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A2EBBDA3-384A-45B1-B85B-0E5D88DE71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ómina" sheetId="8" r:id="rId1"/>
    <sheet name="IVSET-Escuelas" sheetId="12" r:id="rId2"/>
    <sheet name="IVSET-Fines" sheetId="13" r:id="rId3"/>
    <sheet name="Estratos" sheetId="9" r:id="rId4"/>
    <sheet name="Fines-Sedes" sheetId="11" r:id="rId5"/>
  </sheets>
  <definedNames>
    <definedName name="_xlnm._FilterDatabase" localSheetId="1" hidden="1">'IVSET-Escuelas'!$F$2:$F$19952</definedName>
    <definedName name="_xlnm._FilterDatabase" localSheetId="2" hidden="1">'IVSET-Fines'!$A$1:$F$2143</definedName>
    <definedName name="_xlnm._FilterDatabase" localSheetId="0" hidden="1">Nómina!$A$1:$Z$3823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23" i="8" l="1"/>
  <c r="Z3822" i="8"/>
  <c r="Z3821" i="8"/>
  <c r="Z3820" i="8"/>
  <c r="Z3819" i="8"/>
  <c r="Z3818" i="8"/>
  <c r="Z3817" i="8"/>
  <c r="Z3816" i="8"/>
  <c r="Z3815" i="8"/>
  <c r="Z3814" i="8"/>
  <c r="Z3813" i="8"/>
  <c r="Z3812" i="8"/>
  <c r="Z3811" i="8"/>
  <c r="Z3810" i="8"/>
  <c r="Z3809" i="8"/>
  <c r="Z3808" i="8"/>
  <c r="Z3807" i="8"/>
  <c r="Z3806" i="8"/>
  <c r="Z3805" i="8"/>
  <c r="Z3804" i="8"/>
  <c r="Z3803" i="8"/>
  <c r="Z3802" i="8"/>
  <c r="Z3801" i="8"/>
  <c r="Z3800" i="8"/>
  <c r="Z3799" i="8"/>
  <c r="Z3798" i="8"/>
  <c r="Z3797" i="8"/>
  <c r="Z3796" i="8"/>
  <c r="Z3795" i="8"/>
  <c r="Z3794" i="8"/>
  <c r="Z3793" i="8"/>
  <c r="Z3792" i="8"/>
  <c r="Z3791" i="8"/>
  <c r="Z3790" i="8"/>
  <c r="Z3789" i="8"/>
  <c r="Z3788" i="8"/>
  <c r="Z3787" i="8"/>
  <c r="Z3786" i="8"/>
  <c r="Z3785" i="8"/>
  <c r="Z3784" i="8"/>
  <c r="Z3783" i="8"/>
  <c r="Z3782" i="8"/>
  <c r="Z3781" i="8"/>
  <c r="Z3780" i="8"/>
  <c r="Z3779" i="8"/>
  <c r="Z3778" i="8"/>
  <c r="Z3777" i="8"/>
  <c r="Z3776" i="8"/>
  <c r="Z3775" i="8"/>
  <c r="Z3774" i="8"/>
  <c r="Z3773" i="8"/>
  <c r="Z3772" i="8"/>
  <c r="Z3771" i="8"/>
  <c r="Z3770" i="8"/>
  <c r="Z3769" i="8"/>
  <c r="Z3768" i="8"/>
  <c r="Z3767" i="8"/>
  <c r="Z3766" i="8"/>
  <c r="Z3765" i="8"/>
  <c r="Z3764" i="8"/>
  <c r="Z3763" i="8"/>
  <c r="Z3762" i="8"/>
  <c r="Z3761" i="8"/>
  <c r="Z3760" i="8"/>
  <c r="Z3759" i="8"/>
  <c r="Z3758" i="8"/>
  <c r="Z3757" i="8"/>
  <c r="Z3756" i="8"/>
  <c r="Z3755" i="8"/>
  <c r="Z3754" i="8"/>
  <c r="Z3753" i="8"/>
  <c r="Z3752" i="8"/>
  <c r="Z3751" i="8"/>
  <c r="Z3750" i="8"/>
  <c r="Z3749" i="8"/>
  <c r="Z3748" i="8"/>
  <c r="Z3747" i="8"/>
  <c r="Z3746" i="8"/>
  <c r="Z3745" i="8"/>
  <c r="Z3744" i="8"/>
  <c r="Z3743" i="8"/>
  <c r="Z3742" i="8"/>
  <c r="Z3741" i="8"/>
  <c r="Z3740" i="8"/>
  <c r="Z3739" i="8"/>
  <c r="Z3738" i="8"/>
  <c r="Z3737" i="8"/>
  <c r="Z3736" i="8"/>
  <c r="Z3735" i="8"/>
  <c r="Z3734" i="8"/>
  <c r="Z3733" i="8"/>
  <c r="Z3732" i="8"/>
  <c r="Z3731" i="8"/>
  <c r="Z3730" i="8"/>
  <c r="Z3729" i="8"/>
  <c r="Z3728" i="8"/>
  <c r="Z3727" i="8"/>
  <c r="Z3726" i="8"/>
  <c r="Z3725" i="8"/>
  <c r="Z3724" i="8"/>
  <c r="Z3723" i="8"/>
  <c r="Z3722" i="8"/>
  <c r="Z3721" i="8"/>
  <c r="Z3720" i="8"/>
  <c r="Z3719" i="8"/>
  <c r="Z3718" i="8"/>
  <c r="Z3717" i="8"/>
  <c r="Z3716" i="8"/>
  <c r="Z3715" i="8"/>
  <c r="Z3714" i="8"/>
  <c r="Z3713" i="8"/>
  <c r="Z3712" i="8"/>
  <c r="Z3711" i="8"/>
  <c r="Z3710" i="8"/>
  <c r="Z3709" i="8"/>
  <c r="Z3708" i="8"/>
  <c r="Z3707" i="8"/>
  <c r="Z3706" i="8"/>
  <c r="Z3705" i="8"/>
  <c r="Z3704" i="8"/>
  <c r="Z3703" i="8"/>
  <c r="Z3702" i="8"/>
  <c r="Z3701" i="8"/>
  <c r="Z3700" i="8"/>
  <c r="Z3699" i="8"/>
  <c r="Z3698" i="8"/>
  <c r="Z3697" i="8"/>
  <c r="Z3696" i="8"/>
  <c r="Z3695" i="8"/>
  <c r="Z3694" i="8"/>
  <c r="Z3693" i="8"/>
  <c r="Z3692" i="8"/>
  <c r="Z3691" i="8"/>
  <c r="Z3690" i="8"/>
  <c r="Z3689" i="8"/>
  <c r="Z3688" i="8"/>
  <c r="Z3687" i="8"/>
  <c r="Z3686" i="8"/>
  <c r="Z3685" i="8"/>
  <c r="Z3684" i="8"/>
  <c r="Z3683" i="8"/>
  <c r="Z3682" i="8"/>
  <c r="Z3681" i="8"/>
  <c r="Z3680" i="8"/>
  <c r="Z3679" i="8"/>
  <c r="Z3678" i="8"/>
  <c r="Z3677" i="8"/>
  <c r="Z3676" i="8"/>
  <c r="Z3675" i="8"/>
  <c r="Z3674" i="8"/>
  <c r="Z3673" i="8"/>
  <c r="Z3672" i="8"/>
  <c r="Z3671" i="8"/>
  <c r="Z3670" i="8"/>
  <c r="Z3669" i="8"/>
  <c r="Z3668" i="8"/>
  <c r="Z3667" i="8"/>
  <c r="Z3666" i="8"/>
  <c r="Z3665" i="8"/>
  <c r="Z3664" i="8"/>
  <c r="Z3663" i="8"/>
  <c r="Z3662" i="8"/>
  <c r="Z3661" i="8"/>
  <c r="Z3660" i="8"/>
  <c r="Z3659" i="8"/>
  <c r="Z3658" i="8"/>
  <c r="Z3657" i="8"/>
  <c r="Z3656" i="8"/>
  <c r="Z3655" i="8"/>
  <c r="Z3654" i="8"/>
  <c r="Z3653" i="8"/>
  <c r="Z3652" i="8"/>
  <c r="Z3651" i="8"/>
  <c r="Z3650" i="8"/>
  <c r="Z3649" i="8"/>
  <c r="Z3648" i="8"/>
  <c r="Z3647" i="8"/>
  <c r="Z3646" i="8"/>
  <c r="Z3645" i="8"/>
  <c r="Z3644" i="8"/>
  <c r="Z3643" i="8"/>
  <c r="Z3642" i="8"/>
  <c r="Z3641" i="8"/>
  <c r="Z3640" i="8"/>
  <c r="Z3639" i="8"/>
  <c r="Z3638" i="8"/>
  <c r="Z3637" i="8"/>
  <c r="Z3636" i="8"/>
  <c r="Z3635" i="8"/>
  <c r="Z3634" i="8"/>
  <c r="Z3633" i="8"/>
  <c r="Z3632" i="8"/>
  <c r="Z3631" i="8"/>
  <c r="Z3630" i="8"/>
  <c r="Z3629" i="8"/>
  <c r="Z3628" i="8"/>
  <c r="Z3627" i="8"/>
  <c r="Z3626" i="8"/>
  <c r="Z3625" i="8"/>
  <c r="Z3624" i="8"/>
  <c r="Z3623" i="8"/>
  <c r="Z3622" i="8"/>
  <c r="Z3621" i="8"/>
  <c r="Z3620" i="8"/>
  <c r="Z3619" i="8"/>
  <c r="Z3618" i="8"/>
  <c r="Z3617" i="8"/>
  <c r="Z3616" i="8"/>
  <c r="Z3615" i="8"/>
  <c r="Z3614" i="8"/>
  <c r="Z3613" i="8"/>
  <c r="Z3612" i="8"/>
  <c r="Z3611" i="8"/>
  <c r="Z3610" i="8"/>
  <c r="Z3609" i="8"/>
  <c r="Z3608" i="8"/>
  <c r="Z3607" i="8"/>
  <c r="Z3606" i="8"/>
  <c r="Z3605" i="8"/>
  <c r="Z3604" i="8"/>
  <c r="Z3603" i="8"/>
  <c r="Z3602" i="8"/>
  <c r="Z3601" i="8"/>
  <c r="Z3600" i="8"/>
  <c r="Z3599" i="8"/>
  <c r="Z3598" i="8"/>
  <c r="Z3597" i="8"/>
  <c r="Z3596" i="8"/>
  <c r="Z3595" i="8"/>
  <c r="Z3594" i="8"/>
  <c r="Z3593" i="8"/>
  <c r="Z3592" i="8"/>
  <c r="Z3591" i="8"/>
  <c r="Z3590" i="8"/>
  <c r="Z3589" i="8"/>
  <c r="Z3588" i="8"/>
  <c r="Z3587" i="8"/>
  <c r="Z3586" i="8"/>
  <c r="Z3585" i="8"/>
  <c r="Z3584" i="8"/>
  <c r="Z3583" i="8"/>
  <c r="Z3582" i="8"/>
  <c r="Z3581" i="8"/>
  <c r="Z3580" i="8"/>
  <c r="Z3579" i="8"/>
  <c r="Z3578" i="8"/>
  <c r="Z3577" i="8"/>
  <c r="Z3576" i="8"/>
  <c r="Z3575" i="8"/>
  <c r="Z3574" i="8"/>
  <c r="Z3573" i="8"/>
  <c r="Z3572" i="8"/>
  <c r="Z3571" i="8"/>
  <c r="Z3570" i="8"/>
  <c r="Z3569" i="8"/>
  <c r="Z3568" i="8"/>
  <c r="Z3567" i="8"/>
  <c r="Z3566" i="8"/>
  <c r="Z3565" i="8"/>
  <c r="Z3564" i="8"/>
  <c r="Z3563" i="8"/>
  <c r="Z3562" i="8"/>
  <c r="Z3561" i="8"/>
  <c r="Z3560" i="8"/>
  <c r="Z3559" i="8"/>
  <c r="Z3558" i="8"/>
  <c r="Z3557" i="8"/>
  <c r="Z3556" i="8"/>
  <c r="Z3555" i="8"/>
  <c r="Z3554" i="8"/>
  <c r="Z3553" i="8"/>
  <c r="Z3552" i="8"/>
  <c r="Z3551" i="8"/>
  <c r="Z3550" i="8"/>
  <c r="Z3549" i="8"/>
  <c r="Z3548" i="8"/>
  <c r="Z3547" i="8"/>
  <c r="Z3546" i="8"/>
  <c r="Z3545" i="8"/>
  <c r="Z3544" i="8"/>
  <c r="Z3543" i="8"/>
  <c r="Z3542" i="8"/>
  <c r="Z3541" i="8"/>
  <c r="Z3540" i="8"/>
  <c r="Z3539" i="8"/>
  <c r="Z3538" i="8"/>
  <c r="Z3537" i="8"/>
  <c r="Z3536" i="8"/>
  <c r="Z3535" i="8"/>
  <c r="Z3534" i="8"/>
  <c r="Z3533" i="8"/>
  <c r="Z3532" i="8"/>
  <c r="Z3531" i="8"/>
  <c r="Z3530" i="8"/>
  <c r="Z3529" i="8"/>
  <c r="Z3528" i="8"/>
  <c r="Z3527" i="8"/>
  <c r="Z3526" i="8"/>
  <c r="Z3525" i="8"/>
  <c r="Z3524" i="8"/>
  <c r="Z3523" i="8"/>
  <c r="Z3522" i="8"/>
  <c r="Z3521" i="8"/>
  <c r="Z3520" i="8"/>
  <c r="Z3519" i="8"/>
  <c r="Z3518" i="8"/>
  <c r="Z3517" i="8"/>
  <c r="Z3516" i="8"/>
  <c r="Z3515" i="8"/>
  <c r="Z3514" i="8"/>
  <c r="Z3513" i="8"/>
  <c r="Z3512" i="8"/>
  <c r="Z3511" i="8"/>
  <c r="Z3510" i="8"/>
  <c r="Z3509" i="8"/>
  <c r="Z3508" i="8"/>
  <c r="Z3507" i="8"/>
  <c r="Z3506" i="8"/>
  <c r="Z3505" i="8"/>
  <c r="Z3504" i="8"/>
  <c r="Z3503" i="8"/>
  <c r="Z3502" i="8"/>
  <c r="Z3501" i="8"/>
  <c r="Z3500" i="8"/>
  <c r="Z3499" i="8"/>
  <c r="Z3498" i="8"/>
  <c r="Z3497" i="8"/>
  <c r="Z3496" i="8"/>
  <c r="Z3495" i="8"/>
  <c r="Z3494" i="8"/>
  <c r="Z3493" i="8"/>
  <c r="Z3492" i="8"/>
  <c r="Z3491" i="8"/>
  <c r="Z3490" i="8"/>
  <c r="Z3489" i="8"/>
  <c r="Z3488" i="8"/>
  <c r="Z3487" i="8"/>
  <c r="Z3486" i="8"/>
  <c r="Z3485" i="8"/>
  <c r="Z3484" i="8"/>
  <c r="Z3483" i="8"/>
  <c r="Z3482" i="8"/>
  <c r="Z3481" i="8"/>
  <c r="Z3480" i="8"/>
  <c r="Z3479" i="8"/>
  <c r="Z3478" i="8"/>
  <c r="Z3477" i="8"/>
  <c r="Z3476" i="8"/>
  <c r="Z3475" i="8"/>
  <c r="Z3474" i="8"/>
  <c r="Z3473" i="8"/>
  <c r="Z3472" i="8"/>
  <c r="Z3471" i="8"/>
  <c r="Z3470" i="8"/>
  <c r="Z3469" i="8"/>
  <c r="Z3468" i="8"/>
  <c r="Z3467" i="8"/>
  <c r="Z3466" i="8"/>
  <c r="Z3465" i="8"/>
  <c r="Z3464" i="8"/>
  <c r="Z3463" i="8"/>
  <c r="Z3462" i="8"/>
  <c r="Z3461" i="8"/>
  <c r="Z3460" i="8"/>
  <c r="Z3459" i="8"/>
  <c r="Z3458" i="8"/>
  <c r="Z3457" i="8"/>
  <c r="Z3456" i="8"/>
  <c r="Z3455" i="8"/>
  <c r="Z3454" i="8"/>
  <c r="Z3453" i="8"/>
  <c r="Z3452" i="8"/>
  <c r="Z3451" i="8"/>
  <c r="Z3450" i="8"/>
  <c r="Z3449" i="8"/>
  <c r="Z3448" i="8"/>
  <c r="Z3447" i="8"/>
  <c r="Z3446" i="8"/>
  <c r="Z3445" i="8"/>
  <c r="Z3444" i="8"/>
  <c r="Z3443" i="8"/>
  <c r="Z3442" i="8"/>
  <c r="Z3441" i="8"/>
  <c r="Z3440" i="8"/>
  <c r="Z3439" i="8"/>
  <c r="Z3438" i="8"/>
  <c r="Z3437" i="8"/>
  <c r="Z3436" i="8"/>
  <c r="Z3435" i="8"/>
  <c r="Z3434" i="8"/>
  <c r="Z3433" i="8"/>
  <c r="Z3432" i="8"/>
  <c r="Z3431" i="8"/>
  <c r="Z3430" i="8"/>
  <c r="Z3429" i="8"/>
  <c r="Z3428" i="8"/>
  <c r="Z3427" i="8"/>
  <c r="Z3426" i="8"/>
  <c r="Z3425" i="8"/>
  <c r="Z3424" i="8"/>
  <c r="Z3423" i="8"/>
  <c r="Z3422" i="8"/>
  <c r="Z3421" i="8"/>
  <c r="Z3420" i="8"/>
  <c r="Z3419" i="8"/>
  <c r="Z3418" i="8"/>
  <c r="Z3417" i="8"/>
  <c r="Z3416" i="8"/>
  <c r="Z3415" i="8"/>
  <c r="Z3414" i="8"/>
  <c r="Z3413" i="8"/>
  <c r="Z3412" i="8"/>
  <c r="Z3411" i="8"/>
  <c r="Z3410" i="8"/>
  <c r="Z3409" i="8"/>
  <c r="Z3408" i="8"/>
  <c r="Z3407" i="8"/>
  <c r="Z3406" i="8"/>
  <c r="Z3405" i="8"/>
  <c r="Z3404" i="8"/>
  <c r="Z3403" i="8"/>
  <c r="Z3402" i="8"/>
  <c r="Z3401" i="8"/>
  <c r="Z3400" i="8"/>
  <c r="Z3399" i="8"/>
  <c r="Z3398" i="8"/>
  <c r="Z3397" i="8"/>
  <c r="Z3396" i="8"/>
  <c r="Z3395" i="8"/>
  <c r="Z3394" i="8"/>
  <c r="Z3393" i="8"/>
  <c r="Z3392" i="8"/>
  <c r="Z3391" i="8"/>
  <c r="Z3390" i="8"/>
  <c r="Z3389" i="8"/>
  <c r="Z3388" i="8"/>
  <c r="Z3387" i="8"/>
  <c r="Z3386" i="8"/>
  <c r="Z3385" i="8"/>
  <c r="Z3384" i="8"/>
  <c r="Z3383" i="8"/>
  <c r="Z3382" i="8"/>
  <c r="Z3381" i="8"/>
  <c r="Z3380" i="8"/>
  <c r="Z3379" i="8"/>
  <c r="Z3378" i="8"/>
  <c r="Z3377" i="8"/>
  <c r="Z3376" i="8"/>
  <c r="Z3375" i="8"/>
  <c r="Z3374" i="8"/>
  <c r="Z3373" i="8"/>
  <c r="Z3372" i="8"/>
  <c r="Z3371" i="8"/>
  <c r="Z3370" i="8"/>
  <c r="Z3369" i="8"/>
  <c r="Z3368" i="8"/>
  <c r="Z3367" i="8"/>
  <c r="Z3366" i="8"/>
  <c r="Z3365" i="8"/>
  <c r="Z3364" i="8"/>
  <c r="Z3363" i="8"/>
  <c r="Z3362" i="8"/>
  <c r="Z3361" i="8"/>
  <c r="Z3360" i="8"/>
  <c r="Z3359" i="8"/>
  <c r="Z3358" i="8"/>
  <c r="Z3357" i="8"/>
  <c r="Z3356" i="8"/>
  <c r="Z3355" i="8"/>
  <c r="Z3354" i="8"/>
  <c r="Z3353" i="8"/>
  <c r="Z3352" i="8"/>
  <c r="Z3351" i="8"/>
  <c r="Z3350" i="8"/>
  <c r="Z3349" i="8"/>
  <c r="Z3348" i="8"/>
  <c r="Z3347" i="8"/>
  <c r="Z3346" i="8"/>
  <c r="Z3345" i="8"/>
  <c r="Z3344" i="8"/>
  <c r="Z3343" i="8"/>
  <c r="Z3342" i="8"/>
  <c r="Z3341" i="8"/>
  <c r="Z3340" i="8"/>
  <c r="Z3339" i="8"/>
  <c r="Z3338" i="8"/>
  <c r="Z3337" i="8"/>
  <c r="Z3336" i="8"/>
  <c r="Z3335" i="8"/>
  <c r="Z3334" i="8"/>
  <c r="Z3333" i="8"/>
  <c r="Z3332" i="8"/>
  <c r="Z3331" i="8"/>
  <c r="Z3330" i="8"/>
  <c r="Z3329" i="8"/>
  <c r="Z3328" i="8"/>
  <c r="Z3327" i="8"/>
  <c r="Z3326" i="8"/>
  <c r="Z3325" i="8"/>
  <c r="Z3324" i="8"/>
  <c r="Z3323" i="8"/>
  <c r="Z3322" i="8"/>
  <c r="Z3321" i="8"/>
  <c r="Z3320" i="8"/>
  <c r="Z3319" i="8"/>
  <c r="Z3318" i="8"/>
  <c r="Z3317" i="8"/>
  <c r="Z3316" i="8"/>
  <c r="Z3315" i="8"/>
  <c r="Z3314" i="8"/>
  <c r="Z3313" i="8"/>
  <c r="Z3312" i="8"/>
  <c r="Z3311" i="8"/>
  <c r="Z3310" i="8"/>
  <c r="Z3309" i="8"/>
  <c r="Z3308" i="8"/>
  <c r="Z3307" i="8"/>
  <c r="Z3306" i="8"/>
  <c r="Z3305" i="8"/>
  <c r="Z3304" i="8"/>
  <c r="Z3303" i="8"/>
  <c r="Z3302" i="8"/>
  <c r="Z3301" i="8"/>
  <c r="Z3300" i="8"/>
  <c r="Z3299" i="8"/>
  <c r="Z3298" i="8"/>
  <c r="Z3297" i="8"/>
  <c r="Z3296" i="8"/>
  <c r="Z3295" i="8"/>
  <c r="Z3294" i="8"/>
  <c r="Z3293" i="8"/>
  <c r="Z3292" i="8"/>
  <c r="Z3291" i="8"/>
  <c r="Z3290" i="8"/>
  <c r="Z3289" i="8"/>
  <c r="Z3288" i="8"/>
  <c r="Z3287" i="8"/>
  <c r="Z3286" i="8"/>
  <c r="Z3285" i="8"/>
  <c r="Z3284" i="8"/>
  <c r="Z3283" i="8"/>
  <c r="Z3282" i="8"/>
  <c r="Z3281" i="8"/>
  <c r="Z3280" i="8"/>
  <c r="Z3279" i="8"/>
  <c r="Z3278" i="8"/>
  <c r="Z3277" i="8"/>
  <c r="Z3276" i="8"/>
  <c r="Z3275" i="8"/>
  <c r="Z3274" i="8"/>
  <c r="Z3273" i="8"/>
  <c r="Z3272" i="8"/>
  <c r="Z3271" i="8"/>
  <c r="Z3270" i="8"/>
  <c r="Z3269" i="8"/>
  <c r="Z3268" i="8"/>
  <c r="Z3267" i="8"/>
  <c r="Z3266" i="8"/>
  <c r="Z3265" i="8"/>
  <c r="Z3264" i="8"/>
  <c r="Z3263" i="8"/>
  <c r="Z3262" i="8"/>
  <c r="Z3261" i="8"/>
  <c r="Z3260" i="8"/>
  <c r="Z3259" i="8"/>
  <c r="Z3258" i="8"/>
  <c r="Z3257" i="8"/>
  <c r="Z3256" i="8"/>
  <c r="Z3255" i="8"/>
  <c r="Z3254" i="8"/>
  <c r="Z3253" i="8"/>
  <c r="Z3252" i="8"/>
  <c r="Z3251" i="8"/>
  <c r="Z3250" i="8"/>
  <c r="Z3249" i="8"/>
  <c r="Z3248" i="8"/>
  <c r="Z3247" i="8"/>
  <c r="Z3246" i="8"/>
  <c r="Z3245" i="8"/>
  <c r="Z3244" i="8"/>
  <c r="Z3243" i="8"/>
  <c r="Z3242" i="8"/>
  <c r="Z3241" i="8"/>
  <c r="Z3240" i="8"/>
  <c r="Z3239" i="8"/>
  <c r="Z3238" i="8"/>
  <c r="Z3237" i="8"/>
  <c r="Z3236" i="8"/>
  <c r="Z3235" i="8"/>
  <c r="Z3234" i="8"/>
  <c r="Z3233" i="8"/>
  <c r="Z3232" i="8"/>
  <c r="Z3231" i="8"/>
  <c r="Z3230" i="8"/>
  <c r="Z3229" i="8"/>
  <c r="Z3228" i="8"/>
  <c r="Z3227" i="8"/>
  <c r="Z3226" i="8"/>
  <c r="Z3225" i="8"/>
  <c r="Z3224" i="8"/>
  <c r="Z3223" i="8"/>
  <c r="Z3222" i="8"/>
  <c r="Z3221" i="8"/>
  <c r="Z3220" i="8"/>
  <c r="Z3219" i="8"/>
  <c r="Z3218" i="8"/>
  <c r="Z3217" i="8"/>
  <c r="Z3216" i="8"/>
  <c r="Z3215" i="8"/>
  <c r="Z3214" i="8"/>
  <c r="Z3213" i="8"/>
  <c r="Z3212" i="8"/>
  <c r="Z3211" i="8"/>
  <c r="Z3210" i="8"/>
  <c r="Z3209" i="8"/>
  <c r="Z3208" i="8"/>
  <c r="Z3207" i="8"/>
  <c r="Z3206" i="8"/>
  <c r="Z3205" i="8"/>
  <c r="Z3204" i="8"/>
  <c r="Z3203" i="8"/>
  <c r="Z3202" i="8"/>
  <c r="Z3201" i="8"/>
  <c r="Z3200" i="8"/>
  <c r="Z3199" i="8"/>
  <c r="Z3198" i="8"/>
  <c r="Z3197" i="8"/>
  <c r="Z3196" i="8"/>
  <c r="Z3195" i="8"/>
  <c r="Z3194" i="8"/>
  <c r="Z3193" i="8"/>
  <c r="Z3192" i="8"/>
  <c r="Z3191" i="8"/>
  <c r="Z3190" i="8"/>
  <c r="Z3189" i="8"/>
  <c r="Z3188" i="8"/>
  <c r="Z3187" i="8"/>
  <c r="Z3186" i="8"/>
  <c r="Z3185" i="8"/>
  <c r="Z3184" i="8"/>
  <c r="Z3183" i="8"/>
  <c r="Z3182" i="8"/>
  <c r="Z3181" i="8"/>
  <c r="Z3180" i="8"/>
  <c r="Z3179" i="8"/>
  <c r="Z3178" i="8"/>
  <c r="Z3177" i="8"/>
  <c r="Z3176" i="8"/>
  <c r="Z3175" i="8"/>
  <c r="Z3174" i="8"/>
  <c r="Z3173" i="8"/>
  <c r="Z3172" i="8"/>
  <c r="Z3171" i="8"/>
  <c r="Z3170" i="8"/>
  <c r="Z3169" i="8"/>
  <c r="Z3168" i="8"/>
  <c r="Z3167" i="8"/>
  <c r="Z3166" i="8"/>
  <c r="Z3165" i="8"/>
  <c r="Z3164" i="8"/>
  <c r="Z3163" i="8"/>
  <c r="Z3162" i="8"/>
  <c r="Z3161" i="8"/>
  <c r="Z3160" i="8"/>
  <c r="Z3159" i="8"/>
  <c r="Z3158" i="8"/>
  <c r="Z3157" i="8"/>
  <c r="Z3156" i="8"/>
  <c r="Z3155" i="8"/>
  <c r="Z3154" i="8"/>
  <c r="Z3153" i="8"/>
  <c r="Z3152" i="8"/>
  <c r="Z3151" i="8"/>
  <c r="Z3150" i="8"/>
  <c r="Z3149" i="8"/>
  <c r="Z3148" i="8"/>
  <c r="Z3147" i="8"/>
  <c r="Z3146" i="8"/>
  <c r="Z3145" i="8"/>
  <c r="Z3144" i="8"/>
  <c r="Z3143" i="8"/>
  <c r="Z3142" i="8"/>
  <c r="Z3141" i="8"/>
  <c r="Z3140" i="8"/>
  <c r="Z3139" i="8"/>
  <c r="Z3138" i="8"/>
  <c r="Z3137" i="8"/>
  <c r="Z3136" i="8"/>
  <c r="Z3135" i="8"/>
  <c r="Z3134" i="8"/>
  <c r="Z3133" i="8"/>
  <c r="Z3132" i="8"/>
  <c r="Z3131" i="8"/>
  <c r="Z3130" i="8"/>
  <c r="Z3129" i="8"/>
  <c r="Z3128" i="8"/>
  <c r="Z3127" i="8"/>
  <c r="Z3126" i="8"/>
  <c r="Z3125" i="8"/>
  <c r="Z3124" i="8"/>
  <c r="Z3123" i="8"/>
  <c r="Z3122" i="8"/>
  <c r="Z3121" i="8"/>
  <c r="Z3120" i="8"/>
  <c r="Z3119" i="8"/>
  <c r="Z3118" i="8"/>
  <c r="Z3117" i="8"/>
  <c r="Z3116" i="8"/>
  <c r="Z3115" i="8"/>
  <c r="Z3114" i="8"/>
  <c r="Z3113" i="8"/>
  <c r="Z3112" i="8"/>
  <c r="Z3111" i="8"/>
  <c r="Z3110" i="8"/>
  <c r="Z3109" i="8"/>
  <c r="Z3108" i="8"/>
  <c r="Z3107" i="8"/>
  <c r="Z3106" i="8"/>
  <c r="Z3105" i="8"/>
  <c r="Z3104" i="8"/>
  <c r="Z3103" i="8"/>
  <c r="Z3102" i="8"/>
  <c r="Z3101" i="8"/>
  <c r="Z3100" i="8"/>
  <c r="Z3099" i="8"/>
  <c r="Z3098" i="8"/>
  <c r="Z3097" i="8"/>
  <c r="Z3096" i="8"/>
  <c r="Z3095" i="8"/>
  <c r="Z3094" i="8"/>
  <c r="Z3093" i="8"/>
  <c r="Z3092" i="8"/>
  <c r="Z3091" i="8"/>
  <c r="Z3090" i="8"/>
  <c r="Z3089" i="8"/>
  <c r="Z3088" i="8"/>
  <c r="Z3087" i="8"/>
  <c r="Z3086" i="8"/>
  <c r="Z3085" i="8"/>
  <c r="Z3084" i="8"/>
  <c r="Z3083" i="8"/>
  <c r="Z3082" i="8"/>
  <c r="Z3081" i="8"/>
  <c r="Z3080" i="8"/>
  <c r="Z3079" i="8"/>
  <c r="Z3078" i="8"/>
  <c r="Z3077" i="8"/>
  <c r="Z3076" i="8"/>
  <c r="Z3075" i="8"/>
  <c r="Z3074" i="8"/>
  <c r="Z3073" i="8"/>
  <c r="Z3072" i="8"/>
  <c r="Z3071" i="8"/>
  <c r="Z3070" i="8"/>
  <c r="Z3069" i="8"/>
  <c r="Z3068" i="8"/>
  <c r="Z3067" i="8"/>
  <c r="Z3066" i="8"/>
  <c r="Z3065" i="8"/>
  <c r="Z3064" i="8"/>
  <c r="Z3063" i="8"/>
  <c r="Z3062" i="8"/>
  <c r="Z3061" i="8"/>
  <c r="Z3060" i="8"/>
  <c r="Z3059" i="8"/>
  <c r="Z3058" i="8"/>
  <c r="Z3057" i="8"/>
  <c r="Z3056" i="8"/>
  <c r="Z3055" i="8"/>
  <c r="Z3054" i="8"/>
  <c r="Z3053" i="8"/>
  <c r="Z3052" i="8"/>
  <c r="Z3051" i="8"/>
  <c r="Z3050" i="8"/>
  <c r="Z3049" i="8"/>
  <c r="Z3048" i="8"/>
  <c r="Z3047" i="8"/>
  <c r="Z3046" i="8"/>
  <c r="Z3045" i="8"/>
  <c r="Z3044" i="8"/>
  <c r="Z3043" i="8"/>
  <c r="Z3042" i="8"/>
  <c r="Z3041" i="8"/>
  <c r="Z3040" i="8"/>
  <c r="Z3039" i="8"/>
  <c r="Z3038" i="8"/>
  <c r="Z3037" i="8"/>
  <c r="Z3036" i="8"/>
  <c r="Z3035" i="8"/>
  <c r="Z3034" i="8"/>
  <c r="Z3033" i="8"/>
  <c r="Z3032" i="8"/>
  <c r="Z3031" i="8"/>
  <c r="Z3030" i="8"/>
  <c r="Z3029" i="8"/>
  <c r="Z3028" i="8"/>
  <c r="Z3027" i="8"/>
  <c r="Z3026" i="8"/>
  <c r="Z3025" i="8"/>
  <c r="Z3024" i="8"/>
  <c r="Z3023" i="8"/>
  <c r="Z3022" i="8"/>
  <c r="Z3021" i="8"/>
  <c r="Z3020" i="8"/>
  <c r="Z3019" i="8"/>
  <c r="Z3018" i="8"/>
  <c r="Z3017" i="8"/>
  <c r="Z3016" i="8"/>
  <c r="Z3015" i="8"/>
  <c r="Z3014" i="8"/>
  <c r="Z3013" i="8"/>
  <c r="Z3012" i="8"/>
  <c r="Z3011" i="8"/>
  <c r="Z3010" i="8"/>
  <c r="Z3009" i="8"/>
  <c r="Z3008" i="8"/>
  <c r="Z3007" i="8"/>
  <c r="Z3006" i="8"/>
  <c r="Z3005" i="8"/>
  <c r="Z3004" i="8"/>
  <c r="Z3003" i="8"/>
  <c r="Z3002" i="8"/>
  <c r="Z3001" i="8"/>
  <c r="Z3000" i="8"/>
  <c r="Z2999" i="8"/>
  <c r="Z2998" i="8"/>
  <c r="Z2997" i="8"/>
  <c r="Z2996" i="8"/>
  <c r="Z2995" i="8"/>
  <c r="Z2994" i="8"/>
  <c r="Z2993" i="8"/>
  <c r="Z2992" i="8"/>
  <c r="Z2991" i="8"/>
  <c r="Z2990" i="8"/>
  <c r="Z2989" i="8"/>
  <c r="Z2988" i="8"/>
  <c r="Z2987" i="8"/>
  <c r="Z2986" i="8"/>
  <c r="Z2985" i="8"/>
  <c r="Z2984" i="8"/>
  <c r="Z2983" i="8"/>
  <c r="Z2982" i="8"/>
  <c r="Z2981" i="8"/>
  <c r="Z2980" i="8"/>
  <c r="Z2979" i="8"/>
  <c r="Z2978" i="8"/>
  <c r="Z2977" i="8"/>
  <c r="Z2976" i="8"/>
  <c r="Z2975" i="8"/>
  <c r="Z2974" i="8"/>
  <c r="Z2973" i="8"/>
  <c r="Z2972" i="8"/>
  <c r="Z2971" i="8"/>
  <c r="Z2970" i="8"/>
  <c r="Z2969" i="8"/>
  <c r="Z2968" i="8"/>
  <c r="Z2967" i="8"/>
  <c r="Z2966" i="8"/>
  <c r="Z2965" i="8"/>
  <c r="Z2964" i="8"/>
  <c r="Z2963" i="8"/>
  <c r="Z2962" i="8"/>
  <c r="Z2961" i="8"/>
  <c r="Z2960" i="8"/>
  <c r="Z2959" i="8"/>
  <c r="Z2958" i="8"/>
  <c r="Z2957" i="8"/>
  <c r="Z2956" i="8"/>
  <c r="Z2955" i="8"/>
  <c r="Z2954" i="8"/>
  <c r="Z2953" i="8"/>
  <c r="Z2952" i="8"/>
  <c r="Z2951" i="8"/>
  <c r="Z2950" i="8"/>
  <c r="Z2949" i="8"/>
  <c r="Z2948" i="8"/>
  <c r="Z2947" i="8"/>
  <c r="Z2946" i="8"/>
  <c r="Z2945" i="8"/>
  <c r="Z2944" i="8"/>
  <c r="Z2943" i="8"/>
  <c r="Z2942" i="8"/>
  <c r="Z2941" i="8"/>
  <c r="Z2940" i="8"/>
  <c r="Z2939" i="8"/>
  <c r="Z2938" i="8"/>
  <c r="Z2937" i="8"/>
  <c r="Z2936" i="8"/>
  <c r="Z2935" i="8"/>
  <c r="Z2934" i="8"/>
  <c r="Z2933" i="8"/>
  <c r="Z2932" i="8"/>
  <c r="Z2931" i="8"/>
  <c r="Z2930" i="8"/>
  <c r="Z2929" i="8"/>
  <c r="Z2928" i="8"/>
  <c r="Z2927" i="8"/>
  <c r="Z2926" i="8"/>
  <c r="Z2925" i="8"/>
  <c r="Z2924" i="8"/>
  <c r="Z2923" i="8"/>
  <c r="Z2922" i="8"/>
  <c r="Z2921" i="8"/>
  <c r="Z2920" i="8"/>
  <c r="Z2919" i="8"/>
  <c r="Z2918" i="8"/>
  <c r="Z2917" i="8"/>
  <c r="Z2916" i="8"/>
  <c r="Z2915" i="8"/>
  <c r="Z2914" i="8"/>
  <c r="Z2913" i="8"/>
  <c r="Z2912" i="8"/>
  <c r="Z2911" i="8"/>
  <c r="Z2910" i="8"/>
  <c r="Z2909" i="8"/>
  <c r="Z2908" i="8"/>
  <c r="Z2907" i="8"/>
  <c r="Z2906" i="8"/>
  <c r="Z2905" i="8"/>
  <c r="Z2904" i="8"/>
  <c r="Z2903" i="8"/>
  <c r="Z2902" i="8"/>
  <c r="Z2901" i="8"/>
  <c r="Z2900" i="8"/>
  <c r="Z2899" i="8"/>
  <c r="Z2898" i="8"/>
  <c r="Z2897" i="8"/>
  <c r="Z2896" i="8"/>
  <c r="Z2895" i="8"/>
  <c r="Z2894" i="8"/>
  <c r="Z2893" i="8"/>
  <c r="Z2892" i="8"/>
  <c r="Z2891" i="8"/>
  <c r="Z2890" i="8"/>
  <c r="Z2889" i="8"/>
  <c r="Z2888" i="8"/>
  <c r="Z2887" i="8"/>
  <c r="Z2886" i="8"/>
  <c r="Z2885" i="8"/>
  <c r="Z2884" i="8"/>
  <c r="Z2883" i="8"/>
  <c r="Z2882" i="8"/>
  <c r="Z2881" i="8"/>
  <c r="Z2880" i="8"/>
  <c r="Z2879" i="8"/>
  <c r="Z2878" i="8"/>
  <c r="Z2877" i="8"/>
  <c r="Z2876" i="8"/>
  <c r="Z2875" i="8"/>
  <c r="Z2874" i="8"/>
  <c r="Z2873" i="8"/>
  <c r="Z2872" i="8"/>
  <c r="Z2871" i="8"/>
  <c r="Z2870" i="8"/>
  <c r="Z2869" i="8"/>
  <c r="Z2868" i="8"/>
  <c r="Z2867" i="8"/>
  <c r="Z2866" i="8"/>
  <c r="Z2865" i="8"/>
  <c r="Z2864" i="8"/>
  <c r="Z2863" i="8"/>
  <c r="Z2862" i="8"/>
  <c r="Z2861" i="8"/>
  <c r="Z2860" i="8"/>
  <c r="Z2859" i="8"/>
  <c r="Z2858" i="8"/>
  <c r="Z2857" i="8"/>
  <c r="Z2856" i="8"/>
  <c r="Z2855" i="8"/>
  <c r="Z2854" i="8"/>
  <c r="Z2853" i="8"/>
  <c r="Z2852" i="8"/>
  <c r="Z2851" i="8"/>
  <c r="Z2850" i="8"/>
  <c r="Z2849" i="8"/>
  <c r="Z2848" i="8"/>
  <c r="Z2847" i="8"/>
  <c r="Z2846" i="8"/>
  <c r="Z2845" i="8"/>
  <c r="Z2844" i="8"/>
  <c r="Z2843" i="8"/>
  <c r="Z2842" i="8"/>
  <c r="Z2841" i="8"/>
  <c r="Z2840" i="8"/>
  <c r="Z2839" i="8"/>
  <c r="Z2838" i="8"/>
  <c r="Z2837" i="8"/>
  <c r="Z2836" i="8"/>
  <c r="Z2835" i="8"/>
  <c r="Z2834" i="8"/>
  <c r="Z2833" i="8"/>
  <c r="Z2832" i="8"/>
  <c r="Z2831" i="8"/>
  <c r="Z2830" i="8"/>
  <c r="Z2829" i="8"/>
  <c r="Z2828" i="8"/>
  <c r="Z2827" i="8"/>
  <c r="Z2826" i="8"/>
  <c r="Z2825" i="8"/>
  <c r="Z2824" i="8"/>
  <c r="Z2823" i="8"/>
  <c r="Z2822" i="8"/>
  <c r="Z2821" i="8"/>
  <c r="Z2820" i="8"/>
  <c r="Z2819" i="8"/>
  <c r="Z2818" i="8"/>
  <c r="Z2817" i="8"/>
  <c r="Z2816" i="8"/>
  <c r="Z2815" i="8"/>
  <c r="Z2814" i="8"/>
  <c r="Z2813" i="8"/>
  <c r="Z2812" i="8"/>
  <c r="Z2811" i="8"/>
  <c r="Z2810" i="8"/>
  <c r="Z2809" i="8"/>
  <c r="Z2808" i="8"/>
  <c r="Z2807" i="8"/>
  <c r="Z2806" i="8"/>
  <c r="Z2805" i="8"/>
  <c r="Z2804" i="8"/>
  <c r="Z2803" i="8"/>
  <c r="Z2802" i="8"/>
  <c r="Z2801" i="8"/>
  <c r="Z2800" i="8"/>
  <c r="Z2799" i="8"/>
  <c r="Z2798" i="8"/>
  <c r="Z2797" i="8"/>
  <c r="Z2796" i="8"/>
  <c r="Z2795" i="8"/>
  <c r="Z2794" i="8"/>
  <c r="Z2793" i="8"/>
  <c r="Z2792" i="8"/>
  <c r="Z2791" i="8"/>
  <c r="Z2790" i="8"/>
  <c r="Z2789" i="8"/>
  <c r="Z2788" i="8"/>
  <c r="Z2787" i="8"/>
  <c r="Z2786" i="8"/>
  <c r="Z2785" i="8"/>
  <c r="Z2784" i="8"/>
  <c r="Z2783" i="8"/>
  <c r="Z2782" i="8"/>
  <c r="Z2781" i="8"/>
  <c r="Z2780" i="8"/>
  <c r="Z2779" i="8"/>
  <c r="Z2778" i="8"/>
  <c r="Z2777" i="8"/>
  <c r="Z2776" i="8"/>
  <c r="Z2775" i="8"/>
  <c r="Z2774" i="8"/>
  <c r="Z2773" i="8"/>
  <c r="Z2772" i="8"/>
  <c r="Z2771" i="8"/>
  <c r="Z2770" i="8"/>
  <c r="Z2769" i="8"/>
  <c r="Z2768" i="8"/>
  <c r="Z2767" i="8"/>
  <c r="Z2766" i="8"/>
  <c r="Z2765" i="8"/>
  <c r="Z2764" i="8"/>
  <c r="Z2763" i="8"/>
  <c r="Z2762" i="8"/>
  <c r="Z2761" i="8"/>
  <c r="Z2760" i="8"/>
  <c r="Z2759" i="8"/>
  <c r="Z2758" i="8"/>
  <c r="Z2757" i="8"/>
  <c r="Z2756" i="8"/>
  <c r="Z2755" i="8"/>
  <c r="Z2754" i="8"/>
  <c r="Z2753" i="8"/>
  <c r="Z2752" i="8"/>
  <c r="Z2751" i="8"/>
  <c r="Z2750" i="8"/>
  <c r="Z2749" i="8"/>
  <c r="Z2748" i="8"/>
  <c r="Z2747" i="8"/>
  <c r="Z2746" i="8"/>
  <c r="Z2745" i="8"/>
  <c r="Z2744" i="8"/>
  <c r="Z2743" i="8"/>
  <c r="Z2742" i="8"/>
  <c r="Z2741" i="8"/>
  <c r="Z2740" i="8"/>
  <c r="Z2739" i="8"/>
  <c r="Z2738" i="8"/>
  <c r="Z2737" i="8"/>
  <c r="Z2736" i="8"/>
  <c r="Z2735" i="8"/>
  <c r="Z2734" i="8"/>
  <c r="Z2733" i="8"/>
  <c r="Z2732" i="8"/>
  <c r="Z2731" i="8"/>
  <c r="Z2730" i="8"/>
  <c r="Z2729" i="8"/>
  <c r="Z2728" i="8"/>
  <c r="Z2727" i="8"/>
  <c r="Z2726" i="8"/>
  <c r="Z2725" i="8"/>
  <c r="Z2724" i="8"/>
  <c r="Z2723" i="8"/>
  <c r="Z2722" i="8"/>
  <c r="Z2721" i="8"/>
  <c r="Z2720" i="8"/>
  <c r="Z2719" i="8"/>
  <c r="Z2718" i="8"/>
  <c r="Z2717" i="8"/>
  <c r="Z2716" i="8"/>
  <c r="Z2715" i="8"/>
  <c r="Z2714" i="8"/>
  <c r="Z2713" i="8"/>
  <c r="Z2712" i="8"/>
  <c r="Z2711" i="8"/>
  <c r="Z2710" i="8"/>
  <c r="Z2709" i="8"/>
  <c r="Z2708" i="8"/>
  <c r="Z2707" i="8"/>
  <c r="Z2706" i="8"/>
  <c r="Z2705" i="8"/>
  <c r="Z2704" i="8"/>
  <c r="Z2703" i="8"/>
  <c r="Z2702" i="8"/>
  <c r="Z2701" i="8"/>
  <c r="Z2700" i="8"/>
  <c r="Z2699" i="8"/>
  <c r="Z2698" i="8"/>
  <c r="Z2697" i="8"/>
  <c r="Z2696" i="8"/>
  <c r="Z2695" i="8"/>
  <c r="Z2694" i="8"/>
  <c r="Z2693" i="8"/>
  <c r="Z2692" i="8"/>
  <c r="Z2691" i="8"/>
  <c r="Z2690" i="8"/>
  <c r="Z2689" i="8"/>
  <c r="Z2688" i="8"/>
  <c r="Z2687" i="8"/>
  <c r="Z2686" i="8"/>
  <c r="Z2685" i="8"/>
  <c r="Z2684" i="8"/>
  <c r="Z2683" i="8"/>
  <c r="Z2682" i="8"/>
  <c r="Z2681" i="8"/>
  <c r="Z2680" i="8"/>
  <c r="Z2679" i="8"/>
  <c r="Z2678" i="8"/>
  <c r="Z2677" i="8"/>
  <c r="Z2676" i="8"/>
  <c r="Z2675" i="8"/>
  <c r="Z2674" i="8"/>
  <c r="Z2673" i="8"/>
  <c r="Z2672" i="8"/>
  <c r="Z2671" i="8"/>
  <c r="Z2670" i="8"/>
  <c r="Z2669" i="8"/>
  <c r="Z2668" i="8"/>
  <c r="Z2667" i="8"/>
  <c r="Z2666" i="8"/>
  <c r="Z2665" i="8"/>
  <c r="Z2664" i="8"/>
  <c r="Z2663" i="8"/>
  <c r="Z2662" i="8"/>
  <c r="Z2661" i="8"/>
  <c r="Z2660" i="8"/>
  <c r="Z2659" i="8"/>
  <c r="Z2658" i="8"/>
  <c r="Z2657" i="8"/>
  <c r="Z2656" i="8"/>
  <c r="Z2655" i="8"/>
  <c r="Z2654" i="8"/>
  <c r="Z2653" i="8"/>
  <c r="Z2652" i="8"/>
  <c r="Z2651" i="8"/>
  <c r="Z2650" i="8"/>
  <c r="Z2649" i="8"/>
  <c r="Z2648" i="8"/>
  <c r="Z2647" i="8"/>
  <c r="Z2646" i="8"/>
  <c r="Z2645" i="8"/>
  <c r="Z2644" i="8"/>
  <c r="Z2643" i="8"/>
  <c r="Z2642" i="8"/>
  <c r="Z2641" i="8"/>
  <c r="Z2640" i="8"/>
  <c r="Z2639" i="8"/>
  <c r="Z2638" i="8"/>
  <c r="Z2637" i="8"/>
  <c r="Z2636" i="8"/>
  <c r="Z2635" i="8"/>
  <c r="Z2634" i="8"/>
  <c r="Z2633" i="8"/>
  <c r="Z2632" i="8"/>
  <c r="Z2631" i="8"/>
  <c r="Z2630" i="8"/>
  <c r="Z2629" i="8"/>
  <c r="Z2628" i="8"/>
  <c r="Z2627" i="8"/>
  <c r="Z2626" i="8"/>
  <c r="Z2625" i="8"/>
  <c r="Z2624" i="8"/>
  <c r="Z2623" i="8"/>
  <c r="Z2622" i="8"/>
  <c r="Z2621" i="8"/>
  <c r="Z2620" i="8"/>
  <c r="Z2619" i="8"/>
  <c r="Z2618" i="8"/>
  <c r="Z2617" i="8"/>
  <c r="Z2616" i="8"/>
  <c r="Z2615" i="8"/>
  <c r="Z2614" i="8"/>
  <c r="Z2613" i="8"/>
  <c r="Z2612" i="8"/>
  <c r="Z2611" i="8"/>
  <c r="Z2610" i="8"/>
  <c r="Z2609" i="8"/>
  <c r="Z2608" i="8"/>
  <c r="Z2607" i="8"/>
  <c r="Z2606" i="8"/>
  <c r="Z2605" i="8"/>
  <c r="Z2604" i="8"/>
  <c r="Z2603" i="8"/>
  <c r="Z2602" i="8"/>
  <c r="Z2601" i="8"/>
  <c r="Z2600" i="8"/>
  <c r="Z2599" i="8"/>
  <c r="Z2598" i="8"/>
  <c r="Z2597" i="8"/>
  <c r="Z2596" i="8"/>
  <c r="Z2595" i="8"/>
  <c r="Z2594" i="8"/>
  <c r="Z2593" i="8"/>
  <c r="Z2592" i="8"/>
  <c r="Z2591" i="8"/>
  <c r="Z2590" i="8"/>
  <c r="Z2589" i="8"/>
  <c r="Z2588" i="8"/>
  <c r="Z2587" i="8"/>
  <c r="Z2586" i="8"/>
  <c r="Z2585" i="8"/>
  <c r="Z2584" i="8"/>
  <c r="Z2583" i="8"/>
  <c r="Z2582" i="8"/>
  <c r="Z2581" i="8"/>
  <c r="Z2580" i="8"/>
  <c r="Z2579" i="8"/>
  <c r="Z2578" i="8"/>
  <c r="Z2577" i="8"/>
  <c r="Z2576" i="8"/>
  <c r="Z2575" i="8"/>
  <c r="Z2574" i="8"/>
  <c r="Z2573" i="8"/>
  <c r="Z2572" i="8"/>
  <c r="Z2571" i="8"/>
  <c r="Z2570" i="8"/>
  <c r="Z2569" i="8"/>
  <c r="Z2568" i="8"/>
  <c r="Z2567" i="8"/>
  <c r="Z2566" i="8"/>
  <c r="Z2565" i="8"/>
  <c r="Z2564" i="8"/>
  <c r="Z2563" i="8"/>
  <c r="Z2562" i="8"/>
  <c r="Z2561" i="8"/>
  <c r="Z2560" i="8"/>
  <c r="Z2559" i="8"/>
  <c r="Z2558" i="8"/>
  <c r="Z2557" i="8"/>
  <c r="Z2556" i="8"/>
  <c r="Z2555" i="8"/>
  <c r="Z2554" i="8"/>
  <c r="Z2553" i="8"/>
  <c r="Z2552" i="8"/>
  <c r="Z2551" i="8"/>
  <c r="Z2550" i="8"/>
  <c r="Z2549" i="8"/>
  <c r="Z2548" i="8"/>
  <c r="Z2547" i="8"/>
  <c r="Z2546" i="8"/>
  <c r="Z2545" i="8"/>
  <c r="Z2544" i="8"/>
  <c r="Z2543" i="8"/>
  <c r="Z2542" i="8"/>
  <c r="Z2541" i="8"/>
  <c r="Z2540" i="8"/>
  <c r="Z2539" i="8"/>
  <c r="Z2538" i="8"/>
  <c r="Z2537" i="8"/>
  <c r="Z2536" i="8"/>
  <c r="Z2535" i="8"/>
  <c r="Z2534" i="8"/>
  <c r="Z2533" i="8"/>
  <c r="Z2532" i="8"/>
  <c r="Z2531" i="8"/>
  <c r="Z2530" i="8"/>
  <c r="Z2529" i="8"/>
  <c r="Z2528" i="8"/>
  <c r="Z2527" i="8"/>
  <c r="Z2526" i="8"/>
  <c r="Z2525" i="8"/>
  <c r="Z2524" i="8"/>
  <c r="Z2523" i="8"/>
  <c r="Z2522" i="8"/>
  <c r="Z2521" i="8"/>
  <c r="Z2520" i="8"/>
  <c r="Z2519" i="8"/>
  <c r="Z2518" i="8"/>
  <c r="Z2517" i="8"/>
  <c r="Z2516" i="8"/>
  <c r="Z2515" i="8"/>
  <c r="Z2514" i="8"/>
  <c r="Z2513" i="8"/>
  <c r="Z2512" i="8"/>
  <c r="Z2511" i="8"/>
  <c r="Z2510" i="8"/>
  <c r="Z2509" i="8"/>
  <c r="Z2508" i="8"/>
  <c r="Z2507" i="8"/>
  <c r="Z2506" i="8"/>
  <c r="Z2505" i="8"/>
  <c r="Z2504" i="8"/>
  <c r="Z2503" i="8"/>
  <c r="Z2502" i="8"/>
  <c r="Z2501" i="8"/>
  <c r="Z2500" i="8"/>
  <c r="Z2499" i="8"/>
  <c r="Z2498" i="8"/>
  <c r="Z2497" i="8"/>
  <c r="Z2496" i="8"/>
  <c r="Z2495" i="8"/>
  <c r="Z2494" i="8"/>
  <c r="Z2493" i="8"/>
  <c r="Z2492" i="8"/>
  <c r="Z2491" i="8"/>
  <c r="Z2490" i="8"/>
  <c r="Z2489" i="8"/>
  <c r="Z2488" i="8"/>
  <c r="Z2487" i="8"/>
  <c r="Z2486" i="8"/>
  <c r="Z2485" i="8"/>
  <c r="Z2484" i="8"/>
  <c r="Z2483" i="8"/>
  <c r="Z2482" i="8"/>
  <c r="Z2481" i="8"/>
  <c r="Z2480" i="8"/>
  <c r="Z2479" i="8"/>
  <c r="Z2478" i="8"/>
  <c r="Z2477" i="8"/>
  <c r="Z2476" i="8"/>
  <c r="Z2475" i="8"/>
  <c r="Z2474" i="8"/>
  <c r="Z2473" i="8"/>
  <c r="Z2472" i="8"/>
  <c r="Z2471" i="8"/>
  <c r="Z2470" i="8"/>
  <c r="Z2469" i="8"/>
  <c r="Z2468" i="8"/>
  <c r="Z2467" i="8"/>
  <c r="Z2466" i="8"/>
  <c r="Z2465" i="8"/>
  <c r="Z2464" i="8"/>
  <c r="Z2463" i="8"/>
  <c r="Z2462" i="8"/>
  <c r="Z2461" i="8"/>
  <c r="Z2460" i="8"/>
  <c r="Z2459" i="8"/>
  <c r="Z2458" i="8"/>
  <c r="Z2457" i="8"/>
  <c r="Z2456" i="8"/>
  <c r="Z2455" i="8"/>
  <c r="Z2454" i="8"/>
  <c r="Z2453" i="8"/>
  <c r="Z2452" i="8"/>
  <c r="Z2451" i="8"/>
  <c r="Z2450" i="8"/>
  <c r="Z2449" i="8"/>
  <c r="Z2448" i="8"/>
  <c r="Z2447" i="8"/>
  <c r="Z2446" i="8"/>
  <c r="Z2445" i="8"/>
  <c r="Z2444" i="8"/>
  <c r="Z2443" i="8"/>
  <c r="Z2442" i="8"/>
  <c r="Z2441" i="8"/>
  <c r="Z2440" i="8"/>
  <c r="Z2439" i="8"/>
  <c r="Z2438" i="8"/>
  <c r="Z2437" i="8"/>
  <c r="Z2436" i="8"/>
  <c r="Z2435" i="8"/>
  <c r="Z2434" i="8"/>
  <c r="Z2433" i="8"/>
  <c r="Z2432" i="8"/>
  <c r="Z2431" i="8"/>
  <c r="Z2430" i="8"/>
  <c r="Z2429" i="8"/>
  <c r="Z2428" i="8"/>
  <c r="Z2427" i="8"/>
  <c r="Z2426" i="8"/>
  <c r="Z2425" i="8"/>
  <c r="Z2424" i="8"/>
  <c r="Z2423" i="8"/>
  <c r="Z2422" i="8"/>
  <c r="Z2421" i="8"/>
  <c r="Z2420" i="8"/>
  <c r="Z2419" i="8"/>
  <c r="Z2418" i="8"/>
  <c r="Z2417" i="8"/>
  <c r="Z2416" i="8"/>
  <c r="Z2415" i="8"/>
  <c r="Z2414" i="8"/>
  <c r="Z2413" i="8"/>
  <c r="Z2412" i="8"/>
  <c r="Z2411" i="8"/>
  <c r="Z2410" i="8"/>
  <c r="Z2409" i="8"/>
  <c r="Z2408" i="8"/>
  <c r="Z2407" i="8"/>
  <c r="Z2406" i="8"/>
  <c r="Z2405" i="8"/>
  <c r="Z2404" i="8"/>
  <c r="Z2403" i="8"/>
  <c r="Z2402" i="8"/>
  <c r="Z2401" i="8"/>
  <c r="Z2400" i="8"/>
  <c r="Z2399" i="8"/>
  <c r="Z2398" i="8"/>
  <c r="Z2397" i="8"/>
  <c r="Z2396" i="8"/>
  <c r="Z2395" i="8"/>
  <c r="Z2394" i="8"/>
  <c r="Z2393" i="8"/>
  <c r="Z2392" i="8"/>
  <c r="Z2391" i="8"/>
  <c r="Z2390" i="8"/>
  <c r="Z2389" i="8"/>
  <c r="Z2388" i="8"/>
  <c r="Z2387" i="8"/>
  <c r="Z2386" i="8"/>
  <c r="Z2385" i="8"/>
  <c r="Z2384" i="8"/>
  <c r="Z2383" i="8"/>
  <c r="Z2382" i="8"/>
  <c r="Z2381" i="8"/>
  <c r="Z2380" i="8"/>
  <c r="Z2379" i="8"/>
  <c r="Z2378" i="8"/>
  <c r="Z2377" i="8"/>
  <c r="Z2376" i="8"/>
  <c r="Z2375" i="8"/>
  <c r="Z2374" i="8"/>
  <c r="Z2373" i="8"/>
  <c r="Z2372" i="8"/>
  <c r="Z2371" i="8"/>
  <c r="Z2370" i="8"/>
  <c r="Z2369" i="8"/>
  <c r="Z2368" i="8"/>
  <c r="Z2367" i="8"/>
  <c r="Z2366" i="8"/>
  <c r="Z2365" i="8"/>
  <c r="Z2364" i="8"/>
  <c r="Z2363" i="8"/>
  <c r="Z2362" i="8"/>
  <c r="Z2361" i="8"/>
  <c r="Z2360" i="8"/>
  <c r="Z2359" i="8"/>
  <c r="Z2358" i="8"/>
  <c r="Z2357" i="8"/>
  <c r="Z2356" i="8"/>
  <c r="Z2355" i="8"/>
  <c r="Z2354" i="8"/>
  <c r="Z2353" i="8"/>
  <c r="Z2352" i="8"/>
  <c r="Z2351" i="8"/>
  <c r="Z2350" i="8"/>
  <c r="Z2349" i="8"/>
  <c r="Z2348" i="8"/>
  <c r="Z2347" i="8"/>
  <c r="Z2346" i="8"/>
  <c r="Z2345" i="8"/>
  <c r="Z2344" i="8"/>
  <c r="Z2343" i="8"/>
  <c r="Z2342" i="8"/>
  <c r="Z2341" i="8"/>
  <c r="Z2340" i="8"/>
  <c r="Z2339" i="8"/>
  <c r="Z2338" i="8"/>
  <c r="Z2337" i="8"/>
  <c r="Z2336" i="8"/>
  <c r="Z2335" i="8"/>
  <c r="Z2334" i="8"/>
  <c r="Z2333" i="8"/>
  <c r="Z2332" i="8"/>
  <c r="Z2331" i="8"/>
  <c r="Z2330" i="8"/>
  <c r="Z2329" i="8"/>
  <c r="Z2328" i="8"/>
  <c r="Z2327" i="8"/>
  <c r="Z2326" i="8"/>
  <c r="Z2325" i="8"/>
  <c r="Z2324" i="8"/>
  <c r="Z2323" i="8"/>
  <c r="Z2322" i="8"/>
  <c r="Z2321" i="8"/>
  <c r="Z2320" i="8"/>
  <c r="Z2319" i="8"/>
  <c r="Z2318" i="8"/>
  <c r="Z2317" i="8"/>
  <c r="Z2316" i="8"/>
  <c r="Z2315" i="8"/>
  <c r="Z2314" i="8"/>
  <c r="Z2313" i="8"/>
  <c r="Z2312" i="8"/>
  <c r="Z2311" i="8"/>
  <c r="Z2310" i="8"/>
  <c r="Z2309" i="8"/>
  <c r="Z2308" i="8"/>
  <c r="Z2307" i="8"/>
  <c r="Z2306" i="8"/>
  <c r="Z2305" i="8"/>
  <c r="Z2304" i="8"/>
  <c r="Z2303" i="8"/>
  <c r="Z2302" i="8"/>
  <c r="Z2301" i="8"/>
  <c r="Z2300" i="8"/>
  <c r="Z2299" i="8"/>
  <c r="Z2298" i="8"/>
  <c r="Z2297" i="8"/>
  <c r="Z2296" i="8"/>
  <c r="Z2295" i="8"/>
  <c r="Z2294" i="8"/>
  <c r="Z2293" i="8"/>
  <c r="Z2292" i="8"/>
  <c r="Z2291" i="8"/>
  <c r="Z2290" i="8"/>
  <c r="Z2289" i="8"/>
  <c r="Z2288" i="8"/>
  <c r="Z2287" i="8"/>
  <c r="Z2286" i="8"/>
  <c r="Z2285" i="8"/>
  <c r="Z2284" i="8"/>
  <c r="Z2283" i="8"/>
  <c r="Z2282" i="8"/>
  <c r="Z2281" i="8"/>
  <c r="Z2280" i="8"/>
  <c r="Z2279" i="8"/>
  <c r="Z2278" i="8"/>
  <c r="Z2277" i="8"/>
  <c r="Z2276" i="8"/>
  <c r="Z2275" i="8"/>
  <c r="Z2274" i="8"/>
  <c r="Z2273" i="8"/>
  <c r="Z2272" i="8"/>
  <c r="Z2271" i="8"/>
  <c r="Z2270" i="8"/>
  <c r="Z2269" i="8"/>
  <c r="Z2268" i="8"/>
  <c r="Z2267" i="8"/>
  <c r="Z2266" i="8"/>
  <c r="Z2265" i="8"/>
  <c r="Z2264" i="8"/>
  <c r="Z2263" i="8"/>
  <c r="Z2262" i="8"/>
  <c r="Z2261" i="8"/>
  <c r="Z2260" i="8"/>
  <c r="Z2259" i="8"/>
  <c r="Z2258" i="8"/>
  <c r="Z2257" i="8"/>
  <c r="Z2256" i="8"/>
  <c r="Z2255" i="8"/>
  <c r="Z2254" i="8"/>
  <c r="Z2253" i="8"/>
  <c r="Z2252" i="8"/>
  <c r="Z2251" i="8"/>
  <c r="Z2250" i="8"/>
  <c r="Z2249" i="8"/>
  <c r="Z2248" i="8"/>
  <c r="Z2247" i="8"/>
  <c r="Z2246" i="8"/>
  <c r="Z2245" i="8"/>
  <c r="Z2244" i="8"/>
  <c r="Z2243" i="8"/>
  <c r="Z2242" i="8"/>
  <c r="Z2241" i="8"/>
  <c r="Z2240" i="8"/>
  <c r="Z2239" i="8"/>
  <c r="Z2238" i="8"/>
  <c r="Z2237" i="8"/>
  <c r="Z2236" i="8"/>
  <c r="Z2235" i="8"/>
  <c r="Z2234" i="8"/>
  <c r="Z2233" i="8"/>
  <c r="Z2232" i="8"/>
  <c r="Z2231" i="8"/>
  <c r="Z2230" i="8"/>
  <c r="Z2229" i="8"/>
  <c r="Z2228" i="8"/>
  <c r="Z2227" i="8"/>
  <c r="Z2226" i="8"/>
  <c r="Z2225" i="8"/>
  <c r="Z2224" i="8"/>
  <c r="Z2223" i="8"/>
  <c r="Z2222" i="8"/>
  <c r="Z2221" i="8"/>
  <c r="Z2220" i="8"/>
  <c r="Z2219" i="8"/>
  <c r="Z2218" i="8"/>
  <c r="Z2217" i="8"/>
  <c r="Z2216" i="8"/>
  <c r="Z2215" i="8"/>
  <c r="Z2214" i="8"/>
  <c r="Z2213" i="8"/>
  <c r="Z2212" i="8"/>
  <c r="Z2211" i="8"/>
  <c r="Z2210" i="8"/>
  <c r="Z2209" i="8"/>
  <c r="Z2208" i="8"/>
  <c r="Z2207" i="8"/>
  <c r="Z2206" i="8"/>
  <c r="Z2205" i="8"/>
  <c r="Z2204" i="8"/>
  <c r="Z2203" i="8"/>
  <c r="Z2202" i="8"/>
  <c r="Z2201" i="8"/>
  <c r="Z2200" i="8"/>
  <c r="Z2199" i="8"/>
  <c r="Z2198" i="8"/>
  <c r="Z2197" i="8"/>
  <c r="Z2196" i="8"/>
  <c r="Z2195" i="8"/>
  <c r="Z2194" i="8"/>
  <c r="Z2193" i="8"/>
  <c r="Z2192" i="8"/>
  <c r="Z2191" i="8"/>
  <c r="Z2190" i="8"/>
  <c r="Z2189" i="8"/>
  <c r="Z2188" i="8"/>
  <c r="Z2187" i="8"/>
  <c r="Z2186" i="8"/>
  <c r="Z2185" i="8"/>
  <c r="Z2184" i="8"/>
  <c r="Z2183" i="8"/>
  <c r="Z2182" i="8"/>
  <c r="Z2181" i="8"/>
  <c r="Z2180" i="8"/>
  <c r="Z2179" i="8"/>
  <c r="Z2178" i="8"/>
  <c r="Z2177" i="8"/>
  <c r="Z2176" i="8"/>
  <c r="Z2175" i="8"/>
  <c r="Z2174" i="8"/>
  <c r="Z2173" i="8"/>
  <c r="Z2172" i="8"/>
  <c r="Z2171" i="8"/>
  <c r="Z2170" i="8"/>
  <c r="Z2169" i="8"/>
  <c r="Z2168" i="8"/>
  <c r="Z2167" i="8"/>
  <c r="Z2166" i="8"/>
  <c r="Z2165" i="8"/>
  <c r="Z2164" i="8"/>
  <c r="Z2163" i="8"/>
  <c r="Z2162" i="8"/>
  <c r="Z2161" i="8"/>
  <c r="Z2160" i="8"/>
  <c r="Z2159" i="8"/>
  <c r="Z2158" i="8"/>
  <c r="Z2157" i="8"/>
  <c r="Z2156" i="8"/>
  <c r="Z2155" i="8"/>
  <c r="Z2154" i="8"/>
  <c r="Z2153" i="8"/>
  <c r="Z2152" i="8"/>
  <c r="Z2151" i="8"/>
  <c r="Z2150" i="8"/>
  <c r="Z2149" i="8"/>
  <c r="Z2148" i="8"/>
  <c r="Z2147" i="8"/>
  <c r="Z2146" i="8"/>
  <c r="Z2145" i="8"/>
  <c r="Z2144" i="8"/>
  <c r="Z2143" i="8"/>
  <c r="Z2142" i="8"/>
  <c r="Z2141" i="8"/>
  <c r="Z2140" i="8"/>
  <c r="Z2139" i="8"/>
  <c r="Z2138" i="8"/>
  <c r="Z2137" i="8"/>
  <c r="Z2136" i="8"/>
  <c r="Z2135" i="8"/>
  <c r="Z2134" i="8"/>
  <c r="Z2133" i="8"/>
  <c r="Z2132" i="8"/>
  <c r="Z2131" i="8"/>
  <c r="Z2130" i="8"/>
  <c r="Z2129" i="8"/>
  <c r="Z2128" i="8"/>
  <c r="Z2127" i="8"/>
  <c r="Z2126" i="8"/>
  <c r="Z2125" i="8"/>
  <c r="Z2124" i="8"/>
  <c r="Z2123" i="8"/>
  <c r="Z2122" i="8"/>
  <c r="Z2121" i="8"/>
  <c r="Z2120" i="8"/>
  <c r="Z2119" i="8"/>
  <c r="Z2118" i="8"/>
  <c r="Z2117" i="8"/>
  <c r="Z2116" i="8"/>
  <c r="Z2115" i="8"/>
  <c r="Z2114" i="8"/>
  <c r="Z2113" i="8"/>
  <c r="Z2112" i="8"/>
  <c r="Z2111" i="8"/>
  <c r="Z2110" i="8"/>
  <c r="Z2109" i="8"/>
  <c r="Z2108" i="8"/>
  <c r="Z2107" i="8"/>
  <c r="Z2106" i="8"/>
  <c r="Z2105" i="8"/>
  <c r="Z2104" i="8"/>
  <c r="Z2103" i="8"/>
  <c r="Z2102" i="8"/>
  <c r="Z2101" i="8"/>
  <c r="Z2100" i="8"/>
  <c r="Z2099" i="8"/>
  <c r="Z2098" i="8"/>
  <c r="Z2097" i="8"/>
  <c r="Z2096" i="8"/>
  <c r="Z2095" i="8"/>
  <c r="Z2094" i="8"/>
  <c r="Z2093" i="8"/>
  <c r="Z2092" i="8"/>
  <c r="Z2091" i="8"/>
  <c r="Z2090" i="8"/>
  <c r="Z2089" i="8"/>
  <c r="Z2088" i="8"/>
  <c r="Z2087" i="8"/>
  <c r="Z2086" i="8"/>
  <c r="Z2085" i="8"/>
  <c r="Z2084" i="8"/>
  <c r="Z2083" i="8"/>
  <c r="Z2082" i="8"/>
  <c r="Z2081" i="8"/>
  <c r="Z2080" i="8"/>
  <c r="Z2079" i="8"/>
  <c r="Z2078" i="8"/>
  <c r="Z2077" i="8"/>
  <c r="Z2076" i="8"/>
  <c r="Z2075" i="8"/>
  <c r="Z2074" i="8"/>
  <c r="Z2073" i="8"/>
  <c r="Z2072" i="8"/>
  <c r="Z2071" i="8"/>
  <c r="Z2070" i="8"/>
  <c r="Z2069" i="8"/>
  <c r="Z2068" i="8"/>
  <c r="Z2067" i="8"/>
  <c r="Z2066" i="8"/>
  <c r="Z2065" i="8"/>
  <c r="Z2064" i="8"/>
  <c r="Z2063" i="8"/>
  <c r="Z2062" i="8"/>
  <c r="Z2061" i="8"/>
  <c r="Z2060" i="8"/>
  <c r="Z2059" i="8"/>
  <c r="Z2058" i="8"/>
  <c r="Z2057" i="8"/>
  <c r="Z2056" i="8"/>
  <c r="Z2055" i="8"/>
  <c r="Z2054" i="8"/>
  <c r="Z2053" i="8"/>
  <c r="Z2052" i="8"/>
  <c r="Z2051" i="8"/>
  <c r="Z2050" i="8"/>
  <c r="Z2049" i="8"/>
  <c r="Z2048" i="8"/>
  <c r="Z2047" i="8"/>
  <c r="Z2046" i="8"/>
  <c r="Z2045" i="8"/>
  <c r="Z2044" i="8"/>
  <c r="Z2043" i="8"/>
  <c r="Z2042" i="8"/>
  <c r="Z2041" i="8"/>
  <c r="Z2040" i="8"/>
  <c r="Z2039" i="8"/>
  <c r="Z2038" i="8"/>
  <c r="Z2037" i="8"/>
  <c r="Z2036" i="8"/>
  <c r="Z2035" i="8"/>
  <c r="Z2034" i="8"/>
  <c r="Z2033" i="8"/>
  <c r="Z2032" i="8"/>
  <c r="Z2031" i="8"/>
  <c r="Z2030" i="8"/>
  <c r="Z2029" i="8"/>
  <c r="Z2028" i="8"/>
  <c r="Z2027" i="8"/>
  <c r="Z2026" i="8"/>
  <c r="Z2025" i="8"/>
  <c r="Z2024" i="8"/>
  <c r="Z2023" i="8"/>
  <c r="Z2022" i="8"/>
  <c r="Z2021" i="8"/>
  <c r="Z2020" i="8"/>
  <c r="Z2019" i="8"/>
  <c r="Z2018" i="8"/>
  <c r="Z2017" i="8"/>
  <c r="Z2016" i="8"/>
  <c r="Z2015" i="8"/>
  <c r="Z2014" i="8"/>
  <c r="Z2013" i="8"/>
  <c r="Z2012" i="8"/>
  <c r="Z2011" i="8"/>
  <c r="Z2010" i="8"/>
  <c r="Z2009" i="8"/>
  <c r="Z2008" i="8"/>
  <c r="Z2007" i="8"/>
  <c r="Z2006" i="8"/>
  <c r="Z2005" i="8"/>
  <c r="Z2004" i="8"/>
  <c r="Z2003" i="8"/>
  <c r="Z2002" i="8"/>
  <c r="Z2001" i="8"/>
  <c r="Z2000" i="8"/>
  <c r="Z1999" i="8"/>
  <c r="Z1998" i="8"/>
  <c r="Z1997" i="8"/>
  <c r="Z1996" i="8"/>
  <c r="Z1995" i="8"/>
  <c r="Z1994" i="8"/>
  <c r="Z1993" i="8"/>
  <c r="Z1992" i="8"/>
  <c r="Z1991" i="8"/>
  <c r="Z1990" i="8"/>
  <c r="Z1989" i="8"/>
  <c r="Z1988" i="8"/>
  <c r="Z1987" i="8"/>
  <c r="Z1986" i="8"/>
  <c r="Z1985" i="8"/>
  <c r="Z1984" i="8"/>
  <c r="Z1983" i="8"/>
  <c r="Z1982" i="8"/>
  <c r="Z1981" i="8"/>
  <c r="Z1980" i="8"/>
  <c r="Z1979" i="8"/>
  <c r="Z1978" i="8"/>
  <c r="Z1977" i="8"/>
  <c r="Z1976" i="8"/>
  <c r="Z1975" i="8"/>
  <c r="Z1974" i="8"/>
  <c r="Z1973" i="8"/>
  <c r="Z1972" i="8"/>
  <c r="Z1971" i="8"/>
  <c r="Z1970" i="8"/>
  <c r="Z1969" i="8"/>
  <c r="Z1968" i="8"/>
  <c r="Z1967" i="8"/>
  <c r="Z1966" i="8"/>
  <c r="Z1965" i="8"/>
  <c r="Z1964" i="8"/>
  <c r="Z1963" i="8"/>
  <c r="Z1962" i="8"/>
  <c r="Z1961" i="8"/>
  <c r="Z1960" i="8"/>
  <c r="Z1959" i="8"/>
  <c r="Z1958" i="8"/>
  <c r="Z1957" i="8"/>
  <c r="Z1956" i="8"/>
  <c r="Z1955" i="8"/>
  <c r="Z1954" i="8"/>
  <c r="Z1953" i="8"/>
  <c r="Z1952" i="8"/>
  <c r="Z1951" i="8"/>
  <c r="Z1950" i="8"/>
  <c r="Z1949" i="8"/>
  <c r="Z1948" i="8"/>
  <c r="Z1947" i="8"/>
  <c r="Z1946" i="8"/>
  <c r="Z1945" i="8"/>
  <c r="Z1944" i="8"/>
  <c r="Z1943" i="8"/>
  <c r="Z1942" i="8"/>
  <c r="Z1941" i="8"/>
  <c r="Z1940" i="8"/>
  <c r="Z1939" i="8"/>
  <c r="Z1938" i="8"/>
  <c r="Z1937" i="8"/>
  <c r="Z1936" i="8"/>
  <c r="Z1935" i="8"/>
  <c r="Z1934" i="8"/>
  <c r="Z1933" i="8"/>
  <c r="Z1932" i="8"/>
  <c r="Z1931" i="8"/>
  <c r="Z1930" i="8"/>
  <c r="Z1929" i="8"/>
  <c r="Z1928" i="8"/>
  <c r="Z1927" i="8"/>
  <c r="Z1926" i="8"/>
  <c r="Z1925" i="8"/>
  <c r="Z1924" i="8"/>
  <c r="Z1923" i="8"/>
  <c r="Z1922" i="8"/>
  <c r="Z1921" i="8"/>
  <c r="Z1920" i="8"/>
  <c r="Z1919" i="8"/>
  <c r="Z1918" i="8"/>
  <c r="Z1917" i="8"/>
  <c r="Z1916" i="8"/>
  <c r="Z1915" i="8"/>
  <c r="Z1914" i="8"/>
  <c r="Z1913" i="8"/>
  <c r="Z1912" i="8"/>
  <c r="Z1911" i="8"/>
  <c r="Z1910" i="8"/>
  <c r="Z1909" i="8"/>
  <c r="Z1908" i="8"/>
  <c r="Z1907" i="8"/>
  <c r="Z1906" i="8"/>
  <c r="Z1905" i="8"/>
  <c r="Z1904" i="8"/>
  <c r="Z1903" i="8"/>
  <c r="Z1902" i="8"/>
  <c r="Z1901" i="8"/>
  <c r="Z1900" i="8"/>
  <c r="Z1899" i="8"/>
  <c r="Z1898" i="8"/>
  <c r="Z1897" i="8"/>
  <c r="Z1896" i="8"/>
  <c r="Z1895" i="8"/>
  <c r="Z1894" i="8"/>
  <c r="Z1893" i="8"/>
  <c r="Z1892" i="8"/>
  <c r="Z1891" i="8"/>
  <c r="Z1890" i="8"/>
  <c r="Z1889" i="8"/>
  <c r="Z1888" i="8"/>
  <c r="Z1887" i="8"/>
  <c r="Z1886" i="8"/>
  <c r="Z1885" i="8"/>
  <c r="Z1884" i="8"/>
  <c r="Z1883" i="8"/>
  <c r="Z1882" i="8"/>
  <c r="Z1881" i="8"/>
  <c r="Z1880" i="8"/>
  <c r="Z1879" i="8"/>
  <c r="Z1878" i="8"/>
  <c r="Z1877" i="8"/>
  <c r="Z1876" i="8"/>
  <c r="Z1875" i="8"/>
  <c r="Z1874" i="8"/>
  <c r="Z1873" i="8"/>
  <c r="Z1872" i="8"/>
  <c r="Z1871" i="8"/>
  <c r="Z1870" i="8"/>
  <c r="Z1869" i="8"/>
  <c r="Z1868" i="8"/>
  <c r="Z1867" i="8"/>
  <c r="Z1866" i="8"/>
  <c r="Z1865" i="8"/>
  <c r="Z1864" i="8"/>
  <c r="Z1863" i="8"/>
  <c r="Z1862" i="8"/>
  <c r="Z1861" i="8"/>
  <c r="Z1860" i="8"/>
  <c r="Z1859" i="8"/>
  <c r="Z1858" i="8"/>
  <c r="Z1857" i="8"/>
  <c r="Z1856" i="8"/>
  <c r="Z1855" i="8"/>
  <c r="Z1854" i="8"/>
  <c r="Z1853" i="8"/>
  <c r="Z1852" i="8"/>
  <c r="Z1851" i="8"/>
  <c r="Z1850" i="8"/>
  <c r="Z1849" i="8"/>
  <c r="Z1848" i="8"/>
  <c r="Z1847" i="8"/>
  <c r="Z1846" i="8"/>
  <c r="Z1845" i="8"/>
  <c r="Z1844" i="8"/>
  <c r="Z1843" i="8"/>
  <c r="Z1842" i="8"/>
  <c r="Z1841" i="8"/>
  <c r="Z1840" i="8"/>
  <c r="Z1839" i="8"/>
  <c r="Z1838" i="8"/>
  <c r="Z1837" i="8"/>
  <c r="Z1836" i="8"/>
  <c r="Z1835" i="8"/>
  <c r="Z1834" i="8"/>
  <c r="Z1833" i="8"/>
  <c r="Z1832" i="8"/>
  <c r="Z1831" i="8"/>
  <c r="Z1830" i="8"/>
  <c r="Z1829" i="8"/>
  <c r="Z1828" i="8"/>
  <c r="Z1827" i="8"/>
  <c r="Z1826" i="8"/>
  <c r="Z1825" i="8"/>
  <c r="Z1824" i="8"/>
  <c r="Z1823" i="8"/>
  <c r="Z1822" i="8"/>
  <c r="Z1821" i="8"/>
  <c r="Z1820" i="8"/>
  <c r="Z1819" i="8"/>
  <c r="Z1818" i="8"/>
  <c r="Z1817" i="8"/>
  <c r="Z1816" i="8"/>
  <c r="Z1815" i="8"/>
  <c r="Z1814" i="8"/>
  <c r="Z1813" i="8"/>
  <c r="Z1812" i="8"/>
  <c r="Z1811" i="8"/>
  <c r="Z1810" i="8"/>
  <c r="Z1809" i="8"/>
  <c r="Z1808" i="8"/>
  <c r="Z1807" i="8"/>
  <c r="Z1806" i="8"/>
  <c r="Z1805" i="8"/>
  <c r="Z1804" i="8"/>
  <c r="Z1803" i="8"/>
  <c r="Z1802" i="8"/>
  <c r="Z1801" i="8"/>
  <c r="Z1800" i="8"/>
  <c r="Z1799" i="8"/>
  <c r="Z1798" i="8"/>
  <c r="Z1797" i="8"/>
  <c r="Z1796" i="8"/>
  <c r="Z1795" i="8"/>
  <c r="Z1794" i="8"/>
  <c r="Z1793" i="8"/>
  <c r="Z1792" i="8"/>
  <c r="Z1791" i="8"/>
  <c r="Z1790" i="8"/>
  <c r="Z1789" i="8"/>
  <c r="Z1788" i="8"/>
  <c r="Z1787" i="8"/>
  <c r="Z1786" i="8"/>
  <c r="Z1785" i="8"/>
  <c r="Z1784" i="8"/>
  <c r="Z1783" i="8"/>
  <c r="Z1782" i="8"/>
  <c r="Z1781" i="8"/>
  <c r="Z1780" i="8"/>
  <c r="Z1779" i="8"/>
  <c r="Z1778" i="8"/>
  <c r="Z1777" i="8"/>
  <c r="Z1776" i="8"/>
  <c r="Z1775" i="8"/>
  <c r="Z1774" i="8"/>
  <c r="Z1773" i="8"/>
  <c r="Z1772" i="8"/>
  <c r="Z1771" i="8"/>
  <c r="Z1770" i="8"/>
  <c r="Z1769" i="8"/>
  <c r="Z1768" i="8"/>
  <c r="Z1767" i="8"/>
  <c r="Z1766" i="8"/>
  <c r="Z1765" i="8"/>
  <c r="Z1764" i="8"/>
  <c r="Z1763" i="8"/>
  <c r="Z1762" i="8"/>
  <c r="Z1761" i="8"/>
  <c r="Z1760" i="8"/>
  <c r="Z1759" i="8"/>
  <c r="Z1758" i="8"/>
  <c r="Z1757" i="8"/>
  <c r="Z1756" i="8"/>
  <c r="Z1755" i="8"/>
  <c r="Z1754" i="8"/>
  <c r="Z1753" i="8"/>
  <c r="Z1752" i="8"/>
  <c r="Z1751" i="8"/>
  <c r="Z1750" i="8"/>
  <c r="Z1749" i="8"/>
  <c r="Z1748" i="8"/>
  <c r="Z1747" i="8"/>
  <c r="Z1746" i="8"/>
  <c r="Z1745" i="8"/>
  <c r="Z1744" i="8"/>
  <c r="Z1743" i="8"/>
  <c r="Z1742" i="8"/>
  <c r="Z1741" i="8"/>
  <c r="Z1740" i="8"/>
  <c r="Z1739" i="8"/>
  <c r="Z1738" i="8"/>
  <c r="Z1737" i="8"/>
  <c r="Z1736" i="8"/>
  <c r="Z1735" i="8"/>
  <c r="Z1734" i="8"/>
  <c r="Z1733" i="8"/>
  <c r="Z1732" i="8"/>
  <c r="Z1731" i="8"/>
  <c r="Z1730" i="8"/>
  <c r="Z1729" i="8"/>
  <c r="Z1728" i="8"/>
  <c r="Z1727" i="8"/>
  <c r="Z1726" i="8"/>
  <c r="Z1725" i="8"/>
  <c r="Z1724" i="8"/>
  <c r="Z1723" i="8"/>
  <c r="Z1722" i="8"/>
  <c r="Z1721" i="8"/>
  <c r="Z1720" i="8"/>
  <c r="Z1719" i="8"/>
  <c r="Z1718" i="8"/>
  <c r="Z1717" i="8"/>
  <c r="Z1716" i="8"/>
  <c r="Z1715" i="8"/>
  <c r="Z1714" i="8"/>
  <c r="Z1713" i="8"/>
  <c r="Z1712" i="8"/>
  <c r="Z1711" i="8"/>
  <c r="Z1710" i="8"/>
  <c r="Z1709" i="8"/>
  <c r="Z1708" i="8"/>
  <c r="Z1707" i="8"/>
  <c r="Z1706" i="8"/>
  <c r="Z1705" i="8"/>
  <c r="Z1704" i="8"/>
  <c r="Z1703" i="8"/>
  <c r="Z1702" i="8"/>
  <c r="Z1701" i="8"/>
  <c r="Z1700" i="8"/>
  <c r="Z1699" i="8"/>
  <c r="Z1698" i="8"/>
  <c r="Z1697" i="8"/>
  <c r="Z1696" i="8"/>
  <c r="Z1695" i="8"/>
  <c r="Z1694" i="8"/>
  <c r="Z1693" i="8"/>
  <c r="Z1692" i="8"/>
  <c r="Z1691" i="8"/>
  <c r="Z1690" i="8"/>
  <c r="Z1689" i="8"/>
  <c r="Z1688" i="8"/>
  <c r="Z1687" i="8"/>
  <c r="Z1686" i="8"/>
  <c r="Z1685" i="8"/>
  <c r="Z1684" i="8"/>
  <c r="Z1683" i="8"/>
  <c r="Z1682" i="8"/>
  <c r="Z1681" i="8"/>
  <c r="Z1680" i="8"/>
  <c r="Z1679" i="8"/>
  <c r="Z1678" i="8"/>
  <c r="Z1677" i="8"/>
  <c r="Z1676" i="8"/>
  <c r="Z1675" i="8"/>
  <c r="Z1674" i="8"/>
  <c r="Z1673" i="8"/>
  <c r="Z1672" i="8"/>
  <c r="Z1671" i="8"/>
  <c r="Z1670" i="8"/>
  <c r="Z1669" i="8"/>
  <c r="Z1668" i="8"/>
  <c r="Z1667" i="8"/>
  <c r="Z1666" i="8"/>
  <c r="Z1665" i="8"/>
  <c r="Z1664" i="8"/>
  <c r="Z1663" i="8"/>
  <c r="Z1662" i="8"/>
  <c r="Z1661" i="8"/>
  <c r="Z1660" i="8"/>
  <c r="Z1659" i="8"/>
  <c r="Z1658" i="8"/>
  <c r="Z1657" i="8"/>
  <c r="Z1656" i="8"/>
  <c r="Z1655" i="8"/>
  <c r="Z1654" i="8"/>
  <c r="Z1653" i="8"/>
  <c r="Z1652" i="8"/>
  <c r="Z1651" i="8"/>
  <c r="Z1650" i="8"/>
  <c r="Z1649" i="8"/>
  <c r="Z1648" i="8"/>
  <c r="Z1647" i="8"/>
  <c r="Z1646" i="8"/>
  <c r="Z1645" i="8"/>
  <c r="Z1644" i="8"/>
  <c r="Z1643" i="8"/>
  <c r="Z1642" i="8"/>
  <c r="Z1641" i="8"/>
  <c r="Z1640" i="8"/>
  <c r="Z1639" i="8"/>
  <c r="Z1638" i="8"/>
  <c r="Z1637" i="8"/>
  <c r="Z1636" i="8"/>
  <c r="Z1635" i="8"/>
  <c r="Z1634" i="8"/>
  <c r="Z1633" i="8"/>
  <c r="Z1632" i="8"/>
  <c r="Z1631" i="8"/>
  <c r="Z1630" i="8"/>
  <c r="Z1629" i="8"/>
  <c r="Z1628" i="8"/>
  <c r="Z1627" i="8"/>
  <c r="Z1626" i="8"/>
  <c r="Z1625" i="8"/>
  <c r="Z1624" i="8"/>
  <c r="Z1623" i="8"/>
  <c r="Z1622" i="8"/>
  <c r="Z1621" i="8"/>
  <c r="Z1620" i="8"/>
  <c r="Z1619" i="8"/>
  <c r="Z1618" i="8"/>
  <c r="Z1617" i="8"/>
  <c r="Z1616" i="8"/>
  <c r="Z1615" i="8"/>
  <c r="Z1614" i="8"/>
  <c r="Z1613" i="8"/>
  <c r="Z1612" i="8"/>
  <c r="Z1611" i="8"/>
  <c r="Z1610" i="8"/>
  <c r="Z1609" i="8"/>
  <c r="Z1608" i="8"/>
  <c r="Z1607" i="8"/>
  <c r="Z1606" i="8"/>
  <c r="Z1605" i="8"/>
  <c r="Z1604" i="8"/>
  <c r="Z1603" i="8"/>
  <c r="Z1602" i="8"/>
  <c r="Z1601" i="8"/>
  <c r="Z1600" i="8"/>
  <c r="Z1599" i="8"/>
  <c r="Z1598" i="8"/>
  <c r="Z1597" i="8"/>
  <c r="Z1596" i="8"/>
  <c r="Z1595" i="8"/>
  <c r="Z1594" i="8"/>
  <c r="Z1593" i="8"/>
  <c r="Z1592" i="8"/>
  <c r="Z1591" i="8"/>
  <c r="Z1590" i="8"/>
  <c r="Z1589" i="8"/>
  <c r="Z1588" i="8"/>
  <c r="Z1587" i="8"/>
  <c r="Z1586" i="8"/>
  <c r="Z1585" i="8"/>
  <c r="Z1584" i="8"/>
  <c r="Z1583" i="8"/>
  <c r="Z1582" i="8"/>
  <c r="Z1581" i="8"/>
  <c r="Z1580" i="8"/>
  <c r="Z1579" i="8"/>
  <c r="Z1578" i="8"/>
  <c r="Z1577" i="8"/>
  <c r="Z1576" i="8"/>
  <c r="Z1575" i="8"/>
  <c r="Z1574" i="8"/>
  <c r="Z1573" i="8"/>
  <c r="Z1572" i="8"/>
  <c r="Z1571" i="8"/>
  <c r="Z1570" i="8"/>
  <c r="Z1569" i="8"/>
  <c r="Z1568" i="8"/>
  <c r="Z1567" i="8"/>
  <c r="Z1566" i="8"/>
  <c r="Z1565" i="8"/>
  <c r="Z1564" i="8"/>
  <c r="Z1563" i="8"/>
  <c r="Z1562" i="8"/>
  <c r="Z1561" i="8"/>
  <c r="Z1560" i="8"/>
  <c r="Z1559" i="8"/>
  <c r="Z1558" i="8"/>
  <c r="Z1557" i="8"/>
  <c r="Z1556" i="8"/>
  <c r="Z1555" i="8"/>
  <c r="Z1554" i="8"/>
  <c r="Z1553" i="8"/>
  <c r="Z1552" i="8"/>
  <c r="Z1551" i="8"/>
  <c r="Z1550" i="8"/>
  <c r="Z1549" i="8"/>
  <c r="Z1548" i="8"/>
  <c r="Z1547" i="8"/>
  <c r="Z1546" i="8"/>
  <c r="Z1545" i="8"/>
  <c r="Z1544" i="8"/>
  <c r="Z1543" i="8"/>
  <c r="Z1542" i="8"/>
  <c r="Z1541" i="8"/>
  <c r="Z1540" i="8"/>
  <c r="Z1539" i="8"/>
  <c r="Z1538" i="8"/>
  <c r="Z1537" i="8"/>
  <c r="Z1536" i="8"/>
  <c r="Z1535" i="8"/>
  <c r="Z1534" i="8"/>
  <c r="Z1533" i="8"/>
  <c r="Z1532" i="8"/>
  <c r="Z1531" i="8"/>
  <c r="Z1530" i="8"/>
  <c r="Z1529" i="8"/>
  <c r="Z1528" i="8"/>
  <c r="Z1527" i="8"/>
  <c r="Z1526" i="8"/>
  <c r="Z1525" i="8"/>
  <c r="Z1524" i="8"/>
  <c r="Z1523" i="8"/>
  <c r="Z1522" i="8"/>
  <c r="Z1521" i="8"/>
  <c r="Z1520" i="8"/>
  <c r="Z1519" i="8"/>
  <c r="Z1518" i="8"/>
  <c r="Z1517" i="8"/>
  <c r="Z1516" i="8"/>
  <c r="Z1515" i="8"/>
  <c r="Z1514" i="8"/>
  <c r="Z1513" i="8"/>
  <c r="Z1512" i="8"/>
  <c r="Z1511" i="8"/>
  <c r="Z1510" i="8"/>
  <c r="Z1509" i="8"/>
  <c r="Z1508" i="8"/>
  <c r="Z1507" i="8"/>
  <c r="Z1506" i="8"/>
  <c r="Z1505" i="8"/>
  <c r="Z1504" i="8"/>
  <c r="Z1503" i="8"/>
  <c r="Z1502" i="8"/>
  <c r="Z1501" i="8"/>
  <c r="Z1500" i="8"/>
  <c r="Z1499" i="8"/>
  <c r="Z1498" i="8"/>
  <c r="Z1497" i="8"/>
  <c r="Z1496" i="8"/>
  <c r="Z1495" i="8"/>
  <c r="Z1494" i="8"/>
  <c r="Z1493" i="8"/>
  <c r="Z1492" i="8"/>
  <c r="Z1491" i="8"/>
  <c r="Z1490" i="8"/>
  <c r="Z1489" i="8"/>
  <c r="Z1488" i="8"/>
  <c r="Z1487" i="8"/>
  <c r="Z1486" i="8"/>
  <c r="Z1485" i="8"/>
  <c r="Z1484" i="8"/>
  <c r="Z1483" i="8"/>
  <c r="Z1482" i="8"/>
  <c r="Z1481" i="8"/>
  <c r="Z1480" i="8"/>
  <c r="Z1479" i="8"/>
  <c r="Z1478" i="8"/>
  <c r="Z1477" i="8"/>
  <c r="Z1476" i="8"/>
  <c r="Z1475" i="8"/>
  <c r="Z1474" i="8"/>
  <c r="Z1473" i="8"/>
  <c r="Z1472" i="8"/>
  <c r="Z1471" i="8"/>
  <c r="Z1470" i="8"/>
  <c r="Z1469" i="8"/>
  <c r="Z1468" i="8"/>
  <c r="Z1467" i="8"/>
  <c r="Z1466" i="8"/>
  <c r="Z1465" i="8"/>
  <c r="Z1464" i="8"/>
  <c r="Z1463" i="8"/>
  <c r="Z1462" i="8"/>
  <c r="Z1461" i="8"/>
  <c r="Z1460" i="8"/>
  <c r="Z1459" i="8"/>
  <c r="Z1458" i="8"/>
  <c r="Z1457" i="8"/>
  <c r="Z1456" i="8"/>
  <c r="Z1455" i="8"/>
  <c r="Z1454" i="8"/>
  <c r="Z1453" i="8"/>
  <c r="Z1452" i="8"/>
  <c r="Z1451" i="8"/>
  <c r="Z1450" i="8"/>
  <c r="Z1449" i="8"/>
  <c r="Z1448" i="8"/>
  <c r="Z1447" i="8"/>
  <c r="Z1446" i="8"/>
  <c r="Z1445" i="8"/>
  <c r="Z1444" i="8"/>
  <c r="Z1443" i="8"/>
  <c r="Z1442" i="8"/>
  <c r="Z1441" i="8"/>
  <c r="Z1440" i="8"/>
  <c r="Z1439" i="8"/>
  <c r="Z1438" i="8"/>
  <c r="Z1437" i="8"/>
  <c r="Z1436" i="8"/>
  <c r="Z1435" i="8"/>
  <c r="Z1434" i="8"/>
  <c r="Z1433" i="8"/>
  <c r="Z1432" i="8"/>
  <c r="Z1431" i="8"/>
  <c r="Z1430" i="8"/>
  <c r="Z1429" i="8"/>
  <c r="Z1428" i="8"/>
  <c r="Z1427" i="8"/>
  <c r="Z1426" i="8"/>
  <c r="Z1425" i="8"/>
  <c r="Z1424" i="8"/>
  <c r="Z1423" i="8"/>
  <c r="Z1422" i="8"/>
  <c r="Z1421" i="8"/>
  <c r="Z1420" i="8"/>
  <c r="Z1419" i="8"/>
  <c r="Z1418" i="8"/>
  <c r="Z1417" i="8"/>
  <c r="Z1416" i="8"/>
  <c r="Z1415" i="8"/>
  <c r="Z1414" i="8"/>
  <c r="Z1413" i="8"/>
  <c r="Z1412" i="8"/>
  <c r="Z1411" i="8"/>
  <c r="Z1410" i="8"/>
  <c r="Z1409" i="8"/>
  <c r="Z1408" i="8"/>
  <c r="Z1407" i="8"/>
  <c r="Z1406" i="8"/>
  <c r="Z1405" i="8"/>
  <c r="Z1404" i="8"/>
  <c r="Z1403" i="8"/>
  <c r="Z1402" i="8"/>
  <c r="Z1401" i="8"/>
  <c r="Z1400" i="8"/>
  <c r="Z1399" i="8"/>
  <c r="Z1398" i="8"/>
  <c r="Z1397" i="8"/>
  <c r="Z1396" i="8"/>
  <c r="Z1395" i="8"/>
  <c r="Z1394" i="8"/>
  <c r="Z1393" i="8"/>
  <c r="Z1392" i="8"/>
  <c r="Z1391" i="8"/>
  <c r="Z1390" i="8"/>
  <c r="Z1389" i="8"/>
  <c r="Z1388" i="8"/>
  <c r="Z1387" i="8"/>
  <c r="Z1386" i="8"/>
  <c r="Z1385" i="8"/>
  <c r="Z1384" i="8"/>
  <c r="Z1383" i="8"/>
  <c r="Z1382" i="8"/>
  <c r="Z1381" i="8"/>
  <c r="Z1380" i="8"/>
  <c r="Z1379" i="8"/>
  <c r="Z1378" i="8"/>
  <c r="Z1377" i="8"/>
  <c r="Z1376" i="8"/>
  <c r="Z1375" i="8"/>
  <c r="Z1374" i="8"/>
  <c r="Z1373" i="8"/>
  <c r="Z1372" i="8"/>
  <c r="Z1371" i="8"/>
  <c r="Z1370" i="8"/>
  <c r="Z1369" i="8"/>
  <c r="Z1368" i="8"/>
  <c r="Z1367" i="8"/>
  <c r="Z1366" i="8"/>
  <c r="Z1365" i="8"/>
  <c r="Z1364" i="8"/>
  <c r="Z1363" i="8"/>
  <c r="Z1362" i="8"/>
  <c r="Z1361" i="8"/>
  <c r="Z1360" i="8"/>
  <c r="Z1359" i="8"/>
  <c r="Z1358" i="8"/>
  <c r="Z1357" i="8"/>
  <c r="Z1356" i="8"/>
  <c r="Z1355" i="8"/>
  <c r="Z1354" i="8"/>
  <c r="Z1353" i="8"/>
  <c r="Z1352" i="8"/>
  <c r="Z1351" i="8"/>
  <c r="Z1350" i="8"/>
  <c r="Z1349" i="8"/>
  <c r="Z1348" i="8"/>
  <c r="Z1347" i="8"/>
  <c r="Z1346" i="8"/>
  <c r="Z1345" i="8"/>
  <c r="Z1344" i="8"/>
  <c r="Z1343" i="8"/>
  <c r="Z1342" i="8"/>
  <c r="Z1341" i="8"/>
  <c r="Z1340" i="8"/>
  <c r="Z1339" i="8"/>
  <c r="Z1338" i="8"/>
  <c r="Z1337" i="8"/>
  <c r="Z1336" i="8"/>
  <c r="Z1335" i="8"/>
  <c r="Z1334" i="8"/>
  <c r="Z1333" i="8"/>
  <c r="Z1332" i="8"/>
  <c r="Z1331" i="8"/>
  <c r="Z1330" i="8"/>
  <c r="Z1329" i="8"/>
  <c r="Z1328" i="8"/>
  <c r="Z1327" i="8"/>
  <c r="Z1326" i="8"/>
  <c r="Z1325" i="8"/>
  <c r="Z1324" i="8"/>
  <c r="Z1323" i="8"/>
  <c r="Z1322" i="8"/>
  <c r="Z1321" i="8"/>
  <c r="Z1320" i="8"/>
  <c r="Z1319" i="8"/>
  <c r="Z1318" i="8"/>
  <c r="Z1317" i="8"/>
  <c r="Z1316" i="8"/>
  <c r="Z1315" i="8"/>
  <c r="Z1314" i="8"/>
  <c r="Z1313" i="8"/>
  <c r="Z1312" i="8"/>
  <c r="Z1311" i="8"/>
  <c r="Z1310" i="8"/>
  <c r="Z1309" i="8"/>
  <c r="Z1308" i="8"/>
  <c r="Z1307" i="8"/>
  <c r="Z1306" i="8"/>
  <c r="Z1305" i="8"/>
  <c r="Z1304" i="8"/>
  <c r="Z1303" i="8"/>
  <c r="Z1302" i="8"/>
  <c r="Z1301" i="8"/>
  <c r="Z1300" i="8"/>
  <c r="Z1299" i="8"/>
  <c r="Z1298" i="8"/>
  <c r="Z1297" i="8"/>
  <c r="Z1296" i="8"/>
  <c r="Z1295" i="8"/>
  <c r="Z1294" i="8"/>
  <c r="Z1293" i="8"/>
  <c r="Z1292" i="8"/>
  <c r="Z1291" i="8"/>
  <c r="Z1290" i="8"/>
  <c r="Z1289" i="8"/>
  <c r="Z1288" i="8"/>
  <c r="Z1287" i="8"/>
  <c r="Z1286" i="8"/>
  <c r="Z1285" i="8"/>
  <c r="Z1284" i="8"/>
  <c r="Z1283" i="8"/>
  <c r="Z1282" i="8"/>
  <c r="Z1281" i="8"/>
  <c r="Z1280" i="8"/>
  <c r="Z1279" i="8"/>
  <c r="Z1278" i="8"/>
  <c r="Z1277" i="8"/>
  <c r="Z1276" i="8"/>
  <c r="Z1275" i="8"/>
  <c r="Z1274" i="8"/>
  <c r="Z1273" i="8"/>
  <c r="Z1272" i="8"/>
  <c r="Z1271" i="8"/>
  <c r="Z1270" i="8"/>
  <c r="Z1269" i="8"/>
  <c r="Z1268" i="8"/>
  <c r="Z1267" i="8"/>
  <c r="Z1266" i="8"/>
  <c r="Z1265" i="8"/>
  <c r="Z1264" i="8"/>
  <c r="Z1263" i="8"/>
  <c r="Z1262" i="8"/>
  <c r="Z1261" i="8"/>
  <c r="Z1260" i="8"/>
  <c r="Z1259" i="8"/>
  <c r="Z1258" i="8"/>
  <c r="Z1257" i="8"/>
  <c r="Z1256" i="8"/>
  <c r="Z1255" i="8"/>
  <c r="Z1254" i="8"/>
  <c r="Z1253" i="8"/>
  <c r="Z1252" i="8"/>
  <c r="Z1251" i="8"/>
  <c r="Z1250" i="8"/>
  <c r="Z1249" i="8"/>
  <c r="Z1248" i="8"/>
  <c r="Z1247" i="8"/>
  <c r="Z1246" i="8"/>
  <c r="Z1245" i="8"/>
  <c r="Z1244" i="8"/>
  <c r="Z1243" i="8"/>
  <c r="Z1242" i="8"/>
  <c r="Z1241" i="8"/>
  <c r="Z1240" i="8"/>
  <c r="Z1239" i="8"/>
  <c r="Z1238" i="8"/>
  <c r="Z1237" i="8"/>
  <c r="Z1236" i="8"/>
  <c r="Z1235" i="8"/>
  <c r="Z1234" i="8"/>
  <c r="Z1233" i="8"/>
  <c r="Z1232" i="8"/>
  <c r="Z1231" i="8"/>
  <c r="Z1230" i="8"/>
  <c r="Z1229" i="8"/>
  <c r="Z1228" i="8"/>
  <c r="Z1227" i="8"/>
  <c r="Z1226" i="8"/>
  <c r="Z1225" i="8"/>
  <c r="Z1224" i="8"/>
  <c r="Z1223" i="8"/>
  <c r="Z1222" i="8"/>
  <c r="Z1221" i="8"/>
  <c r="Z1220" i="8"/>
  <c r="Z1219" i="8"/>
  <c r="Z1218" i="8"/>
  <c r="Z1217" i="8"/>
  <c r="Z1216" i="8"/>
  <c r="Z1215" i="8"/>
  <c r="Z1214" i="8"/>
  <c r="Z1213" i="8"/>
  <c r="Z1212" i="8"/>
  <c r="Z1211" i="8"/>
  <c r="Z1210" i="8"/>
  <c r="Z1209" i="8"/>
  <c r="Z1208" i="8"/>
  <c r="Z1207" i="8"/>
  <c r="Z1206" i="8"/>
  <c r="Z1205" i="8"/>
  <c r="Z1204" i="8"/>
  <c r="Z1203" i="8"/>
  <c r="Z1202" i="8"/>
  <c r="Z1201" i="8"/>
  <c r="Z1200" i="8"/>
  <c r="Z1199" i="8"/>
  <c r="Z1198" i="8"/>
  <c r="Z1197" i="8"/>
  <c r="Z1196" i="8"/>
  <c r="Z1195" i="8"/>
  <c r="Z1194" i="8"/>
  <c r="Z1193" i="8"/>
  <c r="Z1192" i="8"/>
  <c r="Z1191" i="8"/>
  <c r="Z1190" i="8"/>
  <c r="Z1189" i="8"/>
  <c r="Z1188" i="8"/>
  <c r="Z1187" i="8"/>
  <c r="Z1186" i="8"/>
  <c r="Z1185" i="8"/>
  <c r="Z1184" i="8"/>
  <c r="Z1183" i="8"/>
  <c r="Z1182" i="8"/>
  <c r="Z1181" i="8"/>
  <c r="Z1180" i="8"/>
  <c r="Z1179" i="8"/>
  <c r="Z1178" i="8"/>
  <c r="Z1177" i="8"/>
  <c r="Z1176" i="8"/>
  <c r="Z1175" i="8"/>
  <c r="Z1174" i="8"/>
  <c r="Z1173" i="8"/>
  <c r="Z1172" i="8"/>
  <c r="Z1171" i="8"/>
  <c r="Z1170" i="8"/>
  <c r="Z1169" i="8"/>
  <c r="Z1168" i="8"/>
  <c r="Z1167" i="8"/>
  <c r="Z1166" i="8"/>
  <c r="Z1165" i="8"/>
  <c r="Z1164" i="8"/>
  <c r="Z1163" i="8"/>
  <c r="Z1162" i="8"/>
  <c r="Z1161" i="8"/>
  <c r="Z1160" i="8"/>
  <c r="Z1159" i="8"/>
  <c r="Z1158" i="8"/>
  <c r="Z1157" i="8"/>
  <c r="Z1156" i="8"/>
  <c r="Z1155" i="8"/>
  <c r="Z1154" i="8"/>
  <c r="Z1153" i="8"/>
  <c r="Z1152" i="8"/>
  <c r="Z1151" i="8"/>
  <c r="Z1150" i="8"/>
  <c r="Z1149" i="8"/>
  <c r="Z1148" i="8"/>
  <c r="Z1147" i="8"/>
  <c r="Z1146" i="8"/>
  <c r="Z1145" i="8"/>
  <c r="Z1144" i="8"/>
  <c r="Z1143" i="8"/>
  <c r="Z1142" i="8"/>
  <c r="Z1141" i="8"/>
  <c r="Z1140" i="8"/>
  <c r="Z1139" i="8"/>
  <c r="Z1138" i="8"/>
  <c r="Z1137" i="8"/>
  <c r="Z1136" i="8"/>
  <c r="Z1135" i="8"/>
  <c r="Z1134" i="8"/>
  <c r="Z1133" i="8"/>
  <c r="Z1132" i="8"/>
  <c r="Z1131" i="8"/>
  <c r="Z1130" i="8"/>
  <c r="Z1129" i="8"/>
  <c r="Z1128" i="8"/>
  <c r="Z1127" i="8"/>
  <c r="Z1126" i="8"/>
  <c r="Z1125" i="8"/>
  <c r="Z1124" i="8"/>
  <c r="Z1123" i="8"/>
  <c r="Z1122" i="8"/>
  <c r="Z1121" i="8"/>
  <c r="Z1120" i="8"/>
  <c r="Z1119" i="8"/>
  <c r="Z1118" i="8"/>
  <c r="Z1117" i="8"/>
  <c r="Z1116" i="8"/>
  <c r="Z1115" i="8"/>
  <c r="Z1114" i="8"/>
  <c r="Z1113" i="8"/>
  <c r="Z1112" i="8"/>
  <c r="Z1111" i="8"/>
  <c r="Z1110" i="8"/>
  <c r="Z1109" i="8"/>
  <c r="Z1108" i="8"/>
  <c r="Z1107" i="8"/>
  <c r="Z1106" i="8"/>
  <c r="Z1105" i="8"/>
  <c r="Z1104" i="8"/>
  <c r="Z1103" i="8"/>
  <c r="Z1102" i="8"/>
  <c r="Z1101" i="8"/>
  <c r="Z1100" i="8"/>
  <c r="Z1099" i="8"/>
  <c r="Z1098" i="8"/>
  <c r="Z1097" i="8"/>
  <c r="Z1096" i="8"/>
  <c r="Z1095" i="8"/>
  <c r="Z1094" i="8"/>
  <c r="Z1093" i="8"/>
  <c r="Z1092" i="8"/>
  <c r="Z1091" i="8"/>
  <c r="Z1090" i="8"/>
  <c r="Z1089" i="8"/>
  <c r="Z1088" i="8"/>
  <c r="Z1087" i="8"/>
  <c r="Z1086" i="8"/>
  <c r="Z1085" i="8"/>
  <c r="Z1084" i="8"/>
  <c r="Z1083" i="8"/>
  <c r="Z1082" i="8"/>
  <c r="Z1081" i="8"/>
  <c r="Z1080" i="8"/>
  <c r="Z1079" i="8"/>
  <c r="Z1078" i="8"/>
  <c r="Z1077" i="8"/>
  <c r="Z1076" i="8"/>
  <c r="Z1075" i="8"/>
  <c r="Z1074" i="8"/>
  <c r="Z1073" i="8"/>
  <c r="Z1072" i="8"/>
  <c r="Z1071" i="8"/>
  <c r="Z1070" i="8"/>
  <c r="Z1069" i="8"/>
  <c r="Z1068" i="8"/>
  <c r="Z1067" i="8"/>
  <c r="Z1066" i="8"/>
  <c r="Z1065" i="8"/>
  <c r="Z1064" i="8"/>
  <c r="Z1063" i="8"/>
  <c r="Z1062" i="8"/>
  <c r="Z1061" i="8"/>
  <c r="Z1060" i="8"/>
  <c r="Z1059" i="8"/>
  <c r="Z1058" i="8"/>
  <c r="Z1057" i="8"/>
  <c r="Z1056" i="8"/>
  <c r="Z1055" i="8"/>
  <c r="Z1054" i="8"/>
  <c r="Z1053" i="8"/>
  <c r="Z1052" i="8"/>
  <c r="Z1051" i="8"/>
  <c r="Z1050" i="8"/>
  <c r="Z1049" i="8"/>
  <c r="Z1048" i="8"/>
  <c r="Z1047" i="8"/>
  <c r="Z1046" i="8"/>
  <c r="Z1045" i="8"/>
  <c r="Z1044" i="8"/>
  <c r="Z1043" i="8"/>
  <c r="Z1042" i="8"/>
  <c r="Z1041" i="8"/>
  <c r="Z1040" i="8"/>
  <c r="Z1039" i="8"/>
  <c r="Z1038" i="8"/>
  <c r="Z1037" i="8"/>
  <c r="Z1036" i="8"/>
  <c r="Z1035" i="8"/>
  <c r="Z1034" i="8"/>
  <c r="Z1033" i="8"/>
  <c r="Z1032" i="8"/>
  <c r="Z1031" i="8"/>
  <c r="Z1030" i="8"/>
  <c r="Z1029" i="8"/>
  <c r="Z1028" i="8"/>
  <c r="Z1027" i="8"/>
  <c r="Z1026" i="8"/>
  <c r="Z1025" i="8"/>
  <c r="Z1024" i="8"/>
  <c r="Z1023" i="8"/>
  <c r="Z1022" i="8"/>
  <c r="Z1021" i="8"/>
  <c r="Z1020" i="8"/>
  <c r="Z1019" i="8"/>
  <c r="Z1018" i="8"/>
  <c r="Z1017" i="8"/>
  <c r="Z1016" i="8"/>
  <c r="Z1015" i="8"/>
  <c r="Z1014" i="8"/>
  <c r="Z1013" i="8"/>
  <c r="Z1012" i="8"/>
  <c r="Z1011" i="8"/>
  <c r="Z1010" i="8"/>
  <c r="Z1009" i="8"/>
  <c r="Z1008" i="8"/>
  <c r="Z1007" i="8"/>
  <c r="Z1006" i="8"/>
  <c r="Z1005" i="8"/>
  <c r="Z1004" i="8"/>
  <c r="Z1003" i="8"/>
  <c r="Z1002" i="8"/>
  <c r="Z1001" i="8"/>
  <c r="Z1000" i="8"/>
  <c r="Z999" i="8"/>
  <c r="Z998" i="8"/>
  <c r="Z997" i="8"/>
  <c r="Z996" i="8"/>
  <c r="Z995" i="8"/>
  <c r="Z994" i="8"/>
  <c r="Z993" i="8"/>
  <c r="Z992" i="8"/>
  <c r="Z991" i="8"/>
  <c r="Z990" i="8"/>
  <c r="Z989" i="8"/>
  <c r="Z988" i="8"/>
  <c r="Z987" i="8"/>
  <c r="Z986" i="8"/>
  <c r="Z985" i="8"/>
  <c r="Z984" i="8"/>
  <c r="Z983" i="8"/>
  <c r="Z982" i="8"/>
  <c r="Z981" i="8"/>
  <c r="Z980" i="8"/>
  <c r="Z979" i="8"/>
  <c r="Z978" i="8"/>
  <c r="Z977" i="8"/>
  <c r="Z976" i="8"/>
  <c r="Z975" i="8"/>
  <c r="Z974" i="8"/>
  <c r="Z973" i="8"/>
  <c r="Z972" i="8"/>
  <c r="Z971" i="8"/>
  <c r="Z970" i="8"/>
  <c r="Z969" i="8"/>
  <c r="Z968" i="8"/>
  <c r="Z967" i="8"/>
  <c r="Z966" i="8"/>
  <c r="Z965" i="8"/>
  <c r="Z964" i="8"/>
  <c r="Z963" i="8"/>
  <c r="Z962" i="8"/>
  <c r="Z961" i="8"/>
  <c r="Z960" i="8"/>
  <c r="Z959" i="8"/>
  <c r="Z958" i="8"/>
  <c r="Z957" i="8"/>
  <c r="Z956" i="8"/>
  <c r="Z955" i="8"/>
  <c r="Z954" i="8"/>
  <c r="Z953" i="8"/>
  <c r="Z952" i="8"/>
  <c r="Z951" i="8"/>
  <c r="Z950" i="8"/>
  <c r="Z949" i="8"/>
  <c r="Z948" i="8"/>
  <c r="Z947" i="8"/>
  <c r="Z946" i="8"/>
  <c r="Z945" i="8"/>
  <c r="Z944" i="8"/>
  <c r="Z943" i="8"/>
  <c r="Z942" i="8"/>
  <c r="Z941" i="8"/>
  <c r="Z940" i="8"/>
  <c r="Z939" i="8"/>
  <c r="Z938" i="8"/>
  <c r="Z937" i="8"/>
  <c r="Z936" i="8"/>
  <c r="Z935" i="8"/>
  <c r="Z934" i="8"/>
  <c r="Z933" i="8"/>
  <c r="Z932" i="8"/>
  <c r="Z931" i="8"/>
  <c r="Z930" i="8"/>
  <c r="Z929" i="8"/>
  <c r="Z928" i="8"/>
  <c r="Z927" i="8"/>
  <c r="Z926" i="8"/>
  <c r="Z925" i="8"/>
  <c r="Z924" i="8"/>
  <c r="Z923" i="8"/>
  <c r="Z922" i="8"/>
  <c r="Z921" i="8"/>
  <c r="Z920" i="8"/>
  <c r="Z919" i="8"/>
  <c r="Z918" i="8"/>
  <c r="Z917" i="8"/>
  <c r="Z916" i="8"/>
  <c r="Z915" i="8"/>
  <c r="Z914" i="8"/>
  <c r="Z913" i="8"/>
  <c r="Z912" i="8"/>
  <c r="Z911" i="8"/>
  <c r="Z910" i="8"/>
  <c r="Z909" i="8"/>
  <c r="Z908" i="8"/>
  <c r="Z907" i="8"/>
  <c r="Z906" i="8"/>
  <c r="Z905" i="8"/>
  <c r="Z904" i="8"/>
  <c r="Z903" i="8"/>
  <c r="Z902" i="8"/>
  <c r="Z901" i="8"/>
  <c r="Z900" i="8"/>
  <c r="Z899" i="8"/>
  <c r="Z898" i="8"/>
  <c r="Z897" i="8"/>
  <c r="Z896" i="8"/>
  <c r="Z895" i="8"/>
  <c r="Z894" i="8"/>
  <c r="Z893" i="8"/>
  <c r="Z892" i="8"/>
  <c r="Z891" i="8"/>
  <c r="Z890" i="8"/>
  <c r="Z889" i="8"/>
  <c r="Z888" i="8"/>
  <c r="Z887" i="8"/>
  <c r="Z886" i="8"/>
  <c r="Z885" i="8"/>
  <c r="Z884" i="8"/>
  <c r="Z883" i="8"/>
  <c r="Z882" i="8"/>
  <c r="Z881" i="8"/>
  <c r="Z880" i="8"/>
  <c r="Z879" i="8"/>
  <c r="Z878" i="8"/>
  <c r="Z877" i="8"/>
  <c r="Z876" i="8"/>
  <c r="Z875" i="8"/>
  <c r="Z874" i="8"/>
  <c r="Z873" i="8"/>
  <c r="Z872" i="8"/>
  <c r="Z871" i="8"/>
  <c r="Z870" i="8"/>
  <c r="Z869" i="8"/>
  <c r="Z868" i="8"/>
  <c r="Z867" i="8"/>
  <c r="Z866" i="8"/>
  <c r="Z865" i="8"/>
  <c r="Z864" i="8"/>
  <c r="Z863" i="8"/>
  <c r="Z862" i="8"/>
  <c r="Z861" i="8"/>
  <c r="Z860" i="8"/>
  <c r="Z859" i="8"/>
  <c r="Z858" i="8"/>
  <c r="Z857" i="8"/>
  <c r="Z856" i="8"/>
  <c r="Z855" i="8"/>
  <c r="Z854" i="8"/>
  <c r="Z853" i="8"/>
  <c r="Z852" i="8"/>
  <c r="Z851" i="8"/>
  <c r="Z850" i="8"/>
  <c r="Z849" i="8"/>
  <c r="Z848" i="8"/>
  <c r="Z847" i="8"/>
  <c r="Z846" i="8"/>
  <c r="Z845" i="8"/>
  <c r="Z844" i="8"/>
  <c r="Z843" i="8"/>
  <c r="Z842" i="8"/>
  <c r="Z841" i="8"/>
  <c r="Z840" i="8"/>
  <c r="Z839" i="8"/>
  <c r="Z838" i="8"/>
  <c r="Z837" i="8"/>
  <c r="Z836" i="8"/>
  <c r="Z835" i="8"/>
  <c r="Z834" i="8"/>
  <c r="Z833" i="8"/>
  <c r="Z832" i="8"/>
  <c r="Z831" i="8"/>
  <c r="Z830" i="8"/>
  <c r="Z829" i="8"/>
  <c r="Z828" i="8"/>
  <c r="Z827" i="8"/>
  <c r="Z826" i="8"/>
  <c r="Z825" i="8"/>
  <c r="Z824" i="8"/>
  <c r="Z823" i="8"/>
  <c r="Z822" i="8"/>
  <c r="Z821" i="8"/>
  <c r="Z820" i="8"/>
  <c r="Z819" i="8"/>
  <c r="Z818" i="8"/>
  <c r="Z817" i="8"/>
  <c r="Z816" i="8"/>
  <c r="Z815" i="8"/>
  <c r="Z814" i="8"/>
  <c r="Z813" i="8"/>
  <c r="Z812" i="8"/>
  <c r="Z811" i="8"/>
  <c r="Z810" i="8"/>
  <c r="Z809" i="8"/>
  <c r="Z808" i="8"/>
  <c r="Z807" i="8"/>
  <c r="Z806" i="8"/>
  <c r="Z805" i="8"/>
  <c r="Z804" i="8"/>
  <c r="Z803" i="8"/>
  <c r="Z802" i="8"/>
  <c r="Z801" i="8"/>
  <c r="Z800" i="8"/>
  <c r="Z799" i="8"/>
  <c r="Z798" i="8"/>
  <c r="Z797" i="8"/>
  <c r="Z796" i="8"/>
  <c r="Z795" i="8"/>
  <c r="Z794" i="8"/>
  <c r="Z793" i="8"/>
  <c r="Z792" i="8"/>
  <c r="Z791" i="8"/>
  <c r="Z790" i="8"/>
  <c r="Z789" i="8"/>
  <c r="Z788" i="8"/>
  <c r="Z787" i="8"/>
  <c r="Z786" i="8"/>
  <c r="Z785" i="8"/>
  <c r="Z784" i="8"/>
  <c r="Z783" i="8"/>
  <c r="Z782" i="8"/>
  <c r="Z781" i="8"/>
  <c r="Z780" i="8"/>
  <c r="Z779" i="8"/>
  <c r="Z778" i="8"/>
  <c r="Z777" i="8"/>
  <c r="Z776" i="8"/>
  <c r="Z775" i="8"/>
  <c r="Z774" i="8"/>
  <c r="Z773" i="8"/>
  <c r="Z772" i="8"/>
  <c r="Z771" i="8"/>
  <c r="Z770" i="8"/>
  <c r="Z769" i="8"/>
  <c r="Z768" i="8"/>
  <c r="Z767" i="8"/>
  <c r="Z766" i="8"/>
  <c r="Z765" i="8"/>
  <c r="Z764" i="8"/>
  <c r="Z763" i="8"/>
  <c r="Z762" i="8"/>
  <c r="Z761" i="8"/>
  <c r="Z760" i="8"/>
  <c r="Z759" i="8"/>
  <c r="Z758" i="8"/>
  <c r="Z757" i="8"/>
  <c r="Z756" i="8"/>
  <c r="Z755" i="8"/>
  <c r="Z754" i="8"/>
  <c r="Z753" i="8"/>
  <c r="Z752" i="8"/>
  <c r="Z751" i="8"/>
  <c r="Z750" i="8"/>
  <c r="Z749" i="8"/>
  <c r="Z748" i="8"/>
  <c r="Z747" i="8"/>
  <c r="Z746" i="8"/>
  <c r="Z745" i="8"/>
  <c r="Z744" i="8"/>
  <c r="Z743" i="8"/>
  <c r="Z742" i="8"/>
  <c r="Z741" i="8"/>
  <c r="Z740" i="8"/>
  <c r="Z739" i="8"/>
  <c r="Z738" i="8"/>
  <c r="Z737" i="8"/>
  <c r="Z736" i="8"/>
  <c r="Z735" i="8"/>
  <c r="Z734" i="8"/>
  <c r="Z733" i="8"/>
  <c r="Z732" i="8"/>
  <c r="Z731" i="8"/>
  <c r="Z730" i="8"/>
  <c r="Z729" i="8"/>
  <c r="Z728" i="8"/>
  <c r="Z727" i="8"/>
  <c r="Z726" i="8"/>
  <c r="Z725" i="8"/>
  <c r="Z724" i="8"/>
  <c r="Z723" i="8"/>
  <c r="Z722" i="8"/>
  <c r="Z721" i="8"/>
  <c r="Z720" i="8"/>
  <c r="Z719" i="8"/>
  <c r="Z718" i="8"/>
  <c r="Z717" i="8"/>
  <c r="Z716" i="8"/>
  <c r="Z715" i="8"/>
  <c r="Z714" i="8"/>
  <c r="Z713" i="8"/>
  <c r="Z712" i="8"/>
  <c r="Z711" i="8"/>
  <c r="Z710" i="8"/>
  <c r="Z709" i="8"/>
  <c r="Z708" i="8"/>
  <c r="Z707" i="8"/>
  <c r="Z706" i="8"/>
  <c r="Z705" i="8"/>
  <c r="Z704" i="8"/>
  <c r="Z703" i="8"/>
  <c r="Z702" i="8"/>
  <c r="Z701" i="8"/>
  <c r="Z700" i="8"/>
  <c r="Z699" i="8"/>
  <c r="Z698" i="8"/>
  <c r="Z697" i="8"/>
  <c r="Z696" i="8"/>
  <c r="Z695" i="8"/>
  <c r="Z694" i="8"/>
  <c r="Z693" i="8"/>
  <c r="Z692" i="8"/>
  <c r="Z691" i="8"/>
  <c r="Z690" i="8"/>
  <c r="Z689" i="8"/>
  <c r="Z688" i="8"/>
  <c r="Z687" i="8"/>
  <c r="Z686" i="8"/>
  <c r="Z685" i="8"/>
  <c r="Z684" i="8"/>
  <c r="Z683" i="8"/>
  <c r="Z682" i="8"/>
  <c r="Z681" i="8"/>
  <c r="Z680" i="8"/>
  <c r="Z679" i="8"/>
  <c r="Z678" i="8"/>
  <c r="Z677" i="8"/>
  <c r="Z676" i="8"/>
  <c r="Z675" i="8"/>
  <c r="Z674" i="8"/>
  <c r="Z673" i="8"/>
  <c r="Z672" i="8"/>
  <c r="Z671" i="8"/>
  <c r="Z670" i="8"/>
  <c r="Z669" i="8"/>
  <c r="Z668" i="8"/>
  <c r="Z667" i="8"/>
  <c r="Z666" i="8"/>
  <c r="Z665" i="8"/>
  <c r="Z664" i="8"/>
  <c r="Z663" i="8"/>
  <c r="Z662" i="8"/>
  <c r="Z661" i="8"/>
  <c r="Z660" i="8"/>
  <c r="Z659" i="8"/>
  <c r="Z658" i="8"/>
  <c r="Z657" i="8"/>
  <c r="Z656" i="8"/>
  <c r="Z655" i="8"/>
  <c r="Z654" i="8"/>
  <c r="Z653" i="8"/>
  <c r="Z652" i="8"/>
  <c r="Z651" i="8"/>
  <c r="Z650" i="8"/>
  <c r="Z649" i="8"/>
  <c r="Z648" i="8"/>
  <c r="Z647" i="8"/>
  <c r="Z646" i="8"/>
  <c r="Z645" i="8"/>
  <c r="Z644" i="8"/>
  <c r="Z643" i="8"/>
  <c r="Z642" i="8"/>
  <c r="Z641" i="8"/>
  <c r="Z640" i="8"/>
  <c r="Z639" i="8"/>
  <c r="Z638" i="8"/>
  <c r="Z637" i="8"/>
  <c r="Z636" i="8"/>
  <c r="Z635" i="8"/>
  <c r="Z634" i="8"/>
  <c r="Z633" i="8"/>
  <c r="Z632" i="8"/>
  <c r="Z631" i="8"/>
  <c r="Z630" i="8"/>
  <c r="Z629" i="8"/>
  <c r="Z628" i="8"/>
  <c r="Z627" i="8"/>
  <c r="Z626" i="8"/>
  <c r="Z625" i="8"/>
  <c r="Z624" i="8"/>
  <c r="Z623" i="8"/>
  <c r="Z622" i="8"/>
  <c r="Z621" i="8"/>
  <c r="Z620" i="8"/>
  <c r="Z619" i="8"/>
  <c r="Z618" i="8"/>
  <c r="Z617" i="8"/>
  <c r="Z616" i="8"/>
  <c r="Z615" i="8"/>
  <c r="Z614" i="8"/>
  <c r="Z613" i="8"/>
  <c r="Z612" i="8"/>
  <c r="Z611" i="8"/>
  <c r="Z610" i="8"/>
  <c r="Z609" i="8"/>
  <c r="Z608" i="8"/>
  <c r="Z607" i="8"/>
  <c r="Z606" i="8"/>
  <c r="Z605" i="8"/>
  <c r="Z604" i="8"/>
  <c r="Z603" i="8"/>
  <c r="Z602" i="8"/>
  <c r="Z601" i="8"/>
  <c r="Z600" i="8"/>
  <c r="Z599" i="8"/>
  <c r="Z598" i="8"/>
  <c r="Z597" i="8"/>
  <c r="Z596" i="8"/>
  <c r="Z595" i="8"/>
  <c r="Z594" i="8"/>
  <c r="Z593" i="8"/>
  <c r="Z592" i="8"/>
  <c r="Z591" i="8"/>
  <c r="Z590" i="8"/>
  <c r="Z589" i="8"/>
  <c r="Z588" i="8"/>
  <c r="Z587" i="8"/>
  <c r="Z586" i="8"/>
  <c r="Z585" i="8"/>
  <c r="Z584" i="8"/>
  <c r="Z583" i="8"/>
  <c r="Z582" i="8"/>
  <c r="Z581" i="8"/>
  <c r="Z580" i="8"/>
  <c r="Z579" i="8"/>
  <c r="Z578" i="8"/>
  <c r="Z577" i="8"/>
  <c r="Z576" i="8"/>
  <c r="Z575" i="8"/>
  <c r="Z574" i="8"/>
  <c r="Z573" i="8"/>
  <c r="Z572" i="8"/>
  <c r="Z571" i="8"/>
  <c r="Z570" i="8"/>
  <c r="Z569" i="8"/>
  <c r="Z568" i="8"/>
  <c r="Z567" i="8"/>
  <c r="Z566" i="8"/>
  <c r="Z565" i="8"/>
  <c r="Z564" i="8"/>
  <c r="Z563" i="8"/>
  <c r="Z562" i="8"/>
  <c r="Z561" i="8"/>
  <c r="Z560" i="8"/>
  <c r="Z559" i="8"/>
  <c r="Z558" i="8"/>
  <c r="Z557" i="8"/>
  <c r="Z556" i="8"/>
  <c r="Z555" i="8"/>
  <c r="Z554" i="8"/>
  <c r="Z553" i="8"/>
  <c r="Z552" i="8"/>
  <c r="Z551" i="8"/>
  <c r="Z550" i="8"/>
  <c r="Z549" i="8"/>
  <c r="Z548" i="8"/>
  <c r="Z547" i="8"/>
  <c r="Z546" i="8"/>
  <c r="Z545" i="8"/>
  <c r="Z544" i="8"/>
  <c r="Z543" i="8"/>
  <c r="Z542" i="8"/>
  <c r="Z541" i="8"/>
  <c r="Z540" i="8"/>
  <c r="Z539" i="8"/>
  <c r="Z538" i="8"/>
  <c r="Z537" i="8"/>
  <c r="Z536" i="8"/>
  <c r="Z535" i="8"/>
  <c r="Z534" i="8"/>
  <c r="Z533" i="8"/>
  <c r="Z532" i="8"/>
  <c r="Z531" i="8"/>
  <c r="Z530" i="8"/>
  <c r="Z529" i="8"/>
  <c r="Z528" i="8"/>
  <c r="Z527" i="8"/>
  <c r="Z526" i="8"/>
  <c r="Z525" i="8"/>
  <c r="Z524" i="8"/>
  <c r="Z523" i="8"/>
  <c r="Z522" i="8"/>
  <c r="Z521" i="8"/>
  <c r="Z520" i="8"/>
  <c r="Z519" i="8"/>
  <c r="Z518" i="8"/>
  <c r="Z517" i="8"/>
  <c r="Z516" i="8"/>
  <c r="Z515" i="8"/>
  <c r="Z514" i="8"/>
  <c r="Z513" i="8"/>
  <c r="Z512" i="8"/>
  <c r="Z511" i="8"/>
  <c r="Z510" i="8"/>
  <c r="Z509" i="8"/>
  <c r="Z508" i="8"/>
  <c r="Z507" i="8"/>
  <c r="Z506" i="8"/>
  <c r="Z505" i="8"/>
  <c r="Z504" i="8"/>
  <c r="Z503" i="8"/>
  <c r="Z502" i="8"/>
  <c r="Z501" i="8"/>
  <c r="Z500" i="8"/>
  <c r="Z499" i="8"/>
  <c r="Z498" i="8"/>
  <c r="Z497" i="8"/>
  <c r="Z496" i="8"/>
  <c r="Z495" i="8"/>
  <c r="Z494" i="8"/>
  <c r="Z493" i="8"/>
  <c r="Z492" i="8"/>
  <c r="Z491" i="8"/>
  <c r="Z490" i="8"/>
  <c r="Z489" i="8"/>
  <c r="Z488" i="8"/>
  <c r="Z487" i="8"/>
  <c r="Z486" i="8"/>
  <c r="Z485" i="8"/>
  <c r="Z484" i="8"/>
  <c r="Z483" i="8"/>
  <c r="Z482" i="8"/>
  <c r="Z481" i="8"/>
  <c r="Z480" i="8"/>
  <c r="Z479" i="8"/>
  <c r="Z478" i="8"/>
  <c r="Z477" i="8"/>
  <c r="Z476" i="8"/>
  <c r="Z475" i="8"/>
  <c r="Z474" i="8"/>
  <c r="Z473" i="8"/>
  <c r="Z472" i="8"/>
  <c r="Z471" i="8"/>
  <c r="Z470" i="8"/>
  <c r="Z469" i="8"/>
  <c r="Z468" i="8"/>
  <c r="Z467" i="8"/>
  <c r="Z466" i="8"/>
  <c r="Z465" i="8"/>
  <c r="Z464" i="8"/>
  <c r="Z463" i="8"/>
  <c r="Z462" i="8"/>
  <c r="Z461" i="8"/>
  <c r="Z460" i="8"/>
  <c r="Z459" i="8"/>
  <c r="Z458" i="8"/>
  <c r="Z457" i="8"/>
  <c r="Z456" i="8"/>
  <c r="Z455" i="8"/>
  <c r="Z454" i="8"/>
  <c r="Z453" i="8"/>
  <c r="Z452" i="8"/>
  <c r="Z451" i="8"/>
  <c r="Z450" i="8"/>
  <c r="Z449" i="8"/>
  <c r="Z448" i="8"/>
  <c r="Z447" i="8"/>
  <c r="Z446" i="8"/>
  <c r="Z445" i="8"/>
  <c r="Z444" i="8"/>
  <c r="Z443" i="8"/>
  <c r="Z442" i="8"/>
  <c r="Z441" i="8"/>
  <c r="Z440" i="8"/>
  <c r="Z439" i="8"/>
  <c r="Z438" i="8"/>
  <c r="Z437" i="8"/>
  <c r="Z436" i="8"/>
  <c r="Z435" i="8"/>
  <c r="Z434" i="8"/>
  <c r="Z433" i="8"/>
  <c r="Z432" i="8"/>
  <c r="Z431" i="8"/>
  <c r="Z430" i="8"/>
  <c r="Z429" i="8"/>
  <c r="Z428" i="8"/>
  <c r="Z427" i="8"/>
  <c r="Z426" i="8"/>
  <c r="Z425" i="8"/>
  <c r="Z424" i="8"/>
  <c r="Z423" i="8"/>
  <c r="Z422" i="8"/>
  <c r="Z421" i="8"/>
  <c r="Z420" i="8"/>
  <c r="Z419" i="8"/>
  <c r="Z418" i="8"/>
  <c r="Z417" i="8"/>
  <c r="Z416" i="8"/>
  <c r="Z415" i="8"/>
  <c r="Z414" i="8"/>
  <c r="Z413" i="8"/>
  <c r="Z412" i="8"/>
  <c r="Z411" i="8"/>
  <c r="Z410" i="8"/>
  <c r="Z409" i="8"/>
  <c r="Z408" i="8"/>
  <c r="Z407" i="8"/>
  <c r="Z406" i="8"/>
  <c r="Z405" i="8"/>
  <c r="Z404" i="8"/>
  <c r="Z403" i="8"/>
  <c r="Z402" i="8"/>
  <c r="Z401" i="8"/>
  <c r="Z400" i="8"/>
  <c r="Z399" i="8"/>
  <c r="Z398" i="8"/>
  <c r="Z397" i="8"/>
  <c r="Z396" i="8"/>
  <c r="Z395" i="8"/>
  <c r="Z394" i="8"/>
  <c r="Z393" i="8"/>
  <c r="Z392" i="8"/>
  <c r="Z391" i="8"/>
  <c r="Z390" i="8"/>
  <c r="Z389" i="8"/>
  <c r="Z388" i="8"/>
  <c r="Z387" i="8"/>
  <c r="Z386" i="8"/>
  <c r="Z385" i="8"/>
  <c r="Z384" i="8"/>
  <c r="Z383" i="8"/>
  <c r="Z382" i="8"/>
  <c r="Z381" i="8"/>
  <c r="Z380" i="8"/>
  <c r="Z379" i="8"/>
  <c r="Z378" i="8"/>
  <c r="Z377" i="8"/>
  <c r="Z376" i="8"/>
  <c r="Z375" i="8"/>
  <c r="Z374" i="8"/>
  <c r="Z373" i="8"/>
  <c r="Z372" i="8"/>
  <c r="Z371" i="8"/>
  <c r="Z370" i="8"/>
  <c r="Z369" i="8"/>
  <c r="Z368" i="8"/>
  <c r="Z367" i="8"/>
  <c r="Z366" i="8"/>
  <c r="Z365" i="8"/>
  <c r="Z364" i="8"/>
  <c r="Z363" i="8"/>
  <c r="Z362" i="8"/>
  <c r="Z361" i="8"/>
  <c r="Z360" i="8"/>
  <c r="Z359" i="8"/>
  <c r="Z358" i="8"/>
  <c r="Z357" i="8"/>
  <c r="Z356" i="8"/>
  <c r="Z355" i="8"/>
  <c r="Z354" i="8"/>
  <c r="Z353" i="8"/>
  <c r="Z352" i="8"/>
  <c r="Z351" i="8"/>
  <c r="Z350" i="8"/>
  <c r="Z349" i="8"/>
  <c r="Z348" i="8"/>
  <c r="Z347" i="8"/>
  <c r="Z346" i="8"/>
  <c r="Z345" i="8"/>
  <c r="Z344" i="8"/>
  <c r="Z343" i="8"/>
  <c r="Z342" i="8"/>
  <c r="Z341" i="8"/>
  <c r="Z340" i="8"/>
  <c r="Z339" i="8"/>
  <c r="Z338" i="8"/>
  <c r="Z337" i="8"/>
  <c r="Z336" i="8"/>
  <c r="Z335" i="8"/>
  <c r="Z334" i="8"/>
  <c r="Z333" i="8"/>
  <c r="Z332" i="8"/>
  <c r="Z331" i="8"/>
  <c r="Z330" i="8"/>
  <c r="Z329" i="8"/>
  <c r="Z328" i="8"/>
  <c r="Z327" i="8"/>
  <c r="Z326" i="8"/>
  <c r="Z325" i="8"/>
  <c r="Z324" i="8"/>
  <c r="Z323" i="8"/>
  <c r="Z322" i="8"/>
  <c r="Z321" i="8"/>
  <c r="Z320" i="8"/>
  <c r="Z319" i="8"/>
  <c r="Z318" i="8"/>
  <c r="Z317" i="8"/>
  <c r="Z316" i="8"/>
  <c r="Z315" i="8"/>
  <c r="Z314" i="8"/>
  <c r="Z313" i="8"/>
  <c r="Z312" i="8"/>
  <c r="Z311" i="8"/>
  <c r="Z310" i="8"/>
  <c r="Z309" i="8"/>
  <c r="Z308" i="8"/>
  <c r="Z307" i="8"/>
  <c r="Z306" i="8"/>
  <c r="Z305" i="8"/>
  <c r="Z304" i="8"/>
  <c r="Z303" i="8"/>
  <c r="Z302" i="8"/>
  <c r="Z301" i="8"/>
  <c r="Z300" i="8"/>
  <c r="Z299" i="8"/>
  <c r="Z298" i="8"/>
  <c r="Z297" i="8"/>
  <c r="Z296" i="8"/>
  <c r="Z295" i="8"/>
  <c r="Z294" i="8"/>
  <c r="Z293" i="8"/>
  <c r="Z292" i="8"/>
  <c r="Z291" i="8"/>
  <c r="Z290" i="8"/>
  <c r="Z289" i="8"/>
  <c r="Z288" i="8"/>
  <c r="Z287" i="8"/>
  <c r="Z286" i="8"/>
  <c r="Z285" i="8"/>
  <c r="Z284" i="8"/>
  <c r="Z283" i="8"/>
  <c r="Z282" i="8"/>
  <c r="Z281" i="8"/>
  <c r="Z280" i="8"/>
  <c r="Z279" i="8"/>
  <c r="Z278" i="8"/>
  <c r="Z277" i="8"/>
  <c r="Z276" i="8"/>
  <c r="Z275" i="8"/>
  <c r="Z274" i="8"/>
  <c r="Z273" i="8"/>
  <c r="Z272" i="8"/>
  <c r="Z271" i="8"/>
  <c r="Z270" i="8"/>
  <c r="Z269" i="8"/>
  <c r="Z268" i="8"/>
  <c r="Z267" i="8"/>
  <c r="Z266" i="8"/>
  <c r="Z265" i="8"/>
  <c r="Z264" i="8"/>
  <c r="Z263" i="8"/>
  <c r="Z262" i="8"/>
  <c r="Z261" i="8"/>
  <c r="Z260" i="8"/>
  <c r="Z259" i="8"/>
  <c r="Z258" i="8"/>
  <c r="Z257" i="8"/>
  <c r="Z256" i="8"/>
  <c r="Z255" i="8"/>
  <c r="Z254" i="8"/>
  <c r="Z253" i="8"/>
  <c r="Z252" i="8"/>
  <c r="Z251" i="8"/>
  <c r="Z250" i="8"/>
  <c r="Z249" i="8"/>
  <c r="Z248" i="8"/>
  <c r="Z247" i="8"/>
  <c r="Z246" i="8"/>
  <c r="Z245" i="8"/>
  <c r="Z244" i="8"/>
  <c r="Z243" i="8"/>
  <c r="Z242" i="8"/>
  <c r="Z241" i="8"/>
  <c r="Z240" i="8"/>
  <c r="Z239" i="8"/>
  <c r="Z238" i="8"/>
  <c r="Z237" i="8"/>
  <c r="Z236" i="8"/>
  <c r="Z235" i="8"/>
  <c r="Z234" i="8"/>
  <c r="Z233" i="8"/>
  <c r="Z232" i="8"/>
  <c r="Z231" i="8"/>
  <c r="Z230" i="8"/>
  <c r="Z229" i="8"/>
  <c r="Z228" i="8"/>
  <c r="Z227" i="8"/>
  <c r="Z226" i="8"/>
  <c r="Z225" i="8"/>
  <c r="Z224" i="8"/>
  <c r="Z223" i="8"/>
  <c r="Z222" i="8"/>
  <c r="Z221" i="8"/>
  <c r="Z220" i="8"/>
  <c r="Z219" i="8"/>
  <c r="Z218" i="8"/>
  <c r="Z217" i="8"/>
  <c r="Z216" i="8"/>
  <c r="Z215" i="8"/>
  <c r="Z214" i="8"/>
  <c r="Z213" i="8"/>
  <c r="Z212" i="8"/>
  <c r="Z211" i="8"/>
  <c r="Z210" i="8"/>
  <c r="Z209" i="8"/>
  <c r="Z208" i="8"/>
  <c r="Z207" i="8"/>
  <c r="Z206" i="8"/>
  <c r="Z205" i="8"/>
  <c r="Z204" i="8"/>
  <c r="Z203" i="8"/>
  <c r="Z202" i="8"/>
  <c r="Z201" i="8"/>
  <c r="Z200" i="8"/>
  <c r="Z199" i="8"/>
  <c r="Z198" i="8"/>
  <c r="Z197" i="8"/>
  <c r="Z196" i="8"/>
  <c r="Z195" i="8"/>
  <c r="Z194" i="8"/>
  <c r="Z193" i="8"/>
  <c r="Z192" i="8"/>
  <c r="Z191" i="8"/>
  <c r="Z190" i="8"/>
  <c r="Z189" i="8"/>
  <c r="Z188" i="8"/>
  <c r="Z187" i="8"/>
  <c r="Z186" i="8"/>
  <c r="Z185" i="8"/>
  <c r="Z184" i="8"/>
  <c r="Z183" i="8"/>
  <c r="Z182" i="8"/>
  <c r="Z181" i="8"/>
  <c r="Z180" i="8"/>
  <c r="Z179" i="8"/>
  <c r="Z178" i="8"/>
  <c r="Z177" i="8"/>
  <c r="Z176" i="8"/>
  <c r="Z175" i="8"/>
  <c r="Z174" i="8"/>
  <c r="Z173" i="8"/>
  <c r="Z172" i="8"/>
  <c r="Z171" i="8"/>
  <c r="Z170" i="8"/>
  <c r="Z169" i="8"/>
  <c r="Z168" i="8"/>
  <c r="Z167" i="8"/>
  <c r="Z166" i="8"/>
  <c r="Z165" i="8"/>
  <c r="Z164" i="8"/>
  <c r="Z163" i="8"/>
  <c r="Z162" i="8"/>
  <c r="Z161" i="8"/>
  <c r="Z160" i="8"/>
  <c r="Z159" i="8"/>
  <c r="Z158" i="8"/>
  <c r="Z157" i="8"/>
  <c r="Z156" i="8"/>
  <c r="Z155" i="8"/>
  <c r="Z154" i="8"/>
  <c r="Z153" i="8"/>
  <c r="Z152" i="8"/>
  <c r="Z151" i="8"/>
  <c r="Z150" i="8"/>
  <c r="Z149" i="8"/>
  <c r="Z148" i="8"/>
  <c r="Z147" i="8"/>
  <c r="Z146" i="8"/>
  <c r="Z145" i="8"/>
  <c r="Z144" i="8"/>
  <c r="Z143" i="8"/>
  <c r="Z142" i="8"/>
  <c r="Z141" i="8"/>
  <c r="Z140" i="8"/>
  <c r="Z139" i="8"/>
  <c r="Z138" i="8"/>
  <c r="Z137" i="8"/>
  <c r="Z136" i="8"/>
  <c r="Z135" i="8"/>
  <c r="Z134" i="8"/>
  <c r="Z133" i="8"/>
  <c r="Z132" i="8"/>
  <c r="Z131" i="8"/>
  <c r="Z130" i="8"/>
  <c r="Z129" i="8"/>
  <c r="Z128" i="8"/>
  <c r="Z127" i="8"/>
  <c r="Z126" i="8"/>
  <c r="Z125" i="8"/>
  <c r="Z124" i="8"/>
  <c r="Z123" i="8"/>
  <c r="Z122" i="8"/>
  <c r="Z121" i="8"/>
  <c r="Z120" i="8"/>
  <c r="Z119" i="8"/>
  <c r="Z118" i="8"/>
  <c r="Z117" i="8"/>
  <c r="Z116" i="8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Z100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Z84" i="8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Z68" i="8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Z52" i="8"/>
  <c r="Z51" i="8"/>
  <c r="Z50" i="8"/>
  <c r="Z49" i="8"/>
  <c r="Z48" i="8"/>
  <c r="Z47" i="8"/>
  <c r="Z46" i="8"/>
  <c r="Z45" i="8"/>
  <c r="Z44" i="8"/>
  <c r="Z43" i="8"/>
  <c r="Z42" i="8"/>
  <c r="Z41" i="8"/>
  <c r="Z40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6" i="8"/>
  <c r="Z5" i="8"/>
  <c r="Z4" i="8"/>
  <c r="Z3" i="8"/>
  <c r="Z2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M1994" i="8"/>
  <c r="M1995" i="8"/>
  <c r="M1996" i="8"/>
  <c r="M1997" i="8"/>
  <c r="M1998" i="8"/>
  <c r="M1999" i="8"/>
  <c r="M2000" i="8"/>
  <c r="M2001" i="8"/>
  <c r="M2002" i="8"/>
  <c r="M2003" i="8"/>
  <c r="M2004" i="8"/>
  <c r="M2005" i="8"/>
  <c r="M2006" i="8"/>
  <c r="M2007" i="8"/>
  <c r="M2008" i="8"/>
  <c r="M2009" i="8"/>
  <c r="M2010" i="8"/>
  <c r="M2011" i="8"/>
  <c r="M2012" i="8"/>
  <c r="M2013" i="8"/>
  <c r="M2014" i="8"/>
  <c r="M2015" i="8"/>
  <c r="M2016" i="8"/>
  <c r="M2017" i="8"/>
  <c r="M2018" i="8"/>
  <c r="M2019" i="8"/>
  <c r="M2020" i="8"/>
  <c r="M2021" i="8"/>
  <c r="M2022" i="8"/>
  <c r="M2023" i="8"/>
  <c r="M2024" i="8"/>
  <c r="M2025" i="8"/>
  <c r="M2026" i="8"/>
  <c r="M2027" i="8"/>
  <c r="M2028" i="8"/>
  <c r="M2029" i="8"/>
  <c r="M2030" i="8"/>
  <c r="M2031" i="8"/>
  <c r="M2032" i="8"/>
  <c r="M2033" i="8"/>
  <c r="M2034" i="8"/>
  <c r="M2035" i="8"/>
  <c r="M2036" i="8"/>
  <c r="M2037" i="8"/>
  <c r="M2038" i="8"/>
  <c r="M2039" i="8"/>
  <c r="M2040" i="8"/>
  <c r="M2041" i="8"/>
  <c r="M2042" i="8"/>
  <c r="M2043" i="8"/>
  <c r="M2044" i="8"/>
  <c r="M2045" i="8"/>
  <c r="M2046" i="8"/>
  <c r="M2047" i="8"/>
  <c r="M2048" i="8"/>
  <c r="M2049" i="8"/>
  <c r="M2050" i="8"/>
  <c r="M2051" i="8"/>
  <c r="M2052" i="8"/>
  <c r="M2053" i="8"/>
  <c r="M2054" i="8"/>
  <c r="M2055" i="8"/>
  <c r="M2056" i="8"/>
  <c r="M2057" i="8"/>
  <c r="M2058" i="8"/>
  <c r="M2059" i="8"/>
  <c r="M2060" i="8"/>
  <c r="M2061" i="8"/>
  <c r="M2062" i="8"/>
  <c r="M2063" i="8"/>
  <c r="M2064" i="8"/>
  <c r="M2065" i="8"/>
  <c r="M2066" i="8"/>
  <c r="M2067" i="8"/>
  <c r="M2068" i="8"/>
  <c r="M2069" i="8"/>
  <c r="M2070" i="8"/>
  <c r="M2071" i="8"/>
  <c r="M2072" i="8"/>
  <c r="M2073" i="8"/>
  <c r="M2074" i="8"/>
  <c r="M2075" i="8"/>
  <c r="M2076" i="8"/>
  <c r="M2077" i="8"/>
  <c r="M2078" i="8"/>
  <c r="M2079" i="8"/>
  <c r="M2080" i="8"/>
  <c r="M2081" i="8"/>
  <c r="M2082" i="8"/>
  <c r="M2083" i="8"/>
  <c r="M2084" i="8"/>
  <c r="M2085" i="8"/>
  <c r="M2086" i="8"/>
  <c r="M2087" i="8"/>
  <c r="M2088" i="8"/>
  <c r="M2089" i="8"/>
  <c r="M2090" i="8"/>
  <c r="M2091" i="8"/>
  <c r="M2092" i="8"/>
  <c r="M2093" i="8"/>
  <c r="M2094" i="8"/>
  <c r="M2095" i="8"/>
  <c r="M2096" i="8"/>
  <c r="M2097" i="8"/>
  <c r="M2098" i="8"/>
  <c r="M2099" i="8"/>
  <c r="M2100" i="8"/>
  <c r="M2101" i="8"/>
  <c r="M2102" i="8"/>
  <c r="M2103" i="8"/>
  <c r="M2104" i="8"/>
  <c r="M2105" i="8"/>
  <c r="M2106" i="8"/>
  <c r="M2107" i="8"/>
  <c r="M2108" i="8"/>
  <c r="M2109" i="8"/>
  <c r="M2110" i="8"/>
  <c r="M2111" i="8"/>
  <c r="M2112" i="8"/>
  <c r="M2113" i="8"/>
  <c r="M2114" i="8"/>
  <c r="M2115" i="8"/>
  <c r="M2116" i="8"/>
  <c r="M2117" i="8"/>
  <c r="M2118" i="8"/>
  <c r="M2119" i="8"/>
  <c r="M2120" i="8"/>
  <c r="M2121" i="8"/>
  <c r="M2122" i="8"/>
  <c r="M2123" i="8"/>
  <c r="M2124" i="8"/>
  <c r="M2125" i="8"/>
  <c r="M2126" i="8"/>
  <c r="M2127" i="8"/>
  <c r="M2128" i="8"/>
  <c r="M2129" i="8"/>
  <c r="M2130" i="8"/>
  <c r="M2131" i="8"/>
  <c r="M2132" i="8"/>
  <c r="M2133" i="8"/>
  <c r="M2134" i="8"/>
  <c r="M2135" i="8"/>
  <c r="M2136" i="8"/>
  <c r="M2137" i="8"/>
  <c r="M2138" i="8"/>
  <c r="M2139" i="8"/>
  <c r="M2140" i="8"/>
  <c r="M2141" i="8"/>
  <c r="M2142" i="8"/>
  <c r="M2143" i="8"/>
  <c r="M2144" i="8"/>
  <c r="M2145" i="8"/>
  <c r="M2146" i="8"/>
  <c r="M2147" i="8"/>
  <c r="M2148" i="8"/>
  <c r="M2149" i="8"/>
  <c r="M2150" i="8"/>
  <c r="M2151" i="8"/>
  <c r="M2152" i="8"/>
  <c r="M2153" i="8"/>
  <c r="M2154" i="8"/>
  <c r="M2155" i="8"/>
  <c r="M2156" i="8"/>
  <c r="M2157" i="8"/>
  <c r="M2158" i="8"/>
  <c r="M2159" i="8"/>
  <c r="M2160" i="8"/>
  <c r="M2161" i="8"/>
  <c r="M2162" i="8"/>
  <c r="M2163" i="8"/>
  <c r="M2164" i="8"/>
  <c r="M2165" i="8"/>
  <c r="M2166" i="8"/>
  <c r="M2167" i="8"/>
  <c r="M2168" i="8"/>
  <c r="M2169" i="8"/>
  <c r="M2170" i="8"/>
  <c r="M2171" i="8"/>
  <c r="M2172" i="8"/>
  <c r="M2173" i="8"/>
  <c r="M2174" i="8"/>
  <c r="M2175" i="8"/>
  <c r="M2176" i="8"/>
  <c r="M2177" i="8"/>
  <c r="M2178" i="8"/>
  <c r="M2179" i="8"/>
  <c r="M2180" i="8"/>
  <c r="M2181" i="8"/>
  <c r="M2182" i="8"/>
  <c r="M2183" i="8"/>
  <c r="M2184" i="8"/>
  <c r="M2185" i="8"/>
  <c r="M2186" i="8"/>
  <c r="M2187" i="8"/>
  <c r="M2188" i="8"/>
  <c r="M2189" i="8"/>
  <c r="M2190" i="8"/>
  <c r="M2191" i="8"/>
  <c r="M2192" i="8"/>
  <c r="M2193" i="8"/>
  <c r="M2194" i="8"/>
  <c r="M2195" i="8"/>
  <c r="M2196" i="8"/>
  <c r="M2197" i="8"/>
  <c r="M2198" i="8"/>
  <c r="M2199" i="8"/>
  <c r="M2200" i="8"/>
  <c r="M2201" i="8"/>
  <c r="M2202" i="8"/>
  <c r="M2203" i="8"/>
  <c r="M2204" i="8"/>
  <c r="M2205" i="8"/>
  <c r="M2206" i="8"/>
  <c r="M2207" i="8"/>
  <c r="M2208" i="8"/>
  <c r="M2209" i="8"/>
  <c r="M2210" i="8"/>
  <c r="M2211" i="8"/>
  <c r="M2212" i="8"/>
  <c r="M2213" i="8"/>
  <c r="M2214" i="8"/>
  <c r="M2215" i="8"/>
  <c r="M2216" i="8"/>
  <c r="M2217" i="8"/>
  <c r="M2218" i="8"/>
  <c r="M2219" i="8"/>
  <c r="M2220" i="8"/>
  <c r="M2221" i="8"/>
  <c r="M2222" i="8"/>
  <c r="M2223" i="8"/>
  <c r="M2224" i="8"/>
  <c r="M2225" i="8"/>
  <c r="M2226" i="8"/>
  <c r="M2227" i="8"/>
  <c r="M2228" i="8"/>
  <c r="M2229" i="8"/>
  <c r="M2230" i="8"/>
  <c r="M2231" i="8"/>
  <c r="M2232" i="8"/>
  <c r="M2233" i="8"/>
  <c r="M2234" i="8"/>
  <c r="M2235" i="8"/>
  <c r="M2236" i="8"/>
  <c r="M2237" i="8"/>
  <c r="M2238" i="8"/>
  <c r="M2239" i="8"/>
  <c r="M2240" i="8"/>
  <c r="M2241" i="8"/>
  <c r="M2242" i="8"/>
  <c r="M2243" i="8"/>
  <c r="M2244" i="8"/>
  <c r="M2245" i="8"/>
  <c r="M2246" i="8"/>
  <c r="M2247" i="8"/>
  <c r="M2248" i="8"/>
  <c r="M2249" i="8"/>
  <c r="M2250" i="8"/>
  <c r="M2251" i="8"/>
  <c r="M2252" i="8"/>
  <c r="M2253" i="8"/>
  <c r="M2254" i="8"/>
  <c r="M2255" i="8"/>
  <c r="M2256" i="8"/>
  <c r="M2257" i="8"/>
  <c r="M2258" i="8"/>
  <c r="M2259" i="8"/>
  <c r="M2260" i="8"/>
  <c r="M2261" i="8"/>
  <c r="M2262" i="8"/>
  <c r="M2263" i="8"/>
  <c r="M2264" i="8"/>
  <c r="M2265" i="8"/>
  <c r="M2266" i="8"/>
  <c r="M2267" i="8"/>
  <c r="M2268" i="8"/>
  <c r="M2269" i="8"/>
  <c r="M2270" i="8"/>
  <c r="M2271" i="8"/>
  <c r="M2272" i="8"/>
  <c r="M2273" i="8"/>
  <c r="M2274" i="8"/>
  <c r="M2275" i="8"/>
  <c r="M2276" i="8"/>
  <c r="M2277" i="8"/>
  <c r="M2278" i="8"/>
  <c r="M2279" i="8"/>
  <c r="M2280" i="8"/>
  <c r="M2281" i="8"/>
  <c r="M2282" i="8"/>
  <c r="M2283" i="8"/>
  <c r="M2284" i="8"/>
  <c r="M2285" i="8"/>
  <c r="M2286" i="8"/>
  <c r="M2287" i="8"/>
  <c r="M2288" i="8"/>
  <c r="M2289" i="8"/>
  <c r="M2290" i="8"/>
  <c r="M2291" i="8"/>
  <c r="M2292" i="8"/>
  <c r="M2293" i="8"/>
  <c r="M2294" i="8"/>
  <c r="M2295" i="8"/>
  <c r="M2296" i="8"/>
  <c r="M2297" i="8"/>
  <c r="M2298" i="8"/>
  <c r="M2299" i="8"/>
  <c r="M2300" i="8"/>
  <c r="M2301" i="8"/>
  <c r="M2302" i="8"/>
  <c r="M2303" i="8"/>
  <c r="M2304" i="8"/>
  <c r="M2305" i="8"/>
  <c r="M2306" i="8"/>
  <c r="M2307" i="8"/>
  <c r="M2308" i="8"/>
  <c r="M2309" i="8"/>
  <c r="M2310" i="8"/>
  <c r="M2311" i="8"/>
  <c r="M2312" i="8"/>
  <c r="M2313" i="8"/>
  <c r="M2314" i="8"/>
  <c r="M2315" i="8"/>
  <c r="M2316" i="8"/>
  <c r="M2317" i="8"/>
  <c r="M2318" i="8"/>
  <c r="M2319" i="8"/>
  <c r="M2320" i="8"/>
  <c r="M2321" i="8"/>
  <c r="M2322" i="8"/>
  <c r="M2323" i="8"/>
  <c r="M2324" i="8"/>
  <c r="M2325" i="8"/>
  <c r="M2326" i="8"/>
  <c r="M2327" i="8"/>
  <c r="M2328" i="8"/>
  <c r="M2329" i="8"/>
  <c r="M2330" i="8"/>
  <c r="M2331" i="8"/>
  <c r="M2332" i="8"/>
  <c r="M2333" i="8"/>
  <c r="M2334" i="8"/>
  <c r="M2335" i="8"/>
  <c r="M2336" i="8"/>
  <c r="M2337" i="8"/>
  <c r="M2338" i="8"/>
  <c r="M2339" i="8"/>
  <c r="M2340" i="8"/>
  <c r="M2341" i="8"/>
  <c r="M2342" i="8"/>
  <c r="M2343" i="8"/>
  <c r="M2344" i="8"/>
  <c r="M2345" i="8"/>
  <c r="M2346" i="8"/>
  <c r="M2347" i="8"/>
  <c r="M2348" i="8"/>
  <c r="M2349" i="8"/>
  <c r="M2350" i="8"/>
  <c r="M2351" i="8"/>
  <c r="M2352" i="8"/>
  <c r="M2353" i="8"/>
  <c r="M2354" i="8"/>
  <c r="M2355" i="8"/>
  <c r="M2356" i="8"/>
  <c r="M2357" i="8"/>
  <c r="M2358" i="8"/>
  <c r="M2359" i="8"/>
  <c r="M2360" i="8"/>
  <c r="M2361" i="8"/>
  <c r="M2362" i="8"/>
  <c r="M2363" i="8"/>
  <c r="M2364" i="8"/>
  <c r="M2365" i="8"/>
  <c r="M2366" i="8"/>
  <c r="M2367" i="8"/>
  <c r="M2368" i="8"/>
  <c r="M2369" i="8"/>
  <c r="M2370" i="8"/>
  <c r="M2371" i="8"/>
  <c r="M2372" i="8"/>
  <c r="M2373" i="8"/>
  <c r="M2374" i="8"/>
  <c r="M2375" i="8"/>
  <c r="M2376" i="8"/>
  <c r="M2377" i="8"/>
  <c r="M2378" i="8"/>
  <c r="M2379" i="8"/>
  <c r="M2380" i="8"/>
  <c r="M2381" i="8"/>
  <c r="M2382" i="8"/>
  <c r="M2383" i="8"/>
  <c r="M2384" i="8"/>
  <c r="M2385" i="8"/>
  <c r="M2386" i="8"/>
  <c r="M2387" i="8"/>
  <c r="M2388" i="8"/>
  <c r="M2389" i="8"/>
  <c r="M2390" i="8"/>
  <c r="M2391" i="8"/>
  <c r="M2392" i="8"/>
  <c r="M2393" i="8"/>
  <c r="M2394" i="8"/>
  <c r="M2395" i="8"/>
  <c r="M2396" i="8"/>
  <c r="M2397" i="8"/>
  <c r="M2398" i="8"/>
  <c r="M2399" i="8"/>
  <c r="M2400" i="8"/>
  <c r="M2401" i="8"/>
  <c r="M2402" i="8"/>
  <c r="M2403" i="8"/>
  <c r="M2404" i="8"/>
  <c r="M2405" i="8"/>
  <c r="M2406" i="8"/>
  <c r="M2407" i="8"/>
  <c r="M2408" i="8"/>
  <c r="M2409" i="8"/>
  <c r="M2410" i="8"/>
  <c r="M2411" i="8"/>
  <c r="M2412" i="8"/>
  <c r="M2413" i="8"/>
  <c r="M2414" i="8"/>
  <c r="M2415" i="8"/>
  <c r="M2416" i="8"/>
  <c r="M2417" i="8"/>
  <c r="M2418" i="8"/>
  <c r="M2419" i="8"/>
  <c r="M2420" i="8"/>
  <c r="M2421" i="8"/>
  <c r="M2422" i="8"/>
  <c r="M2423" i="8"/>
  <c r="M2424" i="8"/>
  <c r="M2425" i="8"/>
  <c r="M2426" i="8"/>
  <c r="M2427" i="8"/>
  <c r="M2428" i="8"/>
  <c r="M2429" i="8"/>
  <c r="M2430" i="8"/>
  <c r="M2431" i="8"/>
  <c r="M2432" i="8"/>
  <c r="M2433" i="8"/>
  <c r="M2434" i="8"/>
  <c r="M2435" i="8"/>
  <c r="M2436" i="8"/>
  <c r="M2437" i="8"/>
  <c r="M2438" i="8"/>
  <c r="M2439" i="8"/>
  <c r="M2440" i="8"/>
  <c r="M2441" i="8"/>
  <c r="M2442" i="8"/>
  <c r="M2443" i="8"/>
  <c r="M2444" i="8"/>
  <c r="M2445" i="8"/>
  <c r="M2446" i="8"/>
  <c r="M2447" i="8"/>
  <c r="M2448" i="8"/>
  <c r="M2449" i="8"/>
  <c r="M2450" i="8"/>
  <c r="M2451" i="8"/>
  <c r="M2452" i="8"/>
  <c r="M2453" i="8"/>
  <c r="M2454" i="8"/>
  <c r="M2455" i="8"/>
  <c r="M2456" i="8"/>
  <c r="M2457" i="8"/>
  <c r="M2458" i="8"/>
  <c r="M2459" i="8"/>
  <c r="M2460" i="8"/>
  <c r="M2461" i="8"/>
  <c r="M2462" i="8"/>
  <c r="M2463" i="8"/>
  <c r="M2464" i="8"/>
  <c r="M2465" i="8"/>
  <c r="M2466" i="8"/>
  <c r="M2467" i="8"/>
  <c r="M2468" i="8"/>
  <c r="M2469" i="8"/>
  <c r="M2470" i="8"/>
  <c r="M2471" i="8"/>
  <c r="M2472" i="8"/>
  <c r="M2473" i="8"/>
  <c r="M2474" i="8"/>
  <c r="M2475" i="8"/>
  <c r="M2476" i="8"/>
  <c r="M2477" i="8"/>
  <c r="M2478" i="8"/>
  <c r="M2479" i="8"/>
  <c r="M2480" i="8"/>
  <c r="M2481" i="8"/>
  <c r="M2482" i="8"/>
  <c r="M2483" i="8"/>
  <c r="M2484" i="8"/>
  <c r="M2485" i="8"/>
  <c r="M2486" i="8"/>
  <c r="M2487" i="8"/>
  <c r="M2488" i="8"/>
  <c r="M2489" i="8"/>
  <c r="M2490" i="8"/>
  <c r="M2491" i="8"/>
  <c r="M2492" i="8"/>
  <c r="M2493" i="8"/>
  <c r="M2494" i="8"/>
  <c r="M2495" i="8"/>
  <c r="M2496" i="8"/>
  <c r="M2497" i="8"/>
  <c r="M2498" i="8"/>
  <c r="M2499" i="8"/>
  <c r="M2500" i="8"/>
  <c r="M2501" i="8"/>
  <c r="M2502" i="8"/>
  <c r="M2503" i="8"/>
  <c r="M2504" i="8"/>
  <c r="M2505" i="8"/>
  <c r="M2506" i="8"/>
  <c r="M2507" i="8"/>
  <c r="M2508" i="8"/>
  <c r="M2509" i="8"/>
  <c r="M2510" i="8"/>
  <c r="M2511" i="8"/>
  <c r="M2512" i="8"/>
  <c r="M2513" i="8"/>
  <c r="M2514" i="8"/>
  <c r="M2515" i="8"/>
  <c r="M2516" i="8"/>
  <c r="M2517" i="8"/>
  <c r="M2518" i="8"/>
  <c r="M2519" i="8"/>
  <c r="M2520" i="8"/>
  <c r="M2521" i="8"/>
  <c r="M2522" i="8"/>
  <c r="M2523" i="8"/>
  <c r="M2524" i="8"/>
  <c r="M2525" i="8"/>
  <c r="M2526" i="8"/>
  <c r="M2527" i="8"/>
  <c r="M2528" i="8"/>
  <c r="M2529" i="8"/>
  <c r="M2530" i="8"/>
  <c r="M2531" i="8"/>
  <c r="M2532" i="8"/>
  <c r="M2533" i="8"/>
  <c r="M2534" i="8"/>
  <c r="M2535" i="8"/>
  <c r="M2536" i="8"/>
  <c r="M2537" i="8"/>
  <c r="M2538" i="8"/>
  <c r="M2539" i="8"/>
  <c r="M2540" i="8"/>
  <c r="M2541" i="8"/>
  <c r="M2542" i="8"/>
  <c r="M2543" i="8"/>
  <c r="M2544" i="8"/>
  <c r="M2545" i="8"/>
  <c r="M2546" i="8"/>
  <c r="M2547" i="8"/>
  <c r="M2548" i="8"/>
  <c r="M2549" i="8"/>
  <c r="M2550" i="8"/>
  <c r="M2551" i="8"/>
  <c r="M2552" i="8"/>
  <c r="M2553" i="8"/>
  <c r="M2554" i="8"/>
  <c r="M2555" i="8"/>
  <c r="M2556" i="8"/>
  <c r="M2557" i="8"/>
  <c r="M2558" i="8"/>
  <c r="M2559" i="8"/>
  <c r="M2560" i="8"/>
  <c r="M2561" i="8"/>
  <c r="M2562" i="8"/>
  <c r="M2563" i="8"/>
  <c r="M2564" i="8"/>
  <c r="M2565" i="8"/>
  <c r="M2566" i="8"/>
  <c r="M2567" i="8"/>
  <c r="M2568" i="8"/>
  <c r="M2569" i="8"/>
  <c r="M2570" i="8"/>
  <c r="M2571" i="8"/>
  <c r="M2572" i="8"/>
  <c r="M2573" i="8"/>
  <c r="M2574" i="8"/>
  <c r="M2575" i="8"/>
  <c r="M2576" i="8"/>
  <c r="M2577" i="8"/>
  <c r="M2578" i="8"/>
  <c r="M2579" i="8"/>
  <c r="M2580" i="8"/>
  <c r="M2581" i="8"/>
  <c r="M2582" i="8"/>
  <c r="M2583" i="8"/>
  <c r="M2584" i="8"/>
  <c r="M2585" i="8"/>
  <c r="M2586" i="8"/>
  <c r="M2587" i="8"/>
  <c r="M2588" i="8"/>
  <c r="M2589" i="8"/>
  <c r="M2590" i="8"/>
  <c r="M2591" i="8"/>
  <c r="M2592" i="8"/>
  <c r="M2593" i="8"/>
  <c r="M2594" i="8"/>
  <c r="M2595" i="8"/>
  <c r="M2596" i="8"/>
  <c r="M2597" i="8"/>
  <c r="M2598" i="8"/>
  <c r="M2599" i="8"/>
  <c r="M2600" i="8"/>
  <c r="M2601" i="8"/>
  <c r="M2602" i="8"/>
  <c r="M2603" i="8"/>
  <c r="M2604" i="8"/>
  <c r="M2605" i="8"/>
  <c r="M2606" i="8"/>
  <c r="M2607" i="8"/>
  <c r="M2608" i="8"/>
  <c r="M2609" i="8"/>
  <c r="M2610" i="8"/>
  <c r="M2611" i="8"/>
  <c r="M2612" i="8"/>
  <c r="M2613" i="8"/>
  <c r="M2614" i="8"/>
  <c r="M2615" i="8"/>
  <c r="M2616" i="8"/>
  <c r="M2617" i="8"/>
  <c r="M2618" i="8"/>
  <c r="M2619" i="8"/>
  <c r="M2620" i="8"/>
  <c r="M2621" i="8"/>
  <c r="M2622" i="8"/>
  <c r="M2623" i="8"/>
  <c r="M2624" i="8"/>
  <c r="M2625" i="8"/>
  <c r="M2626" i="8"/>
  <c r="M2627" i="8"/>
  <c r="M2628" i="8"/>
  <c r="M2629" i="8"/>
  <c r="M2630" i="8"/>
  <c r="M2631" i="8"/>
  <c r="M2632" i="8"/>
  <c r="M2633" i="8"/>
  <c r="M2634" i="8"/>
  <c r="M2635" i="8"/>
  <c r="M2636" i="8"/>
  <c r="M2637" i="8"/>
  <c r="M2638" i="8"/>
  <c r="M2639" i="8"/>
  <c r="M2640" i="8"/>
  <c r="M2641" i="8"/>
  <c r="M2642" i="8"/>
  <c r="M2643" i="8"/>
  <c r="M2644" i="8"/>
  <c r="M2645" i="8"/>
  <c r="M2646" i="8"/>
  <c r="M2647" i="8"/>
  <c r="M2648" i="8"/>
  <c r="M2649" i="8"/>
  <c r="M2650" i="8"/>
  <c r="M2651" i="8"/>
  <c r="M2652" i="8"/>
  <c r="M2653" i="8"/>
  <c r="M2654" i="8"/>
  <c r="M2655" i="8"/>
  <c r="M2656" i="8"/>
  <c r="M2657" i="8"/>
  <c r="M2658" i="8"/>
  <c r="M2659" i="8"/>
  <c r="M2660" i="8"/>
  <c r="M2661" i="8"/>
  <c r="M2662" i="8"/>
  <c r="M2663" i="8"/>
  <c r="M2664" i="8"/>
  <c r="M2665" i="8"/>
  <c r="M2666" i="8"/>
  <c r="M2667" i="8"/>
  <c r="M2668" i="8"/>
  <c r="M2669" i="8"/>
  <c r="M2670" i="8"/>
  <c r="M2671" i="8"/>
  <c r="M2672" i="8"/>
  <c r="M2673" i="8"/>
  <c r="M2674" i="8"/>
  <c r="M2675" i="8"/>
  <c r="M2676" i="8"/>
  <c r="M2677" i="8"/>
  <c r="M2678" i="8"/>
  <c r="M2679" i="8"/>
  <c r="M2680" i="8"/>
  <c r="M2681" i="8"/>
  <c r="M2682" i="8"/>
  <c r="M2683" i="8"/>
  <c r="M2684" i="8"/>
  <c r="M2685" i="8"/>
  <c r="M2686" i="8"/>
  <c r="M2687" i="8"/>
  <c r="M2688" i="8"/>
  <c r="M2689" i="8"/>
  <c r="M2690" i="8"/>
  <c r="M2691" i="8"/>
  <c r="M2692" i="8"/>
  <c r="M2693" i="8"/>
  <c r="M2694" i="8"/>
  <c r="M2695" i="8"/>
  <c r="M2696" i="8"/>
  <c r="M2697" i="8"/>
  <c r="M2698" i="8"/>
  <c r="M2699" i="8"/>
  <c r="M2700" i="8"/>
  <c r="M2701" i="8"/>
  <c r="M2702" i="8"/>
  <c r="M2703" i="8"/>
  <c r="M2704" i="8"/>
  <c r="M2705" i="8"/>
  <c r="M2706" i="8"/>
  <c r="M2707" i="8"/>
  <c r="M2708" i="8"/>
  <c r="M2709" i="8"/>
  <c r="M2710" i="8"/>
  <c r="M2711" i="8"/>
  <c r="M2712" i="8"/>
  <c r="M2713" i="8"/>
  <c r="M2714" i="8"/>
  <c r="M2715" i="8"/>
  <c r="M2716" i="8"/>
  <c r="M2717" i="8"/>
  <c r="M2718" i="8"/>
  <c r="M2719" i="8"/>
  <c r="M2720" i="8"/>
  <c r="M2721" i="8"/>
  <c r="M2722" i="8"/>
  <c r="M2723" i="8"/>
  <c r="M2724" i="8"/>
  <c r="M2725" i="8"/>
  <c r="M2726" i="8"/>
  <c r="M2727" i="8"/>
  <c r="M2728" i="8"/>
  <c r="M2729" i="8"/>
  <c r="M2730" i="8"/>
  <c r="M2731" i="8"/>
  <c r="M2732" i="8"/>
  <c r="M2733" i="8"/>
  <c r="M2734" i="8"/>
  <c r="M2735" i="8"/>
  <c r="M2736" i="8"/>
  <c r="M2737" i="8"/>
  <c r="M2738" i="8"/>
  <c r="M2739" i="8"/>
  <c r="M2740" i="8"/>
  <c r="M2741" i="8"/>
  <c r="M2742" i="8"/>
  <c r="M2743" i="8"/>
  <c r="M2744" i="8"/>
  <c r="M2745" i="8"/>
  <c r="M2746" i="8"/>
  <c r="M2747" i="8"/>
  <c r="M2748" i="8"/>
  <c r="M2749" i="8"/>
  <c r="M2750" i="8"/>
  <c r="M2751" i="8"/>
  <c r="M2752" i="8"/>
  <c r="M2753" i="8"/>
  <c r="M2754" i="8"/>
  <c r="M2755" i="8"/>
  <c r="M2756" i="8"/>
  <c r="M2757" i="8"/>
  <c r="M2758" i="8"/>
  <c r="M2759" i="8"/>
  <c r="M2760" i="8"/>
  <c r="M2761" i="8"/>
  <c r="M2762" i="8"/>
  <c r="M2763" i="8"/>
  <c r="M2764" i="8"/>
  <c r="M2765" i="8"/>
  <c r="M2766" i="8"/>
  <c r="M2767" i="8"/>
  <c r="M2768" i="8"/>
  <c r="M2769" i="8"/>
  <c r="M2770" i="8"/>
  <c r="M2771" i="8"/>
  <c r="M2772" i="8"/>
  <c r="M2773" i="8"/>
  <c r="M2774" i="8"/>
  <c r="M2775" i="8"/>
  <c r="M2776" i="8"/>
  <c r="M2777" i="8"/>
  <c r="M2778" i="8"/>
  <c r="M2779" i="8"/>
  <c r="M2780" i="8"/>
  <c r="M2781" i="8"/>
  <c r="M2782" i="8"/>
  <c r="M2783" i="8"/>
  <c r="M2784" i="8"/>
  <c r="M2785" i="8"/>
  <c r="M2786" i="8"/>
  <c r="M2787" i="8"/>
  <c r="M2788" i="8"/>
  <c r="M2789" i="8"/>
  <c r="M2790" i="8"/>
  <c r="M2791" i="8"/>
  <c r="M2792" i="8"/>
  <c r="M2793" i="8"/>
  <c r="M2794" i="8"/>
  <c r="M2795" i="8"/>
  <c r="M2796" i="8"/>
  <c r="M2797" i="8"/>
  <c r="M2798" i="8"/>
  <c r="M2799" i="8"/>
  <c r="M2800" i="8"/>
  <c r="M2801" i="8"/>
  <c r="M2802" i="8"/>
  <c r="M2803" i="8"/>
  <c r="M2804" i="8"/>
  <c r="M2805" i="8"/>
  <c r="M2806" i="8"/>
  <c r="M2807" i="8"/>
  <c r="M2808" i="8"/>
  <c r="M2809" i="8"/>
  <c r="M2810" i="8"/>
  <c r="M2811" i="8"/>
  <c r="M2812" i="8"/>
  <c r="M2813" i="8"/>
  <c r="M2814" i="8"/>
  <c r="M2815" i="8"/>
  <c r="M2816" i="8"/>
  <c r="M2817" i="8"/>
  <c r="M2818" i="8"/>
  <c r="M2819" i="8"/>
  <c r="M2820" i="8"/>
  <c r="M2821" i="8"/>
  <c r="M2822" i="8"/>
  <c r="M2823" i="8"/>
  <c r="M2824" i="8"/>
  <c r="M2825" i="8"/>
  <c r="M2826" i="8"/>
  <c r="M2827" i="8"/>
  <c r="M2828" i="8"/>
  <c r="M2829" i="8"/>
  <c r="M2830" i="8"/>
  <c r="M2831" i="8"/>
  <c r="M2832" i="8"/>
  <c r="M2833" i="8"/>
  <c r="M2834" i="8"/>
  <c r="M2835" i="8"/>
  <c r="M2836" i="8"/>
  <c r="M2837" i="8"/>
  <c r="M2838" i="8"/>
  <c r="M2839" i="8"/>
  <c r="M2840" i="8"/>
  <c r="M2841" i="8"/>
  <c r="M2842" i="8"/>
  <c r="M2843" i="8"/>
  <c r="M2844" i="8"/>
  <c r="M2845" i="8"/>
  <c r="M2846" i="8"/>
  <c r="M2847" i="8"/>
  <c r="M2848" i="8"/>
  <c r="M2849" i="8"/>
  <c r="M2850" i="8"/>
  <c r="M2851" i="8"/>
  <c r="M2852" i="8"/>
  <c r="M2853" i="8"/>
  <c r="M2854" i="8"/>
  <c r="M2855" i="8"/>
  <c r="M2856" i="8"/>
  <c r="M2857" i="8"/>
  <c r="M2858" i="8"/>
  <c r="M2859" i="8"/>
  <c r="M2860" i="8"/>
  <c r="M2861" i="8"/>
  <c r="M2862" i="8"/>
  <c r="M2863" i="8"/>
  <c r="M2864" i="8"/>
  <c r="M2865" i="8"/>
  <c r="M2866" i="8"/>
  <c r="M2867" i="8"/>
  <c r="M2868" i="8"/>
  <c r="M2869" i="8"/>
  <c r="M2870" i="8"/>
  <c r="M2871" i="8"/>
  <c r="M2872" i="8"/>
  <c r="M2873" i="8"/>
  <c r="M2874" i="8"/>
  <c r="M2875" i="8"/>
  <c r="M2876" i="8"/>
  <c r="M2877" i="8"/>
  <c r="M2878" i="8"/>
  <c r="M2879" i="8"/>
  <c r="M2880" i="8"/>
  <c r="M2881" i="8"/>
  <c r="M2882" i="8"/>
  <c r="M2883" i="8"/>
  <c r="M2884" i="8"/>
  <c r="M2885" i="8"/>
  <c r="M2886" i="8"/>
  <c r="M2887" i="8"/>
  <c r="M2888" i="8"/>
  <c r="M2889" i="8"/>
  <c r="M2890" i="8"/>
  <c r="M2891" i="8"/>
  <c r="M2892" i="8"/>
  <c r="M2893" i="8"/>
  <c r="M2894" i="8"/>
  <c r="M2895" i="8"/>
  <c r="M2896" i="8"/>
  <c r="M2897" i="8"/>
  <c r="M2898" i="8"/>
  <c r="M2899" i="8"/>
  <c r="M2900" i="8"/>
  <c r="M2901" i="8"/>
  <c r="M2902" i="8"/>
  <c r="M2903" i="8"/>
  <c r="M2904" i="8"/>
  <c r="M2905" i="8"/>
  <c r="M2906" i="8"/>
  <c r="M2907" i="8"/>
  <c r="M2908" i="8"/>
  <c r="M2909" i="8"/>
  <c r="M2910" i="8"/>
  <c r="M2911" i="8"/>
  <c r="M2912" i="8"/>
  <c r="M2913" i="8"/>
  <c r="M2914" i="8"/>
  <c r="M2915" i="8"/>
  <c r="M2916" i="8"/>
  <c r="M2917" i="8"/>
  <c r="M2918" i="8"/>
  <c r="M2919" i="8"/>
  <c r="M2920" i="8"/>
  <c r="M2921" i="8"/>
  <c r="M2922" i="8"/>
  <c r="M2923" i="8"/>
  <c r="M2924" i="8"/>
  <c r="M2925" i="8"/>
  <c r="M2926" i="8"/>
  <c r="M2927" i="8"/>
  <c r="M2928" i="8"/>
  <c r="M2929" i="8"/>
  <c r="M2930" i="8"/>
  <c r="M2931" i="8"/>
  <c r="M2932" i="8"/>
  <c r="M2933" i="8"/>
  <c r="M2934" i="8"/>
  <c r="M2935" i="8"/>
  <c r="M2936" i="8"/>
  <c r="M2937" i="8"/>
  <c r="M2938" i="8"/>
  <c r="M2939" i="8"/>
  <c r="M2940" i="8"/>
  <c r="M2941" i="8"/>
  <c r="M2942" i="8"/>
  <c r="M2943" i="8"/>
  <c r="M2944" i="8"/>
  <c r="M2945" i="8"/>
  <c r="M2946" i="8"/>
  <c r="M2947" i="8"/>
  <c r="M2948" i="8"/>
  <c r="M2949" i="8"/>
  <c r="M2950" i="8"/>
  <c r="M2951" i="8"/>
  <c r="M2952" i="8"/>
  <c r="M2953" i="8"/>
  <c r="M2954" i="8"/>
  <c r="M2955" i="8"/>
  <c r="M2956" i="8"/>
  <c r="M2957" i="8"/>
  <c r="M2958" i="8"/>
  <c r="M2959" i="8"/>
  <c r="M2960" i="8"/>
  <c r="M2961" i="8"/>
  <c r="M2962" i="8"/>
  <c r="M2963" i="8"/>
  <c r="M2964" i="8"/>
  <c r="M2965" i="8"/>
  <c r="M2966" i="8"/>
  <c r="M2967" i="8"/>
  <c r="M2968" i="8"/>
  <c r="M2969" i="8"/>
  <c r="M2970" i="8"/>
  <c r="M2971" i="8"/>
  <c r="M2972" i="8"/>
  <c r="M2973" i="8"/>
  <c r="M2974" i="8"/>
  <c r="M2975" i="8"/>
  <c r="M2976" i="8"/>
  <c r="M2977" i="8"/>
  <c r="M2978" i="8"/>
  <c r="M2979" i="8"/>
  <c r="M2980" i="8"/>
  <c r="M2981" i="8"/>
  <c r="M2982" i="8"/>
  <c r="M2983" i="8"/>
  <c r="M2984" i="8"/>
  <c r="M2985" i="8"/>
  <c r="M2986" i="8"/>
  <c r="M2987" i="8"/>
  <c r="M2988" i="8"/>
  <c r="M2989" i="8"/>
  <c r="M2990" i="8"/>
  <c r="M2991" i="8"/>
  <c r="M2992" i="8"/>
  <c r="M2993" i="8"/>
  <c r="M2994" i="8"/>
  <c r="M2995" i="8"/>
  <c r="M2996" i="8"/>
  <c r="M2997" i="8"/>
  <c r="M2998" i="8"/>
  <c r="M2999" i="8"/>
  <c r="M3000" i="8"/>
  <c r="M3001" i="8"/>
  <c r="M3002" i="8"/>
  <c r="M3003" i="8"/>
  <c r="M3004" i="8"/>
  <c r="M3005" i="8"/>
  <c r="M3006" i="8"/>
  <c r="M3007" i="8"/>
  <c r="M3008" i="8"/>
  <c r="M3009" i="8"/>
  <c r="M3010" i="8"/>
  <c r="M3011" i="8"/>
  <c r="M3012" i="8"/>
  <c r="M3013" i="8"/>
  <c r="M3014" i="8"/>
  <c r="M3015" i="8"/>
  <c r="M3016" i="8"/>
  <c r="M3017" i="8"/>
  <c r="M3018" i="8"/>
  <c r="M3019" i="8"/>
  <c r="M3020" i="8"/>
  <c r="M3021" i="8"/>
  <c r="M3022" i="8"/>
  <c r="M3023" i="8"/>
  <c r="M3024" i="8"/>
  <c r="M3025" i="8"/>
  <c r="M3026" i="8"/>
  <c r="M3027" i="8"/>
  <c r="M3028" i="8"/>
  <c r="M3029" i="8"/>
  <c r="M3030" i="8"/>
  <c r="M3031" i="8"/>
  <c r="M3032" i="8"/>
  <c r="M3033" i="8"/>
  <c r="M3034" i="8"/>
  <c r="M3035" i="8"/>
  <c r="M3036" i="8"/>
  <c r="M3037" i="8"/>
  <c r="M3038" i="8"/>
  <c r="M3039" i="8"/>
  <c r="M3040" i="8"/>
  <c r="M3041" i="8"/>
  <c r="M3042" i="8"/>
  <c r="M3043" i="8"/>
  <c r="M3044" i="8"/>
  <c r="M3045" i="8"/>
  <c r="M3046" i="8"/>
  <c r="M3047" i="8"/>
  <c r="M3048" i="8"/>
  <c r="M3049" i="8"/>
  <c r="M3050" i="8"/>
  <c r="M3051" i="8"/>
  <c r="M3052" i="8"/>
  <c r="M3053" i="8"/>
  <c r="M3054" i="8"/>
  <c r="M3055" i="8"/>
  <c r="M3056" i="8"/>
  <c r="M3057" i="8"/>
  <c r="M3058" i="8"/>
  <c r="M3059" i="8"/>
  <c r="M3060" i="8"/>
  <c r="M3061" i="8"/>
  <c r="M3062" i="8"/>
  <c r="M3063" i="8"/>
  <c r="M3064" i="8"/>
  <c r="M3065" i="8"/>
  <c r="M3066" i="8"/>
  <c r="M3067" i="8"/>
  <c r="M3068" i="8"/>
  <c r="M3069" i="8"/>
  <c r="M3070" i="8"/>
  <c r="M3071" i="8"/>
  <c r="M3072" i="8"/>
  <c r="M3073" i="8"/>
  <c r="M3074" i="8"/>
  <c r="M3075" i="8"/>
  <c r="M3076" i="8"/>
  <c r="M3077" i="8"/>
  <c r="M3078" i="8"/>
  <c r="M3079" i="8"/>
  <c r="M3080" i="8"/>
  <c r="M3081" i="8"/>
  <c r="M3082" i="8"/>
  <c r="M3083" i="8"/>
  <c r="M3084" i="8"/>
  <c r="M3085" i="8"/>
  <c r="M3086" i="8"/>
  <c r="M3087" i="8"/>
  <c r="M3088" i="8"/>
  <c r="M3089" i="8"/>
  <c r="M3090" i="8"/>
  <c r="M3091" i="8"/>
  <c r="M3092" i="8"/>
  <c r="M3093" i="8"/>
  <c r="M3094" i="8"/>
  <c r="M3095" i="8"/>
  <c r="M3096" i="8"/>
  <c r="M3097" i="8"/>
  <c r="M3098" i="8"/>
  <c r="M3099" i="8"/>
  <c r="M3100" i="8"/>
  <c r="M3101" i="8"/>
  <c r="M3102" i="8"/>
  <c r="M3103" i="8"/>
  <c r="M3104" i="8"/>
  <c r="M3105" i="8"/>
  <c r="M3106" i="8"/>
  <c r="M3107" i="8"/>
  <c r="M3108" i="8"/>
  <c r="M3109" i="8"/>
  <c r="M3110" i="8"/>
  <c r="M3111" i="8"/>
  <c r="M3112" i="8"/>
  <c r="M3113" i="8"/>
  <c r="M3114" i="8"/>
  <c r="M3115" i="8"/>
  <c r="M3116" i="8"/>
  <c r="M3117" i="8"/>
  <c r="M3118" i="8"/>
  <c r="M3119" i="8"/>
  <c r="M3120" i="8"/>
  <c r="M3121" i="8"/>
  <c r="M3122" i="8"/>
  <c r="M3123" i="8"/>
  <c r="M3124" i="8"/>
  <c r="M3125" i="8"/>
  <c r="M3126" i="8"/>
  <c r="M3127" i="8"/>
  <c r="M3128" i="8"/>
  <c r="M3129" i="8"/>
  <c r="M3130" i="8"/>
  <c r="M3131" i="8"/>
  <c r="M3132" i="8"/>
  <c r="M3133" i="8"/>
  <c r="M3134" i="8"/>
  <c r="M3135" i="8"/>
  <c r="M3136" i="8"/>
  <c r="M3137" i="8"/>
  <c r="M3138" i="8"/>
  <c r="M3139" i="8"/>
  <c r="M3140" i="8"/>
  <c r="M3141" i="8"/>
  <c r="M3142" i="8"/>
  <c r="M3143" i="8"/>
  <c r="M3144" i="8"/>
  <c r="M3145" i="8"/>
  <c r="M3146" i="8"/>
  <c r="M3147" i="8"/>
  <c r="M3148" i="8"/>
  <c r="M3149" i="8"/>
  <c r="M3150" i="8"/>
  <c r="M3151" i="8"/>
  <c r="M3152" i="8"/>
  <c r="M3153" i="8"/>
  <c r="M3154" i="8"/>
  <c r="M3155" i="8"/>
  <c r="M3156" i="8"/>
  <c r="M3157" i="8"/>
  <c r="M3158" i="8"/>
  <c r="M3159" i="8"/>
  <c r="M3160" i="8"/>
  <c r="M3161" i="8"/>
  <c r="M3162" i="8"/>
  <c r="M3163" i="8"/>
  <c r="M3164" i="8"/>
  <c r="M3165" i="8"/>
  <c r="M3166" i="8"/>
  <c r="M3167" i="8"/>
  <c r="M3168" i="8"/>
  <c r="M3169" i="8"/>
  <c r="M3170" i="8"/>
  <c r="M3171" i="8"/>
  <c r="M3172" i="8"/>
  <c r="M3173" i="8"/>
  <c r="M3174" i="8"/>
  <c r="M3175" i="8"/>
  <c r="M3176" i="8"/>
  <c r="M3177" i="8"/>
  <c r="M3178" i="8"/>
  <c r="M3179" i="8"/>
  <c r="M3180" i="8"/>
  <c r="M3181" i="8"/>
  <c r="M3182" i="8"/>
  <c r="M3183" i="8"/>
  <c r="M3184" i="8"/>
  <c r="M3185" i="8"/>
  <c r="M3186" i="8"/>
  <c r="M3187" i="8"/>
  <c r="M3188" i="8"/>
  <c r="M3189" i="8"/>
  <c r="M3190" i="8"/>
  <c r="M3191" i="8"/>
  <c r="M3192" i="8"/>
  <c r="M3193" i="8"/>
  <c r="M3194" i="8"/>
  <c r="M3195" i="8"/>
  <c r="M3196" i="8"/>
  <c r="M3197" i="8"/>
  <c r="M3198" i="8"/>
  <c r="M3199" i="8"/>
  <c r="M3200" i="8"/>
  <c r="M3201" i="8"/>
  <c r="M3202" i="8"/>
  <c r="M3203" i="8"/>
  <c r="M3204" i="8"/>
  <c r="M3205" i="8"/>
  <c r="M3206" i="8"/>
  <c r="M3207" i="8"/>
  <c r="M3208" i="8"/>
  <c r="M3209" i="8"/>
  <c r="M3210" i="8"/>
  <c r="M3211" i="8"/>
  <c r="M3212" i="8"/>
  <c r="M3213" i="8"/>
  <c r="M3214" i="8"/>
  <c r="M3215" i="8"/>
  <c r="M3216" i="8"/>
  <c r="M3217" i="8"/>
  <c r="M3218" i="8"/>
  <c r="M3219" i="8"/>
  <c r="M3220" i="8"/>
  <c r="M3221" i="8"/>
  <c r="M3222" i="8"/>
  <c r="M3223" i="8"/>
  <c r="M3224" i="8"/>
  <c r="M3225" i="8"/>
  <c r="M3226" i="8"/>
  <c r="M3227" i="8"/>
  <c r="M3228" i="8"/>
  <c r="M3229" i="8"/>
  <c r="M3230" i="8"/>
  <c r="M3231" i="8"/>
  <c r="M3232" i="8"/>
  <c r="M3233" i="8"/>
  <c r="M3234" i="8"/>
  <c r="M3235" i="8"/>
  <c r="M3236" i="8"/>
  <c r="M3237" i="8"/>
  <c r="M3238" i="8"/>
  <c r="M3239" i="8"/>
  <c r="M3240" i="8"/>
  <c r="M3241" i="8"/>
  <c r="M3242" i="8"/>
  <c r="M3243" i="8"/>
  <c r="M3244" i="8"/>
  <c r="M3245" i="8"/>
  <c r="M3246" i="8"/>
  <c r="M3247" i="8"/>
  <c r="M3248" i="8"/>
  <c r="M3249" i="8"/>
  <c r="M3250" i="8"/>
  <c r="M3251" i="8"/>
  <c r="M3252" i="8"/>
  <c r="M3253" i="8"/>
  <c r="M3254" i="8"/>
  <c r="M3255" i="8"/>
  <c r="M3256" i="8"/>
  <c r="M3257" i="8"/>
  <c r="M3258" i="8"/>
  <c r="M3259" i="8"/>
  <c r="M3260" i="8"/>
  <c r="M3261" i="8"/>
  <c r="M3262" i="8"/>
  <c r="M3263" i="8"/>
  <c r="M3264" i="8"/>
  <c r="M3265" i="8"/>
  <c r="M3266" i="8"/>
  <c r="M3267" i="8"/>
  <c r="M3268" i="8"/>
  <c r="M3269" i="8"/>
  <c r="M3270" i="8"/>
  <c r="M3271" i="8"/>
  <c r="M3272" i="8"/>
  <c r="M3273" i="8"/>
  <c r="M3274" i="8"/>
  <c r="M3275" i="8"/>
  <c r="M3276" i="8"/>
  <c r="M3277" i="8"/>
  <c r="M3278" i="8"/>
  <c r="M3279" i="8"/>
  <c r="M3280" i="8"/>
  <c r="M3281" i="8"/>
  <c r="M3282" i="8"/>
  <c r="M3283" i="8"/>
  <c r="M3284" i="8"/>
  <c r="M3285" i="8"/>
  <c r="M3286" i="8"/>
  <c r="M3287" i="8"/>
  <c r="M3288" i="8"/>
  <c r="M3289" i="8"/>
  <c r="M3290" i="8"/>
  <c r="M3291" i="8"/>
  <c r="M3292" i="8"/>
  <c r="M3293" i="8"/>
  <c r="M3294" i="8"/>
  <c r="M3295" i="8"/>
  <c r="M3296" i="8"/>
  <c r="M3297" i="8"/>
  <c r="M3298" i="8"/>
  <c r="M3299" i="8"/>
  <c r="M3300" i="8"/>
  <c r="M3301" i="8"/>
  <c r="M3302" i="8"/>
  <c r="M3303" i="8"/>
  <c r="M3304" i="8"/>
  <c r="M3305" i="8"/>
  <c r="M3306" i="8"/>
  <c r="M3307" i="8"/>
  <c r="M3308" i="8"/>
  <c r="M3309" i="8"/>
  <c r="M3310" i="8"/>
  <c r="M3311" i="8"/>
  <c r="M3312" i="8"/>
  <c r="M3313" i="8"/>
  <c r="M3314" i="8"/>
  <c r="M3315" i="8"/>
  <c r="M3316" i="8"/>
  <c r="M3317" i="8"/>
  <c r="M3318" i="8"/>
  <c r="M3319" i="8"/>
  <c r="M3320" i="8"/>
  <c r="M3321" i="8"/>
  <c r="M3322" i="8"/>
  <c r="M3323" i="8"/>
  <c r="M3324" i="8"/>
  <c r="M3325" i="8"/>
  <c r="M3326" i="8"/>
  <c r="M3327" i="8"/>
  <c r="M3328" i="8"/>
  <c r="M3329" i="8"/>
  <c r="M3330" i="8"/>
  <c r="M3331" i="8"/>
  <c r="M3332" i="8"/>
  <c r="M3333" i="8"/>
  <c r="M3334" i="8"/>
  <c r="M3335" i="8"/>
  <c r="M3336" i="8"/>
  <c r="M3337" i="8"/>
  <c r="M3338" i="8"/>
  <c r="M3339" i="8"/>
  <c r="M3340" i="8"/>
  <c r="M3341" i="8"/>
  <c r="M3342" i="8"/>
  <c r="M3343" i="8"/>
  <c r="M3344" i="8"/>
  <c r="M3345" i="8"/>
  <c r="M3346" i="8"/>
  <c r="M3347" i="8"/>
  <c r="M3348" i="8"/>
  <c r="M3349" i="8"/>
  <c r="M3350" i="8"/>
  <c r="M3351" i="8"/>
  <c r="M3352" i="8"/>
  <c r="M3353" i="8"/>
  <c r="M3354" i="8"/>
  <c r="M3355" i="8"/>
  <c r="M3356" i="8"/>
  <c r="M3357" i="8"/>
  <c r="M3358" i="8"/>
  <c r="M3359" i="8"/>
  <c r="M3360" i="8"/>
  <c r="M3361" i="8"/>
  <c r="M3362" i="8"/>
  <c r="M3363" i="8"/>
  <c r="M3364" i="8"/>
  <c r="M3365" i="8"/>
  <c r="M3366" i="8"/>
  <c r="M3367" i="8"/>
  <c r="M3368" i="8"/>
  <c r="M3369" i="8"/>
  <c r="M3370" i="8"/>
  <c r="M3371" i="8"/>
  <c r="M3372" i="8"/>
  <c r="M3373" i="8"/>
  <c r="M3374" i="8"/>
  <c r="M3375" i="8"/>
  <c r="M3376" i="8"/>
  <c r="M3377" i="8"/>
  <c r="M3378" i="8"/>
  <c r="M3379" i="8"/>
  <c r="M3380" i="8"/>
  <c r="M3381" i="8"/>
  <c r="M3382" i="8"/>
  <c r="M3383" i="8"/>
  <c r="M3384" i="8"/>
  <c r="M3385" i="8"/>
  <c r="M3386" i="8"/>
  <c r="M3387" i="8"/>
  <c r="M3388" i="8"/>
  <c r="M3389" i="8"/>
  <c r="M3390" i="8"/>
  <c r="M3391" i="8"/>
  <c r="M3392" i="8"/>
  <c r="M3393" i="8"/>
  <c r="M3394" i="8"/>
  <c r="M3395" i="8"/>
  <c r="M3396" i="8"/>
  <c r="M3397" i="8"/>
  <c r="M3398" i="8"/>
  <c r="M3399" i="8"/>
  <c r="M3400" i="8"/>
  <c r="M3401" i="8"/>
  <c r="M3402" i="8"/>
  <c r="M3403" i="8"/>
  <c r="M3404" i="8"/>
  <c r="M3405" i="8"/>
  <c r="M3406" i="8"/>
  <c r="M3407" i="8"/>
  <c r="M3408" i="8"/>
  <c r="M3409" i="8"/>
  <c r="M3410" i="8"/>
  <c r="M3411" i="8"/>
  <c r="M3412" i="8"/>
  <c r="M3413" i="8"/>
  <c r="M3414" i="8"/>
  <c r="M3415" i="8"/>
  <c r="M3416" i="8"/>
  <c r="M3417" i="8"/>
  <c r="M3418" i="8"/>
  <c r="M3419" i="8"/>
  <c r="M3420" i="8"/>
  <c r="M3421" i="8"/>
  <c r="M3422" i="8"/>
  <c r="M3423" i="8"/>
  <c r="M3424" i="8"/>
  <c r="M3425" i="8"/>
  <c r="M3426" i="8"/>
  <c r="M3427" i="8"/>
  <c r="M3428" i="8"/>
  <c r="M3429" i="8"/>
  <c r="M3430" i="8"/>
  <c r="M3431" i="8"/>
  <c r="M3432" i="8"/>
  <c r="M3433" i="8"/>
  <c r="M3434" i="8"/>
  <c r="M3435" i="8"/>
  <c r="M3436" i="8"/>
  <c r="M3437" i="8"/>
  <c r="M3438" i="8"/>
  <c r="M3439" i="8"/>
  <c r="M3440" i="8"/>
  <c r="M3441" i="8"/>
  <c r="M3442" i="8"/>
  <c r="M3443" i="8"/>
  <c r="M3444" i="8"/>
  <c r="M3445" i="8"/>
  <c r="M3446" i="8"/>
  <c r="M3447" i="8"/>
  <c r="M3448" i="8"/>
  <c r="M3449" i="8"/>
  <c r="M3450" i="8"/>
  <c r="M3451" i="8"/>
  <c r="M3452" i="8"/>
  <c r="M3453" i="8"/>
  <c r="M3454" i="8"/>
  <c r="M3455" i="8"/>
  <c r="M3456" i="8"/>
  <c r="M3457" i="8"/>
  <c r="M3458" i="8"/>
  <c r="M3459" i="8"/>
  <c r="M3460" i="8"/>
  <c r="M3461" i="8"/>
  <c r="M3462" i="8"/>
  <c r="M3463" i="8"/>
  <c r="M3464" i="8"/>
  <c r="M3465" i="8"/>
  <c r="M3466" i="8"/>
  <c r="M3467" i="8"/>
  <c r="M3468" i="8"/>
  <c r="M3469" i="8"/>
  <c r="M3470" i="8"/>
  <c r="M3471" i="8"/>
  <c r="M3472" i="8"/>
  <c r="M3473" i="8"/>
  <c r="M3474" i="8"/>
  <c r="M3475" i="8"/>
  <c r="M3476" i="8"/>
  <c r="M3477" i="8"/>
  <c r="M3478" i="8"/>
  <c r="M3479" i="8"/>
  <c r="M3480" i="8"/>
  <c r="M3481" i="8"/>
  <c r="M3482" i="8"/>
  <c r="M3483" i="8"/>
  <c r="M3484" i="8"/>
  <c r="M3485" i="8"/>
  <c r="M3486" i="8"/>
  <c r="M3487" i="8"/>
  <c r="M3488" i="8"/>
  <c r="M3489" i="8"/>
  <c r="M3490" i="8"/>
  <c r="M3491" i="8"/>
  <c r="M3492" i="8"/>
  <c r="M3493" i="8"/>
  <c r="M3494" i="8"/>
  <c r="M3495" i="8"/>
  <c r="M3496" i="8"/>
  <c r="M3497" i="8"/>
  <c r="M3498" i="8"/>
  <c r="M3499" i="8"/>
  <c r="M3500" i="8"/>
  <c r="M3501" i="8"/>
  <c r="M3502" i="8"/>
  <c r="M3503" i="8"/>
  <c r="M3504" i="8"/>
  <c r="M3505" i="8"/>
  <c r="M3506" i="8"/>
  <c r="M3507" i="8"/>
  <c r="M3508" i="8"/>
  <c r="M3509" i="8"/>
  <c r="M3510" i="8"/>
  <c r="M3511" i="8"/>
  <c r="M3512" i="8"/>
  <c r="M3513" i="8"/>
  <c r="M3514" i="8"/>
  <c r="M3515" i="8"/>
  <c r="M3516" i="8"/>
  <c r="M3517" i="8"/>
  <c r="M3518" i="8"/>
  <c r="M3519" i="8"/>
  <c r="M3520" i="8"/>
  <c r="M3521" i="8"/>
  <c r="M3522" i="8"/>
  <c r="M3523" i="8"/>
  <c r="M3524" i="8"/>
  <c r="M3525" i="8"/>
  <c r="M3526" i="8"/>
  <c r="M3527" i="8"/>
  <c r="M3528" i="8"/>
  <c r="M3529" i="8"/>
  <c r="M3530" i="8"/>
  <c r="M3531" i="8"/>
  <c r="M3532" i="8"/>
  <c r="M3533" i="8"/>
  <c r="M3534" i="8"/>
  <c r="M3535" i="8"/>
  <c r="M3536" i="8"/>
  <c r="M3537" i="8"/>
  <c r="M3538" i="8"/>
  <c r="M3539" i="8"/>
  <c r="M3540" i="8"/>
  <c r="M3541" i="8"/>
  <c r="M3542" i="8"/>
  <c r="M3543" i="8"/>
  <c r="M3544" i="8"/>
  <c r="M3545" i="8"/>
  <c r="M3546" i="8"/>
  <c r="M3547" i="8"/>
  <c r="M3548" i="8"/>
  <c r="M3549" i="8"/>
  <c r="M3550" i="8"/>
  <c r="M3551" i="8"/>
  <c r="M3552" i="8"/>
  <c r="M3553" i="8"/>
  <c r="M3554" i="8"/>
  <c r="M3555" i="8"/>
  <c r="M3556" i="8"/>
  <c r="M3557" i="8"/>
  <c r="M3558" i="8"/>
  <c r="M3559" i="8"/>
  <c r="M3560" i="8"/>
  <c r="M3561" i="8"/>
  <c r="M3562" i="8"/>
  <c r="M3563" i="8"/>
  <c r="M3564" i="8"/>
  <c r="M3565" i="8"/>
  <c r="M3566" i="8"/>
  <c r="M3567" i="8"/>
  <c r="M3568" i="8"/>
  <c r="M3569" i="8"/>
  <c r="M3570" i="8"/>
  <c r="M3571" i="8"/>
  <c r="M3572" i="8"/>
  <c r="M3573" i="8"/>
  <c r="M3574" i="8"/>
  <c r="M3575" i="8"/>
  <c r="M3576" i="8"/>
  <c r="M3577" i="8"/>
  <c r="M3578" i="8"/>
  <c r="M3579" i="8"/>
  <c r="M3580" i="8"/>
  <c r="M3581" i="8"/>
  <c r="M3582" i="8"/>
  <c r="M3583" i="8"/>
  <c r="M3584" i="8"/>
  <c r="M3585" i="8"/>
  <c r="M3586" i="8"/>
  <c r="M3587" i="8"/>
  <c r="M3588" i="8"/>
  <c r="M3589" i="8"/>
  <c r="M3590" i="8"/>
  <c r="M3591" i="8"/>
  <c r="M3592" i="8"/>
  <c r="M3593" i="8"/>
  <c r="M3594" i="8"/>
  <c r="M3595" i="8"/>
  <c r="M3596" i="8"/>
  <c r="M3597" i="8"/>
  <c r="M3598" i="8"/>
  <c r="M3599" i="8"/>
  <c r="M3600" i="8"/>
  <c r="M3601" i="8"/>
  <c r="M3602" i="8"/>
  <c r="M3603" i="8"/>
  <c r="M3604" i="8"/>
  <c r="M3605" i="8"/>
  <c r="M3606" i="8"/>
  <c r="M3607" i="8"/>
  <c r="M3608" i="8"/>
  <c r="M3609" i="8"/>
  <c r="M3610" i="8"/>
  <c r="M3611" i="8"/>
  <c r="M3612" i="8"/>
  <c r="M3613" i="8"/>
  <c r="M3614" i="8"/>
  <c r="M3615" i="8"/>
  <c r="M3616" i="8"/>
  <c r="M3617" i="8"/>
  <c r="M3618" i="8"/>
  <c r="M3619" i="8"/>
  <c r="M3620" i="8"/>
  <c r="M3621" i="8"/>
  <c r="M3622" i="8"/>
  <c r="M3623" i="8"/>
  <c r="M3624" i="8"/>
  <c r="M3625" i="8"/>
  <c r="M3626" i="8"/>
  <c r="M3627" i="8"/>
  <c r="M3628" i="8"/>
  <c r="M3629" i="8"/>
  <c r="M3630" i="8"/>
  <c r="M3631" i="8"/>
  <c r="M3632" i="8"/>
  <c r="M3633" i="8"/>
  <c r="M3634" i="8"/>
  <c r="M3635" i="8"/>
  <c r="M3636" i="8"/>
  <c r="M3637" i="8"/>
  <c r="M3638" i="8"/>
  <c r="M3639" i="8"/>
  <c r="M3640" i="8"/>
  <c r="M3641" i="8"/>
  <c r="M3642" i="8"/>
  <c r="M3643" i="8"/>
  <c r="M3644" i="8"/>
  <c r="M3645" i="8"/>
  <c r="M3646" i="8"/>
  <c r="M3647" i="8"/>
  <c r="M3648" i="8"/>
  <c r="M3649" i="8"/>
  <c r="M3650" i="8"/>
  <c r="M3651" i="8"/>
  <c r="M3652" i="8"/>
  <c r="M3653" i="8"/>
  <c r="M3654" i="8"/>
  <c r="M3655" i="8"/>
  <c r="M3656" i="8"/>
  <c r="M3657" i="8"/>
  <c r="M3658" i="8"/>
  <c r="M3659" i="8"/>
  <c r="M3660" i="8"/>
  <c r="M3661" i="8"/>
  <c r="M3662" i="8"/>
  <c r="M3663" i="8"/>
  <c r="M3664" i="8"/>
  <c r="M3665" i="8"/>
  <c r="M3666" i="8"/>
  <c r="M3667" i="8"/>
  <c r="M3668" i="8"/>
  <c r="M3669" i="8"/>
  <c r="M3670" i="8"/>
  <c r="M3671" i="8"/>
  <c r="M3672" i="8"/>
  <c r="M3673" i="8"/>
  <c r="M3674" i="8"/>
  <c r="M3675" i="8"/>
  <c r="M3676" i="8"/>
  <c r="M3677" i="8"/>
  <c r="M3678" i="8"/>
  <c r="M3679" i="8"/>
  <c r="M3680" i="8"/>
  <c r="M3681" i="8"/>
  <c r="M3682" i="8"/>
  <c r="M3683" i="8"/>
  <c r="M3684" i="8"/>
  <c r="M3685" i="8"/>
  <c r="M3686" i="8"/>
  <c r="M3687" i="8"/>
  <c r="M3688" i="8"/>
  <c r="M3689" i="8"/>
  <c r="M3690" i="8"/>
  <c r="M3691" i="8"/>
  <c r="M3692" i="8"/>
  <c r="M3693" i="8"/>
  <c r="M3694" i="8"/>
  <c r="M3695" i="8"/>
  <c r="M3696" i="8"/>
  <c r="M3697" i="8"/>
  <c r="M3698" i="8"/>
  <c r="M3699" i="8"/>
  <c r="M3700" i="8"/>
  <c r="M3701" i="8"/>
  <c r="M3702" i="8"/>
  <c r="M3703" i="8"/>
  <c r="M3704" i="8"/>
  <c r="M3705" i="8"/>
  <c r="M3706" i="8"/>
  <c r="M3707" i="8"/>
  <c r="M3708" i="8"/>
  <c r="M3709" i="8"/>
  <c r="M3710" i="8"/>
  <c r="M3711" i="8"/>
  <c r="M3712" i="8"/>
  <c r="M3713" i="8"/>
  <c r="M3714" i="8"/>
  <c r="M3715" i="8"/>
  <c r="M3716" i="8"/>
  <c r="M3717" i="8"/>
  <c r="M3718" i="8"/>
  <c r="M3719" i="8"/>
  <c r="M3720" i="8"/>
  <c r="M3721" i="8"/>
  <c r="M3722" i="8"/>
  <c r="M3723" i="8"/>
  <c r="M3724" i="8"/>
  <c r="M3725" i="8"/>
  <c r="M3726" i="8"/>
  <c r="M3727" i="8"/>
  <c r="M3728" i="8"/>
  <c r="M3729" i="8"/>
  <c r="M3730" i="8"/>
  <c r="M3731" i="8"/>
  <c r="M3732" i="8"/>
  <c r="M3733" i="8"/>
  <c r="M3734" i="8"/>
  <c r="M3735" i="8"/>
  <c r="M3736" i="8"/>
  <c r="M3737" i="8"/>
  <c r="M3738" i="8"/>
  <c r="M3739" i="8"/>
  <c r="M3740" i="8"/>
  <c r="M3741" i="8"/>
  <c r="M3742" i="8"/>
  <c r="M3743" i="8"/>
  <c r="M3744" i="8"/>
  <c r="M3745" i="8"/>
  <c r="M3746" i="8"/>
  <c r="M3747" i="8"/>
  <c r="M3748" i="8"/>
  <c r="M3749" i="8"/>
  <c r="M3750" i="8"/>
  <c r="M3751" i="8"/>
  <c r="M3752" i="8"/>
  <c r="M3753" i="8"/>
  <c r="M3754" i="8"/>
  <c r="M3755" i="8"/>
  <c r="M3756" i="8"/>
  <c r="M3757" i="8"/>
  <c r="M3758" i="8"/>
  <c r="M3759" i="8"/>
  <c r="M3760" i="8"/>
  <c r="M3761" i="8"/>
  <c r="M3762" i="8"/>
  <c r="M3763" i="8"/>
  <c r="M3764" i="8"/>
  <c r="M3765" i="8"/>
  <c r="M3766" i="8"/>
  <c r="M3767" i="8"/>
  <c r="M3768" i="8"/>
  <c r="M3769" i="8"/>
  <c r="M3770" i="8"/>
  <c r="M3771" i="8"/>
  <c r="M3772" i="8"/>
  <c r="M3773" i="8"/>
  <c r="M3774" i="8"/>
  <c r="M3775" i="8"/>
  <c r="M3776" i="8"/>
  <c r="M3777" i="8"/>
  <c r="M3778" i="8"/>
  <c r="M3779" i="8"/>
  <c r="M3780" i="8"/>
  <c r="M3781" i="8"/>
  <c r="M3782" i="8"/>
  <c r="M3783" i="8"/>
  <c r="M3784" i="8"/>
  <c r="M3785" i="8"/>
  <c r="M3786" i="8"/>
  <c r="M3787" i="8"/>
  <c r="M3788" i="8"/>
  <c r="M3789" i="8"/>
  <c r="M3790" i="8"/>
  <c r="M3791" i="8"/>
  <c r="M3792" i="8"/>
  <c r="M3793" i="8"/>
  <c r="M3794" i="8"/>
  <c r="M3795" i="8"/>
  <c r="M3796" i="8"/>
  <c r="M3797" i="8"/>
  <c r="M3798" i="8"/>
  <c r="M3799" i="8"/>
  <c r="M3800" i="8"/>
  <c r="M3801" i="8"/>
  <c r="M3802" i="8"/>
  <c r="M3803" i="8"/>
  <c r="M3804" i="8"/>
  <c r="M3805" i="8"/>
  <c r="M3806" i="8"/>
  <c r="M3807" i="8"/>
  <c r="M3808" i="8"/>
  <c r="M3809" i="8"/>
  <c r="M3810" i="8"/>
  <c r="M3811" i="8"/>
  <c r="M3812" i="8"/>
  <c r="M3813" i="8"/>
  <c r="M3814" i="8"/>
  <c r="M3815" i="8"/>
  <c r="M3816" i="8"/>
  <c r="M3817" i="8"/>
  <c r="M3818" i="8"/>
  <c r="M3819" i="8"/>
  <c r="M3820" i="8"/>
  <c r="M3821" i="8"/>
  <c r="M3822" i="8"/>
  <c r="M3823" i="8"/>
  <c r="M1634" i="8"/>
  <c r="F2142" i="13"/>
  <c r="F2141" i="13"/>
  <c r="F2140" i="13"/>
  <c r="F2139" i="13"/>
  <c r="F2138" i="13"/>
  <c r="F2137" i="13"/>
  <c r="F2136" i="13"/>
  <c r="F2135" i="13"/>
  <c r="F2134" i="13"/>
  <c r="F2133" i="13"/>
  <c r="F2132" i="13"/>
  <c r="F2131" i="13"/>
  <c r="F2130" i="13"/>
  <c r="F2129" i="13"/>
  <c r="F2128" i="13"/>
  <c r="F2127" i="13"/>
  <c r="F2126" i="13"/>
  <c r="F2125" i="13"/>
  <c r="F2124" i="13"/>
  <c r="F2123" i="13"/>
  <c r="F2122" i="13"/>
  <c r="F2121" i="13"/>
  <c r="F2120" i="13"/>
  <c r="F2119" i="13"/>
  <c r="F2118" i="13"/>
  <c r="F2117" i="13"/>
  <c r="F2116" i="13"/>
  <c r="F2115" i="13"/>
  <c r="F2114" i="13"/>
  <c r="F2113" i="13"/>
  <c r="F2112" i="13"/>
  <c r="F2111" i="13"/>
  <c r="F2110" i="13"/>
  <c r="F2109" i="13"/>
  <c r="F2108" i="13"/>
  <c r="F2107" i="13"/>
  <c r="F2106" i="13"/>
  <c r="F2105" i="13"/>
  <c r="F2104" i="13"/>
  <c r="F2103" i="13"/>
  <c r="F2102" i="13"/>
  <c r="F2101" i="13"/>
  <c r="F2100" i="13"/>
  <c r="F2099" i="13"/>
  <c r="F2098" i="13"/>
  <c r="F2097" i="13"/>
  <c r="F2096" i="13"/>
  <c r="F2095" i="13"/>
  <c r="F2094" i="13"/>
  <c r="F2093" i="13"/>
  <c r="F2092" i="13"/>
  <c r="F2091" i="13"/>
  <c r="F2090" i="13"/>
  <c r="F2089" i="13"/>
  <c r="F2088" i="13"/>
  <c r="F2087" i="13"/>
  <c r="F2086" i="13"/>
  <c r="F2085" i="13"/>
  <c r="F2084" i="13"/>
  <c r="F2083" i="13"/>
  <c r="F2082" i="13"/>
  <c r="F2081" i="13"/>
  <c r="F2080" i="13"/>
  <c r="F2079" i="13"/>
  <c r="F2078" i="13"/>
  <c r="F2077" i="13"/>
  <c r="F2076" i="13"/>
  <c r="F2075" i="13"/>
  <c r="F2074" i="13"/>
  <c r="F2073" i="13"/>
  <c r="F2072" i="13"/>
  <c r="F2071" i="13"/>
  <c r="F2070" i="13"/>
  <c r="F2069" i="13"/>
  <c r="F2068" i="13"/>
  <c r="F2067" i="13"/>
  <c r="F2066" i="13"/>
  <c r="F2065" i="13"/>
  <c r="F2064" i="13"/>
  <c r="F2063" i="13"/>
  <c r="F2062" i="13"/>
  <c r="F2061" i="13"/>
  <c r="F2060" i="13"/>
  <c r="F2059" i="13"/>
  <c r="F2058" i="13"/>
  <c r="F2057" i="13"/>
  <c r="F2056" i="13"/>
  <c r="F2055" i="13"/>
  <c r="F2054" i="13"/>
  <c r="F2053" i="13"/>
  <c r="F2052" i="13"/>
  <c r="F2051" i="13"/>
  <c r="F2050" i="13"/>
  <c r="F2049" i="13"/>
  <c r="F2048" i="13"/>
  <c r="F2047" i="13"/>
  <c r="F2046" i="13"/>
  <c r="F2045" i="13"/>
  <c r="F2044" i="13"/>
  <c r="F2043" i="13"/>
  <c r="F2042" i="13"/>
  <c r="F2041" i="13"/>
  <c r="F2040" i="13"/>
  <c r="F2039" i="13"/>
  <c r="F2038" i="13"/>
  <c r="F2037" i="13"/>
  <c r="F2036" i="13"/>
  <c r="F2035" i="13"/>
  <c r="F2034" i="13"/>
  <c r="F2033" i="13"/>
  <c r="F2032" i="13"/>
  <c r="F2031" i="13"/>
  <c r="F2030" i="13"/>
  <c r="F2029" i="13"/>
  <c r="F2028" i="13"/>
  <c r="F2027" i="13"/>
  <c r="F2026" i="13"/>
  <c r="F2025" i="13"/>
  <c r="F2024" i="13"/>
  <c r="F2023" i="13"/>
  <c r="F2022" i="13"/>
  <c r="F2021" i="13"/>
  <c r="F2020" i="13"/>
  <c r="F2019" i="13"/>
  <c r="F2018" i="13"/>
  <c r="F2017" i="13"/>
  <c r="F2016" i="13"/>
  <c r="F2015" i="13"/>
  <c r="F2014" i="13"/>
  <c r="F2013" i="13"/>
  <c r="F2012" i="13"/>
  <c r="F2011" i="13"/>
  <c r="F2010" i="13"/>
  <c r="F2009" i="13"/>
  <c r="F2008" i="13"/>
  <c r="F2007" i="13"/>
  <c r="F2006" i="13"/>
  <c r="F2005" i="13"/>
  <c r="F2004" i="13"/>
  <c r="F2003" i="13"/>
  <c r="F2002" i="13"/>
  <c r="F2001" i="13"/>
  <c r="F2000" i="13"/>
  <c r="F1999" i="13"/>
  <c r="F1998" i="13"/>
  <c r="F1997" i="13"/>
  <c r="F1996" i="13"/>
  <c r="F1995" i="13"/>
  <c r="F1994" i="13"/>
  <c r="F1993" i="13"/>
  <c r="F1992" i="13"/>
  <c r="F1991" i="13"/>
  <c r="F1990" i="13"/>
  <c r="F1989" i="13"/>
  <c r="F1988" i="13"/>
  <c r="F1987" i="13"/>
  <c r="F1986" i="13"/>
  <c r="F1985" i="13"/>
  <c r="F1984" i="13"/>
  <c r="F1983" i="13"/>
  <c r="F1982" i="13"/>
  <c r="F1981" i="13"/>
  <c r="F1980" i="13"/>
  <c r="F1979" i="13"/>
  <c r="F1978" i="13"/>
  <c r="F1977" i="13"/>
  <c r="F1976" i="13"/>
  <c r="F1975" i="13"/>
  <c r="F1974" i="13"/>
  <c r="F1973" i="13"/>
  <c r="F1972" i="13"/>
  <c r="F1971" i="13"/>
  <c r="F1970" i="13"/>
  <c r="F1969" i="13"/>
  <c r="F1968" i="13"/>
  <c r="F1967" i="13"/>
  <c r="F1966" i="13"/>
  <c r="F1965" i="13"/>
  <c r="F1964" i="13"/>
  <c r="F1963" i="13"/>
  <c r="F1962" i="13"/>
  <c r="F1961" i="13"/>
  <c r="F1960" i="13"/>
  <c r="F1959" i="13"/>
  <c r="F1958" i="13"/>
  <c r="F1957" i="13"/>
  <c r="F1956" i="13"/>
  <c r="F1955" i="13"/>
  <c r="F1954" i="13"/>
  <c r="F1953" i="13"/>
  <c r="F1952" i="13"/>
  <c r="F1951" i="13"/>
  <c r="F1950" i="13"/>
  <c r="F1949" i="13"/>
  <c r="F1948" i="13"/>
  <c r="F1947" i="13"/>
  <c r="F1946" i="13"/>
  <c r="F1945" i="13"/>
  <c r="F1944" i="13"/>
  <c r="F1943" i="13"/>
  <c r="F1942" i="13"/>
  <c r="F1941" i="13"/>
  <c r="F1940" i="13"/>
  <c r="F1939" i="13"/>
  <c r="F1938" i="13"/>
  <c r="F1937" i="13"/>
  <c r="F1936" i="13"/>
  <c r="F1935" i="13"/>
  <c r="F1934" i="13"/>
  <c r="F1933" i="13"/>
  <c r="F1932" i="13"/>
  <c r="F1931" i="13"/>
  <c r="F1930" i="13"/>
  <c r="F1929" i="13"/>
  <c r="F1928" i="13"/>
  <c r="F1927" i="13"/>
  <c r="F1926" i="13"/>
  <c r="F1925" i="13"/>
  <c r="F1924" i="13"/>
  <c r="F1923" i="13"/>
  <c r="F1922" i="13"/>
  <c r="F1921" i="13"/>
  <c r="F1920" i="13"/>
  <c r="F1919" i="13"/>
  <c r="F1918" i="13"/>
  <c r="F1917" i="13"/>
  <c r="F1916" i="13"/>
  <c r="F1915" i="13"/>
  <c r="F1914" i="13"/>
  <c r="F1913" i="13"/>
  <c r="F1912" i="13"/>
  <c r="F1911" i="13"/>
  <c r="F1910" i="13"/>
  <c r="F1909" i="13"/>
  <c r="F1908" i="13"/>
  <c r="F1907" i="13"/>
  <c r="F1906" i="13"/>
  <c r="F1905" i="13"/>
  <c r="F1904" i="13"/>
  <c r="F1903" i="13"/>
  <c r="F1902" i="13"/>
  <c r="F1901" i="13"/>
  <c r="F1900" i="13"/>
  <c r="F1899" i="13"/>
  <c r="F1898" i="13"/>
  <c r="F1897" i="13"/>
  <c r="F1896" i="13"/>
  <c r="F1895" i="13"/>
  <c r="F1894" i="13"/>
  <c r="F1893" i="13"/>
  <c r="F1892" i="13"/>
  <c r="F1891" i="13"/>
  <c r="F1890" i="13"/>
  <c r="F1889" i="13"/>
  <c r="F1888" i="13"/>
  <c r="F1887" i="13"/>
  <c r="F1886" i="13"/>
  <c r="F1885" i="13"/>
  <c r="F1884" i="13"/>
  <c r="F1883" i="13"/>
  <c r="F1882" i="13"/>
  <c r="F1881" i="13"/>
  <c r="F1880" i="13"/>
  <c r="F1879" i="13"/>
  <c r="F1878" i="13"/>
  <c r="F1877" i="13"/>
  <c r="F1876" i="13"/>
  <c r="F1875" i="13"/>
  <c r="F1874" i="13"/>
  <c r="F1873" i="13"/>
  <c r="F1872" i="13"/>
  <c r="F1871" i="13"/>
  <c r="F1870" i="13"/>
  <c r="F1869" i="13"/>
  <c r="F1868" i="13"/>
  <c r="F1867" i="13"/>
  <c r="F1866" i="13"/>
  <c r="F1865" i="13"/>
  <c r="F1864" i="13"/>
  <c r="F1863" i="13"/>
  <c r="F1862" i="13"/>
  <c r="F1861" i="13"/>
  <c r="F1860" i="13"/>
  <c r="F1859" i="13"/>
  <c r="F1858" i="13"/>
  <c r="F1857" i="13"/>
  <c r="F1856" i="13"/>
  <c r="F1855" i="13"/>
  <c r="F1854" i="13"/>
  <c r="F1853" i="13"/>
  <c r="F1852" i="13"/>
  <c r="F1851" i="13"/>
  <c r="F1850" i="13"/>
  <c r="F1849" i="13"/>
  <c r="F1848" i="13"/>
  <c r="F1847" i="13"/>
  <c r="F1846" i="13"/>
  <c r="F1845" i="13"/>
  <c r="F1844" i="13"/>
  <c r="F1843" i="13"/>
  <c r="F1842" i="13"/>
  <c r="F1841" i="13"/>
  <c r="F1840" i="13"/>
  <c r="F1839" i="13"/>
  <c r="F1838" i="13"/>
  <c r="F1837" i="13"/>
  <c r="F1836" i="13"/>
  <c r="F1835" i="13"/>
  <c r="F1834" i="13"/>
  <c r="F1833" i="13"/>
  <c r="F1832" i="13"/>
  <c r="F1831" i="13"/>
  <c r="F1830" i="13"/>
  <c r="F1829" i="13"/>
  <c r="F1828" i="13"/>
  <c r="F1827" i="13"/>
  <c r="F1826" i="13"/>
  <c r="F1825" i="13"/>
  <c r="F1824" i="13"/>
  <c r="F1823" i="13"/>
  <c r="F1822" i="13"/>
  <c r="F1821" i="13"/>
  <c r="F1820" i="13"/>
  <c r="F1819" i="13"/>
  <c r="F1818" i="13"/>
  <c r="F1817" i="13"/>
  <c r="F1816" i="13"/>
  <c r="F1815" i="13"/>
  <c r="F1814" i="13"/>
  <c r="F1813" i="13"/>
  <c r="F1812" i="13"/>
  <c r="F1811" i="13"/>
  <c r="F1810" i="13"/>
  <c r="F1809" i="13"/>
  <c r="F1808" i="13"/>
  <c r="F1807" i="13"/>
  <c r="F1806" i="13"/>
  <c r="F1805" i="13"/>
  <c r="F1804" i="13"/>
  <c r="F1803" i="13"/>
  <c r="F1802" i="13"/>
  <c r="F1801" i="13"/>
  <c r="F1800" i="13"/>
  <c r="F1799" i="13"/>
  <c r="F1798" i="13"/>
  <c r="F1797" i="13"/>
  <c r="F1796" i="13"/>
  <c r="F1795" i="13"/>
  <c r="F1794" i="13"/>
  <c r="F1793" i="13"/>
  <c r="F1792" i="13"/>
  <c r="F1791" i="13"/>
  <c r="F1790" i="13"/>
  <c r="F1789" i="13"/>
  <c r="F1788" i="13"/>
  <c r="F1787" i="13"/>
  <c r="F1786" i="13"/>
  <c r="F1785" i="13"/>
  <c r="F1784" i="13"/>
  <c r="F1783" i="13"/>
  <c r="F1782" i="13"/>
  <c r="F1781" i="13"/>
  <c r="F1780" i="13"/>
  <c r="F1779" i="13"/>
  <c r="F1778" i="13"/>
  <c r="F1777" i="13"/>
  <c r="F1776" i="13"/>
  <c r="F1775" i="13"/>
  <c r="F1774" i="13"/>
  <c r="F1773" i="13"/>
  <c r="F1772" i="13"/>
  <c r="F1771" i="13"/>
  <c r="F1770" i="13"/>
  <c r="F1769" i="13"/>
  <c r="F1768" i="13"/>
  <c r="F1767" i="13"/>
  <c r="F1766" i="13"/>
  <c r="F1765" i="13"/>
  <c r="F1764" i="13"/>
  <c r="F1763" i="13"/>
  <c r="F1762" i="13"/>
  <c r="F1761" i="13"/>
  <c r="F1760" i="13"/>
  <c r="F1759" i="13"/>
  <c r="F1758" i="13"/>
  <c r="F1757" i="13"/>
  <c r="F1756" i="13"/>
  <c r="F1755" i="13"/>
  <c r="F1754" i="13"/>
  <c r="F1753" i="13"/>
  <c r="F1752" i="13"/>
  <c r="F1751" i="13"/>
  <c r="F1750" i="13"/>
  <c r="F1749" i="13"/>
  <c r="F1748" i="13"/>
  <c r="F1747" i="13"/>
  <c r="F1746" i="13"/>
  <c r="F1745" i="13"/>
  <c r="F1744" i="13"/>
  <c r="F1743" i="13"/>
  <c r="F1742" i="13"/>
  <c r="F1741" i="13"/>
  <c r="F1740" i="13"/>
  <c r="F1739" i="13"/>
  <c r="F1738" i="13"/>
  <c r="F1737" i="13"/>
  <c r="F1736" i="13"/>
  <c r="F1735" i="13"/>
  <c r="F1734" i="13"/>
  <c r="F1733" i="13"/>
  <c r="F1732" i="13"/>
  <c r="F1731" i="13"/>
  <c r="F1730" i="13"/>
  <c r="F1729" i="13"/>
  <c r="F1728" i="13"/>
  <c r="F1727" i="13"/>
  <c r="F1726" i="13"/>
  <c r="F1725" i="13"/>
  <c r="F1724" i="13"/>
  <c r="F1723" i="13"/>
  <c r="F1722" i="13"/>
  <c r="F1721" i="13"/>
  <c r="F1720" i="13"/>
  <c r="F1719" i="13"/>
  <c r="F1718" i="13"/>
  <c r="F1717" i="13"/>
  <c r="F1716" i="13"/>
  <c r="F1715" i="13"/>
  <c r="F1714" i="13"/>
  <c r="F1713" i="13"/>
  <c r="F1712" i="13"/>
  <c r="F1711" i="13"/>
  <c r="F1710" i="13"/>
  <c r="F1709" i="13"/>
  <c r="F1708" i="13"/>
  <c r="F1707" i="13"/>
  <c r="F1706" i="13"/>
  <c r="F1705" i="13"/>
  <c r="F1704" i="13"/>
  <c r="F1703" i="13"/>
  <c r="F1702" i="13"/>
  <c r="F1701" i="13"/>
  <c r="F1700" i="13"/>
  <c r="F1699" i="13"/>
  <c r="F1698" i="13"/>
  <c r="F1697" i="13"/>
  <c r="F1696" i="13"/>
  <c r="F1695" i="13"/>
  <c r="F1694" i="13"/>
  <c r="F1693" i="13"/>
  <c r="F1692" i="13"/>
  <c r="F1691" i="13"/>
  <c r="F1690" i="13"/>
  <c r="F1689" i="13"/>
  <c r="F1688" i="13"/>
  <c r="F1687" i="13"/>
  <c r="F1686" i="13"/>
  <c r="F1685" i="13"/>
  <c r="F1684" i="13"/>
  <c r="F1683" i="13"/>
  <c r="F1682" i="13"/>
  <c r="F1681" i="13"/>
  <c r="F1680" i="13"/>
  <c r="F1679" i="13"/>
  <c r="F1678" i="13"/>
  <c r="F1677" i="13"/>
  <c r="F1676" i="13"/>
  <c r="F1675" i="13"/>
  <c r="F1674" i="13"/>
  <c r="F1673" i="13"/>
  <c r="F1672" i="13"/>
  <c r="F1671" i="13"/>
  <c r="F1670" i="13"/>
  <c r="F1669" i="13"/>
  <c r="F1668" i="13"/>
  <c r="F1667" i="13"/>
  <c r="F1666" i="13"/>
  <c r="F1665" i="13"/>
  <c r="F1664" i="13"/>
  <c r="F1663" i="13"/>
  <c r="F1662" i="13"/>
  <c r="F1661" i="13"/>
  <c r="F1660" i="13"/>
  <c r="F1659" i="13"/>
  <c r="F1658" i="13"/>
  <c r="F1657" i="13"/>
  <c r="F1656" i="13"/>
  <c r="F1655" i="13"/>
  <c r="F1654" i="13"/>
  <c r="F1653" i="13"/>
  <c r="F1652" i="13"/>
  <c r="F1651" i="13"/>
  <c r="F1650" i="13"/>
  <c r="F1649" i="13"/>
  <c r="F1648" i="13"/>
  <c r="F1647" i="13"/>
  <c r="F1646" i="13"/>
  <c r="F1645" i="13"/>
  <c r="F1644" i="13"/>
  <c r="F1643" i="13"/>
  <c r="F1642" i="13"/>
  <c r="F1641" i="13"/>
  <c r="F1640" i="13"/>
  <c r="F1639" i="13"/>
  <c r="F1638" i="13"/>
  <c r="F1637" i="13"/>
  <c r="F1636" i="13"/>
  <c r="F1635" i="13"/>
  <c r="F1634" i="13"/>
  <c r="F1633" i="13"/>
  <c r="F1632" i="13"/>
  <c r="F1631" i="13"/>
  <c r="F1630" i="13"/>
  <c r="F1629" i="13"/>
  <c r="F1628" i="13"/>
  <c r="F1627" i="13"/>
  <c r="F1626" i="13"/>
  <c r="F1625" i="13"/>
  <c r="F1624" i="13"/>
  <c r="F1623" i="13"/>
  <c r="F1622" i="13"/>
  <c r="F1621" i="13"/>
  <c r="F1620" i="13"/>
  <c r="F1619" i="13"/>
  <c r="F1618" i="13"/>
  <c r="F1617" i="13"/>
  <c r="F1616" i="13"/>
  <c r="F1615" i="13"/>
  <c r="F1614" i="13"/>
  <c r="F1613" i="13"/>
  <c r="F1612" i="13"/>
  <c r="F1611" i="13"/>
  <c r="F1610" i="13"/>
  <c r="F1609" i="13"/>
  <c r="F1608" i="13"/>
  <c r="F1607" i="13"/>
  <c r="F1606" i="13"/>
  <c r="F1605" i="13"/>
  <c r="F1604" i="13"/>
  <c r="F1603" i="13"/>
  <c r="F1602" i="13"/>
  <c r="F1601" i="13"/>
  <c r="F1600" i="13"/>
  <c r="F1599" i="13"/>
  <c r="F1598" i="13"/>
  <c r="F1597" i="13"/>
  <c r="F1596" i="13"/>
  <c r="F1595" i="13"/>
  <c r="F1594" i="13"/>
  <c r="F1593" i="13"/>
  <c r="F1592" i="13"/>
  <c r="F1591" i="13"/>
  <c r="F1590" i="13"/>
  <c r="F1589" i="13"/>
  <c r="F1588" i="13"/>
  <c r="F1587" i="13"/>
  <c r="F1586" i="13"/>
  <c r="F1585" i="13"/>
  <c r="F1584" i="13"/>
  <c r="F1583" i="13"/>
  <c r="F1582" i="13"/>
  <c r="F1581" i="13"/>
  <c r="F1580" i="13"/>
  <c r="F1579" i="13"/>
  <c r="F1578" i="13"/>
  <c r="F1577" i="13"/>
  <c r="F1576" i="13"/>
  <c r="F1575" i="13"/>
  <c r="F1574" i="13"/>
  <c r="F1573" i="13"/>
  <c r="F1572" i="13"/>
  <c r="F1571" i="13"/>
  <c r="F1570" i="13"/>
  <c r="F1569" i="13"/>
  <c r="F1568" i="13"/>
  <c r="F1567" i="13"/>
  <c r="F1566" i="13"/>
  <c r="F1565" i="13"/>
  <c r="F1564" i="13"/>
  <c r="F1563" i="13"/>
  <c r="F1562" i="13"/>
  <c r="F1561" i="13"/>
  <c r="F1560" i="13"/>
  <c r="F1559" i="13"/>
  <c r="F1558" i="13"/>
  <c r="F1557" i="13"/>
  <c r="F1556" i="13"/>
  <c r="F1555" i="13"/>
  <c r="F1554" i="13"/>
  <c r="F1553" i="13"/>
  <c r="F1552" i="13"/>
  <c r="F1551" i="13"/>
  <c r="F1550" i="13"/>
  <c r="F1549" i="13"/>
  <c r="F1548" i="13"/>
  <c r="F1547" i="13"/>
  <c r="F1546" i="13"/>
  <c r="F1545" i="13"/>
  <c r="F1544" i="13"/>
  <c r="F1543" i="13"/>
  <c r="F1542" i="13"/>
  <c r="F1541" i="13"/>
  <c r="F1540" i="13"/>
  <c r="F1539" i="13"/>
  <c r="F1538" i="13"/>
  <c r="F1537" i="13"/>
  <c r="F1536" i="13"/>
  <c r="F1535" i="13"/>
  <c r="F1534" i="13"/>
  <c r="F1533" i="13"/>
  <c r="F1532" i="13"/>
  <c r="F1531" i="13"/>
  <c r="F1530" i="13"/>
  <c r="F1529" i="13"/>
  <c r="F1528" i="13"/>
  <c r="F1527" i="13"/>
  <c r="F1526" i="13"/>
  <c r="F1525" i="13"/>
  <c r="F1524" i="13"/>
  <c r="F1523" i="13"/>
  <c r="F1522" i="13"/>
  <c r="F1521" i="13"/>
  <c r="F1520" i="13"/>
  <c r="F1519" i="13"/>
  <c r="F1518" i="13"/>
  <c r="F1517" i="13"/>
  <c r="F1516" i="13"/>
  <c r="F1515" i="13"/>
  <c r="F1514" i="13"/>
  <c r="F1513" i="13"/>
  <c r="F1512" i="13"/>
  <c r="F1511" i="13"/>
  <c r="F1510" i="13"/>
  <c r="F1509" i="13"/>
  <c r="F1508" i="13"/>
  <c r="F1507" i="13"/>
  <c r="F1506" i="13"/>
  <c r="F1505" i="13"/>
  <c r="F1504" i="13"/>
  <c r="F1503" i="13"/>
  <c r="F1502" i="13"/>
  <c r="F1501" i="13"/>
  <c r="F1500" i="13"/>
  <c r="F1499" i="13"/>
  <c r="F1498" i="13"/>
  <c r="F1497" i="13"/>
  <c r="F1496" i="13"/>
  <c r="F1495" i="13"/>
  <c r="F1494" i="13"/>
  <c r="F1493" i="13"/>
  <c r="F1492" i="13"/>
  <c r="F1491" i="13"/>
  <c r="F1490" i="13"/>
  <c r="F1489" i="13"/>
  <c r="F1488" i="13"/>
  <c r="F1487" i="13"/>
  <c r="F1486" i="13"/>
  <c r="F1485" i="13"/>
  <c r="F1484" i="13"/>
  <c r="F1483" i="13"/>
  <c r="F1482" i="13"/>
  <c r="F1481" i="13"/>
  <c r="F1480" i="13"/>
  <c r="F1479" i="13"/>
  <c r="F1478" i="13"/>
  <c r="F1477" i="13"/>
  <c r="F1476" i="13"/>
  <c r="F1475" i="13"/>
  <c r="F1474" i="13"/>
  <c r="F1473" i="13"/>
  <c r="F1472" i="13"/>
  <c r="F1471" i="13"/>
  <c r="F1470" i="13"/>
  <c r="F1469" i="13"/>
  <c r="F1468" i="13"/>
  <c r="F1467" i="13"/>
  <c r="F1466" i="13"/>
  <c r="F1465" i="13"/>
  <c r="F1464" i="13"/>
  <c r="F1463" i="13"/>
  <c r="F1462" i="13"/>
  <c r="F1461" i="13"/>
  <c r="F1460" i="13"/>
  <c r="F1459" i="13"/>
  <c r="F1458" i="13"/>
  <c r="F1457" i="13"/>
  <c r="F1456" i="13"/>
  <c r="F1455" i="13"/>
  <c r="F1454" i="13"/>
  <c r="F1453" i="13"/>
  <c r="F1452" i="13"/>
  <c r="F1451" i="13"/>
  <c r="F1450" i="13"/>
  <c r="F1449" i="13"/>
  <c r="F1448" i="13"/>
  <c r="F1447" i="13"/>
  <c r="F1446" i="13"/>
  <c r="F1445" i="13"/>
  <c r="F1444" i="13"/>
  <c r="F1443" i="13"/>
  <c r="F1442" i="13"/>
  <c r="F1441" i="13"/>
  <c r="F1440" i="13"/>
  <c r="F1439" i="13"/>
  <c r="F1438" i="13"/>
  <c r="F1437" i="13"/>
  <c r="F1436" i="13"/>
  <c r="F1435" i="13"/>
  <c r="F1434" i="13"/>
  <c r="F1433" i="13"/>
  <c r="F1432" i="13"/>
  <c r="F1431" i="13"/>
  <c r="F1430" i="13"/>
  <c r="F1429" i="13"/>
  <c r="F1428" i="13"/>
  <c r="F1427" i="13"/>
  <c r="F1426" i="13"/>
  <c r="F1425" i="13"/>
  <c r="F1424" i="13"/>
  <c r="F1423" i="13"/>
  <c r="F1422" i="13"/>
  <c r="F1421" i="13"/>
  <c r="F1420" i="13"/>
  <c r="F1419" i="13"/>
  <c r="F1418" i="13"/>
  <c r="F1417" i="13"/>
  <c r="F1416" i="13"/>
  <c r="F1415" i="13"/>
  <c r="F1414" i="13"/>
  <c r="F1413" i="13"/>
  <c r="F1412" i="13"/>
  <c r="F1411" i="13"/>
  <c r="F1410" i="13"/>
  <c r="F1409" i="13"/>
  <c r="F1408" i="13"/>
  <c r="F1407" i="13"/>
  <c r="F1406" i="13"/>
  <c r="F1405" i="13"/>
  <c r="F1404" i="13"/>
  <c r="F1403" i="13"/>
  <c r="F1402" i="13"/>
  <c r="F1401" i="13"/>
  <c r="F1400" i="13"/>
  <c r="F1399" i="13"/>
  <c r="F1398" i="13"/>
  <c r="F1397" i="13"/>
  <c r="F1396" i="13"/>
  <c r="F1395" i="13"/>
  <c r="F1394" i="13"/>
  <c r="F1393" i="13"/>
  <c r="F1392" i="13"/>
  <c r="F1391" i="13"/>
  <c r="F1390" i="13"/>
  <c r="F1389" i="13"/>
  <c r="F1388" i="13"/>
  <c r="F1387" i="13"/>
  <c r="F1386" i="13"/>
  <c r="F1385" i="13"/>
  <c r="F1384" i="13"/>
  <c r="F1383" i="13"/>
  <c r="F1382" i="13"/>
  <c r="F1381" i="13"/>
  <c r="F1380" i="13"/>
  <c r="F1379" i="13"/>
  <c r="F1378" i="13"/>
  <c r="F1377" i="13"/>
  <c r="F1376" i="13"/>
  <c r="F1375" i="13"/>
  <c r="F1374" i="13"/>
  <c r="F1373" i="13"/>
  <c r="F1372" i="13"/>
  <c r="F1371" i="13"/>
  <c r="F1370" i="13"/>
  <c r="F1369" i="13"/>
  <c r="F1368" i="13"/>
  <c r="F1367" i="13"/>
  <c r="F1366" i="13"/>
  <c r="F1365" i="13"/>
  <c r="F1364" i="13"/>
  <c r="F1363" i="13"/>
  <c r="F1362" i="13"/>
  <c r="F1361" i="13"/>
  <c r="F1360" i="13"/>
  <c r="F1359" i="13"/>
  <c r="F1358" i="13"/>
  <c r="F1357" i="13"/>
  <c r="F1356" i="13"/>
  <c r="F1355" i="13"/>
  <c r="F1354" i="13"/>
  <c r="F1353" i="13"/>
  <c r="F1352" i="13"/>
  <c r="F1351" i="13"/>
  <c r="F1350" i="13"/>
  <c r="F1349" i="13"/>
  <c r="F1348" i="13"/>
  <c r="F1347" i="13"/>
  <c r="F1346" i="13"/>
  <c r="F1345" i="13"/>
  <c r="F1344" i="13"/>
  <c r="F1343" i="13"/>
  <c r="F1342" i="13"/>
  <c r="F1341" i="13"/>
  <c r="F1340" i="13"/>
  <c r="F1339" i="13"/>
  <c r="F1338" i="13"/>
  <c r="F1337" i="13"/>
  <c r="F1336" i="13"/>
  <c r="F1335" i="13"/>
  <c r="F1334" i="13"/>
  <c r="F1333" i="13"/>
  <c r="F1332" i="13"/>
  <c r="F1331" i="13"/>
  <c r="F1330" i="13"/>
  <c r="F1329" i="13"/>
  <c r="F1328" i="13"/>
  <c r="F1327" i="13"/>
  <c r="F1326" i="13"/>
  <c r="F1325" i="13"/>
  <c r="F1324" i="13"/>
  <c r="F1323" i="13"/>
  <c r="F1322" i="13"/>
  <c r="F1321" i="13"/>
  <c r="F1320" i="13"/>
  <c r="F1319" i="13"/>
  <c r="F1318" i="13"/>
  <c r="F1317" i="13"/>
  <c r="F1316" i="13"/>
  <c r="F1315" i="13"/>
  <c r="F1314" i="13"/>
  <c r="F1313" i="13"/>
  <c r="F1312" i="13"/>
  <c r="F1311" i="13"/>
  <c r="F1310" i="13"/>
  <c r="F1309" i="13"/>
  <c r="F1308" i="13"/>
  <c r="F1307" i="13"/>
  <c r="F1306" i="13"/>
  <c r="F1305" i="13"/>
  <c r="F1304" i="13"/>
  <c r="F1303" i="13"/>
  <c r="F1302" i="13"/>
  <c r="F1301" i="13"/>
  <c r="F1300" i="13"/>
  <c r="F1299" i="13"/>
  <c r="F1298" i="13"/>
  <c r="F1297" i="13"/>
  <c r="F1296" i="13"/>
  <c r="F1295" i="13"/>
  <c r="F1294" i="13"/>
  <c r="F1293" i="13"/>
  <c r="F1292" i="13"/>
  <c r="F1291" i="13"/>
  <c r="F1290" i="13"/>
  <c r="F1289" i="13"/>
  <c r="F1288" i="13"/>
  <c r="F1287" i="13"/>
  <c r="F1286" i="13"/>
  <c r="F1285" i="13"/>
  <c r="F1284" i="13"/>
  <c r="F1283" i="13"/>
  <c r="F1282" i="13"/>
  <c r="F1281" i="13"/>
  <c r="F1280" i="13"/>
  <c r="F1279" i="13"/>
  <c r="F1278" i="13"/>
  <c r="F1277" i="13"/>
  <c r="F1276" i="13"/>
  <c r="F1275" i="13"/>
  <c r="F1274" i="13"/>
  <c r="F1273" i="13"/>
  <c r="F1272" i="13"/>
  <c r="F1271" i="13"/>
  <c r="F1270" i="13"/>
  <c r="F1269" i="13"/>
  <c r="F1268" i="13"/>
  <c r="F1267" i="13"/>
  <c r="F1266" i="13"/>
  <c r="F1265" i="13"/>
  <c r="F1264" i="13"/>
  <c r="F1263" i="13"/>
  <c r="F1262" i="13"/>
  <c r="F1261" i="13"/>
  <c r="F1260" i="13"/>
  <c r="F1259" i="13"/>
  <c r="F1258" i="13"/>
  <c r="F1257" i="13"/>
  <c r="F1256" i="13"/>
  <c r="F1255" i="13"/>
  <c r="F1254" i="13"/>
  <c r="F1253" i="13"/>
  <c r="F1252" i="13"/>
  <c r="F1251" i="13"/>
  <c r="F1250" i="13"/>
  <c r="F1249" i="13"/>
  <c r="F1248" i="13"/>
  <c r="F1247" i="13"/>
  <c r="F1246" i="13"/>
  <c r="F1245" i="13"/>
  <c r="F1244" i="13"/>
  <c r="F1243" i="13"/>
  <c r="F1242" i="13"/>
  <c r="F1241" i="13"/>
  <c r="F1240" i="13"/>
  <c r="F1239" i="13"/>
  <c r="F1238" i="13"/>
  <c r="F1237" i="13"/>
  <c r="F1236" i="13"/>
  <c r="F1235" i="13"/>
  <c r="F1234" i="13"/>
  <c r="F1233" i="13"/>
  <c r="F1232" i="13"/>
  <c r="F1231" i="13"/>
  <c r="F1230" i="13"/>
  <c r="F1229" i="13"/>
  <c r="F1228" i="13"/>
  <c r="F1227" i="13"/>
  <c r="F1226" i="13"/>
  <c r="F1225" i="13"/>
  <c r="F1224" i="13"/>
  <c r="F1223" i="13"/>
  <c r="F1222" i="13"/>
  <c r="F1221" i="13"/>
  <c r="F1220" i="13"/>
  <c r="F1219" i="13"/>
  <c r="F1218" i="13"/>
  <c r="F1217" i="13"/>
  <c r="F1216" i="13"/>
  <c r="F1215" i="13"/>
  <c r="F1214" i="13"/>
  <c r="F1213" i="13"/>
  <c r="F1212" i="13"/>
  <c r="F1211" i="13"/>
  <c r="F1210" i="13"/>
  <c r="F1209" i="13"/>
  <c r="F1208" i="13"/>
  <c r="F1207" i="13"/>
  <c r="F1206" i="13"/>
  <c r="F1205" i="13"/>
  <c r="F1204" i="13"/>
  <c r="F1203" i="13"/>
  <c r="F1202" i="13"/>
  <c r="F1201" i="13"/>
  <c r="F1200" i="13"/>
  <c r="F1199" i="13"/>
  <c r="F1198" i="13"/>
  <c r="F1197" i="13"/>
  <c r="F1196" i="13"/>
  <c r="F1195" i="13"/>
  <c r="F1194" i="13"/>
  <c r="F1193" i="13"/>
  <c r="F1192" i="13"/>
  <c r="F1191" i="13"/>
  <c r="F1190" i="13"/>
  <c r="F1189" i="13"/>
  <c r="F1188" i="13"/>
  <c r="F1187" i="13"/>
  <c r="F1186" i="13"/>
  <c r="F1185" i="13"/>
  <c r="F1184" i="13"/>
  <c r="F1183" i="13"/>
  <c r="F1182" i="13"/>
  <c r="F1181" i="13"/>
  <c r="F1180" i="13"/>
  <c r="F1179" i="13"/>
  <c r="F1178" i="13"/>
  <c r="F1177" i="13"/>
  <c r="F1176" i="13"/>
  <c r="F1175" i="13"/>
  <c r="F1174" i="13"/>
  <c r="F1173" i="13"/>
  <c r="F1172" i="13"/>
  <c r="F1171" i="13"/>
  <c r="F1170" i="13"/>
  <c r="F1169" i="13"/>
  <c r="F1168" i="13"/>
  <c r="F1167" i="13"/>
  <c r="F1166" i="13"/>
  <c r="F1165" i="13"/>
  <c r="F1164" i="13"/>
  <c r="F1163" i="13"/>
  <c r="F1162" i="13"/>
  <c r="F1161" i="13"/>
  <c r="F1160" i="13"/>
  <c r="F1159" i="13"/>
  <c r="F1158" i="13"/>
  <c r="F1157" i="13"/>
  <c r="F1156" i="13"/>
  <c r="F1155" i="13"/>
  <c r="F1154" i="13"/>
  <c r="F1153" i="13"/>
  <c r="F1152" i="13"/>
  <c r="F1151" i="13"/>
  <c r="F1150" i="13"/>
  <c r="F1149" i="13"/>
  <c r="F1148" i="13"/>
  <c r="F1147" i="13"/>
  <c r="F1146" i="13"/>
  <c r="F1145" i="13"/>
  <c r="F1144" i="13"/>
  <c r="F1143" i="13"/>
  <c r="F1142" i="13"/>
  <c r="F1141" i="13"/>
  <c r="F1140" i="13"/>
  <c r="F1139" i="13"/>
  <c r="F1138" i="13"/>
  <c r="F1137" i="13"/>
  <c r="F1136" i="13"/>
  <c r="F1135" i="13"/>
  <c r="F1134" i="13"/>
  <c r="F1133" i="13"/>
  <c r="F1132" i="13"/>
  <c r="F1131" i="13"/>
  <c r="F1130" i="13"/>
  <c r="F1129" i="13"/>
  <c r="F1128" i="13"/>
  <c r="F1127" i="13"/>
  <c r="F1126" i="13"/>
  <c r="F1125" i="13"/>
  <c r="F1124" i="13"/>
  <c r="F1123" i="13"/>
  <c r="F1122" i="13"/>
  <c r="F1121" i="13"/>
  <c r="F1120" i="13"/>
  <c r="F1119" i="13"/>
  <c r="F1118" i="13"/>
  <c r="F1117" i="13"/>
  <c r="F1116" i="13"/>
  <c r="F1115" i="13"/>
  <c r="F1114" i="13"/>
  <c r="F1113" i="13"/>
  <c r="F1112" i="13"/>
  <c r="F1111" i="13"/>
  <c r="F1110" i="13"/>
  <c r="F1109" i="13"/>
  <c r="F1108" i="13"/>
  <c r="F1107" i="13"/>
  <c r="F1106" i="13"/>
  <c r="F1105" i="13"/>
  <c r="F1104" i="13"/>
  <c r="F1103" i="13"/>
  <c r="F1102" i="13"/>
  <c r="F1101" i="13"/>
  <c r="F1100" i="13"/>
  <c r="F1099" i="13"/>
  <c r="F1098" i="13"/>
  <c r="F1097" i="13"/>
  <c r="F1096" i="13"/>
  <c r="F1095" i="13"/>
  <c r="F1094" i="13"/>
  <c r="F1093" i="13"/>
  <c r="F1092" i="13"/>
  <c r="F1091" i="13"/>
  <c r="F1090" i="13"/>
  <c r="F1089" i="13"/>
  <c r="F1088" i="13"/>
  <c r="F1087" i="13"/>
  <c r="F1086" i="13"/>
  <c r="F1085" i="13"/>
  <c r="F1084" i="13"/>
  <c r="F1083" i="13"/>
  <c r="F1082" i="13"/>
  <c r="F1081" i="13"/>
  <c r="F1080" i="13"/>
  <c r="F1079" i="13"/>
  <c r="F1078" i="13"/>
  <c r="F1077" i="13"/>
  <c r="F1076" i="13"/>
  <c r="F1075" i="13"/>
  <c r="F1074" i="13"/>
  <c r="F1073" i="13"/>
  <c r="F1072" i="13"/>
  <c r="F1071" i="13"/>
  <c r="F1070" i="13"/>
  <c r="F1069" i="13"/>
  <c r="F1068" i="13"/>
  <c r="F1067" i="13"/>
  <c r="F1066" i="13"/>
  <c r="F1065" i="13"/>
  <c r="F1064" i="13"/>
  <c r="F1063" i="13"/>
  <c r="F1062" i="13"/>
  <c r="F1061" i="13"/>
  <c r="F1060" i="13"/>
  <c r="F1059" i="13"/>
  <c r="F1058" i="13"/>
  <c r="F1057" i="13"/>
  <c r="F1056" i="13"/>
  <c r="F1055" i="13"/>
  <c r="F1054" i="13"/>
  <c r="F1053" i="13"/>
  <c r="F1052" i="13"/>
  <c r="F1051" i="13"/>
  <c r="F1050" i="13"/>
  <c r="F1049" i="13"/>
  <c r="F1048" i="13"/>
  <c r="F1047" i="13"/>
  <c r="F1046" i="13"/>
  <c r="F1045" i="13"/>
  <c r="F1044" i="13"/>
  <c r="F1043" i="13"/>
  <c r="F1042" i="13"/>
  <c r="F1041" i="13"/>
  <c r="F1040" i="13"/>
  <c r="F1039" i="13"/>
  <c r="F1038" i="13"/>
  <c r="F1037" i="13"/>
  <c r="F1036" i="13"/>
  <c r="F1035" i="13"/>
  <c r="F1034" i="13"/>
  <c r="F1033" i="13"/>
  <c r="F1032" i="13"/>
  <c r="F1031" i="13"/>
  <c r="F1030" i="13"/>
  <c r="F1029" i="13"/>
  <c r="F1028" i="13"/>
  <c r="F1027" i="13"/>
  <c r="F1026" i="13"/>
  <c r="F1025" i="13"/>
  <c r="F1024" i="13"/>
  <c r="F1023" i="13"/>
  <c r="F1022" i="13"/>
  <c r="F1021" i="13"/>
  <c r="F1020" i="13"/>
  <c r="F1019" i="13"/>
  <c r="F1018" i="13"/>
  <c r="F1017" i="13"/>
  <c r="F1016" i="13"/>
  <c r="F1015" i="13"/>
  <c r="F1014" i="13"/>
  <c r="F1013" i="13"/>
  <c r="F1012" i="13"/>
  <c r="F1011" i="13"/>
  <c r="F1010" i="13"/>
  <c r="F1009" i="13"/>
  <c r="F1008" i="13"/>
  <c r="F1007" i="13"/>
  <c r="F1006" i="13"/>
  <c r="F1005" i="13"/>
  <c r="F1004" i="13"/>
  <c r="F1003" i="13"/>
  <c r="F1002" i="13"/>
  <c r="F1001" i="13"/>
  <c r="F1000" i="13"/>
  <c r="F999" i="13"/>
  <c r="F998" i="13"/>
  <c r="F997" i="13"/>
  <c r="F996" i="13"/>
  <c r="F995" i="13"/>
  <c r="F994" i="13"/>
  <c r="F993" i="13"/>
  <c r="F992" i="13"/>
  <c r="F991" i="13"/>
  <c r="F990" i="13"/>
  <c r="F989" i="13"/>
  <c r="F988" i="13"/>
  <c r="F987" i="13"/>
  <c r="F986" i="13"/>
  <c r="F985" i="13"/>
  <c r="F984" i="13"/>
  <c r="F983" i="13"/>
  <c r="F982" i="13"/>
  <c r="F981" i="13"/>
  <c r="F980" i="13"/>
  <c r="F979" i="13"/>
  <c r="F978" i="13"/>
  <c r="F977" i="13"/>
  <c r="F976" i="13"/>
  <c r="F975" i="13"/>
  <c r="F974" i="13"/>
  <c r="F973" i="13"/>
  <c r="F972" i="13"/>
  <c r="F971" i="13"/>
  <c r="F970" i="13"/>
  <c r="F969" i="13"/>
  <c r="F968" i="13"/>
  <c r="F967" i="13"/>
  <c r="F966" i="13"/>
  <c r="F965" i="13"/>
  <c r="F964" i="13"/>
  <c r="F963" i="13"/>
  <c r="F962" i="13"/>
  <c r="F961" i="13"/>
  <c r="F960" i="13"/>
  <c r="F959" i="13"/>
  <c r="F958" i="13"/>
  <c r="F957" i="13"/>
  <c r="F956" i="13"/>
  <c r="F955" i="13"/>
  <c r="F954" i="13"/>
  <c r="F953" i="13"/>
  <c r="F952" i="13"/>
  <c r="F951" i="13"/>
  <c r="F950" i="13"/>
  <c r="F949" i="13"/>
  <c r="F948" i="13"/>
  <c r="F947" i="13"/>
  <c r="F946" i="13"/>
  <c r="F945" i="13"/>
  <c r="F944" i="13"/>
  <c r="F943" i="13"/>
  <c r="F942" i="13"/>
  <c r="F941" i="13"/>
  <c r="F940" i="13"/>
  <c r="F939" i="13"/>
  <c r="F938" i="13"/>
  <c r="F937" i="13"/>
  <c r="F936" i="13"/>
  <c r="F935" i="13"/>
  <c r="F934" i="13"/>
  <c r="F933" i="13"/>
  <c r="F932" i="13"/>
  <c r="F931" i="13"/>
  <c r="F930" i="13"/>
  <c r="F929" i="13"/>
  <c r="F928" i="13"/>
  <c r="F927" i="13"/>
  <c r="F926" i="13"/>
  <c r="F925" i="13"/>
  <c r="F924" i="13"/>
  <c r="F923" i="13"/>
  <c r="F922" i="13"/>
  <c r="F921" i="13"/>
  <c r="F920" i="13"/>
  <c r="F919" i="13"/>
  <c r="F918" i="13"/>
  <c r="F917" i="13"/>
  <c r="F916" i="13"/>
  <c r="F915" i="13"/>
  <c r="F914" i="13"/>
  <c r="F913" i="13"/>
  <c r="F912" i="13"/>
  <c r="F911" i="13"/>
  <c r="F910" i="13"/>
  <c r="F909" i="13"/>
  <c r="F908" i="13"/>
  <c r="F907" i="13"/>
  <c r="F906" i="13"/>
  <c r="F905" i="13"/>
  <c r="F904" i="13"/>
  <c r="F903" i="13"/>
  <c r="F902" i="13"/>
  <c r="F901" i="13"/>
  <c r="F900" i="13"/>
  <c r="F899" i="13"/>
  <c r="F898" i="13"/>
  <c r="F897" i="13"/>
  <c r="F896" i="13"/>
  <c r="F895" i="13"/>
  <c r="F894" i="13"/>
  <c r="F893" i="13"/>
  <c r="F892" i="13"/>
  <c r="F891" i="13"/>
  <c r="F890" i="13"/>
  <c r="F889" i="13"/>
  <c r="F888" i="13"/>
  <c r="F887" i="13"/>
  <c r="F886" i="13"/>
  <c r="F885" i="13"/>
  <c r="F884" i="13"/>
  <c r="F883" i="13"/>
  <c r="F882" i="13"/>
  <c r="F881" i="13"/>
  <c r="F880" i="13"/>
  <c r="F879" i="13"/>
  <c r="F878" i="13"/>
  <c r="F877" i="13"/>
  <c r="F876" i="13"/>
  <c r="F875" i="13"/>
  <c r="F874" i="13"/>
  <c r="F873" i="13"/>
  <c r="F872" i="13"/>
  <c r="F871" i="13"/>
  <c r="F870" i="13"/>
  <c r="F869" i="13"/>
  <c r="F868" i="13"/>
  <c r="F867" i="13"/>
  <c r="F866" i="13"/>
  <c r="F865" i="13"/>
  <c r="F864" i="13"/>
  <c r="F863" i="13"/>
  <c r="F862" i="13"/>
  <c r="F861" i="13"/>
  <c r="F860" i="13"/>
  <c r="F859" i="13"/>
  <c r="F858" i="13"/>
  <c r="F857" i="13"/>
  <c r="F856" i="13"/>
  <c r="F855" i="13"/>
  <c r="F854" i="13"/>
  <c r="F853" i="13"/>
  <c r="F852" i="13"/>
  <c r="F851" i="13"/>
  <c r="F850" i="13"/>
  <c r="F849" i="13"/>
  <c r="F848" i="13"/>
  <c r="F847" i="13"/>
  <c r="F846" i="13"/>
  <c r="F845" i="13"/>
  <c r="F844" i="13"/>
  <c r="F843" i="13"/>
  <c r="F842" i="13"/>
  <c r="F841" i="13"/>
  <c r="F840" i="13"/>
  <c r="F839" i="13"/>
  <c r="F838" i="13"/>
  <c r="F837" i="13"/>
  <c r="F836" i="13"/>
  <c r="F835" i="13"/>
  <c r="F834" i="13"/>
  <c r="F833" i="13"/>
  <c r="F832" i="13"/>
  <c r="F831" i="13"/>
  <c r="F830" i="13"/>
  <c r="F829" i="13"/>
  <c r="F828" i="13"/>
  <c r="F827" i="13"/>
  <c r="F826" i="13"/>
  <c r="F825" i="13"/>
  <c r="F824" i="13"/>
  <c r="F823" i="13"/>
  <c r="F822" i="13"/>
  <c r="F821" i="13"/>
  <c r="F820" i="13"/>
  <c r="F819" i="13"/>
  <c r="F818" i="13"/>
  <c r="F817" i="13"/>
  <c r="F816" i="13"/>
  <c r="F815" i="13"/>
  <c r="F814" i="13"/>
  <c r="F813" i="13"/>
  <c r="F812" i="13"/>
  <c r="F811" i="13"/>
  <c r="F810" i="13"/>
  <c r="F809" i="13"/>
  <c r="F808" i="13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794" i="13"/>
  <c r="F793" i="13"/>
  <c r="F792" i="13"/>
  <c r="F791" i="13"/>
  <c r="F790" i="13"/>
  <c r="F789" i="13"/>
  <c r="F788" i="13"/>
  <c r="F787" i="13"/>
  <c r="F786" i="13"/>
  <c r="F785" i="13"/>
  <c r="F784" i="13"/>
  <c r="F783" i="13"/>
  <c r="F782" i="13"/>
  <c r="F781" i="13"/>
  <c r="F780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48" i="13"/>
  <c r="F747" i="13"/>
  <c r="F746" i="13"/>
  <c r="F745" i="13"/>
  <c r="F744" i="13"/>
  <c r="F743" i="13"/>
  <c r="F742" i="13"/>
  <c r="F741" i="13"/>
  <c r="F740" i="13"/>
  <c r="F739" i="13"/>
  <c r="F738" i="13"/>
  <c r="F737" i="13"/>
  <c r="F736" i="13"/>
  <c r="F735" i="13"/>
  <c r="F734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02" i="13"/>
  <c r="F701" i="13"/>
  <c r="F700" i="13"/>
  <c r="F699" i="13"/>
  <c r="F698" i="13"/>
  <c r="F697" i="13"/>
  <c r="F696" i="13"/>
  <c r="F695" i="13"/>
  <c r="F694" i="13"/>
  <c r="F693" i="13"/>
  <c r="F692" i="13"/>
  <c r="F691" i="13"/>
  <c r="F690" i="13"/>
  <c r="F689" i="13"/>
  <c r="F688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665" i="13"/>
  <c r="F664" i="13"/>
  <c r="F663" i="13"/>
  <c r="F662" i="13"/>
  <c r="F661" i="13"/>
  <c r="F660" i="13"/>
  <c r="F659" i="13"/>
  <c r="F658" i="13"/>
  <c r="F657" i="13"/>
  <c r="F656" i="13"/>
  <c r="F655" i="13"/>
  <c r="F654" i="13"/>
  <c r="F653" i="13"/>
  <c r="F652" i="13"/>
  <c r="F651" i="13"/>
  <c r="F650" i="13"/>
  <c r="F649" i="13"/>
  <c r="F648" i="13"/>
  <c r="F647" i="13"/>
  <c r="F646" i="13"/>
  <c r="F645" i="13"/>
  <c r="F644" i="13"/>
  <c r="F643" i="13"/>
  <c r="F642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F625" i="13"/>
  <c r="F624" i="13"/>
  <c r="F623" i="13"/>
  <c r="F622" i="13"/>
  <c r="F621" i="13"/>
  <c r="F620" i="13"/>
  <c r="F619" i="13"/>
  <c r="F618" i="13"/>
  <c r="F617" i="13"/>
  <c r="F616" i="13"/>
  <c r="F615" i="13"/>
  <c r="F614" i="13"/>
  <c r="F613" i="13"/>
  <c r="F612" i="13"/>
  <c r="F611" i="13"/>
  <c r="F610" i="13"/>
  <c r="F609" i="13"/>
  <c r="F608" i="13"/>
  <c r="F607" i="13"/>
  <c r="F606" i="13"/>
  <c r="F605" i="13"/>
  <c r="F604" i="13"/>
  <c r="F603" i="13"/>
  <c r="F602" i="13"/>
  <c r="F601" i="13"/>
  <c r="F600" i="13"/>
  <c r="F599" i="13"/>
  <c r="F598" i="13"/>
  <c r="F597" i="13"/>
  <c r="F596" i="13"/>
  <c r="F595" i="13"/>
  <c r="F594" i="13"/>
  <c r="F593" i="13"/>
  <c r="F592" i="13"/>
  <c r="F591" i="13"/>
  <c r="F590" i="13"/>
  <c r="F589" i="13"/>
  <c r="F588" i="13"/>
  <c r="F587" i="13"/>
  <c r="F586" i="13"/>
  <c r="F585" i="13"/>
  <c r="F584" i="13"/>
  <c r="F583" i="13"/>
  <c r="F582" i="13"/>
  <c r="F581" i="13"/>
  <c r="F580" i="13"/>
  <c r="F579" i="13"/>
  <c r="F578" i="13"/>
  <c r="F577" i="13"/>
  <c r="F576" i="13"/>
  <c r="F575" i="13"/>
  <c r="F574" i="13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56" i="13"/>
  <c r="F555" i="13"/>
  <c r="F554" i="13"/>
  <c r="F553" i="13"/>
  <c r="F552" i="13"/>
  <c r="F551" i="13"/>
  <c r="F550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18" i="13"/>
  <c r="F517" i="13"/>
  <c r="F516" i="13"/>
  <c r="F515" i="13"/>
  <c r="F514" i="13"/>
  <c r="F513" i="13"/>
  <c r="F512" i="13"/>
  <c r="F511" i="13"/>
  <c r="F510" i="13"/>
  <c r="F509" i="13"/>
  <c r="F508" i="13"/>
  <c r="F507" i="13"/>
  <c r="F506" i="13"/>
  <c r="F505" i="13"/>
  <c r="F504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4" i="13"/>
  <c r="F483" i="13"/>
  <c r="F482" i="13"/>
  <c r="F481" i="13"/>
  <c r="F480" i="13"/>
  <c r="F479" i="13"/>
  <c r="F478" i="13"/>
  <c r="F477" i="13"/>
  <c r="F476" i="13"/>
  <c r="F475" i="13"/>
  <c r="F474" i="13"/>
  <c r="F473" i="13"/>
  <c r="F472" i="13"/>
  <c r="F471" i="13"/>
  <c r="F470" i="13"/>
  <c r="F469" i="13"/>
  <c r="F468" i="13"/>
  <c r="F467" i="13"/>
  <c r="F466" i="13"/>
  <c r="F465" i="13"/>
  <c r="F464" i="13"/>
  <c r="F463" i="13"/>
  <c r="F462" i="13"/>
  <c r="F461" i="13"/>
  <c r="F460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6" i="13"/>
  <c r="F445" i="13"/>
  <c r="F444" i="13"/>
  <c r="F443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1" i="13"/>
  <c r="F420" i="13"/>
  <c r="F419" i="13"/>
  <c r="F418" i="13"/>
  <c r="F417" i="13"/>
  <c r="F416" i="13"/>
  <c r="F415" i="13"/>
  <c r="F414" i="13"/>
  <c r="F413" i="13"/>
  <c r="F412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6" i="13"/>
  <c r="F315" i="13"/>
  <c r="F314" i="13"/>
  <c r="F313" i="13"/>
  <c r="F312" i="13"/>
  <c r="F311" i="13"/>
  <c r="F310" i="13"/>
  <c r="F309" i="13"/>
  <c r="F308" i="13"/>
  <c r="F307" i="13"/>
  <c r="F306" i="13"/>
  <c r="F305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2143" i="13"/>
  <c r="X586" i="8"/>
  <c r="X210" i="8"/>
  <c r="X639" i="8"/>
  <c r="X275" i="8"/>
  <c r="X599" i="8"/>
  <c r="X223" i="8"/>
  <c r="X225" i="8"/>
  <c r="X278" i="8"/>
  <c r="X432" i="8"/>
  <c r="X583" i="8"/>
  <c r="X320" i="8"/>
  <c r="X654" i="8"/>
  <c r="X662" i="8"/>
  <c r="X326" i="8"/>
  <c r="X441" i="8"/>
  <c r="X155" i="8"/>
  <c r="X19" i="8"/>
  <c r="X651" i="8"/>
  <c r="X336" i="8"/>
  <c r="X733" i="8"/>
  <c r="X285" i="8"/>
  <c r="X622" i="8"/>
  <c r="X730" i="8"/>
  <c r="X124" i="8"/>
  <c r="X247" i="8"/>
  <c r="X279" i="8"/>
  <c r="X521" i="8"/>
  <c r="X324" i="8"/>
  <c r="X702" i="8"/>
  <c r="X510" i="8"/>
  <c r="X489" i="8"/>
  <c r="X385" i="8"/>
  <c r="X304" i="8"/>
  <c r="X156" i="8"/>
  <c r="X219" i="8"/>
  <c r="X663" i="8"/>
  <c r="X740" i="8"/>
  <c r="X694" i="8"/>
  <c r="X154" i="8"/>
  <c r="X242" i="8"/>
  <c r="X517" i="8"/>
  <c r="X483" i="8"/>
  <c r="X173" i="8"/>
  <c r="X141" i="8"/>
  <c r="X205" i="8"/>
  <c r="X300" i="8"/>
  <c r="X743" i="8"/>
  <c r="X40" i="8"/>
  <c r="X229" i="8"/>
  <c r="X96" i="8"/>
  <c r="X720" i="8"/>
  <c r="X410" i="8"/>
  <c r="X514" i="8"/>
  <c r="X80" i="8"/>
  <c r="X212" i="8"/>
  <c r="X182" i="8"/>
  <c r="X699" i="8"/>
  <c r="X745" i="8"/>
  <c r="X661" i="8"/>
  <c r="X44" i="8"/>
  <c r="X241" i="8"/>
  <c r="X295" i="8"/>
  <c r="X657" i="8"/>
  <c r="X68" i="8"/>
  <c r="X14" i="8"/>
  <c r="X349" i="8"/>
  <c r="X708" i="8"/>
  <c r="X339" i="8"/>
  <c r="X590" i="8"/>
  <c r="X551" i="8"/>
  <c r="X572" i="8"/>
  <c r="X571" i="8"/>
  <c r="X188" i="8"/>
  <c r="X477" i="8"/>
  <c r="X327" i="8"/>
  <c r="X77" i="8"/>
  <c r="X509" i="8"/>
  <c r="X32" i="8"/>
  <c r="X308" i="8"/>
  <c r="X52" i="8"/>
  <c r="X725" i="8"/>
  <c r="X330" i="8"/>
  <c r="X15" i="8"/>
  <c r="X455" i="8"/>
  <c r="X525" i="8"/>
  <c r="X575" i="8"/>
  <c r="X412" i="8"/>
  <c r="X397" i="8"/>
  <c r="X222" i="8"/>
  <c r="X402" i="8"/>
  <c r="X390" i="8"/>
  <c r="X252" i="8"/>
  <c r="X344" i="8"/>
  <c r="X132" i="8"/>
  <c r="X79" i="8"/>
  <c r="X468" i="8"/>
  <c r="X492" i="8"/>
  <c r="X159" i="8"/>
  <c r="X281" i="8"/>
  <c r="X92" i="8"/>
  <c r="X293" i="8"/>
  <c r="X382" i="8"/>
  <c r="X352" i="8"/>
  <c r="X482" i="8"/>
  <c r="X46" i="8"/>
  <c r="X263" i="8"/>
  <c r="X76" i="8"/>
  <c r="X503" i="8"/>
  <c r="X105" i="8"/>
  <c r="X215" i="8"/>
  <c r="X207" i="8"/>
  <c r="X490" i="8"/>
  <c r="X148" i="8"/>
  <c r="X413" i="8"/>
  <c r="X524" i="8"/>
  <c r="X335" i="8"/>
  <c r="X556" i="8"/>
  <c r="X647" i="8"/>
  <c r="X738" i="8"/>
  <c r="X288" i="8"/>
  <c r="X744" i="8"/>
  <c r="X321" i="8"/>
  <c r="X150" i="8"/>
  <c r="X227" i="8"/>
  <c r="X157" i="8"/>
  <c r="X194" i="8"/>
  <c r="X142" i="8"/>
  <c r="X16" i="8"/>
  <c r="X104" i="8"/>
  <c r="X642" i="8"/>
  <c r="X691" i="8"/>
  <c r="X501" i="8"/>
  <c r="X645" i="8"/>
  <c r="X585" i="8"/>
  <c r="X522" i="8"/>
  <c r="X533" i="8"/>
  <c r="X233" i="8"/>
  <c r="X284" i="8"/>
  <c r="X713" i="8"/>
  <c r="X66" i="8"/>
  <c r="X398" i="8"/>
  <c r="X624" i="8"/>
  <c r="X253" i="8"/>
  <c r="X117" i="8"/>
  <c r="X511" i="8"/>
  <c r="X97" i="8"/>
  <c r="X287" i="8"/>
  <c r="X25" i="8"/>
  <c r="X61" i="8"/>
  <c r="X641" i="8"/>
  <c r="X584" i="8"/>
  <c r="X135" i="8"/>
  <c r="X346" i="8"/>
  <c r="X660" i="8"/>
  <c r="X472" i="8"/>
  <c r="X395" i="8"/>
  <c r="X100" i="8"/>
  <c r="X375" i="8"/>
  <c r="X185" i="8"/>
  <c r="X211" i="8"/>
  <c r="X719" i="8"/>
  <c r="X726" i="8"/>
  <c r="X131" i="8"/>
  <c r="X301" i="8"/>
  <c r="X611" i="8"/>
  <c r="X290" i="8"/>
  <c r="X199" i="8"/>
  <c r="X297" i="8"/>
  <c r="X528" i="8"/>
  <c r="X18" i="8"/>
  <c r="X90" i="8"/>
  <c r="X467" i="8"/>
  <c r="X628" i="8"/>
  <c r="X125" i="8"/>
  <c r="X164" i="8"/>
  <c r="X370" i="8"/>
  <c r="X378" i="8"/>
  <c r="X573" i="8"/>
  <c r="X486" i="8"/>
  <c r="X672" i="8"/>
  <c r="X250" i="8"/>
  <c r="X34" i="8"/>
  <c r="X298" i="8"/>
  <c r="X53" i="8"/>
  <c r="X99" i="8"/>
  <c r="X140" i="8"/>
  <c r="X596" i="8"/>
  <c r="X3" i="8"/>
  <c r="X8" i="8"/>
  <c r="X612" i="8"/>
  <c r="X170" i="8"/>
  <c r="X561" i="8"/>
  <c r="X379" i="8"/>
  <c r="X24" i="8"/>
  <c r="X414" i="8"/>
  <c r="X409" i="8"/>
  <c r="X317" i="8"/>
  <c r="X106" i="8"/>
  <c r="X465" i="8"/>
  <c r="X494" i="8"/>
  <c r="X688" i="8"/>
  <c r="X668" i="8"/>
  <c r="X666" i="8"/>
  <c r="X693" i="8"/>
  <c r="X711" i="8"/>
  <c r="X200" i="8"/>
  <c r="X633" i="8"/>
  <c r="X169" i="8"/>
  <c r="X55" i="8"/>
  <c r="X251" i="8"/>
  <c r="X47" i="8"/>
  <c r="X239" i="8"/>
  <c r="X440" i="8"/>
  <c r="X419" i="8"/>
  <c r="X353" i="8"/>
  <c r="X112" i="8"/>
  <c r="X258" i="8"/>
  <c r="X637" i="8"/>
  <c r="X408" i="8"/>
  <c r="X355" i="8"/>
  <c r="X107" i="8"/>
  <c r="X369" i="8"/>
  <c r="X57" i="8"/>
  <c r="X168" i="8"/>
  <c r="X109" i="8"/>
  <c r="X322" i="8"/>
  <c r="X562" i="8"/>
  <c r="X481" i="8"/>
  <c r="X598" i="8"/>
  <c r="X93" i="8"/>
  <c r="X653" i="8"/>
  <c r="X667" i="8"/>
  <c r="X152" i="8"/>
  <c r="X386" i="8"/>
  <c r="X411" i="8"/>
  <c r="X615" i="8"/>
  <c r="X374" i="8"/>
  <c r="X675" i="8"/>
  <c r="X98" i="8"/>
  <c r="X153" i="8"/>
  <c r="X6" i="8"/>
  <c r="X670" i="8"/>
  <c r="X270" i="8"/>
  <c r="X538" i="8"/>
  <c r="X563" i="8"/>
  <c r="X471" i="8"/>
  <c r="X539" i="8"/>
  <c r="X289" i="8"/>
  <c r="X678" i="8"/>
  <c r="X58" i="8"/>
  <c r="X282" i="8"/>
  <c r="X484" i="8"/>
  <c r="X203" i="8"/>
  <c r="X515" i="8"/>
  <c r="X658" i="8"/>
  <c r="X629" i="8"/>
  <c r="X318" i="8"/>
  <c r="X214" i="8"/>
  <c r="X491" i="8"/>
  <c r="X436" i="8"/>
  <c r="X30" i="8"/>
  <c r="X111" i="8"/>
  <c r="X607" i="8"/>
  <c r="X202" i="8"/>
  <c r="X333" i="8"/>
  <c r="X276" i="8"/>
  <c r="X737" i="8"/>
  <c r="X620" i="8"/>
  <c r="X518" i="8"/>
  <c r="X186" i="8"/>
  <c r="X264" i="8"/>
  <c r="X9" i="8"/>
  <c r="X452" i="8"/>
  <c r="X28" i="8"/>
  <c r="X371" i="8"/>
  <c r="X677" i="8"/>
  <c r="X632" i="8"/>
  <c r="X394" i="8"/>
  <c r="X461" i="8"/>
  <c r="X496" i="8"/>
  <c r="X72" i="8"/>
  <c r="X681" i="8"/>
  <c r="X201" i="8"/>
  <c r="X617" i="8"/>
  <c r="X311" i="8"/>
  <c r="X94" i="8"/>
  <c r="X434" i="8"/>
  <c r="X291" i="8"/>
  <c r="X614" i="8"/>
  <c r="X674" i="8"/>
  <c r="X715" i="8"/>
  <c r="X393" i="8"/>
  <c r="X685" i="8"/>
  <c r="X305" i="8"/>
  <c r="X680" i="8"/>
  <c r="X508" i="8"/>
  <c r="X128" i="8"/>
  <c r="X619" i="8"/>
  <c r="X268" i="8"/>
  <c r="X257" i="8"/>
  <c r="X470" i="8"/>
  <c r="X732" i="8"/>
  <c r="X567" i="8"/>
  <c r="X574" i="8"/>
  <c r="X391" i="8"/>
  <c r="X347" i="8"/>
  <c r="X372" i="8"/>
  <c r="X4" i="8"/>
  <c r="X71" i="8"/>
  <c r="X277" i="8"/>
  <c r="X469" i="8"/>
  <c r="X171" i="8"/>
  <c r="X91" i="8"/>
  <c r="X113" i="8"/>
  <c r="X216" i="8"/>
  <c r="X507" i="8"/>
  <c r="X444" i="8"/>
  <c r="X356" i="8"/>
  <c r="X67" i="8"/>
  <c r="X447" i="8"/>
  <c r="X184" i="8"/>
  <c r="X340" i="8"/>
  <c r="X218" i="8"/>
  <c r="X504" i="8"/>
  <c r="X630" i="8"/>
  <c r="X261" i="8"/>
  <c r="X627" i="8"/>
  <c r="X332" i="8"/>
  <c r="X418" i="8"/>
  <c r="X721" i="8"/>
  <c r="X698" i="8"/>
  <c r="X177" i="8"/>
  <c r="X197" i="8"/>
  <c r="X175" i="8"/>
  <c r="X86" i="8"/>
  <c r="X292" i="8"/>
  <c r="X480" i="8"/>
  <c r="X33" i="8"/>
  <c r="X88" i="8"/>
  <c r="X541" i="8"/>
  <c r="X309" i="8"/>
  <c r="X704" i="8"/>
  <c r="X618" i="8"/>
  <c r="X550" i="8"/>
  <c r="X608" i="8"/>
  <c r="X307" i="8"/>
  <c r="X354" i="8"/>
  <c r="X565" i="8"/>
  <c r="X196" i="8"/>
  <c r="X422" i="8"/>
  <c r="X438" i="8"/>
  <c r="X342" i="8"/>
  <c r="X35" i="8"/>
  <c r="X39" i="8"/>
  <c r="X497" i="8"/>
  <c r="X373" i="8"/>
  <c r="X729" i="8"/>
  <c r="X696" i="8"/>
  <c r="X38" i="8"/>
  <c r="X145" i="8"/>
  <c r="X384" i="8"/>
  <c r="X520" i="8"/>
  <c r="X231" i="8"/>
  <c r="X13" i="8"/>
  <c r="X643" i="8"/>
  <c r="X437" i="8"/>
  <c r="X476" i="8"/>
  <c r="X103" i="8"/>
  <c r="X180" i="8"/>
  <c r="X554" i="8"/>
  <c r="X403" i="8"/>
  <c r="X588" i="8"/>
  <c r="X527" i="8"/>
  <c r="X181" i="8"/>
  <c r="X345" i="8"/>
  <c r="X191" i="8"/>
  <c r="X337" i="8"/>
  <c r="X341" i="8"/>
  <c r="X428" i="8"/>
  <c r="X682" i="8"/>
  <c r="X485" i="8"/>
  <c r="X734" i="8"/>
  <c r="X368" i="8"/>
  <c r="X449" i="8"/>
  <c r="X587" i="8"/>
  <c r="X466" i="8"/>
  <c r="X208" i="8"/>
  <c r="X82" i="8"/>
  <c r="X23" i="8"/>
  <c r="X146" i="8"/>
  <c r="X49" i="8"/>
  <c r="X217" i="8"/>
  <c r="X640" i="8"/>
  <c r="X665" i="8"/>
  <c r="X187" i="8"/>
  <c r="X399" i="8"/>
  <c r="X144" i="8"/>
  <c r="X167" i="8"/>
  <c r="X126" i="8"/>
  <c r="X714" i="8"/>
  <c r="X162" i="8"/>
  <c r="X116" i="8"/>
  <c r="X179" i="8"/>
  <c r="X161" i="8"/>
  <c r="X526" i="8"/>
  <c r="X464" i="8"/>
  <c r="X129" i="8"/>
  <c r="X17" i="8"/>
  <c r="X700" i="8"/>
  <c r="X443" i="8"/>
  <c r="X723" i="8"/>
  <c r="X613" i="8"/>
  <c r="X664" i="8"/>
  <c r="X404" i="8"/>
  <c r="X232" i="8"/>
  <c r="X435" i="8"/>
  <c r="X59" i="8"/>
  <c r="X687" i="8"/>
  <c r="X7" i="8"/>
  <c r="X206" i="8"/>
  <c r="X329" i="8"/>
  <c r="X312" i="8"/>
  <c r="X136" i="8"/>
  <c r="X172" i="8"/>
  <c r="X505" i="8"/>
  <c r="X364" i="8"/>
  <c r="X230" i="8"/>
  <c r="X545" i="8"/>
  <c r="X741" i="8"/>
  <c r="X427" i="8"/>
  <c r="X742" i="8"/>
  <c r="X429" i="8"/>
  <c r="X610" i="8"/>
  <c r="X578" i="8"/>
  <c r="X636" i="8"/>
  <c r="X323" i="8"/>
  <c r="X473" i="8"/>
  <c r="X209" i="8"/>
  <c r="X314" i="8"/>
  <c r="X245" i="8"/>
  <c r="X365" i="8"/>
  <c r="X303" i="8"/>
  <c r="X101" i="8"/>
  <c r="X602" i="8"/>
  <c r="X544" i="8"/>
  <c r="X506" i="8"/>
  <c r="X26" i="8"/>
  <c r="X552" i="8"/>
  <c r="X158" i="8"/>
  <c r="X728" i="8"/>
  <c r="X635" i="8"/>
  <c r="X703" i="8"/>
  <c r="X325" i="8"/>
  <c r="X669" i="8"/>
  <c r="X143" i="8"/>
  <c r="X193" i="8"/>
  <c r="X166" i="8"/>
  <c r="X426" i="8"/>
  <c r="X249" i="8"/>
  <c r="X458" i="8"/>
  <c r="X178" i="8"/>
  <c r="X686" i="8"/>
  <c r="X213" i="8"/>
  <c r="X450" i="8"/>
  <c r="X11" i="8"/>
  <c r="X31" i="8"/>
  <c r="X448" i="8"/>
  <c r="X498" i="8"/>
  <c r="X592" i="8"/>
  <c r="X260" i="8"/>
  <c r="X529" i="8"/>
  <c r="X265" i="8"/>
  <c r="X235" i="8"/>
  <c r="X655" i="8"/>
  <c r="X134" i="8"/>
  <c r="X535" i="8"/>
  <c r="X739" i="8"/>
  <c r="X474" i="8"/>
  <c r="X621" i="8"/>
  <c r="X248" i="8"/>
  <c r="X523" i="8"/>
  <c r="X54" i="8"/>
  <c r="X454" i="8"/>
  <c r="X709" i="8"/>
  <c r="X137" i="8"/>
  <c r="X313" i="8"/>
  <c r="X417" i="8"/>
  <c r="X735" i="8"/>
  <c r="X731" i="8"/>
  <c r="X296" i="8"/>
  <c r="X70" i="8"/>
  <c r="X183" i="8"/>
  <c r="X626" i="8"/>
  <c r="X83" i="8"/>
  <c r="X361" i="8"/>
  <c r="X198" i="8"/>
  <c r="X631" i="8"/>
  <c r="X302" i="8"/>
  <c r="X221" i="8"/>
  <c r="X445" i="8"/>
  <c r="X513" i="8"/>
  <c r="X547" i="8"/>
  <c r="X566" i="8"/>
  <c r="X557" i="8"/>
  <c r="X269" i="8"/>
  <c r="X121" i="8"/>
  <c r="X388" i="8"/>
  <c r="X597" i="8"/>
  <c r="X646" i="8"/>
  <c r="X228" i="8"/>
  <c r="X580" i="8"/>
  <c r="X401" i="8"/>
  <c r="X306" i="8"/>
  <c r="X707" i="8"/>
  <c r="X102" i="8"/>
  <c r="X351" i="8"/>
  <c r="X65" i="8"/>
  <c r="X366" i="8"/>
  <c r="X343" i="8"/>
  <c r="X259" i="8"/>
  <c r="X234" i="8"/>
  <c r="X493" i="8"/>
  <c r="X165" i="8"/>
  <c r="X568" i="8"/>
  <c r="X479" i="8"/>
  <c r="X425" i="8"/>
  <c r="X433" i="8"/>
  <c r="X456" i="8"/>
  <c r="X147" i="8"/>
  <c r="X176" i="8"/>
  <c r="X531" i="8"/>
  <c r="X656" i="8"/>
  <c r="X78" i="8"/>
  <c r="X459" i="8"/>
  <c r="X75" i="8"/>
  <c r="X530" i="8"/>
  <c r="X220" i="8"/>
  <c r="X600" i="8"/>
  <c r="X736" i="8"/>
  <c r="X383" i="8"/>
  <c r="X683" i="8"/>
  <c r="X648" i="8"/>
  <c r="X673" i="8"/>
  <c r="X400" i="8"/>
  <c r="X299" i="8"/>
  <c r="X591" i="8"/>
  <c r="X392" i="8"/>
  <c r="X37" i="8"/>
  <c r="X553" i="8"/>
  <c r="X316" i="8"/>
  <c r="X122" i="8"/>
  <c r="X73" i="8"/>
  <c r="X310" i="8"/>
  <c r="X45" i="8"/>
  <c r="X359" i="8"/>
  <c r="X195" i="8"/>
  <c r="X381" i="8"/>
  <c r="X22" i="8"/>
  <c r="X377" i="8"/>
  <c r="X569" i="8"/>
  <c r="X243" i="8"/>
  <c r="X123" i="8"/>
  <c r="X280" i="8"/>
  <c r="X272" i="8"/>
  <c r="X679" i="8"/>
  <c r="X540" i="8"/>
  <c r="X20" i="8"/>
  <c r="X478" i="8"/>
  <c r="X606" i="8"/>
  <c r="X63" i="8"/>
  <c r="X160" i="8"/>
  <c r="X603" i="8"/>
  <c r="X634" i="8"/>
  <c r="X712" i="8"/>
  <c r="X405" i="8"/>
  <c r="X319" i="8"/>
  <c r="X638" i="8"/>
  <c r="X560" i="8"/>
  <c r="X692" i="8"/>
  <c r="X717" i="8"/>
  <c r="X27" i="8"/>
  <c r="X363" i="8"/>
  <c r="X442" i="8"/>
  <c r="X549" i="8"/>
  <c r="X644" i="8"/>
  <c r="X487" i="8"/>
  <c r="X255" i="8"/>
  <c r="X237" i="8"/>
  <c r="X262" i="8"/>
  <c r="X110" i="8"/>
  <c r="X724" i="8"/>
  <c r="X576" i="8"/>
  <c r="X420" i="8"/>
  <c r="X29" i="8"/>
  <c r="X722" i="8"/>
  <c r="X41" i="8"/>
  <c r="X84" i="8"/>
  <c r="X604" i="8"/>
  <c r="X115" i="8"/>
  <c r="X334" i="8"/>
  <c r="X81" i="8"/>
  <c r="X706" i="8"/>
  <c r="X50" i="8"/>
  <c r="X130" i="8"/>
  <c r="X570" i="8"/>
  <c r="X475" i="8"/>
  <c r="X149" i="8"/>
  <c r="X564" i="8"/>
  <c r="X460" i="8"/>
  <c r="X684" i="8"/>
  <c r="X650" i="8"/>
  <c r="X376" i="8"/>
  <c r="X532" i="8"/>
  <c r="X652" i="8"/>
  <c r="X727" i="8"/>
  <c r="X36" i="8"/>
  <c r="X581" i="8"/>
  <c r="X360" i="8"/>
  <c r="X453" i="8"/>
  <c r="X718" i="8"/>
  <c r="X689" i="8"/>
  <c r="X174" i="8"/>
  <c r="X139" i="8"/>
  <c r="X118" i="8"/>
  <c r="X595" i="8"/>
  <c r="X463" i="8"/>
  <c r="X48" i="8"/>
  <c r="X294" i="8"/>
  <c r="X705" i="8"/>
  <c r="X389" i="8"/>
  <c r="X21" i="8"/>
  <c r="X601" i="8"/>
  <c r="X695" i="8"/>
  <c r="X64" i="8"/>
  <c r="X69" i="8"/>
  <c r="X416" i="8"/>
  <c r="X534" i="8"/>
  <c r="X609" i="8"/>
  <c r="X127" i="8"/>
  <c r="X274" i="8"/>
  <c r="X5" i="8"/>
  <c r="X273" i="8"/>
  <c r="X690" i="8"/>
  <c r="X380" i="8"/>
  <c r="X331" i="8"/>
  <c r="X559" i="8"/>
  <c r="X286" i="8"/>
  <c r="X488" i="8"/>
  <c r="X240" i="8"/>
  <c r="X120" i="8"/>
  <c r="X87" i="8"/>
  <c r="X256" i="8"/>
  <c r="X2" i="8"/>
  <c r="X462" i="8"/>
  <c r="X659" i="8"/>
  <c r="X89" i="8"/>
  <c r="X315" i="8"/>
  <c r="X190" i="8"/>
  <c r="X119" i="8"/>
  <c r="X133" i="8"/>
  <c r="X577" i="8"/>
  <c r="X85" i="8"/>
  <c r="X605" i="8"/>
  <c r="X519" i="8"/>
  <c r="X348" i="8"/>
  <c r="X623" i="8"/>
  <c r="X189" i="8"/>
  <c r="X396" i="8"/>
  <c r="X338" i="8"/>
  <c r="X697" i="8"/>
  <c r="X108" i="8"/>
  <c r="X542" i="8"/>
  <c r="X283" i="8"/>
  <c r="X512" i="8"/>
  <c r="X362" i="8"/>
  <c r="X95" i="8"/>
  <c r="X271" i="8"/>
  <c r="X358" i="8"/>
  <c r="X204" i="8"/>
  <c r="X555" i="8"/>
  <c r="X430" i="8"/>
  <c r="X238" i="8"/>
  <c r="X625" i="8"/>
  <c r="X543" i="8"/>
  <c r="X421" i="8"/>
  <c r="X387" i="8"/>
  <c r="X589" i="8"/>
  <c r="X226" i="8"/>
  <c r="X495" i="8"/>
  <c r="X424" i="8"/>
  <c r="X649" i="8"/>
  <c r="X62" i="8"/>
  <c r="X254" i="8"/>
  <c r="X446" i="8"/>
  <c r="X224" i="8"/>
  <c r="X350" i="8"/>
  <c r="X236" i="8"/>
  <c r="X138" i="8"/>
  <c r="X12" i="8"/>
  <c r="X537" i="8"/>
  <c r="X593" i="8"/>
  <c r="X267" i="8"/>
  <c r="X716" i="8"/>
  <c r="X43" i="8"/>
  <c r="X42" i="8"/>
  <c r="X114" i="8"/>
  <c r="X407" i="8"/>
  <c r="X671" i="8"/>
  <c r="X451" i="8"/>
  <c r="X56" i="8"/>
  <c r="X558" i="8"/>
  <c r="X423" i="8"/>
  <c r="X457" i="8"/>
  <c r="X676" i="8"/>
  <c r="X701" i="8"/>
  <c r="X244" i="8"/>
  <c r="X579" i="8"/>
  <c r="X74" i="8"/>
  <c r="X536" i="8"/>
  <c r="X357" i="8"/>
  <c r="X192" i="8"/>
  <c r="X60" i="8"/>
  <c r="X163" i="8"/>
  <c r="X51" i="8"/>
  <c r="X431" i="8"/>
  <c r="X710" i="8"/>
  <c r="X246" i="8"/>
  <c r="X516" i="8"/>
  <c r="X367" i="8"/>
  <c r="X594" i="8"/>
  <c r="X439" i="8"/>
  <c r="X415" i="8"/>
  <c r="X502" i="8"/>
  <c r="X499" i="8"/>
  <c r="X616" i="8"/>
  <c r="X10" i="8"/>
  <c r="X546" i="8"/>
  <c r="X151" i="8"/>
  <c r="X500" i="8"/>
  <c r="X328" i="8"/>
  <c r="X406" i="8"/>
  <c r="X548" i="8"/>
  <c r="X582" i="8"/>
  <c r="X266" i="8"/>
  <c r="N4" i="9"/>
  <c r="O4" i="9"/>
  <c r="P4" i="9"/>
  <c r="N5" i="9"/>
  <c r="O5" i="9"/>
  <c r="P5" i="9"/>
  <c r="N6" i="9"/>
  <c r="O6" i="9"/>
  <c r="P6" i="9"/>
  <c r="O3" i="9"/>
  <c r="P3" i="9"/>
  <c r="N3" i="9"/>
  <c r="W586" i="8"/>
  <c r="W210" i="8"/>
  <c r="W639" i="8"/>
  <c r="W275" i="8"/>
  <c r="W599" i="8"/>
  <c r="W223" i="8"/>
  <c r="W225" i="8"/>
  <c r="W278" i="8"/>
  <c r="W432" i="8"/>
  <c r="W583" i="8"/>
  <c r="W320" i="8"/>
  <c r="W654" i="8"/>
  <c r="W662" i="8"/>
  <c r="W326" i="8"/>
  <c r="W441" i="8"/>
  <c r="W155" i="8"/>
  <c r="W19" i="8"/>
  <c r="W651" i="8"/>
  <c r="W336" i="8"/>
  <c r="W733" i="8"/>
  <c r="W285" i="8"/>
  <c r="W622" i="8"/>
  <c r="W730" i="8"/>
  <c r="W124" i="8"/>
  <c r="W247" i="8"/>
  <c r="W279" i="8"/>
  <c r="W521" i="8"/>
  <c r="W324" i="8"/>
  <c r="W702" i="8"/>
  <c r="W510" i="8"/>
  <c r="W489" i="8"/>
  <c r="W385" i="8"/>
  <c r="W304" i="8"/>
  <c r="W156" i="8"/>
  <c r="W219" i="8"/>
  <c r="W1388" i="8"/>
  <c r="X1388" i="8" s="1"/>
  <c r="W1377" i="8"/>
  <c r="X1377" i="8" s="1"/>
  <c r="W1379" i="8"/>
  <c r="X1379" i="8" s="1"/>
  <c r="W1393" i="8"/>
  <c r="X1393" i="8" s="1"/>
  <c r="W1492" i="8"/>
  <c r="X1492" i="8" s="1"/>
  <c r="W1412" i="8"/>
  <c r="X1412" i="8" s="1"/>
  <c r="W1313" i="8"/>
  <c r="X1313" i="8" s="1"/>
  <c r="W1415" i="8"/>
  <c r="X1415" i="8" s="1"/>
  <c r="W1487" i="8"/>
  <c r="X1487" i="8" s="1"/>
  <c r="W1479" i="8"/>
  <c r="X1479" i="8" s="1"/>
  <c r="W1356" i="8"/>
  <c r="X1356" i="8" s="1"/>
  <c r="W1448" i="8"/>
  <c r="X1448" i="8" s="1"/>
  <c r="W1501" i="8"/>
  <c r="X1501" i="8" s="1"/>
  <c r="W1419" i="8"/>
  <c r="X1419" i="8" s="1"/>
  <c r="W1441" i="8"/>
  <c r="X1441" i="8" s="1"/>
  <c r="W1518" i="8"/>
  <c r="X1518" i="8" s="1"/>
  <c r="W923" i="8"/>
  <c r="X923" i="8" s="1"/>
  <c r="W1008" i="8"/>
  <c r="X1008" i="8" s="1"/>
  <c r="W808" i="8"/>
  <c r="X808" i="8" s="1"/>
  <c r="W934" i="8"/>
  <c r="X934" i="8" s="1"/>
  <c r="W861" i="8"/>
  <c r="X861" i="8" s="1"/>
  <c r="W1066" i="8"/>
  <c r="X1066" i="8" s="1"/>
  <c r="W1088" i="8"/>
  <c r="X1088" i="8" s="1"/>
  <c r="W853" i="8"/>
  <c r="X853" i="8" s="1"/>
  <c r="W922" i="8"/>
  <c r="X922" i="8" s="1"/>
  <c r="W992" i="8"/>
  <c r="X992" i="8" s="1"/>
  <c r="W957" i="8"/>
  <c r="X957" i="8" s="1"/>
  <c r="W775" i="8"/>
  <c r="X775" i="8" s="1"/>
  <c r="W1018" i="8"/>
  <c r="X1018" i="8" s="1"/>
  <c r="W890" i="8"/>
  <c r="X890" i="8" s="1"/>
  <c r="W776" i="8"/>
  <c r="X776" i="8" s="1"/>
  <c r="W971" i="8"/>
  <c r="X971" i="8" s="1"/>
  <c r="W1028" i="8"/>
  <c r="X1028" i="8" s="1"/>
  <c r="W968" i="8"/>
  <c r="X968" i="8" s="1"/>
  <c r="W1017" i="8"/>
  <c r="X1017" i="8" s="1"/>
  <c r="W1117" i="8"/>
  <c r="X1117" i="8" s="1"/>
  <c r="W885" i="8"/>
  <c r="X885" i="8" s="1"/>
  <c r="W809" i="8"/>
  <c r="X809" i="8" s="1"/>
  <c r="W884" i="8"/>
  <c r="X884" i="8" s="1"/>
  <c r="W904" i="8"/>
  <c r="X904" i="8" s="1"/>
  <c r="W757" i="8"/>
  <c r="X757" i="8" s="1"/>
  <c r="W748" i="8"/>
  <c r="X748" i="8" s="1"/>
  <c r="W762" i="8"/>
  <c r="X762" i="8" s="1"/>
  <c r="W663" i="8"/>
  <c r="W740" i="8"/>
  <c r="W694" i="8"/>
  <c r="W154" i="8"/>
  <c r="W242" i="8"/>
  <c r="W517" i="8"/>
  <c r="W1175" i="8"/>
  <c r="X1175" i="8" s="1"/>
  <c r="W1228" i="8"/>
  <c r="X1228" i="8" s="1"/>
  <c r="W483" i="8"/>
  <c r="W1536" i="8"/>
  <c r="X1536" i="8" s="1"/>
  <c r="W1124" i="8"/>
  <c r="X1124" i="8" s="1"/>
  <c r="W173" i="8"/>
  <c r="W141" i="8"/>
  <c r="W205" i="8"/>
  <c r="W300" i="8"/>
  <c r="W743" i="8"/>
  <c r="W40" i="8"/>
  <c r="W229" i="8"/>
  <c r="W96" i="8"/>
  <c r="W720" i="8"/>
  <c r="W410" i="8"/>
  <c r="W514" i="8"/>
  <c r="W80" i="8"/>
  <c r="W212" i="8"/>
  <c r="W182" i="8"/>
  <c r="W699" i="8"/>
  <c r="W745" i="8"/>
  <c r="W661" i="8"/>
  <c r="W44" i="8"/>
  <c r="W241" i="8"/>
  <c r="W295" i="8"/>
  <c r="W657" i="8"/>
  <c r="W68" i="8"/>
  <c r="W14" i="8"/>
  <c r="W349" i="8"/>
  <c r="W708" i="8"/>
  <c r="W1370" i="8"/>
  <c r="X1370" i="8" s="1"/>
  <c r="W1374" i="8"/>
  <c r="X1374" i="8" s="1"/>
  <c r="W1306" i="8"/>
  <c r="X1306" i="8" s="1"/>
  <c r="W1500" i="8"/>
  <c r="X1500" i="8" s="1"/>
  <c r="W1352" i="8"/>
  <c r="X1352" i="8" s="1"/>
  <c r="W1417" i="8"/>
  <c r="X1417" i="8" s="1"/>
  <c r="W1331" i="8"/>
  <c r="X1331" i="8" s="1"/>
  <c r="W1404" i="8"/>
  <c r="X1404" i="8" s="1"/>
  <c r="W1350" i="8"/>
  <c r="X1350" i="8" s="1"/>
  <c r="W1362" i="8"/>
  <c r="X1362" i="8" s="1"/>
  <c r="W1491" i="8"/>
  <c r="X1491" i="8" s="1"/>
  <c r="W1504" i="8"/>
  <c r="X1504" i="8" s="1"/>
  <c r="W1109" i="8"/>
  <c r="X1109" i="8" s="1"/>
  <c r="W997" i="8"/>
  <c r="X997" i="8" s="1"/>
  <c r="W883" i="8"/>
  <c r="X883" i="8" s="1"/>
  <c r="W995" i="8"/>
  <c r="X995" i="8" s="1"/>
  <c r="W1049" i="8"/>
  <c r="X1049" i="8" s="1"/>
  <c r="W1078" i="8"/>
  <c r="X1078" i="8" s="1"/>
  <c r="W1011" i="8"/>
  <c r="X1011" i="8" s="1"/>
  <c r="W826" i="8"/>
  <c r="X826" i="8" s="1"/>
  <c r="W996" i="8"/>
  <c r="X996" i="8" s="1"/>
  <c r="W339" i="8"/>
  <c r="W590" i="8"/>
  <c r="W551" i="8"/>
  <c r="W572" i="8"/>
  <c r="W571" i="8"/>
  <c r="W188" i="8"/>
  <c r="W477" i="8"/>
  <c r="W327" i="8"/>
  <c r="W77" i="8"/>
  <c r="W509" i="8"/>
  <c r="W32" i="8"/>
  <c r="W308" i="8"/>
  <c r="W52" i="8"/>
  <c r="W725" i="8"/>
  <c r="W330" i="8"/>
  <c r="W1338" i="8"/>
  <c r="X1338" i="8" s="1"/>
  <c r="W1494" i="8"/>
  <c r="X1494" i="8" s="1"/>
  <c r="W1363" i="8"/>
  <c r="X1363" i="8" s="1"/>
  <c r="W1460" i="8"/>
  <c r="X1460" i="8" s="1"/>
  <c r="W1394" i="8"/>
  <c r="X1394" i="8" s="1"/>
  <c r="W1511" i="8"/>
  <c r="X1511" i="8" s="1"/>
  <c r="W1329" i="8"/>
  <c r="X1329" i="8" s="1"/>
  <c r="W1524" i="8"/>
  <c r="X1524" i="8" s="1"/>
  <c r="W839" i="8"/>
  <c r="X839" i="8" s="1"/>
  <c r="W1000" i="8"/>
  <c r="X1000" i="8" s="1"/>
  <c r="W927" i="8"/>
  <c r="X927" i="8" s="1"/>
  <c r="W791" i="8"/>
  <c r="X791" i="8" s="1"/>
  <c r="W819" i="8"/>
  <c r="X819" i="8" s="1"/>
  <c r="W1014" i="8"/>
  <c r="X1014" i="8" s="1"/>
  <c r="W754" i="8"/>
  <c r="X754" i="8" s="1"/>
  <c r="W15" i="8"/>
  <c r="W455" i="8"/>
  <c r="W525" i="8"/>
  <c r="W575" i="8"/>
  <c r="W412" i="8"/>
  <c r="W1599" i="8"/>
  <c r="X1599" i="8" s="1"/>
  <c r="W1187" i="8"/>
  <c r="X1187" i="8" s="1"/>
  <c r="W397" i="8"/>
  <c r="W222" i="8"/>
  <c r="W402" i="8"/>
  <c r="W390" i="8"/>
  <c r="W1610" i="8"/>
  <c r="X1610" i="8" s="1"/>
  <c r="W1589" i="8"/>
  <c r="X1589" i="8" s="1"/>
  <c r="W1229" i="8"/>
  <c r="X1229" i="8" s="1"/>
  <c r="W1215" i="8"/>
  <c r="X1215" i="8" s="1"/>
  <c r="W252" i="8"/>
  <c r="W344" i="8"/>
  <c r="W132" i="8"/>
  <c r="W79" i="8"/>
  <c r="W468" i="8"/>
  <c r="W492" i="8"/>
  <c r="W159" i="8"/>
  <c r="W281" i="8"/>
  <c r="W92" i="8"/>
  <c r="W293" i="8"/>
  <c r="W382" i="8"/>
  <c r="W352" i="8"/>
  <c r="W482" i="8"/>
  <c r="W46" i="8"/>
  <c r="W263" i="8"/>
  <c r="W76" i="8"/>
  <c r="W1594" i="8"/>
  <c r="X1594" i="8" s="1"/>
  <c r="W1560" i="8"/>
  <c r="X1560" i="8" s="1"/>
  <c r="W1540" i="8"/>
  <c r="X1540" i="8" s="1"/>
  <c r="W1611" i="8"/>
  <c r="X1611" i="8" s="1"/>
  <c r="W1529" i="8"/>
  <c r="X1529" i="8" s="1"/>
  <c r="W1127" i="8"/>
  <c r="X1127" i="8" s="1"/>
  <c r="W1174" i="8"/>
  <c r="X1174" i="8" s="1"/>
  <c r="W1245" i="8"/>
  <c r="X1245" i="8" s="1"/>
  <c r="W1155" i="8"/>
  <c r="X1155" i="8" s="1"/>
  <c r="W1207" i="8"/>
  <c r="X1207" i="8" s="1"/>
  <c r="W1274" i="8"/>
  <c r="X1274" i="8" s="1"/>
  <c r="W1286" i="8"/>
  <c r="X1286" i="8" s="1"/>
  <c r="W1292" i="8"/>
  <c r="X1292" i="8" s="1"/>
  <c r="W1271" i="8"/>
  <c r="X1271" i="8" s="1"/>
  <c r="W1125" i="8"/>
  <c r="X1125" i="8" s="1"/>
  <c r="W1219" i="8"/>
  <c r="X1219" i="8" s="1"/>
  <c r="W1189" i="8"/>
  <c r="X1189" i="8" s="1"/>
  <c r="W1182" i="8"/>
  <c r="X1182" i="8" s="1"/>
  <c r="W1260" i="8"/>
  <c r="X1260" i="8" s="1"/>
  <c r="W746" i="8"/>
  <c r="X746" i="8" s="1"/>
  <c r="W503" i="8"/>
  <c r="W105" i="8"/>
  <c r="W215" i="8"/>
  <c r="W207" i="8"/>
  <c r="W490" i="8"/>
  <c r="W148" i="8"/>
  <c r="W1556" i="8"/>
  <c r="X1556" i="8" s="1"/>
  <c r="W1565" i="8"/>
  <c r="X1565" i="8" s="1"/>
  <c r="W1211" i="8"/>
  <c r="X1211" i="8" s="1"/>
  <c r="W413" i="8"/>
  <c r="W524" i="8"/>
  <c r="W335" i="8"/>
  <c r="W556" i="8"/>
  <c r="W1161" i="8"/>
  <c r="X1161" i="8" s="1"/>
  <c r="W1293" i="8"/>
  <c r="X1293" i="8" s="1"/>
  <c r="W1251" i="8"/>
  <c r="X1251" i="8" s="1"/>
  <c r="W1236" i="8"/>
  <c r="X1236" i="8" s="1"/>
  <c r="W647" i="8"/>
  <c r="W738" i="8"/>
  <c r="W288" i="8"/>
  <c r="W744" i="8"/>
  <c r="W1595" i="8"/>
  <c r="X1595" i="8" s="1"/>
  <c r="W1298" i="8"/>
  <c r="X1298" i="8" s="1"/>
  <c r="W321" i="8"/>
  <c r="W150" i="8"/>
  <c r="W227" i="8"/>
  <c r="W1550" i="8"/>
  <c r="X1550" i="8" s="1"/>
  <c r="W1628" i="8"/>
  <c r="X1628" i="8" s="1"/>
  <c r="W1217" i="8"/>
  <c r="X1217" i="8" s="1"/>
  <c r="W1171" i="8"/>
  <c r="X1171" i="8" s="1"/>
  <c r="W1146" i="8"/>
  <c r="X1146" i="8" s="1"/>
  <c r="W157" i="8"/>
  <c r="W1568" i="8"/>
  <c r="X1568" i="8" s="1"/>
  <c r="W1243" i="8"/>
  <c r="X1243" i="8" s="1"/>
  <c r="W1294" i="8"/>
  <c r="X1294" i="8" s="1"/>
  <c r="W194" i="8"/>
  <c r="W142" i="8"/>
  <c r="W1469" i="8"/>
  <c r="X1469" i="8" s="1"/>
  <c r="W1027" i="8"/>
  <c r="X1027" i="8" s="1"/>
  <c r="W906" i="8"/>
  <c r="X906" i="8" s="1"/>
  <c r="W914" i="8"/>
  <c r="X914" i="8" s="1"/>
  <c r="W16" i="8"/>
  <c r="W104" i="8"/>
  <c r="W642" i="8"/>
  <c r="W691" i="8"/>
  <c r="W501" i="8"/>
  <c r="W645" i="8"/>
  <c r="W1321" i="8"/>
  <c r="X1321" i="8" s="1"/>
  <c r="W1308" i="8"/>
  <c r="X1308" i="8" s="1"/>
  <c r="W1346" i="8"/>
  <c r="X1346" i="8" s="1"/>
  <c r="W1073" i="8"/>
  <c r="X1073" i="8" s="1"/>
  <c r="W893" i="8"/>
  <c r="X893" i="8" s="1"/>
  <c r="W1048" i="8"/>
  <c r="X1048" i="8" s="1"/>
  <c r="W903" i="8"/>
  <c r="X903" i="8" s="1"/>
  <c r="W940" i="8"/>
  <c r="X940" i="8" s="1"/>
  <c r="W1086" i="8"/>
  <c r="X1086" i="8" s="1"/>
  <c r="W585" i="8"/>
  <c r="W522" i="8"/>
  <c r="W533" i="8"/>
  <c r="W233" i="8"/>
  <c r="W1446" i="8"/>
  <c r="X1446" i="8" s="1"/>
  <c r="W965" i="8"/>
  <c r="X965" i="8" s="1"/>
  <c r="W284" i="8"/>
  <c r="W713" i="8"/>
  <c r="W66" i="8"/>
  <c r="W398" i="8"/>
  <c r="W1630" i="8"/>
  <c r="X1630" i="8" s="1"/>
  <c r="W1202" i="8"/>
  <c r="X1202" i="8" s="1"/>
  <c r="W624" i="8"/>
  <c r="W253" i="8"/>
  <c r="W117" i="8"/>
  <c r="W1136" i="8"/>
  <c r="X1136" i="8" s="1"/>
  <c r="W511" i="8"/>
  <c r="W97" i="8"/>
  <c r="W1535" i="8"/>
  <c r="X1535" i="8" s="1"/>
  <c r="W1200" i="8"/>
  <c r="X1200" i="8" s="1"/>
  <c r="W1593" i="8"/>
  <c r="X1593" i="8" s="1"/>
  <c r="W1140" i="8"/>
  <c r="X1140" i="8" s="1"/>
  <c r="W1574" i="8"/>
  <c r="X1574" i="8" s="1"/>
  <c r="W1204" i="8"/>
  <c r="X1204" i="8" s="1"/>
  <c r="W287" i="8"/>
  <c r="W25" i="8"/>
  <c r="W1624" i="8"/>
  <c r="X1624" i="8" s="1"/>
  <c r="W1133" i="8"/>
  <c r="X1133" i="8" s="1"/>
  <c r="W61" i="8"/>
  <c r="W1620" i="8"/>
  <c r="X1620" i="8" s="1"/>
  <c r="W1170" i="8"/>
  <c r="X1170" i="8" s="1"/>
  <c r="W1177" i="8"/>
  <c r="X1177" i="8" s="1"/>
  <c r="W641" i="8"/>
  <c r="W1567" i="8"/>
  <c r="X1567" i="8" s="1"/>
  <c r="W1198" i="8"/>
  <c r="X1198" i="8" s="1"/>
  <c r="W584" i="8"/>
  <c r="W135" i="8"/>
  <c r="W346" i="8"/>
  <c r="W660" i="8"/>
  <c r="W1185" i="8"/>
  <c r="X1185" i="8" s="1"/>
  <c r="W1225" i="8"/>
  <c r="X1225" i="8" s="1"/>
  <c r="W472" i="8"/>
  <c r="W395" i="8"/>
  <c r="W100" i="8"/>
  <c r="W375" i="8"/>
  <c r="W1606" i="8"/>
  <c r="X1606" i="8" s="1"/>
  <c r="W1209" i="8"/>
  <c r="X1209" i="8" s="1"/>
  <c r="W185" i="8"/>
  <c r="W211" i="8"/>
  <c r="W719" i="8"/>
  <c r="W1598" i="8"/>
  <c r="X1598" i="8" s="1"/>
  <c r="W1141" i="8"/>
  <c r="X1141" i="8" s="1"/>
  <c r="W726" i="8"/>
  <c r="W131" i="8"/>
  <c r="W301" i="8"/>
  <c r="W611" i="8"/>
  <c r="W1604" i="8"/>
  <c r="X1604" i="8" s="1"/>
  <c r="W1253" i="8"/>
  <c r="X1253" i="8" s="1"/>
  <c r="W1295" i="8"/>
  <c r="X1295" i="8" s="1"/>
  <c r="W290" i="8"/>
  <c r="W199" i="8"/>
  <c r="W1563" i="8"/>
  <c r="X1563" i="8" s="1"/>
  <c r="W1581" i="8"/>
  <c r="X1581" i="8" s="1"/>
  <c r="W1144" i="8"/>
  <c r="X1144" i="8" s="1"/>
  <c r="W1138" i="8"/>
  <c r="X1138" i="8" s="1"/>
  <c r="W297" i="8"/>
  <c r="W528" i="8"/>
  <c r="W18" i="8"/>
  <c r="W90" i="8"/>
  <c r="W467" i="8"/>
  <c r="W628" i="8"/>
  <c r="W125" i="8"/>
  <c r="W164" i="8"/>
  <c r="W370" i="8"/>
  <c r="W378" i="8"/>
  <c r="W573" i="8"/>
  <c r="W1459" i="8"/>
  <c r="X1459" i="8" s="1"/>
  <c r="W1375" i="8"/>
  <c r="X1375" i="8" s="1"/>
  <c r="W1513" i="8"/>
  <c r="X1513" i="8" s="1"/>
  <c r="W1499" i="8"/>
  <c r="X1499" i="8" s="1"/>
  <c r="W848" i="8"/>
  <c r="X848" i="8" s="1"/>
  <c r="W1103" i="8"/>
  <c r="X1103" i="8" s="1"/>
  <c r="W877" i="8"/>
  <c r="X877" i="8" s="1"/>
  <c r="W941" i="8"/>
  <c r="X941" i="8" s="1"/>
  <c r="W1056" i="8"/>
  <c r="X1056" i="8" s="1"/>
  <c r="W758" i="8"/>
  <c r="X758" i="8" s="1"/>
  <c r="W486" i="8"/>
  <c r="W672" i="8"/>
  <c r="W860" i="8"/>
  <c r="X860" i="8" s="1"/>
  <c r="W1119" i="8"/>
  <c r="X1119" i="8" s="1"/>
  <c r="W250" i="8"/>
  <c r="W34" i="8"/>
  <c r="W298" i="8"/>
  <c r="W53" i="8"/>
  <c r="W99" i="8"/>
  <c r="W140" i="8"/>
  <c r="W596" i="8"/>
  <c r="W3" i="8"/>
  <c r="W8" i="8"/>
  <c r="W612" i="8"/>
  <c r="W170" i="8"/>
  <c r="W561" i="8"/>
  <c r="W1387" i="8"/>
  <c r="X1387" i="8" s="1"/>
  <c r="W1355" i="8"/>
  <c r="X1355" i="8" s="1"/>
  <c r="W1397" i="8"/>
  <c r="X1397" i="8" s="1"/>
  <c r="W1478" i="8"/>
  <c r="X1478" i="8" s="1"/>
  <c r="W1457" i="8"/>
  <c r="X1457" i="8" s="1"/>
  <c r="W1369" i="8"/>
  <c r="X1369" i="8" s="1"/>
  <c r="W1496" i="8"/>
  <c r="X1496" i="8" s="1"/>
  <c r="W1401" i="8"/>
  <c r="X1401" i="8" s="1"/>
  <c r="W1497" i="8"/>
  <c r="X1497" i="8" s="1"/>
  <c r="W1340" i="8"/>
  <c r="X1340" i="8" s="1"/>
  <c r="W874" i="8"/>
  <c r="X874" i="8" s="1"/>
  <c r="W944" i="8"/>
  <c r="X944" i="8" s="1"/>
  <c r="W796" i="8"/>
  <c r="X796" i="8" s="1"/>
  <c r="W812" i="8"/>
  <c r="X812" i="8" s="1"/>
  <c r="W1036" i="8"/>
  <c r="X1036" i="8" s="1"/>
  <c r="W1099" i="8"/>
  <c r="X1099" i="8" s="1"/>
  <c r="W937" i="8"/>
  <c r="X937" i="8" s="1"/>
  <c r="W1051" i="8"/>
  <c r="X1051" i="8" s="1"/>
  <c r="W785" i="8"/>
  <c r="X785" i="8" s="1"/>
  <c r="W799" i="8"/>
  <c r="X799" i="8" s="1"/>
  <c r="W764" i="8"/>
  <c r="X764" i="8" s="1"/>
  <c r="W379" i="8"/>
  <c r="W24" i="8"/>
  <c r="W414" i="8"/>
  <c r="W409" i="8"/>
  <c r="W317" i="8"/>
  <c r="W106" i="8"/>
  <c r="W1534" i="8"/>
  <c r="X1534" i="8" s="1"/>
  <c r="W1299" i="8"/>
  <c r="X1299" i="8" s="1"/>
  <c r="W1220" i="8"/>
  <c r="X1220" i="8" s="1"/>
  <c r="W465" i="8"/>
  <c r="W1572" i="8"/>
  <c r="X1572" i="8" s="1"/>
  <c r="W1148" i="8"/>
  <c r="X1148" i="8" s="1"/>
  <c r="W494" i="8"/>
  <c r="W688" i="8"/>
  <c r="W668" i="8"/>
  <c r="W1224" i="8"/>
  <c r="X1224" i="8" s="1"/>
  <c r="W666" i="8"/>
  <c r="W1291" i="8"/>
  <c r="X1291" i="8" s="1"/>
  <c r="W1609" i="8"/>
  <c r="X1609" i="8" s="1"/>
  <c r="W1145" i="8"/>
  <c r="X1145" i="8" s="1"/>
  <c r="W693" i="8"/>
  <c r="W711" i="8"/>
  <c r="W1179" i="8"/>
  <c r="X1179" i="8" s="1"/>
  <c r="W200" i="8"/>
  <c r="W633" i="8"/>
  <c r="W1232" i="8"/>
  <c r="X1232" i="8" s="1"/>
  <c r="W169" i="8"/>
  <c r="W55" i="8"/>
  <c r="W1564" i="8"/>
  <c r="X1564" i="8" s="1"/>
  <c r="W1256" i="8"/>
  <c r="X1256" i="8" s="1"/>
  <c r="W251" i="8"/>
  <c r="W1548" i="8"/>
  <c r="X1548" i="8" s="1"/>
  <c r="W1137" i="8"/>
  <c r="X1137" i="8" s="1"/>
  <c r="W47" i="8"/>
  <c r="W1545" i="8"/>
  <c r="X1545" i="8" s="1"/>
  <c r="W1262" i="8"/>
  <c r="X1262" i="8" s="1"/>
  <c r="W239" i="8"/>
  <c r="W440" i="8"/>
  <c r="W419" i="8"/>
  <c r="W353" i="8"/>
  <c r="W112" i="8"/>
  <c r="W258" i="8"/>
  <c r="W637" i="8"/>
  <c r="W408" i="8"/>
  <c r="W355" i="8"/>
  <c r="W107" i="8"/>
  <c r="W369" i="8"/>
  <c r="W57" i="8"/>
  <c r="W168" i="8"/>
  <c r="W109" i="8"/>
  <c r="W322" i="8"/>
  <c r="W562" i="8"/>
  <c r="W481" i="8"/>
  <c r="W598" i="8"/>
  <c r="W93" i="8"/>
  <c r="W653" i="8"/>
  <c r="W667" i="8"/>
  <c r="W152" i="8"/>
  <c r="W386" i="8"/>
  <c r="W411" i="8"/>
  <c r="W615" i="8"/>
  <c r="W374" i="8"/>
  <c r="W675" i="8"/>
  <c r="W98" i="8"/>
  <c r="W153" i="8"/>
  <c r="W6" i="8"/>
  <c r="W670" i="8"/>
  <c r="W1633" i="8"/>
  <c r="X1633" i="8" s="1"/>
  <c r="W1538" i="8"/>
  <c r="X1538" i="8" s="1"/>
  <c r="W1526" i="8"/>
  <c r="X1526" i="8" s="1"/>
  <c r="W1621" i="8"/>
  <c r="X1621" i="8" s="1"/>
  <c r="W1614" i="8"/>
  <c r="X1614" i="8" s="1"/>
  <c r="W1552" i="8"/>
  <c r="X1552" i="8" s="1"/>
  <c r="W1603" i="8"/>
  <c r="X1603" i="8" s="1"/>
  <c r="W1629" i="8"/>
  <c r="X1629" i="8" s="1"/>
  <c r="W1554" i="8"/>
  <c r="X1554" i="8" s="1"/>
  <c r="W1559" i="8"/>
  <c r="X1559" i="8" s="1"/>
  <c r="W1570" i="8"/>
  <c r="X1570" i="8" s="1"/>
  <c r="W1607" i="8"/>
  <c r="X1607" i="8" s="1"/>
  <c r="W1601" i="8"/>
  <c r="X1601" i="8" s="1"/>
  <c r="W1272" i="8"/>
  <c r="X1272" i="8" s="1"/>
  <c r="W1160" i="8"/>
  <c r="X1160" i="8" s="1"/>
  <c r="W1194" i="8"/>
  <c r="X1194" i="8" s="1"/>
  <c r="W1238" i="8"/>
  <c r="X1238" i="8" s="1"/>
  <c r="W1152" i="8"/>
  <c r="X1152" i="8" s="1"/>
  <c r="W1276" i="8"/>
  <c r="X1276" i="8" s="1"/>
  <c r="W1284" i="8"/>
  <c r="X1284" i="8" s="1"/>
  <c r="W1121" i="8"/>
  <c r="X1121" i="8" s="1"/>
  <c r="W1205" i="8"/>
  <c r="X1205" i="8" s="1"/>
  <c r="W1203" i="8"/>
  <c r="X1203" i="8" s="1"/>
  <c r="W1242" i="8"/>
  <c r="X1242" i="8" s="1"/>
  <c r="W1195" i="8"/>
  <c r="X1195" i="8" s="1"/>
  <c r="W1280" i="8"/>
  <c r="X1280" i="8" s="1"/>
  <c r="W1226" i="8"/>
  <c r="X1226" i="8" s="1"/>
  <c r="W1164" i="8"/>
  <c r="X1164" i="8" s="1"/>
  <c r="W1268" i="8"/>
  <c r="X1268" i="8" s="1"/>
  <c r="W1126" i="8"/>
  <c r="X1126" i="8" s="1"/>
  <c r="W1264" i="8"/>
  <c r="X1264" i="8" s="1"/>
  <c r="W1290" i="8"/>
  <c r="X1290" i="8" s="1"/>
  <c r="W765" i="8"/>
  <c r="X765" i="8" s="1"/>
  <c r="W270" i="8"/>
  <c r="W538" i="8"/>
  <c r="W563" i="8"/>
  <c r="W471" i="8"/>
  <c r="W539" i="8"/>
  <c r="W289" i="8"/>
  <c r="W678" i="8"/>
  <c r="W58" i="8"/>
  <c r="W282" i="8"/>
  <c r="W1332" i="8"/>
  <c r="X1332" i="8" s="1"/>
  <c r="W1398" i="8"/>
  <c r="X1398" i="8" s="1"/>
  <c r="W989" i="8"/>
  <c r="X989" i="8" s="1"/>
  <c r="W484" i="8"/>
  <c r="W203" i="8"/>
  <c r="W515" i="8"/>
  <c r="W658" i="8"/>
  <c r="W629" i="8"/>
  <c r="W318" i="8"/>
  <c r="W214" i="8"/>
  <c r="W491" i="8"/>
  <c r="W436" i="8"/>
  <c r="W30" i="8"/>
  <c r="W111" i="8"/>
  <c r="W607" i="8"/>
  <c r="W202" i="8"/>
  <c r="W333" i="8"/>
  <c r="W276" i="8"/>
  <c r="W1517" i="8"/>
  <c r="X1517" i="8" s="1"/>
  <c r="W1304" i="8"/>
  <c r="X1304" i="8" s="1"/>
  <c r="W1432" i="8"/>
  <c r="X1432" i="8" s="1"/>
  <c r="W1400" i="8"/>
  <c r="X1400" i="8" s="1"/>
  <c r="W1343" i="8"/>
  <c r="X1343" i="8" s="1"/>
  <c r="W1310" i="8"/>
  <c r="X1310" i="8" s="1"/>
  <c r="W1334" i="8"/>
  <c r="X1334" i="8" s="1"/>
  <c r="W938" i="8"/>
  <c r="X938" i="8" s="1"/>
  <c r="W850" i="8"/>
  <c r="X850" i="8" s="1"/>
  <c r="W974" i="8"/>
  <c r="X974" i="8" s="1"/>
  <c r="W782" i="8"/>
  <c r="X782" i="8" s="1"/>
  <c r="W1065" i="8"/>
  <c r="X1065" i="8" s="1"/>
  <c r="W945" i="8"/>
  <c r="X945" i="8" s="1"/>
  <c r="W1059" i="8"/>
  <c r="X1059" i="8" s="1"/>
  <c r="W963" i="8"/>
  <c r="X963" i="8" s="1"/>
  <c r="W1097" i="8"/>
  <c r="X1097" i="8" s="1"/>
  <c r="W887" i="8"/>
  <c r="X887" i="8" s="1"/>
  <c r="W1074" i="8"/>
  <c r="X1074" i="8" s="1"/>
  <c r="W1025" i="8"/>
  <c r="X1025" i="8" s="1"/>
  <c r="W1118" i="8"/>
  <c r="X1118" i="8" s="1"/>
  <c r="W939" i="8"/>
  <c r="X939" i="8" s="1"/>
  <c r="W969" i="8"/>
  <c r="X969" i="8" s="1"/>
  <c r="W854" i="8"/>
  <c r="X854" i="8" s="1"/>
  <c r="W815" i="8"/>
  <c r="X815" i="8" s="1"/>
  <c r="W795" i="8"/>
  <c r="X795" i="8" s="1"/>
  <c r="W753" i="8"/>
  <c r="X753" i="8" s="1"/>
  <c r="W737" i="8"/>
  <c r="W620" i="8"/>
  <c r="W518" i="8"/>
  <c r="W186" i="8"/>
  <c r="W264" i="8"/>
  <c r="W9" i="8"/>
  <c r="W452" i="8"/>
  <c r="W28" i="8"/>
  <c r="W371" i="8"/>
  <c r="W1325" i="8"/>
  <c r="X1325" i="8" s="1"/>
  <c r="W1450" i="8"/>
  <c r="X1450" i="8" s="1"/>
  <c r="W1427" i="8"/>
  <c r="X1427" i="8" s="1"/>
  <c r="W1006" i="8"/>
  <c r="X1006" i="8" s="1"/>
  <c r="W794" i="8"/>
  <c r="X794" i="8" s="1"/>
  <c r="W851" i="8"/>
  <c r="X851" i="8" s="1"/>
  <c r="W920" i="8"/>
  <c r="X920" i="8" s="1"/>
  <c r="W1583" i="8"/>
  <c r="X1583" i="8" s="1"/>
  <c r="W1183" i="8"/>
  <c r="X1183" i="8" s="1"/>
  <c r="W677" i="8"/>
  <c r="W632" i="8"/>
  <c r="W1547" i="8"/>
  <c r="X1547" i="8" s="1"/>
  <c r="W1153" i="8"/>
  <c r="X1153" i="8" s="1"/>
  <c r="W394" i="8"/>
  <c r="W1230" i="8"/>
  <c r="X1230" i="8" s="1"/>
  <c r="W461" i="8"/>
  <c r="W496" i="8"/>
  <c r="W72" i="8"/>
  <c r="W1281" i="8"/>
  <c r="X1281" i="8" s="1"/>
  <c r="W681" i="8"/>
  <c r="W1617" i="8"/>
  <c r="X1617" i="8" s="1"/>
  <c r="W1625" i="8"/>
  <c r="X1625" i="8" s="1"/>
  <c r="W1259" i="8"/>
  <c r="X1259" i="8" s="1"/>
  <c r="W1158" i="8"/>
  <c r="X1158" i="8" s="1"/>
  <c r="W201" i="8"/>
  <c r="W617" i="8"/>
  <c r="W311" i="8"/>
  <c r="W94" i="8"/>
  <c r="W434" i="8"/>
  <c r="W291" i="8"/>
  <c r="W1528" i="8"/>
  <c r="X1528" i="8" s="1"/>
  <c r="W1580" i="8"/>
  <c r="X1580" i="8" s="1"/>
  <c r="W1582" i="8"/>
  <c r="X1582" i="8" s="1"/>
  <c r="W1149" i="8"/>
  <c r="X1149" i="8" s="1"/>
  <c r="W1196" i="8"/>
  <c r="X1196" i="8" s="1"/>
  <c r="W1122" i="8"/>
  <c r="X1122" i="8" s="1"/>
  <c r="W1206" i="8"/>
  <c r="X1206" i="8" s="1"/>
  <c r="W1197" i="8"/>
  <c r="X1197" i="8" s="1"/>
  <c r="W1263" i="8"/>
  <c r="X1263" i="8" s="1"/>
  <c r="W1201" i="8"/>
  <c r="X1201" i="8" s="1"/>
  <c r="W614" i="8"/>
  <c r="W1562" i="8"/>
  <c r="X1562" i="8" s="1"/>
  <c r="W1255" i="8"/>
  <c r="X1255" i="8" s="1"/>
  <c r="W674" i="8"/>
  <c r="W715" i="8"/>
  <c r="W393" i="8"/>
  <c r="W685" i="8"/>
  <c r="W305" i="8"/>
  <c r="W680" i="8"/>
  <c r="W508" i="8"/>
  <c r="W128" i="8"/>
  <c r="W619" i="8"/>
  <c r="W268" i="8"/>
  <c r="W257" i="8"/>
  <c r="W1468" i="8"/>
  <c r="X1468" i="8" s="1"/>
  <c r="W1403" i="8"/>
  <c r="X1403" i="8" s="1"/>
  <c r="W1381" i="8"/>
  <c r="X1381" i="8" s="1"/>
  <c r="W1471" i="8"/>
  <c r="X1471" i="8" s="1"/>
  <c r="W1466" i="8"/>
  <c r="X1466" i="8" s="1"/>
  <c r="W1335" i="8"/>
  <c r="X1335" i="8" s="1"/>
  <c r="W1520" i="8"/>
  <c r="X1520" i="8" s="1"/>
  <c r="W1091" i="8"/>
  <c r="X1091" i="8" s="1"/>
  <c r="W1081" i="8"/>
  <c r="X1081" i="8" s="1"/>
  <c r="W1007" i="8"/>
  <c r="X1007" i="8" s="1"/>
  <c r="W935" i="8"/>
  <c r="X935" i="8" s="1"/>
  <c r="W1096" i="8"/>
  <c r="X1096" i="8" s="1"/>
  <c r="W964" i="8"/>
  <c r="X964" i="8" s="1"/>
  <c r="W1114" i="8"/>
  <c r="X1114" i="8" s="1"/>
  <c r="W864" i="8"/>
  <c r="X864" i="8" s="1"/>
  <c r="W991" i="8"/>
  <c r="X991" i="8" s="1"/>
  <c r="W898" i="8"/>
  <c r="X898" i="8" s="1"/>
  <c r="W1094" i="8"/>
  <c r="X1094" i="8" s="1"/>
  <c r="W952" i="8"/>
  <c r="X952" i="8" s="1"/>
  <c r="W929" i="8"/>
  <c r="X929" i="8" s="1"/>
  <c r="W932" i="8"/>
  <c r="X932" i="8" s="1"/>
  <c r="W912" i="8"/>
  <c r="X912" i="8" s="1"/>
  <c r="W759" i="8"/>
  <c r="X759" i="8" s="1"/>
  <c r="W470" i="8"/>
  <c r="W732" i="8"/>
  <c r="W1616" i="8"/>
  <c r="X1616" i="8" s="1"/>
  <c r="W1258" i="8"/>
  <c r="X1258" i="8" s="1"/>
  <c r="W567" i="8"/>
  <c r="W869" i="8"/>
  <c r="X869" i="8" s="1"/>
  <c r="W1585" i="8"/>
  <c r="X1585" i="8" s="1"/>
  <c r="W1267" i="8"/>
  <c r="X1267" i="8" s="1"/>
  <c r="W574" i="8"/>
  <c r="W391" i="8"/>
  <c r="W347" i="8"/>
  <c r="W372" i="8"/>
  <c r="W1578" i="8"/>
  <c r="X1578" i="8" s="1"/>
  <c r="W1257" i="8"/>
  <c r="X1257" i="8" s="1"/>
  <c r="W4" i="8"/>
  <c r="W71" i="8"/>
  <c r="W277" i="8"/>
  <c r="W1533" i="8"/>
  <c r="X1533" i="8" s="1"/>
  <c r="W1166" i="8"/>
  <c r="X1166" i="8" s="1"/>
  <c r="W469" i="8"/>
  <c r="W171" i="8"/>
  <c r="W91" i="8"/>
  <c r="W113" i="8"/>
  <c r="W1590" i="8"/>
  <c r="X1590" i="8" s="1"/>
  <c r="W1139" i="8"/>
  <c r="X1139" i="8" s="1"/>
  <c r="W216" i="8"/>
  <c r="W507" i="8"/>
  <c r="W444" i="8"/>
  <c r="W356" i="8"/>
  <c r="W67" i="8"/>
  <c r="W447" i="8"/>
  <c r="W184" i="8"/>
  <c r="W340" i="8"/>
  <c r="W218" i="8"/>
  <c r="W504" i="8"/>
  <c r="W630" i="8"/>
  <c r="W261" i="8"/>
  <c r="W627" i="8"/>
  <c r="W332" i="8"/>
  <c r="W418" i="8"/>
  <c r="W721" i="8"/>
  <c r="W1443" i="8"/>
  <c r="X1443" i="8" s="1"/>
  <c r="W1385" i="8"/>
  <c r="X1385" i="8" s="1"/>
  <c r="W1327" i="8"/>
  <c r="X1327" i="8" s="1"/>
  <c r="W1455" i="8"/>
  <c r="X1455" i="8" s="1"/>
  <c r="W1510" i="8"/>
  <c r="X1510" i="8" s="1"/>
  <c r="W1477" i="8"/>
  <c r="X1477" i="8" s="1"/>
  <c r="W1519" i="8"/>
  <c r="X1519" i="8" s="1"/>
  <c r="W1395" i="8"/>
  <c r="X1395" i="8" s="1"/>
  <c r="W1317" i="8"/>
  <c r="X1317" i="8" s="1"/>
  <c r="W1521" i="8"/>
  <c r="X1521" i="8" s="1"/>
  <c r="W1516" i="8"/>
  <c r="X1516" i="8" s="1"/>
  <c r="W1389" i="8"/>
  <c r="X1389" i="8" s="1"/>
  <c r="W1483" i="8"/>
  <c r="X1483" i="8" s="1"/>
  <c r="W1322" i="8"/>
  <c r="X1322" i="8" s="1"/>
  <c r="W1495" i="8"/>
  <c r="X1495" i="8" s="1"/>
  <c r="W1473" i="8"/>
  <c r="X1473" i="8" s="1"/>
  <c r="W1421" i="8"/>
  <c r="X1421" i="8" s="1"/>
  <c r="W946" i="8"/>
  <c r="X946" i="8" s="1"/>
  <c r="W1105" i="8"/>
  <c r="X1105" i="8" s="1"/>
  <c r="W894" i="8"/>
  <c r="X894" i="8" s="1"/>
  <c r="W993" i="8"/>
  <c r="X993" i="8" s="1"/>
  <c r="W857" i="8"/>
  <c r="X857" i="8" s="1"/>
  <c r="W1029" i="8"/>
  <c r="X1029" i="8" s="1"/>
  <c r="W845" i="8"/>
  <c r="X845" i="8" s="1"/>
  <c r="W1021" i="8"/>
  <c r="X1021" i="8" s="1"/>
  <c r="W936" i="8"/>
  <c r="X936" i="8" s="1"/>
  <c r="W960" i="8"/>
  <c r="X960" i="8" s="1"/>
  <c r="W949" i="8"/>
  <c r="X949" i="8" s="1"/>
  <c r="W1100" i="8"/>
  <c r="X1100" i="8" s="1"/>
  <c r="W1037" i="8"/>
  <c r="X1037" i="8" s="1"/>
  <c r="W979" i="8"/>
  <c r="X979" i="8" s="1"/>
  <c r="W777" i="8"/>
  <c r="X777" i="8" s="1"/>
  <c r="W1054" i="8"/>
  <c r="X1054" i="8" s="1"/>
  <c r="W1033" i="8"/>
  <c r="X1033" i="8" s="1"/>
  <c r="W1110" i="8"/>
  <c r="X1110" i="8" s="1"/>
  <c r="W825" i="8"/>
  <c r="X825" i="8" s="1"/>
  <c r="W950" i="8"/>
  <c r="X950" i="8" s="1"/>
  <c r="W980" i="8"/>
  <c r="X980" i="8" s="1"/>
  <c r="W899" i="8"/>
  <c r="X899" i="8" s="1"/>
  <c r="W967" i="8"/>
  <c r="X967" i="8" s="1"/>
  <c r="W977" i="8"/>
  <c r="X977" i="8" s="1"/>
  <c r="W789" i="8"/>
  <c r="X789" i="8" s="1"/>
  <c r="W761" i="8"/>
  <c r="X761" i="8" s="1"/>
  <c r="W698" i="8"/>
  <c r="W177" i="8"/>
  <c r="W197" i="8"/>
  <c r="W175" i="8"/>
  <c r="W86" i="8"/>
  <c r="W1359" i="8"/>
  <c r="X1359" i="8" s="1"/>
  <c r="W1309" i="8"/>
  <c r="X1309" i="8" s="1"/>
  <c r="W897" i="8"/>
  <c r="X897" i="8" s="1"/>
  <c r="W878" i="8"/>
  <c r="X878" i="8" s="1"/>
  <c r="W865" i="8"/>
  <c r="X865" i="8" s="1"/>
  <c r="W292" i="8"/>
  <c r="W480" i="8"/>
  <c r="W1347" i="8"/>
  <c r="X1347" i="8" s="1"/>
  <c r="W1503" i="8"/>
  <c r="X1503" i="8" s="1"/>
  <c r="W1452" i="8"/>
  <c r="X1452" i="8" s="1"/>
  <c r="W998" i="8"/>
  <c r="X998" i="8" s="1"/>
  <c r="W804" i="8"/>
  <c r="X804" i="8" s="1"/>
  <c r="W846" i="8"/>
  <c r="X846" i="8" s="1"/>
  <c r="W33" i="8"/>
  <c r="W1566" i="8"/>
  <c r="X1566" i="8" s="1"/>
  <c r="W1151" i="8"/>
  <c r="X1151" i="8" s="1"/>
  <c r="W88" i="8"/>
  <c r="W541" i="8"/>
  <c r="W309" i="8"/>
  <c r="W1602" i="8"/>
  <c r="X1602" i="8" s="1"/>
  <c r="W1178" i="8"/>
  <c r="X1178" i="8" s="1"/>
  <c r="W704" i="8"/>
  <c r="W618" i="8"/>
  <c r="W1341" i="8"/>
  <c r="X1341" i="8" s="1"/>
  <c r="W1349" i="8"/>
  <c r="X1349" i="8" s="1"/>
  <c r="W1418" i="8"/>
  <c r="X1418" i="8" s="1"/>
  <c r="W1358" i="8"/>
  <c r="X1358" i="8" s="1"/>
  <c r="W1113" i="8"/>
  <c r="X1113" i="8" s="1"/>
  <c r="W901" i="8"/>
  <c r="X901" i="8" s="1"/>
  <c r="W550" i="8"/>
  <c r="W608" i="8"/>
  <c r="W307" i="8"/>
  <c r="W1527" i="8"/>
  <c r="X1527" i="8" s="1"/>
  <c r="W1156" i="8"/>
  <c r="X1156" i="8" s="1"/>
  <c r="W1237" i="8"/>
  <c r="X1237" i="8" s="1"/>
  <c r="W354" i="8"/>
  <c r="W565" i="8"/>
  <c r="W196" i="8"/>
  <c r="W422" i="8"/>
  <c r="W438" i="8"/>
  <c r="W342" i="8"/>
  <c r="W35" i="8"/>
  <c r="W39" i="8"/>
  <c r="W497" i="8"/>
  <c r="W373" i="8"/>
  <c r="W729" i="8"/>
  <c r="W696" i="8"/>
  <c r="W38" i="8"/>
  <c r="W145" i="8"/>
  <c r="W384" i="8"/>
  <c r="W520" i="8"/>
  <c r="W231" i="8"/>
  <c r="W13" i="8"/>
  <c r="W643" i="8"/>
  <c r="W437" i="8"/>
  <c r="W476" i="8"/>
  <c r="W103" i="8"/>
  <c r="W180" i="8"/>
  <c r="W554" i="8"/>
  <c r="W403" i="8"/>
  <c r="W588" i="8"/>
  <c r="W527" i="8"/>
  <c r="W181" i="8"/>
  <c r="W345" i="8"/>
  <c r="W191" i="8"/>
  <c r="W337" i="8"/>
  <c r="W341" i="8"/>
  <c r="W428" i="8"/>
  <c r="W682" i="8"/>
  <c r="W485" i="8"/>
  <c r="W734" i="8"/>
  <c r="W368" i="8"/>
  <c r="W449" i="8"/>
  <c r="W587" i="8"/>
  <c r="W466" i="8"/>
  <c r="W208" i="8"/>
  <c r="W82" i="8"/>
  <c r="W23" i="8"/>
  <c r="W146" i="8"/>
  <c r="W49" i="8"/>
  <c r="W217" i="8"/>
  <c r="W640" i="8"/>
  <c r="W665" i="8"/>
  <c r="W187" i="8"/>
  <c r="W399" i="8"/>
  <c r="W144" i="8"/>
  <c r="W167" i="8"/>
  <c r="W126" i="8"/>
  <c r="W714" i="8"/>
  <c r="W162" i="8"/>
  <c r="W116" i="8"/>
  <c r="W1301" i="8"/>
  <c r="X1301" i="8" s="1"/>
  <c r="W1405" i="8"/>
  <c r="X1405" i="8" s="1"/>
  <c r="W1420" i="8"/>
  <c r="X1420" i="8" s="1"/>
  <c r="W1380" i="8"/>
  <c r="X1380" i="8" s="1"/>
  <c r="W1461" i="8"/>
  <c r="X1461" i="8" s="1"/>
  <c r="W1411" i="8"/>
  <c r="X1411" i="8" s="1"/>
  <c r="W1429" i="8"/>
  <c r="X1429" i="8" s="1"/>
  <c r="W1413" i="8"/>
  <c r="X1413" i="8" s="1"/>
  <c r="W1434" i="8"/>
  <c r="X1434" i="8" s="1"/>
  <c r="W1323" i="8"/>
  <c r="X1323" i="8" s="1"/>
  <c r="W1486" i="8"/>
  <c r="X1486" i="8" s="1"/>
  <c r="W1302" i="8"/>
  <c r="X1302" i="8" s="1"/>
  <c r="W1319" i="8"/>
  <c r="X1319" i="8" s="1"/>
  <c r="W1344" i="8"/>
  <c r="X1344" i="8" s="1"/>
  <c r="W1337" i="8"/>
  <c r="X1337" i="8" s="1"/>
  <c r="W1482" i="8"/>
  <c r="X1482" i="8" s="1"/>
  <c r="W1367" i="8"/>
  <c r="X1367" i="8" s="1"/>
  <c r="W1467" i="8"/>
  <c r="X1467" i="8" s="1"/>
  <c r="W1505" i="8"/>
  <c r="X1505" i="8" s="1"/>
  <c r="W1318" i="8"/>
  <c r="X1318" i="8" s="1"/>
  <c r="W766" i="8"/>
  <c r="X766" i="8" s="1"/>
  <c r="W784" i="8"/>
  <c r="X784" i="8" s="1"/>
  <c r="W1031" i="8"/>
  <c r="X1031" i="8" s="1"/>
  <c r="W800" i="8"/>
  <c r="X800" i="8" s="1"/>
  <c r="W983" i="8"/>
  <c r="X983" i="8" s="1"/>
  <c r="W966" i="8"/>
  <c r="X966" i="8" s="1"/>
  <c r="W876" i="8"/>
  <c r="X876" i="8" s="1"/>
  <c r="W943" i="8"/>
  <c r="X943" i="8" s="1"/>
  <c r="W918" i="8"/>
  <c r="X918" i="8" s="1"/>
  <c r="W889" i="8"/>
  <c r="X889" i="8" s="1"/>
  <c r="W798" i="8"/>
  <c r="X798" i="8" s="1"/>
  <c r="W817" i="8"/>
  <c r="X817" i="8" s="1"/>
  <c r="W970" i="8"/>
  <c r="X970" i="8" s="1"/>
  <c r="W787" i="8"/>
  <c r="X787" i="8" s="1"/>
  <c r="W1083" i="8"/>
  <c r="X1083" i="8" s="1"/>
  <c r="W1041" i="8"/>
  <c r="X1041" i="8" s="1"/>
  <c r="W1064" i="8"/>
  <c r="X1064" i="8" s="1"/>
  <c r="W788" i="8"/>
  <c r="X788" i="8" s="1"/>
  <c r="W814" i="8"/>
  <c r="X814" i="8" s="1"/>
  <c r="W868" i="8"/>
  <c r="X868" i="8" s="1"/>
  <c r="W933" i="8"/>
  <c r="X933" i="8" s="1"/>
  <c r="W1045" i="8"/>
  <c r="X1045" i="8" s="1"/>
  <c r="W999" i="8"/>
  <c r="X999" i="8" s="1"/>
  <c r="W1108" i="8"/>
  <c r="X1108" i="8" s="1"/>
  <c r="W984" i="8"/>
  <c r="X984" i="8" s="1"/>
  <c r="W806" i="8"/>
  <c r="X806" i="8" s="1"/>
  <c r="W849" i="8"/>
  <c r="X849" i="8" s="1"/>
  <c r="W773" i="8"/>
  <c r="X773" i="8" s="1"/>
  <c r="W862" i="8"/>
  <c r="X862" i="8" s="1"/>
  <c r="W793" i="8"/>
  <c r="X793" i="8" s="1"/>
  <c r="W1079" i="8"/>
  <c r="X1079" i="8" s="1"/>
  <c r="W813" i="8"/>
  <c r="X813" i="8" s="1"/>
  <c r="W908" i="8"/>
  <c r="X908" i="8" s="1"/>
  <c r="W990" i="8"/>
  <c r="X990" i="8" s="1"/>
  <c r="W959" i="8"/>
  <c r="X959" i="8" s="1"/>
  <c r="W816" i="8"/>
  <c r="X816" i="8" s="1"/>
  <c r="W879" i="8"/>
  <c r="X879" i="8" s="1"/>
  <c r="W875" i="8"/>
  <c r="X875" i="8" s="1"/>
  <c r="W866" i="8"/>
  <c r="X866" i="8" s="1"/>
  <c r="W1016" i="8"/>
  <c r="X1016" i="8" s="1"/>
  <c r="W802" i="8"/>
  <c r="X802" i="8" s="1"/>
  <c r="W1024" i="8"/>
  <c r="X1024" i="8" s="1"/>
  <c r="W931" i="8"/>
  <c r="X931" i="8" s="1"/>
  <c r="W919" i="8"/>
  <c r="X919" i="8" s="1"/>
  <c r="W821" i="8"/>
  <c r="X821" i="8" s="1"/>
  <c r="W955" i="8"/>
  <c r="X955" i="8" s="1"/>
  <c r="W811" i="8"/>
  <c r="X811" i="8" s="1"/>
  <c r="W1075" i="8"/>
  <c r="X1075" i="8" s="1"/>
  <c r="W1004" i="8"/>
  <c r="X1004" i="8" s="1"/>
  <c r="W828" i="8"/>
  <c r="X828" i="8" s="1"/>
  <c r="W763" i="8"/>
  <c r="X763" i="8" s="1"/>
  <c r="W179" i="8"/>
  <c r="W161" i="8"/>
  <c r="W526" i="8"/>
  <c r="W464" i="8"/>
  <c r="W1339" i="8"/>
  <c r="X1339" i="8" s="1"/>
  <c r="W1361" i="8"/>
  <c r="X1361" i="8" s="1"/>
  <c r="W1044" i="8"/>
  <c r="X1044" i="8" s="1"/>
  <c r="W783" i="8"/>
  <c r="X783" i="8" s="1"/>
  <c r="W1063" i="8"/>
  <c r="X1063" i="8" s="1"/>
  <c r="W129" i="8"/>
  <c r="W17" i="8"/>
  <c r="W700" i="8"/>
  <c r="W443" i="8"/>
  <c r="W723" i="8"/>
  <c r="W613" i="8"/>
  <c r="W664" i="8"/>
  <c r="W404" i="8"/>
  <c r="W232" i="8"/>
  <c r="W435" i="8"/>
  <c r="W59" i="8"/>
  <c r="W687" i="8"/>
  <c r="W7" i="8"/>
  <c r="W206" i="8"/>
  <c r="W329" i="8"/>
  <c r="W312" i="8"/>
  <c r="W1439" i="8"/>
  <c r="X1439" i="8" s="1"/>
  <c r="W1315" i="8"/>
  <c r="X1315" i="8" s="1"/>
  <c r="W1454" i="8"/>
  <c r="X1454" i="8" s="1"/>
  <c r="W1485" i="8"/>
  <c r="X1485" i="8" s="1"/>
  <c r="W1502" i="8"/>
  <c r="X1502" i="8" s="1"/>
  <c r="W1360" i="8"/>
  <c r="X1360" i="8" s="1"/>
  <c r="W1430" i="8"/>
  <c r="X1430" i="8" s="1"/>
  <c r="W1456" i="8"/>
  <c r="X1456" i="8" s="1"/>
  <c r="W1406" i="8"/>
  <c r="X1406" i="8" s="1"/>
  <c r="W1342" i="8"/>
  <c r="X1342" i="8" s="1"/>
  <c r="W1390" i="8"/>
  <c r="X1390" i="8" s="1"/>
  <c r="W1424" i="8"/>
  <c r="X1424" i="8" s="1"/>
  <c r="W1087" i="8"/>
  <c r="X1087" i="8" s="1"/>
  <c r="W986" i="8"/>
  <c r="X986" i="8" s="1"/>
  <c r="W975" i="8"/>
  <c r="X975" i="8" s="1"/>
  <c r="W779" i="8"/>
  <c r="X779" i="8" s="1"/>
  <c r="W1012" i="8"/>
  <c r="X1012" i="8" s="1"/>
  <c r="W978" i="8"/>
  <c r="X978" i="8" s="1"/>
  <c r="W797" i="8"/>
  <c r="X797" i="8" s="1"/>
  <c r="W1005" i="8"/>
  <c r="X1005" i="8" s="1"/>
  <c r="W852" i="8"/>
  <c r="X852" i="8" s="1"/>
  <c r="W916" i="8"/>
  <c r="X916" i="8" s="1"/>
  <c r="W1104" i="8"/>
  <c r="X1104" i="8" s="1"/>
  <c r="W858" i="8"/>
  <c r="X858" i="8" s="1"/>
  <c r="W907" i="8"/>
  <c r="X907" i="8" s="1"/>
  <c r="W1085" i="8"/>
  <c r="X1085" i="8" s="1"/>
  <c r="W834" i="8"/>
  <c r="X834" i="8" s="1"/>
  <c r="W954" i="8"/>
  <c r="X954" i="8" s="1"/>
  <c r="W1062" i="8"/>
  <c r="X1062" i="8" s="1"/>
  <c r="W867" i="8"/>
  <c r="X867" i="8" s="1"/>
  <c r="W835" i="8"/>
  <c r="X835" i="8" s="1"/>
  <c r="W747" i="8"/>
  <c r="X747" i="8" s="1"/>
  <c r="W136" i="8"/>
  <c r="W1627" i="8"/>
  <c r="X1627" i="8" s="1"/>
  <c r="W1180" i="8"/>
  <c r="X1180" i="8" s="1"/>
  <c r="W172" i="8"/>
  <c r="W505" i="8"/>
  <c r="W364" i="8"/>
  <c r="W230" i="8"/>
  <c r="W545" i="8"/>
  <c r="W741" i="8"/>
  <c r="W427" i="8"/>
  <c r="W742" i="8"/>
  <c r="W429" i="8"/>
  <c r="W610" i="8"/>
  <c r="W578" i="8"/>
  <c r="W636" i="8"/>
  <c r="W323" i="8"/>
  <c r="W473" i="8"/>
  <c r="W209" i="8"/>
  <c r="W314" i="8"/>
  <c r="W245" i="8"/>
  <c r="W365" i="8"/>
  <c r="W303" i="8"/>
  <c r="W1391" i="8"/>
  <c r="X1391" i="8" s="1"/>
  <c r="W1392" i="8"/>
  <c r="X1392" i="8" s="1"/>
  <c r="W1372" i="8"/>
  <c r="X1372" i="8" s="1"/>
  <c r="W1515" i="8"/>
  <c r="X1515" i="8" s="1"/>
  <c r="W1426" i="8"/>
  <c r="X1426" i="8" s="1"/>
  <c r="W870" i="8"/>
  <c r="X870" i="8" s="1"/>
  <c r="W1089" i="8"/>
  <c r="X1089" i="8" s="1"/>
  <c r="W956" i="8"/>
  <c r="X956" i="8" s="1"/>
  <c r="W928" i="8"/>
  <c r="X928" i="8" s="1"/>
  <c r="W818" i="8"/>
  <c r="X818" i="8" s="1"/>
  <c r="W962" i="8"/>
  <c r="X962" i="8" s="1"/>
  <c r="W1068" i="8"/>
  <c r="X1068" i="8" s="1"/>
  <c r="W1039" i="8"/>
  <c r="X1039" i="8" s="1"/>
  <c r="W774" i="8"/>
  <c r="X774" i="8" s="1"/>
  <c r="W863" i="8"/>
  <c r="X863" i="8" s="1"/>
  <c r="W951" i="8"/>
  <c r="X951" i="8" s="1"/>
  <c r="W1053" i="8"/>
  <c r="X1053" i="8" s="1"/>
  <c r="W844" i="8"/>
  <c r="X844" i="8" s="1"/>
  <c r="W1043" i="8"/>
  <c r="X1043" i="8" s="1"/>
  <c r="W973" i="8"/>
  <c r="X973" i="8" s="1"/>
  <c r="W767" i="8"/>
  <c r="X767" i="8" s="1"/>
  <c r="W101" i="8"/>
  <c r="W1038" i="8"/>
  <c r="X1038" i="8" s="1"/>
  <c r="W602" i="8"/>
  <c r="W544" i="8"/>
  <c r="W506" i="8"/>
  <c r="W26" i="8"/>
  <c r="W552" i="8"/>
  <c r="W158" i="8"/>
  <c r="W728" i="8"/>
  <c r="W1605" i="8"/>
  <c r="X1605" i="8" s="1"/>
  <c r="W1525" i="8"/>
  <c r="X1525" i="8" s="1"/>
  <c r="W1587" i="8"/>
  <c r="X1587" i="8" s="1"/>
  <c r="W1150" i="8"/>
  <c r="X1150" i="8" s="1"/>
  <c r="W1184" i="8"/>
  <c r="X1184" i="8" s="1"/>
  <c r="W1199" i="8"/>
  <c r="X1199" i="8" s="1"/>
  <c r="W1208" i="8"/>
  <c r="X1208" i="8" s="1"/>
  <c r="W635" i="8"/>
  <c r="W703" i="8"/>
  <c r="W325" i="8"/>
  <c r="W669" i="8"/>
  <c r="W143" i="8"/>
  <c r="W193" i="8"/>
  <c r="W1588" i="8"/>
  <c r="X1588" i="8" s="1"/>
  <c r="W1275" i="8"/>
  <c r="X1275" i="8" s="1"/>
  <c r="W1240" i="8"/>
  <c r="X1240" i="8" s="1"/>
  <c r="W752" i="8"/>
  <c r="X752" i="8" s="1"/>
  <c r="W166" i="8"/>
  <c r="W426" i="8"/>
  <c r="W249" i="8"/>
  <c r="W458" i="8"/>
  <c r="W178" i="8"/>
  <c r="W686" i="8"/>
  <c r="W1539" i="8"/>
  <c r="X1539" i="8" s="1"/>
  <c r="W1542" i="8"/>
  <c r="X1542" i="8" s="1"/>
  <c r="W1532" i="8"/>
  <c r="X1532" i="8" s="1"/>
  <c r="W1537" i="8"/>
  <c r="X1537" i="8" s="1"/>
  <c r="W1249" i="8"/>
  <c r="X1249" i="8" s="1"/>
  <c r="W1193" i="8"/>
  <c r="X1193" i="8" s="1"/>
  <c r="W1282" i="8"/>
  <c r="X1282" i="8" s="1"/>
  <c r="W1270" i="8"/>
  <c r="X1270" i="8" s="1"/>
  <c r="W1250" i="8"/>
  <c r="X1250" i="8" s="1"/>
  <c r="W213" i="8"/>
  <c r="W450" i="8"/>
  <c r="W11" i="8"/>
  <c r="W31" i="8"/>
  <c r="W448" i="8"/>
  <c r="W498" i="8"/>
  <c r="W1632" i="8"/>
  <c r="X1632" i="8" s="1"/>
  <c r="W1577" i="8"/>
  <c r="X1577" i="8" s="1"/>
  <c r="W1618" i="8"/>
  <c r="X1618" i="8" s="1"/>
  <c r="W1168" i="8"/>
  <c r="X1168" i="8" s="1"/>
  <c r="W1288" i="8"/>
  <c r="X1288" i="8" s="1"/>
  <c r="W592" i="8"/>
  <c r="W260" i="8"/>
  <c r="W529" i="8"/>
  <c r="W265" i="8"/>
  <c r="W235" i="8"/>
  <c r="W655" i="8"/>
  <c r="W134" i="8"/>
  <c r="W1608" i="8"/>
  <c r="X1608" i="8" s="1"/>
  <c r="W1586" i="8"/>
  <c r="X1586" i="8" s="1"/>
  <c r="W1147" i="8"/>
  <c r="X1147" i="8" s="1"/>
  <c r="W1128" i="8"/>
  <c r="X1128" i="8" s="1"/>
  <c r="W1555" i="8"/>
  <c r="X1555" i="8" s="1"/>
  <c r="W1297" i="8"/>
  <c r="X1297" i="8" s="1"/>
  <c r="W535" i="8"/>
  <c r="W739" i="8"/>
  <c r="W474" i="8"/>
  <c r="W621" i="8"/>
  <c r="W248" i="8"/>
  <c r="W523" i="8"/>
  <c r="W1613" i="8"/>
  <c r="X1613" i="8" s="1"/>
  <c r="W1551" i="8"/>
  <c r="X1551" i="8" s="1"/>
  <c r="W1261" i="8"/>
  <c r="X1261" i="8" s="1"/>
  <c r="W1132" i="8"/>
  <c r="X1132" i="8" s="1"/>
  <c r="W1248" i="8"/>
  <c r="X1248" i="8" s="1"/>
  <c r="W1167" i="8"/>
  <c r="X1167" i="8" s="1"/>
  <c r="W54" i="8"/>
  <c r="W1120" i="8"/>
  <c r="X1120" i="8" s="1"/>
  <c r="W454" i="8"/>
  <c r="W709" i="8"/>
  <c r="W137" i="8"/>
  <c r="W313" i="8"/>
  <c r="W417" i="8"/>
  <c r="W1508" i="8"/>
  <c r="X1508" i="8" s="1"/>
  <c r="W1305" i="8"/>
  <c r="X1305" i="8" s="1"/>
  <c r="W1354" i="8"/>
  <c r="X1354" i="8" s="1"/>
  <c r="W982" i="8"/>
  <c r="X982" i="8" s="1"/>
  <c r="W1084" i="8"/>
  <c r="X1084" i="8" s="1"/>
  <c r="W1067" i="8"/>
  <c r="X1067" i="8" s="1"/>
  <c r="W1082" i="8"/>
  <c r="X1082" i="8" s="1"/>
  <c r="W1009" i="8"/>
  <c r="X1009" i="8" s="1"/>
  <c r="W771" i="8"/>
  <c r="X771" i="8" s="1"/>
  <c r="W895" i="8"/>
  <c r="X895" i="8" s="1"/>
  <c r="W1090" i="8"/>
  <c r="X1090" i="8" s="1"/>
  <c r="W735" i="8"/>
  <c r="W731" i="8"/>
  <c r="W296" i="8"/>
  <c r="W1188" i="8"/>
  <c r="X1188" i="8" s="1"/>
  <c r="W1287" i="8"/>
  <c r="X1287" i="8" s="1"/>
  <c r="W70" i="8"/>
  <c r="W183" i="8"/>
  <c r="W626" i="8"/>
  <c r="W83" i="8"/>
  <c r="W361" i="8"/>
  <c r="W198" i="8"/>
  <c r="W631" i="8"/>
  <c r="W302" i="8"/>
  <c r="W221" i="8"/>
  <c r="W445" i="8"/>
  <c r="W513" i="8"/>
  <c r="W547" i="8"/>
  <c r="W566" i="8"/>
  <c r="W557" i="8"/>
  <c r="W269" i="8"/>
  <c r="W121" i="8"/>
  <c r="W388" i="8"/>
  <c r="W597" i="8"/>
  <c r="W646" i="8"/>
  <c r="W228" i="8"/>
  <c r="W580" i="8"/>
  <c r="W401" i="8"/>
  <c r="W1423" i="8"/>
  <c r="X1423" i="8" s="1"/>
  <c r="W1414" i="8"/>
  <c r="X1414" i="8" s="1"/>
  <c r="W1447" i="8"/>
  <c r="X1447" i="8" s="1"/>
  <c r="W1488" i="8"/>
  <c r="X1488" i="8" s="1"/>
  <c r="W1464" i="8"/>
  <c r="X1464" i="8" s="1"/>
  <c r="W1382" i="8"/>
  <c r="X1382" i="8" s="1"/>
  <c r="W1489" i="8"/>
  <c r="X1489" i="8" s="1"/>
  <c r="W1336" i="8"/>
  <c r="X1336" i="8" s="1"/>
  <c r="W1522" i="8"/>
  <c r="X1522" i="8" s="1"/>
  <c r="W1365" i="8"/>
  <c r="X1365" i="8" s="1"/>
  <c r="W781" i="8"/>
  <c r="X781" i="8" s="1"/>
  <c r="W1055" i="8"/>
  <c r="X1055" i="8" s="1"/>
  <c r="W1023" i="8"/>
  <c r="X1023" i="8" s="1"/>
  <c r="W859" i="8"/>
  <c r="X859" i="8" s="1"/>
  <c r="W1070" i="8"/>
  <c r="X1070" i="8" s="1"/>
  <c r="W1040" i="8"/>
  <c r="X1040" i="8" s="1"/>
  <c r="W769" i="8"/>
  <c r="X769" i="8" s="1"/>
  <c r="W768" i="8"/>
  <c r="X768" i="8" s="1"/>
  <c r="W306" i="8"/>
  <c r="W707" i="8"/>
  <c r="W102" i="8"/>
  <c r="W351" i="8"/>
  <c r="W65" i="8"/>
  <c r="W366" i="8"/>
  <c r="W1553" i="8"/>
  <c r="X1553" i="8" s="1"/>
  <c r="W1213" i="8"/>
  <c r="X1213" i="8" s="1"/>
  <c r="W1289" i="8"/>
  <c r="X1289" i="8" s="1"/>
  <c r="W343" i="8"/>
  <c r="W259" i="8"/>
  <c r="W1266" i="8"/>
  <c r="X1266" i="8" s="1"/>
  <c r="W234" i="8"/>
  <c r="W1546" i="8"/>
  <c r="X1546" i="8" s="1"/>
  <c r="W1214" i="8"/>
  <c r="X1214" i="8" s="1"/>
  <c r="W493" i="8"/>
  <c r="W165" i="8"/>
  <c r="W568" i="8"/>
  <c r="W1143" i="8"/>
  <c r="X1143" i="8" s="1"/>
  <c r="W1626" i="8"/>
  <c r="X1626" i="8" s="1"/>
  <c r="W1192" i="8"/>
  <c r="X1192" i="8" s="1"/>
  <c r="W479" i="8"/>
  <c r="W1592" i="8"/>
  <c r="X1592" i="8" s="1"/>
  <c r="W1569" i="8"/>
  <c r="X1569" i="8" s="1"/>
  <c r="W1283" i="8"/>
  <c r="X1283" i="8" s="1"/>
  <c r="W1131" i="8"/>
  <c r="X1131" i="8" s="1"/>
  <c r="W1543" i="8"/>
  <c r="X1543" i="8" s="1"/>
  <c r="W1216" i="8"/>
  <c r="X1216" i="8" s="1"/>
  <c r="W425" i="8"/>
  <c r="W433" i="8"/>
  <c r="W1490" i="8"/>
  <c r="X1490" i="8" s="1"/>
  <c r="W842" i="8"/>
  <c r="X842" i="8" s="1"/>
  <c r="W456" i="8"/>
  <c r="W147" i="8"/>
  <c r="W1191" i="8"/>
  <c r="X1191" i="8" s="1"/>
  <c r="W760" i="8"/>
  <c r="X760" i="8" s="1"/>
  <c r="W176" i="8"/>
  <c r="W531" i="8"/>
  <c r="W656" i="8"/>
  <c r="W78" i="8"/>
  <c r="W459" i="8"/>
  <c r="W75" i="8"/>
  <c r="W530" i="8"/>
  <c r="W220" i="8"/>
  <c r="W1303" i="8"/>
  <c r="X1303" i="8" s="1"/>
  <c r="W1480" i="8"/>
  <c r="X1480" i="8" s="1"/>
  <c r="W1428" i="8"/>
  <c r="X1428" i="8" s="1"/>
  <c r="W1435" i="8"/>
  <c r="X1435" i="8" s="1"/>
  <c r="W1069" i="8"/>
  <c r="X1069" i="8" s="1"/>
  <c r="W1095" i="8"/>
  <c r="X1095" i="8" s="1"/>
  <c r="W823" i="8"/>
  <c r="X823" i="8" s="1"/>
  <c r="W600" i="8"/>
  <c r="W736" i="8"/>
  <c r="W383" i="8"/>
  <c r="W683" i="8"/>
  <c r="W648" i="8"/>
  <c r="W673" i="8"/>
  <c r="W400" i="8"/>
  <c r="W299" i="8"/>
  <c r="W591" i="8"/>
  <c r="W392" i="8"/>
  <c r="W37" i="8"/>
  <c r="W553" i="8"/>
  <c r="W1364" i="8"/>
  <c r="X1364" i="8" s="1"/>
  <c r="W1351" i="8"/>
  <c r="X1351" i="8" s="1"/>
  <c r="W1326" i="8"/>
  <c r="X1326" i="8" s="1"/>
  <c r="W1368" i="8"/>
  <c r="X1368" i="8" s="1"/>
  <c r="W942" i="8"/>
  <c r="X942" i="8" s="1"/>
  <c r="W1042" i="8"/>
  <c r="X1042" i="8" s="1"/>
  <c r="W810" i="8"/>
  <c r="X810" i="8" s="1"/>
  <c r="W888" i="8"/>
  <c r="X888" i="8" s="1"/>
  <c r="W1046" i="8"/>
  <c r="X1046" i="8" s="1"/>
  <c r="W892" i="8"/>
  <c r="X892" i="8" s="1"/>
  <c r="W316" i="8"/>
  <c r="W122" i="8"/>
  <c r="W73" i="8"/>
  <c r="W310" i="8"/>
  <c r="W45" i="8"/>
  <c r="W359" i="8"/>
  <c r="W195" i="8"/>
  <c r="W381" i="8"/>
  <c r="W22" i="8"/>
  <c r="W377" i="8"/>
  <c r="W569" i="8"/>
  <c r="W243" i="8"/>
  <c r="W123" i="8"/>
  <c r="W280" i="8"/>
  <c r="W272" i="8"/>
  <c r="W679" i="8"/>
  <c r="W540" i="8"/>
  <c r="W1531" i="8"/>
  <c r="X1531" i="8" s="1"/>
  <c r="W1544" i="8"/>
  <c r="X1544" i="8" s="1"/>
  <c r="W1612" i="8"/>
  <c r="X1612" i="8" s="1"/>
  <c r="W1597" i="8"/>
  <c r="X1597" i="8" s="1"/>
  <c r="W1623" i="8"/>
  <c r="X1623" i="8" s="1"/>
  <c r="W1596" i="8"/>
  <c r="X1596" i="8" s="1"/>
  <c r="W1159" i="8"/>
  <c r="X1159" i="8" s="1"/>
  <c r="W1279" i="8"/>
  <c r="X1279" i="8" s="1"/>
  <c r="W1233" i="8"/>
  <c r="X1233" i="8" s="1"/>
  <c r="W1247" i="8"/>
  <c r="X1247" i="8" s="1"/>
  <c r="W1181" i="8"/>
  <c r="X1181" i="8" s="1"/>
  <c r="W1239" i="8"/>
  <c r="X1239" i="8" s="1"/>
  <c r="W1221" i="8"/>
  <c r="X1221" i="8" s="1"/>
  <c r="W1252" i="8"/>
  <c r="X1252" i="8" s="1"/>
  <c r="W20" i="8"/>
  <c r="W478" i="8"/>
  <c r="W606" i="8"/>
  <c r="W63" i="8"/>
  <c r="W160" i="8"/>
  <c r="W603" i="8"/>
  <c r="W634" i="8"/>
  <c r="W712" i="8"/>
  <c r="W1600" i="8"/>
  <c r="X1600" i="8" s="1"/>
  <c r="W1129" i="8"/>
  <c r="X1129" i="8" s="1"/>
  <c r="W1176" i="8"/>
  <c r="X1176" i="8" s="1"/>
  <c r="W405" i="8"/>
  <c r="W319" i="8"/>
  <c r="W638" i="8"/>
  <c r="W1399" i="8"/>
  <c r="X1399" i="8" s="1"/>
  <c r="W807" i="8"/>
  <c r="X807" i="8" s="1"/>
  <c r="W822" i="8"/>
  <c r="X822" i="8" s="1"/>
  <c r="W770" i="8"/>
  <c r="X770" i="8" s="1"/>
  <c r="W560" i="8"/>
  <c r="W692" i="8"/>
  <c r="W717" i="8"/>
  <c r="W27" i="8"/>
  <c r="W363" i="8"/>
  <c r="W442" i="8"/>
  <c r="W549" i="8"/>
  <c r="W644" i="8"/>
  <c r="W487" i="8"/>
  <c r="W255" i="8"/>
  <c r="W1523" i="8"/>
  <c r="X1523" i="8" s="1"/>
  <c r="W1462" i="8"/>
  <c r="X1462" i="8" s="1"/>
  <c r="W1433" i="8"/>
  <c r="X1433" i="8" s="1"/>
  <c r="W1330" i="8"/>
  <c r="X1330" i="8" s="1"/>
  <c r="W1328" i="8"/>
  <c r="X1328" i="8" s="1"/>
  <c r="W803" i="8"/>
  <c r="X803" i="8" s="1"/>
  <c r="W1050" i="8"/>
  <c r="X1050" i="8" s="1"/>
  <c r="W843" i="8"/>
  <c r="X843" i="8" s="1"/>
  <c r="W780" i="8"/>
  <c r="X780" i="8" s="1"/>
  <c r="W882" i="8"/>
  <c r="X882" i="8" s="1"/>
  <c r="W1034" i="8"/>
  <c r="X1034" i="8" s="1"/>
  <c r="W1112" i="8"/>
  <c r="X1112" i="8" s="1"/>
  <c r="W836" i="8"/>
  <c r="X836" i="8" s="1"/>
  <c r="W1020" i="8"/>
  <c r="X1020" i="8" s="1"/>
  <c r="W1030" i="8"/>
  <c r="X1030" i="8" s="1"/>
  <c r="W1061" i="8"/>
  <c r="X1061" i="8" s="1"/>
  <c r="W972" i="8"/>
  <c r="X972" i="8" s="1"/>
  <c r="W1072" i="8"/>
  <c r="X1072" i="8" s="1"/>
  <c r="W910" i="8"/>
  <c r="X910" i="8" s="1"/>
  <c r="W756" i="8"/>
  <c r="X756" i="8" s="1"/>
  <c r="W237" i="8"/>
  <c r="W262" i="8"/>
  <c r="W110" i="8"/>
  <c r="W724" i="8"/>
  <c r="W1102" i="8"/>
  <c r="X1102" i="8" s="1"/>
  <c r="W576" i="8"/>
  <c r="W420" i="8"/>
  <c r="W29" i="8"/>
  <c r="W722" i="8"/>
  <c r="W41" i="8"/>
  <c r="W84" i="8"/>
  <c r="W604" i="8"/>
  <c r="W115" i="8"/>
  <c r="W1579" i="8"/>
  <c r="X1579" i="8" s="1"/>
  <c r="W1584" i="8"/>
  <c r="X1584" i="8" s="1"/>
  <c r="W1571" i="8"/>
  <c r="X1571" i="8" s="1"/>
  <c r="W1622" i="8"/>
  <c r="X1622" i="8" s="1"/>
  <c r="W1277" i="8"/>
  <c r="X1277" i="8" s="1"/>
  <c r="W1244" i="8"/>
  <c r="X1244" i="8" s="1"/>
  <c r="W1222" i="8"/>
  <c r="X1222" i="8" s="1"/>
  <c r="W1212" i="8"/>
  <c r="X1212" i="8" s="1"/>
  <c r="W1269" i="8"/>
  <c r="X1269" i="8" s="1"/>
  <c r="W1186" i="8"/>
  <c r="X1186" i="8" s="1"/>
  <c r="W1254" i="8"/>
  <c r="X1254" i="8" s="1"/>
  <c r="W1576" i="8"/>
  <c r="X1576" i="8" s="1"/>
  <c r="W1241" i="8"/>
  <c r="X1241" i="8" s="1"/>
  <c r="W334" i="8"/>
  <c r="W1172" i="8"/>
  <c r="X1172" i="8" s="1"/>
  <c r="W81" i="8"/>
  <c r="W1285" i="8"/>
  <c r="X1285" i="8" s="1"/>
  <c r="W706" i="8"/>
  <c r="W50" i="8"/>
  <c r="W130" i="8"/>
  <c r="W570" i="8"/>
  <c r="W475" i="8"/>
  <c r="W149" i="8"/>
  <c r="W1557" i="8"/>
  <c r="X1557" i="8" s="1"/>
  <c r="W1123" i="8"/>
  <c r="X1123" i="8" s="1"/>
  <c r="W1210" i="8"/>
  <c r="X1210" i="8" s="1"/>
  <c r="W1173" i="8"/>
  <c r="X1173" i="8" s="1"/>
  <c r="W1265" i="8"/>
  <c r="X1265" i="8" s="1"/>
  <c r="W1162" i="8"/>
  <c r="X1162" i="8" s="1"/>
  <c r="W564" i="8"/>
  <c r="W460" i="8"/>
  <c r="W684" i="8"/>
  <c r="W1530" i="8"/>
  <c r="X1530" i="8" s="1"/>
  <c r="W1142" i="8"/>
  <c r="X1142" i="8" s="1"/>
  <c r="W650" i="8"/>
  <c r="W376" i="8"/>
  <c r="W532" i="8"/>
  <c r="W652" i="8"/>
  <c r="W727" i="8"/>
  <c r="W1615" i="8"/>
  <c r="X1615" i="8" s="1"/>
  <c r="W1154" i="8"/>
  <c r="X1154" i="8" s="1"/>
  <c r="W36" i="8"/>
  <c r="W581" i="8"/>
  <c r="W360" i="8"/>
  <c r="W453" i="8"/>
  <c r="W718" i="8"/>
  <c r="W689" i="8"/>
  <c r="W174" i="8"/>
  <c r="W1324" i="8"/>
  <c r="X1324" i="8" s="1"/>
  <c r="W1300" i="8"/>
  <c r="X1300" i="8" s="1"/>
  <c r="W792" i="8"/>
  <c r="X792" i="8" s="1"/>
  <c r="W988" i="8"/>
  <c r="X988" i="8" s="1"/>
  <c r="W801" i="8"/>
  <c r="X801" i="8" s="1"/>
  <c r="W139" i="8"/>
  <c r="W118" i="8"/>
  <c r="W595" i="8"/>
  <c r="W463" i="8"/>
  <c r="W1561" i="8"/>
  <c r="X1561" i="8" s="1"/>
  <c r="W1631" i="8"/>
  <c r="X1631" i="8" s="1"/>
  <c r="W1218" i="8"/>
  <c r="X1218" i="8" s="1"/>
  <c r="W48" i="8"/>
  <c r="W294" i="8"/>
  <c r="W705" i="8"/>
  <c r="W389" i="8"/>
  <c r="W21" i="8"/>
  <c r="W601" i="8"/>
  <c r="W695" i="8"/>
  <c r="W64" i="8"/>
  <c r="W69" i="8"/>
  <c r="W416" i="8"/>
  <c r="W534" i="8"/>
  <c r="W609" i="8"/>
  <c r="W127" i="8"/>
  <c r="W274" i="8"/>
  <c r="W5" i="8"/>
  <c r="W273" i="8"/>
  <c r="W690" i="8"/>
  <c r="W380" i="8"/>
  <c r="W331" i="8"/>
  <c r="W1470" i="8"/>
  <c r="X1470" i="8" s="1"/>
  <c r="W1475" i="8"/>
  <c r="X1475" i="8" s="1"/>
  <c r="W1507" i="8"/>
  <c r="X1507" i="8" s="1"/>
  <c r="W1458" i="8"/>
  <c r="X1458" i="8" s="1"/>
  <c r="W1366" i="8"/>
  <c r="X1366" i="8" s="1"/>
  <c r="W1506" i="8"/>
  <c r="X1506" i="8" s="1"/>
  <c r="W1378" i="8"/>
  <c r="X1378" i="8" s="1"/>
  <c r="W1493" i="8"/>
  <c r="X1493" i="8" s="1"/>
  <c r="W1463" i="8"/>
  <c r="X1463" i="8" s="1"/>
  <c r="W1384" i="8"/>
  <c r="X1384" i="8" s="1"/>
  <c r="W1115" i="8"/>
  <c r="X1115" i="8" s="1"/>
  <c r="W917" i="8"/>
  <c r="X917" i="8" s="1"/>
  <c r="W1071" i="8"/>
  <c r="X1071" i="8" s="1"/>
  <c r="W881" i="8"/>
  <c r="X881" i="8" s="1"/>
  <c r="W873" i="8"/>
  <c r="X873" i="8" s="1"/>
  <c r="W829" i="8"/>
  <c r="X829" i="8" s="1"/>
  <c r="W1003" i="8"/>
  <c r="X1003" i="8" s="1"/>
  <c r="W913" i="8"/>
  <c r="X913" i="8" s="1"/>
  <c r="W755" i="8"/>
  <c r="X755" i="8" s="1"/>
  <c r="W559" i="8"/>
  <c r="W286" i="8"/>
  <c r="W488" i="8"/>
  <c r="W240" i="8"/>
  <c r="W1591" i="8"/>
  <c r="X1591" i="8" s="1"/>
  <c r="W1278" i="8"/>
  <c r="X1278" i="8" s="1"/>
  <c r="W1130" i="8"/>
  <c r="X1130" i="8" s="1"/>
  <c r="W1235" i="8"/>
  <c r="X1235" i="8" s="1"/>
  <c r="W1134" i="8"/>
  <c r="X1134" i="8" s="1"/>
  <c r="W120" i="8"/>
  <c r="W87" i="8"/>
  <c r="W256" i="8"/>
  <c r="W2" i="8"/>
  <c r="W462" i="8"/>
  <c r="W659" i="8"/>
  <c r="W89" i="8"/>
  <c r="W1383" i="8"/>
  <c r="X1383" i="8" s="1"/>
  <c r="W1437" i="8"/>
  <c r="X1437" i="8" s="1"/>
  <c r="W880" i="8"/>
  <c r="X880" i="8" s="1"/>
  <c r="W953" i="8"/>
  <c r="X953" i="8" s="1"/>
  <c r="W1022" i="8"/>
  <c r="X1022" i="8" s="1"/>
  <c r="W987" i="8"/>
  <c r="X987" i="8" s="1"/>
  <c r="W315" i="8"/>
  <c r="W190" i="8"/>
  <c r="W119" i="8"/>
  <c r="W133" i="8"/>
  <c r="W1509" i="8"/>
  <c r="X1509" i="8" s="1"/>
  <c r="W1106" i="8"/>
  <c r="X1106" i="8" s="1"/>
  <c r="W1092" i="8"/>
  <c r="X1092" i="8" s="1"/>
  <c r="W891" i="8"/>
  <c r="X891" i="8" s="1"/>
  <c r="W1549" i="8"/>
  <c r="X1549" i="8" s="1"/>
  <c r="W577" i="8"/>
  <c r="W85" i="8"/>
  <c r="W605" i="8"/>
  <c r="W519" i="8"/>
  <c r="W348" i="8"/>
  <c r="W623" i="8"/>
  <c r="W189" i="8"/>
  <c r="W396" i="8"/>
  <c r="W1436" i="8"/>
  <c r="X1436" i="8" s="1"/>
  <c r="W1438" i="8"/>
  <c r="X1438" i="8" s="1"/>
  <c r="W1408" i="8"/>
  <c r="X1408" i="8" s="1"/>
  <c r="W1416" i="8"/>
  <c r="X1416" i="8" s="1"/>
  <c r="W1481" i="8"/>
  <c r="X1481" i="8" s="1"/>
  <c r="W786" i="8"/>
  <c r="X786" i="8" s="1"/>
  <c r="W1098" i="8"/>
  <c r="X1098" i="8" s="1"/>
  <c r="W1013" i="8"/>
  <c r="X1013" i="8" s="1"/>
  <c r="W896" i="8"/>
  <c r="X896" i="8" s="1"/>
  <c r="W905" i="8"/>
  <c r="X905" i="8" s="1"/>
  <c r="W985" i="8"/>
  <c r="X985" i="8" s="1"/>
  <c r="W749" i="8"/>
  <c r="X749" i="8" s="1"/>
  <c r="W338" i="8"/>
  <c r="W697" i="8"/>
  <c r="W108" i="8"/>
  <c r="W542" i="8"/>
  <c r="W283" i="8"/>
  <c r="W512" i="8"/>
  <c r="W362" i="8"/>
  <c r="W1386" i="8"/>
  <c r="X1386" i="8" s="1"/>
  <c r="W1345" i="8"/>
  <c r="X1345" i="8" s="1"/>
  <c r="W1512" i="8"/>
  <c r="X1512" i="8" s="1"/>
  <c r="W1307" i="8"/>
  <c r="X1307" i="8" s="1"/>
  <c r="W1445" i="8"/>
  <c r="X1445" i="8" s="1"/>
  <c r="W824" i="8"/>
  <c r="X824" i="8" s="1"/>
  <c r="W1080" i="8"/>
  <c r="X1080" i="8" s="1"/>
  <c r="W994" i="8"/>
  <c r="X994" i="8" s="1"/>
  <c r="W833" i="8"/>
  <c r="X833" i="8" s="1"/>
  <c r="W1032" i="8"/>
  <c r="X1032" i="8" s="1"/>
  <c r="W924" i="8"/>
  <c r="X924" i="8" s="1"/>
  <c r="W915" i="8"/>
  <c r="X915" i="8" s="1"/>
  <c r="W1060" i="8"/>
  <c r="X1060" i="8" s="1"/>
  <c r="W95" i="8"/>
  <c r="W1619" i="8"/>
  <c r="X1619" i="8" s="1"/>
  <c r="W1169" i="8"/>
  <c r="X1169" i="8" s="1"/>
  <c r="W271" i="8"/>
  <c r="W358" i="8"/>
  <c r="W204" i="8"/>
  <c r="W555" i="8"/>
  <c r="W430" i="8"/>
  <c r="W238" i="8"/>
  <c r="W625" i="8"/>
  <c r="W543" i="8"/>
  <c r="W421" i="8"/>
  <c r="W387" i="8"/>
  <c r="W589" i="8"/>
  <c r="W226" i="8"/>
  <c r="W495" i="8"/>
  <c r="W1353" i="8"/>
  <c r="X1353" i="8" s="1"/>
  <c r="W1409" i="8"/>
  <c r="X1409" i="8" s="1"/>
  <c r="W1498" i="8"/>
  <c r="X1498" i="8" s="1"/>
  <c r="W1444" i="8"/>
  <c r="X1444" i="8" s="1"/>
  <c r="W1442" i="8"/>
  <c r="X1442" i="8" s="1"/>
  <c r="W1371" i="8"/>
  <c r="X1371" i="8" s="1"/>
  <c r="W832" i="8"/>
  <c r="X832" i="8" s="1"/>
  <c r="W1002" i="8"/>
  <c r="X1002" i="8" s="1"/>
  <c r="W947" i="8"/>
  <c r="X947" i="8" s="1"/>
  <c r="W841" i="8"/>
  <c r="X841" i="8" s="1"/>
  <c r="W1010" i="8"/>
  <c r="X1010" i="8" s="1"/>
  <c r="W1116" i="8"/>
  <c r="X1116" i="8" s="1"/>
  <c r="W958" i="8"/>
  <c r="X958" i="8" s="1"/>
  <c r="W1093" i="8"/>
  <c r="X1093" i="8" s="1"/>
  <c r="W1111" i="8"/>
  <c r="X1111" i="8" s="1"/>
  <c r="W751" i="8"/>
  <c r="X751" i="8" s="1"/>
  <c r="W424" i="8"/>
  <c r="W1296" i="8"/>
  <c r="X1296" i="8" s="1"/>
  <c r="W649" i="8"/>
  <c r="W1157" i="8"/>
  <c r="X1157" i="8" s="1"/>
  <c r="W62" i="8"/>
  <c r="W254" i="8"/>
  <c r="W446" i="8"/>
  <c r="W224" i="8"/>
  <c r="W350" i="8"/>
  <c r="W236" i="8"/>
  <c r="W1573" i="8"/>
  <c r="X1573" i="8" s="1"/>
  <c r="W1558" i="8"/>
  <c r="X1558" i="8" s="1"/>
  <c r="W1273" i="8"/>
  <c r="X1273" i="8" s="1"/>
  <c r="W1163" i="8"/>
  <c r="X1163" i="8" s="1"/>
  <c r="W1135" i="8"/>
  <c r="X1135" i="8" s="1"/>
  <c r="W138" i="8"/>
  <c r="W1541" i="8"/>
  <c r="X1541" i="8" s="1"/>
  <c r="W1231" i="8"/>
  <c r="X1231" i="8" s="1"/>
  <c r="W1227" i="8"/>
  <c r="X1227" i="8" s="1"/>
  <c r="W12" i="8"/>
  <c r="W537" i="8"/>
  <c r="W1575" i="8"/>
  <c r="X1575" i="8" s="1"/>
  <c r="W1223" i="8"/>
  <c r="X1223" i="8" s="1"/>
  <c r="W593" i="8"/>
  <c r="W1190" i="8"/>
  <c r="X1190" i="8" s="1"/>
  <c r="W267" i="8"/>
  <c r="W716" i="8"/>
  <c r="W1234" i="8"/>
  <c r="X1234" i="8" s="1"/>
  <c r="W43" i="8"/>
  <c r="W42" i="8"/>
  <c r="W1165" i="8"/>
  <c r="X1165" i="8" s="1"/>
  <c r="W114" i="8"/>
  <c r="W407" i="8"/>
  <c r="W671" i="8"/>
  <c r="W1376" i="8"/>
  <c r="X1376" i="8" s="1"/>
  <c r="W1476" i="8"/>
  <c r="X1476" i="8" s="1"/>
  <c r="W838" i="8"/>
  <c r="X838" i="8" s="1"/>
  <c r="W1047" i="8"/>
  <c r="X1047" i="8" s="1"/>
  <c r="W451" i="8"/>
  <c r="W56" i="8"/>
  <c r="W558" i="8"/>
  <c r="W423" i="8"/>
  <c r="W1320" i="8"/>
  <c r="X1320" i="8" s="1"/>
  <c r="W1407" i="8"/>
  <c r="X1407" i="8" s="1"/>
  <c r="W1333" i="8"/>
  <c r="X1333" i="8" s="1"/>
  <c r="W1484" i="8"/>
  <c r="X1484" i="8" s="1"/>
  <c r="W1422" i="8"/>
  <c r="X1422" i="8" s="1"/>
  <c r="W925" i="8"/>
  <c r="X925" i="8" s="1"/>
  <c r="W961" i="8"/>
  <c r="X961" i="8" s="1"/>
  <c r="W909" i="8"/>
  <c r="X909" i="8" s="1"/>
  <c r="W772" i="8"/>
  <c r="X772" i="8" s="1"/>
  <c r="W911" i="8"/>
  <c r="X911" i="8" s="1"/>
  <c r="W778" i="8"/>
  <c r="X778" i="8" s="1"/>
  <c r="W1076" i="8"/>
  <c r="X1076" i="8" s="1"/>
  <c r="W457" i="8"/>
  <c r="W676" i="8"/>
  <c r="W701" i="8"/>
  <c r="W244" i="8"/>
  <c r="W579" i="8"/>
  <c r="W74" i="8"/>
  <c r="W536" i="8"/>
  <c r="W1440" i="8"/>
  <c r="X1440" i="8" s="1"/>
  <c r="W1451" i="8"/>
  <c r="X1451" i="8" s="1"/>
  <c r="W1348" i="8"/>
  <c r="X1348" i="8" s="1"/>
  <c r="W1410" i="8"/>
  <c r="X1410" i="8" s="1"/>
  <c r="W856" i="8"/>
  <c r="X856" i="8" s="1"/>
  <c r="W847" i="8"/>
  <c r="X847" i="8" s="1"/>
  <c r="W1107" i="8"/>
  <c r="X1107" i="8" s="1"/>
  <c r="W805" i="8"/>
  <c r="X805" i="8" s="1"/>
  <c r="W837" i="8"/>
  <c r="X837" i="8" s="1"/>
  <c r="W871" i="8"/>
  <c r="X871" i="8" s="1"/>
  <c r="W357" i="8"/>
  <c r="W192" i="8"/>
  <c r="W60" i="8"/>
  <c r="W1373" i="8"/>
  <c r="X1373" i="8" s="1"/>
  <c r="W1453" i="8"/>
  <c r="X1453" i="8" s="1"/>
  <c r="W1449" i="8"/>
  <c r="X1449" i="8" s="1"/>
  <c r="W831" i="8"/>
  <c r="X831" i="8" s="1"/>
  <c r="W976" i="8"/>
  <c r="X976" i="8" s="1"/>
  <c r="W981" i="8"/>
  <c r="X981" i="8" s="1"/>
  <c r="W1101" i="8"/>
  <c r="X1101" i="8" s="1"/>
  <c r="W1019" i="8"/>
  <c r="X1019" i="8" s="1"/>
  <c r="W1015" i="8"/>
  <c r="X1015" i="8" s="1"/>
  <c r="W872" i="8"/>
  <c r="X872" i="8" s="1"/>
  <c r="W820" i="8"/>
  <c r="X820" i="8" s="1"/>
  <c r="W750" i="8"/>
  <c r="X750" i="8" s="1"/>
  <c r="W163" i="8"/>
  <c r="W51" i="8"/>
  <c r="W431" i="8"/>
  <c r="W710" i="8"/>
  <c r="W246" i="8"/>
  <c r="W516" i="8"/>
  <c r="W367" i="8"/>
  <c r="W594" i="8"/>
  <c r="W439" i="8"/>
  <c r="W415" i="8"/>
  <c r="W1311" i="8"/>
  <c r="X1311" i="8" s="1"/>
  <c r="W1465" i="8"/>
  <c r="X1465" i="8" s="1"/>
  <c r="W1396" i="8"/>
  <c r="X1396" i="8" s="1"/>
  <c r="W1314" i="8"/>
  <c r="X1314" i="8" s="1"/>
  <c r="W1514" i="8"/>
  <c r="X1514" i="8" s="1"/>
  <c r="W926" i="8"/>
  <c r="X926" i="8" s="1"/>
  <c r="W886" i="8"/>
  <c r="X886" i="8" s="1"/>
  <c r="W855" i="8"/>
  <c r="X855" i="8" s="1"/>
  <c r="W1001" i="8"/>
  <c r="X1001" i="8" s="1"/>
  <c r="W790" i="8"/>
  <c r="X790" i="8" s="1"/>
  <c r="W840" i="8"/>
  <c r="X840" i="8" s="1"/>
  <c r="W1316" i="8"/>
  <c r="X1316" i="8" s="1"/>
  <c r="W1057" i="8"/>
  <c r="X1057" i="8" s="1"/>
  <c r="W502" i="8"/>
  <c r="W499" i="8"/>
  <c r="W616" i="8"/>
  <c r="W10" i="8"/>
  <c r="W546" i="8"/>
  <c r="W151" i="8"/>
  <c r="W500" i="8"/>
  <c r="W1425" i="8"/>
  <c r="X1425" i="8" s="1"/>
  <c r="W1474" i="8"/>
  <c r="X1474" i="8" s="1"/>
  <c r="W1402" i="8"/>
  <c r="X1402" i="8" s="1"/>
  <c r="W1312" i="8"/>
  <c r="X1312" i="8" s="1"/>
  <c r="W1026" i="8"/>
  <c r="X1026" i="8" s="1"/>
  <c r="W1058" i="8"/>
  <c r="X1058" i="8" s="1"/>
  <c r="W930" i="8"/>
  <c r="X930" i="8" s="1"/>
  <c r="W900" i="8"/>
  <c r="X900" i="8" s="1"/>
  <c r="W827" i="8"/>
  <c r="X827" i="8" s="1"/>
  <c r="W921" i="8"/>
  <c r="X921" i="8" s="1"/>
  <c r="W328" i="8"/>
  <c r="W406" i="8"/>
  <c r="W548" i="8"/>
  <c r="W1472" i="8"/>
  <c r="X1472" i="8" s="1"/>
  <c r="W1431" i="8"/>
  <c r="X1431" i="8" s="1"/>
  <c r="W1357" i="8"/>
  <c r="X1357" i="8" s="1"/>
  <c r="W1077" i="8"/>
  <c r="X1077" i="8" s="1"/>
  <c r="W948" i="8"/>
  <c r="X948" i="8" s="1"/>
  <c r="W1035" i="8"/>
  <c r="X1035" i="8" s="1"/>
  <c r="W1052" i="8"/>
  <c r="X1052" i="8" s="1"/>
  <c r="W830" i="8"/>
  <c r="X830" i="8" s="1"/>
  <c r="W902" i="8"/>
  <c r="X902" i="8" s="1"/>
  <c r="W582" i="8"/>
  <c r="W1246" i="8"/>
  <c r="X1246" i="8" s="1"/>
  <c r="W1660" i="8"/>
  <c r="X1660" i="8" s="1"/>
  <c r="W1670" i="8"/>
  <c r="X1670" i="8" s="1"/>
  <c r="W1716" i="8"/>
  <c r="X1716" i="8" s="1"/>
  <c r="W1779" i="8"/>
  <c r="X1779" i="8" s="1"/>
  <c r="W1689" i="8"/>
  <c r="X1689" i="8" s="1"/>
  <c r="W1754" i="8"/>
  <c r="X1754" i="8" s="1"/>
  <c r="W1673" i="8"/>
  <c r="X1673" i="8" s="1"/>
  <c r="W1712" i="8"/>
  <c r="X1712" i="8" s="1"/>
  <c r="W1727" i="8"/>
  <c r="X1727" i="8" s="1"/>
  <c r="W1669" i="8"/>
  <c r="X1669" i="8" s="1"/>
  <c r="W1684" i="8"/>
  <c r="X1684" i="8" s="1"/>
  <c r="W1680" i="8"/>
  <c r="X1680" i="8" s="1"/>
  <c r="W1643" i="8"/>
  <c r="X1643" i="8" s="1"/>
  <c r="W1666" i="8"/>
  <c r="X1666" i="8" s="1"/>
  <c r="W1641" i="8"/>
  <c r="X1641" i="8" s="1"/>
  <c r="W1805" i="8"/>
  <c r="X1805" i="8" s="1"/>
  <c r="W1685" i="8"/>
  <c r="X1685" i="8" s="1"/>
  <c r="W1659" i="8"/>
  <c r="X1659" i="8" s="1"/>
  <c r="W1700" i="8"/>
  <c r="X1700" i="8" s="1"/>
  <c r="W1790" i="8"/>
  <c r="X1790" i="8" s="1"/>
  <c r="W1676" i="8"/>
  <c r="X1676" i="8" s="1"/>
  <c r="W1699" i="8"/>
  <c r="X1699" i="8" s="1"/>
  <c r="W1763" i="8"/>
  <c r="X1763" i="8" s="1"/>
  <c r="W1781" i="8"/>
  <c r="X1781" i="8" s="1"/>
  <c r="W1762" i="8"/>
  <c r="X1762" i="8" s="1"/>
  <c r="W1706" i="8"/>
  <c r="X1706" i="8" s="1"/>
  <c r="W1795" i="8"/>
  <c r="X1795" i="8" s="1"/>
  <c r="W1803" i="8"/>
  <c r="X1803" i="8" s="1"/>
  <c r="W1804" i="8"/>
  <c r="X1804" i="8" s="1"/>
  <c r="W1744" i="8"/>
  <c r="X1744" i="8" s="1"/>
  <c r="W1739" i="8"/>
  <c r="X1739" i="8" s="1"/>
  <c r="W1664" i="8"/>
  <c r="X1664" i="8" s="1"/>
  <c r="W1658" i="8"/>
  <c r="X1658" i="8" s="1"/>
  <c r="W1765" i="8"/>
  <c r="X1765" i="8" s="1"/>
  <c r="W1656" i="8"/>
  <c r="X1656" i="8" s="1"/>
  <c r="W1653" i="8"/>
  <c r="X1653" i="8" s="1"/>
  <c r="W1740" i="8"/>
  <c r="X1740" i="8" s="1"/>
  <c r="W1768" i="8"/>
  <c r="X1768" i="8" s="1"/>
  <c r="W1662" i="8"/>
  <c r="X1662" i="8" s="1"/>
  <c r="W1679" i="8"/>
  <c r="X1679" i="8" s="1"/>
  <c r="W1667" i="8"/>
  <c r="X1667" i="8" s="1"/>
  <c r="W1801" i="8"/>
  <c r="X1801" i="8" s="1"/>
  <c r="W1782" i="8"/>
  <c r="X1782" i="8" s="1"/>
  <c r="W1681" i="8"/>
  <c r="X1681" i="8" s="1"/>
  <c r="W1693" i="8"/>
  <c r="X1693" i="8" s="1"/>
  <c r="W1735" i="8"/>
  <c r="X1735" i="8" s="1"/>
  <c r="W1634" i="8"/>
  <c r="X1634" i="8" s="1"/>
  <c r="W1788" i="8"/>
  <c r="X1788" i="8" s="1"/>
  <c r="W1718" i="8"/>
  <c r="X1718" i="8" s="1"/>
  <c r="W1751" i="8"/>
  <c r="X1751" i="8" s="1"/>
  <c r="W1732" i="8"/>
  <c r="X1732" i="8" s="1"/>
  <c r="W1770" i="8"/>
  <c r="X1770" i="8" s="1"/>
  <c r="W1671" i="8"/>
  <c r="X1671" i="8" s="1"/>
  <c r="W1694" i="8"/>
  <c r="X1694" i="8" s="1"/>
  <c r="W1686" i="8"/>
  <c r="X1686" i="8" s="1"/>
  <c r="W1715" i="8"/>
  <c r="X1715" i="8" s="1"/>
  <c r="W1714" i="8"/>
  <c r="X1714" i="8" s="1"/>
  <c r="W1719" i="8"/>
  <c r="X1719" i="8" s="1"/>
  <c r="W1772" i="8"/>
  <c r="X1772" i="8" s="1"/>
  <c r="W1784" i="8"/>
  <c r="X1784" i="8" s="1"/>
  <c r="W1746" i="8"/>
  <c r="X1746" i="8" s="1"/>
  <c r="W1650" i="8"/>
  <c r="X1650" i="8" s="1"/>
  <c r="W1731" i="8"/>
  <c r="X1731" i="8" s="1"/>
  <c r="W1638" i="8"/>
  <c r="X1638" i="8" s="1"/>
  <c r="W1682" i="8"/>
  <c r="X1682" i="8" s="1"/>
  <c r="W1734" i="8"/>
  <c r="X1734" i="8" s="1"/>
  <c r="W1702" i="8"/>
  <c r="X1702" i="8" s="1"/>
  <c r="W1783" i="8"/>
  <c r="X1783" i="8" s="1"/>
  <c r="W1651" i="8"/>
  <c r="X1651" i="8" s="1"/>
  <c r="W1649" i="8"/>
  <c r="X1649" i="8" s="1"/>
  <c r="W1778" i="8"/>
  <c r="X1778" i="8" s="1"/>
  <c r="W1644" i="8"/>
  <c r="X1644" i="8" s="1"/>
  <c r="W1648" i="8"/>
  <c r="X1648" i="8" s="1"/>
  <c r="W1678" i="8"/>
  <c r="X1678" i="8" s="1"/>
  <c r="W1758" i="8"/>
  <c r="X1758" i="8" s="1"/>
  <c r="W1800" i="8"/>
  <c r="X1800" i="8" s="1"/>
  <c r="W1724" i="8"/>
  <c r="X1724" i="8" s="1"/>
  <c r="W1657" i="8"/>
  <c r="X1657" i="8" s="1"/>
  <c r="W1640" i="8"/>
  <c r="X1640" i="8" s="1"/>
  <c r="W1725" i="8"/>
  <c r="X1725" i="8" s="1"/>
  <c r="W1786" i="8"/>
  <c r="X1786" i="8" s="1"/>
  <c r="W1741" i="8"/>
  <c r="X1741" i="8" s="1"/>
  <c r="W1747" i="8"/>
  <c r="X1747" i="8" s="1"/>
  <c r="W1722" i="8"/>
  <c r="X1722" i="8" s="1"/>
  <c r="W1767" i="8"/>
  <c r="X1767" i="8" s="1"/>
  <c r="W1729" i="8"/>
  <c r="X1729" i="8" s="1"/>
  <c r="W1749" i="8"/>
  <c r="X1749" i="8" s="1"/>
  <c r="W1711" i="8"/>
  <c r="X1711" i="8" s="1"/>
  <c r="W1785" i="8"/>
  <c r="X1785" i="8" s="1"/>
  <c r="W1793" i="8"/>
  <c r="X1793" i="8" s="1"/>
  <c r="W1636" i="8"/>
  <c r="X1636" i="8" s="1"/>
  <c r="W1787" i="8"/>
  <c r="X1787" i="8" s="1"/>
  <c r="W1717" i="8"/>
  <c r="X1717" i="8" s="1"/>
  <c r="W1654" i="8"/>
  <c r="X1654" i="8" s="1"/>
  <c r="W1775" i="8"/>
  <c r="X1775" i="8" s="1"/>
  <c r="W1668" i="8"/>
  <c r="X1668" i="8" s="1"/>
  <c r="W1773" i="8"/>
  <c r="X1773" i="8" s="1"/>
  <c r="W1796" i="8"/>
  <c r="X1796" i="8" s="1"/>
  <c r="W1691" i="8"/>
  <c r="X1691" i="8" s="1"/>
  <c r="W1777" i="8"/>
  <c r="X1777" i="8" s="1"/>
  <c r="W1642" i="8"/>
  <c r="X1642" i="8" s="1"/>
  <c r="W1802" i="8"/>
  <c r="X1802" i="8" s="1"/>
  <c r="W1687" i="8"/>
  <c r="X1687" i="8" s="1"/>
  <c r="W1792" i="8"/>
  <c r="X1792" i="8" s="1"/>
  <c r="W1705" i="8"/>
  <c r="X1705" i="8" s="1"/>
  <c r="W1766" i="8"/>
  <c r="X1766" i="8" s="1"/>
  <c r="W1713" i="8"/>
  <c r="X1713" i="8" s="1"/>
  <c r="W1647" i="8"/>
  <c r="X1647" i="8" s="1"/>
  <c r="W1789" i="8"/>
  <c r="X1789" i="8" s="1"/>
  <c r="W1730" i="8"/>
  <c r="X1730" i="8" s="1"/>
  <c r="W1698" i="8"/>
  <c r="X1698" i="8" s="1"/>
  <c r="W1672" i="8"/>
  <c r="X1672" i="8" s="1"/>
  <c r="W1720" i="8"/>
  <c r="X1720" i="8" s="1"/>
  <c r="W1697" i="8"/>
  <c r="X1697" i="8" s="1"/>
  <c r="W1661" i="8"/>
  <c r="X1661" i="8" s="1"/>
  <c r="W1695" i="8"/>
  <c r="X1695" i="8" s="1"/>
  <c r="W1645" i="8"/>
  <c r="X1645" i="8" s="1"/>
  <c r="W1688" i="8"/>
  <c r="X1688" i="8" s="1"/>
  <c r="W1677" i="8"/>
  <c r="X1677" i="8" s="1"/>
  <c r="W1798" i="8"/>
  <c r="X1798" i="8" s="1"/>
  <c r="W1794" i="8"/>
  <c r="X1794" i="8" s="1"/>
  <c r="W1797" i="8"/>
  <c r="X1797" i="8" s="1"/>
  <c r="W1771" i="8"/>
  <c r="X1771" i="8" s="1"/>
  <c r="W1733" i="8"/>
  <c r="X1733" i="8" s="1"/>
  <c r="W1692" i="8"/>
  <c r="X1692" i="8" s="1"/>
  <c r="W1690" i="8"/>
  <c r="X1690" i="8" s="1"/>
  <c r="W1710" i="8"/>
  <c r="X1710" i="8" s="1"/>
  <c r="W1759" i="8"/>
  <c r="X1759" i="8" s="1"/>
  <c r="W1637" i="8"/>
  <c r="X1637" i="8" s="1"/>
  <c r="W1683" i="8"/>
  <c r="X1683" i="8" s="1"/>
  <c r="W1769" i="8"/>
  <c r="X1769" i="8" s="1"/>
  <c r="W1745" i="8"/>
  <c r="X1745" i="8" s="1"/>
  <c r="W1755" i="8"/>
  <c r="X1755" i="8" s="1"/>
  <c r="W1704" i="8"/>
  <c r="X1704" i="8" s="1"/>
  <c r="W1737" i="8"/>
  <c r="X1737" i="8" s="1"/>
  <c r="W1675" i="8"/>
  <c r="X1675" i="8" s="1"/>
  <c r="W1738" i="8"/>
  <c r="X1738" i="8" s="1"/>
  <c r="W1646" i="8"/>
  <c r="X1646" i="8" s="1"/>
  <c r="W1799" i="8"/>
  <c r="X1799" i="8" s="1"/>
  <c r="W1753" i="8"/>
  <c r="X1753" i="8" s="1"/>
  <c r="W1791" i="8"/>
  <c r="X1791" i="8" s="1"/>
  <c r="W1665" i="8"/>
  <c r="X1665" i="8" s="1"/>
  <c r="W1764" i="8"/>
  <c r="X1764" i="8" s="1"/>
  <c r="W1701" i="8"/>
  <c r="X1701" i="8" s="1"/>
  <c r="W1655" i="8"/>
  <c r="X1655" i="8" s="1"/>
  <c r="W1707" i="8"/>
  <c r="X1707" i="8" s="1"/>
  <c r="W1743" i="8"/>
  <c r="X1743" i="8" s="1"/>
  <c r="W1703" i="8"/>
  <c r="X1703" i="8" s="1"/>
  <c r="W1774" i="8"/>
  <c r="X1774" i="8" s="1"/>
  <c r="W1761" i="8"/>
  <c r="X1761" i="8" s="1"/>
  <c r="W1750" i="8"/>
  <c r="X1750" i="8" s="1"/>
  <c r="W1776" i="8"/>
  <c r="X1776" i="8" s="1"/>
  <c r="W1736" i="8"/>
  <c r="X1736" i="8" s="1"/>
  <c r="W1674" i="8"/>
  <c r="X1674" i="8" s="1"/>
  <c r="W1752" i="8"/>
  <c r="X1752" i="8" s="1"/>
  <c r="W1652" i="8"/>
  <c r="X1652" i="8" s="1"/>
  <c r="W1639" i="8"/>
  <c r="X1639" i="8" s="1"/>
  <c r="W1635" i="8"/>
  <c r="X1635" i="8" s="1"/>
  <c r="W1726" i="8"/>
  <c r="X1726" i="8" s="1"/>
  <c r="W1723" i="8"/>
  <c r="X1723" i="8" s="1"/>
  <c r="W1663" i="8"/>
  <c r="X1663" i="8" s="1"/>
  <c r="W1709" i="8"/>
  <c r="X1709" i="8" s="1"/>
  <c r="W1748" i="8"/>
  <c r="X1748" i="8" s="1"/>
  <c r="W1728" i="8"/>
  <c r="X1728" i="8" s="1"/>
  <c r="W1756" i="8"/>
  <c r="X1756" i="8" s="1"/>
  <c r="W1780" i="8"/>
  <c r="X1780" i="8" s="1"/>
  <c r="W1721" i="8"/>
  <c r="X1721" i="8" s="1"/>
  <c r="W1708" i="8"/>
  <c r="X1708" i="8" s="1"/>
  <c r="W1696" i="8"/>
  <c r="X1696" i="8" s="1"/>
  <c r="W1742" i="8"/>
  <c r="X1742" i="8" s="1"/>
  <c r="W1760" i="8"/>
  <c r="X1760" i="8" s="1"/>
  <c r="W1757" i="8"/>
  <c r="X1757" i="8" s="1"/>
  <c r="W1973" i="8"/>
  <c r="X1973" i="8" s="1"/>
  <c r="W1840" i="8"/>
  <c r="X1840" i="8" s="1"/>
  <c r="W1954" i="8"/>
  <c r="X1954" i="8" s="1"/>
  <c r="W1876" i="8"/>
  <c r="X1876" i="8" s="1"/>
  <c r="W1952" i="8"/>
  <c r="X1952" i="8" s="1"/>
  <c r="W1810" i="8"/>
  <c r="X1810" i="8" s="1"/>
  <c r="W1834" i="8"/>
  <c r="X1834" i="8" s="1"/>
  <c r="W1861" i="8"/>
  <c r="X1861" i="8" s="1"/>
  <c r="W1891" i="8"/>
  <c r="X1891" i="8" s="1"/>
  <c r="W1976" i="8"/>
  <c r="X1976" i="8" s="1"/>
  <c r="W1924" i="8"/>
  <c r="X1924" i="8" s="1"/>
  <c r="W1990" i="8"/>
  <c r="X1990" i="8" s="1"/>
  <c r="W1859" i="8"/>
  <c r="X1859" i="8" s="1"/>
  <c r="W1915" i="8"/>
  <c r="X1915" i="8" s="1"/>
  <c r="W1825" i="8"/>
  <c r="X1825" i="8" s="1"/>
  <c r="W1942" i="8"/>
  <c r="X1942" i="8" s="1"/>
  <c r="W1871" i="8"/>
  <c r="X1871" i="8" s="1"/>
  <c r="W1994" i="8"/>
  <c r="X1994" i="8" s="1"/>
  <c r="W1938" i="8"/>
  <c r="X1938" i="8" s="1"/>
  <c r="W1808" i="8"/>
  <c r="X1808" i="8" s="1"/>
  <c r="W1939" i="8"/>
  <c r="X1939" i="8" s="1"/>
  <c r="W1867" i="8"/>
  <c r="X1867" i="8" s="1"/>
  <c r="W1966" i="8"/>
  <c r="X1966" i="8" s="1"/>
  <c r="W1980" i="8"/>
  <c r="X1980" i="8" s="1"/>
  <c r="W1811" i="8"/>
  <c r="X1811" i="8" s="1"/>
  <c r="W1951" i="8"/>
  <c r="X1951" i="8" s="1"/>
  <c r="W1978" i="8"/>
  <c r="X1978" i="8" s="1"/>
  <c r="W1907" i="8"/>
  <c r="X1907" i="8" s="1"/>
  <c r="W1981" i="8"/>
  <c r="X1981" i="8" s="1"/>
  <c r="W1847" i="8"/>
  <c r="X1847" i="8" s="1"/>
  <c r="W1905" i="8"/>
  <c r="X1905" i="8" s="1"/>
  <c r="W1977" i="8"/>
  <c r="X1977" i="8" s="1"/>
  <c r="W1964" i="8"/>
  <c r="X1964" i="8" s="1"/>
  <c r="W1858" i="8"/>
  <c r="X1858" i="8" s="1"/>
  <c r="W1910" i="8"/>
  <c r="X1910" i="8" s="1"/>
  <c r="W1958" i="8"/>
  <c r="X1958" i="8" s="1"/>
  <c r="W1822" i="8"/>
  <c r="X1822" i="8" s="1"/>
  <c r="W1829" i="8"/>
  <c r="X1829" i="8" s="1"/>
  <c r="W1828" i="8"/>
  <c r="X1828" i="8" s="1"/>
  <c r="W1906" i="8"/>
  <c r="X1906" i="8" s="1"/>
  <c r="W1849" i="8"/>
  <c r="X1849" i="8" s="1"/>
  <c r="W1820" i="8"/>
  <c r="X1820" i="8" s="1"/>
  <c r="W1903" i="8"/>
  <c r="X1903" i="8" s="1"/>
  <c r="W1919" i="8"/>
  <c r="X1919" i="8" s="1"/>
  <c r="W1985" i="8"/>
  <c r="X1985" i="8" s="1"/>
  <c r="W1962" i="8"/>
  <c r="X1962" i="8" s="1"/>
  <c r="W1864" i="8"/>
  <c r="X1864" i="8" s="1"/>
  <c r="W1826" i="8"/>
  <c r="X1826" i="8" s="1"/>
  <c r="W1838" i="8"/>
  <c r="X1838" i="8" s="1"/>
  <c r="W1857" i="8"/>
  <c r="X1857" i="8" s="1"/>
  <c r="W1872" i="8"/>
  <c r="X1872" i="8" s="1"/>
  <c r="W1873" i="8"/>
  <c r="X1873" i="8" s="1"/>
  <c r="W1844" i="8"/>
  <c r="X1844" i="8" s="1"/>
  <c r="W1896" i="8"/>
  <c r="X1896" i="8" s="1"/>
  <c r="W1894" i="8"/>
  <c r="X1894" i="8" s="1"/>
  <c r="W1975" i="8"/>
  <c r="X1975" i="8" s="1"/>
  <c r="W1914" i="8"/>
  <c r="X1914" i="8" s="1"/>
  <c r="W1902" i="8"/>
  <c r="X1902" i="8" s="1"/>
  <c r="W1991" i="8"/>
  <c r="X1991" i="8" s="1"/>
  <c r="W1960" i="8"/>
  <c r="X1960" i="8" s="1"/>
  <c r="W1909" i="8"/>
  <c r="X1909" i="8" s="1"/>
  <c r="W1869" i="8"/>
  <c r="X1869" i="8" s="1"/>
  <c r="W1851" i="8"/>
  <c r="X1851" i="8" s="1"/>
  <c r="W1956" i="8"/>
  <c r="X1956" i="8" s="1"/>
  <c r="W1926" i="8"/>
  <c r="X1926" i="8" s="1"/>
  <c r="W1953" i="8"/>
  <c r="X1953" i="8" s="1"/>
  <c r="W1818" i="8"/>
  <c r="X1818" i="8" s="1"/>
  <c r="W1848" i="8"/>
  <c r="X1848" i="8" s="1"/>
  <c r="W1948" i="8"/>
  <c r="X1948" i="8" s="1"/>
  <c r="W1928" i="8"/>
  <c r="X1928" i="8" s="1"/>
  <c r="W1897" i="8"/>
  <c r="X1897" i="8" s="1"/>
  <c r="W1870" i="8"/>
  <c r="X1870" i="8" s="1"/>
  <c r="W1879" i="8"/>
  <c r="X1879" i="8" s="1"/>
  <c r="W1874" i="8"/>
  <c r="X1874" i="8" s="1"/>
  <c r="W1988" i="8"/>
  <c r="X1988" i="8" s="1"/>
  <c r="W1904" i="8"/>
  <c r="X1904" i="8" s="1"/>
  <c r="W1881" i="8"/>
  <c r="X1881" i="8" s="1"/>
  <c r="W1842" i="8"/>
  <c r="X1842" i="8" s="1"/>
  <c r="W1936" i="8"/>
  <c r="X1936" i="8" s="1"/>
  <c r="W1846" i="8"/>
  <c r="X1846" i="8" s="1"/>
  <c r="W1947" i="8"/>
  <c r="X1947" i="8" s="1"/>
  <c r="W1963" i="8"/>
  <c r="X1963" i="8" s="1"/>
  <c r="W1995" i="8"/>
  <c r="X1995" i="8" s="1"/>
  <c r="W1883" i="8"/>
  <c r="X1883" i="8" s="1"/>
  <c r="W1863" i="8"/>
  <c r="X1863" i="8" s="1"/>
  <c r="W1959" i="8"/>
  <c r="X1959" i="8" s="1"/>
  <c r="W1814" i="8"/>
  <c r="X1814" i="8" s="1"/>
  <c r="W1989" i="8"/>
  <c r="X1989" i="8" s="1"/>
  <c r="W1908" i="8"/>
  <c r="X1908" i="8" s="1"/>
  <c r="W1841" i="8"/>
  <c r="X1841" i="8" s="1"/>
  <c r="W1830" i="8"/>
  <c r="X1830" i="8" s="1"/>
  <c r="W1833" i="8"/>
  <c r="X1833" i="8" s="1"/>
  <c r="W1946" i="8"/>
  <c r="X1946" i="8" s="1"/>
  <c r="W1852" i="8"/>
  <c r="X1852" i="8" s="1"/>
  <c r="W1824" i="8"/>
  <c r="X1824" i="8" s="1"/>
  <c r="W1987" i="8"/>
  <c r="X1987" i="8" s="1"/>
  <c r="W1812" i="8"/>
  <c r="X1812" i="8" s="1"/>
  <c r="W1961" i="8"/>
  <c r="X1961" i="8" s="1"/>
  <c r="W1986" i="8"/>
  <c r="X1986" i="8" s="1"/>
  <c r="W1839" i="8"/>
  <c r="X1839" i="8" s="1"/>
  <c r="W1877" i="8"/>
  <c r="X1877" i="8" s="1"/>
  <c r="W1892" i="8"/>
  <c r="X1892" i="8" s="1"/>
  <c r="W1832" i="8"/>
  <c r="X1832" i="8" s="1"/>
  <c r="W1899" i="8"/>
  <c r="X1899" i="8" s="1"/>
  <c r="W1813" i="8"/>
  <c r="X1813" i="8" s="1"/>
  <c r="W1868" i="8"/>
  <c r="X1868" i="8" s="1"/>
  <c r="W1878" i="8"/>
  <c r="X1878" i="8" s="1"/>
  <c r="W1940" i="8"/>
  <c r="X1940" i="8" s="1"/>
  <c r="W1982" i="8"/>
  <c r="X1982" i="8" s="1"/>
  <c r="W1920" i="8"/>
  <c r="X1920" i="8" s="1"/>
  <c r="W1996" i="8"/>
  <c r="X1996" i="8" s="1"/>
  <c r="W1866" i="8"/>
  <c r="X1866" i="8" s="1"/>
  <c r="W1922" i="8"/>
  <c r="X1922" i="8" s="1"/>
  <c r="W1935" i="8"/>
  <c r="X1935" i="8" s="1"/>
  <c r="W1911" i="8"/>
  <c r="X1911" i="8" s="1"/>
  <c r="W1949" i="8"/>
  <c r="X1949" i="8" s="1"/>
  <c r="W1972" i="8"/>
  <c r="X1972" i="8" s="1"/>
  <c r="W1900" i="8"/>
  <c r="X1900" i="8" s="1"/>
  <c r="W1950" i="8"/>
  <c r="X1950" i="8" s="1"/>
  <c r="W1831" i="8"/>
  <c r="X1831" i="8" s="1"/>
  <c r="W1888" i="8"/>
  <c r="X1888" i="8" s="1"/>
  <c r="W1865" i="8"/>
  <c r="X1865" i="8" s="1"/>
  <c r="W1943" i="8"/>
  <c r="X1943" i="8" s="1"/>
  <c r="W1945" i="8"/>
  <c r="X1945" i="8" s="1"/>
  <c r="W1827" i="8"/>
  <c r="X1827" i="8" s="1"/>
  <c r="W1835" i="8"/>
  <c r="X1835" i="8" s="1"/>
  <c r="W1853" i="8"/>
  <c r="X1853" i="8" s="1"/>
  <c r="W1983" i="8"/>
  <c r="X1983" i="8" s="1"/>
  <c r="W1890" i="8"/>
  <c r="X1890" i="8" s="1"/>
  <c r="W1882" i="8"/>
  <c r="X1882" i="8" s="1"/>
  <c r="W1854" i="8"/>
  <c r="X1854" i="8" s="1"/>
  <c r="W1884" i="8"/>
  <c r="X1884" i="8" s="1"/>
  <c r="W1901" i="8"/>
  <c r="X1901" i="8" s="1"/>
  <c r="W1937" i="8"/>
  <c r="X1937" i="8" s="1"/>
  <c r="W1895" i="8"/>
  <c r="X1895" i="8" s="1"/>
  <c r="W1967" i="8"/>
  <c r="X1967" i="8" s="1"/>
  <c r="W1968" i="8"/>
  <c r="X1968" i="8" s="1"/>
  <c r="W1965" i="8"/>
  <c r="X1965" i="8" s="1"/>
  <c r="W1850" i="8"/>
  <c r="X1850" i="8" s="1"/>
  <c r="W1843" i="8"/>
  <c r="X1843" i="8" s="1"/>
  <c r="W1875" i="8"/>
  <c r="X1875" i="8" s="1"/>
  <c r="W1860" i="8"/>
  <c r="X1860" i="8" s="1"/>
  <c r="W1969" i="8"/>
  <c r="X1969" i="8" s="1"/>
  <c r="W1993" i="8"/>
  <c r="X1993" i="8" s="1"/>
  <c r="W1845" i="8"/>
  <c r="X1845" i="8" s="1"/>
  <c r="W1927" i="8"/>
  <c r="X1927" i="8" s="1"/>
  <c r="W1925" i="8"/>
  <c r="X1925" i="8" s="1"/>
  <c r="W1819" i="8"/>
  <c r="X1819" i="8" s="1"/>
  <c r="W1921" i="8"/>
  <c r="X1921" i="8" s="1"/>
  <c r="W1807" i="8"/>
  <c r="X1807" i="8" s="1"/>
  <c r="W1815" i="8"/>
  <c r="X1815" i="8" s="1"/>
  <c r="W1933" i="8"/>
  <c r="X1933" i="8" s="1"/>
  <c r="W1979" i="8"/>
  <c r="X1979" i="8" s="1"/>
  <c r="W1916" i="8"/>
  <c r="X1916" i="8" s="1"/>
  <c r="W1886" i="8"/>
  <c r="X1886" i="8" s="1"/>
  <c r="W1885" i="8"/>
  <c r="X1885" i="8" s="1"/>
  <c r="W1970" i="8"/>
  <c r="X1970" i="8" s="1"/>
  <c r="W1930" i="8"/>
  <c r="X1930" i="8" s="1"/>
  <c r="W1917" i="8"/>
  <c r="X1917" i="8" s="1"/>
  <c r="W1918" i="8"/>
  <c r="X1918" i="8" s="1"/>
  <c r="W1836" i="8"/>
  <c r="X1836" i="8" s="1"/>
  <c r="W1984" i="8"/>
  <c r="X1984" i="8" s="1"/>
  <c r="W1898" i="8"/>
  <c r="X1898" i="8" s="1"/>
  <c r="W1855" i="8"/>
  <c r="X1855" i="8" s="1"/>
  <c r="W1893" i="8"/>
  <c r="X1893" i="8" s="1"/>
  <c r="W1856" i="8"/>
  <c r="X1856" i="8" s="1"/>
  <c r="W1913" i="8"/>
  <c r="X1913" i="8" s="1"/>
  <c r="W1955" i="8"/>
  <c r="X1955" i="8" s="1"/>
  <c r="W1821" i="8"/>
  <c r="X1821" i="8" s="1"/>
  <c r="W1862" i="8"/>
  <c r="X1862" i="8" s="1"/>
  <c r="W1971" i="8"/>
  <c r="X1971" i="8" s="1"/>
  <c r="W1837" i="8"/>
  <c r="X1837" i="8" s="1"/>
  <c r="W1889" i="8"/>
  <c r="X1889" i="8" s="1"/>
  <c r="W1816" i="8"/>
  <c r="X1816" i="8" s="1"/>
  <c r="W1941" i="8"/>
  <c r="X1941" i="8" s="1"/>
  <c r="W1806" i="8"/>
  <c r="X1806" i="8" s="1"/>
  <c r="W1929" i="8"/>
  <c r="X1929" i="8" s="1"/>
  <c r="W1823" i="8"/>
  <c r="X1823" i="8" s="1"/>
  <c r="W1923" i="8"/>
  <c r="X1923" i="8" s="1"/>
  <c r="W1974" i="8"/>
  <c r="X1974" i="8" s="1"/>
  <c r="W1912" i="8"/>
  <c r="X1912" i="8" s="1"/>
  <c r="W1944" i="8"/>
  <c r="X1944" i="8" s="1"/>
  <c r="W1957" i="8"/>
  <c r="X1957" i="8" s="1"/>
  <c r="W1992" i="8"/>
  <c r="X1992" i="8" s="1"/>
  <c r="W1880" i="8"/>
  <c r="X1880" i="8" s="1"/>
  <c r="W1932" i="8"/>
  <c r="X1932" i="8" s="1"/>
  <c r="W1931" i="8"/>
  <c r="X1931" i="8" s="1"/>
  <c r="W1887" i="8"/>
  <c r="X1887" i="8" s="1"/>
  <c r="W1934" i="8"/>
  <c r="X1934" i="8" s="1"/>
  <c r="W1817" i="8"/>
  <c r="X1817" i="8" s="1"/>
  <c r="W1809" i="8"/>
  <c r="X1809" i="8" s="1"/>
  <c r="W2122" i="8"/>
  <c r="X2122" i="8" s="1"/>
  <c r="W2220" i="8"/>
  <c r="X2220" i="8" s="1"/>
  <c r="W2047" i="8"/>
  <c r="X2047" i="8" s="1"/>
  <c r="W2017" i="8"/>
  <c r="X2017" i="8" s="1"/>
  <c r="W2211" i="8"/>
  <c r="X2211" i="8" s="1"/>
  <c r="W2108" i="8"/>
  <c r="X2108" i="8" s="1"/>
  <c r="W2129" i="8"/>
  <c r="X2129" i="8" s="1"/>
  <c r="W2186" i="8"/>
  <c r="X2186" i="8" s="1"/>
  <c r="W2099" i="8"/>
  <c r="X2099" i="8" s="1"/>
  <c r="W2159" i="8"/>
  <c r="X2159" i="8" s="1"/>
  <c r="W2120" i="8"/>
  <c r="X2120" i="8" s="1"/>
  <c r="W2168" i="8"/>
  <c r="X2168" i="8" s="1"/>
  <c r="W2044" i="8"/>
  <c r="X2044" i="8" s="1"/>
  <c r="W2115" i="8"/>
  <c r="X2115" i="8" s="1"/>
  <c r="W2101" i="8"/>
  <c r="X2101" i="8" s="1"/>
  <c r="W2175" i="8"/>
  <c r="X2175" i="8" s="1"/>
  <c r="W2041" i="8"/>
  <c r="X2041" i="8" s="1"/>
  <c r="W2107" i="8"/>
  <c r="X2107" i="8" s="1"/>
  <c r="W2229" i="8"/>
  <c r="X2229" i="8" s="1"/>
  <c r="W2103" i="8"/>
  <c r="X2103" i="8" s="1"/>
  <c r="W2114" i="8"/>
  <c r="X2114" i="8" s="1"/>
  <c r="W2184" i="8"/>
  <c r="X2184" i="8" s="1"/>
  <c r="W2111" i="8"/>
  <c r="X2111" i="8" s="1"/>
  <c r="W2105" i="8"/>
  <c r="X2105" i="8" s="1"/>
  <c r="W2224" i="8"/>
  <c r="X2224" i="8" s="1"/>
  <c r="W2210" i="8"/>
  <c r="X2210" i="8" s="1"/>
  <c r="W2030" i="8"/>
  <c r="X2030" i="8" s="1"/>
  <c r="W2049" i="8"/>
  <c r="X2049" i="8" s="1"/>
  <c r="W2043" i="8"/>
  <c r="X2043" i="8" s="1"/>
  <c r="W2212" i="8"/>
  <c r="X2212" i="8" s="1"/>
  <c r="W2143" i="8"/>
  <c r="X2143" i="8" s="1"/>
  <c r="W2160" i="8"/>
  <c r="X2160" i="8" s="1"/>
  <c r="W2088" i="8"/>
  <c r="X2088" i="8" s="1"/>
  <c r="W2173" i="8"/>
  <c r="X2173" i="8" s="1"/>
  <c r="W2026" i="8"/>
  <c r="X2026" i="8" s="1"/>
  <c r="W2063" i="8"/>
  <c r="X2063" i="8" s="1"/>
  <c r="W2067" i="8"/>
  <c r="X2067" i="8" s="1"/>
  <c r="W2069" i="8"/>
  <c r="X2069" i="8" s="1"/>
  <c r="W2012" i="8"/>
  <c r="X2012" i="8" s="1"/>
  <c r="W2169" i="8"/>
  <c r="X2169" i="8" s="1"/>
  <c r="W2134" i="8"/>
  <c r="X2134" i="8" s="1"/>
  <c r="W2164" i="8"/>
  <c r="X2164" i="8" s="1"/>
  <c r="W2117" i="8"/>
  <c r="X2117" i="8" s="1"/>
  <c r="W2072" i="8"/>
  <c r="X2072" i="8" s="1"/>
  <c r="W2151" i="8"/>
  <c r="X2151" i="8" s="1"/>
  <c r="W2081" i="8"/>
  <c r="X2081" i="8" s="1"/>
  <c r="W1999" i="8"/>
  <c r="X1999" i="8" s="1"/>
  <c r="W2148" i="8"/>
  <c r="X2148" i="8" s="1"/>
  <c r="W2016" i="8"/>
  <c r="X2016" i="8" s="1"/>
  <c r="W2058" i="8"/>
  <c r="X2058" i="8" s="1"/>
  <c r="W2104" i="8"/>
  <c r="X2104" i="8" s="1"/>
  <c r="W2200" i="8"/>
  <c r="X2200" i="8" s="1"/>
  <c r="W2093" i="8"/>
  <c r="X2093" i="8" s="1"/>
  <c r="W2221" i="8"/>
  <c r="X2221" i="8" s="1"/>
  <c r="W2191" i="8"/>
  <c r="X2191" i="8" s="1"/>
  <c r="W2033" i="8"/>
  <c r="X2033" i="8" s="1"/>
  <c r="W1997" i="8"/>
  <c r="X1997" i="8" s="1"/>
  <c r="W2153" i="8"/>
  <c r="X2153" i="8" s="1"/>
  <c r="W2078" i="8"/>
  <c r="X2078" i="8" s="1"/>
  <c r="W2218" i="8"/>
  <c r="X2218" i="8" s="1"/>
  <c r="W2135" i="8"/>
  <c r="X2135" i="8" s="1"/>
  <c r="W2176" i="8"/>
  <c r="X2176" i="8" s="1"/>
  <c r="W2194" i="8"/>
  <c r="X2194" i="8" s="1"/>
  <c r="W2064" i="8"/>
  <c r="X2064" i="8" s="1"/>
  <c r="W2024" i="8"/>
  <c r="X2024" i="8" s="1"/>
  <c r="W2002" i="8"/>
  <c r="X2002" i="8" s="1"/>
  <c r="W2177" i="8"/>
  <c r="X2177" i="8" s="1"/>
  <c r="W2137" i="8"/>
  <c r="X2137" i="8" s="1"/>
  <c r="W2014" i="8"/>
  <c r="X2014" i="8" s="1"/>
  <c r="W2001" i="8"/>
  <c r="X2001" i="8" s="1"/>
  <c r="W2028" i="8"/>
  <c r="X2028" i="8" s="1"/>
  <c r="W2140" i="8"/>
  <c r="X2140" i="8" s="1"/>
  <c r="W2149" i="8"/>
  <c r="X2149" i="8" s="1"/>
  <c r="W2089" i="8"/>
  <c r="X2089" i="8" s="1"/>
  <c r="W2167" i="8"/>
  <c r="X2167" i="8" s="1"/>
  <c r="W2008" i="8"/>
  <c r="X2008" i="8" s="1"/>
  <c r="W2171" i="8"/>
  <c r="X2171" i="8" s="1"/>
  <c r="W2125" i="8"/>
  <c r="X2125" i="8" s="1"/>
  <c r="W2139" i="8"/>
  <c r="X2139" i="8" s="1"/>
  <c r="W2126" i="8"/>
  <c r="X2126" i="8" s="1"/>
  <c r="W2009" i="8"/>
  <c r="X2009" i="8" s="1"/>
  <c r="W2216" i="8"/>
  <c r="X2216" i="8" s="1"/>
  <c r="W2095" i="8"/>
  <c r="X2095" i="8" s="1"/>
  <c r="W2083" i="8"/>
  <c r="X2083" i="8" s="1"/>
  <c r="W2045" i="8"/>
  <c r="X2045" i="8" s="1"/>
  <c r="W2213" i="8"/>
  <c r="X2213" i="8" s="1"/>
  <c r="W2055" i="8"/>
  <c r="X2055" i="8" s="1"/>
  <c r="W2206" i="8"/>
  <c r="X2206" i="8" s="1"/>
  <c r="W2162" i="8"/>
  <c r="X2162" i="8" s="1"/>
  <c r="W2179" i="8"/>
  <c r="X2179" i="8" s="1"/>
  <c r="W2080" i="8"/>
  <c r="X2080" i="8" s="1"/>
  <c r="W2217" i="8"/>
  <c r="X2217" i="8" s="1"/>
  <c r="W2123" i="8"/>
  <c r="X2123" i="8" s="1"/>
  <c r="W2225" i="8"/>
  <c r="X2225" i="8" s="1"/>
  <c r="W2003" i="8"/>
  <c r="X2003" i="8" s="1"/>
  <c r="W2113" i="8"/>
  <c r="X2113" i="8" s="1"/>
  <c r="W2074" i="8"/>
  <c r="X2074" i="8" s="1"/>
  <c r="W2018" i="8"/>
  <c r="X2018" i="8" s="1"/>
  <c r="W2092" i="8"/>
  <c r="X2092" i="8" s="1"/>
  <c r="W2061" i="8"/>
  <c r="X2061" i="8" s="1"/>
  <c r="W2121" i="8"/>
  <c r="X2121" i="8" s="1"/>
  <c r="W2203" i="8"/>
  <c r="X2203" i="8" s="1"/>
  <c r="W2226" i="8"/>
  <c r="X2226" i="8" s="1"/>
  <c r="W2138" i="8"/>
  <c r="X2138" i="8" s="1"/>
  <c r="W2013" i="8"/>
  <c r="X2013" i="8" s="1"/>
  <c r="W2032" i="8"/>
  <c r="X2032" i="8" s="1"/>
  <c r="W2097" i="8"/>
  <c r="X2097" i="8" s="1"/>
  <c r="W2021" i="8"/>
  <c r="X2021" i="8" s="1"/>
  <c r="W2207" i="8"/>
  <c r="X2207" i="8" s="1"/>
  <c r="W2106" i="8"/>
  <c r="X2106" i="8" s="1"/>
  <c r="W2053" i="8"/>
  <c r="X2053" i="8" s="1"/>
  <c r="W2112" i="8"/>
  <c r="X2112" i="8" s="1"/>
  <c r="W2196" i="8"/>
  <c r="X2196" i="8" s="1"/>
  <c r="W2040" i="8"/>
  <c r="X2040" i="8" s="1"/>
  <c r="W2048" i="8"/>
  <c r="X2048" i="8" s="1"/>
  <c r="W2094" i="8"/>
  <c r="X2094" i="8" s="1"/>
  <c r="W2182" i="8"/>
  <c r="X2182" i="8" s="1"/>
  <c r="W2075" i="8"/>
  <c r="X2075" i="8" s="1"/>
  <c r="W2183" i="8"/>
  <c r="X2183" i="8" s="1"/>
  <c r="W2219" i="8"/>
  <c r="X2219" i="8" s="1"/>
  <c r="W2059" i="8"/>
  <c r="X2059" i="8" s="1"/>
  <c r="W2037" i="8"/>
  <c r="X2037" i="8" s="1"/>
  <c r="W2158" i="8"/>
  <c r="X2158" i="8" s="1"/>
  <c r="W2170" i="8"/>
  <c r="X2170" i="8" s="1"/>
  <c r="W2054" i="8"/>
  <c r="X2054" i="8" s="1"/>
  <c r="W2071" i="8"/>
  <c r="X2071" i="8" s="1"/>
  <c r="W2189" i="8"/>
  <c r="X2189" i="8" s="1"/>
  <c r="W2065" i="8"/>
  <c r="X2065" i="8" s="1"/>
  <c r="W2110" i="8"/>
  <c r="X2110" i="8" s="1"/>
  <c r="W2133" i="8"/>
  <c r="X2133" i="8" s="1"/>
  <c r="W2127" i="8"/>
  <c r="X2127" i="8" s="1"/>
  <c r="W2036" i="8"/>
  <c r="X2036" i="8" s="1"/>
  <c r="W2172" i="8"/>
  <c r="X2172" i="8" s="1"/>
  <c r="W2100" i="8"/>
  <c r="X2100" i="8" s="1"/>
  <c r="W2174" i="8"/>
  <c r="X2174" i="8" s="1"/>
  <c r="W2187" i="8"/>
  <c r="X2187" i="8" s="1"/>
  <c r="W2098" i="8"/>
  <c r="X2098" i="8" s="1"/>
  <c r="W2146" i="8"/>
  <c r="X2146" i="8" s="1"/>
  <c r="W2214" i="8"/>
  <c r="X2214" i="8" s="1"/>
  <c r="W2109" i="8"/>
  <c r="X2109" i="8" s="1"/>
  <c r="W2124" i="8"/>
  <c r="X2124" i="8" s="1"/>
  <c r="W2208" i="8"/>
  <c r="X2208" i="8" s="1"/>
  <c r="W2198" i="8"/>
  <c r="X2198" i="8" s="1"/>
  <c r="W2193" i="8"/>
  <c r="X2193" i="8" s="1"/>
  <c r="W2230" i="8"/>
  <c r="X2230" i="8" s="1"/>
  <c r="W2004" i="8"/>
  <c r="X2004" i="8" s="1"/>
  <c r="W2091" i="8"/>
  <c r="X2091" i="8" s="1"/>
  <c r="W2102" i="8"/>
  <c r="X2102" i="8" s="1"/>
  <c r="W2166" i="8"/>
  <c r="X2166" i="8" s="1"/>
  <c r="W2086" i="8"/>
  <c r="X2086" i="8" s="1"/>
  <c r="W2180" i="8"/>
  <c r="X2180" i="8" s="1"/>
  <c r="W2022" i="8"/>
  <c r="X2022" i="8" s="1"/>
  <c r="W2132" i="8"/>
  <c r="X2132" i="8" s="1"/>
  <c r="W2051" i="8"/>
  <c r="X2051" i="8" s="1"/>
  <c r="W2188" i="8"/>
  <c r="X2188" i="8" s="1"/>
  <c r="W2118" i="8"/>
  <c r="X2118" i="8" s="1"/>
  <c r="W2070" i="8"/>
  <c r="X2070" i="8" s="1"/>
  <c r="W2019" i="8"/>
  <c r="X2019" i="8" s="1"/>
  <c r="W2201" i="8"/>
  <c r="X2201" i="8" s="1"/>
  <c r="W2147" i="8"/>
  <c r="X2147" i="8" s="1"/>
  <c r="W2131" i="8"/>
  <c r="X2131" i="8" s="1"/>
  <c r="W2185" i="8"/>
  <c r="X2185" i="8" s="1"/>
  <c r="W2209" i="8"/>
  <c r="X2209" i="8" s="1"/>
  <c r="W2087" i="8"/>
  <c r="X2087" i="8" s="1"/>
  <c r="W2050" i="8"/>
  <c r="X2050" i="8" s="1"/>
  <c r="W2020" i="8"/>
  <c r="X2020" i="8" s="1"/>
  <c r="W2060" i="8"/>
  <c r="X2060" i="8" s="1"/>
  <c r="W2007" i="8"/>
  <c r="X2007" i="8" s="1"/>
  <c r="W2202" i="8"/>
  <c r="X2202" i="8" s="1"/>
  <c r="W2073" i="8"/>
  <c r="X2073" i="8" s="1"/>
  <c r="W2031" i="8"/>
  <c r="X2031" i="8" s="1"/>
  <c r="W2181" i="8"/>
  <c r="X2181" i="8" s="1"/>
  <c r="W2057" i="8"/>
  <c r="X2057" i="8" s="1"/>
  <c r="W2163" i="8"/>
  <c r="X2163" i="8" s="1"/>
  <c r="W2062" i="8"/>
  <c r="X2062" i="8" s="1"/>
  <c r="W2015" i="8"/>
  <c r="X2015" i="8" s="1"/>
  <c r="W2227" i="8"/>
  <c r="X2227" i="8" s="1"/>
  <c r="W2090" i="8"/>
  <c r="X2090" i="8" s="1"/>
  <c r="W2068" i="8"/>
  <c r="X2068" i="8" s="1"/>
  <c r="W2228" i="8"/>
  <c r="X2228" i="8" s="1"/>
  <c r="W2042" i="8"/>
  <c r="X2042" i="8" s="1"/>
  <c r="W2156" i="8"/>
  <c r="X2156" i="8" s="1"/>
  <c r="W2197" i="8"/>
  <c r="X2197" i="8" s="1"/>
  <c r="W2192" i="8"/>
  <c r="X2192" i="8" s="1"/>
  <c r="W2199" i="8"/>
  <c r="X2199" i="8" s="1"/>
  <c r="W2034" i="8"/>
  <c r="X2034" i="8" s="1"/>
  <c r="W2079" i="8"/>
  <c r="X2079" i="8" s="1"/>
  <c r="W2205" i="8"/>
  <c r="X2205" i="8" s="1"/>
  <c r="W2000" i="8"/>
  <c r="X2000" i="8" s="1"/>
  <c r="W2190" i="8"/>
  <c r="X2190" i="8" s="1"/>
  <c r="W2142" i="8"/>
  <c r="X2142" i="8" s="1"/>
  <c r="W2056" i="8"/>
  <c r="X2056" i="8" s="1"/>
  <c r="W2178" i="8"/>
  <c r="X2178" i="8" s="1"/>
  <c r="W2157" i="8"/>
  <c r="X2157" i="8" s="1"/>
  <c r="W2023" i="8"/>
  <c r="X2023" i="8" s="1"/>
  <c r="W2161" i="8"/>
  <c r="X2161" i="8" s="1"/>
  <c r="W2027" i="8"/>
  <c r="X2027" i="8" s="1"/>
  <c r="W2006" i="8"/>
  <c r="X2006" i="8" s="1"/>
  <c r="W2035" i="8"/>
  <c r="X2035" i="8" s="1"/>
  <c r="W2223" i="8"/>
  <c r="X2223" i="8" s="1"/>
  <c r="W2029" i="8"/>
  <c r="X2029" i="8" s="1"/>
  <c r="W2119" i="8"/>
  <c r="X2119" i="8" s="1"/>
  <c r="W2005" i="8"/>
  <c r="X2005" i="8" s="1"/>
  <c r="W2195" i="8"/>
  <c r="X2195" i="8" s="1"/>
  <c r="W2215" i="8"/>
  <c r="X2215" i="8" s="1"/>
  <c r="W2066" i="8"/>
  <c r="X2066" i="8" s="1"/>
  <c r="W2011" i="8"/>
  <c r="X2011" i="8" s="1"/>
  <c r="W2046" i="8"/>
  <c r="X2046" i="8" s="1"/>
  <c r="W2130" i="8"/>
  <c r="X2130" i="8" s="1"/>
  <c r="W2152" i="8"/>
  <c r="X2152" i="8" s="1"/>
  <c r="W2128" i="8"/>
  <c r="X2128" i="8" s="1"/>
  <c r="W2077" i="8"/>
  <c r="X2077" i="8" s="1"/>
  <c r="W2038" i="8"/>
  <c r="X2038" i="8" s="1"/>
  <c r="W1998" i="8"/>
  <c r="X1998" i="8" s="1"/>
  <c r="W2010" i="8"/>
  <c r="X2010" i="8" s="1"/>
  <c r="W2155" i="8"/>
  <c r="X2155" i="8" s="1"/>
  <c r="W2076" i="8"/>
  <c r="X2076" i="8" s="1"/>
  <c r="W2116" i="8"/>
  <c r="X2116" i="8" s="1"/>
  <c r="W2085" i="8"/>
  <c r="X2085" i="8" s="1"/>
  <c r="W2165" i="8"/>
  <c r="X2165" i="8" s="1"/>
  <c r="W2154" i="8"/>
  <c r="X2154" i="8" s="1"/>
  <c r="W2082" i="8"/>
  <c r="X2082" i="8" s="1"/>
  <c r="W2136" i="8"/>
  <c r="X2136" i="8" s="1"/>
  <c r="W2025" i="8"/>
  <c r="X2025" i="8" s="1"/>
  <c r="W2204" i="8"/>
  <c r="X2204" i="8" s="1"/>
  <c r="W2141" i="8"/>
  <c r="X2141" i="8" s="1"/>
  <c r="W2150" i="8"/>
  <c r="X2150" i="8" s="1"/>
  <c r="W2096" i="8"/>
  <c r="X2096" i="8" s="1"/>
  <c r="W2052" i="8"/>
  <c r="X2052" i="8" s="1"/>
  <c r="W2084" i="8"/>
  <c r="X2084" i="8" s="1"/>
  <c r="W2039" i="8"/>
  <c r="X2039" i="8" s="1"/>
  <c r="W2144" i="8"/>
  <c r="X2144" i="8" s="1"/>
  <c r="W2222" i="8"/>
  <c r="X2222" i="8" s="1"/>
  <c r="W2145" i="8"/>
  <c r="X2145" i="8" s="1"/>
  <c r="W2317" i="8"/>
  <c r="X2317" i="8" s="1"/>
  <c r="W2277" i="8"/>
  <c r="X2277" i="8" s="1"/>
  <c r="W2309" i="8"/>
  <c r="X2309" i="8" s="1"/>
  <c r="W2299" i="8"/>
  <c r="X2299" i="8" s="1"/>
  <c r="W2360" i="8"/>
  <c r="X2360" i="8" s="1"/>
  <c r="W2303" i="8"/>
  <c r="X2303" i="8" s="1"/>
  <c r="W2368" i="8"/>
  <c r="X2368" i="8" s="1"/>
  <c r="W2390" i="8"/>
  <c r="X2390" i="8" s="1"/>
  <c r="W2367" i="8"/>
  <c r="X2367" i="8" s="1"/>
  <c r="W2344" i="8"/>
  <c r="X2344" i="8" s="1"/>
  <c r="W2256" i="8"/>
  <c r="X2256" i="8" s="1"/>
  <c r="W2294" i="8"/>
  <c r="X2294" i="8" s="1"/>
  <c r="W2327" i="8"/>
  <c r="X2327" i="8" s="1"/>
  <c r="W2382" i="8"/>
  <c r="X2382" i="8" s="1"/>
  <c r="W2321" i="8"/>
  <c r="X2321" i="8" s="1"/>
  <c r="W2232" i="8"/>
  <c r="X2232" i="8" s="1"/>
  <c r="W2366" i="8"/>
  <c r="X2366" i="8" s="1"/>
  <c r="W2325" i="8"/>
  <c r="X2325" i="8" s="1"/>
  <c r="W2347" i="8"/>
  <c r="X2347" i="8" s="1"/>
  <c r="W2240" i="8"/>
  <c r="X2240" i="8" s="1"/>
  <c r="W2375" i="8"/>
  <c r="X2375" i="8" s="1"/>
  <c r="W2334" i="8"/>
  <c r="X2334" i="8" s="1"/>
  <c r="W2308" i="8"/>
  <c r="X2308" i="8" s="1"/>
  <c r="W2246" i="8"/>
  <c r="X2246" i="8" s="1"/>
  <c r="W2258" i="8"/>
  <c r="X2258" i="8" s="1"/>
  <c r="W2276" i="8"/>
  <c r="X2276" i="8" s="1"/>
  <c r="W2336" i="8"/>
  <c r="X2336" i="8" s="1"/>
  <c r="W2274" i="8"/>
  <c r="X2274" i="8" s="1"/>
  <c r="W2408" i="8"/>
  <c r="X2408" i="8" s="1"/>
  <c r="W2283" i="8"/>
  <c r="X2283" i="8" s="1"/>
  <c r="W2244" i="8"/>
  <c r="X2244" i="8" s="1"/>
  <c r="W2247" i="8"/>
  <c r="X2247" i="8" s="1"/>
  <c r="W2398" i="8"/>
  <c r="X2398" i="8" s="1"/>
  <c r="W2348" i="8"/>
  <c r="X2348" i="8" s="1"/>
  <c r="W2329" i="8"/>
  <c r="X2329" i="8" s="1"/>
  <c r="W2376" i="8"/>
  <c r="X2376" i="8" s="1"/>
  <c r="W2365" i="8"/>
  <c r="X2365" i="8" s="1"/>
  <c r="W2364" i="8"/>
  <c r="X2364" i="8" s="1"/>
  <c r="W2262" i="8"/>
  <c r="X2262" i="8" s="1"/>
  <c r="W2341" i="8"/>
  <c r="X2341" i="8" s="1"/>
  <c r="W2406" i="8"/>
  <c r="X2406" i="8" s="1"/>
  <c r="W2345" i="8"/>
  <c r="X2345" i="8" s="1"/>
  <c r="W2350" i="8"/>
  <c r="X2350" i="8" s="1"/>
  <c r="W2285" i="8"/>
  <c r="X2285" i="8" s="1"/>
  <c r="W2332" i="8"/>
  <c r="X2332" i="8" s="1"/>
  <c r="W2322" i="8"/>
  <c r="X2322" i="8" s="1"/>
  <c r="W2278" i="8"/>
  <c r="X2278" i="8" s="1"/>
  <c r="W2310" i="8"/>
  <c r="X2310" i="8" s="1"/>
  <c r="W2358" i="8"/>
  <c r="X2358" i="8" s="1"/>
  <c r="W2355" i="8"/>
  <c r="X2355" i="8" s="1"/>
  <c r="W2281" i="8"/>
  <c r="X2281" i="8" s="1"/>
  <c r="W2242" i="8"/>
  <c r="X2242" i="8" s="1"/>
  <c r="W2377" i="8"/>
  <c r="X2377" i="8" s="1"/>
  <c r="W2338" i="8"/>
  <c r="X2338" i="8" s="1"/>
  <c r="W2396" i="8"/>
  <c r="X2396" i="8" s="1"/>
  <c r="W2337" i="8"/>
  <c r="X2337" i="8" s="1"/>
  <c r="W2269" i="8"/>
  <c r="X2269" i="8" s="1"/>
  <c r="W2239" i="8"/>
  <c r="X2239" i="8" s="1"/>
  <c r="W2292" i="8"/>
  <c r="X2292" i="8" s="1"/>
  <c r="W2386" i="8"/>
  <c r="X2386" i="8" s="1"/>
  <c r="W2394" i="8"/>
  <c r="X2394" i="8" s="1"/>
  <c r="W2381" i="8"/>
  <c r="X2381" i="8" s="1"/>
  <c r="W2297" i="8"/>
  <c r="X2297" i="8" s="1"/>
  <c r="W2374" i="8"/>
  <c r="X2374" i="8" s="1"/>
  <c r="W2352" i="8"/>
  <c r="X2352" i="8" s="1"/>
  <c r="W2370" i="8"/>
  <c r="X2370" i="8" s="1"/>
  <c r="W2268" i="8"/>
  <c r="X2268" i="8" s="1"/>
  <c r="W2266" i="8"/>
  <c r="X2266" i="8" s="1"/>
  <c r="W2349" i="8"/>
  <c r="X2349" i="8" s="1"/>
  <c r="W2397" i="8"/>
  <c r="X2397" i="8" s="1"/>
  <c r="W2402" i="8"/>
  <c r="X2402" i="8" s="1"/>
  <c r="W2385" i="8"/>
  <c r="X2385" i="8" s="1"/>
  <c r="W2411" i="8"/>
  <c r="X2411" i="8" s="1"/>
  <c r="W2399" i="8"/>
  <c r="X2399" i="8" s="1"/>
  <c r="W2267" i="8"/>
  <c r="X2267" i="8" s="1"/>
  <c r="W2279" i="8"/>
  <c r="X2279" i="8" s="1"/>
  <c r="W2315" i="8"/>
  <c r="X2315" i="8" s="1"/>
  <c r="W2409" i="8"/>
  <c r="X2409" i="8" s="1"/>
  <c r="W2284" i="8"/>
  <c r="X2284" i="8" s="1"/>
  <c r="W2255" i="8"/>
  <c r="X2255" i="8" s="1"/>
  <c r="W2346" i="8"/>
  <c r="X2346" i="8" s="1"/>
  <c r="W2369" i="8"/>
  <c r="X2369" i="8" s="1"/>
  <c r="W2249" i="8"/>
  <c r="X2249" i="8" s="1"/>
  <c r="W2248" i="8"/>
  <c r="X2248" i="8" s="1"/>
  <c r="W2272" i="8"/>
  <c r="X2272" i="8" s="1"/>
  <c r="W2287" i="8"/>
  <c r="X2287" i="8" s="1"/>
  <c r="W2410" i="8"/>
  <c r="X2410" i="8" s="1"/>
  <c r="W2305" i="8"/>
  <c r="X2305" i="8" s="1"/>
  <c r="W2330" i="8"/>
  <c r="X2330" i="8" s="1"/>
  <c r="W2389" i="8"/>
  <c r="X2389" i="8" s="1"/>
  <c r="W2361" i="8"/>
  <c r="X2361" i="8" s="1"/>
  <c r="W2328" i="8"/>
  <c r="X2328" i="8" s="1"/>
  <c r="W2295" i="8"/>
  <c r="X2295" i="8" s="1"/>
  <c r="W2372" i="8"/>
  <c r="X2372" i="8" s="1"/>
  <c r="W2378" i="8"/>
  <c r="X2378" i="8" s="1"/>
  <c r="W2351" i="8"/>
  <c r="X2351" i="8" s="1"/>
  <c r="W2316" i="8"/>
  <c r="X2316" i="8" s="1"/>
  <c r="W2291" i="8"/>
  <c r="X2291" i="8" s="1"/>
  <c r="W2400" i="8"/>
  <c r="X2400" i="8" s="1"/>
  <c r="W2275" i="8"/>
  <c r="X2275" i="8" s="1"/>
  <c r="W2343" i="8"/>
  <c r="X2343" i="8" s="1"/>
  <c r="W2288" i="8"/>
  <c r="X2288" i="8" s="1"/>
  <c r="W2254" i="8"/>
  <c r="X2254" i="8" s="1"/>
  <c r="W2407" i="8"/>
  <c r="X2407" i="8" s="1"/>
  <c r="W2296" i="8"/>
  <c r="X2296" i="8" s="1"/>
  <c r="W2318" i="8"/>
  <c r="X2318" i="8" s="1"/>
  <c r="W2270" i="8"/>
  <c r="X2270" i="8" s="1"/>
  <c r="W2300" i="8"/>
  <c r="X2300" i="8" s="1"/>
  <c r="W2392" i="8"/>
  <c r="X2392" i="8" s="1"/>
  <c r="W2302" i="8"/>
  <c r="X2302" i="8" s="1"/>
  <c r="W2340" i="8"/>
  <c r="X2340" i="8" s="1"/>
  <c r="W2251" i="8"/>
  <c r="X2251" i="8" s="1"/>
  <c r="W2353" i="8"/>
  <c r="X2353" i="8" s="1"/>
  <c r="W2263" i="8"/>
  <c r="X2263" i="8" s="1"/>
  <c r="W2383" i="8"/>
  <c r="X2383" i="8" s="1"/>
  <c r="W2286" i="8"/>
  <c r="X2286" i="8" s="1"/>
  <c r="W2313" i="8"/>
  <c r="X2313" i="8" s="1"/>
  <c r="W2380" i="8"/>
  <c r="X2380" i="8" s="1"/>
  <c r="W2314" i="8"/>
  <c r="X2314" i="8" s="1"/>
  <c r="W2391" i="8"/>
  <c r="X2391" i="8" s="1"/>
  <c r="W2237" i="8"/>
  <c r="X2237" i="8" s="1"/>
  <c r="W2401" i="8"/>
  <c r="X2401" i="8" s="1"/>
  <c r="W2384" i="8"/>
  <c r="X2384" i="8" s="1"/>
  <c r="W2306" i="8"/>
  <c r="X2306" i="8" s="1"/>
  <c r="W2245" i="8"/>
  <c r="X2245" i="8" s="1"/>
  <c r="W2403" i="8"/>
  <c r="X2403" i="8" s="1"/>
  <c r="W2257" i="8"/>
  <c r="X2257" i="8" s="1"/>
  <c r="W2301" i="8"/>
  <c r="X2301" i="8" s="1"/>
  <c r="W2404" i="8"/>
  <c r="X2404" i="8" s="1"/>
  <c r="W2238" i="8"/>
  <c r="X2238" i="8" s="1"/>
  <c r="W2339" i="8"/>
  <c r="X2339" i="8" s="1"/>
  <c r="W2264" i="8"/>
  <c r="X2264" i="8" s="1"/>
  <c r="W2252" i="8"/>
  <c r="X2252" i="8" s="1"/>
  <c r="W2387" i="8"/>
  <c r="X2387" i="8" s="1"/>
  <c r="W2231" i="8"/>
  <c r="X2231" i="8" s="1"/>
  <c r="W2354" i="8"/>
  <c r="X2354" i="8" s="1"/>
  <c r="W2273" i="8"/>
  <c r="X2273" i="8" s="1"/>
  <c r="W2260" i="8"/>
  <c r="X2260" i="8" s="1"/>
  <c r="W2379" i="8"/>
  <c r="X2379" i="8" s="1"/>
  <c r="W2289" i="8"/>
  <c r="X2289" i="8" s="1"/>
  <c r="W2250" i="8"/>
  <c r="X2250" i="8" s="1"/>
  <c r="W2241" i="8"/>
  <c r="X2241" i="8" s="1"/>
  <c r="W2290" i="8"/>
  <c r="X2290" i="8" s="1"/>
  <c r="W2331" i="8"/>
  <c r="X2331" i="8" s="1"/>
  <c r="W2371" i="8"/>
  <c r="X2371" i="8" s="1"/>
  <c r="W2405" i="8"/>
  <c r="X2405" i="8" s="1"/>
  <c r="W2282" i="8"/>
  <c r="X2282" i="8" s="1"/>
  <c r="W2298" i="8"/>
  <c r="X2298" i="8" s="1"/>
  <c r="W2324" i="8"/>
  <c r="X2324" i="8" s="1"/>
  <c r="W2357" i="8"/>
  <c r="X2357" i="8" s="1"/>
  <c r="W2304" i="8"/>
  <c r="X2304" i="8" s="1"/>
  <c r="W2333" i="8"/>
  <c r="X2333" i="8" s="1"/>
  <c r="W2319" i="8"/>
  <c r="X2319" i="8" s="1"/>
  <c r="W2234" i="8"/>
  <c r="X2234" i="8" s="1"/>
  <c r="W2388" i="8"/>
  <c r="X2388" i="8" s="1"/>
  <c r="W2359" i="8"/>
  <c r="X2359" i="8" s="1"/>
  <c r="W2236" i="8"/>
  <c r="X2236" i="8" s="1"/>
  <c r="W2243" i="8"/>
  <c r="X2243" i="8" s="1"/>
  <c r="W2233" i="8"/>
  <c r="X2233" i="8" s="1"/>
  <c r="W2393" i="8"/>
  <c r="X2393" i="8" s="1"/>
  <c r="W2342" i="8"/>
  <c r="X2342" i="8" s="1"/>
  <c r="W2293" i="8"/>
  <c r="X2293" i="8" s="1"/>
  <c r="W2326" i="8"/>
  <c r="X2326" i="8" s="1"/>
  <c r="W2320" i="8"/>
  <c r="X2320" i="8" s="1"/>
  <c r="W2363" i="8"/>
  <c r="X2363" i="8" s="1"/>
  <c r="W2271" i="8"/>
  <c r="X2271" i="8" s="1"/>
  <c r="W2311" i="8"/>
  <c r="X2311" i="8" s="1"/>
  <c r="W2395" i="8"/>
  <c r="X2395" i="8" s="1"/>
  <c r="W2373" i="8"/>
  <c r="X2373" i="8" s="1"/>
  <c r="W2307" i="8"/>
  <c r="X2307" i="8" s="1"/>
  <c r="W2362" i="8"/>
  <c r="X2362" i="8" s="1"/>
  <c r="W2323" i="8"/>
  <c r="X2323" i="8" s="1"/>
  <c r="W2253" i="8"/>
  <c r="X2253" i="8" s="1"/>
  <c r="W2312" i="8"/>
  <c r="X2312" i="8" s="1"/>
  <c r="W2235" i="8"/>
  <c r="X2235" i="8" s="1"/>
  <c r="W2335" i="8"/>
  <c r="X2335" i="8" s="1"/>
  <c r="W2261" i="8"/>
  <c r="X2261" i="8" s="1"/>
  <c r="W2265" i="8"/>
  <c r="X2265" i="8" s="1"/>
  <c r="W2259" i="8"/>
  <c r="X2259" i="8" s="1"/>
  <c r="W2356" i="8"/>
  <c r="X2356" i="8" s="1"/>
  <c r="W2280" i="8"/>
  <c r="X2280" i="8" s="1"/>
  <c r="W2516" i="8"/>
  <c r="X2516" i="8" s="1"/>
  <c r="W2580" i="8"/>
  <c r="X2580" i="8" s="1"/>
  <c r="W2442" i="8"/>
  <c r="X2442" i="8" s="1"/>
  <c r="W2531" i="8"/>
  <c r="X2531" i="8" s="1"/>
  <c r="W2471" i="8"/>
  <c r="X2471" i="8" s="1"/>
  <c r="W2586" i="8"/>
  <c r="X2586" i="8" s="1"/>
  <c r="W2490" i="8"/>
  <c r="X2490" i="8" s="1"/>
  <c r="W2413" i="8"/>
  <c r="X2413" i="8" s="1"/>
  <c r="W2583" i="8"/>
  <c r="X2583" i="8" s="1"/>
  <c r="W2553" i="8"/>
  <c r="X2553" i="8" s="1"/>
  <c r="W2576" i="8"/>
  <c r="X2576" i="8" s="1"/>
  <c r="W2462" i="8"/>
  <c r="X2462" i="8" s="1"/>
  <c r="W2419" i="8"/>
  <c r="X2419" i="8" s="1"/>
  <c r="W2561" i="8"/>
  <c r="X2561" i="8" s="1"/>
  <c r="W2545" i="8"/>
  <c r="X2545" i="8" s="1"/>
  <c r="W2436" i="8"/>
  <c r="X2436" i="8" s="1"/>
  <c r="W2447" i="8"/>
  <c r="X2447" i="8" s="1"/>
  <c r="W2594" i="8"/>
  <c r="X2594" i="8" s="1"/>
  <c r="W2610" i="8"/>
  <c r="X2610" i="8" s="1"/>
  <c r="W2541" i="8"/>
  <c r="X2541" i="8" s="1"/>
  <c r="W2611" i="8"/>
  <c r="X2611" i="8" s="1"/>
  <c r="W2598" i="8"/>
  <c r="X2598" i="8" s="1"/>
  <c r="W2454" i="8"/>
  <c r="X2454" i="8" s="1"/>
  <c r="W2468" i="8"/>
  <c r="X2468" i="8" s="1"/>
  <c r="W2625" i="8"/>
  <c r="X2625" i="8" s="1"/>
  <c r="W2557" i="8"/>
  <c r="X2557" i="8" s="1"/>
  <c r="W2593" i="8"/>
  <c r="X2593" i="8" s="1"/>
  <c r="W2429" i="8"/>
  <c r="X2429" i="8" s="1"/>
  <c r="W2435" i="8"/>
  <c r="X2435" i="8" s="1"/>
  <c r="W2425" i="8"/>
  <c r="X2425" i="8" s="1"/>
  <c r="W2475" i="8"/>
  <c r="X2475" i="8" s="1"/>
  <c r="W2420" i="8"/>
  <c r="X2420" i="8" s="1"/>
  <c r="W2550" i="8"/>
  <c r="X2550" i="8" s="1"/>
  <c r="W2537" i="8"/>
  <c r="X2537" i="8" s="1"/>
  <c r="W2523" i="8"/>
  <c r="X2523" i="8" s="1"/>
  <c r="W2463" i="8"/>
  <c r="X2463" i="8" s="1"/>
  <c r="W2613" i="8"/>
  <c r="X2613" i="8" s="1"/>
  <c r="W2521" i="8"/>
  <c r="X2521" i="8" s="1"/>
  <c r="W2618" i="8"/>
  <c r="X2618" i="8" s="1"/>
  <c r="W2470" i="8"/>
  <c r="X2470" i="8" s="1"/>
  <c r="W2578" i="8"/>
  <c r="X2578" i="8" s="1"/>
  <c r="W2483" i="8"/>
  <c r="X2483" i="8" s="1"/>
  <c r="W2588" i="8"/>
  <c r="X2588" i="8" s="1"/>
  <c r="W2554" i="8"/>
  <c r="X2554" i="8" s="1"/>
  <c r="W2439" i="8"/>
  <c r="X2439" i="8" s="1"/>
  <c r="W2571" i="8"/>
  <c r="X2571" i="8" s="1"/>
  <c r="W2529" i="8"/>
  <c r="X2529" i="8" s="1"/>
  <c r="W2519" i="8"/>
  <c r="X2519" i="8" s="1"/>
  <c r="W2487" i="8"/>
  <c r="X2487" i="8" s="1"/>
  <c r="W2530" i="8"/>
  <c r="X2530" i="8" s="1"/>
  <c r="W2597" i="8"/>
  <c r="X2597" i="8" s="1"/>
  <c r="W2507" i="8"/>
  <c r="X2507" i="8" s="1"/>
  <c r="W2506" i="8"/>
  <c r="X2506" i="8" s="1"/>
  <c r="W2505" i="8"/>
  <c r="X2505" i="8" s="1"/>
  <c r="W2602" i="8"/>
  <c r="X2602" i="8" s="1"/>
  <c r="W2542" i="8"/>
  <c r="X2542" i="8" s="1"/>
  <c r="W2485" i="8"/>
  <c r="X2485" i="8" s="1"/>
  <c r="W2543" i="8"/>
  <c r="X2543" i="8" s="1"/>
  <c r="W2448" i="8"/>
  <c r="X2448" i="8" s="1"/>
  <c r="W2568" i="8"/>
  <c r="X2568" i="8" s="1"/>
  <c r="W2520" i="8"/>
  <c r="X2520" i="8" s="1"/>
  <c r="W2430" i="8"/>
  <c r="X2430" i="8" s="1"/>
  <c r="W2481" i="8"/>
  <c r="X2481" i="8" s="1"/>
  <c r="W2595" i="8"/>
  <c r="X2595" i="8" s="1"/>
  <c r="W2416" i="8"/>
  <c r="X2416" i="8" s="1"/>
  <c r="W2449" i="8"/>
  <c r="X2449" i="8" s="1"/>
  <c r="W2527" i="8"/>
  <c r="X2527" i="8" s="1"/>
  <c r="W2581" i="8"/>
  <c r="X2581" i="8" s="1"/>
  <c r="W2566" i="8"/>
  <c r="X2566" i="8" s="1"/>
  <c r="W2461" i="8"/>
  <c r="X2461" i="8" s="1"/>
  <c r="W2563" i="8"/>
  <c r="X2563" i="8" s="1"/>
  <c r="W2524" i="8"/>
  <c r="X2524" i="8" s="1"/>
  <c r="W2569" i="8"/>
  <c r="X2569" i="8" s="1"/>
  <c r="W2440" i="8"/>
  <c r="X2440" i="8" s="1"/>
  <c r="W2517" i="8"/>
  <c r="X2517" i="8" s="1"/>
  <c r="W2616" i="8"/>
  <c r="X2616" i="8" s="1"/>
  <c r="W2488" i="8"/>
  <c r="X2488" i="8" s="1"/>
  <c r="W2623" i="8"/>
  <c r="X2623" i="8" s="1"/>
  <c r="W2457" i="8"/>
  <c r="X2457" i="8" s="1"/>
  <c r="W2455" i="8"/>
  <c r="X2455" i="8" s="1"/>
  <c r="W2412" i="8"/>
  <c r="X2412" i="8" s="1"/>
  <c r="W2467" i="8"/>
  <c r="X2467" i="8" s="1"/>
  <c r="W2591" i="8"/>
  <c r="X2591" i="8" s="1"/>
  <c r="W2538" i="8"/>
  <c r="X2538" i="8" s="1"/>
  <c r="W2522" i="8"/>
  <c r="X2522" i="8" s="1"/>
  <c r="W2617" i="8"/>
  <c r="X2617" i="8" s="1"/>
  <c r="W2621" i="8"/>
  <c r="X2621" i="8" s="1"/>
  <c r="W2511" i="8"/>
  <c r="X2511" i="8" s="1"/>
  <c r="W2558" i="8"/>
  <c r="X2558" i="8" s="1"/>
  <c r="W2512" i="8"/>
  <c r="X2512" i="8" s="1"/>
  <c r="W2427" i="8"/>
  <c r="X2427" i="8" s="1"/>
  <c r="W2417" i="8"/>
  <c r="X2417" i="8" s="1"/>
  <c r="W2532" i="8"/>
  <c r="X2532" i="8" s="1"/>
  <c r="W2546" i="8"/>
  <c r="X2546" i="8" s="1"/>
  <c r="W2472" i="8"/>
  <c r="X2472" i="8" s="1"/>
  <c r="W2614" i="8"/>
  <c r="X2614" i="8" s="1"/>
  <c r="W2446" i="8"/>
  <c r="X2446" i="8" s="1"/>
  <c r="W2582" i="8"/>
  <c r="X2582" i="8" s="1"/>
  <c r="W2622" i="8"/>
  <c r="X2622" i="8" s="1"/>
  <c r="W2418" i="8"/>
  <c r="X2418" i="8" s="1"/>
  <c r="W2486" i="8"/>
  <c r="X2486" i="8" s="1"/>
  <c r="W2494" i="8"/>
  <c r="X2494" i="8" s="1"/>
  <c r="W2445" i="8"/>
  <c r="X2445" i="8" s="1"/>
  <c r="W2560" i="8"/>
  <c r="X2560" i="8" s="1"/>
  <c r="W2459" i="8"/>
  <c r="X2459" i="8" s="1"/>
  <c r="W2414" i="8"/>
  <c r="X2414" i="8" s="1"/>
  <c r="W2508" i="8"/>
  <c r="X2508" i="8" s="1"/>
  <c r="W2620" i="8"/>
  <c r="X2620" i="8" s="1"/>
  <c r="W2458" i="8"/>
  <c r="X2458" i="8" s="1"/>
  <c r="W2526" i="8"/>
  <c r="X2526" i="8" s="1"/>
  <c r="W2584" i="8"/>
  <c r="X2584" i="8" s="1"/>
  <c r="W2428" i="8"/>
  <c r="X2428" i="8" s="1"/>
  <c r="W2599" i="8"/>
  <c r="X2599" i="8" s="1"/>
  <c r="W2497" i="8"/>
  <c r="X2497" i="8" s="1"/>
  <c r="W2525" i="8"/>
  <c r="X2525" i="8" s="1"/>
  <c r="W2590" i="8"/>
  <c r="X2590" i="8" s="1"/>
  <c r="W2615" i="8"/>
  <c r="X2615" i="8" s="1"/>
  <c r="W2451" i="8"/>
  <c r="X2451" i="8" s="1"/>
  <c r="W2592" i="8"/>
  <c r="X2592" i="8" s="1"/>
  <c r="W2473" i="8"/>
  <c r="X2473" i="8" s="1"/>
  <c r="W2441" i="8"/>
  <c r="X2441" i="8" s="1"/>
  <c r="W2423" i="8"/>
  <c r="X2423" i="8" s="1"/>
  <c r="W2444" i="8"/>
  <c r="X2444" i="8" s="1"/>
  <c r="W2464" i="8"/>
  <c r="X2464" i="8" s="1"/>
  <c r="W2434" i="8"/>
  <c r="X2434" i="8" s="1"/>
  <c r="W2482" i="8"/>
  <c r="X2482" i="8" s="1"/>
  <c r="W2415" i="8"/>
  <c r="X2415" i="8" s="1"/>
  <c r="W2548" i="8"/>
  <c r="X2548" i="8" s="1"/>
  <c r="W2539" i="8"/>
  <c r="X2539" i="8" s="1"/>
  <c r="W2573" i="8"/>
  <c r="X2573" i="8" s="1"/>
  <c r="W2489" i="8"/>
  <c r="X2489" i="8" s="1"/>
  <c r="W2421" i="8"/>
  <c r="X2421" i="8" s="1"/>
  <c r="W2534" i="8"/>
  <c r="X2534" i="8" s="1"/>
  <c r="W2513" i="8"/>
  <c r="X2513" i="8" s="1"/>
  <c r="W2607" i="8"/>
  <c r="X2607" i="8" s="1"/>
  <c r="W2565" i="8"/>
  <c r="X2565" i="8" s="1"/>
  <c r="W2493" i="8"/>
  <c r="X2493" i="8" s="1"/>
  <c r="W2564" i="8"/>
  <c r="X2564" i="8" s="1"/>
  <c r="W2606" i="8"/>
  <c r="X2606" i="8" s="1"/>
  <c r="W2626" i="8"/>
  <c r="X2626" i="8" s="1"/>
  <c r="W2476" i="8"/>
  <c r="X2476" i="8" s="1"/>
  <c r="W2549" i="8"/>
  <c r="X2549" i="8" s="1"/>
  <c r="W2552" i="8"/>
  <c r="X2552" i="8" s="1"/>
  <c r="W2509" i="8"/>
  <c r="X2509" i="8" s="1"/>
  <c r="W2484" i="8"/>
  <c r="X2484" i="8" s="1"/>
  <c r="W2596" i="8"/>
  <c r="X2596" i="8" s="1"/>
  <c r="W2562" i="8"/>
  <c r="X2562" i="8" s="1"/>
  <c r="W2466" i="8"/>
  <c r="X2466" i="8" s="1"/>
  <c r="W2422" i="8"/>
  <c r="X2422" i="8" s="1"/>
  <c r="W2518" i="8"/>
  <c r="X2518" i="8" s="1"/>
  <c r="W2501" i="8"/>
  <c r="X2501" i="8" s="1"/>
  <c r="W2603" i="8"/>
  <c r="X2603" i="8" s="1"/>
  <c r="W2477" i="8"/>
  <c r="X2477" i="8" s="1"/>
  <c r="W2540" i="8"/>
  <c r="X2540" i="8" s="1"/>
  <c r="W2575" i="8"/>
  <c r="X2575" i="8" s="1"/>
  <c r="W2570" i="8"/>
  <c r="X2570" i="8" s="1"/>
  <c r="W2535" i="8"/>
  <c r="X2535" i="8" s="1"/>
  <c r="W2579" i="8"/>
  <c r="X2579" i="8" s="1"/>
  <c r="W2480" i="8"/>
  <c r="X2480" i="8" s="1"/>
  <c r="W2612" i="8"/>
  <c r="X2612" i="8" s="1"/>
  <c r="W2452" i="8"/>
  <c r="X2452" i="8" s="1"/>
  <c r="W2544" i="8"/>
  <c r="X2544" i="8" s="1"/>
  <c r="W2432" i="8"/>
  <c r="X2432" i="8" s="1"/>
  <c r="W2555" i="8"/>
  <c r="X2555" i="8" s="1"/>
  <c r="W2605" i="8"/>
  <c r="X2605" i="8" s="1"/>
  <c r="W2502" i="8"/>
  <c r="X2502" i="8" s="1"/>
  <c r="W2577" i="8"/>
  <c r="X2577" i="8" s="1"/>
  <c r="W2572" i="8"/>
  <c r="X2572" i="8" s="1"/>
  <c r="W2469" i="8"/>
  <c r="X2469" i="8" s="1"/>
  <c r="W2589" i="8"/>
  <c r="X2589" i="8" s="1"/>
  <c r="W2424" i="8"/>
  <c r="X2424" i="8" s="1"/>
  <c r="W2495" i="8"/>
  <c r="X2495" i="8" s="1"/>
  <c r="W2503" i="8"/>
  <c r="X2503" i="8" s="1"/>
  <c r="W2608" i="8"/>
  <c r="X2608" i="8" s="1"/>
  <c r="W2450" i="8"/>
  <c r="X2450" i="8" s="1"/>
  <c r="W2515" i="8"/>
  <c r="X2515" i="8" s="1"/>
  <c r="W2492" i="8"/>
  <c r="X2492" i="8" s="1"/>
  <c r="W2431" i="8"/>
  <c r="X2431" i="8" s="1"/>
  <c r="W2443" i="8"/>
  <c r="X2443" i="8" s="1"/>
  <c r="W2500" i="8"/>
  <c r="X2500" i="8" s="1"/>
  <c r="W2619" i="8"/>
  <c r="X2619" i="8" s="1"/>
  <c r="W2460" i="8"/>
  <c r="X2460" i="8" s="1"/>
  <c r="W2510" i="8"/>
  <c r="X2510" i="8" s="1"/>
  <c r="W2559" i="8"/>
  <c r="X2559" i="8" s="1"/>
  <c r="W2574" i="8"/>
  <c r="X2574" i="8" s="1"/>
  <c r="W2491" i="8"/>
  <c r="X2491" i="8" s="1"/>
  <c r="W2438" i="8"/>
  <c r="X2438" i="8" s="1"/>
  <c r="W2601" i="8"/>
  <c r="X2601" i="8" s="1"/>
  <c r="W2528" i="8"/>
  <c r="X2528" i="8" s="1"/>
  <c r="W2556" i="8"/>
  <c r="X2556" i="8" s="1"/>
  <c r="W2496" i="8"/>
  <c r="X2496" i="8" s="1"/>
  <c r="W2433" i="8"/>
  <c r="X2433" i="8" s="1"/>
  <c r="W2426" i="8"/>
  <c r="X2426" i="8" s="1"/>
  <c r="W2551" i="8"/>
  <c r="X2551" i="8" s="1"/>
  <c r="W2514" i="8"/>
  <c r="X2514" i="8" s="1"/>
  <c r="W2479" i="8"/>
  <c r="X2479" i="8" s="1"/>
  <c r="W2474" i="8"/>
  <c r="X2474" i="8" s="1"/>
  <c r="W2585" i="8"/>
  <c r="X2585" i="8" s="1"/>
  <c r="W2453" i="8"/>
  <c r="X2453" i="8" s="1"/>
  <c r="W2504" i="8"/>
  <c r="X2504" i="8" s="1"/>
  <c r="W2437" i="8"/>
  <c r="X2437" i="8" s="1"/>
  <c r="W2499" i="8"/>
  <c r="X2499" i="8" s="1"/>
  <c r="W2478" i="8"/>
  <c r="X2478" i="8" s="1"/>
  <c r="W2547" i="8"/>
  <c r="X2547" i="8" s="1"/>
  <c r="W2465" i="8"/>
  <c r="X2465" i="8" s="1"/>
  <c r="W2533" i="8"/>
  <c r="X2533" i="8" s="1"/>
  <c r="W2536" i="8"/>
  <c r="X2536" i="8" s="1"/>
  <c r="W2624" i="8"/>
  <c r="X2624" i="8" s="1"/>
  <c r="W2587" i="8"/>
  <c r="X2587" i="8" s="1"/>
  <c r="W2456" i="8"/>
  <c r="X2456" i="8" s="1"/>
  <c r="W2567" i="8"/>
  <c r="X2567" i="8" s="1"/>
  <c r="W2498" i="8"/>
  <c r="X2498" i="8" s="1"/>
  <c r="W2600" i="8"/>
  <c r="X2600" i="8" s="1"/>
  <c r="W2604" i="8"/>
  <c r="X2604" i="8" s="1"/>
  <c r="W2609" i="8"/>
  <c r="X2609" i="8" s="1"/>
  <c r="W2658" i="8"/>
  <c r="X2658" i="8" s="1"/>
  <c r="W2634" i="8"/>
  <c r="X2634" i="8" s="1"/>
  <c r="W2646" i="8"/>
  <c r="X2646" i="8" s="1"/>
  <c r="W2669" i="8"/>
  <c r="X2669" i="8" s="1"/>
  <c r="W2680" i="8"/>
  <c r="X2680" i="8" s="1"/>
  <c r="W2637" i="8"/>
  <c r="X2637" i="8" s="1"/>
  <c r="W2631" i="8"/>
  <c r="X2631" i="8" s="1"/>
  <c r="W2671" i="8"/>
  <c r="X2671" i="8" s="1"/>
  <c r="W2664" i="8"/>
  <c r="X2664" i="8" s="1"/>
  <c r="W2662" i="8"/>
  <c r="X2662" i="8" s="1"/>
  <c r="W2639" i="8"/>
  <c r="X2639" i="8" s="1"/>
  <c r="W2652" i="8"/>
  <c r="X2652" i="8" s="1"/>
  <c r="W2651" i="8"/>
  <c r="X2651" i="8" s="1"/>
  <c r="W2638" i="8"/>
  <c r="X2638" i="8" s="1"/>
  <c r="W2640" i="8"/>
  <c r="X2640" i="8" s="1"/>
  <c r="W2627" i="8"/>
  <c r="X2627" i="8" s="1"/>
  <c r="W2643" i="8"/>
  <c r="X2643" i="8" s="1"/>
  <c r="W2674" i="8"/>
  <c r="X2674" i="8" s="1"/>
  <c r="W2657" i="8"/>
  <c r="X2657" i="8" s="1"/>
  <c r="W2642" i="8"/>
  <c r="X2642" i="8" s="1"/>
  <c r="W2661" i="8"/>
  <c r="X2661" i="8" s="1"/>
  <c r="W2672" i="8"/>
  <c r="X2672" i="8" s="1"/>
  <c r="W2678" i="8"/>
  <c r="X2678" i="8" s="1"/>
  <c r="W2630" i="8"/>
  <c r="X2630" i="8" s="1"/>
  <c r="W2648" i="8"/>
  <c r="X2648" i="8" s="1"/>
  <c r="W2629" i="8"/>
  <c r="X2629" i="8" s="1"/>
  <c r="W2644" i="8"/>
  <c r="X2644" i="8" s="1"/>
  <c r="W2645" i="8"/>
  <c r="X2645" i="8" s="1"/>
  <c r="W2681" i="8"/>
  <c r="X2681" i="8" s="1"/>
  <c r="W2636" i="8"/>
  <c r="X2636" i="8" s="1"/>
  <c r="W2647" i="8"/>
  <c r="X2647" i="8" s="1"/>
  <c r="W2641" i="8"/>
  <c r="X2641" i="8" s="1"/>
  <c r="W2653" i="8"/>
  <c r="X2653" i="8" s="1"/>
  <c r="W2675" i="8"/>
  <c r="X2675" i="8" s="1"/>
  <c r="W2656" i="8"/>
  <c r="X2656" i="8" s="1"/>
  <c r="W2676" i="8"/>
  <c r="X2676" i="8" s="1"/>
  <c r="W2682" i="8"/>
  <c r="X2682" i="8" s="1"/>
  <c r="W2683" i="8"/>
  <c r="X2683" i="8" s="1"/>
  <c r="W2668" i="8"/>
  <c r="X2668" i="8" s="1"/>
  <c r="W2663" i="8"/>
  <c r="X2663" i="8" s="1"/>
  <c r="W2633" i="8"/>
  <c r="X2633" i="8" s="1"/>
  <c r="W2666" i="8"/>
  <c r="X2666" i="8" s="1"/>
  <c r="W2649" i="8"/>
  <c r="X2649" i="8" s="1"/>
  <c r="W2660" i="8"/>
  <c r="X2660" i="8" s="1"/>
  <c r="W2628" i="8"/>
  <c r="X2628" i="8" s="1"/>
  <c r="W2655" i="8"/>
  <c r="X2655" i="8" s="1"/>
  <c r="W2665" i="8"/>
  <c r="X2665" i="8" s="1"/>
  <c r="W2667" i="8"/>
  <c r="X2667" i="8" s="1"/>
  <c r="W2679" i="8"/>
  <c r="X2679" i="8" s="1"/>
  <c r="W2659" i="8"/>
  <c r="X2659" i="8" s="1"/>
  <c r="W2670" i="8"/>
  <c r="X2670" i="8" s="1"/>
  <c r="W2650" i="8"/>
  <c r="X2650" i="8" s="1"/>
  <c r="W2673" i="8"/>
  <c r="X2673" i="8" s="1"/>
  <c r="W2635" i="8"/>
  <c r="X2635" i="8" s="1"/>
  <c r="W2654" i="8"/>
  <c r="X2654" i="8" s="1"/>
  <c r="W2632" i="8"/>
  <c r="X2632" i="8" s="1"/>
  <c r="W2677" i="8"/>
  <c r="X2677" i="8" s="1"/>
  <c r="W2741" i="8"/>
  <c r="X2741" i="8" s="1"/>
  <c r="W2755" i="8"/>
  <c r="X2755" i="8" s="1"/>
  <c r="W2753" i="8"/>
  <c r="X2753" i="8" s="1"/>
  <c r="W2734" i="8"/>
  <c r="X2734" i="8" s="1"/>
  <c r="W2722" i="8"/>
  <c r="X2722" i="8" s="1"/>
  <c r="W2761" i="8"/>
  <c r="X2761" i="8" s="1"/>
  <c r="W2695" i="8"/>
  <c r="X2695" i="8" s="1"/>
  <c r="W2732" i="8"/>
  <c r="X2732" i="8" s="1"/>
  <c r="W2710" i="8"/>
  <c r="X2710" i="8" s="1"/>
  <c r="W2746" i="8"/>
  <c r="X2746" i="8" s="1"/>
  <c r="W2740" i="8"/>
  <c r="X2740" i="8" s="1"/>
  <c r="W2712" i="8"/>
  <c r="X2712" i="8" s="1"/>
  <c r="W2731" i="8"/>
  <c r="X2731" i="8" s="1"/>
  <c r="W2768" i="8"/>
  <c r="X2768" i="8" s="1"/>
  <c r="W2693" i="8"/>
  <c r="X2693" i="8" s="1"/>
  <c r="W2742" i="8"/>
  <c r="X2742" i="8" s="1"/>
  <c r="W2766" i="8"/>
  <c r="X2766" i="8" s="1"/>
  <c r="W2707" i="8"/>
  <c r="X2707" i="8" s="1"/>
  <c r="W2700" i="8"/>
  <c r="X2700" i="8" s="1"/>
  <c r="W2739" i="8"/>
  <c r="X2739" i="8" s="1"/>
  <c r="W2750" i="8"/>
  <c r="X2750" i="8" s="1"/>
  <c r="W2686" i="8"/>
  <c r="X2686" i="8" s="1"/>
  <c r="W2690" i="8"/>
  <c r="X2690" i="8" s="1"/>
  <c r="W2698" i="8"/>
  <c r="X2698" i="8" s="1"/>
  <c r="W2747" i="8"/>
  <c r="X2747" i="8" s="1"/>
  <c r="W2770" i="8"/>
  <c r="X2770" i="8" s="1"/>
  <c r="W2727" i="8"/>
  <c r="X2727" i="8" s="1"/>
  <c r="W2721" i="8"/>
  <c r="X2721" i="8" s="1"/>
  <c r="W2684" i="8"/>
  <c r="X2684" i="8" s="1"/>
  <c r="W2756" i="8"/>
  <c r="X2756" i="8" s="1"/>
  <c r="W2769" i="8"/>
  <c r="X2769" i="8" s="1"/>
  <c r="W2714" i="8"/>
  <c r="X2714" i="8" s="1"/>
  <c r="W2718" i="8"/>
  <c r="X2718" i="8" s="1"/>
  <c r="W2737" i="8"/>
  <c r="X2737" i="8" s="1"/>
  <c r="W2744" i="8"/>
  <c r="X2744" i="8" s="1"/>
  <c r="W2724" i="8"/>
  <c r="X2724" i="8" s="1"/>
  <c r="W2743" i="8"/>
  <c r="X2743" i="8" s="1"/>
  <c r="W2762" i="8"/>
  <c r="X2762" i="8" s="1"/>
  <c r="W2763" i="8"/>
  <c r="X2763" i="8" s="1"/>
  <c r="W2749" i="8"/>
  <c r="X2749" i="8" s="1"/>
  <c r="W2716" i="8"/>
  <c r="X2716" i="8" s="1"/>
  <c r="W2704" i="8"/>
  <c r="X2704" i="8" s="1"/>
  <c r="W2711" i="8"/>
  <c r="X2711" i="8" s="1"/>
  <c r="W2713" i="8"/>
  <c r="X2713" i="8" s="1"/>
  <c r="W2701" i="8"/>
  <c r="X2701" i="8" s="1"/>
  <c r="W2738" i="8"/>
  <c r="X2738" i="8" s="1"/>
  <c r="W2745" i="8"/>
  <c r="X2745" i="8" s="1"/>
  <c r="W2688" i="8"/>
  <c r="X2688" i="8" s="1"/>
  <c r="W2757" i="8"/>
  <c r="X2757" i="8" s="1"/>
  <c r="W2687" i="8"/>
  <c r="X2687" i="8" s="1"/>
  <c r="W2706" i="8"/>
  <c r="X2706" i="8" s="1"/>
  <c r="W2723" i="8"/>
  <c r="X2723" i="8" s="1"/>
  <c r="W2708" i="8"/>
  <c r="X2708" i="8" s="1"/>
  <c r="W2767" i="8"/>
  <c r="X2767" i="8" s="1"/>
  <c r="W2736" i="8"/>
  <c r="X2736" i="8" s="1"/>
  <c r="W2699" i="8"/>
  <c r="X2699" i="8" s="1"/>
  <c r="W2764" i="8"/>
  <c r="X2764" i="8" s="1"/>
  <c r="W2726" i="8"/>
  <c r="X2726" i="8" s="1"/>
  <c r="W2697" i="8"/>
  <c r="X2697" i="8" s="1"/>
  <c r="W2692" i="8"/>
  <c r="X2692" i="8" s="1"/>
  <c r="W2759" i="8"/>
  <c r="X2759" i="8" s="1"/>
  <c r="W2748" i="8"/>
  <c r="X2748" i="8" s="1"/>
  <c r="W2696" i="8"/>
  <c r="X2696" i="8" s="1"/>
  <c r="W2719" i="8"/>
  <c r="X2719" i="8" s="1"/>
  <c r="W2717" i="8"/>
  <c r="X2717" i="8" s="1"/>
  <c r="W2705" i="8"/>
  <c r="X2705" i="8" s="1"/>
  <c r="W2758" i="8"/>
  <c r="X2758" i="8" s="1"/>
  <c r="W2689" i="8"/>
  <c r="X2689" i="8" s="1"/>
  <c r="W2702" i="8"/>
  <c r="X2702" i="8" s="1"/>
  <c r="W2735" i="8"/>
  <c r="X2735" i="8" s="1"/>
  <c r="W2725" i="8"/>
  <c r="X2725" i="8" s="1"/>
  <c r="W2715" i="8"/>
  <c r="X2715" i="8" s="1"/>
  <c r="W2728" i="8"/>
  <c r="X2728" i="8" s="1"/>
  <c r="W2703" i="8"/>
  <c r="X2703" i="8" s="1"/>
  <c r="W2730" i="8"/>
  <c r="X2730" i="8" s="1"/>
  <c r="W2720" i="8"/>
  <c r="X2720" i="8" s="1"/>
  <c r="W2765" i="8"/>
  <c r="X2765" i="8" s="1"/>
  <c r="W2751" i="8"/>
  <c r="X2751" i="8" s="1"/>
  <c r="W2752" i="8"/>
  <c r="X2752" i="8" s="1"/>
  <c r="W2691" i="8"/>
  <c r="X2691" i="8" s="1"/>
  <c r="W2685" i="8"/>
  <c r="X2685" i="8" s="1"/>
  <c r="W2733" i="8"/>
  <c r="X2733" i="8" s="1"/>
  <c r="W2709" i="8"/>
  <c r="X2709" i="8" s="1"/>
  <c r="W2754" i="8"/>
  <c r="X2754" i="8" s="1"/>
  <c r="W2760" i="8"/>
  <c r="X2760" i="8" s="1"/>
  <c r="W2729" i="8"/>
  <c r="X2729" i="8" s="1"/>
  <c r="W2694" i="8"/>
  <c r="X2694" i="8" s="1"/>
  <c r="W2865" i="8"/>
  <c r="X2865" i="8" s="1"/>
  <c r="W2851" i="8"/>
  <c r="X2851" i="8" s="1"/>
  <c r="W2829" i="8"/>
  <c r="X2829" i="8" s="1"/>
  <c r="W2804" i="8"/>
  <c r="X2804" i="8" s="1"/>
  <c r="W2774" i="8"/>
  <c r="X2774" i="8" s="1"/>
  <c r="W2826" i="8"/>
  <c r="X2826" i="8" s="1"/>
  <c r="W2864" i="8"/>
  <c r="X2864" i="8" s="1"/>
  <c r="W2868" i="8"/>
  <c r="X2868" i="8" s="1"/>
  <c r="W2779" i="8"/>
  <c r="X2779" i="8" s="1"/>
  <c r="W2777" i="8"/>
  <c r="X2777" i="8" s="1"/>
  <c r="W2818" i="8"/>
  <c r="X2818" i="8" s="1"/>
  <c r="W2786" i="8"/>
  <c r="X2786" i="8" s="1"/>
  <c r="W2863" i="8"/>
  <c r="X2863" i="8" s="1"/>
  <c r="W2771" i="8"/>
  <c r="X2771" i="8" s="1"/>
  <c r="W2816" i="8"/>
  <c r="X2816" i="8" s="1"/>
  <c r="W2814" i="8"/>
  <c r="X2814" i="8" s="1"/>
  <c r="W2773" i="8"/>
  <c r="X2773" i="8" s="1"/>
  <c r="W2813" i="8"/>
  <c r="X2813" i="8" s="1"/>
  <c r="W2861" i="8"/>
  <c r="X2861" i="8" s="1"/>
  <c r="W2785" i="8"/>
  <c r="X2785" i="8" s="1"/>
  <c r="W2794" i="8"/>
  <c r="X2794" i="8" s="1"/>
  <c r="W2852" i="8"/>
  <c r="X2852" i="8" s="1"/>
  <c r="W2817" i="8"/>
  <c r="X2817" i="8" s="1"/>
  <c r="W2805" i="8"/>
  <c r="X2805" i="8" s="1"/>
  <c r="W2845" i="8"/>
  <c r="X2845" i="8" s="1"/>
  <c r="W2783" i="8"/>
  <c r="X2783" i="8" s="1"/>
  <c r="W2819" i="8"/>
  <c r="X2819" i="8" s="1"/>
  <c r="W2858" i="8"/>
  <c r="X2858" i="8" s="1"/>
  <c r="W2835" i="8"/>
  <c r="X2835" i="8" s="1"/>
  <c r="W2848" i="8"/>
  <c r="X2848" i="8" s="1"/>
  <c r="W2824" i="8"/>
  <c r="X2824" i="8" s="1"/>
  <c r="W2828" i="8"/>
  <c r="X2828" i="8" s="1"/>
  <c r="W2808" i="8"/>
  <c r="X2808" i="8" s="1"/>
  <c r="W2823" i="8"/>
  <c r="X2823" i="8" s="1"/>
  <c r="W2798" i="8"/>
  <c r="X2798" i="8" s="1"/>
  <c r="W2790" i="8"/>
  <c r="X2790" i="8" s="1"/>
  <c r="W2839" i="8"/>
  <c r="X2839" i="8" s="1"/>
  <c r="W2784" i="8"/>
  <c r="X2784" i="8" s="1"/>
  <c r="W2820" i="8"/>
  <c r="X2820" i="8" s="1"/>
  <c r="W2837" i="8"/>
  <c r="X2837" i="8" s="1"/>
  <c r="W2776" i="8"/>
  <c r="X2776" i="8" s="1"/>
  <c r="W2854" i="8"/>
  <c r="X2854" i="8" s="1"/>
  <c r="W2827" i="8"/>
  <c r="X2827" i="8" s="1"/>
  <c r="W2772" i="8"/>
  <c r="X2772" i="8" s="1"/>
  <c r="W2797" i="8"/>
  <c r="X2797" i="8" s="1"/>
  <c r="W2871" i="8"/>
  <c r="X2871" i="8" s="1"/>
  <c r="W2840" i="8"/>
  <c r="X2840" i="8" s="1"/>
  <c r="W2856" i="8"/>
  <c r="X2856" i="8" s="1"/>
  <c r="W2796" i="8"/>
  <c r="X2796" i="8" s="1"/>
  <c r="W2810" i="8"/>
  <c r="X2810" i="8" s="1"/>
  <c r="W2780" i="8"/>
  <c r="X2780" i="8" s="1"/>
  <c r="W2842" i="8"/>
  <c r="X2842" i="8" s="1"/>
  <c r="W2778" i="8"/>
  <c r="X2778" i="8" s="1"/>
  <c r="W2867" i="8"/>
  <c r="X2867" i="8" s="1"/>
  <c r="W2853" i="8"/>
  <c r="X2853" i="8" s="1"/>
  <c r="W2812" i="8"/>
  <c r="X2812" i="8" s="1"/>
  <c r="W2793" i="8"/>
  <c r="X2793" i="8" s="1"/>
  <c r="W2802" i="8"/>
  <c r="X2802" i="8" s="1"/>
  <c r="W2789" i="8"/>
  <c r="X2789" i="8" s="1"/>
  <c r="W2860" i="8"/>
  <c r="X2860" i="8" s="1"/>
  <c r="W2869" i="8"/>
  <c r="X2869" i="8" s="1"/>
  <c r="W2859" i="8"/>
  <c r="X2859" i="8" s="1"/>
  <c r="W2788" i="8"/>
  <c r="X2788" i="8" s="1"/>
  <c r="W2792" i="8"/>
  <c r="X2792" i="8" s="1"/>
  <c r="W2832" i="8"/>
  <c r="X2832" i="8" s="1"/>
  <c r="W2795" i="8"/>
  <c r="X2795" i="8" s="1"/>
  <c r="W2775" i="8"/>
  <c r="X2775" i="8" s="1"/>
  <c r="W2806" i="8"/>
  <c r="X2806" i="8" s="1"/>
  <c r="W2811" i="8"/>
  <c r="X2811" i="8" s="1"/>
  <c r="W2846" i="8"/>
  <c r="X2846" i="8" s="1"/>
  <c r="W2866" i="8"/>
  <c r="X2866" i="8" s="1"/>
  <c r="W2843" i="8"/>
  <c r="X2843" i="8" s="1"/>
  <c r="W2862" i="8"/>
  <c r="X2862" i="8" s="1"/>
  <c r="W2809" i="8"/>
  <c r="X2809" i="8" s="1"/>
  <c r="W2791" i="8"/>
  <c r="X2791" i="8" s="1"/>
  <c r="W2803" i="8"/>
  <c r="X2803" i="8" s="1"/>
  <c r="W2821" i="8"/>
  <c r="X2821" i="8" s="1"/>
  <c r="W2872" i="8"/>
  <c r="X2872" i="8" s="1"/>
  <c r="W2838" i="8"/>
  <c r="X2838" i="8" s="1"/>
  <c r="W2799" i="8"/>
  <c r="X2799" i="8" s="1"/>
  <c r="W2831" i="8"/>
  <c r="X2831" i="8" s="1"/>
  <c r="W2849" i="8"/>
  <c r="X2849" i="8" s="1"/>
  <c r="W2822" i="8"/>
  <c r="X2822" i="8" s="1"/>
  <c r="W2841" i="8"/>
  <c r="X2841" i="8" s="1"/>
  <c r="W2833" i="8"/>
  <c r="X2833" i="8" s="1"/>
  <c r="W2870" i="8"/>
  <c r="X2870" i="8" s="1"/>
  <c r="W2855" i="8"/>
  <c r="X2855" i="8" s="1"/>
  <c r="W2844" i="8"/>
  <c r="X2844" i="8" s="1"/>
  <c r="W2847" i="8"/>
  <c r="X2847" i="8" s="1"/>
  <c r="W2807" i="8"/>
  <c r="X2807" i="8" s="1"/>
  <c r="W2834" i="8"/>
  <c r="X2834" i="8" s="1"/>
  <c r="W2782" i="8"/>
  <c r="X2782" i="8" s="1"/>
  <c r="W2850" i="8"/>
  <c r="X2850" i="8" s="1"/>
  <c r="W2815" i="8"/>
  <c r="X2815" i="8" s="1"/>
  <c r="W2830" i="8"/>
  <c r="X2830" i="8" s="1"/>
  <c r="W2825" i="8"/>
  <c r="X2825" i="8" s="1"/>
  <c r="W2857" i="8"/>
  <c r="X2857" i="8" s="1"/>
  <c r="W2801" i="8"/>
  <c r="X2801" i="8" s="1"/>
  <c r="W2787" i="8"/>
  <c r="X2787" i="8" s="1"/>
  <c r="W2836" i="8"/>
  <c r="X2836" i="8" s="1"/>
  <c r="W2800" i="8"/>
  <c r="X2800" i="8" s="1"/>
  <c r="W2781" i="8"/>
  <c r="X2781" i="8" s="1"/>
  <c r="W2970" i="8"/>
  <c r="X2970" i="8" s="1"/>
  <c r="W2943" i="8"/>
  <c r="X2943" i="8" s="1"/>
  <c r="W2965" i="8"/>
  <c r="X2965" i="8" s="1"/>
  <c r="W2963" i="8"/>
  <c r="X2963" i="8" s="1"/>
  <c r="W2877" i="8"/>
  <c r="X2877" i="8" s="1"/>
  <c r="W2957" i="8"/>
  <c r="X2957" i="8" s="1"/>
  <c r="W2961" i="8"/>
  <c r="X2961" i="8" s="1"/>
  <c r="W2972" i="8"/>
  <c r="X2972" i="8" s="1"/>
  <c r="W2874" i="8"/>
  <c r="X2874" i="8" s="1"/>
  <c r="W2893" i="8"/>
  <c r="X2893" i="8" s="1"/>
  <c r="W2883" i="8"/>
  <c r="X2883" i="8" s="1"/>
  <c r="W2898" i="8"/>
  <c r="X2898" i="8" s="1"/>
  <c r="W2946" i="8"/>
  <c r="X2946" i="8" s="1"/>
  <c r="W2896" i="8"/>
  <c r="X2896" i="8" s="1"/>
  <c r="W2908" i="8"/>
  <c r="X2908" i="8" s="1"/>
  <c r="W2889" i="8"/>
  <c r="X2889" i="8" s="1"/>
  <c r="W2891" i="8"/>
  <c r="X2891" i="8" s="1"/>
  <c r="W2925" i="8"/>
  <c r="X2925" i="8" s="1"/>
  <c r="W2911" i="8"/>
  <c r="X2911" i="8" s="1"/>
  <c r="W2952" i="8"/>
  <c r="X2952" i="8" s="1"/>
  <c r="W2935" i="8"/>
  <c r="X2935" i="8" s="1"/>
  <c r="W2949" i="8"/>
  <c r="X2949" i="8" s="1"/>
  <c r="W2921" i="8"/>
  <c r="X2921" i="8" s="1"/>
  <c r="W2892" i="8"/>
  <c r="X2892" i="8" s="1"/>
  <c r="W2901" i="8"/>
  <c r="X2901" i="8" s="1"/>
  <c r="W2979" i="8"/>
  <c r="X2979" i="8" s="1"/>
  <c r="W2973" i="8"/>
  <c r="X2973" i="8" s="1"/>
  <c r="W2902" i="8"/>
  <c r="X2902" i="8" s="1"/>
  <c r="W2966" i="8"/>
  <c r="X2966" i="8" s="1"/>
  <c r="W2920" i="8"/>
  <c r="X2920" i="8" s="1"/>
  <c r="W2907" i="8"/>
  <c r="X2907" i="8" s="1"/>
  <c r="W2958" i="8"/>
  <c r="X2958" i="8" s="1"/>
  <c r="W2884" i="8"/>
  <c r="X2884" i="8" s="1"/>
  <c r="W2942" i="8"/>
  <c r="X2942" i="8" s="1"/>
  <c r="W2976" i="8"/>
  <c r="X2976" i="8" s="1"/>
  <c r="W2882" i="8"/>
  <c r="X2882" i="8" s="1"/>
  <c r="W2906" i="8"/>
  <c r="X2906" i="8" s="1"/>
  <c r="W2881" i="8"/>
  <c r="X2881" i="8" s="1"/>
  <c r="W2941" i="8"/>
  <c r="X2941" i="8" s="1"/>
  <c r="W2945" i="8"/>
  <c r="X2945" i="8" s="1"/>
  <c r="W2899" i="8"/>
  <c r="X2899" i="8" s="1"/>
  <c r="W2955" i="8"/>
  <c r="X2955" i="8" s="1"/>
  <c r="W2878" i="8"/>
  <c r="X2878" i="8" s="1"/>
  <c r="W2910" i="8"/>
  <c r="X2910" i="8" s="1"/>
  <c r="W2932" i="8"/>
  <c r="X2932" i="8" s="1"/>
  <c r="W2954" i="8"/>
  <c r="X2954" i="8" s="1"/>
  <c r="W2962" i="8"/>
  <c r="X2962" i="8" s="1"/>
  <c r="W2875" i="8"/>
  <c r="X2875" i="8" s="1"/>
  <c r="W2940" i="8"/>
  <c r="X2940" i="8" s="1"/>
  <c r="W2904" i="8"/>
  <c r="X2904" i="8" s="1"/>
  <c r="W2930" i="8"/>
  <c r="X2930" i="8" s="1"/>
  <c r="W2967" i="8"/>
  <c r="X2967" i="8" s="1"/>
  <c r="W2968" i="8"/>
  <c r="X2968" i="8" s="1"/>
  <c r="W2959" i="8"/>
  <c r="X2959" i="8" s="1"/>
  <c r="W2880" i="8"/>
  <c r="X2880" i="8" s="1"/>
  <c r="W2974" i="8"/>
  <c r="X2974" i="8" s="1"/>
  <c r="W2947" i="8"/>
  <c r="X2947" i="8" s="1"/>
  <c r="W2956" i="8"/>
  <c r="X2956" i="8" s="1"/>
  <c r="W2937" i="8"/>
  <c r="X2937" i="8" s="1"/>
  <c r="W2915" i="8"/>
  <c r="X2915" i="8" s="1"/>
  <c r="W2953" i="8"/>
  <c r="X2953" i="8" s="1"/>
  <c r="W2917" i="8"/>
  <c r="X2917" i="8" s="1"/>
  <c r="W2923" i="8"/>
  <c r="X2923" i="8" s="1"/>
  <c r="W2929" i="8"/>
  <c r="X2929" i="8" s="1"/>
  <c r="W2975" i="8"/>
  <c r="X2975" i="8" s="1"/>
  <c r="W2924" i="8"/>
  <c r="X2924" i="8" s="1"/>
  <c r="W2912" i="8"/>
  <c r="X2912" i="8" s="1"/>
  <c r="W2934" i="8"/>
  <c r="X2934" i="8" s="1"/>
  <c r="W2918" i="8"/>
  <c r="X2918" i="8" s="1"/>
  <c r="W2978" i="8"/>
  <c r="X2978" i="8" s="1"/>
  <c r="W2927" i="8"/>
  <c r="X2927" i="8" s="1"/>
  <c r="W2936" i="8"/>
  <c r="X2936" i="8" s="1"/>
  <c r="W2914" i="8"/>
  <c r="X2914" i="8" s="1"/>
  <c r="W2885" i="8"/>
  <c r="X2885" i="8" s="1"/>
  <c r="W2916" i="8"/>
  <c r="X2916" i="8" s="1"/>
  <c r="W2951" i="8"/>
  <c r="X2951" i="8" s="1"/>
  <c r="W2938" i="8"/>
  <c r="X2938" i="8" s="1"/>
  <c r="W2939" i="8"/>
  <c r="X2939" i="8" s="1"/>
  <c r="W2887" i="8"/>
  <c r="X2887" i="8" s="1"/>
  <c r="W2948" i="8"/>
  <c r="X2948" i="8" s="1"/>
  <c r="W2971" i="8"/>
  <c r="X2971" i="8" s="1"/>
  <c r="W2900" i="8"/>
  <c r="X2900" i="8" s="1"/>
  <c r="W2903" i="8"/>
  <c r="X2903" i="8" s="1"/>
  <c r="W2909" i="8"/>
  <c r="X2909" i="8" s="1"/>
  <c r="W2964" i="8"/>
  <c r="X2964" i="8" s="1"/>
  <c r="W2886" i="8"/>
  <c r="X2886" i="8" s="1"/>
  <c r="W2928" i="8"/>
  <c r="X2928" i="8" s="1"/>
  <c r="W2944" i="8"/>
  <c r="X2944" i="8" s="1"/>
  <c r="W2873" i="8"/>
  <c r="X2873" i="8" s="1"/>
  <c r="W2980" i="8"/>
  <c r="X2980" i="8" s="1"/>
  <c r="W2894" i="8"/>
  <c r="X2894" i="8" s="1"/>
  <c r="W2950" i="8"/>
  <c r="X2950" i="8" s="1"/>
  <c r="W2913" i="8"/>
  <c r="X2913" i="8" s="1"/>
  <c r="W2890" i="8"/>
  <c r="X2890" i="8" s="1"/>
  <c r="W2981" i="8"/>
  <c r="X2981" i="8" s="1"/>
  <c r="W2977" i="8"/>
  <c r="X2977" i="8" s="1"/>
  <c r="W2905" i="8"/>
  <c r="X2905" i="8" s="1"/>
  <c r="W2876" i="8"/>
  <c r="X2876" i="8" s="1"/>
  <c r="W2933" i="8"/>
  <c r="X2933" i="8" s="1"/>
  <c r="W2931" i="8"/>
  <c r="X2931" i="8" s="1"/>
  <c r="W2888" i="8"/>
  <c r="X2888" i="8" s="1"/>
  <c r="W2895" i="8"/>
  <c r="X2895" i="8" s="1"/>
  <c r="W2969" i="8"/>
  <c r="X2969" i="8" s="1"/>
  <c r="W2960" i="8"/>
  <c r="X2960" i="8" s="1"/>
  <c r="W2879" i="8"/>
  <c r="X2879" i="8" s="1"/>
  <c r="W2922" i="8"/>
  <c r="X2922" i="8" s="1"/>
  <c r="W2897" i="8"/>
  <c r="X2897" i="8" s="1"/>
  <c r="W2919" i="8"/>
  <c r="X2919" i="8" s="1"/>
  <c r="W2926" i="8"/>
  <c r="X2926" i="8" s="1"/>
  <c r="W3092" i="8"/>
  <c r="X3092" i="8" s="1"/>
  <c r="W3102" i="8"/>
  <c r="X3102" i="8" s="1"/>
  <c r="W3035" i="8"/>
  <c r="X3035" i="8" s="1"/>
  <c r="W3011" i="8"/>
  <c r="X3011" i="8" s="1"/>
  <c r="W3043" i="8"/>
  <c r="X3043" i="8" s="1"/>
  <c r="W2998" i="8"/>
  <c r="X2998" i="8" s="1"/>
  <c r="W3007" i="8"/>
  <c r="X3007" i="8" s="1"/>
  <c r="W3017" i="8"/>
  <c r="X3017" i="8" s="1"/>
  <c r="W3090" i="8"/>
  <c r="X3090" i="8" s="1"/>
  <c r="W3093" i="8"/>
  <c r="X3093" i="8" s="1"/>
  <c r="W3056" i="8"/>
  <c r="X3056" i="8" s="1"/>
  <c r="W3001" i="8"/>
  <c r="X3001" i="8" s="1"/>
  <c r="W3023" i="8"/>
  <c r="X3023" i="8" s="1"/>
  <c r="W2994" i="8"/>
  <c r="X2994" i="8" s="1"/>
  <c r="W2995" i="8"/>
  <c r="X2995" i="8" s="1"/>
  <c r="W2988" i="8"/>
  <c r="X2988" i="8" s="1"/>
  <c r="W3106" i="8"/>
  <c r="X3106" i="8" s="1"/>
  <c r="W2993" i="8"/>
  <c r="X2993" i="8" s="1"/>
  <c r="W3104" i="8"/>
  <c r="X3104" i="8" s="1"/>
  <c r="W3015" i="8"/>
  <c r="X3015" i="8" s="1"/>
  <c r="W3030" i="8"/>
  <c r="X3030" i="8" s="1"/>
  <c r="W3002" i="8"/>
  <c r="X3002" i="8" s="1"/>
  <c r="W3039" i="8"/>
  <c r="X3039" i="8" s="1"/>
  <c r="W3008" i="8"/>
  <c r="X3008" i="8" s="1"/>
  <c r="W3050" i="8"/>
  <c r="X3050" i="8" s="1"/>
  <c r="W3024" i="8"/>
  <c r="X3024" i="8" s="1"/>
  <c r="W3027" i="8"/>
  <c r="X3027" i="8" s="1"/>
  <c r="W3084" i="8"/>
  <c r="X3084" i="8" s="1"/>
  <c r="W3033" i="8"/>
  <c r="X3033" i="8" s="1"/>
  <c r="W2996" i="8"/>
  <c r="X2996" i="8" s="1"/>
  <c r="W3095" i="8"/>
  <c r="X3095" i="8" s="1"/>
  <c r="W3031" i="8"/>
  <c r="X3031" i="8" s="1"/>
  <c r="W3051" i="8"/>
  <c r="X3051" i="8" s="1"/>
  <c r="W3004" i="8"/>
  <c r="X3004" i="8" s="1"/>
  <c r="W3075" i="8"/>
  <c r="X3075" i="8" s="1"/>
  <c r="W3014" i="8"/>
  <c r="X3014" i="8" s="1"/>
  <c r="W3003" i="8"/>
  <c r="X3003" i="8" s="1"/>
  <c r="W3010" i="8"/>
  <c r="X3010" i="8" s="1"/>
  <c r="W3076" i="8"/>
  <c r="X3076" i="8" s="1"/>
  <c r="W3048" i="8"/>
  <c r="X3048" i="8" s="1"/>
  <c r="W3114" i="8"/>
  <c r="X3114" i="8" s="1"/>
  <c r="W3111" i="8"/>
  <c r="X3111" i="8" s="1"/>
  <c r="W3108" i="8"/>
  <c r="X3108" i="8" s="1"/>
  <c r="W3103" i="8"/>
  <c r="X3103" i="8" s="1"/>
  <c r="W3028" i="8"/>
  <c r="X3028" i="8" s="1"/>
  <c r="W3098" i="8"/>
  <c r="X3098" i="8" s="1"/>
  <c r="W3000" i="8"/>
  <c r="X3000" i="8" s="1"/>
  <c r="W3046" i="8"/>
  <c r="X3046" i="8" s="1"/>
  <c r="W3077" i="8"/>
  <c r="X3077" i="8" s="1"/>
  <c r="W3101" i="8"/>
  <c r="X3101" i="8" s="1"/>
  <c r="W3080" i="8"/>
  <c r="X3080" i="8" s="1"/>
  <c r="W3055" i="8"/>
  <c r="X3055" i="8" s="1"/>
  <c r="W2986" i="8"/>
  <c r="X2986" i="8" s="1"/>
  <c r="W3020" i="8"/>
  <c r="X3020" i="8" s="1"/>
  <c r="W2987" i="8"/>
  <c r="X2987" i="8" s="1"/>
  <c r="W3082" i="8"/>
  <c r="X3082" i="8" s="1"/>
  <c r="W2989" i="8"/>
  <c r="X2989" i="8" s="1"/>
  <c r="W3045" i="8"/>
  <c r="X3045" i="8" s="1"/>
  <c r="W3053" i="8"/>
  <c r="X3053" i="8" s="1"/>
  <c r="W3061" i="8"/>
  <c r="X3061" i="8" s="1"/>
  <c r="W3029" i="8"/>
  <c r="X3029" i="8" s="1"/>
  <c r="W3049" i="8"/>
  <c r="X3049" i="8" s="1"/>
  <c r="W3006" i="8"/>
  <c r="X3006" i="8" s="1"/>
  <c r="W3064" i="8"/>
  <c r="X3064" i="8" s="1"/>
  <c r="W3112" i="8"/>
  <c r="X3112" i="8" s="1"/>
  <c r="W3070" i="8"/>
  <c r="X3070" i="8" s="1"/>
  <c r="W2992" i="8"/>
  <c r="X2992" i="8" s="1"/>
  <c r="W3099" i="8"/>
  <c r="X3099" i="8" s="1"/>
  <c r="W3072" i="8"/>
  <c r="X3072" i="8" s="1"/>
  <c r="W3036" i="8"/>
  <c r="X3036" i="8" s="1"/>
  <c r="W3078" i="8"/>
  <c r="X3078" i="8" s="1"/>
  <c r="W3081" i="8"/>
  <c r="X3081" i="8" s="1"/>
  <c r="W3037" i="8"/>
  <c r="X3037" i="8" s="1"/>
  <c r="W2982" i="8"/>
  <c r="X2982" i="8" s="1"/>
  <c r="W3040" i="8"/>
  <c r="X3040" i="8" s="1"/>
  <c r="W3016" i="8"/>
  <c r="X3016" i="8" s="1"/>
  <c r="W3071" i="8"/>
  <c r="X3071" i="8" s="1"/>
  <c r="W2985" i="8"/>
  <c r="X2985" i="8" s="1"/>
  <c r="W3089" i="8"/>
  <c r="X3089" i="8" s="1"/>
  <c r="W3062" i="8"/>
  <c r="X3062" i="8" s="1"/>
  <c r="W3060" i="8"/>
  <c r="X3060" i="8" s="1"/>
  <c r="W3047" i="8"/>
  <c r="X3047" i="8" s="1"/>
  <c r="W2991" i="8"/>
  <c r="X2991" i="8" s="1"/>
  <c r="W3019" i="8"/>
  <c r="X3019" i="8" s="1"/>
  <c r="W3100" i="8"/>
  <c r="X3100" i="8" s="1"/>
  <c r="W3109" i="8"/>
  <c r="X3109" i="8" s="1"/>
  <c r="W3054" i="8"/>
  <c r="X3054" i="8" s="1"/>
  <c r="W3021" i="8"/>
  <c r="X3021" i="8" s="1"/>
  <c r="W3117" i="8"/>
  <c r="X3117" i="8" s="1"/>
  <c r="W3044" i="8"/>
  <c r="X3044" i="8" s="1"/>
  <c r="W3105" i="8"/>
  <c r="X3105" i="8" s="1"/>
  <c r="W3073" i="8"/>
  <c r="X3073" i="8" s="1"/>
  <c r="W3107" i="8"/>
  <c r="X3107" i="8" s="1"/>
  <c r="W3083" i="8"/>
  <c r="X3083" i="8" s="1"/>
  <c r="W3088" i="8"/>
  <c r="X3088" i="8" s="1"/>
  <c r="W2997" i="8"/>
  <c r="X2997" i="8" s="1"/>
  <c r="W3034" i="8"/>
  <c r="X3034" i="8" s="1"/>
  <c r="W3115" i="8"/>
  <c r="X3115" i="8" s="1"/>
  <c r="W3087" i="8"/>
  <c r="X3087" i="8" s="1"/>
  <c r="W3026" i="8"/>
  <c r="X3026" i="8" s="1"/>
  <c r="W3005" i="8"/>
  <c r="X3005" i="8" s="1"/>
  <c r="W3085" i="8"/>
  <c r="X3085" i="8" s="1"/>
  <c r="W3012" i="8"/>
  <c r="X3012" i="8" s="1"/>
  <c r="W3096" i="8"/>
  <c r="X3096" i="8" s="1"/>
  <c r="W3013" i="8"/>
  <c r="X3013" i="8" s="1"/>
  <c r="W3038" i="8"/>
  <c r="X3038" i="8" s="1"/>
  <c r="W3110" i="8"/>
  <c r="X3110" i="8" s="1"/>
  <c r="W3052" i="8"/>
  <c r="X3052" i="8" s="1"/>
  <c r="W3069" i="8"/>
  <c r="X3069" i="8" s="1"/>
  <c r="W3025" i="8"/>
  <c r="X3025" i="8" s="1"/>
  <c r="W3022" i="8"/>
  <c r="X3022" i="8" s="1"/>
  <c r="W3065" i="8"/>
  <c r="X3065" i="8" s="1"/>
  <c r="W2999" i="8"/>
  <c r="X2999" i="8" s="1"/>
  <c r="W3116" i="8"/>
  <c r="X3116" i="8" s="1"/>
  <c r="W3091" i="8"/>
  <c r="X3091" i="8" s="1"/>
  <c r="W3041" i="8"/>
  <c r="X3041" i="8" s="1"/>
  <c r="W3079" i="8"/>
  <c r="X3079" i="8" s="1"/>
  <c r="W3059" i="8"/>
  <c r="X3059" i="8" s="1"/>
  <c r="W3057" i="8"/>
  <c r="X3057" i="8" s="1"/>
  <c r="W3018" i="8"/>
  <c r="X3018" i="8" s="1"/>
  <c r="W2984" i="8"/>
  <c r="X2984" i="8" s="1"/>
  <c r="W3009" i="8"/>
  <c r="X3009" i="8" s="1"/>
  <c r="W2990" i="8"/>
  <c r="X2990" i="8" s="1"/>
  <c r="W3066" i="8"/>
  <c r="X3066" i="8" s="1"/>
  <c r="W3032" i="8"/>
  <c r="X3032" i="8" s="1"/>
  <c r="W3068" i="8"/>
  <c r="X3068" i="8" s="1"/>
  <c r="W3094" i="8"/>
  <c r="X3094" i="8" s="1"/>
  <c r="W3042" i="8"/>
  <c r="X3042" i="8" s="1"/>
  <c r="W3074" i="8"/>
  <c r="X3074" i="8" s="1"/>
  <c r="W2983" i="8"/>
  <c r="X2983" i="8" s="1"/>
  <c r="W3086" i="8"/>
  <c r="X3086" i="8" s="1"/>
  <c r="W3097" i="8"/>
  <c r="X3097" i="8" s="1"/>
  <c r="W3113" i="8"/>
  <c r="X3113" i="8" s="1"/>
  <c r="W3058" i="8"/>
  <c r="X3058" i="8" s="1"/>
  <c r="W3063" i="8"/>
  <c r="X3063" i="8" s="1"/>
  <c r="W3067" i="8"/>
  <c r="X3067" i="8" s="1"/>
  <c r="W3146" i="8"/>
  <c r="X3146" i="8" s="1"/>
  <c r="W3156" i="8"/>
  <c r="X3156" i="8" s="1"/>
  <c r="W3184" i="8"/>
  <c r="X3184" i="8" s="1"/>
  <c r="W3164" i="8"/>
  <c r="X3164" i="8" s="1"/>
  <c r="W3124" i="8"/>
  <c r="X3124" i="8" s="1"/>
  <c r="W3119" i="8"/>
  <c r="X3119" i="8" s="1"/>
  <c r="W3159" i="8"/>
  <c r="X3159" i="8" s="1"/>
  <c r="W3155" i="8"/>
  <c r="X3155" i="8" s="1"/>
  <c r="W3199" i="8"/>
  <c r="X3199" i="8" s="1"/>
  <c r="W3170" i="8"/>
  <c r="X3170" i="8" s="1"/>
  <c r="W3193" i="8"/>
  <c r="X3193" i="8" s="1"/>
  <c r="W3209" i="8"/>
  <c r="X3209" i="8" s="1"/>
  <c r="W3192" i="8"/>
  <c r="X3192" i="8" s="1"/>
  <c r="W3130" i="8"/>
  <c r="X3130" i="8" s="1"/>
  <c r="W3134" i="8"/>
  <c r="X3134" i="8" s="1"/>
  <c r="W3186" i="8"/>
  <c r="X3186" i="8" s="1"/>
  <c r="W3204" i="8"/>
  <c r="X3204" i="8" s="1"/>
  <c r="W3198" i="8"/>
  <c r="X3198" i="8" s="1"/>
  <c r="W3128" i="8"/>
  <c r="X3128" i="8" s="1"/>
  <c r="W3118" i="8"/>
  <c r="X3118" i="8" s="1"/>
  <c r="W3150" i="8"/>
  <c r="X3150" i="8" s="1"/>
  <c r="W3125" i="8"/>
  <c r="X3125" i="8" s="1"/>
  <c r="W3120" i="8"/>
  <c r="X3120" i="8" s="1"/>
  <c r="W3205" i="8"/>
  <c r="X3205" i="8" s="1"/>
  <c r="W3162" i="8"/>
  <c r="X3162" i="8" s="1"/>
  <c r="W3138" i="8"/>
  <c r="X3138" i="8" s="1"/>
  <c r="W3185" i="8"/>
  <c r="X3185" i="8" s="1"/>
  <c r="W3168" i="8"/>
  <c r="X3168" i="8" s="1"/>
  <c r="W3135" i="8"/>
  <c r="X3135" i="8" s="1"/>
  <c r="W3126" i="8"/>
  <c r="X3126" i="8" s="1"/>
  <c r="W3144" i="8"/>
  <c r="X3144" i="8" s="1"/>
  <c r="W3200" i="8"/>
  <c r="X3200" i="8" s="1"/>
  <c r="W3149" i="8"/>
  <c r="X3149" i="8" s="1"/>
  <c r="W3201" i="8"/>
  <c r="X3201" i="8" s="1"/>
  <c r="W3175" i="8"/>
  <c r="X3175" i="8" s="1"/>
  <c r="W3172" i="8"/>
  <c r="X3172" i="8" s="1"/>
  <c r="W3188" i="8"/>
  <c r="X3188" i="8" s="1"/>
  <c r="W3220" i="8"/>
  <c r="X3220" i="8" s="1"/>
  <c r="W3194" i="8"/>
  <c r="X3194" i="8" s="1"/>
  <c r="W3219" i="8"/>
  <c r="X3219" i="8" s="1"/>
  <c r="W3160" i="8"/>
  <c r="X3160" i="8" s="1"/>
  <c r="W3203" i="8"/>
  <c r="X3203" i="8" s="1"/>
  <c r="W3147" i="8"/>
  <c r="X3147" i="8" s="1"/>
  <c r="W3132" i="8"/>
  <c r="X3132" i="8" s="1"/>
  <c r="W3171" i="8"/>
  <c r="X3171" i="8" s="1"/>
  <c r="W3165" i="8"/>
  <c r="X3165" i="8" s="1"/>
  <c r="W3148" i="8"/>
  <c r="X3148" i="8" s="1"/>
  <c r="W3195" i="8"/>
  <c r="X3195" i="8" s="1"/>
  <c r="W3140" i="8"/>
  <c r="X3140" i="8" s="1"/>
  <c r="W3189" i="8"/>
  <c r="X3189" i="8" s="1"/>
  <c r="W3191" i="8"/>
  <c r="X3191" i="8" s="1"/>
  <c r="W3187" i="8"/>
  <c r="X3187" i="8" s="1"/>
  <c r="W3173" i="8"/>
  <c r="X3173" i="8" s="1"/>
  <c r="W3123" i="8"/>
  <c r="X3123" i="8" s="1"/>
  <c r="W3207" i="8"/>
  <c r="X3207" i="8" s="1"/>
  <c r="W3190" i="8"/>
  <c r="X3190" i="8" s="1"/>
  <c r="W3206" i="8"/>
  <c r="X3206" i="8" s="1"/>
  <c r="W3178" i="8"/>
  <c r="X3178" i="8" s="1"/>
  <c r="W3137" i="8"/>
  <c r="X3137" i="8" s="1"/>
  <c r="W3151" i="8"/>
  <c r="X3151" i="8" s="1"/>
  <c r="W3121" i="8"/>
  <c r="X3121" i="8" s="1"/>
  <c r="W3213" i="8"/>
  <c r="X3213" i="8" s="1"/>
  <c r="W3122" i="8"/>
  <c r="X3122" i="8" s="1"/>
  <c r="W3196" i="8"/>
  <c r="X3196" i="8" s="1"/>
  <c r="W3169" i="8"/>
  <c r="X3169" i="8" s="1"/>
  <c r="W3166" i="8"/>
  <c r="X3166" i="8" s="1"/>
  <c r="W3211" i="8"/>
  <c r="X3211" i="8" s="1"/>
  <c r="W3180" i="8"/>
  <c r="X3180" i="8" s="1"/>
  <c r="W3216" i="8"/>
  <c r="X3216" i="8" s="1"/>
  <c r="W3208" i="8"/>
  <c r="X3208" i="8" s="1"/>
  <c r="W3131" i="8"/>
  <c r="X3131" i="8" s="1"/>
  <c r="W3133" i="8"/>
  <c r="X3133" i="8" s="1"/>
  <c r="W3221" i="8"/>
  <c r="X3221" i="8" s="1"/>
  <c r="W3215" i="8"/>
  <c r="X3215" i="8" s="1"/>
  <c r="W3141" i="8"/>
  <c r="X3141" i="8" s="1"/>
  <c r="W3142" i="8"/>
  <c r="X3142" i="8" s="1"/>
  <c r="W3161" i="8"/>
  <c r="X3161" i="8" s="1"/>
  <c r="W3177" i="8"/>
  <c r="X3177" i="8" s="1"/>
  <c r="W3167" i="8"/>
  <c r="X3167" i="8" s="1"/>
  <c r="W3127" i="8"/>
  <c r="X3127" i="8" s="1"/>
  <c r="W3182" i="8"/>
  <c r="X3182" i="8" s="1"/>
  <c r="W3212" i="8"/>
  <c r="X3212" i="8" s="1"/>
  <c r="W3218" i="8"/>
  <c r="X3218" i="8" s="1"/>
  <c r="W3143" i="8"/>
  <c r="X3143" i="8" s="1"/>
  <c r="W3163" i="8"/>
  <c r="X3163" i="8" s="1"/>
  <c r="W3158" i="8"/>
  <c r="X3158" i="8" s="1"/>
  <c r="W3183" i="8"/>
  <c r="X3183" i="8" s="1"/>
  <c r="W3139" i="8"/>
  <c r="X3139" i="8" s="1"/>
  <c r="W3145" i="8"/>
  <c r="X3145" i="8" s="1"/>
  <c r="W3153" i="8"/>
  <c r="X3153" i="8" s="1"/>
  <c r="W3176" i="8"/>
  <c r="X3176" i="8" s="1"/>
  <c r="W3197" i="8"/>
  <c r="X3197" i="8" s="1"/>
  <c r="W3154" i="8"/>
  <c r="X3154" i="8" s="1"/>
  <c r="W3129" i="8"/>
  <c r="X3129" i="8" s="1"/>
  <c r="W3174" i="8"/>
  <c r="X3174" i="8" s="1"/>
  <c r="W3210" i="8"/>
  <c r="X3210" i="8" s="1"/>
  <c r="W3202" i="8"/>
  <c r="X3202" i="8" s="1"/>
  <c r="W3214" i="8"/>
  <c r="X3214" i="8" s="1"/>
  <c r="W3152" i="8"/>
  <c r="X3152" i="8" s="1"/>
  <c r="W3179" i="8"/>
  <c r="X3179" i="8" s="1"/>
  <c r="W3136" i="8"/>
  <c r="X3136" i="8" s="1"/>
  <c r="W3217" i="8"/>
  <c r="X3217" i="8" s="1"/>
  <c r="W3181" i="8"/>
  <c r="X3181" i="8" s="1"/>
  <c r="W3157" i="8"/>
  <c r="X3157" i="8" s="1"/>
  <c r="W3226" i="8"/>
  <c r="X3226" i="8" s="1"/>
  <c r="W3243" i="8"/>
  <c r="X3243" i="8" s="1"/>
  <c r="W3248" i="8"/>
  <c r="X3248" i="8" s="1"/>
  <c r="W3264" i="8"/>
  <c r="X3264" i="8" s="1"/>
  <c r="W3237" i="8"/>
  <c r="X3237" i="8" s="1"/>
  <c r="W3228" i="8"/>
  <c r="X3228" i="8" s="1"/>
  <c r="W3238" i="8"/>
  <c r="X3238" i="8" s="1"/>
  <c r="W3261" i="8"/>
  <c r="X3261" i="8" s="1"/>
  <c r="W3229" i="8"/>
  <c r="X3229" i="8" s="1"/>
  <c r="W3236" i="8"/>
  <c r="X3236" i="8" s="1"/>
  <c r="W3252" i="8"/>
  <c r="X3252" i="8" s="1"/>
  <c r="W3246" i="8"/>
  <c r="X3246" i="8" s="1"/>
  <c r="W3255" i="8"/>
  <c r="X3255" i="8" s="1"/>
  <c r="W3232" i="8"/>
  <c r="X3232" i="8" s="1"/>
  <c r="W3268" i="8"/>
  <c r="X3268" i="8" s="1"/>
  <c r="W3223" i="8"/>
  <c r="X3223" i="8" s="1"/>
  <c r="W3267" i="8"/>
  <c r="X3267" i="8" s="1"/>
  <c r="W3253" i="8"/>
  <c r="X3253" i="8" s="1"/>
  <c r="W3244" i="8"/>
  <c r="X3244" i="8" s="1"/>
  <c r="W3233" i="8"/>
  <c r="X3233" i="8" s="1"/>
  <c r="W3258" i="8"/>
  <c r="X3258" i="8" s="1"/>
  <c r="W3257" i="8"/>
  <c r="X3257" i="8" s="1"/>
  <c r="W3242" i="8"/>
  <c r="X3242" i="8" s="1"/>
  <c r="W3235" i="8"/>
  <c r="X3235" i="8" s="1"/>
  <c r="W3266" i="8"/>
  <c r="X3266" i="8" s="1"/>
  <c r="W3240" i="8"/>
  <c r="X3240" i="8" s="1"/>
  <c r="W3249" i="8"/>
  <c r="X3249" i="8" s="1"/>
  <c r="W3269" i="8"/>
  <c r="X3269" i="8" s="1"/>
  <c r="W3250" i="8"/>
  <c r="X3250" i="8" s="1"/>
  <c r="W3241" i="8"/>
  <c r="X3241" i="8" s="1"/>
  <c r="W3239" i="8"/>
  <c r="X3239" i="8" s="1"/>
  <c r="W3231" i="8"/>
  <c r="X3231" i="8" s="1"/>
  <c r="W3259" i="8"/>
  <c r="X3259" i="8" s="1"/>
  <c r="W3234" i="8"/>
  <c r="X3234" i="8" s="1"/>
  <c r="W3247" i="8"/>
  <c r="X3247" i="8" s="1"/>
  <c r="W3222" i="8"/>
  <c r="X3222" i="8" s="1"/>
  <c r="W3225" i="8"/>
  <c r="X3225" i="8" s="1"/>
  <c r="W3262" i="8"/>
  <c r="X3262" i="8" s="1"/>
  <c r="W3251" i="8"/>
  <c r="X3251" i="8" s="1"/>
  <c r="W3256" i="8"/>
  <c r="X3256" i="8" s="1"/>
  <c r="W3263" i="8"/>
  <c r="X3263" i="8" s="1"/>
  <c r="W3230" i="8"/>
  <c r="X3230" i="8" s="1"/>
  <c r="W3265" i="8"/>
  <c r="X3265" i="8" s="1"/>
  <c r="W3245" i="8"/>
  <c r="X3245" i="8" s="1"/>
  <c r="W3260" i="8"/>
  <c r="X3260" i="8" s="1"/>
  <c r="W3254" i="8"/>
  <c r="X3254" i="8" s="1"/>
  <c r="W3224" i="8"/>
  <c r="X3224" i="8" s="1"/>
  <c r="W3227" i="8"/>
  <c r="X3227" i="8" s="1"/>
  <c r="W3301" i="8"/>
  <c r="X3301" i="8" s="1"/>
  <c r="W3288" i="8"/>
  <c r="X3288" i="8" s="1"/>
  <c r="W3277" i="8"/>
  <c r="X3277" i="8" s="1"/>
  <c r="W3278" i="8"/>
  <c r="X3278" i="8" s="1"/>
  <c r="W3285" i="8"/>
  <c r="X3285" i="8" s="1"/>
  <c r="W3270" i="8"/>
  <c r="X3270" i="8" s="1"/>
  <c r="W3298" i="8"/>
  <c r="X3298" i="8" s="1"/>
  <c r="W3293" i="8"/>
  <c r="X3293" i="8" s="1"/>
  <c r="W3300" i="8"/>
  <c r="X3300" i="8" s="1"/>
  <c r="W3286" i="8"/>
  <c r="X3286" i="8" s="1"/>
  <c r="W3295" i="8"/>
  <c r="X3295" i="8" s="1"/>
  <c r="W3274" i="8"/>
  <c r="X3274" i="8" s="1"/>
  <c r="W3284" i="8"/>
  <c r="X3284" i="8" s="1"/>
  <c r="W3271" i="8"/>
  <c r="X3271" i="8" s="1"/>
  <c r="W3283" i="8"/>
  <c r="X3283" i="8" s="1"/>
  <c r="W3281" i="8"/>
  <c r="X3281" i="8" s="1"/>
  <c r="W3276" i="8"/>
  <c r="X3276" i="8" s="1"/>
  <c r="W3282" i="8"/>
  <c r="X3282" i="8" s="1"/>
  <c r="W3275" i="8"/>
  <c r="X3275" i="8" s="1"/>
  <c r="W3296" i="8"/>
  <c r="X3296" i="8" s="1"/>
  <c r="W3291" i="8"/>
  <c r="X3291" i="8" s="1"/>
  <c r="W3294" i="8"/>
  <c r="X3294" i="8" s="1"/>
  <c r="W3280" i="8"/>
  <c r="X3280" i="8" s="1"/>
  <c r="W3297" i="8"/>
  <c r="X3297" i="8" s="1"/>
  <c r="W3290" i="8"/>
  <c r="X3290" i="8" s="1"/>
  <c r="W3279" i="8"/>
  <c r="X3279" i="8" s="1"/>
  <c r="W3292" i="8"/>
  <c r="X3292" i="8" s="1"/>
  <c r="W3272" i="8"/>
  <c r="X3272" i="8" s="1"/>
  <c r="W3287" i="8"/>
  <c r="X3287" i="8" s="1"/>
  <c r="W3299" i="8"/>
  <c r="X3299" i="8" s="1"/>
  <c r="W3289" i="8"/>
  <c r="X3289" i="8" s="1"/>
  <c r="W3273" i="8"/>
  <c r="X3273" i="8" s="1"/>
  <c r="W3304" i="8"/>
  <c r="X3304" i="8" s="1"/>
  <c r="W3302" i="8"/>
  <c r="X3302" i="8" s="1"/>
  <c r="W3340" i="8"/>
  <c r="X3340" i="8" s="1"/>
  <c r="W3311" i="8"/>
  <c r="X3311" i="8" s="1"/>
  <c r="W3317" i="8"/>
  <c r="X3317" i="8" s="1"/>
  <c r="W3345" i="8"/>
  <c r="X3345" i="8" s="1"/>
  <c r="W3334" i="8"/>
  <c r="X3334" i="8" s="1"/>
  <c r="W3313" i="8"/>
  <c r="X3313" i="8" s="1"/>
  <c r="W3327" i="8"/>
  <c r="X3327" i="8" s="1"/>
  <c r="W3342" i="8"/>
  <c r="X3342" i="8" s="1"/>
  <c r="W3325" i="8"/>
  <c r="X3325" i="8" s="1"/>
  <c r="W3333" i="8"/>
  <c r="X3333" i="8" s="1"/>
  <c r="W3322" i="8"/>
  <c r="X3322" i="8" s="1"/>
  <c r="W3344" i="8"/>
  <c r="X3344" i="8" s="1"/>
  <c r="W3336" i="8"/>
  <c r="X3336" i="8" s="1"/>
  <c r="W3314" i="8"/>
  <c r="X3314" i="8" s="1"/>
  <c r="W3329" i="8"/>
  <c r="X3329" i="8" s="1"/>
  <c r="W3307" i="8"/>
  <c r="X3307" i="8" s="1"/>
  <c r="W3328" i="8"/>
  <c r="X3328" i="8" s="1"/>
  <c r="W3330" i="8"/>
  <c r="X3330" i="8" s="1"/>
  <c r="W3332" i="8"/>
  <c r="X3332" i="8" s="1"/>
  <c r="W3310" i="8"/>
  <c r="X3310" i="8" s="1"/>
  <c r="W3305" i="8"/>
  <c r="X3305" i="8" s="1"/>
  <c r="W3316" i="8"/>
  <c r="X3316" i="8" s="1"/>
  <c r="W3341" i="8"/>
  <c r="X3341" i="8" s="1"/>
  <c r="W3339" i="8"/>
  <c r="X3339" i="8" s="1"/>
  <c r="W3303" i="8"/>
  <c r="X3303" i="8" s="1"/>
  <c r="W3338" i="8"/>
  <c r="X3338" i="8" s="1"/>
  <c r="W3323" i="8"/>
  <c r="X3323" i="8" s="1"/>
  <c r="W3335" i="8"/>
  <c r="X3335" i="8" s="1"/>
  <c r="W3319" i="8"/>
  <c r="X3319" i="8" s="1"/>
  <c r="W3318" i="8"/>
  <c r="X3318" i="8" s="1"/>
  <c r="W3306" i="8"/>
  <c r="X3306" i="8" s="1"/>
  <c r="W3331" i="8"/>
  <c r="X3331" i="8" s="1"/>
  <c r="W3309" i="8"/>
  <c r="X3309" i="8" s="1"/>
  <c r="W3308" i="8"/>
  <c r="X3308" i="8" s="1"/>
  <c r="W3315" i="8"/>
  <c r="X3315" i="8" s="1"/>
  <c r="W3343" i="8"/>
  <c r="X3343" i="8" s="1"/>
  <c r="W3321" i="8"/>
  <c r="X3321" i="8" s="1"/>
  <c r="W3326" i="8"/>
  <c r="X3326" i="8" s="1"/>
  <c r="W3320" i="8"/>
  <c r="X3320" i="8" s="1"/>
  <c r="W3324" i="8"/>
  <c r="X3324" i="8" s="1"/>
  <c r="W3312" i="8"/>
  <c r="X3312" i="8" s="1"/>
  <c r="W3337" i="8"/>
  <c r="X3337" i="8" s="1"/>
  <c r="W3385" i="8"/>
  <c r="X3385" i="8" s="1"/>
  <c r="W3356" i="8"/>
  <c r="X3356" i="8" s="1"/>
  <c r="W3407" i="8"/>
  <c r="X3407" i="8" s="1"/>
  <c r="W3386" i="8"/>
  <c r="X3386" i="8" s="1"/>
  <c r="W3442" i="8"/>
  <c r="X3442" i="8" s="1"/>
  <c r="W3421" i="8"/>
  <c r="X3421" i="8" s="1"/>
  <c r="W3433" i="8"/>
  <c r="X3433" i="8" s="1"/>
  <c r="W3389" i="8"/>
  <c r="X3389" i="8" s="1"/>
  <c r="W3445" i="8"/>
  <c r="X3445" i="8" s="1"/>
  <c r="W3443" i="8"/>
  <c r="X3443" i="8" s="1"/>
  <c r="W3346" i="8"/>
  <c r="X3346" i="8" s="1"/>
  <c r="W3403" i="8"/>
  <c r="X3403" i="8" s="1"/>
  <c r="W3422" i="8"/>
  <c r="X3422" i="8" s="1"/>
  <c r="W3432" i="8"/>
  <c r="X3432" i="8" s="1"/>
  <c r="W3455" i="8"/>
  <c r="X3455" i="8" s="1"/>
  <c r="W3408" i="8"/>
  <c r="X3408" i="8" s="1"/>
  <c r="W3364" i="8"/>
  <c r="X3364" i="8" s="1"/>
  <c r="W3379" i="8"/>
  <c r="X3379" i="8" s="1"/>
  <c r="W3449" i="8"/>
  <c r="X3449" i="8" s="1"/>
  <c r="W3395" i="8"/>
  <c r="X3395" i="8" s="1"/>
  <c r="W3428" i="8"/>
  <c r="X3428" i="8" s="1"/>
  <c r="W3434" i="8"/>
  <c r="X3434" i="8" s="1"/>
  <c r="W3456" i="8"/>
  <c r="X3456" i="8" s="1"/>
  <c r="W3352" i="8"/>
  <c r="X3352" i="8" s="1"/>
  <c r="W3383" i="8"/>
  <c r="X3383" i="8" s="1"/>
  <c r="W3401" i="8"/>
  <c r="X3401" i="8" s="1"/>
  <c r="W3429" i="8"/>
  <c r="X3429" i="8" s="1"/>
  <c r="W3381" i="8"/>
  <c r="X3381" i="8" s="1"/>
  <c r="W3452" i="8"/>
  <c r="X3452" i="8" s="1"/>
  <c r="W3430" i="8"/>
  <c r="X3430" i="8" s="1"/>
  <c r="W3459" i="8"/>
  <c r="X3459" i="8" s="1"/>
  <c r="W3553" i="8"/>
  <c r="X3553" i="8" s="1"/>
  <c r="W3556" i="8"/>
  <c r="X3556" i="8" s="1"/>
  <c r="W3486" i="8"/>
  <c r="X3486" i="8" s="1"/>
  <c r="W3506" i="8"/>
  <c r="X3506" i="8" s="1"/>
  <c r="W3475" i="8"/>
  <c r="X3475" i="8" s="1"/>
  <c r="W3466" i="8"/>
  <c r="X3466" i="8" s="1"/>
  <c r="W3541" i="8"/>
  <c r="X3541" i="8" s="1"/>
  <c r="W3542" i="8"/>
  <c r="X3542" i="8" s="1"/>
  <c r="W3526" i="8"/>
  <c r="X3526" i="8" s="1"/>
  <c r="W3496" i="8"/>
  <c r="X3496" i="8" s="1"/>
  <c r="W3478" i="8"/>
  <c r="X3478" i="8" s="1"/>
  <c r="W3544" i="8"/>
  <c r="X3544" i="8" s="1"/>
  <c r="W3520" i="8"/>
  <c r="X3520" i="8" s="1"/>
  <c r="W3467" i="8"/>
  <c r="X3467" i="8" s="1"/>
  <c r="W3529" i="8"/>
  <c r="X3529" i="8" s="1"/>
  <c r="W3483" i="8"/>
  <c r="X3483" i="8" s="1"/>
  <c r="W3525" i="8"/>
  <c r="X3525" i="8" s="1"/>
  <c r="W3548" i="8"/>
  <c r="X3548" i="8" s="1"/>
  <c r="W3530" i="8"/>
  <c r="X3530" i="8" s="1"/>
  <c r="W3382" i="8"/>
  <c r="X3382" i="8" s="1"/>
  <c r="W3402" i="8"/>
  <c r="X3402" i="8" s="1"/>
  <c r="W3392" i="8"/>
  <c r="X3392" i="8" s="1"/>
  <c r="W3446" i="8"/>
  <c r="X3446" i="8" s="1"/>
  <c r="W3390" i="8"/>
  <c r="X3390" i="8" s="1"/>
  <c r="W3350" i="8"/>
  <c r="X3350" i="8" s="1"/>
  <c r="W3375" i="8"/>
  <c r="X3375" i="8" s="1"/>
  <c r="W3448" i="8"/>
  <c r="X3448" i="8" s="1"/>
  <c r="W3451" i="8"/>
  <c r="X3451" i="8" s="1"/>
  <c r="W3396" i="8"/>
  <c r="X3396" i="8" s="1"/>
  <c r="W3359" i="8"/>
  <c r="X3359" i="8" s="1"/>
  <c r="W3439" i="8"/>
  <c r="X3439" i="8" s="1"/>
  <c r="W3363" i="8"/>
  <c r="X3363" i="8" s="1"/>
  <c r="W3410" i="8"/>
  <c r="X3410" i="8" s="1"/>
  <c r="W3368" i="8"/>
  <c r="X3368" i="8" s="1"/>
  <c r="W3418" i="8"/>
  <c r="X3418" i="8" s="1"/>
  <c r="W3349" i="8"/>
  <c r="X3349" i="8" s="1"/>
  <c r="W3377" i="8"/>
  <c r="X3377" i="8" s="1"/>
  <c r="W3436" i="8"/>
  <c r="X3436" i="8" s="1"/>
  <c r="W3441" i="8"/>
  <c r="X3441" i="8" s="1"/>
  <c r="W3367" i="8"/>
  <c r="X3367" i="8" s="1"/>
  <c r="W3387" i="8"/>
  <c r="X3387" i="8" s="1"/>
  <c r="W3404" i="8"/>
  <c r="X3404" i="8" s="1"/>
  <c r="W3361" i="8"/>
  <c r="X3361" i="8" s="1"/>
  <c r="W3419" i="8"/>
  <c r="X3419" i="8" s="1"/>
  <c r="W3417" i="8"/>
  <c r="X3417" i="8" s="1"/>
  <c r="W3585" i="8"/>
  <c r="X3585" i="8" s="1"/>
  <c r="W3622" i="8"/>
  <c r="X3622" i="8" s="1"/>
  <c r="W3578" i="8"/>
  <c r="X3578" i="8" s="1"/>
  <c r="W3581" i="8"/>
  <c r="X3581" i="8" s="1"/>
  <c r="W3599" i="8"/>
  <c r="X3599" i="8" s="1"/>
  <c r="W3604" i="8"/>
  <c r="X3604" i="8" s="1"/>
  <c r="W3620" i="8"/>
  <c r="X3620" i="8" s="1"/>
  <c r="W3572" i="8"/>
  <c r="X3572" i="8" s="1"/>
  <c r="W3582" i="8"/>
  <c r="X3582" i="8" s="1"/>
  <c r="W3597" i="8"/>
  <c r="X3597" i="8" s="1"/>
  <c r="W3579" i="8"/>
  <c r="X3579" i="8" s="1"/>
  <c r="W3593" i="8"/>
  <c r="X3593" i="8" s="1"/>
  <c r="W3576" i="8"/>
  <c r="X3576" i="8" s="1"/>
  <c r="W3617" i="8"/>
  <c r="X3617" i="8" s="1"/>
  <c r="W3573" i="8"/>
  <c r="X3573" i="8" s="1"/>
  <c r="W3592" i="8"/>
  <c r="X3592" i="8" s="1"/>
  <c r="W3616" i="8"/>
  <c r="X3616" i="8" s="1"/>
  <c r="W3590" i="8"/>
  <c r="X3590" i="8" s="1"/>
  <c r="W3566" i="8"/>
  <c r="X3566" i="8" s="1"/>
  <c r="W3600" i="8"/>
  <c r="X3600" i="8" s="1"/>
  <c r="W3588" i="8"/>
  <c r="X3588" i="8" s="1"/>
  <c r="W3605" i="8"/>
  <c r="X3605" i="8" s="1"/>
  <c r="W3609" i="8"/>
  <c r="X3609" i="8" s="1"/>
  <c r="W3611" i="8"/>
  <c r="X3611" i="8" s="1"/>
  <c r="W3618" i="8"/>
  <c r="X3618" i="8" s="1"/>
  <c r="W3602" i="8"/>
  <c r="X3602" i="8" s="1"/>
  <c r="W3607" i="8"/>
  <c r="X3607" i="8" s="1"/>
  <c r="W3594" i="8"/>
  <c r="X3594" i="8" s="1"/>
  <c r="W3606" i="8"/>
  <c r="X3606" i="8" s="1"/>
  <c r="W3603" i="8"/>
  <c r="X3603" i="8" s="1"/>
  <c r="W3619" i="8"/>
  <c r="X3619" i="8" s="1"/>
  <c r="W3598" i="8"/>
  <c r="X3598" i="8" s="1"/>
  <c r="W3614" i="8"/>
  <c r="X3614" i="8" s="1"/>
  <c r="W3591" i="8"/>
  <c r="X3591" i="8" s="1"/>
  <c r="W3612" i="8"/>
  <c r="X3612" i="8" s="1"/>
  <c r="W3613" i="8"/>
  <c r="X3613" i="8" s="1"/>
  <c r="W3568" i="8"/>
  <c r="X3568" i="8" s="1"/>
  <c r="W3570" i="8"/>
  <c r="X3570" i="8" s="1"/>
  <c r="W3571" i="8"/>
  <c r="X3571" i="8" s="1"/>
  <c r="W3577" i="8"/>
  <c r="X3577" i="8" s="1"/>
  <c r="W3623" i="8"/>
  <c r="X3623" i="8" s="1"/>
  <c r="W3565" i="8"/>
  <c r="X3565" i="8" s="1"/>
  <c r="W3601" i="8"/>
  <c r="X3601" i="8" s="1"/>
  <c r="W3610" i="8"/>
  <c r="X3610" i="8" s="1"/>
  <c r="W3575" i="8"/>
  <c r="X3575" i="8" s="1"/>
  <c r="W3584" i="8"/>
  <c r="X3584" i="8" s="1"/>
  <c r="W3608" i="8"/>
  <c r="X3608" i="8" s="1"/>
  <c r="W3587" i="8"/>
  <c r="X3587" i="8" s="1"/>
  <c r="W3596" i="8"/>
  <c r="X3596" i="8" s="1"/>
  <c r="W3567" i="8"/>
  <c r="X3567" i="8" s="1"/>
  <c r="W3574" i="8"/>
  <c r="X3574" i="8" s="1"/>
  <c r="W3615" i="8"/>
  <c r="X3615" i="8" s="1"/>
  <c r="W3621" i="8"/>
  <c r="X3621" i="8" s="1"/>
  <c r="W3583" i="8"/>
  <c r="X3583" i="8" s="1"/>
  <c r="W3595" i="8"/>
  <c r="X3595" i="8" s="1"/>
  <c r="W3580" i="8"/>
  <c r="X3580" i="8" s="1"/>
  <c r="W3589" i="8"/>
  <c r="X3589" i="8" s="1"/>
  <c r="W3624" i="8"/>
  <c r="X3624" i="8" s="1"/>
  <c r="W3586" i="8"/>
  <c r="X3586" i="8" s="1"/>
  <c r="W3569" i="8"/>
  <c r="X3569" i="8" s="1"/>
  <c r="W3733" i="8"/>
  <c r="X3733" i="8" s="1"/>
  <c r="W3646" i="8"/>
  <c r="X3646" i="8" s="1"/>
  <c r="W3698" i="8"/>
  <c r="X3698" i="8" s="1"/>
  <c r="W3708" i="8"/>
  <c r="X3708" i="8" s="1"/>
  <c r="W3697" i="8"/>
  <c r="X3697" i="8" s="1"/>
  <c r="W3629" i="8"/>
  <c r="X3629" i="8" s="1"/>
  <c r="W3683" i="8"/>
  <c r="X3683" i="8" s="1"/>
  <c r="W3662" i="8"/>
  <c r="X3662" i="8" s="1"/>
  <c r="W3710" i="8"/>
  <c r="X3710" i="8" s="1"/>
  <c r="W3749" i="8"/>
  <c r="X3749" i="8" s="1"/>
  <c r="W3736" i="8"/>
  <c r="X3736" i="8" s="1"/>
  <c r="W3755" i="8"/>
  <c r="X3755" i="8" s="1"/>
  <c r="W3725" i="8"/>
  <c r="X3725" i="8" s="1"/>
  <c r="W3669" i="8"/>
  <c r="X3669" i="8" s="1"/>
  <c r="W3721" i="8"/>
  <c r="X3721" i="8" s="1"/>
  <c r="W3690" i="8"/>
  <c r="X3690" i="8" s="1"/>
  <c r="W3658" i="8"/>
  <c r="X3658" i="8" s="1"/>
  <c r="W3637" i="8"/>
  <c r="X3637" i="8" s="1"/>
  <c r="W3707" i="8"/>
  <c r="X3707" i="8" s="1"/>
  <c r="W3659" i="8"/>
  <c r="X3659" i="8" s="1"/>
  <c r="W3687" i="8"/>
  <c r="X3687" i="8" s="1"/>
  <c r="W3695" i="8"/>
  <c r="X3695" i="8" s="1"/>
  <c r="W3743" i="8"/>
  <c r="X3743" i="8" s="1"/>
  <c r="W3657" i="8"/>
  <c r="X3657" i="8" s="1"/>
  <c r="W3728" i="8"/>
  <c r="X3728" i="8" s="1"/>
  <c r="W3654" i="8"/>
  <c r="X3654" i="8" s="1"/>
  <c r="W3765" i="8"/>
  <c r="X3765" i="8" s="1"/>
  <c r="W3632" i="8"/>
  <c r="X3632" i="8" s="1"/>
  <c r="W3719" i="8"/>
  <c r="X3719" i="8" s="1"/>
  <c r="W3716" i="8"/>
  <c r="X3716" i="8" s="1"/>
  <c r="W3652" i="8"/>
  <c r="X3652" i="8" s="1"/>
  <c r="W3628" i="8"/>
  <c r="X3628" i="8" s="1"/>
  <c r="W3742" i="8"/>
  <c r="X3742" i="8" s="1"/>
  <c r="W3671" i="8"/>
  <c r="X3671" i="8" s="1"/>
  <c r="W3642" i="8"/>
  <c r="X3642" i="8" s="1"/>
  <c r="W3726" i="8"/>
  <c r="X3726" i="8" s="1"/>
  <c r="W3643" i="8"/>
  <c r="X3643" i="8" s="1"/>
  <c r="W3734" i="8"/>
  <c r="X3734" i="8" s="1"/>
  <c r="W3731" i="8"/>
  <c r="X3731" i="8" s="1"/>
  <c r="W3757" i="8"/>
  <c r="X3757" i="8" s="1"/>
  <c r="W3727" i="8"/>
  <c r="X3727" i="8" s="1"/>
  <c r="W3748" i="8"/>
  <c r="X3748" i="8" s="1"/>
  <c r="W3686" i="8"/>
  <c r="X3686" i="8" s="1"/>
  <c r="W3766" i="8"/>
  <c r="X3766" i="8" s="1"/>
  <c r="W3673" i="8"/>
  <c r="X3673" i="8" s="1"/>
  <c r="W3720" i="8"/>
  <c r="X3720" i="8" s="1"/>
  <c r="W3630" i="8"/>
  <c r="X3630" i="8" s="1"/>
  <c r="W3761" i="8"/>
  <c r="X3761" i="8" s="1"/>
  <c r="W3656" i="8"/>
  <c r="X3656" i="8" s="1"/>
  <c r="W3706" i="8"/>
  <c r="X3706" i="8" s="1"/>
  <c r="W3688" i="8"/>
  <c r="X3688" i="8" s="1"/>
  <c r="W3625" i="8"/>
  <c r="X3625" i="8" s="1"/>
  <c r="W3702" i="8"/>
  <c r="X3702" i="8" s="1"/>
  <c r="W3764" i="8"/>
  <c r="X3764" i="8" s="1"/>
  <c r="W3666" i="8"/>
  <c r="X3666" i="8" s="1"/>
  <c r="W3717" i="8"/>
  <c r="X3717" i="8" s="1"/>
  <c r="W3635" i="8"/>
  <c r="X3635" i="8" s="1"/>
  <c r="W3737" i="8"/>
  <c r="X3737" i="8" s="1"/>
  <c r="W3685" i="8"/>
  <c r="X3685" i="8" s="1"/>
  <c r="W3772" i="8"/>
  <c r="X3772" i="8" s="1"/>
  <c r="W3677" i="8"/>
  <c r="X3677" i="8" s="1"/>
  <c r="W3775" i="8"/>
  <c r="X3775" i="8" s="1"/>
  <c r="W3763" i="8"/>
  <c r="X3763" i="8" s="1"/>
  <c r="W3753" i="8"/>
  <c r="X3753" i="8" s="1"/>
  <c r="W3718" i="8"/>
  <c r="X3718" i="8" s="1"/>
  <c r="W3631" i="8"/>
  <c r="X3631" i="8" s="1"/>
  <c r="W3745" i="8"/>
  <c r="X3745" i="8" s="1"/>
  <c r="W3700" i="8"/>
  <c r="X3700" i="8" s="1"/>
  <c r="W3773" i="8"/>
  <c r="X3773" i="8" s="1"/>
  <c r="W3752" i="8"/>
  <c r="X3752" i="8" s="1"/>
  <c r="W3732" i="8"/>
  <c r="X3732" i="8" s="1"/>
  <c r="W3769" i="8"/>
  <c r="X3769" i="8" s="1"/>
  <c r="W3681" i="8"/>
  <c r="X3681" i="8" s="1"/>
  <c r="W3648" i="8"/>
  <c r="X3648" i="8" s="1"/>
  <c r="W3709" i="8"/>
  <c r="X3709" i="8" s="1"/>
  <c r="W3640" i="8"/>
  <c r="X3640" i="8" s="1"/>
  <c r="W3729" i="8"/>
  <c r="X3729" i="8" s="1"/>
  <c r="W3711" i="8"/>
  <c r="X3711" i="8" s="1"/>
  <c r="W3770" i="8"/>
  <c r="X3770" i="8" s="1"/>
  <c r="W3660" i="8"/>
  <c r="X3660" i="8" s="1"/>
  <c r="W3679" i="8"/>
  <c r="X3679" i="8" s="1"/>
  <c r="W3722" i="8"/>
  <c r="X3722" i="8" s="1"/>
  <c r="W3634" i="8"/>
  <c r="X3634" i="8" s="1"/>
  <c r="W3682" i="8"/>
  <c r="X3682" i="8" s="1"/>
  <c r="W3676" i="8"/>
  <c r="X3676" i="8" s="1"/>
  <c r="W3650" i="8"/>
  <c r="X3650" i="8" s="1"/>
  <c r="W3633" i="8"/>
  <c r="X3633" i="8" s="1"/>
  <c r="W3739" i="8"/>
  <c r="X3739" i="8" s="1"/>
  <c r="W3767" i="8"/>
  <c r="X3767" i="8" s="1"/>
  <c r="W3713" i="8"/>
  <c r="X3713" i="8" s="1"/>
  <c r="W3678" i="8"/>
  <c r="X3678" i="8" s="1"/>
  <c r="W3724" i="8"/>
  <c r="X3724" i="8" s="1"/>
  <c r="W3740" i="8"/>
  <c r="X3740" i="8" s="1"/>
  <c r="W3701" i="8"/>
  <c r="X3701" i="8" s="1"/>
  <c r="W3667" i="8"/>
  <c r="X3667" i="8" s="1"/>
  <c r="W3649" i="8"/>
  <c r="X3649" i="8" s="1"/>
  <c r="W3741" i="8"/>
  <c r="X3741" i="8" s="1"/>
  <c r="W3651" i="8"/>
  <c r="X3651" i="8" s="1"/>
  <c r="W3714" i="8"/>
  <c r="X3714" i="8" s="1"/>
  <c r="W3715" i="8"/>
  <c r="X3715" i="8" s="1"/>
  <c r="W3760" i="8"/>
  <c r="X3760" i="8" s="1"/>
  <c r="W3735" i="8"/>
  <c r="X3735" i="8" s="1"/>
  <c r="W3670" i="8"/>
  <c r="X3670" i="8" s="1"/>
  <c r="W3699" i="8"/>
  <c r="X3699" i="8" s="1"/>
  <c r="W3738" i="8"/>
  <c r="X3738" i="8" s="1"/>
  <c r="W3636" i="8"/>
  <c r="X3636" i="8" s="1"/>
  <c r="W3771" i="8"/>
  <c r="X3771" i="8" s="1"/>
  <c r="W3665" i="8"/>
  <c r="X3665" i="8" s="1"/>
  <c r="W3756" i="8"/>
  <c r="X3756" i="8" s="1"/>
  <c r="W3744" i="8"/>
  <c r="X3744" i="8" s="1"/>
  <c r="W3680" i="8"/>
  <c r="X3680" i="8" s="1"/>
  <c r="W3694" i="8"/>
  <c r="X3694" i="8" s="1"/>
  <c r="W3758" i="8"/>
  <c r="X3758" i="8" s="1"/>
  <c r="W3762" i="8"/>
  <c r="X3762" i="8" s="1"/>
  <c r="W3705" i="8"/>
  <c r="X3705" i="8" s="1"/>
  <c r="W3712" i="8"/>
  <c r="X3712" i="8" s="1"/>
  <c r="W3645" i="8"/>
  <c r="X3645" i="8" s="1"/>
  <c r="W3704" i="8"/>
  <c r="X3704" i="8" s="1"/>
  <c r="W3746" i="8"/>
  <c r="X3746" i="8" s="1"/>
  <c r="W3627" i="8"/>
  <c r="X3627" i="8" s="1"/>
  <c r="W3684" i="8"/>
  <c r="X3684" i="8" s="1"/>
  <c r="W3754" i="8"/>
  <c r="X3754" i="8" s="1"/>
  <c r="W3641" i="8"/>
  <c r="X3641" i="8" s="1"/>
  <c r="W3730" i="8"/>
  <c r="X3730" i="8" s="1"/>
  <c r="W3644" i="8"/>
  <c r="X3644" i="8" s="1"/>
  <c r="W3691" i="8"/>
  <c r="X3691" i="8" s="1"/>
  <c r="W3723" i="8"/>
  <c r="X3723" i="8" s="1"/>
  <c r="W3675" i="8"/>
  <c r="X3675" i="8" s="1"/>
  <c r="W3647" i="8"/>
  <c r="X3647" i="8" s="1"/>
  <c r="W3672" i="8"/>
  <c r="X3672" i="8" s="1"/>
  <c r="W3689" i="8"/>
  <c r="X3689" i="8" s="1"/>
  <c r="W3639" i="8"/>
  <c r="X3639" i="8" s="1"/>
  <c r="W3692" i="8"/>
  <c r="X3692" i="8" s="1"/>
  <c r="W3774" i="8"/>
  <c r="X3774" i="8" s="1"/>
  <c r="W3747" i="8"/>
  <c r="X3747" i="8" s="1"/>
  <c r="W3759" i="8"/>
  <c r="X3759" i="8" s="1"/>
  <c r="W3696" i="8"/>
  <c r="X3696" i="8" s="1"/>
  <c r="W3653" i="8"/>
  <c r="X3653" i="8" s="1"/>
  <c r="W3703" i="8"/>
  <c r="X3703" i="8" s="1"/>
  <c r="W3655" i="8"/>
  <c r="X3655" i="8" s="1"/>
  <c r="W3664" i="8"/>
  <c r="X3664" i="8" s="1"/>
  <c r="W3750" i="8"/>
  <c r="X3750" i="8" s="1"/>
  <c r="W3663" i="8"/>
  <c r="X3663" i="8" s="1"/>
  <c r="W3668" i="8"/>
  <c r="X3668" i="8" s="1"/>
  <c r="W3638" i="8"/>
  <c r="X3638" i="8" s="1"/>
  <c r="W3626" i="8"/>
  <c r="X3626" i="8" s="1"/>
  <c r="W3674" i="8"/>
  <c r="X3674" i="8" s="1"/>
  <c r="W3693" i="8"/>
  <c r="X3693" i="8" s="1"/>
  <c r="W3768" i="8"/>
  <c r="X3768" i="8" s="1"/>
  <c r="W3751" i="8"/>
  <c r="X3751" i="8" s="1"/>
  <c r="W3661" i="8"/>
  <c r="X3661" i="8" s="1"/>
  <c r="W3795" i="8"/>
  <c r="X3795" i="8" s="1"/>
  <c r="W3797" i="8"/>
  <c r="X3797" i="8" s="1"/>
  <c r="W3812" i="8"/>
  <c r="X3812" i="8" s="1"/>
  <c r="W3777" i="8"/>
  <c r="X3777" i="8" s="1"/>
  <c r="W3809" i="8"/>
  <c r="X3809" i="8" s="1"/>
  <c r="W3782" i="8"/>
  <c r="X3782" i="8" s="1"/>
  <c r="W3820" i="8"/>
  <c r="X3820" i="8" s="1"/>
  <c r="W3817" i="8"/>
  <c r="X3817" i="8" s="1"/>
  <c r="W3805" i="8"/>
  <c r="X3805" i="8" s="1"/>
  <c r="W3814" i="8"/>
  <c r="X3814" i="8" s="1"/>
  <c r="W3818" i="8"/>
  <c r="X3818" i="8" s="1"/>
  <c r="W3791" i="8"/>
  <c r="X3791" i="8" s="1"/>
  <c r="W3806" i="8"/>
  <c r="X3806" i="8" s="1"/>
  <c r="W3781" i="8"/>
  <c r="X3781" i="8" s="1"/>
  <c r="W3783" i="8"/>
  <c r="X3783" i="8" s="1"/>
  <c r="W3807" i="8"/>
  <c r="X3807" i="8" s="1"/>
  <c r="W3796" i="8"/>
  <c r="X3796" i="8" s="1"/>
  <c r="W3798" i="8"/>
  <c r="X3798" i="8" s="1"/>
  <c r="W3779" i="8"/>
  <c r="X3779" i="8" s="1"/>
  <c r="W3819" i="8"/>
  <c r="X3819" i="8" s="1"/>
  <c r="W3816" i="8"/>
  <c r="X3816" i="8" s="1"/>
  <c r="W3786" i="8"/>
  <c r="X3786" i="8" s="1"/>
  <c r="W3794" i="8"/>
  <c r="X3794" i="8" s="1"/>
  <c r="W3789" i="8"/>
  <c r="X3789" i="8" s="1"/>
  <c r="W3804" i="8"/>
  <c r="X3804" i="8" s="1"/>
  <c r="W3823" i="8"/>
  <c r="X3823" i="8" s="1"/>
  <c r="W3802" i="8"/>
  <c r="X3802" i="8" s="1"/>
  <c r="W3780" i="8"/>
  <c r="X3780" i="8" s="1"/>
  <c r="W3788" i="8"/>
  <c r="X3788" i="8" s="1"/>
  <c r="W3790" i="8"/>
  <c r="X3790" i="8" s="1"/>
  <c r="W3792" i="8"/>
  <c r="X3792" i="8" s="1"/>
  <c r="W3776" i="8"/>
  <c r="X3776" i="8" s="1"/>
  <c r="W3793" i="8"/>
  <c r="X3793" i="8" s="1"/>
  <c r="W3785" i="8"/>
  <c r="X3785" i="8" s="1"/>
  <c r="W3813" i="8"/>
  <c r="X3813" i="8" s="1"/>
  <c r="W3801" i="8"/>
  <c r="X3801" i="8" s="1"/>
  <c r="W3822" i="8"/>
  <c r="X3822" i="8" s="1"/>
  <c r="W3778" i="8"/>
  <c r="X3778" i="8" s="1"/>
  <c r="W3803" i="8"/>
  <c r="X3803" i="8" s="1"/>
  <c r="W3811" i="8"/>
  <c r="X3811" i="8" s="1"/>
  <c r="W3800" i="8"/>
  <c r="X3800" i="8" s="1"/>
  <c r="W3808" i="8"/>
  <c r="X3808" i="8" s="1"/>
  <c r="W3787" i="8"/>
  <c r="X3787" i="8" s="1"/>
  <c r="W3799" i="8"/>
  <c r="X3799" i="8" s="1"/>
  <c r="W3810" i="8"/>
  <c r="X3810" i="8" s="1"/>
  <c r="W3821" i="8"/>
  <c r="X3821" i="8" s="1"/>
  <c r="W3815" i="8"/>
  <c r="X3815" i="8" s="1"/>
  <c r="W3784" i="8"/>
  <c r="X3784" i="8" s="1"/>
  <c r="W3549" i="8"/>
  <c r="X3549" i="8" s="1"/>
  <c r="W3539" i="8"/>
  <c r="X3539" i="8" s="1"/>
  <c r="W3522" i="8"/>
  <c r="X3522" i="8" s="1"/>
  <c r="W3559" i="8"/>
  <c r="X3559" i="8" s="1"/>
  <c r="W3524" i="8"/>
  <c r="X3524" i="8" s="1"/>
  <c r="W3501" i="8"/>
  <c r="X3501" i="8" s="1"/>
  <c r="W3557" i="8"/>
  <c r="X3557" i="8" s="1"/>
  <c r="W3505" i="8"/>
  <c r="X3505" i="8" s="1"/>
  <c r="W3493" i="8"/>
  <c r="X3493" i="8" s="1"/>
  <c r="W3499" i="8"/>
  <c r="X3499" i="8" s="1"/>
  <c r="W3552" i="8"/>
  <c r="X3552" i="8" s="1"/>
  <c r="W3519" i="8"/>
  <c r="X3519" i="8" s="1"/>
  <c r="W3504" i="8"/>
  <c r="X3504" i="8" s="1"/>
  <c r="W3480" i="8"/>
  <c r="X3480" i="8" s="1"/>
  <c r="W3543" i="8"/>
  <c r="X3543" i="8" s="1"/>
  <c r="W3479" i="8"/>
  <c r="X3479" i="8" s="1"/>
  <c r="W3490" i="8"/>
  <c r="X3490" i="8" s="1"/>
  <c r="W3551" i="8"/>
  <c r="X3551" i="8" s="1"/>
  <c r="W3528" i="8"/>
  <c r="X3528" i="8" s="1"/>
  <c r="W3540" i="8"/>
  <c r="X3540" i="8" s="1"/>
  <c r="W3527" i="8"/>
  <c r="X3527" i="8" s="1"/>
  <c r="W3507" i="8"/>
  <c r="X3507" i="8" s="1"/>
  <c r="W3560" i="8"/>
  <c r="X3560" i="8" s="1"/>
  <c r="W3523" i="8"/>
  <c r="X3523" i="8" s="1"/>
  <c r="W3550" i="8"/>
  <c r="X3550" i="8" s="1"/>
  <c r="W3532" i="8"/>
  <c r="X3532" i="8" s="1"/>
  <c r="W3468" i="8"/>
  <c r="X3468" i="8" s="1"/>
  <c r="W3564" i="8"/>
  <c r="X3564" i="8" s="1"/>
  <c r="W3509" i="8"/>
  <c r="X3509" i="8" s="1"/>
  <c r="W3514" i="8"/>
  <c r="X3514" i="8" s="1"/>
  <c r="W3517" i="8"/>
  <c r="X3517" i="8" s="1"/>
  <c r="W3492" i="8"/>
  <c r="X3492" i="8" s="1"/>
  <c r="W3547" i="8"/>
  <c r="X3547" i="8" s="1"/>
  <c r="W3497" i="8"/>
  <c r="X3497" i="8" s="1"/>
  <c r="W3462" i="8"/>
  <c r="X3462" i="8" s="1"/>
  <c r="W3482" i="8"/>
  <c r="X3482" i="8" s="1"/>
  <c r="W3515" i="8"/>
  <c r="X3515" i="8" s="1"/>
  <c r="W3535" i="8"/>
  <c r="X3535" i="8" s="1"/>
  <c r="W3489" i="8"/>
  <c r="X3489" i="8" s="1"/>
  <c r="W3460" i="8"/>
  <c r="X3460" i="8" s="1"/>
  <c r="W3513" i="8"/>
  <c r="X3513" i="8" s="1"/>
  <c r="W3488" i="8"/>
  <c r="X3488" i="8" s="1"/>
  <c r="W3461" i="8"/>
  <c r="X3461" i="8" s="1"/>
  <c r="W3495" i="8"/>
  <c r="X3495" i="8" s="1"/>
  <c r="W3558" i="8"/>
  <c r="X3558" i="8" s="1"/>
  <c r="W3511" i="8"/>
  <c r="X3511" i="8" s="1"/>
  <c r="W3485" i="8"/>
  <c r="X3485" i="8" s="1"/>
  <c r="W3512" i="8"/>
  <c r="X3512" i="8" s="1"/>
  <c r="W3491" i="8"/>
  <c r="X3491" i="8" s="1"/>
  <c r="W3521" i="8"/>
  <c r="X3521" i="8" s="1"/>
  <c r="W3518" i="8"/>
  <c r="X3518" i="8" s="1"/>
  <c r="W3516" i="8"/>
  <c r="X3516" i="8" s="1"/>
  <c r="W3473" i="8"/>
  <c r="X3473" i="8" s="1"/>
  <c r="W3465" i="8"/>
  <c r="X3465" i="8" s="1"/>
  <c r="W3494" i="8"/>
  <c r="X3494" i="8" s="1"/>
  <c r="W3538" i="8"/>
  <c r="X3538" i="8" s="1"/>
  <c r="W3484" i="8"/>
  <c r="X3484" i="8" s="1"/>
  <c r="W3561" i="8"/>
  <c r="X3561" i="8" s="1"/>
  <c r="W3469" i="8"/>
  <c r="X3469" i="8" s="1"/>
  <c r="W3555" i="8"/>
  <c r="X3555" i="8" s="1"/>
  <c r="W3533" i="8"/>
  <c r="X3533" i="8" s="1"/>
  <c r="W3472" i="8"/>
  <c r="X3472" i="8" s="1"/>
  <c r="W3463" i="8"/>
  <c r="X3463" i="8" s="1"/>
  <c r="W3498" i="8"/>
  <c r="X3498" i="8" s="1"/>
  <c r="W3477" i="8"/>
  <c r="X3477" i="8" s="1"/>
  <c r="W3471" i="8"/>
  <c r="X3471" i="8" s="1"/>
  <c r="W3554" i="8"/>
  <c r="X3554" i="8" s="1"/>
  <c r="W3470" i="8"/>
  <c r="X3470" i="8" s="1"/>
  <c r="W3481" i="8"/>
  <c r="X3481" i="8" s="1"/>
  <c r="W3562" i="8"/>
  <c r="X3562" i="8" s="1"/>
  <c r="W3476" i="8"/>
  <c r="X3476" i="8" s="1"/>
  <c r="W3546" i="8"/>
  <c r="X3546" i="8" s="1"/>
  <c r="W3502" i="8"/>
  <c r="X3502" i="8" s="1"/>
  <c r="W3536" i="8"/>
  <c r="X3536" i="8" s="1"/>
  <c r="W3464" i="8"/>
  <c r="X3464" i="8" s="1"/>
  <c r="W3545" i="8"/>
  <c r="X3545" i="8" s="1"/>
  <c r="W3563" i="8"/>
  <c r="X3563" i="8" s="1"/>
  <c r="W3537" i="8"/>
  <c r="X3537" i="8" s="1"/>
  <c r="W3534" i="8"/>
  <c r="X3534" i="8" s="1"/>
  <c r="W3503" i="8"/>
  <c r="X3503" i="8" s="1"/>
  <c r="W3531" i="8"/>
  <c r="X3531" i="8" s="1"/>
  <c r="W3474" i="8"/>
  <c r="X3474" i="8" s="1"/>
  <c r="W3487" i="8"/>
  <c r="X3487" i="8" s="1"/>
  <c r="W3500" i="8"/>
  <c r="X3500" i="8" s="1"/>
  <c r="W3510" i="8"/>
  <c r="X3510" i="8" s="1"/>
  <c r="W3508" i="8"/>
  <c r="X3508" i="8" s="1"/>
  <c r="W3391" i="8"/>
  <c r="X3391" i="8" s="1"/>
  <c r="W3394" i="8"/>
  <c r="X3394" i="8" s="1"/>
  <c r="W3374" i="8"/>
  <c r="X3374" i="8" s="1"/>
  <c r="W3427" i="8"/>
  <c r="X3427" i="8" s="1"/>
  <c r="W3425" i="8"/>
  <c r="X3425" i="8" s="1"/>
  <c r="W3380" i="8"/>
  <c r="X3380" i="8" s="1"/>
  <c r="W3373" i="8"/>
  <c r="X3373" i="8" s="1"/>
  <c r="W3400" i="8"/>
  <c r="X3400" i="8" s="1"/>
  <c r="W3369" i="8"/>
  <c r="X3369" i="8" s="1"/>
  <c r="W3409" i="8"/>
  <c r="X3409" i="8" s="1"/>
  <c r="W3351" i="8"/>
  <c r="X3351" i="8" s="1"/>
  <c r="W3372" i="8"/>
  <c r="X3372" i="8" s="1"/>
  <c r="W3371" i="8"/>
  <c r="X3371" i="8" s="1"/>
  <c r="W3355" i="8"/>
  <c r="X3355" i="8" s="1"/>
  <c r="W3437" i="8"/>
  <c r="X3437" i="8" s="1"/>
  <c r="W3370" i="8"/>
  <c r="X3370" i="8" s="1"/>
  <c r="W3365" i="8"/>
  <c r="X3365" i="8" s="1"/>
  <c r="W3420" i="8"/>
  <c r="X3420" i="8" s="1"/>
  <c r="W3450" i="8"/>
  <c r="X3450" i="8" s="1"/>
  <c r="W3447" i="8"/>
  <c r="X3447" i="8" s="1"/>
  <c r="W3438" i="8"/>
  <c r="X3438" i="8" s="1"/>
  <c r="W3398" i="8"/>
  <c r="X3398" i="8" s="1"/>
  <c r="W3353" i="8"/>
  <c r="X3353" i="8" s="1"/>
  <c r="W3453" i="8"/>
  <c r="X3453" i="8" s="1"/>
  <c r="W3397" i="8"/>
  <c r="X3397" i="8" s="1"/>
  <c r="W3357" i="8"/>
  <c r="X3357" i="8" s="1"/>
  <c r="W3378" i="8"/>
  <c r="X3378" i="8" s="1"/>
  <c r="W3406" i="8"/>
  <c r="X3406" i="8" s="1"/>
  <c r="W3354" i="8"/>
  <c r="X3354" i="8" s="1"/>
  <c r="W3358" i="8"/>
  <c r="X3358" i="8" s="1"/>
  <c r="W3366" i="8"/>
  <c r="X3366" i="8" s="1"/>
  <c r="W3360" i="8"/>
  <c r="X3360" i="8" s="1"/>
  <c r="W3416" i="8"/>
  <c r="X3416" i="8" s="1"/>
  <c r="W3412" i="8"/>
  <c r="X3412" i="8" s="1"/>
  <c r="W3457" i="8"/>
  <c r="X3457" i="8" s="1"/>
  <c r="W3362" i="8"/>
  <c r="X3362" i="8" s="1"/>
  <c r="W3440" i="8"/>
  <c r="X3440" i="8" s="1"/>
  <c r="W3399" i="8"/>
  <c r="X3399" i="8" s="1"/>
  <c r="W3415" i="8"/>
  <c r="X3415" i="8" s="1"/>
  <c r="W3413" i="8"/>
  <c r="X3413" i="8" s="1"/>
  <c r="W3393" i="8"/>
  <c r="X3393" i="8" s="1"/>
  <c r="W3348" i="8"/>
  <c r="X3348" i="8" s="1"/>
  <c r="W3458" i="8"/>
  <c r="X3458" i="8" s="1"/>
  <c r="W3444" i="8"/>
  <c r="X3444" i="8" s="1"/>
  <c r="W3431" i="8"/>
  <c r="X3431" i="8" s="1"/>
  <c r="W3424" i="8"/>
  <c r="X3424" i="8" s="1"/>
  <c r="W3384" i="8"/>
  <c r="X3384" i="8" s="1"/>
  <c r="W3454" i="8"/>
  <c r="X3454" i="8" s="1"/>
  <c r="W3423" i="8"/>
  <c r="X3423" i="8" s="1"/>
  <c r="W3414" i="8"/>
  <c r="X3414" i="8" s="1"/>
  <c r="W3405" i="8"/>
  <c r="X3405" i="8" s="1"/>
  <c r="W3411" i="8"/>
  <c r="X3411" i="8" s="1"/>
  <c r="W3426" i="8"/>
  <c r="X3426" i="8" s="1"/>
  <c r="W3376" i="8"/>
  <c r="X3376" i="8" s="1"/>
  <c r="W3347" i="8"/>
  <c r="X3347" i="8" s="1"/>
  <c r="W3435" i="8"/>
  <c r="X3435" i="8" s="1"/>
  <c r="W3388" i="8"/>
  <c r="X3388" i="8" s="1"/>
  <c r="W266" i="8"/>
  <c r="O7" i="9" l="1"/>
  <c r="N7" i="9"/>
  <c r="P7" i="9"/>
  <c r="A3" i="11"/>
  <c r="B3" i="11"/>
  <c r="C3" i="11"/>
  <c r="A4" i="11"/>
  <c r="B4" i="11"/>
  <c r="C4" i="11"/>
  <c r="A5" i="11"/>
  <c r="B5" i="11"/>
  <c r="C5" i="1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A22" i="11"/>
  <c r="B22" i="11"/>
  <c r="C22" i="11"/>
  <c r="A23" i="11"/>
  <c r="B23" i="11"/>
  <c r="C23" i="11"/>
  <c r="A24" i="11"/>
  <c r="B24" i="11"/>
  <c r="C24" i="11"/>
  <c r="A25" i="11"/>
  <c r="B25" i="11"/>
  <c r="C25" i="11"/>
  <c r="A26" i="11"/>
  <c r="B26" i="11"/>
  <c r="C26" i="11"/>
  <c r="A27" i="11"/>
  <c r="B27" i="11"/>
  <c r="C27" i="11"/>
  <c r="A28" i="11"/>
  <c r="B28" i="11"/>
  <c r="C28" i="11"/>
  <c r="A29" i="11"/>
  <c r="B29" i="11"/>
  <c r="C29" i="11"/>
  <c r="A30" i="11"/>
  <c r="B30" i="11"/>
  <c r="C30" i="11"/>
  <c r="A31" i="11"/>
  <c r="B31" i="11"/>
  <c r="C31" i="11"/>
  <c r="A32" i="11"/>
  <c r="B32" i="11"/>
  <c r="C32" i="11"/>
  <c r="A33" i="11"/>
  <c r="B33" i="11"/>
  <c r="C33" i="11"/>
  <c r="A34" i="11"/>
  <c r="B34" i="11"/>
  <c r="C34" i="11"/>
  <c r="A35" i="11"/>
  <c r="B35" i="11"/>
  <c r="C35" i="11"/>
  <c r="A36" i="11"/>
  <c r="B36" i="11"/>
  <c r="C36" i="11"/>
  <c r="A37" i="11"/>
  <c r="B37" i="11"/>
  <c r="C37" i="11"/>
  <c r="A38" i="11"/>
  <c r="B38" i="11"/>
  <c r="C38" i="11"/>
  <c r="A39" i="11"/>
  <c r="B39" i="11"/>
  <c r="C39" i="11"/>
  <c r="A40" i="11"/>
  <c r="B40" i="11"/>
  <c r="C40" i="11"/>
  <c r="A41" i="11"/>
  <c r="B41" i="11"/>
  <c r="C41" i="11"/>
  <c r="A42" i="11"/>
  <c r="B42" i="11"/>
  <c r="C42" i="11"/>
  <c r="A43" i="11"/>
  <c r="B43" i="11"/>
  <c r="C43" i="11"/>
  <c r="A44" i="11"/>
  <c r="B44" i="11"/>
  <c r="C44" i="11"/>
  <c r="A45" i="11"/>
  <c r="B45" i="11"/>
  <c r="C45" i="11"/>
  <c r="A46" i="11"/>
  <c r="B46" i="11"/>
  <c r="C46" i="11"/>
  <c r="A47" i="11"/>
  <c r="B47" i="11"/>
  <c r="C47" i="11"/>
  <c r="A48" i="11"/>
  <c r="B48" i="11"/>
  <c r="C48" i="11"/>
  <c r="A49" i="11"/>
  <c r="B49" i="11"/>
  <c r="C49" i="11"/>
  <c r="A50" i="11"/>
  <c r="B50" i="11"/>
  <c r="C50" i="11"/>
  <c r="A51" i="11"/>
  <c r="B51" i="11"/>
  <c r="C51" i="11"/>
  <c r="A52" i="11"/>
  <c r="B52" i="11"/>
  <c r="C52" i="11"/>
  <c r="A53" i="11"/>
  <c r="B53" i="11"/>
  <c r="C53" i="11"/>
  <c r="A54" i="11"/>
  <c r="B54" i="11"/>
  <c r="C54" i="11"/>
  <c r="A55" i="11"/>
  <c r="B55" i="11"/>
  <c r="C55" i="11"/>
  <c r="A56" i="11"/>
  <c r="B56" i="11"/>
  <c r="C56" i="11"/>
  <c r="A57" i="11"/>
  <c r="B57" i="11"/>
  <c r="C57" i="11"/>
  <c r="A58" i="11"/>
  <c r="B58" i="11"/>
  <c r="C58" i="11"/>
  <c r="A59" i="11"/>
  <c r="B59" i="11"/>
  <c r="C59" i="11"/>
  <c r="A60" i="11"/>
  <c r="B60" i="11"/>
  <c r="C60" i="11"/>
  <c r="A61" i="11"/>
  <c r="B61" i="11"/>
  <c r="C61" i="11"/>
  <c r="A62" i="11"/>
  <c r="B62" i="11"/>
  <c r="C62" i="11"/>
  <c r="A63" i="11"/>
  <c r="B63" i="11"/>
  <c r="C63" i="11"/>
  <c r="A64" i="11"/>
  <c r="B64" i="11"/>
  <c r="C64" i="11"/>
  <c r="A65" i="11"/>
  <c r="B65" i="11"/>
  <c r="C65" i="11"/>
  <c r="A66" i="11"/>
  <c r="B66" i="11"/>
  <c r="C66" i="11"/>
  <c r="A67" i="11"/>
  <c r="B67" i="11"/>
  <c r="C67" i="11"/>
  <c r="A68" i="11"/>
  <c r="B68" i="11"/>
  <c r="C68" i="11"/>
  <c r="A69" i="11"/>
  <c r="B69" i="11"/>
  <c r="C69" i="11"/>
  <c r="A70" i="11"/>
  <c r="B70" i="11"/>
  <c r="C70" i="11"/>
  <c r="A71" i="11"/>
  <c r="B71" i="11"/>
  <c r="C71" i="11"/>
  <c r="A72" i="11"/>
  <c r="B72" i="11"/>
  <c r="C72" i="11"/>
  <c r="A73" i="11"/>
  <c r="B73" i="11"/>
  <c r="C73" i="11"/>
  <c r="A74" i="11"/>
  <c r="B74" i="11"/>
  <c r="C74" i="11"/>
  <c r="A75" i="11"/>
  <c r="B75" i="11"/>
  <c r="C75" i="11"/>
  <c r="A76" i="11"/>
  <c r="B76" i="11"/>
  <c r="C76" i="11"/>
  <c r="A77" i="11"/>
  <c r="B77" i="11"/>
  <c r="C77" i="11"/>
  <c r="A78" i="11"/>
  <c r="B78" i="11"/>
  <c r="C78" i="11"/>
  <c r="A79" i="11"/>
  <c r="B79" i="11"/>
  <c r="C79" i="11"/>
  <c r="A80" i="11"/>
  <c r="B80" i="11"/>
  <c r="C80" i="11"/>
  <c r="A81" i="11"/>
  <c r="B81" i="11"/>
  <c r="C81" i="11"/>
  <c r="A82" i="11"/>
  <c r="B82" i="11"/>
  <c r="C82" i="11"/>
  <c r="A83" i="11"/>
  <c r="B83" i="11"/>
  <c r="C83" i="11"/>
  <c r="A84" i="11"/>
  <c r="B84" i="11"/>
  <c r="C84" i="11"/>
  <c r="A85" i="11"/>
  <c r="B85" i="11"/>
  <c r="C85" i="11"/>
  <c r="A86" i="11"/>
  <c r="B86" i="11"/>
  <c r="C86" i="11"/>
  <c r="A87" i="11"/>
  <c r="B87" i="11"/>
  <c r="C87" i="11"/>
  <c r="A88" i="11"/>
  <c r="B88" i="11"/>
  <c r="C88" i="11"/>
  <c r="A89" i="11"/>
  <c r="B89" i="11"/>
  <c r="C89" i="11"/>
  <c r="A90" i="11"/>
  <c r="B90" i="11"/>
  <c r="C90" i="11"/>
  <c r="A91" i="11"/>
  <c r="B91" i="11"/>
  <c r="C91" i="11"/>
  <c r="A92" i="11"/>
  <c r="B92" i="11"/>
  <c r="C92" i="11"/>
  <c r="A93" i="11"/>
  <c r="B93" i="11"/>
  <c r="C93" i="11"/>
  <c r="A94" i="11"/>
  <c r="B94" i="11"/>
  <c r="C94" i="11"/>
  <c r="A95" i="11"/>
  <c r="B95" i="11"/>
  <c r="C95" i="11"/>
  <c r="A96" i="11"/>
  <c r="B96" i="11"/>
  <c r="C96" i="11"/>
  <c r="A97" i="11"/>
  <c r="B97" i="11"/>
  <c r="C97" i="11"/>
  <c r="A98" i="11"/>
  <c r="B98" i="11"/>
  <c r="C98" i="11"/>
  <c r="A99" i="11"/>
  <c r="B99" i="11"/>
  <c r="C99" i="11"/>
  <c r="A100" i="11"/>
  <c r="B100" i="11"/>
  <c r="C100" i="11"/>
  <c r="A101" i="11"/>
  <c r="B101" i="11"/>
  <c r="C101" i="11"/>
  <c r="A102" i="11"/>
  <c r="B102" i="11"/>
  <c r="C102" i="11"/>
  <c r="A103" i="11"/>
  <c r="B103" i="11"/>
  <c r="C103" i="11"/>
  <c r="A104" i="11"/>
  <c r="B104" i="11"/>
  <c r="C104" i="11"/>
  <c r="A105" i="11"/>
  <c r="B105" i="11"/>
  <c r="C105" i="11"/>
  <c r="A106" i="11"/>
  <c r="B106" i="11"/>
  <c r="C106" i="11"/>
  <c r="A107" i="11"/>
  <c r="B107" i="11"/>
  <c r="C107" i="11"/>
  <c r="A108" i="11"/>
  <c r="B108" i="11"/>
  <c r="C108" i="11"/>
  <c r="A109" i="11"/>
  <c r="B109" i="11"/>
  <c r="C109" i="11"/>
  <c r="A110" i="11"/>
  <c r="B110" i="11"/>
  <c r="C110" i="11"/>
  <c r="A111" i="11"/>
  <c r="B111" i="11"/>
  <c r="C111" i="11"/>
  <c r="A112" i="11"/>
  <c r="B112" i="11"/>
  <c r="C112" i="11"/>
  <c r="A113" i="11"/>
  <c r="B113" i="11"/>
  <c r="C113" i="11"/>
  <c r="A114" i="11"/>
  <c r="B114" i="11"/>
  <c r="C114" i="11"/>
  <c r="A115" i="11"/>
  <c r="B115" i="11"/>
  <c r="C115" i="11"/>
  <c r="A116" i="11"/>
  <c r="B116" i="11"/>
  <c r="C116" i="11"/>
  <c r="A117" i="11"/>
  <c r="B117" i="11"/>
  <c r="C117" i="11"/>
  <c r="A118" i="11"/>
  <c r="B118" i="11"/>
  <c r="C118" i="11"/>
  <c r="A119" i="11"/>
  <c r="B119" i="11"/>
  <c r="C119" i="11"/>
  <c r="A120" i="11"/>
  <c r="B120" i="11"/>
  <c r="C120" i="11"/>
  <c r="A121" i="11"/>
  <c r="B121" i="11"/>
  <c r="C121" i="11"/>
  <c r="A122" i="11"/>
  <c r="B122" i="11"/>
  <c r="C122" i="11"/>
  <c r="A123" i="11"/>
  <c r="B123" i="11"/>
  <c r="C123" i="11"/>
  <c r="A124" i="11"/>
  <c r="B124" i="11"/>
  <c r="C124" i="11"/>
  <c r="A125" i="11"/>
  <c r="B125" i="11"/>
  <c r="C125" i="11"/>
  <c r="A126" i="11"/>
  <c r="B126" i="11"/>
  <c r="C126" i="11"/>
  <c r="A127" i="11"/>
  <c r="B127" i="11"/>
  <c r="C127" i="11"/>
  <c r="A128" i="11"/>
  <c r="B128" i="11"/>
  <c r="C128" i="11"/>
  <c r="A129" i="11"/>
  <c r="B129" i="11"/>
  <c r="C129" i="11"/>
  <c r="A130" i="11"/>
  <c r="B130" i="11"/>
  <c r="C130" i="11"/>
  <c r="A131" i="11"/>
  <c r="B131" i="11"/>
  <c r="C131" i="11"/>
  <c r="A132" i="11"/>
  <c r="B132" i="11"/>
  <c r="C132" i="11"/>
  <c r="A133" i="11"/>
  <c r="B133" i="11"/>
  <c r="C133" i="11"/>
  <c r="A134" i="11"/>
  <c r="B134" i="11"/>
  <c r="C134" i="11"/>
  <c r="A135" i="11"/>
  <c r="B135" i="11"/>
  <c r="C135" i="11"/>
  <c r="A136" i="11"/>
  <c r="B136" i="11"/>
  <c r="C136" i="11"/>
  <c r="A137" i="11"/>
  <c r="B137" i="11"/>
  <c r="C137" i="11"/>
  <c r="A138" i="11"/>
  <c r="B138" i="11"/>
  <c r="C138" i="11"/>
  <c r="A139" i="11"/>
  <c r="B139" i="11"/>
  <c r="C139" i="11"/>
  <c r="A140" i="11"/>
  <c r="B140" i="11"/>
  <c r="C140" i="11"/>
  <c r="A141" i="11"/>
  <c r="B141" i="11"/>
  <c r="C141" i="11"/>
  <c r="A142" i="11"/>
  <c r="B142" i="11"/>
  <c r="C142" i="11"/>
  <c r="A143" i="11"/>
  <c r="B143" i="11"/>
  <c r="C143" i="11"/>
  <c r="A144" i="11"/>
  <c r="B144" i="11"/>
  <c r="C144" i="11"/>
  <c r="A145" i="11"/>
  <c r="B145" i="11"/>
  <c r="C145" i="11"/>
  <c r="A146" i="11"/>
  <c r="B146" i="11"/>
  <c r="C146" i="11"/>
  <c r="A147" i="11"/>
  <c r="B147" i="11"/>
  <c r="C147" i="11"/>
  <c r="A148" i="11"/>
  <c r="B148" i="11"/>
  <c r="C148" i="11"/>
  <c r="A149" i="11"/>
  <c r="B149" i="11"/>
  <c r="C149" i="11"/>
  <c r="A150" i="11"/>
  <c r="B150" i="11"/>
  <c r="C150" i="11"/>
  <c r="A151" i="11"/>
  <c r="B151" i="11"/>
  <c r="C151" i="11"/>
  <c r="A152" i="11"/>
  <c r="B152" i="11"/>
  <c r="C152" i="11"/>
  <c r="A153" i="11"/>
  <c r="B153" i="11"/>
  <c r="C153" i="11"/>
  <c r="A154" i="11"/>
  <c r="B154" i="11"/>
  <c r="C154" i="11"/>
  <c r="A155" i="11"/>
  <c r="B155" i="11"/>
  <c r="C155" i="11"/>
  <c r="A156" i="11"/>
  <c r="B156" i="11"/>
  <c r="C156" i="11"/>
  <c r="A157" i="11"/>
  <c r="B157" i="11"/>
  <c r="C157" i="11"/>
  <c r="A158" i="11"/>
  <c r="B158" i="11"/>
  <c r="C158" i="11"/>
  <c r="A159" i="11"/>
  <c r="B159" i="11"/>
  <c r="C159" i="11"/>
  <c r="A160" i="11"/>
  <c r="B160" i="11"/>
  <c r="C160" i="11"/>
  <c r="A161" i="11"/>
  <c r="B161" i="11"/>
  <c r="C161" i="11"/>
  <c r="A162" i="11"/>
  <c r="B162" i="11"/>
  <c r="C162" i="11"/>
  <c r="A163" i="11"/>
  <c r="B163" i="11"/>
  <c r="C163" i="11"/>
  <c r="A164" i="11"/>
  <c r="B164" i="11"/>
  <c r="C164" i="11"/>
  <c r="A165" i="11"/>
  <c r="B165" i="11"/>
  <c r="C165" i="11"/>
  <c r="A166" i="11"/>
  <c r="B166" i="11"/>
  <c r="C166" i="11"/>
  <c r="A167" i="11"/>
  <c r="B167" i="11"/>
  <c r="C167" i="11"/>
  <c r="A168" i="11"/>
  <c r="B168" i="11"/>
  <c r="C168" i="11"/>
  <c r="A169" i="11"/>
  <c r="B169" i="11"/>
  <c r="C169" i="11"/>
  <c r="A170" i="11"/>
  <c r="B170" i="11"/>
  <c r="C170" i="11"/>
  <c r="A171" i="11"/>
  <c r="B171" i="11"/>
  <c r="C171" i="11"/>
  <c r="A172" i="11"/>
  <c r="B172" i="11"/>
  <c r="C172" i="11"/>
  <c r="A173" i="11"/>
  <c r="B173" i="11"/>
  <c r="C173" i="11"/>
  <c r="A174" i="11"/>
  <c r="B174" i="11"/>
  <c r="C174" i="11"/>
  <c r="A175" i="11"/>
  <c r="B175" i="11"/>
  <c r="C175" i="11"/>
  <c r="A176" i="11"/>
  <c r="B176" i="11"/>
  <c r="C176" i="11"/>
  <c r="A177" i="11"/>
  <c r="B177" i="11"/>
  <c r="C177" i="11"/>
  <c r="A178" i="11"/>
  <c r="B178" i="11"/>
  <c r="C178" i="11"/>
  <c r="A179" i="11"/>
  <c r="B179" i="11"/>
  <c r="C179" i="11"/>
  <c r="A180" i="11"/>
  <c r="B180" i="11"/>
  <c r="C180" i="11"/>
  <c r="A181" i="11"/>
  <c r="B181" i="11"/>
  <c r="C181" i="11"/>
  <c r="A182" i="11"/>
  <c r="B182" i="11"/>
  <c r="C182" i="11"/>
  <c r="A183" i="11"/>
  <c r="B183" i="11"/>
  <c r="C183" i="11"/>
  <c r="A184" i="11"/>
  <c r="B184" i="11"/>
  <c r="C184" i="11"/>
  <c r="A185" i="11"/>
  <c r="B185" i="11"/>
  <c r="C185" i="11"/>
  <c r="A186" i="11"/>
  <c r="B186" i="11"/>
  <c r="C186" i="11"/>
  <c r="A187" i="11"/>
  <c r="B187" i="11"/>
  <c r="C187" i="11"/>
  <c r="A188" i="11"/>
  <c r="B188" i="11"/>
  <c r="C188" i="11"/>
  <c r="A189" i="11"/>
  <c r="B189" i="11"/>
  <c r="C189" i="11"/>
  <c r="A190" i="11"/>
  <c r="B190" i="11"/>
  <c r="C190" i="11"/>
  <c r="A191" i="11"/>
  <c r="B191" i="11"/>
  <c r="C191" i="11"/>
  <c r="A192" i="11"/>
  <c r="B192" i="11"/>
  <c r="C192" i="11"/>
  <c r="A193" i="11"/>
  <c r="B193" i="11"/>
  <c r="C193" i="11"/>
  <c r="A194" i="11"/>
  <c r="B194" i="11"/>
  <c r="C194" i="11"/>
  <c r="A195" i="11"/>
  <c r="B195" i="11"/>
  <c r="C195" i="11"/>
  <c r="A196" i="11"/>
  <c r="B196" i="11"/>
  <c r="C196" i="11"/>
  <c r="A197" i="11"/>
  <c r="B197" i="11"/>
  <c r="C197" i="11"/>
  <c r="A198" i="11"/>
  <c r="B198" i="11"/>
  <c r="C198" i="11"/>
  <c r="A199" i="11"/>
  <c r="B199" i="11"/>
  <c r="C199" i="11"/>
  <c r="A200" i="11"/>
  <c r="B200" i="11"/>
  <c r="C200" i="11"/>
  <c r="A201" i="11"/>
  <c r="B201" i="11"/>
  <c r="C201" i="11"/>
  <c r="A202" i="11"/>
  <c r="B202" i="11"/>
  <c r="C202" i="11"/>
  <c r="A203" i="11"/>
  <c r="B203" i="11"/>
  <c r="C203" i="11"/>
  <c r="A204" i="11"/>
  <c r="B204" i="11"/>
  <c r="C204" i="11"/>
  <c r="A205" i="11"/>
  <c r="B205" i="11"/>
  <c r="C205" i="11"/>
  <c r="A206" i="11"/>
  <c r="B206" i="11"/>
  <c r="C206" i="11"/>
  <c r="A207" i="11"/>
  <c r="B207" i="11"/>
  <c r="C207" i="11"/>
  <c r="A208" i="11"/>
  <c r="B208" i="11"/>
  <c r="C208" i="11"/>
  <c r="A209" i="11"/>
  <c r="B209" i="11"/>
  <c r="C209" i="11"/>
  <c r="A210" i="11"/>
  <c r="B210" i="11"/>
  <c r="C210" i="11"/>
  <c r="A211" i="11"/>
  <c r="B211" i="11"/>
  <c r="C211" i="11"/>
  <c r="A212" i="11"/>
  <c r="B212" i="11"/>
  <c r="C212" i="11"/>
  <c r="A213" i="11"/>
  <c r="B213" i="11"/>
  <c r="C213" i="11"/>
  <c r="A214" i="11"/>
  <c r="B214" i="11"/>
  <c r="C214" i="11"/>
  <c r="A215" i="11"/>
  <c r="B215" i="11"/>
  <c r="C215" i="11"/>
  <c r="A216" i="11"/>
  <c r="B216" i="11"/>
  <c r="C216" i="11"/>
  <c r="A217" i="11"/>
  <c r="B217" i="11"/>
  <c r="C217" i="11"/>
  <c r="A218" i="11"/>
  <c r="B218" i="11"/>
  <c r="C218" i="11"/>
  <c r="A219" i="11"/>
  <c r="B219" i="11"/>
  <c r="C219" i="11"/>
  <c r="A220" i="11"/>
  <c r="B220" i="11"/>
  <c r="C220" i="11"/>
  <c r="A221" i="11"/>
  <c r="B221" i="11"/>
  <c r="C221" i="11"/>
  <c r="A222" i="11"/>
  <c r="B222" i="11"/>
  <c r="C222" i="11"/>
  <c r="A223" i="11"/>
  <c r="B223" i="11"/>
  <c r="C223" i="11"/>
  <c r="A224" i="11"/>
  <c r="B224" i="11"/>
  <c r="C224" i="11"/>
  <c r="A225" i="11"/>
  <c r="B225" i="11"/>
  <c r="C225" i="11"/>
  <c r="A226" i="11"/>
  <c r="B226" i="11"/>
  <c r="C226" i="11"/>
  <c r="A227" i="11"/>
  <c r="B227" i="11"/>
  <c r="C227" i="11"/>
  <c r="A228" i="11"/>
  <c r="B228" i="11"/>
  <c r="C228" i="11"/>
  <c r="A229" i="11"/>
  <c r="B229" i="11"/>
  <c r="C229" i="11"/>
  <c r="A230" i="11"/>
  <c r="B230" i="11"/>
  <c r="C230" i="11"/>
  <c r="A231" i="11"/>
  <c r="B231" i="11"/>
  <c r="C231" i="11"/>
  <c r="A232" i="11"/>
  <c r="B232" i="11"/>
  <c r="C232" i="11"/>
  <c r="A233" i="11"/>
  <c r="B233" i="11"/>
  <c r="C233" i="11"/>
  <c r="A234" i="11"/>
  <c r="B234" i="11"/>
  <c r="C234" i="11"/>
  <c r="A235" i="11"/>
  <c r="B235" i="11"/>
  <c r="C235" i="11"/>
  <c r="A236" i="11"/>
  <c r="B236" i="11"/>
  <c r="C236" i="11"/>
  <c r="A237" i="11"/>
  <c r="B237" i="11"/>
  <c r="C237" i="11"/>
  <c r="A238" i="11"/>
  <c r="B238" i="11"/>
  <c r="C238" i="11"/>
  <c r="A239" i="11"/>
  <c r="B239" i="11"/>
  <c r="C239" i="11"/>
  <c r="A240" i="11"/>
  <c r="B240" i="11"/>
  <c r="C240" i="11"/>
  <c r="A241" i="11"/>
  <c r="B241" i="11"/>
  <c r="C241" i="11"/>
  <c r="A242" i="11"/>
  <c r="B242" i="11"/>
  <c r="C242" i="11"/>
  <c r="A243" i="11"/>
  <c r="B243" i="11"/>
  <c r="C243" i="11"/>
  <c r="A244" i="11"/>
  <c r="B244" i="11"/>
  <c r="C244" i="11"/>
  <c r="A245" i="11"/>
  <c r="B245" i="11"/>
  <c r="C245" i="11"/>
  <c r="A246" i="11"/>
  <c r="B246" i="11"/>
  <c r="C246" i="11"/>
  <c r="A247" i="11"/>
  <c r="B247" i="11"/>
  <c r="C247" i="11"/>
  <c r="A248" i="11"/>
  <c r="B248" i="11"/>
  <c r="C248" i="11"/>
  <c r="A249" i="11"/>
  <c r="B249" i="11"/>
  <c r="C249" i="11"/>
  <c r="A250" i="11"/>
  <c r="B250" i="11"/>
  <c r="C250" i="11"/>
  <c r="A251" i="11"/>
  <c r="B251" i="11"/>
  <c r="C251" i="11"/>
  <c r="A252" i="11"/>
  <c r="B252" i="11"/>
  <c r="C252" i="11"/>
  <c r="A253" i="11"/>
  <c r="B253" i="11"/>
  <c r="C253" i="11"/>
  <c r="A254" i="11"/>
  <c r="B254" i="11"/>
  <c r="C254" i="11"/>
  <c r="A255" i="11"/>
  <c r="B255" i="11"/>
  <c r="C255" i="11"/>
  <c r="A256" i="11"/>
  <c r="B256" i="11"/>
  <c r="C256" i="11"/>
  <c r="A257" i="11"/>
  <c r="B257" i="11"/>
  <c r="C257" i="11"/>
  <c r="A258" i="11"/>
  <c r="B258" i="11"/>
  <c r="C258" i="11"/>
  <c r="A259" i="11"/>
  <c r="B259" i="11"/>
  <c r="C259" i="11"/>
  <c r="A260" i="11"/>
  <c r="B260" i="11"/>
  <c r="C260" i="11"/>
  <c r="A261" i="11"/>
  <c r="B261" i="11"/>
  <c r="C261" i="11"/>
  <c r="A262" i="11"/>
  <c r="B262" i="11"/>
  <c r="C262" i="11"/>
  <c r="A263" i="11"/>
  <c r="B263" i="11"/>
  <c r="C263" i="11"/>
  <c r="A264" i="11"/>
  <c r="B264" i="11"/>
  <c r="C264" i="11"/>
  <c r="A265" i="11"/>
  <c r="B265" i="11"/>
  <c r="C265" i="11"/>
  <c r="A266" i="11"/>
  <c r="B266" i="11"/>
  <c r="C266" i="11"/>
  <c r="A267" i="11"/>
  <c r="B267" i="11"/>
  <c r="C267" i="11"/>
  <c r="A268" i="11"/>
  <c r="B268" i="11"/>
  <c r="C268" i="11"/>
  <c r="A269" i="11"/>
  <c r="B269" i="11"/>
  <c r="C269" i="11"/>
  <c r="A270" i="11"/>
  <c r="B270" i="11"/>
  <c r="C270" i="11"/>
  <c r="A271" i="11"/>
  <c r="B271" i="11"/>
  <c r="C271" i="11"/>
  <c r="A272" i="11"/>
  <c r="B272" i="11"/>
  <c r="C272" i="11"/>
  <c r="A273" i="11"/>
  <c r="B273" i="11"/>
  <c r="C273" i="11"/>
  <c r="A274" i="11"/>
  <c r="B274" i="11"/>
  <c r="C274" i="11"/>
  <c r="A275" i="11"/>
  <c r="B275" i="11"/>
  <c r="C275" i="11"/>
  <c r="A276" i="11"/>
  <c r="B276" i="11"/>
  <c r="C276" i="11"/>
  <c r="A277" i="11"/>
  <c r="B277" i="11"/>
  <c r="C277" i="11"/>
  <c r="A278" i="11"/>
  <c r="B278" i="11"/>
  <c r="C278" i="11"/>
  <c r="A279" i="11"/>
  <c r="B279" i="11"/>
  <c r="C279" i="11"/>
  <c r="A280" i="11"/>
  <c r="B280" i="11"/>
  <c r="C280" i="11"/>
  <c r="A281" i="11"/>
  <c r="B281" i="11"/>
  <c r="C281" i="11"/>
  <c r="A282" i="11"/>
  <c r="B282" i="11"/>
  <c r="C282" i="11"/>
  <c r="A283" i="11"/>
  <c r="B283" i="11"/>
  <c r="C283" i="11"/>
  <c r="A284" i="11"/>
  <c r="B284" i="11"/>
  <c r="C284" i="11"/>
  <c r="A285" i="11"/>
  <c r="B285" i="11"/>
  <c r="C285" i="11"/>
  <c r="A286" i="11"/>
  <c r="B286" i="11"/>
  <c r="C286" i="11"/>
  <c r="A287" i="11"/>
  <c r="B287" i="11"/>
  <c r="C287" i="11"/>
  <c r="A288" i="11"/>
  <c r="B288" i="11"/>
  <c r="C288" i="11"/>
  <c r="A289" i="11"/>
  <c r="B289" i="11"/>
  <c r="C289" i="11"/>
  <c r="A290" i="11"/>
  <c r="B290" i="11"/>
  <c r="C290" i="11"/>
  <c r="A291" i="11"/>
  <c r="B291" i="11"/>
  <c r="C291" i="11"/>
  <c r="A292" i="11"/>
  <c r="B292" i="11"/>
  <c r="C292" i="11"/>
  <c r="A293" i="11"/>
  <c r="B293" i="11"/>
  <c r="C293" i="11"/>
  <c r="A294" i="11"/>
  <c r="B294" i="11"/>
  <c r="C294" i="11"/>
  <c r="A295" i="11"/>
  <c r="B295" i="11"/>
  <c r="C295" i="11"/>
  <c r="A296" i="11"/>
  <c r="B296" i="11"/>
  <c r="C296" i="11"/>
  <c r="A297" i="11"/>
  <c r="B297" i="11"/>
  <c r="C297" i="11"/>
  <c r="A298" i="11"/>
  <c r="B298" i="11"/>
  <c r="C298" i="11"/>
  <c r="A299" i="11"/>
  <c r="B299" i="11"/>
  <c r="C299" i="11"/>
  <c r="A300" i="11"/>
  <c r="B300" i="11"/>
  <c r="C300" i="11"/>
  <c r="A301" i="11"/>
  <c r="B301" i="11"/>
  <c r="C301" i="11"/>
  <c r="A302" i="11"/>
  <c r="B302" i="11"/>
  <c r="C302" i="11"/>
  <c r="A303" i="11"/>
  <c r="B303" i="11"/>
  <c r="C303" i="11"/>
  <c r="A304" i="11"/>
  <c r="B304" i="11"/>
  <c r="C304" i="11"/>
  <c r="A305" i="11"/>
  <c r="B305" i="11"/>
  <c r="C305" i="11"/>
  <c r="A306" i="11"/>
  <c r="B306" i="11"/>
  <c r="C306" i="11"/>
  <c r="A307" i="11"/>
  <c r="B307" i="11"/>
  <c r="C307" i="11"/>
  <c r="A308" i="11"/>
  <c r="B308" i="11"/>
  <c r="C308" i="11"/>
  <c r="A309" i="11"/>
  <c r="B309" i="11"/>
  <c r="C309" i="11"/>
  <c r="A310" i="11"/>
  <c r="B310" i="11"/>
  <c r="C310" i="11"/>
  <c r="A311" i="11"/>
  <c r="B311" i="11"/>
  <c r="C311" i="11"/>
  <c r="A312" i="11"/>
  <c r="B312" i="11"/>
  <c r="C312" i="11"/>
  <c r="A313" i="11"/>
  <c r="B313" i="11"/>
  <c r="C313" i="11"/>
  <c r="A314" i="11"/>
  <c r="B314" i="11"/>
  <c r="C314" i="11"/>
  <c r="A315" i="11"/>
  <c r="B315" i="11"/>
  <c r="C315" i="11"/>
  <c r="A316" i="11"/>
  <c r="B316" i="11"/>
  <c r="C316" i="11"/>
  <c r="A317" i="11"/>
  <c r="B317" i="11"/>
  <c r="C317" i="11"/>
  <c r="A318" i="11"/>
  <c r="B318" i="11"/>
  <c r="C318" i="11"/>
  <c r="A319" i="11"/>
  <c r="B319" i="11"/>
  <c r="C319" i="11"/>
  <c r="A320" i="11"/>
  <c r="B320" i="11"/>
  <c r="C320" i="11"/>
  <c r="A321" i="11"/>
  <c r="B321" i="11"/>
  <c r="C321" i="11"/>
  <c r="A322" i="11"/>
  <c r="B322" i="11"/>
  <c r="C322" i="11"/>
  <c r="A323" i="11"/>
  <c r="B323" i="11"/>
  <c r="C323" i="11"/>
  <c r="A324" i="11"/>
  <c r="B324" i="11"/>
  <c r="C324" i="11"/>
  <c r="A325" i="11"/>
  <c r="B325" i="11"/>
  <c r="C325" i="11"/>
  <c r="A326" i="11"/>
  <c r="B326" i="11"/>
  <c r="C326" i="11"/>
  <c r="A327" i="11"/>
  <c r="B327" i="11"/>
  <c r="C327" i="11"/>
  <c r="A328" i="11"/>
  <c r="B328" i="11"/>
  <c r="C328" i="11"/>
  <c r="A329" i="11"/>
  <c r="B329" i="11"/>
  <c r="C329" i="11"/>
  <c r="A330" i="11"/>
  <c r="B330" i="11"/>
  <c r="C330" i="11"/>
  <c r="A331" i="11"/>
  <c r="B331" i="11"/>
  <c r="C331" i="11"/>
  <c r="A332" i="11"/>
  <c r="B332" i="11"/>
  <c r="C332" i="11"/>
  <c r="A333" i="11"/>
  <c r="B333" i="11"/>
  <c r="C333" i="11"/>
  <c r="A334" i="11"/>
  <c r="B334" i="11"/>
  <c r="C334" i="11"/>
  <c r="A335" i="11"/>
  <c r="B335" i="11"/>
  <c r="C335" i="11"/>
  <c r="A336" i="11"/>
  <c r="B336" i="11"/>
  <c r="C336" i="11"/>
  <c r="A337" i="11"/>
  <c r="B337" i="11"/>
  <c r="C337" i="11"/>
  <c r="A338" i="11"/>
  <c r="B338" i="11"/>
  <c r="C338" i="11"/>
  <c r="A339" i="11"/>
  <c r="B339" i="11"/>
  <c r="C339" i="11"/>
  <c r="A340" i="11"/>
  <c r="B340" i="11"/>
  <c r="C340" i="11"/>
  <c r="A341" i="11"/>
  <c r="B341" i="11"/>
  <c r="C341" i="11"/>
  <c r="A342" i="11"/>
  <c r="B342" i="11"/>
  <c r="C342" i="11"/>
  <c r="A343" i="11"/>
  <c r="B343" i="11"/>
  <c r="C343" i="11"/>
  <c r="A344" i="11"/>
  <c r="B344" i="11"/>
  <c r="C344" i="11"/>
  <c r="A345" i="11"/>
  <c r="B345" i="11"/>
  <c r="C345" i="11"/>
  <c r="A346" i="11"/>
  <c r="B346" i="11"/>
  <c r="C346" i="11"/>
  <c r="A347" i="11"/>
  <c r="B347" i="11"/>
  <c r="C347" i="11"/>
  <c r="A348" i="11"/>
  <c r="B348" i="11"/>
  <c r="C348" i="11"/>
  <c r="A349" i="11"/>
  <c r="B349" i="11"/>
  <c r="C349" i="11"/>
  <c r="A350" i="11"/>
  <c r="B350" i="11"/>
  <c r="C350" i="11"/>
  <c r="A351" i="11"/>
  <c r="B351" i="11"/>
  <c r="C351" i="11"/>
  <c r="A352" i="11"/>
  <c r="B352" i="11"/>
  <c r="C352" i="11"/>
  <c r="A353" i="11"/>
  <c r="B353" i="11"/>
  <c r="C353" i="11"/>
  <c r="A354" i="11"/>
  <c r="B354" i="11"/>
  <c r="C354" i="11"/>
  <c r="A355" i="11"/>
  <c r="B355" i="11"/>
  <c r="C355" i="11"/>
  <c r="A356" i="11"/>
  <c r="B356" i="11"/>
  <c r="C356" i="11"/>
  <c r="A357" i="11"/>
  <c r="B357" i="11"/>
  <c r="C357" i="11"/>
  <c r="A358" i="11"/>
  <c r="B358" i="11"/>
  <c r="C358" i="11"/>
  <c r="A359" i="11"/>
  <c r="B359" i="11"/>
  <c r="C359" i="11"/>
  <c r="A360" i="11"/>
  <c r="B360" i="11"/>
  <c r="C360" i="11"/>
  <c r="A361" i="11"/>
  <c r="B361" i="11"/>
  <c r="C361" i="11"/>
  <c r="A362" i="11"/>
  <c r="B362" i="11"/>
  <c r="C362" i="11"/>
  <c r="A363" i="11"/>
  <c r="B363" i="11"/>
  <c r="C363" i="11"/>
  <c r="A364" i="11"/>
  <c r="B364" i="11"/>
  <c r="C364" i="11"/>
  <c r="A365" i="11"/>
  <c r="B365" i="11"/>
  <c r="C365" i="11"/>
  <c r="A366" i="11"/>
  <c r="B366" i="11"/>
  <c r="C366" i="11"/>
  <c r="A367" i="11"/>
  <c r="B367" i="11"/>
  <c r="C367" i="11"/>
  <c r="A368" i="11"/>
  <c r="B368" i="11"/>
  <c r="C368" i="11"/>
  <c r="A369" i="11"/>
  <c r="B369" i="11"/>
  <c r="C369" i="11"/>
  <c r="A370" i="11"/>
  <c r="B370" i="11"/>
  <c r="C370" i="11"/>
  <c r="A371" i="11"/>
  <c r="B371" i="11"/>
  <c r="C371" i="11"/>
  <c r="A372" i="11"/>
  <c r="B372" i="11"/>
  <c r="C372" i="11"/>
  <c r="A373" i="11"/>
  <c r="B373" i="11"/>
  <c r="C373" i="11"/>
  <c r="A374" i="11"/>
  <c r="B374" i="11"/>
  <c r="C374" i="11"/>
  <c r="A375" i="11"/>
  <c r="B375" i="11"/>
  <c r="C375" i="11"/>
  <c r="A376" i="11"/>
  <c r="B376" i="11"/>
  <c r="C376" i="11"/>
  <c r="A377" i="11"/>
  <c r="B377" i="11"/>
  <c r="C377" i="11"/>
  <c r="A378" i="11"/>
  <c r="B378" i="11"/>
  <c r="C378" i="11"/>
  <c r="A379" i="11"/>
  <c r="B379" i="11"/>
  <c r="C379" i="11"/>
  <c r="A380" i="11"/>
  <c r="B380" i="11"/>
  <c r="C380" i="11"/>
  <c r="A381" i="11"/>
  <c r="B381" i="11"/>
  <c r="C381" i="11"/>
  <c r="A382" i="11"/>
  <c r="B382" i="11"/>
  <c r="C382" i="11"/>
  <c r="A383" i="11"/>
  <c r="B383" i="11"/>
  <c r="C383" i="11"/>
  <c r="A384" i="11"/>
  <c r="B384" i="11"/>
  <c r="C384" i="11"/>
  <c r="A385" i="11"/>
  <c r="B385" i="11"/>
  <c r="C385" i="11"/>
  <c r="A386" i="11"/>
  <c r="B386" i="11"/>
  <c r="C386" i="11"/>
  <c r="A387" i="11"/>
  <c r="B387" i="11"/>
  <c r="C387" i="11"/>
  <c r="A388" i="11"/>
  <c r="B388" i="11"/>
  <c r="C388" i="11"/>
  <c r="A389" i="11"/>
  <c r="B389" i="11"/>
  <c r="C389" i="11"/>
  <c r="A390" i="11"/>
  <c r="B390" i="11"/>
  <c r="C390" i="11"/>
  <c r="A391" i="11"/>
  <c r="B391" i="11"/>
  <c r="C391" i="11"/>
  <c r="A392" i="11"/>
  <c r="B392" i="11"/>
  <c r="C392" i="11"/>
  <c r="A393" i="11"/>
  <c r="B393" i="11"/>
  <c r="C393" i="11"/>
  <c r="A394" i="11"/>
  <c r="B394" i="11"/>
  <c r="C394" i="11"/>
  <c r="A395" i="11"/>
  <c r="B395" i="11"/>
  <c r="C395" i="11"/>
  <c r="A396" i="11"/>
  <c r="B396" i="11"/>
  <c r="C396" i="11"/>
  <c r="A397" i="11"/>
  <c r="B397" i="11"/>
  <c r="C397" i="11"/>
  <c r="A398" i="11"/>
  <c r="B398" i="11"/>
  <c r="C398" i="11"/>
  <c r="A399" i="11"/>
  <c r="B399" i="11"/>
  <c r="C399" i="11"/>
  <c r="A400" i="11"/>
  <c r="B400" i="11"/>
  <c r="C400" i="11"/>
  <c r="A401" i="11"/>
  <c r="B401" i="11"/>
  <c r="C401" i="11"/>
  <c r="A402" i="11"/>
  <c r="B402" i="11"/>
  <c r="C402" i="11"/>
  <c r="A403" i="11"/>
  <c r="B403" i="11"/>
  <c r="C403" i="11"/>
  <c r="A404" i="11"/>
  <c r="B404" i="11"/>
  <c r="C404" i="11"/>
  <c r="A405" i="11"/>
  <c r="B405" i="11"/>
  <c r="C405" i="11"/>
  <c r="A406" i="11"/>
  <c r="B406" i="11"/>
  <c r="C406" i="11"/>
  <c r="A407" i="11"/>
  <c r="B407" i="11"/>
  <c r="C407" i="11"/>
  <c r="A408" i="11"/>
  <c r="B408" i="11"/>
  <c r="C408" i="11"/>
  <c r="A409" i="11"/>
  <c r="B409" i="11"/>
  <c r="C409" i="11"/>
  <c r="A410" i="11"/>
  <c r="B410" i="11"/>
  <c r="C410" i="11"/>
  <c r="A411" i="11"/>
  <c r="B411" i="11"/>
  <c r="C411" i="11"/>
  <c r="A412" i="11"/>
  <c r="B412" i="11"/>
  <c r="C412" i="11"/>
  <c r="A413" i="11"/>
  <c r="B413" i="11"/>
  <c r="C413" i="11"/>
  <c r="A414" i="11"/>
  <c r="B414" i="11"/>
  <c r="C414" i="11"/>
  <c r="A415" i="11"/>
  <c r="B415" i="11"/>
  <c r="C415" i="11"/>
  <c r="A416" i="11"/>
  <c r="B416" i="11"/>
  <c r="C416" i="11"/>
  <c r="A417" i="11"/>
  <c r="B417" i="11"/>
  <c r="C417" i="11"/>
  <c r="A418" i="11"/>
  <c r="B418" i="11"/>
  <c r="C418" i="11"/>
  <c r="A419" i="11"/>
  <c r="B419" i="11"/>
  <c r="C419" i="11"/>
  <c r="A420" i="11"/>
  <c r="B420" i="11"/>
  <c r="C420" i="11"/>
  <c r="A421" i="11"/>
  <c r="B421" i="11"/>
  <c r="C421" i="11"/>
  <c r="A422" i="11"/>
  <c r="B422" i="11"/>
  <c r="C422" i="11"/>
  <c r="A423" i="11"/>
  <c r="B423" i="11"/>
  <c r="C423" i="11"/>
  <c r="A424" i="11"/>
  <c r="B424" i="11"/>
  <c r="C424" i="11"/>
  <c r="A425" i="11"/>
  <c r="B425" i="11"/>
  <c r="C425" i="11"/>
  <c r="A426" i="11"/>
  <c r="B426" i="11"/>
  <c r="C426" i="11"/>
  <c r="A427" i="11"/>
  <c r="B427" i="11"/>
  <c r="C427" i="11"/>
  <c r="A428" i="11"/>
  <c r="B428" i="11"/>
  <c r="C428" i="11"/>
  <c r="A429" i="11"/>
  <c r="B429" i="11"/>
  <c r="C429" i="11"/>
  <c r="A430" i="11"/>
  <c r="B430" i="11"/>
  <c r="C430" i="11"/>
  <c r="A431" i="11"/>
  <c r="B431" i="11"/>
  <c r="C431" i="11"/>
  <c r="A432" i="11"/>
  <c r="B432" i="11"/>
  <c r="C432" i="11"/>
  <c r="A433" i="11"/>
  <c r="B433" i="11"/>
  <c r="C433" i="11"/>
  <c r="A434" i="11"/>
  <c r="B434" i="11"/>
  <c r="C434" i="11"/>
  <c r="A435" i="11"/>
  <c r="B435" i="11"/>
  <c r="C435" i="11"/>
  <c r="A436" i="11"/>
  <c r="B436" i="11"/>
  <c r="C436" i="11"/>
  <c r="A437" i="11"/>
  <c r="B437" i="11"/>
  <c r="C437" i="11"/>
  <c r="A438" i="11"/>
  <c r="B438" i="11"/>
  <c r="C438" i="11"/>
  <c r="A439" i="11"/>
  <c r="B439" i="11"/>
  <c r="C439" i="11"/>
  <c r="A440" i="11"/>
  <c r="B440" i="11"/>
  <c r="C440" i="11"/>
  <c r="A441" i="11"/>
  <c r="B441" i="11"/>
  <c r="C441" i="11"/>
  <c r="A442" i="11"/>
  <c r="B442" i="11"/>
  <c r="C442" i="11"/>
  <c r="A443" i="11"/>
  <c r="B443" i="11"/>
  <c r="C443" i="11"/>
  <c r="A444" i="11"/>
  <c r="B444" i="11"/>
  <c r="C444" i="11"/>
  <c r="A445" i="11"/>
  <c r="B445" i="11"/>
  <c r="C445" i="11"/>
  <c r="A446" i="11"/>
  <c r="B446" i="11"/>
  <c r="C446" i="11"/>
  <c r="A447" i="11"/>
  <c r="B447" i="11"/>
  <c r="C447" i="11"/>
  <c r="A448" i="11"/>
  <c r="B448" i="11"/>
  <c r="C448" i="11"/>
  <c r="A449" i="11"/>
  <c r="B449" i="11"/>
  <c r="C449" i="11"/>
  <c r="A450" i="11"/>
  <c r="B450" i="11"/>
  <c r="C450" i="11"/>
  <c r="A451" i="11"/>
  <c r="B451" i="11"/>
  <c r="C451" i="11"/>
  <c r="A452" i="11"/>
  <c r="B452" i="11"/>
  <c r="C452" i="11"/>
  <c r="A453" i="11"/>
  <c r="B453" i="11"/>
  <c r="C453" i="11"/>
  <c r="A454" i="11"/>
  <c r="B454" i="11"/>
  <c r="C454" i="11"/>
  <c r="A455" i="11"/>
  <c r="B455" i="11"/>
  <c r="C455" i="11"/>
  <c r="A456" i="11"/>
  <c r="B456" i="11"/>
  <c r="C456" i="11"/>
  <c r="A457" i="11"/>
  <c r="B457" i="11"/>
  <c r="C457" i="11"/>
  <c r="A458" i="11"/>
  <c r="B458" i="11"/>
  <c r="C458" i="11"/>
  <c r="A459" i="11"/>
  <c r="B459" i="11"/>
  <c r="C459" i="11"/>
  <c r="A460" i="11"/>
  <c r="B460" i="11"/>
  <c r="C460" i="11"/>
  <c r="A461" i="11"/>
  <c r="B461" i="11"/>
  <c r="C461" i="11"/>
  <c r="A462" i="11"/>
  <c r="B462" i="11"/>
  <c r="C462" i="11"/>
  <c r="A463" i="11"/>
  <c r="B463" i="11"/>
  <c r="C463" i="11"/>
  <c r="A464" i="11"/>
  <c r="B464" i="11"/>
  <c r="C464" i="11"/>
  <c r="A465" i="11"/>
  <c r="B465" i="11"/>
  <c r="C465" i="11"/>
  <c r="A466" i="11"/>
  <c r="B466" i="11"/>
  <c r="C466" i="11"/>
  <c r="A467" i="11"/>
  <c r="B467" i="11"/>
  <c r="C467" i="11"/>
  <c r="A468" i="11"/>
  <c r="B468" i="11"/>
  <c r="C468" i="11"/>
  <c r="A469" i="11"/>
  <c r="B469" i="11"/>
  <c r="C469" i="11"/>
  <c r="A470" i="11"/>
  <c r="B470" i="11"/>
  <c r="C470" i="11"/>
  <c r="A471" i="11"/>
  <c r="B471" i="11"/>
  <c r="C471" i="11"/>
  <c r="A472" i="11"/>
  <c r="B472" i="11"/>
  <c r="C472" i="11"/>
  <c r="A473" i="11"/>
  <c r="B473" i="11"/>
  <c r="C473" i="11"/>
  <c r="A474" i="11"/>
  <c r="B474" i="11"/>
  <c r="C474" i="11"/>
  <c r="A475" i="11"/>
  <c r="B475" i="11"/>
  <c r="C475" i="11"/>
  <c r="A476" i="11"/>
  <c r="B476" i="11"/>
  <c r="C476" i="11"/>
  <c r="A477" i="11"/>
  <c r="B477" i="11"/>
  <c r="C477" i="11"/>
  <c r="A478" i="11"/>
  <c r="B478" i="11"/>
  <c r="C478" i="11"/>
  <c r="A479" i="11"/>
  <c r="B479" i="11"/>
  <c r="C479" i="11"/>
  <c r="A480" i="11"/>
  <c r="B480" i="11"/>
  <c r="C480" i="11"/>
  <c r="A481" i="11"/>
  <c r="B481" i="11"/>
  <c r="C481" i="11"/>
  <c r="A482" i="11"/>
  <c r="B482" i="11"/>
  <c r="C482" i="11"/>
  <c r="A483" i="11"/>
  <c r="B483" i="11"/>
  <c r="C483" i="11"/>
  <c r="A484" i="11"/>
  <c r="B484" i="11"/>
  <c r="C484" i="11"/>
  <c r="A485" i="11"/>
  <c r="B485" i="11"/>
  <c r="C485" i="11"/>
  <c r="A486" i="11"/>
  <c r="B486" i="11"/>
  <c r="C486" i="11"/>
  <c r="A487" i="11"/>
  <c r="B487" i="11"/>
  <c r="C487" i="11"/>
  <c r="A488" i="11"/>
  <c r="B488" i="11"/>
  <c r="C488" i="11"/>
  <c r="A489" i="11"/>
  <c r="B489" i="11"/>
  <c r="C489" i="11"/>
  <c r="A490" i="11"/>
  <c r="B490" i="11"/>
  <c r="C490" i="11"/>
  <c r="A491" i="11"/>
  <c r="B491" i="11"/>
  <c r="C491" i="11"/>
  <c r="A492" i="11"/>
  <c r="B492" i="11"/>
  <c r="C492" i="11"/>
  <c r="A493" i="11"/>
  <c r="B493" i="11"/>
  <c r="C493" i="11"/>
  <c r="A494" i="11"/>
  <c r="B494" i="11"/>
  <c r="C494" i="11"/>
  <c r="A495" i="11"/>
  <c r="B495" i="11"/>
  <c r="C495" i="11"/>
  <c r="A496" i="11"/>
  <c r="B496" i="11"/>
  <c r="C496" i="11"/>
  <c r="A497" i="11"/>
  <c r="B497" i="11"/>
  <c r="C497" i="11"/>
  <c r="A498" i="11"/>
  <c r="B498" i="11"/>
  <c r="C498" i="11"/>
  <c r="A499" i="11"/>
  <c r="B499" i="11"/>
  <c r="C499" i="11"/>
  <c r="A500" i="11"/>
  <c r="B500" i="11"/>
  <c r="C500" i="11"/>
  <c r="A501" i="11"/>
  <c r="B501" i="11"/>
  <c r="C501" i="11"/>
  <c r="A502" i="11"/>
  <c r="B502" i="11"/>
  <c r="C502" i="11"/>
  <c r="A503" i="11"/>
  <c r="B503" i="11"/>
  <c r="C503" i="11"/>
  <c r="A504" i="11"/>
  <c r="B504" i="11"/>
  <c r="C504" i="11"/>
  <c r="A505" i="11"/>
  <c r="B505" i="11"/>
  <c r="C505" i="11"/>
  <c r="A506" i="11"/>
  <c r="B506" i="11"/>
  <c r="C506" i="11"/>
  <c r="A507" i="11"/>
  <c r="B507" i="11"/>
  <c r="C507" i="11"/>
  <c r="A508" i="11"/>
  <c r="B508" i="11"/>
  <c r="C508" i="11"/>
  <c r="A509" i="11"/>
  <c r="B509" i="11"/>
  <c r="C509" i="11"/>
  <c r="A510" i="11"/>
  <c r="B510" i="11"/>
  <c r="C510" i="11"/>
  <c r="A511" i="11"/>
  <c r="B511" i="11"/>
  <c r="C511" i="11"/>
  <c r="A512" i="11"/>
  <c r="B512" i="11"/>
  <c r="C512" i="11"/>
  <c r="A513" i="11"/>
  <c r="B513" i="11"/>
  <c r="C513" i="11"/>
  <c r="A514" i="11"/>
  <c r="B514" i="11"/>
  <c r="C514" i="11"/>
  <c r="A515" i="11"/>
  <c r="B515" i="11"/>
  <c r="C515" i="11"/>
  <c r="A516" i="11"/>
  <c r="B516" i="11"/>
  <c r="C516" i="11"/>
  <c r="A517" i="11"/>
  <c r="B517" i="11"/>
  <c r="C517" i="11"/>
  <c r="A518" i="11"/>
  <c r="B518" i="11"/>
  <c r="C518" i="11"/>
  <c r="A519" i="11"/>
  <c r="B519" i="11"/>
  <c r="C519" i="11"/>
  <c r="A520" i="11"/>
  <c r="B520" i="11"/>
  <c r="C520" i="11"/>
  <c r="A521" i="11"/>
  <c r="B521" i="11"/>
  <c r="C521" i="11"/>
  <c r="A522" i="11"/>
  <c r="B522" i="11"/>
  <c r="C522" i="11"/>
  <c r="A523" i="11"/>
  <c r="B523" i="11"/>
  <c r="C523" i="11"/>
  <c r="A524" i="11"/>
  <c r="B524" i="11"/>
  <c r="C524" i="11"/>
  <c r="A525" i="11"/>
  <c r="B525" i="11"/>
  <c r="C525" i="11"/>
  <c r="A526" i="11"/>
  <c r="B526" i="11"/>
  <c r="C526" i="11"/>
  <c r="A527" i="11"/>
  <c r="B527" i="11"/>
  <c r="C527" i="11"/>
  <c r="A528" i="11"/>
  <c r="B528" i="11"/>
  <c r="C528" i="11"/>
  <c r="A529" i="11"/>
  <c r="B529" i="11"/>
  <c r="C529" i="11"/>
  <c r="A530" i="11"/>
  <c r="B530" i="11"/>
  <c r="C530" i="11"/>
  <c r="A531" i="11"/>
  <c r="B531" i="11"/>
  <c r="C531" i="11"/>
  <c r="A532" i="11"/>
  <c r="B532" i="11"/>
  <c r="C532" i="11"/>
  <c r="A533" i="11"/>
  <c r="B533" i="11"/>
  <c r="C533" i="11"/>
  <c r="A534" i="11"/>
  <c r="B534" i="11"/>
  <c r="C534" i="11"/>
  <c r="A535" i="11"/>
  <c r="B535" i="11"/>
  <c r="C535" i="11"/>
  <c r="A536" i="11"/>
  <c r="B536" i="11"/>
  <c r="C536" i="11"/>
  <c r="A537" i="11"/>
  <c r="B537" i="11"/>
  <c r="C537" i="11"/>
  <c r="A538" i="11"/>
  <c r="B538" i="11"/>
  <c r="C538" i="11"/>
  <c r="A539" i="11"/>
  <c r="B539" i="11"/>
  <c r="C539" i="11"/>
  <c r="A540" i="11"/>
  <c r="B540" i="11"/>
  <c r="C540" i="11"/>
  <c r="A541" i="11"/>
  <c r="B541" i="11"/>
  <c r="C541" i="11"/>
  <c r="A542" i="11"/>
  <c r="B542" i="11"/>
  <c r="C542" i="11"/>
  <c r="A543" i="11"/>
  <c r="B543" i="11"/>
  <c r="C543" i="11"/>
  <c r="A544" i="11"/>
  <c r="B544" i="11"/>
  <c r="C544" i="11"/>
  <c r="A545" i="11"/>
  <c r="B545" i="11"/>
  <c r="C545" i="11"/>
  <c r="A546" i="11"/>
  <c r="B546" i="11"/>
  <c r="C546" i="11"/>
  <c r="A547" i="11"/>
  <c r="B547" i="11"/>
  <c r="C547" i="11"/>
  <c r="A548" i="11"/>
  <c r="B548" i="11"/>
  <c r="C548" i="11"/>
  <c r="A549" i="11"/>
  <c r="B549" i="11"/>
  <c r="C549" i="11"/>
  <c r="A550" i="11"/>
  <c r="B550" i="11"/>
  <c r="C550" i="11"/>
  <c r="A551" i="11"/>
  <c r="B551" i="11"/>
  <c r="C551" i="11"/>
  <c r="A552" i="11"/>
  <c r="B552" i="11"/>
  <c r="C552" i="11"/>
  <c r="A553" i="11"/>
  <c r="B553" i="11"/>
  <c r="C553" i="11"/>
  <c r="A554" i="11"/>
  <c r="B554" i="11"/>
  <c r="C554" i="11"/>
  <c r="A555" i="11"/>
  <c r="B555" i="11"/>
  <c r="C555" i="11"/>
  <c r="A556" i="11"/>
  <c r="B556" i="11"/>
  <c r="C556" i="11"/>
  <c r="A557" i="11"/>
  <c r="B557" i="11"/>
  <c r="C557" i="11"/>
  <c r="A558" i="11"/>
  <c r="B558" i="11"/>
  <c r="C558" i="11"/>
  <c r="A559" i="11"/>
  <c r="B559" i="11"/>
  <c r="C559" i="11"/>
  <c r="A560" i="11"/>
  <c r="B560" i="11"/>
  <c r="C560" i="11"/>
  <c r="A561" i="11"/>
  <c r="B561" i="11"/>
  <c r="C561" i="11"/>
  <c r="A562" i="11"/>
  <c r="B562" i="11"/>
  <c r="C562" i="11"/>
  <c r="A563" i="11"/>
  <c r="B563" i="11"/>
  <c r="C563" i="11"/>
  <c r="A564" i="11"/>
  <c r="B564" i="11"/>
  <c r="C564" i="11"/>
  <c r="A565" i="11"/>
  <c r="B565" i="11"/>
  <c r="C565" i="11"/>
  <c r="A566" i="11"/>
  <c r="B566" i="11"/>
  <c r="C566" i="11"/>
  <c r="A567" i="11"/>
  <c r="B567" i="11"/>
  <c r="C567" i="11"/>
  <c r="A568" i="11"/>
  <c r="B568" i="11"/>
  <c r="C568" i="11"/>
  <c r="A569" i="11"/>
  <c r="B569" i="11"/>
  <c r="C569" i="11"/>
  <c r="A570" i="11"/>
  <c r="B570" i="11"/>
  <c r="C570" i="11"/>
  <c r="A571" i="11"/>
  <c r="B571" i="11"/>
  <c r="C571" i="11"/>
  <c r="A572" i="11"/>
  <c r="B572" i="11"/>
  <c r="C572" i="11"/>
  <c r="A573" i="11"/>
  <c r="B573" i="11"/>
  <c r="C573" i="11"/>
  <c r="A574" i="11"/>
  <c r="B574" i="11"/>
  <c r="C574" i="11"/>
  <c r="A575" i="11"/>
  <c r="B575" i="11"/>
  <c r="C575" i="11"/>
  <c r="A576" i="11"/>
  <c r="B576" i="11"/>
  <c r="C576" i="11"/>
  <c r="A577" i="11"/>
  <c r="B577" i="11"/>
  <c r="C577" i="11"/>
  <c r="A578" i="11"/>
  <c r="B578" i="11"/>
  <c r="C578" i="11"/>
  <c r="A579" i="11"/>
  <c r="B579" i="11"/>
  <c r="C579" i="11"/>
  <c r="A580" i="11"/>
  <c r="B580" i="11"/>
  <c r="C580" i="11"/>
  <c r="A581" i="11"/>
  <c r="B581" i="11"/>
  <c r="C581" i="11"/>
  <c r="A582" i="11"/>
  <c r="B582" i="11"/>
  <c r="C582" i="11"/>
  <c r="A583" i="11"/>
  <c r="B583" i="11"/>
  <c r="C583" i="11"/>
  <c r="A584" i="11"/>
  <c r="B584" i="11"/>
  <c r="C584" i="11"/>
  <c r="A585" i="11"/>
  <c r="B585" i="11"/>
  <c r="C585" i="11"/>
  <c r="A586" i="11"/>
  <c r="B586" i="11"/>
  <c r="C586" i="11"/>
  <c r="A587" i="11"/>
  <c r="B587" i="11"/>
  <c r="C587" i="11"/>
  <c r="A588" i="11"/>
  <c r="B588" i="11"/>
  <c r="C588" i="11"/>
  <c r="A589" i="11"/>
  <c r="B589" i="11"/>
  <c r="C589" i="11"/>
  <c r="A590" i="11"/>
  <c r="B590" i="11"/>
  <c r="C590" i="11"/>
  <c r="A591" i="11"/>
  <c r="B591" i="11"/>
  <c r="C591" i="11"/>
  <c r="A592" i="11"/>
  <c r="B592" i="11"/>
  <c r="C592" i="11"/>
  <c r="A593" i="11"/>
  <c r="B593" i="11"/>
  <c r="C593" i="11"/>
  <c r="A594" i="11"/>
  <c r="B594" i="11"/>
  <c r="C594" i="11"/>
  <c r="A595" i="11"/>
  <c r="B595" i="11"/>
  <c r="C595" i="11"/>
  <c r="A596" i="11"/>
  <c r="B596" i="11"/>
  <c r="C596" i="11"/>
  <c r="A597" i="11"/>
  <c r="B597" i="11"/>
  <c r="C597" i="11"/>
  <c r="A598" i="11"/>
  <c r="B598" i="11"/>
  <c r="C598" i="11"/>
  <c r="A599" i="11"/>
  <c r="B599" i="11"/>
  <c r="C599" i="11"/>
  <c r="A600" i="11"/>
  <c r="B600" i="11"/>
  <c r="C600" i="11"/>
  <c r="A601" i="11"/>
  <c r="B601" i="11"/>
  <c r="C601" i="11"/>
  <c r="A602" i="11"/>
  <c r="B602" i="11"/>
  <c r="C602" i="11"/>
  <c r="A603" i="11"/>
  <c r="B603" i="11"/>
  <c r="C603" i="11"/>
  <c r="A604" i="11"/>
  <c r="B604" i="11"/>
  <c r="C604" i="11"/>
  <c r="A605" i="11"/>
  <c r="B605" i="11"/>
  <c r="C605" i="11"/>
  <c r="A606" i="11"/>
  <c r="B606" i="11"/>
  <c r="C606" i="11"/>
  <c r="A607" i="11"/>
  <c r="B607" i="11"/>
  <c r="C607" i="11"/>
  <c r="A608" i="11"/>
  <c r="B608" i="11"/>
  <c r="C608" i="11"/>
  <c r="A609" i="11"/>
  <c r="B609" i="11"/>
  <c r="C609" i="11"/>
  <c r="A610" i="11"/>
  <c r="B610" i="11"/>
  <c r="C610" i="11"/>
  <c r="A611" i="11"/>
  <c r="B611" i="11"/>
  <c r="C611" i="11"/>
  <c r="A612" i="11"/>
  <c r="B612" i="11"/>
  <c r="C612" i="11"/>
  <c r="A613" i="11"/>
  <c r="B613" i="11"/>
  <c r="C613" i="11"/>
  <c r="A614" i="11"/>
  <c r="B614" i="11"/>
  <c r="C614" i="11"/>
  <c r="A615" i="11"/>
  <c r="B615" i="11"/>
  <c r="C615" i="11"/>
  <c r="A616" i="11"/>
  <c r="B616" i="11"/>
  <c r="C616" i="11"/>
  <c r="A617" i="11"/>
  <c r="B617" i="11"/>
  <c r="C617" i="11"/>
  <c r="A618" i="11"/>
  <c r="B618" i="11"/>
  <c r="C618" i="11"/>
  <c r="A619" i="11"/>
  <c r="B619" i="11"/>
  <c r="C619" i="11"/>
  <c r="A620" i="11"/>
  <c r="B620" i="11"/>
  <c r="C620" i="11"/>
  <c r="A621" i="11"/>
  <c r="B621" i="11"/>
  <c r="C621" i="11"/>
  <c r="A622" i="11"/>
  <c r="B622" i="11"/>
  <c r="C622" i="11"/>
  <c r="A623" i="11"/>
  <c r="B623" i="11"/>
  <c r="C623" i="11"/>
  <c r="A624" i="11"/>
  <c r="B624" i="11"/>
  <c r="C624" i="11"/>
  <c r="A625" i="11"/>
  <c r="B625" i="11"/>
  <c r="C625" i="11"/>
  <c r="A626" i="11"/>
  <c r="B626" i="11"/>
  <c r="C626" i="11"/>
  <c r="A627" i="11"/>
  <c r="B627" i="11"/>
  <c r="C627" i="11"/>
  <c r="A628" i="11"/>
  <c r="B628" i="11"/>
  <c r="C628" i="11"/>
  <c r="A629" i="11"/>
  <c r="B629" i="11"/>
  <c r="C629" i="11"/>
  <c r="A630" i="11"/>
  <c r="B630" i="11"/>
  <c r="C630" i="11"/>
  <c r="A631" i="11"/>
  <c r="B631" i="11"/>
  <c r="C631" i="11"/>
  <c r="A632" i="11"/>
  <c r="B632" i="11"/>
  <c r="C632" i="11"/>
  <c r="A633" i="11"/>
  <c r="B633" i="11"/>
  <c r="C633" i="11"/>
  <c r="A634" i="11"/>
  <c r="B634" i="11"/>
  <c r="C634" i="11"/>
  <c r="A635" i="11"/>
  <c r="B635" i="11"/>
  <c r="C635" i="11"/>
  <c r="A636" i="11"/>
  <c r="B636" i="11"/>
  <c r="C636" i="11"/>
  <c r="A637" i="11"/>
  <c r="B637" i="11"/>
  <c r="C637" i="11"/>
  <c r="A638" i="11"/>
  <c r="B638" i="11"/>
  <c r="C638" i="11"/>
  <c r="A639" i="11"/>
  <c r="B639" i="11"/>
  <c r="C639" i="11"/>
  <c r="A640" i="11"/>
  <c r="B640" i="11"/>
  <c r="C640" i="11"/>
  <c r="A641" i="11"/>
  <c r="B641" i="11"/>
  <c r="C641" i="11"/>
  <c r="A642" i="11"/>
  <c r="B642" i="11"/>
  <c r="C642" i="11"/>
  <c r="A643" i="11"/>
  <c r="B643" i="11"/>
  <c r="C643" i="11"/>
  <c r="A644" i="11"/>
  <c r="B644" i="11"/>
  <c r="C644" i="11"/>
  <c r="A645" i="11"/>
  <c r="B645" i="11"/>
  <c r="C645" i="11"/>
  <c r="A646" i="11"/>
  <c r="B646" i="11"/>
  <c r="C646" i="11"/>
  <c r="A647" i="11"/>
  <c r="B647" i="11"/>
  <c r="C647" i="11"/>
  <c r="A648" i="11"/>
  <c r="B648" i="11"/>
  <c r="C648" i="11"/>
  <c r="A649" i="11"/>
  <c r="B649" i="11"/>
  <c r="C649" i="11"/>
  <c r="A650" i="11"/>
  <c r="B650" i="11"/>
  <c r="C650" i="11"/>
  <c r="A651" i="11"/>
  <c r="B651" i="11"/>
  <c r="C651" i="11"/>
  <c r="A652" i="11"/>
  <c r="B652" i="11"/>
  <c r="C652" i="11"/>
  <c r="A653" i="11"/>
  <c r="B653" i="11"/>
  <c r="C653" i="11"/>
  <c r="A654" i="11"/>
  <c r="B654" i="11"/>
  <c r="C654" i="11"/>
  <c r="A655" i="11"/>
  <c r="B655" i="11"/>
  <c r="C655" i="11"/>
  <c r="A656" i="11"/>
  <c r="B656" i="11"/>
  <c r="C656" i="11"/>
  <c r="A657" i="11"/>
  <c r="B657" i="11"/>
  <c r="C657" i="11"/>
  <c r="A658" i="11"/>
  <c r="B658" i="11"/>
  <c r="C658" i="11"/>
  <c r="A659" i="11"/>
  <c r="B659" i="11"/>
  <c r="C659" i="11"/>
  <c r="A660" i="11"/>
  <c r="B660" i="11"/>
  <c r="C660" i="11"/>
  <c r="A661" i="11"/>
  <c r="B661" i="11"/>
  <c r="C661" i="11"/>
  <c r="A662" i="11"/>
  <c r="B662" i="11"/>
  <c r="C662" i="11"/>
  <c r="A663" i="11"/>
  <c r="B663" i="11"/>
  <c r="C663" i="11"/>
  <c r="A664" i="11"/>
  <c r="B664" i="11"/>
  <c r="C664" i="11"/>
  <c r="A665" i="11"/>
  <c r="B665" i="11"/>
  <c r="C665" i="11"/>
  <c r="A666" i="11"/>
  <c r="B666" i="11"/>
  <c r="C666" i="11"/>
  <c r="A667" i="11"/>
  <c r="B667" i="11"/>
  <c r="C667" i="11"/>
  <c r="A668" i="11"/>
  <c r="B668" i="11"/>
  <c r="C668" i="11"/>
  <c r="A669" i="11"/>
  <c r="B669" i="11"/>
  <c r="C669" i="11"/>
  <c r="A670" i="11"/>
  <c r="B670" i="11"/>
  <c r="C670" i="11"/>
  <c r="A671" i="11"/>
  <c r="B671" i="11"/>
  <c r="C671" i="11"/>
  <c r="A672" i="11"/>
  <c r="B672" i="11"/>
  <c r="C672" i="11"/>
  <c r="A673" i="11"/>
  <c r="B673" i="11"/>
  <c r="C673" i="11"/>
  <c r="A674" i="11"/>
  <c r="B674" i="11"/>
  <c r="C674" i="11"/>
  <c r="A675" i="11"/>
  <c r="B675" i="11"/>
  <c r="C675" i="11"/>
  <c r="A676" i="11"/>
  <c r="B676" i="11"/>
  <c r="C676" i="11"/>
  <c r="A677" i="11"/>
  <c r="B677" i="11"/>
  <c r="C677" i="11"/>
  <c r="A678" i="11"/>
  <c r="B678" i="11"/>
  <c r="C678" i="11"/>
  <c r="A679" i="11"/>
  <c r="B679" i="11"/>
  <c r="C679" i="11"/>
  <c r="A680" i="11"/>
  <c r="B680" i="11"/>
  <c r="C680" i="11"/>
  <c r="A681" i="11"/>
  <c r="B681" i="11"/>
  <c r="C681" i="11"/>
  <c r="A682" i="11"/>
  <c r="B682" i="11"/>
  <c r="C682" i="11"/>
  <c r="A683" i="11"/>
  <c r="B683" i="11"/>
  <c r="C683" i="11"/>
  <c r="A684" i="11"/>
  <c r="B684" i="11"/>
  <c r="C684" i="11"/>
  <c r="A685" i="11"/>
  <c r="B685" i="11"/>
  <c r="C685" i="11"/>
  <c r="A686" i="11"/>
  <c r="B686" i="11"/>
  <c r="C686" i="11"/>
  <c r="A687" i="11"/>
  <c r="B687" i="11"/>
  <c r="C687" i="11"/>
  <c r="A688" i="11"/>
  <c r="B688" i="11"/>
  <c r="C688" i="11"/>
  <c r="A689" i="11"/>
  <c r="B689" i="11"/>
  <c r="C689" i="11"/>
  <c r="A690" i="11"/>
  <c r="B690" i="11"/>
  <c r="C690" i="11"/>
  <c r="A691" i="11"/>
  <c r="B691" i="11"/>
  <c r="C691" i="11"/>
  <c r="A692" i="11"/>
  <c r="B692" i="11"/>
  <c r="C692" i="11"/>
  <c r="A693" i="11"/>
  <c r="B693" i="11"/>
  <c r="C693" i="11"/>
  <c r="A694" i="11"/>
  <c r="B694" i="11"/>
  <c r="C694" i="11"/>
  <c r="A695" i="11"/>
  <c r="B695" i="11"/>
  <c r="C695" i="11"/>
  <c r="A696" i="11"/>
  <c r="B696" i="11"/>
  <c r="C696" i="11"/>
  <c r="A697" i="11"/>
  <c r="B697" i="11"/>
  <c r="C697" i="11"/>
  <c r="A698" i="11"/>
  <c r="B698" i="11"/>
  <c r="C698" i="11"/>
  <c r="A699" i="11"/>
  <c r="B699" i="11"/>
  <c r="C699" i="11"/>
  <c r="A700" i="11"/>
  <c r="B700" i="11"/>
  <c r="C700" i="11"/>
  <c r="A701" i="11"/>
  <c r="B701" i="11"/>
  <c r="C701" i="11"/>
  <c r="A702" i="11"/>
  <c r="B702" i="11"/>
  <c r="C702" i="11"/>
  <c r="A703" i="11"/>
  <c r="B703" i="11"/>
  <c r="C703" i="11"/>
  <c r="A704" i="11"/>
  <c r="B704" i="11"/>
  <c r="C704" i="11"/>
  <c r="A705" i="11"/>
  <c r="B705" i="11"/>
  <c r="C705" i="11"/>
  <c r="A706" i="11"/>
  <c r="B706" i="11"/>
  <c r="C706" i="11"/>
  <c r="A707" i="11"/>
  <c r="B707" i="11"/>
  <c r="C707" i="11"/>
  <c r="A708" i="11"/>
  <c r="B708" i="11"/>
  <c r="C708" i="11"/>
  <c r="A709" i="11"/>
  <c r="B709" i="11"/>
  <c r="C709" i="11"/>
  <c r="A710" i="11"/>
  <c r="B710" i="11"/>
  <c r="C710" i="11"/>
  <c r="A711" i="11"/>
  <c r="B711" i="11"/>
  <c r="C711" i="11"/>
  <c r="A712" i="11"/>
  <c r="B712" i="11"/>
  <c r="C712" i="11"/>
  <c r="A713" i="11"/>
  <c r="B713" i="11"/>
  <c r="C713" i="11"/>
  <c r="A714" i="11"/>
  <c r="B714" i="11"/>
  <c r="C714" i="11"/>
  <c r="A715" i="11"/>
  <c r="B715" i="11"/>
  <c r="C715" i="11"/>
  <c r="A716" i="11"/>
  <c r="B716" i="11"/>
  <c r="C716" i="11"/>
  <c r="A717" i="11"/>
  <c r="B717" i="11"/>
  <c r="C717" i="11"/>
  <c r="A718" i="11"/>
  <c r="B718" i="11"/>
  <c r="C718" i="11"/>
  <c r="A719" i="11"/>
  <c r="B719" i="11"/>
  <c r="C719" i="11"/>
  <c r="A720" i="11"/>
  <c r="B720" i="11"/>
  <c r="C720" i="11"/>
  <c r="A721" i="11"/>
  <c r="B721" i="11"/>
  <c r="C721" i="11"/>
  <c r="A722" i="11"/>
  <c r="B722" i="11"/>
  <c r="C722" i="11"/>
  <c r="A723" i="11"/>
  <c r="B723" i="11"/>
  <c r="C723" i="11"/>
  <c r="A724" i="11"/>
  <c r="B724" i="11"/>
  <c r="C724" i="11"/>
  <c r="A725" i="11"/>
  <c r="B725" i="11"/>
  <c r="C725" i="11"/>
  <c r="A726" i="11"/>
  <c r="B726" i="11"/>
  <c r="C726" i="11"/>
  <c r="A727" i="11"/>
  <c r="B727" i="11"/>
  <c r="C727" i="11"/>
  <c r="A728" i="11"/>
  <c r="B728" i="11"/>
  <c r="C728" i="11"/>
  <c r="A729" i="11"/>
  <c r="B729" i="11"/>
  <c r="C729" i="11"/>
  <c r="A730" i="11"/>
  <c r="B730" i="11"/>
  <c r="C730" i="11"/>
  <c r="A731" i="11"/>
  <c r="B731" i="11"/>
  <c r="C731" i="11"/>
  <c r="A732" i="11"/>
  <c r="B732" i="11"/>
  <c r="C732" i="11"/>
  <c r="A733" i="11"/>
  <c r="B733" i="11"/>
  <c r="C733" i="11"/>
  <c r="A734" i="11"/>
  <c r="B734" i="11"/>
  <c r="C734" i="11"/>
  <c r="A735" i="11"/>
  <c r="B735" i="11"/>
  <c r="C735" i="11"/>
  <c r="A736" i="11"/>
  <c r="B736" i="11"/>
  <c r="C736" i="11"/>
  <c r="A737" i="11"/>
  <c r="B737" i="11"/>
  <c r="C737" i="11"/>
  <c r="A738" i="11"/>
  <c r="B738" i="11"/>
  <c r="C738" i="11"/>
  <c r="A739" i="11"/>
  <c r="B739" i="11"/>
  <c r="C739" i="11"/>
  <c r="A740" i="11"/>
  <c r="B740" i="11"/>
  <c r="C740" i="11"/>
  <c r="A741" i="11"/>
  <c r="B741" i="11"/>
  <c r="C741" i="11"/>
  <c r="A742" i="11"/>
  <c r="B742" i="11"/>
  <c r="C742" i="11"/>
  <c r="A743" i="11"/>
  <c r="B743" i="11"/>
  <c r="C743" i="11"/>
  <c r="A744" i="11"/>
  <c r="B744" i="11"/>
  <c r="C744" i="11"/>
  <c r="A745" i="11"/>
  <c r="B745" i="11"/>
  <c r="C745" i="11"/>
  <c r="A746" i="11"/>
  <c r="B746" i="11"/>
  <c r="C746" i="11"/>
  <c r="A747" i="11"/>
  <c r="B747" i="11"/>
  <c r="C747" i="11"/>
  <c r="A748" i="11"/>
  <c r="B748" i="11"/>
  <c r="C748" i="11"/>
  <c r="A749" i="11"/>
  <c r="B749" i="11"/>
  <c r="C749" i="11"/>
  <c r="A750" i="11"/>
  <c r="B750" i="11"/>
  <c r="C750" i="11"/>
  <c r="A751" i="11"/>
  <c r="B751" i="11"/>
  <c r="C751" i="11"/>
  <c r="A752" i="11"/>
  <c r="B752" i="11"/>
  <c r="C752" i="11"/>
  <c r="A753" i="11"/>
  <c r="B753" i="11"/>
  <c r="C753" i="11"/>
  <c r="A754" i="11"/>
  <c r="B754" i="11"/>
  <c r="C754" i="11"/>
  <c r="A755" i="11"/>
  <c r="B755" i="11"/>
  <c r="C755" i="11"/>
  <c r="A756" i="11"/>
  <c r="B756" i="11"/>
  <c r="C756" i="11"/>
  <c r="A757" i="11"/>
  <c r="B757" i="11"/>
  <c r="C757" i="11"/>
  <c r="A758" i="11"/>
  <c r="B758" i="11"/>
  <c r="C758" i="11"/>
  <c r="A759" i="11"/>
  <c r="B759" i="11"/>
  <c r="C759" i="11"/>
  <c r="A760" i="11"/>
  <c r="B760" i="11"/>
  <c r="C760" i="11"/>
  <c r="A761" i="11"/>
  <c r="B761" i="11"/>
  <c r="C761" i="11"/>
  <c r="A762" i="11"/>
  <c r="B762" i="11"/>
  <c r="C762" i="11"/>
  <c r="A763" i="11"/>
  <c r="B763" i="11"/>
  <c r="C763" i="11"/>
  <c r="A764" i="11"/>
  <c r="B764" i="11"/>
  <c r="C764" i="11"/>
  <c r="A765" i="11"/>
  <c r="B765" i="11"/>
  <c r="C765" i="11"/>
  <c r="A766" i="11"/>
  <c r="B766" i="11"/>
  <c r="C766" i="11"/>
  <c r="A767" i="11"/>
  <c r="B767" i="11"/>
  <c r="C767" i="11"/>
  <c r="A768" i="11"/>
  <c r="B768" i="11"/>
  <c r="C768" i="11"/>
  <c r="A769" i="11"/>
  <c r="B769" i="11"/>
  <c r="C769" i="11"/>
  <c r="A770" i="11"/>
  <c r="B770" i="11"/>
  <c r="C770" i="11"/>
  <c r="A771" i="11"/>
  <c r="B771" i="11"/>
  <c r="C771" i="11"/>
  <c r="A772" i="11"/>
  <c r="B772" i="11"/>
  <c r="C772" i="11"/>
  <c r="A773" i="11"/>
  <c r="B773" i="11"/>
  <c r="C773" i="11"/>
  <c r="A774" i="11"/>
  <c r="B774" i="11"/>
  <c r="C774" i="11"/>
  <c r="A775" i="11"/>
  <c r="B775" i="11"/>
  <c r="C775" i="11"/>
  <c r="A776" i="11"/>
  <c r="B776" i="11"/>
  <c r="C776" i="11"/>
  <c r="A777" i="11"/>
  <c r="B777" i="11"/>
  <c r="C777" i="11"/>
  <c r="A778" i="11"/>
  <c r="B778" i="11"/>
  <c r="C778" i="11"/>
  <c r="A779" i="11"/>
  <c r="B779" i="11"/>
  <c r="C779" i="11"/>
  <c r="A780" i="11"/>
  <c r="B780" i="11"/>
  <c r="C780" i="11"/>
  <c r="A781" i="11"/>
  <c r="B781" i="11"/>
  <c r="C781" i="11"/>
  <c r="A782" i="11"/>
  <c r="B782" i="11"/>
  <c r="C782" i="11"/>
  <c r="A783" i="11"/>
  <c r="B783" i="11"/>
  <c r="C783" i="11"/>
  <c r="A784" i="11"/>
  <c r="B784" i="11"/>
  <c r="C784" i="11"/>
  <c r="A785" i="11"/>
  <c r="B785" i="11"/>
  <c r="C785" i="11"/>
  <c r="A786" i="11"/>
  <c r="B786" i="11"/>
  <c r="C786" i="11"/>
  <c r="A787" i="11"/>
  <c r="B787" i="11"/>
  <c r="C787" i="11"/>
  <c r="A788" i="11"/>
  <c r="B788" i="11"/>
  <c r="C788" i="11"/>
  <c r="A789" i="11"/>
  <c r="B789" i="11"/>
  <c r="C789" i="11"/>
  <c r="A790" i="11"/>
  <c r="B790" i="11"/>
  <c r="C790" i="11"/>
  <c r="A791" i="11"/>
  <c r="B791" i="11"/>
  <c r="C791" i="11"/>
  <c r="A792" i="11"/>
  <c r="B792" i="11"/>
  <c r="C792" i="11"/>
  <c r="A793" i="11"/>
  <c r="B793" i="11"/>
  <c r="C793" i="11"/>
  <c r="A794" i="11"/>
  <c r="B794" i="11"/>
  <c r="C794" i="11"/>
  <c r="A795" i="11"/>
  <c r="B795" i="11"/>
  <c r="C795" i="11"/>
  <c r="A796" i="11"/>
  <c r="B796" i="11"/>
  <c r="C796" i="11"/>
  <c r="A797" i="11"/>
  <c r="B797" i="11"/>
  <c r="C797" i="11"/>
  <c r="A798" i="11"/>
  <c r="B798" i="11"/>
  <c r="C798" i="11"/>
  <c r="A799" i="11"/>
  <c r="B799" i="11"/>
  <c r="C799" i="11"/>
  <c r="A800" i="11"/>
  <c r="B800" i="11"/>
  <c r="C800" i="11"/>
  <c r="A801" i="11"/>
  <c r="B801" i="11"/>
  <c r="C801" i="11"/>
  <c r="A802" i="11"/>
  <c r="B802" i="11"/>
  <c r="C802" i="11"/>
  <c r="A803" i="11"/>
  <c r="B803" i="11"/>
  <c r="C803" i="11"/>
  <c r="A804" i="11"/>
  <c r="B804" i="11"/>
  <c r="C804" i="11"/>
  <c r="A805" i="11"/>
  <c r="B805" i="11"/>
  <c r="C805" i="11"/>
  <c r="A806" i="11"/>
  <c r="B806" i="11"/>
  <c r="C806" i="11"/>
  <c r="A807" i="11"/>
  <c r="B807" i="11"/>
  <c r="C807" i="11"/>
  <c r="A808" i="11"/>
  <c r="B808" i="11"/>
  <c r="C808" i="11"/>
  <c r="A809" i="11"/>
  <c r="B809" i="11"/>
  <c r="C809" i="11"/>
  <c r="A810" i="11"/>
  <c r="B810" i="11"/>
  <c r="C810" i="11"/>
  <c r="A811" i="11"/>
  <c r="B811" i="11"/>
  <c r="C811" i="11"/>
  <c r="A812" i="11"/>
  <c r="B812" i="11"/>
  <c r="C812" i="11"/>
  <c r="A813" i="11"/>
  <c r="B813" i="11"/>
  <c r="C813" i="11"/>
  <c r="A814" i="11"/>
  <c r="B814" i="11"/>
  <c r="C814" i="11"/>
  <c r="A815" i="11"/>
  <c r="B815" i="11"/>
  <c r="C815" i="11"/>
  <c r="A816" i="11"/>
  <c r="B816" i="11"/>
  <c r="C816" i="11"/>
  <c r="A817" i="11"/>
  <c r="B817" i="11"/>
  <c r="C817" i="11"/>
  <c r="A818" i="11"/>
  <c r="B818" i="11"/>
  <c r="C818" i="11"/>
  <c r="A819" i="11"/>
  <c r="B819" i="11"/>
  <c r="C819" i="11"/>
  <c r="A820" i="11"/>
  <c r="B820" i="11"/>
  <c r="C820" i="11"/>
  <c r="A821" i="11"/>
  <c r="B821" i="11"/>
  <c r="C821" i="11"/>
  <c r="A822" i="11"/>
  <c r="B822" i="11"/>
  <c r="C822" i="11"/>
  <c r="A823" i="11"/>
  <c r="B823" i="11"/>
  <c r="C823" i="11"/>
  <c r="A824" i="11"/>
  <c r="B824" i="11"/>
  <c r="C824" i="11"/>
  <c r="A825" i="11"/>
  <c r="B825" i="11"/>
  <c r="C825" i="11"/>
  <c r="A826" i="11"/>
  <c r="B826" i="11"/>
  <c r="C826" i="11"/>
  <c r="A827" i="11"/>
  <c r="B827" i="11"/>
  <c r="C827" i="11"/>
  <c r="A828" i="11"/>
  <c r="B828" i="11"/>
  <c r="C828" i="11"/>
  <c r="A829" i="11"/>
  <c r="B829" i="11"/>
  <c r="C829" i="11"/>
  <c r="A830" i="11"/>
  <c r="B830" i="11"/>
  <c r="C830" i="11"/>
  <c r="A831" i="11"/>
  <c r="B831" i="11"/>
  <c r="C831" i="11"/>
  <c r="A832" i="11"/>
  <c r="B832" i="11"/>
  <c r="C832" i="11"/>
  <c r="A833" i="11"/>
  <c r="B833" i="11"/>
  <c r="C833" i="11"/>
  <c r="A834" i="11"/>
  <c r="B834" i="11"/>
  <c r="C834" i="11"/>
  <c r="A835" i="11"/>
  <c r="B835" i="11"/>
  <c r="C835" i="11"/>
  <c r="A836" i="11"/>
  <c r="B836" i="11"/>
  <c r="C836" i="11"/>
  <c r="A837" i="11"/>
  <c r="B837" i="11"/>
  <c r="C837" i="11"/>
  <c r="A838" i="11"/>
  <c r="B838" i="11"/>
  <c r="C838" i="11"/>
  <c r="A839" i="11"/>
  <c r="B839" i="11"/>
  <c r="C839" i="11"/>
  <c r="A840" i="11"/>
  <c r="B840" i="11"/>
  <c r="C840" i="11"/>
  <c r="A841" i="11"/>
  <c r="B841" i="11"/>
  <c r="C841" i="11"/>
  <c r="A842" i="11"/>
  <c r="B842" i="11"/>
  <c r="C842" i="11"/>
  <c r="A843" i="11"/>
  <c r="B843" i="11"/>
  <c r="C843" i="11"/>
  <c r="A844" i="11"/>
  <c r="B844" i="11"/>
  <c r="C844" i="11"/>
  <c r="A845" i="11"/>
  <c r="B845" i="11"/>
  <c r="C845" i="11"/>
  <c r="A846" i="11"/>
  <c r="B846" i="11"/>
  <c r="C846" i="11"/>
  <c r="A847" i="11"/>
  <c r="B847" i="11"/>
  <c r="C847" i="11"/>
  <c r="A848" i="11"/>
  <c r="B848" i="11"/>
  <c r="C848" i="11"/>
  <c r="A849" i="11"/>
  <c r="B849" i="11"/>
  <c r="C849" i="11"/>
  <c r="A850" i="11"/>
  <c r="B850" i="11"/>
  <c r="C850" i="11"/>
  <c r="A851" i="11"/>
  <c r="B851" i="11"/>
  <c r="C851" i="11"/>
  <c r="A852" i="11"/>
  <c r="B852" i="11"/>
  <c r="C852" i="11"/>
  <c r="A853" i="11"/>
  <c r="B853" i="11"/>
  <c r="C853" i="11"/>
  <c r="A854" i="11"/>
  <c r="B854" i="11"/>
  <c r="C854" i="11"/>
  <c r="A855" i="11"/>
  <c r="B855" i="11"/>
  <c r="C855" i="11"/>
  <c r="A856" i="11"/>
  <c r="B856" i="11"/>
  <c r="C856" i="11"/>
  <c r="A857" i="11"/>
  <c r="B857" i="11"/>
  <c r="C857" i="11"/>
  <c r="A858" i="11"/>
  <c r="B858" i="11"/>
  <c r="C858" i="11"/>
  <c r="A859" i="11"/>
  <c r="B859" i="11"/>
  <c r="C859" i="11"/>
  <c r="A860" i="11"/>
  <c r="B860" i="11"/>
  <c r="C860" i="11"/>
  <c r="A861" i="11"/>
  <c r="B861" i="11"/>
  <c r="C861" i="11"/>
  <c r="A862" i="11"/>
  <c r="B862" i="11"/>
  <c r="C862" i="11"/>
  <c r="A863" i="11"/>
  <c r="B863" i="11"/>
  <c r="C863" i="11"/>
  <c r="A864" i="11"/>
  <c r="B864" i="11"/>
  <c r="C864" i="11"/>
  <c r="A865" i="11"/>
  <c r="B865" i="11"/>
  <c r="C865" i="11"/>
  <c r="A866" i="11"/>
  <c r="B866" i="11"/>
  <c r="C866" i="11"/>
  <c r="A867" i="11"/>
  <c r="B867" i="11"/>
  <c r="C867" i="11"/>
  <c r="A868" i="11"/>
  <c r="B868" i="11"/>
  <c r="C868" i="11"/>
  <c r="A869" i="11"/>
  <c r="B869" i="11"/>
  <c r="C869" i="11"/>
  <c r="A870" i="11"/>
  <c r="B870" i="11"/>
  <c r="C870" i="11"/>
  <c r="A871" i="11"/>
  <c r="B871" i="11"/>
  <c r="C871" i="11"/>
  <c r="A872" i="11"/>
  <c r="B872" i="11"/>
  <c r="C872" i="11"/>
  <c r="A873" i="11"/>
  <c r="B873" i="11"/>
  <c r="C873" i="11"/>
  <c r="A874" i="11"/>
  <c r="B874" i="11"/>
  <c r="C874" i="11"/>
  <c r="A875" i="11"/>
  <c r="B875" i="11"/>
  <c r="C875" i="11"/>
  <c r="A876" i="11"/>
  <c r="B876" i="11"/>
  <c r="C876" i="11"/>
  <c r="A877" i="11"/>
  <c r="B877" i="11"/>
  <c r="C877" i="11"/>
  <c r="A878" i="11"/>
  <c r="B878" i="11"/>
  <c r="C878" i="11"/>
  <c r="A879" i="11"/>
  <c r="B879" i="11"/>
  <c r="C879" i="11"/>
  <c r="A880" i="11"/>
  <c r="B880" i="11"/>
  <c r="C880" i="11"/>
  <c r="A881" i="11"/>
  <c r="B881" i="11"/>
  <c r="C881" i="11"/>
  <c r="A882" i="11"/>
  <c r="B882" i="11"/>
  <c r="C882" i="11"/>
  <c r="A883" i="11"/>
  <c r="B883" i="11"/>
  <c r="C883" i="11"/>
  <c r="A884" i="11"/>
  <c r="B884" i="11"/>
  <c r="C884" i="11"/>
  <c r="A885" i="11"/>
  <c r="B885" i="11"/>
  <c r="C885" i="11"/>
  <c r="A886" i="11"/>
  <c r="B886" i="11"/>
  <c r="C886" i="11"/>
  <c r="A887" i="11"/>
  <c r="B887" i="11"/>
  <c r="C887" i="11"/>
  <c r="A888" i="11"/>
  <c r="B888" i="11"/>
  <c r="C888" i="11"/>
  <c r="A889" i="11"/>
  <c r="B889" i="11"/>
  <c r="C889" i="11"/>
  <c r="A890" i="11"/>
  <c r="B890" i="11"/>
  <c r="C890" i="11"/>
  <c r="A891" i="11"/>
  <c r="B891" i="11"/>
  <c r="C891" i="11"/>
  <c r="A892" i="11"/>
  <c r="B892" i="11"/>
  <c r="C892" i="11"/>
  <c r="A893" i="11"/>
  <c r="B893" i="11"/>
  <c r="C893" i="11"/>
  <c r="A894" i="11"/>
  <c r="B894" i="11"/>
  <c r="C894" i="11"/>
  <c r="A895" i="11"/>
  <c r="B895" i="11"/>
  <c r="C895" i="11"/>
  <c r="A896" i="11"/>
  <c r="B896" i="11"/>
  <c r="C896" i="11"/>
  <c r="A897" i="11"/>
  <c r="B897" i="11"/>
  <c r="C897" i="11"/>
  <c r="A898" i="11"/>
  <c r="B898" i="11"/>
  <c r="C898" i="11"/>
  <c r="A899" i="11"/>
  <c r="B899" i="11"/>
  <c r="C899" i="11"/>
  <c r="A900" i="11"/>
  <c r="B900" i="11"/>
  <c r="C900" i="11"/>
  <c r="A901" i="11"/>
  <c r="B901" i="11"/>
  <c r="C901" i="11"/>
  <c r="A902" i="11"/>
  <c r="B902" i="11"/>
  <c r="C902" i="11"/>
  <c r="A903" i="11"/>
  <c r="B903" i="11"/>
  <c r="C903" i="11"/>
  <c r="A904" i="11"/>
  <c r="B904" i="11"/>
  <c r="C904" i="11"/>
  <c r="A905" i="11"/>
  <c r="B905" i="11"/>
  <c r="C905" i="11"/>
  <c r="A906" i="11"/>
  <c r="B906" i="11"/>
  <c r="C906" i="11"/>
  <c r="A907" i="11"/>
  <c r="B907" i="11"/>
  <c r="C907" i="11"/>
  <c r="A908" i="11"/>
  <c r="B908" i="11"/>
  <c r="C908" i="11"/>
  <c r="A909" i="11"/>
  <c r="B909" i="11"/>
  <c r="C909" i="11"/>
  <c r="A910" i="11"/>
  <c r="B910" i="11"/>
  <c r="C910" i="11"/>
  <c r="A911" i="11"/>
  <c r="B911" i="11"/>
  <c r="C911" i="11"/>
  <c r="A912" i="11"/>
  <c r="B912" i="11"/>
  <c r="C912" i="11"/>
  <c r="A913" i="11"/>
  <c r="B913" i="11"/>
  <c r="C913" i="11"/>
  <c r="A914" i="11"/>
  <c r="B914" i="11"/>
  <c r="C914" i="11"/>
  <c r="A915" i="11"/>
  <c r="B915" i="11"/>
  <c r="C915" i="11"/>
  <c r="A916" i="11"/>
  <c r="B916" i="11"/>
  <c r="C916" i="11"/>
  <c r="A917" i="11"/>
  <c r="B917" i="11"/>
  <c r="C917" i="11"/>
  <c r="A918" i="11"/>
  <c r="B918" i="11"/>
  <c r="C918" i="11"/>
  <c r="A919" i="11"/>
  <c r="B919" i="11"/>
  <c r="C919" i="11"/>
  <c r="A920" i="11"/>
  <c r="B920" i="11"/>
  <c r="C920" i="11"/>
  <c r="A921" i="11"/>
  <c r="B921" i="11"/>
  <c r="C921" i="11"/>
  <c r="A922" i="11"/>
  <c r="B922" i="11"/>
  <c r="C922" i="11"/>
  <c r="A923" i="11"/>
  <c r="B923" i="11"/>
  <c r="C923" i="11"/>
  <c r="A924" i="11"/>
  <c r="B924" i="11"/>
  <c r="C924" i="11"/>
  <c r="A925" i="11"/>
  <c r="B925" i="11"/>
  <c r="C925" i="11"/>
  <c r="A926" i="11"/>
  <c r="B926" i="11"/>
  <c r="C926" i="11"/>
  <c r="A927" i="11"/>
  <c r="B927" i="11"/>
  <c r="C927" i="11"/>
  <c r="A928" i="11"/>
  <c r="B928" i="11"/>
  <c r="C928" i="11"/>
  <c r="A929" i="11"/>
  <c r="B929" i="11"/>
  <c r="C929" i="11"/>
  <c r="A930" i="11"/>
  <c r="B930" i="11"/>
  <c r="C930" i="11"/>
  <c r="A931" i="11"/>
  <c r="B931" i="11"/>
  <c r="C931" i="11"/>
  <c r="A932" i="11"/>
  <c r="B932" i="11"/>
  <c r="C932" i="11"/>
  <c r="A933" i="11"/>
  <c r="B933" i="11"/>
  <c r="C933" i="11"/>
  <c r="A934" i="11"/>
  <c r="B934" i="11"/>
  <c r="C934" i="11"/>
  <c r="A935" i="11"/>
  <c r="B935" i="11"/>
  <c r="C935" i="11"/>
  <c r="A936" i="11"/>
  <c r="B936" i="11"/>
  <c r="C936" i="11"/>
  <c r="A937" i="11"/>
  <c r="B937" i="11"/>
  <c r="C937" i="11"/>
  <c r="A938" i="11"/>
  <c r="B938" i="11"/>
  <c r="C938" i="11"/>
  <c r="A939" i="11"/>
  <c r="B939" i="11"/>
  <c r="C939" i="11"/>
  <c r="A940" i="11"/>
  <c r="B940" i="11"/>
  <c r="C940" i="11"/>
  <c r="A941" i="11"/>
  <c r="B941" i="11"/>
  <c r="C941" i="11"/>
  <c r="A942" i="11"/>
  <c r="B942" i="11"/>
  <c r="C942" i="11"/>
  <c r="A943" i="11"/>
  <c r="B943" i="11"/>
  <c r="C943" i="11"/>
  <c r="A944" i="11"/>
  <c r="B944" i="11"/>
  <c r="C944" i="11"/>
  <c r="A945" i="11"/>
  <c r="B945" i="11"/>
  <c r="C945" i="11"/>
  <c r="A946" i="11"/>
  <c r="B946" i="11"/>
  <c r="C946" i="11"/>
  <c r="A947" i="11"/>
  <c r="B947" i="11"/>
  <c r="C947" i="11"/>
  <c r="A948" i="11"/>
  <c r="B948" i="11"/>
  <c r="C948" i="11"/>
  <c r="A949" i="11"/>
  <c r="B949" i="11"/>
  <c r="C949" i="11"/>
  <c r="A950" i="11"/>
  <c r="B950" i="11"/>
  <c r="C950" i="11"/>
  <c r="A951" i="11"/>
  <c r="B951" i="11"/>
  <c r="C951" i="11"/>
  <c r="A952" i="11"/>
  <c r="B952" i="11"/>
  <c r="C952" i="11"/>
  <c r="A953" i="11"/>
  <c r="B953" i="11"/>
  <c r="C953" i="11"/>
  <c r="A954" i="11"/>
  <c r="B954" i="11"/>
  <c r="C954" i="11"/>
  <c r="A955" i="11"/>
  <c r="B955" i="11"/>
  <c r="C955" i="11"/>
  <c r="A956" i="11"/>
  <c r="B956" i="11"/>
  <c r="C956" i="11"/>
  <c r="A957" i="11"/>
  <c r="B957" i="11"/>
  <c r="C957" i="11"/>
  <c r="A958" i="11"/>
  <c r="B958" i="11"/>
  <c r="C958" i="11"/>
  <c r="A959" i="11"/>
  <c r="B959" i="11"/>
  <c r="C959" i="11"/>
  <c r="A960" i="11"/>
  <c r="B960" i="11"/>
  <c r="C960" i="11"/>
  <c r="A961" i="11"/>
  <c r="B961" i="11"/>
  <c r="C961" i="11"/>
  <c r="A962" i="11"/>
  <c r="B962" i="11"/>
  <c r="C962" i="11"/>
  <c r="A963" i="11"/>
  <c r="B963" i="11"/>
  <c r="C963" i="11"/>
  <c r="A964" i="11"/>
  <c r="B964" i="11"/>
  <c r="C964" i="11"/>
  <c r="A965" i="11"/>
  <c r="B965" i="11"/>
  <c r="C965" i="11"/>
  <c r="A966" i="11"/>
  <c r="B966" i="11"/>
  <c r="C966" i="11"/>
  <c r="A967" i="11"/>
  <c r="B967" i="11"/>
  <c r="C967" i="11"/>
  <c r="A968" i="11"/>
  <c r="B968" i="11"/>
  <c r="C968" i="11"/>
  <c r="A969" i="11"/>
  <c r="B969" i="11"/>
  <c r="C969" i="11"/>
  <c r="A970" i="11"/>
  <c r="B970" i="11"/>
  <c r="C970" i="11"/>
  <c r="A971" i="11"/>
  <c r="B971" i="11"/>
  <c r="C971" i="11"/>
  <c r="A972" i="11"/>
  <c r="B972" i="11"/>
  <c r="C972" i="11"/>
  <c r="A973" i="11"/>
  <c r="B973" i="11"/>
  <c r="C973" i="11"/>
  <c r="A974" i="11"/>
  <c r="B974" i="11"/>
  <c r="C974" i="11"/>
  <c r="A975" i="11"/>
  <c r="B975" i="11"/>
  <c r="C975" i="11"/>
  <c r="A976" i="11"/>
  <c r="B976" i="11"/>
  <c r="C976" i="11"/>
  <c r="A977" i="11"/>
  <c r="B977" i="11"/>
  <c r="C977" i="11"/>
  <c r="A978" i="11"/>
  <c r="B978" i="11"/>
  <c r="C978" i="11"/>
  <c r="A979" i="11"/>
  <c r="B979" i="11"/>
  <c r="C979" i="11"/>
  <c r="A980" i="11"/>
  <c r="B980" i="11"/>
  <c r="C980" i="11"/>
  <c r="A981" i="11"/>
  <c r="B981" i="11"/>
  <c r="C981" i="11"/>
  <c r="A982" i="11"/>
  <c r="B982" i="11"/>
  <c r="C982" i="11"/>
  <c r="A983" i="11"/>
  <c r="B983" i="11"/>
  <c r="C983" i="11"/>
  <c r="A984" i="11"/>
  <c r="B984" i="11"/>
  <c r="C984" i="11"/>
  <c r="A985" i="11"/>
  <c r="B985" i="11"/>
  <c r="C985" i="11"/>
  <c r="A986" i="11"/>
  <c r="B986" i="11"/>
  <c r="C986" i="11"/>
  <c r="A987" i="11"/>
  <c r="B987" i="11"/>
  <c r="C987" i="11"/>
  <c r="A988" i="11"/>
  <c r="B988" i="11"/>
  <c r="C988" i="11"/>
  <c r="A989" i="11"/>
  <c r="B989" i="11"/>
  <c r="C989" i="11"/>
  <c r="A990" i="11"/>
  <c r="B990" i="11"/>
  <c r="C990" i="11"/>
  <c r="A991" i="11"/>
  <c r="B991" i="11"/>
  <c r="C991" i="11"/>
  <c r="A992" i="11"/>
  <c r="B992" i="11"/>
  <c r="C992" i="11"/>
  <c r="A993" i="11"/>
  <c r="B993" i="11"/>
  <c r="C993" i="11"/>
  <c r="A994" i="11"/>
  <c r="B994" i="11"/>
  <c r="C994" i="11"/>
  <c r="A995" i="11"/>
  <c r="B995" i="11"/>
  <c r="C995" i="11"/>
  <c r="A996" i="11"/>
  <c r="B996" i="11"/>
  <c r="C996" i="11"/>
  <c r="A997" i="11"/>
  <c r="B997" i="11"/>
  <c r="C997" i="11"/>
  <c r="A998" i="11"/>
  <c r="B998" i="11"/>
  <c r="C998" i="11"/>
  <c r="A999" i="11"/>
  <c r="B999" i="11"/>
  <c r="C999" i="11"/>
  <c r="A1000" i="11"/>
  <c r="B1000" i="11"/>
  <c r="C1000" i="11"/>
  <c r="A1001" i="11"/>
  <c r="B1001" i="11"/>
  <c r="C1001" i="11"/>
  <c r="A1002" i="11"/>
  <c r="B1002" i="11"/>
  <c r="C1002" i="11"/>
  <c r="A1003" i="11"/>
  <c r="B1003" i="11"/>
  <c r="C1003" i="11"/>
  <c r="A1004" i="11"/>
  <c r="B1004" i="11"/>
  <c r="C1004" i="11"/>
  <c r="A1005" i="11"/>
  <c r="B1005" i="11"/>
  <c r="C1005" i="11"/>
  <c r="A1006" i="11"/>
  <c r="B1006" i="11"/>
  <c r="C1006" i="11"/>
  <c r="A1007" i="11"/>
  <c r="B1007" i="11"/>
  <c r="C1007" i="11"/>
  <c r="A1008" i="11"/>
  <c r="B1008" i="11"/>
  <c r="C1008" i="11"/>
  <c r="A1009" i="11"/>
  <c r="B1009" i="11"/>
  <c r="C1009" i="11"/>
  <c r="A1010" i="11"/>
  <c r="B1010" i="11"/>
  <c r="C1010" i="11"/>
  <c r="A1011" i="11"/>
  <c r="B1011" i="11"/>
  <c r="C1011" i="11"/>
  <c r="A1012" i="11"/>
  <c r="B1012" i="11"/>
  <c r="C1012" i="11"/>
  <c r="A1013" i="11"/>
  <c r="B1013" i="11"/>
  <c r="C1013" i="11"/>
  <c r="A1014" i="11"/>
  <c r="B1014" i="11"/>
  <c r="C1014" i="11"/>
  <c r="A1015" i="11"/>
  <c r="B1015" i="11"/>
  <c r="C1015" i="11"/>
  <c r="A1016" i="11"/>
  <c r="B1016" i="11"/>
  <c r="C1016" i="11"/>
  <c r="A1017" i="11"/>
  <c r="B1017" i="11"/>
  <c r="C1017" i="11"/>
  <c r="A1018" i="11"/>
  <c r="B1018" i="11"/>
  <c r="C1018" i="11"/>
  <c r="A1019" i="11"/>
  <c r="B1019" i="11"/>
  <c r="C1019" i="11"/>
  <c r="A1020" i="11"/>
  <c r="B1020" i="11"/>
  <c r="C1020" i="11"/>
  <c r="A1021" i="11"/>
  <c r="B1021" i="11"/>
  <c r="C1021" i="11"/>
  <c r="A1022" i="11"/>
  <c r="B1022" i="11"/>
  <c r="C1022" i="11"/>
  <c r="A1023" i="11"/>
  <c r="B1023" i="11"/>
  <c r="C1023" i="11"/>
  <c r="A1024" i="11"/>
  <c r="B1024" i="11"/>
  <c r="C1024" i="11"/>
  <c r="A1025" i="11"/>
  <c r="B1025" i="11"/>
  <c r="C1025" i="11"/>
  <c r="A1026" i="11"/>
  <c r="B1026" i="11"/>
  <c r="C1026" i="11"/>
  <c r="A1027" i="11"/>
  <c r="B1027" i="11"/>
  <c r="C1027" i="11"/>
  <c r="A1028" i="11"/>
  <c r="B1028" i="11"/>
  <c r="C1028" i="11"/>
  <c r="A1029" i="11"/>
  <c r="B1029" i="11"/>
  <c r="C1029" i="11"/>
  <c r="A1030" i="11"/>
  <c r="B1030" i="11"/>
  <c r="C1030" i="11"/>
  <c r="A1031" i="11"/>
  <c r="B1031" i="11"/>
  <c r="C1031" i="11"/>
  <c r="A1032" i="11"/>
  <c r="B1032" i="11"/>
  <c r="C1032" i="11"/>
  <c r="A1033" i="11"/>
  <c r="B1033" i="11"/>
  <c r="C1033" i="11"/>
  <c r="A1034" i="11"/>
  <c r="B1034" i="11"/>
  <c r="C1034" i="11"/>
  <c r="A1035" i="11"/>
  <c r="B1035" i="11"/>
  <c r="C1035" i="11"/>
  <c r="A1036" i="11"/>
  <c r="B1036" i="11"/>
  <c r="C1036" i="11"/>
  <c r="A1037" i="11"/>
  <c r="B1037" i="11"/>
  <c r="C1037" i="11"/>
  <c r="A1038" i="11"/>
  <c r="B1038" i="11"/>
  <c r="C1038" i="11"/>
  <c r="A1039" i="11"/>
  <c r="B1039" i="11"/>
  <c r="C1039" i="11"/>
  <c r="A1040" i="11"/>
  <c r="B1040" i="11"/>
  <c r="C1040" i="11"/>
  <c r="A1041" i="11"/>
  <c r="B1041" i="11"/>
  <c r="C1041" i="11"/>
  <c r="A1042" i="11"/>
  <c r="B1042" i="11"/>
  <c r="C1042" i="11"/>
  <c r="A1043" i="11"/>
  <c r="B1043" i="11"/>
  <c r="C1043" i="11"/>
  <c r="A1044" i="11"/>
  <c r="B1044" i="11"/>
  <c r="C1044" i="11"/>
  <c r="A1045" i="11"/>
  <c r="B1045" i="11"/>
  <c r="C1045" i="11"/>
  <c r="A1046" i="11"/>
  <c r="B1046" i="11"/>
  <c r="C1046" i="11"/>
  <c r="A1047" i="11"/>
  <c r="B1047" i="11"/>
  <c r="C1047" i="11"/>
  <c r="A1048" i="11"/>
  <c r="B1048" i="11"/>
  <c r="C1048" i="11"/>
  <c r="A1049" i="11"/>
  <c r="B1049" i="11"/>
  <c r="C1049" i="11"/>
  <c r="A1050" i="11"/>
  <c r="B1050" i="11"/>
  <c r="C1050" i="11"/>
  <c r="A1051" i="11"/>
  <c r="B1051" i="11"/>
  <c r="C1051" i="11"/>
  <c r="A1052" i="11"/>
  <c r="B1052" i="11"/>
  <c r="C1052" i="11"/>
  <c r="A1053" i="11"/>
  <c r="B1053" i="11"/>
  <c r="C1053" i="11"/>
  <c r="A1054" i="11"/>
  <c r="B1054" i="11"/>
  <c r="C1054" i="11"/>
  <c r="A1055" i="11"/>
  <c r="B1055" i="11"/>
  <c r="C1055" i="11"/>
  <c r="A1056" i="11"/>
  <c r="B1056" i="11"/>
  <c r="C1056" i="11"/>
  <c r="A1057" i="11"/>
  <c r="B1057" i="11"/>
  <c r="C1057" i="11"/>
  <c r="A1058" i="11"/>
  <c r="B1058" i="11"/>
  <c r="C1058" i="11"/>
  <c r="A1059" i="11"/>
  <c r="B1059" i="11"/>
  <c r="C1059" i="11"/>
  <c r="A1060" i="11"/>
  <c r="B1060" i="11"/>
  <c r="C1060" i="11"/>
  <c r="A1061" i="11"/>
  <c r="B1061" i="11"/>
  <c r="C1061" i="11"/>
  <c r="A1062" i="11"/>
  <c r="B1062" i="11"/>
  <c r="C1062" i="11"/>
  <c r="A1063" i="11"/>
  <c r="B1063" i="11"/>
  <c r="C1063" i="11"/>
  <c r="A1064" i="11"/>
  <c r="B1064" i="11"/>
  <c r="C1064" i="11"/>
  <c r="A1065" i="11"/>
  <c r="B1065" i="11"/>
  <c r="C1065" i="11"/>
  <c r="A1066" i="11"/>
  <c r="B1066" i="11"/>
  <c r="C1066" i="11"/>
  <c r="A1067" i="11"/>
  <c r="B1067" i="11"/>
  <c r="C1067" i="11"/>
  <c r="A1068" i="11"/>
  <c r="B1068" i="11"/>
  <c r="C1068" i="11"/>
  <c r="A1069" i="11"/>
  <c r="B1069" i="11"/>
  <c r="C1069" i="11"/>
  <c r="A1070" i="11"/>
  <c r="B1070" i="11"/>
  <c r="C1070" i="11"/>
  <c r="A1071" i="11"/>
  <c r="B1071" i="11"/>
  <c r="C1071" i="11"/>
  <c r="A1072" i="11"/>
  <c r="B1072" i="11"/>
  <c r="C1072" i="11"/>
  <c r="A1073" i="11"/>
  <c r="B1073" i="11"/>
  <c r="C1073" i="11"/>
  <c r="A1074" i="11"/>
  <c r="B1074" i="11"/>
  <c r="C1074" i="11"/>
  <c r="A1075" i="11"/>
  <c r="B1075" i="11"/>
  <c r="C1075" i="11"/>
  <c r="A1076" i="11"/>
  <c r="B1076" i="11"/>
  <c r="C1076" i="11"/>
  <c r="A1077" i="11"/>
  <c r="B1077" i="11"/>
  <c r="C1077" i="11"/>
  <c r="A1078" i="11"/>
  <c r="B1078" i="11"/>
  <c r="C1078" i="11"/>
  <c r="A1079" i="11"/>
  <c r="B1079" i="11"/>
  <c r="C1079" i="11"/>
  <c r="A1080" i="11"/>
  <c r="B1080" i="11"/>
  <c r="C1080" i="11"/>
  <c r="A1081" i="11"/>
  <c r="B1081" i="11"/>
  <c r="C1081" i="11"/>
  <c r="A1082" i="11"/>
  <c r="B1082" i="11"/>
  <c r="C1082" i="11"/>
  <c r="A1083" i="11"/>
  <c r="B1083" i="11"/>
  <c r="C1083" i="11"/>
  <c r="A1084" i="11"/>
  <c r="B1084" i="11"/>
  <c r="C1084" i="11"/>
  <c r="A1085" i="11"/>
  <c r="B1085" i="11"/>
  <c r="C1085" i="11"/>
  <c r="A1086" i="11"/>
  <c r="B1086" i="11"/>
  <c r="C1086" i="11"/>
  <c r="A1087" i="11"/>
  <c r="B1087" i="11"/>
  <c r="C1087" i="11"/>
  <c r="A1088" i="11"/>
  <c r="B1088" i="11"/>
  <c r="C1088" i="11"/>
  <c r="A1089" i="11"/>
  <c r="B1089" i="11"/>
  <c r="C1089" i="11"/>
  <c r="A1090" i="11"/>
  <c r="B1090" i="11"/>
  <c r="C1090" i="11"/>
  <c r="A1091" i="11"/>
  <c r="B1091" i="11"/>
  <c r="C1091" i="11"/>
  <c r="A1092" i="11"/>
  <c r="B1092" i="11"/>
  <c r="C1092" i="11"/>
  <c r="A1093" i="11"/>
  <c r="B1093" i="11"/>
  <c r="C1093" i="11"/>
  <c r="A1094" i="11"/>
  <c r="B1094" i="11"/>
  <c r="C1094" i="11"/>
  <c r="A1095" i="11"/>
  <c r="B1095" i="11"/>
  <c r="C1095" i="11"/>
  <c r="A1096" i="11"/>
  <c r="B1096" i="11"/>
  <c r="C1096" i="11"/>
  <c r="A1097" i="11"/>
  <c r="B1097" i="11"/>
  <c r="C1097" i="11"/>
  <c r="A1098" i="11"/>
  <c r="B1098" i="11"/>
  <c r="C1098" i="11"/>
  <c r="A1099" i="11"/>
  <c r="B1099" i="11"/>
  <c r="C1099" i="11"/>
  <c r="A1100" i="11"/>
  <c r="B1100" i="11"/>
  <c r="C1100" i="11"/>
  <c r="A1101" i="11"/>
  <c r="B1101" i="11"/>
  <c r="C1101" i="11"/>
  <c r="A1102" i="11"/>
  <c r="B1102" i="11"/>
  <c r="C1102" i="11"/>
  <c r="A1103" i="11"/>
  <c r="B1103" i="11"/>
  <c r="C1103" i="11"/>
  <c r="A1104" i="11"/>
  <c r="B1104" i="11"/>
  <c r="C1104" i="11"/>
  <c r="A1105" i="11"/>
  <c r="B1105" i="11"/>
  <c r="C1105" i="11"/>
  <c r="A1106" i="11"/>
  <c r="B1106" i="11"/>
  <c r="C1106" i="11"/>
  <c r="A1107" i="11"/>
  <c r="B1107" i="11"/>
  <c r="C1107" i="11"/>
  <c r="A1108" i="11"/>
  <c r="B1108" i="11"/>
  <c r="C1108" i="11"/>
  <c r="A1109" i="11"/>
  <c r="B1109" i="11"/>
  <c r="C1109" i="11"/>
  <c r="A1110" i="11"/>
  <c r="B1110" i="11"/>
  <c r="C1110" i="11"/>
  <c r="A1111" i="11"/>
  <c r="B1111" i="11"/>
  <c r="C1111" i="11"/>
  <c r="A1112" i="11"/>
  <c r="B1112" i="11"/>
  <c r="C1112" i="11"/>
  <c r="A1113" i="11"/>
  <c r="B1113" i="11"/>
  <c r="C1113" i="11"/>
  <c r="A1114" i="11"/>
  <c r="B1114" i="11"/>
  <c r="C1114" i="11"/>
  <c r="A1115" i="11"/>
  <c r="B1115" i="11"/>
  <c r="C1115" i="11"/>
  <c r="A1116" i="11"/>
  <c r="B1116" i="11"/>
  <c r="C1116" i="11"/>
  <c r="A1117" i="11"/>
  <c r="B1117" i="11"/>
  <c r="C1117" i="11"/>
  <c r="A1118" i="11"/>
  <c r="B1118" i="11"/>
  <c r="C1118" i="11"/>
  <c r="A1119" i="11"/>
  <c r="B1119" i="11"/>
  <c r="C1119" i="11"/>
  <c r="A1120" i="11"/>
  <c r="B1120" i="11"/>
  <c r="C1120" i="11"/>
  <c r="A1121" i="11"/>
  <c r="B1121" i="11"/>
  <c r="C1121" i="11"/>
  <c r="A1122" i="11"/>
  <c r="B1122" i="11"/>
  <c r="C1122" i="11"/>
  <c r="A1123" i="11"/>
  <c r="B1123" i="11"/>
  <c r="C1123" i="11"/>
  <c r="A1124" i="11"/>
  <c r="B1124" i="11"/>
  <c r="C1124" i="11"/>
  <c r="A1125" i="11"/>
  <c r="B1125" i="11"/>
  <c r="C1125" i="11"/>
  <c r="A1126" i="11"/>
  <c r="B1126" i="11"/>
  <c r="C1126" i="11"/>
  <c r="A1127" i="11"/>
  <c r="B1127" i="11"/>
  <c r="C1127" i="11"/>
  <c r="A1128" i="11"/>
  <c r="B1128" i="11"/>
  <c r="C1128" i="11"/>
  <c r="A1129" i="11"/>
  <c r="B1129" i="11"/>
  <c r="C1129" i="11"/>
  <c r="A1130" i="11"/>
  <c r="B1130" i="11"/>
  <c r="C1130" i="11"/>
  <c r="A1131" i="11"/>
  <c r="B1131" i="11"/>
  <c r="C1131" i="11"/>
  <c r="A1132" i="11"/>
  <c r="B1132" i="11"/>
  <c r="C1132" i="11"/>
  <c r="A1133" i="11"/>
  <c r="B1133" i="11"/>
  <c r="C1133" i="11"/>
  <c r="A1134" i="11"/>
  <c r="B1134" i="11"/>
  <c r="C1134" i="11"/>
  <c r="A1135" i="11"/>
  <c r="B1135" i="11"/>
  <c r="C1135" i="11"/>
  <c r="A1136" i="11"/>
  <c r="B1136" i="11"/>
  <c r="C1136" i="11"/>
  <c r="A1137" i="11"/>
  <c r="B1137" i="11"/>
  <c r="C1137" i="11"/>
  <c r="A1138" i="11"/>
  <c r="B1138" i="11"/>
  <c r="C1138" i="11"/>
  <c r="A1139" i="11"/>
  <c r="B1139" i="11"/>
  <c r="C1139" i="11"/>
  <c r="A1140" i="11"/>
  <c r="B1140" i="11"/>
  <c r="C1140" i="11"/>
  <c r="A1141" i="11"/>
  <c r="B1141" i="11"/>
  <c r="C1141" i="11"/>
  <c r="A1142" i="11"/>
  <c r="B1142" i="11"/>
  <c r="C1142" i="11"/>
  <c r="A1143" i="11"/>
  <c r="B1143" i="11"/>
  <c r="C1143" i="11"/>
  <c r="A1144" i="11"/>
  <c r="B1144" i="11"/>
  <c r="C1144" i="11"/>
  <c r="A1145" i="11"/>
  <c r="B1145" i="11"/>
  <c r="C1145" i="11"/>
  <c r="A1146" i="11"/>
  <c r="B1146" i="11"/>
  <c r="C1146" i="11"/>
  <c r="A1147" i="11"/>
  <c r="B1147" i="11"/>
  <c r="C1147" i="11"/>
  <c r="A1148" i="11"/>
  <c r="B1148" i="11"/>
  <c r="C1148" i="11"/>
  <c r="A1149" i="11"/>
  <c r="B1149" i="11"/>
  <c r="C1149" i="11"/>
  <c r="A1150" i="11"/>
  <c r="B1150" i="11"/>
  <c r="C1150" i="11"/>
  <c r="A1151" i="11"/>
  <c r="B1151" i="11"/>
  <c r="C1151" i="11"/>
  <c r="A1152" i="11"/>
  <c r="B1152" i="11"/>
  <c r="C1152" i="11"/>
  <c r="A1153" i="11"/>
  <c r="B1153" i="11"/>
  <c r="C1153" i="11"/>
  <c r="A1154" i="11"/>
  <c r="B1154" i="11"/>
  <c r="C1154" i="11"/>
  <c r="A1155" i="11"/>
  <c r="B1155" i="11"/>
  <c r="C1155" i="11"/>
  <c r="A1156" i="11"/>
  <c r="B1156" i="11"/>
  <c r="C1156" i="11"/>
  <c r="A1157" i="11"/>
  <c r="B1157" i="11"/>
  <c r="C1157" i="11"/>
  <c r="A1158" i="11"/>
  <c r="B1158" i="11"/>
  <c r="C1158" i="11"/>
  <c r="A1159" i="11"/>
  <c r="B1159" i="11"/>
  <c r="C1159" i="11"/>
  <c r="A1160" i="11"/>
  <c r="B1160" i="11"/>
  <c r="C1160" i="11"/>
  <c r="A1161" i="11"/>
  <c r="B1161" i="11"/>
  <c r="C1161" i="11"/>
  <c r="A1162" i="11"/>
  <c r="B1162" i="11"/>
  <c r="C1162" i="11"/>
  <c r="A1163" i="11"/>
  <c r="B1163" i="11"/>
  <c r="C1163" i="11"/>
  <c r="A1164" i="11"/>
  <c r="B1164" i="11"/>
  <c r="C1164" i="11"/>
  <c r="A1165" i="11"/>
  <c r="B1165" i="11"/>
  <c r="C1165" i="11"/>
  <c r="A1166" i="11"/>
  <c r="B1166" i="11"/>
  <c r="C1166" i="11"/>
  <c r="A1167" i="11"/>
  <c r="B1167" i="11"/>
  <c r="C1167" i="11"/>
  <c r="A1168" i="11"/>
  <c r="B1168" i="11"/>
  <c r="C1168" i="11"/>
  <c r="A1169" i="11"/>
  <c r="B1169" i="11"/>
  <c r="C1169" i="11"/>
  <c r="A1170" i="11"/>
  <c r="B1170" i="11"/>
  <c r="C1170" i="11"/>
  <c r="A1171" i="11"/>
  <c r="B1171" i="11"/>
  <c r="C1171" i="11"/>
  <c r="A1172" i="11"/>
  <c r="B1172" i="11"/>
  <c r="C1172" i="11"/>
  <c r="A1173" i="11"/>
  <c r="B1173" i="11"/>
  <c r="C1173" i="11"/>
  <c r="A1174" i="11"/>
  <c r="B1174" i="11"/>
  <c r="C1174" i="11"/>
  <c r="A1175" i="11"/>
  <c r="B1175" i="11"/>
  <c r="C1175" i="11"/>
  <c r="A1176" i="11"/>
  <c r="B1176" i="11"/>
  <c r="C1176" i="11"/>
  <c r="A1177" i="11"/>
  <c r="B1177" i="11"/>
  <c r="C1177" i="11"/>
  <c r="A1178" i="11"/>
  <c r="B1178" i="11"/>
  <c r="C1178" i="11"/>
  <c r="A1179" i="11"/>
  <c r="B1179" i="11"/>
  <c r="C1179" i="11"/>
  <c r="A1180" i="11"/>
  <c r="B1180" i="11"/>
  <c r="C1180" i="11"/>
  <c r="A1181" i="11"/>
  <c r="B1181" i="11"/>
  <c r="C1181" i="11"/>
  <c r="A1182" i="11"/>
  <c r="B1182" i="11"/>
  <c r="C1182" i="11"/>
  <c r="A1183" i="11"/>
  <c r="B1183" i="11"/>
  <c r="C1183" i="11"/>
  <c r="A1184" i="11"/>
  <c r="B1184" i="11"/>
  <c r="C1184" i="11"/>
  <c r="A1185" i="11"/>
  <c r="B1185" i="11"/>
  <c r="C1185" i="11"/>
  <c r="A1186" i="11"/>
  <c r="B1186" i="11"/>
  <c r="C1186" i="11"/>
  <c r="A1187" i="11"/>
  <c r="B1187" i="11"/>
  <c r="C1187" i="11"/>
  <c r="A1188" i="11"/>
  <c r="B1188" i="11"/>
  <c r="C1188" i="11"/>
  <c r="A1189" i="11"/>
  <c r="B1189" i="11"/>
  <c r="C1189" i="11"/>
  <c r="A1190" i="11"/>
  <c r="B1190" i="11"/>
  <c r="C1190" i="11"/>
  <c r="A1191" i="11"/>
  <c r="B1191" i="11"/>
  <c r="C1191" i="11"/>
  <c r="A1192" i="11"/>
  <c r="B1192" i="11"/>
  <c r="C1192" i="11"/>
  <c r="A1193" i="11"/>
  <c r="B1193" i="11"/>
  <c r="C1193" i="11"/>
  <c r="A1194" i="11"/>
  <c r="B1194" i="11"/>
  <c r="C1194" i="11"/>
  <c r="A1195" i="11"/>
  <c r="B1195" i="11"/>
  <c r="C1195" i="11"/>
  <c r="A1196" i="11"/>
  <c r="B1196" i="11"/>
  <c r="C1196" i="11"/>
  <c r="A1197" i="11"/>
  <c r="B1197" i="11"/>
  <c r="C1197" i="11"/>
  <c r="A1198" i="11"/>
  <c r="B1198" i="11"/>
  <c r="C1198" i="11"/>
  <c r="A1199" i="11"/>
  <c r="B1199" i="11"/>
  <c r="C1199" i="11"/>
  <c r="A1200" i="11"/>
  <c r="B1200" i="11"/>
  <c r="C1200" i="11"/>
  <c r="A1201" i="11"/>
  <c r="B1201" i="11"/>
  <c r="C1201" i="11"/>
  <c r="A1202" i="11"/>
  <c r="B1202" i="11"/>
  <c r="C1202" i="11"/>
  <c r="A1203" i="11"/>
  <c r="B1203" i="11"/>
  <c r="C1203" i="11"/>
  <c r="A1204" i="11"/>
  <c r="B1204" i="11"/>
  <c r="C1204" i="11"/>
  <c r="A1205" i="11"/>
  <c r="B1205" i="11"/>
  <c r="C1205" i="11"/>
  <c r="A1206" i="11"/>
  <c r="B1206" i="11"/>
  <c r="C1206" i="11"/>
  <c r="A1207" i="11"/>
  <c r="B1207" i="11"/>
  <c r="C1207" i="11"/>
  <c r="A1208" i="11"/>
  <c r="B1208" i="11"/>
  <c r="C1208" i="11"/>
  <c r="A1209" i="11"/>
  <c r="B1209" i="11"/>
  <c r="C1209" i="11"/>
  <c r="A1210" i="11"/>
  <c r="B1210" i="11"/>
  <c r="C1210" i="11"/>
  <c r="A1211" i="11"/>
  <c r="B1211" i="11"/>
  <c r="C1211" i="11"/>
  <c r="A1212" i="11"/>
  <c r="B1212" i="11"/>
  <c r="C1212" i="11"/>
  <c r="A1213" i="11"/>
  <c r="B1213" i="11"/>
  <c r="C1213" i="11"/>
  <c r="A1214" i="11"/>
  <c r="B1214" i="11"/>
  <c r="C1214" i="11"/>
  <c r="A1215" i="11"/>
  <c r="B1215" i="11"/>
  <c r="C1215" i="11"/>
  <c r="A1216" i="11"/>
  <c r="B1216" i="11"/>
  <c r="C1216" i="11"/>
  <c r="A1217" i="11"/>
  <c r="B1217" i="11"/>
  <c r="C1217" i="11"/>
  <c r="A1218" i="11"/>
  <c r="B1218" i="11"/>
  <c r="C1218" i="11"/>
  <c r="A1219" i="11"/>
  <c r="B1219" i="11"/>
  <c r="C1219" i="11"/>
  <c r="A1220" i="11"/>
  <c r="B1220" i="11"/>
  <c r="C1220" i="11"/>
  <c r="A1221" i="11"/>
  <c r="B1221" i="11"/>
  <c r="C1221" i="11"/>
  <c r="A1222" i="11"/>
  <c r="B1222" i="11"/>
  <c r="C1222" i="11"/>
  <c r="A1223" i="11"/>
  <c r="B1223" i="11"/>
  <c r="C1223" i="11"/>
  <c r="A1224" i="11"/>
  <c r="B1224" i="11"/>
  <c r="C1224" i="11"/>
  <c r="A1225" i="11"/>
  <c r="B1225" i="11"/>
  <c r="C1225" i="11"/>
  <c r="A1226" i="11"/>
  <c r="B1226" i="11"/>
  <c r="C1226" i="11"/>
  <c r="A1227" i="11"/>
  <c r="B1227" i="11"/>
  <c r="C1227" i="11"/>
  <c r="A1228" i="11"/>
  <c r="B1228" i="11"/>
  <c r="C1228" i="11"/>
  <c r="A1229" i="11"/>
  <c r="B1229" i="11"/>
  <c r="C1229" i="11"/>
  <c r="A1230" i="11"/>
  <c r="B1230" i="11"/>
  <c r="C1230" i="11"/>
  <c r="A1231" i="11"/>
  <c r="B1231" i="11"/>
  <c r="C1231" i="11"/>
  <c r="A1232" i="11"/>
  <c r="B1232" i="11"/>
  <c r="C1232" i="11"/>
  <c r="A1233" i="11"/>
  <c r="B1233" i="11"/>
  <c r="C1233" i="11"/>
  <c r="A1234" i="11"/>
  <c r="B1234" i="11"/>
  <c r="C1234" i="11"/>
  <c r="A1235" i="11"/>
  <c r="B1235" i="11"/>
  <c r="C1235" i="11"/>
  <c r="A1236" i="11"/>
  <c r="B1236" i="11"/>
  <c r="C1236" i="11"/>
  <c r="A1237" i="11"/>
  <c r="B1237" i="11"/>
  <c r="C1237" i="11"/>
  <c r="A1238" i="11"/>
  <c r="B1238" i="11"/>
  <c r="C1238" i="11"/>
  <c r="A1239" i="11"/>
  <c r="B1239" i="11"/>
  <c r="C1239" i="11"/>
  <c r="A1240" i="11"/>
  <c r="B1240" i="11"/>
  <c r="C1240" i="11"/>
  <c r="A1241" i="11"/>
  <c r="B1241" i="11"/>
  <c r="C1241" i="11"/>
  <c r="A1242" i="11"/>
  <c r="B1242" i="11"/>
  <c r="C1242" i="11"/>
  <c r="A1243" i="11"/>
  <c r="B1243" i="11"/>
  <c r="C1243" i="11"/>
  <c r="A1244" i="11"/>
  <c r="B1244" i="11"/>
  <c r="C1244" i="11"/>
  <c r="A1245" i="11"/>
  <c r="B1245" i="11"/>
  <c r="C1245" i="11"/>
  <c r="A1246" i="11"/>
  <c r="B1246" i="11"/>
  <c r="C1246" i="11"/>
  <c r="A1247" i="11"/>
  <c r="B1247" i="11"/>
  <c r="C1247" i="11"/>
  <c r="A1248" i="11"/>
  <c r="B1248" i="11"/>
  <c r="C1248" i="11"/>
  <c r="A1249" i="11"/>
  <c r="B1249" i="11"/>
  <c r="C1249" i="11"/>
  <c r="A1250" i="11"/>
  <c r="B1250" i="11"/>
  <c r="C1250" i="11"/>
  <c r="A1251" i="11"/>
  <c r="B1251" i="11"/>
  <c r="C1251" i="11"/>
  <c r="A1252" i="11"/>
  <c r="B1252" i="11"/>
  <c r="C1252" i="11"/>
  <c r="A1253" i="11"/>
  <c r="B1253" i="11"/>
  <c r="C1253" i="11"/>
  <c r="A1254" i="11"/>
  <c r="B1254" i="11"/>
  <c r="C1254" i="11"/>
  <c r="A1255" i="11"/>
  <c r="B1255" i="11"/>
  <c r="C1255" i="11"/>
  <c r="A1256" i="11"/>
  <c r="B1256" i="11"/>
  <c r="C1256" i="11"/>
  <c r="A1257" i="11"/>
  <c r="B1257" i="11"/>
  <c r="C1257" i="11"/>
  <c r="A1258" i="11"/>
  <c r="B1258" i="11"/>
  <c r="C1258" i="11"/>
  <c r="A1259" i="11"/>
  <c r="B1259" i="11"/>
  <c r="C1259" i="11"/>
  <c r="A1260" i="11"/>
  <c r="B1260" i="11"/>
  <c r="C1260" i="11"/>
  <c r="A1261" i="11"/>
  <c r="B1261" i="11"/>
  <c r="C1261" i="11"/>
  <c r="A1262" i="11"/>
  <c r="B1262" i="11"/>
  <c r="C1262" i="11"/>
  <c r="A1263" i="11"/>
  <c r="B1263" i="11"/>
  <c r="C1263" i="11"/>
  <c r="A1264" i="11"/>
  <c r="B1264" i="11"/>
  <c r="C1264" i="11"/>
  <c r="A1265" i="11"/>
  <c r="B1265" i="11"/>
  <c r="C1265" i="11"/>
  <c r="A1266" i="11"/>
  <c r="B1266" i="11"/>
  <c r="C1266" i="11"/>
  <c r="A1267" i="11"/>
  <c r="B1267" i="11"/>
  <c r="C1267" i="11"/>
  <c r="A1268" i="11"/>
  <c r="B1268" i="11"/>
  <c r="C1268" i="11"/>
  <c r="A1269" i="11"/>
  <c r="B1269" i="11"/>
  <c r="C1269" i="11"/>
  <c r="A1270" i="11"/>
  <c r="B1270" i="11"/>
  <c r="C1270" i="11"/>
  <c r="A1271" i="11"/>
  <c r="B1271" i="11"/>
  <c r="C1271" i="11"/>
  <c r="A1272" i="11"/>
  <c r="B1272" i="11"/>
  <c r="C1272" i="11"/>
  <c r="A1273" i="11"/>
  <c r="B1273" i="11"/>
  <c r="C1273" i="11"/>
  <c r="A1274" i="11"/>
  <c r="B1274" i="11"/>
  <c r="C1274" i="11"/>
  <c r="A1275" i="11"/>
  <c r="B1275" i="11"/>
  <c r="C1275" i="11"/>
  <c r="A1276" i="11"/>
  <c r="B1276" i="11"/>
  <c r="C1276" i="11"/>
  <c r="A1277" i="11"/>
  <c r="B1277" i="11"/>
  <c r="C1277" i="11"/>
  <c r="A1278" i="11"/>
  <c r="B1278" i="11"/>
  <c r="C1278" i="11"/>
  <c r="A1279" i="11"/>
  <c r="B1279" i="11"/>
  <c r="C1279" i="11"/>
  <c r="A1280" i="11"/>
  <c r="B1280" i="11"/>
  <c r="C1280" i="11"/>
  <c r="A1281" i="11"/>
  <c r="B1281" i="11"/>
  <c r="C1281" i="11"/>
  <c r="A1282" i="11"/>
  <c r="B1282" i="11"/>
  <c r="C1282" i="11"/>
  <c r="A1283" i="11"/>
  <c r="B1283" i="11"/>
  <c r="C1283" i="11"/>
  <c r="A1284" i="11"/>
  <c r="B1284" i="11"/>
  <c r="C1284" i="11"/>
  <c r="A1285" i="11"/>
  <c r="B1285" i="11"/>
  <c r="C1285" i="11"/>
  <c r="A1286" i="11"/>
  <c r="B1286" i="11"/>
  <c r="C1286" i="11"/>
  <c r="A1287" i="11"/>
  <c r="B1287" i="11"/>
  <c r="C1287" i="11"/>
  <c r="A1288" i="11"/>
  <c r="B1288" i="11"/>
  <c r="C1288" i="11"/>
  <c r="A1289" i="11"/>
  <c r="B1289" i="11"/>
  <c r="C1289" i="11"/>
  <c r="A1290" i="11"/>
  <c r="B1290" i="11"/>
  <c r="C1290" i="11"/>
  <c r="A1291" i="11"/>
  <c r="B1291" i="11"/>
  <c r="C1291" i="11"/>
  <c r="A1292" i="11"/>
  <c r="B1292" i="11"/>
  <c r="C1292" i="11"/>
  <c r="A1293" i="11"/>
  <c r="B1293" i="11"/>
  <c r="C1293" i="11"/>
  <c r="A1294" i="11"/>
  <c r="B1294" i="11"/>
  <c r="C1294" i="11"/>
  <c r="A1295" i="11"/>
  <c r="B1295" i="11"/>
  <c r="C1295" i="11"/>
  <c r="A1296" i="11"/>
  <c r="B1296" i="11"/>
  <c r="C1296" i="11"/>
  <c r="A1297" i="11"/>
  <c r="B1297" i="11"/>
  <c r="C1297" i="11"/>
  <c r="A1298" i="11"/>
  <c r="B1298" i="11"/>
  <c r="C1298" i="11"/>
  <c r="A1299" i="11"/>
  <c r="B1299" i="11"/>
  <c r="C1299" i="11"/>
  <c r="A1300" i="11"/>
  <c r="B1300" i="11"/>
  <c r="C1300" i="11"/>
  <c r="A1301" i="11"/>
  <c r="B1301" i="11"/>
  <c r="C1301" i="11"/>
  <c r="A1302" i="11"/>
  <c r="B1302" i="11"/>
  <c r="C1302" i="11"/>
  <c r="A1303" i="11"/>
  <c r="B1303" i="11"/>
  <c r="C1303" i="11"/>
  <c r="A1304" i="11"/>
  <c r="B1304" i="11"/>
  <c r="C1304" i="11"/>
  <c r="A1305" i="11"/>
  <c r="B1305" i="11"/>
  <c r="C1305" i="11"/>
  <c r="A1306" i="11"/>
  <c r="B1306" i="11"/>
  <c r="C1306" i="11"/>
  <c r="A1307" i="11"/>
  <c r="B1307" i="11"/>
  <c r="C1307" i="11"/>
  <c r="A1308" i="11"/>
  <c r="B1308" i="11"/>
  <c r="C1308" i="11"/>
  <c r="A1309" i="11"/>
  <c r="B1309" i="11"/>
  <c r="C1309" i="11"/>
  <c r="A1310" i="11"/>
  <c r="B1310" i="11"/>
  <c r="C1310" i="11"/>
  <c r="A1311" i="11"/>
  <c r="B1311" i="11"/>
  <c r="C1311" i="11"/>
  <c r="A1312" i="11"/>
  <c r="B1312" i="11"/>
  <c r="C1312" i="11"/>
  <c r="A1313" i="11"/>
  <c r="B1313" i="11"/>
  <c r="C1313" i="11"/>
  <c r="A1314" i="11"/>
  <c r="B1314" i="11"/>
  <c r="C1314" i="11"/>
  <c r="A1315" i="11"/>
  <c r="B1315" i="11"/>
  <c r="C1315" i="11"/>
  <c r="A1316" i="11"/>
  <c r="B1316" i="11"/>
  <c r="C1316" i="11"/>
  <c r="A1317" i="11"/>
  <c r="B1317" i="11"/>
  <c r="C1317" i="11"/>
  <c r="A1318" i="11"/>
  <c r="B1318" i="11"/>
  <c r="C1318" i="11"/>
  <c r="A1319" i="11"/>
  <c r="B1319" i="11"/>
  <c r="C1319" i="11"/>
  <c r="A1320" i="11"/>
  <c r="B1320" i="11"/>
  <c r="C1320" i="11"/>
  <c r="A1321" i="11"/>
  <c r="B1321" i="11"/>
  <c r="C1321" i="11"/>
  <c r="A1322" i="11"/>
  <c r="B1322" i="11"/>
  <c r="C1322" i="11"/>
  <c r="A1323" i="11"/>
  <c r="B1323" i="11"/>
  <c r="C1323" i="11"/>
  <c r="A1324" i="11"/>
  <c r="B1324" i="11"/>
  <c r="C1324" i="11"/>
  <c r="A1325" i="11"/>
  <c r="B1325" i="11"/>
  <c r="C1325" i="11"/>
  <c r="A1326" i="11"/>
  <c r="B1326" i="11"/>
  <c r="C1326" i="11"/>
  <c r="A1327" i="11"/>
  <c r="B1327" i="11"/>
  <c r="C1327" i="11"/>
  <c r="A1328" i="11"/>
  <c r="B1328" i="11"/>
  <c r="C1328" i="11"/>
  <c r="A1329" i="11"/>
  <c r="B1329" i="11"/>
  <c r="C1329" i="11"/>
  <c r="A1330" i="11"/>
  <c r="B1330" i="11"/>
  <c r="C1330" i="11"/>
  <c r="A1331" i="11"/>
  <c r="B1331" i="11"/>
  <c r="C1331" i="11"/>
  <c r="A1332" i="11"/>
  <c r="B1332" i="11"/>
  <c r="C1332" i="11"/>
  <c r="A1333" i="11"/>
  <c r="B1333" i="11"/>
  <c r="C1333" i="11"/>
  <c r="A1334" i="11"/>
  <c r="B1334" i="11"/>
  <c r="C1334" i="11"/>
  <c r="A1335" i="11"/>
  <c r="B1335" i="11"/>
  <c r="C1335" i="11"/>
  <c r="A1336" i="11"/>
  <c r="B1336" i="11"/>
  <c r="C1336" i="11"/>
  <c r="A1337" i="11"/>
  <c r="B1337" i="11"/>
  <c r="C1337" i="11"/>
  <c r="A1338" i="11"/>
  <c r="B1338" i="11"/>
  <c r="C1338" i="11"/>
  <c r="A1339" i="11"/>
  <c r="B1339" i="11"/>
  <c r="C1339" i="11"/>
  <c r="A1340" i="11"/>
  <c r="B1340" i="11"/>
  <c r="C1340" i="11"/>
  <c r="A1341" i="11"/>
  <c r="B1341" i="11"/>
  <c r="C1341" i="11"/>
  <c r="A1342" i="11"/>
  <c r="B1342" i="11"/>
  <c r="C1342" i="11"/>
  <c r="A1343" i="11"/>
  <c r="B1343" i="11"/>
  <c r="C1343" i="11"/>
  <c r="A1344" i="11"/>
  <c r="B1344" i="11"/>
  <c r="C1344" i="11"/>
  <c r="A1345" i="11"/>
  <c r="B1345" i="11"/>
  <c r="C1345" i="11"/>
  <c r="A1346" i="11"/>
  <c r="B1346" i="11"/>
  <c r="C1346" i="11"/>
  <c r="A1347" i="11"/>
  <c r="B1347" i="11"/>
  <c r="C1347" i="11"/>
  <c r="A1348" i="11"/>
  <c r="B1348" i="11"/>
  <c r="C1348" i="11"/>
  <c r="A1349" i="11"/>
  <c r="B1349" i="11"/>
  <c r="C1349" i="11"/>
  <c r="A1350" i="11"/>
  <c r="B1350" i="11"/>
  <c r="C1350" i="11"/>
  <c r="A1351" i="11"/>
  <c r="B1351" i="11"/>
  <c r="C1351" i="11"/>
  <c r="A1352" i="11"/>
  <c r="B1352" i="11"/>
  <c r="C1352" i="11"/>
  <c r="A1353" i="11"/>
  <c r="B1353" i="11"/>
  <c r="C1353" i="11"/>
  <c r="A1354" i="11"/>
  <c r="B1354" i="11"/>
  <c r="C1354" i="11"/>
  <c r="A1355" i="11"/>
  <c r="B1355" i="11"/>
  <c r="C1355" i="11"/>
  <c r="A1356" i="11"/>
  <c r="B1356" i="11"/>
  <c r="C1356" i="11"/>
  <c r="A1357" i="11"/>
  <c r="B1357" i="11"/>
  <c r="C1357" i="11"/>
  <c r="A1358" i="11"/>
  <c r="B1358" i="11"/>
  <c r="C1358" i="11"/>
  <c r="A1359" i="11"/>
  <c r="B1359" i="11"/>
  <c r="C1359" i="11"/>
  <c r="A1360" i="11"/>
  <c r="B1360" i="11"/>
  <c r="C1360" i="11"/>
  <c r="A1361" i="11"/>
  <c r="B1361" i="11"/>
  <c r="C1361" i="11"/>
  <c r="A1362" i="11"/>
  <c r="B1362" i="11"/>
  <c r="C1362" i="11"/>
  <c r="A1363" i="11"/>
  <c r="B1363" i="11"/>
  <c r="C1363" i="11"/>
  <c r="A1364" i="11"/>
  <c r="B1364" i="11"/>
  <c r="C1364" i="11"/>
  <c r="A1365" i="11"/>
  <c r="B1365" i="11"/>
  <c r="C1365" i="11"/>
  <c r="A1366" i="11"/>
  <c r="B1366" i="11"/>
  <c r="C1366" i="11"/>
  <c r="A1367" i="11"/>
  <c r="B1367" i="11"/>
  <c r="C1367" i="11"/>
  <c r="A1368" i="11"/>
  <c r="B1368" i="11"/>
  <c r="C1368" i="11"/>
  <c r="A1369" i="11"/>
  <c r="B1369" i="11"/>
  <c r="C1369" i="11"/>
  <c r="A1370" i="11"/>
  <c r="B1370" i="11"/>
  <c r="C1370" i="11"/>
  <c r="A1371" i="11"/>
  <c r="B1371" i="11"/>
  <c r="C1371" i="11"/>
  <c r="A1372" i="11"/>
  <c r="B1372" i="11"/>
  <c r="C1372" i="11"/>
  <c r="A1373" i="11"/>
  <c r="B1373" i="11"/>
  <c r="C1373" i="11"/>
  <c r="A1374" i="11"/>
  <c r="B1374" i="11"/>
  <c r="C1374" i="11"/>
  <c r="A1375" i="11"/>
  <c r="B1375" i="11"/>
  <c r="C1375" i="11"/>
  <c r="A1376" i="11"/>
  <c r="B1376" i="11"/>
  <c r="C1376" i="11"/>
  <c r="A1377" i="11"/>
  <c r="B1377" i="11"/>
  <c r="C1377" i="11"/>
  <c r="A1378" i="11"/>
  <c r="B1378" i="11"/>
  <c r="C1378" i="11"/>
  <c r="A1379" i="11"/>
  <c r="B1379" i="11"/>
  <c r="C1379" i="11"/>
  <c r="A1380" i="11"/>
  <c r="B1380" i="11"/>
  <c r="C1380" i="11"/>
  <c r="A1381" i="11"/>
  <c r="B1381" i="11"/>
  <c r="C1381" i="11"/>
  <c r="A1382" i="11"/>
  <c r="B1382" i="11"/>
  <c r="C1382" i="11"/>
  <c r="A1383" i="11"/>
  <c r="B1383" i="11"/>
  <c r="C1383" i="11"/>
  <c r="A1384" i="11"/>
  <c r="B1384" i="11"/>
  <c r="C1384" i="11"/>
  <c r="A1385" i="11"/>
  <c r="B1385" i="11"/>
  <c r="C1385" i="11"/>
  <c r="A1386" i="11"/>
  <c r="B1386" i="11"/>
  <c r="C1386" i="11"/>
  <c r="A1387" i="11"/>
  <c r="B1387" i="11"/>
  <c r="C1387" i="11"/>
  <c r="A1388" i="11"/>
  <c r="B1388" i="11"/>
  <c r="C1388" i="11"/>
  <c r="A1389" i="11"/>
  <c r="B1389" i="11"/>
  <c r="C1389" i="11"/>
  <c r="A1390" i="11"/>
  <c r="B1390" i="11"/>
  <c r="C1390" i="11"/>
  <c r="A1391" i="11"/>
  <c r="B1391" i="11"/>
  <c r="C1391" i="11"/>
  <c r="A1392" i="11"/>
  <c r="B1392" i="11"/>
  <c r="C1392" i="11"/>
  <c r="A1393" i="11"/>
  <c r="B1393" i="11"/>
  <c r="C1393" i="11"/>
  <c r="A1394" i="11"/>
  <c r="B1394" i="11"/>
  <c r="C1394" i="11"/>
  <c r="A1395" i="11"/>
  <c r="B1395" i="11"/>
  <c r="C1395" i="11"/>
  <c r="A1396" i="11"/>
  <c r="B1396" i="11"/>
  <c r="C1396" i="11"/>
  <c r="A1397" i="11"/>
  <c r="B1397" i="11"/>
  <c r="C1397" i="11"/>
  <c r="A1398" i="11"/>
  <c r="B1398" i="11"/>
  <c r="C1398" i="11"/>
  <c r="A1399" i="11"/>
  <c r="B1399" i="11"/>
  <c r="C1399" i="11"/>
  <c r="A1400" i="11"/>
  <c r="B1400" i="11"/>
  <c r="C1400" i="11"/>
  <c r="A1401" i="11"/>
  <c r="B1401" i="11"/>
  <c r="C1401" i="11"/>
  <c r="A1402" i="11"/>
  <c r="B1402" i="11"/>
  <c r="C1402" i="11"/>
  <c r="A1403" i="11"/>
  <c r="B1403" i="11"/>
  <c r="C1403" i="11"/>
  <c r="A1404" i="11"/>
  <c r="B1404" i="11"/>
  <c r="C1404" i="11"/>
  <c r="A1405" i="11"/>
  <c r="B1405" i="11"/>
  <c r="C1405" i="11"/>
  <c r="A1406" i="11"/>
  <c r="B1406" i="11"/>
  <c r="C1406" i="11"/>
  <c r="A1407" i="11"/>
  <c r="B1407" i="11"/>
  <c r="C1407" i="11"/>
  <c r="A1408" i="11"/>
  <c r="B1408" i="11"/>
  <c r="C1408" i="11"/>
  <c r="A1409" i="11"/>
  <c r="B1409" i="11"/>
  <c r="C1409" i="11"/>
  <c r="A1410" i="11"/>
  <c r="B1410" i="11"/>
  <c r="C1410" i="11"/>
  <c r="A1411" i="11"/>
  <c r="B1411" i="11"/>
  <c r="C1411" i="11"/>
  <c r="A1412" i="11"/>
  <c r="B1412" i="11"/>
  <c r="C1412" i="11"/>
  <c r="A1413" i="11"/>
  <c r="B1413" i="11"/>
  <c r="C1413" i="11"/>
  <c r="A1414" i="11"/>
  <c r="B1414" i="11"/>
  <c r="C1414" i="11"/>
  <c r="A1415" i="11"/>
  <c r="B1415" i="11"/>
  <c r="C1415" i="11"/>
  <c r="A1416" i="11"/>
  <c r="B1416" i="11"/>
  <c r="C1416" i="11"/>
  <c r="A1417" i="11"/>
  <c r="B1417" i="11"/>
  <c r="C1417" i="11"/>
  <c r="A1418" i="11"/>
  <c r="B1418" i="11"/>
  <c r="C1418" i="11"/>
  <c r="A1419" i="11"/>
  <c r="B1419" i="11"/>
  <c r="C1419" i="11"/>
  <c r="A1420" i="11"/>
  <c r="B1420" i="11"/>
  <c r="C1420" i="11"/>
  <c r="A1421" i="11"/>
  <c r="B1421" i="11"/>
  <c r="C1421" i="11"/>
  <c r="A1422" i="11"/>
  <c r="B1422" i="11"/>
  <c r="C1422" i="11"/>
  <c r="A1423" i="11"/>
  <c r="B1423" i="11"/>
  <c r="C1423" i="11"/>
  <c r="A1424" i="11"/>
  <c r="B1424" i="11"/>
  <c r="C1424" i="11"/>
  <c r="A1425" i="11"/>
  <c r="B1425" i="11"/>
  <c r="C1425" i="11"/>
  <c r="A1426" i="11"/>
  <c r="B1426" i="11"/>
  <c r="C1426" i="11"/>
  <c r="A1427" i="11"/>
  <c r="B1427" i="11"/>
  <c r="C1427" i="11"/>
  <c r="A1428" i="11"/>
  <c r="B1428" i="11"/>
  <c r="C1428" i="11"/>
  <c r="A1429" i="11"/>
  <c r="B1429" i="11"/>
  <c r="C1429" i="11"/>
  <c r="A1430" i="11"/>
  <c r="B1430" i="11"/>
  <c r="C1430" i="11"/>
  <c r="A1431" i="11"/>
  <c r="B1431" i="11"/>
  <c r="C1431" i="11"/>
  <c r="A1432" i="11"/>
  <c r="B1432" i="11"/>
  <c r="C1432" i="11"/>
  <c r="A1433" i="11"/>
  <c r="B1433" i="11"/>
  <c r="C1433" i="11"/>
  <c r="A1434" i="11"/>
  <c r="B1434" i="11"/>
  <c r="C1434" i="11"/>
  <c r="A1435" i="11"/>
  <c r="B1435" i="11"/>
  <c r="C1435" i="11"/>
  <c r="A1436" i="11"/>
  <c r="B1436" i="11"/>
  <c r="C1436" i="11"/>
  <c r="A1437" i="11"/>
  <c r="B1437" i="11"/>
  <c r="C1437" i="11"/>
  <c r="A1438" i="11"/>
  <c r="B1438" i="11"/>
  <c r="C1438" i="11"/>
  <c r="A1439" i="11"/>
  <c r="B1439" i="11"/>
  <c r="C1439" i="11"/>
  <c r="A1440" i="11"/>
  <c r="B1440" i="11"/>
  <c r="C1440" i="11"/>
  <c r="A1441" i="11"/>
  <c r="B1441" i="11"/>
  <c r="C1441" i="11"/>
  <c r="A1442" i="11"/>
  <c r="B1442" i="11"/>
  <c r="C1442" i="11"/>
  <c r="A1443" i="11"/>
  <c r="B1443" i="11"/>
  <c r="C1443" i="11"/>
  <c r="A1444" i="11"/>
  <c r="B1444" i="11"/>
  <c r="C1444" i="11"/>
  <c r="A1445" i="11"/>
  <c r="B1445" i="11"/>
  <c r="C1445" i="11"/>
  <c r="A1446" i="11"/>
  <c r="B1446" i="11"/>
  <c r="C1446" i="11"/>
  <c r="A1447" i="11"/>
  <c r="B1447" i="11"/>
  <c r="C1447" i="11"/>
  <c r="A1448" i="11"/>
  <c r="B1448" i="11"/>
  <c r="C1448" i="11"/>
  <c r="A1449" i="11"/>
  <c r="B1449" i="11"/>
  <c r="C1449" i="11"/>
  <c r="A1450" i="11"/>
  <c r="B1450" i="11"/>
  <c r="C1450" i="11"/>
  <c r="A1451" i="11"/>
  <c r="B1451" i="11"/>
  <c r="C1451" i="11"/>
  <c r="A1452" i="11"/>
  <c r="B1452" i="11"/>
  <c r="C1452" i="11"/>
  <c r="A1453" i="11"/>
  <c r="B1453" i="11"/>
  <c r="C1453" i="11"/>
  <c r="A1454" i="11"/>
  <c r="B1454" i="11"/>
  <c r="C1454" i="11"/>
  <c r="A1455" i="11"/>
  <c r="B1455" i="11"/>
  <c r="C1455" i="11"/>
  <c r="A1456" i="11"/>
  <c r="B1456" i="11"/>
  <c r="C1456" i="11"/>
  <c r="A1457" i="11"/>
  <c r="B1457" i="11"/>
  <c r="C1457" i="11"/>
  <c r="A1458" i="11"/>
  <c r="B1458" i="11"/>
  <c r="C1458" i="11"/>
  <c r="A1459" i="11"/>
  <c r="B1459" i="11"/>
  <c r="C1459" i="11"/>
  <c r="A1460" i="11"/>
  <c r="B1460" i="11"/>
  <c r="C1460" i="11"/>
  <c r="A1461" i="11"/>
  <c r="B1461" i="11"/>
  <c r="C1461" i="11"/>
  <c r="A1462" i="11"/>
  <c r="B1462" i="11"/>
  <c r="C1462" i="11"/>
  <c r="A1463" i="11"/>
  <c r="B1463" i="11"/>
  <c r="C1463" i="11"/>
  <c r="A1464" i="11"/>
  <c r="B1464" i="11"/>
  <c r="C1464" i="11"/>
  <c r="A1465" i="11"/>
  <c r="B1465" i="11"/>
  <c r="C1465" i="11"/>
  <c r="A1466" i="11"/>
  <c r="B1466" i="11"/>
  <c r="C1466" i="11"/>
  <c r="A1467" i="11"/>
  <c r="B1467" i="11"/>
  <c r="C1467" i="11"/>
  <c r="A1468" i="11"/>
  <c r="B1468" i="11"/>
  <c r="C1468" i="11"/>
  <c r="A1469" i="11"/>
  <c r="B1469" i="11"/>
  <c r="C1469" i="11"/>
  <c r="A1470" i="11"/>
  <c r="B1470" i="11"/>
  <c r="C1470" i="11"/>
  <c r="A1471" i="11"/>
  <c r="B1471" i="11"/>
  <c r="C1471" i="11"/>
  <c r="A1472" i="11"/>
  <c r="B1472" i="11"/>
  <c r="C1472" i="11"/>
  <c r="A1473" i="11"/>
  <c r="B1473" i="11"/>
  <c r="C1473" i="11"/>
  <c r="A1474" i="11"/>
  <c r="B1474" i="11"/>
  <c r="C1474" i="11"/>
  <c r="A1475" i="11"/>
  <c r="B1475" i="11"/>
  <c r="C1475" i="11"/>
  <c r="A1476" i="11"/>
  <c r="B1476" i="11"/>
  <c r="C1476" i="11"/>
  <c r="A1477" i="11"/>
  <c r="B1477" i="11"/>
  <c r="C1477" i="11"/>
  <c r="A1478" i="11"/>
  <c r="B1478" i="11"/>
  <c r="C1478" i="11"/>
  <c r="A1479" i="11"/>
  <c r="B1479" i="11"/>
  <c r="C1479" i="11"/>
  <c r="A1480" i="11"/>
  <c r="B1480" i="11"/>
  <c r="C1480" i="11"/>
  <c r="A1481" i="11"/>
  <c r="B1481" i="11"/>
  <c r="C1481" i="11"/>
  <c r="A1482" i="11"/>
  <c r="B1482" i="11"/>
  <c r="C1482" i="11"/>
  <c r="A1483" i="11"/>
  <c r="B1483" i="11"/>
  <c r="C1483" i="11"/>
  <c r="A1484" i="11"/>
  <c r="B1484" i="11"/>
  <c r="C1484" i="11"/>
  <c r="A1485" i="11"/>
  <c r="B1485" i="11"/>
  <c r="C1485" i="11"/>
  <c r="A1486" i="11"/>
  <c r="B1486" i="11"/>
  <c r="C1486" i="11"/>
  <c r="A1487" i="11"/>
  <c r="B1487" i="11"/>
  <c r="C1487" i="11"/>
  <c r="A1488" i="11"/>
  <c r="B1488" i="11"/>
  <c r="C1488" i="11"/>
  <c r="A1489" i="11"/>
  <c r="B1489" i="11"/>
  <c r="C1489" i="11"/>
  <c r="A1490" i="11"/>
  <c r="B1490" i="11"/>
  <c r="C1490" i="11"/>
  <c r="A1491" i="11"/>
  <c r="B1491" i="11"/>
  <c r="C1491" i="11"/>
  <c r="A1492" i="11"/>
  <c r="B1492" i="11"/>
  <c r="C1492" i="11"/>
  <c r="A1493" i="11"/>
  <c r="B1493" i="11"/>
  <c r="C1493" i="11"/>
  <c r="A1494" i="11"/>
  <c r="B1494" i="11"/>
  <c r="C1494" i="11"/>
  <c r="A1495" i="11"/>
  <c r="B1495" i="11"/>
  <c r="C1495" i="11"/>
  <c r="A1496" i="11"/>
  <c r="B1496" i="11"/>
  <c r="C1496" i="11"/>
  <c r="A1497" i="11"/>
  <c r="B1497" i="11"/>
  <c r="C1497" i="11"/>
  <c r="A1498" i="11"/>
  <c r="B1498" i="11"/>
  <c r="C1498" i="11"/>
  <c r="A1499" i="11"/>
  <c r="B1499" i="11"/>
  <c r="C1499" i="11"/>
  <c r="A1500" i="11"/>
  <c r="B1500" i="11"/>
  <c r="C1500" i="11"/>
  <c r="A1501" i="11"/>
  <c r="B1501" i="11"/>
  <c r="C1501" i="11"/>
  <c r="A1502" i="11"/>
  <c r="B1502" i="11"/>
  <c r="C1502" i="11"/>
  <c r="A1503" i="11"/>
  <c r="B1503" i="11"/>
  <c r="C1503" i="11"/>
  <c r="A1504" i="11"/>
  <c r="B1504" i="11"/>
  <c r="C1504" i="11"/>
  <c r="A1505" i="11"/>
  <c r="B1505" i="11"/>
  <c r="C1505" i="11"/>
  <c r="A1506" i="11"/>
  <c r="B1506" i="11"/>
  <c r="C1506" i="11"/>
  <c r="A1507" i="11"/>
  <c r="B1507" i="11"/>
  <c r="C1507" i="11"/>
  <c r="A1508" i="11"/>
  <c r="B1508" i="11"/>
  <c r="C1508" i="11"/>
  <c r="A1509" i="11"/>
  <c r="B1509" i="11"/>
  <c r="C1509" i="11"/>
  <c r="A1510" i="11"/>
  <c r="B1510" i="11"/>
  <c r="C1510" i="11"/>
  <c r="A1511" i="11"/>
  <c r="B1511" i="11"/>
  <c r="C1511" i="11"/>
  <c r="A1512" i="11"/>
  <c r="B1512" i="11"/>
  <c r="C1512" i="11"/>
  <c r="A1513" i="11"/>
  <c r="B1513" i="11"/>
  <c r="C1513" i="11"/>
  <c r="A1514" i="11"/>
  <c r="B1514" i="11"/>
  <c r="C1514" i="11"/>
  <c r="A1515" i="11"/>
  <c r="B1515" i="11"/>
  <c r="C1515" i="11"/>
  <c r="A1516" i="11"/>
  <c r="B1516" i="11"/>
  <c r="C1516" i="11"/>
  <c r="A1517" i="11"/>
  <c r="B1517" i="11"/>
  <c r="C1517" i="11"/>
  <c r="A1518" i="11"/>
  <c r="B1518" i="11"/>
  <c r="C1518" i="11"/>
  <c r="A1519" i="11"/>
  <c r="B1519" i="11"/>
  <c r="C1519" i="11"/>
  <c r="A1520" i="11"/>
  <c r="B1520" i="11"/>
  <c r="C1520" i="11"/>
  <c r="A1521" i="11"/>
  <c r="B1521" i="11"/>
  <c r="C1521" i="11"/>
  <c r="A1522" i="11"/>
  <c r="B1522" i="11"/>
  <c r="C1522" i="11"/>
  <c r="A1523" i="11"/>
  <c r="B1523" i="11"/>
  <c r="C1523" i="11"/>
  <c r="A1524" i="11"/>
  <c r="B1524" i="11"/>
  <c r="C1524" i="11"/>
  <c r="A1525" i="11"/>
  <c r="B1525" i="11"/>
  <c r="C1525" i="11"/>
  <c r="A1526" i="11"/>
  <c r="B1526" i="11"/>
  <c r="C1526" i="11"/>
  <c r="A1527" i="11"/>
  <c r="B1527" i="11"/>
  <c r="C1527" i="11"/>
  <c r="A1528" i="11"/>
  <c r="B1528" i="11"/>
  <c r="C1528" i="11"/>
  <c r="A1529" i="11"/>
  <c r="B1529" i="11"/>
  <c r="C1529" i="11"/>
  <c r="A1530" i="11"/>
  <c r="B1530" i="11"/>
  <c r="C1530" i="11"/>
  <c r="A1531" i="11"/>
  <c r="B1531" i="11"/>
  <c r="C1531" i="11"/>
  <c r="A1532" i="11"/>
  <c r="B1532" i="11"/>
  <c r="C1532" i="11"/>
  <c r="A1533" i="11"/>
  <c r="B1533" i="11"/>
  <c r="C1533" i="11"/>
  <c r="A1534" i="11"/>
  <c r="B1534" i="11"/>
  <c r="C1534" i="11"/>
  <c r="A1535" i="11"/>
  <c r="B1535" i="11"/>
  <c r="C1535" i="11"/>
  <c r="A1536" i="11"/>
  <c r="B1536" i="11"/>
  <c r="C1536" i="11"/>
  <c r="A1537" i="11"/>
  <c r="B1537" i="11"/>
  <c r="C1537" i="11"/>
  <c r="A1538" i="11"/>
  <c r="B1538" i="11"/>
  <c r="C1538" i="11"/>
  <c r="A1539" i="11"/>
  <c r="B1539" i="11"/>
  <c r="C1539" i="11"/>
  <c r="A1540" i="11"/>
  <c r="B1540" i="11"/>
  <c r="C1540" i="11"/>
  <c r="A1541" i="11"/>
  <c r="B1541" i="11"/>
  <c r="C1541" i="11"/>
  <c r="A1542" i="11"/>
  <c r="B1542" i="11"/>
  <c r="C1542" i="11"/>
  <c r="A1543" i="11"/>
  <c r="B1543" i="11"/>
  <c r="C1543" i="11"/>
  <c r="A1544" i="11"/>
  <c r="B1544" i="11"/>
  <c r="C1544" i="11"/>
  <c r="A1545" i="11"/>
  <c r="B1545" i="11"/>
  <c r="C1545" i="11"/>
  <c r="A1546" i="11"/>
  <c r="B1546" i="11"/>
  <c r="C1546" i="11"/>
  <c r="A1547" i="11"/>
  <c r="B1547" i="11"/>
  <c r="C1547" i="11"/>
  <c r="A1548" i="11"/>
  <c r="B1548" i="11"/>
  <c r="C1548" i="11"/>
  <c r="A1549" i="11"/>
  <c r="B1549" i="11"/>
  <c r="C1549" i="11"/>
  <c r="A1550" i="11"/>
  <c r="B1550" i="11"/>
  <c r="C1550" i="11"/>
  <c r="A1551" i="11"/>
  <c r="B1551" i="11"/>
  <c r="C1551" i="11"/>
  <c r="A1552" i="11"/>
  <c r="B1552" i="11"/>
  <c r="C1552" i="11"/>
  <c r="A1553" i="11"/>
  <c r="B1553" i="11"/>
  <c r="C1553" i="11"/>
  <c r="A1554" i="11"/>
  <c r="B1554" i="11"/>
  <c r="C1554" i="11"/>
  <c r="A1555" i="11"/>
  <c r="B1555" i="11"/>
  <c r="C1555" i="11"/>
  <c r="A1556" i="11"/>
  <c r="B1556" i="11"/>
  <c r="C1556" i="11"/>
  <c r="A1557" i="11"/>
  <c r="B1557" i="11"/>
  <c r="C1557" i="11"/>
  <c r="A1558" i="11"/>
  <c r="B1558" i="11"/>
  <c r="C1558" i="11"/>
  <c r="A1559" i="11"/>
  <c r="B1559" i="11"/>
  <c r="C1559" i="11"/>
  <c r="A1560" i="11"/>
  <c r="B1560" i="11"/>
  <c r="C1560" i="11"/>
  <c r="A1561" i="11"/>
  <c r="B1561" i="11"/>
  <c r="C1561" i="11"/>
  <c r="A1562" i="11"/>
  <c r="B1562" i="11"/>
  <c r="C1562" i="11"/>
  <c r="A1563" i="11"/>
  <c r="B1563" i="11"/>
  <c r="C1563" i="11"/>
  <c r="A1564" i="11"/>
  <c r="B1564" i="11"/>
  <c r="C1564" i="11"/>
  <c r="A1565" i="11"/>
  <c r="B1565" i="11"/>
  <c r="C1565" i="11"/>
  <c r="A1566" i="11"/>
  <c r="B1566" i="11"/>
  <c r="C1566" i="11"/>
  <c r="A1567" i="11"/>
  <c r="B1567" i="11"/>
  <c r="C1567" i="11"/>
  <c r="A1568" i="11"/>
  <c r="B1568" i="11"/>
  <c r="C1568" i="11"/>
  <c r="A1569" i="11"/>
  <c r="B1569" i="11"/>
  <c r="C1569" i="11"/>
  <c r="A1570" i="11"/>
  <c r="B1570" i="11"/>
  <c r="C1570" i="11"/>
  <c r="A1571" i="11"/>
  <c r="B1571" i="11"/>
  <c r="C1571" i="11"/>
  <c r="A1572" i="11"/>
  <c r="B1572" i="11"/>
  <c r="C1572" i="11"/>
  <c r="A1573" i="11"/>
  <c r="B1573" i="11"/>
  <c r="C1573" i="11"/>
  <c r="A1574" i="11"/>
  <c r="B1574" i="11"/>
  <c r="C1574" i="11"/>
  <c r="A1575" i="11"/>
  <c r="B1575" i="11"/>
  <c r="C1575" i="11"/>
  <c r="A1576" i="11"/>
  <c r="B1576" i="11"/>
  <c r="C1576" i="11"/>
  <c r="A1577" i="11"/>
  <c r="B1577" i="11"/>
  <c r="C1577" i="11"/>
  <c r="A1578" i="11"/>
  <c r="B1578" i="11"/>
  <c r="C1578" i="11"/>
  <c r="A1579" i="11"/>
  <c r="B1579" i="11"/>
  <c r="C1579" i="11"/>
  <c r="A1580" i="11"/>
  <c r="B1580" i="11"/>
  <c r="C1580" i="11"/>
  <c r="A1581" i="11"/>
  <c r="B1581" i="11"/>
  <c r="C1581" i="11"/>
  <c r="A1582" i="11"/>
  <c r="B1582" i="11"/>
  <c r="C1582" i="11"/>
  <c r="A1583" i="11"/>
  <c r="B1583" i="11"/>
  <c r="C1583" i="11"/>
  <c r="A1584" i="11"/>
  <c r="B1584" i="11"/>
  <c r="C1584" i="11"/>
  <c r="A1585" i="11"/>
  <c r="B1585" i="11"/>
  <c r="C1585" i="11"/>
  <c r="A1586" i="11"/>
  <c r="B1586" i="11"/>
  <c r="C1586" i="11"/>
  <c r="A1587" i="11"/>
  <c r="B1587" i="11"/>
  <c r="C1587" i="11"/>
  <c r="A1588" i="11"/>
  <c r="B1588" i="11"/>
  <c r="C1588" i="11"/>
  <c r="A1589" i="11"/>
  <c r="B1589" i="11"/>
  <c r="C1589" i="11"/>
  <c r="A1590" i="11"/>
  <c r="B1590" i="11"/>
  <c r="C1590" i="11"/>
  <c r="A1591" i="11"/>
  <c r="B1591" i="11"/>
  <c r="C1591" i="11"/>
  <c r="A1592" i="11"/>
  <c r="B1592" i="11"/>
  <c r="C1592" i="11"/>
  <c r="A1593" i="11"/>
  <c r="B1593" i="11"/>
  <c r="C1593" i="11"/>
  <c r="A1594" i="11"/>
  <c r="B1594" i="11"/>
  <c r="C1594" i="11"/>
  <c r="A1595" i="11"/>
  <c r="B1595" i="11"/>
  <c r="C1595" i="11"/>
  <c r="A1596" i="11"/>
  <c r="B1596" i="11"/>
  <c r="C1596" i="11"/>
  <c r="A1597" i="11"/>
  <c r="B1597" i="11"/>
  <c r="C1597" i="11"/>
  <c r="A1598" i="11"/>
  <c r="B1598" i="11"/>
  <c r="C1598" i="11"/>
  <c r="A1599" i="11"/>
  <c r="B1599" i="11"/>
  <c r="C1599" i="11"/>
  <c r="A1600" i="11"/>
  <c r="B1600" i="11"/>
  <c r="C1600" i="11"/>
  <c r="A1601" i="11"/>
  <c r="B1601" i="11"/>
  <c r="C1601" i="11"/>
  <c r="A1602" i="11"/>
  <c r="B1602" i="11"/>
  <c r="C1602" i="11"/>
  <c r="A1603" i="11"/>
  <c r="B1603" i="11"/>
  <c r="C1603" i="11"/>
  <c r="A1604" i="11"/>
  <c r="B1604" i="11"/>
  <c r="C1604" i="11"/>
  <c r="A1605" i="11"/>
  <c r="B1605" i="11"/>
  <c r="C1605" i="11"/>
  <c r="A1606" i="11"/>
  <c r="B1606" i="11"/>
  <c r="C1606" i="11"/>
  <c r="A1607" i="11"/>
  <c r="B1607" i="11"/>
  <c r="C1607" i="11"/>
  <c r="A1608" i="11"/>
  <c r="B1608" i="11"/>
  <c r="C1608" i="11"/>
  <c r="A1609" i="11"/>
  <c r="B1609" i="11"/>
  <c r="C1609" i="11"/>
  <c r="A1610" i="11"/>
  <c r="B1610" i="11"/>
  <c r="C1610" i="11"/>
  <c r="A1611" i="11"/>
  <c r="B1611" i="11"/>
  <c r="C1611" i="11"/>
  <c r="A1612" i="11"/>
  <c r="B1612" i="11"/>
  <c r="C1612" i="11"/>
  <c r="A1613" i="11"/>
  <c r="B1613" i="11"/>
  <c r="C1613" i="11"/>
  <c r="A1614" i="11"/>
  <c r="B1614" i="11"/>
  <c r="C1614" i="11"/>
  <c r="A1615" i="11"/>
  <c r="B1615" i="11"/>
  <c r="C1615" i="11"/>
  <c r="A1616" i="11"/>
  <c r="B1616" i="11"/>
  <c r="C1616" i="11"/>
  <c r="A1617" i="11"/>
  <c r="B1617" i="11"/>
  <c r="C1617" i="11"/>
  <c r="A1618" i="11"/>
  <c r="B1618" i="11"/>
  <c r="C1618" i="11"/>
  <c r="A1619" i="11"/>
  <c r="B1619" i="11"/>
  <c r="C1619" i="11"/>
  <c r="A1620" i="11"/>
  <c r="B1620" i="11"/>
  <c r="C1620" i="11"/>
  <c r="A1621" i="11"/>
  <c r="B1621" i="11"/>
  <c r="C1621" i="11"/>
  <c r="A1622" i="11"/>
  <c r="B1622" i="11"/>
  <c r="C1622" i="11"/>
  <c r="A1623" i="11"/>
  <c r="B1623" i="11"/>
  <c r="C1623" i="11"/>
  <c r="A1624" i="11"/>
  <c r="B1624" i="11"/>
  <c r="C1624" i="11"/>
  <c r="A1625" i="11"/>
  <c r="B1625" i="11"/>
  <c r="C1625" i="11"/>
  <c r="A1626" i="11"/>
  <c r="B1626" i="11"/>
  <c r="C1626" i="11"/>
  <c r="A1627" i="11"/>
  <c r="B1627" i="11"/>
  <c r="C1627" i="11"/>
  <c r="A1628" i="11"/>
  <c r="B1628" i="11"/>
  <c r="C1628" i="11"/>
  <c r="A1629" i="11"/>
  <c r="B1629" i="11"/>
  <c r="C1629" i="11"/>
  <c r="A1630" i="11"/>
  <c r="B1630" i="11"/>
  <c r="C1630" i="11"/>
  <c r="A1631" i="11"/>
  <c r="B1631" i="11"/>
  <c r="C1631" i="11"/>
  <c r="A1632" i="11"/>
  <c r="B1632" i="11"/>
  <c r="C1632" i="11"/>
  <c r="A1633" i="11"/>
  <c r="B1633" i="11"/>
  <c r="C1633" i="11"/>
  <c r="A1634" i="11"/>
  <c r="B1634" i="11"/>
  <c r="C1634" i="11"/>
  <c r="A1635" i="11"/>
  <c r="B1635" i="11"/>
  <c r="C1635" i="11"/>
  <c r="A1636" i="11"/>
  <c r="B1636" i="11"/>
  <c r="C1636" i="11"/>
  <c r="A1637" i="11"/>
  <c r="B1637" i="11"/>
  <c r="C1637" i="11"/>
  <c r="A1638" i="11"/>
  <c r="B1638" i="11"/>
  <c r="C1638" i="11"/>
  <c r="A1639" i="11"/>
  <c r="B1639" i="11"/>
  <c r="C1639" i="11"/>
  <c r="A1640" i="11"/>
  <c r="B1640" i="11"/>
  <c r="C1640" i="11"/>
  <c r="A1641" i="11"/>
  <c r="B1641" i="11"/>
  <c r="C1641" i="11"/>
  <c r="A1642" i="11"/>
  <c r="B1642" i="11"/>
  <c r="C1642" i="11"/>
  <c r="A1643" i="11"/>
  <c r="B1643" i="11"/>
  <c r="C1643" i="11"/>
  <c r="A1644" i="11"/>
  <c r="B1644" i="11"/>
  <c r="C1644" i="11"/>
  <c r="A1645" i="11"/>
  <c r="B1645" i="11"/>
  <c r="C1645" i="11"/>
  <c r="A1646" i="11"/>
  <c r="B1646" i="11"/>
  <c r="C1646" i="11"/>
  <c r="A1647" i="11"/>
  <c r="B1647" i="11"/>
  <c r="C1647" i="11"/>
  <c r="A1648" i="11"/>
  <c r="B1648" i="11"/>
  <c r="C1648" i="11"/>
  <c r="A1649" i="11"/>
  <c r="B1649" i="11"/>
  <c r="C1649" i="11"/>
  <c r="A1650" i="11"/>
  <c r="B1650" i="11"/>
  <c r="C1650" i="11"/>
  <c r="A1651" i="11"/>
  <c r="B1651" i="11"/>
  <c r="C1651" i="11"/>
  <c r="A1652" i="11"/>
  <c r="B1652" i="11"/>
  <c r="C1652" i="11"/>
  <c r="A1653" i="11"/>
  <c r="B1653" i="11"/>
  <c r="C1653" i="11"/>
  <c r="A1654" i="11"/>
  <c r="B1654" i="11"/>
  <c r="C1654" i="11"/>
  <c r="A1655" i="11"/>
  <c r="B1655" i="11"/>
  <c r="C1655" i="11"/>
  <c r="A1656" i="11"/>
  <c r="B1656" i="11"/>
  <c r="C1656" i="11"/>
  <c r="A1657" i="11"/>
  <c r="B1657" i="11"/>
  <c r="C1657" i="11"/>
  <c r="A1658" i="11"/>
  <c r="B1658" i="11"/>
  <c r="C1658" i="11"/>
  <c r="A1659" i="11"/>
  <c r="B1659" i="11"/>
  <c r="C1659" i="11"/>
  <c r="A1660" i="11"/>
  <c r="B1660" i="11"/>
  <c r="C1660" i="11"/>
  <c r="A1661" i="11"/>
  <c r="B1661" i="11"/>
  <c r="C1661" i="11"/>
  <c r="A1662" i="11"/>
  <c r="B1662" i="11"/>
  <c r="C1662" i="11"/>
  <c r="A1663" i="11"/>
  <c r="B1663" i="11"/>
  <c r="C1663" i="11"/>
  <c r="A1664" i="11"/>
  <c r="B1664" i="11"/>
  <c r="C1664" i="11"/>
  <c r="A1665" i="11"/>
  <c r="B1665" i="11"/>
  <c r="C1665" i="11"/>
  <c r="A1666" i="11"/>
  <c r="B1666" i="11"/>
  <c r="C1666" i="11"/>
  <c r="A1667" i="11"/>
  <c r="B1667" i="11"/>
  <c r="C1667" i="11"/>
  <c r="A1668" i="11"/>
  <c r="B1668" i="11"/>
  <c r="C1668" i="11"/>
  <c r="A1669" i="11"/>
  <c r="B1669" i="11"/>
  <c r="C1669" i="11"/>
  <c r="A1670" i="11"/>
  <c r="B1670" i="11"/>
  <c r="C1670" i="11"/>
  <c r="A1671" i="11"/>
  <c r="B1671" i="11"/>
  <c r="C1671" i="11"/>
  <c r="A1672" i="11"/>
  <c r="B1672" i="11"/>
  <c r="C1672" i="11"/>
  <c r="A1673" i="11"/>
  <c r="B1673" i="11"/>
  <c r="C1673" i="11"/>
  <c r="A1674" i="11"/>
  <c r="B1674" i="11"/>
  <c r="C1674" i="11"/>
  <c r="A1675" i="11"/>
  <c r="B1675" i="11"/>
  <c r="C1675" i="11"/>
  <c r="A1676" i="11"/>
  <c r="B1676" i="11"/>
  <c r="C1676" i="11"/>
  <c r="A1677" i="11"/>
  <c r="B1677" i="11"/>
  <c r="C1677" i="11"/>
  <c r="A1678" i="11"/>
  <c r="B1678" i="11"/>
  <c r="C1678" i="11"/>
  <c r="A1679" i="11"/>
  <c r="B1679" i="11"/>
  <c r="C1679" i="11"/>
  <c r="A1680" i="11"/>
  <c r="B1680" i="11"/>
  <c r="C1680" i="11"/>
  <c r="A1681" i="11"/>
  <c r="B1681" i="11"/>
  <c r="C1681" i="11"/>
  <c r="A1682" i="11"/>
  <c r="B1682" i="11"/>
  <c r="C1682" i="11"/>
  <c r="A1683" i="11"/>
  <c r="B1683" i="11"/>
  <c r="C1683" i="11"/>
  <c r="A1684" i="11"/>
  <c r="B1684" i="11"/>
  <c r="C1684" i="11"/>
  <c r="A1685" i="11"/>
  <c r="B1685" i="11"/>
  <c r="C1685" i="11"/>
  <c r="A1686" i="11"/>
  <c r="B1686" i="11"/>
  <c r="C1686" i="11"/>
  <c r="A1687" i="11"/>
  <c r="B1687" i="11"/>
  <c r="C1687" i="11"/>
  <c r="A1688" i="11"/>
  <c r="B1688" i="11"/>
  <c r="C1688" i="11"/>
  <c r="A1689" i="11"/>
  <c r="B1689" i="11"/>
  <c r="C1689" i="11"/>
  <c r="A1690" i="11"/>
  <c r="B1690" i="11"/>
  <c r="C1690" i="11"/>
  <c r="A1691" i="11"/>
  <c r="B1691" i="11"/>
  <c r="C1691" i="11"/>
  <c r="A1692" i="11"/>
  <c r="B1692" i="11"/>
  <c r="C1692" i="11"/>
  <c r="A1693" i="11"/>
  <c r="B1693" i="11"/>
  <c r="C1693" i="11"/>
  <c r="A1694" i="11"/>
  <c r="B1694" i="11"/>
  <c r="C1694" i="11"/>
  <c r="A1695" i="11"/>
  <c r="B1695" i="11"/>
  <c r="C1695" i="11"/>
  <c r="A1696" i="11"/>
  <c r="B1696" i="11"/>
  <c r="C1696" i="11"/>
  <c r="A1697" i="11"/>
  <c r="B1697" i="11"/>
  <c r="C1697" i="11"/>
  <c r="A1698" i="11"/>
  <c r="B1698" i="11"/>
  <c r="C1698" i="11"/>
  <c r="A1699" i="11"/>
  <c r="B1699" i="11"/>
  <c r="C1699" i="11"/>
  <c r="A1700" i="11"/>
  <c r="B1700" i="11"/>
  <c r="C1700" i="11"/>
  <c r="A1701" i="11"/>
  <c r="B1701" i="11"/>
  <c r="C1701" i="11"/>
  <c r="A1702" i="11"/>
  <c r="B1702" i="11"/>
  <c r="C1702" i="11"/>
  <c r="A1703" i="11"/>
  <c r="B1703" i="11"/>
  <c r="C1703" i="11"/>
  <c r="A1704" i="11"/>
  <c r="B1704" i="11"/>
  <c r="C1704" i="11"/>
  <c r="A1705" i="11"/>
  <c r="B1705" i="11"/>
  <c r="C1705" i="11"/>
  <c r="A1706" i="11"/>
  <c r="B1706" i="11"/>
  <c r="C1706" i="11"/>
  <c r="A1707" i="11"/>
  <c r="B1707" i="11"/>
  <c r="C1707" i="11"/>
  <c r="A1708" i="11"/>
  <c r="B1708" i="11"/>
  <c r="C1708" i="11"/>
  <c r="A1709" i="11"/>
  <c r="B1709" i="11"/>
  <c r="C1709" i="11"/>
  <c r="A1710" i="11"/>
  <c r="B1710" i="11"/>
  <c r="C1710" i="11"/>
  <c r="A1711" i="11"/>
  <c r="B1711" i="11"/>
  <c r="C1711" i="11"/>
  <c r="A1712" i="11"/>
  <c r="B1712" i="11"/>
  <c r="C1712" i="11"/>
  <c r="A1713" i="11"/>
  <c r="B1713" i="11"/>
  <c r="C1713" i="11"/>
  <c r="A1714" i="11"/>
  <c r="B1714" i="11"/>
  <c r="C1714" i="11"/>
  <c r="A1715" i="11"/>
  <c r="B1715" i="11"/>
  <c r="C1715" i="11"/>
  <c r="A1716" i="11"/>
  <c r="B1716" i="11"/>
  <c r="C1716" i="11"/>
  <c r="A1717" i="11"/>
  <c r="B1717" i="11"/>
  <c r="C1717" i="11"/>
  <c r="A1718" i="11"/>
  <c r="B1718" i="11"/>
  <c r="C1718" i="11"/>
  <c r="A1719" i="11"/>
  <c r="B1719" i="11"/>
  <c r="C1719" i="11"/>
  <c r="A1720" i="11"/>
  <c r="B1720" i="11"/>
  <c r="C1720" i="11"/>
  <c r="A1721" i="11"/>
  <c r="B1721" i="11"/>
  <c r="C1721" i="11"/>
  <c r="A1722" i="11"/>
  <c r="B1722" i="11"/>
  <c r="C1722" i="11"/>
  <c r="A1723" i="11"/>
  <c r="B1723" i="11"/>
  <c r="C1723" i="11"/>
  <c r="A1724" i="11"/>
  <c r="B1724" i="11"/>
  <c r="C1724" i="11"/>
  <c r="A1725" i="11"/>
  <c r="B1725" i="11"/>
  <c r="C1725" i="11"/>
  <c r="A1726" i="11"/>
  <c r="B1726" i="11"/>
  <c r="C1726" i="11"/>
  <c r="A1727" i="11"/>
  <c r="B1727" i="11"/>
  <c r="C1727" i="11"/>
  <c r="A1728" i="11"/>
  <c r="B1728" i="11"/>
  <c r="C1728" i="11"/>
  <c r="A1729" i="11"/>
  <c r="B1729" i="11"/>
  <c r="C1729" i="11"/>
  <c r="A1730" i="11"/>
  <c r="B1730" i="11"/>
  <c r="C1730" i="11"/>
  <c r="A1731" i="11"/>
  <c r="B1731" i="11"/>
  <c r="C1731" i="11"/>
  <c r="A1732" i="11"/>
  <c r="B1732" i="11"/>
  <c r="C1732" i="11"/>
  <c r="A1733" i="11"/>
  <c r="B1733" i="11"/>
  <c r="C1733" i="11"/>
  <c r="A1734" i="11"/>
  <c r="B1734" i="11"/>
  <c r="C1734" i="11"/>
  <c r="A1735" i="11"/>
  <c r="B1735" i="11"/>
  <c r="C1735" i="11"/>
  <c r="A1736" i="11"/>
  <c r="B1736" i="11"/>
  <c r="C1736" i="11"/>
  <c r="A1737" i="11"/>
  <c r="B1737" i="11"/>
  <c r="C1737" i="11"/>
  <c r="A1738" i="11"/>
  <c r="B1738" i="11"/>
  <c r="C1738" i="11"/>
  <c r="A1739" i="11"/>
  <c r="B1739" i="11"/>
  <c r="C1739" i="11"/>
  <c r="A1740" i="11"/>
  <c r="B1740" i="11"/>
  <c r="C1740" i="11"/>
  <c r="A1741" i="11"/>
  <c r="B1741" i="11"/>
  <c r="C1741" i="11"/>
  <c r="A1742" i="11"/>
  <c r="B1742" i="11"/>
  <c r="C1742" i="11"/>
  <c r="A1743" i="11"/>
  <c r="B1743" i="11"/>
  <c r="C1743" i="11"/>
  <c r="A1744" i="11"/>
  <c r="B1744" i="11"/>
  <c r="C1744" i="11"/>
  <c r="A1745" i="11"/>
  <c r="B1745" i="11"/>
  <c r="C1745" i="11"/>
  <c r="A1746" i="11"/>
  <c r="B1746" i="11"/>
  <c r="C1746" i="11"/>
  <c r="A1747" i="11"/>
  <c r="B1747" i="11"/>
  <c r="C1747" i="11"/>
  <c r="A1748" i="11"/>
  <c r="B1748" i="11"/>
  <c r="C1748" i="11"/>
  <c r="A1749" i="11"/>
  <c r="B1749" i="11"/>
  <c r="C1749" i="11"/>
  <c r="A1750" i="11"/>
  <c r="B1750" i="11"/>
  <c r="C1750" i="11"/>
  <c r="A1751" i="11"/>
  <c r="B1751" i="11"/>
  <c r="C1751" i="11"/>
  <c r="A1752" i="11"/>
  <c r="B1752" i="11"/>
  <c r="C1752" i="11"/>
  <c r="A1753" i="11"/>
  <c r="B1753" i="11"/>
  <c r="C1753" i="11"/>
  <c r="A1754" i="11"/>
  <c r="B1754" i="11"/>
  <c r="C1754" i="11"/>
  <c r="A1755" i="11"/>
  <c r="B1755" i="11"/>
  <c r="C1755" i="11"/>
  <c r="A1756" i="11"/>
  <c r="B1756" i="11"/>
  <c r="C1756" i="11"/>
  <c r="A1757" i="11"/>
  <c r="B1757" i="11"/>
  <c r="C1757" i="11"/>
  <c r="A1758" i="11"/>
  <c r="B1758" i="11"/>
  <c r="C1758" i="11"/>
  <c r="A1759" i="11"/>
  <c r="B1759" i="11"/>
  <c r="C1759" i="11"/>
  <c r="A1760" i="11"/>
  <c r="B1760" i="11"/>
  <c r="C1760" i="11"/>
  <c r="A1761" i="11"/>
  <c r="B1761" i="11"/>
  <c r="C1761" i="11"/>
  <c r="A1762" i="11"/>
  <c r="B1762" i="11"/>
  <c r="C1762" i="11"/>
  <c r="A1763" i="11"/>
  <c r="B1763" i="11"/>
  <c r="C1763" i="11"/>
  <c r="A1764" i="11"/>
  <c r="B1764" i="11"/>
  <c r="C1764" i="11"/>
  <c r="A1765" i="11"/>
  <c r="B1765" i="11"/>
  <c r="C1765" i="11"/>
  <c r="A1766" i="11"/>
  <c r="B1766" i="11"/>
  <c r="C1766" i="11"/>
  <c r="A1767" i="11"/>
  <c r="B1767" i="11"/>
  <c r="C1767" i="11"/>
  <c r="A1768" i="11"/>
  <c r="B1768" i="11"/>
  <c r="C1768" i="11"/>
  <c r="A1769" i="11"/>
  <c r="B1769" i="11"/>
  <c r="C1769" i="11"/>
  <c r="A1770" i="11"/>
  <c r="B1770" i="11"/>
  <c r="C1770" i="11"/>
  <c r="A1771" i="11"/>
  <c r="B1771" i="11"/>
  <c r="C1771" i="11"/>
  <c r="A1772" i="11"/>
  <c r="B1772" i="11"/>
  <c r="C1772" i="11"/>
  <c r="A1773" i="11"/>
  <c r="B1773" i="11"/>
  <c r="C1773" i="11"/>
  <c r="A1774" i="11"/>
  <c r="B1774" i="11"/>
  <c r="C1774" i="11"/>
  <c r="A1775" i="11"/>
  <c r="B1775" i="11"/>
  <c r="C1775" i="11"/>
  <c r="A1776" i="11"/>
  <c r="B1776" i="11"/>
  <c r="C1776" i="11"/>
  <c r="A1777" i="11"/>
  <c r="B1777" i="11"/>
  <c r="C1777" i="11"/>
  <c r="A1778" i="11"/>
  <c r="B1778" i="11"/>
  <c r="C1778" i="11"/>
  <c r="A1779" i="11"/>
  <c r="B1779" i="11"/>
  <c r="C1779" i="11"/>
  <c r="A1780" i="11"/>
  <c r="B1780" i="11"/>
  <c r="C1780" i="11"/>
  <c r="A1781" i="11"/>
  <c r="B1781" i="11"/>
  <c r="C1781" i="11"/>
  <c r="A1782" i="11"/>
  <c r="B1782" i="11"/>
  <c r="C1782" i="11"/>
  <c r="A1783" i="11"/>
  <c r="B1783" i="11"/>
  <c r="C1783" i="11"/>
  <c r="A1784" i="11"/>
  <c r="B1784" i="11"/>
  <c r="C1784" i="11"/>
  <c r="A1785" i="11"/>
  <c r="B1785" i="11"/>
  <c r="C1785" i="11"/>
  <c r="A1786" i="11"/>
  <c r="B1786" i="11"/>
  <c r="C1786" i="11"/>
  <c r="A1787" i="11"/>
  <c r="B1787" i="11"/>
  <c r="C1787" i="11"/>
  <c r="A1788" i="11"/>
  <c r="B1788" i="11"/>
  <c r="C1788" i="11"/>
  <c r="A1789" i="11"/>
  <c r="B1789" i="11"/>
  <c r="C1789" i="11"/>
  <c r="A1790" i="11"/>
  <c r="B1790" i="11"/>
  <c r="C1790" i="11"/>
  <c r="A1791" i="11"/>
  <c r="B1791" i="11"/>
  <c r="C1791" i="11"/>
  <c r="A1792" i="11"/>
  <c r="B1792" i="11"/>
  <c r="C1792" i="11"/>
  <c r="A1793" i="11"/>
  <c r="B1793" i="11"/>
  <c r="C1793" i="11"/>
  <c r="A1794" i="11"/>
  <c r="B1794" i="11"/>
  <c r="C1794" i="11"/>
  <c r="A1795" i="11"/>
  <c r="B1795" i="11"/>
  <c r="C1795" i="11"/>
  <c r="A1796" i="11"/>
  <c r="B1796" i="11"/>
  <c r="C1796" i="11"/>
  <c r="A1797" i="11"/>
  <c r="B1797" i="11"/>
  <c r="C1797" i="11"/>
  <c r="A1798" i="11"/>
  <c r="B1798" i="11"/>
  <c r="C1798" i="11"/>
  <c r="A1799" i="11"/>
  <c r="B1799" i="11"/>
  <c r="C1799" i="11"/>
  <c r="A1800" i="11"/>
  <c r="B1800" i="11"/>
  <c r="C1800" i="11"/>
  <c r="A1801" i="11"/>
  <c r="B1801" i="11"/>
  <c r="C1801" i="11"/>
  <c r="A1802" i="11"/>
  <c r="B1802" i="11"/>
  <c r="C1802" i="11"/>
  <c r="A1803" i="11"/>
  <c r="B1803" i="11"/>
  <c r="C1803" i="11"/>
  <c r="A1804" i="11"/>
  <c r="B1804" i="11"/>
  <c r="C1804" i="11"/>
  <c r="A1805" i="11"/>
  <c r="B1805" i="11"/>
  <c r="C1805" i="11"/>
  <c r="A1806" i="11"/>
  <c r="B1806" i="11"/>
  <c r="C1806" i="11"/>
  <c r="A1807" i="11"/>
  <c r="B1807" i="11"/>
  <c r="C1807" i="11"/>
  <c r="A1808" i="11"/>
  <c r="B1808" i="11"/>
  <c r="C1808" i="11"/>
  <c r="A1809" i="11"/>
  <c r="B1809" i="11"/>
  <c r="C1809" i="11"/>
  <c r="A1810" i="11"/>
  <c r="B1810" i="11"/>
  <c r="C1810" i="11"/>
  <c r="A1811" i="11"/>
  <c r="B1811" i="11"/>
  <c r="C1811" i="11"/>
  <c r="A1812" i="11"/>
  <c r="B1812" i="11"/>
  <c r="C1812" i="11"/>
  <c r="A1813" i="11"/>
  <c r="B1813" i="11"/>
  <c r="C1813" i="11"/>
  <c r="A1814" i="11"/>
  <c r="B1814" i="11"/>
  <c r="C1814" i="11"/>
  <c r="A1815" i="11"/>
  <c r="B1815" i="11"/>
  <c r="C1815" i="11"/>
  <c r="A1816" i="11"/>
  <c r="B1816" i="11"/>
  <c r="C1816" i="11"/>
  <c r="A1817" i="11"/>
  <c r="B1817" i="11"/>
  <c r="C1817" i="11"/>
  <c r="A1818" i="11"/>
  <c r="B1818" i="11"/>
  <c r="C1818" i="11"/>
  <c r="A1819" i="11"/>
  <c r="B1819" i="11"/>
  <c r="C1819" i="11"/>
  <c r="A1820" i="11"/>
  <c r="B1820" i="11"/>
  <c r="C1820" i="11"/>
  <c r="A1821" i="11"/>
  <c r="B1821" i="11"/>
  <c r="C1821" i="11"/>
  <c r="A1822" i="11"/>
  <c r="B1822" i="11"/>
  <c r="C1822" i="11"/>
  <c r="A1823" i="11"/>
  <c r="B1823" i="11"/>
  <c r="C1823" i="11"/>
  <c r="A1824" i="11"/>
  <c r="B1824" i="11"/>
  <c r="C1824" i="11"/>
  <c r="A1825" i="11"/>
  <c r="B1825" i="11"/>
  <c r="C1825" i="11"/>
  <c r="A1826" i="11"/>
  <c r="B1826" i="11"/>
  <c r="C1826" i="11"/>
  <c r="A1827" i="11"/>
  <c r="B1827" i="11"/>
  <c r="C1827" i="11"/>
  <c r="A1828" i="11"/>
  <c r="B1828" i="11"/>
  <c r="C1828" i="11"/>
  <c r="A1829" i="11"/>
  <c r="B1829" i="11"/>
  <c r="C1829" i="11"/>
  <c r="A1830" i="11"/>
  <c r="B1830" i="11"/>
  <c r="C1830" i="11"/>
  <c r="A1831" i="11"/>
  <c r="B1831" i="11"/>
  <c r="C1831" i="11"/>
  <c r="A1832" i="11"/>
  <c r="B1832" i="11"/>
  <c r="C1832" i="11"/>
  <c r="A1833" i="11"/>
  <c r="B1833" i="11"/>
  <c r="C1833" i="11"/>
  <c r="A1834" i="11"/>
  <c r="B1834" i="11"/>
  <c r="C1834" i="11"/>
  <c r="A1835" i="11"/>
  <c r="B1835" i="11"/>
  <c r="C1835" i="11"/>
  <c r="A1836" i="11"/>
  <c r="B1836" i="11"/>
  <c r="C1836" i="11"/>
  <c r="A1837" i="11"/>
  <c r="B1837" i="11"/>
  <c r="C1837" i="11"/>
  <c r="A1838" i="11"/>
  <c r="B1838" i="11"/>
  <c r="C1838" i="11"/>
  <c r="A1839" i="11"/>
  <c r="B1839" i="11"/>
  <c r="C1839" i="11"/>
  <c r="A1840" i="11"/>
  <c r="B1840" i="11"/>
  <c r="C1840" i="11"/>
  <c r="A1841" i="11"/>
  <c r="B1841" i="11"/>
  <c r="C1841" i="11"/>
  <c r="A1842" i="11"/>
  <c r="B1842" i="11"/>
  <c r="C1842" i="11"/>
  <c r="A1843" i="11"/>
  <c r="B1843" i="11"/>
  <c r="C1843" i="11"/>
  <c r="A1844" i="11"/>
  <c r="B1844" i="11"/>
  <c r="C1844" i="11"/>
  <c r="A1845" i="11"/>
  <c r="B1845" i="11"/>
  <c r="C1845" i="11"/>
  <c r="A1846" i="11"/>
  <c r="B1846" i="11"/>
  <c r="C1846" i="11"/>
  <c r="A1847" i="11"/>
  <c r="B1847" i="11"/>
  <c r="C1847" i="11"/>
  <c r="A1848" i="11"/>
  <c r="B1848" i="11"/>
  <c r="C1848" i="11"/>
  <c r="A1849" i="11"/>
  <c r="B1849" i="11"/>
  <c r="C1849" i="11"/>
  <c r="A1850" i="11"/>
  <c r="B1850" i="11"/>
  <c r="C1850" i="11"/>
  <c r="A1851" i="11"/>
  <c r="B1851" i="11"/>
  <c r="C1851" i="11"/>
  <c r="A1852" i="11"/>
  <c r="B1852" i="11"/>
  <c r="C1852" i="11"/>
  <c r="A1853" i="11"/>
  <c r="B1853" i="11"/>
  <c r="C1853" i="11"/>
  <c r="A1854" i="11"/>
  <c r="B1854" i="11"/>
  <c r="C1854" i="11"/>
  <c r="A1855" i="11"/>
  <c r="B1855" i="11"/>
  <c r="C1855" i="11"/>
  <c r="A1856" i="11"/>
  <c r="B1856" i="11"/>
  <c r="C1856" i="11"/>
  <c r="A1857" i="11"/>
  <c r="B1857" i="11"/>
  <c r="C1857" i="11"/>
  <c r="A1858" i="11"/>
  <c r="B1858" i="11"/>
  <c r="C1858" i="11"/>
  <c r="A1859" i="11"/>
  <c r="B1859" i="11"/>
  <c r="C1859" i="11"/>
  <c r="A1860" i="11"/>
  <c r="B1860" i="11"/>
  <c r="C1860" i="11"/>
  <c r="A1861" i="11"/>
  <c r="B1861" i="11"/>
  <c r="C1861" i="11"/>
  <c r="A1862" i="11"/>
  <c r="B1862" i="11"/>
  <c r="C1862" i="11"/>
  <c r="A1863" i="11"/>
  <c r="B1863" i="11"/>
  <c r="C1863" i="11"/>
  <c r="A1864" i="11"/>
  <c r="B1864" i="11"/>
  <c r="C1864" i="11"/>
  <c r="A1865" i="11"/>
  <c r="B1865" i="11"/>
  <c r="C1865" i="11"/>
  <c r="A1866" i="11"/>
  <c r="B1866" i="11"/>
  <c r="C1866" i="11"/>
  <c r="A1867" i="11"/>
  <c r="B1867" i="11"/>
  <c r="C1867" i="11"/>
  <c r="A1868" i="11"/>
  <c r="B1868" i="11"/>
  <c r="C1868" i="11"/>
  <c r="A1869" i="11"/>
  <c r="B1869" i="11"/>
  <c r="C1869" i="11"/>
  <c r="A1870" i="11"/>
  <c r="B1870" i="11"/>
  <c r="C1870" i="11"/>
  <c r="A1871" i="11"/>
  <c r="B1871" i="11"/>
  <c r="C1871" i="11"/>
  <c r="A1872" i="11"/>
  <c r="B1872" i="11"/>
  <c r="C1872" i="11"/>
  <c r="A1873" i="11"/>
  <c r="B1873" i="11"/>
  <c r="C1873" i="11"/>
  <c r="A1874" i="11"/>
  <c r="B1874" i="11"/>
  <c r="C1874" i="11"/>
  <c r="A1875" i="11"/>
  <c r="B1875" i="11"/>
  <c r="C1875" i="11"/>
  <c r="A1876" i="11"/>
  <c r="B1876" i="11"/>
  <c r="C1876" i="11"/>
  <c r="A1877" i="11"/>
  <c r="B1877" i="11"/>
  <c r="C1877" i="11"/>
  <c r="A1878" i="11"/>
  <c r="B1878" i="11"/>
  <c r="C1878" i="11"/>
  <c r="A1879" i="11"/>
  <c r="B1879" i="11"/>
  <c r="C1879" i="11"/>
  <c r="A1880" i="11"/>
  <c r="B1880" i="11"/>
  <c r="C1880" i="11"/>
  <c r="A1881" i="11"/>
  <c r="B1881" i="11"/>
  <c r="C1881" i="11"/>
  <c r="A1882" i="11"/>
  <c r="B1882" i="11"/>
  <c r="C1882" i="11"/>
  <c r="A1883" i="11"/>
  <c r="B1883" i="11"/>
  <c r="C1883" i="11"/>
  <c r="A1884" i="11"/>
  <c r="B1884" i="11"/>
  <c r="C1884" i="11"/>
  <c r="A1885" i="11"/>
  <c r="B1885" i="11"/>
  <c r="C1885" i="11"/>
  <c r="A1886" i="11"/>
  <c r="B1886" i="11"/>
  <c r="C1886" i="11"/>
  <c r="A1887" i="11"/>
  <c r="B1887" i="11"/>
  <c r="C1887" i="11"/>
  <c r="A1888" i="11"/>
  <c r="B1888" i="11"/>
  <c r="C1888" i="11"/>
  <c r="A1889" i="11"/>
  <c r="B1889" i="11"/>
  <c r="C1889" i="11"/>
  <c r="A1890" i="11"/>
  <c r="B1890" i="11"/>
  <c r="C1890" i="11"/>
  <c r="A1891" i="11"/>
  <c r="B1891" i="11"/>
  <c r="C1891" i="11"/>
  <c r="A1892" i="11"/>
  <c r="B1892" i="11"/>
  <c r="C1892" i="11"/>
  <c r="A1893" i="11"/>
  <c r="B1893" i="11"/>
  <c r="C1893" i="11"/>
  <c r="A1894" i="11"/>
  <c r="B1894" i="11"/>
  <c r="C1894" i="11"/>
  <c r="A1895" i="11"/>
  <c r="B1895" i="11"/>
  <c r="C1895" i="11"/>
  <c r="A1896" i="11"/>
  <c r="B1896" i="11"/>
  <c r="C1896" i="11"/>
  <c r="A1897" i="11"/>
  <c r="B1897" i="11"/>
  <c r="C1897" i="11"/>
  <c r="A1898" i="11"/>
  <c r="B1898" i="11"/>
  <c r="C1898" i="11"/>
  <c r="A1899" i="11"/>
  <c r="B1899" i="11"/>
  <c r="C1899" i="11"/>
  <c r="A1900" i="11"/>
  <c r="B1900" i="11"/>
  <c r="C1900" i="11"/>
  <c r="A1901" i="11"/>
  <c r="B1901" i="11"/>
  <c r="C1901" i="11"/>
  <c r="A1902" i="11"/>
  <c r="B1902" i="11"/>
  <c r="C1902" i="11"/>
  <c r="A1903" i="11"/>
  <c r="B1903" i="11"/>
  <c r="C1903" i="11"/>
  <c r="A1904" i="11"/>
  <c r="B1904" i="11"/>
  <c r="C1904" i="11"/>
  <c r="A1905" i="11"/>
  <c r="B1905" i="11"/>
  <c r="C1905" i="11"/>
  <c r="A1906" i="11"/>
  <c r="B1906" i="11"/>
  <c r="C1906" i="11"/>
  <c r="A1907" i="11"/>
  <c r="B1907" i="11"/>
  <c r="C1907" i="11"/>
  <c r="A1908" i="11"/>
  <c r="B1908" i="11"/>
  <c r="C1908" i="11"/>
  <c r="A1909" i="11"/>
  <c r="B1909" i="11"/>
  <c r="C1909" i="11"/>
  <c r="A1910" i="11"/>
  <c r="B1910" i="11"/>
  <c r="C1910" i="11"/>
  <c r="A1911" i="11"/>
  <c r="B1911" i="11"/>
  <c r="C1911" i="11"/>
  <c r="A1912" i="11"/>
  <c r="B1912" i="11"/>
  <c r="C1912" i="11"/>
  <c r="A1913" i="11"/>
  <c r="B1913" i="11"/>
  <c r="C1913" i="11"/>
  <c r="A1914" i="11"/>
  <c r="B1914" i="11"/>
  <c r="C1914" i="11"/>
  <c r="A1915" i="11"/>
  <c r="B1915" i="11"/>
  <c r="C1915" i="11"/>
  <c r="A1916" i="11"/>
  <c r="B1916" i="11"/>
  <c r="C1916" i="11"/>
  <c r="A1917" i="11"/>
  <c r="B1917" i="11"/>
  <c r="C1917" i="11"/>
  <c r="A1918" i="11"/>
  <c r="B1918" i="11"/>
  <c r="C1918" i="11"/>
  <c r="A1919" i="11"/>
  <c r="B1919" i="11"/>
  <c r="C1919" i="11"/>
  <c r="A1920" i="11"/>
  <c r="B1920" i="11"/>
  <c r="C1920" i="11"/>
  <c r="A1921" i="11"/>
  <c r="B1921" i="11"/>
  <c r="C1921" i="11"/>
  <c r="A1922" i="11"/>
  <c r="B1922" i="11"/>
  <c r="C1922" i="11"/>
  <c r="A1923" i="11"/>
  <c r="B1923" i="11"/>
  <c r="C1923" i="11"/>
  <c r="A1924" i="11"/>
  <c r="B1924" i="11"/>
  <c r="C1924" i="11"/>
  <c r="A1925" i="11"/>
  <c r="B1925" i="11"/>
  <c r="C1925" i="11"/>
  <c r="A1926" i="11"/>
  <c r="B1926" i="11"/>
  <c r="C1926" i="11"/>
  <c r="A1927" i="11"/>
  <c r="B1927" i="11"/>
  <c r="C1927" i="11"/>
  <c r="A1928" i="11"/>
  <c r="B1928" i="11"/>
  <c r="C1928" i="11"/>
  <c r="A1929" i="11"/>
  <c r="B1929" i="11"/>
  <c r="C1929" i="11"/>
  <c r="A1930" i="11"/>
  <c r="B1930" i="11"/>
  <c r="C1930" i="11"/>
  <c r="A1931" i="11"/>
  <c r="B1931" i="11"/>
  <c r="C1931" i="11"/>
  <c r="A1932" i="11"/>
  <c r="B1932" i="11"/>
  <c r="C1932" i="11"/>
  <c r="A1933" i="11"/>
  <c r="B1933" i="11"/>
  <c r="C1933" i="11"/>
  <c r="A1934" i="11"/>
  <c r="B1934" i="11"/>
  <c r="C1934" i="11"/>
  <c r="A1935" i="11"/>
  <c r="B1935" i="11"/>
  <c r="C1935" i="11"/>
  <c r="A1936" i="11"/>
  <c r="B1936" i="11"/>
  <c r="C1936" i="11"/>
  <c r="A1937" i="11"/>
  <c r="B1937" i="11"/>
  <c r="C1937" i="11"/>
  <c r="A1938" i="11"/>
  <c r="B1938" i="11"/>
  <c r="C1938" i="11"/>
  <c r="A1939" i="11"/>
  <c r="B1939" i="11"/>
  <c r="C1939" i="11"/>
  <c r="A1940" i="11"/>
  <c r="B1940" i="11"/>
  <c r="C1940" i="11"/>
  <c r="A1941" i="11"/>
  <c r="B1941" i="11"/>
  <c r="C1941" i="11"/>
  <c r="A1942" i="11"/>
  <c r="B1942" i="11"/>
  <c r="C1942" i="11"/>
  <c r="A1943" i="11"/>
  <c r="B1943" i="11"/>
  <c r="C1943" i="11"/>
  <c r="A1944" i="11"/>
  <c r="B1944" i="11"/>
  <c r="C1944" i="11"/>
  <c r="A1945" i="11"/>
  <c r="B1945" i="11"/>
  <c r="C1945" i="11"/>
  <c r="A1946" i="11"/>
  <c r="B1946" i="11"/>
  <c r="C1946" i="11"/>
  <c r="A1947" i="11"/>
  <c r="B1947" i="11"/>
  <c r="C1947" i="11"/>
  <c r="A1948" i="11"/>
  <c r="B1948" i="11"/>
  <c r="C1948" i="11"/>
  <c r="A1949" i="11"/>
  <c r="B1949" i="11"/>
  <c r="C1949" i="11"/>
  <c r="A1950" i="11"/>
  <c r="B1950" i="11"/>
  <c r="C1950" i="11"/>
  <c r="A1951" i="11"/>
  <c r="B1951" i="11"/>
  <c r="C1951" i="11"/>
  <c r="A1952" i="11"/>
  <c r="B1952" i="11"/>
  <c r="C1952" i="11"/>
  <c r="A1953" i="11"/>
  <c r="B1953" i="11"/>
  <c r="C1953" i="11"/>
  <c r="A1954" i="11"/>
  <c r="B1954" i="11"/>
  <c r="C1954" i="11"/>
  <c r="A1955" i="11"/>
  <c r="B1955" i="11"/>
  <c r="C1955" i="11"/>
  <c r="A1956" i="11"/>
  <c r="B1956" i="11"/>
  <c r="C1956" i="11"/>
  <c r="A1957" i="11"/>
  <c r="B1957" i="11"/>
  <c r="C1957" i="11"/>
  <c r="A1958" i="11"/>
  <c r="B1958" i="11"/>
  <c r="C1958" i="11"/>
  <c r="A1959" i="11"/>
  <c r="B1959" i="11"/>
  <c r="C1959" i="11"/>
  <c r="A1960" i="11"/>
  <c r="B1960" i="11"/>
  <c r="C1960" i="11"/>
  <c r="A1961" i="11"/>
  <c r="B1961" i="11"/>
  <c r="C1961" i="11"/>
  <c r="A1962" i="11"/>
  <c r="B1962" i="11"/>
  <c r="C1962" i="11"/>
  <c r="A1963" i="11"/>
  <c r="B1963" i="11"/>
  <c r="C1963" i="11"/>
  <c r="A1964" i="11"/>
  <c r="B1964" i="11"/>
  <c r="C1964" i="11"/>
  <c r="A1965" i="11"/>
  <c r="B1965" i="11"/>
  <c r="C1965" i="11"/>
  <c r="A1966" i="11"/>
  <c r="B1966" i="11"/>
  <c r="C1966" i="11"/>
  <c r="A1967" i="11"/>
  <c r="B1967" i="11"/>
  <c r="C1967" i="11"/>
  <c r="A1968" i="11"/>
  <c r="B1968" i="11"/>
  <c r="C1968" i="11"/>
  <c r="A1969" i="11"/>
  <c r="B1969" i="11"/>
  <c r="C1969" i="11"/>
  <c r="A1970" i="11"/>
  <c r="B1970" i="11"/>
  <c r="C1970" i="11"/>
  <c r="A1971" i="11"/>
  <c r="B1971" i="11"/>
  <c r="C1971" i="11"/>
  <c r="A1972" i="11"/>
  <c r="B1972" i="11"/>
  <c r="C1972" i="11"/>
  <c r="A1973" i="11"/>
  <c r="B1973" i="11"/>
  <c r="C1973" i="11"/>
  <c r="A1974" i="11"/>
  <c r="B1974" i="11"/>
  <c r="C1974" i="11"/>
  <c r="A1975" i="11"/>
  <c r="B1975" i="11"/>
  <c r="C1975" i="11"/>
  <c r="A1976" i="11"/>
  <c r="B1976" i="11"/>
  <c r="C1976" i="11"/>
  <c r="A1977" i="11"/>
  <c r="B1977" i="11"/>
  <c r="C1977" i="11"/>
  <c r="A1978" i="11"/>
  <c r="B1978" i="11"/>
  <c r="C1978" i="11"/>
  <c r="A1979" i="11"/>
  <c r="B1979" i="11"/>
  <c r="C1979" i="11"/>
  <c r="A1980" i="11"/>
  <c r="B1980" i="11"/>
  <c r="C1980" i="11"/>
  <c r="A1981" i="11"/>
  <c r="B1981" i="11"/>
  <c r="C1981" i="11"/>
  <c r="A1982" i="11"/>
  <c r="B1982" i="11"/>
  <c r="C1982" i="11"/>
  <c r="A1983" i="11"/>
  <c r="B1983" i="11"/>
  <c r="C1983" i="11"/>
  <c r="A1984" i="11"/>
  <c r="B1984" i="11"/>
  <c r="C1984" i="11"/>
  <c r="A1985" i="11"/>
  <c r="B1985" i="11"/>
  <c r="C1985" i="11"/>
  <c r="A1986" i="11"/>
  <c r="B1986" i="11"/>
  <c r="C1986" i="11"/>
  <c r="A1987" i="11"/>
  <c r="B1987" i="11"/>
  <c r="C1987" i="11"/>
  <c r="A1988" i="11"/>
  <c r="B1988" i="11"/>
  <c r="C1988" i="11"/>
  <c r="A1989" i="11"/>
  <c r="B1989" i="11"/>
  <c r="C1989" i="11"/>
  <c r="A1990" i="11"/>
  <c r="B1990" i="11"/>
  <c r="C1990" i="11"/>
  <c r="A1991" i="11"/>
  <c r="B1991" i="11"/>
  <c r="C1991" i="11"/>
  <c r="A1992" i="11"/>
  <c r="B1992" i="11"/>
  <c r="C1992" i="11"/>
  <c r="A1993" i="11"/>
  <c r="B1993" i="11"/>
  <c r="C1993" i="11"/>
  <c r="A1994" i="11"/>
  <c r="B1994" i="11"/>
  <c r="C1994" i="11"/>
  <c r="A1995" i="11"/>
  <c r="B1995" i="11"/>
  <c r="C1995" i="11"/>
  <c r="A1996" i="11"/>
  <c r="B1996" i="11"/>
  <c r="C1996" i="11"/>
  <c r="A1997" i="11"/>
  <c r="B1997" i="11"/>
  <c r="C1997" i="11"/>
  <c r="A1998" i="11"/>
  <c r="B1998" i="11"/>
  <c r="C1998" i="11"/>
  <c r="A1999" i="11"/>
  <c r="B1999" i="11"/>
  <c r="C1999" i="11"/>
  <c r="A2000" i="11"/>
  <c r="B2000" i="11"/>
  <c r="C2000" i="11"/>
  <c r="A2001" i="11"/>
  <c r="B2001" i="11"/>
  <c r="C2001" i="11"/>
  <c r="A2002" i="11"/>
  <c r="B2002" i="11"/>
  <c r="C2002" i="11"/>
  <c r="A2003" i="11"/>
  <c r="B2003" i="11"/>
  <c r="C2003" i="11"/>
  <c r="A2004" i="11"/>
  <c r="B2004" i="11"/>
  <c r="C2004" i="11"/>
  <c r="A2005" i="11"/>
  <c r="B2005" i="11"/>
  <c r="C2005" i="11"/>
  <c r="A2006" i="11"/>
  <c r="B2006" i="11"/>
  <c r="C2006" i="11"/>
  <c r="A2007" i="11"/>
  <c r="B2007" i="11"/>
  <c r="C2007" i="11"/>
  <c r="A2008" i="11"/>
  <c r="B2008" i="11"/>
  <c r="C2008" i="11"/>
  <c r="A2009" i="11"/>
  <c r="B2009" i="11"/>
  <c r="C2009" i="11"/>
  <c r="A2010" i="11"/>
  <c r="B2010" i="11"/>
  <c r="C2010" i="11"/>
  <c r="A2011" i="11"/>
  <c r="B2011" i="11"/>
  <c r="C2011" i="11"/>
  <c r="A2012" i="11"/>
  <c r="B2012" i="11"/>
  <c r="C2012" i="11"/>
  <c r="A2013" i="11"/>
  <c r="B2013" i="11"/>
  <c r="C2013" i="11"/>
  <c r="A2014" i="11"/>
  <c r="B2014" i="11"/>
  <c r="C2014" i="11"/>
  <c r="A2015" i="11"/>
  <c r="B2015" i="11"/>
  <c r="C2015" i="11"/>
  <c r="A2016" i="11"/>
  <c r="B2016" i="11"/>
  <c r="C2016" i="11"/>
  <c r="A2017" i="11"/>
  <c r="B2017" i="11"/>
  <c r="C2017" i="11"/>
  <c r="A2018" i="11"/>
  <c r="B2018" i="11"/>
  <c r="C2018" i="11"/>
  <c r="A2019" i="11"/>
  <c r="B2019" i="11"/>
  <c r="C2019" i="11"/>
  <c r="A2020" i="11"/>
  <c r="B2020" i="11"/>
  <c r="C2020" i="11"/>
  <c r="A2021" i="11"/>
  <c r="B2021" i="11"/>
  <c r="C2021" i="11"/>
  <c r="A2022" i="11"/>
  <c r="B2022" i="11"/>
  <c r="C2022" i="11"/>
  <c r="A2023" i="11"/>
  <c r="B2023" i="11"/>
  <c r="C2023" i="11"/>
  <c r="A2024" i="11"/>
  <c r="B2024" i="11"/>
  <c r="C2024" i="11"/>
  <c r="A2025" i="11"/>
  <c r="B2025" i="11"/>
  <c r="C2025" i="11"/>
  <c r="A2026" i="11"/>
  <c r="B2026" i="11"/>
  <c r="C2026" i="11"/>
  <c r="A2027" i="11"/>
  <c r="B2027" i="11"/>
  <c r="C2027" i="11"/>
  <c r="A2028" i="11"/>
  <c r="B2028" i="11"/>
  <c r="C2028" i="11"/>
  <c r="A2029" i="11"/>
  <c r="B2029" i="11"/>
  <c r="C2029" i="11"/>
  <c r="A2030" i="11"/>
  <c r="B2030" i="11"/>
  <c r="C2030" i="11"/>
  <c r="A2031" i="11"/>
  <c r="B2031" i="11"/>
  <c r="C2031" i="11"/>
  <c r="A2032" i="11"/>
  <c r="B2032" i="11"/>
  <c r="C2032" i="11"/>
  <c r="A2033" i="11"/>
  <c r="B2033" i="11"/>
  <c r="C2033" i="11"/>
  <c r="A2034" i="11"/>
  <c r="B2034" i="11"/>
  <c r="C2034" i="11"/>
  <c r="A2035" i="11"/>
  <c r="B2035" i="11"/>
  <c r="C2035" i="11"/>
  <c r="A2036" i="11"/>
  <c r="B2036" i="11"/>
  <c r="C2036" i="11"/>
  <c r="A2037" i="11"/>
  <c r="B2037" i="11"/>
  <c r="C2037" i="11"/>
  <c r="A2038" i="11"/>
  <c r="B2038" i="11"/>
  <c r="C2038" i="11"/>
  <c r="A2039" i="11"/>
  <c r="B2039" i="11"/>
  <c r="C2039" i="11"/>
  <c r="A2040" i="11"/>
  <c r="B2040" i="11"/>
  <c r="C2040" i="11"/>
  <c r="A2041" i="11"/>
  <c r="B2041" i="11"/>
  <c r="C2041" i="11"/>
  <c r="A2042" i="11"/>
  <c r="B2042" i="11"/>
  <c r="C2042" i="11"/>
  <c r="A2043" i="11"/>
  <c r="B2043" i="11"/>
  <c r="C2043" i="11"/>
  <c r="A2044" i="11"/>
  <c r="B2044" i="11"/>
  <c r="C2044" i="11"/>
  <c r="A2045" i="11"/>
  <c r="B2045" i="11"/>
  <c r="C2045" i="11"/>
  <c r="A2046" i="11"/>
  <c r="B2046" i="11"/>
  <c r="C2046" i="11"/>
  <c r="A2047" i="11"/>
  <c r="B2047" i="11"/>
  <c r="C2047" i="11"/>
  <c r="A2048" i="11"/>
  <c r="B2048" i="11"/>
  <c r="C2048" i="11"/>
  <c r="A2049" i="11"/>
  <c r="B2049" i="11"/>
  <c r="C2049" i="11"/>
  <c r="A2050" i="11"/>
  <c r="B2050" i="11"/>
  <c r="C2050" i="11"/>
  <c r="A2051" i="11"/>
  <c r="B2051" i="11"/>
  <c r="C2051" i="11"/>
  <c r="A2052" i="11"/>
  <c r="B2052" i="11"/>
  <c r="C2052" i="11"/>
  <c r="A2053" i="11"/>
  <c r="B2053" i="11"/>
  <c r="C2053" i="11"/>
  <c r="A2054" i="11"/>
  <c r="B2054" i="11"/>
  <c r="C2054" i="11"/>
  <c r="A2055" i="11"/>
  <c r="B2055" i="11"/>
  <c r="C2055" i="11"/>
  <c r="A2056" i="11"/>
  <c r="B2056" i="11"/>
  <c r="C2056" i="11"/>
  <c r="A2057" i="11"/>
  <c r="B2057" i="11"/>
  <c r="C2057" i="11"/>
  <c r="A2058" i="11"/>
  <c r="B2058" i="11"/>
  <c r="C2058" i="11"/>
  <c r="A2059" i="11"/>
  <c r="B2059" i="11"/>
  <c r="C2059" i="11"/>
  <c r="A2060" i="11"/>
  <c r="B2060" i="11"/>
  <c r="C2060" i="11"/>
  <c r="A2061" i="11"/>
  <c r="B2061" i="11"/>
  <c r="C2061" i="11"/>
  <c r="A2062" i="11"/>
  <c r="B2062" i="11"/>
  <c r="C2062" i="11"/>
  <c r="A2063" i="11"/>
  <c r="B2063" i="11"/>
  <c r="C2063" i="11"/>
  <c r="A2064" i="11"/>
  <c r="B2064" i="11"/>
  <c r="C2064" i="11"/>
  <c r="A2065" i="11"/>
  <c r="B2065" i="11"/>
  <c r="C2065" i="11"/>
  <c r="A2066" i="11"/>
  <c r="B2066" i="11"/>
  <c r="C2066" i="11"/>
  <c r="A2067" i="11"/>
  <c r="B2067" i="11"/>
  <c r="C2067" i="11"/>
  <c r="A2068" i="11"/>
  <c r="B2068" i="11"/>
  <c r="C2068" i="11"/>
  <c r="A2069" i="11"/>
  <c r="B2069" i="11"/>
  <c r="C2069" i="11"/>
  <c r="A2070" i="11"/>
  <c r="B2070" i="11"/>
  <c r="C2070" i="11"/>
  <c r="A2071" i="11"/>
  <c r="B2071" i="11"/>
  <c r="C2071" i="11"/>
  <c r="A2072" i="11"/>
  <c r="B2072" i="11"/>
  <c r="C2072" i="11"/>
  <c r="A2073" i="11"/>
  <c r="B2073" i="11"/>
  <c r="C2073" i="11"/>
  <c r="A2074" i="11"/>
  <c r="B2074" i="11"/>
  <c r="C2074" i="11"/>
  <c r="A2075" i="11"/>
  <c r="B2075" i="11"/>
  <c r="C2075" i="11"/>
  <c r="A2076" i="11"/>
  <c r="B2076" i="11"/>
  <c r="C2076" i="11"/>
  <c r="A2077" i="11"/>
  <c r="B2077" i="11"/>
  <c r="C2077" i="11"/>
  <c r="A2078" i="11"/>
  <c r="B2078" i="11"/>
  <c r="C2078" i="11"/>
  <c r="A2079" i="11"/>
  <c r="B2079" i="11"/>
  <c r="C2079" i="11"/>
  <c r="A2080" i="11"/>
  <c r="B2080" i="11"/>
  <c r="C2080" i="11"/>
  <c r="A2081" i="11"/>
  <c r="B2081" i="11"/>
  <c r="C2081" i="11"/>
  <c r="A2082" i="11"/>
  <c r="B2082" i="11"/>
  <c r="C2082" i="11"/>
  <c r="A2083" i="11"/>
  <c r="B2083" i="11"/>
  <c r="C2083" i="11"/>
  <c r="A2084" i="11"/>
  <c r="B2084" i="11"/>
  <c r="C2084" i="11"/>
  <c r="A2085" i="11"/>
  <c r="B2085" i="11"/>
  <c r="C2085" i="11"/>
  <c r="A2086" i="11"/>
  <c r="B2086" i="11"/>
  <c r="C2086" i="11"/>
  <c r="A2087" i="11"/>
  <c r="B2087" i="11"/>
  <c r="C2087" i="11"/>
  <c r="A2088" i="11"/>
  <c r="B2088" i="11"/>
  <c r="C2088" i="11"/>
  <c r="A2089" i="11"/>
  <c r="B2089" i="11"/>
  <c r="C2089" i="11"/>
  <c r="A2090" i="11"/>
  <c r="B2090" i="11"/>
  <c r="C2090" i="11"/>
  <c r="A2091" i="11"/>
  <c r="B2091" i="11"/>
  <c r="C2091" i="11"/>
  <c r="A2092" i="11"/>
  <c r="B2092" i="11"/>
  <c r="C2092" i="11"/>
  <c r="A2093" i="11"/>
  <c r="B2093" i="11"/>
  <c r="C2093" i="11"/>
  <c r="A2094" i="11"/>
  <c r="B2094" i="11"/>
  <c r="C2094" i="11"/>
  <c r="A2095" i="11"/>
  <c r="B2095" i="11"/>
  <c r="C2095" i="11"/>
  <c r="A2096" i="11"/>
  <c r="B2096" i="11"/>
  <c r="C2096" i="11"/>
  <c r="A2097" i="11"/>
  <c r="B2097" i="11"/>
  <c r="C2097" i="11"/>
  <c r="A2098" i="11"/>
  <c r="B2098" i="11"/>
  <c r="C2098" i="11"/>
  <c r="A2099" i="11"/>
  <c r="B2099" i="11"/>
  <c r="C2099" i="11"/>
  <c r="A2100" i="11"/>
  <c r="B2100" i="11"/>
  <c r="C2100" i="11"/>
  <c r="A2101" i="11"/>
  <c r="B2101" i="11"/>
  <c r="C2101" i="11"/>
  <c r="A2102" i="11"/>
  <c r="B2102" i="11"/>
  <c r="C2102" i="11"/>
  <c r="A2103" i="11"/>
  <c r="B2103" i="11"/>
  <c r="C2103" i="11"/>
  <c r="A2104" i="11"/>
  <c r="B2104" i="11"/>
  <c r="C2104" i="11"/>
  <c r="A2105" i="11"/>
  <c r="B2105" i="11"/>
  <c r="C2105" i="11"/>
  <c r="A2106" i="11"/>
  <c r="B2106" i="11"/>
  <c r="C2106" i="11"/>
  <c r="A2107" i="11"/>
  <c r="B2107" i="11"/>
  <c r="C2107" i="11"/>
  <c r="A2108" i="11"/>
  <c r="B2108" i="11"/>
  <c r="C2108" i="11"/>
  <c r="A2109" i="11"/>
  <c r="B2109" i="11"/>
  <c r="C2109" i="11"/>
  <c r="A2110" i="11"/>
  <c r="B2110" i="11"/>
  <c r="C2110" i="11"/>
  <c r="A2111" i="11"/>
  <c r="B2111" i="11"/>
  <c r="C2111" i="11"/>
  <c r="A2112" i="11"/>
  <c r="B2112" i="11"/>
  <c r="C2112" i="11"/>
  <c r="A2113" i="11"/>
  <c r="B2113" i="11"/>
  <c r="C2113" i="11"/>
  <c r="A2114" i="11"/>
  <c r="B2114" i="11"/>
  <c r="C2114" i="11"/>
  <c r="A2115" i="11"/>
  <c r="B2115" i="11"/>
  <c r="C2115" i="11"/>
  <c r="A2116" i="11"/>
  <c r="B2116" i="11"/>
  <c r="C2116" i="11"/>
  <c r="A2117" i="11"/>
  <c r="B2117" i="11"/>
  <c r="C2117" i="11"/>
  <c r="A2118" i="11"/>
  <c r="B2118" i="11"/>
  <c r="C2118" i="11"/>
  <c r="A2119" i="11"/>
  <c r="B2119" i="11"/>
  <c r="C2119" i="11"/>
  <c r="A2120" i="11"/>
  <c r="B2120" i="11"/>
  <c r="C2120" i="11"/>
  <c r="A2121" i="11"/>
  <c r="B2121" i="11"/>
  <c r="C2121" i="11"/>
  <c r="A2122" i="11"/>
  <c r="B2122" i="11"/>
  <c r="C2122" i="11"/>
  <c r="A2123" i="11"/>
  <c r="B2123" i="11"/>
  <c r="C2123" i="11"/>
  <c r="A2124" i="11"/>
  <c r="B2124" i="11"/>
  <c r="C2124" i="11"/>
  <c r="A2125" i="11"/>
  <c r="B2125" i="11"/>
  <c r="C2125" i="11"/>
  <c r="A2126" i="11"/>
  <c r="B2126" i="11"/>
  <c r="C2126" i="11"/>
  <c r="A2127" i="11"/>
  <c r="B2127" i="11"/>
  <c r="C2127" i="11"/>
  <c r="A2128" i="11"/>
  <c r="B2128" i="11"/>
  <c r="C2128" i="11"/>
  <c r="A2129" i="11"/>
  <c r="B2129" i="11"/>
  <c r="C2129" i="11"/>
  <c r="A2130" i="11"/>
  <c r="B2130" i="11"/>
  <c r="C2130" i="11"/>
  <c r="A2131" i="11"/>
  <c r="B2131" i="11"/>
  <c r="C2131" i="11"/>
  <c r="A2132" i="11"/>
  <c r="B2132" i="11"/>
  <c r="C2132" i="11"/>
  <c r="A2133" i="11"/>
  <c r="B2133" i="11"/>
  <c r="C2133" i="11"/>
  <c r="A2134" i="11"/>
  <c r="B2134" i="11"/>
  <c r="C2134" i="11"/>
  <c r="A2135" i="11"/>
  <c r="B2135" i="11"/>
  <c r="C2135" i="11"/>
  <c r="A2136" i="11"/>
  <c r="B2136" i="11"/>
  <c r="C2136" i="11"/>
  <c r="A2137" i="11"/>
  <c r="B2137" i="11"/>
  <c r="C2137" i="11"/>
  <c r="A2138" i="11"/>
  <c r="B2138" i="11"/>
  <c r="C2138" i="11"/>
  <c r="A2139" i="11"/>
  <c r="B2139" i="11"/>
  <c r="C2139" i="11"/>
  <c r="A2140" i="11"/>
  <c r="B2140" i="11"/>
  <c r="C2140" i="11"/>
  <c r="A2141" i="11"/>
  <c r="B2141" i="11"/>
  <c r="C2141" i="11"/>
  <c r="A2142" i="11"/>
  <c r="B2142" i="11"/>
  <c r="C2142" i="11"/>
  <c r="A2143" i="11"/>
  <c r="B2143" i="11"/>
  <c r="C2143" i="11"/>
  <c r="A2144" i="11"/>
  <c r="B2144" i="11"/>
  <c r="C2144" i="11"/>
  <c r="A2145" i="11"/>
  <c r="B2145" i="11"/>
  <c r="C2145" i="11"/>
  <c r="A2146" i="11"/>
  <c r="B2146" i="11"/>
  <c r="C2146" i="11"/>
  <c r="A2147" i="11"/>
  <c r="B2147" i="11"/>
  <c r="C2147" i="11"/>
  <c r="A2148" i="11"/>
  <c r="B2148" i="11"/>
  <c r="C2148" i="11"/>
  <c r="A2149" i="11"/>
  <c r="B2149" i="11"/>
  <c r="C2149" i="11"/>
  <c r="A2150" i="11"/>
  <c r="B2150" i="11"/>
  <c r="C2150" i="11"/>
  <c r="A2151" i="11"/>
  <c r="B2151" i="11"/>
  <c r="C2151" i="11"/>
  <c r="A2152" i="11"/>
  <c r="B2152" i="11"/>
  <c r="C2152" i="11"/>
  <c r="A2153" i="11"/>
  <c r="B2153" i="11"/>
  <c r="C2153" i="11"/>
  <c r="A2154" i="11"/>
  <c r="B2154" i="11"/>
  <c r="C2154" i="11"/>
  <c r="A2155" i="11"/>
  <c r="B2155" i="11"/>
  <c r="C2155" i="11"/>
  <c r="A2156" i="11"/>
  <c r="B2156" i="11"/>
  <c r="C2156" i="11"/>
  <c r="A2157" i="11"/>
  <c r="B2157" i="11"/>
  <c r="C2157" i="11"/>
  <c r="A2158" i="11"/>
  <c r="B2158" i="11"/>
  <c r="C2158" i="11"/>
  <c r="A2159" i="11"/>
  <c r="B2159" i="11"/>
  <c r="C2159" i="11"/>
  <c r="A2160" i="11"/>
  <c r="B2160" i="11"/>
  <c r="C2160" i="11"/>
  <c r="A2161" i="11"/>
  <c r="B2161" i="11"/>
  <c r="C2161" i="11"/>
  <c r="A2162" i="11"/>
  <c r="B2162" i="11"/>
  <c r="C2162" i="11"/>
  <c r="A2163" i="11"/>
  <c r="B2163" i="11"/>
  <c r="C2163" i="11"/>
  <c r="A2164" i="11"/>
  <c r="B2164" i="11"/>
  <c r="C2164" i="11"/>
  <c r="A2165" i="11"/>
  <c r="B2165" i="11"/>
  <c r="C2165" i="11"/>
  <c r="A2166" i="11"/>
  <c r="B2166" i="11"/>
  <c r="C2166" i="11"/>
  <c r="A2167" i="11"/>
  <c r="B2167" i="11"/>
  <c r="C2167" i="11"/>
  <c r="A2168" i="11"/>
  <c r="B2168" i="11"/>
  <c r="C2168" i="11"/>
  <c r="A2169" i="11"/>
  <c r="B2169" i="11"/>
  <c r="C2169" i="11"/>
  <c r="A2170" i="11"/>
  <c r="B2170" i="11"/>
  <c r="C2170" i="11"/>
  <c r="A2171" i="11"/>
  <c r="B2171" i="11"/>
  <c r="C2171" i="11"/>
  <c r="A2172" i="11"/>
  <c r="B2172" i="11"/>
  <c r="C2172" i="11"/>
  <c r="A2173" i="11"/>
  <c r="B2173" i="11"/>
  <c r="C2173" i="11"/>
  <c r="A2174" i="11"/>
  <c r="B2174" i="11"/>
  <c r="C2174" i="11"/>
  <c r="A2175" i="11"/>
  <c r="B2175" i="11"/>
  <c r="C2175" i="11"/>
  <c r="A2176" i="11"/>
  <c r="B2176" i="11"/>
  <c r="C2176" i="11"/>
  <c r="A2177" i="11"/>
  <c r="B2177" i="11"/>
  <c r="C2177" i="11"/>
  <c r="A2178" i="11"/>
  <c r="B2178" i="11"/>
  <c r="C2178" i="11"/>
  <c r="A2179" i="11"/>
  <c r="B2179" i="11"/>
  <c r="C2179" i="11"/>
  <c r="A2180" i="11"/>
  <c r="B2180" i="11"/>
  <c r="C2180" i="11"/>
  <c r="A2181" i="11"/>
  <c r="B2181" i="11"/>
  <c r="C2181" i="11"/>
  <c r="A2182" i="11"/>
  <c r="B2182" i="11"/>
  <c r="C2182" i="11"/>
  <c r="A2183" i="11"/>
  <c r="B2183" i="11"/>
  <c r="C2183" i="11"/>
  <c r="A2184" i="11"/>
  <c r="B2184" i="11"/>
  <c r="C2184" i="11"/>
  <c r="A2185" i="11"/>
  <c r="B2185" i="11"/>
  <c r="C2185" i="11"/>
  <c r="A2186" i="11"/>
  <c r="B2186" i="11"/>
  <c r="C2186" i="11"/>
  <c r="A2187" i="11"/>
  <c r="B2187" i="11"/>
  <c r="C2187" i="11"/>
  <c r="A2188" i="11"/>
  <c r="B2188" i="11"/>
  <c r="C2188" i="11"/>
  <c r="A2189" i="11"/>
  <c r="B2189" i="11"/>
  <c r="C2189" i="11"/>
  <c r="A2190" i="11"/>
  <c r="B2190" i="11"/>
  <c r="C2190" i="11"/>
  <c r="A2191" i="11"/>
  <c r="B2191" i="11"/>
  <c r="C2191" i="11"/>
  <c r="C2" i="11"/>
  <c r="B2" i="11"/>
  <c r="A2" i="11"/>
  <c r="D8" i="9" l="1"/>
  <c r="D16" i="9"/>
  <c r="D9" i="9"/>
  <c r="D17" i="9"/>
  <c r="D22" i="9"/>
  <c r="D10" i="9"/>
  <c r="D18" i="9"/>
  <c r="D23" i="9"/>
  <c r="D11" i="9"/>
  <c r="D19" i="9"/>
  <c r="D24" i="9"/>
  <c r="D12" i="9"/>
  <c r="D20" i="9"/>
  <c r="D25" i="9"/>
  <c r="D13" i="9"/>
  <c r="D21" i="9"/>
  <c r="D26" i="9"/>
  <c r="D14" i="9"/>
  <c r="D15" i="9"/>
  <c r="C9" i="9"/>
  <c r="C17" i="9"/>
  <c r="C22" i="9"/>
  <c r="C3" i="9"/>
  <c r="B6" i="9"/>
  <c r="B14" i="9"/>
  <c r="C10" i="9"/>
  <c r="C18" i="9"/>
  <c r="C23" i="9"/>
  <c r="D3" i="9"/>
  <c r="B7" i="9"/>
  <c r="B15" i="9"/>
  <c r="C8" i="9"/>
  <c r="B26" i="9"/>
  <c r="C11" i="9"/>
  <c r="C19" i="9"/>
  <c r="C24" i="9"/>
  <c r="D4" i="9"/>
  <c r="B8" i="9"/>
  <c r="B16" i="9"/>
  <c r="C16" i="9"/>
  <c r="C4" i="9"/>
  <c r="C12" i="9"/>
  <c r="C20" i="9"/>
  <c r="C25" i="9"/>
  <c r="D5" i="9"/>
  <c r="B9" i="9"/>
  <c r="B17" i="9"/>
  <c r="B22" i="9"/>
  <c r="B3" i="9"/>
  <c r="B21" i="9"/>
  <c r="C5" i="9"/>
  <c r="C13" i="9"/>
  <c r="C21" i="9"/>
  <c r="C26" i="9"/>
  <c r="D6" i="9"/>
  <c r="B10" i="9"/>
  <c r="B18" i="9"/>
  <c r="B23" i="9"/>
  <c r="C6" i="9"/>
  <c r="C14" i="9"/>
  <c r="D7" i="9"/>
  <c r="B11" i="9"/>
  <c r="B19" i="9"/>
  <c r="B24" i="9"/>
  <c r="B5" i="9"/>
  <c r="C7" i="9"/>
  <c r="C15" i="9"/>
  <c r="B4" i="9"/>
  <c r="B12" i="9"/>
  <c r="B20" i="9"/>
  <c r="B25" i="9"/>
  <c r="B13" i="9"/>
  <c r="I21" i="9" l="1"/>
  <c r="G21" i="9" s="1"/>
  <c r="H21" i="9" s="1"/>
  <c r="I23" i="9"/>
  <c r="G23" i="9" s="1"/>
  <c r="H23" i="9" s="1"/>
  <c r="I6" i="9"/>
  <c r="I13" i="9"/>
  <c r="G13" i="9" s="1"/>
  <c r="H13" i="9" s="1"/>
  <c r="I18" i="9"/>
  <c r="G18" i="9" s="1"/>
  <c r="H18" i="9" s="1"/>
  <c r="I25" i="9"/>
  <c r="G25" i="9" s="1"/>
  <c r="H25" i="9" s="1"/>
  <c r="I10" i="9"/>
  <c r="G10" i="9" s="1"/>
  <c r="H10" i="9" s="1"/>
  <c r="I7" i="9"/>
  <c r="G7" i="9" s="1"/>
  <c r="H7" i="9" s="1"/>
  <c r="I5" i="9"/>
  <c r="S4" i="9" s="1"/>
  <c r="I4" i="9"/>
  <c r="G4" i="9" s="1"/>
  <c r="H4" i="9" s="1"/>
  <c r="I3" i="9"/>
  <c r="I20" i="9"/>
  <c r="G20" i="9" s="1"/>
  <c r="H20" i="9" s="1"/>
  <c r="I22" i="9"/>
  <c r="G22" i="9" s="1"/>
  <c r="H22" i="9" s="1"/>
  <c r="I12" i="9"/>
  <c r="G12" i="9" s="1"/>
  <c r="H12" i="9" s="1"/>
  <c r="I17" i="9"/>
  <c r="G17" i="9" s="1"/>
  <c r="H17" i="9" s="1"/>
  <c r="I15" i="9"/>
  <c r="G15" i="9" s="1"/>
  <c r="H15" i="9" s="1"/>
  <c r="I24" i="9"/>
  <c r="G24" i="9" s="1"/>
  <c r="H24" i="9" s="1"/>
  <c r="I9" i="9"/>
  <c r="G9" i="9" s="1"/>
  <c r="H9" i="9" s="1"/>
  <c r="I14" i="9"/>
  <c r="G14" i="9" s="1"/>
  <c r="I19" i="9"/>
  <c r="G19" i="9" s="1"/>
  <c r="H19" i="9" s="1"/>
  <c r="I16" i="9"/>
  <c r="G16" i="9" s="1"/>
  <c r="H16" i="9" s="1"/>
  <c r="I26" i="9"/>
  <c r="G26" i="9" s="1"/>
  <c r="H26" i="9" s="1"/>
  <c r="I11" i="9"/>
  <c r="G11" i="9" s="1"/>
  <c r="H11" i="9" s="1"/>
  <c r="I8" i="9"/>
  <c r="S6" i="9" l="1"/>
  <c r="G3" i="9"/>
  <c r="H3" i="9" s="1"/>
  <c r="Q3" i="9" s="1"/>
  <c r="S3" i="9"/>
  <c r="G6" i="9"/>
  <c r="R5" i="9" s="1"/>
  <c r="S5" i="9"/>
  <c r="G5" i="9"/>
  <c r="G8" i="9"/>
  <c r="H8" i="9" s="1"/>
  <c r="H14" i="9"/>
  <c r="Q6" i="9" l="1"/>
  <c r="R3" i="9"/>
  <c r="H6" i="9"/>
  <c r="Q5" i="9" s="1"/>
  <c r="S7" i="9"/>
  <c r="R6" i="9"/>
  <c r="H5" i="9"/>
  <c r="Q4" i="9" s="1"/>
  <c r="R4" i="9"/>
  <c r="Q7" i="9" l="1"/>
  <c r="R7" i="9"/>
</calcChain>
</file>

<file path=xl/sharedStrings.xml><?xml version="1.0" encoding="utf-8"?>
<sst xmlns="http://schemas.openxmlformats.org/spreadsheetml/2006/main" count="99736" uniqueCount="32639">
  <si>
    <t>Código Distrito
 DGCyE</t>
  </si>
  <si>
    <t>Nombre de 
Distrito - Partido</t>
  </si>
  <si>
    <t>Región Educativa</t>
  </si>
  <si>
    <t>CUE</t>
  </si>
  <si>
    <t>Anexo</t>
  </si>
  <si>
    <t>Clave Provincial</t>
  </si>
  <si>
    <t>Dependencia</t>
  </si>
  <si>
    <t>Tipo de Organización</t>
  </si>
  <si>
    <t>Sede  Anexo Extensión</t>
  </si>
  <si>
    <t>Escuela Sede</t>
  </si>
  <si>
    <t>Nombre del Establecimiento</t>
  </si>
  <si>
    <t>Ámbito Geográfico</t>
  </si>
  <si>
    <t>Matrícula Estimada</t>
  </si>
  <si>
    <t>Modalidad</t>
  </si>
  <si>
    <t>Nivel</t>
  </si>
  <si>
    <t>Matricula Total</t>
  </si>
  <si>
    <t>Secciones</t>
  </si>
  <si>
    <t>001</t>
  </si>
  <si>
    <t>La Plata</t>
  </si>
  <si>
    <t>01</t>
  </si>
  <si>
    <t>Oficial</t>
  </si>
  <si>
    <t>SEDE</t>
  </si>
  <si>
    <t>Urbano</t>
  </si>
  <si>
    <t>No</t>
  </si>
  <si>
    <t>0001DA0004</t>
  </si>
  <si>
    <t>CENTRO DE ALFABETIZACIÓN</t>
  </si>
  <si>
    <t>CENTRO DE ALFABETIZACIÓN Nº4</t>
  </si>
  <si>
    <t>Educación de Jóvenes y Adultos</t>
  </si>
  <si>
    <t>Nivel Primario</t>
  </si>
  <si>
    <t>0001DA0010</t>
  </si>
  <si>
    <t>CENTRO DE ALFABETIZACIÓN Nº10</t>
  </si>
  <si>
    <t>0001DA0021</t>
  </si>
  <si>
    <t>CENTRO DE ALFABETIZACIÓN Nº`21 "HÉROES DE MALVINAS"</t>
  </si>
  <si>
    <t>0001DA0045</t>
  </si>
  <si>
    <t>CENTRO DE ALFABETIZACION Nº45</t>
  </si>
  <si>
    <t>0001DA0046</t>
  </si>
  <si>
    <t>CENTRO DE ALFABETIZACION Nº46</t>
  </si>
  <si>
    <t>0001DA0168</t>
  </si>
  <si>
    <t>CENTRO DE ALFABETIZACIÓN Nº168</t>
  </si>
  <si>
    <t>0001DA0169</t>
  </si>
  <si>
    <t>CENTRO DE ALFABETIZACIÓN Nº169</t>
  </si>
  <si>
    <t>0001DA0173</t>
  </si>
  <si>
    <t>CENTRO DE ALFABETIZACIÓN Nº173</t>
  </si>
  <si>
    <t>0001DA0174</t>
  </si>
  <si>
    <t>CENTRO DE ALFABETIZACION Nº799/174</t>
  </si>
  <si>
    <t>0001DA0175</t>
  </si>
  <si>
    <t>CENTRO DE ALFABETIZACION Nº799/175 "RESIDENTES SANTIAGUEÑOS"</t>
  </si>
  <si>
    <t>0001DA0176</t>
  </si>
  <si>
    <t>CENTRO DE ALFABETIZACIÓN Nº176</t>
  </si>
  <si>
    <t>0001DC0705</t>
  </si>
  <si>
    <t>CENTRO DE EDUCACIÓN PRIMARIA DE ADULTOS</t>
  </si>
  <si>
    <t>EXTENSION</t>
  </si>
  <si>
    <t>0001DE0712</t>
  </si>
  <si>
    <t>CENTRO DE ADULTOS Nº705/12 "CORONEL MANUEL DORREGO"</t>
  </si>
  <si>
    <t>0001DC0707</t>
  </si>
  <si>
    <t>0001DE0710</t>
  </si>
  <si>
    <t>CENTRO DE ADULTOS Nº707/10 "ADOLFO SENEL"</t>
  </si>
  <si>
    <t>0001DC0711</t>
  </si>
  <si>
    <t>CENTRO DE ADULTOS Nº711/10 "SOLDADO DE LA INDEPENDENCIA"</t>
  </si>
  <si>
    <t>0001DC0714</t>
  </si>
  <si>
    <t>CENTRO DE ADULTOS Nº714 "FRANCISCO BRUNET"</t>
  </si>
  <si>
    <t>0001DC0715</t>
  </si>
  <si>
    <t>0001DE0703</t>
  </si>
  <si>
    <t>CENTRO DE ADULTOS Nº715/03</t>
  </si>
  <si>
    <t>0001DC0716</t>
  </si>
  <si>
    <t>0001DE0713</t>
  </si>
  <si>
    <t>CENTRO DE ADULTOS Nº716/13</t>
  </si>
  <si>
    <t>0001DC0720</t>
  </si>
  <si>
    <t>CENTRO DE ADULTOS Nº720/13</t>
  </si>
  <si>
    <t>0001DC0722</t>
  </si>
  <si>
    <t>0001DE0706</t>
  </si>
  <si>
    <t>CENTRO DE ADULTOS Nº722/06</t>
  </si>
  <si>
    <t>0001DC0723</t>
  </si>
  <si>
    <t>CENTRO DE ADULTOS Nº723/06</t>
  </si>
  <si>
    <t>0001DC0725</t>
  </si>
  <si>
    <t>CENTRO DE ADULTOS Nº725</t>
  </si>
  <si>
    <t>0001DC0726</t>
  </si>
  <si>
    <t>CENTRO DE ADULTOS Nº726</t>
  </si>
  <si>
    <t>0001DC0727</t>
  </si>
  <si>
    <t>0001DE0718</t>
  </si>
  <si>
    <t>CENTRO DE ADULTOS Nº 727/18</t>
  </si>
  <si>
    <t>0001DC0728</t>
  </si>
  <si>
    <t>0001DE0704</t>
  </si>
  <si>
    <t>CENTRO DE ADULTOS Nº728/04</t>
  </si>
  <si>
    <t>0001DC0733</t>
  </si>
  <si>
    <t>CENTRO DE ADULTOS Nº733/12 "JUANA ZORILLA DE SAN MARTÍN"</t>
  </si>
  <si>
    <t>0001DC0735</t>
  </si>
  <si>
    <t>0001DE0709</t>
  </si>
  <si>
    <t>CENTRO DE ADULTOS Nº735/09</t>
  </si>
  <si>
    <t>0001DC0736</t>
  </si>
  <si>
    <t>CENTRO DE ADULTOS Nº736</t>
  </si>
  <si>
    <t>0001DC0737</t>
  </si>
  <si>
    <t>CENTRO DE ADULTOS Nº 737/09</t>
  </si>
  <si>
    <t>0001DC0738</t>
  </si>
  <si>
    <t>CENTRO DE ADULTOS Nº738/06</t>
  </si>
  <si>
    <t>0001DC0739</t>
  </si>
  <si>
    <t>CENTRO DE ADULTOS Nº739/04</t>
  </si>
  <si>
    <t>0001DC0740</t>
  </si>
  <si>
    <t>CENTRO DE ADULTOS Nº740/04</t>
  </si>
  <si>
    <t>0001DC0741</t>
  </si>
  <si>
    <t>CENTRO DE ADULTOS Nº741/03</t>
  </si>
  <si>
    <t>0001DC0742</t>
  </si>
  <si>
    <t>CENTRO DE ADULTOS Nº742/12 "PEDRO BENOIT"</t>
  </si>
  <si>
    <t>0001DC0743</t>
  </si>
  <si>
    <t>CENTRO DE ADULTOS Nº743</t>
  </si>
  <si>
    <t>0001DC0744</t>
  </si>
  <si>
    <t>CENTRO DE ADULTOS Nº744/13</t>
  </si>
  <si>
    <t>0001DC0749</t>
  </si>
  <si>
    <t>CENTRO DE ADULTOS Nº749/10</t>
  </si>
  <si>
    <t>0001DE0701</t>
  </si>
  <si>
    <t>ESCUELA DE EDUCACIÓN PRIMARIA DE ADULTOS</t>
  </si>
  <si>
    <t>ESCUELA DE ADULTOS Nº701</t>
  </si>
  <si>
    <t>0001DE0702</t>
  </si>
  <si>
    <t>ESCUELA PRIMARIA DE ADULTOS Nº702 "EVITA"</t>
  </si>
  <si>
    <t>ESCUELA DE ADULTOS Nº703 "VICENTE RASCIO"</t>
  </si>
  <si>
    <t>ESCUELA DE ADULTOS Nº704 "ING. LUIS MONTEVERDE"</t>
  </si>
  <si>
    <t>ESCUELA DE ADULTOS Nº706 "CARLOS TOMAS SOURIGUES"</t>
  </si>
  <si>
    <t>ESCUELA DE ADULTOS Nº709 "BENITO LYNCH"</t>
  </si>
  <si>
    <t>ESCUELA DE ADULTOS Nº710 "DR. MARIAMO MORENO"</t>
  </si>
  <si>
    <t>ESCUELA DE ADULTOS Nº712 "REPÚBLICA DE HAITI"</t>
  </si>
  <si>
    <t>ESCUELA DE ADULTOS Nº713 "DR. CAMILO SALINAS"</t>
  </si>
  <si>
    <t>0001DE0717</t>
  </si>
  <si>
    <t>ESCUELA DE EDUCACIÓN PRIMARIA DE ADULTOS N°717</t>
  </si>
  <si>
    <t>ESCUELA DE ADULTOS Nº718</t>
  </si>
  <si>
    <t>0001DE0721</t>
  </si>
  <si>
    <t>ESCUELA DE ADULTOS Nº721</t>
  </si>
  <si>
    <t>0001DE0724</t>
  </si>
  <si>
    <t>ESCUELA DE ADULTOS Nº724</t>
  </si>
  <si>
    <t>0001DE0731</t>
  </si>
  <si>
    <t>ESCUELA DE ADULTOS Nº731</t>
  </si>
  <si>
    <t>0001DE0746</t>
  </si>
  <si>
    <t>ESCUELA DE ADULTOS Nº746</t>
  </si>
  <si>
    <t>0001DE0750</t>
  </si>
  <si>
    <t>ESCUELA DE EDUCACIÓN DE ADULTOS N°750</t>
  </si>
  <si>
    <t>Sí</t>
  </si>
  <si>
    <t>14</t>
  </si>
  <si>
    <t>011</t>
  </si>
  <si>
    <t>117</t>
  </si>
  <si>
    <t>10</t>
  </si>
  <si>
    <t>ANEXO</t>
  </si>
  <si>
    <t>12</t>
  </si>
  <si>
    <t>0001DM0452</t>
  </si>
  <si>
    <t>CENTRO EDUCATIVO DE NIVEL SECUNDARIO (C.E.N.S.)</t>
  </si>
  <si>
    <t>CENTRO EDUCATIVO NIVEL SECUNDARIO Nº452</t>
  </si>
  <si>
    <t>Nivel Secundario</t>
  </si>
  <si>
    <t>0001DM0453</t>
  </si>
  <si>
    <t>CENTRO EDUCATIVO NIVEL SECUNDARIO Nº453</t>
  </si>
  <si>
    <t>0001DM0454</t>
  </si>
  <si>
    <t>CENTRO EDUCATIVO NIVEL SECUNDARIO Nº454</t>
  </si>
  <si>
    <t>0001DM0456</t>
  </si>
  <si>
    <t>CENTRO EDUCATIVO NIVEL SECUNDARIO Nº456</t>
  </si>
  <si>
    <t>0001DM0457</t>
  </si>
  <si>
    <t>CENTRO EDUCATIVO DE NIVEL SECUNDARIO Nº457</t>
  </si>
  <si>
    <t>0001DM0458</t>
  </si>
  <si>
    <t>CENTRO EDUCATIVO DE NIVEL SECUNDARIO Nº458</t>
  </si>
  <si>
    <t>0001DM0459</t>
  </si>
  <si>
    <t>CENTRO EDUCATIVO DE NIVEL SECUNDARIO Nº459</t>
  </si>
  <si>
    <t>0001DM0460</t>
  </si>
  <si>
    <t>CENTRO EDUCATIVO DE NIVEL SECUNDARIO Nº460</t>
  </si>
  <si>
    <t>0001DM0461</t>
  </si>
  <si>
    <t>CENTRO EDUCATIVO DE NIVEL SECUNDARIO Nº461</t>
  </si>
  <si>
    <t>0001DM0462</t>
  </si>
  <si>
    <t>CENTRO EDUCATIVO DE NIVEL SECUNDARIO Nº 462 "MARIANO MORENO"</t>
  </si>
  <si>
    <t>0001DM0463</t>
  </si>
  <si>
    <t>CENTRO EDUCATIVO DE NIVEL SECUNDARIO Nº463</t>
  </si>
  <si>
    <t>0001DM0464</t>
  </si>
  <si>
    <t>CENTRO EDUCATIVO DE NIVEL SECUNDARIO Nº464</t>
  </si>
  <si>
    <t>0001DM0465</t>
  </si>
  <si>
    <t>CENTRO EDUCATIVO DE NIVEL SECUNDARIO Nº465</t>
  </si>
  <si>
    <t>0001DM0466</t>
  </si>
  <si>
    <t>CENTRO EDUCATIVO DE NIVEL SECUNDARIO Nº466</t>
  </si>
  <si>
    <t>0001DM0467</t>
  </si>
  <si>
    <t>CENTRO EDUCATIVO DE NIVEL SECUNDARIO Nº467</t>
  </si>
  <si>
    <t>0001DM0468</t>
  </si>
  <si>
    <t>CENTRO EDUCATIVO DE NIVEL SECUNDARIO Nº468</t>
  </si>
  <si>
    <t>0001DM0469</t>
  </si>
  <si>
    <t>CENTRO EDUCATIVO DE NIVEL SECUNDARIO Nº 469 "ALICIA MOREAU DE JUSTO"</t>
  </si>
  <si>
    <t>0001DM0470</t>
  </si>
  <si>
    <t>CENTRO EDUCATIVO DE NIVEL SECUNDARIO N°470</t>
  </si>
  <si>
    <t>0001DM0471</t>
  </si>
  <si>
    <t>CENTRO EDUCATIVO DE NIVEL SECUNDARIO N°471</t>
  </si>
  <si>
    <t>0001DM0472</t>
  </si>
  <si>
    <t>CENTRO EDUCATIVO DE NIVEL SECUNDARIO N° 472 "TERESA DE CALCUTA"</t>
  </si>
  <si>
    <t>0001DM0473</t>
  </si>
  <si>
    <t>CENTRO EDUCATIVO DE NIVEL SECUNDARIO N°473</t>
  </si>
  <si>
    <t>0001DM0474</t>
  </si>
  <si>
    <t>CENTRO EDUCATIVO DE NIVEL SECUNDARIO N°474</t>
  </si>
  <si>
    <t>0001DM0476</t>
  </si>
  <si>
    <t>CENTRO EDUCATIVO DE NIVEL SECUNDARIO N°476</t>
  </si>
  <si>
    <t>0001DM3561</t>
  </si>
  <si>
    <t>ANEXO N°1 DEL CENTRO EDUCATIVO NIVEL SECUNDARIO PARA ADULTOS N°456</t>
  </si>
  <si>
    <t>0001DS0001</t>
  </si>
  <si>
    <t>CENTRO ESPECIALIZADO PARA ADULTOS CON ORIENTACIÓN EN SALUD (CEBAS)</t>
  </si>
  <si>
    <t>C.E.B.A.S. Nº1 "FLOREAL FERRARA"</t>
  </si>
  <si>
    <t>0001DS0048</t>
  </si>
  <si>
    <t>C.E.B.A.S. Nº48 "DR. RENÉ FAVALORO"</t>
  </si>
  <si>
    <t>0001DS2480</t>
  </si>
  <si>
    <t>C.E.B.A.S. Nº48 - EXTENSIÓN Nº2480</t>
  </si>
  <si>
    <t>-</t>
  </si>
  <si>
    <t>Rural Disperso</t>
  </si>
  <si>
    <t>Rural Agrupado</t>
  </si>
  <si>
    <t>ESCUELA DE EDUCACIÓN MEDIA</t>
  </si>
  <si>
    <t>ESCUELA DE EDUCACIÓN SECUNDARIA</t>
  </si>
  <si>
    <t>22</t>
  </si>
  <si>
    <t>07</t>
  </si>
  <si>
    <t>15</t>
  </si>
  <si>
    <t>17</t>
  </si>
  <si>
    <t>Nacional</t>
  </si>
  <si>
    <t>Municipal</t>
  </si>
  <si>
    <t>4001DE0037</t>
  </si>
  <si>
    <t>Privada</t>
  </si>
  <si>
    <t>COLEGIO INMACULADO CORAZON DE MARIA</t>
  </si>
  <si>
    <t>4001DM1887</t>
  </si>
  <si>
    <t>CENS LA ANUNCIACIÓN DE LA SANTÍSIMA VIRGEN</t>
  </si>
  <si>
    <t>4001DM2790</t>
  </si>
  <si>
    <t>CENTRO EDUCATIVO NIVEL SECUNDARIO SANTA MARÍA DE LOS ÁNGELES</t>
  </si>
  <si>
    <t>115</t>
  </si>
  <si>
    <t>13</t>
  </si>
  <si>
    <t>120</t>
  </si>
  <si>
    <t>135</t>
  </si>
  <si>
    <t>16</t>
  </si>
  <si>
    <t>25</t>
  </si>
  <si>
    <t>11</t>
  </si>
  <si>
    <t>23</t>
  </si>
  <si>
    <t>133</t>
  </si>
  <si>
    <t>19</t>
  </si>
  <si>
    <t>SAN AGUSTIN</t>
  </si>
  <si>
    <t>116</t>
  </si>
  <si>
    <t>118</t>
  </si>
  <si>
    <t>002</t>
  </si>
  <si>
    <t>007</t>
  </si>
  <si>
    <t>Adolfo Alsina</t>
  </si>
  <si>
    <t>0002DC0701</t>
  </si>
  <si>
    <t>CENTRO DE EDUCACIÓN DE ADULTOS Nº701 "OLGA COSSETTINI"</t>
  </si>
  <si>
    <t>0002DC0702</t>
  </si>
  <si>
    <t>CENTRO DE ADULTOS Nº702</t>
  </si>
  <si>
    <t>0002DC0703</t>
  </si>
  <si>
    <t>CENTRO DE ADULTOS Nº703 "ALFONSINA STORNI"</t>
  </si>
  <si>
    <t>136</t>
  </si>
  <si>
    <t>0002DM0451</t>
  </si>
  <si>
    <t>CENTRO EDUCATIVO DE NIVEL SECUNDARIO N°451</t>
  </si>
  <si>
    <t>0002DM2510</t>
  </si>
  <si>
    <t>CENTRO EDUCATIVO DE NIVEL SECUNDARIO N°451 - EXTENSIÓN I</t>
  </si>
  <si>
    <t>003</t>
  </si>
  <si>
    <t>021</t>
  </si>
  <si>
    <t>Alberti</t>
  </si>
  <si>
    <t>0003DA0138</t>
  </si>
  <si>
    <t>CENTRO DE ALFABETIZACION Nº138</t>
  </si>
  <si>
    <t>0003DE0701</t>
  </si>
  <si>
    <t>ESCUELA DE EDUCACIÓN PRIMARIA DE ADULTOS N°701</t>
  </si>
  <si>
    <t>0003DM0451</t>
  </si>
  <si>
    <t>CENTRO EDUCATIVO DE NIVEL SECUNDARIO Nº451</t>
  </si>
  <si>
    <t>113</t>
  </si>
  <si>
    <t>129</t>
  </si>
  <si>
    <t>004</t>
  </si>
  <si>
    <t>028</t>
  </si>
  <si>
    <t>Almirante Brown</t>
  </si>
  <si>
    <t>05</t>
  </si>
  <si>
    <t>0004DC0712</t>
  </si>
  <si>
    <t>0004DE0702</t>
  </si>
  <si>
    <t>CENTRO DE ADULTOS Nº712/02</t>
  </si>
  <si>
    <t>0004DC0713</t>
  </si>
  <si>
    <t>CENTRO DE ADULTOS Nº713/02</t>
  </si>
  <si>
    <t>0004DC0715</t>
  </si>
  <si>
    <t>0004DE0703</t>
  </si>
  <si>
    <t>0004DC0716</t>
  </si>
  <si>
    <t>0004DE0714</t>
  </si>
  <si>
    <t>CENTRO DE ADULTOS Nº716/14</t>
  </si>
  <si>
    <t>0004DC0717</t>
  </si>
  <si>
    <t>CENTRO DE ADULTOS Nº717/03</t>
  </si>
  <si>
    <t>0004DC0718</t>
  </si>
  <si>
    <t>0004DE0704</t>
  </si>
  <si>
    <t>CENTRO DE ADULTOS Nº718/04</t>
  </si>
  <si>
    <t>0004DC0720</t>
  </si>
  <si>
    <t>0004DE0706</t>
  </si>
  <si>
    <t>CENTRO DE ADULTOS Nº720/06</t>
  </si>
  <si>
    <t>0004DC0721</t>
  </si>
  <si>
    <t>CENTRO DE ADULTOS Nº721/06</t>
  </si>
  <si>
    <t>0004DC0722</t>
  </si>
  <si>
    <t>0004DE0707</t>
  </si>
  <si>
    <t>CENTRO DE ADULTOS Nº722/07</t>
  </si>
  <si>
    <t>0004DC0723</t>
  </si>
  <si>
    <t>CENTRO DE ADULTOS Nº723/07</t>
  </si>
  <si>
    <t>0004DC0724</t>
  </si>
  <si>
    <t>0004DE0708</t>
  </si>
  <si>
    <t>CENTRO DE ADULTOS Nº724/08</t>
  </si>
  <si>
    <t>0004DC0725</t>
  </si>
  <si>
    <t>0004DE0709</t>
  </si>
  <si>
    <t>CENTRO DE ADULTOS Nº725/09</t>
  </si>
  <si>
    <t>0004DC0726</t>
  </si>
  <si>
    <t>0004DE0710</t>
  </si>
  <si>
    <t>CENTRO DE ADULTOS Nº726/10</t>
  </si>
  <si>
    <t>0004DC0727</t>
  </si>
  <si>
    <t>CENTRO DE ADULTOS Nº727/10</t>
  </si>
  <si>
    <t>0004DC0729</t>
  </si>
  <si>
    <t>0004DE0701</t>
  </si>
  <si>
    <t>CENTRO DE ADULTOS Nº729/01</t>
  </si>
  <si>
    <t>0004DC0730</t>
  </si>
  <si>
    <t>CENTRO DE ADULTOS Nº730/04</t>
  </si>
  <si>
    <t>0004DC0731</t>
  </si>
  <si>
    <t>CENTRO DE ADULTOS Nº731/10</t>
  </si>
  <si>
    <t>0004DC0732</t>
  </si>
  <si>
    <t>0004DE0705</t>
  </si>
  <si>
    <t>CENTRO DE ADULTOS Nº732/05</t>
  </si>
  <si>
    <t>0004DC0733</t>
  </si>
  <si>
    <t>CENTRO DE ADULTOS Nº733/14</t>
  </si>
  <si>
    <t>0004DC0735</t>
  </si>
  <si>
    <t>CENTRO DE ADULTOS Nº735/01</t>
  </si>
  <si>
    <t>0004DC0736</t>
  </si>
  <si>
    <t>CENTRO DE ADULTOS Nº736/08</t>
  </si>
  <si>
    <t>0004DC0737</t>
  </si>
  <si>
    <t>CENTRO DE ADULTOS Nº737/09</t>
  </si>
  <si>
    <t>0004DC0738</t>
  </si>
  <si>
    <t>CENTRO DE ADULTOS Nº738/01</t>
  </si>
  <si>
    <t>0004DC0740</t>
  </si>
  <si>
    <t>CENTRO DE ADULTOS Nº740/03</t>
  </si>
  <si>
    <t>0004DC0741</t>
  </si>
  <si>
    <t>CENTRO DE ADULTOS Nº741/06</t>
  </si>
  <si>
    <t>ESCUELA DE ADULTOS Nº701 "CECILIA BORJA"</t>
  </si>
  <si>
    <t>ESCUELA DE ADULTOS Nº702 "MAESTRO EDUARDO TORRES"</t>
  </si>
  <si>
    <t>ESCUELA DE ADULTOS Nº703 "PATRICIAS MENDOCINAS"</t>
  </si>
  <si>
    <t>ESCUELA DE ADULTOS Nº704</t>
  </si>
  <si>
    <t>ESCUELA DE ADULTOS Nº705 "ITATÍ"</t>
  </si>
  <si>
    <t>ESCUELA DE ADULTOS Nº706</t>
  </si>
  <si>
    <t>ESCUELA DE ADULTOS Nº707 "DR. JUAN CARLOS SALABERRY"</t>
  </si>
  <si>
    <t>ESCUELA DE ADULTOS Nº708</t>
  </si>
  <si>
    <t>ESCUELA DE ADULTOS Nº709</t>
  </si>
  <si>
    <t>ESCUELA DE ADULTOS Nº710 "SOLDADO RAMON ALDO MORENO"</t>
  </si>
  <si>
    <t>ESCUELA DE ADULTOS Nº714</t>
  </si>
  <si>
    <t>0004DE0739</t>
  </si>
  <si>
    <t>ESCUELA DE EDUCACIÓN DE ADULTOS N° 739</t>
  </si>
  <si>
    <t>110</t>
  </si>
  <si>
    <t>0004DM0451</t>
  </si>
  <si>
    <t>CENTRO EDUCATIVO NIVEL SECUNDARIO Nº451 "RENÉ FAVALORO"</t>
  </si>
  <si>
    <t>0004DM0452</t>
  </si>
  <si>
    <t>CENTRO EDUCATIVO DE NIVEL SECUNDARIO Nº452</t>
  </si>
  <si>
    <t>0004DM0453</t>
  </si>
  <si>
    <t>CENTRO EDUCATIVO DE NIVEL SECUNDARIO Nº453</t>
  </si>
  <si>
    <t>0004DM0454</t>
  </si>
  <si>
    <t>CENTRO EDUCATIVO DE NIVEL SECUNDARIO N°454</t>
  </si>
  <si>
    <t>0004DM0456</t>
  </si>
  <si>
    <t>CENTRO EDUCATIVO DE NIVEL SECUNDARIO Nº456</t>
  </si>
  <si>
    <t>0004DM0457</t>
  </si>
  <si>
    <t>CENTRO EDUCATIVO DE NIVEL SECUNDARIO N°457</t>
  </si>
  <si>
    <t>0004DM0458</t>
  </si>
  <si>
    <t>0004DM0459</t>
  </si>
  <si>
    <t>CENTRO EDUCATIVO DE NIVEL SECUNDARIO N°459</t>
  </si>
  <si>
    <t>0004DM0460</t>
  </si>
  <si>
    <t>CENTRO EDUCATIVO DE NIVEL SECUNDARIO N°460</t>
  </si>
  <si>
    <t>102</t>
  </si>
  <si>
    <t>4004DE0066</t>
  </si>
  <si>
    <t>ESCUELA DE ADULTOS CEFERINO NAMUNCURA</t>
  </si>
  <si>
    <t>20</t>
  </si>
  <si>
    <t>005</t>
  </si>
  <si>
    <t>035</t>
  </si>
  <si>
    <t>Avellaneda</t>
  </si>
  <si>
    <t>02</t>
  </si>
  <si>
    <t>0005DC0709</t>
  </si>
  <si>
    <t>0005DE0705</t>
  </si>
  <si>
    <t>CENTRO DE ADULTOS Nº709/05</t>
  </si>
  <si>
    <t>0005DC0710</t>
  </si>
  <si>
    <t>CENTRO DE ADULTOS Nº710/05</t>
  </si>
  <si>
    <t>0005DC0711</t>
  </si>
  <si>
    <t>0005DE0708</t>
  </si>
  <si>
    <t>CENTRO DE ADULTOS Nº711/08</t>
  </si>
  <si>
    <t>0005DC0712</t>
  </si>
  <si>
    <t>0005DE0702</t>
  </si>
  <si>
    <t>0005DC0713</t>
  </si>
  <si>
    <t>0005DE0701</t>
  </si>
  <si>
    <t>CENTRO DE ADULTOS Nº713/01</t>
  </si>
  <si>
    <t>0005DC0714</t>
  </si>
  <si>
    <t>0005DE0703</t>
  </si>
  <si>
    <t>CENTRO DE ADULTOS Nº714/03</t>
  </si>
  <si>
    <t>0005DC0716</t>
  </si>
  <si>
    <t>0005DE0704</t>
  </si>
  <si>
    <t>CENTRO DE ADULTOS Nº716/04</t>
  </si>
  <si>
    <t>0005DC0717</t>
  </si>
  <si>
    <t>CENTRO DE ADULTOS Nº717/05</t>
  </si>
  <si>
    <t>0005DC0718</t>
  </si>
  <si>
    <t>CENTRO DE ADULTOS Nº718/02</t>
  </si>
  <si>
    <t>0005DC0719</t>
  </si>
  <si>
    <t>0005DE0706</t>
  </si>
  <si>
    <t>CENTRO DE ADULTOS Nº719/06</t>
  </si>
  <si>
    <t>0005DC0721</t>
  </si>
  <si>
    <t>CENTRO DE ADULTOS Nº721/04</t>
  </si>
  <si>
    <t>0005DC0722</t>
  </si>
  <si>
    <t>CENTRO DE ADULTOS Nº722/01</t>
  </si>
  <si>
    <t>0005DC0723</t>
  </si>
  <si>
    <t>CENTRO DE ADULTOS Nº723/01</t>
  </si>
  <si>
    <t>0005DC0724</t>
  </si>
  <si>
    <t>CENTRO DE ADULTOS Nº724/03</t>
  </si>
  <si>
    <t>ESCUELA DE ADULTOS Nº702</t>
  </si>
  <si>
    <t>ESCUELA DE ADULTOS Nº703 "DR. EDUARDO WILDE"</t>
  </si>
  <si>
    <t>ESCUELA DE ADULTOS Nº705 "FRAY MAMERTO ESQUIÚ"</t>
  </si>
  <si>
    <t>ESCUELA DE ADULTOS Nº706 "JOSÉ HERNANDEZ"</t>
  </si>
  <si>
    <t>0005DE0707</t>
  </si>
  <si>
    <t>ESCUELA DE ADULTOS Nº707</t>
  </si>
  <si>
    <t>ESCUELA DE ADULTOS Nº708 "NICOLAS AVELLANEDA"</t>
  </si>
  <si>
    <t>ESTEBAN ECHEVERRÍA</t>
  </si>
  <si>
    <t>0005DM0451</t>
  </si>
  <si>
    <t>CENTRO EDUCATIVO NIVEL SECUNDARIO Nº451</t>
  </si>
  <si>
    <t>0005DM0452</t>
  </si>
  <si>
    <t>0005DM0453</t>
  </si>
  <si>
    <t>0005DM0456</t>
  </si>
  <si>
    <t>0005DM0457</t>
  </si>
  <si>
    <t>CENTROEDUCATIVO DE NIVEL SECUNDARIO N°457  "DR. ROBERTO NOBLE"</t>
  </si>
  <si>
    <t>0005DM0458</t>
  </si>
  <si>
    <t>CENTROEDUCATIVO DE NIVEL SECUNDARIO N°458</t>
  </si>
  <si>
    <t>0005DS0010</t>
  </si>
  <si>
    <t>C.E.B.A.S. Nº10</t>
  </si>
  <si>
    <t>18</t>
  </si>
  <si>
    <t>131</t>
  </si>
  <si>
    <t>121</t>
  </si>
  <si>
    <t>2005DM9000</t>
  </si>
  <si>
    <t>ESCUELA SECUNDARIA DE JÓVENES Y ADULTOS DE LA UNIVERSIDAD NACIONAL DE AVELLANEDA</t>
  </si>
  <si>
    <t>130</t>
  </si>
  <si>
    <t>INSTITUTO EDUCATIVO ARGENTINO</t>
  </si>
  <si>
    <t>125</t>
  </si>
  <si>
    <t>4005MM5957</t>
  </si>
  <si>
    <t>INSTITUTO NICOLAS AVELLANEDA</t>
  </si>
  <si>
    <t>4005MM7430</t>
  </si>
  <si>
    <t>BACHILLERATO POPULAR ARBOLITO</t>
  </si>
  <si>
    <t>4005MM7738</t>
  </si>
  <si>
    <t>006</t>
  </si>
  <si>
    <t>042</t>
  </si>
  <si>
    <t>Ayacucho</t>
  </si>
  <si>
    <t>0006DC0702</t>
  </si>
  <si>
    <t>0006DE0701</t>
  </si>
  <si>
    <t>CENTRO DE ADULTOS Nº702/01</t>
  </si>
  <si>
    <t>ESCUELA DE ADULTOS Nº701 "ALMAFUERTE"</t>
  </si>
  <si>
    <t>0006DM0451</t>
  </si>
  <si>
    <t>049</t>
  </si>
  <si>
    <t>Azul</t>
  </si>
  <si>
    <t>0007DC0703</t>
  </si>
  <si>
    <t>0007DE0702</t>
  </si>
  <si>
    <t>CENTRO DE EDUCACIÓN DE ADULTOS Nº 703/02</t>
  </si>
  <si>
    <t>044</t>
  </si>
  <si>
    <t>0007DC0708</t>
  </si>
  <si>
    <t>CENTRO DE ADULTOS Nº708/02</t>
  </si>
  <si>
    <t>0007DC0709</t>
  </si>
  <si>
    <t>CENTRO DE ADULTOS Nº709/02</t>
  </si>
  <si>
    <t>0007DC0710</t>
  </si>
  <si>
    <t>CENTRO DE EDUCACIÓN DE ADULTOS Nº 710/02</t>
  </si>
  <si>
    <t>0007DE0701</t>
  </si>
  <si>
    <t>ESCUELA DE ADULTOS Nº701 "ISLAS MALVINAS"</t>
  </si>
  <si>
    <t>ESCUELA DE EDUCACIÓN PRIMARIA DE ADULTOS Nº702 "SÓCRATES AUGUSTO LUCIANO MAYET"</t>
  </si>
  <si>
    <t>0007DM0451</t>
  </si>
  <si>
    <t>0007DM0452</t>
  </si>
  <si>
    <t>CENTRO EDUCATIVO DE NIVEL SECUNDARIO N°452</t>
  </si>
  <si>
    <t>114</t>
  </si>
  <si>
    <t>008</t>
  </si>
  <si>
    <t>056</t>
  </si>
  <si>
    <t>Bahía Blanca</t>
  </si>
  <si>
    <t>0008DC0703</t>
  </si>
  <si>
    <t>0008DC0721</t>
  </si>
  <si>
    <t>CENTRO DE ADULTOS Nº703 "CNEL. MARTÍN J. THOMPSON"</t>
  </si>
  <si>
    <t>0008DC0707</t>
  </si>
  <si>
    <t>0008DE0710</t>
  </si>
  <si>
    <t>CENTRO DE ADULTOS Nº707/10</t>
  </si>
  <si>
    <t>0008DC0708</t>
  </si>
  <si>
    <t>CENTRO DE ADULTOS Nº708/10 "RICARDO FERNANDO SÁNCHEZ"</t>
  </si>
  <si>
    <t>0008DC0709</t>
  </si>
  <si>
    <t>CENTRO DE ADULTOS Nº709 "PASO DE LOS CUATREROS"</t>
  </si>
  <si>
    <t>0008DC0711</t>
  </si>
  <si>
    <t>0008DE0702</t>
  </si>
  <si>
    <t>CENTRO DE ADULTOS Nº711/02</t>
  </si>
  <si>
    <t>0008DC0712</t>
  </si>
  <si>
    <t>0008DC0713</t>
  </si>
  <si>
    <t>CENTRO DE ADULTOS Nº713/10</t>
  </si>
  <si>
    <t>0008DC0714</t>
  </si>
  <si>
    <t>0008DE0704</t>
  </si>
  <si>
    <t>CENTRO DE ADULTOS Nº714/04</t>
  </si>
  <si>
    <t>0008DC0715</t>
  </si>
  <si>
    <t>CENTRO DE ADULTOS Nº715/02</t>
  </si>
  <si>
    <t>0008DC0717</t>
  </si>
  <si>
    <t>CENTRO DE ADULTOS Nº717</t>
  </si>
  <si>
    <t>0008DC0718</t>
  </si>
  <si>
    <t>0008DE0705</t>
  </si>
  <si>
    <t>CENTRO DE ADULTOS Nº718/05</t>
  </si>
  <si>
    <t>0008DC0719</t>
  </si>
  <si>
    <t>CENTRO DE ADULTOS Nº719/05</t>
  </si>
  <si>
    <t>CENTRO DE ADULTOS Nº721</t>
  </si>
  <si>
    <t>0008DC0722</t>
  </si>
  <si>
    <t>CENTRO DE ADULTOS Nº722 "BARRIOS DEL SUR"</t>
  </si>
  <si>
    <t>0008DC0725</t>
  </si>
  <si>
    <t>CENTRO DE ADULTOS Nº725/04</t>
  </si>
  <si>
    <t>0008DC0726</t>
  </si>
  <si>
    <t>CENTRO DE ADULTOS Nº726/05</t>
  </si>
  <si>
    <t>0008DE0701</t>
  </si>
  <si>
    <t>ESCUELA DE ADULTOS Nº702 "MARIANO MORENO"</t>
  </si>
  <si>
    <t>ESCUELA DE ADULTOS Nº704 "JUSTO J. DE URQUIZA"</t>
  </si>
  <si>
    <t>ESCUELA DE ADULTOS Nº705 "BIBLIOTECARIO D. AGUIRRE"</t>
  </si>
  <si>
    <t>ESCUELA DE EDUCACIÓN PRIMARIA DE ADULTOS Nº 710 "LAS FORTINERAS"</t>
  </si>
  <si>
    <t>0008DM0451</t>
  </si>
  <si>
    <t>0008DM0452</t>
  </si>
  <si>
    <t>CENTRO EDUCATIVO DE NIVEL SECUNDARIO Nº452 "HAYDEE ALICIA MARTINET DE PRADO"</t>
  </si>
  <si>
    <t>0008DM0453</t>
  </si>
  <si>
    <t>CENTRO EDUCATIVO DE NIVEL SECUNDARIO Nº453 "EZEQUIEL CRISOL"</t>
  </si>
  <si>
    <t>0008DM0454</t>
  </si>
  <si>
    <t>CENTRO EDUCATIVO NIVEL SECUNDARIO Nº 454 "NELA AGESTA"</t>
  </si>
  <si>
    <t>0008DM0455</t>
  </si>
  <si>
    <t>CENTRO EDUCATIVO NIVEL SECUNDARIO Nº455</t>
  </si>
  <si>
    <t>0008DM0456</t>
  </si>
  <si>
    <t>0008DM0457</t>
  </si>
  <si>
    <t>0008DM0458</t>
  </si>
  <si>
    <t>0008DM0459</t>
  </si>
  <si>
    <t>0008DM0460</t>
  </si>
  <si>
    <t>0008DM0461</t>
  </si>
  <si>
    <t>CENTRO EDUCATIVO DE NIVEL SECUNDARIO Nº 461 "JUANA MANSO"</t>
  </si>
  <si>
    <t>0008DM0462</t>
  </si>
  <si>
    <t>CENTRO EDUCATIVO DE NIVEL SECUNDARIO Nº462</t>
  </si>
  <si>
    <t>0008DM0463</t>
  </si>
  <si>
    <t>CENTRO EDUCATIVO DE NIVEL SECUNDARIO N°463</t>
  </si>
  <si>
    <t>0008DM0464</t>
  </si>
  <si>
    <t>0008DS0030</t>
  </si>
  <si>
    <t>C.E.B.A.S. Nº 30 "ENFERMERAS 1982 POR MALVINAS"</t>
  </si>
  <si>
    <t>24</t>
  </si>
  <si>
    <t>2008MM9001</t>
  </si>
  <si>
    <t>ESCUELA SUPERIOR DE COMERCIO "PROFESOR PRUDENCIO CORNEJO"</t>
  </si>
  <si>
    <t>109</t>
  </si>
  <si>
    <t>126</t>
  </si>
  <si>
    <t>009</t>
  </si>
  <si>
    <t>063</t>
  </si>
  <si>
    <t>Balcarce</t>
  </si>
  <si>
    <t>0009DC0704</t>
  </si>
  <si>
    <t>0009DE0701</t>
  </si>
  <si>
    <t>CENTRO DE ADULTOS Nº704/01</t>
  </si>
  <si>
    <t>0009DC0705</t>
  </si>
  <si>
    <t>CENTRO DE ADULTOS Nº705/01</t>
  </si>
  <si>
    <t>0009DC0706</t>
  </si>
  <si>
    <t>CENTRO DE ADULTOS Nº706/01</t>
  </si>
  <si>
    <t>0009DC0707</t>
  </si>
  <si>
    <t>0009DE0702</t>
  </si>
  <si>
    <t>CENTRO DE ADULTOS Nº707</t>
  </si>
  <si>
    <t>0009DC0708</t>
  </si>
  <si>
    <t>ESCUELA DE ADULTOS Nº701 "DON JOSÉ DE LA CUADRA"</t>
  </si>
  <si>
    <t>ESCUELA DE ADULTOS Nº702 "PERITO MORENO"</t>
  </si>
  <si>
    <t>0009DM0451</t>
  </si>
  <si>
    <t>CENTRO EDUCATIVO DE NIVEL SECUNDARIO Nº451 "EL PUENTE A TUS SUEÑOS"</t>
  </si>
  <si>
    <t>010</t>
  </si>
  <si>
    <t>070</t>
  </si>
  <si>
    <t>Baradero</t>
  </si>
  <si>
    <t>0010DC0701</t>
  </si>
  <si>
    <t>CENTRO DE ADULTOS Nº701</t>
  </si>
  <si>
    <t>0010DC0703</t>
  </si>
  <si>
    <t>CENTRO DE ADULTOS Nº703</t>
  </si>
  <si>
    <t>0010DC0704</t>
  </si>
  <si>
    <t>CENTRO DE ADULTOS Nº704 "GABRIELA BAGALÚ"</t>
  </si>
  <si>
    <t>0010DC0705</t>
  </si>
  <si>
    <t>CENTRO DE EDUCACIÓN DE ADULTOS N°705</t>
  </si>
  <si>
    <t>0010DM0451</t>
  </si>
  <si>
    <t>CENTRO EDUCATIVO DE NIVEL SECUNDARIO PARA ADULTOS</t>
  </si>
  <si>
    <t>0010DM0452</t>
  </si>
  <si>
    <t>0010DM0453</t>
  </si>
  <si>
    <t>0010DM0454</t>
  </si>
  <si>
    <t>101</t>
  </si>
  <si>
    <t>4010DM4137</t>
  </si>
  <si>
    <t>CENTRO DE EDUCATIVO DE NIVEL SECUNDARIO INSTITUTO VICTORIA DE ASPRELLA</t>
  </si>
  <si>
    <t>077</t>
  </si>
  <si>
    <t>Arrecifes</t>
  </si>
  <si>
    <t>0011DC0702</t>
  </si>
  <si>
    <t>0011DE0701</t>
  </si>
  <si>
    <t>CENTRO DE ADULTOS Nº 702</t>
  </si>
  <si>
    <t>0011DC0703</t>
  </si>
  <si>
    <t>CENTRO DE ADULTOS Nº 703</t>
  </si>
  <si>
    <t>0011DC0704</t>
  </si>
  <si>
    <t>CENTRO DE ADULTOS Nº 704</t>
  </si>
  <si>
    <t>ESCUELA PRIMARIA DE ADULTOS Nº 701 "DOMINGO F. SARMIENTO"</t>
  </si>
  <si>
    <t>0011DM0451</t>
  </si>
  <si>
    <t>CENTRO EDUCATIVO DE NIVEL SECUNDARIO Nº 451</t>
  </si>
  <si>
    <t>123</t>
  </si>
  <si>
    <t>012</t>
  </si>
  <si>
    <t>105</t>
  </si>
  <si>
    <t>Bolívar</t>
  </si>
  <si>
    <t>0012DC0702</t>
  </si>
  <si>
    <t>CENTRO DE ADULTOS Nº702 "MIGUEL CANE"</t>
  </si>
  <si>
    <t>0012DC0703</t>
  </si>
  <si>
    <t>CENTRO DE EDUCACIÓN DE ADULTOS Nº703</t>
  </si>
  <si>
    <t>0012DC0704</t>
  </si>
  <si>
    <t>0012DE0701</t>
  </si>
  <si>
    <t>ESCUELA PRIMARIA DE ADULTOS Nº701 "BARTOLOMÉ MITRE"</t>
  </si>
  <si>
    <t>0012DE0705</t>
  </si>
  <si>
    <t>ESCUELA DE EDUCACIÓN ADULTOS Nº705</t>
  </si>
  <si>
    <t>0012DM0451</t>
  </si>
  <si>
    <t>CENTRO EDUCATIVO NIVEL SECUNDARIO Nº 451 "ALCIRA MIGUEL"</t>
  </si>
  <si>
    <t>0012DM0452</t>
  </si>
  <si>
    <t>0012DM0453</t>
  </si>
  <si>
    <t>CENTRO EDUCATIVO DE NIVEL SECUNDARIO N°453</t>
  </si>
  <si>
    <t>JUAN MANUEL DE ROSAS</t>
  </si>
  <si>
    <t>013</t>
  </si>
  <si>
    <t>112</t>
  </si>
  <si>
    <t>Bragado</t>
  </si>
  <si>
    <t>0013DC0703</t>
  </si>
  <si>
    <t>0013DE0701</t>
  </si>
  <si>
    <t>ESCUELA DE ADULTOS Nº701 "FRAY LUIS BELTRAN"</t>
  </si>
  <si>
    <t>0013DM0452</t>
  </si>
  <si>
    <t>CENTRO EDUCATIVO DE NIVEL SECUNDARIO Nº 452</t>
  </si>
  <si>
    <t>0013DM0453</t>
  </si>
  <si>
    <t>21</t>
  </si>
  <si>
    <t>014</t>
  </si>
  <si>
    <t>119</t>
  </si>
  <si>
    <t>Brandsen</t>
  </si>
  <si>
    <t>0014DC0702</t>
  </si>
  <si>
    <t>CENTRO DE ADULTOS Nº702 "TOMAS ESPORA"</t>
  </si>
  <si>
    <t>0014DC0704</t>
  </si>
  <si>
    <t>0014DE0701</t>
  </si>
  <si>
    <t>ESCUELA DE ADULTOS Nº701 "TORIBIO DE LUZURIAGA"</t>
  </si>
  <si>
    <t>0014DM0451</t>
  </si>
  <si>
    <t>0014DM0452</t>
  </si>
  <si>
    <t>0014DM0453</t>
  </si>
  <si>
    <t>015</t>
  </si>
  <si>
    <t>Campana</t>
  </si>
  <si>
    <t>0015DC0703</t>
  </si>
  <si>
    <t>0015DE0701</t>
  </si>
  <si>
    <t>CENTRO DE ADULTOS Nº703/01 "RAFAEL OBLIGADO"</t>
  </si>
  <si>
    <t>0015DC0705</t>
  </si>
  <si>
    <t>0015DE0702</t>
  </si>
  <si>
    <t>CENTRO DE ADULTOS Nº705/02</t>
  </si>
  <si>
    <t>0015DC0706</t>
  </si>
  <si>
    <t>CENTRO DE ADULTOS Nº706/02</t>
  </si>
  <si>
    <t>0015DC0707</t>
  </si>
  <si>
    <t>CENTRO DE ADULTOS Nº707/02</t>
  </si>
  <si>
    <t>0015DC0708</t>
  </si>
  <si>
    <t>CENTRO DE ADULTOS Nº708/01 "RAFAEL OBLIGADO"</t>
  </si>
  <si>
    <t>0015DC0709</t>
  </si>
  <si>
    <t>CENTRO DE ADULTOS Nº709/01 "RAFAEL OBLIGADO"</t>
  </si>
  <si>
    <t>ESCUELA DE ADULTOS Nº701 "RAFAEL OBLIGADO"</t>
  </si>
  <si>
    <t>ESCUELA DE ADULTOS Nº702 "BERNARDINO RIVADAVIA"</t>
  </si>
  <si>
    <t>0015DE0710</t>
  </si>
  <si>
    <t>ESCUELA DE EDUCACIÓN PRIMARIA PARA ADULTOS N°710</t>
  </si>
  <si>
    <t>0015DM0451</t>
  </si>
  <si>
    <t>CENTRO EDUCATIVO DE NIVEL SECUNDARIO Nº451 "JORGE GERMÁN CALVO"</t>
  </si>
  <si>
    <t>0015DM0452</t>
  </si>
  <si>
    <t>0015DM0453</t>
  </si>
  <si>
    <t>CENTRO EDUCATIVO DE NIVEL SECUNDARIO Nº453 "AGUSTÍN RIZZO"</t>
  </si>
  <si>
    <t>0015DM0454</t>
  </si>
  <si>
    <t>CENTRO EDUCATIVO DE NIVEL SECUNDARIO Nº454</t>
  </si>
  <si>
    <t>0015DM0455</t>
  </si>
  <si>
    <t>CENTRO EDUCATIVO DE NIVEL SECUNDARIO N°455</t>
  </si>
  <si>
    <t>0015DM0456</t>
  </si>
  <si>
    <t>CENTRO EDUCATIVO DE NIVEL SECUNDARIO N°456 "NELSON MANDELA"</t>
  </si>
  <si>
    <t>4015MM6062</t>
  </si>
  <si>
    <t>INSTITUTO CAPACITARE</t>
  </si>
  <si>
    <t>016</t>
  </si>
  <si>
    <t>134</t>
  </si>
  <si>
    <t>Cañuelas</t>
  </si>
  <si>
    <t>0016DC0702</t>
  </si>
  <si>
    <t>0016DC0703</t>
  </si>
  <si>
    <t>0016DE0701</t>
  </si>
  <si>
    <t>0016DC0705</t>
  </si>
  <si>
    <t>CENTRO DE ADULTOS Nº705</t>
  </si>
  <si>
    <t>ESCUELA DE ADULTOS Nº701 "JOSÉ MANUEL ESTRADA"</t>
  </si>
  <si>
    <t>0016DM0451</t>
  </si>
  <si>
    <t>BARRIO BELGRANO</t>
  </si>
  <si>
    <t>017</t>
  </si>
  <si>
    <t>Carlos Casares</t>
  </si>
  <si>
    <t>0017DC0702</t>
  </si>
  <si>
    <t>0017DE0701</t>
  </si>
  <si>
    <t>0017DC0703</t>
  </si>
  <si>
    <t>CENTRO DE ADULTOS Nº703 "CENTRO DE DÍA"</t>
  </si>
  <si>
    <t>0017DC0704</t>
  </si>
  <si>
    <t>0017DC0705</t>
  </si>
  <si>
    <t>0017DM0451</t>
  </si>
  <si>
    <t>CENTRO EDUCATIVO DE NIVEL SECUNDARIO N°451 “MARTA BEATRIZ ISCOFF”</t>
  </si>
  <si>
    <t>127</t>
  </si>
  <si>
    <t>018</t>
  </si>
  <si>
    <t>Carlos Tejedor</t>
  </si>
  <si>
    <t>0018DC0701</t>
  </si>
  <si>
    <t>CENTRO DE ADULTOS Nº701 "RICARDO GÜIRALDES"</t>
  </si>
  <si>
    <t>0018DC0702</t>
  </si>
  <si>
    <t>CENTRO DE ADULTOS Nº702 "JOSÉ MANUEL ESTRADA"</t>
  </si>
  <si>
    <t>0018DC0704</t>
  </si>
  <si>
    <t>CENTRO DE ADULTOS Nº704</t>
  </si>
  <si>
    <t>0018DM0451</t>
  </si>
  <si>
    <t>019</t>
  </si>
  <si>
    <t>Carmen de Areco</t>
  </si>
  <si>
    <t>0019DC0702</t>
  </si>
  <si>
    <t>0019DE0701</t>
  </si>
  <si>
    <t>CENTRO DE EDUCACIÓN DE ADULTOS Nº702/01 "DOMINGO FAUSTINO SARMIENTO"</t>
  </si>
  <si>
    <t>0019DC0703</t>
  </si>
  <si>
    <t>CENTRO DE EDUCACIÓN DE ADULTOS Nº703/01</t>
  </si>
  <si>
    <t>ESCUELA DE EDUCACIÓN PRIMARIA DE ADULTOS Nº701</t>
  </si>
  <si>
    <t>0019DM0451</t>
  </si>
  <si>
    <t>020</t>
  </si>
  <si>
    <t>Daireaux</t>
  </si>
  <si>
    <t>0020DE0701</t>
  </si>
  <si>
    <t>0020DM0451</t>
  </si>
  <si>
    <t>CENTRO EDUCATIVO DE NIVEL SECUNDARIO N°451 "RENÉ FAVALORO"</t>
  </si>
  <si>
    <t>LA PROSPERIDAD</t>
  </si>
  <si>
    <t>Castelli</t>
  </si>
  <si>
    <t>0021DE0701</t>
  </si>
  <si>
    <t>ESCUELA PRIMARIA DE ADULTOS Nº701 "JOSÉ HERNÁNDEZ"</t>
  </si>
  <si>
    <t>0021DM0451</t>
  </si>
  <si>
    <t>022</t>
  </si>
  <si>
    <t>Colón</t>
  </si>
  <si>
    <t>0022DC0704</t>
  </si>
  <si>
    <t>0022DE0701</t>
  </si>
  <si>
    <t>0022DC0706</t>
  </si>
  <si>
    <t>ESCUELA DE ADULTOS Nº701 "CESAR BARISONE"</t>
  </si>
  <si>
    <t>0022DM0451</t>
  </si>
  <si>
    <t>023</t>
  </si>
  <si>
    <t>Coronel Dorrego</t>
  </si>
  <si>
    <t>0023DC0703</t>
  </si>
  <si>
    <t>0023DE0701</t>
  </si>
  <si>
    <t>ESCUELA DE EDUCACIÓN PRIMARIA DE ADULTOS Nº 701</t>
  </si>
  <si>
    <t>0023DM0451</t>
  </si>
  <si>
    <t>CENTRO EDUCATIVO NIVEL SECUNDARIO PARA ADULTOS N°451</t>
  </si>
  <si>
    <t>0023DM2511</t>
  </si>
  <si>
    <t>CENTRO EDUCATIVO DE NIVEL SECUNDARIO N°451 - EXTENSIÓN N°1</t>
  </si>
  <si>
    <t>024</t>
  </si>
  <si>
    <t>Coronel Pringles</t>
  </si>
  <si>
    <t>0024DC0702</t>
  </si>
  <si>
    <t>0024DE0701</t>
  </si>
  <si>
    <t>0024DM0451</t>
  </si>
  <si>
    <t>025</t>
  </si>
  <si>
    <t>Coronel Suárez</t>
  </si>
  <si>
    <t>0025DC0701</t>
  </si>
  <si>
    <t>CENTRO DE ADULTOS Nº701 "MANUEL ISIDORO SUAREZ"</t>
  </si>
  <si>
    <t>0025DC0702</t>
  </si>
  <si>
    <t>CENTRO DE EDUCACION DE ADULTOS Nº702</t>
  </si>
  <si>
    <t>0025DC0703</t>
  </si>
  <si>
    <t>CENTRO DE EDUCACION DE ADULTOS Nº703</t>
  </si>
  <si>
    <t>0025DC0720</t>
  </si>
  <si>
    <t>CENTRO DE EDUCACION DE ADULTOS Nº720</t>
  </si>
  <si>
    <t>0025DM0452</t>
  </si>
  <si>
    <t>0025DM0453</t>
  </si>
  <si>
    <t>106</t>
  </si>
  <si>
    <t>026</t>
  </si>
  <si>
    <t>Chacabuco</t>
  </si>
  <si>
    <t>0026DC0702</t>
  </si>
  <si>
    <t>0026DC0703</t>
  </si>
  <si>
    <t>0026DE0701</t>
  </si>
  <si>
    <t>0026DC0705</t>
  </si>
  <si>
    <t>0026DC0706</t>
  </si>
  <si>
    <t>CENTRO DE ADULTOS Nº706 "BARTOLOMÉ MITRE"</t>
  </si>
  <si>
    <t>ESCUELA DE ADULTOS Nº701 "BARTOLOMÉ MITRE"</t>
  </si>
  <si>
    <t>0026DM0451</t>
  </si>
  <si>
    <t>103</t>
  </si>
  <si>
    <t>PAULO FREIRE</t>
  </si>
  <si>
    <t>027</t>
  </si>
  <si>
    <t>Chascomús</t>
  </si>
  <si>
    <t>0027DC0703</t>
  </si>
  <si>
    <t>0027DE0702</t>
  </si>
  <si>
    <t>CENTRO DE ADULTOS Nº703/02</t>
  </si>
  <si>
    <t>0027DC0705</t>
  </si>
  <si>
    <t>0027DC0706</t>
  </si>
  <si>
    <t>ESCUELA DE ADULTOS Nº702 "SOLDADO ARGENTINO"</t>
  </si>
  <si>
    <t>0027DM0451</t>
  </si>
  <si>
    <t>107</t>
  </si>
  <si>
    <t>137</t>
  </si>
  <si>
    <t>Chivilcoy</t>
  </si>
  <si>
    <t>0028DC0702</t>
  </si>
  <si>
    <t>0028DE0701</t>
  </si>
  <si>
    <t>0028DC0703</t>
  </si>
  <si>
    <t>CENTRO DE ADULTOS Nº703/01</t>
  </si>
  <si>
    <t>0028DC0704</t>
  </si>
  <si>
    <t>0028DC0705</t>
  </si>
  <si>
    <t>ESCUELA DE ADULTOS Nº701 "ANTARTIDA ARGENTINA"</t>
  </si>
  <si>
    <t>0028DM0451</t>
  </si>
  <si>
    <t>0028DM0452</t>
  </si>
  <si>
    <t>029</t>
  </si>
  <si>
    <t>Dolores</t>
  </si>
  <si>
    <t>0029DC0703</t>
  </si>
  <si>
    <t>0029DE0702</t>
  </si>
  <si>
    <t>0029DC0704</t>
  </si>
  <si>
    <t>CENTRO DE ADULTOS Nº704/02</t>
  </si>
  <si>
    <t>0029DE0701</t>
  </si>
  <si>
    <t>ESCUELA DE ADULTOS Nº701 "JOSÉ F. BOGADO"</t>
  </si>
  <si>
    <t>ESCUELA DE ADULTOS Nº702 "PAULA ALBARRACIN"</t>
  </si>
  <si>
    <t>0029DM0451</t>
  </si>
  <si>
    <t>CENTRO EDUCATIVO DE NIVEL SECUNDARIO PARA ADULTOS Nº451</t>
  </si>
  <si>
    <t>0029DM0452</t>
  </si>
  <si>
    <t>030</t>
  </si>
  <si>
    <t>Esteban Echeverría</t>
  </si>
  <si>
    <t>0030DC0705</t>
  </si>
  <si>
    <t>0030DE0701</t>
  </si>
  <si>
    <t>0030DC0706</t>
  </si>
  <si>
    <t>0030DC0707</t>
  </si>
  <si>
    <t>CENTRO DE ADULTOS Nº707/01</t>
  </si>
  <si>
    <t>0030DC0708</t>
  </si>
  <si>
    <t>0030DE0702</t>
  </si>
  <si>
    <t>0030DC0709</t>
  </si>
  <si>
    <t>0030DC0710</t>
  </si>
  <si>
    <t>CENTRO DE ADULTOS Nº710/02</t>
  </si>
  <si>
    <t>0030DC0711</t>
  </si>
  <si>
    <t>0030DE0703</t>
  </si>
  <si>
    <t>CENTRO DE ADULTOS Nº711/03</t>
  </si>
  <si>
    <t>0030DC0712</t>
  </si>
  <si>
    <t>0030DE0704</t>
  </si>
  <si>
    <t>CENTRO DE ADULTOS Nº712/04</t>
  </si>
  <si>
    <t>0030DC0713</t>
  </si>
  <si>
    <t>CENTRO DE ADULTOS Nº713/03</t>
  </si>
  <si>
    <t>0030DC0714</t>
  </si>
  <si>
    <t>0030DC0715</t>
  </si>
  <si>
    <t>CENTRO DE ADULTOS Nº715/04</t>
  </si>
  <si>
    <t>ESCUELA DE ADULTOS Nº701 "ESTANISLAO DEL CAMPO"</t>
  </si>
  <si>
    <t>ESCUELA DE ADULTOS Nº703</t>
  </si>
  <si>
    <t>0030DM0451</t>
  </si>
  <si>
    <t>0030DM0452</t>
  </si>
  <si>
    <t>0030DM0453</t>
  </si>
  <si>
    <t>0030DM0454</t>
  </si>
  <si>
    <t>0030DM0455</t>
  </si>
  <si>
    <t>CENTRO EDUCATIVO D ENIVEL SECUNDARIO Nº455</t>
  </si>
  <si>
    <t>0030DS0041</t>
  </si>
  <si>
    <t>C.E.B.A.S. Nº41</t>
  </si>
  <si>
    <t>111</t>
  </si>
  <si>
    <t>NUESTRA SEÑORA DE LA PAZ</t>
  </si>
  <si>
    <t>031</t>
  </si>
  <si>
    <t>Exaltación de la Cruz</t>
  </si>
  <si>
    <t>0031DC0701</t>
  </si>
  <si>
    <t>CENTRO DE EDUCACION DE ADULTOS Nº701 "JOSÉ FELICIANO CRUZ"</t>
  </si>
  <si>
    <t>0031DC0703</t>
  </si>
  <si>
    <t>0031DM0451</t>
  </si>
  <si>
    <t>CENTRO EDUCATIVO NIVEL SECUNDARIO Nº 451 "FELIX LUNA"</t>
  </si>
  <si>
    <t>0031DM0452</t>
  </si>
  <si>
    <t>032</t>
  </si>
  <si>
    <t>Florencio Varela</t>
  </si>
  <si>
    <t>04</t>
  </si>
  <si>
    <t>0032DC0707</t>
  </si>
  <si>
    <t>0032DE0724</t>
  </si>
  <si>
    <t>CENTRO DE ADULTOS Nº707/24</t>
  </si>
  <si>
    <t>0032DC0710</t>
  </si>
  <si>
    <t>0032DE0702</t>
  </si>
  <si>
    <t>0032DC0712</t>
  </si>
  <si>
    <t>0032DE0703</t>
  </si>
  <si>
    <t>CENTRO DE ADULTOS Nº712/03</t>
  </si>
  <si>
    <t>0032DC0713</t>
  </si>
  <si>
    <t>0032DC0714</t>
  </si>
  <si>
    <t>0032DE0704</t>
  </si>
  <si>
    <t>0032DC0715</t>
  </si>
  <si>
    <t>0032DC0716</t>
  </si>
  <si>
    <t>0032DC0717</t>
  </si>
  <si>
    <t>0032DE0721</t>
  </si>
  <si>
    <t>CENTRO DE ADULTOS Nº717/21</t>
  </si>
  <si>
    <t>0032DC0718</t>
  </si>
  <si>
    <t>CENTRO DE ADULTOS Nº718/21</t>
  </si>
  <si>
    <t>0032DC0720</t>
  </si>
  <si>
    <t>0032DE0701</t>
  </si>
  <si>
    <t>CENTRO DE ADULTOS Nº720/01</t>
  </si>
  <si>
    <t>0032DC0723</t>
  </si>
  <si>
    <t>CENTRO DE ADULTOS Nº723/02</t>
  </si>
  <si>
    <t>0032DC0726</t>
  </si>
  <si>
    <t>CENTRO DE ADULTOS Nº726/02</t>
  </si>
  <si>
    <t>ESCUELA DE ADULTOS Nº701 "ALMIRANTE GUILLERMO BROWN"</t>
  </si>
  <si>
    <t>ESCUELA DE ADULTOS Nº702 "LEANDRO N. ALEM"</t>
  </si>
  <si>
    <t>ESCUELA DE ADULTOS Nº703 "REPUBLICA DEL JAPON"</t>
  </si>
  <si>
    <t>0032DE0705</t>
  </si>
  <si>
    <t>ESCUELA DE ADULTOS Nº705 "PATRICIAS ARGENTINAS"</t>
  </si>
  <si>
    <t>0032DE0706</t>
  </si>
  <si>
    <t>ESCUELA DE EDUCACIÓN DE ADULTOS Nº706</t>
  </si>
  <si>
    <t>0032DE0709</t>
  </si>
  <si>
    <t>ESCUELA DE ADULTOS Nº709 "BENITO LINCH"</t>
  </si>
  <si>
    <t>ESCUELA PRIMARIA DE ADULTOS Nº 721 "MALVINAS ARGENTINAS"</t>
  </si>
  <si>
    <t>0032DE0751</t>
  </si>
  <si>
    <t>ESCUELA DE ADULTOS Nº751 "MANUEL BELGRANO"</t>
  </si>
  <si>
    <t>0032DM0451</t>
  </si>
  <si>
    <t>CENTRO EDUCATIVO NIVEL SECUNDARIO Nº 451 "OBISPO JORGE NOVAK"</t>
  </si>
  <si>
    <t>0032DM0452</t>
  </si>
  <si>
    <t>CENTRO EDUCATIVO NIVEL SECUNDARIO Nº 452  "MARÍA LUISA RAMIS"</t>
  </si>
  <si>
    <t>0032DM0453</t>
  </si>
  <si>
    <t>0032DM0454</t>
  </si>
  <si>
    <t>CENTRO EDUCATIVO NIVEL SECUNDARIO Nº 454  "MARÍA EVA DUARTE"</t>
  </si>
  <si>
    <t>0032DM0455</t>
  </si>
  <si>
    <t>CENTRO EDUCATIVO DE NIVEL SECUNDARIO Nº 455 "CECILIA GRIERSON"</t>
  </si>
  <si>
    <t>0032DM0456</t>
  </si>
  <si>
    <t>CENTRO EDUCATIVO DE NIVEL SECUNDARIO Nº 456 "PAULO FREIRE"</t>
  </si>
  <si>
    <t>0032DM0457</t>
  </si>
  <si>
    <t>CENTRO EDUCATIVO DE NIVEL SECUNDARIO Nº 457 "JOSÉ FRANCISCO DE SAN MARTÍN"</t>
  </si>
  <si>
    <t>0032DM0458</t>
  </si>
  <si>
    <t>0032DM0459</t>
  </si>
  <si>
    <t>CENTRO EDUCATIVO DE NIVEL SECUNDARIO Nº 459 "ARA SAN JUAN"</t>
  </si>
  <si>
    <t>0032DM0460</t>
  </si>
  <si>
    <t>0032DS0013</t>
  </si>
  <si>
    <t>C.E.B.A.S. Nº13</t>
  </si>
  <si>
    <t>SER ESPECIAL</t>
  </si>
  <si>
    <t>132</t>
  </si>
  <si>
    <t>033</t>
  </si>
  <si>
    <t>General Alvarado</t>
  </si>
  <si>
    <t>0033DC0702</t>
  </si>
  <si>
    <t>0033DC0703</t>
  </si>
  <si>
    <t>0033DE0701</t>
  </si>
  <si>
    <t>CENTRO DE ADULTOS Nº703 "DR. EMILIO GALLINA"</t>
  </si>
  <si>
    <t>0033DC0704</t>
  </si>
  <si>
    <t>0033DC0705</t>
  </si>
  <si>
    <t>0033DC0707</t>
  </si>
  <si>
    <t>0033DC0708</t>
  </si>
  <si>
    <t>CENTRO DE ADULTOS Nº708/01</t>
  </si>
  <si>
    <t>0033DM0451</t>
  </si>
  <si>
    <t>0033DM0452</t>
  </si>
  <si>
    <t>108</t>
  </si>
  <si>
    <t>034</t>
  </si>
  <si>
    <t>General Alvear</t>
  </si>
  <si>
    <t>0034DC0701</t>
  </si>
  <si>
    <t>CENTRO DE ADULTOS Nº701 "MARIANO MORENO"</t>
  </si>
  <si>
    <t>0034DE0703</t>
  </si>
  <si>
    <t>ESCUELA DE ADULTOS Nº703 "PAULO FREIRE"</t>
  </si>
  <si>
    <t>0034DM0451</t>
  </si>
  <si>
    <t>General Arenales</t>
  </si>
  <si>
    <t>0035DC0701</t>
  </si>
  <si>
    <t>0035DC0702</t>
  </si>
  <si>
    <t>0035DC0703</t>
  </si>
  <si>
    <t>0035DM0451</t>
  </si>
  <si>
    <t>128</t>
  </si>
  <si>
    <t>036</t>
  </si>
  <si>
    <t>General Belgrano</t>
  </si>
  <si>
    <t>0036DC0701</t>
  </si>
  <si>
    <t>CENTRO DE ADULTOS Nº701 "SARMIENTO" AERONÁUTICA ARGENTINA</t>
  </si>
  <si>
    <t>0036DM0451</t>
  </si>
  <si>
    <t>037</t>
  </si>
  <si>
    <t>General Guido</t>
  </si>
  <si>
    <t>0037DE0701</t>
  </si>
  <si>
    <t>0037DM0451</t>
  </si>
  <si>
    <t>CENTRO EDUCATIVO NIVEL SECUNDARIO N°451</t>
  </si>
  <si>
    <t>038</t>
  </si>
  <si>
    <t>General La Madrid</t>
  </si>
  <si>
    <t>0038DC0701</t>
  </si>
  <si>
    <t>0038DC0702</t>
  </si>
  <si>
    <t>0038DM0451</t>
  </si>
  <si>
    <t>039</t>
  </si>
  <si>
    <t>General Lavalle</t>
  </si>
  <si>
    <t>0039DC0701</t>
  </si>
  <si>
    <t>0039DC0702</t>
  </si>
  <si>
    <t>0039DM0451</t>
  </si>
  <si>
    <t>LA VICTORIA</t>
  </si>
  <si>
    <t>040</t>
  </si>
  <si>
    <t>General Juan Madariaga</t>
  </si>
  <si>
    <t>0040DC0702</t>
  </si>
  <si>
    <t>0040DE0701</t>
  </si>
  <si>
    <t>0040DC0703</t>
  </si>
  <si>
    <t>0040DM0451</t>
  </si>
  <si>
    <t>041</t>
  </si>
  <si>
    <t>General Paz</t>
  </si>
  <si>
    <t>0041DC0702</t>
  </si>
  <si>
    <t>0041DE0701</t>
  </si>
  <si>
    <t>CENTRO DE ADULTOS Nº 702/01 "MARÍA ÁNGELA CASTROMARÍA"</t>
  </si>
  <si>
    <t>ESCUELA DE EDUCACIÓN DE ADULTOS Nº 701 "ROSA M. J. CAAMAÑO"</t>
  </si>
  <si>
    <t>0041DM0451</t>
  </si>
  <si>
    <t>General Pinto</t>
  </si>
  <si>
    <t>0042DC0703</t>
  </si>
  <si>
    <t>0042DE0701</t>
  </si>
  <si>
    <t>ESCUELA DE ADULTOS Nº701 "FUERTE ANCALOO"</t>
  </si>
  <si>
    <t>0042DM0451</t>
  </si>
  <si>
    <t>043</t>
  </si>
  <si>
    <t>General Pueyrredón</t>
  </si>
  <si>
    <t>0043DA0183</t>
  </si>
  <si>
    <t>CENTRO DE ALFABETIZACION Nº183</t>
  </si>
  <si>
    <t>0043DA0184</t>
  </si>
  <si>
    <t>CENTRO DE ALFABETIZACION Nº184</t>
  </si>
  <si>
    <t>0043DA0185</t>
  </si>
  <si>
    <t>CENTRO DE ALFABETIZACION Nº185</t>
  </si>
  <si>
    <t>0043DC0707</t>
  </si>
  <si>
    <t>0043DE0706</t>
  </si>
  <si>
    <t>CENTRO DE ADULTOS Nº707/06</t>
  </si>
  <si>
    <t>0043DC0708</t>
  </si>
  <si>
    <t>0043DE0742</t>
  </si>
  <si>
    <t>CENTRO DE ADULTOS Nº708</t>
  </si>
  <si>
    <t>0043DC0709</t>
  </si>
  <si>
    <t>CENTRO DE ADULTOS Nº709/06</t>
  </si>
  <si>
    <t>0043DC0711</t>
  </si>
  <si>
    <t>0043DE0710</t>
  </si>
  <si>
    <t>CENTRO DE ADULTOS Nº711/10</t>
  </si>
  <si>
    <t>0043DC0712</t>
  </si>
  <si>
    <t>0043DE0701</t>
  </si>
  <si>
    <t>CENTRO DE ADULTOS Nº 712/01</t>
  </si>
  <si>
    <t>0043DC0713</t>
  </si>
  <si>
    <t>0043DC0714</t>
  </si>
  <si>
    <t>0043DE0729</t>
  </si>
  <si>
    <t>CENTRO DE ADULTOS Nº714/29</t>
  </si>
  <si>
    <t>0043DC0715</t>
  </si>
  <si>
    <t>CENTRO DE ADULTOS Nº715</t>
  </si>
  <si>
    <t>0043DC0716</t>
  </si>
  <si>
    <t>0043DE0702</t>
  </si>
  <si>
    <t>CENTRO DE ADULTOS Nº716/02</t>
  </si>
  <si>
    <t>0043DC0718</t>
  </si>
  <si>
    <t>CENTRO DE ADULTOS Nº718</t>
  </si>
  <si>
    <t>0043DC0719</t>
  </si>
  <si>
    <t>CENTRO DE ADULTOS Nº719/02</t>
  </si>
  <si>
    <t>0043DC0720</t>
  </si>
  <si>
    <t>0043DE0705</t>
  </si>
  <si>
    <t>CENTRO DE ADULTOS Nº720/05</t>
  </si>
  <si>
    <t>0043DC0722</t>
  </si>
  <si>
    <t>0043DE0721</t>
  </si>
  <si>
    <t>CENTRO DE ADULTOS Nº722/21</t>
  </si>
  <si>
    <t>0043DC0723</t>
  </si>
  <si>
    <t>0043DC0724</t>
  </si>
  <si>
    <t>0043DE0704</t>
  </si>
  <si>
    <t>CENTRO DE ADULTOS Nº724/04</t>
  </si>
  <si>
    <t>0043DC0725</t>
  </si>
  <si>
    <t>0043DC0726</t>
  </si>
  <si>
    <t>CENTRO DE ADULTOS Nº726/04</t>
  </si>
  <si>
    <t>0043DC0727</t>
  </si>
  <si>
    <t>CENTRO DE ADULTOS Nº727/05</t>
  </si>
  <si>
    <t>0043DC0728</t>
  </si>
  <si>
    <t>CENTRO DE ADULTOS Nº728/29</t>
  </si>
  <si>
    <t>0043DC0731</t>
  </si>
  <si>
    <t>0043DE0703</t>
  </si>
  <si>
    <t>CENTRO DE ADULTOS Nº731/03</t>
  </si>
  <si>
    <t>0043DC0732</t>
  </si>
  <si>
    <t>0043DC0733</t>
  </si>
  <si>
    <t>CENTRO DE ADULTOS Nº733/03</t>
  </si>
  <si>
    <t>0043DC0735</t>
  </si>
  <si>
    <t>0043DC0736</t>
  </si>
  <si>
    <t>CENTRO DE ADULTOS Nº736/021</t>
  </si>
  <si>
    <t>0043DC0737</t>
  </si>
  <si>
    <t>CENTRO DE ADULTOS Nº737/9</t>
  </si>
  <si>
    <t>0043DC0738</t>
  </si>
  <si>
    <t>CENTRO DE ADULTOS Nº738/03</t>
  </si>
  <si>
    <t>0043DC0739</t>
  </si>
  <si>
    <t>0043DE0743</t>
  </si>
  <si>
    <t>CENTRO DE ADULTOS Nº739/06</t>
  </si>
  <si>
    <t>0043DC0740</t>
  </si>
  <si>
    <t>CENTRO DE ADULTOS Nº740/21</t>
  </si>
  <si>
    <t>ESCUELA DE ADULTOS Nº701 "THOMAS ESPORA"</t>
  </si>
  <si>
    <t>ESCUELA DE ADULTOS Nº702 "WILLIAM MORRIS"</t>
  </si>
  <si>
    <t>ESCUELA DE ADULTOS Nº703 "FRANKLIN ROOSEVELT"</t>
  </si>
  <si>
    <t>ESCUELA DE ADULTOS Nº704 "BERNARDO DE O'HIGGINS"</t>
  </si>
  <si>
    <t>ESCUELA DE ADULTOS Nº705 "JUAN XXIII"</t>
  </si>
  <si>
    <t>ESCUELA DE ADULTOS Nº706 "MARÍA EVA DUARTE"</t>
  </si>
  <si>
    <t>ESCUELA DE ADULTOS Nº710</t>
  </si>
  <si>
    <t>ESCUELA DE ADULTOS Nº721 "HÉROES DE MALVINAS"</t>
  </si>
  <si>
    <t>ESCUELA DE ADULTOS Nº729 "DR. ESTEBAN LAUREANO MARADONA"</t>
  </si>
  <si>
    <t>0043DE0734</t>
  </si>
  <si>
    <t>ESCUELA DE EDUCACIÓN PRIMARIA DE ADULTOS Nº734 "DR. RAÚL ALFONSIN"</t>
  </si>
  <si>
    <t>0043DE0741</t>
  </si>
  <si>
    <t>ESCUELA DE ADULTOS Nº741 "ALAS ARGENTINAS"</t>
  </si>
  <si>
    <t>ESCUELA DE EDUCACIÓN PRIMARIA DE ADULTOS Nº742 "LOS HORNOS"</t>
  </si>
  <si>
    <t>ESCUELA DE EDUCACIÓN PRIMARIA DE ADULTOS Nº743 "ATAHUALPA YUPANQUI"</t>
  </si>
  <si>
    <t>0043DM0451</t>
  </si>
  <si>
    <t>CENTRO EDUCATIVO NIVEL SECUNDARIO Nº451 "ELVIRA RAWSON"</t>
  </si>
  <si>
    <t>0043DM0452</t>
  </si>
  <si>
    <t>CENTRO EDUCATIVO NIVEL SECUNDARIO Nº452 "DR. RENÉ FAVALORO"</t>
  </si>
  <si>
    <t>0043DM0453</t>
  </si>
  <si>
    <t>CENTRO EDUCATIVO NIVEL SECUNDARIO Nº453 "PESQUERO NARWALL"</t>
  </si>
  <si>
    <t>0043DM0454</t>
  </si>
  <si>
    <t>CENTRO EDUCATIVO DE NIVEL SECUNDARIO Nº454 "EMPLEADOS DE COMERCIO DE MAR DEL PLATA"</t>
  </si>
  <si>
    <t>0043DM0457</t>
  </si>
  <si>
    <t>CENTRO EDUCATIVO NIVEL SECUNDARIO Nº457</t>
  </si>
  <si>
    <t>0043DM0458</t>
  </si>
  <si>
    <t>CENTRO EDUCATIVO NIVEL SECUNDARIO PARA ADULTOS Nº458</t>
  </si>
  <si>
    <t>0043DM0459</t>
  </si>
  <si>
    <t>0043DM0460</t>
  </si>
  <si>
    <t>0043DM0461</t>
  </si>
  <si>
    <t>CENTRO EDUCATIVO DE NIVEL SECUNDARIO Nº 461 "MARTÍN MIGUEL DE GÜEMES"</t>
  </si>
  <si>
    <t>0043DM0462</t>
  </si>
  <si>
    <t>0043DM0463</t>
  </si>
  <si>
    <t>CENTRO EDUCATIVO DE NIVEL SECUNDARIO Nº463 "PAULO FREIRE"</t>
  </si>
  <si>
    <t>0043DM0464</t>
  </si>
  <si>
    <t>CENTRO EDUCATIVO DE NIVEL SECUNDARIO Nº464 "SUBMARINO ARA SAN JUAN"</t>
  </si>
  <si>
    <t>0043DM0465</t>
  </si>
  <si>
    <t>CENTRO EDUCATIVO DE NIVEL SECUNDARIO Nº 465 "ASTOR PIAZZOLLA"</t>
  </si>
  <si>
    <t>0043DM0466</t>
  </si>
  <si>
    <t>CENTRO EDUCATIVO DE NIVEL SECUNDARIO Nº 466 "SOL DE MAYO"</t>
  </si>
  <si>
    <t>0043DM0467</t>
  </si>
  <si>
    <t>CENTRO EDUCATIVO DE NIVEL SECUNDARIO Nº467 "MARÍA ELENA WALSH"</t>
  </si>
  <si>
    <t>0043DM0468</t>
  </si>
  <si>
    <t>CENTRO EDUCATIVO DE NIVEL SECUNDARIO Nº468 "MARÍA REMEDIOS DEL VALLE"</t>
  </si>
  <si>
    <t>0043DM0469</t>
  </si>
  <si>
    <t>CENTRO EDUCATIVO DE NIVEL SECUNDARIO Nº469 "SOLDADO CAÍDO EN MALVINAS OSCAR DIARTE"</t>
  </si>
  <si>
    <t>0043DM0470</t>
  </si>
  <si>
    <t>0043DM0471</t>
  </si>
  <si>
    <t>0043DS0011</t>
  </si>
  <si>
    <t>C.E.B.A.S. Nº11</t>
  </si>
  <si>
    <t>3043DM6366</t>
  </si>
  <si>
    <t>CENS Nº 1 - MUNICIPAL</t>
  </si>
  <si>
    <t>3043DM6367</t>
  </si>
  <si>
    <t>CENS Nº 2 - MUNICIPAL</t>
  </si>
  <si>
    <t>VIOLETA PARRA</t>
  </si>
  <si>
    <t>General Rodríguez</t>
  </si>
  <si>
    <t>0044DC0702</t>
  </si>
  <si>
    <t>0044DE0701</t>
  </si>
  <si>
    <t>0044DC0703</t>
  </si>
  <si>
    <t>0044DC0704</t>
  </si>
  <si>
    <t>0044DC0705</t>
  </si>
  <si>
    <t>0044DE0705</t>
  </si>
  <si>
    <t>CENTRO DE ADULTOS Nº705/05</t>
  </si>
  <si>
    <t>0044DC0706</t>
  </si>
  <si>
    <t>CENTRO DE EDUCACION DE ADULTOS Nº706/01</t>
  </si>
  <si>
    <t>0044DC0707</t>
  </si>
  <si>
    <t>CENTRO DE ADULTOS Nº707/05</t>
  </si>
  <si>
    <t>0044DC0708</t>
  </si>
  <si>
    <t>CENTRO DE ADULTOS Nº708/05</t>
  </si>
  <si>
    <t>ESCUELA DE EDUCACIÓN PRIMARIA PARA ADULTOS N°705</t>
  </si>
  <si>
    <t>0044DM0451</t>
  </si>
  <si>
    <t>CENTRO EDUCATIVO NIVEL SECUNDARIO Nº451 "ALFONSINA STORNI"</t>
  </si>
  <si>
    <t>045</t>
  </si>
  <si>
    <t>General San Martín</t>
  </si>
  <si>
    <t>0045DA0013</t>
  </si>
  <si>
    <t>CENTRO DE ALFABETIZACION Nº13 (UNIDAD SANITARIA Nº16)</t>
  </si>
  <si>
    <t>0045DC0706</t>
  </si>
  <si>
    <t>0045DE0701</t>
  </si>
  <si>
    <t>0045DC0708</t>
  </si>
  <si>
    <t>0045DC0709</t>
  </si>
  <si>
    <t>0045DE0704</t>
  </si>
  <si>
    <t>CENTRO DE ADULTOS Nº709/04</t>
  </si>
  <si>
    <t>0045DC0710</t>
  </si>
  <si>
    <t>0045DE0702</t>
  </si>
  <si>
    <t>0045DC0711</t>
  </si>
  <si>
    <t>CENTRO DE ADULTOS Nº711/04</t>
  </si>
  <si>
    <t>0045DC0712</t>
  </si>
  <si>
    <t>0045DE0703</t>
  </si>
  <si>
    <t>0045DC0713</t>
  </si>
  <si>
    <t>0045DC0715</t>
  </si>
  <si>
    <t>0045DC0716</t>
  </si>
  <si>
    <t>0045DE0705</t>
  </si>
  <si>
    <t>CENTRO DE ADULTOS Nº716</t>
  </si>
  <si>
    <t>0045DC0717</t>
  </si>
  <si>
    <t>0045DC0718</t>
  </si>
  <si>
    <t>0045DC0719</t>
  </si>
  <si>
    <t>CENTRO DE ADULTOS Nº719/03</t>
  </si>
  <si>
    <t>0045DC0720</t>
  </si>
  <si>
    <t>0045DE0707</t>
  </si>
  <si>
    <t>CENTRO DE ADULTOS Nº720/07</t>
  </si>
  <si>
    <t>0045DC0721</t>
  </si>
  <si>
    <t>CENTRO DE ADULTOS Nº721/02</t>
  </si>
  <si>
    <t>ESCUELA DE ADULTOS Nº701 "ANIBAL MORELLO"</t>
  </si>
  <si>
    <t>ESCUELA DE ADULTOS Nº703 "CORONEL MARTÍN JACOBO THOMPSON"</t>
  </si>
  <si>
    <t>ESCUELA DE ADULTOS Nº704 "EJERCITO DE LOS ANDES"</t>
  </si>
  <si>
    <t>ESCUELA DE ADULTOS Nº705</t>
  </si>
  <si>
    <t>0045DE0721</t>
  </si>
  <si>
    <t>0045DM0451</t>
  </si>
  <si>
    <t>CENTRO EDUCATIVO NIVEL SECUNDARIO Nº451 "SOLDADOS CONSCRIPTOS DE MALVINAS"</t>
  </si>
  <si>
    <t>0045DM0452</t>
  </si>
  <si>
    <t>0045DM0453</t>
  </si>
  <si>
    <t>CENTRO EDUCATIVO NIVEL SECUNDARIO Nº 453 "CRUCERO GENERAL BELGRANO"</t>
  </si>
  <si>
    <t>0045DM0454</t>
  </si>
  <si>
    <t>CENTRO EDUCATIVO NIVEL SECUNDARIO Nº454 "CORONEL PERÓN"</t>
  </si>
  <si>
    <t>0045DM0455</t>
  </si>
  <si>
    <t>CENTRO EDUCATIVO NIVEL SECUNDARIO Nº455 "ROBERTO CLEMENTE"</t>
  </si>
  <si>
    <t>0045DM0456</t>
  </si>
  <si>
    <t>CENTRO EDUCATIVO NIVEL SECUNDARIO Nº456 "ALICIA MOREAU DE JUSTO"</t>
  </si>
  <si>
    <t>0045DM0457</t>
  </si>
  <si>
    <t>CENTRO EDUCATIVO NIVEL SECUNDARIO Nº 457</t>
  </si>
  <si>
    <t>0045DM0458</t>
  </si>
  <si>
    <t>CENTRO EDUCATIVO DE NIVEL SECUNDARIO Nº458 "PROFESOR RAMÓN CARRILLO"</t>
  </si>
  <si>
    <t>0045DM0459</t>
  </si>
  <si>
    <t>CENTRO EDUCATIVO NIVEL SECUNDARIO Nº459</t>
  </si>
  <si>
    <t>0045DM0460</t>
  </si>
  <si>
    <t>CENTRO EDUCATIVO NIVEL SECUNDARIO Nº460</t>
  </si>
  <si>
    <t>0045DM0461</t>
  </si>
  <si>
    <t>CENTRO EDUCATIVO NIVEL SECUNDARIO Nº461</t>
  </si>
  <si>
    <t>0045DM0462</t>
  </si>
  <si>
    <t>0045DM0463</t>
  </si>
  <si>
    <t>0045DM0464</t>
  </si>
  <si>
    <t>0045DM0465</t>
  </si>
  <si>
    <t>0045DM0466</t>
  </si>
  <si>
    <t>0045DM0467</t>
  </si>
  <si>
    <t>0045DM0468</t>
  </si>
  <si>
    <t>CENTRO EDUCATIVO DE NIVEL SECUNDARIO N°468</t>
  </si>
  <si>
    <t>0045DS0002</t>
  </si>
  <si>
    <t>C.E.B.A.S. Nº2 "EDUCADOR PAULO FREIRE"</t>
  </si>
  <si>
    <t>4045MS2625</t>
  </si>
  <si>
    <t>INSTITUTO SAN MARTÍN DE PORRES</t>
  </si>
  <si>
    <t>4045MS8423</t>
  </si>
  <si>
    <t>TALLER ESCUELA MARÍA ASUNCIÓN GUGLIELMI</t>
  </si>
  <si>
    <t>047</t>
  </si>
  <si>
    <t>Zárate</t>
  </si>
  <si>
    <t>0047DC0704</t>
  </si>
  <si>
    <t>0047DE0702</t>
  </si>
  <si>
    <t>0047DC0706</t>
  </si>
  <si>
    <t>0047DE0705</t>
  </si>
  <si>
    <t>CENTRO DE ADULTOS Nº706/05</t>
  </si>
  <si>
    <t>0047DC0707</t>
  </si>
  <si>
    <t>0047DC0708</t>
  </si>
  <si>
    <t>0047DE0703</t>
  </si>
  <si>
    <t>CENTRO DE ADULTOS Nº708/03</t>
  </si>
  <si>
    <t>0047DC0709</t>
  </si>
  <si>
    <t>0047DC0710</t>
  </si>
  <si>
    <t>CENTRO DE ADULTOS Nº710/03</t>
  </si>
  <si>
    <t>0047DC0712</t>
  </si>
  <si>
    <t>ESCUELA DE ADULTOS Nº702 "ISLAS MALVINAS"</t>
  </si>
  <si>
    <t>ESCUELA DE ADULTOS Nº703 "PABLO ANTONIO PIZZURNO"</t>
  </si>
  <si>
    <t>0047DM0451</t>
  </si>
  <si>
    <t>CENTRO EDUCATIVO NIVEL SECUNDARIO Nº451 "BERNARDO HOUSSAY"</t>
  </si>
  <si>
    <t>0047DM0452</t>
  </si>
  <si>
    <t>0047DM0453</t>
  </si>
  <si>
    <t>CENTRO EDUCATIVO DE NIVEL SECUNDARIO Nº 453 "MARÍA REMEDIOS DEL VALLE"</t>
  </si>
  <si>
    <t>0047DM0454</t>
  </si>
  <si>
    <t>CENTRO EDUCATIVO DE NIVEL SECUNDARIO Nº 454 "ARA SAN JUAN"</t>
  </si>
  <si>
    <t>ESCALADA</t>
  </si>
  <si>
    <t>048</t>
  </si>
  <si>
    <t>General Viamonte</t>
  </si>
  <si>
    <t>0048DE0701</t>
  </si>
  <si>
    <t>0048DM0451</t>
  </si>
  <si>
    <t>CENTRO EDUCATIVO NIVEL SECUNDARIO Nº451 "AURELIO ZANASSI"</t>
  </si>
  <si>
    <t>General Villegas</t>
  </si>
  <si>
    <t>0049DC0702</t>
  </si>
  <si>
    <t>0049DC0703</t>
  </si>
  <si>
    <t>0049DE0701</t>
  </si>
  <si>
    <t>ESCUELA DE ADULTOS Nº701 "MARTÍN MIGUEL DE GÜEMES"</t>
  </si>
  <si>
    <t>0049DM0451</t>
  </si>
  <si>
    <t>050</t>
  </si>
  <si>
    <t>Adolfo Gonzales Chaves</t>
  </si>
  <si>
    <t>0050DC0701</t>
  </si>
  <si>
    <t>CENTRO DE ADULTOS Nº701 "GEORGINA VALDEZ DE LAPARGUE"</t>
  </si>
  <si>
    <t>0050DM0451</t>
  </si>
  <si>
    <t>051</t>
  </si>
  <si>
    <t>Guaminí</t>
  </si>
  <si>
    <t>0051DC0701</t>
  </si>
  <si>
    <t>CENTRO DE ADULTOS Nº701 "ALFONSINA STORNI"</t>
  </si>
  <si>
    <t>0051DC0702</t>
  </si>
  <si>
    <t>CENTRO DE EDUCACIÓN DE ADULTOS Nº702 "JORGE LUIS BORGES"</t>
  </si>
  <si>
    <t>0051DC0703</t>
  </si>
  <si>
    <t>CENTRO DE ADULTOS Nº703 "LUIS BERNASCONI"</t>
  </si>
  <si>
    <t>0051DM0451</t>
  </si>
  <si>
    <t>052</t>
  </si>
  <si>
    <t>084</t>
  </si>
  <si>
    <t>Benito Juárez</t>
  </si>
  <si>
    <t>0052DC0704</t>
  </si>
  <si>
    <t>BARKER</t>
  </si>
  <si>
    <t>0052DE0701</t>
  </si>
  <si>
    <t>ESCUELA DE ADULTOS Nº701 "GRAL. JUAN MANUEL DE ROSAS"</t>
  </si>
  <si>
    <t>0052DE0702</t>
  </si>
  <si>
    <t>ESCUELA DE EDUCACIÓN PRIMARIA DE ADULTOS N°702 "NELSON MANDELA"</t>
  </si>
  <si>
    <t>0052DM0451</t>
  </si>
  <si>
    <t>CENTRO EDUCATIVO NIVEL SECUNDARIO Nº 451 "JUANA AZURDUY"</t>
  </si>
  <si>
    <t>0052DM0452</t>
  </si>
  <si>
    <t>DESPERTARES</t>
  </si>
  <si>
    <t>053</t>
  </si>
  <si>
    <t>Junín</t>
  </si>
  <si>
    <t>0053DC0702</t>
  </si>
  <si>
    <t>0053DE0701</t>
  </si>
  <si>
    <t>CENTRO DE EDUCACIÓN DE ADULTOS Nº 702/01</t>
  </si>
  <si>
    <t>0053DC0703</t>
  </si>
  <si>
    <t>CENTRO DE EDUCACIÓN DE ADULTOS Nº 703/01</t>
  </si>
  <si>
    <t>0053DC0704</t>
  </si>
  <si>
    <t>0053DC0706</t>
  </si>
  <si>
    <t>CENTRO DE ADULTOS Nº706</t>
  </si>
  <si>
    <t>0053DC0707</t>
  </si>
  <si>
    <t>CENTRO DE EDUCACIÓN DE ADULTOS Nº 707/01</t>
  </si>
  <si>
    <t>0053DC0710</t>
  </si>
  <si>
    <t>CENTRO DE ADULTOS Nº710/01</t>
  </si>
  <si>
    <t>ESCUELA DE ADULTOS Nº701 "FRAGATA SARMIENTO"</t>
  </si>
  <si>
    <t>0053DE0705</t>
  </si>
  <si>
    <t>ESCUELA DE ADULTOS Nº705 "JUANA AZURDUY"</t>
  </si>
  <si>
    <t>0053DE0711</t>
  </si>
  <si>
    <t>ESCUELA DE EDUCACIÓN PRIMARIA DE ADULTOS N° 711 "MALVINAS ARGENTINAS"</t>
  </si>
  <si>
    <t>0053DM0451</t>
  </si>
  <si>
    <t>CENTRO EDUCATIVO NIVEL SECUNDARIO Nº 451</t>
  </si>
  <si>
    <t>0053DM0452</t>
  </si>
  <si>
    <t>0053DM0453</t>
  </si>
  <si>
    <t>0053DM0454</t>
  </si>
  <si>
    <t>0053DM0455</t>
  </si>
  <si>
    <t>CENTRO EDUCATIVO DE NIVEL SECUNDARIO N°455 "PROF. PÍO SOBERANO"</t>
  </si>
  <si>
    <t>0053DM2520</t>
  </si>
  <si>
    <t>CENTRO EDUCATIVO DE NIVEL SECUNDARIO N°452 - EXTENSIÓN 1</t>
  </si>
  <si>
    <t>0053DM2521</t>
  </si>
  <si>
    <t>CENTRO EDUCATIVO DE NIVEL SECUNDARIO N°452 - EXTENSIÓN 2</t>
  </si>
  <si>
    <t>124</t>
  </si>
  <si>
    <t>100</t>
  </si>
  <si>
    <t>054</t>
  </si>
  <si>
    <t>Laprida</t>
  </si>
  <si>
    <t>0054DC0702</t>
  </si>
  <si>
    <t>0054DE0701</t>
  </si>
  <si>
    <t>ESCUELA DE ADULTOS Nº701 "CONSTANCIO C. VIGIL"</t>
  </si>
  <si>
    <t>0054DM0451</t>
  </si>
  <si>
    <t>055</t>
  </si>
  <si>
    <t>Tigre</t>
  </si>
  <si>
    <t>06</t>
  </si>
  <si>
    <t>0055DC0705</t>
  </si>
  <si>
    <t>0055DE0747</t>
  </si>
  <si>
    <t>0055DC0706</t>
  </si>
  <si>
    <t>0055DE0707</t>
  </si>
  <si>
    <t>CENTRO DE ADULTOS Nº706/07</t>
  </si>
  <si>
    <t>0055DC0708</t>
  </si>
  <si>
    <t>0055DE0702</t>
  </si>
  <si>
    <t>FREIRE</t>
  </si>
  <si>
    <t>0055DC0710</t>
  </si>
  <si>
    <t>0055DE0701</t>
  </si>
  <si>
    <t>0055DC0711</t>
  </si>
  <si>
    <t>CENTRO DE ADULTOS Nº711/01</t>
  </si>
  <si>
    <t>0055DC0715</t>
  </si>
  <si>
    <t>0055DE0704</t>
  </si>
  <si>
    <t>0055DC0716</t>
  </si>
  <si>
    <t>CENTRO DE ADULTOS Nº716 "AMADO BONPLAND"</t>
  </si>
  <si>
    <t>0055DC0717</t>
  </si>
  <si>
    <t>0055DE0714</t>
  </si>
  <si>
    <t>CENTRO DE ADULTOS Nº717/14</t>
  </si>
  <si>
    <t>0055DC0718</t>
  </si>
  <si>
    <t>0055DC0748</t>
  </si>
  <si>
    <t>CENTRO DE ADULTOS Nº748/14</t>
  </si>
  <si>
    <t>0055DC0749</t>
  </si>
  <si>
    <t>CENTRO DE ADULTOS Nº749/47</t>
  </si>
  <si>
    <t>ESCUELA DE ADULTOS Nº701 "SARGENTO MANUEL DIAZ"</t>
  </si>
  <si>
    <t>ESCUELA DE ADULTOS Nº702 "ALFREDO L. PALACIOS"</t>
  </si>
  <si>
    <t>0055DE0703</t>
  </si>
  <si>
    <t>ESCUELA DE ADULTOS Nº703 "FRAGATA PRESIDENTE SARMIENTO"</t>
  </si>
  <si>
    <t>ESCUELA DE ADULTOS Nº704 "JOSÉ MANUEL ESTRADA"</t>
  </si>
  <si>
    <t>ESCUELA DE ADULTOS Nº714 "PUEBLOS ORIGINARIOS"</t>
  </si>
  <si>
    <t>ESCUELA DE ADULTOS Nº747</t>
  </si>
  <si>
    <t>0055DM0451</t>
  </si>
  <si>
    <t>0055DM0452</t>
  </si>
  <si>
    <t>CENTRO EDUCATIVO NIVEL SECUNDARIO Nº 452 "YAGUARETÉ"</t>
  </si>
  <si>
    <t>0055DM0453</t>
  </si>
  <si>
    <t>CENTRO EDUCATIVO NIVEL SECUNDARIO Nº453 "BACHILLER POPULAR SIMÓN RODRIGUEZ"</t>
  </si>
  <si>
    <t>0055DM0454</t>
  </si>
  <si>
    <t>CENTRO EDUCATIVO NIVEL SECUNDARIO Nº454 "BACHILLERATO POPULAR RAICES"</t>
  </si>
  <si>
    <t>0055DM0455</t>
  </si>
  <si>
    <t>CENTRO EDUCATIVO NIVEL SECUNDARIO Nº455 "BACHILLER POP. CTRO CULTURAL DE LOS TRABAJADORES"</t>
  </si>
  <si>
    <t>0055DM0456</t>
  </si>
  <si>
    <t>CENTRO EDUCATIVO DE NIVEL SECUNDARIO</t>
  </si>
  <si>
    <t>0055DM0457</t>
  </si>
  <si>
    <t>0055DM0458</t>
  </si>
  <si>
    <t>0055DM0459</t>
  </si>
  <si>
    <t>0055DM0460</t>
  </si>
  <si>
    <t>0055DM0461</t>
  </si>
  <si>
    <t>0055DM0462</t>
  </si>
  <si>
    <t>0055DM0463</t>
  </si>
  <si>
    <t>0055DM0464</t>
  </si>
  <si>
    <t>0055DM2550</t>
  </si>
  <si>
    <t>CENTRO EDUCATIVO DE NIVEL SECUNDARIO Nº455 - EXTENSIÓN Nº1</t>
  </si>
  <si>
    <t>0055DS2370</t>
  </si>
  <si>
    <t>0116DS0037</t>
  </si>
  <si>
    <t>CENTRO ESPECIALIZADO DE BACHILLERATO DE ADULTOS CON ORIENTACIÓN EN SALUD PÚBLICA N°37 - EXTENSIÓN</t>
  </si>
  <si>
    <t>4055MM6065</t>
  </si>
  <si>
    <t>INSTITUTO EL TELAR</t>
  </si>
  <si>
    <t>Las Flores</t>
  </si>
  <si>
    <t>0056DC0702</t>
  </si>
  <si>
    <t>0056DE0701</t>
  </si>
  <si>
    <t>CENTRO DE ADULTOS Nº 702/01 "OSVALDO JORGE CATTORINI"</t>
  </si>
  <si>
    <t>ESCUELA DE ADULTOS Nº701 "ANA MARÍA RISSO"</t>
  </si>
  <si>
    <t>0056DM0451</t>
  </si>
  <si>
    <t>057</t>
  </si>
  <si>
    <t>General Las Heras</t>
  </si>
  <si>
    <t>0057DC0701</t>
  </si>
  <si>
    <t>0057DM0451</t>
  </si>
  <si>
    <t>058</t>
  </si>
  <si>
    <t>Leandro N. Alem</t>
  </si>
  <si>
    <t>0058DE0701</t>
  </si>
  <si>
    <t>ESCUELA DE EDUCACIÓN PRIMARIA DE ADULTOS N°701 "JOSÉ BERRUTTI"</t>
  </si>
  <si>
    <t>0058DM0451</t>
  </si>
  <si>
    <t>059</t>
  </si>
  <si>
    <t>Lincoln</t>
  </si>
  <si>
    <t>0059DC0702</t>
  </si>
  <si>
    <t>0059DC0703</t>
  </si>
  <si>
    <t>0059DE0701</t>
  </si>
  <si>
    <t>0059DC0705</t>
  </si>
  <si>
    <t>0059DC0707</t>
  </si>
  <si>
    <t>0059DM0451</t>
  </si>
  <si>
    <t>060</t>
  </si>
  <si>
    <t>Lobería</t>
  </si>
  <si>
    <t>0060DC0703</t>
  </si>
  <si>
    <t>CENTRO DE ADULTOS Nº703 "VILLA ERCILIA"</t>
  </si>
  <si>
    <t>0060DC0704</t>
  </si>
  <si>
    <t>0060DC0705</t>
  </si>
  <si>
    <t>CENTRO DE ADULTOS Nº705 "HIPOLITO YRIGOYEN"</t>
  </si>
  <si>
    <t>0060DE0701</t>
  </si>
  <si>
    <t>ESCUELA DE ADULTOS Nº701 "BICENTENARIO DE LA PATRIA"</t>
  </si>
  <si>
    <t>0060DM0451</t>
  </si>
  <si>
    <t>061</t>
  </si>
  <si>
    <t>Lobos</t>
  </si>
  <si>
    <t>0061DC0702</t>
  </si>
  <si>
    <t>0061DE0701</t>
  </si>
  <si>
    <t>0061DC0703</t>
  </si>
  <si>
    <t>0061DC0704</t>
  </si>
  <si>
    <t>0061DC0705</t>
  </si>
  <si>
    <t>CENTRO DE EDUCACION DE ADULTOS Nº705</t>
  </si>
  <si>
    <t>ESCUELA DE ADULTOS Nº701 "MAGDALENA NOEMI ALVAREZ DE ZUGASTI COCA"</t>
  </si>
  <si>
    <t>0061DM0451</t>
  </si>
  <si>
    <t>R</t>
  </si>
  <si>
    <t>062</t>
  </si>
  <si>
    <t>Lomas de Zamora</t>
  </si>
  <si>
    <t>0062DC0711</t>
  </si>
  <si>
    <t>0062DE0701</t>
  </si>
  <si>
    <t>CENTRO DE ADULTOS Nº711/01 "FERNANDO R. DOMINGUEZ"</t>
  </si>
  <si>
    <t>0062DC0712</t>
  </si>
  <si>
    <t>0062DE0704</t>
  </si>
  <si>
    <t>0062DC0713</t>
  </si>
  <si>
    <t>0062DE0705</t>
  </si>
  <si>
    <t>CENTRO DE ADULTOS Nº713/05</t>
  </si>
  <si>
    <t>0062DC0714</t>
  </si>
  <si>
    <t>CENTRO DE ADULTOS Nº714/05</t>
  </si>
  <si>
    <t>0062DC0715</t>
  </si>
  <si>
    <t>0062DC0716</t>
  </si>
  <si>
    <t>0062DE0703</t>
  </si>
  <si>
    <t>CENTRO DE ADULTOS Nº716/03 "FAUSTINO N. SANTOMAURO"</t>
  </si>
  <si>
    <t>0062DC0717</t>
  </si>
  <si>
    <t>C.E.A. Nº 717/03 "INSPECTORA LYDIA ISABEL FISCHER DE SARMIENTO"</t>
  </si>
  <si>
    <t>0062DC0723</t>
  </si>
  <si>
    <t>0062DE0707</t>
  </si>
  <si>
    <t>CENTRO DE ADULTOS Nº723/07 "JUANA AZURDUY DE PADILLA"</t>
  </si>
  <si>
    <t>0062DC0724</t>
  </si>
  <si>
    <t>CENTRO DE ADULTOS Nº724/07 "MARÍA REMEDIOS DEL VALLE"</t>
  </si>
  <si>
    <t>0062DC0728</t>
  </si>
  <si>
    <t>0062DE0702</t>
  </si>
  <si>
    <t>CENTRO DE ADULTOS Nº728/02 "DR. RENÉ GERÓNIMO FAVALORO"</t>
  </si>
  <si>
    <t>0062DC0729</t>
  </si>
  <si>
    <t>CENTRO DE ADULTOS Nº729/02 "MARIANO MORENO"</t>
  </si>
  <si>
    <t>0062DC0730</t>
  </si>
  <si>
    <t>0062DE0709</t>
  </si>
  <si>
    <t>CENTRO DE ADULTOS Nº730/09 "BARTOLOME CAAMAÑO"</t>
  </si>
  <si>
    <t>0062DC0731</t>
  </si>
  <si>
    <t>CENTRO DE ADULTOS Nº731/02</t>
  </si>
  <si>
    <t>0062DC0732</t>
  </si>
  <si>
    <t>0062DE0706</t>
  </si>
  <si>
    <t>CENTRO DE ADULTOS Nº732/06 "DIVERSIDAD CULTURAL"</t>
  </si>
  <si>
    <t>0062DC0733</t>
  </si>
  <si>
    <t>CENTRO DE ADULTOS Nº733/05</t>
  </si>
  <si>
    <t>0062DC0734</t>
  </si>
  <si>
    <t>0062DE0726</t>
  </si>
  <si>
    <t>CENTRO DE ADULTOS Nº734/26 "ERNESTO GUEVARA"</t>
  </si>
  <si>
    <t>ESCUELA DE ADULTOS Nº701 "FRANCISCO DE VICTORIA"</t>
  </si>
  <si>
    <t>ESCUELA DE ADULTOS Nº702 "FRAY LUIS BELTRAN"</t>
  </si>
  <si>
    <t>ESCUELA DE ADULTOS Nº703 "RICARDO ROJAS"</t>
  </si>
  <si>
    <t>ESCUELA DE ADULTOS Nº705 "CONGRESO DE TUCUMAN"</t>
  </si>
  <si>
    <t>ESCUELA DE ADULTOS Nº706 "CACIQUE TELOMIAN CONDIE"</t>
  </si>
  <si>
    <t>ESCUELA DE ADULTOS Nº707 "HÉROES DE MALVINAS"</t>
  </si>
  <si>
    <t>0062DE0708</t>
  </si>
  <si>
    <t>ESCUELA DE ADULTOS Nº708  "EMILIO MENETRIER"</t>
  </si>
  <si>
    <t>ESCUELA DE ADULTOS Nº709 "DR. JORGE FEDERICO MELBER"</t>
  </si>
  <si>
    <t>0062DE0718</t>
  </si>
  <si>
    <t>ESCUELA DE ADULTOS Nº718 "ALFONSINA STORNI"</t>
  </si>
  <si>
    <t>0062DE0725</t>
  </si>
  <si>
    <t>ESCUELA DE ADULTOS Nº725</t>
  </si>
  <si>
    <t>ESCUELA DE ADULTOS Nº726 "PAULO FREIRE"</t>
  </si>
  <si>
    <t>0062DE0727</t>
  </si>
  <si>
    <t>ESCUELA PRIMARIA DE ADULTOS Nº 727 "JULIO CORTÁZAR"</t>
  </si>
  <si>
    <t>0062DE0736</t>
  </si>
  <si>
    <t>ESCUELA DE ADULTOS Nº736</t>
  </si>
  <si>
    <t>0062DE0737</t>
  </si>
  <si>
    <t>ESCUELA DE EDUCACIÓN PRIMARIA DE ADULTOS N°737</t>
  </si>
  <si>
    <t>0062DE0738</t>
  </si>
  <si>
    <t>ESCUELA DE EDUCACIÓN PRIMARIA DE ADULTOS N°738</t>
  </si>
  <si>
    <t>0062DE0739</t>
  </si>
  <si>
    <t>ESCUELA DE EDUCACIÓN PRIMARIA DE ADULTOS N°739  "MANUELA PEDRAZA"</t>
  </si>
  <si>
    <t>0062DM0451</t>
  </si>
  <si>
    <t>CENTRO EDUCATIVO NIVEL SECUNDARIO Nº451 "VILLA CENTENARIO"</t>
  </si>
  <si>
    <t>0062DM0452</t>
  </si>
  <si>
    <t>0062DM0453</t>
  </si>
  <si>
    <t>0062DM0454</t>
  </si>
  <si>
    <t>CENTRO EDUCATIVO NIVEL SECUNDARIO Nº454 "MARTÍN MIGUEL DE GÜEMES"</t>
  </si>
  <si>
    <t>0062DM0455</t>
  </si>
  <si>
    <t>CENTRO EDUCATIVO DE NIVEL SECUNDARIO Nº455 "PROF. FRANCISCO JAVIER ZIMEI"</t>
  </si>
  <si>
    <t>0062DM0456</t>
  </si>
  <si>
    <t>0062DM0458</t>
  </si>
  <si>
    <t>CENTRO EDUCATIVO NIVEL SECUNDARIO Nº458</t>
  </si>
  <si>
    <t>0062DM0459</t>
  </si>
  <si>
    <t>0062DM0461</t>
  </si>
  <si>
    <t>CENTRO EDUCATIVO DE NIVEL SECUNDARIO PARA ADULTOS Nº461</t>
  </si>
  <si>
    <t>0062DM0462</t>
  </si>
  <si>
    <t>CENTRO EDUCATIVO NIVEL SECUNDARIO Nº462</t>
  </si>
  <si>
    <t>0062DM0463</t>
  </si>
  <si>
    <t>0062DM0464</t>
  </si>
  <si>
    <t>0062DM0465</t>
  </si>
  <si>
    <t>0062DM0466</t>
  </si>
  <si>
    <t>0062DM0467</t>
  </si>
  <si>
    <t>0062DM0468</t>
  </si>
  <si>
    <t>0062DM0469</t>
  </si>
  <si>
    <t>CENTRO EDUCATIVO DE NIVEL SECUNDARIO Nº469</t>
  </si>
  <si>
    <t>0062DM0470</t>
  </si>
  <si>
    <t>0062DM0471</t>
  </si>
  <si>
    <t>0062DM0472</t>
  </si>
  <si>
    <t>CENTRO EDUCATIVO DE NIVEL SECUNDARIO N°472</t>
  </si>
  <si>
    <t>0062DM3721</t>
  </si>
  <si>
    <t>CENTRO EDUCATIVO NIVEL SECUNDARIO N°472 - ANEXO 1</t>
  </si>
  <si>
    <t>0062DM3722</t>
  </si>
  <si>
    <t>CENTRO EDUCATIVO NIVEL SECUNDARIO N°472 - ANEXO 2</t>
  </si>
  <si>
    <t>0062DM3723</t>
  </si>
  <si>
    <t>CENTRO EDUCATIVO NIVEL SECUNDARIO N°472 - ANEXO 3</t>
  </si>
  <si>
    <t>0062DM3724</t>
  </si>
  <si>
    <t>CENTRO EDUCATIVO NIVEL SECUNDARIO N°472 - ANEXO 4</t>
  </si>
  <si>
    <t>0062DM3725</t>
  </si>
  <si>
    <t>CENTRO EDUCATIVO NIVEL SECUNDARIO N°472 - ANEXO 5</t>
  </si>
  <si>
    <t>0062DS0016</t>
  </si>
  <si>
    <t>C.E.B.A.S Nº16</t>
  </si>
  <si>
    <t>PRINCIPE DE PAZ</t>
  </si>
  <si>
    <t>ABRIENDO CAMINOS</t>
  </si>
  <si>
    <t>4062MS4710</t>
  </si>
  <si>
    <t>INSTITUTO LOMAS DE ZAMORA</t>
  </si>
  <si>
    <t>Luján</t>
  </si>
  <si>
    <t>0063DC0702</t>
  </si>
  <si>
    <t>0063DE0701</t>
  </si>
  <si>
    <t>0063DC0703</t>
  </si>
  <si>
    <t>0063DC0705</t>
  </si>
  <si>
    <t>CENTRO DE ADULTOS Nº705 "MARTÍN MIGUEL DE GÜEMES"</t>
  </si>
  <si>
    <t>0063DC0708</t>
  </si>
  <si>
    <t>0063DE0702</t>
  </si>
  <si>
    <t>ESCUELA DE EDUCACIÓN PRIMARIA DE ADULTOS N° 702</t>
  </si>
  <si>
    <t>0063DM0451</t>
  </si>
  <si>
    <t>0063DM0452</t>
  </si>
  <si>
    <t>0063DM0453</t>
  </si>
  <si>
    <t>064</t>
  </si>
  <si>
    <t>Magdalena</t>
  </si>
  <si>
    <t>0064DC0702</t>
  </si>
  <si>
    <t>0064DE0701</t>
  </si>
  <si>
    <t>0064DC0703</t>
  </si>
  <si>
    <t>0064DE0706</t>
  </si>
  <si>
    <t>ESCUELA DE ADULTOS Nº706 (ANEXA I. P. F. F. A. A.)</t>
  </si>
  <si>
    <t>0064DE0708</t>
  </si>
  <si>
    <t>ESCUELA PRIMARIA DE ADULTOS N°708</t>
  </si>
  <si>
    <t>0064DM0451</t>
  </si>
  <si>
    <t>0064DM0452</t>
  </si>
  <si>
    <t>CENTRO EDUCATIVO DE NIVEL SECUNDARIO N° 452 "ABUELAS DE PLAZA DE MAYO"</t>
  </si>
  <si>
    <t>0064DM0453</t>
  </si>
  <si>
    <t>065</t>
  </si>
  <si>
    <t>Maipú</t>
  </si>
  <si>
    <t>0065DC0702</t>
  </si>
  <si>
    <t>CENTRO DE ADULTOS Nº702"CECILIA MARCHETTI DE BASUALDO SILVA"</t>
  </si>
  <si>
    <t>0065DE0701</t>
  </si>
  <si>
    <t>0065DM0451</t>
  </si>
  <si>
    <t>066</t>
  </si>
  <si>
    <t>Salto</t>
  </si>
  <si>
    <t>0066DC0702</t>
  </si>
  <si>
    <t>0066DE0701</t>
  </si>
  <si>
    <t>0066DC0703</t>
  </si>
  <si>
    <t>0066DC0704</t>
  </si>
  <si>
    <t>ESCUELA DE ADULTOS Nº701 "PAULA ALBARRACIN"</t>
  </si>
  <si>
    <t>0066DM0451</t>
  </si>
  <si>
    <t>067</t>
  </si>
  <si>
    <t>Marcos Paz</t>
  </si>
  <si>
    <t>0067DC0701</t>
  </si>
  <si>
    <t>0067DE0702</t>
  </si>
  <si>
    <t>CENTRO DE ADULTOS Nº701/02 "PROVINCIA DE CATAMARCA"</t>
  </si>
  <si>
    <t>0067DC0703</t>
  </si>
  <si>
    <t>ESCUELA DE ADULTOS Nº702 "PROVINCIA DE CATAMARCA"</t>
  </si>
  <si>
    <t>0067DE0704</t>
  </si>
  <si>
    <t>ESCUELA DE ADULTOS Nº704 "MALVINAS ARGENTINAS"</t>
  </si>
  <si>
    <t>0067DE0705</t>
  </si>
  <si>
    <t>0067DE0706</t>
  </si>
  <si>
    <t>ESCUELA DE EDUCACIÓN PRIMARIA DE ADULTOS N°706</t>
  </si>
  <si>
    <t>0067DM0451</t>
  </si>
  <si>
    <t>0067DM0452</t>
  </si>
  <si>
    <t>068</t>
  </si>
  <si>
    <t>Mar Chiquita</t>
  </si>
  <si>
    <t>0068DC0702</t>
  </si>
  <si>
    <t>0068DE0701</t>
  </si>
  <si>
    <t>0068DC0703</t>
  </si>
  <si>
    <t>0068DC0704</t>
  </si>
  <si>
    <t>ESCUELA DE ADULTOS Nº701 "DR. RENÉ FAVALORO"</t>
  </si>
  <si>
    <t>0068DM0451</t>
  </si>
  <si>
    <t>0068DM0452</t>
  </si>
  <si>
    <t>069</t>
  </si>
  <si>
    <t>La Matanza</t>
  </si>
  <si>
    <t>03</t>
  </si>
  <si>
    <t>0069DA0047</t>
  </si>
  <si>
    <t>CENTRO DE ALFABETIZACION Nº47</t>
  </si>
  <si>
    <t>0069DA0051</t>
  </si>
  <si>
    <t>CENTRO DE ALFABETIZACION Nº51</t>
  </si>
  <si>
    <t>0069DA0053</t>
  </si>
  <si>
    <t>CENTRO DE ALFABETIZACIÓN Nº53</t>
  </si>
  <si>
    <t>0069DA0055</t>
  </si>
  <si>
    <t>CENTRO DE ALFABETIZACIÓN Nº55</t>
  </si>
  <si>
    <t>0069DA0057</t>
  </si>
  <si>
    <t>CENTRO DE ALFABETIZACION Nº57</t>
  </si>
  <si>
    <t>0069DA0059</t>
  </si>
  <si>
    <t>CENTRO DE ALFABETIZACION Nº59</t>
  </si>
  <si>
    <t>0069DA0064</t>
  </si>
  <si>
    <t>CENTRO DE ALFABETIZACION Nº64</t>
  </si>
  <si>
    <t>0069DA0066</t>
  </si>
  <si>
    <t>CENTRO DE ALFABETIZACION Nº66</t>
  </si>
  <si>
    <t>0069DA0068</t>
  </si>
  <si>
    <t>CENTRO DE ALFABETIZACIÓN Nº68</t>
  </si>
  <si>
    <t>0069DA0070</t>
  </si>
  <si>
    <t>CENTRO DE ALFABETIZACION Nº70</t>
  </si>
  <si>
    <t>0069DA0073</t>
  </si>
  <si>
    <t>CENTRO DE ALFABETIZACION Nº73</t>
  </si>
  <si>
    <t>0069DA0139</t>
  </si>
  <si>
    <t>CENTRO DE ALFABETIZACION Nº139</t>
  </si>
  <si>
    <t>0069DC0701</t>
  </si>
  <si>
    <t>0069DE0717</t>
  </si>
  <si>
    <t>CENTRO DE ADULTOS Nº701/17</t>
  </si>
  <si>
    <t>0069DC0707</t>
  </si>
  <si>
    <t>0069DE0724</t>
  </si>
  <si>
    <t>0069DC0709</t>
  </si>
  <si>
    <t>0069DE0711</t>
  </si>
  <si>
    <t>CENTRO DE ADULTOS Nº709/11</t>
  </si>
  <si>
    <t>0069DC0712</t>
  </si>
  <si>
    <t>0069DE0754</t>
  </si>
  <si>
    <t>CENTRO DE ADULTOS Nº712/54</t>
  </si>
  <si>
    <t>0069DC0713</t>
  </si>
  <si>
    <t>0069DE0706</t>
  </si>
  <si>
    <t>CENTRO DE ADULTOS Nº713/06</t>
  </si>
  <si>
    <t>0069DC0715</t>
  </si>
  <si>
    <t>0069DE0716</t>
  </si>
  <si>
    <t>CENTRO DE ADULTOS Nº715/16</t>
  </si>
  <si>
    <t>0069DC0718</t>
  </si>
  <si>
    <t>0069DE0744</t>
  </si>
  <si>
    <t>CENTRO DE ADULTOS Nº718/44 "CAPITÁN JUSTO G.BERMUDEZ"</t>
  </si>
  <si>
    <t>0069DC0719</t>
  </si>
  <si>
    <t>0069DE0704</t>
  </si>
  <si>
    <t>CENTRO DE ADULTOS Nº719</t>
  </si>
  <si>
    <t>0069DC0722</t>
  </si>
  <si>
    <t>CENTRO DE ADULTOS Nº722/54</t>
  </si>
  <si>
    <t>0069DC0723</t>
  </si>
  <si>
    <t>0069DE0752</t>
  </si>
  <si>
    <t>CENTRO DE ADULTOS Nº723/52</t>
  </si>
  <si>
    <t>0069DC0725</t>
  </si>
  <si>
    <t>0069DC0726</t>
  </si>
  <si>
    <t>0069DE0720</t>
  </si>
  <si>
    <t>CENTRO DE ADULTOS Nº726/20</t>
  </si>
  <si>
    <t>0069DC0730</t>
  </si>
  <si>
    <t>CENTRO DE ADULTOS Nº730</t>
  </si>
  <si>
    <t>0069DC0732</t>
  </si>
  <si>
    <t>CENTRO DE ADULTOS Nº732/04</t>
  </si>
  <si>
    <t>0069DC0733</t>
  </si>
  <si>
    <t>CENTRO DE ADULTOS Nº733/24</t>
  </si>
  <si>
    <t>0069DC0734</t>
  </si>
  <si>
    <t>CENTRO DE ADULTOS Nº734</t>
  </si>
  <si>
    <t>0069DC0735</t>
  </si>
  <si>
    <t>CENTRO DE ADULTOS Nº735/06</t>
  </si>
  <si>
    <t>0069DC0736</t>
  </si>
  <si>
    <t>0069DC0737</t>
  </si>
  <si>
    <t>CENTRO DE ADULTOS Nº737/06</t>
  </si>
  <si>
    <t>0069DC0738</t>
  </si>
  <si>
    <t>0069DE0710</t>
  </si>
  <si>
    <t>CENTRO DE ADULTOS Nº738</t>
  </si>
  <si>
    <t>0069DC0739</t>
  </si>
  <si>
    <t>0069DE0703</t>
  </si>
  <si>
    <t>CENTRO DE ADULTOS Nº739/03</t>
  </si>
  <si>
    <t>0069DC0740</t>
  </si>
  <si>
    <t>0069DE0721</t>
  </si>
  <si>
    <t>0069DC0741</t>
  </si>
  <si>
    <t>CENTRO DE ADULTOS Nº741/04</t>
  </si>
  <si>
    <t>0069DC0742</t>
  </si>
  <si>
    <t>CENTRO DE ADULTOS Nº742/52</t>
  </si>
  <si>
    <t>0069DC0743</t>
  </si>
  <si>
    <t>0069DE0705</t>
  </si>
  <si>
    <t>CENTRO DE ADULTOS Nº743/05</t>
  </si>
  <si>
    <t>0069DC0745</t>
  </si>
  <si>
    <t>CENTRO DE ADULTOS Nº745</t>
  </si>
  <si>
    <t>0069DC0746</t>
  </si>
  <si>
    <t>CENTRO DE ADULTOS Nº746</t>
  </si>
  <si>
    <t>0069DC0748</t>
  </si>
  <si>
    <t>0069DE0708</t>
  </si>
  <si>
    <t>CENTRO DE ADULTOS Nº748/08</t>
  </si>
  <si>
    <t>0069DC0749</t>
  </si>
  <si>
    <t>CENTRO DE ADULTOS Nº749/08</t>
  </si>
  <si>
    <t>0069DC0750</t>
  </si>
  <si>
    <t>CENTRO DE ADULTOS Nº750/24</t>
  </si>
  <si>
    <t>0069DC0751</t>
  </si>
  <si>
    <t>CENTRO DE ADULTOS Nº751/05</t>
  </si>
  <si>
    <t>0069DC0753</t>
  </si>
  <si>
    <t>CENTRO DE ADULTOS Nº753</t>
  </si>
  <si>
    <t>0069DC0755</t>
  </si>
  <si>
    <t>CENTRO DE ADULTOS Nº755/04</t>
  </si>
  <si>
    <t>0069DC0756</t>
  </si>
  <si>
    <t>CENTRO DE ADULTOS Nº756/11</t>
  </si>
  <si>
    <t>0069DC0757</t>
  </si>
  <si>
    <t>CENTRO DE ADULTOS Nº757</t>
  </si>
  <si>
    <t>0069DC0758</t>
  </si>
  <si>
    <t>CENTRO DE ADULTOS Nº758/16</t>
  </si>
  <si>
    <t>0069DC0759</t>
  </si>
  <si>
    <t>CENTRO DE ADULTOS Nº759/21</t>
  </si>
  <si>
    <t>0069DC0760</t>
  </si>
  <si>
    <t>0069DE0714</t>
  </si>
  <si>
    <t>CENTRO DE ADULTOS Nº760/14</t>
  </si>
  <si>
    <t>0069DC0761</t>
  </si>
  <si>
    <t>CENTRO DE ADULTOS Nº761/21</t>
  </si>
  <si>
    <t>0069DC0762</t>
  </si>
  <si>
    <t>CENTRO DE ADULTOS Nº762/16</t>
  </si>
  <si>
    <t>0069DC0765</t>
  </si>
  <si>
    <t>CENTRO DE ADULTOS Nº765/14</t>
  </si>
  <si>
    <t>0069DC0766</t>
  </si>
  <si>
    <t>CENTRO DE ADULTOS Nº766</t>
  </si>
  <si>
    <t>0069DC0767</t>
  </si>
  <si>
    <t>CENTRO DE ADULTOS Nº767</t>
  </si>
  <si>
    <t>0069DC0768</t>
  </si>
  <si>
    <t>CENTRO DE ADULTOS Nº768/44</t>
  </si>
  <si>
    <t>0069DE0702</t>
  </si>
  <si>
    <t>ESCUELA DE ADULTOS Nº702 "NACIONES UNIDAS"</t>
  </si>
  <si>
    <t>ESCUELA DE ADULTOS Nº703 "JORGE NEWBERY"</t>
  </si>
  <si>
    <t>ESCUELA DE ADULTOS Nº704 "HAYDEÉ ECHAVE DE MOGGIO"</t>
  </si>
  <si>
    <t>ESCUELA DE ADULTOS Nº705 "USHUAIA"</t>
  </si>
  <si>
    <t>ESCUELA DE ADULTOS Nº711</t>
  </si>
  <si>
    <t>ESCUELA DE ADULTOS Nº716</t>
  </si>
  <si>
    <t>ESCUELA DE ADULTOS Nº717</t>
  </si>
  <si>
    <t>ESCUELA DE ADULTOS Nº720 "INDEPENDENCIA"</t>
  </si>
  <si>
    <t>ESCUELA DE ADULTOS Nº744 "JUSTO GERMÁN BERMUDEZ"</t>
  </si>
  <si>
    <t>ESCUELA DE ADULTOS Nº752</t>
  </si>
  <si>
    <t>ESCUELA DE ADULTOS Nº754</t>
  </si>
  <si>
    <t>0069DE0769</t>
  </si>
  <si>
    <t>ESCUELA DE ADULTOS Nº769</t>
  </si>
  <si>
    <t>0069DE0770</t>
  </si>
  <si>
    <t>ESCUELA DE EDUCACIÓN DE ADULTOS Nº770 "2 DE ABRIL"</t>
  </si>
  <si>
    <t>0069DE0772</t>
  </si>
  <si>
    <t>ESCUELA DE EDUCACIÓN PRIMARIA DE ADULTOS N°772</t>
  </si>
  <si>
    <t>0069DM0451</t>
  </si>
  <si>
    <t>0069DM0452</t>
  </si>
  <si>
    <t>CENTRO EDUCATIVO NIVEL SECUNDARIO Nº 452 "HÉROES DE MALVINAS"</t>
  </si>
  <si>
    <t>0069DM0453</t>
  </si>
  <si>
    <t>CENTRO EDUCATIVO DE NIVEL SECUNDARIO Nº453 "FLORENCIO PASCUAL VERÓN"</t>
  </si>
  <si>
    <t>0069DM0454</t>
  </si>
  <si>
    <t>CENTRO EDUCATIVO NIVEL SECUNDARIO Nº454 "FLORENCIO MEZZACASA"</t>
  </si>
  <si>
    <t>0069DM0455</t>
  </si>
  <si>
    <t>0069DM0456</t>
  </si>
  <si>
    <t>CENTRO EDUCATIVO DE NIVEL SECUNDARIO Nº456 "MARÍA CRISTINA PRIETO"</t>
  </si>
  <si>
    <t>0069DM0457</t>
  </si>
  <si>
    <t>0069DM0458</t>
  </si>
  <si>
    <t>0069DM0459</t>
  </si>
  <si>
    <t>0069DM0460</t>
  </si>
  <si>
    <t>0069DM0461</t>
  </si>
  <si>
    <t>0069DM0462</t>
  </si>
  <si>
    <t>CENTRO EDUCATIVO DE NIVEL SECUNDARIO Nº462 "SARA LILIEDAL"</t>
  </si>
  <si>
    <t>0069DM0463</t>
  </si>
  <si>
    <t>0069DM0464</t>
  </si>
  <si>
    <t>0069DM0465</t>
  </si>
  <si>
    <t>0069DM0466</t>
  </si>
  <si>
    <t>0069DM0467</t>
  </si>
  <si>
    <t>CENTRO EDUCATIVO DE NIVEL SECUNDARIO Nº467 "LUCIANO ARRUGA"</t>
  </si>
  <si>
    <t>0069DM0468</t>
  </si>
  <si>
    <t>0069DM0469</t>
  </si>
  <si>
    <t>0069DM0470</t>
  </si>
  <si>
    <t>CENTRO EDUCATIVO DE NIVEL SECUNDARIO Nº470</t>
  </si>
  <si>
    <t>0069DM0471</t>
  </si>
  <si>
    <t>CENTRO EDUCATIVO DE NIVEL SECUNDARIO Nº471</t>
  </si>
  <si>
    <t>0069DM0472</t>
  </si>
  <si>
    <t>CENTRO EDUCATIVO DE NIVEL SECUNDARIO Nº472</t>
  </si>
  <si>
    <t>0069DM0473</t>
  </si>
  <si>
    <t>CENTRO EDUCATIVO DE NIVEL SECUNDARIO Nº473</t>
  </si>
  <si>
    <t>0069DM0474</t>
  </si>
  <si>
    <t>CENTRO EDUCATIVO DE NIVEL SECUNDARIO Nº474</t>
  </si>
  <si>
    <t>0069DM0475</t>
  </si>
  <si>
    <t>CENTRO EDUCATIVO DE NIVEL SECUNDARIO Nº475</t>
  </si>
  <si>
    <t>0069DM0476</t>
  </si>
  <si>
    <t>CENTRO EDUCATIVO DE NIVEL SECUNDARIO Nº476</t>
  </si>
  <si>
    <t>0069DM0477</t>
  </si>
  <si>
    <t>CENTRO EDUCATIVO DE NIVEL SECUNDARIO Nº477</t>
  </si>
  <si>
    <t>0069DM0478</t>
  </si>
  <si>
    <t>CENTRO EDUCATIVO DE NIVEL SECUNDARIO Nº478</t>
  </si>
  <si>
    <t>0069DM0479</t>
  </si>
  <si>
    <t>CENTRO EDUCATIVO DE NIVEL SECUNDARIO Nº479</t>
  </si>
  <si>
    <t>0069DM0480</t>
  </si>
  <si>
    <t>CENTRO EDUCATIVO DE NIVEL SECUNDARIO Nº480</t>
  </si>
  <si>
    <t>0069DM0481</t>
  </si>
  <si>
    <t>CENTRO EDUCATIVO DE NIVEL SECUNDARIO Nº481</t>
  </si>
  <si>
    <t>0069DM0482</t>
  </si>
  <si>
    <t>CENTRO EDUCATIVO DE NIVEL SECUNDARIO Nº482</t>
  </si>
  <si>
    <t>0069DM0483</t>
  </si>
  <si>
    <t>CENTRO EDUCATIVO DE NIVEL SECUNDARIO Nº483</t>
  </si>
  <si>
    <t>0069DM0484</t>
  </si>
  <si>
    <t>CENTRO EDUCATIVO DE NIVEL SECUNDARIO Nº484</t>
  </si>
  <si>
    <t>0069DM0485</t>
  </si>
  <si>
    <t>CENTRO EDUCATIVO DE NIVEL SECUNDARIO Nº485 "CLAUDIA FALCONE"</t>
  </si>
  <si>
    <t>0069DM0486</t>
  </si>
  <si>
    <t>CENTRO EDUCATIVO DE NIVEL SECUNDARIO Nº486</t>
  </si>
  <si>
    <t>0069DM0487</t>
  </si>
  <si>
    <t>CENTRO EDUCATIVO DE NIVEL SECUNDARIO Nº487</t>
  </si>
  <si>
    <t>0069DM0488</t>
  </si>
  <si>
    <t>CENTRO EDUCATIVO DE NIVEL SECUNDARIO Nº488</t>
  </si>
  <si>
    <t>0069DM0489</t>
  </si>
  <si>
    <t>CENTRO EDUCATIVO DE NIVEL SECUNDARIO Nº489</t>
  </si>
  <si>
    <t>0069DM0490</t>
  </si>
  <si>
    <t>CENTRO EDUCATIVO DE NIVEL SECUNDARIO Nº490</t>
  </si>
  <si>
    <t>0069DM0491</t>
  </si>
  <si>
    <t>CENTRO EDUCATIVO DE NIVEL SECUNDARIO Nº491</t>
  </si>
  <si>
    <t>0069DM0492</t>
  </si>
  <si>
    <t>CENTRO EDUCATIVO DE NIVEL SECUNDARIO N°492</t>
  </si>
  <si>
    <t>0069DM0493</t>
  </si>
  <si>
    <t>CENTRO EDUCATIVO DE NIVEL SECUNDARIO N°493</t>
  </si>
  <si>
    <t>0069DM0494</t>
  </si>
  <si>
    <t>CENTRO EDUCATIVO DE NIVEL SECUNDARIO N°494 "ROBERTO PETTINATO"</t>
  </si>
  <si>
    <t>0069DM0495</t>
  </si>
  <si>
    <t>CENTRO EDUCATIVO DE NIVEL SECUNDARIO N°495</t>
  </si>
  <si>
    <t>0069DM0496</t>
  </si>
  <si>
    <t>CENTRO EDUCATIVO DE NIVEL SECUNDARIO Nº496</t>
  </si>
  <si>
    <t>0069DM0497</t>
  </si>
  <si>
    <t>CENTRO EDUCATIVO DE NIVEL SECUNDARIO Nº497</t>
  </si>
  <si>
    <t>0069DM2602</t>
  </si>
  <si>
    <t>CENTRO EDUCATIVO NIVEL SECUNDARIO Nº460 - EXTENSIÓN Nº3</t>
  </si>
  <si>
    <t>0069DM3521</t>
  </si>
  <si>
    <t>CENTRO EDUCATIVO NIVEL SECUNDARIO N°452 - ANEXO I</t>
  </si>
  <si>
    <t>0069DM3522</t>
  </si>
  <si>
    <t>CENTRO EDUCATIVO NIVEL SECUNDARIO N°452 - ANEXO II</t>
  </si>
  <si>
    <t>0069DS0004</t>
  </si>
  <si>
    <t>C.E.B.A.S. Nº 4 "IRMA LACIAR"</t>
  </si>
  <si>
    <t>4069MS4467</t>
  </si>
  <si>
    <t>INSTITUTO SARMIENTO</t>
  </si>
  <si>
    <t>Mercedes</t>
  </si>
  <si>
    <t>0070DC0704</t>
  </si>
  <si>
    <t>0070DE0702</t>
  </si>
  <si>
    <t>0070DC0705</t>
  </si>
  <si>
    <t>0070DC0706</t>
  </si>
  <si>
    <t>0070DE0701</t>
  </si>
  <si>
    <t>ESCUELA DE ADULTOS Nº701 "GENERAL JOSÉ DE SAN MARTÍN"</t>
  </si>
  <si>
    <t>ESCUELA DE EDUCACIÓN DE ADULTOS Nº702</t>
  </si>
  <si>
    <t>0070DM0451</t>
  </si>
  <si>
    <t>CENTRO EDUCATIVO DE NIVEL SECUNDARIO Nº451 "PROF. JUAN A. CANGELOSI"</t>
  </si>
  <si>
    <t>0070DM0452</t>
  </si>
  <si>
    <t>0070DM0453</t>
  </si>
  <si>
    <t>071</t>
  </si>
  <si>
    <t>Merlo</t>
  </si>
  <si>
    <t>08</t>
  </si>
  <si>
    <t>0071DA0089</t>
  </si>
  <si>
    <t>CENTRO DE ALFABETIZACION Nº799/89- 4 DE MAYO</t>
  </si>
  <si>
    <t>0071DA0099</t>
  </si>
  <si>
    <t>CENTRO DE ALFABETIZACION Nº799/99</t>
  </si>
  <si>
    <t>0071DA0101</t>
  </si>
  <si>
    <t>CENTRO DE ALFABETIZACION Nº799/101</t>
  </si>
  <si>
    <t>0071DA0104</t>
  </si>
  <si>
    <t>CENTRO DE ALFABETIZACION Nº799/104</t>
  </si>
  <si>
    <t>0071DA0105</t>
  </si>
  <si>
    <t>CENTRO DE ALFABETIZACION Nº799/105 (PARROQUIA SAN JOSE)</t>
  </si>
  <si>
    <t>0071DA0107</t>
  </si>
  <si>
    <t>CENTRO DE ALFABETIZACIÓN Nº799/107 (PARROQUIA SAN JOSE)</t>
  </si>
  <si>
    <t>0071DC0705</t>
  </si>
  <si>
    <t>0071DE0701</t>
  </si>
  <si>
    <t>0071DC0707</t>
  </si>
  <si>
    <t>0071DE0709</t>
  </si>
  <si>
    <t>CENTRO DE ADULTOS Nº707/09</t>
  </si>
  <si>
    <t>0071DC0708</t>
  </si>
  <si>
    <t>0071DE0712</t>
  </si>
  <si>
    <t>CENTRO DE ADULTOS Nº708/12</t>
  </si>
  <si>
    <t>0071DC0710</t>
  </si>
  <si>
    <t>0071DE0702</t>
  </si>
  <si>
    <t>0071DC0711</t>
  </si>
  <si>
    <t>0071DE0703</t>
  </si>
  <si>
    <t>0071DC0713</t>
  </si>
  <si>
    <t>0071DC0714</t>
  </si>
  <si>
    <t>0071DC0715</t>
  </si>
  <si>
    <t>0071DC0720</t>
  </si>
  <si>
    <t>0071DE0718</t>
  </si>
  <si>
    <t>CENTRO DE ADULTOS Nº720/18</t>
  </si>
  <si>
    <t>0071DC0721</t>
  </si>
  <si>
    <t>CENTRO DE ADULTOS Nº721/18</t>
  </si>
  <si>
    <t>ESCUELA DE ADULTOS Nº701 "JOSÉ HERNANDEZ"</t>
  </si>
  <si>
    <t>ESCUELA DE ADULTOS Nº702 "PUEBLOS ORIGINARIOS"</t>
  </si>
  <si>
    <t>0071DE0704</t>
  </si>
  <si>
    <t>ESCUELA DE ADULTOS Nº704 "CEFERINO NAMUNCURA"</t>
  </si>
  <si>
    <t>ESCUELA DE ADULTOS Nº709 "RIO NEGRO"</t>
  </si>
  <si>
    <t>ESCUELA DE ADULTOS Nº712</t>
  </si>
  <si>
    <t>0071DE0716</t>
  </si>
  <si>
    <t>0071DE0717</t>
  </si>
  <si>
    <t>ESCUELA DE ADULTOS Nº718 "VETERANOS DE MALVINAS"</t>
  </si>
  <si>
    <t>0071DE0719</t>
  </si>
  <si>
    <t>ESCUELA DE ADULTOS Nº719</t>
  </si>
  <si>
    <t>0071DE0722</t>
  </si>
  <si>
    <t>ESCUELA DE EDUCACIÓN PRIMARIA DE ADULTOS N°722</t>
  </si>
  <si>
    <t>0071DE0723</t>
  </si>
  <si>
    <t>ESCUELA DE EDUCACIÓN PRIMARIA DE ADULTOS N°723</t>
  </si>
  <si>
    <t>0071DM0451</t>
  </si>
  <si>
    <t>0071DM0452</t>
  </si>
  <si>
    <t>0071DM0453</t>
  </si>
  <si>
    <t>0071DM0454</t>
  </si>
  <si>
    <t>0071DM0455</t>
  </si>
  <si>
    <t>0071DM0456</t>
  </si>
  <si>
    <t>0071DM0457</t>
  </si>
  <si>
    <t>0071DM0458</t>
  </si>
  <si>
    <t>0071DM0459</t>
  </si>
  <si>
    <t>0071DM0460</t>
  </si>
  <si>
    <t>0071DM0461</t>
  </si>
  <si>
    <t>0071DM0462</t>
  </si>
  <si>
    <t>0071DM0463</t>
  </si>
  <si>
    <t>0071DM0464</t>
  </si>
  <si>
    <t>0071DM0465</t>
  </si>
  <si>
    <t>0071DM0466</t>
  </si>
  <si>
    <t>0071DM0467</t>
  </si>
  <si>
    <t>0071DM0468</t>
  </si>
  <si>
    <t>0071DM0469</t>
  </si>
  <si>
    <t>CENTRO EDUCATIVO DE NIVEL SECUNDARIO N°469</t>
  </si>
  <si>
    <t>0071DS0029</t>
  </si>
  <si>
    <t>C.E.B.A.S. Nº29</t>
  </si>
  <si>
    <t>072</t>
  </si>
  <si>
    <t>Monte</t>
  </si>
  <si>
    <t>0072DC0702</t>
  </si>
  <si>
    <t>CENTRO DE ADULTOS Nº702 "MARIANO MORENO"</t>
  </si>
  <si>
    <t>0072DE0701</t>
  </si>
  <si>
    <t>ESCUELA DE EDUCACIÓN DE ADULTOS Nº701 "ANTÁRTIDA ARGENTINA"</t>
  </si>
  <si>
    <t>0072DM0451</t>
  </si>
  <si>
    <t>CENTRO EDUCATIVO DE NIVEL SECUNDARIO Nº 451 "MARTA GIULIANO"</t>
  </si>
  <si>
    <t>073</t>
  </si>
  <si>
    <t>Moreno</t>
  </si>
  <si>
    <t>09</t>
  </si>
  <si>
    <t>0073DA0110</t>
  </si>
  <si>
    <t>CENTRO DE ALFABETIZACION Nº110</t>
  </si>
  <si>
    <t>0073DA0112</t>
  </si>
  <si>
    <t>CENTRO DE ALFABETIZACION Nº112 "CAPILLA BEATO JUAN DIEGO"</t>
  </si>
  <si>
    <t>0073DA0114</t>
  </si>
  <si>
    <t>CENTRO DE ALFABETIZACION Nº114</t>
  </si>
  <si>
    <t>0073DA0128</t>
  </si>
  <si>
    <t>PARROQUIA NTRA. SRA. DE LOURDES</t>
  </si>
  <si>
    <t>0073DC0705</t>
  </si>
  <si>
    <t>0073DE0701</t>
  </si>
  <si>
    <t>0073DC0706</t>
  </si>
  <si>
    <t>0073DE0704</t>
  </si>
  <si>
    <t>0073DC0707</t>
  </si>
  <si>
    <t>0073DE0702</t>
  </si>
  <si>
    <t>0073DC0708</t>
  </si>
  <si>
    <t>0073DC0709</t>
  </si>
  <si>
    <t>0073DC0710</t>
  </si>
  <si>
    <t>0073DE0703</t>
  </si>
  <si>
    <t>0073DC0711</t>
  </si>
  <si>
    <t>0073DC0713</t>
  </si>
  <si>
    <t>CENTRO DE ADULTOS Nº713</t>
  </si>
  <si>
    <t>0073DC0714</t>
  </si>
  <si>
    <t>CENTRO DE ADULTOS Nº714/01</t>
  </si>
  <si>
    <t>0073DC0715</t>
  </si>
  <si>
    <t>CENTRO DE ADULTOS Nº715/01</t>
  </si>
  <si>
    <t>0073DC0716</t>
  </si>
  <si>
    <t>0073DC0717</t>
  </si>
  <si>
    <t>CENTRO DE ADULTOS Nº717/04</t>
  </si>
  <si>
    <t>0073DC0719</t>
  </si>
  <si>
    <t>CENTRO DE ADULTOS Nº719/01</t>
  </si>
  <si>
    <t>0073DC0720</t>
  </si>
  <si>
    <t>CENTRO DE ADULTOS Nº720/03</t>
  </si>
  <si>
    <t>0073DC0721</t>
  </si>
  <si>
    <t>ESCUELA DE ADULTOS Nº701 "AERONAUTICA ARGENTINA"</t>
  </si>
  <si>
    <t>ESCUELA DE ADULTOS Nº702 "RIO DE LA PLATA"</t>
  </si>
  <si>
    <t>0073DE0718</t>
  </si>
  <si>
    <t>ESCUELA DE EDUCACIÓN PRIMARIA DE ADULTOS Nº 718 "FRANCISCO ISAURO ARANCIBIA"</t>
  </si>
  <si>
    <t>0073DM0451</t>
  </si>
  <si>
    <t>0073DM0452</t>
  </si>
  <si>
    <t>0073DM0453</t>
  </si>
  <si>
    <t>CENTRO EDUCATIVO DE NIVEL SECUNDARIO Nº453 "ERNESTO CHE GUEVARA"</t>
  </si>
  <si>
    <t>0073DM0454</t>
  </si>
  <si>
    <t>CENTRO EDUCATIVO NIVEL SECUNDARIO Nº454 "REPÚBLICA ARGENTINA"</t>
  </si>
  <si>
    <t>0073DM0455</t>
  </si>
  <si>
    <t>CENTRO EDUCATIVO DE NIVEL SECUNDARIO PARA ADULTOS Nº455</t>
  </si>
  <si>
    <t>0073DM0456</t>
  </si>
  <si>
    <t>0073DM0457</t>
  </si>
  <si>
    <t>0073DM0458</t>
  </si>
  <si>
    <t>0073DM0459</t>
  </si>
  <si>
    <t>0073DM0460</t>
  </si>
  <si>
    <t>0073DM0461</t>
  </si>
  <si>
    <t>CENTRO EDUCATIVO DE NIVEL SECUNDARIO Nº461 "HÉROES Y HEROÍNAS DE MALVINAS"</t>
  </si>
  <si>
    <t>0073DM0462</t>
  </si>
  <si>
    <t>0073DM0463</t>
  </si>
  <si>
    <t>0073DM0464</t>
  </si>
  <si>
    <t>0073DM0465</t>
  </si>
  <si>
    <t>CENTRO EDUCATIVO DE NIVEL SECUNDARIO N°465</t>
  </si>
  <si>
    <t>0073DM2540</t>
  </si>
  <si>
    <t>CENTRO EDUCATIVO DE NIVEL SECUNDARIO Nº454 - EXTENSIÓN I</t>
  </si>
  <si>
    <t>074</t>
  </si>
  <si>
    <t>Navarro</t>
  </si>
  <si>
    <t>0074DC0701</t>
  </si>
  <si>
    <t>0074DM0451</t>
  </si>
  <si>
    <t>075</t>
  </si>
  <si>
    <t>Necochea</t>
  </si>
  <si>
    <t>0075DC0705</t>
  </si>
  <si>
    <t>0075DE0703</t>
  </si>
  <si>
    <t>CENTRO DE ADULTOS Nº705/03</t>
  </si>
  <si>
    <t>0075DC0706</t>
  </si>
  <si>
    <t>0075DE0701</t>
  </si>
  <si>
    <t>0075DC0707</t>
  </si>
  <si>
    <t>0075DE0702</t>
  </si>
  <si>
    <t>0075DC0708</t>
  </si>
  <si>
    <t>0075DC0709</t>
  </si>
  <si>
    <t>0075DC0710</t>
  </si>
  <si>
    <t>CENTRO DE EDUCACION DE ADULTOS Nº710 "EVA PERÓN"</t>
  </si>
  <si>
    <t>0075DC0711</t>
  </si>
  <si>
    <t>ESCUELA DE EDUCACIÓN DE ADULTOS Nº701 "REPÚBLICA DEL PERÚ"</t>
  </si>
  <si>
    <t>ESCUELA DE ADULTOS Nº702 "RENE FAVOLORO"</t>
  </si>
  <si>
    <t>ESCUELA PRIMARIA DE ADULTOS Nº703 "FLORENCIO MOLINA CAMPOS"</t>
  </si>
  <si>
    <t>0075DM0451</t>
  </si>
  <si>
    <t>CENTRO EDUCATIVO NIVEL SECUNDARIO Nº451 "EDUCACIÓN Y DESARROLLO"</t>
  </si>
  <si>
    <t>0075DM0452</t>
  </si>
  <si>
    <t>0075DM0453</t>
  </si>
  <si>
    <t>0075DM0454</t>
  </si>
  <si>
    <t>076</t>
  </si>
  <si>
    <t>9 de Julio</t>
  </si>
  <si>
    <t>0076DC0702</t>
  </si>
  <si>
    <t>0076DC0703</t>
  </si>
  <si>
    <t>0076DC0704</t>
  </si>
  <si>
    <t>0076DE0701</t>
  </si>
  <si>
    <t>0076DC0706</t>
  </si>
  <si>
    <t>0076DC0707</t>
  </si>
  <si>
    <t>0076DC0708</t>
  </si>
  <si>
    <t>0076DM0451</t>
  </si>
  <si>
    <t>CENTRO EDUCATIVO DE NIVEL SECUNDARIO Nº451 “PAULO FREIRE”</t>
  </si>
  <si>
    <t>0076DM0452</t>
  </si>
  <si>
    <t>0076DS0019</t>
  </si>
  <si>
    <t>C.E.B.A.S. Nº19</t>
  </si>
  <si>
    <t>Olavarría</t>
  </si>
  <si>
    <t>0077DC0704</t>
  </si>
  <si>
    <t>0077DE0702</t>
  </si>
  <si>
    <t>CENTRO DE EDUCACIÓN DE ADULTOS Nº704/02</t>
  </si>
  <si>
    <t>0077DC0705</t>
  </si>
  <si>
    <t>0077DC0707</t>
  </si>
  <si>
    <t>CENTRO DE EDUCACIÓN DE ADULTOS Nº707</t>
  </si>
  <si>
    <t>0077DC0708</t>
  </si>
  <si>
    <t>0077DE0715</t>
  </si>
  <si>
    <t>CENTRO DE EDUCACIÓN DE ADULTOS Nº708</t>
  </si>
  <si>
    <t>0077DC0716</t>
  </si>
  <si>
    <t>CENTRO DE EDUCACIÓN DE ADULTOS Nº716/15</t>
  </si>
  <si>
    <t>0077DC0717</t>
  </si>
  <si>
    <t>CENTRO DE EDUCACIÓN DE ADULTOS Nº717/15</t>
  </si>
  <si>
    <t>0077DE0701</t>
  </si>
  <si>
    <t>ESCUELA DE ADULTOS Nº701 "MADRE TERESA DE CALCUTA"</t>
  </si>
  <si>
    <t>ESCUELA PRIMARIA DE ADULTOS Nº702 "AMÉRICA"</t>
  </si>
  <si>
    <t>0077DE0703</t>
  </si>
  <si>
    <t>ESCUELA PRIMARIA DE ADULTOS Nº703 "VICENTE LÓPEZ Y PLANES"</t>
  </si>
  <si>
    <t>ESCUELA PRIMARIA DE ADULTOS Nº715 "PAULO FREIRE"</t>
  </si>
  <si>
    <t>0077DM0451</t>
  </si>
  <si>
    <t>CENTRO EDUCATIVO NIVEL SECUNDARIO Nº 451 "HÉROES DE MALVINAS"</t>
  </si>
  <si>
    <t>0077DM0452</t>
  </si>
  <si>
    <t>0077DM0453</t>
  </si>
  <si>
    <t>0077DM0454</t>
  </si>
  <si>
    <t>0077DM0455</t>
  </si>
  <si>
    <t>078</t>
  </si>
  <si>
    <t>Patagones</t>
  </si>
  <si>
    <t>0078DC0702</t>
  </si>
  <si>
    <t>0078DE0701</t>
  </si>
  <si>
    <t>0078DC0703</t>
  </si>
  <si>
    <t>0078DC0704</t>
  </si>
  <si>
    <t>0078DC0707</t>
  </si>
  <si>
    <t>0078DE0709</t>
  </si>
  <si>
    <t>0078DC0708</t>
  </si>
  <si>
    <t>CENTRO DE ADULTOS Nº708/09</t>
  </si>
  <si>
    <t>0078DC0710</t>
  </si>
  <si>
    <t>0078DE0705</t>
  </si>
  <si>
    <t>ESCUELA DE EDUCACIÓN PRIMARIA DE ADULTOS N°705</t>
  </si>
  <si>
    <t>ESCUELA DE EDUCACIÓN PRIMARIA DE ADULTOS Nº 709</t>
  </si>
  <si>
    <t>0078DM0451</t>
  </si>
  <si>
    <t>0078DM0452</t>
  </si>
  <si>
    <t>079</t>
  </si>
  <si>
    <t>Pehuajó</t>
  </si>
  <si>
    <t>0079DC0702</t>
  </si>
  <si>
    <t>CENTRO DE ADULTOS Nº702 "CELEDONIO CORONEL"</t>
  </si>
  <si>
    <t>0079DC0704</t>
  </si>
  <si>
    <t>0079DE0701</t>
  </si>
  <si>
    <t>0079DC0705</t>
  </si>
  <si>
    <t>0079DC0706</t>
  </si>
  <si>
    <t>0079DC0708</t>
  </si>
  <si>
    <t>CENTRO DE ADULTOS Nº708 "MARÍA VERA"</t>
  </si>
  <si>
    <t>0079DC0709</t>
  </si>
  <si>
    <t>CENTRO DE ADULTOS Nº709</t>
  </si>
  <si>
    <t>0079DC0710</t>
  </si>
  <si>
    <t>CENTRO DE ADULTOS Nº710 "MANUEL BELGRANO"</t>
  </si>
  <si>
    <t>ESCUELA DE ADULTOS Nº701 "ROSARIO VERA PEÑALOZA"</t>
  </si>
  <si>
    <t>0079DE0702</t>
  </si>
  <si>
    <t>ESCUELA DE EDUCACIÓN PRIMARIA DE ADULTOS Nº702</t>
  </si>
  <si>
    <t>0079DM0451</t>
  </si>
  <si>
    <t>0079DM0452</t>
  </si>
  <si>
    <t>080</t>
  </si>
  <si>
    <t>Pellegrini</t>
  </si>
  <si>
    <t>0080DE0701</t>
  </si>
  <si>
    <t>ESCUELA DE ADULTOS Nº701 "BERNARDINO RIVADAVIA"</t>
  </si>
  <si>
    <t>0080DM0451</t>
  </si>
  <si>
    <t>CENTRO EDUCATIVO NIVEL SECUNDARIO PARA ADULTOS N° 451</t>
  </si>
  <si>
    <t>081</t>
  </si>
  <si>
    <t>Pergamino</t>
  </si>
  <si>
    <t>0081DC0703</t>
  </si>
  <si>
    <t>0081DE0701</t>
  </si>
  <si>
    <t>0081DC0704</t>
  </si>
  <si>
    <t>0081DC0707</t>
  </si>
  <si>
    <t>0081DC0708</t>
  </si>
  <si>
    <t>0081DE0702</t>
  </si>
  <si>
    <t>0081DC0709</t>
  </si>
  <si>
    <t>0081DC0711</t>
  </si>
  <si>
    <t>ESCUELA DE ADULTOS Nº701 "JUAN MARTÍN DE PUEYRREDON"</t>
  </si>
  <si>
    <t>ESCUELA DE ADULTOS Nº702 "DR. RENÉ GERÓNIMO FAVALORO"</t>
  </si>
  <si>
    <t>0081DM0451</t>
  </si>
  <si>
    <t>0081DM0452</t>
  </si>
  <si>
    <t>0081DM0453</t>
  </si>
  <si>
    <t>0081DM0454</t>
  </si>
  <si>
    <t>082</t>
  </si>
  <si>
    <t>Pila</t>
  </si>
  <si>
    <t>0082DC0701</t>
  </si>
  <si>
    <t>0082DM0451</t>
  </si>
  <si>
    <t>083</t>
  </si>
  <si>
    <t>Pilar</t>
  </si>
  <si>
    <t>0083DC0702</t>
  </si>
  <si>
    <t>0083DE0701</t>
  </si>
  <si>
    <t>0083DC0704</t>
  </si>
  <si>
    <t>0083DC0706</t>
  </si>
  <si>
    <t>0083DC0707</t>
  </si>
  <si>
    <t>0083DC0709</t>
  </si>
  <si>
    <t>CENTRO DE ADULTOS Nº709/01</t>
  </si>
  <si>
    <t>0083DE0703</t>
  </si>
  <si>
    <t>0083DE0705</t>
  </si>
  <si>
    <t>LAS MARGARITAS</t>
  </si>
  <si>
    <t>0083DM0451</t>
  </si>
  <si>
    <t>0083DM0452</t>
  </si>
  <si>
    <t>CENTRO EDUCATIVO DE NIVEL SECUNDARIO Nº452 "RENÉ FAVALORO"</t>
  </si>
  <si>
    <t>0083DM0453</t>
  </si>
  <si>
    <t>CENTRO EDUCATIVO DE NIVEL SECUNDARIO Nº453 "DOMINGO FAUSTINO SARMIENTO"</t>
  </si>
  <si>
    <t>0083DM0454</t>
  </si>
  <si>
    <t>0083DM0455</t>
  </si>
  <si>
    <t>0083DM0456</t>
  </si>
  <si>
    <t>CENTRO EDUCATIVO DE NIVEL SECUNDARIO N°456</t>
  </si>
  <si>
    <t>0083DM0457</t>
  </si>
  <si>
    <t>CENTRO EDUCATIVO DE NIVEL SECUNDARIO N°457 "PRESIDENTE RAÚL RICARDO ALFONSÍN"</t>
  </si>
  <si>
    <t>0083DM0458</t>
  </si>
  <si>
    <t>CENTRO EDUCATIVO DE NIVEL SECUNDARIO N°458</t>
  </si>
  <si>
    <t>NUESTRA SEÑORA DEL PILAR</t>
  </si>
  <si>
    <t>4083MS7646</t>
  </si>
  <si>
    <t>INSTITUTO DE PROMOCIÓN EDUCATIVA DEL ADULTO</t>
  </si>
  <si>
    <t>Puan</t>
  </si>
  <si>
    <t>0084DC0701</t>
  </si>
  <si>
    <t>0084DC0702</t>
  </si>
  <si>
    <t>0084DM0451</t>
  </si>
  <si>
    <t>0084DM0452</t>
  </si>
  <si>
    <t>085</t>
  </si>
  <si>
    <t>Quilmes</t>
  </si>
  <si>
    <t>0085DA0152</t>
  </si>
  <si>
    <t>CENTRO DE ALFABETIZACIÓN N°152 SOCIEDAD DE FOMENTO PEDRO NEGRUSSI</t>
  </si>
  <si>
    <t>0085DC0709</t>
  </si>
  <si>
    <t>0085DE0725</t>
  </si>
  <si>
    <t>CENTRO DE ADULTOS Nº709/25</t>
  </si>
  <si>
    <t>0085DC0710</t>
  </si>
  <si>
    <t>CENTRO DE ADULTOS Nº710/25</t>
  </si>
  <si>
    <t>0085DC0711</t>
  </si>
  <si>
    <t>0085DE0707</t>
  </si>
  <si>
    <t>CENTRO DE ADULTOS Nº711/07</t>
  </si>
  <si>
    <t>0085DC0712</t>
  </si>
  <si>
    <t>0085DE0702</t>
  </si>
  <si>
    <t>0085DC0713</t>
  </si>
  <si>
    <t>0085DE0703</t>
  </si>
  <si>
    <t>0085DC0714</t>
  </si>
  <si>
    <t>CENTRO DE ADULTOS Nº714/07</t>
  </si>
  <si>
    <t>0085DC0716</t>
  </si>
  <si>
    <t>0085DE0701</t>
  </si>
  <si>
    <t>CENTRO DE ADULTOS Nº716/01</t>
  </si>
  <si>
    <t>0085DC0717</t>
  </si>
  <si>
    <t>0085DE0704</t>
  </si>
  <si>
    <t>0085DC0718</t>
  </si>
  <si>
    <t>CENTRO DE ADULTOS Nº718/03</t>
  </si>
  <si>
    <t>0085DC0719</t>
  </si>
  <si>
    <t>0085DC0720</t>
  </si>
  <si>
    <t>0085DE0705</t>
  </si>
  <si>
    <t>0085DC0721</t>
  </si>
  <si>
    <t>0085DE0706</t>
  </si>
  <si>
    <t>0085DC0722</t>
  </si>
  <si>
    <t>0085DE0708</t>
  </si>
  <si>
    <t>CENTRO DE ADULTOS Nº722/08</t>
  </si>
  <si>
    <t>0085DC0723</t>
  </si>
  <si>
    <t>0085DC0724</t>
  </si>
  <si>
    <t>CENTRO DE ADULTOS Nº724/07</t>
  </si>
  <si>
    <t>0085DC0726</t>
  </si>
  <si>
    <t>0085DE0715</t>
  </si>
  <si>
    <t>CENTRO DE ADULTOS Nº726/15</t>
  </si>
  <si>
    <t>0085DC0727</t>
  </si>
  <si>
    <t>CENTRO DE ADULTOS Nº727/02</t>
  </si>
  <si>
    <t>0085DC0728</t>
  </si>
  <si>
    <t>CENTRO DE ADULTOS Nº728/25</t>
  </si>
  <si>
    <t>0085DC0729</t>
  </si>
  <si>
    <t>CENTRO DE ADULTOS Nº729/08</t>
  </si>
  <si>
    <t>0085DC0730</t>
  </si>
  <si>
    <t>CENTRO DE ADULTOS Nº730/08</t>
  </si>
  <si>
    <t>0085DC0731</t>
  </si>
  <si>
    <t>CENTRO DE ADULTOS Nº731/04</t>
  </si>
  <si>
    <t>ESCUELA DE ADULTOS Nº701 "BERNARDO DE O'HIGGINS"</t>
  </si>
  <si>
    <t>ESCUELA DE ADULTOS Nº702 "JULIETA LANTERI"</t>
  </si>
  <si>
    <t>ESCUELA DE ADULTOS Nº703 "SANTOS VEGA"</t>
  </si>
  <si>
    <t>ESCUELA DE ADULTOS Nº706 "PABLO ANTONIO PIZZURNO"</t>
  </si>
  <si>
    <t>ESCUELA DE ADULTOS Nº707 "EVARISTO IGLESIAS"</t>
  </si>
  <si>
    <t>ESCUELA DE ADULTOS Nº708 "JOSE TEDESCHI"</t>
  </si>
  <si>
    <t>ESCUELA DE ADULTOS Nº715</t>
  </si>
  <si>
    <t>ESCUELA DE ADULTOS Nº725 "EVA DUARTE"</t>
  </si>
  <si>
    <t>0085DM0451</t>
  </si>
  <si>
    <t>0085DM0452</t>
  </si>
  <si>
    <t>0085DM0453</t>
  </si>
  <si>
    <t>0085DM0454</t>
  </si>
  <si>
    <t>0085DM0455</t>
  </si>
  <si>
    <t>CENTRO EDUCATIVO DE NIVEL SECUNDARIO Nº455</t>
  </si>
  <si>
    <t>0085DM0456</t>
  </si>
  <si>
    <t>0085DM0457</t>
  </si>
  <si>
    <t>0085DM0458</t>
  </si>
  <si>
    <t>CENTRO EDUCATIVO DE NIVEL SECUNDARIO Nº458 "MARIELA MUÑOZ"</t>
  </si>
  <si>
    <t>4085MM7427</t>
  </si>
  <si>
    <t>INSTITUTO DR. MARIANO MORENO</t>
  </si>
  <si>
    <t>086</t>
  </si>
  <si>
    <t>Ramallo</t>
  </si>
  <si>
    <t>0086DC0702</t>
  </si>
  <si>
    <t>0086DC0703</t>
  </si>
  <si>
    <t>0086DE0701</t>
  </si>
  <si>
    <t>0086DC0705</t>
  </si>
  <si>
    <t>0086DC0706</t>
  </si>
  <si>
    <t>0086DC0707</t>
  </si>
  <si>
    <t>0086DM0451</t>
  </si>
  <si>
    <t>CENTRO EDUCATIVO DE NIVEL SECUNDARIO Nº451  "RENÉ GERÓNIMO FAVALORO"</t>
  </si>
  <si>
    <t>0086DM0452</t>
  </si>
  <si>
    <t>087</t>
  </si>
  <si>
    <t>Rauch</t>
  </si>
  <si>
    <t>0087DC0701</t>
  </si>
  <si>
    <t>0087DC0702</t>
  </si>
  <si>
    <t>0087DM0451</t>
  </si>
  <si>
    <t>088</t>
  </si>
  <si>
    <t>Rivadavia</t>
  </si>
  <si>
    <t>0088DC0702</t>
  </si>
  <si>
    <t>0088DE0701</t>
  </si>
  <si>
    <t>ESCUELA DE ADULTOS Nº701 "JOAQUÍN VICTOR GONZALEZ"</t>
  </si>
  <si>
    <t>0088DM0451</t>
  </si>
  <si>
    <t>089</t>
  </si>
  <si>
    <t>Rojas</t>
  </si>
  <si>
    <t>0089DC0701</t>
  </si>
  <si>
    <t>CENTRO DE ADULTOS Nº701 "JOAQUIN V. GONZALEZ"</t>
  </si>
  <si>
    <t>0089DC0702</t>
  </si>
  <si>
    <t>CENTRO DE EDUCACIÓN DE ADULTOS Nº702</t>
  </si>
  <si>
    <t>0089DC0705</t>
  </si>
  <si>
    <t>0089DM0451</t>
  </si>
  <si>
    <t>090</t>
  </si>
  <si>
    <t>Roque Pérez</t>
  </si>
  <si>
    <t>0090DE0701</t>
  </si>
  <si>
    <t>ESCUELA DE ADULTOS Nº701 "MARIA DE VELAZCO"</t>
  </si>
  <si>
    <t>0090DM0451</t>
  </si>
  <si>
    <t>091</t>
  </si>
  <si>
    <t>Saavedra</t>
  </si>
  <si>
    <t>0091DC0701</t>
  </si>
  <si>
    <t>CENTRO DE ADULTOS Nº701 "MIGUEL CANE"</t>
  </si>
  <si>
    <t>0091DE0702</t>
  </si>
  <si>
    <t>ESCUELA DE ADULTOS Nº702 "PAULO FREIRE"</t>
  </si>
  <si>
    <t>0091DE0703</t>
  </si>
  <si>
    <t>ESCUELA DE ADULTOS Nº703 "ALAS DE LIBERTAD"</t>
  </si>
  <si>
    <t>0091DM0451</t>
  </si>
  <si>
    <t>CENTRO EDUCATIVO DE NIVEL SECUNDARIO Nº451 "GENERAL JOSÉ DE SAN MARTÍN"</t>
  </si>
  <si>
    <t>0091DM0452</t>
  </si>
  <si>
    <t>092</t>
  </si>
  <si>
    <t>Saladillo</t>
  </si>
  <si>
    <t>0092DE0701</t>
  </si>
  <si>
    <t>0092DM0451</t>
  </si>
  <si>
    <t>093</t>
  </si>
  <si>
    <t>San Andrés de Giles</t>
  </si>
  <si>
    <t>0093DC0703</t>
  </si>
  <si>
    <t>0093DE0702</t>
  </si>
  <si>
    <t>0093DC0704</t>
  </si>
  <si>
    <t>0093DM0451</t>
  </si>
  <si>
    <t>CUCULLU</t>
  </si>
  <si>
    <t>094</t>
  </si>
  <si>
    <t>San Antonio de Areco</t>
  </si>
  <si>
    <t>0094DC0701</t>
  </si>
  <si>
    <t>0094DC0702</t>
  </si>
  <si>
    <t>0094DM0451</t>
  </si>
  <si>
    <t>0094DS0047</t>
  </si>
  <si>
    <t>C.E.B.A.S. Nº47</t>
  </si>
  <si>
    <t>095</t>
  </si>
  <si>
    <t>San Fernando</t>
  </si>
  <si>
    <t>0095DA0007</t>
  </si>
  <si>
    <t>CENTRO DE ALFABETIZACION Nº7</t>
  </si>
  <si>
    <t>0095DC0704</t>
  </si>
  <si>
    <t>0095DE0701</t>
  </si>
  <si>
    <t>0095DC0706</t>
  </si>
  <si>
    <t>0095DE0702</t>
  </si>
  <si>
    <t>0095DC0707</t>
  </si>
  <si>
    <t>CENTRO DE ADULTOS Nº707/04</t>
  </si>
  <si>
    <t>0095DC0709</t>
  </si>
  <si>
    <t>0095DE0703</t>
  </si>
  <si>
    <t>CENTRO DE ADULTOS Nº709/03</t>
  </si>
  <si>
    <t>0095DC0710</t>
  </si>
  <si>
    <t>0095DC0711</t>
  </si>
  <si>
    <t>0095DC0712</t>
  </si>
  <si>
    <t>0095DE0708</t>
  </si>
  <si>
    <t>CENTRO DE ADULTOS Nº712/08</t>
  </si>
  <si>
    <t>ESCUELA DE ADULTOS Nº702 "JUANA AZURDUY"</t>
  </si>
  <si>
    <t>ESCUELA DE ADULTOS Nº703 "ALFEREZ JOSÉ MARIA SOBRAL"</t>
  </si>
  <si>
    <t>ESCUELA DE ADULTOS Nº708 "PAULA ALBARRACIN"</t>
  </si>
  <si>
    <t>0095DM0451</t>
  </si>
  <si>
    <t>0095DM0452</t>
  </si>
  <si>
    <t>0095DM0453</t>
  </si>
  <si>
    <t>096</t>
  </si>
  <si>
    <t>San Isidro</t>
  </si>
  <si>
    <t>0096DA0005</t>
  </si>
  <si>
    <t>CENTRO DE ALFABETIZACIÓN Nº5</t>
  </si>
  <si>
    <t>0096DA0009</t>
  </si>
  <si>
    <t>CENTRO DE ALFABETIZACION Nº9</t>
  </si>
  <si>
    <t>0096DA0032</t>
  </si>
  <si>
    <t>CENTRO DE ALFABETIZACION Nº32</t>
  </si>
  <si>
    <t>0096DA0036</t>
  </si>
  <si>
    <t>CENTRO DE ALFABETIZACION Nº36</t>
  </si>
  <si>
    <t>0096DC0704</t>
  </si>
  <si>
    <t>0096DE0702</t>
  </si>
  <si>
    <t>0096DC0706</t>
  </si>
  <si>
    <t>0096DE0703</t>
  </si>
  <si>
    <t>CENTRO DE ADULTOS Nº706/03</t>
  </si>
  <si>
    <t>0096DC0707</t>
  </si>
  <si>
    <t>0096DE0701</t>
  </si>
  <si>
    <t>0096DC0708</t>
  </si>
  <si>
    <t>0096DC0709</t>
  </si>
  <si>
    <t>0096DC0710</t>
  </si>
  <si>
    <t>0096DC0712</t>
  </si>
  <si>
    <t>0096DC0713</t>
  </si>
  <si>
    <t>ESCUELA DE ADULTOS Nº701 "PEDRO BONIFACIO PALACIOS"</t>
  </si>
  <si>
    <t>ESCUELA DE ADULTOS Nº703 "VICTORIA OCAMPO"</t>
  </si>
  <si>
    <t>0096DE0714</t>
  </si>
  <si>
    <t>ESCUELA PRIMARIA DE ADULTOS Nº 714 "HÉROES DE MALVINAS"</t>
  </si>
  <si>
    <t>0096DM0451</t>
  </si>
  <si>
    <t>CENTRO EDUCATIVO NIVEL SECUNDARIO Nº451 "DR. RENÉ FAVALORO"</t>
  </si>
  <si>
    <t>0096DM0452</t>
  </si>
  <si>
    <t>CENTRO EDUCATIVO NIVEL SECUNDARIO Nº452 "DR. RAÚL RICARDO ALFONSÍN"</t>
  </si>
  <si>
    <t>0096DM0453</t>
  </si>
  <si>
    <t>CENTRO EDUCATIVO NIVEL SECUNDARIO Nº453 "VICTORIA OCAMPO"</t>
  </si>
  <si>
    <t>0096DM0456</t>
  </si>
  <si>
    <t>0096DM0457</t>
  </si>
  <si>
    <t>0096DM0458</t>
  </si>
  <si>
    <t>4096MM6002</t>
  </si>
  <si>
    <t>ESCUELA DE EDUCACIÓN MEDIA PARA ADULTOS SANTA MARÍA DEL CAMINO</t>
  </si>
  <si>
    <t>4096MM7646</t>
  </si>
  <si>
    <t>INSTITUTO DE PROMOCION EDUCATIVA DEL ADULTO</t>
  </si>
  <si>
    <t>CEFERINO NAMUNCURA</t>
  </si>
  <si>
    <t>097</t>
  </si>
  <si>
    <t>San Nicolás</t>
  </si>
  <si>
    <t>0097DC0705</t>
  </si>
  <si>
    <t>0097DE0703</t>
  </si>
  <si>
    <t>0097DC0706</t>
  </si>
  <si>
    <t>0097DE0723</t>
  </si>
  <si>
    <t>0097DC0707</t>
  </si>
  <si>
    <t>0097DE0714</t>
  </si>
  <si>
    <t>CENTRO DE ADULTOS Nº707/14</t>
  </si>
  <si>
    <t>0097DC0708</t>
  </si>
  <si>
    <t>CENTRO DE ADULTOS Nº708/14</t>
  </si>
  <si>
    <t>0097DC0709</t>
  </si>
  <si>
    <t>0097DC0710</t>
  </si>
  <si>
    <t>0097DE0702</t>
  </si>
  <si>
    <t>0097DC0711</t>
  </si>
  <si>
    <t>0097DE0704</t>
  </si>
  <si>
    <t>0097DC0712</t>
  </si>
  <si>
    <t>0097DC0713</t>
  </si>
  <si>
    <t>0097DC0715</t>
  </si>
  <si>
    <t>CENTRO DE ADULTOS Nº715/23</t>
  </si>
  <si>
    <t>0097DC0716</t>
  </si>
  <si>
    <t>0097DC0717</t>
  </si>
  <si>
    <t>0097DC0720</t>
  </si>
  <si>
    <t>CENTRO DE ADULTOS Nº720/23</t>
  </si>
  <si>
    <t>0097DC0721</t>
  </si>
  <si>
    <t>0097DC0722</t>
  </si>
  <si>
    <t>CENTRO DE ADULTOS Nº722/02</t>
  </si>
  <si>
    <t>0097DE0701</t>
  </si>
  <si>
    <t>ESCUELA DE ADULTOS Nº701 "PAULO FREIRE"</t>
  </si>
  <si>
    <t>ESCUELA DE EDUCACIÓN DE ADULTOS Nº 702 "SOLDADO RICARDO OMAR MERAVIGLIA"</t>
  </si>
  <si>
    <t>ESCUELA DE ADULTOS Nº703 "BEATRIZ AÑAÑOS"</t>
  </si>
  <si>
    <t>ESCUELA DE ADULTOS Nº704 "JUANA M. COURETOT DE GÜELLA"</t>
  </si>
  <si>
    <t>ESCUELA DE ADULTOS Nº714 "COMBATE DE SAN LORENZO"</t>
  </si>
  <si>
    <t>ESCUELA DE ADULTOS Nº723 "HEROES DE MALVINAS"</t>
  </si>
  <si>
    <t>0097DM0451</t>
  </si>
  <si>
    <t>CENTRO EDUCATIVO DE NIVEL SECUNDARIO Nº451 "NUESTRA SEÑORA DE LUJÁN"</t>
  </si>
  <si>
    <t>0097DM0452</t>
  </si>
  <si>
    <t>0097DM0453</t>
  </si>
  <si>
    <t>0097DM0454</t>
  </si>
  <si>
    <t>0097DM0455</t>
  </si>
  <si>
    <t>0097DM0456</t>
  </si>
  <si>
    <t>0097DM0457</t>
  </si>
  <si>
    <t>0097DM2550</t>
  </si>
  <si>
    <t>CENTRO EDUCATIVO DE NIVEL SECUNDARIO Nº455 - EXTENSIÓN I</t>
  </si>
  <si>
    <t>CLUB BELGRANO</t>
  </si>
  <si>
    <t>098</t>
  </si>
  <si>
    <t>San Pedro</t>
  </si>
  <si>
    <t>0098DC0702</t>
  </si>
  <si>
    <t>0098DC0703</t>
  </si>
  <si>
    <t>0098DC0704</t>
  </si>
  <si>
    <t>0098DC0705</t>
  </si>
  <si>
    <t>0098DE0701</t>
  </si>
  <si>
    <t>0098DC0706</t>
  </si>
  <si>
    <t>0098DC0707</t>
  </si>
  <si>
    <t>0098DC0709</t>
  </si>
  <si>
    <t>0098DC0710</t>
  </si>
  <si>
    <t>CENTRO DE ADULTOS Nº710</t>
  </si>
  <si>
    <t>ESCUELA DE ADULTOS Nº701 "MANUEL ALBERTI"</t>
  </si>
  <si>
    <t>0098DM0451</t>
  </si>
  <si>
    <t>0098DM0452</t>
  </si>
  <si>
    <t>099</t>
  </si>
  <si>
    <t>San Vicente</t>
  </si>
  <si>
    <t>0099DC0702</t>
  </si>
  <si>
    <t>0099DE0701</t>
  </si>
  <si>
    <t>0099DC0703</t>
  </si>
  <si>
    <t>0099DC0704</t>
  </si>
  <si>
    <t>ESCUELA DE ADULTOS Nº701 "GABRIELA MISTRAL"</t>
  </si>
  <si>
    <t>0099DM0451</t>
  </si>
  <si>
    <t>0099DM0452</t>
  </si>
  <si>
    <t>CENTRO EDUCATIVO DE NIVEL SECUNDARIO Nº452 "BOMBEROS VOLUNTARIOS ARGENTINOS"</t>
  </si>
  <si>
    <t>0099DM0453</t>
  </si>
  <si>
    <t>Morón</t>
  </si>
  <si>
    <t>0100DC0706</t>
  </si>
  <si>
    <t>0100DE0703</t>
  </si>
  <si>
    <t>0100DC0707</t>
  </si>
  <si>
    <t>0100DE0701</t>
  </si>
  <si>
    <t>0100DC0708</t>
  </si>
  <si>
    <t>0100DE0702</t>
  </si>
  <si>
    <t>0100DC0709</t>
  </si>
  <si>
    <t>0100DC0710</t>
  </si>
  <si>
    <t>0100DE0704</t>
  </si>
  <si>
    <t>CENTRO DE ADULTOS Nº710/04</t>
  </si>
  <si>
    <t>0100DC0711</t>
  </si>
  <si>
    <t>0100DC0712</t>
  </si>
  <si>
    <t>0100DC0714</t>
  </si>
  <si>
    <t>0100DC0715</t>
  </si>
  <si>
    <t>CENTRO DE ADULTOS Nº715 "CRISTO REY"</t>
  </si>
  <si>
    <t>0100DC0716</t>
  </si>
  <si>
    <t>CENTRO DE ADULTOS Nº716/03</t>
  </si>
  <si>
    <t>ESCUELA DE ADULTOS Nº701 "COMODORO PEDRO ZANNI"</t>
  </si>
  <si>
    <t>ESCUELA DE ADULTOS Nº703 "FLORENTINO AMEGHINO"</t>
  </si>
  <si>
    <t>ESCUELA DE ADULTOS Nº704 "VICENTA CASTRO CAMBON"</t>
  </si>
  <si>
    <t>0100DE0705</t>
  </si>
  <si>
    <t>0100DM0451</t>
  </si>
  <si>
    <t>0100DM0452</t>
  </si>
  <si>
    <t>0100DM0453</t>
  </si>
  <si>
    <t>0100DM0454</t>
  </si>
  <si>
    <t>0100DM0455</t>
  </si>
  <si>
    <t>CENTRO EDUCATIVO NIVEL SECUNDARIO Nº455 "LA CANTÁBRICA"</t>
  </si>
  <si>
    <t>0100DM0456</t>
  </si>
  <si>
    <t>0100DM0457</t>
  </si>
  <si>
    <t>0100DM0458</t>
  </si>
  <si>
    <t>0100DM0459</t>
  </si>
  <si>
    <t>0100DM0460</t>
  </si>
  <si>
    <t>0100DM0461</t>
  </si>
  <si>
    <t>0100DM0462</t>
  </si>
  <si>
    <t>CENTRO EDUCATIVO DE NIVEL SECUNDARIO N°462</t>
  </si>
  <si>
    <t>0100DM0463</t>
  </si>
  <si>
    <t>0100DM0464</t>
  </si>
  <si>
    <t>0100DS0028</t>
  </si>
  <si>
    <t>C.E.B.A.S. Nº28</t>
  </si>
  <si>
    <t>COLEGIO WARD</t>
  </si>
  <si>
    <t>4100MM4736</t>
  </si>
  <si>
    <t>4100MM4787</t>
  </si>
  <si>
    <t>INSTITUTO COLEGIO GRANADEROS</t>
  </si>
  <si>
    <t>Suipacha</t>
  </si>
  <si>
    <t>0101DC0701</t>
  </si>
  <si>
    <t>0101DC0702</t>
  </si>
  <si>
    <t>CENTRO DE ADULTOS Nº702 "DR. ANTONIO BARONI"</t>
  </si>
  <si>
    <t>0101DM0451</t>
  </si>
  <si>
    <t>Tandil</t>
  </si>
  <si>
    <t>0102DC0703</t>
  </si>
  <si>
    <t>0102DE0701</t>
  </si>
  <si>
    <t>0102DC0706</t>
  </si>
  <si>
    <t>0102DE0702</t>
  </si>
  <si>
    <t>0102DC0707</t>
  </si>
  <si>
    <t>0102DC0708</t>
  </si>
  <si>
    <t>0102DC0709</t>
  </si>
  <si>
    <t>0102DE0704</t>
  </si>
  <si>
    <t>0102DC0710</t>
  </si>
  <si>
    <t>0102DC0713</t>
  </si>
  <si>
    <t>0102DC0714</t>
  </si>
  <si>
    <t>CENTRO DE ADULTOS Nº714</t>
  </si>
  <si>
    <t>ESCUELA DE ADULTOS Nº701 "MAESTRO PAULO FREIRE"</t>
  </si>
  <si>
    <t>0102DE0705</t>
  </si>
  <si>
    <t>ESCUELA DE EDUCACIÓN PRIMARIA  DE ADULTOS Nº705</t>
  </si>
  <si>
    <t>0102DM0451</t>
  </si>
  <si>
    <t>0102DM0452</t>
  </si>
  <si>
    <t>0102DM0453</t>
  </si>
  <si>
    <t>0102DM0454</t>
  </si>
  <si>
    <t>0102DM0455</t>
  </si>
  <si>
    <t>0102DM0456</t>
  </si>
  <si>
    <t>0102DM0457</t>
  </si>
  <si>
    <t>GARDEY</t>
  </si>
  <si>
    <t>ARCO IRIS</t>
  </si>
  <si>
    <t>Tapalqué</t>
  </si>
  <si>
    <t>0103DE0701</t>
  </si>
  <si>
    <t>ESCUELA DE ADULTOS Nº701 "CANTON TAPALQUE"</t>
  </si>
  <si>
    <t>0103DM0451</t>
  </si>
  <si>
    <t>104</t>
  </si>
  <si>
    <t>Tordillo</t>
  </si>
  <si>
    <t>0104DC0701</t>
  </si>
  <si>
    <t>0104DM0451</t>
  </si>
  <si>
    <t>Tornquist</t>
  </si>
  <si>
    <t>0105DC0701</t>
  </si>
  <si>
    <t>CENTRO DE ADULTOS Nº701 "FRAGATA SARMIENTO"</t>
  </si>
  <si>
    <t>0105DM0451</t>
  </si>
  <si>
    <t>Trenque Lauquen</t>
  </si>
  <si>
    <t>0106DC0702</t>
  </si>
  <si>
    <t>0106DE0701</t>
  </si>
  <si>
    <t>0106DC0703</t>
  </si>
  <si>
    <t>0106DC0704</t>
  </si>
  <si>
    <t>0106DC0705</t>
  </si>
  <si>
    <t>0106DC0706</t>
  </si>
  <si>
    <t>0106DC0707</t>
  </si>
  <si>
    <t>ESCUELA DE ADULTOS Nº701 "LUCIA J. B. PASTOR"</t>
  </si>
  <si>
    <t>0106DM0451</t>
  </si>
  <si>
    <t>CENTRO EDUCATIVO NIVEL SECUNDARIO PARA ADULTOS Nº451</t>
  </si>
  <si>
    <t>0106DM0452</t>
  </si>
  <si>
    <t>0106DM0453</t>
  </si>
  <si>
    <t>0106DM0454</t>
  </si>
  <si>
    <t>CENTRO EDUCATIVO DE NIVEL SECUNDARIO Nº454 "GENERALA JUANA AZURDUY"</t>
  </si>
  <si>
    <t>0106DM0455</t>
  </si>
  <si>
    <t>CENTRO EDUCATIVO DE NIVEL SECUNDARIO N° 455 "ERNESTO SÁBATO"</t>
  </si>
  <si>
    <t>LAS VIOLETAS</t>
  </si>
  <si>
    <t>Tres Arroyos</t>
  </si>
  <si>
    <t>0107DC0702</t>
  </si>
  <si>
    <t>0107DE0701</t>
  </si>
  <si>
    <t>0107DC0704</t>
  </si>
  <si>
    <t>0107DC0705</t>
  </si>
  <si>
    <t>0107DM0451</t>
  </si>
  <si>
    <t>25 de Mayo</t>
  </si>
  <si>
    <t>0108DC0702</t>
  </si>
  <si>
    <t>CENTRO DE ADULTOS Nº702 "ISLAS MALVINAS"</t>
  </si>
  <si>
    <t>0108DC0703</t>
  </si>
  <si>
    <t>0108DE0701</t>
  </si>
  <si>
    <t>0108DC0705</t>
  </si>
  <si>
    <t>0108DC0706</t>
  </si>
  <si>
    <t>0108DC0707</t>
  </si>
  <si>
    <t>CENTRO DE ADULTOS Nº707 "RAFAEL OBLIGADO"</t>
  </si>
  <si>
    <t>ESCUELA DE ADULTOS Nº701 "MARTÍN FIERRO"</t>
  </si>
  <si>
    <t>0108DM0451</t>
  </si>
  <si>
    <t>LAS MERCEDES</t>
  </si>
  <si>
    <t>Vicente López</t>
  </si>
  <si>
    <t>0109DA0043</t>
  </si>
  <si>
    <t>CENTRO DE ALFABETIZACIÓN Nº 43</t>
  </si>
  <si>
    <t>0109DC0703</t>
  </si>
  <si>
    <t>0109DE0701</t>
  </si>
  <si>
    <t>0109DC0704</t>
  </si>
  <si>
    <t>0109DC0706</t>
  </si>
  <si>
    <t>0109DE0702</t>
  </si>
  <si>
    <t>0109DC0707</t>
  </si>
  <si>
    <t>0109DC0708</t>
  </si>
  <si>
    <t>0109DC0709</t>
  </si>
  <si>
    <t>ESCUELA DE ADULTOS Nº701 "JORGE NEWBERY"</t>
  </si>
  <si>
    <t>ESCUELA DE ADULTOS Nº702 "SAN JOSÉ DE CALASANZ"</t>
  </si>
  <si>
    <t>0109DM0451</t>
  </si>
  <si>
    <t>0109DM0452</t>
  </si>
  <si>
    <t>CENTRO EDUCATIVO DE NIVEL SECUNDARIO Nº452 "JORGE ALBERTO TAIANA"</t>
  </si>
  <si>
    <t>0109DM0454</t>
  </si>
  <si>
    <t>4109DM9236</t>
  </si>
  <si>
    <t>4109MM6278</t>
  </si>
  <si>
    <t>BACHILLERATO DE ADULTOS ESBA. FLORIDA</t>
  </si>
  <si>
    <t>VIRGEN DEL CARMEN</t>
  </si>
  <si>
    <t>Villarino</t>
  </si>
  <si>
    <t>0110DC0704</t>
  </si>
  <si>
    <t>CENTRO DE ADULTOS Nº704 "JUAN COUSTE"</t>
  </si>
  <si>
    <t>0110DC0706</t>
  </si>
  <si>
    <t>0110DE0702</t>
  </si>
  <si>
    <t>CENTRO DE ADULTOS Nº706 "AMELIA DEHENEN"</t>
  </si>
  <si>
    <t>0110DE0703</t>
  </si>
  <si>
    <t>ESCUELA DE ADULTOS Nº703 "COMANDANTE LUIS PIEDRABUENA"</t>
  </si>
  <si>
    <t>0110DM0451</t>
  </si>
  <si>
    <t>Lanús</t>
  </si>
  <si>
    <t>0111DC0709</t>
  </si>
  <si>
    <t>0111DE0701</t>
  </si>
  <si>
    <t>0111DC0711</t>
  </si>
  <si>
    <t>0111DE0710</t>
  </si>
  <si>
    <t>0111DC0713</t>
  </si>
  <si>
    <t>0111DE0707</t>
  </si>
  <si>
    <t>CENTRO DE ADULTOS Nº713/07</t>
  </si>
  <si>
    <t>0111DC0714</t>
  </si>
  <si>
    <t>0111DC0715</t>
  </si>
  <si>
    <t>0111DE0712</t>
  </si>
  <si>
    <t>CENTRO DE ADULTOS Nº715/12</t>
  </si>
  <si>
    <t>0111DC0716</t>
  </si>
  <si>
    <t>0111DE0703</t>
  </si>
  <si>
    <t>0111DC0718</t>
  </si>
  <si>
    <t>0111DE0705</t>
  </si>
  <si>
    <t>0111DC0719</t>
  </si>
  <si>
    <t>0111DE0706</t>
  </si>
  <si>
    <t>0111DC0721</t>
  </si>
  <si>
    <t>0111DE0702</t>
  </si>
  <si>
    <t>0111DC0722</t>
  </si>
  <si>
    <t>0111DC0723</t>
  </si>
  <si>
    <t>0111DE0704</t>
  </si>
  <si>
    <t>CENTRO DE ADULTOS Nº723/04</t>
  </si>
  <si>
    <t>0111DC0724</t>
  </si>
  <si>
    <t>0111DE0708</t>
  </si>
  <si>
    <t>0111DC0725</t>
  </si>
  <si>
    <t>CENTRO DE ADULTOS Nº725/08</t>
  </si>
  <si>
    <t>0111DC0726</t>
  </si>
  <si>
    <t>0111DC0727</t>
  </si>
  <si>
    <t>CENTRO DE ADULTOS Nº727/12</t>
  </si>
  <si>
    <t>0111DC0728</t>
  </si>
  <si>
    <t>CENTRO DE ADULTOS Nº728/12</t>
  </si>
  <si>
    <t>0111DC0729</t>
  </si>
  <si>
    <t>CENTRO DE ADULTOS Nº729/02 "CLUB IDEAL"</t>
  </si>
  <si>
    <t>0111DC0730</t>
  </si>
  <si>
    <t>CENTRO DE ADULTOS Nº730/05</t>
  </si>
  <si>
    <t>0111DC0731</t>
  </si>
  <si>
    <t>CENTRO DE ADULTOS Nº731/05</t>
  </si>
  <si>
    <t>ESCUELA DE ADULTOS Nº703 "COMBATE DE SAN LORENZO"</t>
  </si>
  <si>
    <t>ESCUELA DE ADULTOS Nº708 "BERNARDO DUGGAN"</t>
  </si>
  <si>
    <t>0111DM0451</t>
  </si>
  <si>
    <t>0111DM0452</t>
  </si>
  <si>
    <t>0111DM0453</t>
  </si>
  <si>
    <t>0111DM0454</t>
  </si>
  <si>
    <t>0111DM0455</t>
  </si>
  <si>
    <t>0111DM0456</t>
  </si>
  <si>
    <t>0111DM0457</t>
  </si>
  <si>
    <t>CENTRO EDUCATIVO DE NIVEL SECUNDARIO Nº457 "MARY SÁNCHEZ"</t>
  </si>
  <si>
    <t>0111DM0458</t>
  </si>
  <si>
    <t>0111DS0049</t>
  </si>
  <si>
    <t>C.E.B.A.S. Nº49</t>
  </si>
  <si>
    <t>INSTITUTO ELIM</t>
  </si>
  <si>
    <t>Coronel de Marina L. Rosales</t>
  </si>
  <si>
    <t>0112DC0702</t>
  </si>
  <si>
    <t>0112DE0701</t>
  </si>
  <si>
    <t>CENTRO DE EDUCACIÓN DE ADULTOS Nº702/01</t>
  </si>
  <si>
    <t>0112DC0703</t>
  </si>
  <si>
    <t>0112DC0704</t>
  </si>
  <si>
    <t>0112DC0705</t>
  </si>
  <si>
    <t>CENTRO DE EDUCACIÓN DE ADULTOS Nº 705/01</t>
  </si>
  <si>
    <t>0112DM0451</t>
  </si>
  <si>
    <t>0112DM0452</t>
  </si>
  <si>
    <t>0112DM0453</t>
  </si>
  <si>
    <t>CENTRO EDUCATIVO DE NIVEL SECUNDARIO Nº453 "CONSCRIPTO ANACLETO BERNARDI"</t>
  </si>
  <si>
    <t>0112DM0454</t>
  </si>
  <si>
    <t>Berisso</t>
  </si>
  <si>
    <t>BERISSO</t>
  </si>
  <si>
    <t>0113DC0704</t>
  </si>
  <si>
    <t>0113DE0701</t>
  </si>
  <si>
    <t>CENTRO DE EDUCACIÓN DE ADULTOS Nº704/01</t>
  </si>
  <si>
    <t>0113DC0706</t>
  </si>
  <si>
    <t>0113DC0707</t>
  </si>
  <si>
    <t>0113DE0703</t>
  </si>
  <si>
    <t>CENTRO DE ADULTOS Nº707/03 "MARTÍN MIGUEL DE GÜEMES"</t>
  </si>
  <si>
    <t>0113DC0708</t>
  </si>
  <si>
    <t>CENTRO DE ADULTOS Nº708/03 "DARDO ROCHA"</t>
  </si>
  <si>
    <t>0113DC0710</t>
  </si>
  <si>
    <t>0113DC0711</t>
  </si>
  <si>
    <t>CENTRO DE ADULTOS Nº711</t>
  </si>
  <si>
    <t>0113DC0712</t>
  </si>
  <si>
    <t>CENTRO DE ADULTOS Nº712</t>
  </si>
  <si>
    <t>ESCUELA DE ADULTOS Nº701 "MARRUECOS"</t>
  </si>
  <si>
    <t>ESCUELA DE ADULTOS Nº703 "JUAN BERISSO"</t>
  </si>
  <si>
    <t>0113DM0451</t>
  </si>
  <si>
    <t>0113DM0452</t>
  </si>
  <si>
    <t>0113DM0453</t>
  </si>
  <si>
    <t>0113DM2760</t>
  </si>
  <si>
    <t>CENTRO EDUCATIVO NIVEL SECUNDARIO N°476 EXTENSIÓN I - BERISSO</t>
  </si>
  <si>
    <t>VILLA SAN CARLOS</t>
  </si>
  <si>
    <t>Ensenada</t>
  </si>
  <si>
    <t>0114DC0703</t>
  </si>
  <si>
    <t>0114DC0704</t>
  </si>
  <si>
    <t>0114DC0707</t>
  </si>
  <si>
    <t>0114DE0701</t>
  </si>
  <si>
    <t>0114DC0708</t>
  </si>
  <si>
    <t>ESCUELA DE ADULTOS Nº701 "HIPOLITO BOUCHARD"</t>
  </si>
  <si>
    <t>0114DM0451</t>
  </si>
  <si>
    <t>0114DM0452</t>
  </si>
  <si>
    <t>0114DM0453</t>
  </si>
  <si>
    <t>San Cayetano</t>
  </si>
  <si>
    <t>0115DE0701</t>
  </si>
  <si>
    <t>ESCUELA DE EDUCACIÓN DE ADULTOS Nº701 "FRANCISCO P. MORENO"</t>
  </si>
  <si>
    <t>Escobar</t>
  </si>
  <si>
    <t>0116DC0703</t>
  </si>
  <si>
    <t>0116DE0707</t>
  </si>
  <si>
    <t>CENTRO DE ADULTOS Nº703/07</t>
  </si>
  <si>
    <t>0116DC0704</t>
  </si>
  <si>
    <t>0116DE0705</t>
  </si>
  <si>
    <t>0116DC0706</t>
  </si>
  <si>
    <t>0116DE0701</t>
  </si>
  <si>
    <t>0116DC0709</t>
  </si>
  <si>
    <t>0116DC0710</t>
  </si>
  <si>
    <t>CENTRO DE ADULTOS Nº710/07</t>
  </si>
  <si>
    <t>0116DC0711</t>
  </si>
  <si>
    <t>0116DE0708</t>
  </si>
  <si>
    <t>0116DC0712</t>
  </si>
  <si>
    <t>CENTRO DE ADULTOS Nº712/5</t>
  </si>
  <si>
    <t>0116DC0713</t>
  </si>
  <si>
    <t>CENTRO DE ADULTOS Nº713/1</t>
  </si>
  <si>
    <t>0116DE0702</t>
  </si>
  <si>
    <t>ESCUELA DE ADULTOS Nº702 "PEDRO B. PALACIO"</t>
  </si>
  <si>
    <t>0116DM0451</t>
  </si>
  <si>
    <t>0116DM0452</t>
  </si>
  <si>
    <t>0116DM0453</t>
  </si>
  <si>
    <t>0116DM0454</t>
  </si>
  <si>
    <t>0116DM0455</t>
  </si>
  <si>
    <t>0116DM0456</t>
  </si>
  <si>
    <t>C.E.B.A.S. Nº37</t>
  </si>
  <si>
    <t>Tres de Febrero</t>
  </si>
  <si>
    <t>0117DC0705</t>
  </si>
  <si>
    <t>0117DE0704</t>
  </si>
  <si>
    <t>CENTRO DE ADULTOS Nº705/04</t>
  </si>
  <si>
    <t>0117DC0707</t>
  </si>
  <si>
    <t>0117DE0701</t>
  </si>
  <si>
    <t>0117DC0708</t>
  </si>
  <si>
    <t>0117DC0709</t>
  </si>
  <si>
    <t>0117DE0703</t>
  </si>
  <si>
    <t>0117DC0710</t>
  </si>
  <si>
    <t>0117DC0712</t>
  </si>
  <si>
    <t>CENTRO DE ADULTOS Nº712/01</t>
  </si>
  <si>
    <t>0117DC0713</t>
  </si>
  <si>
    <t>0117DE0702</t>
  </si>
  <si>
    <t>ESCUELA DE ADULTOS Nº701 "CAP. DE FRAG. HECTOR R. RATTO"</t>
  </si>
  <si>
    <t>ESCUELA DE ADULTOS Nº703 "FELIPE PEREYRA DE LUCENA"</t>
  </si>
  <si>
    <t>0117DE0711</t>
  </si>
  <si>
    <t>0117DM0451</t>
  </si>
  <si>
    <t>CENTRO EDUCATIVO DE NIVEL SECUNDARIO Nº451 "HÉROES Y HEROÍNAS DE MALVINAS"</t>
  </si>
  <si>
    <t>0117DM0452</t>
  </si>
  <si>
    <t>0117DM0453</t>
  </si>
  <si>
    <t>0117DM0454</t>
  </si>
  <si>
    <t>CENTRO EDUCATIVO DE NIVEL SECUNDARIO Nº454 "CRUCE DE LOS ANDES"</t>
  </si>
  <si>
    <t>0117DM0455</t>
  </si>
  <si>
    <t>0117DM0456</t>
  </si>
  <si>
    <t>0117DM0457</t>
  </si>
  <si>
    <t>0117DM0458</t>
  </si>
  <si>
    <t>4117MS4923</t>
  </si>
  <si>
    <t>INSTITUTO SECUNDARIO MARTÍN CORONADO</t>
  </si>
  <si>
    <t>Hipólito Yrigoyen</t>
  </si>
  <si>
    <t>0118DE0701</t>
  </si>
  <si>
    <t>0118DM0451</t>
  </si>
  <si>
    <t>Berazategui</t>
  </si>
  <si>
    <t>0119DC0704</t>
  </si>
  <si>
    <t>0119DE0701</t>
  </si>
  <si>
    <t>CENTRO DE ADULTOS Nº704/01 "MIGUEL BENANCIO SÁNCHEZ"</t>
  </si>
  <si>
    <t>0119DC0705</t>
  </si>
  <si>
    <t>CENTRO DE ADULTOS Nº705/01 "BLANCA ORTÍZ DE MURUA"</t>
  </si>
  <si>
    <t>0119DC0708</t>
  </si>
  <si>
    <t>0119DE0703</t>
  </si>
  <si>
    <t>CENTRO DE ADULTOS Nº708/03 "JOSE"PEPE" BIONDI"</t>
  </si>
  <si>
    <t>0119DC0709</t>
  </si>
  <si>
    <t>0119DE0707</t>
  </si>
  <si>
    <t>CENTRO DE ADULTOS Nº709/07 "JORGE LUIS BORGES"</t>
  </si>
  <si>
    <t>0119DC0710</t>
  </si>
  <si>
    <t>0119DE0702</t>
  </si>
  <si>
    <t>CENTRO DE EDUCACIÓN DE ADULTOS Nº 710/02 "EVA DUARTE DE  PERÓN"</t>
  </si>
  <si>
    <t>0119DC0711</t>
  </si>
  <si>
    <t>CENTRO DE ADULTOS Nº711/07 "CESAR BUSTILLO"</t>
  </si>
  <si>
    <t>0119DC0712</t>
  </si>
  <si>
    <t>CENTRO DE ADULTOS Nº712/03 "ALFONSINA STORNI"</t>
  </si>
  <si>
    <t>0119DC0713</t>
  </si>
  <si>
    <t>CENTRO DE ADULTOS Nº713/03 "DR. RENÉ FAVALORO"</t>
  </si>
  <si>
    <t>0119DC0714</t>
  </si>
  <si>
    <t>0119DE0706</t>
  </si>
  <si>
    <t>CENTRO DE ADULTOS Nº714/06 "ERNESTO GUEVARA"</t>
  </si>
  <si>
    <t>0119DC0715</t>
  </si>
  <si>
    <t>CENTRO DE EDUCACIÓN DE ADULTOS Nº 715/07 "GREGORIO SERVENTI"</t>
  </si>
  <si>
    <t>0119DC0716</t>
  </si>
  <si>
    <t>0119DC0717</t>
  </si>
  <si>
    <t>CENTRO DE ADULTOS Nº717/06 "ROSARIO VERA PEÑALOZA"</t>
  </si>
  <si>
    <t>0119DC0718</t>
  </si>
  <si>
    <t>CENTRO DE ADULTOS Nº718/06 "MARTÍN MIGUEL DE GÜEMES"</t>
  </si>
  <si>
    <t>ESCUELA DE ADULTOS Nº701 "CORONEL DE MARINA TOMAS ESPORA"</t>
  </si>
  <si>
    <t>ESCUELA DE ADULTOS Nº702 "TRABAJADOR MARÍTIMO"</t>
  </si>
  <si>
    <t>ESCUELA DE ADULTOS Nº703 "MADRE TERESA DE CALCUTA"</t>
  </si>
  <si>
    <t>ESCUELA DE ADULTOS Nº706 "PAULO FREIRE"</t>
  </si>
  <si>
    <t>ESCUELA DE ADULTOS Nº707 (YFP) "JUAN MANTOVANI"</t>
  </si>
  <si>
    <t>0119DE0708</t>
  </si>
  <si>
    <t>ESCUELA DE EDUCACIÓN PRIMARIA DE ADULTOS N°708</t>
  </si>
  <si>
    <t>0119DM0451</t>
  </si>
  <si>
    <t>0119DM0452</t>
  </si>
  <si>
    <t>0119DM0453</t>
  </si>
  <si>
    <t>0119DM0454</t>
  </si>
  <si>
    <t>0119DM0455</t>
  </si>
  <si>
    <t>0119DM0456</t>
  </si>
  <si>
    <t>0119DM0457</t>
  </si>
  <si>
    <t>0119DM0458</t>
  </si>
  <si>
    <t>0119DM0460</t>
  </si>
  <si>
    <t>CENTRO EDUCATIVO NIVEL SECUNDARIO N°460</t>
  </si>
  <si>
    <t>0119DS0017</t>
  </si>
  <si>
    <t>C.E.B.A.S. Nº17</t>
  </si>
  <si>
    <t>Salliqueló</t>
  </si>
  <si>
    <t>0120DC0703</t>
  </si>
  <si>
    <t>0120DM0451</t>
  </si>
  <si>
    <t>Capitán Sarmiento</t>
  </si>
  <si>
    <t>0121DC0701</t>
  </si>
  <si>
    <t>0121DM0451</t>
  </si>
  <si>
    <t>La Costa</t>
  </si>
  <si>
    <t>0123DC0702</t>
  </si>
  <si>
    <t>0123DC0704</t>
  </si>
  <si>
    <t>0123DE0703</t>
  </si>
  <si>
    <t>CENTRO DE ADULTOS Nº704/03</t>
  </si>
  <si>
    <t>0123DC0705</t>
  </si>
  <si>
    <t>0123DC0706</t>
  </si>
  <si>
    <t>0123DE0701</t>
  </si>
  <si>
    <t>0123DC0707</t>
  </si>
  <si>
    <t>CENTRO DE ADULTOS Nº707/03</t>
  </si>
  <si>
    <t>0123DC0708</t>
  </si>
  <si>
    <t>ESCUELA DE ADULTOS Nº701 "REMEDIOS DE ESCALADA"</t>
  </si>
  <si>
    <t>ESCUELA DE ADULTOS Nº703 "MALVINAS ARGENTINAS"</t>
  </si>
  <si>
    <t>0123DM0451</t>
  </si>
  <si>
    <t>0123DM0452</t>
  </si>
  <si>
    <t>0123DM0453</t>
  </si>
  <si>
    <t>Pinamar</t>
  </si>
  <si>
    <t>0124DC0702</t>
  </si>
  <si>
    <t>0124DE0701</t>
  </si>
  <si>
    <t>0124DM0451</t>
  </si>
  <si>
    <t>0124DM0452</t>
  </si>
  <si>
    <t>CENTRO EDUCATIVO NIVEL SECUNDARIO PARA ADULTOS N°452</t>
  </si>
  <si>
    <t>Villa Gesell</t>
  </si>
  <si>
    <t>0125DC0702</t>
  </si>
  <si>
    <t>0125DE0701</t>
  </si>
  <si>
    <t>0125DC0703</t>
  </si>
  <si>
    <t>ESCUELA DE ADULTOS Nº701 "BENJAMIN ZUBIAURRE"</t>
  </si>
  <si>
    <t>0125DM0451</t>
  </si>
  <si>
    <t>Monte Hermoso</t>
  </si>
  <si>
    <t>0126DC0701</t>
  </si>
  <si>
    <t>CENTRO DE EDUCACION DE ADULTOS Nº701 "FLORENTINO AMEGHINO"</t>
  </si>
  <si>
    <t>0126DM0451</t>
  </si>
  <si>
    <t>Tres Lomas</t>
  </si>
  <si>
    <t>0127DC0701</t>
  </si>
  <si>
    <t>CENTRO DE ADULTOS Nº701 "VICENTE LOPEZ Y PLANES"</t>
  </si>
  <si>
    <t>0127DC0702</t>
  </si>
  <si>
    <t>0127DM0451</t>
  </si>
  <si>
    <t>Florentino Ameghino</t>
  </si>
  <si>
    <t>0128DC0701</t>
  </si>
  <si>
    <t>0128DC0702</t>
  </si>
  <si>
    <t>CENTRO DE ADULTOS Nº702 "LOHANA BERKINS"</t>
  </si>
  <si>
    <t>0128DM0451</t>
  </si>
  <si>
    <t>Presidente Perón</t>
  </si>
  <si>
    <t>0129DC0703</t>
  </si>
  <si>
    <t>0129DE0701</t>
  </si>
  <si>
    <t>0129DC0704</t>
  </si>
  <si>
    <t>0129DC0705</t>
  </si>
  <si>
    <t>0129DE0702</t>
  </si>
  <si>
    <t>CENTRO DE EDUCACIÓN DE ADULTOS Nº705/02</t>
  </si>
  <si>
    <t>ESCUELA DE ADULTOS Nº702 "MATHILDE DÍAZ VÉLEZ"</t>
  </si>
  <si>
    <t>0129DM0451</t>
  </si>
  <si>
    <t>0129DM0452</t>
  </si>
  <si>
    <t>CENTRO EDUCATIVO D ENIVEL SECUNDARIO Nº452</t>
  </si>
  <si>
    <t>Ezeiza</t>
  </si>
  <si>
    <t>0130DC0704</t>
  </si>
  <si>
    <t>0130DE0701</t>
  </si>
  <si>
    <t>0130DC0705</t>
  </si>
  <si>
    <t>0130DC0706</t>
  </si>
  <si>
    <t>0130DE0702</t>
  </si>
  <si>
    <t>0130DC0707</t>
  </si>
  <si>
    <t>0130DE0703</t>
  </si>
  <si>
    <t>0130DE0708</t>
  </si>
  <si>
    <t>0130DE0709</t>
  </si>
  <si>
    <t>ESCUELA DE EDUCACIÓN PRIMARIA DE ADULTOS N°709</t>
  </si>
  <si>
    <t>0130DM0451</t>
  </si>
  <si>
    <t>0130DM0452</t>
  </si>
  <si>
    <t>0130DM0453</t>
  </si>
  <si>
    <t>CENTRO EDUCATIVO D ENIVEL SECUNDARIO Nº453</t>
  </si>
  <si>
    <t>0130DM0454</t>
  </si>
  <si>
    <t>0130DM0455</t>
  </si>
  <si>
    <t>0130DM0456</t>
  </si>
  <si>
    <t>0130DM0457</t>
  </si>
  <si>
    <t>2130MM9001</t>
  </si>
  <si>
    <t>ESCUELA DE SUBOFICIALES “SUBDIRECTOR NACIONAL JUAN CARLOS GARCÍA BASALO”</t>
  </si>
  <si>
    <t>San Miguel</t>
  </si>
  <si>
    <t>0131DC0705</t>
  </si>
  <si>
    <t>0131DE0702</t>
  </si>
  <si>
    <t>0131DC0706</t>
  </si>
  <si>
    <t>0131DC0707</t>
  </si>
  <si>
    <t>0131DC0708</t>
  </si>
  <si>
    <t>0131DE0703</t>
  </si>
  <si>
    <t>CENTRO DE ADULTOS Nº708/3 "DR. JUAN MADERA"</t>
  </si>
  <si>
    <t>0131DC0709</t>
  </si>
  <si>
    <t>0131DE0704</t>
  </si>
  <si>
    <t>0131DC0710</t>
  </si>
  <si>
    <t>0131DE0701</t>
  </si>
  <si>
    <t>ESCUELA DE ADULTOS Nº701 "EDUARDO E FERREYRA"</t>
  </si>
  <si>
    <t>ESCUELA DE ADULTOS Nº702 "DR. ALBERT SCHWEITZER"</t>
  </si>
  <si>
    <t>ESCUELA DE ADULTOS Nº703 "DR. JUAN MADERA"</t>
  </si>
  <si>
    <t>ESCUELA DE ADULTOS Nº704 "EVA DUARTE DE PERON"</t>
  </si>
  <si>
    <t>0131DM0451</t>
  </si>
  <si>
    <t>0131DM0452</t>
  </si>
  <si>
    <t>CENTRO EDUCATIVO DE NIVEL SECUNDARIO Nº452 "PROFESOR DELFOR CANDIA MARC"</t>
  </si>
  <si>
    <t>0131DM0453</t>
  </si>
  <si>
    <t>CENTRO EDUCATIVO NIVEL SECUNDARIO Nº453 "RAFAEL OBLIGADO"</t>
  </si>
  <si>
    <t>0131DM0454</t>
  </si>
  <si>
    <t>0131DM0455</t>
  </si>
  <si>
    <t>CENTRO EDUCATIVO DE NIVEL SECUNDARIO Nº 455 "PUERTO ARGENTINO"</t>
  </si>
  <si>
    <t>0131DM0456</t>
  </si>
  <si>
    <t>José C. Paz</t>
  </si>
  <si>
    <t>0132DC0704</t>
  </si>
  <si>
    <t>0132DE0702</t>
  </si>
  <si>
    <t>0132DC0705</t>
  </si>
  <si>
    <t>0132DC0706</t>
  </si>
  <si>
    <t>0132DE0701</t>
  </si>
  <si>
    <t>ESCUELA DE ADULTOS Nº701 "FLORENTINO AMEGHINO"</t>
  </si>
  <si>
    <t>0132DE0703</t>
  </si>
  <si>
    <t>0132DM0451</t>
  </si>
  <si>
    <t>CENTRO EDUCATIVO DE NIVEL SECUNDARIO Nº 451 "MÓNICA LEMOS"</t>
  </si>
  <si>
    <t>0132DM0452</t>
  </si>
  <si>
    <t>0132DM0453</t>
  </si>
  <si>
    <t>0132DM0454</t>
  </si>
  <si>
    <t>0132DM0455</t>
  </si>
  <si>
    <t>CENTRO EDUCATIVO DE NIVEL SECUDNARIO Nº455</t>
  </si>
  <si>
    <t>0132DM0456</t>
  </si>
  <si>
    <t>0132DM0457</t>
  </si>
  <si>
    <t>0132DM0458</t>
  </si>
  <si>
    <t>0132DS0039</t>
  </si>
  <si>
    <t>C.E.B.A.S. Nº39</t>
  </si>
  <si>
    <t>SANTA MARTA</t>
  </si>
  <si>
    <t>Malvinas Argentinas</t>
  </si>
  <si>
    <t>0133DC0705</t>
  </si>
  <si>
    <t>0133DE0701</t>
  </si>
  <si>
    <t>0133DC0706</t>
  </si>
  <si>
    <t>0133DC0707</t>
  </si>
  <si>
    <t>0133DE0702</t>
  </si>
  <si>
    <t>0133DC0708</t>
  </si>
  <si>
    <t>0133DC0709</t>
  </si>
  <si>
    <t>0133DC0710</t>
  </si>
  <si>
    <t>0133DE0703</t>
  </si>
  <si>
    <t>0133DC0711</t>
  </si>
  <si>
    <t>0133DC0712</t>
  </si>
  <si>
    <t>0133DE0704</t>
  </si>
  <si>
    <t>0133DC0713</t>
  </si>
  <si>
    <t>CENTRO DE ADULTOS Nº713/04</t>
  </si>
  <si>
    <t>0133DC0714</t>
  </si>
  <si>
    <t>ESCUELA DE EDUCACIÓN DE ADULTOS Nº701 "PERITO F. MORENO"</t>
  </si>
  <si>
    <t>ESCUELA DE ADULTOS Nº704 "LOS GAUCHOS DE GÜEMES"</t>
  </si>
  <si>
    <t>0133DE0716</t>
  </si>
  <si>
    <t>0133DM0451</t>
  </si>
  <si>
    <t>0133DM0452</t>
  </si>
  <si>
    <t>0133DM0453</t>
  </si>
  <si>
    <t>0133DM0454</t>
  </si>
  <si>
    <t>0133DM0455</t>
  </si>
  <si>
    <t>0133DM0456</t>
  </si>
  <si>
    <t>Punta Indio</t>
  </si>
  <si>
    <t>0134DE0701</t>
  </si>
  <si>
    <t>0134DM0451</t>
  </si>
  <si>
    <t>Hurlingham</t>
  </si>
  <si>
    <t>0135DC0704</t>
  </si>
  <si>
    <t>0135DE0701</t>
  </si>
  <si>
    <t>0135DC0705</t>
  </si>
  <si>
    <t>0135DE0703</t>
  </si>
  <si>
    <t>CENTRO DE EDUCACIÓN DE ADULTOS Nº 705/03 "AVIADOR PABLO TEODORO FELS"</t>
  </si>
  <si>
    <t>0135DC0706</t>
  </si>
  <si>
    <t>0135DE0702</t>
  </si>
  <si>
    <t>0135DC0707</t>
  </si>
  <si>
    <t>0135DC0708</t>
  </si>
  <si>
    <t>0135DC0709</t>
  </si>
  <si>
    <t>0135DC0710</t>
  </si>
  <si>
    <t>ESCUELA DE EDUCACIÓN PRIMARIA DE ADULTOS Nº 703 "DR. RENÉ FAVALORO"</t>
  </si>
  <si>
    <t>0135DE0711</t>
  </si>
  <si>
    <t>0135DM0451</t>
  </si>
  <si>
    <t>CENTRO EDUCATIVO NIVEL SECUNDARIO Nº451 "MANUEL BELGRANO"</t>
  </si>
  <si>
    <t>0135DM0452</t>
  </si>
  <si>
    <t>0135DM0453</t>
  </si>
  <si>
    <t>0135DM0454</t>
  </si>
  <si>
    <t>CENTRO EDUCATIVO DE NIVEL SECUNDARIO Nº454 "8 DE SEPTIEMBRE"</t>
  </si>
  <si>
    <t>0135DM0455</t>
  </si>
  <si>
    <t>0135DM0456</t>
  </si>
  <si>
    <t>Ituzaingó</t>
  </si>
  <si>
    <t>0136DC0703</t>
  </si>
  <si>
    <t>0136DE0701</t>
  </si>
  <si>
    <t>0136DC0704</t>
  </si>
  <si>
    <t>0136DC0705</t>
  </si>
  <si>
    <t>CENTRO DE ADULTOS Nº705/O1</t>
  </si>
  <si>
    <t>ESCUELA DE ADULTOS Nº701 "JOSÉ JACINTO BERRUTT"</t>
  </si>
  <si>
    <t>0136DE0702</t>
  </si>
  <si>
    <t>ESCUELA DE ADULTOS Nº702 "RENE FAVALORO"</t>
  </si>
  <si>
    <t>0136DE0706</t>
  </si>
  <si>
    <t>0136DM0451</t>
  </si>
  <si>
    <t>0136DM0452</t>
  </si>
  <si>
    <t>CENTRO EDUCATIVO DE NIVEL SECUNDARIO Nº452 "AIMÉ PAINÉ"</t>
  </si>
  <si>
    <t>0136DM0453</t>
  </si>
  <si>
    <t>0136DM0454</t>
  </si>
  <si>
    <t>0136DM0455</t>
  </si>
  <si>
    <t>0136DM0456</t>
  </si>
  <si>
    <t>CENTRO EDUCATIVO DE NIVEL SECUNDARIO N° 456 "AGUSTÍN TOSCO"</t>
  </si>
  <si>
    <t>Lezama</t>
  </si>
  <si>
    <t>0137DC0701</t>
  </si>
  <si>
    <t>0137DM0451</t>
  </si>
  <si>
    <t>Universo</t>
  </si>
  <si>
    <t>No Oficial</t>
  </si>
  <si>
    <t>Prim. NO EPA</t>
  </si>
  <si>
    <t>Universo_Excl.</t>
  </si>
  <si>
    <t>EPA</t>
  </si>
  <si>
    <t>CENS</t>
  </si>
  <si>
    <t>CEBAS</t>
  </si>
  <si>
    <t>Tipo</t>
  </si>
  <si>
    <t>Un.Serv.</t>
  </si>
  <si>
    <t>Oferta</t>
  </si>
  <si>
    <t>Estrato_Oferta</t>
  </si>
  <si>
    <t>Estrato_GEO</t>
  </si>
  <si>
    <t>Estrato</t>
  </si>
  <si>
    <t>CEBAS_UNICO</t>
  </si>
  <si>
    <t>CENS_AMBA</t>
  </si>
  <si>
    <t>CENS_INTERIOR</t>
  </si>
  <si>
    <t>EPA_AMBA</t>
  </si>
  <si>
    <t>EPA_INTERIOR</t>
  </si>
  <si>
    <t>FINES_R01</t>
  </si>
  <si>
    <t>FINES_R02</t>
  </si>
  <si>
    <t>FINES_R03</t>
  </si>
  <si>
    <t>FINES_R04</t>
  </si>
  <si>
    <t>FINES_R05</t>
  </si>
  <si>
    <t>FINES_R06</t>
  </si>
  <si>
    <t>FINES_R07</t>
  </si>
  <si>
    <t>FINES_R08</t>
  </si>
  <si>
    <t>FINES_R09</t>
  </si>
  <si>
    <t>FINES_R10</t>
  </si>
  <si>
    <t>FINES_R11</t>
  </si>
  <si>
    <t>FINES_R12</t>
  </si>
  <si>
    <t>FINES_R13</t>
  </si>
  <si>
    <t>FINES_R14</t>
  </si>
  <si>
    <t>FINES_R18</t>
  </si>
  <si>
    <t>FINES_R19</t>
  </si>
  <si>
    <t>FINES_R20</t>
  </si>
  <si>
    <t>unidades</t>
  </si>
  <si>
    <t>matrícula</t>
  </si>
  <si>
    <t>secciones</t>
  </si>
  <si>
    <t>error_%</t>
  </si>
  <si>
    <t>tamaño muestra
(z=90%, p=50%, deff=2)</t>
  </si>
  <si>
    <t>secciones
(5 ExS)</t>
  </si>
  <si>
    <t>x Zona (2)</t>
  </si>
  <si>
    <t>Único</t>
  </si>
  <si>
    <t>FINES</t>
  </si>
  <si>
    <t>Total</t>
  </si>
  <si>
    <t>Unidades de Servicio</t>
  </si>
  <si>
    <t>Distrito</t>
  </si>
  <si>
    <t>Sede</t>
  </si>
  <si>
    <t>COMISIONES</t>
  </si>
  <si>
    <t>ESTUDIANTES</t>
  </si>
  <si>
    <t>AGRUPACIÓN MARÍA ROLDÁN</t>
  </si>
  <si>
    <t>C.Cultural y Polideportvo Papa Francisco S/N Berisso</t>
  </si>
  <si>
    <t>Casa Nuestra Patria</t>
  </si>
  <si>
    <t>CENTRO CULTURAL LA 163</t>
  </si>
  <si>
    <t>CIC Barrio Obrero</t>
  </si>
  <si>
    <t>Club El Carmen</t>
  </si>
  <si>
    <t>Club Villa Nueva</t>
  </si>
  <si>
    <t>Club Villa Paula s/n Berisso</t>
  </si>
  <si>
    <t>CLUB VILLA PROGRESO</t>
  </si>
  <si>
    <t>COMEDOR LOS PEQUES S/N Berisso</t>
  </si>
  <si>
    <t>Comedor Rayito de Luz</t>
  </si>
  <si>
    <t>Construyendo Futuro</t>
  </si>
  <si>
    <t>EES nº 4</t>
  </si>
  <si>
    <t>HEROINAS DE LA PATRIA</t>
  </si>
  <si>
    <t>ISAURO ARANCIBIA BSSO</t>
  </si>
  <si>
    <t>ISAURO ARANCIBIA BSSO S/N Berisso</t>
  </si>
  <si>
    <t>Pañol de Construcción MTE</t>
  </si>
  <si>
    <t>RAMÓN CARRILLO</t>
  </si>
  <si>
    <t>SUM DE LA COMUNIDAD</t>
  </si>
  <si>
    <t>UB La Justicialista</t>
  </si>
  <si>
    <t>Coronel Brandsen</t>
  </si>
  <si>
    <t>BIBLIOTECA POPULAR DR. FRUTOS ENRIQUE ORTIZ</t>
  </si>
  <si>
    <t>DELEGACION DE GOMEZ SIN NUMERO BRANDSEN GOMEZ</t>
  </si>
  <si>
    <t>ESCUELA PRIMARIA DE ADULTOS N° 701</t>
  </si>
  <si>
    <t>ESCUELA SECUNDARIA N° 11 S/N coronel brandsen LAS ACACIAS</t>
  </si>
  <si>
    <t>ESCUELA SECUNDARIA N° 6 SIN NUMERO CORONEL BRANDSEN LA Posada</t>
  </si>
  <si>
    <t>ESCUELA SECUNDARIA N°5 S/N CORONEL BRANDSEN OLIDEN</t>
  </si>
  <si>
    <t>EXTENSION DEL CENTRO EDUCATIVO 801</t>
  </si>
  <si>
    <t>PRIMARIA N° 18 S/N CORONEL BRANDSEN LA PARADA</t>
  </si>
  <si>
    <t>PRIMARIA N°8</t>
  </si>
  <si>
    <t>SOCIEDAD DE FOMENTO BARRIO LOS PINOS</t>
  </si>
  <si>
    <t>BARQUITOS DE PAPEL S/N ENSENADA PUNTA LARA</t>
  </si>
  <si>
    <t>CAMPING UTEP</t>
  </si>
  <si>
    <t>Capilla Jesus Misericordioso</t>
  </si>
  <si>
    <t>casa Alaye -Mosconi</t>
  </si>
  <si>
    <t>CASA SAN MARTIN</t>
  </si>
  <si>
    <t>CENTRO CULTURAL LO DE ANGELITA</t>
  </si>
  <si>
    <t>CENTRO CULTURAL NATO ANDREUCCI</t>
  </si>
  <si>
    <t>CENTRO DE FOMENTO Y BIBLIOTECA POPULAR MARIANO MOR</t>
  </si>
  <si>
    <t>Centro Político y Cultural "Lo de Angelita"</t>
  </si>
  <si>
    <t>CLUB ASTILLERO RIO SANTIAGO</t>
  </si>
  <si>
    <t>CLUB ATENEO JUVENIL</t>
  </si>
  <si>
    <t>CLUB DEFENSORES DE PUNTA LARA</t>
  </si>
  <si>
    <t>CLUB NACIONAL EVITA</t>
  </si>
  <si>
    <t>CLUB PROGRESO</t>
  </si>
  <si>
    <t>E.E.P.A N° 701</t>
  </si>
  <si>
    <t>SALÓN MUNICIPAL CENTRO</t>
  </si>
  <si>
    <t>SEDRONAR</t>
  </si>
  <si>
    <t>SINDICATO SUPEH</t>
  </si>
  <si>
    <t>ADELINA ALAYE</t>
  </si>
  <si>
    <t>AMET LA PLATA (SINDICATO AMET)</t>
  </si>
  <si>
    <t>AMET LA PLATA (SINDICATO AMET) 1048 La Plata La Plata</t>
  </si>
  <si>
    <t>ARGENTINA HUMANA 362 La Plata Tolosa</t>
  </si>
  <si>
    <t>ASOCIACION CIVIL LOS MIMOSOS DEL CENTINELA</t>
  </si>
  <si>
    <t>ASOCIACION CIVILES VOLUNTARIOS DE VILLA ELISA</t>
  </si>
  <si>
    <t>ASOCIACIÓN VECINAL LA BOYERA</t>
  </si>
  <si>
    <t>BACHILLERATO POPULAR LETRA LIBRE - ARROYITO OLMOS</t>
  </si>
  <si>
    <t>BACHILLERATO POPULAR LETRA LIBRE FUTURO</t>
  </si>
  <si>
    <t>BACHILLERATO POPULAR LETRA LIBRE HORNOS</t>
  </si>
  <si>
    <t>Base Malvinas S/N La Plata San Carlos</t>
  </si>
  <si>
    <t>BIBLIOTECA POPULAR ERNESTO GUEVARA</t>
  </si>
  <si>
    <t>CALLE 12 1331 LA PLATA CENTRO</t>
  </si>
  <si>
    <t>CARLON PEREYRA ROSSI (MOVIMIENTO EVITA)</t>
  </si>
  <si>
    <t>CARLON PEREYRA ROSSI (MOVIMIENTO EVITA) S/N La Plata Melchor Romero</t>
  </si>
  <si>
    <t>CASA ARCOIRIS/CHICXS DEL PUEBLO</t>
  </si>
  <si>
    <t>CASA NUESTRAMERICA</t>
  </si>
  <si>
    <t>CENTRO CULTURAL COMUNITARIO ZONA OESTE</t>
  </si>
  <si>
    <t>CENTRO CULTURAL JEI</t>
  </si>
  <si>
    <t>CENTRO DE AYUDA AL VECINO TOLOSA</t>
  </si>
  <si>
    <t>Centro de Formación Profesional N 411</t>
  </si>
  <si>
    <t>Centro de Formación Profesional N 411 S/N La Plata Melchor Romero</t>
  </si>
  <si>
    <t>CENTRO EDUCATIVO COMUNITARIO MARISTA HERMANO MIGUE</t>
  </si>
  <si>
    <t>CENTRO INTEGRADOR ZONAL RINGUELET S/N La Plata Ringuelet</t>
  </si>
  <si>
    <t>CENTRO LOS HORNOS</t>
  </si>
  <si>
    <t>Centro Sicardi</t>
  </si>
  <si>
    <t>Centro Sicardi S/N La Plata Parque Sicardi</t>
  </si>
  <si>
    <t>CFL 428</t>
  </si>
  <si>
    <t>CFL N°424 S/N LA PLATA CENTRO</t>
  </si>
  <si>
    <t>CFP 428 (Centro de Formación Profesional 428)</t>
  </si>
  <si>
    <t>CIC El Retiro</t>
  </si>
  <si>
    <t>Club Corazones del Retiro S/N La Plata Olmos</t>
  </si>
  <si>
    <t>CLUB DEPORTIVO Y BIBLIOTECA POPULAR ROMERENSE</t>
  </si>
  <si>
    <t>CLUB LAS QUINTAS</t>
  </si>
  <si>
    <t>CLUB LOS ABUELOS</t>
  </si>
  <si>
    <t>Club Provincia</t>
  </si>
  <si>
    <t>COLECTIVO LA CASA</t>
  </si>
  <si>
    <t>COMEDOR CORAZONES CONTENTOS DEL KM 52</t>
  </si>
  <si>
    <t>COMEDOR LOS PIRULINES</t>
  </si>
  <si>
    <t>COMEDOR PAN DE VIDA</t>
  </si>
  <si>
    <t>Comedor Sor María Ludovica</t>
  </si>
  <si>
    <t>COMUNIDAD FERROVIARIA</t>
  </si>
  <si>
    <t>COMUNIDAD QOM (MIVIMIENTO EVITA) S/N La Plata Melchor Romero</t>
  </si>
  <si>
    <t>CORAZONES UNIDOS DE TOLOSA</t>
  </si>
  <si>
    <t>COSMIKO SHIRLEY LA BOMBON S/N La Plata La Plata</t>
  </si>
  <si>
    <t>COWORKING LIFE</t>
  </si>
  <si>
    <t>CTA ABASTO</t>
  </si>
  <si>
    <t>CTAT (FINES MOVIMIENTO MAYO)</t>
  </si>
  <si>
    <t>Cuidadores de la Casa Comun Arturo Segui/Chicxs de</t>
  </si>
  <si>
    <t>Cuidadores de la Casa Comun Arturo Segui/Chicxs de S/N La Plata Arturo Segui</t>
  </si>
  <si>
    <t>ECCLESIA JOVEN 157 LA PLATA CENTRO</t>
  </si>
  <si>
    <t>EDUCACIÓN NACIONAL Y POPULAR</t>
  </si>
  <si>
    <t>EL GALPON S/N La Plata Olmos</t>
  </si>
  <si>
    <t>EL SUBSUELO</t>
  </si>
  <si>
    <t>EL SUBSUELO 441 LA PLATA CENTRO</t>
  </si>
  <si>
    <t>ESCUELA MEDIA N°22</t>
  </si>
  <si>
    <t>ESCUELA POPULAR TINKU</t>
  </si>
  <si>
    <t>ESCUELA SECUNDARIA N° 78</t>
  </si>
  <si>
    <t>Escuela Secundaria N°45</t>
  </si>
  <si>
    <t>FACULTAD DE PERIODISMO</t>
  </si>
  <si>
    <t>FELIPE VALLESE (ex OLIMPIA, UNIDAD BASICA)</t>
  </si>
  <si>
    <t>Fundación Edén</t>
  </si>
  <si>
    <t>FUNDACION EMMANUEL S/N La Plata Melchor Romero</t>
  </si>
  <si>
    <t>Fundación pro comunidad - La casita de los pibes</t>
  </si>
  <si>
    <t>GIMNASIA Y ESGRIMA LA PLATA</t>
  </si>
  <si>
    <t>HOSPITAL REENCUENTRO</t>
  </si>
  <si>
    <t>JIRONES DE MI BARRIO - CLUB PARAGUAYO</t>
  </si>
  <si>
    <t>LA CASITA</t>
  </si>
  <si>
    <t>LA HERMOSURA S/N La Plata La Hermosura</t>
  </si>
  <si>
    <t>LA LIBERTAD FUTURA MOVIMIENTO UNIDAD POPULAR (MUP)</t>
  </si>
  <si>
    <t>LA MILITANTE</t>
  </si>
  <si>
    <t>LOS LIBROS NO MUERDEN</t>
  </si>
  <si>
    <t>MALVINAS ARGENTINAS S/N La Plata Los Hornos</t>
  </si>
  <si>
    <t>Mary Sanchez</t>
  </si>
  <si>
    <t>Mary Sanchez S/N La Plata El Rincón</t>
  </si>
  <si>
    <t>ME VERÁS VOLVER</t>
  </si>
  <si>
    <t>Néstor y Cristina</t>
  </si>
  <si>
    <t>NIÑO JESUS (C.C.C)</t>
  </si>
  <si>
    <t>OGA GUAZU</t>
  </si>
  <si>
    <t>PANTALÓN CORTITO</t>
  </si>
  <si>
    <t>PANTALÓN CORTITO S/N La Plata San Carlos</t>
  </si>
  <si>
    <t>PARROQUIA SAN FRANCISCO</t>
  </si>
  <si>
    <t>PATRIA COMPAÑERA</t>
  </si>
  <si>
    <t>PATRIA COMPAÑERA anexo Villa Montoro</t>
  </si>
  <si>
    <t>Paulo Freire</t>
  </si>
  <si>
    <t>Polideportivo Los Hornos</t>
  </si>
  <si>
    <t>POR UN FUTURO MEJOR</t>
  </si>
  <si>
    <t>Primero la Patria</t>
  </si>
  <si>
    <t>Resistencia Cultural Barrio Los Robles (Rodol Demi</t>
  </si>
  <si>
    <t>SAVOIA</t>
  </si>
  <si>
    <t>Sitio de la Memoria Arana</t>
  </si>
  <si>
    <t>TIEMPO PERFECTO</t>
  </si>
  <si>
    <t>UB MALVINAS</t>
  </si>
  <si>
    <t>UDA ETCHEVERRY S/N La Plata Angel Etcheverry</t>
  </si>
  <si>
    <t>UTT OLMOS</t>
  </si>
  <si>
    <t>AMFAB S/N MAGDALENA MAGDALENA</t>
  </si>
  <si>
    <t>BIBLOTECA AMOR AL ARTE ATALAYA 000 ATALAYA ATALAYA</t>
  </si>
  <si>
    <t>CEPT N°29</t>
  </si>
  <si>
    <t>ESCUELA N° 12</t>
  </si>
  <si>
    <t>ESCUELA N° 16</t>
  </si>
  <si>
    <t>ESCUELA N° 24 RURAL</t>
  </si>
  <si>
    <t>Escuela N° 27</t>
  </si>
  <si>
    <t>ESCUELA N° 40</t>
  </si>
  <si>
    <t>ESCUELA N°3</t>
  </si>
  <si>
    <t>ESTACION DE TRENES DE VIEYTES S/N VIEYTES VIEYTES</t>
  </si>
  <si>
    <t>IGLESIA EVANGELICA EMANUEL</t>
  </si>
  <si>
    <t>IGLESIA EVANGELICA EMANUEL S/N MAGDALENA LA ESTACION</t>
  </si>
  <si>
    <t>IGLESIA EVANGELICA UN ESTILO DE VIDA</t>
  </si>
  <si>
    <t>J.B.S</t>
  </si>
  <si>
    <t>LAS QUINTAS</t>
  </si>
  <si>
    <t>RC TAN 8</t>
  </si>
  <si>
    <t>SOCIEDAD DE FOMENTO EMPALME 000 MAGDALENA SOCIEDAD DE FOMENTO EMPALME</t>
  </si>
  <si>
    <t>SPORT CLUB</t>
  </si>
  <si>
    <t>Arco Iris 1581 VERÓNICA</t>
  </si>
  <si>
    <t>Casa del Niño s/N VERÓNICA</t>
  </si>
  <si>
    <t>Club Juventud Unida Verónica esq. 29 VERÓNICA</t>
  </si>
  <si>
    <t>Delegación Municipal</t>
  </si>
  <si>
    <t>Frente Grande Punta Indio S/N VERÓNICA</t>
  </si>
  <si>
    <t>Iglesia Rey de Salvación</t>
  </si>
  <si>
    <t>La Viruta zona rural La Viruta</t>
  </si>
  <si>
    <t>Sociedad de Fomento Punta Indio s/n PUNTA INDIO</t>
  </si>
  <si>
    <t>Agrupación Juvenil</t>
  </si>
  <si>
    <t>Agrupación Juvenil 1905 Avellaneda Piñeyro</t>
  </si>
  <si>
    <t>ATE</t>
  </si>
  <si>
    <t>Ateneo "Cristina Conduccion"</t>
  </si>
  <si>
    <t>BIBLIOTECA AZUCENA VILLAFLOR</t>
  </si>
  <si>
    <t>Biblioteca Hugo Chavez</t>
  </si>
  <si>
    <t>CC CORAZON DE ALICIA</t>
  </si>
  <si>
    <t>CENS n° 458</t>
  </si>
  <si>
    <t>Centro Aime Paine</t>
  </si>
  <si>
    <t>Centro Comunitario ARCO IRIS</t>
  </si>
  <si>
    <t>Centro comunitario Eva Peron</t>
  </si>
  <si>
    <t>Centro Comunitario Hebe Bonafini</t>
  </si>
  <si>
    <t>Centro Comunitario Juana Azurduy</t>
  </si>
  <si>
    <t>CENTRO CULTURAL DOCK SUD</t>
  </si>
  <si>
    <t>Centro Cultural Washington</t>
  </si>
  <si>
    <t>CENTRO IRENE MARTINEZ</t>
  </si>
  <si>
    <t>Centro Juvenil "Hilda Cabrera"</t>
  </si>
  <si>
    <t>Centro Vecinal Mary Sanchez</t>
  </si>
  <si>
    <t>CEPSyC Palabra Viva</t>
  </si>
  <si>
    <t>CFI ALAS</t>
  </si>
  <si>
    <t>CIC SAN LORENZO</t>
  </si>
  <si>
    <t>CIC SAN LORENZO S/N Wilde Wilde Oeste</t>
  </si>
  <si>
    <t>Cic Santo Domingo</t>
  </si>
  <si>
    <t>Cine Wilde</t>
  </si>
  <si>
    <t>CLUB 1RO DE MARZO 844 Dock Sud Dock Sud</t>
  </si>
  <si>
    <t>CLUB ALBION</t>
  </si>
  <si>
    <t>CLUB LEVALLE</t>
  </si>
  <si>
    <t>CLUB RECONQUISTA</t>
  </si>
  <si>
    <t>Club Sarmiento de Entre Vias</t>
  </si>
  <si>
    <t>CORAZON DE EVITA</t>
  </si>
  <si>
    <t>EES N°22 JULIETA LANTIERI</t>
  </si>
  <si>
    <t>EES Nº 35</t>
  </si>
  <si>
    <t>EP 32</t>
  </si>
  <si>
    <t>EP 32 4655 Avellaneda Villa Corina</t>
  </si>
  <si>
    <t>EP 6</t>
  </si>
  <si>
    <t>EP 67</t>
  </si>
  <si>
    <t>EP N° 35</t>
  </si>
  <si>
    <t>EPA 705</t>
  </si>
  <si>
    <t>ESCUELA PRIMARIA DE ADULTOS Nº 702</t>
  </si>
  <si>
    <t>ESPACIO DE LA MEMORIA</t>
  </si>
  <si>
    <t>FECUTA</t>
  </si>
  <si>
    <t>FUNDACIÓN ISLA MACIEL</t>
  </si>
  <si>
    <t>GALPON CULTURA MERCEDES SOSA</t>
  </si>
  <si>
    <t>Hogares la Paz</t>
  </si>
  <si>
    <t>HOSPITAL PERON</t>
  </si>
  <si>
    <t>LA COSTA 0 Villa Dominico</t>
  </si>
  <si>
    <t>Local Eva Peron</t>
  </si>
  <si>
    <t>Nosotros somos ellos</t>
  </si>
  <si>
    <t>Polideportivo Barrio Azul</t>
  </si>
  <si>
    <t>Polo Productivo Dock Sud</t>
  </si>
  <si>
    <t>Polo Textil Mandarinas</t>
  </si>
  <si>
    <t>Soc. De Fom. Pico</t>
  </si>
  <si>
    <t>Soc. de Fomento Villa Nuñez</t>
  </si>
  <si>
    <t>SOCIEDAD DE FOMENTO FLORENTINO AMEGHINO</t>
  </si>
  <si>
    <t>SOCIEDAD DE FOMENTO IBERLUCEA</t>
  </si>
  <si>
    <t>SUM EVA PERON 0 Wilde Barrio Azul</t>
  </si>
  <si>
    <t>SUM ISLA MACIEL</t>
  </si>
  <si>
    <t>SUM LA SALADITA</t>
  </si>
  <si>
    <t>SUM PINZON</t>
  </si>
  <si>
    <t>SUM RELAMPAGO</t>
  </si>
  <si>
    <t>Suteba Avellaneda</t>
  </si>
  <si>
    <t>TABLERO DE OPORTUNIDADES</t>
  </si>
  <si>
    <t>ub berrozpe</t>
  </si>
  <si>
    <t>UB Graciela Pane</t>
  </si>
  <si>
    <t>UB LEALTAD</t>
  </si>
  <si>
    <t>UTN</t>
  </si>
  <si>
    <t>Argentina humana</t>
  </si>
  <si>
    <t>ATENEO</t>
  </si>
  <si>
    <t>AZUCENA VILLAFLOR S/N LANUS MONTE CHINGOLO</t>
  </si>
  <si>
    <t>BIBLIOTECA AMEGHINO</t>
  </si>
  <si>
    <t>CASA LA AMISTAD</t>
  </si>
  <si>
    <t>CENTRO COMUNITARIO ASUMIR</t>
  </si>
  <si>
    <t>CENTRO DE ATENCIÓN VECINAL REMEDIOS DE ESCALADA</t>
  </si>
  <si>
    <t>CLUB ELEVACION 2056 LANUS VALENTIN ALSINA</t>
  </si>
  <si>
    <t>CLUB SOCIAL Y DEPORTIVO ESTRELLA DE LUJAN</t>
  </si>
  <si>
    <t>CLUB UNION PORA</t>
  </si>
  <si>
    <t>EL NIDO</t>
  </si>
  <si>
    <t>Entre todos ONG</t>
  </si>
  <si>
    <t>EP N °53</t>
  </si>
  <si>
    <t>EPA 703 (EP 35)</t>
  </si>
  <si>
    <t>ESCUELA DE EDUCACION ESPECIAL N° 501</t>
  </si>
  <si>
    <t>IGLESIA CONEXION</t>
  </si>
  <si>
    <t>IGLESIA DEL REENCUENTRO PILCOMAYO</t>
  </si>
  <si>
    <t>LA MAQUINITA</t>
  </si>
  <si>
    <t>MUNICIPIO</t>
  </si>
  <si>
    <t>NIDO JARDIN</t>
  </si>
  <si>
    <t>ONG POR SIEMPRE EVA</t>
  </si>
  <si>
    <t>ONG POR SIEMPRE EVA (2° sede)</t>
  </si>
  <si>
    <t>POLIDEPORTIVO PARQUE BELGRANO 4400 LANUS MONTE CHINGOLO</t>
  </si>
  <si>
    <t>PUPI</t>
  </si>
  <si>
    <t>SEDE BIBLIOTECA 25 DE MAYO ISAURO ARANCIBIA</t>
  </si>
  <si>
    <t>SMATA</t>
  </si>
  <si>
    <t>SOCIEDAD DE FOMENTO VILLA CONSTITUCIÓN</t>
  </si>
  <si>
    <t>TRANSFORMAMOS</t>
  </si>
  <si>
    <t>TransFormAr</t>
  </si>
  <si>
    <t>UB 4 DE FEBRERO 4400 LANUS MONTE CHINGOLO</t>
  </si>
  <si>
    <t>UNIDAD BASICA JULIAN HERRERA</t>
  </si>
  <si>
    <t>UNLA</t>
  </si>
  <si>
    <t>VILLA LOB</t>
  </si>
  <si>
    <t>ALIENTO DE VIDA</t>
  </si>
  <si>
    <t>ANEXO ES 23</t>
  </si>
  <si>
    <t>ARCO IRIS CTA</t>
  </si>
  <si>
    <t>ASOCIACION CIVIL FALUCHO</t>
  </si>
  <si>
    <t>Aula Abierta 1080 Lomas de Zamora Villa Centenario</t>
  </si>
  <si>
    <t>BARRIOS DE PIE 1866 Lomas de Zamora Ingeniero Budge</t>
  </si>
  <si>
    <t>BARTOLINA XIXA</t>
  </si>
  <si>
    <t>BASES PARA LA ACCION</t>
  </si>
  <si>
    <t>BASES PARA LA ACCION 2548 Lomas de Zamora Ingeniero Budge</t>
  </si>
  <si>
    <t>BIBLIOTECA HUGO CHAVEZ</t>
  </si>
  <si>
    <t>BIBLIOTECA POPULAR ESCRITORES ARGENTINOS</t>
  </si>
  <si>
    <t>BIBLIOTECA POPULAR NUESTRO BARRIO</t>
  </si>
  <si>
    <t>C.C. CONTRUYENDO BARRIO ADENTRO</t>
  </si>
  <si>
    <t>C.C. CONTRUYENDO BARRIO ADENTRO 2860 Lomas de Zamora Lomas de Zamora</t>
  </si>
  <si>
    <t>CAPILLA CEFERINO</t>
  </si>
  <si>
    <t>CASA ISAURO ARANCIBIA 2776 Lomas de Zamora Ingeniero Budge</t>
  </si>
  <si>
    <t>CENTRO BARRIAL MAGDALENA</t>
  </si>
  <si>
    <t>CENTRO BARRIAL MAGDALENA 33 Lomas de Zamora Lavallol Sur</t>
  </si>
  <si>
    <t>CENTRO COMUNITARIO DENISE 402 Lomas de Zamora Fiorito</t>
  </si>
  <si>
    <t>CENTRO CULTURAL GERMAN GOMEZ</t>
  </si>
  <si>
    <t>CENTRO CULTURAL LAMADRID</t>
  </si>
  <si>
    <t>Centro Cultural y Educativo "Gusanito Feliz"</t>
  </si>
  <si>
    <t>CENTRO PARAGUAYO</t>
  </si>
  <si>
    <t>CENTRO PARAGUAYO 1962 Lomas de Zamora Ingeniero Budge</t>
  </si>
  <si>
    <t>CENTRO SOCIOEDUCATIVO Y COMUNITARIO SANTA CATALINA 2000 Lomas de Zamora Santa Catalina</t>
  </si>
  <si>
    <t>CEPIDRA</t>
  </si>
  <si>
    <t>CGM ALBERTINA</t>
  </si>
  <si>
    <t>CIRCULO CATOLICO DE OBREROS</t>
  </si>
  <si>
    <t>CIRCULO CATOLICO DE OBREROS 454 Lomas de Zamora Turdera</t>
  </si>
  <si>
    <t>CLUB BANFIELD</t>
  </si>
  <si>
    <t>CLUB BANFIELD 1635 Lomas de Zamora Banfield</t>
  </si>
  <si>
    <t>CLUB CACHEYRA</t>
  </si>
  <si>
    <t>CLUB SOCIAL Y DEPORTIVO SARMIENTO</t>
  </si>
  <si>
    <t>CLUDIAS 900 Lomas de Zamora Banfield</t>
  </si>
  <si>
    <t>Codo a Codo Barrial Vientos de Libertad</t>
  </si>
  <si>
    <t>COMEDOR Y MERENDERO LOS BAJITOS 1477 Lomas de Zamora Fiorito</t>
  </si>
  <si>
    <t>COMPROMISO VECINAL</t>
  </si>
  <si>
    <t>COOPERATIVA TEXTIL MIRO</t>
  </si>
  <si>
    <t>CSD SAMPDORIA</t>
  </si>
  <si>
    <t>DELEGACION MUNICIPAL INGENIERO BUDGE</t>
  </si>
  <si>
    <t>DELEGACION MUNICIPAL VILLA ALBERTINA</t>
  </si>
  <si>
    <t>Dios, patria y familia</t>
  </si>
  <si>
    <t>DIVERSIDAD DE GENERO</t>
  </si>
  <si>
    <t>E.S N°32</t>
  </si>
  <si>
    <t>E.S N°32 3280 Lomas de Zamora Ingeniero Budge</t>
  </si>
  <si>
    <t>EL PATIO DE LAS ROSAS</t>
  </si>
  <si>
    <t>EL PUENTE 2</t>
  </si>
  <si>
    <t>ENTE MAYO SOLES</t>
  </si>
  <si>
    <t>ES N°64 CHACO CHICO</t>
  </si>
  <si>
    <t>ESPACIO PARA LA MEMORIA Y LA PROMOCION DE LOS DDHH</t>
  </si>
  <si>
    <t>ESTACION FIORITO</t>
  </si>
  <si>
    <t>FACULTAD DE SOCIALES</t>
  </si>
  <si>
    <t>FUNDACION SUEÑOS CELESTES</t>
  </si>
  <si>
    <t>FUNDACION SUEÑOS CELESTES 1098 Lomas de Zamora Lomas de Zamora</t>
  </si>
  <si>
    <t>Hogar un Encuentro con Dios</t>
  </si>
  <si>
    <t>JeeS Villa Albertina 2128 Lomas de Zamora Lomas de Zamora</t>
  </si>
  <si>
    <t>JUVENTUD UNIDA</t>
  </si>
  <si>
    <t>LA ESCUELITA</t>
  </si>
  <si>
    <t>LA GLORIOSA</t>
  </si>
  <si>
    <t>Local Laprida 867 Lomas de Zamora Lomas de Zamora</t>
  </si>
  <si>
    <t>MANOS QUE AYUDAN</t>
  </si>
  <si>
    <t>MUTUAL SAN JOSE DE VILLA URBANA</t>
  </si>
  <si>
    <t>NUEVO ENCUENTRO BAJO BUDGE</t>
  </si>
  <si>
    <t>NUEVO TIEMPO S/N Lomas de Zamora Villa Lamadrid</t>
  </si>
  <si>
    <t>ONG DE HIJOS Y PADRES</t>
  </si>
  <si>
    <t>PERONISMO 26 DE JULIO 676 Lomas de Zamora Lomas de Zamora</t>
  </si>
  <si>
    <t>PROVINCIAS UNIDAS 291 Lomas de Zamora Ingeniero Budge</t>
  </si>
  <si>
    <t>QUINCHO JUSTICIALISTA 731 Lomas de Zamora Lomas de Zamora</t>
  </si>
  <si>
    <t>RAYITO DE SOL 2869 Lomas de Zamora Lomas de Zamora</t>
  </si>
  <si>
    <t>REMEDIOS DEL VALLE 540 Lomas de Zamora Villa Centenario</t>
  </si>
  <si>
    <t>REY JESUS</t>
  </si>
  <si>
    <t>Sede 471</t>
  </si>
  <si>
    <t>SEDE GINEBRA</t>
  </si>
  <si>
    <t>SINDI-ISAURO ARANCIBIA</t>
  </si>
  <si>
    <t>SOC.DE FOM. OESTE TURDERA 1235 Lomas de Zamora Lomas de Zamora</t>
  </si>
  <si>
    <t>SOCIEDAD DE FOMENTO DARWIN</t>
  </si>
  <si>
    <t>SOCIEDAD DE FOMENTO JUAN MANUEL DE ROSAS</t>
  </si>
  <si>
    <t>SOCIEDAD DE FOMENTO RECREATIVO Y SOCIAL DOMINGO FA</t>
  </si>
  <si>
    <t>SUEÑOS DE MARY SÁNCHEZ</t>
  </si>
  <si>
    <t>UNIENDO FUERZAS</t>
  </si>
  <si>
    <t>VICENTA TINTE</t>
  </si>
  <si>
    <t>VIDA NUEVA</t>
  </si>
  <si>
    <t>VILLA AMELIA</t>
  </si>
  <si>
    <t>VILLA INDEPENDENCIA</t>
  </si>
  <si>
    <t>VILLA INDEPENDENCIA 777 Lomas de Zamora Lomas de Zamora</t>
  </si>
  <si>
    <t>La Matanza 1</t>
  </si>
  <si>
    <t>ASAMBLEA PERMANENTE DE LOS DERECHOS 3780 san justo san justo</t>
  </si>
  <si>
    <t>CAPILLA SAN CAYETANO 1601 lomas del mirador lomas del mirador</t>
  </si>
  <si>
    <t>CARITAS</t>
  </si>
  <si>
    <t>CATEDRAL DE LA FE 2857 san justo san justo</t>
  </si>
  <si>
    <t>CENTRO CULTURAL MI ESPERANZA</t>
  </si>
  <si>
    <t>CENTRO CULTURAL NESTOR KIRCHNER</t>
  </si>
  <si>
    <t>CENTRO CULTURAL PIERINA DEALLESSI</t>
  </si>
  <si>
    <t>CIRCULO ITALIANO</t>
  </si>
  <si>
    <t>CLUB DEPORTIVO SOCIAL Y DEFENSORES DE QUERANDI</t>
  </si>
  <si>
    <t>CLUB PEDRO CASCO</t>
  </si>
  <si>
    <t>Colonia mi Esperanza</t>
  </si>
  <si>
    <t>CONSTRUCTORA</t>
  </si>
  <si>
    <t>DELEGACION SUB COMANDO</t>
  </si>
  <si>
    <t>EP 82</t>
  </si>
  <si>
    <t>ESCUELA 186</t>
  </si>
  <si>
    <t>ESCUELA 39</t>
  </si>
  <si>
    <t>ESCUELA PRIMARIA 137</t>
  </si>
  <si>
    <t>ESCUELA PRIMARIA 53</t>
  </si>
  <si>
    <t>ESCUELA PRIMARIA 58</t>
  </si>
  <si>
    <t>ESCUELA SECUNDARIA 69</t>
  </si>
  <si>
    <t>ESCUELA TECNICA 9</t>
  </si>
  <si>
    <t>Godoy Cruz</t>
  </si>
  <si>
    <t>GUERREROS DE LA VIDA</t>
  </si>
  <si>
    <t>HOGAR SAN MIGUEL</t>
  </si>
  <si>
    <t>IDEAL MATANZA</t>
  </si>
  <si>
    <t>IDENTIDAD CULTURAL</t>
  </si>
  <si>
    <t>IGLESIA EFREN</t>
  </si>
  <si>
    <t>LOS CALLEJEROS MTE</t>
  </si>
  <si>
    <t>LOS MUCHACHOS 876 villa madero villa madero</t>
  </si>
  <si>
    <t>MERCADO CENTRAL S/N villa celina villa celina</t>
  </si>
  <si>
    <t>MI PRESENTE ES MI FUTURO</t>
  </si>
  <si>
    <t>NUESTRA SRA. DE LA GUARDIA</t>
  </si>
  <si>
    <t>NUESTRA SRA. DE LA PAZ</t>
  </si>
  <si>
    <t>OBRADOR VILLA CONSTRUCTORA</t>
  </si>
  <si>
    <t>PARROQUIA ITATI</t>
  </si>
  <si>
    <t>PARROQUIA ITATI 4174 san justo san justo</t>
  </si>
  <si>
    <t>PARROQUIA SAGRADO CORAZON</t>
  </si>
  <si>
    <t>PARROQUIA SAN JOSÉ</t>
  </si>
  <si>
    <t>parroquia stella maris</t>
  </si>
  <si>
    <t>POLO PRODUCTIVO LA TABLADA</t>
  </si>
  <si>
    <t>REGION DESCENTRALIZADA RAMOS MEJIA</t>
  </si>
  <si>
    <t>ROSAS 4332 lomas del mirador lomas del mirador</t>
  </si>
  <si>
    <t>SAN JOSE OBRERO</t>
  </si>
  <si>
    <t>SOCIEDAD DE FOMENTO VILLA LUZURIAGA</t>
  </si>
  <si>
    <t>VILLA SAHORES</t>
  </si>
  <si>
    <t>WALTER BULACCIO</t>
  </si>
  <si>
    <t>La Matanza 2</t>
  </si>
  <si>
    <t>11 CORAZONES LAFERRERE-470</t>
  </si>
  <si>
    <t>ANEXO BRUA-COMEDOR NIÑO JESUS 470</t>
  </si>
  <si>
    <t>ASOCIACIÓN RIENDO POR NO LLORAR</t>
  </si>
  <si>
    <t>C.C.S. NO ME OLVIDES - CENS 461</t>
  </si>
  <si>
    <t>C.F.P. N°417 - 461</t>
  </si>
  <si>
    <t>CAACUPE</t>
  </si>
  <si>
    <t>Capilla Don Bosco</t>
  </si>
  <si>
    <t>CAPILLA INMACULADA CONCEPCION - 470</t>
  </si>
  <si>
    <t>CAPILLA NSTRA SRA DE LOURDES</t>
  </si>
  <si>
    <t>CAPILLA NTRA SRA DE GUADALUPE</t>
  </si>
  <si>
    <t>CASA DE DIANA SACAYAN</t>
  </si>
  <si>
    <t>CASA DE LA IGUALDAD</t>
  </si>
  <si>
    <t>CASA DEL PUEBLO</t>
  </si>
  <si>
    <t>CENTRO CULTURAL "NADA ES IMPOSIBLE"-460</t>
  </si>
  <si>
    <t>CENTRO CULTURAL 128-460</t>
  </si>
  <si>
    <t>Centro Cultural No me olvides</t>
  </si>
  <si>
    <t>CENTRO CULTURAL VICKY WALSH - 470</t>
  </si>
  <si>
    <t>CFP Nº410 - 470</t>
  </si>
  <si>
    <t>Club social y deportivo villa mosquito (ex EP 32)</t>
  </si>
  <si>
    <t>COCA SOSA - 470</t>
  </si>
  <si>
    <t>CODESEH (EES 75) CENS 456</t>
  </si>
  <si>
    <t>CODESEH JUANA AZURDUY (EX 12 DE OCTUBRE)</t>
  </si>
  <si>
    <t>Coop. de trabajo MIELCITAS ARGENTINAS 295 Rafael Castillo</t>
  </si>
  <si>
    <t>CRISTO OBRERO</t>
  </si>
  <si>
    <t>CSYD BARRIO CENTRAL</t>
  </si>
  <si>
    <t>CSYD EL FORTIN</t>
  </si>
  <si>
    <t>DIVERSIDAD TRANSFORMAR 170</t>
  </si>
  <si>
    <t>E.P 91</t>
  </si>
  <si>
    <t>E.P 93 Santa Rosa</t>
  </si>
  <si>
    <t>E.P. N° 32 JULIO RUBEN CAO</t>
  </si>
  <si>
    <t>E.P. N65</t>
  </si>
  <si>
    <t>E.S 161</t>
  </si>
  <si>
    <t>E.S N° 146</t>
  </si>
  <si>
    <t>E.S Nº137/146 - 470</t>
  </si>
  <si>
    <t>E.S Nº166 - 470</t>
  </si>
  <si>
    <t>E.S. N° 104</t>
  </si>
  <si>
    <t>EEPA N° 754</t>
  </si>
  <si>
    <t>EEPA Nº754 - 470</t>
  </si>
  <si>
    <t>EES 104 SAN ALBERTO</t>
  </si>
  <si>
    <t>EES 75- 456</t>
  </si>
  <si>
    <t>EL PUENTE</t>
  </si>
  <si>
    <t>EP 112</t>
  </si>
  <si>
    <t>EP 96</t>
  </si>
  <si>
    <t>EP N° 191</t>
  </si>
  <si>
    <t>EP N° 72 477</t>
  </si>
  <si>
    <t>EP N° 83</t>
  </si>
  <si>
    <t>EP N°83</t>
  </si>
  <si>
    <t>EP N°94</t>
  </si>
  <si>
    <t>EP Nº72 - 470</t>
  </si>
  <si>
    <t>ES N°146 - 470</t>
  </si>
  <si>
    <t>ES N°166 - 470</t>
  </si>
  <si>
    <t>ESPACIO CREATIVO DE ARTE</t>
  </si>
  <si>
    <t>ESS N° 155</t>
  </si>
  <si>
    <t>Fines La Candela Diego Frias y Sandro Castillo Cap</t>
  </si>
  <si>
    <t>FORMARTE</t>
  </si>
  <si>
    <t>GENEROS Y DIVERSIDAD SIN FRONTERAS</t>
  </si>
  <si>
    <t>GUADALUPE</t>
  </si>
  <si>
    <t>IDENTIDAD VECINAL KM27</t>
  </si>
  <si>
    <t>IGLESIA JEA - 461</t>
  </si>
  <si>
    <t>JOVENES POR JOVENES</t>
  </si>
  <si>
    <t>Jóvenes por Jóvenes</t>
  </si>
  <si>
    <t>Jóvenes por Jóvenes 24 DE FEBRERO</t>
  </si>
  <si>
    <t>JUANA AZURDUY 456</t>
  </si>
  <si>
    <t>Juntxs a la Par</t>
  </si>
  <si>
    <t>KIOSKO JUVENIL SAN JOSÉ OBRERO - 461</t>
  </si>
  <si>
    <t>MERENDERO MILAGROS</t>
  </si>
  <si>
    <t>OBRADOR DESARROLLO SOCIAL DE LAFERRERE (AEROCLUB)</t>
  </si>
  <si>
    <t>Parroquia CRISTO OBRERO</t>
  </si>
  <si>
    <t>PARROQUIA NUESTRA SEÑORA DE ITATI-470</t>
  </si>
  <si>
    <t>Parroquia Nuestra señora de Lujan - 456</t>
  </si>
  <si>
    <t>Parroquia Nuestra señora de Lujan - 479</t>
  </si>
  <si>
    <t>PELOTAS DE TRAPO</t>
  </si>
  <si>
    <t>Polo Prod. R. Castillo</t>
  </si>
  <si>
    <t>PROYECTO NACIONAL</t>
  </si>
  <si>
    <t>S F 17 de agosto</t>
  </si>
  <si>
    <t>SAN FRANCISCO - 470</t>
  </si>
  <si>
    <t>SAN GERARDO</t>
  </si>
  <si>
    <t>SANTA TERESITA - 456</t>
  </si>
  <si>
    <t>Sociedad de Fomento 25 de Mayo</t>
  </si>
  <si>
    <t>SOCIEDAD DE FOMENTO CULTURAL Y DEPORTIVA SAN CARLO</t>
  </si>
  <si>
    <t>SOCIEDAD DE FOMENTO LA GABITA</t>
  </si>
  <si>
    <t>SUBCOMANDO ATALAYA</t>
  </si>
  <si>
    <t>SUBCOMANDO BORGWARD</t>
  </si>
  <si>
    <t>UNIDAD EJECUTORA - MUNICIPALIDAD DE LA MATANZA</t>
  </si>
  <si>
    <t>UNIDOS (JXJ)</t>
  </si>
  <si>
    <t>UPCN SANTA MARTA (456)</t>
  </si>
  <si>
    <t>La Matanza 3</t>
  </si>
  <si>
    <t>ABUELOS FELICES</t>
  </si>
  <si>
    <t>ASOCIACION C.R.E.E.R.</t>
  </si>
  <si>
    <t>Asociacion civil</t>
  </si>
  <si>
    <t>ASOCIACIÓN CIVIL CIRUJAS</t>
  </si>
  <si>
    <t>ASOCIACION CIVIL SAN MARIANO 5238 VIRREY DEL PINO</t>
  </si>
  <si>
    <t>ASOCIACION DE FOMENTO 20 DE JUNIO 1428 VEINTE DE JUNIO</t>
  </si>
  <si>
    <t>BIBLIOTECA CEFERINO NAMUNCURÁ</t>
  </si>
  <si>
    <t>BIBLIOTECA POPULAR MADRE TERESA</t>
  </si>
  <si>
    <t>C.R.E.E.R.</t>
  </si>
  <si>
    <t>CAPILLA JESUS MISERICORDIOSO S/N VIRREY DEL PINO</t>
  </si>
  <si>
    <t>CAPILLA MARIA DE LUJAN</t>
  </si>
  <si>
    <t>CAPILLA MEDALLA MILAGROSA</t>
  </si>
  <si>
    <t>CAPILLA REINA DEL CIELO</t>
  </si>
  <si>
    <t>CAPILLA SAN ENRIQUE</t>
  </si>
  <si>
    <t>CAPILLA SAN FRANCISCO JAVIER</t>
  </si>
  <si>
    <t>CAPILLA VIRGEN DEL VALLE</t>
  </si>
  <si>
    <t>CASA COMPAÑERA</t>
  </si>
  <si>
    <t>CASA DORREGO</t>
  </si>
  <si>
    <t>Casita San Jose</t>
  </si>
  <si>
    <t>CATEDRAL DE LA FE</t>
  </si>
  <si>
    <t>CEC-IDENTIDAD VECINAL</t>
  </si>
  <si>
    <t>CENTRO COMUNITARIO POR NUESTROS HIJOS</t>
  </si>
  <si>
    <t>CENTRO COMUNITARIO VIEJOS AMIGOS</t>
  </si>
  <si>
    <t>CENTRO CULTURAL COMPAÑERA MARIA EVA</t>
  </si>
  <si>
    <t>CENTRO CULTURAL NÉSTOR KIRCHNER</t>
  </si>
  <si>
    <t>CENTRO DE JUBILADOS "VIVIR"</t>
  </si>
  <si>
    <t>CENTRO DE REHABILITACION ELECCION DE VIDA LAS JUAN</t>
  </si>
  <si>
    <t>CENTRO DE REHABILITACION ELECCION DE VIDA LAS JUAN S/N VIRREY DEL PINO</t>
  </si>
  <si>
    <t>CENTRO JOVEN ALEGRÍA</t>
  </si>
  <si>
    <t>CENTRO RAMON CARRILLO</t>
  </si>
  <si>
    <t>CENTRO TODOS POR LXS CHICXS</t>
  </si>
  <si>
    <t>CLUB INDEPENDENCIA</t>
  </si>
  <si>
    <t>CLUB SOCIAL Y DEP PIONEROS DE ATALCO</t>
  </si>
  <si>
    <t>CLUB SOCIAL Y DEPORTIVO GONZALEZ CATAN</t>
  </si>
  <si>
    <t>COMEDOR LA HORA FELIZ</t>
  </si>
  <si>
    <t>COMEDOR LA MOROCHA KM 38</t>
  </si>
  <si>
    <t>DEPORTIVO PARAGUAYO</t>
  </si>
  <si>
    <t>DIEGO ARMANDO MARADONA (ESCUELA 22)</t>
  </si>
  <si>
    <t>E.E.S N°68</t>
  </si>
  <si>
    <t>E.E.S.Nº 77</t>
  </si>
  <si>
    <t>E.P N°88</t>
  </si>
  <si>
    <t>EES N°163</t>
  </si>
  <si>
    <t>EES N°173</t>
  </si>
  <si>
    <t>EES N°74</t>
  </si>
  <si>
    <t>EES N°77</t>
  </si>
  <si>
    <t>EL PLAYÓN CENTRO COMUNITARIO</t>
  </si>
  <si>
    <t>El Rincón de la Tosquera 3541 GONZALEZ CATAN</t>
  </si>
  <si>
    <t>ENVION EL DORADO</t>
  </si>
  <si>
    <t>EP 103</t>
  </si>
  <si>
    <t>EP 108</t>
  </si>
  <si>
    <t>EP 113</t>
  </si>
  <si>
    <t>EP N° 130</t>
  </si>
  <si>
    <t>EP N° 133</t>
  </si>
  <si>
    <t>EP N° 198</t>
  </si>
  <si>
    <t>EP N° 204</t>
  </si>
  <si>
    <t>EP N° 209</t>
  </si>
  <si>
    <t>EP N° 67</t>
  </si>
  <si>
    <t>EP N° 88</t>
  </si>
  <si>
    <t>EP N°126</t>
  </si>
  <si>
    <t>EP N°217</t>
  </si>
  <si>
    <t>ES TIEMPO DE ADORAR A DIOS</t>
  </si>
  <si>
    <t>Esc. 84</t>
  </si>
  <si>
    <t>ESCUELA DE EDUCACION PRIMARIA N°202</t>
  </si>
  <si>
    <t>ESCUELA SECUNDARIA N° 67</t>
  </si>
  <si>
    <t>IDENTIDAD VECINAL ORO VERDE</t>
  </si>
  <si>
    <t>IGLESIA CRISTO ES LA ESPERANZA</t>
  </si>
  <si>
    <t>IGLESIA FATIMA S/N GONZALEZ CATAN</t>
  </si>
  <si>
    <t>IGLESIA PALABRA FIEL</t>
  </si>
  <si>
    <t>IGLESIA PRESENCIA DEL REY</t>
  </si>
  <si>
    <t>IGLESIA REMANENTE SANTO</t>
  </si>
  <si>
    <t>JARDÍN COMUNITARIO ABEJITAS DEL TIZÓN</t>
  </si>
  <si>
    <t>JESUCRISTO REY A LAS NACIONES</t>
  </si>
  <si>
    <t>JUNTA VECINAL VECINOS COMPROMETIDOS</t>
  </si>
  <si>
    <t>La academia de Virrey del Pino</t>
  </si>
  <si>
    <t>LA CASA DEL NIÑO</t>
  </si>
  <si>
    <t>LOS ANGELITOS DE SAN PEDRO</t>
  </si>
  <si>
    <t>LOS LAPICES SIGUEN ESCRIBIENDO</t>
  </si>
  <si>
    <t>MERENDERO CHISPA POPULAR</t>
  </si>
  <si>
    <t>Merendero Violeta Parra</t>
  </si>
  <si>
    <t>MINISTERIO CRISTIANO RESTAURACIÓN DE LAS ALMAS 1260 VIRREY DEL PINO</t>
  </si>
  <si>
    <t>MUJERES DE BARRO</t>
  </si>
  <si>
    <t>MUJERES DE BARRO 6131 GONZALEZ CATAN</t>
  </si>
  <si>
    <t>OBRADOR ACUARIO</t>
  </si>
  <si>
    <t>PAÑOL PEDRO LUQUE</t>
  </si>
  <si>
    <t>PARAÍSO DE DIOS</t>
  </si>
  <si>
    <t>PARROQUIA SAN JOSE</t>
  </si>
  <si>
    <t>PRESENCIA DEL REY</t>
  </si>
  <si>
    <t>PUERTAS DEL CIELO</t>
  </si>
  <si>
    <t>PURO CORAZON</t>
  </si>
  <si>
    <t>RECOLETA AVANZA</t>
  </si>
  <si>
    <t>ROBERTO ARLT 11489 VIRREY DEL PINO</t>
  </si>
  <si>
    <t>Rodolfo Walsh</t>
  </si>
  <si>
    <t>SAN CARLOS BORROMEO</t>
  </si>
  <si>
    <t>SOCIEDAD DE FOMENTO SAN PEDRO</t>
  </si>
  <si>
    <t>UB BARRIO INDEPENDENCIA</t>
  </si>
  <si>
    <t>UNIDAD PENITENCIARIA Nº43</t>
  </si>
  <si>
    <t>UNIDAD PENITENCIARIA Nº43 5100 GONZALEZ CATAN</t>
  </si>
  <si>
    <t>VOLUNTAD JOVEN</t>
  </si>
  <si>
    <t>AOT</t>
  </si>
  <si>
    <t>ASOCIACION COLECTIVIDADES BERAZATEGUI</t>
  </si>
  <si>
    <t>ATTTA</t>
  </si>
  <si>
    <t>CAAC</t>
  </si>
  <si>
    <t>CAPILLA SAN PEDRO</t>
  </si>
  <si>
    <t>CARITAS S/N VILLA ESPAÑA VILLA ESPAÑA</t>
  </si>
  <si>
    <t>CASA DEL NIÑO RUCALHUE</t>
  </si>
  <si>
    <t>CIC N°33</t>
  </si>
  <si>
    <t>CJ VILLA MITRE</t>
  </si>
  <si>
    <t>CREER ES CREAR ANEXO S/N Berazategui Oeste</t>
  </si>
  <si>
    <t>CREER ES CREAR HUDSON 6450 HUDSON HUDSON</t>
  </si>
  <si>
    <t>CREER ES CREAR HUDSON CALLE 73 n° 6450 HUDSON</t>
  </si>
  <si>
    <t>DTC</t>
  </si>
  <si>
    <t>EP 19 PARQUE PEREYRA S/N BERAZATEGUI</t>
  </si>
  <si>
    <t>ESCUELA PRIMARIA 22</t>
  </si>
  <si>
    <t>ESCUELA PRIMARIA 34</t>
  </si>
  <si>
    <t>ESCUELA PRIMARIA N 53</t>
  </si>
  <si>
    <t>ESCUELA SECUNDARIA 26</t>
  </si>
  <si>
    <t>HOGAR PARAGUAYO</t>
  </si>
  <si>
    <t>IGLESIA CAACUPE</t>
  </si>
  <si>
    <t>IGLESIA DEL PEREGRINO</t>
  </si>
  <si>
    <t>IGLESIA SANTA JUANA ANTIDA</t>
  </si>
  <si>
    <t>LA MOLINA</t>
  </si>
  <si>
    <t>MTU</t>
  </si>
  <si>
    <t>PADRE NOVAK</t>
  </si>
  <si>
    <t>POLIDEPORTIVO 6</t>
  </si>
  <si>
    <t>POLIDEPORTIVO 7</t>
  </si>
  <si>
    <t>RETO A LA VIDA 2690 BERAZATEGUI OESTE</t>
  </si>
  <si>
    <t>Sede River</t>
  </si>
  <si>
    <t>SENDEROS DE VIDA 299 RANELAGH RANELAGH</t>
  </si>
  <si>
    <t>SF 20 DE JUNIO</t>
  </si>
  <si>
    <t>SF 3 DE JUNIO</t>
  </si>
  <si>
    <t>SF 6 DE ENERO</t>
  </si>
  <si>
    <t>SF ALBERDI</t>
  </si>
  <si>
    <t>SF ALDANA</t>
  </si>
  <si>
    <t>SF BARRIO LUZ</t>
  </si>
  <si>
    <t>SF BARRIO ONCE S/N BERAZATEGUI EL PATO</t>
  </si>
  <si>
    <t>SF EL CHELIN</t>
  </si>
  <si>
    <t>SF EL PARAISO</t>
  </si>
  <si>
    <t>SF EL SOL</t>
  </si>
  <si>
    <t>SF GENTE DE TRABAJO</t>
  </si>
  <si>
    <t>SF HUDSON 6357 HUDSON HUDSON</t>
  </si>
  <si>
    <t>SF JUAN JOSE PASO</t>
  </si>
  <si>
    <t>SF LA MERCED</t>
  </si>
  <si>
    <t>SF LA SERRANITA</t>
  </si>
  <si>
    <t>SF MARIA ANGELICA</t>
  </si>
  <si>
    <t>SF MOSCONI</t>
  </si>
  <si>
    <t>SF OMBU</t>
  </si>
  <si>
    <t>SF PLATANOS NORTE</t>
  </si>
  <si>
    <t>SF PROVINCIAS UNIDAS</t>
  </si>
  <si>
    <t>SF SAN BLAS</t>
  </si>
  <si>
    <t>SF SAN MARTIN - KENNEDY</t>
  </si>
  <si>
    <t>SF SARMIENTO</t>
  </si>
  <si>
    <t>SF SEVILLA</t>
  </si>
  <si>
    <t>SF SOURIGUES</t>
  </si>
  <si>
    <t>SF VILLA ESPAÑA</t>
  </si>
  <si>
    <t>SUETRA</t>
  </si>
  <si>
    <t>SUM PRIMERO LOS NIÑOS</t>
  </si>
  <si>
    <t>SUTEBA MARITIMO</t>
  </si>
  <si>
    <t>UNIDAD BASICA GUTIERREZ</t>
  </si>
  <si>
    <t>UNIDOS POR LA DIVERSIDAD N° 2743 BERAZATEGUI OESTE</t>
  </si>
  <si>
    <t>ASOCIACION 17 DE NOVIEMBRE S/N Florencio Varela</t>
  </si>
  <si>
    <t>BIBLIOTECA ALFONSINA</t>
  </si>
  <si>
    <t>BIBLIOTECA EL OBRADOR</t>
  </si>
  <si>
    <t>CAPILLA MARIA QUE DESATA LOS NUDOS</t>
  </si>
  <si>
    <t>CAPILLA MARIA QUE DESATA LOS NUDOS 170 Florencio Varela</t>
  </si>
  <si>
    <t>Capilla Santa Rita</t>
  </si>
  <si>
    <t>Capilla Santa Rita 345 Florencio Varela</t>
  </si>
  <si>
    <t>CEF 192</t>
  </si>
  <si>
    <t>Centro Cultural El faro</t>
  </si>
  <si>
    <t>CENTRO CULTURAL Y BIBLIOTECA POPULAR EL LABERINTO</t>
  </si>
  <si>
    <t>CFP N° 403</t>
  </si>
  <si>
    <t>CIC Ing Allan</t>
  </si>
  <si>
    <t>CIC SAN FRANCISCO</t>
  </si>
  <si>
    <t>Club 25 de Mayo</t>
  </si>
  <si>
    <t>Comedor Capilla Caacupe de los Quinchos</t>
  </si>
  <si>
    <t>CTA</t>
  </si>
  <si>
    <t>EES 14</t>
  </si>
  <si>
    <t>El faro la esperanza</t>
  </si>
  <si>
    <t>EP 19</t>
  </si>
  <si>
    <t>EP 36</t>
  </si>
  <si>
    <t>EP 55</t>
  </si>
  <si>
    <t>EPA 706 Y 1150 Florencio Varela</t>
  </si>
  <si>
    <t>FE.COO.TRA.UN</t>
  </si>
  <si>
    <t>FE.COO.TRA.UN 1555 Florencio Varela</t>
  </si>
  <si>
    <t>Frente Darío Santillán</t>
  </si>
  <si>
    <t>HORIZONTE SANTA INES</t>
  </si>
  <si>
    <t>IGLESIA ANDALUM</t>
  </si>
  <si>
    <t>IGLESIA CIUDAD DE DAVID/ MI.PRO.FI.NA</t>
  </si>
  <si>
    <t>Iglesia Lirios de los Valles 1712 Florencio Varela</t>
  </si>
  <si>
    <t>Iglesia restaurando vidas</t>
  </si>
  <si>
    <t>INST.PSICOSOCIAL S/N Florencio Varela</t>
  </si>
  <si>
    <t>INSTITUTO DE EDUCACIÓN POPULAR EVA PERON</t>
  </si>
  <si>
    <t>LA CASONA</t>
  </si>
  <si>
    <t>La Nazarena</t>
  </si>
  <si>
    <t>LAS MARGARITAS 2343 Florencio Varela</t>
  </si>
  <si>
    <t>Local Miles</t>
  </si>
  <si>
    <t>Local Movimiento Evita</t>
  </si>
  <si>
    <t>LUZ DEL ALMA</t>
  </si>
  <si>
    <t>MEDALLA MILAGROSA</t>
  </si>
  <si>
    <t>MEDALLA MILAGROSA 948 Florencio Varela</t>
  </si>
  <si>
    <t>Merendero 19 de septiembre</t>
  </si>
  <si>
    <t>Merendero Evita Madre de los Humildes</t>
  </si>
  <si>
    <t>Merendero Los mismos de siempre</t>
  </si>
  <si>
    <t>Merendero Mis pequeños Niños</t>
  </si>
  <si>
    <t>POLO PRODUCTIVO BARRIOS DE PIE</t>
  </si>
  <si>
    <t>POLO SOCIAL Y EDUCATIVO PEDRO CORIA S/N INGENIERO ALLAN Florencio Varela</t>
  </si>
  <si>
    <t>SDF 20 DE SEPTIEMBRE</t>
  </si>
  <si>
    <t>SDF MARTIN FIERRO</t>
  </si>
  <si>
    <t>SDF SANTA ROSA</t>
  </si>
  <si>
    <t>SDF VILLA HUDSON</t>
  </si>
  <si>
    <t>Servicio Penitenciario Bonaerense Unidad Académica</t>
  </si>
  <si>
    <t>SOC. DE FTO "SANTO TOMAS"</t>
  </si>
  <si>
    <t>Sociedad de fomento Villa Argentina</t>
  </si>
  <si>
    <t>SOCIEDAD TRADICIONAL . LA TROPILLA S/N Florencio Varela</t>
  </si>
  <si>
    <t>SUM Los Tronquitos</t>
  </si>
  <si>
    <t>TALLER INTEGRAME 1780 Florencio Varela</t>
  </si>
  <si>
    <t>UNAJ</t>
  </si>
  <si>
    <t>UNAJ (Ingenieron Allan)</t>
  </si>
  <si>
    <t>UNIDAD PENITENCIARIA 24 S/N Florencio Varela</t>
  </si>
  <si>
    <t>Unidad Productiva UTEP</t>
  </si>
  <si>
    <t>UNIDAD PRODUCTIVA Y CENTRO CULTURAL MICAELA GARCIA</t>
  </si>
  <si>
    <t>ASOCIACION CIVIL 30 MIL SUEÑOS FLORECEN</t>
  </si>
  <si>
    <t>ASOCIACION CIVIL EL GARELLI 420 QUILMES BERNAL OESTE</t>
  </si>
  <si>
    <t>ASOCIACIÓN SIN FRONTERAS A LA DISCAPACIDAD 1420 VILLA LA FLORIDA</t>
  </si>
  <si>
    <t>ASOCIACION SORDOS QUILMES</t>
  </si>
  <si>
    <t>CAPILLA EXALTACIÓN DE LA CRUZ</t>
  </si>
  <si>
    <t>CASA PARAGUAYA DE QUILMES "NATALICIO TALAVERA"</t>
  </si>
  <si>
    <t>CENTRO COMUNITARIO 24 DE DICIEMBRE</t>
  </si>
  <si>
    <t>CENTRO CULTURAL "SOMOS EL MUNDO"</t>
  </si>
  <si>
    <t>CENTRO CULTURAL EL GALPON</t>
  </si>
  <si>
    <t>CENTRO CULTURAL MERCEDES SOSA 1902 QUILMES OESTE</t>
  </si>
  <si>
    <t>centro de capacitaciòn y entrenamiento profesional</t>
  </si>
  <si>
    <t>CENTRO DE FORMACION PROFESIONAL U.O.M. 6000 QUILMES. QUILMES.</t>
  </si>
  <si>
    <t>CENTRO DE JUBILADOS NUESTROS DERECHOS</t>
  </si>
  <si>
    <t>CENTRO JUVENIL LUZ DEL ALMA</t>
  </si>
  <si>
    <t>CENTRO LOS JUNQUITOS S/N BERNAL OESTE</t>
  </si>
  <si>
    <t>CENTRO SOCIO COMUNITARIO CARITA FELIZ S/N QUILMES OESTE</t>
  </si>
  <si>
    <t>CIC "LA RIBERA"</t>
  </si>
  <si>
    <t>CIC AGUSTIN RAMIREZ</t>
  </si>
  <si>
    <t>CIC LA MATERA</t>
  </si>
  <si>
    <t>CIC SANTO DOMINGO</t>
  </si>
  <si>
    <t>CLUB VILLA ALCIRA S/N BERNAL ESTE</t>
  </si>
  <si>
    <t>COOPERATIVA METALÚRGICA EITEC LTDEA</t>
  </si>
  <si>
    <t>ESCUELA DE ARTE Y OFICIOS "SOLANO VIVE"</t>
  </si>
  <si>
    <t>ESCUELA PRIMARIA DE ADULTOS N°706 (EP 14)</t>
  </si>
  <si>
    <t>ESCUELA PRIMARIA N° 31</t>
  </si>
  <si>
    <t>ESCUELA SECUNDARIA N°65</t>
  </si>
  <si>
    <t>ESCUELA SECUNDARIA N°7</t>
  </si>
  <si>
    <t>FUNDACION MAS VIDA</t>
  </si>
  <si>
    <t>HABLEMOS DE AUTISMO QUILMES 1240 QUILMES. QUILMES.</t>
  </si>
  <si>
    <t>HOGAR INFANTIL SAN FRANCISCO</t>
  </si>
  <si>
    <t>IGLESIA DE DIOS VISION VIDA</t>
  </si>
  <si>
    <t>IGLESIA SANTA LUCIA</t>
  </si>
  <si>
    <t>INSTITUTO SUPERIOR N°83</t>
  </si>
  <si>
    <t>MARY SANCHEZ-EES28</t>
  </si>
  <si>
    <t>PARROQUIA NUESTRA SEÑORA DE ITATI</t>
  </si>
  <si>
    <t>PERONISMO MILITANTE BONAERENSE DE LA RIBERA DE BER S/N QUILMES QUILMES RIBERA DE BERNAL</t>
  </si>
  <si>
    <t>POLIDEPORTIVO DIEGO ARMANDO MARADONA S/N QUILMES OESTE</t>
  </si>
  <si>
    <t>PROMEBA</t>
  </si>
  <si>
    <t>PTP SOLANO</t>
  </si>
  <si>
    <t>SAN FRANCISCO ASIS - IAPI</t>
  </si>
  <si>
    <t>SOCIEDAD DE FOMENTO "BARRIO ARRIETA"</t>
  </si>
  <si>
    <t>SOCIEDAD DE FOMENTO "EL JALON"</t>
  </si>
  <si>
    <t>SOCIEDAD DE FOMENTO "GABY 1°"</t>
  </si>
  <si>
    <t>SOCIEDAD DE FOMENTO "SAN FRANCISCO"</t>
  </si>
  <si>
    <t>SOCIEDAD DE FOMENTO 20 DE JUNIO</t>
  </si>
  <si>
    <t>SOCIEDAD DE FOMENTO BALNEARIO DE QUILMES</t>
  </si>
  <si>
    <t>SOCIEDAD DE FOMENTO BARRIO LAS ROSAS</t>
  </si>
  <si>
    <t>SOCIEDAD DE FOMENTO ENRIQUE MUIÑO</t>
  </si>
  <si>
    <t>SOCIEDAD DE FOMENTO LA FLORIDA</t>
  </si>
  <si>
    <t>SOCIEDAD DE FOMENTO SAN ANTONIO</t>
  </si>
  <si>
    <t>SOCIEDAD DE FOMENTO SANTO DOMINGO</t>
  </si>
  <si>
    <t>SOCIEDAD DE FOMENTO SANTO DOMINGO 2502 EZPELETA OESTE</t>
  </si>
  <si>
    <t>SOCIEDAD DE FOMENTO TOMAS TORRES</t>
  </si>
  <si>
    <t>TINKUNACO</t>
  </si>
  <si>
    <t>TRANSFORMAR (MUNICIPALIDAD DE QUILMES)</t>
  </si>
  <si>
    <t>ASOC JUB Y PENS MALVINAS ARGENTINAS</t>
  </si>
  <si>
    <t>ASOCIACION CIVIL TE AYUDAMOS A CRECER</t>
  </si>
  <si>
    <t>AVIADORES ARGENTINOS 78 GLEW GLEW</t>
  </si>
  <si>
    <t>BARBIERI 1382 BURZACO BURZACO</t>
  </si>
  <si>
    <t>BARRIO EL ENCUENTRO</t>
  </si>
  <si>
    <t>CAMINO DE LAS FLORES</t>
  </si>
  <si>
    <t>CAMPO KITA 2300 MINISTRO RIVADAVIA MINISTRO RIVADAVIA</t>
  </si>
  <si>
    <t>CASA DE LA CULTURA</t>
  </si>
  <si>
    <t>CASA DEL ENCUENTRO</t>
  </si>
  <si>
    <t>CASA DEL NIÑO VILLA PARIS</t>
  </si>
  <si>
    <t>CASA MUNICIPAL DE LA CULTURA DON ORIONE "LUIS SAND</t>
  </si>
  <si>
    <t>CAT COMEDOR PATITO FEO</t>
  </si>
  <si>
    <t>CEA 713</t>
  </si>
  <si>
    <t>CEA713</t>
  </si>
  <si>
    <t>CENTRO BARRIAL LA DUARTE</t>
  </si>
  <si>
    <t>Centro comunitario Francisco de Paula</t>
  </si>
  <si>
    <t>CENTRO COMUNITARIO MITAI</t>
  </si>
  <si>
    <t>CENTRO COMUNITARIO SOMOS BARRIOS DE PIE</t>
  </si>
  <si>
    <t>CENTRO COMUNITARIO Y SOCIAL EL GENDARME</t>
  </si>
  <si>
    <t>CENTRO CULTURAL MARY SANCHEZ 3731 CLAYPOLE CLAYPOLE</t>
  </si>
  <si>
    <t>CENTRO CULTURAL SANTA CLARA</t>
  </si>
  <si>
    <t>CENTRO CULTURAL SOC Y COMUNITARIO "LA UNIDAD"</t>
  </si>
  <si>
    <t>CENTRO CULTURAL Y SOCIAL CRO.MIGUEL A.CAPASSO</t>
  </si>
  <si>
    <t>CENTRO DE ACCESO A DERECHOS PARA MUJERES Y DISIDEN</t>
  </si>
  <si>
    <t>CIC DON ORIONE</t>
  </si>
  <si>
    <t>CLUB 8 DE DICIEMBRE</t>
  </si>
  <si>
    <t>CLUB ATLETICO Y SOCIAL VILLA CALZADA</t>
  </si>
  <si>
    <t>COMPROMISO CIUDADANO</t>
  </si>
  <si>
    <t>COMUNITARIO ALBERTO DIAZ</t>
  </si>
  <si>
    <t>CPA</t>
  </si>
  <si>
    <t>CPC EL ARCO</t>
  </si>
  <si>
    <t>DANONE 50 LONGCHAMPS LONGCHAMPS</t>
  </si>
  <si>
    <t>DELEGACION DON ORIONE 2648 DON ORIONE DON ORIONE</t>
  </si>
  <si>
    <t>DELEGACION GLEW 2871 GLEW GLEW</t>
  </si>
  <si>
    <t>DELEGACION LONGCHAMPAS FERRIOVIARIA 1242 LONGCHAMPS LONGCHAMPS</t>
  </si>
  <si>
    <t>DELEGACION MINISTRO RIVADAVIA 1000 MINISTRO RIVADAVIA MINISTRO RIVADAVIA</t>
  </si>
  <si>
    <t>E.P N° 9</t>
  </si>
  <si>
    <t>E.P.A N° 714</t>
  </si>
  <si>
    <t>EDUCANDO ARMONIA</t>
  </si>
  <si>
    <t>EEPA 701 710 ADROGUE ADROGUE</t>
  </si>
  <si>
    <t>EEPA 709 ESC N°57</t>
  </si>
  <si>
    <t>EEPPA714</t>
  </si>
  <si>
    <t>EES 61</t>
  </si>
  <si>
    <t>EL HORNERITO</t>
  </si>
  <si>
    <t>EP 33</t>
  </si>
  <si>
    <t>EP 36- SOCIEDAD DE FOMENTO BARRIO LA GLORIA</t>
  </si>
  <si>
    <t>EPA 703</t>
  </si>
  <si>
    <t>EPPA 704 ESCUELA N° 3</t>
  </si>
  <si>
    <t>EPPA 705</t>
  </si>
  <si>
    <t>EPPA 710 ESCUELA N°17 SOLDADO RAMON MORENO</t>
  </si>
  <si>
    <t>ESCUELA 12</t>
  </si>
  <si>
    <t>ESCUELA 40</t>
  </si>
  <si>
    <t>ESCUELA 46</t>
  </si>
  <si>
    <t>ESCUELA 61</t>
  </si>
  <si>
    <t>ESCUELA 72</t>
  </si>
  <si>
    <t>ESCUELA N°21</t>
  </si>
  <si>
    <t>ESCUELA N°52 FLORENTINO AMEGHINO</t>
  </si>
  <si>
    <t>ESCUELA N°78</t>
  </si>
  <si>
    <t>ESCUELA N1</t>
  </si>
  <si>
    <t>FELIPE VALLESE</t>
  </si>
  <si>
    <t>FRIDA KAHLO</t>
  </si>
  <si>
    <t>FUEGUITOS BROWN</t>
  </si>
  <si>
    <t>GINO STRAFORINI</t>
  </si>
  <si>
    <t>HOGAR EL ALBA</t>
  </si>
  <si>
    <t>HOGAR EL ALBA 803 MINISTRO RIVADAVIA MINISTRO RIVADAVIA</t>
  </si>
  <si>
    <t>HOGAR EL MAESTRO</t>
  </si>
  <si>
    <t>HONORABLE CONSEJO DELIBERANTE</t>
  </si>
  <si>
    <t>HONORABLE CONSEJO DELIBERANTE 778 ADROGUE ADROGUE</t>
  </si>
  <si>
    <t>HOSPITAL DR. ARTURO OÑATIVIA</t>
  </si>
  <si>
    <t>IGLESIA DE JESUCRISTO DE LOS ULTIMOS DIAS</t>
  </si>
  <si>
    <t>INTEGRACIÓN Y CULTURA</t>
  </si>
  <si>
    <t>ISAURO ARANCIBIA- EEPA 710</t>
  </si>
  <si>
    <t>JESUS ES EL PRIMER PASO</t>
  </si>
  <si>
    <t>LA ARBOLADA 350 LONGCHAMPS RAYO DE SOL</t>
  </si>
  <si>
    <t>LA CAMPOPRA-LA HERMOSA/ SONRISITAS</t>
  </si>
  <si>
    <t>LA CASITA DE MARIS 1332 MINISTRO RIVADAVIA MINISTRO RIVADAVIA</t>
  </si>
  <si>
    <t>LA FAROLA</t>
  </si>
  <si>
    <t>LA VOZ QUE CLAMA EN EL DESIERTO</t>
  </si>
  <si>
    <t>LAS LILAS 208 LONGCHAMPS LONGCHAMPS</t>
  </si>
  <si>
    <t>LOS CHICOS DE BETHERRAM</t>
  </si>
  <si>
    <t>LOS DESCAMISADOS</t>
  </si>
  <si>
    <t>LOS MAESTROS</t>
  </si>
  <si>
    <t>MADRES DE PLAZA</t>
  </si>
  <si>
    <t>MERENDERO 3 DE FEBRERO</t>
  </si>
  <si>
    <t>MERENDERO ARCO IRIS</t>
  </si>
  <si>
    <t>MERENDERO SANTA ROSA</t>
  </si>
  <si>
    <t>MUJERES EMPODERADAS</t>
  </si>
  <si>
    <t>MUNDO FELIZ</t>
  </si>
  <si>
    <t>Nidito de Cecilia</t>
  </si>
  <si>
    <t>NO FUE MAGIA</t>
  </si>
  <si>
    <t>NO FUE MAGIA E.P N°23</t>
  </si>
  <si>
    <t>NO ME OLVIDES</t>
  </si>
  <si>
    <t>NUNCA BAJEN LAS BANDERAS E.P N° 77</t>
  </si>
  <si>
    <t>PERONISMO MILITANTE 1050 BURZACO BURZACO</t>
  </si>
  <si>
    <t>POCHO LEPRATTI</t>
  </si>
  <si>
    <t>SOC DE FOMENTO BARRIO IPONA</t>
  </si>
  <si>
    <t>SOCIEDAD DE FOMENTO 17 DE AGOSTO</t>
  </si>
  <si>
    <t>SOCIEDAD DE FOMENTO BOUCHARD</t>
  </si>
  <si>
    <t>SOCIEDAD DE FOMENTO INTEGRACIÓN Y CULTURA</t>
  </si>
  <si>
    <t>SOCIEDAD DE FOMENTO LA ESTHER</t>
  </si>
  <si>
    <t>SOCIEDAD DE FOMENTO LOMAS DE BURZACO</t>
  </si>
  <si>
    <t>SOCIEDAD DE FOMENTO MANZANA 30</t>
  </si>
  <si>
    <t>SOL Y LUNA</t>
  </si>
  <si>
    <t>TIERRA DE BENDICIONES</t>
  </si>
  <si>
    <t>TITO TAVERNA</t>
  </si>
  <si>
    <t>UOCRA</t>
  </si>
  <si>
    <t>AGRUPACION ECHEVERRIA ACTIVA</t>
  </si>
  <si>
    <t>ASOCIACION CIVIL LATINOAMERICANA</t>
  </si>
  <si>
    <t>ASOCIACION CIVIL LATINOAMERICANA 1115 9 DE ABRIL</t>
  </si>
  <si>
    <t>ASOCIACION CIVIL SONRISAS</t>
  </si>
  <si>
    <t>BARRIO SAN CARLOS</t>
  </si>
  <si>
    <t>CENTRO COMUNITARIO NESTOR KIRCHNER</t>
  </si>
  <si>
    <t>COMEDOR LA QUINTA 4657 9 DE ABRIL</t>
  </si>
  <si>
    <t>COMEDOR LOS COLIBRIES 1200 MONTE GRANDE EL TRIUNFO</t>
  </si>
  <si>
    <t>comunidad organizada</t>
  </si>
  <si>
    <t>E.E.S. Nº 27</t>
  </si>
  <si>
    <t>EP Nº 1</t>
  </si>
  <si>
    <t>EP Nº 11</t>
  </si>
  <si>
    <t>EP Nº 14</t>
  </si>
  <si>
    <t>EP Nº 15</t>
  </si>
  <si>
    <t>EP Nº 17</t>
  </si>
  <si>
    <t>EP Nº 26</t>
  </si>
  <si>
    <t>EP Nº 27</t>
  </si>
  <si>
    <t>EP Nº 27 74 MONTE GRANDE</t>
  </si>
  <si>
    <t>EP Nº 41</t>
  </si>
  <si>
    <t>IGLESIA CRISTIANA NUEVA VISION</t>
  </si>
  <si>
    <t>IGLESIA CRISTIANA UN NUEVO TIEMPO 1883 9 DE ABRIL TRANSRADIO</t>
  </si>
  <si>
    <t>LOS ALTOS</t>
  </si>
  <si>
    <t>LOS SIN TECHO</t>
  </si>
  <si>
    <t>MERENDERO LOS PEKES- BARRIO LA PAZ 1839 9 DE ABRIL TRANSRADIO</t>
  </si>
  <si>
    <t>MERENDERO PEQUEÑOS TRAVIESOS</t>
  </si>
  <si>
    <t>MERENDERO REINO DEL REVES</t>
  </si>
  <si>
    <t>NORMA CARRILLO</t>
  </si>
  <si>
    <t>PEQUEÑOS GIGANTES</t>
  </si>
  <si>
    <t>RED PUENTES</t>
  </si>
  <si>
    <t>SOCIEDAD DE FOMENTO EL ZAIZAR</t>
  </si>
  <si>
    <t>SOCIEDAD DE FOMENTO LA CAMPANA</t>
  </si>
  <si>
    <t>SOCIEDAD DE FOMENTO LA MORITA 1379 EL JAGÜEL LA MORITA</t>
  </si>
  <si>
    <t>Sociedad de Fomento LAS FLORES 4635 CANNING LAS FLORES</t>
  </si>
  <si>
    <t>SOCIEDAD DE FOMENTO SAN MARTIN</t>
  </si>
  <si>
    <t>SOCIEDAD DE FOMENTO SANTA ISABEL</t>
  </si>
  <si>
    <t>Suteba</t>
  </si>
  <si>
    <t>UB OSVALDO ZAPATA</t>
  </si>
  <si>
    <t>UB OSVALDO ZAPATA S/N 9 DE ABRIL TRANSRADIO</t>
  </si>
  <si>
    <t>UNIDOS POR PARISH ROBERTSON 2191 LUIS GUILLON PARIS ROBERTSON</t>
  </si>
  <si>
    <t>ATOMICA DE EZEIZA</t>
  </si>
  <si>
    <t>BARRIO DEL PLATA</t>
  </si>
  <si>
    <t>BIBLIOTECA LA UNION 695 EZEIZA LA UNION</t>
  </si>
  <si>
    <t>BIBLIOTECA UTOPIA</t>
  </si>
  <si>
    <t>CAMINO DE VIDA 358 TRISTAN SUAREZ TRISTAN SUAREZ</t>
  </si>
  <si>
    <t>CENTRO DE PERSONAS SORDAS 834 EZEIZA EZEIZA</t>
  </si>
  <si>
    <t>CLUB ALTOS DE TRISTAN SUAREZ</t>
  </si>
  <si>
    <t>CLUB ATE</t>
  </si>
  <si>
    <t>CLUB VISTA ALEGRE</t>
  </si>
  <si>
    <t>CLUB VISTA ALEGRE 250 TRISTAN SUAREZ TRISTAN SUAREZ</t>
  </si>
  <si>
    <t>EL PORVENIR S/N TRISTAN SUAREZ TRISTAN SUAREZ</t>
  </si>
  <si>
    <t>EP 13</t>
  </si>
  <si>
    <t>EP 16</t>
  </si>
  <si>
    <t>EP 20</t>
  </si>
  <si>
    <t>EP 21</t>
  </si>
  <si>
    <t>EP 22</t>
  </si>
  <si>
    <t>EP 5</t>
  </si>
  <si>
    <t>EP 7</t>
  </si>
  <si>
    <t>ESCUELA CANALE</t>
  </si>
  <si>
    <t>ESCUELA FRENCH</t>
  </si>
  <si>
    <t>FINES EZEIZA</t>
  </si>
  <si>
    <t>POLO PRODUCTIVO</t>
  </si>
  <si>
    <t>SECRETARIA DE LA MUJER</t>
  </si>
  <si>
    <t>SOCIEDAD DE FOMENTO EL PINAR LA CELIA 2299 EZEIZA EZEIZA</t>
  </si>
  <si>
    <t>SOL DE ORO S/N LA UNION SOL DE ORO</t>
  </si>
  <si>
    <t>UTEDIC</t>
  </si>
  <si>
    <t>BARRIOS DE PIE</t>
  </si>
  <si>
    <t>CASA DE LOS ABUELOS</t>
  </si>
  <si>
    <t>CORAZONES SOLIDARIOS</t>
  </si>
  <si>
    <t>EEPA 702 - SOCIEDAD DE FOMENTO MARIANO MORENO</t>
  </si>
  <si>
    <t>EEPA 702 - UNIÓN VECINAL PARQUE AMERICANO</t>
  </si>
  <si>
    <t>EP N° 10</t>
  </si>
  <si>
    <t>EP N° 12</t>
  </si>
  <si>
    <t>EP N° 3</t>
  </si>
  <si>
    <t>EP N° 5</t>
  </si>
  <si>
    <t>EP N° 9</t>
  </si>
  <si>
    <t>EP N°11</t>
  </si>
  <si>
    <t>EP N°14</t>
  </si>
  <si>
    <t>EP N°2</t>
  </si>
  <si>
    <t>IGLESIA HAY VIDA EN JESUS</t>
  </si>
  <si>
    <t>MUNICIPALIDAD - AGRUP. 17 DE OCTUBRE - LA YAYA</t>
  </si>
  <si>
    <t>MUNICIPALIDAD - AGRUP. 17 DE OCTUBRE - NUMANCIA</t>
  </si>
  <si>
    <t>MUNICIPALIDAD - AGRUP. 17 DE OCTUBRE - NUMANCIA SU</t>
  </si>
  <si>
    <t>NUEVO ENCUENTRO</t>
  </si>
  <si>
    <t>UNA MIRADA DIFERENTE - JUNIOR MARQUEZ</t>
  </si>
  <si>
    <t>ASOCIACIÓN PROTECTORA DE NIÑOS</t>
  </si>
  <si>
    <t>E.E.S. N° 14</t>
  </si>
  <si>
    <t>E.P. N°23</t>
  </si>
  <si>
    <t>E.P. N°27</t>
  </si>
  <si>
    <t>E.P. N°29</t>
  </si>
  <si>
    <t>E.P. N°31</t>
  </si>
  <si>
    <t>E.P. N°4</t>
  </si>
  <si>
    <t>E.P. N°9</t>
  </si>
  <si>
    <t>E.P. Nº15</t>
  </si>
  <si>
    <t>E.S. N°7</t>
  </si>
  <si>
    <t>IGLESIA EL ARCA DE LA SALVACION</t>
  </si>
  <si>
    <t>IGLESIA EVANGELICA PENTECOSTAL</t>
  </si>
  <si>
    <t>LOCAL INSAURO ARANCIBIA</t>
  </si>
  <si>
    <t>PATRICIA ZACARIAS</t>
  </si>
  <si>
    <t>SUTEBA</t>
  </si>
  <si>
    <t>SUTEBA MOVIMIENTO MAYO</t>
  </si>
  <si>
    <t>TRES BANDERAS</t>
  </si>
  <si>
    <t>UNSAV</t>
  </si>
  <si>
    <t>BARRIO FERRO 1795 San Fernando Victoria</t>
  </si>
  <si>
    <t>BOCHIN CLUB s/n VIRREYES VIRREYES</t>
  </si>
  <si>
    <t>Centro Comunitario Del Carmen</t>
  </si>
  <si>
    <t>CLUB MARIA ISABEL 1833 VIRREYES VIRREYES</t>
  </si>
  <si>
    <t>Club Villa Najera 2432 SAN FERNANDO SAN FERNANDO</t>
  </si>
  <si>
    <t>CUEVA DEL JOVEN</t>
  </si>
  <si>
    <t>E.E.S.N°25</t>
  </si>
  <si>
    <t>E.E.S.N°7 S/N SAN FERNANDO ISLA MARTIN GARCIA</t>
  </si>
  <si>
    <t>E.P. N°20 S/N SAN FERNANDO 2DA SECCION ISLAS ARROYO MINI</t>
  </si>
  <si>
    <t>ESCUELA POPULAR SAN ROQUE 4469 SAN FERNANDO SAN ROQUE</t>
  </si>
  <si>
    <t>HOGAR ZANOCCHI</t>
  </si>
  <si>
    <t>I.M.S.S.A</t>
  </si>
  <si>
    <t>I.M.S.S.A 1803 San Fernando San Fernando</t>
  </si>
  <si>
    <t>IGLESIA BAUTISTA SAN FERNANDO 3307 San Fernando San Fernando</t>
  </si>
  <si>
    <t>PRESIDENTE PERON 200 San Fernando Virreyes</t>
  </si>
  <si>
    <t>ACEJ</t>
  </si>
  <si>
    <t>ARENASA S/N boulogne</t>
  </si>
  <si>
    <t>Biblioteca Madres Barrio Sauce</t>
  </si>
  <si>
    <t>Casa azul</t>
  </si>
  <si>
    <t>Casa azul 1807 beccar</t>
  </si>
  <si>
    <t>Engranajes 2431 boulogne</t>
  </si>
  <si>
    <t>EP 24 1150 boulogne</t>
  </si>
  <si>
    <t>FTE Cultura</t>
  </si>
  <si>
    <t>Futuro Abierto</t>
  </si>
  <si>
    <t>Futuro Abierto 2693 beccar</t>
  </si>
  <si>
    <t>Lanoscou</t>
  </si>
  <si>
    <t>ATRAMUTI 99 TIGRE BARRIO CARUPA</t>
  </si>
  <si>
    <t>BIBLIOTECA CRONOPIOS 153 DIQUE LUJÁN VILLA LA ÑATA</t>
  </si>
  <si>
    <t>BIBLIOTECA POPULAR RICARDO ROJAS 2505 RICARDO ROJAS CENTRO</t>
  </si>
  <si>
    <t>CAPILLA SAN ANTONIO S/N BENAVIDEZ BARRIO LA ESPERANZA</t>
  </si>
  <si>
    <t>CENTRO BARRIAL SAGRADA FAMILIA 3493 LOS TRONCOS DEL TALAR BARRIO SAGRADA FAMILIA</t>
  </si>
  <si>
    <t>CTA FENAT 655 RINCON DE MILBERG BARRIO RINCON DE MILBERG</t>
  </si>
  <si>
    <t>EP N°20</t>
  </si>
  <si>
    <t>EP N°20 699 GENERAL PACHECO BARRIO EL CASCO CENTRO</t>
  </si>
  <si>
    <t>EP N°34 1550 TIGRE BARRIO TIGRE CENTRO</t>
  </si>
  <si>
    <t>EPI CINA CINA</t>
  </si>
  <si>
    <t>FUNDACIÓN MÁS HUMANIDAD - GALARZA</t>
  </si>
  <si>
    <t>FUNDACIÓN MÁS HUMANIDAD - GALARZA 1850 RINCON DE MILBERG BARRIO RINCON DE MILBERG</t>
  </si>
  <si>
    <t>IGLESIA LA ESPERANZA S/N BENAVIDEZ</t>
  </si>
  <si>
    <t>LOCAL FRENTE DE TODOS</t>
  </si>
  <si>
    <t>SOCIEDAD DE FOMENTO EL RECREO</t>
  </si>
  <si>
    <t>Asociación Camino</t>
  </si>
  <si>
    <t>CENTRO SOCIAL PRODUCTIVO JUANA AZURDUY</t>
  </si>
  <si>
    <t>CFP UOM</t>
  </si>
  <si>
    <t>CIIE</t>
  </si>
  <si>
    <t>El Galpón 3935 Munro</t>
  </si>
  <si>
    <t>EP 30</t>
  </si>
  <si>
    <t>Escuelita El Ceibo</t>
  </si>
  <si>
    <t>Frente Social Peronista</t>
  </si>
  <si>
    <t>HOSPITAL CETRÁNGOLO</t>
  </si>
  <si>
    <t>Junta Vecinal Manuel Belgrano</t>
  </si>
  <si>
    <t>La Casita de Olivos</t>
  </si>
  <si>
    <t>Patronato del Liberado Bonaerense</t>
  </si>
  <si>
    <t>PLATENSE</t>
  </si>
  <si>
    <t>Residencia Presidencial</t>
  </si>
  <si>
    <t>SETIA</t>
  </si>
  <si>
    <t>ASOCIACION CIVIL DIEGO DUARTE</t>
  </si>
  <si>
    <t>Bach. Popular Esperanza- Anexo Iglesia nuestra señ 7200 GENERAL SAN MARTIN LOMA HERMOSA</t>
  </si>
  <si>
    <t>BACH. POPULAR ESPERANZA-ANEXO NEGRITO MANUEL 7345 GENERAL SAN MARTIN LOMA HERMOSA</t>
  </si>
  <si>
    <t>Bachillerato Popular la Esperanza Papeleros 4724 SAN MARTIN SAN MARTIN</t>
  </si>
  <si>
    <t>Biblioteca Popular La Carcova</t>
  </si>
  <si>
    <t>Biblioteca Popular La Carcova 2117 JOSE LEON SUAREZ LA CARCOVA</t>
  </si>
  <si>
    <t>Biblioteca Rioplatense 3772 Villa Ballester Villa Ballester</t>
  </si>
  <si>
    <t>Casa de Elena</t>
  </si>
  <si>
    <t>CEAMSE</t>
  </si>
  <si>
    <t>CEC PARQUE ESCUELA 1820 José León Suarez Villa Hidalgo</t>
  </si>
  <si>
    <t>CENEA CENTRO NACIONAL DE ENERGIA ATÓMICA 1499 Villa Maipú Villa Maipú</t>
  </si>
  <si>
    <t>Centro Cultural Los Amigos s/n VILLA BALLESTER BARRIO SARMIENTO</t>
  </si>
  <si>
    <t>Centro Integrador Comunitario Nestor Kirchner</t>
  </si>
  <si>
    <t>Centro Integrador Comunitario Nestor Kirchner 3146 San Andrés Villa Zagala</t>
  </si>
  <si>
    <t>CENTRO JUVENIL LA RANA 4100 San Andrés Villa Zagala</t>
  </si>
  <si>
    <t>CFL Gastronomicos 4189 SAN MARTIN SAN MARTIN</t>
  </si>
  <si>
    <t>Club Chacarita jr 2681 Villa Maipú Villa Maipú</t>
  </si>
  <si>
    <t>Club Diego Armando Maradona 5506 José León Suarez Costa Esperanza</t>
  </si>
  <si>
    <t>Club Flecha del Plata 1465 San Andrés San Andrés</t>
  </si>
  <si>
    <t>CMCI - Centro Municipal de Cuidado Infantil Loyola</t>
  </si>
  <si>
    <t>ColorBox 7895 José León Suarez Suarez</t>
  </si>
  <si>
    <t>COMEDOR MORUMBI 2</t>
  </si>
  <si>
    <t>CRECER DE A POCO 8628 Jose León Suarez Libertador</t>
  </si>
  <si>
    <t>FM Reconquista</t>
  </si>
  <si>
    <t>FM Reconquista 1366 José León Suarez Villa Hidalgo</t>
  </si>
  <si>
    <t>Hogar San Jose 840 San Andrés San Andrés</t>
  </si>
  <si>
    <t>INSTITUTO NACIONAL DE TECNOLOGIA INDUSTRIAL</t>
  </si>
  <si>
    <t>INSTITUTO NACIONAL DE TECNOLOGIA INDUSTRIAL 5455 Villa Maipú Villa Maipú</t>
  </si>
  <si>
    <t>Justicia Social 7671 Jose León Suarez Lanzone</t>
  </si>
  <si>
    <t>La Jabonería 4665 Villa Ballester Villa Ballester</t>
  </si>
  <si>
    <t>MANANTIAL DE BENDICIONES</t>
  </si>
  <si>
    <t>MUJERES RESILIENTES</t>
  </si>
  <si>
    <t>Pequeños Pasos</t>
  </si>
  <si>
    <t>Pequeños Pasos 6984 Jose León Suarez Libertador</t>
  </si>
  <si>
    <t>Rincon de luz 7850 JOSE LEON SUAREZ BARRIO 9 DE JULIO</t>
  </si>
  <si>
    <t>San Martin emprende 2652 SAN MARTIN SAN MARTIN</t>
  </si>
  <si>
    <t>SMATA Unidad de los trabajadores 2456 General San Martín San Martín</t>
  </si>
  <si>
    <t>UNIDAD 47 S/N José León Suarez Suarez</t>
  </si>
  <si>
    <t>UNSAM BELGRANO</t>
  </si>
  <si>
    <t>UOM 4538 Villa Ballester Villa Ballester</t>
  </si>
  <si>
    <t>Cea 707</t>
  </si>
  <si>
    <t>CENTRO CULTURAL WILLIAM MORRIS</t>
  </si>
  <si>
    <t>CFP Camargo ¨Malvinas Arg¨</t>
  </si>
  <si>
    <t>CFP Malvinas Argentinas Solis</t>
  </si>
  <si>
    <t>Consejo Escolar</t>
  </si>
  <si>
    <t>Desarrollo Social B Mitre</t>
  </si>
  <si>
    <t>Epa 702</t>
  </si>
  <si>
    <t>Epa 703</t>
  </si>
  <si>
    <t>Heroes de malvinas</t>
  </si>
  <si>
    <t>Iglesia Esmirna</t>
  </si>
  <si>
    <t>Iglesia Nuevo Tiempo (ex catedral de la fé)</t>
  </si>
  <si>
    <t>Iglesia Tiempo de Dios 1510 Morris Morris</t>
  </si>
  <si>
    <t>Juana Azurduy</t>
  </si>
  <si>
    <t>Parroquia San Damian</t>
  </si>
  <si>
    <t>Polo Educativo 1338 Hurlingham Hurlingham</t>
  </si>
  <si>
    <t>Polo Productivo / Empleo</t>
  </si>
  <si>
    <t>SUM ¨Los Milagros¨</t>
  </si>
  <si>
    <t>AFMC (ASO)</t>
  </si>
  <si>
    <t>ASOCIACIÓN CIVIL ( ASI) 829 VILLA BOSCH</t>
  </si>
  <si>
    <t>ASOCIACIÓN CIVIL JUANA TOLEDO</t>
  </si>
  <si>
    <t>ASOCIACIÓN CIVIL JUANA TOLEDO 850 LOMA HERMOSA</t>
  </si>
  <si>
    <t>BACHILLERATO LIBERTADOR</t>
  </si>
  <si>
    <t>BACHILLERATO POPULAR EJERCITO DE LOS ANDES</t>
  </si>
  <si>
    <t>CAPILLA CAACUPE ESQUINA LOMA HERMOSA BARRIO LIBERTADOR</t>
  </si>
  <si>
    <t>CASA DEL EMPRENDEDOR S/N LOMA HERMOSA</t>
  </si>
  <si>
    <t>CENTRO A LA OLLA</t>
  </si>
  <si>
    <t>CENTRO COMUNITARIO JUANA AZURDUY 613 LOMA HERMOSA</t>
  </si>
  <si>
    <t>CENTRO CULTURAL PROF. ANDRES ESPAÑOL 7712 LOMA HERMOSA</t>
  </si>
  <si>
    <t>CENTRO CULTURAL RAICES COMPAÑERAS</t>
  </si>
  <si>
    <t>CENTRO CULTURAL RAICES COMPAÑERAS 9255 PABLO PODESTÁ</t>
  </si>
  <si>
    <t>CENTRO DESCAMISADXS 4841 CASEROS CASEROS CENTRO</t>
  </si>
  <si>
    <t>CENTRO SOCIOEDUCATIVO LIBERTADOR S/N LOMA HERMOSA BARRIO LIBERTADOR</t>
  </si>
  <si>
    <t>CLUB DE LEONES VILLA BOSCH</t>
  </si>
  <si>
    <t>CORRIENTE PUEBLO UNIDO TDF</t>
  </si>
  <si>
    <t>DELEGACION TRES DE FEBRERO PATRONATO DE LIBERADOS</t>
  </si>
  <si>
    <t>EP Nº 25 1950 CIUDADELA LOS RUSSOS</t>
  </si>
  <si>
    <t>ES Nº 3</t>
  </si>
  <si>
    <t>FUNDACIÓN DE LA CALLE A LA VIDA</t>
  </si>
  <si>
    <t>FUNDACIÓN DE LA CALLE A LA VIDA 4289 CASEROS CASEROS SUR</t>
  </si>
  <si>
    <t>IGLESIA ITATI PUERTA 8</t>
  </si>
  <si>
    <t>LA CASA DE AXEL 4793 CASEROS CASEROS CENTRO</t>
  </si>
  <si>
    <t>LIBERADOS</t>
  </si>
  <si>
    <t>UB MACACHA GUEMES 1390 VILLA BOSCH</t>
  </si>
  <si>
    <t>Union Obrera Metalurgica 4943 CASEROS CASEROS CENTRO</t>
  </si>
  <si>
    <t>UNTREF</t>
  </si>
  <si>
    <t>Ituzaingo</t>
  </si>
  <si>
    <t>CDS Juana Azurduy</t>
  </si>
  <si>
    <t>CDS San Antonio 2160 Ituzaingó Ituzaingó Sur</t>
  </si>
  <si>
    <t>CIC Barrionuevo</t>
  </si>
  <si>
    <t>Club 1ro de Mayo</t>
  </si>
  <si>
    <t>Construyendo Futuro 995 Ituzaingó Ituzaingó Sur</t>
  </si>
  <si>
    <t>El amor y la igualdad</t>
  </si>
  <si>
    <t>Esc de Educ. Especial Picasso</t>
  </si>
  <si>
    <t>Esc. de Educ. Especial Juntos a La Par</t>
  </si>
  <si>
    <t>Escuela Recuperadora</t>
  </si>
  <si>
    <t>La Compañera</t>
  </si>
  <si>
    <t>La Juana</t>
  </si>
  <si>
    <t>La Juana 3543 Ituzaingó Villa León</t>
  </si>
  <si>
    <t>Las Evas y la Pialada Ituzaingó Villa León</t>
  </si>
  <si>
    <t>Manitos Sucias</t>
  </si>
  <si>
    <t>Nuevo Centenario</t>
  </si>
  <si>
    <t>Polo Productivo</t>
  </si>
  <si>
    <t>Sec. de Producción</t>
  </si>
  <si>
    <t>UB 1ro de julio</t>
  </si>
  <si>
    <t>UB Aredes 2005 Ituzaingó Ituzaingó Centro</t>
  </si>
  <si>
    <t>UB Carlos Caride</t>
  </si>
  <si>
    <t>UB Juana Azurduy</t>
  </si>
  <si>
    <t>UB La Pingui</t>
  </si>
  <si>
    <t>13 DE ABRIL. UB NITO CAMPISI 1747 PARQUE SAN MARTIN -</t>
  </si>
  <si>
    <t>A.C. MANUEL DORREGO</t>
  </si>
  <si>
    <t>CAPILLA SAN CAYETANO M. ACOSTA</t>
  </si>
  <si>
    <t>Capilla San Cayetano-Pontevedra 2850 PONTEVEDRA B. LAS TEJAS</t>
  </si>
  <si>
    <t>CAPILLA SAN JOSE OBRERO</t>
  </si>
  <si>
    <t>CAPILLA SANTA ISABEL</t>
  </si>
  <si>
    <t>CASA LOS PINOS</t>
  </si>
  <si>
    <t>CENTRO CULTURAL ESPACIO PATRIA 1351 LIBERTAD B. NUEVO</t>
  </si>
  <si>
    <t>CIC RIO ALEGRE</t>
  </si>
  <si>
    <t>CLUB DE JUBILADOS. BDP</t>
  </si>
  <si>
    <t>CLUB PARQUE SAN MARTIN</t>
  </si>
  <si>
    <t>CLUB SANTA LUCIA</t>
  </si>
  <si>
    <t>E.E.S Nº64</t>
  </si>
  <si>
    <t>E.E.S. N° 73</t>
  </si>
  <si>
    <t>E.E.S. N° 74</t>
  </si>
  <si>
    <t>E.P. N° 32</t>
  </si>
  <si>
    <t>E.P. N° 40</t>
  </si>
  <si>
    <t>E.P. N° 40 S/N MARIANO ACOSTA VILLA POSSE</t>
  </si>
  <si>
    <t>E.P. N° 46</t>
  </si>
  <si>
    <t>E.P. N° 58</t>
  </si>
  <si>
    <t>E.P. N° 6</t>
  </si>
  <si>
    <t>E.P. N° 68</t>
  </si>
  <si>
    <t>E.P. N° 70</t>
  </si>
  <si>
    <t>E.P. N° 71</t>
  </si>
  <si>
    <t>E.P. N° 75</t>
  </si>
  <si>
    <t>E.P. N° 8</t>
  </si>
  <si>
    <t>E.P. Nº 62</t>
  </si>
  <si>
    <t>E.P. Nº14 1670 PADUA NORTE</t>
  </si>
  <si>
    <t>E.P. Nº69</t>
  </si>
  <si>
    <t>E.S. N°76</t>
  </si>
  <si>
    <t>EES 43 - SOC-MOV.MAYO 696 LIBERTAD. HELVECIA</t>
  </si>
  <si>
    <t>ENVIÓN ARCOIRIS 1047 AGUSTIN FERRARI B. ARCOIRIS</t>
  </si>
  <si>
    <t>EP N° 78</t>
  </si>
  <si>
    <t>EP N°55</t>
  </si>
  <si>
    <t>EPA N° 704</t>
  </si>
  <si>
    <t>ESCUELA PRIMARIA N°26</t>
  </si>
  <si>
    <t>ESCUELA PRIMARIA N°54 PCIA. DE MENDOZA</t>
  </si>
  <si>
    <t>ESCUELA PRIMARIA N°66</t>
  </si>
  <si>
    <t>ESCUELA PRIMARIA Nº 7</t>
  </si>
  <si>
    <t>ESCUELA PRIMARIA Nº21</t>
  </si>
  <si>
    <t>ESCUELA PRIMARIA Nº33</t>
  </si>
  <si>
    <t>ESCUELA PRIMARIA Nº50</t>
  </si>
  <si>
    <t>ESCUELA PRIMARIA Nº79</t>
  </si>
  <si>
    <t>FRENTE RENOVADOR</t>
  </si>
  <si>
    <t>FUNDACION PASCUAS</t>
  </si>
  <si>
    <t>GUPO SCOUT A. LAGOMARSINO</t>
  </si>
  <si>
    <t>IGLESIA SAN LUIS GONZAGA</t>
  </si>
  <si>
    <t>LA NEGRITA PEM 830 MARIANO ACOSTA B. LAS AMERICAS</t>
  </si>
  <si>
    <t>LA SAN ANTONIO</t>
  </si>
  <si>
    <t>PUNTO DE ENCUENTRO</t>
  </si>
  <si>
    <t>PUNTO DIGITAL</t>
  </si>
  <si>
    <t>SALON COMUNITARIO SAN JOSE OBRERO</t>
  </si>
  <si>
    <t>SI PODEMOS 580 MERLO CENTRO</t>
  </si>
  <si>
    <t>SOC. FOMENTO UNION Y PROGRESO</t>
  </si>
  <si>
    <t>SOCIEDAD DE FOMENTO JUANA AZURDUY</t>
  </si>
  <si>
    <t>SOCIEDAD DE FOMENTO JUANA AZURDUY 1899 MERLO NORTE</t>
  </si>
  <si>
    <t>SUBSECRETARIA DE CIENCIAS, INNOVACIÓN Y TECNOLOGÍA</t>
  </si>
  <si>
    <t>SUBSECRETARIA DE CIENCIAS, INNOVACIÓN Y TECNOLOGÍA 295 MERLO CENTRO</t>
  </si>
  <si>
    <t>UNIVERSIDAD POPULAR BDP</t>
  </si>
  <si>
    <t>VIVERO AZUCENA BELLA FLOR</t>
  </si>
  <si>
    <t>CASA ESQUINA LIBERTAD SAN JUAN</t>
  </si>
  <si>
    <t>CASA MALVINAS</t>
  </si>
  <si>
    <t>Casa Pueblo 1133 El Palomar</t>
  </si>
  <si>
    <t>CENTRO CULTURAL LA GLORIOSA</t>
  </si>
  <si>
    <t>CENTRO DE JUBILADOS IMAN 2163 Castelar</t>
  </si>
  <si>
    <t>CENTRO DE JUBILADOS JOSE HERNANDEZ 556 Castelar</t>
  </si>
  <si>
    <t>CLUB DEPORTIVO MORON</t>
  </si>
  <si>
    <t>DIRECCIÓN DE VIALIDAD</t>
  </si>
  <si>
    <t>EP 31 BARRIO GAONA</t>
  </si>
  <si>
    <t>FOETRA</t>
  </si>
  <si>
    <t>MTE 817 Morón</t>
  </si>
  <si>
    <t>Obrador Municipal</t>
  </si>
  <si>
    <t>SECRETARIA DE EDUCACION</t>
  </si>
  <si>
    <t>SINDICATO DE TRABAJADORES MUNICIPALES</t>
  </si>
  <si>
    <t>SOCIEDAD DE FOMENTO GENERAL SAN MARTIN</t>
  </si>
  <si>
    <t>UGC N° 5 3520 Castelar</t>
  </si>
  <si>
    <t>UGC Nº 12 350 El Palomar</t>
  </si>
  <si>
    <t>UGC Nº 2</t>
  </si>
  <si>
    <t>UNION FERROVIARIOS 290 Haedo</t>
  </si>
  <si>
    <t>José C Paz</t>
  </si>
  <si>
    <t>Asociación Huellas de Fuego</t>
  </si>
  <si>
    <t>CENTRO COMUNITARIO JUNTOS POR EL BARRIO S/N José C. Paz</t>
  </si>
  <si>
    <t>Centro de Formación y Promoción de Derechos</t>
  </si>
  <si>
    <t>Encuentro Peronista</t>
  </si>
  <si>
    <t>La Dignidad</t>
  </si>
  <si>
    <t>Sede 133</t>
  </si>
  <si>
    <t>SEDE 135</t>
  </si>
  <si>
    <t>Sede 136</t>
  </si>
  <si>
    <t>SEDE 141</t>
  </si>
  <si>
    <t>Sede 143</t>
  </si>
  <si>
    <t>SEDE 146 4645 José C. Paz</t>
  </si>
  <si>
    <t>SEDE 150</t>
  </si>
  <si>
    <t>SEDE 153</t>
  </si>
  <si>
    <t>SEDE 157</t>
  </si>
  <si>
    <t>SEDE 158</t>
  </si>
  <si>
    <t>SEDE 160 5014 José C. Paz</t>
  </si>
  <si>
    <t>SEDE 161 S/N José C. Paz</t>
  </si>
  <si>
    <t>SEDE 162 3339 José C. Paz</t>
  </si>
  <si>
    <t>SEDE 19</t>
  </si>
  <si>
    <t>SEDE 33</t>
  </si>
  <si>
    <t>SEDE 40</t>
  </si>
  <si>
    <t>Sede 54</t>
  </si>
  <si>
    <t>Sede 7 1349 José C. Paz</t>
  </si>
  <si>
    <t>C C ISAURO</t>
  </si>
  <si>
    <t>CAPILLA DEL NIÑO DIOS</t>
  </si>
  <si>
    <t>CAPILLA SUMAMPA 1381 ADOLFO SOURDEAUX</t>
  </si>
  <si>
    <t>CENTRO CULTURAL ISAURO</t>
  </si>
  <si>
    <t>EL DERECHO DE LOS ABUELOS</t>
  </si>
  <si>
    <t>ESCUELA NRO 701</t>
  </si>
  <si>
    <t>ESCUELA NUMERO 20</t>
  </si>
  <si>
    <t>ESCUELA NUMERO 702</t>
  </si>
  <si>
    <t>ESCUELA NUMERO 704</t>
  </si>
  <si>
    <t>IGLESIA SAN PABLO</t>
  </si>
  <si>
    <t>INSTITUTO A. S.</t>
  </si>
  <si>
    <t>INSTITUTO A. S. 1071 GRAND BOURG</t>
  </si>
  <si>
    <t>MANOS ABIERTAS</t>
  </si>
  <si>
    <t>MARTIN FIERRO</t>
  </si>
  <si>
    <t>NUEVA JERUSALEN</t>
  </si>
  <si>
    <t>PASTOR JULIO MESAROS</t>
  </si>
  <si>
    <t>SAN PASCUAL 272 GRAND BOURG</t>
  </si>
  <si>
    <t>SOMOS BARRIOS DE PIE 1156 GRAND BOURG</t>
  </si>
  <si>
    <t>ATENEO NK- FRANCISCO ALVAREZ</t>
  </si>
  <si>
    <t>CAPILLA CURA BROCHERO</t>
  </si>
  <si>
    <t>CAPILLA LA REJA</t>
  </si>
  <si>
    <t>CAPILLA LOURDES -2</t>
  </si>
  <si>
    <t>CAPILLA MARIA AUXILIADORA</t>
  </si>
  <si>
    <t>CASA ARCO IRIS</t>
  </si>
  <si>
    <t>CASA JOVEN CASASCO</t>
  </si>
  <si>
    <t>CENTRO COMUNITARIO 23 DE DICIEMBRE</t>
  </si>
  <si>
    <t>CENTRO CULTURAL CHICHILO - MOVIMIENTO EVITA</t>
  </si>
  <si>
    <t>CENTRO CULTURAL EL NUEVO REBENQUE</t>
  </si>
  <si>
    <t>CENTRO CULTURAL LOS NADIES - MOVIMIENTO EVITA</t>
  </si>
  <si>
    <t>CENTRO CULTURAL SEBASTIAN BORDON - MOVIMIENTO EVIT</t>
  </si>
  <si>
    <t>CLUB ALTOS DE LA REJA - MOVIMIENTO EVITA</t>
  </si>
  <si>
    <t>CLUB SAN CARLOS</t>
  </si>
  <si>
    <t>CLUB SOCIAL Y DEPORTIVO ARQUITECTURA</t>
  </si>
  <si>
    <t>CLUB SOCIAL, CULTURAL Y DEPORTIVO LA REJA</t>
  </si>
  <si>
    <t>COMEDOR Y ESCUELA DE OFICIOS LULA DA SILVA</t>
  </si>
  <si>
    <t>DESCAMISADOS- MOVIMIENTO EVITA</t>
  </si>
  <si>
    <t>EEPA 701</t>
  </si>
  <si>
    <t>EESCUELA SECUNDARIA 70 - MOVIMIENTO EVITA</t>
  </si>
  <si>
    <t>ELENA TORRES</t>
  </si>
  <si>
    <t>EP 1 - MOVIMIENTO EVITA</t>
  </si>
  <si>
    <t>ESCUELA DE FORMACION TECNICA PROFESIONAL</t>
  </si>
  <si>
    <t>ESCUELA SECUNDARIA 11 - MOVIMIENTO EVITA</t>
  </si>
  <si>
    <t>FRENTE DE ORGANIZACIONES EN LUCHA- 2000</t>
  </si>
  <si>
    <t>FRENTE DE ORGANIZACIONES EN LUCHA- CASASCO</t>
  </si>
  <si>
    <t>FRENTE DE ORGANIZACIONES EN LUCHA- GAONA</t>
  </si>
  <si>
    <t>FUNDACIÓN LA CASITA</t>
  </si>
  <si>
    <t>IGUALDAD Y JUSTICIA</t>
  </si>
  <si>
    <t>INSTITUTO PENSAR MORENO</t>
  </si>
  <si>
    <t>JARDIN MATERNAL MI GRANJITA</t>
  </si>
  <si>
    <t>JUNTOS POR CASCALLARES</t>
  </si>
  <si>
    <t>LA CANCHA DE PONCE</t>
  </si>
  <si>
    <t>LA HUELLA</t>
  </si>
  <si>
    <t>MOVIMIENTO MAYO</t>
  </si>
  <si>
    <t>MOVIMIENTO TERRITORIAL DE LIBERACIÓN -</t>
  </si>
  <si>
    <t>MOVIMIENTO TERRITORIAL DE LIBERACIÓN - VILLA ANGEL</t>
  </si>
  <si>
    <t>MUTUAL ALMASFUERTES</t>
  </si>
  <si>
    <t>Oportunidades</t>
  </si>
  <si>
    <t>PARROQUIA MARIA MADRE DE DIOS</t>
  </si>
  <si>
    <t>PRIMARIA 41</t>
  </si>
  <si>
    <t>PRIMARIA 54 - MOVIMIENTO EVITA</t>
  </si>
  <si>
    <t>PRIMARIA 68 - MOVIMIENTO EVITA</t>
  </si>
  <si>
    <t>PRIMARIA 74</t>
  </si>
  <si>
    <t>SEDE CUARTEL V</t>
  </si>
  <si>
    <t>SOCIEDAD DE FOMENTO CORTEJARENA</t>
  </si>
  <si>
    <t>SOCIEDAD DE FOMENTO JARDINES 1</t>
  </si>
  <si>
    <t>SOCIEDAD DE FOMENTO ROCA - MOVIMIENTO EVITA</t>
  </si>
  <si>
    <t>SOCIEDAD DE FOMENTO VILLA ANITA</t>
  </si>
  <si>
    <t>SUM HARAS</t>
  </si>
  <si>
    <t>TABERNACULO DE LIBERACIÓN</t>
  </si>
  <si>
    <t>VEN SEREMOS</t>
  </si>
  <si>
    <t>ATENEO CFK</t>
  </si>
  <si>
    <t>Capilla de la Purisima y Santo Cura Brochero</t>
  </si>
  <si>
    <t>CAPILLA LUJAN</t>
  </si>
  <si>
    <t>CAPILLA SAN LUIS GOZAGA S/N SAN MIGUEL TRUJUI</t>
  </si>
  <si>
    <t>CAPILLA SANTA RITA</t>
  </si>
  <si>
    <t>CTA AUTONOMA 5819 Bella Vista San Ambrosio</t>
  </si>
  <si>
    <t>EEPA N°701</t>
  </si>
  <si>
    <t>ESCUELA N°23</t>
  </si>
  <si>
    <t>ESCUELA N°35</t>
  </si>
  <si>
    <t>GRITO DE CORAZON</t>
  </si>
  <si>
    <t>SOCIEDAD DE FOMENTO OLEGARIO ANDRADE 5760 SANTA MARIA LOS PARAISOS</t>
  </si>
  <si>
    <t>SOCIEDAD DE FOMENTO REY DE MARES</t>
  </si>
  <si>
    <t>Capilla Cristo Obrero y Campesino</t>
  </si>
  <si>
    <t>Casa 25 de Febrero</t>
  </si>
  <si>
    <t>Casa de CGT Regional Cañuelas</t>
  </si>
  <si>
    <t>CENS N* 451</t>
  </si>
  <si>
    <t>CFL Nº 401</t>
  </si>
  <si>
    <t>EEP Nº 30 KM 54 PETIÓN PETIÓN</t>
  </si>
  <si>
    <t>EES N*3</t>
  </si>
  <si>
    <t>EES N*4</t>
  </si>
  <si>
    <t>EES Nº 7 S/N UDAONDO UDAONDO</t>
  </si>
  <si>
    <t>IGLESIA CRISTO OBRERO Y CAMPESINO 255 MÁXIMO PAZ BELGRANO</t>
  </si>
  <si>
    <t>La Garita</t>
  </si>
  <si>
    <t>LAS PRADERAS</t>
  </si>
  <si>
    <t>No fue Magia</t>
  </si>
  <si>
    <t>Paraje La Noria</t>
  </si>
  <si>
    <t>Soc de Fto 12 de Octubre</t>
  </si>
  <si>
    <t>Soc. Fto Villa Adriana</t>
  </si>
  <si>
    <t>Soc. Fto Villa Adriana 100 VILLA ADRIANA VILLA ADRIANA</t>
  </si>
  <si>
    <t>UOMA</t>
  </si>
  <si>
    <t>AULAS MODULARES CFP 50 General Las Heras Las Heras</t>
  </si>
  <si>
    <t>Bomberos Voluntarios Gral. Las Heras 1131 General Las Heras Las Heras</t>
  </si>
  <si>
    <t>CLUB CAZA Y PESCA ESQ. LUIS BUZZI General Las Heras Las Heras</t>
  </si>
  <si>
    <t>EP N°8</t>
  </si>
  <si>
    <t>EP N°8 Sin numero General Las Heras Villars</t>
  </si>
  <si>
    <t>EP N°9 Sin numero General Las Heras La Choza</t>
  </si>
  <si>
    <t>EP Nº2 SIN NUMERO ENRIQUE FYNN ENRIQUE FYNN</t>
  </si>
  <si>
    <t>EP Nº6 SIN NUMERO CUATEL III CUARTEL III</t>
  </si>
  <si>
    <t>Punto Digital</t>
  </si>
  <si>
    <t>SUM EP Nº1</t>
  </si>
  <si>
    <t>General Rodriguez</t>
  </si>
  <si>
    <t>ATILRA</t>
  </si>
  <si>
    <t>Capilla San Cayetano</t>
  </si>
  <si>
    <t>Casa Barrial 9 s/n Gral Rodriguez Agua de Oro</t>
  </si>
  <si>
    <t>Casa de adultos mayores EVA PERON</t>
  </si>
  <si>
    <t>Centro Cultural German Abdala</t>
  </si>
  <si>
    <t>Club de Futbol "Güemes" S/N General Rodriguez Güemes</t>
  </si>
  <si>
    <t>Club Parque Irigoyen</t>
  </si>
  <si>
    <t>Comedor " El sol sale para todos" 1017 General Rodriguez Pico Rojo</t>
  </si>
  <si>
    <t>Comedor y merendero Los Duendecitos s/n Parque Joly Parque Joly</t>
  </si>
  <si>
    <t>DANONE SA s/n General Rodriguez General Rodriguez</t>
  </si>
  <si>
    <t>EP 16 352 General Rodriguez Los Arómos</t>
  </si>
  <si>
    <t>EP 23</t>
  </si>
  <si>
    <t>EP 23 s/n Marabo Marabo</t>
  </si>
  <si>
    <t>Ep 9- Sociedad de Fomento Parque San Martín</t>
  </si>
  <si>
    <t>Escuela Primaria N° 9</t>
  </si>
  <si>
    <t>Fuente de Restauración Familiar</t>
  </si>
  <si>
    <t>Hospital Sommer 23.500 Sommer Sommer</t>
  </si>
  <si>
    <t>La Cámpora</t>
  </si>
  <si>
    <t>Museo " Enrique Cadicamo"</t>
  </si>
  <si>
    <t>Quinta 4</t>
  </si>
  <si>
    <t>Sociedad de Fomento "Parque La Argentina"</t>
  </si>
  <si>
    <t>Sociedad de Fomento Altos del Oeste</t>
  </si>
  <si>
    <t>Taller Protegido</t>
  </si>
  <si>
    <t>UB Néstor K</t>
  </si>
  <si>
    <t>Vencer Para Vivir Quinta 9</t>
  </si>
  <si>
    <t>10 de agosto 125 Lujan Barrio 10 de agosto</t>
  </si>
  <si>
    <t>ATUNLU SN LUJAN</t>
  </si>
  <si>
    <t>Carlitos Fernandez</t>
  </si>
  <si>
    <t>casa cultural por la memoria</t>
  </si>
  <si>
    <t>CENTRO COMUNITARIO MI QUERIDO WEMBLEY</t>
  </si>
  <si>
    <t>CENTRO COMUNITARIO OPEN DOOR SN OPEN DOOR BARRIO LUCHETTI</t>
  </si>
  <si>
    <t>CIC</t>
  </si>
  <si>
    <t>CLUB FLANDRIA</t>
  </si>
  <si>
    <t>CLUB FLANDRIA 271 JAUREGUI</t>
  </si>
  <si>
    <t>CLUB LUJAN SN LUJAN BARRIO SAN EMILIO</t>
  </si>
  <si>
    <t>constantini 1820 LUJAN EL QUINTO</t>
  </si>
  <si>
    <t>Cta de los trabajadores 1167 Lujan Centro</t>
  </si>
  <si>
    <t>EPA 701</t>
  </si>
  <si>
    <t>EPA 701 878 Lujan Centro</t>
  </si>
  <si>
    <t>Escuela 13</t>
  </si>
  <si>
    <t>Escuela 13 498 torres</t>
  </si>
  <si>
    <t>ESCUELA 2</t>
  </si>
  <si>
    <t>escuela 9</t>
  </si>
  <si>
    <t>frente renovador</t>
  </si>
  <si>
    <t>HOGARES DE CRISTO SN LUJAN PADRE VARELA</t>
  </si>
  <si>
    <t>LA CAMPORA SN OPEN DOOR BARRIO LUCHETTI</t>
  </si>
  <si>
    <t>MILITANCIA ORGANIZADA 479 LUJAN EL QUINTO</t>
  </si>
  <si>
    <t>Partido Justicialista Lujan</t>
  </si>
  <si>
    <t>Polo productivo de la municipalidad</t>
  </si>
  <si>
    <t>santa marta</t>
  </si>
  <si>
    <t>SOC FOMENTO CARLOS KEEN CARLOS KEEN SN CARLOS KEEN CARLOS KEEN</t>
  </si>
  <si>
    <t>sociedad de fomento sarmiento</t>
  </si>
  <si>
    <t>SOCIEDAD FOMENTO LUNA</t>
  </si>
  <si>
    <t>SOCIEDAD FOMENTO SAN PEDRO S/N LUJAN SAN PEDRO</t>
  </si>
  <si>
    <t>VILLA DEL PARQUE 1755 Lujan Villa del parque</t>
  </si>
  <si>
    <t>ZAPIOLA SN LUJAN</t>
  </si>
  <si>
    <t>CASA PERONISTA</t>
  </si>
  <si>
    <t>CASA PERONISTA 231 Marcos Paz Centro</t>
  </si>
  <si>
    <t>Cens n°452</t>
  </si>
  <si>
    <t>CENTRO COMUNITARIO JUAN TAKARA</t>
  </si>
  <si>
    <t>Crece desde el pie</t>
  </si>
  <si>
    <t>EEE N° 502</t>
  </si>
  <si>
    <t>EP N° 13</t>
  </si>
  <si>
    <t>EVA PERON</t>
  </si>
  <si>
    <t>EX ESCUELA TECNICA</t>
  </si>
  <si>
    <t>FABRICA RECUPERADA MASTER CHEESE 1149 Marcos Paz Centro</t>
  </si>
  <si>
    <t>JARDIN N° 912 424 Marcos Paz marcos paz</t>
  </si>
  <si>
    <t>PERONISMO EN MARCHA 86 Marcos Paz Centro</t>
  </si>
  <si>
    <t>SINDICATO EMPLEADOS MUNICIPALES</t>
  </si>
  <si>
    <t>TALLER PROTEGIDO SAN MARCOS</t>
  </si>
  <si>
    <t>Umi Bernasconi</t>
  </si>
  <si>
    <t>UMI BICENTENARIO</t>
  </si>
  <si>
    <t>UMI DON ROLANDO</t>
  </si>
  <si>
    <t>Umi San Eduardo</t>
  </si>
  <si>
    <t>UMI SANTA ROSA</t>
  </si>
  <si>
    <t>Urioste</t>
  </si>
  <si>
    <t>CENTRO COMUNITARIO y DEPORTIVO MUNICIPAL NESTOR KI S/N Mercedes</t>
  </si>
  <si>
    <t>COMUNIDAD RAICES</t>
  </si>
  <si>
    <t>EP 702</t>
  </si>
  <si>
    <t>EP 704</t>
  </si>
  <si>
    <t>HORNERO S/n Mercedes</t>
  </si>
  <si>
    <t>INSTITUTO UNZUE</t>
  </si>
  <si>
    <t>SOCIEDAD DE FOM. GOWLAND</t>
  </si>
  <si>
    <t>SOCIEDAD DE FOMENTO ALMAFUERTE S/n Mercedes</t>
  </si>
  <si>
    <t>UTT Km 100 Mercedes</t>
  </si>
  <si>
    <t>Bomberos Voluntarios de Navarro S/N Navarro Navarro</t>
  </si>
  <si>
    <t>Centro Cristiano FE S/N Navarro Navarro</t>
  </si>
  <si>
    <t>Centro de Jubilados LAS MARIANAS S/N Las Marianas</t>
  </si>
  <si>
    <t>Centro de Jubilados Navarro S/N Navarro Navarro</t>
  </si>
  <si>
    <t>Centro de Jubilados S/N Villa Moll</t>
  </si>
  <si>
    <t>E.E.S. n3</t>
  </si>
  <si>
    <t>E.E.S. n4</t>
  </si>
  <si>
    <t>EFIN S/N Navarro Navarro</t>
  </si>
  <si>
    <t>EES.N °9</t>
  </si>
  <si>
    <t>LA CAMPORA</t>
  </si>
  <si>
    <t>SUM BICENTENARIO</t>
  </si>
  <si>
    <t>villa espil</t>
  </si>
  <si>
    <t>BIBLIOTECA POPULARY MUSEO JOSE MANUEL ESTRADA</t>
  </si>
  <si>
    <t>CLUB DE JUBILADOS BALCARCE</t>
  </si>
  <si>
    <t>EP N°1</t>
  </si>
  <si>
    <t>ESCUELA PRIMARIA N 14 5 SUIPACHA</t>
  </si>
  <si>
    <t>ESCUELA SECUNDARIA N°2</t>
  </si>
  <si>
    <t>CENTRO COMUNITARIO VENCER PARA VIVIR</t>
  </si>
  <si>
    <t>EP N° 21 S/N CAMPANA</t>
  </si>
  <si>
    <t>EP N° 29</t>
  </si>
  <si>
    <t>EP N° 7</t>
  </si>
  <si>
    <t>EP N°18 S/N CAMPANA</t>
  </si>
  <si>
    <t>EP N°19</t>
  </si>
  <si>
    <t>EP N°27 S/N CAMPANA</t>
  </si>
  <si>
    <t>ESS N°27 LAS ACACIAS</t>
  </si>
  <si>
    <t>HONRAR LA VIDA S/N CAMPANA</t>
  </si>
  <si>
    <t>Iglesia La Josefa</t>
  </si>
  <si>
    <t>Soc. de Fto. del Pino 1223 CAMPANA</t>
  </si>
  <si>
    <t>SOC. FTO VILLANUEVA 1040 CAMPANA VILLANUEVA</t>
  </si>
  <si>
    <t>Soc. Fto.San Jacinto s/n CAMPANA SAN JACINTO</t>
  </si>
  <si>
    <t>UNIDAD PENITENCIARIA</t>
  </si>
  <si>
    <t>Bomberos Voluntarios</t>
  </si>
  <si>
    <t>CC MACACHA GUEMES ESCOBAR 1183 Belén de Escobar Belén de Escobar</t>
  </si>
  <si>
    <t>Centro de Jubilados de Garín</t>
  </si>
  <si>
    <t>Centro de Jubilados Maquinista Savio</t>
  </si>
  <si>
    <t>Colectivo Cultural</t>
  </si>
  <si>
    <t>EP N° 16</t>
  </si>
  <si>
    <t>EP N° 18</t>
  </si>
  <si>
    <t>EP N° 31</t>
  </si>
  <si>
    <t>EP N° 4</t>
  </si>
  <si>
    <t>GA4B 1799 Garín Garín</t>
  </si>
  <si>
    <t>Macacha Guemes</t>
  </si>
  <si>
    <t>PQH Savio</t>
  </si>
  <si>
    <t>San Expedito</t>
  </si>
  <si>
    <t>Sociedad de Fomento Cabot</t>
  </si>
  <si>
    <t>UGC 24F1</t>
  </si>
  <si>
    <t>UGC N°17</t>
  </si>
  <si>
    <t>UPCN</t>
  </si>
  <si>
    <t>Bomberos Voluntarios Capilla del Señor</t>
  </si>
  <si>
    <t>CENTRO COMUNITARIO</t>
  </si>
  <si>
    <t>DELEGACIÓN MUNICIPAL DIEGO GAYNOR</t>
  </si>
  <si>
    <t>EP nº19</t>
  </si>
  <si>
    <t>EP Nº20</t>
  </si>
  <si>
    <t>EP Nº4</t>
  </si>
  <si>
    <t>ADULTO MAYOR</t>
  </si>
  <si>
    <t>BIBLIOTECA ESTACION MANZANARES.EP10</t>
  </si>
  <si>
    <t>BIBLIOTECA POPULAR PALABRAS DEL AMA</t>
  </si>
  <si>
    <t>BUSCANDO EL SER</t>
  </si>
  <si>
    <t>CASA DE LA CULTURA PERUZZOTTI</t>
  </si>
  <si>
    <t>CASA DE LA MUJER: TORO</t>
  </si>
  <si>
    <t>CASA DE LA MUJER. MONTERREY</t>
  </si>
  <si>
    <t>Casa del NiÑo</t>
  </si>
  <si>
    <t>CENTRO COMUNITARIO LA HERMANDAD</t>
  </si>
  <si>
    <t>Centro comunitario Pte Derqui</t>
  </si>
  <si>
    <t>CENTRO CULTURAL VILLA ROSA</t>
  </si>
  <si>
    <t>CLUB ARGETIN O</t>
  </si>
  <si>
    <t>COMEDOR CONFIAR</t>
  </si>
  <si>
    <t>DIRECCION DE JUVENTUDES</t>
  </si>
  <si>
    <t>DIRECCION DE REINSERCION DE NIÑOS, NIÑAS Y ADOLESC</t>
  </si>
  <si>
    <t>EDI</t>
  </si>
  <si>
    <t>EES 24</t>
  </si>
  <si>
    <t>EES N 25</t>
  </si>
  <si>
    <t>ENVION MONTERREY</t>
  </si>
  <si>
    <t>EP N° 27</t>
  </si>
  <si>
    <t>EP N°16</t>
  </si>
  <si>
    <t>EP N°22</t>
  </si>
  <si>
    <t>EP N°24</t>
  </si>
  <si>
    <t>EP N°30</t>
  </si>
  <si>
    <t>EP N°33</t>
  </si>
  <si>
    <t>EP N°7</t>
  </si>
  <si>
    <t>EP Nº 25</t>
  </si>
  <si>
    <t>ES N°18</t>
  </si>
  <si>
    <t>ESCUELA MUNICIPAL PILARICA</t>
  </si>
  <si>
    <t>FUNDACION DEL VISO</t>
  </si>
  <si>
    <t>La 13 con la gente</t>
  </si>
  <si>
    <t>LA ALDEA SERPAJ</t>
  </si>
  <si>
    <t>LOS TILOS</t>
  </si>
  <si>
    <t>MIGRANTES EES N°27 MANZONE</t>
  </si>
  <si>
    <t>MIGRANTES. BIBLIOTECA ERNESTO SABATO</t>
  </si>
  <si>
    <t>MIGRANTES. DIRECCION DE INTEGRACION Y REINSERCION</t>
  </si>
  <si>
    <t>MIGRANTES. FEDERACION NACIONAL CAMPESINA</t>
  </si>
  <si>
    <t>MIGRANTES. LA CANTUTA</t>
  </si>
  <si>
    <t>MIGRANTES. MANOS EN ACCION RIO LUJAN</t>
  </si>
  <si>
    <t>MIGRANTES. MONTERREY. ESCUELA DE OFICIO</t>
  </si>
  <si>
    <t>MIGRANTES. TRIBARRIAL. ACUARELA</t>
  </si>
  <si>
    <t>MIGRANTES.CASA DE DESARROLLO HUMANO</t>
  </si>
  <si>
    <t>MIGRANTES.CLUB DIBU MARTINEZ</t>
  </si>
  <si>
    <t>MIGRANTES.EP 49</t>
  </si>
  <si>
    <t>PAPA FRANCISCO</t>
  </si>
  <si>
    <t>PEQUEÑOS SALTAMONTES. SEDE CICOPROA</t>
  </si>
  <si>
    <t>SINDICATO DE PLASTICOS</t>
  </si>
  <si>
    <t>Universidad nacional de Pilar</t>
  </si>
  <si>
    <t>vecer para vivir Pilar</t>
  </si>
  <si>
    <t>Villa Luján . EP 50</t>
  </si>
  <si>
    <t>Zarate</t>
  </si>
  <si>
    <t>CLUB ATLETICO MAIPU</t>
  </si>
  <si>
    <t>CULTURA RUGE</t>
  </si>
  <si>
    <t>EP 25</t>
  </si>
  <si>
    <t>FUNDACIÓN RESTAURADOR</t>
  </si>
  <si>
    <t>IGLESIA BOSH</t>
  </si>
  <si>
    <t>IGLESIA DON BOSCO</t>
  </si>
  <si>
    <t>IGLESIA JESUS ES EL CAMINO</t>
  </si>
  <si>
    <t>LA CAUSA</t>
  </si>
  <si>
    <t>centro de estudios Eva Peron</t>
  </si>
  <si>
    <t>ep 1</t>
  </si>
  <si>
    <t>IGLESIA ADONAI</t>
  </si>
  <si>
    <t>IGLESIA ORAMOS POR VOS</t>
  </si>
  <si>
    <t>IGLESIA SANTA CRUZ</t>
  </si>
  <si>
    <t>VIALIDAD</t>
  </si>
  <si>
    <t>Escuela de Educación Secundaria 8</t>
  </si>
  <si>
    <t>Escuela de Educación Secundaria 9</t>
  </si>
  <si>
    <t>Escuela Primaria 22 S/N BARADERO SANTA COLOMA</t>
  </si>
  <si>
    <t>MTE</t>
  </si>
  <si>
    <t>Centro Evangélistico Ministerio Una Mirada de Fe 140 Capitan Sarmiento</t>
  </si>
  <si>
    <t>Escuela Primaria N° 4</t>
  </si>
  <si>
    <t>Escuela Primaria N° 4 1194 Capitan Sarmiento</t>
  </si>
  <si>
    <t>ARREBEFF 621 PEREZ MILLAN</t>
  </si>
  <si>
    <t>CEC 802</t>
  </si>
  <si>
    <t>EES N°6</t>
  </si>
  <si>
    <t>EES N°7 S/N EL PARAISO</t>
  </si>
  <si>
    <t>EES N°8</t>
  </si>
  <si>
    <t>ESCUELA PROFESIONAL N°401</t>
  </si>
  <si>
    <t>SUTEBA 642 RAMALLO</t>
  </si>
  <si>
    <t>AGRUPACION TERRITORIAL PERONISTA</t>
  </si>
  <si>
    <t>CENTRO BARRIAL MTE ZONA SUR</t>
  </si>
  <si>
    <t>CENTRO DE DIA LA CASITA DE TATI</t>
  </si>
  <si>
    <t>CENTRO JUVENIL SAN LUIS GONZAGA 1267 San Nicolás de los Arroyos Centro</t>
  </si>
  <si>
    <t>Dios es amor</t>
  </si>
  <si>
    <t>Escuela primaria 6</t>
  </si>
  <si>
    <t>IGLESIA DIOS ES AMOR 1311 san nicolas barrio oeste</t>
  </si>
  <si>
    <t>MOVIPORT</t>
  </si>
  <si>
    <t>SALON COMUNITARIO B 9 DE JULIO</t>
  </si>
  <si>
    <t>SALON COMUNITARIO BARRIO LARES SIN NUMERO san nicolas barrio oeste</t>
  </si>
  <si>
    <t>SALON COMUNITARIO BARRIO YAGUARON 17 San Nicolás de los Arroyos Centro</t>
  </si>
  <si>
    <t>SALON COMUNITARIO LAS VIÑAS SIN NUMERO San Nicolás de los Arroyos Centro</t>
  </si>
  <si>
    <t>SALON COMUNITARIO VILLA ESPERANZA 95 San Nicolás de los Arroyos Centro</t>
  </si>
  <si>
    <t>CENTRO COSMOPOLITA S/N San Pedro San Pedro</t>
  </si>
  <si>
    <t>Centro Integrador Comunitario</t>
  </si>
  <si>
    <t>E.P. N°45 BAJO TALA S/N San Pedro San Pedro</t>
  </si>
  <si>
    <t>ESCUELA PRIMARIA N°23 S/N Pueblo Doyle</t>
  </si>
  <si>
    <t>Escuela Secundaria N°09</t>
  </si>
  <si>
    <t>Escuela Secundaria N°09 S/N San Pedro Río Tala</t>
  </si>
  <si>
    <t>ESCUELA SECUNDARIA N°11</t>
  </si>
  <si>
    <t>ESCUELA SECUNDARIA N°11 750 San Pedro San Pedro</t>
  </si>
  <si>
    <t>Los Naranjos 1634 San Pedro San Pedro</t>
  </si>
  <si>
    <t>Movimiento de Trabajadores Excluidos S/N San Pedro Tosquera</t>
  </si>
  <si>
    <t>Movimiento Evita</t>
  </si>
  <si>
    <t>SEDE ENVIÓN</t>
  </si>
  <si>
    <t>Cármen de Areco</t>
  </si>
  <si>
    <t>E. P. N° 8 semiurbana</t>
  </si>
  <si>
    <t>E.E.S. N° 4 SEMIURBANA</t>
  </si>
  <si>
    <t>EP N°2 SAN MIGUEL</t>
  </si>
  <si>
    <t>EES N° 6 rural</t>
  </si>
  <si>
    <t>EP N° 2</t>
  </si>
  <si>
    <t>capilla nuestra señora de la trinidad</t>
  </si>
  <si>
    <t>Centro Barrial San Cayetano</t>
  </si>
  <si>
    <t>CERLU</t>
  </si>
  <si>
    <t>CTAT</t>
  </si>
  <si>
    <t>EP 18</t>
  </si>
  <si>
    <t>EP 52</t>
  </si>
  <si>
    <t>EP N°62</t>
  </si>
  <si>
    <t>EP N3</t>
  </si>
  <si>
    <t>EPN°53</t>
  </si>
  <si>
    <t>EPN°8</t>
  </si>
  <si>
    <t>GENTE NUEVA</t>
  </si>
  <si>
    <t>GRANJA SAN CAMILO</t>
  </si>
  <si>
    <t>HOSPITAL SAN JOSE</t>
  </si>
  <si>
    <t>INTITUTO COMERCIAL EL SOCORRO</t>
  </si>
  <si>
    <t>SECUNDARIA 1 BERNARDINO RIVADAVIA</t>
  </si>
  <si>
    <t>SOMOS</t>
  </si>
  <si>
    <t>CENTRO CULTURAL (RURAL)</t>
  </si>
  <si>
    <t>EP Nº 8</t>
  </si>
  <si>
    <t>Biblioteca popular Renacer (RURAL)</t>
  </si>
  <si>
    <t>EP Nº 29</t>
  </si>
  <si>
    <t>EP Nº 4</t>
  </si>
  <si>
    <t>EPN° 1</t>
  </si>
  <si>
    <t>Esc. Secundaria 2</t>
  </si>
  <si>
    <t>ANEXO 3011</t>
  </si>
  <si>
    <t>CIC ALCIRA DE LA PEÑA</t>
  </si>
  <si>
    <t>E.P. 11 S/N RAWSON</t>
  </si>
  <si>
    <t>E.P. 22</t>
  </si>
  <si>
    <t>E.P.45</t>
  </si>
  <si>
    <t>LOS MISIONEROS 179 CHACABUCO CHACABUCO</t>
  </si>
  <si>
    <t>ALMAFUERTE SIN NUMERO PORVENIR ALMAFUERTE</t>
  </si>
  <si>
    <t>CEA Nº 702-BLAQUIER 124 Ameghino Ameghino 2</t>
  </si>
  <si>
    <t>ESCUELA PRIMARIA N° 4</t>
  </si>
  <si>
    <t>ISFDYT N 164</t>
  </si>
  <si>
    <t>E.E.S. N° 4 381 Arribeños Centro</t>
  </si>
  <si>
    <t>EES N° 1</t>
  </si>
  <si>
    <t>EES N° 1 163 Ferré Urbano</t>
  </si>
  <si>
    <t>EES Nº 2</t>
  </si>
  <si>
    <t>EES Nº 2 49 General Arenales Centro</t>
  </si>
  <si>
    <t>EES Nº 3</t>
  </si>
  <si>
    <t>Escuela Primaria N °1</t>
  </si>
  <si>
    <t>Escuela Primaria N °1 649 General Pinto</t>
  </si>
  <si>
    <t>Escuela Primaria 7</t>
  </si>
  <si>
    <t>ESCUELA PRIMARIA 9</t>
  </si>
  <si>
    <t>MUSEO PROVINCIAL CASA EVITA</t>
  </si>
  <si>
    <t>SALON INAUN</t>
  </si>
  <si>
    <t>San Emilio 145 San Emilio</t>
  </si>
  <si>
    <t>Sindicato de Trabajadores Municipales s/n Los Toldos Centro</t>
  </si>
  <si>
    <t>A.L.P.I 279 junin junin</t>
  </si>
  <si>
    <t>Casa Pueblo</t>
  </si>
  <si>
    <t>CENTRO DE FORMACION LABORAL 402</t>
  </si>
  <si>
    <t>CENTRO DE FORMACION PROFESIONAL 401</t>
  </si>
  <si>
    <t>CLUB ATLETICO SARMIENTO</t>
  </si>
  <si>
    <t>COMUNIDAD TERAPEUTICA HASTA EL ULTIMO DIA S/N junin junin</t>
  </si>
  <si>
    <t>ESCUELA DE EDUCACION SECUNDARIA N 10</t>
  </si>
  <si>
    <t>HOSPITAL INTERZONAL DE AGUDOS</t>
  </si>
  <si>
    <t>PERONIA EDUCACION 62 junin junin</t>
  </si>
  <si>
    <t>SOCIEDAD DE FOMENTO CAPILLA DE LORETO</t>
  </si>
  <si>
    <t>SOCIEDAD ITALIANA 381 junin junin</t>
  </si>
  <si>
    <t>VIENTO DEL SUR 273 junin junin</t>
  </si>
  <si>
    <t>Leandro N Alem</t>
  </si>
  <si>
    <t>CASA DE LA CULTURA S/N Leandro N. Alem</t>
  </si>
  <si>
    <t>Centro Universitario</t>
  </si>
  <si>
    <t>CIC Alberdi</t>
  </si>
  <si>
    <t>E P N°2</t>
  </si>
  <si>
    <t>TALLER PROTEGIDO</t>
  </si>
  <si>
    <t>Ep nº18</t>
  </si>
  <si>
    <t>Ep nº18 95 Lincoln Lincoln</t>
  </si>
  <si>
    <t>9 de julio</t>
  </si>
  <si>
    <t>EES N° 2</t>
  </si>
  <si>
    <t>EES N°9</t>
  </si>
  <si>
    <t>EP N°12 FRENCH</t>
  </si>
  <si>
    <t>EP N°15 DUDIGNAC</t>
  </si>
  <si>
    <t>EP N°5</t>
  </si>
  <si>
    <t>Escuela de Educación Primaria Nº 15</t>
  </si>
  <si>
    <t>Estación Pla</t>
  </si>
  <si>
    <t>Punto Digital Alberti</t>
  </si>
  <si>
    <t>ASOCIACION CIVIL NUEVO HORIZONTE BRAGADO</t>
  </si>
  <si>
    <t>COOP.TELEFONICA,OBRAS Y SERVICIOS COMODORO PY</t>
  </si>
  <si>
    <t>EP Nº14</t>
  </si>
  <si>
    <t>EP Nº20 OBRIEN</t>
  </si>
  <si>
    <t>MUDYNDA</t>
  </si>
  <si>
    <t>PUNTO DIGITAL-LA CARLOTA</t>
  </si>
  <si>
    <t>UNIDAD SANITARIA OLASCOAGA</t>
  </si>
  <si>
    <t>CASA DEL NIÑO</t>
  </si>
  <si>
    <t>CENS 451</t>
  </si>
  <si>
    <t>PRIMARIA 10</t>
  </si>
  <si>
    <t>PRIMARIA N° 12</t>
  </si>
  <si>
    <t>PRIMARIA N° 13</t>
  </si>
  <si>
    <t>EEE 502</t>
  </si>
  <si>
    <t>EP 27 163 MOQUEHUA</t>
  </si>
  <si>
    <t>Hipolito Irigoyen</t>
  </si>
  <si>
    <t>EP N° 9 EL MORO</t>
  </si>
  <si>
    <t>UPAD</t>
  </si>
  <si>
    <t>Pehuajo</t>
  </si>
  <si>
    <t>Centro Cultural</t>
  </si>
  <si>
    <t>CENTRO DE EDUCACIÓN DE ADULTOS N° 702</t>
  </si>
  <si>
    <t>EEPA N° 701</t>
  </si>
  <si>
    <t>Jardín de Infantes N° 906</t>
  </si>
  <si>
    <t>Curarú - Delegación</t>
  </si>
  <si>
    <t>EP N° 3 - Tres Algarrobos</t>
  </si>
  <si>
    <t>CEA 702 349 EMILIO V BUNGE CENTRO</t>
  </si>
  <si>
    <t>CLUB ATLETICO VILLEGAS S/N GENERAL VILLEGAS CENTRO</t>
  </si>
  <si>
    <t>ESCUELA SECUNDARIA N4 S/N VILLA SAUZE ZONA RURAL</t>
  </si>
  <si>
    <t>ESCUELA SECUNDARIA Nº1</t>
  </si>
  <si>
    <t>ESCUELA SECUNDARIA Nº2</t>
  </si>
  <si>
    <t>ESCUELA SECUNDARIA Nº3 1018 CORONEL CHARLONE CENTRO</t>
  </si>
  <si>
    <t>MUNICIPALIDAD GENERAL VILLEGAS 852 GENERAL VILLEGAS CENTRO</t>
  </si>
  <si>
    <t>C.E.N.S. Nº 451</t>
  </si>
  <si>
    <t>ESCUELA DE EDUCACIÓN SECUNDARIA Nº 7</t>
  </si>
  <si>
    <t>Saliquello</t>
  </si>
  <si>
    <t>ESCUELA PRIMARIA Nº47 428 SALLIQUELO CENTRO</t>
  </si>
  <si>
    <t>Beruti 320 Trenque Lauquen Beruti</t>
  </si>
  <si>
    <t>Caritas Parroquial 540 Trenque Lauquen Caritas Parroquial</t>
  </si>
  <si>
    <t>Club Atletico Trenque Lauquen 1330 Trenque Lauquen Trenque Lauquen</t>
  </si>
  <si>
    <t>EES 10- EP 48</t>
  </si>
  <si>
    <t>ENVIÓN</t>
  </si>
  <si>
    <t>Partido Justicialista</t>
  </si>
  <si>
    <t>C.E.N.S</t>
  </si>
  <si>
    <t>Biblioteca Padre Luis Sanchez 569 Chascomus Ipora</t>
  </si>
  <si>
    <t>Biblioteca Popular San Jose Obrero</t>
  </si>
  <si>
    <t>CLUB TIRO FEDERAL 1308 Chascomus 30 de mayo</t>
  </si>
  <si>
    <t>Escuela 3</t>
  </si>
  <si>
    <t>SOCIEDAD DE FOMENTO SAN CAYETANO 166 Chascomus San Cayetano</t>
  </si>
  <si>
    <t>SUM Jardín Clarisa Amezaga</t>
  </si>
  <si>
    <t>SUM San Luis 755 Chascomus San Luis</t>
  </si>
  <si>
    <t>C.I.C. JESUS CRUCIFICADO</t>
  </si>
  <si>
    <t>E. P. nº16</t>
  </si>
  <si>
    <t>E. S nº 5 , EL PUEBLAZO</t>
  </si>
  <si>
    <t>Loma Verde S/N Loma Verde Chiramberro</t>
  </si>
  <si>
    <t>Ranchos S/N Ranchos Transito Pesado</t>
  </si>
  <si>
    <t>Villanueva S/N Villanueva Pueblo</t>
  </si>
  <si>
    <t>CLUB EL TERO SN LEZAMA</t>
  </si>
  <si>
    <t>CLUB INDEPENDIENTE S/N LEZAMA</t>
  </si>
  <si>
    <t>HONORABLE CONSEJO DELIBERANTE S/N LEZAMA</t>
  </si>
  <si>
    <t>E.E.S N°4</t>
  </si>
  <si>
    <t>E.E.S N°4 S/N Monte Barrio Unidad Nacional</t>
  </si>
  <si>
    <t>E.P N°22</t>
  </si>
  <si>
    <t>E.P N°22 S/N Monte Barrio "Los Claveles"</t>
  </si>
  <si>
    <t>E.P N°6 S/N Abbott</t>
  </si>
  <si>
    <t>EP N°10</t>
  </si>
  <si>
    <t>ESCUELA PRIMARIA N°2</t>
  </si>
  <si>
    <t>ESCUELA PRIMARIA N°2 S/N Pila Pila</t>
  </si>
  <si>
    <t>Escuela Primaria N° 1</t>
  </si>
  <si>
    <t>ISFDyT N° 70</t>
  </si>
  <si>
    <t>CASA DE CAMPO 150 AYACUCHO AYACUCHO</t>
  </si>
  <si>
    <t>CENTRO EMPLEADOS DE COMERCIO</t>
  </si>
  <si>
    <t>CORRALÓN 1375 AYACUCHO AYACUCHO</t>
  </si>
  <si>
    <t>EPPA 701 1670 AYACUCHO AYACUCHO</t>
  </si>
  <si>
    <t>Fábrica MATEO 10006 AYACUCHO AYACUCHO</t>
  </si>
  <si>
    <t>HOGAR DE ANCIANOS 1190 AYACUCHO AYACUCHO</t>
  </si>
  <si>
    <t>HOSPITAL 933 AYACUCHO AYACUCHO</t>
  </si>
  <si>
    <t>Iglesias Cristianas</t>
  </si>
  <si>
    <t>LA POSTA S/N AYACUCHO AYACUCHO</t>
  </si>
  <si>
    <t>Padre Gallo</t>
  </si>
  <si>
    <t>SUTEBA 1066 AYACUCHO AYACUCHO</t>
  </si>
  <si>
    <t>UDAQUIOLA S/N AYACUCHO AYACUCHO</t>
  </si>
  <si>
    <t>Area de Adultos Mayores 86 Castelli</t>
  </si>
  <si>
    <t>Escuela Primaria Nº1</t>
  </si>
  <si>
    <t>IMIT</t>
  </si>
  <si>
    <t>CLUB DEFENSA DOLORES 156 Dolores</t>
  </si>
  <si>
    <t>Escuela primaria nº30</t>
  </si>
  <si>
    <t>guardas ambientales</t>
  </si>
  <si>
    <t>PARTIDO JUSTICIALISTA</t>
  </si>
  <si>
    <t>Frente de Tod@s/ Frente Grande 1045 General Lavalle</t>
  </si>
  <si>
    <t>Movimiento Evita/ Nuevo Encuentro S/N Paraje Pavón</t>
  </si>
  <si>
    <t>General Madariaga</t>
  </si>
  <si>
    <t>Escuela de Educación Primaria N° 3 "General Don Jo</t>
  </si>
  <si>
    <t>Escuela de Educación Secundaria Técnica N° 1</t>
  </si>
  <si>
    <t>Escuela Primaria N° 15 "Batalla de Tucumán" 693 General Juan Madariaga Centro</t>
  </si>
  <si>
    <t>Guido</t>
  </si>
  <si>
    <t>ESCUELA SECUNDARIA N°2 DR. IBERICO DE AMEZOLA</t>
  </si>
  <si>
    <t>Maipu</t>
  </si>
  <si>
    <t>E.P.N°8</t>
  </si>
  <si>
    <t>Escuela secundaria n°3 s/n Maipú Las Armas partido de Maipú</t>
  </si>
  <si>
    <t>Estancia La Argentina Ruta provincial 74 KM 70 km 70 Maipú Las Armas partido de Maipú</t>
  </si>
  <si>
    <t>Partido de la Costa</t>
  </si>
  <si>
    <t>ATE 575 MAR DEL TUYU</t>
  </si>
  <si>
    <t>BARRIO SOMOS LIBRES</t>
  </si>
  <si>
    <t>COMUNIDAD BOLIVIANA</t>
  </si>
  <si>
    <t>COMUNIDAD BOLIVIANA MAR DE AJO</t>
  </si>
  <si>
    <t>EES Nº 14</t>
  </si>
  <si>
    <t>EP N° 14</t>
  </si>
  <si>
    <t>EP N° 14 698 AGUAS VERDES</t>
  </si>
  <si>
    <t>EP Nº 10</t>
  </si>
  <si>
    <t>EP Nº 6</t>
  </si>
  <si>
    <t>EP Nº 7</t>
  </si>
  <si>
    <t>IGLESIA NUEVA VIDA EN JESUS BARRIO SAN MARTIN</t>
  </si>
  <si>
    <t>LA PODEROSA</t>
  </si>
  <si>
    <t>LA TURQUESA</t>
  </si>
  <si>
    <t>MAR DEL TUYU PJ</t>
  </si>
  <si>
    <t>PATRONATO DE LIBERADOS</t>
  </si>
  <si>
    <t>SOLES DE MAYO</t>
  </si>
  <si>
    <t>SOMOS NOSOTROS</t>
  </si>
  <si>
    <t>EP Nº2</t>
  </si>
  <si>
    <t>EP Nº7</t>
  </si>
  <si>
    <t>PUNTO DIGITAL 95 TORDILLO</t>
  </si>
  <si>
    <t>ANEXO UNIVERSITARIO</t>
  </si>
  <si>
    <t>ANEXO UNIVERSITARIO S/N VILLA GESELL CENTRO</t>
  </si>
  <si>
    <t>CAPILLA JESUS MISERICORDIOSO S/N VILLA GESELL CENTRO</t>
  </si>
  <si>
    <t>CASA DE LA CULTURA MAR AZUL S/N VILLA GESELL MAR AZUL</t>
  </si>
  <si>
    <t>centro comunitario centro</t>
  </si>
  <si>
    <t>LA KASA</t>
  </si>
  <si>
    <t>LA KASA S/N VILLA GESELL CENTRO</t>
  </si>
  <si>
    <t>LAS PRADERAS 1111 VILLA GESELL CENTRO</t>
  </si>
  <si>
    <t>Transformar</t>
  </si>
  <si>
    <t>Valle guarani 77 VILLA GESELL VALLE GUARANI</t>
  </si>
  <si>
    <t>Amigos de la 44</t>
  </si>
  <si>
    <t>Casa del Bicentenario</t>
  </si>
  <si>
    <t>CENTRO CULTURAL PETA OTAMENDI</t>
  </si>
  <si>
    <t>E.E.P. N° 5</t>
  </si>
  <si>
    <t>E.E.S. Nº 2 Anexo 3021 245 MECHONGUE</t>
  </si>
  <si>
    <t>E.E.S.E N° 505</t>
  </si>
  <si>
    <t>Espacio Leopoldo Marechal</t>
  </si>
  <si>
    <t>FAIDI</t>
  </si>
  <si>
    <t>FAIDI 1099 MIRAMAR</t>
  </si>
  <si>
    <t>PARTIDO COMUNISTA</t>
  </si>
  <si>
    <t>Gral Pueyrredon</t>
  </si>
  <si>
    <t>AIPE</t>
  </si>
  <si>
    <t>ASDEMAR</t>
  </si>
  <si>
    <t>ASOC. VECINAL DE FOMENTO Bº SAN MARTIN</t>
  </si>
  <si>
    <t>ASOCIACIÓN DE FOMENTO BARRIO PARQUE LOS PINARES</t>
  </si>
  <si>
    <t>ASOCIACIÓN DE FOMENTO FORTUNATO DE LA PLAZA</t>
  </si>
  <si>
    <t>ASOCIACION DE FOMENTO JORGE NEWBERY 9048 MAR DEL PLATA</t>
  </si>
  <si>
    <t>Asociacion de Fomento San Eduardo del Mar S/N MAR DEL PLATA</t>
  </si>
  <si>
    <t>ASOCIACION DE FOMENTO SANTA ROSA DE LIMA 2468 MAR DEL PLATA</t>
  </si>
  <si>
    <t>Asociación Vecinal de Fomento Parque Hermoso</t>
  </si>
  <si>
    <t>ASOCIACIÓN VECINAL DE FOMENTO PLAYA LOS LOBOS SN MAR DEL PLATA</t>
  </si>
  <si>
    <t>ASOCIACION VECINAL DE FOMENTO REGIONAL</t>
  </si>
  <si>
    <t>ASOCIACION VECINAL DE FOMENTO SAN MARTIN</t>
  </si>
  <si>
    <t>ATSA 3842 MAR DEL PLATA</t>
  </si>
  <si>
    <t>BIBLIOTECA CASINO</t>
  </si>
  <si>
    <t>BIBLIOTECA MUNICIPAL MARIANO MORENO 2167 MAR DEL PLATA</t>
  </si>
  <si>
    <t>BIBLIOTECA POPULAR JUVENTUD MODERNA</t>
  </si>
  <si>
    <t>CAPILLA NUESTRA SEÑORA DEL MILAGRO</t>
  </si>
  <si>
    <t>CAPS BELISARIO ROLDAN</t>
  </si>
  <si>
    <t>Casa Camet</t>
  </si>
  <si>
    <t>CASA CARACOL</t>
  </si>
  <si>
    <t>CASA DE LUCIA 4579 MAR DEL PLATA</t>
  </si>
  <si>
    <t>CASA DE WILLIAMS 5839 MAR DEL PLATA</t>
  </si>
  <si>
    <t>Casa del encuentro</t>
  </si>
  <si>
    <t>CASA SANTA PAULA</t>
  </si>
  <si>
    <t>CC AMERICA LIBRE</t>
  </si>
  <si>
    <t>CDI JORGE NEWBERY</t>
  </si>
  <si>
    <t>CDI JORGE NEWBERY 2280 MAR DEL PLATA</t>
  </si>
  <si>
    <t>CDI LA HERRADURA</t>
  </si>
  <si>
    <t>CDI PUEYRREDÓN 7877 MAR DEL PLATA</t>
  </si>
  <si>
    <t>CEC dulces sonrisas sN MAR DEL PLATA</t>
  </si>
  <si>
    <t>CEFIL</t>
  </si>
  <si>
    <t>CENS 461</t>
  </si>
  <si>
    <t>CENS 471 ANEXO ACANTILADOS</t>
  </si>
  <si>
    <t>CENTRO BARRIAL CARLOS MUGICA (sede Belgrano)</t>
  </si>
  <si>
    <t>CENTRO CULTURAL PUCARÁ</t>
  </si>
  <si>
    <t>CENTRO DE EDUCACIÓN FISICA Nº 1</t>
  </si>
  <si>
    <t>CFL N°1</t>
  </si>
  <si>
    <t>CLUB AL VER VERÁS 3324 MAR DEL PLATA</t>
  </si>
  <si>
    <t>Club Atlético Alvarado</t>
  </si>
  <si>
    <t>Club Hipódromo</t>
  </si>
  <si>
    <t>CLUB NACION</t>
  </si>
  <si>
    <t>CLUB NUEVA POMPEYA 3881 MAR DEL PLATA</t>
  </si>
  <si>
    <t>CLUB REALBA</t>
  </si>
  <si>
    <t>Club Talento Futbol</t>
  </si>
  <si>
    <t>COMEDOR CARITAS FELICES</t>
  </si>
  <si>
    <t>COMEDOR ELI 445 MAR DEL PLATA</t>
  </si>
  <si>
    <t>Comunidades del sur Don Orione</t>
  </si>
  <si>
    <t>CONSORCIO PORTUARIO REGIONAL</t>
  </si>
  <si>
    <t>Cooperativa de previsión de electricidad</t>
  </si>
  <si>
    <t>COOPERATIVA DE TRABAJO NUEVO AMANECER 1650 MAR DEL PLATA</t>
  </si>
  <si>
    <t>COOPERATIVA EDUCATIVA</t>
  </si>
  <si>
    <t>CRT FINES 2583 MAR DEL PLATA</t>
  </si>
  <si>
    <t>CTA/CFP N°415</t>
  </si>
  <si>
    <t>DELEGACIÓN MUNICIPAL SIERRA DE LOS PADRES</t>
  </si>
  <si>
    <t>E.E.P.A. N°705</t>
  </si>
  <si>
    <t>E.E.S. N° 9</t>
  </si>
  <si>
    <t>E.E.S. N°62</t>
  </si>
  <si>
    <t>E.E.S.T. N°1</t>
  </si>
  <si>
    <t>E.P N°60</t>
  </si>
  <si>
    <t>E.P. N°34</t>
  </si>
  <si>
    <t>E.P. N°44</t>
  </si>
  <si>
    <t>EES Nº 76</t>
  </si>
  <si>
    <t>Ep 78</t>
  </si>
  <si>
    <t>Espacio Barrial Juana Azurduy 8824 MAR DEL PLATA</t>
  </si>
  <si>
    <t>ESPACIO COMUNITARIO ARCO IRIS</t>
  </si>
  <si>
    <t>FAUD</t>
  </si>
  <si>
    <t>FOL CARIBE 2876 MAR DEL PLATA</t>
  </si>
  <si>
    <t>FRUTILLAR S/N MAR DEL PLATA</t>
  </si>
  <si>
    <t>FUNDACIÓN PUPI</t>
  </si>
  <si>
    <t>GALPON MTE</t>
  </si>
  <si>
    <t>Herradura</t>
  </si>
  <si>
    <t>HIGA</t>
  </si>
  <si>
    <t>IGLESIA DE LA UNIÓN</t>
  </si>
  <si>
    <t>IGLESIA SANTA ROSA 6589 MAR DEL PLATA</t>
  </si>
  <si>
    <t>INAREPS KM 1,5 MAR DEL PLATA</t>
  </si>
  <si>
    <t>JOVENES SOLIDARIOS</t>
  </si>
  <si>
    <t>JOVENES SOLIDARIOS 301 MAR DEL PLATA</t>
  </si>
  <si>
    <t>LA CASA DE ENFRENTE</t>
  </si>
  <si>
    <t>LA DIGNIDAD</t>
  </si>
  <si>
    <t>LUZ Y FUERZA</t>
  </si>
  <si>
    <t>LUZ Y FUERZA 4115 MAR DEL PLATA</t>
  </si>
  <si>
    <t>MADRE AMERICA</t>
  </si>
  <si>
    <t>MANOS UNIDAS</t>
  </si>
  <si>
    <t>Merendero "Todo por los niños" 8606 MAR DEL PLATA</t>
  </si>
  <si>
    <t>Parque peña 6620 MAR DEL PLATA</t>
  </si>
  <si>
    <t>POLIDEPORTIVO CAMET</t>
  </si>
  <si>
    <t>POTENCIAR 4500 MAR DEL PLATA</t>
  </si>
  <si>
    <t>RAMONA MEDINA</t>
  </si>
  <si>
    <t>RED PUENTES CENTENARIO</t>
  </si>
  <si>
    <t>RED PUENTES FORMOSA</t>
  </si>
  <si>
    <t>RIOS DE BENDICIÓN</t>
  </si>
  <si>
    <t>SANTA ROSA DEL MAR</t>
  </si>
  <si>
    <t>Secretaría DDHH GBA</t>
  </si>
  <si>
    <t>SINDICATO DE GUINCHEROS S/N MAR DEL PLATA</t>
  </si>
  <si>
    <t>SINDICATO UNION TRAVIARIOS AUTOMOTOR</t>
  </si>
  <si>
    <t>SIVARA</t>
  </si>
  <si>
    <t>Sociedad de Fomento 2 de Abril 850 MAR DEL PLATA</t>
  </si>
  <si>
    <t>SOCIEDAD DE FOMENTO AEROPARQUE 1620 MAR DEL PLATA</t>
  </si>
  <si>
    <t>SOCIEDAD DE FOMENTO CERRITO Y SAN SALVADOR</t>
  </si>
  <si>
    <t>Sociedad de Fomento El Casal 510 MAR DEL PLATA</t>
  </si>
  <si>
    <t>SOCIEDAD DE FOMENTO EL PROGRESO</t>
  </si>
  <si>
    <t>SOCIEDAD DE FOMENTO FLORENCIO SANCHEZ</t>
  </si>
  <si>
    <t>SOCIEDAD DE FOMENTO FLORENTINO AMEGHINO 1450 MAR DEL PLATA</t>
  </si>
  <si>
    <t>SOCIEDAD DE FOMENTO JARDIN DE ALTO CAMET 3102 MAR DEL PLATA</t>
  </si>
  <si>
    <t>SOCIEDAD DE FOMENTO JARDÍN PERALTA RAMOS</t>
  </si>
  <si>
    <t>SOCIEDAD DE FOMENTO LA AVISPA</t>
  </si>
  <si>
    <t>SOCIEDAD DE FOMENTO LA GLORIA DE LA PEREGRINA</t>
  </si>
  <si>
    <t>SOCIEDAD DE FOMENTO LAS AMÉRICAS</t>
  </si>
  <si>
    <t>SOCIEDAD DE FOMENTO LAS DALIAS 3757 MAR DEL PLATA</t>
  </si>
  <si>
    <t>SOCIEDAD DE FOMENTO LAS HERAS</t>
  </si>
  <si>
    <t>SOCIEDAD DE FOMENTO LOMAS DEL GOLF</t>
  </si>
  <si>
    <t>SOCIEDAD DE FOMENTO SANTA PAULA S/N MAR DEL PLATA</t>
  </si>
  <si>
    <t>SOCIEDAD FOMENTO BARRIO AUTODROMO 12209 MAR DEL PLATA</t>
  </si>
  <si>
    <t>U.O.M. SECCION MAR DEL PLATA</t>
  </si>
  <si>
    <t>U.T.N.</t>
  </si>
  <si>
    <t>UNION DE SINDICATOS DE LA INDUSTRIA MADERERA DE LA</t>
  </si>
  <si>
    <t>UNION DE SINDICATOS DE LA INDUSTRIA MADERERA DE LA 2946 MAR DEL PLATA</t>
  </si>
  <si>
    <t>UPA MAR DEL PLATA 6950 MAR DEL PLATA</t>
  </si>
  <si>
    <t>UTEDyC</t>
  </si>
  <si>
    <t>UTHGRA</t>
  </si>
  <si>
    <t>VIDA DIGNA 78 MAR DEL PLATA</t>
  </si>
  <si>
    <t>Biblioteca E. Freije</t>
  </si>
  <si>
    <t>Biblioteca San Martin 494 Santa Clara del Mar</t>
  </si>
  <si>
    <t>CAPS Santa Elena 500 Atlantida</t>
  </si>
  <si>
    <t>Club Regatas 1622 Balneario Mar Chiquita Mar Chiquita</t>
  </si>
  <si>
    <t>EEE 503</t>
  </si>
  <si>
    <t>EEE 503 637 Santa Clara del Mar</t>
  </si>
  <si>
    <t>El Galpon de Teresa</t>
  </si>
  <si>
    <t>El Galpon de Teresa 54 Coronel Vidal</t>
  </si>
  <si>
    <t>EP 1</t>
  </si>
  <si>
    <t>EP 1 491 Coronel Vidal</t>
  </si>
  <si>
    <t>Parador Turistico</t>
  </si>
  <si>
    <t>Parroquia Santa Clara del Mar</t>
  </si>
  <si>
    <t>Parroquia Santa Clara del Mar 250 Santa Clara del Mar</t>
  </si>
  <si>
    <t>Puentes Vidal 150 Coronel Vidal</t>
  </si>
  <si>
    <t>Soc Fomento S/n Mar de Cobo</t>
  </si>
  <si>
    <t>eepa 702</t>
  </si>
  <si>
    <t>Escuela Rural s/n balcarce balcarce</t>
  </si>
  <si>
    <t>Pueblo Nuevo S/N balcarce balcarce</t>
  </si>
  <si>
    <t>San Martin S/N balcarce balcarce</t>
  </si>
  <si>
    <t>sociedad de fomento guemes s/n balcarce balcarce</t>
  </si>
  <si>
    <t>Centro de Formación Profesional</t>
  </si>
  <si>
    <t>EES n° 3 394 San Manuel</t>
  </si>
  <si>
    <t>EP n° 7 "Hipólito Yrigoyen"</t>
  </si>
  <si>
    <t>Salita Ramón Carrillo</t>
  </si>
  <si>
    <t>UATRE 424 Lobería</t>
  </si>
  <si>
    <t>Asoc. El Samaritano</t>
  </si>
  <si>
    <t>CENTRO INTEGRADOR MUNICIPAL</t>
  </si>
  <si>
    <t>EEM N°3</t>
  </si>
  <si>
    <t>ENVION</t>
  </si>
  <si>
    <t>EP N°4</t>
  </si>
  <si>
    <t>EP N°52</t>
  </si>
  <si>
    <t>EP N°6</t>
  </si>
  <si>
    <t>IDENTIDAD VECINAL</t>
  </si>
  <si>
    <t>PARROQUIA MEDALLA MILAGROSA</t>
  </si>
  <si>
    <t>Escuela Educacion Secundaria n°1 Manuel Belgrano</t>
  </si>
  <si>
    <t>Escuela Educacion Secundaria n°1 Manuel Belgrano s/n San Cayetano San Cayetano</t>
  </si>
  <si>
    <t>ARTE Y PARTE</t>
  </si>
  <si>
    <t>BIBLIOTECA MAGGIORI 1863 TANDIL MOVEDIZA</t>
  </si>
  <si>
    <t>BIBLIOTECA MARTÍN FIERRO 581 TANDIL VILLA GAUCHO</t>
  </si>
  <si>
    <t>CASA CONVIVENCIAL VIENTOS 2390 TANDIL MOVEDIZA</t>
  </si>
  <si>
    <t>CEC 802 s/n TANDIL VILLA AGUIRRE</t>
  </si>
  <si>
    <t>CENTRO LA FLORIDA 1598 TANDIL VILLA AGUIRRE</t>
  </si>
  <si>
    <t>CFL 1</t>
  </si>
  <si>
    <t>COMEDOR LOS TATÚ 1823 TANDIL MOVEDIZA</t>
  </si>
  <si>
    <t>DE CORAZÓN TANDILENSE 269 TANDIL EL CERRITO</t>
  </si>
  <si>
    <t>EJERCITO ARGENTINO S/N TANDIL MOVEDIZA</t>
  </si>
  <si>
    <t>EP36</t>
  </si>
  <si>
    <t>ESCUELA 1</t>
  </si>
  <si>
    <t>ESCUELA 12-AZUCENA S/N TANDIL-AZUCENA</t>
  </si>
  <si>
    <t>ESCUELA 5</t>
  </si>
  <si>
    <t>ESCUELA 56 002 TANDIL VILLA ITALIA</t>
  </si>
  <si>
    <t>MUSEO DE FULTON S/N TANDIL-FULTON</t>
  </si>
  <si>
    <t>RINCON SOLIDARIO 1680 TANDIL EL CERRITO</t>
  </si>
  <si>
    <t>SINDICATO DE EMPLEADOS DE COMERCIO 1345 TANDIL CENTRO</t>
  </si>
  <si>
    <t>TERRITORIO CULTURAL 1550 TANDIL VILLA GAUCHO</t>
  </si>
  <si>
    <t>UB SUSANA VALOR 1950 TANDIL MOVEDIZA</t>
  </si>
  <si>
    <t>UNI BARRIAL 1620 TANDIL VILLA AGUIRRE</t>
  </si>
  <si>
    <t>VIENTOS VILLA AGUIRRE 1571 TANDIL VILLA AGUIRRE</t>
  </si>
  <si>
    <t>E. E.S N4</t>
  </si>
  <si>
    <t>E. E.S N4 198 Adolfo Gonzales Chaves Adolfo Gonzales Chaves</t>
  </si>
  <si>
    <t>Escuela primaria 4 s/N Adolfo Gonzales Chaves</t>
  </si>
  <si>
    <t>JUAN E BARRA X Adolfo Gonzales Chaves Adolfo Gonzales Chaves</t>
  </si>
  <si>
    <t>Benito Juarez</t>
  </si>
  <si>
    <t>BARRIO FLORES</t>
  </si>
  <si>
    <t>BARRIO MOLINO</t>
  </si>
  <si>
    <t>BARRIO PACHAN</t>
  </si>
  <si>
    <t>EP Nº1</t>
  </si>
  <si>
    <t>SUM BARRIO PARQUE MUÑOZ</t>
  </si>
  <si>
    <t>SUM ESTACION LOPEZ</t>
  </si>
  <si>
    <t>VILLA RIEL</t>
  </si>
  <si>
    <t>CENS 451 167 CORONEL DORREGO CORONEL DORREGO</t>
  </si>
  <si>
    <t>Escuela Primaria 7/ Secundaria Media N°4</t>
  </si>
  <si>
    <t>Escuela Primaria N° 22 1127 Coronel Pringles Roca</t>
  </si>
  <si>
    <t>Escuela Primaria N° 8 Nuestra Señora del Carmen (Z 1500 Coronel Pringles Ruben Dario Rodera- Autoconstrucción (Indio</t>
  </si>
  <si>
    <t>guardería Cajita de Cristal</t>
  </si>
  <si>
    <t>Guarderia Nidito de Amor</t>
  </si>
  <si>
    <t>S.I.C Jugarte</t>
  </si>
  <si>
    <t>Complejo Educativo Municipal</t>
  </si>
  <si>
    <t>EEP N°4 "Martin M. de Guemes</t>
  </si>
  <si>
    <t>Escuela Secundaria N°2 s/n Laprida Delegacion San Jorge</t>
  </si>
  <si>
    <t>CAPS COLEGIALES 1299 TRES ARROYOS TRES ARROYOS</t>
  </si>
  <si>
    <t>CEREALCOOP 1450 TRES ARROYOS TRES ARROYOS</t>
  </si>
  <si>
    <t>EL PARQUECITO 360 TRES ARROYOS TRES ARROYOS</t>
  </si>
  <si>
    <t>Envión S/N TRES ARROYOS TRES ARROYOS</t>
  </si>
  <si>
    <t>ES N°6</t>
  </si>
  <si>
    <t>Junta Vecinal Villa Italia 698 TRES ARROYOS TRES ARROYOS</t>
  </si>
  <si>
    <t>Transporte Malvinas/Planta de reciclaje 2500 TRES ARROYOS TRES ARROYOS</t>
  </si>
  <si>
    <t>Bahia Blanca</t>
  </si>
  <si>
    <t>Biblioteca Villa Rosas 2087 Bahía Blanca</t>
  </si>
  <si>
    <t>Centro de Jubilados Ramón Estomba 362 Bahía Blanca Centro</t>
  </si>
  <si>
    <t>Centro Vicentino 2356 Bahía Blanca</t>
  </si>
  <si>
    <t>CIC Spurr</t>
  </si>
  <si>
    <t>EES 4 Cabildo S/N Bahía Blanca</t>
  </si>
  <si>
    <t>Espacio NIDO Vista Alegre</t>
  </si>
  <si>
    <t>IDEAL - EEPA 705</t>
  </si>
  <si>
    <t>Iglesia Reflejo de Amor</t>
  </si>
  <si>
    <t>INCOB Km 693,5 Bahía Blanca</t>
  </si>
  <si>
    <t>Maranatha 476 Bahía Blanca</t>
  </si>
  <si>
    <t>Sociedad de Fomento Miramar 1801 Bahía Blanca</t>
  </si>
  <si>
    <t>Sociedad de Fomento Stella Maris</t>
  </si>
  <si>
    <t>Sociedad de Fomento Stella Maris 2359 Bahía Blanca</t>
  </si>
  <si>
    <t>Sociedad de Fomento V. Rosas</t>
  </si>
  <si>
    <t>Sociedad de Fomento Villa Muñiz 251 Bahía Blanca</t>
  </si>
  <si>
    <t>SUTEBA 580 Bahía Blanca</t>
  </si>
  <si>
    <t>Tierras de Don Bosco S/N Bahía Blanca</t>
  </si>
  <si>
    <t>UATRE 955 Bahía Blanca</t>
  </si>
  <si>
    <t>Cármen de Patagones</t>
  </si>
  <si>
    <t>COMEDOR EL LORITO 790 CARMEN DE PATAGONES</t>
  </si>
  <si>
    <t>EP Nº 38</t>
  </si>
  <si>
    <t>EP Nº 38 59 VILLALONGA</t>
  </si>
  <si>
    <t>EP Nº 4 128 JUAN A. PRADERE</t>
  </si>
  <si>
    <t>EP Nº 7 S/N BAHIA SAN BLAS</t>
  </si>
  <si>
    <t>SUM EVA PERON</t>
  </si>
  <si>
    <t>SUM EVA PERON 95 CARMEN DE PATAGONES</t>
  </si>
  <si>
    <t>Coronel Rosales</t>
  </si>
  <si>
    <t>Asociación Empleados de Comercio</t>
  </si>
  <si>
    <t>CEA 704 417 ALGARROBO</t>
  </si>
  <si>
    <t>CEA 706</t>
  </si>
  <si>
    <t>EEPA 703</t>
  </si>
  <si>
    <t>CENTRO DE JUBILADOS CARHUE</t>
  </si>
  <si>
    <t>EP 6 145 SAN MIGUEL SAN MIGUEL</t>
  </si>
  <si>
    <t>RIVERA 5 485 RIVERA CENTRO</t>
  </si>
  <si>
    <t>Coronel Suarez</t>
  </si>
  <si>
    <t>Sede 2</t>
  </si>
  <si>
    <t>Sede 2 595 Santa Trinidad sin nombre</t>
  </si>
  <si>
    <t>Escuela 10 325 Daireaux Daireaux</t>
  </si>
  <si>
    <t>Escuela 34 331 Salazar Daireaux</t>
  </si>
  <si>
    <t>Escuela 8</t>
  </si>
  <si>
    <t>Sede Escuela 3 S/N Daireaux Daireaux</t>
  </si>
  <si>
    <t>General Lamadrid</t>
  </si>
  <si>
    <t>Escuela Primaria N°5 S/N Las Martinetas</t>
  </si>
  <si>
    <t>Puente Innova</t>
  </si>
  <si>
    <t>Guamini</t>
  </si>
  <si>
    <t>C.F.L. N°401</t>
  </si>
  <si>
    <t>S.U.M. MUNICIPAL</t>
  </si>
  <si>
    <t>EEST N°1</t>
  </si>
  <si>
    <t>E.E.S. N°1 Saavedra 409 Saavedra (091)</t>
  </si>
  <si>
    <t>E.E.S. N°3 Espartillar S/N Espartillar</t>
  </si>
  <si>
    <t>E.E.S. N°6 Dufaur S/N Dufaur</t>
  </si>
  <si>
    <t>Guarnición Militar Pigüé</t>
  </si>
  <si>
    <t>UPSO</t>
  </si>
  <si>
    <t>Centro de Jubilados Tornquist</t>
  </si>
  <si>
    <t>ES 6 Chasicó s/n Chasicó Chasicó</t>
  </si>
  <si>
    <t>Primaria 6 S/N Sierra de la Ventana Primaria 6</t>
  </si>
  <si>
    <t>Unidad Académica</t>
  </si>
  <si>
    <t>25 de mayo</t>
  </si>
  <si>
    <t>E.E.S. N° 2</t>
  </si>
  <si>
    <t>E.P. N° 5</t>
  </si>
  <si>
    <t>E.E.S. N° 2 101 25 de Mayo Norberto de la Riestra</t>
  </si>
  <si>
    <t>E.E.S. N° 4 S/N 25 de Mayo Valdés</t>
  </si>
  <si>
    <t>E.E.S. N° 5 S/N 25 de Mayo Pedernales</t>
  </si>
  <si>
    <t>Local Partidario en 7 esq 23 S/N 25 de Mayo 25 de Mayo</t>
  </si>
  <si>
    <t>Comedor Barrio San Antonio S/N General Alvear EESN°1</t>
  </si>
  <si>
    <t>Comedor Madre Teresa de Calcuta S/N General Alvear EESN°1</t>
  </si>
  <si>
    <t>Escuela de Educación Especial N°501</t>
  </si>
  <si>
    <t>ESCUELA PRIMARIA Nº 1</t>
  </si>
  <si>
    <t>ESCUELA PRIMARIA Nº 2</t>
  </si>
  <si>
    <t>CLUB MADRESELVA SEDE MITRE</t>
  </si>
  <si>
    <t>EP1</t>
  </si>
  <si>
    <t>EP26</t>
  </si>
  <si>
    <t>ES2</t>
  </si>
  <si>
    <t>Roque Perez</t>
  </si>
  <si>
    <t>Casita del arte/Ludoteca S/N Roque Pérez</t>
  </si>
  <si>
    <t>Punto Género</t>
  </si>
  <si>
    <t>centro de jubilados de del carril</t>
  </si>
  <si>
    <t>E.E.P N°26</t>
  </si>
  <si>
    <t>E.E.S N°3</t>
  </si>
  <si>
    <t>AUA 1619 Azul</t>
  </si>
  <si>
    <t>BACHILLERATO POPULAR NORITA CORTIÑAS</t>
  </si>
  <si>
    <t>Centro de Jubilados Lourdes</t>
  </si>
  <si>
    <t>CGT</t>
  </si>
  <si>
    <t>Don Cipriano 1002 Azul</t>
  </si>
  <si>
    <t>Escuela Primaria N°13</t>
  </si>
  <si>
    <t>Escuela Primaria N°28</t>
  </si>
  <si>
    <t>Escuela Primaria N°62</t>
  </si>
  <si>
    <t>Escuela Secundaria N°3</t>
  </si>
  <si>
    <t>Escuela Secundario N°3</t>
  </si>
  <si>
    <t>Hogar Agrícola Azul 375 Azul</t>
  </si>
  <si>
    <t>Puertas Abiertas 529 Azul</t>
  </si>
  <si>
    <t>SUM Monte Viggiano</t>
  </si>
  <si>
    <t>SUMAC</t>
  </si>
  <si>
    <t>Bolivar</t>
  </si>
  <si>
    <t>C.E.C Nº 801</t>
  </si>
  <si>
    <t>C.E.C Nº 801 125 Bolivar</t>
  </si>
  <si>
    <t>CEAT Nº703 S/N PIROVANO PIROVANO</t>
  </si>
  <si>
    <t>DTC 00 BOLIVAR</t>
  </si>
  <si>
    <t>PUNTO DIGITAL 420 BOLIVAR</t>
  </si>
  <si>
    <t>Olavarria</t>
  </si>
  <si>
    <t>BIOPARQUE LA MAXIMA 4200 Olavarría</t>
  </si>
  <si>
    <t>CENTRO CULTURAL SAN JOSE</t>
  </si>
  <si>
    <t>EP N°56</t>
  </si>
  <si>
    <t>Escuela Primaria N°2 1623 Sierra Chica</t>
  </si>
  <si>
    <t>Escuela Primaria N°4</t>
  </si>
  <si>
    <t>Escuela Secundaria N°4 S/N Hinojo</t>
  </si>
  <si>
    <t>La Trinidad</t>
  </si>
  <si>
    <t>NIDO B° EL PROGRESO S/N Olavarría</t>
  </si>
  <si>
    <t>NIDO VILLA MAGDALENA 6030 Olavarría</t>
  </si>
  <si>
    <t>REGIMIENTO RC TAN2</t>
  </si>
  <si>
    <t>SERV TERRITORIAL N°2 Y CNEL SUAREZ Olavarría</t>
  </si>
  <si>
    <t>Servicio Territorial N°1 Y Fassina Olavarría</t>
  </si>
  <si>
    <t>Soc de Fom Dámaso Arce 1129 Olavarría</t>
  </si>
  <si>
    <t>Tapalque</t>
  </si>
  <si>
    <t>Mercado Bonaerense 790 Tapalque</t>
  </si>
  <si>
    <t>Museo Crotto</t>
  </si>
  <si>
    <t>distrito</t>
  </si>
  <si>
    <t>SedeFINES</t>
  </si>
  <si>
    <t>Nivel Secundario (FINES)</t>
  </si>
  <si>
    <t>SEDE FINES</t>
  </si>
  <si>
    <t>FINES_R16212223</t>
  </si>
  <si>
    <t>FINES_R15172425</t>
  </si>
  <si>
    <t>deff</t>
  </si>
  <si>
    <t>370-530</t>
  </si>
  <si>
    <t>Estudiantes</t>
  </si>
  <si>
    <t>Muestra (Aprox.)</t>
  </si>
  <si>
    <t>x Región (17)-
Grupo (2)</t>
  </si>
  <si>
    <t>Muestra (estud.) por estrato geográfico</t>
  </si>
  <si>
    <t>clave</t>
  </si>
  <si>
    <t>latitud</t>
  </si>
  <si>
    <t>longitud</t>
  </si>
  <si>
    <t>Punto_raster_IVSE-t</t>
  </si>
  <si>
    <t>media_250m_IVSE-T</t>
  </si>
  <si>
    <t>Porcentaje_AUH</t>
  </si>
  <si>
    <t>0001AD0003</t>
  </si>
  <si>
    <t>0001AE0001</t>
  </si>
  <si>
    <t>0001AE0002</t>
  </si>
  <si>
    <t>0001AM0001</t>
  </si>
  <si>
    <t>0001AT0004</t>
  </si>
  <si>
    <t>0001AZ0002</t>
  </si>
  <si>
    <t>0001EE0503</t>
  </si>
  <si>
    <t>0001EE0509</t>
  </si>
  <si>
    <t>0001EE0514</t>
  </si>
  <si>
    <t>0001EE0515</t>
  </si>
  <si>
    <t>0001EE0516</t>
  </si>
  <si>
    <t>0001EE0517</t>
  </si>
  <si>
    <t>0001EE0518</t>
  </si>
  <si>
    <t/>
  </si>
  <si>
    <t>0001EE0524</t>
  </si>
  <si>
    <t>0001EE0526</t>
  </si>
  <si>
    <t>0001EE0527</t>
  </si>
  <si>
    <t>0001EE0528</t>
  </si>
  <si>
    <t>0001EE0529</t>
  </si>
  <si>
    <t>0001EE0531</t>
  </si>
  <si>
    <t>0001EE0532</t>
  </si>
  <si>
    <t>0001EE0533</t>
  </si>
  <si>
    <t>0001EE0534</t>
  </si>
  <si>
    <t>0001EE0535</t>
  </si>
  <si>
    <t>0001EE0536</t>
  </si>
  <si>
    <t>0001EE0538</t>
  </si>
  <si>
    <t>0001EL0002</t>
  </si>
  <si>
    <t>0001EL0003</t>
  </si>
  <si>
    <t>0001FC0002</t>
  </si>
  <si>
    <t>0001IS0008</t>
  </si>
  <si>
    <t>0001IS0009</t>
  </si>
  <si>
    <t>0001IS0012</t>
  </si>
  <si>
    <t>0001IS0017</t>
  </si>
  <si>
    <t>0001IS0094</t>
  </si>
  <si>
    <t>0001IS0095</t>
  </si>
  <si>
    <t>0001IS0096</t>
  </si>
  <si>
    <t>0001IS0097</t>
  </si>
  <si>
    <t>0001JI0901</t>
  </si>
  <si>
    <t>0001JI0902</t>
  </si>
  <si>
    <t>0001JI0903</t>
  </si>
  <si>
    <t>0001JI0904</t>
  </si>
  <si>
    <t>0001JI0905</t>
  </si>
  <si>
    <t>0001JI0906</t>
  </si>
  <si>
    <t>0001JI0907</t>
  </si>
  <si>
    <t>0001JI0908</t>
  </si>
  <si>
    <t>0001JI0909</t>
  </si>
  <si>
    <t>0001JI0910</t>
  </si>
  <si>
    <t>0001JI0911</t>
  </si>
  <si>
    <t>0001JI0912</t>
  </si>
  <si>
    <t>0001JI0913</t>
  </si>
  <si>
    <t>0001JI0914</t>
  </si>
  <si>
    <t>0001JI0915</t>
  </si>
  <si>
    <t>0001JI0916</t>
  </si>
  <si>
    <t>0001JI0917</t>
  </si>
  <si>
    <t>0001JI0918</t>
  </si>
  <si>
    <t>0001JI0919</t>
  </si>
  <si>
    <t>0001JI0920</t>
  </si>
  <si>
    <t>0001JI0921</t>
  </si>
  <si>
    <t>0001JI0922</t>
  </si>
  <si>
    <t>0001JI0923</t>
  </si>
  <si>
    <t>0001JI0924</t>
  </si>
  <si>
    <t>0001JI0925</t>
  </si>
  <si>
    <t>0001JI0926</t>
  </si>
  <si>
    <t>0001JI0927</t>
  </si>
  <si>
    <t>0001JI0928</t>
  </si>
  <si>
    <t>0001JI0929</t>
  </si>
  <si>
    <t>0001JI0930</t>
  </si>
  <si>
    <t>0001JI0931</t>
  </si>
  <si>
    <t>0001JI0932</t>
  </si>
  <si>
    <t>0001JI0933</t>
  </si>
  <si>
    <t>0001JI0934</t>
  </si>
  <si>
    <t>0001JI0936</t>
  </si>
  <si>
    <t>0001JI0937</t>
  </si>
  <si>
    <t>0001JI0938</t>
  </si>
  <si>
    <t>0001JI0939</t>
  </si>
  <si>
    <t>0001JI0940</t>
  </si>
  <si>
    <t>0001JI0941</t>
  </si>
  <si>
    <t>0001JI0942</t>
  </si>
  <si>
    <t>0001JI0943</t>
  </si>
  <si>
    <t>0001JI0944</t>
  </si>
  <si>
    <t>0001JI0945</t>
  </si>
  <si>
    <t>0001JI0946</t>
  </si>
  <si>
    <t>0001JI0947</t>
  </si>
  <si>
    <t>0001JI0948</t>
  </si>
  <si>
    <t>0001JI0949</t>
  </si>
  <si>
    <t>0001JI0950</t>
  </si>
  <si>
    <t>0001JI0951</t>
  </si>
  <si>
    <t>0001JI0952</t>
  </si>
  <si>
    <t>0001JI0953</t>
  </si>
  <si>
    <t>0001JI0954</t>
  </si>
  <si>
    <t>0001JI0955</t>
  </si>
  <si>
    <t>0001JI0956</t>
  </si>
  <si>
    <t>0001JI0957</t>
  </si>
  <si>
    <t>0001JI0958</t>
  </si>
  <si>
    <t>0001JI0959</t>
  </si>
  <si>
    <t>0001JI0960</t>
  </si>
  <si>
    <t>0001JI0961</t>
  </si>
  <si>
    <t>0001JI0962</t>
  </si>
  <si>
    <t>0001JI0963</t>
  </si>
  <si>
    <t>0001JI0964</t>
  </si>
  <si>
    <t>0001JI0965</t>
  </si>
  <si>
    <t>0001JI0966</t>
  </si>
  <si>
    <t>0001JI0967</t>
  </si>
  <si>
    <t>0001JI0968</t>
  </si>
  <si>
    <t>0001JI0969</t>
  </si>
  <si>
    <t>0001JM0001</t>
  </si>
  <si>
    <t>0001JM0002</t>
  </si>
  <si>
    <t>0001MA0001</t>
  </si>
  <si>
    <t>0001MS0001</t>
  </si>
  <si>
    <t>0001MS0002</t>
  </si>
  <si>
    <t>0001MS0003</t>
  </si>
  <si>
    <t>0001MS0004</t>
  </si>
  <si>
    <t>0001MS0005</t>
  </si>
  <si>
    <t>0001MS0007</t>
  </si>
  <si>
    <t>0001MS0008</t>
  </si>
  <si>
    <t>0001MS0009</t>
  </si>
  <si>
    <t>0001MS0011</t>
  </si>
  <si>
    <t>0001MS0012</t>
  </si>
  <si>
    <t>0001MS0013</t>
  </si>
  <si>
    <t>0001MS0014</t>
  </si>
  <si>
    <t>0001MS0015</t>
  </si>
  <si>
    <t>0001MS0016</t>
  </si>
  <si>
    <t>0001MS0017</t>
  </si>
  <si>
    <t>0001MS0022</t>
  </si>
  <si>
    <t>0001MS0026</t>
  </si>
  <si>
    <t>0001MS0027</t>
  </si>
  <si>
    <t>0001MS0028</t>
  </si>
  <si>
    <t>0113MS0003</t>
  </si>
  <si>
    <t>0001MS0031</t>
  </si>
  <si>
    <t>0001MS0032</t>
  </si>
  <si>
    <t>0001MS0033</t>
  </si>
  <si>
    <t>0001MS0034</t>
  </si>
  <si>
    <t>0001MM0035</t>
  </si>
  <si>
    <t>0001MS0037</t>
  </si>
  <si>
    <t>0001MT0001</t>
  </si>
  <si>
    <t>0001MT0002</t>
  </si>
  <si>
    <t>0001MT0003</t>
  </si>
  <si>
    <t>0001MT0004</t>
  </si>
  <si>
    <t>0001MT0005</t>
  </si>
  <si>
    <t>0001MT0006</t>
  </si>
  <si>
    <t>0001MT0007</t>
  </si>
  <si>
    <t>0001MT0008</t>
  </si>
  <si>
    <t>0001MT0009</t>
  </si>
  <si>
    <t>0001IC0200</t>
  </si>
  <si>
    <t>0001PP0001</t>
  </si>
  <si>
    <t>0001PP0002</t>
  </si>
  <si>
    <t>0001PP0003</t>
  </si>
  <si>
    <t>0001PP0005</t>
  </si>
  <si>
    <t>0001PP0006</t>
  </si>
  <si>
    <t>0001PP0007</t>
  </si>
  <si>
    <t>0001PP0008</t>
  </si>
  <si>
    <t>0001PP0009</t>
  </si>
  <si>
    <t>0001PP0010</t>
  </si>
  <si>
    <t>0001PP0011</t>
  </si>
  <si>
    <t>0001PP0012</t>
  </si>
  <si>
    <t>0001PP0013</t>
  </si>
  <si>
    <t>0001PP0014</t>
  </si>
  <si>
    <t>0001PP0015</t>
  </si>
  <si>
    <t>0001PP0016</t>
  </si>
  <si>
    <t>0001PP0017</t>
  </si>
  <si>
    <t>0001PP0018</t>
  </si>
  <si>
    <t>0001PP0019</t>
  </si>
  <si>
    <t>0001PP0020</t>
  </si>
  <si>
    <t>0001PP0021</t>
  </si>
  <si>
    <t>0001PP0022</t>
  </si>
  <si>
    <t>0001PP0023</t>
  </si>
  <si>
    <t>0001PP0024</t>
  </si>
  <si>
    <t>0001PP0025</t>
  </si>
  <si>
    <t>0001PP0026</t>
  </si>
  <si>
    <t>0001PP0027</t>
  </si>
  <si>
    <t>0001PP0028</t>
  </si>
  <si>
    <t>0001PP0029</t>
  </si>
  <si>
    <t>0001PP0030</t>
  </si>
  <si>
    <t>0001PP0031</t>
  </si>
  <si>
    <t>0001PP0032</t>
  </si>
  <si>
    <t>0001PP0033</t>
  </si>
  <si>
    <t>0001PP0034</t>
  </si>
  <si>
    <t>0001PP0035</t>
  </si>
  <si>
    <t>0001PP0036</t>
  </si>
  <si>
    <t>0001PP0037</t>
  </si>
  <si>
    <t>0001PP0038</t>
  </si>
  <si>
    <t>0001PP0039</t>
  </si>
  <si>
    <t>0001PP0040</t>
  </si>
  <si>
    <t>0001PP0041</t>
  </si>
  <si>
    <t>0001PP0042</t>
  </si>
  <si>
    <t>0001PP0043</t>
  </si>
  <si>
    <t>0001PP0044</t>
  </si>
  <si>
    <t>0001PP0045</t>
  </si>
  <si>
    <t>0001PP0046</t>
  </si>
  <si>
    <t>0001PP0048</t>
  </si>
  <si>
    <t>0001PP0049</t>
  </si>
  <si>
    <t>0001PP0050</t>
  </si>
  <si>
    <t>0001PP0052</t>
  </si>
  <si>
    <t>0001PP0055</t>
  </si>
  <si>
    <t>0001PP0056</t>
  </si>
  <si>
    <t>0001PP0057</t>
  </si>
  <si>
    <t>0001PP0058</t>
  </si>
  <si>
    <t>0001PP0059</t>
  </si>
  <si>
    <t>0001PP0060</t>
  </si>
  <si>
    <t>0001PP0061</t>
  </si>
  <si>
    <t>0001PP0062</t>
  </si>
  <si>
    <t>0001PP0063</t>
  </si>
  <si>
    <t>0001PP0064</t>
  </si>
  <si>
    <t>0001PP0065</t>
  </si>
  <si>
    <t>0001PP0066</t>
  </si>
  <si>
    <t>0001PP0067</t>
  </si>
  <si>
    <t>0001PP0068</t>
  </si>
  <si>
    <t>0001PP0069</t>
  </si>
  <si>
    <t>0001PP0070</t>
  </si>
  <si>
    <t>0001PP0071</t>
  </si>
  <si>
    <t>0001PP0072</t>
  </si>
  <si>
    <t>0001PP0073</t>
  </si>
  <si>
    <t>0001PP0075</t>
  </si>
  <si>
    <t>0001PP0076</t>
  </si>
  <si>
    <t>0001PP0077</t>
  </si>
  <si>
    <t>0001PP0078</t>
  </si>
  <si>
    <t>0001PP0079</t>
  </si>
  <si>
    <t>0001PP0080</t>
  </si>
  <si>
    <t>0001PP0081</t>
  </si>
  <si>
    <t>0001PP0083</t>
  </si>
  <si>
    <t>0001PP0084</t>
  </si>
  <si>
    <t>0001PP0089</t>
  </si>
  <si>
    <t>0001PP0092</t>
  </si>
  <si>
    <t>0001PP0093</t>
  </si>
  <si>
    <t>0001PP0102</t>
  </si>
  <si>
    <t>0001PP0107</t>
  </si>
  <si>
    <t>0001PP0108</t>
  </si>
  <si>
    <t>0001PP0116</t>
  </si>
  <si>
    <t>0001PP0117</t>
  </si>
  <si>
    <t>0001PP0119</t>
  </si>
  <si>
    <t>0001PP0120</t>
  </si>
  <si>
    <t>0001PP0121</t>
  </si>
  <si>
    <t>0001PP0123</t>
  </si>
  <si>
    <t>0001PP0124</t>
  </si>
  <si>
    <t>0001PP0125</t>
  </si>
  <si>
    <t>0001PP0126</t>
  </si>
  <si>
    <t>0001PP0127</t>
  </si>
  <si>
    <t>0001PP0128</t>
  </si>
  <si>
    <t>0001PP0129</t>
  </si>
  <si>
    <t>0001PP0130</t>
  </si>
  <si>
    <t>0001DF0401</t>
  </si>
  <si>
    <t>0001DF0402</t>
  </si>
  <si>
    <t>0001DF0403</t>
  </si>
  <si>
    <t>0001DF0404</t>
  </si>
  <si>
    <t>0002EE0501</t>
  </si>
  <si>
    <t>0002EE0542</t>
  </si>
  <si>
    <t>0002EE0502</t>
  </si>
  <si>
    <t>0002FC0028</t>
  </si>
  <si>
    <t>0002JI0901</t>
  </si>
  <si>
    <t>0002JI0902</t>
  </si>
  <si>
    <t>0002JI0903</t>
  </si>
  <si>
    <t>0002JI0904</t>
  </si>
  <si>
    <t>0002JI0905</t>
  </si>
  <si>
    <t>0002JI0906</t>
  </si>
  <si>
    <t>0002JS0010</t>
  </si>
  <si>
    <t>0002MA0001</t>
  </si>
  <si>
    <t>0002IC0200</t>
  </si>
  <si>
    <t>0002PP0001</t>
  </si>
  <si>
    <t>0002PP0003</t>
  </si>
  <si>
    <t>0002PP0004</t>
  </si>
  <si>
    <t>0002PP0005</t>
  </si>
  <si>
    <t>0002PP0006</t>
  </si>
  <si>
    <t>0002PP0007</t>
  </si>
  <si>
    <t>0002PP0009</t>
  </si>
  <si>
    <t>0002PP0012</t>
  </si>
  <si>
    <t>0002PP0015</t>
  </si>
  <si>
    <t>0002PP0017</t>
  </si>
  <si>
    <t>0002PP0018</t>
  </si>
  <si>
    <t>0002PP0021</t>
  </si>
  <si>
    <t>0002PP0023</t>
  </si>
  <si>
    <t>0002PP0026</t>
  </si>
  <si>
    <t>0002PP0034</t>
  </si>
  <si>
    <t>0002PP0036</t>
  </si>
  <si>
    <t>0002PP0040</t>
  </si>
  <si>
    <t>0002PP0041</t>
  </si>
  <si>
    <t>0002PP0044</t>
  </si>
  <si>
    <t>0002DF0401</t>
  </si>
  <si>
    <t>0003EE0501</t>
  </si>
  <si>
    <t>0003FC0068</t>
  </si>
  <si>
    <t>0003JI0901</t>
  </si>
  <si>
    <t>0003JI0902</t>
  </si>
  <si>
    <t>0003JI0903</t>
  </si>
  <si>
    <t>0003JI0904</t>
  </si>
  <si>
    <t>0003JI0905</t>
  </si>
  <si>
    <t>0003JI0906</t>
  </si>
  <si>
    <t>0003MA0001</t>
  </si>
  <si>
    <t>0003MS0001</t>
  </si>
  <si>
    <t>0003MS0002</t>
  </si>
  <si>
    <t>0003MT0001</t>
  </si>
  <si>
    <t>0003IC0200</t>
  </si>
  <si>
    <t>0003PP0001</t>
  </si>
  <si>
    <t>0003PP0004</t>
  </si>
  <si>
    <t>0003PP0007</t>
  </si>
  <si>
    <t>0003PP0010</t>
  </si>
  <si>
    <t>0003PP0013</t>
  </si>
  <si>
    <t>0003PP0014</t>
  </si>
  <si>
    <t>0003PP0015</t>
  </si>
  <si>
    <t>0003PP0017</t>
  </si>
  <si>
    <t>0003PP0021</t>
  </si>
  <si>
    <t>0003PP0023</t>
  </si>
  <si>
    <t>0003PP0025</t>
  </si>
  <si>
    <t>0003SC0001</t>
  </si>
  <si>
    <t>0003SC0002</t>
  </si>
  <si>
    <t>0004EE0501</t>
  </si>
  <si>
    <t>0004EE0502</t>
  </si>
  <si>
    <t>0004EE0503</t>
  </si>
  <si>
    <t>0004EE0505</t>
  </si>
  <si>
    <t>0004EE0506</t>
  </si>
  <si>
    <t>0004EE0507</t>
  </si>
  <si>
    <t>0004EE0508</t>
  </si>
  <si>
    <t>0004EL0001</t>
  </si>
  <si>
    <t>0004FC0056</t>
  </si>
  <si>
    <t>0004IS0041</t>
  </si>
  <si>
    <t>0004IS0053</t>
  </si>
  <si>
    <t>0004JI0901</t>
  </si>
  <si>
    <t>0004JI0902</t>
  </si>
  <si>
    <t>0004JI0903</t>
  </si>
  <si>
    <t>0004JI0904</t>
  </si>
  <si>
    <t>0004JI0905</t>
  </si>
  <si>
    <t>0004JI0906</t>
  </si>
  <si>
    <t>0004JI0907</t>
  </si>
  <si>
    <t>0004JI0908</t>
  </si>
  <si>
    <t>0004JI0909</t>
  </si>
  <si>
    <t>0004JI0910</t>
  </si>
  <si>
    <t>0004JI0911</t>
  </si>
  <si>
    <t>0004JI0912</t>
  </si>
  <si>
    <t>0004JI0913</t>
  </si>
  <si>
    <t>0004JI0914</t>
  </si>
  <si>
    <t>0004JI0915</t>
  </si>
  <si>
    <t>0004JI0916</t>
  </si>
  <si>
    <t>0004JI0917</t>
  </si>
  <si>
    <t>0004JI0918</t>
  </si>
  <si>
    <t>0004JI0919</t>
  </si>
  <si>
    <t>0004JI0920</t>
  </si>
  <si>
    <t>0004JI0921</t>
  </si>
  <si>
    <t>0004JI0922</t>
  </si>
  <si>
    <t>0004JI0923</t>
  </si>
  <si>
    <t>0004JI0924</t>
  </si>
  <si>
    <t>0004JI0925</t>
  </si>
  <si>
    <t>0004JI0927</t>
  </si>
  <si>
    <t>0004JI0928</t>
  </si>
  <si>
    <t>0004JI0929</t>
  </si>
  <si>
    <t>0004JI0930</t>
  </si>
  <si>
    <t>0004JI0931</t>
  </si>
  <si>
    <t>0004JI0932</t>
  </si>
  <si>
    <t>0004JI0933</t>
  </si>
  <si>
    <t>0004MS0001</t>
  </si>
  <si>
    <t>0004MS0002</t>
  </si>
  <si>
    <t>0004MS0003</t>
  </si>
  <si>
    <t>0004MS0004</t>
  </si>
  <si>
    <t>0004MS0005</t>
  </si>
  <si>
    <t>0004MS0006</t>
  </si>
  <si>
    <t>0004MS0007</t>
  </si>
  <si>
    <t>0004MS0008</t>
  </si>
  <si>
    <t>0004MS0009</t>
  </si>
  <si>
    <t>0004MS0010</t>
  </si>
  <si>
    <t>0004MS0011</t>
  </si>
  <si>
    <t>0004MS0012</t>
  </si>
  <si>
    <t>0004MS0013</t>
  </si>
  <si>
    <t>0004MT0001</t>
  </si>
  <si>
    <t>0004MT0002</t>
  </si>
  <si>
    <t>0004MT0003</t>
  </si>
  <si>
    <t>0004IC0200</t>
  </si>
  <si>
    <t>0004PP0001</t>
  </si>
  <si>
    <t>0004PP0002</t>
  </si>
  <si>
    <t>0004PP0003</t>
  </si>
  <si>
    <t>0004PP0004</t>
  </si>
  <si>
    <t>0004PP0005</t>
  </si>
  <si>
    <t>0004PP0006</t>
  </si>
  <si>
    <t>0004PP0007</t>
  </si>
  <si>
    <t>0004PP0008</t>
  </si>
  <si>
    <t>0004PP0009</t>
  </si>
  <si>
    <t>0004PP0010</t>
  </si>
  <si>
    <t>0004PP0011</t>
  </si>
  <si>
    <t>0004PP0012</t>
  </si>
  <si>
    <t>0004PP0013</t>
  </si>
  <si>
    <t>0004PP0014</t>
  </si>
  <si>
    <t>0004PP0015</t>
  </si>
  <si>
    <t>0004PP0016</t>
  </si>
  <si>
    <t>0004PP0017</t>
  </si>
  <si>
    <t>0004PP0018</t>
  </si>
  <si>
    <t>0004PP0019</t>
  </si>
  <si>
    <t>0004PP0020</t>
  </si>
  <si>
    <t>0004PP0021</t>
  </si>
  <si>
    <t>0004PP0022</t>
  </si>
  <si>
    <t>0004PP0023</t>
  </si>
  <si>
    <t>0004PP0024</t>
  </si>
  <si>
    <t>0004PP0025</t>
  </si>
  <si>
    <t>0004PP0026</t>
  </si>
  <si>
    <t>0004PP0027</t>
  </si>
  <si>
    <t>0004PP0028</t>
  </si>
  <si>
    <t>0004PP0029</t>
  </si>
  <si>
    <t>0004PP0030</t>
  </si>
  <si>
    <t>0004PP0031</t>
  </si>
  <si>
    <t>0004PP0032</t>
  </si>
  <si>
    <t>0004PP0033</t>
  </si>
  <si>
    <t>0004PP0034</t>
  </si>
  <si>
    <t>0004PP0035</t>
  </si>
  <si>
    <t>0004PP0036</t>
  </si>
  <si>
    <t>0004PP0037</t>
  </si>
  <si>
    <t>0004PP0038</t>
  </si>
  <si>
    <t>0004PP0039</t>
  </si>
  <si>
    <t>0004PP0040</t>
  </si>
  <si>
    <t>0004PP0041</t>
  </si>
  <si>
    <t>0004PP0042</t>
  </si>
  <si>
    <t>0004PP0043</t>
  </si>
  <si>
    <t>0004PP0044</t>
  </si>
  <si>
    <t>0004PP0045</t>
  </si>
  <si>
    <t>0004PP0046</t>
  </si>
  <si>
    <t>0004PP0047</t>
  </si>
  <si>
    <t>0004PP0048</t>
  </si>
  <si>
    <t>0004PP0049</t>
  </si>
  <si>
    <t>0004PP0050</t>
  </si>
  <si>
    <t>0004PP0051</t>
  </si>
  <si>
    <t>0004PP0052</t>
  </si>
  <si>
    <t>0004PP0053</t>
  </si>
  <si>
    <t>0004PP0054</t>
  </si>
  <si>
    <t>0004PP0055</t>
  </si>
  <si>
    <t>0004PP0056</t>
  </si>
  <si>
    <t>0004PP0057</t>
  </si>
  <si>
    <t>0004PP0058</t>
  </si>
  <si>
    <t>0004PP0059</t>
  </si>
  <si>
    <t>0004PP0060</t>
  </si>
  <si>
    <t>0004PP0061</t>
  </si>
  <si>
    <t>0004PP0062</t>
  </si>
  <si>
    <t>0004PP0063</t>
  </si>
  <si>
    <t>0004PP0064</t>
  </si>
  <si>
    <t>0004PP0065</t>
  </si>
  <si>
    <t>0004PP0066</t>
  </si>
  <si>
    <t>0004PP0067</t>
  </si>
  <si>
    <t>0004PP0068</t>
  </si>
  <si>
    <t>0004PP0069</t>
  </si>
  <si>
    <t>0004PP0070</t>
  </si>
  <si>
    <t>0004PP0071</t>
  </si>
  <si>
    <t>0004PP0072</t>
  </si>
  <si>
    <t>0004PP0073</t>
  </si>
  <si>
    <t>0004PP0074</t>
  </si>
  <si>
    <t>0004PP0075</t>
  </si>
  <si>
    <t>0004PP0076</t>
  </si>
  <si>
    <t>0004PP0077</t>
  </si>
  <si>
    <t>0004DF0401</t>
  </si>
  <si>
    <t>0004DF0402</t>
  </si>
  <si>
    <t>0004SC0001</t>
  </si>
  <si>
    <t>0004SC0002</t>
  </si>
  <si>
    <t>0005AP0001</t>
  </si>
  <si>
    <t>0005EE0501</t>
  </si>
  <si>
    <t>0005EE0502</t>
  </si>
  <si>
    <t>0005EE0503</t>
  </si>
  <si>
    <t>0005EE0504</t>
  </si>
  <si>
    <t>0005EE0505</t>
  </si>
  <si>
    <t>0005EE0506</t>
  </si>
  <si>
    <t>0005EE0507</t>
  </si>
  <si>
    <t>0005EL0001</t>
  </si>
  <si>
    <t>0005EL0002</t>
  </si>
  <si>
    <t>0005FC0071</t>
  </si>
  <si>
    <t>0005IS0001</t>
  </si>
  <si>
    <t>0005IS0100</t>
  </si>
  <si>
    <t>0005IS0101</t>
  </si>
  <si>
    <t>0005JI0901</t>
  </si>
  <si>
    <t>0005JI0902</t>
  </si>
  <si>
    <t>0005JI0903</t>
  </si>
  <si>
    <t>0005JI0904</t>
  </si>
  <si>
    <t>0005JI0905</t>
  </si>
  <si>
    <t>0005JI0906</t>
  </si>
  <si>
    <t>0005JI0907</t>
  </si>
  <si>
    <t>0005JI0908</t>
  </si>
  <si>
    <t>0005JI0909</t>
  </si>
  <si>
    <t>0005JI0910</t>
  </si>
  <si>
    <t>0005JI0911</t>
  </si>
  <si>
    <t>0005JI0912</t>
  </si>
  <si>
    <t>0005JI0913</t>
  </si>
  <si>
    <t>0005JI0914</t>
  </si>
  <si>
    <t>0005JI0915</t>
  </si>
  <si>
    <t>0005JI0916</t>
  </si>
  <si>
    <t>0005JI0917</t>
  </si>
  <si>
    <t>0005JI0918</t>
  </si>
  <si>
    <t>0005JI0919</t>
  </si>
  <si>
    <t>0005JI0920</t>
  </si>
  <si>
    <t>0005JI0921</t>
  </si>
  <si>
    <t>0005JI0922</t>
  </si>
  <si>
    <t>0005JI0923</t>
  </si>
  <si>
    <t>0005JI0924</t>
  </si>
  <si>
    <t>0005JI0925</t>
  </si>
  <si>
    <t>0005JI0926</t>
  </si>
  <si>
    <t>0005JI0927</t>
  </si>
  <si>
    <t>0005JI0928</t>
  </si>
  <si>
    <t>0005JI0929</t>
  </si>
  <si>
    <t>0005JI0930</t>
  </si>
  <si>
    <t>0005JI0931</t>
  </si>
  <si>
    <t>0005JI0932</t>
  </si>
  <si>
    <t>0005MS0001</t>
  </si>
  <si>
    <t>0005MS0002</t>
  </si>
  <si>
    <t>0005MS0003</t>
  </si>
  <si>
    <t>0005MS0004</t>
  </si>
  <si>
    <t>0005MS0005</t>
  </si>
  <si>
    <t>0005MS0006</t>
  </si>
  <si>
    <t>0005MS0007</t>
  </si>
  <si>
    <t>0005MS0008</t>
  </si>
  <si>
    <t>0005MS0009</t>
  </si>
  <si>
    <t>0005MS0010</t>
  </si>
  <si>
    <t>0005MS0011</t>
  </si>
  <si>
    <t>0005MS0012</t>
  </si>
  <si>
    <t>0005MS0013</t>
  </si>
  <si>
    <t>0005MS0018</t>
  </si>
  <si>
    <t>0005MT0001</t>
  </si>
  <si>
    <t>0005MT0002</t>
  </si>
  <si>
    <t>0005MT0003</t>
  </si>
  <si>
    <t>0005MT0004</t>
  </si>
  <si>
    <t>0005MT0005</t>
  </si>
  <si>
    <t>0005MT0006</t>
  </si>
  <si>
    <t>0005MT0007</t>
  </si>
  <si>
    <t>0005MT0008</t>
  </si>
  <si>
    <t>0005MT0009</t>
  </si>
  <si>
    <t>0005IC0200</t>
  </si>
  <si>
    <t>0005PP0001</t>
  </si>
  <si>
    <t>0005PP0002</t>
  </si>
  <si>
    <t>0005PP0003</t>
  </si>
  <si>
    <t>0005PP0004</t>
  </si>
  <si>
    <t>0005PP0005</t>
  </si>
  <si>
    <t>0005PP0006</t>
  </si>
  <si>
    <t>0005PP0007</t>
  </si>
  <si>
    <t>0005PP0008</t>
  </si>
  <si>
    <t>0005PP0009</t>
  </si>
  <si>
    <t>0005PP0010</t>
  </si>
  <si>
    <t>0005PP0011</t>
  </si>
  <si>
    <t>0005PP0013</t>
  </si>
  <si>
    <t>0005PP0014</t>
  </si>
  <si>
    <t>0005PP0015</t>
  </si>
  <si>
    <t>0005PP0016</t>
  </si>
  <si>
    <t>0005PP0017</t>
  </si>
  <si>
    <t>0005PP0018</t>
  </si>
  <si>
    <t>0005PP0020</t>
  </si>
  <si>
    <t>0005PP0021</t>
  </si>
  <si>
    <t>0005PP0022</t>
  </si>
  <si>
    <t>0005PP0023</t>
  </si>
  <si>
    <t>0005PP0024</t>
  </si>
  <si>
    <t>0005PP0025</t>
  </si>
  <si>
    <t>0005PP0027</t>
  </si>
  <si>
    <t>0005PP0028</t>
  </si>
  <si>
    <t>0005PP0031</t>
  </si>
  <si>
    <t>0005PP0032</t>
  </si>
  <si>
    <t>0005PP0033</t>
  </si>
  <si>
    <t>0005PP0035</t>
  </si>
  <si>
    <t>0005PP0036</t>
  </si>
  <si>
    <t>0005PP0037</t>
  </si>
  <si>
    <t>0005PP0038</t>
  </si>
  <si>
    <t>0005PP0040</t>
  </si>
  <si>
    <t>0005PP0041</t>
  </si>
  <si>
    <t>0005PP0042</t>
  </si>
  <si>
    <t>0005PP0043</t>
  </si>
  <si>
    <t>0005PP0045</t>
  </si>
  <si>
    <t>0005PP0046</t>
  </si>
  <si>
    <t>0005PP0047</t>
  </si>
  <si>
    <t>0005PP0050</t>
  </si>
  <si>
    <t>0005PP0051</t>
  </si>
  <si>
    <t>0005PP0052</t>
  </si>
  <si>
    <t>0005PP0053</t>
  </si>
  <si>
    <t>0005PP0055</t>
  </si>
  <si>
    <t>0005PP0057</t>
  </si>
  <si>
    <t>0005PP0058</t>
  </si>
  <si>
    <t>0005PP0059</t>
  </si>
  <si>
    <t>0005PP0060</t>
  </si>
  <si>
    <t>0005PP0061</t>
  </si>
  <si>
    <t>0005PP0063</t>
  </si>
  <si>
    <t>0005PP0064</t>
  </si>
  <si>
    <t>0005PP0066</t>
  </si>
  <si>
    <t>0005PP0067</t>
  </si>
  <si>
    <t>0005PP0068</t>
  </si>
  <si>
    <t>0005DF0401</t>
  </si>
  <si>
    <t>0064DF0401</t>
  </si>
  <si>
    <t>0005DF0403</t>
  </si>
  <si>
    <t>0005DF0404</t>
  </si>
  <si>
    <t>0005DF0405</t>
  </si>
  <si>
    <t>0006AE0001</t>
  </si>
  <si>
    <t>0006EE0501</t>
  </si>
  <si>
    <t>0006ET0001</t>
  </si>
  <si>
    <t>0006FC0032</t>
  </si>
  <si>
    <t>0006IS0087</t>
  </si>
  <si>
    <t>0006JI0901</t>
  </si>
  <si>
    <t>0006JI0902</t>
  </si>
  <si>
    <t>0006JI0903</t>
  </si>
  <si>
    <t>0006JI0904</t>
  </si>
  <si>
    <t>0006JI0905</t>
  </si>
  <si>
    <t>0006JI0906</t>
  </si>
  <si>
    <t>0006JI0907</t>
  </si>
  <si>
    <t>0006JI0908</t>
  </si>
  <si>
    <t>0006MA0001</t>
  </si>
  <si>
    <t>0006MS0002</t>
  </si>
  <si>
    <t>0006MS0001</t>
  </si>
  <si>
    <t>0006MT0001</t>
  </si>
  <si>
    <t>0006IC0200</t>
  </si>
  <si>
    <t>0006PP0001</t>
  </si>
  <si>
    <t>0006PP0002</t>
  </si>
  <si>
    <t>0006PP0003</t>
  </si>
  <si>
    <t>0006PP0004</t>
  </si>
  <si>
    <t>0006PP0006</t>
  </si>
  <si>
    <t>0006PP0007</t>
  </si>
  <si>
    <t>0006PP0008</t>
  </si>
  <si>
    <t>0006PP0009</t>
  </si>
  <si>
    <t>0006PP0011</t>
  </si>
  <si>
    <t>0006PP0012</t>
  </si>
  <si>
    <t>0006PP0013</t>
  </si>
  <si>
    <t>0006PP0016</t>
  </si>
  <si>
    <t>0006PP0018</t>
  </si>
  <si>
    <t>0006PP0019</t>
  </si>
  <si>
    <t>0006PP0020</t>
  </si>
  <si>
    <t>0006PP0021</t>
  </si>
  <si>
    <t>0006PP0022</t>
  </si>
  <si>
    <t>0006PP0024</t>
  </si>
  <si>
    <t>0006PP0025</t>
  </si>
  <si>
    <t>0006PP0026</t>
  </si>
  <si>
    <t>0006PP0027</t>
  </si>
  <si>
    <t>0006PP0028</t>
  </si>
  <si>
    <t>0006PP0031</t>
  </si>
  <si>
    <t>0006PP0032</t>
  </si>
  <si>
    <t>0006PP0034</t>
  </si>
  <si>
    <t>0006PP0035</t>
  </si>
  <si>
    <t>0006PP0036</t>
  </si>
  <si>
    <t>0006PP0037</t>
  </si>
  <si>
    <t>0006PP0038</t>
  </si>
  <si>
    <t>0006PP0041</t>
  </si>
  <si>
    <t>0006PP0043</t>
  </si>
  <si>
    <t>0006PP0044</t>
  </si>
  <si>
    <t>0006PP0045</t>
  </si>
  <si>
    <t>0006PP0047</t>
  </si>
  <si>
    <t>0006DF0401</t>
  </si>
  <si>
    <t>0006SC0001</t>
  </si>
  <si>
    <t>0007AA0002</t>
  </si>
  <si>
    <t>0007AE0001</t>
  </si>
  <si>
    <t>0007EE0502</t>
  </si>
  <si>
    <t>0007EE0503</t>
  </si>
  <si>
    <t>0007EE0504</t>
  </si>
  <si>
    <t>0007EE0505</t>
  </si>
  <si>
    <t>0007EE0506</t>
  </si>
  <si>
    <t>0007EE0507</t>
  </si>
  <si>
    <t>0007EL0001</t>
  </si>
  <si>
    <t>0007FC0035</t>
  </si>
  <si>
    <t>0007FC0097</t>
  </si>
  <si>
    <t>0007IS0002</t>
  </si>
  <si>
    <t>0007IS0156</t>
  </si>
  <si>
    <t>0007IS0157</t>
  </si>
  <si>
    <t>0007JI0901</t>
  </si>
  <si>
    <t>0007JI0902</t>
  </si>
  <si>
    <t>0007JI0903</t>
  </si>
  <si>
    <t>0007JI0904</t>
  </si>
  <si>
    <t>0007JI0905</t>
  </si>
  <si>
    <t>0007JI0906</t>
  </si>
  <si>
    <t>0007JI0907</t>
  </si>
  <si>
    <t>0007JI0908</t>
  </si>
  <si>
    <t>0007JI0909</t>
  </si>
  <si>
    <t>0007JI0910</t>
  </si>
  <si>
    <t>0007JI0912</t>
  </si>
  <si>
    <t>0007JI0913</t>
  </si>
  <si>
    <t>0007JI0914</t>
  </si>
  <si>
    <t>0007JI0915</t>
  </si>
  <si>
    <t>0007JI0916</t>
  </si>
  <si>
    <t>0007JI0917</t>
  </si>
  <si>
    <t>0007JI0919</t>
  </si>
  <si>
    <t>0007MS0001</t>
  </si>
  <si>
    <t>0007MS0002</t>
  </si>
  <si>
    <t>0007MS0003</t>
  </si>
  <si>
    <t>0007MS0005</t>
  </si>
  <si>
    <t>0007MS0006</t>
  </si>
  <si>
    <t>0007MT0001</t>
  </si>
  <si>
    <t>0007MT0002</t>
  </si>
  <si>
    <t>0007IC0200</t>
  </si>
  <si>
    <t>0007PP0001</t>
  </si>
  <si>
    <t>0007PP0002</t>
  </si>
  <si>
    <t>0007PP0004</t>
  </si>
  <si>
    <t>0007PP0005</t>
  </si>
  <si>
    <t>0007PP0006</t>
  </si>
  <si>
    <t>0007PP0007</t>
  </si>
  <si>
    <t>0007PP0008</t>
  </si>
  <si>
    <t>0007PP0009</t>
  </si>
  <si>
    <t>0007PP0013</t>
  </si>
  <si>
    <t>0007PP0014</t>
  </si>
  <si>
    <t>0007PP0016</t>
  </si>
  <si>
    <t>0007PP0017</t>
  </si>
  <si>
    <t>0007PP0018</t>
  </si>
  <si>
    <t>0007PP0019</t>
  </si>
  <si>
    <t>0007PP0020</t>
  </si>
  <si>
    <t>0007PP0021</t>
  </si>
  <si>
    <t>0007PP0022</t>
  </si>
  <si>
    <t>0007PP0023</t>
  </si>
  <si>
    <t>0007PP0024</t>
  </si>
  <si>
    <t>0007PP0025</t>
  </si>
  <si>
    <t>0007PP0026</t>
  </si>
  <si>
    <t>0007PP0027</t>
  </si>
  <si>
    <t>0007PP0028</t>
  </si>
  <si>
    <t>0007PP0029</t>
  </si>
  <si>
    <t>0007PP0031</t>
  </si>
  <si>
    <t>0007PP0032</t>
  </si>
  <si>
    <t>0007PP0033</t>
  </si>
  <si>
    <t>0007PP0034</t>
  </si>
  <si>
    <t>0007PP0035</t>
  </si>
  <si>
    <t>0007PP0036</t>
  </si>
  <si>
    <t>0007PP0037</t>
  </si>
  <si>
    <t>0007PP0038</t>
  </si>
  <si>
    <t>0007PP0039</t>
  </si>
  <si>
    <t>0007PP0041</t>
  </si>
  <si>
    <t>0007PP0043</t>
  </si>
  <si>
    <t>0007PP0044</t>
  </si>
  <si>
    <t>0007PP0050</t>
  </si>
  <si>
    <t>0007PP0053</t>
  </si>
  <si>
    <t>0007PP0055</t>
  </si>
  <si>
    <t>0007PP0056</t>
  </si>
  <si>
    <t>0007PP0057</t>
  </si>
  <si>
    <t>0007PP0059</t>
  </si>
  <si>
    <t>0007PP0062</t>
  </si>
  <si>
    <t>0007PP0064</t>
  </si>
  <si>
    <t>0007PP0065</t>
  </si>
  <si>
    <t>0007PP0066</t>
  </si>
  <si>
    <t>0007PP0067</t>
  </si>
  <si>
    <t>0007DF0401</t>
  </si>
  <si>
    <t>0007SC0001</t>
  </si>
  <si>
    <t>0007SC0002</t>
  </si>
  <si>
    <t>0008AD0002</t>
  </si>
  <si>
    <t>0008AE0001</t>
  </si>
  <si>
    <t>0008AM0001</t>
  </si>
  <si>
    <t>0008AT0004</t>
  </si>
  <si>
    <t>0008AV0003</t>
  </si>
  <si>
    <t>0008EE0503</t>
  </si>
  <si>
    <t>0008EE0504</t>
  </si>
  <si>
    <t>0008EE0505</t>
  </si>
  <si>
    <t>0008EE0506</t>
  </si>
  <si>
    <t>0008EE0507</t>
  </si>
  <si>
    <t>0008EE0508</t>
  </si>
  <si>
    <t>0008EE0509</t>
  </si>
  <si>
    <t>0008EE0510</t>
  </si>
  <si>
    <t>0008EE0512</t>
  </si>
  <si>
    <t>0008EE0513</t>
  </si>
  <si>
    <t>0008EE0514</t>
  </si>
  <si>
    <t>0008EL0001</t>
  </si>
  <si>
    <t>0008EL0002</t>
  </si>
  <si>
    <t>0008ET0001</t>
  </si>
  <si>
    <t>0008FC0046</t>
  </si>
  <si>
    <t>0008FC0047</t>
  </si>
  <si>
    <t>0008FC0049</t>
  </si>
  <si>
    <t>0008FC0125</t>
  </si>
  <si>
    <t>0008IS0003</t>
  </si>
  <si>
    <t>0008IS0086</t>
  </si>
  <si>
    <t>0008JI0901</t>
  </si>
  <si>
    <t>0008JI0902</t>
  </si>
  <si>
    <t>0008JI0903</t>
  </si>
  <si>
    <t>0008JI0904</t>
  </si>
  <si>
    <t>0008JI0905</t>
  </si>
  <si>
    <t>0008JI0906</t>
  </si>
  <si>
    <t>0008JI0907</t>
  </si>
  <si>
    <t>0008JI0908</t>
  </si>
  <si>
    <t>0008JI0909</t>
  </si>
  <si>
    <t>0008JI0910</t>
  </si>
  <si>
    <t>0008JI0911</t>
  </si>
  <si>
    <t>0008JI0912</t>
  </si>
  <si>
    <t>0008JI0913</t>
  </si>
  <si>
    <t>0008JI0914</t>
  </si>
  <si>
    <t>0008JI0915</t>
  </si>
  <si>
    <t>0008JI0916</t>
  </si>
  <si>
    <t>0008JI0917</t>
  </si>
  <si>
    <t>0008JI0918</t>
  </si>
  <si>
    <t>0008JI0919</t>
  </si>
  <si>
    <t>0008JI0920</t>
  </si>
  <si>
    <t>0008JI0921</t>
  </si>
  <si>
    <t>0008JI0922</t>
  </si>
  <si>
    <t>0008JI0923</t>
  </si>
  <si>
    <t>0008JI0924</t>
  </si>
  <si>
    <t>0008JI0925</t>
  </si>
  <si>
    <t>0008JI0926</t>
  </si>
  <si>
    <t>0008JI0927</t>
  </si>
  <si>
    <t>0008JI0928</t>
  </si>
  <si>
    <t>0008JI0929</t>
  </si>
  <si>
    <t>0008JI0930</t>
  </si>
  <si>
    <t>0008JI0931</t>
  </si>
  <si>
    <t>0008JI0932</t>
  </si>
  <si>
    <t>0008JI0933</t>
  </si>
  <si>
    <t>0008JI0934</t>
  </si>
  <si>
    <t>0008JI0935</t>
  </si>
  <si>
    <t>0008JI0936</t>
  </si>
  <si>
    <t>0008JI0937</t>
  </si>
  <si>
    <t>0008JI0938</t>
  </si>
  <si>
    <t>0008JI0939</t>
  </si>
  <si>
    <t>0008JI0940</t>
  </si>
  <si>
    <t>0008JI0941</t>
  </si>
  <si>
    <t>0008JI0942</t>
  </si>
  <si>
    <t>0008JI0943</t>
  </si>
  <si>
    <t>0008JI0944</t>
  </si>
  <si>
    <t>0008MS0001</t>
  </si>
  <si>
    <t>0008MS0002</t>
  </si>
  <si>
    <t>0008MS0003</t>
  </si>
  <si>
    <t>0008MS0004</t>
  </si>
  <si>
    <t>0008MS0005</t>
  </si>
  <si>
    <t>0008MS0006</t>
  </si>
  <si>
    <t>0008MS0007</t>
  </si>
  <si>
    <t>0008MS0008</t>
  </si>
  <si>
    <t>0008MS0010</t>
  </si>
  <si>
    <t>0008MS0011</t>
  </si>
  <si>
    <t>0008MS0012</t>
  </si>
  <si>
    <t>0008MS0013</t>
  </si>
  <si>
    <t>0008MS0014</t>
  </si>
  <si>
    <t>0008MT0001</t>
  </si>
  <si>
    <t>0008MT0002</t>
  </si>
  <si>
    <t>0008MT0003</t>
  </si>
  <si>
    <t>0008MT0004</t>
  </si>
  <si>
    <t>0008IC0200</t>
  </si>
  <si>
    <t>0008PP0001</t>
  </si>
  <si>
    <t>0008PP0002</t>
  </si>
  <si>
    <t>0008PP0003</t>
  </si>
  <si>
    <t>0008PP0004</t>
  </si>
  <si>
    <t>0008PP0005</t>
  </si>
  <si>
    <t>0008PP0006</t>
  </si>
  <si>
    <t>0008PP0007</t>
  </si>
  <si>
    <t>0008PP0008</t>
  </si>
  <si>
    <t>0008PP0009</t>
  </si>
  <si>
    <t>0008PP0010</t>
  </si>
  <si>
    <t>0008PP0011</t>
  </si>
  <si>
    <t>0008PP0012</t>
  </si>
  <si>
    <t>0008PP0013</t>
  </si>
  <si>
    <t>0008PP0014</t>
  </si>
  <si>
    <t>0008PP0015</t>
  </si>
  <si>
    <t>0008PP0016</t>
  </si>
  <si>
    <t>0008PP0017</t>
  </si>
  <si>
    <t>0008PP0018</t>
  </si>
  <si>
    <t>0008PP0019</t>
  </si>
  <si>
    <t>0008PP0021</t>
  </si>
  <si>
    <t>0008PP0022</t>
  </si>
  <si>
    <t>0008PP0023</t>
  </si>
  <si>
    <t>0008PP0024</t>
  </si>
  <si>
    <t>0008PP0025</t>
  </si>
  <si>
    <t>0008PP0026</t>
  </si>
  <si>
    <t>0008PP0027</t>
  </si>
  <si>
    <t>0008PP0028</t>
  </si>
  <si>
    <t>0008PP0029</t>
  </si>
  <si>
    <t>0008PP0030</t>
  </si>
  <si>
    <t>0008PP0032</t>
  </si>
  <si>
    <t>0008PP0033</t>
  </si>
  <si>
    <t>0008PP0034</t>
  </si>
  <si>
    <t>0008PP0035</t>
  </si>
  <si>
    <t>0008PP0036</t>
  </si>
  <si>
    <t>0008PP0037</t>
  </si>
  <si>
    <t>0008PP0038</t>
  </si>
  <si>
    <t>0008PP0039</t>
  </si>
  <si>
    <t>0008PP0040</t>
  </si>
  <si>
    <t>0008PP0041</t>
  </si>
  <si>
    <t>0008PP0044</t>
  </si>
  <si>
    <t>0008PP0045</t>
  </si>
  <si>
    <t>0008PP0046</t>
  </si>
  <si>
    <t>0008PP0047</t>
  </si>
  <si>
    <t>0008PP0048</t>
  </si>
  <si>
    <t>0008PP0050</t>
  </si>
  <si>
    <t>0008PP0051</t>
  </si>
  <si>
    <t>0008PP0052</t>
  </si>
  <si>
    <t>0008PP0054</t>
  </si>
  <si>
    <t>0008PP0055</t>
  </si>
  <si>
    <t>0008PP0056</t>
  </si>
  <si>
    <t>0008PP0057</t>
  </si>
  <si>
    <t>0008PP0058</t>
  </si>
  <si>
    <t>0008PP0059</t>
  </si>
  <si>
    <t>0008PP0060</t>
  </si>
  <si>
    <t>0008PP0061</t>
  </si>
  <si>
    <t>0008PP0062</t>
  </si>
  <si>
    <t>0008PP0063</t>
  </si>
  <si>
    <t>0008PP0064</t>
  </si>
  <si>
    <t>0008PP0065</t>
  </si>
  <si>
    <t>0008PP0066</t>
  </si>
  <si>
    <t>0008PP0067</t>
  </si>
  <si>
    <t>0008PP0068</t>
  </si>
  <si>
    <t>0008PP0069</t>
  </si>
  <si>
    <t>0008PP0070</t>
  </si>
  <si>
    <t>0008PP0072</t>
  </si>
  <si>
    <t>0008PP0073</t>
  </si>
  <si>
    <t>0008PP0074</t>
  </si>
  <si>
    <t>0008PP0078</t>
  </si>
  <si>
    <t>0008DF0699</t>
  </si>
  <si>
    <t>0008DF0401</t>
  </si>
  <si>
    <t>0008DF0402</t>
  </si>
  <si>
    <t>0008DF0403</t>
  </si>
  <si>
    <t>0008SC0001</t>
  </si>
  <si>
    <t>0009AA0001</t>
  </si>
  <si>
    <t>0009AE0001</t>
  </si>
  <si>
    <t>0009EE0501</t>
  </si>
  <si>
    <t>0009EE0502</t>
  </si>
  <si>
    <t>0009ET0001</t>
  </si>
  <si>
    <t>0009IS0032</t>
  </si>
  <si>
    <t>0009JI0901</t>
  </si>
  <si>
    <t>0009JI0902</t>
  </si>
  <si>
    <t>0009JI0903</t>
  </si>
  <si>
    <t>0009JI0904</t>
  </si>
  <si>
    <t>0009JI0905</t>
  </si>
  <si>
    <t>0009JI0906</t>
  </si>
  <si>
    <t>0009JI0907</t>
  </si>
  <si>
    <t>0009JI0908</t>
  </si>
  <si>
    <t>0009JI0909</t>
  </si>
  <si>
    <t>0009JS0010</t>
  </si>
  <si>
    <t>0009JI0911</t>
  </si>
  <si>
    <t>0009JI0912</t>
  </si>
  <si>
    <t>0009JI0913</t>
  </si>
  <si>
    <t>0009JI0915</t>
  </si>
  <si>
    <t>0009MS0001</t>
  </si>
  <si>
    <t>0009MS0002</t>
  </si>
  <si>
    <t>0009MS0003</t>
  </si>
  <si>
    <t>0009MT0001</t>
  </si>
  <si>
    <t>0009IC0200</t>
  </si>
  <si>
    <t>0009PP0001</t>
  </si>
  <si>
    <t>0009PP0002</t>
  </si>
  <si>
    <t>0009PP0003</t>
  </si>
  <si>
    <t>0009PP0004</t>
  </si>
  <si>
    <t>0009PP0005</t>
  </si>
  <si>
    <t>0009PP0006</t>
  </si>
  <si>
    <t>0009PP0007</t>
  </si>
  <si>
    <t>0009PP0008</t>
  </si>
  <si>
    <t>0009PP0009</t>
  </si>
  <si>
    <t>0009PP0010</t>
  </si>
  <si>
    <t>0009PP0011</t>
  </si>
  <si>
    <t>0009PP0012</t>
  </si>
  <si>
    <t>0009PP0013</t>
  </si>
  <si>
    <t>0009PP0014</t>
  </si>
  <si>
    <t>0009PP0015</t>
  </si>
  <si>
    <t>0009PP0016</t>
  </si>
  <si>
    <t>0009PP0018</t>
  </si>
  <si>
    <t>0009PP0019</t>
  </si>
  <si>
    <t>0009PP0020</t>
  </si>
  <si>
    <t>0009PP0021</t>
  </si>
  <si>
    <t>0009PP0022</t>
  </si>
  <si>
    <t>0009PP0024</t>
  </si>
  <si>
    <t>0009PP0025</t>
  </si>
  <si>
    <t>0009PP0027</t>
  </si>
  <si>
    <t>0009PP0028</t>
  </si>
  <si>
    <t>0009PP0030</t>
  </si>
  <si>
    <t>0009PP0032</t>
  </si>
  <si>
    <t>0009PP0034</t>
  </si>
  <si>
    <t>0009PP0037</t>
  </si>
  <si>
    <t>0009PP0040</t>
  </si>
  <si>
    <t>0009PP0041</t>
  </si>
  <si>
    <t>0009PP0045</t>
  </si>
  <si>
    <t>0009PP0047</t>
  </si>
  <si>
    <t>0009DF0401</t>
  </si>
  <si>
    <t>0009SC0001</t>
  </si>
  <si>
    <t>0010EE0502</t>
  </si>
  <si>
    <t>0010FC0039</t>
  </si>
  <si>
    <t>0010IS0115</t>
  </si>
  <si>
    <t>0010JI0901</t>
  </si>
  <si>
    <t>0010JI0902</t>
  </si>
  <si>
    <t>0010JI0903</t>
  </si>
  <si>
    <t>0010JI0904</t>
  </si>
  <si>
    <t>0010JI0905</t>
  </si>
  <si>
    <t>0010MS0001</t>
  </si>
  <si>
    <t>0010MS0003</t>
  </si>
  <si>
    <t>0010MS0004</t>
  </si>
  <si>
    <t>0010MT0001</t>
  </si>
  <si>
    <t>0010IC0200</t>
  </si>
  <si>
    <t>0010PP0001</t>
  </si>
  <si>
    <t>0010PP0003</t>
  </si>
  <si>
    <t>0010PP0004</t>
  </si>
  <si>
    <t>0010PP0005</t>
  </si>
  <si>
    <t>0010PP0006</t>
  </si>
  <si>
    <t>0010PP0007</t>
  </si>
  <si>
    <t>0010PP0008</t>
  </si>
  <si>
    <t>0010PP0010</t>
  </si>
  <si>
    <t>0010PP0011</t>
  </si>
  <si>
    <t>0010PP0014</t>
  </si>
  <si>
    <t>0010PP0015</t>
  </si>
  <si>
    <t>0010PP0016</t>
  </si>
  <si>
    <t>0010PP0017</t>
  </si>
  <si>
    <t>0010PP0018</t>
  </si>
  <si>
    <t>0010PP0019</t>
  </si>
  <si>
    <t>0010PP0020</t>
  </si>
  <si>
    <t>0010PP0022</t>
  </si>
  <si>
    <t>0010PP0023</t>
  </si>
  <si>
    <t>0010PP0025</t>
  </si>
  <si>
    <t>0010PP0026</t>
  </si>
  <si>
    <t>0010PP0027</t>
  </si>
  <si>
    <t>0010PP0028</t>
  </si>
  <si>
    <t>0010DF0401</t>
  </si>
  <si>
    <t>0010SC0001</t>
  </si>
  <si>
    <t>0011EE0501</t>
  </si>
  <si>
    <t>0011FC0084</t>
  </si>
  <si>
    <t>0011IS0123</t>
  </si>
  <si>
    <t>0011JI0901</t>
  </si>
  <si>
    <t>0011JI0902</t>
  </si>
  <si>
    <t>0011JI0903</t>
  </si>
  <si>
    <t>0011JI0904</t>
  </si>
  <si>
    <t>0011JI0905</t>
  </si>
  <si>
    <t>0011JI0906</t>
  </si>
  <si>
    <t>0011JI0907</t>
  </si>
  <si>
    <t>0011JI0908</t>
  </si>
  <si>
    <t>0011MA0001</t>
  </si>
  <si>
    <t>0011MS0001</t>
  </si>
  <si>
    <t>0011MS0002</t>
  </si>
  <si>
    <t>0011MT0001</t>
  </si>
  <si>
    <t>0011IC0200</t>
  </si>
  <si>
    <t>0011PP0001</t>
  </si>
  <si>
    <t>0011PP0002</t>
  </si>
  <si>
    <t>0011PP0005</t>
  </si>
  <si>
    <t>0011PP0007</t>
  </si>
  <si>
    <t>0011PP0008</t>
  </si>
  <si>
    <t>0011PP0009</t>
  </si>
  <si>
    <t>0011PP0010</t>
  </si>
  <si>
    <t>0011PP0014</t>
  </si>
  <si>
    <t>0011PP0015</t>
  </si>
  <si>
    <t>0011PP0016</t>
  </si>
  <si>
    <t>0011PP0018</t>
  </si>
  <si>
    <t>0011PP0023</t>
  </si>
  <si>
    <t>0011PP0024</t>
  </si>
  <si>
    <t>0011PP0026</t>
  </si>
  <si>
    <t>0011PP0027</t>
  </si>
  <si>
    <t>0011PP0029</t>
  </si>
  <si>
    <t>0011PP0032</t>
  </si>
  <si>
    <t>0011PP0033</t>
  </si>
  <si>
    <t>0011SC0001</t>
  </si>
  <si>
    <t>0011SC0002</t>
  </si>
  <si>
    <t>0012EE0501</t>
  </si>
  <si>
    <t>0012EE0502</t>
  </si>
  <si>
    <t>0012ET0001</t>
  </si>
  <si>
    <t>0012FC0005</t>
  </si>
  <si>
    <t>0012IS0027</t>
  </si>
  <si>
    <t>0012JI0901</t>
  </si>
  <si>
    <t>0012JI0902</t>
  </si>
  <si>
    <t>0012JI0903</t>
  </si>
  <si>
    <t>0012JI0904</t>
  </si>
  <si>
    <t>0012JI0905</t>
  </si>
  <si>
    <t>0012JI0906</t>
  </si>
  <si>
    <t>0012JI0907</t>
  </si>
  <si>
    <t>0012JI0908</t>
  </si>
  <si>
    <t>0012JI0909</t>
  </si>
  <si>
    <t>0012JI0910</t>
  </si>
  <si>
    <t>0012MA0001</t>
  </si>
  <si>
    <t>0012MF0008</t>
  </si>
  <si>
    <t>0012MS0001</t>
  </si>
  <si>
    <t>0012MS0002</t>
  </si>
  <si>
    <t>0012MS0003</t>
  </si>
  <si>
    <t>0012MS0004</t>
  </si>
  <si>
    <t>0012MS0007</t>
  </si>
  <si>
    <t>0012MT0001</t>
  </si>
  <si>
    <t>0012IC0200</t>
  </si>
  <si>
    <t>0012PP0001</t>
  </si>
  <si>
    <t>0012PP0002</t>
  </si>
  <si>
    <t>0012PP0004</t>
  </si>
  <si>
    <t>0012PP0005</t>
  </si>
  <si>
    <t>0012PP0006</t>
  </si>
  <si>
    <t>0012PP0007</t>
  </si>
  <si>
    <t>0012PP0009</t>
  </si>
  <si>
    <t>0012PP0010</t>
  </si>
  <si>
    <t>0012PP0011</t>
  </si>
  <si>
    <t>0012PP0012</t>
  </si>
  <si>
    <t>0012PP0013</t>
  </si>
  <si>
    <t>0012PP0014</t>
  </si>
  <si>
    <t>0012PP0015</t>
  </si>
  <si>
    <t>0012PP0016</t>
  </si>
  <si>
    <t>0012PP0017</t>
  </si>
  <si>
    <t>0012PP0018</t>
  </si>
  <si>
    <t>0012PP0019</t>
  </si>
  <si>
    <t>0012PP0020</t>
  </si>
  <si>
    <t>0012PP0022</t>
  </si>
  <si>
    <t>0012PP0024</t>
  </si>
  <si>
    <t>0012PP0026</t>
  </si>
  <si>
    <t>0012PP0027</t>
  </si>
  <si>
    <t>0012PP0037</t>
  </si>
  <si>
    <t>0012PP0038</t>
  </si>
  <si>
    <t>0012PP0039</t>
  </si>
  <si>
    <t>0012PP0040</t>
  </si>
  <si>
    <t>0012PP0041</t>
  </si>
  <si>
    <t>0012PP0045</t>
  </si>
  <si>
    <t>0012PP0046</t>
  </si>
  <si>
    <t>0012PP0047</t>
  </si>
  <si>
    <t>0012PP0051</t>
  </si>
  <si>
    <t>0012PP0054</t>
  </si>
  <si>
    <t>0012PP0056</t>
  </si>
  <si>
    <t>0012PP0057</t>
  </si>
  <si>
    <t>0012DF0401</t>
  </si>
  <si>
    <t>0012SC0001</t>
  </si>
  <si>
    <t>0012SC0002</t>
  </si>
  <si>
    <t>0012SC0003</t>
  </si>
  <si>
    <t>0012SC0004</t>
  </si>
  <si>
    <t>0013EE0501</t>
  </si>
  <si>
    <t>0013ET0001</t>
  </si>
  <si>
    <t>0013FC0059</t>
  </si>
  <si>
    <t>0013IS0078</t>
  </si>
  <si>
    <t>0013JI0901</t>
  </si>
  <si>
    <t>0013JI0902</t>
  </si>
  <si>
    <t>0013JI0903</t>
  </si>
  <si>
    <t>0013JI0904</t>
  </si>
  <si>
    <t>0013JI0905</t>
  </si>
  <si>
    <t>0013JI0906</t>
  </si>
  <si>
    <t>0013JI0907</t>
  </si>
  <si>
    <t>0013JI0908</t>
  </si>
  <si>
    <t>0013JI0909</t>
  </si>
  <si>
    <t>0013JI0910</t>
  </si>
  <si>
    <t>0013JI0911</t>
  </si>
  <si>
    <t>0013JI0912</t>
  </si>
  <si>
    <t>0013JI0913</t>
  </si>
  <si>
    <t>0013MS0001</t>
  </si>
  <si>
    <t>0013MS0002</t>
  </si>
  <si>
    <t>0013MS0003</t>
  </si>
  <si>
    <t>0013MS0004</t>
  </si>
  <si>
    <t>0013MS0005</t>
  </si>
  <si>
    <t>0013MT0001</t>
  </si>
  <si>
    <t>0013IC0200</t>
  </si>
  <si>
    <t>0013PP0001</t>
  </si>
  <si>
    <t>0013PP0002</t>
  </si>
  <si>
    <t>0013PP0003</t>
  </si>
  <si>
    <t>0013PP0004</t>
  </si>
  <si>
    <t>0013PP0005</t>
  </si>
  <si>
    <t>0013PP0006</t>
  </si>
  <si>
    <t>0013PP0007</t>
  </si>
  <si>
    <t>0013PP0008</t>
  </si>
  <si>
    <t>0013PP0010</t>
  </si>
  <si>
    <t>0013PP0011</t>
  </si>
  <si>
    <t>0013PP0013</t>
  </si>
  <si>
    <t>0013PP0014</t>
  </si>
  <si>
    <t>0013PP0015</t>
  </si>
  <si>
    <t>0013PP0018</t>
  </si>
  <si>
    <t>0013PP0020</t>
  </si>
  <si>
    <t>0013PP0021</t>
  </si>
  <si>
    <t>0013PP0035</t>
  </si>
  <si>
    <t>0013PP0036</t>
  </si>
  <si>
    <t>0013PP0039</t>
  </si>
  <si>
    <t>0013PP0040</t>
  </si>
  <si>
    <t>0013PP0041</t>
  </si>
  <si>
    <t>0013DF0401</t>
  </si>
  <si>
    <t>0013SC0001</t>
  </si>
  <si>
    <t>0013SC0002</t>
  </si>
  <si>
    <t>0014AE0001</t>
  </si>
  <si>
    <t>0014EE0501</t>
  </si>
  <si>
    <t>0014IS0049</t>
  </si>
  <si>
    <t>0014JI0901</t>
  </si>
  <si>
    <t>0014JI0902</t>
  </si>
  <si>
    <t>0014JI0903</t>
  </si>
  <si>
    <t>0014JI0904</t>
  </si>
  <si>
    <t>0014JI0905</t>
  </si>
  <si>
    <t>0014JI0906</t>
  </si>
  <si>
    <t>0014JI0907</t>
  </si>
  <si>
    <t>0014JI0908</t>
  </si>
  <si>
    <t>0014MS0001</t>
  </si>
  <si>
    <t>0014MS0003</t>
  </si>
  <si>
    <t>0014MT0001</t>
  </si>
  <si>
    <t>0014IC0200</t>
  </si>
  <si>
    <t>0014PP0001</t>
  </si>
  <si>
    <t>0014PP0002</t>
  </si>
  <si>
    <t>0014PP0003</t>
  </si>
  <si>
    <t>0014PP0004</t>
  </si>
  <si>
    <t>0014PP0005</t>
  </si>
  <si>
    <t>0014PP0006</t>
  </si>
  <si>
    <t>0014PP0007</t>
  </si>
  <si>
    <t>0014PP0008</t>
  </si>
  <si>
    <t>0014PP0009</t>
  </si>
  <si>
    <t>0014PP0010</t>
  </si>
  <si>
    <t>0014PP0011</t>
  </si>
  <si>
    <t>0014PP0013</t>
  </si>
  <si>
    <t>0014PP0014</t>
  </si>
  <si>
    <t>0014PP0016</t>
  </si>
  <si>
    <t>0014PP0017</t>
  </si>
  <si>
    <t>0014PP0018</t>
  </si>
  <si>
    <t>0014PP0019</t>
  </si>
  <si>
    <t>0014PP0020</t>
  </si>
  <si>
    <t>0014SC0001</t>
  </si>
  <si>
    <t>0014SC0002</t>
  </si>
  <si>
    <t>0015AA0001</t>
  </si>
  <si>
    <t>0015EE0501</t>
  </si>
  <si>
    <t>0015EE0502</t>
  </si>
  <si>
    <t>0015EL0001</t>
  </si>
  <si>
    <t>0015ET0001</t>
  </si>
  <si>
    <t>0015FC0090</t>
  </si>
  <si>
    <t>0015IS0015</t>
  </si>
  <si>
    <t>0015IS0116</t>
  </si>
  <si>
    <t>0015JI0901</t>
  </si>
  <si>
    <t>0015JI0902</t>
  </si>
  <si>
    <t>0015JI0903</t>
  </si>
  <si>
    <t>0015JI0904</t>
  </si>
  <si>
    <t>0015JI0905</t>
  </si>
  <si>
    <t>0015JI0906</t>
  </si>
  <si>
    <t>0015JI0907</t>
  </si>
  <si>
    <t>0015JI0908</t>
  </si>
  <si>
    <t>0015JI0909</t>
  </si>
  <si>
    <t>0015JI0910</t>
  </si>
  <si>
    <t>0015JI0911</t>
  </si>
  <si>
    <t>0015JI0912</t>
  </si>
  <si>
    <t>0015JI0913</t>
  </si>
  <si>
    <t>0015JI0914</t>
  </si>
  <si>
    <t>0015JI0915</t>
  </si>
  <si>
    <t>0015JI0916</t>
  </si>
  <si>
    <t>0015JI0917</t>
  </si>
  <si>
    <t>0015JI0918</t>
  </si>
  <si>
    <t>0015JI0919</t>
  </si>
  <si>
    <t>0015MS0001</t>
  </si>
  <si>
    <t>0015MS0002</t>
  </si>
  <si>
    <t>0015MS0003</t>
  </si>
  <si>
    <t>0015MS0006</t>
  </si>
  <si>
    <t>0015MT0001</t>
  </si>
  <si>
    <t>0015IC0200</t>
  </si>
  <si>
    <t>0015PP0001</t>
  </si>
  <si>
    <t>0015PP0002</t>
  </si>
  <si>
    <t>0015PP0003</t>
  </si>
  <si>
    <t>0015PP0004</t>
  </si>
  <si>
    <t>0015PP0005</t>
  </si>
  <si>
    <t>0015PP0006</t>
  </si>
  <si>
    <t>0015PP0007</t>
  </si>
  <si>
    <t>0015PP0008</t>
  </si>
  <si>
    <t>0015PP0009</t>
  </si>
  <si>
    <t>0015PP0010</t>
  </si>
  <si>
    <t>0015PP0011</t>
  </si>
  <si>
    <t>0015PP0012</t>
  </si>
  <si>
    <t>0015PP0013</t>
  </si>
  <si>
    <t>0015PP0014</t>
  </si>
  <si>
    <t>0015PP0015</t>
  </si>
  <si>
    <t>0015PP0016</t>
  </si>
  <si>
    <t>0015PP0017</t>
  </si>
  <si>
    <t>0015PP0018</t>
  </si>
  <si>
    <t>0015PP0019</t>
  </si>
  <si>
    <t>0015PP0020</t>
  </si>
  <si>
    <t>0015PP0021</t>
  </si>
  <si>
    <t>0015PP0022</t>
  </si>
  <si>
    <t>0015PP0023</t>
  </si>
  <si>
    <t>0015PP0024</t>
  </si>
  <si>
    <t>0015PP0025</t>
  </si>
  <si>
    <t>0015PP0026</t>
  </si>
  <si>
    <t>0015PP0027</t>
  </si>
  <si>
    <t>0015PP0028</t>
  </si>
  <si>
    <t>0015PP0029</t>
  </si>
  <si>
    <t>0015PP0030</t>
  </si>
  <si>
    <t>0015SC0001</t>
  </si>
  <si>
    <t>0016EE0501</t>
  </si>
  <si>
    <t>0016FC0053</t>
  </si>
  <si>
    <t>0016IS0107</t>
  </si>
  <si>
    <t>0016JI0901</t>
  </si>
  <si>
    <t>0016JI0902</t>
  </si>
  <si>
    <t>0016JI0903</t>
  </si>
  <si>
    <t>0016JI0904</t>
  </si>
  <si>
    <t>0016JI0905</t>
  </si>
  <si>
    <t>0016JI0906</t>
  </si>
  <si>
    <t>0016JI0907</t>
  </si>
  <si>
    <t>0016JI0908</t>
  </si>
  <si>
    <t>0016JI0909</t>
  </si>
  <si>
    <t>0016JI0910</t>
  </si>
  <si>
    <t>0016JI0911</t>
  </si>
  <si>
    <t>0016MS0001</t>
  </si>
  <si>
    <t>0016MS0002</t>
  </si>
  <si>
    <t>0016MS0003</t>
  </si>
  <si>
    <t>0016MT0001</t>
  </si>
  <si>
    <t>0016IC0200</t>
  </si>
  <si>
    <t>0016PP0001</t>
  </si>
  <si>
    <t>0016PP0002</t>
  </si>
  <si>
    <t>0016PP0003</t>
  </si>
  <si>
    <t>0016PP0004</t>
  </si>
  <si>
    <t>0016PP0005</t>
  </si>
  <si>
    <t>0016PP0006</t>
  </si>
  <si>
    <t>0016PP0007</t>
  </si>
  <si>
    <t>0016PP0008</t>
  </si>
  <si>
    <t>0016PP0009</t>
  </si>
  <si>
    <t>0016PP0011</t>
  </si>
  <si>
    <t>0016PP0012</t>
  </si>
  <si>
    <t>0016PP0013</t>
  </si>
  <si>
    <t>0016PP0014</t>
  </si>
  <si>
    <t>0016PP0015</t>
  </si>
  <si>
    <t>0016PP0016</t>
  </si>
  <si>
    <t>0016PP0017</t>
  </si>
  <si>
    <t>0016PP0018</t>
  </si>
  <si>
    <t>0016PP0019</t>
  </si>
  <si>
    <t>0016PP0020</t>
  </si>
  <si>
    <t>0016PP0021</t>
  </si>
  <si>
    <t>0016PP0023</t>
  </si>
  <si>
    <t>0016PP0024</t>
  </si>
  <si>
    <t>0016PP0025</t>
  </si>
  <si>
    <t>0016PP0026</t>
  </si>
  <si>
    <t>0016PP0027</t>
  </si>
  <si>
    <t>0016PP0029</t>
  </si>
  <si>
    <t>0016PP0030</t>
  </si>
  <si>
    <t>0016PP0031</t>
  </si>
  <si>
    <t>0016PP0032</t>
  </si>
  <si>
    <t>0016DF0401</t>
  </si>
  <si>
    <t>0017EE0501</t>
  </si>
  <si>
    <t>0017EE0541</t>
  </si>
  <si>
    <t>0017ET0001</t>
  </si>
  <si>
    <t>0017FC0011</t>
  </si>
  <si>
    <t>0017IS0080</t>
  </si>
  <si>
    <t>0017IS0149</t>
  </si>
  <si>
    <t>0017JI0901</t>
  </si>
  <si>
    <t>0017JI0902</t>
  </si>
  <si>
    <t>0017JI0903</t>
  </si>
  <si>
    <t>0017JI0904</t>
  </si>
  <si>
    <t>0017JI0905</t>
  </si>
  <si>
    <t>0017JI0906</t>
  </si>
  <si>
    <t>0017JI0907</t>
  </si>
  <si>
    <t>0017JI0908</t>
  </si>
  <si>
    <t>0017JI0909</t>
  </si>
  <si>
    <t>0017JI0910</t>
  </si>
  <si>
    <t>0017MS0001</t>
  </si>
  <si>
    <t>0017MS0002</t>
  </si>
  <si>
    <t>0017MS0003</t>
  </si>
  <si>
    <t>0017MT0001</t>
  </si>
  <si>
    <t>0017IC0200</t>
  </si>
  <si>
    <t>0017PP0001</t>
  </si>
  <si>
    <t>0017PP0002</t>
  </si>
  <si>
    <t>0017PP0003</t>
  </si>
  <si>
    <t>0017PP0004</t>
  </si>
  <si>
    <t>0017PP0005</t>
  </si>
  <si>
    <t>0017PP0006</t>
  </si>
  <si>
    <t>0017PP0007</t>
  </si>
  <si>
    <t>0017PP0008</t>
  </si>
  <si>
    <t>0017PP0009</t>
  </si>
  <si>
    <t>0017PP0010</t>
  </si>
  <si>
    <t>0017PP0011</t>
  </si>
  <si>
    <t>0017PP0012</t>
  </si>
  <si>
    <t>0017PP0013</t>
  </si>
  <si>
    <t>0017PP0014</t>
  </si>
  <si>
    <t>0017PP0015</t>
  </si>
  <si>
    <t>0017PP0016</t>
  </si>
  <si>
    <t>0017PP0017</t>
  </si>
  <si>
    <t>0017PP0021</t>
  </si>
  <si>
    <t>0017PP0025</t>
  </si>
  <si>
    <t>0017PP0026</t>
  </si>
  <si>
    <t>0017PP0028</t>
  </si>
  <si>
    <t>0017DF0401</t>
  </si>
  <si>
    <t>0017SC0001</t>
  </si>
  <si>
    <t>0018EE0501</t>
  </si>
  <si>
    <t>0018ET0001</t>
  </si>
  <si>
    <t>0018FC0033</t>
  </si>
  <si>
    <t>0018IS0061</t>
  </si>
  <si>
    <t>0018IS0150</t>
  </si>
  <si>
    <t>0018JI0901</t>
  </si>
  <si>
    <t>0018JI0902</t>
  </si>
  <si>
    <t>0018JI0903</t>
  </si>
  <si>
    <t>0018JI0904</t>
  </si>
  <si>
    <t>0018JI0905</t>
  </si>
  <si>
    <t>0018JI0907</t>
  </si>
  <si>
    <t>0018JM0001</t>
  </si>
  <si>
    <t>0018MC0009</t>
  </si>
  <si>
    <t>0018MS0001</t>
  </si>
  <si>
    <t>0018MS0002</t>
  </si>
  <si>
    <t>0018MS0003</t>
  </si>
  <si>
    <t>0018MS0004</t>
  </si>
  <si>
    <t>0018IC0200</t>
  </si>
  <si>
    <t>0018PP0001</t>
  </si>
  <si>
    <t>0018PP0002</t>
  </si>
  <si>
    <t>0018PP0003</t>
  </si>
  <si>
    <t>0018PP0004</t>
  </si>
  <si>
    <t>0018PP0005</t>
  </si>
  <si>
    <t>0018PP0007</t>
  </si>
  <si>
    <t>0018PP0009</t>
  </si>
  <si>
    <t>0018PP0010</t>
  </si>
  <si>
    <t>0018PP0011</t>
  </si>
  <si>
    <t>0018PP0012</t>
  </si>
  <si>
    <t>0018PP0013</t>
  </si>
  <si>
    <t>0018PP0014</t>
  </si>
  <si>
    <t>0018PP0015</t>
  </si>
  <si>
    <t>0018PP0016</t>
  </si>
  <si>
    <t>0018PP0018</t>
  </si>
  <si>
    <t>0018PP0019</t>
  </si>
  <si>
    <t>0018PP0020</t>
  </si>
  <si>
    <t>0018PP0033</t>
  </si>
  <si>
    <t>0018SC0001</t>
  </si>
  <si>
    <t>0019EE0501</t>
  </si>
  <si>
    <t>0019FC0010</t>
  </si>
  <si>
    <t>0019IS0139</t>
  </si>
  <si>
    <t>0019JI0901</t>
  </si>
  <si>
    <t>0019JI0902</t>
  </si>
  <si>
    <t>0019JI0903</t>
  </si>
  <si>
    <t>0019JI0904</t>
  </si>
  <si>
    <t>0019JI0905</t>
  </si>
  <si>
    <t>0019MS0001</t>
  </si>
  <si>
    <t>0019MS0002</t>
  </si>
  <si>
    <t>0019IC0200</t>
  </si>
  <si>
    <t>0019PP0001</t>
  </si>
  <si>
    <t>0019PP0002</t>
  </si>
  <si>
    <t>0019PP0003</t>
  </si>
  <si>
    <t>0019PP0004</t>
  </si>
  <si>
    <t>0019PP0005</t>
  </si>
  <si>
    <t>0019PP0006</t>
  </si>
  <si>
    <t>0019PP0007</t>
  </si>
  <si>
    <t>0019PP0008</t>
  </si>
  <si>
    <t>0019PP0009</t>
  </si>
  <si>
    <t>0019PP0010</t>
  </si>
  <si>
    <t>0019PP0011</t>
  </si>
  <si>
    <t>0019PP0012</t>
  </si>
  <si>
    <t>0019PP0013</t>
  </si>
  <si>
    <t>0019PP0014</t>
  </si>
  <si>
    <t>0019PP0016</t>
  </si>
  <si>
    <t>0019PP0017</t>
  </si>
  <si>
    <t>0019PP0018</t>
  </si>
  <si>
    <t>0019PP0019</t>
  </si>
  <si>
    <t>0019SC0001</t>
  </si>
  <si>
    <t>0020EE0501</t>
  </si>
  <si>
    <t>0020ET0001</t>
  </si>
  <si>
    <t>0020FC0023</t>
  </si>
  <si>
    <t>0020JI0901</t>
  </si>
  <si>
    <t>0020JI0902</t>
  </si>
  <si>
    <t>0020JI0903</t>
  </si>
  <si>
    <t>0020JI0904</t>
  </si>
  <si>
    <t>0020JI0905</t>
  </si>
  <si>
    <t>0020JI0906</t>
  </si>
  <si>
    <t>0020MS0001</t>
  </si>
  <si>
    <t>0020MS0002</t>
  </si>
  <si>
    <t>0020MT0001</t>
  </si>
  <si>
    <t>0020IC0200</t>
  </si>
  <si>
    <t>0020PP0001</t>
  </si>
  <si>
    <t>0020PP0002</t>
  </si>
  <si>
    <t>0020PP0003</t>
  </si>
  <si>
    <t>0020PP0004</t>
  </si>
  <si>
    <t>0020PP0005</t>
  </si>
  <si>
    <t>0020PP0006</t>
  </si>
  <si>
    <t>0020PP0008</t>
  </si>
  <si>
    <t>0020PP0010</t>
  </si>
  <si>
    <t>0020PP0011</t>
  </si>
  <si>
    <t>0020PP0016</t>
  </si>
  <si>
    <t>0020PP0017</t>
  </si>
  <si>
    <t>0020PP0019</t>
  </si>
  <si>
    <t>0020PP0026</t>
  </si>
  <si>
    <t>0020PP0027</t>
  </si>
  <si>
    <t>0020PP0028</t>
  </si>
  <si>
    <t>0020PP0030</t>
  </si>
  <si>
    <t>0020PP0031</t>
  </si>
  <si>
    <t>0020PP0032</t>
  </si>
  <si>
    <t>0020PP0034</t>
  </si>
  <si>
    <t>0020PP0035</t>
  </si>
  <si>
    <t>0020SC0001</t>
  </si>
  <si>
    <t>0021EE0501</t>
  </si>
  <si>
    <t>0021JI0901</t>
  </si>
  <si>
    <t>0021JI0902</t>
  </si>
  <si>
    <t>0021JI0903</t>
  </si>
  <si>
    <t>0021MS0001</t>
  </si>
  <si>
    <t>0021IC0200</t>
  </si>
  <si>
    <t>0021PP0001</t>
  </si>
  <si>
    <t>0021PP0002</t>
  </si>
  <si>
    <t>0021PP0003</t>
  </si>
  <si>
    <t>0021PP0004</t>
  </si>
  <si>
    <t>0021PP0005</t>
  </si>
  <si>
    <t>0021PP0006</t>
  </si>
  <si>
    <t>0021PP0007</t>
  </si>
  <si>
    <t>0021PP0008</t>
  </si>
  <si>
    <t>0021PP0009</t>
  </si>
  <si>
    <t>0021PP0010</t>
  </si>
  <si>
    <t>0021PP0012</t>
  </si>
  <si>
    <t>0021PP0013</t>
  </si>
  <si>
    <t>0021PP0015</t>
  </si>
  <si>
    <t>0021PP0016</t>
  </si>
  <si>
    <t>0021PP0017</t>
  </si>
  <si>
    <t>0021PP0019</t>
  </si>
  <si>
    <t>0022EE0501</t>
  </si>
  <si>
    <t>0022FC0082</t>
  </si>
  <si>
    <t>0022IS0124</t>
  </si>
  <si>
    <t>0022JI0901</t>
  </si>
  <si>
    <t>0022JI0902</t>
  </si>
  <si>
    <t>0022JI0903</t>
  </si>
  <si>
    <t>0022JI0904</t>
  </si>
  <si>
    <t>0022JI0906</t>
  </si>
  <si>
    <t>0022JI0907</t>
  </si>
  <si>
    <t>0022MS0002</t>
  </si>
  <si>
    <t>0022MT0001</t>
  </si>
  <si>
    <t>0022IC0200</t>
  </si>
  <si>
    <t>0022PP0001</t>
  </si>
  <si>
    <t>0022PP0002</t>
  </si>
  <si>
    <t>0022PP0003</t>
  </si>
  <si>
    <t>0022PP0004</t>
  </si>
  <si>
    <t>0022PP0005</t>
  </si>
  <si>
    <t>0022PP0006</t>
  </si>
  <si>
    <t>0022PP0011</t>
  </si>
  <si>
    <t>0022PP0012</t>
  </si>
  <si>
    <t>0022PP0013</t>
  </si>
  <si>
    <t>0022PP0014</t>
  </si>
  <si>
    <t>0022PP0016</t>
  </si>
  <si>
    <t>0022PP0022</t>
  </si>
  <si>
    <t>0023EE0501</t>
  </si>
  <si>
    <t>0023EE0502</t>
  </si>
  <si>
    <t>0023FC0064</t>
  </si>
  <si>
    <t>0023IS0062</t>
  </si>
  <si>
    <t>0023JI0901</t>
  </si>
  <si>
    <t>0023JI0902</t>
  </si>
  <si>
    <t>0023JI0903</t>
  </si>
  <si>
    <t>0023JI0904</t>
  </si>
  <si>
    <t>0023JI0906</t>
  </si>
  <si>
    <t>0023JI0907</t>
  </si>
  <si>
    <t>0023MA0001</t>
  </si>
  <si>
    <t>0023MS0001</t>
  </si>
  <si>
    <t>0023MS0002</t>
  </si>
  <si>
    <t>0023MT0001</t>
  </si>
  <si>
    <t>0023IC0200</t>
  </si>
  <si>
    <t>0023PP0001</t>
  </si>
  <si>
    <t>0023PP0002</t>
  </si>
  <si>
    <t>0023PP0003</t>
  </si>
  <si>
    <t>0023PP0004</t>
  </si>
  <si>
    <t>0023PP0005</t>
  </si>
  <si>
    <t>0023PP0006</t>
  </si>
  <si>
    <t>0023PP0007</t>
  </si>
  <si>
    <t>0023PP0008</t>
  </si>
  <si>
    <t>0023PP0010</t>
  </si>
  <si>
    <t>0023PP0011</t>
  </si>
  <si>
    <t>0023PP0013</t>
  </si>
  <si>
    <t>0023PP0016</t>
  </si>
  <si>
    <t>0023PP0019</t>
  </si>
  <si>
    <t>0023PP0021</t>
  </si>
  <si>
    <t>0023PP0025</t>
  </si>
  <si>
    <t>0023PP0032</t>
  </si>
  <si>
    <t>0023DF0401</t>
  </si>
  <si>
    <t>0023SC0001</t>
  </si>
  <si>
    <t>0024EE0501</t>
  </si>
  <si>
    <t>0024EE0502</t>
  </si>
  <si>
    <t>0024FC0025</t>
  </si>
  <si>
    <t>0024IS0158</t>
  </si>
  <si>
    <t>0024JI0901</t>
  </si>
  <si>
    <t>0024JI0902</t>
  </si>
  <si>
    <t>0024JI0903</t>
  </si>
  <si>
    <t>0024JI0904</t>
  </si>
  <si>
    <t>0024JI0906</t>
  </si>
  <si>
    <t>0024JI0908</t>
  </si>
  <si>
    <t>0024JI0909</t>
  </si>
  <si>
    <t>0024JI0910</t>
  </si>
  <si>
    <t>0024MC0003</t>
  </si>
  <si>
    <t>0024MS0001</t>
  </si>
  <si>
    <t>0024MT0001</t>
  </si>
  <si>
    <t>0024IC0200</t>
  </si>
  <si>
    <t>0024PP0001</t>
  </si>
  <si>
    <t>0024PP0002</t>
  </si>
  <si>
    <t>0024PP0003</t>
  </si>
  <si>
    <t>0024PP0005</t>
  </si>
  <si>
    <t>0024PP0006</t>
  </si>
  <si>
    <t>0024PP0007</t>
  </si>
  <si>
    <t>0024PP0008</t>
  </si>
  <si>
    <t>0024PP0009</t>
  </si>
  <si>
    <t>0024PP0010</t>
  </si>
  <si>
    <t>0024PP0011</t>
  </si>
  <si>
    <t>0024PP0012</t>
  </si>
  <si>
    <t>0024PP0013</t>
  </si>
  <si>
    <t>0024PP0014</t>
  </si>
  <si>
    <t>0024PP0017</t>
  </si>
  <si>
    <t>0024PP0019</t>
  </si>
  <si>
    <t>0024PP0020</t>
  </si>
  <si>
    <t>0024PP0021</t>
  </si>
  <si>
    <t>0024PP0022</t>
  </si>
  <si>
    <t>0024PP0030</t>
  </si>
  <si>
    <t>0024PP0031</t>
  </si>
  <si>
    <t>0024PP0035</t>
  </si>
  <si>
    <t>0024PP0038</t>
  </si>
  <si>
    <t>0024PP0040</t>
  </si>
  <si>
    <t>0024DF0401</t>
  </si>
  <si>
    <t>0025EE0501</t>
  </si>
  <si>
    <t>0025EE0503</t>
  </si>
  <si>
    <t>0025FC0070</t>
  </si>
  <si>
    <t>0025IS0048</t>
  </si>
  <si>
    <t>0025IS0160</t>
  </si>
  <si>
    <t>0025IS0348</t>
  </si>
  <si>
    <t>0025JI0901</t>
  </si>
  <si>
    <t>0025JI0902</t>
  </si>
  <si>
    <t>0025JI0903</t>
  </si>
  <si>
    <t>0025JI0904</t>
  </si>
  <si>
    <t>0025JI0905</t>
  </si>
  <si>
    <t>0025JI0906</t>
  </si>
  <si>
    <t>0025JI0907</t>
  </si>
  <si>
    <t>0025JI0908</t>
  </si>
  <si>
    <t>0025JI0909</t>
  </si>
  <si>
    <t>0025JI0910</t>
  </si>
  <si>
    <t>0025JI0911</t>
  </si>
  <si>
    <t>0025JI0912</t>
  </si>
  <si>
    <t>0025JI0913</t>
  </si>
  <si>
    <t>0025MA0001</t>
  </si>
  <si>
    <t>0025MS0001</t>
  </si>
  <si>
    <t>0025MS0002</t>
  </si>
  <si>
    <t>0025MS0003</t>
  </si>
  <si>
    <t>0025MS0004</t>
  </si>
  <si>
    <t>0025MT0001</t>
  </si>
  <si>
    <t>0025IC0200</t>
  </si>
  <si>
    <t>0025PP0001</t>
  </si>
  <si>
    <t>0025PP0002</t>
  </si>
  <si>
    <t>0025PP0003</t>
  </si>
  <si>
    <t>0025PP0004</t>
  </si>
  <si>
    <t>0025PP0005</t>
  </si>
  <si>
    <t>0025PP0006</t>
  </si>
  <si>
    <t>0025PP0007</t>
  </si>
  <si>
    <t>0025PP0008</t>
  </si>
  <si>
    <t>0025PP0009</t>
  </si>
  <si>
    <t>0025PP0010</t>
  </si>
  <si>
    <t>0025PP0011</t>
  </si>
  <si>
    <t>0025PP0012</t>
  </si>
  <si>
    <t>0025PP0014</t>
  </si>
  <si>
    <t>0025PP0015</t>
  </si>
  <si>
    <t>0025PP0019</t>
  </si>
  <si>
    <t>0025PP0020</t>
  </si>
  <si>
    <t>0025PP0022</t>
  </si>
  <si>
    <t>0025PP0023</t>
  </si>
  <si>
    <t>0025PP0024</t>
  </si>
  <si>
    <t>0025PP0025</t>
  </si>
  <si>
    <t>0025PP0026</t>
  </si>
  <si>
    <t>0025PP0032</t>
  </si>
  <si>
    <t>0025PP0033</t>
  </si>
  <si>
    <t>0025PP0036</t>
  </si>
  <si>
    <t>0025PP0038</t>
  </si>
  <si>
    <t>0025PP0039</t>
  </si>
  <si>
    <t>0025PP0042</t>
  </si>
  <si>
    <t>0025PP0043</t>
  </si>
  <si>
    <t>0025PP0045</t>
  </si>
  <si>
    <t>0025PP0046</t>
  </si>
  <si>
    <t>0025DF0401</t>
  </si>
  <si>
    <t>0025SC0001</t>
  </si>
  <si>
    <t>0026EE0501</t>
  </si>
  <si>
    <t>0026ET0001</t>
  </si>
  <si>
    <t>0026FC0020</t>
  </si>
  <si>
    <t>0026IS0067</t>
  </si>
  <si>
    <t>0026IS0131</t>
  </si>
  <si>
    <t>0026IS0132</t>
  </si>
  <si>
    <t>0026JI0901</t>
  </si>
  <si>
    <t>0026JI0902</t>
  </si>
  <si>
    <t>0026JI0903</t>
  </si>
  <si>
    <t>0026JI0904</t>
  </si>
  <si>
    <t>0026JI0905</t>
  </si>
  <si>
    <t>0026JI0906</t>
  </si>
  <si>
    <t>0026JI0907</t>
  </si>
  <si>
    <t>0026JI0908</t>
  </si>
  <si>
    <t>0026JI0909</t>
  </si>
  <si>
    <t>0026JI0910</t>
  </si>
  <si>
    <t>0026JI0911</t>
  </si>
  <si>
    <t>0026JI0912</t>
  </si>
  <si>
    <t>0026JI0913</t>
  </si>
  <si>
    <t>0026MS0001</t>
  </si>
  <si>
    <t>0026MS0002</t>
  </si>
  <si>
    <t>0026MS0003</t>
  </si>
  <si>
    <t>0026MS0004</t>
  </si>
  <si>
    <t>0026MT0001</t>
  </si>
  <si>
    <t>0026IC0200</t>
  </si>
  <si>
    <t>0026PP0001</t>
  </si>
  <si>
    <t>0026PP0002</t>
  </si>
  <si>
    <t>0026PP0003</t>
  </si>
  <si>
    <t>0026PP0004</t>
  </si>
  <si>
    <t>0026PP0005</t>
  </si>
  <si>
    <t>0026PP0006</t>
  </si>
  <si>
    <t>0026PP0007</t>
  </si>
  <si>
    <t>0026PP0008</t>
  </si>
  <si>
    <t>0026PP0009</t>
  </si>
  <si>
    <t>0026PP0010</t>
  </si>
  <si>
    <t>0026PP0011</t>
  </si>
  <si>
    <t>0026PP0012</t>
  </si>
  <si>
    <t>0026PP0013</t>
  </si>
  <si>
    <t>0026PP0014</t>
  </si>
  <si>
    <t>0026PP0016</t>
  </si>
  <si>
    <t>0026PP0017</t>
  </si>
  <si>
    <t>0026PP0018</t>
  </si>
  <si>
    <t>0026PP0019</t>
  </si>
  <si>
    <t>0026PP0020</t>
  </si>
  <si>
    <t>0026PP0022</t>
  </si>
  <si>
    <t>0026PP0023</t>
  </si>
  <si>
    <t>0026PP0026</t>
  </si>
  <si>
    <t>0026PP0027</t>
  </si>
  <si>
    <t>0026PP0028</t>
  </si>
  <si>
    <t>0026PP0030</t>
  </si>
  <si>
    <t>0026PP0034</t>
  </si>
  <si>
    <t>0026PP0038</t>
  </si>
  <si>
    <t>0026PP0039</t>
  </si>
  <si>
    <t>0026PP0040</t>
  </si>
  <si>
    <t>0026PP0042</t>
  </si>
  <si>
    <t>0026PP0043</t>
  </si>
  <si>
    <t>0026PP0044</t>
  </si>
  <si>
    <t>0026PP0045</t>
  </si>
  <si>
    <t>0026PP0047</t>
  </si>
  <si>
    <t>0026PP0049</t>
  </si>
  <si>
    <t>0026DF0401</t>
  </si>
  <si>
    <t>0026SC0001</t>
  </si>
  <si>
    <t>0027AC0002</t>
  </si>
  <si>
    <t>0027AM0001</t>
  </si>
  <si>
    <t>0027EE0501</t>
  </si>
  <si>
    <t>0027EE0502</t>
  </si>
  <si>
    <t>0137EE0501</t>
  </si>
  <si>
    <t>0027EE0504</t>
  </si>
  <si>
    <t>0027ET0001</t>
  </si>
  <si>
    <t>0027IS0057</t>
  </si>
  <si>
    <t>0027IS0098</t>
  </si>
  <si>
    <t>0137IS0215</t>
  </si>
  <si>
    <t>0027JI0901</t>
  </si>
  <si>
    <t>0137JI0901</t>
  </si>
  <si>
    <t>0027JI0903</t>
  </si>
  <si>
    <t>0027JI0904</t>
  </si>
  <si>
    <t>0027JI0905</t>
  </si>
  <si>
    <t>0027JI0906</t>
  </si>
  <si>
    <t>0027JI0907</t>
  </si>
  <si>
    <t>0027JI0908</t>
  </si>
  <si>
    <t>0027JI0909</t>
  </si>
  <si>
    <t>0027JI0910</t>
  </si>
  <si>
    <t>0027MA0001</t>
  </si>
  <si>
    <t>0027MS0001</t>
  </si>
  <si>
    <t>0137MS0001</t>
  </si>
  <si>
    <t>0027MS0003</t>
  </si>
  <si>
    <t>0027MT0001</t>
  </si>
  <si>
    <t>0027IC0200</t>
  </si>
  <si>
    <t>0027PP0001</t>
  </si>
  <si>
    <t>0027PP0002</t>
  </si>
  <si>
    <t>0027PP0003</t>
  </si>
  <si>
    <t>0027PP0004</t>
  </si>
  <si>
    <t>0027PP0005</t>
  </si>
  <si>
    <t>0027PP0007</t>
  </si>
  <si>
    <t>0027PP0008</t>
  </si>
  <si>
    <t>0027PP0009</t>
  </si>
  <si>
    <t>0137PP0002</t>
  </si>
  <si>
    <t>0027PP0011</t>
  </si>
  <si>
    <t>0137PP0001</t>
  </si>
  <si>
    <t>0027PP0013</t>
  </si>
  <si>
    <t>0027PP0014</t>
  </si>
  <si>
    <t>0027PP0015</t>
  </si>
  <si>
    <t>0027PP0016</t>
  </si>
  <si>
    <t>0027PP0017</t>
  </si>
  <si>
    <t>0027PP0019</t>
  </si>
  <si>
    <t>0027PP0020</t>
  </si>
  <si>
    <t>0027PP0021</t>
  </si>
  <si>
    <t>0027PP0022</t>
  </si>
  <si>
    <t>0137PP0003</t>
  </si>
  <si>
    <t>0027PP0025</t>
  </si>
  <si>
    <t>0027PP0026</t>
  </si>
  <si>
    <t>0027PP0027</t>
  </si>
  <si>
    <t>0137PP0004</t>
  </si>
  <si>
    <t>0137PP0005</t>
  </si>
  <si>
    <t>0027PP0030</t>
  </si>
  <si>
    <t>0027PP0031</t>
  </si>
  <si>
    <t>0137PP0006</t>
  </si>
  <si>
    <t>0137PP0011</t>
  </si>
  <si>
    <t>0027PP0034</t>
  </si>
  <si>
    <t>0137PP0007</t>
  </si>
  <si>
    <t>0027PP0037</t>
  </si>
  <si>
    <t>0027PP0038</t>
  </si>
  <si>
    <t>0027PP0041</t>
  </si>
  <si>
    <t>0027PP0045</t>
  </si>
  <si>
    <t>0027PP0047</t>
  </si>
  <si>
    <t>0137PP0008</t>
  </si>
  <si>
    <t>0137PP0009</t>
  </si>
  <si>
    <t>0137PP0010</t>
  </si>
  <si>
    <t>0027PP0055</t>
  </si>
  <si>
    <t>0137SC0001</t>
  </si>
  <si>
    <t>0027SC0002</t>
  </si>
  <si>
    <t>0028AE0003</t>
  </si>
  <si>
    <t>0028AM0001</t>
  </si>
  <si>
    <t>0028AV0001</t>
  </si>
  <si>
    <t>0028EE0502</t>
  </si>
  <si>
    <t>0028ET0001</t>
  </si>
  <si>
    <t>0028FC0012</t>
  </si>
  <si>
    <t>0028IS0006</t>
  </si>
  <si>
    <t>0028JI0901</t>
  </si>
  <si>
    <t>0028JI0902</t>
  </si>
  <si>
    <t>0028JI0903</t>
  </si>
  <si>
    <t>0028JI0904</t>
  </si>
  <si>
    <t>0028JI0905</t>
  </si>
  <si>
    <t>0028JI0906</t>
  </si>
  <si>
    <t>0028JI0907</t>
  </si>
  <si>
    <t>0028JI0908</t>
  </si>
  <si>
    <t>0028JI0909</t>
  </si>
  <si>
    <t>0028JI0910</t>
  </si>
  <si>
    <t>0028JI0911</t>
  </si>
  <si>
    <t>0028JI0912</t>
  </si>
  <si>
    <t>0028JI0913</t>
  </si>
  <si>
    <t>0028JI0914</t>
  </si>
  <si>
    <t>0028JI0916</t>
  </si>
  <si>
    <t>0028MS0001</t>
  </si>
  <si>
    <t>0028MS0002</t>
  </si>
  <si>
    <t>0028MS0003</t>
  </si>
  <si>
    <t>0028MS0004</t>
  </si>
  <si>
    <t>0028MS0005</t>
  </si>
  <si>
    <t>0028MS0006</t>
  </si>
  <si>
    <t>0028MT0001</t>
  </si>
  <si>
    <t>0028IC0200</t>
  </si>
  <si>
    <t>0028PP0002</t>
  </si>
  <si>
    <t>0028PP0003</t>
  </si>
  <si>
    <t>0028PP0004</t>
  </si>
  <si>
    <t>0028PP0005</t>
  </si>
  <si>
    <t>0028PP0006</t>
  </si>
  <si>
    <t>0028PP0007</t>
  </si>
  <si>
    <t>0028PP0008</t>
  </si>
  <si>
    <t>0028PP0010</t>
  </si>
  <si>
    <t>0028PP0011</t>
  </si>
  <si>
    <t>0028PP0012</t>
  </si>
  <si>
    <t>0028PP0014</t>
  </si>
  <si>
    <t>0028PP0015</t>
  </si>
  <si>
    <t>0028PP0017</t>
  </si>
  <si>
    <t>0028PP0018</t>
  </si>
  <si>
    <t>0028PP0019</t>
  </si>
  <si>
    <t>0028PP0020</t>
  </si>
  <si>
    <t>0028PP0023</t>
  </si>
  <si>
    <t>0028PP0024</t>
  </si>
  <si>
    <t>0028PP0025</t>
  </si>
  <si>
    <t>0028PP0027</t>
  </si>
  <si>
    <t>0028PP0028</t>
  </si>
  <si>
    <t>0028PP0030</t>
  </si>
  <si>
    <t>0028PP0031</t>
  </si>
  <si>
    <t>0028PP0032</t>
  </si>
  <si>
    <t>0028PP0033</t>
  </si>
  <si>
    <t>0028PP0036</t>
  </si>
  <si>
    <t>0028PP0039</t>
  </si>
  <si>
    <t>0028PP0040</t>
  </si>
  <si>
    <t>0028PP0041</t>
  </si>
  <si>
    <t>0028PP0043</t>
  </si>
  <si>
    <t>0028PP0045</t>
  </si>
  <si>
    <t>0028PP0046</t>
  </si>
  <si>
    <t>0028PP0047</t>
  </si>
  <si>
    <t>0028PP0049</t>
  </si>
  <si>
    <t>0028PP0053</t>
  </si>
  <si>
    <t>0028PP0056</t>
  </si>
  <si>
    <t>0028PP0057</t>
  </si>
  <si>
    <t>0028PP0058</t>
  </si>
  <si>
    <t>0028PP0061</t>
  </si>
  <si>
    <t>0028PP0063</t>
  </si>
  <si>
    <t>0028PP0065</t>
  </si>
  <si>
    <t>0028PP0068</t>
  </si>
  <si>
    <t>0028DF0401</t>
  </si>
  <si>
    <t>0028SC0001</t>
  </si>
  <si>
    <t>0029EE0501</t>
  </si>
  <si>
    <t>0029IS0026</t>
  </si>
  <si>
    <t>0029IS0168</t>
  </si>
  <si>
    <t>0029JI0901</t>
  </si>
  <si>
    <t>0029JI0902</t>
  </si>
  <si>
    <t>0029JI0903</t>
  </si>
  <si>
    <t>0029JI0904</t>
  </si>
  <si>
    <t>0029JI0905</t>
  </si>
  <si>
    <t>0029JI0906</t>
  </si>
  <si>
    <t>0029MA0001</t>
  </si>
  <si>
    <t>0029MS0001</t>
  </si>
  <si>
    <t>0029MS0003</t>
  </si>
  <si>
    <t>0029MS0004</t>
  </si>
  <si>
    <t>0029MT0001</t>
  </si>
  <si>
    <t>0029IC0200</t>
  </si>
  <si>
    <t>0029PP0001</t>
  </si>
  <si>
    <t>0029PP0002</t>
  </si>
  <si>
    <t>0029PP0004</t>
  </si>
  <si>
    <t>0029PP0005</t>
  </si>
  <si>
    <t>0029PP0006</t>
  </si>
  <si>
    <t>0029PP0007</t>
  </si>
  <si>
    <t>0029PP0010</t>
  </si>
  <si>
    <t>0029PP0011</t>
  </si>
  <si>
    <t>0029PP0014</t>
  </si>
  <si>
    <t>0029PP0015</t>
  </si>
  <si>
    <t>0029PP0016</t>
  </si>
  <si>
    <t>0029PP0017</t>
  </si>
  <si>
    <t>0029PP0018</t>
  </si>
  <si>
    <t>0029PP0019</t>
  </si>
  <si>
    <t>0029PP0023</t>
  </si>
  <si>
    <t>0029PP0024</t>
  </si>
  <si>
    <t>0029PP0028</t>
  </si>
  <si>
    <t>0029PP0029</t>
  </si>
  <si>
    <t>0029PP0030</t>
  </si>
  <si>
    <t>0029PP0031</t>
  </si>
  <si>
    <t>0029DF0401</t>
  </si>
  <si>
    <t>0030EE0501</t>
  </si>
  <si>
    <t>0030EE0502</t>
  </si>
  <si>
    <t>0130EE0501</t>
  </si>
  <si>
    <t>0130EE0502</t>
  </si>
  <si>
    <t>0030EE0503</t>
  </si>
  <si>
    <t>0030EL0001</t>
  </si>
  <si>
    <t>0130FC0088</t>
  </si>
  <si>
    <t>0030IS0035</t>
  </si>
  <si>
    <t>0030JI0901</t>
  </si>
  <si>
    <t>0030JI0902</t>
  </si>
  <si>
    <t>0030JI0903</t>
  </si>
  <si>
    <t>0030JI0904</t>
  </si>
  <si>
    <t>0130JI0901</t>
  </si>
  <si>
    <t>0030JI0905</t>
  </si>
  <si>
    <t>0030JI0906</t>
  </si>
  <si>
    <t>0130JI0902</t>
  </si>
  <si>
    <t>0030JI0907</t>
  </si>
  <si>
    <t>0130JI0903</t>
  </si>
  <si>
    <t>0030JI0908</t>
  </si>
  <si>
    <t>0030JI0909</t>
  </si>
  <si>
    <t>0030JI0910</t>
  </si>
  <si>
    <t>0030JI0911</t>
  </si>
  <si>
    <t>0130JI0904</t>
  </si>
  <si>
    <t>0130JI0905</t>
  </si>
  <si>
    <t>0030JI0912</t>
  </si>
  <si>
    <t>0030JI0913</t>
  </si>
  <si>
    <t>0030JI0914</t>
  </si>
  <si>
    <t>0129JI0906</t>
  </si>
  <si>
    <t>0130JI0906</t>
  </si>
  <si>
    <t>0130MA0001</t>
  </si>
  <si>
    <t>0030MS0001</t>
  </si>
  <si>
    <t>0130MS0001</t>
  </si>
  <si>
    <t>0030MS0003</t>
  </si>
  <si>
    <t>0130MS0002</t>
  </si>
  <si>
    <t>0030MS0005</t>
  </si>
  <si>
    <t>0030MS0006</t>
  </si>
  <si>
    <t>0030MS0007</t>
  </si>
  <si>
    <t>0030MS0008</t>
  </si>
  <si>
    <t>0130MS0003</t>
  </si>
  <si>
    <t>0130MS0004</t>
  </si>
  <si>
    <t>0030MS0011</t>
  </si>
  <si>
    <t>0030MS0012</t>
  </si>
  <si>
    <t>0030MS0013</t>
  </si>
  <si>
    <t>0030MS0014</t>
  </si>
  <si>
    <t>0030AS0001</t>
  </si>
  <si>
    <t>0030MS0016</t>
  </si>
  <si>
    <t>0130MT0001</t>
  </si>
  <si>
    <t>0030IC0200</t>
  </si>
  <si>
    <t>0030PP0001</t>
  </si>
  <si>
    <t>0030PP0002</t>
  </si>
  <si>
    <t>0130PP0001</t>
  </si>
  <si>
    <t>0130PP0002</t>
  </si>
  <si>
    <t>0130PP0003</t>
  </si>
  <si>
    <t>0030PP0006</t>
  </si>
  <si>
    <t>0129PP0004</t>
  </si>
  <si>
    <t>0030PP0008</t>
  </si>
  <si>
    <t>0030PP0009</t>
  </si>
  <si>
    <t>0030PP0010</t>
  </si>
  <si>
    <t>0130PP0004</t>
  </si>
  <si>
    <t>0030PP0012</t>
  </si>
  <si>
    <t>0130PP0005</t>
  </si>
  <si>
    <t>0030PP0014</t>
  </si>
  <si>
    <t>0030PP0015</t>
  </si>
  <si>
    <t>0030PP0016</t>
  </si>
  <si>
    <t>0030PP0017</t>
  </si>
  <si>
    <t>0030PP0018</t>
  </si>
  <si>
    <t>0030PP0019</t>
  </si>
  <si>
    <t>0130PP0006</t>
  </si>
  <si>
    <t>0030PP0021</t>
  </si>
  <si>
    <t>0130PP0007</t>
  </si>
  <si>
    <t>0130PP0008</t>
  </si>
  <si>
    <t>0030PP0024</t>
  </si>
  <si>
    <t>0130PP0009</t>
  </si>
  <si>
    <t>0030PP0026</t>
  </si>
  <si>
    <t>0030PP0027</t>
  </si>
  <si>
    <t>0130PP0010</t>
  </si>
  <si>
    <t>0130PP0011</t>
  </si>
  <si>
    <t>0030PP0030</t>
  </si>
  <si>
    <t>0030PP0031</t>
  </si>
  <si>
    <t>0030PP0032</t>
  </si>
  <si>
    <t>0030PP0033</t>
  </si>
  <si>
    <t>0130PP0012</t>
  </si>
  <si>
    <t>0130PP0013</t>
  </si>
  <si>
    <t>0130PP0014</t>
  </si>
  <si>
    <t>0030PP0037</t>
  </si>
  <si>
    <t>0130PP0015</t>
  </si>
  <si>
    <t>0030PP0039</t>
  </si>
  <si>
    <t>0130PP0016</t>
  </si>
  <si>
    <t>0030PP0041</t>
  </si>
  <si>
    <t>0030PP0042</t>
  </si>
  <si>
    <t>0030PP0043</t>
  </si>
  <si>
    <t>0130PP0017</t>
  </si>
  <si>
    <t>0016PP0028</t>
  </si>
  <si>
    <t>0030PP0046</t>
  </si>
  <si>
    <t>0030PP0047</t>
  </si>
  <si>
    <t>0030PP0048</t>
  </si>
  <si>
    <t>0130PP0018</t>
  </si>
  <si>
    <t>0030PP0050</t>
  </si>
  <si>
    <t>0030PP0051</t>
  </si>
  <si>
    <t>0129PP0012</t>
  </si>
  <si>
    <t>0030PP0053</t>
  </si>
  <si>
    <t>0030PP0054</t>
  </si>
  <si>
    <t>0030PP0055</t>
  </si>
  <si>
    <t>0030PP0056</t>
  </si>
  <si>
    <t>0130PP0019</t>
  </si>
  <si>
    <t>0030DF0401</t>
  </si>
  <si>
    <t>0130DF0401</t>
  </si>
  <si>
    <t>0030DF0402</t>
  </si>
  <si>
    <t>0130SC0001</t>
  </si>
  <si>
    <t>0031EE0501</t>
  </si>
  <si>
    <t>0031JI0901</t>
  </si>
  <si>
    <t>0031JI0902</t>
  </si>
  <si>
    <t>0031JI0903</t>
  </si>
  <si>
    <t>0031JI0904</t>
  </si>
  <si>
    <t>0031MS0001</t>
  </si>
  <si>
    <t>0031IC0200</t>
  </si>
  <si>
    <t>0031PP0001</t>
  </si>
  <si>
    <t>0031PP0003</t>
  </si>
  <si>
    <t>0031PP0004</t>
  </si>
  <si>
    <t>0031PP0005</t>
  </si>
  <si>
    <t>0031PP0006</t>
  </si>
  <si>
    <t>0031PP0007</t>
  </si>
  <si>
    <t>0031PP0008</t>
  </si>
  <si>
    <t>0031PP0009</t>
  </si>
  <si>
    <t>0031PP0010</t>
  </si>
  <si>
    <t>0031PP0011</t>
  </si>
  <si>
    <t>0031PP0012</t>
  </si>
  <si>
    <t>0031PP0014</t>
  </si>
  <si>
    <t>0031PP0015</t>
  </si>
  <si>
    <t>0031PP0016</t>
  </si>
  <si>
    <t>0031PP0019</t>
  </si>
  <si>
    <t>0032AA0001</t>
  </si>
  <si>
    <t>0032EE0501</t>
  </si>
  <si>
    <t>0032EE0502</t>
  </si>
  <si>
    <t>0032EL0001</t>
  </si>
  <si>
    <t>0032FC0102</t>
  </si>
  <si>
    <t>0032IS0054</t>
  </si>
  <si>
    <t>0032JI0901</t>
  </si>
  <si>
    <t>0032JI0902</t>
  </si>
  <si>
    <t>0032JI0903</t>
  </si>
  <si>
    <t>0032JI0904</t>
  </si>
  <si>
    <t>0032JI0905</t>
  </si>
  <si>
    <t>0032JI0906</t>
  </si>
  <si>
    <t>0032JI0907</t>
  </si>
  <si>
    <t>0032JI0908</t>
  </si>
  <si>
    <t>0032JI0909</t>
  </si>
  <si>
    <t>0032JI0910</t>
  </si>
  <si>
    <t>0032JI0911</t>
  </si>
  <si>
    <t>0032JI0912</t>
  </si>
  <si>
    <t>0032MA0001</t>
  </si>
  <si>
    <t>0032MS0001</t>
  </si>
  <si>
    <t>0032MS0002</t>
  </si>
  <si>
    <t>0032MS0003</t>
  </si>
  <si>
    <t>0032MS0004</t>
  </si>
  <si>
    <t>0032MS0005</t>
  </si>
  <si>
    <t>0032MS0006</t>
  </si>
  <si>
    <t>0032MS0007</t>
  </si>
  <si>
    <t>0032MS0008</t>
  </si>
  <si>
    <t>0032MT0001</t>
  </si>
  <si>
    <t>0032MT0002</t>
  </si>
  <si>
    <t>0032MT0003</t>
  </si>
  <si>
    <t>0032MT0004</t>
  </si>
  <si>
    <t>0032IC0200</t>
  </si>
  <si>
    <t>0032PP0001</t>
  </si>
  <si>
    <t>0032PP0002</t>
  </si>
  <si>
    <t>0032PP0003</t>
  </si>
  <si>
    <t>0032PP0004</t>
  </si>
  <si>
    <t>0032PP0005</t>
  </si>
  <si>
    <t>0032PP0006</t>
  </si>
  <si>
    <t>0032PP0007</t>
  </si>
  <si>
    <t>0032PP0008</t>
  </si>
  <si>
    <t>0032PP0009</t>
  </si>
  <si>
    <t>0032PP0010</t>
  </si>
  <si>
    <t>0032PP0011</t>
  </si>
  <si>
    <t>0032PP0012</t>
  </si>
  <si>
    <t>0032PP0013</t>
  </si>
  <si>
    <t>0032PP0014</t>
  </si>
  <si>
    <t>0032PP0015</t>
  </si>
  <si>
    <t>0032PP0016</t>
  </si>
  <si>
    <t>0032PP0017</t>
  </si>
  <si>
    <t>0032PP0018</t>
  </si>
  <si>
    <t>0032PP0019</t>
  </si>
  <si>
    <t>0032PP0020</t>
  </si>
  <si>
    <t>0032PP0021</t>
  </si>
  <si>
    <t>0032PP0022</t>
  </si>
  <si>
    <t>0032PP0023</t>
  </si>
  <si>
    <t>0032PP0024</t>
  </si>
  <si>
    <t>0032PP0025</t>
  </si>
  <si>
    <t>0032PP0026</t>
  </si>
  <si>
    <t>0032PP0027</t>
  </si>
  <si>
    <t>0032PP0028</t>
  </si>
  <si>
    <t>0032PP0029</t>
  </si>
  <si>
    <t>0032PP0030</t>
  </si>
  <si>
    <t>0032PP0031</t>
  </si>
  <si>
    <t>0032PP0032</t>
  </si>
  <si>
    <t>0032PP0033</t>
  </si>
  <si>
    <t>0032PP0034</t>
  </si>
  <si>
    <t>0032PP0035</t>
  </si>
  <si>
    <t>0032PP0036</t>
  </si>
  <si>
    <t>0032PP0037</t>
  </si>
  <si>
    <t>0032PP0038</t>
  </si>
  <si>
    <t>0032PP0039</t>
  </si>
  <si>
    <t>0032PP0040</t>
  </si>
  <si>
    <t>0032PP0041</t>
  </si>
  <si>
    <t>0032PP0042</t>
  </si>
  <si>
    <t>0032PP0043</t>
  </si>
  <si>
    <t>0032PP0044</t>
  </si>
  <si>
    <t>0032PP0045</t>
  </si>
  <si>
    <t>0032PP0046</t>
  </si>
  <si>
    <t>0032PP0047</t>
  </si>
  <si>
    <t>0032PP0048</t>
  </si>
  <si>
    <t>0032PP0049</t>
  </si>
  <si>
    <t>0032PP0050</t>
  </si>
  <si>
    <t>0032PP0051</t>
  </si>
  <si>
    <t>0032PP0052</t>
  </si>
  <si>
    <t>0032PP0053</t>
  </si>
  <si>
    <t>0032PP0054</t>
  </si>
  <si>
    <t>0032PP0055</t>
  </si>
  <si>
    <t>0032PP0056</t>
  </si>
  <si>
    <t>0032PP0057</t>
  </si>
  <si>
    <t>0032PP0058</t>
  </si>
  <si>
    <t>0032PP0059</t>
  </si>
  <si>
    <t>0032PP0060</t>
  </si>
  <si>
    <t>0032PP0061</t>
  </si>
  <si>
    <t>0032DF0401</t>
  </si>
  <si>
    <t>0032DF0402</t>
  </si>
  <si>
    <t>0033EE0501</t>
  </si>
  <si>
    <t>0033EE0502</t>
  </si>
  <si>
    <t>0033EE0503</t>
  </si>
  <si>
    <t>0033FC0075</t>
  </si>
  <si>
    <t>0033IS0081</t>
  </si>
  <si>
    <t>0033JI0901</t>
  </si>
  <si>
    <t>0033JI0902</t>
  </si>
  <si>
    <t>0033JI0903</t>
  </si>
  <si>
    <t>0033JI0904</t>
  </si>
  <si>
    <t>0033JI0905</t>
  </si>
  <si>
    <t>0033JI0906</t>
  </si>
  <si>
    <t>0033JI0907</t>
  </si>
  <si>
    <t>0033JI0908</t>
  </si>
  <si>
    <t>0033JI0909</t>
  </si>
  <si>
    <t>0033JI0910</t>
  </si>
  <si>
    <t>0033MA0001</t>
  </si>
  <si>
    <t>0033MA0002</t>
  </si>
  <si>
    <t>0033MS0001</t>
  </si>
  <si>
    <t>0033MT0001</t>
  </si>
  <si>
    <t>0033IC0200</t>
  </si>
  <si>
    <t>0033PP0001</t>
  </si>
  <si>
    <t>0033PP0002</t>
  </si>
  <si>
    <t>0033PP0003</t>
  </si>
  <si>
    <t>0033PP0004</t>
  </si>
  <si>
    <t>0033PP0005</t>
  </si>
  <si>
    <t>0033PP0007</t>
  </si>
  <si>
    <t>0033PP0008</t>
  </si>
  <si>
    <t>0033PP0009</t>
  </si>
  <si>
    <t>0033PP0010</t>
  </si>
  <si>
    <t>0033PP0011</t>
  </si>
  <si>
    <t>0033PP0012</t>
  </si>
  <si>
    <t>0033PP0015</t>
  </si>
  <si>
    <t>0033PP0017</t>
  </si>
  <si>
    <t>0033DF0401</t>
  </si>
  <si>
    <t>0033SC0001</t>
  </si>
  <si>
    <t>0033SC0002</t>
  </si>
  <si>
    <t>0034EE0501</t>
  </si>
  <si>
    <t>0034FC0036</t>
  </si>
  <si>
    <t>0034IS0076</t>
  </si>
  <si>
    <t>0034JI0901</t>
  </si>
  <si>
    <t>0034JI0902</t>
  </si>
  <si>
    <t>0034IC0200</t>
  </si>
  <si>
    <t>0034PP0001</t>
  </si>
  <si>
    <t>0034PP0002</t>
  </si>
  <si>
    <t>0034PP0003</t>
  </si>
  <si>
    <t>0034PP0004</t>
  </si>
  <si>
    <t>0034PP0005</t>
  </si>
  <si>
    <t>0034PP0006</t>
  </si>
  <si>
    <t>0034PP0007</t>
  </si>
  <si>
    <t>0034PP0008</t>
  </si>
  <si>
    <t>0034PP0009</t>
  </si>
  <si>
    <t>0034PP0010</t>
  </si>
  <si>
    <t>0034PP0011</t>
  </si>
  <si>
    <t>0034PP0012</t>
  </si>
  <si>
    <t>0034PP0013</t>
  </si>
  <si>
    <t>0034PP0014</t>
  </si>
  <si>
    <t>0034PP0015</t>
  </si>
  <si>
    <t>0034PP0019</t>
  </si>
  <si>
    <t>0034PP0020</t>
  </si>
  <si>
    <t>0034PP0021</t>
  </si>
  <si>
    <t>0034PP0023</t>
  </si>
  <si>
    <t>0034PP0024</t>
  </si>
  <si>
    <t>0034PP0025</t>
  </si>
  <si>
    <t>0034PP0026</t>
  </si>
  <si>
    <t>0034PP0027</t>
  </si>
  <si>
    <t>0034PP0029</t>
  </si>
  <si>
    <t>0034DF0401</t>
  </si>
  <si>
    <t>0034SC0001</t>
  </si>
  <si>
    <t>0035EE0501</t>
  </si>
  <si>
    <t>0035EE0541</t>
  </si>
  <si>
    <t>0035FC0057</t>
  </si>
  <si>
    <t>0035JI0901</t>
  </si>
  <si>
    <t>0035JI0902</t>
  </si>
  <si>
    <t>0035JI0903</t>
  </si>
  <si>
    <t>0035JI0904</t>
  </si>
  <si>
    <t>0035JI0905</t>
  </si>
  <si>
    <t>0035JI0906</t>
  </si>
  <si>
    <t>0035JI0907</t>
  </si>
  <si>
    <t>0035MS0001</t>
  </si>
  <si>
    <t>0035MS0002</t>
  </si>
  <si>
    <t>0035MS0003</t>
  </si>
  <si>
    <t>0035MS0004</t>
  </si>
  <si>
    <t>0035IC0200</t>
  </si>
  <si>
    <t>0035PP0001</t>
  </si>
  <si>
    <t>0035PP0002</t>
  </si>
  <si>
    <t>0035PP0003</t>
  </si>
  <si>
    <t>0035PP0004</t>
  </si>
  <si>
    <t>0035PP0006</t>
  </si>
  <si>
    <t>0035PP0010</t>
  </si>
  <si>
    <t>0035PP0016</t>
  </si>
  <si>
    <t>0035PP0023</t>
  </si>
  <si>
    <t>0035SC0001</t>
  </si>
  <si>
    <t>0035SC0002</t>
  </si>
  <si>
    <t>0036EE0501</t>
  </si>
  <si>
    <t>0036FC0074</t>
  </si>
  <si>
    <t>0036IS0074</t>
  </si>
  <si>
    <t>0036JI0901</t>
  </si>
  <si>
    <t>0036JI0902</t>
  </si>
  <si>
    <t>0036JI0903</t>
  </si>
  <si>
    <t>0036JI0904</t>
  </si>
  <si>
    <t>0036JI0905</t>
  </si>
  <si>
    <t>0036MC0001</t>
  </si>
  <si>
    <t>0036MS0001</t>
  </si>
  <si>
    <t>0036IC0200</t>
  </si>
  <si>
    <t>0036PP0001</t>
  </si>
  <si>
    <t>0036PP0002</t>
  </si>
  <si>
    <t>0036PP0003</t>
  </si>
  <si>
    <t>0036PP0004</t>
  </si>
  <si>
    <t>0036PP0005</t>
  </si>
  <si>
    <t>0036PP0006</t>
  </si>
  <si>
    <t>0036PP0007</t>
  </si>
  <si>
    <t>0036PP0008</t>
  </si>
  <si>
    <t>0036PP0009</t>
  </si>
  <si>
    <t>0036PP0010</t>
  </si>
  <si>
    <t>0036PP0013</t>
  </si>
  <si>
    <t>0036PP0014</t>
  </si>
  <si>
    <t>0036PP0015</t>
  </si>
  <si>
    <t>0036PP0016</t>
  </si>
  <si>
    <t>0036PP0017</t>
  </si>
  <si>
    <t>0036DF0401</t>
  </si>
  <si>
    <t>0036SC0001</t>
  </si>
  <si>
    <t>0037JI0901</t>
  </si>
  <si>
    <t>0037JI0902</t>
  </si>
  <si>
    <t>0037MS0001</t>
  </si>
  <si>
    <t>0037MS0002</t>
  </si>
  <si>
    <t>0037IC0200</t>
  </si>
  <si>
    <t>0037PP0001</t>
  </si>
  <si>
    <t>0037PP0002</t>
  </si>
  <si>
    <t>0037PP0003</t>
  </si>
  <si>
    <t>0037PP0004</t>
  </si>
  <si>
    <t>0037PP0005</t>
  </si>
  <si>
    <t>0037PP0006</t>
  </si>
  <si>
    <t>0037PP0007</t>
  </si>
  <si>
    <t>0037PP0008</t>
  </si>
  <si>
    <t>0037PP0009</t>
  </si>
  <si>
    <t>0037PP0011</t>
  </si>
  <si>
    <t>0037PP0016</t>
  </si>
  <si>
    <t>0038EE0501</t>
  </si>
  <si>
    <t>0038FC0066</t>
  </si>
  <si>
    <t>0038IS0072</t>
  </si>
  <si>
    <t>0038JI0901</t>
  </si>
  <si>
    <t>0038JI0902</t>
  </si>
  <si>
    <t>0038JI0903</t>
  </si>
  <si>
    <t>0038JI0904</t>
  </si>
  <si>
    <t>0038JI0905</t>
  </si>
  <si>
    <t>0038JI0906</t>
  </si>
  <si>
    <t>0038MA0001</t>
  </si>
  <si>
    <t>0038MS0001</t>
  </si>
  <si>
    <t>0038IC0200</t>
  </si>
  <si>
    <t>0038PP0001</t>
  </si>
  <si>
    <t>0038PP0002</t>
  </si>
  <si>
    <t>0038PP0003</t>
  </si>
  <si>
    <t>0038PP0004</t>
  </si>
  <si>
    <t>0038PP0005</t>
  </si>
  <si>
    <t>0038PP0006</t>
  </si>
  <si>
    <t>0038PP0007</t>
  </si>
  <si>
    <t>0038PP0008</t>
  </si>
  <si>
    <t>0038PP0009</t>
  </si>
  <si>
    <t>0038PP0013</t>
  </si>
  <si>
    <t>0038PP0015</t>
  </si>
  <si>
    <t>0038PP0016</t>
  </si>
  <si>
    <t>0038PP0017</t>
  </si>
  <si>
    <t>0038PP0019</t>
  </si>
  <si>
    <t>0038PP0020</t>
  </si>
  <si>
    <t>0038PP0022</t>
  </si>
  <si>
    <t>0038DF0401</t>
  </si>
  <si>
    <t>0038SC0001</t>
  </si>
  <si>
    <t>0039FC0116</t>
  </si>
  <si>
    <t>0039JI0901</t>
  </si>
  <si>
    <t>0039MS0001</t>
  </si>
  <si>
    <t>0039IC0200</t>
  </si>
  <si>
    <t>0039PP0001</t>
  </si>
  <si>
    <t>0039PP0005</t>
  </si>
  <si>
    <t>0039PP0010</t>
  </si>
  <si>
    <t>0039PP0015</t>
  </si>
  <si>
    <t>0039PP0018</t>
  </si>
  <si>
    <t>0039PP0022</t>
  </si>
  <si>
    <t>0039PP0026</t>
  </si>
  <si>
    <t>0039PP0027</t>
  </si>
  <si>
    <t>0039SC0001</t>
  </si>
  <si>
    <t>0040AA0001</t>
  </si>
  <si>
    <t>0040EE0501</t>
  </si>
  <si>
    <t>0040FC0029</t>
  </si>
  <si>
    <t>0040IS0059</t>
  </si>
  <si>
    <t>0040IS0169</t>
  </si>
  <si>
    <t>0040JI0901</t>
  </si>
  <si>
    <t>0040JI0902</t>
  </si>
  <si>
    <t>0040JI0903</t>
  </si>
  <si>
    <t>0040JI0904</t>
  </si>
  <si>
    <t>0040JI0905</t>
  </si>
  <si>
    <t>0040JI0906</t>
  </si>
  <si>
    <t>0040MS0001</t>
  </si>
  <si>
    <t>0040MS0002</t>
  </si>
  <si>
    <t>0040MT0001</t>
  </si>
  <si>
    <t>0040IC0200</t>
  </si>
  <si>
    <t>0040PP0001</t>
  </si>
  <si>
    <t>0040PP0002</t>
  </si>
  <si>
    <t>0040PP0003</t>
  </si>
  <si>
    <t>0040PP0004</t>
  </si>
  <si>
    <t>0040PP0005</t>
  </si>
  <si>
    <t>0040PP0006</t>
  </si>
  <si>
    <t>0040PP0007</t>
  </si>
  <si>
    <t>0040PP0008</t>
  </si>
  <si>
    <t>0040PP0009</t>
  </si>
  <si>
    <t>0040PP0010</t>
  </si>
  <si>
    <t>0040PP0013</t>
  </si>
  <si>
    <t>0040PP0014</t>
  </si>
  <si>
    <t>0040PP0015</t>
  </si>
  <si>
    <t>0040PP0016</t>
  </si>
  <si>
    <t>0040PP0017</t>
  </si>
  <si>
    <t>0040PP0018</t>
  </si>
  <si>
    <t>0040PP0020</t>
  </si>
  <si>
    <t>0040PP0022</t>
  </si>
  <si>
    <t>0040PP0026</t>
  </si>
  <si>
    <t>0040PP0030</t>
  </si>
  <si>
    <t>0040PP0031</t>
  </si>
  <si>
    <t>0041EE0501</t>
  </si>
  <si>
    <t>0041IS0212</t>
  </si>
  <si>
    <t>0041JI0901</t>
  </si>
  <si>
    <t>0041JI0902</t>
  </si>
  <si>
    <t>0041JI0903</t>
  </si>
  <si>
    <t>0041JI0904</t>
  </si>
  <si>
    <t>0041MA0001</t>
  </si>
  <si>
    <t>0041MS0002</t>
  </si>
  <si>
    <t>0041MS0004</t>
  </si>
  <si>
    <t>0041IC0200</t>
  </si>
  <si>
    <t>0041PP0001</t>
  </si>
  <si>
    <t>0041PP0002</t>
  </si>
  <si>
    <t>0041PP0003</t>
  </si>
  <si>
    <t>0041PP0004</t>
  </si>
  <si>
    <t>0041PP0005</t>
  </si>
  <si>
    <t>0041PP0006</t>
  </si>
  <si>
    <t>0041PP0007</t>
  </si>
  <si>
    <t>0041PP0008</t>
  </si>
  <si>
    <t>0041PP0009</t>
  </si>
  <si>
    <t>0041PP0010</t>
  </si>
  <si>
    <t>0041PP0011</t>
  </si>
  <si>
    <t>0041PP0012</t>
  </si>
  <si>
    <t>0041PP0013</t>
  </si>
  <si>
    <t>0041PP0014</t>
  </si>
  <si>
    <t>0041PP0015</t>
  </si>
  <si>
    <t>0041PP0016</t>
  </si>
  <si>
    <t>0041PP0017</t>
  </si>
  <si>
    <t>0041PP0018</t>
  </si>
  <si>
    <t>0041PP0019</t>
  </si>
  <si>
    <t>0041PP0020</t>
  </si>
  <si>
    <t>0041PP0021</t>
  </si>
  <si>
    <t>0041PP0022</t>
  </si>
  <si>
    <t>0041PP0025</t>
  </si>
  <si>
    <t>0041PP0026</t>
  </si>
  <si>
    <t>0042EE0501</t>
  </si>
  <si>
    <t>0042EE0541</t>
  </si>
  <si>
    <t>0042FC0058</t>
  </si>
  <si>
    <t>0042IS0133</t>
  </si>
  <si>
    <t>0042JI0901</t>
  </si>
  <si>
    <t>0042JI0902</t>
  </si>
  <si>
    <t>0042JI0904</t>
  </si>
  <si>
    <t>0042MS0001</t>
  </si>
  <si>
    <t>0042MS0002</t>
  </si>
  <si>
    <t>0042MS0004</t>
  </si>
  <si>
    <t>0042MS0003</t>
  </si>
  <si>
    <t>0042MT0001</t>
  </si>
  <si>
    <t>0042IC0200</t>
  </si>
  <si>
    <t>0042PP0001</t>
  </si>
  <si>
    <t>0042PP0002</t>
  </si>
  <si>
    <t>0042PP0005</t>
  </si>
  <si>
    <t>0042PP0007</t>
  </si>
  <si>
    <t>0042PP0011</t>
  </si>
  <si>
    <t>0042PP0012</t>
  </si>
  <si>
    <t>0042PP0014</t>
  </si>
  <si>
    <t>0042PP0016</t>
  </si>
  <si>
    <t>0042PP0021</t>
  </si>
  <si>
    <t>0042PP0029</t>
  </si>
  <si>
    <t>0042PP0030</t>
  </si>
  <si>
    <t>0042PP0034</t>
  </si>
  <si>
    <t>0042PP0035</t>
  </si>
  <si>
    <t>0042SC0001</t>
  </si>
  <si>
    <t>0043AA0005</t>
  </si>
  <si>
    <t>0043AC0003</t>
  </si>
  <si>
    <t>0043AM0001</t>
  </si>
  <si>
    <t>0043AV0002</t>
  </si>
  <si>
    <t>0043EE0501</t>
  </si>
  <si>
    <t>0043EE0502</t>
  </si>
  <si>
    <t>0043EE0503</t>
  </si>
  <si>
    <t>0043EE0504</t>
  </si>
  <si>
    <t>0043EE0506</t>
  </si>
  <si>
    <t>0043EE0507</t>
  </si>
  <si>
    <t>0043EE0508</t>
  </si>
  <si>
    <t>0043EE0509</t>
  </si>
  <si>
    <t>0043EE0510</t>
  </si>
  <si>
    <t>0043EE0511</t>
  </si>
  <si>
    <t>0043EE0512</t>
  </si>
  <si>
    <t>0043EE0513</t>
  </si>
  <si>
    <t>0043EE0514</t>
  </si>
  <si>
    <t>0043EL0001</t>
  </si>
  <si>
    <t>0043ET0001</t>
  </si>
  <si>
    <t>0043FC0001</t>
  </si>
  <si>
    <t>0043IS0019</t>
  </si>
  <si>
    <t>0043IS0084</t>
  </si>
  <si>
    <t>0043JI0901</t>
  </si>
  <si>
    <t>0043JI0902</t>
  </si>
  <si>
    <t>0043JI0903</t>
  </si>
  <si>
    <t>0043JI0904</t>
  </si>
  <si>
    <t>0043JI0905</t>
  </si>
  <si>
    <t>0043JI0906</t>
  </si>
  <si>
    <t>0043JI0907</t>
  </si>
  <si>
    <t>0043JI0908</t>
  </si>
  <si>
    <t>0043JI0909</t>
  </si>
  <si>
    <t>0043JI0910</t>
  </si>
  <si>
    <t>0043JI0911</t>
  </si>
  <si>
    <t>0043JI0912</t>
  </si>
  <si>
    <t>0043JI0913</t>
  </si>
  <si>
    <t>0043JI0914</t>
  </si>
  <si>
    <t>0043JI0915</t>
  </si>
  <si>
    <t>0043JI0916</t>
  </si>
  <si>
    <t>0043JI0917</t>
  </si>
  <si>
    <t>0043JI0918</t>
  </si>
  <si>
    <t>0043JI0919</t>
  </si>
  <si>
    <t>0043JI0920</t>
  </si>
  <si>
    <t>0043JI0921</t>
  </si>
  <si>
    <t>0043JI0922</t>
  </si>
  <si>
    <t>0043JI0923</t>
  </si>
  <si>
    <t>0043MA0001</t>
  </si>
  <si>
    <t>0043MS0001</t>
  </si>
  <si>
    <t>0043MS0002</t>
  </si>
  <si>
    <t>0043MS0003</t>
  </si>
  <si>
    <t>0043MS0004</t>
  </si>
  <si>
    <t>0043MS0005</t>
  </si>
  <si>
    <t>0043MS0006</t>
  </si>
  <si>
    <t>0043MS0007</t>
  </si>
  <si>
    <t>0043MS0009</t>
  </si>
  <si>
    <t>0043MS0012</t>
  </si>
  <si>
    <t>0043MS0013</t>
  </si>
  <si>
    <t>0043MS0015</t>
  </si>
  <si>
    <t>0043MS0016</t>
  </si>
  <si>
    <t>0043MS0017</t>
  </si>
  <si>
    <t>0043MS0018</t>
  </si>
  <si>
    <t>0043MS0019</t>
  </si>
  <si>
    <t>0043MS0022</t>
  </si>
  <si>
    <t>0043MS0023</t>
  </si>
  <si>
    <t>0043MS0024</t>
  </si>
  <si>
    <t>0043MS0025</t>
  </si>
  <si>
    <t>0043MT0001</t>
  </si>
  <si>
    <t>0043MT0002</t>
  </si>
  <si>
    <t>0043MT0003</t>
  </si>
  <si>
    <t>0043MT0004</t>
  </si>
  <si>
    <t>0043MT0005</t>
  </si>
  <si>
    <t>0043IC0200</t>
  </si>
  <si>
    <t>0043PP0001</t>
  </si>
  <si>
    <t>0043PP0002</t>
  </si>
  <si>
    <t>0043PP0003</t>
  </si>
  <si>
    <t>0043PP0004</t>
  </si>
  <si>
    <t>0043PP0005</t>
  </si>
  <si>
    <t>0043PP0006</t>
  </si>
  <si>
    <t>0043PP0007</t>
  </si>
  <si>
    <t>0043PP0008</t>
  </si>
  <si>
    <t>0043PP0009</t>
  </si>
  <si>
    <t>0043PP0010</t>
  </si>
  <si>
    <t>0043PP0011</t>
  </si>
  <si>
    <t>0043PP0012</t>
  </si>
  <si>
    <t>0043PP0013</t>
  </si>
  <si>
    <t>0043PP0014</t>
  </si>
  <si>
    <t>0043PP0015</t>
  </si>
  <si>
    <t>0043PP0016</t>
  </si>
  <si>
    <t>0043PP0017</t>
  </si>
  <si>
    <t>0043PP0018</t>
  </si>
  <si>
    <t>0043PP0019</t>
  </si>
  <si>
    <t>0043PP0020</t>
  </si>
  <si>
    <t>0043PP0021</t>
  </si>
  <si>
    <t>0043PP0022</t>
  </si>
  <si>
    <t>0043PP0023</t>
  </si>
  <si>
    <t>0043PP0024</t>
  </si>
  <si>
    <t>0043PP0025</t>
  </si>
  <si>
    <t>0043PP0026</t>
  </si>
  <si>
    <t>0043PP0027</t>
  </si>
  <si>
    <t>0043PP0028</t>
  </si>
  <si>
    <t>0043PP0029</t>
  </si>
  <si>
    <t>0043PP0030</t>
  </si>
  <si>
    <t>0043PP0031</t>
  </si>
  <si>
    <t>0043PP0032</t>
  </si>
  <si>
    <t>0043PP0033</t>
  </si>
  <si>
    <t>0043PP0034</t>
  </si>
  <si>
    <t>0043PP0035</t>
  </si>
  <si>
    <t>0043PP0036</t>
  </si>
  <si>
    <t>0043PP0037</t>
  </si>
  <si>
    <t>0043PP0038</t>
  </si>
  <si>
    <t>0043PP0039</t>
  </si>
  <si>
    <t>0043PP0040</t>
  </si>
  <si>
    <t>0043PP0041</t>
  </si>
  <si>
    <t>0043PP0042</t>
  </si>
  <si>
    <t>0043PP0043</t>
  </si>
  <si>
    <t>0043PP0044</t>
  </si>
  <si>
    <t>0043PP0045</t>
  </si>
  <si>
    <t>0043PP0046</t>
  </si>
  <si>
    <t>0043PP0047</t>
  </si>
  <si>
    <t>0043PP0048</t>
  </si>
  <si>
    <t>0043PP0049</t>
  </si>
  <si>
    <t>0043PP0050</t>
  </si>
  <si>
    <t>0043PP0051</t>
  </si>
  <si>
    <t>0043PP0052</t>
  </si>
  <si>
    <t>0043PP0053</t>
  </si>
  <si>
    <t>0043PP0054</t>
  </si>
  <si>
    <t>0043PP0055</t>
  </si>
  <si>
    <t>0043PP0056</t>
  </si>
  <si>
    <t>0043PP0057</t>
  </si>
  <si>
    <t>0043PP0058</t>
  </si>
  <si>
    <t>0043PP0059</t>
  </si>
  <si>
    <t>0043PP0060</t>
  </si>
  <si>
    <t>0043PP0061</t>
  </si>
  <si>
    <t>0043PP0062</t>
  </si>
  <si>
    <t>0043PP0063</t>
  </si>
  <si>
    <t>0043PP0064</t>
  </si>
  <si>
    <t>0043PP0065</t>
  </si>
  <si>
    <t>0043PP0066</t>
  </si>
  <si>
    <t>0043PP0067</t>
  </si>
  <si>
    <t>0043PP0068</t>
  </si>
  <si>
    <t>0043PP0069</t>
  </si>
  <si>
    <t>0043DF0401</t>
  </si>
  <si>
    <t>0043DF0402</t>
  </si>
  <si>
    <t>0043DF0403</t>
  </si>
  <si>
    <t>0043SC0001</t>
  </si>
  <si>
    <t>0044EE0501</t>
  </si>
  <si>
    <t>0044ET0001</t>
  </si>
  <si>
    <t>0044FC0078</t>
  </si>
  <si>
    <t>0044IS0188</t>
  </si>
  <si>
    <t>0044JI0901</t>
  </si>
  <si>
    <t>0044JI0902</t>
  </si>
  <si>
    <t>0044JI0903</t>
  </si>
  <si>
    <t>0044JI0904</t>
  </si>
  <si>
    <t>0044JI0905</t>
  </si>
  <si>
    <t>0044JI0906</t>
  </si>
  <si>
    <t>0044JI0907</t>
  </si>
  <si>
    <t>0044JI0908</t>
  </si>
  <si>
    <t>0044JI0909</t>
  </si>
  <si>
    <t>0044JI0910</t>
  </si>
  <si>
    <t>0044JI0911</t>
  </si>
  <si>
    <t>0044JI0912</t>
  </si>
  <si>
    <t>0044JI0913</t>
  </si>
  <si>
    <t>0044JI0914</t>
  </si>
  <si>
    <t>0044JI0915</t>
  </si>
  <si>
    <t>0044JI0916</t>
  </si>
  <si>
    <t>0044MS0001</t>
  </si>
  <si>
    <t>0044MT0001</t>
  </si>
  <si>
    <t>0044IC0200</t>
  </si>
  <si>
    <t>0044PP0001</t>
  </si>
  <si>
    <t>0044PP0002</t>
  </si>
  <si>
    <t>0044PP0003</t>
  </si>
  <si>
    <t>0044PP0004</t>
  </si>
  <si>
    <t>0044PP0005</t>
  </si>
  <si>
    <t>0044PP0006</t>
  </si>
  <si>
    <t>0044PP0007</t>
  </si>
  <si>
    <t>0044PP0008</t>
  </si>
  <si>
    <t>0044PP0009</t>
  </si>
  <si>
    <t>0044PP0010</t>
  </si>
  <si>
    <t>0044PP0011</t>
  </si>
  <si>
    <t>0044PP0012</t>
  </si>
  <si>
    <t>0044PP0013</t>
  </si>
  <si>
    <t>0044PP0014</t>
  </si>
  <si>
    <t>0044PP0015</t>
  </si>
  <si>
    <t>0044PP0016</t>
  </si>
  <si>
    <t>0044PP0018</t>
  </si>
  <si>
    <t>0044PP0019</t>
  </si>
  <si>
    <t>0044PP0020</t>
  </si>
  <si>
    <t>0044DF0401</t>
  </si>
  <si>
    <t>0044DF0402</t>
  </si>
  <si>
    <t>0044SC0001</t>
  </si>
  <si>
    <t>0045AM0002</t>
  </si>
  <si>
    <t>0045AV0001</t>
  </si>
  <si>
    <t>0045EE0501</t>
  </si>
  <si>
    <t>0045EE0502</t>
  </si>
  <si>
    <t>0045EE0504</t>
  </si>
  <si>
    <t>0045FC0092</t>
  </si>
  <si>
    <t>0045IS0113</t>
  </si>
  <si>
    <t>0045IS0114</t>
  </si>
  <si>
    <t>0045IS0174</t>
  </si>
  <si>
    <t>0045IS0183</t>
  </si>
  <si>
    <t>0045JI0901</t>
  </si>
  <si>
    <t>0045JI0902</t>
  </si>
  <si>
    <t>0045JI0903</t>
  </si>
  <si>
    <t>0045JI0904</t>
  </si>
  <si>
    <t>0045JI0905</t>
  </si>
  <si>
    <t>0045JI0906</t>
  </si>
  <si>
    <t>0045JI0907</t>
  </si>
  <si>
    <t>0045JI0908</t>
  </si>
  <si>
    <t>0045JI0909</t>
  </si>
  <si>
    <t>0045JI0910</t>
  </si>
  <si>
    <t>0045JI0911</t>
  </si>
  <si>
    <t>0045JI0912</t>
  </si>
  <si>
    <t>0045JI0913</t>
  </si>
  <si>
    <t>0045JI0914</t>
  </si>
  <si>
    <t>0045JI0915</t>
  </si>
  <si>
    <t>0045JI0916</t>
  </si>
  <si>
    <t>0045JI0917</t>
  </si>
  <si>
    <t>0045JI0918</t>
  </si>
  <si>
    <t>0045JI0919</t>
  </si>
  <si>
    <t>0045JI0920</t>
  </si>
  <si>
    <t>0045JI0921</t>
  </si>
  <si>
    <t>0045JI0922</t>
  </si>
  <si>
    <t>0045JI0923</t>
  </si>
  <si>
    <t>0045JI0924</t>
  </si>
  <si>
    <t>0045JI0925</t>
  </si>
  <si>
    <t>0045JI0926</t>
  </si>
  <si>
    <t>0045JI0927</t>
  </si>
  <si>
    <t>0045JI0928</t>
  </si>
  <si>
    <t>0045JI0929</t>
  </si>
  <si>
    <t>0045JI0930</t>
  </si>
  <si>
    <t>0045JI0931</t>
  </si>
  <si>
    <t>0045JI0932</t>
  </si>
  <si>
    <t>0045JI0933</t>
  </si>
  <si>
    <t>0045JI0934</t>
  </si>
  <si>
    <t>0045JI0935</t>
  </si>
  <si>
    <t>0045JI0936</t>
  </si>
  <si>
    <t>0045JI0937</t>
  </si>
  <si>
    <t>0045JI0938</t>
  </si>
  <si>
    <t>0045JI0939</t>
  </si>
  <si>
    <t>0045JI0940</t>
  </si>
  <si>
    <t>0045JI0941</t>
  </si>
  <si>
    <t>0045JI0942</t>
  </si>
  <si>
    <t>0045JI0943</t>
  </si>
  <si>
    <t>0045MS0001</t>
  </si>
  <si>
    <t>0045MS0002</t>
  </si>
  <si>
    <t>0045MS0003</t>
  </si>
  <si>
    <t>0045MS0004</t>
  </si>
  <si>
    <t>0045MS0005</t>
  </si>
  <si>
    <t>0045MS0006</t>
  </si>
  <si>
    <t>0045MS0007</t>
  </si>
  <si>
    <t>0045MS0008</t>
  </si>
  <si>
    <t>0045MS0010</t>
  </si>
  <si>
    <t>0045MS0012</t>
  </si>
  <si>
    <t>0045MS0013</t>
  </si>
  <si>
    <t>0045MS0021</t>
  </si>
  <si>
    <t>0045MS0022</t>
  </si>
  <si>
    <t>0045MT0001</t>
  </si>
  <si>
    <t>0045MT0002</t>
  </si>
  <si>
    <t>0045MT0003</t>
  </si>
  <si>
    <t>0045MT0004</t>
  </si>
  <si>
    <t>0045MT0005</t>
  </si>
  <si>
    <t>0045IC0200</t>
  </si>
  <si>
    <t>0045PP0001</t>
  </si>
  <si>
    <t>0045PP0003</t>
  </si>
  <si>
    <t>0045PP0004</t>
  </si>
  <si>
    <t>0045PP0005</t>
  </si>
  <si>
    <t>0045PP0006</t>
  </si>
  <si>
    <t>0045PP0007</t>
  </si>
  <si>
    <t>0045PP0008</t>
  </si>
  <si>
    <t>0045PP0009</t>
  </si>
  <si>
    <t>0045PP0010</t>
  </si>
  <si>
    <t>0045PP0011</t>
  </si>
  <si>
    <t>0045PP0013</t>
  </si>
  <si>
    <t>0045PP0014</t>
  </si>
  <si>
    <t>0045PP0015</t>
  </si>
  <si>
    <t>0045PP0016</t>
  </si>
  <si>
    <t>0045PP0018</t>
  </si>
  <si>
    <t>0045PP0019</t>
  </si>
  <si>
    <t>0045PP0020</t>
  </si>
  <si>
    <t>0045PP0021</t>
  </si>
  <si>
    <t>0045PP0022</t>
  </si>
  <si>
    <t>0045PP0023</t>
  </si>
  <si>
    <t>0045PP0024</t>
  </si>
  <si>
    <t>0045PP0025</t>
  </si>
  <si>
    <t>0045PP0026</t>
  </si>
  <si>
    <t>0045PP0027</t>
  </si>
  <si>
    <t>0045PP0028</t>
  </si>
  <si>
    <t>0045PP0029</t>
  </si>
  <si>
    <t>0045PP0030</t>
  </si>
  <si>
    <t>0045PP0031</t>
  </si>
  <si>
    <t>0045PP0032</t>
  </si>
  <si>
    <t>0045PP0033</t>
  </si>
  <si>
    <t>0045PP0034</t>
  </si>
  <si>
    <t>0045PP0036</t>
  </si>
  <si>
    <t>0045PP0037</t>
  </si>
  <si>
    <t>0045PP0039</t>
  </si>
  <si>
    <t>0045PP0040</t>
  </si>
  <si>
    <t>0045PP0044</t>
  </si>
  <si>
    <t>0045PP0045</t>
  </si>
  <si>
    <t>0045PP0046</t>
  </si>
  <si>
    <t>0045PP0047</t>
  </si>
  <si>
    <t>0045PP0048</t>
  </si>
  <si>
    <t>0045PP0049</t>
  </si>
  <si>
    <t>0045PP0050</t>
  </si>
  <si>
    <t>0045PP0051</t>
  </si>
  <si>
    <t>0045PP0054</t>
  </si>
  <si>
    <t>0045PP0057</t>
  </si>
  <si>
    <t>0045PP0061</t>
  </si>
  <si>
    <t>0045PP0062</t>
  </si>
  <si>
    <t>0045PP0063</t>
  </si>
  <si>
    <t>0045PP0065</t>
  </si>
  <si>
    <t>0045PP0068</t>
  </si>
  <si>
    <t>0045PP0069</t>
  </si>
  <si>
    <t>0045PP0073</t>
  </si>
  <si>
    <t>0045PP0075</t>
  </si>
  <si>
    <t>0045PP0079</t>
  </si>
  <si>
    <t>0045PP0080</t>
  </si>
  <si>
    <t>0045PP0084</t>
  </si>
  <si>
    <t>0045PP0085</t>
  </si>
  <si>
    <t>0045PP0086</t>
  </si>
  <si>
    <t>0045DF0401</t>
  </si>
  <si>
    <t>0045DF0402</t>
  </si>
  <si>
    <t>0045SC0001</t>
  </si>
  <si>
    <t>0045SC0002</t>
  </si>
  <si>
    <t>0131EE0502</t>
  </si>
  <si>
    <t>0132EE0501</t>
  </si>
  <si>
    <t>0132EE0502</t>
  </si>
  <si>
    <t>0133EE0501</t>
  </si>
  <si>
    <t>0131EE0503</t>
  </si>
  <si>
    <t>0133EE0502</t>
  </si>
  <si>
    <t>0132EE0503</t>
  </si>
  <si>
    <t>0131EL0001</t>
  </si>
  <si>
    <t>0132FC0091</t>
  </si>
  <si>
    <t>0132IS0036</t>
  </si>
  <si>
    <t>0131IS0042</t>
  </si>
  <si>
    <t>0131IS0112</t>
  </si>
  <si>
    <t>0131IS0182</t>
  </si>
  <si>
    <t>0131JI0901</t>
  </si>
  <si>
    <t>0133JI0901</t>
  </si>
  <si>
    <t>0133JI0902</t>
  </si>
  <si>
    <t>0131JI0902</t>
  </si>
  <si>
    <t>0133JI0903</t>
  </si>
  <si>
    <t>0133JI0904</t>
  </si>
  <si>
    <t>0131JI0903</t>
  </si>
  <si>
    <t>0131JI0904</t>
  </si>
  <si>
    <t>0132JI0901</t>
  </si>
  <si>
    <t>0131JI0905</t>
  </si>
  <si>
    <t>0131JI0906</t>
  </si>
  <si>
    <t>0131JI0907</t>
  </si>
  <si>
    <t>0133JI0905</t>
  </si>
  <si>
    <t>0131JI0908</t>
  </si>
  <si>
    <t>0132JI0902</t>
  </si>
  <si>
    <t>0133JI0906</t>
  </si>
  <si>
    <t>0132JI0903</t>
  </si>
  <si>
    <t>0132JI0904</t>
  </si>
  <si>
    <t>0131JI0909</t>
  </si>
  <si>
    <t>0133JI0907</t>
  </si>
  <si>
    <t>0133JI0908</t>
  </si>
  <si>
    <t>0133JI0909</t>
  </si>
  <si>
    <t>0132JI0905</t>
  </si>
  <si>
    <t>0132JI0906</t>
  </si>
  <si>
    <t>0131JI0910</t>
  </si>
  <si>
    <t>0133JI0910</t>
  </si>
  <si>
    <t>0133JI0911</t>
  </si>
  <si>
    <t>0133JI0912</t>
  </si>
  <si>
    <t>0083JI0914</t>
  </si>
  <si>
    <t>0133JI0913</t>
  </si>
  <si>
    <t>0133JI0914</t>
  </si>
  <si>
    <t>0131JI0911</t>
  </si>
  <si>
    <t>0133JI0915</t>
  </si>
  <si>
    <t>0131JI0912</t>
  </si>
  <si>
    <t>0131JI0913</t>
  </si>
  <si>
    <t>0133MS0001</t>
  </si>
  <si>
    <t>0133MS0002</t>
  </si>
  <si>
    <t>0131MS0003</t>
  </si>
  <si>
    <t>0131MS0004</t>
  </si>
  <si>
    <t>0132MS0001</t>
  </si>
  <si>
    <t>0132MS0002</t>
  </si>
  <si>
    <t>0133MS0003</t>
  </si>
  <si>
    <t>0132MS0003</t>
  </si>
  <si>
    <t>0133MS0004</t>
  </si>
  <si>
    <t>0132MS0004</t>
  </si>
  <si>
    <t>0131MS0001</t>
  </si>
  <si>
    <t>0132MS0005</t>
  </si>
  <si>
    <t>0132MS0006</t>
  </si>
  <si>
    <t>0083MS0004</t>
  </si>
  <si>
    <t>0131MS0002</t>
  </si>
  <si>
    <t>0131MS0005</t>
  </si>
  <si>
    <t>0131MS0006</t>
  </si>
  <si>
    <t>0132MS0007</t>
  </si>
  <si>
    <t>0132MS0008</t>
  </si>
  <si>
    <t>0132MS0009</t>
  </si>
  <si>
    <t>0133MS0005</t>
  </si>
  <si>
    <t>0131MS0007</t>
  </si>
  <si>
    <t>0132MT0001</t>
  </si>
  <si>
    <t>0131MT0002</t>
  </si>
  <si>
    <t>0131MT0003</t>
  </si>
  <si>
    <t>0132MT0002</t>
  </si>
  <si>
    <t>0131MT0001</t>
  </si>
  <si>
    <t>0131PP0001</t>
  </si>
  <si>
    <t>0133PP0001</t>
  </si>
  <si>
    <t>0131PP0002</t>
  </si>
  <si>
    <t>0132PP0001</t>
  </si>
  <si>
    <t>0132PP0002</t>
  </si>
  <si>
    <t>0131PP0003</t>
  </si>
  <si>
    <t>0131PP0004</t>
  </si>
  <si>
    <t>0131PP0005</t>
  </si>
  <si>
    <t>0131PP0006</t>
  </si>
  <si>
    <t>0083PP0038</t>
  </si>
  <si>
    <t>0131PP0007</t>
  </si>
  <si>
    <t>0131PP0008</t>
  </si>
  <si>
    <t>0133PP0002</t>
  </si>
  <si>
    <t>0133PP0003</t>
  </si>
  <si>
    <t>0131PP0009</t>
  </si>
  <si>
    <t>0131PP0010</t>
  </si>
  <si>
    <t>0132PP0003</t>
  </si>
  <si>
    <t>0133PP0004</t>
  </si>
  <si>
    <t>0133PP0005</t>
  </si>
  <si>
    <t>0131PP0011</t>
  </si>
  <si>
    <t>0133PP0006</t>
  </si>
  <si>
    <t>0133PP0007</t>
  </si>
  <si>
    <t>0083PP0039</t>
  </si>
  <si>
    <t>0131PP0012</t>
  </si>
  <si>
    <t>0133PP0008</t>
  </si>
  <si>
    <t>0133PP0009</t>
  </si>
  <si>
    <t>0133PP0010</t>
  </si>
  <si>
    <t>0133PP0011</t>
  </si>
  <si>
    <t>0132PP0004</t>
  </si>
  <si>
    <t>0131PP0013</t>
  </si>
  <si>
    <t>0132PP0005</t>
  </si>
  <si>
    <t>0132PP0006</t>
  </si>
  <si>
    <t>0131PP0014</t>
  </si>
  <si>
    <t>0131PP0015</t>
  </si>
  <si>
    <t>0133PP0012</t>
  </si>
  <si>
    <t>0131PP0016</t>
  </si>
  <si>
    <t>0131PP0017</t>
  </si>
  <si>
    <t>0132PP0007</t>
  </si>
  <si>
    <t>0131PP0018</t>
  </si>
  <si>
    <t>0131PP0019</t>
  </si>
  <si>
    <t>0133PP0013</t>
  </si>
  <si>
    <t>0131PP0020</t>
  </si>
  <si>
    <t>0131PP0021</t>
  </si>
  <si>
    <t>0132PP0008</t>
  </si>
  <si>
    <t>0133PP0014</t>
  </si>
  <si>
    <t>0133PP0015</t>
  </si>
  <si>
    <t>0133PP0016</t>
  </si>
  <si>
    <t>0133PP0017</t>
  </si>
  <si>
    <t>0133PP0018</t>
  </si>
  <si>
    <t>0132PP0009</t>
  </si>
  <si>
    <t>0132PP0010</t>
  </si>
  <si>
    <t>0132PP0011</t>
  </si>
  <si>
    <t>0133PP0019</t>
  </si>
  <si>
    <t>0133PP0020</t>
  </si>
  <si>
    <t>0132PP0012</t>
  </si>
  <si>
    <t>0133PP0021</t>
  </si>
  <si>
    <t>0133PP0022</t>
  </si>
  <si>
    <t>0132PP0013</t>
  </si>
  <si>
    <t>0132PP0014</t>
  </si>
  <si>
    <t>0132PP0015</t>
  </si>
  <si>
    <t>0132PP0016</t>
  </si>
  <si>
    <t>0133PP0023</t>
  </si>
  <si>
    <t>0132PP0017</t>
  </si>
  <si>
    <t>0132PP0018</t>
  </si>
  <si>
    <t>0132PP0019</t>
  </si>
  <si>
    <t>0133PP0024</t>
  </si>
  <si>
    <t>0132PP0020</t>
  </si>
  <si>
    <t>0131PP0022</t>
  </si>
  <si>
    <t>0133PP0025</t>
  </si>
  <si>
    <t>0132PP0021</t>
  </si>
  <si>
    <t>0132PP0022</t>
  </si>
  <si>
    <t>0131PP0023</t>
  </si>
  <si>
    <t>0133PP0026</t>
  </si>
  <si>
    <t>0133PP0027</t>
  </si>
  <si>
    <t>0133PP0028</t>
  </si>
  <si>
    <t>0133PP0029</t>
  </si>
  <si>
    <t>0132PP0023</t>
  </si>
  <si>
    <t>0132PP0024</t>
  </si>
  <si>
    <t>0131PP0024</t>
  </si>
  <si>
    <t>0131PP0025</t>
  </si>
  <si>
    <t>0132PP0025</t>
  </si>
  <si>
    <t>0131PP0026</t>
  </si>
  <si>
    <t>0131PP0027</t>
  </si>
  <si>
    <t>0131PP0028</t>
  </si>
  <si>
    <t>0131PP0029</t>
  </si>
  <si>
    <t>0132PP0026</t>
  </si>
  <si>
    <t>0131PP0030</t>
  </si>
  <si>
    <t>0131PP0031</t>
  </si>
  <si>
    <t>0131PP0032</t>
  </si>
  <si>
    <t>0132PP0027</t>
  </si>
  <si>
    <t>0132PP0028</t>
  </si>
  <si>
    <t>0133PP0030</t>
  </si>
  <si>
    <t>0133PP0031</t>
  </si>
  <si>
    <t>0132PP0029</t>
  </si>
  <si>
    <t>0133PP0032</t>
  </si>
  <si>
    <t>0132PP0030</t>
  </si>
  <si>
    <t>0132PP0031</t>
  </si>
  <si>
    <t>0133PP0033</t>
  </si>
  <si>
    <t>0131PP0033</t>
  </si>
  <si>
    <t>0131PP0034</t>
  </si>
  <si>
    <t>0132PP0032</t>
  </si>
  <si>
    <t>0132PP0033</t>
  </si>
  <si>
    <t>0132PP0034</t>
  </si>
  <si>
    <t>0131PP0035</t>
  </si>
  <si>
    <t>0133PP0034</t>
  </si>
  <si>
    <t>0133PP0035</t>
  </si>
  <si>
    <t>0133PP0036</t>
  </si>
  <si>
    <t>0132PP0035</t>
  </si>
  <si>
    <t>0133PP0038</t>
  </si>
  <si>
    <t>0133PP0039</t>
  </si>
  <si>
    <t>0132PP0036</t>
  </si>
  <si>
    <t>0131PP0037</t>
  </si>
  <si>
    <t>0132DF0401</t>
  </si>
  <si>
    <t>0133DF0401</t>
  </si>
  <si>
    <t>0131DF0401</t>
  </si>
  <si>
    <t>0131DF0402</t>
  </si>
  <si>
    <t>0047AE0001</t>
  </si>
  <si>
    <t>0047EE0501</t>
  </si>
  <si>
    <t>0047EE0502</t>
  </si>
  <si>
    <t>0047EE0503</t>
  </si>
  <si>
    <t>0047ET0001</t>
  </si>
  <si>
    <t>0047FC0061</t>
  </si>
  <si>
    <t>0047IS0085</t>
  </si>
  <si>
    <t>0047IS0120</t>
  </si>
  <si>
    <t>0047IS0187</t>
  </si>
  <si>
    <t>0047JI0901</t>
  </si>
  <si>
    <t>0047JI0902</t>
  </si>
  <si>
    <t>0047JI0903</t>
  </si>
  <si>
    <t>0047JI0904</t>
  </si>
  <si>
    <t>0047JI0905</t>
  </si>
  <si>
    <t>0047JI0906</t>
  </si>
  <si>
    <t>0047JI0907</t>
  </si>
  <si>
    <t>0047JI0908</t>
  </si>
  <si>
    <t>0047JI0909</t>
  </si>
  <si>
    <t>0047JI0910</t>
  </si>
  <si>
    <t>0047JI0911</t>
  </si>
  <si>
    <t>0047JI0912</t>
  </si>
  <si>
    <t>0047JI0913</t>
  </si>
  <si>
    <t>0047JI0914</t>
  </si>
  <si>
    <t>0047JI0915</t>
  </si>
  <si>
    <t>0047JI0916</t>
  </si>
  <si>
    <t>0047JI0917</t>
  </si>
  <si>
    <t>0047JI0918</t>
  </si>
  <si>
    <t>0047JI0919</t>
  </si>
  <si>
    <t>0047MA0001</t>
  </si>
  <si>
    <t>0047MS0001</t>
  </si>
  <si>
    <t>0047MS0002</t>
  </si>
  <si>
    <t>0047MS0004</t>
  </si>
  <si>
    <t>0047MT0001</t>
  </si>
  <si>
    <t>0047MT0002</t>
  </si>
  <si>
    <t>0047MT0003</t>
  </si>
  <si>
    <t>0047IC0200</t>
  </si>
  <si>
    <t>0047PP0001</t>
  </si>
  <si>
    <t>0047PP0002</t>
  </si>
  <si>
    <t>0047PP0003</t>
  </si>
  <si>
    <t>0047PP0004</t>
  </si>
  <si>
    <t>0047PP0005</t>
  </si>
  <si>
    <t>0047PP0006</t>
  </si>
  <si>
    <t>0047PP0007</t>
  </si>
  <si>
    <t>0047PP0008</t>
  </si>
  <si>
    <t>0047PP0009</t>
  </si>
  <si>
    <t>0047PP0010</t>
  </si>
  <si>
    <t>0047PP0011</t>
  </si>
  <si>
    <t>0047PP0012</t>
  </si>
  <si>
    <t>0047PP0013</t>
  </si>
  <si>
    <t>0047PP0014</t>
  </si>
  <si>
    <t>0047PP0015</t>
  </si>
  <si>
    <t>0047PP0016</t>
  </si>
  <si>
    <t>0047PP0017</t>
  </si>
  <si>
    <t>0047PP0018</t>
  </si>
  <si>
    <t>0047PP0019</t>
  </si>
  <si>
    <t>0047PP0020</t>
  </si>
  <si>
    <t>0047PP0021</t>
  </si>
  <si>
    <t>0047PP0022</t>
  </si>
  <si>
    <t>0047PP0023</t>
  </si>
  <si>
    <t>0047PP0024</t>
  </si>
  <si>
    <t>0047PP0025</t>
  </si>
  <si>
    <t>0047PP0026</t>
  </si>
  <si>
    <t>0047PP0027</t>
  </si>
  <si>
    <t>0047PP0028</t>
  </si>
  <si>
    <t>0047PP0029</t>
  </si>
  <si>
    <t>0047PP0031</t>
  </si>
  <si>
    <t>0047PP0032</t>
  </si>
  <si>
    <t>0047PP0035</t>
  </si>
  <si>
    <t>0047PP0036</t>
  </si>
  <si>
    <t>0047PP0037</t>
  </si>
  <si>
    <t>0047SC0001</t>
  </si>
  <si>
    <t>0048EE0501</t>
  </si>
  <si>
    <t>0048ET0001</t>
  </si>
  <si>
    <t>0048FC0094</t>
  </si>
  <si>
    <t>0048IS0060</t>
  </si>
  <si>
    <t>0048JI0901</t>
  </si>
  <si>
    <t>0048JI0902</t>
  </si>
  <si>
    <t>0048JI0903</t>
  </si>
  <si>
    <t>0048JI0904</t>
  </si>
  <si>
    <t>0048JI0905</t>
  </si>
  <si>
    <t>0048JI0906</t>
  </si>
  <si>
    <t>0048JI0907</t>
  </si>
  <si>
    <t>0048JI0908</t>
  </si>
  <si>
    <t>0048JI0909</t>
  </si>
  <si>
    <t>0048MS0001</t>
  </si>
  <si>
    <t>0048MT0001</t>
  </si>
  <si>
    <t>0048IC0200</t>
  </si>
  <si>
    <t>0048PP0001</t>
  </si>
  <si>
    <t>0048PA0002</t>
  </si>
  <si>
    <t>0048PP0003</t>
  </si>
  <si>
    <t>0048PP0005</t>
  </si>
  <si>
    <t>0048PP0006</t>
  </si>
  <si>
    <t>0048PP0007</t>
  </si>
  <si>
    <t>0048PP0008</t>
  </si>
  <si>
    <t>0048PP0009</t>
  </si>
  <si>
    <t>0048PP0010</t>
  </si>
  <si>
    <t>0048PP0011</t>
  </si>
  <si>
    <t>0048PP0018</t>
  </si>
  <si>
    <t>0048PP0019</t>
  </si>
  <si>
    <t>0048PP0020</t>
  </si>
  <si>
    <t>0048PP0022</t>
  </si>
  <si>
    <t>0048PP0023</t>
  </si>
  <si>
    <t>0048PP0026</t>
  </si>
  <si>
    <t>0048PP0027</t>
  </si>
  <si>
    <t>0048DF0401</t>
  </si>
  <si>
    <t>0048SC0001</t>
  </si>
  <si>
    <t>0049EE0501</t>
  </si>
  <si>
    <t>0049ET0001</t>
  </si>
  <si>
    <t>0049FC0052</t>
  </si>
  <si>
    <t>0049IS0145</t>
  </si>
  <si>
    <t>0049JI0901</t>
  </si>
  <si>
    <t>0049JI0902</t>
  </si>
  <si>
    <t>0049JI0903</t>
  </si>
  <si>
    <t>0049JI0904</t>
  </si>
  <si>
    <t>0049JI0905</t>
  </si>
  <si>
    <t>0049JI0906</t>
  </si>
  <si>
    <t>0049JI0907</t>
  </si>
  <si>
    <t>0049JI0908</t>
  </si>
  <si>
    <t>0049JI0909</t>
  </si>
  <si>
    <t>0049JI0910</t>
  </si>
  <si>
    <t>0049JI0911</t>
  </si>
  <si>
    <t>0049JI0912</t>
  </si>
  <si>
    <t>0049JI0913</t>
  </si>
  <si>
    <t>0049JI0914</t>
  </si>
  <si>
    <t>0049JS0014</t>
  </si>
  <si>
    <t>0049MA0001</t>
  </si>
  <si>
    <t>0049MS0001</t>
  </si>
  <si>
    <t>0049MS0002</t>
  </si>
  <si>
    <t>0049MS0003</t>
  </si>
  <si>
    <t>0049MS0004</t>
  </si>
  <si>
    <t>0049MS0005</t>
  </si>
  <si>
    <t>0049MS0006</t>
  </si>
  <si>
    <t>0049MT0001</t>
  </si>
  <si>
    <t>0049IC0200</t>
  </si>
  <si>
    <t>0049PP0001</t>
  </si>
  <si>
    <t>0049PP0002</t>
  </si>
  <si>
    <t>0049PP0003</t>
  </si>
  <si>
    <t>0049PP0004</t>
  </si>
  <si>
    <t>0049PP0005</t>
  </si>
  <si>
    <t>0049PP0006</t>
  </si>
  <si>
    <t>0049PP0007</t>
  </si>
  <si>
    <t>0049PP0008</t>
  </si>
  <si>
    <t>0049PP0010</t>
  </si>
  <si>
    <t>0049PP0011</t>
  </si>
  <si>
    <t>0049PP0012</t>
  </si>
  <si>
    <t>0049PP0013</t>
  </si>
  <si>
    <t>0049PP0014</t>
  </si>
  <si>
    <t>0049PP0016</t>
  </si>
  <si>
    <t>0049PP0017</t>
  </si>
  <si>
    <t>0049PP0021</t>
  </si>
  <si>
    <t>0049PP0022</t>
  </si>
  <si>
    <t>0049PP0023</t>
  </si>
  <si>
    <t>0049PP0025</t>
  </si>
  <si>
    <t>0049PP0026</t>
  </si>
  <si>
    <t>0049PP0027</t>
  </si>
  <si>
    <t>0049PP0028</t>
  </si>
  <si>
    <t>0049PP0033</t>
  </si>
  <si>
    <t>0049PP0034</t>
  </si>
  <si>
    <t>0049PP0035</t>
  </si>
  <si>
    <t>0049PP0036</t>
  </si>
  <si>
    <t>0049PP0039</t>
  </si>
  <si>
    <t>0049DF0401</t>
  </si>
  <si>
    <t>0049SC0001</t>
  </si>
  <si>
    <t>0050EE0501</t>
  </si>
  <si>
    <t>0050FC0038</t>
  </si>
  <si>
    <t>0050IS0068</t>
  </si>
  <si>
    <t>0050JI0901</t>
  </si>
  <si>
    <t>0050JI0902</t>
  </si>
  <si>
    <t>0050JI0903</t>
  </si>
  <si>
    <t>0050JI0904</t>
  </si>
  <si>
    <t>0050JI0905</t>
  </si>
  <si>
    <t>0050MS0001</t>
  </si>
  <si>
    <t>0050IC0200</t>
  </si>
  <si>
    <t>0050PP0001</t>
  </si>
  <si>
    <t>0050PP0002</t>
  </si>
  <si>
    <t>0050PP0004</t>
  </si>
  <si>
    <t>0050PP0005</t>
  </si>
  <si>
    <t>0050PP0007</t>
  </si>
  <si>
    <t>0050PP0008</t>
  </si>
  <si>
    <t>0050PP0009</t>
  </si>
  <si>
    <t>0050PP0012</t>
  </si>
  <si>
    <t>0050PP0013</t>
  </si>
  <si>
    <t>0050PP0016</t>
  </si>
  <si>
    <t>0050PP0018</t>
  </si>
  <si>
    <t>0050PP0019</t>
  </si>
  <si>
    <t>0050PP0020</t>
  </si>
  <si>
    <t>0050PP0021</t>
  </si>
  <si>
    <t>0050SC0001</t>
  </si>
  <si>
    <t>0051EE0501</t>
  </si>
  <si>
    <t>0051EE0502</t>
  </si>
  <si>
    <t>0051FC0104</t>
  </si>
  <si>
    <t>0051IS0073</t>
  </si>
  <si>
    <t>0051JI0901</t>
  </si>
  <si>
    <t>0051JI0902</t>
  </si>
  <si>
    <t>0051JI0903</t>
  </si>
  <si>
    <t>0051JI0904</t>
  </si>
  <si>
    <t>0051JI0905</t>
  </si>
  <si>
    <t>0051JI0906</t>
  </si>
  <si>
    <t>0051MC0006</t>
  </si>
  <si>
    <t>0051MS0001</t>
  </si>
  <si>
    <t>0051MS0004</t>
  </si>
  <si>
    <t>0051MS0005</t>
  </si>
  <si>
    <t>0051IC0200</t>
  </si>
  <si>
    <t>0051PP0001</t>
  </si>
  <si>
    <t>0051PP0002</t>
  </si>
  <si>
    <t>0051PP0004</t>
  </si>
  <si>
    <t>0051PP0005</t>
  </si>
  <si>
    <t>0051PP0006</t>
  </si>
  <si>
    <t>0051PP0007</t>
  </si>
  <si>
    <t>0051PP0008</t>
  </si>
  <si>
    <t>0051PP0010</t>
  </si>
  <si>
    <t>0051PP0012</t>
  </si>
  <si>
    <t>0051PP0013</t>
  </si>
  <si>
    <t>0051PP0016</t>
  </si>
  <si>
    <t>0051PP0018</t>
  </si>
  <si>
    <t>0051PP0020</t>
  </si>
  <si>
    <t>0051PP0022</t>
  </si>
  <si>
    <t>0051PP0026</t>
  </si>
  <si>
    <t>0051PP0029</t>
  </si>
  <si>
    <t>0051PP0031</t>
  </si>
  <si>
    <t>0051PP0032</t>
  </si>
  <si>
    <t>0051DF0401</t>
  </si>
  <si>
    <t>0052EE0501</t>
  </si>
  <si>
    <t>0052EE0541</t>
  </si>
  <si>
    <t>0052FC0050</t>
  </si>
  <si>
    <t>0052FC0115</t>
  </si>
  <si>
    <t>0052JI0901</t>
  </si>
  <si>
    <t>0052JI0902</t>
  </si>
  <si>
    <t>0052JI0903</t>
  </si>
  <si>
    <t>0052JI0904</t>
  </si>
  <si>
    <t>0052JI0905</t>
  </si>
  <si>
    <t>0052JI0906</t>
  </si>
  <si>
    <t>0052JI0907</t>
  </si>
  <si>
    <t>0052JI0908</t>
  </si>
  <si>
    <t>0052JI0909</t>
  </si>
  <si>
    <t>0052MA0001</t>
  </si>
  <si>
    <t>0052MS0001</t>
  </si>
  <si>
    <t>0052MS0002</t>
  </si>
  <si>
    <t>0052MS0003</t>
  </si>
  <si>
    <t>0052MT0001</t>
  </si>
  <si>
    <t>0052IC0200</t>
  </si>
  <si>
    <t>0052PP0001</t>
  </si>
  <si>
    <t>0052PP0003</t>
  </si>
  <si>
    <t>0052PP0005</t>
  </si>
  <si>
    <t>0052PP0006</t>
  </si>
  <si>
    <t>0052PP0008</t>
  </si>
  <si>
    <t>0052PP0010</t>
  </si>
  <si>
    <t>0052PP0011</t>
  </si>
  <si>
    <t>0052PP0018</t>
  </si>
  <si>
    <t>0052PP0019</t>
  </si>
  <si>
    <t>0052PP0026</t>
  </si>
  <si>
    <t>0052PP0030</t>
  </si>
  <si>
    <t>0052DF0401</t>
  </si>
  <si>
    <t>0052SC0001</t>
  </si>
  <si>
    <t>0053AA0002</t>
  </si>
  <si>
    <t>0053AE0001</t>
  </si>
  <si>
    <t>0053AM0001</t>
  </si>
  <si>
    <t>0053AT0001</t>
  </si>
  <si>
    <t>0053EE0501</t>
  </si>
  <si>
    <t>0053EE0502</t>
  </si>
  <si>
    <t>0053EE0503</t>
  </si>
  <si>
    <t>0053EL0001</t>
  </si>
  <si>
    <t>0053ET0001</t>
  </si>
  <si>
    <t>0053FC0055</t>
  </si>
  <si>
    <t>0053FC0126</t>
  </si>
  <si>
    <t>0053IS0020</t>
  </si>
  <si>
    <t>0053IS0129</t>
  </si>
  <si>
    <t>0053JI0901</t>
  </si>
  <si>
    <t>0053JI0902</t>
  </si>
  <si>
    <t>0053JI0903</t>
  </si>
  <si>
    <t>0053JI0904</t>
  </si>
  <si>
    <t>0053JI0905</t>
  </si>
  <si>
    <t>0053JI0906</t>
  </si>
  <si>
    <t>0053JI0907</t>
  </si>
  <si>
    <t>0053JI0908</t>
  </si>
  <si>
    <t>0053JI0909</t>
  </si>
  <si>
    <t>0053JI0910</t>
  </si>
  <si>
    <t>0053JI0911</t>
  </si>
  <si>
    <t>0053JI0912</t>
  </si>
  <si>
    <t>0053JI0913</t>
  </si>
  <si>
    <t>0053JI0914</t>
  </si>
  <si>
    <t>0053JI0915</t>
  </si>
  <si>
    <t>0053JI0916</t>
  </si>
  <si>
    <t>0053JI0917</t>
  </si>
  <si>
    <t>0053JI0918</t>
  </si>
  <si>
    <t>0053MS0001</t>
  </si>
  <si>
    <t>0053MS0002</t>
  </si>
  <si>
    <t>0053MS0003</t>
  </si>
  <si>
    <t>0053MS0005</t>
  </si>
  <si>
    <t>0053MS0006</t>
  </si>
  <si>
    <t>0053MS0007</t>
  </si>
  <si>
    <t>0053MS0009</t>
  </si>
  <si>
    <t>0053MT0001</t>
  </si>
  <si>
    <t>0053MT0002</t>
  </si>
  <si>
    <t>0053IC0200</t>
  </si>
  <si>
    <t>0053PP0001</t>
  </si>
  <si>
    <t>0053PP0002</t>
  </si>
  <si>
    <t>0053PP0003</t>
  </si>
  <si>
    <t>0053PP0004</t>
  </si>
  <si>
    <t>0053PP0005</t>
  </si>
  <si>
    <t>0053PP0007</t>
  </si>
  <si>
    <t>0053PP0008</t>
  </si>
  <si>
    <t>0053PP0009</t>
  </si>
  <si>
    <t>0053PP0010</t>
  </si>
  <si>
    <t>0053PP0012</t>
  </si>
  <si>
    <t>0053PP0015</t>
  </si>
  <si>
    <t>0053PP0016</t>
  </si>
  <si>
    <t>0053PP0017</t>
  </si>
  <si>
    <t>0053PP0018</t>
  </si>
  <si>
    <t>0053PP0019</t>
  </si>
  <si>
    <t>0053PP0020</t>
  </si>
  <si>
    <t>0053PP0021</t>
  </si>
  <si>
    <t>0053PP0022</t>
  </si>
  <si>
    <t>0053PP0024</t>
  </si>
  <si>
    <t>0053PP0025</t>
  </si>
  <si>
    <t>0053PP0026</t>
  </si>
  <si>
    <t>0053PP0027</t>
  </si>
  <si>
    <t>0053PP0029</t>
  </si>
  <si>
    <t>0053PP0030</t>
  </si>
  <si>
    <t>0053PP0031</t>
  </si>
  <si>
    <t>0053PP0032</t>
  </si>
  <si>
    <t>0053PP0033</t>
  </si>
  <si>
    <t>0053PP0034</t>
  </si>
  <si>
    <t>0053PP0035</t>
  </si>
  <si>
    <t>0053PP0040</t>
  </si>
  <si>
    <t>0053PP0041</t>
  </si>
  <si>
    <t>0053PP0043</t>
  </si>
  <si>
    <t>0053PP0045</t>
  </si>
  <si>
    <t>0053PP0047</t>
  </si>
  <si>
    <t>0053DF0401</t>
  </si>
  <si>
    <t>0053SC0001</t>
  </si>
  <si>
    <t>0053SC0002</t>
  </si>
  <si>
    <t>0053SC0003</t>
  </si>
  <si>
    <t>0054EE0501</t>
  </si>
  <si>
    <t>0054FC0008</t>
  </si>
  <si>
    <t>0054IS0092</t>
  </si>
  <si>
    <t>0054JI0901</t>
  </si>
  <si>
    <t>0054JI0902</t>
  </si>
  <si>
    <t>0054JI0903</t>
  </si>
  <si>
    <t>0054JI0904</t>
  </si>
  <si>
    <t>0054MA0001</t>
  </si>
  <si>
    <t>0054MS0001</t>
  </si>
  <si>
    <t>0054IC0200</t>
  </si>
  <si>
    <t>0054PP0001</t>
  </si>
  <si>
    <t>0054PP0002</t>
  </si>
  <si>
    <t>0054PP0003</t>
  </si>
  <si>
    <t>0054PP0004</t>
  </si>
  <si>
    <t>0054PP0006</t>
  </si>
  <si>
    <t>0054PP0008</t>
  </si>
  <si>
    <t>0054PP0010</t>
  </si>
  <si>
    <t>0054PP0012</t>
  </si>
  <si>
    <t>0054PP0013</t>
  </si>
  <si>
    <t>0054PP0017</t>
  </si>
  <si>
    <t>0054PP0018</t>
  </si>
  <si>
    <t>0054PP0019</t>
  </si>
  <si>
    <t>0054PP0020</t>
  </si>
  <si>
    <t>0054PP0022</t>
  </si>
  <si>
    <t>0054PP0023</t>
  </si>
  <si>
    <t>0054SC0001</t>
  </si>
  <si>
    <t>0055EE0502</t>
  </si>
  <si>
    <t>0055EE0504</t>
  </si>
  <si>
    <t>0055EL0001</t>
  </si>
  <si>
    <t>0055FC0089</t>
  </si>
  <si>
    <t>0055JI0901</t>
  </si>
  <si>
    <t>0055JI0902</t>
  </si>
  <si>
    <t>0055JI0903</t>
  </si>
  <si>
    <t>0055JI0904</t>
  </si>
  <si>
    <t>0055JI0905</t>
  </si>
  <si>
    <t>0055JI0906</t>
  </si>
  <si>
    <t>0055JI0907</t>
  </si>
  <si>
    <t>0055JI0908</t>
  </si>
  <si>
    <t>0055JI0909</t>
  </si>
  <si>
    <t>0055JI0910</t>
  </si>
  <si>
    <t>0055JI0911</t>
  </si>
  <si>
    <t>0055JI0912</t>
  </si>
  <si>
    <t>0055JI0913</t>
  </si>
  <si>
    <t>0055JI0914</t>
  </si>
  <si>
    <t>0055JI0915</t>
  </si>
  <si>
    <t>0055JI0916</t>
  </si>
  <si>
    <t>0055JI0917</t>
  </si>
  <si>
    <t>0055JI0918</t>
  </si>
  <si>
    <t>0055JI0919</t>
  </si>
  <si>
    <t>0055JI0920</t>
  </si>
  <si>
    <t>0055JI0921</t>
  </si>
  <si>
    <t>0055JI0922</t>
  </si>
  <si>
    <t>0055JI0923</t>
  </si>
  <si>
    <t>0055JI0924</t>
  </si>
  <si>
    <t>0055JI0925</t>
  </si>
  <si>
    <t>0055JI0926</t>
  </si>
  <si>
    <t>0055JI0927</t>
  </si>
  <si>
    <t>0055JI0928</t>
  </si>
  <si>
    <t>0055JI0929</t>
  </si>
  <si>
    <t>0055JI0930</t>
  </si>
  <si>
    <t>0055JI0931</t>
  </si>
  <si>
    <t>0055JI0932</t>
  </si>
  <si>
    <t>0055JI0933</t>
  </si>
  <si>
    <t>0055MS0001</t>
  </si>
  <si>
    <t>0055MS0002</t>
  </si>
  <si>
    <t>0055MS0003</t>
  </si>
  <si>
    <t>0055MS0004</t>
  </si>
  <si>
    <t>0055MS0005</t>
  </si>
  <si>
    <t>0055MS0006</t>
  </si>
  <si>
    <t>0055MS0008</t>
  </si>
  <si>
    <t>0055MS0010</t>
  </si>
  <si>
    <t>0055MS0011</t>
  </si>
  <si>
    <t>0055MT0001</t>
  </si>
  <si>
    <t>0055MT0002</t>
  </si>
  <si>
    <t>0055MT0003</t>
  </si>
  <si>
    <t>0055MT0004</t>
  </si>
  <si>
    <t>0055MT0005</t>
  </si>
  <si>
    <t>0055IC0200</t>
  </si>
  <si>
    <t>0055PP0001</t>
  </si>
  <si>
    <t>0055PP0002</t>
  </si>
  <si>
    <t>0055PP0003</t>
  </si>
  <si>
    <t>0055PP0004</t>
  </si>
  <si>
    <t>0055PP0005</t>
  </si>
  <si>
    <t>0055PP0006</t>
  </si>
  <si>
    <t>0055PP0007</t>
  </si>
  <si>
    <t>0055PP0008</t>
  </si>
  <si>
    <t>0055PP0009</t>
  </si>
  <si>
    <t>0055PP0010</t>
  </si>
  <si>
    <t>0055PP0011</t>
  </si>
  <si>
    <t>0055PP0012</t>
  </si>
  <si>
    <t>0055PP0013</t>
  </si>
  <si>
    <t>0055PP0014</t>
  </si>
  <si>
    <t>0055PP0015</t>
  </si>
  <si>
    <t>0055PP0016</t>
  </si>
  <si>
    <t>0055PP0017</t>
  </si>
  <si>
    <t>0055PP0018</t>
  </si>
  <si>
    <t>0055PP0019</t>
  </si>
  <si>
    <t>0055PP0020</t>
  </si>
  <si>
    <t>0055PP0021</t>
  </si>
  <si>
    <t>0055PP0022</t>
  </si>
  <si>
    <t>0055PP0023</t>
  </si>
  <si>
    <t>0055PP0024</t>
  </si>
  <si>
    <t>0055PP0025</t>
  </si>
  <si>
    <t>0055PP0026</t>
  </si>
  <si>
    <t>0055PP0027</t>
  </si>
  <si>
    <t>0055PP0028</t>
  </si>
  <si>
    <t>0055PP0029</t>
  </si>
  <si>
    <t>0055PP0030</t>
  </si>
  <si>
    <t>0055PP0031</t>
  </si>
  <si>
    <t>0055PP0032</t>
  </si>
  <si>
    <t>0055PP0033</t>
  </si>
  <si>
    <t>0055PP0034</t>
  </si>
  <si>
    <t>0055PP0035</t>
  </si>
  <si>
    <t>0055PP0036</t>
  </si>
  <si>
    <t>0055PP0037</t>
  </si>
  <si>
    <t>0055PP0038</t>
  </si>
  <si>
    <t>0055PP0039</t>
  </si>
  <si>
    <t>0055PP0040</t>
  </si>
  <si>
    <t>0055PP0041</t>
  </si>
  <si>
    <t>0055PP0042</t>
  </si>
  <si>
    <t>0055PP0043</t>
  </si>
  <si>
    <t>0055PP0044</t>
  </si>
  <si>
    <t>0055PP0045</t>
  </si>
  <si>
    <t>0055PP0046</t>
  </si>
  <si>
    <t>0055PP0047</t>
  </si>
  <si>
    <t>0055PP0048</t>
  </si>
  <si>
    <t>0055PP0049</t>
  </si>
  <si>
    <t>0055PP0050</t>
  </si>
  <si>
    <t>0055PP0051</t>
  </si>
  <si>
    <t>0055PP0052</t>
  </si>
  <si>
    <t>0055PP0053</t>
  </si>
  <si>
    <t>0056EE0501</t>
  </si>
  <si>
    <t>0056EL0001</t>
  </si>
  <si>
    <t>0056FC0006</t>
  </si>
  <si>
    <t>0056IS0152</t>
  </si>
  <si>
    <t>0056JI0901</t>
  </si>
  <si>
    <t>0056JI0902</t>
  </si>
  <si>
    <t>0056JI0903</t>
  </si>
  <si>
    <t>0056JI0904</t>
  </si>
  <si>
    <t>0056JI0905</t>
  </si>
  <si>
    <t>0056JI0906</t>
  </si>
  <si>
    <t>0056MA0001</t>
  </si>
  <si>
    <t>0056MS0001</t>
  </si>
  <si>
    <t>0056MT0001</t>
  </si>
  <si>
    <t>0056IC0200</t>
  </si>
  <si>
    <t>0056PP0001</t>
  </si>
  <si>
    <t>0056PP0002</t>
  </si>
  <si>
    <t>0056PP0003</t>
  </si>
  <si>
    <t>0056PP0004</t>
  </si>
  <si>
    <t>0056PP0005</t>
  </si>
  <si>
    <t>0056PP0006</t>
  </si>
  <si>
    <t>0056PP0007</t>
  </si>
  <si>
    <t>0056PP0008</t>
  </si>
  <si>
    <t>0056PP0009</t>
  </si>
  <si>
    <t>0056PP0010</t>
  </si>
  <si>
    <t>0056PP0011</t>
  </si>
  <si>
    <t>0056PP0012</t>
  </si>
  <si>
    <t>0056PP0013</t>
  </si>
  <si>
    <t>0056PP0014</t>
  </si>
  <si>
    <t>0056PP0015</t>
  </si>
  <si>
    <t>0056PP0016</t>
  </si>
  <si>
    <t>0056PP0018</t>
  </si>
  <si>
    <t>0056PP0019</t>
  </si>
  <si>
    <t>0056PP0020</t>
  </si>
  <si>
    <t>0056PP0021</t>
  </si>
  <si>
    <t>0056PP0022</t>
  </si>
  <si>
    <t>0056PP0023</t>
  </si>
  <si>
    <t>0056PP0024</t>
  </si>
  <si>
    <t>0056PP0025</t>
  </si>
  <si>
    <t>0056PP0026</t>
  </si>
  <si>
    <t>0056PP0027</t>
  </si>
  <si>
    <t>0056PP0029</t>
  </si>
  <si>
    <t>0056PP0030</t>
  </si>
  <si>
    <t>0056PP0031</t>
  </si>
  <si>
    <t>0056PP0032</t>
  </si>
  <si>
    <t>0056PP0033</t>
  </si>
  <si>
    <t>0056PP0034</t>
  </si>
  <si>
    <t>0056PP0039</t>
  </si>
  <si>
    <t>0056PP0040</t>
  </si>
  <si>
    <t>0056PP0042</t>
  </si>
  <si>
    <t>0056PP0043</t>
  </si>
  <si>
    <t>0056DF0401</t>
  </si>
  <si>
    <t>0057EE0501</t>
  </si>
  <si>
    <t>0057FC0080</t>
  </si>
  <si>
    <t>0057IS0044</t>
  </si>
  <si>
    <t>0057JI0901</t>
  </si>
  <si>
    <t>0057JI0902</t>
  </si>
  <si>
    <t>0057JI0903</t>
  </si>
  <si>
    <t>0057JI0904</t>
  </si>
  <si>
    <t>0057MS0001</t>
  </si>
  <si>
    <t>0057MT0001</t>
  </si>
  <si>
    <t>0057IC0200</t>
  </si>
  <si>
    <t>0057PP0001</t>
  </si>
  <si>
    <t>0057PP0002</t>
  </si>
  <si>
    <t>0057PP0003</t>
  </si>
  <si>
    <t>0057PP0004</t>
  </si>
  <si>
    <t>0057PP0005</t>
  </si>
  <si>
    <t>0057PP0006</t>
  </si>
  <si>
    <t>0057PP0007</t>
  </si>
  <si>
    <t>0057PP0008</t>
  </si>
  <si>
    <t>0057PP0009</t>
  </si>
  <si>
    <t>0057PP0010</t>
  </si>
  <si>
    <t>0057PP0011</t>
  </si>
  <si>
    <t>0057PP0012</t>
  </si>
  <si>
    <t>0057PP0013</t>
  </si>
  <si>
    <t>0057PP0015</t>
  </si>
  <si>
    <t>0057DF0401</t>
  </si>
  <si>
    <t>0058EE0501</t>
  </si>
  <si>
    <t>0058EE0502</t>
  </si>
  <si>
    <t>0058EE0541</t>
  </si>
  <si>
    <t>0058ET0001</t>
  </si>
  <si>
    <t>0058ET0002</t>
  </si>
  <si>
    <t>0058FC0051</t>
  </si>
  <si>
    <t>0058IS0211</t>
  </si>
  <si>
    <t>0058JI0901</t>
  </si>
  <si>
    <t>0058JI0902</t>
  </si>
  <si>
    <t>0058JI0903</t>
  </si>
  <si>
    <t>0058JI0904</t>
  </si>
  <si>
    <t>0058JI0905</t>
  </si>
  <si>
    <t>0058JI0906</t>
  </si>
  <si>
    <t>0058MS0001</t>
  </si>
  <si>
    <t>0058MS0002</t>
  </si>
  <si>
    <t>0058MS0004</t>
  </si>
  <si>
    <t>0058IC0200</t>
  </si>
  <si>
    <t>0058PP0001</t>
  </si>
  <si>
    <t>0058PP0002</t>
  </si>
  <si>
    <t>0058PP0003</t>
  </si>
  <si>
    <t>0058PP0004</t>
  </si>
  <si>
    <t>0058PP0005</t>
  </si>
  <si>
    <t>0058PP0006</t>
  </si>
  <si>
    <t>0058PP0007</t>
  </si>
  <si>
    <t>0058PP0008</t>
  </si>
  <si>
    <t>0058PP0009</t>
  </si>
  <si>
    <t>0058PP0012</t>
  </si>
  <si>
    <t>0058PP0017</t>
  </si>
  <si>
    <t>0058PP0018</t>
  </si>
  <si>
    <t>0058PP0020</t>
  </si>
  <si>
    <t>0058PP0021</t>
  </si>
  <si>
    <t>0058PP0022</t>
  </si>
  <si>
    <t>0058DF0401</t>
  </si>
  <si>
    <t>0058SC0001</t>
  </si>
  <si>
    <t>0059AM0001</t>
  </si>
  <si>
    <t>0059EE0501</t>
  </si>
  <si>
    <t>0059EE0502</t>
  </si>
  <si>
    <t>0059EE0541</t>
  </si>
  <si>
    <t>0059EE0542</t>
  </si>
  <si>
    <t>0059ET0001</t>
  </si>
  <si>
    <t>0059ET0002</t>
  </si>
  <si>
    <t>0059FC0016</t>
  </si>
  <si>
    <t>0059IS0014</t>
  </si>
  <si>
    <t>0059IS0134</t>
  </si>
  <si>
    <t>0059JI0901</t>
  </si>
  <si>
    <t>0059JI0902</t>
  </si>
  <si>
    <t>0059JI0903</t>
  </si>
  <si>
    <t>0059JI0904</t>
  </si>
  <si>
    <t>0059JI0905</t>
  </si>
  <si>
    <t>0059JI0906</t>
  </si>
  <si>
    <t>0059JI0907</t>
  </si>
  <si>
    <t>0059JI0908</t>
  </si>
  <si>
    <t>0059JI0909</t>
  </si>
  <si>
    <t>0059JI0910</t>
  </si>
  <si>
    <t>0059JI0911</t>
  </si>
  <si>
    <t>0059JI0912</t>
  </si>
  <si>
    <t>0059JI0913</t>
  </si>
  <si>
    <t>0059JS0013</t>
  </si>
  <si>
    <t>0059JI0915</t>
  </si>
  <si>
    <t>0059MA0001</t>
  </si>
  <si>
    <t>0059MS0001</t>
  </si>
  <si>
    <t>0059MS0002</t>
  </si>
  <si>
    <t>0059MS0003</t>
  </si>
  <si>
    <t>0059MT0001</t>
  </si>
  <si>
    <t>0059MT0002</t>
  </si>
  <si>
    <t>0059IC0200</t>
  </si>
  <si>
    <t>0059PP0001</t>
  </si>
  <si>
    <t>0059PP0002</t>
  </si>
  <si>
    <t>0059PP0003</t>
  </si>
  <si>
    <t>0059PP0007</t>
  </si>
  <si>
    <t>0059PP0008</t>
  </si>
  <si>
    <t>0059PP0011</t>
  </si>
  <si>
    <t>0059PP0012</t>
  </si>
  <si>
    <t>0059PP0013</t>
  </si>
  <si>
    <t>0059PP0015</t>
  </si>
  <si>
    <t>0059PP0016</t>
  </si>
  <si>
    <t>0059PP0017</t>
  </si>
  <si>
    <t>0059PP0018</t>
  </si>
  <si>
    <t>0059PP0019</t>
  </si>
  <si>
    <t>0059PP0020</t>
  </si>
  <si>
    <t>0059PP0021</t>
  </si>
  <si>
    <t>0059PP0022</t>
  </si>
  <si>
    <t>0059PP0023</t>
  </si>
  <si>
    <t>0059PP0024</t>
  </si>
  <si>
    <t>0059PP0025</t>
  </si>
  <si>
    <t>0059PP0027</t>
  </si>
  <si>
    <t>0059PP0028</t>
  </si>
  <si>
    <t>0059PP0030</t>
  </si>
  <si>
    <t>0059PP0032</t>
  </si>
  <si>
    <t>0059PP0033</t>
  </si>
  <si>
    <t>0059PP0034</t>
  </si>
  <si>
    <t>0059PP0035</t>
  </si>
  <si>
    <t>0059PP0036</t>
  </si>
  <si>
    <t>0059PP0038</t>
  </si>
  <si>
    <t>0059PP0045</t>
  </si>
  <si>
    <t>0059PP0046</t>
  </si>
  <si>
    <t>0059PP0049</t>
  </si>
  <si>
    <t>0059PP0051</t>
  </si>
  <si>
    <t>0059PP0056</t>
  </si>
  <si>
    <t>0059PP0061</t>
  </si>
  <si>
    <t>0059PP0064</t>
  </si>
  <si>
    <t>0059DF0401</t>
  </si>
  <si>
    <t>0059SC0001</t>
  </si>
  <si>
    <t>0059SC0002</t>
  </si>
  <si>
    <t>0059SC0003</t>
  </si>
  <si>
    <t>0060EE0501</t>
  </si>
  <si>
    <t>0060ET0001</t>
  </si>
  <si>
    <t>0060FC0043</t>
  </si>
  <si>
    <t>0060IS0165</t>
  </si>
  <si>
    <t>0060JI0901</t>
  </si>
  <si>
    <t>0060JI0902</t>
  </si>
  <si>
    <t>0060JI0903</t>
  </si>
  <si>
    <t>0060JI0904</t>
  </si>
  <si>
    <t>0060JI0905</t>
  </si>
  <si>
    <t>0060JI0906</t>
  </si>
  <si>
    <t>0060JI0907</t>
  </si>
  <si>
    <t>0060JI0908</t>
  </si>
  <si>
    <t>0060JI0910</t>
  </si>
  <si>
    <t>0060JI0911</t>
  </si>
  <si>
    <t>0060MA0001</t>
  </si>
  <si>
    <t>0060MS0001</t>
  </si>
  <si>
    <t>0060MS0002</t>
  </si>
  <si>
    <t>0060IC0200</t>
  </si>
  <si>
    <t>0060PP0001</t>
  </si>
  <si>
    <t>0060PP0003</t>
  </si>
  <si>
    <t>0060PP0004</t>
  </si>
  <si>
    <t>0060PP0006</t>
  </si>
  <si>
    <t>0060PP0007</t>
  </si>
  <si>
    <t>0060PP0010</t>
  </si>
  <si>
    <t>0060PP0011</t>
  </si>
  <si>
    <t>0060PP0012</t>
  </si>
  <si>
    <t>0060PP0013</t>
  </si>
  <si>
    <t>0060PP0014</t>
  </si>
  <si>
    <t>0060PP0015</t>
  </si>
  <si>
    <t>0060PP0017</t>
  </si>
  <si>
    <t>0060PP0018</t>
  </si>
  <si>
    <t>0060PP0019</t>
  </si>
  <si>
    <t>0060PP0020</t>
  </si>
  <si>
    <t>0060PP0021</t>
  </si>
  <si>
    <t>0060PP0023</t>
  </si>
  <si>
    <t>0060PP0025</t>
  </si>
  <si>
    <t>0060PP0026</t>
  </si>
  <si>
    <t>0060PP0027</t>
  </si>
  <si>
    <t>0060PP0029</t>
  </si>
  <si>
    <t>0060PP0030</t>
  </si>
  <si>
    <t>0060PP0031</t>
  </si>
  <si>
    <t>0060PP0034</t>
  </si>
  <si>
    <t>0060PP0037</t>
  </si>
  <si>
    <t>0060PP0039</t>
  </si>
  <si>
    <t>0060PP0040</t>
  </si>
  <si>
    <t>0060PP0041</t>
  </si>
  <si>
    <t>0060PP0043</t>
  </si>
  <si>
    <t>0060PP0046</t>
  </si>
  <si>
    <t>0060DF0401</t>
  </si>
  <si>
    <t>0061EE0501</t>
  </si>
  <si>
    <t>0061EE0502</t>
  </si>
  <si>
    <t>0061FC0105</t>
  </si>
  <si>
    <t>0061IS0043</t>
  </si>
  <si>
    <t>0061IS0153</t>
  </si>
  <si>
    <t>0061JI0901</t>
  </si>
  <si>
    <t>0061JI0902</t>
  </si>
  <si>
    <t>0061JI0903</t>
  </si>
  <si>
    <t>0061JI0904</t>
  </si>
  <si>
    <t>0061JI0905</t>
  </si>
  <si>
    <t>0061JI0906</t>
  </si>
  <si>
    <t>0061JI0907</t>
  </si>
  <si>
    <t>0061JI0908</t>
  </si>
  <si>
    <t>0061JI0909</t>
  </si>
  <si>
    <t>0061JI0910</t>
  </si>
  <si>
    <t>0061MA0001</t>
  </si>
  <si>
    <t>0061MS0001</t>
  </si>
  <si>
    <t>0061MT0001</t>
  </si>
  <si>
    <t>0061IC0200</t>
  </si>
  <si>
    <t>0061PP0001</t>
  </si>
  <si>
    <t>0061PP0002</t>
  </si>
  <si>
    <t>0061PP0003</t>
  </si>
  <si>
    <t>0061PP0004</t>
  </si>
  <si>
    <t>0061PP0005</t>
  </si>
  <si>
    <t>0061PP0006</t>
  </si>
  <si>
    <t>0061PP0007</t>
  </si>
  <si>
    <t>0061PP0008</t>
  </si>
  <si>
    <t>0061PP0009</t>
  </si>
  <si>
    <t>0061PP0010</t>
  </si>
  <si>
    <t>0061PP0011</t>
  </si>
  <si>
    <t>0061PP0012</t>
  </si>
  <si>
    <t>0061PP0013</t>
  </si>
  <si>
    <t>0061PP0014</t>
  </si>
  <si>
    <t>0061PP0015</t>
  </si>
  <si>
    <t>0061PP0016</t>
  </si>
  <si>
    <t>0061PP0017</t>
  </si>
  <si>
    <t>0061PP0019</t>
  </si>
  <si>
    <t>0061PP0020</t>
  </si>
  <si>
    <t>0061PP0021</t>
  </si>
  <si>
    <t>0061PP0022</t>
  </si>
  <si>
    <t>0061PP0023</t>
  </si>
  <si>
    <t>0061PP0024</t>
  </si>
  <si>
    <t>0061PP0025</t>
  </si>
  <si>
    <t>0061PP0026</t>
  </si>
  <si>
    <t>0061PP0028</t>
  </si>
  <si>
    <t>0061PP0029</t>
  </si>
  <si>
    <t>0061PP0030</t>
  </si>
  <si>
    <t>0061PP0032</t>
  </si>
  <si>
    <t>0061PP0034</t>
  </si>
  <si>
    <t>0061PP0036</t>
  </si>
  <si>
    <t>0061PP0037</t>
  </si>
  <si>
    <t>0061DF0401</t>
  </si>
  <si>
    <t>0061SC0001</t>
  </si>
  <si>
    <t>0062AM0002</t>
  </si>
  <si>
    <t>0062AZ0001</t>
  </si>
  <si>
    <t>0062EE0501</t>
  </si>
  <si>
    <t>0062EE0502</t>
  </si>
  <si>
    <t>0062EE0503</t>
  </si>
  <si>
    <t>0062EE0504</t>
  </si>
  <si>
    <t>0062EE0505</t>
  </si>
  <si>
    <t>0062EE0506</t>
  </si>
  <si>
    <t>0062EE0507</t>
  </si>
  <si>
    <t>0062EL0001</t>
  </si>
  <si>
    <t>0062FC0086</t>
  </si>
  <si>
    <t>0062IS0018</t>
  </si>
  <si>
    <t>0062IS0102</t>
  </si>
  <si>
    <t>0062IS0103</t>
  </si>
  <si>
    <t>0062IS0172</t>
  </si>
  <si>
    <t>0062IS0173</t>
  </si>
  <si>
    <t>0062JI0901</t>
  </si>
  <si>
    <t>0062JI0902</t>
  </si>
  <si>
    <t>0062JI0903</t>
  </si>
  <si>
    <t>0062JI0904</t>
  </si>
  <si>
    <t>0062JI0905</t>
  </si>
  <si>
    <t>0062JI0906</t>
  </si>
  <si>
    <t>0062JI0907</t>
  </si>
  <si>
    <t>0062JI0908</t>
  </si>
  <si>
    <t>0062JI0909</t>
  </si>
  <si>
    <t>0062JI0910</t>
  </si>
  <si>
    <t>0062JI0911</t>
  </si>
  <si>
    <t>0062JI0912</t>
  </si>
  <si>
    <t>0062JI0913</t>
  </si>
  <si>
    <t>0062JI0914</t>
  </si>
  <si>
    <t>0062JI0915</t>
  </si>
  <si>
    <t>0062JI0916</t>
  </si>
  <si>
    <t>0062JI0917</t>
  </si>
  <si>
    <t>0062JI0918</t>
  </si>
  <si>
    <t>0062JI0919</t>
  </si>
  <si>
    <t>0062JI0920</t>
  </si>
  <si>
    <t>0062JI0921</t>
  </si>
  <si>
    <t>0062JI0922</t>
  </si>
  <si>
    <t>0062JI0923</t>
  </si>
  <si>
    <t>0062JI0924</t>
  </si>
  <si>
    <t>0062JI0925</t>
  </si>
  <si>
    <t>0062JI0926</t>
  </si>
  <si>
    <t>0062JI0927</t>
  </si>
  <si>
    <t>0062JI0928</t>
  </si>
  <si>
    <t>0062JI0929</t>
  </si>
  <si>
    <t>0062JI0930</t>
  </si>
  <si>
    <t>0062JI0931</t>
  </si>
  <si>
    <t>0062JI0932</t>
  </si>
  <si>
    <t>0062JI0933</t>
  </si>
  <si>
    <t>0062JI0934</t>
  </si>
  <si>
    <t>0062MF0004</t>
  </si>
  <si>
    <t>0062MS0001</t>
  </si>
  <si>
    <t>0062MS0002</t>
  </si>
  <si>
    <t>0062MS0003</t>
  </si>
  <si>
    <t>0062MS0004</t>
  </si>
  <si>
    <t>0062MS0005</t>
  </si>
  <si>
    <t>0062MS0006</t>
  </si>
  <si>
    <t>0062MS0007</t>
  </si>
  <si>
    <t>0062MS0008</t>
  </si>
  <si>
    <t>0062MS0009</t>
  </si>
  <si>
    <t>0062MS0010</t>
  </si>
  <si>
    <t>0062MS0011</t>
  </si>
  <si>
    <t>0062MS0012</t>
  </si>
  <si>
    <t>0062MS0013</t>
  </si>
  <si>
    <t>0062MS0014</t>
  </si>
  <si>
    <t>0062MS0021</t>
  </si>
  <si>
    <t>0062MS0022</t>
  </si>
  <si>
    <t>0062MT0001</t>
  </si>
  <si>
    <t>0062MT0002</t>
  </si>
  <si>
    <t>0062MT0003</t>
  </si>
  <si>
    <t>0062MT0004</t>
  </si>
  <si>
    <t>0062MT0005</t>
  </si>
  <si>
    <t>0062MT0006</t>
  </si>
  <si>
    <t>0062MT0007</t>
  </si>
  <si>
    <t>0062MT0008</t>
  </si>
  <si>
    <t>0062IC0200</t>
  </si>
  <si>
    <t>0062PP0001</t>
  </si>
  <si>
    <t>0062PP0002</t>
  </si>
  <si>
    <t>0062PP0003</t>
  </si>
  <si>
    <t>0062PP0004</t>
  </si>
  <si>
    <t>0062PP0005</t>
  </si>
  <si>
    <t>0062PP0006</t>
  </si>
  <si>
    <t>0062PP0007</t>
  </si>
  <si>
    <t>0062PP0008</t>
  </si>
  <si>
    <t>0062PP0009</t>
  </si>
  <si>
    <t>0062PP0010</t>
  </si>
  <si>
    <t>0062PP0011</t>
  </si>
  <si>
    <t>0062PP0012</t>
  </si>
  <si>
    <t>0062PP0013</t>
  </si>
  <si>
    <t>0062PP0014</t>
  </si>
  <si>
    <t>0062PP0015</t>
  </si>
  <si>
    <t>0062PP0016</t>
  </si>
  <si>
    <t>0062PP0017</t>
  </si>
  <si>
    <t>0062PP0018</t>
  </si>
  <si>
    <t>0062PP0019</t>
  </si>
  <si>
    <t>0062PP0020</t>
  </si>
  <si>
    <t>0062PP0021</t>
  </si>
  <si>
    <t>0062PP0022</t>
  </si>
  <si>
    <t>0062PP0023</t>
  </si>
  <si>
    <t>0062PP0024</t>
  </si>
  <si>
    <t>0062PP0025</t>
  </si>
  <si>
    <t>0062PP0026</t>
  </si>
  <si>
    <t>0062PP0027</t>
  </si>
  <si>
    <t>0062PP0028</t>
  </si>
  <si>
    <t>0062PP0029</t>
  </si>
  <si>
    <t>0062PP0030</t>
  </si>
  <si>
    <t>0062PP0031</t>
  </si>
  <si>
    <t>0062PP0032</t>
  </si>
  <si>
    <t>0062PP0033</t>
  </si>
  <si>
    <t>0062PP0034</t>
  </si>
  <si>
    <t>0062PP0035</t>
  </si>
  <si>
    <t>0062PP0036</t>
  </si>
  <si>
    <t>0062PP0037</t>
  </si>
  <si>
    <t>0062PP0038</t>
  </si>
  <si>
    <t>0062PP0039</t>
  </si>
  <si>
    <t>0062PP0040</t>
  </si>
  <si>
    <t>0062PP0041</t>
  </si>
  <si>
    <t>0062PP0042</t>
  </si>
  <si>
    <t>0062PP0043</t>
  </si>
  <si>
    <t>0062PP0044</t>
  </si>
  <si>
    <t>0062PP0045</t>
  </si>
  <si>
    <t>0062PP0046</t>
  </si>
  <si>
    <t>0062PP0047</t>
  </si>
  <si>
    <t>0062PP0048</t>
  </si>
  <si>
    <t>0062PP0049</t>
  </si>
  <si>
    <t>0062PP0050</t>
  </si>
  <si>
    <t>0062PP0051</t>
  </si>
  <si>
    <t>0062PP0052</t>
  </si>
  <si>
    <t>0062PP0054</t>
  </si>
  <si>
    <t>0062PP0055</t>
  </si>
  <si>
    <t>0062PP0056</t>
  </si>
  <si>
    <t>0062PP0057</t>
  </si>
  <si>
    <t>0062PP0058</t>
  </si>
  <si>
    <t>0062PP0059</t>
  </si>
  <si>
    <t>0062PP0060</t>
  </si>
  <si>
    <t>0062PP0061</t>
  </si>
  <si>
    <t>0062PP0062</t>
  </si>
  <si>
    <t>0062PP0063</t>
  </si>
  <si>
    <t>0062PP0064</t>
  </si>
  <si>
    <t>0062PP0065</t>
  </si>
  <si>
    <t>0062PP0066</t>
  </si>
  <si>
    <t>0062PP0067</t>
  </si>
  <si>
    <t>0062PP0068</t>
  </si>
  <si>
    <t>0062PP0069</t>
  </si>
  <si>
    <t>0062PP0070</t>
  </si>
  <si>
    <t>0062PP0071</t>
  </si>
  <si>
    <t>0062PP0072</t>
  </si>
  <si>
    <t>0062PP0073</t>
  </si>
  <si>
    <t>0062PP0074</t>
  </si>
  <si>
    <t>0062PP0075</t>
  </si>
  <si>
    <t>0062PP0076</t>
  </si>
  <si>
    <t>0062PP0077</t>
  </si>
  <si>
    <t>0062PP0078</t>
  </si>
  <si>
    <t>0062PP0079</t>
  </si>
  <si>
    <t>0062PP0080</t>
  </si>
  <si>
    <t>0062PP0081</t>
  </si>
  <si>
    <t>0062PP0082</t>
  </si>
  <si>
    <t>0062PP0083</t>
  </si>
  <si>
    <t>0062PP0084</t>
  </si>
  <si>
    <t>0062PP0085</t>
  </si>
  <si>
    <t>0062PP0086</t>
  </si>
  <si>
    <t>0062PP0087</t>
  </si>
  <si>
    <t>0062PP0088</t>
  </si>
  <si>
    <t>0062PP0090</t>
  </si>
  <si>
    <t>0062PP0091</t>
  </si>
  <si>
    <t>0062DF0401</t>
  </si>
  <si>
    <t>0004DF3012</t>
  </si>
  <si>
    <t>0062DF0402</t>
  </si>
  <si>
    <t>0062DF0403</t>
  </si>
  <si>
    <t>0062DF0404</t>
  </si>
  <si>
    <t>0062SC0001</t>
  </si>
  <si>
    <t>0062SC0002</t>
  </si>
  <si>
    <t>0062SC0003</t>
  </si>
  <si>
    <t>0062SC0004</t>
  </si>
  <si>
    <t>0062SC0005</t>
  </si>
  <si>
    <t>0063AA0001</t>
  </si>
  <si>
    <t>0063EE0502</t>
  </si>
  <si>
    <t>0063FC0027</t>
  </si>
  <si>
    <t>0063FC0073</t>
  </si>
  <si>
    <t>0063IS0023</t>
  </si>
  <si>
    <t>0063IS0141</t>
  </si>
  <si>
    <t>0063IS0189</t>
  </si>
  <si>
    <t>0063JI0901</t>
  </si>
  <si>
    <t>0063JI0902</t>
  </si>
  <si>
    <t>0063JI0903</t>
  </si>
  <si>
    <t>0063JI0904</t>
  </si>
  <si>
    <t>0063JI0905</t>
  </si>
  <si>
    <t>0063JI0906</t>
  </si>
  <si>
    <t>0063JI0907</t>
  </si>
  <si>
    <t>0063JI0908</t>
  </si>
  <si>
    <t>0063JI0909</t>
  </si>
  <si>
    <t>0063JI0910</t>
  </si>
  <si>
    <t>0063JI0911</t>
  </si>
  <si>
    <t>0063JI0912</t>
  </si>
  <si>
    <t>0063JI0913</t>
  </si>
  <si>
    <t>0063JI0914</t>
  </si>
  <si>
    <t>0063JI0915</t>
  </si>
  <si>
    <t>0063JI0916</t>
  </si>
  <si>
    <t>0063JI0917</t>
  </si>
  <si>
    <t>0063JI0918</t>
  </si>
  <si>
    <t>0063JI0919</t>
  </si>
  <si>
    <t>0063JI0920</t>
  </si>
  <si>
    <t>0063JI0921</t>
  </si>
  <si>
    <t>0063JI0922</t>
  </si>
  <si>
    <t>0063JI0923</t>
  </si>
  <si>
    <t>0063JI0924</t>
  </si>
  <si>
    <t>0063MS0001</t>
  </si>
  <si>
    <t>0063MS0002</t>
  </si>
  <si>
    <t>0063MS0003</t>
  </si>
  <si>
    <t>0063MS0004</t>
  </si>
  <si>
    <t>0063MS0005</t>
  </si>
  <si>
    <t>0063MS0006</t>
  </si>
  <si>
    <t>0063MS0007</t>
  </si>
  <si>
    <t>0063MS0009</t>
  </si>
  <si>
    <t>0063MT0001</t>
  </si>
  <si>
    <t>0063IC0200</t>
  </si>
  <si>
    <t>0063PP0001</t>
  </si>
  <si>
    <t>0063PP0002</t>
  </si>
  <si>
    <t>0063PP0003</t>
  </si>
  <si>
    <t>0063PP0004</t>
  </si>
  <si>
    <t>0063PP0005</t>
  </si>
  <si>
    <t>0063PP0006</t>
  </si>
  <si>
    <t>0063PP0007</t>
  </si>
  <si>
    <t>0063PP0008</t>
  </si>
  <si>
    <t>0063PP0009</t>
  </si>
  <si>
    <t>0063PP0010</t>
  </si>
  <si>
    <t>0063PP0011</t>
  </si>
  <si>
    <t>0063PP0012</t>
  </si>
  <si>
    <t>0063PP0013</t>
  </si>
  <si>
    <t>0063PP0014</t>
  </si>
  <si>
    <t>0063PP0015</t>
  </si>
  <si>
    <t>0063PP0016</t>
  </si>
  <si>
    <t>0063PP0017</t>
  </si>
  <si>
    <t>0063PP0018</t>
  </si>
  <si>
    <t>0063PP0019</t>
  </si>
  <si>
    <t>0063PP0020</t>
  </si>
  <si>
    <t>0063PP0021</t>
  </si>
  <si>
    <t>0063PP0022</t>
  </si>
  <si>
    <t>0063PP0023</t>
  </si>
  <si>
    <t>0063PP0024</t>
  </si>
  <si>
    <t>0063PP0026</t>
  </si>
  <si>
    <t>0063PP0027</t>
  </si>
  <si>
    <t>0063PP0028</t>
  </si>
  <si>
    <t>0063PP0029</t>
  </si>
  <si>
    <t>0063PP0030</t>
  </si>
  <si>
    <t>0063PP0031</t>
  </si>
  <si>
    <t>0063PP0032</t>
  </si>
  <si>
    <t>0063PP0033</t>
  </si>
  <si>
    <t>0063DF0402</t>
  </si>
  <si>
    <t>0063SC0001</t>
  </si>
  <si>
    <t>0064AE0001</t>
  </si>
  <si>
    <t>0134EE0501</t>
  </si>
  <si>
    <t>0064EE0501</t>
  </si>
  <si>
    <t>0064ET0001</t>
  </si>
  <si>
    <t>0064IS0058</t>
  </si>
  <si>
    <t>0134IS0090</t>
  </si>
  <si>
    <t>0064JI0901</t>
  </si>
  <si>
    <t>0134JI0901</t>
  </si>
  <si>
    <t>0134JI0902</t>
  </si>
  <si>
    <t>0064JI0902</t>
  </si>
  <si>
    <t>0064JI0903</t>
  </si>
  <si>
    <t>0064JI0904</t>
  </si>
  <si>
    <t>0134JI0903</t>
  </si>
  <si>
    <t>0064JI0905</t>
  </si>
  <si>
    <t>0064JI0906</t>
  </si>
  <si>
    <t>0134JI0904</t>
  </si>
  <si>
    <t>0064JI0907</t>
  </si>
  <si>
    <t>0064MA0001</t>
  </si>
  <si>
    <t>0064MS0001</t>
  </si>
  <si>
    <t>0134MS0002</t>
  </si>
  <si>
    <t>0134MS0001</t>
  </si>
  <si>
    <t>0064MT0001</t>
  </si>
  <si>
    <t>0134MT0001</t>
  </si>
  <si>
    <t>0064IC0200</t>
  </si>
  <si>
    <t>0064PP0001</t>
  </si>
  <si>
    <t>0134PP0004</t>
  </si>
  <si>
    <t>0064PP0003</t>
  </si>
  <si>
    <t>0064PP0005</t>
  </si>
  <si>
    <t>0064PP0006</t>
  </si>
  <si>
    <t>0134PP0001</t>
  </si>
  <si>
    <t>0134PP0002</t>
  </si>
  <si>
    <t>0064PP0009</t>
  </si>
  <si>
    <t>0064PP0010</t>
  </si>
  <si>
    <t>0064PP0011</t>
  </si>
  <si>
    <t>0064PP0012</t>
  </si>
  <si>
    <t>0134PP0009</t>
  </si>
  <si>
    <t>0064PP0014</t>
  </si>
  <si>
    <t>0134PP0006</t>
  </si>
  <si>
    <t>0064PP0016</t>
  </si>
  <si>
    <t>0134PP0003</t>
  </si>
  <si>
    <t>0064PP0020</t>
  </si>
  <si>
    <t>0064PP0021</t>
  </si>
  <si>
    <t>0064PP0022</t>
  </si>
  <si>
    <t>0064PP0023</t>
  </si>
  <si>
    <t>0064PP0024</t>
  </si>
  <si>
    <t>0064PP0025</t>
  </si>
  <si>
    <t>0064PP0026</t>
  </si>
  <si>
    <t>0064PP0027</t>
  </si>
  <si>
    <t>0134PP0014</t>
  </si>
  <si>
    <t>0134PP0007</t>
  </si>
  <si>
    <t>0134PP0008</t>
  </si>
  <si>
    <t>0134PP0012</t>
  </si>
  <si>
    <t>0134PP0010</t>
  </si>
  <si>
    <t>0064PP0033</t>
  </si>
  <si>
    <t>0064PP0034</t>
  </si>
  <si>
    <t>0134PP0011</t>
  </si>
  <si>
    <t>0064PP0036</t>
  </si>
  <si>
    <t>0134PP0013</t>
  </si>
  <si>
    <t>0134PP0005</t>
  </si>
  <si>
    <t>0064PP0040</t>
  </si>
  <si>
    <t>0064SC0001</t>
  </si>
  <si>
    <t>0065EE0501</t>
  </si>
  <si>
    <t>0065ET0001</t>
  </si>
  <si>
    <t>0065FC0108</t>
  </si>
  <si>
    <t>0065IS0170</t>
  </si>
  <si>
    <t>0065JI0901</t>
  </si>
  <si>
    <t>0065JI0902</t>
  </si>
  <si>
    <t>0065JI0903</t>
  </si>
  <si>
    <t>0065MS0001</t>
  </si>
  <si>
    <t>0065MS0002</t>
  </si>
  <si>
    <t>0065IC0200</t>
  </si>
  <si>
    <t>0065PP0001</t>
  </si>
  <si>
    <t>0065PP0004</t>
  </si>
  <si>
    <t>0065PP0005</t>
  </si>
  <si>
    <t>0065PP0007</t>
  </si>
  <si>
    <t>0065PP0008</t>
  </si>
  <si>
    <t>0065PP0009</t>
  </si>
  <si>
    <t>0065PP0013</t>
  </si>
  <si>
    <t>0065PP0015</t>
  </si>
  <si>
    <t>0065PP0016</t>
  </si>
  <si>
    <t>0065PP0017</t>
  </si>
  <si>
    <t>0065PP0018</t>
  </si>
  <si>
    <t>0065DF0401</t>
  </si>
  <si>
    <t>0065SC0001</t>
  </si>
  <si>
    <t>0066EE0501</t>
  </si>
  <si>
    <t>0066IS0126</t>
  </si>
  <si>
    <t>0066JI0901</t>
  </si>
  <si>
    <t>0066JI0902</t>
  </si>
  <si>
    <t>0066JI0903</t>
  </si>
  <si>
    <t>0066JI0904</t>
  </si>
  <si>
    <t>0066JI0905</t>
  </si>
  <si>
    <t>0066JI0906</t>
  </si>
  <si>
    <t>0066JI0907</t>
  </si>
  <si>
    <t>0066MA0001</t>
  </si>
  <si>
    <t>0066MS0001</t>
  </si>
  <si>
    <t>0066MT0001</t>
  </si>
  <si>
    <t>0066IC0200</t>
  </si>
  <si>
    <t>0066PP0001</t>
  </si>
  <si>
    <t>0066PP0002</t>
  </si>
  <si>
    <t>0066PP0003</t>
  </si>
  <si>
    <t>0066PP0005</t>
  </si>
  <si>
    <t>0066PP0006</t>
  </si>
  <si>
    <t>0066PP0007</t>
  </si>
  <si>
    <t>0066PP0008</t>
  </si>
  <si>
    <t>0066PP0009</t>
  </si>
  <si>
    <t>0066PP0010</t>
  </si>
  <si>
    <t>0066PP0013</t>
  </si>
  <si>
    <t>0066PP0014</t>
  </si>
  <si>
    <t>0066PP0016</t>
  </si>
  <si>
    <t>0066PP0021</t>
  </si>
  <si>
    <t>0066PP0024</t>
  </si>
  <si>
    <t>0066PP0026</t>
  </si>
  <si>
    <t>0066PP0027</t>
  </si>
  <si>
    <t>0066PP0029</t>
  </si>
  <si>
    <t>0066PP0030</t>
  </si>
  <si>
    <t>0066SC0001</t>
  </si>
  <si>
    <t>0067EE0501</t>
  </si>
  <si>
    <t>0067EE0502</t>
  </si>
  <si>
    <t>0067EL0001</t>
  </si>
  <si>
    <t>0067ET0001</t>
  </si>
  <si>
    <t>0067FC0031</t>
  </si>
  <si>
    <t>0067JI0901</t>
  </si>
  <si>
    <t>0067JI0902</t>
  </si>
  <si>
    <t>0067JI0903</t>
  </si>
  <si>
    <t>0067JI0904</t>
  </si>
  <si>
    <t>0067MS0001</t>
  </si>
  <si>
    <t>0067MS0002</t>
  </si>
  <si>
    <t>0067MT0001</t>
  </si>
  <si>
    <t>0067IC0200</t>
  </si>
  <si>
    <t>0067PP0001</t>
  </si>
  <si>
    <t>0067PP0002</t>
  </si>
  <si>
    <t>0067PP0003</t>
  </si>
  <si>
    <t>0067PP0004</t>
  </si>
  <si>
    <t>0067PP0005</t>
  </si>
  <si>
    <t>0067PP0006</t>
  </si>
  <si>
    <t>0067PP0007</t>
  </si>
  <si>
    <t>0067PP0008</t>
  </si>
  <si>
    <t>0067PP0009</t>
  </si>
  <si>
    <t>0067PP0010</t>
  </si>
  <si>
    <t>0067PP0011</t>
  </si>
  <si>
    <t>0067PP0012</t>
  </si>
  <si>
    <t>0067PP0013</t>
  </si>
  <si>
    <t>0067PP0014</t>
  </si>
  <si>
    <t>0067PP0015</t>
  </si>
  <si>
    <t>0067PP0016</t>
  </si>
  <si>
    <t>0067PP0019</t>
  </si>
  <si>
    <t>0133DF0402</t>
  </si>
  <si>
    <t>0067DF0402</t>
  </si>
  <si>
    <t>0067SC0001</t>
  </si>
  <si>
    <t>0068EE0501</t>
  </si>
  <si>
    <t>0068EE0502</t>
  </si>
  <si>
    <t>0068IS0063</t>
  </si>
  <si>
    <t>0068JI0901</t>
  </si>
  <si>
    <t>0068JI0902</t>
  </si>
  <si>
    <t>0068JI0903</t>
  </si>
  <si>
    <t>0068JI0904</t>
  </si>
  <si>
    <t>0068JI0905</t>
  </si>
  <si>
    <t>0068JI0906</t>
  </si>
  <si>
    <t>0068JI0907</t>
  </si>
  <si>
    <t>0068MA0001</t>
  </si>
  <si>
    <t>0068MS0001</t>
  </si>
  <si>
    <t>0068MS0002</t>
  </si>
  <si>
    <t>0068MS0003</t>
  </si>
  <si>
    <t>0068IC0200</t>
  </si>
  <si>
    <t>0068PP0001</t>
  </si>
  <si>
    <t>0068PP0002</t>
  </si>
  <si>
    <t>0068PP0003</t>
  </si>
  <si>
    <t>0068PP0004</t>
  </si>
  <si>
    <t>0068PP0005</t>
  </si>
  <si>
    <t>0068PP0006</t>
  </si>
  <si>
    <t>0068PP0008</t>
  </si>
  <si>
    <t>0068PP0009</t>
  </si>
  <si>
    <t>0068PP0010</t>
  </si>
  <si>
    <t>0068PP0011</t>
  </si>
  <si>
    <t>0068PP0012</t>
  </si>
  <si>
    <t>0068PP0013</t>
  </si>
  <si>
    <t>0068PP0014</t>
  </si>
  <si>
    <t>0068PP0015</t>
  </si>
  <si>
    <t>0068PP0016</t>
  </si>
  <si>
    <t>0068PP0017</t>
  </si>
  <si>
    <t>0068PP0018</t>
  </si>
  <si>
    <t>0068PP0020</t>
  </si>
  <si>
    <t>0068PP0021</t>
  </si>
  <si>
    <t>0068PP0022</t>
  </si>
  <si>
    <t>0068PP0025</t>
  </si>
  <si>
    <t>0068PP0026</t>
  </si>
  <si>
    <t>0068PP0027</t>
  </si>
  <si>
    <t>0068DF0401</t>
  </si>
  <si>
    <t>0068SC0001</t>
  </si>
  <si>
    <t>0069AA0001</t>
  </si>
  <si>
    <t>0069AE0001</t>
  </si>
  <si>
    <t>0069EE0501</t>
  </si>
  <si>
    <t>0069EE0502</t>
  </si>
  <si>
    <t>0069EE0503</t>
  </si>
  <si>
    <t>0069EE0504</t>
  </si>
  <si>
    <t>0069EE0505</t>
  </si>
  <si>
    <t>0069EE0506</t>
  </si>
  <si>
    <t>0069EE0507</t>
  </si>
  <si>
    <t>0069EE0508</t>
  </si>
  <si>
    <t>0069EE0510</t>
  </si>
  <si>
    <t>0069EE0511</t>
  </si>
  <si>
    <t>0069EE0512</t>
  </si>
  <si>
    <t>0069EE0514</t>
  </si>
  <si>
    <t>0069EL0001</t>
  </si>
  <si>
    <t>0069FC0003</t>
  </si>
  <si>
    <t>0069FC0069</t>
  </si>
  <si>
    <t>0069FC0112</t>
  </si>
  <si>
    <t>0069IS0046</t>
  </si>
  <si>
    <t>0069IS0056</t>
  </si>
  <si>
    <t>0069IS0082</t>
  </si>
  <si>
    <t>0069IS0088</t>
  </si>
  <si>
    <t>0069IS0105</t>
  </si>
  <si>
    <t>0069IS0106</t>
  </si>
  <si>
    <t>0069JI0901</t>
  </si>
  <si>
    <t>0069JI0902</t>
  </si>
  <si>
    <t>0069JI0903</t>
  </si>
  <si>
    <t>0069JI0904</t>
  </si>
  <si>
    <t>0069JI0905</t>
  </si>
  <si>
    <t>0069JI0906</t>
  </si>
  <si>
    <t>0069JI0907</t>
  </si>
  <si>
    <t>0069JI0908</t>
  </si>
  <si>
    <t>0069JI0909</t>
  </si>
  <si>
    <t>0069JI0910</t>
  </si>
  <si>
    <t>0069JI0911</t>
  </si>
  <si>
    <t>0069JI0912</t>
  </si>
  <si>
    <t>0069JI0913</t>
  </si>
  <si>
    <t>0069JI0914</t>
  </si>
  <si>
    <t>0069JI0915</t>
  </si>
  <si>
    <t>0069JI0916</t>
  </si>
  <si>
    <t>0069JI0917</t>
  </si>
  <si>
    <t>0069JI0918</t>
  </si>
  <si>
    <t>0069JI0919</t>
  </si>
  <si>
    <t>0069JI0920</t>
  </si>
  <si>
    <t>0069JI0921</t>
  </si>
  <si>
    <t>0069JI0922</t>
  </si>
  <si>
    <t>0069JI0923</t>
  </si>
  <si>
    <t>0069JI0924</t>
  </si>
  <si>
    <t>0069JI0925</t>
  </si>
  <si>
    <t>0069JI0926</t>
  </si>
  <si>
    <t>0069JI0927</t>
  </si>
  <si>
    <t>0069JI0928</t>
  </si>
  <si>
    <t>0069JI0929</t>
  </si>
  <si>
    <t>0069JI0930</t>
  </si>
  <si>
    <t>0069JI0931</t>
  </si>
  <si>
    <t>0069JI0932</t>
  </si>
  <si>
    <t>0069JI0933</t>
  </si>
  <si>
    <t>0069JI0934</t>
  </si>
  <si>
    <t>0069JI0935</t>
  </si>
  <si>
    <t>0069JI0936</t>
  </si>
  <si>
    <t>0069JI0937</t>
  </si>
  <si>
    <t>0069JI0938</t>
  </si>
  <si>
    <t>0069JI0939</t>
  </si>
  <si>
    <t>0069JI0940</t>
  </si>
  <si>
    <t>0069JI0941</t>
  </si>
  <si>
    <t>0069JI0942</t>
  </si>
  <si>
    <t>0069JI0943</t>
  </si>
  <si>
    <t>0069JI0944</t>
  </si>
  <si>
    <t>0069JI0945</t>
  </si>
  <si>
    <t>0069JI0946</t>
  </si>
  <si>
    <t>0069JI0947</t>
  </si>
  <si>
    <t>0069JI0948</t>
  </si>
  <si>
    <t>0069JI0949</t>
  </si>
  <si>
    <t>0069JI0950</t>
  </si>
  <si>
    <t>0069JI0951</t>
  </si>
  <si>
    <t>0069JI0952</t>
  </si>
  <si>
    <t>0069JI0953</t>
  </si>
  <si>
    <t>0069JI0954</t>
  </si>
  <si>
    <t>0069JI0955</t>
  </si>
  <si>
    <t>0069JI0956</t>
  </si>
  <si>
    <t>0069JI0957</t>
  </si>
  <si>
    <t>0069JI0958</t>
  </si>
  <si>
    <t>0069JI0959</t>
  </si>
  <si>
    <t>0069JI0960</t>
  </si>
  <si>
    <t>0069JI0961</t>
  </si>
  <si>
    <t>0069JI0962</t>
  </si>
  <si>
    <t>0069JI0963</t>
  </si>
  <si>
    <t>0069MS0001</t>
  </si>
  <si>
    <t>0069MS0002</t>
  </si>
  <si>
    <t>0069MS0003</t>
  </si>
  <si>
    <t>0069MS0004</t>
  </si>
  <si>
    <t>0069MS0005</t>
  </si>
  <si>
    <t>0069MS0006</t>
  </si>
  <si>
    <t>0069MS0007</t>
  </si>
  <si>
    <t>0069MS0008</t>
  </si>
  <si>
    <t>0069MS0009</t>
  </si>
  <si>
    <t>0069MS0010</t>
  </si>
  <si>
    <t>0069MS0011</t>
  </si>
  <si>
    <t>0069MT0014</t>
  </si>
  <si>
    <t>0069MS0013</t>
  </si>
  <si>
    <t>0069MS0014</t>
  </si>
  <si>
    <t>0069MS0015</t>
  </si>
  <si>
    <t>0069MS0016</t>
  </si>
  <si>
    <t>0069MS0017</t>
  </si>
  <si>
    <t>0069MS0018</t>
  </si>
  <si>
    <t>0069MS0019</t>
  </si>
  <si>
    <t>0069MS0020</t>
  </si>
  <si>
    <t>0069MS0021</t>
  </si>
  <si>
    <t>0069MS0022</t>
  </si>
  <si>
    <t>0069MS0023</t>
  </si>
  <si>
    <t>0069MS0024</t>
  </si>
  <si>
    <t>0069MS0025</t>
  </si>
  <si>
    <t>0069MS0026</t>
  </si>
  <si>
    <t>0069MS0027</t>
  </si>
  <si>
    <t>0069MS0028</t>
  </si>
  <si>
    <t>0069MS0029</t>
  </si>
  <si>
    <t>0069MS0030</t>
  </si>
  <si>
    <t>0069MS0031</t>
  </si>
  <si>
    <t>0069MS0032</t>
  </si>
  <si>
    <t>0069MS0033</t>
  </si>
  <si>
    <t>0069MS0034</t>
  </si>
  <si>
    <t>0069MS0035</t>
  </si>
  <si>
    <t>0069MS0036</t>
  </si>
  <si>
    <t>0069MS0037</t>
  </si>
  <si>
    <t>0069MS0038</t>
  </si>
  <si>
    <t>0069MS0039</t>
  </si>
  <si>
    <t>0069MS0040</t>
  </si>
  <si>
    <t>0069MS0041</t>
  </si>
  <si>
    <t>0069MS0042</t>
  </si>
  <si>
    <t>0069MS0043</t>
  </si>
  <si>
    <t>0069MS0048</t>
  </si>
  <si>
    <t>0069MS0049</t>
  </si>
  <si>
    <t>0069MS0052</t>
  </si>
  <si>
    <t>0069MT0001</t>
  </si>
  <si>
    <t>0069MT0002</t>
  </si>
  <si>
    <t>0069MT0003</t>
  </si>
  <si>
    <t>0069MT0004</t>
  </si>
  <si>
    <t>0069MT0005</t>
  </si>
  <si>
    <t>0069MT0006</t>
  </si>
  <si>
    <t>0069MT0007</t>
  </si>
  <si>
    <t>0069MT0008</t>
  </si>
  <si>
    <t>0069MT0009</t>
  </si>
  <si>
    <t>0069MT0010</t>
  </si>
  <si>
    <t>0069MT0011</t>
  </si>
  <si>
    <t>0069MT0012</t>
  </si>
  <si>
    <t>0069IC0200</t>
  </si>
  <si>
    <t>0069PP0001</t>
  </si>
  <si>
    <t>0069PP0002</t>
  </si>
  <si>
    <t>0069PP0003</t>
  </si>
  <si>
    <t>0069PP0004</t>
  </si>
  <si>
    <t>0069PP0005</t>
  </si>
  <si>
    <t>0069PP0006</t>
  </si>
  <si>
    <t>0069PP0007</t>
  </si>
  <si>
    <t>0069PP0008</t>
  </si>
  <si>
    <t>0069PP0009</t>
  </si>
  <si>
    <t>0069PP0010</t>
  </si>
  <si>
    <t>0069PP0011</t>
  </si>
  <si>
    <t>0069PP0012</t>
  </si>
  <si>
    <t>0069PP0013</t>
  </si>
  <si>
    <t>0069PP0014</t>
  </si>
  <si>
    <t>0069PP0015</t>
  </si>
  <si>
    <t>0069PP0016</t>
  </si>
  <si>
    <t>0069PP0018</t>
  </si>
  <si>
    <t>0069PP0019</t>
  </si>
  <si>
    <t>0069PP0020</t>
  </si>
  <si>
    <t>0069PP0021</t>
  </si>
  <si>
    <t>0069PP0022</t>
  </si>
  <si>
    <t>0069PP0023</t>
  </si>
  <si>
    <t>0069PP0024</t>
  </si>
  <si>
    <t>0069PP0026</t>
  </si>
  <si>
    <t>0069PP0027</t>
  </si>
  <si>
    <t>0069PP0028</t>
  </si>
  <si>
    <t>0069PP0029</t>
  </si>
  <si>
    <t>0069PP0030</t>
  </si>
  <si>
    <t>0069PP0031</t>
  </si>
  <si>
    <t>0069PP0032</t>
  </si>
  <si>
    <t>0069PP0033</t>
  </si>
  <si>
    <t>0069PP0034</t>
  </si>
  <si>
    <t>0069PP0035</t>
  </si>
  <si>
    <t>0069PP0036</t>
  </si>
  <si>
    <t>0069PP0037</t>
  </si>
  <si>
    <t>0069PP0038</t>
  </si>
  <si>
    <t>0069PP0039</t>
  </si>
  <si>
    <t>0069PP0040</t>
  </si>
  <si>
    <t>0069PP0041</t>
  </si>
  <si>
    <t>0069PP0042</t>
  </si>
  <si>
    <t>0069PP0043</t>
  </si>
  <si>
    <t>0069PP0044</t>
  </si>
  <si>
    <t>0069PP0045</t>
  </si>
  <si>
    <t>0069PP0046</t>
  </si>
  <si>
    <t>0069PP0047</t>
  </si>
  <si>
    <t>0069PP0048</t>
  </si>
  <si>
    <t>0069PP0049</t>
  </si>
  <si>
    <t>0069PP0050</t>
  </si>
  <si>
    <t>0069PP0051</t>
  </si>
  <si>
    <t>0069PP0052</t>
  </si>
  <si>
    <t>0069PP0053</t>
  </si>
  <si>
    <t>0069PP0054</t>
  </si>
  <si>
    <t>0069PP0055</t>
  </si>
  <si>
    <t>0069PP0056</t>
  </si>
  <si>
    <t>0069PP0057</t>
  </si>
  <si>
    <t>0069PP0058</t>
  </si>
  <si>
    <t>0069PP0059</t>
  </si>
  <si>
    <t>0069PP0060</t>
  </si>
  <si>
    <t>0069PP0061</t>
  </si>
  <si>
    <t>0069PP0062</t>
  </si>
  <si>
    <t>0069PP0063</t>
  </si>
  <si>
    <t>0069PP0064</t>
  </si>
  <si>
    <t>0069PP0065</t>
  </si>
  <si>
    <t>0069PP0066</t>
  </si>
  <si>
    <t>0069PP0067</t>
  </si>
  <si>
    <t>0069PP0068</t>
  </si>
  <si>
    <t>0069PP0069</t>
  </si>
  <si>
    <t>0069PP0070</t>
  </si>
  <si>
    <t>0069PP0071</t>
  </si>
  <si>
    <t>0069PP0072</t>
  </si>
  <si>
    <t>0069PP0073</t>
  </si>
  <si>
    <t>0069PP0074</t>
  </si>
  <si>
    <t>0069PP0075</t>
  </si>
  <si>
    <t>0069PP0076</t>
  </si>
  <si>
    <t>0069PP0077</t>
  </si>
  <si>
    <t>0069PP0078</t>
  </si>
  <si>
    <t>0069PP0080</t>
  </si>
  <si>
    <t>0069PP0081</t>
  </si>
  <si>
    <t>0069PP0082</t>
  </si>
  <si>
    <t>0069PP0083</t>
  </si>
  <si>
    <t>0069PP0084</t>
  </si>
  <si>
    <t>0069PP0085</t>
  </si>
  <si>
    <t>0069PP0086</t>
  </si>
  <si>
    <t>0069PP0087</t>
  </si>
  <si>
    <t>0069PP0088</t>
  </si>
  <si>
    <t>0069PP0089</t>
  </si>
  <si>
    <t>0069PP0090</t>
  </si>
  <si>
    <t>0069PP0091</t>
  </si>
  <si>
    <t>0069PP0092</t>
  </si>
  <si>
    <t>0069PP0093</t>
  </si>
  <si>
    <t>0069PP0094</t>
  </si>
  <si>
    <t>0069PP0095</t>
  </si>
  <si>
    <t>0069PP0096</t>
  </si>
  <si>
    <t>0069PP0097</t>
  </si>
  <si>
    <t>0069PP0098</t>
  </si>
  <si>
    <t>0069PP0099</t>
  </si>
  <si>
    <t>0069PP0100</t>
  </si>
  <si>
    <t>0069PP0101</t>
  </si>
  <si>
    <t>0069PP0102</t>
  </si>
  <si>
    <t>0069PP0103</t>
  </si>
  <si>
    <t>0069PP0104</t>
  </si>
  <si>
    <t>0069PP0105</t>
  </si>
  <si>
    <t>0069PP0106</t>
  </si>
  <si>
    <t>0069PP0107</t>
  </si>
  <si>
    <t>0069PP0108</t>
  </si>
  <si>
    <t>0069PP0109</t>
  </si>
  <si>
    <t>0069PP0110</t>
  </si>
  <si>
    <t>0069PP0111</t>
  </si>
  <si>
    <t>0069PP0112</t>
  </si>
  <si>
    <t>0069PP0113</t>
  </si>
  <si>
    <t>0069PP0114</t>
  </si>
  <si>
    <t>0069PP0115</t>
  </si>
  <si>
    <t>0069PP0116</t>
  </si>
  <si>
    <t>0069PP0117</t>
  </si>
  <si>
    <t>0069PP0118</t>
  </si>
  <si>
    <t>0069PP0119</t>
  </si>
  <si>
    <t>0069PP0120</t>
  </si>
  <si>
    <t>0069PP0121</t>
  </si>
  <si>
    <t>0069PP0122</t>
  </si>
  <si>
    <t>0069PP0123</t>
  </si>
  <si>
    <t>0069PP0124</t>
  </si>
  <si>
    <t>0069PP0125</t>
  </si>
  <si>
    <t>0069PP0126</t>
  </si>
  <si>
    <t>0069PP0127</t>
  </si>
  <si>
    <t>0069PP0128</t>
  </si>
  <si>
    <t>0069PP0129</t>
  </si>
  <si>
    <t>0069PP0130</t>
  </si>
  <si>
    <t>0069PP0131</t>
  </si>
  <si>
    <t>0069PP0132</t>
  </si>
  <si>
    <t>0069PP0133</t>
  </si>
  <si>
    <t>0069PP0134</t>
  </si>
  <si>
    <t>0069PP0135</t>
  </si>
  <si>
    <t>0069PP0136</t>
  </si>
  <si>
    <t>0069PP0137</t>
  </si>
  <si>
    <t>0069PP0138</t>
  </si>
  <si>
    <t>0069PP0139</t>
  </si>
  <si>
    <t>0069PP0140</t>
  </si>
  <si>
    <t>0069PP0141</t>
  </si>
  <si>
    <t>0069PP0142</t>
  </si>
  <si>
    <t>0069PP0143</t>
  </si>
  <si>
    <t>0069PP0144</t>
  </si>
  <si>
    <t>0069PP0145</t>
  </si>
  <si>
    <t>0069PP0146</t>
  </si>
  <si>
    <t>0069PP0147</t>
  </si>
  <si>
    <t>0069PP0148</t>
  </si>
  <si>
    <t>0069PP0149</t>
  </si>
  <si>
    <t>0069PP0150</t>
  </si>
  <si>
    <t>0069PP0151</t>
  </si>
  <si>
    <t>0069PP0152</t>
  </si>
  <si>
    <t>0069PP0153</t>
  </si>
  <si>
    <t>0069PP0154</t>
  </si>
  <si>
    <t>0069PP0155</t>
  </si>
  <si>
    <t>0069PP0156</t>
  </si>
  <si>
    <t>0069PP0157</t>
  </si>
  <si>
    <t>0069PP0158</t>
  </si>
  <si>
    <t>0069PP0159</t>
  </si>
  <si>
    <t>0069PP0160</t>
  </si>
  <si>
    <t>0069PP0161</t>
  </si>
  <si>
    <t>0069PP0162</t>
  </si>
  <si>
    <t>0069PP0163</t>
  </si>
  <si>
    <t>0069PP0164</t>
  </si>
  <si>
    <t>0069PP0165</t>
  </si>
  <si>
    <t>0069PP0166</t>
  </si>
  <si>
    <t>0069PP0167</t>
  </si>
  <si>
    <t>0069PP0168</t>
  </si>
  <si>
    <t>0069PP0169</t>
  </si>
  <si>
    <t>0069PP0170</t>
  </si>
  <si>
    <t>0069PP0171</t>
  </si>
  <si>
    <t>0069PP0172</t>
  </si>
  <si>
    <t>0069PP0173</t>
  </si>
  <si>
    <t>0069PP0174</t>
  </si>
  <si>
    <t>0069PP0175</t>
  </si>
  <si>
    <t>0069PP0176</t>
  </si>
  <si>
    <t>0069PP0177</t>
  </si>
  <si>
    <t>0069PP0178</t>
  </si>
  <si>
    <t>0069PP0179</t>
  </si>
  <si>
    <t>0069PP0180</t>
  </si>
  <si>
    <t>0069PP0181</t>
  </si>
  <si>
    <t>0069PP0182</t>
  </si>
  <si>
    <t>0069PP0183</t>
  </si>
  <si>
    <t>0069PP0184</t>
  </si>
  <si>
    <t>0069PP0185</t>
  </si>
  <si>
    <t>0069PP0186</t>
  </si>
  <si>
    <t>0069PP0187</t>
  </si>
  <si>
    <t>0069PP0188</t>
  </si>
  <si>
    <t>0069PP0189</t>
  </si>
  <si>
    <t>0069PP0190</t>
  </si>
  <si>
    <t>0069PP0191</t>
  </si>
  <si>
    <t>0069PP0192</t>
  </si>
  <si>
    <t>0069PP0193</t>
  </si>
  <si>
    <t>0069DF0401</t>
  </si>
  <si>
    <t>0069DF0402</t>
  </si>
  <si>
    <t>0069DF0403</t>
  </si>
  <si>
    <t>0069DF0405</t>
  </si>
  <si>
    <t>0069SC0001</t>
  </si>
  <si>
    <t>0069SC0002</t>
  </si>
  <si>
    <t>0070AA0002</t>
  </si>
  <si>
    <t>0070AM0001</t>
  </si>
  <si>
    <t>0070EE0503</t>
  </si>
  <si>
    <t>0070EE0504</t>
  </si>
  <si>
    <t>0070EL0001</t>
  </si>
  <si>
    <t>0070FC0040</t>
  </si>
  <si>
    <t>0070IS0007</t>
  </si>
  <si>
    <t>0070IS0137</t>
  </si>
  <si>
    <t>0070JI0901</t>
  </si>
  <si>
    <t>0070JI0902</t>
  </si>
  <si>
    <t>0070JI0903</t>
  </si>
  <si>
    <t>0070JI0904</t>
  </si>
  <si>
    <t>0070JI0905</t>
  </si>
  <si>
    <t>0070JI0906</t>
  </si>
  <si>
    <t>0070JI0907</t>
  </si>
  <si>
    <t>0070JI0908</t>
  </si>
  <si>
    <t>0070JI0909</t>
  </si>
  <si>
    <t>0070JI0910</t>
  </si>
  <si>
    <t>0070JI0911</t>
  </si>
  <si>
    <t>0070JI0912</t>
  </si>
  <si>
    <t>0070JI0913</t>
  </si>
  <si>
    <t>0070JI0914</t>
  </si>
  <si>
    <t>0070JI0915</t>
  </si>
  <si>
    <t>0070MA0001</t>
  </si>
  <si>
    <t>0070MC0004</t>
  </si>
  <si>
    <t>0070MS0001</t>
  </si>
  <si>
    <t>0070MS0003</t>
  </si>
  <si>
    <t>0070MS0005</t>
  </si>
  <si>
    <t>0070MT0001</t>
  </si>
  <si>
    <t>0070IC0200</t>
  </si>
  <si>
    <t>0070PP0001</t>
  </si>
  <si>
    <t>0070PP0002</t>
  </si>
  <si>
    <t>0070PP0003</t>
  </si>
  <si>
    <t>0070PP0004</t>
  </si>
  <si>
    <t>0070PP0006</t>
  </si>
  <si>
    <t>0070PP0007</t>
  </si>
  <si>
    <t>0070PP0008</t>
  </si>
  <si>
    <t>0070PP0010</t>
  </si>
  <si>
    <t>0070PP0011</t>
  </si>
  <si>
    <t>0070PP0012</t>
  </si>
  <si>
    <t>0070PP0013</t>
  </si>
  <si>
    <t>0070PP0014</t>
  </si>
  <si>
    <t>0070PP0016</t>
  </si>
  <si>
    <t>0070PP0017</t>
  </si>
  <si>
    <t>0070PP0019</t>
  </si>
  <si>
    <t>0070PP0020</t>
  </si>
  <si>
    <t>0070PP0021</t>
  </si>
  <si>
    <t>0070PP0023</t>
  </si>
  <si>
    <t>0070PP0024</t>
  </si>
  <si>
    <t>0070PP0025</t>
  </si>
  <si>
    <t>0070PP0026</t>
  </si>
  <si>
    <t>0070PP0027</t>
  </si>
  <si>
    <t>0070PP0028</t>
  </si>
  <si>
    <t>0070PP0029</t>
  </si>
  <si>
    <t>0070PP0030</t>
  </si>
  <si>
    <t>0070PP0031</t>
  </si>
  <si>
    <t>0070PP0032</t>
  </si>
  <si>
    <t>0070PP0033</t>
  </si>
  <si>
    <t>0070PP0035</t>
  </si>
  <si>
    <t>0070PP0036</t>
  </si>
  <si>
    <t>0070PP0037</t>
  </si>
  <si>
    <t>0070PP0038</t>
  </si>
  <si>
    <t>0070DF0401</t>
  </si>
  <si>
    <t>0070SC0001</t>
  </si>
  <si>
    <t>0071AE0001</t>
  </si>
  <si>
    <t>0071EE0501</t>
  </si>
  <si>
    <t>0071EE0502</t>
  </si>
  <si>
    <t>0071EE0503</t>
  </si>
  <si>
    <t>0071EE0504</t>
  </si>
  <si>
    <t>0071EE0505</t>
  </si>
  <si>
    <t>0071FC0096</t>
  </si>
  <si>
    <t>0071IS0029</t>
  </si>
  <si>
    <t>0136IS0030</t>
  </si>
  <si>
    <t>0071IS0109</t>
  </si>
  <si>
    <t>0071IS0177</t>
  </si>
  <si>
    <t>0071JI0901</t>
  </si>
  <si>
    <t>0071JI0902</t>
  </si>
  <si>
    <t>0071JI0903</t>
  </si>
  <si>
    <t>0071JI0904</t>
  </si>
  <si>
    <t>0071JI0905</t>
  </si>
  <si>
    <t>0071JI0906</t>
  </si>
  <si>
    <t>0071JI0907</t>
  </si>
  <si>
    <t>0071JI0908</t>
  </si>
  <si>
    <t>0071JI0909</t>
  </si>
  <si>
    <t>0071JI0910</t>
  </si>
  <si>
    <t>0071JI0911</t>
  </si>
  <si>
    <t>0071JI0912</t>
  </si>
  <si>
    <t>0071JI0913</t>
  </si>
  <si>
    <t>0071JI0914</t>
  </si>
  <si>
    <t>0071JI0915</t>
  </si>
  <si>
    <t>0071JI0916</t>
  </si>
  <si>
    <t>0071JI0917</t>
  </si>
  <si>
    <t>0071JI0918</t>
  </si>
  <si>
    <t>0071JI0919</t>
  </si>
  <si>
    <t>0071JI0920</t>
  </si>
  <si>
    <t>0071JI0921</t>
  </si>
  <si>
    <t>0071JI0922</t>
  </si>
  <si>
    <t>0071JI0923</t>
  </si>
  <si>
    <t>0071JI0924</t>
  </si>
  <si>
    <t>0071JI0925</t>
  </si>
  <si>
    <t>0071JI0926</t>
  </si>
  <si>
    <t>0071JI0927</t>
  </si>
  <si>
    <t>0071JI0928</t>
  </si>
  <si>
    <t>0071JI0929</t>
  </si>
  <si>
    <t>0071JI0930</t>
  </si>
  <si>
    <t>0071MS0001</t>
  </si>
  <si>
    <t>0071MS0002</t>
  </si>
  <si>
    <t>0071MS0003</t>
  </si>
  <si>
    <t>0071MS0004</t>
  </si>
  <si>
    <t>0071MS0005</t>
  </si>
  <si>
    <t>0071MS0006</t>
  </si>
  <si>
    <t>0071MS0007</t>
  </si>
  <si>
    <t>0071MS0008</t>
  </si>
  <si>
    <t>0071MS0009</t>
  </si>
  <si>
    <t>0071MS0010</t>
  </si>
  <si>
    <t>0071MT0005</t>
  </si>
  <si>
    <t>0071MS0013</t>
  </si>
  <si>
    <t>0071MS0015</t>
  </si>
  <si>
    <t>0071MS0016</t>
  </si>
  <si>
    <t>0071MS0017</t>
  </si>
  <si>
    <t>0071MS0019</t>
  </si>
  <si>
    <t>0071MT0001</t>
  </si>
  <si>
    <t>0071MT0002</t>
  </si>
  <si>
    <t>0071MT0003</t>
  </si>
  <si>
    <t>0071MT0004</t>
  </si>
  <si>
    <t>0071IC0200</t>
  </si>
  <si>
    <t>0071PP0001</t>
  </si>
  <si>
    <t>0071PP0002</t>
  </si>
  <si>
    <t>0071PP0003</t>
  </si>
  <si>
    <t>0071PP0004</t>
  </si>
  <si>
    <t>0071PP0005</t>
  </si>
  <si>
    <t>0071PP0006</t>
  </si>
  <si>
    <t>0071PP0007</t>
  </si>
  <si>
    <t>0071PP0008</t>
  </si>
  <si>
    <t>0071PP0009</t>
  </si>
  <si>
    <t>0071PP0010</t>
  </si>
  <si>
    <t>0071PP0011</t>
  </si>
  <si>
    <t>0071PP0012</t>
  </si>
  <si>
    <t>0071PP0013</t>
  </si>
  <si>
    <t>0071PP0014</t>
  </si>
  <si>
    <t>0071PP0015</t>
  </si>
  <si>
    <t>0071PP0016</t>
  </si>
  <si>
    <t>0071PP0017</t>
  </si>
  <si>
    <t>0071PP0018</t>
  </si>
  <si>
    <t>0071PP0019</t>
  </si>
  <si>
    <t>0071PP0020</t>
  </si>
  <si>
    <t>0071PP0021</t>
  </si>
  <si>
    <t>0071PP0022</t>
  </si>
  <si>
    <t>0071PP0023</t>
  </si>
  <si>
    <t>0071PP0024</t>
  </si>
  <si>
    <t>0071PP0025</t>
  </si>
  <si>
    <t>0071PP0026</t>
  </si>
  <si>
    <t>0071PP0027</t>
  </si>
  <si>
    <t>0071PP0028</t>
  </si>
  <si>
    <t>0071PP0029</t>
  </si>
  <si>
    <t>0071PP0030</t>
  </si>
  <si>
    <t>0071PP0031</t>
  </si>
  <si>
    <t>0071PP0032</t>
  </si>
  <si>
    <t>0071PP0033</t>
  </si>
  <si>
    <t>0071PP0034</t>
  </si>
  <si>
    <t>0071PP0035</t>
  </si>
  <si>
    <t>0071PP0036</t>
  </si>
  <si>
    <t>0071PP0037</t>
  </si>
  <si>
    <t>0071PP0038</t>
  </si>
  <si>
    <t>0071PP0039</t>
  </si>
  <si>
    <t>0071PP0040</t>
  </si>
  <si>
    <t>0071PP0041</t>
  </si>
  <si>
    <t>0071PP0042</t>
  </si>
  <si>
    <t>0071PP0043</t>
  </si>
  <si>
    <t>0071PP0044</t>
  </si>
  <si>
    <t>0071PP0045</t>
  </si>
  <si>
    <t>0071PP0046</t>
  </si>
  <si>
    <t>0071PP0047</t>
  </si>
  <si>
    <t>0071PP0048</t>
  </si>
  <si>
    <t>0071PP0049</t>
  </si>
  <si>
    <t>0071PP0050</t>
  </si>
  <si>
    <t>0071PP0051</t>
  </si>
  <si>
    <t>0071PP0052</t>
  </si>
  <si>
    <t>0071PP0053</t>
  </si>
  <si>
    <t>0071PP0054</t>
  </si>
  <si>
    <t>0071PP0055</t>
  </si>
  <si>
    <t>0071PP0056</t>
  </si>
  <si>
    <t>0071PP0057</t>
  </si>
  <si>
    <t>0071PP0058</t>
  </si>
  <si>
    <t>0071PP0059</t>
  </si>
  <si>
    <t>0071PP0060</t>
  </si>
  <si>
    <t>0071PP0061</t>
  </si>
  <si>
    <t>0071PP0062</t>
  </si>
  <si>
    <t>0071PP0063</t>
  </si>
  <si>
    <t>0071PP0064</t>
  </si>
  <si>
    <t>0071PP0065</t>
  </si>
  <si>
    <t>0071PP0066</t>
  </si>
  <si>
    <t>0071PP0067</t>
  </si>
  <si>
    <t>0071PP0068</t>
  </si>
  <si>
    <t>0071PP0069</t>
  </si>
  <si>
    <t>0071PP0070</t>
  </si>
  <si>
    <t>0071PP0071</t>
  </si>
  <si>
    <t>0071PP0072</t>
  </si>
  <si>
    <t>0071PP0074</t>
  </si>
  <si>
    <t>0071DF0401</t>
  </si>
  <si>
    <t>0071DF0402</t>
  </si>
  <si>
    <t>0071SC0001</t>
  </si>
  <si>
    <t>0072EE0501</t>
  </si>
  <si>
    <t>0072FC0114</t>
  </si>
  <si>
    <t>0072IS0066</t>
  </si>
  <si>
    <t>0072JI0901</t>
  </si>
  <si>
    <t>0072JI0902</t>
  </si>
  <si>
    <t>0072JI0903</t>
  </si>
  <si>
    <t>0072JI0904</t>
  </si>
  <si>
    <t>0072JI0905</t>
  </si>
  <si>
    <t>0072JI0906</t>
  </si>
  <si>
    <t>0072JI0907</t>
  </si>
  <si>
    <t>0072MS0001</t>
  </si>
  <si>
    <t>0072MT0001</t>
  </si>
  <si>
    <t>0072IC0200</t>
  </si>
  <si>
    <t>0072PP0001</t>
  </si>
  <si>
    <t>0072PP0002</t>
  </si>
  <si>
    <t>0072PP0003</t>
  </si>
  <si>
    <t>0072PP0005</t>
  </si>
  <si>
    <t>0072PP0006</t>
  </si>
  <si>
    <t>0072PP0007</t>
  </si>
  <si>
    <t>0072PP0008</t>
  </si>
  <si>
    <t>0072PP0009</t>
  </si>
  <si>
    <t>0072PP0010</t>
  </si>
  <si>
    <t>0072PP0011</t>
  </si>
  <si>
    <t>0072PP0012</t>
  </si>
  <si>
    <t>0072PP0013</t>
  </si>
  <si>
    <t>0072PP0014</t>
  </si>
  <si>
    <t>0072PP0016</t>
  </si>
  <si>
    <t>0072PP0022</t>
  </si>
  <si>
    <t>0073AE0001</t>
  </si>
  <si>
    <t>0100AT0001</t>
  </si>
  <si>
    <t>0073EE0501</t>
  </si>
  <si>
    <t>0073EE0502</t>
  </si>
  <si>
    <t>0073EE0503</t>
  </si>
  <si>
    <t>0073EE0504</t>
  </si>
  <si>
    <t>0073ET0001</t>
  </si>
  <si>
    <t>0073IS0021</t>
  </si>
  <si>
    <t>0073IS0110</t>
  </si>
  <si>
    <t>0073IS0111</t>
  </si>
  <si>
    <t>0073IS0179</t>
  </si>
  <si>
    <t>0073IS0180</t>
  </si>
  <si>
    <t>0073JI0901</t>
  </si>
  <si>
    <t>0073JI0902</t>
  </si>
  <si>
    <t>0073JI0903</t>
  </si>
  <si>
    <t>0073JI0904</t>
  </si>
  <si>
    <t>0073JI0905</t>
  </si>
  <si>
    <t>0073JI0906</t>
  </si>
  <si>
    <t>0073JI0907</t>
  </si>
  <si>
    <t>0073JI0908</t>
  </si>
  <si>
    <t>0073JI0909</t>
  </si>
  <si>
    <t>0073JI0910</t>
  </si>
  <si>
    <t>0073JI0911</t>
  </si>
  <si>
    <t>0073JI0912</t>
  </si>
  <si>
    <t>0073JI0913</t>
  </si>
  <si>
    <t>0073JI0914</t>
  </si>
  <si>
    <t>0073JI0915</t>
  </si>
  <si>
    <t>0073JI0916</t>
  </si>
  <si>
    <t>0073JI0917</t>
  </si>
  <si>
    <t>0073JI0918</t>
  </si>
  <si>
    <t>0073JI0919</t>
  </si>
  <si>
    <t>0073JI0920</t>
  </si>
  <si>
    <t>0073JI0921</t>
  </si>
  <si>
    <t>0073JI0922</t>
  </si>
  <si>
    <t>0073JI0923</t>
  </si>
  <si>
    <t>0073JI0924</t>
  </si>
  <si>
    <t>0073JI0925</t>
  </si>
  <si>
    <t>0073JI0926</t>
  </si>
  <si>
    <t>0073JI0927</t>
  </si>
  <si>
    <t>0073JI0928</t>
  </si>
  <si>
    <t>0073JI0929</t>
  </si>
  <si>
    <t>0073JI0930</t>
  </si>
  <si>
    <t>0073JI0931</t>
  </si>
  <si>
    <t>0073JI0932</t>
  </si>
  <si>
    <t>0073JI0933</t>
  </si>
  <si>
    <t>0073JI0934</t>
  </si>
  <si>
    <t>0073JI0935</t>
  </si>
  <si>
    <t>0073JI0936</t>
  </si>
  <si>
    <t>0073JI0937</t>
  </si>
  <si>
    <t>0073JI0938</t>
  </si>
  <si>
    <t>0073MS0001</t>
  </si>
  <si>
    <t>0073MS0002</t>
  </si>
  <si>
    <t>0073MS0003</t>
  </si>
  <si>
    <t>0073MS0004</t>
  </si>
  <si>
    <t>0073MS0006</t>
  </si>
  <si>
    <t>0073MS0007</t>
  </si>
  <si>
    <t>0073MT0004</t>
  </si>
  <si>
    <t>0073MT0005</t>
  </si>
  <si>
    <t>0073MS0010</t>
  </si>
  <si>
    <t>0073MS0011</t>
  </si>
  <si>
    <t>0073MS0012</t>
  </si>
  <si>
    <t>0073MS0013</t>
  </si>
  <si>
    <t>0073MS0014</t>
  </si>
  <si>
    <t>0073MS0015</t>
  </si>
  <si>
    <t>0073MS0016</t>
  </si>
  <si>
    <t>0073MS0021</t>
  </si>
  <si>
    <t>0073MT0001</t>
  </si>
  <si>
    <t>0073MT0002</t>
  </si>
  <si>
    <t>0073IC0200</t>
  </si>
  <si>
    <t>0073PP0001</t>
  </si>
  <si>
    <t>0073PP0002</t>
  </si>
  <si>
    <t>0073PP0003</t>
  </si>
  <si>
    <t>0073PP0004</t>
  </si>
  <si>
    <t>0073PP0005</t>
  </si>
  <si>
    <t>0073PP0006</t>
  </si>
  <si>
    <t>0073PP0007</t>
  </si>
  <si>
    <t>0073PP0008</t>
  </si>
  <si>
    <t>0073PP0009</t>
  </si>
  <si>
    <t>0073PP0010</t>
  </si>
  <si>
    <t>0073PP0011</t>
  </si>
  <si>
    <t>0073PP0012</t>
  </si>
  <si>
    <t>0073PP0013</t>
  </si>
  <si>
    <t>0073PP0014</t>
  </si>
  <si>
    <t>0073PP0015</t>
  </si>
  <si>
    <t>0073PP0016</t>
  </si>
  <si>
    <t>0073PP0017</t>
  </si>
  <si>
    <t>0073PP0018</t>
  </si>
  <si>
    <t>0073PP0019</t>
  </si>
  <si>
    <t>0073PP0020</t>
  </si>
  <si>
    <t>0073PP0021</t>
  </si>
  <si>
    <t>0073PP0022</t>
  </si>
  <si>
    <t>0073PP0023</t>
  </si>
  <si>
    <t>0073PP0024</t>
  </si>
  <si>
    <t>0073PP0025</t>
  </si>
  <si>
    <t>0073PP0026</t>
  </si>
  <si>
    <t>0073PP0027</t>
  </si>
  <si>
    <t>0073PP0028</t>
  </si>
  <si>
    <t>0073PP0029</t>
  </si>
  <si>
    <t>0073PP0030</t>
  </si>
  <si>
    <t>0073PP0031</t>
  </si>
  <si>
    <t>0073PP0032</t>
  </si>
  <si>
    <t>0073PP0033</t>
  </si>
  <si>
    <t>0073PP0034</t>
  </si>
  <si>
    <t>0073PP0035</t>
  </si>
  <si>
    <t>0073PP0036</t>
  </si>
  <si>
    <t>0073PP0037</t>
  </si>
  <si>
    <t>0073PP0038</t>
  </si>
  <si>
    <t>0073PP0039</t>
  </si>
  <si>
    <t>0073PP0040</t>
  </si>
  <si>
    <t>0073PP0041</t>
  </si>
  <si>
    <t>0073PP0042</t>
  </si>
  <si>
    <t>0073PP0043</t>
  </si>
  <si>
    <t>0073PP0044</t>
  </si>
  <si>
    <t>0073PP0045</t>
  </si>
  <si>
    <t>0073PP0046</t>
  </si>
  <si>
    <t>0073PP0047</t>
  </si>
  <si>
    <t>0073PP0048</t>
  </si>
  <si>
    <t>0073PP0049</t>
  </si>
  <si>
    <t>0073PP0050</t>
  </si>
  <si>
    <t>0073PP0051</t>
  </si>
  <si>
    <t>0073PP0052</t>
  </si>
  <si>
    <t>0073PP0053</t>
  </si>
  <si>
    <t>0073PP0054</t>
  </si>
  <si>
    <t>0073PP0055</t>
  </si>
  <si>
    <t>0073PP0056</t>
  </si>
  <si>
    <t>0073PP0057</t>
  </si>
  <si>
    <t>0073PP0058</t>
  </si>
  <si>
    <t>0073PP0059</t>
  </si>
  <si>
    <t>0073PP0060</t>
  </si>
  <si>
    <t>0073PP0061</t>
  </si>
  <si>
    <t>0073PP0062</t>
  </si>
  <si>
    <t>0073PP0063</t>
  </si>
  <si>
    <t>0073PP0064</t>
  </si>
  <si>
    <t>0073PP0065</t>
  </si>
  <si>
    <t>0073PP0066</t>
  </si>
  <si>
    <t>0073PP0067</t>
  </si>
  <si>
    <t>0073PP0068</t>
  </si>
  <si>
    <t>0073PP0069</t>
  </si>
  <si>
    <t>0073PP0070</t>
  </si>
  <si>
    <t>0073PP0071</t>
  </si>
  <si>
    <t>0073PP0072</t>
  </si>
  <si>
    <t>0073PP0073</t>
  </si>
  <si>
    <t>0073PP0074</t>
  </si>
  <si>
    <t>0073PP0075</t>
  </si>
  <si>
    <t>0073PP0077</t>
  </si>
  <si>
    <t>0073DF0401</t>
  </si>
  <si>
    <t>0073SC0001</t>
  </si>
  <si>
    <t>0074EE0501</t>
  </si>
  <si>
    <t>0074ET0001</t>
  </si>
  <si>
    <t>0074FC0065</t>
  </si>
  <si>
    <t>0074IS0242</t>
  </si>
  <si>
    <t>0074JI0901</t>
  </si>
  <si>
    <t>0074JI0902</t>
  </si>
  <si>
    <t>0074JI0903</t>
  </si>
  <si>
    <t>0074JI0904</t>
  </si>
  <si>
    <t>0074JI0905</t>
  </si>
  <si>
    <t>0074JI0906</t>
  </si>
  <si>
    <t>0074MA0001</t>
  </si>
  <si>
    <t>0074MT0001</t>
  </si>
  <si>
    <t>0074IC0200</t>
  </si>
  <si>
    <t>0074PP0001</t>
  </si>
  <si>
    <t>0074PP0003</t>
  </si>
  <si>
    <t>0074PP0004</t>
  </si>
  <si>
    <t>0074PP0005</t>
  </si>
  <si>
    <t>0074PP0006</t>
  </si>
  <si>
    <t>0074PP0007</t>
  </si>
  <si>
    <t>0074PP0008</t>
  </si>
  <si>
    <t>0074PP0009</t>
  </si>
  <si>
    <t>0074PP0010</t>
  </si>
  <si>
    <t>0074PP0011</t>
  </si>
  <si>
    <t>0074PP0012</t>
  </si>
  <si>
    <t>0074PP0013</t>
  </si>
  <si>
    <t>0074PP0014</t>
  </si>
  <si>
    <t>0074PP0015</t>
  </si>
  <si>
    <t>0074PP0016</t>
  </si>
  <si>
    <t>0074PP0017</t>
  </si>
  <si>
    <t>0074PP0018</t>
  </si>
  <si>
    <t>0074PP0019</t>
  </si>
  <si>
    <t>0074PP0020</t>
  </si>
  <si>
    <t>0074PP0021</t>
  </si>
  <si>
    <t>0074PP0022</t>
  </si>
  <si>
    <t>0074PP0023</t>
  </si>
  <si>
    <t>0074PP0024</t>
  </si>
  <si>
    <t>0074PP0025</t>
  </si>
  <si>
    <t>0074PP0026</t>
  </si>
  <si>
    <t>0074PP0029</t>
  </si>
  <si>
    <t>0074PP0031</t>
  </si>
  <si>
    <t>0074PP0032</t>
  </si>
  <si>
    <t>0074SC0001</t>
  </si>
  <si>
    <t>0075AA0001</t>
  </si>
  <si>
    <t>0075EE0501</t>
  </si>
  <si>
    <t>0075EE0502</t>
  </si>
  <si>
    <t>0075EE0503</t>
  </si>
  <si>
    <t>0075ET0001</t>
  </si>
  <si>
    <t>0075FC0017</t>
  </si>
  <si>
    <t>0075FC0063</t>
  </si>
  <si>
    <t>0075FC0076</t>
  </si>
  <si>
    <t>0075IS0031</t>
  </si>
  <si>
    <t>0075IS0163</t>
  </si>
  <si>
    <t>0075JI0901</t>
  </si>
  <si>
    <t>0075JI0902</t>
  </si>
  <si>
    <t>0075JI0903</t>
  </si>
  <si>
    <t>0075JI0904</t>
  </si>
  <si>
    <t>0075JI0905</t>
  </si>
  <si>
    <t>0075JI0906</t>
  </si>
  <si>
    <t>0075JI0907</t>
  </si>
  <si>
    <t>0075JI0908</t>
  </si>
  <si>
    <t>0075JI0909</t>
  </si>
  <si>
    <t>0075JI0910</t>
  </si>
  <si>
    <t>0075JI0911</t>
  </si>
  <si>
    <t>0075JI0912</t>
  </si>
  <si>
    <t>0075JI0913</t>
  </si>
  <si>
    <t>0075JI0914</t>
  </si>
  <si>
    <t>0075JI0915</t>
  </si>
  <si>
    <t>0075JI0916</t>
  </si>
  <si>
    <t>0075MA0001</t>
  </si>
  <si>
    <t>0075MS0001</t>
  </si>
  <si>
    <t>0075MS0002</t>
  </si>
  <si>
    <t>0075MS0003</t>
  </si>
  <si>
    <t>0075MS0005</t>
  </si>
  <si>
    <t>0075MS0007</t>
  </si>
  <si>
    <t>0075MS0008</t>
  </si>
  <si>
    <t>0075MT0001</t>
  </si>
  <si>
    <t>0075MT0002</t>
  </si>
  <si>
    <t>0075MT0003</t>
  </si>
  <si>
    <t>0075IC0200</t>
  </si>
  <si>
    <t>0075PP0001</t>
  </si>
  <si>
    <t>0075PP0002</t>
  </si>
  <si>
    <t>0075PP0003</t>
  </si>
  <si>
    <t>0075PP0004</t>
  </si>
  <si>
    <t>0075PP0005</t>
  </si>
  <si>
    <t>0075PP0006</t>
  </si>
  <si>
    <t>0075PP0007</t>
  </si>
  <si>
    <t>0075PP0009</t>
  </si>
  <si>
    <t>0075PP0010</t>
  </si>
  <si>
    <t>0075PP0011</t>
  </si>
  <si>
    <t>0075PP0012</t>
  </si>
  <si>
    <t>0075PP0014</t>
  </si>
  <si>
    <t>0075PP0016</t>
  </si>
  <si>
    <t>0075PP0017</t>
  </si>
  <si>
    <t>0075PP0018</t>
  </si>
  <si>
    <t>0075PP0019</t>
  </si>
  <si>
    <t>0075PP0022</t>
  </si>
  <si>
    <t>0075PP0023</t>
  </si>
  <si>
    <t>0075PP0025</t>
  </si>
  <si>
    <t>0075PP0026</t>
  </si>
  <si>
    <t>0075PP0027</t>
  </si>
  <si>
    <t>0075PP0028</t>
  </si>
  <si>
    <t>0075PP0029</t>
  </si>
  <si>
    <t>0075PP0030</t>
  </si>
  <si>
    <t>0075PP0031</t>
  </si>
  <si>
    <t>0075PP0035</t>
  </si>
  <si>
    <t>0075PP0036</t>
  </si>
  <si>
    <t>0075PP0037</t>
  </si>
  <si>
    <t>0075PP0039</t>
  </si>
  <si>
    <t>0075PP0040</t>
  </si>
  <si>
    <t>0075PP0041</t>
  </si>
  <si>
    <t>0075PP0042</t>
  </si>
  <si>
    <t>0075PP0047</t>
  </si>
  <si>
    <t>0075PP0048</t>
  </si>
  <si>
    <t>0075PP0050</t>
  </si>
  <si>
    <t>0075PP0051</t>
  </si>
  <si>
    <t>0075DF0401</t>
  </si>
  <si>
    <t>0075DF0402</t>
  </si>
  <si>
    <t>0075SC0001</t>
  </si>
  <si>
    <t>0075SC0003</t>
  </si>
  <si>
    <t>0075SC0002</t>
  </si>
  <si>
    <t>0076EE0501</t>
  </si>
  <si>
    <t>0076ET0001</t>
  </si>
  <si>
    <t>0076FC0101</t>
  </si>
  <si>
    <t>0076IS0000</t>
  </si>
  <si>
    <t>0076IS0004</t>
  </si>
  <si>
    <t>0076JI0901</t>
  </si>
  <si>
    <t>0076JI0902</t>
  </si>
  <si>
    <t>0076JI0903</t>
  </si>
  <si>
    <t>0076JI0904</t>
  </si>
  <si>
    <t>0076JI0905</t>
  </si>
  <si>
    <t>0076JI0906</t>
  </si>
  <si>
    <t>0076JI0907</t>
  </si>
  <si>
    <t>0076JI0908</t>
  </si>
  <si>
    <t>0076JI0909</t>
  </si>
  <si>
    <t>0076JI0910</t>
  </si>
  <si>
    <t>0076JI0911</t>
  </si>
  <si>
    <t>0076JI0912</t>
  </si>
  <si>
    <t>0076JI0913</t>
  </si>
  <si>
    <t>0076JI0914</t>
  </si>
  <si>
    <t>0076JI0915</t>
  </si>
  <si>
    <t>0076JI0917</t>
  </si>
  <si>
    <t>0076MS0001</t>
  </si>
  <si>
    <t>0076MS0002</t>
  </si>
  <si>
    <t>0076MS0005</t>
  </si>
  <si>
    <t>0076MS0007</t>
  </si>
  <si>
    <t>0076MT0001</t>
  </si>
  <si>
    <t>0076MT0002</t>
  </si>
  <si>
    <t>0076IC0200</t>
  </si>
  <si>
    <t>0076PP0001</t>
  </si>
  <si>
    <t>0076PP0002</t>
  </si>
  <si>
    <t>0076PP0003</t>
  </si>
  <si>
    <t>0076PP0004</t>
  </si>
  <si>
    <t>0076PP0005</t>
  </si>
  <si>
    <t>0076PP0006</t>
  </si>
  <si>
    <t>0076PP0007</t>
  </si>
  <si>
    <t>0076PP0008</t>
  </si>
  <si>
    <t>0076PP0009</t>
  </si>
  <si>
    <t>0076PP0010</t>
  </si>
  <si>
    <t>0076PP0011</t>
  </si>
  <si>
    <t>0076PP0012</t>
  </si>
  <si>
    <t>0076PP0013</t>
  </si>
  <si>
    <t>0076PP0015</t>
  </si>
  <si>
    <t>0076PP0016</t>
  </si>
  <si>
    <t>0076PP0017</t>
  </si>
  <si>
    <t>0076PP0018</t>
  </si>
  <si>
    <t>0076PP0020</t>
  </si>
  <si>
    <t>0076PP0021</t>
  </si>
  <si>
    <t>0076PP0022</t>
  </si>
  <si>
    <t>0076PP0023</t>
  </si>
  <si>
    <t>0076PP0024</t>
  </si>
  <si>
    <t>0076PP0025</t>
  </si>
  <si>
    <t>0076PP0026</t>
  </si>
  <si>
    <t>0076PP0027</t>
  </si>
  <si>
    <t>0076PP0029</t>
  </si>
  <si>
    <t>0076PP0030</t>
  </si>
  <si>
    <t>0076PP0041</t>
  </si>
  <si>
    <t>0076PP0046</t>
  </si>
  <si>
    <t>0076PP0050</t>
  </si>
  <si>
    <t>0076PP0052</t>
  </si>
  <si>
    <t>0076PP0053</t>
  </si>
  <si>
    <t>0076PP0055</t>
  </si>
  <si>
    <t>0076SC0001</t>
  </si>
  <si>
    <t>0076SC0002</t>
  </si>
  <si>
    <t>0076SC0003</t>
  </si>
  <si>
    <t>0076SC0004</t>
  </si>
  <si>
    <t>0077AM0001</t>
  </si>
  <si>
    <t>0077AV0001</t>
  </si>
  <si>
    <t>0077EE0502</t>
  </si>
  <si>
    <t>0077EE0503</t>
  </si>
  <si>
    <t>0077EE0504</t>
  </si>
  <si>
    <t>0077EE0505</t>
  </si>
  <si>
    <t>0077EL0001</t>
  </si>
  <si>
    <t>0077FC0044</t>
  </si>
  <si>
    <t>0077FC0100</t>
  </si>
  <si>
    <t>0077FC0124</t>
  </si>
  <si>
    <t>0077IS0022</t>
  </si>
  <si>
    <t>0077IS0047</t>
  </si>
  <si>
    <t>0077IS0330</t>
  </si>
  <si>
    <t>0077JI0901</t>
  </si>
  <si>
    <t>0077JI0902</t>
  </si>
  <si>
    <t>0077JI0903</t>
  </si>
  <si>
    <t>0077JI0904</t>
  </si>
  <si>
    <t>0077JI0905</t>
  </si>
  <si>
    <t>0077JI0906</t>
  </si>
  <si>
    <t>0077JI0907</t>
  </si>
  <si>
    <t>0077JI0908</t>
  </si>
  <si>
    <t>0077JI0909</t>
  </si>
  <si>
    <t>0077JI0910</t>
  </si>
  <si>
    <t>0077JI0911</t>
  </si>
  <si>
    <t>0077JI0912</t>
  </si>
  <si>
    <t>0077JI0913</t>
  </si>
  <si>
    <t>0077JI0914</t>
  </si>
  <si>
    <t>0077JI0915</t>
  </si>
  <si>
    <t>0077JI0916</t>
  </si>
  <si>
    <t>0077JI0917</t>
  </si>
  <si>
    <t>0077JI0918</t>
  </si>
  <si>
    <t>0077JI0919</t>
  </si>
  <si>
    <t>0077JI0920</t>
  </si>
  <si>
    <t>0077JI0921</t>
  </si>
  <si>
    <t>0077JI0922</t>
  </si>
  <si>
    <t>0077JI0923</t>
  </si>
  <si>
    <t>0077JI0924</t>
  </si>
  <si>
    <t>0077JI0925</t>
  </si>
  <si>
    <t>0077JI0926</t>
  </si>
  <si>
    <t>0077JI0927</t>
  </si>
  <si>
    <t>0077JI0928</t>
  </si>
  <si>
    <t>0077JI0929</t>
  </si>
  <si>
    <t>0077MA0001</t>
  </si>
  <si>
    <t>0077MC0008</t>
  </si>
  <si>
    <t>0077MS0001</t>
  </si>
  <si>
    <t>0077MS0002</t>
  </si>
  <si>
    <t>0077MS0004</t>
  </si>
  <si>
    <t>0077MS0006</t>
  </si>
  <si>
    <t>0077MS0007</t>
  </si>
  <si>
    <t>0077MS0008</t>
  </si>
  <si>
    <t>0077MS0010</t>
  </si>
  <si>
    <t>0077MT0001</t>
  </si>
  <si>
    <t>0077MT0002</t>
  </si>
  <si>
    <t>0077IC0200</t>
  </si>
  <si>
    <t>0077PP0001</t>
  </si>
  <si>
    <t>0077PP0002</t>
  </si>
  <si>
    <t>0077PP0004</t>
  </si>
  <si>
    <t>0077PP0005</t>
  </si>
  <si>
    <t>0077PP0006</t>
  </si>
  <si>
    <t>0077PP0007</t>
  </si>
  <si>
    <t>0077PP0008</t>
  </si>
  <si>
    <t>0077PP0009</t>
  </si>
  <si>
    <t>0077PP0010</t>
  </si>
  <si>
    <t>0077PP0011</t>
  </si>
  <si>
    <t>0077PP0012</t>
  </si>
  <si>
    <t>0077PP0013</t>
  </si>
  <si>
    <t>0077PP0014</t>
  </si>
  <si>
    <t>0077PP0015</t>
  </si>
  <si>
    <t>0077PP0016</t>
  </si>
  <si>
    <t>0077PP0017</t>
  </si>
  <si>
    <t>0077PP0018</t>
  </si>
  <si>
    <t>0077PP0019</t>
  </si>
  <si>
    <t>0077PP0020</t>
  </si>
  <si>
    <t>0077PP0021</t>
  </si>
  <si>
    <t>0077PP0022</t>
  </si>
  <si>
    <t>0077PP0024</t>
  </si>
  <si>
    <t>0077PP0025</t>
  </si>
  <si>
    <t>0077PP0029</t>
  </si>
  <si>
    <t>0077PP0030</t>
  </si>
  <si>
    <t>0077PP0032</t>
  </si>
  <si>
    <t>0077PP0034</t>
  </si>
  <si>
    <t>0077PP0035</t>
  </si>
  <si>
    <t>0077PP0036</t>
  </si>
  <si>
    <t>0077PP0037</t>
  </si>
  <si>
    <t>0077PP0039</t>
  </si>
  <si>
    <t>0077PP0040</t>
  </si>
  <si>
    <t>0077PP0041</t>
  </si>
  <si>
    <t>0077PP0043</t>
  </si>
  <si>
    <t>0077PP0044</t>
  </si>
  <si>
    <t>0077PP0045</t>
  </si>
  <si>
    <t>0077PP0046</t>
  </si>
  <si>
    <t>0077PP0047</t>
  </si>
  <si>
    <t>0077PP0048</t>
  </si>
  <si>
    <t>0077PP0049</t>
  </si>
  <si>
    <t>0077PP0050</t>
  </si>
  <si>
    <t>0077PP0051</t>
  </si>
  <si>
    <t>0077PP0052</t>
  </si>
  <si>
    <t>0077PP0053</t>
  </si>
  <si>
    <t>0077PP0055</t>
  </si>
  <si>
    <t>0077PP0056</t>
  </si>
  <si>
    <t>0077PP0057</t>
  </si>
  <si>
    <t>0077PP0058</t>
  </si>
  <si>
    <t>0077PP0059</t>
  </si>
  <si>
    <t>0077PP0060</t>
  </si>
  <si>
    <t>0077PP0061</t>
  </si>
  <si>
    <t>0077PP0062</t>
  </si>
  <si>
    <t>0077PP0063</t>
  </si>
  <si>
    <t>0077PP0065</t>
  </si>
  <si>
    <t>0077PP0067</t>
  </si>
  <si>
    <t>0077PP0068</t>
  </si>
  <si>
    <t>0077PP0075</t>
  </si>
  <si>
    <t>0077PP0076</t>
  </si>
  <si>
    <t>0077PP0077</t>
  </si>
  <si>
    <t>0077PP0079</t>
  </si>
  <si>
    <t>0077PP0080</t>
  </si>
  <si>
    <t>0077PP0081</t>
  </si>
  <si>
    <t>0077DF0401</t>
  </si>
  <si>
    <t>0077SC0001</t>
  </si>
  <si>
    <t>0077SC0002</t>
  </si>
  <si>
    <t>0077SC0003</t>
  </si>
  <si>
    <t>0077SC0004</t>
  </si>
  <si>
    <t>0078AA0001</t>
  </si>
  <si>
    <t>0078AE0001</t>
  </si>
  <si>
    <t>0078EE0501</t>
  </si>
  <si>
    <t>0078EE0502</t>
  </si>
  <si>
    <t>0078EL0001</t>
  </si>
  <si>
    <t>0078ET0001</t>
  </si>
  <si>
    <t>0078IS0025</t>
  </si>
  <si>
    <t>0078JI0901</t>
  </si>
  <si>
    <t>0078JI0902</t>
  </si>
  <si>
    <t>0078JI0903</t>
  </si>
  <si>
    <t>0078JI0904</t>
  </si>
  <si>
    <t>0078JI0905</t>
  </si>
  <si>
    <t>0078JI0906</t>
  </si>
  <si>
    <t>0078JI0907</t>
  </si>
  <si>
    <t>0078JI0908</t>
  </si>
  <si>
    <t>0078JI0909</t>
  </si>
  <si>
    <t>0078JI0910</t>
  </si>
  <si>
    <t>0078MA0001</t>
  </si>
  <si>
    <t>0078MS0001</t>
  </si>
  <si>
    <t>0078MS0002</t>
  </si>
  <si>
    <t>0078MS0003</t>
  </si>
  <si>
    <t>0078IC0200</t>
  </si>
  <si>
    <t>0078PP0002</t>
  </si>
  <si>
    <t>0078PP0004</t>
  </si>
  <si>
    <t>0078PP0006</t>
  </si>
  <si>
    <t>0078PP0007</t>
  </si>
  <si>
    <t>0078PP0008</t>
  </si>
  <si>
    <t>0078PP0009</t>
  </si>
  <si>
    <t>0078PP0011</t>
  </si>
  <si>
    <t>0078PP0012</t>
  </si>
  <si>
    <t>0078PP0013</t>
  </si>
  <si>
    <t>0078PP0014</t>
  </si>
  <si>
    <t>0078PP0015</t>
  </si>
  <si>
    <t>0078PP0018</t>
  </si>
  <si>
    <t>0078PP0019</t>
  </si>
  <si>
    <t>0078PP0020</t>
  </si>
  <si>
    <t>0078PP0021</t>
  </si>
  <si>
    <t>0078PP0022</t>
  </si>
  <si>
    <t>0078PP0024</t>
  </si>
  <si>
    <t>0078PP0025</t>
  </si>
  <si>
    <t>0078PP0026</t>
  </si>
  <si>
    <t>0078PP0027</t>
  </si>
  <si>
    <t>0078PP0028</t>
  </si>
  <si>
    <t>0078PP0029</t>
  </si>
  <si>
    <t>0078PP0030</t>
  </si>
  <si>
    <t>0078PP0034</t>
  </si>
  <si>
    <t>0078PP0035</t>
  </si>
  <si>
    <t>0078DF0401</t>
  </si>
  <si>
    <t>0078SC0001</t>
  </si>
  <si>
    <t>0079AA0001</t>
  </si>
  <si>
    <t>0079AE0001</t>
  </si>
  <si>
    <t>0079AM0001</t>
  </si>
  <si>
    <t>0079EE0501</t>
  </si>
  <si>
    <t>0079EE0502</t>
  </si>
  <si>
    <t>0079EE0541</t>
  </si>
  <si>
    <t>0079ET0001</t>
  </si>
  <si>
    <t>0079FC0013</t>
  </si>
  <si>
    <t>0079IS0013</t>
  </si>
  <si>
    <t>0079IS0147</t>
  </si>
  <si>
    <t>0079IS0148</t>
  </si>
  <si>
    <t>0079JI0901</t>
  </si>
  <si>
    <t>0079JI0902</t>
  </si>
  <si>
    <t>0079JI0903</t>
  </si>
  <si>
    <t>0079JI0904</t>
  </si>
  <si>
    <t>0079JI0905</t>
  </si>
  <si>
    <t>0079JI0906</t>
  </si>
  <si>
    <t>0079JI0907</t>
  </si>
  <si>
    <t>0079JI0908</t>
  </si>
  <si>
    <t>0079JI0909</t>
  </si>
  <si>
    <t>0079JI0910</t>
  </si>
  <si>
    <t>0079JI0911</t>
  </si>
  <si>
    <t>0079JI0912</t>
  </si>
  <si>
    <t>0079JI0913</t>
  </si>
  <si>
    <t>0079JI0914</t>
  </si>
  <si>
    <t>0079JI0915</t>
  </si>
  <si>
    <t>0079JI0916</t>
  </si>
  <si>
    <t>0079JI0917</t>
  </si>
  <si>
    <t>0079JI0918</t>
  </si>
  <si>
    <t>0079MA0001</t>
  </si>
  <si>
    <t>0079MS0001</t>
  </si>
  <si>
    <t>0079MS0002</t>
  </si>
  <si>
    <t>0079MS0003</t>
  </si>
  <si>
    <t>0079MS0005</t>
  </si>
  <si>
    <t>0079MS0006</t>
  </si>
  <si>
    <t>0079MS0007</t>
  </si>
  <si>
    <t>0079MT0001</t>
  </si>
  <si>
    <t>0079IC0200</t>
  </si>
  <si>
    <t>0079PP0001</t>
  </si>
  <si>
    <t>0079PP0002</t>
  </si>
  <si>
    <t>0079PP0003</t>
  </si>
  <si>
    <t>0079PP0004</t>
  </si>
  <si>
    <t>0079PP0005</t>
  </si>
  <si>
    <t>0079PP0007</t>
  </si>
  <si>
    <t>0079PP0008</t>
  </si>
  <si>
    <t>0079PP0009</t>
  </si>
  <si>
    <t>0079PP0010</t>
  </si>
  <si>
    <t>0079PP0011</t>
  </si>
  <si>
    <t>0079PP0013</t>
  </si>
  <si>
    <t>0079PP0015</t>
  </si>
  <si>
    <t>0079PP0016</t>
  </si>
  <si>
    <t>0079PP0018</t>
  </si>
  <si>
    <t>0079PP0019</t>
  </si>
  <si>
    <t>0079PP0020</t>
  </si>
  <si>
    <t>0079PP0021</t>
  </si>
  <si>
    <t>0079PP0023</t>
  </si>
  <si>
    <t>0079PP0024</t>
  </si>
  <si>
    <t>0079PP0025</t>
  </si>
  <si>
    <t>0079PP0029</t>
  </si>
  <si>
    <t>0079PP0030</t>
  </si>
  <si>
    <t>0079PP0031</t>
  </si>
  <si>
    <t>0079PP0032</t>
  </si>
  <si>
    <t>0079PP0034</t>
  </si>
  <si>
    <t>0079PP0038</t>
  </si>
  <si>
    <t>0079PP0040</t>
  </si>
  <si>
    <t>0079PP0047</t>
  </si>
  <si>
    <t>0079PP0048</t>
  </si>
  <si>
    <t>0079PP0051</t>
  </si>
  <si>
    <t>0079PP0054</t>
  </si>
  <si>
    <t>0079DF0401</t>
  </si>
  <si>
    <t>0079SC0001</t>
  </si>
  <si>
    <t>0079SC0002</t>
  </si>
  <si>
    <t>0079SC0003</t>
  </si>
  <si>
    <t>0079SC0004</t>
  </si>
  <si>
    <t>0080EE0501</t>
  </si>
  <si>
    <t>0080IS0071</t>
  </si>
  <si>
    <t>0080JI0901</t>
  </si>
  <si>
    <t>0080JI0902</t>
  </si>
  <si>
    <t>0080JI0903</t>
  </si>
  <si>
    <t>0080MA0001</t>
  </si>
  <si>
    <t>0080IC0200</t>
  </si>
  <si>
    <t>0080PP0001</t>
  </si>
  <si>
    <t>0080PP0006</t>
  </si>
  <si>
    <t>0080PP0020</t>
  </si>
  <si>
    <t>0080PP0024</t>
  </si>
  <si>
    <t>0080DF0401</t>
  </si>
  <si>
    <t>0080SC0001</t>
  </si>
  <si>
    <t>0081AE0001</t>
  </si>
  <si>
    <t>0081AM0001</t>
  </si>
  <si>
    <t>0081AV0001</t>
  </si>
  <si>
    <t>0081EE0502</t>
  </si>
  <si>
    <t>0081EE0503</t>
  </si>
  <si>
    <t>0081EL0001</t>
  </si>
  <si>
    <t>0081ET0001</t>
  </si>
  <si>
    <t>0081FC0079</t>
  </si>
  <si>
    <t>0081FC0099</t>
  </si>
  <si>
    <t>0081IS0005</t>
  </si>
  <si>
    <t>0081IS0121</t>
  </si>
  <si>
    <t>0081IS0122</t>
  </si>
  <si>
    <t>0081JI0901</t>
  </si>
  <si>
    <t>0081JI0902</t>
  </si>
  <si>
    <t>0081JI0903</t>
  </si>
  <si>
    <t>0081JI0904</t>
  </si>
  <si>
    <t>0081JI0905</t>
  </si>
  <si>
    <t>0081JI0906</t>
  </si>
  <si>
    <t>0081JI0907</t>
  </si>
  <si>
    <t>0081JI0908</t>
  </si>
  <si>
    <t>0081JI0909</t>
  </si>
  <si>
    <t>0081JI0910</t>
  </si>
  <si>
    <t>0081JI0911</t>
  </si>
  <si>
    <t>0081JI0912</t>
  </si>
  <si>
    <t>0081JI0913</t>
  </si>
  <si>
    <t>0081JI0914</t>
  </si>
  <si>
    <t>0081JI0915</t>
  </si>
  <si>
    <t>0081JI0916</t>
  </si>
  <si>
    <t>0081JI0917</t>
  </si>
  <si>
    <t>0081JI0918</t>
  </si>
  <si>
    <t>0081JI0919</t>
  </si>
  <si>
    <t>0081JI0920</t>
  </si>
  <si>
    <t>0081JI0921</t>
  </si>
  <si>
    <t>0081JI0922</t>
  </si>
  <si>
    <t>0081MA0001</t>
  </si>
  <si>
    <t>0081MS0001</t>
  </si>
  <si>
    <t>0081MS0002</t>
  </si>
  <si>
    <t>0081MS0003</t>
  </si>
  <si>
    <t>0081MS0004</t>
  </si>
  <si>
    <t>0081MS0005</t>
  </si>
  <si>
    <t>0081MS0006</t>
  </si>
  <si>
    <t>0081MS0007</t>
  </si>
  <si>
    <t>0081MS0009</t>
  </si>
  <si>
    <t>0081MT0001</t>
  </si>
  <si>
    <t>0081MT0002</t>
  </si>
  <si>
    <t>0081IC0200</t>
  </si>
  <si>
    <t>0081PP0001</t>
  </si>
  <si>
    <t>0081PP0002</t>
  </si>
  <si>
    <t>0081PP0003</t>
  </si>
  <si>
    <t>0081PP0004</t>
  </si>
  <si>
    <t>0081PP0005</t>
  </si>
  <si>
    <t>0081PP0006</t>
  </si>
  <si>
    <t>0081PP0007</t>
  </si>
  <si>
    <t>0081PP0008</t>
  </si>
  <si>
    <t>0081PP0009</t>
  </si>
  <si>
    <t>0081PP0010</t>
  </si>
  <si>
    <t>0081PP0011</t>
  </si>
  <si>
    <t>0081PP0012</t>
  </si>
  <si>
    <t>0081PP0014</t>
  </si>
  <si>
    <t>0081PP0015</t>
  </si>
  <si>
    <t>0081PP0016</t>
  </si>
  <si>
    <t>0081PP0017</t>
  </si>
  <si>
    <t>0081PP0018</t>
  </si>
  <si>
    <t>0081PP0019</t>
  </si>
  <si>
    <t>0081PP0020</t>
  </si>
  <si>
    <t>0081PP0021</t>
  </si>
  <si>
    <t>0081PP0022</t>
  </si>
  <si>
    <t>0081PP0023</t>
  </si>
  <si>
    <t>0081PP0024</t>
  </si>
  <si>
    <t>0081PP0026</t>
  </si>
  <si>
    <t>0081PP0027</t>
  </si>
  <si>
    <t>0081PP0029</t>
  </si>
  <si>
    <t>0081PP0030</t>
  </si>
  <si>
    <t>0081PP0031</t>
  </si>
  <si>
    <t>0081PP0034</t>
  </si>
  <si>
    <t>0081PP0035</t>
  </si>
  <si>
    <t>0081PP0036</t>
  </si>
  <si>
    <t>0081PP0037</t>
  </si>
  <si>
    <t>0081PP0041</t>
  </si>
  <si>
    <t>0081PP0042</t>
  </si>
  <si>
    <t>0081PP0043</t>
  </si>
  <si>
    <t>0081PP0044</t>
  </si>
  <si>
    <t>0081PP0048</t>
  </si>
  <si>
    <t>0081PP0049</t>
  </si>
  <si>
    <t>0081PP0050</t>
  </si>
  <si>
    <t>0081PP0052</t>
  </si>
  <si>
    <t>0081PP0053</t>
  </si>
  <si>
    <t>0081PP0054</t>
  </si>
  <si>
    <t>0081PP0056</t>
  </si>
  <si>
    <t>0081PP0057</t>
  </si>
  <si>
    <t>0081PP0059</t>
  </si>
  <si>
    <t>0081PP0062</t>
  </si>
  <si>
    <t>0081PP0063</t>
  </si>
  <si>
    <t>0081DF0401</t>
  </si>
  <si>
    <t>0081SC0001</t>
  </si>
  <si>
    <t>0081SC0002</t>
  </si>
  <si>
    <t>0081SC0003</t>
  </si>
  <si>
    <t>0082JI0901</t>
  </si>
  <si>
    <t>0082JI0902</t>
  </si>
  <si>
    <t>0082MS0001</t>
  </si>
  <si>
    <t>0082IC0200</t>
  </si>
  <si>
    <t>0082PP0002</t>
  </si>
  <si>
    <t>0082PP0005</t>
  </si>
  <si>
    <t>0082PP0006</t>
  </si>
  <si>
    <t>0082PP0008</t>
  </si>
  <si>
    <t>0082PP0009</t>
  </si>
  <si>
    <t>0082PP0010</t>
  </si>
  <si>
    <t>0082PP0011</t>
  </si>
  <si>
    <t>0082PP0012</t>
  </si>
  <si>
    <t>0082PP0013</t>
  </si>
  <si>
    <t>0082PP0014</t>
  </si>
  <si>
    <t>0082PP0015</t>
  </si>
  <si>
    <t>0082PP0016</t>
  </si>
  <si>
    <t>0082PP0017</t>
  </si>
  <si>
    <t>0082PP0018</t>
  </si>
  <si>
    <t>0082PP0021</t>
  </si>
  <si>
    <t>0082SC0001</t>
  </si>
  <si>
    <t>0083EE0501</t>
  </si>
  <si>
    <t>0083EE0502</t>
  </si>
  <si>
    <t>0083EL0001</t>
  </si>
  <si>
    <t>0083FC0098</t>
  </si>
  <si>
    <t>0083IS0051</t>
  </si>
  <si>
    <t>0083IS0184</t>
  </si>
  <si>
    <t>0083JI0901</t>
  </si>
  <si>
    <t>0083JI0902</t>
  </si>
  <si>
    <t>0083JI0903</t>
  </si>
  <si>
    <t>0083JI0904</t>
  </si>
  <si>
    <t>0083JI0905</t>
  </si>
  <si>
    <t>0083JI0906</t>
  </si>
  <si>
    <t>0083JI0907</t>
  </si>
  <si>
    <t>0083JI0908</t>
  </si>
  <si>
    <t>0083JI0910</t>
  </si>
  <si>
    <t>0083MS0002</t>
  </si>
  <si>
    <t>0083MS0003</t>
  </si>
  <si>
    <t>0083MS0005</t>
  </si>
  <si>
    <t>0083MS0006</t>
  </si>
  <si>
    <t>0083MS0007</t>
  </si>
  <si>
    <t>0083MS0008</t>
  </si>
  <si>
    <t>0083MT0001</t>
  </si>
  <si>
    <t>0083MT0002</t>
  </si>
  <si>
    <t>0083IC0200</t>
  </si>
  <si>
    <t>0083PP0001</t>
  </si>
  <si>
    <t>0083PP0002</t>
  </si>
  <si>
    <t>0083PP0003</t>
  </si>
  <si>
    <t>0083PP0004</t>
  </si>
  <si>
    <t>0083PP0005</t>
  </si>
  <si>
    <t>0083PP0006</t>
  </si>
  <si>
    <t>0083PP0007</t>
  </si>
  <si>
    <t>0083PP0008</t>
  </si>
  <si>
    <t>0083PP0009</t>
  </si>
  <si>
    <t>0083PP0010</t>
  </si>
  <si>
    <t>0083PP0011</t>
  </si>
  <si>
    <t>0083PP0012</t>
  </si>
  <si>
    <t>0083PP0013</t>
  </si>
  <si>
    <t>0083PP0014</t>
  </si>
  <si>
    <t>0083PP0015</t>
  </si>
  <si>
    <t>0083PP0016</t>
  </si>
  <si>
    <t>0083PP0017</t>
  </si>
  <si>
    <t>0083PP0018</t>
  </si>
  <si>
    <t>0083PP0019</t>
  </si>
  <si>
    <t>0083PP0020</t>
  </si>
  <si>
    <t>0083PP0022</t>
  </si>
  <si>
    <t>0083PP0023</t>
  </si>
  <si>
    <t>0083PP0024</t>
  </si>
  <si>
    <t>0083PP0025</t>
  </si>
  <si>
    <t>0083PP0026</t>
  </si>
  <si>
    <t>0083PP0027</t>
  </si>
  <si>
    <t>0083PP0028</t>
  </si>
  <si>
    <t>0083PP0029</t>
  </si>
  <si>
    <t>0083PP0030</t>
  </si>
  <si>
    <t>0083PP0031</t>
  </si>
  <si>
    <t>0083PP0032</t>
  </si>
  <si>
    <t>0083PP0033</t>
  </si>
  <si>
    <t>0083PP0034</t>
  </si>
  <si>
    <t>0083PP0035</t>
  </si>
  <si>
    <t>0083PP0036</t>
  </si>
  <si>
    <t>0083SC0001</t>
  </si>
  <si>
    <t>0084EE0501</t>
  </si>
  <si>
    <t>0084EE0502</t>
  </si>
  <si>
    <t>0084EE0542</t>
  </si>
  <si>
    <t>0084FC0103</t>
  </si>
  <si>
    <t>0084IS0037</t>
  </si>
  <si>
    <t>0084JI0901</t>
  </si>
  <si>
    <t>0084JI0902</t>
  </si>
  <si>
    <t>0084JI0903</t>
  </si>
  <si>
    <t>0084JI0904</t>
  </si>
  <si>
    <t>0084JI0905</t>
  </si>
  <si>
    <t>0084JI0906</t>
  </si>
  <si>
    <t>0084JI0907</t>
  </si>
  <si>
    <t>0084JI0908</t>
  </si>
  <si>
    <t>0084MS0001</t>
  </si>
  <si>
    <t>0084MS0002</t>
  </si>
  <si>
    <t>0084MT0001</t>
  </si>
  <si>
    <t>0084IC0200</t>
  </si>
  <si>
    <t>0084PP0001</t>
  </si>
  <si>
    <t>0084PP0003</t>
  </si>
  <si>
    <t>0084PP0004</t>
  </si>
  <si>
    <t>0084PP0005</t>
  </si>
  <si>
    <t>0084PP0006</t>
  </si>
  <si>
    <t>0084PP0007</t>
  </si>
  <si>
    <t>0084PP0008</t>
  </si>
  <si>
    <t>0084PP0009</t>
  </si>
  <si>
    <t>0084PP0010</t>
  </si>
  <si>
    <t>0084PP0014</t>
  </si>
  <si>
    <t>0084PP0015</t>
  </si>
  <si>
    <t>0084PP0017</t>
  </si>
  <si>
    <t>0084PP0019</t>
  </si>
  <si>
    <t>0084PP0021</t>
  </si>
  <si>
    <t>0084PP0026</t>
  </si>
  <si>
    <t>0084DF0401</t>
  </si>
  <si>
    <t>0084SC0001</t>
  </si>
  <si>
    <t>0084SC0002</t>
  </si>
  <si>
    <t>0085EE0501</t>
  </si>
  <si>
    <t>0085EE0502</t>
  </si>
  <si>
    <t>0085EE0503</t>
  </si>
  <si>
    <t>0085EE0504</t>
  </si>
  <si>
    <t>0085EE0505</t>
  </si>
  <si>
    <t>0085EE0506</t>
  </si>
  <si>
    <t>0085FC0095</t>
  </si>
  <si>
    <t>0085IS0024</t>
  </si>
  <si>
    <t>0085IS0083</t>
  </si>
  <si>
    <t>0085IS0104</t>
  </si>
  <si>
    <t>0085JI0901</t>
  </si>
  <si>
    <t>0085JI0902</t>
  </si>
  <si>
    <t>0085JI0903</t>
  </si>
  <si>
    <t>0085JI0904</t>
  </si>
  <si>
    <t>0085JI0905</t>
  </si>
  <si>
    <t>0085JI0906</t>
  </si>
  <si>
    <t>0085JI0907</t>
  </si>
  <si>
    <t>0085JI0908</t>
  </si>
  <si>
    <t>0085JI0909</t>
  </si>
  <si>
    <t>0085JI0910</t>
  </si>
  <si>
    <t>0085JI0911</t>
  </si>
  <si>
    <t>0085JI0912</t>
  </si>
  <si>
    <t>0085JI0913</t>
  </si>
  <si>
    <t>0085JI0914</t>
  </si>
  <si>
    <t>0085JI0915</t>
  </si>
  <si>
    <t>0085JI0916</t>
  </si>
  <si>
    <t>0085JI0917</t>
  </si>
  <si>
    <t>0085JI0918</t>
  </si>
  <si>
    <t>0085JI0919</t>
  </si>
  <si>
    <t>0085JI0920</t>
  </si>
  <si>
    <t>0085JI0921</t>
  </si>
  <si>
    <t>0085JI0922</t>
  </si>
  <si>
    <t>0085JI0923</t>
  </si>
  <si>
    <t>0085JI0924</t>
  </si>
  <si>
    <t>0085JI0925</t>
  </si>
  <si>
    <t>0085JI0926</t>
  </si>
  <si>
    <t>0085JI0927</t>
  </si>
  <si>
    <t>0085JI0928</t>
  </si>
  <si>
    <t>0085JI0929</t>
  </si>
  <si>
    <t>0085JI0930</t>
  </si>
  <si>
    <t>0085JI0931</t>
  </si>
  <si>
    <t>0085JI0932</t>
  </si>
  <si>
    <t>0085JI0933</t>
  </si>
  <si>
    <t>0085JI0934</t>
  </si>
  <si>
    <t>0085JI0935</t>
  </si>
  <si>
    <t>0085JI0936</t>
  </si>
  <si>
    <t>0085JI0937</t>
  </si>
  <si>
    <t>0085JI0938</t>
  </si>
  <si>
    <t>0085JI0939</t>
  </si>
  <si>
    <t>0085JI0940</t>
  </si>
  <si>
    <t>0085JI0941</t>
  </si>
  <si>
    <t>0085JI0942</t>
  </si>
  <si>
    <t>0085JI0943</t>
  </si>
  <si>
    <t>0085JI0944</t>
  </si>
  <si>
    <t>0085JI0945</t>
  </si>
  <si>
    <t>0085JI0946</t>
  </si>
  <si>
    <t>0085JI0947</t>
  </si>
  <si>
    <t>0085JI0948</t>
  </si>
  <si>
    <t>0085JI0949</t>
  </si>
  <si>
    <t>0085JI0969</t>
  </si>
  <si>
    <t>0085JI0966</t>
  </si>
  <si>
    <t>0085JI0967</t>
  </si>
  <si>
    <t>0085MA0001</t>
  </si>
  <si>
    <t>0085MS0001</t>
  </si>
  <si>
    <t>0085MS0002</t>
  </si>
  <si>
    <t>0085MS0003</t>
  </si>
  <si>
    <t>0085MS0004</t>
  </si>
  <si>
    <t>0085MS0005</t>
  </si>
  <si>
    <t>0085MS0006</t>
  </si>
  <si>
    <t>0085MS0007</t>
  </si>
  <si>
    <t>0085MS0008</t>
  </si>
  <si>
    <t>0085MS0009</t>
  </si>
  <si>
    <t>0085MS0010</t>
  </si>
  <si>
    <t>0085MS0011</t>
  </si>
  <si>
    <t>0085MS0012</t>
  </si>
  <si>
    <t>0085MS0013</t>
  </si>
  <si>
    <t>0085MS0014</t>
  </si>
  <si>
    <t>0085MS0015</t>
  </si>
  <si>
    <t>0085MS0016</t>
  </si>
  <si>
    <t>0085MS0020</t>
  </si>
  <si>
    <t>0085MT0001</t>
  </si>
  <si>
    <t>0085MT0002</t>
  </si>
  <si>
    <t>0085MT0003</t>
  </si>
  <si>
    <t>0085MT0004</t>
  </si>
  <si>
    <t>0085MT0005</t>
  </si>
  <si>
    <t>0085MT0006</t>
  </si>
  <si>
    <t>0085MT0007</t>
  </si>
  <si>
    <t>0085IC0200</t>
  </si>
  <si>
    <t>0085PP0001</t>
  </si>
  <si>
    <t>0085PP0002</t>
  </si>
  <si>
    <t>0085PP0003</t>
  </si>
  <si>
    <t>0085PP0004</t>
  </si>
  <si>
    <t>0085PP0005</t>
  </si>
  <si>
    <t>0085PP0006</t>
  </si>
  <si>
    <t>0085PP0007</t>
  </si>
  <si>
    <t>0085PP0008</t>
  </si>
  <si>
    <t>0085PP0009</t>
  </si>
  <si>
    <t>0085PP0010</t>
  </si>
  <si>
    <t>0085PP0011</t>
  </si>
  <si>
    <t>0085PP0012</t>
  </si>
  <si>
    <t>0085PP0013</t>
  </si>
  <si>
    <t>0085PP0014</t>
  </si>
  <si>
    <t>0085PP0015</t>
  </si>
  <si>
    <t>0085PP0016</t>
  </si>
  <si>
    <t>0085PP0017</t>
  </si>
  <si>
    <t>0085PP0018</t>
  </si>
  <si>
    <t>0085PP0019</t>
  </si>
  <si>
    <t>0085PP0020</t>
  </si>
  <si>
    <t>0085PP0021</t>
  </si>
  <si>
    <t>0085PP0022</t>
  </si>
  <si>
    <t>0085PP0023</t>
  </si>
  <si>
    <t>0085PP0024</t>
  </si>
  <si>
    <t>0085PP0025</t>
  </si>
  <si>
    <t>0085PP0026</t>
  </si>
  <si>
    <t>0085PP0027</t>
  </si>
  <si>
    <t>0085PP0028</t>
  </si>
  <si>
    <t>0085PP0029</t>
  </si>
  <si>
    <t>0085PP0030</t>
  </si>
  <si>
    <t>0085PP0031</t>
  </si>
  <si>
    <t>0085PP0032</t>
  </si>
  <si>
    <t>0085PP0033</t>
  </si>
  <si>
    <t>0085PP0034</t>
  </si>
  <si>
    <t>0085PP0035</t>
  </si>
  <si>
    <t>0085PP0036</t>
  </si>
  <si>
    <t>0085PP0037</t>
  </si>
  <si>
    <t>0085PP0038</t>
  </si>
  <si>
    <t>0085PP0039</t>
  </si>
  <si>
    <t>0085PP0040</t>
  </si>
  <si>
    <t>0085PP0041</t>
  </si>
  <si>
    <t>0085PP0042</t>
  </si>
  <si>
    <t>0085PP0043</t>
  </si>
  <si>
    <t>0085PP0044</t>
  </si>
  <si>
    <t>0085PP0045</t>
  </si>
  <si>
    <t>0085PP0046</t>
  </si>
  <si>
    <t>0085PP0047</t>
  </si>
  <si>
    <t>0085PP0048</t>
  </si>
  <si>
    <t>0085PP0049</t>
  </si>
  <si>
    <t>0085PP0050</t>
  </si>
  <si>
    <t>0085PP0051</t>
  </si>
  <si>
    <t>0085PP0052</t>
  </si>
  <si>
    <t>0085PP0053</t>
  </si>
  <si>
    <t>0085PP0054</t>
  </si>
  <si>
    <t>0085PP0055</t>
  </si>
  <si>
    <t>0085PP0056</t>
  </si>
  <si>
    <t>0085PP0057</t>
  </si>
  <si>
    <t>0085PP0058</t>
  </si>
  <si>
    <t>0085PP0059</t>
  </si>
  <si>
    <t>0085PP0060</t>
  </si>
  <si>
    <t>0085PP0061</t>
  </si>
  <si>
    <t>0085PP0062</t>
  </si>
  <si>
    <t>0085PP0063</t>
  </si>
  <si>
    <t>0085PP0064</t>
  </si>
  <si>
    <t>0085PP0065</t>
  </si>
  <si>
    <t>0085PP0066</t>
  </si>
  <si>
    <t>0085PP0067</t>
  </si>
  <si>
    <t>0085PP0068</t>
  </si>
  <si>
    <t>0085PP0069</t>
  </si>
  <si>
    <t>0085PP0070</t>
  </si>
  <si>
    <t>0085PP0071</t>
  </si>
  <si>
    <t>0085PP0072</t>
  </si>
  <si>
    <t>0085PP0073</t>
  </si>
  <si>
    <t>0085PP0074</t>
  </si>
  <si>
    <t>0085PP0075</t>
  </si>
  <si>
    <t>0085PP0076</t>
  </si>
  <si>
    <t>0085PP0077</t>
  </si>
  <si>
    <t>0085PP0078</t>
  </si>
  <si>
    <t>0085PP0079</t>
  </si>
  <si>
    <t>0085PP0080</t>
  </si>
  <si>
    <t>0085PP0081</t>
  </si>
  <si>
    <t>0085PP0082</t>
  </si>
  <si>
    <t>0085PP0083</t>
  </si>
  <si>
    <t>0085PP0084</t>
  </si>
  <si>
    <t>0085DF0401</t>
  </si>
  <si>
    <t>0085DF0402</t>
  </si>
  <si>
    <t>0085DF0403</t>
  </si>
  <si>
    <t>0085DF0405</t>
  </si>
  <si>
    <t>0085SC0001</t>
  </si>
  <si>
    <t>0086EE0501</t>
  </si>
  <si>
    <t>0086EE0502</t>
  </si>
  <si>
    <t>0086ET0001</t>
  </si>
  <si>
    <t>0086FC0060</t>
  </si>
  <si>
    <t>0086IS0236</t>
  </si>
  <si>
    <t>0086JI0901</t>
  </si>
  <si>
    <t>0086JI0902</t>
  </si>
  <si>
    <t>0086JI0903</t>
  </si>
  <si>
    <t>0086JI0904</t>
  </si>
  <si>
    <t>0086JI0905</t>
  </si>
  <si>
    <t>0086JI0906</t>
  </si>
  <si>
    <t>0086JI0907</t>
  </si>
  <si>
    <t>0086JM0001</t>
  </si>
  <si>
    <t>0086MS0001</t>
  </si>
  <si>
    <t>0086MS0002</t>
  </si>
  <si>
    <t>0086MT0001</t>
  </si>
  <si>
    <t>0086IC0200</t>
  </si>
  <si>
    <t>0086PP0001</t>
  </si>
  <si>
    <t>0086PP0002</t>
  </si>
  <si>
    <t>0086PP0003</t>
  </si>
  <si>
    <t>0086PP0004</t>
  </si>
  <si>
    <t>0086PP0005</t>
  </si>
  <si>
    <t>0086PP0006</t>
  </si>
  <si>
    <t>0086PP0007</t>
  </si>
  <si>
    <t>0086PP0009</t>
  </si>
  <si>
    <t>0086PP0010</t>
  </si>
  <si>
    <t>0086PP0011</t>
  </si>
  <si>
    <t>0086PP0012</t>
  </si>
  <si>
    <t>0086PP0013</t>
  </si>
  <si>
    <t>0086PP0014</t>
  </si>
  <si>
    <t>0086PP0015</t>
  </si>
  <si>
    <t>0086PP0016</t>
  </si>
  <si>
    <t>0086PP0017</t>
  </si>
  <si>
    <t>0086PP0020</t>
  </si>
  <si>
    <t>0086PP0021</t>
  </si>
  <si>
    <t>0086PP0023</t>
  </si>
  <si>
    <t>0086PP0024</t>
  </si>
  <si>
    <t>0086PP0025</t>
  </si>
  <si>
    <t>0086PP0026</t>
  </si>
  <si>
    <t>0086DF0401</t>
  </si>
  <si>
    <t>0086SC0001</t>
  </si>
  <si>
    <t>0086SC0002</t>
  </si>
  <si>
    <t>0087AE0001</t>
  </si>
  <si>
    <t>0087EE0501</t>
  </si>
  <si>
    <t>0087FC0111</t>
  </si>
  <si>
    <t>0087IS0070</t>
  </si>
  <si>
    <t>0087JI0901</t>
  </si>
  <si>
    <t>0087JI0902</t>
  </si>
  <si>
    <t>0087JI0903</t>
  </si>
  <si>
    <t>0087JI0904</t>
  </si>
  <si>
    <t>0087MC0005</t>
  </si>
  <si>
    <t>0087MT0001</t>
  </si>
  <si>
    <t>0087IC0200</t>
  </si>
  <si>
    <t>0087PP0001</t>
  </si>
  <si>
    <t>0087PP0004</t>
  </si>
  <si>
    <t>0087PP0005</t>
  </si>
  <si>
    <t>0087PP0006</t>
  </si>
  <si>
    <t>0087PP0007</t>
  </si>
  <si>
    <t>0087PP0008</t>
  </si>
  <si>
    <t>0087PP0010</t>
  </si>
  <si>
    <t>0087PP0014</t>
  </si>
  <si>
    <t>0087PP0015</t>
  </si>
  <si>
    <t>0087PP0018</t>
  </si>
  <si>
    <t>0087PP0019</t>
  </si>
  <si>
    <t>0087PP0020</t>
  </si>
  <si>
    <t>0087PP0022</t>
  </si>
  <si>
    <t>0087PP0024</t>
  </si>
  <si>
    <t>0087PP0027</t>
  </si>
  <si>
    <t>0087PP0028</t>
  </si>
  <si>
    <t>0087PP0032</t>
  </si>
  <si>
    <t>0087PP0035</t>
  </si>
  <si>
    <t>0087PP0038</t>
  </si>
  <si>
    <t>0087PP0039</t>
  </si>
  <si>
    <t>0087PP0042</t>
  </si>
  <si>
    <t>0087PP0043</t>
  </si>
  <si>
    <t>0087DF0401</t>
  </si>
  <si>
    <t>0087SC0001</t>
  </si>
  <si>
    <t>0088EE0501</t>
  </si>
  <si>
    <t>0088EE0541</t>
  </si>
  <si>
    <t>0088ET0001</t>
  </si>
  <si>
    <t>0088FC0045</t>
  </si>
  <si>
    <t>0088IS0064</t>
  </si>
  <si>
    <t>0088JI0901</t>
  </si>
  <si>
    <t>0088JI0902</t>
  </si>
  <si>
    <t>0088JI0903</t>
  </si>
  <si>
    <t>0088JI0904</t>
  </si>
  <si>
    <t>0088JI0905</t>
  </si>
  <si>
    <t>0088JI0906</t>
  </si>
  <si>
    <t>0088MS0001</t>
  </si>
  <si>
    <t>0088MA0001</t>
  </si>
  <si>
    <t>0088MS0003</t>
  </si>
  <si>
    <t>0088MT0001</t>
  </si>
  <si>
    <t>0088IC0200</t>
  </si>
  <si>
    <t>0088PP0001</t>
  </si>
  <si>
    <t>0088PP0002</t>
  </si>
  <si>
    <t>0088PP0003</t>
  </si>
  <si>
    <t>0088PP0004</t>
  </si>
  <si>
    <t>0088PP0005</t>
  </si>
  <si>
    <t>0088PP0006</t>
  </si>
  <si>
    <t>0088PP0007</t>
  </si>
  <si>
    <t>0088PP0008</t>
  </si>
  <si>
    <t>0088PP0009</t>
  </si>
  <si>
    <t>0088PP0010</t>
  </si>
  <si>
    <t>0088PP0011</t>
  </si>
  <si>
    <t>0088PP0012</t>
  </si>
  <si>
    <t>0088PP0013</t>
  </si>
  <si>
    <t>0088PP0015</t>
  </si>
  <si>
    <t>0088PP0016</t>
  </si>
  <si>
    <t>0088PP0018</t>
  </si>
  <si>
    <t>0088PP0020</t>
  </si>
  <si>
    <t>0088SC0001</t>
  </si>
  <si>
    <t>0089AE0001</t>
  </si>
  <si>
    <t>0089EE0501</t>
  </si>
  <si>
    <t>0089ET0001</t>
  </si>
  <si>
    <t>0089FC0109</t>
  </si>
  <si>
    <t>0089IS0125</t>
  </si>
  <si>
    <t>0089JI0901</t>
  </si>
  <si>
    <t>0089JI0902</t>
  </si>
  <si>
    <t>0089JI0903</t>
  </si>
  <si>
    <t>0089JI0904</t>
  </si>
  <si>
    <t>0089JI0905</t>
  </si>
  <si>
    <t>0089JI0907</t>
  </si>
  <si>
    <t>0089JI0908</t>
  </si>
  <si>
    <t>0089MC0010</t>
  </si>
  <si>
    <t>0089MS0001</t>
  </si>
  <si>
    <t>0089MS0002</t>
  </si>
  <si>
    <t>0089MS0003</t>
  </si>
  <si>
    <t>0089MS0004</t>
  </si>
  <si>
    <t>0089MT0001</t>
  </si>
  <si>
    <t>0089IC0200</t>
  </si>
  <si>
    <t>0089PP0001</t>
  </si>
  <si>
    <t>0089PP0002</t>
  </si>
  <si>
    <t>0089PP0003</t>
  </si>
  <si>
    <t>0089PP0005</t>
  </si>
  <si>
    <t>0089PP0007</t>
  </si>
  <si>
    <t>0089PP0008</t>
  </si>
  <si>
    <t>0089PP0009</t>
  </si>
  <si>
    <t>0089PP0011</t>
  </si>
  <si>
    <t>0089PP0013</t>
  </si>
  <si>
    <t>0089PP0015</t>
  </si>
  <si>
    <t>0089PP0016</t>
  </si>
  <si>
    <t>0089PP0017</t>
  </si>
  <si>
    <t>0089PP0018</t>
  </si>
  <si>
    <t>0089PP0020</t>
  </si>
  <si>
    <t>0089PP0021</t>
  </si>
  <si>
    <t>0089PA0001</t>
  </si>
  <si>
    <t>0089PP0025</t>
  </si>
  <si>
    <t>0089PP0029</t>
  </si>
  <si>
    <t>0089PP0030</t>
  </si>
  <si>
    <t>0089DF0401</t>
  </si>
  <si>
    <t>0089SC0001</t>
  </si>
  <si>
    <t>0090EE0501</t>
  </si>
  <si>
    <t>0090IS0218</t>
  </si>
  <si>
    <t>0090JI0901</t>
  </si>
  <si>
    <t>0090JI0902</t>
  </si>
  <si>
    <t>0090JI0903</t>
  </si>
  <si>
    <t>0090MS0001</t>
  </si>
  <si>
    <t>0090MT0001</t>
  </si>
  <si>
    <t>0090IC0200</t>
  </si>
  <si>
    <t>0090PP0001</t>
  </si>
  <si>
    <t>0090PP0002</t>
  </si>
  <si>
    <t>0090PP0003</t>
  </si>
  <si>
    <t>0090PP0004</t>
  </si>
  <si>
    <t>0090PP0005</t>
  </si>
  <si>
    <t>0090PP0007</t>
  </si>
  <si>
    <t>0090PP0008</t>
  </si>
  <si>
    <t>0090PP0009</t>
  </si>
  <si>
    <t>0090PP0010</t>
  </si>
  <si>
    <t>0090PP0011</t>
  </si>
  <si>
    <t>0090PP0012</t>
  </si>
  <si>
    <t>0090PP0013</t>
  </si>
  <si>
    <t>0090PP0014</t>
  </si>
  <si>
    <t>0090PP0015</t>
  </si>
  <si>
    <t>0090PP0016</t>
  </si>
  <si>
    <t>0090PP0017</t>
  </si>
  <si>
    <t>0090PP0018</t>
  </si>
  <si>
    <t>0090PP0019</t>
  </si>
  <si>
    <t>0090PP0020</t>
  </si>
  <si>
    <t>0090PP0021</t>
  </si>
  <si>
    <t>0090PP0022</t>
  </si>
  <si>
    <t>0090PP0023</t>
  </si>
  <si>
    <t>0090PP0025</t>
  </si>
  <si>
    <t>0090PP0027</t>
  </si>
  <si>
    <t>0090SC0001</t>
  </si>
  <si>
    <t>0091EE0501</t>
  </si>
  <si>
    <t>0091EE0541</t>
  </si>
  <si>
    <t>0091ET0001</t>
  </si>
  <si>
    <t>0091FC0083</t>
  </si>
  <si>
    <t>0091JI0901</t>
  </si>
  <si>
    <t>0091JI0902</t>
  </si>
  <si>
    <t>0091JI0903</t>
  </si>
  <si>
    <t>0091JI0904</t>
  </si>
  <si>
    <t>0091JI0905</t>
  </si>
  <si>
    <t>0091JI0906</t>
  </si>
  <si>
    <t>0091JI0907</t>
  </si>
  <si>
    <t>0091JI0908</t>
  </si>
  <si>
    <t>0091MA0001</t>
  </si>
  <si>
    <t>0091MS0001</t>
  </si>
  <si>
    <t>0091MS0002</t>
  </si>
  <si>
    <t>0091MT0001</t>
  </si>
  <si>
    <t>0091MS0003</t>
  </si>
  <si>
    <t>0091IC0200</t>
  </si>
  <si>
    <t>0091PP0001</t>
  </si>
  <si>
    <t>0091PP0002</t>
  </si>
  <si>
    <t>0091PP0003</t>
  </si>
  <si>
    <t>0091PP0005</t>
  </si>
  <si>
    <t>0091PP0006</t>
  </si>
  <si>
    <t>0091PP0007</t>
  </si>
  <si>
    <t>0091PP0008</t>
  </si>
  <si>
    <t>0091PP0009</t>
  </si>
  <si>
    <t>0091PP0010</t>
  </si>
  <si>
    <t>0091PP0011</t>
  </si>
  <si>
    <t>0091PP0012</t>
  </si>
  <si>
    <t>0091PP0015</t>
  </si>
  <si>
    <t>0091PP0016</t>
  </si>
  <si>
    <t>0091PP0018</t>
  </si>
  <si>
    <t>0091PP0022</t>
  </si>
  <si>
    <t>0091DF0401</t>
  </si>
  <si>
    <t>0092AE0001</t>
  </si>
  <si>
    <t>0092EE0501</t>
  </si>
  <si>
    <t>0092ET0001</t>
  </si>
  <si>
    <t>0092FC0077</t>
  </si>
  <si>
    <t>0092IS0016</t>
  </si>
  <si>
    <t>0092JI0901</t>
  </si>
  <si>
    <t>0092JI0902</t>
  </si>
  <si>
    <t>0092JI0903</t>
  </si>
  <si>
    <t>0092JI0904</t>
  </si>
  <si>
    <t>0092JI0905</t>
  </si>
  <si>
    <t>0092JI0906</t>
  </si>
  <si>
    <t>0092JI0907</t>
  </si>
  <si>
    <t>0092MA0001</t>
  </si>
  <si>
    <t>0092MS0001</t>
  </si>
  <si>
    <t>0092MS0002</t>
  </si>
  <si>
    <t>0092MT0001</t>
  </si>
  <si>
    <t>0092IC0200</t>
  </si>
  <si>
    <t>0092PP0001</t>
  </si>
  <si>
    <t>0092PP0002</t>
  </si>
  <si>
    <t>0092PP0003</t>
  </si>
  <si>
    <t>0092PP0004</t>
  </si>
  <si>
    <t>0092PP0005</t>
  </si>
  <si>
    <t>0092PP0006</t>
  </si>
  <si>
    <t>0092PP0007</t>
  </si>
  <si>
    <t>0092PP0008</t>
  </si>
  <si>
    <t>0092PP0009</t>
  </si>
  <si>
    <t>0092PP0010</t>
  </si>
  <si>
    <t>0092PP0011</t>
  </si>
  <si>
    <t>0092PP0012</t>
  </si>
  <si>
    <t>0092PP0013</t>
  </si>
  <si>
    <t>0092PP0014</t>
  </si>
  <si>
    <t>0092PP0015</t>
  </si>
  <si>
    <t>0092PP0016</t>
  </si>
  <si>
    <t>0092PP0017</t>
  </si>
  <si>
    <t>0092PP0018</t>
  </si>
  <si>
    <t>0092PP0019</t>
  </si>
  <si>
    <t>0092PP0021</t>
  </si>
  <si>
    <t>0092PP0022</t>
  </si>
  <si>
    <t>0092PP0023</t>
  </si>
  <si>
    <t>0092PP0024</t>
  </si>
  <si>
    <t>0092PP0025</t>
  </si>
  <si>
    <t>0092PP0026</t>
  </si>
  <si>
    <t>0092PP0027</t>
  </si>
  <si>
    <t>0092PP0029</t>
  </si>
  <si>
    <t>0092PP0030</t>
  </si>
  <si>
    <t>0092PP0034</t>
  </si>
  <si>
    <t>0092PP0037</t>
  </si>
  <si>
    <t>0092PP0038</t>
  </si>
  <si>
    <t>0092PP0039</t>
  </si>
  <si>
    <t>0092PP0041</t>
  </si>
  <si>
    <t>0092PP0043</t>
  </si>
  <si>
    <t>0092DF0401</t>
  </si>
  <si>
    <t>0092SC0001</t>
  </si>
  <si>
    <t>0093EE0501</t>
  </si>
  <si>
    <t>0093FC0024</t>
  </si>
  <si>
    <t>0093IS0142</t>
  </si>
  <si>
    <t>0093JI0901</t>
  </si>
  <si>
    <t>0093JI0902</t>
  </si>
  <si>
    <t>0093JI0903</t>
  </si>
  <si>
    <t>0093JI0904</t>
  </si>
  <si>
    <t>0093JI0905</t>
  </si>
  <si>
    <t>0093JI0906</t>
  </si>
  <si>
    <t>0093JI0907</t>
  </si>
  <si>
    <t>0093JI0909</t>
  </si>
  <si>
    <t>0093JI0910</t>
  </si>
  <si>
    <t>0093JI0911</t>
  </si>
  <si>
    <t>0093MC0002</t>
  </si>
  <si>
    <t>0093MS0001</t>
  </si>
  <si>
    <t>0093MS0002</t>
  </si>
  <si>
    <t>0093MT0001</t>
  </si>
  <si>
    <t>0093IC0200</t>
  </si>
  <si>
    <t>0093PP0001</t>
  </si>
  <si>
    <t>0093PP0002</t>
  </si>
  <si>
    <t>0093PP0003</t>
  </si>
  <si>
    <t>0093PP0004</t>
  </si>
  <si>
    <t>0093PP0005</t>
  </si>
  <si>
    <t>0093PP0006</t>
  </si>
  <si>
    <t>0093PP0007</t>
  </si>
  <si>
    <t>0093PP0008</t>
  </si>
  <si>
    <t>0093PP0009</t>
  </si>
  <si>
    <t>0093PP0010</t>
  </si>
  <si>
    <t>0093PP0011</t>
  </si>
  <si>
    <t>0093PP0012</t>
  </si>
  <si>
    <t>0093PP0013</t>
  </si>
  <si>
    <t>0093PP0014</t>
  </si>
  <si>
    <t>0093PP0015</t>
  </si>
  <si>
    <t>0093PP0016</t>
  </si>
  <si>
    <t>0093PP0017</t>
  </si>
  <si>
    <t>0093PP0018</t>
  </si>
  <si>
    <t>0093PP0019</t>
  </si>
  <si>
    <t>0093PP0020</t>
  </si>
  <si>
    <t>0093PP0021</t>
  </si>
  <si>
    <t>0093PP0023</t>
  </si>
  <si>
    <t>0093PP0024</t>
  </si>
  <si>
    <t>0093PP0025</t>
  </si>
  <si>
    <t>0093PP0026</t>
  </si>
  <si>
    <t>0093SC0001</t>
  </si>
  <si>
    <t>0094AA0001</t>
  </si>
  <si>
    <t>0094EE0501</t>
  </si>
  <si>
    <t>0094EE0502</t>
  </si>
  <si>
    <t>0094IS0143</t>
  </si>
  <si>
    <t>0094JI0901</t>
  </si>
  <si>
    <t>0094JI0902</t>
  </si>
  <si>
    <t>0094JI0903</t>
  </si>
  <si>
    <t>0094JI0904</t>
  </si>
  <si>
    <t>0094JI0905</t>
  </si>
  <si>
    <t>0094MS0001</t>
  </si>
  <si>
    <t>0094MT0001</t>
  </si>
  <si>
    <t>0094IC0200</t>
  </si>
  <si>
    <t>0094PP0001</t>
  </si>
  <si>
    <t>0094PP0003</t>
  </si>
  <si>
    <t>0094PP0004</t>
  </si>
  <si>
    <t>0094PP0005</t>
  </si>
  <si>
    <t>0094PP0006</t>
  </si>
  <si>
    <t>0094PP0007</t>
  </si>
  <si>
    <t>0094PP0008</t>
  </si>
  <si>
    <t>0094PP0009</t>
  </si>
  <si>
    <t>0094PP0010</t>
  </si>
  <si>
    <t>0094PP0011</t>
  </si>
  <si>
    <t>0094PP0012</t>
  </si>
  <si>
    <t>0094PP0013</t>
  </si>
  <si>
    <t>0094PP0014</t>
  </si>
  <si>
    <t>0094PP0017</t>
  </si>
  <si>
    <t>0094DF0401</t>
  </si>
  <si>
    <t>0094SC0001</t>
  </si>
  <si>
    <t>0095EE0501</t>
  </si>
  <si>
    <t>0095EE0502</t>
  </si>
  <si>
    <t>0095EE0503</t>
  </si>
  <si>
    <t>0095EL0001</t>
  </si>
  <si>
    <t>0095IS0117</t>
  </si>
  <si>
    <t>0095JI0901</t>
  </si>
  <si>
    <t>0095JI0902</t>
  </si>
  <si>
    <t>0095JI0903</t>
  </si>
  <si>
    <t>0095JI0904</t>
  </si>
  <si>
    <t>0095JI0905</t>
  </si>
  <si>
    <t>0095JI0906</t>
  </si>
  <si>
    <t>0095JI0907</t>
  </si>
  <si>
    <t>0095JI0908</t>
  </si>
  <si>
    <t>0095JI0909</t>
  </si>
  <si>
    <t>0095JI0910</t>
  </si>
  <si>
    <t>0095JI0911</t>
  </si>
  <si>
    <t>0095JI0912</t>
  </si>
  <si>
    <t>0095JI0913</t>
  </si>
  <si>
    <t>0095JI0914</t>
  </si>
  <si>
    <t>0095JI0915</t>
  </si>
  <si>
    <t>0095JI0917</t>
  </si>
  <si>
    <t>0095JI0918</t>
  </si>
  <si>
    <t>0095JI0919</t>
  </si>
  <si>
    <t>0095JI0920</t>
  </si>
  <si>
    <t>0095JI0921</t>
  </si>
  <si>
    <t>0095JI0922</t>
  </si>
  <si>
    <t>0095JI0923</t>
  </si>
  <si>
    <t>0095JI0924</t>
  </si>
  <si>
    <t>0095JI0925</t>
  </si>
  <si>
    <t>0095JI0926</t>
  </si>
  <si>
    <t>0095MS0001</t>
  </si>
  <si>
    <t>0095MS0002</t>
  </si>
  <si>
    <t>0095MS0003</t>
  </si>
  <si>
    <t>0095MS0006</t>
  </si>
  <si>
    <t>0095MT0001</t>
  </si>
  <si>
    <t>0095MT0002</t>
  </si>
  <si>
    <t>0095MT0003</t>
  </si>
  <si>
    <t>0095IC0200</t>
  </si>
  <si>
    <t>0095PP0001</t>
  </si>
  <si>
    <t>0095PP0002</t>
  </si>
  <si>
    <t>0095PP0003</t>
  </si>
  <si>
    <t>0095PP0004</t>
  </si>
  <si>
    <t>0095PP0005</t>
  </si>
  <si>
    <t>0095PP0006</t>
  </si>
  <si>
    <t>0095PP0007</t>
  </si>
  <si>
    <t>0095PP0008</t>
  </si>
  <si>
    <t>0095PP0009</t>
  </si>
  <si>
    <t>0095PP0011</t>
  </si>
  <si>
    <t>0095PP0012</t>
  </si>
  <si>
    <t>0095PP0013</t>
  </si>
  <si>
    <t>0095PP0014</t>
  </si>
  <si>
    <t>0095PP0015</t>
  </si>
  <si>
    <t>0095PP0016</t>
  </si>
  <si>
    <t>0095PP0018</t>
  </si>
  <si>
    <t>0095PP0019</t>
  </si>
  <si>
    <t>0095PP0020</t>
  </si>
  <si>
    <t>0095PP0021</t>
  </si>
  <si>
    <t>0095PP0022</t>
  </si>
  <si>
    <t>0095PP0025</t>
  </si>
  <si>
    <t>0095PP0026</t>
  </si>
  <si>
    <t>0095PP0027</t>
  </si>
  <si>
    <t>0095PP0028</t>
  </si>
  <si>
    <t>0095PP0031</t>
  </si>
  <si>
    <t>0095PP0032</t>
  </si>
  <si>
    <t>0095PP0033</t>
  </si>
  <si>
    <t>0095PP0035</t>
  </si>
  <si>
    <t>0095PP0036</t>
  </si>
  <si>
    <t>0095PP0037</t>
  </si>
  <si>
    <t>0095PP0038</t>
  </si>
  <si>
    <t>0095PP0039</t>
  </si>
  <si>
    <t>0095PP0040</t>
  </si>
  <si>
    <t>0095DF0401</t>
  </si>
  <si>
    <t>0096EE0501</t>
  </si>
  <si>
    <t>0096EE0502</t>
  </si>
  <si>
    <t>0096EE0503</t>
  </si>
  <si>
    <t>0096EE0504</t>
  </si>
  <si>
    <t>0096EE0505</t>
  </si>
  <si>
    <t>0096EL0001</t>
  </si>
  <si>
    <t>0096IS0052</t>
  </si>
  <si>
    <t>0096JI0901</t>
  </si>
  <si>
    <t>0096JI0902</t>
  </si>
  <si>
    <t>0096JI0903</t>
  </si>
  <si>
    <t>0096JI0904</t>
  </si>
  <si>
    <t>0096JI0905</t>
  </si>
  <si>
    <t>0096JI0906</t>
  </si>
  <si>
    <t>0096JI0907</t>
  </si>
  <si>
    <t>0096JI0908</t>
  </si>
  <si>
    <t>0096JI0909</t>
  </si>
  <si>
    <t>0096JI0910</t>
  </si>
  <si>
    <t>0096JI0911</t>
  </si>
  <si>
    <t>0096MS0002</t>
  </si>
  <si>
    <t>0096MS0003</t>
  </si>
  <si>
    <t>0096MS0004</t>
  </si>
  <si>
    <t>0096MS0005</t>
  </si>
  <si>
    <t>0096MS0006</t>
  </si>
  <si>
    <t>0096MS0007</t>
  </si>
  <si>
    <t>0096MS0008</t>
  </si>
  <si>
    <t>0096MS0009</t>
  </si>
  <si>
    <t>0096MS0010</t>
  </si>
  <si>
    <t>0096MS0011</t>
  </si>
  <si>
    <t>0096MS0012</t>
  </si>
  <si>
    <t>0096MS0013</t>
  </si>
  <si>
    <t>0096MS0014</t>
  </si>
  <si>
    <t>0096AS0001</t>
  </si>
  <si>
    <t>0096MT0001</t>
  </si>
  <si>
    <t>0096MT0002</t>
  </si>
  <si>
    <t>0096MT0003</t>
  </si>
  <si>
    <t>0096MT0004</t>
  </si>
  <si>
    <t>0096IC0200</t>
  </si>
  <si>
    <t>0096PP0001</t>
  </si>
  <si>
    <t>0096PP0002</t>
  </si>
  <si>
    <t>0096PP0003</t>
  </si>
  <si>
    <t>0096PP0004</t>
  </si>
  <si>
    <t>0096PP0005</t>
  </si>
  <si>
    <t>0096PP0006</t>
  </si>
  <si>
    <t>0096PP0007</t>
  </si>
  <si>
    <t>0096PP0008</t>
  </si>
  <si>
    <t>0096PP0009</t>
  </si>
  <si>
    <t>0096PP0010</t>
  </si>
  <si>
    <t>0096PP0011</t>
  </si>
  <si>
    <t>0096PP0012</t>
  </si>
  <si>
    <t>0096PP0013</t>
  </si>
  <si>
    <t>0096PP0014</t>
  </si>
  <si>
    <t>0096PP0015</t>
  </si>
  <si>
    <t>0096PP0016</t>
  </si>
  <si>
    <t>0096PP0017</t>
  </si>
  <si>
    <t>0096PP0018</t>
  </si>
  <si>
    <t>0096PP0019</t>
  </si>
  <si>
    <t>0096PP0020</t>
  </si>
  <si>
    <t>0096PP0021</t>
  </si>
  <si>
    <t>0096PP0022</t>
  </si>
  <si>
    <t>0096PP0023</t>
  </si>
  <si>
    <t>0096PP0024</t>
  </si>
  <si>
    <t>0096PP0025</t>
  </si>
  <si>
    <t>0096PP0026</t>
  </si>
  <si>
    <t>0096PP0027</t>
  </si>
  <si>
    <t>0096PP0028</t>
  </si>
  <si>
    <t>0096PP0029</t>
  </si>
  <si>
    <t>0096PP0030</t>
  </si>
  <si>
    <t>0096PP0031</t>
  </si>
  <si>
    <t>0096PP0033</t>
  </si>
  <si>
    <t>0096PP0034</t>
  </si>
  <si>
    <t>0096DF0401</t>
  </si>
  <si>
    <t>0096DF0402</t>
  </si>
  <si>
    <t>0096DF0403</t>
  </si>
  <si>
    <t>0096SC0001</t>
  </si>
  <si>
    <t>0097AA0001</t>
  </si>
  <si>
    <t>0097EE0502</t>
  </si>
  <si>
    <t>0097EE0503</t>
  </si>
  <si>
    <t>0097EE0504</t>
  </si>
  <si>
    <t>0097EL0001</t>
  </si>
  <si>
    <t>0097ET0001</t>
  </si>
  <si>
    <t>0097FC0019</t>
  </si>
  <si>
    <t>0097IS0038</t>
  </si>
  <si>
    <t>0097IS0127</t>
  </si>
  <si>
    <t>0097IS0128</t>
  </si>
  <si>
    <t>0097JI0901</t>
  </si>
  <si>
    <t>0097JI0902</t>
  </si>
  <si>
    <t>0097JI0903</t>
  </si>
  <si>
    <t>0097JI0904</t>
  </si>
  <si>
    <t>0097JI0905</t>
  </si>
  <si>
    <t>0097JI0906</t>
  </si>
  <si>
    <t>0097JI0907</t>
  </si>
  <si>
    <t>0097JI0908</t>
  </si>
  <si>
    <t>0097JI0909</t>
  </si>
  <si>
    <t>0097JI0910</t>
  </si>
  <si>
    <t>0097JI0911</t>
  </si>
  <si>
    <t>0097JI0912</t>
  </si>
  <si>
    <t>0097JI0913</t>
  </si>
  <si>
    <t>0097JI0914</t>
  </si>
  <si>
    <t>0097JI0915</t>
  </si>
  <si>
    <t>0097JI0916</t>
  </si>
  <si>
    <t>0097JI0917</t>
  </si>
  <si>
    <t>0097JI0918</t>
  </si>
  <si>
    <t>0097JI0919</t>
  </si>
  <si>
    <t>0097JI0920</t>
  </si>
  <si>
    <t>0097MS0001</t>
  </si>
  <si>
    <t>0097MS0003</t>
  </si>
  <si>
    <t>0097MS0005</t>
  </si>
  <si>
    <t>0097MS0006</t>
  </si>
  <si>
    <t>0097MS0007</t>
  </si>
  <si>
    <t>0097MS0009</t>
  </si>
  <si>
    <t>0097MS0010</t>
  </si>
  <si>
    <t>0097MS0012</t>
  </si>
  <si>
    <t>0097MT0001</t>
  </si>
  <si>
    <t>0097MT0002</t>
  </si>
  <si>
    <t>0097MT0003</t>
  </si>
  <si>
    <t>0097MT0004</t>
  </si>
  <si>
    <t>0097MT0005</t>
  </si>
  <si>
    <t>0097MT0006</t>
  </si>
  <si>
    <t>0097IC0200</t>
  </si>
  <si>
    <t>0097PP0001</t>
  </si>
  <si>
    <t>0097PP0002</t>
  </si>
  <si>
    <t>0097PP0004</t>
  </si>
  <si>
    <t>0097PP0005</t>
  </si>
  <si>
    <t>0097PP0006</t>
  </si>
  <si>
    <t>0097PP0007</t>
  </si>
  <si>
    <t>0097PP0008</t>
  </si>
  <si>
    <t>0097PP0009</t>
  </si>
  <si>
    <t>0097PP0010</t>
  </si>
  <si>
    <t>0097PP0011</t>
  </si>
  <si>
    <t>0097PP0012</t>
  </si>
  <si>
    <t>0097PP0013</t>
  </si>
  <si>
    <t>0097PP0014</t>
  </si>
  <si>
    <t>0097PP0015</t>
  </si>
  <si>
    <t>0097PP0016</t>
  </si>
  <si>
    <t>0097PP0017</t>
  </si>
  <si>
    <t>0097PP0018</t>
  </si>
  <si>
    <t>0097PP0019</t>
  </si>
  <si>
    <t>0097PP0020</t>
  </si>
  <si>
    <t>0097PP0024</t>
  </si>
  <si>
    <t>0097PP0025</t>
  </si>
  <si>
    <t>0097PP0029</t>
  </si>
  <si>
    <t>0097PP0030</t>
  </si>
  <si>
    <t>0097PP0031</t>
  </si>
  <si>
    <t>0097PP0032</t>
  </si>
  <si>
    <t>0097PP0033</t>
  </si>
  <si>
    <t>0097PP0034</t>
  </si>
  <si>
    <t>0097PP0035</t>
  </si>
  <si>
    <t>0097PP0038</t>
  </si>
  <si>
    <t>0097PP0039</t>
  </si>
  <si>
    <t>0097PP0040</t>
  </si>
  <si>
    <t>0097PP0041</t>
  </si>
  <si>
    <t>0097PP0042</t>
  </si>
  <si>
    <t>0097PP0043</t>
  </si>
  <si>
    <t>0097PP0044</t>
  </si>
  <si>
    <t>0097PP0045</t>
  </si>
  <si>
    <t>0097PP0046</t>
  </si>
  <si>
    <t>0097PP0047</t>
  </si>
  <si>
    <t>0097PP0048</t>
  </si>
  <si>
    <t>0097PP0049</t>
  </si>
  <si>
    <t>0097DF0402</t>
  </si>
  <si>
    <t>0097DF0403</t>
  </si>
  <si>
    <t>0097SC0001</t>
  </si>
  <si>
    <t>0098AM0001</t>
  </si>
  <si>
    <t>0098EE0501</t>
  </si>
  <si>
    <t>0098EE0502</t>
  </si>
  <si>
    <t>0098FC0014</t>
  </si>
  <si>
    <t>0098IS0118</t>
  </si>
  <si>
    <t>0098IS0119</t>
  </si>
  <si>
    <t>0098JI0901</t>
  </si>
  <si>
    <t>0098JI0902</t>
  </si>
  <si>
    <t>0098JI0903</t>
  </si>
  <si>
    <t>0098JI0904</t>
  </si>
  <si>
    <t>0098JI0905</t>
  </si>
  <si>
    <t>0098JI0906</t>
  </si>
  <si>
    <t>0098JI0907</t>
  </si>
  <si>
    <t>0098JI0908</t>
  </si>
  <si>
    <t>0098JI0909</t>
  </si>
  <si>
    <t>0098JI0910</t>
  </si>
  <si>
    <t>0098JI0911</t>
  </si>
  <si>
    <t>0098JI0912</t>
  </si>
  <si>
    <t>0098JI0913</t>
  </si>
  <si>
    <t>0098JI0914</t>
  </si>
  <si>
    <t>0098MA0001</t>
  </si>
  <si>
    <t>0098MS0001</t>
  </si>
  <si>
    <t>0098MS0003</t>
  </si>
  <si>
    <t>0098MS0004</t>
  </si>
  <si>
    <t>0098MT0001</t>
  </si>
  <si>
    <t>0098IC0200</t>
  </si>
  <si>
    <t>0098PP0001</t>
  </si>
  <si>
    <t>0098PP0003</t>
  </si>
  <si>
    <t>0098PP0004</t>
  </si>
  <si>
    <t>0098PP0006</t>
  </si>
  <si>
    <t>0098PP0007</t>
  </si>
  <si>
    <t>0098PP0008</t>
  </si>
  <si>
    <t>0098PP0010</t>
  </si>
  <si>
    <t>0098PP0011</t>
  </si>
  <si>
    <t>0098PP0012</t>
  </si>
  <si>
    <t>0098PP0013</t>
  </si>
  <si>
    <t>0098PP0014</t>
  </si>
  <si>
    <t>0098PP0015</t>
  </si>
  <si>
    <t>0098PP0016</t>
  </si>
  <si>
    <t>0098PP0017</t>
  </si>
  <si>
    <t>0098PP0018</t>
  </si>
  <si>
    <t>0098PP0019</t>
  </si>
  <si>
    <t>0098PP0020</t>
  </si>
  <si>
    <t>0098PP0021</t>
  </si>
  <si>
    <t>0098PP0022</t>
  </si>
  <si>
    <t>0098PP0023</t>
  </si>
  <si>
    <t>0098PP0024</t>
  </si>
  <si>
    <t>0098PP0026</t>
  </si>
  <si>
    <t>0098PP0027</t>
  </si>
  <si>
    <t>0098PP0028</t>
  </si>
  <si>
    <t>0098PP0029</t>
  </si>
  <si>
    <t>0098PP0030</t>
  </si>
  <si>
    <t>0098PP0034</t>
  </si>
  <si>
    <t>0098PP0035</t>
  </si>
  <si>
    <t>0098PP0036</t>
  </si>
  <si>
    <t>0098PP0039</t>
  </si>
  <si>
    <t>0098PP0041</t>
  </si>
  <si>
    <t>0098PP0042</t>
  </si>
  <si>
    <t>0098PP0043</t>
  </si>
  <si>
    <t>0098PP0044</t>
  </si>
  <si>
    <t>0098PP0045</t>
  </si>
  <si>
    <t>0098PP0046</t>
  </si>
  <si>
    <t>0098DF0401</t>
  </si>
  <si>
    <t>0098SC0001</t>
  </si>
  <si>
    <t>0098SC0002</t>
  </si>
  <si>
    <t>0098SC0003</t>
  </si>
  <si>
    <t>0098SC0004</t>
  </si>
  <si>
    <t>0098SC0005</t>
  </si>
  <si>
    <t>0129EE0501</t>
  </si>
  <si>
    <t>0129EE0502</t>
  </si>
  <si>
    <t>0099EE0501</t>
  </si>
  <si>
    <t>0099FC0093</t>
  </si>
  <si>
    <t>0099IS0093</t>
  </si>
  <si>
    <t>0099IS0099</t>
  </si>
  <si>
    <t>0099JI0901</t>
  </si>
  <si>
    <t>0129JI0901</t>
  </si>
  <si>
    <t>0099JI0902</t>
  </si>
  <si>
    <t>0099JI0903</t>
  </si>
  <si>
    <t>0099JI0904</t>
  </si>
  <si>
    <t>0099JI0905</t>
  </si>
  <si>
    <t>0129JI0902</t>
  </si>
  <si>
    <t>0129JI0903</t>
  </si>
  <si>
    <t>0129JI0904</t>
  </si>
  <si>
    <t>0099JI0906</t>
  </si>
  <si>
    <t>0099MA0001</t>
  </si>
  <si>
    <t>0099MS0002</t>
  </si>
  <si>
    <t>0129MS0001</t>
  </si>
  <si>
    <t>0099MS0004</t>
  </si>
  <si>
    <t>0129MT0001</t>
  </si>
  <si>
    <t>0099MT0002</t>
  </si>
  <si>
    <t>0099IC0200</t>
  </si>
  <si>
    <t>0099PP0001</t>
  </si>
  <si>
    <t>0129PP0001</t>
  </si>
  <si>
    <t>0099PP0003</t>
  </si>
  <si>
    <t>0099PP0004</t>
  </si>
  <si>
    <t>0099PP0005</t>
  </si>
  <si>
    <t>0099PP0006</t>
  </si>
  <si>
    <t>0099PP0007</t>
  </si>
  <si>
    <t>0129PP0003</t>
  </si>
  <si>
    <t>0099PP0009</t>
  </si>
  <si>
    <t>0099PP0010</t>
  </si>
  <si>
    <t>0099PP0011</t>
  </si>
  <si>
    <t>0099PP0012</t>
  </si>
  <si>
    <t>0129PP0009</t>
  </si>
  <si>
    <t>0129PP0002</t>
  </si>
  <si>
    <t>0099PP0015</t>
  </si>
  <si>
    <t>0099PP0016</t>
  </si>
  <si>
    <t>0129PP0008</t>
  </si>
  <si>
    <t>0129PP0005</t>
  </si>
  <si>
    <t>0129PP0006</t>
  </si>
  <si>
    <t>0129PP0010</t>
  </si>
  <si>
    <t>0129PP0011</t>
  </si>
  <si>
    <t>0099PP0022</t>
  </si>
  <si>
    <t>0099PP0023</t>
  </si>
  <si>
    <t>0129PP0007</t>
  </si>
  <si>
    <t>0099PP0025</t>
  </si>
  <si>
    <t>0099PP0026</t>
  </si>
  <si>
    <t>0099PP0027</t>
  </si>
  <si>
    <t>0099PP0028</t>
  </si>
  <si>
    <t>0100AE0002</t>
  </si>
  <si>
    <t>0100AM0001</t>
  </si>
  <si>
    <t>0100EE0501</t>
  </si>
  <si>
    <t>0100EE0502</t>
  </si>
  <si>
    <t>0136EE0501</t>
  </si>
  <si>
    <t>0135EE0501</t>
  </si>
  <si>
    <t>0100EE0503</t>
  </si>
  <si>
    <t>0100EL0001</t>
  </si>
  <si>
    <t>0100EL0002</t>
  </si>
  <si>
    <t>0100ET0001</t>
  </si>
  <si>
    <t>0100IS0045</t>
  </si>
  <si>
    <t>0100IS0108</t>
  </si>
  <si>
    <t>0100IS0176</t>
  </si>
  <si>
    <t>0100JI0901</t>
  </si>
  <si>
    <t>0100JI0902</t>
  </si>
  <si>
    <t>0136JI0901</t>
  </si>
  <si>
    <t>0100JI0903</t>
  </si>
  <si>
    <t>0100JI0904</t>
  </si>
  <si>
    <t>0135JI0901</t>
  </si>
  <si>
    <t>0100JI0905</t>
  </si>
  <si>
    <t>0100JI0906</t>
  </si>
  <si>
    <t>0100JI0907</t>
  </si>
  <si>
    <t>0135JI0902</t>
  </si>
  <si>
    <t>0136JI0902</t>
  </si>
  <si>
    <t>0100JI0908</t>
  </si>
  <si>
    <t>0100JI0909</t>
  </si>
  <si>
    <t>0100JI0910</t>
  </si>
  <si>
    <t>0135JI0903</t>
  </si>
  <si>
    <t>0100JI0911</t>
  </si>
  <si>
    <t>0100JI0912</t>
  </si>
  <si>
    <t>0100JI0913</t>
  </si>
  <si>
    <t>0136JI0903</t>
  </si>
  <si>
    <t>0100JI0914</t>
  </si>
  <si>
    <t>0136JI0904</t>
  </si>
  <si>
    <t>0135JI0904</t>
  </si>
  <si>
    <t>0136JI0905</t>
  </si>
  <si>
    <t>0100JI0915</t>
  </si>
  <si>
    <t>0135JI0905</t>
  </si>
  <si>
    <t>0135JI0906</t>
  </si>
  <si>
    <t>0135JI0907</t>
  </si>
  <si>
    <t>0100JI0916</t>
  </si>
  <si>
    <t>0100JI0917</t>
  </si>
  <si>
    <t>0135JI0908</t>
  </si>
  <si>
    <t>0135JI0909</t>
  </si>
  <si>
    <t>0100JI0918</t>
  </si>
  <si>
    <t>0100JI0919</t>
  </si>
  <si>
    <t>0100JI0920</t>
  </si>
  <si>
    <t>0135JI0910</t>
  </si>
  <si>
    <t>0100JI0921</t>
  </si>
  <si>
    <t>0136JI0906</t>
  </si>
  <si>
    <t>0100JI0922</t>
  </si>
  <si>
    <t>0100JI0923</t>
  </si>
  <si>
    <t>0136JI0907</t>
  </si>
  <si>
    <t>0100JI0924</t>
  </si>
  <si>
    <t>0100JI0925</t>
  </si>
  <si>
    <t>0135JI0911</t>
  </si>
  <si>
    <t>0135JI0912</t>
  </si>
  <si>
    <t>0100JI0926</t>
  </si>
  <si>
    <t>0135JI0913</t>
  </si>
  <si>
    <t>0135JI0914</t>
  </si>
  <si>
    <t>0100JI0927</t>
  </si>
  <si>
    <t>0100JI0928</t>
  </si>
  <si>
    <t>0135JI0915</t>
  </si>
  <si>
    <t>0135JI0916</t>
  </si>
  <si>
    <t>0100JI0929</t>
  </si>
  <si>
    <t>0100JI0930</t>
  </si>
  <si>
    <t>0136JI0908</t>
  </si>
  <si>
    <t>0135MS0001</t>
  </si>
  <si>
    <t>0100MS0002</t>
  </si>
  <si>
    <t>0100MS0003</t>
  </si>
  <si>
    <t>0135MS0004</t>
  </si>
  <si>
    <t>0136MS0005</t>
  </si>
  <si>
    <t>0136MS0006</t>
  </si>
  <si>
    <t>0135MS0002</t>
  </si>
  <si>
    <t>0100MS0008</t>
  </si>
  <si>
    <t>0100MS0009</t>
  </si>
  <si>
    <t>0135MS0003</t>
  </si>
  <si>
    <t>0100MS0011</t>
  </si>
  <si>
    <t>0100MS0012</t>
  </si>
  <si>
    <t>0136MS0001</t>
  </si>
  <si>
    <t>0100MS0014</t>
  </si>
  <si>
    <t>0136MS0002</t>
  </si>
  <si>
    <t>0136MS0003</t>
  </si>
  <si>
    <t>0136MS0004</t>
  </si>
  <si>
    <t>0135MS2050</t>
  </si>
  <si>
    <t>0135MS0006</t>
  </si>
  <si>
    <t>0100MS0021</t>
  </si>
  <si>
    <t>0100MS0022</t>
  </si>
  <si>
    <t>0100MS0023</t>
  </si>
  <si>
    <t>0100MS0024</t>
  </si>
  <si>
    <t>0100MS0031</t>
  </si>
  <si>
    <t>0100MT0001</t>
  </si>
  <si>
    <t>0135MT0002</t>
  </si>
  <si>
    <t>0136MT0001</t>
  </si>
  <si>
    <t>0100MT0004</t>
  </si>
  <si>
    <t>0135MT0001</t>
  </si>
  <si>
    <t>0100MT0006</t>
  </si>
  <si>
    <t>0136MT0002</t>
  </si>
  <si>
    <t>0100MT0008</t>
  </si>
  <si>
    <t>0100IC0200</t>
  </si>
  <si>
    <t>0100PP0001</t>
  </si>
  <si>
    <t>0136PP0003</t>
  </si>
  <si>
    <t>0100PP0003</t>
  </si>
  <si>
    <t>0100PP0004</t>
  </si>
  <si>
    <t>0100PP0005</t>
  </si>
  <si>
    <t>0136PP0001</t>
  </si>
  <si>
    <t>0100PP0007</t>
  </si>
  <si>
    <t>0100PP0008</t>
  </si>
  <si>
    <t>0135PP0001</t>
  </si>
  <si>
    <t>0135PP0002</t>
  </si>
  <si>
    <t>0100PP0011</t>
  </si>
  <si>
    <t>0100PP0012</t>
  </si>
  <si>
    <t>0136PP0002</t>
  </si>
  <si>
    <t>0100PP0014</t>
  </si>
  <si>
    <t>0100PP0015</t>
  </si>
  <si>
    <t>0100PP0016</t>
  </si>
  <si>
    <t>0100PP0017</t>
  </si>
  <si>
    <t>0100PP0018</t>
  </si>
  <si>
    <t>0100PP0019</t>
  </si>
  <si>
    <t>0135PP0003</t>
  </si>
  <si>
    <t>0100PP0021</t>
  </si>
  <si>
    <t>0100PP0022</t>
  </si>
  <si>
    <t>0100PP0023</t>
  </si>
  <si>
    <t>0100PP0024</t>
  </si>
  <si>
    <t>0100PP0025</t>
  </si>
  <si>
    <t>0100PP0026</t>
  </si>
  <si>
    <t>0135PP0006</t>
  </si>
  <si>
    <t>0136PP0004</t>
  </si>
  <si>
    <t>0100PP0029</t>
  </si>
  <si>
    <t>0135PP0013</t>
  </si>
  <si>
    <t>0100PP0031</t>
  </si>
  <si>
    <t>0136PP0019</t>
  </si>
  <si>
    <t>0135PP0005</t>
  </si>
  <si>
    <t>0135PP0011</t>
  </si>
  <si>
    <t>0100PP0035</t>
  </si>
  <si>
    <t>0100PP0036</t>
  </si>
  <si>
    <t>0136PP0007</t>
  </si>
  <si>
    <t>0135PP0007</t>
  </si>
  <si>
    <t>0100PP0039</t>
  </si>
  <si>
    <t>0100PP0040</t>
  </si>
  <si>
    <t>0135PP0004</t>
  </si>
  <si>
    <t>0135PP0009</t>
  </si>
  <si>
    <t>0135PP0008</t>
  </si>
  <si>
    <t>0135PP0010</t>
  </si>
  <si>
    <t>0136PP0005</t>
  </si>
  <si>
    <t>0100PP0047</t>
  </si>
  <si>
    <t>0100PP0048</t>
  </si>
  <si>
    <t>0136PP0006</t>
  </si>
  <si>
    <t>0100PP0050</t>
  </si>
  <si>
    <t>0135PP0012</t>
  </si>
  <si>
    <t>0100PP0053</t>
  </si>
  <si>
    <t>0135PP0014</t>
  </si>
  <si>
    <t>0100PP0055</t>
  </si>
  <si>
    <t>0100PP0056</t>
  </si>
  <si>
    <t>0100PP0057</t>
  </si>
  <si>
    <t>0100PP0058</t>
  </si>
  <si>
    <t>0136PP0008</t>
  </si>
  <si>
    <t>0136PP0009</t>
  </si>
  <si>
    <t>0136PP0011</t>
  </si>
  <si>
    <t>0135PP0016</t>
  </si>
  <si>
    <t>0100PP0063</t>
  </si>
  <si>
    <t>0135PP0015</t>
  </si>
  <si>
    <t>0135PP0022</t>
  </si>
  <si>
    <t>0135PP0023</t>
  </si>
  <si>
    <t>0100PP0067</t>
  </si>
  <si>
    <t>0136PP0010</t>
  </si>
  <si>
    <t>0135PP0018</t>
  </si>
  <si>
    <t>0135PP0017</t>
  </si>
  <si>
    <t>0100PP0071</t>
  </si>
  <si>
    <t>0135PP0019</t>
  </si>
  <si>
    <t>0100PP0075</t>
  </si>
  <si>
    <t>0136PP0016</t>
  </si>
  <si>
    <t>0135PP0027</t>
  </si>
  <si>
    <t>0100PP0078</t>
  </si>
  <si>
    <t>0135PP0021</t>
  </si>
  <si>
    <t>0100PP0080</t>
  </si>
  <si>
    <t>0100PP0081</t>
  </si>
  <si>
    <t>0100PP0083</t>
  </si>
  <si>
    <t>0136PP0012</t>
  </si>
  <si>
    <t>0135PP0020</t>
  </si>
  <si>
    <t>0135PP0024</t>
  </si>
  <si>
    <t>0136PP0013</t>
  </si>
  <si>
    <t>0135PP0025</t>
  </si>
  <si>
    <t>0136PP0014</t>
  </si>
  <si>
    <t>0135PP0026</t>
  </si>
  <si>
    <t>0135PP0030</t>
  </si>
  <si>
    <t>0100PP0093</t>
  </si>
  <si>
    <t>0136PP0017</t>
  </si>
  <si>
    <t>0136PP0015</t>
  </si>
  <si>
    <t>0100PP0098</t>
  </si>
  <si>
    <t>0100PP0099</t>
  </si>
  <si>
    <t>0100PP0100</t>
  </si>
  <si>
    <t>0135PP0028</t>
  </si>
  <si>
    <t>0100PP0102</t>
  </si>
  <si>
    <t>0136PP0018</t>
  </si>
  <si>
    <t>0100PP0105</t>
  </si>
  <si>
    <t>0135PP0029</t>
  </si>
  <si>
    <t>0100PP0108</t>
  </si>
  <si>
    <t>0100PP0109</t>
  </si>
  <si>
    <t>0100DF0401</t>
  </si>
  <si>
    <t>0100DF0403</t>
  </si>
  <si>
    <t>0135SC0001</t>
  </si>
  <si>
    <t>0100SC0001</t>
  </si>
  <si>
    <t>0100SC0002</t>
  </si>
  <si>
    <t>0101EE0501</t>
  </si>
  <si>
    <t>0101FC0030</t>
  </si>
  <si>
    <t>0101JI0901</t>
  </si>
  <si>
    <t>0101JI0902</t>
  </si>
  <si>
    <t>0101JI0903</t>
  </si>
  <si>
    <t>0101MS0001</t>
  </si>
  <si>
    <t>0101IC0200</t>
  </si>
  <si>
    <t>0101PP0001</t>
  </si>
  <si>
    <t>0101PP0002</t>
  </si>
  <si>
    <t>0101PP0003</t>
  </si>
  <si>
    <t>0101PP0004</t>
  </si>
  <si>
    <t>0101PP0006</t>
  </si>
  <si>
    <t>0101PP0008</t>
  </si>
  <si>
    <t>0101PP0009</t>
  </si>
  <si>
    <t>0101PP0011</t>
  </si>
  <si>
    <t>0101PP0012</t>
  </si>
  <si>
    <t>0101PP0013</t>
  </si>
  <si>
    <t>0101PP0014</t>
  </si>
  <si>
    <t>0101PP0016</t>
  </si>
  <si>
    <t>0102AA0004</t>
  </si>
  <si>
    <t>0102AC0002</t>
  </si>
  <si>
    <t>0102AM0001</t>
  </si>
  <si>
    <t>0102EE0501</t>
  </si>
  <si>
    <t>0102EE0502</t>
  </si>
  <si>
    <t>0102EE0503</t>
  </si>
  <si>
    <t>0102EE0504</t>
  </si>
  <si>
    <t>0102ET0001</t>
  </si>
  <si>
    <t>0102FC0042</t>
  </si>
  <si>
    <t>0102IS0166</t>
  </si>
  <si>
    <t>0102IS0010</t>
  </si>
  <si>
    <t>0102JI0901</t>
  </si>
  <si>
    <t>0102JI0902</t>
  </si>
  <si>
    <t>0102JI0903</t>
  </si>
  <si>
    <t>0102JI0904</t>
  </si>
  <si>
    <t>0102JI0905</t>
  </si>
  <si>
    <t>0102JI0906</t>
  </si>
  <si>
    <t>0102JI0907</t>
  </si>
  <si>
    <t>0102JI0908</t>
  </si>
  <si>
    <t>0102JI0909</t>
  </si>
  <si>
    <t>0102JI0910</t>
  </si>
  <si>
    <t>0102JI0911</t>
  </si>
  <si>
    <t>0102JI0912</t>
  </si>
  <si>
    <t>0102JI0913</t>
  </si>
  <si>
    <t>0102JI0914</t>
  </si>
  <si>
    <t>0102JI0915</t>
  </si>
  <si>
    <t>0102JI0916</t>
  </si>
  <si>
    <t>0102JI0917</t>
  </si>
  <si>
    <t>0102JI0918</t>
  </si>
  <si>
    <t>0102JI0919</t>
  </si>
  <si>
    <t>0102JI0920</t>
  </si>
  <si>
    <t>0102JI0921</t>
  </si>
  <si>
    <t>0102JI0922</t>
  </si>
  <si>
    <t>0102MA0001</t>
  </si>
  <si>
    <t>0102MS0001</t>
  </si>
  <si>
    <t>0102MS0002</t>
  </si>
  <si>
    <t>0102MT0005</t>
  </si>
  <si>
    <t>0102MS0004</t>
  </si>
  <si>
    <t>0102MS0005</t>
  </si>
  <si>
    <t>0102MT0004</t>
  </si>
  <si>
    <t>0102MS0007</t>
  </si>
  <si>
    <t>0102MS0008</t>
  </si>
  <si>
    <t>0102MS0010</t>
  </si>
  <si>
    <t>0102AS0001</t>
  </si>
  <si>
    <t>0102MT0001</t>
  </si>
  <si>
    <t>0102MT0002</t>
  </si>
  <si>
    <t>0102MT0003</t>
  </si>
  <si>
    <t>0102IC0200</t>
  </si>
  <si>
    <t>0102PP0001</t>
  </si>
  <si>
    <t>0102PP0002</t>
  </si>
  <si>
    <t>0102PP0003</t>
  </si>
  <si>
    <t>0102PP0004</t>
  </si>
  <si>
    <t>0102PP0005</t>
  </si>
  <si>
    <t>0102PP0006</t>
  </si>
  <si>
    <t>0102PP0007</t>
  </si>
  <si>
    <t>0102PP0008</t>
  </si>
  <si>
    <t>0102PP0009</t>
  </si>
  <si>
    <t>0102PP0010</t>
  </si>
  <si>
    <t>0102PP0011</t>
  </si>
  <si>
    <t>0102PP0012</t>
  </si>
  <si>
    <t>0102PP0013</t>
  </si>
  <si>
    <t>0102PP0014</t>
  </si>
  <si>
    <t>0102PP0015</t>
  </si>
  <si>
    <t>0102PP0017</t>
  </si>
  <si>
    <t>0102PP0018</t>
  </si>
  <si>
    <t>0102PP0019</t>
  </si>
  <si>
    <t>0102PP0021</t>
  </si>
  <si>
    <t>0102PP0022</t>
  </si>
  <si>
    <t>0102PP0023</t>
  </si>
  <si>
    <t>0102PP0025</t>
  </si>
  <si>
    <t>0102PP0028</t>
  </si>
  <si>
    <t>0102PP0029</t>
  </si>
  <si>
    <t>0102PP0030</t>
  </si>
  <si>
    <t>0102PP0031</t>
  </si>
  <si>
    <t>0102PP0032</t>
  </si>
  <si>
    <t>0102PP0033</t>
  </si>
  <si>
    <t>0102PP0034</t>
  </si>
  <si>
    <t>0102PP0036</t>
  </si>
  <si>
    <t>0102PP0037</t>
  </si>
  <si>
    <t>0102PP0038</t>
  </si>
  <si>
    <t>0102PP0042</t>
  </si>
  <si>
    <t>0102PP0044</t>
  </si>
  <si>
    <t>0102PP0046</t>
  </si>
  <si>
    <t>0102PP0047</t>
  </si>
  <si>
    <t>0102PP0048</t>
  </si>
  <si>
    <t>0102PP0051</t>
  </si>
  <si>
    <t>0102PP0053</t>
  </si>
  <si>
    <t>0102PP0056</t>
  </si>
  <si>
    <t>0102PP0058</t>
  </si>
  <si>
    <t>0102PP0059</t>
  </si>
  <si>
    <t>0102PP0060</t>
  </si>
  <si>
    <t>0102PP0064</t>
  </si>
  <si>
    <t>0102PP0065</t>
  </si>
  <si>
    <t>0102PP0067</t>
  </si>
  <si>
    <t>0102PP0068</t>
  </si>
  <si>
    <t>0102DF0401</t>
  </si>
  <si>
    <t>0102SC0001</t>
  </si>
  <si>
    <t>0102SC0002</t>
  </si>
  <si>
    <t>0103EE0501</t>
  </si>
  <si>
    <t>0103FC0022</t>
  </si>
  <si>
    <t>0103IS0091</t>
  </si>
  <si>
    <t>0103JI0901</t>
  </si>
  <si>
    <t>0103JI0902</t>
  </si>
  <si>
    <t>0103JI0903</t>
  </si>
  <si>
    <t>0103JI0904</t>
  </si>
  <si>
    <t>0103MS0002</t>
  </si>
  <si>
    <t>0103IC0200</t>
  </si>
  <si>
    <t>0103PP0001</t>
  </si>
  <si>
    <t>0103PP0002</t>
  </si>
  <si>
    <t>0103PP0003</t>
  </si>
  <si>
    <t>0103PP0005</t>
  </si>
  <si>
    <t>0103PP0006</t>
  </si>
  <si>
    <t>0103PP0008</t>
  </si>
  <si>
    <t>0103PP0009</t>
  </si>
  <si>
    <t>0103PP0010</t>
  </si>
  <si>
    <t>0103PP0011</t>
  </si>
  <si>
    <t>0103PP0012</t>
  </si>
  <si>
    <t>0103PP0013</t>
  </si>
  <si>
    <t>0103PP0014</t>
  </si>
  <si>
    <t>0103PP0017</t>
  </si>
  <si>
    <t>0103PP0019</t>
  </si>
  <si>
    <t>0103PP0020</t>
  </si>
  <si>
    <t>0103PP0022</t>
  </si>
  <si>
    <t>0103PP0023</t>
  </si>
  <si>
    <t>0103PP0025</t>
  </si>
  <si>
    <t>0103PP0027</t>
  </si>
  <si>
    <t>0103PP0028</t>
  </si>
  <si>
    <t>0103PP0029</t>
  </si>
  <si>
    <t>0103PP0030</t>
  </si>
  <si>
    <t>0077DF0402</t>
  </si>
  <si>
    <t>0104JI0901</t>
  </si>
  <si>
    <t>0104JI0902</t>
  </si>
  <si>
    <t>0104MS0001</t>
  </si>
  <si>
    <t>0104IC0200</t>
  </si>
  <si>
    <t>0104PP0001</t>
  </si>
  <si>
    <t>0104PP0002</t>
  </si>
  <si>
    <t>0104PP0003</t>
  </si>
  <si>
    <t>0104PP0004</t>
  </si>
  <si>
    <t>0104PP0007</t>
  </si>
  <si>
    <t>0105EE0501</t>
  </si>
  <si>
    <t>0105EE0502</t>
  </si>
  <si>
    <t>0105FC0009</t>
  </si>
  <si>
    <t>0105IS0162</t>
  </si>
  <si>
    <t>0105JI0901</t>
  </si>
  <si>
    <t>0105JI0902</t>
  </si>
  <si>
    <t>0105JI0903</t>
  </si>
  <si>
    <t>0105JI0904</t>
  </si>
  <si>
    <t>0105JI0905</t>
  </si>
  <si>
    <t>0105JI0906</t>
  </si>
  <si>
    <t>0105JI0907</t>
  </si>
  <si>
    <t>0105MA0001</t>
  </si>
  <si>
    <t>0105MS0001</t>
  </si>
  <si>
    <t>0105MS0002</t>
  </si>
  <si>
    <t>0105MS0003</t>
  </si>
  <si>
    <t>0105MS0006</t>
  </si>
  <si>
    <t>0105IC0200</t>
  </si>
  <si>
    <t>0105PP0001</t>
  </si>
  <si>
    <t>0105PP0002</t>
  </si>
  <si>
    <t>0105PP0003</t>
  </si>
  <si>
    <t>0105PP0006</t>
  </si>
  <si>
    <t>0105PP0007</t>
  </si>
  <si>
    <t>0105PP0008</t>
  </si>
  <si>
    <t>0105PP0009</t>
  </si>
  <si>
    <t>0105PP0010</t>
  </si>
  <si>
    <t>0105PP0012</t>
  </si>
  <si>
    <t>0105PP0013</t>
  </si>
  <si>
    <t>0105PP0020</t>
  </si>
  <si>
    <t>0105PP0021</t>
  </si>
  <si>
    <t>0105PP0024</t>
  </si>
  <si>
    <t>0105PP0025</t>
  </si>
  <si>
    <t>0105PP0027</t>
  </si>
  <si>
    <t>0105PP0028</t>
  </si>
  <si>
    <t>0106AE0001</t>
  </si>
  <si>
    <t>0106EE0501</t>
  </si>
  <si>
    <t>0106EE0502</t>
  </si>
  <si>
    <t>0106EE0503</t>
  </si>
  <si>
    <t>0106EL0001</t>
  </si>
  <si>
    <t>0106ET0001</t>
  </si>
  <si>
    <t>0106FC0018</t>
  </si>
  <si>
    <t>0106FC0081</t>
  </si>
  <si>
    <t>0106IS0040</t>
  </si>
  <si>
    <t>0106IS0144</t>
  </si>
  <si>
    <t>0106JI0901</t>
  </si>
  <si>
    <t>0106JI0902</t>
  </si>
  <si>
    <t>0106JI0903</t>
  </si>
  <si>
    <t>0106JI0904</t>
  </si>
  <si>
    <t>0106JI0905</t>
  </si>
  <si>
    <t>0106JI0906</t>
  </si>
  <si>
    <t>0106JI0907</t>
  </si>
  <si>
    <t>0106JI0908</t>
  </si>
  <si>
    <t>0106JI0909</t>
  </si>
  <si>
    <t>0106JI0910</t>
  </si>
  <si>
    <t>0106JI0911</t>
  </si>
  <si>
    <t>0106JI0912</t>
  </si>
  <si>
    <t>0106JI0913</t>
  </si>
  <si>
    <t>0106JI0914</t>
  </si>
  <si>
    <t>0106JI0915</t>
  </si>
  <si>
    <t>0106MA0001</t>
  </si>
  <si>
    <t>0106MS0002</t>
  </si>
  <si>
    <t>0106MS0003</t>
  </si>
  <si>
    <t>0106AS0001</t>
  </si>
  <si>
    <t>0106MT0001</t>
  </si>
  <si>
    <t>0106IC0200</t>
  </si>
  <si>
    <t>0106PP0001</t>
  </si>
  <si>
    <t>0106PP0002</t>
  </si>
  <si>
    <t>0106PP0003</t>
  </si>
  <si>
    <t>0106PP0004</t>
  </si>
  <si>
    <t>0106PP0005</t>
  </si>
  <si>
    <t>0106PP0006</t>
  </si>
  <si>
    <t>0106PP0007</t>
  </si>
  <si>
    <t>0106PP0008</t>
  </si>
  <si>
    <t>0106PP0009</t>
  </si>
  <si>
    <t>0106PP0010</t>
  </si>
  <si>
    <t>0106PP0011</t>
  </si>
  <si>
    <t>0106PP0012</t>
  </si>
  <si>
    <t>0106PP0013</t>
  </si>
  <si>
    <t>0106PP0014</t>
  </si>
  <si>
    <t>0106PP0015</t>
  </si>
  <si>
    <t>0106PP0016</t>
  </si>
  <si>
    <t>0106PP0017</t>
  </si>
  <si>
    <t>0106PP0018</t>
  </si>
  <si>
    <t>0106PP0019</t>
  </si>
  <si>
    <t>0106PP0020</t>
  </si>
  <si>
    <t>0106PP0022</t>
  </si>
  <si>
    <t>0106PP0023</t>
  </si>
  <si>
    <t>0106PP0024</t>
  </si>
  <si>
    <t>0106PP0025</t>
  </si>
  <si>
    <t>0106PP0026</t>
  </si>
  <si>
    <t>0106PP0027</t>
  </si>
  <si>
    <t>0106PP0028</t>
  </si>
  <si>
    <t>0106PP0029</t>
  </si>
  <si>
    <t>0106PP0031</t>
  </si>
  <si>
    <t>0106PP0032</t>
  </si>
  <si>
    <t>0106PP0035</t>
  </si>
  <si>
    <t>0106PP0037</t>
  </si>
  <si>
    <t>0106PP0040</t>
  </si>
  <si>
    <t>0106PP0041</t>
  </si>
  <si>
    <t>0106PP0042</t>
  </si>
  <si>
    <t>0106PP0043</t>
  </si>
  <si>
    <t>0106PP0044</t>
  </si>
  <si>
    <t>0106PP0045</t>
  </si>
  <si>
    <t>0106DF0401</t>
  </si>
  <si>
    <t>0106SC0001</t>
  </si>
  <si>
    <t>0107AM0001</t>
  </si>
  <si>
    <t>0107EE0501</t>
  </si>
  <si>
    <t>0107EE0502</t>
  </si>
  <si>
    <t>0107FC0004</t>
  </si>
  <si>
    <t>0107FC0113</t>
  </si>
  <si>
    <t>0107IS0033</t>
  </si>
  <si>
    <t>0107IS0167</t>
  </si>
  <si>
    <t>0107JI0901</t>
  </si>
  <si>
    <t>0107JI0902</t>
  </si>
  <si>
    <t>0107JI0903</t>
  </si>
  <si>
    <t>0107JI0904</t>
  </si>
  <si>
    <t>0107JI0905</t>
  </si>
  <si>
    <t>0107JI0906</t>
  </si>
  <si>
    <t>0107JI0907</t>
  </si>
  <si>
    <t>0107JI0908</t>
  </si>
  <si>
    <t>0107JI0909</t>
  </si>
  <si>
    <t>0107JI0910</t>
  </si>
  <si>
    <t>0107JI0911</t>
  </si>
  <si>
    <t>0107JI0912</t>
  </si>
  <si>
    <t>0107JI0913</t>
  </si>
  <si>
    <t>0107JI0914</t>
  </si>
  <si>
    <t>0107JI0915</t>
  </si>
  <si>
    <t>0107JI0916</t>
  </si>
  <si>
    <t>0107JI0917</t>
  </si>
  <si>
    <t>0107JI0918</t>
  </si>
  <si>
    <t>0107MS0001</t>
  </si>
  <si>
    <t>0107MS0002</t>
  </si>
  <si>
    <t>0107MT0001</t>
  </si>
  <si>
    <t>0107IC0200</t>
  </si>
  <si>
    <t>0107PP0001</t>
  </si>
  <si>
    <t>0107PP0002</t>
  </si>
  <si>
    <t>0107PP0003</t>
  </si>
  <si>
    <t>0107PP0004</t>
  </si>
  <si>
    <t>0107PP0005</t>
  </si>
  <si>
    <t>0107PP0006</t>
  </si>
  <si>
    <t>0107PP0007</t>
  </si>
  <si>
    <t>0107PP0008</t>
  </si>
  <si>
    <t>0107PP0010</t>
  </si>
  <si>
    <t>0107PP0011</t>
  </si>
  <si>
    <t>0107PP0012</t>
  </si>
  <si>
    <t>0107PP0013</t>
  </si>
  <si>
    <t>0107PP0014</t>
  </si>
  <si>
    <t>0107PP0015</t>
  </si>
  <si>
    <t>0107PP0016</t>
  </si>
  <si>
    <t>0107PP0017</t>
  </si>
  <si>
    <t>0107PP0018</t>
  </si>
  <si>
    <t>0107PP0020</t>
  </si>
  <si>
    <t>0107PP0021</t>
  </si>
  <si>
    <t>0107PP0022</t>
  </si>
  <si>
    <t>0107PP0023</t>
  </si>
  <si>
    <t>0107PP0024</t>
  </si>
  <si>
    <t>0107PP0025</t>
  </si>
  <si>
    <t>0107PP0026</t>
  </si>
  <si>
    <t>0107PP0027</t>
  </si>
  <si>
    <t>0107PP0028</t>
  </si>
  <si>
    <t>0107PP0031</t>
  </si>
  <si>
    <t>0107PP0032</t>
  </si>
  <si>
    <t>0107PP0034</t>
  </si>
  <si>
    <t>0107PP0038</t>
  </si>
  <si>
    <t>0107PP0043</t>
  </si>
  <si>
    <t>0107PP0047</t>
  </si>
  <si>
    <t>0107PP0048</t>
  </si>
  <si>
    <t>0107PP0054</t>
  </si>
  <si>
    <t>0107DF0401</t>
  </si>
  <si>
    <t>0107SC0001</t>
  </si>
  <si>
    <t>0108EE0501</t>
  </si>
  <si>
    <t>0108ET0001</t>
  </si>
  <si>
    <t>0108FC0007</t>
  </si>
  <si>
    <t>0108IS0028</t>
  </si>
  <si>
    <t>0108IS0328</t>
  </si>
  <si>
    <t>0108JI0901</t>
  </si>
  <si>
    <t>0108JI0902</t>
  </si>
  <si>
    <t>0108JI0903</t>
  </si>
  <si>
    <t>0108JI0904</t>
  </si>
  <si>
    <t>0108JI0905</t>
  </si>
  <si>
    <t>0108JI0906</t>
  </si>
  <si>
    <t>0108JI0907</t>
  </si>
  <si>
    <t>0108JI0908</t>
  </si>
  <si>
    <t>0108JI0910</t>
  </si>
  <si>
    <t>0108JI0911</t>
  </si>
  <si>
    <t>0108JI0912</t>
  </si>
  <si>
    <t>0108MS0001</t>
  </si>
  <si>
    <t>0108MS0002</t>
  </si>
  <si>
    <t>0108MS0003</t>
  </si>
  <si>
    <t>0108MS0005</t>
  </si>
  <si>
    <t>0108MS0006</t>
  </si>
  <si>
    <t>0108MS0007</t>
  </si>
  <si>
    <t>0108MT0001</t>
  </si>
  <si>
    <t>0108IC0200</t>
  </si>
  <si>
    <t>0108PP0001</t>
  </si>
  <si>
    <t>0108PP0002</t>
  </si>
  <si>
    <t>0108PP0003</t>
  </si>
  <si>
    <t>0108PP0004</t>
  </si>
  <si>
    <t>0108PP0005</t>
  </si>
  <si>
    <t>0108PP0007</t>
  </si>
  <si>
    <t>0108PP0008</t>
  </si>
  <si>
    <t>0108PP0009</t>
  </si>
  <si>
    <t>0108PP0011</t>
  </si>
  <si>
    <t>0108PP0013</t>
  </si>
  <si>
    <t>0108PP0014</t>
  </si>
  <si>
    <t>0108PP0015</t>
  </si>
  <si>
    <t>0108PP0016</t>
  </si>
  <si>
    <t>0108PP0020</t>
  </si>
  <si>
    <t>0108PP0021</t>
  </si>
  <si>
    <t>0108PP0023</t>
  </si>
  <si>
    <t>0108PP0024</t>
  </si>
  <si>
    <t>0108PP0025</t>
  </si>
  <si>
    <t>0108PP0026</t>
  </si>
  <si>
    <t>0108PP0028</t>
  </si>
  <si>
    <t>0108PP0029</t>
  </si>
  <si>
    <t>0108PP0030</t>
  </si>
  <si>
    <t>0108PP0031</t>
  </si>
  <si>
    <t>0108PP0032</t>
  </si>
  <si>
    <t>0108PP0033</t>
  </si>
  <si>
    <t>0108PP0034</t>
  </si>
  <si>
    <t>0108PP0035</t>
  </si>
  <si>
    <t>0108PP0036</t>
  </si>
  <si>
    <t>0108PP0038</t>
  </si>
  <si>
    <t>0108PP0039</t>
  </si>
  <si>
    <t>0108PP0040</t>
  </si>
  <si>
    <t>0108PP0041</t>
  </si>
  <si>
    <t>0108PP0044</t>
  </si>
  <si>
    <t>0108PP0048</t>
  </si>
  <si>
    <t>0108PP0049</t>
  </si>
  <si>
    <t>0108PP0051</t>
  </si>
  <si>
    <t>0108PP0052</t>
  </si>
  <si>
    <t>0108PP0053</t>
  </si>
  <si>
    <t>0108PP0056</t>
  </si>
  <si>
    <t>0108PP0057</t>
  </si>
  <si>
    <t>0108PP0058</t>
  </si>
  <si>
    <t>0108PP0061</t>
  </si>
  <si>
    <t>0108PP0062</t>
  </si>
  <si>
    <t>0108DF0401</t>
  </si>
  <si>
    <t>0108SC0001</t>
  </si>
  <si>
    <t>0108SC0002</t>
  </si>
  <si>
    <t>0096AM0001</t>
  </si>
  <si>
    <t>0109EE0502</t>
  </si>
  <si>
    <t>0109EE0503</t>
  </si>
  <si>
    <t>0109EE0504</t>
  </si>
  <si>
    <t>0109EL0001</t>
  </si>
  <si>
    <t>0109IS0039</t>
  </si>
  <si>
    <t>0109IS0077</t>
  </si>
  <si>
    <t>0109JI0901</t>
  </si>
  <si>
    <t>0109JI0902</t>
  </si>
  <si>
    <t>0109JI0903</t>
  </si>
  <si>
    <t>0109JI0904</t>
  </si>
  <si>
    <t>0109JI0905</t>
  </si>
  <si>
    <t>0109JI0906</t>
  </si>
  <si>
    <t>0109JI0907</t>
  </si>
  <si>
    <t>0109JI0908</t>
  </si>
  <si>
    <t>0109JI0909</t>
  </si>
  <si>
    <t>0109JI0910</t>
  </si>
  <si>
    <t>0109JI0911</t>
  </si>
  <si>
    <t>0109JI0912</t>
  </si>
  <si>
    <t>0109JI0913</t>
  </si>
  <si>
    <t>0109JI0914</t>
  </si>
  <si>
    <t>0109JI0915</t>
  </si>
  <si>
    <t>0109JI0916</t>
  </si>
  <si>
    <t>0109JI0917</t>
  </si>
  <si>
    <t>0109MS0001</t>
  </si>
  <si>
    <t>0109MS0002</t>
  </si>
  <si>
    <t>0109MS0003</t>
  </si>
  <si>
    <t>0109MS0004</t>
  </si>
  <si>
    <t>0109MS0005</t>
  </si>
  <si>
    <t>0109MS0006</t>
  </si>
  <si>
    <t>0109MS0007</t>
  </si>
  <si>
    <t>0109MS0008</t>
  </si>
  <si>
    <t>0109MT0001</t>
  </si>
  <si>
    <t>0109MT0002</t>
  </si>
  <si>
    <t>0109MT0003</t>
  </si>
  <si>
    <t>0109MT0004</t>
  </si>
  <si>
    <t>0109IC0200</t>
  </si>
  <si>
    <t>0109PP0001</t>
  </si>
  <si>
    <t>0109PP0002</t>
  </si>
  <si>
    <t>0109PP0003</t>
  </si>
  <si>
    <t>0109PP0004</t>
  </si>
  <si>
    <t>0109PP0005</t>
  </si>
  <si>
    <t>0109PP0006</t>
  </si>
  <si>
    <t>0109PP0007</t>
  </si>
  <si>
    <t>0109PP0008</t>
  </si>
  <si>
    <t>0109PP0009</t>
  </si>
  <si>
    <t>0109PP0010</t>
  </si>
  <si>
    <t>0109PP0011</t>
  </si>
  <si>
    <t>0109PP0012</t>
  </si>
  <si>
    <t>0109PP0013</t>
  </si>
  <si>
    <t>0109PP0014</t>
  </si>
  <si>
    <t>0109PP0015</t>
  </si>
  <si>
    <t>0109PP0016</t>
  </si>
  <si>
    <t>0109PP0017</t>
  </si>
  <si>
    <t>0109PP0018</t>
  </si>
  <si>
    <t>0109PP0019</t>
  </si>
  <si>
    <t>0109PP0020</t>
  </si>
  <si>
    <t>0109PP0028</t>
  </si>
  <si>
    <t>0109PP0030</t>
  </si>
  <si>
    <t>0109PP0031</t>
  </si>
  <si>
    <t>0109PP0032</t>
  </si>
  <si>
    <t>0109DF0401</t>
  </si>
  <si>
    <t>0110EE0501</t>
  </si>
  <si>
    <t>0110EE0502</t>
  </si>
  <si>
    <t>0110FC0026</t>
  </si>
  <si>
    <t>0110FC0054</t>
  </si>
  <si>
    <t>0110IS0069</t>
  </si>
  <si>
    <t>0110IS0369</t>
  </si>
  <si>
    <t>0110JI0901</t>
  </si>
  <si>
    <t>0110JI0902</t>
  </si>
  <si>
    <t>0110JI0903</t>
  </si>
  <si>
    <t>0110JI0904</t>
  </si>
  <si>
    <t>0110JI0905</t>
  </si>
  <si>
    <t>0110JI0906</t>
  </si>
  <si>
    <t>0110JI0907</t>
  </si>
  <si>
    <t>0110MA0001</t>
  </si>
  <si>
    <t>0110MS0001</t>
  </si>
  <si>
    <t>0110MS0003</t>
  </si>
  <si>
    <t>0110MS0004</t>
  </si>
  <si>
    <t>0110IC0200</t>
  </si>
  <si>
    <t>0110PP0001</t>
  </si>
  <si>
    <t>0110PP0003</t>
  </si>
  <si>
    <t>0110PP0004</t>
  </si>
  <si>
    <t>0110PP0005</t>
  </si>
  <si>
    <t>0110PP0006</t>
  </si>
  <si>
    <t>0110PP0009</t>
  </si>
  <si>
    <t>0110PP0010</t>
  </si>
  <si>
    <t>0110PP0011</t>
  </si>
  <si>
    <t>0110PP0012</t>
  </si>
  <si>
    <t>0110PP0013</t>
  </si>
  <si>
    <t>0110PP0014</t>
  </si>
  <si>
    <t>0110PP0015</t>
  </si>
  <si>
    <t>0110PP0018</t>
  </si>
  <si>
    <t>0110PP0020</t>
  </si>
  <si>
    <t>0110PP0028</t>
  </si>
  <si>
    <t>0110PP0029</t>
  </si>
  <si>
    <t>0110PP0032</t>
  </si>
  <si>
    <t>0110PP0033</t>
  </si>
  <si>
    <t>0110PP0035</t>
  </si>
  <si>
    <t>0110PP0038</t>
  </si>
  <si>
    <t>0110PP0040</t>
  </si>
  <si>
    <t>0110PP0045</t>
  </si>
  <si>
    <t>0110PP0050</t>
  </si>
  <si>
    <t>0110PP0053</t>
  </si>
  <si>
    <t>0110PP0054</t>
  </si>
  <si>
    <t>0110PP0055</t>
  </si>
  <si>
    <t>0110PP0057</t>
  </si>
  <si>
    <t>0110DF0401</t>
  </si>
  <si>
    <t>0111EE0501</t>
  </si>
  <si>
    <t>0111EE0502</t>
  </si>
  <si>
    <t>0111EE0503</t>
  </si>
  <si>
    <t>0111EE0504</t>
  </si>
  <si>
    <t>0111EE0506</t>
  </si>
  <si>
    <t>0111EE0507</t>
  </si>
  <si>
    <t>0111EE0508</t>
  </si>
  <si>
    <t>0111EL0001</t>
  </si>
  <si>
    <t>0111IS0011</t>
  </si>
  <si>
    <t>0111IS0175</t>
  </si>
  <si>
    <t>0111JI0901</t>
  </si>
  <si>
    <t>0111JI0902</t>
  </si>
  <si>
    <t>0111JI0903</t>
  </si>
  <si>
    <t>0111JI0904</t>
  </si>
  <si>
    <t>0111JI0905</t>
  </si>
  <si>
    <t>0111JI0906</t>
  </si>
  <si>
    <t>0111JI0907</t>
  </si>
  <si>
    <t>0111JI0908</t>
  </si>
  <si>
    <t>0111JI0909</t>
  </si>
  <si>
    <t>0111JI0910</t>
  </si>
  <si>
    <t>0111JI0911</t>
  </si>
  <si>
    <t>0111JI0912</t>
  </si>
  <si>
    <t>0111JI0913</t>
  </si>
  <si>
    <t>0111JI0914</t>
  </si>
  <si>
    <t>0111JI0915</t>
  </si>
  <si>
    <t>0111JI0916</t>
  </si>
  <si>
    <t>0111JI0917</t>
  </si>
  <si>
    <t>0111JI0918</t>
  </si>
  <si>
    <t>0111JI0919</t>
  </si>
  <si>
    <t>0111JI0920</t>
  </si>
  <si>
    <t>0111JI0921</t>
  </si>
  <si>
    <t>0111JI0922</t>
  </si>
  <si>
    <t>0111JI0923</t>
  </si>
  <si>
    <t>0111JI0924</t>
  </si>
  <si>
    <t>0111JI0925</t>
  </si>
  <si>
    <t>0111JI0926</t>
  </si>
  <si>
    <t>0111JI0927</t>
  </si>
  <si>
    <t>0111JI0928</t>
  </si>
  <si>
    <t>0111JI0929</t>
  </si>
  <si>
    <t>0111JI0930</t>
  </si>
  <si>
    <t>0111JI0931</t>
  </si>
  <si>
    <t>0111JI0932</t>
  </si>
  <si>
    <t>0111JI0933</t>
  </si>
  <si>
    <t>0111JI0934</t>
  </si>
  <si>
    <t>0111MS0001</t>
  </si>
  <si>
    <t>0111MS0002</t>
  </si>
  <si>
    <t>0111MS0003</t>
  </si>
  <si>
    <t>0111MS0004</t>
  </si>
  <si>
    <t>0111MS0005</t>
  </si>
  <si>
    <t>0111MS0006</t>
  </si>
  <si>
    <t>0111MS0007</t>
  </si>
  <si>
    <t>0111MS0008</t>
  </si>
  <si>
    <t>0111MS0009</t>
  </si>
  <si>
    <t>0111MS0010</t>
  </si>
  <si>
    <t>0111MS0011</t>
  </si>
  <si>
    <t>0111MS0012</t>
  </si>
  <si>
    <t>0111MS0015</t>
  </si>
  <si>
    <t>0111MT0001</t>
  </si>
  <si>
    <t>0111MT0002</t>
  </si>
  <si>
    <t>0111MT0003</t>
  </si>
  <si>
    <t>0111MT0004</t>
  </si>
  <si>
    <t>0111MT0005</t>
  </si>
  <si>
    <t>0111MT0006</t>
  </si>
  <si>
    <t>0111MT0007</t>
  </si>
  <si>
    <t>0111MT0008</t>
  </si>
  <si>
    <t>0111MT0009</t>
  </si>
  <si>
    <t>0111IC0200</t>
  </si>
  <si>
    <t>0111PP0001</t>
  </si>
  <si>
    <t>0111PP0002</t>
  </si>
  <si>
    <t>0111PP0003</t>
  </si>
  <si>
    <t>0111PP0004</t>
  </si>
  <si>
    <t>0111PP0005</t>
  </si>
  <si>
    <t>0111PP0006</t>
  </si>
  <si>
    <t>0111PP0007</t>
  </si>
  <si>
    <t>0111PP0008</t>
  </si>
  <si>
    <t>0111PP0009</t>
  </si>
  <si>
    <t>0111PP0010</t>
  </si>
  <si>
    <t>0111PP0011</t>
  </si>
  <si>
    <t>0111PP0012</t>
  </si>
  <si>
    <t>0111PP0013</t>
  </si>
  <si>
    <t>0111PP0014</t>
  </si>
  <si>
    <t>0111PP0015</t>
  </si>
  <si>
    <t>0111PP0016</t>
  </si>
  <si>
    <t>0111PP0017</t>
  </si>
  <si>
    <t>0111PP0018</t>
  </si>
  <si>
    <t>0111PP0019</t>
  </si>
  <si>
    <t>0111PP0020</t>
  </si>
  <si>
    <t>0111PP0021</t>
  </si>
  <si>
    <t>0111PP0022</t>
  </si>
  <si>
    <t>0111PP0023</t>
  </si>
  <si>
    <t>0111PP0024</t>
  </si>
  <si>
    <t>0111PP0025</t>
  </si>
  <si>
    <t>0111PP0026</t>
  </si>
  <si>
    <t>0111PP0027</t>
  </si>
  <si>
    <t>0111PP0028</t>
  </si>
  <si>
    <t>0111PP0029</t>
  </si>
  <si>
    <t>0111PP0030</t>
  </si>
  <si>
    <t>0111PP0031</t>
  </si>
  <si>
    <t>0111PP0032</t>
  </si>
  <si>
    <t>0111PP0033</t>
  </si>
  <si>
    <t>0111PP0034</t>
  </si>
  <si>
    <t>0111PP0035</t>
  </si>
  <si>
    <t>0111PP0036</t>
  </si>
  <si>
    <t>0111PP0037</t>
  </si>
  <si>
    <t>0111PP0038</t>
  </si>
  <si>
    <t>0111PP0039</t>
  </si>
  <si>
    <t>0111PP0040</t>
  </si>
  <si>
    <t>0111PP0041</t>
  </si>
  <si>
    <t>0111PP0042</t>
  </si>
  <si>
    <t>0111PP0043</t>
  </si>
  <si>
    <t>0111PP0044</t>
  </si>
  <si>
    <t>0111PP0045</t>
  </si>
  <si>
    <t>0111PP0046</t>
  </si>
  <si>
    <t>0111PP0048</t>
  </si>
  <si>
    <t>0111PP0049</t>
  </si>
  <si>
    <t>0111PP0052</t>
  </si>
  <si>
    <t>0111PP0053</t>
  </si>
  <si>
    <t>0111PP0054</t>
  </si>
  <si>
    <t>0111PP0055</t>
  </si>
  <si>
    <t>0111PP0056</t>
  </si>
  <si>
    <t>0111PP0057</t>
  </si>
  <si>
    <t>0111PP0058</t>
  </si>
  <si>
    <t>0111PP0059</t>
  </si>
  <si>
    <t>0111PP0060</t>
  </si>
  <si>
    <t>0111PP0062</t>
  </si>
  <si>
    <t>0111PP0063</t>
  </si>
  <si>
    <t>0111PP0064</t>
  </si>
  <si>
    <t>0111PP0066</t>
  </si>
  <si>
    <t>0111PP0067</t>
  </si>
  <si>
    <t>0111PP0069</t>
  </si>
  <si>
    <t>0111PP0070</t>
  </si>
  <si>
    <t>0111PP0072</t>
  </si>
  <si>
    <t>0111PP0074</t>
  </si>
  <si>
    <t>0111PP0077</t>
  </si>
  <si>
    <t>0111DF0401</t>
  </si>
  <si>
    <t>0111SC0001</t>
  </si>
  <si>
    <t>0111SC0002</t>
  </si>
  <si>
    <t>0112EE0501</t>
  </si>
  <si>
    <t>0112EE0502</t>
  </si>
  <si>
    <t>0112EL0001</t>
  </si>
  <si>
    <t>0112ET0001</t>
  </si>
  <si>
    <t>0112FC0072</t>
  </si>
  <si>
    <t>0112IS0079</t>
  </si>
  <si>
    <t>0112IS0159</t>
  </si>
  <si>
    <t>0112IS0190</t>
  </si>
  <si>
    <t>0112JI0901</t>
  </si>
  <si>
    <t>0112JI0902</t>
  </si>
  <si>
    <t>0112JI0903</t>
  </si>
  <si>
    <t>0112JI0904</t>
  </si>
  <si>
    <t>0112JI0905</t>
  </si>
  <si>
    <t>0112JI0906</t>
  </si>
  <si>
    <t>0112JI0907</t>
  </si>
  <si>
    <t>0112JI0908</t>
  </si>
  <si>
    <t>0112JI0909</t>
  </si>
  <si>
    <t>0112JI0910</t>
  </si>
  <si>
    <t>0112JI0911</t>
  </si>
  <si>
    <t>0112JI0912</t>
  </si>
  <si>
    <t>0112JI0913</t>
  </si>
  <si>
    <t>0112JI0914</t>
  </si>
  <si>
    <t>0112JI0915</t>
  </si>
  <si>
    <t>0112JI0916</t>
  </si>
  <si>
    <t>0112JI0917</t>
  </si>
  <si>
    <t>0112JI0918</t>
  </si>
  <si>
    <t>0112MA0001</t>
  </si>
  <si>
    <t>0112MS0001</t>
  </si>
  <si>
    <t>0112MS0002</t>
  </si>
  <si>
    <t>0112MS0005</t>
  </si>
  <si>
    <t>0112MT0001</t>
  </si>
  <si>
    <t>0112IC0200</t>
  </si>
  <si>
    <t>0112PP0001</t>
  </si>
  <si>
    <t>0112PP0002</t>
  </si>
  <si>
    <t>0112PP0003</t>
  </si>
  <si>
    <t>0112PP0004</t>
  </si>
  <si>
    <t>0112PP0005</t>
  </si>
  <si>
    <t>0112PP0006</t>
  </si>
  <si>
    <t>0112PP0007</t>
  </si>
  <si>
    <t>0112PP0008</t>
  </si>
  <si>
    <t>0112PP0009</t>
  </si>
  <si>
    <t>0112PP0010</t>
  </si>
  <si>
    <t>0112PP0011</t>
  </si>
  <si>
    <t>0112PP0014</t>
  </si>
  <si>
    <t>0112PP0015</t>
  </si>
  <si>
    <t>0112PP0016</t>
  </si>
  <si>
    <t>0112PP0017</t>
  </si>
  <si>
    <t>0112PP0018</t>
  </si>
  <si>
    <t>0112PP0019</t>
  </si>
  <si>
    <t>0112PP0021</t>
  </si>
  <si>
    <t>0112PP0022</t>
  </si>
  <si>
    <t>0112PP0023</t>
  </si>
  <si>
    <t>0112PP0024</t>
  </si>
  <si>
    <t>0112PP0025</t>
  </si>
  <si>
    <t>0112PP0026</t>
  </si>
  <si>
    <t>0112DF0401</t>
  </si>
  <si>
    <t>0112SC0001</t>
  </si>
  <si>
    <t>0113AA0001</t>
  </si>
  <si>
    <t>0113AE0001</t>
  </si>
  <si>
    <t>0113EE0501</t>
  </si>
  <si>
    <t>0113EE0502</t>
  </si>
  <si>
    <t>0113FC0067</t>
  </si>
  <si>
    <t>0113JI0901</t>
  </si>
  <si>
    <t>0113JI0902</t>
  </si>
  <si>
    <t>0113JI0903</t>
  </si>
  <si>
    <t>0113JI0904</t>
  </si>
  <si>
    <t>0113JI0905</t>
  </si>
  <si>
    <t>0113JI0906</t>
  </si>
  <si>
    <t>0113JI0907</t>
  </si>
  <si>
    <t>0113JI0908</t>
  </si>
  <si>
    <t>0113JI0909</t>
  </si>
  <si>
    <t>0113JI0910</t>
  </si>
  <si>
    <t>0113JI0911</t>
  </si>
  <si>
    <t>0113JI0912</t>
  </si>
  <si>
    <t>0113JI0913</t>
  </si>
  <si>
    <t>0113JI0914</t>
  </si>
  <si>
    <t>0113MS0001</t>
  </si>
  <si>
    <t>0113MS0002</t>
  </si>
  <si>
    <t>0113MT0001</t>
  </si>
  <si>
    <t>0113MT0002</t>
  </si>
  <si>
    <t>0113IC0200</t>
  </si>
  <si>
    <t>0113PP0001</t>
  </si>
  <si>
    <t>0113PP0002</t>
  </si>
  <si>
    <t>0113PP0003</t>
  </si>
  <si>
    <t>0113PP0004</t>
  </si>
  <si>
    <t>0113PP0005</t>
  </si>
  <si>
    <t>0113PP0006</t>
  </si>
  <si>
    <t>0113PP0007</t>
  </si>
  <si>
    <t>0113PP0008</t>
  </si>
  <si>
    <t>0113PP0009</t>
  </si>
  <si>
    <t>0113PP0010</t>
  </si>
  <si>
    <t>0113PP0014</t>
  </si>
  <si>
    <t>0113PP0015</t>
  </si>
  <si>
    <t>0113PP0017</t>
  </si>
  <si>
    <t>0113PP0018</t>
  </si>
  <si>
    <t>0113PP0019</t>
  </si>
  <si>
    <t>0113PP0020</t>
  </si>
  <si>
    <t>0113PP0021</t>
  </si>
  <si>
    <t>0113PP0022</t>
  </si>
  <si>
    <t>0113PP0023</t>
  </si>
  <si>
    <t>0113PP0024</t>
  </si>
  <si>
    <t>0113DF0401</t>
  </si>
  <si>
    <t>0113DF0402</t>
  </si>
  <si>
    <t>0113SC0001</t>
  </si>
  <si>
    <t>0113SC0002</t>
  </si>
  <si>
    <t>0113SC0003</t>
  </si>
  <si>
    <t>0114AE0001</t>
  </si>
  <si>
    <t>0114EE0501</t>
  </si>
  <si>
    <t>0114FC0062</t>
  </si>
  <si>
    <t>0114IS0136</t>
  </si>
  <si>
    <t>0114JI0901</t>
  </si>
  <si>
    <t>0114JI0902</t>
  </si>
  <si>
    <t>0114JI0903</t>
  </si>
  <si>
    <t>0114JI0904</t>
  </si>
  <si>
    <t>0114JI0905</t>
  </si>
  <si>
    <t>0114JI0906</t>
  </si>
  <si>
    <t>0114JI0907</t>
  </si>
  <si>
    <t>0114JI0908</t>
  </si>
  <si>
    <t>0114JI0909</t>
  </si>
  <si>
    <t>0114JI0910</t>
  </si>
  <si>
    <t>0114JI0911</t>
  </si>
  <si>
    <t>0114MS0001</t>
  </si>
  <si>
    <t>0114MS0002</t>
  </si>
  <si>
    <t>0114MT0001</t>
  </si>
  <si>
    <t>0114MT0002</t>
  </si>
  <si>
    <t>0114IC0200</t>
  </si>
  <si>
    <t>0114PP0001</t>
  </si>
  <si>
    <t>0114PP0002</t>
  </si>
  <si>
    <t>0114PP0003</t>
  </si>
  <si>
    <t>0114PP0004</t>
  </si>
  <si>
    <t>0114PP0005</t>
  </si>
  <si>
    <t>0114PP0006</t>
  </si>
  <si>
    <t>0114PP0007</t>
  </si>
  <si>
    <t>0114PP0008</t>
  </si>
  <si>
    <t>0114PP0009</t>
  </si>
  <si>
    <t>0114PP0010</t>
  </si>
  <si>
    <t>0114PP0011</t>
  </si>
  <si>
    <t>0114PP0013</t>
  </si>
  <si>
    <t>0114PP0014</t>
  </si>
  <si>
    <t>0114PP0015</t>
  </si>
  <si>
    <t>0114PP0016</t>
  </si>
  <si>
    <t>0114DF0401</t>
  </si>
  <si>
    <t>0114SC0001</t>
  </si>
  <si>
    <t>0114SC0002</t>
  </si>
  <si>
    <t>0114SC0003</t>
  </si>
  <si>
    <t>0115EE0501</t>
  </si>
  <si>
    <t>0115FC0021</t>
  </si>
  <si>
    <t>0115IS0065</t>
  </si>
  <si>
    <t>0115JI0901</t>
  </si>
  <si>
    <t>0115JI0902</t>
  </si>
  <si>
    <t>0115MS0001</t>
  </si>
  <si>
    <t>0115IC0200</t>
  </si>
  <si>
    <t>0115PP0001</t>
  </si>
  <si>
    <t>0115PP0002</t>
  </si>
  <si>
    <t>0115PP0003</t>
  </si>
  <si>
    <t>0115PP0004</t>
  </si>
  <si>
    <t>0115PP0009</t>
  </si>
  <si>
    <t>0115PP0010</t>
  </si>
  <si>
    <t>0115PP0011</t>
  </si>
  <si>
    <t>0115PP0012</t>
  </si>
  <si>
    <t>0115PP0019</t>
  </si>
  <si>
    <t>0115SC0001</t>
  </si>
  <si>
    <t>0116EE0501</t>
  </si>
  <si>
    <t>0116EE0502</t>
  </si>
  <si>
    <t>0116FC0037</t>
  </si>
  <si>
    <t>0116IS0055</t>
  </si>
  <si>
    <t>0116JI0901</t>
  </si>
  <si>
    <t>0116JI0902</t>
  </si>
  <si>
    <t>0116JI0903</t>
  </si>
  <si>
    <t>0116JI0904</t>
  </si>
  <si>
    <t>0116JI0905</t>
  </si>
  <si>
    <t>0116JI0906</t>
  </si>
  <si>
    <t>0116JI0907</t>
  </si>
  <si>
    <t>0116JI0908</t>
  </si>
  <si>
    <t>0116JI0909</t>
  </si>
  <si>
    <t>0116JI0910</t>
  </si>
  <si>
    <t>0116JI0911</t>
  </si>
  <si>
    <t>0116JI0912</t>
  </si>
  <si>
    <t>0116JI0913</t>
  </si>
  <si>
    <t>0116MS0001</t>
  </si>
  <si>
    <t>0116MS0002</t>
  </si>
  <si>
    <t>0116MS0003</t>
  </si>
  <si>
    <t>0116MS0004</t>
  </si>
  <si>
    <t>0116MT0004</t>
  </si>
  <si>
    <t>0116MT0001</t>
  </si>
  <si>
    <t>0116MT0002</t>
  </si>
  <si>
    <t>0116MT0003</t>
  </si>
  <si>
    <t>0116IC0200</t>
  </si>
  <si>
    <t>0116PP0001</t>
  </si>
  <si>
    <t>0116PP0002</t>
  </si>
  <si>
    <t>0116PP0003</t>
  </si>
  <si>
    <t>0116PP0004</t>
  </si>
  <si>
    <t>0116PP0005</t>
  </si>
  <si>
    <t>0116PP0006</t>
  </si>
  <si>
    <t>0116PP0007</t>
  </si>
  <si>
    <t>0116PP0008</t>
  </si>
  <si>
    <t>0116PP0009</t>
  </si>
  <si>
    <t>0116PP0010</t>
  </si>
  <si>
    <t>0116PP0011</t>
  </si>
  <si>
    <t>0116PP0012</t>
  </si>
  <si>
    <t>0116PP0013</t>
  </si>
  <si>
    <t>0116PP0014</t>
  </si>
  <si>
    <t>0116PP0015</t>
  </si>
  <si>
    <t>0116PP0016</t>
  </si>
  <si>
    <t>0116PP0017</t>
  </si>
  <si>
    <t>0116PP0018</t>
  </si>
  <si>
    <t>0116PP0019</t>
  </si>
  <si>
    <t>0116PP0020</t>
  </si>
  <si>
    <t>0116PP0021</t>
  </si>
  <si>
    <t>0116PP0022</t>
  </si>
  <si>
    <t>0116PP0023</t>
  </si>
  <si>
    <t>0116PP0024</t>
  </si>
  <si>
    <t>0116PP0025</t>
  </si>
  <si>
    <t>0116PP0026</t>
  </si>
  <si>
    <t>0116PP0027</t>
  </si>
  <si>
    <t>0116PP0028</t>
  </si>
  <si>
    <t>0116PP0029</t>
  </si>
  <si>
    <t>0116DF0401</t>
  </si>
  <si>
    <t>0116SC0001</t>
  </si>
  <si>
    <t>0117AE0001</t>
  </si>
  <si>
    <t>0117EE0501</t>
  </si>
  <si>
    <t>0117EE0502</t>
  </si>
  <si>
    <t>0117EE0503</t>
  </si>
  <si>
    <t>0117EE0504</t>
  </si>
  <si>
    <t>0117EL0001</t>
  </si>
  <si>
    <t>0117ET0001</t>
  </si>
  <si>
    <t>0117FC0123</t>
  </si>
  <si>
    <t>0117IS0034</t>
  </si>
  <si>
    <t>0117IS0185</t>
  </si>
  <si>
    <t>0117JI0901</t>
  </si>
  <si>
    <t>0117JI0902</t>
  </si>
  <si>
    <t>0117JI0903</t>
  </si>
  <si>
    <t>0117JI0904</t>
  </si>
  <si>
    <t>0117JI0905</t>
  </si>
  <si>
    <t>0117JI0906</t>
  </si>
  <si>
    <t>0117JI0907</t>
  </si>
  <si>
    <t>0117JI0908</t>
  </si>
  <si>
    <t>0117JI0909</t>
  </si>
  <si>
    <t>0117JI0910</t>
  </si>
  <si>
    <t>0117JI0911</t>
  </si>
  <si>
    <t>0117JI0912</t>
  </si>
  <si>
    <t>0117JI0913</t>
  </si>
  <si>
    <t>0117JI0914</t>
  </si>
  <si>
    <t>0117JI0915</t>
  </si>
  <si>
    <t>0117JI0916</t>
  </si>
  <si>
    <t>0117JI0917</t>
  </si>
  <si>
    <t>0117JI0918</t>
  </si>
  <si>
    <t>0117JI0919</t>
  </si>
  <si>
    <t>0117JI0920</t>
  </si>
  <si>
    <t>0117JI0921</t>
  </si>
  <si>
    <t>0117JI0922</t>
  </si>
  <si>
    <t>0117JI0923</t>
  </si>
  <si>
    <t>0117JI0924</t>
  </si>
  <si>
    <t>0117JI0925</t>
  </si>
  <si>
    <t>0117JI0926</t>
  </si>
  <si>
    <t>0117JM0001</t>
  </si>
  <si>
    <t>0117MS0001</t>
  </si>
  <si>
    <t>0117MS0002</t>
  </si>
  <si>
    <t>0117MS0003</t>
  </si>
  <si>
    <t>0117MS0004</t>
  </si>
  <si>
    <t>0117MS0005</t>
  </si>
  <si>
    <t>0117MS0006</t>
  </si>
  <si>
    <t>0117MS0007</t>
  </si>
  <si>
    <t>0117MS0008</t>
  </si>
  <si>
    <t>0117MS0009</t>
  </si>
  <si>
    <t>0117MS0010</t>
  </si>
  <si>
    <t>0117MS0011</t>
  </si>
  <si>
    <t>0117MS0012</t>
  </si>
  <si>
    <t>0117MT0001</t>
  </si>
  <si>
    <t>0117MT0002</t>
  </si>
  <si>
    <t>0117MT0003</t>
  </si>
  <si>
    <t>0117MT0004</t>
  </si>
  <si>
    <t>0117IC0200</t>
  </si>
  <si>
    <t>0117PP0001</t>
  </si>
  <si>
    <t>0117PP0002</t>
  </si>
  <si>
    <t>0117PP0003</t>
  </si>
  <si>
    <t>0117PP0004</t>
  </si>
  <si>
    <t>0117PP0005</t>
  </si>
  <si>
    <t>0117PP0006</t>
  </si>
  <si>
    <t>0117PP0007</t>
  </si>
  <si>
    <t>0117PP0008</t>
  </si>
  <si>
    <t>0117PP0009</t>
  </si>
  <si>
    <t>0117PP0011</t>
  </si>
  <si>
    <t>0117PP0012</t>
  </si>
  <si>
    <t>0117PP0013</t>
  </si>
  <si>
    <t>0117PP0014</t>
  </si>
  <si>
    <t>0117PP0015</t>
  </si>
  <si>
    <t>0117PP0016</t>
  </si>
  <si>
    <t>0117PP0017</t>
  </si>
  <si>
    <t>0117PP0019</t>
  </si>
  <si>
    <t>0117PP0020</t>
  </si>
  <si>
    <t>0117PP0021</t>
  </si>
  <si>
    <t>0117PP0022</t>
  </si>
  <si>
    <t>0117PP0023</t>
  </si>
  <si>
    <t>0117PP0024</t>
  </si>
  <si>
    <t>0117PP0025</t>
  </si>
  <si>
    <t>0117PP0026</t>
  </si>
  <si>
    <t>0117PP0027</t>
  </si>
  <si>
    <t>0117PP0028</t>
  </si>
  <si>
    <t>0117PP0029</t>
  </si>
  <si>
    <t>0117PP0030</t>
  </si>
  <si>
    <t>0117PP0031</t>
  </si>
  <si>
    <t>0117PP0032</t>
  </si>
  <si>
    <t>0117PP0035</t>
  </si>
  <si>
    <t>0117PP0036</t>
  </si>
  <si>
    <t>0117PP0037</t>
  </si>
  <si>
    <t>0117PP0038</t>
  </si>
  <si>
    <t>0117PP0041</t>
  </si>
  <si>
    <t>0117PP0042</t>
  </si>
  <si>
    <t>0117PP0043</t>
  </si>
  <si>
    <t>0117PP0044</t>
  </si>
  <si>
    <t>0117PP0045</t>
  </si>
  <si>
    <t>0117PP0046</t>
  </si>
  <si>
    <t>0117PP0047</t>
  </si>
  <si>
    <t>0117PP0048</t>
  </si>
  <si>
    <t>0117PP0049</t>
  </si>
  <si>
    <t>0117PP0050</t>
  </si>
  <si>
    <t>0117PP0051</t>
  </si>
  <si>
    <t>0117DF0401</t>
  </si>
  <si>
    <t>0117DF0402</t>
  </si>
  <si>
    <t>0117DF0403</t>
  </si>
  <si>
    <t>0118EE0501</t>
  </si>
  <si>
    <t>0118ET0001</t>
  </si>
  <si>
    <t>0118FC0117</t>
  </si>
  <si>
    <t>0118JI0901</t>
  </si>
  <si>
    <t>0118JI0902</t>
  </si>
  <si>
    <t>0118MA0001</t>
  </si>
  <si>
    <t>0118MT0001</t>
  </si>
  <si>
    <t>0118MS0002</t>
  </si>
  <si>
    <t>0118IC0200</t>
  </si>
  <si>
    <t>0118PP0001</t>
  </si>
  <si>
    <t>0118PP0002</t>
  </si>
  <si>
    <t>0118PP0003</t>
  </si>
  <si>
    <t>0118PP0004</t>
  </si>
  <si>
    <t>0118PP0005</t>
  </si>
  <si>
    <t>0118PP0008</t>
  </si>
  <si>
    <t>0118PP0009</t>
  </si>
  <si>
    <t>0118PP0012</t>
  </si>
  <si>
    <t>0118DF0401</t>
  </si>
  <si>
    <t>0118SC0001</t>
  </si>
  <si>
    <t>0119EE0501</t>
  </si>
  <si>
    <t>0119EE0502</t>
  </si>
  <si>
    <t>0119EE0503</t>
  </si>
  <si>
    <t>0119EL0001</t>
  </si>
  <si>
    <t>0119FC0085</t>
  </si>
  <si>
    <t>0119IS0050</t>
  </si>
  <si>
    <t>0119JI0901</t>
  </si>
  <si>
    <t>0119JI0902</t>
  </si>
  <si>
    <t>0119JI0903</t>
  </si>
  <si>
    <t>0119JI0904</t>
  </si>
  <si>
    <t>0119JI0905</t>
  </si>
  <si>
    <t>0119JI0906</t>
  </si>
  <si>
    <t>0119JI0907</t>
  </si>
  <si>
    <t>0119JI0908</t>
  </si>
  <si>
    <t>0119JI0909</t>
  </si>
  <si>
    <t>0119JI0910</t>
  </si>
  <si>
    <t>0119JI0911</t>
  </si>
  <si>
    <t>0119JI0912</t>
  </si>
  <si>
    <t>0119JI0913</t>
  </si>
  <si>
    <t>0119JI0914</t>
  </si>
  <si>
    <t>0119JI0915</t>
  </si>
  <si>
    <t>0119JI0916</t>
  </si>
  <si>
    <t>0119JI0917</t>
  </si>
  <si>
    <t>0119JI0918</t>
  </si>
  <si>
    <t>0119JI0919</t>
  </si>
  <si>
    <t>0119JI0920</t>
  </si>
  <si>
    <t>0119JI0921</t>
  </si>
  <si>
    <t>0119JI0922</t>
  </si>
  <si>
    <t>0119JI0923</t>
  </si>
  <si>
    <t>0119JI0924</t>
  </si>
  <si>
    <t>0119JI0925</t>
  </si>
  <si>
    <t>0119JI0926</t>
  </si>
  <si>
    <t>0119JI0927</t>
  </si>
  <si>
    <t>0119MS0001</t>
  </si>
  <si>
    <t>0119MS0002</t>
  </si>
  <si>
    <t>0119MS0003</t>
  </si>
  <si>
    <t>0119MS0004</t>
  </si>
  <si>
    <t>0119MS0005</t>
  </si>
  <si>
    <t>0119MS0006</t>
  </si>
  <si>
    <t>0119MS0007</t>
  </si>
  <si>
    <t>0119MT0005</t>
  </si>
  <si>
    <t>0119MT0004</t>
  </si>
  <si>
    <t>0119MS0010</t>
  </si>
  <si>
    <t>0119MS0011</t>
  </si>
  <si>
    <t>0119MS0012</t>
  </si>
  <si>
    <t>0119MS0013</t>
  </si>
  <si>
    <t>0119MS0014</t>
  </si>
  <si>
    <t>0119MS0015</t>
  </si>
  <si>
    <t>0119MT0001</t>
  </si>
  <si>
    <t>0119MT0002</t>
  </si>
  <si>
    <t>0119MT0003</t>
  </si>
  <si>
    <t>0119IC0200</t>
  </si>
  <si>
    <t>0119PP0001</t>
  </si>
  <si>
    <t>0119PP0002</t>
  </si>
  <si>
    <t>0119PP0003</t>
  </si>
  <si>
    <t>0119PP0004</t>
  </si>
  <si>
    <t>0119PP0005</t>
  </si>
  <si>
    <t>0119PP0006</t>
  </si>
  <si>
    <t>0119PP0007</t>
  </si>
  <si>
    <t>0119PP0008</t>
  </si>
  <si>
    <t>0119PP0009</t>
  </si>
  <si>
    <t>0119PP0010</t>
  </si>
  <si>
    <t>0119PP0011</t>
  </si>
  <si>
    <t>0119PP0012</t>
  </si>
  <si>
    <t>0119PP0013</t>
  </si>
  <si>
    <t>0119PP0014</t>
  </si>
  <si>
    <t>0119PP0015</t>
  </si>
  <si>
    <t>0119PP0016</t>
  </si>
  <si>
    <t>0119PP0017</t>
  </si>
  <si>
    <t>0119PP0018</t>
  </si>
  <si>
    <t>0119PP0019</t>
  </si>
  <si>
    <t>0119PP0020</t>
  </si>
  <si>
    <t>0119PP0021</t>
  </si>
  <si>
    <t>0119PP0022</t>
  </si>
  <si>
    <t>0119PP0023</t>
  </si>
  <si>
    <t>0119PP0024</t>
  </si>
  <si>
    <t>0119PP0025</t>
  </si>
  <si>
    <t>0119PP0026</t>
  </si>
  <si>
    <t>0119PP0027</t>
  </si>
  <si>
    <t>0119PP0028</t>
  </si>
  <si>
    <t>0119PP0029</t>
  </si>
  <si>
    <t>0119PP0030</t>
  </si>
  <si>
    <t>0119PP0031</t>
  </si>
  <si>
    <t>0119PP0032</t>
  </si>
  <si>
    <t>0119PP0033</t>
  </si>
  <si>
    <t>0119PP0034</t>
  </si>
  <si>
    <t>0119PP0035</t>
  </si>
  <si>
    <t>0119PP0036</t>
  </si>
  <si>
    <t>0119PP0037</t>
  </si>
  <si>
    <t>0119PP0038</t>
  </si>
  <si>
    <t>0119PP0039</t>
  </si>
  <si>
    <t>0119PP0040</t>
  </si>
  <si>
    <t>0119PP0041</t>
  </si>
  <si>
    <t>0119PP0042</t>
  </si>
  <si>
    <t>0119PP0043</t>
  </si>
  <si>
    <t>0119PP0044</t>
  </si>
  <si>
    <t>0119PP0045</t>
  </si>
  <si>
    <t>0119PP0046</t>
  </si>
  <si>
    <t>0119PP0047</t>
  </si>
  <si>
    <t>0119PP0048</t>
  </si>
  <si>
    <t>0119PP0049</t>
  </si>
  <si>
    <t>0119PP0050</t>
  </si>
  <si>
    <t>0119PP0051</t>
  </si>
  <si>
    <t>0119PP0052</t>
  </si>
  <si>
    <t>0119DF0401</t>
  </si>
  <si>
    <t>0119SC0001</t>
  </si>
  <si>
    <t>0119SC0002</t>
  </si>
  <si>
    <t>0120EE0501</t>
  </si>
  <si>
    <t>0120FC0015</t>
  </si>
  <si>
    <t>0120FC0090</t>
  </si>
  <si>
    <t>0120IS0146</t>
  </si>
  <si>
    <t>0120JI0901</t>
  </si>
  <si>
    <t>0120JI0902</t>
  </si>
  <si>
    <t>0120JI0903</t>
  </si>
  <si>
    <t>0120JI0904</t>
  </si>
  <si>
    <t>0120JI0905</t>
  </si>
  <si>
    <t>0120MS0001</t>
  </si>
  <si>
    <t>0120MT0001</t>
  </si>
  <si>
    <t>0120MS0003</t>
  </si>
  <si>
    <t>0120IC0200</t>
  </si>
  <si>
    <t>0120PP0001</t>
  </si>
  <si>
    <t>0120PP0002</t>
  </si>
  <si>
    <t>0120PP0003</t>
  </si>
  <si>
    <t>0120PP0006</t>
  </si>
  <si>
    <t>0120PP0007</t>
  </si>
  <si>
    <t>0120DF0401</t>
  </si>
  <si>
    <t>0120SC0001</t>
  </si>
  <si>
    <t>0121EE0501</t>
  </si>
  <si>
    <t>0121IS0138</t>
  </si>
  <si>
    <t>0121JI0901</t>
  </si>
  <si>
    <t>0121JI0902</t>
  </si>
  <si>
    <t>0121JI0903</t>
  </si>
  <si>
    <t>0121JI0904</t>
  </si>
  <si>
    <t>0121JI0906</t>
  </si>
  <si>
    <t>0121MS0001</t>
  </si>
  <si>
    <t>0121MS0002</t>
  </si>
  <si>
    <t>0121MT0001</t>
  </si>
  <si>
    <t>0121IC0200</t>
  </si>
  <si>
    <t>0121PP0001</t>
  </si>
  <si>
    <t>0121PP0002</t>
  </si>
  <si>
    <t>0121PP0004</t>
  </si>
  <si>
    <t>0121PP0005</t>
  </si>
  <si>
    <t>0121PP0006</t>
  </si>
  <si>
    <t>0121PP0007</t>
  </si>
  <si>
    <t>0121PP0008</t>
  </si>
  <si>
    <t>0121PP0009</t>
  </si>
  <si>
    <t>0121PP0011</t>
  </si>
  <si>
    <t>0121PP0012</t>
  </si>
  <si>
    <t>0121PP0013</t>
  </si>
  <si>
    <t>0121SC0001</t>
  </si>
  <si>
    <t>0123EE0501</t>
  </si>
  <si>
    <t>0123EE0502</t>
  </si>
  <si>
    <t>0123EE0503</t>
  </si>
  <si>
    <t>0123IS0089</t>
  </si>
  <si>
    <t>0123JI0901</t>
  </si>
  <si>
    <t>0123JI0902</t>
  </si>
  <si>
    <t>0123JI0903</t>
  </si>
  <si>
    <t>0123JI0904</t>
  </si>
  <si>
    <t>0123JI0905</t>
  </si>
  <si>
    <t>0123JI0906</t>
  </si>
  <si>
    <t>0123JI0907</t>
  </si>
  <si>
    <t>0123JI0908</t>
  </si>
  <si>
    <t>0123JI0910</t>
  </si>
  <si>
    <t>0123MS0001</t>
  </si>
  <si>
    <t>0123MS0003</t>
  </si>
  <si>
    <t>0123MS0004</t>
  </si>
  <si>
    <t>0123MS0013</t>
  </si>
  <si>
    <t>0123MT0001</t>
  </si>
  <si>
    <t>0123PP0001</t>
  </si>
  <si>
    <t>0123PP0002</t>
  </si>
  <si>
    <t>0123PP0003</t>
  </si>
  <si>
    <t>0123PP0004</t>
  </si>
  <si>
    <t>0123PP0005</t>
  </si>
  <si>
    <t>0123PP0006</t>
  </si>
  <si>
    <t>0123PP0007</t>
  </si>
  <si>
    <t>0123PP0008</t>
  </si>
  <si>
    <t>0123PP0009</t>
  </si>
  <si>
    <t>0123PP0010</t>
  </si>
  <si>
    <t>0123PP0011</t>
  </si>
  <si>
    <t>0123PP0012</t>
  </si>
  <si>
    <t>0123PP0013</t>
  </si>
  <si>
    <t>0123DF0402</t>
  </si>
  <si>
    <t>0123DF0401</t>
  </si>
  <si>
    <t>0124EE0501</t>
  </si>
  <si>
    <t>0124FC0087</t>
  </si>
  <si>
    <t>0124IS0171</t>
  </si>
  <si>
    <t>0124JI0901</t>
  </si>
  <si>
    <t>0124JI0902</t>
  </si>
  <si>
    <t>0124JI0903</t>
  </si>
  <si>
    <t>0124JI0904</t>
  </si>
  <si>
    <t>0124MS0001</t>
  </si>
  <si>
    <t>0124MT0001</t>
  </si>
  <si>
    <t>0124PP0001</t>
  </si>
  <si>
    <t>0124PP0002</t>
  </si>
  <si>
    <t>0124PP0003</t>
  </si>
  <si>
    <t>0124PP0004</t>
  </si>
  <si>
    <t>0124PP0005</t>
  </si>
  <si>
    <t>0125EE0501</t>
  </si>
  <si>
    <t>0125JI0901</t>
  </si>
  <si>
    <t>0125JI0902</t>
  </si>
  <si>
    <t>0125JI0903</t>
  </si>
  <si>
    <t>0125JI0904</t>
  </si>
  <si>
    <t>0125MS0001</t>
  </si>
  <si>
    <t>0125PP0001</t>
  </si>
  <si>
    <t>0125PP0002</t>
  </si>
  <si>
    <t>0125PP0003</t>
  </si>
  <si>
    <t>0125PP0005</t>
  </si>
  <si>
    <t>0125PP0006</t>
  </si>
  <si>
    <t>0125DF0401</t>
  </si>
  <si>
    <t>0126EE0501</t>
  </si>
  <si>
    <t>0126JI0901</t>
  </si>
  <si>
    <t>0126JI0902</t>
  </si>
  <si>
    <t>0126MS0001</t>
  </si>
  <si>
    <t>0126PP0001</t>
  </si>
  <si>
    <t>0126PP0002</t>
  </si>
  <si>
    <t>0126PP0003</t>
  </si>
  <si>
    <t>0126DF0401</t>
  </si>
  <si>
    <t>0127EE0501</t>
  </si>
  <si>
    <t>0127FC0048</t>
  </si>
  <si>
    <t>0127JI0901</t>
  </si>
  <si>
    <t>0127JI0902</t>
  </si>
  <si>
    <t>0127JI0903</t>
  </si>
  <si>
    <t>0127MC0007</t>
  </si>
  <si>
    <t>0127MT0001</t>
  </si>
  <si>
    <t>0127IC0200</t>
  </si>
  <si>
    <t>0127PP0001</t>
  </si>
  <si>
    <t>0127PP0002</t>
  </si>
  <si>
    <t>0127PP0003</t>
  </si>
  <si>
    <t>0127PP0004</t>
  </si>
  <si>
    <t>0127PA0001</t>
  </si>
  <si>
    <t>0127PP0006</t>
  </si>
  <si>
    <t>0127PP0009</t>
  </si>
  <si>
    <t>0127DF0401</t>
  </si>
  <si>
    <t>0127SC0001</t>
  </si>
  <si>
    <t>0128EE0501</t>
  </si>
  <si>
    <t>0128ET0001</t>
  </si>
  <si>
    <t>0128JI0901</t>
  </si>
  <si>
    <t>0128JI0902</t>
  </si>
  <si>
    <t>0128MS0001</t>
  </si>
  <si>
    <t>0128PP0001</t>
  </si>
  <si>
    <t>0128PP0002</t>
  </si>
  <si>
    <t>0128PP0003</t>
  </si>
  <si>
    <t>0128PP0004</t>
  </si>
  <si>
    <t>0128PP0005</t>
  </si>
  <si>
    <t>0128PP0006</t>
  </si>
  <si>
    <t>0128PP0009</t>
  </si>
  <si>
    <t>0128PP0012</t>
  </si>
  <si>
    <t>3001JI1229</t>
  </si>
  <si>
    <t>3001JI1230</t>
  </si>
  <si>
    <t>3001JI1231</t>
  </si>
  <si>
    <t>3001JI1232</t>
  </si>
  <si>
    <t>3001JI1233</t>
  </si>
  <si>
    <t>3001JI1234</t>
  </si>
  <si>
    <t>3001JI2769</t>
  </si>
  <si>
    <t>3001JI3942</t>
  </si>
  <si>
    <t>3005JI1026</t>
  </si>
  <si>
    <t>3005JI1027</t>
  </si>
  <si>
    <t>3005JI1028</t>
  </si>
  <si>
    <t>3005JI1029</t>
  </si>
  <si>
    <t>3005JI1045</t>
  </si>
  <si>
    <t>3005JI1226</t>
  </si>
  <si>
    <t>3005JI1262</t>
  </si>
  <si>
    <t>3005JI1314</t>
  </si>
  <si>
    <t>3005JI1315</t>
  </si>
  <si>
    <t>3005JI1316</t>
  </si>
  <si>
    <t>3005JI1317</t>
  </si>
  <si>
    <t>3005JI1318</t>
  </si>
  <si>
    <t>3005JI1319</t>
  </si>
  <si>
    <t>3005JI1320</t>
  </si>
  <si>
    <t>3005JI1365</t>
  </si>
  <si>
    <t>3005JI1716</t>
  </si>
  <si>
    <t>3005JI1717</t>
  </si>
  <si>
    <t>3005JI1718</t>
  </si>
  <si>
    <t>3005JI1719</t>
  </si>
  <si>
    <t>3005JI1720</t>
  </si>
  <si>
    <t>3005JI2032</t>
  </si>
  <si>
    <t>3005JI2038</t>
  </si>
  <si>
    <t>3005JI2056</t>
  </si>
  <si>
    <t>3005JI2096</t>
  </si>
  <si>
    <t>3005JI2121</t>
  </si>
  <si>
    <t>3005JI2505</t>
  </si>
  <si>
    <t>3005JI2155</t>
  </si>
  <si>
    <t>3005JI2242</t>
  </si>
  <si>
    <t>3005JI2243</t>
  </si>
  <si>
    <t>3005JI2253</t>
  </si>
  <si>
    <t>3005JI2254</t>
  </si>
  <si>
    <t>3005JI2256</t>
  </si>
  <si>
    <t>3005JI2260</t>
  </si>
  <si>
    <t>3005JI2261</t>
  </si>
  <si>
    <t>3005JI3503</t>
  </si>
  <si>
    <t>3005JI3513</t>
  </si>
  <si>
    <t>3005JI3606</t>
  </si>
  <si>
    <t>3005JI6379</t>
  </si>
  <si>
    <t>3006AA1577</t>
  </si>
  <si>
    <t>3010JI1205</t>
  </si>
  <si>
    <t>3010JI2230</t>
  </si>
  <si>
    <t>3010JI2233</t>
  </si>
  <si>
    <t>3010JI2234</t>
  </si>
  <si>
    <t>3010JI3570</t>
  </si>
  <si>
    <t>3027JI1489</t>
  </si>
  <si>
    <t>3027PP0803</t>
  </si>
  <si>
    <t>3027PP1364</t>
  </si>
  <si>
    <t>3027PP2401</t>
  </si>
  <si>
    <t>3028JI1749</t>
  </si>
  <si>
    <t>3028SC1835</t>
  </si>
  <si>
    <t>3032JI1805</t>
  </si>
  <si>
    <t>3032JI1806</t>
  </si>
  <si>
    <t>0032JI0935</t>
  </si>
  <si>
    <t>3032JI2581</t>
  </si>
  <si>
    <t>3032JI3083</t>
  </si>
  <si>
    <t>3032JI3196</t>
  </si>
  <si>
    <t>3032JI3239</t>
  </si>
  <si>
    <t>0032JI0934</t>
  </si>
  <si>
    <t>3032JI3250</t>
  </si>
  <si>
    <t>3032JI3306</t>
  </si>
  <si>
    <t>3032JI3307</t>
  </si>
  <si>
    <t>3032JI3321</t>
  </si>
  <si>
    <t>3032JI3340</t>
  </si>
  <si>
    <t>3032JI3344</t>
  </si>
  <si>
    <t>3043AA7370</t>
  </si>
  <si>
    <t>3043AD3030</t>
  </si>
  <si>
    <t>3043IS2017</t>
  </si>
  <si>
    <t>3043JI1077</t>
  </si>
  <si>
    <t>3043JI1078</t>
  </si>
  <si>
    <t>3043JI1079</t>
  </si>
  <si>
    <t>3043JI1360</t>
  </si>
  <si>
    <t>3043JI1518</t>
  </si>
  <si>
    <t>3043JI2200</t>
  </si>
  <si>
    <t>3043JI2265</t>
  </si>
  <si>
    <t>3043JI2408</t>
  </si>
  <si>
    <t>3043JI2458</t>
  </si>
  <si>
    <t>3043JI2460</t>
  </si>
  <si>
    <t>3043JI2521</t>
  </si>
  <si>
    <t>3043JI2594</t>
  </si>
  <si>
    <t>3043JI2723</t>
  </si>
  <si>
    <t>3043JI2890</t>
  </si>
  <si>
    <t>3043JI2893</t>
  </si>
  <si>
    <t>3043JI3092</t>
  </si>
  <si>
    <t>3043JI3128</t>
  </si>
  <si>
    <t>3043JI3363</t>
  </si>
  <si>
    <t>3043JI3491</t>
  </si>
  <si>
    <t>3043JI3536</t>
  </si>
  <si>
    <t>3043JI3554</t>
  </si>
  <si>
    <t>3043JI3555</t>
  </si>
  <si>
    <t>3043JI3619</t>
  </si>
  <si>
    <t>3043JI3645</t>
  </si>
  <si>
    <t>3043JI3788</t>
  </si>
  <si>
    <t>3043JI3871</t>
  </si>
  <si>
    <t>3043JI6315</t>
  </si>
  <si>
    <t>3043JI6313</t>
  </si>
  <si>
    <t>3043JI6314</t>
  </si>
  <si>
    <t>3043JI6317</t>
  </si>
  <si>
    <t>3043PP0839</t>
  </si>
  <si>
    <t>3043PP0840</t>
  </si>
  <si>
    <t>3043PP0842</t>
  </si>
  <si>
    <t>3043PP0844</t>
  </si>
  <si>
    <t>3043PP0845</t>
  </si>
  <si>
    <t>3043PP1388</t>
  </si>
  <si>
    <t>3043PP1610</t>
  </si>
  <si>
    <t>3043PP1611</t>
  </si>
  <si>
    <t>3043PP1612</t>
  </si>
  <si>
    <t>3043PP1613</t>
  </si>
  <si>
    <t>3043PP1667</t>
  </si>
  <si>
    <t>3043PP1951</t>
  </si>
  <si>
    <t>3043PP1954</t>
  </si>
  <si>
    <t>3043PP2153</t>
  </si>
  <si>
    <t>3043PP2274</t>
  </si>
  <si>
    <t>3043PP2350</t>
  </si>
  <si>
    <t>3043PP3669</t>
  </si>
  <si>
    <t>3045JI1382</t>
  </si>
  <si>
    <t>3045JI2052</t>
  </si>
  <si>
    <t>0131AM0001</t>
  </si>
  <si>
    <t>3131JI2035</t>
  </si>
  <si>
    <t>3063IS2457</t>
  </si>
  <si>
    <t>3085AA1558</t>
  </si>
  <si>
    <t>3092JI1788</t>
  </si>
  <si>
    <t>3092JI2034</t>
  </si>
  <si>
    <t>3094JI1647</t>
  </si>
  <si>
    <t>3094JI2354</t>
  </si>
  <si>
    <t>3094JI3243</t>
  </si>
  <si>
    <t>3094PP2606</t>
  </si>
  <si>
    <t>3096JI1197</t>
  </si>
  <si>
    <t>3096JI1198</t>
  </si>
  <si>
    <t>3096JI1200</t>
  </si>
  <si>
    <t>3096JI1202</t>
  </si>
  <si>
    <t>3096JI1210</t>
  </si>
  <si>
    <t>3096JI1267</t>
  </si>
  <si>
    <t>3096JI1814</t>
  </si>
  <si>
    <t>3096JI2085</t>
  </si>
  <si>
    <t>3096JI2163</t>
  </si>
  <si>
    <t>3096JI2164</t>
  </si>
  <si>
    <t>3096JI2292</t>
  </si>
  <si>
    <t>3096JI2299</t>
  </si>
  <si>
    <t>3096PP1335</t>
  </si>
  <si>
    <t>3098JI1551</t>
  </si>
  <si>
    <t>3098JI1821</t>
  </si>
  <si>
    <t>3098JI1920</t>
  </si>
  <si>
    <t>3100EE3182</t>
  </si>
  <si>
    <t>3100EE2081</t>
  </si>
  <si>
    <t>3100JI1501</t>
  </si>
  <si>
    <t>3136JI1502</t>
  </si>
  <si>
    <t>3100JI1503</t>
  </si>
  <si>
    <t>3100JI1680</t>
  </si>
  <si>
    <t>3100JI1782</t>
  </si>
  <si>
    <t>3100JI1783</t>
  </si>
  <si>
    <t>3100JI1871</t>
  </si>
  <si>
    <t>3135JI2228</t>
  </si>
  <si>
    <t>3135JI2747</t>
  </si>
  <si>
    <t>3100JI2755</t>
  </si>
  <si>
    <t>3136JI2772</t>
  </si>
  <si>
    <t>3136JI2774</t>
  </si>
  <si>
    <t>3100JI2837</t>
  </si>
  <si>
    <t>3136JI3261</t>
  </si>
  <si>
    <t>3109JI2317</t>
  </si>
  <si>
    <t>3109JI2539</t>
  </si>
  <si>
    <t>3109JI2612</t>
  </si>
  <si>
    <t>3109JI3017</t>
  </si>
  <si>
    <t>3109JI3082</t>
  </si>
  <si>
    <t>3109MS1488</t>
  </si>
  <si>
    <t>3111JI6419</t>
  </si>
  <si>
    <t>3111JI6424</t>
  </si>
  <si>
    <t>3117IS2989</t>
  </si>
  <si>
    <t>3117JI1252</t>
  </si>
  <si>
    <t>3117JI1258</t>
  </si>
  <si>
    <t>3117JI1259</t>
  </si>
  <si>
    <t>3117JI1269</t>
  </si>
  <si>
    <t>3117JI1272</t>
  </si>
  <si>
    <t>3117JI1274</t>
  </si>
  <si>
    <t>3117JI1277</t>
  </si>
  <si>
    <t>3117JI1279</t>
  </si>
  <si>
    <t>3117JI1542</t>
  </si>
  <si>
    <t>3117JI1784</t>
  </si>
  <si>
    <t>3117JI1785</t>
  </si>
  <si>
    <t>3117JI1786</t>
  </si>
  <si>
    <t>3117JI2087</t>
  </si>
  <si>
    <t>3117JI2193</t>
  </si>
  <si>
    <t>3117JI2366</t>
  </si>
  <si>
    <t>3117JI2593</t>
  </si>
  <si>
    <t>3117JI2748</t>
  </si>
  <si>
    <t>3117JI2986</t>
  </si>
  <si>
    <t>3117JI2991</t>
  </si>
  <si>
    <t>3117JI6374</t>
  </si>
  <si>
    <t>3117JM6376</t>
  </si>
  <si>
    <t>3117JI6373</t>
  </si>
  <si>
    <t>3117JI6372</t>
  </si>
  <si>
    <t>3123MS2497</t>
  </si>
  <si>
    <t>3125EE3821</t>
  </si>
  <si>
    <t>4001EE0043</t>
  </si>
  <si>
    <t>4001EE0045</t>
  </si>
  <si>
    <t>4001EE0660</t>
  </si>
  <si>
    <t>4001EE1150</t>
  </si>
  <si>
    <t>4001EE1207</t>
  </si>
  <si>
    <t>4001EE2360</t>
  </si>
  <si>
    <t>4001EE3434</t>
  </si>
  <si>
    <t>4001IS4026</t>
  </si>
  <si>
    <t>4001IS4029</t>
  </si>
  <si>
    <t>4001IS4031</t>
  </si>
  <si>
    <t>4001IS4035</t>
  </si>
  <si>
    <t>4001IS4037</t>
  </si>
  <si>
    <t>4001IS4039</t>
  </si>
  <si>
    <t>4001IS4046</t>
  </si>
  <si>
    <t>4001JI9211</t>
  </si>
  <si>
    <t>4001JI8969</t>
  </si>
  <si>
    <t>4001JI7595</t>
  </si>
  <si>
    <t>4001JI7629</t>
  </si>
  <si>
    <t>4001JI5569</t>
  </si>
  <si>
    <t>4001JI8873</t>
  </si>
  <si>
    <t>4001JI8955</t>
  </si>
  <si>
    <t>4001JI8564</t>
  </si>
  <si>
    <t>4001JI8984</t>
  </si>
  <si>
    <t>4001JI8460</t>
  </si>
  <si>
    <t>4001JI0044</t>
  </si>
  <si>
    <t>4001JI0047</t>
  </si>
  <si>
    <t>4001JI0052</t>
  </si>
  <si>
    <t>4001JI0735</t>
  </si>
  <si>
    <t>4001JI1004</t>
  </si>
  <si>
    <t>4001JI1030</t>
  </si>
  <si>
    <t>4001JI1102</t>
  </si>
  <si>
    <t>4001JI1119</t>
  </si>
  <si>
    <t>4001JI1151</t>
  </si>
  <si>
    <t>4001JI1186</t>
  </si>
  <si>
    <t>4001JI1215</t>
  </si>
  <si>
    <t>4001JI1222</t>
  </si>
  <si>
    <t>4001JI1224</t>
  </si>
  <si>
    <t>4001JI1238</t>
  </si>
  <si>
    <t>4001JI1304</t>
  </si>
  <si>
    <t>4001JI1313</t>
  </si>
  <si>
    <t>4001JI1324</t>
  </si>
  <si>
    <t>4001JI1333</t>
  </si>
  <si>
    <t>4001JI1356</t>
  </si>
  <si>
    <t>4001JI1372</t>
  </si>
  <si>
    <t>4113JI1389</t>
  </si>
  <si>
    <t>4001JI1407</t>
  </si>
  <si>
    <t>4001JI1419</t>
  </si>
  <si>
    <t>4001JI1421</t>
  </si>
  <si>
    <t>4001JI1525</t>
  </si>
  <si>
    <t>4001JI1676</t>
  </si>
  <si>
    <t>4001JI1753</t>
  </si>
  <si>
    <t>4001JI1768</t>
  </si>
  <si>
    <t>4001JI1807</t>
  </si>
  <si>
    <t>4001JI1890</t>
  </si>
  <si>
    <t>4001JI2028</t>
  </si>
  <si>
    <t>4001JI2110</t>
  </si>
  <si>
    <t>4001JI2112</t>
  </si>
  <si>
    <t>4001JI2125</t>
  </si>
  <si>
    <t>4001JI2133</t>
  </si>
  <si>
    <t>4001JI2237</t>
  </si>
  <si>
    <t>4001JI2240</t>
  </si>
  <si>
    <t>4001JI2247</t>
  </si>
  <si>
    <t>4001JI2332</t>
  </si>
  <si>
    <t>4001JI2344</t>
  </si>
  <si>
    <t>4001JI2616</t>
  </si>
  <si>
    <t>4001JI2742</t>
  </si>
  <si>
    <t>4001JI2810</t>
  </si>
  <si>
    <t>4001JI2862</t>
  </si>
  <si>
    <t>4001JI3349</t>
  </si>
  <si>
    <t>4001JI3361</t>
  </si>
  <si>
    <t>4001JI3414</t>
  </si>
  <si>
    <t>4001MA4027</t>
  </si>
  <si>
    <t>4001MS1562</t>
  </si>
  <si>
    <t>4001MS1947</t>
  </si>
  <si>
    <t>4001MS2280</t>
  </si>
  <si>
    <t>4001MS3407</t>
  </si>
  <si>
    <t>4001MS3411</t>
  </si>
  <si>
    <t>4001MS3474</t>
  </si>
  <si>
    <t>4001MS7650</t>
  </si>
  <si>
    <t>4001MS4000</t>
  </si>
  <si>
    <t>4001MS4001</t>
  </si>
  <si>
    <t>4001MS4002</t>
  </si>
  <si>
    <t>4001MS4003</t>
  </si>
  <si>
    <t>4001MS4005</t>
  </si>
  <si>
    <t>4001MS4006</t>
  </si>
  <si>
    <t>4001MS4007</t>
  </si>
  <si>
    <t>4001MS4008</t>
  </si>
  <si>
    <t>4001MS4009</t>
  </si>
  <si>
    <t>4001MS4010</t>
  </si>
  <si>
    <t>4001MS4011</t>
  </si>
  <si>
    <t>4001MS4013</t>
  </si>
  <si>
    <t>4001MS4015</t>
  </si>
  <si>
    <t>4001MS4016</t>
  </si>
  <si>
    <t>4001MS4017</t>
  </si>
  <si>
    <t>4001MS4019</t>
  </si>
  <si>
    <t>4001MS4020</t>
  </si>
  <si>
    <t>4001MS4021</t>
  </si>
  <si>
    <t>4001MS4023</t>
  </si>
  <si>
    <t>4001MS4024</t>
  </si>
  <si>
    <t>4113MS4025</t>
  </si>
  <si>
    <t>4001DF4028</t>
  </si>
  <si>
    <t>4001MS4030</t>
  </si>
  <si>
    <t>4001MS4038</t>
  </si>
  <si>
    <t>4001MS4040</t>
  </si>
  <si>
    <t>4001MS4044</t>
  </si>
  <si>
    <t>4001MS4048</t>
  </si>
  <si>
    <t>4001MT4047</t>
  </si>
  <si>
    <t>4001PP0001</t>
  </si>
  <si>
    <t>4001PP0002</t>
  </si>
  <si>
    <t>4001PP0003</t>
  </si>
  <si>
    <t>4001PP0004</t>
  </si>
  <si>
    <t>4001PP0005</t>
  </si>
  <si>
    <t>4001PP0006</t>
  </si>
  <si>
    <t>4001PP0007</t>
  </si>
  <si>
    <t>4001PP0008</t>
  </si>
  <si>
    <t>4001PP0009</t>
  </si>
  <si>
    <t>4001PP0010</t>
  </si>
  <si>
    <t>4001PP0011</t>
  </si>
  <si>
    <t>4001PP0012</t>
  </si>
  <si>
    <t>4001PP0013</t>
  </si>
  <si>
    <t>4001PP0014</t>
  </si>
  <si>
    <t>4001PP0015</t>
  </si>
  <si>
    <t>4001PP0016</t>
  </si>
  <si>
    <t>4001PP0017</t>
  </si>
  <si>
    <t>4001PP0018</t>
  </si>
  <si>
    <t>4001PP0019</t>
  </si>
  <si>
    <t>4001PP0020</t>
  </si>
  <si>
    <t>4001PP0021</t>
  </si>
  <si>
    <t>4001PP0022</t>
  </si>
  <si>
    <t>4001PP0023</t>
  </si>
  <si>
    <t>4001PP0024</t>
  </si>
  <si>
    <t>4001PP0025</t>
  </si>
  <si>
    <t>4001PP0026</t>
  </si>
  <si>
    <t>4001PP0027</t>
  </si>
  <si>
    <t>4001PP0028</t>
  </si>
  <si>
    <t>4001PP0029</t>
  </si>
  <si>
    <t>4001PP0030</t>
  </si>
  <si>
    <t>4001PP0031</t>
  </si>
  <si>
    <t>4001PP0032</t>
  </si>
  <si>
    <t>4001PP0033</t>
  </si>
  <si>
    <t>4001PP0035</t>
  </si>
  <si>
    <t>4001PP0036</t>
  </si>
  <si>
    <t>4001PP0038</t>
  </si>
  <si>
    <t>4001PP0039</t>
  </si>
  <si>
    <t>4001PP0041</t>
  </si>
  <si>
    <t>4001PP0048</t>
  </si>
  <si>
    <t>4001PP0703</t>
  </si>
  <si>
    <t>4001PP0704</t>
  </si>
  <si>
    <t>4001PP0708</t>
  </si>
  <si>
    <t>4001PP0828</t>
  </si>
  <si>
    <t>4001PP0829</t>
  </si>
  <si>
    <t>4001PP0830</t>
  </si>
  <si>
    <t>4001PP1057</t>
  </si>
  <si>
    <t>4001PP1099</t>
  </si>
  <si>
    <t>4001PP1218</t>
  </si>
  <si>
    <t>4001PP1305</t>
  </si>
  <si>
    <t>4001PP1708</t>
  </si>
  <si>
    <t>4001PP2020</t>
  </si>
  <si>
    <t>4001PP2030</t>
  </si>
  <si>
    <t>4001PP2060</t>
  </si>
  <si>
    <t>4001PP2157</t>
  </si>
  <si>
    <t>4001PP2224</t>
  </si>
  <si>
    <t>4001PP2934</t>
  </si>
  <si>
    <t>4001PP3296</t>
  </si>
  <si>
    <t>4001PP3466</t>
  </si>
  <si>
    <t>4001PP3530</t>
  </si>
  <si>
    <t>4001PP3806</t>
  </si>
  <si>
    <t>4002IS4050</t>
  </si>
  <si>
    <t>0002MS0006</t>
  </si>
  <si>
    <t>4002MS4052</t>
  </si>
  <si>
    <t>4002MS4053</t>
  </si>
  <si>
    <t>0002MS0004</t>
  </si>
  <si>
    <t>4002PP0061</t>
  </si>
  <si>
    <t>4002PP0062</t>
  </si>
  <si>
    <t>4002PP0063</t>
  </si>
  <si>
    <t>4003MS4056</t>
  </si>
  <si>
    <t>4003IS4055</t>
  </si>
  <si>
    <t>4003PP0064</t>
  </si>
  <si>
    <t>4004EE1521</t>
  </si>
  <si>
    <t>4004EE2498</t>
  </si>
  <si>
    <t>4004EE3353</t>
  </si>
  <si>
    <t>4004EE4070</t>
  </si>
  <si>
    <t>4004JI8469</t>
  </si>
  <si>
    <t>4004JI1245</t>
  </si>
  <si>
    <t>4004JI1263</t>
  </si>
  <si>
    <t>4004JI1371</t>
  </si>
  <si>
    <t>4004JI1422</t>
  </si>
  <si>
    <t>4004JI1423</t>
  </si>
  <si>
    <t>4004JI1500</t>
  </si>
  <si>
    <t>4004JI1530</t>
  </si>
  <si>
    <t>4004JI1653</t>
  </si>
  <si>
    <t>4004JI1712</t>
  </si>
  <si>
    <t>4004JI1713</t>
  </si>
  <si>
    <t>4004JI1756</t>
  </si>
  <si>
    <t>4004JI1800</t>
  </si>
  <si>
    <t>4004JI1803</t>
  </si>
  <si>
    <t>4004JI1855</t>
  </si>
  <si>
    <t>4004JI1991</t>
  </si>
  <si>
    <t>4004JI1992</t>
  </si>
  <si>
    <t>4004JI2024</t>
  </si>
  <si>
    <t>4004JI2080</t>
  </si>
  <si>
    <t>4004JI2083</t>
  </si>
  <si>
    <t>4004JI2135</t>
  </si>
  <si>
    <t>4004JI2150</t>
  </si>
  <si>
    <t>4004JI2191</t>
  </si>
  <si>
    <t>4004JI2192</t>
  </si>
  <si>
    <t>4004JI2206</t>
  </si>
  <si>
    <t>4004JI2216</t>
  </si>
  <si>
    <t>4004JI2335</t>
  </si>
  <si>
    <t>4004JI2368</t>
  </si>
  <si>
    <t>4004JI2456</t>
  </si>
  <si>
    <t>4004JI2475</t>
  </si>
  <si>
    <t>4004JI2682</t>
  </si>
  <si>
    <t>4004JI2791</t>
  </si>
  <si>
    <t>4004JI2813</t>
  </si>
  <si>
    <t>4004JI2856</t>
  </si>
  <si>
    <t>4004JI2895</t>
  </si>
  <si>
    <t>4004JI2990</t>
  </si>
  <si>
    <t>4004JI3005</t>
  </si>
  <si>
    <t>4004JI3085</t>
  </si>
  <si>
    <t>4004JI3294</t>
  </si>
  <si>
    <t>4004JI3447</t>
  </si>
  <si>
    <t>4004JI3484</t>
  </si>
  <si>
    <t>4004JI3512</t>
  </si>
  <si>
    <t>4004JI3545</t>
  </si>
  <si>
    <t>4004JI3569</t>
  </si>
  <si>
    <t>4004JI3646</t>
  </si>
  <si>
    <t>4004JI3863</t>
  </si>
  <si>
    <t>4004MM2626</t>
  </si>
  <si>
    <t>4004MS7965</t>
  </si>
  <si>
    <t>4004MS2938</t>
  </si>
  <si>
    <t>4004MS3533</t>
  </si>
  <si>
    <t>4004MS7766</t>
  </si>
  <si>
    <t>4004MS4057</t>
  </si>
  <si>
    <t>4004MS4061</t>
  </si>
  <si>
    <t>4004MS7769</t>
  </si>
  <si>
    <t>4004MS4065</t>
  </si>
  <si>
    <t>4004MS4066</t>
  </si>
  <si>
    <t>4004MT4073</t>
  </si>
  <si>
    <t>4004MS4074</t>
  </si>
  <si>
    <t>4004MS4075</t>
  </si>
  <si>
    <t>4004MS4076</t>
  </si>
  <si>
    <t>4004MM4078</t>
  </si>
  <si>
    <t>4004MS4082</t>
  </si>
  <si>
    <t>4004MS8124</t>
  </si>
  <si>
    <t>4004MS4084</t>
  </si>
  <si>
    <t>4004MS4088</t>
  </si>
  <si>
    <t>4004MS4622</t>
  </si>
  <si>
    <t>4004MS5116</t>
  </si>
  <si>
    <t>4004PP0065</t>
  </si>
  <si>
    <t>4004PP0067</t>
  </si>
  <si>
    <t>4004PP0068</t>
  </si>
  <si>
    <t>4004PP0069</t>
  </si>
  <si>
    <t>4004PP0071</t>
  </si>
  <si>
    <t>4004PP0072</t>
  </si>
  <si>
    <t>4004PP0074</t>
  </si>
  <si>
    <t>4004PP0076</t>
  </si>
  <si>
    <t>4004PP0078</t>
  </si>
  <si>
    <t>4004PP0080</t>
  </si>
  <si>
    <t>4004PP0083</t>
  </si>
  <si>
    <t>4004PP0084</t>
  </si>
  <si>
    <t>4004PP0680</t>
  </si>
  <si>
    <t>4004PP0833</t>
  </si>
  <si>
    <t>4004PP0919</t>
  </si>
  <si>
    <t>4004PP0939</t>
  </si>
  <si>
    <t>4004PP1332</t>
  </si>
  <si>
    <t>4004PP1576</t>
  </si>
  <si>
    <t>4004PP1834</t>
  </si>
  <si>
    <t>4004PP1899</t>
  </si>
  <si>
    <t>4004PP2058</t>
  </si>
  <si>
    <t>4004PP2094</t>
  </si>
  <si>
    <t>4004PP2411</t>
  </si>
  <si>
    <t>4004PP2439</t>
  </si>
  <si>
    <t>4004PP2451</t>
  </si>
  <si>
    <t>4004PP2519</t>
  </si>
  <si>
    <t>4004PP2564</t>
  </si>
  <si>
    <t>4004PP2583</t>
  </si>
  <si>
    <t>4004PP2663</t>
  </si>
  <si>
    <t>4004PP2665</t>
  </si>
  <si>
    <t>4004PP3058</t>
  </si>
  <si>
    <t>4004PP3193</t>
  </si>
  <si>
    <t>4004PP3233</t>
  </si>
  <si>
    <t>4004PP3330</t>
  </si>
  <si>
    <t>4004PP3356</t>
  </si>
  <si>
    <t>4004PP3419</t>
  </si>
  <si>
    <t>4004PP3482</t>
  </si>
  <si>
    <t>4004PP3483</t>
  </si>
  <si>
    <t>4004PP3534</t>
  </si>
  <si>
    <t>4004PP3601</t>
  </si>
  <si>
    <t>4004PP3603</t>
  </si>
  <si>
    <t>4004PP3648</t>
  </si>
  <si>
    <t>4004PP3673</t>
  </si>
  <si>
    <t>4004PP3772</t>
  </si>
  <si>
    <t>4004PP4064</t>
  </si>
  <si>
    <t>4005EE2464</t>
  </si>
  <si>
    <t>4005EE2753</t>
  </si>
  <si>
    <t>4005IS4090</t>
  </si>
  <si>
    <t>4005IS4103</t>
  </si>
  <si>
    <t>4005JI6458</t>
  </si>
  <si>
    <t>4005JI7361</t>
  </si>
  <si>
    <t>4005JI5283</t>
  </si>
  <si>
    <t>4005JI7588</t>
  </si>
  <si>
    <t>4005JI1148</t>
  </si>
  <si>
    <t>4005JI1353</t>
  </si>
  <si>
    <t>4005JI1355</t>
  </si>
  <si>
    <t>4005JI1448</t>
  </si>
  <si>
    <t>4005JI1627</t>
  </si>
  <si>
    <t>4005JI1659</t>
  </si>
  <si>
    <t>4005JI1711</t>
  </si>
  <si>
    <t>4005JI1715</t>
  </si>
  <si>
    <t>4005JI1971</t>
  </si>
  <si>
    <t>4005JI2012</t>
  </si>
  <si>
    <t>4005JI2074</t>
  </si>
  <si>
    <t>4005JI2122</t>
  </si>
  <si>
    <t>4005JI2134</t>
  </si>
  <si>
    <t>4005JI2235</t>
  </si>
  <si>
    <t>4005JI2582</t>
  </si>
  <si>
    <t>0005JI0934</t>
  </si>
  <si>
    <t>4005JI3280</t>
  </si>
  <si>
    <t>4005JI3720</t>
  </si>
  <si>
    <t>4005MS4089</t>
  </si>
  <si>
    <t>4005MS4091</t>
  </si>
  <si>
    <t>4005MS4092</t>
  </si>
  <si>
    <t>4005MS4093</t>
  </si>
  <si>
    <t>4005MS4094</t>
  </si>
  <si>
    <t>4005MS4096</t>
  </si>
  <si>
    <t>4005DF4099</t>
  </si>
  <si>
    <t>4005MS4100</t>
  </si>
  <si>
    <t>4005MS4101</t>
  </si>
  <si>
    <t>4005MS4104</t>
  </si>
  <si>
    <t>4005MS4105</t>
  </si>
  <si>
    <t>4005MS4986</t>
  </si>
  <si>
    <t>4005PP0085</t>
  </si>
  <si>
    <t>4005PP0087</t>
  </si>
  <si>
    <t>4005PP0088</t>
  </si>
  <si>
    <t>4005PP0089</t>
  </si>
  <si>
    <t>4005PP0090</t>
  </si>
  <si>
    <t>4005PP0091</t>
  </si>
  <si>
    <t>4005PP0092</t>
  </si>
  <si>
    <t>4005PP0094</t>
  </si>
  <si>
    <t>4005PP0095</t>
  </si>
  <si>
    <t>4005PP0096</t>
  </si>
  <si>
    <t>4005PP0097</t>
  </si>
  <si>
    <t>4005PP0098</t>
  </si>
  <si>
    <t>4005PP0099</t>
  </si>
  <si>
    <t>4005PP0100</t>
  </si>
  <si>
    <t>4005PP0716</t>
  </si>
  <si>
    <t>4005PP0834</t>
  </si>
  <si>
    <t>4005PP0866</t>
  </si>
  <si>
    <t>4005PP0893</t>
  </si>
  <si>
    <t>4005PP0955</t>
  </si>
  <si>
    <t>4005PP1704</t>
  </si>
  <si>
    <t>4005PP1836</t>
  </si>
  <si>
    <t>4005PP2441</t>
  </si>
  <si>
    <t>4005PP2844</t>
  </si>
  <si>
    <t>0005PP0070</t>
  </si>
  <si>
    <t>4005PP3405</t>
  </si>
  <si>
    <t>4006PP0101</t>
  </si>
  <si>
    <t>4007EE2374</t>
  </si>
  <si>
    <t>4007EE2393</t>
  </si>
  <si>
    <t>4007JI5576</t>
  </si>
  <si>
    <t>4007JI1376</t>
  </si>
  <si>
    <t>4007JI1546</t>
  </si>
  <si>
    <t>4007JI1594</t>
  </si>
  <si>
    <t>4007JI2968</t>
  </si>
  <si>
    <t>4007MS2349</t>
  </si>
  <si>
    <t>4007MS4106</t>
  </si>
  <si>
    <t>4007MS4107</t>
  </si>
  <si>
    <t>4007MS4108</t>
  </si>
  <si>
    <t>4007PP0102</t>
  </si>
  <si>
    <t>4007PP0103</t>
  </si>
  <si>
    <t>4007PP0105</t>
  </si>
  <si>
    <t>4007PP0718</t>
  </si>
  <si>
    <t>4007PP2079</t>
  </si>
  <si>
    <t>4007PP2485</t>
  </si>
  <si>
    <t>4008EE1255</t>
  </si>
  <si>
    <t>4008EE1260</t>
  </si>
  <si>
    <t>4008IS3421</t>
  </si>
  <si>
    <t>4008IS4113</t>
  </si>
  <si>
    <t>4008IS4125</t>
  </si>
  <si>
    <t>4008IS7636</t>
  </si>
  <si>
    <t>4008IS4129</t>
  </si>
  <si>
    <t>4008JI5950</t>
  </si>
  <si>
    <t>4008JI1085</t>
  </si>
  <si>
    <t>4008JI1506</t>
  </si>
  <si>
    <t>4008JI1514</t>
  </si>
  <si>
    <t>4008JI1597</t>
  </si>
  <si>
    <t>4008JI1825</t>
  </si>
  <si>
    <t>4008JI2021</t>
  </si>
  <si>
    <t>4008JI2103</t>
  </si>
  <si>
    <t>4008JI2213</t>
  </si>
  <si>
    <t>4008JI2215</t>
  </si>
  <si>
    <t>4008JI2245</t>
  </si>
  <si>
    <t>4008JI2269</t>
  </si>
  <si>
    <t>4008JI2361</t>
  </si>
  <si>
    <t>4008JI2364</t>
  </si>
  <si>
    <t>4008JI2712</t>
  </si>
  <si>
    <t>4008JI3329</t>
  </si>
  <si>
    <t>4008MS3251</t>
  </si>
  <si>
    <t>4008MS3365</t>
  </si>
  <si>
    <t>4008MS7784</t>
  </si>
  <si>
    <t>4008MS3526</t>
  </si>
  <si>
    <t>4008MS3568</t>
  </si>
  <si>
    <t>4008MS4109</t>
  </si>
  <si>
    <t>4008MS4111</t>
  </si>
  <si>
    <t>4008MS4112</t>
  </si>
  <si>
    <t>4008MS4115</t>
  </si>
  <si>
    <t>4008MS4118</t>
  </si>
  <si>
    <t>4008MS4119</t>
  </si>
  <si>
    <t>4008MS4120</t>
  </si>
  <si>
    <t>4008MM4126</t>
  </si>
  <si>
    <t>4008MS4127</t>
  </si>
  <si>
    <t>4008MT4116</t>
  </si>
  <si>
    <t>4008PP0107</t>
  </si>
  <si>
    <t>4008PP0108</t>
  </si>
  <si>
    <t>4008PP0109</t>
  </si>
  <si>
    <t>4008PP0110</t>
  </si>
  <si>
    <t>4008PP0111</t>
  </si>
  <si>
    <t>4008PP0112</t>
  </si>
  <si>
    <t>4008PP0113</t>
  </si>
  <si>
    <t>4008PP0114</t>
  </si>
  <si>
    <t>4008PP0115</t>
  </si>
  <si>
    <t>4008PP0136</t>
  </si>
  <si>
    <t>4008PP1006</t>
  </si>
  <si>
    <t>4008PP1066</t>
  </si>
  <si>
    <t>4008PP2642</t>
  </si>
  <si>
    <t>4008PP3201</t>
  </si>
  <si>
    <t>4008PP3220</t>
  </si>
  <si>
    <t>4008PP3300</t>
  </si>
  <si>
    <t>4008PP3515</t>
  </si>
  <si>
    <t>4008PP3841</t>
  </si>
  <si>
    <t>4009JI1270</t>
  </si>
  <si>
    <t>4009MS4132</t>
  </si>
  <si>
    <t>4009MA4133</t>
  </si>
  <si>
    <t>4009MS4134</t>
  </si>
  <si>
    <t>4009PP0116</t>
  </si>
  <si>
    <t>4009PP0117</t>
  </si>
  <si>
    <t>4009PP0118</t>
  </si>
  <si>
    <t>4009PP1103</t>
  </si>
  <si>
    <t>4009PP2315</t>
  </si>
  <si>
    <t>4010EE1879</t>
  </si>
  <si>
    <t>4010JI6068</t>
  </si>
  <si>
    <t>4010MS4135</t>
  </si>
  <si>
    <t>4010MS4136</t>
  </si>
  <si>
    <t>4010PP0119</t>
  </si>
  <si>
    <t>4010PP0120</t>
  </si>
  <si>
    <t>4011JI6259</t>
  </si>
  <si>
    <t>4011JI1579</t>
  </si>
  <si>
    <t>4011MS4138</t>
  </si>
  <si>
    <t>4011PP0121</t>
  </si>
  <si>
    <t>4012IS4142</t>
  </si>
  <si>
    <t>4012JI6477</t>
  </si>
  <si>
    <t>4012JI2341</t>
  </si>
  <si>
    <t>4012MS4139</t>
  </si>
  <si>
    <t>4012MS4140</t>
  </si>
  <si>
    <t>4012PP0131</t>
  </si>
  <si>
    <t>4012PP0132</t>
  </si>
  <si>
    <t>4013JI3431</t>
  </si>
  <si>
    <t>4013MA4143</t>
  </si>
  <si>
    <t>0013MS0011</t>
  </si>
  <si>
    <t>0013MS0010</t>
  </si>
  <si>
    <t>4013PP0133</t>
  </si>
  <si>
    <t>4014JI2252</t>
  </si>
  <si>
    <t>4014JI3278</t>
  </si>
  <si>
    <t>4014MS4146</t>
  </si>
  <si>
    <t>4014PP1129</t>
  </si>
  <si>
    <t>4015JI2156</t>
  </si>
  <si>
    <t>4015JI2324</t>
  </si>
  <si>
    <t>4015MS3465</t>
  </si>
  <si>
    <t>4015MS4147</t>
  </si>
  <si>
    <t>4015MS4148</t>
  </si>
  <si>
    <t>4015PP0847</t>
  </si>
  <si>
    <t>4015PP2499</t>
  </si>
  <si>
    <t>4015PP2506</t>
  </si>
  <si>
    <t>4015PP3139</t>
  </si>
  <si>
    <t>4016JI0138</t>
  </si>
  <si>
    <t>4016MA4150</t>
  </si>
  <si>
    <t>4016MS2348</t>
  </si>
  <si>
    <t>4016PP0139</t>
  </si>
  <si>
    <t>4016PP2676</t>
  </si>
  <si>
    <t>4017MS4151</t>
  </si>
  <si>
    <t>4018MS4152</t>
  </si>
  <si>
    <t>4018PP0140</t>
  </si>
  <si>
    <t>0019MT0001</t>
  </si>
  <si>
    <t>4020IS4156</t>
  </si>
  <si>
    <t>4020JI2183</t>
  </si>
  <si>
    <t>4020MS4154</t>
  </si>
  <si>
    <t>4020PP0836</t>
  </si>
  <si>
    <t>4021PP0142</t>
  </si>
  <si>
    <t>4022JI8309</t>
  </si>
  <si>
    <t>4022MS4157</t>
  </si>
  <si>
    <t>4022PP0143</t>
  </si>
  <si>
    <t>4022PP0144</t>
  </si>
  <si>
    <t>4022PP2239</t>
  </si>
  <si>
    <t>4023MS4159</t>
  </si>
  <si>
    <t>4023MS4158</t>
  </si>
  <si>
    <t>4023PP0145</t>
  </si>
  <si>
    <t>4023PP0662</t>
  </si>
  <si>
    <t>4024JI2013</t>
  </si>
  <si>
    <t>4024MA1509</t>
  </si>
  <si>
    <t>4024MS4160</t>
  </si>
  <si>
    <t>4024MS3998</t>
  </si>
  <si>
    <t>4024PP0146</t>
  </si>
  <si>
    <t>4025MS4161</t>
  </si>
  <si>
    <t>4025MS4162</t>
  </si>
  <si>
    <t>4025MS4163</t>
  </si>
  <si>
    <t>4025PP0147</t>
  </si>
  <si>
    <t>4025PP0148</t>
  </si>
  <si>
    <t>4025PP0149</t>
  </si>
  <si>
    <t>4025PP1567</t>
  </si>
  <si>
    <t>4026JI1209</t>
  </si>
  <si>
    <t>4026JI2316</t>
  </si>
  <si>
    <t>4026MS4165</t>
  </si>
  <si>
    <t>4026MS4166</t>
  </si>
  <si>
    <t>4026PP0152</t>
  </si>
  <si>
    <t>4027JI1693</t>
  </si>
  <si>
    <t>4137JI1968</t>
  </si>
  <si>
    <t>4027JI2051</t>
  </si>
  <si>
    <t>4027JI2152</t>
  </si>
  <si>
    <t>4027MS4167</t>
  </si>
  <si>
    <t>4027MS4168</t>
  </si>
  <si>
    <t>4137MS4169</t>
  </si>
  <si>
    <t>4027PP0154</t>
  </si>
  <si>
    <t>4137PP0155</t>
  </si>
  <si>
    <t>4027PP0156</t>
  </si>
  <si>
    <t>4027PP2745</t>
  </si>
  <si>
    <t>4028IS4170</t>
  </si>
  <si>
    <t>4028JI6495</t>
  </si>
  <si>
    <t>4028JI2615</t>
  </si>
  <si>
    <t>4028JI3121</t>
  </si>
  <si>
    <t>0028MA0001</t>
  </si>
  <si>
    <t>4028MS2550</t>
  </si>
  <si>
    <t>4028MS2801</t>
  </si>
  <si>
    <t>4028MS7796</t>
  </si>
  <si>
    <t>4028PP0157</t>
  </si>
  <si>
    <t>4028PP0837</t>
  </si>
  <si>
    <t>4028PP1752</t>
  </si>
  <si>
    <t>4028PP3289</t>
  </si>
  <si>
    <t>4029IS4174</t>
  </si>
  <si>
    <t>4029JI5101</t>
  </si>
  <si>
    <t>4029JI0923</t>
  </si>
  <si>
    <t>4029JI1688</t>
  </si>
  <si>
    <t>4029MS4173</t>
  </si>
  <si>
    <t>4029PP0159</t>
  </si>
  <si>
    <t>4030EE2084</t>
  </si>
  <si>
    <t>4030EE2187</t>
  </si>
  <si>
    <t>4030EE9187</t>
  </si>
  <si>
    <t>4130IS4178</t>
  </si>
  <si>
    <t>4030JI5367</t>
  </si>
  <si>
    <t>4030JI8994</t>
  </si>
  <si>
    <t>4030JI0954</t>
  </si>
  <si>
    <t>4130JI1125</t>
  </si>
  <si>
    <t>4030JI1225</t>
  </si>
  <si>
    <t>4130JI1303</t>
  </si>
  <si>
    <t>4030JI1391</t>
  </si>
  <si>
    <t>4030JI1499</t>
  </si>
  <si>
    <t>4030JI1531</t>
  </si>
  <si>
    <t>4130JI1721</t>
  </si>
  <si>
    <t>4030JI1833</t>
  </si>
  <si>
    <t>4030JI1881</t>
  </si>
  <si>
    <t>4030JI1893</t>
  </si>
  <si>
    <t>4030JI2136</t>
  </si>
  <si>
    <t>4030JI2509</t>
  </si>
  <si>
    <t>4130JI2975</t>
  </si>
  <si>
    <t>4030JI3067</t>
  </si>
  <si>
    <t>4130JI3136</t>
  </si>
  <si>
    <t>4130JI3194</t>
  </si>
  <si>
    <t>4030JI3370</t>
  </si>
  <si>
    <t>4030JI3634</t>
  </si>
  <si>
    <t>4030JI3694</t>
  </si>
  <si>
    <t>4030MM3303</t>
  </si>
  <si>
    <t>4030MS3831</t>
  </si>
  <si>
    <t>4030MS4175</t>
  </si>
  <si>
    <t>4130MS4176</t>
  </si>
  <si>
    <t>4030MS4177</t>
  </si>
  <si>
    <t>4030MS4179</t>
  </si>
  <si>
    <t>4030MS4183</t>
  </si>
  <si>
    <t>4030MS4184</t>
  </si>
  <si>
    <t>4030MS4187</t>
  </si>
  <si>
    <t>4130MS4189</t>
  </si>
  <si>
    <t>4130MT4182</t>
  </si>
  <si>
    <t>4030PP0163</t>
  </si>
  <si>
    <t>4030PP0164</t>
  </si>
  <si>
    <t>4030PP0165</t>
  </si>
  <si>
    <t>4030PP0166</t>
  </si>
  <si>
    <t>4130PP0838</t>
  </si>
  <si>
    <t>4030PP0920</t>
  </si>
  <si>
    <t>4030PP0943</t>
  </si>
  <si>
    <t>4030PP0944</t>
  </si>
  <si>
    <t>4030PP0945</t>
  </si>
  <si>
    <t>4030PP0946</t>
  </si>
  <si>
    <t>4030PP1569</t>
  </si>
  <si>
    <t>4130PP1639</t>
  </si>
  <si>
    <t>4030PP2063</t>
  </si>
  <si>
    <t>4130PP2544</t>
  </si>
  <si>
    <t>4030PP3485</t>
  </si>
  <si>
    <t>4130PP3486</t>
  </si>
  <si>
    <t>4030PP3579</t>
  </si>
  <si>
    <t>4030PP3613</t>
  </si>
  <si>
    <t>4130PP3614</t>
  </si>
  <si>
    <t>4030PP3615</t>
  </si>
  <si>
    <t>4031JI2970</t>
  </si>
  <si>
    <t>4031MS4190</t>
  </si>
  <si>
    <t>4031PP5112</t>
  </si>
  <si>
    <t>4031PP3332</t>
  </si>
  <si>
    <t>4032EE2998</t>
  </si>
  <si>
    <t>4032EE3130</t>
  </si>
  <si>
    <t>4032IS4196</t>
  </si>
  <si>
    <t>4032IS4197</t>
  </si>
  <si>
    <t>4032JI1282</t>
  </si>
  <si>
    <t>4032JI1322</t>
  </si>
  <si>
    <t>4032JI1742</t>
  </si>
  <si>
    <t>4032JI1764</t>
  </si>
  <si>
    <t>4032JI1794</t>
  </si>
  <si>
    <t>4032JI1903</t>
  </si>
  <si>
    <t>4032JI2113</t>
  </si>
  <si>
    <t>4032JI2232</t>
  </si>
  <si>
    <t>4032JI2300</t>
  </si>
  <si>
    <t>4032JI2577</t>
  </si>
  <si>
    <t>4032JI3158</t>
  </si>
  <si>
    <t>4032JI3449</t>
  </si>
  <si>
    <t>4032JI3528</t>
  </si>
  <si>
    <t>4032JI3578</t>
  </si>
  <si>
    <t>4032JI3860</t>
  </si>
  <si>
    <t>4032MS3155</t>
  </si>
  <si>
    <t>4032MS4191</t>
  </si>
  <si>
    <t>4032MS4192</t>
  </si>
  <si>
    <t>4032MS4194</t>
  </si>
  <si>
    <t>4032MS3252</t>
  </si>
  <si>
    <t>4032MT4193</t>
  </si>
  <si>
    <t>4032PP0167</t>
  </si>
  <si>
    <t>4032PP0168</t>
  </si>
  <si>
    <t>4032PP0169</t>
  </si>
  <si>
    <t>4032PP0884</t>
  </si>
  <si>
    <t>4032PP0921</t>
  </si>
  <si>
    <t>4032PP1052</t>
  </si>
  <si>
    <t>4032PP1131</t>
  </si>
  <si>
    <t>4032PP1172</t>
  </si>
  <si>
    <t>4032PP1746</t>
  </si>
  <si>
    <t>4032PP1957</t>
  </si>
  <si>
    <t>4032PP2560</t>
  </si>
  <si>
    <t>4032PP2580</t>
  </si>
  <si>
    <t>4032PP2599</t>
  </si>
  <si>
    <t>4032PP2620</t>
  </si>
  <si>
    <t>4032PP2980</t>
  </si>
  <si>
    <t>4032PP3109</t>
  </si>
  <si>
    <t>4032PP3119</t>
  </si>
  <si>
    <t>4032PP3560</t>
  </si>
  <si>
    <t>4032PP3562</t>
  </si>
  <si>
    <t>4033JI0170</t>
  </si>
  <si>
    <t>4033JI1144</t>
  </si>
  <si>
    <t>4033JI1334</t>
  </si>
  <si>
    <t>4033JI2900</t>
  </si>
  <si>
    <t>4033MS4199</t>
  </si>
  <si>
    <t>4033MS4200</t>
  </si>
  <si>
    <t>4033MS4201</t>
  </si>
  <si>
    <t>4033MS4202</t>
  </si>
  <si>
    <t>4033MS4203</t>
  </si>
  <si>
    <t>4033PP0171</t>
  </si>
  <si>
    <t>4033PP0172</t>
  </si>
  <si>
    <t>4033PP0649</t>
  </si>
  <si>
    <t>4033PP1075</t>
  </si>
  <si>
    <t>4033PP2953</t>
  </si>
  <si>
    <t>4034PP0173</t>
  </si>
  <si>
    <t>4035JI0729</t>
  </si>
  <si>
    <t>4035JI1930</t>
  </si>
  <si>
    <t>4035JI2504</t>
  </si>
  <si>
    <t>4035MA4205</t>
  </si>
  <si>
    <t>4035MS4204</t>
  </si>
  <si>
    <t>4035MS4206</t>
  </si>
  <si>
    <t>4035MS4207</t>
  </si>
  <si>
    <t>4035PP0174</t>
  </si>
  <si>
    <t>4035PP0175</t>
  </si>
  <si>
    <t>4036JI5821</t>
  </si>
  <si>
    <t>4036MS4208</t>
  </si>
  <si>
    <t>4036PP0177</t>
  </si>
  <si>
    <t>4040MS4209</t>
  </si>
  <si>
    <t>4040PP0180</t>
  </si>
  <si>
    <t>4041PP0181</t>
  </si>
  <si>
    <t>4043EE0661</t>
  </si>
  <si>
    <t>4043EE0827</t>
  </si>
  <si>
    <t>0043EE0516</t>
  </si>
  <si>
    <t>4043EI3706</t>
  </si>
  <si>
    <t>4043IS4237</t>
  </si>
  <si>
    <t>4043JI8991</t>
  </si>
  <si>
    <t>4043JI8996</t>
  </si>
  <si>
    <t>4043JI8980</t>
  </si>
  <si>
    <t>4043JI8948</t>
  </si>
  <si>
    <t>4043JI8085</t>
  </si>
  <si>
    <t>4043JI1112</t>
  </si>
  <si>
    <t>4043JI1247</t>
  </si>
  <si>
    <t>4043JI1330</t>
  </si>
  <si>
    <t>4043JI1373</t>
  </si>
  <si>
    <t>4043JI1392</t>
  </si>
  <si>
    <t>4043JI1395</t>
  </si>
  <si>
    <t>4043JI1409</t>
  </si>
  <si>
    <t>4043JI1417</t>
  </si>
  <si>
    <t>4043JI1424</t>
  </si>
  <si>
    <t>4043JI1426</t>
  </si>
  <si>
    <t>0043JI0950</t>
  </si>
  <si>
    <t>4043JI1548</t>
  </si>
  <si>
    <t>4043JI1666</t>
  </si>
  <si>
    <t>4043JI1689</t>
  </si>
  <si>
    <t>4043JI1735</t>
  </si>
  <si>
    <t>4043JI1736</t>
  </si>
  <si>
    <t>4043JI1744</t>
  </si>
  <si>
    <t>4043JI1827</t>
  </si>
  <si>
    <t>4043JI1828</t>
  </si>
  <si>
    <t>4043JI1830</t>
  </si>
  <si>
    <t>4043JI1892</t>
  </si>
  <si>
    <t>4043JI1923</t>
  </si>
  <si>
    <t>4043JI1933</t>
  </si>
  <si>
    <t>4043JI1941</t>
  </si>
  <si>
    <t>4043JI2007</t>
  </si>
  <si>
    <t>4043JI2008</t>
  </si>
  <si>
    <t>4043JI2154</t>
  </si>
  <si>
    <t>4043JI2198</t>
  </si>
  <si>
    <t>4043JI2203</t>
  </si>
  <si>
    <t>4043JI2289</t>
  </si>
  <si>
    <t>4043JI2469</t>
  </si>
  <si>
    <t>4043JI2532</t>
  </si>
  <si>
    <t>4043JI2545</t>
  </si>
  <si>
    <t>4043JI2646</t>
  </si>
  <si>
    <t>4043JI2773</t>
  </si>
  <si>
    <t>4043JI2928</t>
  </si>
  <si>
    <t>4043JI3009</t>
  </si>
  <si>
    <t>4043JI3149</t>
  </si>
  <si>
    <t>4043JI3161</t>
  </si>
  <si>
    <t>4043JI3164</t>
  </si>
  <si>
    <t>4043JI3221</t>
  </si>
  <si>
    <t>4043JI3395</t>
  </si>
  <si>
    <t>4043JI3396</t>
  </si>
  <si>
    <t>4043JI3492</t>
  </si>
  <si>
    <t>4043JI3549</t>
  </si>
  <si>
    <t>4043JI3704</t>
  </si>
  <si>
    <t>4043JI3957</t>
  </si>
  <si>
    <t>4043MS2574</t>
  </si>
  <si>
    <t>4043MS2728</t>
  </si>
  <si>
    <t>4043MS7878</t>
  </si>
  <si>
    <t>4043MS2829</t>
  </si>
  <si>
    <t>4043MS7887</t>
  </si>
  <si>
    <t>4043MS3168</t>
  </si>
  <si>
    <t>4043MS7888</t>
  </si>
  <si>
    <t>4043MM3769</t>
  </si>
  <si>
    <t>4043MS3827</t>
  </si>
  <si>
    <t>4043MS4210</t>
  </si>
  <si>
    <t>4043MS4211</t>
  </si>
  <si>
    <t>4043MS4213</t>
  </si>
  <si>
    <t>4043MS4214</t>
  </si>
  <si>
    <t>4043MS4215</t>
  </si>
  <si>
    <t>4043MS4216</t>
  </si>
  <si>
    <t>4043MM4218</t>
  </si>
  <si>
    <t>4043MS4219</t>
  </si>
  <si>
    <t>4043MS4221</t>
  </si>
  <si>
    <t>4043MS4222</t>
  </si>
  <si>
    <t>4043MS4223</t>
  </si>
  <si>
    <t>4043MS4225</t>
  </si>
  <si>
    <t>4043MS4226</t>
  </si>
  <si>
    <t>4043MS4228</t>
  </si>
  <si>
    <t>4043MS4231</t>
  </si>
  <si>
    <t>4043MS4232</t>
  </si>
  <si>
    <t>4043MS4239</t>
  </si>
  <si>
    <t>4043MS7883</t>
  </si>
  <si>
    <t>4043MS3625</t>
  </si>
  <si>
    <t>4043MT4227</t>
  </si>
  <si>
    <t>4043PP0182</t>
  </si>
  <si>
    <t>4043PP0183</t>
  </si>
  <si>
    <t>4043PP0185</t>
  </si>
  <si>
    <t>4043PP0187</t>
  </si>
  <si>
    <t>4043PP0188</t>
  </si>
  <si>
    <t>4043PP0189</t>
  </si>
  <si>
    <t>4043PP0190</t>
  </si>
  <si>
    <t>4043PP0192</t>
  </si>
  <si>
    <t>4043PP0193</t>
  </si>
  <si>
    <t>4043PP0194</t>
  </si>
  <si>
    <t>4043PP0195</t>
  </si>
  <si>
    <t>4043PP0196</t>
  </si>
  <si>
    <t>4043PP0198</t>
  </si>
  <si>
    <t>4043PP0199</t>
  </si>
  <si>
    <t>4043PP0200</t>
  </si>
  <si>
    <t>4043PP0201</t>
  </si>
  <si>
    <t>4043PP0202</t>
  </si>
  <si>
    <t>4043PP0205</t>
  </si>
  <si>
    <t>4043PP0206</t>
  </si>
  <si>
    <t>4043PP0208</t>
  </si>
  <si>
    <t>4043PP0209</t>
  </si>
  <si>
    <t>4043PP0732</t>
  </si>
  <si>
    <t>4043PP0733</t>
  </si>
  <si>
    <t>4043PP0734</t>
  </si>
  <si>
    <t>4043PP0936</t>
  </si>
  <si>
    <t>4043PP1001</t>
  </si>
  <si>
    <t>4043PP1044</t>
  </si>
  <si>
    <t>4043PP1050</t>
  </si>
  <si>
    <t>4043PP1101</t>
  </si>
  <si>
    <t>4043PP1135</t>
  </si>
  <si>
    <t>4043PP1160</t>
  </si>
  <si>
    <t>4043PP1171</t>
  </si>
  <si>
    <t>4043PP1288</t>
  </si>
  <si>
    <t>4043PP1767</t>
  </si>
  <si>
    <t>4043PP2311</t>
  </si>
  <si>
    <t>4043PP2365</t>
  </si>
  <si>
    <t>4043PP2410</t>
  </si>
  <si>
    <t>4043PP2520</t>
  </si>
  <si>
    <t>4043PP2722</t>
  </si>
  <si>
    <t>4043PP2915</t>
  </si>
  <si>
    <t>4043PP2966</t>
  </si>
  <si>
    <t>4043PP2969</t>
  </si>
  <si>
    <t>4043PP2994</t>
  </si>
  <si>
    <t>4043PP3148</t>
  </si>
  <si>
    <t>4043PP3197</t>
  </si>
  <si>
    <t>4043PP3374</t>
  </si>
  <si>
    <t>4043PP3456</t>
  </si>
  <si>
    <t>4043PP3458</t>
  </si>
  <si>
    <t>4043PP3459</t>
  </si>
  <si>
    <t>4043PP3473</t>
  </si>
  <si>
    <t>4043PP3627</t>
  </si>
  <si>
    <t>4043PP3951</t>
  </si>
  <si>
    <t>4044JI5974</t>
  </si>
  <si>
    <t>4044JI7473</t>
  </si>
  <si>
    <t>4044JI1425</t>
  </si>
  <si>
    <t>4044JI2101</t>
  </si>
  <si>
    <t>4044MA4251</t>
  </si>
  <si>
    <t>4044MS2528</t>
  </si>
  <si>
    <t>4044MS4249</t>
  </si>
  <si>
    <t>4044MS4252</t>
  </si>
  <si>
    <t>4044PP0264</t>
  </si>
  <si>
    <t>4044PP0265</t>
  </si>
  <si>
    <t>4044PP0266</t>
  </si>
  <si>
    <t>4044PP3263</t>
  </si>
  <si>
    <t>4045EE1876</t>
  </si>
  <si>
    <t>4045EE2527</t>
  </si>
  <si>
    <t>4045IS4269</t>
  </si>
  <si>
    <t>4045IS4275</t>
  </si>
  <si>
    <t>4045IS4283</t>
  </si>
  <si>
    <t>4045IS4984</t>
  </si>
  <si>
    <t>4045IS4985</t>
  </si>
  <si>
    <t>4045IS3347</t>
  </si>
  <si>
    <t>4045JI8284</t>
  </si>
  <si>
    <t>4045JI6361</t>
  </si>
  <si>
    <t>4045JI6049</t>
  </si>
  <si>
    <t>4045JI6386</t>
  </si>
  <si>
    <t>4045JI6459</t>
  </si>
  <si>
    <t>4045JI1121</t>
  </si>
  <si>
    <t>4045JI1427</t>
  </si>
  <si>
    <t>4045JI1428</t>
  </si>
  <si>
    <t>4045JI1534</t>
  </si>
  <si>
    <t>4045JI1535</t>
  </si>
  <si>
    <t>4045JI1606</t>
  </si>
  <si>
    <t>4045JI1635</t>
  </si>
  <si>
    <t>4045JI1679</t>
  </si>
  <si>
    <t>4045JI1779</t>
  </si>
  <si>
    <t>4045JI1811</t>
  </si>
  <si>
    <t>4045JI1898</t>
  </si>
  <si>
    <t>4045JI1938</t>
  </si>
  <si>
    <t>4045JI1959</t>
  </si>
  <si>
    <t>4045JI2076</t>
  </si>
  <si>
    <t>4045JI2171</t>
  </si>
  <si>
    <t>4045JI2343</t>
  </si>
  <si>
    <t>4045JI2446</t>
  </si>
  <si>
    <t>4045JI2734</t>
  </si>
  <si>
    <t>4045JI2812</t>
  </si>
  <si>
    <t>4045JI3284</t>
  </si>
  <si>
    <t>4045JI3416</t>
  </si>
  <si>
    <t>4045JI3553</t>
  </si>
  <si>
    <t>4045MS7864</t>
  </si>
  <si>
    <t>4045MS7867</t>
  </si>
  <si>
    <t>4045MS4253</t>
  </si>
  <si>
    <t>4045MS4254</t>
  </si>
  <si>
    <t>4045MS4255</t>
  </si>
  <si>
    <t>4045MS4256</t>
  </si>
  <si>
    <t>4045MS4257</t>
  </si>
  <si>
    <t>4045MS4258</t>
  </si>
  <si>
    <t>4045MS4259</t>
  </si>
  <si>
    <t>4045MS4260</t>
  </si>
  <si>
    <t>4045MS4262</t>
  </si>
  <si>
    <t>4045MS4265</t>
  </si>
  <si>
    <t>4045MS4266</t>
  </si>
  <si>
    <t>4045MS4267</t>
  </si>
  <si>
    <t>4045DF4268</t>
  </si>
  <si>
    <t>4045MS6867</t>
  </si>
  <si>
    <t>4045MS4274</t>
  </si>
  <si>
    <t>4045MS4282</t>
  </si>
  <si>
    <t>4045MT4264</t>
  </si>
  <si>
    <t>4045MT4281</t>
  </si>
  <si>
    <t>4045MT4991</t>
  </si>
  <si>
    <t>4045PP0210</t>
  </si>
  <si>
    <t>4045PP0211</t>
  </si>
  <si>
    <t>4045PP0212</t>
  </si>
  <si>
    <t>4045PP0215</t>
  </si>
  <si>
    <t>4045PP0216</t>
  </si>
  <si>
    <t>4045PP0217</t>
  </si>
  <si>
    <t>4045PP0218</t>
  </si>
  <si>
    <t>4045PP0219</t>
  </si>
  <si>
    <t>4045PP0220</t>
  </si>
  <si>
    <t>4045PP0222</t>
  </si>
  <si>
    <t>4045PP0224</t>
  </si>
  <si>
    <t>4045PP0225</t>
  </si>
  <si>
    <t>4045PP0226</t>
  </si>
  <si>
    <t>4045PP0227</t>
  </si>
  <si>
    <t>4045PP0228</t>
  </si>
  <si>
    <t>4045PP0230</t>
  </si>
  <si>
    <t>4045PP0233</t>
  </si>
  <si>
    <t>4045PP0234</t>
  </si>
  <si>
    <t>4045PP0236</t>
  </si>
  <si>
    <t>4045PP0903</t>
  </si>
  <si>
    <t>4045PP0917</t>
  </si>
  <si>
    <t>4045PP0918</t>
  </si>
  <si>
    <t>4045PP1012</t>
  </si>
  <si>
    <t>4045PP1019</t>
  </si>
  <si>
    <t>4045PP1064</t>
  </si>
  <si>
    <t>4045PP1098</t>
  </si>
  <si>
    <t>4045PP1177</t>
  </si>
  <si>
    <t>4045PP1369</t>
  </si>
  <si>
    <t>4045PP1524</t>
  </si>
  <si>
    <t>4045PP1710</t>
  </si>
  <si>
    <t>4045PP1797</t>
  </si>
  <si>
    <t>4045PP1943</t>
  </si>
  <si>
    <t>4045PP2575</t>
  </si>
  <si>
    <t>4045PP2687</t>
  </si>
  <si>
    <t>4045PP3783</t>
  </si>
  <si>
    <t>4131EE1061</t>
  </si>
  <si>
    <t>4131EE2624</t>
  </si>
  <si>
    <t>4131IS4290</t>
  </si>
  <si>
    <t>4131IS4303</t>
  </si>
  <si>
    <t>4132IS4322</t>
  </si>
  <si>
    <t>4131JI6501</t>
  </si>
  <si>
    <t>4131JI5822</t>
  </si>
  <si>
    <t>4131JI8524</t>
  </si>
  <si>
    <t>4131JI8877</t>
  </si>
  <si>
    <t>4131JI5080</t>
  </si>
  <si>
    <t>4132JI9184</t>
  </si>
  <si>
    <t>4132JI5041</t>
  </si>
  <si>
    <t>4132JI5095</t>
  </si>
  <si>
    <t>4133JI7666</t>
  </si>
  <si>
    <t>4132JI5448</t>
  </si>
  <si>
    <t>4133JI6199</t>
  </si>
  <si>
    <t>4133JI1429</t>
  </si>
  <si>
    <t>4083JI1430</t>
  </si>
  <si>
    <t>4131JI1486</t>
  </si>
  <si>
    <t>4133JI1508</t>
  </si>
  <si>
    <t>4132JI1537</t>
  </si>
  <si>
    <t>4132JI1608</t>
  </si>
  <si>
    <t>4131JI1623</t>
  </si>
  <si>
    <t>4131JI1634</t>
  </si>
  <si>
    <t>4131JI1780</t>
  </si>
  <si>
    <t>4132JI1927</t>
  </si>
  <si>
    <t>4133JI2000</t>
  </si>
  <si>
    <t>4132JI2115</t>
  </si>
  <si>
    <t>4131JI2116</t>
  </si>
  <si>
    <t>4133JI2141</t>
  </si>
  <si>
    <t>4131JI2277</t>
  </si>
  <si>
    <t>4133JI2281</t>
  </si>
  <si>
    <t>4133JI2282</t>
  </si>
  <si>
    <t>4133JI2297</t>
  </si>
  <si>
    <t>4131JI2306</t>
  </si>
  <si>
    <t>4132JI2355</t>
  </si>
  <si>
    <t>4133JI2362</t>
  </si>
  <si>
    <t>4131JI2380</t>
  </si>
  <si>
    <t>4133JI2415</t>
  </si>
  <si>
    <t>4133JI2425</t>
  </si>
  <si>
    <t>4131JI2533</t>
  </si>
  <si>
    <t>4133JI2716</t>
  </si>
  <si>
    <t>4083JI2785</t>
  </si>
  <si>
    <t>4133JI2971</t>
  </si>
  <si>
    <t>4133JI3001</t>
  </si>
  <si>
    <t>4131JI3070</t>
  </si>
  <si>
    <t>4131JI3102</t>
  </si>
  <si>
    <t>4131JI3129</t>
  </si>
  <si>
    <t>4133JI3246</t>
  </si>
  <si>
    <t>4131JI3267</t>
  </si>
  <si>
    <t>4133JI3371</t>
  </si>
  <si>
    <t>4131JI3376</t>
  </si>
  <si>
    <t>4133JI3398</t>
  </si>
  <si>
    <t>4131JI8947</t>
  </si>
  <si>
    <t>4132JI3683</t>
  </si>
  <si>
    <t>4131JI3761</t>
  </si>
  <si>
    <t>4131JI3805</t>
  </si>
  <si>
    <t>4131MS2535</t>
  </si>
  <si>
    <t>4131MS2632</t>
  </si>
  <si>
    <t>4131MS2713</t>
  </si>
  <si>
    <t>4133MS2724</t>
  </si>
  <si>
    <t>4132MS2754</t>
  </si>
  <si>
    <t>4131MS3021</t>
  </si>
  <si>
    <t>4133MS3096</t>
  </si>
  <si>
    <t>4131MS3364</t>
  </si>
  <si>
    <t>4131MS3582</t>
  </si>
  <si>
    <t>4131MS7854</t>
  </si>
  <si>
    <t>4131MS4285</t>
  </si>
  <si>
    <t>4131MS4286</t>
  </si>
  <si>
    <t>4131MS4288</t>
  </si>
  <si>
    <t>4131MS4292</t>
  </si>
  <si>
    <t>4131MS4295</t>
  </si>
  <si>
    <t>4133MS4297</t>
  </si>
  <si>
    <t>4133MS4299</t>
  </si>
  <si>
    <t>4133MS4300</t>
  </si>
  <si>
    <t>4133MS4301</t>
  </si>
  <si>
    <t>4131MS4302</t>
  </si>
  <si>
    <t>4133MS4304</t>
  </si>
  <si>
    <t>4131MS4306</t>
  </si>
  <si>
    <t>4131MS4307</t>
  </si>
  <si>
    <t>4132MS4308</t>
  </si>
  <si>
    <t>4132MS4309</t>
  </si>
  <si>
    <t>4132MS4312</t>
  </si>
  <si>
    <t>4083MS4315</t>
  </si>
  <si>
    <t>4133MS4316</t>
  </si>
  <si>
    <t>4133MS4317</t>
  </si>
  <si>
    <t>4131MS4318</t>
  </si>
  <si>
    <t>4131MS8197</t>
  </si>
  <si>
    <t>4131MS4323</t>
  </si>
  <si>
    <t>4131MS4325</t>
  </si>
  <si>
    <t>4132MS4326</t>
  </si>
  <si>
    <t>4132MS5213</t>
  </si>
  <si>
    <t>4132MS5398</t>
  </si>
  <si>
    <t>4133PP0237</t>
  </si>
  <si>
    <t>4131PP0238</t>
  </si>
  <si>
    <t>4132PP0240</t>
  </si>
  <si>
    <t>4133PP0241</t>
  </si>
  <si>
    <t>4133PP0242</t>
  </si>
  <si>
    <t>4132PP0243</t>
  </si>
  <si>
    <t>4133PP0244</t>
  </si>
  <si>
    <t>4132PP0245</t>
  </si>
  <si>
    <t>4131PP0247</t>
  </si>
  <si>
    <t>4133PP0248</t>
  </si>
  <si>
    <t>4131PP0249</t>
  </si>
  <si>
    <t>4131PP0251</t>
  </si>
  <si>
    <t>4131PP0252</t>
  </si>
  <si>
    <t>4131PP0253</t>
  </si>
  <si>
    <t>4133PP0254</t>
  </si>
  <si>
    <t>4133PP0255</t>
  </si>
  <si>
    <t>4133PP0256</t>
  </si>
  <si>
    <t>4083PP0257</t>
  </si>
  <si>
    <t>4131PP0258</t>
  </si>
  <si>
    <t>4131PP0259</t>
  </si>
  <si>
    <t>4132PP0260</t>
  </si>
  <si>
    <t>4133PP0261</t>
  </si>
  <si>
    <t>4131PP0262</t>
  </si>
  <si>
    <t>4131PP0263</t>
  </si>
  <si>
    <t>4131PP0634</t>
  </si>
  <si>
    <t>4131PP0826</t>
  </si>
  <si>
    <t>4131PP0852</t>
  </si>
  <si>
    <t>4131PP0855</t>
  </si>
  <si>
    <t>4131PP0856</t>
  </si>
  <si>
    <t>4131PP0857</t>
  </si>
  <si>
    <t>4132PP0912</t>
  </si>
  <si>
    <t>4131PP0914</t>
  </si>
  <si>
    <t>4133PP1118</t>
  </si>
  <si>
    <t>4133PP1183</t>
  </si>
  <si>
    <t>4083PP1217</t>
  </si>
  <si>
    <t>4132PP1227</t>
  </si>
  <si>
    <t>4133PP1289</t>
  </si>
  <si>
    <t>4132PP1377</t>
  </si>
  <si>
    <t>4132PP1507</t>
  </si>
  <si>
    <t>4132PP1550</t>
  </si>
  <si>
    <t>4083PP1555</t>
  </si>
  <si>
    <t>4133PP1696</t>
  </si>
  <si>
    <t>4131PP1755</t>
  </si>
  <si>
    <t>4132PP1942</t>
  </si>
  <si>
    <t>4132PP1946</t>
  </si>
  <si>
    <t>4131PP2214</t>
  </si>
  <si>
    <t>4133PP2220</t>
  </si>
  <si>
    <t>4131PP2221</t>
  </si>
  <si>
    <t>4131PP2309</t>
  </si>
  <si>
    <t>4131PP2399</t>
  </si>
  <si>
    <t>4133PP2419</t>
  </si>
  <si>
    <t>4133PP2421</t>
  </si>
  <si>
    <t>4132PP2443</t>
  </si>
  <si>
    <t>4131PP2445</t>
  </si>
  <si>
    <t>4133PP2455</t>
  </si>
  <si>
    <t>4133PP2512</t>
  </si>
  <si>
    <t>4133PP2540</t>
  </si>
  <si>
    <t>4132PP2563</t>
  </si>
  <si>
    <t>4133PP2592</t>
  </si>
  <si>
    <t>4083PP2637</t>
  </si>
  <si>
    <t>4133PP2650</t>
  </si>
  <si>
    <t>4133PP2662</t>
  </si>
  <si>
    <t>4132PP2685</t>
  </si>
  <si>
    <t>4131PP2715</t>
  </si>
  <si>
    <t>4132PP2758</t>
  </si>
  <si>
    <t>4133PP2949</t>
  </si>
  <si>
    <t>4133PP2982</t>
  </si>
  <si>
    <t>4133PP3018</t>
  </si>
  <si>
    <t>4131PP3037</t>
  </si>
  <si>
    <t>4131PP3060</t>
  </si>
  <si>
    <t>4133PP3062</t>
  </si>
  <si>
    <t>4133PP3113</t>
  </si>
  <si>
    <t>4133PP3265</t>
  </si>
  <si>
    <t>4133PP3373</t>
  </si>
  <si>
    <t>4131PP3377</t>
  </si>
  <si>
    <t>4131PP3381</t>
  </si>
  <si>
    <t>4083PP3386</t>
  </si>
  <si>
    <t>4133PP3387</t>
  </si>
  <si>
    <t>4131PP3427</t>
  </si>
  <si>
    <t>4133PP3429</t>
  </si>
  <si>
    <t>4131PP3445</t>
  </si>
  <si>
    <t>4131PP3505</t>
  </si>
  <si>
    <t>4133PP3584</t>
  </si>
  <si>
    <t>4133PP3637</t>
  </si>
  <si>
    <t>4131PP3686</t>
  </si>
  <si>
    <t>4131PP3779</t>
  </si>
  <si>
    <t>4131PP3819</t>
  </si>
  <si>
    <t>4131PP4319</t>
  </si>
  <si>
    <t>4132PP5064</t>
  </si>
  <si>
    <t>4047IS4334</t>
  </si>
  <si>
    <t>4047JI1042</t>
  </si>
  <si>
    <t>4047JI1604</t>
  </si>
  <si>
    <t>4047JI1741</t>
  </si>
  <si>
    <t>4047JI1919</t>
  </si>
  <si>
    <t>4047JI2002</t>
  </si>
  <si>
    <t>4047JI2167</t>
  </si>
  <si>
    <t>4047JI2392</t>
  </si>
  <si>
    <t>4047JI2738</t>
  </si>
  <si>
    <t>4047JI3479</t>
  </si>
  <si>
    <t>4047MS4329</t>
  </si>
  <si>
    <t>4047MS4330</t>
  </si>
  <si>
    <t>4047MS4331</t>
  </si>
  <si>
    <t>4047MS4332</t>
  </si>
  <si>
    <t>4047MT3302</t>
  </si>
  <si>
    <t>4047PP0629</t>
  </si>
  <si>
    <t>4047PP1268</t>
  </si>
  <si>
    <t>4047PP1888</t>
  </si>
  <si>
    <t>4047PP2760</t>
  </si>
  <si>
    <t>4048MS4335</t>
  </si>
  <si>
    <t>4048MS4336</t>
  </si>
  <si>
    <t>4048PP0268</t>
  </si>
  <si>
    <t>4049IS4999</t>
  </si>
  <si>
    <t>4049JI2255</t>
  </si>
  <si>
    <t>4049MS4337</t>
  </si>
  <si>
    <t>4049MS4338</t>
  </si>
  <si>
    <t>4049PP0269</t>
  </si>
  <si>
    <t>4050MS4339</t>
  </si>
  <si>
    <t>4050MS4340</t>
  </si>
  <si>
    <t>4050PP0270</t>
  </si>
  <si>
    <t>4052IS4341</t>
  </si>
  <si>
    <t>4052MS4342</t>
  </si>
  <si>
    <t>4052PP0272</t>
  </si>
  <si>
    <t>4053IS4346</t>
  </si>
  <si>
    <t>4053JI1264</t>
  </si>
  <si>
    <t>0053JI0923</t>
  </si>
  <si>
    <t>4053JI1793</t>
  </si>
  <si>
    <t>4053JI1822</t>
  </si>
  <si>
    <t>4053JI1939</t>
  </si>
  <si>
    <t>4053JI2004</t>
  </si>
  <si>
    <t>4053JI2197</t>
  </si>
  <si>
    <t>4053JI3011</t>
  </si>
  <si>
    <t>4053JI3605</t>
  </si>
  <si>
    <t>4053MS4343</t>
  </si>
  <si>
    <t>4053MS4344</t>
  </si>
  <si>
    <t>4053MS4345</t>
  </si>
  <si>
    <t>4053PP0273</t>
  </si>
  <si>
    <t>4053PP0274</t>
  </si>
  <si>
    <t>4053PP0275</t>
  </si>
  <si>
    <t>4053PP0739</t>
  </si>
  <si>
    <t>4053PP1084</t>
  </si>
  <si>
    <t>4053PP1327</t>
  </si>
  <si>
    <t>4053PP1759</t>
  </si>
  <si>
    <t>4055EL2731</t>
  </si>
  <si>
    <t>4055IS4353</t>
  </si>
  <si>
    <t>4055JI7891</t>
  </si>
  <si>
    <t>4055JI6433</t>
  </si>
  <si>
    <t>4055JI9219</t>
  </si>
  <si>
    <t>4055JI1431</t>
  </si>
  <si>
    <t>4055JI1624</t>
  </si>
  <si>
    <t>4055JI1625</t>
  </si>
  <si>
    <t>4055JI1656</t>
  </si>
  <si>
    <t>4055JI1669</t>
  </si>
  <si>
    <t>4055JI1691</t>
  </si>
  <si>
    <t>4055JI1739</t>
  </si>
  <si>
    <t>4055JI1832</t>
  </si>
  <si>
    <t>4055JI1935</t>
  </si>
  <si>
    <t>4055JI2010</t>
  </si>
  <si>
    <t>4055JI2014</t>
  </si>
  <si>
    <t>4055JI2015</t>
  </si>
  <si>
    <t>4055JI2120</t>
  </si>
  <si>
    <t>4055JI2179</t>
  </si>
  <si>
    <t>4055JI2195</t>
  </si>
  <si>
    <t>4055JI2551</t>
  </si>
  <si>
    <t>4055JI2605</t>
  </si>
  <si>
    <t>4055JI2751</t>
  </si>
  <si>
    <t>4055JI2811</t>
  </si>
  <si>
    <t>4055JI2868</t>
  </si>
  <si>
    <t>4055JI2912</t>
  </si>
  <si>
    <t>4055JI2972</t>
  </si>
  <si>
    <t>4055JI3078</t>
  </si>
  <si>
    <t>4055JI3081</t>
  </si>
  <si>
    <t>4055JI3499</t>
  </si>
  <si>
    <t>4055JI3552</t>
  </si>
  <si>
    <t>4055JI3609</t>
  </si>
  <si>
    <t>4055MS2627</t>
  </si>
  <si>
    <t>4055MS2889</t>
  </si>
  <si>
    <t>4055MS4347</t>
  </si>
  <si>
    <t>4055MS4348</t>
  </si>
  <si>
    <t>4055MS4349</t>
  </si>
  <si>
    <t>4055MS4351</t>
  </si>
  <si>
    <t>4055MS4352</t>
  </si>
  <si>
    <t>4055MS4354</t>
  </si>
  <si>
    <t>4055MS4355</t>
  </si>
  <si>
    <t>4055MS4357</t>
  </si>
  <si>
    <t>4055MS4359</t>
  </si>
  <si>
    <t>4055MM4362</t>
  </si>
  <si>
    <t>4055MT4364</t>
  </si>
  <si>
    <t>4055PP0557</t>
  </si>
  <si>
    <t>4055PP0558</t>
  </si>
  <si>
    <t>4055PP0559</t>
  </si>
  <si>
    <t>4055PP0560</t>
  </si>
  <si>
    <t>4055PP0561</t>
  </si>
  <si>
    <t>4055PP0562</t>
  </si>
  <si>
    <t>4055PP0765</t>
  </si>
  <si>
    <t>4055PP0889</t>
  </si>
  <si>
    <t>4055PP1036</t>
  </si>
  <si>
    <t>4055PP1047</t>
  </si>
  <si>
    <t>4055PP1167</t>
  </si>
  <si>
    <t>4055PP1168</t>
  </si>
  <si>
    <t>4055PP1188</t>
  </si>
  <si>
    <t>4055PP1626</t>
  </si>
  <si>
    <t>4055PP1950</t>
  </si>
  <si>
    <t>4055PP1953</t>
  </si>
  <si>
    <t>4055PP2018</t>
  </si>
  <si>
    <t>4055PP2314</t>
  </si>
  <si>
    <t>4055PP2513</t>
  </si>
  <si>
    <t>4055PP2568</t>
  </si>
  <si>
    <t>4055PP2666</t>
  </si>
  <si>
    <t>4055PP2683</t>
  </si>
  <si>
    <t>4055PP2710</t>
  </si>
  <si>
    <t>4055PP2759</t>
  </si>
  <si>
    <t>4055PP2776</t>
  </si>
  <si>
    <t>4055PP2822</t>
  </si>
  <si>
    <t>4055PP3230</t>
  </si>
  <si>
    <t>4055PP3476</t>
  </si>
  <si>
    <t>4055PP3600</t>
  </si>
  <si>
    <t>4055SC3608</t>
  </si>
  <si>
    <t>4056JI2275</t>
  </si>
  <si>
    <t>4056MS4367</t>
  </si>
  <si>
    <t>4056PP0292</t>
  </si>
  <si>
    <t>4057JI6507</t>
  </si>
  <si>
    <t>4057MS4368</t>
  </si>
  <si>
    <t>4057PP0178</t>
  </si>
  <si>
    <t>4058MA4756</t>
  </si>
  <si>
    <t>4059IS4373</t>
  </si>
  <si>
    <t>4059JI5453</t>
  </si>
  <si>
    <t>4059JI1544</t>
  </si>
  <si>
    <t>4059JI1965</t>
  </si>
  <si>
    <t>4059MS4369</t>
  </si>
  <si>
    <t>0059MS0008</t>
  </si>
  <si>
    <t>4059MS4371</t>
  </si>
  <si>
    <t>0059MS0007</t>
  </si>
  <si>
    <t>4059PP0295</t>
  </si>
  <si>
    <t>4059PP0296</t>
  </si>
  <si>
    <t>4059PP0297</t>
  </si>
  <si>
    <t>4059PP1170</t>
  </si>
  <si>
    <t>4059PP2945</t>
  </si>
  <si>
    <t>4060JI2226</t>
  </si>
  <si>
    <t>4060MS4375</t>
  </si>
  <si>
    <t>4060MS4376</t>
  </si>
  <si>
    <t>4060PP0298</t>
  </si>
  <si>
    <t>4060PP0299</t>
  </si>
  <si>
    <t>4061JI2278</t>
  </si>
  <si>
    <t>4061MS4377</t>
  </si>
  <si>
    <t>4061MS4378</t>
  </si>
  <si>
    <t>4061PP0301</t>
  </si>
  <si>
    <t>4061PP1673</t>
  </si>
  <si>
    <t>4062EE1970</t>
  </si>
  <si>
    <t>4062EE2730</t>
  </si>
  <si>
    <t>4062EE2854</t>
  </si>
  <si>
    <t>4062EE3774</t>
  </si>
  <si>
    <t>4062IS3826</t>
  </si>
  <si>
    <t>4062IS4406</t>
  </si>
  <si>
    <t>4062IS4409</t>
  </si>
  <si>
    <t>4062IS4422</t>
  </si>
  <si>
    <t>4062IS4428</t>
  </si>
  <si>
    <t>4062JI5663</t>
  </si>
  <si>
    <t>4062JI8269</t>
  </si>
  <si>
    <t>4062JI8130</t>
  </si>
  <si>
    <t>4062JI7527</t>
  </si>
  <si>
    <t>4062JI7729</t>
  </si>
  <si>
    <t>4062JI7574</t>
  </si>
  <si>
    <t>4062JI8954</t>
  </si>
  <si>
    <t>4062JI6187</t>
  </si>
  <si>
    <t>4062JI0998</t>
  </si>
  <si>
    <t>4062JI1081</t>
  </si>
  <si>
    <t>4062JI1159</t>
  </si>
  <si>
    <t>4062JI1221</t>
  </si>
  <si>
    <t>4062JI1276</t>
  </si>
  <si>
    <t>4062JI1278</t>
  </si>
  <si>
    <t>4062JI1380</t>
  </si>
  <si>
    <t>4062JI1396</t>
  </si>
  <si>
    <t>4062JI1432</t>
  </si>
  <si>
    <t>4062JI1433</t>
  </si>
  <si>
    <t>4062JI1434</t>
  </si>
  <si>
    <t>4062JI1435</t>
  </si>
  <si>
    <t>4062JI1520</t>
  </si>
  <si>
    <t>4062JI1533</t>
  </si>
  <si>
    <t>4062JI1652</t>
  </si>
  <si>
    <t>4062JI1677</t>
  </si>
  <si>
    <t>4062JI1743</t>
  </si>
  <si>
    <t>4062JI1772</t>
  </si>
  <si>
    <t>4062JI1798</t>
  </si>
  <si>
    <t>4062JI1894</t>
  </si>
  <si>
    <t>4062JI1896</t>
  </si>
  <si>
    <t>4062JI1906</t>
  </si>
  <si>
    <t>4062JI1925</t>
  </si>
  <si>
    <t>4062JI1937</t>
  </si>
  <si>
    <t>4062JI1978</t>
  </si>
  <si>
    <t>4062JI1985</t>
  </si>
  <si>
    <t>4062JI2023</t>
  </si>
  <si>
    <t>4062JI2078</t>
  </si>
  <si>
    <t>4062JI2097</t>
  </si>
  <si>
    <t>4062JI2199</t>
  </si>
  <si>
    <t>4062JI2212</t>
  </si>
  <si>
    <t>4062JI2244</t>
  </si>
  <si>
    <t>4062JI2340</t>
  </si>
  <si>
    <t>4062JI2353</t>
  </si>
  <si>
    <t>4062JI2371</t>
  </si>
  <si>
    <t>4062JI2462</t>
  </si>
  <si>
    <t>4062JI2463</t>
  </si>
  <si>
    <t>4062JI2471</t>
  </si>
  <si>
    <t>4062JI2779</t>
  </si>
  <si>
    <t>4062JI2784</t>
  </si>
  <si>
    <t>4062JI2821</t>
  </si>
  <si>
    <t>4062JI2850</t>
  </si>
  <si>
    <t>4062JI2911</t>
  </si>
  <si>
    <t>4062JI2940</t>
  </si>
  <si>
    <t>4062JI3068</t>
  </si>
  <si>
    <t>4062JI3291</t>
  </si>
  <si>
    <t>4062JI3362</t>
  </si>
  <si>
    <t>4062JI3719</t>
  </si>
  <si>
    <t>4062JI3767</t>
  </si>
  <si>
    <t>4062MS2690</t>
  </si>
  <si>
    <t>4062MS2834</t>
  </si>
  <si>
    <t>4062MS7683</t>
  </si>
  <si>
    <t>4062MS3144</t>
  </si>
  <si>
    <t>4062MS3737</t>
  </si>
  <si>
    <t>4062MS4379</t>
  </si>
  <si>
    <t>4062MS4380</t>
  </si>
  <si>
    <t>4062MS4382</t>
  </si>
  <si>
    <t>4062MM4383</t>
  </si>
  <si>
    <t>4062MS4384</t>
  </si>
  <si>
    <t>4062MS4385</t>
  </si>
  <si>
    <t>4062MS4386</t>
  </si>
  <si>
    <t>4062MS4388</t>
  </si>
  <si>
    <t>4062MS4389</t>
  </si>
  <si>
    <t>4062MS4390</t>
  </si>
  <si>
    <t>4062MS4391</t>
  </si>
  <si>
    <t>4062MS4392</t>
  </si>
  <si>
    <t>4062MS4393</t>
  </si>
  <si>
    <t>4062MS4394</t>
  </si>
  <si>
    <t>4062MS4395</t>
  </si>
  <si>
    <t>4062MS4397</t>
  </si>
  <si>
    <t>4062MS4399</t>
  </si>
  <si>
    <t>4062MS4400</t>
  </si>
  <si>
    <t>4062MS4402</t>
  </si>
  <si>
    <t>4062MS4403</t>
  </si>
  <si>
    <t>4062MS4404</t>
  </si>
  <si>
    <t>4062MS4407</t>
  </si>
  <si>
    <t>4062MS4411</t>
  </si>
  <si>
    <t>4062MS4412</t>
  </si>
  <si>
    <t>4062MS4413</t>
  </si>
  <si>
    <t>4062MS4416</t>
  </si>
  <si>
    <t>4062MS4417</t>
  </si>
  <si>
    <t>4062MS4418</t>
  </si>
  <si>
    <t>4062MS7688</t>
  </si>
  <si>
    <t>4062MS4432</t>
  </si>
  <si>
    <t>4062MT4405</t>
  </si>
  <si>
    <t>4062PP0077</t>
  </si>
  <si>
    <t>4062PP0302</t>
  </si>
  <si>
    <t>4062PP0303</t>
  </si>
  <si>
    <t>4062PP0305</t>
  </si>
  <si>
    <t>4062PP0308</t>
  </si>
  <si>
    <t>4062PP0309</t>
  </si>
  <si>
    <t>4062PP0310</t>
  </si>
  <si>
    <t>4062PP0311</t>
  </si>
  <si>
    <t>4062PP0312</t>
  </si>
  <si>
    <t>4062PP0313</t>
  </si>
  <si>
    <t>4062PP0315</t>
  </si>
  <si>
    <t>4062PP0316</t>
  </si>
  <si>
    <t>4062PP0317</t>
  </si>
  <si>
    <t>4062PP0318</t>
  </si>
  <si>
    <t>4062PP0319</t>
  </si>
  <si>
    <t>4062PP0320</t>
  </si>
  <si>
    <t>4062PP0321</t>
  </si>
  <si>
    <t>4062PP0322</t>
  </si>
  <si>
    <t>4062PP0323</t>
  </si>
  <si>
    <t>4062PP0325</t>
  </si>
  <si>
    <t>4062PP0327</t>
  </si>
  <si>
    <t>4062PP0328</t>
  </si>
  <si>
    <t>4062PP0678</t>
  </si>
  <si>
    <t>4062PP0679</t>
  </si>
  <si>
    <t>4062PP0684</t>
  </si>
  <si>
    <t>4062PP0685</t>
  </si>
  <si>
    <t>4062PP0686</t>
  </si>
  <si>
    <t>4062PP0742</t>
  </si>
  <si>
    <t>4062PP0743</t>
  </si>
  <si>
    <t>4062PP0860</t>
  </si>
  <si>
    <t>4062PP0932</t>
  </si>
  <si>
    <t>4062PP0967</t>
  </si>
  <si>
    <t>4062PP0979</t>
  </si>
  <si>
    <t>4062PP1009</t>
  </si>
  <si>
    <t>4062PP1073</t>
  </si>
  <si>
    <t>4062PP1132</t>
  </si>
  <si>
    <t>4062PP1134</t>
  </si>
  <si>
    <t>4062PP1182</t>
  </si>
  <si>
    <t>4062PP1342</t>
  </si>
  <si>
    <t>4062PP1348</t>
  </si>
  <si>
    <t>4062PP1662</t>
  </si>
  <si>
    <t>4062PP1949</t>
  </si>
  <si>
    <t>4062PP2031</t>
  </si>
  <si>
    <t>4062PP2037</t>
  </si>
  <si>
    <t>4062PP2412</t>
  </si>
  <si>
    <t>4062PP2437</t>
  </si>
  <si>
    <t>4062PP2442</t>
  </si>
  <si>
    <t>4062PP2573</t>
  </si>
  <si>
    <t>4062PP2645</t>
  </si>
  <si>
    <t>4062PP2681</t>
  </si>
  <si>
    <t>4062PP2843</t>
  </si>
  <si>
    <t>4062PP2963</t>
  </si>
  <si>
    <t>4062PP3309</t>
  </si>
  <si>
    <t>4062PP3333</t>
  </si>
  <si>
    <t>4062PP3662</t>
  </si>
  <si>
    <t>4062PP3665</t>
  </si>
  <si>
    <t>4062PP3358</t>
  </si>
  <si>
    <t>4062MT4430</t>
  </si>
  <si>
    <t>4063IS5003</t>
  </si>
  <si>
    <t>4063JI7762</t>
  </si>
  <si>
    <t>4063JI9007</t>
  </si>
  <si>
    <t>4063JI5985</t>
  </si>
  <si>
    <t>4063JI1344</t>
  </si>
  <si>
    <t>4063JI1878</t>
  </si>
  <si>
    <t>4063JI2059</t>
  </si>
  <si>
    <t>4063JI2635</t>
  </si>
  <si>
    <t>4063JI2744</t>
  </si>
  <si>
    <t>4063MA4437</t>
  </si>
  <si>
    <t>4063MS4434</t>
  </si>
  <si>
    <t>4063MS4435</t>
  </si>
  <si>
    <t>4063MT3471</t>
  </si>
  <si>
    <t>4063PP0329</t>
  </si>
  <si>
    <t>4063PP0330</t>
  </si>
  <si>
    <t>4063PP0331</t>
  </si>
  <si>
    <t>4063PP0333</t>
  </si>
  <si>
    <t>4063PP0671</t>
  </si>
  <si>
    <t>4063PP1174</t>
  </si>
  <si>
    <t>4064MS4438</t>
  </si>
  <si>
    <t>4064PP0335</t>
  </si>
  <si>
    <t>4065JI1952</t>
  </si>
  <si>
    <t>4065MS4439</t>
  </si>
  <si>
    <t>4065PP0336</t>
  </si>
  <si>
    <t>4066JI1789</t>
  </si>
  <si>
    <t>0066MS0008</t>
  </si>
  <si>
    <t>0066MS0007</t>
  </si>
  <si>
    <t>4066MS4443</t>
  </si>
  <si>
    <t>4066PP0499</t>
  </si>
  <si>
    <t>4067JI2420</t>
  </si>
  <si>
    <t>4067JI2508</t>
  </si>
  <si>
    <t>4067MS4444</t>
  </si>
  <si>
    <t>4067MS3941</t>
  </si>
  <si>
    <t>4067PP0338</t>
  </si>
  <si>
    <t>4067PP3271</t>
  </si>
  <si>
    <t>0068MT0001</t>
  </si>
  <si>
    <t>4068MS4447</t>
  </si>
  <si>
    <t>4068PP0341</t>
  </si>
  <si>
    <t>4069EE2075</t>
  </si>
  <si>
    <t>4069EE2601</t>
  </si>
  <si>
    <t>4069EE2935</t>
  </si>
  <si>
    <t>4069EE2977</t>
  </si>
  <si>
    <t>4069EL2789</t>
  </si>
  <si>
    <t>4069IS4448</t>
  </si>
  <si>
    <t>4069IS4449</t>
  </si>
  <si>
    <t>4069IS4453</t>
  </si>
  <si>
    <t>4069JI7742</t>
  </si>
  <si>
    <t>4069JI7343</t>
  </si>
  <si>
    <t>4069JI3992</t>
  </si>
  <si>
    <t>4069JI1211</t>
  </si>
  <si>
    <t>4069JI1397</t>
  </si>
  <si>
    <t>4069JI1437</t>
  </si>
  <si>
    <t>4069JI1466</t>
  </si>
  <si>
    <t>4069JI1477</t>
  </si>
  <si>
    <t>4069JI1478</t>
  </si>
  <si>
    <t>4069JI1479</t>
  </si>
  <si>
    <t>4069JI1480</t>
  </si>
  <si>
    <t>4069JI1481</t>
  </si>
  <si>
    <t>4069JI1492</t>
  </si>
  <si>
    <t>4069JI1538</t>
  </si>
  <si>
    <t>4069JI1641</t>
  </si>
  <si>
    <t>4069JI1642</t>
  </si>
  <si>
    <t>4069JI1660</t>
  </si>
  <si>
    <t>4069JI1781</t>
  </si>
  <si>
    <t>4069JI1859</t>
  </si>
  <si>
    <t>4069JI1860</t>
  </si>
  <si>
    <t>4069JI1861</t>
  </si>
  <si>
    <t>4069JI1908</t>
  </si>
  <si>
    <t>4069JI1910</t>
  </si>
  <si>
    <t>4069JI1928</t>
  </si>
  <si>
    <t>4069JI1973</t>
  </si>
  <si>
    <t>4069JI2022</t>
  </si>
  <si>
    <t>4069JI2092</t>
  </si>
  <si>
    <t>4069JI2119</t>
  </si>
  <si>
    <t>4069JI2142</t>
  </si>
  <si>
    <t>4069JI2145</t>
  </si>
  <si>
    <t>4069JI2146</t>
  </si>
  <si>
    <t>4069JI2272</t>
  </si>
  <si>
    <t>4069JI2296</t>
  </si>
  <si>
    <t>4069JI2321</t>
  </si>
  <si>
    <t>4069JI2322</t>
  </si>
  <si>
    <t>4069JI2431</t>
  </si>
  <si>
    <t>4069JI2447</t>
  </si>
  <si>
    <t>4069JI2448</t>
  </si>
  <si>
    <t>4069JI2461</t>
  </si>
  <si>
    <t>4069JI2496</t>
  </si>
  <si>
    <t>4069JI2514</t>
  </si>
  <si>
    <t>4069JI2525</t>
  </si>
  <si>
    <t>4069JI2558</t>
  </si>
  <si>
    <t>4069JI2603</t>
  </si>
  <si>
    <t>4069JI2611</t>
  </si>
  <si>
    <t>4069JI2679</t>
  </si>
  <si>
    <t>4069JI2761</t>
  </si>
  <si>
    <t>4069JI2788</t>
  </si>
  <si>
    <t>4069JI2869</t>
  </si>
  <si>
    <t>4069JI2878</t>
  </si>
  <si>
    <t>0069JI1013</t>
  </si>
  <si>
    <t>4069JI2937</t>
  </si>
  <si>
    <t>4069JI2958</t>
  </si>
  <si>
    <t>4069JI3069</t>
  </si>
  <si>
    <t>4069JI3135</t>
  </si>
  <si>
    <t>4069JI3142</t>
  </si>
  <si>
    <t>4069JI3187</t>
  </si>
  <si>
    <t>4069JI3224</t>
  </si>
  <si>
    <t>4069JI3227</t>
  </si>
  <si>
    <t>4069JI3346</t>
  </si>
  <si>
    <t>4069JI3348</t>
  </si>
  <si>
    <t>4069JI3501</t>
  </si>
  <si>
    <t>4069JI3557</t>
  </si>
  <si>
    <t>4069JI3558</t>
  </si>
  <si>
    <t>4069JI7389</t>
  </si>
  <si>
    <t>4069JI3587</t>
  </si>
  <si>
    <t>4069JI3623</t>
  </si>
  <si>
    <t>4069JI3633</t>
  </si>
  <si>
    <t>4069JI3707</t>
  </si>
  <si>
    <t>4069JI3878</t>
  </si>
  <si>
    <t>4069MS2086</t>
  </si>
  <si>
    <t>4069MM2386</t>
  </si>
  <si>
    <t>4069MS2703</t>
  </si>
  <si>
    <t>4069MS8459</t>
  </si>
  <si>
    <t>4069MS2762</t>
  </si>
  <si>
    <t>4069MS2766</t>
  </si>
  <si>
    <t>4069MS2799</t>
  </si>
  <si>
    <t>4069MM2952</t>
  </si>
  <si>
    <t>4069MS3117</t>
  </si>
  <si>
    <t>4069MS3165</t>
  </si>
  <si>
    <t>4069MS3189</t>
  </si>
  <si>
    <t>4069MS4450</t>
  </si>
  <si>
    <t>4069MS4451</t>
  </si>
  <si>
    <t>4069MS7711</t>
  </si>
  <si>
    <t>4069MS4457</t>
  </si>
  <si>
    <t>4069MS4459</t>
  </si>
  <si>
    <t>4069MS4463</t>
  </si>
  <si>
    <t>4069MS4464</t>
  </si>
  <si>
    <t>4069MS4465</t>
  </si>
  <si>
    <t>4069MM4466</t>
  </si>
  <si>
    <t>4069MS4468</t>
  </si>
  <si>
    <t>4069MS4470</t>
  </si>
  <si>
    <t>4069MS4472</t>
  </si>
  <si>
    <t>4069MM4474</t>
  </si>
  <si>
    <t>4069MS4475</t>
  </si>
  <si>
    <t>4069MS4477</t>
  </si>
  <si>
    <t>4069MS4482</t>
  </si>
  <si>
    <t>4069MS4485</t>
  </si>
  <si>
    <t>4069MS7710</t>
  </si>
  <si>
    <t>4069MS4487</t>
  </si>
  <si>
    <t>4069MS4488</t>
  </si>
  <si>
    <t>4069MS4489</t>
  </si>
  <si>
    <t>4069MS4490</t>
  </si>
  <si>
    <t>4069MT4469</t>
  </si>
  <si>
    <t>4069MT4491</t>
  </si>
  <si>
    <t>4069PP0342</t>
  </si>
  <si>
    <t>4069PP0344</t>
  </si>
  <si>
    <t>4069PP0345</t>
  </si>
  <si>
    <t>4069PP0347</t>
  </si>
  <si>
    <t>4069PP0348</t>
  </si>
  <si>
    <t>4069PP0350</t>
  </si>
  <si>
    <t>4069PP0353</t>
  </si>
  <si>
    <t>4069PP0354</t>
  </si>
  <si>
    <t>4069PP0356</t>
  </si>
  <si>
    <t>4069PP0357</t>
  </si>
  <si>
    <t>4069PP0358</t>
  </si>
  <si>
    <t>4069PP0360</t>
  </si>
  <si>
    <t>4069PP0361</t>
  </si>
  <si>
    <t>4069PP0362</t>
  </si>
  <si>
    <t>4069PP0363</t>
  </si>
  <si>
    <t>4069PP0364</t>
  </si>
  <si>
    <t>4069PP0365</t>
  </si>
  <si>
    <t>4069PP0366</t>
  </si>
  <si>
    <t>4069PP0367</t>
  </si>
  <si>
    <t>4069PP0368</t>
  </si>
  <si>
    <t>4069PP0369</t>
  </si>
  <si>
    <t>4069PP0370</t>
  </si>
  <si>
    <t>4069PP0371</t>
  </si>
  <si>
    <t>4069PP0372</t>
  </si>
  <si>
    <t>4069PP0654</t>
  </si>
  <si>
    <t>4069PP0745</t>
  </si>
  <si>
    <t>4069PP0934</t>
  </si>
  <si>
    <t>4069PP0965</t>
  </si>
  <si>
    <t>4069PP1008</t>
  </si>
  <si>
    <t>4069PP1020</t>
  </si>
  <si>
    <t>4069PP1076</t>
  </si>
  <si>
    <t>4069PP1083</t>
  </si>
  <si>
    <t>4069PP1087</t>
  </si>
  <si>
    <t>4069PP1163</t>
  </si>
  <si>
    <t>4069PP1166</t>
  </si>
  <si>
    <t>4069PP1208</t>
  </si>
  <si>
    <t>4069PP1219</t>
  </si>
  <si>
    <t>4069PP1253</t>
  </si>
  <si>
    <t>4069PP1326</t>
  </si>
  <si>
    <t>4069PP1436</t>
  </si>
  <si>
    <t>4069PP1571</t>
  </si>
  <si>
    <t>4069PP1702</t>
  </si>
  <si>
    <t>4069PP1703</t>
  </si>
  <si>
    <t>4069PP1707</t>
  </si>
  <si>
    <t>4069PP1709</t>
  </si>
  <si>
    <t>4069PP1723</t>
  </si>
  <si>
    <t>4069PP1761</t>
  </si>
  <si>
    <t>4069PP1841</t>
  </si>
  <si>
    <t>4069PP1843</t>
  </si>
  <si>
    <t>4069PP1846</t>
  </si>
  <si>
    <t>4069PP1853</t>
  </si>
  <si>
    <t>4069PP1886</t>
  </si>
  <si>
    <t>4069PP1958</t>
  </si>
  <si>
    <t>4069PP1961</t>
  </si>
  <si>
    <t>4069PP2064</t>
  </si>
  <si>
    <t>4069PP2118</t>
  </si>
  <si>
    <t>4069PP2126</t>
  </si>
  <si>
    <t>4069PP2186</t>
  </si>
  <si>
    <t>4069PP2188</t>
  </si>
  <si>
    <t>4069PP2227</t>
  </si>
  <si>
    <t>0069PP0213</t>
  </si>
  <si>
    <t>4069PP2351</t>
  </si>
  <si>
    <t>4069PP2382</t>
  </si>
  <si>
    <t>4069PP2383</t>
  </si>
  <si>
    <t>4069PP2403</t>
  </si>
  <si>
    <t>4069PP2427</t>
  </si>
  <si>
    <t>4069PP2432</t>
  </si>
  <si>
    <t>4069PP2436</t>
  </si>
  <si>
    <t>4069PP2537</t>
  </si>
  <si>
    <t>4069PP2570</t>
  </si>
  <si>
    <t>4069PP2587</t>
  </si>
  <si>
    <t>4069PP2631</t>
  </si>
  <si>
    <t>4069PP2654</t>
  </si>
  <si>
    <t>4069PP2701</t>
  </si>
  <si>
    <t>4069PP2704</t>
  </si>
  <si>
    <t>4069PP2705</t>
  </si>
  <si>
    <t>4069PP2775</t>
  </si>
  <si>
    <t>4069PP2783</t>
  </si>
  <si>
    <t>4069PP2916</t>
  </si>
  <si>
    <t>4069PP3111</t>
  </si>
  <si>
    <t>4069PP3125</t>
  </si>
  <si>
    <t>4069PP3133</t>
  </si>
  <si>
    <t>4069PP3138</t>
  </si>
  <si>
    <t>4069PP3146</t>
  </si>
  <si>
    <t>4069PP3172</t>
  </si>
  <si>
    <t>4069PP3185</t>
  </si>
  <si>
    <t>4069PP3198</t>
  </si>
  <si>
    <t>4069PP3204</t>
  </si>
  <si>
    <t>4069PP3208</t>
  </si>
  <si>
    <t>4069PP3247</t>
  </si>
  <si>
    <t>4069PP3328</t>
  </si>
  <si>
    <t>4069PP3470</t>
  </si>
  <si>
    <t>4069PP3472</t>
  </si>
  <si>
    <t>4069PP3493</t>
  </si>
  <si>
    <t>4069PP3522</t>
  </si>
  <si>
    <t>4069PP3574</t>
  </si>
  <si>
    <t>4069PP3974</t>
  </si>
  <si>
    <t>4069PP3858</t>
  </si>
  <si>
    <t>4069SC2614</t>
  </si>
  <si>
    <t>4070EE3711</t>
  </si>
  <si>
    <t>4070IS4494</t>
  </si>
  <si>
    <t>4070JI6362</t>
  </si>
  <si>
    <t>4070JI7940</t>
  </si>
  <si>
    <t>4070JI1750</t>
  </si>
  <si>
    <t>4070MS3712</t>
  </si>
  <si>
    <t>4070MS4493</t>
  </si>
  <si>
    <t>4070MS4495</t>
  </si>
  <si>
    <t>4070MS4496</t>
  </si>
  <si>
    <t>4070MS7911</t>
  </si>
  <si>
    <t>4070PP0374</t>
  </si>
  <si>
    <t>4070PP0375</t>
  </si>
  <si>
    <t>4070PP0376</t>
  </si>
  <si>
    <t>4070PP0378</t>
  </si>
  <si>
    <t>4070PP0636</t>
  </si>
  <si>
    <t>4070PP2797</t>
  </si>
  <si>
    <t>4071EE3368</t>
  </si>
  <si>
    <t>4071IS4509</t>
  </si>
  <si>
    <t>4071IS4510</t>
  </si>
  <si>
    <t>4071IS4512</t>
  </si>
  <si>
    <t>4071IS4513</t>
  </si>
  <si>
    <t>4071JI6506</t>
  </si>
  <si>
    <t>4071JI1108</t>
  </si>
  <si>
    <t>4071JI1300</t>
  </si>
  <si>
    <t>4071JI1325</t>
  </si>
  <si>
    <t>4071JI1413</t>
  </si>
  <si>
    <t>4071JI1438</t>
  </si>
  <si>
    <t>4071JI1439</t>
  </si>
  <si>
    <t>4071JI1584</t>
  </si>
  <si>
    <t>4071JI1636</t>
  </si>
  <si>
    <t>4071JI1671</t>
  </si>
  <si>
    <t>4071JI1897</t>
  </si>
  <si>
    <t>4071JI2033</t>
  </si>
  <si>
    <t>4071JI2218</t>
  </si>
  <si>
    <t>4071JI2222</t>
  </si>
  <si>
    <t>4071JI2262</t>
  </si>
  <si>
    <t>4071JI2270</t>
  </si>
  <si>
    <t>4071JI2293</t>
  </si>
  <si>
    <t>4071JI2307</t>
  </si>
  <si>
    <t>4071JI2308</t>
  </si>
  <si>
    <t>4071JI2331</t>
  </si>
  <si>
    <t>4071JI2477</t>
  </si>
  <si>
    <t>4071JI2956</t>
  </si>
  <si>
    <t>4071JI2500</t>
  </si>
  <si>
    <t>4071JI2511</t>
  </si>
  <si>
    <t>4071JI2538</t>
  </si>
  <si>
    <t>4071JI2717</t>
  </si>
  <si>
    <t>4071JI2913</t>
  </si>
  <si>
    <t>4071JI3036</t>
  </si>
  <si>
    <t>4071JI3154</t>
  </si>
  <si>
    <t>4071JI3290</t>
  </si>
  <si>
    <t>4071JI3740</t>
  </si>
  <si>
    <t>4071MS3747</t>
  </si>
  <si>
    <t>4071MS4500</t>
  </si>
  <si>
    <t>4071MS4501</t>
  </si>
  <si>
    <t>4071MM4502</t>
  </si>
  <si>
    <t>4071MS4503</t>
  </si>
  <si>
    <t>4071MS4504</t>
  </si>
  <si>
    <t>4071MS4505</t>
  </si>
  <si>
    <t>4071DF4506</t>
  </si>
  <si>
    <t>4071MS4507</t>
  </si>
  <si>
    <t>4071MS3729</t>
  </si>
  <si>
    <t>4071MS5255</t>
  </si>
  <si>
    <t>4071PP0379</t>
  </si>
  <si>
    <t>4071PP0380</t>
  </si>
  <si>
    <t>4071PP0381</t>
  </si>
  <si>
    <t>4071PP0382</t>
  </si>
  <si>
    <t>4071PP0383</t>
  </si>
  <si>
    <t>4071PP0384</t>
  </si>
  <si>
    <t>4071PP0385</t>
  </si>
  <si>
    <t>4071PP0386</t>
  </si>
  <si>
    <t>4071PP0387</t>
  </si>
  <si>
    <t>4071PP0388</t>
  </si>
  <si>
    <t>4071PP0389</t>
  </si>
  <si>
    <t>4071PP0390</t>
  </si>
  <si>
    <t>4071PP0766</t>
  </si>
  <si>
    <t>4071PP1089</t>
  </si>
  <si>
    <t>4071PP1616</t>
  </si>
  <si>
    <t>4071PP1698</t>
  </si>
  <si>
    <t>4071PP2381</t>
  </si>
  <si>
    <t>4071PP2429</t>
  </si>
  <si>
    <t>4071PP2479</t>
  </si>
  <si>
    <t>4071PP2484</t>
  </si>
  <si>
    <t>4071PP2571</t>
  </si>
  <si>
    <t>4071PP2830</t>
  </si>
  <si>
    <t>4071PP2858</t>
  </si>
  <si>
    <t>4071PP3026</t>
  </si>
  <si>
    <t>4071PP3264</t>
  </si>
  <si>
    <t>4071PP3687</t>
  </si>
  <si>
    <t>4071PP3688</t>
  </si>
  <si>
    <t>4071PP3710</t>
  </si>
  <si>
    <t>4071PP3735</t>
  </si>
  <si>
    <t>4071PP3742</t>
  </si>
  <si>
    <t>4071PP3750</t>
  </si>
  <si>
    <t>4071PP3780</t>
  </si>
  <si>
    <t>4071PP5039</t>
  </si>
  <si>
    <t>4071PP5037</t>
  </si>
  <si>
    <t>4071PP5029</t>
  </si>
  <si>
    <t>4071PP5035</t>
  </si>
  <si>
    <t>4072JI8105</t>
  </si>
  <si>
    <t>4072JI2964</t>
  </si>
  <si>
    <t>4072MA4514</t>
  </si>
  <si>
    <t>4072PP0865</t>
  </si>
  <si>
    <t>4072PP2100</t>
  </si>
  <si>
    <t>4073EE2346</t>
  </si>
  <si>
    <t>4073EE3285</t>
  </si>
  <si>
    <t>4073IS2693</t>
  </si>
  <si>
    <t>4073JI7743</t>
  </si>
  <si>
    <t>4073JI6508</t>
  </si>
  <si>
    <t>4073JI6405</t>
  </si>
  <si>
    <t>4073JI8345</t>
  </si>
  <si>
    <t>4073JI5028</t>
  </si>
  <si>
    <t>4073JI1096</t>
  </si>
  <si>
    <t>4073JI1440</t>
  </si>
  <si>
    <t>4073JI1870</t>
  </si>
  <si>
    <t>4073JI1936</t>
  </si>
  <si>
    <t>4073JI2294</t>
  </si>
  <si>
    <t>4073JI2320</t>
  </si>
  <si>
    <t>4073JI2406</t>
  </si>
  <si>
    <t>4073JI2604</t>
  </si>
  <si>
    <t>4073JI2885</t>
  </si>
  <si>
    <t>4073JI3732</t>
  </si>
  <si>
    <t>4073JI3734</t>
  </si>
  <si>
    <t>4073JI3807</t>
  </si>
  <si>
    <t>4073MA4515</t>
  </si>
  <si>
    <t>4073MS7849</t>
  </si>
  <si>
    <t>4073MM2863</t>
  </si>
  <si>
    <t>4073MS3023</t>
  </si>
  <si>
    <t>4073MS3745</t>
  </si>
  <si>
    <t>4073MS3785</t>
  </si>
  <si>
    <t>4073MS4516</t>
  </si>
  <si>
    <t>4073MS4517</t>
  </si>
  <si>
    <t>4073MS4518</t>
  </si>
  <si>
    <t>4073MS4520</t>
  </si>
  <si>
    <t>4073MS3181</t>
  </si>
  <si>
    <t>4073MS8786</t>
  </si>
  <si>
    <t>4073MS5254</t>
  </si>
  <si>
    <t>4073MT4521</t>
  </si>
  <si>
    <t>4073MT4524</t>
  </si>
  <si>
    <t>4073PP0391</t>
  </si>
  <si>
    <t>4073PP0392</t>
  </si>
  <si>
    <t>4073PP0393</t>
  </si>
  <si>
    <t>4073PP0395</t>
  </si>
  <si>
    <t>4073PP0396</t>
  </si>
  <si>
    <t>4073PP0397</t>
  </si>
  <si>
    <t>4073PP0746</t>
  </si>
  <si>
    <t>4073PP0800</t>
  </si>
  <si>
    <t>4073PP0924</t>
  </si>
  <si>
    <t>4073PP1054</t>
  </si>
  <si>
    <t>4073PP1189</t>
  </si>
  <si>
    <t>4073PP1328</t>
  </si>
  <si>
    <t>4073PP2210</t>
  </si>
  <si>
    <t>4073PP2413</t>
  </si>
  <si>
    <t>4073PP2422</t>
  </si>
  <si>
    <t>4073PP2714</t>
  </si>
  <si>
    <t>4073PP2825</t>
  </si>
  <si>
    <t>4073PP2826</t>
  </si>
  <si>
    <t>4073PP3059</t>
  </si>
  <si>
    <t>4073PP3087</t>
  </si>
  <si>
    <t>4073PP3167</t>
  </si>
  <si>
    <t>4073PP3169</t>
  </si>
  <si>
    <t>4073PP3228</t>
  </si>
  <si>
    <t>4073PP3231</t>
  </si>
  <si>
    <t>4073PP3324</t>
  </si>
  <si>
    <t>4073PP3655</t>
  </si>
  <si>
    <t>4073PP3660</t>
  </si>
  <si>
    <t>4073PP3661</t>
  </si>
  <si>
    <t>4073PP3752</t>
  </si>
  <si>
    <t>4073PP3782</t>
  </si>
  <si>
    <t>4074IS4527</t>
  </si>
  <si>
    <t>4074JI2166</t>
  </si>
  <si>
    <t>4074MS4525</t>
  </si>
  <si>
    <t>4074MS4526</t>
  </si>
  <si>
    <t>4074PP0643</t>
  </si>
  <si>
    <t>4075JI1387</t>
  </si>
  <si>
    <t>4075JI1442</t>
  </si>
  <si>
    <t>4075JI1603</t>
  </si>
  <si>
    <t>4075JI1692</t>
  </si>
  <si>
    <t>4075JI1757</t>
  </si>
  <si>
    <t>4075JI1831</t>
  </si>
  <si>
    <t>4075JI1932</t>
  </si>
  <si>
    <t>4075JI2225</t>
  </si>
  <si>
    <t>4075JI2549</t>
  </si>
  <si>
    <t>4075JI3639</t>
  </si>
  <si>
    <t>4075MS2050</t>
  </si>
  <si>
    <t>4075MS4529</t>
  </si>
  <si>
    <t>4075MS4530</t>
  </si>
  <si>
    <t>4075MS4531</t>
  </si>
  <si>
    <t>4075MS4532</t>
  </si>
  <si>
    <t>0075MS0018</t>
  </si>
  <si>
    <t>4075PP0300</t>
  </si>
  <si>
    <t>4075PP0441</t>
  </si>
  <si>
    <t>4075PP0442</t>
  </si>
  <si>
    <t>4075PP0443</t>
  </si>
  <si>
    <t>4075PP0444</t>
  </si>
  <si>
    <t>4075PP0445</t>
  </si>
  <si>
    <t>4075PP1051</t>
  </si>
  <si>
    <t>4075PP2548</t>
  </si>
  <si>
    <t>4075PP3315</t>
  </si>
  <si>
    <t>4076JI8848</t>
  </si>
  <si>
    <t>4076MS4536</t>
  </si>
  <si>
    <t>4076MS4537</t>
  </si>
  <si>
    <t>0076MS0011</t>
  </si>
  <si>
    <t>4076PP0446</t>
  </si>
  <si>
    <t>4076PP0447</t>
  </si>
  <si>
    <t>4077EE1261</t>
  </si>
  <si>
    <t>4077EE1299</t>
  </si>
  <si>
    <t>4077EE2106</t>
  </si>
  <si>
    <t>4077EL3105</t>
  </si>
  <si>
    <t>4077FC3469</t>
  </si>
  <si>
    <t>4077IS4546</t>
  </si>
  <si>
    <t>4077JI8305</t>
  </si>
  <si>
    <t>4077JI8088</t>
  </si>
  <si>
    <t>4077JI1443</t>
  </si>
  <si>
    <t>4077JI1648</t>
  </si>
  <si>
    <t>4077JI1665</t>
  </si>
  <si>
    <t>4077JI1922</t>
  </si>
  <si>
    <t>4077JI2005</t>
  </si>
  <si>
    <t>4077JI2124</t>
  </si>
  <si>
    <t>4077JI2202</t>
  </si>
  <si>
    <t>4077MS4539</t>
  </si>
  <si>
    <t>4077MS4540</t>
  </si>
  <si>
    <t>4077MS4541</t>
  </si>
  <si>
    <t>4077MS4542</t>
  </si>
  <si>
    <t>4077MS4543</t>
  </si>
  <si>
    <t>4077MS4544</t>
  </si>
  <si>
    <t>4077PP0448</t>
  </si>
  <si>
    <t>4077PP0449</t>
  </si>
  <si>
    <t>4077PP0450</t>
  </si>
  <si>
    <t>4077PP0451</t>
  </si>
  <si>
    <t>4077PP0452</t>
  </si>
  <si>
    <t>4077PP0453</t>
  </si>
  <si>
    <t>4077PP0454</t>
  </si>
  <si>
    <t>4077PP1220</t>
  </si>
  <si>
    <t>4077PP1699</t>
  </si>
  <si>
    <t>4078JI2992</t>
  </si>
  <si>
    <t>4078MS4547</t>
  </si>
  <si>
    <t>4078MS4548</t>
  </si>
  <si>
    <t>0078MS0007</t>
  </si>
  <si>
    <t>4078PP0456</t>
  </si>
  <si>
    <t>4078PP0457</t>
  </si>
  <si>
    <t>4078PP0458</t>
  </si>
  <si>
    <t>4079JI6469</t>
  </si>
  <si>
    <t>0079JI0920</t>
  </si>
  <si>
    <t>0079MS0009</t>
  </si>
  <si>
    <t>4079PP0459</t>
  </si>
  <si>
    <t>4080MS4551</t>
  </si>
  <si>
    <t>4080PP0668</t>
  </si>
  <si>
    <t>4081JI5795</t>
  </si>
  <si>
    <t>4081JI0664</t>
  </si>
  <si>
    <t>4081JI0997</t>
  </si>
  <si>
    <t>4081JI1090</t>
  </si>
  <si>
    <t>4081JI1310</t>
  </si>
  <si>
    <t>4081JI1563</t>
  </si>
  <si>
    <t>4081JI1663</t>
  </si>
  <si>
    <t>4081JI1921</t>
  </si>
  <si>
    <t>4081JI2104</t>
  </si>
  <si>
    <t>4081MA4561</t>
  </si>
  <si>
    <t>4081MS4553</t>
  </si>
  <si>
    <t>4081MS4554</t>
  </si>
  <si>
    <t>4081MS4555</t>
  </si>
  <si>
    <t>4081MA4556</t>
  </si>
  <si>
    <t>4081MS4557</t>
  </si>
  <si>
    <t>4081MS4558</t>
  </si>
  <si>
    <t>4081MS4559</t>
  </si>
  <si>
    <t>4081MS4560</t>
  </si>
  <si>
    <t>4081PP0460</t>
  </si>
  <si>
    <t>4081PP0461</t>
  </si>
  <si>
    <t>4081PP0462</t>
  </si>
  <si>
    <t>4081PP0463</t>
  </si>
  <si>
    <t>4081PP3131</t>
  </si>
  <si>
    <t>4083JI6145</t>
  </si>
  <si>
    <t>4083JI6415</t>
  </si>
  <si>
    <t>4083JI1511</t>
  </si>
  <si>
    <t>4083JI1540</t>
  </si>
  <si>
    <t>4083JI2111</t>
  </si>
  <si>
    <t>4083JI2165</t>
  </si>
  <si>
    <t>4083JI2231</t>
  </si>
  <si>
    <t>4083JI2375</t>
  </si>
  <si>
    <t>4083JI2555</t>
  </si>
  <si>
    <t>4083JI2718</t>
  </si>
  <si>
    <t>4083JI3379</t>
  </si>
  <si>
    <t>4083JI3468</t>
  </si>
  <si>
    <t>4083JI3631</t>
  </si>
  <si>
    <t>4083JI3791</t>
  </si>
  <si>
    <t>4083MS2763</t>
  </si>
  <si>
    <t>4083MS3759</t>
  </si>
  <si>
    <t>4083MS7898</t>
  </si>
  <si>
    <t>4083MS4564</t>
  </si>
  <si>
    <t>4083MS4565</t>
  </si>
  <si>
    <t>4083MS4566</t>
  </si>
  <si>
    <t>4083MS4567</t>
  </si>
  <si>
    <t>4083MS4568</t>
  </si>
  <si>
    <t>4083MS4569</t>
  </si>
  <si>
    <t>4083MS4570</t>
  </si>
  <si>
    <t>4083MS4571</t>
  </si>
  <si>
    <t>4083MS4572</t>
  </si>
  <si>
    <t>4083MS5040</t>
  </si>
  <si>
    <t>4083MS7902</t>
  </si>
  <si>
    <t>4083PP0464</t>
  </si>
  <si>
    <t>4083PP0465</t>
  </si>
  <si>
    <t>4083PP0466</t>
  </si>
  <si>
    <t>4083PP0467</t>
  </si>
  <si>
    <t>4083PP0468</t>
  </si>
  <si>
    <t>4083PP1242</t>
  </si>
  <si>
    <t>4083PP1367</t>
  </si>
  <si>
    <t>4083PP1778</t>
  </si>
  <si>
    <t>4083PP1945</t>
  </si>
  <si>
    <t>4083PP2019</t>
  </si>
  <si>
    <t>4083PP2114</t>
  </si>
  <si>
    <t>4083PP2295</t>
  </si>
  <si>
    <t>4083PP2438</t>
  </si>
  <si>
    <t>4083PP2589</t>
  </si>
  <si>
    <t>4083PP2591</t>
  </si>
  <si>
    <t>4083PP2609</t>
  </si>
  <si>
    <t>4083PP2818</t>
  </si>
  <si>
    <t>4083PP3249</t>
  </si>
  <si>
    <t>4083PP3657</t>
  </si>
  <si>
    <t>4083PP3666</t>
  </si>
  <si>
    <t>4083PP3784</t>
  </si>
  <si>
    <t>4083PP3787</t>
  </si>
  <si>
    <t>4083PP5141</t>
  </si>
  <si>
    <t>4083PP3873</t>
  </si>
  <si>
    <t>4083PP3851</t>
  </si>
  <si>
    <t>4083PP3544</t>
  </si>
  <si>
    <t>4083PP5026</t>
  </si>
  <si>
    <t>4084IS4573</t>
  </si>
  <si>
    <t>4084MA4578</t>
  </si>
  <si>
    <t>4084MS4574</t>
  </si>
  <si>
    <t>4084MS4575</t>
  </si>
  <si>
    <t>4084MS4576</t>
  </si>
  <si>
    <t>0084MS0004</t>
  </si>
  <si>
    <t>0084MS0006</t>
  </si>
  <si>
    <t>4084MS4580</t>
  </si>
  <si>
    <t>4084PP0470</t>
  </si>
  <si>
    <t>4084PP0471</t>
  </si>
  <si>
    <t>4085EE1556</t>
  </si>
  <si>
    <t>4085EE1695</t>
  </si>
  <si>
    <t>4085EE2407</t>
  </si>
  <si>
    <t>4085IS4581</t>
  </si>
  <si>
    <t>4085IS4588</t>
  </si>
  <si>
    <t>4085IS4600</t>
  </si>
  <si>
    <t>4085IS4601</t>
  </si>
  <si>
    <t>4085JI3786</t>
  </si>
  <si>
    <t>4085JI7581</t>
  </si>
  <si>
    <t>4085JI0474</t>
  </si>
  <si>
    <t>4085JI1107</t>
  </si>
  <si>
    <t>4085JI1115</t>
  </si>
  <si>
    <t>4085JI1196</t>
  </si>
  <si>
    <t>4085JI1297</t>
  </si>
  <si>
    <t>4085JI1444</t>
  </si>
  <si>
    <t>4085JI1445</t>
  </si>
  <si>
    <t>4085JI1471</t>
  </si>
  <si>
    <t>4085JI1475</t>
  </si>
  <si>
    <t>4085JI1487</t>
  </si>
  <si>
    <t>4085JI1522</t>
  </si>
  <si>
    <t>4085JI1617</t>
  </si>
  <si>
    <t>4085JI1722</t>
  </si>
  <si>
    <t>4085JI1770</t>
  </si>
  <si>
    <t>4085JI1884</t>
  </si>
  <si>
    <t>4085JI1926</t>
  </si>
  <si>
    <t>4085JI1984</t>
  </si>
  <si>
    <t>4085JI1986</t>
  </si>
  <si>
    <t>4085JI1993</t>
  </si>
  <si>
    <t>4085JI2068</t>
  </si>
  <si>
    <t>4085JI2071</t>
  </si>
  <si>
    <t>4085JI2099</t>
  </si>
  <si>
    <t>4085JI2137</t>
  </si>
  <si>
    <t>4085JI2161</t>
  </si>
  <si>
    <t>4085JI2336</t>
  </si>
  <si>
    <t>4085JI2373</t>
  </si>
  <si>
    <t>4085JI2459</t>
  </si>
  <si>
    <t>4085JI2482</t>
  </si>
  <si>
    <t>4085JI2492</t>
  </si>
  <si>
    <t>4085JI2524</t>
  </si>
  <si>
    <t>4085JI2636</t>
  </si>
  <si>
    <t>4085JI2655</t>
  </si>
  <si>
    <t>4085JI2725</t>
  </si>
  <si>
    <t>4085JI2750</t>
  </si>
  <si>
    <t>4085JI2828</t>
  </si>
  <si>
    <t>4085JI2870</t>
  </si>
  <si>
    <t>4085JI2930</t>
  </si>
  <si>
    <t>4085JI3118</t>
  </si>
  <si>
    <t>4085JI3156</t>
  </si>
  <si>
    <t>4085JI3212</t>
  </si>
  <si>
    <t>4085JI3257</t>
  </si>
  <si>
    <t>4085JI3310</t>
  </si>
  <si>
    <t>4085JI3588</t>
  </si>
  <si>
    <t>4085JI5109</t>
  </si>
  <si>
    <t>4085MS2689</t>
  </si>
  <si>
    <t>4085MS4582</t>
  </si>
  <si>
    <t>4085MS4583</t>
  </si>
  <si>
    <t>4085MS4587</t>
  </si>
  <si>
    <t>4085MS4589</t>
  </si>
  <si>
    <t>4085MS4592</t>
  </si>
  <si>
    <t>4085MS4593</t>
  </si>
  <si>
    <t>4085MS4594</t>
  </si>
  <si>
    <t>4085MS4595</t>
  </si>
  <si>
    <t>4085MS4596</t>
  </si>
  <si>
    <t>4085MS4597</t>
  </si>
  <si>
    <t>4085MS7722</t>
  </si>
  <si>
    <t>4085MS4608</t>
  </si>
  <si>
    <t>4085MS4610</t>
  </si>
  <si>
    <t>4085MS4611</t>
  </si>
  <si>
    <t>4085MS4612</t>
  </si>
  <si>
    <t>4085MS4617</t>
  </si>
  <si>
    <t>4085MS7724</t>
  </si>
  <si>
    <t>4085MS4621</t>
  </si>
  <si>
    <t>4085MS7719</t>
  </si>
  <si>
    <t>4085MS7721</t>
  </si>
  <si>
    <t>4085PP0473</t>
  </si>
  <si>
    <t>4085PP0475</t>
  </si>
  <si>
    <t>4085PP0476</t>
  </si>
  <si>
    <t>4085PP0478</t>
  </si>
  <si>
    <t>4085PP0479</t>
  </si>
  <si>
    <t>4085PP0480</t>
  </si>
  <si>
    <t>4085PP0481</t>
  </si>
  <si>
    <t>4085PP0482</t>
  </si>
  <si>
    <t>4085PP0483</t>
  </si>
  <si>
    <t>4085PP0484</t>
  </si>
  <si>
    <t>4085PP0485</t>
  </si>
  <si>
    <t>4085PP0486</t>
  </si>
  <si>
    <t>4085PP0487</t>
  </si>
  <si>
    <t>4085PP0489</t>
  </si>
  <si>
    <t>4085PP0490</t>
  </si>
  <si>
    <t>4085PP0491</t>
  </si>
  <si>
    <t>4085PP0663</t>
  </si>
  <si>
    <t>4085PP0691</t>
  </si>
  <si>
    <t>4085PP0757</t>
  </si>
  <si>
    <t>4085PP0758</t>
  </si>
  <si>
    <t>4085PP0760</t>
  </si>
  <si>
    <t>4085PP0763</t>
  </si>
  <si>
    <t>4085PP0876</t>
  </si>
  <si>
    <t>4085PP1058</t>
  </si>
  <si>
    <t>4085PP1169</t>
  </si>
  <si>
    <t>4085PP1194</t>
  </si>
  <si>
    <t>4085PP1223</t>
  </si>
  <si>
    <t>4085PP1553</t>
  </si>
  <si>
    <t>4085PP1745</t>
  </si>
  <si>
    <t>4085PP1747</t>
  </si>
  <si>
    <t>4085PP1838</t>
  </si>
  <si>
    <t>4085PP2053</t>
  </si>
  <si>
    <t>4085PP2402</t>
  </si>
  <si>
    <t>4085PP2481</t>
  </si>
  <si>
    <t>4085PP2515</t>
  </si>
  <si>
    <t>4085PP2924</t>
  </si>
  <si>
    <t>4085PP2985</t>
  </si>
  <si>
    <t>4085PP3061</t>
  </si>
  <si>
    <t>4085PP3097</t>
  </si>
  <si>
    <t>4085PP3244</t>
  </si>
  <si>
    <t>4085PP3325</t>
  </si>
  <si>
    <t>4085PP3453</t>
  </si>
  <si>
    <t>4085PP3556</t>
  </si>
  <si>
    <t>4085PP3593</t>
  </si>
  <si>
    <t>4085PP3765</t>
  </si>
  <si>
    <t>4085PP5183</t>
  </si>
  <si>
    <t>4085PP5114</t>
  </si>
  <si>
    <t>4086IS4625</t>
  </si>
  <si>
    <t>4086MS4623</t>
  </si>
  <si>
    <t>0086MS0008</t>
  </si>
  <si>
    <t>4086PP1847</t>
  </si>
  <si>
    <t>4087JI1956</t>
  </si>
  <si>
    <t>4087MA2208</t>
  </si>
  <si>
    <t>4087MS4626</t>
  </si>
  <si>
    <t>4087MS4627</t>
  </si>
  <si>
    <t>4087PP0493</t>
  </si>
  <si>
    <t>4088MS4628</t>
  </si>
  <si>
    <t>0088MS0007</t>
  </si>
  <si>
    <t>4088MS3909</t>
  </si>
  <si>
    <t>4088PP3095</t>
  </si>
  <si>
    <t>4089JI5796</t>
  </si>
  <si>
    <t>4089JI1184</t>
  </si>
  <si>
    <t>4089MS4630</t>
  </si>
  <si>
    <t>4089PP0494</t>
  </si>
  <si>
    <t>4091IS4633</t>
  </si>
  <si>
    <t>4091JI3115</t>
  </si>
  <si>
    <t>4091MS4631</t>
  </si>
  <si>
    <t>4091MS4632</t>
  </si>
  <si>
    <t>4091PP0495</t>
  </si>
  <si>
    <t>4091PP0496</t>
  </si>
  <si>
    <t>4092JI2634</t>
  </si>
  <si>
    <t>4092MA4635</t>
  </si>
  <si>
    <t>4092MS4634</t>
  </si>
  <si>
    <t>4092PP0498</t>
  </si>
  <si>
    <t>4093JI3334</t>
  </si>
  <si>
    <t>4093PP0501</t>
  </si>
  <si>
    <t>4094IS4636</t>
  </si>
  <si>
    <t>4094JI7391</t>
  </si>
  <si>
    <t>4094JI3397</t>
  </si>
  <si>
    <t>4094MS4637</t>
  </si>
  <si>
    <t>4094PP0502</t>
  </si>
  <si>
    <t>4094PP2390</t>
  </si>
  <si>
    <t>4095IS4644</t>
  </si>
  <si>
    <t>4095JI8760</t>
  </si>
  <si>
    <t>4095JI7937</t>
  </si>
  <si>
    <t>4095JI0761</t>
  </si>
  <si>
    <t>4095JI1446</t>
  </si>
  <si>
    <t>4095JI1447</t>
  </si>
  <si>
    <t>4095JI1493</t>
  </si>
  <si>
    <t>4095JI1668</t>
  </si>
  <si>
    <t>4095JI1929</t>
  </si>
  <si>
    <t>4095JI2327</t>
  </si>
  <si>
    <t>4095JI3274</t>
  </si>
  <si>
    <t>4095JI6098</t>
  </si>
  <si>
    <t>4095MS4639</t>
  </si>
  <si>
    <t>4095MS4642</t>
  </si>
  <si>
    <t>4095MS4643</t>
  </si>
  <si>
    <t>4095MS4645</t>
  </si>
  <si>
    <t>4095MS4647</t>
  </si>
  <si>
    <t>4095MS3695</t>
  </si>
  <si>
    <t>4095MT4981</t>
  </si>
  <si>
    <t>4095PP0503</t>
  </si>
  <si>
    <t>4095PP0504</t>
  </si>
  <si>
    <t>4095PP0505</t>
  </si>
  <si>
    <t>4095PP0506</t>
  </si>
  <si>
    <t>4095PP0507</t>
  </si>
  <si>
    <t>4095PP0509</t>
  </si>
  <si>
    <t>4095PP0511</t>
  </si>
  <si>
    <t>4095PP0512</t>
  </si>
  <si>
    <t>4095PP0650</t>
  </si>
  <si>
    <t>4095PP1024</t>
  </si>
  <si>
    <t>4095PP1286</t>
  </si>
  <si>
    <t>4095PP1341</t>
  </si>
  <si>
    <t>4095PP3150</t>
  </si>
  <si>
    <t>4095PP3192</t>
  </si>
  <si>
    <t>4095PP3248</t>
  </si>
  <si>
    <t>4095PP3500</t>
  </si>
  <si>
    <t>4096AV4689</t>
  </si>
  <si>
    <t>4096EE1840</t>
  </si>
  <si>
    <t>4055EE1891</t>
  </si>
  <si>
    <t>4096EE2082</t>
  </si>
  <si>
    <t>4096EE3452</t>
  </si>
  <si>
    <t>4096IS3448</t>
  </si>
  <si>
    <t>4096IS4670</t>
  </si>
  <si>
    <t>4096IS4690</t>
  </si>
  <si>
    <t>4096IS4705</t>
  </si>
  <si>
    <t>4096IS4708</t>
  </si>
  <si>
    <t>4096IS4709</t>
  </si>
  <si>
    <t>4096JI7575</t>
  </si>
  <si>
    <t>4096JI6587</t>
  </si>
  <si>
    <t>4096JI6484</t>
  </si>
  <si>
    <t>4096JI7991</t>
  </si>
  <si>
    <t>4096JI1136</t>
  </si>
  <si>
    <t>4096JI1212</t>
  </si>
  <si>
    <t>4096JI1472</t>
  </si>
  <si>
    <t>4096JI1473</t>
  </si>
  <si>
    <t>4096JI1638</t>
  </si>
  <si>
    <t>4096JI1694</t>
  </si>
  <si>
    <t>4096JI1883</t>
  </si>
  <si>
    <t>4096JI2039</t>
  </si>
  <si>
    <t>4096JI2144</t>
  </si>
  <si>
    <t>4096JI2176</t>
  </si>
  <si>
    <t>4096JI2319</t>
  </si>
  <si>
    <t>4096JI2559</t>
  </si>
  <si>
    <t>4096JI2752</t>
  </si>
  <si>
    <t>4096JI2767</t>
  </si>
  <si>
    <t>4096JI2777</t>
  </si>
  <si>
    <t>4096JI2780</t>
  </si>
  <si>
    <t>4096JI2877</t>
  </si>
  <si>
    <t>4096JI2974</t>
  </si>
  <si>
    <t>4096JI3238</t>
  </si>
  <si>
    <t>4096JI3372</t>
  </si>
  <si>
    <t>4096JI3654</t>
  </si>
  <si>
    <t>4096JI3667</t>
  </si>
  <si>
    <t>4096JI3684</t>
  </si>
  <si>
    <t>4096MS1340</t>
  </si>
  <si>
    <t>4096MS3777</t>
  </si>
  <si>
    <t>4096MS4650</t>
  </si>
  <si>
    <t>4096MS4653</t>
  </si>
  <si>
    <t>4096MS4654</t>
  </si>
  <si>
    <t>4096MS4655</t>
  </si>
  <si>
    <t>4096MS4656</t>
  </si>
  <si>
    <t>4096MS4660</t>
  </si>
  <si>
    <t>4096MS4662</t>
  </si>
  <si>
    <t>4096MS4663</t>
  </si>
  <si>
    <t>4096MS4664</t>
  </si>
  <si>
    <t>4096MS4666</t>
  </si>
  <si>
    <t>4096MS4668</t>
  </si>
  <si>
    <t>4096MS4669</t>
  </si>
  <si>
    <t>4096MS4671</t>
  </si>
  <si>
    <t>4096MS4672</t>
  </si>
  <si>
    <t>4096MS4673</t>
  </si>
  <si>
    <t>4096MS4677</t>
  </si>
  <si>
    <t>4096MS4678</t>
  </si>
  <si>
    <t>4096MS4679</t>
  </si>
  <si>
    <t>4096MS4680</t>
  </si>
  <si>
    <t>4096MS4683</t>
  </si>
  <si>
    <t>4096MS4685</t>
  </si>
  <si>
    <t>4096MS4687</t>
  </si>
  <si>
    <t>4096MS4688</t>
  </si>
  <si>
    <t>4096MS4691</t>
  </si>
  <si>
    <t>4096MS4693</t>
  </si>
  <si>
    <t>4096MS4695</t>
  </si>
  <si>
    <t>4096MS4696</t>
  </si>
  <si>
    <t>4096MS4697</t>
  </si>
  <si>
    <t>4096MS4698</t>
  </si>
  <si>
    <t>4096MS4699</t>
  </si>
  <si>
    <t>4096MS4700</t>
  </si>
  <si>
    <t>4096MS4703</t>
  </si>
  <si>
    <t>4096MS4707</t>
  </si>
  <si>
    <t>4096MS3915</t>
  </si>
  <si>
    <t>4096MT4684</t>
  </si>
  <si>
    <t>4096PP0514</t>
  </si>
  <si>
    <t>4096PP0516</t>
  </si>
  <si>
    <t>4096PP0517</t>
  </si>
  <si>
    <t>4096PP0520</t>
  </si>
  <si>
    <t>4096PP0523</t>
  </si>
  <si>
    <t>4096PP0524</t>
  </si>
  <si>
    <t>4096PP0528</t>
  </si>
  <si>
    <t>4096PP0529</t>
  </si>
  <si>
    <t>4096PP0530</t>
  </si>
  <si>
    <t>4096PP0532</t>
  </si>
  <si>
    <t>4096PP0533</t>
  </si>
  <si>
    <t>4096PP0534</t>
  </si>
  <si>
    <t>4096PP0535</t>
  </si>
  <si>
    <t>4096PP0537</t>
  </si>
  <si>
    <t>4096PP0539</t>
  </si>
  <si>
    <t>4096PP0540</t>
  </si>
  <si>
    <t>4096PP0541</t>
  </si>
  <si>
    <t>4096PP0542</t>
  </si>
  <si>
    <t>4096PP0543</t>
  </si>
  <si>
    <t>4096PP0544</t>
  </si>
  <si>
    <t>4096PP0694</t>
  </si>
  <si>
    <t>4096PP0696</t>
  </si>
  <si>
    <t>4096PP0774</t>
  </si>
  <si>
    <t>4096PP0779</t>
  </si>
  <si>
    <t>4096PP0780</t>
  </si>
  <si>
    <t>4096PP0784</t>
  </si>
  <si>
    <t>4096PP0791</t>
  </si>
  <si>
    <t>4096PP0878</t>
  </si>
  <si>
    <t>4096PP0982</t>
  </si>
  <si>
    <t>4096PP1010</t>
  </si>
  <si>
    <t>4096PP1023</t>
  </si>
  <si>
    <t>4096PP1069</t>
  </si>
  <si>
    <t>4096PP1127</t>
  </si>
  <si>
    <t>4096PP1195</t>
  </si>
  <si>
    <t>4096PP1361</t>
  </si>
  <si>
    <t>4096PP1657</t>
  </si>
  <si>
    <t>4096PP1842</t>
  </si>
  <si>
    <t>4096PP1848</t>
  </si>
  <si>
    <t>4096PP1849</t>
  </si>
  <si>
    <t>4096PP1976</t>
  </si>
  <si>
    <t>4096PP2016</t>
  </si>
  <si>
    <t>4096PP2795</t>
  </si>
  <si>
    <t>4096PP3044</t>
  </si>
  <si>
    <t>4096PP3211</t>
  </si>
  <si>
    <t>4096PP3236</t>
  </si>
  <si>
    <t>4096PP5137</t>
  </si>
  <si>
    <t>4097EE3758</t>
  </si>
  <si>
    <t>4097IS4715</t>
  </si>
  <si>
    <t>4097IS4726</t>
  </si>
  <si>
    <t>4097JI9165</t>
  </si>
  <si>
    <t>4097JI1140</t>
  </si>
  <si>
    <t>4097JI1545</t>
  </si>
  <si>
    <t>4097JI1593</t>
  </si>
  <si>
    <t>4097JI1655</t>
  </si>
  <si>
    <t>4097JI1685</t>
  </si>
  <si>
    <t>4097JI1732</t>
  </si>
  <si>
    <t>4097JI1972</t>
  </si>
  <si>
    <t>4097JI2003</t>
  </si>
  <si>
    <t>4097JI2189</t>
  </si>
  <si>
    <t>4097JI2667</t>
  </si>
  <si>
    <t>4097JI2727</t>
  </si>
  <si>
    <t>4097JI2802</t>
  </si>
  <si>
    <t>4097JI3572</t>
  </si>
  <si>
    <t>0097MS0018</t>
  </si>
  <si>
    <t>4097MS4713</t>
  </si>
  <si>
    <t>4097MS4716</t>
  </si>
  <si>
    <t>4097MS4717</t>
  </si>
  <si>
    <t>4097MS4723</t>
  </si>
  <si>
    <t>4097MS4725</t>
  </si>
  <si>
    <t>4097MT4979</t>
  </si>
  <si>
    <t>4097PP0546</t>
  </si>
  <si>
    <t>4097PP0547</t>
  </si>
  <si>
    <t>4097PP0548</t>
  </si>
  <si>
    <t>4097PP0549</t>
  </si>
  <si>
    <t>4097PP1110</t>
  </si>
  <si>
    <t>4097PP1111</t>
  </si>
  <si>
    <t>4097PP1557</t>
  </si>
  <si>
    <t>4097PP1614</t>
  </si>
  <si>
    <t>4097PP1701</t>
  </si>
  <si>
    <t>4097PP1845</t>
  </si>
  <si>
    <t>4097PP1877</t>
  </si>
  <si>
    <t>4097PP2093</t>
  </si>
  <si>
    <t>4097PP2647</t>
  </si>
  <si>
    <t>4097PP3002</t>
  </si>
  <si>
    <t>4097PP3435</t>
  </si>
  <si>
    <t>4098IS4730</t>
  </si>
  <si>
    <t>4098JI8673</t>
  </si>
  <si>
    <t>4098JI1250</t>
  </si>
  <si>
    <t>4098JI1543</t>
  </si>
  <si>
    <t>3098JI3090</t>
  </si>
  <si>
    <t>4098MA4728</t>
  </si>
  <si>
    <t>4098MS4727</t>
  </si>
  <si>
    <t>4098MS4729</t>
  </si>
  <si>
    <t>4098PP0644</t>
  </si>
  <si>
    <t>4098PP0645</t>
  </si>
  <si>
    <t>4098PP0646</t>
  </si>
  <si>
    <t>4098PP3050</t>
  </si>
  <si>
    <t>4129JI1094</t>
  </si>
  <si>
    <t>4099JI3277</t>
  </si>
  <si>
    <t>4099MS4731</t>
  </si>
  <si>
    <t>4099MT4732</t>
  </si>
  <si>
    <t>4099PP0550</t>
  </si>
  <si>
    <t>4129PP0861</t>
  </si>
  <si>
    <t>4129PP2523</t>
  </si>
  <si>
    <t>4129PP2914</t>
  </si>
  <si>
    <t>4099PP3199</t>
  </si>
  <si>
    <t>4100EE0400</t>
  </si>
  <si>
    <t>4100EE0749</t>
  </si>
  <si>
    <t>4135EE1844</t>
  </si>
  <si>
    <t>4100EE2049</t>
  </si>
  <si>
    <t>4100EE2345</t>
  </si>
  <si>
    <t>4100EE2770</t>
  </si>
  <si>
    <t>4135EE2993</t>
  </si>
  <si>
    <t>4136EL3162</t>
  </si>
  <si>
    <t>4100IS1339</t>
  </si>
  <si>
    <t>4135IS2370</t>
  </si>
  <si>
    <t>4100IS4742</t>
  </si>
  <si>
    <t>4100IS4759</t>
  </si>
  <si>
    <t>4135IS4780</t>
  </si>
  <si>
    <t>4100IS4785</t>
  </si>
  <si>
    <t>4100IS4788</t>
  </si>
  <si>
    <t>4100IS4791</t>
  </si>
  <si>
    <t>4136IS4793</t>
  </si>
  <si>
    <t>4100IS4794</t>
  </si>
  <si>
    <t>4136IS4795</t>
  </si>
  <si>
    <t>4135IS4796</t>
  </si>
  <si>
    <t>4136IS4980</t>
  </si>
  <si>
    <t>4100JI7322</t>
  </si>
  <si>
    <t>4135JI5932</t>
  </si>
  <si>
    <t>4136JI8614</t>
  </si>
  <si>
    <t>4135JI7978</t>
  </si>
  <si>
    <t>4136JI9108</t>
  </si>
  <si>
    <t>4100JI8087</t>
  </si>
  <si>
    <t>4100JI0417</t>
  </si>
  <si>
    <t>4136JI1040</t>
  </si>
  <si>
    <t>4100JI1106</t>
  </si>
  <si>
    <t>4100JI1162</t>
  </si>
  <si>
    <t>4100JI1374</t>
  </si>
  <si>
    <t>4136JI1375</t>
  </si>
  <si>
    <t>4100JI1398</t>
  </si>
  <si>
    <t>4100JI1449</t>
  </si>
  <si>
    <t>4100JI1450</t>
  </si>
  <si>
    <t>4100JI1451</t>
  </si>
  <si>
    <t>4100JI1452</t>
  </si>
  <si>
    <t>4100JI1453</t>
  </si>
  <si>
    <t>4100JI1454</t>
  </si>
  <si>
    <t>4100JI1455</t>
  </si>
  <si>
    <t>4136JI1456</t>
  </si>
  <si>
    <t>4135JI1637</t>
  </si>
  <si>
    <t>4100JI1654</t>
  </si>
  <si>
    <t>4135JI1813</t>
  </si>
  <si>
    <t>4100JI1895</t>
  </si>
  <si>
    <t>4100JI1915</t>
  </si>
  <si>
    <t>4136JI2036</t>
  </si>
  <si>
    <t>4100JI2043</t>
  </si>
  <si>
    <t>4100JI2044</t>
  </si>
  <si>
    <t>4136JI2077</t>
  </si>
  <si>
    <t>4135JI2143</t>
  </si>
  <si>
    <t>4136JI2151</t>
  </si>
  <si>
    <t>4100JI2169</t>
  </si>
  <si>
    <t>4100JI2173</t>
  </si>
  <si>
    <t>4100JI2271</t>
  </si>
  <si>
    <t>4100JI2273</t>
  </si>
  <si>
    <t>4136JI2330</t>
  </si>
  <si>
    <t>4135JI2338</t>
  </si>
  <si>
    <t>4135JI2342</t>
  </si>
  <si>
    <t>4100JI2480</t>
  </si>
  <si>
    <t>4100JI2588</t>
  </si>
  <si>
    <t>4136JI2595</t>
  </si>
  <si>
    <t>4100JI2644</t>
  </si>
  <si>
    <t>4135JI2658</t>
  </si>
  <si>
    <t>4100JI2838</t>
  </si>
  <si>
    <t>4136JI3159</t>
  </si>
  <si>
    <t>4136JI3404</t>
  </si>
  <si>
    <t>4136MS7967</t>
  </si>
  <si>
    <t>4136MM3357</t>
  </si>
  <si>
    <t>4136MS4706</t>
  </si>
  <si>
    <t>4100MS4735</t>
  </si>
  <si>
    <t>4100MS7919</t>
  </si>
  <si>
    <t>4136MS7971</t>
  </si>
  <si>
    <t>4136MS4740</t>
  </si>
  <si>
    <t>4100MS4743</t>
  </si>
  <si>
    <t>4136MS4745</t>
  </si>
  <si>
    <t>4136MS4746</t>
  </si>
  <si>
    <t>4135MS4748</t>
  </si>
  <si>
    <t>4136MS4749</t>
  </si>
  <si>
    <t>4100MS4750</t>
  </si>
  <si>
    <t>4136MM4751</t>
  </si>
  <si>
    <t>4136MS4752</t>
  </si>
  <si>
    <t>4135MS4753</t>
  </si>
  <si>
    <t>4100MS4754</t>
  </si>
  <si>
    <t>4136MS4757</t>
  </si>
  <si>
    <t>4100MS4758</t>
  </si>
  <si>
    <t>4100MS4761</t>
  </si>
  <si>
    <t>4135MS4763</t>
  </si>
  <si>
    <t>4135MS4767</t>
  </si>
  <si>
    <t>4100MS4768</t>
  </si>
  <si>
    <t>4100MS4769</t>
  </si>
  <si>
    <t>4100MS4770</t>
  </si>
  <si>
    <t>4100MS4771</t>
  </si>
  <si>
    <t>4135MS4773</t>
  </si>
  <si>
    <t>4136MS4777</t>
  </si>
  <si>
    <t>4100MS4778</t>
  </si>
  <si>
    <t>4100MS4781</t>
  </si>
  <si>
    <t>4135MM4782</t>
  </si>
  <si>
    <t>4135MS4783</t>
  </si>
  <si>
    <t>4135MS4784</t>
  </si>
  <si>
    <t>4135MM4789</t>
  </si>
  <si>
    <t>4100MS4798</t>
  </si>
  <si>
    <t>4100MS4799</t>
  </si>
  <si>
    <t>4100MS7969</t>
  </si>
  <si>
    <t>4100MT4741</t>
  </si>
  <si>
    <t>4136MT4755</t>
  </si>
  <si>
    <t>4135MT4800</t>
  </si>
  <si>
    <t>4135MT4801</t>
  </si>
  <si>
    <t>4135PP0402</t>
  </si>
  <si>
    <t>4100PP0403</t>
  </si>
  <si>
    <t>4100PP0404</t>
  </si>
  <si>
    <t>4100PP0406</t>
  </si>
  <si>
    <t>4100PP0407</t>
  </si>
  <si>
    <t>4136PP0409</t>
  </si>
  <si>
    <t>4100PP0410</t>
  </si>
  <si>
    <t>4136PP0411</t>
  </si>
  <si>
    <t>4100PP0414</t>
  </si>
  <si>
    <t>4100PP0415</t>
  </si>
  <si>
    <t>4100PP0416</t>
  </si>
  <si>
    <t>4100PP0419</t>
  </si>
  <si>
    <t>4136PP0420</t>
  </si>
  <si>
    <t>4136PP0423</t>
  </si>
  <si>
    <t>4100PP0424</t>
  </si>
  <si>
    <t>4100PP0425</t>
  </si>
  <si>
    <t>4135PP0426</t>
  </si>
  <si>
    <t>4100PP0428</t>
  </si>
  <si>
    <t>4100PP0429</t>
  </si>
  <si>
    <t>4100PP0430</t>
  </si>
  <si>
    <t>4136PP0431</t>
  </si>
  <si>
    <t>4100PP0432</t>
  </si>
  <si>
    <t>4135PP0434</t>
  </si>
  <si>
    <t>4100PP0435</t>
  </si>
  <si>
    <t>4100PP0436</t>
  </si>
  <si>
    <t>4135PP0437</t>
  </si>
  <si>
    <t>4100PP0438</t>
  </si>
  <si>
    <t>4136PP0439</t>
  </si>
  <si>
    <t>4136PP0440</t>
  </si>
  <si>
    <t>4100PP0641</t>
  </si>
  <si>
    <t>4136PP0652</t>
  </si>
  <si>
    <t>4100PP0688</t>
  </si>
  <si>
    <t>4100PP0747</t>
  </si>
  <si>
    <t>4136PP0748</t>
  </si>
  <si>
    <t>4100PP0750</t>
  </si>
  <si>
    <t>4135PP0754</t>
  </si>
  <si>
    <t>4100PP0869</t>
  </si>
  <si>
    <t>4135PP0870</t>
  </si>
  <si>
    <t>4100PP0871</t>
  </si>
  <si>
    <t>4136PP0872</t>
  </si>
  <si>
    <t>4136PP0873</t>
  </si>
  <si>
    <t>4136PP0949</t>
  </si>
  <si>
    <t>4135PP0961</t>
  </si>
  <si>
    <t>4100PP0991</t>
  </si>
  <si>
    <t>4135PP0999</t>
  </si>
  <si>
    <t>4100PP1022</t>
  </si>
  <si>
    <t>4100PP1053</t>
  </si>
  <si>
    <t>4100PP1092</t>
  </si>
  <si>
    <t>4100PP1228</t>
  </si>
  <si>
    <t>4136PP1410</t>
  </si>
  <si>
    <t>4100PP1559</t>
  </si>
  <si>
    <t>4100PP1573</t>
  </si>
  <si>
    <t>4100PP1575</t>
  </si>
  <si>
    <t>4136PP1769</t>
  </si>
  <si>
    <t>4135PP1964</t>
  </si>
  <si>
    <t>4136PP2067</t>
  </si>
  <si>
    <t>4135PP2846</t>
  </si>
  <si>
    <t>4100PP2960</t>
  </si>
  <si>
    <t>4136PP2967</t>
  </si>
  <si>
    <t>4135PP2976</t>
  </si>
  <si>
    <t>4136PP3025</t>
  </si>
  <si>
    <t>4136PP3282</t>
  </si>
  <si>
    <t>4135PP3617</t>
  </si>
  <si>
    <t>4100PP3652</t>
  </si>
  <si>
    <t>4136PP3664</t>
  </si>
  <si>
    <t>4100PP3733</t>
  </si>
  <si>
    <t>4136PP3746</t>
  </si>
  <si>
    <t>4100PP3756</t>
  </si>
  <si>
    <t>4136PP3900</t>
  </si>
  <si>
    <t>4101MS4802</t>
  </si>
  <si>
    <t>4101MS4803</t>
  </si>
  <si>
    <t>4101PP0551</t>
  </si>
  <si>
    <t>4102EE1963</t>
  </si>
  <si>
    <t>4102IS3671</t>
  </si>
  <si>
    <t>4102JI1580</t>
  </si>
  <si>
    <t>4102JI1882</t>
  </si>
  <si>
    <t>4102JI1934</t>
  </si>
  <si>
    <t>4102JI1940</t>
  </si>
  <si>
    <t>4102JI2378</t>
  </si>
  <si>
    <t>4102JI2450</t>
  </si>
  <si>
    <t>4102JI2786</t>
  </si>
  <si>
    <t>4102JI2867</t>
  </si>
  <si>
    <t>4102JI3153</t>
  </si>
  <si>
    <t>4102JI3359</t>
  </si>
  <si>
    <t>4102MS3378</t>
  </si>
  <si>
    <t>4102MS3532</t>
  </si>
  <si>
    <t>4102MS4805</t>
  </si>
  <si>
    <t>4102MS4806</t>
  </si>
  <si>
    <t>4102DF4807</t>
  </si>
  <si>
    <t>4102PP0552</t>
  </si>
  <si>
    <t>4102PP0554</t>
  </si>
  <si>
    <t>4102PP0887</t>
  </si>
  <si>
    <t>4102PP2607</t>
  </si>
  <si>
    <t>4102PP2839</t>
  </si>
  <si>
    <t>4102PP3080</t>
  </si>
  <si>
    <t>4102PP3152</t>
  </si>
  <si>
    <t>4102PP3455</t>
  </si>
  <si>
    <t>4105MS4809</t>
  </si>
  <si>
    <t>4105PP0563</t>
  </si>
  <si>
    <t>4106EP0565</t>
  </si>
  <si>
    <t>4106JI8976</t>
  </si>
  <si>
    <t>4106JI2102</t>
  </si>
  <si>
    <t>4106JI2123</t>
  </si>
  <si>
    <t>4106JI3143</t>
  </si>
  <si>
    <t>4106MA4812</t>
  </si>
  <si>
    <t>4106MS3590</t>
  </si>
  <si>
    <t>4106MS4810</t>
  </si>
  <si>
    <t>4106MS4811</t>
  </si>
  <si>
    <t>4106PP0564</t>
  </si>
  <si>
    <t>4106PP0565</t>
  </si>
  <si>
    <t>4106PP1067</t>
  </si>
  <si>
    <t>4106PP3716</t>
  </si>
  <si>
    <t>4107JI6229</t>
  </si>
  <si>
    <t>0107JI0920</t>
  </si>
  <si>
    <t>4107JI6225</t>
  </si>
  <si>
    <t>0107JI0921</t>
  </si>
  <si>
    <t>0107JI0922</t>
  </si>
  <si>
    <t>4107JI2449</t>
  </si>
  <si>
    <t>4107MA1962</t>
  </si>
  <si>
    <t>0107MS0010</t>
  </si>
  <si>
    <t>4107MS4814</t>
  </si>
  <si>
    <t>4107MS4816</t>
  </si>
  <si>
    <t>4107MS4817</t>
  </si>
  <si>
    <t>4107PP0566</t>
  </si>
  <si>
    <t>4107PP0567</t>
  </si>
  <si>
    <t>0107PP0056</t>
  </si>
  <si>
    <t>4107PP0569</t>
  </si>
  <si>
    <t>4107PP0570</t>
  </si>
  <si>
    <t>4107PP0994</t>
  </si>
  <si>
    <t>4107PP1041</t>
  </si>
  <si>
    <t>4108JI2629</t>
  </si>
  <si>
    <t>4108JI3424</t>
  </si>
  <si>
    <t>4108MA4821</t>
  </si>
  <si>
    <t>4108MS3446</t>
  </si>
  <si>
    <t>4108MS4822</t>
  </si>
  <si>
    <t>4108PP0594</t>
  </si>
  <si>
    <t>4108PP0659</t>
  </si>
  <si>
    <t>4108PP1498</t>
  </si>
  <si>
    <t>4109EE2536</t>
  </si>
  <si>
    <t>4109EE2630</t>
  </si>
  <si>
    <t>4055EE3355</t>
  </si>
  <si>
    <t>4109IS4837</t>
  </si>
  <si>
    <t>4109IS4866</t>
  </si>
  <si>
    <t>4109JI8063</t>
  </si>
  <si>
    <t>4109JI6168</t>
  </si>
  <si>
    <t>4109JI6435</t>
  </si>
  <si>
    <t>4109JI6261</t>
  </si>
  <si>
    <t>4109JI6147</t>
  </si>
  <si>
    <t>4109JI7735</t>
  </si>
  <si>
    <t>4109JI0909</t>
  </si>
  <si>
    <t>4109JI1187</t>
  </si>
  <si>
    <t>4109JI1470</t>
  </si>
  <si>
    <t>4109JI1607</t>
  </si>
  <si>
    <t>4109JI1629</t>
  </si>
  <si>
    <t>4109JI1644</t>
  </si>
  <si>
    <t>4109JI2065</t>
  </si>
  <si>
    <t>4109JI2130</t>
  </si>
  <si>
    <t>4109JI2168</t>
  </si>
  <si>
    <t>4109JI2170</t>
  </si>
  <si>
    <t>4109JI2301</t>
  </si>
  <si>
    <t>4109JI2488</t>
  </si>
  <si>
    <t>4109JI2534</t>
  </si>
  <si>
    <t>4109JI2743</t>
  </si>
  <si>
    <t>4109JI2876</t>
  </si>
  <si>
    <t>4109JI3042</t>
  </si>
  <si>
    <t>4109JI3259</t>
  </si>
  <si>
    <t>4109JI3331</t>
  </si>
  <si>
    <t>4109JI3409</t>
  </si>
  <si>
    <t>4109JI3480</t>
  </si>
  <si>
    <t>4109JI3708</t>
  </si>
  <si>
    <t>4109MS3391</t>
  </si>
  <si>
    <t>4109MS3437</t>
  </si>
  <si>
    <t>4109MS4823</t>
  </si>
  <si>
    <t>4109MS4824</t>
  </si>
  <si>
    <t>4109MS4825</t>
  </si>
  <si>
    <t>4109MS4826</t>
  </si>
  <si>
    <t>4109MS4827</t>
  </si>
  <si>
    <t>4109MS4828</t>
  </si>
  <si>
    <t>4109MS4829</t>
  </si>
  <si>
    <t>4109MS4833</t>
  </si>
  <si>
    <t>4109MS4835</t>
  </si>
  <si>
    <t>4109MS4838</t>
  </si>
  <si>
    <t>4109MS4839</t>
  </si>
  <si>
    <t>4109MS4842</t>
  </si>
  <si>
    <t>4109MS4843</t>
  </si>
  <si>
    <t>4109MS4845</t>
  </si>
  <si>
    <t>4109MS4846</t>
  </si>
  <si>
    <t>4109MS7813</t>
  </si>
  <si>
    <t>4109MS4848</t>
  </si>
  <si>
    <t>4109MS4850</t>
  </si>
  <si>
    <t>4109MS4853</t>
  </si>
  <si>
    <t>4109MS4854</t>
  </si>
  <si>
    <t>4109MS4856</t>
  </si>
  <si>
    <t>4109MS4859</t>
  </si>
  <si>
    <t>4109MS4860</t>
  </si>
  <si>
    <t>4109MS7816</t>
  </si>
  <si>
    <t>4109MS4862</t>
  </si>
  <si>
    <t>4109MS4864</t>
  </si>
  <si>
    <t>4109MS4867</t>
  </si>
  <si>
    <t>4109MT4865</t>
  </si>
  <si>
    <t>4109PP0595</t>
  </si>
  <si>
    <t>4109PP0597</t>
  </si>
  <si>
    <t>4109PP0598</t>
  </si>
  <si>
    <t>4109PP0600</t>
  </si>
  <si>
    <t>4109PP0604</t>
  </si>
  <si>
    <t>4109PP0605</t>
  </si>
  <si>
    <t>4109PP0610</t>
  </si>
  <si>
    <t>4109PP0613</t>
  </si>
  <si>
    <t>4109PP0614</t>
  </si>
  <si>
    <t>4109PP0615</t>
  </si>
  <si>
    <t>4109PP0619</t>
  </si>
  <si>
    <t>4109PP0620</t>
  </si>
  <si>
    <t>4109PP0621</t>
  </si>
  <si>
    <t>4109PP0624</t>
  </si>
  <si>
    <t>4109PP0625</t>
  </si>
  <si>
    <t>4109PP0626</t>
  </si>
  <si>
    <t>4109PP0627</t>
  </si>
  <si>
    <t>4109PP0655</t>
  </si>
  <si>
    <t>4109PP0804</t>
  </si>
  <si>
    <t>4109PP0805</t>
  </si>
  <si>
    <t>4109PP0808</t>
  </si>
  <si>
    <t>4109PP0809</t>
  </si>
  <si>
    <t>4109PP0811</t>
  </si>
  <si>
    <t>4109PP0812</t>
  </si>
  <si>
    <t>4109PP0813</t>
  </si>
  <si>
    <t>4109PP0890</t>
  </si>
  <si>
    <t>3109PP0894</t>
  </si>
  <si>
    <t>4109PP0911</t>
  </si>
  <si>
    <t>4095PP0925</t>
  </si>
  <si>
    <t>4109PP0930</t>
  </si>
  <si>
    <t>4109PP0952</t>
  </si>
  <si>
    <t>4109PP1043</t>
  </si>
  <si>
    <t>4109PP1097</t>
  </si>
  <si>
    <t>4109PP1566</t>
  </si>
  <si>
    <t>4109PP1754</t>
  </si>
  <si>
    <t>4109PP1944</t>
  </si>
  <si>
    <t>4109PP2659</t>
  </si>
  <si>
    <t>4109PP2787</t>
  </si>
  <si>
    <t>4109PP2874</t>
  </si>
  <si>
    <t>4109PP3054</t>
  </si>
  <si>
    <t>4109PP3413</t>
  </si>
  <si>
    <t>4109PP3656</t>
  </si>
  <si>
    <t>4109PP3840</t>
  </si>
  <si>
    <t>4109SC2756</t>
  </si>
  <si>
    <t>4110JI2367</t>
  </si>
  <si>
    <t>4110MS4874</t>
  </si>
  <si>
    <t>4110PP0628</t>
  </si>
  <si>
    <t>4110PP1201</t>
  </si>
  <si>
    <t>4111EE1193</t>
  </si>
  <si>
    <t>4111EE2887</t>
  </si>
  <si>
    <t>4111EE3100</t>
  </si>
  <si>
    <t>4111EE3134</t>
  </si>
  <si>
    <t>4111IS2957</t>
  </si>
  <si>
    <t>4111IS4882</t>
  </si>
  <si>
    <t>4111IS4887</t>
  </si>
  <si>
    <t>4111JI8561</t>
  </si>
  <si>
    <t>4111JI5503</t>
  </si>
  <si>
    <t>4111JI6077</t>
  </si>
  <si>
    <t>4111JI1088</t>
  </si>
  <si>
    <t>4111JI1178</t>
  </si>
  <si>
    <t>4111JI1366</t>
  </si>
  <si>
    <t>4111JI1415</t>
  </si>
  <si>
    <t>4111JI1457</t>
  </si>
  <si>
    <t>4111JI1458</t>
  </si>
  <si>
    <t>4111JI1459</t>
  </si>
  <si>
    <t>4111JI1460</t>
  </si>
  <si>
    <t>4111JI1461</t>
  </si>
  <si>
    <t>4111JI1462</t>
  </si>
  <si>
    <t>4111JI1463</t>
  </si>
  <si>
    <t>4111JI1675</t>
  </si>
  <si>
    <t>4111JI1771</t>
  </si>
  <si>
    <t>4111JI1808</t>
  </si>
  <si>
    <t>4111JI1924</t>
  </si>
  <si>
    <t>4111JI1967</t>
  </si>
  <si>
    <t>4111JI1969</t>
  </si>
  <si>
    <t>4111JI1983</t>
  </si>
  <si>
    <t>4111JI2041</t>
  </si>
  <si>
    <t>4111JI2055</t>
  </si>
  <si>
    <t>4111JI2139</t>
  </si>
  <si>
    <t>4111JI2291</t>
  </si>
  <si>
    <t>4111JI2357</t>
  </si>
  <si>
    <t>4111JI2377</t>
  </si>
  <si>
    <t>4111JI2397</t>
  </si>
  <si>
    <t>4111JI2517</t>
  </si>
  <si>
    <t>4111JI2600</t>
  </si>
  <si>
    <t>4111JI2649</t>
  </si>
  <si>
    <t>4111JI2906</t>
  </si>
  <si>
    <t>4111JI3045</t>
  </si>
  <si>
    <t>4111JI3055</t>
  </si>
  <si>
    <t>4111JI3418</t>
  </si>
  <si>
    <t>4111JI3699</t>
  </si>
  <si>
    <t>4111MS8111</t>
  </si>
  <si>
    <t>4111MS2546</t>
  </si>
  <si>
    <t>4111MS7698</t>
  </si>
  <si>
    <t>4111MS3415</t>
  </si>
  <si>
    <t>4111MS3697</t>
  </si>
  <si>
    <t>4111MS4875</t>
  </si>
  <si>
    <t>4111MS4876</t>
  </si>
  <si>
    <t>4111MS8071</t>
  </si>
  <si>
    <t>4111MS4878</t>
  </si>
  <si>
    <t>4111MS4879</t>
  </si>
  <si>
    <t>4111MS4883</t>
  </si>
  <si>
    <t>4111MS4884</t>
  </si>
  <si>
    <t>4111MS4885</t>
  </si>
  <si>
    <t>4111MS4886</t>
  </si>
  <si>
    <t>4111MS4888</t>
  </si>
  <si>
    <t>4111MS4890</t>
  </si>
  <si>
    <t>4111MS4895</t>
  </si>
  <si>
    <t>4111MS4897</t>
  </si>
  <si>
    <t>4111MS4899</t>
  </si>
  <si>
    <t>4111MS4902</t>
  </si>
  <si>
    <t>4111MT4987</t>
  </si>
  <si>
    <t>4111PP0276</t>
  </si>
  <si>
    <t>4111PP0277</t>
  </si>
  <si>
    <t>4111PP0278</t>
  </si>
  <si>
    <t>4111PP0279</t>
  </si>
  <si>
    <t>4111PP0280</t>
  </si>
  <si>
    <t>4111PP0281</t>
  </si>
  <si>
    <t>4111PP0283</t>
  </si>
  <si>
    <t>4111PP0284</t>
  </si>
  <si>
    <t>4111PP0285</t>
  </si>
  <si>
    <t>4111PP0286</t>
  </si>
  <si>
    <t>4111PP0287</t>
  </si>
  <si>
    <t>4111PP0289</t>
  </si>
  <si>
    <t>4111PP0290</t>
  </si>
  <si>
    <t>4111PP0291</t>
  </si>
  <si>
    <t>4111PP0674</t>
  </si>
  <si>
    <t>4111PP0675</t>
  </si>
  <si>
    <t>4111PP0683</t>
  </si>
  <si>
    <t>4111PP0858</t>
  </si>
  <si>
    <t>4111PP0916</t>
  </si>
  <si>
    <t>4111PP0926</t>
  </si>
  <si>
    <t>4111PP0958</t>
  </si>
  <si>
    <t>4111PP0959</t>
  </si>
  <si>
    <t>4111PP0985</t>
  </si>
  <si>
    <t>4111PP1046</t>
  </si>
  <si>
    <t>4111PP1055</t>
  </si>
  <si>
    <t>4111PP1130</t>
  </si>
  <si>
    <t>4111PP1138</t>
  </si>
  <si>
    <t>4111PP1301</t>
  </si>
  <si>
    <t>4111PP1748</t>
  </si>
  <si>
    <t>4111PP1837</t>
  </si>
  <si>
    <t>4111PP1948</t>
  </si>
  <si>
    <t>4111PP2417</t>
  </si>
  <si>
    <t>4111PP2518</t>
  </si>
  <si>
    <t>4111PP2566</t>
  </si>
  <si>
    <t>4111PP2925</t>
  </si>
  <si>
    <t>4111PP3317</t>
  </si>
  <si>
    <t>4111PP3541</t>
  </si>
  <si>
    <t>4111PP3629</t>
  </si>
  <si>
    <t>4111PP3698</t>
  </si>
  <si>
    <t>4112JI2246</t>
  </si>
  <si>
    <t>4112MS4904</t>
  </si>
  <si>
    <t>4112MS4905</t>
  </si>
  <si>
    <t>4112PP0150</t>
  </si>
  <si>
    <t>4112PP0151</t>
  </si>
  <si>
    <t>4113IS4907</t>
  </si>
  <si>
    <t>4113JI8900</t>
  </si>
  <si>
    <t>4113JI8455</t>
  </si>
  <si>
    <t>4113JI1799</t>
  </si>
  <si>
    <t>4113JI2109</t>
  </si>
  <si>
    <t>4113MS3401</t>
  </si>
  <si>
    <t>4113MS4906</t>
  </si>
  <si>
    <t>4113PP0053</t>
  </si>
  <si>
    <t>4113PP0054</t>
  </si>
  <si>
    <t>4113PP0055</t>
  </si>
  <si>
    <t>4115JI2740</t>
  </si>
  <si>
    <t>4115MS4908</t>
  </si>
  <si>
    <t>4116JI8983</t>
  </si>
  <si>
    <t>4116JI5634</t>
  </si>
  <si>
    <t>4116JI3099</t>
  </si>
  <si>
    <t>4116MS4909</t>
  </si>
  <si>
    <t>4116MS4910</t>
  </si>
  <si>
    <t>4116MS4911</t>
  </si>
  <si>
    <t>4116MS4913</t>
  </si>
  <si>
    <t>4116MS4914</t>
  </si>
  <si>
    <t>4116PP3546</t>
  </si>
  <si>
    <t>4116PP3839</t>
  </si>
  <si>
    <t>4116PP5087</t>
  </si>
  <si>
    <t>4116PP5919</t>
  </si>
  <si>
    <t>4116PP5091</t>
  </si>
  <si>
    <t>4117EE2732</t>
  </si>
  <si>
    <t>4117EE5067</t>
  </si>
  <si>
    <t>4117EL3592</t>
  </si>
  <si>
    <t>4117IS4939</t>
  </si>
  <si>
    <t>4117IS4946</t>
  </si>
  <si>
    <t>4117IS4948</t>
  </si>
  <si>
    <t>4117JI1467</t>
  </si>
  <si>
    <t>4117JI1468</t>
  </si>
  <si>
    <t>4117JI1469</t>
  </si>
  <si>
    <t>4117JI1684</t>
  </si>
  <si>
    <t>4117JI2066</t>
  </si>
  <si>
    <t>4117JI2091</t>
  </si>
  <si>
    <t>4117JI2129</t>
  </si>
  <si>
    <t>4117JI2207</t>
  </si>
  <si>
    <t>4117JI2426</t>
  </si>
  <si>
    <t>4117JI2696</t>
  </si>
  <si>
    <t>4117JI3848</t>
  </si>
  <si>
    <t>4117MS2929</t>
  </si>
  <si>
    <t>4117MS4915</t>
  </si>
  <si>
    <t>4117MS4916</t>
  </si>
  <si>
    <t>4117MS4918</t>
  </si>
  <si>
    <t>4117MS4919</t>
  </si>
  <si>
    <t>4117MS4920</t>
  </si>
  <si>
    <t>4117MS4921</t>
  </si>
  <si>
    <t>4117MS4922</t>
  </si>
  <si>
    <t>4117MS4924</t>
  </si>
  <si>
    <t>4117MS4925</t>
  </si>
  <si>
    <t>4117MS4926</t>
  </si>
  <si>
    <t>4117MS4927</t>
  </si>
  <si>
    <t>4117MS8062</t>
  </si>
  <si>
    <t>4117MS4933</t>
  </si>
  <si>
    <t>4117MS4934</t>
  </si>
  <si>
    <t>4117MS4935</t>
  </si>
  <si>
    <t>4117MS7871</t>
  </si>
  <si>
    <t>4117MS4940</t>
  </si>
  <si>
    <t>4117MS4941</t>
  </si>
  <si>
    <t>4117MM4943</t>
  </si>
  <si>
    <t>4117MS4944</t>
  </si>
  <si>
    <t>4117MT4950</t>
  </si>
  <si>
    <t>4117MT4951</t>
  </si>
  <si>
    <t>4117PP0214</t>
  </si>
  <si>
    <t>4117PP0571</t>
  </si>
  <si>
    <t>4117PP0572</t>
  </si>
  <si>
    <t>4117PP0573</t>
  </si>
  <si>
    <t>4117PP0574</t>
  </si>
  <si>
    <t>4117PP0575</t>
  </si>
  <si>
    <t>4117PP0576</t>
  </si>
  <si>
    <t>4117PP0578</t>
  </si>
  <si>
    <t>4117PP0579</t>
  </si>
  <si>
    <t>4117PP0580</t>
  </si>
  <si>
    <t>4117PP0581</t>
  </si>
  <si>
    <t>4117PP0582</t>
  </si>
  <si>
    <t>4117PP0583</t>
  </si>
  <si>
    <t>4117PP0584</t>
  </si>
  <si>
    <t>4117PP0585</t>
  </si>
  <si>
    <t>4117PP0586</t>
  </si>
  <si>
    <t>4117PP0587</t>
  </si>
  <si>
    <t>4117PP0588</t>
  </si>
  <si>
    <t>4117PP0589</t>
  </si>
  <si>
    <t>4118IS4954</t>
  </si>
  <si>
    <t>4118JI7594</t>
  </si>
  <si>
    <t>0118JI0903</t>
  </si>
  <si>
    <t>4118MS4953</t>
  </si>
  <si>
    <t>4118PP0271</t>
  </si>
  <si>
    <t>4119EE1880</t>
  </si>
  <si>
    <t>4119EE2880</t>
  </si>
  <si>
    <t>4119ET3649</t>
  </si>
  <si>
    <t>4119IS3497</t>
  </si>
  <si>
    <t>4119JI6130</t>
  </si>
  <si>
    <t>4119JI6585</t>
  </si>
  <si>
    <t>4119JI7359</t>
  </si>
  <si>
    <t>4119JI1265</t>
  </si>
  <si>
    <t>4119JI2318</t>
  </si>
  <si>
    <t>4119JI2897</t>
  </si>
  <si>
    <t>4119MS3577</t>
  </si>
  <si>
    <t>4119MS4956</t>
  </si>
  <si>
    <t>4119MS4957</t>
  </si>
  <si>
    <t>4119MS4958</t>
  </si>
  <si>
    <t>4119MS4959</t>
  </si>
  <si>
    <t>4119MS4960</t>
  </si>
  <si>
    <t>4119MS4961</t>
  </si>
  <si>
    <t>4119MS4962</t>
  </si>
  <si>
    <t>4119MS4963</t>
  </si>
  <si>
    <t>4119MS4964</t>
  </si>
  <si>
    <t>4119PP1570</t>
  </si>
  <si>
    <t>4119PP1574</t>
  </si>
  <si>
    <t>4119PP2326</t>
  </si>
  <si>
    <t>4119PP2363</t>
  </si>
  <si>
    <t>4119PP3223</t>
  </si>
  <si>
    <t>4119PP3360</t>
  </si>
  <si>
    <t>4119PP3439</t>
  </si>
  <si>
    <t>4119PP3563</t>
  </si>
  <si>
    <t>4119PP4969</t>
  </si>
  <si>
    <t>4119PP5077</t>
  </si>
  <si>
    <t>4119PP3869</t>
  </si>
  <si>
    <t>4121JI5604</t>
  </si>
  <si>
    <t>4121PP5953</t>
  </si>
  <si>
    <t>4123JI2236</t>
  </si>
  <si>
    <t>4123JI3191</t>
  </si>
  <si>
    <t>4123MS4971</t>
  </si>
  <si>
    <t>4123MS4972</t>
  </si>
  <si>
    <t>4123MS6486</t>
  </si>
  <si>
    <t>4123PP0179</t>
  </si>
  <si>
    <t>4125MT4976</t>
  </si>
  <si>
    <t>4125PP1065</t>
  </si>
  <si>
    <t>4125PP1658</t>
  </si>
  <si>
    <t>4125PP2808</t>
  </si>
  <si>
    <t>0127MS0001</t>
  </si>
  <si>
    <t>4128JI2095</t>
  </si>
  <si>
    <t>4128PP2048</t>
  </si>
  <si>
    <t>4055MS4997</t>
  </si>
  <si>
    <t>0027PP0053</t>
  </si>
  <si>
    <t>4091JI3817</t>
  </si>
  <si>
    <t>4043JI7475</t>
  </si>
  <si>
    <t>4055PP3845</t>
  </si>
  <si>
    <t>4001JI3843</t>
  </si>
  <si>
    <t>4073PP3837</t>
  </si>
  <si>
    <t>4071MS3866</t>
  </si>
  <si>
    <t>4132JI3850</t>
  </si>
  <si>
    <t>0131PP0036</t>
  </si>
  <si>
    <t>0059PP0004</t>
  </si>
  <si>
    <t>0083PP0037</t>
  </si>
  <si>
    <t>4131PP3885</t>
  </si>
  <si>
    <t>4099MA5010</t>
  </si>
  <si>
    <t>4032EE3690</t>
  </si>
  <si>
    <t>0073PP0076</t>
  </si>
  <si>
    <t>4085EL3838</t>
  </si>
  <si>
    <t>4069PP3907</t>
  </si>
  <si>
    <t>3117JI1280</t>
  </si>
  <si>
    <t>4111JI5182</t>
  </si>
  <si>
    <t>4111MS4901</t>
  </si>
  <si>
    <t>4043MS3962</t>
  </si>
  <si>
    <t>4073PP3829</t>
  </si>
  <si>
    <t>4005PP5304</t>
  </si>
  <si>
    <t>0083JI0909</t>
  </si>
  <si>
    <t>0129JI0905</t>
  </si>
  <si>
    <t>0069JI0965</t>
  </si>
  <si>
    <t>0102JI0923</t>
  </si>
  <si>
    <t>4069JI3934</t>
  </si>
  <si>
    <t>4073PP3897</t>
  </si>
  <si>
    <t>4056MS3913</t>
  </si>
  <si>
    <t>0008JI0951</t>
  </si>
  <si>
    <t>4062PP3917</t>
  </si>
  <si>
    <t>4043IS3923</t>
  </si>
  <si>
    <t>4004PP3906</t>
  </si>
  <si>
    <t>0077JI0930</t>
  </si>
  <si>
    <t>4062MS3979</t>
  </si>
  <si>
    <t>0097IS0178</t>
  </si>
  <si>
    <t>4045EE3958</t>
  </si>
  <si>
    <t>0069JI0971</t>
  </si>
  <si>
    <t>0013JI0914</t>
  </si>
  <si>
    <t>0119JI0928</t>
  </si>
  <si>
    <t>0130JI0908</t>
  </si>
  <si>
    <t>4043PP3924</t>
  </si>
  <si>
    <t>4043EE3943</t>
  </si>
  <si>
    <t>4069JI3930</t>
  </si>
  <si>
    <t>4001JI3976</t>
  </si>
  <si>
    <t>4043PP3984</t>
  </si>
  <si>
    <t>4043JI7953</t>
  </si>
  <si>
    <t>4100EE3899</t>
  </si>
  <si>
    <t>0032JI0917</t>
  </si>
  <si>
    <t>4079JI8268</t>
  </si>
  <si>
    <t>4067PP5027</t>
  </si>
  <si>
    <t>4077MS8376</t>
  </si>
  <si>
    <t>0085JI0950</t>
  </si>
  <si>
    <t>4004PP3981</t>
  </si>
  <si>
    <t>4062PP3995</t>
  </si>
  <si>
    <t>0030JI0916</t>
  </si>
  <si>
    <t>4047IS3985</t>
  </si>
  <si>
    <t>4030PP3927</t>
  </si>
  <si>
    <t>4008MS7785</t>
  </si>
  <si>
    <t>4010JI3911</t>
  </si>
  <si>
    <t>4067JI3996</t>
  </si>
  <si>
    <t>4067EE5015</t>
  </si>
  <si>
    <t>4100EI3937</t>
  </si>
  <si>
    <t>4066JI3895</t>
  </si>
  <si>
    <t>4030PP3993</t>
  </si>
  <si>
    <t>4085PP3966</t>
  </si>
  <si>
    <t>4030PP3928</t>
  </si>
  <si>
    <t>0135PP0031</t>
  </si>
  <si>
    <t>0135JI0920</t>
  </si>
  <si>
    <t>0056JI0907</t>
  </si>
  <si>
    <t>0005JI0933</t>
  </si>
  <si>
    <t>0136JI0909</t>
  </si>
  <si>
    <t>4005JI3905</t>
  </si>
  <si>
    <t>0133PP0037</t>
  </si>
  <si>
    <t>0076JI0916</t>
  </si>
  <si>
    <t>0087JI0905</t>
  </si>
  <si>
    <t>0097JI0921</t>
  </si>
  <si>
    <t>0097JI0922</t>
  </si>
  <si>
    <t>0117JI0927</t>
  </si>
  <si>
    <t>0117JI0928</t>
  </si>
  <si>
    <t>4073PP3875</t>
  </si>
  <si>
    <t>4093MS5088</t>
  </si>
  <si>
    <t>0062JI0935</t>
  </si>
  <si>
    <t>4018EP0140</t>
  </si>
  <si>
    <t>4085EE5083</t>
  </si>
  <si>
    <t>4132JI5105</t>
  </si>
  <si>
    <t>4001PP5127</t>
  </si>
  <si>
    <t>4116MS5093</t>
  </si>
  <si>
    <t>0076PP0051</t>
  </si>
  <si>
    <t>0132JI0907</t>
  </si>
  <si>
    <t>0095MS0007</t>
  </si>
  <si>
    <t>0009JI0914</t>
  </si>
  <si>
    <t>0070JI0916</t>
  </si>
  <si>
    <t>0070JI0917</t>
  </si>
  <si>
    <t>0061JI0911</t>
  </si>
  <si>
    <t>0014JI0909</t>
  </si>
  <si>
    <t>4131DF5124</t>
  </si>
  <si>
    <t>0032JI0913</t>
  </si>
  <si>
    <t>0032JI0914</t>
  </si>
  <si>
    <t>0032JI0915</t>
  </si>
  <si>
    <t>0032JI0916</t>
  </si>
  <si>
    <t>0042JI0903</t>
  </si>
  <si>
    <t>0111JI0935</t>
  </si>
  <si>
    <t>0111JI0937</t>
  </si>
  <si>
    <t>0001JI0971</t>
  </si>
  <si>
    <t>0001JI0973</t>
  </si>
  <si>
    <t>0001JI0972</t>
  </si>
  <si>
    <t>0111JI0936</t>
  </si>
  <si>
    <t>4117JI2962</t>
  </si>
  <si>
    <t>4117JI5103</t>
  </si>
  <si>
    <t>4117JI9171</t>
  </si>
  <si>
    <t>4030MT4180</t>
  </si>
  <si>
    <t>4001JI5119</t>
  </si>
  <si>
    <t>4070JI5052</t>
  </si>
  <si>
    <t>4073JI3936</t>
  </si>
  <si>
    <t>0085JI0951</t>
  </si>
  <si>
    <t>0085JI0968</t>
  </si>
  <si>
    <t>0137JM0001</t>
  </si>
  <si>
    <t>4097JI5055</t>
  </si>
  <si>
    <t>0008JI0948</t>
  </si>
  <si>
    <t>0008JI0947</t>
  </si>
  <si>
    <t>0008JI0950</t>
  </si>
  <si>
    <t>0123JI0909</t>
  </si>
  <si>
    <t>0123JI0911</t>
  </si>
  <si>
    <t>4045JI5136</t>
  </si>
  <si>
    <t>0004JI0926</t>
  </si>
  <si>
    <t>0083JI0911</t>
  </si>
  <si>
    <t>0083JI0912</t>
  </si>
  <si>
    <t>4119EE3226</t>
  </si>
  <si>
    <t>0004JI0934</t>
  </si>
  <si>
    <t>0004JI0935</t>
  </si>
  <si>
    <t>0004PP0079</t>
  </si>
  <si>
    <t>0004PP0080</t>
  </si>
  <si>
    <t>0008IS0191</t>
  </si>
  <si>
    <t>0043AS0001</t>
  </si>
  <si>
    <t>0049MS0007</t>
  </si>
  <si>
    <t>4043DF1560</t>
  </si>
  <si>
    <t>0007JS0001</t>
  </si>
  <si>
    <t>0026JS0005</t>
  </si>
  <si>
    <t>0009JS0002</t>
  </si>
  <si>
    <t>0010JS0001</t>
  </si>
  <si>
    <t>0018JS0004</t>
  </si>
  <si>
    <t>0017JI0912</t>
  </si>
  <si>
    <t>0017JS0002</t>
  </si>
  <si>
    <t>0025JS0003</t>
  </si>
  <si>
    <t>0025JS0004</t>
  </si>
  <si>
    <t>0024JS0003</t>
  </si>
  <si>
    <t>0024JS0004</t>
  </si>
  <si>
    <t>0025JI0914</t>
  </si>
  <si>
    <t>0026JS0006</t>
  </si>
  <si>
    <t>0028JI0919</t>
  </si>
  <si>
    <t>0020JS0006</t>
  </si>
  <si>
    <t>0020JS0003</t>
  </si>
  <si>
    <t>0020JS0002</t>
  </si>
  <si>
    <t>0020JS0005</t>
  </si>
  <si>
    <t>0020JS0004</t>
  </si>
  <si>
    <t>0049JS0006</t>
  </si>
  <si>
    <t>0049JS0001</t>
  </si>
  <si>
    <t>0049JS0002</t>
  </si>
  <si>
    <t>0050JS0002</t>
  </si>
  <si>
    <t>0053JS0003</t>
  </si>
  <si>
    <t>0058JS0003</t>
  </si>
  <si>
    <t>0061JS0006</t>
  </si>
  <si>
    <t>0074JS0004</t>
  </si>
  <si>
    <t>0074JS0005</t>
  </si>
  <si>
    <t>0076JS0004</t>
  </si>
  <si>
    <t>0078JS0001</t>
  </si>
  <si>
    <t>0087JS0001</t>
  </si>
  <si>
    <t>0088JS0005</t>
  </si>
  <si>
    <t>0088JS0003</t>
  </si>
  <si>
    <t>0091JS0002</t>
  </si>
  <si>
    <t>0091JS0003</t>
  </si>
  <si>
    <t>0102JS0003</t>
  </si>
  <si>
    <t>0134JS0001</t>
  </si>
  <si>
    <t>0104JS0001</t>
  </si>
  <si>
    <t>0105JS0003</t>
  </si>
  <si>
    <t>0105JS0004</t>
  </si>
  <si>
    <t>0108JS0005</t>
  </si>
  <si>
    <t>0108JS0001</t>
  </si>
  <si>
    <t>0108JS0006</t>
  </si>
  <si>
    <t>0108JS0003</t>
  </si>
  <si>
    <t>0055JI0935</t>
  </si>
  <si>
    <t>4119IS5006</t>
  </si>
  <si>
    <t>4063IS4989</t>
  </si>
  <si>
    <t>4083IS4992</t>
  </si>
  <si>
    <t>4109IS4996</t>
  </si>
  <si>
    <t>4097IS4818</t>
  </si>
  <si>
    <t>0131AV0001</t>
  </si>
  <si>
    <t>4130MT4181</t>
  </si>
  <si>
    <t>4131MS5065</t>
  </si>
  <si>
    <t>0034JS0001</t>
  </si>
  <si>
    <t>0079JS0001</t>
  </si>
  <si>
    <t>0023JS0003</t>
  </si>
  <si>
    <t>0049JS0004</t>
  </si>
  <si>
    <t>0105JS0002</t>
  </si>
  <si>
    <t>0049JS0003</t>
  </si>
  <si>
    <t>0084JS0002</t>
  </si>
  <si>
    <t>0049JS0005</t>
  </si>
  <si>
    <t>0051JS0001</t>
  </si>
  <si>
    <t>0020JS0001</t>
  </si>
  <si>
    <t>0023JS0004</t>
  </si>
  <si>
    <t>0113JS0001</t>
  </si>
  <si>
    <t>0050JS0001</t>
  </si>
  <si>
    <t>0026JI0916</t>
  </si>
  <si>
    <t>0121JS0001</t>
  </si>
  <si>
    <t>0059JS0001</t>
  </si>
  <si>
    <t>0105JS0001</t>
  </si>
  <si>
    <t>0102JS0002</t>
  </si>
  <si>
    <t>0025JS0002</t>
  </si>
  <si>
    <t>0106JS0007</t>
  </si>
  <si>
    <t>0108JS0002</t>
  </si>
  <si>
    <t>0066JS0001</t>
  </si>
  <si>
    <t>0028JS0001</t>
  </si>
  <si>
    <t>0039JS0001</t>
  </si>
  <si>
    <t>0057JS0003</t>
  </si>
  <si>
    <t>0009JS0001</t>
  </si>
  <si>
    <t>0002JS0001</t>
  </si>
  <si>
    <t>0084JS0001</t>
  </si>
  <si>
    <t>0106JS0008</t>
  </si>
  <si>
    <t>0051JS0002</t>
  </si>
  <si>
    <t>0024JS0002</t>
  </si>
  <si>
    <t>0080JS0002</t>
  </si>
  <si>
    <t>0003JS0001</t>
  </si>
  <si>
    <t>0106JS0009</t>
  </si>
  <si>
    <t>0015JS0001</t>
  </si>
  <si>
    <t>0053JS0002</t>
  </si>
  <si>
    <t>0038JS0001</t>
  </si>
  <si>
    <t>0039JS0002</t>
  </si>
  <si>
    <t>0108JS0004</t>
  </si>
  <si>
    <t>0088JS0004</t>
  </si>
  <si>
    <t>0118JS0001</t>
  </si>
  <si>
    <t>0102JS0001</t>
  </si>
  <si>
    <t>0023JS0001</t>
  </si>
  <si>
    <t>0059JS0002</t>
  </si>
  <si>
    <t>0024JS0005</t>
  </si>
  <si>
    <t>0125JI0906</t>
  </si>
  <si>
    <t>0087JS0002</t>
  </si>
  <si>
    <t>0008JI0954</t>
  </si>
  <si>
    <t>0011JS0001</t>
  </si>
  <si>
    <t>0011JS0002</t>
  </si>
  <si>
    <t>0011JS0003</t>
  </si>
  <si>
    <t>0012JS0001</t>
  </si>
  <si>
    <t>0012JS0002</t>
  </si>
  <si>
    <t>0016JS0001</t>
  </si>
  <si>
    <t>0018JS0001</t>
  </si>
  <si>
    <t>0018JS0002</t>
  </si>
  <si>
    <t>0018JS0003</t>
  </si>
  <si>
    <t>0019JI0908</t>
  </si>
  <si>
    <t>0019JS0002</t>
  </si>
  <si>
    <t>0019JS0003</t>
  </si>
  <si>
    <t>0025JI0915</t>
  </si>
  <si>
    <t>0024JS0001</t>
  </si>
  <si>
    <t>0026JS0001</t>
  </si>
  <si>
    <t>0026JS0002</t>
  </si>
  <si>
    <t>0026JS0003</t>
  </si>
  <si>
    <t>0130JS0001</t>
  </si>
  <si>
    <t>0057JS0001</t>
  </si>
  <si>
    <t>0057JS0002</t>
  </si>
  <si>
    <t>0053JS0001</t>
  </si>
  <si>
    <t>0058JS0001</t>
  </si>
  <si>
    <t>0061JS0002</t>
  </si>
  <si>
    <t>0061JS0001</t>
  </si>
  <si>
    <t>0061JS0003</t>
  </si>
  <si>
    <t>0061JS0004</t>
  </si>
  <si>
    <t>0061JS0005</t>
  </si>
  <si>
    <t>0074JS0001</t>
  </si>
  <si>
    <t>0074JS0002</t>
  </si>
  <si>
    <t>0074JS0003</t>
  </si>
  <si>
    <t>0076JS0001</t>
  </si>
  <si>
    <t>0076JS0002</t>
  </si>
  <si>
    <t>0076JS0003</t>
  </si>
  <si>
    <t>0077JS0001</t>
  </si>
  <si>
    <t>0088JS0001</t>
  </si>
  <si>
    <t>0088JS0002</t>
  </si>
  <si>
    <t>0091JS0001</t>
  </si>
  <si>
    <t>0093JI0914</t>
  </si>
  <si>
    <t>0093JS0002</t>
  </si>
  <si>
    <t>0093JS0003</t>
  </si>
  <si>
    <t>0093JS0004</t>
  </si>
  <si>
    <t>0093JS0005</t>
  </si>
  <si>
    <t>0093JS0006</t>
  </si>
  <si>
    <t>0093JS0007</t>
  </si>
  <si>
    <t>0093JS0008</t>
  </si>
  <si>
    <t>0094JS0001</t>
  </si>
  <si>
    <t>0094JS0002</t>
  </si>
  <si>
    <t>0094JS0003</t>
  </si>
  <si>
    <t>0094JS0004</t>
  </si>
  <si>
    <t>0094JS0005</t>
  </si>
  <si>
    <t>0095JS0001</t>
  </si>
  <si>
    <t>0106JS0001</t>
  </si>
  <si>
    <t>0106JS0002</t>
  </si>
  <si>
    <t>0106JS0003</t>
  </si>
  <si>
    <t>0106JS0004</t>
  </si>
  <si>
    <t>0106JS0005</t>
  </si>
  <si>
    <t>0106JS0006</t>
  </si>
  <si>
    <t>0023JS0002</t>
  </si>
  <si>
    <t>0061JS0007</t>
  </si>
  <si>
    <t>0026JS0007</t>
  </si>
  <si>
    <t>4081DF5138</t>
  </si>
  <si>
    <t>0020DF0401</t>
  </si>
  <si>
    <t>0116DF0402</t>
  </si>
  <si>
    <t>0097DF0401</t>
  </si>
  <si>
    <t>0037PP0018</t>
  </si>
  <si>
    <t>4043MS5009</t>
  </si>
  <si>
    <t>4096MS5053</t>
  </si>
  <si>
    <t>4053MS5160</t>
  </si>
  <si>
    <t>4079MS3450</t>
  </si>
  <si>
    <t>0069PP0194</t>
  </si>
  <si>
    <t>0069PP0195</t>
  </si>
  <si>
    <t>0069PP0196</t>
  </si>
  <si>
    <t>0062PP0094</t>
  </si>
  <si>
    <t>0116PP0030</t>
  </si>
  <si>
    <t>0116PP0031</t>
  </si>
  <si>
    <t>0116PP0032</t>
  </si>
  <si>
    <t>0083PP0040</t>
  </si>
  <si>
    <t>0032PP0062</t>
  </si>
  <si>
    <t>4020MA4155</t>
  </si>
  <si>
    <t>4004MT4080</t>
  </si>
  <si>
    <t>4026MA5004</t>
  </si>
  <si>
    <t>0131PP0038</t>
  </si>
  <si>
    <t>0010IS0192</t>
  </si>
  <si>
    <t>4001JI3868</t>
  </si>
  <si>
    <t>4043MS3952</t>
  </si>
  <si>
    <t>4005PP5189</t>
  </si>
  <si>
    <t>4005JI5022</t>
  </si>
  <si>
    <t>4062PP5031</t>
  </si>
  <si>
    <t>0085JI0953</t>
  </si>
  <si>
    <t>4004PP5132</t>
  </si>
  <si>
    <t>4111JI5043</t>
  </si>
  <si>
    <t>4095SC5071</t>
  </si>
  <si>
    <t>4096PP5075</t>
  </si>
  <si>
    <t>4135JI5078</t>
  </si>
  <si>
    <t>4069JI3888</t>
  </si>
  <si>
    <t>4015MS5134</t>
  </si>
  <si>
    <t>4043PP5190</t>
  </si>
  <si>
    <t>4066PP5191</t>
  </si>
  <si>
    <t>4055EE3922</t>
  </si>
  <si>
    <t>4055SC3916</t>
  </si>
  <si>
    <t>4022JI3861</t>
  </si>
  <si>
    <t>4063JI5250</t>
  </si>
  <si>
    <t>4100JI5257</t>
  </si>
  <si>
    <t>4055JI5217</t>
  </si>
  <si>
    <t>4015JI5178</t>
  </si>
  <si>
    <t>4069MS5203</t>
  </si>
  <si>
    <t>0110PP0058</t>
  </si>
  <si>
    <t>4116MM5118</t>
  </si>
  <si>
    <t>0069PP0197</t>
  </si>
  <si>
    <t>0117PP0052</t>
  </si>
  <si>
    <t>4079PP3451</t>
  </si>
  <si>
    <t>0031DF0402</t>
  </si>
  <si>
    <t>0008JI0949</t>
  </si>
  <si>
    <t>4100AM4791</t>
  </si>
  <si>
    <t>4045DF5125</t>
  </si>
  <si>
    <t>4001MS5276</t>
  </si>
  <si>
    <t>0093JS0010</t>
  </si>
  <si>
    <t>0028JS0003</t>
  </si>
  <si>
    <t>0116PP0033</t>
  </si>
  <si>
    <t>4032PP5181</t>
  </si>
  <si>
    <t>4132PP5121</t>
  </si>
  <si>
    <t>4073PP5106</t>
  </si>
  <si>
    <t>4102JI5048</t>
  </si>
  <si>
    <t>4119PP3525</t>
  </si>
  <si>
    <t>4030EL5307</t>
  </si>
  <si>
    <t>0043PP0071</t>
  </si>
  <si>
    <t>0085JI0954</t>
  </si>
  <si>
    <t>0086JI0909</t>
  </si>
  <si>
    <t>0038JS0002</t>
  </si>
  <si>
    <t>0083JI0915</t>
  </si>
  <si>
    <t>0090JS0002</t>
  </si>
  <si>
    <t>0010JS0003</t>
  </si>
  <si>
    <t>0079JS0006</t>
  </si>
  <si>
    <t>0079JS0004</t>
  </si>
  <si>
    <t>0079JS0003</t>
  </si>
  <si>
    <t>0092JS0009</t>
  </si>
  <si>
    <t>0092JS0008</t>
  </si>
  <si>
    <t>0092JI0908</t>
  </si>
  <si>
    <t>0059JS0003</t>
  </si>
  <si>
    <t>0061JS0011</t>
  </si>
  <si>
    <t>0006JS0001</t>
  </si>
  <si>
    <t>0026JI0915</t>
  </si>
  <si>
    <t>0042JS0001</t>
  </si>
  <si>
    <t>0001JI0974</t>
  </si>
  <si>
    <t>0042JS0002</t>
  </si>
  <si>
    <t>0028JS0004</t>
  </si>
  <si>
    <t>0092JS0002</t>
  </si>
  <si>
    <t>0083JI0913</t>
  </si>
  <si>
    <t>0097JI0923</t>
  </si>
  <si>
    <t>0028JI0918</t>
  </si>
  <si>
    <t>0085JI0952</t>
  </si>
  <si>
    <t>0043JI0928</t>
  </si>
  <si>
    <t>0085JI0955</t>
  </si>
  <si>
    <t>0063JS0002</t>
  </si>
  <si>
    <t>0045JI0944</t>
  </si>
  <si>
    <t>0115JS0001</t>
  </si>
  <si>
    <t>0050JS0003</t>
  </si>
  <si>
    <t>0111JI0939</t>
  </si>
  <si>
    <t>0102JS0004</t>
  </si>
  <si>
    <t>0079JS0005</t>
  </si>
  <si>
    <t>0055JI0936</t>
  </si>
  <si>
    <t>0116JI0914</t>
  </si>
  <si>
    <t>0061JI0912</t>
  </si>
  <si>
    <t>0027JS0001</t>
  </si>
  <si>
    <t>0092JS0003</t>
  </si>
  <si>
    <t>0079JS0002</t>
  </si>
  <si>
    <t>0103JS0001</t>
  </si>
  <si>
    <t>0042JS0003</t>
  </si>
  <si>
    <t>0044JI0917</t>
  </si>
  <si>
    <t>0044JI0918</t>
  </si>
  <si>
    <t>0092JS0007</t>
  </si>
  <si>
    <t>0101JS0003</t>
  </si>
  <si>
    <t>0047JS0001</t>
  </si>
  <si>
    <t>0123JI0913</t>
  </si>
  <si>
    <t>0045JI0945</t>
  </si>
  <si>
    <t>0116JI0915</t>
  </si>
  <si>
    <t>0063JM0001</t>
  </si>
  <si>
    <t>0055DF0401</t>
  </si>
  <si>
    <t>0100DF0402</t>
  </si>
  <si>
    <t>4119PP5144</t>
  </si>
  <si>
    <t>0004MS0018</t>
  </si>
  <si>
    <t>0001MM0075</t>
  </si>
  <si>
    <t>0001JI0970</t>
  </si>
  <si>
    <t>4099JI7520</t>
  </si>
  <si>
    <t>4001MS5361</t>
  </si>
  <si>
    <t>4073MS5353</t>
  </si>
  <si>
    <t>0032JI0919</t>
  </si>
  <si>
    <t>4008PP5295</t>
  </si>
  <si>
    <t>0043PP0075</t>
  </si>
  <si>
    <t>0092JS0004</t>
  </si>
  <si>
    <t>0017JS0004</t>
  </si>
  <si>
    <t>0071JI0931</t>
  </si>
  <si>
    <t>0089JM0001</t>
  </si>
  <si>
    <t>4032PP5220</t>
  </si>
  <si>
    <t>4119JI2284</t>
  </si>
  <si>
    <t>0121JS0002</t>
  </si>
  <si>
    <t>4136JI2487</t>
  </si>
  <si>
    <t>3109JI6312</t>
  </si>
  <si>
    <t>3109JI6311</t>
  </si>
  <si>
    <t>3109JI6310</t>
  </si>
  <si>
    <t>3109JI6309</t>
  </si>
  <si>
    <t>3001JI7987</t>
  </si>
  <si>
    <t>4128JI6622</t>
  </si>
  <si>
    <t>4025JI3506</t>
  </si>
  <si>
    <t>4030JI5212</t>
  </si>
  <si>
    <t>4113JI5446</t>
  </si>
  <si>
    <t>4119JI5221</t>
  </si>
  <si>
    <t>4119JI5601</t>
  </si>
  <si>
    <t>4113PP0049</t>
  </si>
  <si>
    <t>4008DF4122</t>
  </si>
  <si>
    <t>4100DF4797</t>
  </si>
  <si>
    <t>0045DF0404</t>
  </si>
  <si>
    <t>4008JI7986</t>
  </si>
  <si>
    <t>4008JI5624</t>
  </si>
  <si>
    <t>4071JI3744</t>
  </si>
  <si>
    <t>0090JS0001</t>
  </si>
  <si>
    <t>0092JS0001</t>
  </si>
  <si>
    <t>0092JS0005</t>
  </si>
  <si>
    <t>0115JS0002</t>
  </si>
  <si>
    <t>0101JS0001</t>
  </si>
  <si>
    <t>0101JS0002</t>
  </si>
  <si>
    <t>0107JS0002</t>
  </si>
  <si>
    <t>4016JI5209</t>
  </si>
  <si>
    <t>4016JI5433</t>
  </si>
  <si>
    <t>4112JI5066</t>
  </si>
  <si>
    <t>4116JI3889</t>
  </si>
  <si>
    <t>4116JI5085</t>
  </si>
  <si>
    <t>4030JI8097</t>
  </si>
  <si>
    <t>4130JI5225</t>
  </si>
  <si>
    <t>4032JI5311</t>
  </si>
  <si>
    <t>4043JI3901</t>
  </si>
  <si>
    <t>4043JI5228</t>
  </si>
  <si>
    <t>4045JI5476</t>
  </si>
  <si>
    <t>3045JI7313</t>
  </si>
  <si>
    <t>4045JI5308</t>
  </si>
  <si>
    <t>4135JI5292</t>
  </si>
  <si>
    <t>4052JI5204</t>
  </si>
  <si>
    <t>4069JI5081</t>
  </si>
  <si>
    <t>4069JI5148</t>
  </si>
  <si>
    <t>4069JI5240</t>
  </si>
  <si>
    <t>4005JI3904</t>
  </si>
  <si>
    <t>4100JI1347</t>
  </si>
  <si>
    <t>4100JI5102</t>
  </si>
  <si>
    <t>4083JI5507</t>
  </si>
  <si>
    <t>4083JI9125</t>
  </si>
  <si>
    <t>4083PP5553</t>
  </si>
  <si>
    <t>4083PP5365</t>
  </si>
  <si>
    <t>4083PP5504</t>
  </si>
  <si>
    <t>4136PP5321</t>
  </si>
  <si>
    <t>4030PP8098</t>
  </si>
  <si>
    <t>4130PP5226</t>
  </si>
  <si>
    <t>4132PP5333</t>
  </si>
  <si>
    <t>4132PP5288</t>
  </si>
  <si>
    <t>4132PP5327</t>
  </si>
  <si>
    <t>4133PP5502</t>
  </si>
  <si>
    <t>4131PP5303</t>
  </si>
  <si>
    <t>4129JI5223</t>
  </si>
  <si>
    <t>4129JI5192</t>
  </si>
  <si>
    <t>4083JI5056</t>
  </si>
  <si>
    <t>4095JI5565</t>
  </si>
  <si>
    <t>4096JI3762</t>
  </si>
  <si>
    <t>4096JI5205</t>
  </si>
  <si>
    <t>4096JI5131</t>
  </si>
  <si>
    <t>4096JI5498</t>
  </si>
  <si>
    <t>4096JI5519</t>
  </si>
  <si>
    <t>4097JI5155</t>
  </si>
  <si>
    <t>4055JI5297</t>
  </si>
  <si>
    <t>4109JI5597</t>
  </si>
  <si>
    <t>4109JI5335</t>
  </si>
  <si>
    <t>4109JI5410</t>
  </si>
  <si>
    <t>4109JI5499</t>
  </si>
  <si>
    <t>4109JI6063</t>
  </si>
  <si>
    <t>4047JI7486</t>
  </si>
  <si>
    <t>4004PP5278</t>
  </si>
  <si>
    <t>4005PP5320</t>
  </si>
  <si>
    <t>4119PP5135</t>
  </si>
  <si>
    <t>4119PP5154</t>
  </si>
  <si>
    <t>4032PP5586</t>
  </si>
  <si>
    <t>4032PP5548</t>
  </si>
  <si>
    <t>4032PP5234</t>
  </si>
  <si>
    <t>4032PP5470</t>
  </si>
  <si>
    <t>4032PP5777</t>
  </si>
  <si>
    <t>4043PP5393</t>
  </si>
  <si>
    <t>4043PP5227</t>
  </si>
  <si>
    <t>4044PP5068</t>
  </si>
  <si>
    <t>4044PP5313</t>
  </si>
  <si>
    <t>4069PP5150</t>
  </si>
  <si>
    <t>4069PP5157</t>
  </si>
  <si>
    <t>4069PP5149</t>
  </si>
  <si>
    <t>4069PP5156</t>
  </si>
  <si>
    <t>4069PP5143</t>
  </si>
  <si>
    <t>4069PP5489</t>
  </si>
  <si>
    <t>4069PP5082</t>
  </si>
  <si>
    <t>4111PP5184</t>
  </si>
  <si>
    <t>4062PP5600</t>
  </si>
  <si>
    <t>4071PP5494</t>
  </si>
  <si>
    <t>4071PP5573</t>
  </si>
  <si>
    <t>4071PP5331</t>
  </si>
  <si>
    <t>4073PP5384</t>
  </si>
  <si>
    <t>4073PP5375</t>
  </si>
  <si>
    <t>4073PP3898</t>
  </si>
  <si>
    <t>4073PP5239</t>
  </si>
  <si>
    <t>4073PP5314</t>
  </si>
  <si>
    <t>4085PP5174</t>
  </si>
  <si>
    <t>4085PP5487</t>
  </si>
  <si>
    <t>4093PP5305</t>
  </si>
  <si>
    <t>4095PP5290</t>
  </si>
  <si>
    <t>4055PP5351</t>
  </si>
  <si>
    <t>4047PP5948</t>
  </si>
  <si>
    <t>0083MS0009</t>
  </si>
  <si>
    <t>4085JI5180</t>
  </si>
  <si>
    <t>4032JI5147</t>
  </si>
  <si>
    <t>4032JI5126</t>
  </si>
  <si>
    <t>4136JI5443</t>
  </si>
  <si>
    <t>4131JI8572</t>
  </si>
  <si>
    <t>4131JI8768</t>
  </si>
  <si>
    <t>4136EE5259</t>
  </si>
  <si>
    <t>3085JI5356</t>
  </si>
  <si>
    <t>4085JI5847</t>
  </si>
  <si>
    <t>4131PP5391</t>
  </si>
  <si>
    <t>4047PP5603</t>
  </si>
  <si>
    <t>4109PP5336</t>
  </si>
  <si>
    <t>4136PP5405</t>
  </si>
  <si>
    <t>0097JI0924</t>
  </si>
  <si>
    <t>0085MS0021</t>
  </si>
  <si>
    <t>0133PP0040</t>
  </si>
  <si>
    <t>4085JI7758</t>
  </si>
  <si>
    <t>4130PP5552</t>
  </si>
  <si>
    <t>4121MS6088</t>
  </si>
  <si>
    <t>4117MS7870</t>
  </si>
  <si>
    <t>4131MS5396</t>
  </si>
  <si>
    <t>4131MS5429</t>
  </si>
  <si>
    <t>4109MS5546</t>
  </si>
  <si>
    <t>4109MS5337</t>
  </si>
  <si>
    <t>4055MS5525</t>
  </si>
  <si>
    <t>4083MS5322</t>
  </si>
  <si>
    <t>4102MS5347</t>
  </si>
  <si>
    <t>4133MS8054</t>
  </si>
  <si>
    <t>4133MM5627</t>
  </si>
  <si>
    <t>4133MS7841</t>
  </si>
  <si>
    <t>4001MS5506</t>
  </si>
  <si>
    <t>4032MM5344</t>
  </si>
  <si>
    <t>4014MS5236</t>
  </si>
  <si>
    <t>4071MS7915</t>
  </si>
  <si>
    <t>4116MS6245</t>
  </si>
  <si>
    <t>4116MS5224</t>
  </si>
  <si>
    <t>4116MM5591</t>
  </si>
  <si>
    <t>4116PP5413</t>
  </si>
  <si>
    <t>4116PP5545</t>
  </si>
  <si>
    <t>4116PP8500</t>
  </si>
  <si>
    <t>4130MS5408</t>
  </si>
  <si>
    <t>4133PP5374</t>
  </si>
  <si>
    <t>4116PP5635</t>
  </si>
  <si>
    <t>4008JI5030</t>
  </si>
  <si>
    <t>4001PP5177</t>
  </si>
  <si>
    <t>4001IS5461</t>
  </si>
  <si>
    <t>4001IS5492</t>
  </si>
  <si>
    <t>4001IS5491</t>
  </si>
  <si>
    <t>4005IS5827</t>
  </si>
  <si>
    <t>4075MS7833</t>
  </si>
  <si>
    <t>4085JI5162</t>
  </si>
  <si>
    <t>4123PP6434</t>
  </si>
  <si>
    <t>0032PP0067</t>
  </si>
  <si>
    <t>0130PP0023</t>
  </si>
  <si>
    <t>0130PP0024</t>
  </si>
  <si>
    <t>0130PP0025</t>
  </si>
  <si>
    <t>0130PP0026</t>
  </si>
  <si>
    <t>0085PP0086</t>
  </si>
  <si>
    <t>0062PP0092</t>
  </si>
  <si>
    <t>0116PP0034</t>
  </si>
  <si>
    <t>0069PP0201</t>
  </si>
  <si>
    <t>0071PP0079</t>
  </si>
  <si>
    <t>0062PP0097</t>
  </si>
  <si>
    <t>0069PP0198</t>
  </si>
  <si>
    <t>0069PP0199</t>
  </si>
  <si>
    <t>0083PP0043</t>
  </si>
  <si>
    <t>0083PP0042</t>
  </si>
  <si>
    <t>0086PP0027</t>
  </si>
  <si>
    <t>0083PP0047</t>
  </si>
  <si>
    <t>0032PP0063</t>
  </si>
  <si>
    <t>0119PP0056</t>
  </si>
  <si>
    <t>0119PP0053</t>
  </si>
  <si>
    <t>0113PP0025</t>
  </si>
  <si>
    <t>0043PP0073</t>
  </si>
  <si>
    <t>0085PP0085</t>
  </si>
  <si>
    <t>0119PP0054</t>
  </si>
  <si>
    <t>0130PP0022</t>
  </si>
  <si>
    <t>0004PP0078</t>
  </si>
  <si>
    <t>0129PP0013</t>
  </si>
  <si>
    <t>0083PP0044</t>
  </si>
  <si>
    <t>0111PP0050</t>
  </si>
  <si>
    <t>0062PP0053</t>
  </si>
  <si>
    <t>0083PP0041</t>
  </si>
  <si>
    <t>0030PP0004</t>
  </si>
  <si>
    <t>0030PP0003</t>
  </si>
  <si>
    <t>0130PP0021</t>
  </si>
  <si>
    <t>0055PP0054</t>
  </si>
  <si>
    <t>0005PP0069</t>
  </si>
  <si>
    <t>0062PP0096</t>
  </si>
  <si>
    <t>0119PP0055</t>
  </si>
  <si>
    <t>3135JI6349</t>
  </si>
  <si>
    <t>3135JI6348</t>
  </si>
  <si>
    <t>4043PP5229</t>
  </si>
  <si>
    <t>4004JI5404</t>
  </si>
  <si>
    <t>4132JI5302</t>
  </si>
  <si>
    <t>4043JI5407</t>
  </si>
  <si>
    <t>0093JS0009</t>
  </si>
  <si>
    <t>4004MS5267</t>
  </si>
  <si>
    <t>0020JS0007</t>
  </si>
  <si>
    <t>0108JS0011</t>
  </si>
  <si>
    <t>0034JS0002</t>
  </si>
  <si>
    <t>0108JS0008</t>
  </si>
  <si>
    <t>0025JS0009</t>
  </si>
  <si>
    <t>0025JS0010</t>
  </si>
  <si>
    <t>0054JS0003</t>
  </si>
  <si>
    <t>0018JS0008</t>
  </si>
  <si>
    <t>0049JS0011</t>
  </si>
  <si>
    <t>0081JS0002</t>
  </si>
  <si>
    <t>0087JS0004</t>
  </si>
  <si>
    <t>0056JS0001</t>
  </si>
  <si>
    <t>0108JS0007</t>
  </si>
  <si>
    <t>0034JS0005</t>
  </si>
  <si>
    <t>0034JS0004</t>
  </si>
  <si>
    <t>0034JS0003</t>
  </si>
  <si>
    <t>0034JS0006</t>
  </si>
  <si>
    <t>0061JS0008</t>
  </si>
  <si>
    <t>0108JS0010</t>
  </si>
  <si>
    <t>0061JS0010</t>
  </si>
  <si>
    <t>0061JS0009</t>
  </si>
  <si>
    <t>0061JS0013</t>
  </si>
  <si>
    <t>0090JS0004</t>
  </si>
  <si>
    <t>0090JS0003</t>
  </si>
  <si>
    <t>0061JS0012</t>
  </si>
  <si>
    <t>0108JI0915</t>
  </si>
  <si>
    <t>0108JS0012</t>
  </si>
  <si>
    <t>0002JS0002</t>
  </si>
  <si>
    <t>0050JS0004</t>
  </si>
  <si>
    <t>0006JS0003</t>
  </si>
  <si>
    <t>0012JS0003</t>
  </si>
  <si>
    <t>0053JS0006</t>
  </si>
  <si>
    <t>0128JS0001</t>
  </si>
  <si>
    <t>0019JS0004</t>
  </si>
  <si>
    <t>0006JS0002</t>
  </si>
  <si>
    <t>0025JS0007</t>
  </si>
  <si>
    <t>0011JI0909</t>
  </si>
  <si>
    <t>0078JS0004</t>
  </si>
  <si>
    <t>0002JS0003</t>
  </si>
  <si>
    <t>0002JS0004</t>
  </si>
  <si>
    <t>0049JS0008</t>
  </si>
  <si>
    <t>0002JS0007</t>
  </si>
  <si>
    <t>0022JS0004</t>
  </si>
  <si>
    <t>0040JS0005</t>
  </si>
  <si>
    <t>0012JS0004</t>
  </si>
  <si>
    <t>0012JS0005</t>
  </si>
  <si>
    <t>0012JS0006</t>
  </si>
  <si>
    <t>0011JS0004</t>
  </si>
  <si>
    <t>0008JS0003</t>
  </si>
  <si>
    <t>0053JS0007</t>
  </si>
  <si>
    <t>0025JS0008</t>
  </si>
  <si>
    <t>0053JS0005</t>
  </si>
  <si>
    <t>0078JS0003</t>
  </si>
  <si>
    <t>0040JS0003</t>
  </si>
  <si>
    <t>0038JS0004</t>
  </si>
  <si>
    <t>0002JS0005</t>
  </si>
  <si>
    <t>0022JI0910</t>
  </si>
  <si>
    <t>0128JS0002</t>
  </si>
  <si>
    <t>0010JI0907</t>
  </si>
  <si>
    <t>0010JS0002</t>
  </si>
  <si>
    <t>0024JS0007</t>
  </si>
  <si>
    <t>0018JS0007</t>
  </si>
  <si>
    <t>0063JS0001</t>
  </si>
  <si>
    <t>0022JS0001</t>
  </si>
  <si>
    <t>0038JS0003</t>
  </si>
  <si>
    <t>0040JS0004</t>
  </si>
  <si>
    <t>0040JS0002</t>
  </si>
  <si>
    <t>0105JS0005</t>
  </si>
  <si>
    <t>0081JS0001</t>
  </si>
  <si>
    <t>0127JS0002</t>
  </si>
  <si>
    <t>0074JS0006</t>
  </si>
  <si>
    <t>0110JS0001</t>
  </si>
  <si>
    <t>0060JS0002</t>
  </si>
  <si>
    <t>0075JS0002</t>
  </si>
  <si>
    <t>0078JS0006</t>
  </si>
  <si>
    <t>0078JS0005</t>
  </si>
  <si>
    <t>0009JS0003</t>
  </si>
  <si>
    <t>0053JS0004</t>
  </si>
  <si>
    <t>0051JS0004</t>
  </si>
  <si>
    <t>0051JS0003</t>
  </si>
  <si>
    <t>0078JS0007</t>
  </si>
  <si>
    <t>0066JS0002</t>
  </si>
  <si>
    <t>0066JS0005</t>
  </si>
  <si>
    <t>0018JS0005</t>
  </si>
  <si>
    <t>0078JS0002</t>
  </si>
  <si>
    <t>0086JS0001</t>
  </si>
  <si>
    <t>0066JI0908</t>
  </si>
  <si>
    <t>0095JS0002</t>
  </si>
  <si>
    <t>0088JS0006</t>
  </si>
  <si>
    <t>0102JS0005</t>
  </si>
  <si>
    <t>0126JS0001</t>
  </si>
  <si>
    <t>0024JS0006</t>
  </si>
  <si>
    <t>0022JS0003</t>
  </si>
  <si>
    <t>0018JS0006</t>
  </si>
  <si>
    <t>0116JI0917</t>
  </si>
  <si>
    <t>0116JI0916</t>
  </si>
  <si>
    <t>0097JI0926</t>
  </si>
  <si>
    <t>0044JI0919</t>
  </si>
  <si>
    <t>0026JI0914</t>
  </si>
  <si>
    <t>0083JI0916</t>
  </si>
  <si>
    <t>0070JI0918</t>
  </si>
  <si>
    <t>0043JI0929</t>
  </si>
  <si>
    <t>0102JS0006</t>
  </si>
  <si>
    <t>0110JS0002</t>
  </si>
  <si>
    <t>0030JI0917</t>
  </si>
  <si>
    <t>4132JI5508</t>
  </si>
  <si>
    <t>4085JI5639</t>
  </si>
  <si>
    <t>0101JS0004</t>
  </si>
  <si>
    <t>0101JS0005</t>
  </si>
  <si>
    <t>0064JS0001</t>
  </si>
  <si>
    <t>0113JI0915</t>
  </si>
  <si>
    <t>0016JI0915</t>
  </si>
  <si>
    <t>0116JS0001</t>
  </si>
  <si>
    <t>0098JS0002</t>
  </si>
  <si>
    <t>0047JS0002</t>
  </si>
  <si>
    <t>0047JS0003</t>
  </si>
  <si>
    <t>0089JS0002</t>
  </si>
  <si>
    <t>0066JS0004</t>
  </si>
  <si>
    <t>0059JS0004</t>
  </si>
  <si>
    <t>0059JS0005</t>
  </si>
  <si>
    <t>0019JS0005</t>
  </si>
  <si>
    <t>0028JI0920</t>
  </si>
  <si>
    <t>0028JS0009</t>
  </si>
  <si>
    <t>0049JS0010</t>
  </si>
  <si>
    <t>0106JS0011</t>
  </si>
  <si>
    <t>0106JS0010</t>
  </si>
  <si>
    <t>0076JS0006</t>
  </si>
  <si>
    <t>0076JS0008</t>
  </si>
  <si>
    <t>0076JS0009</t>
  </si>
  <si>
    <t>0076JS0010</t>
  </si>
  <si>
    <t>0076JS0011</t>
  </si>
  <si>
    <t>0020JS0008</t>
  </si>
  <si>
    <t>0090JS0007</t>
  </si>
  <si>
    <t>0090JS0005</t>
  </si>
  <si>
    <t>0090JS0006</t>
  </si>
  <si>
    <t>0077JS0002</t>
  </si>
  <si>
    <t>0077JS0003</t>
  </si>
  <si>
    <t>0038JS0005</t>
  </si>
  <si>
    <t>0054JS0002</t>
  </si>
  <si>
    <t>0007JS0002</t>
  </si>
  <si>
    <t>0007JS0004</t>
  </si>
  <si>
    <t>0012JS0007</t>
  </si>
  <si>
    <t>0077JS0004</t>
  </si>
  <si>
    <t>0087JS0003</t>
  </si>
  <si>
    <t>0023JS0005</t>
  </si>
  <si>
    <t>0023JS0006</t>
  </si>
  <si>
    <t>0025JS0011</t>
  </si>
  <si>
    <t>4001PP9104</t>
  </si>
  <si>
    <t>4096PP5046</t>
  </si>
  <si>
    <t>4030IS5360</t>
  </si>
  <si>
    <t>4008EE5318</t>
  </si>
  <si>
    <t>4032EE5325</t>
  </si>
  <si>
    <t>4132EE3891</t>
  </si>
  <si>
    <t>4069EE5242</t>
  </si>
  <si>
    <t>4096MS5681</t>
  </si>
  <si>
    <t>0047PP0033</t>
  </si>
  <si>
    <t>0010PP0029</t>
  </si>
  <si>
    <t>0062PP0095</t>
  </si>
  <si>
    <t>0032PP0064</t>
  </si>
  <si>
    <t>0043PP0072</t>
  </si>
  <si>
    <t>0043PP0077</t>
  </si>
  <si>
    <t>0130JI0912</t>
  </si>
  <si>
    <t>0071JI0939</t>
  </si>
  <si>
    <t>0032JI0921</t>
  </si>
  <si>
    <t>0010JI0906</t>
  </si>
  <si>
    <t>0020JI0907</t>
  </si>
  <si>
    <t>0032JI0923</t>
  </si>
  <si>
    <t>0067JI0907</t>
  </si>
  <si>
    <t>0078JI0911</t>
  </si>
  <si>
    <t>0032JI0922</t>
  </si>
  <si>
    <t>0081JI0924</t>
  </si>
  <si>
    <t>0032JI0920</t>
  </si>
  <si>
    <t>0136JI0912</t>
  </si>
  <si>
    <t>0130JI0913</t>
  </si>
  <si>
    <t>0043JI0932</t>
  </si>
  <si>
    <t>0131JI0917</t>
  </si>
  <si>
    <t>0129JI0909</t>
  </si>
  <si>
    <t>0119JI0933</t>
  </si>
  <si>
    <t>0130JI0910</t>
  </si>
  <si>
    <t>0055JI0937</t>
  </si>
  <si>
    <t>0130JI0911</t>
  </si>
  <si>
    <t>0071JI0940</t>
  </si>
  <si>
    <t>0095JI0928</t>
  </si>
  <si>
    <t>0069JI0980</t>
  </si>
  <si>
    <t>0071JI0938</t>
  </si>
  <si>
    <t>0129JI0908</t>
  </si>
  <si>
    <t>0073JI0944</t>
  </si>
  <si>
    <t>0119JI0932</t>
  </si>
  <si>
    <t>0071JI0935</t>
  </si>
  <si>
    <t>0069JI0978</t>
  </si>
  <si>
    <t>0095JI0929</t>
  </si>
  <si>
    <t>0130JI0914</t>
  </si>
  <si>
    <t>0130JI0909</t>
  </si>
  <si>
    <t>0085JI0959</t>
  </si>
  <si>
    <t>0136JI0911</t>
  </si>
  <si>
    <t>0032JI0925</t>
  </si>
  <si>
    <t>0030JI0920</t>
  </si>
  <si>
    <t>0032JI0930</t>
  </si>
  <si>
    <t>0132JI0908</t>
  </si>
  <si>
    <t>0030JI0921</t>
  </si>
  <si>
    <t>0030JI0922</t>
  </si>
  <si>
    <t>0030JI0923</t>
  </si>
  <si>
    <t>0129JI0907</t>
  </si>
  <si>
    <t>0069JI0982</t>
  </si>
  <si>
    <t>0069JI0979</t>
  </si>
  <si>
    <t>0071JI0936</t>
  </si>
  <si>
    <t>0131JI0918</t>
  </si>
  <si>
    <t>0131JI0919</t>
  </si>
  <si>
    <t>0069JI0981</t>
  </si>
  <si>
    <t>0119JI0930</t>
  </si>
  <si>
    <t>0043JI0931</t>
  </si>
  <si>
    <t>0004JI0938</t>
  </si>
  <si>
    <t>0004JI0939</t>
  </si>
  <si>
    <t>0071JI0937</t>
  </si>
  <si>
    <t>0136JI0910</t>
  </si>
  <si>
    <t>0119JI0931</t>
  </si>
  <si>
    <t>0111JI0941</t>
  </si>
  <si>
    <t>0111JI0940</t>
  </si>
  <si>
    <t>0032JI0924</t>
  </si>
  <si>
    <t>0004JI0937</t>
  </si>
  <si>
    <t>0131JI0914</t>
  </si>
  <si>
    <t>0135JI0917</t>
  </si>
  <si>
    <t>0136JI0913</t>
  </si>
  <si>
    <t>0071JI0942</t>
  </si>
  <si>
    <t>0071JI0943</t>
  </si>
  <si>
    <t>0133JI0917</t>
  </si>
  <si>
    <t>0075JS0004</t>
  </si>
  <si>
    <t>0026JS0009</t>
  </si>
  <si>
    <t>0057JS0004</t>
  </si>
  <si>
    <t>0056JS0002</t>
  </si>
  <si>
    <t>0060JS0001</t>
  </si>
  <si>
    <t>0077JS0005</t>
  </si>
  <si>
    <t>0087JS0005</t>
  </si>
  <si>
    <t>0067JS0002</t>
  </si>
  <si>
    <t>0067JI0908</t>
  </si>
  <si>
    <t>0110JS0003</t>
  </si>
  <si>
    <t>0098JS0003</t>
  </si>
  <si>
    <t>0030PP0013</t>
  </si>
  <si>
    <t>0069PP0202</t>
  </si>
  <si>
    <t>0032PP0066</t>
  </si>
  <si>
    <t>0030PP0005</t>
  </si>
  <si>
    <t>4114MT5232</t>
  </si>
  <si>
    <t>0030PP0007</t>
  </si>
  <si>
    <t>0030PP0011</t>
  </si>
  <si>
    <t>0136PP0021</t>
  </si>
  <si>
    <t>0071PP0075</t>
  </si>
  <si>
    <t>0071PP0076</t>
  </si>
  <si>
    <t>0071PP0077</t>
  </si>
  <si>
    <t>0071PP0078</t>
  </si>
  <si>
    <t>0090FC0118</t>
  </si>
  <si>
    <t>0073PP0079</t>
  </si>
  <si>
    <t>0008PP0076</t>
  </si>
  <si>
    <t>0073PP0080</t>
  </si>
  <si>
    <t>0083PP0045</t>
  </si>
  <si>
    <t>0055PP0055</t>
  </si>
  <si>
    <t>0095PP0017</t>
  </si>
  <si>
    <t>0095PP0023</t>
  </si>
  <si>
    <t>0055PP0056</t>
  </si>
  <si>
    <t>0132PP0037</t>
  </si>
  <si>
    <t>0119JI0929</t>
  </si>
  <si>
    <t>0081JI0923</t>
  </si>
  <si>
    <t>0031JI0906</t>
  </si>
  <si>
    <t>0133PP0041</t>
  </si>
  <si>
    <t>0083PP0046</t>
  </si>
  <si>
    <t>0043PP0076</t>
  </si>
  <si>
    <t>0032PP0065</t>
  </si>
  <si>
    <t>0071JI0934</t>
  </si>
  <si>
    <t>0062JI0936</t>
  </si>
  <si>
    <t>0062JI0938</t>
  </si>
  <si>
    <t>0062JI0937</t>
  </si>
  <si>
    <t>0073JI0943</t>
  </si>
  <si>
    <t>0085JI0957</t>
  </si>
  <si>
    <t>0073JI0942</t>
  </si>
  <si>
    <t>0032JI0918</t>
  </si>
  <si>
    <t>0071JI0933</t>
  </si>
  <si>
    <t>0131JI0916</t>
  </si>
  <si>
    <t>0085JI0958</t>
  </si>
  <si>
    <t>0031JI0905</t>
  </si>
  <si>
    <t>0039JI0902</t>
  </si>
  <si>
    <t>0069JI0975</t>
  </si>
  <si>
    <t>0085JI0956</t>
  </si>
  <si>
    <t>0043JI0930</t>
  </si>
  <si>
    <t>0008JI0952</t>
  </si>
  <si>
    <t>0008JI0953</t>
  </si>
  <si>
    <t>0062PP0093</t>
  </si>
  <si>
    <t>0097JI0925</t>
  </si>
  <si>
    <t>0099PP0029</t>
  </si>
  <si>
    <t>0099JI0907</t>
  </si>
  <si>
    <t>0105JI0909</t>
  </si>
  <si>
    <t>4070JI5514</t>
  </si>
  <si>
    <t>0023PP0035</t>
  </si>
  <si>
    <t>4055MT4931</t>
  </si>
  <si>
    <t>4017PP5372</t>
  </si>
  <si>
    <t>4069MS7713</t>
  </si>
  <si>
    <t>4069MS8501</t>
  </si>
  <si>
    <t>4030MS5316</t>
  </si>
  <si>
    <t>4030MS8099</t>
  </si>
  <si>
    <t>0030JI0919</t>
  </si>
  <si>
    <t>0030JI0918</t>
  </si>
  <si>
    <t>0062JI0949</t>
  </si>
  <si>
    <t>0062JI0940</t>
  </si>
  <si>
    <t>0062JI0945</t>
  </si>
  <si>
    <t>0062JI0947</t>
  </si>
  <si>
    <t>0062JI0942</t>
  </si>
  <si>
    <t>0062JI0941</t>
  </si>
  <si>
    <t>0062JI0943</t>
  </si>
  <si>
    <t>0062JI0946</t>
  </si>
  <si>
    <t>0062JI0939</t>
  </si>
  <si>
    <t>0069JI0973</t>
  </si>
  <si>
    <t>0069JI0974</t>
  </si>
  <si>
    <t>0069JI0977</t>
  </si>
  <si>
    <t>0016JI0912</t>
  </si>
  <si>
    <t>0069JI0976</t>
  </si>
  <si>
    <t>0067JI0906</t>
  </si>
  <si>
    <t>0071JI0932</t>
  </si>
  <si>
    <t>0131JI0915</t>
  </si>
  <si>
    <t>0095JI0927</t>
  </si>
  <si>
    <t>0093JI0913</t>
  </si>
  <si>
    <t>0076JI0919</t>
  </si>
  <si>
    <t>0075JI0918</t>
  </si>
  <si>
    <t>0075JI0917</t>
  </si>
  <si>
    <t>4026JI5483</t>
  </si>
  <si>
    <t>4015PP5791</t>
  </si>
  <si>
    <t>4085IS5115</t>
  </si>
  <si>
    <t>0053DA0028</t>
  </si>
  <si>
    <t>0069DA0060</t>
  </si>
  <si>
    <t>0134JS0002</t>
  </si>
  <si>
    <t>0073DA0118</t>
  </si>
  <si>
    <t>0085DA0142</t>
  </si>
  <si>
    <t>0085DA0148</t>
  </si>
  <si>
    <t>4116PP0160</t>
  </si>
  <si>
    <t>4116PP0161</t>
  </si>
  <si>
    <t>4116PP0162</t>
  </si>
  <si>
    <t>4116PP0941</t>
  </si>
  <si>
    <t>4116PP1565</t>
  </si>
  <si>
    <t>4116PP1705</t>
  </si>
  <si>
    <t>4116PP1889</t>
  </si>
  <si>
    <t>4116PP2117</t>
  </si>
  <si>
    <t>4116PP2229</t>
  </si>
  <si>
    <t>4116PP2792</t>
  </si>
  <si>
    <t>4116PP2819</t>
  </si>
  <si>
    <t>4116PP2827</t>
  </si>
  <si>
    <t>4116PP2842</t>
  </si>
  <si>
    <t>4116PP2861</t>
  </si>
  <si>
    <t>4116PP3132</t>
  </si>
  <si>
    <t>4116PP3383</t>
  </si>
  <si>
    <t>4116PP3428</t>
  </si>
  <si>
    <t>4117JI5049</t>
  </si>
  <si>
    <t>4117JI5958</t>
  </si>
  <si>
    <t>4117JI1141</t>
  </si>
  <si>
    <t>4117JI1357</t>
  </si>
  <si>
    <t>4117JI1384</t>
  </si>
  <si>
    <t>4117JI1403</t>
  </si>
  <si>
    <t>4117JI1465</t>
  </si>
  <si>
    <t>4117JI1474</t>
  </si>
  <si>
    <t>4117JI1496</t>
  </si>
  <si>
    <t>4117JI1631</t>
  </si>
  <si>
    <t>4117JI1632</t>
  </si>
  <si>
    <t>4117JI1633</t>
  </si>
  <si>
    <t>4117PP0590</t>
  </si>
  <si>
    <t>4117PP0591</t>
  </si>
  <si>
    <t>4117PP0592</t>
  </si>
  <si>
    <t>4117PP0647</t>
  </si>
  <si>
    <t>4117PP0797</t>
  </si>
  <si>
    <t>4117PP0817</t>
  </si>
  <si>
    <t>4117PP0989</t>
  </si>
  <si>
    <t>4117PP1070</t>
  </si>
  <si>
    <t>4117PP1117</t>
  </si>
  <si>
    <t>4117PP1122</t>
  </si>
  <si>
    <t>4117PP1237</t>
  </si>
  <si>
    <t>4117PP1241</t>
  </si>
  <si>
    <t>4117PP1795</t>
  </si>
  <si>
    <t>4117PP2516</t>
  </si>
  <si>
    <t>4117PP3051</t>
  </si>
  <si>
    <t>4117PP3674</t>
  </si>
  <si>
    <t>4117PP4917</t>
  </si>
  <si>
    <t>4119JI1393</t>
  </si>
  <si>
    <t>4119JI1494</t>
  </si>
  <si>
    <t>4119JI1495</t>
  </si>
  <si>
    <t>4119JI1854</t>
  </si>
  <si>
    <t>4119JI1875</t>
  </si>
  <si>
    <t>4119JI1901</t>
  </si>
  <si>
    <t>4119JI2140</t>
  </si>
  <si>
    <t>4119JI2201</t>
  </si>
  <si>
    <t>4119JI2249</t>
  </si>
  <si>
    <t>4119JI3443</t>
  </si>
  <si>
    <t>4119JI3467</t>
  </si>
  <si>
    <t>4119JI3814</t>
  </si>
  <si>
    <t>4119JI4955</t>
  </si>
  <si>
    <t>4119MS2618</t>
  </si>
  <si>
    <t>4119MS3047</t>
  </si>
  <si>
    <t>4119MS3127</t>
  </si>
  <si>
    <t>4119MS4965</t>
  </si>
  <si>
    <t>4119MS4967</t>
  </si>
  <si>
    <t>4119MS4968</t>
  </si>
  <si>
    <t>4119PP0122</t>
  </si>
  <si>
    <t>4119PP0123</t>
  </si>
  <si>
    <t>4119PP0124</t>
  </si>
  <si>
    <t>4119PP0125</t>
  </si>
  <si>
    <t>4119PP0126</t>
  </si>
  <si>
    <t>4119PP0127</t>
  </si>
  <si>
    <t>4119PP0128</t>
  </si>
  <si>
    <t>4119PP0130</t>
  </si>
  <si>
    <t>4119PP0681</t>
  </si>
  <si>
    <t>4119PP0724</t>
  </si>
  <si>
    <t>4119PP0823</t>
  </si>
  <si>
    <t>4119PP1497</t>
  </si>
  <si>
    <t>4119PP1561</t>
  </si>
  <si>
    <t>4123PP1032</t>
  </si>
  <si>
    <t>4123PP1154</t>
  </si>
  <si>
    <t>4123PP3444</t>
  </si>
  <si>
    <t>4123PP3509</t>
  </si>
  <si>
    <t>4124JI1618</t>
  </si>
  <si>
    <t>4124MS4974</t>
  </si>
  <si>
    <t>4124PP1661</t>
  </si>
  <si>
    <t>4125IS4977</t>
  </si>
  <si>
    <t>4125JI8795</t>
  </si>
  <si>
    <t>0067PP0017</t>
  </si>
  <si>
    <t>0044PP0017</t>
  </si>
  <si>
    <t>0008PP0075</t>
  </si>
  <si>
    <t>0094MA0001</t>
  </si>
  <si>
    <t>4043PP3859</t>
  </si>
  <si>
    <t>4043EE3834</t>
  </si>
  <si>
    <t>4032MS4067</t>
  </si>
  <si>
    <t>4005PP3867</t>
  </si>
  <si>
    <t>4001JI5045</t>
  </si>
  <si>
    <t>4094MS5000</t>
  </si>
  <si>
    <t>3109JI3870</t>
  </si>
  <si>
    <t>4136JI3854</t>
  </si>
  <si>
    <t>0080FC0041</t>
  </si>
  <si>
    <t>0062PP0089</t>
  </si>
  <si>
    <t>0012JI0911</t>
  </si>
  <si>
    <t>0108JI0913</t>
  </si>
  <si>
    <t>0111JI0938</t>
  </si>
  <si>
    <t>0072JI0908</t>
  </si>
  <si>
    <t>0069JI0964</t>
  </si>
  <si>
    <t>0069JI0970</t>
  </si>
  <si>
    <t>0100JI0931</t>
  </si>
  <si>
    <t>0093JI0912</t>
  </si>
  <si>
    <t>0107JI0919</t>
  </si>
  <si>
    <t>0033JI0911</t>
  </si>
  <si>
    <t>0007JI0918</t>
  </si>
  <si>
    <t>0130JI0907</t>
  </si>
  <si>
    <t>0123JI0912</t>
  </si>
  <si>
    <t>0055JI0934</t>
  </si>
  <si>
    <t>0065JI0904</t>
  </si>
  <si>
    <t>0067JI0905</t>
  </si>
  <si>
    <t>0043JI0927</t>
  </si>
  <si>
    <t>4069PP3931</t>
  </si>
  <si>
    <t>0130PP0020</t>
  </si>
  <si>
    <t>0102JI0924</t>
  </si>
  <si>
    <t>4135EE3849</t>
  </si>
  <si>
    <t>3043JI3872</t>
  </si>
  <si>
    <t>0008JI0946</t>
  </si>
  <si>
    <t>0009JI0916</t>
  </si>
  <si>
    <t>0069JI0972</t>
  </si>
  <si>
    <t>0019JI0906</t>
  </si>
  <si>
    <t>0098JI0915</t>
  </si>
  <si>
    <t>0091PP0014</t>
  </si>
  <si>
    <t>0063JI0925</t>
  </si>
  <si>
    <t>0028JI0917</t>
  </si>
  <si>
    <t>0117SC0001</t>
  </si>
  <si>
    <t>4015PP3954</t>
  </si>
  <si>
    <t>4131EE3960</t>
  </si>
  <si>
    <t>4008JI3975</t>
  </si>
  <si>
    <t>4062IS3903</t>
  </si>
  <si>
    <t>4131PP3964</t>
  </si>
  <si>
    <t>4005MS3983</t>
  </si>
  <si>
    <t>4014PP3986</t>
  </si>
  <si>
    <t>4030MS3994</t>
  </si>
  <si>
    <t>4100JI5931</t>
  </si>
  <si>
    <t>0030JI0915</t>
  </si>
  <si>
    <t>0043JI0925</t>
  </si>
  <si>
    <t>0043JI0926</t>
  </si>
  <si>
    <t>0133JI0916</t>
  </si>
  <si>
    <t>0073JI0941</t>
  </si>
  <si>
    <t>0073JI0940</t>
  </si>
  <si>
    <t>0073JI0939</t>
  </si>
  <si>
    <t>4004JI2072</t>
  </si>
  <si>
    <t>3026JI1519</t>
  </si>
  <si>
    <t>0069EE0513</t>
  </si>
  <si>
    <t>4131JI8313</t>
  </si>
  <si>
    <t>0069JI0967</t>
  </si>
  <si>
    <t>0069JI0968</t>
  </si>
  <si>
    <t>0069JI0969</t>
  </si>
  <si>
    <t>4073EL3651</t>
  </si>
  <si>
    <t>0043JI0924</t>
  </si>
  <si>
    <t>0081PP0064</t>
  </si>
  <si>
    <t>4116JI3110</t>
  </si>
  <si>
    <t>4116JI3380</t>
  </si>
  <si>
    <t>4116JI3400</t>
  </si>
  <si>
    <t>4116JI3700</t>
  </si>
  <si>
    <t>4116MA1482</t>
  </si>
  <si>
    <t>4116MS1777</t>
  </si>
  <si>
    <t>4113PP0056</t>
  </si>
  <si>
    <t>4113PP0057</t>
  </si>
  <si>
    <t>4114JI1464</t>
  </si>
  <si>
    <t>4114JI1552</t>
  </si>
  <si>
    <t>4114PP0058</t>
  </si>
  <si>
    <t>4114PP0060</t>
  </si>
  <si>
    <t>4114PP1298</t>
  </si>
  <si>
    <t>0032JI0932</t>
  </si>
  <si>
    <t>0032JI0927</t>
  </si>
  <si>
    <t>0032JI0928</t>
  </si>
  <si>
    <t>0032JI0929</t>
  </si>
  <si>
    <t>0032JI0926</t>
  </si>
  <si>
    <t>4116JI2138</t>
  </si>
  <si>
    <t>4116JI2414</t>
  </si>
  <si>
    <t>4116JI2684</t>
  </si>
  <si>
    <t>4116JI5406</t>
  </si>
  <si>
    <t>0021PP0011</t>
  </si>
  <si>
    <t>0131JI0920</t>
  </si>
  <si>
    <t>0056PP0017</t>
  </si>
  <si>
    <t>0037PP0010</t>
  </si>
  <si>
    <t>4045PP5534</t>
  </si>
  <si>
    <t>4043PP5069</t>
  </si>
  <si>
    <t>4069JI5120</t>
  </si>
  <si>
    <t>4130DF5323</t>
  </si>
  <si>
    <t>0045MS0023</t>
  </si>
  <si>
    <t>4053IS5270</t>
  </si>
  <si>
    <t>4111JI5197</t>
  </si>
  <si>
    <t>0043PP0074</t>
  </si>
  <si>
    <t>4096JI5271</t>
  </si>
  <si>
    <t>4004MS5298</t>
  </si>
  <si>
    <t>4096MS3337</t>
  </si>
  <si>
    <t>4062MS5245</t>
  </si>
  <si>
    <t>4062JI5195</t>
  </si>
  <si>
    <t>4096MS5291</t>
  </si>
  <si>
    <t>0136PP0020</t>
  </si>
  <si>
    <t>0095JI0931</t>
  </si>
  <si>
    <t>0028JS0010</t>
  </si>
  <si>
    <t>0077JS0006</t>
  </si>
  <si>
    <t>0058JI0907</t>
  </si>
  <si>
    <t>0058JI0908</t>
  </si>
  <si>
    <t>0069JI0983</t>
  </si>
  <si>
    <t>0031JS0002</t>
  </si>
  <si>
    <t>0095JI0930</t>
  </si>
  <si>
    <t>0031JS0001</t>
  </si>
  <si>
    <t>0048JS0002</t>
  </si>
  <si>
    <t>0068PP0029</t>
  </si>
  <si>
    <t>0134PP0016</t>
  </si>
  <si>
    <t>0010PP0012</t>
  </si>
  <si>
    <t>0037PP0015</t>
  </si>
  <si>
    <t>0035JS0001</t>
  </si>
  <si>
    <t>0043JI0934</t>
  </si>
  <si>
    <t>0069JI0984</t>
  </si>
  <si>
    <t>0004JI0936</t>
  </si>
  <si>
    <t>0043JI0933</t>
  </si>
  <si>
    <t>4081MS7753</t>
  </si>
  <si>
    <t>4016PP5578</t>
  </si>
  <si>
    <t>4084PP5477</t>
  </si>
  <si>
    <t>4101PP5523</t>
  </si>
  <si>
    <t>4105PP5418</t>
  </si>
  <si>
    <t>3135JI6350</t>
  </si>
  <si>
    <t>3135JI6351</t>
  </si>
  <si>
    <t>4131EE5473</t>
  </si>
  <si>
    <t>0008JI0945</t>
  </si>
  <si>
    <t>4131PP5559</t>
  </si>
  <si>
    <t>4131PP5535</t>
  </si>
  <si>
    <t>4085PP6160</t>
  </si>
  <si>
    <t>4015JI7477</t>
  </si>
  <si>
    <t>4100PP5879</t>
  </si>
  <si>
    <t>4083PP5558</t>
  </si>
  <si>
    <t>4032PP5800</t>
  </si>
  <si>
    <t>4016PP5575</t>
  </si>
  <si>
    <t>4085JI5340</t>
  </si>
  <si>
    <t>4004PP5554</t>
  </si>
  <si>
    <t>4004PP5921</t>
  </si>
  <si>
    <t>0022MS0001</t>
  </si>
  <si>
    <t>4088PP5594</t>
  </si>
  <si>
    <t>4072PP5599</t>
  </si>
  <si>
    <t>4081PP5802</t>
  </si>
  <si>
    <t>4083PP5816</t>
  </si>
  <si>
    <t>4119PP5562</t>
  </si>
  <si>
    <t>4119PP5497</t>
  </si>
  <si>
    <t>4096PP5522</t>
  </si>
  <si>
    <t>4096MS5459</t>
  </si>
  <si>
    <t>4001IS5649</t>
  </si>
  <si>
    <t>0131JV0003</t>
  </si>
  <si>
    <t>4085EE5310</t>
  </si>
  <si>
    <t>4085EE5339</t>
  </si>
  <si>
    <t>4131JI5528</t>
  </si>
  <si>
    <t>4131JI7985</t>
  </si>
  <si>
    <t>4096PP5338</t>
  </si>
  <si>
    <t>0062MS0023</t>
  </si>
  <si>
    <t>4119PP5471</t>
  </si>
  <si>
    <t>4043JI6414</t>
  </si>
  <si>
    <t>0070JS0001</t>
  </si>
  <si>
    <t>0111MS0016</t>
  </si>
  <si>
    <t>4033PP5644</t>
  </si>
  <si>
    <t>4062PP8893</t>
  </si>
  <si>
    <t>4062MS5730</t>
  </si>
  <si>
    <t>4062MT4408</t>
  </si>
  <si>
    <t>4062MS4998</t>
  </si>
  <si>
    <t>4062MS4993</t>
  </si>
  <si>
    <t>4119IS5605</t>
  </si>
  <si>
    <t>4001JI8067</t>
  </si>
  <si>
    <t>4053PP5962</t>
  </si>
  <si>
    <t>4085IS5650</t>
  </si>
  <si>
    <t>0012PP0059</t>
  </si>
  <si>
    <t>3109EL6602</t>
  </si>
  <si>
    <t>0017PP0029</t>
  </si>
  <si>
    <t>4008PP5419</t>
  </si>
  <si>
    <t>4096MS5370</t>
  </si>
  <si>
    <t>0069PP0203</t>
  </si>
  <si>
    <t>4043EE5378</t>
  </si>
  <si>
    <t>0083JI0917</t>
  </si>
  <si>
    <t>4117JI3728</t>
  </si>
  <si>
    <t>4010ET3591</t>
  </si>
  <si>
    <t>0062MT0009</t>
  </si>
  <si>
    <t>0062MS0025</t>
  </si>
  <si>
    <t>0062MS0026</t>
  </si>
  <si>
    <t>0062MS0024</t>
  </si>
  <si>
    <t>4022JI5383</t>
  </si>
  <si>
    <t>4055JI5460</t>
  </si>
  <si>
    <t>4001JI5462</t>
  </si>
  <si>
    <t>0131JI0921</t>
  </si>
  <si>
    <t>0117EL0002</t>
  </si>
  <si>
    <t>4096EL5484</t>
  </si>
  <si>
    <t>4092MT5437</t>
  </si>
  <si>
    <t>0012JS0009</t>
  </si>
  <si>
    <t>0012JS0008</t>
  </si>
  <si>
    <t>0041JS0001</t>
  </si>
  <si>
    <t>0041JS0002</t>
  </si>
  <si>
    <t>3100AD2182</t>
  </si>
  <si>
    <t>4074PP5495</t>
  </si>
  <si>
    <t>4096JI5530</t>
  </si>
  <si>
    <t>0053JI0921</t>
  </si>
  <si>
    <t>4117JI5479</t>
  </si>
  <si>
    <t>4062JI5493</t>
  </si>
  <si>
    <t>4062IS5515</t>
  </si>
  <si>
    <t>4071JI5510</t>
  </si>
  <si>
    <t>0087JS0006</t>
  </si>
  <si>
    <t>0001JI0976</t>
  </si>
  <si>
    <t>3005AM5472</t>
  </si>
  <si>
    <t>4100IS5399</t>
  </si>
  <si>
    <t>0069JI0988</t>
  </si>
  <si>
    <t>0085DF0406</t>
  </si>
  <si>
    <t>4055PP5676</t>
  </si>
  <si>
    <t>4005JI5668</t>
  </si>
  <si>
    <t>4111JI5560</t>
  </si>
  <si>
    <t>4109JI5557</t>
  </si>
  <si>
    <t>4109PP5590</t>
  </si>
  <si>
    <t>4097PP5543</t>
  </si>
  <si>
    <t>4043IS5456</t>
  </si>
  <si>
    <t>0004MS0014</t>
  </si>
  <si>
    <t>4047JI5409</t>
  </si>
  <si>
    <t>4005JI6455</t>
  </si>
  <si>
    <t>4001JI6267</t>
  </si>
  <si>
    <t>3001JI8294</t>
  </si>
  <si>
    <t>0030PA0022</t>
  </si>
  <si>
    <t>0131JV0001</t>
  </si>
  <si>
    <t>4043PP7471</t>
  </si>
  <si>
    <t>0069JI0966</t>
  </si>
  <si>
    <t>4069PP5610</t>
  </si>
  <si>
    <t>0069MS0051</t>
  </si>
  <si>
    <t>0008MS0015</t>
  </si>
  <si>
    <t>4057PP5662</t>
  </si>
  <si>
    <t>0083DF0405</t>
  </si>
  <si>
    <t>4071EE5642</t>
  </si>
  <si>
    <t>4043JI5799</t>
  </si>
  <si>
    <t>4045JI5440</t>
  </si>
  <si>
    <t>3117JI6371</t>
  </si>
  <si>
    <t>4069JI5505</t>
  </si>
  <si>
    <t>4069JI5807</t>
  </si>
  <si>
    <t>0047DF0401</t>
  </si>
  <si>
    <t>4008IS3366</t>
  </si>
  <si>
    <t>0069DF0406</t>
  </si>
  <si>
    <t>4112PP5513</t>
  </si>
  <si>
    <t>3043MT6365</t>
  </si>
  <si>
    <t>0136JI0919</t>
  </si>
  <si>
    <t>4100JI5571</t>
  </si>
  <si>
    <t>0069JI0992</t>
  </si>
  <si>
    <t>0043JI0935</t>
  </si>
  <si>
    <t>0071JI0941</t>
  </si>
  <si>
    <t>0001JI0975</t>
  </si>
  <si>
    <t>0132JI0910</t>
  </si>
  <si>
    <t>0055JI0938</t>
  </si>
  <si>
    <t>0030JI0927</t>
  </si>
  <si>
    <t>0030JI0928</t>
  </si>
  <si>
    <t>0136JI0920</t>
  </si>
  <si>
    <t>0136JI0918</t>
  </si>
  <si>
    <t>0043JI0938</t>
  </si>
  <si>
    <t>0069JI0990</t>
  </si>
  <si>
    <t>0001JI0978</t>
  </si>
  <si>
    <t>0069JI0997</t>
  </si>
  <si>
    <t>0083JI0918</t>
  </si>
  <si>
    <t>0069JI0991</t>
  </si>
  <si>
    <t>0043JI0941</t>
  </si>
  <si>
    <t>0043JI0940</t>
  </si>
  <si>
    <t>0124JI0905</t>
  </si>
  <si>
    <t>0069JI0995</t>
  </si>
  <si>
    <t>0111JI0942</t>
  </si>
  <si>
    <t>0119JI0934</t>
  </si>
  <si>
    <t>0069JI0993</t>
  </si>
  <si>
    <t>0132JI0911</t>
  </si>
  <si>
    <t>0030JI0925</t>
  </si>
  <si>
    <t>0071JI0945</t>
  </si>
  <si>
    <t>0030JI0926</t>
  </si>
  <si>
    <t>0136JI0917</t>
  </si>
  <si>
    <t>0132JI0909</t>
  </si>
  <si>
    <t>0132JI0912</t>
  </si>
  <si>
    <t>0129JI0911</t>
  </si>
  <si>
    <t>0069JI0986</t>
  </si>
  <si>
    <t>0069JI0985</t>
  </si>
  <si>
    <t>4062PP5781</t>
  </si>
  <si>
    <t>4004JI5814</t>
  </si>
  <si>
    <t>4004JI5920</t>
  </si>
  <si>
    <t>4073JI5889</t>
  </si>
  <si>
    <t>4073PP5914</t>
  </si>
  <si>
    <t>4073PP6488</t>
  </si>
  <si>
    <t>4073PP6204</t>
  </si>
  <si>
    <t>0034JI0903</t>
  </si>
  <si>
    <t>0067JS0003</t>
  </si>
  <si>
    <t>0125JI0905</t>
  </si>
  <si>
    <t>4135PP5942</t>
  </si>
  <si>
    <t>4005PP5482</t>
  </si>
  <si>
    <t>4055PP5833</t>
  </si>
  <si>
    <t>4069IS5660</t>
  </si>
  <si>
    <t>4083JI6141</t>
  </si>
  <si>
    <t>0004JI0940</t>
  </si>
  <si>
    <t>4055JI5806</t>
  </si>
  <si>
    <t>4083PP5509</t>
  </si>
  <si>
    <t>0128JI0903</t>
  </si>
  <si>
    <t>0040JI0907</t>
  </si>
  <si>
    <t>4117JI5445</t>
  </si>
  <si>
    <t>4043PP5609</t>
  </si>
  <si>
    <t>0098JI0916</t>
  </si>
  <si>
    <t>4131PP5951</t>
  </si>
  <si>
    <t>4131PP5804</t>
  </si>
  <si>
    <t>4119EE5673</t>
  </si>
  <si>
    <t>0030JI0930</t>
  </si>
  <si>
    <t>0043JI0939</t>
  </si>
  <si>
    <t>0069JI0996</t>
  </si>
  <si>
    <t>4102PP5540</t>
  </si>
  <si>
    <t>4083PP5598</t>
  </si>
  <si>
    <t>4030PP5582</t>
  </si>
  <si>
    <t>4083PP6220</t>
  </si>
  <si>
    <t>4083PP6155</t>
  </si>
  <si>
    <t>4117PP5658</t>
  </si>
  <si>
    <t>4119PP5783</t>
  </si>
  <si>
    <t>4062PP8108</t>
  </si>
  <si>
    <t>4062PP5887</t>
  </si>
  <si>
    <t>4062PP8655</t>
  </si>
  <si>
    <t>0083JI0920</t>
  </si>
  <si>
    <t>0083JI0919</t>
  </si>
  <si>
    <t>0099JI0908</t>
  </si>
  <si>
    <t>0099JI0910</t>
  </si>
  <si>
    <t>0030JI0929</t>
  </si>
  <si>
    <t>0013JI0915</t>
  </si>
  <si>
    <t>0116JI0918</t>
  </si>
  <si>
    <t>0053JI0920</t>
  </si>
  <si>
    <t>0048JI0910</t>
  </si>
  <si>
    <t>0129JI0910</t>
  </si>
  <si>
    <t>0099JI0909</t>
  </si>
  <si>
    <t>0129JI0913</t>
  </si>
  <si>
    <t>0129JI0912</t>
  </si>
  <si>
    <t>0043JI0942</t>
  </si>
  <si>
    <t>0043JI0943</t>
  </si>
  <si>
    <t>0116JI0919</t>
  </si>
  <si>
    <t>0069JI0989</t>
  </si>
  <si>
    <t>0031JI0908</t>
  </si>
  <si>
    <t>0017JI0911</t>
  </si>
  <si>
    <t>4069PP5865</t>
  </si>
  <si>
    <t>0002JI0909</t>
  </si>
  <si>
    <t>0009MS0004</t>
  </si>
  <si>
    <t>0076MC0015</t>
  </si>
  <si>
    <t>0106MC0011</t>
  </si>
  <si>
    <t>0079MC0014</t>
  </si>
  <si>
    <t>0017MC0013</t>
  </si>
  <si>
    <t>0071JI0944</t>
  </si>
  <si>
    <t>4071PP6000</t>
  </si>
  <si>
    <t>4008IS5757</t>
  </si>
  <si>
    <t>0127JS0004</t>
  </si>
  <si>
    <t>4059MS5417</t>
  </si>
  <si>
    <t>0081JS0003</t>
  </si>
  <si>
    <t>0081JS0004</t>
  </si>
  <si>
    <t>4069IS5570</t>
  </si>
  <si>
    <t>4005PP5666</t>
  </si>
  <si>
    <t>4071JI5912</t>
  </si>
  <si>
    <t>4083JI6492</t>
  </si>
  <si>
    <t>4062EL5856</t>
  </si>
  <si>
    <t>4131PP5531</t>
  </si>
  <si>
    <t>4131PP5653</t>
  </si>
  <si>
    <t>4131PP5870</t>
  </si>
  <si>
    <t>4131JI6072</t>
  </si>
  <si>
    <t>4131JI9121</t>
  </si>
  <si>
    <t>4131IS5805</t>
  </si>
  <si>
    <t>4085EE5647</t>
  </si>
  <si>
    <t>0069DF0404</t>
  </si>
  <si>
    <t>4028IS3726</t>
  </si>
  <si>
    <t>4085PP6034</t>
  </si>
  <si>
    <t>3043JI7429</t>
  </si>
  <si>
    <t>4083JI7664</t>
  </si>
  <si>
    <t>0081JS0008</t>
  </si>
  <si>
    <t>4030PP5675</t>
  </si>
  <si>
    <t>4004JI5871</t>
  </si>
  <si>
    <t>0053JI0919</t>
  </si>
  <si>
    <t>4131JI8527</t>
  </si>
  <si>
    <t>0069MF0015</t>
  </si>
  <si>
    <t>4001JI6307</t>
  </si>
  <si>
    <t>4001PP5648</t>
  </si>
  <si>
    <t>4069IS5517</t>
  </si>
  <si>
    <t>4130PP5794</t>
  </si>
  <si>
    <t>4069JI5518</t>
  </si>
  <si>
    <t>4069JI5890</t>
  </si>
  <si>
    <t>4069JI5863</t>
  </si>
  <si>
    <t>0013MF0005</t>
  </si>
  <si>
    <t>0014MF0002</t>
  </si>
  <si>
    <t>0016MF0003</t>
  </si>
  <si>
    <t>0045JM0001</t>
  </si>
  <si>
    <t>0070MF0009</t>
  </si>
  <si>
    <t>0077MF0007</t>
  </si>
  <si>
    <t>0085JI0960</t>
  </si>
  <si>
    <t>2001JI9000</t>
  </si>
  <si>
    <t>2130IS9000</t>
  </si>
  <si>
    <t>2045PP9000</t>
  </si>
  <si>
    <t>2008MA9003</t>
  </si>
  <si>
    <t>2001PP9000</t>
  </si>
  <si>
    <t>2001MM9002</t>
  </si>
  <si>
    <t>2001MM9003</t>
  </si>
  <si>
    <t>2043MM9002</t>
  </si>
  <si>
    <t>2112IS9000</t>
  </si>
  <si>
    <t>2109MM9000</t>
  </si>
  <si>
    <t>2102JI9000</t>
  </si>
  <si>
    <t>2108MA9000</t>
  </si>
  <si>
    <t>4096PP1850</t>
  </si>
  <si>
    <t>4055JI5551</t>
  </si>
  <si>
    <t>4014PP5645</t>
  </si>
  <si>
    <t>0022JI0908</t>
  </si>
  <si>
    <t>0086JI0908</t>
  </si>
  <si>
    <t>2001MM9001</t>
  </si>
  <si>
    <t>0083EE0503</t>
  </si>
  <si>
    <t>4111EE5549</t>
  </si>
  <si>
    <t>4043JI5803</t>
  </si>
  <si>
    <t>0131AT0001</t>
  </si>
  <si>
    <t>4131EL5834</t>
  </si>
  <si>
    <t>4062PP5991</t>
  </si>
  <si>
    <t>4069JI6007</t>
  </si>
  <si>
    <t>4069JI3218</t>
  </si>
  <si>
    <t>4085PP6185</t>
  </si>
  <si>
    <t>3085JI5617</t>
  </si>
  <si>
    <t>4004MS5684</t>
  </si>
  <si>
    <t>4083PP5756</t>
  </si>
  <si>
    <t>4083JI8665</t>
  </si>
  <si>
    <t>0081JS0006</t>
  </si>
  <si>
    <t>0099MS0005</t>
  </si>
  <si>
    <t>0132MS0010</t>
  </si>
  <si>
    <t>0073MS0022</t>
  </si>
  <si>
    <t>0095MS0008</t>
  </si>
  <si>
    <t>0071MS0020</t>
  </si>
  <si>
    <t>0071MS0021</t>
  </si>
  <si>
    <t>0032MS0011</t>
  </si>
  <si>
    <t>0032MS0010</t>
  </si>
  <si>
    <t>0032MS0009</t>
  </si>
  <si>
    <t>0004MS0015</t>
  </si>
  <si>
    <t>0073MS0023</t>
  </si>
  <si>
    <t>0081JS0005</t>
  </si>
  <si>
    <t>4056PP7326</t>
  </si>
  <si>
    <t>3094JM7452</t>
  </si>
  <si>
    <t>4096IS5614</t>
  </si>
  <si>
    <t>0032JI0931</t>
  </si>
  <si>
    <t>0090JI0904</t>
  </si>
  <si>
    <t>0008PP0084</t>
  </si>
  <si>
    <t>0129MS0002</t>
  </si>
  <si>
    <t>0030MT0001</t>
  </si>
  <si>
    <t>0133MT0001</t>
  </si>
  <si>
    <t>0132MT0003</t>
  </si>
  <si>
    <t>3043JI6316</t>
  </si>
  <si>
    <t>0099PP0008</t>
  </si>
  <si>
    <t>4096PP5581</t>
  </si>
  <si>
    <t>4132JI5924</t>
  </si>
  <si>
    <t>4005MS7678</t>
  </si>
  <si>
    <t>4083JI6138</t>
  </si>
  <si>
    <t>4085MS5733</t>
  </si>
  <si>
    <t>4085JI7963</t>
  </si>
  <si>
    <t>4077PP6212</t>
  </si>
  <si>
    <t>0015MA0001</t>
  </si>
  <si>
    <t>4007PP5862</t>
  </si>
  <si>
    <t>4083MS5767</t>
  </si>
  <si>
    <t>4096MS5709</t>
  </si>
  <si>
    <t>4032MS5682</t>
  </si>
  <si>
    <t>4032MS5725</t>
  </si>
  <si>
    <t>4032MS5726</t>
  </si>
  <si>
    <t>4032MS5683</t>
  </si>
  <si>
    <t>4077JI7929</t>
  </si>
  <si>
    <t>4083PP6084</t>
  </si>
  <si>
    <t>4083PP6208</t>
  </si>
  <si>
    <t>0030MS0015</t>
  </si>
  <si>
    <t>4030JI5906</t>
  </si>
  <si>
    <t>0031JI0907</t>
  </si>
  <si>
    <t>4107MS7834</t>
  </si>
  <si>
    <t>4116MS5747</t>
  </si>
  <si>
    <t>4043MS5751</t>
  </si>
  <si>
    <t>4043MS5720</t>
  </si>
  <si>
    <t>4043MS5711</t>
  </si>
  <si>
    <t>4133MS5706</t>
  </si>
  <si>
    <t>4133MS5748</t>
  </si>
  <si>
    <t>4133MS5703</t>
  </si>
  <si>
    <t>4133MS5704</t>
  </si>
  <si>
    <t>4008MS5750</t>
  </si>
  <si>
    <t>4016MS5787</t>
  </si>
  <si>
    <t>4070MS8043</t>
  </si>
  <si>
    <t>4073PP6096</t>
  </si>
  <si>
    <t>4073PP7530</t>
  </si>
  <si>
    <t>3094JM7402</t>
  </si>
  <si>
    <t>4004JI6164</t>
  </si>
  <si>
    <t>4096JI5976</t>
  </si>
  <si>
    <t>4131MS5701</t>
  </si>
  <si>
    <t>4131MS5766</t>
  </si>
  <si>
    <t>4131MS5754</t>
  </si>
  <si>
    <t>4131MS5702</t>
  </si>
  <si>
    <t>4131MS8177</t>
  </si>
  <si>
    <t>4131MS5722</t>
  </si>
  <si>
    <t>4131MS5700</t>
  </si>
  <si>
    <t>4109MS5708</t>
  </si>
  <si>
    <t>4085MS5687</t>
  </si>
  <si>
    <t>4001MS5760</t>
  </si>
  <si>
    <t>4069MS5694</t>
  </si>
  <si>
    <t>4069MT5774</t>
  </si>
  <si>
    <t>4069MS5689</t>
  </si>
  <si>
    <t>4069MS5688</t>
  </si>
  <si>
    <t>4069MS5737</t>
  </si>
  <si>
    <t>4069MS5691</t>
  </si>
  <si>
    <t>4069MS5740</t>
  </si>
  <si>
    <t>4069MS5716</t>
  </si>
  <si>
    <t>4131MS5719</t>
  </si>
  <si>
    <t>0012JS0010</t>
  </si>
  <si>
    <t>4071MS5724</t>
  </si>
  <si>
    <t>4071MS5745</t>
  </si>
  <si>
    <t>0001MS0038</t>
  </si>
  <si>
    <t>0027MA0041</t>
  </si>
  <si>
    <t>0073EL0001</t>
  </si>
  <si>
    <t>4085MS5732</t>
  </si>
  <si>
    <t>4130JI7952</t>
  </si>
  <si>
    <t>0073EE0505</t>
  </si>
  <si>
    <t>4062MS5685</t>
  </si>
  <si>
    <t>4062MS5713</t>
  </si>
  <si>
    <t>4062MS5686</t>
  </si>
  <si>
    <t>0061MC0016</t>
  </si>
  <si>
    <t>0050MC0019</t>
  </si>
  <si>
    <t>0014MC0018</t>
  </si>
  <si>
    <t>0010MC0017</t>
  </si>
  <si>
    <t>0118JS0002</t>
  </si>
  <si>
    <t>0005DF0406</t>
  </si>
  <si>
    <t>4069MS5736</t>
  </si>
  <si>
    <t>0135MA0001</t>
  </si>
  <si>
    <t>4062MS5735</t>
  </si>
  <si>
    <t>4069MS5690</t>
  </si>
  <si>
    <t>4069MS5741</t>
  </si>
  <si>
    <t>0069MS0068</t>
  </si>
  <si>
    <t>4069MS5742</t>
  </si>
  <si>
    <t>4069MS5692</t>
  </si>
  <si>
    <t>4069MS5744</t>
  </si>
  <si>
    <t>4069MS5743</t>
  </si>
  <si>
    <t>4069MS5738</t>
  </si>
  <si>
    <t>4073MS5746</t>
  </si>
  <si>
    <t>4073MS5699</t>
  </si>
  <si>
    <t>4100MS5753</t>
  </si>
  <si>
    <t>4100MS8119</t>
  </si>
  <si>
    <t>4004MS5727</t>
  </si>
  <si>
    <t>4130MS5695</t>
  </si>
  <si>
    <t>4135MS5698</t>
  </si>
  <si>
    <t>4062MS5728</t>
  </si>
  <si>
    <t>4062MS5729</t>
  </si>
  <si>
    <t>4062MS5712</t>
  </si>
  <si>
    <t>4071MS5721</t>
  </si>
  <si>
    <t>4075MS5710</t>
  </si>
  <si>
    <t>4085MS5714</t>
  </si>
  <si>
    <t>4098MS5707</t>
  </si>
  <si>
    <t>4055MS5749</t>
  </si>
  <si>
    <t>4109MS5718</t>
  </si>
  <si>
    <t>4062PP5436</t>
  </si>
  <si>
    <t>4085IS5680</t>
  </si>
  <si>
    <t>4001PP5858</t>
  </si>
  <si>
    <t>0043MS0030</t>
  </si>
  <si>
    <t>0051SC0001</t>
  </si>
  <si>
    <t>0008MS0016</t>
  </si>
  <si>
    <t>4131MS7851</t>
  </si>
  <si>
    <t>0016PP0034</t>
  </si>
  <si>
    <t>4004JI7406</t>
  </si>
  <si>
    <t>4005MS6017</t>
  </si>
  <si>
    <t>4062JI5516</t>
  </si>
  <si>
    <t>4045MS5771</t>
  </si>
  <si>
    <t>4045PP5857</t>
  </si>
  <si>
    <t>4069PP5922</t>
  </si>
  <si>
    <t>4015MS5772</t>
  </si>
  <si>
    <t>0043PP0080</t>
  </si>
  <si>
    <t>0116JI0920</t>
  </si>
  <si>
    <t>0055JI0939</t>
  </si>
  <si>
    <t>0001ET0001</t>
  </si>
  <si>
    <t>0015JI0920</t>
  </si>
  <si>
    <t>4081IS5593</t>
  </si>
  <si>
    <t>0015MA0002</t>
  </si>
  <si>
    <t>4043JI5671</t>
  </si>
  <si>
    <t>4055MS5764</t>
  </si>
  <si>
    <t>4119PP5961</t>
  </si>
  <si>
    <t>4119JI7648</t>
  </si>
  <si>
    <t>4032JI7661</t>
  </si>
  <si>
    <t>4062JI8735</t>
  </si>
  <si>
    <t>4136MS8039</t>
  </si>
  <si>
    <t>4130MS5818</t>
  </si>
  <si>
    <t>4095JI5633</t>
  </si>
  <si>
    <t>0067FC0138</t>
  </si>
  <si>
    <t>0069JI0987</t>
  </si>
  <si>
    <t>0136JI0914</t>
  </si>
  <si>
    <t>0073JI0945</t>
  </si>
  <si>
    <t>0073JI0946</t>
  </si>
  <si>
    <t>0073JI0947</t>
  </si>
  <si>
    <t>0100JI0933</t>
  </si>
  <si>
    <t>0004JI0942</t>
  </si>
  <si>
    <t>0004JI0943</t>
  </si>
  <si>
    <t>0004JI0941</t>
  </si>
  <si>
    <t>0069JI0994</t>
  </si>
  <si>
    <t>4062PP5643</t>
  </si>
  <si>
    <t>4045EE5602</t>
  </si>
  <si>
    <t>0019JI0907</t>
  </si>
  <si>
    <t>0085EE0507</t>
  </si>
  <si>
    <t>0117PP0034</t>
  </si>
  <si>
    <t>0130JI0915</t>
  </si>
  <si>
    <t>4045MS7865</t>
  </si>
  <si>
    <t>4001MS5759</t>
  </si>
  <si>
    <t>0069MS0056</t>
  </si>
  <si>
    <t>4062PP5778</t>
  </si>
  <si>
    <t>0033MC0020</t>
  </si>
  <si>
    <t>0044DF0403</t>
  </si>
  <si>
    <t>4043MS5717</t>
  </si>
  <si>
    <t>0032JI0933</t>
  </si>
  <si>
    <t>0100JI0932</t>
  </si>
  <si>
    <t>0130JI0916</t>
  </si>
  <si>
    <t>0130JI0917</t>
  </si>
  <si>
    <t>4096IS5842</t>
  </si>
  <si>
    <t>4112IS5844</t>
  </si>
  <si>
    <t>4043IS5835</t>
  </si>
  <si>
    <t>4129MS7775</t>
  </si>
  <si>
    <t>4096JI5669</t>
  </si>
  <si>
    <t>4071JI5927</t>
  </si>
  <si>
    <t>4100JI5915</t>
  </si>
  <si>
    <t>4096JI5873</t>
  </si>
  <si>
    <t>4007IS6240</t>
  </si>
  <si>
    <t>4096MS5763</t>
  </si>
  <si>
    <t>0119JI0935</t>
  </si>
  <si>
    <t>4043IS5875</t>
  </si>
  <si>
    <t>0018DF0401</t>
  </si>
  <si>
    <t>0105MC0012</t>
  </si>
  <si>
    <t>0004JI0944</t>
  </si>
  <si>
    <t>4004IS5679</t>
  </si>
  <si>
    <t>4096JI5580</t>
  </si>
  <si>
    <t>0001DF0406</t>
  </si>
  <si>
    <t>4109PP0623</t>
  </si>
  <si>
    <t>4007IS6205</t>
  </si>
  <si>
    <t>0009JS0004</t>
  </si>
  <si>
    <t>0092JS0011</t>
  </si>
  <si>
    <t>0070JS0002</t>
  </si>
  <si>
    <t>0053JS0008</t>
  </si>
  <si>
    <t>0082JS0001</t>
  </si>
  <si>
    <t>0090JS0009</t>
  </si>
  <si>
    <t>0041JS0003</t>
  </si>
  <si>
    <t>0098JS0001</t>
  </si>
  <si>
    <t>0077JS0008</t>
  </si>
  <si>
    <t>0007JS0005</t>
  </si>
  <si>
    <t>0014JS0001</t>
  </si>
  <si>
    <t>0025JS0013</t>
  </si>
  <si>
    <t>0031JS0003</t>
  </si>
  <si>
    <t>0106JS0012</t>
  </si>
  <si>
    <t>0108JS0014</t>
  </si>
  <si>
    <t>0066JS0003</t>
  </si>
  <si>
    <t>0064JS0004</t>
  </si>
  <si>
    <t>0061JS0014</t>
  </si>
  <si>
    <t>0010JS0006</t>
  </si>
  <si>
    <t>0048JS0003</t>
  </si>
  <si>
    <t>0101JS0006</t>
  </si>
  <si>
    <t>0009JS0005</t>
  </si>
  <si>
    <t>0012JS0012</t>
  </si>
  <si>
    <t>0064JI0909</t>
  </si>
  <si>
    <t>0064JI0912</t>
  </si>
  <si>
    <t>0012JS0011</t>
  </si>
  <si>
    <t>0097JS0002</t>
  </si>
  <si>
    <t>0077JS0007</t>
  </si>
  <si>
    <t>0087JS0007</t>
  </si>
  <si>
    <t>0084JS0003</t>
  </si>
  <si>
    <t>0054JS0004</t>
  </si>
  <si>
    <t>0103JS0002</t>
  </si>
  <si>
    <t>0092JS0010</t>
  </si>
  <si>
    <t>0090JS0008</t>
  </si>
  <si>
    <t>0076JS0007</t>
  </si>
  <si>
    <t>0020JS0009</t>
  </si>
  <si>
    <t>0110JS0004</t>
  </si>
  <si>
    <t>0077JS0009</t>
  </si>
  <si>
    <t>0059JS0007</t>
  </si>
  <si>
    <t>0087JS0009</t>
  </si>
  <si>
    <t>0043MS0031</t>
  </si>
  <si>
    <t>0044PP0021</t>
  </si>
  <si>
    <t>0132PP0038</t>
  </si>
  <si>
    <t>0004PP0081</t>
  </si>
  <si>
    <t>0062PP0098</t>
  </si>
  <si>
    <t>0069PP0208</t>
  </si>
  <si>
    <t>4001IS6266</t>
  </si>
  <si>
    <t>4071IS5894</t>
  </si>
  <si>
    <t>4085IS5853</t>
  </si>
  <si>
    <t>4096IS5547</t>
  </si>
  <si>
    <t>4117IS5899</t>
  </si>
  <si>
    <t>0131PP0039</t>
  </si>
  <si>
    <t>0011PP0011</t>
  </si>
  <si>
    <t>0078MS0004</t>
  </si>
  <si>
    <t>4073PP6464</t>
  </si>
  <si>
    <t>4072MS7934</t>
  </si>
  <si>
    <t>0080PP0018</t>
  </si>
  <si>
    <t>3094JM7401</t>
  </si>
  <si>
    <t>4063PP5998</t>
  </si>
  <si>
    <t>4004MS7767</t>
  </si>
  <si>
    <t>4100MS6055</t>
  </si>
  <si>
    <t>4096MS8482</t>
  </si>
  <si>
    <t>4097MS5926</t>
  </si>
  <si>
    <t>4063JI5999</t>
  </si>
  <si>
    <t>4109MS6118</t>
  </si>
  <si>
    <t>4116MS6244</t>
  </si>
  <si>
    <t>4043MS6046</t>
  </si>
  <si>
    <t>4043JI6504</t>
  </si>
  <si>
    <t>4109JI5825</t>
  </si>
  <si>
    <t>4097IS6009</t>
  </si>
  <si>
    <t>4001PP6137</t>
  </si>
  <si>
    <t>4001PP5956</t>
  </si>
  <si>
    <t>4030MS8275</t>
  </si>
  <si>
    <t>4133PP6073</t>
  </si>
  <si>
    <t>4133PP6087</t>
  </si>
  <si>
    <t>0059JS0008</t>
  </si>
  <si>
    <t>0059JS0006</t>
  </si>
  <si>
    <t>4069MS6412</t>
  </si>
  <si>
    <t>4085PP5992</t>
  </si>
  <si>
    <t>4043PP6509</t>
  </si>
  <si>
    <t>4043MS6446</t>
  </si>
  <si>
    <t>4085MS6251</t>
  </si>
  <si>
    <t>4008IS5954</t>
  </si>
  <si>
    <t>4085JI6031</t>
  </si>
  <si>
    <t>4081PP5909</t>
  </si>
  <si>
    <t>4083MS6023</t>
  </si>
  <si>
    <t>4130JI5980</t>
  </si>
  <si>
    <t>4111PP9002</t>
  </si>
  <si>
    <t>4083PP6398</t>
  </si>
  <si>
    <t>4001JI5851</t>
  </si>
  <si>
    <t>4001JI8333</t>
  </si>
  <si>
    <t>4001JI5886</t>
  </si>
  <si>
    <t>0001DA0003</t>
  </si>
  <si>
    <t>4001MS6022</t>
  </si>
  <si>
    <t>0005DF0408</t>
  </si>
  <si>
    <t>4030PP5997</t>
  </si>
  <si>
    <t>4047PP6162</t>
  </si>
  <si>
    <t>4109IS6041</t>
  </si>
  <si>
    <t>0077IS0130</t>
  </si>
  <si>
    <t>4111PP6182</t>
  </si>
  <si>
    <t>4032MS7726</t>
  </si>
  <si>
    <t>4066JI5828</t>
  </si>
  <si>
    <t>4071MS8354</t>
  </si>
  <si>
    <t>4117MS7873</t>
  </si>
  <si>
    <t>4119MS5959</t>
  </si>
  <si>
    <t>4071MS7916</t>
  </si>
  <si>
    <t>4131MS7859</t>
  </si>
  <si>
    <t>4073JI6463</t>
  </si>
  <si>
    <t>4015EE5905</t>
  </si>
  <si>
    <t>4095JI5877</t>
  </si>
  <si>
    <t>0116DF0403</t>
  </si>
  <si>
    <t>0008DF0404</t>
  </si>
  <si>
    <t>0030EE0505</t>
  </si>
  <si>
    <t>0135EE0503</t>
  </si>
  <si>
    <t>4032MS4195</t>
  </si>
  <si>
    <t>0064IS2580</t>
  </si>
  <si>
    <t>4001EE1885</t>
  </si>
  <si>
    <t>0097DF0404</t>
  </si>
  <si>
    <t>4012EE5928</t>
  </si>
  <si>
    <t>4069PP5918</t>
  </si>
  <si>
    <t>4069JI5896</t>
  </si>
  <si>
    <t>4069JI8404</t>
  </si>
  <si>
    <t>4055JI5878</t>
  </si>
  <si>
    <t>4055JI5930</t>
  </si>
  <si>
    <t>4070PP6629</t>
  </si>
  <si>
    <t>4135MS7861</t>
  </si>
  <si>
    <t>0128MA0001</t>
  </si>
  <si>
    <t>4073PP7469</t>
  </si>
  <si>
    <t>4071IS5996</t>
  </si>
  <si>
    <t>4001PP6045</t>
  </si>
  <si>
    <t>4005EE6100</t>
  </si>
  <si>
    <t>0074JS0007</t>
  </si>
  <si>
    <t>0012AE0001</t>
  </si>
  <si>
    <t>4069EE5910</t>
  </si>
  <si>
    <t>0083EE0504</t>
  </si>
  <si>
    <t>0092IS0135</t>
  </si>
  <si>
    <t>0008MS0017</t>
  </si>
  <si>
    <t>0102IS0075</t>
  </si>
  <si>
    <t>0128FC0128</t>
  </si>
  <si>
    <t>0028DF0402</t>
  </si>
  <si>
    <t>0073EE0506</t>
  </si>
  <si>
    <t>0091MF0010</t>
  </si>
  <si>
    <t>0033MF0001</t>
  </si>
  <si>
    <t>4125MS6129</t>
  </si>
  <si>
    <t>4063JI6156</t>
  </si>
  <si>
    <t>4085JI6019</t>
  </si>
  <si>
    <t>4111JI6232</t>
  </si>
  <si>
    <t>4045JI6094</t>
  </si>
  <si>
    <t>4063JI6193</t>
  </si>
  <si>
    <t>4055EL6048</t>
  </si>
  <si>
    <t>4005JI6064</t>
  </si>
  <si>
    <t>4019PP6358</t>
  </si>
  <si>
    <t>4052PP6075</t>
  </si>
  <si>
    <t>4096PP6086</t>
  </si>
  <si>
    <t>4131MS7857</t>
  </si>
  <si>
    <t>4004MM8256</t>
  </si>
  <si>
    <t>4028MS7797</t>
  </si>
  <si>
    <t>4109MS6097</t>
  </si>
  <si>
    <t>4096MS8072</t>
  </si>
  <si>
    <t>4085MS6184</t>
  </si>
  <si>
    <t>4111MS7693</t>
  </si>
  <si>
    <t>4045MS7868</t>
  </si>
  <si>
    <t>0044MS0002</t>
  </si>
  <si>
    <t>4063PP6589</t>
  </si>
  <si>
    <t>4096MS6079</t>
  </si>
  <si>
    <t>4030PP6040</t>
  </si>
  <si>
    <t>4030JI6254</t>
  </si>
  <si>
    <t>4030PP7465</t>
  </si>
  <si>
    <t>4030MM6111</t>
  </si>
  <si>
    <t>4113PP5968</t>
  </si>
  <si>
    <t>4001PP6071</t>
  </si>
  <si>
    <t>4043MS7880</t>
  </si>
  <si>
    <t>4083PP6113</t>
  </si>
  <si>
    <t>4111JI5971</t>
  </si>
  <si>
    <t>4111JI6020</t>
  </si>
  <si>
    <t>4083JI6095</t>
  </si>
  <si>
    <t>4010MA5969</t>
  </si>
  <si>
    <t>4095JI6363</t>
  </si>
  <si>
    <t>4081EE6234</t>
  </si>
  <si>
    <t>4032JI6013</t>
  </si>
  <si>
    <t>0103JI0905</t>
  </si>
  <si>
    <t>4083IS6085</t>
  </si>
  <si>
    <t>0100DF0406</t>
  </si>
  <si>
    <t>4069EL5933</t>
  </si>
  <si>
    <t>4113MS7653</t>
  </si>
  <si>
    <t>4055EE6119</t>
  </si>
  <si>
    <t>4055MS6103</t>
  </si>
  <si>
    <t>4055MS6203</t>
  </si>
  <si>
    <t>4062JI8464</t>
  </si>
  <si>
    <t>4062JI6417</t>
  </si>
  <si>
    <t>4062PP6407</t>
  </si>
  <si>
    <t>0001DA0188</t>
  </si>
  <si>
    <t>4055PP6057</t>
  </si>
  <si>
    <t>4055PP6101</t>
  </si>
  <si>
    <t>4055PP6195</t>
  </si>
  <si>
    <t>4055JI6056</t>
  </si>
  <si>
    <t>4069JI6004</t>
  </si>
  <si>
    <t>4069JI6059</t>
  </si>
  <si>
    <t>4004MS7772</t>
  </si>
  <si>
    <t>4004PP8255</t>
  </si>
  <si>
    <t>4004JI8254</t>
  </si>
  <si>
    <t>4004JI6457</t>
  </si>
  <si>
    <t>4043DF6224</t>
  </si>
  <si>
    <t>4043DF6069</t>
  </si>
  <si>
    <t>3043DF0405</t>
  </si>
  <si>
    <t>3043DF7497</t>
  </si>
  <si>
    <t>3043DF6002</t>
  </si>
  <si>
    <t>3043DF6003</t>
  </si>
  <si>
    <t>3043DF6004</t>
  </si>
  <si>
    <t>3043DF6005</t>
  </si>
  <si>
    <t>3043DF6006</t>
  </si>
  <si>
    <t>3043DF7503</t>
  </si>
  <si>
    <t>3043DF6008</t>
  </si>
  <si>
    <t>3043DF7500</t>
  </si>
  <si>
    <t>4071EE6117</t>
  </si>
  <si>
    <t>0030FC0142</t>
  </si>
  <si>
    <t>0066FC0134</t>
  </si>
  <si>
    <t>0051FC0129</t>
  </si>
  <si>
    <t>0123FC0130</t>
  </si>
  <si>
    <t>0078FC0110</t>
  </si>
  <si>
    <t>0083JI0921</t>
  </si>
  <si>
    <t>4001IS6136</t>
  </si>
  <si>
    <t>0094FC0127</t>
  </si>
  <si>
    <t>0075MS0009</t>
  </si>
  <si>
    <t>0076AE0001</t>
  </si>
  <si>
    <t>0108AE0001</t>
  </si>
  <si>
    <t>4043MS6176</t>
  </si>
  <si>
    <t>0125PP0004</t>
  </si>
  <si>
    <t>0064FC0133</t>
  </si>
  <si>
    <t>0134FC0136</t>
  </si>
  <si>
    <t>0009FC0119</t>
  </si>
  <si>
    <t>0119MS0016</t>
  </si>
  <si>
    <t>0029FC0121</t>
  </si>
  <si>
    <t>4031MS8077</t>
  </si>
  <si>
    <t>4044MS6154</t>
  </si>
  <si>
    <t>0069MS3701</t>
  </si>
  <si>
    <t>0083MS0010</t>
  </si>
  <si>
    <t>4073EE5823</t>
  </si>
  <si>
    <t>4096EP0528</t>
  </si>
  <si>
    <t>4096JI6043</t>
  </si>
  <si>
    <t>3135DF6494</t>
  </si>
  <si>
    <t>3132DF7323</t>
  </si>
  <si>
    <t>4096JI6116</t>
  </si>
  <si>
    <t>4062JI5987</t>
  </si>
  <si>
    <t>4055JI6228</t>
  </si>
  <si>
    <t>4055JI6058</t>
  </si>
  <si>
    <t>4015JI6061</t>
  </si>
  <si>
    <t>4055PP6140</t>
  </si>
  <si>
    <t>4055PP6200</t>
  </si>
  <si>
    <t>4112EE6133</t>
  </si>
  <si>
    <t>4043IS6092</t>
  </si>
  <si>
    <t>4045MS7866</t>
  </si>
  <si>
    <t>4055JI6620</t>
  </si>
  <si>
    <t>0055MS0012</t>
  </si>
  <si>
    <t>4125JI5945</t>
  </si>
  <si>
    <t>0106PP0046</t>
  </si>
  <si>
    <t>4069PP5982</t>
  </si>
  <si>
    <t>0073JI0948</t>
  </si>
  <si>
    <t>0073JI0949</t>
  </si>
  <si>
    <t>0073JI0950</t>
  </si>
  <si>
    <t>0075DF0403</t>
  </si>
  <si>
    <t>4097JI5960</t>
  </si>
  <si>
    <t>4005PP6322</t>
  </si>
  <si>
    <t>4005MS6257</t>
  </si>
  <si>
    <t>4005MS7679</t>
  </si>
  <si>
    <t>4004MS7764</t>
  </si>
  <si>
    <t>4085MS7806</t>
  </si>
  <si>
    <t>0100DF0405</t>
  </si>
  <si>
    <t>4096MS6188</t>
  </si>
  <si>
    <t>4043MS6265</t>
  </si>
  <si>
    <t>4071MS8573</t>
  </si>
  <si>
    <t>4043MS7876</t>
  </si>
  <si>
    <t>4001PP6183</t>
  </si>
  <si>
    <t>4109JI6148</t>
  </si>
  <si>
    <t>4083MS6399</t>
  </si>
  <si>
    <t>4083MM9007</t>
  </si>
  <si>
    <t>4001MS6323</t>
  </si>
  <si>
    <t>4069IS6131</t>
  </si>
  <si>
    <t>4069IS6260</t>
  </si>
  <si>
    <t>4030MS6194</t>
  </si>
  <si>
    <t>4008PP8453</t>
  </si>
  <si>
    <t>4083PP6359</t>
  </si>
  <si>
    <t>4004PP6456</t>
  </si>
  <si>
    <t>4069PP6270</t>
  </si>
  <si>
    <t>0077MS0015</t>
  </si>
  <si>
    <t>4083JI6223</t>
  </si>
  <si>
    <t>4083PP6165</t>
  </si>
  <si>
    <t>4062EE6123</t>
  </si>
  <si>
    <t>3131IS6392</t>
  </si>
  <si>
    <t>4096JI5984</t>
  </si>
  <si>
    <t>4096PP6047</t>
  </si>
  <si>
    <t>4063MS6120</t>
  </si>
  <si>
    <t>4117MS7872</t>
  </si>
  <si>
    <t>0015ET0041</t>
  </si>
  <si>
    <t>4055PP6238</t>
  </si>
  <si>
    <t>0073JI0951</t>
  </si>
  <si>
    <t>0030PP0020</t>
  </si>
  <si>
    <t>0070JI0919</t>
  </si>
  <si>
    <t>4063PP6249</t>
  </si>
  <si>
    <t>4026JI6211</t>
  </si>
  <si>
    <t>4135MS7874</t>
  </si>
  <si>
    <t>4081JI6012</t>
  </si>
  <si>
    <t>4043MS7885</t>
  </si>
  <si>
    <t>4083PP7472</t>
  </si>
  <si>
    <t>4055JI6044</t>
  </si>
  <si>
    <t>4083JI6510</t>
  </si>
  <si>
    <t>0116JI0921</t>
  </si>
  <si>
    <t>4073JI7506</t>
  </si>
  <si>
    <t>0043DF0404</t>
  </si>
  <si>
    <t>0033JS0001</t>
  </si>
  <si>
    <t>4001JI6090</t>
  </si>
  <si>
    <t>0048MC0021</t>
  </si>
  <si>
    <t>4001JI6325</t>
  </si>
  <si>
    <t>0071SC0002</t>
  </si>
  <si>
    <t>4075IS6231</t>
  </si>
  <si>
    <t>4135PP6499</t>
  </si>
  <si>
    <t>4100PP6158</t>
  </si>
  <si>
    <t>4100JI6166</t>
  </si>
  <si>
    <t>4117JI7641</t>
  </si>
  <si>
    <t>4096JI7463</t>
  </si>
  <si>
    <t>4005IS6441</t>
  </si>
  <si>
    <t>4001IS6149</t>
  </si>
  <si>
    <t>4095JM6396</t>
  </si>
  <si>
    <t>4136MS8002</t>
  </si>
  <si>
    <t>4096JI6206</t>
  </si>
  <si>
    <t>4055JI6202</t>
  </si>
  <si>
    <t>0006MF0012</t>
  </si>
  <si>
    <t>0008DF0405</t>
  </si>
  <si>
    <t>0042MA0001</t>
  </si>
  <si>
    <t>0108EE0502</t>
  </si>
  <si>
    <t>0012DF0402</t>
  </si>
  <si>
    <t>4083JI6476</t>
  </si>
  <si>
    <t>4133MS6482</t>
  </si>
  <si>
    <t>0132JI0913</t>
  </si>
  <si>
    <t>0130JI0918</t>
  </si>
  <si>
    <t>0073JI0952</t>
  </si>
  <si>
    <t>4043MS7881</t>
  </si>
  <si>
    <t>0069IC0201</t>
  </si>
  <si>
    <t>0025JS0014</t>
  </si>
  <si>
    <t>4055MS6273</t>
  </si>
  <si>
    <t>0088JI0907</t>
  </si>
  <si>
    <t>4111JI6451</t>
  </si>
  <si>
    <t>4073PP7454</t>
  </si>
  <si>
    <t>0001ET0041</t>
  </si>
  <si>
    <t>4085JI6597</t>
  </si>
  <si>
    <t>4119JI6580</t>
  </si>
  <si>
    <t>4083EE6227</t>
  </si>
  <si>
    <t>4043DF6437</t>
  </si>
  <si>
    <t>4083MS7353</t>
  </si>
  <si>
    <t>4131MS6243</t>
  </si>
  <si>
    <t>4131MS6306</t>
  </si>
  <si>
    <t>4096MS6277</t>
  </si>
  <si>
    <t>4043PP7601</t>
  </si>
  <si>
    <t>0069EE0515</t>
  </si>
  <si>
    <t>0069ET0001</t>
  </si>
  <si>
    <t>4005PP7461</t>
  </si>
  <si>
    <t>4130PP7930</t>
  </si>
  <si>
    <t>4077IS6355</t>
  </si>
  <si>
    <t>4099MS7776</t>
  </si>
  <si>
    <t>4095JI7464</t>
  </si>
  <si>
    <t>3136JI6378</t>
  </si>
  <si>
    <t>4131PP6380</t>
  </si>
  <si>
    <t>4111MS7692</t>
  </si>
  <si>
    <t>4136EE6410</t>
  </si>
  <si>
    <t>4096EE6252</t>
  </si>
  <si>
    <t>0049EE0502</t>
  </si>
  <si>
    <t>4116MS7396</t>
  </si>
  <si>
    <t>4116MS9188</t>
  </si>
  <si>
    <t>0083JI0922</t>
  </si>
  <si>
    <t>0083JI0923</t>
  </si>
  <si>
    <t>0083JI0924</t>
  </si>
  <si>
    <t>0069EE0516</t>
  </si>
  <si>
    <t>0034AE0001</t>
  </si>
  <si>
    <t>0073JI0953</t>
  </si>
  <si>
    <t>0110ET0001</t>
  </si>
  <si>
    <t>0024ET0001</t>
  </si>
  <si>
    <t>0029ET0001</t>
  </si>
  <si>
    <t>0016EE0502</t>
  </si>
  <si>
    <t>0085EL0001</t>
  </si>
  <si>
    <t>0004EE0509</t>
  </si>
  <si>
    <t>4070JI6397</t>
  </si>
  <si>
    <t>4043IS6169</t>
  </si>
  <si>
    <t>4116PP6478</t>
  </si>
  <si>
    <t>0052ET0001</t>
  </si>
  <si>
    <t>0001JI0977</t>
  </si>
  <si>
    <t>0005EE0508</t>
  </si>
  <si>
    <t>0030EE0504</t>
  </si>
  <si>
    <t>0113MF0014</t>
  </si>
  <si>
    <t>0111EE0509</t>
  </si>
  <si>
    <t>0130ET0001</t>
  </si>
  <si>
    <t>0133JI0918</t>
  </si>
  <si>
    <t>0045EE0505</t>
  </si>
  <si>
    <t>0043EE0515</t>
  </si>
  <si>
    <t>4075JI7446</t>
  </si>
  <si>
    <t>4100EE6192</t>
  </si>
  <si>
    <t>4043JI7360</t>
  </si>
  <si>
    <t>4043PP7304</t>
  </si>
  <si>
    <t>4043MS7889</t>
  </si>
  <si>
    <t>4096JI6159</t>
  </si>
  <si>
    <t>4075PP7467</t>
  </si>
  <si>
    <t>0123MS0007</t>
  </si>
  <si>
    <t>0001JI0979</t>
  </si>
  <si>
    <t>0097DF0405</t>
  </si>
  <si>
    <t>4005IS6599</t>
  </si>
  <si>
    <t>4124PP7457</t>
  </si>
  <si>
    <t>4124JI7455</t>
  </si>
  <si>
    <t>0130JI0919</t>
  </si>
  <si>
    <t>0043ET0002</t>
  </si>
  <si>
    <t>4015IS6246</t>
  </si>
  <si>
    <t>4096JI6262</t>
  </si>
  <si>
    <t>0022JI0909</t>
  </si>
  <si>
    <t>0085MS0022</t>
  </si>
  <si>
    <t>4001IS6241</t>
  </si>
  <si>
    <t>4001PP6377</t>
  </si>
  <si>
    <t>0111MS0017</t>
  </si>
  <si>
    <t>4005DF6432</t>
  </si>
  <si>
    <t>0135IS0209</t>
  </si>
  <si>
    <t>4004JM6511</t>
  </si>
  <si>
    <t>4043MS6500</t>
  </si>
  <si>
    <t>0119MS0017</t>
  </si>
  <si>
    <t>0042JI0905</t>
  </si>
  <si>
    <t>4066MS7755</t>
  </si>
  <si>
    <t>4001IS7598</t>
  </si>
  <si>
    <t>4083MS7899</t>
  </si>
  <si>
    <t>0039JI0903</t>
  </si>
  <si>
    <t>0123PP0014</t>
  </si>
  <si>
    <t>0075PP0049</t>
  </si>
  <si>
    <t>0055EE0505</t>
  </si>
  <si>
    <t>0072JS0001</t>
  </si>
  <si>
    <t>0069EE0518</t>
  </si>
  <si>
    <t>0069JV0009</t>
  </si>
  <si>
    <t>0044EE0502</t>
  </si>
  <si>
    <t>0069DF0407</t>
  </si>
  <si>
    <t>0063PP0034</t>
  </si>
  <si>
    <t>0119JI0937</t>
  </si>
  <si>
    <t>0119JI0936</t>
  </si>
  <si>
    <t>0023PP0030</t>
  </si>
  <si>
    <t>0064MF0016</t>
  </si>
  <si>
    <t>0053IS0320</t>
  </si>
  <si>
    <t>0001IS0312</t>
  </si>
  <si>
    <t>4069EE5898</t>
  </si>
  <si>
    <t>4062EE6255</t>
  </si>
  <si>
    <t>0051SC0002</t>
  </si>
  <si>
    <t>0124PP0006</t>
  </si>
  <si>
    <t>4043JI6493</t>
  </si>
  <si>
    <t>3109AM7368</t>
  </si>
  <si>
    <t>4096MS6604</t>
  </si>
  <si>
    <t>0101JS0007</t>
  </si>
  <si>
    <t>3119JI6330</t>
  </si>
  <si>
    <t>3119JI6331</t>
  </si>
  <si>
    <t>3119JI6333</t>
  </si>
  <si>
    <t>3119JI6335</t>
  </si>
  <si>
    <t>3119JI6336</t>
  </si>
  <si>
    <t>3119JI6337</t>
  </si>
  <si>
    <t>3119JI6338</t>
  </si>
  <si>
    <t>3119JI6339</t>
  </si>
  <si>
    <t>3119JI6340</t>
  </si>
  <si>
    <t>3119JI6341</t>
  </si>
  <si>
    <t>3119JI6342</t>
  </si>
  <si>
    <t>4096EE6462</t>
  </si>
  <si>
    <t>0125IS0200</t>
  </si>
  <si>
    <t>4095PP6444</t>
  </si>
  <si>
    <t>4001PP7488</t>
  </si>
  <si>
    <t>0123IC0200</t>
  </si>
  <si>
    <t>0131IC0200</t>
  </si>
  <si>
    <t>3069JI6299</t>
  </si>
  <si>
    <t>3069JI6300</t>
  </si>
  <si>
    <t>3069JI6279</t>
  </si>
  <si>
    <t>3069JI6280</t>
  </si>
  <si>
    <t>3069JI6281</t>
  </si>
  <si>
    <t>3069JI6282</t>
  </si>
  <si>
    <t>3069JI6285</t>
  </si>
  <si>
    <t>3069JI6286</t>
  </si>
  <si>
    <t>3069JI6287</t>
  </si>
  <si>
    <t>3069JI6289</t>
  </si>
  <si>
    <t>3069JI6290</t>
  </si>
  <si>
    <t>3069JI6292</t>
  </si>
  <si>
    <t>3069JI6293</t>
  </si>
  <si>
    <t>3069JI6294</t>
  </si>
  <si>
    <t>3069JI6295</t>
  </si>
  <si>
    <t>3069JI6296</t>
  </si>
  <si>
    <t>3069JI6288</t>
  </si>
  <si>
    <t>4073MS7843</t>
  </si>
  <si>
    <t>3069JI6303</t>
  </si>
  <si>
    <t>4004IS6235</t>
  </si>
  <si>
    <t>4102JI6326</t>
  </si>
  <si>
    <t>0017MF0017</t>
  </si>
  <si>
    <t>0077JS0010</t>
  </si>
  <si>
    <t>0053PP0048</t>
  </si>
  <si>
    <t>4073MT8811</t>
  </si>
  <si>
    <t>4069MS7708</t>
  </si>
  <si>
    <t>4096MS8040</t>
  </si>
  <si>
    <t>4095MS7539</t>
  </si>
  <si>
    <t>4096PP6570</t>
  </si>
  <si>
    <t>4062JI6144</t>
  </si>
  <si>
    <t>0008JI0955</t>
  </si>
  <si>
    <t>0015IS0201</t>
  </si>
  <si>
    <t>0014JI0910</t>
  </si>
  <si>
    <t>4063PP7484</t>
  </si>
  <si>
    <t>4001MS7811</t>
  </si>
  <si>
    <t>0078MS0005</t>
  </si>
  <si>
    <t>0116JI0922</t>
  </si>
  <si>
    <t>0016JI0913</t>
  </si>
  <si>
    <t>0004JI0945</t>
  </si>
  <si>
    <t>0011SC0003</t>
  </si>
  <si>
    <t>0004SC0003</t>
  </si>
  <si>
    <t>0123JI0914</t>
  </si>
  <si>
    <t>4001JM7383</t>
  </si>
  <si>
    <t>4044MS7912</t>
  </si>
  <si>
    <t>0043JS0001</t>
  </si>
  <si>
    <t>0098JI0917</t>
  </si>
  <si>
    <t>0093DF0401</t>
  </si>
  <si>
    <t>0002SC0001</t>
  </si>
  <si>
    <t>0069PP0204</t>
  </si>
  <si>
    <t>0032EE0503</t>
  </si>
  <si>
    <t>0083MS0011</t>
  </si>
  <si>
    <t>0069PP0209</t>
  </si>
  <si>
    <t>0004JI0946</t>
  </si>
  <si>
    <t>0055EE0506</t>
  </si>
  <si>
    <t>0067JI0909</t>
  </si>
  <si>
    <t>4073MS7354</t>
  </si>
  <si>
    <t>4133MS7840</t>
  </si>
  <si>
    <t>0069MT0015</t>
  </si>
  <si>
    <t>4043JI7492</t>
  </si>
  <si>
    <t>0025AE0001</t>
  </si>
  <si>
    <t>0073DF0402</t>
  </si>
  <si>
    <t>0047JI0920</t>
  </si>
  <si>
    <t>4001MS6619</t>
  </si>
  <si>
    <t>4111JI7311</t>
  </si>
  <si>
    <t>4081JI6381</t>
  </si>
  <si>
    <t>4083MS7903</t>
  </si>
  <si>
    <t>0047MT0004</t>
  </si>
  <si>
    <t>0069PP0210</t>
  </si>
  <si>
    <t>0027FC0034</t>
  </si>
  <si>
    <t>0133JI0919</t>
  </si>
  <si>
    <t>0069JI0998</t>
  </si>
  <si>
    <t>0003JS0003</t>
  </si>
  <si>
    <t>3111JI6429</t>
  </si>
  <si>
    <t>3111JI6421</t>
  </si>
  <si>
    <t>3111JI6423</t>
  </si>
  <si>
    <t>3111JI6427</t>
  </si>
  <si>
    <t>3111JI6428</t>
  </si>
  <si>
    <t>3111JI6422</t>
  </si>
  <si>
    <t>3111JI6426</t>
  </si>
  <si>
    <t>4081JI6586</t>
  </si>
  <si>
    <t>3069JI6301</t>
  </si>
  <si>
    <t>3069JI6302</t>
  </si>
  <si>
    <t>4016MS8057</t>
  </si>
  <si>
    <t>3059SC9000</t>
  </si>
  <si>
    <t>4053JI6584</t>
  </si>
  <si>
    <t>4053JI6329</t>
  </si>
  <si>
    <t>4109DF6276</t>
  </si>
  <si>
    <t>4055MS7384</t>
  </si>
  <si>
    <t>4026PP7398</t>
  </si>
  <si>
    <t>4045MS7869</t>
  </si>
  <si>
    <t>4069MM9018</t>
  </si>
  <si>
    <t>4008IS6627</t>
  </si>
  <si>
    <t>4083PP6614</t>
  </si>
  <si>
    <t>0098PP0047</t>
  </si>
  <si>
    <t>0045JI0946</t>
  </si>
  <si>
    <t>0069PP0212</t>
  </si>
  <si>
    <t>3117JI6370</t>
  </si>
  <si>
    <t>4030MS6491</t>
  </si>
  <si>
    <t>4130JI7750</t>
  </si>
  <si>
    <t>4130MS7774</t>
  </si>
  <si>
    <t>4044JI7515</t>
  </si>
  <si>
    <t>3117JM6375</t>
  </si>
  <si>
    <t>4083MS7921</t>
  </si>
  <si>
    <t>4083MS7904</t>
  </si>
  <si>
    <t>4102JI7599</t>
  </si>
  <si>
    <t>4047PP7403</t>
  </si>
  <si>
    <t>4083PP7485</t>
  </si>
  <si>
    <t>3111JI6418</t>
  </si>
  <si>
    <t>4095JI6475</t>
  </si>
  <si>
    <t>4109MS7814</t>
  </si>
  <si>
    <t>4085JI8532</t>
  </si>
  <si>
    <t>4010MT6515</t>
  </si>
  <si>
    <t>4062PP7607</t>
  </si>
  <si>
    <t>4116PP7585</t>
  </si>
  <si>
    <t>4116JI7605</t>
  </si>
  <si>
    <t>3043IS6393</t>
  </si>
  <si>
    <t>4062MS7689</t>
  </si>
  <si>
    <t>4096JM6382</t>
  </si>
  <si>
    <t>0111DF0402</t>
  </si>
  <si>
    <t>4085MS7549</t>
  </si>
  <si>
    <t>0102IS0000</t>
  </si>
  <si>
    <t>0114JI0912</t>
  </si>
  <si>
    <t>0069PP0211</t>
  </si>
  <si>
    <t>0044MF0019</t>
  </si>
  <si>
    <t>0132PP0039</t>
  </si>
  <si>
    <t>0069EL0002</t>
  </si>
  <si>
    <t>0032PP0068</t>
  </si>
  <si>
    <t>0110JI0909</t>
  </si>
  <si>
    <t>0053MA0001</t>
  </si>
  <si>
    <t>0060FC0139</t>
  </si>
  <si>
    <t>0133DF0404</t>
  </si>
  <si>
    <t>0085MS0042</t>
  </si>
  <si>
    <t>0095MS0026</t>
  </si>
  <si>
    <t>0096MS0021</t>
  </si>
  <si>
    <t>0119MS0035</t>
  </si>
  <si>
    <t>0043MS0064</t>
  </si>
  <si>
    <t>0043MS0033</t>
  </si>
  <si>
    <t>0043MS0052</t>
  </si>
  <si>
    <t>0005MS0021</t>
  </si>
  <si>
    <t>0098MS0007</t>
  </si>
  <si>
    <t>0043MS0059</t>
  </si>
  <si>
    <t>0119MS0028</t>
  </si>
  <si>
    <t>0004MS0060</t>
  </si>
  <si>
    <t>0062MS0035</t>
  </si>
  <si>
    <t>0108MS0008</t>
  </si>
  <si>
    <t>0032MS0021</t>
  </si>
  <si>
    <t>0063MS0019</t>
  </si>
  <si>
    <t>0117MS0036</t>
  </si>
  <si>
    <t>0076MS0012</t>
  </si>
  <si>
    <t>0081MS0015</t>
  </si>
  <si>
    <t>0130MS0009</t>
  </si>
  <si>
    <t>0030MS0040</t>
  </si>
  <si>
    <t>0062MS0031</t>
  </si>
  <si>
    <t>0123MS0009</t>
  </si>
  <si>
    <t>0117MS3151</t>
  </si>
  <si>
    <t>0086MS0006</t>
  </si>
  <si>
    <t>0132MS0035</t>
  </si>
  <si>
    <t>0008MS0040</t>
  </si>
  <si>
    <t>0071MS0067</t>
  </si>
  <si>
    <t>0095MS0012</t>
  </si>
  <si>
    <t>0008MS0031</t>
  </si>
  <si>
    <t>0008MS0020</t>
  </si>
  <si>
    <t>0043MS0038</t>
  </si>
  <si>
    <t>0075MS3011</t>
  </si>
  <si>
    <t>0094MS0002</t>
  </si>
  <si>
    <t>0032MS0041</t>
  </si>
  <si>
    <t>0002MS0005</t>
  </si>
  <si>
    <t>0001MS3111</t>
  </si>
  <si>
    <t>0132MS0015</t>
  </si>
  <si>
    <t>0005MS0032</t>
  </si>
  <si>
    <t>0008MS0036</t>
  </si>
  <si>
    <t>0114MS0009</t>
  </si>
  <si>
    <t>0055MS0021</t>
  </si>
  <si>
    <t>0043MS0051</t>
  </si>
  <si>
    <t>0071MS0076</t>
  </si>
  <si>
    <t>0111MS0035</t>
  </si>
  <si>
    <t>0044MS0006</t>
  </si>
  <si>
    <t>0113MS0009</t>
  </si>
  <si>
    <t>0100MS0049</t>
  </si>
  <si>
    <t>0133MS0029</t>
  </si>
  <si>
    <t>0123MS0002</t>
  </si>
  <si>
    <t>0043MS0075</t>
  </si>
  <si>
    <t>0099MS0009</t>
  </si>
  <si>
    <t>0026MS3011</t>
  </si>
  <si>
    <t>0043MS0054</t>
  </si>
  <si>
    <t>0053MS0022</t>
  </si>
  <si>
    <t>0112MS0014</t>
  </si>
  <si>
    <t>0132MS0012</t>
  </si>
  <si>
    <t>0100MS0037</t>
  </si>
  <si>
    <t>0111MS0057</t>
  </si>
  <si>
    <t>0069MS3271</t>
  </si>
  <si>
    <t>0083MS0024</t>
  </si>
  <si>
    <t>0001MS0065</t>
  </si>
  <si>
    <t>0005MS0026</t>
  </si>
  <si>
    <t>0073MS0039</t>
  </si>
  <si>
    <t>0073MS0029</t>
  </si>
  <si>
    <t>0001MS0066</t>
  </si>
  <si>
    <t>0116MS0007</t>
  </si>
  <si>
    <t>0114MS0008</t>
  </si>
  <si>
    <t>0116MS0014</t>
  </si>
  <si>
    <t>0136MS3061</t>
  </si>
  <si>
    <t>0111MS0046</t>
  </si>
  <si>
    <t>0008MS0030</t>
  </si>
  <si>
    <t>0015MS0022</t>
  </si>
  <si>
    <t>0130MS3122</t>
  </si>
  <si>
    <t>0032MS0018</t>
  </si>
  <si>
    <t>0077MS0020</t>
  </si>
  <si>
    <t>0062MS3091</t>
  </si>
  <si>
    <t>0069MS0111</t>
  </si>
  <si>
    <t>0069MS0076</t>
  </si>
  <si>
    <t>0069MS0070</t>
  </si>
  <si>
    <t>0135MS0014</t>
  </si>
  <si>
    <t>0111MS0018</t>
  </si>
  <si>
    <t>0133MS0017</t>
  </si>
  <si>
    <t>0001MS0046</t>
  </si>
  <si>
    <t>0001MS0064</t>
  </si>
  <si>
    <t>0001MS0052</t>
  </si>
  <si>
    <t>0001MS0074</t>
  </si>
  <si>
    <t>0004MS0050</t>
  </si>
  <si>
    <t>0004MS0080</t>
  </si>
  <si>
    <t>0004MS3081</t>
  </si>
  <si>
    <t>0005MS2011</t>
  </si>
  <si>
    <t>0005MS0025</t>
  </si>
  <si>
    <t>0005MS0035</t>
  </si>
  <si>
    <t>0008MS0021</t>
  </si>
  <si>
    <t>0008MS0022</t>
  </si>
  <si>
    <t>0008MS0028</t>
  </si>
  <si>
    <t>0008MS0029</t>
  </si>
  <si>
    <t>0009MS3011</t>
  </si>
  <si>
    <t>0012MS0010</t>
  </si>
  <si>
    <t>0015MS0025</t>
  </si>
  <si>
    <t>0015MS0026</t>
  </si>
  <si>
    <t>0016MS0009</t>
  </si>
  <si>
    <t>0020MS0006</t>
  </si>
  <si>
    <t>0022MS0005</t>
  </si>
  <si>
    <t>0024MS0002</t>
  </si>
  <si>
    <t>0024MS0004</t>
  </si>
  <si>
    <t>0025MS2010</t>
  </si>
  <si>
    <t>0130MS0021</t>
  </si>
  <si>
    <t>0045MS0024</t>
  </si>
  <si>
    <t>0053MS0013</t>
  </si>
  <si>
    <t>0053MS0015</t>
  </si>
  <si>
    <t>0053MS3011</t>
  </si>
  <si>
    <t>0053MS0019</t>
  </si>
  <si>
    <t>0053MS0020</t>
  </si>
  <si>
    <t>0053MS0012</t>
  </si>
  <si>
    <t>0135MS0025</t>
  </si>
  <si>
    <t>0069MS0187</t>
  </si>
  <si>
    <t>0111MS0019</t>
  </si>
  <si>
    <t>0032JI0936</t>
  </si>
  <si>
    <t>0005MS0023</t>
  </si>
  <si>
    <t>0008MS0023</t>
  </si>
  <si>
    <t>0008MS0037</t>
  </si>
  <si>
    <t>0008MS0035</t>
  </si>
  <si>
    <t>0008MS0038</t>
  </si>
  <si>
    <t>0008MS0041</t>
  </si>
  <si>
    <t>0008MS0034</t>
  </si>
  <si>
    <t>0026MS0008</t>
  </si>
  <si>
    <t>0030MS0029</t>
  </si>
  <si>
    <t>0030MS0021</t>
  </si>
  <si>
    <t>0030MS0038</t>
  </si>
  <si>
    <t>0030MS0028</t>
  </si>
  <si>
    <t>0030MS0033</t>
  </si>
  <si>
    <t>0030MS0037</t>
  </si>
  <si>
    <t>0030MS0018</t>
  </si>
  <si>
    <t>0030MS0031</t>
  </si>
  <si>
    <t>0130MS0010</t>
  </si>
  <si>
    <t>0030MS0042</t>
  </si>
  <si>
    <t>0030MS0044</t>
  </si>
  <si>
    <t>0030MS0020</t>
  </si>
  <si>
    <t>0032MS0024</t>
  </si>
  <si>
    <t>0032MS0045</t>
  </si>
  <si>
    <t>0032MS0053</t>
  </si>
  <si>
    <t>0032MS0019</t>
  </si>
  <si>
    <t>0032MS0059</t>
  </si>
  <si>
    <t>0032MS0036</t>
  </si>
  <si>
    <t>0032MS0022</t>
  </si>
  <si>
    <t>0032MS0062</t>
  </si>
  <si>
    <t>0043MS0020</t>
  </si>
  <si>
    <t>0043MS0041</t>
  </si>
  <si>
    <t>0043MS0049</t>
  </si>
  <si>
    <t>0043MS0037</t>
  </si>
  <si>
    <t>0043MS0067</t>
  </si>
  <si>
    <t>0043MS0063</t>
  </si>
  <si>
    <t>0043MS0058</t>
  </si>
  <si>
    <t>0043MS0077</t>
  </si>
  <si>
    <t>0043MS0073</t>
  </si>
  <si>
    <t>0043MS0055</t>
  </si>
  <si>
    <t>0043MS0043</t>
  </si>
  <si>
    <t>0043MS0082</t>
  </si>
  <si>
    <t>0043MS0061</t>
  </si>
  <si>
    <t>0043MS0070</t>
  </si>
  <si>
    <t>0045MS0054</t>
  </si>
  <si>
    <t>0045MS0045</t>
  </si>
  <si>
    <t>0045MS0056</t>
  </si>
  <si>
    <t>0133MS0033</t>
  </si>
  <si>
    <t>0132MS0026</t>
  </si>
  <si>
    <t>0131MS3041</t>
  </si>
  <si>
    <t>0133MS3051</t>
  </si>
  <si>
    <t>0083MS0030</t>
  </si>
  <si>
    <t>0133MS0034</t>
  </si>
  <si>
    <t>0133MS0036</t>
  </si>
  <si>
    <t>0133MS0008</t>
  </si>
  <si>
    <t>0132MS0038</t>
  </si>
  <si>
    <t>0132MS0013</t>
  </si>
  <si>
    <t>0133MS0028</t>
  </si>
  <si>
    <t>0132MS0029</t>
  </si>
  <si>
    <t>0132MS0027</t>
  </si>
  <si>
    <t>0132MS0037</t>
  </si>
  <si>
    <t>0132MS0014</t>
  </si>
  <si>
    <t>0132MS0025</t>
  </si>
  <si>
    <t>0131MS0012</t>
  </si>
  <si>
    <t>0133MS0026</t>
  </si>
  <si>
    <t>0133MS0037</t>
  </si>
  <si>
    <t>0133MS0018</t>
  </si>
  <si>
    <t>0132MS0011</t>
  </si>
  <si>
    <t>0132MS0017</t>
  </si>
  <si>
    <t>0133MS0030</t>
  </si>
  <si>
    <t>0132MS0020</t>
  </si>
  <si>
    <t>0131MS0011</t>
  </si>
  <si>
    <t>0132MS0024</t>
  </si>
  <si>
    <t>0132MS0022</t>
  </si>
  <si>
    <t>0055MS0038</t>
  </si>
  <si>
    <t>0055MS0042</t>
  </si>
  <si>
    <t>0055MS0037</t>
  </si>
  <si>
    <t>0055MS0023</t>
  </si>
  <si>
    <t>0059MS0004</t>
  </si>
  <si>
    <t>0059MS0005</t>
  </si>
  <si>
    <t>0060MS0005</t>
  </si>
  <si>
    <t>0069MS3111</t>
  </si>
  <si>
    <t>0069MS0172</t>
  </si>
  <si>
    <t>0069MS0092</t>
  </si>
  <si>
    <t>0069MS0138</t>
  </si>
  <si>
    <t>0069MS0165</t>
  </si>
  <si>
    <t>0069MS0071</t>
  </si>
  <si>
    <t>0069MS0163</t>
  </si>
  <si>
    <t>0069MS0141</t>
  </si>
  <si>
    <t>0069MS0148</t>
  </si>
  <si>
    <t>0069MS0144</t>
  </si>
  <si>
    <t>0069MS0114</t>
  </si>
  <si>
    <t>0069MS2510</t>
  </si>
  <si>
    <t>0069MS0169</t>
  </si>
  <si>
    <t>0069MS0012</t>
  </si>
  <si>
    <t>0069MS0089</t>
  </si>
  <si>
    <t>0069MS0136</t>
  </si>
  <si>
    <t>0069MS0162</t>
  </si>
  <si>
    <t>0069MS0072</t>
  </si>
  <si>
    <t>0069MS0098</t>
  </si>
  <si>
    <t>0069MS0100</t>
  </si>
  <si>
    <t>0069MS0143</t>
  </si>
  <si>
    <t>0069MS0185</t>
  </si>
  <si>
    <t>0069MS0191</t>
  </si>
  <si>
    <t>0069MS0190</t>
  </si>
  <si>
    <t>0069MS0128</t>
  </si>
  <si>
    <t>0069MS0069</t>
  </si>
  <si>
    <t>0069MS0115</t>
  </si>
  <si>
    <t>0071MS0046</t>
  </si>
  <si>
    <t>0071MS0045</t>
  </si>
  <si>
    <t>0071MS0033</t>
  </si>
  <si>
    <t>0071MS0081</t>
  </si>
  <si>
    <t>0071MS0024</t>
  </si>
  <si>
    <t>0071MS0044</t>
  </si>
  <si>
    <t>0071MS2130</t>
  </si>
  <si>
    <t>0071MS0040</t>
  </si>
  <si>
    <t>0071MS0030</t>
  </si>
  <si>
    <t>0071MS0034</t>
  </si>
  <si>
    <t>0073MS0068</t>
  </si>
  <si>
    <t>0073MS0074</t>
  </si>
  <si>
    <t>0073MS0084</t>
  </si>
  <si>
    <t>0073MS0061</t>
  </si>
  <si>
    <t>0073MS0073</t>
  </si>
  <si>
    <t>0073MS0030</t>
  </si>
  <si>
    <t>0073MS0049</t>
  </si>
  <si>
    <t>0075MS0020</t>
  </si>
  <si>
    <t>0075MS0010</t>
  </si>
  <si>
    <t>0075MS0019</t>
  </si>
  <si>
    <t>0075MS0012</t>
  </si>
  <si>
    <t>0075MS0011</t>
  </si>
  <si>
    <t>0075MS0013</t>
  </si>
  <si>
    <t>0075MS0016</t>
  </si>
  <si>
    <t>0083MS0012</t>
  </si>
  <si>
    <t>0083MS0013</t>
  </si>
  <si>
    <t>0085MS0034</t>
  </si>
  <si>
    <t>0085MS0047</t>
  </si>
  <si>
    <t>0085MS0052</t>
  </si>
  <si>
    <t>0085MS0050</t>
  </si>
  <si>
    <t>0085MS0070</t>
  </si>
  <si>
    <t>0085MS0033</t>
  </si>
  <si>
    <t>0085MS0038</t>
  </si>
  <si>
    <t>0085MS0024</t>
  </si>
  <si>
    <t>0085MS3101</t>
  </si>
  <si>
    <t>0085MS3102</t>
  </si>
  <si>
    <t>0085MS0044</t>
  </si>
  <si>
    <t>0085MS0025</t>
  </si>
  <si>
    <t>0085MS0063</t>
  </si>
  <si>
    <t>0085MS0045</t>
  </si>
  <si>
    <t>0085MS0067</t>
  </si>
  <si>
    <t>0086MS0003</t>
  </si>
  <si>
    <t>0086MS0004</t>
  </si>
  <si>
    <t>0095MS0013</t>
  </si>
  <si>
    <t>0095MS0010</t>
  </si>
  <si>
    <t>0097MS0026</t>
  </si>
  <si>
    <t>0097MS0013</t>
  </si>
  <si>
    <t>0097MS0016</t>
  </si>
  <si>
    <t>0097MS0020</t>
  </si>
  <si>
    <t>0097MS3071</t>
  </si>
  <si>
    <t>0097MS2050</t>
  </si>
  <si>
    <t>0097MS0025</t>
  </si>
  <si>
    <t>0129MS0010</t>
  </si>
  <si>
    <t>0129MS0005</t>
  </si>
  <si>
    <t>0129MS0009</t>
  </si>
  <si>
    <t>0129MS3021</t>
  </si>
  <si>
    <t>0129MS0003</t>
  </si>
  <si>
    <t>0136MS0010</t>
  </si>
  <si>
    <t>0100MS0059</t>
  </si>
  <si>
    <t>0135MS0016</t>
  </si>
  <si>
    <t>0100MS0047</t>
  </si>
  <si>
    <t>0102MS3021</t>
  </si>
  <si>
    <t>0102MS0014</t>
  </si>
  <si>
    <t>0102MS0017</t>
  </si>
  <si>
    <t>0102MS0018</t>
  </si>
  <si>
    <t>0102MS0019</t>
  </si>
  <si>
    <t>0107MS0009</t>
  </si>
  <si>
    <t>0107MS0006</t>
  </si>
  <si>
    <t>0111MS0022</t>
  </si>
  <si>
    <t>0111MS0030</t>
  </si>
  <si>
    <t>0111MS0023</t>
  </si>
  <si>
    <t>0111MS0047</t>
  </si>
  <si>
    <t>0111MS0048</t>
  </si>
  <si>
    <t>0111MS0031</t>
  </si>
  <si>
    <t>0111MS0037</t>
  </si>
  <si>
    <t>0111MS0027</t>
  </si>
  <si>
    <t>0111MS0020</t>
  </si>
  <si>
    <t>0111MS0053</t>
  </si>
  <si>
    <t>0111MS0026</t>
  </si>
  <si>
    <t>0111MS3331</t>
  </si>
  <si>
    <t>0111MS0055</t>
  </si>
  <si>
    <t>0112MS0008</t>
  </si>
  <si>
    <t>0113MS0013</t>
  </si>
  <si>
    <t>0116MS0023</t>
  </si>
  <si>
    <t>0116MS2020</t>
  </si>
  <si>
    <t>0116MS0022</t>
  </si>
  <si>
    <t>0116MS0016</t>
  </si>
  <si>
    <t>0116MS0029</t>
  </si>
  <si>
    <t>0116MS0033</t>
  </si>
  <si>
    <t>0116MS0032</t>
  </si>
  <si>
    <t>0116MS0015</t>
  </si>
  <si>
    <t>0116MS0030</t>
  </si>
  <si>
    <t>0116MS0009</t>
  </si>
  <si>
    <t>0116MS0031</t>
  </si>
  <si>
    <t>0116MS0008</t>
  </si>
  <si>
    <t>0117MS0024</t>
  </si>
  <si>
    <t>0117MS0016</t>
  </si>
  <si>
    <t>0117MS0033</t>
  </si>
  <si>
    <t>0117MS0026</t>
  </si>
  <si>
    <t>0117MS0017</t>
  </si>
  <si>
    <t>0117MS0025</t>
  </si>
  <si>
    <t>0117MS2130</t>
  </si>
  <si>
    <t>0117MS0030</t>
  </si>
  <si>
    <t>0117MS0034</t>
  </si>
  <si>
    <t>0117MS0031</t>
  </si>
  <si>
    <t>0119MS0036</t>
  </si>
  <si>
    <t>0119MS0051</t>
  </si>
  <si>
    <t>0119MS0039</t>
  </si>
  <si>
    <t>0119MS0021</t>
  </si>
  <si>
    <t>0119MS0043</t>
  </si>
  <si>
    <t>0119MS0042</t>
  </si>
  <si>
    <t>0119MS0052</t>
  </si>
  <si>
    <t>0119MS0025</t>
  </si>
  <si>
    <t>0119MS0031</t>
  </si>
  <si>
    <t>0123MS0008</t>
  </si>
  <si>
    <t>0123MS0010</t>
  </si>
  <si>
    <t>0133MS0020</t>
  </si>
  <si>
    <t>0069MS2560</t>
  </si>
  <si>
    <t>0069MS0142</t>
  </si>
  <si>
    <t>0043MS0044</t>
  </si>
  <si>
    <t>0032MS2050</t>
  </si>
  <si>
    <t>0069MS0137</t>
  </si>
  <si>
    <t>0119MS0026</t>
  </si>
  <si>
    <t>0119MS0040</t>
  </si>
  <si>
    <t>0129MS0008</t>
  </si>
  <si>
    <t>0111MS0032</t>
  </si>
  <si>
    <t>0030MS0039</t>
  </si>
  <si>
    <t>0073MS0041</t>
  </si>
  <si>
    <t>0132MS0032</t>
  </si>
  <si>
    <t>0069MS0146</t>
  </si>
  <si>
    <t>0117MS0029</t>
  </si>
  <si>
    <t>0066ET0001</t>
  </si>
  <si>
    <t>0036JS0001</t>
  </si>
  <si>
    <t>0001JI0988</t>
  </si>
  <si>
    <t>0007JS0006</t>
  </si>
  <si>
    <t>0059JS0009</t>
  </si>
  <si>
    <t>0010JS0007</t>
  </si>
  <si>
    <t>0110JS0005</t>
  </si>
  <si>
    <t>0103JS0003</t>
  </si>
  <si>
    <t>0084JS0004</t>
  </si>
  <si>
    <t>0107JS0004</t>
  </si>
  <si>
    <t>0090JS0010</t>
  </si>
  <si>
    <t>0063JS0004</t>
  </si>
  <si>
    <t>0077JS0011</t>
  </si>
  <si>
    <t>0094JS0006</t>
  </si>
  <si>
    <t>0076JS0013</t>
  </si>
  <si>
    <t>0070JS0003</t>
  </si>
  <si>
    <t>0010JS0009</t>
  </si>
  <si>
    <t>0043DF0406</t>
  </si>
  <si>
    <t>0087JS0008</t>
  </si>
  <si>
    <t>0047JS0004</t>
  </si>
  <si>
    <t>0081JS0007</t>
  </si>
  <si>
    <t>0069JI1000</t>
  </si>
  <si>
    <t>0050FC0132</t>
  </si>
  <si>
    <t>0001JI0980</t>
  </si>
  <si>
    <t>0001JI0982</t>
  </si>
  <si>
    <t>0131EE0504</t>
  </si>
  <si>
    <t>0100EE0506</t>
  </si>
  <si>
    <t>0095EE0504</t>
  </si>
  <si>
    <t>0112AE0001</t>
  </si>
  <si>
    <t>0033ET0001</t>
  </si>
  <si>
    <t>0050ET0001</t>
  </si>
  <si>
    <t>0026JS0008</t>
  </si>
  <si>
    <t>0078EE0542</t>
  </si>
  <si>
    <t>0070MT0002</t>
  </si>
  <si>
    <t>0075ET0002</t>
  </si>
  <si>
    <t>0071EL0001</t>
  </si>
  <si>
    <t>0063ET0001</t>
  </si>
  <si>
    <t>0094ET0001</t>
  </si>
  <si>
    <t>0036DF0402</t>
  </si>
  <si>
    <t>0069JI1001</t>
  </si>
  <si>
    <t>0004JI0947</t>
  </si>
  <si>
    <t>0001MS0091</t>
  </si>
  <si>
    <t>0001MS0041</t>
  </si>
  <si>
    <t>0001MS0043</t>
  </si>
  <si>
    <t>0001MS2280</t>
  </si>
  <si>
    <t>0001MS0081</t>
  </si>
  <si>
    <t>0001MS0088</t>
  </si>
  <si>
    <t>0001MS0069</t>
  </si>
  <si>
    <t>0001MS0073</t>
  </si>
  <si>
    <t>0001MS0082</t>
  </si>
  <si>
    <t>0001MS0053</t>
  </si>
  <si>
    <t>0001MS3112</t>
  </si>
  <si>
    <t>0001MS0063</t>
  </si>
  <si>
    <t>0001MS0051</t>
  </si>
  <si>
    <t>0001MS0083</t>
  </si>
  <si>
    <t>0001MS0075</t>
  </si>
  <si>
    <t>0001MS0094</t>
  </si>
  <si>
    <t>0001MS3771</t>
  </si>
  <si>
    <t>0001MS0068</t>
  </si>
  <si>
    <t>0001MS0086</t>
  </si>
  <si>
    <t>0001MS0044</t>
  </si>
  <si>
    <t>0001MS0054</t>
  </si>
  <si>
    <t>0001MS0085</t>
  </si>
  <si>
    <t>0001MS0061</t>
  </si>
  <si>
    <t>0001MS0077</t>
  </si>
  <si>
    <t>0001MS2260</t>
  </si>
  <si>
    <t>0001MS0042</t>
  </si>
  <si>
    <t>0001MS0076</t>
  </si>
  <si>
    <t>0001MS0049</t>
  </si>
  <si>
    <t>0001MS0089</t>
  </si>
  <si>
    <t>0001MS0084</t>
  </si>
  <si>
    <t>0001MS0079</t>
  </si>
  <si>
    <t>0001MS0029</t>
  </si>
  <si>
    <t>0001MS0067</t>
  </si>
  <si>
    <t>0001MS0093</t>
  </si>
  <si>
    <t>0001MS0090</t>
  </si>
  <si>
    <t>0001MS0047</t>
  </si>
  <si>
    <t>0001MS0055</t>
  </si>
  <si>
    <t>0001MS0072</t>
  </si>
  <si>
    <t>0001MS0050</t>
  </si>
  <si>
    <t>0001MS2130</t>
  </si>
  <si>
    <t>0003MS0003</t>
  </si>
  <si>
    <t>0005MS3281</t>
  </si>
  <si>
    <t>0005MS0024</t>
  </si>
  <si>
    <t>0005MS0027</t>
  </si>
  <si>
    <t>0005MS0034</t>
  </si>
  <si>
    <t>0005MS0030</t>
  </si>
  <si>
    <t>0013MS2050</t>
  </si>
  <si>
    <t>0014MS0005</t>
  </si>
  <si>
    <t>0014MS0010</t>
  </si>
  <si>
    <t>0017MS0005</t>
  </si>
  <si>
    <t>0017MS0004</t>
  </si>
  <si>
    <t>0023MS0003</t>
  </si>
  <si>
    <t>0043MS0062</t>
  </si>
  <si>
    <t>0132MS0023</t>
  </si>
  <si>
    <t>0064MS0007</t>
  </si>
  <si>
    <t>0064MS0008</t>
  </si>
  <si>
    <t>0064MS0005</t>
  </si>
  <si>
    <t>0064MS0004</t>
  </si>
  <si>
    <t>0064MS0009</t>
  </si>
  <si>
    <t>0134MS0003</t>
  </si>
  <si>
    <t>0134MS0004</t>
  </si>
  <si>
    <t>0071MS0053</t>
  </si>
  <si>
    <t>0076MS0009</t>
  </si>
  <si>
    <t>0076MS0013</t>
  </si>
  <si>
    <t>0076MS0010</t>
  </si>
  <si>
    <t>0079MS0008</t>
  </si>
  <si>
    <t>0079MS0013</t>
  </si>
  <si>
    <t>0079MS0012</t>
  </si>
  <si>
    <t>0111MS0028</t>
  </si>
  <si>
    <t>0111MS0050</t>
  </si>
  <si>
    <t>0111MS2150</t>
  </si>
  <si>
    <t>0111MS0049</t>
  </si>
  <si>
    <t>0111MS0058</t>
  </si>
  <si>
    <t>0111MS0052</t>
  </si>
  <si>
    <t>0111MS0033</t>
  </si>
  <si>
    <t>0111MS0024</t>
  </si>
  <si>
    <t>0111MS0025</t>
  </si>
  <si>
    <t>0111MS0041</t>
  </si>
  <si>
    <t>0111MS0043</t>
  </si>
  <si>
    <t>0111MS0038</t>
  </si>
  <si>
    <t>0111MS0039</t>
  </si>
  <si>
    <t>0111MS0040</t>
  </si>
  <si>
    <t>0111MS0034</t>
  </si>
  <si>
    <t>0111MS0054</t>
  </si>
  <si>
    <t>0111MS0029</t>
  </si>
  <si>
    <t>0111MS0051</t>
  </si>
  <si>
    <t>0111MS0056</t>
  </si>
  <si>
    <t>0111MS0036</t>
  </si>
  <si>
    <t>0111MS0042</t>
  </si>
  <si>
    <t>0111MS2570</t>
  </si>
  <si>
    <t>0111MS0044</t>
  </si>
  <si>
    <t>0113MS0012</t>
  </si>
  <si>
    <t>0113MS0010</t>
  </si>
  <si>
    <t>0113MS0008</t>
  </si>
  <si>
    <t>0113MS0011</t>
  </si>
  <si>
    <t>0113MS0006</t>
  </si>
  <si>
    <t>0113MS0014</t>
  </si>
  <si>
    <t>0113MS2050</t>
  </si>
  <si>
    <t>0113MS0005</t>
  </si>
  <si>
    <t>0114MS0007</t>
  </si>
  <si>
    <t>0114MS0006</t>
  </si>
  <si>
    <t>0114MS0005</t>
  </si>
  <si>
    <t>0114MS0003</t>
  </si>
  <si>
    <t>0117MS3011</t>
  </si>
  <si>
    <t>0113MS0004</t>
  </si>
  <si>
    <t>0132JI0914</t>
  </si>
  <si>
    <t>0083JI0926</t>
  </si>
  <si>
    <t>0071JI0946</t>
  </si>
  <si>
    <t>0014JS0002</t>
  </si>
  <si>
    <t>0133JI0920</t>
  </si>
  <si>
    <t>0059DF0402</t>
  </si>
  <si>
    <t>0015DF0401</t>
  </si>
  <si>
    <t>4062ET6454</t>
  </si>
  <si>
    <t>4062MS7686</t>
  </si>
  <si>
    <t>0133AE0001</t>
  </si>
  <si>
    <t>0132AE0001</t>
  </si>
  <si>
    <t>0001MS3091</t>
  </si>
  <si>
    <t>0004MS0039</t>
  </si>
  <si>
    <t>0004MS0069</t>
  </si>
  <si>
    <t>0004MS0031</t>
  </si>
  <si>
    <t>0004MS0057</t>
  </si>
  <si>
    <t>0004MS2180</t>
  </si>
  <si>
    <t>0004MS0055</t>
  </si>
  <si>
    <t>0004MS0028</t>
  </si>
  <si>
    <t>0004MS3011</t>
  </si>
  <si>
    <t>0004MS0025</t>
  </si>
  <si>
    <t>0004MS0061</t>
  </si>
  <si>
    <t>0004MS0049</t>
  </si>
  <si>
    <t>0004MS0026</t>
  </si>
  <si>
    <t>0004MS0029</t>
  </si>
  <si>
    <t>0004MS0059</t>
  </si>
  <si>
    <t>0004MS0062</t>
  </si>
  <si>
    <t>0004MS0067</t>
  </si>
  <si>
    <t>0004MS0021</t>
  </si>
  <si>
    <t>0004MS0058</t>
  </si>
  <si>
    <t>0004MS0051</t>
  </si>
  <si>
    <t>0004MS0053</t>
  </si>
  <si>
    <t>0004MS0063</t>
  </si>
  <si>
    <t>0004MS0064</t>
  </si>
  <si>
    <t>0004MS0033</t>
  </si>
  <si>
    <t>0004MS0073</t>
  </si>
  <si>
    <t>0004MS0019</t>
  </si>
  <si>
    <t>0004MS0052</t>
  </si>
  <si>
    <t>0004MS0030</t>
  </si>
  <si>
    <t>0004MS0020</t>
  </si>
  <si>
    <t>0004MS0065</t>
  </si>
  <si>
    <t>0004MS0048</t>
  </si>
  <si>
    <t>0004MS0054</t>
  </si>
  <si>
    <t>0004MS0071</t>
  </si>
  <si>
    <t>0004MS0034</t>
  </si>
  <si>
    <t>0004MS0066</t>
  </si>
  <si>
    <t>0004MS0047</t>
  </si>
  <si>
    <t>0004MS0072</t>
  </si>
  <si>
    <t>0004MS0045</t>
  </si>
  <si>
    <t>0008MS0042</t>
  </si>
  <si>
    <t>0027MS0005</t>
  </si>
  <si>
    <t>0030MS0026</t>
  </si>
  <si>
    <t>0030MS0032</t>
  </si>
  <si>
    <t>0130MS3121</t>
  </si>
  <si>
    <t>0030MS0030</t>
  </si>
  <si>
    <t>0030MS0025</t>
  </si>
  <si>
    <t>0030MS0041</t>
  </si>
  <si>
    <t>0130MS0018</t>
  </si>
  <si>
    <t>0130MS0015</t>
  </si>
  <si>
    <t>0030MS0034</t>
  </si>
  <si>
    <t>0129MS0006</t>
  </si>
  <si>
    <t>0030MS0036</t>
  </si>
  <si>
    <t>0032MS0055</t>
  </si>
  <si>
    <t>0032MS0028</t>
  </si>
  <si>
    <t>0032MS0026</t>
  </si>
  <si>
    <t>0032MS0037</t>
  </si>
  <si>
    <t>0032MS0023</t>
  </si>
  <si>
    <t>0032MS0017</t>
  </si>
  <si>
    <t>0032MS0025</t>
  </si>
  <si>
    <t>0032MS0063</t>
  </si>
  <si>
    <t>0032MS0020</t>
  </si>
  <si>
    <t>0032MS0064</t>
  </si>
  <si>
    <t>0032MS0027</t>
  </si>
  <si>
    <t>0032MS0030</t>
  </si>
  <si>
    <t>0032MS0056</t>
  </si>
  <si>
    <t>0032MS0016</t>
  </si>
  <si>
    <t>0032MS0048</t>
  </si>
  <si>
    <t>0032MS0049</t>
  </si>
  <si>
    <t>0032MS0047</t>
  </si>
  <si>
    <t>0032MS0031</t>
  </si>
  <si>
    <t>0032MS0044</t>
  </si>
  <si>
    <t>0033MS0004</t>
  </si>
  <si>
    <t>0043MS0081</t>
  </si>
  <si>
    <t>0043MS0046</t>
  </si>
  <si>
    <t>0043MS0036</t>
  </si>
  <si>
    <t>0045MS0049</t>
  </si>
  <si>
    <t>0045MS0046</t>
  </si>
  <si>
    <t>0045MS0033</t>
  </si>
  <si>
    <t>0045MS0026</t>
  </si>
  <si>
    <t>0045MS0025</t>
  </si>
  <si>
    <t>0045MS0035</t>
  </si>
  <si>
    <t>0131MS0024</t>
  </si>
  <si>
    <t>0061MS0002</t>
  </si>
  <si>
    <t>0062MS2060</t>
  </si>
  <si>
    <t>0062MS0059</t>
  </si>
  <si>
    <t>0062MS0082</t>
  </si>
  <si>
    <t>0062MS0034</t>
  </si>
  <si>
    <t>0062MS2800</t>
  </si>
  <si>
    <t>0062MS0037</t>
  </si>
  <si>
    <t>0062MS0033</t>
  </si>
  <si>
    <t>0062MS0077</t>
  </si>
  <si>
    <t>0062MS0076</t>
  </si>
  <si>
    <t>0062MS0057</t>
  </si>
  <si>
    <t>0062MS0040</t>
  </si>
  <si>
    <t>0062MS0047</t>
  </si>
  <si>
    <t>0062MS0090</t>
  </si>
  <si>
    <t>0062MS3241</t>
  </si>
  <si>
    <t>0062MS0074</t>
  </si>
  <si>
    <t>0062MS0072</t>
  </si>
  <si>
    <t>0069MS0113</t>
  </si>
  <si>
    <t>0069MS0066</t>
  </si>
  <si>
    <t>0069MS0183</t>
  </si>
  <si>
    <t>0069MS0067</t>
  </si>
  <si>
    <t>0069MS0121</t>
  </si>
  <si>
    <t>0069MS0173</t>
  </si>
  <si>
    <t>0069MS0133</t>
  </si>
  <si>
    <t>0069MS0140</t>
  </si>
  <si>
    <t>0071MS0025</t>
  </si>
  <si>
    <t>0071MS0032</t>
  </si>
  <si>
    <t>0071MS0061</t>
  </si>
  <si>
    <t>0071MS0064</t>
  </si>
  <si>
    <t>0071MS0035</t>
  </si>
  <si>
    <t>0071MS0066</t>
  </si>
  <si>
    <t>0071MS0047</t>
  </si>
  <si>
    <t>0071MS0043</t>
  </si>
  <si>
    <t>0071MS0063</t>
  </si>
  <si>
    <t>0071MS0039</t>
  </si>
  <si>
    <t>0071MS0048</t>
  </si>
  <si>
    <t>0071MS0077</t>
  </si>
  <si>
    <t>0071MS0036</t>
  </si>
  <si>
    <t>0071MS0041</t>
  </si>
  <si>
    <t>0071MS0051</t>
  </si>
  <si>
    <t>0071MS0022</t>
  </si>
  <si>
    <t>0071MS0054</t>
  </si>
  <si>
    <t>0071MS0055</t>
  </si>
  <si>
    <t>0071MS0056</t>
  </si>
  <si>
    <t>0071MS0072</t>
  </si>
  <si>
    <t>0071MS0060</t>
  </si>
  <si>
    <t>0071MS0082</t>
  </si>
  <si>
    <t>0071MS0083</t>
  </si>
  <si>
    <t>0071MS0071</t>
  </si>
  <si>
    <t>0085MS0026</t>
  </si>
  <si>
    <t>0085MS0028</t>
  </si>
  <si>
    <t>0085MS0064</t>
  </si>
  <si>
    <t>0085MS0076</t>
  </si>
  <si>
    <t>0085MS0019</t>
  </si>
  <si>
    <t>0085MS0037</t>
  </si>
  <si>
    <t>0085MS0077</t>
  </si>
  <si>
    <t>0085MS0018</t>
  </si>
  <si>
    <t>0085MS0030</t>
  </si>
  <si>
    <t>0085MS0043</t>
  </si>
  <si>
    <t>0085MS0065</t>
  </si>
  <si>
    <t>0085MS0054</t>
  </si>
  <si>
    <t>0095MS0020</t>
  </si>
  <si>
    <t>0099MS0006</t>
  </si>
  <si>
    <t>0129MS0011</t>
  </si>
  <si>
    <t>0129MS0007</t>
  </si>
  <si>
    <t>0100MS0050</t>
  </si>
  <si>
    <t>0100MS0054</t>
  </si>
  <si>
    <t>0100MS0045</t>
  </si>
  <si>
    <t>0100MS0060</t>
  </si>
  <si>
    <t>0100MS0036</t>
  </si>
  <si>
    <t>0136MS0019</t>
  </si>
  <si>
    <t>0100MS0048</t>
  </si>
  <si>
    <t>0100MS0038</t>
  </si>
  <si>
    <t>0100MS0042</t>
  </si>
  <si>
    <t>0135MS0015</t>
  </si>
  <si>
    <t>0135MS0021</t>
  </si>
  <si>
    <t>0136MS0016</t>
  </si>
  <si>
    <t>0135MS0023</t>
  </si>
  <si>
    <t>0135MS0012</t>
  </si>
  <si>
    <t>0135MT0003</t>
  </si>
  <si>
    <t>0136MS0018</t>
  </si>
  <si>
    <t>0135MS0009</t>
  </si>
  <si>
    <t>0112MS0009</t>
  </si>
  <si>
    <t>0123MS0012</t>
  </si>
  <si>
    <t>0004MS0036</t>
  </si>
  <si>
    <t>0004MS0046</t>
  </si>
  <si>
    <t>0071MS0065</t>
  </si>
  <si>
    <t>0130MS0011</t>
  </si>
  <si>
    <t>0004MS0038</t>
  </si>
  <si>
    <t>0030MS0063</t>
  </si>
  <si>
    <t>0119MS0056</t>
  </si>
  <si>
    <t>0043MS0078</t>
  </si>
  <si>
    <t>0030MS3051</t>
  </si>
  <si>
    <t>0030MS2160</t>
  </si>
  <si>
    <t>0071MS0038</t>
  </si>
  <si>
    <t>0071MS3061</t>
  </si>
  <si>
    <t>0062MS0070</t>
  </si>
  <si>
    <t>0030MS0019</t>
  </si>
  <si>
    <t>0069MS0168</t>
  </si>
  <si>
    <t>0055IS0140</t>
  </si>
  <si>
    <t>0056JS0003</t>
  </si>
  <si>
    <t>0057SC0001</t>
  </si>
  <si>
    <t>0103AE0001</t>
  </si>
  <si>
    <t>4016MS8118</t>
  </si>
  <si>
    <t>0050MS0004</t>
  </si>
  <si>
    <t>0032MS0051</t>
  </si>
  <si>
    <t>0004MS0043</t>
  </si>
  <si>
    <t>0004MS0022</t>
  </si>
  <si>
    <t>0004MS0040</t>
  </si>
  <si>
    <t>0004MS0042</t>
  </si>
  <si>
    <t>0004MS0068</t>
  </si>
  <si>
    <t>0007MS0010</t>
  </si>
  <si>
    <t>0007MS0012</t>
  </si>
  <si>
    <t>0130MS0019</t>
  </si>
  <si>
    <t>0130MS0016</t>
  </si>
  <si>
    <t>0032MS0040</t>
  </si>
  <si>
    <t>0032MS0043</t>
  </si>
  <si>
    <t>0032MS0014</t>
  </si>
  <si>
    <t>0032MS2530</t>
  </si>
  <si>
    <t>0043MS0066</t>
  </si>
  <si>
    <t>0043MS0040</t>
  </si>
  <si>
    <t>0043MS0034</t>
  </si>
  <si>
    <t>0043MS0039</t>
  </si>
  <si>
    <t>0043MS0035</t>
  </si>
  <si>
    <t>0043MS0076</t>
  </si>
  <si>
    <t>0045MS0030</t>
  </si>
  <si>
    <t>0045MS0055</t>
  </si>
  <si>
    <t>0045MS0031</t>
  </si>
  <si>
    <t>0045MS0053</t>
  </si>
  <si>
    <t>0045MS0028</t>
  </si>
  <si>
    <t>0045MS0040</t>
  </si>
  <si>
    <t>0045MS0052</t>
  </si>
  <si>
    <t>0045MS0044</t>
  </si>
  <si>
    <t>0045MS0032</t>
  </si>
  <si>
    <t>0056MS0002</t>
  </si>
  <si>
    <t>0061MS0003</t>
  </si>
  <si>
    <t>0061MS0009</t>
  </si>
  <si>
    <t>0061MS0005</t>
  </si>
  <si>
    <t>0071MS0029</t>
  </si>
  <si>
    <t>0071MS0070</t>
  </si>
  <si>
    <t>0071MS0069</t>
  </si>
  <si>
    <t>0071MS0050</t>
  </si>
  <si>
    <t>0071MS0085</t>
  </si>
  <si>
    <t>0071MS0026</t>
  </si>
  <si>
    <t>0071MS0027</t>
  </si>
  <si>
    <t>0071MS0080</t>
  </si>
  <si>
    <t>0071MS0058</t>
  </si>
  <si>
    <t>0071MS0073</t>
  </si>
  <si>
    <t>0071MS0049</t>
  </si>
  <si>
    <t>0071MS0059</t>
  </si>
  <si>
    <t>0071MS0037</t>
  </si>
  <si>
    <t>0085MS0080</t>
  </si>
  <si>
    <t>0085MS0053</t>
  </si>
  <si>
    <t>0085MS0017</t>
  </si>
  <si>
    <t>0085MS0029</t>
  </si>
  <si>
    <t>0085MS0041</t>
  </si>
  <si>
    <t>0085MS0055</t>
  </si>
  <si>
    <t>0085MS0078</t>
  </si>
  <si>
    <t>0085MS0069</t>
  </si>
  <si>
    <t>0085MS0068</t>
  </si>
  <si>
    <t>0085MS0023</t>
  </si>
  <si>
    <t>0085MS0051</t>
  </si>
  <si>
    <t>0085MS0082</t>
  </si>
  <si>
    <t>0085MS0079</t>
  </si>
  <si>
    <t>0085MS0056</t>
  </si>
  <si>
    <t>0085MS0057</t>
  </si>
  <si>
    <t>0085MS0059</t>
  </si>
  <si>
    <t>0085MS0046</t>
  </si>
  <si>
    <t>0085MS0031</t>
  </si>
  <si>
    <t>0085MS0036</t>
  </si>
  <si>
    <t>0085MS0060</t>
  </si>
  <si>
    <t>0085MS0032</t>
  </si>
  <si>
    <t>0085MS0074</t>
  </si>
  <si>
    <t>0085MS0081</t>
  </si>
  <si>
    <t>0085MS0075</t>
  </si>
  <si>
    <t>0085MS0061</t>
  </si>
  <si>
    <t>0099MS0012</t>
  </si>
  <si>
    <t>0099MS0011</t>
  </si>
  <si>
    <t>0099MS0010</t>
  </si>
  <si>
    <t>0100MS0051</t>
  </si>
  <si>
    <t>0135MS0007</t>
  </si>
  <si>
    <t>0100MS0046</t>
  </si>
  <si>
    <t>0100MS0044</t>
  </si>
  <si>
    <t>0100MS0040</t>
  </si>
  <si>
    <t>0136MS0017</t>
  </si>
  <si>
    <t>0135MS0017</t>
  </si>
  <si>
    <t>0135MS0018</t>
  </si>
  <si>
    <t>0136MS0015</t>
  </si>
  <si>
    <t>0135MS0010</t>
  </si>
  <si>
    <t>0100MS0057</t>
  </si>
  <si>
    <t>0100MS0043</t>
  </si>
  <si>
    <t>0100MS0053</t>
  </si>
  <si>
    <t>0136MS0009</t>
  </si>
  <si>
    <t>0136MS0011</t>
  </si>
  <si>
    <t>0135MS0011</t>
  </si>
  <si>
    <t>0136MS0012</t>
  </si>
  <si>
    <t>0100MS0039</t>
  </si>
  <si>
    <t>0136MS0008</t>
  </si>
  <si>
    <t>0119MS0033</t>
  </si>
  <si>
    <t>0119MS0023</t>
  </si>
  <si>
    <t>0130MS0007</t>
  </si>
  <si>
    <t>0130MS0022</t>
  </si>
  <si>
    <t>0130MS0012</t>
  </si>
  <si>
    <t>0085MS0083</t>
  </si>
  <si>
    <t>0085MS0040</t>
  </si>
  <si>
    <t>0130MS0020</t>
  </si>
  <si>
    <t>0043MS0057</t>
  </si>
  <si>
    <t>0136MS0020</t>
  </si>
  <si>
    <t>0130MS0006</t>
  </si>
  <si>
    <t>0043MS0069</t>
  </si>
  <si>
    <t>0136MS0014</t>
  </si>
  <si>
    <t>0069DF0409</t>
  </si>
  <si>
    <t>0009MS0009</t>
  </si>
  <si>
    <t>0012MS0005</t>
  </si>
  <si>
    <t>0030MS0035</t>
  </si>
  <si>
    <t>0033MS0003</t>
  </si>
  <si>
    <t>0034MS0001</t>
  </si>
  <si>
    <t>0043MS0072</t>
  </si>
  <si>
    <t>0044MS0007</t>
  </si>
  <si>
    <t>0044MS0005</t>
  </si>
  <si>
    <t>0131MS0008</t>
  </si>
  <si>
    <t>0131MS0025</t>
  </si>
  <si>
    <t>0131MS0030</t>
  </si>
  <si>
    <t>0131MS0021</t>
  </si>
  <si>
    <t>0131MS0028</t>
  </si>
  <si>
    <t>0133MS0041</t>
  </si>
  <si>
    <t>0133MS0023</t>
  </si>
  <si>
    <t>0132MS0021</t>
  </si>
  <si>
    <t>0055MS0033</t>
  </si>
  <si>
    <t>0055MS0013</t>
  </si>
  <si>
    <t>0055MS0016</t>
  </si>
  <si>
    <t>0055MS0014</t>
  </si>
  <si>
    <t>0055MS0050</t>
  </si>
  <si>
    <t>0055MS0041</t>
  </si>
  <si>
    <t>0055MS0019</t>
  </si>
  <si>
    <t>0055MS0034</t>
  </si>
  <si>
    <t>0055MS0045</t>
  </si>
  <si>
    <t>0055MS0027</t>
  </si>
  <si>
    <t>0055MS0049</t>
  </si>
  <si>
    <t>0055MS0017</t>
  </si>
  <si>
    <t>0055MS0043</t>
  </si>
  <si>
    <t>0055MS0018</t>
  </si>
  <si>
    <t>0055MS0026</t>
  </si>
  <si>
    <t>0055MS0028</t>
  </si>
  <si>
    <t>0071MS0062</t>
  </si>
  <si>
    <t>0071MS0057</t>
  </si>
  <si>
    <t>0073MS0005</t>
  </si>
  <si>
    <t>0073MS0031</t>
  </si>
  <si>
    <t>0073MS0017</t>
  </si>
  <si>
    <t>0073MS0078</t>
  </si>
  <si>
    <t>0073MS0044</t>
  </si>
  <si>
    <t>0073MS0040</t>
  </si>
  <si>
    <t>0073MS0054</t>
  </si>
  <si>
    <t>0073MS0038</t>
  </si>
  <si>
    <t>0073MS0024</t>
  </si>
  <si>
    <t>0073MS0070</t>
  </si>
  <si>
    <t>0073MS0043</t>
  </si>
  <si>
    <t>0073MS0037</t>
  </si>
  <si>
    <t>0073MS0046</t>
  </si>
  <si>
    <t>0073MS0062</t>
  </si>
  <si>
    <t>0073MS0035</t>
  </si>
  <si>
    <t>0073MS0034</t>
  </si>
  <si>
    <t>0073MS0066</t>
  </si>
  <si>
    <t>0073MS0036</t>
  </si>
  <si>
    <t>0073MS0064</t>
  </si>
  <si>
    <t>0073MS0083</t>
  </si>
  <si>
    <t>0073MS0076</t>
  </si>
  <si>
    <t>0073MS0047</t>
  </si>
  <si>
    <t>0073MS0081</t>
  </si>
  <si>
    <t>0073MS0063</t>
  </si>
  <si>
    <t>0073MS0072</t>
  </si>
  <si>
    <t>0073MS0048</t>
  </si>
  <si>
    <t>0073MS0026</t>
  </si>
  <si>
    <t>0073MS0025</t>
  </si>
  <si>
    <t>0073MS0057</t>
  </si>
  <si>
    <t>0073MS0059</t>
  </si>
  <si>
    <t>0073MS0051</t>
  </si>
  <si>
    <t>0073MS0053</t>
  </si>
  <si>
    <t>0073MS0082</t>
  </si>
  <si>
    <t>0073MS0056</t>
  </si>
  <si>
    <t>0073MS0067</t>
  </si>
  <si>
    <t>0073MS0058</t>
  </si>
  <si>
    <t>0073MS0028</t>
  </si>
  <si>
    <t>0073MS0071</t>
  </si>
  <si>
    <t>0073MS0027</t>
  </si>
  <si>
    <t>0073MS0069</t>
  </si>
  <si>
    <t>0073MS0079</t>
  </si>
  <si>
    <t>0073MS0055</t>
  </si>
  <si>
    <t>0075MS0017</t>
  </si>
  <si>
    <t>0090MS0004</t>
  </si>
  <si>
    <t>0092MS0005</t>
  </si>
  <si>
    <t>0092MS0006</t>
  </si>
  <si>
    <t>0111MS0045</t>
  </si>
  <si>
    <t>0117MS0014</t>
  </si>
  <si>
    <t>0117MS0023</t>
  </si>
  <si>
    <t>0117MS0028</t>
  </si>
  <si>
    <t>0117MS0027</t>
  </si>
  <si>
    <t>0117MS0035</t>
  </si>
  <si>
    <t>0073MS0065</t>
  </si>
  <si>
    <t>0133MS0019</t>
  </si>
  <si>
    <t>0062MS0046</t>
  </si>
  <si>
    <t>0055MS0036</t>
  </si>
  <si>
    <t>0073MS0060</t>
  </si>
  <si>
    <t>0055MS0020</t>
  </si>
  <si>
    <t>0055MS0048</t>
  </si>
  <si>
    <t>0033MS0002</t>
  </si>
  <si>
    <t>0117MS0032</t>
  </si>
  <si>
    <t>0044MS0016</t>
  </si>
  <si>
    <t>0062MS0032</t>
  </si>
  <si>
    <t>0116MS0006</t>
  </si>
  <si>
    <t>0133MS0024</t>
  </si>
  <si>
    <t>0055MS0024</t>
  </si>
  <si>
    <t>0055MS0022</t>
  </si>
  <si>
    <t>4032MS8035</t>
  </si>
  <si>
    <t>0015JI0921</t>
  </si>
  <si>
    <t>0015JS0002</t>
  </si>
  <si>
    <t>0032JI0937</t>
  </si>
  <si>
    <t>4008IS6621</t>
  </si>
  <si>
    <t>4015PP7324</t>
  </si>
  <si>
    <t>4095JM7638</t>
  </si>
  <si>
    <t>4001JM7489</t>
  </si>
  <si>
    <t>4043JM7365</t>
  </si>
  <si>
    <t>4133PP6613</t>
  </si>
  <si>
    <t>4055JI6496</t>
  </si>
  <si>
    <t>0119MS0047</t>
  </si>
  <si>
    <t>0119MS0055</t>
  </si>
  <si>
    <t>0119MS0046</t>
  </si>
  <si>
    <t>0119MS0030</t>
  </si>
  <si>
    <t>4043JI6413</t>
  </si>
  <si>
    <t>4073JI8031</t>
  </si>
  <si>
    <t>0071MS0023</t>
  </si>
  <si>
    <t>4055PP6135</t>
  </si>
  <si>
    <t>0096JI0913</t>
  </si>
  <si>
    <t>0132JI0915</t>
  </si>
  <si>
    <t>0069DF0408</t>
  </si>
  <si>
    <t>0001DF0407</t>
  </si>
  <si>
    <t>0119MS0022</t>
  </si>
  <si>
    <t>0119MS0045</t>
  </si>
  <si>
    <t>4097MS7801</t>
  </si>
  <si>
    <t>0008MF0018</t>
  </si>
  <si>
    <t>0001MS0070</t>
  </si>
  <si>
    <t>0008MS3121</t>
  </si>
  <si>
    <t>0015MS0017</t>
  </si>
  <si>
    <t>0016MS0005</t>
  </si>
  <si>
    <t>0025MS0008</t>
  </si>
  <si>
    <t>0043MS0065</t>
  </si>
  <si>
    <t>0043MS0080</t>
  </si>
  <si>
    <t>0045MS0048</t>
  </si>
  <si>
    <t>0052MS0004</t>
  </si>
  <si>
    <t>0062MS0075</t>
  </si>
  <si>
    <t>0069MS0147</t>
  </si>
  <si>
    <t>0069MS0097</t>
  </si>
  <si>
    <t>0069MS0120</t>
  </si>
  <si>
    <t>0069MS0149</t>
  </si>
  <si>
    <t>0069MS0060</t>
  </si>
  <si>
    <t>0069MS0084</t>
  </si>
  <si>
    <t>0069MS0055</t>
  </si>
  <si>
    <t>0069MS3031</t>
  </si>
  <si>
    <t>0069MS0078</t>
  </si>
  <si>
    <t>0069MS0125</t>
  </si>
  <si>
    <t>0069MS0074</t>
  </si>
  <si>
    <t>0069MS0180</t>
  </si>
  <si>
    <t>0069MS3051</t>
  </si>
  <si>
    <t>0069MS0159</t>
  </si>
  <si>
    <t>0069MS0122</t>
  </si>
  <si>
    <t>0069MS0082</t>
  </si>
  <si>
    <t>0073MS0080</t>
  </si>
  <si>
    <t>0135MS0005</t>
  </si>
  <si>
    <t>0135MS0020</t>
  </si>
  <si>
    <t>0135MS0022</t>
  </si>
  <si>
    <t>0135MS0008</t>
  </si>
  <si>
    <t>0135MS0013</t>
  </si>
  <si>
    <t>0135MS0024</t>
  </si>
  <si>
    <t>0100MS0055</t>
  </si>
  <si>
    <t>0111MS0021</t>
  </si>
  <si>
    <t>0114MS0004</t>
  </si>
  <si>
    <t>0117MS0018</t>
  </si>
  <si>
    <t>0119MS0032</t>
  </si>
  <si>
    <t>0069MS0127</t>
  </si>
  <si>
    <t>0113MA0001</t>
  </si>
  <si>
    <t>0032MS0046</t>
  </si>
  <si>
    <t>0005MS0033</t>
  </si>
  <si>
    <t>0004MS0079</t>
  </si>
  <si>
    <t>0069JI0999</t>
  </si>
  <si>
    <t>0083JI0929</t>
  </si>
  <si>
    <t>0083JI0927</t>
  </si>
  <si>
    <t>0083JI0930</t>
  </si>
  <si>
    <t>0043IS0151</t>
  </si>
  <si>
    <t>0132JI0917</t>
  </si>
  <si>
    <t>0132JI0916</t>
  </si>
  <si>
    <t>0132JI0919</t>
  </si>
  <si>
    <t>0096JI0912</t>
  </si>
  <si>
    <t>0106PP0047</t>
  </si>
  <si>
    <t>0116JI0923</t>
  </si>
  <si>
    <t>0010JS0008</t>
  </si>
  <si>
    <t>0089JS0006</t>
  </si>
  <si>
    <t>0060JS0004</t>
  </si>
  <si>
    <t>0043DF0407</t>
  </si>
  <si>
    <t>0016JI0914</t>
  </si>
  <si>
    <t>0133JI0921</t>
  </si>
  <si>
    <t>0068JI0908</t>
  </si>
  <si>
    <t>0026PP0050</t>
  </si>
  <si>
    <t>0069MS0178</t>
  </si>
  <si>
    <t>0069MS3231</t>
  </si>
  <si>
    <t>0069MS0090</t>
  </si>
  <si>
    <t>0069MS0167</t>
  </si>
  <si>
    <t>0069MS0132</t>
  </si>
  <si>
    <t>0069MS0118</t>
  </si>
  <si>
    <t>0069MS0107</t>
  </si>
  <si>
    <t>0069MS0188</t>
  </si>
  <si>
    <t>0069MS0093</t>
  </si>
  <si>
    <t>0069MS0094</t>
  </si>
  <si>
    <t>0069MS0182</t>
  </si>
  <si>
    <t>0069MS0145</t>
  </si>
  <si>
    <t>0069MS0179</t>
  </si>
  <si>
    <t>0069MS0105</t>
  </si>
  <si>
    <t>0069MS0119</t>
  </si>
  <si>
    <t>0069MS0150</t>
  </si>
  <si>
    <t>0069MS0154</t>
  </si>
  <si>
    <t>0069MS0170</t>
  </si>
  <si>
    <t>0069MS0112</t>
  </si>
  <si>
    <t>0069MS0101</t>
  </si>
  <si>
    <t>0069MS0106</t>
  </si>
  <si>
    <t>0069MS0063</t>
  </si>
  <si>
    <t>0069MS0155</t>
  </si>
  <si>
    <t>0069MS0126</t>
  </si>
  <si>
    <t>0069MS0095</t>
  </si>
  <si>
    <t>0069MS0151</t>
  </si>
  <si>
    <t>0069MS0079</t>
  </si>
  <si>
    <t>0069MS0064</t>
  </si>
  <si>
    <t>0069MS0152</t>
  </si>
  <si>
    <t>0069MS0123</t>
  </si>
  <si>
    <t>0069MS0116</t>
  </si>
  <si>
    <t>0069MS0166</t>
  </si>
  <si>
    <t>0069MS0102</t>
  </si>
  <si>
    <t>0069MS0174</t>
  </si>
  <si>
    <t>0069MS0073</t>
  </si>
  <si>
    <t>0069MS0065</t>
  </si>
  <si>
    <t>0069MS0181</t>
  </si>
  <si>
    <t>0069MS0053</t>
  </si>
  <si>
    <t>0069MS0124</t>
  </si>
  <si>
    <t>0069MS0086</t>
  </si>
  <si>
    <t>0069MS0103</t>
  </si>
  <si>
    <t>0069MS0061</t>
  </si>
  <si>
    <t>0069MS0104</t>
  </si>
  <si>
    <t>0069MS0096</t>
  </si>
  <si>
    <t>0069MS0161</t>
  </si>
  <si>
    <t>0069MS0164</t>
  </si>
  <si>
    <t>0069MS0108</t>
  </si>
  <si>
    <t>0069MS0153</t>
  </si>
  <si>
    <t>0069MS0134</t>
  </si>
  <si>
    <t>0069MS0077</t>
  </si>
  <si>
    <t>0069MS0081</t>
  </si>
  <si>
    <t>0069MS0176</t>
  </si>
  <si>
    <t>0069MS0062</t>
  </si>
  <si>
    <t>0069MS0054</t>
  </si>
  <si>
    <t>0069MS3381</t>
  </si>
  <si>
    <t>0069MS3811</t>
  </si>
  <si>
    <t>0069MS0130</t>
  </si>
  <si>
    <t>0069MS0135</t>
  </si>
  <si>
    <t>0069MS0171</t>
  </si>
  <si>
    <t>0069MS0075</t>
  </si>
  <si>
    <t>0069MS0085</t>
  </si>
  <si>
    <t>0069MS0160</t>
  </si>
  <si>
    <t>0069MS0156</t>
  </si>
  <si>
    <t>0069MS0058</t>
  </si>
  <si>
    <t>4062JI6450</t>
  </si>
  <si>
    <t>4072JI6628</t>
  </si>
  <si>
    <t>0129JI0914</t>
  </si>
  <si>
    <t>4117JI7596</t>
  </si>
  <si>
    <t>4102MS8070</t>
  </si>
  <si>
    <t>0093JS0011</t>
  </si>
  <si>
    <t>0001MS0062</t>
  </si>
  <si>
    <t>0001MS0095</t>
  </si>
  <si>
    <t>0004MS0070</t>
  </si>
  <si>
    <t>0004MS0032</t>
  </si>
  <si>
    <t>0004MS0078</t>
  </si>
  <si>
    <t>0004MS0024</t>
  </si>
  <si>
    <t>0004MS0076</t>
  </si>
  <si>
    <t>0004MS0016</t>
  </si>
  <si>
    <t>0004MS0037</t>
  </si>
  <si>
    <t>0004MS0044</t>
  </si>
  <si>
    <t>0004MS0074</t>
  </si>
  <si>
    <t>0004MS0023</t>
  </si>
  <si>
    <t>0004MS0027</t>
  </si>
  <si>
    <t>0004MS0041</t>
  </si>
  <si>
    <t>0006MS0006</t>
  </si>
  <si>
    <t>0009MS0010</t>
  </si>
  <si>
    <t>0010MS0005</t>
  </si>
  <si>
    <t>0014MS0009</t>
  </si>
  <si>
    <t>0019MS0005</t>
  </si>
  <si>
    <t>0019MS0004</t>
  </si>
  <si>
    <t>0025MS0009</t>
  </si>
  <si>
    <t>0028MS0008</t>
  </si>
  <si>
    <t>0029MS3011</t>
  </si>
  <si>
    <t>0030MS0022</t>
  </si>
  <si>
    <t>0130MS0008</t>
  </si>
  <si>
    <t>0030MS0023</t>
  </si>
  <si>
    <t>0030MS0043</t>
  </si>
  <si>
    <t>0032MS0029</t>
  </si>
  <si>
    <t>0032MS0058</t>
  </si>
  <si>
    <t>0032MS0033</t>
  </si>
  <si>
    <t>0032MS0042</t>
  </si>
  <si>
    <t>0032MS0057</t>
  </si>
  <si>
    <t>0044MS0015</t>
  </si>
  <si>
    <t>0044MS0009</t>
  </si>
  <si>
    <t>0044MS0008</t>
  </si>
  <si>
    <t>0045MS0051</t>
  </si>
  <si>
    <t>0045MS0057</t>
  </si>
  <si>
    <t>0045MS0039</t>
  </si>
  <si>
    <t>0045MS0047</t>
  </si>
  <si>
    <t>0045MS0038</t>
  </si>
  <si>
    <t>0045MS0027</t>
  </si>
  <si>
    <t>0045MS0042</t>
  </si>
  <si>
    <t>0045MS0050</t>
  </si>
  <si>
    <t>0131MS0036</t>
  </si>
  <si>
    <t>0133MS0015</t>
  </si>
  <si>
    <t>0133MS0027</t>
  </si>
  <si>
    <t>0133MS0025</t>
  </si>
  <si>
    <t>0133MS0022</t>
  </si>
  <si>
    <t>0133MS0039</t>
  </si>
  <si>
    <t>0131MS0016</t>
  </si>
  <si>
    <t>0133MS0012</t>
  </si>
  <si>
    <t>0131MS3111</t>
  </si>
  <si>
    <t>0133MS0031</t>
  </si>
  <si>
    <t>0133MS0011</t>
  </si>
  <si>
    <t>0133MS0038</t>
  </si>
  <si>
    <t>0133MS0032</t>
  </si>
  <si>
    <t>0131MS0009</t>
  </si>
  <si>
    <t>0131MS0034</t>
  </si>
  <si>
    <t>0131MS0022</t>
  </si>
  <si>
    <t>0131MS0032</t>
  </si>
  <si>
    <t>0133MS0016</t>
  </si>
  <si>
    <t>0131MS0037</t>
  </si>
  <si>
    <t>0131MS0019</t>
  </si>
  <si>
    <t>0133MS3141</t>
  </si>
  <si>
    <t>0133MS0042</t>
  </si>
  <si>
    <t>0133MS0035</t>
  </si>
  <si>
    <t>0047MS0017</t>
  </si>
  <si>
    <t>0047MS0014</t>
  </si>
  <si>
    <t>0047MS0022</t>
  </si>
  <si>
    <t>0052MS3011</t>
  </si>
  <si>
    <t>0061MS0006</t>
  </si>
  <si>
    <t>0062MS0064</t>
  </si>
  <si>
    <t>0062MS0069</t>
  </si>
  <si>
    <t>0062MS0080</t>
  </si>
  <si>
    <t>0062MS0083</t>
  </si>
  <si>
    <t>0062MS0063</t>
  </si>
  <si>
    <t>0062MS0084</t>
  </si>
  <si>
    <t>0062MS0079</t>
  </si>
  <si>
    <t>0062MS0061</t>
  </si>
  <si>
    <t>0062MS0055</t>
  </si>
  <si>
    <t>0062MS0029</t>
  </si>
  <si>
    <t>0062MS2230</t>
  </si>
  <si>
    <t>0062MS2300</t>
  </si>
  <si>
    <t>0066MS0002</t>
  </si>
  <si>
    <t>0067MS0004</t>
  </si>
  <si>
    <t>0067MS0006</t>
  </si>
  <si>
    <t>0067MS0008</t>
  </si>
  <si>
    <t>0067MS0009</t>
  </si>
  <si>
    <t>0070MS0014</t>
  </si>
  <si>
    <t>0070MS0012</t>
  </si>
  <si>
    <t>0070MS0015</t>
  </si>
  <si>
    <t>0070MS0013</t>
  </si>
  <si>
    <t>0074MS0003</t>
  </si>
  <si>
    <t>0077MS0003</t>
  </si>
  <si>
    <t>0081MS0019</t>
  </si>
  <si>
    <t>0081MS0010</t>
  </si>
  <si>
    <t>0081MS0014</t>
  </si>
  <si>
    <t>0083MS0027</t>
  </si>
  <si>
    <t>0083MS0038</t>
  </si>
  <si>
    <t>0083MS0016</t>
  </si>
  <si>
    <t>0083MS0033</t>
  </si>
  <si>
    <t>0085MS0035</t>
  </si>
  <si>
    <t>0085MS0071</t>
  </si>
  <si>
    <t>0085MS0062</t>
  </si>
  <si>
    <t>0085MS0039</t>
  </si>
  <si>
    <t>0085MS0049</t>
  </si>
  <si>
    <t>0088MS0005</t>
  </si>
  <si>
    <t>0094MS0005</t>
  </si>
  <si>
    <t>0095MS0011</t>
  </si>
  <si>
    <t>0095MS0017</t>
  </si>
  <si>
    <t>0096MS0018</t>
  </si>
  <si>
    <t>0096MS0024</t>
  </si>
  <si>
    <t>0096MS0019</t>
  </si>
  <si>
    <t>0096MS0026</t>
  </si>
  <si>
    <t>0097MS0008</t>
  </si>
  <si>
    <t>0097MS0019</t>
  </si>
  <si>
    <t>0097MS0014</t>
  </si>
  <si>
    <t>0097MS0021</t>
  </si>
  <si>
    <t>0098MS0013</t>
  </si>
  <si>
    <t>0098MS0008</t>
  </si>
  <si>
    <t>0098MS0012</t>
  </si>
  <si>
    <t>0098MS0015</t>
  </si>
  <si>
    <t>0103MS0001</t>
  </si>
  <si>
    <t>0106MS0011</t>
  </si>
  <si>
    <t>0106MS0008</t>
  </si>
  <si>
    <t>0107MS0007</t>
  </si>
  <si>
    <t>0108MS0010</t>
  </si>
  <si>
    <t>0109MS3081</t>
  </si>
  <si>
    <t>0109MS0012</t>
  </si>
  <si>
    <t>0111MS3161</t>
  </si>
  <si>
    <t>0112MS0010</t>
  </si>
  <si>
    <t>0116MS0012</t>
  </si>
  <si>
    <t>0116MS0018</t>
  </si>
  <si>
    <t>0116MS0020</t>
  </si>
  <si>
    <t>0117MS0015</t>
  </si>
  <si>
    <t>0117MS0020</t>
  </si>
  <si>
    <t>0119MS0019</t>
  </si>
  <si>
    <t>0119MS0018</t>
  </si>
  <si>
    <t>0119MS0053</t>
  </si>
  <si>
    <t>0119MS0034</t>
  </si>
  <si>
    <t>0121MS0003</t>
  </si>
  <si>
    <t>0124MS0004</t>
  </si>
  <si>
    <t>0125MS0005</t>
  </si>
  <si>
    <t>0125MS0002</t>
  </si>
  <si>
    <t>0125MS0006</t>
  </si>
  <si>
    <t>0128MS0003</t>
  </si>
  <si>
    <t>0131MS0031</t>
  </si>
  <si>
    <t>0116MS0028</t>
  </si>
  <si>
    <t>0116MS0024</t>
  </si>
  <si>
    <t>0062MS2330</t>
  </si>
  <si>
    <t>0030MS0024</t>
  </si>
  <si>
    <t>0133MS0010</t>
  </si>
  <si>
    <t>0062MS2240</t>
  </si>
  <si>
    <t>0067MS0007</t>
  </si>
  <si>
    <t>0131MS0015</t>
  </si>
  <si>
    <t>0119MS0027</t>
  </si>
  <si>
    <t>0040MF0020</t>
  </si>
  <si>
    <t>4043JI7939</t>
  </si>
  <si>
    <t>4043JI7943</t>
  </si>
  <si>
    <t>0022DF0401</t>
  </si>
  <si>
    <t>0001MS0045</t>
  </si>
  <si>
    <t>0006MS0004</t>
  </si>
  <si>
    <t>0007MS0011</t>
  </si>
  <si>
    <t>0008MS0024</t>
  </si>
  <si>
    <t>0008MS0026</t>
  </si>
  <si>
    <t>0008MS0043</t>
  </si>
  <si>
    <t>0010MS0006</t>
  </si>
  <si>
    <t>0011MS0006</t>
  </si>
  <si>
    <t>0015MS0024</t>
  </si>
  <si>
    <t>0015MS0027</t>
  </si>
  <si>
    <t>0015MS0019</t>
  </si>
  <si>
    <t>0015MS0016</t>
  </si>
  <si>
    <t>0015MS0021</t>
  </si>
  <si>
    <t>0017MS0007</t>
  </si>
  <si>
    <t>0024MS0003</t>
  </si>
  <si>
    <t>0026MS0011</t>
  </si>
  <si>
    <t>0026MS0007</t>
  </si>
  <si>
    <t>0026MS0006</t>
  </si>
  <si>
    <t>0027MS0004</t>
  </si>
  <si>
    <t>0028MS0009</t>
  </si>
  <si>
    <t>0130MS3141</t>
  </si>
  <si>
    <t>0036MS0004</t>
  </si>
  <si>
    <t>0038MS0002</t>
  </si>
  <si>
    <t>0041MS0005</t>
  </si>
  <si>
    <t>0043MS0053</t>
  </si>
  <si>
    <t>0043MS0056</t>
  </si>
  <si>
    <t>0045MS0029</t>
  </si>
  <si>
    <t>0045MS0037</t>
  </si>
  <si>
    <t>0131MS0020</t>
  </si>
  <si>
    <t>0131MS0018</t>
  </si>
  <si>
    <t>0083MS0036</t>
  </si>
  <si>
    <t>0131MS0027</t>
  </si>
  <si>
    <t>0132MS0016</t>
  </si>
  <si>
    <t>0131MS0026</t>
  </si>
  <si>
    <t>0131MS0033</t>
  </si>
  <si>
    <t>0132MS0019</t>
  </si>
  <si>
    <t>0132MS0018</t>
  </si>
  <si>
    <t>0131MS0038</t>
  </si>
  <si>
    <t>0131MS0014</t>
  </si>
  <si>
    <t>0131MS0029</t>
  </si>
  <si>
    <t>0131MS2280</t>
  </si>
  <si>
    <t>0131MS0035</t>
  </si>
  <si>
    <t>0133MS0013</t>
  </si>
  <si>
    <t>0055MS0032</t>
  </si>
  <si>
    <t>0055MS0039</t>
  </si>
  <si>
    <t>0055MS0044</t>
  </si>
  <si>
    <t>0055MS0047</t>
  </si>
  <si>
    <t>0055MS0046</t>
  </si>
  <si>
    <t>0055MS0035</t>
  </si>
  <si>
    <t>0056MS0003</t>
  </si>
  <si>
    <t>0070MS0008</t>
  </si>
  <si>
    <t>0072MS0004</t>
  </si>
  <si>
    <t>0073MS0032</t>
  </si>
  <si>
    <t>0073MS0050</t>
  </si>
  <si>
    <t>0073MS0052</t>
  </si>
  <si>
    <t>0076MS0006</t>
  </si>
  <si>
    <t>0076MS0008</t>
  </si>
  <si>
    <t>0077MS0012</t>
  </si>
  <si>
    <t>0077MS0018</t>
  </si>
  <si>
    <t>0077MS0021</t>
  </si>
  <si>
    <t>0078MS0008</t>
  </si>
  <si>
    <t>0081MS3061</t>
  </si>
  <si>
    <t>0083MS0032</t>
  </si>
  <si>
    <t>0083MS0014</t>
  </si>
  <si>
    <t>0095MS0014</t>
  </si>
  <si>
    <t>0095MS0019</t>
  </si>
  <si>
    <t>0095MS0023</t>
  </si>
  <si>
    <t>0095MS0016</t>
  </si>
  <si>
    <t>0095MS0021</t>
  </si>
  <si>
    <t>0097MS0023</t>
  </si>
  <si>
    <t>0108MS0004</t>
  </si>
  <si>
    <t>0116MS0027</t>
  </si>
  <si>
    <t>0116MS0021</t>
  </si>
  <si>
    <t>0117MS0019</t>
  </si>
  <si>
    <t>0124MS0002</t>
  </si>
  <si>
    <t>0124MS0003</t>
  </si>
  <si>
    <t>0062MS0050</t>
  </si>
  <si>
    <t>0083MS0037</t>
  </si>
  <si>
    <t>0095MS0024</t>
  </si>
  <si>
    <t>0099MS0013</t>
  </si>
  <si>
    <t>0008MS0019</t>
  </si>
  <si>
    <t>0106MS0009</t>
  </si>
  <si>
    <t>4062JI7751</t>
  </si>
  <si>
    <t>4100DF7542</t>
  </si>
  <si>
    <t>0107ET0001</t>
  </si>
  <si>
    <t>3100JM8207</t>
  </si>
  <si>
    <t>4132MS8055</t>
  </si>
  <si>
    <t>4069MS7707</t>
  </si>
  <si>
    <t>4131MS8117</t>
  </si>
  <si>
    <t>0119DF0402</t>
  </si>
  <si>
    <t>0016PP0033</t>
  </si>
  <si>
    <t>0004MS0017</t>
  </si>
  <si>
    <t>4016PP8960</t>
  </si>
  <si>
    <t>4131JI7510</t>
  </si>
  <si>
    <t>4001MS7344</t>
  </si>
  <si>
    <t>4123JI6485</t>
  </si>
  <si>
    <t>4004JI9218</t>
  </si>
  <si>
    <t>4108MS6460</t>
  </si>
  <si>
    <t>0119DF0403</t>
  </si>
  <si>
    <t>0043DF0405</t>
  </si>
  <si>
    <t>0045DF0405</t>
  </si>
  <si>
    <t>0015JI0923</t>
  </si>
  <si>
    <t>0001MS0056</t>
  </si>
  <si>
    <t>0001MS0071</t>
  </si>
  <si>
    <t>0009MS3012</t>
  </si>
  <si>
    <t>0032MS0038</t>
  </si>
  <si>
    <t>0032MS0039</t>
  </si>
  <si>
    <t>0032MS0034</t>
  </si>
  <si>
    <t>0032MS0060</t>
  </si>
  <si>
    <t>0045MS0043</t>
  </si>
  <si>
    <t>0131MS0017</t>
  </si>
  <si>
    <t>0131MS0023</t>
  </si>
  <si>
    <t>0062MS2260</t>
  </si>
  <si>
    <t>0062MS0087</t>
  </si>
  <si>
    <t>0062MS0058</t>
  </si>
  <si>
    <t>0062MS0030</t>
  </si>
  <si>
    <t>0089MS0005</t>
  </si>
  <si>
    <t>0107MS0004</t>
  </si>
  <si>
    <t>0109MS0009</t>
  </si>
  <si>
    <t>0116MS0025</t>
  </si>
  <si>
    <t>0119MS0044</t>
  </si>
  <si>
    <t>0119MS0041</t>
  </si>
  <si>
    <t>0119MS0050</t>
  </si>
  <si>
    <t>0119MS0038</t>
  </si>
  <si>
    <t>4096DF7474</t>
  </si>
  <si>
    <t>4096DF7546</t>
  </si>
  <si>
    <t>4063JI7941</t>
  </si>
  <si>
    <t>0073MS0042</t>
  </si>
  <si>
    <t>3111JI6430</t>
  </si>
  <si>
    <t>4043JI7676</t>
  </si>
  <si>
    <t>3111JI6420</t>
  </si>
  <si>
    <t>0055MS0040</t>
  </si>
  <si>
    <t>0119MS0048</t>
  </si>
  <si>
    <t>0119MS0049</t>
  </si>
  <si>
    <t>4001JI6512</t>
  </si>
  <si>
    <t>0055MS0015</t>
  </si>
  <si>
    <t>4001MS7657</t>
  </si>
  <si>
    <t>3100JM7660</t>
  </si>
  <si>
    <t>4119JM9000</t>
  </si>
  <si>
    <t>3075JI6473</t>
  </si>
  <si>
    <t>4083PP7404</t>
  </si>
  <si>
    <t>0069EE0517</t>
  </si>
  <si>
    <t>0069EE0519</t>
  </si>
  <si>
    <t>4043MS7886</t>
  </si>
  <si>
    <t>4111MS7794</t>
  </si>
  <si>
    <t>0005MS0031</t>
  </si>
  <si>
    <t>0005MS0028</t>
  </si>
  <si>
    <t>0005MS0022</t>
  </si>
  <si>
    <t>0005MS0029</t>
  </si>
  <si>
    <t>3052IS6400</t>
  </si>
  <si>
    <t>0073JI0956</t>
  </si>
  <si>
    <t>0038MC0022</t>
  </si>
  <si>
    <t>0069JI1007</t>
  </si>
  <si>
    <t>0069JI1004</t>
  </si>
  <si>
    <t>0069JI1008</t>
  </si>
  <si>
    <t>0069JI1005</t>
  </si>
  <si>
    <t>0069JI1003</t>
  </si>
  <si>
    <t>0069JI1006</t>
  </si>
  <si>
    <t>0069JI1009</t>
  </si>
  <si>
    <t>0071JI0949</t>
  </si>
  <si>
    <t>0071JI0948</t>
  </si>
  <si>
    <t>0071JI0947</t>
  </si>
  <si>
    <t>4001MS6517</t>
  </si>
  <si>
    <t>4005MS6646</t>
  </si>
  <si>
    <t>4005MS6645</t>
  </si>
  <si>
    <t>4005MS6656</t>
  </si>
  <si>
    <t>4007MS6735</t>
  </si>
  <si>
    <t>4008MS6711</t>
  </si>
  <si>
    <t>4022MS6685</t>
  </si>
  <si>
    <t>4022MS6684</t>
  </si>
  <si>
    <t>4023MS6534</t>
  </si>
  <si>
    <t>4025MS6733</t>
  </si>
  <si>
    <t>4025MS6660</t>
  </si>
  <si>
    <t>4034MS6732</t>
  </si>
  <si>
    <t>4043MS6531</t>
  </si>
  <si>
    <t>4043MS6520</t>
  </si>
  <si>
    <t>4043MS6529</t>
  </si>
  <si>
    <t>4131MS6694</t>
  </si>
  <si>
    <t>4133MS6640</t>
  </si>
  <si>
    <t>4133MS6638</t>
  </si>
  <si>
    <t>4133MS6641</t>
  </si>
  <si>
    <t>4133MS6642</t>
  </si>
  <si>
    <t>4131MS6693</t>
  </si>
  <si>
    <t>4131MS6555</t>
  </si>
  <si>
    <t>4059MS6542</t>
  </si>
  <si>
    <t>4062MS6750</t>
  </si>
  <si>
    <t>4062MS6648</t>
  </si>
  <si>
    <t>4062MS6653</t>
  </si>
  <si>
    <t>4067MS6781</t>
  </si>
  <si>
    <t>4069MS6682</t>
  </si>
  <si>
    <t>4069MS6630</t>
  </si>
  <si>
    <t>4069MS6678</t>
  </si>
  <si>
    <t>4069MS6563</t>
  </si>
  <si>
    <t>4069MS6668</t>
  </si>
  <si>
    <t>4069MS6662</t>
  </si>
  <si>
    <t>4069MS6551</t>
  </si>
  <si>
    <t>4069MS6557</t>
  </si>
  <si>
    <t>4069MS6558</t>
  </si>
  <si>
    <t>4069MS6576</t>
  </si>
  <si>
    <t>4069MS6680</t>
  </si>
  <si>
    <t>4069MS6681</t>
  </si>
  <si>
    <t>4069MS6562</t>
  </si>
  <si>
    <t>4069MS6635</t>
  </si>
  <si>
    <t>4069MS6670</t>
  </si>
  <si>
    <t>4069MS6691</t>
  </si>
  <si>
    <t>4069MS6683</t>
  </si>
  <si>
    <t>4069BS6697</t>
  </si>
  <si>
    <t>4069MS6676</t>
  </si>
  <si>
    <t>4069MS6677</t>
  </si>
  <si>
    <t>4069MS6663</t>
  </si>
  <si>
    <t>4069MS6667</t>
  </si>
  <si>
    <t>4069MS6565</t>
  </si>
  <si>
    <t>4069MS6560</t>
  </si>
  <si>
    <t>4069MS6669</t>
  </si>
  <si>
    <t>4069MS6679</t>
  </si>
  <si>
    <t>4071MS6726</t>
  </si>
  <si>
    <t>4071MS6767</t>
  </si>
  <si>
    <t>4071MS6723</t>
  </si>
  <si>
    <t>4071MS6725</t>
  </si>
  <si>
    <t>4075MS6778</t>
  </si>
  <si>
    <t>4077MS6738</t>
  </si>
  <si>
    <t>4077MS6728</t>
  </si>
  <si>
    <t>4085MS6802</t>
  </si>
  <si>
    <t>4085MS6787</t>
  </si>
  <si>
    <t>4085MS6786</t>
  </si>
  <si>
    <t>4085MS6805</t>
  </si>
  <si>
    <t>4085MS6792</t>
  </si>
  <si>
    <t>4085MS6784</t>
  </si>
  <si>
    <t>4085MS6789</t>
  </si>
  <si>
    <t>4085MS6793</t>
  </si>
  <si>
    <t>4085MS6785</t>
  </si>
  <si>
    <t>4093MS6718</t>
  </si>
  <si>
    <t>4136MS6772</t>
  </si>
  <si>
    <t>4136MS6773</t>
  </si>
  <si>
    <t>0107AS0001</t>
  </si>
  <si>
    <t>0107MA0001</t>
  </si>
  <si>
    <t>4111MS6657</t>
  </si>
  <si>
    <t>4125MS6692</t>
  </si>
  <si>
    <t>4005MS6654</t>
  </si>
  <si>
    <t>4043MS6528</t>
  </si>
  <si>
    <t>4132MS6749</t>
  </si>
  <si>
    <t>4043MS8160</t>
  </si>
  <si>
    <t>4071MS6768</t>
  </si>
  <si>
    <t>4123MS6701</t>
  </si>
  <si>
    <t>4131MS6556</t>
  </si>
  <si>
    <t>4001MS6836</t>
  </si>
  <si>
    <t>4001MS6834</t>
  </si>
  <si>
    <t>4001MS6835</t>
  </si>
  <si>
    <t>4006MS6754</t>
  </si>
  <si>
    <t>4007MS6759</t>
  </si>
  <si>
    <t>4007MS6659</t>
  </si>
  <si>
    <t>4032MS6819</t>
  </si>
  <si>
    <t>4032MS6813</t>
  </si>
  <si>
    <t>4032MS6828</t>
  </si>
  <si>
    <t>4032MS6818</t>
  </si>
  <si>
    <t>4132MS6746</t>
  </si>
  <si>
    <t>4133MS6840</t>
  </si>
  <si>
    <t>4133MS6845</t>
  </si>
  <si>
    <t>4059MS6839</t>
  </si>
  <si>
    <t>4062MS6859</t>
  </si>
  <si>
    <t>4069BS6665</t>
  </si>
  <si>
    <t>4069MS6673</t>
  </si>
  <si>
    <t>4069MS6664</t>
  </si>
  <si>
    <t>4071MS6809</t>
  </si>
  <si>
    <t>4085MS6823</t>
  </si>
  <si>
    <t>4085MS6824</t>
  </si>
  <si>
    <t>4085MS6853</t>
  </si>
  <si>
    <t>4085MS6832</t>
  </si>
  <si>
    <t>4095MS6847</t>
  </si>
  <si>
    <t>4095MS6850</t>
  </si>
  <si>
    <t>4095MS6849</t>
  </si>
  <si>
    <t>4097MS6854</t>
  </si>
  <si>
    <t>4097MS6799</t>
  </si>
  <si>
    <t>4100MS6760</t>
  </si>
  <si>
    <t>4100MS6763</t>
  </si>
  <si>
    <t>4100MS6764</t>
  </si>
  <si>
    <t>4135MS6798</t>
  </si>
  <si>
    <t>4119MS6811</t>
  </si>
  <si>
    <t>4119MS6831</t>
  </si>
  <si>
    <t>4119MS6812</t>
  </si>
  <si>
    <t>4119MS6808</t>
  </si>
  <si>
    <t>4069MS6672</t>
  </si>
  <si>
    <t>4032MS6829</t>
  </si>
  <si>
    <t>4119MS6833</t>
  </si>
  <si>
    <t>4119MS6810</t>
  </si>
  <si>
    <t>4119MS6830</t>
  </si>
  <si>
    <t>4062MS6858</t>
  </si>
  <si>
    <t>0119JI0938</t>
  </si>
  <si>
    <t>4073MS7844</t>
  </si>
  <si>
    <t>4070IS5988</t>
  </si>
  <si>
    <t>4001MS7074</t>
  </si>
  <si>
    <t>4001MS7075</t>
  </si>
  <si>
    <t>4004MS7238</t>
  </si>
  <si>
    <t>4033MS6974</t>
  </si>
  <si>
    <t>4043MS6966</t>
  </si>
  <si>
    <t>4043MS7029</t>
  </si>
  <si>
    <t>4043MS6965</t>
  </si>
  <si>
    <t>4043MS6985</t>
  </si>
  <si>
    <t>4131MS7079</t>
  </si>
  <si>
    <t>4132MS7220</t>
  </si>
  <si>
    <t>4132MS7229</t>
  </si>
  <si>
    <t>4047MS6878</t>
  </si>
  <si>
    <t>4055MS7077</t>
  </si>
  <si>
    <t>4069BS6666</t>
  </si>
  <si>
    <t>4069MS6971</t>
  </si>
  <si>
    <t>4071MS6765</t>
  </si>
  <si>
    <t>4073MS7236</t>
  </si>
  <si>
    <t>4073MS7233</t>
  </si>
  <si>
    <t>4073MS7235</t>
  </si>
  <si>
    <t>4073MS7231</t>
  </si>
  <si>
    <t>4073MS7232</t>
  </si>
  <si>
    <t>4083MS6877</t>
  </si>
  <si>
    <t>4096MS7194</t>
  </si>
  <si>
    <t>4097MS7081</t>
  </si>
  <si>
    <t>4097MS6883</t>
  </si>
  <si>
    <t>4100MS7214</t>
  </si>
  <si>
    <t>4100MS7207</t>
  </si>
  <si>
    <t>4111MS7205</t>
  </si>
  <si>
    <t>4111MS7218</t>
  </si>
  <si>
    <t>4117MS7213</t>
  </si>
  <si>
    <t>4117MS6870</t>
  </si>
  <si>
    <t>4114MS7022</t>
  </si>
  <si>
    <t>4043MS7037</t>
  </si>
  <si>
    <t>4001MS6945</t>
  </si>
  <si>
    <t>4001MS6987</t>
  </si>
  <si>
    <t>4001MS6949</t>
  </si>
  <si>
    <t>4001MS6947</t>
  </si>
  <si>
    <t>4001MS7119</t>
  </si>
  <si>
    <t>4001MS6979</t>
  </si>
  <si>
    <t>4001MS6980</t>
  </si>
  <si>
    <t>4001MS7035</t>
  </si>
  <si>
    <t>4001MS6938</t>
  </si>
  <si>
    <t>4001MS6984</t>
  </si>
  <si>
    <t>4001MS7033</t>
  </si>
  <si>
    <t>4001MS6950</t>
  </si>
  <si>
    <t>4004MS6889</t>
  </si>
  <si>
    <t>4004MS7143</t>
  </si>
  <si>
    <t>4085MS7169</t>
  </si>
  <si>
    <t>4004MS6891</t>
  </si>
  <si>
    <t>4004MS7122</t>
  </si>
  <si>
    <t>4004MS6893</t>
  </si>
  <si>
    <t>4004MS6898</t>
  </si>
  <si>
    <t>4004MS7115</t>
  </si>
  <si>
    <t>4005MS7088</t>
  </si>
  <si>
    <t>4005MS7101</t>
  </si>
  <si>
    <t>4005MS6909</t>
  </si>
  <si>
    <t>4005MS6955</t>
  </si>
  <si>
    <t>4030MS7121</t>
  </si>
  <si>
    <t>4030MS7120</t>
  </si>
  <si>
    <t>4030MS7109</t>
  </si>
  <si>
    <t>4130MS7114</t>
  </si>
  <si>
    <t>4032MS6993</t>
  </si>
  <si>
    <t>4032MS7149</t>
  </si>
  <si>
    <t>4045MS6864</t>
  </si>
  <si>
    <t>4045MS7182</t>
  </si>
  <si>
    <t>4045MS7116</t>
  </si>
  <si>
    <t>4133MS7095</t>
  </si>
  <si>
    <t>4133MS7094</t>
  </si>
  <si>
    <t>4132MS6745</t>
  </si>
  <si>
    <t>4133MS6842</t>
  </si>
  <si>
    <t>4132MS6744</t>
  </si>
  <si>
    <t>4133MS6741</t>
  </si>
  <si>
    <t>4053MS7032</t>
  </si>
  <si>
    <t>4053MS6740</t>
  </si>
  <si>
    <t>4055MS7084</t>
  </si>
  <si>
    <t>4055MS7086</t>
  </si>
  <si>
    <t>4055MS7085</t>
  </si>
  <si>
    <t>4055MS7087</t>
  </si>
  <si>
    <t>4062MS6983</t>
  </si>
  <si>
    <t>4062MS6986</t>
  </si>
  <si>
    <t>4062MS7140</t>
  </si>
  <si>
    <t>4062MS6989</t>
  </si>
  <si>
    <t>4068MS6972</t>
  </si>
  <si>
    <t>4069MS6959</t>
  </si>
  <si>
    <t>4069MS7102</t>
  </si>
  <si>
    <t>4069MS7105</t>
  </si>
  <si>
    <t>4069MS7103</t>
  </si>
  <si>
    <t>4069MS7107</t>
  </si>
  <si>
    <t>4069MS7142</t>
  </si>
  <si>
    <t>4071MS7166</t>
  </si>
  <si>
    <t>4071MS7161</t>
  </si>
  <si>
    <t>4071MS6975</t>
  </si>
  <si>
    <t>4071MS7162</t>
  </si>
  <si>
    <t>4072MS6944</t>
  </si>
  <si>
    <t>4075MS6775</t>
  </si>
  <si>
    <t>4095MS6928</t>
  </si>
  <si>
    <t>4096MS6929</t>
  </si>
  <si>
    <t>4096MS7016</t>
  </si>
  <si>
    <t>4096MS6932</t>
  </si>
  <si>
    <t>4097MS7125</t>
  </si>
  <si>
    <t>4129MS6894</t>
  </si>
  <si>
    <t>4129MS6895</t>
  </si>
  <si>
    <t>4100MS7163</t>
  </si>
  <si>
    <t>4100MS7098</t>
  </si>
  <si>
    <t>4136MS7099</t>
  </si>
  <si>
    <t>4100MS7159</t>
  </si>
  <si>
    <t>4100MS7096</t>
  </si>
  <si>
    <t>4100MS6977</t>
  </si>
  <si>
    <t>4136MS6912</t>
  </si>
  <si>
    <t>4135BS7091</t>
  </si>
  <si>
    <t>4136MS5723</t>
  </si>
  <si>
    <t>4102MS6869</t>
  </si>
  <si>
    <t>4111MS7027</t>
  </si>
  <si>
    <t>4111MS7181</t>
  </si>
  <si>
    <t>4111MS6952</t>
  </si>
  <si>
    <t>4111MS6988</t>
  </si>
  <si>
    <t>4111MS7100</t>
  </si>
  <si>
    <t>4111MS7031</t>
  </si>
  <si>
    <t>4117MS7136</t>
  </si>
  <si>
    <t>4128MS6838</t>
  </si>
  <si>
    <t>4032MS6817</t>
  </si>
  <si>
    <t>4116MS7118</t>
  </si>
  <si>
    <t>4116BS7126</t>
  </si>
  <si>
    <t>4117MS6871</t>
  </si>
  <si>
    <t>4119MS6994</t>
  </si>
  <si>
    <t>4123MS6753</t>
  </si>
  <si>
    <t>4113MS6982</t>
  </si>
  <si>
    <t>4114MS7021</t>
  </si>
  <si>
    <t>4062MS7129</t>
  </si>
  <si>
    <t>0006MS0008</t>
  </si>
  <si>
    <t>0008MS0027</t>
  </si>
  <si>
    <t>0008MS0033</t>
  </si>
  <si>
    <t>0008MS0044</t>
  </si>
  <si>
    <t>0008MS0039</t>
  </si>
  <si>
    <t>0008MS3412</t>
  </si>
  <si>
    <t>0009MS0007</t>
  </si>
  <si>
    <t>0009MS0006</t>
  </si>
  <si>
    <t>0010MS0010</t>
  </si>
  <si>
    <t>0012MS0009</t>
  </si>
  <si>
    <t>0013MS0006</t>
  </si>
  <si>
    <t>0015MS0020</t>
  </si>
  <si>
    <t>0015MS0013</t>
  </si>
  <si>
    <t>0016MS0012</t>
  </si>
  <si>
    <t>0020MS0003</t>
  </si>
  <si>
    <t>0020MS0004</t>
  </si>
  <si>
    <t>0022MS0003</t>
  </si>
  <si>
    <t>0025MS2011</t>
  </si>
  <si>
    <t>0025MS0010</t>
  </si>
  <si>
    <t>0025MS0007</t>
  </si>
  <si>
    <t>0028MS0007</t>
  </si>
  <si>
    <t>0028MS0011</t>
  </si>
  <si>
    <t>0029MS0005</t>
  </si>
  <si>
    <t>0030MS0027</t>
  </si>
  <si>
    <t>0016MS0011</t>
  </si>
  <si>
    <t>0031MS0005</t>
  </si>
  <si>
    <t>0032MS0015</t>
  </si>
  <si>
    <t>0032MS0050</t>
  </si>
  <si>
    <t>0032MS0061</t>
  </si>
  <si>
    <t>0032MS0035</t>
  </si>
  <si>
    <t>0032MS0052</t>
  </si>
  <si>
    <t>0032MS0054</t>
  </si>
  <si>
    <t>0040MS0006</t>
  </si>
  <si>
    <t>0043MS0047</t>
  </si>
  <si>
    <t>0043MS0060</t>
  </si>
  <si>
    <t>0044MS0017</t>
  </si>
  <si>
    <t>0044MS0018</t>
  </si>
  <si>
    <t>0044MS0014</t>
  </si>
  <si>
    <t>0132MS0033</t>
  </si>
  <si>
    <t>0133MS0014</t>
  </si>
  <si>
    <t>0132MS0030</t>
  </si>
  <si>
    <t>0133MS0040</t>
  </si>
  <si>
    <t>0047MS3111</t>
  </si>
  <si>
    <t>0047MS0023</t>
  </si>
  <si>
    <t>0047MS0016</t>
  </si>
  <si>
    <t>0047MS0013</t>
  </si>
  <si>
    <t>0047MS0021</t>
  </si>
  <si>
    <t>0049MS0008</t>
  </si>
  <si>
    <t>0049MS0009</t>
  </si>
  <si>
    <t>0051MS0006</t>
  </si>
  <si>
    <t>0053MS0016</t>
  </si>
  <si>
    <t>0053MS0010</t>
  </si>
  <si>
    <t>0053MS0018</t>
  </si>
  <si>
    <t>0053MS0017</t>
  </si>
  <si>
    <t>0061MS0004</t>
  </si>
  <si>
    <t>0062MS0060</t>
  </si>
  <si>
    <t>0062MS0051</t>
  </si>
  <si>
    <t>0062MS0042</t>
  </si>
  <si>
    <t>0062MS0036</t>
  </si>
  <si>
    <t>0062MS0028</t>
  </si>
  <si>
    <t>0062MS0062</t>
  </si>
  <si>
    <t>0062MS0054</t>
  </si>
  <si>
    <t>0062MS0048</t>
  </si>
  <si>
    <t>0062MS0067</t>
  </si>
  <si>
    <t>0062MS0078</t>
  </si>
  <si>
    <t>0062MS0056</t>
  </si>
  <si>
    <t>0062MS0049</t>
  </si>
  <si>
    <t>0062MS0073</t>
  </si>
  <si>
    <t>0063MS0014</t>
  </si>
  <si>
    <t>0063MS0017</t>
  </si>
  <si>
    <t>0065MS0003</t>
  </si>
  <si>
    <t>0066MS0003</t>
  </si>
  <si>
    <t>0066MS0004</t>
  </si>
  <si>
    <t>0066MS0006</t>
  </si>
  <si>
    <t>0067MS0010</t>
  </si>
  <si>
    <t>0071MS0042</t>
  </si>
  <si>
    <t>0072MS0002</t>
  </si>
  <si>
    <t>0073MS0045</t>
  </si>
  <si>
    <t>0073MS0075</t>
  </si>
  <si>
    <t>0075MS0014</t>
  </si>
  <si>
    <t>0081MS0020</t>
  </si>
  <si>
    <t>0081MS0013</t>
  </si>
  <si>
    <t>0081MS0018</t>
  </si>
  <si>
    <t>0083MS0020</t>
  </si>
  <si>
    <t>0083MS0021</t>
  </si>
  <si>
    <t>0083MS0031</t>
  </si>
  <si>
    <t>0083MS2400</t>
  </si>
  <si>
    <t>0083MS0035</t>
  </si>
  <si>
    <t>0083MS0022</t>
  </si>
  <si>
    <t>0084MS0005</t>
  </si>
  <si>
    <t>0085MS0027</t>
  </si>
  <si>
    <t>0088MS0006</t>
  </si>
  <si>
    <t>0089MS0006</t>
  </si>
  <si>
    <t>0090MS0005</t>
  </si>
  <si>
    <t>0091MS0004</t>
  </si>
  <si>
    <t>0093MS0008</t>
  </si>
  <si>
    <t>0093MS0009</t>
  </si>
  <si>
    <t>0095MS0027</t>
  </si>
  <si>
    <t>0096MS0023</t>
  </si>
  <si>
    <t>0096MS0025</t>
  </si>
  <si>
    <t>0097MS0015</t>
  </si>
  <si>
    <t>0098MS0011</t>
  </si>
  <si>
    <t>0098MS0014</t>
  </si>
  <si>
    <t>0098MS0016</t>
  </si>
  <si>
    <t>0100MS0035</t>
  </si>
  <si>
    <t>0100MS0052</t>
  </si>
  <si>
    <t>0100MS0041</t>
  </si>
  <si>
    <t>0100MS0034</t>
  </si>
  <si>
    <t>0100MS0033</t>
  </si>
  <si>
    <t>0135MS0019</t>
  </si>
  <si>
    <t>0101MS0002</t>
  </si>
  <si>
    <t>0102MS3011</t>
  </si>
  <si>
    <t>0102MS0015</t>
  </si>
  <si>
    <t>0106MS0010</t>
  </si>
  <si>
    <t>0107MS0008</t>
  </si>
  <si>
    <t>0110MS0002</t>
  </si>
  <si>
    <t>0112MS0006</t>
  </si>
  <si>
    <t>0112MS0011</t>
  </si>
  <si>
    <t>0112MS0013</t>
  </si>
  <si>
    <t>0112MS0012</t>
  </si>
  <si>
    <t>0116MS0019</t>
  </si>
  <si>
    <t>0119MS0020</t>
  </si>
  <si>
    <t>0119MS0037</t>
  </si>
  <si>
    <t>0119MS0054</t>
  </si>
  <si>
    <t>0119MS0029</t>
  </si>
  <si>
    <t>0120MS0002</t>
  </si>
  <si>
    <t>0123MS0011</t>
  </si>
  <si>
    <t>0126MS0002</t>
  </si>
  <si>
    <t>0083MS0023</t>
  </si>
  <si>
    <t>0083MS0018</t>
  </si>
  <si>
    <t>0083MS0026</t>
  </si>
  <si>
    <t>0083MS0015</t>
  </si>
  <si>
    <t>0083MS0025</t>
  </si>
  <si>
    <t>0071MS0084</t>
  </si>
  <si>
    <t>0008MS0045</t>
  </si>
  <si>
    <t>0083MS0028</t>
  </si>
  <si>
    <t>0095MS0015</t>
  </si>
  <si>
    <t>0083MS0029</t>
  </si>
  <si>
    <t>0099MS0007</t>
  </si>
  <si>
    <t>3027MS6941</t>
  </si>
  <si>
    <t>3043MS6924</t>
  </si>
  <si>
    <t>3043MS6923</t>
  </si>
  <si>
    <t>3043MS6921</t>
  </si>
  <si>
    <t>3043MS6925</t>
  </si>
  <si>
    <t>3043MS6927</t>
  </si>
  <si>
    <t>3043MS6926</t>
  </si>
  <si>
    <t>3043MS6918</t>
  </si>
  <si>
    <t>4001MS7012</t>
  </si>
  <si>
    <t>4001MS7011</t>
  </si>
  <si>
    <t>4004BS7278</t>
  </si>
  <si>
    <t>4004MS6962</t>
  </si>
  <si>
    <t>4004MS7254</t>
  </si>
  <si>
    <t>4005MS7067</t>
  </si>
  <si>
    <t>4005MS7058</t>
  </si>
  <si>
    <t>4008BS7041</t>
  </si>
  <si>
    <t>4008MS7008</t>
  </si>
  <si>
    <t>4036MS7245</t>
  </si>
  <si>
    <t>4045MS7053</t>
  </si>
  <si>
    <t>4045MS6997</t>
  </si>
  <si>
    <t>4045MS7009</t>
  </si>
  <si>
    <t>4045MS7052</t>
  </si>
  <si>
    <t>4045MS7050</t>
  </si>
  <si>
    <t>4133MS7002</t>
  </si>
  <si>
    <t>4132MS7244</t>
  </si>
  <si>
    <t>4133MS7003</t>
  </si>
  <si>
    <t>4133MS7044</t>
  </si>
  <si>
    <t>4055MS7062</t>
  </si>
  <si>
    <t>4055MS7070</t>
  </si>
  <si>
    <t>4062MS7242</t>
  </si>
  <si>
    <t>4062MS7239</t>
  </si>
  <si>
    <t>4062MS6996</t>
  </si>
  <si>
    <t>4069MS7275</t>
  </si>
  <si>
    <t>4069MS6969</t>
  </si>
  <si>
    <t>4071MS7243</t>
  </si>
  <si>
    <t>4071MS7259</t>
  </si>
  <si>
    <t>4095MS7006</t>
  </si>
  <si>
    <t>4095MS7005</t>
  </si>
  <si>
    <t>4100MS7262</t>
  </si>
  <si>
    <t>4111MS7258</t>
  </si>
  <si>
    <t>4111MS7271</t>
  </si>
  <si>
    <t>4125MS7061</t>
  </si>
  <si>
    <t>4117MS6873</t>
  </si>
  <si>
    <t>4083MS6886</t>
  </si>
  <si>
    <t>3043MS6922</t>
  </si>
  <si>
    <t>3043MS6916</t>
  </si>
  <si>
    <t>3094MS6884</t>
  </si>
  <si>
    <t>4032MS7291</t>
  </si>
  <si>
    <t>4032MS7293</t>
  </si>
  <si>
    <t>4083MS7294</t>
  </si>
  <si>
    <t>4096MS7290</t>
  </si>
  <si>
    <t>4136BS7276</t>
  </si>
  <si>
    <t>4102MS7295</t>
  </si>
  <si>
    <t>4109MS7284</t>
  </si>
  <si>
    <t>4111MS7292</t>
  </si>
  <si>
    <t>4095MS7253</t>
  </si>
  <si>
    <t>4069MS6970</t>
  </si>
  <si>
    <t>0010MS0008</t>
  </si>
  <si>
    <t>0015MS0015</t>
  </si>
  <si>
    <t>0015MS0014</t>
  </si>
  <si>
    <t>0015MS0028</t>
  </si>
  <si>
    <t>0015MS0009</t>
  </si>
  <si>
    <t>0031MT0001</t>
  </si>
  <si>
    <t>0032MS0032</t>
  </si>
  <si>
    <t>0044MS0013</t>
  </si>
  <si>
    <t>0131MS0013</t>
  </si>
  <si>
    <t>0133MS0009</t>
  </si>
  <si>
    <t>0047MS0008</t>
  </si>
  <si>
    <t>0047MS0018</t>
  </si>
  <si>
    <t>0047MS0007</t>
  </si>
  <si>
    <t>0047MS0020</t>
  </si>
  <si>
    <t>0063MS0018</t>
  </si>
  <si>
    <t>0063MS0011</t>
  </si>
  <si>
    <t>0071MS0028</t>
  </si>
  <si>
    <t>0071MS0031</t>
  </si>
  <si>
    <t>0071MS0074</t>
  </si>
  <si>
    <t>0081MS0016</t>
  </si>
  <si>
    <t>0083MS0034</t>
  </si>
  <si>
    <t>0085MS0048</t>
  </si>
  <si>
    <t>0085MS0066</t>
  </si>
  <si>
    <t>0096MS0022</t>
  </si>
  <si>
    <t>0098MS0006</t>
  </si>
  <si>
    <t>0100MS0062</t>
  </si>
  <si>
    <t>0100MS0056</t>
  </si>
  <si>
    <t>0100MS0058</t>
  </si>
  <si>
    <t>0109MS3021</t>
  </si>
  <si>
    <t>0109MS0010</t>
  </si>
  <si>
    <t>0117MS0022</t>
  </si>
  <si>
    <t>0071MS0052</t>
  </si>
  <si>
    <t>0031PP0020</t>
  </si>
  <si>
    <t>0073JI0955</t>
  </si>
  <si>
    <t>0050JS0005</t>
  </si>
  <si>
    <t>0063DF0403</t>
  </si>
  <si>
    <t>0073JI0954</t>
  </si>
  <si>
    <t>4045MS7300</t>
  </si>
  <si>
    <t>4132MS7298</t>
  </si>
  <si>
    <t>0013MS0008</t>
  </si>
  <si>
    <t>4069JI6606</t>
  </si>
  <si>
    <t>0016MS0010</t>
  </si>
  <si>
    <t>0016MS0013</t>
  </si>
  <si>
    <t>0016MS2030</t>
  </si>
  <si>
    <t>0027MS0006</t>
  </si>
  <si>
    <t>0044MS0012</t>
  </si>
  <si>
    <t>0044MS0011</t>
  </si>
  <si>
    <t>0044MS0010</t>
  </si>
  <si>
    <t>0047MS0012</t>
  </si>
  <si>
    <t>0057MS0004</t>
  </si>
  <si>
    <t>0074MS0004</t>
  </si>
  <si>
    <t>0093MS0003</t>
  </si>
  <si>
    <t>0110MS0009</t>
  </si>
  <si>
    <t>4045JI6481</t>
  </si>
  <si>
    <t>0050MS0003</t>
  </si>
  <si>
    <t>0051MS0002</t>
  </si>
  <si>
    <t>4045IS7571</t>
  </si>
  <si>
    <t>4008EE7616</t>
  </si>
  <si>
    <t>0071JI0950</t>
  </si>
  <si>
    <t>0001DF0410</t>
  </si>
  <si>
    <t>0129JI0915</t>
  </si>
  <si>
    <t>4001PP7525</t>
  </si>
  <si>
    <t>4085EE7590</t>
  </si>
  <si>
    <t>0132MS0028</t>
  </si>
  <si>
    <t>4083MS8125</t>
  </si>
  <si>
    <t>0062MS0088</t>
  </si>
  <si>
    <t>4100MS7309</t>
  </si>
  <si>
    <t>0032MS0013</t>
  </si>
  <si>
    <t>0069MS0139</t>
  </si>
  <si>
    <t>0069MS0083</t>
  </si>
  <si>
    <t>0069MS0109</t>
  </si>
  <si>
    <t>0069MS0110</t>
  </si>
  <si>
    <t>0069MS0088</t>
  </si>
  <si>
    <t>0098PP0048</t>
  </si>
  <si>
    <t>0025DF0402</t>
  </si>
  <si>
    <t>4055PP7668</t>
  </si>
  <si>
    <t>4055JI7635</t>
  </si>
  <si>
    <t>4131MS7329</t>
  </si>
  <si>
    <t>4073MS7332</t>
  </si>
  <si>
    <t>0129JI0916</t>
  </si>
  <si>
    <t>0007MS0009</t>
  </si>
  <si>
    <t>0008MS0032</t>
  </si>
  <si>
    <t>0027MS0008</t>
  </si>
  <si>
    <t>0043MS0048</t>
  </si>
  <si>
    <t>0001DF0408</t>
  </si>
  <si>
    <t>0078PP0038</t>
  </si>
  <si>
    <t>0132JI0918</t>
  </si>
  <si>
    <t>0083JI0931</t>
  </si>
  <si>
    <t>0083JI0928</t>
  </si>
  <si>
    <t>0131JI0924</t>
  </si>
  <si>
    <t>0133JI0923</t>
  </si>
  <si>
    <t>0133JI0922</t>
  </si>
  <si>
    <t>0004JI0948</t>
  </si>
  <si>
    <t>0001DF0411</t>
  </si>
  <si>
    <t>0116JI0924</t>
  </si>
  <si>
    <t>0049PP0045</t>
  </si>
  <si>
    <t>0032JI0939</t>
  </si>
  <si>
    <t>0004JI0951</t>
  </si>
  <si>
    <t>0004JI0950</t>
  </si>
  <si>
    <t>0110PP0059</t>
  </si>
  <si>
    <t>4096JM7586</t>
  </si>
  <si>
    <t>3111JI6425</t>
  </si>
  <si>
    <t>4116MS7894</t>
  </si>
  <si>
    <t>0069JI1010</t>
  </si>
  <si>
    <t>0069JI1011</t>
  </si>
  <si>
    <t>0055JI0940</t>
  </si>
  <si>
    <t>0135JI0918</t>
  </si>
  <si>
    <t>4043MS7879</t>
  </si>
  <si>
    <t>4013MS7337</t>
  </si>
  <si>
    <t>4079MS7338</t>
  </si>
  <si>
    <t>4100MS7339</t>
  </si>
  <si>
    <t>0014JI0912</t>
  </si>
  <si>
    <t>0110JS0009</t>
  </si>
  <si>
    <t>0102MS0020</t>
  </si>
  <si>
    <t>0103JS0004</t>
  </si>
  <si>
    <t>0059JS0011</t>
  </si>
  <si>
    <t>0068JS0003</t>
  </si>
  <si>
    <t>0009JS0007</t>
  </si>
  <si>
    <t>0072JS0002</t>
  </si>
  <si>
    <t>4100JI6608</t>
  </si>
  <si>
    <t>4047JM7442</t>
  </si>
  <si>
    <t>4044JM7612</t>
  </si>
  <si>
    <t>0087MS0002</t>
  </si>
  <si>
    <t>0041JS0005</t>
  </si>
  <si>
    <t>0089JS0004</t>
  </si>
  <si>
    <t>0010JS0004</t>
  </si>
  <si>
    <t>0040JS0006</t>
  </si>
  <si>
    <t>0106JS0013</t>
  </si>
  <si>
    <t>0110JS0006</t>
  </si>
  <si>
    <t>0110JS0008</t>
  </si>
  <si>
    <t>4063JI8560</t>
  </si>
  <si>
    <t>0070MS0007</t>
  </si>
  <si>
    <t>4028PP8026</t>
  </si>
  <si>
    <t>4136MS7972</t>
  </si>
  <si>
    <t>4133JI6615</t>
  </si>
  <si>
    <t>4133JI9177</t>
  </si>
  <si>
    <t>4135JI7634</t>
  </si>
  <si>
    <t>4111JI7649</t>
  </si>
  <si>
    <t>4073JI6607</t>
  </si>
  <si>
    <t>4062JI7470</t>
  </si>
  <si>
    <t>0085JI0961</t>
  </si>
  <si>
    <t>0099JI0911</t>
  </si>
  <si>
    <t>0096JI0914</t>
  </si>
  <si>
    <t>0069JI1012</t>
  </si>
  <si>
    <t>0032JI0938</t>
  </si>
  <si>
    <t>0135JI0919</t>
  </si>
  <si>
    <t>4001PP7315</t>
  </si>
  <si>
    <t>0111JI0943</t>
  </si>
  <si>
    <t>0117JI0929</t>
  </si>
  <si>
    <t>3094JM7443</t>
  </si>
  <si>
    <t>4063MS8122</t>
  </si>
  <si>
    <t>0011MS0003</t>
  </si>
  <si>
    <t>0015MS0008</t>
  </si>
  <si>
    <t>0015MS0023</t>
  </si>
  <si>
    <t>0015MS0010</t>
  </si>
  <si>
    <t>0025MS0005</t>
  </si>
  <si>
    <t>0034MS0004</t>
  </si>
  <si>
    <t>0131MS0010</t>
  </si>
  <si>
    <t>0048MS0002</t>
  </si>
  <si>
    <t>0055MS0025</t>
  </si>
  <si>
    <t>0062MS0045</t>
  </si>
  <si>
    <t>0062MS0065</t>
  </si>
  <si>
    <t>0062MS0068</t>
  </si>
  <si>
    <t>0062MS0085</t>
  </si>
  <si>
    <t>0062MS0015</t>
  </si>
  <si>
    <t>0062MS0044</t>
  </si>
  <si>
    <t>0062MS0043</t>
  </si>
  <si>
    <t>0062MS0066</t>
  </si>
  <si>
    <t>0062MS3231</t>
  </si>
  <si>
    <t>0062MS0041</t>
  </si>
  <si>
    <t>0062MS3221</t>
  </si>
  <si>
    <t>0063MS0020</t>
  </si>
  <si>
    <t>0063MS0015</t>
  </si>
  <si>
    <t>0077MS0017</t>
  </si>
  <si>
    <t>0077MS0022</t>
  </si>
  <si>
    <t>0077MS0014</t>
  </si>
  <si>
    <t>0077MS0016</t>
  </si>
  <si>
    <t>0080MS0001</t>
  </si>
  <si>
    <t>0085MS0073</t>
  </si>
  <si>
    <t>0085MS0058</t>
  </si>
  <si>
    <t>0096MS0001</t>
  </si>
  <si>
    <t>0096MS0020</t>
  </si>
  <si>
    <t>0098MS0010</t>
  </si>
  <si>
    <t>0109MS0011</t>
  </si>
  <si>
    <t>0110MS0008</t>
  </si>
  <si>
    <t>0112MS0015</t>
  </si>
  <si>
    <t>0116MS0010</t>
  </si>
  <si>
    <t>0116MS0013</t>
  </si>
  <si>
    <t>0062MS0071</t>
  </si>
  <si>
    <t>0116MS0011</t>
  </si>
  <si>
    <t>0114IS0193</t>
  </si>
  <si>
    <t>0013JS0004</t>
  </si>
  <si>
    <t>4097MS8009</t>
  </si>
  <si>
    <t>4135PP7705</t>
  </si>
  <si>
    <t>0054MS0002</t>
  </si>
  <si>
    <t>4093MS8627</t>
  </si>
  <si>
    <t>0095MS0018</t>
  </si>
  <si>
    <t>4083MS7906</t>
  </si>
  <si>
    <t>4083MS7468</t>
  </si>
  <si>
    <t>4044PP8135</t>
  </si>
  <si>
    <t>0062MS0039</t>
  </si>
  <si>
    <t>0045MS0036</t>
  </si>
  <si>
    <t>0063MS0013</t>
  </si>
  <si>
    <t>0071MS0075</t>
  </si>
  <si>
    <t>0073MS0033</t>
  </si>
  <si>
    <t>4111JI7491</t>
  </si>
  <si>
    <t>4119JI7440</t>
  </si>
  <si>
    <t>4055MS7744</t>
  </si>
  <si>
    <t>4043DF7481</t>
  </si>
  <si>
    <t>0001DF0413</t>
  </si>
  <si>
    <t>4102PP8943</t>
  </si>
  <si>
    <t>4005MS7795</t>
  </si>
  <si>
    <t>4008MS7787</t>
  </si>
  <si>
    <t>3069IS6389</t>
  </si>
  <si>
    <t>4019MS8734</t>
  </si>
  <si>
    <t>4045MS7927</t>
  </si>
  <si>
    <t>4113MS8467</t>
  </si>
  <si>
    <t>4113MS7655</t>
  </si>
  <si>
    <t>0002MS3031</t>
  </si>
  <si>
    <t>0002MS0003</t>
  </si>
  <si>
    <t>0004MS0035</t>
  </si>
  <si>
    <t>0004MS3241</t>
  </si>
  <si>
    <t>0006MS0009</t>
  </si>
  <si>
    <t>0006MS0007</t>
  </si>
  <si>
    <t>0007MS0008</t>
  </si>
  <si>
    <t>0007MS3121</t>
  </si>
  <si>
    <t>0007MS2090</t>
  </si>
  <si>
    <t>0007MS0007</t>
  </si>
  <si>
    <t>0008MS3411</t>
  </si>
  <si>
    <t>0011MS0004</t>
  </si>
  <si>
    <t>0012MS2090</t>
  </si>
  <si>
    <t>0012MS0008</t>
  </si>
  <si>
    <t>0013MS0007</t>
  </si>
  <si>
    <t>0014MS0007</t>
  </si>
  <si>
    <t>0017MS0006</t>
  </si>
  <si>
    <t>0017MS2060</t>
  </si>
  <si>
    <t>0018MS0006</t>
  </si>
  <si>
    <t>0018MS0005</t>
  </si>
  <si>
    <t>0019MS0003</t>
  </si>
  <si>
    <t>0020MS0005</t>
  </si>
  <si>
    <t>0022MS0004</t>
  </si>
  <si>
    <t>0025MS0012</t>
  </si>
  <si>
    <t>0025MS0011</t>
  </si>
  <si>
    <t>0025MS0006</t>
  </si>
  <si>
    <t>0026MS3012</t>
  </si>
  <si>
    <t>0027MS3081</t>
  </si>
  <si>
    <t>0027MS2070</t>
  </si>
  <si>
    <t>0129MS0004</t>
  </si>
  <si>
    <t>0031MS0006</t>
  </si>
  <si>
    <t>0032MS3621</t>
  </si>
  <si>
    <t>0034MS3011</t>
  </si>
  <si>
    <t>0035MS0005</t>
  </si>
  <si>
    <t>0036MS0005</t>
  </si>
  <si>
    <t>0039MS0002</t>
  </si>
  <si>
    <t>0040MS3061</t>
  </si>
  <si>
    <t>0040MS0003</t>
  </si>
  <si>
    <t>0040MS0004</t>
  </si>
  <si>
    <t>0042MS0005</t>
  </si>
  <si>
    <t>0043MS0045</t>
  </si>
  <si>
    <t>0043MS0068</t>
  </si>
  <si>
    <t>0132MS0036</t>
  </si>
  <si>
    <t>0132MS0031</t>
  </si>
  <si>
    <t>0048MS2020</t>
  </si>
  <si>
    <t>0048MT2010</t>
  </si>
  <si>
    <t>0049MS0010</t>
  </si>
  <si>
    <t>0050MS2010</t>
  </si>
  <si>
    <t>0050MS3031</t>
  </si>
  <si>
    <t>0052MA3011</t>
  </si>
  <si>
    <t>0052MA3012</t>
  </si>
  <si>
    <t>0053MS0021</t>
  </si>
  <si>
    <t>0053MS2140</t>
  </si>
  <si>
    <t>0053MS0023</t>
  </si>
  <si>
    <t>0053MS0014</t>
  </si>
  <si>
    <t>0053MS0011</t>
  </si>
  <si>
    <t>0056MA3011</t>
  </si>
  <si>
    <t>0058MS0006</t>
  </si>
  <si>
    <t>0059MS0006</t>
  </si>
  <si>
    <t>0060MS0003</t>
  </si>
  <si>
    <t>0061MS3031</t>
  </si>
  <si>
    <t>0064MS3011</t>
  </si>
  <si>
    <t>0134MS0005</t>
  </si>
  <si>
    <t>0064MS3012</t>
  </si>
  <si>
    <t>0064MS0003</t>
  </si>
  <si>
    <t>0064MS3031</t>
  </si>
  <si>
    <t>0069MS0059</t>
  </si>
  <si>
    <t>0073MS0087</t>
  </si>
  <si>
    <t>0077MS3021</t>
  </si>
  <si>
    <t>0077MS0023</t>
  </si>
  <si>
    <t>0077MS3201</t>
  </si>
  <si>
    <t>0077MS2200</t>
  </si>
  <si>
    <t>0077MS0013</t>
  </si>
  <si>
    <t>0079MS0010</t>
  </si>
  <si>
    <t>0079MS0011</t>
  </si>
  <si>
    <t>0079MS2010</t>
  </si>
  <si>
    <t>0081MS0008</t>
  </si>
  <si>
    <t>0081MS0017</t>
  </si>
  <si>
    <t>0081MS0011</t>
  </si>
  <si>
    <t>0082MS0002</t>
  </si>
  <si>
    <t>0084MS3041</t>
  </si>
  <si>
    <t>0086MS0007</t>
  </si>
  <si>
    <t>0087MS0003</t>
  </si>
  <si>
    <t>0088MS0004</t>
  </si>
  <si>
    <t>0096MS2060</t>
  </si>
  <si>
    <t>0097MS0022</t>
  </si>
  <si>
    <t>0097MS3081</t>
  </si>
  <si>
    <t>0097MS2130</t>
  </si>
  <si>
    <t>0099MS3101</t>
  </si>
  <si>
    <t>0101MS0003</t>
  </si>
  <si>
    <t>0102MT0006</t>
  </si>
  <si>
    <t>0103MS3021</t>
  </si>
  <si>
    <t>0103MS3011</t>
  </si>
  <si>
    <t>0105MS0004</t>
  </si>
  <si>
    <t>0107MA0002</t>
  </si>
  <si>
    <t>0107MS0011</t>
  </si>
  <si>
    <t>0107MS3061</t>
  </si>
  <si>
    <t>0114MS0010</t>
  </si>
  <si>
    <t>0116MS2220</t>
  </si>
  <si>
    <t>0116MS0034</t>
  </si>
  <si>
    <t>0123MS0014</t>
  </si>
  <si>
    <t>0131MS2090</t>
  </si>
  <si>
    <t>0083MS0019</t>
  </si>
  <si>
    <t>0016MS0004</t>
  </si>
  <si>
    <t>0125MS0004</t>
  </si>
  <si>
    <t>4085MS8004</t>
  </si>
  <si>
    <t>4069MS7715</t>
  </si>
  <si>
    <t>4069MS8377</t>
  </si>
  <si>
    <t>0060JS0005</t>
  </si>
  <si>
    <t>0082JS0002</t>
  </si>
  <si>
    <t>0015JI0922</t>
  </si>
  <si>
    <t>0102JS0008</t>
  </si>
  <si>
    <t>4109JI7623</t>
  </si>
  <si>
    <t>0132DF0402</t>
  </si>
  <si>
    <t>4001JI8332</t>
  </si>
  <si>
    <t>0064JI0910</t>
  </si>
  <si>
    <t>4135JM7551</t>
  </si>
  <si>
    <t>4085JI6590</t>
  </si>
  <si>
    <t>4095JI7512</t>
  </si>
  <si>
    <t>4062JI8931</t>
  </si>
  <si>
    <t>4119MS7807</t>
  </si>
  <si>
    <t>0106JS0014</t>
  </si>
  <si>
    <t>0079DF0402</t>
  </si>
  <si>
    <t>0099DF0401</t>
  </si>
  <si>
    <t>0098DF0402</t>
  </si>
  <si>
    <t>0106DF0402</t>
  </si>
  <si>
    <t>0070DF0402</t>
  </si>
  <si>
    <t>0096DF0404</t>
  </si>
  <si>
    <t>0015DF0402</t>
  </si>
  <si>
    <t>0066JI0909</t>
  </si>
  <si>
    <t>0102JS0007</t>
  </si>
  <si>
    <t>0069MT0013</t>
  </si>
  <si>
    <t>0027MS0007</t>
  </si>
  <si>
    <t>0069MS0099</t>
  </si>
  <si>
    <t>0069MS0129</t>
  </si>
  <si>
    <t>0136MS0013</t>
  </si>
  <si>
    <t>0055MS0009</t>
  </si>
  <si>
    <t>4109JI6489</t>
  </si>
  <si>
    <t>4108JI7938</t>
  </si>
  <si>
    <t>0001MS0080</t>
  </si>
  <si>
    <t>0064MS0006</t>
  </si>
  <si>
    <t>0014MS0008</t>
  </si>
  <si>
    <t>0062MS0086</t>
  </si>
  <si>
    <t>0069MS0087</t>
  </si>
  <si>
    <t>0069MS0177</t>
  </si>
  <si>
    <t>0069MS0117</t>
  </si>
  <si>
    <t>0069MS0080</t>
  </si>
  <si>
    <t>0004MS0075</t>
  </si>
  <si>
    <t>0095MS0025</t>
  </si>
  <si>
    <t>0100MS0032</t>
  </si>
  <si>
    <t>0016MS0007</t>
  </si>
  <si>
    <t>0074MS0001</t>
  </si>
  <si>
    <t>0063MS0010</t>
  </si>
  <si>
    <t>0063MS0012</t>
  </si>
  <si>
    <t>0063MS0016</t>
  </si>
  <si>
    <t>0031MS0002</t>
  </si>
  <si>
    <t>0047MS0019</t>
  </si>
  <si>
    <t>0047MS0005</t>
  </si>
  <si>
    <t>0098MS0017</t>
  </si>
  <si>
    <t>0094MS0003</t>
  </si>
  <si>
    <t>0128MS0002</t>
  </si>
  <si>
    <t>0128MS0004</t>
  </si>
  <si>
    <t>0006MS0005</t>
  </si>
  <si>
    <t>0068MS0005</t>
  </si>
  <si>
    <t>0009MS0005</t>
  </si>
  <si>
    <t>0075MS0015</t>
  </si>
  <si>
    <t>0112MS0007</t>
  </si>
  <si>
    <t>0001MS0078</t>
  </si>
  <si>
    <t>0062MS0038</t>
  </si>
  <si>
    <t>0069MS0186</t>
  </si>
  <si>
    <t>0085MS0072</t>
  </si>
  <si>
    <t>0004MS0056</t>
  </si>
  <si>
    <t>0099MS0008</t>
  </si>
  <si>
    <t>0074MS0002</t>
  </si>
  <si>
    <t>0093MS0007</t>
  </si>
  <si>
    <t>0067MS0003</t>
  </si>
  <si>
    <t>0031MS0007</t>
  </si>
  <si>
    <t>0086MS0005</t>
  </si>
  <si>
    <t>0098MS0009</t>
  </si>
  <si>
    <t>0009MS0008</t>
  </si>
  <si>
    <t>0014MS0012</t>
  </si>
  <si>
    <t>0062MS0052</t>
  </si>
  <si>
    <t>0016MS0006</t>
  </si>
  <si>
    <t>0093MS0005</t>
  </si>
  <si>
    <t>0047MS0006</t>
  </si>
  <si>
    <t>0047MS0010</t>
  </si>
  <si>
    <t>0066MS0005</t>
  </si>
  <si>
    <t>0001MS0092</t>
  </si>
  <si>
    <t>0063MS2040</t>
  </si>
  <si>
    <t>0094MS0004</t>
  </si>
  <si>
    <t>0036MS0003</t>
  </si>
  <si>
    <t>0043MS0074</t>
  </si>
  <si>
    <t>0043MS0042</t>
  </si>
  <si>
    <t>0083MS0039</t>
  </si>
  <si>
    <t>0015MS0011</t>
  </si>
  <si>
    <t>0011MS0005</t>
  </si>
  <si>
    <t>0081MS0012</t>
  </si>
  <si>
    <t>0068MS0004</t>
  </si>
  <si>
    <t>0002MS0002</t>
  </si>
  <si>
    <t>0038MS0003</t>
  </si>
  <si>
    <t>0106MS0007</t>
  </si>
  <si>
    <t>0095MS0022</t>
  </si>
  <si>
    <t>0095MS0009</t>
  </si>
  <si>
    <t>4062DF7342</t>
  </si>
  <si>
    <t>4041MS7356</t>
  </si>
  <si>
    <t>4004MS7382</t>
  </si>
  <si>
    <t>0081JI0925</t>
  </si>
  <si>
    <t>3070JM7358</t>
  </si>
  <si>
    <t>3061JM7375</t>
  </si>
  <si>
    <t>4043MS7372</t>
  </si>
  <si>
    <t>0077SC0005</t>
  </si>
  <si>
    <t>0040JS0001</t>
  </si>
  <si>
    <t>0090MF0023</t>
  </si>
  <si>
    <t>0090JS0011</t>
  </si>
  <si>
    <t>0064JS0006</t>
  </si>
  <si>
    <t>0090JS0012</t>
  </si>
  <si>
    <t>0090MS0002</t>
  </si>
  <si>
    <t>0043MS0050</t>
  </si>
  <si>
    <t>0078MS0006</t>
  </si>
  <si>
    <t>0108AS0001</t>
  </si>
  <si>
    <t>0072MS0003</t>
  </si>
  <si>
    <t>0043MS0079</t>
  </si>
  <si>
    <t>0060MS0004</t>
  </si>
  <si>
    <t>0008MS3381</t>
  </si>
  <si>
    <t>0113MS0007</t>
  </si>
  <si>
    <t>0062MS0081</t>
  </si>
  <si>
    <t>0069MS0158</t>
  </si>
  <si>
    <t>0069MS0184</t>
  </si>
  <si>
    <t>0107MS0003</t>
  </si>
  <si>
    <t>0008MS3382</t>
  </si>
  <si>
    <t>0072MS0005</t>
  </si>
  <si>
    <t>0002MS2020</t>
  </si>
  <si>
    <t>0068MS0008</t>
  </si>
  <si>
    <t>0083MS0017</t>
  </si>
  <si>
    <t>0038MS0004</t>
  </si>
  <si>
    <t>0015MS0012</t>
  </si>
  <si>
    <t>0060MS0006</t>
  </si>
  <si>
    <t>0008SC0002</t>
  </si>
  <si>
    <t>0031JI0909</t>
  </si>
  <si>
    <t>4032JM6595</t>
  </si>
  <si>
    <t>4117JI7597</t>
  </si>
  <si>
    <t>0108JM0001</t>
  </si>
  <si>
    <t>0009JS0006</t>
  </si>
  <si>
    <t>0051JS0006</t>
  </si>
  <si>
    <t>0051JS0007</t>
  </si>
  <si>
    <t>0056JS0004</t>
  </si>
  <si>
    <t>0012JS0013</t>
  </si>
  <si>
    <t>0107JS0006</t>
  </si>
  <si>
    <t>0054JS0007</t>
  </si>
  <si>
    <t>0088JS0007</t>
  </si>
  <si>
    <t>0034JS0008</t>
  </si>
  <si>
    <t>0051JS0005</t>
  </si>
  <si>
    <t>0074JS0008</t>
  </si>
  <si>
    <t>0057JS0005</t>
  </si>
  <si>
    <t>0091JS0005</t>
  </si>
  <si>
    <t>0012JS0014</t>
  </si>
  <si>
    <t>0092JS0012</t>
  </si>
  <si>
    <t>0091SC0001</t>
  </si>
  <si>
    <t>0005FC0152</t>
  </si>
  <si>
    <t>0110SC0001</t>
  </si>
  <si>
    <t>0078JS0008</t>
  </si>
  <si>
    <t>0003JS0002</t>
  </si>
  <si>
    <t>0011JM0001</t>
  </si>
  <si>
    <t>0014JI0911</t>
  </si>
  <si>
    <t>0062DF0405</t>
  </si>
  <si>
    <t>0068FC0122</t>
  </si>
  <si>
    <t>0121FC0120</t>
  </si>
  <si>
    <t>0058MF0022</t>
  </si>
  <si>
    <t>4083PP7493</t>
  </si>
  <si>
    <t>4083MS8061</t>
  </si>
  <si>
    <t>0070MS0009</t>
  </si>
  <si>
    <t>0102DF0403</t>
  </si>
  <si>
    <t>0069MS0091</t>
  </si>
  <si>
    <t>0035DF0401</t>
  </si>
  <si>
    <t>0033IS0194</t>
  </si>
  <si>
    <t>0060MT0001</t>
  </si>
  <si>
    <t>0028MS0010</t>
  </si>
  <si>
    <t>0049JS0007</t>
  </si>
  <si>
    <t>0081DF0402</t>
  </si>
  <si>
    <t>0077JS0012</t>
  </si>
  <si>
    <t>0034JS0009</t>
  </si>
  <si>
    <t>0136AE0001</t>
  </si>
  <si>
    <t>0007JS0009</t>
  </si>
  <si>
    <t>0048JS0004</t>
  </si>
  <si>
    <t>0025JS0016</t>
  </si>
  <si>
    <t>0112JS0004</t>
  </si>
  <si>
    <t>3132IS6594</t>
  </si>
  <si>
    <t>0091MS0006</t>
  </si>
  <si>
    <t>0012JS0015</t>
  </si>
  <si>
    <t>0102JS0009</t>
  </si>
  <si>
    <t>0065JS0001</t>
  </si>
  <si>
    <t>0031JS0005</t>
  </si>
  <si>
    <t>0012JS0016</t>
  </si>
  <si>
    <t>0040JS0007</t>
  </si>
  <si>
    <t>0007JS0007</t>
  </si>
  <si>
    <t>0117MS0037</t>
  </si>
  <si>
    <t>0094JS0007</t>
  </si>
  <si>
    <t>0031JS0004</t>
  </si>
  <si>
    <t>0059JS0010</t>
  </si>
  <si>
    <t>0040JS0008</t>
  </si>
  <si>
    <t>0034JS0010</t>
  </si>
  <si>
    <t>0025JS0015</t>
  </si>
  <si>
    <t>0058MT0001</t>
  </si>
  <si>
    <t>0118AE0001</t>
  </si>
  <si>
    <t>0034JS0007</t>
  </si>
  <si>
    <t>0054JS0006</t>
  </si>
  <si>
    <t>0119SC0003</t>
  </si>
  <si>
    <t>4085IS6581</t>
  </si>
  <si>
    <t>0068JS0002</t>
  </si>
  <si>
    <t>4095PP7733</t>
  </si>
  <si>
    <t>0102JS0011</t>
  </si>
  <si>
    <t>0106JS0016</t>
  </si>
  <si>
    <t>0027JI0911</t>
  </si>
  <si>
    <t>0102JS0012</t>
  </si>
  <si>
    <t>0064JS0007</t>
  </si>
  <si>
    <t>0107JS0008</t>
  </si>
  <si>
    <t>0038JS0007</t>
  </si>
  <si>
    <t>0106JS0017</t>
  </si>
  <si>
    <t>0036MS0002</t>
  </si>
  <si>
    <t>4085JM8230</t>
  </si>
  <si>
    <t>0041JS0007</t>
  </si>
  <si>
    <t>0106JS0015</t>
  </si>
  <si>
    <t>0025JS0017</t>
  </si>
  <si>
    <t>0103JS0005</t>
  </si>
  <si>
    <t>0060JS0003</t>
  </si>
  <si>
    <t>0024JS0009</t>
  </si>
  <si>
    <t>0024JS0008</t>
  </si>
  <si>
    <t>0041JS0006</t>
  </si>
  <si>
    <t>0079JS0007</t>
  </si>
  <si>
    <t>0007JS0010</t>
  </si>
  <si>
    <t>0070JS0004</t>
  </si>
  <si>
    <t>0014JS0003</t>
  </si>
  <si>
    <t>0037FC0137</t>
  </si>
  <si>
    <t>0107JS0007</t>
  </si>
  <si>
    <t>0069DF0410</t>
  </si>
  <si>
    <t>0083JI0925</t>
  </si>
  <si>
    <t>0069MS0157</t>
  </si>
  <si>
    <t>0054JS0005</t>
  </si>
  <si>
    <t>0108JS0013</t>
  </si>
  <si>
    <t>0092JS0006</t>
  </si>
  <si>
    <t>0066JS0006</t>
  </si>
  <si>
    <t>0102JS0010</t>
  </si>
  <si>
    <t>0007JS0011</t>
  </si>
  <si>
    <t>0099JS0001</t>
  </si>
  <si>
    <t>0102MS0012</t>
  </si>
  <si>
    <t>0070MS0010</t>
  </si>
  <si>
    <t>0070MS0011</t>
  </si>
  <si>
    <t>4055JU7409</t>
  </si>
  <si>
    <t>4055JU7410</t>
  </si>
  <si>
    <t>4095JU7411</t>
  </si>
  <si>
    <t>4133JI6516</t>
  </si>
  <si>
    <t>0011JS0005</t>
  </si>
  <si>
    <t>0082JS0003</t>
  </si>
  <si>
    <t>0041JS0004</t>
  </si>
  <si>
    <t>4095JU7412</t>
  </si>
  <si>
    <t>4095JU7413</t>
  </si>
  <si>
    <t>4095JU7414</t>
  </si>
  <si>
    <t>4069JU7415</t>
  </si>
  <si>
    <t>4069JU7416</t>
  </si>
  <si>
    <t>4069JU7417</t>
  </si>
  <si>
    <t>4069JU7418</t>
  </si>
  <si>
    <t>4069JU7419</t>
  </si>
  <si>
    <t>4069JU7420</t>
  </si>
  <si>
    <t>4069JU7421</t>
  </si>
  <si>
    <t>4069JU7422</t>
  </si>
  <si>
    <t>4069JU7423</t>
  </si>
  <si>
    <t>4069JU7424</t>
  </si>
  <si>
    <t>4069JU7425</t>
  </si>
  <si>
    <t>4069JU7426</t>
  </si>
  <si>
    <t>3094JM7392</t>
  </si>
  <si>
    <t>4030JI7632</t>
  </si>
  <si>
    <t>0001MS0057</t>
  </si>
  <si>
    <t>0102MT3061</t>
  </si>
  <si>
    <t>0009MS3051</t>
  </si>
  <si>
    <t>0066DF0401</t>
  </si>
  <si>
    <t>4109IS7645</t>
  </si>
  <si>
    <t>0043DF0408</t>
  </si>
  <si>
    <t>4005MS7681</t>
  </si>
  <si>
    <t>0136DF0401</t>
  </si>
  <si>
    <t>0110MS0007</t>
  </si>
  <si>
    <t>0110MS0005</t>
  </si>
  <si>
    <t>0012MS0006</t>
  </si>
  <si>
    <t>0106MS2070</t>
  </si>
  <si>
    <t>0031MS0003</t>
  </si>
  <si>
    <t>0033MS3021</t>
  </si>
  <si>
    <t>0093MS0004</t>
  </si>
  <si>
    <t>0117MS0013</t>
  </si>
  <si>
    <t>0001MS3921</t>
  </si>
  <si>
    <t>4069PP8141</t>
  </si>
  <si>
    <t>0044MS2180</t>
  </si>
  <si>
    <t>4130PP8214</t>
  </si>
  <si>
    <t>0093MS3061</t>
  </si>
  <si>
    <t>0093MS0006</t>
  </si>
  <si>
    <t>4055JI7741</t>
  </si>
  <si>
    <t>4063MS7346</t>
  </si>
  <si>
    <t>0007MS3051</t>
  </si>
  <si>
    <t>0119JI0939</t>
  </si>
  <si>
    <t>0076JS0014</t>
  </si>
  <si>
    <t>0107MS0005</t>
  </si>
  <si>
    <t>0011ET0001</t>
  </si>
  <si>
    <t>0015DF0403</t>
  </si>
  <si>
    <t>0099JI0912</t>
  </si>
  <si>
    <t>0125PP0007</t>
  </si>
  <si>
    <t>0085JI0962</t>
  </si>
  <si>
    <t>0117JI3011</t>
  </si>
  <si>
    <t>0102MS0016</t>
  </si>
  <si>
    <t>3100DF7387</t>
  </si>
  <si>
    <t>3100DF7386</t>
  </si>
  <si>
    <t>0001MS0060</t>
  </si>
  <si>
    <t>0013MS0009</t>
  </si>
  <si>
    <t>0016MS0016</t>
  </si>
  <si>
    <t>0016MS0014</t>
  </si>
  <si>
    <t>0016MS0017</t>
  </si>
  <si>
    <t>0016MS2120</t>
  </si>
  <si>
    <t>0016MS0015</t>
  </si>
  <si>
    <t>0016MS3081</t>
  </si>
  <si>
    <t>0017MS0008</t>
  </si>
  <si>
    <t>0027MS0009</t>
  </si>
  <si>
    <t>0028MS0012</t>
  </si>
  <si>
    <t>0031MS3051</t>
  </si>
  <si>
    <t>0033MS0008</t>
  </si>
  <si>
    <t>0033MS0005</t>
  </si>
  <si>
    <t>0043MS2220</t>
  </si>
  <si>
    <t>0043MS3741</t>
  </si>
  <si>
    <t>0044MS0019</t>
  </si>
  <si>
    <t>0047MS0011</t>
  </si>
  <si>
    <t>0098MS0005</t>
  </si>
  <si>
    <t>0105MS0005</t>
  </si>
  <si>
    <t>0110MS3021</t>
  </si>
  <si>
    <t>0127MS3011</t>
  </si>
  <si>
    <t>0132MS0034</t>
  </si>
  <si>
    <t>0047MS0009</t>
  </si>
  <si>
    <t>0047MS0015</t>
  </si>
  <si>
    <t>0055MS3121</t>
  </si>
  <si>
    <t>0055MS0030</t>
  </si>
  <si>
    <t>0055MS0031</t>
  </si>
  <si>
    <t>0057MS0003</t>
  </si>
  <si>
    <t>0072MS0006</t>
  </si>
  <si>
    <t>0074MS0005</t>
  </si>
  <si>
    <t>0090MS0003</t>
  </si>
  <si>
    <t>4004EE7453</t>
  </si>
  <si>
    <t>0102MS0021</t>
  </si>
  <si>
    <t>4001MS7651</t>
  </si>
  <si>
    <t>0102MS0013</t>
  </si>
  <si>
    <t>0092MS0004</t>
  </si>
  <si>
    <t>4004MS8349</t>
  </si>
  <si>
    <t>3109DF6601</t>
  </si>
  <si>
    <t>0130JI0921</t>
  </si>
  <si>
    <t>0014SC2010</t>
  </si>
  <si>
    <t>0058SC2010</t>
  </si>
  <si>
    <t>0086SC0003</t>
  </si>
  <si>
    <t>3093JM7405</t>
  </si>
  <si>
    <t>0055IS0199</t>
  </si>
  <si>
    <t>0001JI0983</t>
  </si>
  <si>
    <t>4119IS6616</t>
  </si>
  <si>
    <t>0016MS0008</t>
  </si>
  <si>
    <t>0055JI0941</t>
  </si>
  <si>
    <t>0043JS0002</t>
  </si>
  <si>
    <t>0043JI0936</t>
  </si>
  <si>
    <t>4111DF7522</t>
  </si>
  <si>
    <t>0073JI0957</t>
  </si>
  <si>
    <t>0055JI0942</t>
  </si>
  <si>
    <t>0001MS3141</t>
  </si>
  <si>
    <t>0073MS0086</t>
  </si>
  <si>
    <t>4102MM9001</t>
  </si>
  <si>
    <t>4030MS7773</t>
  </si>
  <si>
    <t>4116MS7893</t>
  </si>
  <si>
    <t>4055PP9017</t>
  </si>
  <si>
    <t>4116MS7895</t>
  </si>
  <si>
    <t>4043DF6537</t>
  </si>
  <si>
    <t>4055MS7824</t>
  </si>
  <si>
    <t>4108PP7924</t>
  </si>
  <si>
    <t>4055MS7826</t>
  </si>
  <si>
    <t>4083MS7908</t>
  </si>
  <si>
    <t>4097MS7798</t>
  </si>
  <si>
    <t>4043IS6052</t>
  </si>
  <si>
    <t>0040MS0005</t>
  </si>
  <si>
    <t>4001JI7582</t>
  </si>
  <si>
    <t>3001JM8293</t>
  </si>
  <si>
    <t>4001JI7584</t>
  </si>
  <si>
    <t>3001JM8971</t>
  </si>
  <si>
    <t>3111JI8350</t>
  </si>
  <si>
    <t>3111JI9000</t>
  </si>
  <si>
    <t>3111JI8342</t>
  </si>
  <si>
    <t>4130JI6125</t>
  </si>
  <si>
    <t>4043JI7749</t>
  </si>
  <si>
    <t>0043JI0944</t>
  </si>
  <si>
    <t>0068JS0004</t>
  </si>
  <si>
    <t>4001DF7611</t>
  </si>
  <si>
    <t>4117MS7863</t>
  </si>
  <si>
    <t>4055MS7822</t>
  </si>
  <si>
    <t>0036JS0003</t>
  </si>
  <si>
    <t>0072SC0001</t>
  </si>
  <si>
    <t>4109PP8157</t>
  </si>
  <si>
    <t>4005PP7529</t>
  </si>
  <si>
    <t>4032PP7643</t>
  </si>
  <si>
    <t>4109PP7928</t>
  </si>
  <si>
    <t>4073PP8131</t>
  </si>
  <si>
    <t>4055PP7946</t>
  </si>
  <si>
    <t>0128JI0904</t>
  </si>
  <si>
    <t>0011MS3061</t>
  </si>
  <si>
    <t>4067JI7642</t>
  </si>
  <si>
    <t>0130JI0920</t>
  </si>
  <si>
    <t>4063JI9004</t>
  </si>
  <si>
    <t>0053AA0042</t>
  </si>
  <si>
    <t>2100MT9000</t>
  </si>
  <si>
    <t>0013MC0026</t>
  </si>
  <si>
    <t>0020MC0027</t>
  </si>
  <si>
    <t>4062JI7516</t>
  </si>
  <si>
    <t>0119MA0001</t>
  </si>
  <si>
    <t>0110JI0910</t>
  </si>
  <si>
    <t>4077EE7587</t>
  </si>
  <si>
    <t>0076MS0014</t>
  </si>
  <si>
    <t>0121MS0004</t>
  </si>
  <si>
    <t>0110MS0006</t>
  </si>
  <si>
    <t>0001MS3041</t>
  </si>
  <si>
    <t>4062IS6571</t>
  </si>
  <si>
    <t>4100IS7394</t>
  </si>
  <si>
    <t>4069MS7712</t>
  </si>
  <si>
    <t>0014MS0006</t>
  </si>
  <si>
    <t>4033PP7763</t>
  </si>
  <si>
    <t>4026IS6593</t>
  </si>
  <si>
    <t>0090JI0905</t>
  </si>
  <si>
    <t>0019DF0401</t>
  </si>
  <si>
    <t>0033JM0001</t>
  </si>
  <si>
    <t>4001MS7441</t>
  </si>
  <si>
    <t>4119PP7399</t>
  </si>
  <si>
    <t>4117JI7480</t>
  </si>
  <si>
    <t>4062JI7487</t>
  </si>
  <si>
    <t>3001JM9003</t>
  </si>
  <si>
    <t>3100DF7388</t>
  </si>
  <si>
    <t>0084MC0030</t>
  </si>
  <si>
    <t>4043PP7662</t>
  </si>
  <si>
    <t>4043JI7630</t>
  </si>
  <si>
    <t>4129JI7397</t>
  </si>
  <si>
    <t>4135JI7450</t>
  </si>
  <si>
    <t>0085MT0008</t>
  </si>
  <si>
    <t>4062JM7483</t>
  </si>
  <si>
    <t>0114DF0403</t>
  </si>
  <si>
    <t>0078MC0023</t>
  </si>
  <si>
    <t>0043DF0415</t>
  </si>
  <si>
    <t>0077DF0403</t>
  </si>
  <si>
    <t>0069DF0411</t>
  </si>
  <si>
    <t>0131DF0403</t>
  </si>
  <si>
    <t>0073DF0403</t>
  </si>
  <si>
    <t>0055DF0402</t>
  </si>
  <si>
    <t>0053DF0402</t>
  </si>
  <si>
    <t>0111DF0403</t>
  </si>
  <si>
    <t>0032DF0403</t>
  </si>
  <si>
    <t>0097DF0406</t>
  </si>
  <si>
    <t>0035IS2200</t>
  </si>
  <si>
    <t>0130MS0017</t>
  </si>
  <si>
    <t>0036JS0002</t>
  </si>
  <si>
    <t>0007MC0031</t>
  </si>
  <si>
    <t>0037MC0028</t>
  </si>
  <si>
    <t>0031MC0032</t>
  </si>
  <si>
    <t>0041MS0003</t>
  </si>
  <si>
    <t>0055JI0943</t>
  </si>
  <si>
    <t>0055JI0944</t>
  </si>
  <si>
    <t>0108MS2040</t>
  </si>
  <si>
    <t>4095MM7732</t>
  </si>
  <si>
    <t>4095JI7736</t>
  </si>
  <si>
    <t>0008IS0390</t>
  </si>
  <si>
    <t>4083DF7524</t>
  </si>
  <si>
    <t>0005DF0410</t>
  </si>
  <si>
    <t>0009MS2080</t>
  </si>
  <si>
    <t>0075PP0052</t>
  </si>
  <si>
    <t>4083MS7900</t>
  </si>
  <si>
    <t>0008MS0046</t>
  </si>
  <si>
    <t>0004JI0952</t>
  </si>
  <si>
    <t>0001MS0059</t>
  </si>
  <si>
    <t>4062MS7682</t>
  </si>
  <si>
    <t>0068EE0503</t>
  </si>
  <si>
    <t>0115MC0034</t>
  </si>
  <si>
    <t>4116MS8956</t>
  </si>
  <si>
    <t>4095MS7720</t>
  </si>
  <si>
    <t>4055PP7740</t>
  </si>
  <si>
    <t>4085MM9012</t>
  </si>
  <si>
    <t>0084ET0001</t>
  </si>
  <si>
    <t>0059MA0002</t>
  </si>
  <si>
    <t>0124JI0906</t>
  </si>
  <si>
    <t>0095DF0402</t>
  </si>
  <si>
    <t>3062AV7367</t>
  </si>
  <si>
    <t>4083IS7533</t>
  </si>
  <si>
    <t>4073MS7848</t>
  </si>
  <si>
    <t>0114DF0402</t>
  </si>
  <si>
    <t>0092MS0003</t>
  </si>
  <si>
    <t>0073DF0404</t>
  </si>
  <si>
    <t>0026MS0005</t>
  </si>
  <si>
    <t>0026MS3051</t>
  </si>
  <si>
    <t>0026MS3052</t>
  </si>
  <si>
    <t>0026MS0009</t>
  </si>
  <si>
    <t>0001MM0040</t>
  </si>
  <si>
    <t>0001MM2401</t>
  </si>
  <si>
    <t>0071MS2200</t>
  </si>
  <si>
    <t>4111EE7580</t>
  </si>
  <si>
    <t>0057MS0002</t>
  </si>
  <si>
    <t>3001JM8542</t>
  </si>
  <si>
    <t>4109DF7640</t>
  </si>
  <si>
    <t>4119IS6490</t>
  </si>
  <si>
    <t>0137MS3011</t>
  </si>
  <si>
    <t>4001MS7696</t>
  </si>
  <si>
    <t>4001IS7518</t>
  </si>
  <si>
    <t>0016MC0033</t>
  </si>
  <si>
    <t>4130MS8809</t>
  </si>
  <si>
    <t>0085PP0087</t>
  </si>
  <si>
    <t>4062PP7739</t>
  </si>
  <si>
    <t>4062EE7577</t>
  </si>
  <si>
    <t>4135EL7385</t>
  </si>
  <si>
    <t>4044EE6588</t>
  </si>
  <si>
    <t>4022EE7400</t>
  </si>
  <si>
    <t>4119PP7614</t>
  </si>
  <si>
    <t>4130MS8516</t>
  </si>
  <si>
    <t>0099JI0913</t>
  </si>
  <si>
    <t>4100DF6327</t>
  </si>
  <si>
    <t>4001MS7685</t>
  </si>
  <si>
    <t>0118MS0003</t>
  </si>
  <si>
    <t>3100JM7351</t>
  </si>
  <si>
    <t>3100JI7532</t>
  </si>
  <si>
    <t>0130MS0013</t>
  </si>
  <si>
    <t>4085DF7644</t>
  </si>
  <si>
    <t>4062JI6579</t>
  </si>
  <si>
    <t>4043IS7517</t>
  </si>
  <si>
    <t>4062PP7960</t>
  </si>
  <si>
    <t>4062PP8082</t>
  </si>
  <si>
    <t>4132JI8909</t>
  </si>
  <si>
    <t>4131JI7459</t>
  </si>
  <si>
    <t>4073IS7983</t>
  </si>
  <si>
    <t>4062JI8107</t>
  </si>
  <si>
    <t>4083JI8218</t>
  </si>
  <si>
    <t>4109JI7547</t>
  </si>
  <si>
    <t>4109JM7602</t>
  </si>
  <si>
    <t>4109JM6128</t>
  </si>
  <si>
    <t>4055JI7663</t>
  </si>
  <si>
    <t>4004JI9111</t>
  </si>
  <si>
    <t>4004JM8263</t>
  </si>
  <si>
    <t>4004MS7770</t>
  </si>
  <si>
    <t>4015PP7591</t>
  </si>
  <si>
    <t>4069JI7325</t>
  </si>
  <si>
    <t>4061JI8315</t>
  </si>
  <si>
    <t>0031SC0001</t>
  </si>
  <si>
    <t>0031FC0159</t>
  </si>
  <si>
    <t>4005JI8032</t>
  </si>
  <si>
    <t>4005JI7610</t>
  </si>
  <si>
    <t>4005JI7647</t>
  </si>
  <si>
    <t>0116JI0925</t>
  </si>
  <si>
    <t>4073PP7615</t>
  </si>
  <si>
    <t>4083MS8262</t>
  </si>
  <si>
    <t>4083MS7925</t>
  </si>
  <si>
    <t>4083MS7896</t>
  </si>
  <si>
    <t>4083MS6401</t>
  </si>
  <si>
    <t>4073MS8647</t>
  </si>
  <si>
    <t>4062JI7371</t>
  </si>
  <si>
    <t>4043JI7748</t>
  </si>
  <si>
    <t>4070JI7583</t>
  </si>
  <si>
    <t>4102JM6395</t>
  </si>
  <si>
    <t>3108JM6603</t>
  </si>
  <si>
    <t>4028JI7936</t>
  </si>
  <si>
    <t>3100JM7350</t>
  </si>
  <si>
    <t>4005JI8261</t>
  </si>
  <si>
    <t>4043PP8182</t>
  </si>
  <si>
    <t>4109IS7364</t>
  </si>
  <si>
    <t>4093IS8282</t>
  </si>
  <si>
    <t>4131IS8093</t>
  </si>
  <si>
    <t>4062IS7603</t>
  </si>
  <si>
    <t>4069MS7706</t>
  </si>
  <si>
    <t>0002JS0008</t>
  </si>
  <si>
    <t>4008JM7550</t>
  </si>
  <si>
    <t>3075JM8222</t>
  </si>
  <si>
    <t>0125JI0907</t>
  </si>
  <si>
    <t>4047DF7462</t>
  </si>
  <si>
    <t>0121ET0001</t>
  </si>
  <si>
    <t>0027JS0002</t>
  </si>
  <si>
    <t>0123IS0186</t>
  </si>
  <si>
    <t>0123JI0915</t>
  </si>
  <si>
    <t>4095MS7831</t>
  </si>
  <si>
    <t>4131MS7853</t>
  </si>
  <si>
    <t>4031JI6618</t>
  </si>
  <si>
    <t>4062MS6483</t>
  </si>
  <si>
    <t>4062MS7780</t>
  </si>
  <si>
    <t>0091MS0005</t>
  </si>
  <si>
    <t>0128IS0164</t>
  </si>
  <si>
    <t>0030PP0023</t>
  </si>
  <si>
    <t>0102EL0001</t>
  </si>
  <si>
    <t>0125DF0402</t>
  </si>
  <si>
    <t>0009JS0008</t>
  </si>
  <si>
    <t>0042JS0004</t>
  </si>
  <si>
    <t>0095JI0933</t>
  </si>
  <si>
    <t>0095JI0932</t>
  </si>
  <si>
    <t>0001DF0415</t>
  </si>
  <si>
    <t>0042DF0401</t>
  </si>
  <si>
    <t>0042AE0001</t>
  </si>
  <si>
    <t>0033JI0912</t>
  </si>
  <si>
    <t>0024JS0010</t>
  </si>
  <si>
    <t>0019JS0006</t>
  </si>
  <si>
    <t>0083PP0048</t>
  </si>
  <si>
    <t>0083PP0021</t>
  </si>
  <si>
    <t>4081MS7950</t>
  </si>
  <si>
    <t>4067PP8159</t>
  </si>
  <si>
    <t>4001JI8129</t>
  </si>
  <si>
    <t>4044PP7448</t>
  </si>
  <si>
    <t>3136DF8086</t>
  </si>
  <si>
    <t>0004JI0949</t>
  </si>
  <si>
    <t>0111JI0944</t>
  </si>
  <si>
    <t>0070AE0001</t>
  </si>
  <si>
    <t>0041FC0157</t>
  </si>
  <si>
    <t>0101AE0001</t>
  </si>
  <si>
    <t>0093JS0012</t>
  </si>
  <si>
    <t>0101MF0024</t>
  </si>
  <si>
    <t>0013EE0502</t>
  </si>
  <si>
    <t>0070ET0001</t>
  </si>
  <si>
    <t>0093AE0001</t>
  </si>
  <si>
    <t>0070JS0005</t>
  </si>
  <si>
    <t>0133JV0001</t>
  </si>
  <si>
    <t>0082IS2740</t>
  </si>
  <si>
    <t>0049JS0012</t>
  </si>
  <si>
    <t>0068MS0006</t>
  </si>
  <si>
    <t>0103DF0402</t>
  </si>
  <si>
    <t>0039MS0003</t>
  </si>
  <si>
    <t>0040DF0401</t>
  </si>
  <si>
    <t>0062MS0089</t>
  </si>
  <si>
    <t>0089JS0005</t>
  </si>
  <si>
    <t>0125FC0150</t>
  </si>
  <si>
    <t>0089JS0007</t>
  </si>
  <si>
    <t>0086JI0910</t>
  </si>
  <si>
    <t>0077JS0013</t>
  </si>
  <si>
    <t>0106PP0048</t>
  </si>
  <si>
    <t>0068JS0005</t>
  </si>
  <si>
    <t>0018AE0001</t>
  </si>
  <si>
    <t>0020SC0002</t>
  </si>
  <si>
    <t>0023JS0007</t>
  </si>
  <si>
    <t>0089JS0003</t>
  </si>
  <si>
    <t>0106JS0018</t>
  </si>
  <si>
    <t>0062FC2860</t>
  </si>
  <si>
    <t>0058SC0002</t>
  </si>
  <si>
    <t>0089JI0909</t>
  </si>
  <si>
    <t>0030DF0403</t>
  </si>
  <si>
    <t>4043JI7671</t>
  </si>
  <si>
    <t>4102JM8184</t>
  </si>
  <si>
    <t>4047JI7802</t>
  </si>
  <si>
    <t>4015JI7670</t>
  </si>
  <si>
    <t>4083JI8185</t>
  </si>
  <si>
    <t>4083JI7996</t>
  </si>
  <si>
    <t>4106JI7756</t>
  </si>
  <si>
    <t>4001JM7980</t>
  </si>
  <si>
    <t>4055JI7675</t>
  </si>
  <si>
    <t>0131JI0925</t>
  </si>
  <si>
    <t>4070JI9002</t>
  </si>
  <si>
    <t>4063JI7977</t>
  </si>
  <si>
    <t>4117JI7667</t>
  </si>
  <si>
    <t>3109JM7556</t>
  </si>
  <si>
    <t>3109JM7558</t>
  </si>
  <si>
    <t>4131MS8436</t>
  </si>
  <si>
    <t>0030JI0924</t>
  </si>
  <si>
    <t>0030JI0931</t>
  </si>
  <si>
    <t>4071MS7968</t>
  </si>
  <si>
    <t>4135MM6499</t>
  </si>
  <si>
    <t>3109JM7559</t>
  </si>
  <si>
    <t>3109JM7560</t>
  </si>
  <si>
    <t>3109JM7561</t>
  </si>
  <si>
    <t>4111IS6215</t>
  </si>
  <si>
    <t>3100IS7665</t>
  </si>
  <si>
    <t>4062IS7993</t>
  </si>
  <si>
    <t>4063DF9000</t>
  </si>
  <si>
    <t>3109JM7562</t>
  </si>
  <si>
    <t>3109JM7563</t>
  </si>
  <si>
    <t>3109JM7564</t>
  </si>
  <si>
    <t>3109JM7565</t>
  </si>
  <si>
    <t>3109JM7566</t>
  </si>
  <si>
    <t>3109JM7572</t>
  </si>
  <si>
    <t>3109JM7568</t>
  </si>
  <si>
    <t>3109JM7569</t>
  </si>
  <si>
    <t>3109JM7557</t>
  </si>
  <si>
    <t>4069JI6465</t>
  </si>
  <si>
    <t>4069JI8539</t>
  </si>
  <si>
    <t>4111JI7555</t>
  </si>
  <si>
    <t>4123JI7592</t>
  </si>
  <si>
    <t>4083PP8193</t>
  </si>
  <si>
    <t>0075MS3051</t>
  </si>
  <si>
    <t>4073MS7922</t>
  </si>
  <si>
    <t>0088PP0022</t>
  </si>
  <si>
    <t>4047PP8010</t>
  </si>
  <si>
    <t>4111PP7747</t>
  </si>
  <si>
    <t>4123PP8083</t>
  </si>
  <si>
    <t>3008IS7543</t>
  </si>
  <si>
    <t>4077PP8797</t>
  </si>
  <si>
    <t>4043EE8049</t>
  </si>
  <si>
    <t>4097MS7799</t>
  </si>
  <si>
    <t>4085MS7723</t>
  </si>
  <si>
    <t>4081MS7754</t>
  </si>
  <si>
    <t>4083MS8112</t>
  </si>
  <si>
    <t>4005MS7783</t>
  </si>
  <si>
    <t>4005MS7782</t>
  </si>
  <si>
    <t>4075PP8552</t>
  </si>
  <si>
    <t>3062IS6388</t>
  </si>
  <si>
    <t>4096IS7981</t>
  </si>
  <si>
    <t>4119MS8005</t>
  </si>
  <si>
    <t>4070MS8194</t>
  </si>
  <si>
    <t>3089AM7622</t>
  </si>
  <si>
    <t>4063PP9001</t>
  </si>
  <si>
    <t>4063PP8525</t>
  </si>
  <si>
    <t>4062PP7669</t>
  </si>
  <si>
    <t>4136EE7347</t>
  </si>
  <si>
    <t>3025JM6598</t>
  </si>
  <si>
    <t>0126SC0001</t>
  </si>
  <si>
    <t>0109JI0918</t>
  </si>
  <si>
    <t>0124DF0401</t>
  </si>
  <si>
    <t>0129JI0917</t>
  </si>
  <si>
    <t>0130MS2170</t>
  </si>
  <si>
    <t>0117DF0404</t>
  </si>
  <si>
    <t>0085JI0963</t>
  </si>
  <si>
    <t>0116MF0025</t>
  </si>
  <si>
    <t>0001DF0419</t>
  </si>
  <si>
    <t>0068DF3011</t>
  </si>
  <si>
    <t>4005MS8165</t>
  </si>
  <si>
    <t>4021MS7789</t>
  </si>
  <si>
    <t>0044JI0920</t>
  </si>
  <si>
    <t>0054DF0401</t>
  </si>
  <si>
    <t>0104JS0002</t>
  </si>
  <si>
    <t>0054MT0001</t>
  </si>
  <si>
    <t>0113DF0403</t>
  </si>
  <si>
    <t>0001DF0417</t>
  </si>
  <si>
    <t>0071DF0403</t>
  </si>
  <si>
    <t>0043JI0937</t>
  </si>
  <si>
    <t>0002PP0045</t>
  </si>
  <si>
    <t>0132JI0920</t>
  </si>
  <si>
    <t>0048MA0001</t>
  </si>
  <si>
    <t>0079PP0006</t>
  </si>
  <si>
    <t>0129PP0014</t>
  </si>
  <si>
    <t>0110EE0503</t>
  </si>
  <si>
    <t>0030JI0932</t>
  </si>
  <si>
    <t>0050MT0001</t>
  </si>
  <si>
    <t>0082EE0501</t>
  </si>
  <si>
    <t>0044MS2120</t>
  </si>
  <si>
    <t>2008IS9000</t>
  </si>
  <si>
    <t>4116MS8179</t>
  </si>
  <si>
    <t>3005AC7578</t>
  </si>
  <si>
    <t>2045MS9000</t>
  </si>
  <si>
    <t>2045JI9000</t>
  </si>
  <si>
    <t>2102MM9000</t>
  </si>
  <si>
    <t>2131MM9000</t>
  </si>
  <si>
    <t>2073JI9000</t>
  </si>
  <si>
    <t>2008MM9000</t>
  </si>
  <si>
    <t>0056JS0005</t>
  </si>
  <si>
    <t>0027DF0401</t>
  </si>
  <si>
    <t>4032EE7606</t>
  </si>
  <si>
    <t>4083MS7905</t>
  </si>
  <si>
    <t>0074JS0009</t>
  </si>
  <si>
    <t>0030JI0933</t>
  </si>
  <si>
    <t>0062EE0508</t>
  </si>
  <si>
    <t>0025ET0001</t>
  </si>
  <si>
    <t>0097MS3061</t>
  </si>
  <si>
    <t>0117MS3191</t>
  </si>
  <si>
    <t>0130MS0014</t>
  </si>
  <si>
    <t>0043JI0946</t>
  </si>
  <si>
    <t>0043PP0078</t>
  </si>
  <si>
    <t>0062DF0406</t>
  </si>
  <si>
    <t>0001DF0414</t>
  </si>
  <si>
    <t>0117DF0405</t>
  </si>
  <si>
    <t>0123DF0403</t>
  </si>
  <si>
    <t>0109DF0402</t>
  </si>
  <si>
    <t>0008DF0406</t>
  </si>
  <si>
    <t>0005MS0020</t>
  </si>
  <si>
    <t>0119MT0006</t>
  </si>
  <si>
    <t>0073PP0081</t>
  </si>
  <si>
    <t>0097MS0024</t>
  </si>
  <si>
    <t>0033IS2810</t>
  </si>
  <si>
    <t>0085DF0408</t>
  </si>
  <si>
    <t>0077JS0014</t>
  </si>
  <si>
    <t>0083JI0932</t>
  </si>
  <si>
    <t>0018MT0001</t>
  </si>
  <si>
    <t>4069MS7714</t>
  </si>
  <si>
    <t>4116JI7677</t>
  </si>
  <si>
    <t>0049PP0046</t>
  </si>
  <si>
    <t>0121DF0401</t>
  </si>
  <si>
    <t>4043MS8053</t>
  </si>
  <si>
    <t>0086DF0402</t>
  </si>
  <si>
    <t>0005DF0411</t>
  </si>
  <si>
    <t>0085DF0410</t>
  </si>
  <si>
    <t>0015DF0405</t>
  </si>
  <si>
    <t>4083MS8200</t>
  </si>
  <si>
    <t>0116PP0035</t>
  </si>
  <si>
    <t>0028EE0503</t>
  </si>
  <si>
    <t>0077AE0003</t>
  </si>
  <si>
    <t>0043JI0947</t>
  </si>
  <si>
    <t>0116JI0926</t>
  </si>
  <si>
    <t>0043FC0106</t>
  </si>
  <si>
    <t>0001DF0420</t>
  </si>
  <si>
    <t>0133JI0924</t>
  </si>
  <si>
    <t>0031MS0004</t>
  </si>
  <si>
    <t>0015MS0029</t>
  </si>
  <si>
    <t>0015MS0018</t>
  </si>
  <si>
    <t>0069JI1014</t>
  </si>
  <si>
    <t>0043EL0003</t>
  </si>
  <si>
    <t>0077ET0001</t>
  </si>
  <si>
    <t>4069MS7809</t>
  </si>
  <si>
    <t>4116IS7631</t>
  </si>
  <si>
    <t>0123MT0002</t>
  </si>
  <si>
    <t>0103MF0027</t>
  </si>
  <si>
    <t>0005DF3011</t>
  </si>
  <si>
    <t>0004ET0001</t>
  </si>
  <si>
    <t>4001MS7652</t>
  </si>
  <si>
    <t>0106SC0002</t>
  </si>
  <si>
    <t>4053MS7791</t>
  </si>
  <si>
    <t>0107FC2640</t>
  </si>
  <si>
    <t>0069DF0413</t>
  </si>
  <si>
    <t>0100DF0407</t>
  </si>
  <si>
    <t>0123PP0015</t>
  </si>
  <si>
    <t>0057JI0905</t>
  </si>
  <si>
    <t>4114MS7680</t>
  </si>
  <si>
    <t>0092JI0909</t>
  </si>
  <si>
    <t>0131JM0001</t>
  </si>
  <si>
    <t>4083MS7901</t>
  </si>
  <si>
    <t>4062MS7778</t>
  </si>
  <si>
    <t>0008JI0957</t>
  </si>
  <si>
    <t>3008JI7625</t>
  </si>
  <si>
    <t>0008JI0958</t>
  </si>
  <si>
    <t>0008JI0959</t>
  </si>
  <si>
    <t>4001MS7658</t>
  </si>
  <si>
    <t>0008JI0960</t>
  </si>
  <si>
    <t>4047EE7639</t>
  </si>
  <si>
    <t>4043IS7617</t>
  </si>
  <si>
    <t>3005IS6387</t>
  </si>
  <si>
    <t>4105MS7752</t>
  </si>
  <si>
    <t>4111EE7717</t>
  </si>
  <si>
    <t>4052EE7949</t>
  </si>
  <si>
    <t>4100MS8120</t>
  </si>
  <si>
    <t>4133MS7838</t>
  </si>
  <si>
    <t>4043EE7948</t>
  </si>
  <si>
    <t>0032DF0404</t>
  </si>
  <si>
    <t>0049JI0917</t>
  </si>
  <si>
    <t>4083MS8078</t>
  </si>
  <si>
    <t>4133MS8790</t>
  </si>
  <si>
    <t>0115JS0004</t>
  </si>
  <si>
    <t>4005JM7609</t>
  </si>
  <si>
    <t>4133MS8636</t>
  </si>
  <si>
    <t>4109MS7817</t>
  </si>
  <si>
    <t>0001DF0421</t>
  </si>
  <si>
    <t>0043JI0945</t>
  </si>
  <si>
    <t>4015MS7892</t>
  </si>
  <si>
    <t>4001MS7654</t>
  </si>
  <si>
    <t>4100EE7593</t>
  </si>
  <si>
    <t>4030MS8619</t>
  </si>
  <si>
    <t>4001PP8142</t>
  </si>
  <si>
    <t>4001DF8146</t>
  </si>
  <si>
    <t>3096DF7540</t>
  </si>
  <si>
    <t>4111DF8116</t>
  </si>
  <si>
    <t>4092JI8432</t>
  </si>
  <si>
    <t>4119MS8164</t>
  </si>
  <si>
    <t>0098JS0004</t>
  </si>
  <si>
    <t>4073MS7973</t>
  </si>
  <si>
    <t>4073MS8195</t>
  </si>
  <si>
    <t>4119MT7728</t>
  </si>
  <si>
    <t>4001MS7701</t>
  </si>
  <si>
    <t>4124MS8001</t>
  </si>
  <si>
    <t>0014JI0913</t>
  </si>
  <si>
    <t>0014JS0005</t>
  </si>
  <si>
    <t>0082JS0004</t>
  </si>
  <si>
    <t>4032MM9007</t>
  </si>
  <si>
    <t>4071MS7970</t>
  </si>
  <si>
    <t>3096MS7352</t>
  </si>
  <si>
    <t>4063MS7909</t>
  </si>
  <si>
    <t>4073MS7845</t>
  </si>
  <si>
    <t>4040PP8052</t>
  </si>
  <si>
    <t>4073MS7846</t>
  </si>
  <si>
    <t>4063MS8320</t>
  </si>
  <si>
    <t>4063MS7910</t>
  </si>
  <si>
    <t>4063PP8620</t>
  </si>
  <si>
    <t>4085MS7805</t>
  </si>
  <si>
    <t>4085MS8989</t>
  </si>
  <si>
    <t>4125PP7998</t>
  </si>
  <si>
    <t>4045MS7875</t>
  </si>
  <si>
    <t>4005PP7731</t>
  </si>
  <si>
    <t>4008DF8215</t>
  </si>
  <si>
    <t>4085MS9114</t>
  </si>
  <si>
    <t>4098IS8066</t>
  </si>
  <si>
    <t>4075JI9000</t>
  </si>
  <si>
    <t>3075JM8224</t>
  </si>
  <si>
    <t>4010JI8133</t>
  </si>
  <si>
    <t>4001JI8084</t>
  </si>
  <si>
    <t>4001PP8064</t>
  </si>
  <si>
    <t>3100JI7730</t>
  </si>
  <si>
    <t>3100JM8205</t>
  </si>
  <si>
    <t>4131JI8322</t>
  </si>
  <si>
    <t>4043JI8029</t>
  </si>
  <si>
    <t>4055JI7633</t>
  </si>
  <si>
    <t>0038MS3021</t>
  </si>
  <si>
    <t>4062MS8339</t>
  </si>
  <si>
    <t>4131PP8357</t>
  </si>
  <si>
    <t>4070PP8287</t>
  </si>
  <si>
    <t>4062MS7684</t>
  </si>
  <si>
    <t>4133PP8144</t>
  </si>
  <si>
    <t>4030PP8397</t>
  </si>
  <si>
    <t>4061PP8277</t>
  </si>
  <si>
    <t>4076PP8094</t>
  </si>
  <si>
    <t>0032PP0069</t>
  </si>
  <si>
    <t>3085JI8405</t>
  </si>
  <si>
    <t>3111JI9027</t>
  </si>
  <si>
    <t>0059JS0012</t>
  </si>
  <si>
    <t>4119MS7727</t>
  </si>
  <si>
    <t>0001DF0418</t>
  </si>
  <si>
    <t>0097JS0003</t>
  </si>
  <si>
    <t>0126FC0135</t>
  </si>
  <si>
    <t>0101JI0904</t>
  </si>
  <si>
    <t>0054ET0001</t>
  </si>
  <si>
    <t>0069DF0412</t>
  </si>
  <si>
    <t>0011DF0401</t>
  </si>
  <si>
    <t>4116JI8447</t>
  </si>
  <si>
    <t>4116JI7995</t>
  </si>
  <si>
    <t>4015JI7982</t>
  </si>
  <si>
    <t>0039DF0401</t>
  </si>
  <si>
    <t>0010MS0012</t>
  </si>
  <si>
    <t>0010MS0009</t>
  </si>
  <si>
    <t>0066MS3031</t>
  </si>
  <si>
    <t>4077MS8145</t>
  </si>
  <si>
    <t>4047DF9000</t>
  </si>
  <si>
    <t>4015DF7523</t>
  </si>
  <si>
    <t>4077PP8155</t>
  </si>
  <si>
    <t>3089JM7718</t>
  </si>
  <si>
    <t>4047DF6364</t>
  </si>
  <si>
    <t>4062MS8612</t>
  </si>
  <si>
    <t>0033DF0402</t>
  </si>
  <si>
    <t>4030JI8251</t>
  </si>
  <si>
    <t>4116PP8106</t>
  </si>
  <si>
    <t>4004PP9168</t>
  </si>
  <si>
    <t>4116PP8090</t>
  </si>
  <si>
    <t>4136MS7913</t>
  </si>
  <si>
    <t>0055DF0403</t>
  </si>
  <si>
    <t>4116PP8080</t>
  </si>
  <si>
    <t>4062MS8174</t>
  </si>
  <si>
    <t>4030MS8889</t>
  </si>
  <si>
    <t>4004MS8435</t>
  </si>
  <si>
    <t>4100MS7918</t>
  </si>
  <si>
    <t>4004MM9019</t>
  </si>
  <si>
    <t>0088DF0401</t>
  </si>
  <si>
    <t>4073MS8767</t>
  </si>
  <si>
    <t>4055MS7825</t>
  </si>
  <si>
    <t>4055MS7830</t>
  </si>
  <si>
    <t>4055MS7827</t>
  </si>
  <si>
    <t>4055MS7829</t>
  </si>
  <si>
    <t>0032JI0940</t>
  </si>
  <si>
    <t>0006JS0004</t>
  </si>
  <si>
    <t>0001DF0423</t>
  </si>
  <si>
    <t>0077MS0019</t>
  </si>
  <si>
    <t>4131PP8183</t>
  </si>
  <si>
    <t>0017JS0006</t>
  </si>
  <si>
    <t>0005DF0409</t>
  </si>
  <si>
    <t>4063MA7759</t>
  </si>
  <si>
    <t>0040DF0402</t>
  </si>
  <si>
    <t>0081JS0009</t>
  </si>
  <si>
    <t>0082JS0005</t>
  </si>
  <si>
    <t>4119MS7808</t>
  </si>
  <si>
    <t>4136MS8151</t>
  </si>
  <si>
    <t>2062MS9001</t>
  </si>
  <si>
    <t>0064MC0029</t>
  </si>
  <si>
    <t>4119MS8060</t>
  </si>
  <si>
    <t>0036JS0004</t>
  </si>
  <si>
    <t>4062JI9185</t>
  </si>
  <si>
    <t>0070JS0006</t>
  </si>
  <si>
    <t>0001DF0422</t>
  </si>
  <si>
    <t>0133JI0925</t>
  </si>
  <si>
    <t>1001IS6010</t>
  </si>
  <si>
    <t>1119IS6005</t>
  </si>
  <si>
    <t>0107JS0009</t>
  </si>
  <si>
    <t>0107FC0148</t>
  </si>
  <si>
    <t>0044MS0003</t>
  </si>
  <si>
    <t>0111FC0160</t>
  </si>
  <si>
    <t>0044PP0022</t>
  </si>
  <si>
    <t>1001IS6001</t>
  </si>
  <si>
    <t>0098DF0403</t>
  </si>
  <si>
    <t>0047MT0005</t>
  </si>
  <si>
    <t>0006MS0003</t>
  </si>
  <si>
    <t>4033MS8306</t>
  </si>
  <si>
    <t>0116EE0503</t>
  </si>
  <si>
    <t>0135EE0502</t>
  </si>
  <si>
    <t>0055DF0404</t>
  </si>
  <si>
    <t>0058MS0005</t>
  </si>
  <si>
    <t>4077EL7745</t>
  </si>
  <si>
    <t>0123JI0916</t>
  </si>
  <si>
    <t>0053PP0049</t>
  </si>
  <si>
    <t>4073MS7850</t>
  </si>
  <si>
    <t>0127IS0237</t>
  </si>
  <si>
    <t>0021IS2260</t>
  </si>
  <si>
    <t>0113MF3141</t>
  </si>
  <si>
    <t>4001MS7656</t>
  </si>
  <si>
    <t>4111MS7699</t>
  </si>
  <si>
    <t>4085MS8007</t>
  </si>
  <si>
    <t>4085MS8234</t>
  </si>
  <si>
    <t>4133MS7842</t>
  </si>
  <si>
    <t>4085MS8163</t>
  </si>
  <si>
    <t>4085MS8006</t>
  </si>
  <si>
    <t>4097MS7800</t>
  </si>
  <si>
    <t>4117MS7860</t>
  </si>
  <si>
    <t>4062MS7687</t>
  </si>
  <si>
    <t>4043MS7877</t>
  </si>
  <si>
    <t>4107MS7835</t>
  </si>
  <si>
    <t>4069MS8110</t>
  </si>
  <si>
    <t>4111MS8149</t>
  </si>
  <si>
    <t>4095MS7832</t>
  </si>
  <si>
    <t>4043MS7884</t>
  </si>
  <si>
    <t>4055MS7823</t>
  </si>
  <si>
    <t>4069MS7709</t>
  </si>
  <si>
    <t>4073MS8042</t>
  </si>
  <si>
    <t>4109MS7819</t>
  </si>
  <si>
    <t>4100MS7917</t>
  </si>
  <si>
    <t>0001MT2060</t>
  </si>
  <si>
    <t>0017MT2010</t>
  </si>
  <si>
    <t>4109MS7815</t>
  </si>
  <si>
    <t>4109MS7818</t>
  </si>
  <si>
    <t>4083MS9029</t>
  </si>
  <si>
    <t>4062MS7966</t>
  </si>
  <si>
    <t>0033JI0913</t>
  </si>
  <si>
    <t>0032JI0941</t>
  </si>
  <si>
    <t>0015JI0924</t>
  </si>
  <si>
    <t>4100MS8058</t>
  </si>
  <si>
    <t>0097JI0927</t>
  </si>
  <si>
    <t>4116MS8951</t>
  </si>
  <si>
    <t>4116MS8161</t>
  </si>
  <si>
    <t>4059MS7790</t>
  </si>
  <si>
    <t>0069PP0214</t>
  </si>
  <si>
    <t>0069JI1002</t>
  </si>
  <si>
    <t>4008MS7786</t>
  </si>
  <si>
    <t>4073MS8074</t>
  </si>
  <si>
    <t>4030MS8341</t>
  </si>
  <si>
    <t>4077MS9129</t>
  </si>
  <si>
    <t>4032MS8162</t>
  </si>
  <si>
    <t>4085MS8008</t>
  </si>
  <si>
    <t>4004MS8176</t>
  </si>
  <si>
    <t>4085MS8235</t>
  </si>
  <si>
    <t>4004MS7768</t>
  </si>
  <si>
    <t>4069MS7962</t>
  </si>
  <si>
    <t>0004JI0953</t>
  </si>
  <si>
    <t>0102JI0925</t>
  </si>
  <si>
    <t>4043MS7890</t>
  </si>
  <si>
    <t>0085JI0964</t>
  </si>
  <si>
    <t>0001JI0984</t>
  </si>
  <si>
    <t>0106JI0916</t>
  </si>
  <si>
    <t>2045IS9001</t>
  </si>
  <si>
    <t>3083DF7526</t>
  </si>
  <si>
    <t>0078SC0002</t>
  </si>
  <si>
    <t>0081DF0403</t>
  </si>
  <si>
    <t>0076DF0401</t>
  </si>
  <si>
    <t>0060DF0402</t>
  </si>
  <si>
    <t>0056DF0402</t>
  </si>
  <si>
    <t>0047IS0195</t>
  </si>
  <si>
    <t>4032MS7725</t>
  </si>
  <si>
    <t>4111MS7691</t>
  </si>
  <si>
    <t>4073MS7847</t>
  </si>
  <si>
    <t>4069MS7716</t>
  </si>
  <si>
    <t>1001IS6012</t>
  </si>
  <si>
    <t>4096MS7812</t>
  </si>
  <si>
    <t>4062MS7779</t>
  </si>
  <si>
    <t>4005MS7781</t>
  </si>
  <si>
    <t>4111MS7695</t>
  </si>
  <si>
    <t>0105DF0402</t>
  </si>
  <si>
    <t>0067MA0001</t>
  </si>
  <si>
    <t>4109MS7926</t>
  </si>
  <si>
    <t>4078MS7788</t>
  </si>
  <si>
    <t>4109MS7820</t>
  </si>
  <si>
    <t>4083JI8380</t>
  </si>
  <si>
    <t>4028JI8295</t>
  </si>
  <si>
    <t>3001JM9193</t>
  </si>
  <si>
    <t>4131MS7852</t>
  </si>
  <si>
    <t>0124JI0907</t>
  </si>
  <si>
    <t>0064JS0008</t>
  </si>
  <si>
    <t>0137JS0001</t>
  </si>
  <si>
    <t>0127JS0005</t>
  </si>
  <si>
    <t>0027JS0005</t>
  </si>
  <si>
    <t>0082JS0006</t>
  </si>
  <si>
    <t>0027JS0004</t>
  </si>
  <si>
    <t>0051JS0009</t>
  </si>
  <si>
    <t>0099JS0002</t>
  </si>
  <si>
    <t>0057JS0006</t>
  </si>
  <si>
    <t>0063JS0005</t>
  </si>
  <si>
    <t>0026JS0010</t>
  </si>
  <si>
    <t>0021JS0002</t>
  </si>
  <si>
    <t>0029JS0002</t>
  </si>
  <si>
    <t>0037JS0001</t>
  </si>
  <si>
    <t>0078JS0010</t>
  </si>
  <si>
    <t>0121JS0003</t>
  </si>
  <si>
    <t>0056JS0006</t>
  </si>
  <si>
    <t>0134JS0003</t>
  </si>
  <si>
    <t>0134JS0004</t>
  </si>
  <si>
    <t>0103JS0006</t>
  </si>
  <si>
    <t>0040JS0009</t>
  </si>
  <si>
    <t>0040JS0010</t>
  </si>
  <si>
    <t>0040MA0001</t>
  </si>
  <si>
    <t>0040ET0001</t>
  </si>
  <si>
    <t>0040SC0001</t>
  </si>
  <si>
    <t>0064JS0009</t>
  </si>
  <si>
    <t>0040JI0908</t>
  </si>
  <si>
    <t>4001PP8494</t>
  </si>
  <si>
    <t>0051JS0008</t>
  </si>
  <si>
    <t>0103JS0007</t>
  </si>
  <si>
    <t>0012JS0017</t>
  </si>
  <si>
    <t>0063JI0926</t>
  </si>
  <si>
    <t>0074JS0011</t>
  </si>
  <si>
    <t>0078JS0009</t>
  </si>
  <si>
    <t>0060JS0006</t>
  </si>
  <si>
    <t>0065JS0002</t>
  </si>
  <si>
    <t>0065JS0003</t>
  </si>
  <si>
    <t>0054JS0008</t>
  </si>
  <si>
    <t>0081JS0010</t>
  </si>
  <si>
    <t>0073JI0958</t>
  </si>
  <si>
    <t>0073JI0959</t>
  </si>
  <si>
    <t>0071JI0952</t>
  </si>
  <si>
    <t>0112JI0919</t>
  </si>
  <si>
    <t>0053JI0922</t>
  </si>
  <si>
    <t>0055JI0945</t>
  </si>
  <si>
    <t>0067JI0912</t>
  </si>
  <si>
    <t>0067JI0910</t>
  </si>
  <si>
    <t>0074JS0010</t>
  </si>
  <si>
    <t>0007JS0012</t>
  </si>
  <si>
    <t>0079JS0008</t>
  </si>
  <si>
    <t>0008JI0956</t>
  </si>
  <si>
    <t>4077MS8103</t>
  </si>
  <si>
    <t>0119JI0940</t>
  </si>
  <si>
    <t>0001JI0985</t>
  </si>
  <si>
    <t>0071JI0951</t>
  </si>
  <si>
    <t>0063PP0035</t>
  </si>
  <si>
    <t>0029JS0001</t>
  </si>
  <si>
    <t>0026JS0011</t>
  </si>
  <si>
    <t>0028JS0011</t>
  </si>
  <si>
    <t>4043JI8081</t>
  </si>
  <si>
    <t>4055MS7821</t>
  </si>
  <si>
    <t>4055MS7828</t>
  </si>
  <si>
    <t>4096DF8092</t>
  </si>
  <si>
    <t>4043DF8662</t>
  </si>
  <si>
    <t>0092DF0402</t>
  </si>
  <si>
    <t>0044MS0004</t>
  </si>
  <si>
    <t>0043JI0948</t>
  </si>
  <si>
    <t>0109DF3051</t>
  </si>
  <si>
    <t>0019JS0001</t>
  </si>
  <si>
    <t>0057JS0007</t>
  </si>
  <si>
    <t>0027JS0003</t>
  </si>
  <si>
    <t>0064JI0908</t>
  </si>
  <si>
    <t>0055JI0946</t>
  </si>
  <si>
    <t>0083JI0933</t>
  </si>
  <si>
    <t>1001IS6013</t>
  </si>
  <si>
    <t>0023IS3621</t>
  </si>
  <si>
    <t>0070IS2070</t>
  </si>
  <si>
    <t>0092MC0036</t>
  </si>
  <si>
    <t>0039EE0501</t>
  </si>
  <si>
    <t>0033JM0002</t>
  </si>
  <si>
    <t>0111JI0945</t>
  </si>
  <si>
    <t>0015ET0002</t>
  </si>
  <si>
    <t>4117IS8000</t>
  </si>
  <si>
    <t>4043PP8843</t>
  </si>
  <si>
    <t>4100MS8383</t>
  </si>
  <si>
    <t>4044MS7907</t>
  </si>
  <si>
    <t>4004MS7771</t>
  </si>
  <si>
    <t>4004MS7810</t>
  </si>
  <si>
    <t>4004MS7765</t>
  </si>
  <si>
    <t>4045MS7862</t>
  </si>
  <si>
    <t>4117MS7836</t>
  </si>
  <si>
    <t>4136MS7914</t>
  </si>
  <si>
    <t>4100MS7920</t>
  </si>
  <si>
    <t>0117JI0930</t>
  </si>
  <si>
    <t>4027MS7935</t>
  </si>
  <si>
    <t>3007MA8115</t>
  </si>
  <si>
    <t>4071MS8671</t>
  </si>
  <si>
    <t>4071MS8812</t>
  </si>
  <si>
    <t>4071MS8079</t>
  </si>
  <si>
    <t>2077MM9000</t>
  </si>
  <si>
    <t>4117JI7793</t>
  </si>
  <si>
    <t>4102IS8068</t>
  </si>
  <si>
    <t>4131IS8375</t>
  </si>
  <si>
    <t>0119IS0198</t>
  </si>
  <si>
    <t>0007DF0402</t>
  </si>
  <si>
    <t>0019JI0909</t>
  </si>
  <si>
    <t>4043JI8048</t>
  </si>
  <si>
    <t>4125JI7997</t>
  </si>
  <si>
    <t>4055JI8273</t>
  </si>
  <si>
    <t>4130JI8512</t>
  </si>
  <si>
    <t>4032JI8030</t>
  </si>
  <si>
    <t>4111JI9201</t>
  </si>
  <si>
    <t>4016MS8961</t>
  </si>
  <si>
    <t>4070JI8363</t>
  </si>
  <si>
    <t>3070JM7955</t>
  </si>
  <si>
    <t>4102MS8938</t>
  </si>
  <si>
    <t>4132MS8198</t>
  </si>
  <si>
    <t>4081PP8237</t>
  </si>
  <si>
    <t>3005AV7956</t>
  </si>
  <si>
    <t>4043PP8264</t>
  </si>
  <si>
    <t>4030PP8244</t>
  </si>
  <si>
    <t>4028PP8134</t>
  </si>
  <si>
    <t>4032PP8821</t>
  </si>
  <si>
    <t>4106PP8095</t>
  </si>
  <si>
    <t>4116MS8409</t>
  </si>
  <si>
    <t>4116MS8990</t>
  </si>
  <si>
    <t>4116MS8856</t>
  </si>
  <si>
    <t>0016JI0916</t>
  </si>
  <si>
    <t>0010JS0010</t>
  </si>
  <si>
    <t>4083IS8167</t>
  </si>
  <si>
    <t>4133MS7839</t>
  </si>
  <si>
    <t>4071MS9136</t>
  </si>
  <si>
    <t>4043MS7882</t>
  </si>
  <si>
    <t>4069MS8567</t>
  </si>
  <si>
    <t>4073MS8073</t>
  </si>
  <si>
    <t>4001MS8126</t>
  </si>
  <si>
    <t>3043MS7959</t>
  </si>
  <si>
    <t>4030MS8076</t>
  </si>
  <si>
    <t>4069MS9028</t>
  </si>
  <si>
    <t>4130MS7964</t>
  </si>
  <si>
    <t>0084FC0165</t>
  </si>
  <si>
    <t>0043PP0079</t>
  </si>
  <si>
    <t>4100DF8274</t>
  </si>
  <si>
    <t>0007JS0013</t>
  </si>
  <si>
    <t>4131MS7856</t>
  </si>
  <si>
    <t>4133MS9029</t>
  </si>
  <si>
    <t>0019JS0007</t>
  </si>
  <si>
    <t>0019ET0001</t>
  </si>
  <si>
    <t>0069DF0414</t>
  </si>
  <si>
    <t>0065MS3011</t>
  </si>
  <si>
    <t>4083IS8212</t>
  </si>
  <si>
    <t>3116AM8034</t>
  </si>
  <si>
    <t>0086MT0002</t>
  </si>
  <si>
    <t>2008MM9005</t>
  </si>
  <si>
    <t>2008PP9001</t>
  </si>
  <si>
    <t>0041JS0008</t>
  </si>
  <si>
    <t>0051SC0003</t>
  </si>
  <si>
    <t>4111PP8310</t>
  </si>
  <si>
    <t>4111PP8875</t>
  </si>
  <si>
    <t>4005JM8259</t>
  </si>
  <si>
    <t>0075JS0001</t>
  </si>
  <si>
    <t>0031JI0910</t>
  </si>
  <si>
    <t>0081JI0926</t>
  </si>
  <si>
    <t>0132JI0921</t>
  </si>
  <si>
    <t>0056AE0001</t>
  </si>
  <si>
    <t>0023MC0035</t>
  </si>
  <si>
    <t>0047JI0921</t>
  </si>
  <si>
    <t>0113IS0202</t>
  </si>
  <si>
    <t>0098JI0918</t>
  </si>
  <si>
    <t>0001MS0048</t>
  </si>
  <si>
    <t>0119JI0942</t>
  </si>
  <si>
    <t>0081JI0927</t>
  </si>
  <si>
    <t>0102FC0162</t>
  </si>
  <si>
    <t>0102FC2162</t>
  </si>
  <si>
    <t>0030JI0934</t>
  </si>
  <si>
    <t>0067JI0911</t>
  </si>
  <si>
    <t>0078FC0166</t>
  </si>
  <si>
    <t>0078FC2660</t>
  </si>
  <si>
    <t>0078FC2661</t>
  </si>
  <si>
    <t>0136IS0203</t>
  </si>
  <si>
    <t>0023FC0153</t>
  </si>
  <si>
    <t>0085JI0965</t>
  </si>
  <si>
    <t>0014DF0401</t>
  </si>
  <si>
    <t>0007JS0014</t>
  </si>
  <si>
    <t>0010MS0007</t>
  </si>
  <si>
    <t>0010MS3071</t>
  </si>
  <si>
    <t>0010ET0001</t>
  </si>
  <si>
    <t>0098ET0001</t>
  </si>
  <si>
    <t>0097EE0505</t>
  </si>
  <si>
    <t>0047DF0402</t>
  </si>
  <si>
    <t>0085DF0409</t>
  </si>
  <si>
    <t>0008DF0407</t>
  </si>
  <si>
    <t>0001MF0028</t>
  </si>
  <si>
    <t>0026JS0012</t>
  </si>
  <si>
    <t>0043MS0071</t>
  </si>
  <si>
    <t>0043MS0083</t>
  </si>
  <si>
    <t>0010DF0402</t>
  </si>
  <si>
    <t>0124DF0402</t>
  </si>
  <si>
    <t>0104MF0026</t>
  </si>
  <si>
    <t>0039MF2260</t>
  </si>
  <si>
    <t>0110SC0002</t>
  </si>
  <si>
    <t>0044JI0921</t>
  </si>
  <si>
    <t>0005DF3101</t>
  </si>
  <si>
    <t>0098MS0018</t>
  </si>
  <si>
    <t>0091JS0006</t>
  </si>
  <si>
    <t>0133JI0926</t>
  </si>
  <si>
    <t>0110JS0011</t>
  </si>
  <si>
    <t>0119JI0943</t>
  </si>
  <si>
    <t>0032JI0943</t>
  </si>
  <si>
    <t>0069DF0415</t>
  </si>
  <si>
    <t>0083JI0934</t>
  </si>
  <si>
    <t>0056MC0037</t>
  </si>
  <si>
    <t>0123JI0917</t>
  </si>
  <si>
    <t>0036MT0001</t>
  </si>
  <si>
    <t>0110MT0001</t>
  </si>
  <si>
    <t>0100FC0149</t>
  </si>
  <si>
    <t>0132MS2060</t>
  </si>
  <si>
    <t>4083MS8037</t>
  </si>
  <si>
    <t>4109MS8041</t>
  </si>
  <si>
    <t>4083MS8036</t>
  </si>
  <si>
    <t>0043JI0949</t>
  </si>
  <si>
    <t>0107JS0010</t>
  </si>
  <si>
    <t>0129JI0918</t>
  </si>
  <si>
    <t>0005IS0197</t>
  </si>
  <si>
    <t>0055DF0405</t>
  </si>
  <si>
    <t>0107AE0002</t>
  </si>
  <si>
    <t>0076DF0402</t>
  </si>
  <si>
    <t>0001DF0425</t>
  </si>
  <si>
    <t>0101DF0401</t>
  </si>
  <si>
    <t>0043IS0196</t>
  </si>
  <si>
    <t>0045DF0406</t>
  </si>
  <si>
    <t>0010MS0011</t>
  </si>
  <si>
    <t>0062DF0407</t>
  </si>
  <si>
    <t>0001JI0981</t>
  </si>
  <si>
    <t>4045MS8044</t>
  </si>
  <si>
    <t>4069MS8056</t>
  </si>
  <si>
    <t>4083MS8047</t>
  </si>
  <si>
    <t>4012EE8051</t>
  </si>
  <si>
    <t>0007FC0140</t>
  </si>
  <si>
    <t>0111JI0947</t>
  </si>
  <si>
    <t>0130JI0922</t>
  </si>
  <si>
    <t>0130JI0924</t>
  </si>
  <si>
    <t>0067DF0403</t>
  </si>
  <si>
    <t>0069DF0417</t>
  </si>
  <si>
    <t>0047FC0156</t>
  </si>
  <si>
    <t>0110FC0168</t>
  </si>
  <si>
    <t>4073MS8059</t>
  </si>
  <si>
    <t>0069JI1015</t>
  </si>
  <si>
    <t>0130JI0923</t>
  </si>
  <si>
    <t>0001JI0986</t>
  </si>
  <si>
    <t>4004MS8075</t>
  </si>
  <si>
    <t>0041DF0401</t>
  </si>
  <si>
    <t>0071JI0954</t>
  </si>
  <si>
    <t>0071JI0953</t>
  </si>
  <si>
    <t>0022MS0006</t>
  </si>
  <si>
    <t>4055PP7951</t>
  </si>
  <si>
    <t>0135DF0402</t>
  </si>
  <si>
    <t>0069EE0520</t>
  </si>
  <si>
    <t>0022ET0001</t>
  </si>
  <si>
    <t>0129FC0164</t>
  </si>
  <si>
    <t>4015PP8514</t>
  </si>
  <si>
    <t>3062JM8011</t>
  </si>
  <si>
    <t>3062JI8012</t>
  </si>
  <si>
    <t>3062JI8013</t>
  </si>
  <si>
    <t>3062JI8015</t>
  </si>
  <si>
    <t>3062JI8014</t>
  </si>
  <si>
    <t>3062JI8016</t>
  </si>
  <si>
    <t>3062JI8017</t>
  </si>
  <si>
    <t>3062JI8018</t>
  </si>
  <si>
    <t>3062JI8019</t>
  </si>
  <si>
    <t>3062JI8020</t>
  </si>
  <si>
    <t>3062JI8021</t>
  </si>
  <si>
    <t>3062JI8022</t>
  </si>
  <si>
    <t>3062JI8023</t>
  </si>
  <si>
    <t>3062JI8024</t>
  </si>
  <si>
    <t>0026MS0010</t>
  </si>
  <si>
    <t>4062MS8384</t>
  </si>
  <si>
    <t>4069MS8104</t>
  </si>
  <si>
    <t>0037JS0002</t>
  </si>
  <si>
    <t>0069IS0206</t>
  </si>
  <si>
    <t>0069DF0418</t>
  </si>
  <si>
    <t>4083MS8429</t>
  </si>
  <si>
    <t>3109JM8027</t>
  </si>
  <si>
    <t>3109JM8154</t>
  </si>
  <si>
    <t>4109JI8209</t>
  </si>
  <si>
    <t>4076MS8213</t>
  </si>
  <si>
    <t>0001DF0440</t>
  </si>
  <si>
    <t>0101JI0905</t>
  </si>
  <si>
    <t>0032JI0942</t>
  </si>
  <si>
    <t>0042ET0001</t>
  </si>
  <si>
    <t>4109JM8272</t>
  </si>
  <si>
    <t>3005JI8046</t>
  </si>
  <si>
    <t>4083MS8109</t>
  </si>
  <si>
    <t>0134IC0200</t>
  </si>
  <si>
    <t>0130IC0200</t>
  </si>
  <si>
    <t>0135IC0200</t>
  </si>
  <si>
    <t>0136IC0200</t>
  </si>
  <si>
    <t>0132IC0200</t>
  </si>
  <si>
    <t>0133IC0200</t>
  </si>
  <si>
    <t>0128IC0200</t>
  </si>
  <si>
    <t>0124IC0200</t>
  </si>
  <si>
    <t>0125IC0200</t>
  </si>
  <si>
    <t>0126IC0200</t>
  </si>
  <si>
    <t>0129IC0200</t>
  </si>
  <si>
    <t>3075JM8223</t>
  </si>
  <si>
    <t>3028JI8186</t>
  </si>
  <si>
    <t>4116PP8414</t>
  </si>
  <si>
    <t>0069JI1017</t>
  </si>
  <si>
    <t>2045MT9000</t>
  </si>
  <si>
    <t>0073MT0003</t>
  </si>
  <si>
    <t>4116EE8252</t>
  </si>
  <si>
    <t>0001JM0003</t>
  </si>
  <si>
    <t>4119MS8113</t>
  </si>
  <si>
    <t>4083JI8433</t>
  </si>
  <si>
    <t>0062JI0950</t>
  </si>
  <si>
    <t>0130JI0925</t>
  </si>
  <si>
    <t>0109JM0001</t>
  </si>
  <si>
    <t>4055JI8265</t>
  </si>
  <si>
    <t>4001PP8190</t>
  </si>
  <si>
    <t>4001PP8605</t>
  </si>
  <si>
    <t>4015MS8270</t>
  </si>
  <si>
    <t>4015MS8280</t>
  </si>
  <si>
    <t>4083MS8091</t>
  </si>
  <si>
    <t>0085DF0411</t>
  </si>
  <si>
    <t>4032MS8232</t>
  </si>
  <si>
    <t>4062PP8361</t>
  </si>
  <si>
    <t>4008JI7989</t>
  </si>
  <si>
    <t>4008MS8316</t>
  </si>
  <si>
    <t>4055MS8288</t>
  </si>
  <si>
    <t>4069MS8492</t>
  </si>
  <si>
    <t>4069MS8243</t>
  </si>
  <si>
    <t>4069MS8206</t>
  </si>
  <si>
    <t>4069MS8152</t>
  </si>
  <si>
    <t>4030EE8291</t>
  </si>
  <si>
    <t>4081EE8127</t>
  </si>
  <si>
    <t>4085EE8210</t>
  </si>
  <si>
    <t>4005EE8219</t>
  </si>
  <si>
    <t>4132EE8231</t>
  </si>
  <si>
    <t>4063PP8676</t>
  </si>
  <si>
    <t>4075PP8945</t>
  </si>
  <si>
    <t>0119JI0941</t>
  </si>
  <si>
    <t>4055IS8331</t>
  </si>
  <si>
    <t>4073MS9001</t>
  </si>
  <si>
    <t>4073MS8340</t>
  </si>
  <si>
    <t>4073MS8510</t>
  </si>
  <si>
    <t>4083PP9117</t>
  </si>
  <si>
    <t>0108JS0015</t>
  </si>
  <si>
    <t>0068JS0006</t>
  </si>
  <si>
    <t>4116MS8668</t>
  </si>
  <si>
    <t>4047MS8220</t>
  </si>
  <si>
    <t>4032MS8465</t>
  </si>
  <si>
    <t>4130PP8358</t>
  </si>
  <si>
    <t>4125PP8283</t>
  </si>
  <si>
    <t>0058JS0005</t>
  </si>
  <si>
    <t>0069MS2840</t>
  </si>
  <si>
    <t>0005JI0935</t>
  </si>
  <si>
    <t>0062MT2090</t>
  </si>
  <si>
    <t>0133MT0002</t>
  </si>
  <si>
    <t>0133MT0003</t>
  </si>
  <si>
    <t>0009MS2040</t>
  </si>
  <si>
    <t>4116IS8365</t>
  </si>
  <si>
    <t>4083IS8311</t>
  </si>
  <si>
    <t>4083MS9002</t>
  </si>
  <si>
    <t>0083MT0003</t>
  </si>
  <si>
    <t>0119MS0024</t>
  </si>
  <si>
    <t>0004MS3031</t>
  </si>
  <si>
    <t>0001DF0424</t>
  </si>
  <si>
    <t>0075JI0919</t>
  </si>
  <si>
    <t>3005SC8136</t>
  </si>
  <si>
    <t>3005SC8137</t>
  </si>
  <si>
    <t>3005SC8138</t>
  </si>
  <si>
    <t>3005SC8139</t>
  </si>
  <si>
    <t>3005SC8140</t>
  </si>
  <si>
    <t>0125MS0003</t>
  </si>
  <si>
    <t>0133MS0007</t>
  </si>
  <si>
    <t>4069MS8150</t>
  </si>
  <si>
    <t>4004DF8312</t>
  </si>
  <si>
    <t>4030EE8172</t>
  </si>
  <si>
    <t>4099EE8169</t>
  </si>
  <si>
    <t>4083JI9032</t>
  </si>
  <si>
    <t>0069MS2090</t>
  </si>
  <si>
    <t>4069PP8518</t>
  </si>
  <si>
    <t>4044JI8441</t>
  </si>
  <si>
    <t>4015PP8248</t>
  </si>
  <si>
    <t>4119MS8123</t>
  </si>
  <si>
    <t>4044PP9000</t>
  </si>
  <si>
    <t>4031MS8180</t>
  </si>
  <si>
    <t>4111MS8236</t>
  </si>
  <si>
    <t>4116MS8319</t>
  </si>
  <si>
    <t>4062MS8148</t>
  </si>
  <si>
    <t>0055JI0947</t>
  </si>
  <si>
    <t>0055JI0948</t>
  </si>
  <si>
    <t>0055JI0949</t>
  </si>
  <si>
    <t>0119JI0944</t>
  </si>
  <si>
    <t>0083JI0936</t>
  </si>
  <si>
    <t>4069PP8279</t>
  </si>
  <si>
    <t>0032JI0944</t>
  </si>
  <si>
    <t>4083JI9034</t>
  </si>
  <si>
    <t>4069PP8892</t>
  </si>
  <si>
    <t>0133JI0927</t>
  </si>
  <si>
    <t>0069JI1018</t>
  </si>
  <si>
    <t>3043MS8711</t>
  </si>
  <si>
    <t>3043MS8704</t>
  </si>
  <si>
    <t>3043MS8642</t>
  </si>
  <si>
    <t>3043MS8528</t>
  </si>
  <si>
    <t>3043MS8707</t>
  </si>
  <si>
    <t>3043MS8710</t>
  </si>
  <si>
    <t>3043MS8712</t>
  </si>
  <si>
    <t>0105MT0001</t>
  </si>
  <si>
    <t>0100JI0934</t>
  </si>
  <si>
    <t>4131MS8785</t>
  </si>
  <si>
    <t>4085IS8204</t>
  </si>
  <si>
    <t>4132JI8147</t>
  </si>
  <si>
    <t>3116IS8034</t>
  </si>
  <si>
    <t>4031PP9112</t>
  </si>
  <si>
    <t>4007IS8406</t>
  </si>
  <si>
    <t>4055PP8372</t>
  </si>
  <si>
    <t>4116JI7984</t>
  </si>
  <si>
    <t>4015MT8191</t>
  </si>
  <si>
    <t>4015MS8240</t>
  </si>
  <si>
    <t>0069DF0421</t>
  </si>
  <si>
    <t>4133PP8428</t>
  </si>
  <si>
    <t>4073IS8285</t>
  </si>
  <si>
    <t>4062MA8301</t>
  </si>
  <si>
    <t>4100DF8440</t>
  </si>
  <si>
    <t>4099JI8476</t>
  </si>
  <si>
    <t>4114JM8300</t>
  </si>
  <si>
    <t>4015IS8373</t>
  </si>
  <si>
    <t>4043IS8439</t>
  </si>
  <si>
    <t>4043IS8484</t>
  </si>
  <si>
    <t>0063JI0927</t>
  </si>
  <si>
    <t>0133JI0929</t>
  </si>
  <si>
    <t>0083JI0937</t>
  </si>
  <si>
    <t>4116JI8344</t>
  </si>
  <si>
    <t>4116PP8343</t>
  </si>
  <si>
    <t>4085JI8353</t>
  </si>
  <si>
    <t>4132PP8495</t>
  </si>
  <si>
    <t>4055EE8338</t>
  </si>
  <si>
    <t>4109JM8158</t>
  </si>
  <si>
    <t>4117PP8170</t>
  </si>
  <si>
    <t>4055JI8335</t>
  </si>
  <si>
    <t>4055JM8221</t>
  </si>
  <si>
    <t>0116MS0017</t>
  </si>
  <si>
    <t>4010PP8485</t>
  </si>
  <si>
    <t>4028MS8292</t>
  </si>
  <si>
    <t>4102PP8246</t>
  </si>
  <si>
    <t>4004EE8217</t>
  </si>
  <si>
    <t>4096EL9000</t>
  </si>
  <si>
    <t>0005MS2260</t>
  </si>
  <si>
    <t>0049MS2020</t>
  </si>
  <si>
    <t>0035MS2021</t>
  </si>
  <si>
    <t>0069JI1016</t>
  </si>
  <si>
    <t>0069JI1019</t>
  </si>
  <si>
    <t>0069JI1020</t>
  </si>
  <si>
    <t>4092PP8427</t>
  </si>
  <si>
    <t>4004MS8496</t>
  </si>
  <si>
    <t>4131MS8178</t>
  </si>
  <si>
    <t>4109MS8175</t>
  </si>
  <si>
    <t>4015JI8249</t>
  </si>
  <si>
    <t>0133JI0928</t>
  </si>
  <si>
    <t>4069EE8171</t>
  </si>
  <si>
    <t>4071JM8247</t>
  </si>
  <si>
    <t>0116JI0927</t>
  </si>
  <si>
    <t>0007MS3111</t>
  </si>
  <si>
    <t>0032JI0945</t>
  </si>
  <si>
    <t>3136AT8166</t>
  </si>
  <si>
    <t>4129PP8517</t>
  </si>
  <si>
    <t>4133JI8334</t>
  </si>
  <si>
    <t>0066JI0910</t>
  </si>
  <si>
    <t>0001MM2402</t>
  </si>
  <si>
    <t>0001MM2403</t>
  </si>
  <si>
    <t>0001MM2404</t>
  </si>
  <si>
    <t>0076MS3081</t>
  </si>
  <si>
    <t>4001JI8307</t>
  </si>
  <si>
    <t>0001PP2300</t>
  </si>
  <si>
    <t>0001PP2301</t>
  </si>
  <si>
    <t>4112MT5512</t>
  </si>
  <si>
    <t>4055DF4350</t>
  </si>
  <si>
    <t>0054MA2010</t>
  </si>
  <si>
    <t>0027MA2010</t>
  </si>
  <si>
    <t>0112MT2010</t>
  </si>
  <si>
    <t>0093PP0022</t>
  </si>
  <si>
    <t>0062PP0099</t>
  </si>
  <si>
    <t>0032JU0001</t>
  </si>
  <si>
    <t>4136JI8958</t>
  </si>
  <si>
    <t>0100JI0935</t>
  </si>
  <si>
    <t>0069MS0057</t>
  </si>
  <si>
    <t>0093MS0010</t>
  </si>
  <si>
    <t>0069MS0050</t>
  </si>
  <si>
    <t>0055MS0007</t>
  </si>
  <si>
    <t>0019MS2010</t>
  </si>
  <si>
    <t>4083MS8196</t>
  </si>
  <si>
    <t>0001MS0096</t>
  </si>
  <si>
    <t>0001MM2406</t>
  </si>
  <si>
    <t>0032JI0946</t>
  </si>
  <si>
    <t>0131JI0922</t>
  </si>
  <si>
    <t>0116JI0928</t>
  </si>
  <si>
    <t>0006JS0008</t>
  </si>
  <si>
    <t>0027JS0007</t>
  </si>
  <si>
    <t>0006JS0005</t>
  </si>
  <si>
    <t>0006JS0006</t>
  </si>
  <si>
    <t>0006JS0007</t>
  </si>
  <si>
    <t>0016JS0004</t>
  </si>
  <si>
    <t>0039JS0004</t>
  </si>
  <si>
    <t>0027JS0006</t>
  </si>
  <si>
    <t>0068JS0007</t>
  </si>
  <si>
    <t>0065JS0004</t>
  </si>
  <si>
    <t>0083JI0935</t>
  </si>
  <si>
    <t>4045JI8203</t>
  </si>
  <si>
    <t>4027IS8241</t>
  </si>
  <si>
    <t>0114DF0404</t>
  </si>
  <si>
    <t>0091AE0001</t>
  </si>
  <si>
    <t>4119JI8202</t>
  </si>
  <si>
    <t>2085MT9000</t>
  </si>
  <si>
    <t>0134JS0005</t>
  </si>
  <si>
    <t>4100JI8199</t>
  </si>
  <si>
    <t>4008JI8188</t>
  </si>
  <si>
    <t>0038MT0001</t>
  </si>
  <si>
    <t>2005MT9000</t>
  </si>
  <si>
    <t>2045MT9001</t>
  </si>
  <si>
    <t>0016JS0003</t>
  </si>
  <si>
    <t>4093PP8781</t>
  </si>
  <si>
    <t>0007JS0016</t>
  </si>
  <si>
    <t>0007JS0015</t>
  </si>
  <si>
    <t>0126MT0001</t>
  </si>
  <si>
    <t>4081MS8278</t>
  </si>
  <si>
    <t>0102JI0926</t>
  </si>
  <si>
    <t>4061MS8442</t>
  </si>
  <si>
    <t>0076JS0017</t>
  </si>
  <si>
    <t>4031PP8398</t>
  </si>
  <si>
    <t>0004JI0954</t>
  </si>
  <si>
    <t>0030JI0935</t>
  </si>
  <si>
    <t>0004JI0955</t>
  </si>
  <si>
    <t>0043IS0204</t>
  </si>
  <si>
    <t>0069JI1021</t>
  </si>
  <si>
    <t>0074DF0401</t>
  </si>
  <si>
    <t>2102DF9000</t>
  </si>
  <si>
    <t>4097JM8430</t>
  </si>
  <si>
    <t>4055PP8425</t>
  </si>
  <si>
    <t>0008MS0025</t>
  </si>
  <si>
    <t>4131DF8297</t>
  </si>
  <si>
    <t>0096JI0915</t>
  </si>
  <si>
    <t>0090DF0401</t>
  </si>
  <si>
    <t>0071JI0955</t>
  </si>
  <si>
    <t>0055JI0950</t>
  </si>
  <si>
    <t>0110PP0062</t>
  </si>
  <si>
    <t>0110JI0911</t>
  </si>
  <si>
    <t>4001PP8327</t>
  </si>
  <si>
    <t>4083JI8826</t>
  </si>
  <si>
    <t>4132JI9012</t>
  </si>
  <si>
    <t>4131EE8391</t>
  </si>
  <si>
    <t>0132JI0922</t>
  </si>
  <si>
    <t>4062JI9001</t>
  </si>
  <si>
    <t>0044JI0922</t>
  </si>
  <si>
    <t>4062JI8371</t>
  </si>
  <si>
    <t>0001JI2660</t>
  </si>
  <si>
    <t>0009JS0009</t>
  </si>
  <si>
    <t>0073JI0960</t>
  </si>
  <si>
    <t>0002SC0002</t>
  </si>
  <si>
    <t>4055PP8336</t>
  </si>
  <si>
    <t>4055MS8356</t>
  </si>
  <si>
    <t>0075JI0920</t>
  </si>
  <si>
    <t>4001MS8679</t>
  </si>
  <si>
    <t>0001JI2661</t>
  </si>
  <si>
    <t>0001MM2351</t>
  </si>
  <si>
    <t>4055PP8321</t>
  </si>
  <si>
    <t>0047JM0001</t>
  </si>
  <si>
    <t>0008DF0408</t>
  </si>
  <si>
    <t>0001DF0426</t>
  </si>
  <si>
    <t>0119AE0001</t>
  </si>
  <si>
    <t>4081JM8245</t>
  </si>
  <si>
    <t>0062MS0053</t>
  </si>
  <si>
    <t>0067JI0913</t>
  </si>
  <si>
    <t>4070JI8192</t>
  </si>
  <si>
    <t>0102JM0001</t>
  </si>
  <si>
    <t>0073JI0962</t>
  </si>
  <si>
    <t>0045MS0011</t>
  </si>
  <si>
    <t>0087JS0012</t>
  </si>
  <si>
    <t>0045MS0020</t>
  </si>
  <si>
    <t>4073MS8233</t>
  </si>
  <si>
    <t>3001JI8571</t>
  </si>
  <si>
    <t>4099JI8511</t>
  </si>
  <si>
    <t>0136FC0163</t>
  </si>
  <si>
    <t>4075MS8551</t>
  </si>
  <si>
    <t>4100JI8258</t>
  </si>
  <si>
    <t>4116JI8379</t>
  </si>
  <si>
    <t>4116PP8378</t>
  </si>
  <si>
    <t>4085JI9047</t>
  </si>
  <si>
    <t>0099AE0001</t>
  </si>
  <si>
    <t>0014FC0144</t>
  </si>
  <si>
    <t>0109FC0177</t>
  </si>
  <si>
    <t>0061AE0001</t>
  </si>
  <si>
    <t>4096JM9004</t>
  </si>
  <si>
    <t>0050AE0001</t>
  </si>
  <si>
    <t>0104FC0170</t>
  </si>
  <si>
    <t>3108JM8238</t>
  </si>
  <si>
    <t>0021FC0174</t>
  </si>
  <si>
    <t>0137FC0176</t>
  </si>
  <si>
    <t>4031JI8399</t>
  </si>
  <si>
    <t>3005AT8348</t>
  </si>
  <si>
    <t>0056MS0004</t>
  </si>
  <si>
    <t>0073JI0961</t>
  </si>
  <si>
    <t>0072JS0003</t>
  </si>
  <si>
    <t>3111AT8393</t>
  </si>
  <si>
    <t>3111AM8394</t>
  </si>
  <si>
    <t>0026MF0029</t>
  </si>
  <si>
    <t>4100PP9000</t>
  </si>
  <si>
    <t>4083EE8239</t>
  </si>
  <si>
    <t>4055MS8352</t>
  </si>
  <si>
    <t>4055MS8132</t>
  </si>
  <si>
    <t>4043JI8546</t>
  </si>
  <si>
    <t>4077IS8364</t>
  </si>
  <si>
    <t>0135FC0175</t>
  </si>
  <si>
    <t>4043MS8509</t>
  </si>
  <si>
    <t>0073FC0151</t>
  </si>
  <si>
    <t>0061MS0007</t>
  </si>
  <si>
    <t>4047JI8401</t>
  </si>
  <si>
    <t>4005JI8299</t>
  </si>
  <si>
    <t>4130PP8426</t>
  </si>
  <si>
    <t>0060AE0001</t>
  </si>
  <si>
    <t>0133FC0181</t>
  </si>
  <si>
    <t>0082FC0107</t>
  </si>
  <si>
    <t>0131FC0180</t>
  </si>
  <si>
    <t>4016JI8519</t>
  </si>
  <si>
    <t>0096FC0179</t>
  </si>
  <si>
    <t>4016PP8928</t>
  </si>
  <si>
    <t>0087JS0011</t>
  </si>
  <si>
    <t>0087JS0010</t>
  </si>
  <si>
    <t>0051MT0001</t>
  </si>
  <si>
    <t>0051MT0002</t>
  </si>
  <si>
    <t>0117JI0931</t>
  </si>
  <si>
    <t>0081JM0001</t>
  </si>
  <si>
    <t>4015JI9005</t>
  </si>
  <si>
    <t>4015PP9004</t>
  </si>
  <si>
    <t>0002MS2050</t>
  </si>
  <si>
    <t>4083EE7664</t>
  </si>
  <si>
    <t>4100PP8773</t>
  </si>
  <si>
    <t>0097IS2780</t>
  </si>
  <si>
    <t>0007MS2120</t>
  </si>
  <si>
    <t>0078MT0001</t>
  </si>
  <si>
    <t>0047JI0922</t>
  </si>
  <si>
    <t>0132JI0923</t>
  </si>
  <si>
    <t>0132JI0924</t>
  </si>
  <si>
    <t>0126ET0001</t>
  </si>
  <si>
    <t>0095FC0183</t>
  </si>
  <si>
    <t>0050DF0401</t>
  </si>
  <si>
    <t>0002MT0001</t>
  </si>
  <si>
    <t>0116JI0929</t>
  </si>
  <si>
    <t>0101MT0001</t>
  </si>
  <si>
    <t>4015PP8855</t>
  </si>
  <si>
    <t>0009JI0917</t>
  </si>
  <si>
    <t>0130JI0926</t>
  </si>
  <si>
    <t>0119JI0945</t>
  </si>
  <si>
    <t>0066MS2050</t>
  </si>
  <si>
    <t>0071JI0956</t>
  </si>
  <si>
    <t>0015MT0002</t>
  </si>
  <si>
    <t>0051DF0402</t>
  </si>
  <si>
    <t>0051SC0004</t>
  </si>
  <si>
    <t>0073JI0963</t>
  </si>
  <si>
    <t>0085JI0970</t>
  </si>
  <si>
    <t>0069JI1024</t>
  </si>
  <si>
    <t>0069JI1022</t>
  </si>
  <si>
    <t>0069PP0215</t>
  </si>
  <si>
    <t>2133MS9000</t>
  </si>
  <si>
    <t>4069PP8475</t>
  </si>
  <si>
    <t>4069PP8641</t>
  </si>
  <si>
    <t>0132JI0925</t>
  </si>
  <si>
    <t>0069JI1023</t>
  </si>
  <si>
    <t>0130JI0927</t>
  </si>
  <si>
    <t>0119JI0946</t>
  </si>
  <si>
    <t>0034MA0001</t>
  </si>
  <si>
    <t>0043DF0416</t>
  </si>
  <si>
    <t>0003DF0401</t>
  </si>
  <si>
    <t>0113DF0404</t>
  </si>
  <si>
    <t>0069DF0419</t>
  </si>
  <si>
    <t>0083JI0939</t>
  </si>
  <si>
    <t>0009MS2100</t>
  </si>
  <si>
    <t>3010JI8296</t>
  </si>
  <si>
    <t>0083JI0940</t>
  </si>
  <si>
    <t>0083JI0941</t>
  </si>
  <si>
    <t>0083JI0938</t>
  </si>
  <si>
    <t>0073JI0964</t>
  </si>
  <si>
    <t>0083JI0942</t>
  </si>
  <si>
    <t>0133MS0021</t>
  </si>
  <si>
    <t>0130DF0402</t>
  </si>
  <si>
    <t>0069MS0131</t>
  </si>
  <si>
    <t>1119MS9001</t>
  </si>
  <si>
    <t>0123FC0172</t>
  </si>
  <si>
    <t>0069PP0216</t>
  </si>
  <si>
    <t>0123FC0171</t>
  </si>
  <si>
    <t>4116PP8473</t>
  </si>
  <si>
    <t>4069PP8535</t>
  </si>
  <si>
    <t>4015MS8534</t>
  </si>
  <si>
    <t>4031MS8963</t>
  </si>
  <si>
    <t>4083MS8638</t>
  </si>
  <si>
    <t>0099JI0914</t>
  </si>
  <si>
    <t>0099JI0915</t>
  </si>
  <si>
    <t>4067MS8632</t>
  </si>
  <si>
    <t>4001JI8434</t>
  </si>
  <si>
    <t>4001JI8317</t>
  </si>
  <si>
    <t>4014JI8324</t>
  </si>
  <si>
    <t>4014PP8325</t>
  </si>
  <si>
    <t>4001DF8396</t>
  </si>
  <si>
    <t>4001JM8639</t>
  </si>
  <si>
    <t>0099JS0003</t>
  </si>
  <si>
    <t>0001MM2407</t>
  </si>
  <si>
    <t>4124JI8929</t>
  </si>
  <si>
    <t>0014MS0011</t>
  </si>
  <si>
    <t>0003ET0001</t>
  </si>
  <si>
    <t>0043JI0951</t>
  </si>
  <si>
    <t>0031PP0021</t>
  </si>
  <si>
    <t>0069DF0423</t>
  </si>
  <si>
    <t>0116EL0001</t>
  </si>
  <si>
    <t>4083JI8458</t>
  </si>
  <si>
    <t>4045JI8387</t>
  </si>
  <si>
    <t>4069JI8569</t>
  </si>
  <si>
    <t>0128DF0401</t>
  </si>
  <si>
    <t>4032JI9164</t>
  </si>
  <si>
    <t>0024MS0005</t>
  </si>
  <si>
    <t>4083JI8538</t>
  </si>
  <si>
    <t>4083PP8669</t>
  </si>
  <si>
    <t>0121JM0001</t>
  </si>
  <si>
    <t>0069DF3141</t>
  </si>
  <si>
    <t>4015JI9007</t>
  </si>
  <si>
    <t>0135JM0001</t>
  </si>
  <si>
    <t>0131JM0002</t>
  </si>
  <si>
    <t>0043MT2030</t>
  </si>
  <si>
    <t>0111JM0001</t>
  </si>
  <si>
    <t>0004JI0956</t>
  </si>
  <si>
    <t>0017AE0001</t>
  </si>
  <si>
    <t>0045AE0001</t>
  </si>
  <si>
    <t>0117PP0053</t>
  </si>
  <si>
    <t>0105ET0001</t>
  </si>
  <si>
    <t>0109AE0001</t>
  </si>
  <si>
    <t>4063MS8713</t>
  </si>
  <si>
    <t>4055MS8337</t>
  </si>
  <si>
    <t>0135AS0001</t>
  </si>
  <si>
    <t>0076MS0016</t>
  </si>
  <si>
    <t>0082AE0001</t>
  </si>
  <si>
    <t>0135AE0001</t>
  </si>
  <si>
    <t>0013AE0001</t>
  </si>
  <si>
    <t>0016FC0131</t>
  </si>
  <si>
    <t>4043MS8853</t>
  </si>
  <si>
    <t>0069JI1025</t>
  </si>
  <si>
    <t>0027JI0912</t>
  </si>
  <si>
    <t>0130PP0027</t>
  </si>
  <si>
    <t>0024AE0001</t>
  </si>
  <si>
    <t>0128MT0001</t>
  </si>
  <si>
    <t>0001DF0427</t>
  </si>
  <si>
    <t>0115DF0401</t>
  </si>
  <si>
    <t>0117MS0021</t>
  </si>
  <si>
    <t>0137JS0002</t>
  </si>
  <si>
    <t>0003AE0001</t>
  </si>
  <si>
    <t>0001IS0210</t>
  </si>
  <si>
    <t>0044IS0155</t>
  </si>
  <si>
    <t>0028MS0014</t>
  </si>
  <si>
    <t>0001AF0001</t>
  </si>
  <si>
    <t>0062AF0001</t>
  </si>
  <si>
    <t>0028MS0013</t>
  </si>
  <si>
    <t>4071IS8242</t>
  </si>
  <si>
    <t>0044JI0923</t>
  </si>
  <si>
    <t>0114IS0213</t>
  </si>
  <si>
    <t>0049JI0918</t>
  </si>
  <si>
    <t>3070JM8695</t>
  </si>
  <si>
    <t>0070MS2120</t>
  </si>
  <si>
    <t>0025SC0002</t>
  </si>
  <si>
    <t>0091FC0189</t>
  </si>
  <si>
    <t>0032FC0186</t>
  </si>
  <si>
    <t>0012AF0001</t>
  </si>
  <si>
    <t>0033PP0013</t>
  </si>
  <si>
    <t>0069AE0003</t>
  </si>
  <si>
    <t>0109DF0403</t>
  </si>
  <si>
    <t>4136EE8298</t>
  </si>
  <si>
    <t>0067JI0914</t>
  </si>
  <si>
    <t>0126IS3791</t>
  </si>
  <si>
    <t>0069FC0187</t>
  </si>
  <si>
    <t>0062FC0188</t>
  </si>
  <si>
    <t>0025FC0167</t>
  </si>
  <si>
    <t>0130FC0161</t>
  </si>
  <si>
    <t>0004FC0191</t>
  </si>
  <si>
    <t>3100JM8652</t>
  </si>
  <si>
    <t>0130EE0503</t>
  </si>
  <si>
    <t>0051MF0030</t>
  </si>
  <si>
    <t>0001DF0428</t>
  </si>
  <si>
    <t>0062DF3051</t>
  </si>
  <si>
    <t>0001DF0429</t>
  </si>
  <si>
    <t>0036IS0000</t>
  </si>
  <si>
    <t>0070FC0193</t>
  </si>
  <si>
    <t>0112AF0001</t>
  </si>
  <si>
    <t>0004AF0001</t>
  </si>
  <si>
    <t>0108AF0001</t>
  </si>
  <si>
    <t>0004AE0001</t>
  </si>
  <si>
    <t>0069FC0178</t>
  </si>
  <si>
    <t>0069FC0155</t>
  </si>
  <si>
    <t>0020AE0001</t>
  </si>
  <si>
    <t>0085FC0190</t>
  </si>
  <si>
    <t>0012FC0158</t>
  </si>
  <si>
    <t>0060JM0001</t>
  </si>
  <si>
    <t>0096DF0408</t>
  </si>
  <si>
    <t>4069DF8286</t>
  </si>
  <si>
    <t>4096JM2559</t>
  </si>
  <si>
    <t>0126AE0001</t>
  </si>
  <si>
    <t>0095IS0217</t>
  </si>
  <si>
    <t>0062DF0408</t>
  </si>
  <si>
    <t>0068DF0402</t>
  </si>
  <si>
    <t>0137MF0031</t>
  </si>
  <si>
    <t>0043DF3161</t>
  </si>
  <si>
    <t>0069DF0425</t>
  </si>
  <si>
    <t>0117DF0407</t>
  </si>
  <si>
    <t>0005DF0412</t>
  </si>
  <si>
    <t>0111DF0404</t>
  </si>
  <si>
    <t>0117DF0406</t>
  </si>
  <si>
    <t>0086MF0032</t>
  </si>
  <si>
    <t>0001DF0432</t>
  </si>
  <si>
    <t>0069DF0424</t>
  </si>
  <si>
    <t>0119MF0033</t>
  </si>
  <si>
    <t>0045DF0408</t>
  </si>
  <si>
    <t>0016MS0018</t>
  </si>
  <si>
    <t>0026AE0001</t>
  </si>
  <si>
    <t>0109IS0220</t>
  </si>
  <si>
    <t>0085JI0971</t>
  </si>
  <si>
    <t>0110FC0185</t>
  </si>
  <si>
    <t>0129IS0214</t>
  </si>
  <si>
    <t>0059AE0001</t>
  </si>
  <si>
    <t>0036JS0005</t>
  </si>
  <si>
    <t>0088JS0008</t>
  </si>
  <si>
    <t>0090AE0001</t>
  </si>
  <si>
    <t>0019JM0001</t>
  </si>
  <si>
    <t>0126JI0903</t>
  </si>
  <si>
    <t>0119JI0947</t>
  </si>
  <si>
    <t>0077AF0001</t>
  </si>
  <si>
    <t>0041AE0001</t>
  </si>
  <si>
    <t>0030JI0936</t>
  </si>
  <si>
    <t>0091DF2010</t>
  </si>
  <si>
    <t>0062AE0001</t>
  </si>
  <si>
    <t>4100IS8253</t>
  </si>
  <si>
    <t>4063MS8549</t>
  </si>
  <si>
    <t>0001JI0987</t>
  </si>
  <si>
    <t>0110MS0010</t>
  </si>
  <si>
    <t>4045EE8386</t>
  </si>
  <si>
    <t>0048AE0001</t>
  </si>
  <si>
    <t>4001JI8493</t>
  </si>
  <si>
    <t>4116JI8418</t>
  </si>
  <si>
    <t>4116PP8416</t>
  </si>
  <si>
    <t>4116MS8421</t>
  </si>
  <si>
    <t>0123JI0918</t>
  </si>
  <si>
    <t>0004JI0957</t>
  </si>
  <si>
    <t>4001MS8606</t>
  </si>
  <si>
    <t>4055MT8318</t>
  </si>
  <si>
    <t>4001PP8747</t>
  </si>
  <si>
    <t>4101JI9001</t>
  </si>
  <si>
    <t>0130JI0928</t>
  </si>
  <si>
    <t>4099PP8624</t>
  </si>
  <si>
    <t>4001JI8555</t>
  </si>
  <si>
    <t>4001JI8558</t>
  </si>
  <si>
    <t>4001PP8633</t>
  </si>
  <si>
    <t>4001PP9026</t>
  </si>
  <si>
    <t>4001MS8623</t>
  </si>
  <si>
    <t>4001DF8461</t>
  </si>
  <si>
    <t>4001DF8626</t>
  </si>
  <si>
    <t>4001DF8403</t>
  </si>
  <si>
    <t>0132MS3261</t>
  </si>
  <si>
    <t>3062JI8330</t>
  </si>
  <si>
    <t>3062JI8329</t>
  </si>
  <si>
    <t>3062JI8328</t>
  </si>
  <si>
    <t>0045DF0407</t>
  </si>
  <si>
    <t>0041JS0009</t>
  </si>
  <si>
    <t>0107FC2040</t>
  </si>
  <si>
    <t>0107FC2130</t>
  </si>
  <si>
    <t>0107FC2480</t>
  </si>
  <si>
    <t>0124JI0908</t>
  </si>
  <si>
    <t>4100JI8466</t>
  </si>
  <si>
    <t>0004JI0958</t>
  </si>
  <si>
    <t>4124PP8860</t>
  </si>
  <si>
    <t>4047PP8897</t>
  </si>
  <si>
    <t>3034JM8488</t>
  </si>
  <si>
    <t>4030MS8468</t>
  </si>
  <si>
    <t>0039JS0005</t>
  </si>
  <si>
    <t>0072JI0909</t>
  </si>
  <si>
    <t>4109JM8457</t>
  </si>
  <si>
    <t>4109PP9009</t>
  </si>
  <si>
    <t>4055MS8742</t>
  </si>
  <si>
    <t>0045DF0410</t>
  </si>
  <si>
    <t>0096DF0405</t>
  </si>
  <si>
    <t>4116JI8472</t>
  </si>
  <si>
    <t>4004MS9134</t>
  </si>
  <si>
    <t>4013EE8580</t>
  </si>
  <si>
    <t>4130MS8290</t>
  </si>
  <si>
    <t>0016JS0005</t>
  </si>
  <si>
    <t>2102JM9000</t>
  </si>
  <si>
    <t>2102JM9001</t>
  </si>
  <si>
    <t>2077JM9000</t>
  </si>
  <si>
    <t>4131PP8579</t>
  </si>
  <si>
    <t>4063MS8621</t>
  </si>
  <si>
    <t>4130MS8412</t>
  </si>
  <si>
    <t>0001DF0433</t>
  </si>
  <si>
    <t>0056JS0007</t>
  </si>
  <si>
    <t>4030MS8413</t>
  </si>
  <si>
    <t>4055JI8861</t>
  </si>
  <si>
    <t>3109IS8419</t>
  </si>
  <si>
    <t>4116JI8417</t>
  </si>
  <si>
    <t>4044MS8599</t>
  </si>
  <si>
    <t>4116MS8973</t>
  </si>
  <si>
    <t>0087JS0013</t>
  </si>
  <si>
    <t>4102PP8846</t>
  </si>
  <si>
    <t>0021MS2010</t>
  </si>
  <si>
    <t>0062JI0951</t>
  </si>
  <si>
    <t>4116MS9200</t>
  </si>
  <si>
    <t>4119EE3649</t>
  </si>
  <si>
    <t>0001DF0435</t>
  </si>
  <si>
    <t>0124PP0007</t>
  </si>
  <si>
    <t>0073PP0078</t>
  </si>
  <si>
    <t>0073PP0082</t>
  </si>
  <si>
    <t>0001JM0004</t>
  </si>
  <si>
    <t>4015JM9206</t>
  </si>
  <si>
    <t>4116JI9004</t>
  </si>
  <si>
    <t>2111IS9000</t>
  </si>
  <si>
    <t>0094JI0906</t>
  </si>
  <si>
    <t>0030JI0937</t>
  </si>
  <si>
    <t>0090PP0024</t>
  </si>
  <si>
    <t>0103JS0008</t>
  </si>
  <si>
    <t>4132JI8486</t>
  </si>
  <si>
    <t>4129IS8520</t>
  </si>
  <si>
    <t>4099JI8490</t>
  </si>
  <si>
    <t>4071JI8474</t>
  </si>
  <si>
    <t>4043PP9000</t>
  </si>
  <si>
    <t>4070PP8505</t>
  </si>
  <si>
    <t>4130PP8582</t>
  </si>
  <si>
    <t>0073JI0965</t>
  </si>
  <si>
    <t>4070MS8574</t>
  </si>
  <si>
    <t>4055JI8382</t>
  </si>
  <si>
    <t>4001PP8565</t>
  </si>
  <si>
    <t>4116JI8499</t>
  </si>
  <si>
    <t>0001IS0221</t>
  </si>
  <si>
    <t>4016MS8944</t>
  </si>
  <si>
    <t>4111MS8631</t>
  </si>
  <si>
    <t>1008IS2121</t>
  </si>
  <si>
    <t>1069IS2122</t>
  </si>
  <si>
    <t>1001IS2123</t>
  </si>
  <si>
    <t>1005IS2124</t>
  </si>
  <si>
    <t>1032IS2125</t>
  </si>
  <si>
    <t>1069IS2126</t>
  </si>
  <si>
    <t>1111IS2127</t>
  </si>
  <si>
    <t>1043IS2128</t>
  </si>
  <si>
    <t>1073IS2129</t>
  </si>
  <si>
    <t>1045IS2120</t>
  </si>
  <si>
    <t>4133JI8533</t>
  </si>
  <si>
    <t>4055PP8691</t>
  </si>
  <si>
    <t>4116MS8598</t>
  </si>
  <si>
    <t>4109IS8688</t>
  </si>
  <si>
    <t>4083PP8563</t>
  </si>
  <si>
    <t>4083PP8562</t>
  </si>
  <si>
    <t>4069JI8601</t>
  </si>
  <si>
    <t>4028MS8644</t>
  </si>
  <si>
    <t>0097JI0928</t>
  </si>
  <si>
    <t>4005JI9004</t>
  </si>
  <si>
    <t>4062PP8784</t>
  </si>
  <si>
    <t>4111IS8456</t>
  </si>
  <si>
    <t>0071JI0957</t>
  </si>
  <si>
    <t>4001JI8602</t>
  </si>
  <si>
    <t>4130JI8521</t>
  </si>
  <si>
    <t>4081JM8506</t>
  </si>
  <si>
    <t>4081JM8729</t>
  </si>
  <si>
    <t>4005JM9002</t>
  </si>
  <si>
    <t>4123JI8743</t>
  </si>
  <si>
    <t>4040MS8715</t>
  </si>
  <si>
    <t>3123IS8487</t>
  </si>
  <si>
    <t>4001PP8593</t>
  </si>
  <si>
    <t>0044PP0024</t>
  </si>
  <si>
    <t>4053PP8744</t>
  </si>
  <si>
    <t>4102JM9214</t>
  </si>
  <si>
    <t>4130PP8591</t>
  </si>
  <si>
    <t>4062PP9016</t>
  </si>
  <si>
    <t>4099PP8791</t>
  </si>
  <si>
    <t>4085PP8721</t>
  </si>
  <si>
    <t>4001MS8489</t>
  </si>
  <si>
    <t>4095JI8547</t>
  </si>
  <si>
    <t>4109PP8842</t>
  </si>
  <si>
    <t>4106MS8477</t>
  </si>
  <si>
    <t>4075MS8946</t>
  </si>
  <si>
    <t>4117MS8666</t>
  </si>
  <si>
    <t>0096AV2010</t>
  </si>
  <si>
    <t>4136JI8491</t>
  </si>
  <si>
    <t>0063JI0928</t>
  </si>
  <si>
    <t>0111AE0001</t>
  </si>
  <si>
    <t>4030JI8670</t>
  </si>
  <si>
    <t>4113JI8529</t>
  </si>
  <si>
    <t>0001DF3441</t>
  </si>
  <si>
    <t>0001DF3442</t>
  </si>
  <si>
    <t>0001DF3443</t>
  </si>
  <si>
    <t>4130JI8544</t>
  </si>
  <si>
    <t>4001JI8448</t>
  </si>
  <si>
    <t>4069JI8834</t>
  </si>
  <si>
    <t>4069PP8438</t>
  </si>
  <si>
    <t>0124JI0909</t>
  </si>
  <si>
    <t>0069JI1026</t>
  </si>
  <si>
    <t>0085DF0412</t>
  </si>
  <si>
    <t>0111JI0946</t>
  </si>
  <si>
    <t>4062MS8759</t>
  </si>
  <si>
    <t>4004JI8504</t>
  </si>
  <si>
    <t>4015IS8587</t>
  </si>
  <si>
    <t>0013JM0001</t>
  </si>
  <si>
    <t>0073PP0084</t>
  </si>
  <si>
    <t>0080JM0001</t>
  </si>
  <si>
    <t>4076JI8390</t>
  </si>
  <si>
    <t>4045EE8388</t>
  </si>
  <si>
    <t>4116JI8400</t>
  </si>
  <si>
    <t>4001JI8507</t>
  </si>
  <si>
    <t>0057JS0008</t>
  </si>
  <si>
    <t>4001MS8625</t>
  </si>
  <si>
    <t>4001JI8385</t>
  </si>
  <si>
    <t>0067PP0020</t>
  </si>
  <si>
    <t>0110JS0012</t>
  </si>
  <si>
    <t>4001JI9022</t>
  </si>
  <si>
    <t>0034IS2760</t>
  </si>
  <si>
    <t>0123JI0919</t>
  </si>
  <si>
    <t>0081JI0928</t>
  </si>
  <si>
    <t>4001JI8392</t>
  </si>
  <si>
    <t>0071JI0958</t>
  </si>
  <si>
    <t>4096JI8420</t>
  </si>
  <si>
    <t>4001MS9005</t>
  </si>
  <si>
    <t>3001JM8568</t>
  </si>
  <si>
    <t>4001IS8545</t>
  </si>
  <si>
    <t>0004JI0960</t>
  </si>
  <si>
    <t>0004JI0959</t>
  </si>
  <si>
    <t>0001JI0989</t>
  </si>
  <si>
    <t>4096JI8389</t>
  </si>
  <si>
    <t>0001JM0005</t>
  </si>
  <si>
    <t>0083JI0943</t>
  </si>
  <si>
    <t>0001DF3444</t>
  </si>
  <si>
    <t>0001DF3445</t>
  </si>
  <si>
    <t>0001DF3446</t>
  </si>
  <si>
    <t>0001DF3447</t>
  </si>
  <si>
    <t>0004MA0001</t>
  </si>
  <si>
    <t>4004MS8819</t>
  </si>
  <si>
    <t>4099JI9006</t>
  </si>
  <si>
    <t>0085JI0972</t>
  </si>
  <si>
    <t>0073MS0077</t>
  </si>
  <si>
    <t>2053MS9000</t>
  </si>
  <si>
    <t>0010JI0908</t>
  </si>
  <si>
    <t>0071JI0959</t>
  </si>
  <si>
    <t>0114DF0405</t>
  </si>
  <si>
    <t>4069JI8536</t>
  </si>
  <si>
    <t>4129MS8933</t>
  </si>
  <si>
    <t>4124MS8888</t>
  </si>
  <si>
    <t>4055JI8653</t>
  </si>
  <si>
    <t>4077MS8838</t>
  </si>
  <si>
    <t>4055PP8654</t>
  </si>
  <si>
    <t>4133MS8651</t>
  </si>
  <si>
    <t>4133JI8557</t>
  </si>
  <si>
    <t>0063JI0929</t>
  </si>
  <si>
    <t>0044JI0924</t>
  </si>
  <si>
    <t>0109IS3199</t>
  </si>
  <si>
    <t>4130MS9128</t>
  </si>
  <si>
    <t>4014MS8583</t>
  </si>
  <si>
    <t>4032JI8919</t>
  </si>
  <si>
    <t>4116MS8905</t>
  </si>
  <si>
    <t>4116MS8864</t>
  </si>
  <si>
    <t>4116MS9187</t>
  </si>
  <si>
    <t>4123PP9003</t>
  </si>
  <si>
    <t>4096JI8410</t>
  </si>
  <si>
    <t>4130JI8584</t>
  </si>
  <si>
    <t>4044MS8615</t>
  </si>
  <si>
    <t>0031IS2184</t>
  </si>
  <si>
    <t>4032JI9123</t>
  </si>
  <si>
    <t>4116IS8863</t>
  </si>
  <si>
    <t>3001PP9148</t>
  </si>
  <si>
    <t>3001MS9147</t>
  </si>
  <si>
    <t>4063MS8553</t>
  </si>
  <si>
    <t>4081DF8531</t>
  </si>
  <si>
    <t>4001MS8697</t>
  </si>
  <si>
    <t>4001PP8548</t>
  </si>
  <si>
    <t>4008JI8443</t>
  </si>
  <si>
    <t>4004JI8700</t>
  </si>
  <si>
    <t>4043PP8851</t>
  </si>
  <si>
    <t>4073PP8596</t>
  </si>
  <si>
    <t>4131JI8541</t>
  </si>
  <si>
    <t>4131PP8634</t>
  </si>
  <si>
    <t>4063MS9004</t>
  </si>
  <si>
    <t>4131JI8446</t>
  </si>
  <si>
    <t>3062JI8690</t>
  </si>
  <si>
    <t>3094JM8497</t>
  </si>
  <si>
    <t>4055PP8608</t>
  </si>
  <si>
    <t>0035JM0001</t>
  </si>
  <si>
    <t>4132JI9016</t>
  </si>
  <si>
    <t>3116JI8479</t>
  </si>
  <si>
    <t>3116JI8480</t>
  </si>
  <si>
    <t>3116JI8481</t>
  </si>
  <si>
    <t>4055MS8609</t>
  </si>
  <si>
    <t>0067MT0002</t>
  </si>
  <si>
    <t>0016JI0917</t>
  </si>
  <si>
    <t>4008JI8637</t>
  </si>
  <si>
    <t>4001PP8661</t>
  </si>
  <si>
    <t>4102JI9122</t>
  </si>
  <si>
    <t>4043EE8462</t>
  </si>
  <si>
    <t>4030PP8672</t>
  </si>
  <si>
    <t>1001DF0001</t>
  </si>
  <si>
    <t>0028SC0002</t>
  </si>
  <si>
    <t>0135DF0406</t>
  </si>
  <si>
    <t>4005JI9015</t>
  </si>
  <si>
    <t>4062EE8705</t>
  </si>
  <si>
    <t>4001JI8576</t>
  </si>
  <si>
    <t>4001PP8645</t>
  </si>
  <si>
    <t>4001JI8698</t>
  </si>
  <si>
    <t>4125MS8997</t>
  </si>
  <si>
    <t>4071MS8597</t>
  </si>
  <si>
    <t>4001PP8559</t>
  </si>
  <si>
    <t>4043IS8708</t>
  </si>
  <si>
    <t>4043IS8693</t>
  </si>
  <si>
    <t>4116PP8869</t>
  </si>
  <si>
    <t>3062IS8858</t>
  </si>
  <si>
    <t>3062IS8859</t>
  </si>
  <si>
    <t>3062AT8840</t>
  </si>
  <si>
    <t>0119JI0949</t>
  </si>
  <si>
    <t>0119JI0951</t>
  </si>
  <si>
    <t>0119JI0950</t>
  </si>
  <si>
    <t>4085MS8696</t>
  </si>
  <si>
    <t>0071JI0960</t>
  </si>
  <si>
    <t>4136AD4764</t>
  </si>
  <si>
    <t>0004DF0403</t>
  </si>
  <si>
    <t>0069DF0428</t>
  </si>
  <si>
    <t>4131JI8502</t>
  </si>
  <si>
    <t>4063PP8847</t>
  </si>
  <si>
    <t>0004JI0961</t>
  </si>
  <si>
    <t>0111JM0002</t>
  </si>
  <si>
    <t>0073JI0966</t>
  </si>
  <si>
    <t>0083JI0944</t>
  </si>
  <si>
    <t>0131JI0927</t>
  </si>
  <si>
    <t>0131JI0928</t>
  </si>
  <si>
    <t>0131JI0923</t>
  </si>
  <si>
    <t>0126JM0001</t>
  </si>
  <si>
    <t>0131JI0926</t>
  </si>
  <si>
    <t>0044JI0925</t>
  </si>
  <si>
    <t>0071JI0961</t>
  </si>
  <si>
    <t>0063JI0931</t>
  </si>
  <si>
    <t>0078JM0001</t>
  </si>
  <si>
    <t>0050JI0907</t>
  </si>
  <si>
    <t>0068PP0030</t>
  </si>
  <si>
    <t>0132JI0926</t>
  </si>
  <si>
    <t>0063JI0930</t>
  </si>
  <si>
    <t>4069PP8554</t>
  </si>
  <si>
    <t>0047JI0923</t>
  </si>
  <si>
    <t>0135JI0921</t>
  </si>
  <si>
    <t>0130PP0028</t>
  </si>
  <si>
    <t>0004JI0962</t>
  </si>
  <si>
    <t>4099IS8898</t>
  </si>
  <si>
    <t>0044JI0926</t>
  </si>
  <si>
    <t>0125AA2010</t>
  </si>
  <si>
    <t>0125MT0001</t>
  </si>
  <si>
    <t>4092MS8727</t>
  </si>
  <si>
    <t>4071PP8749</t>
  </si>
  <si>
    <t>0043DF0418</t>
  </si>
  <si>
    <t>0015DF0406</t>
  </si>
  <si>
    <t>4006JI8770</t>
  </si>
  <si>
    <t>4006PP8752</t>
  </si>
  <si>
    <t>4001PP8628</t>
  </si>
  <si>
    <t>0133JI0930</t>
  </si>
  <si>
    <t>4001JI8618</t>
  </si>
  <si>
    <t>4001PP8595</t>
  </si>
  <si>
    <t>4069PP8630</t>
  </si>
  <si>
    <t>4067JI8590</t>
  </si>
  <si>
    <t>4133JI8950</t>
  </si>
  <si>
    <t>4071PP8793</t>
  </si>
  <si>
    <t>0034MT0001</t>
  </si>
  <si>
    <t>4071DF8675</t>
  </si>
  <si>
    <t>3111JI9030</t>
  </si>
  <si>
    <t>4085PP8640</t>
  </si>
  <si>
    <t>4043DF8722</t>
  </si>
  <si>
    <t>4130PP8726</t>
  </si>
  <si>
    <t>4130MS8862</t>
  </si>
  <si>
    <t>0040JM0001</t>
  </si>
  <si>
    <t>4097JI8617</t>
  </si>
  <si>
    <t>3116MS8566</t>
  </si>
  <si>
    <t>4096JM8764</t>
  </si>
  <si>
    <t>4130JI9151</t>
  </si>
  <si>
    <t>4100JI8678</t>
  </si>
  <si>
    <t>4010MS8942</t>
  </si>
  <si>
    <t>3116JI8581</t>
  </si>
  <si>
    <t>4116PP8901</t>
  </si>
  <si>
    <t>4116PP8922</t>
  </si>
  <si>
    <t>4005PP9009</t>
  </si>
  <si>
    <t>4062MS8646</t>
  </si>
  <si>
    <t>0011JM0002</t>
  </si>
  <si>
    <t>0066JI0911</t>
  </si>
  <si>
    <t>0132PP0040</t>
  </si>
  <si>
    <t>4001JI8750</t>
  </si>
  <si>
    <t>0134DF0401</t>
  </si>
  <si>
    <t>0137DF0401</t>
  </si>
  <si>
    <t>4001MS8592</t>
  </si>
  <si>
    <t>4001MS8692</t>
  </si>
  <si>
    <t>0089JM0002</t>
  </si>
  <si>
    <t>4085JI8725</t>
  </si>
  <si>
    <t>0099JS0004</t>
  </si>
  <si>
    <t>4062JM9002</t>
  </si>
  <si>
    <t>4030DF8730</t>
  </si>
  <si>
    <t>4047JM9001</t>
  </si>
  <si>
    <t>4116JI8957</t>
  </si>
  <si>
    <t>0030MS2220</t>
  </si>
  <si>
    <t>4083DF8684</t>
  </si>
  <si>
    <t>0043IS0222</t>
  </si>
  <si>
    <t>0021AM2010</t>
  </si>
  <si>
    <t>0009IS0246</t>
  </si>
  <si>
    <t>0124IS2133</t>
  </si>
  <si>
    <t>0135IS0226</t>
  </si>
  <si>
    <t>0117IS0230</t>
  </si>
  <si>
    <t>0111IS0223</t>
  </si>
  <si>
    <t>2130IS9001</t>
  </si>
  <si>
    <t>0045IS0225</t>
  </si>
  <si>
    <t>0001IS0227</t>
  </si>
  <si>
    <t>0001IS0228</t>
  </si>
  <si>
    <t>0109IS0229</t>
  </si>
  <si>
    <t>0004DF0404</t>
  </si>
  <si>
    <t>0035AE0001</t>
  </si>
  <si>
    <t>0130IS3971</t>
  </si>
  <si>
    <t>0032MS3641</t>
  </si>
  <si>
    <t>0004IS0232</t>
  </si>
  <si>
    <t>4085JI8613</t>
  </si>
  <si>
    <t>0133IS0234</t>
  </si>
  <si>
    <t>0078DF3011</t>
  </si>
  <si>
    <t>0069JU0023</t>
  </si>
  <si>
    <t>0069JU0006</t>
  </si>
  <si>
    <t>0100JU0001</t>
  </si>
  <si>
    <t>0069JU0005</t>
  </si>
  <si>
    <t>0069JU0003</t>
  </si>
  <si>
    <t>0069JU0001</t>
  </si>
  <si>
    <t>0069JU0009</t>
  </si>
  <si>
    <t>0069JU0002</t>
  </si>
  <si>
    <t>0069JU0008</t>
  </si>
  <si>
    <t>0062JU0001</t>
  </si>
  <si>
    <t>0069JU0007</t>
  </si>
  <si>
    <t>0135JU0001</t>
  </si>
  <si>
    <t>0069JU0004</t>
  </si>
  <si>
    <t>0069JU0021</t>
  </si>
  <si>
    <t>0069JU0024</t>
  </si>
  <si>
    <t>0069JU0025</t>
  </si>
  <si>
    <t>0069JU0018</t>
  </si>
  <si>
    <t>0069JU0020</t>
  </si>
  <si>
    <t>0069JU0015</t>
  </si>
  <si>
    <t>0062JU0002</t>
  </si>
  <si>
    <t>0062JU0004</t>
  </si>
  <si>
    <t>0073JU0001</t>
  </si>
  <si>
    <t>0062JU0003</t>
  </si>
  <si>
    <t>0069JU0027</t>
  </si>
  <si>
    <t>0069JU0019</t>
  </si>
  <si>
    <t>0045JU0001</t>
  </si>
  <si>
    <t>0069JU0029</t>
  </si>
  <si>
    <t>0069JU0033</t>
  </si>
  <si>
    <t>0069JU0032</t>
  </si>
  <si>
    <t>0069JU0028</t>
  </si>
  <si>
    <t>0069JU0031</t>
  </si>
  <si>
    <t>0069JU0036</t>
  </si>
  <si>
    <t>0005JU0001</t>
  </si>
  <si>
    <t>0069JU0034</t>
  </si>
  <si>
    <t>0069JU0035</t>
  </si>
  <si>
    <t>0062JU0005</t>
  </si>
  <si>
    <t>0069JU0026</t>
  </si>
  <si>
    <t>0073JU0002</t>
  </si>
  <si>
    <t>0004JU0002</t>
  </si>
  <si>
    <t>0004JU0001</t>
  </si>
  <si>
    <t>0069JU0030</t>
  </si>
  <si>
    <t>4069JI8522</t>
  </si>
  <si>
    <t>0092AF0002</t>
  </si>
  <si>
    <t>0124MS0005</t>
  </si>
  <si>
    <t>4131PP8656</t>
  </si>
  <si>
    <t>4131MS8657</t>
  </si>
  <si>
    <t>4083PP8658</t>
  </si>
  <si>
    <t>4083MS8659</t>
  </si>
  <si>
    <t>0127JM0001</t>
  </si>
  <si>
    <t>2045JI9001</t>
  </si>
  <si>
    <t>4001PP8714</t>
  </si>
  <si>
    <t>4001JI8805</t>
  </si>
  <si>
    <t>4085PP8607</t>
  </si>
  <si>
    <t>0030JI0938</t>
  </si>
  <si>
    <t>4008JI8748</t>
  </si>
  <si>
    <t>4008PP9004</t>
  </si>
  <si>
    <t>4008JI8745</t>
  </si>
  <si>
    <t>4001PP9116</t>
  </si>
  <si>
    <t>4001JI8987</t>
  </si>
  <si>
    <t>4099PP8716</t>
  </si>
  <si>
    <t>4001MS8723</t>
  </si>
  <si>
    <t>4008MS8709</t>
  </si>
  <si>
    <t>4099PP8720</t>
  </si>
  <si>
    <t>4111PP8912</t>
  </si>
  <si>
    <t>4067PP8850</t>
  </si>
  <si>
    <t>4001JI8649</t>
  </si>
  <si>
    <t>4130MS8766</t>
  </si>
  <si>
    <t>4069MS8664</t>
  </si>
  <si>
    <t>4069JI8663</t>
  </si>
  <si>
    <t>4069JU8682</t>
  </si>
  <si>
    <t>4069JU8667</t>
  </si>
  <si>
    <t>3001JM8570</t>
  </si>
  <si>
    <t>4083IS9138</t>
  </si>
  <si>
    <t>4005MS9190</t>
  </si>
  <si>
    <t>4023JI8895</t>
  </si>
  <si>
    <t>4001MS8685</t>
  </si>
  <si>
    <t>0132MT0004</t>
  </si>
  <si>
    <t>0014MS3071</t>
  </si>
  <si>
    <t>4083DF8683</t>
  </si>
  <si>
    <t>4001PP8967</t>
  </si>
  <si>
    <t>4001IS8719</t>
  </si>
  <si>
    <t>4083PP8920</t>
  </si>
  <si>
    <t>4083JI9037</t>
  </si>
  <si>
    <t>4083MS8921</t>
  </si>
  <si>
    <t>4083JI9039</t>
  </si>
  <si>
    <t>4062DF9182</t>
  </si>
  <si>
    <t>0062JU0006</t>
  </si>
  <si>
    <t>0102JM0002</t>
  </si>
  <si>
    <t>0069DF0427</t>
  </si>
  <si>
    <t>4083IS8740</t>
  </si>
  <si>
    <t>4083MS8978</t>
  </si>
  <si>
    <t>4135EE8687</t>
  </si>
  <si>
    <t>4055MS8995</t>
  </si>
  <si>
    <t>0124IS0235</t>
  </si>
  <si>
    <t>0039IS2235</t>
  </si>
  <si>
    <t>4043MS8916</t>
  </si>
  <si>
    <t>2073MS9000</t>
  </si>
  <si>
    <t>3094JM8694</t>
  </si>
  <si>
    <t>0055MS0029</t>
  </si>
  <si>
    <t>4055JI8761</t>
  </si>
  <si>
    <t>4130JI8739</t>
  </si>
  <si>
    <t>3085JI8702</t>
  </si>
  <si>
    <t>3085JI8703</t>
  </si>
  <si>
    <t>3085JI8701</t>
  </si>
  <si>
    <t>3001JI8706</t>
  </si>
  <si>
    <t>0072DF0401</t>
  </si>
  <si>
    <t>0017JS0007</t>
  </si>
  <si>
    <t>0044JI0927</t>
  </si>
  <si>
    <t>0044JI0928</t>
  </si>
  <si>
    <t>0068JI0909</t>
  </si>
  <si>
    <t>0010JM0001</t>
  </si>
  <si>
    <t>0099JI0916</t>
  </si>
  <si>
    <t>0099PP0032</t>
  </si>
  <si>
    <t>0099JI0917</t>
  </si>
  <si>
    <t>4083MS8839</t>
  </si>
  <si>
    <t>4083MS8829</t>
  </si>
  <si>
    <t>4044PP8867</t>
  </si>
  <si>
    <t>0022MS2010</t>
  </si>
  <si>
    <t>3116IS8731</t>
  </si>
  <si>
    <t>4131JI8724</t>
  </si>
  <si>
    <t>4106JI8741</t>
  </si>
  <si>
    <t>0099PP0033</t>
  </si>
  <si>
    <t>4044MS9002</t>
  </si>
  <si>
    <t>4117MS8788</t>
  </si>
  <si>
    <t>4001JI8738</t>
  </si>
  <si>
    <t>4001MS8979</t>
  </si>
  <si>
    <t>4001JI8854</t>
  </si>
  <si>
    <t>4001PP8765</t>
  </si>
  <si>
    <t>4001PP8878</t>
  </si>
  <si>
    <t>0004MT0004</t>
  </si>
  <si>
    <t>4069MS8794</t>
  </si>
  <si>
    <t>0083JI0945</t>
  </si>
  <si>
    <t>4069PP8746</t>
  </si>
  <si>
    <t>4055PP8918</t>
  </si>
  <si>
    <t>0119JI0948</t>
  </si>
  <si>
    <t>0004JI0963</t>
  </si>
  <si>
    <t>0030DF0404</t>
  </si>
  <si>
    <t>4096JM8728</t>
  </si>
  <si>
    <t>4053PP8974</t>
  </si>
  <si>
    <t>4094JI8733</t>
  </si>
  <si>
    <t>4045DF8732</t>
  </si>
  <si>
    <t>0004MF0034</t>
  </si>
  <si>
    <t>0073MS0085</t>
  </si>
  <si>
    <t>0062DF0409</t>
  </si>
  <si>
    <t>4043DF8817</t>
  </si>
  <si>
    <t>0015DF0407</t>
  </si>
  <si>
    <t>0062DF0410</t>
  </si>
  <si>
    <t>0062DF0411</t>
  </si>
  <si>
    <t>4095JI8737</t>
  </si>
  <si>
    <t>0004PP0083</t>
  </si>
  <si>
    <t>0008DF3061</t>
  </si>
  <si>
    <t>0106DF3011</t>
  </si>
  <si>
    <t>0007JS0017</t>
  </si>
  <si>
    <t>0121JS0004</t>
  </si>
  <si>
    <t>0076JS0018</t>
  </si>
  <si>
    <t>0050JS0006</t>
  </si>
  <si>
    <t>0041JI0905</t>
  </si>
  <si>
    <t>4102PP9179</t>
  </si>
  <si>
    <t>0085DF0413</t>
  </si>
  <si>
    <t>0100DF0408</t>
  </si>
  <si>
    <t>0069DF3251</t>
  </si>
  <si>
    <t>0111DF3131</t>
  </si>
  <si>
    <t>0004PP0082</t>
  </si>
  <si>
    <t>0016JI0918</t>
  </si>
  <si>
    <t>3055JI8751</t>
  </si>
  <si>
    <t>0001DF3448</t>
  </si>
  <si>
    <t>0001DF3449</t>
  </si>
  <si>
    <t>0001DF3450</t>
  </si>
  <si>
    <t>0001DF3451</t>
  </si>
  <si>
    <t>0001DF3452</t>
  </si>
  <si>
    <t>0001DF3453</t>
  </si>
  <si>
    <t>0055DF0407</t>
  </si>
  <si>
    <t>4069JI8753</t>
  </si>
  <si>
    <t>0075JI0921</t>
  </si>
  <si>
    <t>0001JI0990</t>
  </si>
  <si>
    <t>0069DF0430</t>
  </si>
  <si>
    <t>0069IS0240</t>
  </si>
  <si>
    <t>0001IS0239</t>
  </si>
  <si>
    <t>0080JI0904</t>
  </si>
  <si>
    <t>0021JI0905</t>
  </si>
  <si>
    <t>0066JM0001</t>
  </si>
  <si>
    <t>0110JS0013</t>
  </si>
  <si>
    <t>2130IS9002</t>
  </si>
  <si>
    <t>3075JI8757</t>
  </si>
  <si>
    <t>0096DF0407</t>
  </si>
  <si>
    <t>0103JS0009</t>
  </si>
  <si>
    <t>0037DF0401</t>
  </si>
  <si>
    <t>0082DF0401</t>
  </si>
  <si>
    <t>0049JS0015</t>
  </si>
  <si>
    <t>4094PP8758</t>
  </si>
  <si>
    <t>3040AA9000</t>
  </si>
  <si>
    <t>4008JI8911</t>
  </si>
  <si>
    <t>4069IS8755</t>
  </si>
  <si>
    <t>0069DF0429</t>
  </si>
  <si>
    <t>0068IS0238</t>
  </si>
  <si>
    <t>0085JI0973</t>
  </si>
  <si>
    <t>0102JI0927</t>
  </si>
  <si>
    <t>0114JI0913</t>
  </si>
  <si>
    <t>0065DF3011</t>
  </si>
  <si>
    <t>0006JS0009</t>
  </si>
  <si>
    <t>0068JS0009</t>
  </si>
  <si>
    <t>0103MT0001</t>
  </si>
  <si>
    <t>0004MT0005</t>
  </si>
  <si>
    <t>0095JI0934</t>
  </si>
  <si>
    <t>0123PP0016</t>
  </si>
  <si>
    <t>0068JS0008</t>
  </si>
  <si>
    <t>0019MA0001</t>
  </si>
  <si>
    <t>0132JI0927</t>
  </si>
  <si>
    <t>0078SC0003</t>
  </si>
  <si>
    <t>3055JI8756</t>
  </si>
  <si>
    <t>4030JI8799</t>
  </si>
  <si>
    <t>4032JI8923</t>
  </si>
  <si>
    <t>3085JI8754</t>
  </si>
  <si>
    <t>4069DF8763</t>
  </si>
  <si>
    <t>3062PP8822</t>
  </si>
  <si>
    <t>4099PP8865</t>
  </si>
  <si>
    <t>4129PP8825</t>
  </si>
  <si>
    <t>4130PP8806</t>
  </si>
  <si>
    <t>0137IC0200</t>
  </si>
  <si>
    <t>0072JI0910</t>
  </si>
  <si>
    <t>0072JM0001</t>
  </si>
  <si>
    <t>4130JI8796</t>
  </si>
  <si>
    <t>0032JI0947</t>
  </si>
  <si>
    <t>4067MS8849</t>
  </si>
  <si>
    <t>4055JI8939</t>
  </si>
  <si>
    <t>4117PP8816</t>
  </si>
  <si>
    <t>3098JI8769</t>
  </si>
  <si>
    <t>0006JS0010</t>
  </si>
  <si>
    <t>0029MS3031</t>
  </si>
  <si>
    <t>0069IS0241</t>
  </si>
  <si>
    <t>0069JI1027</t>
  </si>
  <si>
    <t>4069PP8779</t>
  </si>
  <si>
    <t>4043JI8801</t>
  </si>
  <si>
    <t>0023MS2020</t>
  </si>
  <si>
    <t>4001MS8833</t>
  </si>
  <si>
    <t>3001MS9172</t>
  </si>
  <si>
    <t>4099MS9154</t>
  </si>
  <si>
    <t>4130JI8836</t>
  </si>
  <si>
    <t>0033MS0006</t>
  </si>
  <si>
    <t>0069MS0189</t>
  </si>
  <si>
    <t>0064JS0010</t>
  </si>
  <si>
    <t>0064JS0011</t>
  </si>
  <si>
    <t>0074JS0012</t>
  </si>
  <si>
    <t>0016JI0919</t>
  </si>
  <si>
    <t>0075MS2020</t>
  </si>
  <si>
    <t>0047MS2220</t>
  </si>
  <si>
    <t>0098MS2050</t>
  </si>
  <si>
    <t>0081MS2160</t>
  </si>
  <si>
    <t>0049MS2010</t>
  </si>
  <si>
    <t>4024DF8774</t>
  </si>
  <si>
    <t>4001PP8824</t>
  </si>
  <si>
    <t>0069PP0217</t>
  </si>
  <si>
    <t>2113DF9000</t>
  </si>
  <si>
    <t>0025MS2110</t>
  </si>
  <si>
    <t>0082JI0903</t>
  </si>
  <si>
    <t>0022JI0911</t>
  </si>
  <si>
    <t>0098JI0919</t>
  </si>
  <si>
    <t>0067JI0915</t>
  </si>
  <si>
    <t>0135JI0922</t>
  </si>
  <si>
    <t>0099JS0005</t>
  </si>
  <si>
    <t>0016JS0006</t>
  </si>
  <si>
    <t>0074JS0013</t>
  </si>
  <si>
    <t>0011JS0006</t>
  </si>
  <si>
    <t>0088JS0009</t>
  </si>
  <si>
    <t>0051JS0010</t>
  </si>
  <si>
    <t>0119JI0952</t>
  </si>
  <si>
    <t>0099JI0918</t>
  </si>
  <si>
    <t>0069JI1028</t>
  </si>
  <si>
    <t>0083PP0049</t>
  </si>
  <si>
    <t>0001JI0991</t>
  </si>
  <si>
    <t>3001JI9124</t>
  </si>
  <si>
    <t>3001PP9167</t>
  </si>
  <si>
    <t>3001JM9194</t>
  </si>
  <si>
    <t>4114JI8841</t>
  </si>
  <si>
    <t>4001MS8831</t>
  </si>
  <si>
    <t>4055PP8908</t>
  </si>
  <si>
    <t>0125IS3691</t>
  </si>
  <si>
    <t>0059MS2011</t>
  </si>
  <si>
    <t>0032JI0948</t>
  </si>
  <si>
    <t>2130IS9003</t>
  </si>
  <si>
    <t>0099MF0035</t>
  </si>
  <si>
    <t>0030JI0939</t>
  </si>
  <si>
    <t>0099PP0031</t>
  </si>
  <si>
    <t>2135MT0001</t>
  </si>
  <si>
    <t>4001PP9174</t>
  </si>
  <si>
    <t>0080MS2010</t>
  </si>
  <si>
    <t>0062DF0412</t>
  </si>
  <si>
    <t>0099IS3931</t>
  </si>
  <si>
    <t>3067JI8777</t>
  </si>
  <si>
    <t>0083JI0946</t>
  </si>
  <si>
    <t>0032FC0192</t>
  </si>
  <si>
    <t>2135DF0001</t>
  </si>
  <si>
    <t>0001IS3361</t>
  </si>
  <si>
    <t>0001IS3362</t>
  </si>
  <si>
    <t>0070JS0007</t>
  </si>
  <si>
    <t>0099PP0030</t>
  </si>
  <si>
    <t>3111PP8772</t>
  </si>
  <si>
    <t>0001DF3454</t>
  </si>
  <si>
    <t>4001IS8798</t>
  </si>
  <si>
    <t>4055MS8775</t>
  </si>
  <si>
    <t>4055DF8783</t>
  </si>
  <si>
    <t>0004JI0964</t>
  </si>
  <si>
    <t>0105JS0006</t>
  </si>
  <si>
    <t>0008DF0409</t>
  </si>
  <si>
    <t>4130PP8800</t>
  </si>
  <si>
    <t>0069JI1029</t>
  </si>
  <si>
    <t>0099ET0001</t>
  </si>
  <si>
    <t>0004JI0965</t>
  </si>
  <si>
    <t>0023JS0009</t>
  </si>
  <si>
    <t>0068JI0910</t>
  </si>
  <si>
    <t>0133IS0243</t>
  </si>
  <si>
    <t>0117MS3141</t>
  </si>
  <si>
    <t>0070JS0008</t>
  </si>
  <si>
    <t>0060EE0541</t>
  </si>
  <si>
    <t>0132PP0041</t>
  </si>
  <si>
    <t>4123MS8830</t>
  </si>
  <si>
    <t>0039EE3011</t>
  </si>
  <si>
    <t>0044JI0929</t>
  </si>
  <si>
    <t>4132PP8803</t>
  </si>
  <si>
    <t>4116PP8823</t>
  </si>
  <si>
    <t>4116PP8887</t>
  </si>
  <si>
    <t>4131JI9001</t>
  </si>
  <si>
    <t>0102JI0928</t>
  </si>
  <si>
    <t>0062JI0952</t>
  </si>
  <si>
    <t>2043DF0001</t>
  </si>
  <si>
    <t>0129DF0401</t>
  </si>
  <si>
    <t>4131MS9001</t>
  </si>
  <si>
    <t>0049MS0011</t>
  </si>
  <si>
    <t>0017JS0008</t>
  </si>
  <si>
    <t>0070DF0403</t>
  </si>
  <si>
    <t>0016DF0402</t>
  </si>
  <si>
    <t>0113JI0917</t>
  </si>
  <si>
    <t>0062ET0001</t>
  </si>
  <si>
    <t>0068MT0002</t>
  </si>
  <si>
    <t>0099MS3061</t>
  </si>
  <si>
    <t>0029IS3261</t>
  </si>
  <si>
    <t>0001JI0992</t>
  </si>
  <si>
    <t>4032JI9017</t>
  </si>
  <si>
    <t>3036JM8804</t>
  </si>
  <si>
    <t>0119MS0057</t>
  </si>
  <si>
    <t>4085JI8810</t>
  </si>
  <si>
    <t>0115MT0001</t>
  </si>
  <si>
    <t>0077JS0015</t>
  </si>
  <si>
    <t>0058AE0001</t>
  </si>
  <si>
    <t>0068AE0001</t>
  </si>
  <si>
    <t>0023AE0001</t>
  </si>
  <si>
    <t>0076MS0015</t>
  </si>
  <si>
    <t>0003MS3031</t>
  </si>
  <si>
    <t>0024AS0001</t>
  </si>
  <si>
    <t>0119PP0057</t>
  </si>
  <si>
    <t>0018JM0002</t>
  </si>
  <si>
    <t>0057JS0009</t>
  </si>
  <si>
    <t>0119FC0194</t>
  </si>
  <si>
    <t>0072AF0001</t>
  </si>
  <si>
    <t>0021AF0001</t>
  </si>
  <si>
    <t>0049AF0001</t>
  </si>
  <si>
    <t>0106AF0001</t>
  </si>
  <si>
    <t>0074JS0014</t>
  </si>
  <si>
    <t>0089AF0001</t>
  </si>
  <si>
    <t>0025AF0001</t>
  </si>
  <si>
    <t>0063SC0002</t>
  </si>
  <si>
    <t>0103JM0001</t>
  </si>
  <si>
    <t>4094MS8780</t>
  </si>
  <si>
    <t>0105MS2010</t>
  </si>
  <si>
    <t>0068MS0007</t>
  </si>
  <si>
    <t>0111ET0001</t>
  </si>
  <si>
    <t>3067JI8776</t>
  </si>
  <si>
    <t>0045PP0087</t>
  </si>
  <si>
    <t>3067JI8782</t>
  </si>
  <si>
    <t>4133MS8808</t>
  </si>
  <si>
    <t>0045JI0947</t>
  </si>
  <si>
    <t>4043JI8883</t>
  </si>
  <si>
    <t>4043MS8868</t>
  </si>
  <si>
    <t>4109MS8906</t>
  </si>
  <si>
    <t>4069IS8787</t>
  </si>
  <si>
    <t>3092JM8815</t>
  </si>
  <si>
    <t>3092JM8814</t>
  </si>
  <si>
    <t>4008PP8871</t>
  </si>
  <si>
    <t>4083JI8881</t>
  </si>
  <si>
    <t>4083MS8717</t>
  </si>
  <si>
    <t>4083PP8876</t>
  </si>
  <si>
    <t>4015DF8789</t>
  </si>
  <si>
    <t>3028JM8813</t>
  </si>
  <si>
    <t>4116JI8917</t>
  </si>
  <si>
    <t>4083MS8872</t>
  </si>
  <si>
    <t>4083PP8896</t>
  </si>
  <si>
    <t>4129MS8857</t>
  </si>
  <si>
    <t>3092JM8820</t>
  </si>
  <si>
    <t>4069MS8874</t>
  </si>
  <si>
    <t>4055JI8866</t>
  </si>
  <si>
    <t>4116PP8902</t>
  </si>
  <si>
    <t>4001PP8903</t>
  </si>
  <si>
    <t>0130JI0929</t>
  </si>
  <si>
    <t>0130JI0930</t>
  </si>
  <si>
    <t>4030EE8936</t>
  </si>
  <si>
    <t>0053MS2110</t>
  </si>
  <si>
    <t>0027JS0008</t>
  </si>
  <si>
    <t>0105FC0195</t>
  </si>
  <si>
    <t>4096JI8885</t>
  </si>
  <si>
    <t>4062MS8982</t>
  </si>
  <si>
    <t>0093JI0915</t>
  </si>
  <si>
    <t>0067IS0244</t>
  </si>
  <si>
    <t>0062JI0953</t>
  </si>
  <si>
    <t>0069IS0245</t>
  </si>
  <si>
    <t>4109JI9180</t>
  </si>
  <si>
    <t>4001MS8937</t>
  </si>
  <si>
    <t>4001PP8930</t>
  </si>
  <si>
    <t>4001JI8953</t>
  </si>
  <si>
    <t>4001IS8852</t>
  </si>
  <si>
    <t>4001MS8915</t>
  </si>
  <si>
    <t>4102MS8832</t>
  </si>
  <si>
    <t>4001MS9016</t>
  </si>
  <si>
    <t>4001MS8981</t>
  </si>
  <si>
    <t>0077JS0016</t>
  </si>
  <si>
    <t>0079JI0919</t>
  </si>
  <si>
    <t>0044PP0023</t>
  </si>
  <si>
    <t>0080JS0003</t>
  </si>
  <si>
    <t>4097PP9153</t>
  </si>
  <si>
    <t>0030DF0405</t>
  </si>
  <si>
    <t>0036AE0001</t>
  </si>
  <si>
    <t>0033MS0007</t>
  </si>
  <si>
    <t>0003AF0001</t>
  </si>
  <si>
    <t>0017MS2040</t>
  </si>
  <si>
    <t>0071FC0196</t>
  </si>
  <si>
    <t>0032JI0949</t>
  </si>
  <si>
    <t>0043MS2680</t>
  </si>
  <si>
    <t>4109JI8925</t>
  </si>
  <si>
    <t>4135MS8910</t>
  </si>
  <si>
    <t>4055MS9203</t>
  </si>
  <si>
    <t>2073IS9000</t>
  </si>
  <si>
    <t>2073DF9000</t>
  </si>
  <si>
    <t>0018JS0009</t>
  </si>
  <si>
    <t>0118JS0003</t>
  </si>
  <si>
    <t>0006JS0011</t>
  </si>
  <si>
    <t>0079DF0403</t>
  </si>
  <si>
    <t>0130IS0247</t>
  </si>
  <si>
    <t>0023JS0010</t>
  </si>
  <si>
    <t>0020JS0010</t>
  </si>
  <si>
    <t>4069IS8844</t>
  </si>
  <si>
    <t>0108FC0198</t>
  </si>
  <si>
    <t>0130PP0029</t>
  </si>
  <si>
    <t>0105JS0007</t>
  </si>
  <si>
    <t>0037JS0003</t>
  </si>
  <si>
    <t>0137MA0001</t>
  </si>
  <si>
    <t>0008JI0961</t>
  </si>
  <si>
    <t>0134JM0001</t>
  </si>
  <si>
    <t>0115ET0001</t>
  </si>
  <si>
    <t>4043DF8882</t>
  </si>
  <si>
    <t>0053DF0403</t>
  </si>
  <si>
    <t>0131DF0404</t>
  </si>
  <si>
    <t>0069JI1030</t>
  </si>
  <si>
    <t>0069JI1031</t>
  </si>
  <si>
    <t>0099EE0504</t>
  </si>
  <si>
    <t>2007JI0001</t>
  </si>
  <si>
    <t>4116JI8904</t>
  </si>
  <si>
    <t>3109PP8894</t>
  </si>
  <si>
    <t>0001DF0436</t>
  </si>
  <si>
    <t>0083MS0040</t>
  </si>
  <si>
    <t>0048JM0001</t>
  </si>
  <si>
    <t>0094IS3391</t>
  </si>
  <si>
    <t>0069FC0197</t>
  </si>
  <si>
    <t>4073PP8880</t>
  </si>
  <si>
    <t>0004MS0081</t>
  </si>
  <si>
    <t>4069MS8886</t>
  </si>
  <si>
    <t>4083DF8879</t>
  </si>
  <si>
    <t>0060JS0007</t>
  </si>
  <si>
    <t>0032DF0405</t>
  </si>
  <si>
    <t>0001DF0437</t>
  </si>
  <si>
    <t>0114DF0406</t>
  </si>
  <si>
    <t>0073DF0406</t>
  </si>
  <si>
    <t>0019EL0001</t>
  </si>
  <si>
    <t>0005ET0001</t>
  </si>
  <si>
    <t>0033AE0001</t>
  </si>
  <si>
    <t>4085JM8891</t>
  </si>
  <si>
    <t>4131MS8884</t>
  </si>
  <si>
    <t>0044JI0930</t>
  </si>
  <si>
    <t>0005DF0413</t>
  </si>
  <si>
    <t>0083JI0947</t>
  </si>
  <si>
    <t>0085JI0974</t>
  </si>
  <si>
    <t>0114DF0407</t>
  </si>
  <si>
    <t>4073PP9110</t>
  </si>
  <si>
    <t>0004JI0966</t>
  </si>
  <si>
    <t>0109DF0404</t>
  </si>
  <si>
    <t>0109DF0405</t>
  </si>
  <si>
    <t>4005IS8899</t>
  </si>
  <si>
    <t>4131JI8415</t>
  </si>
  <si>
    <t>4045PP8986</t>
  </si>
  <si>
    <t>3016IS8914</t>
  </si>
  <si>
    <t>0123JI0920</t>
  </si>
  <si>
    <t>0133JI0931</t>
  </si>
  <si>
    <t>0027MS3060</t>
  </si>
  <si>
    <t>0116JI0930</t>
  </si>
  <si>
    <t>0073PP0083</t>
  </si>
  <si>
    <t>4102PP8932</t>
  </si>
  <si>
    <t>4102MS8924</t>
  </si>
  <si>
    <t>4116MS8998</t>
  </si>
  <si>
    <t>0130JI0931</t>
  </si>
  <si>
    <t>0130JI0932</t>
  </si>
  <si>
    <t>0025JI0916</t>
  </si>
  <si>
    <t>4073PP8941</t>
  </si>
  <si>
    <t>4027DF8934</t>
  </si>
  <si>
    <t>4116JI8968</t>
  </si>
  <si>
    <t>4069JI8985</t>
  </si>
  <si>
    <t>0070JI0920</t>
  </si>
  <si>
    <t>0070JS0009</t>
  </si>
  <si>
    <t>0070JI0921</t>
  </si>
  <si>
    <t>0070PP0039</t>
  </si>
  <si>
    <t>0070PP0040</t>
  </si>
  <si>
    <t>0070PP0041</t>
  </si>
  <si>
    <t>0003JM0001</t>
  </si>
  <si>
    <t>4043IS8935</t>
  </si>
  <si>
    <t>4096IS8959</t>
  </si>
  <si>
    <t>0025PP0047</t>
  </si>
  <si>
    <t>4116PP8966</t>
  </si>
  <si>
    <t>4071MS9196</t>
  </si>
  <si>
    <t>4116MS8975</t>
  </si>
  <si>
    <t>4055PP9106</t>
  </si>
  <si>
    <t>4001IS8926</t>
  </si>
  <si>
    <t>4102PP9003</t>
  </si>
  <si>
    <t>4063MS8952</t>
  </si>
  <si>
    <t>4001IS8927</t>
  </si>
  <si>
    <t>4001MS9213</t>
  </si>
  <si>
    <t>4100PP9144</t>
  </si>
  <si>
    <t>4106PP9001</t>
  </si>
  <si>
    <t>4116JI9133</t>
  </si>
  <si>
    <t>0045EE3011</t>
  </si>
  <si>
    <t>3123MS9497</t>
  </si>
  <si>
    <t>0004JU0003</t>
  </si>
  <si>
    <t>0004JU0004</t>
  </si>
  <si>
    <t>0004JU0005</t>
  </si>
  <si>
    <t>0004JU0006</t>
  </si>
  <si>
    <t>0069JU0037</t>
  </si>
  <si>
    <t>0069JU0038</t>
  </si>
  <si>
    <t>0069JU0039</t>
  </si>
  <si>
    <t>0069JU0040</t>
  </si>
  <si>
    <t>0062JU0007</t>
  </si>
  <si>
    <t>0062JU0008</t>
  </si>
  <si>
    <t>0062JU0009</t>
  </si>
  <si>
    <t>0062JU0010</t>
  </si>
  <si>
    <t>4069EE8970</t>
  </si>
  <si>
    <t>4015PP8962</t>
  </si>
  <si>
    <t>0116JI0931</t>
  </si>
  <si>
    <t>4069PP8977</t>
  </si>
  <si>
    <t>4069JI9126</t>
  </si>
  <si>
    <t>0010EL0001</t>
  </si>
  <si>
    <t>0125EL0001</t>
  </si>
  <si>
    <t>0045DF0411</t>
  </si>
  <si>
    <t>0069EL0003</t>
  </si>
  <si>
    <t>0004DF3031</t>
  </si>
  <si>
    <t>4026JI9101</t>
  </si>
  <si>
    <t>4073JI9102</t>
  </si>
  <si>
    <t>4102JM9103</t>
  </si>
  <si>
    <t>4091JM9105</t>
  </si>
  <si>
    <t>0100DF0409</t>
  </si>
  <si>
    <t>3075AD8972</t>
  </si>
  <si>
    <t>0054AE0001</t>
  </si>
  <si>
    <t>0129MS3081</t>
  </si>
  <si>
    <t>4030JM9113</t>
  </si>
  <si>
    <t>0032JI0950</t>
  </si>
  <si>
    <t>4109MS9183</t>
  </si>
  <si>
    <t>0055DF0408</t>
  </si>
  <si>
    <t>4043MS9176</t>
  </si>
  <si>
    <t>4043PP9181</t>
  </si>
  <si>
    <t>4008JM9186</t>
  </si>
  <si>
    <t>4043MS9178</t>
  </si>
  <si>
    <t>4098IS9119</t>
  </si>
  <si>
    <t>4129IS9127</t>
  </si>
  <si>
    <t>4083IS8999</t>
  </si>
  <si>
    <t>4008JM9215</t>
  </si>
  <si>
    <t>4008DF9107</t>
  </si>
  <si>
    <t>3135JI9109</t>
  </si>
  <si>
    <t>0123IS3461</t>
  </si>
  <si>
    <t>0016PP0035</t>
  </si>
  <si>
    <t>0083MS0041</t>
  </si>
  <si>
    <t>0085JI0975</t>
  </si>
  <si>
    <t>3092JM9131</t>
  </si>
  <si>
    <t>0085JI0976</t>
  </si>
  <si>
    <t>4077DF9115</t>
  </si>
  <si>
    <t>4001IS9118</t>
  </si>
  <si>
    <t>4045DF9120</t>
  </si>
  <si>
    <t>0045MS0058</t>
  </si>
  <si>
    <t>0083PP0050</t>
  </si>
  <si>
    <t>3004JI9139</t>
  </si>
  <si>
    <t>0018JS0010</t>
  </si>
  <si>
    <t>4099JI9191</t>
  </si>
  <si>
    <t>4099PP9192</t>
  </si>
  <si>
    <t>4088JI9209</t>
  </si>
  <si>
    <t>0004EE0510</t>
  </si>
  <si>
    <t>0004EL0002</t>
  </si>
  <si>
    <t>4130MS9004</t>
  </si>
  <si>
    <t>0083MT0004</t>
  </si>
  <si>
    <t>3001JI9149</t>
  </si>
  <si>
    <t>4136PP9130</t>
  </si>
  <si>
    <t>4071IS9152</t>
  </si>
  <si>
    <t>4083EE9160</t>
  </si>
  <si>
    <t>0099JI0919</t>
  </si>
  <si>
    <t>4131EE9204</t>
  </si>
  <si>
    <t>3116PP9173</t>
  </si>
  <si>
    <t>4073JI9140</t>
  </si>
  <si>
    <t>0119PP0058</t>
  </si>
  <si>
    <t>0003JS0005</t>
  </si>
  <si>
    <t>0133MS3021</t>
  </si>
  <si>
    <t>0062MS2550</t>
  </si>
  <si>
    <t>0030MS2210</t>
  </si>
  <si>
    <t>0098MS2070</t>
  </si>
  <si>
    <t>4069IS9142</t>
  </si>
  <si>
    <t>0073EL0002</t>
  </si>
  <si>
    <t>4043JM9141</t>
  </si>
  <si>
    <t>4043JM9162</t>
  </si>
  <si>
    <t>0058MA0001</t>
  </si>
  <si>
    <t>4111MS9010</t>
  </si>
  <si>
    <t>4001MS9155</t>
  </si>
  <si>
    <t>4001PP9197</t>
  </si>
  <si>
    <t>4047MS9166</t>
  </si>
  <si>
    <t>4045DF9156</t>
  </si>
  <si>
    <t>4073MT9000</t>
  </si>
  <si>
    <t>4055JI9158</t>
  </si>
  <si>
    <t>4132MS9159</t>
  </si>
  <si>
    <t>0099MS0014</t>
  </si>
  <si>
    <t>0086MT0003</t>
  </si>
  <si>
    <t>0099MT0003</t>
  </si>
  <si>
    <t>0117DF0411</t>
  </si>
  <si>
    <t>4096JI9163</t>
  </si>
  <si>
    <t>0003EE3011</t>
  </si>
  <si>
    <t>4043JI9169</t>
  </si>
  <si>
    <t>4043JI9170</t>
  </si>
  <si>
    <t>0069JU0041</t>
  </si>
  <si>
    <t>0069JU0042</t>
  </si>
  <si>
    <t>0069JU0043</t>
  </si>
  <si>
    <t>0069JU0044</t>
  </si>
  <si>
    <t>0069JU0045</t>
  </si>
  <si>
    <t>4015MS9143</t>
  </si>
  <si>
    <t>4053JI9161</t>
  </si>
  <si>
    <t>0123PP3031</t>
  </si>
  <si>
    <t>0062JU0011</t>
  </si>
  <si>
    <t>0021JS0003</t>
  </si>
  <si>
    <t>0062JU0012</t>
  </si>
  <si>
    <t>0062JU0013</t>
  </si>
  <si>
    <t>0062JU0014</t>
  </si>
  <si>
    <t>0093JS0013</t>
  </si>
  <si>
    <t>4043JM9175</t>
  </si>
  <si>
    <t>0068MA3011</t>
  </si>
  <si>
    <t>0130EL0001</t>
  </si>
  <si>
    <t>0066EL0001</t>
  </si>
  <si>
    <t>0062EL0002</t>
  </si>
  <si>
    <t>0062DF3031</t>
  </si>
  <si>
    <t>0069PP0218</t>
  </si>
  <si>
    <t>0069PP0219</t>
  </si>
  <si>
    <t>0026JM0001</t>
  </si>
  <si>
    <t>0117DF0408</t>
  </si>
  <si>
    <t>4005MS9002</t>
  </si>
  <si>
    <t>0054JM0001</t>
  </si>
  <si>
    <t>0088JS0010</t>
  </si>
  <si>
    <t>0032JI0951</t>
  </si>
  <si>
    <t>4043JI9198</t>
  </si>
  <si>
    <t>4081JI9195</t>
  </si>
  <si>
    <t>4081PP9189</t>
  </si>
  <si>
    <t>0004MS0082</t>
  </si>
  <si>
    <t>4005JI9016</t>
  </si>
  <si>
    <t>0102DF0404</t>
  </si>
  <si>
    <t>0073MS0018</t>
  </si>
  <si>
    <t>0108JS0016</t>
  </si>
  <si>
    <t>0108JS0018</t>
  </si>
  <si>
    <t>0082JS0007</t>
  </si>
  <si>
    <t>0108JS0017</t>
  </si>
  <si>
    <t>0003IC0202</t>
  </si>
  <si>
    <t>4062JM9199</t>
  </si>
  <si>
    <t>4085MS9202</t>
  </si>
  <si>
    <t>4008JI9208</t>
  </si>
  <si>
    <t>0067AA0001</t>
  </si>
  <si>
    <t>0001DF3455</t>
  </si>
  <si>
    <t>4100JI9212</t>
  </si>
  <si>
    <t>0029JS0003</t>
  </si>
  <si>
    <t>0021JS0004</t>
  </si>
  <si>
    <t>0055AF0001</t>
  </si>
  <si>
    <t>4043JI9010</t>
  </si>
  <si>
    <t>0078DF0402</t>
  </si>
  <si>
    <t>0029AF0001</t>
  </si>
  <si>
    <t>0104EE0501</t>
  </si>
  <si>
    <t>0038JI0907</t>
  </si>
  <si>
    <t>0119ET0001</t>
  </si>
  <si>
    <t>0062JI0954</t>
  </si>
  <si>
    <t>0119MS0058</t>
  </si>
  <si>
    <t>0028EL0001</t>
  </si>
  <si>
    <t>0126MA0001</t>
  </si>
  <si>
    <t>0017EL0001</t>
  </si>
  <si>
    <t>0063EL0001</t>
  </si>
  <si>
    <t>0111DF0405</t>
  </si>
  <si>
    <t>4043PP9001</t>
  </si>
  <si>
    <t>0004JI0967</t>
  </si>
  <si>
    <t>4076JI9216</t>
  </si>
  <si>
    <t>0032QS0001</t>
  </si>
  <si>
    <t>4043DF9210</t>
  </si>
  <si>
    <t>4053JI9217</t>
  </si>
  <si>
    <t>Región</t>
  </si>
  <si>
    <t>Clave</t>
  </si>
  <si>
    <t>Código de Sede</t>
  </si>
  <si>
    <t>Nombre Sede</t>
  </si>
  <si>
    <t>Tipo Organización</t>
  </si>
  <si>
    <t>Dirección Sede</t>
  </si>
  <si>
    <t>Dirección sede Georreferenciada</t>
  </si>
  <si>
    <t>lat_final</t>
  </si>
  <si>
    <t>long_final</t>
  </si>
  <si>
    <t>IVSET</t>
  </si>
  <si>
    <t>1739 ( 1-452/1739 )</t>
  </si>
  <si>
    <t>Felipe Vallese (ex Olimpia, Unidad Basica)</t>
  </si>
  <si>
    <t>Social</t>
  </si>
  <si>
    <t>Calle 71 2919 e/ 153 y 154 La Plata Los Hornos</t>
  </si>
  <si>
    <t>Calle 71 2919 e/ 153 y 154 La Plata Los Hornos, Provincia de Buenos Aires, Argentina</t>
  </si>
  <si>
    <t>717 ( 1-452/717 )</t>
  </si>
  <si>
    <t>La Patriada (centro Comunal Integrador La Patriada</t>
  </si>
  <si>
    <t>Otros</t>
  </si>
  <si>
    <t>Calle 27 e/ 89 y 90 La Plata Altos De San Lorenzo</t>
  </si>
  <si>
    <t>Calle 27 e/ 89 y 90 La Plata Altos De San Lorenzo, Provincia de Buenos Aires, Argentina</t>
  </si>
  <si>
    <t>3103 ( 1-452/3103 )</t>
  </si>
  <si>
    <t>Oga Guazu</t>
  </si>
  <si>
    <t>Asociacion Civil</t>
  </si>
  <si>
    <t>Calle 609 e/ 118 La Plata Villa Elvira</t>
  </si>
  <si>
    <t>Calle 609 e/ 118 La Plata Villa Elvira, Provincia de Buenos Aires, Argentina</t>
  </si>
  <si>
    <t>3770 ( 1-452/3770 )</t>
  </si>
  <si>
    <t>Néstor Y Cristina</t>
  </si>
  <si>
    <t>Calle 82 S)N e/ 1 y 115 La Plata Villa Elvira</t>
  </si>
  <si>
    <t>Calle 82 S)N e/ 1 y 115 La Plata Villa Elvira, Provincia de Buenos Aires, Argentina</t>
  </si>
  <si>
    <t>1323 ( 1-452/1323 )</t>
  </si>
  <si>
    <t>Comedor Futuro La Capitana</t>
  </si>
  <si>
    <t>Calle 80 e/ Entre 16 y 17 La Plata La Plata</t>
  </si>
  <si>
    <t>Calle 80 e/ Entre 16 y 17 La Plata La Plata, Provincia de Buenos Aires, Argentina</t>
  </si>
  <si>
    <t>793 ( 1-452/793 )</t>
  </si>
  <si>
    <t>EducaciÓn Nacional Y Popular</t>
  </si>
  <si>
    <t>Calle 601 e/ 7 y 8 La Plata Aeropuerto</t>
  </si>
  <si>
    <t>Calle 601 e/ 7 y 8 La Plata Aeropuerto, Provincia de Buenos Aires, Argentina</t>
  </si>
  <si>
    <t>984 ( 1-452/984 )</t>
  </si>
  <si>
    <t>Por Un Futuro Mejor</t>
  </si>
  <si>
    <t>Calle 20 e/ Esq. 84 La Plata Altos De San Lorenzo</t>
  </si>
  <si>
    <t>Calle 20 e/ Esq. 84 La Plata Altos De San Lorenzo, Provincia de Buenos Aires, Argentina</t>
  </si>
  <si>
    <t>1105 ( 1-452/1105 )</t>
  </si>
  <si>
    <t>Hospital San Martin/la Campora</t>
  </si>
  <si>
    <t>Calle 1 e/ 70 y 71 La Plata Villa Elvira</t>
  </si>
  <si>
    <t>Calle 1 e/ 70 y 71 La Plata Villa Elvira, Provincia de Buenos Aires, Argentina</t>
  </si>
  <si>
    <t>718 ( 1-452/718 )</t>
  </si>
  <si>
    <t>Kuña Joaju</t>
  </si>
  <si>
    <t>Calle 7 e/ 601 La Plata Villa Elvira</t>
  </si>
  <si>
    <t>Calle 7 e/ 601 La Plata Villa Elvira, Provincia de Buenos Aires, Argentina</t>
  </si>
  <si>
    <t>1279 ( 1-452/1279 )</t>
  </si>
  <si>
    <t>Amet La Plata (sindicato Amet)</t>
  </si>
  <si>
    <t>EducativaGremial/Sindical</t>
  </si>
  <si>
    <t>Calle 56 1048 e/ Esquina 16 La Plata La Plata</t>
  </si>
  <si>
    <t>Calle 56 1048 e/ Esquina 16 La Plata La Plata, Provincia de Buenos Aires, Argentina</t>
  </si>
  <si>
    <t>1218 ( 1-452/1218 )</t>
  </si>
  <si>
    <t>Cosmiko Shirley La Bombon</t>
  </si>
  <si>
    <t>Cale 10 e/ Calle Esquina 71 La Plata La Plata</t>
  </si>
  <si>
    <t>Cale 10 e/ Calle Esquina 71 La Plata La Plata, Provincia de Buenos Aires, Argentina</t>
  </si>
  <si>
    <t>622 ( 1-452/622 )</t>
  </si>
  <si>
    <t>Casa Nuestramerica</t>
  </si>
  <si>
    <t>Diagonal 75 378 e/ 4 y 58 La Plata Centro</t>
  </si>
  <si>
    <t>Diagonal 75 378 e/ 4 y 58 La Plata Centro, Provincia de Buenos Aires, Argentina</t>
  </si>
  <si>
    <t>1240 ( 1-453/1240 )</t>
  </si>
  <si>
    <t>Bachillerato Popular Letra Libre Hornos</t>
  </si>
  <si>
    <t>Calle 66 3313 La Plata Los Hornos</t>
  </si>
  <si>
    <t>Calle 66 3313 La Plata Los Hornos, Provincia de Buenos Aires, Argentina</t>
  </si>
  <si>
    <t>1773 ( 1-453/1773 )</t>
  </si>
  <si>
    <t>Gimnasia Y Esgrima La Plata</t>
  </si>
  <si>
    <t>Calle 58 e/ Esquina 123 La Plata La Plata</t>
  </si>
  <si>
    <t>Calle 58 e/ Esquina 123 La Plata La Plata, Provincia de Buenos Aires, Argentina</t>
  </si>
  <si>
    <t>1082 ( 1-453/1082 )</t>
  </si>
  <si>
    <t>Facultad De Periodismo</t>
  </si>
  <si>
    <t>Diag. 113 N° 291 La Plata La Plata</t>
  </si>
  <si>
    <t>Diag. 113 N° 291 La Plata La Plata, Provincia de Buenos Aires, Argentina</t>
  </si>
  <si>
    <t>1239 ( 1-453/1239 )</t>
  </si>
  <si>
    <t>Centro Cultural Jei</t>
  </si>
  <si>
    <t>Calle 140 e/ Esquina 525 La Plata San Carlos</t>
  </si>
  <si>
    <t>Calle 140 e/ Esquina 525 La Plata San Carlos, Provincia de Buenos Aires, Argentina</t>
  </si>
  <si>
    <t>3233 ( 1-453/3233 )</t>
  </si>
  <si>
    <t>Cta Abasto</t>
  </si>
  <si>
    <t>Calle 520 e/ Esq. 214 Bis La Plata Abasto</t>
  </si>
  <si>
    <t>Calle 520 e/ Esq. 214 Bis La Plata Abasto, Provincia de Buenos Aires, Argentina</t>
  </si>
  <si>
    <t>1233 ( 1-453/1233 )</t>
  </si>
  <si>
    <t>Patria CompaÑera</t>
  </si>
  <si>
    <t>Diag. 73 1556 e/ 56 y 11 La Plata Centro</t>
  </si>
  <si>
    <t>Diag. 73 1556 e/ 56 y 11 La Plata Centro, Provincia de Buenos Aires, Argentina</t>
  </si>
  <si>
    <t>3509 ( 1-453/3509 )</t>
  </si>
  <si>
    <t>Club Las Quintas</t>
  </si>
  <si>
    <t>Calle 32 e/ 137 y 138 La Plata La Plata</t>
  </si>
  <si>
    <t>Calle 32 e/ 137 y 138 La Plata La Plata, Provincia de Buenos Aires, Argentina</t>
  </si>
  <si>
    <t>3862 ( 1-453/3862 )</t>
  </si>
  <si>
    <t>Ctat (fines Movimiento Mayo)</t>
  </si>
  <si>
    <t>Gremial/Sindical</t>
  </si>
  <si>
    <t>Calle 51 e/ 10 y 11 La Plata Centro</t>
  </si>
  <si>
    <t>Calle 51 e/ 10 y 11 La Plata Centro, Provincia de Buenos Aires, Argentina</t>
  </si>
  <si>
    <t>1273 ( 1-453/1273 )</t>
  </si>
  <si>
    <t>Hospital Reencuentro</t>
  </si>
  <si>
    <t>Gubernamental</t>
  </si>
  <si>
    <t>Calle 64 e/ 5 y 6 La Plata Centro</t>
  </si>
  <si>
    <t>Calle 64 e/ 5 y 6 La Plata Centro, Provincia de Buenos Aires, Argentina</t>
  </si>
  <si>
    <t>-34.922166481237625</t>
  </si>
  <si>
    <t xml:space="preserve"> -57.93499282541837</t>
  </si>
  <si>
    <t>3861 ( 1-453/3861 )</t>
  </si>
  <si>
    <t>Club Los Abuelos</t>
  </si>
  <si>
    <t>Calle 20 e/ 20 y 21 La Plata La Plata</t>
  </si>
  <si>
    <t>Calle 20 e/ 20 y 21 La Plata La Plata, Provincia de Buenos Aires, Argentina</t>
  </si>
  <si>
    <t>1241 ( 1-453/1241 )</t>
  </si>
  <si>
    <t>Bachillerato Popular Letra Libre Futuro</t>
  </si>
  <si>
    <t>Calle 32 e/ 156 y 157 La Plata Melchor Romero</t>
  </si>
  <si>
    <t>Calle 32 e/ 156 y 157 La Plata Melchor Romero, Provincia de Buenos Aires, Argentina</t>
  </si>
  <si>
    <t>3285 ( 1-453/3285 )</t>
  </si>
  <si>
    <t>El Subsuelo</t>
  </si>
  <si>
    <t>Calle 1 441 La Plata Centro</t>
  </si>
  <si>
    <t>Calle 1 441 La Plata Centro, Provincia de Buenos Aires, Argentina</t>
  </si>
  <si>
    <t>-34.902385442964786</t>
  </si>
  <si>
    <t xml:space="preserve"> -57.952976082694946</t>
  </si>
  <si>
    <t>1234 ( 1-453/1234 )</t>
  </si>
  <si>
    <t>Comunidad Ferroviaria</t>
  </si>
  <si>
    <t>Calle 3 e/ Esquina 526 La Plata Tolosa</t>
  </si>
  <si>
    <t>Calle 3 e/ Esquina 526 La Plata Tolosa, Provincia de Buenos Aires, Argentina</t>
  </si>
  <si>
    <t>17 ( 1-457/17 )</t>
  </si>
  <si>
    <t>Construyendo Nuevos Horizontes (mup)</t>
  </si>
  <si>
    <t>Calle 63 e/ 153 y 154 La Plata Los Hornos</t>
  </si>
  <si>
    <t>Calle 63 e/ 153 y 154 La Plata Los Hornos, Provincia de Buenos Aires, Argentina</t>
  </si>
  <si>
    <t>15 ( 1-457/15 )</t>
  </si>
  <si>
    <t>Infernales</t>
  </si>
  <si>
    <t>Calle 157 1611 e/ 65 y 66 La Plata Los Hornos</t>
  </si>
  <si>
    <t>Calle 157 1611 e/ 65 y 66 La Plata Los Hornos, Provincia de Buenos Aires, Argentina</t>
  </si>
  <si>
    <t>18 ( 1-457/18 )</t>
  </si>
  <si>
    <t>Creciendo Juntos (mup)</t>
  </si>
  <si>
    <t>Calle 147 e/ 61 y 62 La Plata Los Hornos</t>
  </si>
  <si>
    <t>Calle 147 e/ 61 y 62 La Plata Los Hornos, Provincia de Buenos Aires, Argentina</t>
  </si>
  <si>
    <t>10 ( 1-457/10 )</t>
  </si>
  <si>
    <t>Hogar De Dia San Cayetano</t>
  </si>
  <si>
    <t>Religiosa</t>
  </si>
  <si>
    <t>Calle 37 e/ 135 y 136 La Plata San Carlos</t>
  </si>
  <si>
    <t>Calle 37 e/ 135 y 136 La Plata San Carlos, Provincia de Buenos Aires, Argentina</t>
  </si>
  <si>
    <t>1216 ( 1-457/1216 )</t>
  </si>
  <si>
    <t>Los Libros No Muerden</t>
  </si>
  <si>
    <t>Calle 60 e/ Calle 144 Club San Martin La Plata Los Hornos</t>
  </si>
  <si>
    <t>Calle 60 e/ Calle 144 Club San Martin La Plata Los Hornos, Provincia de Buenos Aires, Argentina</t>
  </si>
  <si>
    <t>1291 ( 1-457/1291 )</t>
  </si>
  <si>
    <t>Calle 60 e/ 144 La Plata Los Hornos</t>
  </si>
  <si>
    <t>Calle 60 e/ 144 La Plata Los Hornos, Provincia de Buenos Aires, Argentina</t>
  </si>
  <si>
    <t>3146 ( 1-462/3146 )</t>
  </si>
  <si>
    <t>Corazones Unidos De Tolosa</t>
  </si>
  <si>
    <t>Calle 4 e/ Y Calle 521 La Plata Tolosa</t>
  </si>
  <si>
    <t>Calle 4 e/ Y Calle 521 La Plata Tolosa, Provincia de Buenos Aires, Argentina</t>
  </si>
  <si>
    <t>-34.8882279012719</t>
  </si>
  <si>
    <t xml:space="preserve"> -57.97839579844126</t>
  </si>
  <si>
    <t>3871 ( 1-457/3871 )</t>
  </si>
  <si>
    <t>Deportiva</t>
  </si>
  <si>
    <t>Calle 66 2851 e/ 152 y 153 La Plata Los Hornos</t>
  </si>
  <si>
    <t>Calle 66 2851 e/ 152 y 153 La Plata Los Hornos, Provincia de Buenos Aires, Argentina</t>
  </si>
  <si>
    <t>3991 ( 1-457/3991 )</t>
  </si>
  <si>
    <t>PantalÓn Cortito</t>
  </si>
  <si>
    <t>Calle 139 425 La Plata Los Hornos</t>
  </si>
  <si>
    <t>Calle 139 425 La Plata Los Hornos, Provincia de Buenos Aires, Argentina</t>
  </si>
  <si>
    <t>3715 ( 1-457/3715 )</t>
  </si>
  <si>
    <t>Ex Planeadores</t>
  </si>
  <si>
    <t>147bis e/ 77 y 78 La Plata Los Hornos</t>
  </si>
  <si>
    <t>147bis e/ 77 y 78 La Plata Los Hornos, Provincia de Buenos Aires, Argentina</t>
  </si>
  <si>
    <t>1707 ( 1-460/1707 )</t>
  </si>
  <si>
    <t>Club Corazones Del Retiro</t>
  </si>
  <si>
    <t>Calle 160 e/ 48 y 49 La Plata Olmos</t>
  </si>
  <si>
    <t>Calle 160 e/ 48 y 49 La Plata Olmos, Provincia de Buenos Aires, Argentina</t>
  </si>
  <si>
    <t>1710 ( 1-460/1710 )</t>
  </si>
  <si>
    <t>Centro De Formación Profesional N 411</t>
  </si>
  <si>
    <t>Calle 518 e/ 170 y 171 La Plata Melchor Romero</t>
  </si>
  <si>
    <t>Calle 518 e/ 170 y 171 La Plata Melchor Romero, Provincia de Buenos Aires, Argentina</t>
  </si>
  <si>
    <t>1714 ( 1-460/1714 )</t>
  </si>
  <si>
    <t>Cib Las Rosas</t>
  </si>
  <si>
    <t>Calle 516 e/ 158 y 159 La Plata Melchor Romero</t>
  </si>
  <si>
    <t>Calle 516 e/ 158 y 159 La Plata Melchor Romero, Provincia de Buenos Aires, Argentina</t>
  </si>
  <si>
    <t>1716 ( 1-460/1716 )</t>
  </si>
  <si>
    <t>La Abanderada</t>
  </si>
  <si>
    <t>Calle 54 e/ 193 y 194 La Plata Olmos</t>
  </si>
  <si>
    <t>Calle 54 e/ 193 y 194 La Plata Olmos, Provincia de Buenos Aires, Argentina</t>
  </si>
  <si>
    <t>3179 ( 1-460/3179 )</t>
  </si>
  <si>
    <t>Asociacion Civil Los Mimosos Del Centinela</t>
  </si>
  <si>
    <t>Calle 47 e/ 171 y 172 La Plata Olmos</t>
  </si>
  <si>
    <t>Calle 47 e/ 171 y 172 La Plata Olmos, Provincia de Buenos Aires, Argentina</t>
  </si>
  <si>
    <t>3716 ( 1-460/3716 )</t>
  </si>
  <si>
    <t>La Usina (la Cámpora)</t>
  </si>
  <si>
    <t>Calle 138 e/ 32 y 33 La Plata San Carlos</t>
  </si>
  <si>
    <t>Calle 138 e/ 32 y 33 La Plata San Carlos, Provincia de Buenos Aires, Argentina</t>
  </si>
  <si>
    <t>3718 ( 1-460/3718 )</t>
  </si>
  <si>
    <t>Facundo Cabral</t>
  </si>
  <si>
    <t>Calle 42 3279 e/ 160 Bis y 161 La Plata Olmos</t>
  </si>
  <si>
    <t>Calle 42 3279 e/ 160 Bis y 161 La Plata Olmos, Provincia de Buenos Aires, Argentina</t>
  </si>
  <si>
    <t>621 ( 1-460/621 )</t>
  </si>
  <si>
    <t>Escuela Popular Tinku</t>
  </si>
  <si>
    <t>Ruta 36 Km 54 e/ 526 y 529 La Plata Abasto</t>
  </si>
  <si>
    <t>Ruta 36 Km 54 e/ 526 y 529 La Plata Abasto, Provincia de Buenos Aires, Argentina</t>
  </si>
  <si>
    <t>623 ( 1-460/623 )</t>
  </si>
  <si>
    <t>Uda Etcheverry</t>
  </si>
  <si>
    <t>Calle 229 e/ 52 La Plata Angel Etcheverry</t>
  </si>
  <si>
    <t>Calle 229 e/ 52 La Plata Angel Etcheverry, Provincia de Buenos Aires, Argentina</t>
  </si>
  <si>
    <t>1088 ( 1-460/1088 )</t>
  </si>
  <si>
    <t>Bachillerato Popular Letra Libre - Arroyito Olmos</t>
  </si>
  <si>
    <t>Calle 206 Y 47 La Plata Olmos</t>
  </si>
  <si>
    <t>Calle 206 Y 47 La Plata Olmos, Provincia de Buenos Aires, Argentina</t>
  </si>
  <si>
    <t>1085 ( 1-460/1085 )</t>
  </si>
  <si>
    <t>Colectivo La Casa</t>
  </si>
  <si>
    <t>Calle 155 3025 e/ 156 La Plata Olmos</t>
  </si>
  <si>
    <t>Calle 155 3025 e/ 156 La Plata Olmos, Provincia de Buenos Aires, Argentina</t>
  </si>
  <si>
    <t>1086 ( 1-460/1086 )</t>
  </si>
  <si>
    <t>Utt Olmos</t>
  </si>
  <si>
    <t>Calle 197 Y 39 La Plata Olmos</t>
  </si>
  <si>
    <t>Calle 197 Y 39 La Plata Olmos, Provincia de Buenos Aires, Argentina</t>
  </si>
  <si>
    <t>3555 ( 1-460/3555 )</t>
  </si>
  <si>
    <t>Cic El Retiro</t>
  </si>
  <si>
    <t>Calle 46 e/ 157 y 158 La Plata Olmos</t>
  </si>
  <si>
    <t>Calle 46 e/ 157 y 158 La Plata Olmos, Provincia de Buenos Aires, Argentina</t>
  </si>
  <si>
    <t>3964 ( 1-460/3964 )</t>
  </si>
  <si>
    <t>Ub Malvinas</t>
  </si>
  <si>
    <t>Calle 35 e/ 152 y 153 La Plata La Plata</t>
  </si>
  <si>
    <t>Calle 35 e/ 152 y 153 La Plata La Plata, Provincia de Buenos Aires, Argentina</t>
  </si>
  <si>
    <t>3947 ( 1-460/3947 )</t>
  </si>
  <si>
    <t>Adelina Alaye</t>
  </si>
  <si>
    <t>Calle 42 e/ 144 La Plata San Carlos</t>
  </si>
  <si>
    <t>Calle 42 e/ 144 La Plata San Carlos, Provincia de Buenos Aires, Argentina</t>
  </si>
  <si>
    <t>1820 ( 1-461/1820 )</t>
  </si>
  <si>
    <t>Biblioteca Popular Ernesto Guevara</t>
  </si>
  <si>
    <t>Calle 481 e/ 7 y 8 La Plata City Bell</t>
  </si>
  <si>
    <t>Calle 481 e/ 7 y 8 La Plata City Bell, Provincia de Buenos Aires, Argentina</t>
  </si>
  <si>
    <t>-34.86517695311941</t>
  </si>
  <si>
    <t xml:space="preserve"> -58.028830763508985</t>
  </si>
  <si>
    <t>1789 ( 1-461/1789 )</t>
  </si>
  <si>
    <t>La Patria Es El Otro</t>
  </si>
  <si>
    <t>Calle 9 1524 e/ 516 y 517 La Plata Ringuelet</t>
  </si>
  <si>
    <t>Calle 9 1524 e/ 516 y 517 La Plata Ringuelet, Provincia de Buenos Aires, Argentina</t>
  </si>
  <si>
    <t>1787 ( 1-461/1787 )</t>
  </si>
  <si>
    <t>Unidad BÁsica City Bell</t>
  </si>
  <si>
    <t>Calle 476 e/ 29 y 30 La Plata City Bell</t>
  </si>
  <si>
    <t>Calle 476 e/ 29 y 30 La Plata City Bell, Provincia de Buenos Aires, Argentina</t>
  </si>
  <si>
    <t>626 ( 1-461/626 )</t>
  </si>
  <si>
    <t>Casa Arcoiris/chicxs Del Pueblo</t>
  </si>
  <si>
    <t>Calle 423bis e/ 12 y 13 La Plata Villa Elisa</t>
  </si>
  <si>
    <t>Calle 423 y 13, Villa Elisa, Provincia de Buenos Aires, Argentina</t>
  </si>
  <si>
    <t>628 ( 1-461/628 )</t>
  </si>
  <si>
    <t>Cuidadores De La Casa Comun Arturo Segui/chicxs De</t>
  </si>
  <si>
    <t>Calle 409 e/ 147 La Plata Arturo Segui</t>
  </si>
  <si>
    <t>Calle 409 e/ 147 La Plata Arturo Segui, Provincia de Buenos Aires, Argentina</t>
  </si>
  <si>
    <t>627 ( 1-461/627 )</t>
  </si>
  <si>
    <t>Asociacion Civiles Voluntarios De Villa Elisa</t>
  </si>
  <si>
    <t>Arana 236 La Plata Villa Elisa</t>
  </si>
  <si>
    <t>Arana 236 La Plata Villa Elisa, Provincia de Buenos Aires, Argentina</t>
  </si>
  <si>
    <t>-34.85092</t>
  </si>
  <si>
    <t>-58.07606</t>
  </si>
  <si>
    <t>3519 ( 1-461/3519 )</t>
  </si>
  <si>
    <t>Savoia</t>
  </si>
  <si>
    <t>Calle 7 e/ 474 y 475 La Plata City Bell</t>
  </si>
  <si>
    <t>Calle 7 e/ 474 y 475 La Plata City Bell, Provincia de Buenos Aires, Argentina</t>
  </si>
  <si>
    <t>-34.86126861770216</t>
  </si>
  <si>
    <t xml:space="preserve"> -58.0358237569349</t>
  </si>
  <si>
    <t>1788 ( 1-461/1788 )</t>
  </si>
  <si>
    <t>Me VerÁs Volver</t>
  </si>
  <si>
    <t>Calle 419 e/ 17 y - La Plata Villa Elisa</t>
  </si>
  <si>
    <t>Calle 419 e/ 17 y - La Plata Villa Elisa, Provincia de Buenos Aires, Argentina</t>
  </si>
  <si>
    <t>3987 ( 1-461/3987 )</t>
  </si>
  <si>
    <t>Comedor Pan De Vida</t>
  </si>
  <si>
    <t>Educativa</t>
  </si>
  <si>
    <t>Calle 490 e/ 11 La Plata Villa Castells</t>
  </si>
  <si>
    <t>Calle 490 e/ 11 La Plata Villa Castells, Provincia de Buenos Aires, Argentina</t>
  </si>
  <si>
    <t>722 ( 1-462/722 )</t>
  </si>
  <si>
    <t>Cfc Todos Somos Parte</t>
  </si>
  <si>
    <t>461c e/ 14c Y 15 La Plata City Bell</t>
  </si>
  <si>
    <t>461c e/ 14c Y 15 La Plata City Bell, Provincia de Buenos Aires, Argentina</t>
  </si>
  <si>
    <t>-34.8674344785043</t>
  </si>
  <si>
    <t xml:space="preserve"> -58.05789493440482</t>
  </si>
  <si>
    <t>728 ( 1-462/728 )</t>
  </si>
  <si>
    <t>Unidos Por Un Sueño</t>
  </si>
  <si>
    <t>Calle 134 e/ 637 Y 638 La Plata Arana</t>
  </si>
  <si>
    <t>Calle 134 e/ 637 Y 638 La Plata Arana, Provincia de Buenos Aires, Argentina</t>
  </si>
  <si>
    <t>732 ( 1-462/732 )</t>
  </si>
  <si>
    <t>Resistencia Cultural Barrio Los Robles (rodol Demi</t>
  </si>
  <si>
    <t>Calle 609 e/ 16 La Plata Villa Elvira</t>
  </si>
  <si>
    <t>Calle 609 e/ 16 La Plata Villa Elvira, Provincia de Buenos Aires, Argentina</t>
  </si>
  <si>
    <t>724 ( 1-462/724 )</t>
  </si>
  <si>
    <t>Fundación Pro Comunidad - La Casita De Los Pibes</t>
  </si>
  <si>
    <t>Calle 122 e/ 609 La Plata Villa Elvira</t>
  </si>
  <si>
    <t>Calle 122 e/ 609 La Plata Villa Elvira, Provincia de Buenos Aires, Argentina</t>
  </si>
  <si>
    <t>719 ( 1-462/719 )</t>
  </si>
  <si>
    <t>Calle 411 e/ 153 La Plata Arturo Segui</t>
  </si>
  <si>
    <t>Calle 411 e/ 153 La Plata Arturo Segui, Provincia de Buenos Aires, Argentina</t>
  </si>
  <si>
    <t>-34.88968240505742</t>
  </si>
  <si>
    <t xml:space="preserve"> -58.13510095426402</t>
  </si>
  <si>
    <t>723 ( 1-462/723 )</t>
  </si>
  <si>
    <t>Nueva Vida</t>
  </si>
  <si>
    <t>Calle 64 e/ 143 Y 144 La Plata Los Hornos</t>
  </si>
  <si>
    <t>Calle 64 e/ 143 Y 144 La Plata Los Hornos, Provincia de Buenos Aires, Argentina</t>
  </si>
  <si>
    <t>725 ( 1-462/725 )</t>
  </si>
  <si>
    <t>Cfp 428 (centro De Formación Profesional 428)</t>
  </si>
  <si>
    <t>Calle 117 168 e/ 35 y 36 La Plata La Plata</t>
  </si>
  <si>
    <t>Calle 117 168 e/ 35 y 36 La Plata La Plata, Provincia de Buenos Aires, Argentina</t>
  </si>
  <si>
    <t>716 ( 1-462/716 )</t>
  </si>
  <si>
    <t>Coworking Life</t>
  </si>
  <si>
    <t>461c 580 e/ 14c Y 15 La Plata City Bell</t>
  </si>
  <si>
    <t>461c 580 e/ 14c Y 15 La Plata City Bell, Provincia de Buenos Aires, Argentina</t>
  </si>
  <si>
    <t>-34.868243351561695</t>
  </si>
  <si>
    <t xml:space="preserve"> -58.058037327282776</t>
  </si>
  <si>
    <t>726 ( 1-462/726 )</t>
  </si>
  <si>
    <t>Calle 525 e/ 16 La Plata Tolosa</t>
  </si>
  <si>
    <t>Calle 525 e/ 16 La Plata Tolosa, Provincia de Buenos Aires, Argentina</t>
  </si>
  <si>
    <t>-34.90287359158815</t>
  </si>
  <si>
    <t xml:space="preserve"> -57.98616310444335</t>
  </si>
  <si>
    <t>3547 ( 1-462/3547 )</t>
  </si>
  <si>
    <t>Centro Integrador Zonal Ringuelet</t>
  </si>
  <si>
    <t>Calle 115 e/ 515 y 516 La Plata Ringuelet</t>
  </si>
  <si>
    <t>Calle 115 e/ 515 y 516 La Plata Ringuelet, Provincia de Buenos Aires, Argentina</t>
  </si>
  <si>
    <t>715 ( 1-462/715 )</t>
  </si>
  <si>
    <t>Sitio De La Memoria Arana</t>
  </si>
  <si>
    <t>Calle 637 e/ 131 La Plata Arana</t>
  </si>
  <si>
    <t>Calle 637 e/ 131 La Plata Arana, Provincia de Buenos Aires, Argentina</t>
  </si>
  <si>
    <t>1630 ( 1-462/1630 )</t>
  </si>
  <si>
    <t>La Casita</t>
  </si>
  <si>
    <t>Calle 151 e/ 52 La Plata Los Hornos</t>
  </si>
  <si>
    <t>Calle 151 e/ 52 La Plata Los Hornos, Provincia de Buenos Aires, Argentina</t>
  </si>
  <si>
    <t>3982 ( 1-462/3982 )</t>
  </si>
  <si>
    <t>La Hermosura</t>
  </si>
  <si>
    <t>Calle 641 Esquina Diagonal 131 La Plata La Hermosura</t>
  </si>
  <si>
    <t>Calle 641 Esquina Diagonal 131 La Plata La Hermosura, Provincia de Buenos Aires, Argentina</t>
  </si>
  <si>
    <t>721 ( 1-462/721 )</t>
  </si>
  <si>
    <t>Fundación Crear</t>
  </si>
  <si>
    <t>Calle 57 953 e/ 14 Y 15 La Plata La Plata</t>
  </si>
  <si>
    <t>Calle 57 953 e/ 14 Y 15 La Plata La Plata, Provincia de Buenos Aires, Argentina</t>
  </si>
  <si>
    <t>998 ( 1-466/998 )</t>
  </si>
  <si>
    <t>AsociaciÓn Vecinal La Boyera</t>
  </si>
  <si>
    <t>Calle 484 e/ 132 Bis La Plata Gorina</t>
  </si>
  <si>
    <t>Calle 484 e/ 132 Bis La Plata Gorina, Provincia de Buenos Aires, Argentina</t>
  </si>
  <si>
    <t>3460 ( 1-466/3460 )</t>
  </si>
  <si>
    <t>Centro Educativo Comunitario Marista Hermano Migue</t>
  </si>
  <si>
    <t>Calle 22 1529 e/ 517 y 517 Bis La Plata Hernández</t>
  </si>
  <si>
    <t>Calle 22 1529 e/ 517 y 517 Bis La Plata Hernández, Provincia de Buenos Aires, Argentina</t>
  </si>
  <si>
    <t>3346 ( 1-466/3346 )</t>
  </si>
  <si>
    <t>Comedor Los Pirulines</t>
  </si>
  <si>
    <t>Calle 29 e/ 512 y 513 La Plata Gorina</t>
  </si>
  <si>
    <t>Calle 29 e/ 512 y 513 La Plata Gorina, Provincia de Buenos Aires, Argentina</t>
  </si>
  <si>
    <t>1005 ( 1-466/1005 )</t>
  </si>
  <si>
    <t>Base</t>
  </si>
  <si>
    <t>Calle 36 e/ 151 La Plata Melchor Romero</t>
  </si>
  <si>
    <t>Calle 36 e/ 151 La Plata Melchor Romero, Provincia de Buenos Aires, Argentina</t>
  </si>
  <si>
    <t>997 ( 1-466/997 )</t>
  </si>
  <si>
    <t>Calle 23 Bis e/ 85 y 86 La Plata Altos De San Lorenzo</t>
  </si>
  <si>
    <t>Calle 23 Bis e/ 85 y 86 La Plata Altos De San Lorenzo, Provincia de Buenos Aires, Argentina</t>
  </si>
  <si>
    <t>-34.9561163532195</t>
  </si>
  <si>
    <t>-57.931802831745</t>
  </si>
  <si>
    <t>1007 ( 1-466/1007 )</t>
  </si>
  <si>
    <t>El Galpon</t>
  </si>
  <si>
    <t>Calle 198 e/ 52 y 53 La Plata Olmos</t>
  </si>
  <si>
    <t>Calle 198 e/ 52 y 53 La Plata Olmos, Provincia de Buenos Aires, Argentina</t>
  </si>
  <si>
    <t>1009 ( 1-466/1009 )</t>
  </si>
  <si>
    <t>Escuela Media N°22</t>
  </si>
  <si>
    <t>Calle 519 e/ 138 y 139 La Plata San Carlos</t>
  </si>
  <si>
    <t>Calle 519 e/ 138 y 139 La Plata San Carlos, Provincia de Buenos Aires, Argentina</t>
  </si>
  <si>
    <t>-34.9198324386215</t>
  </si>
  <si>
    <t>-58.0154101798715</t>
  </si>
  <si>
    <t>3556 ( 1-466/3556 )</t>
  </si>
  <si>
    <t>Calle 135 e/ 427 La Plata El Rincón</t>
  </si>
  <si>
    <t>Calle 135 e/ 427 La Plata El Rincón, Provincia de Buenos Aires, Argentina</t>
  </si>
  <si>
    <t>3557 ( 1-466/3557 )</t>
  </si>
  <si>
    <t>Calle 131 e/ 510 y 511 La Plata Hernández</t>
  </si>
  <si>
    <t>Calle 131 e/ 510 y 511 La Plata Hernández, Provincia de Buenos Aires, Argentina</t>
  </si>
  <si>
    <t>3502 ( 1-466/3502 )</t>
  </si>
  <si>
    <t>Base Malvinas</t>
  </si>
  <si>
    <t>Calle 49 e/ 152 y 153 La Plata San Carlos</t>
  </si>
  <si>
    <t>Calle 49 e/ 152 y 153 La Plata San Carlos, Provincia de Buenos Aires, Argentina</t>
  </si>
  <si>
    <t>3933 ( 1-466/3933 )</t>
  </si>
  <si>
    <t>Freire</t>
  </si>
  <si>
    <t>Calle 524 e/ 29 y 30 La Plata Hernández</t>
  </si>
  <si>
    <t>Calle 524 e/ 29 y 30 La Plata Hernández, Provincia de Buenos Aires, Argentina</t>
  </si>
  <si>
    <t>1001 ( 1-466/1001 )</t>
  </si>
  <si>
    <t>El Angel</t>
  </si>
  <si>
    <t>Calle 62 e/ 160 y 161 La Plata Los Hornos</t>
  </si>
  <si>
    <t>Calle 62 e/ 160 y 161 La Plata Los Hornos, Provincia de Buenos Aires, Argentina</t>
  </si>
  <si>
    <t>3503 ( 1-466/3503 )</t>
  </si>
  <si>
    <t>Centro Los Hornos</t>
  </si>
  <si>
    <t>Calle 67 e/ 137 y 138 La Plata Los Hornos</t>
  </si>
  <si>
    <t>Calle 67 e/ 137 y 138 La Plata Los Hornos, Provincia de Buenos Aires, Argentina</t>
  </si>
  <si>
    <t>3856 ( 1-466/3856 )</t>
  </si>
  <si>
    <t>Calle 15 e/ 75 y 76 La Plata Villa Elvira</t>
  </si>
  <si>
    <t>Calle 15 e/ 75 y 76 La Plata Villa Elvira, Provincia de Buenos Aires, Argentina</t>
  </si>
  <si>
    <t>1031 ( 1-466/1031 )</t>
  </si>
  <si>
    <t>999 ( 1-466/999 )</t>
  </si>
  <si>
    <t>Escuela Secundaria N° 78</t>
  </si>
  <si>
    <t>Calle 517 e/ 173 y 174 La Plata Melchor Romero</t>
  </si>
  <si>
    <t>Calle 517 e/ 173 y 174 La Plata Melchor Romero, Provincia de Buenos Aires, Argentina</t>
  </si>
  <si>
    <t>-34.9507274986723</t>
  </si>
  <si>
    <t>-58.0547105192701</t>
  </si>
  <si>
    <t>3858 ( 1-466/3858 )</t>
  </si>
  <si>
    <t>Calle 659 e/ 14 Bis y 15 La Plata Parque Sicardi</t>
  </si>
  <si>
    <t>Calle 659 e/ 14 Bis y 15 La Plata Parque Sicardi, Provincia de Buenos Aires, Argentina</t>
  </si>
  <si>
    <t>772 ( 1-467/772 )</t>
  </si>
  <si>
    <t>La Militante</t>
  </si>
  <si>
    <t>Calle 156 e/ 524 La Plata Melchor Romero</t>
  </si>
  <si>
    <t>Calle 156 e/ 524 La Plata Melchor Romero, Provincia de Buenos Aires, Argentina</t>
  </si>
  <si>
    <t>775 ( 1-467/775 )</t>
  </si>
  <si>
    <t>Club Deportivo Y Biblioteca Popular Romerense</t>
  </si>
  <si>
    <t>Calle 517 e/ 170 y 171 La Plata Melchor Romero</t>
  </si>
  <si>
    <t>Calle 517 e/ 170 y 171 La Plata Melchor Romero, Provincia de Buenos Aires, Argentina</t>
  </si>
  <si>
    <t>3768 ( 1-467/3768 )</t>
  </si>
  <si>
    <t>NiÑo Jesus (c.c.c)</t>
  </si>
  <si>
    <t>Calle 178 e/ Esq 528 La Plata Melchor Romero</t>
  </si>
  <si>
    <t>Calle 178 e/ Esq 528 La Plata Melchor Romero, Provincia de Buenos Aires, Argentina</t>
  </si>
  <si>
    <t>797 ( 1-467/797 )</t>
  </si>
  <si>
    <t>La Libertad Futura Movimiento Unidad Popular (mup)</t>
  </si>
  <si>
    <t>Calle 164 e/ 530 y 531 La Plata Melchor Romero</t>
  </si>
  <si>
    <t>Calle 164 e/ 530 y 531 La Plata Melchor Romero, Provincia de Buenos Aires, Argentina</t>
  </si>
  <si>
    <t>800 ( 1-467/800 )</t>
  </si>
  <si>
    <t>Unidad Basica Juan Domingo PerÓn</t>
  </si>
  <si>
    <t>Calle 430 e/ 226 La Plata El Peligro</t>
  </si>
  <si>
    <t>Calle 430 e/ 226 La Plata El Peligro, Provincia de Buenos Aires, Argentina</t>
  </si>
  <si>
    <t>1250 ( 1-467/1250 )</t>
  </si>
  <si>
    <t>Comedor Corazones Contentos Del Km 52</t>
  </si>
  <si>
    <t>Calle 236 e/ 498 y 500 La Plata Abasto</t>
  </si>
  <si>
    <t>Calle 236 e/ 498 y 500 La Plata Abasto, Provincia de Buenos Aires, Argentina</t>
  </si>
  <si>
    <t>778 ( 1-467/778 )</t>
  </si>
  <si>
    <t>Centro Cultural Comunitario Zona Oeste</t>
  </si>
  <si>
    <t>Calle 156 e/ 531 y 32 La Plata Melchor Romero</t>
  </si>
  <si>
    <t>Calle 156 e/ 531 y 32 La Plata Melchor Romero, Provincia de Buenos Aires, Argentina</t>
  </si>
  <si>
    <t>798 ( 1-467/798 )</t>
  </si>
  <si>
    <t>Comunidad Qom (mivimiento Evita)</t>
  </si>
  <si>
    <t>Calle 151 e/ 35 Bis y 36 La Plata Melchor Romero</t>
  </si>
  <si>
    <t>Calle 151 e/ 35 Bis y 36 La Plata Melchor Romero, Provincia de Buenos Aires, Argentina</t>
  </si>
  <si>
    <t>1564 ( 1-467/1564 )</t>
  </si>
  <si>
    <t>SD</t>
  </si>
  <si>
    <t>3992 ( 1-467/3992 )</t>
  </si>
  <si>
    <t>Patria Grande</t>
  </si>
  <si>
    <t>Calle 460 La Plata El Peligro</t>
  </si>
  <si>
    <t>Calle 460 La Plata El Peligro, Provincia de Buenos Aires, Argentina</t>
  </si>
  <si>
    <t>1674 ( 10-452/1674 )</t>
  </si>
  <si>
    <t>Escuela De Educación Secundaria 9</t>
  </si>
  <si>
    <t>H Arias De Saavedra 442 e/ Gregorio Fraga y Guardias Nacionales Baradero Portela</t>
  </si>
  <si>
    <t>H Arias De Saavedra 442 e/ Gregorio Fraga y Guardias Nacionales Baradero Portela, Provincia de Buenos Aires, Argentina</t>
  </si>
  <si>
    <t>-33.9827975950552</t>
  </si>
  <si>
    <t>-59.6712519721403</t>
  </si>
  <si>
    <t>1675 ( 10-452/1675 )</t>
  </si>
  <si>
    <t>Escuela De Educación Secundaria 8</t>
  </si>
  <si>
    <t>Mármol 2508 e/ Bolaños y Sánchez De Bustamante Baradero Baradero</t>
  </si>
  <si>
    <t>Mármol 2508 e/ Bolaños y Sánchez De Bustamante Baradero Baradero, Provincia de Buenos Aires, Argentina</t>
  </si>
  <si>
    <t>-33.8177845849899</t>
  </si>
  <si>
    <t>-59.5156846590867</t>
  </si>
  <si>
    <t>1673 ( 10-452/1673 )</t>
  </si>
  <si>
    <t>Escuela Primaria 22</t>
  </si>
  <si>
    <t>Ombú e/ Timbo y M Burucuya Baradero Santa Coloma</t>
  </si>
  <si>
    <t>Ombú e/ Timbo y M Burucuya Baradero Santa Coloma, Provincia de Buenos Aires, Argentina</t>
  </si>
  <si>
    <t>-34.059560271074</t>
  </si>
  <si>
    <t>-59.5596209314446</t>
  </si>
  <si>
    <t>1661 ( 10-452/1661 )</t>
  </si>
  <si>
    <t>Bolaños Y Marmol 2100 Baradero Baradero</t>
  </si>
  <si>
    <t>Bolaños Y Marmol 2100 Baradero Baradero, Provincia de Buenos Aires, Argentina</t>
  </si>
  <si>
    <t>3845 ( 10-452/3845 )</t>
  </si>
  <si>
    <t>Mte</t>
  </si>
  <si>
    <t>Gubernamental Nacional</t>
  </si>
  <si>
    <t>Malvinas Argentinas 399 e/ Martin De Gainza y Perito Moreno Baradero Baradero</t>
  </si>
  <si>
    <t>Malvinas Argentinas 399 e/ Martin De Gainza y Perito Moreno Baradero Baradero, Provincia de Buenos Aires, Argentina</t>
  </si>
  <si>
    <t>3857 ( 10-452/3857 )</t>
  </si>
  <si>
    <t>Nuestra AmÉrica</t>
  </si>
  <si>
    <t>Acevedo 1120 e/ Castro Barro y Sanchez Loria Baradero Baradero</t>
  </si>
  <si>
    <t>Acevedo 1120 e/ Castro Barro y Sanchez Loria Baradero Baradero, Provincia de Buenos Aires, Argentina</t>
  </si>
  <si>
    <t>2003 ( 100-457/2003 )</t>
  </si>
  <si>
    <t>Casa AgÜero</t>
  </si>
  <si>
    <t>AgÜero 1193 Morón</t>
  </si>
  <si>
    <t>AgÜero 1193 Morón, Provincia de Buenos Aires, Argentina</t>
  </si>
  <si>
    <t>2006 ( 100-457/2006 )</t>
  </si>
  <si>
    <t>Cta German Abdala</t>
  </si>
  <si>
    <t>Machado 740 Morón</t>
  </si>
  <si>
    <t>Machado 740 Morón, Provincia de Buenos Aires, Argentina</t>
  </si>
  <si>
    <t>2011 ( 100-457/2011 )</t>
  </si>
  <si>
    <t>DirecciÓn De Vialidad</t>
  </si>
  <si>
    <t>Mitre 727 Morón</t>
  </si>
  <si>
    <t>Mitre 727 Morón, Provincia de Buenos Aires, Argentina</t>
  </si>
  <si>
    <t>2005 ( 100-457/2005 )</t>
  </si>
  <si>
    <t>Club Deportivo Moron</t>
  </si>
  <si>
    <t>Hipolito Yrigoyen 1770 Morón</t>
  </si>
  <si>
    <t>Hipolito Yrigoyen 1770 Morón, Provincia de Buenos Aires, Argentina</t>
  </si>
  <si>
    <t>2015 ( 100-457/2015 )</t>
  </si>
  <si>
    <t>Ugc Nº 2</t>
  </si>
  <si>
    <t>Estrada 17 Haedo</t>
  </si>
  <si>
    <t>Estrada 17 Haedo, Provincia de Buenos Aires, Argentina</t>
  </si>
  <si>
    <t>2000 ( 100-457/2000 )</t>
  </si>
  <si>
    <t>Centro Cultural La Marechal</t>
  </si>
  <si>
    <t>Cultural</t>
  </si>
  <si>
    <t>Mitre 2304 Morón</t>
  </si>
  <si>
    <t>Mitre 2304 Morón, Provincia de Buenos Aires, Argentina</t>
  </si>
  <si>
    <t>2966 ( 100-457/2966 )</t>
  </si>
  <si>
    <t>Ne San Jose</t>
  </si>
  <si>
    <t>Burgos 1347 e/ Azul y Maza Morón</t>
  </si>
  <si>
    <t>Burgos 1347 e/ Azul y Maza Morón, Provincia de Buenos Aires, Argentina</t>
  </si>
  <si>
    <t>3383 ( 100-457/3383 )</t>
  </si>
  <si>
    <t>Centro Cultural La Gloriosa</t>
  </si>
  <si>
    <t>Munilla 877 Morón</t>
  </si>
  <si>
    <t>Munilla 877 Morón, Provincia de Buenos Aires, Argentina</t>
  </si>
  <si>
    <t>3382 ( 100-457/3382 )</t>
  </si>
  <si>
    <t>El Encuentro</t>
  </si>
  <si>
    <t>CuruzÚ CuatiÁ 429 El Palomar</t>
  </si>
  <si>
    <t>CuruzÚ CuatiÁ 429 El Palomar, Provincia de Buenos Aires, Argentina</t>
  </si>
  <si>
    <t>1999 ( 100-457/1999 )</t>
  </si>
  <si>
    <t>Centro De Veteranos</t>
  </si>
  <si>
    <t>Quintana 462 Castelar</t>
  </si>
  <si>
    <t>Quintana 462 Castelar, Provincia de Buenos Aires, Argentina</t>
  </si>
  <si>
    <t>1998 ( 100-457/1998 )</t>
  </si>
  <si>
    <t>Iglesia Jesus Esta Aqui</t>
  </si>
  <si>
    <t>Zeballos 1940 Castelar</t>
  </si>
  <si>
    <t>Zeballos 1940 Castelar, Provincia de Buenos Aires, Argentina</t>
  </si>
  <si>
    <t>2008 ( 100-457/2008 )</t>
  </si>
  <si>
    <t>Centro John William Cooke</t>
  </si>
  <si>
    <t>AgÜero 980 Morón</t>
  </si>
  <si>
    <t>AgÜero 980 Morón, Provincia de Buenos Aires, Argentina</t>
  </si>
  <si>
    <t>993 ( 100-457/993 )</t>
  </si>
  <si>
    <t>Centro Cultural Enrique Santos Discepolo - Zona Oe</t>
  </si>
  <si>
    <t>Munilla 902 Morón</t>
  </si>
  <si>
    <t>Munilla 902 Morón, Provincia de Buenos Aires, Argentina</t>
  </si>
  <si>
    <t>991 ( 100-457/991 )</t>
  </si>
  <si>
    <t>Casa Comunal</t>
  </si>
  <si>
    <t>San Martín 967 Morón</t>
  </si>
  <si>
    <t>San Martín 967 Morón, Provincia de Buenos Aires, Argentina</t>
  </si>
  <si>
    <t>3351 ( 100-457/3351 )</t>
  </si>
  <si>
    <t>Ugc Nº 12</t>
  </si>
  <si>
    <t>Orense 350 El Palomar</t>
  </si>
  <si>
    <t>Orense 350 El Palomar, Provincia de Buenos Aires, Argentina</t>
  </si>
  <si>
    <t>988 ( 100-457/988 )</t>
  </si>
  <si>
    <t>Polo Productivo Morón Sur</t>
  </si>
  <si>
    <t>Coronel M. Acha 780 Morón</t>
  </si>
  <si>
    <t>Coronel M. Acha 780 Morón, Provincia de Buenos Aires, Argentina</t>
  </si>
  <si>
    <t>987 ( 100-457/987 )</t>
  </si>
  <si>
    <t>Mazza 2300 Morón</t>
  </si>
  <si>
    <t>Mazza 2300 Morón, Provincia de Buenos Aires, Argentina</t>
  </si>
  <si>
    <t>986 ( 100-457/986 )</t>
  </si>
  <si>
    <t>Av. Rosales 1133 El Palomar</t>
  </si>
  <si>
    <t>Av. Rosales 1133 El Palomar, Provincia de Buenos Aires, Argentina</t>
  </si>
  <si>
    <t>2025 ( 100-457/2025 )</t>
  </si>
  <si>
    <t>Sociedad De Fomento General San Martin</t>
  </si>
  <si>
    <t>Rafael Castillo 155 El Palomar</t>
  </si>
  <si>
    <t>Rafael Castillo 155 El Palomar, Provincia de Buenos Aires, Argentina</t>
  </si>
  <si>
    <t>2987 ( 100-457/2987 )</t>
  </si>
  <si>
    <t>Casa Esquina Libertad San Juan</t>
  </si>
  <si>
    <t>Manuel Passadore 3722 e/ 14 De Julio y Isabel De Pardo Castelar</t>
  </si>
  <si>
    <t>Manuel Passadore 3722 e/ 14 De Julio y Isabel De Pardo Castelar, Provincia de Buenos Aires, Argentina</t>
  </si>
  <si>
    <t>2554 ( 101-451/2554 )</t>
  </si>
  <si>
    <t>Escuela Secundaria N°2</t>
  </si>
  <si>
    <t>Leonor Maturana 670 Suipacha</t>
  </si>
  <si>
    <t>Leonor Maturana 670 Suipacha, Provincia de Buenos Aires, Argentina</t>
  </si>
  <si>
    <t>-34.7639890970444</t>
  </si>
  <si>
    <t>-59.6817064783963</t>
  </si>
  <si>
    <t>2556 ( 101-451/2556 )</t>
  </si>
  <si>
    <t>Gral Rivas e/ Sn Martin Suipacha</t>
  </si>
  <si>
    <t>Gral Rivas e/ Sn Martin Suipacha, Provincia de Buenos Aires, Argentina</t>
  </si>
  <si>
    <t>-34.6083207524006</t>
  </si>
  <si>
    <t>-59.7512064001551</t>
  </si>
  <si>
    <t>3486 ( 101-451/3486 )</t>
  </si>
  <si>
    <t>Biblioteca Populary Museo Jose Manuel Estrada</t>
  </si>
  <si>
    <t>Balcarce 645 Suipacha</t>
  </si>
  <si>
    <t>Balcarce 645 Suipacha, Provincia de Buenos Aires, Argentina</t>
  </si>
  <si>
    <t>3804 ( 101-451/3804 )</t>
  </si>
  <si>
    <t>Club De Jubilados Y Pensionados Suipacha</t>
  </si>
  <si>
    <t>Belgrano 233 Suipacha</t>
  </si>
  <si>
    <t>Belgrano 233 Suipacha, Provincia de Buenos Aires, Argentina</t>
  </si>
  <si>
    <t>1724 ( 102-451/1724 )</t>
  </si>
  <si>
    <t>Escuela 1</t>
  </si>
  <si>
    <t>Belgrano 553 e/ Fuerte Independencia y Rodriguez Tandil Centro</t>
  </si>
  <si>
    <t>Belgrano 553 e/ Fuerte Independencia y Rodriguez Tandil Centro, Provincia de Buenos Aires, Argentina</t>
  </si>
  <si>
    <t>-37.3292577563182</t>
  </si>
  <si>
    <t>-59.1357669897871</t>
  </si>
  <si>
    <t>1586 ( 102-451/1586 )</t>
  </si>
  <si>
    <t>Sindicato De Empleados De Comercio</t>
  </si>
  <si>
    <t>San Lorenzo 1345 e/ Uriburu y Pellegrini Tandil Centro</t>
  </si>
  <si>
    <t>San Lorenzo 1345 e/ Uriburu y Pellegrini Tandil Centro, Provincia de Buenos Aires, Argentina</t>
  </si>
  <si>
    <t>2551 ( 102-451/2551 )</t>
  </si>
  <si>
    <t>Gardey</t>
  </si>
  <si>
    <t>Gardey Tandil Bicentenario</t>
  </si>
  <si>
    <t>Gardey Tandil Bicentenario, Provincia de Buenos Aires, Argentina</t>
  </si>
  <si>
    <t>1493 ( 102-451/1493 )</t>
  </si>
  <si>
    <t>Escuela 5</t>
  </si>
  <si>
    <t>Marconi 1560 e/ Montiel y Moreno Tandil Las Ranas</t>
  </si>
  <si>
    <t>Marconi 1560 e/ Montiel y Moreno Tandil Las Ranas, Provincia de Buenos Aires, Argentina</t>
  </si>
  <si>
    <t>-37.317118104117</t>
  </si>
  <si>
    <t>-59.1249250095813</t>
  </si>
  <si>
    <t>1641 ( 102-451/1641 )</t>
  </si>
  <si>
    <t>Arte Y Parte</t>
  </si>
  <si>
    <t>Yrigoyen 886 e/ Av. EspaÑa y Mitre Tandil Centro</t>
  </si>
  <si>
    <t>Yrigoyen 886 e/ Av. EspaÑa y Mitre Tandil Centro, Provincia de Buenos Aires, Argentina</t>
  </si>
  <si>
    <t>1575 ( 102-451/1575 )</t>
  </si>
  <si>
    <t>Ep36</t>
  </si>
  <si>
    <t>Dante Alighieri 590 e/ Lunghi y Margarita Galfre Tandil Movediza</t>
  </si>
  <si>
    <t>Dante Alighieri 590 e/ Lunghi y Margarita Galfre Tandil Movediza, Provincia de Buenos Aires, Argentina</t>
  </si>
  <si>
    <t>-37.3063817670158</t>
  </si>
  <si>
    <t>-59.1667888390706</t>
  </si>
  <si>
    <t>3114 ( 102-451/3114 )</t>
  </si>
  <si>
    <t>Sociedad De Fomento Olivero</t>
  </si>
  <si>
    <t>La Pastora 1015 e/ Misiones y Formosa Tandil Movediza</t>
  </si>
  <si>
    <t>La Pastora 1015 e/ Misiones y Formosa Tandil Movediza, Provincia de Buenos Aires, Argentina</t>
  </si>
  <si>
    <t>3115 ( 102-451/3115 )</t>
  </si>
  <si>
    <t>Biblioteca MartÍn Fierro</t>
  </si>
  <si>
    <t>Casacuberta 581 e/ Marzoratti y Lester Tandil Villa Gaucho</t>
  </si>
  <si>
    <t>Casacuberta 581 e/ Marzoratti y Lester Tandil Villa Gaucho, Provincia de Buenos Aires, Argentina</t>
  </si>
  <si>
    <t>3116 ( 102-451/3116 )</t>
  </si>
  <si>
    <t>Envion Villa Aguirre</t>
  </si>
  <si>
    <t>Independencia 2380 e/ Vigil y AeronÁutica Argentina Tandil Villa Aguirre</t>
  </si>
  <si>
    <t>Independencia 2380 e/ Vigil y AeronÁutica Argentina Tandil Villa Aguirre, Provincia de Buenos Aires, Argentina</t>
  </si>
  <si>
    <t>3117 ( 102-451/3117 )</t>
  </si>
  <si>
    <t>Centro La Florida</t>
  </si>
  <si>
    <t>AeronÁutica Argentina 1598 e/ Ugalde y Darragueira Tandil Villa Aguirre</t>
  </si>
  <si>
    <t>AeronÁutica Argentina 1598 e/ Ugalde y Darragueira Tandil Villa Aguirre, Provincia de Buenos Aires, Argentina</t>
  </si>
  <si>
    <t>1584 ( 102-451/1584 )</t>
  </si>
  <si>
    <t>Cfl 1</t>
  </si>
  <si>
    <t>Garibaldi 853 e/ Paz y Alem Tandil Centro</t>
  </si>
  <si>
    <t>Garibaldi 853 e/ Paz y Alem Tandil Centro, Provincia de Buenos Aires, Argentina</t>
  </si>
  <si>
    <t>-37.3338873947059</t>
  </si>
  <si>
    <t>-59.1284008020875</t>
  </si>
  <si>
    <t>2543 ( 102-451/2543 )</t>
  </si>
  <si>
    <t>Cpa</t>
  </si>
  <si>
    <t>Pellegrini 886 Tandil Centro</t>
  </si>
  <si>
    <t>Pellegrini 886 Tandil Centro, Provincia de Buenos Aires, Argentina</t>
  </si>
  <si>
    <t>3118 ( 102-451/3118 )</t>
  </si>
  <si>
    <t>Uni Barrial</t>
  </si>
  <si>
    <t>Nigro 1620 e/ Darragueira y Rosales Tandil Villa Aguirre</t>
  </si>
  <si>
    <t>Nigro 1620 e/ Darragueira y Rosales Tandil Villa Aguirre, Provincia de Buenos Aires, Argentina</t>
  </si>
  <si>
    <t>2549 ( 102-451/2549 )</t>
  </si>
  <si>
    <t>Casa Violeta</t>
  </si>
  <si>
    <t>San Lorenzo 67 Tandil Centro</t>
  </si>
  <si>
    <t>San Lorenzo 67 Tandil Centro, Provincia de Buenos Aires, Argentina</t>
  </si>
  <si>
    <t>2949 ( 102-451/2949 )</t>
  </si>
  <si>
    <t>De CorazÓn Tandilense</t>
  </si>
  <si>
    <t>De Los Granaderos 269 e/ Del Libertador y Uspallata Tandil El Cerrito</t>
  </si>
  <si>
    <t>De Los Granaderos 269 e/ Del Libertador y Uspallata Tandil El Cerrito, Provincia de Buenos Aires, Argentina</t>
  </si>
  <si>
    <t>412 ( 102-451/412 )</t>
  </si>
  <si>
    <t>Movimiento De Trabajadores Excluidos</t>
  </si>
  <si>
    <t>Azucena 2300 e/ Galicia y Falkner Tandil Movediza</t>
  </si>
  <si>
    <t>Azucena 2300 e/ Galicia y Falkner Tandil Movediza, Provincia de Buenos Aires, Argentina</t>
  </si>
  <si>
    <t>386 ( 102-451/386 )</t>
  </si>
  <si>
    <t>Rincon Solidario</t>
  </si>
  <si>
    <t>Loberia 1680 e/ Tacuari y Larrea Tandil El Cerrito</t>
  </si>
  <si>
    <t>Loberia 1680 e/ Tacuari y Larrea Tandil El Cerrito, Provincia de Buenos Aires, Argentina</t>
  </si>
  <si>
    <t>1786 ( 102-451/1786 )</t>
  </si>
  <si>
    <t>Territorio Cultural</t>
  </si>
  <si>
    <t>Marzoratti 1550 e/ Ugalde y Darragueira Tandil Movediza</t>
  </si>
  <si>
    <t>Marzoratti 1550 e/ Ugalde y Darragueira Tandil Movediza, Provincia de Buenos Aires, Argentina</t>
  </si>
  <si>
    <t>3140 ( 102-451/3140 )</t>
  </si>
  <si>
    <t>Ub Juan Mauel De Rosas</t>
  </si>
  <si>
    <t>Independencia 733 e/ Marzoratti y Palacios Tandil Villa Gaucho</t>
  </si>
  <si>
    <t>Independencia 733 e/ Marzoratti y Palacios Tandil Villa Gaucho, Provincia de Buenos Aires, Argentina</t>
  </si>
  <si>
    <t>3805 ( 102-451/3805 )</t>
  </si>
  <si>
    <t>Ejercito Argentino</t>
  </si>
  <si>
    <t>Pujol Y Figueroa e/ Reynoso y Figueroa Tandil Movediza</t>
  </si>
  <si>
    <t>Pujol Y Figueroa e/ Reynoso y Figueroa Tandil Movediza, Provincia de Buenos Aires, Argentina</t>
  </si>
  <si>
    <t>3807 ( 102-451/3807 )</t>
  </si>
  <si>
    <t>Cec 802</t>
  </si>
  <si>
    <t>Chapaleofu Y Aeronaútica Argentina Tandil Villa Aguirre</t>
  </si>
  <si>
    <t>Chapaleofu Y Aeronaútica Argentina Tandil Villa Aguirre, Provincia de Buenos Aires, Argentina</t>
  </si>
  <si>
    <t>3811 ( 102-451/3811 )</t>
  </si>
  <si>
    <t>Comedor Los TatÚ</t>
  </si>
  <si>
    <t>Azucena 1823 Tandil Movediza</t>
  </si>
  <si>
    <t>Azucena 1823 Tandil Movediza, Provincia de Buenos Aires, Argentina</t>
  </si>
  <si>
    <t>2854 ( 103-451/2854 )</t>
  </si>
  <si>
    <t>Av 9 De Julio 620 e/ y Tapalque</t>
  </si>
  <si>
    <t>Av 9 De Julio 620 e/ y Tapalque, Provincia de Buenos Aires, Argentina</t>
  </si>
  <si>
    <t>2853 ( 103-451/2853 )</t>
  </si>
  <si>
    <t>Estacion Tren Crotto Crotto</t>
  </si>
  <si>
    <t>Estacion Tren Crotto Crotto, Provincia de Buenos Aires, Argentina</t>
  </si>
  <si>
    <t>3416 ( 103-451/3416 )</t>
  </si>
  <si>
    <t>Biblioteca Velloso</t>
  </si>
  <si>
    <t>León Chourrout Y Juan Palenque Velloso</t>
  </si>
  <si>
    <t>León Chourrout Y Juan Palenque Velloso, Provincia de Buenos Aires, Argentina</t>
  </si>
  <si>
    <t>2855 ( 103-451/2855 )</t>
  </si>
  <si>
    <t>Cam Tapalque</t>
  </si>
  <si>
    <t>Tapalque, Provincia de Buenos Aires, Argentina</t>
  </si>
  <si>
    <t>1627 ( 104-451/1627 )</t>
  </si>
  <si>
    <t>E.p N°1</t>
  </si>
  <si>
    <t>Otro</t>
  </si>
  <si>
    <t>Belgrano 302 e/ Juan Domingo Peron y Irigoyen Tordillo</t>
  </si>
  <si>
    <t>Belgrano 302 e/ Juan Domingo Peron y Irigoyen Tordillo, Provincia de Buenos Aires, Argentina</t>
  </si>
  <si>
    <t>-36.5199649151111</t>
  </si>
  <si>
    <t>-57.3226996764603</t>
  </si>
  <si>
    <t>2338 ( 105-451/2338 )</t>
  </si>
  <si>
    <t>Ernesto Tornquist 319 e/ 12 De Octubre y General Paz Tornquist Unidad Académica</t>
  </si>
  <si>
    <t>Ernesto Tornquist 319 e/ 12 De Octubre y General Paz Tornquist Unidad Académica, Provincia de Buenos Aires, Argentina</t>
  </si>
  <si>
    <t>2337 ( 105-451/2337 )</t>
  </si>
  <si>
    <t>Primaria 6</t>
  </si>
  <si>
    <t>Alberdi e/ Roca y Malvinas Sierra De La Ventana Primaria 6</t>
  </si>
  <si>
    <t>Alberdi e/ Roca y Malvinas Sierra De La Ventana Primaria 6, Provincia de Buenos Aires, Argentina</t>
  </si>
  <si>
    <t>-38.1398313962997</t>
  </si>
  <si>
    <t>-61.7967562897739</t>
  </si>
  <si>
    <t>3013 ( 105-451/3013 )</t>
  </si>
  <si>
    <t>Centro De Jubilados Tornquist</t>
  </si>
  <si>
    <t>Rawson 240 e/ Belgrano y Uriburu Tornquist Centro De Jubilados</t>
  </si>
  <si>
    <t>Rawson 240 e/ Belgrano y Uriburu Tornquist Centro De Jubilados, Provincia de Buenos Aires, Argentina</t>
  </si>
  <si>
    <t>1474 ( 106-451/1474 )</t>
  </si>
  <si>
    <t>Ees 10- Ep 48</t>
  </si>
  <si>
    <t>Saenz Peña 1473 e/ Maldonado Sur y Mollard Trenque Lauquen Ees 10- Ep 48</t>
  </si>
  <si>
    <t>Saenz Peña 1473 e/ Maldonado Sur y Mollard Trenque Lauquen Ees 10- Ep 48, Provincia de Buenos Aires, Argentina</t>
  </si>
  <si>
    <t>-35.9803175964406</t>
  </si>
  <si>
    <t>-62.7202666565573</t>
  </si>
  <si>
    <t>2975 ( 106-451/2975 )</t>
  </si>
  <si>
    <t>Club Social Y Deportivo Monumental</t>
  </si>
  <si>
    <t>Castelli 716 e/ Llambias y Marconi Trenque Lauquen Trenque Lauquen</t>
  </si>
  <si>
    <t>Castelli 716 e/ Llambias y Marconi Trenque Lauquen Trenque Lauquen, Provincia de Buenos Aires, Argentina</t>
  </si>
  <si>
    <t>3482 ( 106-451/3482 )</t>
  </si>
  <si>
    <t>Club Social Y Deportivo Barrio Alegre</t>
  </si>
  <si>
    <t>Almirante Brown 78 e/ 12 De Abril y Orellana Trenque Lauquen Trenque Lauquen</t>
  </si>
  <si>
    <t>Almirante Brown 78 e/ 12 De Abril y Orellana Trenque Lauquen Trenque Lauquen, Provincia de Buenos Aires, Argentina</t>
  </si>
  <si>
    <t>1317 ( 106-451/1317 )</t>
  </si>
  <si>
    <t>Caritas Parroquial</t>
  </si>
  <si>
    <t>Pasteur 540 Trenque Lauquen Caritas Parroquial</t>
  </si>
  <si>
    <t>Pasteur 540 Trenque Lauquen Caritas Parroquial, Provincia de Buenos Aires, Argentina</t>
  </si>
  <si>
    <t>1315 ( 106-451/1315 )</t>
  </si>
  <si>
    <t>Iglesia Nuevo Amanecer</t>
  </si>
  <si>
    <t>Ugarte 1014 Trenque Lauquen Iglesia Nuevo Amanecer</t>
  </si>
  <si>
    <t>Ugarte 1014 Trenque Lauquen Iglesia Nuevo Amanecer, Provincia de Buenos Aires, Argentina</t>
  </si>
  <si>
    <t>1316 ( 106-451/1316 )</t>
  </si>
  <si>
    <t>Beruti</t>
  </si>
  <si>
    <t>Calle 25 320 Trenque Lauquen Beruti</t>
  </si>
  <si>
    <t>Calle 25 320 Trenque Lauquen Beruti, Provincia de Buenos Aires, Argentina</t>
  </si>
  <si>
    <t>1314 ( 106-451/1314 )</t>
  </si>
  <si>
    <t>EnviÓn</t>
  </si>
  <si>
    <t>Schweitzer e/ Leloir y Curie Trenque Lauquen Barrio Parque</t>
  </si>
  <si>
    <t>Schweitzer e/ Leloir y Curie Trenque Lauquen Barrio Parque, Provincia de Buenos Aires, Argentina</t>
  </si>
  <si>
    <t>2496 ( 107-451/2496 )</t>
  </si>
  <si>
    <t>Las Heras 293 e/ San Lorenzo y Balcarce Tres Arroyos Tres Arroyos</t>
  </si>
  <si>
    <t>Las Heras 293 e/ San Lorenzo y Balcarce Tres Arroyos Tres Arroyos, Provincia de Buenos Aires, Argentina</t>
  </si>
  <si>
    <t>2494 ( 107-451/2494 )</t>
  </si>
  <si>
    <t>Ep 15</t>
  </si>
  <si>
    <t>Sadi Carnot 294 e/ Estrada y Saenz PeÑa Tres Arroyos Tres Arroyos</t>
  </si>
  <si>
    <t>Sadi Carnot 294 e/ Estrada y Saenz PeÑa Tres Arroyos Tres Arroyos, Provincia de Buenos Aires, Argentina</t>
  </si>
  <si>
    <t>-38.3709394573296</t>
  </si>
  <si>
    <t>-60.2734383760602</t>
  </si>
  <si>
    <t>2493 ( 107-451/2493 )</t>
  </si>
  <si>
    <t>El Parquecito</t>
  </si>
  <si>
    <t>Necochea 360 Tres Arroyos Tres Arroyos</t>
  </si>
  <si>
    <t>Necochea 360 Tres Arroyos Tres Arroyos, Provincia de Buenos Aires, Argentina</t>
  </si>
  <si>
    <t>3733 ( 107-451/3733 )</t>
  </si>
  <si>
    <t>Caps Colegiales</t>
  </si>
  <si>
    <t>P. N Carrera 1299 e/ 1° De Mayo y Emilio De La Calle Tres Arroyos Tres Arroyos</t>
  </si>
  <si>
    <t>P. N Carrera 1299 e/ 1° De Mayo y Emilio De La Calle Tres Arroyos Tres Arroyos, Provincia de Buenos Aires, Argentina</t>
  </si>
  <si>
    <t>3757 ( 107-451/3757 )</t>
  </si>
  <si>
    <t>Es N°6</t>
  </si>
  <si>
    <t>Cangallo 190 e/ Lamadrid y Quintana Tres Arroyos Tres Arroyos</t>
  </si>
  <si>
    <t>Cangallo 190 e/ Lamadrid y Quintana Tres Arroyos Tres Arroyos, Provincia de Buenos Aires, Argentina</t>
  </si>
  <si>
    <t>2834 ( 108-451/2834 )</t>
  </si>
  <si>
    <t>E.e.s. N° 2</t>
  </si>
  <si>
    <t>Gubernamental Provincial</t>
  </si>
  <si>
    <t>Bartolome Mitre 101 e/ Guemes y Domingo Faustino Sarmiento 25 De Mayo Norberto De La Riestra</t>
  </si>
  <si>
    <t>Bartolome Mitre 101 e/ Guemes y Domingo Faustino Sarmiento 25 De Mayo Norberto De La Riestra, Provincia de Buenos Aires, Argentina</t>
  </si>
  <si>
    <t>-35.2703066721858</t>
  </si>
  <si>
    <t>-59.7761434608511</t>
  </si>
  <si>
    <t>2835 ( 108-451/2835 )</t>
  </si>
  <si>
    <t>E.p. N° 5</t>
  </si>
  <si>
    <t>Calle 5 1287 e/ 31 y 32 25 De Mayo 25 De Mayo</t>
  </si>
  <si>
    <t>Calle 5 1287 e/ 31 y 32 25 De Mayo 25 De Mayo, Provincia de Buenos Aires, Argentina</t>
  </si>
  <si>
    <t>-35.4287891498336</t>
  </si>
  <si>
    <t>-60.1652410891271</t>
  </si>
  <si>
    <t>3331 ( 108-451/3331 )</t>
  </si>
  <si>
    <t>E.e.s. N° 4</t>
  </si>
  <si>
    <t>Calle 6 e/ Calle 1 y Av. Valdés 25 De Mayo Valdés</t>
  </si>
  <si>
    <t>Calle 6 e/ Calle 1 y Av. Valdés 25 De Mayo Valdés, Provincia de Buenos Aires, Argentina</t>
  </si>
  <si>
    <t>-35.6473694611315</t>
  </si>
  <si>
    <t>-60.4674245566978</t>
  </si>
  <si>
    <t>3665 ( 108-451/3665 )</t>
  </si>
  <si>
    <t>E.e.s. N° 5</t>
  </si>
  <si>
    <t>Belgrano e/ Nicolas Gallo 25 De Mayo Pedernales</t>
  </si>
  <si>
    <t>Belgrano e/ Nicolas Gallo 25 De Mayo Pedernales, Provincia de Buenos Aires, Argentina</t>
  </si>
  <si>
    <t>-35.2645125384227</t>
  </si>
  <si>
    <t>-59.6287249796739</t>
  </si>
  <si>
    <t>1931 ( 109-452/1931 )</t>
  </si>
  <si>
    <t>Setia</t>
  </si>
  <si>
    <t>Italia 1666 0031 e/ Hilarión De La Quintana y Domingo Faustino Sarmiento Setia Florida Este</t>
  </si>
  <si>
    <t>Italia 1666 0031 e/ Hilarión De La Quintana y Domingo Faustino Sarmiento Setia Florida Este, Provincia de Buenos Aires, Argentina</t>
  </si>
  <si>
    <t>1932 ( 109-452/1932 )</t>
  </si>
  <si>
    <t>Ep 30</t>
  </si>
  <si>
    <t>Pedro Ignacio De La Rivera 6354 0033 e/ Israel y Fray Cayetano Rodriguez Ep 30 Munro</t>
  </si>
  <si>
    <t>Pedro Ignacio De La Rivera 6354 0033 e/ Israel y Fray Cayetano Rodriguez Ep 30 Munro, Provincia de Buenos Aires, Argentina</t>
  </si>
  <si>
    <t>-34.5417054422517</t>
  </si>
  <si>
    <t>-58.5387496734574</t>
  </si>
  <si>
    <t>1921 ( 109-452/1921 )</t>
  </si>
  <si>
    <t>AsociaciÓn Civil Padre Tissera</t>
  </si>
  <si>
    <t>Urquiza 1460 0013 e/ 25 De Mayo y Av Maipu AsociaciÓn Tisera Vicente Lopez</t>
  </si>
  <si>
    <t>Urquiza 1460 0013 e/ 25 De Mayo y Av Maipu AsociaciÓn Tisera Vicente Lopez, Provincia de Buenos Aires, Argentina</t>
  </si>
  <si>
    <t>3835 ( 109-452/3835 )</t>
  </si>
  <si>
    <t>Amet</t>
  </si>
  <si>
    <t>Virrey Loreto 2564 Munro</t>
  </si>
  <si>
    <t>Virrey Loreto 2564 Munro, Provincia de Buenos Aires, Argentina</t>
  </si>
  <si>
    <t>135 ( 109-452/135 )</t>
  </si>
  <si>
    <t>Brown 3712 e/ Se y Se La Lucila</t>
  </si>
  <si>
    <t>Brown 3712 e/ Se y Se La Lucila, Provincia de Buenos Aires, Argentina</t>
  </si>
  <si>
    <t>136 ( 109-452/136 )</t>
  </si>
  <si>
    <t>Frente De Cultura Popular</t>
  </si>
  <si>
    <t>Gramajo Gutierrez 333 1ro B e/ Se y Se Villa Martelli</t>
  </si>
  <si>
    <t>Gramajo Gutierrez 333 1ro B e/ Se y Se Villa Martelli, Provincia de Buenos Aires, Argentina</t>
  </si>
  <si>
    <t>134 ( 109-452/134 )</t>
  </si>
  <si>
    <t>El Galpón</t>
  </si>
  <si>
    <t>Ugarte 3935 e/ Se y Se Munro</t>
  </si>
  <si>
    <t>Ugarte 3935 e/ Se y Se Munro, Provincia de Buenos Aires, Argentina</t>
  </si>
  <si>
    <t>585 ( 109-452/585 )</t>
  </si>
  <si>
    <t>Centro Social Productivo Juana Azurduy</t>
  </si>
  <si>
    <t>Azurduy 783 e/ Carlos Francisco Melo y Gral. Martin Miguel De Güemes Florida Oeste</t>
  </si>
  <si>
    <t>Azurduy 783 e/ Carlos Francisco Melo y Gral. Martin Miguel De Güemes Florida Oeste, Provincia de Buenos Aires, Argentina</t>
  </si>
  <si>
    <t>121 ( 109-452/121 )</t>
  </si>
  <si>
    <t>Virgen Del Carmen</t>
  </si>
  <si>
    <t>Valle Grande 3141 e/ Borges y Pelliza Olivos La Loma</t>
  </si>
  <si>
    <t>Valle Grande 3141 e/ Borges y Pelliza Olivos La Loma, Provincia de Buenos Aires, Argentina</t>
  </si>
  <si>
    <t>138 ( 109-452/138 )</t>
  </si>
  <si>
    <t>Club Malaver</t>
  </si>
  <si>
    <t>Blas Parera 2147 Olivos La Loma</t>
  </si>
  <si>
    <t>Blas Parera 2147 Olivos La Loma, Provincia de Buenos Aires, Argentina</t>
  </si>
  <si>
    <t>133 ( 109-452/133 )</t>
  </si>
  <si>
    <t>Laprida 4914 e/ Se y Se Villa Martelli</t>
  </si>
  <si>
    <t>Laprida 4914 e/ Se y Se Villa Martelli, Provincia de Buenos Aires, Argentina</t>
  </si>
  <si>
    <t>3998 ( 109-452/3998 )</t>
  </si>
  <si>
    <t>Ciie</t>
  </si>
  <si>
    <t>Francisco N. De Laprida 3664 Villa Martelli</t>
  </si>
  <si>
    <t>Francisco N. De Laprida 3664 Villa Martelli, Provincia de Buenos Aires, Argentina</t>
  </si>
  <si>
    <t>3444 ( 109-452/3444 )</t>
  </si>
  <si>
    <t>Platense</t>
  </si>
  <si>
    <t>Zufriategui 2021 e/ Virrey Liniers y EspaÑa Florida</t>
  </si>
  <si>
    <t>Zufriategui 2021 e/ Virrey Liniers y EspaÑa Florida, Provincia de Buenos Aires, Argentina</t>
  </si>
  <si>
    <t>137 ( 109-452/137 )</t>
  </si>
  <si>
    <t>Paraguay 169 Villa Martelli</t>
  </si>
  <si>
    <t>Paraguay 169 Villa Martelli, Provincia de Buenos Aires, Argentina</t>
  </si>
  <si>
    <t>3999 ( 109-452/3999 )</t>
  </si>
  <si>
    <t>Cfp Uom</t>
  </si>
  <si>
    <t>Almafuerte 5672 Carapachay</t>
  </si>
  <si>
    <t>Almafuerte 5672 Carapachay, Provincia de Buenos Aires, Argentina</t>
  </si>
  <si>
    <t>1507 ( 11-451/1507 )</t>
  </si>
  <si>
    <t>Ep 1</t>
  </si>
  <si>
    <t>España 743 Arrecifes Centro</t>
  </si>
  <si>
    <t>España 743 Arrecifes Centro, Provincia de Buenos Aires, Argentina</t>
  </si>
  <si>
    <t>-34.067241690724</t>
  </si>
  <si>
    <t>-60.1093648492899</t>
  </si>
  <si>
    <t>1513 ( 11-451/1513 )</t>
  </si>
  <si>
    <t>Adonai</t>
  </si>
  <si>
    <t>Misiones 348 Arrecifes Fonavi</t>
  </si>
  <si>
    <t>Misiones 348 Arrecifes Fonavi, Provincia de Buenos Aires, Argentina</t>
  </si>
  <si>
    <t>3970 ( 11-451/3970 )</t>
  </si>
  <si>
    <t>Facundo Quiroga e/ Batalla De San Lorenzo Arrecifes Villa Sanguinetti</t>
  </si>
  <si>
    <t>Facundo Quiroga e/ Batalla De San Lorenzo Arrecifes Villa Sanguinetti, Provincia de Buenos Aires, Argentina</t>
  </si>
  <si>
    <t>1509 ( 11-451/1509 )</t>
  </si>
  <si>
    <t>Iglesia Santa Cruz</t>
  </si>
  <si>
    <t>Tucumán Arrecifes Fonavi</t>
  </si>
  <si>
    <t>Tucumán Arrecifes Fonavi, Provincia de Buenos Aires, Argentina</t>
  </si>
  <si>
    <t>1510 ( 11-451/1510 )</t>
  </si>
  <si>
    <t>Vialidad</t>
  </si>
  <si>
    <t>Colectora Vitelmo Carabajal e/ Y México Arrecifes La Cumbre</t>
  </si>
  <si>
    <t>Colectora Vitelmo Carabajal e/ Y México Arrecifes La Cumbre, Provincia de Buenos Aires, Argentina</t>
  </si>
  <si>
    <t>3624 ( 11-451/3624 )</t>
  </si>
  <si>
    <t>TucumÁn Arrecifes Fonavi</t>
  </si>
  <si>
    <t>3924 ( 11-451/3924 )</t>
  </si>
  <si>
    <t>Iglesia Oramos Por Vos</t>
  </si>
  <si>
    <t>Lamadrid 271 e/ EspaÑa y R.gutierrez Arrecifes Centro</t>
  </si>
  <si>
    <t>Lamadrid 271 e/ EspaÑa y R.gutierrez Arrecifes Centro, Provincia de Buenos Aires, Argentina</t>
  </si>
  <si>
    <t>1242 ( 110-451/1242 )</t>
  </si>
  <si>
    <t>Eepa 703 Anexo</t>
  </si>
  <si>
    <t>San MartÍn 524 MÉdanos</t>
  </si>
  <si>
    <t>San MartÍn 524 MÉdanos, Provincia de Buenos Aires, Argentina</t>
  </si>
  <si>
    <t>-38.8287241120455</t>
  </si>
  <si>
    <t>-62.6924640850994</t>
  </si>
  <si>
    <t>1244 ( 110-451/1244 )</t>
  </si>
  <si>
    <t>Cea 704</t>
  </si>
  <si>
    <t>Alberdi 417 Algarrobo</t>
  </si>
  <si>
    <t>Alberdi 417 Algarrobo, Provincia de Buenos Aires, Argentina</t>
  </si>
  <si>
    <t>1245 ( 110-451/1245 )</t>
  </si>
  <si>
    <t>Cea 706</t>
  </si>
  <si>
    <t>Leon Indart 172 Hilario Ascasubi</t>
  </si>
  <si>
    <t>Leon Indart 172 Hilario Ascasubi, Provincia de Buenos Aires, Argentina</t>
  </si>
  <si>
    <t>1246 ( 110-451/1246 )</t>
  </si>
  <si>
    <t>Eepa 702</t>
  </si>
  <si>
    <t>RenÉ Favaloro Y San MartÍn Mayor Buratovich</t>
  </si>
  <si>
    <t>RenÉ Favaloro Y San MartÍn Mayor Buratovich, Provincia de Buenos Aires, Argentina</t>
  </si>
  <si>
    <t>-39.2653953042402</t>
  </si>
  <si>
    <t>-62.6094763930266</t>
  </si>
  <si>
    <t>1243 ( 110-451/1243 )</t>
  </si>
  <si>
    <t>Eepa 703</t>
  </si>
  <si>
    <t>Calle 12 Esquina7 e/ Calle 12 y Calle 7 Pedro Luro</t>
  </si>
  <si>
    <t>Calle 12 Esquina7 e/ Calle 12 y Calle 7 Pedro Luro, Provincia de Buenos Aires, Argentina</t>
  </si>
  <si>
    <t>-39.5043133324612</t>
  </si>
  <si>
    <t>-62.6921925841058</t>
  </si>
  <si>
    <t>3739 ( 110-451/3739 )</t>
  </si>
  <si>
    <t>Calle 12 380 e/ 10 y 14 Pedro Luro</t>
  </si>
  <si>
    <t>Calle 12 380 e/ 10 y 14 Pedro Luro, Provincia de Buenos Aires, Argentina</t>
  </si>
  <si>
    <t>3740 ( 110-451/3740 )</t>
  </si>
  <si>
    <t>1975 ( 111-452/1975 )</t>
  </si>
  <si>
    <t>La 25 De Noviembre</t>
  </si>
  <si>
    <t>RamÓn Franco 3640 e/ Quirno Costa y Marco Avellaneda Lanus Remedios De Escalada</t>
  </si>
  <si>
    <t>RamÓn Franco 3640 e/ Quirno Costa y Marco Avellaneda Lanus Remedios De Escalada, Provincia de Buenos Aires, Argentina</t>
  </si>
  <si>
    <t>1815 ( 111-452/1815 )</t>
  </si>
  <si>
    <t>Ong Por Siempre Eva</t>
  </si>
  <si>
    <t>Colon 1411 e/ Gaboto y Taborda Lanus Remedios De Escalada</t>
  </si>
  <si>
    <t>Colon 1411 e/ Gaboto y Taborda Lanus Remedios De Escalada, Provincia de Buenos Aires, Argentina</t>
  </si>
  <si>
    <t>2021 ( 111-452/2021 )</t>
  </si>
  <si>
    <t>Iglesia Del Reencuentro</t>
  </si>
  <si>
    <t>Av San Martin 2233 e/ Viamonte y Tacuari Lanus Lanus Oeste</t>
  </si>
  <si>
    <t>Av San Martin 2233 e/ Viamonte y Tacuari Lanus Lanus Oeste, Provincia de Buenos Aires, Argentina</t>
  </si>
  <si>
    <t>2380 ( 111-452/2380 )</t>
  </si>
  <si>
    <t>Sociedad Vecinal Y Centro De Jubilados Pensionados</t>
  </si>
  <si>
    <t>Taborda 3410 e/ Lituania y Manuel Castro Lanus Remedios De Escalada</t>
  </si>
  <si>
    <t>Taborda 3410 e/ Lituania y Manuel Castro Lanus Remedios De Escalada, Provincia de Buenos Aires, Argentina</t>
  </si>
  <si>
    <t>2164 ( 111-452/2164 )</t>
  </si>
  <si>
    <t>Icam Municipio</t>
  </si>
  <si>
    <t>Av Hipolito Yrigoyen 3863 e/ Int. Manuel Quindimil y Amancio Alcorta Lanus Lanus Oeste</t>
  </si>
  <si>
    <t>Av Hipolito Yrigoyen 3863 e/ Int. Manuel Quindimil y Amancio Alcorta Lanus Lanus Oeste, Provincia de Buenos Aires, Argentina</t>
  </si>
  <si>
    <t>2163 ( 111-452/2163 )</t>
  </si>
  <si>
    <t>Iglesia Del Reencuentro Pilcomayo</t>
  </si>
  <si>
    <t>Pilcomayo 4480 e/ Av. Gral. Hornos y C. Jose Leon Suarez Lanus Villa Caraza</t>
  </si>
  <si>
    <t>Pilcomayo 4480 e/ Av. Gral. Hornos y C. Jose Leon Suarez Lanus Villa Caraza, Provincia de Buenos Aires, Argentina</t>
  </si>
  <si>
    <t>3771 ( 111-452/3771 )</t>
  </si>
  <si>
    <t>Ong Por Siempre Eva (2° Sede)</t>
  </si>
  <si>
    <t>Colon 1658 e/ Los Patos y Tres De Febrero Lanus Remedios De Escalada</t>
  </si>
  <si>
    <t>Colon 1658 e/ Los Patos y Tres De Febrero Lanus Remedios De Escalada, Provincia de Buenos Aires, Argentina</t>
  </si>
  <si>
    <t>3834 ( 111-452/3834 )</t>
  </si>
  <si>
    <t>Pupi</t>
  </si>
  <si>
    <t>MonseÑor Hlandnik 3856 e/ 1 De Mayo y Don Orione Lanus Remedios De Escalada</t>
  </si>
  <si>
    <t>MonseÑor Hlandnik 3856 e/ 1 De Mayo y Don Orione Lanus Remedios De Escalada, Provincia de Buenos Aires, Argentina</t>
  </si>
  <si>
    <t>3841 ( 111-452/3841 )</t>
  </si>
  <si>
    <t>El Panda Miranda</t>
  </si>
  <si>
    <t>Hernandarias 2021 e/ Gdor Ugarte y Enrique Velloso Lanus Remedios De Escalada</t>
  </si>
  <si>
    <t>Hernandarias 2021 e/ Gdor Ugarte y Enrique Velloso Lanus Remedios De Escalada, Provincia de Buenos Aires, Argentina</t>
  </si>
  <si>
    <t>399 ( 111-452/399 )</t>
  </si>
  <si>
    <t>Biblioteca 25 De Mayo Isauro Arancibia</t>
  </si>
  <si>
    <t>Enrique Fernandez 3168 e/ B. Plaul y Aristobulo Del Valle Lanus Lanus Oeste</t>
  </si>
  <si>
    <t>Enrique Fernandez 3168 e/ B. Plaul y Aristobulo Del Valle Lanus Lanus Oeste, Provincia de Buenos Aires, Argentina</t>
  </si>
  <si>
    <t>3069 ( 111-452/3069 )</t>
  </si>
  <si>
    <t>Unla</t>
  </si>
  <si>
    <t>Pablo Nogues Y Pasaje Bidegain 1234 e/ 29 De Septiembre y Jose Malabia Lanus Remedios De Escalada</t>
  </si>
  <si>
    <t>Pablo Nogues Y Pasaje Bidegain 1234 e/ 29 De Septiembre y Jose Malabia Lanus Remedios De Escalada, Provincia de Buenos Aires, Argentina</t>
  </si>
  <si>
    <t>404 ( 111-452/404 )</t>
  </si>
  <si>
    <t>Villa Lob</t>
  </si>
  <si>
    <t>Saens PeÑa 472 e/ Carlos Berg y Gral. Machain Lanus Remedios De Escalada</t>
  </si>
  <si>
    <t>Saens PeÑa 472 e/ Carlos Berg y Gral. Machain Lanus Remedios De Escalada, Provincia de Buenos Aires, Argentina</t>
  </si>
  <si>
    <t>3287 ( 111-452/3287 )</t>
  </si>
  <si>
    <t>3913 ( 111-452/3913 )</t>
  </si>
  <si>
    <t>Biblioteca Ameghino</t>
  </si>
  <si>
    <t>Cnel. Warnes 1523 e/ Canada y Enrique Fernandez Lanus Lanus Oeste</t>
  </si>
  <si>
    <t>Cnel. Warnes 1523 e/ Canada y Enrique Fernandez Lanus Lanus Oeste, Provincia de Buenos Aires, Argentina</t>
  </si>
  <si>
    <t>1881 ( 111-453/1881 )</t>
  </si>
  <si>
    <t>Ep N °53</t>
  </si>
  <si>
    <t>Maure Y Centenario Uruguayo Lanus Lanus Este</t>
  </si>
  <si>
    <t>Maure Y Centenario Uruguayo Lanus Lanus Este, Provincia de Buenos Aires, Argentina</t>
  </si>
  <si>
    <t>-34.7126190433713</t>
  </si>
  <si>
    <t>-58.3529778856172</t>
  </si>
  <si>
    <t>3823 ( 111-453/3823 )</t>
  </si>
  <si>
    <t>Municipio</t>
  </si>
  <si>
    <t>Margarita Weild 1799 e/ Gaebeler Lanus Este Lanus Este</t>
  </si>
  <si>
    <t>Margarita Weild 1799 e/ Gaebeler Lanus Este Lanus Este, Provincia de Buenos Aires, Argentina</t>
  </si>
  <si>
    <t>1889 ( 111-453/1889 )</t>
  </si>
  <si>
    <t>Casa Whipala</t>
  </si>
  <si>
    <t>Eva Peron 3458 Lanus Este Lanus Este</t>
  </si>
  <si>
    <t>Eva Peron 3458 Lanus Este Lanus Este, Provincia de Buenos Aires, Argentina</t>
  </si>
  <si>
    <t>1883 ( 111-453/1883 )</t>
  </si>
  <si>
    <t>La Maquinita</t>
  </si>
  <si>
    <t>Raul Alfonsin Y Madariaga Lanus Lanus Este</t>
  </si>
  <si>
    <t>Raul Alfonsin Y Madariaga Lanus Lanus Este, Provincia de Buenos Aires, Argentina</t>
  </si>
  <si>
    <t>3937 ( 111-453/3937 )</t>
  </si>
  <si>
    <t>Ub El Amor Y La Igualdad</t>
  </si>
  <si>
    <t>Posadas 338 Lanus Lanus Este</t>
  </si>
  <si>
    <t>Posadas 338 Lanus Lanus Este, Provincia de Buenos Aires, Argentina</t>
  </si>
  <si>
    <t>1886 ( 111-453/1886 )</t>
  </si>
  <si>
    <t>Club Union Pora</t>
  </si>
  <si>
    <t>Posadas 455 Lanus Este Lanus Este</t>
  </si>
  <si>
    <t>Posadas 455 Lanus Este Lanus Este, Provincia de Buenos Aires, Argentina</t>
  </si>
  <si>
    <t>1977 ( 111-454/1977 )</t>
  </si>
  <si>
    <t>Nido Jardin</t>
  </si>
  <si>
    <t>Jose MarÍa Moreno 3864 e/ Pasaje Aguirre y Calle 7 Lanus Villa Jardin</t>
  </si>
  <si>
    <t>Jose MarÍa Moreno 3864 e/ Pasaje Aguirre y Calle 7 Lanus Villa Jardin, Provincia de Buenos Aires, Argentina</t>
  </si>
  <si>
    <t>1591 ( 111-454/1591 )</t>
  </si>
  <si>
    <t>Smata</t>
  </si>
  <si>
    <t>Av. Hipolito Yrigoyen 2412 e/ T. Sanchez De Bustamante y Coronel Burela Lanus Gerli Oeste</t>
  </si>
  <si>
    <t>Av. Hipolito Yrigoyen 2412 e/ T. Sanchez De Bustamante y Coronel Burela Lanus Gerli Oeste, Provincia de Buenos Aires, Argentina</t>
  </si>
  <si>
    <t>1590 ( 111-454/1590 )</t>
  </si>
  <si>
    <t>Rehobot E. Fernandez</t>
  </si>
  <si>
    <t>Enrique Fernandez 4362 e/ C. Jose Leon Suarez y Hernando De Magallanes Lanus Villa Caraza</t>
  </si>
  <si>
    <t>Enrique Fernandez 4362 e/ C. Jose Leon Suarez y Hernando De Magallanes Lanus Villa Caraza, Provincia de Buenos Aires, Argentina</t>
  </si>
  <si>
    <t>1979 ( 111-454/1979 )</t>
  </si>
  <si>
    <t>Ateneo</t>
  </si>
  <si>
    <t>Warnes 3817 e/ PotosÍ y Tte. Coronel Jorge Obon Lanus Villa Jardin</t>
  </si>
  <si>
    <t>Warnes 3817 e/ PotosÍ y Tte. Coronel Jorge Obon Lanus Villa Jardin, Provincia de Buenos Aires, Argentina</t>
  </si>
  <si>
    <t>1896 ( 111-454/1896 )</t>
  </si>
  <si>
    <t>El Nido</t>
  </si>
  <si>
    <t>Pitagoras 4500 e/ Coronel Martiano Chilavert y Dirk H. Kloosterman Lanus Monte Chingolo</t>
  </si>
  <si>
    <t>Pitagoras 4500 e/ Coronel Martiano Chilavert y Dirk H. Kloosterman Lanus Monte Chingolo, Provincia de Buenos Aires, Argentina</t>
  </si>
  <si>
    <t>1897 ( 111-454/1897 )</t>
  </si>
  <si>
    <t>Ig Reino De Gloria</t>
  </si>
  <si>
    <t>Calle 9 4042 e/ Cotagaita y Coronel Juan N. Mendez Lanus Monte Chingolo</t>
  </si>
  <si>
    <t>Calle 9 4042 e/ Cotagaita y Coronel Juan N. Mendez Lanus Monte Chingolo, Provincia de Buenos Aires, Argentina</t>
  </si>
  <si>
    <t>1976 ( 111-454/1976 )</t>
  </si>
  <si>
    <t>Epa 703 (ep 35)</t>
  </si>
  <si>
    <t>Primero De Mayo 4099 e/ Tagle y Pilcomayo Lanus Villa Caraza</t>
  </si>
  <si>
    <t>Primero De Mayo 4099 e/ Tagle y Pilcomayo Lanus Villa Caraza, Provincia de Buenos Aires, Argentina</t>
  </si>
  <si>
    <t>-34.6988232378013</t>
  </si>
  <si>
    <t>-58.428822816618</t>
  </si>
  <si>
    <t>1901 ( 111-454/1901 )</t>
  </si>
  <si>
    <t>Ong I Del Sur</t>
  </si>
  <si>
    <t>Av Raul Alfonsin 3327 e/ Gral Pico y Centenario Uruguayo Lanus Monte Chingolo</t>
  </si>
  <si>
    <t>Av Raul Alfonsin 3327 e/ Gral Pico y Centenario Uruguayo Lanus Monte Chingolo, Provincia de Buenos Aires, Argentina</t>
  </si>
  <si>
    <t>230 ( 111-454/230 )</t>
  </si>
  <si>
    <t>Club Progreso</t>
  </si>
  <si>
    <t>Kloosterman 1366 e/ Coronel Pringles y General Guido Lanus Monte Chingolo</t>
  </si>
  <si>
    <t>Kloosterman 1366 e/ Coronel Pringles y General Guido Lanus Monte Chingolo, Provincia de Buenos Aires, Argentina</t>
  </si>
  <si>
    <t>1589 ( 111-454/1589 )</t>
  </si>
  <si>
    <t>Casa La Amistad</t>
  </si>
  <si>
    <t>Warnes 3456 e/ Murguiondo y Molinedo Lanus Villa Diamante</t>
  </si>
  <si>
    <t>Warnes 3456 e/ Murguiondo y Molinedo Lanus Villa Diamante, Provincia de Buenos Aires, Argentina</t>
  </si>
  <si>
    <t>1988 ( 111-454/1988 )</t>
  </si>
  <si>
    <t>Sociedad De Fomento Villa ConstituciÓn</t>
  </si>
  <si>
    <t>Viamonte 3846 3846 e/ Tte. Coronel Jorge Obon y PotosÍ Lanus Villa Jardin</t>
  </si>
  <si>
    <t>Viamonte 3846 3846 e/ Tte. Coronel Jorge Obon y PotosÍ Lanus Villa Jardin, Provincia de Buenos Aires, Argentina</t>
  </si>
  <si>
    <t>1588 ( 111-454/1588 )</t>
  </si>
  <si>
    <t>Instituto Elim</t>
  </si>
  <si>
    <t>Dr. Ricardo Balbin 2919 e/ 25 De Mayo y Yerbal Lanus Villa Caraza</t>
  </si>
  <si>
    <t>Dr. Ricardo Balbin 2919 e/ 25 De Mayo y Yerbal Lanus Villa Caraza, Provincia de Buenos Aires, Argentina</t>
  </si>
  <si>
    <t>3853 ( 111-454/3853 )</t>
  </si>
  <si>
    <t>Polideportivo Parque Belgrano</t>
  </si>
  <si>
    <t>Donato Alvarez 4400 e/ Cnel. Rondeau y Cnel. Martiniano Chilavert Lanus Monte Chingolo</t>
  </si>
  <si>
    <t>Donato Alvarez 4400 e/ Cnel. Rondeau y Cnel. Martiniano Chilavert Lanus Monte Chingolo, Provincia de Buenos Aires, Argentina</t>
  </si>
  <si>
    <t>1013 ( 111-454/1013 )</t>
  </si>
  <si>
    <t>Escuela De Educacion Especial N° 501</t>
  </si>
  <si>
    <t>Juncal 1259 e/ Anatole France y O Higgins Lanus Lanus Este</t>
  </si>
  <si>
    <t>Juncal 1259 e/ Anatole France y O Higgins Lanus Lanus Este, Provincia de Buenos Aires, Argentina</t>
  </si>
  <si>
    <t>-34.7026933335295</t>
  </si>
  <si>
    <t>-58.3818226834681</t>
  </si>
  <si>
    <t>1355 ( 111-454/1355 )</t>
  </si>
  <si>
    <t>Transformamos</t>
  </si>
  <si>
    <t>Corvalan 3168 Lanus Monte Chingolo</t>
  </si>
  <si>
    <t>Corvalan 3168 Lanus Monte Chingolo, Provincia de Buenos Aires, Argentina</t>
  </si>
  <si>
    <t>3546 ( 111-454/3546 )</t>
  </si>
  <si>
    <t>Argentina Humana</t>
  </si>
  <si>
    <t>Villegas 461 e/ Esquina Oliden Lanus Villa Caraza</t>
  </si>
  <si>
    <t>Villegas 461 e/ Esquina Oliden Lanus Villa Caraza, Provincia de Buenos Aires, Argentina</t>
  </si>
  <si>
    <t>3572 ( 111-454/3572 )</t>
  </si>
  <si>
    <t>Unidad Basica Julian Herrera</t>
  </si>
  <si>
    <t>Olazabal 4334 e/ Murature y Rivadavia Lanus Villa Caraza</t>
  </si>
  <si>
    <t>Olazabal 4334 e/ Murature y Rivadavia Lanus Villa Caraza, Provincia de Buenos Aires, Argentina</t>
  </si>
  <si>
    <t>3584 ( 111-454/3584 )</t>
  </si>
  <si>
    <t>Rey De Gloria</t>
  </si>
  <si>
    <t>Calle 9 4042 Lanus Lanus Este</t>
  </si>
  <si>
    <t>Calle 9 4042 Lanus Lanus Este, Provincia de Buenos Aires, Argentina</t>
  </si>
  <si>
    <t>3921 ( 111-454/3921 )</t>
  </si>
  <si>
    <t>Argentina Humana 2</t>
  </si>
  <si>
    <t>Pasaje Maria Jesus 52 e/ Madre Teresa y Pasaje Pilar Lanus Villa Caraza</t>
  </si>
  <si>
    <t>Pasaje Maria Jesus 52 e/ Madre Teresa y Pasaje Pilar Lanus Villa Caraza, Provincia de Buenos Aires, Argentina</t>
  </si>
  <si>
    <t>2806 ( 112-452/2806 )</t>
  </si>
  <si>
    <t>Asociación Empleados De Comercio</t>
  </si>
  <si>
    <t>Humberto Primo 542 e/ Rivadavia y Mitre Coronel Rosales Punta Alta</t>
  </si>
  <si>
    <t>Humberto Primo 542 e/ Rivadavia y Mitre Coronel Rosales Punta Alta, Provincia de Buenos Aires, Argentina</t>
  </si>
  <si>
    <t>3073 ( 112-452/3073 )</t>
  </si>
  <si>
    <t>Asociación De Trabajadores Del Estado</t>
  </si>
  <si>
    <t>Paso 280 e/ Urquiza y Rosales Coronel Rosales Punta Alta</t>
  </si>
  <si>
    <t>Paso 280 e/ Urquiza y Rosales Coronel Rosales Punta Alta, Provincia de Buenos Aires, Argentina</t>
  </si>
  <si>
    <t>3430 ( 112-452/3430 )</t>
  </si>
  <si>
    <t>Playón Municipal Pehuen Có</t>
  </si>
  <si>
    <t>Espora e/ Juncal y Villanueva Balneario Pehuen Có Pehuen Có</t>
  </si>
  <si>
    <t>Espora e/ Juncal y Villanueva Balneario Pehuen Có Pehuen Có, Provincia de Buenos Aires, Argentina</t>
  </si>
  <si>
    <t>2057 ( 113-451/2057 )</t>
  </si>
  <si>
    <t>RamÓn Carrillo</t>
  </si>
  <si>
    <t>Calle 604 E/127 Y 128 e/ 127 y 128 Berisso</t>
  </si>
  <si>
    <t>Calle 604 E/127 Y 128 e/ 127 y 128 Berisso, Provincia de Buenos Aires, Argentina</t>
  </si>
  <si>
    <t>2059 ( 113-451/2059 )</t>
  </si>
  <si>
    <t>Comedor Los Peques</t>
  </si>
  <si>
    <t>Calle 154 e/ 25 y 26 Berisso</t>
  </si>
  <si>
    <t>Calle 154 e/ 25 y 26 Berisso, Provincia de Buenos Aires, Argentina</t>
  </si>
  <si>
    <t>1213 ( 113-451/1213 )</t>
  </si>
  <si>
    <t>Cic Barrio Obrero</t>
  </si>
  <si>
    <t>Calle 33 Y 169 Berisso</t>
  </si>
  <si>
    <t>Calle 33 Y 169 Berisso, Provincia de Buenos Aires, Argentina</t>
  </si>
  <si>
    <t>3167 ( 113-452/3167 )</t>
  </si>
  <si>
    <t>Comedor Rayito De Luz</t>
  </si>
  <si>
    <t>Calle 8 Esquina 131 Villa Arguello e/ 130 y 131 Berisso</t>
  </si>
  <si>
    <t>Calle 8 Esquina 131 Villa Arguello e/ 130 y 131 Berisso, Provincia de Buenos Aires, Argentina</t>
  </si>
  <si>
    <t>-34.90363</t>
  </si>
  <si>
    <t>-57.91468</t>
  </si>
  <si>
    <t>2063 ( 113-451/2063 )</t>
  </si>
  <si>
    <t>Sum De La Comunidad</t>
  </si>
  <si>
    <t>Calle 18 e/ 155 y 156 Berisso</t>
  </si>
  <si>
    <t>Calle 18 e/ 155 y 156 Berisso, Provincia de Buenos Aires, Argentina</t>
  </si>
  <si>
    <t>3214 ( 113-451/3214 )</t>
  </si>
  <si>
    <t>Ub La Justicialista</t>
  </si>
  <si>
    <t>Calle 91 e/ 123 y 124 Berisso</t>
  </si>
  <si>
    <t>Calle 91 e/ 123 y 124 Berisso, Provincia de Buenos Aires, Argentina</t>
  </si>
  <si>
    <t>2064 ( 113-452/2064 )</t>
  </si>
  <si>
    <t>Villa San Carlos</t>
  </si>
  <si>
    <t>Calle Montevideo e/ 25 y 26 Berisso</t>
  </si>
  <si>
    <t>Calle Montevideo e/ 25 y 26 Berisso, Provincia de Buenos Aires, Argentina</t>
  </si>
  <si>
    <t>2058 ( 113-451/2058 )</t>
  </si>
  <si>
    <t>Club Villa Progreso</t>
  </si>
  <si>
    <t>Calle 78 e/ 122 Bis y 123 Berisso</t>
  </si>
  <si>
    <t>Calle 78 e/ 122 Bis y 123 Berisso, Provincia de Buenos Aires, Argentina</t>
  </si>
  <si>
    <t>1210 ( 113-451/1210 )</t>
  </si>
  <si>
    <t>Ees Nº 4</t>
  </si>
  <si>
    <t>Calle 126 Berisso</t>
  </si>
  <si>
    <t>Calle 126 Berisso, Provincia de Buenos Aires, Argentina</t>
  </si>
  <si>
    <t>1212 ( 113-451/1212 )</t>
  </si>
  <si>
    <t>Filial Gimnasista</t>
  </si>
  <si>
    <t>Calle 164 e/ 12 y 13 Berisso</t>
  </si>
  <si>
    <t>Calle 164 e/ 12 y 13 Berisso, Provincia de Buenos Aires, Argentina</t>
  </si>
  <si>
    <t>1202 ( 113-451/1202 )</t>
  </si>
  <si>
    <t>Calle 134 Berisso</t>
  </si>
  <si>
    <t>Calle 134 Berisso, Provincia de Buenos Aires, Argentina</t>
  </si>
  <si>
    <t>1211 ( 113-452/1211 )</t>
  </si>
  <si>
    <t>Calle 14 3980 e/ 162 y 162 N Berisso</t>
  </si>
  <si>
    <t>Calle 14 3980 e/ 162 y 162 N Berisso, Provincia de Buenos Aires, Argentina</t>
  </si>
  <si>
    <t>3973 ( 113-451/3973 )</t>
  </si>
  <si>
    <t>Las 62 Organizaciones Peronistas</t>
  </si>
  <si>
    <t>Calle 2 e/ 168 y 169 Berisso</t>
  </si>
  <si>
    <t>Calle 2 e/ 168 y 169 Berisso, Provincia de Buenos Aires, Argentina</t>
  </si>
  <si>
    <t>2061 ( 113-452/2061 )</t>
  </si>
  <si>
    <t>AgrupaciÓn MarÍa RoldÁn</t>
  </si>
  <si>
    <t>Calle Montevideo e/ 15 y 16 Berisso</t>
  </si>
  <si>
    <t>Calle Montevideo e/ 15 y 16 Berisso, Provincia de Buenos Aires, Argentina</t>
  </si>
  <si>
    <t>3798 ( 113-452/3798 )</t>
  </si>
  <si>
    <t>Centro Cultural La 163</t>
  </si>
  <si>
    <t>Calle 163 2331 e/ 25 y 26 Berisso</t>
  </si>
  <si>
    <t>Calle 163 2331 e/ 25 y 26 Berisso, Provincia de Buenos Aires, Argentina</t>
  </si>
  <si>
    <t>1294 ( 113-452/1294 )</t>
  </si>
  <si>
    <t>Isauro Arancibia Bsso</t>
  </si>
  <si>
    <t>Calle 14 e/ Montevideo y 169 Berisso</t>
  </si>
  <si>
    <t>Calle 14 e/ Montevideo y 169 Berisso, Provincia de Buenos Aires, Argentina</t>
  </si>
  <si>
    <t>1083 ( 113-452/1083 )</t>
  </si>
  <si>
    <t>Utn</t>
  </si>
  <si>
    <t>Avenida 60 Esquina 124 Berisso</t>
  </si>
  <si>
    <t>Avenida 60 Esquina 124 Berisso, Provincia de Buenos Aires, Argentina</t>
  </si>
  <si>
    <t>1295 ( 113-452/1295 )</t>
  </si>
  <si>
    <t>Movimiento Octubres Bsso</t>
  </si>
  <si>
    <t>Calle 7 e/ 164 y 165 Berisso</t>
  </si>
  <si>
    <t>Calle 7 e/ 164 y 165 Berisso, Provincia de Buenos Aires, Argentina</t>
  </si>
  <si>
    <t>3912 ( 113-452/3912 )</t>
  </si>
  <si>
    <t>Calle 7 e/ 144 y 145 Berisso</t>
  </si>
  <si>
    <t>Calle 7 e/ 144 y 145 Berisso, Provincia de Buenos Aires, Argentina</t>
  </si>
  <si>
    <t>3930 ( 113-452/3930 )</t>
  </si>
  <si>
    <t>Heroinas De La Patria</t>
  </si>
  <si>
    <t>Calle 140 e/ 8 y 9 Berisso</t>
  </si>
  <si>
    <t>Calle 140 e/ 8 y 9 Berisso, Provincia de Buenos Aires, Argentina</t>
  </si>
  <si>
    <t>80 ( 114-451/80 )</t>
  </si>
  <si>
    <t>Sindicato Supeh</t>
  </si>
  <si>
    <t>Calle Horacio Cestino 111 e/ Pasaje Monteagudo Ensenada Casco</t>
  </si>
  <si>
    <t>Calle Horacio Cestino 111 e/ Pasaje Monteagudo Ensenada Casco, Provincia de Buenos Aires, Argentina</t>
  </si>
  <si>
    <t>2538 ( 114-451/2538 )</t>
  </si>
  <si>
    <t>Sedronar</t>
  </si>
  <si>
    <t>Bossinga 843 e/ Paraguay y Contarelli Ensenada Casco</t>
  </si>
  <si>
    <t>Bossinga 843 e/ Paraguay y Contarelli Ensenada Casco, Provincia de Buenos Aires, Argentina</t>
  </si>
  <si>
    <t>81 ( 114-451/81 )</t>
  </si>
  <si>
    <t>Club Astillero Rio Santiago</t>
  </si>
  <si>
    <t>Horacio Cestino e/ Quintana y Moreno Ensenada Casco</t>
  </si>
  <si>
    <t>Horacio Cestino e/ Quintana y Moreno Ensenada Casco, Provincia de Buenos Aires, Argentina</t>
  </si>
  <si>
    <t>77 ( 114-451/77 )</t>
  </si>
  <si>
    <t>Centro De Fomento Y Biblioteca Popular Mariano Mor</t>
  </si>
  <si>
    <t>Calle 126 e/ 48 Bis y 48 Ensenada El Dique</t>
  </si>
  <si>
    <t>Calle 126 e/ 48 Bis y 48 Ensenada El Dique, Provincia de Buenos Aires, Argentina</t>
  </si>
  <si>
    <t>3864 ( 114-451/3864 )</t>
  </si>
  <si>
    <t>Escuela Primaria N°11</t>
  </si>
  <si>
    <t>Quintana e/ Pasaje Paraguay y Bolivia Ensenada Casco</t>
  </si>
  <si>
    <t>Quintana e/ Pasaje Paraguay y Bolivia Ensenada Casco, Provincia de Buenos Aires, Argentina</t>
  </si>
  <si>
    <t>-34.85831</t>
  </si>
  <si>
    <t>-57.92107</t>
  </si>
  <si>
    <t>3953 ( 114-451/3953 )</t>
  </si>
  <si>
    <t>Espacio Social-educativo Locos Bajitos</t>
  </si>
  <si>
    <t>Liniers S/n e/ Hramboure y - Ensenada Casco</t>
  </si>
  <si>
    <t>Liniers S/n e/ Hramboure y - Ensenada Casco, Provincia de Buenos Aires, Argentina</t>
  </si>
  <si>
    <t>78 ( 114-451/78 )</t>
  </si>
  <si>
    <t>Centro Cultural Nato Andreucci</t>
  </si>
  <si>
    <t>Calle Gaggino 579 e/ Belgica y Austria Ensenada Casco</t>
  </si>
  <si>
    <t>Calle Gaggino 579 e/ Belgica y Austria Ensenada Casco, Provincia de Buenos Aires, Argentina</t>
  </si>
  <si>
    <t>3840 ( 114-452/3840 )</t>
  </si>
  <si>
    <t>Club Defensores De Punta Lara</t>
  </si>
  <si>
    <t>Calle 104 e/ 13 y 15 Ensenada Punta Lara</t>
  </si>
  <si>
    <t>Calle 104 e/ 13 y 15 Ensenada Punta Lara, Provincia de Buenos Aires, Argentina</t>
  </si>
  <si>
    <t>83 ( 114-452/83 )</t>
  </si>
  <si>
    <t>Calle 130 e/ Almirante Brown y 3 Ensenada Punta Lara</t>
  </si>
  <si>
    <t>Calle 130 e/ Almirante Brown y 3 Ensenada Punta Lara, Provincia de Buenos Aires, Argentina</t>
  </si>
  <si>
    <t>2968 ( 114-452/2968 )</t>
  </si>
  <si>
    <t>Camping Utep</t>
  </si>
  <si>
    <t>Camino Almirante Brown e/ 14 y 16 Ensenada Punta Lara</t>
  </si>
  <si>
    <t>Camino Almirante Brown e/ 14 y 16 Ensenada Punta Lara, Provincia de Buenos Aires, Argentina</t>
  </si>
  <si>
    <t>3454 ( 114-453/3454 )</t>
  </si>
  <si>
    <t>Club Ateneo Juvenil</t>
  </si>
  <si>
    <t>Camino Ingeniero Humet e/ Guido Hispano Ensenada Casco</t>
  </si>
  <si>
    <t>Camino Ingeniero Humet e/ Guido Hispano Ensenada Casco, Provincia de Buenos Aires, Argentina</t>
  </si>
  <si>
    <t>3867 ( 114-453/3867 )</t>
  </si>
  <si>
    <t>SalÓn Municipal Centro</t>
  </si>
  <si>
    <t>Sidotti e/ Don Bosco y Ferella Ensenada Casco</t>
  </si>
  <si>
    <t>Sidotti e/ Don Bosco y Ferella Ensenada Casco, Provincia de Buenos Aires, Argentina</t>
  </si>
  <si>
    <t>3030 ( 114-453/3030 )</t>
  </si>
  <si>
    <t>Centro Tradicionalista La Montonera</t>
  </si>
  <si>
    <t>Camino Rivadavia e/ Casi GÜemes Ensenada Casco</t>
  </si>
  <si>
    <t>Camino Rivadavia e/ Casi GÜemes Ensenada Casco, Provincia de Buenos Aires, Argentina</t>
  </si>
  <si>
    <t>3866 ( 114-453/3866 )</t>
  </si>
  <si>
    <t>Pacheco e/ PerÚ y Sarmiento Ensenada Casco</t>
  </si>
  <si>
    <t>Pacheco e/ PerÚ y Sarmiento Ensenada Casco, Provincia de Buenos Aires, Argentina</t>
  </si>
  <si>
    <t>0115DM0451</t>
  </si>
  <si>
    <t>2698 ( 115-451/2698 )</t>
  </si>
  <si>
    <t>Escuela Educacion Secundaria N°1 Manuel Belgrano</t>
  </si>
  <si>
    <t>Pedro N Carrera E Hipolito Irogoyen e/ Av Independencia y Hipolito Irigoyen San Cayetano San Cayetano</t>
  </si>
  <si>
    <t>Pedro N Carrera E Hipolito Irogoyen e/ Av Independencia y Hipolito Irigoyen San Cayetano San Cayetano, Provincia de Buenos Aires, Argentina</t>
  </si>
  <si>
    <t>1750 ( 116-451/1750 )</t>
  </si>
  <si>
    <t>Cc Macacha Guemes Escobar</t>
  </si>
  <si>
    <t>Tapia De Cruz 1183 e/ Alberdi y Bernardo De Yrigoyen Belén De Escobar Belén De Escobar</t>
  </si>
  <si>
    <t>Tapia De Cruz 1183 e/ Alberdi y Bernardo De Yrigoyen Belén De Escobar Belén De Escobar, Provincia de Buenos Aires, Argentina</t>
  </si>
  <si>
    <t>1753 ( 116-451/1753 )</t>
  </si>
  <si>
    <t>Ugc N°17</t>
  </si>
  <si>
    <t>Chaco 242 242 Maquinista Savio Maquinista Savio</t>
  </si>
  <si>
    <t>Chaco 242 242 Maquinista Savio Maquinista Savio, Provincia de Buenos Aires, Argentina</t>
  </si>
  <si>
    <t>3033 ( 116-451/3033 )</t>
  </si>
  <si>
    <t>Upcn</t>
  </si>
  <si>
    <t>Tapia De Cruz 440 e/ Belgrano y Hipólito De Yrigoyen Belén De Escobar Belén De Escobar</t>
  </si>
  <si>
    <t>Tapia De Cruz 440 e/ Belgrano y Hipólito De Yrigoyen Belén De Escobar Belén De Escobar, Provincia de Buenos Aires, Argentina</t>
  </si>
  <si>
    <t>1744 ( 116-451/1744 )</t>
  </si>
  <si>
    <t>Ep N° 31</t>
  </si>
  <si>
    <t>Olivos 2090 2090 e/ Olivos Maquinista Savio Maquinista Savio</t>
  </si>
  <si>
    <t>Olivos 2090 2090 e/ Olivos Maquinista Savio Maquinista Savio, Provincia de Buenos Aires, Argentina</t>
  </si>
  <si>
    <t>-34.3948059614257</t>
  </si>
  <si>
    <t>-58.7694576619409</t>
  </si>
  <si>
    <t>1808 ( 116-451/1808 )</t>
  </si>
  <si>
    <t>25 De Mayo</t>
  </si>
  <si>
    <t>Av 25 De Mayo 363 363 Belén De Escobar Belén De Escobar</t>
  </si>
  <si>
    <t>Av 25 De Mayo 363 363 Belén De Escobar Belén De Escobar, Provincia de Buenos Aires, Argentina</t>
  </si>
  <si>
    <t>1754 ( 116-451/1754 )</t>
  </si>
  <si>
    <t>Punto Joven</t>
  </si>
  <si>
    <t>Lauria 107 e/ Pasteur Belén De Escobar Belén De Escobar</t>
  </si>
  <si>
    <t>Lauria 107 e/ Pasteur Belén De Escobar Belén De Escobar, Provincia de Buenos Aires, Argentina</t>
  </si>
  <si>
    <t>41 ( 116-451/41 )</t>
  </si>
  <si>
    <t>Ugc N° 7</t>
  </si>
  <si>
    <t>Ruta 25 Y Río Paraná Belén De Escobar Belén De Escobar</t>
  </si>
  <si>
    <t>Ruta 25 Y Río Paraná Belén De Escobar Belén De Escobar, Provincia de Buenos Aires, Argentina</t>
  </si>
  <si>
    <t>2930 ( 116-451/2930 )</t>
  </si>
  <si>
    <t>Centro De Jubilados Maquinista Savio</t>
  </si>
  <si>
    <t>Calle 5 Maquinista Savio Maquinista Savio</t>
  </si>
  <si>
    <t>Calle 5 Maquinista Savio Maquinista Savio, Provincia de Buenos Aires, Argentina</t>
  </si>
  <si>
    <t>44 ( 116-452/44 )</t>
  </si>
  <si>
    <t>Ayudemos A Ayudar</t>
  </si>
  <si>
    <t>Alberdi 451 e/ Saavedra y Los Tilos Matheu Matheu</t>
  </si>
  <si>
    <t>Alberdi 451 e/ Saavedra y Los Tilos Matheu Matheu, Provincia de Buenos Aires, Argentina</t>
  </si>
  <si>
    <t>3334 ( 116-453/3334 )</t>
  </si>
  <si>
    <t>Ep N° 18</t>
  </si>
  <si>
    <t>Concejal Larroca 1798 e/ Perna y Mendoza Garín Garín</t>
  </si>
  <si>
    <t>Concejal Larroca 1798 e/ Perna y Mendoza Garín Garín, Provincia de Buenos Aires, Argentina</t>
  </si>
  <si>
    <t>-34.4136293177384</t>
  </si>
  <si>
    <t>-58.7352445797729</t>
  </si>
  <si>
    <t>3592 ( 116-453/3592 )</t>
  </si>
  <si>
    <t>Sociedad De Fomento Cabot</t>
  </si>
  <si>
    <t>Nicanor Cabot 69 e/ Ramón Cabot Garín Garín</t>
  </si>
  <si>
    <t>Nicanor Cabot 69 e/ Ramón Cabot Garín Garín, Provincia de Buenos Aires, Argentina</t>
  </si>
  <si>
    <t>992 ( 116-453/992 )</t>
  </si>
  <si>
    <t>Centro De Jubilados De Garín</t>
  </si>
  <si>
    <t>Sullings 565 Garín Garín</t>
  </si>
  <si>
    <t>Sullings 565 Garín Garín, Provincia de Buenos Aires, Argentina</t>
  </si>
  <si>
    <t>43 ( 116-453/43 )</t>
  </si>
  <si>
    <t>Ugc 21b</t>
  </si>
  <si>
    <t>Falco 1799 Garín Garín</t>
  </si>
  <si>
    <t>Falco 1799 Garín Garín, Provincia de Buenos Aires, Argentina</t>
  </si>
  <si>
    <t>49 ( 116-453/49 )</t>
  </si>
  <si>
    <t>San Luís 3777 Garín Garín</t>
  </si>
  <si>
    <t>San Luís 3777 Garín Garín, Provincia de Buenos Aires, Argentina</t>
  </si>
  <si>
    <t>50 ( 116-453/50 )</t>
  </si>
  <si>
    <t>Mil Flores</t>
  </si>
  <si>
    <t>Pringles 1745 Garín Garín</t>
  </si>
  <si>
    <t>Pringles 1745 Garín Garín, Provincia de Buenos Aires, Argentina</t>
  </si>
  <si>
    <t>47 ( 116-453/47 )</t>
  </si>
  <si>
    <t>Mendoza 1099 Garín Garín</t>
  </si>
  <si>
    <t>Mendoza 1099 Garín Garín, Provincia de Buenos Aires, Argentina</t>
  </si>
  <si>
    <t>3531 ( 116-453/3531 )</t>
  </si>
  <si>
    <t>Ugc 24f1</t>
  </si>
  <si>
    <t>Concejal Ceriani e/ 1° De Mayo y Colectora 24 De Febrero Fonavi</t>
  </si>
  <si>
    <t>Concejal Ceriani e/ 1° De Mayo y Colectora 24 De Febrero Fonavi, Provincia de Buenos Aires, Argentina</t>
  </si>
  <si>
    <t>1742 ( 116-454/1742 )</t>
  </si>
  <si>
    <t>Ep N° 13</t>
  </si>
  <si>
    <t>Las Heras 1616 1616 e/ Las Heras Ingeniero Maschwitz Ingeniero Maschwitz</t>
  </si>
  <si>
    <t>Las Heras 1616 1616 e/ Las Heras Ingeniero Maschwitz Ingeniero Maschwitz, Provincia de Buenos Aires, Argentina</t>
  </si>
  <si>
    <t>-34.3852818756577</t>
  </si>
  <si>
    <t>-58.7452796495355</t>
  </si>
  <si>
    <t>48 ( 116-454/48 )</t>
  </si>
  <si>
    <t>El Dorado 1518 Ingeniero Maschwitz Ingeniero Maschwitz</t>
  </si>
  <si>
    <t>El Dorado 1518 Ingeniero Maschwitz Ingeniero Maschwitz, Provincia de Buenos Aires, Argentina</t>
  </si>
  <si>
    <t>46 ( 116-454/46 )</t>
  </si>
  <si>
    <t>Casa Popular Marielle Franco</t>
  </si>
  <si>
    <t>Falucho 1418 Ingeniero Maschwitz Ingeniero Maschwitz</t>
  </si>
  <si>
    <t>Falucho 1418 Ingeniero Maschwitz Ingeniero Maschwitz, Provincia de Buenos Aires, Argentina</t>
  </si>
  <si>
    <t>1747 ( 116-455/1747 )</t>
  </si>
  <si>
    <t>Ep N° 16</t>
  </si>
  <si>
    <t>Angel Gibón 579 579 e/ Angel Gibón Belén De Escobar Belén De Escobar</t>
  </si>
  <si>
    <t>Angel Gibón 579 579 e/ Angel Gibón Belén De Escobar Belén De Escobar, Provincia de Buenos Aires, Argentina</t>
  </si>
  <si>
    <t>-34.3570862508295</t>
  </si>
  <si>
    <t>-58.8045855102126</t>
  </si>
  <si>
    <t>1745 ( 116-456/1745 )</t>
  </si>
  <si>
    <t>Ep N° 4</t>
  </si>
  <si>
    <t>Sargento Cabral 91 91 e/ Italia Belén De Escobar Belén De Escobar</t>
  </si>
  <si>
    <t>Sargento Cabral 91 91 e/ Italia Belén De Escobar Belén De Escobar, Provincia de Buenos Aires, Argentina</t>
  </si>
  <si>
    <t>-34.34847309106</t>
  </si>
  <si>
    <t>-58.7856947416185</t>
  </si>
  <si>
    <t>1746 ( 116-456/1746 )</t>
  </si>
  <si>
    <t>969 ( 117-451/969 )</t>
  </si>
  <si>
    <t>Casa Feminista</t>
  </si>
  <si>
    <t>Esteban Merlo 5051 Caseros Caseros Centro</t>
  </si>
  <si>
    <t>Esteban Merlo 5051 Caseros Caseros Centro, Provincia de Buenos Aires, Argentina</t>
  </si>
  <si>
    <t>959 ( 117-451/959 )</t>
  </si>
  <si>
    <t>Bachillerato Libertador</t>
  </si>
  <si>
    <t>Las Flores 10793 Loma Hermosa Barrio Libertador</t>
  </si>
  <si>
    <t>Las Flores 10793 Loma Hermosa Barrio Libertador, Provincia de Buenos Aires, Argentina</t>
  </si>
  <si>
    <t>995 ( 117-451/995 )</t>
  </si>
  <si>
    <t>Bachillerato Popular Ejercito De Los Andes</t>
  </si>
  <si>
    <t>Necochea Ciudadela EjÉrcito De Los Andes</t>
  </si>
  <si>
    <t>Necochea Ciudadela EjÉrcito De Los Andes, Provincia de Buenos Aires, Argentina</t>
  </si>
  <si>
    <t>962 ( 117-451/962 )</t>
  </si>
  <si>
    <t>Los Peques</t>
  </si>
  <si>
    <t>Jujuy 1637 Loma Hermosa</t>
  </si>
  <si>
    <t>Jujuy 1637 Loma Hermosa, Provincia de Buenos Aires, Argentina</t>
  </si>
  <si>
    <t>960 ( 117-451/960 )</t>
  </si>
  <si>
    <t>Iglesia Itati Puerta 8</t>
  </si>
  <si>
    <t>Catamarca Y El Parque Churruca Puerta 8</t>
  </si>
  <si>
    <t>Catamarca Y El Parque Churruca Puerta 8, Provincia de Buenos Aires, Argentina</t>
  </si>
  <si>
    <t>1992 ( 117-452/1992 )</t>
  </si>
  <si>
    <t>Untref</t>
  </si>
  <si>
    <t>Valentin Gomez 4828 e/ 3 De Febrero y AndrÉs Ferreyra Caseros Caseros Centro</t>
  </si>
  <si>
    <t>Valentin Gomez 4828 e/ 3 De Febrero y AndrÉs Ferreyra Caseros Caseros Centro, Provincia de Buenos Aires, Argentina</t>
  </si>
  <si>
    <t>1994 ( 117-452/1994 )</t>
  </si>
  <si>
    <t>Es Nº 3</t>
  </si>
  <si>
    <t>AndrÉs Ferreyra 2679 e/ Av. Urquiza y M. Belgrano Caseros Caseros Centro</t>
  </si>
  <si>
    <t>AndrÉs Ferreyra 2679 e/ Av. Urquiza y M. Belgrano Caseros Caseros Centro, Provincia de Buenos Aires, Argentina</t>
  </si>
  <si>
    <t>1995 ( 117-452/1995 )</t>
  </si>
  <si>
    <t>Sindicato De Trabajadores Municipales De Tres De F</t>
  </si>
  <si>
    <t>Sabattini 4582 e/ Av. San MartÍn y Rauch Caseros Caseros Centro</t>
  </si>
  <si>
    <t>Sabattini 4582 e/ Av. San MartÍn y Rauch Caseros Caseros Centro, Provincia de Buenos Aires, Argentina</t>
  </si>
  <si>
    <t>60 ( 117-455/60 )</t>
  </si>
  <si>
    <t>FundaciÓn De La Calle A La Vida</t>
  </si>
  <si>
    <t>Cavassa 4289 Caseros Caseros Sur</t>
  </si>
  <si>
    <t>Cavassa 4289 Caseros Caseros Sur, Provincia de Buenos Aires, Argentina</t>
  </si>
  <si>
    <t>62 ( 117-455/62 )</t>
  </si>
  <si>
    <t>Instituto Dr. Domingo Jorge Collia Sede Caseros</t>
  </si>
  <si>
    <t>Av. San MartÍn 2572 e/ Av. Urquiza y ValentÍn Gomez Caseros Caseros Centro</t>
  </si>
  <si>
    <t>Av. San MartÍn 2572 e/ Av. Urquiza y ValentÍn Gomez Caseros Caseros Centro, Provincia de Buenos Aires, Argentina</t>
  </si>
  <si>
    <t>65 ( 117-455/65 )</t>
  </si>
  <si>
    <t>Centro Descamisadxs</t>
  </si>
  <si>
    <t>Mitre 4841 Caseros Caseros Centro</t>
  </si>
  <si>
    <t>Mitre 4841 Caseros Caseros Centro, Provincia de Buenos Aires, Argentina</t>
  </si>
  <si>
    <t>67 ( 117-455/67 )</t>
  </si>
  <si>
    <t>Polo Textil Paso</t>
  </si>
  <si>
    <t>Paso 1586 Ciudadela EjÉrcito De Los Andes</t>
  </si>
  <si>
    <t>Paso 1586 Ciudadela EjÉrcito De Los Andes, Provincia de Buenos Aires, Argentina</t>
  </si>
  <si>
    <t>1149 ( 117-455/1149 )</t>
  </si>
  <si>
    <t>Club 6 Estrellas</t>
  </si>
  <si>
    <t>Leandro N. Alem 7855 MartÍn Coronado</t>
  </si>
  <si>
    <t>Leandro N. Alem 7855 MartÍn Coronado, Provincia de Buenos Aires, Argentina</t>
  </si>
  <si>
    <t>431 ( 117-455/431 )</t>
  </si>
  <si>
    <t>Delegacion Tres De Febrero Patronato De Liberados</t>
  </si>
  <si>
    <t>Parodi 4547 Caseros Barrio Derqui</t>
  </si>
  <si>
    <t>Parodi 4547 Caseros Barrio Derqui, Provincia de Buenos Aires, Argentina</t>
  </si>
  <si>
    <t>1247 ( 117-455/1247 )</t>
  </si>
  <si>
    <t>Ep Nº 25 "gregoria Matorras De San Martin"</t>
  </si>
  <si>
    <t>Asuncion 1950 Bº 1950 B Ciudadela Los Russos</t>
  </si>
  <si>
    <t>Asuncion 1950 Bº 1950 B Ciudadela Los Russos, Provincia de Buenos Aires, Argentina</t>
  </si>
  <si>
    <t>-34.6226278167317</t>
  </si>
  <si>
    <t>-58.5505160957127</t>
  </si>
  <si>
    <t>1228 ( 117-455/1228 )</t>
  </si>
  <si>
    <t>Club De Leones Villa Bosch</t>
  </si>
  <si>
    <t>A. Illia 1060 Villa Bosch</t>
  </si>
  <si>
    <t>A. Illia 1060 Villa Bosch, Provincia de Buenos Aires, Argentina</t>
  </si>
  <si>
    <t>1227 ( 117-455/1227 )</t>
  </si>
  <si>
    <t>Capilla Caacupe</t>
  </si>
  <si>
    <t>Salguero Y Uspalllata ESQUINA Loma Hermosa Barrio Libertador</t>
  </si>
  <si>
    <t>Salguero Y Uspalllata ESQUINA Loma Hermosa Barrio Libertador, Provincia de Buenos Aires, Argentina</t>
  </si>
  <si>
    <t>61 ( 117-455/61 )</t>
  </si>
  <si>
    <t>Afmc (aso)</t>
  </si>
  <si>
    <t>Nahuel Huapi 6658 MartÍn Coronado</t>
  </si>
  <si>
    <t>Nahuel Huapi 6658 MartÍn Coronado, Provincia de Buenos Aires, Argentina</t>
  </si>
  <si>
    <t>63 ( 117-455/63 )</t>
  </si>
  <si>
    <t>Centro A La Olla</t>
  </si>
  <si>
    <t>CatrilÓ 5161 Caseros Caseros Sur</t>
  </si>
  <si>
    <t>CatrilÓ 5161 Caseros Caseros Sur, Provincia de Buenos Aires, Argentina</t>
  </si>
  <si>
    <t>3489 ( 117-455/3489 )</t>
  </si>
  <si>
    <t>UniÓn De Clubes De Tres De Febrero</t>
  </si>
  <si>
    <t>Lisandro De La Torre 3957 e/ Angel Pini y Carlos Tejedor Caseros Barrio Evita</t>
  </si>
  <si>
    <t>Lisandro De La Torre 3957 e/ Angel Pini y Carlos Tejedor Caseros Barrio Evita, Provincia de Buenos Aires, Argentina</t>
  </si>
  <si>
    <t>70 ( 117-455/70 )</t>
  </si>
  <si>
    <t>Centro Cultural "raices CompaÑeras"</t>
  </si>
  <si>
    <t>Pte PerÓn 9255 Pablo PodestÁ</t>
  </si>
  <si>
    <t>Pte PerÓn 9255 Pablo PodestÁ, Provincia de Buenos Aires, Argentina</t>
  </si>
  <si>
    <t>72 ( 117-455/72 )</t>
  </si>
  <si>
    <t>Centro De Oficios</t>
  </si>
  <si>
    <t>1º De Mayo 850 Loma Hermosa Barrio Libertador</t>
  </si>
  <si>
    <t>1º De Mayo 850 Loma Hermosa Barrio Libertador, Provincia de Buenos Aires, Argentina</t>
  </si>
  <si>
    <t>66 ( 117-455/66 )</t>
  </si>
  <si>
    <t>Club Nolting</t>
  </si>
  <si>
    <t>Alianza 350 Ciudadela Ciudadela Sur</t>
  </si>
  <si>
    <t>Alianza 350 Ciudadela Ciudadela Sur, Provincia de Buenos Aires, Argentina</t>
  </si>
  <si>
    <t>432 ( 117-455/432 )</t>
  </si>
  <si>
    <t>Corriente Pueblo Unido Tdf</t>
  </si>
  <si>
    <t>Thompson 1394 Loma Hermosa Barrio Libertador</t>
  </si>
  <si>
    <t>Thompson 1394 Loma Hermosa Barrio Libertador, Provincia de Buenos Aires, Argentina</t>
  </si>
  <si>
    <t>2448 ( 118-451/2448 )</t>
  </si>
  <si>
    <t>Upad</t>
  </si>
  <si>
    <t>Mariano Moreno e/ 9 De Julio y EspaÑa Henderson Henderson</t>
  </si>
  <si>
    <t>Mariano Moreno e/ 9 De Julio y EspaÑa Henderson Henderson, Provincia de Buenos Aires, Argentina</t>
  </si>
  <si>
    <t>3015 ( 118-451/3015 )</t>
  </si>
  <si>
    <t>Cruhy</t>
  </si>
  <si>
    <t>Calle 9 e/ Av. San Martin y Centenario Henderson Henderson</t>
  </si>
  <si>
    <t>Calle 9 e/ Av. San Martin y Centenario Henderson Henderson, Provincia de Buenos Aires, Argentina</t>
  </si>
  <si>
    <t>3812 ( 118-451/3812 )</t>
  </si>
  <si>
    <t>Ep N° 9 El Moro</t>
  </si>
  <si>
    <t>Zona Rural Henderson</t>
  </si>
  <si>
    <t>Zona Rural Henderson, Provincia de Buenos Aires, Argentina</t>
  </si>
  <si>
    <t>-36.3635782360943</t>
  </si>
  <si>
    <t>-61.6428751869368</t>
  </si>
  <si>
    <t>2691 ( 119-451/2691 )</t>
  </si>
  <si>
    <t>Sf La Serranita</t>
  </si>
  <si>
    <t>Calle 132 Y 28 e/ 28 y - Berazategui Oeste</t>
  </si>
  <si>
    <t>Calle 132 Y 28 e/ 28 y - Berazategui Oeste, Provincia de Buenos Aires, Argentina</t>
  </si>
  <si>
    <t>2692 ( 119-451/2692 )</t>
  </si>
  <si>
    <t>Sf Centenario Sur</t>
  </si>
  <si>
    <t>Calle 213 Entre 262a Y 263 e/ 262a y 263 Berazategui Oeste</t>
  </si>
  <si>
    <t>Calle 213 Entre 262a Y 263 e/ 262a y 263 Berazategui Oeste, Provincia de Buenos Aires, Argentina</t>
  </si>
  <si>
    <t>2693 ( 119-451/2693 )</t>
  </si>
  <si>
    <t>Sf Maria Angelica</t>
  </si>
  <si>
    <t>Calle 113 Entre 3 Y 4 e/ 3 y 4 Berazategui Oeste</t>
  </si>
  <si>
    <t>Calle 113 Entre 3 Y 4 e/ 3 y 4 Berazategui Oeste, Provincia de Buenos Aires, Argentina</t>
  </si>
  <si>
    <t>2679 ( 119-456/2679 )</t>
  </si>
  <si>
    <t>Dtc</t>
  </si>
  <si>
    <t>Calle 57 Entre 128 Y 129 e/ 128 y 129 Berazategui Oeste</t>
  </si>
  <si>
    <t>Calle 57 Entre 128 Y 129 e/ 128 y 129 Berazategui Oeste, Provincia de Buenos Aires, Argentina</t>
  </si>
  <si>
    <t>2677 ( 119-451/2677 )</t>
  </si>
  <si>
    <t>Ate</t>
  </si>
  <si>
    <t>Calle 148 Entre 9 Y 10 e/ 9 y 10 Berazategui Centro Berazategui Centro</t>
  </si>
  <si>
    <t>Calle 148 Entre 9 Y 10 e/ 9 y 10 Berazategui Centro Berazategui Centro, Provincia de Buenos Aires, Argentina</t>
  </si>
  <si>
    <t>3397 ( 119-453/3397 )</t>
  </si>
  <si>
    <t>Sf Platanos Norte</t>
  </si>
  <si>
    <t>Calle 36 Y 157 Platanos Platanos</t>
  </si>
  <si>
    <t>Calle 36 Y 157 Platanos Platanos, Provincia de Buenos Aires, Argentina</t>
  </si>
  <si>
    <t>3475 ( 119-451/3475 )</t>
  </si>
  <si>
    <t>Sf Alberdi</t>
  </si>
  <si>
    <t>Calle 4 e/ 142 y 143 Berazategui</t>
  </si>
  <si>
    <t>Calle 4 e/ 142 y 143 Berazategui, Provincia de Buenos Aires, Argentina</t>
  </si>
  <si>
    <t>2275 ( 119-456/2275 )</t>
  </si>
  <si>
    <t>Escuela Secundaria 26</t>
  </si>
  <si>
    <t>Dardo Rocha Y 18a Berazategui Oeste</t>
  </si>
  <si>
    <t>Dardo Rocha Y 18a Berazategui Oeste, Provincia de Buenos Aires, Argentina</t>
  </si>
  <si>
    <t>-34.7806895902507</t>
  </si>
  <si>
    <t>-58.2342724855837</t>
  </si>
  <si>
    <t>2696 ( 119-451/2696 )</t>
  </si>
  <si>
    <t>Sf Provincias Unidas</t>
  </si>
  <si>
    <t>Calle 142a Entre 20 Y 21 e/ 20 y 21 Berazategui Oeste</t>
  </si>
  <si>
    <t>Calle 142a Entre 20 Y 21 e/ 20 y 21 Berazategui Oeste, Provincia de Buenos Aires, Argentina</t>
  </si>
  <si>
    <t>2697 ( 119-451/2697 )</t>
  </si>
  <si>
    <t>Jardin 936 Pereyra</t>
  </si>
  <si>
    <t>Camino Parque Pereyra Iraola Entre 20 Y 21 e/ 20 y 21 Berazategui Oeste</t>
  </si>
  <si>
    <t>Camino Parque Pereyra Iraola Entre 20 Y 21 e/ 20 y 21 Berazategui Oeste, Provincia de Buenos Aires, Argentina</t>
  </si>
  <si>
    <t>2325 ( 119-451/2325 )</t>
  </si>
  <si>
    <t>Sf Sourigues</t>
  </si>
  <si>
    <t>Calle Sabin Entre 259 Y 260 e/ 259 y 260 Sourigues Carlos TomÁs Sourigues</t>
  </si>
  <si>
    <t>Calle Sabin Entre 259 Y 260 e/ 259 y 260 Sourigues Carlos TomÁs Sourigues, Provincia de Buenos Aires, Argentina</t>
  </si>
  <si>
    <t>2326 ( 119-456/2326 )</t>
  </si>
  <si>
    <t>Secundaria Tecnica N1</t>
  </si>
  <si>
    <t>Calle 119 N° 3151 Entre 31 Y 32 3151 e/ 31 y 32 Berazategui Centro Berazategui Centro</t>
  </si>
  <si>
    <t>Calle 119 N° 3151 Entre 31 Y 32 3151 e/ 31 y 32 Berazategui Centro Berazategui Centro, Provincia de Buenos Aires, Argentina</t>
  </si>
  <si>
    <t>-34.7930712862092</t>
  </si>
  <si>
    <t>-58.226524324335</t>
  </si>
  <si>
    <t>914 ( 119-451/914 )</t>
  </si>
  <si>
    <t>Unidos Por La Diversidad</t>
  </si>
  <si>
    <t>Calle 150 2743 2743 Berazategui Oeste</t>
  </si>
  <si>
    <t>Calle 150 2743 2743 Berazategui Oeste, Provincia de Buenos Aires, Argentina</t>
  </si>
  <si>
    <t>3604 ( 119-451/3604 )</t>
  </si>
  <si>
    <t>Suteba Maritimo</t>
  </si>
  <si>
    <t>Calle 53 S/N PATIO DEL SOL 2 PISO e/ 130 y 131 Hudson Barrio Maritimo</t>
  </si>
  <si>
    <t>Calle 53 S/N PATIO DEL SOL 2 PISO e/ 130 y 131 Hudson Barrio Maritimo, Provincia de Buenos Aires, Argentina</t>
  </si>
  <si>
    <t>3605 ( 119-451/3605 )</t>
  </si>
  <si>
    <t>Sf Barrio Once</t>
  </si>
  <si>
    <t>Calle 616 Berazategui El Pato</t>
  </si>
  <si>
    <t>Calle 616 Berazategui El Pato, Provincia de Buenos Aires, Argentina</t>
  </si>
  <si>
    <t>2668 ( 119-451/2668 )</t>
  </si>
  <si>
    <t>Asociacion Por La Sonrisa De Un NiÑo</t>
  </si>
  <si>
    <t>Avenida Milazzo Esquina 369b e/ Esq. 369b Berazategui Oeste</t>
  </si>
  <si>
    <t>Avenida Milazzo Esquina 369b e/ Esq. 369b Berazategui Oeste, Provincia de Buenos Aires, Argentina</t>
  </si>
  <si>
    <t>2682 ( 119-451/2682 )</t>
  </si>
  <si>
    <t>Cic N°33</t>
  </si>
  <si>
    <t>Calle 45 Entre 161 Y 162 e/ 161 y 162 Berazategui Oeste</t>
  </si>
  <si>
    <t>Calle 45 Entre 161 Y 162 e/ 161 y 162 Berazategui Oeste, Provincia de Buenos Aires, Argentina</t>
  </si>
  <si>
    <t>3231 ( 119-451/3231 )</t>
  </si>
  <si>
    <t>Sf Sarmiento</t>
  </si>
  <si>
    <t>Calle 153 Entre Provincia De Cordoba Y 57 e/ Provincia De Cordoba y 57 Hudson Hudson</t>
  </si>
  <si>
    <t>Calle 153 Entre Provincia De Cordoba Y 57 e/ Provincia De Cordoba y 57 Hudson Hudson, Provincia de Buenos Aires, Argentina</t>
  </si>
  <si>
    <t>3184 ( 119-451/3184 )</t>
  </si>
  <si>
    <t>Sf Aldana</t>
  </si>
  <si>
    <t>Calle 126 Berazategui Oeste</t>
  </si>
  <si>
    <t>Calle 126 Berazategui Oeste, Provincia de Buenos Aires, Argentina</t>
  </si>
  <si>
    <t>2733 ( 119-451/2733 )</t>
  </si>
  <si>
    <t>Escuela Primaria 34</t>
  </si>
  <si>
    <t>Calle 252 Entre 203 Y 204 e/ 203 y 204 Berazategui Oeste</t>
  </si>
  <si>
    <t>Calle 252 Entre 203 Y 204 e/ 203 y 204 Berazategui Oeste, Provincia de Buenos Aires, Argentina</t>
  </si>
  <si>
    <t>-34.8005397564617</t>
  </si>
  <si>
    <t>-58.23265717563</t>
  </si>
  <si>
    <t>3275 ( 119-451/3275 )</t>
  </si>
  <si>
    <t>Sf El Sol</t>
  </si>
  <si>
    <t>Calle 6 E/ 137 Y 138 Berazategui Oeste</t>
  </si>
  <si>
    <t>Calle 6 E/ 137 Y 138 Berazategui Oeste, Provincia de Buenos Aires, Argentina</t>
  </si>
  <si>
    <t>2736 ( 119-451/2736 )</t>
  </si>
  <si>
    <t>Sf San Blas</t>
  </si>
  <si>
    <t>Calle 128 Y 43 e/ 43 y Milazzo Hudson Berazategui Centro Berazategui Centro</t>
  </si>
  <si>
    <t>Calle 128 Y 43 e/ 43 y Milazzo Hudson Berazategui Centro Berazategui Centro, Provincia de Buenos Aires, Argentina</t>
  </si>
  <si>
    <t>3393 ( 119-451/3393 )</t>
  </si>
  <si>
    <t>Cj Villa Mitre</t>
  </si>
  <si>
    <t>Calle 30 6370 Berazategui</t>
  </si>
  <si>
    <t>Calle 30 6370 Berazategui, Provincia de Buenos Aires, Argentina</t>
  </si>
  <si>
    <t>3394 ( 119-451/3394 )</t>
  </si>
  <si>
    <t>Sum Primero Los NiÑos</t>
  </si>
  <si>
    <t>Calle 125 e/ 49 y 50 Berazategui</t>
  </si>
  <si>
    <t>Calle 125 e/ 49 y 50 Berazategui, Provincia de Buenos Aires, Argentina</t>
  </si>
  <si>
    <t>3395 ( 119-451/3395 )</t>
  </si>
  <si>
    <t>La Prosperidad</t>
  </si>
  <si>
    <t>Calle 140 4225 e/ 42 y 42a Berazategui</t>
  </si>
  <si>
    <t>Calle 140 4225 e/ 42 y 42a Berazategui, Provincia de Buenos Aires, Argentina</t>
  </si>
  <si>
    <t>2299 ( 119-456/2299 )</t>
  </si>
  <si>
    <t>Suetra</t>
  </si>
  <si>
    <t>Calle 143a Y 31 N°3098 3098 e/ Calle 31 Berazategui Oeste</t>
  </si>
  <si>
    <t>Calle 143a Y 31 N°3098 3098 e/ Calle 31 Berazategui Oeste, Provincia de Buenos Aires, Argentina</t>
  </si>
  <si>
    <t>3396 ( 119-456/3396 )</t>
  </si>
  <si>
    <t>Unidad Basica Gutierrez</t>
  </si>
  <si>
    <t>Calle 413 Entre 457 Y 458 723 Gutierrez Gutierrez</t>
  </si>
  <si>
    <t>Calle 413 Entre 457 Y 458 723 Gutierrez Gutierrez, Provincia de Buenos Aires, Argentina</t>
  </si>
  <si>
    <t>908 ( 119-452/908 )</t>
  </si>
  <si>
    <t>Escuela De Estetica</t>
  </si>
  <si>
    <t>Calle 132 Hudson Hudson</t>
  </si>
  <si>
    <t>Calle 132 Hudson Hudson, Provincia de Buenos Aires, Argentina</t>
  </si>
  <si>
    <t>-34.8092239555319</t>
  </si>
  <si>
    <t>-58.1827304793469</t>
  </si>
  <si>
    <t>903 ( 119-453/903 )</t>
  </si>
  <si>
    <t>Creer Es Crear</t>
  </si>
  <si>
    <t>Calle 73 6450 6450 Hudson Hudson</t>
  </si>
  <si>
    <t>Calle 73 6450 6450 Hudson Hudson, Provincia de Buenos Aires, Argentina</t>
  </si>
  <si>
    <t>3618 ( 119-452/3618 )</t>
  </si>
  <si>
    <t>Iglesia Santa Juana Antida</t>
  </si>
  <si>
    <t>Calle 125 Esquina 3 e/ 125 y 126 Berazategui</t>
  </si>
  <si>
    <t>Calle 125 Esquina 3 e/ 125 y 126 Berazategui, Provincia de Buenos Aires, Argentina</t>
  </si>
  <si>
    <t>910 ( 119-452/910 )</t>
  </si>
  <si>
    <t>Sf 19 De Agosto</t>
  </si>
  <si>
    <t>Calle 123 Entre 27 Y 28 e/ 27 y 28 Berazategui 19 De Agosto</t>
  </si>
  <si>
    <t>Calle 123 Entre 27 Y 28 e/ 27 y 28 Berazategui 19 De Agosto, Provincia de Buenos Aires, Argentina</t>
  </si>
  <si>
    <t>3269 ( 119-452/3269 )</t>
  </si>
  <si>
    <t>Sf Hudson</t>
  </si>
  <si>
    <t>Calle 63 N°6357 6357 Hudson Hudson</t>
  </si>
  <si>
    <t>Calle 63 N°6357 6357 Hudson Hudson, Provincia de Buenos Aires, Argentina</t>
  </si>
  <si>
    <t>901 ( 119-452/901 )</t>
  </si>
  <si>
    <t>Attta</t>
  </si>
  <si>
    <t>Calle 148 Entre 15 Y 15a 1517 Berazategui Centro Noroeste</t>
  </si>
  <si>
    <t>Calle 148 Entre 15 Y 15a 1517 Berazategui Centro Noroeste, Provincia de Buenos Aires, Argentina</t>
  </si>
  <si>
    <t>3096 ( 119-452/3096 )</t>
  </si>
  <si>
    <t>La Molina</t>
  </si>
  <si>
    <t>Calle 55 Entre 129 Y 130 Hudson Hudson</t>
  </si>
  <si>
    <t>Calle 55 Entre 129 Y 130 Hudson Hudson, Provincia de Buenos Aires, Argentina</t>
  </si>
  <si>
    <t>3221 ( 119-452/3221 )</t>
  </si>
  <si>
    <t>Iglesia Caacupe</t>
  </si>
  <si>
    <t>Calle 136 Entre 6 Y 7 e/ 6 y 7 Berazategui Oeste</t>
  </si>
  <si>
    <t>Calle 136 Entre 6 Y 7 e/ 6 y 7 Berazategui Oeste, Provincia de Buenos Aires, Argentina</t>
  </si>
  <si>
    <t>3763 ( 119-452/3763 )</t>
  </si>
  <si>
    <t>Escuela Primaria N 53</t>
  </si>
  <si>
    <t>Calle 19 1231 e/ 19 y 19a Berazategui</t>
  </si>
  <si>
    <t>Calle 19 1231 e/ 19 y 19a Berazategui, Provincia de Buenos Aires, Argentina</t>
  </si>
  <si>
    <t>-34.7807537685699</t>
  </si>
  <si>
    <t>-58.2343475816726</t>
  </si>
  <si>
    <t>906 ( 119-452/906 )</t>
  </si>
  <si>
    <t>Senderos De Vida</t>
  </si>
  <si>
    <t>Calle 365 299 299 Ranelagh Ranelagh</t>
  </si>
  <si>
    <t>Calle 365 299 299 Ranelagh Ranelagh, Provincia de Buenos Aires, Argentina</t>
  </si>
  <si>
    <t>3370 ( 119-452/3370 )</t>
  </si>
  <si>
    <t>Asociacion Colectividades Berazategui</t>
  </si>
  <si>
    <t>Dardo Rocha 1800 e/ 18 y 18a Berazategui Oeste</t>
  </si>
  <si>
    <t>Dardo Rocha 1800 e/ 18 y 18a Berazategui Oeste, Provincia de Buenos Aires, Argentina</t>
  </si>
  <si>
    <t>3326 ( 119-452/3326 )</t>
  </si>
  <si>
    <t>Sf Gente De Trabajo</t>
  </si>
  <si>
    <t>Calle 119 A e/ Calle 17a y Calle 18a Berazategui</t>
  </si>
  <si>
    <t>Calle 119 A e/ Calle 17a y Calle 18a Berazategui, Provincia de Buenos Aires, Argentina</t>
  </si>
  <si>
    <t>3398 ( 119-456/3398 )</t>
  </si>
  <si>
    <t>Ong Juntos Hacemos Mas</t>
  </si>
  <si>
    <t>Calle 33b 4917 e/ 149a y Av. Ranelagh Ranelagh Ranelagh</t>
  </si>
  <si>
    <t>Calle 33b 4917 e/ 149a y Av. Ranelagh Ranelagh Ranelagh, Provincia de Buenos Aires, Argentina</t>
  </si>
  <si>
    <t>3643 ( 119-456/3643 )</t>
  </si>
  <si>
    <t>Calle 15 4739 Berazategui Centro Berazategui Centro</t>
  </si>
  <si>
    <t>Calle 15 4739 Berazategui Centro Berazategui Centro, Provincia de Buenos Aires, Argentina</t>
  </si>
  <si>
    <t>3633 ( 119-452/3633 )</t>
  </si>
  <si>
    <t>Sf El Paraiso</t>
  </si>
  <si>
    <t>Calle 48 Y 118a e/ 48 y 118a Berazategui</t>
  </si>
  <si>
    <t>Calle 48 Y 118a e/ 48 y 118a Berazategui, Provincia de Buenos Aires, Argentina</t>
  </si>
  <si>
    <t>3399 ( 119-452/3399 )</t>
  </si>
  <si>
    <t>Parroquia Santa Maria</t>
  </si>
  <si>
    <t>Calle 159 e/ 53 y 54 Berazategui Oeste</t>
  </si>
  <si>
    <t>Calle 159 e/ 53 y 54 Berazategui Oeste, Provincia de Buenos Aires, Argentina</t>
  </si>
  <si>
    <t>3400 ( 119-452/3400 )</t>
  </si>
  <si>
    <t>Capilla San Pedro</t>
  </si>
  <si>
    <t>Calle 162 e/ 51a y 52 Berazategui Oeste</t>
  </si>
  <si>
    <t>Calle 162 e/ 51a y 52 Berazategui Oeste, Provincia de Buenos Aires, Argentina</t>
  </si>
  <si>
    <t>902 ( 119-452/902 )</t>
  </si>
  <si>
    <t>Reto A La Vida</t>
  </si>
  <si>
    <t>Camino Touring Club 2690 2690 Berazategui Oeste</t>
  </si>
  <si>
    <t>Camino Touring Club 2690 2690 Berazategui Oeste, Provincia de Buenos Aires, Argentina</t>
  </si>
  <si>
    <t>3192 ( 119-453/3192 )</t>
  </si>
  <si>
    <t>Sf 3 De Junio</t>
  </si>
  <si>
    <t>Calle 162 Esquina 45 Platanos Platanos</t>
  </si>
  <si>
    <t>Calle 162 Esquina 45 Platanos Platanos, Provincia de Buenos Aires, Argentina</t>
  </si>
  <si>
    <t>3193 ( 119-453/3193 )</t>
  </si>
  <si>
    <t>Complejo Cultural San Francisco</t>
  </si>
  <si>
    <t>Calle 149 Esquina 23 Berazategui Centro Berazategui Centro</t>
  </si>
  <si>
    <t>Calle 149 Esquina 23 Berazategui Centro Berazategui Centro, Provincia de Buenos Aires, Argentina</t>
  </si>
  <si>
    <t>1030 ( 119-453/1030 )</t>
  </si>
  <si>
    <t>Sf San Martin - Kennedy</t>
  </si>
  <si>
    <t>Calle 50 2750 2750 Hudson Hudson</t>
  </si>
  <si>
    <t>Calle 50 2750 2750 Hudson Hudson, Provincia de Buenos Aires, Argentina</t>
  </si>
  <si>
    <t>3625 ( 119-453/3625 )</t>
  </si>
  <si>
    <t>Iglesia Del Peregrino</t>
  </si>
  <si>
    <t>Calle 8 3663 e/ 136 y 137 Berazategui</t>
  </si>
  <si>
    <t>Calle 8 3663 e/ 136 y 137 Berazategui, Provincia de Buenos Aires, Argentina</t>
  </si>
  <si>
    <t>3626 ( 119-453/3626 )</t>
  </si>
  <si>
    <t>Calle 53 Hudson Barrio Maritimo</t>
  </si>
  <si>
    <t>Calle 53 Hudson Barrio Maritimo, Provincia de Buenos Aires, Argentina</t>
  </si>
  <si>
    <t>2681 ( 119-453/2681 )</t>
  </si>
  <si>
    <t>Sf Ombu</t>
  </si>
  <si>
    <t>Calle 153 E/ 22 Y 23 Berazategui Oeste</t>
  </si>
  <si>
    <t>Calle 153 E/ 22 Y 23 Berazategui Oeste, Provincia de Buenos Aires, Argentina</t>
  </si>
  <si>
    <t>2298 ( 119-456/2298 )</t>
  </si>
  <si>
    <t>Dardo Rocha Y 19 Berazategui Oeste</t>
  </si>
  <si>
    <t>Dardo Rocha Y 19 Berazategui Oeste, Provincia de Buenos Aires, Argentina</t>
  </si>
  <si>
    <t>3388 ( 119-453/3388 )</t>
  </si>
  <si>
    <t>Sf Mosconi</t>
  </si>
  <si>
    <t>Calle 14 Y 163 Berazategui</t>
  </si>
  <si>
    <t>Calle 14 Y 163 Berazategui, Provincia de Buenos Aires, Argentina</t>
  </si>
  <si>
    <t>2323 ( 119-456/2323 )</t>
  </si>
  <si>
    <t>Sf Sevilla</t>
  </si>
  <si>
    <t>Calle 116 Entre 30 Y 31 e/ 30 y 31 Berazategui Centro Berazategui Centro</t>
  </si>
  <si>
    <t>Calle 116 Entre 30 Y 31 e/ 30 y 31 Berazategui Centro Berazategui Centro, Provincia de Buenos Aires, Argentina</t>
  </si>
  <si>
    <t>3274 ( 119-456/3274 )</t>
  </si>
  <si>
    <t>Sf La Merced</t>
  </si>
  <si>
    <t>Calle 155 E/ 13 Y 14 Berazategui Centro Berazategui Centro</t>
  </si>
  <si>
    <t>Calle 155 E/ 13 Y 14 Berazategui Centro Berazategui Centro, Provincia de Buenos Aires, Argentina</t>
  </si>
  <si>
    <t>2669 ( 119-456/2669 )</t>
  </si>
  <si>
    <t>Escuela Primaria 56</t>
  </si>
  <si>
    <t>Calle 616 Entre 512 Y 514 e/ 512 y 514 Berazategui El Pato</t>
  </si>
  <si>
    <t>Calle 616 Entre 512 Y 514 e/ 512 y 514 Berazategui El Pato, Provincia de Buenos Aires, Argentina</t>
  </si>
  <si>
    <t>-34.8799271985666</t>
  </si>
  <si>
    <t>-58.1794299942271</t>
  </si>
  <si>
    <t>2687 ( 119-456/2687 )</t>
  </si>
  <si>
    <t>Escuela Secundaria 57</t>
  </si>
  <si>
    <t>Calle 633 Esquina 531 e/ Esq. 531 Berazategui Oeste</t>
  </si>
  <si>
    <t>Calle 633 Esquina 531 e/ Esq. 531 Berazategui Oeste, Provincia de Buenos Aires, Argentina</t>
  </si>
  <si>
    <t>-34.9041947945818</t>
  </si>
  <si>
    <t>-58.1767727640631</t>
  </si>
  <si>
    <t>2673 ( 119-456/2673 )</t>
  </si>
  <si>
    <t>Escuela Primaria 13</t>
  </si>
  <si>
    <t>Calle 134 Entre 13 Y 14 e/ 13 y 14 Berazategui Oeste</t>
  </si>
  <si>
    <t>Calle 134 Entre 13 Y 14 e/ 13 y 14 Berazategui Oeste, Provincia de Buenos Aires, Argentina</t>
  </si>
  <si>
    <t>-34.7686651625655</t>
  </si>
  <si>
    <t>-58.2242151252248</t>
  </si>
  <si>
    <t>2689 ( 119-456/2689 )</t>
  </si>
  <si>
    <t>Caac</t>
  </si>
  <si>
    <t>Calle 162 N°2944 Entre 29 Y 30 2944 e/ 29 y 30 Berazategui Oeste</t>
  </si>
  <si>
    <t>Calle 162 N°2944 Entre 29 Y 30 2944 e/ 29 y 30 Berazategui Oeste, Provincia de Buenos Aires, Argentina</t>
  </si>
  <si>
    <t>3634 ( 119-456/3634 )</t>
  </si>
  <si>
    <t>Club S Y D Villa Julia</t>
  </si>
  <si>
    <t>Calle 19 Entre 152 Y 153 Berazategui Oeste</t>
  </si>
  <si>
    <t>Calle 19 Entre 152 Y 153 Berazategui Oeste, Provincia de Buenos Aires, Argentina</t>
  </si>
  <si>
    <t>3404 ( 119-456/3404 )</t>
  </si>
  <si>
    <t>Cj Matilde</t>
  </si>
  <si>
    <t>Calle 10 e/ 124 y 125 Berazategui</t>
  </si>
  <si>
    <t>Calle 10 e/ 124 y 125 Berazategui, Provincia de Buenos Aires, Argentina</t>
  </si>
  <si>
    <t>3628 ( 119-456/3628 )</t>
  </si>
  <si>
    <t>Sf Chingolo</t>
  </si>
  <si>
    <t>Calle 158 3874 e/ 38 y 39 Platanos Platanos</t>
  </si>
  <si>
    <t>Calle 158 3874 e/ 38 y 39 Platanos Platanos, Provincia de Buenos Aires, Argentina</t>
  </si>
  <si>
    <t>2686 ( 119-456/2686 )</t>
  </si>
  <si>
    <t>Hogar Paraguayo</t>
  </si>
  <si>
    <t>Calle 8 N°3507 Entre 134 Y 135 3507 e/ 134 y 135 Berazategui Oeste</t>
  </si>
  <si>
    <t>Calle 8 N°3507 Entre 134 Y 135 3507 e/ 134 y 135 Berazategui Oeste, Provincia de Buenos Aires, Argentina</t>
  </si>
  <si>
    <t>3629 ( 119-456/3629 )</t>
  </si>
  <si>
    <t>Club Infantil Villa Rial</t>
  </si>
  <si>
    <t>Calle 165 e/ 54 y 55 Hudson Hudson</t>
  </si>
  <si>
    <t>Calle 165 e/ 54 y 55 Hudson Hudson, Provincia de Buenos Aires, Argentina</t>
  </si>
  <si>
    <t>3630 ( 119-456/3630 )</t>
  </si>
  <si>
    <t>Calle 158 e/ 43 Platanos Platanos</t>
  </si>
  <si>
    <t>Calle 158 e/ 43 Platanos Platanos, Provincia de Buenos Aires, Argentina</t>
  </si>
  <si>
    <t>-34.78275</t>
  </si>
  <si>
    <t>-58.17533</t>
  </si>
  <si>
    <t>3631 ( 119-456/3631 )</t>
  </si>
  <si>
    <t>Sf 3 De Mayo</t>
  </si>
  <si>
    <t>Calle 1 5044 e/ 150 y 151 Berazategui</t>
  </si>
  <si>
    <t>Calle 1 5044 e/ 150 y 151 Berazategui, Provincia de Buenos Aires, Argentina</t>
  </si>
  <si>
    <t>3632 ( 119-456/3632 )</t>
  </si>
  <si>
    <t>Sf El Chelin</t>
  </si>
  <si>
    <t>Calle 25 1756 e/ 117 y 118 Berazategui Oeste</t>
  </si>
  <si>
    <t>Calle 25 1756 e/ 117 y 118 Berazategui Oeste, Provincia de Buenos Aires, Argentina</t>
  </si>
  <si>
    <t>2685 ( 119-456/2685 )</t>
  </si>
  <si>
    <t>Casa Del NiÑo Rucalhue</t>
  </si>
  <si>
    <t>Calle 369 N°1503 Esquina 315 1503 e/ Esq. 315 Berazategui Oeste</t>
  </si>
  <si>
    <t>Calle 369 N°1503 Esquina 315 1503 e/ Esq. 315 Berazategui Oeste, Provincia de Buenos Aires, Argentina</t>
  </si>
  <si>
    <t>2851 ( 12-451/2851 )</t>
  </si>
  <si>
    <t>C.e.c Nº 801</t>
  </si>
  <si>
    <t>Juan Manuel De Rosas 125 e/ y Bolivar</t>
  </si>
  <si>
    <t>Juan Manuel De Rosas 125 e/ y Bolivar, Provincia de Buenos Aires, Argentina</t>
  </si>
  <si>
    <t>3142 ( 12-451/3142 )</t>
  </si>
  <si>
    <t>Rivadavia 445 e/ Belgrano y Rivadavia Urdampilleta</t>
  </si>
  <si>
    <t>Rivadavia 445 e/ Belgrano y Rivadavia Urdampilleta, Provincia de Buenos Aires, Argentina</t>
  </si>
  <si>
    <t>3785 ( 12-451/3785 )</t>
  </si>
  <si>
    <t>Ceat Nº703</t>
  </si>
  <si>
    <t>Diagonal Roteta e/ Diagonal Rotetta y Macchi Pirovano Pirovano</t>
  </si>
  <si>
    <t>Diagonal Roteta e/ Diagonal Rotetta y Macchi Pirovano Pirovano, Provincia de Buenos Aires, Argentina</t>
  </si>
  <si>
    <t>1819 ( 120-451/1819 )</t>
  </si>
  <si>
    <t>E.e.s N°3</t>
  </si>
  <si>
    <t>Moreno Y San Martin e/ San Martin y Rivadavia Quenuma Quenuma</t>
  </si>
  <si>
    <t>Moreno Y San Martin e/ San Martin y Rivadavia Quenuma Quenuma, Provincia de Buenos Aires, Argentina</t>
  </si>
  <si>
    <t>-36.5711499731451</t>
  </si>
  <si>
    <t>-63.0860844111242</t>
  </si>
  <si>
    <t>3362 ( 121-451/3362 )</t>
  </si>
  <si>
    <t>Sarmiento 1194 e/ Guido Lucotti y Avenida Alem Capitan Sarmiento</t>
  </si>
  <si>
    <t>Sarmiento 1194 e/ Guido Lucotti y Avenida Alem Capitan Sarmiento, Provincia de Buenos Aires, Argentina</t>
  </si>
  <si>
    <t>-34.1703121579479</t>
  </si>
  <si>
    <t>-59.7857676433504</t>
  </si>
  <si>
    <t>1520 ( 123-451/1520 )</t>
  </si>
  <si>
    <t>Ep Nº 7</t>
  </si>
  <si>
    <t>Catamarca 1251 San Bernardo Del TuyÚ</t>
  </si>
  <si>
    <t>Catamarca 1251 San Bernardo Del TuyÚ, Provincia de Buenos Aires, Argentina</t>
  </si>
  <si>
    <t>-36.6933827364499</t>
  </si>
  <si>
    <t>-56.6806830613886</t>
  </si>
  <si>
    <t>1522 ( 123-451/1522 )</t>
  </si>
  <si>
    <t>Ep Nº 10</t>
  </si>
  <si>
    <t>Espora 1734 Mar De Ajo</t>
  </si>
  <si>
    <t>Espora 1734 Mar De Ajo, Provincia de Buenos Aires, Argentina</t>
  </si>
  <si>
    <t>-36.7244754166344</t>
  </si>
  <si>
    <t>-56.6929875298669</t>
  </si>
  <si>
    <t>1523 ( 123-451/1523 )</t>
  </si>
  <si>
    <t>Ees Nº 14</t>
  </si>
  <si>
    <t>Santiago Del Estero 4983 La Lucila Del Mar</t>
  </si>
  <si>
    <t>Santiago Del Estero 4983 La Lucila Del Mar, Provincia de Buenos Aires, Argentina</t>
  </si>
  <si>
    <t>-36.6604851780751</t>
  </si>
  <si>
    <t>-56.6859857177818</t>
  </si>
  <si>
    <t>199 ( 123-451/199 )</t>
  </si>
  <si>
    <t>Iglesia EvangÉlica Bautista</t>
  </si>
  <si>
    <t>Avda. Libertador San MartÍn 2002 Mar De Ajo</t>
  </si>
  <si>
    <t>Avda. Libertador San MartÍn 2002 Mar De Ajo, Provincia de Buenos Aires, Argentina</t>
  </si>
  <si>
    <t>194 ( 123-451/194 )</t>
  </si>
  <si>
    <t>Soles De Mayo</t>
  </si>
  <si>
    <t>Espora 612 Mar De Ajo</t>
  </si>
  <si>
    <t>Espora 612 Mar De Ajo, Provincia de Buenos Aires, Argentina</t>
  </si>
  <si>
    <t>197 ( 123-451/197 )</t>
  </si>
  <si>
    <t>Producir Igualdad Casa Pueblo</t>
  </si>
  <si>
    <t>El Cano 2621 San Bernardo Del TuyÚ</t>
  </si>
  <si>
    <t>El Cano 2621 San Bernardo Del TuyÚ, Provincia de Buenos Aires, Argentina</t>
  </si>
  <si>
    <t>3784 ( 123-451/3784 )</t>
  </si>
  <si>
    <t>Nueva Atlantis Pj</t>
  </si>
  <si>
    <t>Roldan 789 e/ Castelli y Olmos Nueva Atlantis</t>
  </si>
  <si>
    <t>Roldan 789 e/ Castelli y Olmos Nueva Atlantis, Provincia de Buenos Aires, Argentina</t>
  </si>
  <si>
    <t>1518 ( 123-452/1518 )</t>
  </si>
  <si>
    <t>Ep Nº 4</t>
  </si>
  <si>
    <t>Avenida 41 460 Santa Teresita</t>
  </si>
  <si>
    <t>Avenida 41 460 Santa Teresita, Provincia de Buenos Aires, Argentina</t>
  </si>
  <si>
    <t>-36.5441921697612</t>
  </si>
  <si>
    <t>-56.6948084213875</t>
  </si>
  <si>
    <t>1519 ( 123-452/1519 )</t>
  </si>
  <si>
    <t>Ep Nº 6</t>
  </si>
  <si>
    <t>Calle 3 7448 Mar Del TuyÚ</t>
  </si>
  <si>
    <t>Calle 3 7448 Mar Del TuyÚ, Provincia de Buenos Aires, Argentina</t>
  </si>
  <si>
    <t>-36.5768091414565</t>
  </si>
  <si>
    <t>-56.6917924495776</t>
  </si>
  <si>
    <t>463 ( 123-452/463 )</t>
  </si>
  <si>
    <t>Patronato De Liberados</t>
  </si>
  <si>
    <t>Calle 29 424 Santa Teresita</t>
  </si>
  <si>
    <t>Calle 29 424 Santa Teresita, Provincia de Buenos Aires, Argentina</t>
  </si>
  <si>
    <t>466 ( 123-452/466 )</t>
  </si>
  <si>
    <t>Somos Nosotros</t>
  </si>
  <si>
    <t>Calle 45 1384 Santa Teresita</t>
  </si>
  <si>
    <t>Calle 45 1384 Santa Teresita, Provincia de Buenos Aires, Argentina</t>
  </si>
  <si>
    <t>862 ( 123-452/862 )</t>
  </si>
  <si>
    <t>La Poderosa</t>
  </si>
  <si>
    <t>Calle 16 1852 Santa Teresita</t>
  </si>
  <si>
    <t>Calle 16 1852 Santa Teresita, Provincia de Buenos Aires, Argentina</t>
  </si>
  <si>
    <t>1517 ( 123-453/1517 )</t>
  </si>
  <si>
    <t>Ep Nº 3</t>
  </si>
  <si>
    <t>Calle 21 1005 Las Toninas</t>
  </si>
  <si>
    <t>Calle 21 1005 Las Toninas, Provincia de Buenos Aires, Argentina</t>
  </si>
  <si>
    <t>-36.4868929672697</t>
  </si>
  <si>
    <t>-56.7044390356249</t>
  </si>
  <si>
    <t>679 ( 123-453/679 )</t>
  </si>
  <si>
    <t>La Turquesa</t>
  </si>
  <si>
    <t>Calle 4 1881 San Clemente Del TuyÚ</t>
  </si>
  <si>
    <t>Calle 4 1881 San Clemente Del TuyÚ, Provincia de Buenos Aires, Argentina</t>
  </si>
  <si>
    <t>3751 ( 123-453/3751 )</t>
  </si>
  <si>
    <t>Iglesia Nueva Vida En Jesus Barrio San Martin</t>
  </si>
  <si>
    <t>Calle 54 375 e/ 40 y 41 San Clemente Del TuyÚ</t>
  </si>
  <si>
    <t>Calle 54 375 e/ 40 y 41 San Clemente Del TuyÚ, Provincia de Buenos Aires, Argentina</t>
  </si>
  <si>
    <t>3750 ( 123-453/3750 )</t>
  </si>
  <si>
    <t>Barrio Somos Libres</t>
  </si>
  <si>
    <t>Calle 76 1864 San Clemente Del TuyÚ</t>
  </si>
  <si>
    <t>Calle 76 1864 San Clemente Del TuyÚ, Provincia de Buenos Aires, Argentina</t>
  </si>
  <si>
    <t>1556 ( 124-452/1556 )</t>
  </si>
  <si>
    <t>Ep Nº7</t>
  </si>
  <si>
    <t>Boulevard Anspach e/ Misiones y Av. Central Ostende</t>
  </si>
  <si>
    <t>Boulevard Anspach e/ Misiones y Av. Central Ostende, Provincia de Buenos Aires, Argentina</t>
  </si>
  <si>
    <t>-37.1253551185153</t>
  </si>
  <si>
    <t>-56.8860790437253</t>
  </si>
  <si>
    <t>1592 ( 124-452/1592 )</t>
  </si>
  <si>
    <t>Ep Nº2</t>
  </si>
  <si>
    <t>Dakar 2149 e/ Andes y Junin Ostende</t>
  </si>
  <si>
    <t>Dakar 2149 e/ Andes y Junin Ostende, Provincia de Buenos Aires, Argentina</t>
  </si>
  <si>
    <t>-37.1306917645623</t>
  </si>
  <si>
    <t>-56.8992748284121</t>
  </si>
  <si>
    <t>2316 ( 125-451/2316 )</t>
  </si>
  <si>
    <t>Anexo Universitario</t>
  </si>
  <si>
    <t>Paseo 122 Y Boulevard Villa Gesell Centro</t>
  </si>
  <si>
    <t>Paseo 122 Y Boulevard Villa Gesell Centro, Provincia de Buenos Aires, Argentina</t>
  </si>
  <si>
    <t>3402 ( 125-451/3402 )</t>
  </si>
  <si>
    <t>Centro Comunitario Centro</t>
  </si>
  <si>
    <t>Calle 118 1 e/ 14 Y 15 Villa Gesell Centro</t>
  </si>
  <si>
    <t>Calle 118 1 e/ 14 Y 15 Villa Gesell Centro, Provincia de Buenos Aires, Argentina</t>
  </si>
  <si>
    <t>3418 ( 125-451/3418 )</t>
  </si>
  <si>
    <t>Valle Guarani</t>
  </si>
  <si>
    <t>Calle 150 77 e/ 149 y 150 Villa Gesell Valle Guarani</t>
  </si>
  <si>
    <t>Calle 150 77 e/ 149 y 150 Villa Gesell Valle Guarani, Provincia de Buenos Aires, Argentina</t>
  </si>
  <si>
    <t>2318 ( 125-451/2318 )</t>
  </si>
  <si>
    <t>Paseo 114 Y Av 3 430 Villa Gesell Centro</t>
  </si>
  <si>
    <t>Paseo 114 Y Av 3 430 Villa Gesell Centro, Provincia de Buenos Aires, Argentina</t>
  </si>
  <si>
    <t>890 ( 125-451/890 )</t>
  </si>
  <si>
    <t>La Kasa</t>
  </si>
  <si>
    <t>Paseo 105 Y Boulevard e/ 105 y 106 Villa Gesell Centro</t>
  </si>
  <si>
    <t>Paseo 105 Y Boulevard e/ 105 y 106 Villa Gesell Centro, Provincia de Buenos Aires, Argentina</t>
  </si>
  <si>
    <t>3443 ( 125-451/3443 )</t>
  </si>
  <si>
    <t>Calle 121 111 Villa Gesell Centro</t>
  </si>
  <si>
    <t>Calle 121 111 Villa Gesell Centro, Provincia de Buenos Aires, Argentina</t>
  </si>
  <si>
    <t>2823 ( 126-451/2823 )</t>
  </si>
  <si>
    <t>Eesn2</t>
  </si>
  <si>
    <t>Pto Madryn 323 e/ Dr.zabala y Rio Asuncion Monte Hermoso Pto Madryn 323</t>
  </si>
  <si>
    <t>Pto Madryn 323 e/ Dr.zabala y Rio Asuncion Monte Hermoso Pto Madryn 323, Provincia de Buenos Aires, Argentina</t>
  </si>
  <si>
    <t>-38.9791418464553</t>
  </si>
  <si>
    <t>-61.3029855534978</t>
  </si>
  <si>
    <t>3445 ( 126-451/3445 )</t>
  </si>
  <si>
    <t>Sindicato De Empleados Municipales</t>
  </si>
  <si>
    <t>Puerto Madryn Y Costa e/ Puerto Madryn y Costa Monte Hermoso Barrio Bomberos Voluntarios</t>
  </si>
  <si>
    <t>Puerto Madryn Y Costa e/ Puerto Madryn y Costa Monte Hermoso Barrio Bomberos Voluntarios, Provincia de Buenos Aires, Argentina</t>
  </si>
  <si>
    <t>2910 ( 127-451/2910 )</t>
  </si>
  <si>
    <t>C.e.n.s</t>
  </si>
  <si>
    <t>San Martin 281 e/ Juan Bautista Alverdi y 9 De Julio Tres Lomas</t>
  </si>
  <si>
    <t>San Martin 281 e/ Juan Bautista Alverdi y 9 De Julio Tres Lomas, Provincia de Buenos Aires, Argentina</t>
  </si>
  <si>
    <t>2776 ( 128-451/2776 )</t>
  </si>
  <si>
    <t>Calle 9 406 e/ 9 y 11 Ameghino Ameghino 1</t>
  </si>
  <si>
    <t>Calle 9 406 e/ 9 y 11 Ameghino Ameghino 1, Provincia de Buenos Aires, Argentina</t>
  </si>
  <si>
    <t>2777 ( 128-451/2777 )</t>
  </si>
  <si>
    <t>Isfdyt N° 164</t>
  </si>
  <si>
    <t>Calle 3 241 e/ 36 y 38 Ameghino Ameghino 2</t>
  </si>
  <si>
    <t>Calle 3 241 e/ 36 y 38 Ameghino Ameghino 2, Provincia de Buenos Aires, Argentina</t>
  </si>
  <si>
    <t>1942 ( 129-451/1942 )</t>
  </si>
  <si>
    <t>Ep N°11</t>
  </si>
  <si>
    <t>Calle 117 e/ 106 y 108 Presidente Peron La Yaya</t>
  </si>
  <si>
    <t>Calle 117 e/ 106 y 108 Presidente Peron La Yaya, Provincia de Buenos Aires, Argentina</t>
  </si>
  <si>
    <t>-34.9088623343282</t>
  </si>
  <si>
    <t>-58.3748174080949</t>
  </si>
  <si>
    <t>1939 ( 129-451/1939 )</t>
  </si>
  <si>
    <t>Ep N° 5</t>
  </si>
  <si>
    <t>La Plata S/N e/ Navarro y Las Heras Presidente Peron Las Lomas</t>
  </si>
  <si>
    <t>La Plata S/N e/ Navarro y Las Heras Presidente Peron Las Lomas, Provincia de Buenos Aires, Argentina</t>
  </si>
  <si>
    <t>-34.9153819794995</t>
  </si>
  <si>
    <t>-58.3421082314532</t>
  </si>
  <si>
    <t>1940 ( 129-451/1940 )</t>
  </si>
  <si>
    <t>Ep N° 6</t>
  </si>
  <si>
    <t>Calle 38 e/ 8 y 9 Presidente Peron 25 De Mayo</t>
  </si>
  <si>
    <t>Calle 38 e/ 8 y 9 Presidente Peron 25 De Mayo, Provincia de Buenos Aires, Argentina</t>
  </si>
  <si>
    <t>-34.9219910832996</t>
  </si>
  <si>
    <t>-58.3748333678406</t>
  </si>
  <si>
    <t>1938 ( 129-451/1938 )</t>
  </si>
  <si>
    <t>Ep N° 3</t>
  </si>
  <si>
    <t>Leandro Alem 1848 Presidente Peron La Yaya</t>
  </si>
  <si>
    <t>Leandro Alem 1848 Presidente Peron La Yaya, Provincia de Buenos Aires, Argentina</t>
  </si>
  <si>
    <t>-34.9061515393609</t>
  </si>
  <si>
    <t>-58.3685660523794</t>
  </si>
  <si>
    <t>1944 ( 129-451/1944 )</t>
  </si>
  <si>
    <t>Sec N° 8</t>
  </si>
  <si>
    <t>Calle 133 e/ 124 y 126 Presidente Peron Los Pinos</t>
  </si>
  <si>
    <t>Calle 133 e/ 124 y 126 Presidente Peron Los Pinos, Provincia de Buenos Aires, Argentina</t>
  </si>
  <si>
    <t>1941 ( 129-451/1941 )</t>
  </si>
  <si>
    <t>Ep N° 9</t>
  </si>
  <si>
    <t>Mexico S/N e/ Paramarino Presidente Peron Parque Americano</t>
  </si>
  <si>
    <t>Mexico S/N e/ Paramarino Presidente Peron Parque Americano, Provincia de Buenos Aires, Argentina</t>
  </si>
  <si>
    <t>-34.9350266937259</t>
  </si>
  <si>
    <t>-58.3746378665423</t>
  </si>
  <si>
    <t>1943 ( 129-451/1943 )</t>
  </si>
  <si>
    <t>Ep N°14</t>
  </si>
  <si>
    <t>Calle 122 1985 Presidente Peron El Roble</t>
  </si>
  <si>
    <t>Calle 122 1985 Presidente Peron El Roble, Provincia de Buenos Aires, Argentina</t>
  </si>
  <si>
    <t>-34.89475398141</t>
  </si>
  <si>
    <t>-58.360765197154</t>
  </si>
  <si>
    <t>428 ( 129-451/428 )</t>
  </si>
  <si>
    <t>Barrios De Pie</t>
  </si>
  <si>
    <t>Av 97 e/ Esq 120 Presidente Peron San Pablo</t>
  </si>
  <si>
    <t>Av 97 e/ Esq 120 Presidente Peron San Pablo, Provincia de Buenos Aires, Argentina</t>
  </si>
  <si>
    <t>966 ( 129-451/966 )</t>
  </si>
  <si>
    <t>Eepa 702 - Sociedad De Fomento Mariano Moreno</t>
  </si>
  <si>
    <t>-34.9060744686681</t>
  </si>
  <si>
    <t>-58.368440204443</t>
  </si>
  <si>
    <t>970 ( 129-452/970 )</t>
  </si>
  <si>
    <t>Corazones Solidarios</t>
  </si>
  <si>
    <t>Santiago Del Estero 704 e/ Guemes Presidente Peron Santa Magdalena</t>
  </si>
  <si>
    <t>Santiago Del Estero 704 e/ Guemes Presidente Peron Santa Magdalena, Provincia de Buenos Aires, Argentina</t>
  </si>
  <si>
    <t>958 ( 129-451/958 )</t>
  </si>
  <si>
    <t>Municipalidad - AgrupaciÓn El Roble</t>
  </si>
  <si>
    <t>La Ferrere 955 e/ 114 y 118 Presidente Peron El Roble</t>
  </si>
  <si>
    <t>La Ferrere 955 e/ 114 y 118 Presidente Peron El Roble, Provincia de Buenos Aires, Argentina</t>
  </si>
  <si>
    <t>1268 ( 129-451/1268 )</t>
  </si>
  <si>
    <t>Municipalidad - Agrup. 17 De Octubre - El Roble</t>
  </si>
  <si>
    <t>La Ferrere e/ 114 y 118 Presidente Peron El Roble</t>
  </si>
  <si>
    <t>La Ferrere e/ 114 y 118 Presidente Peron El Roble, Provincia de Buenos Aires, Argentina</t>
  </si>
  <si>
    <t>1269 ( 129-451/1269 )</t>
  </si>
  <si>
    <t>Municipalidad - Agrup. 17 De Octubre - Numancia</t>
  </si>
  <si>
    <t>1270 ( 129-451/1270 )</t>
  </si>
  <si>
    <t>Una Mirada Diferente - Junior Marquez</t>
  </si>
  <si>
    <t>Ecuador e/ San Lorenzo y R De Escalada Presidente Peron San Martin</t>
  </si>
  <si>
    <t>Ecuador e/ San Lorenzo y R De Escalada Presidente Peron San Martin, Provincia de Buenos Aires, Argentina</t>
  </si>
  <si>
    <t>3534 ( 129-451/3534 )</t>
  </si>
  <si>
    <t>Iglesia Hay Vida En Jesus</t>
  </si>
  <si>
    <t>Calle 19b Y 33 561 Presidente Peron La Yaya</t>
  </si>
  <si>
    <t>Calle 19b Y 33 561 Presidente Peron La Yaya, Provincia de Buenos Aires, Argentina</t>
  </si>
  <si>
    <t>3535 ( 129-451/3535 )</t>
  </si>
  <si>
    <t>Casa De Los Abuelos</t>
  </si>
  <si>
    <t>Calle 117 E 106 Y 108 SN Presidente Peron La Yaya</t>
  </si>
  <si>
    <t>Calle 117 E 106 Y 108 SN Presidente Peron La Yaya, Provincia de Buenos Aires, Argentina</t>
  </si>
  <si>
    <t>965 ( 129-451/965 )</t>
  </si>
  <si>
    <t>Nuevo Encuentro</t>
  </si>
  <si>
    <t>Scalabrini Ortiz 230 Presidente Peron Guernica</t>
  </si>
  <si>
    <t>Scalabrini Ortiz 230 Presidente Peron Guernica, Provincia de Buenos Aires, Argentina</t>
  </si>
  <si>
    <t>3903 ( 129-451/3903 )</t>
  </si>
  <si>
    <t>Municipalidad - Agrup. 17 De Octubre - La Yaya</t>
  </si>
  <si>
    <t>Calle 112 2366 Presidente Peron La Yaya</t>
  </si>
  <si>
    <t>Calle 112 2366 Presidente Peron La Yaya, Provincia de Buenos Aires, Argentina</t>
  </si>
  <si>
    <t>2104 ( 129-452/2104 )</t>
  </si>
  <si>
    <t>Ep N° 12</t>
  </si>
  <si>
    <t>Discepolo 403 Presidente Peron America Unida</t>
  </si>
  <si>
    <t>Discepolo 403 Presidente Peron America Unida, Provincia de Buenos Aires, Argentina</t>
  </si>
  <si>
    <t>-34.8812570622627</t>
  </si>
  <si>
    <t>-58.4162159232245</t>
  </si>
  <si>
    <t>2103 ( 129-452/2103 )</t>
  </si>
  <si>
    <t>Ep N° 10</t>
  </si>
  <si>
    <t>Remedios De Escalada Presidente Peron San Martin</t>
  </si>
  <si>
    <t>Remedios De Escalada Presidente Peron San Martin, Provincia de Buenos Aires, Argentina</t>
  </si>
  <si>
    <t>-34.9310491056307</t>
  </si>
  <si>
    <t>-58.3923462038124</t>
  </si>
  <si>
    <t>2102 ( 129-452/2102 )</t>
  </si>
  <si>
    <t>Ep N°7</t>
  </si>
  <si>
    <t>Santa Elena 603 e/ Guemes Presidente Peron Santa Elena</t>
  </si>
  <si>
    <t>Santa Elena 603 e/ Guemes Presidente Peron Santa Elena, Provincia de Buenos Aires, Argentina</t>
  </si>
  <si>
    <t>-34.916949290876</t>
  </si>
  <si>
    <t>-58.3929888683397</t>
  </si>
  <si>
    <t>3717 ( 129-452/3717 )</t>
  </si>
  <si>
    <t>Ep 2</t>
  </si>
  <si>
    <t>Centenario Y 339 Presidente Peron Numancia</t>
  </si>
  <si>
    <t>Centenario Y 339 Presidente Peron Numancia, Provincia de Buenos Aires, Argentina</t>
  </si>
  <si>
    <t>-34.9210854276494</t>
  </si>
  <si>
    <t>-58.4010115863138</t>
  </si>
  <si>
    <t>2532 ( 13-452/2532 )</t>
  </si>
  <si>
    <t>Ep Nº20 Obrien</t>
  </si>
  <si>
    <t>Calle 9 e/ 9 De Julio Y San Patricio y 9 De Julio Y San Patricio Obrien Obrien</t>
  </si>
  <si>
    <t>Calle 9 e/ 9 De Julio Y San Patricio y 9 De Julio Y San Patricio Obrien Obrien, Provincia de Buenos Aires, Argentina</t>
  </si>
  <si>
    <t>-34.9047665520788</t>
  </si>
  <si>
    <t>-60.7605176248204</t>
  </si>
  <si>
    <t>2527 ( 13-452/2527 )</t>
  </si>
  <si>
    <t>Ep Nº14</t>
  </si>
  <si>
    <t>Constantino 715 e/ Mariano Moreno y Ameghino Bragado San Luis</t>
  </si>
  <si>
    <t>Constantino 715 e/ Mariano Moreno y Ameghino Bragado San Luis, Provincia de Buenos Aires, Argentina</t>
  </si>
  <si>
    <t>-35.1217147537284</t>
  </si>
  <si>
    <t>-60.5031918162262</t>
  </si>
  <si>
    <t>3426 ( 13-452/3426 )</t>
  </si>
  <si>
    <t>Las Violetas</t>
  </si>
  <si>
    <t>Los Nogales 269 e/ Pellegrini y Rivadavia Bragado Las Violetas</t>
  </si>
  <si>
    <t>Los Nogales 269 e/ Pellegrini y Rivadavia Bragado Las Violetas, Provincia de Buenos Aires, Argentina</t>
  </si>
  <si>
    <t>3427 ( 13-452/3427 )</t>
  </si>
  <si>
    <t>Punto Digital-la Carlota</t>
  </si>
  <si>
    <t>Hermanos Islas 427 e/ Del Busto y 12 De Octubre Bragado La Carlota</t>
  </si>
  <si>
    <t>Hermanos Islas 427 e/ Del Busto y 12 De Octubre Bragado La Carlota, Provincia de Buenos Aires, Argentina</t>
  </si>
  <si>
    <t>3428 ( 13-452/3428 )</t>
  </si>
  <si>
    <t>La Limpia</t>
  </si>
  <si>
    <t>Cuartel Iv-zona Rural La Limpia La Limpia</t>
  </si>
  <si>
    <t>Cuartel Iv-zona Rural La Limpia La Limpia, Provincia de Buenos Aires, Argentina</t>
  </si>
  <si>
    <t>2533 ( 13-452/2533 )</t>
  </si>
  <si>
    <t>Asociacion Civil Nuevo Horizonte Bragado</t>
  </si>
  <si>
    <t>Ushuaia 31 e/ Alberdi y Juncal Bragado Nuevo Horizonte</t>
  </si>
  <si>
    <t>Ushuaia 31 e/ Alberdi y Juncal Bragado Nuevo Horizonte, Provincia de Buenos Aires, Argentina</t>
  </si>
  <si>
    <t>3621 ( 13-452/3621 )</t>
  </si>
  <si>
    <t>Mudynda</t>
  </si>
  <si>
    <t>Balcarce e/ Canaro y La Cumparcita Bragado Mudynda</t>
  </si>
  <si>
    <t>Balcarce e/ Canaro y La Cumparcita Bragado Mudynda, Provincia de Buenos Aires, Argentina</t>
  </si>
  <si>
    <t>1481 ( 130-451/1481 )</t>
  </si>
  <si>
    <t>Ep 13</t>
  </si>
  <si>
    <t>Formosa 484 Ezeiza Villa Golf</t>
  </si>
  <si>
    <t>Formosa 484 Ezeiza Villa Golf, Provincia de Buenos Aires, Argentina</t>
  </si>
  <si>
    <t>-34.8620041405621</t>
  </si>
  <si>
    <t>-58.5368836187046</t>
  </si>
  <si>
    <t>1473 ( 130-451/1473 )</t>
  </si>
  <si>
    <t>Secretaria De La Mujer</t>
  </si>
  <si>
    <t>Presidente Peron Y Urquiza SN Ezeiza Ezeiza</t>
  </si>
  <si>
    <t>Presidente Peron Y Urquiza SN Ezeiza Ezeiza, Provincia de Buenos Aires, Argentina</t>
  </si>
  <si>
    <t>1490 ( 130-451/1490 )</t>
  </si>
  <si>
    <t>Alto Peru 127 Ezeiza Ezeiza</t>
  </si>
  <si>
    <t>Alto Peru 127 Ezeiza Ezeiza, Provincia de Buenos Aires, Argentina</t>
  </si>
  <si>
    <t>3005 ( 130-451/3005 )</t>
  </si>
  <si>
    <t>Biblioteca Utopia</t>
  </si>
  <si>
    <t>Corrientes 798 Ezeiza Villa Golf</t>
  </si>
  <si>
    <t>Corrientes 798 Ezeiza Villa Golf, Provincia de Buenos Aires, Argentina</t>
  </si>
  <si>
    <t>3004 ( 130-451/3004 )</t>
  </si>
  <si>
    <t>Utedic</t>
  </si>
  <si>
    <t>Tucuman 195 Ezeiza Ezeiza</t>
  </si>
  <si>
    <t>Tucuman 195 Ezeiza Ezeiza, Provincia de Buenos Aires, Argentina</t>
  </si>
  <si>
    <t>1491 ( 130-451/1491 )</t>
  </si>
  <si>
    <t>Ezeiza Despierta</t>
  </si>
  <si>
    <t>Echeverria 30 Ezeiza Ezeiza</t>
  </si>
  <si>
    <t>Echeverria 30 Ezeiza Ezeiza, Provincia de Buenos Aires, Argentina</t>
  </si>
  <si>
    <t>1489 ( 130-451/1489 )</t>
  </si>
  <si>
    <t>Fines Ezeiza</t>
  </si>
  <si>
    <t>Raul Alfonso 294 Ezeiza Ezeiza</t>
  </si>
  <si>
    <t>Raul Alfonso 294 Ezeiza Ezeiza, Provincia de Buenos Aires, Argentina</t>
  </si>
  <si>
    <t>1478 ( 130-453/1478 )</t>
  </si>
  <si>
    <t>Ep 5</t>
  </si>
  <si>
    <t>Simon Bolivar Y Los Pinos Ezeiza La Union</t>
  </si>
  <si>
    <t>Simon Bolivar Y Los Pinos Ezeiza La Union, Provincia de Buenos Aires, Argentina</t>
  </si>
  <si>
    <t>-34.875797954073</t>
  </si>
  <si>
    <t>-58.5323742353426</t>
  </si>
  <si>
    <t>1487 ( 130-453/1487 )</t>
  </si>
  <si>
    <t>Ep 21</t>
  </si>
  <si>
    <t>Maipu 720 Ezeiza Ezeiza</t>
  </si>
  <si>
    <t>Maipu 720 Ezeiza Ezeiza, Provincia de Buenos Aires, Argentina</t>
  </si>
  <si>
    <t>-34.8705615433301</t>
  </si>
  <si>
    <t>-58.5153156041696</t>
  </si>
  <si>
    <t>1482 ( 130-454/1482 )</t>
  </si>
  <si>
    <t>Ep 7</t>
  </si>
  <si>
    <t>Constancio Vigil 227 Carlos Spegazzini</t>
  </si>
  <si>
    <t>Constancio Vigil 227 Carlos Spegazzini, Provincia de Buenos Aires, Argentina</t>
  </si>
  <si>
    <t>-34.9162032564508</t>
  </si>
  <si>
    <t>-58.5927123218888</t>
  </si>
  <si>
    <t>3369 ( 130-453/3369 )</t>
  </si>
  <si>
    <t>Acudhs Cristianos</t>
  </si>
  <si>
    <t>El Zorzal 838 La Union Sol De Oro</t>
  </si>
  <si>
    <t>El Zorzal 838 La Union Sol De Oro, Provincia de Buenos Aires, Argentina</t>
  </si>
  <si>
    <t>1471 ( 130-454/1471 )</t>
  </si>
  <si>
    <t>San Javier 2023</t>
  </si>
  <si>
    <t>Mosconi 728 Spegazzini San Javier</t>
  </si>
  <si>
    <t>Mosconi 728 Spegazzini San Javier, Provincia de Buenos Aires, Argentina</t>
  </si>
  <si>
    <t>1486 ( 130-454/1486 )</t>
  </si>
  <si>
    <t>Ep 22</t>
  </si>
  <si>
    <t>Hernandarias Y Quito Tristan Suarez Tristan Suarez</t>
  </si>
  <si>
    <t>Hernandarias Y Quito Tristan Suarez Tristan Suarez, Provincia de Buenos Aires, Argentina</t>
  </si>
  <si>
    <t>-34.9082981680598</t>
  </si>
  <si>
    <t>-58.5710291931376</t>
  </si>
  <si>
    <t>1479 ( 130-455/1479 )</t>
  </si>
  <si>
    <t>Escuela Canale</t>
  </si>
  <si>
    <t>Canale 480 Tristan Suarez Tristan Suarez</t>
  </si>
  <si>
    <t>Canale 480 Tristan Suarez Tristan Suarez, Provincia de Buenos Aires, Argentina</t>
  </si>
  <si>
    <t>-34.8946868672886</t>
  </si>
  <si>
    <t>-58.5699857042732</t>
  </si>
  <si>
    <t>1437 ( 130-455/1437 )</t>
  </si>
  <si>
    <t>Soledad Foresti</t>
  </si>
  <si>
    <t>Los Crisantelmos 1487 Ezeiza Tristan Suarez</t>
  </si>
  <si>
    <t>Los Crisantelmos 1487 Ezeiza Tristan Suarez, Provincia de Buenos Aires, Argentina</t>
  </si>
  <si>
    <t>613 ( 130-455/613 )</t>
  </si>
  <si>
    <t>Barrio Del Plata</t>
  </si>
  <si>
    <t>Av Del Plata 304 Ezeiza Tristan Suarez</t>
  </si>
  <si>
    <t>Av Del Plata 304 Ezeiza Tristan Suarez, Provincia de Buenos Aires, Argentina</t>
  </si>
  <si>
    <t>3425 ( 130-455/3425 )</t>
  </si>
  <si>
    <t>Club Vista Alegre</t>
  </si>
  <si>
    <t>Los Manzanos 250 Tristan Suarez Tristan Suarez</t>
  </si>
  <si>
    <t>Los Manzanos 250 Tristan Suarez Tristan Suarez, Provincia de Buenos Aires, Argentina</t>
  </si>
  <si>
    <t>146 ( 130-455/146 )</t>
  </si>
  <si>
    <t>Polo Industrial Tristan Suarez</t>
  </si>
  <si>
    <t>Puente Del Inca 2450 Tristan Suarez Tristan Suarez</t>
  </si>
  <si>
    <t>Puente Del Inca 2450 Tristan Suarez Tristan Suarez, Provincia de Buenos Aires, Argentina</t>
  </si>
  <si>
    <t>693 ( 130-455/693 )</t>
  </si>
  <si>
    <t>Atomica De Ezeiza</t>
  </si>
  <si>
    <t>Camino Real Presbitero Gonzales Y Aragon 35 Ezeiza Tristan Suarez</t>
  </si>
  <si>
    <t>Camino Real Presbitero Gonzales Y Aragon 35 Ezeiza Tristan Suarez, Provincia de Buenos Aires, Argentina</t>
  </si>
  <si>
    <t>3276 ( 130-455/3276 )</t>
  </si>
  <si>
    <t>Sociedad De Fomento El Pinar La Celia</t>
  </si>
  <si>
    <t>Marcos Sastre 2299 Ezeiza Ezeiza</t>
  </si>
  <si>
    <t>Marcos Sastre 2299 Ezeiza Ezeiza, Provincia de Buenos Aires, Argentina</t>
  </si>
  <si>
    <t>3371 ( 130-455/3371 )</t>
  </si>
  <si>
    <t>Club Altos De Tristan Suarez</t>
  </si>
  <si>
    <t>Dorrego 552 Tristan Suarez Tristan Suarez</t>
  </si>
  <si>
    <t>Dorrego 552 Tristan Suarez Tristan Suarez, Provincia de Buenos Aires, Argentina</t>
  </si>
  <si>
    <t>1477 ( 130-456/1477 )</t>
  </si>
  <si>
    <t>Ep 20</t>
  </si>
  <si>
    <t>Rawson 486 Ezeiza Villa Golf</t>
  </si>
  <si>
    <t>Rawson 486 Ezeiza Villa Golf, Provincia de Buenos Aires, Argentina</t>
  </si>
  <si>
    <t>-34.8538390367623</t>
  </si>
  <si>
    <t>-58.5426907774694</t>
  </si>
  <si>
    <t>1480 ( 130-456/1480 )</t>
  </si>
  <si>
    <t>Escuela French</t>
  </si>
  <si>
    <t>French 630 Ezeiza Ezeiza</t>
  </si>
  <si>
    <t>French 630 Ezeiza Ezeiza, Provincia de Buenos Aires, Argentina</t>
  </si>
  <si>
    <t>-34.848675655113</t>
  </si>
  <si>
    <t>-58.5249312173838</t>
  </si>
  <si>
    <t>30 ( 130-456/30 )</t>
  </si>
  <si>
    <t>Centro De Personas Sordas</t>
  </si>
  <si>
    <t>Garay 834 Ezeiza Ezeiza</t>
  </si>
  <si>
    <t>Garay 834 Ezeiza Ezeiza, Provincia de Buenos Aires, Argentina</t>
  </si>
  <si>
    <t>762 ( 131-454/762 )</t>
  </si>
  <si>
    <t>Escuela N°23</t>
  </si>
  <si>
    <t>La Marca 850 e/ Nepper y Mariano Moreno Bella Vista Marilo</t>
  </si>
  <si>
    <t>La Marca 850 e/ Nepper y Mariano Moreno Bella Vista Marilo, Provincia de Buenos Aires, Argentina</t>
  </si>
  <si>
    <t>-34.5947884652548</t>
  </si>
  <si>
    <t>-58.7220092702772</t>
  </si>
  <si>
    <t>3350 ( 131-453/3350 )</t>
  </si>
  <si>
    <t>Capilla San Francisco Javier</t>
  </si>
  <si>
    <t>Pringles 2867 San Miguel San Miguel</t>
  </si>
  <si>
    <t>Pringles 2867 San Miguel San Miguel, Provincia de Buenos Aires, Argentina</t>
  </si>
  <si>
    <t>1622 ( 131-453/1622 )</t>
  </si>
  <si>
    <t>Escuela N°301</t>
  </si>
  <si>
    <t>Pedro Uriarte 251 e/ Azcuenaga y Aristobulo Del Valle Santa Maria Trujui</t>
  </si>
  <si>
    <t>Pedro Uriarte 251 e/ Azcuenaga y Aristobulo Del Valle Santa Maria Trujui, Provincia de Buenos Aires, Argentina</t>
  </si>
  <si>
    <t>-34.5823982675482</t>
  </si>
  <si>
    <t>-58.731796223095</t>
  </si>
  <si>
    <t>3478 ( 131-453/3478 )</t>
  </si>
  <si>
    <t>Capilla Lujan</t>
  </si>
  <si>
    <t>Padre Ustarroz 847 e/ San Jose Santa Maria Mitre</t>
  </si>
  <si>
    <t>Padre Ustarroz 847 e/ San Jose Santa Maria Mitre, Provincia de Buenos Aires, Argentina</t>
  </si>
  <si>
    <t>761 ( 131-453/761 )</t>
  </si>
  <si>
    <t>Escuela N°35</t>
  </si>
  <si>
    <t>Pintos Y Pringles e/ Irigoin y Angel Gallardo San Miguel Colibri</t>
  </si>
  <si>
    <t>Pintos Y Pringles e/ Irigoin y Angel Gallardo San Miguel Colibri, Provincia de Buenos Aires, Argentina</t>
  </si>
  <si>
    <t>-34.5557134502475</t>
  </si>
  <si>
    <t>-58.7402217721206</t>
  </si>
  <si>
    <t>1605 ( 131-454/1605 )</t>
  </si>
  <si>
    <t>Sociedad De Fomento Rey De Mares</t>
  </si>
  <si>
    <t>Coronel Manuel Fraga 2308 e/ Int. Juan Irigoin y Leandro N. Alem San Miguel San Jorge</t>
  </si>
  <si>
    <t>Coronel Manuel Fraga 2308 e/ Int. Juan Irigoin y Leandro N. Alem San Miguel San Jorge, Provincia de Buenos Aires, Argentina</t>
  </si>
  <si>
    <t>3736 ( 131-453/3736 )</t>
  </si>
  <si>
    <t>Centro De Jubilados Esperanza De Vida</t>
  </si>
  <si>
    <t>MonseÑor Blois 2979 e/ Salerno y Tomas Edison San Miguel San Jorge</t>
  </si>
  <si>
    <t>MonseÑor Blois 2979 e/ Salerno y Tomas Edison San Miguel San Jorge, Provincia de Buenos Aires, Argentina</t>
  </si>
  <si>
    <t>759 ( 131-454/759 )</t>
  </si>
  <si>
    <t>3745 ( 131-453/3745 )</t>
  </si>
  <si>
    <t>Grito De Corazon</t>
  </si>
  <si>
    <t>Miguel Cane 5269 e/ Pedro De Uriarte y Pedro Rivera Santa Maria Santa Brigida</t>
  </si>
  <si>
    <t>Miguel Cane 5269 e/ Pedro De Uriarte y Pedro Rivera Santa Maria Santa Brigida, Provincia de Buenos Aires, Argentina</t>
  </si>
  <si>
    <t>3746 ( 131-453/3746 )</t>
  </si>
  <si>
    <t>Sindicato Municipal</t>
  </si>
  <si>
    <t>Pringles 1232 e/ Pte Peron y Sarmiento San Miguel San Miguel</t>
  </si>
  <si>
    <t>Pringles 1232 e/ Pte Peron y Sarmiento San Miguel San Miguel, Provincia de Buenos Aires, Argentina</t>
  </si>
  <si>
    <t>3481 ( 131-453/3481 )</t>
  </si>
  <si>
    <t>Cfp N°402</t>
  </si>
  <si>
    <t>Santa Clara 1250 Bella Vista Obligado</t>
  </si>
  <si>
    <t>Santa Clara 1250 Bella Vista Obligado, Provincia de Buenos Aires, Argentina</t>
  </si>
  <si>
    <t>3479 ( 131-453/3479 )</t>
  </si>
  <si>
    <t>Letonia 4530 e/ El Zonda Santa Maria Sarmiento</t>
  </si>
  <si>
    <t>Letonia 4530 e/ El Zonda Santa Maria Sarmiento, Provincia de Buenos Aires, Argentina</t>
  </si>
  <si>
    <t>3477 ( 131-453/3477 )</t>
  </si>
  <si>
    <t>Grito De Corazon Filial De Boca</t>
  </si>
  <si>
    <t>Italia 1611 e/ Farias y Peluffo San Miguel San Miguel</t>
  </si>
  <si>
    <t>Italia 1611 e/ Farias y Peluffo San Miguel San Miguel, Provincia de Buenos Aires, Argentina</t>
  </si>
  <si>
    <t>3744 ( 131-453/3744 )</t>
  </si>
  <si>
    <t>Av Balbin 2081 e/ Gelly Y Obes y Roque Saenz PeÑa San Miguel San Miguel</t>
  </si>
  <si>
    <t>Av Balbin 2081 e/ Gelly Y Obes y Roque Saenz PeÑa San Miguel San Miguel, Provincia de Buenos Aires, Argentina</t>
  </si>
  <si>
    <t>1608 ( 131-453/1608 )</t>
  </si>
  <si>
    <t>Pj</t>
  </si>
  <si>
    <t>Cesar H. Malnatti 750 e/ San Jose y Jose J. Paso MuÑiz MuÑiz</t>
  </si>
  <si>
    <t>Cesar H. Malnatti 750 e/ San Jose y Jose J. Paso MuÑiz MuÑiz, Provincia de Buenos Aires, Argentina</t>
  </si>
  <si>
    <t>1621 ( 131-454/1621 )</t>
  </si>
  <si>
    <t>Eepa N°701</t>
  </si>
  <si>
    <t>Av Balbin 1254 e/ Domingo Faustino Sarmiento y Av Pte Juan Domingo Peron San Miguel San Miguel</t>
  </si>
  <si>
    <t>Av Balbin 1254 e/ Domingo Faustino Sarmiento y Av Pte Juan Domingo Peron San Miguel San Miguel, Provincia de Buenos Aires, Argentina</t>
  </si>
  <si>
    <t>-34.5425362638371</t>
  </si>
  <si>
    <t>-58.7126770139323</t>
  </si>
  <si>
    <t>1609 ( 131-454/1609 )</t>
  </si>
  <si>
    <t>Ankoku</t>
  </si>
  <si>
    <t>Santa Cruz 3789 e/ Herminia Brumana y Florencio Varela Bella Vista Obligado</t>
  </si>
  <si>
    <t>Santa Cruz 3789 e/ Herminia Brumana y Florencio Varela Bella Vista Obligado, Provincia de Buenos Aires, Argentina</t>
  </si>
  <si>
    <t>758 ( 131-454/758 )</t>
  </si>
  <si>
    <t>1601 ( 131-454/1601 )</t>
  </si>
  <si>
    <t>1600 ( 131-454/1600 )</t>
  </si>
  <si>
    <t>Capilla San Pedro Claver</t>
  </si>
  <si>
    <t>Willians Morris 3104 e/ Gral. Balcarce y Marcos Juarez Santa Maria Barrio Parque</t>
  </si>
  <si>
    <t>Willians Morris 3104 e/ Gral. Balcarce y Marcos Juarez Santa Maria Barrio Parque, Provincia de Buenos Aires, Argentina</t>
  </si>
  <si>
    <t>2935 ( 131-454/2935 )</t>
  </si>
  <si>
    <t>Capilla De La Purisima Y Santo Cura Brochero</t>
  </si>
  <si>
    <t>Sargento Cabral 4860 e/ Luis Salguero y Maestro Ferreyra Santa Maria Mitre</t>
  </si>
  <si>
    <t>Sargento Cabral 4860 e/ Luis Salguero y Maestro Ferreyra Santa Maria Mitre, Provincia de Buenos Aires, Argentina</t>
  </si>
  <si>
    <t>3044 ( 132-451/3044 )</t>
  </si>
  <si>
    <t>Sede 40</t>
  </si>
  <si>
    <t>Gaspar Campos 5850 e/ Pueyrredon y Juan Diaz De Solis José C. Paz</t>
  </si>
  <si>
    <t>Gaspar Campos 5850 e/ Pueyrredon y Juan Diaz De Solis José C. Paz, Provincia de Buenos Aires, Argentina</t>
  </si>
  <si>
    <t>3053 ( 132-451/3053 )</t>
  </si>
  <si>
    <t>Sede 138</t>
  </si>
  <si>
    <t>Jorge Newbery 2707 e/ M. Rodriguez José C. Paz</t>
  </si>
  <si>
    <t>Jorge Newbery 2707 e/ M. Rodriguez José C. Paz, Provincia de Buenos Aires, Argentina</t>
  </si>
  <si>
    <t>3022 ( 132-451/3022 )</t>
  </si>
  <si>
    <t>Sede 7</t>
  </si>
  <si>
    <t>C. Goleta Sarandi 1349 e/ Blandengues y A. Blanqui José C. Paz</t>
  </si>
  <si>
    <t>C. Goleta Sarandi 1349 e/ Blandengues y A. Blanqui José C. Paz, Provincia de Buenos Aires, Argentina</t>
  </si>
  <si>
    <t>2406 ( 132-451/2406 )</t>
  </si>
  <si>
    <t>Serrano 4535 e/ 4535 José C. Paz</t>
  </si>
  <si>
    <t>Serrano 4535 e/ 4535 José C. Paz, Provincia de Buenos Aires, Argentina</t>
  </si>
  <si>
    <t>3055 ( 132-451/3055 )</t>
  </si>
  <si>
    <t>Sede 148</t>
  </si>
  <si>
    <t>Lavalle 1236 José C. Paz</t>
  </si>
  <si>
    <t>Lavalle 1236 José C. Paz, Provincia de Buenos Aires, Argentina</t>
  </si>
  <si>
    <t>3057 ( 132-451/3057 )</t>
  </si>
  <si>
    <t>Sede 150</t>
  </si>
  <si>
    <t>Altube Y Bramante José C. Paz</t>
  </si>
  <si>
    <t>Altube Y Bramante José C. Paz, Provincia de Buenos Aires, Argentina</t>
  </si>
  <si>
    <t>3062 ( 132-451/3062 )</t>
  </si>
  <si>
    <t>Sede 153</t>
  </si>
  <si>
    <t>Av. Potosi 336 José C. Paz</t>
  </si>
  <si>
    <t>Av. Potosi 336 José C. Paz, Provincia de Buenos Aires, Argentina</t>
  </si>
  <si>
    <t>2414 ( 132-451/2414 )</t>
  </si>
  <si>
    <t>Chopin 701 José C. Paz</t>
  </si>
  <si>
    <t>Chopin 701 José C. Paz, Provincia de Buenos Aires, Argentina</t>
  </si>
  <si>
    <t>1036 ( 132-451/1036 )</t>
  </si>
  <si>
    <t>Fragata Sarmiento 551 e/ Tegucigalpa y La Habana José C. Paz</t>
  </si>
  <si>
    <t>Fragata Sarmiento 551 e/ Tegucigalpa y La Habana José C. Paz, Provincia de Buenos Aires, Argentina</t>
  </si>
  <si>
    <t>3068 ( 132-451/3068 )</t>
  </si>
  <si>
    <t>Centro Comunitario Juntos Por El Barrio</t>
  </si>
  <si>
    <t>Capdevila Y Oribe José C. Paz</t>
  </si>
  <si>
    <t>Capdevila Y Oribe José C. Paz, Provincia de Buenos Aires, Argentina</t>
  </si>
  <si>
    <t>1035 ( 132-451/1035 )</t>
  </si>
  <si>
    <t>Zuviría 4872 e/ Marcelo Fitte y Lavalle José C. Paz</t>
  </si>
  <si>
    <t>Zuviría 4872 e/ Marcelo Fitte y Lavalle José C. Paz, Provincia de Buenos Aires, Argentina</t>
  </si>
  <si>
    <t>1042 ( 132-453/1042 )</t>
  </si>
  <si>
    <t>Asociación Huellas De Fuego</t>
  </si>
  <si>
    <t>Páez 4204 e/ Lasalle y Avenida Croacia José C. Paz</t>
  </si>
  <si>
    <t>Páez 4204 e/ Lasalle y Avenida Croacia José C. Paz, Provincia de Buenos Aires, Argentina</t>
  </si>
  <si>
    <t>1038 ( 132-453/1038 )</t>
  </si>
  <si>
    <t>Santiago De Liniers 3936 e/ 3 De Febrero y Fernández Moreno José C. Paz</t>
  </si>
  <si>
    <t>Santiago De Liniers 3936 e/ 3 De Febrero y Fernández Moreno José C. Paz, Provincia de Buenos Aires, Argentina</t>
  </si>
  <si>
    <t>3042 ( 132-454/3042 )</t>
  </si>
  <si>
    <t>Sede 33</t>
  </si>
  <si>
    <t>Bramante Y Colon José C. Paz</t>
  </si>
  <si>
    <t>Bramante Y Colon José C. Paz, Provincia de Buenos Aires, Argentina</t>
  </si>
  <si>
    <t>3043 ( 132-454/3043 )</t>
  </si>
  <si>
    <t>Sede 38</t>
  </si>
  <si>
    <t>Padre Uztarroz 5014 José C. Paz</t>
  </si>
  <si>
    <t>Padre Uztarroz 5014 José C. Paz, Provincia de Buenos Aires, Argentina</t>
  </si>
  <si>
    <t>2418 ( 132-454/2418 )</t>
  </si>
  <si>
    <t>Calle 18 706 e/ Canning José C. Paz</t>
  </si>
  <si>
    <t>Calle 18 706 e/ Canning José C. Paz, Provincia de Buenos Aires, Argentina</t>
  </si>
  <si>
    <t>3052 ( 132-454/3052 )</t>
  </si>
  <si>
    <t>Sede 135</t>
  </si>
  <si>
    <t>Gran Colombia .- Lamas 2800 José C. Paz</t>
  </si>
  <si>
    <t>Gran Colombia .- Lamas 2800 José C. Paz, Provincia de Buenos Aires, Argentina</t>
  </si>
  <si>
    <t>3023 ( 132-457/3023 )</t>
  </si>
  <si>
    <t>Sede 19</t>
  </si>
  <si>
    <t>Oribe 3411 e/ Carmen Puch y Atahualpa José C. Paz</t>
  </si>
  <si>
    <t>Oribe 3411 e/ Carmen Puch y Atahualpa José C. Paz, Provincia de Buenos Aires, Argentina</t>
  </si>
  <si>
    <t>2407 ( 132-457/2407 )</t>
  </si>
  <si>
    <t>Sede 25</t>
  </si>
  <si>
    <t>Ramón Falcón 850 José C. Paz</t>
  </si>
  <si>
    <t>Ramón Falcón 850 José C. Paz, Provincia de Buenos Aires, Argentina</t>
  </si>
  <si>
    <t>3041 ( 132-457/3041 )</t>
  </si>
  <si>
    <t>Sede 27</t>
  </si>
  <si>
    <t>Humboldt Y Tres De Febrero José C. Paz</t>
  </si>
  <si>
    <t>Humboldt Y Tres De Febrero José C. Paz, Provincia de Buenos Aires, Argentina</t>
  </si>
  <si>
    <t>3054 ( 132-457/3054 )</t>
  </si>
  <si>
    <t>Sede 141</t>
  </si>
  <si>
    <t>Calderon De La Barca 4871 e/ Rodrigo De Triana y V. De Astrada José C. Paz</t>
  </si>
  <si>
    <t>Calderon De La Barca 4871 e/ Rodrigo De Triana y V. De Astrada José C. Paz, Provincia de Buenos Aires, Argentina</t>
  </si>
  <si>
    <t>1043 ( 132-457/1043 )</t>
  </si>
  <si>
    <t>Centro De Formación Y Promoción De Derechos</t>
  </si>
  <si>
    <t>Potosí 5101 e/ Ayacucho y Boyaca José C. Paz</t>
  </si>
  <si>
    <t>Potosí 5101 e/ Ayacucho y Boyaca José C. Paz, Provincia de Buenos Aires, Argentina</t>
  </si>
  <si>
    <t>2921 ( 133-451/2921 )</t>
  </si>
  <si>
    <t>Pastor Julio Mesaros</t>
  </si>
  <si>
    <t>El Callao 1471 e/ Jose De San Martin y Francisco Beiro Grand Bourg</t>
  </si>
  <si>
    <t>El Callao 1471 e/ Jose De San Martin y Francisco Beiro Grand Bourg, Provincia de Buenos Aires, Argentina</t>
  </si>
  <si>
    <t>2895 ( 133-456/2895 )</t>
  </si>
  <si>
    <t>Escuela Numero 704</t>
  </si>
  <si>
    <t>Rosario 4498 e/ Juarez Celman y Pujol Adolfo Sourdeaux</t>
  </si>
  <si>
    <t>Rosario 4498 e/ Juarez Celman y Pujol Adolfo Sourdeaux, Provincia de Buenos Aires, Argentina</t>
  </si>
  <si>
    <t>-34.5026040563375</t>
  </si>
  <si>
    <t>-58.6694583304344</t>
  </si>
  <si>
    <t>3149 ( 133-451/3149 )</t>
  </si>
  <si>
    <t>R.e. De Escalada 3590 e/ 25 De Mayo y San Martin Los Polvorines</t>
  </si>
  <si>
    <t>R.e. De Escalada 3590 e/ 25 De Mayo y San Martin Los Polvorines, Provincia de Buenos Aires, Argentina</t>
  </si>
  <si>
    <t>2816 ( 133-456/2816 )</t>
  </si>
  <si>
    <t>Escuela Nro 701</t>
  </si>
  <si>
    <t>Perito Moreno 2048 e/ Hernandarias y Carola Lorenzini Los Polvorines</t>
  </si>
  <si>
    <t>Perito Moreno 2048 e/ Hernandarias y Carola Lorenzini Los Polvorines, Provincia de Buenos Aires, Argentina</t>
  </si>
  <si>
    <t>-34.5076734117208</t>
  </si>
  <si>
    <t>-58.6986992816394</t>
  </si>
  <si>
    <t>2900 ( 133-453/2900 )</t>
  </si>
  <si>
    <t>Escuela Numero 702</t>
  </si>
  <si>
    <t>Paso De Uspallata 1197 e/ Padre Stoppler y Soler Grand Bourg</t>
  </si>
  <si>
    <t>Paso De Uspallata 1197 e/ Padre Stoppler y Soler Grand Bourg, Provincia de Buenos Aires, Argentina</t>
  </si>
  <si>
    <t>-34.4901787715147</t>
  </si>
  <si>
    <t>-58.7255517073828</t>
  </si>
  <si>
    <t>3150 ( 133-451/3150 )</t>
  </si>
  <si>
    <t>El Derecho De Los Abuelos</t>
  </si>
  <si>
    <t>Coronel Bogado 3921 e/ Fray Luis BolaÑos y Republica Argentina Grand Bourg</t>
  </si>
  <si>
    <t>Coronel Bogado 3921 e/ Fray Luis BolaÑos y Republica Argentina Grand Bourg, Provincia de Buenos Aires, Argentina</t>
  </si>
  <si>
    <t>3153 ( 133-451/3153 )</t>
  </si>
  <si>
    <t>Escuela Numero 20</t>
  </si>
  <si>
    <t>Luis Vernet 782 e/ Paso De Los Patos y Felipe Llavallol Grand Bourg</t>
  </si>
  <si>
    <t>Luis Vernet 782 e/ Paso De Los Patos y Felipe Llavallol Grand Bourg, Provincia de Buenos Aires, Argentina</t>
  </si>
  <si>
    <t>-34.4888437633173</t>
  </si>
  <si>
    <t>-58.7360048121721</t>
  </si>
  <si>
    <t>3151 ( 133-451/3151 )</t>
  </si>
  <si>
    <t>Iglesia San Pablo</t>
  </si>
  <si>
    <t>Calle 9 930 e/ Romain Rolland y Esteban Gascon Los Polvorines</t>
  </si>
  <si>
    <t>Calle 9 930 e/ Romain Rolland y Esteban Gascon Los Polvorines, Provincia de Buenos Aires, Argentina</t>
  </si>
  <si>
    <t>2923 ( 133-451/2923 )</t>
  </si>
  <si>
    <t>Martin Fierro</t>
  </si>
  <si>
    <t>Juan De Herrera 2550 e/ Congresales y Manuel Artigas Adolfo Sourdeaux</t>
  </si>
  <si>
    <t>Juan De Herrera 2550 e/ Congresales y Manuel Artigas Adolfo Sourdeaux, Provincia de Buenos Aires, Argentina</t>
  </si>
  <si>
    <t>2896 ( 133-451/2896 )</t>
  </si>
  <si>
    <t>Centro Cultural Isauro</t>
  </si>
  <si>
    <t>Cura Brochero 721 e/ Santos Vega y Cangallo Grand Bourg</t>
  </si>
  <si>
    <t>Cura Brochero 721 e/ Santos Vega y Cangallo Grand Bourg, Provincia de Buenos Aires, Argentina</t>
  </si>
  <si>
    <t>632 ( 133-451/632 )</t>
  </si>
  <si>
    <t>Capilla Sumampa</t>
  </si>
  <si>
    <t>Dellepiane 1381 e/ Llerena y Husares Adolfo Sourdeaux</t>
  </si>
  <si>
    <t>Dellepiane 1381 e/ Llerena y Husares Adolfo Sourdeaux, Provincia de Buenos Aires, Argentina</t>
  </si>
  <si>
    <t>3148 ( 133-454/3148 )</t>
  </si>
  <si>
    <t>Instituto A. S.</t>
  </si>
  <si>
    <t>El Callao 1071 e/ Soler y O´brien Grand Bourg</t>
  </si>
  <si>
    <t>El Callao 1071 e/ Soler y O´brien Grand Bourg, Provincia de Buenos Aires, Argentina</t>
  </si>
  <si>
    <t>2899 ( 133-453/2899 )</t>
  </si>
  <si>
    <t>Nueva Jerusalen</t>
  </si>
  <si>
    <t>Pablo Areguati 1175 e/ Batalla De Chacabuco y Combate De San Lorenzo Grand Bourg</t>
  </si>
  <si>
    <t>Pablo Areguati 1175 e/ Batalla De Chacabuco y Combate De San Lorenzo Grand Bourg, Provincia de Buenos Aires, Argentina</t>
  </si>
  <si>
    <t>2901 ( 133-453/2901 )</t>
  </si>
  <si>
    <t>Centro Cultural Alfonsina Storni</t>
  </si>
  <si>
    <t>Ex Combatientes De Malvinas 1700 e/ Mahatma Gandhi y Pandit Nehru Los Polvorines</t>
  </si>
  <si>
    <t>Ex Combatientes De Malvinas 1700 e/ Mahatma Gandhi y Pandit Nehru Los Polvorines, Provincia de Buenos Aires, Argentina</t>
  </si>
  <si>
    <t>634 ( 133-454/634 )</t>
  </si>
  <si>
    <t>Cooperativa Pelusa</t>
  </si>
  <si>
    <t>Rio De La Plata 4093 e/ Maure y Lavoisier Pablo Nogues</t>
  </si>
  <si>
    <t>Rio De La Plata 4093 e/ Maure y Lavoisier Pablo Nogues, Provincia de Buenos Aires, Argentina</t>
  </si>
  <si>
    <t>635 ( 133-454/635 )</t>
  </si>
  <si>
    <t>Centro Cultural Bam</t>
  </si>
  <si>
    <t>Sucre 1487 e/ Pio Xii y Sanabria Villa De Mayo</t>
  </si>
  <si>
    <t>Sucre 1487 e/ Pio Xii y Sanabria Villa De Mayo, Provincia de Buenos Aires, Argentina</t>
  </si>
  <si>
    <t>631 ( 133-454/631 )</t>
  </si>
  <si>
    <t>Manos Abiertas</t>
  </si>
  <si>
    <t>Eva Peron 5140 e/ Pelagio Luna y Juan De Herrera Villa De Mayo</t>
  </si>
  <si>
    <t>Eva Peron 5140 e/ Pelagio Luna y Juan De Herrera Villa De Mayo, Provincia de Buenos Aires, Argentina</t>
  </si>
  <si>
    <t>3229 ( 133-454/3229 )</t>
  </si>
  <si>
    <t>C C Isauro</t>
  </si>
  <si>
    <t>Av Presidente Peron 4276 e/ Domingo De Arevalo y Pedro Miguel Araoz Los Polvorines</t>
  </si>
  <si>
    <t>Av Presidente Peron 4276 e/ Domingo De Arevalo y Pedro Miguel Araoz Los Polvorines, Provincia de Buenos Aires, Argentina</t>
  </si>
  <si>
    <t>2906 ( 133-456/2906 )</t>
  </si>
  <si>
    <t>Capilla Del NiÑo Dios</t>
  </si>
  <si>
    <t>Artigas 4025 e/ Cabildo y Pedro Henriquez UreÑa Villa De Mayo</t>
  </si>
  <si>
    <t>Artigas 4025 e/ Cabildo y Pedro Henriquez UreÑa Villa De Mayo, Provincia de Buenos Aires, Argentina</t>
  </si>
  <si>
    <t>2905 ( 133-456/2905 )</t>
  </si>
  <si>
    <t>Todos Para Uno Y Uno Para Todos</t>
  </si>
  <si>
    <t>Uruguay 260 e/ Benito Lynch y Almirante Brown Tierras Altas</t>
  </si>
  <si>
    <t>Uruguay 260 e/ Benito Lynch y Almirante Brown Tierras Altas, Provincia de Buenos Aires, Argentina</t>
  </si>
  <si>
    <t>2904 ( 133-456/2904 )</t>
  </si>
  <si>
    <t>Ornella Infante</t>
  </si>
  <si>
    <t>Benito Lynch 1752 e/ Pablo Areguati y Luis Vernet Grand Bourg</t>
  </si>
  <si>
    <t>Benito Lynch 1752 e/ Pablo Areguati y Luis Vernet Grand Bourg, Provincia de Buenos Aires, Argentina</t>
  </si>
  <si>
    <t>2825 ( 134-451/2825 )</t>
  </si>
  <si>
    <t>Ruta 11 Ex Estación Del Aca e/ 00 y 00 Punta Indio</t>
  </si>
  <si>
    <t>Ruta 11 Ex Estación Del Aca e/ 00 y 00 Punta Indio, Provincia de Buenos Aires, Argentina</t>
  </si>
  <si>
    <t>2824 ( 134-451/2824 )</t>
  </si>
  <si>
    <t>Club Social Y Deportivo Álvarez Jonte</t>
  </si>
  <si>
    <t>Zona Rural (frente A La Antigua Estación Ferrocarr e/ 00 y 00 Alvarez Jonte</t>
  </si>
  <si>
    <t>Zona Rural (frente A La Antigua Estación Ferrocarr e/ 00 y 00 Alvarez Jonte, Provincia de Buenos Aires, Argentina</t>
  </si>
  <si>
    <t>1128 ( 135-451/1128 )</t>
  </si>
  <si>
    <t>Leito</t>
  </si>
  <si>
    <t>Arribeños 2309 e/ Acuña Hurlingham Hurlingham</t>
  </si>
  <si>
    <t>Arribeños 2309 e/ Acuña Hurlingham Hurlingham, Provincia de Buenos Aires, Argentina</t>
  </si>
  <si>
    <t>1122 ( 135-451/1122 )</t>
  </si>
  <si>
    <t>Bustamante e/ Ojeda y Lío Sanga Morris San Damian</t>
  </si>
  <si>
    <t>Bustamante e/ Ojeda y Lío Sanga Morris San Damian, Provincia de Buenos Aires, Argentina</t>
  </si>
  <si>
    <t>1125 ( 135-455/1125 )</t>
  </si>
  <si>
    <t>Cfp Malvinas Argentinas Solis</t>
  </si>
  <si>
    <t>Juan Diaz De Solis 2474 e/ Paso Morales y Conscripto Sancti Morris Morris</t>
  </si>
  <si>
    <t>Juan Diaz De Solis 2474 e/ Paso Morales y Conscripto Sancti Morris Morris, Provincia de Buenos Aires, Argentina</t>
  </si>
  <si>
    <t>3408 ( 135-451/3408 )</t>
  </si>
  <si>
    <t>Cfp Camargo ¨malvinas Arg¨</t>
  </si>
  <si>
    <t>Camargo 3376 e/ Pedraza Tesei Tesei</t>
  </si>
  <si>
    <t>Camargo 3376 e/ Pedraza Tesei Tesei, Provincia de Buenos Aires, Argentina</t>
  </si>
  <si>
    <t>3200 ( 135-451/3200 )</t>
  </si>
  <si>
    <t>Iglesia Nuevo Tiempo (ex Catedral De La Fé)</t>
  </si>
  <si>
    <t>Avenida Roca 2021 e/ Bocayuba Hurlingham Hurlingham</t>
  </si>
  <si>
    <t>Avenida Roca 2021 e/ Bocayuba Hurlingham Hurlingham, Provincia de Buenos Aires, Argentina</t>
  </si>
  <si>
    <t>1129 ( 135-451/1129 )</t>
  </si>
  <si>
    <t>Pedro Diaz 425 e/ Cura Navarro Tesei Tesei</t>
  </si>
  <si>
    <t>Pedro Diaz 425 e/ Cura Navarro Tesei Tesei, Provincia de Buenos Aires, Argentina</t>
  </si>
  <si>
    <t>-34.6131455361949</t>
  </si>
  <si>
    <t>-58.6374828593478</t>
  </si>
  <si>
    <t>1127 ( 135-451/1127 )</t>
  </si>
  <si>
    <t>Bradley 305 e/ Acuña Tesei Tesei</t>
  </si>
  <si>
    <t>Bradley 305 e/ Acuña Tesei Tesei, Provincia de Buenos Aires, Argentina</t>
  </si>
  <si>
    <t>-34.6251869850778</t>
  </si>
  <si>
    <t>-58.6286729616399</t>
  </si>
  <si>
    <t>3483 ( 135-451/3483 )</t>
  </si>
  <si>
    <t>Centro Cultural William Morris</t>
  </si>
  <si>
    <t>Cañuelas 3363 e/ Lavalle y Amenabar Morris San Damian</t>
  </si>
  <si>
    <t>Cañuelas 3363 e/ Lavalle y Amenabar Morris San Damian, Provincia de Buenos Aires, Argentina</t>
  </si>
  <si>
    <t>1121 ( 135-451/1121 )</t>
  </si>
  <si>
    <t>Av. Roca 662 e/ Centenera y Conscripto Bernardi Hurlingham Hurlingham</t>
  </si>
  <si>
    <t>Av. Roca 662 e/ Centenera y Conscripto Bernardi Hurlingham Hurlingham, Provincia de Buenos Aires, Argentina</t>
  </si>
  <si>
    <t>2939 ( 135-451/2939 )</t>
  </si>
  <si>
    <t>Heroes De Malvinas</t>
  </si>
  <si>
    <t>Lebenshon 4003 e/ Juan Fernandez Tesei Tesei</t>
  </si>
  <si>
    <t>Lebenshon 4003 e/ Juan Fernandez Tesei Tesei, Provincia de Buenos Aires, Argentina</t>
  </si>
  <si>
    <t>3220 ( 135-451/3220 )</t>
  </si>
  <si>
    <t>Cfp Camargo</t>
  </si>
  <si>
    <t>Camargo s/N Tesei Tesei</t>
  </si>
  <si>
    <t>Camargo s/N Tesei Tesei, Provincia de Buenos Aires, Argentina</t>
  </si>
  <si>
    <t>1134 ( 135-451/1134 )</t>
  </si>
  <si>
    <t>Bustamante e/ Gurruchaga Hurlingham Cartero</t>
  </si>
  <si>
    <t>Bustamante e/ Gurruchaga Hurlingham Cartero, Provincia de Buenos Aires, Argentina</t>
  </si>
  <si>
    <t>3931 ( 135-451/3931 )</t>
  </si>
  <si>
    <t>Club Los Andes</t>
  </si>
  <si>
    <t>Los Patos 2449 e/ Epecuen y Alvares Thomas Hurlingham Hurlingham</t>
  </si>
  <si>
    <t>Los Patos 2449 e/ Epecuen y Alvares Thomas Hurlingham Hurlingham, Provincia de Buenos Aires, Argentina</t>
  </si>
  <si>
    <t>3777 ( 135-451/3777 )</t>
  </si>
  <si>
    <t>Club 1ero De Mayo</t>
  </si>
  <si>
    <t>Albeniz 3153 e/ Echeverri Morris Morris</t>
  </si>
  <si>
    <t>Albeniz 3153 e/ Echeverri Morris Morris, Provincia de Buenos Aires, Argentina</t>
  </si>
  <si>
    <t>1136 ( 135-451/1136 )</t>
  </si>
  <si>
    <t>Bradley 301 e/ Pasco Tesei Tesei</t>
  </si>
  <si>
    <t>Bradley 301 e/ Pasco Tesei Tesei, Provincia de Buenos Aires, Argentina</t>
  </si>
  <si>
    <t>3776 ( 135-451/3776 )</t>
  </si>
  <si>
    <t>Av. Vergara 3435 Hurlingham Hurlingham</t>
  </si>
  <si>
    <t>Av. Vergara 3435 Hurlingham Hurlingham, Provincia de Buenos Aires, Argentina</t>
  </si>
  <si>
    <t>1139 ( 135-455/1139 )</t>
  </si>
  <si>
    <t>Husares 1158 e/ Alzaga Tesei Palanco</t>
  </si>
  <si>
    <t>Husares 1158 e/ Alzaga Tesei Palanco, Provincia de Buenos Aires, Argentina</t>
  </si>
  <si>
    <t>3473 ( 135-455/3473 )</t>
  </si>
  <si>
    <t>Av. Vergara 3162 e/ Gluck Hurlingham Hurlingham</t>
  </si>
  <si>
    <t>Av. Vergara 3162 e/ Gluck Hurlingham Hurlingham, Provincia de Buenos Aires, Argentina</t>
  </si>
  <si>
    <t>2352 ( 136-455/2352 )</t>
  </si>
  <si>
    <t>Distinto Tiempo Mujer</t>
  </si>
  <si>
    <t>Aconquija 1908 Ituzaingó Villa León</t>
  </si>
  <si>
    <t>Aconquija 1908 Ituzaingó Villa León, Provincia de Buenos Aires, Argentina</t>
  </si>
  <si>
    <t>2349 ( 136-451/2349 )</t>
  </si>
  <si>
    <t>Cds Juana Azurduy</t>
  </si>
  <si>
    <t>Haiti 3475 Ituzaingó San Alberto</t>
  </si>
  <si>
    <t>Haiti 3475 Ituzaingó San Alberto, Provincia de Buenos Aires, Argentina</t>
  </si>
  <si>
    <t>2365 ( 136-451/2365 )</t>
  </si>
  <si>
    <t>Padre Dalbon 3543 Ituzaingó Villa León</t>
  </si>
  <si>
    <t>Padre Dalbon 3543 Ituzaingó Villa León, Provincia de Buenos Aires, Argentina</t>
  </si>
  <si>
    <t>3498 ( 136-451/3498 )</t>
  </si>
  <si>
    <t>Pringles 2450 Ituzaingó San Alberto</t>
  </si>
  <si>
    <t>Pringles 2450 Ituzaingó San Alberto, Provincia de Buenos Aires, Argentina</t>
  </si>
  <si>
    <t>2360 ( 136-452/2360 )</t>
  </si>
  <si>
    <t>Sf Santa Cecilia</t>
  </si>
  <si>
    <t>Mansilla 2332 Ituzaingó Villa Udaondo</t>
  </si>
  <si>
    <t>Mansilla 2332 Ituzaingó Villa Udaondo, Provincia de Buenos Aires, Argentina</t>
  </si>
  <si>
    <t>2362 ( 136-455/2362 )</t>
  </si>
  <si>
    <t>Cic Barrionuevo</t>
  </si>
  <si>
    <t>Del Petral y Alsina Ituzaingó Barrionuevo</t>
  </si>
  <si>
    <t>Del Petral y Alsina Ituzaingó Barrionuevo, Provincia de Buenos Aires, Argentina</t>
  </si>
  <si>
    <t>2361 ( 136-453/2361 )</t>
  </si>
  <si>
    <t>Cds La Torcacita</t>
  </si>
  <si>
    <t>Santos Vega 1299 Ituzaingó Villa Udaondo</t>
  </si>
  <si>
    <t>Santos Vega 1299 Ituzaingó Villa Udaondo, Provincia de Buenos Aires, Argentina</t>
  </si>
  <si>
    <t>841 ( 136-453/841 )</t>
  </si>
  <si>
    <t>Micaela Garcia</t>
  </si>
  <si>
    <t>J.m. Paz 1545 Ituzaingó El Pilar</t>
  </si>
  <si>
    <t>J.m. Paz 1545 Ituzaingó El Pilar, Provincia de Buenos Aires, Argentina</t>
  </si>
  <si>
    <t>2482 ( 136-453/2482 )</t>
  </si>
  <si>
    <t>Cpp</t>
  </si>
  <si>
    <t>Ayolas 1561 Ituzaingó Villa León</t>
  </si>
  <si>
    <t>Ayolas 1561 Ituzaingó Villa León, Provincia de Buenos Aires, Argentina</t>
  </si>
  <si>
    <t>843 ( 136-453/843 )</t>
  </si>
  <si>
    <t>S.f. La Tradición</t>
  </si>
  <si>
    <t>Balbin 4020 Ituzaingó Barrionuevo</t>
  </si>
  <si>
    <t>Balbin 4020 Ituzaingó Barrionuevo, Provincia de Buenos Aires, Argentina</t>
  </si>
  <si>
    <t>835 ( 136-453/835 )</t>
  </si>
  <si>
    <t>Olivera 736 e/ Medrano Ituzaingó Ituzaingó Sur</t>
  </si>
  <si>
    <t>Olivera 736 e/ Medrano Ituzaingó Ituzaingó Sur, Provincia de Buenos Aires, Argentina</t>
  </si>
  <si>
    <t>-34.6612748171707</t>
  </si>
  <si>
    <t>-58.6640308266648</t>
  </si>
  <si>
    <t>833 ( 136-453/833 )</t>
  </si>
  <si>
    <t>Esc De Educ. Especial Picasso</t>
  </si>
  <si>
    <t>Calle 26 3684 e/ Perdomo Ituzaingó Villa León</t>
  </si>
  <si>
    <t>Calle 26 3684 e/ Perdomo Ituzaingó Villa León, Provincia de Buenos Aires, Argentina</t>
  </si>
  <si>
    <t>836 ( 136-453/836 )</t>
  </si>
  <si>
    <t>Esc. De Educ. Especial Juntos A La Par</t>
  </si>
  <si>
    <t>De Las Boleadoras 2974 Ituzaingó Villa Udaondo</t>
  </si>
  <si>
    <t>De Las Boleadoras 2974 Ituzaingó Villa Udaondo, Provincia de Buenos Aires, Argentina</t>
  </si>
  <si>
    <t>2486 ( 136-453/2486 )</t>
  </si>
  <si>
    <t>Sec. De Producción</t>
  </si>
  <si>
    <t>Fragio 183 Ituzaingó Ituzaingó Centro</t>
  </si>
  <si>
    <t>Fragio 183 Ituzaingó Ituzaingó Centro, Provincia de Buenos Aires, Argentina</t>
  </si>
  <si>
    <t>842 ( 136-453/842 )</t>
  </si>
  <si>
    <t>San Fernando 2764 Ituzaingó San Alberto</t>
  </si>
  <si>
    <t>San Fernando 2764 Ituzaingó San Alberto, Provincia de Buenos Aires, Argentina</t>
  </si>
  <si>
    <t>2348 ( 136-454/2348 )</t>
  </si>
  <si>
    <t>Ub Juana Azurduy</t>
  </si>
  <si>
    <t>Colombia 1605 Ituzaingó Villa Las Naciones</t>
  </si>
  <si>
    <t>Colombia 1605 Ituzaingó Villa Las Naciones, Provincia de Buenos Aires, Argentina</t>
  </si>
  <si>
    <t>2980 ( 136-454/2980 )</t>
  </si>
  <si>
    <t>Ub 1ro De Julio</t>
  </si>
  <si>
    <t>Jm Paz 2479 Ituzaingó El Pilar</t>
  </si>
  <si>
    <t>Jm Paz 2479 Ituzaingó El Pilar, Provincia de Buenos Aires, Argentina</t>
  </si>
  <si>
    <t>3135 ( 136-454/3135 )</t>
  </si>
  <si>
    <t>Calle 24 2335 e/ Caaguazu y Cuyo Ituzaingó Ituzaingó Sur</t>
  </si>
  <si>
    <t>Calle 24 2335 e/ Caaguazu y Cuyo Ituzaingó Ituzaingó Sur, Provincia de Buenos Aires, Argentina</t>
  </si>
  <si>
    <t>2475 ( 136-455/2475 )</t>
  </si>
  <si>
    <t>El Amor Y La Igualdad</t>
  </si>
  <si>
    <t>Patagonia 2254 Ituzaingó San Alberto</t>
  </si>
  <si>
    <t>Patagonia 2254 Ituzaingó San Alberto, Provincia de Buenos Aires, Argentina</t>
  </si>
  <si>
    <t>2477 ( 136-455/2477 )</t>
  </si>
  <si>
    <t>Seguir Creciendo</t>
  </si>
  <si>
    <t>Sequeira y cerrito Ituzaingó Villa León</t>
  </si>
  <si>
    <t>Sequeira y cerrito Ituzaingó Villa León, Provincia de Buenos Aires, Argentina</t>
  </si>
  <si>
    <t>2478 ( 136-455/2478 )</t>
  </si>
  <si>
    <t>Cds San Antonio</t>
  </si>
  <si>
    <t>Olivera 2160 Ituzaingó Ituzaingó Sur</t>
  </si>
  <si>
    <t>Olivera 2160 Ituzaingó Ituzaingó Sur, Provincia de Buenos Aires, Argentina</t>
  </si>
  <si>
    <t>2485 ( 136-455/2485 )</t>
  </si>
  <si>
    <t>Otero 801 Ituzaingó El Pilar</t>
  </si>
  <si>
    <t>Otero 801 Ituzaingó El Pilar, Provincia de Buenos Aires, Argentina</t>
  </si>
  <si>
    <t>844 ( 136-455/844 )</t>
  </si>
  <si>
    <t>Cooperativa Proas</t>
  </si>
  <si>
    <t>Tel Aviv 1605 e/ Posta De Pardo Ituzaingó Villa Las Naciones</t>
  </si>
  <si>
    <t>Tel Aviv 1605 e/ Posta De Pardo Ituzaingó Villa Las Naciones, Provincia de Buenos Aires, Argentina</t>
  </si>
  <si>
    <t>2580 ( 137-451/2580 )</t>
  </si>
  <si>
    <t>Biblioteca Popular</t>
  </si>
  <si>
    <t>Avenida Manuel José Cobo e/ Hipólito Yrigoyen y Sargento Cabral Lezama</t>
  </si>
  <si>
    <t>Avenida Manuel José Cobo e/ Hipólito Yrigoyen y Sargento Cabral Lezama, Provincia de Buenos Aires, Argentina</t>
  </si>
  <si>
    <t>2578 ( 137-451/2578 )</t>
  </si>
  <si>
    <t>Hospital Municipal Francisco Quijano</t>
  </si>
  <si>
    <t>Ruta 57 Lezama</t>
  </si>
  <si>
    <t>Ruta 57 Lezama, Provincia de Buenos Aires, Argentina</t>
  </si>
  <si>
    <t>2926 ( 137-451/2926 )</t>
  </si>
  <si>
    <t>Club Independiente</t>
  </si>
  <si>
    <t>Manuel Rico Y Pte PerÓn S/N Lezama</t>
  </si>
  <si>
    <t>Manuel Rico Y Pte PerÓn S/N Lezama, Provincia de Buenos Aires, Argentina</t>
  </si>
  <si>
    <t>3685 ( 137-451/3685 )</t>
  </si>
  <si>
    <t>Ep N° 11 Josefina Kolkowski</t>
  </si>
  <si>
    <t>Ameghino e/ B Rivadavia y Av Belgrano Lezama</t>
  </si>
  <si>
    <t>Ameghino e/ B Rivadavia y Av Belgrano Lezama, Provincia de Buenos Aires, Argentina</t>
  </si>
  <si>
    <t>-35.8735596178903</t>
  </si>
  <si>
    <t>-57.8921660426445</t>
  </si>
  <si>
    <t>3801 ( 137-451/3801 )</t>
  </si>
  <si>
    <t>Manuel Rico e/ Pte Perón y Hipólito Yrigoyen Lezama</t>
  </si>
  <si>
    <t>Manuel Rico e/ Pte Perón y Hipólito Yrigoyen Lezama, Provincia de Buenos Aires, Argentina</t>
  </si>
  <si>
    <t>2700 ( 14-451/2700 )</t>
  </si>
  <si>
    <t>Centro Educativo Complementario N° 801</t>
  </si>
  <si>
    <t>Rivadavia 150 e/ Saenz PeÑa y Las Heras Coronel Brandsen Centro</t>
  </si>
  <si>
    <t>Rivadavia 150 e/ Saenz PeÑa y Las Heras Coronel Brandsen Centro, Provincia de Buenos Aires, Argentina</t>
  </si>
  <si>
    <t>3411 ( 14-451/3411 )</t>
  </si>
  <si>
    <t>Biblioteca Popular Dr. Frutos Enrique Ortiz</t>
  </si>
  <si>
    <t>Magdalena Fait Esq Coopernico e/ Magdalena Fait y Esq Coopernico Coronel Brandsen Las Mandarinas</t>
  </si>
  <si>
    <t>Magdalena Fait Esq Coopernico e/ Magdalena Fait y Esq Coopernico Coronel Brandsen Las Mandarinas, Provincia de Buenos Aires, Argentina</t>
  </si>
  <si>
    <t>3459 ( 14-451/3459 )</t>
  </si>
  <si>
    <t>Sociedad De Fomento Barrio Los Pinos</t>
  </si>
  <si>
    <t>Calle 9 Esq Daguerre s-n e/ Esq Daguerre Coronel Brandsen Los Pinos</t>
  </si>
  <si>
    <t>Calle 9 Esq Daguerre s-n e/ Esq Daguerre Coronel Brandsen Los Pinos, Provincia de Buenos Aires, Argentina</t>
  </si>
  <si>
    <t>3818 ( 14-451/3818 )</t>
  </si>
  <si>
    <t>Sociedad De Fomento Infanta Isabel</t>
  </si>
  <si>
    <t>Victor Manuel e/ Victor Manuel Coronel Brandsen Infanta Isabel</t>
  </si>
  <si>
    <t>Victor Manuel e/ Victor Manuel Coronel Brandsen Infanta Isabel, Provincia de Buenos Aires, Argentina</t>
  </si>
  <si>
    <t>2701 ( 14-452/2701 )</t>
  </si>
  <si>
    <t>Escuela Primaria De Adultos N° 701</t>
  </si>
  <si>
    <t>Ferrari 350 e/ Saenz PeÑa y Las Heras Coronel Brandsen Centro</t>
  </si>
  <si>
    <t>Ferrari 350 e/ Saenz PeÑa y Las Heras Coronel Brandsen Centro, Provincia de Buenos Aires, Argentina</t>
  </si>
  <si>
    <t>-35.1693141467288</t>
  </si>
  <si>
    <t>-58.235983584272</t>
  </si>
  <si>
    <t>3429 ( 14-451/3429 )</t>
  </si>
  <si>
    <t>Escuela Secundaria N°5</t>
  </si>
  <si>
    <t>Missfelder e/ Missfelder y Linari Coronel Brandsen Oliden</t>
  </si>
  <si>
    <t>Missfelder e/ Missfelder y Linari Coronel Brandsen Oliden, Provincia de Buenos Aires, Argentina</t>
  </si>
  <si>
    <t>-35.1846508162668</t>
  </si>
  <si>
    <t>-57.9519223379553</t>
  </si>
  <si>
    <t>3820 ( 14-451/3820 )</t>
  </si>
  <si>
    <t>Primaria N° 18</t>
  </si>
  <si>
    <t>Paraje La Parada Km.82,500 Coronel Brandsen La Parada</t>
  </si>
  <si>
    <t>Paraje La Parada Km.82,500 Coronel Brandsen La Parada, Provincia de Buenos Aires, Argentina</t>
  </si>
  <si>
    <t>-35.1338516202544</t>
  </si>
  <si>
    <t>-58.2206503799079</t>
  </si>
  <si>
    <t>2699 ( 14-452/2699 )</t>
  </si>
  <si>
    <t>Extension Del Centro Educativo 801</t>
  </si>
  <si>
    <t>Enrique Hansen 373 e/ Saenz PeÑa y Las Heras Brandsen Las Madarinas</t>
  </si>
  <si>
    <t>Enrique Hansen 373 e/ Saenz PeÑa y Las Heras Brandsen Las Madarinas, Provincia de Buenos Aires, Argentina</t>
  </si>
  <si>
    <t>1198 ( 14-452/1198 )</t>
  </si>
  <si>
    <t>Primaria N°8</t>
  </si>
  <si>
    <t>Magadalena Fait e/ Magadalena Fait y Castelli Coronel Brandsen Las Mandarinas</t>
  </si>
  <si>
    <t>Magadalena Fait e/ Magadalena Fait y Castelli Coronel Brandsen Las Mandarinas, Provincia de Buenos Aires, Argentina</t>
  </si>
  <si>
    <t>-35.1613300591815</t>
  </si>
  <si>
    <t>-58.2446354529858</t>
  </si>
  <si>
    <t>1044 ( 14-452/1044 )</t>
  </si>
  <si>
    <t>Escuela Secundaria N° 11</t>
  </si>
  <si>
    <t>Pueblos Aboriguenes e/ Pueblos Aborigenes y Mayas Coronel Brandsen Las Acacias</t>
  </si>
  <si>
    <t>Pueblos Aboriguenes e/ Pueblos Aborigenes y Mayas Coronel Brandsen Las Acacias, Provincia de Buenos Aires, Argentina</t>
  </si>
  <si>
    <t>-35.1020082781946</t>
  </si>
  <si>
    <t>-58.2809526092563</t>
  </si>
  <si>
    <t>1610 ( 15-451/1610 )</t>
  </si>
  <si>
    <t>Ep N° 7</t>
  </si>
  <si>
    <t>Estrada Y Paso Centro Campana Centro</t>
  </si>
  <si>
    <t>Estrada Y Paso Centro Campana Centro, Provincia de Buenos Aires, Argentina</t>
  </si>
  <si>
    <t>-34.1666104580183</t>
  </si>
  <si>
    <t>-58.9541956045894</t>
  </si>
  <si>
    <t>1619 ( 15-451/1619 )</t>
  </si>
  <si>
    <t>Ep N°27</t>
  </si>
  <si>
    <t>Barrio Dallera Campana</t>
  </si>
  <si>
    <t>Barrio Dallera Campana, Provincia de Buenos Aires, Argentina</t>
  </si>
  <si>
    <t>-34.1858956723942</t>
  </si>
  <si>
    <t>-58.9519291870475</t>
  </si>
  <si>
    <t>804 ( 15-451/804 )</t>
  </si>
  <si>
    <t>Soc. Fto. Pioneros</t>
  </si>
  <si>
    <t>Maffei 566 Campana Los Pioneros</t>
  </si>
  <si>
    <t>Maffei 566 Campana Los Pioneros, Provincia de Buenos Aires, Argentina</t>
  </si>
  <si>
    <t>817 ( 15-451/817 )</t>
  </si>
  <si>
    <t>Unidad Penitenciaria</t>
  </si>
  <si>
    <t>Ruta 6 Km 6.5 Campana</t>
  </si>
  <si>
    <t>Ruta 6 Km 6.5 Campana, Provincia de Buenos Aires, Argentina</t>
  </si>
  <si>
    <t>827 ( 15-451/827 )</t>
  </si>
  <si>
    <t>Honrar La Vida</t>
  </si>
  <si>
    <t>Ruta 9 Km 81 Campana Campana</t>
  </si>
  <si>
    <t>Ruta 9 Km 81 Campana Campana, Provincia de Buenos Aires, Argentina</t>
  </si>
  <si>
    <t>822 ( 15-451/822 )</t>
  </si>
  <si>
    <t>Ees 8 Rio Lujan</t>
  </si>
  <si>
    <t>Ruta 4 Km 1 Campana Rio Lujan</t>
  </si>
  <si>
    <t>Ruta 4 Km 1 Campana Rio Lujan, Provincia de Buenos Aires, Argentina</t>
  </si>
  <si>
    <t>-34.2861274795993</t>
  </si>
  <si>
    <t>-58.9085122270573</t>
  </si>
  <si>
    <t>807 ( 15-451/807 )</t>
  </si>
  <si>
    <t>Centro Comunitario Vencer Para Vivir</t>
  </si>
  <si>
    <t>Colectora R12 Km 91500 Campana Isla</t>
  </si>
  <si>
    <t>Colectora R12 Km 91500 Campana Isla, Provincia de Buenos Aires, Argentina</t>
  </si>
  <si>
    <t>-29.17734079041713</t>
  </si>
  <si>
    <t xml:space="preserve"> -58.856460747078344</t>
  </si>
  <si>
    <t>1615 ( 15-452/1615 )</t>
  </si>
  <si>
    <t>Ep N°19</t>
  </si>
  <si>
    <t>San Cayetano Campana</t>
  </si>
  <si>
    <t>San Cayetano Campana, Provincia de Buenos Aires, Argentina</t>
  </si>
  <si>
    <t>-34.1577630510641</t>
  </si>
  <si>
    <t>-59.0037584020811</t>
  </si>
  <si>
    <t>1620 ( 15-452/1620 )</t>
  </si>
  <si>
    <t>Ep N° 29</t>
  </si>
  <si>
    <t>Barrio Lubo Campana</t>
  </si>
  <si>
    <t>Barrio Lubo Campana, Provincia de Buenos Aires, Argentina</t>
  </si>
  <si>
    <t>-34.1868189586516</t>
  </si>
  <si>
    <t>-58.9392460633395</t>
  </si>
  <si>
    <t>815 ( 15-452/815 )</t>
  </si>
  <si>
    <t>Biblioteca Jarach</t>
  </si>
  <si>
    <t>La Rioja Y Modarelli Campana Lubo</t>
  </si>
  <si>
    <t>La Rioja Y Modarelli Campana Lubo, Provincia de Buenos Aires, Argentina</t>
  </si>
  <si>
    <t>801 ( 15-452/801 )</t>
  </si>
  <si>
    <t>Sociedad De Fomento B°la Josefa</t>
  </si>
  <si>
    <t>Rigolli 1566 Campana La Josefa</t>
  </si>
  <si>
    <t>Rigolli 1566 Campana La Josefa, Provincia de Buenos Aires, Argentina</t>
  </si>
  <si>
    <t>820 ( 15-452/820 )</t>
  </si>
  <si>
    <t>Los Pekes</t>
  </si>
  <si>
    <t>San Cayetano Soc Fomento Campana</t>
  </si>
  <si>
    <t>San Cayetano Soc Fomento Campana, Provincia de Buenos Aires, Argentina</t>
  </si>
  <si>
    <t>1616 ( 15-453/1616 )</t>
  </si>
  <si>
    <t>Ep N° 21</t>
  </si>
  <si>
    <t>Barrio San Felipe Campana</t>
  </si>
  <si>
    <t>Barrio San Felipe Campana, Provincia de Buenos Aires, Argentina</t>
  </si>
  <si>
    <t>-34.1790481877157</t>
  </si>
  <si>
    <t>-58.9767531138596</t>
  </si>
  <si>
    <t>806 ( 15-453/806 )</t>
  </si>
  <si>
    <t>Ess N°27 Las Acacias</t>
  </si>
  <si>
    <t>San Martin 2152 Campana Las Acacias</t>
  </si>
  <si>
    <t>San Martin 2152 Campana Las Acacias, Provincia de Buenos Aires, Argentina</t>
  </si>
  <si>
    <t>819 ( 15-453/819 )</t>
  </si>
  <si>
    <t>Soc. Fto Villanueva</t>
  </si>
  <si>
    <t>Uruguay 1040 Campana Villanueva</t>
  </si>
  <si>
    <t>Uruguay 1040 Campana Villanueva, Provincia de Buenos Aires, Argentina</t>
  </si>
  <si>
    <t>3855 ( 15-453/3855 )</t>
  </si>
  <si>
    <t>Soc. De Fto. Del Pino</t>
  </si>
  <si>
    <t>Necochea 1223 Campana</t>
  </si>
  <si>
    <t>Necochea 1223 Campana, Provincia de Buenos Aires, Argentina</t>
  </si>
  <si>
    <t>1613 ( 15-454/1613 )</t>
  </si>
  <si>
    <t>Vigalono Campana</t>
  </si>
  <si>
    <t>Vigalono Campana, Provincia de Buenos Aires, Argentina</t>
  </si>
  <si>
    <t>1614 ( 15-454/1614 )</t>
  </si>
  <si>
    <t>Ep N°18</t>
  </si>
  <si>
    <t>Harrichabalet Campana</t>
  </si>
  <si>
    <t>Harrichabalet Campana, Provincia de Buenos Aires, Argentina</t>
  </si>
  <si>
    <t>-34.2533125865172</t>
  </si>
  <si>
    <t>-58.9167367415033</t>
  </si>
  <si>
    <t>1617 ( 15-454/1617 )</t>
  </si>
  <si>
    <t>Barrio Santa Florentina Campana</t>
  </si>
  <si>
    <t>Barrio Santa Florentina Campana, Provincia de Buenos Aires, Argentina</t>
  </si>
  <si>
    <t>825 ( 15-454/825 )</t>
  </si>
  <si>
    <t>Los Chiquis</t>
  </si>
  <si>
    <t>Soc. Fto. San Jacinto Campana San Jacinto</t>
  </si>
  <si>
    <t>Soc. Fto. San Jacinto Campana San Jacinto, Provincia de Buenos Aires, Argentina</t>
  </si>
  <si>
    <t>2800 ( 16-451/2800 )</t>
  </si>
  <si>
    <t>Casa 25 De Febrero</t>
  </si>
  <si>
    <t>Acuña 725 e/ Rivadavia y Mitre Cañuelas Centro</t>
  </si>
  <si>
    <t>Acuña 725 e/ Rivadavia y Mitre Cañuelas Centro, Provincia de Buenos Aires, Argentina</t>
  </si>
  <si>
    <t>3372 ( 16-451/3372 )</t>
  </si>
  <si>
    <t>Cic De Máximo Paz</t>
  </si>
  <si>
    <t>Av. Pereda Y Ruta N° 205 e/ Av. Pereda y Ruta N° 205 Máximo Paz Centro</t>
  </si>
  <si>
    <t>Av. Pereda Y Ruta N° 205 e/ Av. Pereda y Ruta N° 205 Máximo Paz Centro, Provincia de Buenos Aires, Argentina</t>
  </si>
  <si>
    <t>3455 ( 16-451/3455 )</t>
  </si>
  <si>
    <t>Casa De Cgt Regional Cañuelas</t>
  </si>
  <si>
    <t>Florida 582 e/ Libertad y Lara Cañuelas Centro</t>
  </si>
  <si>
    <t>Florida 582 e/ Libertad y Lara Cañuelas Centro, Provincia de Buenos Aires, Argentina</t>
  </si>
  <si>
    <t>2797 ( 16-451/2797 )</t>
  </si>
  <si>
    <t>Ees N*3</t>
  </si>
  <si>
    <t>Libertad 1208 e/ Mozotegui y Antártida Argentina Cañuelas Centro</t>
  </si>
  <si>
    <t>Libertad 1208 e/ Mozotegui y Antártida Argentina Cañuelas Centro, Provincia de Buenos Aires, Argentina</t>
  </si>
  <si>
    <t>-35.0496373756599</t>
  </si>
  <si>
    <t>-58.7634550890667</t>
  </si>
  <si>
    <t>1140 ( 16-451/1140 )</t>
  </si>
  <si>
    <t>Soc De Fto 12 De Octubre</t>
  </si>
  <si>
    <t>Del Carmen 50 e/ Rawson y 12 De Octubre Cañuelas 12 De Octubre</t>
  </si>
  <si>
    <t>Del Carmen 50 e/ Rawson y 12 De Octubre Cañuelas 12 De Octubre, Provincia de Buenos Aires, Argentina</t>
  </si>
  <si>
    <t>2799 ( 16-451/2799 )</t>
  </si>
  <si>
    <t>Cens N* 451</t>
  </si>
  <si>
    <t>Moreno 317 e/ Basabilvaso y V. Sarsfield Cañuelas Centro</t>
  </si>
  <si>
    <t>Moreno 317 e/ Basabilvaso y V. Sarsfield Cañuelas Centro, Provincia de Buenos Aires, Argentina</t>
  </si>
  <si>
    <t>-35.0588568512645</t>
  </si>
  <si>
    <t>-58.7594855531492</t>
  </si>
  <si>
    <t>2954 ( 16-451/2954 )</t>
  </si>
  <si>
    <t>Capilla Cristo Obrero Y Campesino</t>
  </si>
  <si>
    <t>Antofagasta e/ Venezuela y Perú Máximo Paz San Eduardo</t>
  </si>
  <si>
    <t>Antofagasta e/ Venezuela y Perú Máximo Paz San Eduardo, Provincia de Buenos Aires, Argentina</t>
  </si>
  <si>
    <t>2798 ( 16-451/2798 )</t>
  </si>
  <si>
    <t>Ees N*4</t>
  </si>
  <si>
    <t>Godoy Cruz 383 e/ Rojas y Ascasubi Cañuelas Libertad</t>
  </si>
  <si>
    <t>Godoy Cruz 383 e/ Rojas y Ascasubi Cañuelas Libertad, Provincia de Buenos Aires, Argentina</t>
  </si>
  <si>
    <t>-35.04263</t>
  </si>
  <si>
    <t>-58.76895</t>
  </si>
  <si>
    <t>2802 ( 16-451/2802 )</t>
  </si>
  <si>
    <t>Soc Fto Uribelarrea</t>
  </si>
  <si>
    <t>Av. Valeria De Crotto e/ 18 De Diciembre y Jacinto Losi Uribelarrea Uribelarrea</t>
  </si>
  <si>
    <t>Av. Valeria De Crotto e/ 18 De Diciembre y Jacinto Losi Uribelarrea Uribelarrea, Provincia de Buenos Aires, Argentina</t>
  </si>
  <si>
    <t>1226 ( 16-451/1226 )</t>
  </si>
  <si>
    <t>No Fue Magia</t>
  </si>
  <si>
    <t>San Martín 686 e/ Mitre y José M. Paz CaÑuelas Santa Anita</t>
  </si>
  <si>
    <t>San Martín 686 e/ Mitre y José M. Paz CaÑuelas Santa Anita, Provincia de Buenos Aires, Argentina</t>
  </si>
  <si>
    <t>1495 ( 16-451/1495 )</t>
  </si>
  <si>
    <t>Ruta N°3, Km 74 Paraje La Noria Paraje La Noria</t>
  </si>
  <si>
    <t>Ruta N°3, Km 74 Paraje La Noria Paraje La Noria, Provincia de Buenos Aires, Argentina</t>
  </si>
  <si>
    <t>1496 ( 16-451/1496 )</t>
  </si>
  <si>
    <t>Belgrano Y Lisboa e/ Belgrano y Lisboa La Garita La Garita</t>
  </si>
  <si>
    <t>Belgrano Y Lisboa e/ Belgrano y Lisboa La Garita La Garita, Provincia de Buenos Aires, Argentina</t>
  </si>
  <si>
    <t>3415 ( 16-451/3415 )</t>
  </si>
  <si>
    <t>Cfl Nº 401</t>
  </si>
  <si>
    <t>Saavedra 474 e/ Basavilbaso y AcuÑa Cañuelas Centro</t>
  </si>
  <si>
    <t>Saavedra 474 e/ Basavilbaso y AcuÑa Cañuelas Centro, Provincia de Buenos Aires, Argentina</t>
  </si>
  <si>
    <t>-35.0501698839593</t>
  </si>
  <si>
    <t>-58.7522224324591</t>
  </si>
  <si>
    <t>3679 ( 16-451/3679 )</t>
  </si>
  <si>
    <t>Cta</t>
  </si>
  <si>
    <t>Brandsen 1237 e/ P. Mozotegui y A. Argentina Cañuelas Centro</t>
  </si>
  <si>
    <t>Brandsen 1237 e/ P. Mozotegui y A. Argentina Cañuelas Centro, Provincia de Buenos Aires, Argentina</t>
  </si>
  <si>
    <t>3854 ( 16-451/3854 )</t>
  </si>
  <si>
    <t>Las Praderas</t>
  </si>
  <si>
    <t>Combate De Los Pozos 254 e/ Maipu Maximo Paz Las Praderas</t>
  </si>
  <si>
    <t>Combate De Los Pozos 254 e/ Maipu Maximo Paz Las Praderas, Provincia de Buenos Aires, Argentina</t>
  </si>
  <si>
    <t>3831 ( 16-451/3831 )</t>
  </si>
  <si>
    <t>Uoma</t>
  </si>
  <si>
    <t>Alem 892 e/ Independencia y Mitre Cañuelas Centro</t>
  </si>
  <si>
    <t>Alem 892 e/ Independencia y Mitre Cañuelas Centro, Provincia de Buenos Aires, Argentina</t>
  </si>
  <si>
    <t>2370 ( 17-451/2370 )</t>
  </si>
  <si>
    <t>Primaria 25 - Roja</t>
  </si>
  <si>
    <t>Sarmiento 0 e/ San Martin y Belgrano Moctezuma Escuela N° 25 -1</t>
  </si>
  <si>
    <t>Sarmiento 0 e/ San Martin y Belgrano Moctezuma Escuela N° 25 -1, Provincia de Buenos Aires, Argentina</t>
  </si>
  <si>
    <t>-35.4773829323934</t>
  </si>
  <si>
    <t>-61.4951414516555</t>
  </si>
  <si>
    <t>2368 ( 17-451/2368 )</t>
  </si>
  <si>
    <t>Cens 451</t>
  </si>
  <si>
    <t>Av. San Martin 286 e/ Vicente Lopez y Sarmiento Carlos Casares Tecnica</t>
  </si>
  <si>
    <t>Av. San Martin 286 e/ Vicente Lopez y Sarmiento Carlos Casares Tecnica, Provincia de Buenos Aires, Argentina</t>
  </si>
  <si>
    <t>-35.6235021431802</t>
  </si>
  <si>
    <t>-61.3660807046526</t>
  </si>
  <si>
    <t>3594 ( 17-451/3594 )</t>
  </si>
  <si>
    <t>Primaria N° 12</t>
  </si>
  <si>
    <t>Belgrano Y Mariano Moreno 0 e/ Belgrano y Mariano Moreno Cadret Escuela N° 12</t>
  </si>
  <si>
    <t>Belgrano Y Mariano Moreno 0 e/ Belgrano y Mariano Moreno Cadret Escuela N° 12, Provincia de Buenos Aires, Argentina</t>
  </si>
  <si>
    <t>-35.7717414538367</t>
  </si>
  <si>
    <t>-61.3356213755371</t>
  </si>
  <si>
    <t>3595 ( 17-451/3595 )</t>
  </si>
  <si>
    <t>Primaria N° 13</t>
  </si>
  <si>
    <t>Av. Santa Fe Y Entre Rios 0 e/ Av. Santa Fe y Entre Rios Hortensia Escuela N° 13</t>
  </si>
  <si>
    <t>Av. Santa Fe Y Entre Rios 0 e/ Av. Santa Fe y Entre Rios Hortensia Escuela N° 13, Provincia de Buenos Aires, Argentina</t>
  </si>
  <si>
    <t>-35.9254973925902</t>
  </si>
  <si>
    <t>-61.2585010240034</t>
  </si>
  <si>
    <t>2369 ( 17-451/2369 )</t>
  </si>
  <si>
    <t>Primaria 10</t>
  </si>
  <si>
    <t>Calle 12 424 Bellocq Escuela N° 10</t>
  </si>
  <si>
    <t>Calle 12 424 Bellocq Escuela N° 10, Provincia de Buenos Aires, Argentina</t>
  </si>
  <si>
    <t>-35.9168311995586</t>
  </si>
  <si>
    <t>-61.5312025970713</t>
  </si>
  <si>
    <t>1873 ( 18-451/1873 )</t>
  </si>
  <si>
    <t>Ep N° 3 - Tres Algarrobos</t>
  </si>
  <si>
    <t>H. Yrigoyen e/ Mitre y Balbiani Tres Algarrobos Ep N° 3</t>
  </si>
  <si>
    <t>H. Yrigoyen e/ Mitre y Balbiani Tres Algarrobos Ep N° 3, Provincia de Buenos Aires, Argentina</t>
  </si>
  <si>
    <t>-35.1961927755535</t>
  </si>
  <si>
    <t>-62.7713521927821</t>
  </si>
  <si>
    <t>3709 ( 18-451/3709 )</t>
  </si>
  <si>
    <t>Ep N° 4 - Timote</t>
  </si>
  <si>
    <t>Leopoldo Lugones e/ Rojas y Mármol Ep N° 4 - Timote</t>
  </si>
  <si>
    <t>Leopoldo Lugones e/ Rojas y Mármol Ep N° 4 - Timote, Provincia de Buenos Aires, Argentina</t>
  </si>
  <si>
    <t>-35.3470540119491</t>
  </si>
  <si>
    <t>-62.2260734891858</t>
  </si>
  <si>
    <t>3786 ( 18-451/3786 )</t>
  </si>
  <si>
    <t>Colonia Seré - Delegación</t>
  </si>
  <si>
    <t>Av. San Martin 180 Colonia Seré - Delegación</t>
  </si>
  <si>
    <t>Av. San Martin 180 Colonia Seré - Delegación, Provincia de Buenos Aires, Argentina</t>
  </si>
  <si>
    <t>2310 ( 19-451/2310 )</t>
  </si>
  <si>
    <t>E. P. N° 8 Semiurbana</t>
  </si>
  <si>
    <t>Del Maestro e/ Vicente Lopez y Chacabuco Carmen De Areco MarÍn</t>
  </si>
  <si>
    <t>Del Maestro e/ Vicente Lopez y Chacabuco Carmen De Areco MarÍn, Provincia de Buenos Aires, Argentina</t>
  </si>
  <si>
    <t>2309 ( 19-451/2309 )</t>
  </si>
  <si>
    <t>E.e.s. N° 4 Semiurbana</t>
  </si>
  <si>
    <t>Gaucho Velazquez Semiurbana e/ Pasaje Rio Negro y Saavedra Carmen De Areco Rigazzi</t>
  </si>
  <si>
    <t>Gaucho Velazquez Semiurbana e/ Pasaje Rio Negro y Saavedra Carmen De Areco Rigazzi, Provincia de Buenos Aires, Argentina</t>
  </si>
  <si>
    <t>-34.373470014562</t>
  </si>
  <si>
    <t>-59.8395742383909</t>
  </si>
  <si>
    <t>2470 ( 2-451/2470 )</t>
  </si>
  <si>
    <t>Rivera 4</t>
  </si>
  <si>
    <t>San Martin 485 Rivera Centro</t>
  </si>
  <si>
    <t>San Martin 485 Rivera Centro, Provincia de Buenos Aires, Argentina</t>
  </si>
  <si>
    <t>2471 ( 2-451/2471 )</t>
  </si>
  <si>
    <t>Rivera 5</t>
  </si>
  <si>
    <t>San Martin 485 485 Rivera Centro</t>
  </si>
  <si>
    <t>San Martin 485 485 Rivera Centro, Provincia de Buenos Aires, Argentina</t>
  </si>
  <si>
    <t>3802 ( 2-451/3802 )</t>
  </si>
  <si>
    <t>Es 4</t>
  </si>
  <si>
    <t>Sarmiento 159 Villa Maza Maza</t>
  </si>
  <si>
    <t>Sarmiento 159 Villa Maza Maza, Provincia de Buenos Aires, Argentina</t>
  </si>
  <si>
    <t>2542 ( 2-451/2542 )</t>
  </si>
  <si>
    <t>Centro De Jubilados Carhue</t>
  </si>
  <si>
    <t>Pellegrini e/ Alsina y Dorrego Carhue - Centro Jubilados</t>
  </si>
  <si>
    <t>Pellegrini e/ Alsina y Dorrego Carhue - Centro Jubilados, Provincia de Buenos Aires, Argentina</t>
  </si>
  <si>
    <t>2431 ( 20-451/2431 )</t>
  </si>
  <si>
    <t>Escuela 10</t>
  </si>
  <si>
    <t>Jose Hernandez 325 e/ Bolivar y San Lorenzo Daireaux Daireaux</t>
  </si>
  <si>
    <t>Jose Hernandez 325 e/ Bolivar y San Lorenzo Daireaux Daireaux, Provincia de Buenos Aires, Argentina</t>
  </si>
  <si>
    <t>-36.5997029742111</t>
  </si>
  <si>
    <t>-61.7558939378576</t>
  </si>
  <si>
    <t>2432 ( 20-451/2432 )</t>
  </si>
  <si>
    <t>Escuela 34</t>
  </si>
  <si>
    <t>Alberdi 331 e/ Barcelo y Moreno Salazar Daireaux</t>
  </si>
  <si>
    <t>Alberdi 331 e/ Barcelo y Moreno Salazar Daireaux, Provincia de Buenos Aires, Argentina</t>
  </si>
  <si>
    <t>-36.3085053863722</t>
  </si>
  <si>
    <t>-62.2029111101401</t>
  </si>
  <si>
    <t>2434 ( 20-451/2434 )</t>
  </si>
  <si>
    <t>Hogar De Ancianos Dr. Mateo Oliver</t>
  </si>
  <si>
    <t>Pedro Y Piedad Balbuena e/ Crespo y Urquiza Daireaux Daireaux</t>
  </si>
  <si>
    <t>Pedro Y Piedad Balbuena e/ Crespo y Urquiza Daireaux Daireaux, Provincia de Buenos Aires, Argentina</t>
  </si>
  <si>
    <t>2433 ( 20-451/2433 )</t>
  </si>
  <si>
    <t>Jose Hernandez 247 e/ Buenos Aires y Napoles Arboledas Daireaux</t>
  </si>
  <si>
    <t>Jose Hernandez 247 e/ Buenos Aires y Napoles Arboledas Daireaux, Provincia de Buenos Aires, Argentina</t>
  </si>
  <si>
    <t>-36.8837228363495</t>
  </si>
  <si>
    <t>-61.4881747437397</t>
  </si>
  <si>
    <t>1555 ( 21-451/1555 )</t>
  </si>
  <si>
    <t>Av. Veiticinco De Mayo 285 e/ Sarmiento Castelli</t>
  </si>
  <si>
    <t>Av. Veiticinco De Mayo 285 e/ Sarmiento Castelli, Provincia de Buenos Aires, Argentina</t>
  </si>
  <si>
    <t>-36.0916804994871</t>
  </si>
  <si>
    <t>-57.8064256074245</t>
  </si>
  <si>
    <t>3769 ( 21-451/3769 )</t>
  </si>
  <si>
    <t>Imit</t>
  </si>
  <si>
    <t>Carlos Pellegrini 337 e/ Belgrano y Sarmiento Castelli</t>
  </si>
  <si>
    <t>Carlos Pellegrini 337 e/ Belgrano y Sarmiento Castelli, Provincia de Buenos Aires, Argentina</t>
  </si>
  <si>
    <t>2278 ( 22-451/2278 )</t>
  </si>
  <si>
    <t>Ep N° 1</t>
  </si>
  <si>
    <t>Calle 18 Colón</t>
  </si>
  <si>
    <t>Calle 18 Colón, Provincia de Buenos Aires, Argentina</t>
  </si>
  <si>
    <t>-33.8944093434162</t>
  </si>
  <si>
    <t>-61.1004306782333</t>
  </si>
  <si>
    <t>2276 ( 22-451/2276 )</t>
  </si>
  <si>
    <t>Calle 50 Colón</t>
  </si>
  <si>
    <t>Calle 50 Colón, Provincia de Buenos Aires, Argentina</t>
  </si>
  <si>
    <t>3092 ( 22-451/3092 )</t>
  </si>
  <si>
    <t>Ep N° 2</t>
  </si>
  <si>
    <t>3095 ( 22-451/3095 )</t>
  </si>
  <si>
    <t>Biblioteca Pearson (rural)</t>
  </si>
  <si>
    <t>Calle 4 e/ 15 y 16 Colón</t>
  </si>
  <si>
    <t>Calle 4 e/ 15 y 16 Colón, Provincia de Buenos Aires, Argentina</t>
  </si>
  <si>
    <t>3527 ( 22-451/3527 )</t>
  </si>
  <si>
    <t>Ees N° 6 Rural</t>
  </si>
  <si>
    <t>Calle 4 Colón</t>
  </si>
  <si>
    <t>Calle 4 Colón, Provincia de Buenos Aires, Argentina</t>
  </si>
  <si>
    <t>-33.9148842418078</t>
  </si>
  <si>
    <t>-60.9402079756016</t>
  </si>
  <si>
    <t>3726 ( 22-451/3726 )</t>
  </si>
  <si>
    <t>Asamblea De Dios</t>
  </si>
  <si>
    <t>Calle 53 e/ 11 y 12 Colón</t>
  </si>
  <si>
    <t>Calle 53 e/ 11 y 12 Colón, Provincia de Buenos Aires, Argentina</t>
  </si>
  <si>
    <t>1552 ( 23-451/1552 )</t>
  </si>
  <si>
    <t>Sarmiento 167 e/ 9 De Abril y Belgrano Coronel Dorrego Coronel Dorrego</t>
  </si>
  <si>
    <t>Sarmiento 167 e/ 9 De Abril y Belgrano Coronel Dorrego Coronel Dorrego, Provincia de Buenos Aires, Argentina</t>
  </si>
  <si>
    <t>-38.74015</t>
  </si>
  <si>
    <t>-60.61591</t>
  </si>
  <si>
    <t>1643 ( 24-451/1643 )</t>
  </si>
  <si>
    <t>Peña Boca Junior</t>
  </si>
  <si>
    <t>Alem 840 e/ Belgrano y Stegman Coronel Pringles Centro</t>
  </si>
  <si>
    <t>Alem 840 e/ Belgrano y Stegman Coronel Pringles Centro, Provincia de Buenos Aires, Argentina</t>
  </si>
  <si>
    <t>1650 ( 24-451/1650 )</t>
  </si>
  <si>
    <t>Escuela Primaria N° 8 Nuestra Señora Del Carmen (z</t>
  </si>
  <si>
    <t>Sarmiento 1500 e/ Calle 5 y Calle 7 Coronel Pringles Ruben Dario Rodera- Autoconstrucción (indio</t>
  </si>
  <si>
    <t>Sarmiento 1500 e/ Calle 5 y Calle 7 Coronel Pringles Ruben Dario Rodera- Autoconstrucción (indio, Provincia de Buenos Aires, Argentina</t>
  </si>
  <si>
    <t>-38.3303396203909</t>
  </si>
  <si>
    <t>-60.8876973586655</t>
  </si>
  <si>
    <t>3288 ( 24-451/3288 )</t>
  </si>
  <si>
    <t>Guardería Cajita De Cristal</t>
  </si>
  <si>
    <t>Cabrera 2033 e/ 21 y 22 Coronel Pringles Independencia</t>
  </si>
  <si>
    <t>Cabrera 2033 e/ 21 y 22 Coronel Pringles Independencia, Provincia de Buenos Aires, Argentina</t>
  </si>
  <si>
    <t>1646 ( 24-451/1646 )</t>
  </si>
  <si>
    <t>Club Roca</t>
  </si>
  <si>
    <t>Boulevard Uruguay 1500 e/ Medina y Cabrera Coronel Pringles Roca</t>
  </si>
  <si>
    <t>Boulevard Uruguay 1500 e/ Medina y Cabrera Coronel Pringles Roca, Provincia de Buenos Aires, Argentina</t>
  </si>
  <si>
    <t>3040 ( 24-451/3040 )</t>
  </si>
  <si>
    <t>Sarmiento 150 e/ S/n y S/n Coronel Pringles Ruben Dario Rodera- Autoconstrucción (indio</t>
  </si>
  <si>
    <t>Sarmiento 150 e/ S/n y S/n Coronel Pringles Ruben Dario Rodera- Autoconstrucción (indio, Provincia de Buenos Aires, Argentina</t>
  </si>
  <si>
    <t>3024 ( 24-451/3024 )</t>
  </si>
  <si>
    <t>S.i.c Jugarte</t>
  </si>
  <si>
    <t>Av. Prof. García De La Calle Y Calle 60 e/ 60 y 61 Coronel Pringles Roca</t>
  </si>
  <si>
    <t>Av. Prof. García De La Calle Y Calle 60 e/ 60 y 61 Coronel Pringles Roca, Provincia de Buenos Aires, Argentina</t>
  </si>
  <si>
    <t>3789 ( 24-451/3789 )</t>
  </si>
  <si>
    <t>Avenida Frondizzi 1900 e/ 59 y 60 Coronel Pringles Hipolito Irigoyen</t>
  </si>
  <si>
    <t>Avenida Frondizzi 1900 e/ 59 y 60 Coronel Pringles Hipolito Irigoyen, Provincia de Buenos Aires, Argentina</t>
  </si>
  <si>
    <t>-37.9836620356739</t>
  </si>
  <si>
    <t>-61.3377670623006</t>
  </si>
  <si>
    <t>2481 ( 25-453/2481 )</t>
  </si>
  <si>
    <t>Av. Libertad 595 e/ Fundadores Santa Trinidad Sin Nombre</t>
  </si>
  <si>
    <t>Av. Libertad 595 e/ Fundadores Santa Trinidad Sin Nombre, Provincia de Buenos Aires, Argentina</t>
  </si>
  <si>
    <t>1396 ( 26-451/1396 )</t>
  </si>
  <si>
    <t>E.p. 22</t>
  </si>
  <si>
    <t>Acceso Juan Xxiii Y Callao Chacabuco Chacabuco</t>
  </si>
  <si>
    <t>Acceso Juan Xxiii Y Callao Chacabuco Chacabuco, Provincia de Buenos Aires, Argentina</t>
  </si>
  <si>
    <t>-34.6406145805982</t>
  </si>
  <si>
    <t>-60.4835052946335</t>
  </si>
  <si>
    <t>1398 ( 26-451/1398 )</t>
  </si>
  <si>
    <t>Los Misioneros</t>
  </si>
  <si>
    <t>Correa 179 Chacabuco Chacabuco</t>
  </si>
  <si>
    <t>Correa 179 Chacabuco Chacabuco, Provincia de Buenos Aires, Argentina</t>
  </si>
  <si>
    <t>1397 ( 26-451/1397 )</t>
  </si>
  <si>
    <t>Anexo 3011</t>
  </si>
  <si>
    <t>Calle 12 20 Chacabuco Chacabuco</t>
  </si>
  <si>
    <t>Calle 12 20 Chacabuco Chacabuco, Provincia de Buenos Aires, Argentina</t>
  </si>
  <si>
    <t>3387 ( 26-451/3387 )</t>
  </si>
  <si>
    <t>E.p.45</t>
  </si>
  <si>
    <t>ItuzaingÓ Y M. Quintana 152 e/ San Lorenzo y B. De Yrigoyen Chacabuco Chacabuco</t>
  </si>
  <si>
    <t>ItuzaingÓ Y M. Quintana 152 e/ San Lorenzo y B. De Yrigoyen Chacabuco Chacabuco, Provincia de Buenos Aires, Argentina</t>
  </si>
  <si>
    <t>-34.6334727566622</t>
  </si>
  <si>
    <t>-60.466685965085</t>
  </si>
  <si>
    <t>1395 ( 26-451/1395 )</t>
  </si>
  <si>
    <t>C.f.p. N° 401</t>
  </si>
  <si>
    <t>Almafuerte 294 Chacabuco Chacabuco</t>
  </si>
  <si>
    <t>Almafuerte 294 Chacabuco Chacabuco, Provincia de Buenos Aires, Argentina</t>
  </si>
  <si>
    <t>3099 ( 26-451/3099 )</t>
  </si>
  <si>
    <t>Cic La Ilusión</t>
  </si>
  <si>
    <t>La Rioja Y Artigas Chacabuco Chacabuco</t>
  </si>
  <si>
    <t>La Rioja Y Artigas Chacabuco Chacabuco, Provincia de Buenos Aires, Argentina</t>
  </si>
  <si>
    <t>3941 ( 26-451/3941 )</t>
  </si>
  <si>
    <t>Cic Alcira De La PeÑa</t>
  </si>
  <si>
    <t>Junin 725 Chacabuco Chacabuco</t>
  </si>
  <si>
    <t>Junin 725 Chacabuco Chacabuco, Provincia de Buenos Aires, Argentina</t>
  </si>
  <si>
    <t>1394 ( 27-451/1394 )</t>
  </si>
  <si>
    <t>Sargento Cabral 64 Chascomus Barrio Jardin</t>
  </si>
  <si>
    <t>Sargento Cabral 64 Chascomus Barrio Jardin, Provincia de Buenos Aires, Argentina</t>
  </si>
  <si>
    <t>1387 ( 27-451/1387 )</t>
  </si>
  <si>
    <t>Escuela 45</t>
  </si>
  <si>
    <t>Luis Cané 225 Chascomus San Cayetano</t>
  </si>
  <si>
    <t>Luis Cané 225 Chascomus San Cayetano, Provincia de Buenos Aires, Argentina</t>
  </si>
  <si>
    <t>-35.5322193868119</t>
  </si>
  <si>
    <t>-58.0131430583999</t>
  </si>
  <si>
    <t>1383 ( 27-451/1383 )</t>
  </si>
  <si>
    <t>Sum Jardín Clarisa Amezaga</t>
  </si>
  <si>
    <t>Perú e/ Sargento Cabral y General Paz Chascomus Ipora</t>
  </si>
  <si>
    <t>Perú e/ Sargento Cabral y General Paz Chascomus Ipora, Provincia de Buenos Aires, Argentina</t>
  </si>
  <si>
    <t>1389 ( 27-451/1389 )</t>
  </si>
  <si>
    <t>Cic 30 De Mayo</t>
  </si>
  <si>
    <t>Boulevard 5 e/ Serantes Chascomus 30 De Mayo</t>
  </si>
  <si>
    <t>Boulevard 5 e/ Serantes Chascomus 30 De Mayo, Provincia de Buenos Aires, Argentina</t>
  </si>
  <si>
    <t>3100 ( 27-451/3100 )</t>
  </si>
  <si>
    <t>Florencio Chappa 625 e/ - y - Chascomus Ipora</t>
  </si>
  <si>
    <t>Florencio Chappa 625 e/ - y - Chascomus Ipora, Provincia de Buenos Aires, Argentina</t>
  </si>
  <si>
    <t>3136 ( 27-451/3136 )</t>
  </si>
  <si>
    <t>Centro Cultural Vieja Estacion</t>
  </si>
  <si>
    <t>Belgrano 333 333 Chascomus Centro</t>
  </si>
  <si>
    <t>Belgrano 333 333 Chascomus Centro, Provincia de Buenos Aires, Argentina</t>
  </si>
  <si>
    <t>1386 ( 27-451/1386 )</t>
  </si>
  <si>
    <t>Caps El PorteÑo</t>
  </si>
  <si>
    <t>Cacique Tubichaamani Y Lucio V Mansilla e/ - y - Chascomus El PorteÑo</t>
  </si>
  <si>
    <t>Cacique Tubichaamani Y Lucio V Mansilla e/ - y - Chascomus El PorteÑo, Provincia de Buenos Aires, Argentina</t>
  </si>
  <si>
    <t>1393 ( 27-451/1393 )</t>
  </si>
  <si>
    <t>Sum San Luis</t>
  </si>
  <si>
    <t>Chubut 755 Chascomus San Luis</t>
  </si>
  <si>
    <t>Chubut 755 Chascomus San Luis, Provincia de Buenos Aires, Argentina</t>
  </si>
  <si>
    <t>3363 ( 28-452/3363 )</t>
  </si>
  <si>
    <t>Eee 502</t>
  </si>
  <si>
    <t>Castelli 345 e/ Av Sarmiento y Moreno Chivilcoy</t>
  </si>
  <si>
    <t>Castelli 345 e/ Av Sarmiento y Moreno Chivilcoy, Provincia de Buenos Aires, Argentina</t>
  </si>
  <si>
    <t>2559 ( 28-452/2559 )</t>
  </si>
  <si>
    <t>Ep61</t>
  </si>
  <si>
    <t>SecciÓn 2 Quintas e/ Calle 20 y Calle 24 Chivilcoy</t>
  </si>
  <si>
    <t>SecciÓn 2 Quintas e/ Calle 20 y Calle 24 Chivilcoy, Provincia de Buenos Aires, Argentina</t>
  </si>
  <si>
    <t>-34.8987008981278</t>
  </si>
  <si>
    <t>-60.0420016513549</t>
  </si>
  <si>
    <t>1553 ( 29-451/1553 )</t>
  </si>
  <si>
    <t>Escuela Primaria Nº30</t>
  </si>
  <si>
    <t>Irigoyen 152 e/ Alem y Vucetich Dolores</t>
  </si>
  <si>
    <t>Irigoyen 152 e/ Alem y Vucetich Dolores, Provincia de Buenos Aires, Argentina</t>
  </si>
  <si>
    <t>-36.3125807026286</t>
  </si>
  <si>
    <t>-57.6742059037668</t>
  </si>
  <si>
    <t>3819 ( 29-451/3819 )</t>
  </si>
  <si>
    <t>Guardas Ambientales</t>
  </si>
  <si>
    <t>Solis 122 e/ Necochea y Olavarria Dolores Dolores</t>
  </si>
  <si>
    <t>Solis 122 e/ Necochea y Olavarria Dolores Dolores, Provincia de Buenos Aires, Argentina</t>
  </si>
  <si>
    <t>3106 ( 3-451/3106 )</t>
  </si>
  <si>
    <t>Av Intendente Rivara Y 9 De Julio Alberti</t>
  </si>
  <si>
    <t>Av Intendente Rivara Y 9 De Julio Alberti, Provincia de Buenos Aires, Argentina</t>
  </si>
  <si>
    <t>1872 ( 3-451/1872 )</t>
  </si>
  <si>
    <t>Escuela De Educación Secundaria Nº 1</t>
  </si>
  <si>
    <t>Suipacha 163 Coronel Mom</t>
  </si>
  <si>
    <t>Suipacha 163 Coronel Mom, Provincia de Buenos Aires, Argentina</t>
  </si>
  <si>
    <t>-34.8433363938736</t>
  </si>
  <si>
    <t>-60.3057306895237</t>
  </si>
  <si>
    <t>1871 ( 3-451/1871 )</t>
  </si>
  <si>
    <t>Escuela De Educación Primaria Nº 15</t>
  </si>
  <si>
    <t>Miguel Galardo e/ José Hernández Mechita</t>
  </si>
  <si>
    <t>Miguel Galardo e/ José Hernández Mechita, Provincia de Buenos Aires, Argentina</t>
  </si>
  <si>
    <t>-35.0708237476059</t>
  </si>
  <si>
    <t>-60.4065798783453</t>
  </si>
  <si>
    <t>3678 ( 3-451/3678 )</t>
  </si>
  <si>
    <t>Francisco Pla e/ Campagnole y Daniel Bassi Pla</t>
  </si>
  <si>
    <t>Francisco Pla e/ Campagnole y Daniel Bassi Pla, Provincia de Buenos Aires, Argentina</t>
  </si>
  <si>
    <t>1686 ( 30-452/1686 )</t>
  </si>
  <si>
    <t>Asociacion Civil Latinoamericana</t>
  </si>
  <si>
    <t>Oliver 1115 9 De Abril</t>
  </si>
  <si>
    <t>Oliver 1115 9 De Abril, Provincia de Buenos Aires, Argentina</t>
  </si>
  <si>
    <t>1694 ( 30-454/1694 )</t>
  </si>
  <si>
    <t>Ep Nº 14</t>
  </si>
  <si>
    <t>Boulevard Bs As e/ Origone Monte Grande</t>
  </si>
  <si>
    <t>Boulevard Bs As e/ Origone Monte Grande, Provincia de Buenos Aires, Argentina</t>
  </si>
  <si>
    <t>-34.8147181222408</t>
  </si>
  <si>
    <t>-58.4575472206114</t>
  </si>
  <si>
    <t>1892 ( 30-452/1892 )</t>
  </si>
  <si>
    <t>E.e.s. Nº 27</t>
  </si>
  <si>
    <t>Copacabana 1455 9 De Abril</t>
  </si>
  <si>
    <t>Copacabana 1455 9 De Abril, Provincia de Buenos Aires, Argentina</t>
  </si>
  <si>
    <t>-34.7377044210215</t>
  </si>
  <si>
    <t>-58.5025309853154</t>
  </si>
  <si>
    <t>1706 ( 30-452/1706 )</t>
  </si>
  <si>
    <t>Agrupacion Echeverria Activa</t>
  </si>
  <si>
    <t>Vernet 1427 Monte Grande</t>
  </si>
  <si>
    <t>Vernet 1427 Monte Grande, Provincia de Buenos Aires, Argentina</t>
  </si>
  <si>
    <t>1688 ( 30-452/1688 )</t>
  </si>
  <si>
    <t>Ep Nº 11</t>
  </si>
  <si>
    <t>Santa Magdalena e/ El Cano 9 De Abril</t>
  </si>
  <si>
    <t>Santa Magdalena e/ El Cano 9 De Abril, Provincia de Buenos Aires, Argentina</t>
  </si>
  <si>
    <t>-34.7655304083264</t>
  </si>
  <si>
    <t>-58.4865567800479</t>
  </si>
  <si>
    <t>3669 ( 30-452/3669 )</t>
  </si>
  <si>
    <t>Florentino Ameghino 1628 Luis Guillon</t>
  </si>
  <si>
    <t>Florentino Ameghino 1628 Luis Guillon, Provincia de Buenos Aires, Argentina</t>
  </si>
  <si>
    <t>3670 ( 30-452/3670 )</t>
  </si>
  <si>
    <t>Red Puentes</t>
  </si>
  <si>
    <t>General Rodriguez 224 Monte Grande</t>
  </si>
  <si>
    <t>General Rodriguez 224 Monte Grande, Provincia de Buenos Aires, Argentina</t>
  </si>
  <si>
    <t>3673 ( 30-452/3673 )</t>
  </si>
  <si>
    <t>Asociación Civil Dejando Huellas</t>
  </si>
  <si>
    <t>Esteban Gomez 750 Monte Grande</t>
  </si>
  <si>
    <t>Esteban Gomez 750 Monte Grande, Provincia de Buenos Aires, Argentina</t>
  </si>
  <si>
    <t>1693 ( 30-452/1693 )</t>
  </si>
  <si>
    <t>Asociacion Civil Sonrisas</t>
  </si>
  <si>
    <t>Luis De Sarro 1226 Luis Guillon</t>
  </si>
  <si>
    <t>Luis De Sarro 1226 Luis Guillon, Provincia de Buenos Aires, Argentina</t>
  </si>
  <si>
    <t>476 ( 30-452/476 )</t>
  </si>
  <si>
    <t>Iglesia Cristiana Mensaje De Salvacion</t>
  </si>
  <si>
    <t>Vernet 3300 Monte Grande Malvinas</t>
  </si>
  <si>
    <t>Vernet 3300 Monte Grande Malvinas, Provincia de Buenos Aires, Argentina</t>
  </si>
  <si>
    <t>3457 ( 30-452/3457 )</t>
  </si>
  <si>
    <t>Sociedad De Fomento San Martin</t>
  </si>
  <si>
    <t>Juan De Garay 1940 Luis Guillon</t>
  </si>
  <si>
    <t>Juan De Garay 1940 Luis Guillon, Provincia de Buenos Aires, Argentina</t>
  </si>
  <si>
    <t>478 ( 30-454/478 )</t>
  </si>
  <si>
    <t>Capilla De Lourdes</t>
  </si>
  <si>
    <t>Los Jazmines 126 Monte Grande Las Heras</t>
  </si>
  <si>
    <t>Los Jazmines 126 Monte Grande Las Heras, Provincia de Buenos Aires, Argentina</t>
  </si>
  <si>
    <t>477 ( 30-452/477 )</t>
  </si>
  <si>
    <t>Unidos Por Parish Robertson</t>
  </si>
  <si>
    <t>Rafael De Sancio 2191 Luis Guillon Paris Robertson</t>
  </si>
  <si>
    <t>Rafael De Sancio 2191 Luis Guillon Paris Robertson, Provincia de Buenos Aires, Argentina</t>
  </si>
  <si>
    <t>900 ( 30-452/900 )</t>
  </si>
  <si>
    <t>Centro Comunitario Somos Barrio De Pie</t>
  </si>
  <si>
    <t>Sierra De Ambato 49 9 De Abril Zaizar</t>
  </si>
  <si>
    <t>Sierra De Ambato 49 9 De Abril Zaizar, Provincia de Buenos Aires, Argentina</t>
  </si>
  <si>
    <t>3884 ( 30-452/3884 )</t>
  </si>
  <si>
    <t>Ep N° 30</t>
  </si>
  <si>
    <t>Hermanos Pinzon 1896 e/ El Progreso 9 De Abril Transradio</t>
  </si>
  <si>
    <t>Hermanos Pinzon 1896 e/ El Progreso 9 De Abril Transradio, Provincia de Buenos Aires, Argentina</t>
  </si>
  <si>
    <t>-34.7527173669122</t>
  </si>
  <si>
    <t>-58.4829023607539</t>
  </si>
  <si>
    <t>492 ( 30-452/492 )</t>
  </si>
  <si>
    <t>El Ceibo</t>
  </si>
  <si>
    <t>El Ceibo 17 El Jaguel Siglo Xx</t>
  </si>
  <si>
    <t>El Ceibo 17 El Jaguel Siglo Xx, Provincia de Buenos Aires, Argentina</t>
  </si>
  <si>
    <t>481 ( 30-452/481 )</t>
  </si>
  <si>
    <t>Luna SantiagÜeÑa (casa Particular)</t>
  </si>
  <si>
    <t>Mariano Alegre 323 Monte Grande Lauda</t>
  </si>
  <si>
    <t>Mariano Alegre 323 Monte Grande Lauda, Provincia de Buenos Aires, Argentina</t>
  </si>
  <si>
    <t>3863 ( 30-452/3863 )</t>
  </si>
  <si>
    <t>Merendero Reino Del Reves</t>
  </si>
  <si>
    <t>Monti 978 9 De Abril</t>
  </si>
  <si>
    <t>Monti 978 9 De Abril, Provincia de Buenos Aires, Argentina</t>
  </si>
  <si>
    <t>928 ( 30-452/928 )</t>
  </si>
  <si>
    <t>Centro De Jubilados</t>
  </si>
  <si>
    <t>Libertad 4289 Canning Las Flores</t>
  </si>
  <si>
    <t>Libertad 4289 Canning Las Flores, Provincia de Buenos Aires, Argentina</t>
  </si>
  <si>
    <t>485 ( 30-452/485 )</t>
  </si>
  <si>
    <t>Ub Osvaldo Zapata</t>
  </si>
  <si>
    <t>Hernan Cortes 1408 9 De Abril Transradio</t>
  </si>
  <si>
    <t>Hernan Cortes 1408 9 De Abril Transradio, Provincia de Buenos Aires, Argentina</t>
  </si>
  <si>
    <t>3883 ( 30-452/3883 )</t>
  </si>
  <si>
    <t>La Victoria</t>
  </si>
  <si>
    <t>Rauch 1211 Monte Grande Sur La Paz</t>
  </si>
  <si>
    <t>Rauch 1211 Monte Grande Sur La Paz, Provincia de Buenos Aires, Argentina</t>
  </si>
  <si>
    <t>1027 ( 30-452/1027 )</t>
  </si>
  <si>
    <t>Sociedad De Fomento La Campana</t>
  </si>
  <si>
    <t>Dean Funes 778 Monte Grande La Campana</t>
  </si>
  <si>
    <t>Dean Funes 778 Monte Grande La Campana, Provincia de Buenos Aires, Argentina</t>
  </si>
  <si>
    <t>474 ( 30-452/474 )</t>
  </si>
  <si>
    <t>Centro Comunitario Nestor Kirchner</t>
  </si>
  <si>
    <t>San Nicolas 1906 Luis Guillon Paris Robertson</t>
  </si>
  <si>
    <t>San Nicolas 1906 Luis Guillon Paris Robertson, Provincia de Buenos Aires, Argentina</t>
  </si>
  <si>
    <t>3339 ( 30-452/3339 )</t>
  </si>
  <si>
    <t>Cic Parish Robertson</t>
  </si>
  <si>
    <t>Tricotti 3 e/ Prayones Luis Guillon Paris Robertson</t>
  </si>
  <si>
    <t>Tricotti 3 e/ Prayones Luis Guillon Paris Robertson, Provincia de Buenos Aires, Argentina</t>
  </si>
  <si>
    <t>3838 ( 30-452/3838 )</t>
  </si>
  <si>
    <t>Centro Comunitario 25 De Mayo</t>
  </si>
  <si>
    <t>El Desvio 3982 El Jaguel Siglo Xx</t>
  </si>
  <si>
    <t>El Desvio 3982 El Jaguel Siglo Xx, Provincia de Buenos Aires, Argentina</t>
  </si>
  <si>
    <t>3832 ( 30-452/3832 )</t>
  </si>
  <si>
    <t>Herederos Del Reino</t>
  </si>
  <si>
    <t>Calle 6 5120 Esteban EcheverrÍa Monte Grande</t>
  </si>
  <si>
    <t>Calle 6 5120 Esteban EcheverrÍa Monte Grande, Provincia de Buenos Aires, Argentina</t>
  </si>
  <si>
    <t>3873 ( 30-452/3873 )</t>
  </si>
  <si>
    <t>Merendero PequeÑos Traviesos</t>
  </si>
  <si>
    <t>Barbier 2989 Monte Grande</t>
  </si>
  <si>
    <t>Barbier 2989 Monte Grande, Provincia de Buenos Aires, Argentina</t>
  </si>
  <si>
    <t>3874 ( 30-452/3874 )</t>
  </si>
  <si>
    <t>Nueva Generacion</t>
  </si>
  <si>
    <t>Mateo Sanchez 5755 9 De Abril Transradio</t>
  </si>
  <si>
    <t>Mateo Sanchez 5755 9 De Abril Transradio, Provincia de Buenos Aires, Argentina</t>
  </si>
  <si>
    <t>1022 ( 30-452/1022 )</t>
  </si>
  <si>
    <t>Los Altos</t>
  </si>
  <si>
    <t>Panama 911 Monte Grande</t>
  </si>
  <si>
    <t>Panama 911 Monte Grande, Provincia de Buenos Aires, Argentina</t>
  </si>
  <si>
    <t>3875 ( 30-452/3875 )</t>
  </si>
  <si>
    <t>Comedor Los Colibries</t>
  </si>
  <si>
    <t>Ramallo 1200 e/ Alejo Ortega Monte Grande El Triunfo</t>
  </si>
  <si>
    <t>Ramallo 1200 e/ Alejo Ortega Monte Grande El Triunfo, Provincia de Buenos Aires, Argentina</t>
  </si>
  <si>
    <t>3876 ( 30-452/3876 )</t>
  </si>
  <si>
    <t>Merendero Cartoneritos</t>
  </si>
  <si>
    <t>Solis 950 9 De Abril El Gaucho</t>
  </si>
  <si>
    <t>Solis 950 9 De Abril El Gaucho, Provincia de Buenos Aires, Argentina</t>
  </si>
  <si>
    <t>3956 ( 30-452/3956 )</t>
  </si>
  <si>
    <t>Sociedad De Fomento La Morita</t>
  </si>
  <si>
    <t>Calle 12 1379 El JagÜel La Morita</t>
  </si>
  <si>
    <t>Calle 12 1379 El JagÜel La Morita, Provincia de Buenos Aires, Argentina</t>
  </si>
  <si>
    <t>1697 ( 30-454/1697 )</t>
  </si>
  <si>
    <t>Ep Nº 15</t>
  </si>
  <si>
    <t>Bruzzone 730 Monte Grande</t>
  </si>
  <si>
    <t>Bruzzone 730 Monte Grande, Provincia de Buenos Aires, Argentina</t>
  </si>
  <si>
    <t>-34.8030639529383</t>
  </si>
  <si>
    <t>-58.4655868077834</t>
  </si>
  <si>
    <t>1678 ( 30-454/1678 )</t>
  </si>
  <si>
    <t>Ep Nº 17</t>
  </si>
  <si>
    <t>Evita 730 El Jagüel</t>
  </si>
  <si>
    <t>Evita 730 El Jagüel, Provincia de Buenos Aires, Argentina</t>
  </si>
  <si>
    <t>-34.8368889040102</t>
  </si>
  <si>
    <t>-58.491227432121</t>
  </si>
  <si>
    <t>1685 ( 30-454/1685 )</t>
  </si>
  <si>
    <t>Ep Nº 27</t>
  </si>
  <si>
    <t>Las Rosas 74 Monte Grande</t>
  </si>
  <si>
    <t>Las Rosas 74 Monte Grande, Provincia de Buenos Aires, Argentina</t>
  </si>
  <si>
    <t>-34.8381716067024</t>
  </si>
  <si>
    <t>-58.4501919098815</t>
  </si>
  <si>
    <t>1704 ( 30-454/1704 )</t>
  </si>
  <si>
    <t>Las Chacritas</t>
  </si>
  <si>
    <t>Ramon Santamarina 3600 Monte Grande</t>
  </si>
  <si>
    <t>Ramon Santamarina 3600 Monte Grande, Provincia de Buenos Aires, Argentina</t>
  </si>
  <si>
    <t>1684 ( 30-454/1684 )</t>
  </si>
  <si>
    <t>Ep Nº 41</t>
  </si>
  <si>
    <t>Nuestras Malvinas 2040 Monte Grande</t>
  </si>
  <si>
    <t>Nuestras Malvinas 2040 Monte Grande, Provincia de Buenos Aires, Argentina</t>
  </si>
  <si>
    <t>-34.7950736690139</t>
  </si>
  <si>
    <t>-58.4847479143833</t>
  </si>
  <si>
    <t>1692 ( 30-454/1692 )</t>
  </si>
  <si>
    <t>Ep Nº 26</t>
  </si>
  <si>
    <t>Cabildo 537 El Jagüel</t>
  </si>
  <si>
    <t>Cabildo 537 El Jagüel, Provincia de Buenos Aires, Argentina</t>
  </si>
  <si>
    <t>-34.8243703050448</t>
  </si>
  <si>
    <t>-58.5026477802695</t>
  </si>
  <si>
    <t>1699 ( 30-454/1699 )</t>
  </si>
  <si>
    <t>Volver A Empezar</t>
  </si>
  <si>
    <t>Vicente Lopez 128 Monte Grande</t>
  </si>
  <si>
    <t>Vicente Lopez 128 Monte Grande, Provincia de Buenos Aires, Argentina</t>
  </si>
  <si>
    <t>1698 ( 30-454/1698 )</t>
  </si>
  <si>
    <t>Ep Nº 1</t>
  </si>
  <si>
    <t>Sofia Santamarina 554 Monte Grande</t>
  </si>
  <si>
    <t>Sofia Santamarina 554 Monte Grande, Provincia de Buenos Aires, Argentina</t>
  </si>
  <si>
    <t>-34.8196639747119</t>
  </si>
  <si>
    <t>-58.465092830868</t>
  </si>
  <si>
    <t>3672 ( 30-454/3672 )</t>
  </si>
  <si>
    <t>Casa Encuentro</t>
  </si>
  <si>
    <t>Enrique Santamarina 178 Monte Grande</t>
  </si>
  <si>
    <t>Enrique Santamarina 178 Monte Grande, Provincia de Buenos Aires, Argentina</t>
  </si>
  <si>
    <t>1658 ( 31-452/1658 )</t>
  </si>
  <si>
    <t>Ep Nº4</t>
  </si>
  <si>
    <t>Ruta 8 Km 78 Parada Robles Independencia</t>
  </si>
  <si>
    <t>Ruta 8 Km 78 Parada Robles Independencia, Provincia de Buenos Aires, Argentina</t>
  </si>
  <si>
    <t>-34.3714830981662</t>
  </si>
  <si>
    <t>-59.1354411141159</t>
  </si>
  <si>
    <t>1680 ( 31-452/1680 )</t>
  </si>
  <si>
    <t>Ep Nº19</t>
  </si>
  <si>
    <t>General Rodriguez 234 e/ Lujan y Matheu Los Cardales San José De Tala</t>
  </si>
  <si>
    <t>General Rodriguez 234 e/ Lujan y Matheu Los Cardales San José De Tala, Provincia de Buenos Aires, Argentina</t>
  </si>
  <si>
    <t>-34.3237761194721</t>
  </si>
  <si>
    <t>-58.9939129816984</t>
  </si>
  <si>
    <t>1016 ( 31-452/1016 )</t>
  </si>
  <si>
    <t>R.p. N°192 Y El Jilguero Arroyo De La Cruz Ep N° 14</t>
  </si>
  <si>
    <t>R.p. N°192 Y El Jilguero Arroyo De La Cruz Ep N° 14, Provincia de Buenos Aires, Argentina</t>
  </si>
  <si>
    <t>1681 ( 31-452/1681 )</t>
  </si>
  <si>
    <t>Ep Nº20</t>
  </si>
  <si>
    <t>Los Cardales 1349 e/ San Juan y Chubut Capilla Del Señor Marín</t>
  </si>
  <si>
    <t>Los Cardales 1349 e/ San Juan y Chubut Capilla Del Señor Marín, Provincia de Buenos Aires, Argentina</t>
  </si>
  <si>
    <t>-34.2792198139434</t>
  </si>
  <si>
    <t>-59.102582074515</t>
  </si>
  <si>
    <t>495 ( 31-452/495 )</t>
  </si>
  <si>
    <t>Centro De RehabilitaciÓn De Adicciones</t>
  </si>
  <si>
    <t>El Boyero 910 Pavón Pavón</t>
  </si>
  <si>
    <t>El Boyero 910 Pavón Pavón, Provincia de Buenos Aires, Argentina</t>
  </si>
  <si>
    <t>494 ( 31-452/494 )</t>
  </si>
  <si>
    <t>DelegaciÓn Municipal Diego Gaynor</t>
  </si>
  <si>
    <t>Salta Y Ángel Lázzaro Diego Gaynor Diego Gaynor</t>
  </si>
  <si>
    <t>Salta Y Ángel Lázzaro Diego Gaynor Diego Gaynor, Provincia de Buenos Aires, Argentina</t>
  </si>
  <si>
    <t>493 ( 31-452/493 )</t>
  </si>
  <si>
    <t>Centro Comunitario</t>
  </si>
  <si>
    <t>La Alameda Y La Madrina Pavón La Sidrera</t>
  </si>
  <si>
    <t>La Alameda Y La Madrina Pavón La Sidrera, Provincia de Buenos Aires, Argentina</t>
  </si>
  <si>
    <t>3638 ( 31-452/3638 )</t>
  </si>
  <si>
    <t>Centro De Jubilados San JosÉ</t>
  </si>
  <si>
    <t>Venezuela 1007 e/ Guatemala y Honduras Parada Orlando San José</t>
  </si>
  <si>
    <t>Venezuela 1007 e/ Guatemala y Honduras Parada Orlando San José, Provincia de Buenos Aires, Argentina</t>
  </si>
  <si>
    <t>2343 ( 32-453/2343 )</t>
  </si>
  <si>
    <t>Horizonte Santa Ines</t>
  </si>
  <si>
    <t>Los Olivos 2385 e/ Cardenal y Zorzal Florencio Varela</t>
  </si>
  <si>
    <t>Los Olivos 2385 e/ Cardenal y Zorzal Florencio Varela, Provincia de Buenos Aires, Argentina</t>
  </si>
  <si>
    <t>2381 ( 32-453/2381 )</t>
  </si>
  <si>
    <t>Av. Eva PerÓn Nº 6070 6070 e/ Ni9casio OroÑo Florencio Varela</t>
  </si>
  <si>
    <t>Av. Eva PerÓn Nº 6070 6070 e/ Ni9casio OroÑo Florencio Varela, Provincia de Buenos Aires, Argentina</t>
  </si>
  <si>
    <t>-34.83779</t>
  </si>
  <si>
    <t>-58.27853</t>
  </si>
  <si>
    <t>3217 ( 32-453/3217 )</t>
  </si>
  <si>
    <t>Sdf Villa Monica</t>
  </si>
  <si>
    <t>Albarracin 1393 e/ Directorio Florencio Varela</t>
  </si>
  <si>
    <t>Albarracin 1393 e/ Directorio Florencio Varela, Provincia de Buenos Aires, Argentina</t>
  </si>
  <si>
    <t>2036 ( 32-453/2036 )</t>
  </si>
  <si>
    <t>Luz Del Alma</t>
  </si>
  <si>
    <t>Dr. Adolfo Gristein e/ Sallares y Zeballos Florencio Varela</t>
  </si>
  <si>
    <t>Dr. Adolfo Gristein e/ Sallares y Zeballos Florencio Varela, Provincia de Buenos Aires, Argentina</t>
  </si>
  <si>
    <t>3178 ( 32-453/3178 )</t>
  </si>
  <si>
    <t>Ep N° 32</t>
  </si>
  <si>
    <t>Victorino De La Plaza Y LA ARGENTINA y San Eduardo Florencio Varela</t>
  </si>
  <si>
    <t>Victorino De La Plaza Y LA ARGENTINA y San Eduardo Florencio Varela, Provincia de Buenos Aires, Argentina</t>
  </si>
  <si>
    <t>-34.7859109011657</t>
  </si>
  <si>
    <t>-58.2818854770305</t>
  </si>
  <si>
    <t>3078 ( 32-453/3078 )</t>
  </si>
  <si>
    <t>Taller Para Personas Con Discapacidad</t>
  </si>
  <si>
    <t>Avenida Hudson 1595 Florencio Varela Triángulo De Don José</t>
  </si>
  <si>
    <t>Avenida Hudson 1595 Florencio Varela Triángulo De Don José, Provincia de Buenos Aires, Argentina</t>
  </si>
  <si>
    <t>2038 ( 32-453/2038 )</t>
  </si>
  <si>
    <t>Biblioteca Lisandro De La Torre</t>
  </si>
  <si>
    <t>Angel Cabrera e/ Lisandro De La Torre y Bosques Norte Florencio Varela</t>
  </si>
  <si>
    <t>Angel Cabrera e/ Lisandro De La Torre y Bosques Norte Florencio Varela, Provincia de Buenos Aires, Argentina</t>
  </si>
  <si>
    <t>2041 ( 32-453/2041 )</t>
  </si>
  <si>
    <t>Fe.coo.tra.un</t>
  </si>
  <si>
    <t>Av. San Martín 1555 Florencio Varela</t>
  </si>
  <si>
    <t>Av. San Martín 1555 Florencio Varela, Provincia de Buenos Aires, Argentina</t>
  </si>
  <si>
    <t>1068 ( 32-453/1068 )</t>
  </si>
  <si>
    <t>Unaj</t>
  </si>
  <si>
    <t>Calchaqui 6200 Florencio Varela</t>
  </si>
  <si>
    <t>Calchaqui 6200 Florencio Varela, Provincia de Buenos Aires, Argentina</t>
  </si>
  <si>
    <t>1683 ( 32-453/1683 )</t>
  </si>
  <si>
    <t>Falucho 2999 Florencio Varela</t>
  </si>
  <si>
    <t>Falucho 2999 Florencio Varela, Provincia de Buenos Aires, Argentina</t>
  </si>
  <si>
    <t>2026 ( 32-453/2026 )</t>
  </si>
  <si>
    <t>Sdf La Esmeralda</t>
  </si>
  <si>
    <t>Pedro Arbe 349 Florencio Varela</t>
  </si>
  <si>
    <t>Pedro Arbe 349 Florencio Varela, Provincia de Buenos Aires, Argentina</t>
  </si>
  <si>
    <t>2340 ( 32-453/2340 )</t>
  </si>
  <si>
    <t>Sdf Santa Rosa</t>
  </si>
  <si>
    <t>Milan e/ Yugoslavia Florencio Varela</t>
  </si>
  <si>
    <t>Milan e/ Yugoslavia Florencio Varela, Provincia de Buenos Aires, Argentina</t>
  </si>
  <si>
    <t>2375 ( 32-455/2375 )</t>
  </si>
  <si>
    <t>Cardenal Copello 345 Florencio Varela</t>
  </si>
  <si>
    <t>Cardenal Copello 345 Florencio Varela, Provincia de Buenos Aires, Argentina</t>
  </si>
  <si>
    <t>3649 ( 32-453/3649 )</t>
  </si>
  <si>
    <t>Tu Sonrisa Especial</t>
  </si>
  <si>
    <t>Picheuta 1420 Florencio Varela</t>
  </si>
  <si>
    <t>Picheuta 1420 Florencio Varela, Provincia de Buenos Aires, Argentina</t>
  </si>
  <si>
    <t>3651 ( 32-453/3651 )</t>
  </si>
  <si>
    <t>Cef 192</t>
  </si>
  <si>
    <t>La Tranquera 1622 e/ Agustin Ramirez Florencio Varela</t>
  </si>
  <si>
    <t>La Tranquera 1622 e/ Agustin Ramirez Florencio Varela, Provincia de Buenos Aires, Argentina</t>
  </si>
  <si>
    <t>3472 ( 32-453/3472 )</t>
  </si>
  <si>
    <t>Biblioteca Alfonsina</t>
  </si>
  <si>
    <t>Calle 1136 996 e/ Esquina 1319 Florencio Varela</t>
  </si>
  <si>
    <t>Calle 1136 996 e/ Esquina 1319 Florencio Varela, Provincia de Buenos Aires, Argentina</t>
  </si>
  <si>
    <t>3653 ( 32-453/3653 )</t>
  </si>
  <si>
    <t>Cic San Francisco</t>
  </si>
  <si>
    <t>Calle 1336 1021 e/ San Francisco Florencio Varela</t>
  </si>
  <si>
    <t>Calle 1336 1021 e/ San Francisco Florencio Varela, Provincia de Buenos Aires, Argentina</t>
  </si>
  <si>
    <t>3654 ( 32-453/3654 )</t>
  </si>
  <si>
    <t>La Casona</t>
  </si>
  <si>
    <t>Montevideo 2827 e/ Villa Vatteone Florencio Varela</t>
  </si>
  <si>
    <t>Montevideo 2827 e/ Villa Vatteone Florencio Varela, Provincia de Buenos Aires, Argentina</t>
  </si>
  <si>
    <t>3169 ( 32-453/3169 )</t>
  </si>
  <si>
    <t>Ep 36</t>
  </si>
  <si>
    <t>Calle 1423 Y 1432 y Barrio San Francisco Florencio Varela</t>
  </si>
  <si>
    <t>Calle 1423 Y 1432 y Barrio San Francisco Florencio Varela, Provincia de Buenos Aires, Argentina</t>
  </si>
  <si>
    <t>-34.8695927105337</t>
  </si>
  <si>
    <t>-58.2781172978723</t>
  </si>
  <si>
    <t>3079 ( 32-453/3079 )</t>
  </si>
  <si>
    <t>Sdf 15 De Noviembre</t>
  </si>
  <si>
    <t>Cabildo 3344 Florencio Varela</t>
  </si>
  <si>
    <t>Cabildo 3344 Florencio Varela, Provincia de Buenos Aires, Argentina</t>
  </si>
  <si>
    <t>2341 ( 32-453/2341 )</t>
  </si>
  <si>
    <t>Sdf Martin Fierro</t>
  </si>
  <si>
    <t>Campichuelo 445 Florencio Varela</t>
  </si>
  <si>
    <t>Campichuelo 445 Florencio Varela, Provincia de Buenos Aires, Argentina</t>
  </si>
  <si>
    <t>3071 ( 32-453/3071 )</t>
  </si>
  <si>
    <t>Belgrano 442 Florencio Varela</t>
  </si>
  <si>
    <t>Belgrano 442 Florencio Varela, Provincia de Buenos Aires, Argentina</t>
  </si>
  <si>
    <t>3655 ( 32-453/3655 )</t>
  </si>
  <si>
    <t>Ees 14</t>
  </si>
  <si>
    <t>Grecia 461 e/ Santa Rosa Florencio Varela</t>
  </si>
  <si>
    <t>Grecia 461 e/ Santa Rosa Florencio Varela, Provincia de Buenos Aires, Argentina</t>
  </si>
  <si>
    <t>-34.8331207440226</t>
  </si>
  <si>
    <t>-58.2943374435281</t>
  </si>
  <si>
    <t>3656 ( 32-453/3656 )</t>
  </si>
  <si>
    <t>Medalla Milagrosa</t>
  </si>
  <si>
    <t>Senzabello 320 Florencio Varela</t>
  </si>
  <si>
    <t>Senzabello 320 Florencio Varela, Provincia de Buenos Aires, Argentina</t>
  </si>
  <si>
    <t>3652 ( 32-453/3652 )</t>
  </si>
  <si>
    <t>Ep 19</t>
  </si>
  <si>
    <t>Andorra 139 e/ Santa Rosa Florencio Varela</t>
  </si>
  <si>
    <t>Andorra 139 e/ Santa Rosa Florencio Varela, Provincia de Buenos Aires, Argentina</t>
  </si>
  <si>
    <t>-34.8216761385415</t>
  </si>
  <si>
    <t>-58.2808071179515</t>
  </si>
  <si>
    <t>3658 ( 32-453/3658 )</t>
  </si>
  <si>
    <t>Centro De Formacion Taller San Jose</t>
  </si>
  <si>
    <t>Presidente Arturo Illia 701 Florencio Varela</t>
  </si>
  <si>
    <t>Presidente Arturo Illia 701 Florencio Varela, Provincia de Buenos Aires, Argentina</t>
  </si>
  <si>
    <t>3659 ( 32-453/3659 )</t>
  </si>
  <si>
    <t>Sdf Villa Hudson</t>
  </si>
  <si>
    <t>Pergamino Y COMBATE DE LOS POZOS Florencio Varela</t>
  </si>
  <si>
    <t>Pergamino Y COMBATE DE LOS POZOS Florencio Varela, Provincia de Buenos Aires, Argentina</t>
  </si>
  <si>
    <t>3660 ( 32-453/3660 )</t>
  </si>
  <si>
    <t>Sdf San Ceferino</t>
  </si>
  <si>
    <t>Chubut Y ALFONSINA STORNI y Santo Tomas Florencio Varela</t>
  </si>
  <si>
    <t>Chubut Y ALFONSINA STORNI y Santo Tomas Florencio Varela, Provincia de Buenos Aires, Argentina</t>
  </si>
  <si>
    <t>3661 ( 32-453/3661 )</t>
  </si>
  <si>
    <t>Capilla Maria Que Desata Los Nudos</t>
  </si>
  <si>
    <t>Calle Rincon 170 e/ Marcos Sastre Y Martin Pinzon y Villa Hudson Florencio Varela</t>
  </si>
  <si>
    <t>Calle Rincon 170 e/ Marcos Sastre Y Martin Pinzon y Villa Hudson Florencio Varela, Provincia de Buenos Aires, Argentina</t>
  </si>
  <si>
    <t>3662 ( 32-453/3662 )</t>
  </si>
  <si>
    <t>Centro La Nueva Esperanza</t>
  </si>
  <si>
    <t>Cosquin 2489 e/ Entre Primero De Mayo Y Saniquelo y San Rudecindo Florencio Varela</t>
  </si>
  <si>
    <t>Cosquin 2489 e/ Entre Primero De Mayo Y Saniquelo y San Rudecindo Florencio Varela, Provincia de Buenos Aires, Argentina</t>
  </si>
  <si>
    <t>3650 ( 32-455/3650 )</t>
  </si>
  <si>
    <t>Ep 55</t>
  </si>
  <si>
    <t>Calle 926 (jose Hernandez 924) 1347 e/ Bragado y Bosques Florencio Varela</t>
  </si>
  <si>
    <t>Calle 926 (jose Hernandez 924) 1347 e/ Bragado y Bosques Florencio Varela, Provincia de Buenos Aires, Argentina</t>
  </si>
  <si>
    <t>-34.8262735476229</t>
  </si>
  <si>
    <t>-58.2327436414929</t>
  </si>
  <si>
    <t>3849 ( 32-453/3849 )</t>
  </si>
  <si>
    <t>Real Sociedad Futbol Club A.c</t>
  </si>
  <si>
    <t>Avenida Los Inmigrantes 4120 e/ Villa San Luis Florencio Varela</t>
  </si>
  <si>
    <t>Avenida Los Inmigrantes 4120 e/ Villa San Luis Florencio Varela, Provincia de Buenos Aires, Argentina</t>
  </si>
  <si>
    <t>1046 ( 32-453/1046 )</t>
  </si>
  <si>
    <t>Cfp N° 403</t>
  </si>
  <si>
    <t>Calle 511 3550 Florencio Varela</t>
  </si>
  <si>
    <t>Calle 511 3550 Florencio Varela, Provincia de Buenos Aires, Argentina</t>
  </si>
  <si>
    <t>846 ( 32-453/846 )</t>
  </si>
  <si>
    <t>La Rastra 1136 1136 Florencio Varela Triángulo De Don José</t>
  </si>
  <si>
    <t>La Rastra 1136 1136 Florencio Varela Triángulo De Don José, Provincia de Buenos Aires, Argentina</t>
  </si>
  <si>
    <t>1048 ( 32-453/1048 )</t>
  </si>
  <si>
    <t>Luis Braile 2461 e/ Villa Angelica Florencio Varela</t>
  </si>
  <si>
    <t>Luis Braile 2461 e/ Villa Angelica Florencio Varela, Provincia de Buenos Aires, Argentina</t>
  </si>
  <si>
    <t>1049 ( 32-453/1049 )</t>
  </si>
  <si>
    <t>Centro Cultural Y Biblioteca Popular El Laberinto</t>
  </si>
  <si>
    <t>Ambato 1178 Florencio Varela</t>
  </si>
  <si>
    <t>Ambato 1178 Florencio Varela, Provincia de Buenos Aires, Argentina</t>
  </si>
  <si>
    <t>1050 ( 32-453/1050 )</t>
  </si>
  <si>
    <t>Instituto De EducaciÓn Popular Eva Peron</t>
  </si>
  <si>
    <t>Los Charruas 154 Florencio Varela</t>
  </si>
  <si>
    <t>Los Charruas 154 Florencio Varela, Provincia de Buenos Aires, Argentina</t>
  </si>
  <si>
    <t>1051 ( 32-453/1051 )</t>
  </si>
  <si>
    <t>Unidad Productiva Y Centro Cultural Micaela Garcia</t>
  </si>
  <si>
    <t>Alemania 1178 Florencio Varela</t>
  </si>
  <si>
    <t>Alemania 1178 Florencio Varela, Provincia de Buenos Aires, Argentina</t>
  </si>
  <si>
    <t>1075 ( 32-453/1075 )</t>
  </si>
  <si>
    <t>Merendero Las Promesas</t>
  </si>
  <si>
    <t>Av. LujÁn Y JosÉ AmenÁbar Florencio Varela Triángulo De Don José</t>
  </si>
  <si>
    <t>Av. LujÁn Y JosÉ AmenÁbar Florencio Varela Triángulo De Don José, Provincia de Buenos Aires, Argentina</t>
  </si>
  <si>
    <t>1076 ( 32-453/1076 )</t>
  </si>
  <si>
    <t>Sociedad De Fomento Villa Argentina</t>
  </si>
  <si>
    <t>Calle 517 2135 e/ 542 y 544 Florencio Varela</t>
  </si>
  <si>
    <t>Calle 517 2135 e/ 542 y 544 Florencio Varela, Provincia de Buenos Aires, Argentina</t>
  </si>
  <si>
    <t>1077 ( 32-453/1077 )</t>
  </si>
  <si>
    <t>Polo Productivo Barrio Luján</t>
  </si>
  <si>
    <t>Los Pinos 1982 e/ Canarias y Tero Florencio Varela</t>
  </si>
  <si>
    <t>Los Pinos 1982 e/ Canarias y Tero Florencio Varela, Provincia de Buenos Aires, Argentina</t>
  </si>
  <si>
    <t>1069 ( 32-453/1069 )</t>
  </si>
  <si>
    <t>Up 54 Calle 1635 2751 LA CAPILLA Florencio Varela</t>
  </si>
  <si>
    <t>Up 54 Calle 1635 2751 LA CAPILLA Florencio Varela, Provincia de Buenos Aires, Argentina</t>
  </si>
  <si>
    <t>3311 ( 32-453/3311 )</t>
  </si>
  <si>
    <t>Unidad Productiva Utep</t>
  </si>
  <si>
    <t>Chascomus Bis 1075 Florencio Varela</t>
  </si>
  <si>
    <t>Chascomus Bis 1075 Florencio Varela, Provincia de Buenos Aires, Argentina</t>
  </si>
  <si>
    <t>3499 ( 32-453/3499 )</t>
  </si>
  <si>
    <t>Unaj (ingenieron Allan)</t>
  </si>
  <si>
    <t>Colectora Autovía 2 Y Avenida Ingeniero Allan Florencio Varela</t>
  </si>
  <si>
    <t>Colectora Autovía 2 Y Avenida Ingeniero Allan Florencio Varela, Provincia de Buenos Aires, Argentina</t>
  </si>
  <si>
    <t>1078 ( 32-453/1078 )</t>
  </si>
  <si>
    <t>Merendero Evita Madre De Los Humildes</t>
  </si>
  <si>
    <t>Calle 1139 1098 Florencio Varela</t>
  </si>
  <si>
    <t>Calle 1139 1098 Florencio Varela, Provincia de Buenos Aires, Argentina</t>
  </si>
  <si>
    <t>3540 ( 32-453/3540 )</t>
  </si>
  <si>
    <t>Trenque Lauquen e/ Pergamino y J.g. Brochero Florencio Varela</t>
  </si>
  <si>
    <t>Trenque Lauquen e/ Pergamino y J.g. Brochero Florencio Varela, Provincia de Buenos Aires, Argentina</t>
  </si>
  <si>
    <t>3541 ( 32-453/3541 )</t>
  </si>
  <si>
    <t>Merendero 19 De Septiembre</t>
  </si>
  <si>
    <t>Calle 556 1725 e/ La Paloma y 533 Florencio Varela</t>
  </si>
  <si>
    <t>Calle 556 1725 e/ La Paloma y 533 Florencio Varela, Provincia de Buenos Aires, Argentina</t>
  </si>
  <si>
    <t>2037 ( 32-453/2037 )</t>
  </si>
  <si>
    <t>3794 ( 32-453/3794 )</t>
  </si>
  <si>
    <t>Centro Cultural El Faro</t>
  </si>
  <si>
    <t>Montiel 152 e/ Pinzón y Sastre Florencio Varela</t>
  </si>
  <si>
    <t>Montiel 152 e/ Pinzón y Sastre Florencio Varela, Provincia de Buenos Aires, Argentina</t>
  </si>
  <si>
    <t>3815 ( 32-453/3815 )</t>
  </si>
  <si>
    <t>Club 25 De Mayo</t>
  </si>
  <si>
    <t>Checoslovaquia e/ Ginebra y Madrid Florencio Varela</t>
  </si>
  <si>
    <t>Checoslovaquia e/ Ginebra y Madrid Florencio Varela, Provincia de Buenos Aires, Argentina</t>
  </si>
  <si>
    <t>3816 ( 32-453/3816 )</t>
  </si>
  <si>
    <t>Merendero Mis Pequeños Niños</t>
  </si>
  <si>
    <t>Ambato 984 e/ Achala y Aconquija Florencio Varela</t>
  </si>
  <si>
    <t>Ambato 984 e/ Achala y Aconquija Florencio Varela, Provincia de Buenos Aires, Argentina</t>
  </si>
  <si>
    <t>3926 ( 32-453/3926 )</t>
  </si>
  <si>
    <t>El Faro La Esperanza</t>
  </si>
  <si>
    <t>Calle 1306 1975 e/ 1339 y 1337 Florencio Varela</t>
  </si>
  <si>
    <t>Calle 1306 1975 e/ 1339 y 1337 Florencio Varela, Provincia de Buenos Aires, Argentina</t>
  </si>
  <si>
    <t>3180 ( 32-455/3180 )</t>
  </si>
  <si>
    <t>Epa 706</t>
  </si>
  <si>
    <t>Calle 1148 Y 1150 y La Carolina Florencio Varela</t>
  </si>
  <si>
    <t>Calle 1148 Y 1150 y La Carolina Florencio Varela, Provincia de Buenos Aires, Argentina</t>
  </si>
  <si>
    <t>-34.8724456387841</t>
  </si>
  <si>
    <t>-58.1923278535721</t>
  </si>
  <si>
    <t>2377 ( 32-455/2377 )</t>
  </si>
  <si>
    <t>Sum Los Tronquitos</t>
  </si>
  <si>
    <t>Calle 1523 e/ 1550 y 1552 Florencio Varela</t>
  </si>
  <si>
    <t>Calle 1523 e/ 1550 y 1552 Florencio Varela, Provincia de Buenos Aires, Argentina</t>
  </si>
  <si>
    <t>2376 ( 32-455/2376 )</t>
  </si>
  <si>
    <t>Cic Ing Allan</t>
  </si>
  <si>
    <t>Calle 1134 e/ 1145 y 1142 Florencio Varela</t>
  </si>
  <si>
    <t>Calle 1134 e/ 1145 y 1142 Florencio Varela, Provincia de Buenos Aires, Argentina</t>
  </si>
  <si>
    <t>3775 ( 32-455/3775 )</t>
  </si>
  <si>
    <t>Mision Cristiana Pentecostal</t>
  </si>
  <si>
    <t>Calle 1149 e/ Calle 1120 y Calle 1122 Florencio Varela</t>
  </si>
  <si>
    <t>Calle 1149 e/ Calle 1120 y Calle 1122 Florencio Varela, Provincia de Buenos Aires, Argentina</t>
  </si>
  <si>
    <t>3689 ( 32-455/3689 )</t>
  </si>
  <si>
    <t>Comedor Comunitario Mijd</t>
  </si>
  <si>
    <t>Calle 1128 ENTRE 1147 Y 1148 e/ La Carolina Florencio Varela</t>
  </si>
  <si>
    <t>Calle 1128 ENTRE 1147 Y 1148 e/ La Carolina Florencio Varela, Provincia de Buenos Aires, Argentina</t>
  </si>
  <si>
    <t>3783 ( 32-455/3783 )</t>
  </si>
  <si>
    <t>Las Margaritas</t>
  </si>
  <si>
    <t>Escobar 2343 e/ Monasterio Florencio Varela</t>
  </si>
  <si>
    <t>Escobar 2343 e/ Monasterio Florencio Varela, Provincia de Buenos Aires, Argentina</t>
  </si>
  <si>
    <t>3693 ( 32-455/3693 )</t>
  </si>
  <si>
    <t>Iglesia Ciudad De David/ Mi.pro.fi.na</t>
  </si>
  <si>
    <t>Las Rosas 1049 e/ Tres Arroyos y Lobos (bosques) Florencio Varela</t>
  </si>
  <si>
    <t>Las Rosas 1049 e/ Tres Arroyos y Lobos (bosques) Florencio Varela, Provincia de Buenos Aires, Argentina</t>
  </si>
  <si>
    <t>1973 ( 33-451/1973 )</t>
  </si>
  <si>
    <t>Uocra</t>
  </si>
  <si>
    <t>Calle 38 767 e/ 15 y 13 Miramar</t>
  </si>
  <si>
    <t>Calle 38 767 e/ 15 y 13 Miramar, Provincia de Buenos Aires, Argentina</t>
  </si>
  <si>
    <t>2029 ( 33-451/2029 )</t>
  </si>
  <si>
    <t>Calle 21 1746 e/ 34 y 36 Miramar</t>
  </si>
  <si>
    <t>Calle 21 1746 e/ 34 y 36 Miramar, Provincia de Buenos Aires, Argentina</t>
  </si>
  <si>
    <t>1974 ( 33-451/1974 )</t>
  </si>
  <si>
    <t>E.e.s.n°4</t>
  </si>
  <si>
    <t>Av. 9 90 e/ 96 y 92 Miramar</t>
  </si>
  <si>
    <t>Av. 9 90 e/ 96 y 92 Miramar, Provincia de Buenos Aires, Argentina</t>
  </si>
  <si>
    <t>-38.2426656223191</t>
  </si>
  <si>
    <t>-57.8630164868466</t>
  </si>
  <si>
    <t>1983 ( 33-451/1983 )</t>
  </si>
  <si>
    <t>E.e.p. N° 5</t>
  </si>
  <si>
    <t>Diagonal Ruiz Guiñazu Y Av. Del Mar Miramar</t>
  </si>
  <si>
    <t>Diagonal Ruiz Guiñazu Y Av. Del Mar Miramar, Provincia de Buenos Aires, Argentina</t>
  </si>
  <si>
    <t>-38.2589197601322</t>
  </si>
  <si>
    <t>-57.8266032109609</t>
  </si>
  <si>
    <t>3847 ( 33-451/3847 )</t>
  </si>
  <si>
    <t>Fortunato De La Plaza Esq 32 Miramar</t>
  </si>
  <si>
    <t>Fortunato De La Plaza Esq 32 Miramar, Provincia de Buenos Aires, Argentina</t>
  </si>
  <si>
    <t>3842 ( 33-451/3842 )</t>
  </si>
  <si>
    <t>Biblioteca Eloisa Rissoli</t>
  </si>
  <si>
    <t>Calle 23 Entre 100 y 98 e/ Calle 100 y Calle 98 Mar Del Sud</t>
  </si>
  <si>
    <t>Calle 23 Entre 100 y 98 e/ Calle 100 y Calle 98 Mar Del Sud, Provincia de Buenos Aires, Argentina</t>
  </si>
  <si>
    <t>2019 ( 33-451/2019 )</t>
  </si>
  <si>
    <t>Comedor Libres Del Sur</t>
  </si>
  <si>
    <t>Av. 23 3167 Miramar</t>
  </si>
  <si>
    <t>Av. 23 3167 Miramar, Provincia de Buenos Aires, Argentina</t>
  </si>
  <si>
    <t>1665 ( 33-451/1665 )</t>
  </si>
  <si>
    <t>Centro Cultural Peta Otamendi</t>
  </si>
  <si>
    <t>Calle 38 1172 e/ Calle 21 y Av. 23 Miramar</t>
  </si>
  <si>
    <t>Calle 38 1172 e/ Calle 21 y Av. 23 Miramar, Provincia de Buenos Aires, Argentina</t>
  </si>
  <si>
    <t>1761 ( 33-451/1761 )</t>
  </si>
  <si>
    <t>Unidad Ciudadana</t>
  </si>
  <si>
    <t>Av. 26 1662 e/ Calle 31 y Calle 33 Miramar</t>
  </si>
  <si>
    <t>Av. 26 1662 e/ Calle 31 y Calle 33 Miramar, Provincia de Buenos Aires, Argentina</t>
  </si>
  <si>
    <t>3848 ( 33-451/3848 )</t>
  </si>
  <si>
    <t>Casa Del Bicentenario</t>
  </si>
  <si>
    <t>Calle 9 2552 e/ 48 y 52 Miramar</t>
  </si>
  <si>
    <t>Calle 9 2552 e/ 48 y 52 Miramar, Provincia de Buenos Aires, Argentina</t>
  </si>
  <si>
    <t>2732 ( 33-451/2732 )</t>
  </si>
  <si>
    <t>E.e.s.e N° 505</t>
  </si>
  <si>
    <t>Calle Balbina Otamendi 52 Miramar</t>
  </si>
  <si>
    <t>Calle Balbina Otamendi 52 Miramar, Provincia de Buenos Aires, Argentina</t>
  </si>
  <si>
    <t>-38.1160513143876</t>
  </si>
  <si>
    <t>-57.8393115329749</t>
  </si>
  <si>
    <t>1767 ( 33-451/1767 )</t>
  </si>
  <si>
    <t>Cic Marin</t>
  </si>
  <si>
    <t>Calle 3 Entre 50 Y 52 Miramar</t>
  </si>
  <si>
    <t>Calle 3 Entre 50 Y 52 Miramar, Provincia de Buenos Aires, Argentina</t>
  </si>
  <si>
    <t>1769 ( 33-451/1769 )</t>
  </si>
  <si>
    <t>Partido Comunista</t>
  </si>
  <si>
    <t>Calle 19 1845 e/ 38 y Calle 36 Miramar</t>
  </si>
  <si>
    <t>Calle 19 1845 e/ 38 y Calle 36 Miramar, Provincia de Buenos Aires, Argentina</t>
  </si>
  <si>
    <t>1770 ( 33-451/1770 )</t>
  </si>
  <si>
    <t>Faidi</t>
  </si>
  <si>
    <t>Calle 96 1099 e/ Calle 19 y Calle 21 Miramar</t>
  </si>
  <si>
    <t>Calle 96 1099 e/ Calle 19 y Calle 21 Miramar, Provincia de Buenos Aires, Argentina</t>
  </si>
  <si>
    <t>3919 ( 33-451/3919 )</t>
  </si>
  <si>
    <t>Casa De La Caridad</t>
  </si>
  <si>
    <t>Calle 60 587 e/ Calle 9 y Calle 11 Miramar</t>
  </si>
  <si>
    <t>Calle 60 587 e/ Calle 9 y Calle 11 Miramar, Provincia de Buenos Aires, Argentina</t>
  </si>
  <si>
    <t>2552 ( 34-451/2552 )</t>
  </si>
  <si>
    <t>Escuela De Educación Especial N°501</t>
  </si>
  <si>
    <t>Calle 25 e/ Mármol y Roque Perez General Alvear Eesn°1</t>
  </si>
  <si>
    <t>Calle 25 e/ Mármol y Roque Perez General Alvear Eesn°1, Provincia de Buenos Aires, Argentina</t>
  </si>
  <si>
    <t>-36.0273567645959</t>
  </si>
  <si>
    <t>-60.0096198269159</t>
  </si>
  <si>
    <t>3773 ( 34-451/3773 )</t>
  </si>
  <si>
    <t>Comedor Madre Teresa De Calcuta</t>
  </si>
  <si>
    <t>Barrio Villa Belgrano General Alvear Eesn°1</t>
  </si>
  <si>
    <t>Barrio Villa Belgrano General Alvear Eesn°1, Provincia de Buenos Aires, Argentina</t>
  </si>
  <si>
    <t>3814 ( 34-451/3814 )</t>
  </si>
  <si>
    <t>Centro De Formacion Profesional N°401</t>
  </si>
  <si>
    <t>Calle 9 e/ Mitre y Lavalle General Alvear Eesn°1</t>
  </si>
  <si>
    <t>Calle 9 e/ Mitre y Lavalle General Alvear Eesn°1, Provincia de Buenos Aires, Argentina</t>
  </si>
  <si>
    <t>1388 ( 35-451/1388 )</t>
  </si>
  <si>
    <t>Ees Nº 2</t>
  </si>
  <si>
    <t>Bartolomé Mitre 49 e/ 9 De Julio y Av. 25 De Mayo Ascensión Centro</t>
  </si>
  <si>
    <t>Bartolomé Mitre 49 e/ 9 De Julio y Av. 25 De Mayo Ascensión Centro, Provincia de Buenos Aires, Argentina</t>
  </si>
  <si>
    <t>-34.2322324731132</t>
  </si>
  <si>
    <t>-61.1017608666066</t>
  </si>
  <si>
    <t>3590 ( 35-451/3590 )</t>
  </si>
  <si>
    <t>Ees N° 1</t>
  </si>
  <si>
    <t>San Luis 163 e/ Concordia y Resistencia Ferré Urbano</t>
  </si>
  <si>
    <t>San Luis 163 e/ Concordia y Resistencia Ferré Urbano, Provincia de Buenos Aires, Argentina</t>
  </si>
  <si>
    <t>-34.1190563119667</t>
  </si>
  <si>
    <t>-61.1319681822894</t>
  </si>
  <si>
    <t>1385 ( 35-451/1385 )</t>
  </si>
  <si>
    <t>Ees Nº 3</t>
  </si>
  <si>
    <t>J. J. Castelli 149 e/ Jose Arias y Sarmiento General Arenales Centro</t>
  </si>
  <si>
    <t>J. J. Castelli 149 e/ Jose Arias y Sarmiento General Arenales Centro, Provincia de Buenos Aires, Argentina</t>
  </si>
  <si>
    <t>-34.3036481734531</t>
  </si>
  <si>
    <t>-61.3086755319404</t>
  </si>
  <si>
    <t>2553 ( 36-451/2553 )</t>
  </si>
  <si>
    <t>E. P. Nº16</t>
  </si>
  <si>
    <t>Avenida Italia Y Fuerza Aerea e/ Avenida Sarmiento y Calle 51 General Belgrano General Belgrano</t>
  </si>
  <si>
    <t>Avenida Italia Y Fuerza Aerea e/ Avenida Sarmiento y Calle 51 General Belgrano General Belgrano, Provincia de Buenos Aires, Argentina</t>
  </si>
  <si>
    <t>3328 ( 36-451/3328 )</t>
  </si>
  <si>
    <t>C.i.c. Jesus Crucificado</t>
  </si>
  <si>
    <t>Ricardo Balbin Y Dorrego e/ Dorrego y Escalada General Belgrano General Belgrano</t>
  </si>
  <si>
    <t>Ricardo Balbin Y Dorrego e/ Dorrego y Escalada General Belgrano General Belgrano, Provincia de Buenos Aires, Argentina</t>
  </si>
  <si>
    <t>3965 ( 36-451/3965 )</t>
  </si>
  <si>
    <t>E. S Nº 5 , El Pueblazo</t>
  </si>
  <si>
    <t>Calle 36 e/ Calle 129 y Calle 131 General Belgrano General Belgrano</t>
  </si>
  <si>
    <t>Calle 36 e/ Calle 129 y Calle 131 General Belgrano General Belgrano, Provincia de Buenos Aires, Argentina</t>
  </si>
  <si>
    <t>3440 ( 37-451/3440 )</t>
  </si>
  <si>
    <t>Escuela Secundaria N°2 Dr. Iberico De Amezola</t>
  </si>
  <si>
    <t>Irigoyen S/n e/ Sarmiento Labarden Labarden</t>
  </si>
  <si>
    <t>Irigoyen S/n e/ Sarmiento Labarden Labarden, Provincia de Buenos Aires, Argentina</t>
  </si>
  <si>
    <t>-36.9490285810014</t>
  </si>
  <si>
    <t>-58.1011691204278</t>
  </si>
  <si>
    <t>3788 ( 37-451/3788 )</t>
  </si>
  <si>
    <t>Hipolito Irigoyen 471 Labarden Labarden</t>
  </si>
  <si>
    <t>Hipolito Irigoyen 471 Labarden Labarden, Provincia de Buenos Aires, Argentina</t>
  </si>
  <si>
    <t>2335 ( 38-451/2335 )</t>
  </si>
  <si>
    <t>Centro De Fortalecimiento Comunitario</t>
  </si>
  <si>
    <t>José Hernandez Sin número e/ Malvinas Argentinas y Fortín Defensa General La Madrid</t>
  </si>
  <si>
    <t>José Hernandez Sin número e/ Malvinas Argentinas y Fortín Defensa General La Madrid, Provincia de Buenos Aires, Argentina</t>
  </si>
  <si>
    <t>2334 ( 38-451/2334 )</t>
  </si>
  <si>
    <t>Escuela Primaria N°7</t>
  </si>
  <si>
    <t>Alberdi 811 e/ Rodriguez PeÑa y Las Heras General La Madrid</t>
  </si>
  <si>
    <t>Alberdi 811 e/ Rodriguez PeÑa y Las Heras General La Madrid, Provincia de Buenos Aires, Argentina</t>
  </si>
  <si>
    <t>-37.2449748636986</t>
  </si>
  <si>
    <t>-61.2616193836279</t>
  </si>
  <si>
    <t>3787 ( 38-451/3787 )</t>
  </si>
  <si>
    <t>Combate Paragüil 332 e/ Azcuénaga y Rivadavia General La Madrid</t>
  </si>
  <si>
    <t>Combate Paragüil 332 e/ Azcuénaga y Rivadavia General La Madrid, Provincia de Buenos Aires, Argentina</t>
  </si>
  <si>
    <t>39 ( 39-451/39 )</t>
  </si>
  <si>
    <t>Es N° 2</t>
  </si>
  <si>
    <t>Av. Galo Lavalle Y Ex Ruta 11 Paraje Pavón</t>
  </si>
  <si>
    <t>Av. Galo Lavalle Y Ex Ruta 11 Paraje Pavón, Provincia de Buenos Aires, Argentina</t>
  </si>
  <si>
    <t>34 ( 39-451/34 )</t>
  </si>
  <si>
    <t>Movimiento Evita/ Nuevo Encuentro</t>
  </si>
  <si>
    <t>Av. Galo Lavalle e/ Garita 5 y Garita 6 Paraje Pavón</t>
  </si>
  <si>
    <t>Av. Galo Lavalle e/ Garita 5 y Garita 6 Paraje Pavón, Provincia de Buenos Aires, Argentina</t>
  </si>
  <si>
    <t>35 ( 39-451/35 )</t>
  </si>
  <si>
    <t>Asociacion 11 De Marzo/ La Cámpora</t>
  </si>
  <si>
    <t>Av. Mitre 955 General Lavalle</t>
  </si>
  <si>
    <t>Av. Mitre 955 General Lavalle, Provincia de Buenos Aires, Argentina</t>
  </si>
  <si>
    <t>1934 ( 4-451/1934 )</t>
  </si>
  <si>
    <t>Pocho Lepratti</t>
  </si>
  <si>
    <t>Bynnon 3781 Jose Marmol Jose Marmol</t>
  </si>
  <si>
    <t>Bynnon 3781 Jose Marmol Jose Marmol, Provincia de Buenos Aires, Argentina</t>
  </si>
  <si>
    <t>2223 ( 4-451/2223 )</t>
  </si>
  <si>
    <t>Escuela 46</t>
  </si>
  <si>
    <t>Av. San Martin e/ San Marcos Rafael Calzada Rafael Calzada</t>
  </si>
  <si>
    <t>Av. San Martin e/ San Marcos Rafael Calzada Rafael Calzada, Provincia de Buenos Aires, Argentina</t>
  </si>
  <si>
    <t>86 ( 4-451/86 )</t>
  </si>
  <si>
    <t>Sociedad De Fomento 17 De Agosto</t>
  </si>
  <si>
    <t>San Carlos Y San Jeronimo Rafael Calzada Rafael Calzada</t>
  </si>
  <si>
    <t>San Carlos Y San Jeronimo Rafael Calzada Rafael Calzada, Provincia de Buenos Aires, Argentina</t>
  </si>
  <si>
    <t>2207 ( 4-451/2207 )</t>
  </si>
  <si>
    <t>Cea 713</t>
  </si>
  <si>
    <t>La Torcaza 849 San Jose San Jose</t>
  </si>
  <si>
    <t>La Torcaza 849 San Jose San Jose, Provincia de Buenos Aires, Argentina</t>
  </si>
  <si>
    <t>2219 ( 4-451/2219 )</t>
  </si>
  <si>
    <t>Escuela N1</t>
  </si>
  <si>
    <t>Sanchez 2350 Jose Marmol Jose Marmol</t>
  </si>
  <si>
    <t>Sanchez 2350 Jose Marmol Jose Marmol, Provincia de Buenos Aires, Argentina</t>
  </si>
  <si>
    <t>-34.7879897534666</t>
  </si>
  <si>
    <t>-58.3797597369733</t>
  </si>
  <si>
    <t>2208 ( 4-451/2208 )</t>
  </si>
  <si>
    <t>Sociedad De Fomento Barrio La Gloria</t>
  </si>
  <si>
    <t>Belgrano 998 e/ Frias San Jose San Jose</t>
  </si>
  <si>
    <t>Belgrano 998 e/ Frias San Jose San Jose, Provincia de Buenos Aires, Argentina</t>
  </si>
  <si>
    <t>2221 ( 4-451/2221 )</t>
  </si>
  <si>
    <t>DelegaciÓn Municipal Calzada</t>
  </si>
  <si>
    <t>Gral. MartÍn Miguel De Guemes 1545 Rafael Calzada Rafael Calzada</t>
  </si>
  <si>
    <t>Gral. MartÍn Miguel De Guemes 1545 Rafael Calzada Rafael Calzada, Provincia de Buenos Aires, Argentina</t>
  </si>
  <si>
    <t>2211 ( 4-451/2211 )</t>
  </si>
  <si>
    <t>Escuela 12</t>
  </si>
  <si>
    <t>Jorge 417 Adrogue Adrogue</t>
  </si>
  <si>
    <t>Jorge 417 Adrogue Adrogue, Provincia de Buenos Aires, Argentina</t>
  </si>
  <si>
    <t>-34.8084901271288</t>
  </si>
  <si>
    <t>-58.3940788601134</t>
  </si>
  <si>
    <t>2220 ( 4-451/2220 )</t>
  </si>
  <si>
    <t>Escuela 40</t>
  </si>
  <si>
    <t>Andrade 2754 Rafael Calzada Rafael Calzada</t>
  </si>
  <si>
    <t>Andrade 2754 Rafael Calzada Rafael Calzada, Provincia de Buenos Aires, Argentina</t>
  </si>
  <si>
    <t>-34.8096861472261</t>
  </si>
  <si>
    <t>-58.366884517141</t>
  </si>
  <si>
    <t>2226 ( 4-451/2226 )</t>
  </si>
  <si>
    <t>Escuela 72</t>
  </si>
  <si>
    <t>Ramírez Y Santa Ana e/ Ramírez Y Santa Ana Rafael Calzada Rafael Calzada</t>
  </si>
  <si>
    <t>Ramírez Y Santa Ana e/ Ramírez Y Santa Ana Rafael Calzada Rafael Calzada, Provincia de Buenos Aires, Argentina</t>
  </si>
  <si>
    <t>-34.7760021371133</t>
  </si>
  <si>
    <t>-58.3329379717986</t>
  </si>
  <si>
    <t>3699 ( 4-451/3699 )</t>
  </si>
  <si>
    <t>El Hornerito</t>
  </si>
  <si>
    <t>Cardenal 2345 2345 Rafael Calzada Rafael Calzada</t>
  </si>
  <si>
    <t>Cardenal 2345 2345 Rafael Calzada Rafael Calzada, Provincia de Buenos Aires, Argentina</t>
  </si>
  <si>
    <t>3703 ( 4-451/3703 )</t>
  </si>
  <si>
    <t>Merendero La Casa Del Carpincho</t>
  </si>
  <si>
    <t>Dardo Rocha 2386 Rafael Calzada Rafael Calzada</t>
  </si>
  <si>
    <t>Dardo Rocha 2386 Rafael Calzada Rafael Calzada, Provincia de Buenos Aires, Argentina</t>
  </si>
  <si>
    <t>2228 ( 4-451/2228 )</t>
  </si>
  <si>
    <t>Club Atletico Y Social Villa Calzada</t>
  </si>
  <si>
    <t>Av San MartÍn 3169 Rafael Calzada Rafael Calzada</t>
  </si>
  <si>
    <t>Av San MartÍn 3169 Rafael Calzada Rafael Calzada, Provincia de Buenos Aires, Argentina</t>
  </si>
  <si>
    <t>3702 ( 4-451/3702 )</t>
  </si>
  <si>
    <t>Los Chicos De Betherram</t>
  </si>
  <si>
    <t>Diomedes 600 Adrogue Adrogue</t>
  </si>
  <si>
    <t>Diomedes 600 Adrogue Adrogue, Provincia de Buenos Aires, Argentina</t>
  </si>
  <si>
    <t>3756 ( 4-451/3756 )</t>
  </si>
  <si>
    <t>Sociedad De Fomento Bouchard</t>
  </si>
  <si>
    <t>Tucuman 1073 Rafael Calzada Rafael Calzada</t>
  </si>
  <si>
    <t>Tucuman 1073 Rafael Calzada Rafael Calzada, Provincia de Buenos Aires, Argentina</t>
  </si>
  <si>
    <t>2213 ( 4-451/2213 )</t>
  </si>
  <si>
    <t>San Gabriel</t>
  </si>
  <si>
    <t>Alsina 95 Adrogue Adrogue</t>
  </si>
  <si>
    <t>Alsina 95 Adrogue Adrogue, Provincia de Buenos Aires, Argentina</t>
  </si>
  <si>
    <t>2209 ( 4-451/2209 )</t>
  </si>
  <si>
    <t>Club 8 De Diciembre</t>
  </si>
  <si>
    <t>Canale 5986 San Jose San Jose</t>
  </si>
  <si>
    <t>Canale 5986 San Jose San Jose, Provincia de Buenos Aires, Argentina</t>
  </si>
  <si>
    <t>85 ( 4-451/85 )</t>
  </si>
  <si>
    <t>Av San Martin 45 Adrogue Adrogue</t>
  </si>
  <si>
    <t>Av San Martin 45 Adrogue Adrogue, Provincia de Buenos Aires, Argentina</t>
  </si>
  <si>
    <t>94 ( 4-451/94 )</t>
  </si>
  <si>
    <t>Honorable Consejo Deliberante</t>
  </si>
  <si>
    <t>Pellerano 778 Adrogue Adrogue</t>
  </si>
  <si>
    <t>Pellerano 778 Adrogue Adrogue, Provincia de Buenos Aires, Argentina</t>
  </si>
  <si>
    <t>87 ( 4-451/87 )</t>
  </si>
  <si>
    <t>Gino Straforini</t>
  </si>
  <si>
    <t>Conscripto Bernardi 3751 Jose Marmol Jose Marmol</t>
  </si>
  <si>
    <t>Conscripto Bernardi 3751 Jose Marmol Jose Marmol, Provincia de Buenos Aires, Argentina</t>
  </si>
  <si>
    <t>91 ( 4-451/91 )</t>
  </si>
  <si>
    <t>Capilla San Jose</t>
  </si>
  <si>
    <t>Catamarca 1995 Rafael Calzada Rafael Calzada</t>
  </si>
  <si>
    <t>Catamarca 1995 Rafael Calzada Rafael Calzada, Provincia de Buenos Aires, Argentina</t>
  </si>
  <si>
    <t>95 ( 4-452/95 )</t>
  </si>
  <si>
    <t>Fundacion Abrazo Argentino</t>
  </si>
  <si>
    <t>Erezcano 666 Adrogue Adrogue</t>
  </si>
  <si>
    <t>Erezcano 666 Adrogue Adrogue, Provincia de Buenos Aires, Argentina</t>
  </si>
  <si>
    <t>3019 ( 4-451/3019 )</t>
  </si>
  <si>
    <t>Sociedad De Fomento IntegraciÓn Y Cultura</t>
  </si>
  <si>
    <t>3021 ( 4-451/3021 )</t>
  </si>
  <si>
    <t>San Marcos 1735 Rafael Calzada Rafael Calzada</t>
  </si>
  <si>
    <t>San Marcos 1735 Rafael Calzada Rafael Calzada, Provincia de Buenos Aires, Argentina</t>
  </si>
  <si>
    <t>3251 ( 4-451/3251 )</t>
  </si>
  <si>
    <t>Casa De La Cultura</t>
  </si>
  <si>
    <t>Esteban AdroguÉ 1224 Adrogue Adrogue</t>
  </si>
  <si>
    <t>Esteban AdroguÉ 1224 Adrogue Adrogue, Provincia de Buenos Aires, Argentina</t>
  </si>
  <si>
    <t>3488 ( 4-451/3488 )</t>
  </si>
  <si>
    <t>Cea713</t>
  </si>
  <si>
    <t>3882 ( 4-451/3882 )</t>
  </si>
  <si>
    <t>Centro Barrial La Duarte</t>
  </si>
  <si>
    <t>Lopez De Gomara 6299 Rafael Calzada Rafael Calzada</t>
  </si>
  <si>
    <t>Lopez De Gomara 6299 Rafael Calzada Rafael Calzada, Provincia de Buenos Aires, Argentina</t>
  </si>
  <si>
    <t>3920 ( 4-451/3920 )</t>
  </si>
  <si>
    <t>Hospital Dr. Arturo OÑativia</t>
  </si>
  <si>
    <t>Dr Ramon Carrillo 1339 Rafael Calzada Rafael Calzada</t>
  </si>
  <si>
    <t>Dr Ramon Carrillo 1339 Rafael Calzada Rafael Calzada, Provincia de Buenos Aires, Argentina</t>
  </si>
  <si>
    <t>2217 ( 4-451/2217 )</t>
  </si>
  <si>
    <t>IntegraciÓn Y Cultura</t>
  </si>
  <si>
    <t>Conscripto Bernadi 3751 Jose Marmol Jose Marmol</t>
  </si>
  <si>
    <t>Conscripto Bernadi 3751 Jose Marmol Jose Marmol, Provincia de Buenos Aires, Argentina</t>
  </si>
  <si>
    <t>2119 ( 4-452/2119 )</t>
  </si>
  <si>
    <t>Nunca Bajen Las Banderas E.p N° 77</t>
  </si>
  <si>
    <t>Monte Santiago 636 e/ Languenheim y Pte Castillo Longchamps Longchamps</t>
  </si>
  <si>
    <t>Monte Santiago 636 e/ Languenheim y Pte Castillo Longchamps Longchamps, Provincia de Buenos Aires, Argentina</t>
  </si>
  <si>
    <t>-34.843331236946</t>
  </si>
  <si>
    <t>-58.3881000772548</t>
  </si>
  <si>
    <t>2125 ( 4-452/2125 )</t>
  </si>
  <si>
    <t>Merendero Santa Rosa</t>
  </si>
  <si>
    <t>Garibaldi Mza 20 Lt 2 e/ Buenos Aires y Wessderrossi Glew Glew</t>
  </si>
  <si>
    <t>Garibaldi Mza 20 Lt 2 e/ Buenos Aires y Wessderrossi Glew Glew, Provincia de Buenos Aires, Argentina</t>
  </si>
  <si>
    <t>2128 ( 4-452/2128 )</t>
  </si>
  <si>
    <t>Madres De Plaza</t>
  </si>
  <si>
    <t>Fernando Lahille e/ Vucetich Ministro Rivadavia Ministro Rivadavia</t>
  </si>
  <si>
    <t>Fernando Lahille e/ Vucetich Ministro Rivadavia Ministro Rivadavia, Provincia de Buenos Aires, Argentina</t>
  </si>
  <si>
    <t>2849 ( 4-452/2849 )</t>
  </si>
  <si>
    <t>Como Las Aguilas</t>
  </si>
  <si>
    <t>Av Hipolito Yrigoyen 18343 Glew Glew</t>
  </si>
  <si>
    <t>Av Hipolito Yrigoyen 18343 Glew Glew, Provincia de Buenos Aires, Argentina</t>
  </si>
  <si>
    <t>2113 ( 4-452/2113 )</t>
  </si>
  <si>
    <t>Colegio Superior Victoria</t>
  </si>
  <si>
    <t>Julian Alvarez 292 e/ Ricardo Guirandes y Lucio Mancilla Glew Glew</t>
  </si>
  <si>
    <t>Julian Alvarez 292 e/ Ricardo Guirandes y Lucio Mancilla Glew Glew, Provincia de Buenos Aires, Argentina</t>
  </si>
  <si>
    <t>2130 ( 4-452/2130 )</t>
  </si>
  <si>
    <t>E.p.a N° 714</t>
  </si>
  <si>
    <t>Dicarlos e/ Buenos Aires y Wessderrossi Glew Glew</t>
  </si>
  <si>
    <t>Dicarlos e/ Buenos Aires y Wessderrossi Glew Glew, Provincia de Buenos Aires, Argentina</t>
  </si>
  <si>
    <t>-34.8902244607325</t>
  </si>
  <si>
    <t>-58.3619289582277</t>
  </si>
  <si>
    <t>2848 ( 4-452/2848 )</t>
  </si>
  <si>
    <t>Delegacion Glew</t>
  </si>
  <si>
    <t>Jorge Newbery 2871 Glew Glew</t>
  </si>
  <si>
    <t>Jorge Newbery 2871 Glew Glew, Provincia de Buenos Aires, Argentina</t>
  </si>
  <si>
    <t>2847 ( 4-452/2847 )</t>
  </si>
  <si>
    <t>Burgward 1015 Longchamps Longchamps</t>
  </si>
  <si>
    <t>Burgward 1015 Longchamps Longchamps, Provincia de Buenos Aires, Argentina</t>
  </si>
  <si>
    <t>-34.8608</t>
  </si>
  <si>
    <t>-58.38341</t>
  </si>
  <si>
    <t>2112 ( 4-452/2112 )</t>
  </si>
  <si>
    <t>E.p N° 9</t>
  </si>
  <si>
    <t>Burwardt 1015 e/ Provincia De Bsas y Carlos Diehl Longchamps Longchamps</t>
  </si>
  <si>
    <t>Burwardt 1015 e/ Provincia De Bsas y Carlos Diehl Longchamps Longchamps, Provincia de Buenos Aires, Argentina</t>
  </si>
  <si>
    <t>-34.8609923148424</t>
  </si>
  <si>
    <t>-58.3837521024756</t>
  </si>
  <si>
    <t>96 ( 4-452/96 )</t>
  </si>
  <si>
    <t>Eeppa714</t>
  </si>
  <si>
    <t>Di Carlo Y Buenos Aires Glew Glew</t>
  </si>
  <si>
    <t>Di Carlo Y Buenos Aires Glew Glew, Provincia de Buenos Aires, Argentina</t>
  </si>
  <si>
    <t>3448 ( 4-452/3448 )</t>
  </si>
  <si>
    <t>Centro De Acceso A Derechos Para Mujeres Y Disiden</t>
  </si>
  <si>
    <t>Cardenas 454 Ministro Rivadavia Ministro Rivadavia</t>
  </si>
  <si>
    <t>Cardenas 454 Ministro Rivadavia Ministro Rivadavia, Provincia de Buenos Aires, Argentina</t>
  </si>
  <si>
    <t>2122 ( 4-452/2122 )</t>
  </si>
  <si>
    <t>Envion Ex La Resistencia</t>
  </si>
  <si>
    <t>Lahille 30 e/ 25 De Mayo y F.j Paez Ministro Rivadavia Ministro Rivadavia</t>
  </si>
  <si>
    <t>Lahille 30 e/ 25 De Mayo y F.j Paez Ministro Rivadavia Ministro Rivadavia, Provincia de Buenos Aires, Argentina</t>
  </si>
  <si>
    <t>2121 ( 4-452/2121 )</t>
  </si>
  <si>
    <t>Soc De Fomento Barrio Ipona</t>
  </si>
  <si>
    <t>Laferrere e/ Batalla De Pavon Glew Glew</t>
  </si>
  <si>
    <t>Laferrere e/ Batalla De Pavon Glew Glew, Provincia de Buenos Aires, Argentina</t>
  </si>
  <si>
    <t>3728 ( 4-452/3728 )</t>
  </si>
  <si>
    <t>Nidito De Cecilia</t>
  </si>
  <si>
    <t>Eva Perón 751 Glew Glew</t>
  </si>
  <si>
    <t>Eva Perón 751 Glew Glew, Provincia de Buenos Aires, Argentina</t>
  </si>
  <si>
    <t>2127 ( 4-452/2127 )</t>
  </si>
  <si>
    <t>Soc De Fomento Juan Glew</t>
  </si>
  <si>
    <t>Miguel Cane 300 e/ Sufrategui y Ministro French Glew Glew</t>
  </si>
  <si>
    <t>Miguel Cane 300 e/ Sufrategui y Ministro French Glew Glew, Provincia de Buenos Aires, Argentina</t>
  </si>
  <si>
    <t>88 ( 4-452/88 )</t>
  </si>
  <si>
    <t>Camino De Las Flores</t>
  </si>
  <si>
    <t>Felipe Boero 328 Longchamps Longchamps</t>
  </si>
  <si>
    <t>Felipe Boero 328 Longchamps Longchamps, Provincia de Buenos Aires, Argentina</t>
  </si>
  <si>
    <t>92 ( 4-452/92 )</t>
  </si>
  <si>
    <t>Ep 82</t>
  </si>
  <si>
    <t>Espoile Y Zufriategui Glew Glew</t>
  </si>
  <si>
    <t>Espoile Y Zufriategui Glew Glew, Provincia de Buenos Aires, Argentina</t>
  </si>
  <si>
    <t>-34.8778865977655</t>
  </si>
  <si>
    <t>-58.3575584995273</t>
  </si>
  <si>
    <t>100 ( 4-452/100 )</t>
  </si>
  <si>
    <t>Julian Aguirre 2350 Glew Glew</t>
  </si>
  <si>
    <t>Julian Aguirre 2350 Glew Glew, Provincia de Buenos Aires, Argentina</t>
  </si>
  <si>
    <t>99 ( 4-452/99 )</t>
  </si>
  <si>
    <t>Centro Comunitario Y Social El Gendarme</t>
  </si>
  <si>
    <t>Calderon 572 Glew Glew</t>
  </si>
  <si>
    <t>Calderon 572 Glew Glew, Provincia de Buenos Aires, Argentina</t>
  </si>
  <si>
    <t>107 ( 4-452/107 )</t>
  </si>
  <si>
    <t>Sol Y Luna</t>
  </si>
  <si>
    <t>Rosario 1628 Longchamps Longchamps</t>
  </si>
  <si>
    <t>Rosario 1628 Longchamps Longchamps, Provincia de Buenos Aires, Argentina</t>
  </si>
  <si>
    <t>946 ( 4-452/946 )</t>
  </si>
  <si>
    <t>Comunitario Alberto Diaz</t>
  </si>
  <si>
    <t>Arreghini e/ Della Valle y Butler Glew Glew</t>
  </si>
  <si>
    <t>Arreghini e/ Della Valle y Butler Glew Glew, Provincia de Buenos Aires, Argentina</t>
  </si>
  <si>
    <t>108 ( 4-452/108 )</t>
  </si>
  <si>
    <t>La Campopra-la Hermosa/ Sonrisitas</t>
  </si>
  <si>
    <t>Capitan Guiachino e/ NuÑez y Migliacio Ministro Rivadavia Ministro Rivadavia</t>
  </si>
  <si>
    <t>Capitan Guiachino e/ NuÑez y Migliacio Ministro Rivadavia Ministro Rivadavia, Provincia de Buenos Aires, Argentina</t>
  </si>
  <si>
    <t>2115 ( 4-452/2115 )</t>
  </si>
  <si>
    <t>No Fue Magia E.p N°23</t>
  </si>
  <si>
    <t>Aguirre 2650 e/ Alfonsina Storni y Ventura De La Vega Glew Glew</t>
  </si>
  <si>
    <t>Aguirre 2650 e/ Alfonsina Storni y Ventura De La Vega Glew Glew, Provincia de Buenos Aires, Argentina</t>
  </si>
  <si>
    <t>-34.87862249653</t>
  </si>
  <si>
    <t>-58.3934473301283</t>
  </si>
  <si>
    <t>97 ( 4-452/97 )</t>
  </si>
  <si>
    <t>Cpc El Arco</t>
  </si>
  <si>
    <t>Castillo 2277 Glew Glew</t>
  </si>
  <si>
    <t>Castillo 2277 Glew Glew, Provincia de Buenos Aires, Argentina</t>
  </si>
  <si>
    <t>945 ( 4-452/945 )</t>
  </si>
  <si>
    <t>Centro Comunitario Mitai</t>
  </si>
  <si>
    <t>Constituyente 1982 Glew Glew</t>
  </si>
  <si>
    <t>Constituyente 1982 Glew Glew, Provincia de Buenos Aires, Argentina</t>
  </si>
  <si>
    <t>3577 ( 4-452/3577 )</t>
  </si>
  <si>
    <t>JesÚs Es Mi Pastor</t>
  </si>
  <si>
    <t>Boedo 2205 e/ Robisteing y Barrio Los Alamos Glew Glew</t>
  </si>
  <si>
    <t>Boedo 2205 e/ Robisteing y Barrio Los Alamos Glew Glew, Provincia de Buenos Aires, Argentina</t>
  </si>
  <si>
    <t>3936 ( 4-452/3936 )</t>
  </si>
  <si>
    <t>Sembrando Esperanza</t>
  </si>
  <si>
    <t>Provincia De San Juan 987 Longchamps Longchamps</t>
  </si>
  <si>
    <t>Provincia De San Juan 987 Longchamps Longchamps, Provincia de Buenos Aires, Argentina</t>
  </si>
  <si>
    <t>4002 ( 4-452/4002 )</t>
  </si>
  <si>
    <t>Organizacion Vecinal</t>
  </si>
  <si>
    <t>Lezica 2300 Ministro Rivadavia Ministro Rivadavia</t>
  </si>
  <si>
    <t>Lezica 2300 Ministro Rivadavia Ministro Rivadavia, Provincia de Buenos Aires, Argentina</t>
  </si>
  <si>
    <t>2091 ( 4-453/2091 )</t>
  </si>
  <si>
    <t>La 25 De Mayo</t>
  </si>
  <si>
    <t>Algarrobos Casa 24 e/ Huahuaca y Namuncura Claypole Claypole</t>
  </si>
  <si>
    <t>Algarrobos Casa 24 e/ Huahuaca y Namuncura Claypole Claypole, Provincia de Buenos Aires, Argentina</t>
  </si>
  <si>
    <t>2931 ( 4-453/2931 )</t>
  </si>
  <si>
    <t>Asociacion Simple Herederos</t>
  </si>
  <si>
    <t>Enrique De Rosas 445 e/ Elisa O Connor y Hugo Del Carril Burzaco Burzaco</t>
  </si>
  <si>
    <t>Enrique De Rosas 445 e/ Elisa O Connor y Hugo Del Carril Burzaco Burzaco, Provincia de Buenos Aires, Argentina</t>
  </si>
  <si>
    <t>2098 ( 4-453/2098 )</t>
  </si>
  <si>
    <t>Escuela N°21</t>
  </si>
  <si>
    <t>Alamo 3500 e/ Esq Lapacho Malvinas Argentinas Malvinas Argentinas</t>
  </si>
  <si>
    <t>Alamo 3500 e/ Esq Lapacho Malvinas Argentinas Malvinas Argentinas, Provincia de Buenos Aires, Argentina</t>
  </si>
  <si>
    <t>-34.8321723132008</t>
  </si>
  <si>
    <t>-58.4367286236254</t>
  </si>
  <si>
    <t>2210 ( 4-453/2210 )</t>
  </si>
  <si>
    <t>Eepa 701</t>
  </si>
  <si>
    <t>Segui 710 Adrogue Adrogue</t>
  </si>
  <si>
    <t>Segui 710 Adrogue Adrogue, Provincia de Buenos Aires, Argentina</t>
  </si>
  <si>
    <t>-34.8000649756172</t>
  </si>
  <si>
    <t>-58.3958815511907</t>
  </si>
  <si>
    <t>3485 ( 4-453/3485 )</t>
  </si>
  <si>
    <t>Escuela N°52 Florentino Ameghino</t>
  </si>
  <si>
    <t>Cruz Del Sur e/ Sempere y Uruguay Burzaco Burzaco</t>
  </si>
  <si>
    <t>Cruz Del Sur e/ Sempere y Uruguay Burzaco Burzaco, Provincia de Buenos Aires, Argentina</t>
  </si>
  <si>
    <t>-34.8130389713703</t>
  </si>
  <si>
    <t>-58.3690098372322</t>
  </si>
  <si>
    <t>2099 ( 4-453/2099 )</t>
  </si>
  <si>
    <t>Club 7 De Agosto</t>
  </si>
  <si>
    <t>Rosa 6099 San Francisco Solano San Francisco Solano</t>
  </si>
  <si>
    <t>Rosa 6099 San Francisco Solano San Francisco Solano, Provincia de Buenos Aires, Argentina</t>
  </si>
  <si>
    <t>939 ( 4-453/939 )</t>
  </si>
  <si>
    <t>Fueguitos Brown</t>
  </si>
  <si>
    <t>Quintana 639 Burzaco Burzaco</t>
  </si>
  <si>
    <t>Quintana 639 Burzaco Burzaco, Provincia de Buenos Aires, Argentina</t>
  </si>
  <si>
    <t>2385 ( 4-453/2385 )</t>
  </si>
  <si>
    <t>Asoc Jub Y Pens Malvinas Argentinas</t>
  </si>
  <si>
    <t>Buenos Aires 191 e/ Combatientes De Malvinas y Retiro Malvinas Argentinas Malvinas Argentinas</t>
  </si>
  <si>
    <t>Buenos Aires 191 e/ Combatientes De Malvinas y Retiro Malvinas Argentinas Malvinas Argentinas, Provincia de Buenos Aires, Argentina</t>
  </si>
  <si>
    <t>2074 ( 4-453/2074 )</t>
  </si>
  <si>
    <t>Centro Cultural Y Social Cro.miguel A.capasso</t>
  </si>
  <si>
    <t>Ratti 144 e/ Parana y Luis Viale Burzaco Burzaco</t>
  </si>
  <si>
    <t>Ratti 144 e/ Parana y Luis Viale Burzaco Burzaco, Provincia de Buenos Aires, Argentina</t>
  </si>
  <si>
    <t>2075 ( 4-453/2075 )</t>
  </si>
  <si>
    <t>Centro Vecinal La Lili</t>
  </si>
  <si>
    <t>Tomas Guido 2051 e/ Newton y Pintos Burzaco Burzaco</t>
  </si>
  <si>
    <t>Tomas Guido 2051 e/ Newton y Pintos Burzaco Burzaco, Provincia de Buenos Aires, Argentina</t>
  </si>
  <si>
    <t>2088 ( 4-453/2088 )</t>
  </si>
  <si>
    <t>Mujeres Empoderadas</t>
  </si>
  <si>
    <t>San Francisco De Asis 1270 e/ Sempere y Uruguay Claypole Claypole</t>
  </si>
  <si>
    <t>San Francisco De Asis 1270 e/ Sempere y Uruguay Claypole Claypole, Provincia de Buenos Aires, Argentina</t>
  </si>
  <si>
    <t>112 ( 4-453/112 )</t>
  </si>
  <si>
    <t>Mundo Feliz</t>
  </si>
  <si>
    <t>Blas Parera 299 Don Orione Don Orione</t>
  </si>
  <si>
    <t>Blas Parera 299 Don Orione Don Orione, Provincia de Buenos Aires, Argentina</t>
  </si>
  <si>
    <t>2388 ( 4-453/2388 )</t>
  </si>
  <si>
    <t>Eppa 710 Escuela N°17</t>
  </si>
  <si>
    <t>Pedro Echague 347 e/ Enrique Policastro y Jose Serrano Malvinas Argentinas Malvinas Argentinas</t>
  </si>
  <si>
    <t>Pedro Echague 347 e/ Enrique Policastro y Jose Serrano Malvinas Argentinas Malvinas Argentinas, Provincia de Buenos Aires, Argentina</t>
  </si>
  <si>
    <t>-34.816035328931</t>
  </si>
  <si>
    <t>-58.4175097221278</t>
  </si>
  <si>
    <t>2094 ( 4-453/2094 )</t>
  </si>
  <si>
    <t>Aprender A Volar</t>
  </si>
  <si>
    <t>Remedios De Escalada 530 Claypole Claypole</t>
  </si>
  <si>
    <t>Remedios De Escalada 530 Claypole Claypole, Provincia de Buenos Aires, Argentina</t>
  </si>
  <si>
    <t>2084 ( 4-453/2084 )</t>
  </si>
  <si>
    <t>Delegacion Don Orione</t>
  </si>
  <si>
    <t>Manuel Araujo 2648 e/ Rio Diamante Don Orione Don Orione</t>
  </si>
  <si>
    <t>Manuel Araujo 2648 e/ Rio Diamante Don Orione Don Orione, Provincia de Buenos Aires, Argentina</t>
  </si>
  <si>
    <t>2085 ( 4-453/2085 )</t>
  </si>
  <si>
    <t>Pic Claypole</t>
  </si>
  <si>
    <t>Parana 1613 e/ Acosta VillfaÑe y Martiniano Leguizamon Don Orione Don Orione</t>
  </si>
  <si>
    <t>Parana 1613 e/ Acosta VillfaÑe y Martiniano Leguizamon Don Orione Don Orione, Provincia de Buenos Aires, Argentina</t>
  </si>
  <si>
    <t>2086 ( 4-453/2086 )</t>
  </si>
  <si>
    <t>Cat Comedor Patito Feo</t>
  </si>
  <si>
    <t>Rio Gallego 329 Don Orione Don Orione</t>
  </si>
  <si>
    <t>Rio Gallego 329 Don Orione Don Orione, Provincia de Buenos Aires, Argentina</t>
  </si>
  <si>
    <t>2093 ( 4-453/2093 )</t>
  </si>
  <si>
    <t>Asociacion Civil Te Ayudamos A Crecer</t>
  </si>
  <si>
    <t>Calendula 5894 e/ Cala y Rawson Claypole Claypole</t>
  </si>
  <si>
    <t>Calendula 5894 e/ Cala y Rawson Claypole Claypole, Provincia de Buenos Aires, Argentina</t>
  </si>
  <si>
    <t>2073 ( 4-453/2073 )</t>
  </si>
  <si>
    <t>Eppa 704 Escuela N° 3</t>
  </si>
  <si>
    <t>Calle 25 e/ Dr Manuel Quintana y Eugenio Burzaco Burzaco Burzaco</t>
  </si>
  <si>
    <t>Calle 25 e/ Dr Manuel Quintana y Eugenio Burzaco Burzaco Burzaco, Provincia de Buenos Aires, Argentina</t>
  </si>
  <si>
    <t>-34.8254093893935</t>
  </si>
  <si>
    <t>-58.3942613012889</t>
  </si>
  <si>
    <t>2066 ( 4-453/2066 )</t>
  </si>
  <si>
    <t>Escuela N°78</t>
  </si>
  <si>
    <t>La Querencia Y Chiripa Burzaco Burzaco Burzaco</t>
  </si>
  <si>
    <t>La Querencia Y Chiripa Burzaco Burzaco Burzaco, Provincia de Buenos Aires, Argentina</t>
  </si>
  <si>
    <t>-34.8187385399506</t>
  </si>
  <si>
    <t>-58.3697335810379</t>
  </si>
  <si>
    <t>2078 ( 4-453/2078 )</t>
  </si>
  <si>
    <t>Eppa 705</t>
  </si>
  <si>
    <t>Figueroa Y Araujo e/ Araujo Don Orione Don Orione</t>
  </si>
  <si>
    <t>Figueroa Y Araujo e/ Araujo Don Orione Don Orione, Provincia de Buenos Aires, Argentina</t>
  </si>
  <si>
    <t>-34.82506127511</t>
  </si>
  <si>
    <t>-58.3497312341781</t>
  </si>
  <si>
    <t>2387 ( 4-453/2387 )</t>
  </si>
  <si>
    <t>Tito Taverna</t>
  </si>
  <si>
    <t>Cala e/ Domingo Salaberry y Rosas San Francisco Solano San Francisco Solano</t>
  </si>
  <si>
    <t>Cala e/ Domingo Salaberry y Rosas San Francisco Solano San Francisco Solano, Provincia de Buenos Aires, Argentina</t>
  </si>
  <si>
    <t>2976 ( 4-453/2976 )</t>
  </si>
  <si>
    <t>Nuestra SeÑora De La Paz</t>
  </si>
  <si>
    <t>Tuyuti 4157 Claypole Claypole</t>
  </si>
  <si>
    <t>Tuyuti 4157 Claypole Claypole, Provincia de Buenos Aires, Argentina</t>
  </si>
  <si>
    <t>2977 ( 4-453/2977 )</t>
  </si>
  <si>
    <t>Sociedad De Fomento Lomas De Burzaco</t>
  </si>
  <si>
    <t>Sempere 2970 Claypole Claypole</t>
  </si>
  <si>
    <t>Sempere 2970 Claypole Claypole, Provincia de Buenos Aires, Argentina</t>
  </si>
  <si>
    <t>3083 ( 4-453/3083 )</t>
  </si>
  <si>
    <t>Merendero 3 De Febrero</t>
  </si>
  <si>
    <t>Los Andes 3960 e/ Terminal 160 Claypole Claypole</t>
  </si>
  <si>
    <t>Los Andes 3960 e/ Terminal 160 Claypole Claypole, Provincia de Buenos Aires, Argentina</t>
  </si>
  <si>
    <t>2081 ( 4-453/2081 )</t>
  </si>
  <si>
    <t>Cic Don Orione</t>
  </si>
  <si>
    <t>Rio CarcaraÑa 599 e/ Eva Peron y Rio Segundo Don Orione Don Orione</t>
  </si>
  <si>
    <t>Rio CarcaraÑa 599 e/ Eva Peron y Rio Segundo Don Orione Don Orione, Provincia de Buenos Aires, Argentina</t>
  </si>
  <si>
    <t>2955 ( 4-453/2955 )</t>
  </si>
  <si>
    <t>Eppa 709 Esc N°57</t>
  </si>
  <si>
    <t>La Calandria 3178 San Francisco Solano San Francisco Solano</t>
  </si>
  <si>
    <t>La Calandria 3178 San Francisco Solano San Francisco Solano, Provincia de Buenos Aires, Argentina</t>
  </si>
  <si>
    <t>-34.7800638737487</t>
  </si>
  <si>
    <t>-58.3223981289857</t>
  </si>
  <si>
    <t>2101 ( 4-453/2101 )</t>
  </si>
  <si>
    <t>Frida Kahlo</t>
  </si>
  <si>
    <t>Av. El Condor Ex (24)n°2609 Solano 2609 San Francisco Solano San Francisco Solano</t>
  </si>
  <si>
    <t>Av. El Condor Ex (24)n°2609 Solano 2609 San Francisco Solano San Francisco Solano, Provincia de Buenos Aires, Argentina</t>
  </si>
  <si>
    <t>3680 ( 4-453/3680 )</t>
  </si>
  <si>
    <t>Casa Municipal De La Cultura Don Orione "luis Sand</t>
  </si>
  <si>
    <t>Av Eva Peron 1948 Don Orione Don Orione</t>
  </si>
  <si>
    <t>Av Eva Peron 1948 Don Orione Don Orione, Provincia de Buenos Aires, Argentina</t>
  </si>
  <si>
    <t>3755 ( 4-453/3755 )</t>
  </si>
  <si>
    <t>Puertas Abiertas</t>
  </si>
  <si>
    <t>Manuel Bilbao 1060 Don Orione Don Orione</t>
  </si>
  <si>
    <t>Manuel Bilbao 1060 Don Orione Don Orione, Provincia de Buenos Aires, Argentina</t>
  </si>
  <si>
    <t>3681 ( 4-453/3681 )</t>
  </si>
  <si>
    <t>Ong Pensar</t>
  </si>
  <si>
    <t>Rio Segundo 1820 e/ Rio Santiago y Rio Gallegos Don Orione Don Orione</t>
  </si>
  <si>
    <t>Rio Segundo 1820 e/ Rio Santiago y Rio Gallegos Don Orione Don Orione, Provincia de Buenos Aires, Argentina</t>
  </si>
  <si>
    <t>553 ( 4-453/553 )</t>
  </si>
  <si>
    <t>Mte-viento</t>
  </si>
  <si>
    <t>L. Lopez 2569 Claypole Claypole</t>
  </si>
  <si>
    <t>L. Lopez 2569 Claypole Claypole, Provincia de Buenos Aires, Argentina</t>
  </si>
  <si>
    <t>104 ( 4-453/104 )</t>
  </si>
  <si>
    <t>Casa Del Encuentro</t>
  </si>
  <si>
    <t>Ricardo Rojas 2729 Claypole Claypole</t>
  </si>
  <si>
    <t>Ricardo Rojas 2729 Claypole Claypole, Provincia de Buenos Aires, Argentina</t>
  </si>
  <si>
    <t>109 ( 4-453/109 )</t>
  </si>
  <si>
    <t>Iglesia De Jesucristo De Los Ultimos Dias</t>
  </si>
  <si>
    <t>Avenida Espora 4755 Burzaco Burzaco</t>
  </si>
  <si>
    <t>Avenida Espora 4755 Burzaco Burzaco, Provincia de Buenos Aires, Argentina</t>
  </si>
  <si>
    <t>113 ( 4-453/113 )</t>
  </si>
  <si>
    <t>Sociedad De Fomento Manzana 30</t>
  </si>
  <si>
    <t>Manzana 30 Don Orione Don Orione</t>
  </si>
  <si>
    <t>Manzana 30 Don Orione Don Orione, Provincia de Buenos Aires, Argentina</t>
  </si>
  <si>
    <t>114 ( 4-453/114 )</t>
  </si>
  <si>
    <t>No Me Olvides</t>
  </si>
  <si>
    <t>Amapola 6115 San Francisco Solano San Francisco Solano</t>
  </si>
  <si>
    <t>Amapola 6115 San Francisco Solano San Francisco Solano, Provincia de Buenos Aires, Argentina</t>
  </si>
  <si>
    <t>110 ( 4-453/110 )</t>
  </si>
  <si>
    <t>Isauro Arancibia- Eepa 710</t>
  </si>
  <si>
    <t>Pedro Echague 347 Malvinas Argentinas Malvinas Argentinas</t>
  </si>
  <si>
    <t>Pedro Echague 347 Malvinas Argentinas Malvinas Argentinas, Provincia de Buenos Aires, Argentina</t>
  </si>
  <si>
    <t>103 ( 4-453/103 )</t>
  </si>
  <si>
    <t>Centro Comunitario Somos Barrios De Pie</t>
  </si>
  <si>
    <t>Joaquin V Gonzalez 1028 Burzaco Burzaco</t>
  </si>
  <si>
    <t>Joaquin V Gonzalez 1028 Burzaco Burzaco, Provincia de Buenos Aires, Argentina</t>
  </si>
  <si>
    <t>2993 ( 4-453/2993 )</t>
  </si>
  <si>
    <t>La Farola</t>
  </si>
  <si>
    <t>R.argentina 3200 Burzaco Burzaco</t>
  </si>
  <si>
    <t>R.argentina 3200 Burzaco Burzaco, Provincia de Buenos Aires, Argentina</t>
  </si>
  <si>
    <t>3141 ( 4-453/3141 )</t>
  </si>
  <si>
    <t>Jesus Es El Primer Paso</t>
  </si>
  <si>
    <t>Republica 4061 Burzaco Burzaco</t>
  </si>
  <si>
    <t>Republica 4061 Burzaco Burzaco, Provincia de Buenos Aires, Argentina</t>
  </si>
  <si>
    <t>3578 ( 4-453/3578 )</t>
  </si>
  <si>
    <t>Barrio El Encuentro</t>
  </si>
  <si>
    <t>Pino 2005 Malvinas Argentinas Malvinas Argentinas</t>
  </si>
  <si>
    <t>Pino 2005 Malvinas Argentinas Malvinas Argentinas, Provincia de Buenos Aires, Argentina</t>
  </si>
  <si>
    <t>2386 ( 4-453/2386 )</t>
  </si>
  <si>
    <t>Amapola 6115 e/ Charcas Del Sur y Azucena San Francisco Solano San Francisco Solano</t>
  </si>
  <si>
    <t>Amapola 6115 e/ Charcas Del Sur y Azucena San Francisco Solano San Francisco Solano, Provincia de Buenos Aires, Argentina</t>
  </si>
  <si>
    <t>3538 ( 4-453/3538 )</t>
  </si>
  <si>
    <t>Barbieri</t>
  </si>
  <si>
    <t>Ad Barbieri (ex Luis María Drago) 1382 e/ Juan Xxiii y Jose Melian Burzaco Burzaco</t>
  </si>
  <si>
    <t>Ad Barbieri (ex Luis María Drago) 1382 e/ Juan Xxiii y Jose Melian Burzaco Burzaco, Provincia de Buenos Aires, Argentina</t>
  </si>
  <si>
    <t>3904 ( 4-453/3904 )</t>
  </si>
  <si>
    <t>Pres. Juan Domingo Peron 1007 Burzaco Burzaco</t>
  </si>
  <si>
    <t>Pres. Juan Domingo Peron 1007 Burzaco Burzaco, Provincia de Buenos Aires, Argentina</t>
  </si>
  <si>
    <t>1599 ( 40-451/1599 )</t>
  </si>
  <si>
    <t>Escuela De Educación Secundaria Técnica N° 1</t>
  </si>
  <si>
    <t>Av. Buenos Aires N° 684 e/ Urrutia y Zubiaurre General Juan Madariaga Centro</t>
  </si>
  <si>
    <t>Av. Buenos Aires N° 684 e/ Urrutia y Zubiaurre General Juan Madariaga Centro, Provincia de Buenos Aires, Argentina</t>
  </si>
  <si>
    <t>-37.0026287306934</t>
  </si>
  <si>
    <t>-57.1359072374319</t>
  </si>
  <si>
    <t>3017 ( 40-451/3017 )</t>
  </si>
  <si>
    <t>Escuela De Educación Primaria N° 3 "general Don Jo</t>
  </si>
  <si>
    <t>Carlos Pellegrini N° 745 e/ 14 y 18 General Juan Madariaga Centro</t>
  </si>
  <si>
    <t>Carlos Pellegrini N° 745 e/ 14 y 18 General Juan Madariaga Centro, Provincia de Buenos Aires, Argentina</t>
  </si>
  <si>
    <t>-37.0172448426812</t>
  </si>
  <si>
    <t>-57.1233889769438</t>
  </si>
  <si>
    <t>2844 ( 41-451/2844 )</t>
  </si>
  <si>
    <t>Loma Verde</t>
  </si>
  <si>
    <t>Chiramberro Loma Verde Chiramberro</t>
  </si>
  <si>
    <t>Chiramberro Loma Verde Chiramberro, Provincia de Buenos Aires, Argentina</t>
  </si>
  <si>
    <t>2845 ( 41-451/2845 )</t>
  </si>
  <si>
    <t>Villanueva</t>
  </si>
  <si>
    <t>Calle Acceso Al Balneario Villanueva Pueblo</t>
  </si>
  <si>
    <t>Calle Acceso Al Balneario Villanueva Pueblo, Provincia de Buenos Aires, Argentina</t>
  </si>
  <si>
    <t>2843 ( 41-451/2843 )</t>
  </si>
  <si>
    <t>Ranchos</t>
  </si>
  <si>
    <t>Guillermo Ball e/ Desvio De Transito Pesado Ranchos Transito Pesado</t>
  </si>
  <si>
    <t>Guillermo Ball e/ Desvio De Transito Pesado Ranchos Transito Pesado, Provincia de Buenos Aires, Argentina</t>
  </si>
  <si>
    <t>3102 ( 42-451/3102 )</t>
  </si>
  <si>
    <t>Pueblos Originarios 649 e/ Leandro N. Alem y Domingo Faustino Sarmiento General Pinto</t>
  </si>
  <si>
    <t>Pueblos Originarios 649 e/ Leandro N. Alem y Domingo Faustino Sarmiento General Pinto, Provincia de Buenos Aires, Argentina</t>
  </si>
  <si>
    <t>-34.7626616168377</t>
  </si>
  <si>
    <t>-61.8939236589537</t>
  </si>
  <si>
    <t>141 ( 43-451/141 )</t>
  </si>
  <si>
    <t>Biblioteca Popular Juventud Moderna</t>
  </si>
  <si>
    <t>Diagonal Pueyrredon 3324 e/ Colon y Bolivar Mar Del Plata</t>
  </si>
  <si>
    <t>Diagonal Pueyrredon 3324 e/ Colon y Bolivar Mar Del Plata, Provincia de Buenos Aires, Argentina</t>
  </si>
  <si>
    <t>3407 ( 43-451/3407 )</t>
  </si>
  <si>
    <t>Consorcio Portuario Regional</t>
  </si>
  <si>
    <t>Buque Pesquero Marlin 404 e/ Av De Los Pescadores Mar Del Plata</t>
  </si>
  <si>
    <t>Buque Pesquero Marlin 404 e/ Av De Los Pescadores Mar Del Plata, Provincia de Buenos Aires, Argentina</t>
  </si>
  <si>
    <t>2197 ( 43-451/2197 )</t>
  </si>
  <si>
    <t>E.e.s. N°62</t>
  </si>
  <si>
    <t>Dellepiane 2201 e/ Puan Mar Del Plata</t>
  </si>
  <si>
    <t>Dellepiane 2201 e/ Puan Mar Del Plata, Provincia de Buenos Aires, Argentina</t>
  </si>
  <si>
    <t>-38.037489420688</t>
  </si>
  <si>
    <t>-57.5853272900074</t>
  </si>
  <si>
    <t>2203 ( 43-451/2203 )</t>
  </si>
  <si>
    <t>Osse</t>
  </si>
  <si>
    <t>French 6737 e/ Nasser y Republica Del Libano Mar Del Plata</t>
  </si>
  <si>
    <t>French 6737 e/ Nasser y Republica Del Libano Mar Del Plata, Provincia de Buenos Aires, Argentina</t>
  </si>
  <si>
    <t>2196 ( 43-451/2196 )</t>
  </si>
  <si>
    <t>Cens 461</t>
  </si>
  <si>
    <t>Colectora SN e/ Entre 41 y 43 BatÁn</t>
  </si>
  <si>
    <t>Colectora SN e/ Entre 41 y 43 BatÁn, Provincia de Buenos Aires, Argentina</t>
  </si>
  <si>
    <t>-38.0044019909869</t>
  </si>
  <si>
    <t>-57.7064205196625</t>
  </si>
  <si>
    <t>2173 ( 43-451/2173 )</t>
  </si>
  <si>
    <t>E.e.s.t. N°1</t>
  </si>
  <si>
    <t>Calle 12 3384 e/ Bermejo y Acha Mar Del Plata</t>
  </si>
  <si>
    <t>Calle 12 3384 e/ Bermejo y Acha Mar Del Plata, Provincia de Buenos Aires, Argentina</t>
  </si>
  <si>
    <t>-37.9789213782064</t>
  </si>
  <si>
    <t>-57.5680901345365</t>
  </si>
  <si>
    <t>2201 ( 43-451/2201 )</t>
  </si>
  <si>
    <t>Av Dorrego 281 Mar Del Plata</t>
  </si>
  <si>
    <t>Av Dorrego 281 Mar Del Plata, Provincia de Buenos Aires, Argentina</t>
  </si>
  <si>
    <t>2245 ( 43-451/2245 )</t>
  </si>
  <si>
    <t>Genova 5284 e/ Luis Agote y Galicia Mar Del Plata</t>
  </si>
  <si>
    <t>Genova 5284 e/ Luis Agote y Galicia Mar Del Plata, Provincia de Buenos Aires, Argentina</t>
  </si>
  <si>
    <t>2198 ( 43-451/2198 )</t>
  </si>
  <si>
    <t>E.p. N°34</t>
  </si>
  <si>
    <t>Calle 3 De Febrero 8849 e/ Paraguay y Bayley Mar Del Plata</t>
  </si>
  <si>
    <t>Calle 3 De Febrero 8849 e/ Paraguay y Bayley Mar Del Plata, Provincia de Buenos Aires, Argentina</t>
  </si>
  <si>
    <t>-37.9643488519065</t>
  </si>
  <si>
    <t>-57.6065499790839</t>
  </si>
  <si>
    <t>3209 ( 43-451/3209 )</t>
  </si>
  <si>
    <t>Lo De Nancy</t>
  </si>
  <si>
    <t>Brandsen 7760 e/ Arrue y Coronel Suarez Mar Del Plata</t>
  </si>
  <si>
    <t>Brandsen 7760 e/ Arrue y Coronel Suarez Mar Del Plata, Provincia de Buenos Aires, Argentina</t>
  </si>
  <si>
    <t>2247 ( 43-451/2247 )</t>
  </si>
  <si>
    <t>Atsa</t>
  </si>
  <si>
    <t>Calle 25 De Mayo 3842 e/ Guido y Dorrego Mar Del Plata</t>
  </si>
  <si>
    <t>Calle 25 De Mayo 3842 e/ Guido y Dorrego Mar Del Plata, Provincia de Buenos Aires, Argentina</t>
  </si>
  <si>
    <t>2242 ( 43-451/2242 )</t>
  </si>
  <si>
    <t>AsociaciÓn De Fomento Barrio Parque Los Pinares</t>
  </si>
  <si>
    <t>Juan Bautista De La Salle 545 e/ Florisbelo Acosta y Juan Angel PeÑa Mar Del Plata</t>
  </si>
  <si>
    <t>Juan Bautista De La Salle 545 e/ Florisbelo Acosta y Juan Angel PeÑa Mar Del Plata, Provincia de Buenos Aires, Argentina</t>
  </si>
  <si>
    <t>2250 ( 43-451/2250 )</t>
  </si>
  <si>
    <t>Union De Sindicatos De La Industria Maderera De La</t>
  </si>
  <si>
    <t>Jujuy 2946 e/ Alvarado y Castelli Mar Del Plata</t>
  </si>
  <si>
    <t>Jujuy 2946 e/ Alvarado y Castelli Mar Del Plata, Provincia de Buenos Aires, Argentina</t>
  </si>
  <si>
    <t>3423 ( 43-451/3423 )</t>
  </si>
  <si>
    <t>Lo De Ale</t>
  </si>
  <si>
    <t>Arana Y Goiri 4326 Mar Del Plata</t>
  </si>
  <si>
    <t>Arana Y Goiri 4326 Mar Del Plata, Provincia de Buenos Aires, Argentina</t>
  </si>
  <si>
    <t>2261 ( 43-451/2261 )</t>
  </si>
  <si>
    <t>Sociedad De Fomento Las Lilas</t>
  </si>
  <si>
    <t>Garay 7040 e/ Estado De Israel y Remedios De Escalada Mar Del Plata</t>
  </si>
  <si>
    <t>Garay 7040 e/ Estado De Israel y Remedios De Escalada Mar Del Plata, Provincia de Buenos Aires, Argentina</t>
  </si>
  <si>
    <t>3305 ( 43-451/3305 )</t>
  </si>
  <si>
    <t>Cerro Aconcagua 7081 e/ Sn y Sn Mar Del Plata</t>
  </si>
  <si>
    <t>Cerro Aconcagua 7081 e/ Sn y Sn Mar Del Plata, Provincia de Buenos Aires, Argentina</t>
  </si>
  <si>
    <t>1292 ( 43-451/1292 )</t>
  </si>
  <si>
    <t>Sindicato Union Traviarios Automotor</t>
  </si>
  <si>
    <t>Belgrano 4575 e/ Italia y Misiones Mar Del Plata</t>
  </si>
  <si>
    <t>Belgrano 4575 e/ Italia y Misiones Mar Del Plata, Provincia de Buenos Aires, Argentina</t>
  </si>
  <si>
    <t>3210 ( 43-451/3210 )</t>
  </si>
  <si>
    <t>Manos Unidas</t>
  </si>
  <si>
    <t>Queen Mary 3902 e/ Bahia Tetis y Fragata Sarmiento Mar Del Plata</t>
  </si>
  <si>
    <t>Queen Mary 3902 e/ Bahia Tetis y Fragata Sarmiento Mar Del Plata, Provincia de Buenos Aires, Argentina</t>
  </si>
  <si>
    <t>3424 ( 43-451/3424 )</t>
  </si>
  <si>
    <t>Biblioteca Playa Serena</t>
  </si>
  <si>
    <t>Calle 445 345 Mar Del Plata</t>
  </si>
  <si>
    <t>Calle 445 345 Mar Del Plata, Provincia de Buenos Aires, Argentina</t>
  </si>
  <si>
    <t>2269 ( 43-451/2269 )</t>
  </si>
  <si>
    <t>Sociedad De Fomento Playa Serena</t>
  </si>
  <si>
    <t>Calle 455 345 e/ Calle 4 y Calle 6 Mar Del Plata</t>
  </si>
  <si>
    <t>Calle 455 345 e/ Calle 4 y Calle 6 Mar Del Plata, Provincia de Buenos Aires, Argentina</t>
  </si>
  <si>
    <t>2270 ( 43-451/2270 )</t>
  </si>
  <si>
    <t>E.p. N°44</t>
  </si>
  <si>
    <t>Calle 479 3512 e/ Calle 58 y Calle 50 Mar Del Plata</t>
  </si>
  <si>
    <t>Calle 479 3512 e/ Calle 58 y Calle 50 Mar Del Plata, Provincia de Buenos Aires, Argentina</t>
  </si>
  <si>
    <t>-38.0845371332472</t>
  </si>
  <si>
    <t>-57.6325916150216</t>
  </si>
  <si>
    <t>2170 ( 43-451/2170 )</t>
  </si>
  <si>
    <t>Asdemar</t>
  </si>
  <si>
    <t>Catamarca 4256 e/ Vieytes y Juan Jose Paso Mar Del Plata</t>
  </si>
  <si>
    <t>Catamarca 4256 e/ Vieytes y Juan Jose Paso Mar Del Plata, Provincia de Buenos Aires, Argentina</t>
  </si>
  <si>
    <t>3422 ( 43-451/3422 )</t>
  </si>
  <si>
    <t>Madre America</t>
  </si>
  <si>
    <t>Saavedra 5400 e/ Chile Mar Del Plata</t>
  </si>
  <si>
    <t>Saavedra 5400 e/ Chile Mar Del Plata, Provincia de Buenos Aires, Argentina</t>
  </si>
  <si>
    <t>417 ( 43-451/417 )</t>
  </si>
  <si>
    <t>Sociedad De Fomento Las Heras</t>
  </si>
  <si>
    <t>Heguilor 2745 e/ William Morris y Gutemberg Mar Del Plata</t>
  </si>
  <si>
    <t>Heguilor 2745 e/ William Morris y Gutemberg Mar Del Plata, Provincia de Buenos Aires, Argentina</t>
  </si>
  <si>
    <t>3173 ( 43-451/3173 )</t>
  </si>
  <si>
    <t>AsociaciÓn Vecinal De Fomento Playa Los Lobos</t>
  </si>
  <si>
    <t>Inca Huen Y Los Narvales SN e/ Los Narvales Mar Del Plata</t>
  </si>
  <si>
    <t>Inca Huen Y Los Narvales SN e/ Los Narvales Mar Del Plata, Provincia de Buenos Aires, Argentina</t>
  </si>
  <si>
    <t>3175 ( 43-451/3175 )</t>
  </si>
  <si>
    <t>Cec Dulces Sonrisas</t>
  </si>
  <si>
    <t>Calle 81 4705 e/ Cerrito y Gianelli Mar Del Plata</t>
  </si>
  <si>
    <t>Calle 81 4705 e/ Cerrito y Gianelli Mar Del Plata, Provincia de Buenos Aires, Argentina</t>
  </si>
  <si>
    <t>3176 ( 43-451/3176 )</t>
  </si>
  <si>
    <t>Centro Cultural PucarÁ</t>
  </si>
  <si>
    <t>Calle 2 Bis 399-499 Mar Del Plata</t>
  </si>
  <si>
    <t>Calle 2 Bis 399-499 Mar Del Plata, Provincia de Buenos Aires, Argentina</t>
  </si>
  <si>
    <t>397 ( 43-451/397 )</t>
  </si>
  <si>
    <t>Iglesia De La UniÓn</t>
  </si>
  <si>
    <t>Catamarca 3142 e/ Avellaneda y San Lorenzo Mar Del Plata</t>
  </si>
  <si>
    <t>Catamarca 3142 e/ Avellaneda y San Lorenzo Mar Del Plata, Provincia de Buenos Aires, Argentina</t>
  </si>
  <si>
    <t>3297 ( 43-451/3297 )</t>
  </si>
  <si>
    <t>Club Al Ver VerÁs</t>
  </si>
  <si>
    <t>Av. Tetamanti 3324 e/ Mario Bravo y Yahati Mar Del Plata</t>
  </si>
  <si>
    <t>Av. Tetamanti 3324 e/ Mario Bravo y Yahati Mar Del Plata, Provincia de Buenos Aires, Argentina</t>
  </si>
  <si>
    <t>2171 ( 43-451/2171 )</t>
  </si>
  <si>
    <t>Sociedad De Fomento JardÍn Peralta Ramos</t>
  </si>
  <si>
    <t>La Golondrina 136 e/ Calle 141 y Piedrabuena Mar Del Plata</t>
  </si>
  <si>
    <t>La Golondrina 136 e/ Calle 141 y Piedrabuena Mar Del Plata, Provincia de Buenos Aires, Argentina</t>
  </si>
  <si>
    <t>3712 ( 43-451/3712 )</t>
  </si>
  <si>
    <t>Polideportivo Camet</t>
  </si>
  <si>
    <t>Isla Candelaria 1228 Mar Del Plata</t>
  </si>
  <si>
    <t>Isla Candelaria 1228 Mar Del Plata, Provincia de Buenos Aires, Argentina</t>
  </si>
  <si>
    <t>400 ( 43-451/400 )</t>
  </si>
  <si>
    <t>Higa</t>
  </si>
  <si>
    <t>Juan B Justo 6701 e/ Fernandez J N Mar Del Plata</t>
  </si>
  <si>
    <t>Juan B Justo 6701 e/ Fernandez J N Mar Del Plata, Provincia de Buenos Aires, Argentina</t>
  </si>
  <si>
    <t>3300 ( 43-451/3300 )</t>
  </si>
  <si>
    <t>Mision Lutereana</t>
  </si>
  <si>
    <t>Tohel 6478 e/ Av. Peralta Ramos y Florencio Sanchez Mar Del Plata</t>
  </si>
  <si>
    <t>Tohel 6478 e/ Av. Peralta Ramos y Florencio Sanchez Mar Del Plata, Provincia de Buenos Aires, Argentina</t>
  </si>
  <si>
    <t>3844 ( 43-451/3844 )</t>
  </si>
  <si>
    <t>Sociedad De Fomento La Gloria De La Peregrina</t>
  </si>
  <si>
    <t>Rio Suquia 1294 Mar Del Plata</t>
  </si>
  <si>
    <t>Rio Suquia 1294 Mar Del Plata, Provincia de Buenos Aires, Argentina</t>
  </si>
  <si>
    <t>2202 ( 43-451/2202 )</t>
  </si>
  <si>
    <t>E.e.s. N° 9</t>
  </si>
  <si>
    <t>Calle 134 SN e/ Calle 145 y Calle 147 BatÁn</t>
  </si>
  <si>
    <t>Calle 134 SN e/ Calle 145 y Calle 147 BatÁn, Provincia de Buenos Aires, Argentina</t>
  </si>
  <si>
    <t>-38.0045242687084</t>
  </si>
  <si>
    <t>-57.7060777300859</t>
  </si>
  <si>
    <t>2189 ( 43-451/2189 )</t>
  </si>
  <si>
    <t>Ramona Medina</t>
  </si>
  <si>
    <t>Godoy Cruz 6780 e/ Los Cerezos y Las Dalias Mar Del Plata</t>
  </si>
  <si>
    <t>Godoy Cruz 6780 e/ Los Cerezos y Las Dalias Mar Del Plata, Provincia de Buenos Aires, Argentina</t>
  </si>
  <si>
    <t>2169 ( 43-451/2169 )</t>
  </si>
  <si>
    <t>E.e.s. N°73</t>
  </si>
  <si>
    <t>Valencia 5160 e/ Belisario Roldan y JosÉ Ingenieros Mar Del Plata</t>
  </si>
  <si>
    <t>Valencia 5160 e/ Belisario Roldan y JosÉ Ingenieros Mar Del Plata, Provincia de Buenos Aires, Argentina</t>
  </si>
  <si>
    <t>-37.9657205041849</t>
  </si>
  <si>
    <t>-57.5559222128239</t>
  </si>
  <si>
    <t>357 ( 43-451/357 )</t>
  </si>
  <si>
    <t>Sociedad De Fomento Las AmÉricas</t>
  </si>
  <si>
    <t>Finochietto 137 e/ Solis y Gaboto Mar Del Plata</t>
  </si>
  <si>
    <t>Finochietto 137 e/ Solis y Gaboto Mar Del Plata, Provincia de Buenos Aires, Argentina</t>
  </si>
  <si>
    <t>391 ( 43-451/391 )</t>
  </si>
  <si>
    <t>Asoc Vecinal De Fto Los Acantilados</t>
  </si>
  <si>
    <t>Calle 20 1099 e/ Calle 497 y 497 Mar Del Plata</t>
  </si>
  <si>
    <t>Calle 20 1099 e/ Calle 497 y 497 Mar Del Plata, Provincia de Buenos Aires, Argentina</t>
  </si>
  <si>
    <t>3735 ( 43-451/3735 )</t>
  </si>
  <si>
    <t>FundaciÓn Pupi</t>
  </si>
  <si>
    <t>Av Mario Bravo 6200 e/ Jacinto Peralta Ramos Mar Del Plata</t>
  </si>
  <si>
    <t>Av Mario Bravo 6200 e/ Jacinto Peralta Ramos Mar Del Plata, Provincia de Buenos Aires, Argentina</t>
  </si>
  <si>
    <t>2200 ( 43-451/2200 )</t>
  </si>
  <si>
    <t>DelegaciÓn Municipal Sierra De Los Padres</t>
  </si>
  <si>
    <t>Padre Luis Varetto 251 Mar Del Plata</t>
  </si>
  <si>
    <t>Padre Luis Varetto 251 Mar Del Plata, Provincia de Buenos Aires, Argentina</t>
  </si>
  <si>
    <t>3839 ( 43-451/3839 )</t>
  </si>
  <si>
    <t>Centro Comunitario Barrio San Martín</t>
  </si>
  <si>
    <t>Galicia 2691 Mar Del Plata</t>
  </si>
  <si>
    <t>Galicia 2691 Mar Del Plata, Provincia de Buenos Aires, Argentina</t>
  </si>
  <si>
    <t>3737 ( 43-451/3737 )</t>
  </si>
  <si>
    <t>Sociedad De Fomento Lomas Del Golf</t>
  </si>
  <si>
    <t>Avenida Lomas Del Golf Entre Estancia Cabo Corrien SN Mar Del Plata</t>
  </si>
  <si>
    <t>Avenida Lomas Del Golf Entre Estancia Cabo Corrien SN Mar Del Plata, Provincia de Buenos Aires, Argentina</t>
  </si>
  <si>
    <t>3710 ( 43-451/3710 )</t>
  </si>
  <si>
    <t>Arcas</t>
  </si>
  <si>
    <t>Tetamanti 2600 Mar Del Plata</t>
  </si>
  <si>
    <t>Tetamanti 2600 Mar Del Plata, Provincia de Buenos Aires, Argentina</t>
  </si>
  <si>
    <t>372 ( 43-451/372 )</t>
  </si>
  <si>
    <t>Educa Evita San Jorge</t>
  </si>
  <si>
    <t>Laborante 1949 e/ Moreno y Belgrano Mar Del Plata</t>
  </si>
  <si>
    <t>Laborante 1949 e/ Moreno y Belgrano Mar Del Plata, Provincia de Buenos Aires, Argentina</t>
  </si>
  <si>
    <t>374 ( 43-451/374 )</t>
  </si>
  <si>
    <t>Educa Evita Parque Hermoso</t>
  </si>
  <si>
    <t>Antonio Vignolo e/ Silvina Ocampo Mar Del Plata</t>
  </si>
  <si>
    <t>Antonio Vignolo e/ Silvina Ocampo Mar Del Plata, Provincia de Buenos Aires, Argentina</t>
  </si>
  <si>
    <t>345 ( 43-451/345 )</t>
  </si>
  <si>
    <t>Asociacion De Fomento Santa Rosa De Lima</t>
  </si>
  <si>
    <t>Ciudad Del Rosario 2468 e/ Falucho y Gascon Mar Del Plata</t>
  </si>
  <si>
    <t>Ciudad Del Rosario 2468 e/ Falucho y Gascon Mar Del Plata, Provincia de Buenos Aires, Argentina</t>
  </si>
  <si>
    <t>371 ( 43-451/371 )</t>
  </si>
  <si>
    <t>Educa Evita</t>
  </si>
  <si>
    <t>Colon 4562 e/ Italia y Misiones Mar Del Plata</t>
  </si>
  <si>
    <t>Colon 4562 e/ Italia y Misiones Mar Del Plata, Provincia de Buenos Aires, Argentina</t>
  </si>
  <si>
    <t>379 ( 43-451/379 )</t>
  </si>
  <si>
    <t>Centro Educativo Negrita Segarra</t>
  </si>
  <si>
    <t>355 ( 43-451/355 )</t>
  </si>
  <si>
    <t>Rios De BendiciÓn</t>
  </si>
  <si>
    <t>Avenida Luro 6575 e/ Tres Arroyos y Bordabehere Mar Del Plata</t>
  </si>
  <si>
    <t>Avenida Luro 6575 e/ Tres Arroyos y Bordabehere Mar Del Plata, Provincia de Buenos Aires, Argentina</t>
  </si>
  <si>
    <t>356 ( 43-451/356 )</t>
  </si>
  <si>
    <t>Ong Pampa</t>
  </si>
  <si>
    <t>La Pampa 2525 e/ Gascon y Alberti Mar Del Plata</t>
  </si>
  <si>
    <t>La Pampa 2525 e/ Gascon y Alberti Mar Del Plata, Provincia de Buenos Aires, Argentina</t>
  </si>
  <si>
    <t>3950 ( 43-451/3950 )</t>
  </si>
  <si>
    <t>Casa De Los Artesanos</t>
  </si>
  <si>
    <t>Calle 143 7605 Mar Del Plata</t>
  </si>
  <si>
    <t>Calle 143 7605 Mar Del Plata, Provincia de Buenos Aires, Argentina</t>
  </si>
  <si>
    <t>3949 ( 43-451/3949 )</t>
  </si>
  <si>
    <t>Club General Mitre</t>
  </si>
  <si>
    <t>Bolivar 3367 Mar Del Plata</t>
  </si>
  <si>
    <t>Bolivar 3367 Mar Del Plata, Provincia de Buenos Aires, Argentina</t>
  </si>
  <si>
    <t>3686 ( 43-451/3686 )</t>
  </si>
  <si>
    <t>Asociacion Vecinal De Fomento Fortunato De La Plaz</t>
  </si>
  <si>
    <t>Azopardo 7010 e/ Freuli y MonseÑor Rau Mar Del Plata</t>
  </si>
  <si>
    <t>Azopardo 7010 e/ Freuli y MonseÑor Rau Mar Del Plata, Provincia de Buenos Aires, Argentina</t>
  </si>
  <si>
    <t>426 ( 43-451/426 )</t>
  </si>
  <si>
    <t>Cc America Libre</t>
  </si>
  <si>
    <t>Calle 20 1719 e/ Rivadavia y San MartÍn Mar Del Plata</t>
  </si>
  <si>
    <t>Calle 20 1719 e/ Rivadavia y San MartÍn Mar Del Plata, Provincia de Buenos Aires, Argentina</t>
  </si>
  <si>
    <t>424 ( 43-451/424 )</t>
  </si>
  <si>
    <t>Casa De Williams</t>
  </si>
  <si>
    <t>Calle Scaglia 5839 e/ L. Bautista y Costa Azul Mar Del Plata</t>
  </si>
  <si>
    <t>Calle Scaglia 5839 e/ L. Bautista y Costa Azul Mar Del Plata, Provincia de Buenos Aires, Argentina</t>
  </si>
  <si>
    <t>422 ( 43-451/422 )</t>
  </si>
  <si>
    <t>Cepes</t>
  </si>
  <si>
    <t>Calle 9 4251 e/ San Juan y La Pampa Mar Del Plata</t>
  </si>
  <si>
    <t>Calle 9 4251 e/ San Juan y La Pampa Mar Del Plata, Provincia de Buenos Aires, Argentina</t>
  </si>
  <si>
    <t>398 ( 43-451/398 )</t>
  </si>
  <si>
    <t>Sindicato De Trabajadores Municipales</t>
  </si>
  <si>
    <t>Moreno 4359 e/ La Pampa y Chaco Mar Del Plata</t>
  </si>
  <si>
    <t>Moreno 4359 e/ La Pampa y Chaco Mar Del Plata, Provincia de Buenos Aires, Argentina</t>
  </si>
  <si>
    <t>401 ( 43-451/401 )</t>
  </si>
  <si>
    <t>Cfl N°1</t>
  </si>
  <si>
    <t>Rawson 2739 e/ San Luis y Mitre Mar Del Plata</t>
  </si>
  <si>
    <t>Rawson 2739 e/ San Luis y Mitre Mar Del Plata, Provincia de Buenos Aires, Argentina</t>
  </si>
  <si>
    <t>-38.0066589416665</t>
  </si>
  <si>
    <t>-57.5547148367674</t>
  </si>
  <si>
    <t>402 ( 43-451/402 )</t>
  </si>
  <si>
    <t>Vida Digna</t>
  </si>
  <si>
    <t>Tres Arroyos 78 e/ Santa Cruz y Rio Negro Mar Del Plata</t>
  </si>
  <si>
    <t>Tres Arroyos 78 e/ Santa Cruz y Rio Negro Mar Del Plata, Provincia de Buenos Aires, Argentina</t>
  </si>
  <si>
    <t>3759 ( 43-451/3759 )</t>
  </si>
  <si>
    <t>Bahía San Blas 3544 Mar Del Plata</t>
  </si>
  <si>
    <t>Bahía San Blas 3544 Mar Del Plata, Provincia de Buenos Aires, Argentina</t>
  </si>
  <si>
    <t>-38.0649805348801</t>
  </si>
  <si>
    <t>-57.5756008245549</t>
  </si>
  <si>
    <t>353 ( 43-451/353 )</t>
  </si>
  <si>
    <t>Red Puentes Centenario</t>
  </si>
  <si>
    <t>Francia 1948 e/ Belgrano y Moreno Mar Del Plata</t>
  </si>
  <si>
    <t>Francia 1948 e/ Belgrano y Moreno Mar Del Plata, Provincia de Buenos Aires, Argentina</t>
  </si>
  <si>
    <t>338 ( 43-451/338 )</t>
  </si>
  <si>
    <t>Sociedad De Fomento El Progreso</t>
  </si>
  <si>
    <t>Tripulantes Del Fournier 5450 e/ Roque Saenz PeÑa y Esteban EcheverrÍa Mar Del Plata</t>
  </si>
  <si>
    <t>Tripulantes Del Fournier 5450 e/ Roque Saenz PeÑa y Esteban EcheverrÍa Mar Del Plata, Provincia de Buenos Aires, Argentina</t>
  </si>
  <si>
    <t>2243 ( 43-451/2243 )</t>
  </si>
  <si>
    <t>Comedor Caritas Felices</t>
  </si>
  <si>
    <t>Arana Y Goiri 11321 e/ Juana Azurduy y Calle 228 Mar Del Plata</t>
  </si>
  <si>
    <t>Arana Y Goiri 11321 e/ Juana Azurduy y Calle 228 Mar Del Plata, Provincia de Buenos Aires, Argentina</t>
  </si>
  <si>
    <t>341 ( 43-451/341 )</t>
  </si>
  <si>
    <t>Ep N°23 (paraje El BoquerÓn)</t>
  </si>
  <si>
    <t>Calle 30 e/ Calle 5 y Calle 7 Mar Del Plata</t>
  </si>
  <si>
    <t>Calle 30 e/ Calle 5 y Calle 7 Mar Del Plata, Provincia de Buenos Aires, Argentina</t>
  </si>
  <si>
    <t>-38.0302525267258</t>
  </si>
  <si>
    <t>-57.806121681961</t>
  </si>
  <si>
    <t>342 ( 43-451/342 )</t>
  </si>
  <si>
    <t>Luz Y Fuerza</t>
  </si>
  <si>
    <t>Calle 25 4115 e/ Olazabal y San Juan Mar Del Plata</t>
  </si>
  <si>
    <t>Calle 25 4115 e/ Olazabal y San Juan Mar Del Plata, Provincia de Buenos Aires, Argentina</t>
  </si>
  <si>
    <t>347 ( 43-451/347 )</t>
  </si>
  <si>
    <t>Don Orione 1229 e/ Vertiz y Azopardo Mar Del Plata</t>
  </si>
  <si>
    <t>Don Orione 1229 e/ Vertiz y Azopardo Mar Del Plata, Provincia de Buenos Aires, Argentina</t>
  </si>
  <si>
    <t>395 ( 43-451/395 )</t>
  </si>
  <si>
    <t>AsociaciÓn De Fomento Fortunato De La Plaza</t>
  </si>
  <si>
    <t>Azopardo 7010 e/ C Friuli y MonseÑor Enrique Rau Mar Del Plata</t>
  </si>
  <si>
    <t>Azopardo 7010 e/ C Friuli y MonseÑor Enrique Rau Mar Del Plata, Provincia de Buenos Aires, Argentina</t>
  </si>
  <si>
    <t>1033 ( 43-451/1033 )</t>
  </si>
  <si>
    <t>Aipe</t>
  </si>
  <si>
    <t>Valencia 6455 e/ Remolcador GuaranÍ y Miguel Unamuno Mar Del Plata</t>
  </si>
  <si>
    <t>Valencia 6455 e/ Remolcador GuaranÍ y Miguel Unamuno Mar Del Plata, Provincia de Buenos Aires, Argentina</t>
  </si>
  <si>
    <t>405 ( 43-451/405 )</t>
  </si>
  <si>
    <t>E.e.p.a. N°705</t>
  </si>
  <si>
    <t>Gaboto ESQ e/ Buenos Aires Mar Del Plata</t>
  </si>
  <si>
    <t>Gaboto ESQ e/ Buenos Aires Mar Del Plata, Provincia de Buenos Aires, Argentina</t>
  </si>
  <si>
    <t>-38.0285847735555</t>
  </si>
  <si>
    <t>-57.5615509507999</t>
  </si>
  <si>
    <t>3843 ( 43-451/3843 )</t>
  </si>
  <si>
    <t>Ees Nº 76</t>
  </si>
  <si>
    <t>Ortiz De Zarate 10799 Mar Del Plata</t>
  </si>
  <si>
    <t>Ortiz De Zarate 10799 Mar Del Plata, Provincia de Buenos Aires, Argentina</t>
  </si>
  <si>
    <t>-37.9958412123908</t>
  </si>
  <si>
    <t>-57.6150973651373</t>
  </si>
  <si>
    <t>3181 ( 43-451/3181 )</t>
  </si>
  <si>
    <t>Uthgra</t>
  </si>
  <si>
    <t>Gascon 2660 e/ San Luis y Cordoba Mar Del Plata</t>
  </si>
  <si>
    <t>Gascon 2660 e/ San Luis y Cordoba Mar Del Plata, Provincia de Buenos Aires, Argentina</t>
  </si>
  <si>
    <t>2194 ( 43-451/2194 )</t>
  </si>
  <si>
    <t>Jovenes Solidarios</t>
  </si>
  <si>
    <t>Edison 301 e/ Elcano y 12 De Octubre Mar Del Plata</t>
  </si>
  <si>
    <t>Edison 301 e/ Elcano y 12 De Octubre Mar Del Plata, Provincia de Buenos Aires, Argentina</t>
  </si>
  <si>
    <t>358 ( 43-451/358 )</t>
  </si>
  <si>
    <t>Sociedad De Fomento Santa Paula</t>
  </si>
  <si>
    <t>Ruta Nacional N°226 e/ Zubiaurre Mar Del Plata</t>
  </si>
  <si>
    <t>Ruta Nacional N°226 e/ Zubiaurre Mar Del Plata, Provincia de Buenos Aires, Argentina</t>
  </si>
  <si>
    <t>420 ( 43-451/420 )</t>
  </si>
  <si>
    <t>Cooperativa Educativa</t>
  </si>
  <si>
    <t>Bolivar 3755 e/ Dorrego y 14 De Julio Mar Del Plata</t>
  </si>
  <si>
    <t>Bolivar 3755 e/ Dorrego y 14 De Julio Mar Del Plata, Provincia de Buenos Aires, Argentina</t>
  </si>
  <si>
    <t>3255 ( 43-451/3255 )</t>
  </si>
  <si>
    <t>Calle 81 sN e/ Gianelli y Cerrito Mar Del Plata</t>
  </si>
  <si>
    <t>Calle 81 sN e/ Gianelli y Cerrito Mar Del Plata, Provincia de Buenos Aires, Argentina</t>
  </si>
  <si>
    <t>390 ( 43-451/390 )</t>
  </si>
  <si>
    <t>Asoc. Vecinal De Fomento Bº San Martin</t>
  </si>
  <si>
    <t>GÉnova 5284 e/ Galicia Mar Del Plata</t>
  </si>
  <si>
    <t>GÉnova 5284 e/ Galicia Mar Del Plata, Provincia de Buenos Aires, Argentina</t>
  </si>
  <si>
    <t>498 ( 43-451/498 )</t>
  </si>
  <si>
    <t>"la Dignidad"</t>
  </si>
  <si>
    <t>Calle 14 2673 e/ Alberti y Rawson Mar Del Plata</t>
  </si>
  <si>
    <t>Calle 14 2673 e/ Alberti y Rawson Mar Del Plata, Provincia de Buenos Aires, Argentina</t>
  </si>
  <si>
    <t>3258 ( 43-451/3258 )</t>
  </si>
  <si>
    <t>Galpon Mte</t>
  </si>
  <si>
    <t>William Morris 7300 Mar Del Plata</t>
  </si>
  <si>
    <t>William Morris 7300 Mar Del Plata, Provincia de Buenos Aires, Argentina</t>
  </si>
  <si>
    <t>3868 ( 43-451/3868 )</t>
  </si>
  <si>
    <t>Centro Barrial Carlos Mugica (sede Belgrano)</t>
  </si>
  <si>
    <t>Vertiz 11540 Mar Del Plata</t>
  </si>
  <si>
    <t>Vertiz 11540 Mar Del Plata, Provincia de Buenos Aires, Argentina</t>
  </si>
  <si>
    <t>3869 ( 43-451/3869 )</t>
  </si>
  <si>
    <t>Comunidades Del Sur Don Orione</t>
  </si>
  <si>
    <t>Calle 433 S/n e/ 56 y 58 Mar Del Plata</t>
  </si>
  <si>
    <t>Calle 433 S/n e/ 56 y 58 Mar Del Plata, Provincia de Buenos Aires, Argentina</t>
  </si>
  <si>
    <t>3261 ( 43-451/3261 )</t>
  </si>
  <si>
    <t>Red Puentes Formosa</t>
  </si>
  <si>
    <t>Formosa 3793 e/ Dorrego y 14 De Julio Mar Del Plata</t>
  </si>
  <si>
    <t>Formosa 3793 e/ Dorrego y 14 De Julio Mar Del Plata, Provincia de Buenos Aires, Argentina</t>
  </si>
  <si>
    <t>3914 ( 43-451/3914 )</t>
  </si>
  <si>
    <t>Moreno 12100 Mar Del Plata</t>
  </si>
  <si>
    <t>Moreno 12100 Mar Del Plata, Provincia de Buenos Aires, Argentina</t>
  </si>
  <si>
    <t>348 ( 43-451/348 )</t>
  </si>
  <si>
    <t>Cta/cfp N°415</t>
  </si>
  <si>
    <t>Brown 3466 e/ Jujuy y EspaÑa Mar Del Plata</t>
  </si>
  <si>
    <t>Brown 3466 e/ Jujuy y EspaÑa Mar Del Plata, Provincia de Buenos Aires, Argentina</t>
  </si>
  <si>
    <t>340 ( 43-451/340 )</t>
  </si>
  <si>
    <t>Sociedad De Fomento Florencio Sanchez</t>
  </si>
  <si>
    <t>Dellepiane 2431 e/ GÉnova y Sicilia Mar Del Plata</t>
  </si>
  <si>
    <t>Dellepiane 2431 e/ GÉnova y Sicilia Mar Del Plata, Provincia de Buenos Aires, Argentina</t>
  </si>
  <si>
    <t>3432 ( 43-451/3432 )</t>
  </si>
  <si>
    <t>Crt Fines</t>
  </si>
  <si>
    <t>San Martin 2583 e/ 9no Piso Mar Del Plata</t>
  </si>
  <si>
    <t>San Martin 2583 e/ 9no Piso Mar Del Plata, Provincia de Buenos Aires, Argentina</t>
  </si>
  <si>
    <t>3433 ( 43-451/3433 )</t>
  </si>
  <si>
    <t>Calle 9 2998 Mar Del Plata</t>
  </si>
  <si>
    <t>Calle 9 2998 Mar Del Plata, Provincia de Buenos Aires, Argentina</t>
  </si>
  <si>
    <t>3466 ( 43-451/3466 )</t>
  </si>
  <si>
    <t>Alvarado 4532 Mar Del Plata</t>
  </si>
  <si>
    <t>Alvarado 4532 Mar Del Plata, Provincia de Buenos Aires, Argentina</t>
  </si>
  <si>
    <t>3468 ( 43-451/3468 )</t>
  </si>
  <si>
    <t>Matheu 3180 Mar Del Plata</t>
  </si>
  <si>
    <t>Matheu 3180 Mar Del Plata, Provincia de Buenos Aires, Argentina</t>
  </si>
  <si>
    <t>3469 ( 43-451/3469 )</t>
  </si>
  <si>
    <t>Parque Peña</t>
  </si>
  <si>
    <t>Aparicio 6620 Mar Del Plata</t>
  </si>
  <si>
    <t>Aparicio 6620 Mar Del Plata, Provincia de Buenos Aires, Argentina</t>
  </si>
  <si>
    <t>3490 ( 43-451/3490 )</t>
  </si>
  <si>
    <t>Uom Seccional Mar Del Plata</t>
  </si>
  <si>
    <t>Roca 3551 e/ 20 De Septiembre y Eapaña Mar Del Plata</t>
  </si>
  <si>
    <t>Roca 3551 e/ 20 De Septiembre y Eapaña Mar Del Plata, Provincia de Buenos Aires, Argentina</t>
  </si>
  <si>
    <t>3491 ( 43-451/3491 )</t>
  </si>
  <si>
    <t>Cooperativa De Previsión De Electricidad</t>
  </si>
  <si>
    <t>Alberti 3600 e/ 20 y 14 De Julio Mar Del Plata</t>
  </si>
  <si>
    <t>Alberti 3600 e/ 20 y 14 De Julio Mar Del Plata, Provincia de Buenos Aires, Argentina</t>
  </si>
  <si>
    <t>3566 ( 43-451/3566 )</t>
  </si>
  <si>
    <t>E.p N°60</t>
  </si>
  <si>
    <t>Avenida F e/ Calle 7 y Calle 9 Mar Del Plata</t>
  </si>
  <si>
    <t>Avenida F e/ Calle 7 y Calle 9 Mar Del Plata, Provincia de Buenos Aires, Argentina</t>
  </si>
  <si>
    <t>-38.0359269610516</t>
  </si>
  <si>
    <t>-57.7151345186319</t>
  </si>
  <si>
    <t>3567 ( 43-451/3567 )</t>
  </si>
  <si>
    <t>Caps Belisario Roldan</t>
  </si>
  <si>
    <t>Rodriguez PeÑa 7848 Mar Del Plata</t>
  </si>
  <si>
    <t>Rodriguez PeÑa 7848 Mar Del Plata, Provincia de Buenos Aires, Argentina</t>
  </si>
  <si>
    <t>3586 ( 43-451/3586 )</t>
  </si>
  <si>
    <t>Cefil</t>
  </si>
  <si>
    <t>Dorego 1846 e/ Rivadavia y Belgrano Mar Del Plata</t>
  </si>
  <si>
    <t>Dorego 1846 e/ Rivadavia y Belgrano Mar Del Plata, Provincia de Buenos Aires, Argentina</t>
  </si>
  <si>
    <t>3684 ( 43-451/3684 )</t>
  </si>
  <si>
    <t>Centro De EducaciÓn Fisica Nº 1</t>
  </si>
  <si>
    <t>Patricio Peralta Ramos 2280 e/ Belgrano y Moreno Mar Del Plata</t>
  </si>
  <si>
    <t>Patricio Peralta Ramos 2280 e/ Belgrano y Moreno Mar Del Plata, Provincia de Buenos Aires, Argentina</t>
  </si>
  <si>
    <t>3263 ( 43-451/3263 )</t>
  </si>
  <si>
    <t>Casa Caracol</t>
  </si>
  <si>
    <t>Ituzaingo 8055 e/ Rauch y Chilabert Mar Del Plata</t>
  </si>
  <si>
    <t>Ituzaingo 8055 e/ Rauch y Chilabert Mar Del Plata, Provincia de Buenos Aires, Argentina</t>
  </si>
  <si>
    <t>423 ( 43-451/423 )</t>
  </si>
  <si>
    <t>Cooperativa De Trabajo Nuevo Amanecer</t>
  </si>
  <si>
    <t>Tierra Del Fuego 1650 e/ San MartÍn y Avenida Luro Mar Del Plata</t>
  </si>
  <si>
    <t>Tierra Del Fuego 1650 e/ San MartÍn y Avenida Luro Mar Del Plata, Provincia de Buenos Aires, Argentina</t>
  </si>
  <si>
    <t>393 ( 43-451/393 )</t>
  </si>
  <si>
    <t>Sociedad De Fomento Las Dalias</t>
  </si>
  <si>
    <t>Las Talas 3757 e/ Las Achiras y Boulevard Del Bosque Mar Del Plata</t>
  </si>
  <si>
    <t>Las Talas 3757 e/ Las Achiras y Boulevard Del Bosque Mar Del Plata, Provincia de Buenos Aires, Argentina</t>
  </si>
  <si>
    <t>3711 ( 43-451/3711 )</t>
  </si>
  <si>
    <t>Sociedad De Fomento Jardin De Alto Camet</t>
  </si>
  <si>
    <t>Costa Azul 3102 Mar Del Plata</t>
  </si>
  <si>
    <t>Costa Azul 3102 Mar Del Plata, Provincia de Buenos Aires, Argentina</t>
  </si>
  <si>
    <t>383 ( 43-451/383 )</t>
  </si>
  <si>
    <t>Faud</t>
  </si>
  <si>
    <t>Funes 3350 e/ San Lorenzo y Julio Argentino Roca Mar Del Plata</t>
  </si>
  <si>
    <t>Funes 3350 e/ San Lorenzo y Julio Argentino Roca Mar Del Plata, Provincia de Buenos Aires, Argentina</t>
  </si>
  <si>
    <t>331 ( 43-451/331 )</t>
  </si>
  <si>
    <t>La Casa De Enfrente</t>
  </si>
  <si>
    <t>Diagonal Alberdi Norte 2599 e/ CÓrdoba y Santiago Del Estero Mar Del Plata</t>
  </si>
  <si>
    <t>Diagonal Alberdi Norte 2599 e/ CÓrdoba y Santiago Del Estero Mar Del Plata, Provincia de Buenos Aires, Argentina</t>
  </si>
  <si>
    <t>2190 ( 43-451/2190 )</t>
  </si>
  <si>
    <t>Biblioteca Casino</t>
  </si>
  <si>
    <t>Boulevard Maritimo 2148 e/ French y Brandsen Mar Del Plata</t>
  </si>
  <si>
    <t>Boulevard Maritimo 2148 e/ French y Brandsen Mar Del Plata, Provincia de Buenos Aires, Argentina</t>
  </si>
  <si>
    <t>343 ( 43-451/343 )</t>
  </si>
  <si>
    <t>Asociacion Vecinal De Fomento Regional</t>
  </si>
  <si>
    <t>Primera Junta 6521 e/ Bordabehere y Tres Arroyos Mar Del Plata</t>
  </si>
  <si>
    <t>Primera Junta 6521 e/ Bordabehere y Tres Arroyos Mar Del Plata, Provincia de Buenos Aires, Argentina</t>
  </si>
  <si>
    <t>3927 ( 43-451/3927 )</t>
  </si>
  <si>
    <t>Secretaría Ddhh Gba</t>
  </si>
  <si>
    <t>San Martín 2599 e/ Cordoba y Santiago Del Estero Mar Del Plata</t>
  </si>
  <si>
    <t>San Martín 2599 e/ Cordoba y Santiago Del Estero Mar Del Plata, Provincia de Buenos Aires, Argentina</t>
  </si>
  <si>
    <t>3928 ( 43-451/3928 )</t>
  </si>
  <si>
    <t>Supa - Sindicato Unido Portuariosargentino</t>
  </si>
  <si>
    <t>Rondeau 72 Mar Del Plata</t>
  </si>
  <si>
    <t>Rondeau 72 Mar Del Plata, Provincia de Buenos Aires, Argentina</t>
  </si>
  <si>
    <t>2239 ( 43-451/2239 )</t>
  </si>
  <si>
    <t>Utedyc</t>
  </si>
  <si>
    <t>Moreno 3862 e/ Guido y Dorrego Mar Del Plata</t>
  </si>
  <si>
    <t>Moreno 3862 e/ Guido y Dorrego Mar Del Plata, Provincia de Buenos Aires, Argentina</t>
  </si>
  <si>
    <t>3939 ( 43-451/3939 )</t>
  </si>
  <si>
    <t>Sciocco 3272 Mar Del Plata</t>
  </si>
  <si>
    <t>Sciocco 3272 Mar Del Plata, Provincia de Buenos Aires, Argentina</t>
  </si>
  <si>
    <t>3951 ( 43-451/3951 )</t>
  </si>
  <si>
    <t>Sociedad De Fomento "barrio Juramento"</t>
  </si>
  <si>
    <t>William Morris 3890 Mar Del Plata</t>
  </si>
  <si>
    <t>William Morris 3890 Mar Del Plata, Provincia de Buenos Aires, Argentina</t>
  </si>
  <si>
    <t>3957 ( 43-451/3957 )</t>
  </si>
  <si>
    <t>Subsuelo Cultural</t>
  </si>
  <si>
    <t>Libertad 1000 e/ Marconi Mar Del Plata</t>
  </si>
  <si>
    <t>Libertad 1000 e/ Marconi Mar Del Plata, Provincia de Buenos Aires, Argentina</t>
  </si>
  <si>
    <t>2265 ( 43-451/2265 )</t>
  </si>
  <si>
    <t>Cdi La Herradura</t>
  </si>
  <si>
    <t>Moreno 12100 e/ Diag. Urrutia y Diag Del Solar Mar Del Plata</t>
  </si>
  <si>
    <t>Moreno 12100 e/ Diag. Urrutia y Diag Del Solar Mar Del Plata, Provincia de Buenos Aires, Argentina</t>
  </si>
  <si>
    <t>337 ( 43-451/337 )</t>
  </si>
  <si>
    <t>Sociedad De Fomento Cerrito Y San Salvador</t>
  </si>
  <si>
    <t>Cerrito 1554 e/ Rosales y Tripulantes Del Fournier Mar Del Plata</t>
  </si>
  <si>
    <t>Cerrito 1554 e/ Rosales y Tripulantes Del Fournier Mar Del Plata, Provincia de Buenos Aires, Argentina</t>
  </si>
  <si>
    <t>425 ( 43-451/425 )</t>
  </si>
  <si>
    <t>Sociedad De Fomento Camet</t>
  </si>
  <si>
    <t>Martinez 4550 e/ Kragilevich y J Frenguelli Mar Del Plata</t>
  </si>
  <si>
    <t>Martinez 4550 e/ Kragilevich y J Frenguelli Mar Del Plata, Provincia de Buenos Aires, Argentina</t>
  </si>
  <si>
    <t>3958 ( 43-451/3958 )</t>
  </si>
  <si>
    <t>Casa Santa Paula</t>
  </si>
  <si>
    <t>Ruta 226 Km 10 S/n Mar Del Plata</t>
  </si>
  <si>
    <t>Ruta 226 Km 10 S/n Mar Del Plata, Provincia de Buenos Aires, Argentina</t>
  </si>
  <si>
    <t>3959 ( 43-451/3959 )</t>
  </si>
  <si>
    <t>Club Nueva Pompeya</t>
  </si>
  <si>
    <t>Libertad 3881 Mar Del Plata</t>
  </si>
  <si>
    <t>Libertad 3881 Mar Del Plata, Provincia de Buenos Aires, Argentina</t>
  </si>
  <si>
    <t>3985 ( 43-451/3985 )</t>
  </si>
  <si>
    <t>Sociedad De Fomento La Avispa</t>
  </si>
  <si>
    <t>Calle 40 S/n e/ Calle 27 y Calle 28 BatÁn</t>
  </si>
  <si>
    <t>Calle 40 S/n e/ Calle 27 y Calle 28 BatÁn, Provincia de Buenos Aires, Argentina</t>
  </si>
  <si>
    <t>2206 ( 43-451/2206 )</t>
  </si>
  <si>
    <t>Cdi PueyrredÓn</t>
  </si>
  <si>
    <t>Calabria 7877 e/ Camusso y De Los Inmigrantes Mar Del Plata</t>
  </si>
  <si>
    <t>Calabria 7877 e/ Camusso y De Los Inmigrantes Mar Del Plata, Provincia de Buenos Aires, Argentina</t>
  </si>
  <si>
    <t>3993 ( 43-451/3993 )</t>
  </si>
  <si>
    <t>Asociación De Fomento 2 De Abril</t>
  </si>
  <si>
    <t>Pacholzuck 850 Mar Del Plata</t>
  </si>
  <si>
    <t>Pacholzuck 850 Mar Del Plata, Provincia de Buenos Aires, Argentina</t>
  </si>
  <si>
    <t>3994 ( 43-451/3994 )</t>
  </si>
  <si>
    <t>Sociedad De Fomento El Casal</t>
  </si>
  <si>
    <t>Bassi 510 Mar Del Plata</t>
  </si>
  <si>
    <t>Bassi 510 Mar Del Plata, Provincia de Buenos Aires, Argentina</t>
  </si>
  <si>
    <t>1953 ( 44-451/1953 )</t>
  </si>
  <si>
    <t>Sociedad De Fomento "parque La Argentina"</t>
  </si>
  <si>
    <t>Roldan 000 e/ Pringles General Rodriguez Las Malvinas</t>
  </si>
  <si>
    <t>Roldan 000 e/ Pringles General Rodriguez Las Malvinas, Provincia de Buenos Aires, Argentina</t>
  </si>
  <si>
    <t>3002 ( 44-451/3002 )</t>
  </si>
  <si>
    <t>Escuela Primaria N° 22</t>
  </si>
  <si>
    <t>Doctor Victor Bernal e/ Bomberos Voluntarios General Rodriguez Bicentenario</t>
  </si>
  <si>
    <t>Doctor Victor Bernal e/ Bomberos Voluntarios General Rodriguez Bicentenario, Provincia de Buenos Aires, Argentina</t>
  </si>
  <si>
    <t>-34.6206378212341</t>
  </si>
  <si>
    <t>-58.9786358676841</t>
  </si>
  <si>
    <t>1958 ( 44-451/1958 )</t>
  </si>
  <si>
    <t>Hipólito Yrigoyen 965 e/ Avenida San Martín y Sarmiento General Rodriguez General Rodriguez</t>
  </si>
  <si>
    <t>Hipólito Yrigoyen 965 e/ Avenida San Martín y Sarmiento General Rodriguez General Rodriguez, Provincia de Buenos Aires, Argentina</t>
  </si>
  <si>
    <t>-34.60368</t>
  </si>
  <si>
    <t>-58.94965</t>
  </si>
  <si>
    <t>1949 ( 44-451/1949 )</t>
  </si>
  <si>
    <t>Ep 9- Sociedad De Fomento Parque San Martín</t>
  </si>
  <si>
    <t>Juana Azurduy 000 e/ Remedios De Escalada De San Martín General Rodriguez San Martín</t>
  </si>
  <si>
    <t>Juana Azurduy 000 e/ Remedios De Escalada De San Martín General Rodriguez San Martín, Provincia de Buenos Aires, Argentina</t>
  </si>
  <si>
    <t>-34.6102632910832</t>
  </si>
  <si>
    <t>-58.9697078896351</t>
  </si>
  <si>
    <t>1959 ( 44-451/1959 )</t>
  </si>
  <si>
    <t>Envión Bicentenario</t>
  </si>
  <si>
    <t>Manzana 36 Casa 55 General Rodriguez Bicentenario</t>
  </si>
  <si>
    <t>Manzana 36 Casa 55 General Rodriguez Bicentenario, Provincia de Buenos Aires, Argentina</t>
  </si>
  <si>
    <t>1963 ( 44-451/1963 )</t>
  </si>
  <si>
    <t>Capilla Itatí</t>
  </si>
  <si>
    <t>Alberdi s/n e/ Storni General Rodriguez Villa Vengochea</t>
  </si>
  <si>
    <t>Alberdi s/n e/ Storni General Rodriguez Villa Vengochea, Provincia de Buenos Aires, Argentina</t>
  </si>
  <si>
    <t>1948 ( 44-451/1948 )</t>
  </si>
  <si>
    <t>Jesus Te Ama</t>
  </si>
  <si>
    <t>Los Talas 49 e/ Avenida Balbin General Rodriguez General Rodriguez</t>
  </si>
  <si>
    <t>Los Talas 49 e/ Avenida Balbin General Rodriguez General Rodriguez, Provincia de Buenos Aires, Argentina</t>
  </si>
  <si>
    <t>1947 ( 44-451/1947 )</t>
  </si>
  <si>
    <t>Atilra</t>
  </si>
  <si>
    <t>Avenida España 434 e/ Avellaneda y Mariano Moreno General Rodriguez General Rodriguez</t>
  </si>
  <si>
    <t>Avenida España 434 e/ Avellaneda y Mariano Moreno General Rodriguez General Rodriguez, Provincia de Buenos Aires, Argentina</t>
  </si>
  <si>
    <t>1954 ( 44-451/1954 )</t>
  </si>
  <si>
    <t>Club De Futbol "güemes"</t>
  </si>
  <si>
    <t>Salto e/ Quijano General Rodriguez Güemes</t>
  </si>
  <si>
    <t>Salto e/ Quijano General Rodriguez Güemes, Provincia de Buenos Aires, Argentina</t>
  </si>
  <si>
    <t>1955 ( 44-451/1955 )</t>
  </si>
  <si>
    <t>Iglesia Ministerio Fiel</t>
  </si>
  <si>
    <t>Puerto Luro 1447 General Rodriguez Altos De San Joaquín</t>
  </si>
  <si>
    <t>Puerto Luro 1447 General Rodriguez Altos De San Joaquín, Provincia de Buenos Aires, Argentina</t>
  </si>
  <si>
    <t>1956 ( 44-451/1956 )</t>
  </si>
  <si>
    <t>Granja Madre Teresa</t>
  </si>
  <si>
    <t>Carlos Casares s/n e/ Castelli General Rodriguez Los Arómos</t>
  </si>
  <si>
    <t>Carlos Casares s/n e/ Castelli General Rodriguez Los Arómos, Provincia de Buenos Aires, Argentina</t>
  </si>
  <si>
    <t>1952 ( 44-451/1952 )</t>
  </si>
  <si>
    <t>Parroquia Inmaculada Concepción</t>
  </si>
  <si>
    <t>Sargento Cabral 000 e/ José Hernandez General Rodriguez Las Malvinas</t>
  </si>
  <si>
    <t>Sargento Cabral 000 e/ José Hernandez General Rodriguez Las Malvinas, Provincia de Buenos Aires, Argentina</t>
  </si>
  <si>
    <t>1946 ( 44-451/1946 )</t>
  </si>
  <si>
    <t>Organización Solidaridad</t>
  </si>
  <si>
    <t>Trueba Y Rivadavia 000 e/ Trueba y Rivadavia General Rodriguez San Bernardo</t>
  </si>
  <si>
    <t>Trueba Y Rivadavia 000 e/ Trueba y Rivadavia General Rodriguez San Bernardo, Provincia de Buenos Aires, Argentina</t>
  </si>
  <si>
    <t>1951 ( 44-451/1951 )</t>
  </si>
  <si>
    <t>Comedor " El Sol Sale Para Todos"</t>
  </si>
  <si>
    <t>Alicante 1017 e/ Achaval y Aguariguay General Rodriguez Pico Rojo</t>
  </si>
  <si>
    <t>Alicante 1017 e/ Achaval y Aguariguay General Rodriguez Pico Rojo, Provincia de Buenos Aires, Argentina</t>
  </si>
  <si>
    <t>1950 ( 44-451/1950 )</t>
  </si>
  <si>
    <t>Hogar Santo Domingo Savio</t>
  </si>
  <si>
    <t>Paula Albarracín 000 e/ La Rotonda y República De Chile General Rodriguez La Fraternidad</t>
  </si>
  <si>
    <t>Paula Albarracín 000 e/ La Rotonda y República De Chile General Rodriguez La Fraternidad, Provincia de Buenos Aires, Argentina</t>
  </si>
  <si>
    <t>1962 ( 44-451/1962 )</t>
  </si>
  <si>
    <t>Sarmiento 518 e/ Balcarce y Almirante Brown General Rodriguez General Rodriguez</t>
  </si>
  <si>
    <t>Sarmiento 518 e/ Balcarce y Almirante Brown General Rodriguez General Rodriguez, Provincia de Buenos Aires, Argentina</t>
  </si>
  <si>
    <t>3001 ( 44-451/3001 )</t>
  </si>
  <si>
    <t>Fuente De Restauración Familiar</t>
  </si>
  <si>
    <t>Rivadavia 440 e/ V.vera y Bonino General Rodriguez Agua De Oro</t>
  </si>
  <si>
    <t>Rivadavia 440 e/ V.vera y Bonino General Rodriguez Agua De Oro, Provincia de Buenos Aires, Argentina</t>
  </si>
  <si>
    <t>1971 ( 44-451/1971 )</t>
  </si>
  <si>
    <t>Las Violetas s/n e/ Caseros General Rodriguez Agua De Oro</t>
  </si>
  <si>
    <t>Las Violetas s/n e/ Caseros General Rodriguez Agua De Oro, Provincia de Buenos Aires, Argentina</t>
  </si>
  <si>
    <t>1330 ( 44-451/1330 )</t>
  </si>
  <si>
    <t>Casa Trans Del Oeste</t>
  </si>
  <si>
    <t>Tucumán e/ San Nicolas y Curuzú Cuatia General Rodriguez General Rodriguez</t>
  </si>
  <si>
    <t>Tucumán e/ San Nicolas y Curuzú Cuatia General Rodriguez General Rodriguez, Provincia de Buenos Aires, Argentina</t>
  </si>
  <si>
    <t>1343 ( 44-451/1343 )</t>
  </si>
  <si>
    <t>Ub Néstor K</t>
  </si>
  <si>
    <t>Di Marco 346 e/ Rivadavia y Cangallo General Rodriguez General Rodriguez</t>
  </si>
  <si>
    <t>Di Marco 346 e/ Rivadavia y Cangallo General Rodriguez General Rodriguez, Provincia de Buenos Aires, Argentina</t>
  </si>
  <si>
    <t>3381 ( 44-451/3381 )</t>
  </si>
  <si>
    <t>Ricardo Balbin 1628 General Rodriguez General Rodriguez</t>
  </si>
  <si>
    <t>Ricardo Balbin 1628 General Rodriguez General Rodriguez, Provincia de Buenos Aires, Argentina</t>
  </si>
  <si>
    <t>3380 ( 44-451/3380 )</t>
  </si>
  <si>
    <t>Av Eva Peron 540 General Rodriguez General Rodriguez</t>
  </si>
  <si>
    <t>Av Eva Peron 540 General Rodriguez General Rodriguez, Provincia de Buenos Aires, Argentina</t>
  </si>
  <si>
    <t>3765 ( 44-451/3765 )</t>
  </si>
  <si>
    <t>Trueba 222 e/ Belgrano y P. Hams General Rodriguez General Rodriguez</t>
  </si>
  <si>
    <t>Trueba 222 e/ Belgrano y P. Hams General Rodriguez General Rodriguez, Provincia de Buenos Aires, Argentina</t>
  </si>
  <si>
    <t>1961 ( 44-451/1961 )</t>
  </si>
  <si>
    <t>Sociedad De Fomento Altos Del Oeste</t>
  </si>
  <si>
    <t>Av. Central s/n e/ Florida General Rodriguez Altos Del Oeste</t>
  </si>
  <si>
    <t>Av. Central s/n e/ Florida General Rodriguez Altos Del Oeste, Provincia de Buenos Aires, Argentina</t>
  </si>
  <si>
    <t>3474 ( 45-453/3474 )</t>
  </si>
  <si>
    <t>Comedor Morumbi 2</t>
  </si>
  <si>
    <t>Ocampo Y Maipu e/ Maipu Billinghurst Billinghurst</t>
  </si>
  <si>
    <t>Ocampo Y Maipu e/ Maipu Billinghurst Billinghurst, Provincia de Buenos Aires, Argentina</t>
  </si>
  <si>
    <t>3510 ( 45-453/3510 )</t>
  </si>
  <si>
    <t>Casa Consuelo</t>
  </si>
  <si>
    <t>Gascon 1263 e/ Lamas y Sarratea José León Suarez Villa Hidalgo</t>
  </si>
  <si>
    <t>Gascon 1263 e/ Lamas y Sarratea José León Suarez Villa Hidalgo, Provincia de Buenos Aires, Argentina</t>
  </si>
  <si>
    <t>660 ( 45-453/660 )</t>
  </si>
  <si>
    <t>Martín Fierro</t>
  </si>
  <si>
    <t>Almeyra 2659 General San Martin Villa Lynch</t>
  </si>
  <si>
    <t>Almeyra 2659 General San Martin Villa Lynch, Provincia de Buenos Aires, Argentina</t>
  </si>
  <si>
    <t>1536 ( 45-453/1536 )</t>
  </si>
  <si>
    <t>Sentido Solidario</t>
  </si>
  <si>
    <t>Illia 2572 Villa Maipú Villa Maipú</t>
  </si>
  <si>
    <t>Illia 2572 Villa Maipú Villa Maipú, Provincia de Buenos Aires, Argentina</t>
  </si>
  <si>
    <t>629 ( 45-458/629 )</t>
  </si>
  <si>
    <t>Av Constituyentes 3146 e/ Intendente Campos y William Morris San Andrés Villa Zagala</t>
  </si>
  <si>
    <t>Av Constituyentes 3146 e/ Intendente Campos y William Morris San Andrés Villa Zagala, Provincia de Buenos Aires, Argentina</t>
  </si>
  <si>
    <t>649 ( 45-453/649 )</t>
  </si>
  <si>
    <t>Escuela Especial Maiten</t>
  </si>
  <si>
    <t>La Paz 3145 Villa Ballester Villa Ballester</t>
  </si>
  <si>
    <t>La Paz 3145 Villa Ballester Villa Ballester, Provincia de Buenos Aires, Argentina</t>
  </si>
  <si>
    <t>-34.5554259481867</t>
  </si>
  <si>
    <t>-58.5557251720627</t>
  </si>
  <si>
    <t>651 ( 45-453/651 )</t>
  </si>
  <si>
    <t>La Jabonería</t>
  </si>
  <si>
    <t>América 4665 Villa Ballester Villa Ballester</t>
  </si>
  <si>
    <t>América 4665 Villa Ballester Villa Ballester, Provincia de Buenos Aires, Argentina</t>
  </si>
  <si>
    <t>652 ( 45-453/652 )</t>
  </si>
  <si>
    <t>Codo A Codo</t>
  </si>
  <si>
    <t>Eva Duarte Casa 58 58 Jose León Suarez 13 De Julio</t>
  </si>
  <si>
    <t>Eva Duarte Casa 58 58 Jose León Suarez 13 De Julio, Provincia de Buenos Aires, Argentina</t>
  </si>
  <si>
    <t>653 ( 45-453/653 )</t>
  </si>
  <si>
    <t>Hospital Belgrano</t>
  </si>
  <si>
    <t>Av. De Los Constituyentes 3121 San Andrés Villa Zagala</t>
  </si>
  <si>
    <t>Av. De Los Constituyentes 3121 San Andrés Villa Zagala, Provincia de Buenos Aires, Argentina</t>
  </si>
  <si>
    <t>654 ( 45-458/654 )</t>
  </si>
  <si>
    <t>Unsam Belgrano</t>
  </si>
  <si>
    <t>Belgrano 3563 General San Martín San Martín</t>
  </si>
  <si>
    <t>Belgrano 3563 General San Martín San Martín, Provincia de Buenos Aires, Argentina</t>
  </si>
  <si>
    <t>670 ( 45-453/670 )</t>
  </si>
  <si>
    <t>Campito</t>
  </si>
  <si>
    <t>Gabriela Mistral 8056 e/ Estrada y Calle 2 Jose León Suarez Lanzone</t>
  </si>
  <si>
    <t>Gabriela Mistral 8056 e/ Estrada y Calle 2 Jose León Suarez Lanzone, Provincia de Buenos Aires, Argentina</t>
  </si>
  <si>
    <t>657 ( 45-453/657 )</t>
  </si>
  <si>
    <t>Polo Zeballos</t>
  </si>
  <si>
    <t>Zeballos 7694 Jose León Suarez Lanzone</t>
  </si>
  <si>
    <t>Zeballos 7694 Jose León Suarez Lanzone, Provincia de Buenos Aires, Argentina</t>
  </si>
  <si>
    <t>848 ( 45-453/848 )</t>
  </si>
  <si>
    <t>Bachillerato Popular La Esperanza</t>
  </si>
  <si>
    <t>San Felipe 7345 General San Martin Loma Hermosa</t>
  </si>
  <si>
    <t>San Felipe 7345 General San Martin Loma Hermosa, Provincia de Buenos Aires, Argentina</t>
  </si>
  <si>
    <t>1108 ( 45-453/1108 )</t>
  </si>
  <si>
    <t>Cnea (comisión Nacional De Energía Atómica)</t>
  </si>
  <si>
    <t>Av.gral Paz 1499 San Martin San Martin</t>
  </si>
  <si>
    <t>Av.gral Paz 1499 San Martin San Martin, Provincia de Buenos Aires, Argentina</t>
  </si>
  <si>
    <t>1109 ( 45-453/1109 )</t>
  </si>
  <si>
    <t>Cmci (centro Municipal De Ciudadano Infantil Loyol</t>
  </si>
  <si>
    <t>Calle 4 3005 San Andrés Loyola</t>
  </si>
  <si>
    <t>Calle 4 3005 San Andrés Loyola, Provincia de Buenos Aires, Argentina</t>
  </si>
  <si>
    <t>3713 ( 45-453/3713 )</t>
  </si>
  <si>
    <t>Asociacion Civil Diego Duarte</t>
  </si>
  <si>
    <t>Balcarce 5913 e/ Las Camelias y Las Torres José León Suarez Costa Esperanza</t>
  </si>
  <si>
    <t>Balcarce 5913 e/ Las Camelias y Las Torres José León Suarez Costa Esperanza, Provincia de Buenos Aires, Argentina</t>
  </si>
  <si>
    <t>638 ( 45-453/638 )</t>
  </si>
  <si>
    <t>Instituto Nacional De Tecnologia Industrial</t>
  </si>
  <si>
    <t>Av Gral Paz 5455 Villa Maipú Villa Maipú</t>
  </si>
  <si>
    <t>Av Gral Paz 5455 Villa Maipú Villa Maipú, Provincia de Buenos Aires, Argentina</t>
  </si>
  <si>
    <t>1528 ( 45-453/1528 )</t>
  </si>
  <si>
    <t>Los Mil Angelitos De Claudia</t>
  </si>
  <si>
    <t>Cisneros 1384 e/ Zorzal y Villalba José León Suarez Villa Hidalgo</t>
  </si>
  <si>
    <t>Cisneros 1384 e/ Zorzal y Villalba José León Suarez Villa Hidalgo, Provincia de Buenos Aires, Argentina</t>
  </si>
  <si>
    <t>1529 ( 45-453/1529 )</t>
  </si>
  <si>
    <t>Casita Maipu</t>
  </si>
  <si>
    <t>Maipu 4560 Malaver Barrio Zapiola</t>
  </si>
  <si>
    <t>Maipu 4560 Malaver Barrio Zapiola, Provincia de Buenos Aires, Argentina</t>
  </si>
  <si>
    <t>656 ( 45-453/656 )</t>
  </si>
  <si>
    <t>Casa De Elena</t>
  </si>
  <si>
    <t>Gorriti 4301 e/ 9 De Julio Jose Leon Suarez Barrio 9 De Julio</t>
  </si>
  <si>
    <t>Gorriti 4301 e/ 9 De Julio Jose Leon Suarez Barrio 9 De Julio, Provincia de Buenos Aires, Argentina</t>
  </si>
  <si>
    <t>1527 ( 45-453/1527 )</t>
  </si>
  <si>
    <t>Ceamse</t>
  </si>
  <si>
    <t>Camino Del Buen Ayre Y Dibenedeti José León Suarez Suarez</t>
  </si>
  <si>
    <t>Camino Del Buen Ayre Y Dibenedeti José León Suarez Suarez, Provincia de Buenos Aires, Argentina</t>
  </si>
  <si>
    <t>3976 ( 45-458/3976 )</t>
  </si>
  <si>
    <t>Bachillerato Popular La Esperanza Anexo Nuestra Sr</t>
  </si>
  <si>
    <t>Las Camelias 7200 e/ Diagonal 166 General San Martin Loma Hermosa</t>
  </si>
  <si>
    <t>Las Camelias 7200 e/ Diagonal 166 General San Martin Loma Hermosa, Provincia de Buenos Aires, Argentina</t>
  </si>
  <si>
    <t>850 ( 45-458/850 )</t>
  </si>
  <si>
    <t>Peron 4724 San Martin San Martin</t>
  </si>
  <si>
    <t>Peron 4724 San Martin San Martin, Provincia de Buenos Aires, Argentina</t>
  </si>
  <si>
    <t>664 ( 45-458/664 )</t>
  </si>
  <si>
    <t>Lacroze 25 e/ Pueyrredón y Alvear Villa Ballester Villa Ballester</t>
  </si>
  <si>
    <t>Lacroze 25 e/ Pueyrredón y Alvear Villa Ballester Villa Ballester, Provincia de Buenos Aires, Argentina</t>
  </si>
  <si>
    <t>1524 ( 45-458/1524 )</t>
  </si>
  <si>
    <t>Belgrano 3536 San Martin San Martin</t>
  </si>
  <si>
    <t>Belgrano 3536 San Martin San Martin, Provincia de Buenos Aires, Argentina</t>
  </si>
  <si>
    <t>3476 ( 45-458/3476 )</t>
  </si>
  <si>
    <t>Los Amigos</t>
  </si>
  <si>
    <t>España Esq. 2 De Abril, Barrio Sarmiento, Villa Ba e/ 2 De Abril Villa Ballester Villa Ballester</t>
  </si>
  <si>
    <t>España Esq. 2 De Abril, Barrio Sarmiento, Villa Ba e/ 2 De Abril Villa Ballester Villa Ballester, Provincia de Buenos Aires, Argentina</t>
  </si>
  <si>
    <t>645 ( 45-458/645 )</t>
  </si>
  <si>
    <t>Solis 6984 Jose León Suarez Libertador</t>
  </si>
  <si>
    <t>Solis 6984 Jose León Suarez Libertador, Provincia de Buenos Aires, Argentina</t>
  </si>
  <si>
    <t>630 ( 45-458/630 )</t>
  </si>
  <si>
    <t>Fray Luis Beltran 2117 e/ Combet y Libertad Jose Leon Suarez La Carcova</t>
  </si>
  <si>
    <t>Fray Luis Beltran 2117 e/ Combet y Libertad Jose Leon Suarez La Carcova, Provincia de Buenos Aires, Argentina</t>
  </si>
  <si>
    <t>3525 ( 45-458/3525 )</t>
  </si>
  <si>
    <t>Bachillerato Popular La Esperanza Anexo Negrito Ma</t>
  </si>
  <si>
    <t>San Felipe 7345 e/ Las Rosas General San Martin Loma Hermosa</t>
  </si>
  <si>
    <t>San Felipe 7345 e/ Las Rosas General San Martin Loma Hermosa, Provincia de Buenos Aires, Argentina</t>
  </si>
  <si>
    <t>3955 ( 45-458/3955 )</t>
  </si>
  <si>
    <t>Consejo Escolar San Martin</t>
  </si>
  <si>
    <t>Lacroze 25 e/ Alvear y Pueyrredon Villa Ballester Villa Ballester</t>
  </si>
  <si>
    <t>Lacroze 25 e/ Alvear y Pueyrredon Villa Ballester Villa Ballester, Provincia de Buenos Aires, Argentina</t>
  </si>
  <si>
    <t>3977 ( 45-458/3977 )</t>
  </si>
  <si>
    <t>Fm Reconquista</t>
  </si>
  <si>
    <t>Villalba 1366 José León Suarez Suarez</t>
  </si>
  <si>
    <t>Villalba 1366 José León Suarez Suarez, Provincia de Buenos Aires, Argentina</t>
  </si>
  <si>
    <t>3887 ( 45-466/3887 )</t>
  </si>
  <si>
    <t>Cec Parque Escuela</t>
  </si>
  <si>
    <t>Pedro Segui 1820 José León Suarez Villa Hidalgo</t>
  </si>
  <si>
    <t>Pedro Segui 1820 José León Suarez Villa Hidalgo, Provincia de Buenos Aires, Argentina</t>
  </si>
  <si>
    <t>3905 ( 45-466/3905 )</t>
  </si>
  <si>
    <t>Mujeres Resilientes</t>
  </si>
  <si>
    <t>Diagonal 180 N°3389 José León Suarez Suarez</t>
  </si>
  <si>
    <t>Diagonal 180 N°3389 José León Suarez Suarez, Provincia de Buenos Aires, Argentina</t>
  </si>
  <si>
    <t>1531 ( 45-466/1531 )</t>
  </si>
  <si>
    <t>Uom</t>
  </si>
  <si>
    <t>Jose Hernandez 4538 Villa Ballester Villa Ballester</t>
  </si>
  <si>
    <t>Jose Hernandez 4538 Villa Ballester Villa Ballester, Provincia de Buenos Aires, Argentina</t>
  </si>
  <si>
    <t>1532 ( 45-466/1532 )</t>
  </si>
  <si>
    <t>Rodriguez PeÑa 2265 General San Martín San Martín</t>
  </si>
  <si>
    <t>Rodriguez PeÑa 2265 General San Martín San Martín, Provincia de Buenos Aires, Argentina</t>
  </si>
  <si>
    <t>2868 ( 47-451/2868 )</t>
  </si>
  <si>
    <t>Ep 23</t>
  </si>
  <si>
    <t>Gral Urquiza 1302 ZÁrate Centro</t>
  </si>
  <si>
    <t>Gral Urquiza 1302 ZÁrate Centro, Provincia de Buenos Aires, Argentina</t>
  </si>
  <si>
    <t>-34.0898408535723</t>
  </si>
  <si>
    <t>-59.0361809649793</t>
  </si>
  <si>
    <t>2869 ( 47-451/2869 )</t>
  </si>
  <si>
    <t>Ep 26</t>
  </si>
  <si>
    <t>Agustin Alvarez 1185 Zarate Zarate</t>
  </si>
  <si>
    <t>Agustin Alvarez 1185 Zarate Zarate, Provincia de Buenos Aires, Argentina</t>
  </si>
  <si>
    <t>-34.1159680463261</t>
  </si>
  <si>
    <t>-59.0268134422911</t>
  </si>
  <si>
    <t>1052 ( 47-451/1052 )</t>
  </si>
  <si>
    <t>Sociedad De Fomento San Miguel</t>
  </si>
  <si>
    <t>Calle 56 Y Belgrano e/ 56 y 57 ZÁrate San Miguel</t>
  </si>
  <si>
    <t>Calle 56 Y Belgrano e/ 56 y 57 ZÁrate San Miguel, Provincia de Buenos Aires, Argentina</t>
  </si>
  <si>
    <t>1063 ( 47-451/1063 )</t>
  </si>
  <si>
    <t>Iglesia Don Bosco</t>
  </si>
  <si>
    <t>Carriego 453 ZÁrate Juana Maria</t>
  </si>
  <si>
    <t>Carriego 453 ZÁrate Juana Maria, Provincia de Buenos Aires, Argentina</t>
  </si>
  <si>
    <t>1064 ( 47-451/1064 )</t>
  </si>
  <si>
    <t>Sociedad De Fomento Villa Negri</t>
  </si>
  <si>
    <t>Sargento Cabral ENTRE 6 Y 8 ZÁrate Villa Negri</t>
  </si>
  <si>
    <t>Sargento Cabral ENTRE 6 Y 8 ZÁrate Villa Negri, Provincia de Buenos Aires, Argentina</t>
  </si>
  <si>
    <t>-34.11557212805318</t>
  </si>
  <si>
    <t xml:space="preserve"> -59.039957848102794</t>
  </si>
  <si>
    <t>1061 ( 47-451/1061 )</t>
  </si>
  <si>
    <t>Iglesia Bosh</t>
  </si>
  <si>
    <t>Colectora Este 1840 ZÁrate Bosh</t>
  </si>
  <si>
    <t>Colectora Este 1840 ZÁrate Bosh, Provincia de Buenos Aires, Argentina</t>
  </si>
  <si>
    <t>1054 ( 47-451/1054 )</t>
  </si>
  <si>
    <t>Libres Del Sur</t>
  </si>
  <si>
    <t>Julio A Costa 750 ZÁrate Centro</t>
  </si>
  <si>
    <t>Julio A Costa 750 ZÁrate Centro, Provincia de Buenos Aires, Argentina</t>
  </si>
  <si>
    <t>1055 ( 47-451/1055 )</t>
  </si>
  <si>
    <t>Julio Costa 750 Zarate Zarate</t>
  </si>
  <si>
    <t>Julio Costa 750 Zarate Zarate, Provincia de Buenos Aires, Argentina</t>
  </si>
  <si>
    <t>1230 ( 47-451/1230 )</t>
  </si>
  <si>
    <t>Escalada</t>
  </si>
  <si>
    <t>Ruta 193 Zarate Escalada</t>
  </si>
  <si>
    <t>Ruta 193 Zarate Escalada, Provincia de Buenos Aires, Argentina</t>
  </si>
  <si>
    <t>1224 ( 47-451/1224 )</t>
  </si>
  <si>
    <t>Ep 25</t>
  </si>
  <si>
    <t>Rio Parana Las Palmas KM 117.5 ZÁrate Islas</t>
  </si>
  <si>
    <t>Rio Parana Las Palmas KM 117.5 ZÁrate Islas, Provincia de Buenos Aires, Argentina</t>
  </si>
  <si>
    <t>-34.0405751688265</t>
  </si>
  <si>
    <t>-59.0808499333272</t>
  </si>
  <si>
    <t>1119 ( 47-451/1119 )</t>
  </si>
  <si>
    <t>Agrupacion La 20 De Noviembre</t>
  </si>
  <si>
    <t>Avenida 11 548 Lima</t>
  </si>
  <si>
    <t>Avenida 11 548 Lima, Provincia de Buenos Aires, Argentina</t>
  </si>
  <si>
    <t>3929 ( 47-451/3929 )</t>
  </si>
  <si>
    <t>Pividal 840 Zarate Zarate</t>
  </si>
  <si>
    <t>Pividal 840 Zarate Zarate, Provincia de Buenos Aires, Argentina</t>
  </si>
  <si>
    <t>-34.11134008048893</t>
  </si>
  <si>
    <t xml:space="preserve"> -59.03845073332366</t>
  </si>
  <si>
    <t>2795 ( 47-452/2795 )</t>
  </si>
  <si>
    <t>Avenida 11 540 e/ 12 y 14 Lima</t>
  </si>
  <si>
    <t>Avenida 11 540 e/ 12 y 14 Lima, Provincia de Buenos Aires, Argentina</t>
  </si>
  <si>
    <t>3922 ( 47-452/3922 )</t>
  </si>
  <si>
    <t>Iglesia Jesus Es El Camino</t>
  </si>
  <si>
    <t>Calle 50 Y 107 Lima</t>
  </si>
  <si>
    <t>Calle 50 Y 107 Lima, Provincia de Buenos Aires, Argentina</t>
  </si>
  <si>
    <t>2804 ( 48-451/2804 )</t>
  </si>
  <si>
    <t>Escuela Primaria 9</t>
  </si>
  <si>
    <t>San Martin 365 Baigorrita Baigorrita</t>
  </si>
  <si>
    <t>San Martin 365 Baigorrita Baigorrita, Provincia de Buenos Aires, Argentina</t>
  </si>
  <si>
    <t>-34.7485987030675</t>
  </si>
  <si>
    <t>-60.9882942653681</t>
  </si>
  <si>
    <t>3720 ( 48-451/3720 )</t>
  </si>
  <si>
    <t>Museo Provincial Casa Evita</t>
  </si>
  <si>
    <t>Eva Peron 1025 e/ Falcon y Belgrano Los Toldos Centro</t>
  </si>
  <si>
    <t>Eva Peron 1025 e/ Falcon y Belgrano Los Toldos Centro, Provincia de Buenos Aires, Argentina</t>
  </si>
  <si>
    <t>2383 ( 48-451/2383 )</t>
  </si>
  <si>
    <t>Saenz Peña 808 Los Toldos Centro</t>
  </si>
  <si>
    <t>Saenz Peña 808 Los Toldos Centro, Provincia de Buenos Aires, Argentina</t>
  </si>
  <si>
    <t>-35.003760223855</t>
  </si>
  <si>
    <t>-61.0413310617791</t>
  </si>
  <si>
    <t>3719 ( 48-451/3719 )</t>
  </si>
  <si>
    <t>Salon Inaun</t>
  </si>
  <si>
    <t>Falucho 1942 Los Toldos Barrio Eucaliptus</t>
  </si>
  <si>
    <t>Falucho 1942 Los Toldos Barrio Eucaliptus, Provincia de Buenos Aires, Argentina</t>
  </si>
  <si>
    <t>2132 ( 49-451/2132 )</t>
  </si>
  <si>
    <t>Escuela Secundaria Nº9</t>
  </si>
  <si>
    <t>Av San Martin 388 Villa Saboya Zona Rural</t>
  </si>
  <si>
    <t>Av San Martin 388 Villa Saboya Zona Rural, Provincia de Buenos Aires, Argentina</t>
  </si>
  <si>
    <t>-34.4615243678213</t>
  </si>
  <si>
    <t>-62.6489787492818</t>
  </si>
  <si>
    <t>2133 ( 49-451/2133 )</t>
  </si>
  <si>
    <t>Escuela Secundaria Nº1</t>
  </si>
  <si>
    <t>Belgrano 209 General Villegas Centro</t>
  </si>
  <si>
    <t>Belgrano 209 General Villegas Centro, Provincia de Buenos Aires, Argentina</t>
  </si>
  <si>
    <t>-35.0302645483928</t>
  </si>
  <si>
    <t>-63.018305783234</t>
  </si>
  <si>
    <t>2135 ( 49-451/2135 )</t>
  </si>
  <si>
    <t>Cea 702</t>
  </si>
  <si>
    <t>Gallo 349 Emilio V Bunge Centro</t>
  </si>
  <si>
    <t>Gallo 349 Emilio V Bunge Centro, Provincia de Buenos Aires, Argentina</t>
  </si>
  <si>
    <t>2137 ( 49-451/2137 )</t>
  </si>
  <si>
    <t>Escuela Secundaria Nº2</t>
  </si>
  <si>
    <t>Guemes 868 Piedritas Centro</t>
  </si>
  <si>
    <t>Guemes 868 Piedritas Centro, Provincia de Buenos Aires, Argentina</t>
  </si>
  <si>
    <t>-34.7705804167595</t>
  </si>
  <si>
    <t>-62.9805517659291</t>
  </si>
  <si>
    <t>458 ( 49-451/458 )</t>
  </si>
  <si>
    <t>Club Atletico Villegas</t>
  </si>
  <si>
    <t>Las Heras e/ Av Chasain Sur y Vieytes General Villegas Centro</t>
  </si>
  <si>
    <t>Las Heras e/ Av Chasain Sur y Vieytes General Villegas Centro, Provincia de Buenos Aires, Argentina</t>
  </si>
  <si>
    <t>460 ( 49-451/460 )</t>
  </si>
  <si>
    <t>Escuela Primaria Nº5</t>
  </si>
  <si>
    <t>Zona Rural e/ Zona Rural y Zona Rural Elordi Centro</t>
  </si>
  <si>
    <t>Zona Rural e/ Zona Rural y Zona Rural Elordi Centro, Provincia de Buenos Aires, Argentina</t>
  </si>
  <si>
    <t>-35.0492068069028</t>
  </si>
  <si>
    <t>-63.1230071803002</t>
  </si>
  <si>
    <t>3822 ( 49-451/3822 )</t>
  </si>
  <si>
    <t>Municipalidad General Villegas</t>
  </si>
  <si>
    <t>Rivadavia 852 e/ Pringles y Pueyrredon General Villegas Centro</t>
  </si>
  <si>
    <t>Rivadavia 852 e/ Pringles y Pueyrredon General Villegas Centro, Provincia de Buenos Aires, Argentina</t>
  </si>
  <si>
    <t>2134 ( 49-451/2134 )</t>
  </si>
  <si>
    <t>Escuela Secundaria Nº3</t>
  </si>
  <si>
    <t>Dr Vega 1018 Coronel Charlone Centro</t>
  </si>
  <si>
    <t>Dr Vega 1018 Coronel Charlone Centro, Provincia de Buenos Aires, Argentina</t>
  </si>
  <si>
    <t>-34.674760704594</t>
  </si>
  <si>
    <t>-63.3702153032219</t>
  </si>
  <si>
    <t>2136 ( 49-451/2136 )</t>
  </si>
  <si>
    <t>Escuela Primaria De Adultos Nº701</t>
  </si>
  <si>
    <t>Mitre 2 e/ Saavedra y Almirante Brown General Villegas Centro</t>
  </si>
  <si>
    <t>Mitre 2 e/ Saavedra y Almirante Brown General Villegas Centro, Provincia de Buenos Aires, Argentina</t>
  </si>
  <si>
    <t>-35.0327293285586</t>
  </si>
  <si>
    <t>-63.0158967347985</t>
  </si>
  <si>
    <t>3126 ( 5-451/3126 )</t>
  </si>
  <si>
    <t>Parroquia Santa Catalina</t>
  </si>
  <si>
    <t>Debenedetti 2597 Dock Sud Dock Sud</t>
  </si>
  <si>
    <t>Debenedetti 2597 Dock Sud Dock Sud, Provincia de Buenos Aires, Argentina</t>
  </si>
  <si>
    <t>2770 ( 5-458/2770 )</t>
  </si>
  <si>
    <t>Escuela Primaria De Adultos Nº 704</t>
  </si>
  <si>
    <t>Av Debenedetti 1338 Dock Sud Dock Sud</t>
  </si>
  <si>
    <t>Av Debenedetti 1338 Dock Sud Dock Sud, Provincia de Buenos Aires, Argentina</t>
  </si>
  <si>
    <t>-34.6499615772638</t>
  </si>
  <si>
    <t>-58.3432613396369</t>
  </si>
  <si>
    <t>3130 ( 5-451/3130 )</t>
  </si>
  <si>
    <t>Amas</t>
  </si>
  <si>
    <t>Zarate 980 Villa Dominico</t>
  </si>
  <si>
    <t>Zarate 980 Villa Dominico, Provincia de Buenos Aires, Argentina</t>
  </si>
  <si>
    <t>3132 ( 5-451/3132 )</t>
  </si>
  <si>
    <t>Sociedad De Fomento Domingo Faustino Sarmiento</t>
  </si>
  <si>
    <t>Supisiche 680 Sarandi Centro</t>
  </si>
  <si>
    <t>Supisiche 680 Sarandi Centro, Provincia de Buenos Aires, Argentina</t>
  </si>
  <si>
    <t>3128 ( 5-451/3128 )</t>
  </si>
  <si>
    <t>FundaciÓn Isla Maciel</t>
  </si>
  <si>
    <t>Pasaje Los Aromos - Sin Números E/ Rivas Y Vieytes SIN NUMERO Dock Sud Isla Maciel</t>
  </si>
  <si>
    <t>Pasaje Los Aromos - Sin Números E/ Rivas Y Vieytes SIN NUMERO Dock Sud Isla Maciel, Provincia de Buenos Aires, Argentina</t>
  </si>
  <si>
    <t>3278 ( 5-458/3278 )</t>
  </si>
  <si>
    <t>Hospital Peron</t>
  </si>
  <si>
    <t>Anatole France 773 Sarandi Centro</t>
  </si>
  <si>
    <t>Anatole France 773 Sarandi Centro, Provincia de Buenos Aires, Argentina</t>
  </si>
  <si>
    <t>3850 ( 5-451/3850 )</t>
  </si>
  <si>
    <t>Cck Isla Maciel</t>
  </si>
  <si>
    <t>Alberti Y Candombero Dock Sud Isla Maciel</t>
  </si>
  <si>
    <t>Alberti Y Candombero Dock Sud Isla Maciel, Provincia de Buenos Aires, Argentina</t>
  </si>
  <si>
    <t>3952 ( 5-452/3952 )</t>
  </si>
  <si>
    <t>Tablero De Oportunidades</t>
  </si>
  <si>
    <t>Los Pozos 4423 e/ Posadas Avellaneda Villa Corina</t>
  </si>
  <si>
    <t>Los Pozos 4423 e/ Posadas Avellaneda Villa Corina, Provincia de Buenos Aires, Argentina</t>
  </si>
  <si>
    <t>1174 ( 5-452/1174 )</t>
  </si>
  <si>
    <t>Chascomus Y Belgrano Wilde Wilde Oeste</t>
  </si>
  <si>
    <t>Chascomus Y Belgrano Wilde Wilde Oeste, Provincia de Buenos Aires, Argentina</t>
  </si>
  <si>
    <t>520 ( 5-458/520 )</t>
  </si>
  <si>
    <t>Ateneo "cristina Conduccion"</t>
  </si>
  <si>
    <t>Av. Mitre 2780 Sarandi Centro</t>
  </si>
  <si>
    <t>Av. Mitre 2780 Sarandi Centro, Provincia de Buenos Aires, Argentina</t>
  </si>
  <si>
    <t>534 ( 5-452/534 )</t>
  </si>
  <si>
    <t>Fundacion Di Pasquio</t>
  </si>
  <si>
    <t>Montes De Oca 249 e/ Cambaceres y Ameghino Avellaneda Centro Avellaneda Centro</t>
  </si>
  <si>
    <t>Montes De Oca 249 e/ Cambaceres y Ameghino Avellaneda Centro Avellaneda Centro, Provincia de Buenos Aires, Argentina</t>
  </si>
  <si>
    <t>501 ( 5-458/501 )</t>
  </si>
  <si>
    <t>Sociedad De Fomento Florentino Ameghino</t>
  </si>
  <si>
    <t>Calle 25 851 e/ Vicente Lopez Avellaneda Centro Avellaneda Centro</t>
  </si>
  <si>
    <t>Calle 25 851 e/ Vicente Lopez Avellaneda Centro Avellaneda Centro, Provincia de Buenos Aires, Argentina</t>
  </si>
  <si>
    <t>2767 ( 5-457/2767 )</t>
  </si>
  <si>
    <t>Escuela Primaria De Adultos Nº 702</t>
  </si>
  <si>
    <t>Salta 1769 Avellaneda Gerli</t>
  </si>
  <si>
    <t>Salta 1769 Avellaneda Gerli, Provincia de Buenos Aires, Argentina</t>
  </si>
  <si>
    <t>-34.6926917818281</t>
  </si>
  <si>
    <t>-58.3650004275071</t>
  </si>
  <si>
    <t>2768 ( 5-457/2768 )</t>
  </si>
  <si>
    <t>Capilla San Francisco De Asis</t>
  </si>
  <si>
    <t>Polonia 1702 Wilde Wilde Este</t>
  </si>
  <si>
    <t>Polonia 1702 Wilde Wilde Este, Provincia de Buenos Aires, Argentina</t>
  </si>
  <si>
    <t>2769 ( 5-457/2769 )</t>
  </si>
  <si>
    <t>Fsp</t>
  </si>
  <si>
    <t>Pje. Chivilcoy 846 Villa Dominico</t>
  </si>
  <si>
    <t>Pje. Chivilcoy 846 Villa Dominico, Provincia de Buenos Aires, Argentina</t>
  </si>
  <si>
    <t>2766 ( 5-457/2766 )</t>
  </si>
  <si>
    <t>Ramon Franco 5050 Villa Dominico</t>
  </si>
  <si>
    <t>Ramon Franco 5050 Villa Dominico, Provincia de Buenos Aires, Argentina</t>
  </si>
  <si>
    <t>2915 ( 5-457/2915 )</t>
  </si>
  <si>
    <t>Ub Berrozpe</t>
  </si>
  <si>
    <t>Av. Manuel Belgrano 2931 Sarandi Centro</t>
  </si>
  <si>
    <t>Av. Manuel Belgrano 2931 Sarandi Centro, Provincia de Buenos Aires, Argentina</t>
  </si>
  <si>
    <t>3837 ( 5-457/3837 )</t>
  </si>
  <si>
    <t>Washington 11501 Wilde Wilde Este</t>
  </si>
  <si>
    <t>Washington 11501 Wilde Wilde Este, Provincia de Buenos Aires, Argentina</t>
  </si>
  <si>
    <t>2774 ( 5-458/2774 )</t>
  </si>
  <si>
    <t>Ees Nº 35</t>
  </si>
  <si>
    <t>Pasaje Alfredo Carlino 6211 Wilde Wilde Oeste</t>
  </si>
  <si>
    <t>Pasaje Alfredo Carlino 6211 Wilde Wilde Oeste, Provincia de Buenos Aires, Argentina</t>
  </si>
  <si>
    <t>-34.7084228837531</t>
  </si>
  <si>
    <t>-58.3249716962925</t>
  </si>
  <si>
    <t>3266 ( 5-458/3266 )</t>
  </si>
  <si>
    <t>Centro Comunitario Eva Peron</t>
  </si>
  <si>
    <t>Chivilcoy 846 Villa Dominico</t>
  </si>
  <si>
    <t>Chivilcoy 846 Villa Dominico, Provincia de Buenos Aires, Argentina</t>
  </si>
  <si>
    <t>3131 ( 5-458/3131 )</t>
  </si>
  <si>
    <t>Pm</t>
  </si>
  <si>
    <t>Manuel Ocantos 1187 Dock Sud V. Inflamable</t>
  </si>
  <si>
    <t>Manuel Ocantos 1187 Dock Sud V. Inflamable, Provincia de Buenos Aires, Argentina</t>
  </si>
  <si>
    <t>502 ( 5-458/502 )</t>
  </si>
  <si>
    <t>Renacer Por La Patria</t>
  </si>
  <si>
    <t>San Lorenzo 1800 e/ Campichuelo y Cangallo Avellaneda Villa Corina</t>
  </si>
  <si>
    <t>San Lorenzo 1800 e/ Campichuelo y Cangallo Avellaneda Villa Corina, Provincia de Buenos Aires, Argentina</t>
  </si>
  <si>
    <t>546 ( 5-458/546 )</t>
  </si>
  <si>
    <t>Soc. De Fomento Villa Nuñez</t>
  </si>
  <si>
    <t>Colonia 3800 e/ Ciudadela y Saladillo Villa Dominico</t>
  </si>
  <si>
    <t>Colonia 3800 e/ Ciudadela y Saladillo Villa Dominico, Provincia de Buenos Aires, Argentina</t>
  </si>
  <si>
    <t>507 ( 5-458/507 )</t>
  </si>
  <si>
    <t>Club Social Y Deportivo Levalle</t>
  </si>
  <si>
    <t>Levalle 1276 e/ Estanislao Del Campo y Ricardo Gutierrez Avellaneda Centro Avellaneda Centro</t>
  </si>
  <si>
    <t>Levalle 1276 e/ Estanislao Del Campo y Ricardo Gutierrez Avellaneda Centro Avellaneda Centro, Provincia de Buenos Aires, Argentina</t>
  </si>
  <si>
    <t>541 ( 5-458/541 )</t>
  </si>
  <si>
    <t>Av. Mitre 2734 e/ Cucha Cucha y Parodi Sarandi Centro</t>
  </si>
  <si>
    <t>Av. Mitre 2734 e/ Cucha Cucha y Parodi Sarandi Centro, Provincia de Buenos Aires, Argentina</t>
  </si>
  <si>
    <t>540 ( 5-458/540 )</t>
  </si>
  <si>
    <t>La Koordinadora</t>
  </si>
  <si>
    <t>Calle 9 273 e/ San Martin y Av. Belgrano Avellaneda Centro Avellaneda Centro</t>
  </si>
  <si>
    <t>Calle 9 273 e/ San Martin y Av. Belgrano Avellaneda Centro Avellaneda Centro, Provincia de Buenos Aires, Argentina</t>
  </si>
  <si>
    <t>531 ( 5-458/531 )</t>
  </si>
  <si>
    <t>Los Maka</t>
  </si>
  <si>
    <t>Posadas 1300 e/ Celedonio Flores Avellaneda Villa Corina</t>
  </si>
  <si>
    <t>Posadas 1300 e/ Celedonio Flores Avellaneda Villa Corina, Provincia de Buenos Aires, Argentina</t>
  </si>
  <si>
    <t>535 ( 5-458/535 )</t>
  </si>
  <si>
    <t>Hogares La Paz</t>
  </si>
  <si>
    <t>Yapeyu 1810 e/ Campichuelo y Venezuela Wilde Wilde Este</t>
  </si>
  <si>
    <t>Yapeyu 1810 e/ Campichuelo y Venezuela Wilde Wilde Este, Provincia de Buenos Aires, Argentina</t>
  </si>
  <si>
    <t>532 ( 5-458/532 )</t>
  </si>
  <si>
    <t>Ep 31</t>
  </si>
  <si>
    <t>Irala 1933 e/ Gongora y Vertiz Dock Sud Dock Sud</t>
  </si>
  <si>
    <t>Irala 1933 e/ Gongora y Vertiz Dock Sud Dock Sud, Provincia de Buenos Aires, Argentina</t>
  </si>
  <si>
    <t>-34.6566706946978</t>
  </si>
  <si>
    <t>-58.3496865302997</t>
  </si>
  <si>
    <t>530 ( 5-458/530 )</t>
  </si>
  <si>
    <t>Envion Lujan</t>
  </si>
  <si>
    <t>Larralde 2901 e/ Magan y Totoral Sarandi Centro</t>
  </si>
  <si>
    <t>Larralde 2901 e/ Magan y Totoral Sarandi Centro, Provincia de Buenos Aires, Argentina</t>
  </si>
  <si>
    <t>522 ( 5-458/522 )</t>
  </si>
  <si>
    <t>Centro Cultura Juana Azurduy</t>
  </si>
  <si>
    <t>Victoriano Montes 2020 e/ Campichuelo Avellaneda Gerli</t>
  </si>
  <si>
    <t>Victoriano Montes 2020 e/ Campichuelo Avellaneda Gerli, Provincia de Buenos Aires, Argentina</t>
  </si>
  <si>
    <t>517 ( 5-458/517 )</t>
  </si>
  <si>
    <t>Ub Graciela Pane</t>
  </si>
  <si>
    <t>Entre Rios 1113 e/ Oliden y Tuyu Avellaneda Centro Crucesita</t>
  </si>
  <si>
    <t>Entre Rios 1113 e/ Oliden y Tuyu Avellaneda Centro Crucesita, Provincia de Buenos Aires, Argentina</t>
  </si>
  <si>
    <t>516 ( 5-458/516 )</t>
  </si>
  <si>
    <t>Ep 67</t>
  </si>
  <si>
    <t>Canalejas Y Campana Dock Sud V. Inflamable</t>
  </si>
  <si>
    <t>Canalejas Y Campana Dock Sud V. Inflamable, Provincia de Buenos Aires, Argentina</t>
  </si>
  <si>
    <t>-34.6586016177692</t>
  </si>
  <si>
    <t>-58.3315401795334</t>
  </si>
  <si>
    <t>511 ( 5-458/511 )</t>
  </si>
  <si>
    <t>Bolivar Y Lincoln Wilde Wilde Oeste</t>
  </si>
  <si>
    <t>Bolivar Y Lincoln Wilde Wilde Oeste, Provincia de Buenos Aires, Argentina</t>
  </si>
  <si>
    <t>515 ( 5-458/515 )</t>
  </si>
  <si>
    <t>Biblioteca Popular Maestro Alfredo Bravo</t>
  </si>
  <si>
    <t>Dardo Rocha 179 e/ Estrada Avellaneda Centro Avellaneda Centro</t>
  </si>
  <si>
    <t>Dardo Rocha 179 e/ Estrada Avellaneda Centro Avellaneda Centro, Provincia de Buenos Aires, Argentina</t>
  </si>
  <si>
    <t>1177 ( 5-458/1177 )</t>
  </si>
  <si>
    <t>Epa 705</t>
  </si>
  <si>
    <t>Echeverria Y Sollier Wilde Wilde Oeste</t>
  </si>
  <si>
    <t>Echeverria Y Sollier Wilde Wilde Oeste, Provincia de Buenos Aires, Argentina</t>
  </si>
  <si>
    <t>-34.709076152238</t>
  </si>
  <si>
    <t>-58.3203462242114</t>
  </si>
  <si>
    <t>500 ( 5-458/500 )</t>
  </si>
  <si>
    <t>Centro Juvenil "hilda Cabrera"</t>
  </si>
  <si>
    <t>De La Serna 4693 e/ Posadas Avellaneda Villa Corina</t>
  </si>
  <si>
    <t>De La Serna 4693 e/ Posadas Avellaneda Villa Corina, Provincia de Buenos Aires, Argentina</t>
  </si>
  <si>
    <t>1192 ( 5-458/1192 )</t>
  </si>
  <si>
    <t>Accion Comunitaria 13 De Julio</t>
  </si>
  <si>
    <t>Defensa Y Quieroga Dock Sud Dock Sud</t>
  </si>
  <si>
    <t>Defensa Y Quieroga Dock Sud Dock Sud, Provincia de Buenos Aires, Argentina</t>
  </si>
  <si>
    <t>1326 ( 5-458/1326 )</t>
  </si>
  <si>
    <t>Debenedetti 1686 Dock Sud Dock Sud</t>
  </si>
  <si>
    <t>Debenedetti 1686 Dock Sud Dock Sud, Provincia de Buenos Aires, Argentina</t>
  </si>
  <si>
    <t>1328 ( 5-458/1328 )</t>
  </si>
  <si>
    <t>Casa Marea Violeta</t>
  </si>
  <si>
    <t>Lebensohn 583 Avellaneda Piñeyro</t>
  </si>
  <si>
    <t>Lebensohn 583 Avellaneda Piñeyro, Provincia de Buenos Aires, Argentina</t>
  </si>
  <si>
    <t>1175 ( 5-458/1175 )</t>
  </si>
  <si>
    <t>Casa Esquina Libertad</t>
  </si>
  <si>
    <t>Larroque 54 e/ M. Ocantos y Pje Genova Dock Sud V. Inflamable</t>
  </si>
  <si>
    <t>Larroque 54 e/ M. Ocantos y Pje Genova Dock Sud V. Inflamable, Provincia de Buenos Aires, Argentina</t>
  </si>
  <si>
    <t>499 ( 5-458/499 )</t>
  </si>
  <si>
    <t>Mitre 1340 e/ Olavarria y Castelli Avellaneda Centro Avellaneda Centro</t>
  </si>
  <si>
    <t>Mitre 1340 e/ Olavarria y Castelli Avellaneda Centro Avellaneda Centro, Provincia de Buenos Aires, Argentina</t>
  </si>
  <si>
    <t>2788 ( 5-458/2788 )</t>
  </si>
  <si>
    <t>Envar El Kadri</t>
  </si>
  <si>
    <t>Caxaraville Y 7 De Enero Avellaneda Villa Corina</t>
  </si>
  <si>
    <t>Caxaraville Y 7 De Enero Avellaneda Villa Corina, Provincia de Buenos Aires, Argentina</t>
  </si>
  <si>
    <t>2790 ( 5-458/2790 )</t>
  </si>
  <si>
    <t>Posadas 1653 Villa Dominico</t>
  </si>
  <si>
    <t>Posadas 1653 Villa Dominico, Provincia de Buenos Aires, Argentina</t>
  </si>
  <si>
    <t>513 ( 5-458/513 )</t>
  </si>
  <si>
    <t>Centro Comunitario Arco Iris</t>
  </si>
  <si>
    <t>Ayola Y Campana S/n Dock Sud Dock Sud Dock Sud</t>
  </si>
  <si>
    <t>Ayola Y Campana S/n Dock Sud Dock Sud Dock Sud, Provincia de Buenos Aires, Argentina</t>
  </si>
  <si>
    <t>3932 ( 5-458/3932 )</t>
  </si>
  <si>
    <t>Pje Carlino 6243 e/ Jose Hernandez y Onsari Wilde Wilde Este</t>
  </si>
  <si>
    <t>Pje Carlino 6243 e/ Jose Hernandez y Onsari Wilde Wilde Este, Provincia de Buenos Aires, Argentina</t>
  </si>
  <si>
    <t>3281 ( 5-458/3281 )</t>
  </si>
  <si>
    <t>Cens N° 458</t>
  </si>
  <si>
    <t>Pje Carlino 6243 Wilde Wilde Este</t>
  </si>
  <si>
    <t>Pje Carlino 6243 Wilde Wilde Este, Provincia de Buenos Aires, Argentina</t>
  </si>
  <si>
    <t>-34.7086774954207</t>
  </si>
  <si>
    <t>-58.3252000713936</t>
  </si>
  <si>
    <t>3283 ( 5-458/3283 )</t>
  </si>
  <si>
    <t>Av Mitre 1134 Avellaneda Centro Crucesita</t>
  </si>
  <si>
    <t>Av Mitre 1134 Avellaneda Centro Crucesita, Provincia de Buenos Aires, Argentina</t>
  </si>
  <si>
    <t>3284 ( 5-458/3284 )</t>
  </si>
  <si>
    <t>Corazon De Evita</t>
  </si>
  <si>
    <t>De La Serna 4167 Villa Dominico</t>
  </si>
  <si>
    <t>De La Serna 4167 Villa Dominico, Provincia de Buenos Aires, Argentina</t>
  </si>
  <si>
    <t>202 ( 5-458/202 )</t>
  </si>
  <si>
    <t>Club Sarmiento De Entre Vias</t>
  </si>
  <si>
    <t>Sarmiento 764 e/ Vicente Lopez y Estanislao Del Campo Avellaneda Centro Avellaneda Centro</t>
  </si>
  <si>
    <t>Sarmiento 764 e/ Vicente Lopez y Estanislao Del Campo Avellaneda Centro Avellaneda Centro, Provincia de Buenos Aires, Argentina</t>
  </si>
  <si>
    <t>3314 ( 5-458/3314 )</t>
  </si>
  <si>
    <t>Ep 6</t>
  </si>
  <si>
    <t>Vieytes 1590 Dock Sud Dock Sud</t>
  </si>
  <si>
    <t>Vieytes 1590 Dock Sud Dock Sud, Provincia de Buenos Aires, Argentina</t>
  </si>
  <si>
    <t>-34.6420441123448</t>
  </si>
  <si>
    <t>-58.3518433010254</t>
  </si>
  <si>
    <t>3282 ( 5-458/3282 )</t>
  </si>
  <si>
    <t>Ep N° 35</t>
  </si>
  <si>
    <t>Pje Carlino 6211 Wilde Wilde Este</t>
  </si>
  <si>
    <t>Pje Carlino 6211 Wilde Wilde Este, Provincia de Buenos Aires, Argentina</t>
  </si>
  <si>
    <t>-34.6499756099811</t>
  </si>
  <si>
    <t>-58.3433389529281</t>
  </si>
  <si>
    <t>1193 ( 5-458/1193 )</t>
  </si>
  <si>
    <t>Biblioteca Azucena Villaflor</t>
  </si>
  <si>
    <t>Emilio Berisso 1383 Avellaneda Centro Avellaneda Centro</t>
  </si>
  <si>
    <t>Emilio Berisso 1383 Avellaneda Centro Avellaneda Centro, Provincia de Buenos Aires, Argentina</t>
  </si>
  <si>
    <t>1194 ( 5-458/1194 )</t>
  </si>
  <si>
    <t>Galpon Cultura Mercedes Sosa</t>
  </si>
  <si>
    <t>EspaÑa 287 Avellaneda Centro Avellaneda Centro</t>
  </si>
  <si>
    <t>EspaÑa 287 Avellaneda Centro Avellaneda Centro, Provincia de Buenos Aires, Argentina</t>
  </si>
  <si>
    <t>505 ( 5-458/505 )</t>
  </si>
  <si>
    <t>Entre Vias - Club Sarmiento</t>
  </si>
  <si>
    <t>Sarmiento 764 e/ Estanislao Del Campo Avellaneda Centro Avellaneda Centro</t>
  </si>
  <si>
    <t>Sarmiento 764 e/ Estanislao Del Campo Avellaneda Centro Avellaneda Centro, Provincia de Buenos Aires, Argentina</t>
  </si>
  <si>
    <t>3568 ( 5-458/3568 )</t>
  </si>
  <si>
    <t>7 De Enero</t>
  </si>
  <si>
    <t>3569 ( 5-458/3569 )</t>
  </si>
  <si>
    <t>Unidad Basica La Campora Avell Ctro</t>
  </si>
  <si>
    <t>Calle 9 233 e/ Belgrano y San Martin Avellaneda Centro Avellaneda Centro</t>
  </si>
  <si>
    <t>Calle 9 233 e/ Belgrano y San Martin Avellaneda Centro Avellaneda Centro, Provincia de Buenos Aires, Argentina</t>
  </si>
  <si>
    <t>3570 ( 5-458/3570 )</t>
  </si>
  <si>
    <t>Unidad Basica La Campora Piñeyro</t>
  </si>
  <si>
    <t>Galicia 832 e/ Rivadavia y Gral Diaz Avellaneda Piñeyro</t>
  </si>
  <si>
    <t>Galicia 832 e/ Rivadavia y Gral Diaz Avellaneda Piñeyro, Provincia de Buenos Aires, Argentina</t>
  </si>
  <si>
    <t>3571 ( 5-458/3571 )</t>
  </si>
  <si>
    <t>Ep 32</t>
  </si>
  <si>
    <t>De La Serna 4655 e/ Posadas y Barcelo Avellaneda Villa Corina</t>
  </si>
  <si>
    <t>De La Serna 4655 e/ Posadas y Barcelo Avellaneda Villa Corina, Provincia de Buenos Aires, Argentina</t>
  </si>
  <si>
    <t>-34.7048581952472</t>
  </si>
  <si>
    <t>-58.3483224065304</t>
  </si>
  <si>
    <t>3966 ( 5-458/3966 )</t>
  </si>
  <si>
    <t>Sociedad De Fomento Iberlucea</t>
  </si>
  <si>
    <t>De La Serna 710 e/ Florencio Varela y Guemes Avellaneda Gerli</t>
  </si>
  <si>
    <t>De La Serna 710 e/ Florencio Varela y Guemes Avellaneda Gerli, Provincia de Buenos Aires, Argentina</t>
  </si>
  <si>
    <t>3968 ( 5-458/3968 )</t>
  </si>
  <si>
    <t>Espacio De La Memoria</t>
  </si>
  <si>
    <t>Calle 12 234 e/ Av Mitre y Ameghino Avellaneda Centro Avellaneda Centro</t>
  </si>
  <si>
    <t>Calle 12 234 e/ Av Mitre y Ameghino Avellaneda Centro Avellaneda Centro, Provincia de Buenos Aires, Argentina</t>
  </si>
  <si>
    <t>3967 ( 5-458/3967 )</t>
  </si>
  <si>
    <t>Sum La Saladita</t>
  </si>
  <si>
    <t>Pje Genova 2204 e/ Cucha Cucha y Edison Sarandi La Saladita</t>
  </si>
  <si>
    <t>Pje Genova 2204 e/ Cucha Cucha y Edison Sarandi La Saladita, Provincia de Buenos Aires, Argentina</t>
  </si>
  <si>
    <t>3997 ( 5-458/3997 )</t>
  </si>
  <si>
    <t>Club Levalle</t>
  </si>
  <si>
    <t>Levalle 1260 e/ M Estevez y Montes De Oca Dock Sud Dock Sud</t>
  </si>
  <si>
    <t>Levalle 1260 e/ M Estevez y Montes De Oca Dock Sud Dock Sud, Provincia de Buenos Aires, Argentina</t>
  </si>
  <si>
    <t>3996 ( 5-458/3996 )</t>
  </si>
  <si>
    <t>Centro Irene Martinez</t>
  </si>
  <si>
    <t>Carlos Tellier 1006 e/ M Estevez y Montes De Oca Dock Sud Dock Sud</t>
  </si>
  <si>
    <t>Carlos Tellier 1006 e/ M Estevez y Montes De Oca Dock Sud Dock Sud, Provincia de Buenos Aires, Argentina</t>
  </si>
  <si>
    <t>3729 ( 50-451/3729 )</t>
  </si>
  <si>
    <t>Pami</t>
  </si>
  <si>
    <t>Castro Barros 22 e/ Thames y Avenida Victor .h.barrera Adolfo Gonzales Chaves</t>
  </si>
  <si>
    <t>Castro Barros 22 e/ Thames y Avenida Victor .h.barrera Adolfo Gonzales Chaves, Provincia de Buenos Aires, Argentina</t>
  </si>
  <si>
    <t>2053 ( 50-451/2053 )</t>
  </si>
  <si>
    <t>E. E.s N4</t>
  </si>
  <si>
    <t>Calle 4 198 e/ Lavalle y Juan Elicagaray Adolfo Gonzales Chaves Adolfo Gonzales Chaves</t>
  </si>
  <si>
    <t>Calle 4 198 e/ Lavalle y Juan Elicagaray Adolfo Gonzales Chaves Adolfo Gonzales Chaves, Provincia de Buenos Aires, Argentina</t>
  </si>
  <si>
    <t>-38.0399994375751</t>
  </si>
  <si>
    <t>-60.0887071515936</t>
  </si>
  <si>
    <t>2055 ( 50-451/2055 )</t>
  </si>
  <si>
    <t>Escuela Primaria 4</t>
  </si>
  <si>
    <t>Av Victor H Barrera s/N Adolfo Gonzales Chaves</t>
  </si>
  <si>
    <t>Av Victor H Barrera s/N Adolfo Gonzales Chaves, Provincia de Buenos Aires, Argentina</t>
  </si>
  <si>
    <t>-37.9647937150577</t>
  </si>
  <si>
    <t>-60.4177355657436</t>
  </si>
  <si>
    <t>2441 ( 51-451/2441 )</t>
  </si>
  <si>
    <t>C.f.l. N°401</t>
  </si>
  <si>
    <t>Av. Alem 535 e/ Gral. Roca y Hirigoyen Casbas</t>
  </si>
  <si>
    <t>Av. Alem 535 e/ Gral. Roca y Hirigoyen Casbas, Provincia de Buenos Aires, Argentina</t>
  </si>
  <si>
    <t>2442 ( 51-451/2442 )</t>
  </si>
  <si>
    <t>S.u.m. Municipal</t>
  </si>
  <si>
    <t>EspaÑa 341 Laguna Alsina</t>
  </si>
  <si>
    <t>EspaÑa 341 Laguna Alsina, Provincia de Buenos Aires, Argentina</t>
  </si>
  <si>
    <t>1642 ( 52-452/1642 )</t>
  </si>
  <si>
    <t>Villa Riel</t>
  </si>
  <si>
    <t>Chaco e/ Catamarca y Tucuman Benito Juarez Villa Riel</t>
  </si>
  <si>
    <t>Chaco e/ Catamarca y Tucuman Benito Juarez Villa Riel, Provincia de Buenos Aires, Argentina</t>
  </si>
  <si>
    <t>2422 ( 52-452/2422 )</t>
  </si>
  <si>
    <t>Barrio Flores</t>
  </si>
  <si>
    <t>Sum e/ Alvaro Barros y Salenave Benito Juarez Flores</t>
  </si>
  <si>
    <t>Sum e/ Alvaro Barros y Salenave Benito Juarez Flores, Provincia de Buenos Aires, Argentina</t>
  </si>
  <si>
    <t>2423 ( 52-452/2423 )</t>
  </si>
  <si>
    <t>Barrio Pachan</t>
  </si>
  <si>
    <t>Catena 507 Benito Juarez Pachan</t>
  </si>
  <si>
    <t>Catena 507 Benito Juarez Pachan, Provincia de Buenos Aires, Argentina</t>
  </si>
  <si>
    <t>2424 ( 52-452/2424 )</t>
  </si>
  <si>
    <t>Barrio Molino</t>
  </si>
  <si>
    <t>Taglioretti 747 Benito Juarez Molino</t>
  </si>
  <si>
    <t>Taglioretti 747 Benito Juarez Molino, Provincia de Buenos Aires, Argentina</t>
  </si>
  <si>
    <t>2430 ( 52-452/2430 )</t>
  </si>
  <si>
    <t>Chilavert 45 Benito Juarez Pachan 2</t>
  </si>
  <si>
    <t>Chilavert 45 Benito Juarez Pachan 2, Provincia de Buenos Aires, Argentina</t>
  </si>
  <si>
    <t>2429 ( 52-452/2429 )</t>
  </si>
  <si>
    <t>Sum Direccion De Genero</t>
  </si>
  <si>
    <t>Chacabuco 222 e/ La Rioja y Cordoba Benito Juarez Villa Riel</t>
  </si>
  <si>
    <t>Chacabuco 222 e/ La Rioja y Cordoba Benito Juarez Villa Riel, Provincia de Buenos Aires, Argentina</t>
  </si>
  <si>
    <t>2421 ( 52-452/2421 )</t>
  </si>
  <si>
    <t>Ep Nº1</t>
  </si>
  <si>
    <t>Mitre 4 Benito Juarez E. P. Nº 1</t>
  </si>
  <si>
    <t>Mitre 4 Benito Juarez E. P. Nº 1, Provincia de Buenos Aires, Argentina</t>
  </si>
  <si>
    <t>-37.6746409539167</t>
  </si>
  <si>
    <t>-59.8038591797572</t>
  </si>
  <si>
    <t>3752 ( 52-452/3752 )</t>
  </si>
  <si>
    <t>Sum Estacion Lopez</t>
  </si>
  <si>
    <t>Cuartel V Av. Los Pinos Y Acceso Ruta 74 S/n e/ Zona Rural y Zona Rural Benito Juarez Estacion Lopez</t>
  </si>
  <si>
    <t>Cuartel V Av. Los Pinos Y Acceso Ruta 74 S/n e/ Zona Rural y Zona Rural Benito Juarez Estacion Lopez, Provincia de Buenos Aires, Argentina</t>
  </si>
  <si>
    <t>3753 ( 52-452/3753 )</t>
  </si>
  <si>
    <t>Barker</t>
  </si>
  <si>
    <t>Guiraldes 517 e/ Almafuerte y Hugo Wast Benito Juarez Barker</t>
  </si>
  <si>
    <t>Guiraldes 517 e/ Almafuerte y Hugo Wast Benito Juarez Barker, Provincia de Buenos Aires, Argentina</t>
  </si>
  <si>
    <t>2956 ( 53-451/2956 )</t>
  </si>
  <si>
    <t>Biblioteca Maria H. Petraglia De Tilot</t>
  </si>
  <si>
    <t>Callle 10 e/ 15 y 16 Junin Junin</t>
  </si>
  <si>
    <t>Callle 10 e/ 15 y 16 Junin Junin, Provincia de Buenos Aires, Argentina</t>
  </si>
  <si>
    <t>1634 ( 53-451/1634 )</t>
  </si>
  <si>
    <t>Centro De Formacion Laboral 402</t>
  </si>
  <si>
    <t>Pringles 995 e/ Tucuman y Republica Libanesa Junin Junin</t>
  </si>
  <si>
    <t>Pringles 995 e/ Tucuman y Republica Libanesa Junin Junin, Provincia de Buenos Aires, Argentina</t>
  </si>
  <si>
    <t>1639 ( 53-451/1639 )</t>
  </si>
  <si>
    <t>Escuela De Educacion Secundaria N 10</t>
  </si>
  <si>
    <t>Ramon Hernandez 901 e/ Jose Hernandez y Fuse Junin Junin</t>
  </si>
  <si>
    <t>Ramon Hernandez 901 e/ Jose Hernandez y Fuse Junin Junin, Provincia de Buenos Aires, Argentina</t>
  </si>
  <si>
    <t>-34.5978415380563</t>
  </si>
  <si>
    <t>-60.965747351559</t>
  </si>
  <si>
    <t>1635 ( 53-451/1635 )</t>
  </si>
  <si>
    <t>Centro De Formacion Profesional 401</t>
  </si>
  <si>
    <t>Chacabuco 936 e/ 11 De Julio y 17 De Agosto Junin Junin</t>
  </si>
  <si>
    <t>Chacabuco 936 e/ 11 De Julio y 17 De Agosto Junin Junin, Provincia de Buenos Aires, Argentina</t>
  </si>
  <si>
    <t>1637 ( 53-451/1637 )</t>
  </si>
  <si>
    <t>Club Atletico Sarmiento</t>
  </si>
  <si>
    <t>Necochea Y Arias e/ Arias Junin Junin</t>
  </si>
  <si>
    <t>Necochea Y Arias e/ Arias Junin Junin, Provincia de Buenos Aires, Argentina</t>
  </si>
  <si>
    <t>1515 ( 53-451/1515 )</t>
  </si>
  <si>
    <t>Cte Escribano 434 e/ Jorge Newbery y España Junin Junin</t>
  </si>
  <si>
    <t>Cte Escribano 434 e/ Jorge Newbery y España Junin Junin, Provincia de Buenos Aires, Argentina</t>
  </si>
  <si>
    <t>1636 ( 53-451/1636 )</t>
  </si>
  <si>
    <t>San Antonio</t>
  </si>
  <si>
    <t>Necochea 1500 e/ Rural Junin Junin</t>
  </si>
  <si>
    <t>Necochea 1500 e/ Rural Junin Junin, Provincia de Buenos Aires, Argentina</t>
  </si>
  <si>
    <t>1318 ( 53-451/1318 )</t>
  </si>
  <si>
    <t>Colectivo Juana Azurduy</t>
  </si>
  <si>
    <t>Arias 349 e/ Julio Campos Junin Junin</t>
  </si>
  <si>
    <t>Arias 349 e/ Julio Campos Junin Junin, Provincia de Buenos Aires, Argentina</t>
  </si>
  <si>
    <t>1638 ( 53-451/1638 )</t>
  </si>
  <si>
    <t>Hospital Interzonal De Agudos</t>
  </si>
  <si>
    <t>Lavalle 1084 e/ San Lorenzo y Intendente De La Sota Junin Junin</t>
  </si>
  <si>
    <t>Lavalle 1084 e/ San Lorenzo y Intendente De La Sota Junin Junin, Provincia de Buenos Aires, Argentina</t>
  </si>
  <si>
    <t>2469 ( 54-451/2469 )</t>
  </si>
  <si>
    <t>Rivadavia 1358 e/ Mitre y Mariano J. Pereyra Laprida Barrio Centro</t>
  </si>
  <si>
    <t>Rivadavia 1358 e/ Mitre y Mariano J. Pereyra Laprida Barrio Centro, Provincia de Buenos Aires, Argentina</t>
  </si>
  <si>
    <t>2468 ( 54-451/2468 )</t>
  </si>
  <si>
    <t>Escuela Agraria</t>
  </si>
  <si>
    <t>Pellegrini 986 e/ Belgrano y Sarmiento Laprida Barrio Centro</t>
  </si>
  <si>
    <t>Pellegrini 986 e/ Belgrano y Sarmiento Laprida Barrio Centro, Provincia de Buenos Aires, Argentina</t>
  </si>
  <si>
    <t>-37.5421795552421</t>
  </si>
  <si>
    <t>-60.8021916134521</t>
  </si>
  <si>
    <t>2985 ( 54-451/2985 )</t>
  </si>
  <si>
    <t>Eep N°20 Armada Argentina</t>
  </si>
  <si>
    <t>Paraje "la Florentina" e/ Estancia La Florentina y Estancia La Florentina Laprida Escuela Primaria La Florentina</t>
  </si>
  <si>
    <t>Paraje "la Florentina" e/ Estancia La Florentina y Estancia La Florentina Laprida Escuela Primaria La Florentina, Provincia de Buenos Aires, Argentina</t>
  </si>
  <si>
    <t>-37.8202860017264</t>
  </si>
  <si>
    <t>-60.8617307868585</t>
  </si>
  <si>
    <t>2984 ( 54-451/2984 )</t>
  </si>
  <si>
    <t>Jorge Keen Y Bautista Alberdi e/ Bautista Alberdi y Manuel Belgrano Laprida Delegacion San Jorge</t>
  </si>
  <si>
    <t>Jorge Keen Y Bautista Alberdi e/ Bautista Alberdi y Manuel Belgrano Laprida Delegacion San Jorge, Provincia de Buenos Aires, Argentina</t>
  </si>
  <si>
    <t>-37.22777</t>
  </si>
  <si>
    <t>-60.96111</t>
  </si>
  <si>
    <t>2986 ( 54-451/2986 )</t>
  </si>
  <si>
    <t>Eep N°4 "martin M. De Guemes</t>
  </si>
  <si>
    <t>Paraje "tres Cardos" e/ Estancia Trs Cardos y Estancia Tres Cardos Laprida Escuela Primaria Tres Cardos</t>
  </si>
  <si>
    <t>Paraje "tres Cardos" e/ Estancia Trs Cardos y Estancia Tres Cardos Laprida Escuela Primaria Tres Cardos, Provincia de Buenos Aires, Argentina</t>
  </si>
  <si>
    <t>-37.7727390215884</t>
  </si>
  <si>
    <t>-60.7403133140081</t>
  </si>
  <si>
    <t>3081 ( 55-452/3081 )</t>
  </si>
  <si>
    <t>Iglesia La Esperanza</t>
  </si>
  <si>
    <t>Bolivia Esquina El Salvador Benavidez</t>
  </si>
  <si>
    <t>Bolivia Esquina El Salvador Benavidez, Provincia de Buenos Aires, Argentina</t>
  </si>
  <si>
    <t>1657 ( 55-463/1657 )</t>
  </si>
  <si>
    <t>Capilla San Antonio</t>
  </si>
  <si>
    <t>Calle 2 Y Salta - Bª Ojo De Agua - Benavidez Benavidez Barrio La Esperanza</t>
  </si>
  <si>
    <t>Calle 2 Y Salta - Bª Ojo De Agua - Benavidez Benavidez Barrio La Esperanza, Provincia de Buenos Aires, Argentina</t>
  </si>
  <si>
    <t>1540 ( 55-452/1540 )</t>
  </si>
  <si>
    <t>Biblioteca Cronopios</t>
  </si>
  <si>
    <t>Loreto 153 e/ Arribeños y Viamonte Dique LujÁn Villa La Ñata</t>
  </si>
  <si>
    <t>Loreto 153 e/ Arribeños y Viamonte Dique LujÁn Villa La Ñata, Provincia de Buenos Aires, Argentina</t>
  </si>
  <si>
    <t>3386 ( 55-452/3386 )</t>
  </si>
  <si>
    <t>Centro Cristiano. Cristo El Buen Pastor</t>
  </si>
  <si>
    <t>Santa Rosa De Lima 3134 Ricardo Rojas Ricardo Rojas</t>
  </si>
  <si>
    <t>Santa Rosa De Lima 3134 Ricardo Rojas Ricardo Rojas, Provincia de Buenos Aires, Argentina</t>
  </si>
  <si>
    <t>3447 ( 55-452/3447 )</t>
  </si>
  <si>
    <t>Fundacion Compromiso Por Tigre</t>
  </si>
  <si>
    <t>Islas Orcadas 765 General Pacheco Barrio El Casco Centro</t>
  </si>
  <si>
    <t>Islas Orcadas 765 General Pacheco Barrio El Casco Centro, Provincia de Buenos Aires, Argentina</t>
  </si>
  <si>
    <t>572 ( 55-452/572 )</t>
  </si>
  <si>
    <t>Club AmÉrica - Rincon De Milberg</t>
  </si>
  <si>
    <t>Fray Luis Beltran 1516 e/ Jose C. Paz y 9 De Julio Rincon De Milberg Barrio Las Conchas</t>
  </si>
  <si>
    <t>Fray Luis Beltran 1516 e/ Jose C. Paz y 9 De Julio Rincon De Milberg Barrio Las Conchas, Provincia de Buenos Aires, Argentina</t>
  </si>
  <si>
    <t>571 ( 55-452/571 )</t>
  </si>
  <si>
    <t>FundaciÓn MÁs Humanidad - Galarza</t>
  </si>
  <si>
    <t>Galarza 1850 e/ Castiglioni y Callao Rincon De Milberg Barrio Rincon De Milberg</t>
  </si>
  <si>
    <t>Galarza 1850 e/ Castiglioni y Callao Rincon De Milberg Barrio Rincon De Milberg, Provincia de Buenos Aires, Argentina</t>
  </si>
  <si>
    <t>575 ( 55-463/575 )</t>
  </si>
  <si>
    <t>Biblioteca Popular Ricardo Rojas</t>
  </si>
  <si>
    <t>Avellaneda 2505 e/ Fray CastaÑeda y Jose Romero Ricardo Rojas Centro</t>
  </si>
  <si>
    <t>Avellaneda 2505 e/ Fray CastaÑeda y Jose Romero Ricardo Rojas Centro, Provincia de Buenos Aires, Argentina</t>
  </si>
  <si>
    <t>577 ( 55-452/577 )</t>
  </si>
  <si>
    <t>Cis Barrio Nuevo Rincon</t>
  </si>
  <si>
    <t>Pampa 2100 e/ Dr, Carlos Noel y Von Weber Rincon De Milberg Barrio Andalucia</t>
  </si>
  <si>
    <t>Pampa 2100 e/ Dr, Carlos Noel y Von Weber Rincon De Milberg Barrio Andalucia, Provincia de Buenos Aires, Argentina</t>
  </si>
  <si>
    <t>579 ( 55-452/579 )</t>
  </si>
  <si>
    <t>Local Fcp Los Troncos Del Talar</t>
  </si>
  <si>
    <t>Alfredo Palacios 2045 e/ Fernando Fader y Miguel De Cervantes Saavedra Los Troncos Del Talar Barrio Los Troncos Del Talar</t>
  </si>
  <si>
    <t>Alfredo Palacios 2045 e/ Fernando Fader y Miguel De Cervantes Saavedra Los Troncos Del Talar Barrio Los Troncos Del Talar, Provincia de Buenos Aires, Argentina</t>
  </si>
  <si>
    <t>573 ( 55-452/573 )</t>
  </si>
  <si>
    <t>Centro Barrial Sagrada Familia</t>
  </si>
  <si>
    <t>Juan B Justo 3493 e/ El Arroyo y Los Pioneros 37 Los Troncos Del Talar Barrio Sagrada Familia</t>
  </si>
  <si>
    <t>Juan B Justo 3493 e/ El Arroyo y Los Pioneros 37 Los Troncos Del Talar Barrio Sagrada Familia, Provincia de Buenos Aires, Argentina</t>
  </si>
  <si>
    <t>3870 ( 55-452/3870 )</t>
  </si>
  <si>
    <t>Ep N°20</t>
  </si>
  <si>
    <t>Santa Fe 699 e/ Santa Fe y Santiago Del Estero General Pacheco Barrio El Casco Centro</t>
  </si>
  <si>
    <t>Santa Fe 699 e/ Santa Fe y Santiago Del Estero General Pacheco Barrio El Casco Centro, Provincia de Buenos Aires, Argentina</t>
  </si>
  <si>
    <t>-34.4568041135185</t>
  </si>
  <si>
    <t>-58.6341323677137</t>
  </si>
  <si>
    <t>3747 ( 55-452/3747 )</t>
  </si>
  <si>
    <t>Gallega Niza</t>
  </si>
  <si>
    <t>Marabotto 815 e/ Valverde y Uruguay Tigre Centro</t>
  </si>
  <si>
    <t>Marabotto 815 e/ Valverde y Uruguay Tigre Centro, Provincia de Buenos Aires, Argentina</t>
  </si>
  <si>
    <t>3988 ( 55-452/3988 )</t>
  </si>
  <si>
    <t>Cta Fenat</t>
  </si>
  <si>
    <t>Irala 655 e/ Ameghino y Matheu Rincon De Milberg Barrio Rincon De Milberg</t>
  </si>
  <si>
    <t>Irala 655 e/ Ameghino y Matheu Rincon De Milberg Barrio Rincon De Milberg, Provincia de Buenos Aires, Argentina</t>
  </si>
  <si>
    <t>3265 ( 55-452/3265 )</t>
  </si>
  <si>
    <t>Local Pringles</t>
  </si>
  <si>
    <t>Pringles 2290 Los Troncos Del Talar Barrio Los Troncos Del Talar</t>
  </si>
  <si>
    <t>Pringles 2290 Los Troncos Del Talar Barrio Los Troncos Del Talar, Provincia de Buenos Aires, Argentina</t>
  </si>
  <si>
    <t>1568 ( 55-463/1568 )</t>
  </si>
  <si>
    <t>Epa N° 701</t>
  </si>
  <si>
    <t>Rocha 250 Tigre Centro</t>
  </si>
  <si>
    <t>Rocha 250 Tigre Centro, Provincia de Buenos Aires, Argentina</t>
  </si>
  <si>
    <t>-34.433637310028</t>
  </si>
  <si>
    <t>-58.5696115814078</t>
  </si>
  <si>
    <t>1567 ( 55-463/1567 )</t>
  </si>
  <si>
    <t>Centro Universitario De Tigre</t>
  </si>
  <si>
    <t>Newton Y Solis NEWTON Y SOLIS Tigre Barrio Tigre Centro</t>
  </si>
  <si>
    <t>Newton Y Solis NEWTON Y SOLIS Tigre Barrio Tigre Centro, Provincia de Buenos Aires, Argentina</t>
  </si>
  <si>
    <t>1596 ( 55-463/1596 )</t>
  </si>
  <si>
    <t>Dardo Rocha 250 e/ Castelli y Berutti Tigre Centro</t>
  </si>
  <si>
    <t>Dardo Rocha 250 e/ Castelli y Berutti Tigre Centro, Provincia de Buenos Aires, Argentina</t>
  </si>
  <si>
    <t>1816 ( 56-451/1816 )</t>
  </si>
  <si>
    <t>Escuela Primaria Nº 1</t>
  </si>
  <si>
    <t>Harosteguy 440 e/ 25 De Mayo y Bernardo N.alem Las Flores</t>
  </si>
  <si>
    <t>Harosteguy 440 e/ 25 De Mayo y Bernardo N.alem Las Flores, Provincia de Buenos Aires, Argentina</t>
  </si>
  <si>
    <t>-36.0177241726078</t>
  </si>
  <si>
    <t>-59.0994948786122</t>
  </si>
  <si>
    <t>3012 ( 56-451/3012 )</t>
  </si>
  <si>
    <t>Escuela Primaria Nº 2</t>
  </si>
  <si>
    <t>Av Carramasa e/ Abel Guaresti Las Flores</t>
  </si>
  <si>
    <t>Av Carramasa e/ Abel Guaresti Las Flores, Provincia de Buenos Aires, Argentina</t>
  </si>
  <si>
    <t>-36.0060289074096</t>
  </si>
  <si>
    <t>-59.1111762530373</t>
  </si>
  <si>
    <t>3317 ( 57-451/3317 )</t>
  </si>
  <si>
    <t>Eee N°501</t>
  </si>
  <si>
    <t>Av. Alfonsín (ex Colon) 112 e/ Bruch y 25 De Mayo General Las Heras Las Heras</t>
  </si>
  <si>
    <t>Av. Alfonsín (ex Colon) 112 e/ Bruch y 25 De Mayo General Las Heras Las Heras, Provincia de Buenos Aires, Argentina</t>
  </si>
  <si>
    <t>2982 ( 57-451/2982 )</t>
  </si>
  <si>
    <t>Rivadavia 15 e/ Dr. Atilio Chiocconi y 9 De Julio General Las Heras Las Heras</t>
  </si>
  <si>
    <t>Rivadavia 15 e/ Dr. Atilio Chiocconi y 9 De Julio General Las Heras Las Heras, Provincia de Buenos Aires, Argentina</t>
  </si>
  <si>
    <t>2974 ( 57-451/2974 )</t>
  </si>
  <si>
    <t>Ep N°8</t>
  </si>
  <si>
    <t>Belgrano Y Francia Sin numero e/ Blvd. Independencia y Francia General Las Heras Villars</t>
  </si>
  <si>
    <t>Belgrano Y Francia Sin numero e/ Blvd. Independencia y Francia General Las Heras Villars, Provincia de Buenos Aires, Argentina</t>
  </si>
  <si>
    <t>-34.8287401193582</t>
  </si>
  <si>
    <t>-58.9418569625541</t>
  </si>
  <si>
    <t>3222 ( 57-451/3222 )</t>
  </si>
  <si>
    <t>Bomberos Voluntarios Gral. Las Heras</t>
  </si>
  <si>
    <t>Calle 25 1131 e/ Casey y Las Heras General Las Heras Las Heras</t>
  </si>
  <si>
    <t>Calle 25 1131 e/ Casey y Las Heras General Las Heras Las Heras, Provincia de Buenos Aires, Argentina</t>
  </si>
  <si>
    <t>2836 ( 58-451/2836 )</t>
  </si>
  <si>
    <t>Cic Alberdi</t>
  </si>
  <si>
    <t>Lebenson Y Presidente Illia Juan. B. Alberdi</t>
  </si>
  <si>
    <t>Lebenson Y Presidente Illia Juan. B. Alberdi, Provincia de Buenos Aires, Argentina</t>
  </si>
  <si>
    <t>2831 ( 58-451/2831 )</t>
  </si>
  <si>
    <t>Chubut e/ Comandante Escribano y Gral. Emilio Mitre Vedia</t>
  </si>
  <si>
    <t>Chubut e/ Comandante Escribano y Gral. Emilio Mitre Vedia, Provincia de Buenos Aires, Argentina</t>
  </si>
  <si>
    <t>2842 ( 58-451/2842 )</t>
  </si>
  <si>
    <t>Colonia Alberdi</t>
  </si>
  <si>
    <t>Calle 11 e/ 14 Colonia Alberdi</t>
  </si>
  <si>
    <t>Calle 11 e/ 14 Colonia Alberdi, Provincia de Buenos Aires, Argentina</t>
  </si>
  <si>
    <t>3990 ( 58-451/3990 )</t>
  </si>
  <si>
    <t>Rafael López Leandro N. Alem</t>
  </si>
  <si>
    <t>Rafael López Leandro N. Alem, Provincia de Buenos Aires, Argentina</t>
  </si>
  <si>
    <t>2838 ( 58-451/2838 )</t>
  </si>
  <si>
    <t>Av, Dunckler 555 Vedia</t>
  </si>
  <si>
    <t>Av, Dunckler 555 Vedia, Provincia de Buenos Aires, Argentina</t>
  </si>
  <si>
    <t>2175 ( 59-451/2175 )</t>
  </si>
  <si>
    <t>Ep Nº18</t>
  </si>
  <si>
    <t>Obligado 95 e/ Av Massey y San Martin Lincoln Lincoln</t>
  </si>
  <si>
    <t>Obligado 95 e/ Av Massey y San Martin Lincoln Lincoln, Provincia de Buenos Aires, Argentina</t>
  </si>
  <si>
    <t>-34.8727936764862</t>
  </si>
  <si>
    <t>-61.5377068882635</t>
  </si>
  <si>
    <t>2187 ( 59-451/2187 )</t>
  </si>
  <si>
    <t>E.e.s Nº 8</t>
  </si>
  <si>
    <t>J.m.estrada 264 Lincoln Roberts</t>
  </si>
  <si>
    <t>J.m.estrada 264 Lincoln Roberts, Provincia de Buenos Aires, Argentina</t>
  </si>
  <si>
    <t>-35.1423534996081</t>
  </si>
  <si>
    <t>-61.9695507988047</t>
  </si>
  <si>
    <t>2672 ( 6-451/2672 )</t>
  </si>
  <si>
    <t>Eppa 701</t>
  </si>
  <si>
    <t>A Del Valle 1670 Ayacucho Ayacucho</t>
  </si>
  <si>
    <t>A Del Valle 1670 Ayacucho Ayacucho, Provincia de Buenos Aires, Argentina</t>
  </si>
  <si>
    <t>-37.1547880277445</t>
  </si>
  <si>
    <t>-58.492669318333</t>
  </si>
  <si>
    <t>2671 ( 6-451/2671 )</t>
  </si>
  <si>
    <t>Ciagno Y Poggi Ayacucho Ayacucho</t>
  </si>
  <si>
    <t>Ciagno Y Poggi Ayacucho Ayacucho, Provincia de Buenos Aires, Argentina</t>
  </si>
  <si>
    <t>2911 ( 6-451/2911 )</t>
  </si>
  <si>
    <t>Centro Empleados De Comercio</t>
  </si>
  <si>
    <t>Sarmiento 867 e/ EspaÑa y Saenz PeÑa Ayacucho Ayacucho</t>
  </si>
  <si>
    <t>Sarmiento 867 e/ EspaÑa y Saenz PeÑa Ayacucho Ayacucho, Provincia de Buenos Aires, Argentina</t>
  </si>
  <si>
    <t>3646 ( 6-451/3646 )</t>
  </si>
  <si>
    <t>Saenz Peña 1066 e/ S/n y S/n Ayacucho Ayacucho</t>
  </si>
  <si>
    <t>Saenz Peña 1066 e/ S/n y S/n Ayacucho Ayacucho, Provincia de Buenos Aires, Argentina</t>
  </si>
  <si>
    <t>3644 ( 6-451/3644 )</t>
  </si>
  <si>
    <t>Fábrica Mateo</t>
  </si>
  <si>
    <t>Ruta 50 10006 e/ S/n y S/n Ayacucho Ayacucho</t>
  </si>
  <si>
    <t>Ruta 50 10006 e/ S/n y S/n Ayacucho Ayacucho, Provincia de Buenos Aires, Argentina</t>
  </si>
  <si>
    <t>3647 ( 6-451/3647 )</t>
  </si>
  <si>
    <t>Club AtlÉtico Sarmiento</t>
  </si>
  <si>
    <t>Calle 25 1457 Ayacucho Ayacucho</t>
  </si>
  <si>
    <t>Calle 25 1457 Ayacucho Ayacucho, Provincia de Buenos Aires, Argentina</t>
  </si>
  <si>
    <t>2518 ( 60-451/2518 )</t>
  </si>
  <si>
    <t>Jauretche 335 e/ Alvear y Lamadrid Lobería Ramón Carrillo</t>
  </si>
  <si>
    <t>Jauretche 335 e/ Alvear y Lamadrid Lobería Ramón Carrillo, Provincia de Buenos Aires, Argentina</t>
  </si>
  <si>
    <t>2572 ( 60-451/2572 )</t>
  </si>
  <si>
    <t>Centro De Formación Profesional</t>
  </si>
  <si>
    <t>Aristóbulo Del Valle 150 e/ España y 9 De Julio Lobería Centro</t>
  </si>
  <si>
    <t>Aristóbulo Del Valle 150 e/ España y 9 De Julio Lobería Centro, Provincia de Buenos Aires, Argentina</t>
  </si>
  <si>
    <t>3384 ( 60-451/3384 )</t>
  </si>
  <si>
    <t>España 38 e/ Av Campos y Aristóbulo Del Valle Lobería Centro</t>
  </si>
  <si>
    <t>España 38 e/ Av Campos y Aristóbulo Del Valle Lobería Centro, Provincia de Buenos Aires, Argentina</t>
  </si>
  <si>
    <t>2570 ( 60-451/2570 )</t>
  </si>
  <si>
    <t>Jesús Obrero</t>
  </si>
  <si>
    <t>Aristóbulo Del Valle 48 e/ Avenida San Martín y España Lobería Centro</t>
  </si>
  <si>
    <t>Aristóbulo Del Valle 48 e/ Avenida San Martín y España Lobería Centro, Provincia de Buenos Aires, Argentina</t>
  </si>
  <si>
    <t>3772 ( 60-451/3772 )</t>
  </si>
  <si>
    <t>Ep N° 7 "hipólito Yrigoyen"</t>
  </si>
  <si>
    <t>Avellaneda 798 e/ Kenedy y Barragán Lobería</t>
  </si>
  <si>
    <t>Avellaneda 798 e/ Kenedy y Barragán Lobería, Provincia de Buenos Aires, Argentina</t>
  </si>
  <si>
    <t>-38.1616089245236</t>
  </si>
  <si>
    <t>-58.7949870123657</t>
  </si>
  <si>
    <t>2569 ( 60-451/2569 )</t>
  </si>
  <si>
    <t>Terminal</t>
  </si>
  <si>
    <t>Av Campos 540 e/ Deferrrari y Elizate Lobería</t>
  </si>
  <si>
    <t>Av Campos 540 e/ Deferrrari y Elizate Lobería, Provincia de Buenos Aires, Argentina</t>
  </si>
  <si>
    <t>2582 ( 61-451/2582 )</t>
  </si>
  <si>
    <t>Es2</t>
  </si>
  <si>
    <t>Av. Jeronimo Topa Lobos</t>
  </si>
  <si>
    <t>Av. Jeronimo Topa Lobos, Provincia de Buenos Aires, Argentina</t>
  </si>
  <si>
    <t>2573 ( 61-451/2573 )</t>
  </si>
  <si>
    <t>Ep1</t>
  </si>
  <si>
    <t>Hiriart 101 e/ Rivadavia y Ayacucho Lobos</t>
  </si>
  <si>
    <t>Hiriart 101 e/ Rivadavia y Ayacucho Lobos, Provincia de Buenos Aires, Argentina</t>
  </si>
  <si>
    <t>-35.1842973106722</t>
  </si>
  <si>
    <t>-59.0959032738168</t>
  </si>
  <si>
    <t>2574 ( 61-451/2574 )</t>
  </si>
  <si>
    <t>Ep26</t>
  </si>
  <si>
    <t>Arevalo 2591 e/ De Cavo y Calle 251 Lobos</t>
  </si>
  <si>
    <t>Arevalo 2591 e/ De Cavo y Calle 251 Lobos, Provincia de Buenos Aires, Argentina</t>
  </si>
  <si>
    <t>-35.1610194245851</t>
  </si>
  <si>
    <t>-59.0904284767963</t>
  </si>
  <si>
    <t>3774 ( 61-451/3774 )</t>
  </si>
  <si>
    <t>Club Madreselva Sede Mitre</t>
  </si>
  <si>
    <t>Bartolome Mitre 638 e/ Sdo. Azcarate y Loberia Lobos</t>
  </si>
  <si>
    <t>Bartolome Mitre 638 e/ Sdo. Azcarate y Loberia Lobos, Provincia de Buenos Aires, Argentina</t>
  </si>
  <si>
    <t>3731 ( 61-451/3731 )</t>
  </si>
  <si>
    <t>Suteba Lobos</t>
  </si>
  <si>
    <t>Luis Oscar Pato Lacoste 36 e/ Rivadavia y Buenos Aires Lobos</t>
  </si>
  <si>
    <t>Luis Oscar Pato Lacoste 36 e/ Rivadavia y Buenos Aires Lobos, Provincia de Buenos Aires, Argentina</t>
  </si>
  <si>
    <t>2501 ( 62-452/2501 )</t>
  </si>
  <si>
    <t>Institucion Maximiliano</t>
  </si>
  <si>
    <t>Conesa 912 e/ Virgen De Itati y Ostende Lomas De Zamora Villa Centenario</t>
  </si>
  <si>
    <t>Conesa 912 e/ Virgen De Itati y Ostende Lomas De Zamora Villa Centenario, Provincia de Buenos Aires, Argentina</t>
  </si>
  <si>
    <t>2508 ( 62-452/2508 )</t>
  </si>
  <si>
    <t>Centro Cultural, Social Y Deportivo Nocito</t>
  </si>
  <si>
    <t>Isabel La Catolica 975 e/ Ombu y B.a.zorrilla Lomas De Zamora Lomas De Zamora</t>
  </si>
  <si>
    <t>Isabel La Catolica 975 e/ Ombu y B.a.zorrilla Lomas De Zamora Lomas De Zamora, Provincia de Buenos Aires, Argentina</t>
  </si>
  <si>
    <t>2510 ( 62-452/2510 )</t>
  </si>
  <si>
    <t>FundaciÓn Conurbano</t>
  </si>
  <si>
    <t>Gervasio Antonio De Posadas 60 e/ Gorriti y Laprida Lomas De Zamora Lomas De Zamora</t>
  </si>
  <si>
    <t>Gervasio Antonio De Posadas 60 e/ Gorriti y Laprida Lomas De Zamora Lomas De Zamora, Provincia de Buenos Aires, Argentina</t>
  </si>
  <si>
    <t>1339 ( 62-452/1339 )</t>
  </si>
  <si>
    <t>Santiago Maidana (ex Institucion "saquemos A Los C</t>
  </si>
  <si>
    <t>Rawson Y CONESA e/ Rawson y Conesa Lomas De Zamora Villa Centenario</t>
  </si>
  <si>
    <t>Rawson Y CONESA e/ Rawson y Conesa Lomas De Zamora Villa Centenario, Provincia de Buenos Aires, Argentina</t>
  </si>
  <si>
    <t>1081 ( 62-452/1081 )</t>
  </si>
  <si>
    <t>La Gloriosa</t>
  </si>
  <si>
    <t>Barcelona 1215 e/ Gabriel MirÓ y NuÑez De Arce Lomas De Zamora Villa Centenario</t>
  </si>
  <si>
    <t>Barcelona 1215 e/ Gabriel MirÓ y NuÑez De Arce Lomas De Zamora Villa Centenario, Provincia de Buenos Aires, Argentina</t>
  </si>
  <si>
    <t>1259 ( 62-452/1259 )</t>
  </si>
  <si>
    <t>Facultad De Sociales</t>
  </si>
  <si>
    <t>Juan Xxiii Y Ruta 4 JUAN XXIII Y RUTA 4 e/ Juan Xxiii y Ruta 4 Lomas De Zamora Lomas De Zamora</t>
  </si>
  <si>
    <t>Juan Xxiii Y Ruta 4 JUAN XXIII Y RUTA 4 e/ Juan Xxiii y Ruta 4 Lomas De Zamora Lomas De Zamora, Provincia de Buenos Aires, Argentina</t>
  </si>
  <si>
    <t>3306 ( 62-452/3306 )</t>
  </si>
  <si>
    <t>Sindi-isauro Arancibia</t>
  </si>
  <si>
    <t>Hipolito Yrigoyen 8630 Lomas De Zamora Lomas De Zamora</t>
  </si>
  <si>
    <t>Hipolito Yrigoyen 8630 Lomas De Zamora Lomas De Zamora, Provincia de Buenos Aires, Argentina</t>
  </si>
  <si>
    <t>1413 ( 62-452/1413 )</t>
  </si>
  <si>
    <t>Biblioteca Popular Escritores Argentinos</t>
  </si>
  <si>
    <t>Pasaje Adrogue 186 e/ 9 De Febrero y Piedrabuena Lomas De Zamora Lavallol Sur</t>
  </si>
  <si>
    <t>Pasaje Adrogue 186 e/ 9 De Febrero y Piedrabuena Lomas De Zamora Lavallol Sur, Provincia de Buenos Aires, Argentina</t>
  </si>
  <si>
    <t>3986 ( 62-452/3986 )</t>
  </si>
  <si>
    <t>Cgm Lavallol</t>
  </si>
  <si>
    <t>Antártida Argentina 1556 e/ Rondeau y Charlone Lomas De Zamora Lavallol Sur</t>
  </si>
  <si>
    <t>Antártida Argentina 1556 e/ Rondeau y Charlone Lomas De Zamora Lavallol Sur, Provincia de Buenos Aires, Argentina</t>
  </si>
  <si>
    <t>2506 ( 62-454/2506 )</t>
  </si>
  <si>
    <t>Catedral La Fe</t>
  </si>
  <si>
    <t>Juan Domingo Peron 5191 e/ Baradero y Campana Lomas De Zamora Ingeniero Budge</t>
  </si>
  <si>
    <t>Juan Domingo Peron 5191 e/ Baradero y Campana Lomas De Zamora Ingeniero Budge, Provincia de Buenos Aires, Argentina</t>
  </si>
  <si>
    <t>2507 ( 62-454/2507 )</t>
  </si>
  <si>
    <t>Biblioteca Popular Nuestro Barrio</t>
  </si>
  <si>
    <t>Juan Xxiii 578 e/ Jorge Newbery y Bartolome Calcagno Lomas De Zamora Lomas De Zamora</t>
  </si>
  <si>
    <t>Juan Xxiii 578 e/ Jorge Newbery y Bartolome Calcagno Lomas De Zamora Lomas De Zamora, Provincia de Buenos Aires, Argentina</t>
  </si>
  <si>
    <t>1346 ( 62-454/1346 )</t>
  </si>
  <si>
    <t>Nuevo Encuentro Bajo Budge</t>
  </si>
  <si>
    <t>Rivadavia 2564 e/ Calle 101 y Julio Argentino Roca Lomas De Zamora Ingeniero Budge</t>
  </si>
  <si>
    <t>Rivadavia 2564 e/ Calle 101 y Julio Argentino Roca Lomas De Zamora Ingeniero Budge, Provincia de Buenos Aires, Argentina</t>
  </si>
  <si>
    <t>1441 ( 62-454/1441 )</t>
  </si>
  <si>
    <t>Eee 506</t>
  </si>
  <si>
    <t>Ramon Falcon 780 e/ Piaggio y Oliden Lomas De Zamora Lomas De Zamora</t>
  </si>
  <si>
    <t>Ramon Falcon 780 e/ Piaggio y Oliden Lomas De Zamora Lomas De Zamora, Provincia de Buenos Aires, Argentina</t>
  </si>
  <si>
    <t>1260 ( 62-454/1260 )</t>
  </si>
  <si>
    <t>Sociedad De Fomento Recreativo Y Social Domingo Fa</t>
  </si>
  <si>
    <t>Monteagudo 1539 e/ Av. Santa Fe y Estrada Lomas De Zamora Banfield</t>
  </si>
  <si>
    <t>Monteagudo 1539 e/ Av. Santa Fe y Estrada Lomas De Zamora Banfield, Provincia de Buenos Aires, Argentina</t>
  </si>
  <si>
    <t>459 ( 62-454/459 )</t>
  </si>
  <si>
    <t>El Puente</t>
  </si>
  <si>
    <t>Murature 744 e/ Bolonia y Amberes Lomas De Zamora Villa Centenario</t>
  </si>
  <si>
    <t>Murature 744 e/ Bolonia y Amberes Lomas De Zamora Villa Centenario, Provincia de Buenos Aires, Argentina</t>
  </si>
  <si>
    <t>1760 ( 62-454/1760 )</t>
  </si>
  <si>
    <t>Villa Independencia</t>
  </si>
  <si>
    <t>Bustos 777 e/ Provincias Unidas y Potosi Lomas De Zamora Lomas De Zamora</t>
  </si>
  <si>
    <t>Bustos 777 e/ Provincias Unidas y Potosi Lomas De Zamora Lomas De Zamora, Provincia de Buenos Aires, Argentina</t>
  </si>
  <si>
    <t>1364 ( 62-461/1364 )</t>
  </si>
  <si>
    <t>Club Social Y Deportivo Sarmiento</t>
  </si>
  <si>
    <t>Punta Alta 49 e/ La Fontaine y Zapallo Lomas De Zamora Lomas De Zamora</t>
  </si>
  <si>
    <t>Punta Alta 49 e/ La Fontaine y Zapallo Lomas De Zamora Lomas De Zamora, Provincia de Buenos Aires, Argentina</t>
  </si>
  <si>
    <t>1261 ( 62-454/1261 )</t>
  </si>
  <si>
    <t>Centro Barrial Magdalena</t>
  </si>
  <si>
    <t>Polonia 33 e/ Antartida Argentina y Diego Gibson Lomas De Zamora Lavallol Sur</t>
  </si>
  <si>
    <t>Polonia 33 e/ Antartida Argentina y Diego Gibson Lomas De Zamora Lavallol Sur, Provincia de Buenos Aires, Argentina</t>
  </si>
  <si>
    <t>1344 ( 62-454/1344 )</t>
  </si>
  <si>
    <t>Circulo Catolico De Obreros</t>
  </si>
  <si>
    <t>Puig 454 e/ Primera Junta y San Joaquin Lomas De Zamora Turdera</t>
  </si>
  <si>
    <t>Puig 454 e/ Primera Junta y San Joaquin Lomas De Zamora Turdera, Provincia de Buenos Aires, Argentina</t>
  </si>
  <si>
    <t>3995 ( 62-454/3995 )</t>
  </si>
  <si>
    <t>Peronismo 26 De Julio</t>
  </si>
  <si>
    <t>Homero 676 Lomas De Zamora Lomas De Zamora</t>
  </si>
  <si>
    <t>Homero 676 Lomas De Zamora Lomas De Zamora, Provincia de Buenos Aires, Argentina</t>
  </si>
  <si>
    <t>2281 ( 62-455/2281 )</t>
  </si>
  <si>
    <t>Juventud Unida</t>
  </si>
  <si>
    <t>Filardi 1825 e/ Ayolas y Quesada Lomas De Zamora Fiorito</t>
  </si>
  <si>
    <t>Filardi 1825 e/ Ayolas y Quesada Lomas De Zamora Fiorito, Provincia de Buenos Aires, Argentina</t>
  </si>
  <si>
    <t>2400 ( 62-455/2400 )</t>
  </si>
  <si>
    <t>Delegacion Fiorito</t>
  </si>
  <si>
    <t>Campana 200 Lomas De Zamora Fiorito</t>
  </si>
  <si>
    <t>Campana 200 Lomas De Zamora Fiorito, Provincia de Buenos Aires, Argentina</t>
  </si>
  <si>
    <t>1347 ( 62-455/1347 )</t>
  </si>
  <si>
    <t>Mutual San Jose De Villa Urbana</t>
  </si>
  <si>
    <t>Campana 1216 e/ Pio Baroja y Gabriel Miro Lomas De Zamora Fiorito</t>
  </si>
  <si>
    <t>Campana 1216 e/ Pio Baroja y Gabriel Miro Lomas De Zamora Fiorito, Provincia de Buenos Aires, Argentina</t>
  </si>
  <si>
    <t>1409 ( 62-455/1409 )</t>
  </si>
  <si>
    <t>Comedor Y Merendero Los Bajitos</t>
  </si>
  <si>
    <t>Plumerillo 1477 e/ Julio Frias y Gral Paz Lomas De Zamora Fiorito</t>
  </si>
  <si>
    <t>Plumerillo 1477 e/ Julio Frias y Gral Paz Lomas De Zamora Fiorito, Provincia de Buenos Aires, Argentina</t>
  </si>
  <si>
    <t>1818 ( 62-455/1818 )</t>
  </si>
  <si>
    <t>Cooperativa Textil Miro</t>
  </si>
  <si>
    <t>Canada Y MIRO e/ Canada y Miro Lomas De Zamora Fiorito</t>
  </si>
  <si>
    <t>Canada Y MIRO e/ Canada y Miro Lomas De Zamora Fiorito, Provincia de Buenos Aires, Argentina</t>
  </si>
  <si>
    <t>1782 ( 62-455/1782 )</t>
  </si>
  <si>
    <t>Centro Comunitario Denise</t>
  </si>
  <si>
    <t>Campana 402 e/ Plumerillo y Mario Bravo Lomas De Zamora Fiorito</t>
  </si>
  <si>
    <t>Campana 402 e/ Plumerillo y Mario Bravo Lomas De Zamora Fiorito, Provincia de Buenos Aires, Argentina</t>
  </si>
  <si>
    <t>1594 ( 62-455/1594 )</t>
  </si>
  <si>
    <t>Estacion Fiorito</t>
  </si>
  <si>
    <t>Mario Bravo 2503 e/ Figueredo y Filardi Lomas De Zamora Fiorito</t>
  </si>
  <si>
    <t>Mario Bravo 2503 e/ Figueredo y Filardi Lomas De Zamora Fiorito, Provincia de Buenos Aires, Argentina</t>
  </si>
  <si>
    <t>1353 ( 62-455/1353 )</t>
  </si>
  <si>
    <t>Nuevas Oportunidades</t>
  </si>
  <si>
    <t>Larrazabal 2900 Lomas De Zamora Fiorito</t>
  </si>
  <si>
    <t>Larrazabal 2900 Lomas De Zamora Fiorito, Provincia de Buenos Aires, Argentina</t>
  </si>
  <si>
    <t>1418 ( 62-455/1418 )</t>
  </si>
  <si>
    <t>Arco Iris Cta</t>
  </si>
  <si>
    <t>Paris 2344 e/ Machado y Claudio De Alas Lomas De Zamora Ingeniero Budge</t>
  </si>
  <si>
    <t>Paris 2344 e/ Machado y Claudio De Alas Lomas De Zamora Ingeniero Budge, Provincia de Buenos Aires, Argentina</t>
  </si>
  <si>
    <t>1351 ( 62-455/1351 )</t>
  </si>
  <si>
    <t>Cura Brochero</t>
  </si>
  <si>
    <t>Murature 276 e/ Marsella y Plumerillo Lomas De Zamora Banfield</t>
  </si>
  <si>
    <t>Murature 276 e/ Marsella y Plumerillo Lomas De Zamora Banfield, Provincia de Buenos Aires, Argentina</t>
  </si>
  <si>
    <t>1340 ( 62-455/1340 )</t>
  </si>
  <si>
    <t>Manos Que Ayudan</t>
  </si>
  <si>
    <t>Gabriela Mistral 1184 e/ Palacios y Cespedes Lomas De Zamora Villa Centenario</t>
  </si>
  <si>
    <t>Gabriela Mistral 1184 e/ Palacios y Cespedes Lomas De Zamora Villa Centenario, Provincia de Buenos Aires, Argentina</t>
  </si>
  <si>
    <t>3580 ( 62-455/3580 )</t>
  </si>
  <si>
    <t>Club Social Y Deportivo De La Mano Con Los Chicos</t>
  </si>
  <si>
    <t>Miguel De Unamuno 1828 e/ Quesada y Canada Lomas De Zamora Lomas De Zamora</t>
  </si>
  <si>
    <t>Miguel De Unamuno 1828 e/ Quesada y Canada Lomas De Zamora Lomas De Zamora, Provincia de Buenos Aires, Argentina</t>
  </si>
  <si>
    <t>3954 ( 62-455/3954 )</t>
  </si>
  <si>
    <t>Amanecer De Los Cartoneros</t>
  </si>
  <si>
    <t>3316 ( 62-455/3316 )</t>
  </si>
  <si>
    <t>Centro Cultural Nestor Kirchner</t>
  </si>
  <si>
    <t>Larrazabal 2609 e/ Eva Peron y Ignacio De La Rosa Lomas De Zamora Santa Catalina</t>
  </si>
  <si>
    <t>Larrazabal 2609 e/ Eva Peron y Ignacio De La Rosa Lomas De Zamora Santa Catalina, Provincia de Buenos Aires, Argentina</t>
  </si>
  <si>
    <t>2564 ( 62-456/2564 )</t>
  </si>
  <si>
    <t>Iglesia Nuestra Ciudad Del Refugio</t>
  </si>
  <si>
    <t>Portugal 49 e/ Blvd . Armesti y Dinamarca Lomas De Zamora Temperley Oeste</t>
  </si>
  <si>
    <t>Portugal 49 e/ Blvd . Armesti y Dinamarca Lomas De Zamora Temperley Oeste, Provincia de Buenos Aires, Argentina</t>
  </si>
  <si>
    <t>1362 ( 62-456/1362 )</t>
  </si>
  <si>
    <t>Nuestro Lugar En El Mundo</t>
  </si>
  <si>
    <t>Garibaldi 2676 e/ Nestor De La PeÑa y Agrelo Lomas De Zamora Lavallol Sur</t>
  </si>
  <si>
    <t>Garibaldi 2676 e/ Nestor De La PeÑa y Agrelo Lomas De Zamora Lavallol Sur, Provincia de Buenos Aires, Argentina</t>
  </si>
  <si>
    <t>2050 ( 62-456/2050 )</t>
  </si>
  <si>
    <t>Diversidad De Genero</t>
  </si>
  <si>
    <t>Castro Barros 130 e/ Alsina y Vergara Lomas De Zamora Banfield</t>
  </si>
  <si>
    <t>Castro Barros 130 e/ Alsina y Vergara Lomas De Zamora Banfield, Provincia de Buenos Aires, Argentina</t>
  </si>
  <si>
    <t>3319 ( 62-456/3319 )</t>
  </si>
  <si>
    <t>Ente Mayo Soles</t>
  </si>
  <si>
    <t>Florencio Varela 890 e/ Alzaga y Blanco Encalada Lomas De Zamora Temperley Este</t>
  </si>
  <si>
    <t>Florencio Varela 890 e/ Alzaga y Blanco Encalada Lomas De Zamora Temperley Este, Provincia de Buenos Aires, Argentina</t>
  </si>
  <si>
    <t>3507 ( 62-456/3507 )</t>
  </si>
  <si>
    <t>Codo A Codo Barrial Vientos De Libertad</t>
  </si>
  <si>
    <t>Hipólito Irigoyen 7224 e/ Vieytes y J. Darraguerira Lomas De Zamora Banfield</t>
  </si>
  <si>
    <t>Hipólito Irigoyen 7224 e/ Vieytes y J. Darraguerira Lomas De Zamora Banfield, Provincia de Buenos Aires, Argentina</t>
  </si>
  <si>
    <t>3888 ( 62-456/3888 )</t>
  </si>
  <si>
    <t>Merendero Mamis En Accion</t>
  </si>
  <si>
    <t>El Rosedal 135 Lomas De Zamora Lomas De Zamora</t>
  </si>
  <si>
    <t>El Rosedal 135 Lomas De Zamora Lomas De Zamora, Provincia de Buenos Aires, Argentina</t>
  </si>
  <si>
    <t>1356 ( 62-456/1356 )</t>
  </si>
  <si>
    <t>Centro Cultural Oktubre</t>
  </si>
  <si>
    <t>Cerrito 2472 e/ 11 De Septiembre y Fonrouge Lomas De Zamora Lomas De Zamora</t>
  </si>
  <si>
    <t>Cerrito 2472 e/ 11 De Septiembre y Fonrouge Lomas De Zamora Lomas De Zamora, Provincia de Buenos Aires, Argentina</t>
  </si>
  <si>
    <t>3981 ( 62-456/3981 )</t>
  </si>
  <si>
    <t>Club Cacheyra</t>
  </si>
  <si>
    <t>Anchoris 2945 Lomas De Zamora Lomas De Zamora</t>
  </si>
  <si>
    <t>Anchoris 2945 Lomas De Zamora Lomas De Zamora, Provincia de Buenos Aires, Argentina</t>
  </si>
  <si>
    <t>4003 ( 62-456/4003 )</t>
  </si>
  <si>
    <t>Hogar Un Encuentro Con Dios</t>
  </si>
  <si>
    <t>Eva Perón 3438 Lomas De Zamora Lomas De Zamora</t>
  </si>
  <si>
    <t>Eva Perón 3438 Lomas De Zamora Lomas De Zamora, Provincia de Buenos Aires, Argentina</t>
  </si>
  <si>
    <t>2519 ( 62-461/2519 )</t>
  </si>
  <si>
    <t>Alas Argentinas</t>
  </si>
  <si>
    <t>Ariana Goiri 1366 e/ El Pampero y Urunday Lomas De Zamora Ingeniero Budge</t>
  </si>
  <si>
    <t>Ariana Goiri 1366 e/ El Pampero y Urunday Lomas De Zamora Ingeniero Budge, Provincia de Buenos Aires, Argentina</t>
  </si>
  <si>
    <t>2521 ( 62-461/2521 )</t>
  </si>
  <si>
    <t>Bases Para La Accion</t>
  </si>
  <si>
    <t>Necol 2548 e/ Evaristo Carriego y Claudio De Alas Lomas De Zamora Ingeniero Budge</t>
  </si>
  <si>
    <t>Necol 2548 e/ Evaristo Carriego y Claudio De Alas Lomas De Zamora Ingeniero Budge, Provincia de Buenos Aires, Argentina</t>
  </si>
  <si>
    <t>2566 ( 62-461/2566 )</t>
  </si>
  <si>
    <t>Aliento De Vida</t>
  </si>
  <si>
    <t>Venzano 2198 e/ Cap Ruben Martell y Las Flores Lomas De Zamora Ingeniero Budge</t>
  </si>
  <si>
    <t>Venzano 2198 e/ Cap Ruben Martell y Las Flores Lomas De Zamora Ingeniero Budge, Provincia de Buenos Aires, Argentina</t>
  </si>
  <si>
    <t>3156 ( 62-461/3156 )</t>
  </si>
  <si>
    <t>Compromiso Vecinal</t>
  </si>
  <si>
    <t>Pje Arroyo MZA 20 CASA 11 e/ Quiroga y Mandelli Lomas De Zamora Ingeniero Budge</t>
  </si>
  <si>
    <t>Pje Arroyo MZA 20 CASA 11 e/ Quiroga y Mandelli Lomas De Zamora Ingeniero Budge, Provincia de Buenos Aires, Argentina</t>
  </si>
  <si>
    <t>3157 ( 62-461/3157 )</t>
  </si>
  <si>
    <t>Juan Manuel De Rosas</t>
  </si>
  <si>
    <t>Manuela Pedraza 3506 Lomas De Zamora Ingeniero Budge</t>
  </si>
  <si>
    <t>Manuela Pedraza 3506 Lomas De Zamora Ingeniero Budge, Provincia de Buenos Aires, Argentina</t>
  </si>
  <si>
    <t>2520 ( 62-461/2520 )</t>
  </si>
  <si>
    <t>Sociedad De Fomento Juan Manuel De Rosas</t>
  </si>
  <si>
    <t>Manuela Pedraza 3506 e/ Cabo Correa y LeÑa Lomas De Zamora Ingeniero Budge</t>
  </si>
  <si>
    <t>Manuela Pedraza 3506 e/ Cabo Correa y LeÑa Lomas De Zamora Ingeniero Budge, Provincia de Buenos Aires, Argentina</t>
  </si>
  <si>
    <t>3969 ( 62-461/3969 )</t>
  </si>
  <si>
    <t>Centro Comunitario Padre Reinaldo</t>
  </si>
  <si>
    <t>Virgilio 4506 Lomas De Zamora Villa Lamadrid</t>
  </si>
  <si>
    <t>Virgilio 4506 Lomas De Zamora Villa Lamadrid, Provincia de Buenos Aires, Argentina</t>
  </si>
  <si>
    <t>1375 ( 62-461/1375 )</t>
  </si>
  <si>
    <t>Violeta Parra</t>
  </si>
  <si>
    <t>Saenz 240 e/ Alem y Acevedo Lomas De Zamora Lomas De Zamora</t>
  </si>
  <si>
    <t>Saenz 240 e/ Alem y Acevedo Lomas De Zamora Lomas De Zamora, Provincia de Buenos Aires, Argentina</t>
  </si>
  <si>
    <t>1372 ( 62-461/1372 )</t>
  </si>
  <si>
    <t>Milagro Libre</t>
  </si>
  <si>
    <t>Florencio Sanchez 1253 e/ Pje Buenos Aires y Julio Frias Lomas De Zamora Fiorito</t>
  </si>
  <si>
    <t>Florencio Sanchez 1253 e/ Pje Buenos Aires y Julio Frias Lomas De Zamora Fiorito, Provincia de Buenos Aires, Argentina</t>
  </si>
  <si>
    <t>1370 ( 62-461/1370 )</t>
  </si>
  <si>
    <t>Delegacion Municipal Villa Albertina</t>
  </si>
  <si>
    <t>Bayona 70 e/ Homero y Falucho Lomas De Zamora Ingeniero Budge</t>
  </si>
  <si>
    <t>Bayona 70 e/ Homero y Falucho Lomas De Zamora Ingeniero Budge, Provincia de Buenos Aires, Argentina</t>
  </si>
  <si>
    <t>1365 ( 62-461/1365 )</t>
  </si>
  <si>
    <t>Carpintero De Nazareth</t>
  </si>
  <si>
    <t>Bruno Tavano 4702 e/ Baradero y Campana Lomas De Zamora Ingeniero Budge</t>
  </si>
  <si>
    <t>Bruno Tavano 4702 e/ Baradero y Campana Lomas De Zamora Ingeniero Budge, Provincia de Buenos Aires, Argentina</t>
  </si>
  <si>
    <t>1367 ( 62-461/1367 )</t>
  </si>
  <si>
    <t>Ong De Hijos Y Padres</t>
  </si>
  <si>
    <t>Calle 14 Y Elizalde, CASA 14 e/ Calle 13 y Sevet Lomas De Zamora Ingeniero Budge</t>
  </si>
  <si>
    <t>Calle 14 Y Elizalde, CASA 14 e/ Calle 13 y Sevet Lomas De Zamora Ingeniero Budge, Provincia de Buenos Aires, Argentina</t>
  </si>
  <si>
    <t>1369 ( 62-461/1369 )</t>
  </si>
  <si>
    <t>Sede Ginebra</t>
  </si>
  <si>
    <t>Ginebra 1898 e/ Montiel y Guamini Lomas De Zamora Ingeniero Budge</t>
  </si>
  <si>
    <t>Ginebra 1898 e/ Montiel y Guamini Lomas De Zamora Ingeniero Budge, Provincia de Buenos Aires, Argentina</t>
  </si>
  <si>
    <t>3307 ( 62-461/3307 )</t>
  </si>
  <si>
    <t>Centro Cultural Lamadrid</t>
  </si>
  <si>
    <t>Newton 4888 Lomas De Zamora Ingeniero Budge</t>
  </si>
  <si>
    <t>Newton 4888 Lomas De Zamora Ingeniero Budge, Provincia de Buenos Aires, Argentina</t>
  </si>
  <si>
    <t>3512 ( 62-461/3512 )</t>
  </si>
  <si>
    <t>Vida Nueva</t>
  </si>
  <si>
    <t>Darwin 1330 Lomas De Zamora Lomas De Zamora</t>
  </si>
  <si>
    <t>Darwin 1330 Lomas De Zamora Lomas De Zamora, Provincia de Buenos Aires, Argentina</t>
  </si>
  <si>
    <t>1342 ( 62-461/1342 )</t>
  </si>
  <si>
    <t>Club Social Y Deportivo Sarmiento (ex Transformar</t>
  </si>
  <si>
    <t>Punta Alta 49 e/ Falucho y La Fontaine Lomas De Zamora Ingeniero Budge</t>
  </si>
  <si>
    <t>Punta Alta 49 e/ Falucho y La Fontaine Lomas De Zamora Ingeniero Budge, Provincia de Buenos Aires, Argentina</t>
  </si>
  <si>
    <t>4004 ( 62-461/4004 )</t>
  </si>
  <si>
    <t>Jees Villa Albertina</t>
  </si>
  <si>
    <t>Capitan Sarmiento 2128 e/ Ricardo Palma y Espronceda Lomas De Zamora Lomas De Zamora</t>
  </si>
  <si>
    <t>Capitan Sarmiento 2128 e/ Ricardo Palma y Espronceda Lomas De Zamora Lomas De Zamora, Provincia de Buenos Aires, Argentina</t>
  </si>
  <si>
    <t>2596 ( 62-462/2596 )</t>
  </si>
  <si>
    <t>Anexo Es 23</t>
  </si>
  <si>
    <t>Lope De Vega 1483 Lomas De Zamora Ingeniero Budge</t>
  </si>
  <si>
    <t>Lope De Vega 1483 Lomas De Zamora Ingeniero Budge, Provincia de Buenos Aires, Argentina</t>
  </si>
  <si>
    <t>1407 ( 62-462/1407 )</t>
  </si>
  <si>
    <t>Rawson 1866 e/ Montiel y Guamini Lomas De Zamora Ingeniero Budge</t>
  </si>
  <si>
    <t>Rawson 1866 e/ Montiel y Guamini Lomas De Zamora Ingeniero Budge, Provincia de Buenos Aires, Argentina</t>
  </si>
  <si>
    <t>1403 ( 62-462/1403 )</t>
  </si>
  <si>
    <t>Delegacion Municipal Ingeniero Budge</t>
  </si>
  <si>
    <t>Campana Y Guamini SIN NUMERO e/ Campana y Guamini Lomas De Zamora Ingeniero Budge</t>
  </si>
  <si>
    <t>Campana Y Guamini SIN NUMERO e/ Campana y Guamini Lomas De Zamora Ingeniero Budge, Provincia de Buenos Aires, Argentina</t>
  </si>
  <si>
    <t>1406 ( 62-462/1406 )</t>
  </si>
  <si>
    <t>Puntos Educativos "paulo Freire"</t>
  </si>
  <si>
    <t>Saladillo Entre Ginebra Y Pasaje Maldonado SIN NUMERO e/ Ginebra y Pasaje Maldonado Lomas De Zamora Ingeniero Budge</t>
  </si>
  <si>
    <t>Saladillo Entre Ginebra Y Pasaje Maldonado SIN NUMERO e/ Ginebra y Pasaje Maldonado Lomas De Zamora Ingeniero Budge, Provincia de Buenos Aires, Argentina</t>
  </si>
  <si>
    <t>1662 ( 62-462/1662 )</t>
  </si>
  <si>
    <t>Espacio Para La Memoria Y La Promocion De Los Ddhh</t>
  </si>
  <si>
    <t>Luis Siciliano 1773 e/ Vernet y Olivero Lomas De Zamora Villa Centenario</t>
  </si>
  <si>
    <t>Luis Siciliano 1773 e/ Vernet y Olivero Lomas De Zamora Villa Centenario, Provincia de Buenos Aires, Argentina</t>
  </si>
  <si>
    <t>2366 ( 62-462/2366 )</t>
  </si>
  <si>
    <t>Centro Paraguayo</t>
  </si>
  <si>
    <t>Campoamor 1962 Lomas De Zamora Ingeniero Budge</t>
  </si>
  <si>
    <t>Campoamor 1962 Lomas De Zamora Ingeniero Budge, Provincia de Buenos Aires, Argentina</t>
  </si>
  <si>
    <t>3565 ( 62-462/3565 )</t>
  </si>
  <si>
    <t>Cipolleti 2198 e/ José Espronceda y Ricardo Palma Lomas De Zamora Lomas De Zamora Oeste</t>
  </si>
  <si>
    <t>Cipolleti 2198 e/ José Espronceda y Ricardo Palma Lomas De Zamora Lomas De Zamora Oeste, Provincia de Buenos Aires, Argentina</t>
  </si>
  <si>
    <t>3989 ( 62-462/3989 )</t>
  </si>
  <si>
    <t>Centro Comunitario Resistire</t>
  </si>
  <si>
    <t>Necol 2394 e/ Claudio De Alas y Evaristo Carriego Lomas De Zamora Ingeniero Budge</t>
  </si>
  <si>
    <t>Necol 2394 e/ Claudio De Alas y Evaristo Carriego Lomas De Zamora Ingeniero Budge, Provincia de Buenos Aires, Argentina</t>
  </si>
  <si>
    <t>1776 ( 63-451/1776 )</t>
  </si>
  <si>
    <t>Open Door</t>
  </si>
  <si>
    <t>Enrique Discepolo 1090 e/ Santa Fe y Cordoba Open Door</t>
  </si>
  <si>
    <t>Enrique Discepolo 1090 e/ Santa Fe y Cordoba Open Door, Provincia de Buenos Aires, Argentina</t>
  </si>
  <si>
    <t>1810 ( 63-451/1810 )</t>
  </si>
  <si>
    <t>Sociedad De Fomento Los Laureles</t>
  </si>
  <si>
    <t>Las Estrellas 398 e/ Venus y Orion Lujan Los Laureles</t>
  </si>
  <si>
    <t>Las Estrellas 398 e/ Venus y Orion Lujan Los Laureles, Provincia de Buenos Aires, Argentina</t>
  </si>
  <si>
    <t>1778 ( 63-451/1778 )</t>
  </si>
  <si>
    <t>Escuela 2</t>
  </si>
  <si>
    <t>Constitucion 2086 e/ Entre Rios y Jujuy Lujan Lanusse</t>
  </si>
  <si>
    <t>Constitucion 2086 e/ Entre Rios y Jujuy Lujan Lanusse, Provincia de Buenos Aires, Argentina</t>
  </si>
  <si>
    <t>-34.5719781967437</t>
  </si>
  <si>
    <t>-59.092475696995</t>
  </si>
  <si>
    <t>1812 ( 63-451/1812 )</t>
  </si>
  <si>
    <t>Sociedad De Fomento La Loma</t>
  </si>
  <si>
    <t>Los Helechos e/ Las Amapolas y Las Begonias Lujan La Loma</t>
  </si>
  <si>
    <t>Los Helechos e/ Las Amapolas y Las Begonias Lujan La Loma, Provincia de Buenos Aires, Argentina</t>
  </si>
  <si>
    <t>1811 ( 63-451/1811 )</t>
  </si>
  <si>
    <t>Casa Juvenil</t>
  </si>
  <si>
    <t>Alvear e/ Salta y Chaco Open Door Barrio Luchetti</t>
  </si>
  <si>
    <t>Alvear e/ Salta y Chaco Open Door Barrio Luchetti, Provincia de Buenos Aires, Argentina</t>
  </si>
  <si>
    <t>1813 ( 63-451/1813 )</t>
  </si>
  <si>
    <t>Sociedad Fomento Luna</t>
  </si>
  <si>
    <t>Calle 559 e/ Sofia PiÑeyro y 528 Lujan Barrio Luna</t>
  </si>
  <si>
    <t>Calle 559 e/ Sofia PiÑeyro y 528 Lujan Barrio Luna, Provincia de Buenos Aires, Argentina</t>
  </si>
  <si>
    <t>2945 ( 63-451/2945 )</t>
  </si>
  <si>
    <t>Sociedad De Fomento Sarmiento</t>
  </si>
  <si>
    <t>El Cimarron 342 e/ El Cimarron y Sara Ogando Lujan Sarmiento</t>
  </si>
  <si>
    <t>El Cimarron 342 e/ El Cimarron y Sara Ogando Lujan Sarmiento, Provincia de Buenos Aires, Argentina</t>
  </si>
  <si>
    <t>2944 ( 63-451/2944 )</t>
  </si>
  <si>
    <t>Frente Renovador</t>
  </si>
  <si>
    <t>Dr Muñiz Lujan Centro</t>
  </si>
  <si>
    <t>Dr Muñiz Lujan Centro, Provincia de Buenos Aires, Argentina</t>
  </si>
  <si>
    <t>2967 ( 63-451/2967 )</t>
  </si>
  <si>
    <t>Escuela 9</t>
  </si>
  <si>
    <t>Enrique Discepolo 1090 Open Door</t>
  </si>
  <si>
    <t>Enrique Discepolo 1090 Open Door, Provincia de Buenos Aires, Argentina</t>
  </si>
  <si>
    <t>-34.4896477592195</t>
  </si>
  <si>
    <t>-59.076852185494</t>
  </si>
  <si>
    <t>1774 ( 63-451/1774 )</t>
  </si>
  <si>
    <t>Epa 701</t>
  </si>
  <si>
    <t>Lavalle 878 e/ Humberto Primo y Alem Lujan Centro</t>
  </si>
  <si>
    <t>Lavalle 878 e/ Humberto Primo y Alem Lujan Centro, Provincia de Buenos Aires, Argentina</t>
  </si>
  <si>
    <t>-34.5654660515438</t>
  </si>
  <si>
    <t>-59.1100227663906</t>
  </si>
  <si>
    <t>1779 ( 63-451/1779 )</t>
  </si>
  <si>
    <t>Cic</t>
  </si>
  <si>
    <t>El Trebol 529 e/ Los Lotos y Las Madreselvas Lujan San Fermin</t>
  </si>
  <si>
    <t>El Trebol 529 e/ Los Lotos y Las Madreselvas Lujan San Fermin, Provincia de Buenos Aires, Argentina</t>
  </si>
  <si>
    <t>1300 ( 63-451/1300 )</t>
  </si>
  <si>
    <t>Francia 836 Lujan Centro</t>
  </si>
  <si>
    <t>Francia 836 Lujan Centro, Provincia de Buenos Aires, Argentina</t>
  </si>
  <si>
    <t>1301 ( 63-451/1301 )</t>
  </si>
  <si>
    <t>Almirante Brown 429 Lujan Centro</t>
  </si>
  <si>
    <t>Almirante Brown 429 Lujan Centro, Provincia de Buenos Aires, Argentina</t>
  </si>
  <si>
    <t>1302 ( 63-451/1302 )</t>
  </si>
  <si>
    <t>Sitecsisa</t>
  </si>
  <si>
    <t>John Kennedy 86 Lujan El Quinto</t>
  </si>
  <si>
    <t>John Kennedy 86 Lujan El Quinto, Provincia de Buenos Aires, Argentina</t>
  </si>
  <si>
    <t>1304 ( 63-451/1304 )</t>
  </si>
  <si>
    <t>Polo Productivo De La Municipalidad</t>
  </si>
  <si>
    <t>Belgrano 1200 e/ Las Heras y Ituzaingo Lujan Hospital</t>
  </si>
  <si>
    <t>Belgrano 1200 e/ Las Heras y Ituzaingo Lujan Hospital, Provincia de Buenos Aires, Argentina</t>
  </si>
  <si>
    <t>2927 ( 63-451/2927 )</t>
  </si>
  <si>
    <t>Centro Comunitario Mi Querido Wembley</t>
  </si>
  <si>
    <t>Santa Fe 2558 e/ Darwin y Storni Lujan Villa Del Parque</t>
  </si>
  <si>
    <t>Santa Fe 2558 e/ Darwin y Storni Lujan Villa Del Parque, Provincia de Buenos Aires, Argentina</t>
  </si>
  <si>
    <t>2943 ( 63-451/2943 )</t>
  </si>
  <si>
    <t>Casa Cultural Por La Memoria</t>
  </si>
  <si>
    <t>Ituzaingo 74 Lujan Centro</t>
  </si>
  <si>
    <t>Ituzaingo 74 Lujan Centro, Provincia de Buenos Aires, Argentina</t>
  </si>
  <si>
    <t>2960 ( 63-451/2960 )</t>
  </si>
  <si>
    <t>Calderon De La Barca 498 Torres</t>
  </si>
  <si>
    <t>Calderon De La Barca 498 Torres, Provincia de Buenos Aires, Argentina</t>
  </si>
  <si>
    <t>-34.4307607935501</t>
  </si>
  <si>
    <t>-59.1291226634694</t>
  </si>
  <si>
    <t>1299 ( 63-451/1299 )</t>
  </si>
  <si>
    <t>Comedor Los Penachitos</t>
  </si>
  <si>
    <t>Corrientes 2362 Lujan Villa Del Parque</t>
  </si>
  <si>
    <t>Corrientes 2362 Lujan Villa Del Parque, Provincia de Buenos Aires, Argentina</t>
  </si>
  <si>
    <t>3599 ( 63-451/3599 )</t>
  </si>
  <si>
    <t>Escuela 32</t>
  </si>
  <si>
    <t>Jupiter 520 Lujan Los Laureles</t>
  </si>
  <si>
    <t>Jupiter 520 Lujan Los Laureles, Provincia de Buenos Aires, Argentina</t>
  </si>
  <si>
    <t>-34.5920351974662</t>
  </si>
  <si>
    <t>-59.0583319018955</t>
  </si>
  <si>
    <t>1578 ( 64-451/1578 )</t>
  </si>
  <si>
    <t>Starace</t>
  </si>
  <si>
    <t>Ruta 36 Km 72 e/ Ruta 36 Km 72 Starace Starace</t>
  </si>
  <si>
    <t>Ruta 36 Km 72 e/ Ruta 36 Km 72 Starace Starace, Provincia de Buenos Aires, Argentina</t>
  </si>
  <si>
    <t>1543 ( 64-451/1543 )</t>
  </si>
  <si>
    <t>Escuela N° 12</t>
  </si>
  <si>
    <t>Castelli e/ Miguens y Pte Peron Magdalena Magdalena</t>
  </si>
  <si>
    <t>Castelli e/ Miguens y Pte Peron Magdalena Magdalena, Provincia de Buenos Aires, Argentina</t>
  </si>
  <si>
    <t>-35.0855974462466</t>
  </si>
  <si>
    <t>-57.515396856884</t>
  </si>
  <si>
    <t>1547 ( 64-451/1547 )</t>
  </si>
  <si>
    <t>Rc Tan 8</t>
  </si>
  <si>
    <t>Ruta Prov. 11 e/ Kilometro 115 Magdalena Magdalena</t>
  </si>
  <si>
    <t>Ruta Prov. 11 e/ Kilometro 115 Magdalena Magdalena, Provincia de Buenos Aires, Argentina</t>
  </si>
  <si>
    <t>1544 ( 64-451/1544 )</t>
  </si>
  <si>
    <t>Escuela N°3</t>
  </si>
  <si>
    <t>San Martin e/ Guemes y Urquiza Magdalena Magdalena</t>
  </si>
  <si>
    <t>San Martin e/ Guemes y Urquiza Magdalena Magdalena, Provincia de Buenos Aires, Argentina</t>
  </si>
  <si>
    <t>-35.0816577414983</t>
  </si>
  <si>
    <t>-57.5024523022986</t>
  </si>
  <si>
    <t>1545 ( 64-451/1545 )</t>
  </si>
  <si>
    <t>Escuela N° 16</t>
  </si>
  <si>
    <t>Boulevard Bavio e/ Montevideo Bavio Bavio</t>
  </si>
  <si>
    <t>Boulevard Bavio e/ Montevideo Bavio Bavio, Provincia de Buenos Aires, Argentina</t>
  </si>
  <si>
    <t>-35.081562115281</t>
  </si>
  <si>
    <t>-57.7412469984844</t>
  </si>
  <si>
    <t>3620 ( 64-451/3620 )</t>
  </si>
  <si>
    <t>Sport Club</t>
  </si>
  <si>
    <t>Rivadavia e/ Irigoyen y Goenaga Magdalena Magdalena</t>
  </si>
  <si>
    <t>Rivadavia e/ Irigoyen y Goenaga Magdalena Magdalena, Provincia de Buenos Aires, Argentina</t>
  </si>
  <si>
    <t>59 ( 64-451/59 )</t>
  </si>
  <si>
    <t>Las Quintas</t>
  </si>
  <si>
    <t>Ruta 36 Km 72 Bavio Las Quintas</t>
  </si>
  <si>
    <t>Ruta 36 Km 72 Bavio Las Quintas, Provincia de Buenos Aires, Argentina</t>
  </si>
  <si>
    <t>56 ( 64-451/56 )</t>
  </si>
  <si>
    <t>Iglesia Evangelica Un Estilo De Vida</t>
  </si>
  <si>
    <t>Chacabuco e/ Ituzaingo y Suipacha Magdalena 22 De Febrero</t>
  </si>
  <si>
    <t>Chacabuco e/ Ituzaingo y Suipacha Magdalena 22 De Febrero, Provincia de Buenos Aires, Argentina</t>
  </si>
  <si>
    <t>55 ( 64-451/55 )</t>
  </si>
  <si>
    <t>Iglesia Evangelica Emanuel</t>
  </si>
  <si>
    <t>Maipu e/ Suipacha y Moreno Magdalena La Estacion</t>
  </si>
  <si>
    <t>Maipu e/ Suipacha y Moreno Magdalena La Estacion, Provincia de Buenos Aires, Argentina</t>
  </si>
  <si>
    <t>-35.07460436235871</t>
  </si>
  <si>
    <t xml:space="preserve"> -57.51456563142152</t>
  </si>
  <si>
    <t>3337 ( 64-451/3337 )</t>
  </si>
  <si>
    <t>Ruta 11 Paraje El Destino Magdalena Magdalena</t>
  </si>
  <si>
    <t>Ruta 11 Paraje El Destino Magdalena Magdalena, Provincia de Buenos Aires, Argentina</t>
  </si>
  <si>
    <t>-35.1403417776286</t>
  </si>
  <si>
    <t>-57.4086473911449</t>
  </si>
  <si>
    <t>3338 ( 64-451/3338 )</t>
  </si>
  <si>
    <t>Cept N°29</t>
  </si>
  <si>
    <t>Payró S/N Payro Payró</t>
  </si>
  <si>
    <t>Payró S/N Payro Payró, Provincia de Buenos Aires, Argentina</t>
  </si>
  <si>
    <t>3520 ( 64-451/3520 )</t>
  </si>
  <si>
    <t>Escuela N° 40</t>
  </si>
  <si>
    <t>Ruta N° 59 Jose Ferrari Paraje La Matraca</t>
  </si>
  <si>
    <t>Ruta N° 59 Jose Ferrari Paraje La Matraca, Provincia de Buenos Aires, Argentina</t>
  </si>
  <si>
    <t>-35.3346405446519</t>
  </si>
  <si>
    <t>-57.9147007781768</t>
  </si>
  <si>
    <t>57 ( 64-451/57 )</t>
  </si>
  <si>
    <t>Escuela N° 24 Rural</t>
  </si>
  <si>
    <t>Av Montes De Oca Payro El Kiwi</t>
  </si>
  <si>
    <t>Av Montes De Oca Payro El Kiwi, Provincia de Buenos Aires, Argentina</t>
  </si>
  <si>
    <t>-35.184791481833</t>
  </si>
  <si>
    <t>-57.6539829766197</t>
  </si>
  <si>
    <t>3589 ( 64-451/3589 )</t>
  </si>
  <si>
    <t>Estacion De Trenes De Vieytes</t>
  </si>
  <si>
    <t>Vieytes e/ 24 y 33 Vieytes Vieytes</t>
  </si>
  <si>
    <t>Vieytes e/ 24 y 33 Vieytes Vieytes, Provincia de Buenos Aires, Argentina</t>
  </si>
  <si>
    <t>3335 ( 64-451/3335 )</t>
  </si>
  <si>
    <t>Amfab</t>
  </si>
  <si>
    <t>Brenan Esquina French Magdalena Magdalena</t>
  </si>
  <si>
    <t>Brenan Esquina French Magdalena Magdalena, Provincia de Buenos Aires, Argentina</t>
  </si>
  <si>
    <t>3705 ( 64-451/3705 )</t>
  </si>
  <si>
    <t>J.b.s</t>
  </si>
  <si>
    <t>Ruta 11 KM 53 Magdalena Magdalena</t>
  </si>
  <si>
    <t>Ruta 11 KM 53 Magdalena Magdalena, Provincia de Buenos Aires, Argentina</t>
  </si>
  <si>
    <t>3781 ( 64-451/3781 )</t>
  </si>
  <si>
    <t>Club De Abuelos De Bavio.</t>
  </si>
  <si>
    <t>Montevideo 000 e/ Dr Cayetano Pepe y 25 De Mayo Bavio Bavio</t>
  </si>
  <si>
    <t>Montevideo 000 e/ Dr Cayetano Pepe y 25 De Mayo Bavio Bavio, Provincia de Buenos Aires, Argentina</t>
  </si>
  <si>
    <t>1633 ( 65-451/1633 )</t>
  </si>
  <si>
    <t>E.p.n°8</t>
  </si>
  <si>
    <t>Madero 1455 e/ Castex y Tucumán Maipú Belgrano</t>
  </si>
  <si>
    <t>Madero 1455 e/ Castex y Tucumán Maipú Belgrano, Provincia de Buenos Aires, Argentina</t>
  </si>
  <si>
    <t>-36.8553953117179</t>
  </si>
  <si>
    <t>-57.8736498827491</t>
  </si>
  <si>
    <t>1307 ( 65-451/1307 )</t>
  </si>
  <si>
    <t>El Eucaliptus e/ Av. El Gaucho y Ruta 74 Maipú Las Armas Partido De Maipú</t>
  </si>
  <si>
    <t>El Eucaliptus e/ Av. El Gaucho y Ruta 74 Maipú Las Armas Partido De Maipú, Provincia de Buenos Aires, Argentina</t>
  </si>
  <si>
    <t>-37.08462</t>
  </si>
  <si>
    <t>-57.82838</t>
  </si>
  <si>
    <t>1824 ( 66-451/1824 )</t>
  </si>
  <si>
    <t>Vieytes 105 Salto Salto</t>
  </si>
  <si>
    <t>Vieytes 105 Salto Salto, Provincia de Buenos Aires, Argentina</t>
  </si>
  <si>
    <t>-34.2924</t>
  </si>
  <si>
    <t>-60.25998</t>
  </si>
  <si>
    <t>1828 ( 66-451/1828 )</t>
  </si>
  <si>
    <t>Biblioteca Popular Renacer (rural)</t>
  </si>
  <si>
    <t>Avda. Gowland 44 Salto Salto</t>
  </si>
  <si>
    <t>Avda. Gowland 44 Salto Salto, Provincia de Buenos Aires, Argentina</t>
  </si>
  <si>
    <t>1826 ( 66-451/1826 )</t>
  </si>
  <si>
    <t>Ep Nº 29</t>
  </si>
  <si>
    <t>Balcarce e/ Balcarce y Reconquista Salto Salto</t>
  </si>
  <si>
    <t>Balcarce e/ Balcarce y Reconquista Salto Salto, Provincia de Buenos Aires, Argentina</t>
  </si>
  <si>
    <t>-34.2881575808984</t>
  </si>
  <si>
    <t>-60.2546914378744</t>
  </si>
  <si>
    <t>1825 ( 66-451/1825 )</t>
  </si>
  <si>
    <t>Guemes e/ Guemes y Piedras Salto Salto</t>
  </si>
  <si>
    <t>Guemes e/ Guemes y Piedras Salto Salto, Provincia de Buenos Aires, Argentina</t>
  </si>
  <si>
    <t>-34.2973</t>
  </si>
  <si>
    <t>-60.24392</t>
  </si>
  <si>
    <t>1425 ( 67-452/1425 )</t>
  </si>
  <si>
    <t>Av. Eva Peron 1185 Marcos Paz La Paz</t>
  </si>
  <si>
    <t>Av. Eva Peron 1185 Marcos Paz La Paz, Provincia de Buenos Aires, Argentina</t>
  </si>
  <si>
    <t>1424 ( 67-452/1424 )</t>
  </si>
  <si>
    <t>Cens N°452</t>
  </si>
  <si>
    <t>Belgrano 2181 e/ Aguero Marcos Paz Centro</t>
  </si>
  <si>
    <t>Belgrano 2181 e/ Aguero Marcos Paz Centro, Provincia de Buenos Aires, Argentina</t>
  </si>
  <si>
    <t>-34.7846034561237</t>
  </si>
  <si>
    <t>-58.8390269972303</t>
  </si>
  <si>
    <t>1422 ( 67-452/1422 )</t>
  </si>
  <si>
    <t>Umi Santa Catalina</t>
  </si>
  <si>
    <t>El Bozal 35 Marcos Paz Santa Catalina</t>
  </si>
  <si>
    <t>El Bozal 35 Marcos Paz Santa Catalina, Provincia de Buenos Aires, Argentina</t>
  </si>
  <si>
    <t>1423 ( 67-452/1423 )</t>
  </si>
  <si>
    <t>Eee N° 502</t>
  </si>
  <si>
    <t>Libertad 2080 e/ Riobamba Marcos Paz Marcos Paz</t>
  </si>
  <si>
    <t>Libertad 2080 e/ Riobamba Marcos Paz Marcos Paz, Provincia de Buenos Aires, Argentina</t>
  </si>
  <si>
    <t>1416 ( 67-452/1416 )</t>
  </si>
  <si>
    <t>Ex Escuela Tecnica</t>
  </si>
  <si>
    <t>Belgrano 2181 Marcos Paz Centro</t>
  </si>
  <si>
    <t>Belgrano 2181 Marcos Paz Centro, Provincia de Buenos Aires, Argentina</t>
  </si>
  <si>
    <t>-34.7845265321256</t>
  </si>
  <si>
    <t>-58.8389673130013</t>
  </si>
  <si>
    <t>1420 ( 67-452/1420 )</t>
  </si>
  <si>
    <t>Urioste Atuel e/ Bermejo y Pilcomayo Marcos Paz Urioste</t>
  </si>
  <si>
    <t>Urioste Atuel e/ Bermejo y Pilcomayo Marcos Paz Urioste, Provincia de Buenos Aires, Argentina</t>
  </si>
  <si>
    <t>1426 ( 67-452/1426 )</t>
  </si>
  <si>
    <t>Scalabrini Ortiz e/ El Domador Marcos Paz Los Aromos</t>
  </si>
  <si>
    <t>Scalabrini Ortiz e/ El Domador Marcos Paz Los Aromos, Provincia de Buenos Aires, Argentina</t>
  </si>
  <si>
    <t>-34.76003</t>
  </si>
  <si>
    <t>-58.81308</t>
  </si>
  <si>
    <t>472 ( 67-452/472 )</t>
  </si>
  <si>
    <t>Belgrano 2181 e/ Aguero y Pellegrini Marcos Paz Centro</t>
  </si>
  <si>
    <t>Belgrano 2181 e/ Aguero y Pellegrini Marcos Paz Centro, Provincia de Buenos Aires, Argentina</t>
  </si>
  <si>
    <t>3687 ( 67-452/3687 )</t>
  </si>
  <si>
    <t>Umi Bicentenario</t>
  </si>
  <si>
    <t>Regimiento Patricio 27 e/ Av Rivadavia y Bandera Nacional Marcos Paz Marcos Paz</t>
  </si>
  <si>
    <t>Regimiento Patricio 27 e/ Av Rivadavia y Bandera Nacional Marcos Paz Marcos Paz, Provincia de Buenos Aires, Argentina</t>
  </si>
  <si>
    <t>3688 ( 67-452/3688 )</t>
  </si>
  <si>
    <t>Umi El Zorzal</t>
  </si>
  <si>
    <t>Enrique Santos Discepolo SN e/ Anibal Troilo Marcos Paz Marcos Paz</t>
  </si>
  <si>
    <t>Enrique Santos Discepolo SN e/ Anibal Troilo Marcos Paz Marcos Paz, Provincia de Buenos Aires, Argentina</t>
  </si>
  <si>
    <t>3690 ( 67-452/3690 )</t>
  </si>
  <si>
    <t>Umi La Trocha</t>
  </si>
  <si>
    <t>Mendoza 1033 e/ Berlin y Montevideo Marcos Paz La Trocha</t>
  </si>
  <si>
    <t>Mendoza 1033 e/ Berlin y Montevideo Marcos Paz La Trocha, Provincia de Buenos Aires, Argentina</t>
  </si>
  <si>
    <t>3691 ( 67-452/3691 )</t>
  </si>
  <si>
    <t>Sede Gandara</t>
  </si>
  <si>
    <t>Bordoni 468 e/ EspaÑa y Alemania Marcos Paz Centro</t>
  </si>
  <si>
    <t>Bordoni 468 e/ EspaÑa y Alemania Marcos Paz Centro, Provincia de Buenos Aires, Argentina</t>
  </si>
  <si>
    <t>8 ( 67-452/8 )</t>
  </si>
  <si>
    <t>9 ( 67-452/9 )</t>
  </si>
  <si>
    <t>Crece Desde El Pie</t>
  </si>
  <si>
    <t>Los Claveles e/ Olivos y Los Naranjos Marcos Paz Barrio Torchiaro</t>
  </si>
  <si>
    <t>Los Claveles e/ Olivos y Los Naranjos Marcos Paz Barrio Torchiaro, Provincia de Buenos Aires, Argentina</t>
  </si>
  <si>
    <t>-34.78000794038596</t>
  </si>
  <si>
    <t xml:space="preserve"> -58.79920114203576</t>
  </si>
  <si>
    <t>1467 ( 67-452/1467 )</t>
  </si>
  <si>
    <t>Fabrica Recuperada Master Cheese</t>
  </si>
  <si>
    <t>Santa Fe 1149 Marcos Paz Centro</t>
  </si>
  <si>
    <t>Santa Fe 1149 Marcos Paz Centro, Provincia de Buenos Aires, Argentina</t>
  </si>
  <si>
    <t>3357 ( 67-452/3357 )</t>
  </si>
  <si>
    <t>Centro Comunitario Juan Takara</t>
  </si>
  <si>
    <t>La Milonga 1845 e/ Carlos Gardel y Berutti Marcos Paz La Loma</t>
  </si>
  <si>
    <t>La Milonga 1845 e/ Carlos Gardel y Berutti Marcos Paz La Loma, Provincia de Buenos Aires, Argentina</t>
  </si>
  <si>
    <t>3537 ( 67-452/3537 )</t>
  </si>
  <si>
    <t>Umi Don Rolando</t>
  </si>
  <si>
    <t>El Maestro e/ El Criollo Marcos Paz Marcos Paz</t>
  </si>
  <si>
    <t>El Maestro e/ El Criollo Marcos Paz Marcos Paz, Provincia de Buenos Aires, Argentina</t>
  </si>
  <si>
    <t>3760 ( 67-452/3760 )</t>
  </si>
  <si>
    <t>Eva Peron</t>
  </si>
  <si>
    <t>Quintana e/ Fidel Lopez y Callao Marcos Paz Marcos Paz</t>
  </si>
  <si>
    <t>Quintana e/ Fidel Lopez y Callao Marcos Paz Marcos Paz, Provincia de Buenos Aires, Argentina</t>
  </si>
  <si>
    <t>557 ( 68-451/557 )</t>
  </si>
  <si>
    <t>Ep 8</t>
  </si>
  <si>
    <t>La Florida 1080 Santa Clara Del Mar</t>
  </si>
  <si>
    <t>La Florida 1080 Santa Clara Del Mar, Provincia de Buenos Aires, Argentina</t>
  </si>
  <si>
    <t>-37.8292863081024</t>
  </si>
  <si>
    <t>-57.5149009956669</t>
  </si>
  <si>
    <t>1876 ( 68-451/1876 )</t>
  </si>
  <si>
    <t>Gral Paz 491 Coronel Vidal</t>
  </si>
  <si>
    <t>Gral Paz 491 Coronel Vidal, Provincia de Buenos Aires, Argentina</t>
  </si>
  <si>
    <t>-37.44712</t>
  </si>
  <si>
    <t>-57.72835</t>
  </si>
  <si>
    <t>1878 ( 68-451/1878 )</t>
  </si>
  <si>
    <t>Parroquia Santa Clara Del Mar</t>
  </si>
  <si>
    <t>Monte Hermoso 250 Santa Clara Del Mar</t>
  </si>
  <si>
    <t>Monte Hermoso 250 Santa Clara Del Mar, Provincia de Buenos Aires, Argentina</t>
  </si>
  <si>
    <t>3349 ( 68-451/3349 )</t>
  </si>
  <si>
    <t>Biblioteca San Martin</t>
  </si>
  <si>
    <t>Punta Lara 494 Santa Clara Del Mar</t>
  </si>
  <si>
    <t>Punta Lara 494 Santa Clara Del Mar, Provincia de Buenos Aires, Argentina</t>
  </si>
  <si>
    <t>24 ( 68-451/24 )</t>
  </si>
  <si>
    <t>San Martin 527 Coronel Vidal</t>
  </si>
  <si>
    <t>San Martin 527 Coronel Vidal, Provincia de Buenos Aires, Argentina</t>
  </si>
  <si>
    <t>1879 ( 68-451/1879 )</t>
  </si>
  <si>
    <t>Mar De Cobo 500 Mar De Cobo</t>
  </si>
  <si>
    <t>Mar De Cobo 500 Mar De Cobo, Provincia de Buenos Aires, Argentina</t>
  </si>
  <si>
    <t>28 ( 68-451/28 )</t>
  </si>
  <si>
    <t>Suteba Mar Chiquita</t>
  </si>
  <si>
    <t>Atlantida 87 Atlantida</t>
  </si>
  <si>
    <t>Atlantida 87 Atlantida, Provincia de Buenos Aires, Argentina</t>
  </si>
  <si>
    <t>3667 ( 68-451/3667 )</t>
  </si>
  <si>
    <t>El Galpon De Teresa</t>
  </si>
  <si>
    <t>Gral Pueyrredon 54 e/ Mendez Coronel Vidal</t>
  </si>
  <si>
    <t>Gral Pueyrredon 54 e/ Mendez Coronel Vidal, Provincia de Buenos Aires, Argentina</t>
  </si>
  <si>
    <t>2924 ( 68-451/2924 )</t>
  </si>
  <si>
    <t>Soc Fomento</t>
  </si>
  <si>
    <t>Mar De Cobo S/n Mar De Cobo</t>
  </si>
  <si>
    <t>Mar De Cobo S/n Mar De Cobo, Provincia de Buenos Aires, Argentina</t>
  </si>
  <si>
    <t>1443 ( 690-454/1443 )</t>
  </si>
  <si>
    <t>Catedral De La Fe</t>
  </si>
  <si>
    <t>Pte. Peron 2857 San Justo San Justo</t>
  </si>
  <si>
    <t>Pte. Peron 2857 San Justo San Justo, Provincia de Buenos Aires, Argentina</t>
  </si>
  <si>
    <t>1452 ( 690-480/1452 )</t>
  </si>
  <si>
    <t>Escuela Primaria 53</t>
  </si>
  <si>
    <t>CerviÑo 3407 San Justo San Justo</t>
  </si>
  <si>
    <t>CerviÑo 3407 San Justo San Justo, Provincia de Buenos Aires, Argentina</t>
  </si>
  <si>
    <t>-34.6790304473966</t>
  </si>
  <si>
    <t>-58.575344128028</t>
  </si>
  <si>
    <t>1434 ( 690-454/1434 )</t>
  </si>
  <si>
    <t>Guerreros De La Vida</t>
  </si>
  <si>
    <t>Miguel Cane 4265 e/ Av MonseÑor Bufano y Los Andes Villa Luzuriaga Villa Luzuriaga</t>
  </si>
  <si>
    <t>Miguel Cane 4265 e/ Av MonseÑor Bufano y Los Andes Villa Luzuriaga Villa Luzuriaga, Provincia de Buenos Aires, Argentina</t>
  </si>
  <si>
    <t>3865 ( 690-454/3865 )</t>
  </si>
  <si>
    <t>Iglesia Efren</t>
  </si>
  <si>
    <t>Av. Crovara 3957 La Tablada</t>
  </si>
  <si>
    <t>Av. Crovara 3957 La Tablada, Provincia de Buenos Aires, Argentina</t>
  </si>
  <si>
    <t>1290 ( 690-455/1290 )</t>
  </si>
  <si>
    <t>Tecnica 12</t>
  </si>
  <si>
    <t>Ituzaingo 4089 e/ Facundo y Av MonseÑor Bufano Villa Luzuriaga Villa Luzuriaga</t>
  </si>
  <si>
    <t>Ituzaingo 4089 e/ Facundo y Av MonseÑor Bufano Villa Luzuriaga Villa Luzuriaga, Provincia de Buenos Aires, Argentina</t>
  </si>
  <si>
    <t>447 ( 690-455/447 )</t>
  </si>
  <si>
    <t>Obrador Villa Constructora</t>
  </si>
  <si>
    <t>Centenera Y Terrada 4190 San Justo Villa Constructora</t>
  </si>
  <si>
    <t>Centenera Y Terrada 4190 San Justo Villa Constructora, Provincia de Buenos Aires, Argentina</t>
  </si>
  <si>
    <t>1028 ( 690-455/1028 )</t>
  </si>
  <si>
    <t>Escuela Tecnica 9</t>
  </si>
  <si>
    <t>Temperley 945 Villa Celina Villa Celina</t>
  </si>
  <si>
    <t>Temperley 945 Villa Celina Villa Celina, Provincia de Buenos Aires, Argentina</t>
  </si>
  <si>
    <t>-34.7074756486472</t>
  </si>
  <si>
    <t>-58.4809165880952</t>
  </si>
  <si>
    <t>752 ( 690-473/752 )</t>
  </si>
  <si>
    <t>Villa Sahores</t>
  </si>
  <si>
    <t>Inclan 2023 San Justo San Justo</t>
  </si>
  <si>
    <t>Inclan 2023 San Justo San Justo, Provincia de Buenos Aires, Argentina</t>
  </si>
  <si>
    <t>445 ( 690-472/445 )</t>
  </si>
  <si>
    <t>Caritas</t>
  </si>
  <si>
    <t>Arieta 2962 San Justo San Justo</t>
  </si>
  <si>
    <t>Arieta 2962 San Justo San Justo, Provincia de Buenos Aires, Argentina</t>
  </si>
  <si>
    <t>3212 ( 690-455/3212 )</t>
  </si>
  <si>
    <t>La Vida Es Un Carnaval</t>
  </si>
  <si>
    <t>America 2985 Villa Luzuriaga Villa Luzuriaga</t>
  </si>
  <si>
    <t>America 2985 Villa Luzuriaga Villa Luzuriaga, Provincia de Buenos Aires, Argentina</t>
  </si>
  <si>
    <t>1448 ( 690-457/1448 )</t>
  </si>
  <si>
    <t>Delegacion Sub Comando</t>
  </si>
  <si>
    <t>San Martin Y Nazca Lomas Del Mirador Lomas Del Mirador</t>
  </si>
  <si>
    <t>San Martin Y Nazca Lomas Del Mirador Lomas Del Mirador, Provincia de Buenos Aires, Argentina</t>
  </si>
  <si>
    <t>-34.66620943968176</t>
  </si>
  <si>
    <t xml:space="preserve"> -58.536637704388454</t>
  </si>
  <si>
    <t>444 ( 690-490/444 )</t>
  </si>
  <si>
    <t>Walter Bulaccio</t>
  </si>
  <si>
    <t>Piran 1625 Aldo Bonzi Aldo Bonzi</t>
  </si>
  <si>
    <t>Piran 1625 Aldo Bonzi Aldo Bonzi, Provincia de Buenos Aires, Argentina</t>
  </si>
  <si>
    <t>1101 ( 690-459/1101 )</t>
  </si>
  <si>
    <t>Nuestra Sra. De La Guardia</t>
  </si>
  <si>
    <t>Avelino Diaz 1020 Villa Celina Villa Celina</t>
  </si>
  <si>
    <t>Avelino Diaz 1020 Villa Celina Villa Celina, Provincia de Buenos Aires, Argentina</t>
  </si>
  <si>
    <t>1021 ( 690-459/1021 )</t>
  </si>
  <si>
    <t>Centro De Formacion Gustavo Rearte</t>
  </si>
  <si>
    <t>Arieta 3519 San Justo San Justo</t>
  </si>
  <si>
    <t>Arieta 3519 San Justo San Justo, Provincia de Buenos Aires, Argentina</t>
  </si>
  <si>
    <t>899 ( 690-461/899 )</t>
  </si>
  <si>
    <t>Cfp N° 421</t>
  </si>
  <si>
    <t>Entre Rios 3026 San Justo San Justo</t>
  </si>
  <si>
    <t>Entre Rios 3026 San Justo San Justo, Provincia de Buenos Aires, Argentina</t>
  </si>
  <si>
    <t>839 ( 690-461/839 )</t>
  </si>
  <si>
    <t>Entre Rios 3028 San Justo San Justo</t>
  </si>
  <si>
    <t>Entre Rios 3028 San Justo San Justo, Provincia de Buenos Aires, Argentina</t>
  </si>
  <si>
    <t>898 ( 690-465/898 )</t>
  </si>
  <si>
    <t>Identidad Cultural</t>
  </si>
  <si>
    <t>Ruben Moreno 3672 San Justo San Justo</t>
  </si>
  <si>
    <t>Ruben Moreno 3672 San Justo San Justo, Provincia de Buenos Aires, Argentina</t>
  </si>
  <si>
    <t>-34.69961687877694</t>
  </si>
  <si>
    <t xml:space="preserve"> -58.57330439643698</t>
  </si>
  <si>
    <t>2997 ( 690-465/2997 )</t>
  </si>
  <si>
    <t>Escuela 39</t>
  </si>
  <si>
    <t>Donovan 1402 Tapiales Tapiales</t>
  </si>
  <si>
    <t>Donovan 1402 Tapiales Tapiales, Provincia de Buenos Aires, Argentina</t>
  </si>
  <si>
    <t>-34.7015870909708</t>
  </si>
  <si>
    <t>-58.5100604377377</t>
  </si>
  <si>
    <t>3205 ( 690-465/3205 )</t>
  </si>
  <si>
    <t>San Jose Obrero</t>
  </si>
  <si>
    <t>San Martin 7956 Villa Celina Villa Celina</t>
  </si>
  <si>
    <t>San Martin 7956 Villa Celina Villa Celina, Provincia de Buenos Aires, Argentina</t>
  </si>
  <si>
    <t>896 ( 690-471/896 )</t>
  </si>
  <si>
    <t>Los Muchachos</t>
  </si>
  <si>
    <t>Gral. Thorne 950 Villa Madero Villa Madero</t>
  </si>
  <si>
    <t>Gral. Thorne 950 Villa Madero Villa Madero, Provincia de Buenos Aires, Argentina</t>
  </si>
  <si>
    <t>735 ( 690-471/735 )</t>
  </si>
  <si>
    <t>Memoria Del Fuego</t>
  </si>
  <si>
    <t>Av. Juan Manuel De Rosas 1010 Villa Insuperable Villa Insuperable</t>
  </si>
  <si>
    <t>Av. Juan Manuel De Rosas 1010 Villa Insuperable Villa Insuperable, Provincia de Buenos Aires, Argentina</t>
  </si>
  <si>
    <t>831 ( 690-471/831 )</t>
  </si>
  <si>
    <t>Polo Productivo La Tablada</t>
  </si>
  <si>
    <t>Avenida Crovara 2045 e/ Mariano Moreno y LambarÉ La Tablada</t>
  </si>
  <si>
    <t>Avenida Crovara 2045 e/ Mariano Moreno y LambarÉ La Tablada, Provincia de Buenos Aires, Argentina</t>
  </si>
  <si>
    <t>750 ( 690-472/750 )</t>
  </si>
  <si>
    <t>Roosevelt 890 Villa Celina Villa Celina</t>
  </si>
  <si>
    <t>Roosevelt 890 Villa Celina Villa Celina, Provincia de Buenos Aires, Argentina</t>
  </si>
  <si>
    <t>-34.7010751563375</t>
  </si>
  <si>
    <t>-58.4836659268448</t>
  </si>
  <si>
    <t>858 ( 690-472/858 )</t>
  </si>
  <si>
    <t>Club Pedro Casco</t>
  </si>
  <si>
    <t>San Pedro 440 e/ Bolivar y Coronel Pringles La Tablada</t>
  </si>
  <si>
    <t>San Pedro 440 e/ Bolivar y Coronel Pringles La Tablada, Provincia de Buenos Aires, Argentina</t>
  </si>
  <si>
    <t>450 ( 690-473/450 )</t>
  </si>
  <si>
    <t>Ideal Matanza</t>
  </si>
  <si>
    <t>Villegas 2405 San Justo San Justo</t>
  </si>
  <si>
    <t>Villegas 2405 San Justo San Justo, Provincia de Buenos Aires, Argentina</t>
  </si>
  <si>
    <t>3762 ( 690-473/3762 )</t>
  </si>
  <si>
    <t>Asamblea Permanente De Los Derechos</t>
  </si>
  <si>
    <t>Esnaola 3780 San Justo San Justo</t>
  </si>
  <si>
    <t>Esnaola 3780 San Justo San Justo, Provincia de Buenos Aires, Argentina</t>
  </si>
  <si>
    <t>1450 ( 690-474/1450 )</t>
  </si>
  <si>
    <t>Escuela Primaria 190</t>
  </si>
  <si>
    <t>El Espartillo Y La Jarilla Ciudad Evita Ciudad Evita</t>
  </si>
  <si>
    <t>El Espartillo Y La Jarilla Ciudad Evita Ciudad Evita, Provincia de Buenos Aires, Argentina</t>
  </si>
  <si>
    <t>-34.7148697358489</t>
  </si>
  <si>
    <t>-58.5284452549433</t>
  </si>
  <si>
    <t>200 ( 690-488/200 )</t>
  </si>
  <si>
    <t>Escuela Primaria 58</t>
  </si>
  <si>
    <t>El Rauli 788 Ciudad Evita Ciudad Evita</t>
  </si>
  <si>
    <t>El Rauli 788 Ciudad Evita Ciudad Evita, Provincia de Buenos Aires, Argentina</t>
  </si>
  <si>
    <t>-34.7613717992686</t>
  </si>
  <si>
    <t>-58.607586647205</t>
  </si>
  <si>
    <t>451 ( 690-492/451 )</t>
  </si>
  <si>
    <t>Club Deportivo Social Y Defensores De Querandi</t>
  </si>
  <si>
    <t>Miguel Martin De Guemes 4000 Ciudad Evita Ciudad Evita</t>
  </si>
  <si>
    <t>Miguel Martin De Guemes 4000 Ciudad Evita Ciudad Evita, Provincia de Buenos Aires, Argentina</t>
  </si>
  <si>
    <t>1018 ( 690-480/1018 )</t>
  </si>
  <si>
    <t>Circulo Italiano</t>
  </si>
  <si>
    <t>Colombia 3645 San Justo San Justo</t>
  </si>
  <si>
    <t>Colombia 3645 San Justo San Justo, Provincia de Buenos Aires, Argentina</t>
  </si>
  <si>
    <t>456 ( 690-480/456 )</t>
  </si>
  <si>
    <t>Sociedad De Fomento Villa Luzuriaga</t>
  </si>
  <si>
    <t>Emilio Sola 693 Villa Luzuriaga Villa Luzuriaga</t>
  </si>
  <si>
    <t>Emilio Sola 693 Villa Luzuriaga Villa Luzuriaga, Provincia de Buenos Aires, Argentina</t>
  </si>
  <si>
    <t>-34.68682121777198</t>
  </si>
  <si>
    <t xml:space="preserve"> -58.61401935955387</t>
  </si>
  <si>
    <t>1026 ( 690-482/1026 )</t>
  </si>
  <si>
    <t>Esc. Republica De Japon</t>
  </si>
  <si>
    <t>Buchardo 2475 Villa Luzuriaga Villa Luzuriaga</t>
  </si>
  <si>
    <t>Buchardo 2475 Villa Luzuriaga Villa Luzuriaga, Provincia de Buenos Aires, Argentina</t>
  </si>
  <si>
    <t>-34.6570864285107</t>
  </si>
  <si>
    <t>-58.5885047253007</t>
  </si>
  <si>
    <t>454 ( 690-483/454 )</t>
  </si>
  <si>
    <t>Escuela Primaria 137</t>
  </si>
  <si>
    <t>Olavarria Y Ugarte Villa Celina Villa Celina</t>
  </si>
  <si>
    <t>Olavarria Y Ugarte Villa Celina Villa Celina, Provincia de Buenos Aires, Argentina</t>
  </si>
  <si>
    <t>-34.6980615246189</t>
  </si>
  <si>
    <t>-58.4881803865142</t>
  </si>
  <si>
    <t>3098 ( 690-483/3098 )</t>
  </si>
  <si>
    <t>Centro Cultural Pierina Deallessi</t>
  </si>
  <si>
    <t>Labarden 5394 Villa Luzuriaga Villa Luzuriaga</t>
  </si>
  <si>
    <t>Labarden 5394 Villa Luzuriaga Villa Luzuriaga, Provincia de Buenos Aires, Argentina</t>
  </si>
  <si>
    <t>1445 ( 690-485/1445 )</t>
  </si>
  <si>
    <t>Finlandia 4922 La Tablada</t>
  </si>
  <si>
    <t>Finlandia 4922 La Tablada, Provincia de Buenos Aires, Argentina</t>
  </si>
  <si>
    <t>448 ( 690-485/448 )</t>
  </si>
  <si>
    <t>Frente Popular Felipe Vallese</t>
  </si>
  <si>
    <t>Illia 1973 San Justo San Justo</t>
  </si>
  <si>
    <t>Illia 1973 San Justo San Justo, Provincia de Buenos Aires, Argentina</t>
  </si>
  <si>
    <t>934 ( 690-485/934 )</t>
  </si>
  <si>
    <t>Guido Spano 5548 Villa Luzuriaga Los Pinos</t>
  </si>
  <si>
    <t>Guido Spano 5548 Villa Luzuriaga Los Pinos, Provincia de Buenos Aires, Argentina</t>
  </si>
  <si>
    <t>201 ( 690-485/201 )</t>
  </si>
  <si>
    <t>Region Descentralizada Ramos Mejia</t>
  </si>
  <si>
    <t>Av. Rivadavia Y Alte Brown Ramos Mejia e/ Alte. Brown y Sargento Cabral Ramos Mejia Ramos Mejia</t>
  </si>
  <si>
    <t>Av. Rivadavia Y Alte Brown Ramos Mejia e/ Alte. Brown y Sargento Cabral Ramos Mejia Ramos Mejia, Provincia de Buenos Aires, Argentina</t>
  </si>
  <si>
    <t>-34.63973128585834</t>
  </si>
  <si>
    <t xml:space="preserve"> -58.55729793329377</t>
  </si>
  <si>
    <t>437 ( 690-492/437 )</t>
  </si>
  <si>
    <t>Escuela Secundaria 69</t>
  </si>
  <si>
    <t>Av. 17 De Octubre S/N Y CALLE100 Ciudad Evita Ciudad Evita</t>
  </si>
  <si>
    <t>Av. 17 De Octubre S/N Y CALLE100 Ciudad Evita Ciudad Evita, Provincia de Buenos Aires, Argentina</t>
  </si>
  <si>
    <t>-34.7210384176941</t>
  </si>
  <si>
    <t>-58.5658336772183</t>
  </si>
  <si>
    <t>600 ( 690-488/600 )</t>
  </si>
  <si>
    <t>Liberbool</t>
  </si>
  <si>
    <t>Calle 9 Y Teresa De Calcuta Villa Celina Villa Celina</t>
  </si>
  <si>
    <t>Calle 9 Y Teresa De Calcuta Villa Celina Villa Celina, Provincia de Buenos Aires, Argentina</t>
  </si>
  <si>
    <t>261 ( 690-488/261 )</t>
  </si>
  <si>
    <t>Escuela 186</t>
  </si>
  <si>
    <t>Calle 600 e/ Las Orquideas Ciudad Evita Ciudad Evita</t>
  </si>
  <si>
    <t>Calle 600 e/ Las Orquideas Ciudad Evita Ciudad Evita, Provincia de Buenos Aires, Argentina</t>
  </si>
  <si>
    <t>-34.7198803340381</t>
  </si>
  <si>
    <t>-58.5590401803413</t>
  </si>
  <si>
    <t>748 ( 690-488/748 )</t>
  </si>
  <si>
    <t>Conquistando Libertad</t>
  </si>
  <si>
    <t>Guillermo Marconi 4564 San Justo Villa Constructora</t>
  </si>
  <si>
    <t>Guillermo Marconi 4564 San Justo Villa Constructora, Provincia de Buenos Aires, Argentina</t>
  </si>
  <si>
    <t>443 ( 690-490/443 )</t>
  </si>
  <si>
    <t>Mi Presente Es Mi Futuro</t>
  </si>
  <si>
    <t>Pastor La Casa 135 Tapiales Tapiales</t>
  </si>
  <si>
    <t>Pastor La Casa 135 Tapiales Tapiales, Provincia de Buenos Aires, Argentina</t>
  </si>
  <si>
    <t>442 ( 690-490/442 )</t>
  </si>
  <si>
    <t>Los Callejeros Mte</t>
  </si>
  <si>
    <t>Colon Y Salcedo Villa Insuperable Villa Insuperable</t>
  </si>
  <si>
    <t>Colon Y Salcedo Villa Insuperable Villa Insuperable, Provincia de Buenos Aires, Argentina</t>
  </si>
  <si>
    <t>-34.67329</t>
  </si>
  <si>
    <t>-58.52102</t>
  </si>
  <si>
    <t>3089 ( 690-492/3089 )</t>
  </si>
  <si>
    <t>La Bastilla Y La Armonia Virrey Del Pino Virrey Del Pino</t>
  </si>
  <si>
    <t>La Bastilla Y La Armonia Virrey Del Pino Virrey Del Pino, Provincia de Buenos Aires, Argentina</t>
  </si>
  <si>
    <t>3602 ( 690-492/3602 )</t>
  </si>
  <si>
    <t>Parroquia San JosÉ</t>
  </si>
  <si>
    <t>Colonia Y Asamblea 0000 Ciudad Evita Ciudad Evita</t>
  </si>
  <si>
    <t>Colonia Y Asamblea 0000 Ciudad Evita Ciudad Evita, Provincia de Buenos Aires, Argentina</t>
  </si>
  <si>
    <t>3603 ( 690-492/3603 )</t>
  </si>
  <si>
    <t>Parroquia Angelleli</t>
  </si>
  <si>
    <t>Las Magnolias Y Crisantemos 0000 Ciudad Evita Ciudad Evita</t>
  </si>
  <si>
    <t>Las Magnolias Y Crisantemos 0000 Ciudad Evita Ciudad Evita, Provincia de Buenos Aires, Argentina</t>
  </si>
  <si>
    <t>3635 ( 690-492/3635 )</t>
  </si>
  <si>
    <t>Colonia Mi Esperanza</t>
  </si>
  <si>
    <t>Moldes Y Mi Esperanza San Justo San Justo</t>
  </si>
  <si>
    <t>Moldes Y Mi Esperanza San Justo San Justo, Provincia de Buenos Aires, Argentina</t>
  </si>
  <si>
    <t>3636 ( 690-492/3636 )</t>
  </si>
  <si>
    <t>Hogar San Miguel</t>
  </si>
  <si>
    <t>Moldes 5898 San Justo San Justo</t>
  </si>
  <si>
    <t>Moldes 5898 San Justo San Justo, Provincia de Buenos Aires, Argentina</t>
  </si>
  <si>
    <t>3637 ( 690-492/3637 )</t>
  </si>
  <si>
    <t>Nuestra Sra. De La Paz</t>
  </si>
  <si>
    <t>Rodney Y Zelada S/n San Justo San Justo</t>
  </si>
  <si>
    <t>Rodney Y Zelada S/n San Justo San Justo, Provincia de Buenos Aires, Argentina</t>
  </si>
  <si>
    <t>2313 ( 691-475/2313 )</t>
  </si>
  <si>
    <t>E.p. N° 32 Julio Ruben Cao</t>
  </si>
  <si>
    <t>Salvigny Y TafÍ Gregorio De Laferrere</t>
  </si>
  <si>
    <t>Salvigny Y TafÍ Gregorio De Laferrere, Provincia de Buenos Aires, Argentina</t>
  </si>
  <si>
    <t>-34.7643404181752</t>
  </si>
  <si>
    <t>-58.5771097768936</t>
  </si>
  <si>
    <t>2314 ( 691-452/2314 )</t>
  </si>
  <si>
    <t>Patricias Argentinas</t>
  </si>
  <si>
    <t>Herrera 765 Isidro Casanova</t>
  </si>
  <si>
    <t>Herrera 765 Isidro Casanova, Provincia de Buenos Aires, Argentina</t>
  </si>
  <si>
    <t>888 ( 691-452/888 )</t>
  </si>
  <si>
    <t>Sociedad De Fomento 25 De Mayo</t>
  </si>
  <si>
    <t>Montgolfield 1939 Gregorio De Laferrere</t>
  </si>
  <si>
    <t>Montgolfield 1939 Gregorio De Laferrere, Provincia de Buenos Aires, Argentina</t>
  </si>
  <si>
    <t>1206 ( 691-452/1206 )</t>
  </si>
  <si>
    <t>Ep N° 83</t>
  </si>
  <si>
    <t>Soldado Sosa Y Newbery Gregorio De Laferrere</t>
  </si>
  <si>
    <t>Soldado Sosa Y Newbery Gregorio De Laferrere, Provincia de Buenos Aires, Argentina</t>
  </si>
  <si>
    <t>-34.7300493285502</t>
  </si>
  <si>
    <t>-58.5916009048227</t>
  </si>
  <si>
    <t>872 ( 691-452/872 )</t>
  </si>
  <si>
    <t>La Casita-452</t>
  </si>
  <si>
    <t>Rucci Y Gaboto Gregorio De Laferrere</t>
  </si>
  <si>
    <t>Rucci Y Gaboto Gregorio De Laferrere, Provincia de Buenos Aires, Argentina</t>
  </si>
  <si>
    <t>868 ( 691-452/868 )</t>
  </si>
  <si>
    <t>Ep N°72-452</t>
  </si>
  <si>
    <t>Vidal 1451 Gregorio De Laferrere</t>
  </si>
  <si>
    <t>Vidal 1451 Gregorio De Laferrere, Provincia de Buenos Aires, Argentina</t>
  </si>
  <si>
    <t>-34.7215490609399</t>
  </si>
  <si>
    <t>-58.593775760342</t>
  </si>
  <si>
    <t>2110 ( 691-452/2110 )</t>
  </si>
  <si>
    <t>Carlos Casares Y Vidal e/ Huemul y Juan B Justo Isidro Casanova</t>
  </si>
  <si>
    <t>Carlos Casares Y Vidal e/ Huemul y Juan B Justo Isidro Casanova, Provincia de Buenos Aires, Argentina</t>
  </si>
  <si>
    <t>2126 ( 691-452/2126 )</t>
  </si>
  <si>
    <t>Club Atalaya</t>
  </si>
  <si>
    <t>Lisboa 1801 Isidro Casanova</t>
  </si>
  <si>
    <t>Lisboa 1801 Isidro Casanova, Provincia de Buenos Aires, Argentina</t>
  </si>
  <si>
    <t>2998 ( 691-452/2998 )</t>
  </si>
  <si>
    <t>Casa De Diana Sacayan</t>
  </si>
  <si>
    <t>Lopez May 2350 Gregorio De Laferrere</t>
  </si>
  <si>
    <t>Lopez May 2350 Gregorio De Laferrere, Provincia de Buenos Aires, Argentina</t>
  </si>
  <si>
    <t>3239 ( 691-452/3239 )</t>
  </si>
  <si>
    <t>Junta El Povenir</t>
  </si>
  <si>
    <t>Llerena Y Río Cuarto Isidro Casanova</t>
  </si>
  <si>
    <t>Llerena Y Río Cuarto Isidro Casanova, Provincia de Buenos Aires, Argentina</t>
  </si>
  <si>
    <t>834 ( 691-452/834 )</t>
  </si>
  <si>
    <t>Jóvenes Por Jóvenes</t>
  </si>
  <si>
    <t>Virgenes 4253 e/ Raulies y Reaño Gregorio De Laferrere</t>
  </si>
  <si>
    <t>Virgenes 4253 e/ Raulies y Reaño Gregorio De Laferrere, Provincia de Buenos Aires, Argentina</t>
  </si>
  <si>
    <t>1321 ( 691-452/1321 )</t>
  </si>
  <si>
    <t>Jovenes Por Jovenes</t>
  </si>
  <si>
    <t>Virgenes 4253 Gregorio De Laferrere</t>
  </si>
  <si>
    <t>Virgenes 4253 Gregorio De Laferrere, Provincia de Buenos Aires, Argentina</t>
  </si>
  <si>
    <t>1104 ( 691-456/1104 )</t>
  </si>
  <si>
    <t>Codeseh Juana Azurduy (ex 12 De Octubre)</t>
  </si>
  <si>
    <t>Salvigny 6008 e/ Soberania Nacional y Av Gral Rojo Gregorio De Laferrere</t>
  </si>
  <si>
    <t>Salvigny 6008 e/ Soberania Nacional y Av Gral Rojo Gregorio De Laferrere, Provincia de Buenos Aires, Argentina</t>
  </si>
  <si>
    <t>1092 ( 691-456/1092 )</t>
  </si>
  <si>
    <t>Codeseh, La Salud (ex Guadalupe Km21)</t>
  </si>
  <si>
    <t>Segundo Sombra 3555 e/ La PorteÑa y Pujol Isidro Casanova</t>
  </si>
  <si>
    <t>Segundo Sombra 3555 e/ La PorteÑa y Pujol Isidro Casanova, Provincia de Buenos Aires, Argentina</t>
  </si>
  <si>
    <t>884 ( 691-456/884 )</t>
  </si>
  <si>
    <t>Ep N° 65 - 470</t>
  </si>
  <si>
    <t>Lisboa 1929 Localidad De Prueba Barrio De Prueba</t>
  </si>
  <si>
    <t>Lisboa 1929 Localidad De Prueba Barrio De Prueba, Provincia de Buenos Aires, Argentina</t>
  </si>
  <si>
    <t>-34.6958562556611</t>
  </si>
  <si>
    <t>-58.5973987070836</t>
  </si>
  <si>
    <t>1324 ( 691-456/1324 )</t>
  </si>
  <si>
    <t>Rinconcito De Luz Jardin Comunitario</t>
  </si>
  <si>
    <t>Cordero 6173 Gregorio De Laferrere</t>
  </si>
  <si>
    <t>Cordero 6173 Gregorio De Laferrere, Provincia de Buenos Aires, Argentina</t>
  </si>
  <si>
    <t>1093 ( 691-456/1093 )</t>
  </si>
  <si>
    <t>Codeseh (ees 75) Cens 456</t>
  </si>
  <si>
    <t>Lopez May 4353 e/ ReaÑo y Raulies Gregorio De Laferrere</t>
  </si>
  <si>
    <t>Lopez May 4353 e/ ReaÑo y Raulies Gregorio De Laferrere, Provincia de Buenos Aires, Argentina</t>
  </si>
  <si>
    <t>-34.7572204279798</t>
  </si>
  <si>
    <t>-58.5945760328566</t>
  </si>
  <si>
    <t>1099 ( 691-456/1099 )</t>
  </si>
  <si>
    <t>Ateneonk (456)</t>
  </si>
  <si>
    <t>Jamacaru 2126 y Victor Hugo Localidad De Prueba Barrio De Prueba</t>
  </si>
  <si>
    <t>Jamacaru 2126 y Victor Hugo Localidad De Prueba Barrio De Prueba, Provincia de Buenos Aires, Argentina</t>
  </si>
  <si>
    <t>1442 ( 691-477/1442 )</t>
  </si>
  <si>
    <t>Somos 456</t>
  </si>
  <si>
    <t>Lisboa 1929 Isidro Casanova</t>
  </si>
  <si>
    <t>Lisboa 1929 Isidro Casanova, Provincia de Buenos Aires, Argentina</t>
  </si>
  <si>
    <t>1325 ( 691-456/1325 )</t>
  </si>
  <si>
    <t>Fines La Candela Diego Frias Y Sandro Castillo Cap</t>
  </si>
  <si>
    <t>R De Escalada Y Chenaut 4600 Isidro Casanova</t>
  </si>
  <si>
    <t>R De Escalada Y Chenaut 4600 Isidro Casanova, Provincia de Buenos Aires, Argentina</t>
  </si>
  <si>
    <t>1311 ( 691-456/1311 )</t>
  </si>
  <si>
    <t>Juana Azurduy 456</t>
  </si>
  <si>
    <t>Salvigny 6008 Gregorio De Laferrere</t>
  </si>
  <si>
    <t>Salvigny 6008 Gregorio De Laferrere, Provincia de Buenos Aires, Argentina</t>
  </si>
  <si>
    <t>2897 ( 691-456/2897 )</t>
  </si>
  <si>
    <t>Ep 112</t>
  </si>
  <si>
    <t>Salvigni 6008 Gregorio De Laferrere</t>
  </si>
  <si>
    <t>Salvigni 6008 Gregorio De Laferrere, Provincia de Buenos Aires, Argentina</t>
  </si>
  <si>
    <t>-34.7529708120527</t>
  </si>
  <si>
    <t>-58.5916468941878</t>
  </si>
  <si>
    <t>2908 ( 691-456/2908 )</t>
  </si>
  <si>
    <t>Ees 75- 456</t>
  </si>
  <si>
    <t>Lopez May 4353 Gregorio De Laferrere</t>
  </si>
  <si>
    <t>Lopez May 4353 Gregorio De Laferrere, Provincia de Buenos Aires, Argentina</t>
  </si>
  <si>
    <t>3108 ( 691-475/3108 )</t>
  </si>
  <si>
    <t>Capilla Nstra Sra De Lourdes</t>
  </si>
  <si>
    <t>Concejal Gomez 3676 Gregorio De Laferrere</t>
  </si>
  <si>
    <t>Concejal Gomez 3676 Gregorio De Laferrere, Provincia de Buenos Aires, Argentina</t>
  </si>
  <si>
    <t>869 ( 691-456/869 )</t>
  </si>
  <si>
    <t>Somos Parte-452</t>
  </si>
  <si>
    <t>Bruselas 1801 Isidro Casanova</t>
  </si>
  <si>
    <t>Bruselas 1801 Isidro Casanova, Provincia de Buenos Aires, Argentina</t>
  </si>
  <si>
    <t>918 ( 691-460/918 )</t>
  </si>
  <si>
    <t>Centro Comitario Mi NiÑa Hermosa-460</t>
  </si>
  <si>
    <t>Lafayette 4766 Gregorio De Laferrere</t>
  </si>
  <si>
    <t>Lafayette 4766 Gregorio De Laferrere, Provincia de Buenos Aires, Argentina</t>
  </si>
  <si>
    <t>920 ( 691-460/920 )</t>
  </si>
  <si>
    <t>Centro Cultural "nada Es Imposible"-460</t>
  </si>
  <si>
    <t>Roma 3240 e/ Madrid y C.quito Isidro Casanova</t>
  </si>
  <si>
    <t>Roma 3240 e/ Madrid y C.quito Isidro Casanova, Provincia de Buenos Aires, Argentina</t>
  </si>
  <si>
    <t>855 ( 691-460/855 )</t>
  </si>
  <si>
    <t>Fredy MariÑo C.c.c</t>
  </si>
  <si>
    <t>Reaño 3701 Localidad De Prueba Barrio De Prueba</t>
  </si>
  <si>
    <t>Reaño 3701 Localidad De Prueba Barrio De Prueba, Provincia de Buenos Aires, Argentina</t>
  </si>
  <si>
    <t>895 ( 691-477/895 )</t>
  </si>
  <si>
    <t>E.p 91</t>
  </si>
  <si>
    <t>Edison 2164 Rafael Castillo</t>
  </si>
  <si>
    <t>Edison 2164 Rafael Castillo, Provincia de Buenos Aires, Argentina</t>
  </si>
  <si>
    <t>-34.7075117322498</t>
  </si>
  <si>
    <t>-58.6060848562915</t>
  </si>
  <si>
    <t>1319 ( 691-460/1319 )</t>
  </si>
  <si>
    <t>Mujer Maria Conti-460</t>
  </si>
  <si>
    <t>Da Vinci 3314 e/ Orteja y Del Tejar Gregorio De Laferrere</t>
  </si>
  <si>
    <t>Da Vinci 3314 e/ Orteja y Del Tejar Gregorio De Laferrere, Provincia de Buenos Aires, Argentina</t>
  </si>
  <si>
    <t>1654 ( 691-460/1654 )</t>
  </si>
  <si>
    <t>Caacupe</t>
  </si>
  <si>
    <t>Zufriategui e/ CarcaraÑa Gregorio De Laferrere</t>
  </si>
  <si>
    <t>Zufriategui e/ CarcaraÑa Gregorio De Laferrere, Provincia de Buenos Aires, Argentina</t>
  </si>
  <si>
    <t>828 ( 691-460/828 )</t>
  </si>
  <si>
    <t>Identidad Vecinal Km27</t>
  </si>
  <si>
    <t>Brigadier Gral. Juan Manuel De Rosas 12229 e/ Six Fajardo y Rocamora Gregorio De Laferrere</t>
  </si>
  <si>
    <t>Brigadier Gral. Juan Manuel De Rosas 12229 e/ Six Fajardo y Rocamora Gregorio De Laferrere, Provincia de Buenos Aires, Argentina</t>
  </si>
  <si>
    <t>3514 ( 691-463/3514 )</t>
  </si>
  <si>
    <t>Diversidad Transformar 170</t>
  </si>
  <si>
    <t>Salvigny Gregorio De Laferrere</t>
  </si>
  <si>
    <t>Salvigny Gregorio De Laferrere, Provincia de Buenos Aires, Argentina</t>
  </si>
  <si>
    <t>1306 ( 691-460/1306 )</t>
  </si>
  <si>
    <t>Centro Cultural 128-460</t>
  </si>
  <si>
    <t>Ortega 2525 e/ ZÁrate y Luis Vernet Gregorio De Laferrere</t>
  </si>
  <si>
    <t>Ortega 2525 e/ ZÁrate y Luis Vernet Gregorio De Laferrere, Provincia de Buenos Aires, Argentina</t>
  </si>
  <si>
    <t>829 ( 691-460/829 )</t>
  </si>
  <si>
    <t>Andrade 5786 e/ Av. Luro y Pedro M. Obligado Gregorio De Laferrere</t>
  </si>
  <si>
    <t>Andrade 5786 e/ Av. Luro y Pedro M. Obligado Gregorio De Laferrere, Provincia de Buenos Aires, Argentina</t>
  </si>
  <si>
    <t>3354 ( 691-460/3354 )</t>
  </si>
  <si>
    <t>Isauro Arancibia</t>
  </si>
  <si>
    <t>Zufriategui 5088 Gregorio De Laferrere</t>
  </si>
  <si>
    <t>Zufriategui 5088 Gregorio De Laferrere, Provincia de Buenos Aires, Argentina</t>
  </si>
  <si>
    <t>3410 ( 691-460/3410 )</t>
  </si>
  <si>
    <t>Milagros</t>
  </si>
  <si>
    <t>Risso Patron 5469 Gregorio De Laferrere</t>
  </si>
  <si>
    <t>Risso Patron 5469 Gregorio De Laferrere, Provincia de Buenos Aires, Argentina</t>
  </si>
  <si>
    <t>3431 ( 691-460/3431 )</t>
  </si>
  <si>
    <t>Ep N°94</t>
  </si>
  <si>
    <t>Virgilio 432 Gregorio De Laferrere</t>
  </si>
  <si>
    <t>Virgilio 432 Gregorio De Laferrere, Provincia de Buenos Aires, Argentina</t>
  </si>
  <si>
    <t>-34.7163064002011</t>
  </si>
  <si>
    <t>-58.5834263537292</t>
  </si>
  <si>
    <t>915 ( 691-460/915 )</t>
  </si>
  <si>
    <t>Pelotas De Trapo</t>
  </si>
  <si>
    <t>ApipÉ 2050 e/ Pje. Lugano y C.gallo Gregorio De Laferrere</t>
  </si>
  <si>
    <t>ApipÉ 2050 e/ Pje. Lugano y C.gallo Gregorio De Laferrere, Provincia de Buenos Aires, Argentina</t>
  </si>
  <si>
    <t>976 ( 691-461/976 )</t>
  </si>
  <si>
    <t>Kiosko Juvenil San JosÉ Obrero - 461</t>
  </si>
  <si>
    <t>Los Toldos 2860 e/ Lujan Gregorio De Laferrere</t>
  </si>
  <si>
    <t>Los Toldos 2860 e/ Lujan Gregorio De Laferrere, Provincia de Buenos Aires, Argentina</t>
  </si>
  <si>
    <t>975 ( 691-461/975 )</t>
  </si>
  <si>
    <t>Iglesia Jea - 461</t>
  </si>
  <si>
    <t>Juan Manuel De Rosas 7354 e/ Avenida Cristiania y Mi Esperanza Isidro Casanova</t>
  </si>
  <si>
    <t>Juan Manuel De Rosas 7354 e/ Avenida Cristiania y Mi Esperanza Isidro Casanova, Provincia de Buenos Aires, Argentina</t>
  </si>
  <si>
    <t>977 ( 691-461/977 )</t>
  </si>
  <si>
    <t>C.f.p. N°417 - 461</t>
  </si>
  <si>
    <t>Avenida Cristiania 2553 e/ CastaÑon y Llerena Isidro Casanova</t>
  </si>
  <si>
    <t>Avenida Cristiania 2553 e/ CastaÑon y Llerena Isidro Casanova, Provincia de Buenos Aires, Argentina</t>
  </si>
  <si>
    <t>980 ( 691-461/980 )</t>
  </si>
  <si>
    <t>Obrador Desarrollo Social R. Castillo - 461</t>
  </si>
  <si>
    <t>Contralmirante Cordero 999 e/ Mendez De Andes y Coronel Aguirre Rafael Castillo</t>
  </si>
  <si>
    <t>Contralmirante Cordero 999 e/ Mendez De Andes y Coronel Aguirre Rafael Castillo, Provincia de Buenos Aires, Argentina</t>
  </si>
  <si>
    <t>978 ( 691-461/978 )</t>
  </si>
  <si>
    <t>Sociedad De Fomento B° Central - 461</t>
  </si>
  <si>
    <t>Ipiranga 2503 e/ Yanzi y Lanza Rafael Castillo</t>
  </si>
  <si>
    <t>Ipiranga 2503 e/ Yanzi y Lanza Rafael Castillo, Provincia de Buenos Aires, Argentina</t>
  </si>
  <si>
    <t>1308 ( 691-463/1308 )</t>
  </si>
  <si>
    <t>Generos Y Diversidad Sin Fronteras</t>
  </si>
  <si>
    <t>Edison 2164 Isidro Casanova</t>
  </si>
  <si>
    <t>Edison 2164 Isidro Casanova, Provincia de Buenos Aires, Argentina</t>
  </si>
  <si>
    <t>3587 ( 691-463/3587 )</t>
  </si>
  <si>
    <t>S.f 17 De Agosto</t>
  </si>
  <si>
    <t>Edison 2700 e/ Aguapey y Alagon Isidro Casanova</t>
  </si>
  <si>
    <t>Edison 2700 e/ Aguapey y Alagon Isidro Casanova, Provincia de Buenos Aires, Argentina</t>
  </si>
  <si>
    <t>3588 ( 691-463/3588 )</t>
  </si>
  <si>
    <t>S F 17 De Agosto</t>
  </si>
  <si>
    <t>Edison 2700 Rafael Castillo</t>
  </si>
  <si>
    <t>Edison 2700 Rafael Castillo, Provincia de Buenos Aires, Argentina</t>
  </si>
  <si>
    <t>1204 ( 691-463/1204 )</t>
  </si>
  <si>
    <t>Ep N° 191</t>
  </si>
  <si>
    <t>Blomberg 1850 Rafael Castillo</t>
  </si>
  <si>
    <t>Blomberg 1850 Rafael Castillo, Provincia de Buenos Aires, Argentina</t>
  </si>
  <si>
    <t>-34.7163838276438</t>
  </si>
  <si>
    <t>-58.626859145697</t>
  </si>
  <si>
    <t>3872 ( 691-475/3872 )</t>
  </si>
  <si>
    <t>E.p. N65</t>
  </si>
  <si>
    <t>1102 ( 691-463/1102 )</t>
  </si>
  <si>
    <t>Upcn Santa Marta (456)</t>
  </si>
  <si>
    <t>Bouchard 1182 e/ Esquiro y Tomas Edison Rafael Castillo</t>
  </si>
  <si>
    <t>Bouchard 1182 e/ Esquiro y Tomas Edison Rafael Castillo, Provincia de Buenos Aires, Argentina</t>
  </si>
  <si>
    <t>-34.692594390713126</t>
  </si>
  <si>
    <t xml:space="preserve"> -58.627015274767786</t>
  </si>
  <si>
    <t>891 ( 691-477/891 )</t>
  </si>
  <si>
    <t>Asociación Vecinal B° America</t>
  </si>
  <si>
    <t>Mendez De Andes 3337 Rafael Castillo</t>
  </si>
  <si>
    <t>Mendez De Andes 3337 Rafael Castillo, Provincia de Buenos Aires, Argentina</t>
  </si>
  <si>
    <t>3908 ( 691-463/3908 )</t>
  </si>
  <si>
    <t>Proyecto Nacional</t>
  </si>
  <si>
    <t>Rucci 3635 Isidro Casanova</t>
  </si>
  <si>
    <t>Rucci 3635 Isidro Casanova, Provincia de Buenos Aires, Argentina</t>
  </si>
  <si>
    <t>3935 ( 691-463/3935 )</t>
  </si>
  <si>
    <t>Espacio Creativo De Arte</t>
  </si>
  <si>
    <t>Besares 0 Gregorio De Laferrere</t>
  </si>
  <si>
    <t>Besares 0 Gregorio De Laferrere, Provincia de Buenos Aires, Argentina</t>
  </si>
  <si>
    <t>881 ( 691-470/881 )</t>
  </si>
  <si>
    <t>Es 146 Ateneo Nk - 470</t>
  </si>
  <si>
    <t>Montgolfield 4955 Localidad De Prueba Barrio De Prueba</t>
  </si>
  <si>
    <t>Montgolfield 4955 Localidad De Prueba Barrio De Prueba, Provincia de Buenos Aires, Argentina</t>
  </si>
  <si>
    <t>1183 ( 691-470/1183 )</t>
  </si>
  <si>
    <t>C Ntro Sr De Los Milagros De Mailin(3975)-470</t>
  </si>
  <si>
    <t>Eduardo Saenz Y Carcaraña Localidad De Prueba Barrio De Prueba</t>
  </si>
  <si>
    <t>Eduardo Saenz Y Carcaraña Localidad De Prueba Barrio De Prueba, Provincia de Buenos Aires, Argentina</t>
  </si>
  <si>
    <t>882 ( 691-470/882 )</t>
  </si>
  <si>
    <t>Es N°137 Ateneo Nk - 470</t>
  </si>
  <si>
    <t>Acasuso Y Vuelta De Rocha Localidad De Prueba Barrio De Prueba</t>
  </si>
  <si>
    <t>Acasuso Y Vuelta De Rocha Localidad De Prueba Barrio De Prueba, Provincia de Buenos Aires, Argentina</t>
  </si>
  <si>
    <t>1111 ( 691-470/1111 )</t>
  </si>
  <si>
    <t>Es N°166 - 470</t>
  </si>
  <si>
    <t>Marcelo T. De Alvear 1299 Localidad De Prueba Barrio De Prueba</t>
  </si>
  <si>
    <t>Marcelo T. De Alvear 1299 Localidad De Prueba Barrio De Prueba, Provincia de Buenos Aires, Argentina</t>
  </si>
  <si>
    <t>1189 ( 691-470/1189 )</t>
  </si>
  <si>
    <t>Es N°146 - 470</t>
  </si>
  <si>
    <t>Montgolfier 4955 Localidad De Prueba Barrio De Prueba</t>
  </si>
  <si>
    <t>Montgolfier 4955 Localidad De Prueba Barrio De Prueba, Provincia de Buenos Aires, Argentina</t>
  </si>
  <si>
    <t>1652 ( 691-470/1652 )</t>
  </si>
  <si>
    <t>San Francisco - 470</t>
  </si>
  <si>
    <t>Maria Pita 2938 Gregorio De Laferrere</t>
  </si>
  <si>
    <t>Maria Pita 2938 Gregorio De Laferrere, Provincia de Buenos Aires, Argentina</t>
  </si>
  <si>
    <t>2106 ( 691-470/2106 )</t>
  </si>
  <si>
    <t>E.s Nº137/146 - 470</t>
  </si>
  <si>
    <t>Vuelta De Rocha Y Acasusso Localidad De Prueba Barrio De Prueba</t>
  </si>
  <si>
    <t>Vuelta De Rocha Y Acasusso Localidad De Prueba Barrio De Prueba, Provincia de Buenos Aires, Argentina</t>
  </si>
  <si>
    <t>-34.7312801429474</t>
  </si>
  <si>
    <t>-58.6213490099015</t>
  </si>
  <si>
    <t>2107 ( 691-470/2107 )</t>
  </si>
  <si>
    <t>E.s Nº166 - 470</t>
  </si>
  <si>
    <t>Marcelo T. De Alvear 1299 Gregorio De Laferrere</t>
  </si>
  <si>
    <t>Marcelo T. De Alvear 1299 Gregorio De Laferrere, Provincia de Buenos Aires, Argentina</t>
  </si>
  <si>
    <t>-34.7024100156092</t>
  </si>
  <si>
    <t>-58.6160992753603</t>
  </si>
  <si>
    <t>886 ( 691-477/886 )</t>
  </si>
  <si>
    <t>Granville 2391 Rafael Castillo</t>
  </si>
  <si>
    <t>Granville 2391 Rafael Castillo, Provincia de Buenos Aires, Argentina</t>
  </si>
  <si>
    <t>3364 ( 691-470/3364 )</t>
  </si>
  <si>
    <t>Cc PequeÑo Brua - 470</t>
  </si>
  <si>
    <t>Echeverria 3886 Localidad De Prueba Barrio De Prueba</t>
  </si>
  <si>
    <t>Echeverria 3886 Localidad De Prueba Barrio De Prueba, Provincia de Buenos Aires, Argentina</t>
  </si>
  <si>
    <t>3877 ( 691-470/3877 )</t>
  </si>
  <si>
    <t>Parroquia Nuestra SeÑora De Itati-470</t>
  </si>
  <si>
    <t>Gamboa Y Colegiales Rafael Castillo</t>
  </si>
  <si>
    <t>Gamboa Y Colegiales Rafael Castillo, Provincia de Buenos Aires, Argentina</t>
  </si>
  <si>
    <t>3879 ( 691-470/3879 )</t>
  </si>
  <si>
    <t>Centro Culturtal El Mirador-470</t>
  </si>
  <si>
    <t>Maria Pita 3732 Gregorio De Laferrere</t>
  </si>
  <si>
    <t>Maria Pita 3732 Gregorio De Laferrere, Provincia de Buenos Aires, Argentina</t>
  </si>
  <si>
    <t>3880 ( 691-470/3880 )</t>
  </si>
  <si>
    <t>Anexo Brua-comedor NiÑo Jesus 470</t>
  </si>
  <si>
    <t>Carlos Casares 7556 Gregorio De Laferrere</t>
  </si>
  <si>
    <t>Carlos Casares 7556 Gregorio De Laferrere, Provincia de Buenos Aires, Argentina</t>
  </si>
  <si>
    <t>3881 ( 691-470/3881 )</t>
  </si>
  <si>
    <t>Centro Cultural Vicky Walsh - 470</t>
  </si>
  <si>
    <t>Victor Martinez 2223 Rafael Castillo</t>
  </si>
  <si>
    <t>Victor Martinez 2223 Rafael Castillo, Provincia de Buenos Aires, Argentina</t>
  </si>
  <si>
    <t>3122 ( 691-470/3122 )</t>
  </si>
  <si>
    <t>Ep Nº72 - 470</t>
  </si>
  <si>
    <t>Carlos Casares Y Vidal Gregorio De Laferrere</t>
  </si>
  <si>
    <t>Carlos Casares Y Vidal Gregorio De Laferrere, Provincia de Buenos Aires, Argentina</t>
  </si>
  <si>
    <t>3123 ( 691-470/3123 )</t>
  </si>
  <si>
    <t>Eepa Nº754 - 470</t>
  </si>
  <si>
    <t>Bonpland Y Ascasubi Gregorio De Laferrere</t>
  </si>
  <si>
    <t>Bonpland Y Ascasubi Gregorio De Laferrere, Provincia de Buenos Aires, Argentina</t>
  </si>
  <si>
    <t>-34.7293476363838</t>
  </si>
  <si>
    <t>-58.6087870919498</t>
  </si>
  <si>
    <t>1115 ( 691-475/1115 )</t>
  </si>
  <si>
    <t>Casa De La Igualdad</t>
  </si>
  <si>
    <t>Dante Alighieri 3292 e/ Juan Llerena y LujÁn Isidro Casanova</t>
  </si>
  <si>
    <t>Dante Alighieri 3292 e/ Juan Llerena y LujÁn Isidro Casanova, Provincia de Buenos Aires, Argentina</t>
  </si>
  <si>
    <t>1116 ( 691-475/1116 )</t>
  </si>
  <si>
    <t>Ess N° 155</t>
  </si>
  <si>
    <t>Ruiz De Los Llanos 3608 e/ Rodney y Salvigny Gregorio De Laferrere</t>
  </si>
  <si>
    <t>Ruiz De Los Llanos 3608 e/ Rodney y Salvigny Gregorio De Laferrere, Provincia de Buenos Aires, Argentina</t>
  </si>
  <si>
    <t>1112 ( 691-475/1112 )</t>
  </si>
  <si>
    <t>Eepa N° 754</t>
  </si>
  <si>
    <t>Hilario Ascasubi 3491 e/ Blonpland y Rufino Ortega Gregorio De Laferrere</t>
  </si>
  <si>
    <t>Hilario Ascasubi 3491 e/ Blonpland y Rufino Ortega Gregorio De Laferrere, Provincia de Buenos Aires, Argentina</t>
  </si>
  <si>
    <t>3085 ( 691-475/3085 )</t>
  </si>
  <si>
    <t>Unidos (jxj)</t>
  </si>
  <si>
    <t>Rodney 2902 Gregorio De Laferrere</t>
  </si>
  <si>
    <t>Rodney 2902 Gregorio De Laferrere, Provincia de Buenos Aires, Argentina</t>
  </si>
  <si>
    <t>947 ( 691-475/947 )</t>
  </si>
  <si>
    <t>E.s. N° 104</t>
  </si>
  <si>
    <t>Espinosa 4648 Isidro Casanova</t>
  </si>
  <si>
    <t>Espinosa 4648 Isidro Casanova, Provincia de Buenos Aires, Argentina</t>
  </si>
  <si>
    <t>-34.7151341410272</t>
  </si>
  <si>
    <t>-58.5685261526587</t>
  </si>
  <si>
    <t>3419 ( 691-475/3419 )</t>
  </si>
  <si>
    <t>Guadalupe</t>
  </si>
  <si>
    <t>Otto Krausse Y Bedoya e/ Fournier y Thomas Alva Edison Isidro Casanova</t>
  </si>
  <si>
    <t>Otto Krausse Y Bedoya e/ Fournier y Thomas Alva Edison Isidro Casanova, Provincia de Buenos Aires, Argentina</t>
  </si>
  <si>
    <t>3725 ( 691-475/3725 )</t>
  </si>
  <si>
    <t>Subcomando Borgward</t>
  </si>
  <si>
    <t>Luis Viale 995 e/ Bedoya Isidro Casanova</t>
  </si>
  <si>
    <t>Luis Viale 995 e/ Bedoya Isidro Casanova, Provincia de Buenos Aires, Argentina</t>
  </si>
  <si>
    <t>889 ( 691-477/889 )</t>
  </si>
  <si>
    <t>E.s 161</t>
  </si>
  <si>
    <t>Coronel Montt 2011 Rafael Castillo</t>
  </si>
  <si>
    <t>Coronel Montt 2011 Rafael Castillo, Provincia de Buenos Aires, Argentina</t>
  </si>
  <si>
    <t>-34.7074181809038</t>
  </si>
  <si>
    <t>-58.6163582207543</t>
  </si>
  <si>
    <t>1223 ( 691-477/1223 )</t>
  </si>
  <si>
    <t>Centro Cultural No Me Olvides</t>
  </si>
  <si>
    <t>Carlos Casares 1189 e/ Del Bañado y Estrada Rafael Castillo</t>
  </si>
  <si>
    <t>Carlos Casares 1189 e/ Del Bañado y Estrada Rafael Castillo, Provincia de Buenos Aires, Argentina</t>
  </si>
  <si>
    <t>1305 ( 691-477/1305 )</t>
  </si>
  <si>
    <t>E.p 93 Santa Rosa</t>
  </si>
  <si>
    <t>Santa Rosa Y Bazurco Rafael Castillo</t>
  </si>
  <si>
    <t>Santa Rosa Y Bazurco Rafael Castillo, Provincia de Buenos Aires, Argentina</t>
  </si>
  <si>
    <t>-34.7026909497586</t>
  </si>
  <si>
    <t>-58.6356833019647</t>
  </si>
  <si>
    <t>1408 ( 691-477/1408 )</t>
  </si>
  <si>
    <t>Coop. De Trabajo Mielcitas Argentinas</t>
  </si>
  <si>
    <t>Estrada 295 Rafael Castillo</t>
  </si>
  <si>
    <t>Estrada 295 Rafael Castillo, Provincia de Buenos Aires, Argentina</t>
  </si>
  <si>
    <t>2928 ( 691-477/2928 )</t>
  </si>
  <si>
    <t>San Miguel Arcangel</t>
  </si>
  <si>
    <t>Pedro Ferre 2050 Gregorio De Laferrere</t>
  </si>
  <si>
    <t>Pedro Ferre 2050 Gregorio De Laferrere, Provincia de Buenos Aires, Argentina</t>
  </si>
  <si>
    <t>2929 ( 691-477/2929 )</t>
  </si>
  <si>
    <t>Parroquia San Miguel Arcangel</t>
  </si>
  <si>
    <t>1200 ( 691-477/1200 )</t>
  </si>
  <si>
    <t>Formarte</t>
  </si>
  <si>
    <t>3413 ( 691-477/3413 )</t>
  </si>
  <si>
    <t>Parroquia Cristo Obrero</t>
  </si>
  <si>
    <t>Japon 79 Isidro Casanova</t>
  </si>
  <si>
    <t>Japon 79 Isidro Casanova, Provincia de Buenos Aires, Argentina</t>
  </si>
  <si>
    <t>3826 ( 691-477/3826 )</t>
  </si>
  <si>
    <t>Capilla Espiritu Santo</t>
  </si>
  <si>
    <t>Bedoya 1130 Rafael Castillo</t>
  </si>
  <si>
    <t>Bedoya 1130 Rafael Castillo, Provincia de Buenos Aires, Argentina</t>
  </si>
  <si>
    <t>3545 ( 691-477/3545 )</t>
  </si>
  <si>
    <t>Capilla Inmaculada Concepcion</t>
  </si>
  <si>
    <t>Davila 0 e/ Torquins Rafael Castillo</t>
  </si>
  <si>
    <t>Davila 0 e/ Torquins Rafael Castillo, Provincia de Buenos Aires, Argentina</t>
  </si>
  <si>
    <t>3885 ( 691-477/3885 )</t>
  </si>
  <si>
    <t>Ramon Carrillo 6042 Rafael Castillo</t>
  </si>
  <si>
    <t>Ramon Carrillo 6042 Rafael Castillo, Provincia de Buenos Aires, Argentina</t>
  </si>
  <si>
    <t>1458 ( 692-453/1458 )</t>
  </si>
  <si>
    <t>Mujeres De Barro</t>
  </si>
  <si>
    <t>Ancon 6131 e/ Osvaldo Magnasco y Soberania Nacional Gonzalez Catan</t>
  </si>
  <si>
    <t>Ancon 6131 e/ Osvaldo Magnasco y Soberania Nacional Gonzalez Catan, Provincia de Buenos Aires, Argentina</t>
  </si>
  <si>
    <t>1718 ( 692-487/1718 )</t>
  </si>
  <si>
    <t>Junta Vecinal Vecinos Comprometidos</t>
  </si>
  <si>
    <t>Cespedes 2437 e/ E. De La Fuente y Lanza Gonzalez Catan</t>
  </si>
  <si>
    <t>Cespedes 2437 e/ E. De La Fuente y Lanza Gonzalez Catan, Provincia de Buenos Aires, Argentina</t>
  </si>
  <si>
    <t>1719 ( 692-453/1719 )</t>
  </si>
  <si>
    <t>Comedor Mazamorra</t>
  </si>
  <si>
    <t>Jose D. Avalos 5641 e/ Colorado y Juan Manzanares Virrey Del Pino</t>
  </si>
  <si>
    <t>Jose D. Avalos 5641 e/ Colorado y Juan Manzanares Virrey Del Pino, Provincia de Buenos Aires, Argentina</t>
  </si>
  <si>
    <t>203 ( 692-497/203 )</t>
  </si>
  <si>
    <t>Diego Armando Maradona (escuela 22)</t>
  </si>
  <si>
    <t>Caxaraville 645 e/ Simon Perez Gonzalez Catan</t>
  </si>
  <si>
    <t>Caxaraville 645 e/ Simon Perez Gonzalez Catan, Provincia de Buenos Aires, Argentina</t>
  </si>
  <si>
    <t>-34.7737774870897</t>
  </si>
  <si>
    <t>-58.6454724148993</t>
  </si>
  <si>
    <t>205 ( 692-453/205 )</t>
  </si>
  <si>
    <t>Coca Sosa</t>
  </si>
  <si>
    <t>Avenida Luro 5667 Gregorio De Laferrere</t>
  </si>
  <si>
    <t>Avenida Luro 5667 Gregorio De Laferrere, Provincia de Buenos Aires, Argentina</t>
  </si>
  <si>
    <t>228 ( 692-453/228 )</t>
  </si>
  <si>
    <t>Casa De Juana</t>
  </si>
  <si>
    <t>SimÓn Perez 5972 Gonzalez Catan</t>
  </si>
  <si>
    <t>SimÓn Perez 5972 Gonzalez Catan, Provincia de Buenos Aires, Argentina</t>
  </si>
  <si>
    <t>229 ( 692-453/229 )</t>
  </si>
  <si>
    <t>Santa Rita</t>
  </si>
  <si>
    <t>Enrique Clay 3329 Gonzalez Catan</t>
  </si>
  <si>
    <t>Enrique Clay 3329 Gonzalez Catan, Provincia de Buenos Aires, Argentina</t>
  </si>
  <si>
    <t>267 ( 692-453/267 )</t>
  </si>
  <si>
    <t>Mi PequeÑo Solcito</t>
  </si>
  <si>
    <t>Casa 88 Gonzalez Catan</t>
  </si>
  <si>
    <t>Casa 88 Gonzalez Catan, Provincia de Buenos Aires, Argentina</t>
  </si>
  <si>
    <t>209 ( 692-497/209 )</t>
  </si>
  <si>
    <t>Parroquia San Jose</t>
  </si>
  <si>
    <t>Barrientos 6415 Gonzalez Catan</t>
  </si>
  <si>
    <t>Barrientos 6415 Gonzalez Catan, Provincia de Buenos Aires, Argentina</t>
  </si>
  <si>
    <t>214 ( 692-481/214 )</t>
  </si>
  <si>
    <t>Capilla Reina Del Cielo</t>
  </si>
  <si>
    <t>Esteco 1700 Gonzalez Catan</t>
  </si>
  <si>
    <t>Esteco 1700 Gonzalez Catan, Provincia de Buenos Aires, Argentina</t>
  </si>
  <si>
    <t>314 ( 692-497/314 )</t>
  </si>
  <si>
    <t>Capilla Medalla Milagrosa</t>
  </si>
  <si>
    <t>Balboa e/ Bacon y Babio Gonzalez Catan</t>
  </si>
  <si>
    <t>Balboa e/ Bacon y Babio Gonzalez Catan, Provincia de Buenos Aires, Argentina</t>
  </si>
  <si>
    <t>218 ( 692-481/218 )</t>
  </si>
  <si>
    <t>Casa Dorrego</t>
  </si>
  <si>
    <t>Infanta Isabel 6131 e/ Soberania Nacional Gonzalez Catan</t>
  </si>
  <si>
    <t>Infanta Isabel 6131 e/ Soberania Nacional Gonzalez Catan, Provincia de Buenos Aires, Argentina</t>
  </si>
  <si>
    <t>222 ( 692-481/222 )</t>
  </si>
  <si>
    <t>Capilla San Enrique</t>
  </si>
  <si>
    <t>Correa 5317 Gonzalez Catan</t>
  </si>
  <si>
    <t>Correa 5317 Gonzalez Catan, Provincia de Buenos Aires, Argentina</t>
  </si>
  <si>
    <t>272 ( 692-486/272 )</t>
  </si>
  <si>
    <t>Centro Joven AlegrÍa</t>
  </si>
  <si>
    <t>Atenzo 6963 Gonzalez Catan</t>
  </si>
  <si>
    <t>Atenzo 6963 Gonzalez Catan, Provincia de Buenos Aires, Argentina</t>
  </si>
  <si>
    <t>227 ( 692-486/227 )</t>
  </si>
  <si>
    <t>Obrador Acuario</t>
  </si>
  <si>
    <t>Juan Manuel De Rosas 16225 Gonzalez Catan</t>
  </si>
  <si>
    <t>Juan Manuel De Rosas 16225 Gonzalez Catan, Provincia de Buenos Aires, Argentina</t>
  </si>
  <si>
    <t>-34.77923144370389</t>
  </si>
  <si>
    <t xml:space="preserve"> -58.623523662786255</t>
  </si>
  <si>
    <t>277 ( 692-497/277 )</t>
  </si>
  <si>
    <t>PaÑol Pedro Luque</t>
  </si>
  <si>
    <t>Consejal Gomez 2098 Gregorio De Laferrere</t>
  </si>
  <si>
    <t>Consejal Gomez 2098 Gregorio De Laferrere, Provincia de Buenos Aires, Argentina</t>
  </si>
  <si>
    <t>280 ( 692-486/280 )</t>
  </si>
  <si>
    <t>Principe De Paz</t>
  </si>
  <si>
    <t>Pacheco 651 Gonzalez Catan</t>
  </si>
  <si>
    <t>Pacheco 651 Gonzalez Catan, Provincia de Buenos Aires, Argentina</t>
  </si>
  <si>
    <t>282 ( 692-453/282 )</t>
  </si>
  <si>
    <t>Centro Comunitario Por Nuestros Hijos</t>
  </si>
  <si>
    <t>Saraza 7100 Gonzalez Catan</t>
  </si>
  <si>
    <t>Saraza 7100 Gonzalez Catan, Provincia de Buenos Aires, Argentina</t>
  </si>
  <si>
    <t>284 ( 692-497/284 )</t>
  </si>
  <si>
    <t>Centro Ramon Carrillo</t>
  </si>
  <si>
    <t>Llorente 6269 Gonzalez Catan</t>
  </si>
  <si>
    <t>Llorente 6269 Gonzalez Catan, Provincia de Buenos Aires, Argentina</t>
  </si>
  <si>
    <t>287 ( 692-497/287 )</t>
  </si>
  <si>
    <t>Escuela Secundaria N° 67</t>
  </si>
  <si>
    <t>Federico Baez 5115 Gonzalez Catan</t>
  </si>
  <si>
    <t>Federico Baez 5115 Gonzalez Catan, Provincia de Buenos Aires, Argentina</t>
  </si>
  <si>
    <t>-34.7673272893575</t>
  </si>
  <si>
    <t>-58.6285227962862</t>
  </si>
  <si>
    <t>468 ( 692-464/468 )</t>
  </si>
  <si>
    <t>Ep N°126</t>
  </si>
  <si>
    <t>CaÑada De Gomez Y Machado e/ S/n y S/n Virrey Del Pino</t>
  </si>
  <si>
    <t>CaÑada De Gomez Y Machado e/ S/n y S/n Virrey Del Pino, Provincia de Buenos Aires, Argentina</t>
  </si>
  <si>
    <t>-34.8169362057122</t>
  </si>
  <si>
    <t>-58.6304700879468</t>
  </si>
  <si>
    <t>1880 ( 692-464/1880 )</t>
  </si>
  <si>
    <t>Centro Cultural CompaÑera Maria Eva</t>
  </si>
  <si>
    <t>Coronel Ramos MZA 4-16 Gonzalez Catan</t>
  </si>
  <si>
    <t>Coronel Ramos MZA 4-16 Gonzalez Catan, Provincia de Buenos Aires, Argentina</t>
  </si>
  <si>
    <t>3091 ( 692-486/3091 )</t>
  </si>
  <si>
    <t>Centro Comunitario Viejos Amigos</t>
  </si>
  <si>
    <t>Bariloche 6862 Gonzalez Catan</t>
  </si>
  <si>
    <t>Bariloche 6862 Gonzalez Catan, Provincia de Buenos Aires, Argentina</t>
  </si>
  <si>
    <t>1152 ( 692-497/1152 )</t>
  </si>
  <si>
    <t>E.p N°88</t>
  </si>
  <si>
    <t>San Ignacio 5799 Virrey Del Pino</t>
  </si>
  <si>
    <t>San Ignacio 5799 Virrey Del Pino, Provincia de Buenos Aires, Argentina</t>
  </si>
  <si>
    <t>-34.8999744182757</t>
  </si>
  <si>
    <t>-58.704637987898</t>
  </si>
  <si>
    <t>232 ( 692-469/232 )</t>
  </si>
  <si>
    <t>Los Angelitos De San Pedro</t>
  </si>
  <si>
    <t>Uriarte 7676 e/ S/n y S/n Virrey Del Pino</t>
  </si>
  <si>
    <t>Uriarte 7676 e/ S/n y S/n Virrey Del Pino, Provincia de Buenos Aires, Argentina</t>
  </si>
  <si>
    <t>1550 ( 692-497/1550 )</t>
  </si>
  <si>
    <t>Ep N° 133</t>
  </si>
  <si>
    <t>Antequera 4150 Gonzalez Catan</t>
  </si>
  <si>
    <t>Antequera 4150 Gonzalez Catan, Provincia de Buenos Aires, Argentina</t>
  </si>
  <si>
    <t>-34.7572027518607</t>
  </si>
  <si>
    <t>-58.6294326841417</t>
  </si>
  <si>
    <t>255 ( 692-464/255 )</t>
  </si>
  <si>
    <t>Ep 103</t>
  </si>
  <si>
    <t>Hugo Wast 318 e/ S/n y S/n Virrey Del Pino</t>
  </si>
  <si>
    <t>Hugo Wast 318 e/ S/n y S/n Virrey Del Pino, Provincia de Buenos Aires, Argentina</t>
  </si>
  <si>
    <t>-34.8362206510201</t>
  </si>
  <si>
    <t>-58.6461738032229</t>
  </si>
  <si>
    <t>3104 ( 692-453/3104 )</t>
  </si>
  <si>
    <t>Enrique Muiño Manzana 73 Barrio Roberto Arlt. 73 Virrey Del Pino</t>
  </si>
  <si>
    <t>Enrique Muiño Manzana 73 Barrio Roberto Arlt. 73 Virrey Del Pino, Provincia de Buenos Aires, Argentina</t>
  </si>
  <si>
    <t>225 ( 692-464/225 )</t>
  </si>
  <si>
    <t>Ep 113</t>
  </si>
  <si>
    <t>Mariano Acosta 2793 Gonzalez Catan</t>
  </si>
  <si>
    <t>Mariano Acosta 2793 Gonzalez Catan, Provincia de Buenos Aires, Argentina</t>
  </si>
  <si>
    <t>-34.76097</t>
  </si>
  <si>
    <t>-58.6624</t>
  </si>
  <si>
    <t>3539 ( 692-497/3539 )</t>
  </si>
  <si>
    <t>Capilla Virgen Del Valle</t>
  </si>
  <si>
    <t>Soberania Nacional Y Echaurri e/ Echaurri Gonzalez Catan</t>
  </si>
  <si>
    <t>Soberania Nacional Y Echaurri e/ Echaurri Gonzalez Catan, Provincia de Buenos Aires, Argentina</t>
  </si>
  <si>
    <t>1551 ( 692-464/1551 )</t>
  </si>
  <si>
    <t>Ees N°74</t>
  </si>
  <si>
    <t>Juan Bustos 5934 Gonzalez Catan</t>
  </si>
  <si>
    <t>Juan Bustos 5934 Gonzalez Catan, Provincia de Buenos Aires, Argentina</t>
  </si>
  <si>
    <t>-34.7901470425515</t>
  </si>
  <si>
    <t>-58.6381847173499</t>
  </si>
  <si>
    <t>1464 ( 692-487/1464 )</t>
  </si>
  <si>
    <t>Juan Manuel De Rosas 18055 e/ Colectora Juan Mauel De Rosas 18055 Gonzalez Catan</t>
  </si>
  <si>
    <t>Juan Manuel De Rosas 18055 e/ Colectora Juan Mauel De Rosas 18055 Gonzalez Catan, Provincia de Buenos Aires, Argentina</t>
  </si>
  <si>
    <t>3923 ( 692-453/3923 )</t>
  </si>
  <si>
    <t>Jardin Comunitario Rinconcito De Amor</t>
  </si>
  <si>
    <t>Juan Piogana 4895 Gonzalez Catan</t>
  </si>
  <si>
    <t>Juan Piogana 4895 Gonzalez Catan, Provincia de Buenos Aires, Argentina</t>
  </si>
  <si>
    <t>319 ( 692-458/319 )</t>
  </si>
  <si>
    <t>Unidad Penitenciaria Nº43</t>
  </si>
  <si>
    <t>Scarlatti 5100 Gonzalez Catan</t>
  </si>
  <si>
    <t>Scarlatti 5100 Gonzalez Catan, Provincia de Buenos Aires, Argentina</t>
  </si>
  <si>
    <t>1721 ( 692-459/1721 )</t>
  </si>
  <si>
    <t>Giacomo Puccini 1472 e/ Eugenio Noel y Hugo Wast Virrey Del Pino</t>
  </si>
  <si>
    <t>Giacomo Puccini 1472 e/ Eugenio Noel y Hugo Wast Virrey Del Pino, Provincia de Buenos Aires, Argentina</t>
  </si>
  <si>
    <t>273 ( 692-493/273 )</t>
  </si>
  <si>
    <t>Hugo Wast N°250 e/ S/n y S/n Virrey Del Pino</t>
  </si>
  <si>
    <t>Hugo Wast N°250 e/ S/n y S/n Virrey Del Pino, Provincia de Buenos Aires, Argentina</t>
  </si>
  <si>
    <t>288 ( 692-459/288 )</t>
  </si>
  <si>
    <t>Barrio Padre Mujica</t>
  </si>
  <si>
    <t>Remedios 5200 5200 e/ S/n y S/n Virrey Del Pino</t>
  </si>
  <si>
    <t>Remedios 5200 5200 e/ S/n y S/n Virrey Del Pino, Provincia de Buenos Aires, Argentina</t>
  </si>
  <si>
    <t>208 ( 692-469/208 )</t>
  </si>
  <si>
    <t>Ees N°77</t>
  </si>
  <si>
    <t>Areco 5801 e/ S/n y S/n Virrey Del Pino</t>
  </si>
  <si>
    <t>Areco 5801 e/ S/n y S/n Virrey Del Pino, Provincia de Buenos Aires, Argentina</t>
  </si>
  <si>
    <t>-34.8306279649443</t>
  </si>
  <si>
    <t>-58.6668651643944</t>
  </si>
  <si>
    <t>213 ( 692-469/213 )</t>
  </si>
  <si>
    <t>El PlayÓn Centro Comunitario</t>
  </si>
  <si>
    <t>Ballerini 6180 e/ S/n y S/n Virrey Del Pino</t>
  </si>
  <si>
    <t>Ballerini 6180 e/ S/n y S/n Virrey Del Pino, Provincia de Buenos Aires, Argentina</t>
  </si>
  <si>
    <t>307 ( 692-459/307 )</t>
  </si>
  <si>
    <t>Identidad Vecinal Km 46</t>
  </si>
  <si>
    <t>Guanacache, Manzana 75, Casa 35. e/ S/n y S/n Virrey Del Pino</t>
  </si>
  <si>
    <t>Guanacache, Manzana 75, Casa 35. e/ S/n y S/n Virrey Del Pino, Provincia de Buenos Aires, Argentina</t>
  </si>
  <si>
    <t>309 ( 692-493/309 )</t>
  </si>
  <si>
    <t>Asociacion C.r.e.e.r.</t>
  </si>
  <si>
    <t>Av. Juan Manuel De Rosas 21836 e/ S/n y S/n Virrey Del Pino</t>
  </si>
  <si>
    <t>Av. Juan Manuel De Rosas 21836 e/ S/n y S/n Virrey Del Pino, Provincia de Buenos Aires, Argentina</t>
  </si>
  <si>
    <t>311 ( 692-493/311 )</t>
  </si>
  <si>
    <t>Puertas Del Cielo</t>
  </si>
  <si>
    <t>Eugenio Noel E Isaac Newton e/ S/n y S/n Virrey Del Pino</t>
  </si>
  <si>
    <t>Eugenio Noel E Isaac Newton e/ S/n y S/n Virrey Del Pino, Provincia de Buenos Aires, Argentina</t>
  </si>
  <si>
    <t>312 ( 692-459/312 )</t>
  </si>
  <si>
    <t>Av.juan Manuel De Rosas 43914 e/ S/n y S/n Virrey Del Pino</t>
  </si>
  <si>
    <t>Av.juan Manuel De Rosas 43914 e/ S/n y S/n Virrey Del Pino, Provincia de Buenos Aires, Argentina</t>
  </si>
  <si>
    <t>313 ( 692-459/313 )</t>
  </si>
  <si>
    <t>ParaÍso De Dios</t>
  </si>
  <si>
    <t>Ramsay 5441 e/ S/n y S/n Virrey Del Pino</t>
  </si>
  <si>
    <t>Ramsay 5441 e/ S/n y S/n Virrey Del Pino, Provincia de Buenos Aires, Argentina</t>
  </si>
  <si>
    <t>283 ( 692-459/283 )</t>
  </si>
  <si>
    <t>San Carlos Borromeo</t>
  </si>
  <si>
    <t>Edison 3210 e/ S/n y S/n Virrey Del Pino</t>
  </si>
  <si>
    <t>Edison 3210 e/ S/n y S/n Virrey Del Pino, Provincia de Buenos Aires, Argentina</t>
  </si>
  <si>
    <t>320 ( 692-497/320 )</t>
  </si>
  <si>
    <t>Las Mercedes</t>
  </si>
  <si>
    <t>Siria Y Acoyte e/ S/n y S/n Virrey Del Pino</t>
  </si>
  <si>
    <t>Siria Y Acoyte e/ S/n y S/n Virrey Del Pino, Provincia de Buenos Aires, Argentina</t>
  </si>
  <si>
    <t>321 ( 692-486/321 )</t>
  </si>
  <si>
    <t>Centro Cultural NÉstor Kirchner</t>
  </si>
  <si>
    <t>Miller Y Tonelero e/ S/n y S/n Virrey Del Pino</t>
  </si>
  <si>
    <t>Miller Y Tonelero e/ S/n y S/n Virrey Del Pino, Provincia de Buenos Aires, Argentina</t>
  </si>
  <si>
    <t>325 ( 692-459/325 )</t>
  </si>
  <si>
    <t>Joven Levantate</t>
  </si>
  <si>
    <t>San Alberto 6363 e/ S/n y S/n Virrey Del Pino</t>
  </si>
  <si>
    <t>San Alberto 6363 e/ S/n y S/n Virrey Del Pino, Provincia de Buenos Aires, Argentina</t>
  </si>
  <si>
    <t>1159 ( 692-487/1159 )</t>
  </si>
  <si>
    <t>Ep N° 130</t>
  </si>
  <si>
    <t>Aviles Y Fierro Virrey Del Pino</t>
  </si>
  <si>
    <t>Aviles Y Fierro Virrey Del Pino, Provincia de Buenos Aires, Argentina</t>
  </si>
  <si>
    <t>-34.8155207476839</t>
  </si>
  <si>
    <t>-58.6414213549107</t>
  </si>
  <si>
    <t>210 ( 692-493/210 )</t>
  </si>
  <si>
    <t>Ees N°163</t>
  </si>
  <si>
    <t>Estivao Y San Luis e/ S/n y S/n Virrey Del Pino</t>
  </si>
  <si>
    <t>Estivao Y San Luis e/ S/n y S/n Virrey Del Pino, Provincia de Buenos Aires, Argentina</t>
  </si>
  <si>
    <t>-34.8099117066594</t>
  </si>
  <si>
    <t>-58.6328902591772</t>
  </si>
  <si>
    <t>316 ( 692-459/316 )</t>
  </si>
  <si>
    <t>Puro Corazon</t>
  </si>
  <si>
    <t>Coracero 9035 e/ S/n y S/n Virrey Del Pino</t>
  </si>
  <si>
    <t>Coracero 9035 e/ S/n y S/n Virrey Del Pino, Provincia de Buenos Aires, Argentina</t>
  </si>
  <si>
    <t>1728 ( 692-459/1728 )</t>
  </si>
  <si>
    <t>Recoleta Avanza</t>
  </si>
  <si>
    <t>Pillado e/ NuÑez Virrey Del Pino</t>
  </si>
  <si>
    <t>Pillado e/ NuÑez Virrey Del Pino, Provincia de Buenos Aires, Argentina</t>
  </si>
  <si>
    <t>1730 ( 692-459/1730 )</t>
  </si>
  <si>
    <t>Eugenio Noel 1206 e/ Wagner y Romulo Carbia Virrey Del Pino</t>
  </si>
  <si>
    <t>Eugenio Noel 1206 e/ Wagner y Romulo Carbia Virrey Del Pino, Provincia de Buenos Aires, Argentina</t>
  </si>
  <si>
    <t>285 ( 692-459/285 )</t>
  </si>
  <si>
    <t>Rotary González Catán</t>
  </si>
  <si>
    <t>Simón Perez 5865 e/ S/n y S/n Virrey Del Pino</t>
  </si>
  <si>
    <t>Simón Perez 5865 e/ S/n y S/n Virrey Del Pino, Provincia de Buenos Aires, Argentina</t>
  </si>
  <si>
    <t>3706 ( 692-459/3706 )</t>
  </si>
  <si>
    <t>E.e.s N°68</t>
  </si>
  <si>
    <t>Huemul 5568 Gonzalez Catan</t>
  </si>
  <si>
    <t>Huemul 5568 Gonzalez Catan, Provincia de Buenos Aires, Argentina</t>
  </si>
  <si>
    <t>-34.7512760936163</t>
  </si>
  <si>
    <t>-58.6238062926254</t>
  </si>
  <si>
    <t>3707 ( 692-459/3707 )</t>
  </si>
  <si>
    <t>Centro De Jubilados "vivir"</t>
  </si>
  <si>
    <t>Colastine 7861 Gonzalez Catan</t>
  </si>
  <si>
    <t>Colastine 7861 Gonzalez Catan, Provincia de Buenos Aires, Argentina</t>
  </si>
  <si>
    <t>298 ( 692-493/298 )</t>
  </si>
  <si>
    <t>C.r.e.e.r.</t>
  </si>
  <si>
    <t>Avenida Brigadier General Juan Manuel De Rosas 21836 e/ S/n y S/n Virrey Del Pino</t>
  </si>
  <si>
    <t>Avenida Brigadier General Juan Manuel De Rosas 21836 e/ S/n y S/n Virrey Del Pino, Provincia de Buenos Aires, Argentina</t>
  </si>
  <si>
    <t>2969 ( 692-464/2969 )</t>
  </si>
  <si>
    <t>Nuñez 6156 e/ Pumacahua y Riachuela Chacon Virrey Del Pino</t>
  </si>
  <si>
    <t>Nuñez 6156 e/ Pumacahua y Riachuela Chacon Virrey Del Pino, Provincia de Buenos Aires, Argentina</t>
  </si>
  <si>
    <t>259 ( 692-464/259 )</t>
  </si>
  <si>
    <t>Doctor NÉstor Chino Oliveri</t>
  </si>
  <si>
    <t>Manzanares Y Florencio Romero e/ S/n y S/n Virrey Del Pino</t>
  </si>
  <si>
    <t>Manzanares Y Florencio Romero e/ S/n y S/n Virrey Del Pino, Provincia de Buenos Aires, Argentina</t>
  </si>
  <si>
    <t>2946 ( 692-464/2946 )</t>
  </si>
  <si>
    <t>Ub Barrio Independencia</t>
  </si>
  <si>
    <t>Donizetti 6643 Gonzalez Catan</t>
  </si>
  <si>
    <t>Donizetti 6643 Gonzalez Catan, Provincia de Buenos Aires, Argentina</t>
  </si>
  <si>
    <t>1720 ( 692-469/1720 )</t>
  </si>
  <si>
    <t>E.e.s.nº 77</t>
  </si>
  <si>
    <t>Areco 5801 e/ Lazaro y Griveo Virrey Del Pino</t>
  </si>
  <si>
    <t>Areco 5801 e/ Lazaro y Griveo Virrey Del Pino, Provincia de Buenos Aires, Argentina</t>
  </si>
  <si>
    <t>329 ( 692-493/329 )</t>
  </si>
  <si>
    <t>Casa CompaÑera</t>
  </si>
  <si>
    <t>Acoyte 12228 e/ S/n y S/n Gonzalez Catan</t>
  </si>
  <si>
    <t>Acoyte 12228 e/ S/n y S/n Gonzalez Catan, Provincia de Buenos Aires, Argentina</t>
  </si>
  <si>
    <t>245 ( 692-464/245 )</t>
  </si>
  <si>
    <t>Identidad Vecinal Oro Verde</t>
  </si>
  <si>
    <t>El Naranjo 7314 e/ S/n y S/n Virrey Del Pino</t>
  </si>
  <si>
    <t>El Naranjo 7314 e/ S/n y S/n Virrey Del Pino, Provincia de Buenos Aires, Argentina</t>
  </si>
  <si>
    <t>3528 ( 692-497/3528 )</t>
  </si>
  <si>
    <t>Club Independencia</t>
  </si>
  <si>
    <t>Riglos Y Saraza Gonzalez Catan</t>
  </si>
  <si>
    <t>Riglos Y Saraza Gonzalez Catan, Provincia de Buenos Aires, Argentina</t>
  </si>
  <si>
    <t>1276 ( 692-464/1276 )</t>
  </si>
  <si>
    <t>La Casita De Los NiÑos</t>
  </si>
  <si>
    <t>Ferrari 5460 e/ Cañada De Gómez y Santiago Del Estero Virrey Del Pino</t>
  </si>
  <si>
    <t>Ferrari 5460 e/ Cañada De Gómez y Santiago Del Estero Virrey Del Pino, Provincia de Buenos Aires, Argentina</t>
  </si>
  <si>
    <t>1277 ( 692-481/1277 )</t>
  </si>
  <si>
    <t>Capilla Sagrado Corazon De JesÚs</t>
  </si>
  <si>
    <t>Guandacol Y Solá Virrey Del Pino</t>
  </si>
  <si>
    <t>Guandacol Y Solá Virrey Del Pino, Provincia de Buenos Aires, Argentina</t>
  </si>
  <si>
    <t>3917 ( 692-464/3917 )</t>
  </si>
  <si>
    <t>Comedor La Hora Feliz</t>
  </si>
  <si>
    <t>La Bastilla 6530 Gonzalez Catan</t>
  </si>
  <si>
    <t>La Bastilla 6530 Gonzalez Catan, Provincia de Buenos Aires, Argentina</t>
  </si>
  <si>
    <t>211 ( 692-469/211 )</t>
  </si>
  <si>
    <t>Comedor German Km47</t>
  </si>
  <si>
    <t>San Isidro 6167 e/ S/n y S/n Virrey Del Pino</t>
  </si>
  <si>
    <t>San Isidro 6167 e/ S/n y S/n Virrey Del Pino, Provincia de Buenos Aires, Argentina</t>
  </si>
  <si>
    <t>212 ( 692-469/212 )</t>
  </si>
  <si>
    <t>Comedor La Morocha Km 38</t>
  </si>
  <si>
    <t>Richet 1049 1049 e/ S/n y S/n Virrey Del Pino</t>
  </si>
  <si>
    <t>Richet 1049 1049 e/ S/n y S/n Virrey Del Pino, Provincia de Buenos Aires, Argentina</t>
  </si>
  <si>
    <t>234 ( 692-481/234 )</t>
  </si>
  <si>
    <t>Iglesia Cristo Es La Esperanza</t>
  </si>
  <si>
    <t>FortÍn Yunka Y Quilmay e/ S/n y S/n Virrey Del Pino</t>
  </si>
  <si>
    <t>FortÍn Yunka Y Quilmay e/ S/n y S/n Virrey Del Pino, Provincia de Buenos Aires, Argentina</t>
  </si>
  <si>
    <t>302 ( 692-493/302 )</t>
  </si>
  <si>
    <t>Cec-identidad Vecinal</t>
  </si>
  <si>
    <t>Lanza 6621 Gonzalez Catan</t>
  </si>
  <si>
    <t>Lanza 6621 Gonzalez Catan, Provincia de Buenos Aires, Argentina</t>
  </si>
  <si>
    <t>3558 ( 692-497/3558 )</t>
  </si>
  <si>
    <t>Biblioteca Popular Madre Teresa</t>
  </si>
  <si>
    <t>Villanueva 2437 Virrey Del Pino</t>
  </si>
  <si>
    <t>Villanueva 2437 Virrey Del Pino, Provincia de Buenos Aires, Argentina</t>
  </si>
  <si>
    <t>3909 ( 692-486/3909 )</t>
  </si>
  <si>
    <t>Iglesia Palabra Fiel</t>
  </si>
  <si>
    <t>Mompox 10642 Gonzalez Catan</t>
  </si>
  <si>
    <t>Mompox 10642 Gonzalez Catan, Provincia de Buenos Aires, Argentina</t>
  </si>
  <si>
    <t>3918 ( 692-469/3918 )</t>
  </si>
  <si>
    <t>Manzanares 3160 Gonzalez Catan</t>
  </si>
  <si>
    <t>Manzanares 3160 Gonzalez Catan, Provincia de Buenos Aires, Argentina</t>
  </si>
  <si>
    <t>235 ( 692-469/235 )</t>
  </si>
  <si>
    <t>Sociedad De Fomento Las Merecedes</t>
  </si>
  <si>
    <t>NÚÑez 5200 e/ S/n y S/n Virrey Del Pino</t>
  </si>
  <si>
    <t>NÚÑez 5200 e/ S/n y S/n Virrey Del Pino, Provincia de Buenos Aires, Argentina</t>
  </si>
  <si>
    <t>1457 ( 692-481/1457 )</t>
  </si>
  <si>
    <t>Asociacion De Fomento 20 De Junio</t>
  </si>
  <si>
    <t>Carbajal 1428 e/ Manuel Antonio Castro y Pablo Ceretti Veinte De Junio</t>
  </si>
  <si>
    <t>Carbajal 1428 e/ Manuel Antonio Castro y Pablo Ceretti Veinte De Junio, Provincia de Buenos Aires, Argentina</t>
  </si>
  <si>
    <t>1274 ( 692-497/1274 )</t>
  </si>
  <si>
    <t>Ep N° 204</t>
  </si>
  <si>
    <t>Dúngenes e/ Gral. Rivas y Dragones Gonzalez Catan</t>
  </si>
  <si>
    <t>Dúngenes e/ Gral. Rivas y Dragones Gonzalez Catan, Provincia de Buenos Aires, Argentina</t>
  </si>
  <si>
    <t>-34.7994951273977</t>
  </si>
  <si>
    <t>-58.6158879265856</t>
  </si>
  <si>
    <t>1459 ( 692-486/1459 )</t>
  </si>
  <si>
    <t>Envion El Dorado</t>
  </si>
  <si>
    <t>Balboa 3380 e/ Antonio Zinny y Coronel Monasterio Gonzalez Catan</t>
  </si>
  <si>
    <t>Balboa 3380 e/ Antonio Zinny y Coronel Monasterio Gonzalez Catan, Provincia de Buenos Aires, Argentina</t>
  </si>
  <si>
    <t>3886 ( 692-486/3886 )</t>
  </si>
  <si>
    <t>Manuela Castilla Hidalgo Y Camarones e/ Camarones Gonzalez Catan</t>
  </si>
  <si>
    <t>Manuela Castilla Hidalgo Y Camarones e/ Camarones Gonzalez Catan, Provincia de Buenos Aires, Argentina</t>
  </si>
  <si>
    <t>3893 ( 692-486/3893 )</t>
  </si>
  <si>
    <t>Club Beromama</t>
  </si>
  <si>
    <t>Equiza 7100 Gonzalez Catan</t>
  </si>
  <si>
    <t>Equiza 7100 Gonzalez Catan, Provincia de Buenos Aires, Argentina</t>
  </si>
  <si>
    <t>3554 ( 692-497/3554 )</t>
  </si>
  <si>
    <t>Iglesia Adonay</t>
  </si>
  <si>
    <t>Guanabara 496 Virrey Del Pino</t>
  </si>
  <si>
    <t>Guanabara 496 Virrey Del Pino, Provincia de Buenos Aires, Argentina</t>
  </si>
  <si>
    <t>3894 ( 692-486/3894 )</t>
  </si>
  <si>
    <t>AsociaciÓn Civil Cirujas</t>
  </si>
  <si>
    <t>Av La Salle 2570 Gonzalez Catan</t>
  </si>
  <si>
    <t>Av La Salle 2570 Gonzalez Catan, Provincia de Buenos Aires, Argentina</t>
  </si>
  <si>
    <t>3915 ( 692-486/3915 )</t>
  </si>
  <si>
    <t>Escuela De Educacion Primaria N°202</t>
  </si>
  <si>
    <t>Diego De Villarroel 1970 Gonzalez Catan</t>
  </si>
  <si>
    <t>Diego De Villarroel 1970 Gonzalez Catan, Provincia de Buenos Aires, Argentina</t>
  </si>
  <si>
    <t>-34.8022694881246</t>
  </si>
  <si>
    <t>-58.6408348317476</t>
  </si>
  <si>
    <t>3948 ( 692-486/3948 )</t>
  </si>
  <si>
    <t>El Sol</t>
  </si>
  <si>
    <t>Danel 2648 Virrey Del Pino</t>
  </si>
  <si>
    <t>Danel 2648 Virrey Del Pino, Provincia de Buenos Aires, Argentina</t>
  </si>
  <si>
    <t>3961 ( 692-486/3961 )</t>
  </si>
  <si>
    <t>Los Lapices Siguen Escribiendo</t>
  </si>
  <si>
    <t>Lanza 6621 Virrey Del Pino</t>
  </si>
  <si>
    <t>Lanza 6621 Virrey Del Pino, Provincia de Buenos Aires, Argentina</t>
  </si>
  <si>
    <t>1715 ( 692-487/1715 )</t>
  </si>
  <si>
    <t>Ancon 6131 e/ Soberania Nacinal y Osvaldo Magnasco Gonzalez Catan</t>
  </si>
  <si>
    <t>Ancon 6131 e/ Soberania Nacinal y Osvaldo Magnasco Gonzalez Catan, Provincia de Buenos Aires, Argentina</t>
  </si>
  <si>
    <t>1756 ( 692-487/1756 )</t>
  </si>
  <si>
    <t>Ep N° 209</t>
  </si>
  <si>
    <t>Gamarra 8510 Virrey Del Pino</t>
  </si>
  <si>
    <t>Gamarra 8510 Virrey Del Pino, Provincia de Buenos Aires, Argentina</t>
  </si>
  <si>
    <t>-34.8119234963718</t>
  </si>
  <si>
    <t>-58.6214433302445</t>
  </si>
  <si>
    <t>294 ( 692-487/294 )</t>
  </si>
  <si>
    <t>Voluntad Joven</t>
  </si>
  <si>
    <t>La Bastilla 6935 Gonzalez Catan</t>
  </si>
  <si>
    <t>La Bastilla 6935 Gonzalez Catan, Provincia de Buenos Aires, Argentina</t>
  </si>
  <si>
    <t>1758 ( 692-487/1758 )</t>
  </si>
  <si>
    <t>Ees N°173</t>
  </si>
  <si>
    <t>Calle 2 Gonzalez Catan</t>
  </si>
  <si>
    <t>Calle 2 Gonzalez Catan, Provincia de Buenos Aires, Argentina</t>
  </si>
  <si>
    <t>-34.7662591505389</t>
  </si>
  <si>
    <t>-58.6211518338891</t>
  </si>
  <si>
    <t>323 ( 692-493/323 )</t>
  </si>
  <si>
    <t>Escuela De Futbol AtlÉtico Calderon</t>
  </si>
  <si>
    <t>Federico Pedro Russo 3299 Gonzalez Catan</t>
  </si>
  <si>
    <t>Federico Pedro Russo 3299 Gonzalez Catan, Provincia de Buenos Aires, Argentina</t>
  </si>
  <si>
    <t>1160 ( 692-493/1160 )</t>
  </si>
  <si>
    <t>Movimiento De Los Trabajadores Excluidos</t>
  </si>
  <si>
    <t>Guaira e/ Leopardi y DungÉnes Gonzalez Catan</t>
  </si>
  <si>
    <t>Guaira e/ Leopardi y DungÉnes Gonzalez Catan, Provincia de Buenos Aires, Argentina</t>
  </si>
  <si>
    <t>1663 ( 692-493/1663 )</t>
  </si>
  <si>
    <t>Asociacion Civil Dando Vida</t>
  </si>
  <si>
    <t>Lavalleja 5670 Gregorio De Laferrere</t>
  </si>
  <si>
    <t>Lavalleja 5670 Gregorio De Laferrere, Provincia de Buenos Aires, Argentina</t>
  </si>
  <si>
    <t>239 ( 692-493/239 )</t>
  </si>
  <si>
    <t>Ep N° 198</t>
  </si>
  <si>
    <t>Cuenca 890 e/ S/n y S/n Virrey Del Pino</t>
  </si>
  <si>
    <t>Cuenca 890 e/ S/n y S/n Virrey Del Pino, Provincia de Buenos Aires, Argentina</t>
  </si>
  <si>
    <t>-34.8681264432803</t>
  </si>
  <si>
    <t>-58.6573242141403</t>
  </si>
  <si>
    <t>3532 ( 692-493/3532 )</t>
  </si>
  <si>
    <t>Centro De Rehabilitacion Eleccion De Vida Las Juan</t>
  </si>
  <si>
    <t>Urien Y Diego De Villarroel Virrey Del Pino</t>
  </si>
  <si>
    <t>Urien Y Diego De Villarroel Virrey Del Pino, Provincia de Buenos Aires, Argentina</t>
  </si>
  <si>
    <t>3738 ( 692-493/3738 )</t>
  </si>
  <si>
    <t>El Rincón De La Tosquera</t>
  </si>
  <si>
    <t>Vega 3541 Gonzalez Catan</t>
  </si>
  <si>
    <t>Vega 3541 Gonzalez Catan, Provincia de Buenos Aires, Argentina</t>
  </si>
  <si>
    <t>2865 ( 7-451/2865 )</t>
  </si>
  <si>
    <t>Bolivar 952 Azul</t>
  </si>
  <si>
    <t>Bolivar 952 Azul, Provincia de Buenos Aires, Argentina</t>
  </si>
  <si>
    <t>2861 ( 7-451/2861 )</t>
  </si>
  <si>
    <t>Maipu 150 Azul</t>
  </si>
  <si>
    <t>Maipu 150 Azul, Provincia de Buenos Aires, Argentina</t>
  </si>
  <si>
    <t>-36.7650734200002</t>
  </si>
  <si>
    <t>-59.8541558100352</t>
  </si>
  <si>
    <t>2866 ( 7-451/2866 )</t>
  </si>
  <si>
    <t>Aua</t>
  </si>
  <si>
    <t>Arenales 1619 Azul</t>
  </si>
  <si>
    <t>Arenales 1619 Azul, Provincia de Buenos Aires, Argentina</t>
  </si>
  <si>
    <t>2858 ( 7-451/2858 )</t>
  </si>
  <si>
    <t>Pellegrini 1208 Azul</t>
  </si>
  <si>
    <t>Pellegrini 1208 Azul, Provincia de Buenos Aires, Argentina</t>
  </si>
  <si>
    <t>-36.7849721105493</t>
  </si>
  <si>
    <t>-59.8733972009322</t>
  </si>
  <si>
    <t>3158 ( 7-451/3158 )</t>
  </si>
  <si>
    <t>Cgt</t>
  </si>
  <si>
    <t>Necochea 574 e/ H. Yrigoyen y Belgrano Azul</t>
  </si>
  <si>
    <t>Necochea 574 e/ H. Yrigoyen y Belgrano Azul, Provincia de Buenos Aires, Argentina</t>
  </si>
  <si>
    <t>2860 ( 7-451/2860 )</t>
  </si>
  <si>
    <t>Cortazar 1020 Chillar, Azul</t>
  </si>
  <si>
    <t>Cortazar 1020 Chillar, Azul, Provincia de Buenos Aires, Argentina</t>
  </si>
  <si>
    <t>-37.311896759028</t>
  </si>
  <si>
    <t>-59.9830482916451</t>
  </si>
  <si>
    <t>2863 ( 7-451/2863 )</t>
  </si>
  <si>
    <t>Argentina 224 Azul</t>
  </si>
  <si>
    <t>Argentina 224 Azul, Provincia de Buenos Aires, Argentina</t>
  </si>
  <si>
    <t>-36.7672751906973</t>
  </si>
  <si>
    <t>-59.8685804682139</t>
  </si>
  <si>
    <t>3613 ( 7-451/3613 )</t>
  </si>
  <si>
    <t>Sum Monte Viggiano</t>
  </si>
  <si>
    <t>Tandil 752 e/ Castellar y Leyria Azul</t>
  </si>
  <si>
    <t>Tandil 752 e/ Castellar y Leyria Azul, Provincia de Buenos Aires, Argentina</t>
  </si>
  <si>
    <t>2856 ( 7-451/2856 )</t>
  </si>
  <si>
    <t>Sumac</t>
  </si>
  <si>
    <t>Calle 25 De Mayo y San Martín Azul</t>
  </si>
  <si>
    <t>Calle 25 De Mayo y San Martín Azul, Provincia de Buenos Aires, Argentina</t>
  </si>
  <si>
    <t>3663 ( 7-451/3663 )</t>
  </si>
  <si>
    <t>Centro De Jubilados Lourdes</t>
  </si>
  <si>
    <t>Jujuy 44 Azul</t>
  </si>
  <si>
    <t>Jujuy 44 Azul, Provincia de Buenos Aires, Argentina</t>
  </si>
  <si>
    <t>3664 ( 7-451/3664 )</t>
  </si>
  <si>
    <t>Hogar Agrícola Azul</t>
  </si>
  <si>
    <t>Guido Spano 375 Azul</t>
  </si>
  <si>
    <t>Guido Spano 375 Azul, Provincia de Buenos Aires, Argentina</t>
  </si>
  <si>
    <t>2354 ( 70-451/2354 )</t>
  </si>
  <si>
    <t>Comunidad Raices</t>
  </si>
  <si>
    <t>Calle 10 e/ 65 Mercedes</t>
  </si>
  <si>
    <t>Calle 10 e/ 65 Mercedes, Provincia de Buenos Aires, Argentina</t>
  </si>
  <si>
    <t>2959 ( 70-451/2959 )</t>
  </si>
  <si>
    <t>Casa De La Educacion Paulo Freire</t>
  </si>
  <si>
    <t>Calle 51 e/ 14 y 16 Mercedes</t>
  </si>
  <si>
    <t>Calle 51 e/ 14 y 16 Mercedes, Provincia de Buenos Aires, Argentina</t>
  </si>
  <si>
    <t>2353 ( 70-451/2353 )</t>
  </si>
  <si>
    <t>Ep 702</t>
  </si>
  <si>
    <t>Calle 29 e/ 14 Mercedes</t>
  </si>
  <si>
    <t>Calle 29 e/ 14 Mercedes, Provincia de Buenos Aires, Argentina</t>
  </si>
  <si>
    <t>-34.6550274781354</t>
  </si>
  <si>
    <t>-59.4333712572775</t>
  </si>
  <si>
    <t>2358 ( 70-451/2358 )</t>
  </si>
  <si>
    <t>Ep 704</t>
  </si>
  <si>
    <t>Calle 55 e/ 12 Y 14 Mercedes</t>
  </si>
  <si>
    <t>Calle 55 e/ 12 Y 14 Mercedes, Provincia de Buenos Aires, Argentina</t>
  </si>
  <si>
    <t>-34.6533168318062</t>
  </si>
  <si>
    <t>-59.4491188305694</t>
  </si>
  <si>
    <t>2359 ( 70-451/2359 )</t>
  </si>
  <si>
    <t>Sociedad De Fom. Gowland</t>
  </si>
  <si>
    <t>Calle 511 e/ 506 Mercedes</t>
  </si>
  <si>
    <t>Calle 511 e/ 506 Mercedes, Provincia de Buenos Aires, Argentina</t>
  </si>
  <si>
    <t>3542 ( 70-451/3542 )</t>
  </si>
  <si>
    <t>Comunidad La Grandiosa</t>
  </si>
  <si>
    <t>Ruta 5 , Km 92200 S/n Mercedes</t>
  </si>
  <si>
    <t>Ruta 5 , Km 92200 S/n Mercedes, Provincia de Buenos Aires, Argentina</t>
  </si>
  <si>
    <t>2356 ( 70-451/2356 )</t>
  </si>
  <si>
    <t>Instituto Unzue</t>
  </si>
  <si>
    <t>Calle 47 e/ 28 Mercedes</t>
  </si>
  <si>
    <t>Calle 47 e/ 28 Mercedes, Provincia de Buenos Aires, Argentina</t>
  </si>
  <si>
    <t>3025 ( 70-451/3025 )</t>
  </si>
  <si>
    <t>El Hornero</t>
  </si>
  <si>
    <t>Calle 6 e/ 11 Mercedes</t>
  </si>
  <si>
    <t>Calle 6 e/ 11 Mercedes, Provincia de Buenos Aires, Argentina</t>
  </si>
  <si>
    <t>2357 ( 70-451/2357 )</t>
  </si>
  <si>
    <t>Calle 48 e/ 27 Mercedes</t>
  </si>
  <si>
    <t>Calle 48 e/ 27 Mercedes, Provincia de Buenos Aires, Argentina</t>
  </si>
  <si>
    <t>2747 ( 71-455/2747 )</t>
  </si>
  <si>
    <t>E.p. N° 49</t>
  </si>
  <si>
    <t>Portela 4789 e/ Paysandu y Amenabar Pontevedra B. El OmbÚ</t>
  </si>
  <si>
    <t>Portela 4789 e/ Paysandu y Amenabar Pontevedra B. El OmbÚ, Provincia de Buenos Aires, Argentina</t>
  </si>
  <si>
    <t>-34.7419094916112</t>
  </si>
  <si>
    <t>-58.6828873407677</t>
  </si>
  <si>
    <t>2754 ( 71-455/2754 )</t>
  </si>
  <si>
    <t>E.p. N° 58</t>
  </si>
  <si>
    <t>Argentina 220 Pontevedra El Vivero</t>
  </si>
  <si>
    <t>Argentina 220 Pontevedra El Vivero, Provincia de Buenos Aires, Argentina</t>
  </si>
  <si>
    <t>-34.7591389717599</t>
  </si>
  <si>
    <t>-58.6805903531407</t>
  </si>
  <si>
    <t>2748 ( 71-455/2748 )</t>
  </si>
  <si>
    <t>E.p. N° 70</t>
  </si>
  <si>
    <t>MuÑiz 1709 e/ Colastine y Azurduy Pontevedra B. El Zorzal</t>
  </si>
  <si>
    <t>MuÑiz 1709 e/ Colastine y Azurduy Pontevedra B. El Zorzal, Provincia de Buenos Aires, Argentina</t>
  </si>
  <si>
    <t>-34.730740504544</t>
  </si>
  <si>
    <t>-58.7113378173086</t>
  </si>
  <si>
    <t>167 ( 71-462/167 )</t>
  </si>
  <si>
    <t>Escuela Primaria Nº 7</t>
  </si>
  <si>
    <t>Obarrio e/ Tapalque y Modesto La Fuente Libertad B. Nuevo</t>
  </si>
  <si>
    <t>Obarrio e/ Tapalque y Modesto La Fuente Libertad B. Nuevo, Provincia de Buenos Aires, Argentina</t>
  </si>
  <si>
    <t>-34.706665996607</t>
  </si>
  <si>
    <t>-58.6686588229606</t>
  </si>
  <si>
    <t>2965 ( 71-455/2965 )</t>
  </si>
  <si>
    <t>Universidad Popular Bdp</t>
  </si>
  <si>
    <t>Salta 867 e/ Tucuman y Juan Manuel De Rosas Merlo Centro</t>
  </si>
  <si>
    <t>Salta 867 e/ Tucuman y Juan Manuel De Rosas Merlo Centro, Provincia de Buenos Aires, Argentina</t>
  </si>
  <si>
    <t>160 ( 71-455/160 )</t>
  </si>
  <si>
    <t>Club Belgrano</t>
  </si>
  <si>
    <t>Colon 643 e/ Riobamba y Av. Rivadavia Merlo Centro</t>
  </si>
  <si>
    <t>Colon 643 e/ Riobamba y Av. Rivadavia Merlo Centro, Provincia de Buenos Aires, Argentina</t>
  </si>
  <si>
    <t>162 ( 71-455/162 )</t>
  </si>
  <si>
    <t>Capilla Santa Isabel</t>
  </si>
  <si>
    <t>Doblas e/ Mendez Mariano Acosta B. Santa Isabel</t>
  </si>
  <si>
    <t>Doblas e/ Mendez Mariano Acosta B. Santa Isabel, Provincia de Buenos Aires, Argentina</t>
  </si>
  <si>
    <t>163 ( 71-455/163 )</t>
  </si>
  <si>
    <t>La Hermosa</t>
  </si>
  <si>
    <t>Pedro Chutro 1660 e/ EpecuÉn y Egipto Libertad B. Los Aromos</t>
  </si>
  <si>
    <t>Pedro Chutro 1660 e/ EpecuÉn y Egipto Libertad B. Los Aromos, Provincia de Buenos Aires, Argentina</t>
  </si>
  <si>
    <t>158 ( 71-455/158 )</t>
  </si>
  <si>
    <t>Salta 867 e/ Tucuman y J. Manuel De Rosas Merlo Centro</t>
  </si>
  <si>
    <t>Salta 867 e/ Tucuman y J. Manuel De Rosas Merlo Centro, Provincia de Buenos Aires, Argentina</t>
  </si>
  <si>
    <t>165 ( 71-455/165 )</t>
  </si>
  <si>
    <t>Subsecretaria De Ciencias, InnovaciÓn Y TecnologÍa</t>
  </si>
  <si>
    <t>Sarandi 295 e/ Peru y Bolivar Merlo Centro</t>
  </si>
  <si>
    <t>Sarandi 295 e/ Peru y Bolivar Merlo Centro, Provincia de Buenos Aires, Argentina</t>
  </si>
  <si>
    <t>169 ( 71-458/169 )</t>
  </si>
  <si>
    <t>Escuela Primaria Nº33</t>
  </si>
  <si>
    <t>Altolaguirre e/ Pedriel Merlo Norte</t>
  </si>
  <si>
    <t>Altolaguirre e/ Pedriel Merlo Norte, Provincia de Buenos Aires, Argentina</t>
  </si>
  <si>
    <t>-34.6530128417656</t>
  </si>
  <si>
    <t>-58.7262191265446</t>
  </si>
  <si>
    <t>170 ( 71-457/170 )</t>
  </si>
  <si>
    <t>Escuela Primaria Nº21</t>
  </si>
  <si>
    <t>Marimonias 548 e/ Heredia y Alvarez Jonte Agustin Ferrari B. Loma Grande</t>
  </si>
  <si>
    <t>Marimonias 548 e/ Heredia y Alvarez Jonte Agustin Ferrari B. Loma Grande, Provincia de Buenos Aires, Argentina</t>
  </si>
  <si>
    <t>-34.7075750009632</t>
  </si>
  <si>
    <t>-58.7712746242972</t>
  </si>
  <si>
    <t>171 ( 71-457/171 )</t>
  </si>
  <si>
    <t>Escuela Primaria Nº79</t>
  </si>
  <si>
    <t>Velloso e/ Quesada Agustin Ferrari B. Triangulo</t>
  </si>
  <si>
    <t>Velloso e/ Quesada Agustin Ferrari B. Triangulo, Provincia de Buenos Aires, Argentina</t>
  </si>
  <si>
    <t>-34.7026856883935</t>
  </si>
  <si>
    <t>-58.7796281615099</t>
  </si>
  <si>
    <t>172 ( 71-457/172 )</t>
  </si>
  <si>
    <t>Escuela Primaria Nº50</t>
  </si>
  <si>
    <t>Fraga 3700 e/ Dalton Agustin Ferrari B. Arcoiris</t>
  </si>
  <si>
    <t>Fraga 3700 e/ Dalton Agustin Ferrari B. Arcoiris, Provincia de Buenos Aires, Argentina</t>
  </si>
  <si>
    <t>-34.6883091593375</t>
  </si>
  <si>
    <t>-58.7810429272506</t>
  </si>
  <si>
    <t>173 ( 71-455/173 )</t>
  </si>
  <si>
    <t>Cdi Rio Alegre</t>
  </si>
  <si>
    <t>Loria e/ Guamini Merlo Rio Alegre</t>
  </si>
  <si>
    <t>Loria e/ Guamini Merlo Rio Alegre, Provincia de Buenos Aires, Argentina</t>
  </si>
  <si>
    <t>3925 ( 71-455/3925 )</t>
  </si>
  <si>
    <t>Marcos Sastre 1180 e/ Ayacucho y Sucre Merlo Centro</t>
  </si>
  <si>
    <t>Marcos Sastre 1180 e/ Ayacucho y Sucre Merlo Centro, Provincia de Buenos Aires, Argentina</t>
  </si>
  <si>
    <t>177 ( 71-455/177 )</t>
  </si>
  <si>
    <t>EnviÓn Arcoiris</t>
  </si>
  <si>
    <t>Operativo Condor 1047 Agustin Ferrari B. Arcoiris</t>
  </si>
  <si>
    <t>Operativo Condor 1047 Agustin Ferrari B. Arcoiris, Provincia de Buenos Aires, Argentina</t>
  </si>
  <si>
    <t>150 ( 71-455/150 )</t>
  </si>
  <si>
    <t>C.c. Corazon Popular</t>
  </si>
  <si>
    <t>Manuel Fresco 335 e/ Virgen De Copacabana y Escribano Mayor De Gobierno Mariano Acosta B. Estrella</t>
  </si>
  <si>
    <t>Manuel Fresco 335 e/ Virgen De Copacabana y Escribano Mayor De Gobierno Mariano Acosta B. Estrella, Provincia de Buenos Aires, Argentina</t>
  </si>
  <si>
    <t>184 ( 71-455/184 )</t>
  </si>
  <si>
    <t>Punto De Encuentro</t>
  </si>
  <si>
    <t>Suarez 2230 e/ Gaboto y Duayen Pompeya B. Parque El Sol</t>
  </si>
  <si>
    <t>Suarez 2230 e/ Gaboto y Duayen Pompeya B. Parque El Sol, Provincia de Buenos Aires, Argentina</t>
  </si>
  <si>
    <t>185 ( 71-455/185 )</t>
  </si>
  <si>
    <t>Vivero Azucena Bella Flor</t>
  </si>
  <si>
    <t>Taboada 2053 e/ Fabre y Centera Pompeya B. Parque El Sol</t>
  </si>
  <si>
    <t>Taboada 2053 e/ Fabre y Centera Pompeya B. Parque El Sol, Provincia de Buenos Aires, Argentina</t>
  </si>
  <si>
    <t>186 ( 71-455/186 )</t>
  </si>
  <si>
    <t>Salon Comunitario San Jose Obrero</t>
  </si>
  <si>
    <t>Av. Argentina e/ William C. Morris y Rossini Agustin Ferrari B. Loma Grande</t>
  </si>
  <si>
    <t>Av. Argentina e/ William C. Morris y Rossini Agustin Ferrari B. Loma Grande, Provincia de Buenos Aires, Argentina</t>
  </si>
  <si>
    <t>183 ( 71-455/183 )</t>
  </si>
  <si>
    <t>Casa Evita</t>
  </si>
  <si>
    <t>Avellaneda 580 e/ Riobamba y Maipu Merlo Centro</t>
  </si>
  <si>
    <t>Avellaneda 580 e/ Riobamba y Maipu Merlo Centro, Provincia de Buenos Aires, Argentina</t>
  </si>
  <si>
    <t>181 ( 71-455/181 )</t>
  </si>
  <si>
    <t>Centro Cultural Martin Fierro</t>
  </si>
  <si>
    <t>Patricias Argentinas 643 e/ Av. Jose De San Martin y Manuel Gomez Fretes Parque San Martin B. Martin Fierro</t>
  </si>
  <si>
    <t>Patricias Argentinas 643 e/ Av. Jose De San Martin y Manuel Gomez Fretes Parque San Martin B. Martin Fierro, Provincia de Buenos Aires, Argentina</t>
  </si>
  <si>
    <t>187 ( 71-455/187 )</t>
  </si>
  <si>
    <t>E.e.s Nº64</t>
  </si>
  <si>
    <t>Lafayatte e/ Ugartechi Mariano Acosta B. Santa Isabel</t>
  </si>
  <si>
    <t>Lafayatte e/ Ugartechi Mariano Acosta B. Santa Isabel, Provincia de Buenos Aires, Argentina</t>
  </si>
  <si>
    <t>-34.7358677815286</t>
  </si>
  <si>
    <t>-58.7945314153984</t>
  </si>
  <si>
    <t>1165 ( 71-455/1165 )</t>
  </si>
  <si>
    <t>Epa N° 717</t>
  </si>
  <si>
    <t>Balladares e/ Av. De La Union y Roma Pontevedra Centro</t>
  </si>
  <si>
    <t>Balladares e/ Av. De La Union y Roma Pontevedra Centro, Provincia de Buenos Aires, Argentina</t>
  </si>
  <si>
    <t>-34.7492842963844</t>
  </si>
  <si>
    <t>-58.7017522802486</t>
  </si>
  <si>
    <t>1168 ( 71-455/1168 )</t>
  </si>
  <si>
    <t>Mosconi 1711 e/ Terry y Gabriela Mistral Parque San Martin B. Belgrano</t>
  </si>
  <si>
    <t>Mosconi 1711 e/ Terry y Gabriela Mistral Parque San Martin B. Belgrano, Provincia de Buenos Aires, Argentina</t>
  </si>
  <si>
    <t>1169 ( 71-455/1169 )</t>
  </si>
  <si>
    <t>Epa N° 702</t>
  </si>
  <si>
    <t>Pellegrini 770 e/ San Martin y Solis Padua Sur</t>
  </si>
  <si>
    <t>Pellegrini 770 e/ San Martin y Solis Padua Sur, Provincia de Buenos Aires, Argentina</t>
  </si>
  <si>
    <t>-34.6740090400018</t>
  </si>
  <si>
    <t>-58.711162706718</t>
  </si>
  <si>
    <t>2757 ( 71-458/2757 )</t>
  </si>
  <si>
    <t>A.c. Manuel Dorrego</t>
  </si>
  <si>
    <t>Juncal 640 e/ Riobamba y Suipacha Merlo Centro</t>
  </si>
  <si>
    <t>Juncal 640 e/ Riobamba y Suipacha Merlo Centro, Provincia de Buenos Aires, Argentina</t>
  </si>
  <si>
    <t>189 ( 71-455/189 )</t>
  </si>
  <si>
    <t>Camara De Comercio, Industria Y Profesionales</t>
  </si>
  <si>
    <t>Balcarce 2536 e/ EspaÑa Libertad B. La Blanquita</t>
  </si>
  <si>
    <t>Balcarce 2536 e/ EspaÑa Libertad B. La Blanquita, Provincia de Buenos Aires, Argentina</t>
  </si>
  <si>
    <t>3683 ( 71-455/3683 )</t>
  </si>
  <si>
    <t>Casa Somos Bdp</t>
  </si>
  <si>
    <t>D.sarmiento 165 e/ Rawson y Victoriano Loza Merlo Centro</t>
  </si>
  <si>
    <t>D.sarmiento 165 e/ Rawson y Victoriano Loza Merlo Centro, Provincia de Buenos Aires, Argentina</t>
  </si>
  <si>
    <t>1209 ( 71-455/1209 )</t>
  </si>
  <si>
    <t>Club De Jubilados. Bdp</t>
  </si>
  <si>
    <t>Genova 758 e/ Encina y Rosales Mariano Acosta B. Estrella</t>
  </si>
  <si>
    <t>Genova 758 e/ Encina y Rosales Mariano Acosta B. Estrella, Provincia de Buenos Aires, Argentina</t>
  </si>
  <si>
    <t>1255 ( 71-455/1255 )</t>
  </si>
  <si>
    <t>Ep N° 78</t>
  </si>
  <si>
    <t>Balladares Y Av Union 1354 e/ Aguado Pontevedra B. Esperanza</t>
  </si>
  <si>
    <t>Balladares Y Av Union 1354 e/ Aguado Pontevedra B. Esperanza, Provincia de Buenos Aires, Argentina</t>
  </si>
  <si>
    <t>-34.7493356405238</t>
  </si>
  <si>
    <t>-58.7017616734933</t>
  </si>
  <si>
    <t>1252 ( 71-460/1252 )</t>
  </si>
  <si>
    <t>Ep N°55</t>
  </si>
  <si>
    <t>Carrasco 402 e/ Senillosa y Victoriano Pontevedra B. Las Tejas</t>
  </si>
  <si>
    <t>Carrasco 402 e/ Senillosa y Victoriano Pontevedra B. Las Tejas, Provincia de Buenos Aires, Argentina</t>
  </si>
  <si>
    <t>-34.7181856967628</t>
  </si>
  <si>
    <t>-58.7168947740042</t>
  </si>
  <si>
    <t>143 ( 71-459/143 )</t>
  </si>
  <si>
    <t>E.p. Nº69</t>
  </si>
  <si>
    <t>Caaguazu 1124 e/ AristÓbulo Del Valle y Alejandro Fleming Parque San Martin B. Cervantes</t>
  </si>
  <si>
    <t>Caaguazu 1124 e/ AristÓbulo Del Valle y Alejandro Fleming Parque San Martin B. Cervantes, Provincia de Buenos Aires, Argentina</t>
  </si>
  <si>
    <t>-34.6976434628074</t>
  </si>
  <si>
    <t>-58.7336070114746</t>
  </si>
  <si>
    <t>2815 ( 71-459/2815 )</t>
  </si>
  <si>
    <t>E.e.s. N° 74</t>
  </si>
  <si>
    <t>Estanislao Del Campo e/ Garmendia y Federico Lacroze Parque San Martin B. Martin Fierro</t>
  </si>
  <si>
    <t>Estanislao Del Campo e/ Garmendia y Federico Lacroze Parque San Martin B. Martin Fierro, Provincia de Buenos Aires, Argentina</t>
  </si>
  <si>
    <t>-34.7075505029241</t>
  </si>
  <si>
    <t>-58.7475602666503</t>
  </si>
  <si>
    <t>2938 ( 71-455/2938 )</t>
  </si>
  <si>
    <t>Escuela Primaria N°54 Pcia. De Mendoza</t>
  </si>
  <si>
    <t>Hugo Del Carril 1098 e/ La NiÑa y La Pinta Mariano Acosta B. Estrella</t>
  </si>
  <si>
    <t>Hugo Del Carril 1098 e/ La NiÑa y La Pinta Mariano Acosta B. Estrella, Provincia de Buenos Aires, Argentina</t>
  </si>
  <si>
    <t>-34.7237003284792</t>
  </si>
  <si>
    <t>-58.8042875504854</t>
  </si>
  <si>
    <t>2963 ( 71-455/2963 )</t>
  </si>
  <si>
    <t>Casa Los Pinos</t>
  </si>
  <si>
    <t>Pinos 192 e/ Esteban De Echeverria y Balavino Padua Sur</t>
  </si>
  <si>
    <t>Pinos 192 e/ Esteban De Echeverria y Balavino Padua Sur, Provincia de Buenos Aires, Argentina</t>
  </si>
  <si>
    <t>3070 ( 71-455/3070 )</t>
  </si>
  <si>
    <t>Epa Nº 701</t>
  </si>
  <si>
    <t>Calle 25 Merlo Parque San Martin</t>
  </si>
  <si>
    <t>Calle 25 Merlo Parque San Martin, Provincia de Buenos Aires, Argentina</t>
  </si>
  <si>
    <t>-34.6870733238687</t>
  </si>
  <si>
    <t>-58.7288568165534</t>
  </si>
  <si>
    <t>3817 ( 71-455/3817 )</t>
  </si>
  <si>
    <t>Centro Cultural "el Carpincho"</t>
  </si>
  <si>
    <t>Av. 25 De Mayo 542 e/ Centenario y Alberdi Merlo Centro</t>
  </si>
  <si>
    <t>Av. 25 De Mayo 542 e/ Centenario y Alberdi Merlo Centro, Provincia de Buenos Aires, Argentina</t>
  </si>
  <si>
    <t>1322 ( 71-455/1322 )</t>
  </si>
  <si>
    <t>Escuela Primaria N°27</t>
  </si>
  <si>
    <t>Gurruchaga e/ AlbariÑo Pontevedra B. Campanilla</t>
  </si>
  <si>
    <t>Gurruchaga e/ AlbariÑo Pontevedra B. Campanilla, Provincia de Buenos Aires, Argentina</t>
  </si>
  <si>
    <t>-34.719950898489</t>
  </si>
  <si>
    <t>-58.7395424741394</t>
  </si>
  <si>
    <t>3082 ( 71-455/3082 )</t>
  </si>
  <si>
    <t>La Tierrita</t>
  </si>
  <si>
    <t>Aroma 1950 e/ Magallanes y Carlos Tejedor Libertad B. La Blanquita</t>
  </si>
  <si>
    <t>Aroma 1950 e/ Magallanes y Carlos Tejedor Libertad B. La Blanquita, Provincia de Buenos Aires, Argentina</t>
  </si>
  <si>
    <t>3682 ( 71-455/3682 )</t>
  </si>
  <si>
    <t>Sf. Loma Florida</t>
  </si>
  <si>
    <t>Calle 3 340 e/ Jose MartÌ y Roberto J. PayrÒ Pompeya B. San Eduardo</t>
  </si>
  <si>
    <t>Calle 3 340 e/ Jose MartÌ y Roberto J. PayrÒ Pompeya B. San Eduardo, Provincia de Buenos Aires, Argentina</t>
  </si>
  <si>
    <t>3437 ( 71-455/3437 )</t>
  </si>
  <si>
    <t>Iglesia San Luis Gonzaga</t>
  </si>
  <si>
    <t>Heredia 2835 e/ Finlay y 24 Noviembre Mariano Acosta B. San Luis</t>
  </si>
  <si>
    <t>Heredia 2835 e/ Finlay y 24 Noviembre Mariano Acosta B. San Luis, Provincia de Buenos Aires, Argentina</t>
  </si>
  <si>
    <t>2755 ( 71-457/2755 )</t>
  </si>
  <si>
    <t>Virgen De Copacabana Mariano Acosta Centro</t>
  </si>
  <si>
    <t>Virgen De Copacabana Mariano Acosta Centro, Provincia de Buenos Aires, Argentina</t>
  </si>
  <si>
    <t>-34.72325793261307</t>
  </si>
  <si>
    <t xml:space="preserve"> -58.79369245605098</t>
  </si>
  <si>
    <t>2743 ( 71-457/2743 )</t>
  </si>
  <si>
    <t>E.p. N° 15</t>
  </si>
  <si>
    <t>Melincue e/ Loria y Dante Alighieri Mariano Acosta Rio Alegre</t>
  </si>
  <si>
    <t>Melincue e/ Loria y Dante Alighieri Mariano Acosta Rio Alegre, Provincia de Buenos Aires, Argentina</t>
  </si>
  <si>
    <t>-34.6907811896694</t>
  </si>
  <si>
    <t>-58.8373030542764</t>
  </si>
  <si>
    <t>3441 ( 71-455/3441 )</t>
  </si>
  <si>
    <t>Capilla San Cayetano-pontevedra</t>
  </si>
  <si>
    <t>Parana 2850 e/ Pilar y Arredondo Pontevedra B. Las Tejas</t>
  </si>
  <si>
    <t>Parana 2850 e/ Pilar y Arredondo Pontevedra B. Las Tejas, Provincia de Buenos Aires, Argentina</t>
  </si>
  <si>
    <t>3435 ( 71-455/3435 )</t>
  </si>
  <si>
    <t>Iglesia Todo Poderoso</t>
  </si>
  <si>
    <t>La NiÑa 636 e/ Encina y Cobo M. Acosta La Castellana</t>
  </si>
  <si>
    <t>La NiÑa 636 e/ Encina y Cobo M. Acosta La Castellana, Provincia de Buenos Aires, Argentina</t>
  </si>
  <si>
    <t>168 ( 71-455/168 )</t>
  </si>
  <si>
    <t>E.e.s. Nº67</t>
  </si>
  <si>
    <t>Altolaguirre 1002 e/ Pedriel Merlo Norte</t>
  </si>
  <si>
    <t>Altolaguirre 1002 e/ Pedriel Merlo Norte, Provincia de Buenos Aires, Argentina</t>
  </si>
  <si>
    <t>-34.6535120076592</t>
  </si>
  <si>
    <t>-58.7266505703875</t>
  </si>
  <si>
    <t>3389 ( 71-455/3389 )</t>
  </si>
  <si>
    <t>E.e.s. Nº 43</t>
  </si>
  <si>
    <t>Miller 696 e/ San Benito y Almagro Libertad. Helvecia</t>
  </si>
  <si>
    <t>Miller 696 e/ San Benito y Almagro Libertad. Helvecia, Provincia de Buenos Aires, Argentina</t>
  </si>
  <si>
    <t>-34.6869314000149</t>
  </si>
  <si>
    <t>-58.6804151766899</t>
  </si>
  <si>
    <t>178 ( 71-455/178 )</t>
  </si>
  <si>
    <t>Sociedad De Fomento Juana Azurduy</t>
  </si>
  <si>
    <t>Aguilar 1899 e/ Alvarez Thomas y Sullivan Merlo Norte</t>
  </si>
  <si>
    <t>Aguilar 1899 e/ Alvarez Thomas y Sullivan Merlo Norte, Provincia de Buenos Aires, Argentina</t>
  </si>
  <si>
    <t>3563 ( 71-455/3563 )</t>
  </si>
  <si>
    <t>Centro Socioeducativo Unión Por El Circuito</t>
  </si>
  <si>
    <t>Valdivia 4417 Pontevedra El Circuito</t>
  </si>
  <si>
    <t>Valdivia 4417 Pontevedra El Circuito, Provincia de Buenos Aires, Argentina</t>
  </si>
  <si>
    <t>3575 ( 71-455/3575 )</t>
  </si>
  <si>
    <t>Reconquista En Marcha</t>
  </si>
  <si>
    <t>Campichuelo 2072 e/ Fabre y Centenera Pompeya B. Parque El Sol</t>
  </si>
  <si>
    <t>Campichuelo 2072 e/ Fabre y Centenera Pompeya B. Parque El Sol, Provincia de Buenos Aires, Argentina</t>
  </si>
  <si>
    <t>190 ( 71-455/190 )</t>
  </si>
  <si>
    <t>Merendero Rinconcito De Luz</t>
  </si>
  <si>
    <t>Juan Xxiii 1230 e/ Bariloche Pontevedra B. El Palomo</t>
  </si>
  <si>
    <t>Juan Xxiii 1230 e/ Bariloche Pontevedra B. El Palomo, Provincia de Buenos Aires, Argentina</t>
  </si>
  <si>
    <t>2936 ( 71-455/2936 )</t>
  </si>
  <si>
    <t>Casa Cultural SamorÉ</t>
  </si>
  <si>
    <t>Bulnes 3132 e/ Almeira y Federico Lacroze Parque San Martin B. SamorÉ</t>
  </si>
  <si>
    <t>Bulnes 3132 e/ Almeira y Federico Lacroze Parque San Martin B. SamorÉ, Provincia de Buenos Aires, Argentina</t>
  </si>
  <si>
    <t>3795 ( 71-455/3795 )</t>
  </si>
  <si>
    <t>San Cayetano B. Almafuerte</t>
  </si>
  <si>
    <t>Renan e/ Bariloche Parque San Martin -</t>
  </si>
  <si>
    <t>Renan e/ Bariloche Parque San Martin -, Provincia de Buenos Aires, Argentina</t>
  </si>
  <si>
    <t>149 ( 71-455/149 )</t>
  </si>
  <si>
    <t>Fundacion Pascuas</t>
  </si>
  <si>
    <t>Guamini 1935 e/ Avenida De La Rivera y Aristoteles Merlo Rio Alegre</t>
  </si>
  <si>
    <t>Guamini 1935 e/ Avenida De La Rivera y Aristoteles Merlo Rio Alegre, Provincia de Buenos Aires, Argentina</t>
  </si>
  <si>
    <t>2760 ( 71-459/2760 )</t>
  </si>
  <si>
    <t>La San Antonio</t>
  </si>
  <si>
    <t>Iwanowski 770 e/ Rawson y Av San Martin Parque San Martin -</t>
  </si>
  <si>
    <t>Iwanowski 770 e/ Rawson y Av San Martin Parque San Martin -, Provincia de Buenos Aires, Argentina</t>
  </si>
  <si>
    <t>3945 ( 71-455/3945 )</t>
  </si>
  <si>
    <t>Capilla San Cayetano M. Acosta</t>
  </si>
  <si>
    <t>Ayolas 715 e/ Heredia y Ibera Mariano Acosta La Negrita</t>
  </si>
  <si>
    <t>Ayolas 715 e/ Heredia y Ibera Mariano Acosta La Negrita, Provincia de Buenos Aires, Argentina</t>
  </si>
  <si>
    <t>3946 ( 71-455/3946 )</t>
  </si>
  <si>
    <t>Capilla San Jose Obrero</t>
  </si>
  <si>
    <t>Superi 857 e/ Tonelero y Albarracin Mariano Acosta Centro</t>
  </si>
  <si>
    <t>Superi 857 e/ Tonelero y Albarracin Mariano Acosta Centro, Provincia de Buenos Aires, Argentina</t>
  </si>
  <si>
    <t>3003 ( 71-461/3003 )</t>
  </si>
  <si>
    <t>E.p. N° 75</t>
  </si>
  <si>
    <t>Mozart Y Bach e/ Toscanini y Maure M. Acosta Loma Grande</t>
  </si>
  <si>
    <t>Mozart Y Bach e/ Toscanini y Maure M. Acosta Loma Grande, Provincia de Buenos Aires, Argentina</t>
  </si>
  <si>
    <t>-34.6942550028657</t>
  </si>
  <si>
    <t>-58.759384236093</t>
  </si>
  <si>
    <t>3984 ( 71-455/3984 )</t>
  </si>
  <si>
    <t>La Corriente</t>
  </si>
  <si>
    <t>Castelar 2303 e/ Cardenas y Duayen Pompeya B. Parque El Sol</t>
  </si>
  <si>
    <t>Castelar 2303 e/ Cardenas y Duayen Pompeya B. Parque El Sol, Provincia de Buenos Aires, Argentina</t>
  </si>
  <si>
    <t>2753 ( 71-457/2753 )</t>
  </si>
  <si>
    <t>E.p. N° 32</t>
  </si>
  <si>
    <t>Finlay e/ Finlay y Alvarez Jonte Mariano Acosta B. San Luis</t>
  </si>
  <si>
    <t>Finlay e/ Finlay y Alvarez Jonte Mariano Acosta B. San Luis, Provincia de Buenos Aires, Argentina</t>
  </si>
  <si>
    <t>-34.7204049362385</t>
  </si>
  <si>
    <t>-58.7823014835261</t>
  </si>
  <si>
    <t>2739 ( 71-457/2739 )</t>
  </si>
  <si>
    <t>E.p. N° 71</t>
  </si>
  <si>
    <t>De Maria 3654 e/ Operativo Condor y Curuzu Cuatia Merlo 2° Loma Grande</t>
  </si>
  <si>
    <t>De Maria 3654 e/ Operativo Condor y Curuzu Cuatia Merlo 2° Loma Grande, Provincia de Buenos Aires, Argentina</t>
  </si>
  <si>
    <t>-34.6927989402186</t>
  </si>
  <si>
    <t>-58.7730682717827</t>
  </si>
  <si>
    <t>1171 ( 71-457/1171 )</t>
  </si>
  <si>
    <t>Epa N° 704</t>
  </si>
  <si>
    <t>Garcia Del Rio 1260 e/ Colombres y Cassaux Mariano Acosta Villa Posse</t>
  </si>
  <si>
    <t>Garcia Del Rio 1260 e/ Colombres y Cassaux Mariano Acosta Villa Posse, Provincia de Buenos Aires, Argentina</t>
  </si>
  <si>
    <t>-34.7169682175941</t>
  </si>
  <si>
    <t>-58.801402367089</t>
  </si>
  <si>
    <t>2745 ( 71-457/2745 )</t>
  </si>
  <si>
    <t>E.p. N° 40</t>
  </si>
  <si>
    <t>Jose Posse e/ Posse y Becquer Mariano Acosta Villa Posse</t>
  </si>
  <si>
    <t>Jose Posse e/ Posse y Becquer Mariano Acosta Villa Posse, Provincia de Buenos Aires, Argentina</t>
  </si>
  <si>
    <t>-34.7119658535948</t>
  </si>
  <si>
    <t>-58.7899253265104</t>
  </si>
  <si>
    <t>2822 ( 71-457/2822 )</t>
  </si>
  <si>
    <t>Dean Funes e/ Dean Funes y Tunuyan Merlo Km 34 1/2</t>
  </si>
  <si>
    <t>Dean Funes e/ Dean Funes y Tunuyan Merlo Km 34 1/2, Provincia de Buenos Aires, Argentina</t>
  </si>
  <si>
    <t>2751 ( 71-457/2751 )</t>
  </si>
  <si>
    <t>E.p. N° 68</t>
  </si>
  <si>
    <t>Ibera 3906 e/ Santander y San Fernando Mariano Acosta La Negrita</t>
  </si>
  <si>
    <t>Ibera 3906 e/ Santander y San Fernando Mariano Acosta La Negrita, Provincia de Buenos Aires, Argentina</t>
  </si>
  <si>
    <t>-34.7295200650494</t>
  </si>
  <si>
    <t>-58.791521930719</t>
  </si>
  <si>
    <t>2741 ( 71-458/2741 )</t>
  </si>
  <si>
    <t>E.p. N° 8</t>
  </si>
  <si>
    <t>Rodriguez PeÑa 145 e/ Garay y Presidente Campora Merlo Norte</t>
  </si>
  <si>
    <t>Rodriguez PeÑa 145 e/ Garay y Presidente Campora Merlo Norte, Provincia de Buenos Aires, Argentina</t>
  </si>
  <si>
    <t>-34.6621805121205</t>
  </si>
  <si>
    <t>-58.7329898975651</t>
  </si>
  <si>
    <t>2759 ( 71-458/2759 )</t>
  </si>
  <si>
    <t>Av Real 374 e/ 25 De Mayo y Leandro N. Alen Merlo Centro</t>
  </si>
  <si>
    <t>Av Real 374 e/ 25 De Mayo y Leandro N. Alen Merlo Centro, Provincia de Buenos Aires, Argentina</t>
  </si>
  <si>
    <t>2742 ( 71-461/2742 )</t>
  </si>
  <si>
    <t>E.p. N° 13</t>
  </si>
  <si>
    <t>Brunet 636 e/ Filiberto y Dean Funes Merlo Pompeya</t>
  </si>
  <si>
    <t>Brunet 636 e/ Filiberto y Dean Funes Merlo Pompeya, Provincia de Buenos Aires, Argentina</t>
  </si>
  <si>
    <t>-34.6699813197371</t>
  </si>
  <si>
    <t>-58.7606106351309</t>
  </si>
  <si>
    <t>2378 ( 71-462/2378 )</t>
  </si>
  <si>
    <t>E.p. N° 6</t>
  </si>
  <si>
    <t>Victor Mercante 150 e/ Victor Hugo y Zapiola Libertad Centro</t>
  </si>
  <si>
    <t>Victor Mercante 150 e/ Victor Hugo y Zapiola Libertad Centro, Provincia de Buenos Aires, Argentina</t>
  </si>
  <si>
    <t>-34.6907356992483</t>
  </si>
  <si>
    <t>-58.6876379915976</t>
  </si>
  <si>
    <t>2752 ( 71-462/2752 )</t>
  </si>
  <si>
    <t>E.e.s. N° 73</t>
  </si>
  <si>
    <t>Mataco e/ Mataco y Teheran Libertad B. El Ceibo</t>
  </si>
  <si>
    <t>Mataco e/ Mataco y Teheran Libertad B. El Ceibo, Provincia de Buenos Aires, Argentina</t>
  </si>
  <si>
    <t>-34.6913272662399</t>
  </si>
  <si>
    <t>-58.6652234507009</t>
  </si>
  <si>
    <t>2740 ( 71-462/2740 )</t>
  </si>
  <si>
    <t>2746 ( 71-465/2746 )</t>
  </si>
  <si>
    <t>E.p. N° 46</t>
  </si>
  <si>
    <t>Willam Morris 1485 e/ Hurtado y Rosario Parque San Martin B. Belgrano</t>
  </si>
  <si>
    <t>Willam Morris 1485 e/ Hurtado y Rosario Parque San Martin B. Belgrano, Provincia de Buenos Aires, Argentina</t>
  </si>
  <si>
    <t>-34.7103491096796</t>
  </si>
  <si>
    <t>-58.737964877051</t>
  </si>
  <si>
    <t>2738 ( 71-465/2738 )</t>
  </si>
  <si>
    <t>E.p. Nº 62</t>
  </si>
  <si>
    <t>Pizzurno 2399 e/ Madrid y Yapeyu Parque San Martin -</t>
  </si>
  <si>
    <t>Pizzurno 2399 e/ Madrid y Yapeyu Parque San Martin -, Provincia de Buenos Aires, Argentina</t>
  </si>
  <si>
    <t>-34.6945018538332</t>
  </si>
  <si>
    <t>-58.7091140699856</t>
  </si>
  <si>
    <t>2329 ( 72-451/2329 )</t>
  </si>
  <si>
    <t>E.p N°3</t>
  </si>
  <si>
    <t>Berra Berra</t>
  </si>
  <si>
    <t>Berra Berra, Provincia de Buenos Aires, Argentina</t>
  </si>
  <si>
    <t>-35.3770604738615</t>
  </si>
  <si>
    <t>-58.8495942934414</t>
  </si>
  <si>
    <t>2330 ( 72-451/2330 )</t>
  </si>
  <si>
    <t>E.p N°6</t>
  </si>
  <si>
    <t>Abbott e/ Sarmiento y Craig Abbott</t>
  </si>
  <si>
    <t>Abbott e/ Sarmiento y Craig Abbott, Provincia de Buenos Aires, Argentina</t>
  </si>
  <si>
    <t>-35.2800653566983</t>
  </si>
  <si>
    <t>-58.8043963881972</t>
  </si>
  <si>
    <t>2332 ( 72-451/2332 )</t>
  </si>
  <si>
    <t>E.p N°22</t>
  </si>
  <si>
    <t>Calle Lujan Monte Barrio "los Claveles"</t>
  </si>
  <si>
    <t>Calle Lujan Monte Barrio "los Claveles", Provincia de Buenos Aires, Argentina</t>
  </si>
  <si>
    <t>-35.4291088056265</t>
  </si>
  <si>
    <t>-58.8107260020028</t>
  </si>
  <si>
    <t>2331 ( 72-451/2331 )</t>
  </si>
  <si>
    <t>E.e.s N°4</t>
  </si>
  <si>
    <t>Lago Pueyrredon Monte Barrio Unidad Nacional</t>
  </si>
  <si>
    <t>Lago Pueyrredon Monte Barrio Unidad Nacional, Provincia de Buenos Aires, Argentina</t>
  </si>
  <si>
    <t>-35.4416037119267</t>
  </si>
  <si>
    <t>-58.8069751285835</t>
  </si>
  <si>
    <t>974 ( 72-451/974 )</t>
  </si>
  <si>
    <t>Martin Rodriguez 990 e/ Felix De Azara y Zenon Videla Dorna San Miguel Del Monte Epa 701</t>
  </si>
  <si>
    <t>Martin Rodriguez 990 e/ Felix De Azara y Zenon Videla Dorna San Miguel Del Monte Epa 701, Provincia de Buenos Aires, Argentina</t>
  </si>
  <si>
    <t>-35.43931</t>
  </si>
  <si>
    <t>-58.81195</t>
  </si>
  <si>
    <t>3446 ( 72-451/3446 )</t>
  </si>
  <si>
    <t>Ep N°10</t>
  </si>
  <si>
    <t>Z. Vedela Dorna e/ Laura Gianacovo y Gerreyra Zenón Videla Dorna Vedela</t>
  </si>
  <si>
    <t>Z. Vedela Dorna e/ Laura Gianacovo y Gerreyra Zenón Videla Dorna Vedela, Provincia de Buenos Aires, Argentina</t>
  </si>
  <si>
    <t>-35.5408923425073</t>
  </si>
  <si>
    <t>-58.8858082061834</t>
  </si>
  <si>
    <t>1834 ( 73-451/1834 )</t>
  </si>
  <si>
    <t>Igualdad Y Justicia</t>
  </si>
  <si>
    <t>Alsina 1372 e/ Honduras y Gonzalez Moreno Moreno</t>
  </si>
  <si>
    <t>Alsina 1372 e/ Honduras y Gonzalez Moreno Moreno, Provincia de Buenos Aires, Argentina</t>
  </si>
  <si>
    <t>1830 ( 73-451/1830 )</t>
  </si>
  <si>
    <t>Mitre 1108 e/ Camilli y Victorica Moreno Moreno</t>
  </si>
  <si>
    <t>Mitre 1108 e/ Camilli y Victorica Moreno Moreno, Provincia de Buenos Aires, Argentina</t>
  </si>
  <si>
    <t>-34.647357006925404</t>
  </si>
  <si>
    <t xml:space="preserve"> -58.795275361439735</t>
  </si>
  <si>
    <t>1837 ( 73-451/1837 )</t>
  </si>
  <si>
    <t>Sociedad De Fomento La Bibiana</t>
  </si>
  <si>
    <t>Estrada e/ Jorge Newbery y Bibiana Moreno Trujui</t>
  </si>
  <si>
    <t>Estrada e/ Jorge Newbery y Bibiana Moreno Trujui, Provincia de Buenos Aires, Argentina</t>
  </si>
  <si>
    <t>1833 ( 73-453/1833 )</t>
  </si>
  <si>
    <t>Instituto Pensar Moreno</t>
  </si>
  <si>
    <t>Piovano e/ Rivadavia y Nemesio Alvarez Moreno Moreno</t>
  </si>
  <si>
    <t>Piovano e/ Rivadavia y Nemesio Alvarez Moreno Moreno, Provincia de Buenos Aires, Argentina</t>
  </si>
  <si>
    <t>1836 ( 73-451/1836 )</t>
  </si>
  <si>
    <t>La Cancha De Ponce</t>
  </si>
  <si>
    <t>Juan Xxii e/ Peru y Belgrano Moreno Moreno</t>
  </si>
  <si>
    <t>Juan Xxii e/ Peru y Belgrano Moreno Moreno, Provincia de Buenos Aires, Argentina</t>
  </si>
  <si>
    <t>1852 ( 73-453/1852 )</t>
  </si>
  <si>
    <t>Jardin Maternal Mi Granjita</t>
  </si>
  <si>
    <t>Irigone e/ Chuquisaca Moreno Moreno</t>
  </si>
  <si>
    <t>Irigone e/ Chuquisaca Moreno Moreno, Provincia de Buenos Aires, Argentina</t>
  </si>
  <si>
    <t>2886 ( 73-451/2886 )</t>
  </si>
  <si>
    <t>Elena Torres</t>
  </si>
  <si>
    <t>CataluÑa e/ Costa Rica y Zarate Moreno Moreno</t>
  </si>
  <si>
    <t>Cataluña y Zarate Moreno, Provincia de Buenos Aires, Argentina</t>
  </si>
  <si>
    <t>3412 ( 73-451/3412 )</t>
  </si>
  <si>
    <t>Casa Joven Casasco</t>
  </si>
  <si>
    <t>San Jose 189 e/ Padre Hahy y San Cayetano Moreno Barrio Casasco</t>
  </si>
  <si>
    <t>San Jose 189 e/ Padre Hahy y San Cayetano Moreno Barrio Casasco, Provincia de Buenos Aires, Argentina</t>
  </si>
  <si>
    <t>1839 ( 73-452/1839 )</t>
  </si>
  <si>
    <t>Primaria 41</t>
  </si>
  <si>
    <t>Madariaga 1900 e/ Roldan y Lafinur Moreno Moreno</t>
  </si>
  <si>
    <t>Madariaga 1900 e/ Roldan y Lafinur Moreno Moreno, Provincia de Buenos Aires, Argentina</t>
  </si>
  <si>
    <t>-34.6088593109766</t>
  </si>
  <si>
    <t>-58.7941997550445</t>
  </si>
  <si>
    <t>566 ( 73-451/566 )</t>
  </si>
  <si>
    <t>Capilla Maria Auxiliadora</t>
  </si>
  <si>
    <t>Alberdi 2777 e/ San Pablo y San Luis Moreno Barrio Rififi</t>
  </si>
  <si>
    <t>Alberdi 2777 e/ San Pablo y San Luis Moreno Barrio Rififi, Provincia de Buenos Aires, Argentina</t>
  </si>
  <si>
    <t>560 ( 73-451/560 )</t>
  </si>
  <si>
    <t>Sociedad De Fomento Jardines 1</t>
  </si>
  <si>
    <t>Larreta 3057 e/ Otto Krause y Democracia Moreno La Reja</t>
  </si>
  <si>
    <t>Larreta 3057 e/ Otto Krause y Democracia Moreno La Reja, Provincia de Buenos Aires, Argentina</t>
  </si>
  <si>
    <t>620 ( 73-451/620 )</t>
  </si>
  <si>
    <t>Capilla Lourdes -2</t>
  </si>
  <si>
    <t>San Nicolas 4540 e/ Sivori y Arenales Moreno Barrio Manantaliales</t>
  </si>
  <si>
    <t>San Nicolas 4540 e/ Sivori y Arenales Moreno Barrio Manantaliales, Provincia de Buenos Aires, Argentina</t>
  </si>
  <si>
    <t>561 ( 73-451/561 )</t>
  </si>
  <si>
    <t>Frente De Organizaciones En Lucha- Gaona</t>
  </si>
  <si>
    <t>Chilavert e/ Marcos Sastre y Leopoldo Lugones Moreno Barrio Gaona</t>
  </si>
  <si>
    <t>Chilavert e/ Marcos Sastre y Leopoldo Lugones Moreno Barrio Gaona, Provincia de Buenos Aires, Argentina</t>
  </si>
  <si>
    <t>617 ( 73-451/617 )</t>
  </si>
  <si>
    <t>Frente De Organizaciones En Lucha- Casasco</t>
  </si>
  <si>
    <t>San Cayetano e/ San Luis y San Pablo Moreno Barrio Casasco</t>
  </si>
  <si>
    <t>San Cayetano e/ San Luis y San Pablo Moreno Barrio Casasco, Provincia de Buenos Aires, Argentina</t>
  </si>
  <si>
    <t>616 ( 73-451/616 )</t>
  </si>
  <si>
    <t>Frente De Organizaciones En Lucha- 2000</t>
  </si>
  <si>
    <t>Plutarco 2802 e/ Colectora Gaona y Democracia Moreno Barrio 2000</t>
  </si>
  <si>
    <t>Plutarco 2802 e/ Colectora Gaona y Democracia Moreno Barrio 2000, Provincia de Buenos Aires, Argentina</t>
  </si>
  <si>
    <t>3721 ( 73-451/3721 )</t>
  </si>
  <si>
    <t>Centro Comunitario 23 De Diciembre</t>
  </si>
  <si>
    <t>Patrias Argentina e/ Luis De Tejeda y Ensenada Moreno Cuartel V</t>
  </si>
  <si>
    <t>Patrias Argentina e/ Luis De Tejeda y Ensenada Moreno Cuartel V, Provincia de Buenos Aires, Argentina</t>
  </si>
  <si>
    <t>3722 ( 73-451/3722 )</t>
  </si>
  <si>
    <t>Movimiento Mayo</t>
  </si>
  <si>
    <t>Uruguay e/ Merlo y Dorrego Moreno Moreno</t>
  </si>
  <si>
    <t>Uruguay e/ Merlo y Dorrego Moreno Moreno, Provincia de Buenos Aires, Argentina</t>
  </si>
  <si>
    <t>1847 ( 73-452/1847 )</t>
  </si>
  <si>
    <t>La Huella</t>
  </si>
  <si>
    <t>Baigorria e/ Ruta 24 Moreno Cuartel V</t>
  </si>
  <si>
    <t>Baigorria e/ Ruta 24 Moreno Cuartel V, Provincia de Buenos Aires, Argentina</t>
  </si>
  <si>
    <t>1850 ( 73-452/1850 )</t>
  </si>
  <si>
    <t>Mirar Al Futuro</t>
  </si>
  <si>
    <t>Canada 9315 e/ Favaloro Moreno Trujui</t>
  </si>
  <si>
    <t>Canada 9315 e/ Favaloro Moreno Trujui, Provincia de Buenos Aires, Argentina</t>
  </si>
  <si>
    <t>1844 ( 73-452/1844 )</t>
  </si>
  <si>
    <t>Sede Cuartel V</t>
  </si>
  <si>
    <t>Ruta 24 9370 e/ Gutember y Arechavala Moreno Cuartel V</t>
  </si>
  <si>
    <t>Ruta 24 9370 e/ Gutember y Arechavala Moreno Cuartel V, Provincia de Buenos Aires, Argentina</t>
  </si>
  <si>
    <t>1849 ( 73-452/1849 )</t>
  </si>
  <si>
    <t>Ateneo Nk- Francisco Alvarez</t>
  </si>
  <si>
    <t>Semana De Mayo 1104 e/ La Nacion y Tulissi Moreno Francisco Alvarez</t>
  </si>
  <si>
    <t>Semana De Mayo 1104 e/ La Nacion y Tulissi Moreno Francisco Alvarez, Provincia de Buenos Aires, Argentina</t>
  </si>
  <si>
    <t>1845 ( 73-452/1845 )</t>
  </si>
  <si>
    <t>Sociedad De Fomento Barrio 2000</t>
  </si>
  <si>
    <t>Plutarco e/ Chaco y Sodado Toledo Moreno Moreno</t>
  </si>
  <si>
    <t>Plutarco e/ Chaco y Sodado Toledo Moreno Moreno, Provincia de Buenos Aires, Argentina</t>
  </si>
  <si>
    <t>1846 ( 73-452/1846 )</t>
  </si>
  <si>
    <t>Sociedad De Fomento Villa Anita</t>
  </si>
  <si>
    <t>Toledo 2328 e/ Tupungato y Bolivia Moreno Moreno</t>
  </si>
  <si>
    <t>Toledo 2328 e/ Tupungato y Bolivia Moreno Moreno, Provincia de Buenos Aires, Argentina</t>
  </si>
  <si>
    <t>1838 ( 73-452/1838 )</t>
  </si>
  <si>
    <t>2889 ( 73-452/2889 )</t>
  </si>
  <si>
    <t>Sociedad De Fomento Cortejarena</t>
  </si>
  <si>
    <t>Sofocles e/ La Rioja y Athuel Moreno La Reja</t>
  </si>
  <si>
    <t>Sofocles e/ La Rioja y Athuel Moreno La Reja, Provincia de Buenos Aires, Argentina</t>
  </si>
  <si>
    <t>568 ( 73-452/568 )</t>
  </si>
  <si>
    <t>Movimiento Territorial De LiberaciÓn - Villa Angel</t>
  </si>
  <si>
    <t>Hernandarias 3539 e/ Calvo y Ruta 23 Moreno Trujui</t>
  </si>
  <si>
    <t>Hernandarias 3539 e/ Calvo y Ruta 23 Moreno Trujui, Provincia de Buenos Aires, Argentina</t>
  </si>
  <si>
    <t>3825 ( 73-452/3825 )</t>
  </si>
  <si>
    <t>Comedor Y Escuela De Oficios Lula Da Silva</t>
  </si>
  <si>
    <t>Lincoln 6877 e/ Magallanes y Pinzon Moreno Trujui</t>
  </si>
  <si>
    <t>Lincoln 6877 e/ Magallanes y Pinzon Moreno Trujui, Provincia de Buenos Aires, Argentina</t>
  </si>
  <si>
    <t>1855 ( 73-453/1855 )</t>
  </si>
  <si>
    <t>Esperanza - Anexo 2</t>
  </si>
  <si>
    <t>Viedma 6667 e/ San Fernando Moreno Francisco Alvarez</t>
  </si>
  <si>
    <t>Viedma 6667 e/ San Fernando Moreno Francisco Alvarez, Provincia de Buenos Aires, Argentina</t>
  </si>
  <si>
    <t>1829 ( 73-454/1829 )</t>
  </si>
  <si>
    <t>Primaria 74</t>
  </si>
  <si>
    <t>Mexico e/ Honduras y Joaquin Gonzalez Moreno Moreno</t>
  </si>
  <si>
    <t>Mexico e/ Honduras y Joaquin Gonzalez Moreno Moreno, Provincia de Buenos Aires, Argentina</t>
  </si>
  <si>
    <t>-34.6184699068188</t>
  </si>
  <si>
    <t>-58.7948346241211</t>
  </si>
  <si>
    <t>1857 ( 73-453/1857 )</t>
  </si>
  <si>
    <t>Club San Carlos</t>
  </si>
  <si>
    <t>Paraguay e/ Montivero Moreno Trujui</t>
  </si>
  <si>
    <t>Paraguay e/ Montivero Moreno Trujui, Provincia de Buenos Aires, Argentina</t>
  </si>
  <si>
    <t>1858 ( 73-454/1858 )</t>
  </si>
  <si>
    <t>Juntos Por Cascallares</t>
  </si>
  <si>
    <t>San Andres e/ Newton Moreno Moreno</t>
  </si>
  <si>
    <t>San Andres e/ Newton Moreno Moreno, Provincia de Buenos Aires, Argentina</t>
  </si>
  <si>
    <t>590 ( 73-453/590 )</t>
  </si>
  <si>
    <t>Sociedad De Fomento Roca - Movimiento Evita</t>
  </si>
  <si>
    <t>Av. Caveri 1335 e/ Gonzalez y Galvez Moreno Trujui</t>
  </si>
  <si>
    <t>Av. Caveri 1335 e/ Gonzalez y Galvez Moreno Trujui, Provincia de Buenos Aires, Argentina</t>
  </si>
  <si>
    <t>595 ( 73-453/595 )</t>
  </si>
  <si>
    <t>Escuela Secundaria 11 - Movimiento Evita</t>
  </si>
  <si>
    <t>Moctezuma 580 e/ Los Tulipaneros y Los Fresnos Moreno Francisco Alvarez</t>
  </si>
  <si>
    <t>Moctezuma 580 e/ Los Tulipaneros y Los Fresnos Moreno Francisco Alvarez, Provincia de Buenos Aires, Argentina</t>
  </si>
  <si>
    <t>-34.6315473998923</t>
  </si>
  <si>
    <t>-58.8516278827201</t>
  </si>
  <si>
    <t>601 ( 73-453/601 )</t>
  </si>
  <si>
    <t>Eescuela Secundaria 70 - Movimiento Evita</t>
  </si>
  <si>
    <t>Shakespeare 1341 e/ Gutierrez y Galvez Moreno Moreno</t>
  </si>
  <si>
    <t>Shakespeare 1341 e/ Gutierrez y Galvez Moreno Moreno, Provincia de Buenos Aires, Argentina</t>
  </si>
  <si>
    <t>-34.6105367738385</t>
  </si>
  <si>
    <t>-58.781091689926</t>
  </si>
  <si>
    <t>587 ( 73-453/587 )</t>
  </si>
  <si>
    <t>Ep 1 - Movimiento Evita</t>
  </si>
  <si>
    <t>Uruguay e/ Alcorta y Mitre Moreno Moreno</t>
  </si>
  <si>
    <t>Uruguay e/ Alcorta y Mitre Moreno Moreno, Provincia de Buenos Aires, Argentina</t>
  </si>
  <si>
    <t>-34.6504078064748</t>
  </si>
  <si>
    <t>-58.787123717585</t>
  </si>
  <si>
    <t>592 ( 73-453/592 )</t>
  </si>
  <si>
    <t>Primaria 68 - Movimiento Evita</t>
  </si>
  <si>
    <t>Magdalena 2220 e/ Pericles y Alfonsina Storni Moreno Trujui</t>
  </si>
  <si>
    <t>Magdalena 2220 e/ Pericles y Alfonsina Storni Moreno Trujui, Provincia de Buenos Aires, Argentina</t>
  </si>
  <si>
    <t>-34.5808022802007</t>
  </si>
  <si>
    <t>-58.7670654652984</t>
  </si>
  <si>
    <t>598 ( 73-453/598 )</t>
  </si>
  <si>
    <t>Primaria 54 - Movimiento Evita</t>
  </si>
  <si>
    <t>Lincoln e/ Cortez y Vicente Lopez Y Planes Moreno Trujui</t>
  </si>
  <si>
    <t>Lincoln e/ Cortez y Vicente Lopez Y Planes Moreno Trujui, Provincia de Buenos Aires, Argentina</t>
  </si>
  <si>
    <t>-34.6106199314273</t>
  </si>
  <si>
    <t>-58.7329336014272</t>
  </si>
  <si>
    <t>597 ( 73-453/597 )</t>
  </si>
  <si>
    <t>Centro Cultural Chichilo - Movimiento Evita</t>
  </si>
  <si>
    <t>Marques De Aguado e/ Paysandu y Guatemala Moreno Moreno</t>
  </si>
  <si>
    <t>Marques De Aguado e/ Paysandu y Guatemala Moreno Moreno, Provincia de Buenos Aires, Argentina</t>
  </si>
  <si>
    <t>2933 ( 73-453/2933 )</t>
  </si>
  <si>
    <t>Sum Haras</t>
  </si>
  <si>
    <t>Moctezuma e/ Benjamin Matienzo y Puccini Moreno Trujui</t>
  </si>
  <si>
    <t>Moctezuma e/ Benjamin Matienzo y Puccini Moreno Trujui, Provincia de Buenos Aires, Argentina</t>
  </si>
  <si>
    <t>552 ( 73-454/552 )</t>
  </si>
  <si>
    <t>Tucuman 135 e/ Nemesio Alvares y Rivadavia Moreno Moreno</t>
  </si>
  <si>
    <t>Tucuman 135 e/ Nemesio Alvares y Rivadavia Moreno Moreno, Provincia de Buenos Aires, Argentina</t>
  </si>
  <si>
    <t>596 ( 73-453/596 )</t>
  </si>
  <si>
    <t>Club Altos De La Reja - Movimiento Evita</t>
  </si>
  <si>
    <t>Pilcomayo e/ Mariano Moreno y Del Valle Inclan Moreno La Reja</t>
  </si>
  <si>
    <t>Pilcomayo e/ Mariano Moreno y Del Valle Inclan Moreno La Reja, Provincia de Buenos Aires, Argentina</t>
  </si>
  <si>
    <t>589 ( 73-453/589 )</t>
  </si>
  <si>
    <t>Centro Cultural Sebastian Bordon - Movimiento Evit</t>
  </si>
  <si>
    <t>Pedro De Mendoza e/ Discepolo y La Amistad Moreno Trujui</t>
  </si>
  <si>
    <t>Pedro De Mendoza e/ Discepolo y La Amistad Moreno Trujui, Provincia de Buenos Aires, Argentina</t>
  </si>
  <si>
    <t>3039 ( 73-453/3039 )</t>
  </si>
  <si>
    <t>Ven Seremos</t>
  </si>
  <si>
    <t>Verdaguer 7980 e/ Tierras De Morenito Moreno Trujui</t>
  </si>
  <si>
    <t>Verdaguer 7980 e/ Tierras De Morenito Moreno Trujui, Provincia de Buenos Aires, Argentina</t>
  </si>
  <si>
    <t>602 ( 73-453/602 )</t>
  </si>
  <si>
    <t>Centro Cultural Los Nadies - Movimiento Evita</t>
  </si>
  <si>
    <t>Lisandro De La Torre 763 e/ Venezuela y Peru Moreno Moreno</t>
  </si>
  <si>
    <t>Lisandro De La Torre 763 e/ Venezuela y Peru Moreno Moreno, Provincia de Buenos Aires, Argentina</t>
  </si>
  <si>
    <t>3749 ( 73-453/3749 )</t>
  </si>
  <si>
    <t>Capilla La Reja</t>
  </si>
  <si>
    <t>Storni 1338 Moreno La Reja</t>
  </si>
  <si>
    <t>Storni 1338 Moreno La Reja, Provincia de Buenos Aires, Argentina</t>
  </si>
  <si>
    <t>1861 ( 73-454/1861 )</t>
  </si>
  <si>
    <t>Comedor Amanecer Del Quijote</t>
  </si>
  <si>
    <t>Buchiazzo 6800 e/ La Escultura Moreno Francisco Alvarez</t>
  </si>
  <si>
    <t>Buchiazzo 6800 e/ La Escultura Moreno Francisco Alvarez, Provincia de Buenos Aires, Argentina</t>
  </si>
  <si>
    <t>1862 ( 73-454/1862 )</t>
  </si>
  <si>
    <t>Casa De Los Abrazos</t>
  </si>
  <si>
    <t>Camilli 390 e/ Bossi y Evita Moreno Moreno</t>
  </si>
  <si>
    <t>Camilli 390 e/ Bossi y Evita Moreno Moreno, Provincia de Buenos Aires, Argentina</t>
  </si>
  <si>
    <t>1864 ( 73-454/1864 )</t>
  </si>
  <si>
    <t>Parroquia Maria Madre De Dios</t>
  </si>
  <si>
    <t>Camoati 2460 e/ Payro Moreno Moreno</t>
  </si>
  <si>
    <t>Camoati 2460 e/ Payro Moreno Moreno, Provincia de Buenos Aires, Argentina</t>
  </si>
  <si>
    <t>1865 ( 73-454/1865 )</t>
  </si>
  <si>
    <t>Casa Arco Iris</t>
  </si>
  <si>
    <t>Houssay e/ La Pampa Moreno Cuartel V</t>
  </si>
  <si>
    <t>Houssay e/ La Pampa Moreno Cuartel V, Provincia de Buenos Aires, Argentina</t>
  </si>
  <si>
    <t>3696 ( 73-454/3696 )</t>
  </si>
  <si>
    <t>Capilla Cura Brochero</t>
  </si>
  <si>
    <t>Calixto Oyuela e/ Nazca Moreno Cuartel V</t>
  </si>
  <si>
    <t>Calixto Oyuela e/ Nazca Moreno Cuartel V, Provincia de Buenos Aires, Argentina</t>
  </si>
  <si>
    <t>606 ( 73-454/606 )</t>
  </si>
  <si>
    <t>FundaciÓn La Casita</t>
  </si>
  <si>
    <t>Varvello 3959 e/ Lobos y Alvear Moreno Paso Del Rey</t>
  </si>
  <si>
    <t>Varvello 3959 e/ Lobos y Alvear Moreno Paso Del Rey, Provincia de Buenos Aires, Argentina</t>
  </si>
  <si>
    <t>605 ( 73-454/605 )</t>
  </si>
  <si>
    <t>Mutual Almasfuertes</t>
  </si>
  <si>
    <t>Costa Rica 564 e/ Martin Fierro y 12 De Octubre Moreno Moreno</t>
  </si>
  <si>
    <t>Costa Rica 564 e/ Martin Fierro y 12 De Octubre Moreno Moreno, Provincia de Buenos Aires, Argentina</t>
  </si>
  <si>
    <t>3573 ( 73-454/3573 )</t>
  </si>
  <si>
    <t>Centro Cultural El Nuevo Rebenque</t>
  </si>
  <si>
    <t>Santa Fe 1315 e/ Corrientes y Mirasoles Moreno Paso Del Rey</t>
  </si>
  <si>
    <t>Santa Fe 1315 e/ Corrientes y Mirasoles Moreno Paso Del Rey, Provincia de Buenos Aires, Argentina</t>
  </si>
  <si>
    <t>2951 ( 74-451/2951 )</t>
  </si>
  <si>
    <t>E.e.s. N3</t>
  </si>
  <si>
    <t>Calle 42 Bis Y 13 Bis e/ 42 Bis y 13 Bis Navarro Navarro</t>
  </si>
  <si>
    <t>Calle 42 Bis Y 13 Bis e/ 42 Bis y 13 Bis Navarro Navarro, Provincia de Buenos Aires, Argentina</t>
  </si>
  <si>
    <t>-34.9950989129317</t>
  </si>
  <si>
    <t>-59.2796895354082</t>
  </si>
  <si>
    <t>3714 ( 74-451/3714 )</t>
  </si>
  <si>
    <t>E.e.s. N4</t>
  </si>
  <si>
    <t>Calle 33 e/ 38 y 38 Bis Navarro Navarro</t>
  </si>
  <si>
    <t>Calle 33 e/ 38 y 38 Bis Navarro Navarro, Provincia de Buenos Aires, Argentina</t>
  </si>
  <si>
    <t>-34.9930438042562</t>
  </si>
  <si>
    <t>-59.2645643987358</t>
  </si>
  <si>
    <t>3890 ( 74-451/3890 )</t>
  </si>
  <si>
    <t>Sta. Flora e/ Sta. Flora y Mendoza Villa Moll</t>
  </si>
  <si>
    <t>Sta. Flora e/ Sta. Flora y Mendoza Villa Moll, Provincia de Buenos Aires, Argentina</t>
  </si>
  <si>
    <t>2893 ( 75-451/2893 )</t>
  </si>
  <si>
    <t>Calle 61 3360 e/ 72 y 74 Necochea</t>
  </si>
  <si>
    <t>Calle 61 3360 e/ 72 y 74 Necochea, Provincia de Buenos Aires, Argentina</t>
  </si>
  <si>
    <t>2145 ( 75-451/2145 )</t>
  </si>
  <si>
    <t>Ep N°50</t>
  </si>
  <si>
    <t>Calle 67 243 e/ Av 2 y 4 Necochea</t>
  </si>
  <si>
    <t>Calle 67 243 e/ Av 2 y 4 Necochea, Provincia de Buenos Aires, Argentina</t>
  </si>
  <si>
    <t>-38.5784179023639</t>
  </si>
  <si>
    <t>-58.7195263747417</t>
  </si>
  <si>
    <t>2150 ( 75-451/2150 )</t>
  </si>
  <si>
    <t>Calle 67 ESQ 70 e/ 70 y 72 Necochea</t>
  </si>
  <si>
    <t>Calle 67 ESQ 70 e/ 70 y 72 Necochea, Provincia de Buenos Aires, Argentina</t>
  </si>
  <si>
    <t>2141 ( 75-451/2141 )</t>
  </si>
  <si>
    <t>Ep N°4</t>
  </si>
  <si>
    <t>Calle 69 3077 e/ 66 y 68 Necochea</t>
  </si>
  <si>
    <t>Calle 69 3077 e/ 66 y 68 Necochea, Provincia de Buenos Aires, Argentina</t>
  </si>
  <si>
    <t>-38.5550148240744</t>
  </si>
  <si>
    <t>-58.7489489599259</t>
  </si>
  <si>
    <t>2144 ( 75-451/2144 )</t>
  </si>
  <si>
    <t>Eem N°3</t>
  </si>
  <si>
    <t>Calle 558 1044 e/ 521 y 523 Quequén Barrio Puerto</t>
  </si>
  <si>
    <t>Calle 558 1044 e/ 521 y 523 Quequén Barrio Puerto, Provincia de Buenos Aires, Argentina</t>
  </si>
  <si>
    <t>3374 ( 75-451/3374 )</t>
  </si>
  <si>
    <t>Cicop</t>
  </si>
  <si>
    <t>Calle 66 2954 e/ 59 y 61 Necochea</t>
  </si>
  <si>
    <t>Calle 66 2954 e/ 59 y 61 Necochea, Provincia de Buenos Aires, Argentina</t>
  </si>
  <si>
    <t>3204 ( 75-451/3204 )</t>
  </si>
  <si>
    <t>Calle 14 2949 e/ 59 y 61 Necochea</t>
  </si>
  <si>
    <t>Calle 14 2949 e/ 59 y 61 Necochea, Provincia de Buenos Aires, Argentina</t>
  </si>
  <si>
    <t>193 ( 75-451/193 )</t>
  </si>
  <si>
    <t>Identidad Vecinal</t>
  </si>
  <si>
    <t>Calle Almirante Brown N°1956 e/ S/n y S/n Quequén Barrio Puerto</t>
  </si>
  <si>
    <t>Calle Almirante Brown N°1956 e/ S/n y S/n Quequén Barrio Puerto, Provincia de Buenos Aires, Argentina</t>
  </si>
  <si>
    <t>3809 ( 75-451/3809 )</t>
  </si>
  <si>
    <t>Centro Integrador Municipal</t>
  </si>
  <si>
    <t>Calle 84 84 Y 53 e/ 84 Y 53 y 84 Y 53 Necochea</t>
  </si>
  <si>
    <t>Calle 84 84 Y 53 e/ 84 Y 53 y 84 Y 53 Necochea, Provincia de Buenos Aires, Argentina</t>
  </si>
  <si>
    <t>3938 ( 75-451/3938 )</t>
  </si>
  <si>
    <t>Ep N°52</t>
  </si>
  <si>
    <t>Calle 87 4640 e/ 98 y 98 Necochea</t>
  </si>
  <si>
    <t>Calle 87 4640 e/ 98 y 98 Necochea, Provincia de Buenos Aires, Argentina</t>
  </si>
  <si>
    <t>-38.5502111924921</t>
  </si>
  <si>
    <t>-58.7725873827009</t>
  </si>
  <si>
    <t>3934 ( 75-451/3934 )</t>
  </si>
  <si>
    <t>Envion</t>
  </si>
  <si>
    <t>Calle 85 3536 e/ 76 y 78 Necochea</t>
  </si>
  <si>
    <t>Calle 85 3536 e/ 76 y 78 Necochea, Provincia de Buenos Aires, Argentina</t>
  </si>
  <si>
    <t>2143 ( 75-451/2143 )</t>
  </si>
  <si>
    <t>Ep N°6</t>
  </si>
  <si>
    <t>Calle 69 2035 e/ 46 y 48 Necochea</t>
  </si>
  <si>
    <t>Calle 69 2035 e/ 46 y 48 Necochea, Provincia de Buenos Aires, Argentina</t>
  </si>
  <si>
    <t>-38.5627312086779</t>
  </si>
  <si>
    <t>-58.7386701028423</t>
  </si>
  <si>
    <t>2148 ( 75-451/2148 )</t>
  </si>
  <si>
    <t>Yipuy</t>
  </si>
  <si>
    <t>Calle 76 ESQ 37 e/ 37 y 39 Necochea</t>
  </si>
  <si>
    <t>Calle 76 ESQ 37 e/ 37 y 39 Necochea, Provincia de Buenos Aires, Argentina</t>
  </si>
  <si>
    <t>2142 ( 75-451/2142 )</t>
  </si>
  <si>
    <t>Calle 66 3084 e/ 63 y 61 Necochea</t>
  </si>
  <si>
    <t>Calle 66 3084 e/ 63 y 61 Necochea, Provincia de Buenos Aires, Argentina</t>
  </si>
  <si>
    <t>2140 ( 75-451/2140 )</t>
  </si>
  <si>
    <t>Calle 63 2882 e/ 64 y 62 Necochea</t>
  </si>
  <si>
    <t>Calle 63 2882 e/ 64 y 62 Necochea, Provincia de Buenos Aires, Argentina</t>
  </si>
  <si>
    <t>2155 ( 75-451/2155 )</t>
  </si>
  <si>
    <t>Ep N°5</t>
  </si>
  <si>
    <t>Calle 37 320 La Dulce</t>
  </si>
  <si>
    <t>Calle 37 320 La Dulce, Provincia de Buenos Aires, Argentina</t>
  </si>
  <si>
    <t>-38.2843224899907</t>
  </si>
  <si>
    <t>-59.2053940961604</t>
  </si>
  <si>
    <t>2184 ( 76-451/2184 )</t>
  </si>
  <si>
    <t>Roca 588 9 De Julio Diamantina</t>
  </si>
  <si>
    <t>Roca 588 9 De Julio Diamantina, Provincia de Buenos Aires, Argentina</t>
  </si>
  <si>
    <t>-35.45444</t>
  </si>
  <si>
    <t>-60.89456</t>
  </si>
  <si>
    <t>2183 ( 76-451/2183 )</t>
  </si>
  <si>
    <t>Ep N°21 Provincial</t>
  </si>
  <si>
    <t>Los Pinos 440 El Provincial S/n</t>
  </si>
  <si>
    <t>Los Pinos 440 El Provincial S/n, Provincia de Buenos Aires, Argentina</t>
  </si>
  <si>
    <t>-35.4983339837294</t>
  </si>
  <si>
    <t>-60.8704066316415</t>
  </si>
  <si>
    <t>2182 ( 76-451/2182 )</t>
  </si>
  <si>
    <t>Ep N°15 Dudignac</t>
  </si>
  <si>
    <t>Libertad e/ Sampietro y S7n Dudignac S/n</t>
  </si>
  <si>
    <t>Libertad e/ Sampietro y S7n Dudignac S/n, Provincia de Buenos Aires, Argentina</t>
  </si>
  <si>
    <t>-35.6491977095161</t>
  </si>
  <si>
    <t>-60.7095375247172</t>
  </si>
  <si>
    <t>2181 ( 76-451/2181 )</t>
  </si>
  <si>
    <t>Ep N°12 French</t>
  </si>
  <si>
    <t>Sarmiento e/ S/ N y S/n French S/n</t>
  </si>
  <si>
    <t>Sarmiento e/ S/ N y S/n French S/n, Provincia de Buenos Aires, Argentina</t>
  </si>
  <si>
    <t>-35.516563380296</t>
  </si>
  <si>
    <t>-61.0001184805995</t>
  </si>
  <si>
    <t>3553 ( 76-451/3553 )</t>
  </si>
  <si>
    <t>Ees N°9</t>
  </si>
  <si>
    <t>Patricios S/ N Patricios</t>
  </si>
  <si>
    <t>Patricios S/ N Patricios, Provincia de Buenos Aires, Argentina</t>
  </si>
  <si>
    <t>-35.4396634245806</t>
  </si>
  <si>
    <t>-60.7141572118412</t>
  </si>
  <si>
    <t>3724 ( 76-451/3724 )</t>
  </si>
  <si>
    <t>Ees N° 2</t>
  </si>
  <si>
    <t>S/n La NiÑa</t>
  </si>
  <si>
    <t>S/n La NiÑa, Provincia de Buenos Aires, Argentina</t>
  </si>
  <si>
    <t>-35.4080531145315</t>
  </si>
  <si>
    <t>-61.210333240217</t>
  </si>
  <si>
    <t>2185 ( 76-451/2185 )</t>
  </si>
  <si>
    <t>Freire 1214 9 De Julio S/n</t>
  </si>
  <si>
    <t>Freire 1214 9 De Julio S/n, Provincia de Buenos Aires, Argentina</t>
  </si>
  <si>
    <t>-35.43904</t>
  </si>
  <si>
    <t>-60.88839</t>
  </si>
  <si>
    <t>2714 ( 77-451/2714 )</t>
  </si>
  <si>
    <t>San Martin 2009 e/ Chacabuco y Maipu Olavarría Pueblo Nuevo</t>
  </si>
  <si>
    <t>San Martin 2009 e/ Chacabuco y Maipu Olavarría Pueblo Nuevo, Provincia de Buenos Aires, Argentina</t>
  </si>
  <si>
    <t>-36.8884155646264</t>
  </si>
  <si>
    <t>-60.3285233250912</t>
  </si>
  <si>
    <t>2729 ( 77-451/2729 )</t>
  </si>
  <si>
    <t>Centro De Formación Profesional N°401</t>
  </si>
  <si>
    <t>Brown 2900 e/ Dorrego y Belgrano Olavarría</t>
  </si>
  <si>
    <t>Brown 2900 e/ Dorrego y Belgrano Olavarría, Provincia de Buenos Aires, Argentina</t>
  </si>
  <si>
    <t>2720 ( 77-451/2720 )</t>
  </si>
  <si>
    <t>Junta Vecinal Barrio Eucaliptus</t>
  </si>
  <si>
    <t>Calle 110 3500 e/ Saavedra y Aguilar Olavarría Eucaliptus</t>
  </si>
  <si>
    <t>Calle 110 3500 e/ Saavedra y Aguilar Olavarría Eucaliptus, Provincia de Buenos Aires, Argentina</t>
  </si>
  <si>
    <t>3609 ( 77-451/3609 )</t>
  </si>
  <si>
    <t>Soc De Fom Dámaso Arce</t>
  </si>
  <si>
    <t>Calle 25 1129 Olavarría</t>
  </si>
  <si>
    <t>Calle 25 1129 Olavarría, Provincia de Buenos Aires, Argentina</t>
  </si>
  <si>
    <t>3452 ( 77-451/3452 )</t>
  </si>
  <si>
    <t>Ep N°1</t>
  </si>
  <si>
    <t>Sgto Cabral 2543 e/ Alsina y Lavalle Olavarría</t>
  </si>
  <si>
    <t>Sgto Cabral 2543 e/ Alsina y Lavalle Olavarría, Provincia de Buenos Aires, Argentina</t>
  </si>
  <si>
    <t>-36.8892842991622</t>
  </si>
  <si>
    <t>-60.3207395791192</t>
  </si>
  <si>
    <t>2713 ( 77-451/2713 )</t>
  </si>
  <si>
    <t>Escuela Primaria N°55</t>
  </si>
  <si>
    <t>Juan Manuel De Rosas 11549 e/ y Olavarría Barrio Aoma</t>
  </si>
  <si>
    <t>Juan Manuel De Rosas 11549 e/ y Olavarría Barrio Aoma, Provincia de Buenos Aires, Argentina</t>
  </si>
  <si>
    <t>-36.9503603065717</t>
  </si>
  <si>
    <t>-60.2545189256784</t>
  </si>
  <si>
    <t>2717 ( 77-451/2717 )</t>
  </si>
  <si>
    <t>Escuela Secundaria N°4</t>
  </si>
  <si>
    <t>Avenida Coella e/ 11 y 6 Hinojo</t>
  </si>
  <si>
    <t>Avenida Coella e/ 11 y 6 Hinojo, Provincia de Buenos Aires, Argentina</t>
  </si>
  <si>
    <t>-36.8628466805297</t>
  </si>
  <si>
    <t>-60.1626615822661</t>
  </si>
  <si>
    <t>2718 ( 77-451/2718 )</t>
  </si>
  <si>
    <t>Escuela Primaria N°2</t>
  </si>
  <si>
    <t>Avenida Legorburu 1623 e/ y Sierra Chica</t>
  </si>
  <si>
    <t>Avenida Legorburu 1623 e/ y Sierra Chica, Provincia de Buenos Aires, Argentina</t>
  </si>
  <si>
    <t>-36.8464763889403</t>
  </si>
  <si>
    <t>-60.2317587669601</t>
  </si>
  <si>
    <t>2716 ( 77-451/2716 )</t>
  </si>
  <si>
    <t>Rivadavia 2257 e/ Avenida Del Valle y Velez Sarfield Olavarría</t>
  </si>
  <si>
    <t>Rivadavia 2257 e/ Avenida Del Valle y Velez Sarfield Olavarría, Provincia de Buenos Aires, Argentina</t>
  </si>
  <si>
    <t>2730 ( 77-451/2730 )</t>
  </si>
  <si>
    <t>Dorrego 2870 e/ Moreno y Rivadavia Olavarría</t>
  </si>
  <si>
    <t>Dorrego 2870 e/ Moreno y Rivadavia Olavarría, Provincia de Buenos Aires, Argentina</t>
  </si>
  <si>
    <t>3610 ( 77-451/3610 )</t>
  </si>
  <si>
    <t>Ep N°56</t>
  </si>
  <si>
    <t>Av Pueyrredón 1590 Olavarría</t>
  </si>
  <si>
    <t>Av Pueyrredón 1590 Olavarría, Provincia de Buenos Aires, Argentina</t>
  </si>
  <si>
    <t>-36.9102886595938</t>
  </si>
  <si>
    <t>-60.3224984924113</t>
  </si>
  <si>
    <t>3125 ( 77-451/3125 )</t>
  </si>
  <si>
    <t>Centro Cultural San Jose</t>
  </si>
  <si>
    <t>Rio Bamba 2949 Olavarría</t>
  </si>
  <si>
    <t>Rio Bamba 2949 Olavarría, Provincia de Buenos Aires, Argentina</t>
  </si>
  <si>
    <t>3330 ( 77-451/3330 )</t>
  </si>
  <si>
    <t>Servicio Territorial N°1</t>
  </si>
  <si>
    <t>Alberdi Y Fassina Olavarría</t>
  </si>
  <si>
    <t>Alberdi Y Fassina Olavarría, Provincia de Buenos Aires, Argentina</t>
  </si>
  <si>
    <t>2731 ( 77-451/2731 )</t>
  </si>
  <si>
    <t>Dean Funes 3898 e/ Mitre y Republica Del Líbano Olavarría</t>
  </si>
  <si>
    <t>Dean Funes 3898 e/ Mitre y Republica Del Líbano Olavarría, Provincia de Buenos Aires, Argentina</t>
  </si>
  <si>
    <t>2950 ( 77-451/2950 )</t>
  </si>
  <si>
    <t>Bioparque La Maxima</t>
  </si>
  <si>
    <t>Avenida Pellegrini 4200 e/ Rufino Fal y Merlo Olavarría</t>
  </si>
  <si>
    <t>Avenida Pellegrini 4200 e/ Rufino Fal y Merlo Olavarría, Provincia de Buenos Aires, Argentina</t>
  </si>
  <si>
    <t>3359 ( 77-451/3359 )</t>
  </si>
  <si>
    <t>Nido Villa Magdalena</t>
  </si>
  <si>
    <t>Necochea 6030 Olavarría</t>
  </si>
  <si>
    <t>Necochea 6030 Olavarría, Provincia de Buenos Aires, Argentina</t>
  </si>
  <si>
    <t>3361 ( 77-451/3361 )</t>
  </si>
  <si>
    <t>Serv Territorial N°2</t>
  </si>
  <si>
    <t>Alberdi Y CNEL SUAREZ Olavarría</t>
  </si>
  <si>
    <t>Alberdi Y CNEL SUAREZ Olavarría, Provincia de Buenos Aires, Argentina</t>
  </si>
  <si>
    <t>2728 ( 77-451/2728 )</t>
  </si>
  <si>
    <t>Facso</t>
  </si>
  <si>
    <t>Avenida Del Valle 5737 e/ y Olavarría</t>
  </si>
  <si>
    <t>Avenida Del Valle 5737 e/ y Olavarría, Provincia de Buenos Aires, Argentina</t>
  </si>
  <si>
    <t>1096 ( 78-452/1096 )</t>
  </si>
  <si>
    <t>Ramon Ocampo 665 e/ Casimiro Bigua y Arturo Illia Carmen De Patagones</t>
  </si>
  <si>
    <t>Ramon Ocampo 665 e/ Casimiro Bigua y Arturo Illia Carmen De Patagones, Provincia de Buenos Aires, Argentina</t>
  </si>
  <si>
    <t>1098 ( 78-452/1098 )</t>
  </si>
  <si>
    <t>Ees Nº 1 "paso Alsina"</t>
  </si>
  <si>
    <t>San Martin Esq. Los Pozos e/ San Martin y Los Pozos Villalonga</t>
  </si>
  <si>
    <t>San Martin Esq. Los Pozos e/ San Martin y Los Pozos Villalonga, Provincia de Buenos Aires, Argentina</t>
  </si>
  <si>
    <t>-39.9175561885934</t>
  </si>
  <si>
    <t>-62.620510728708</t>
  </si>
  <si>
    <t>1094 ( 78-452/1094 )</t>
  </si>
  <si>
    <t>Domingo De Oro Y Sor Vallese e/ Sor Vallese y Domingo De Oro Carmen De Patagones</t>
  </si>
  <si>
    <t>Domingo De Oro Y Sor Vallese e/ Sor Vallese y Domingo De Oro Carmen De Patagones, Provincia de Buenos Aires, Argentina</t>
  </si>
  <si>
    <t>1097 ( 78-452/1097 )</t>
  </si>
  <si>
    <t>Sum Eva Peron</t>
  </si>
  <si>
    <t>Av. Domingo Peron 95 e/ Sor Vallesse y Oris De Roa Carmen De Patagones</t>
  </si>
  <si>
    <t>Av. Domingo Peron 95 e/ Sor Vallesse y Oris De Roa Carmen De Patagones, Provincia de Buenos Aires, Argentina</t>
  </si>
  <si>
    <t>1095 ( 78-452/1095 )</t>
  </si>
  <si>
    <t>Comedor El Lorito</t>
  </si>
  <si>
    <t>Calle 7 790 e/ Jose Maria Mascarello y M. Guerrico Carmen De Patagones</t>
  </si>
  <si>
    <t>Calle 7 790 e/ Jose Maria Mascarello y M. Guerrico Carmen De Patagones, Provincia de Buenos Aires, Argentina</t>
  </si>
  <si>
    <t>1100 ( 78-452/1100 )</t>
  </si>
  <si>
    <t>Kennedy Bahia San Blas</t>
  </si>
  <si>
    <t>Kennedy Bahia San Blas, Provincia de Buenos Aires, Argentina</t>
  </si>
  <si>
    <t>2294 ( 79-451/2294 )</t>
  </si>
  <si>
    <t>Centro Educativo Complementario N° 803</t>
  </si>
  <si>
    <t>Pellegrini 77 Juan José Paso Juan José Paso</t>
  </si>
  <si>
    <t>Pellegrini 77 Juan José Paso Juan José Paso, Provincia de Buenos Aires, Argentina</t>
  </si>
  <si>
    <t>2295 ( 79-451/2295 )</t>
  </si>
  <si>
    <t>E.s N° 2</t>
  </si>
  <si>
    <t>Urquiza 333 Mones Cazón Mones Cazón</t>
  </si>
  <si>
    <t>Urquiza 333 Mones Cazón Mones Cazón, Provincia de Buenos Aires, Argentina</t>
  </si>
  <si>
    <t>-36.2273495124663</t>
  </si>
  <si>
    <t>-62.0065412208062</t>
  </si>
  <si>
    <t>2291 ( 79-451/2291 )</t>
  </si>
  <si>
    <t>Jardín De Infantes N° 906</t>
  </si>
  <si>
    <t>Av. Paysandú Nueva Plata Nueva Plata</t>
  </si>
  <si>
    <t>Av. Paysandú Nueva Plata Nueva Plata, Provincia de Buenos Aires, Argentina</t>
  </si>
  <si>
    <t>2290 ( 79-451/2290 )</t>
  </si>
  <si>
    <t>Eepa N° 701</t>
  </si>
  <si>
    <t>Artigas 555 e/ Raúl Alfonsín y Alsina Pehuajó Centro</t>
  </si>
  <si>
    <t>Artigas 555 e/ Raúl Alfonsín y Alsina Pehuajó Centro, Provincia de Buenos Aires, Argentina</t>
  </si>
  <si>
    <t>-35.8101917100205</t>
  </si>
  <si>
    <t>-61.8994489146398</t>
  </si>
  <si>
    <t>2293 ( 79-451/2293 )</t>
  </si>
  <si>
    <t>Hipólito Yrigoyen 190 e/ Roque Saenz Peña y Dardo Rocha Francisco Madero Francisco Madero</t>
  </si>
  <si>
    <t>Hipólito Yrigoyen 190 e/ Roque Saenz Peña y Dardo Rocha Francisco Madero Francisco Madero, Provincia de Buenos Aires, Argentina</t>
  </si>
  <si>
    <t>2296 ( 79-451/2296 )</t>
  </si>
  <si>
    <t>Maciel 98 e/ Zanni y Lavardén Pehuajó Villa Angela</t>
  </si>
  <si>
    <t>Maciel 98 e/ Zanni y Lavardén Pehuajó Villa Angela, Provincia de Buenos Aires, Argentina</t>
  </si>
  <si>
    <t>1904 ( 8-451/1904 )</t>
  </si>
  <si>
    <t>Ees 4 Cabildo</t>
  </si>
  <si>
    <t>Pringles Y Azcuénaga e/ Pringles y Azcuénaga Bahía Blanca</t>
  </si>
  <si>
    <t>Pringles Y Azcuénaga e/ Pringles y Azcuénaga Bahía Blanca, Provincia de Buenos Aires, Argentina</t>
  </si>
  <si>
    <t>-38.4853765524111</t>
  </si>
  <si>
    <t>-61.8913451991479</t>
  </si>
  <si>
    <t>416 ( 8-451/416 )</t>
  </si>
  <si>
    <t>Ees 40</t>
  </si>
  <si>
    <t>Villarino 359 e/ Darregueira y Berutti Bahía Blanca Centro</t>
  </si>
  <si>
    <t>Villarino 359 e/ Darregueira y Berutti Bahía Blanca Centro, Provincia de Buenos Aires, Argentina</t>
  </si>
  <si>
    <t>-38.7261951098077</t>
  </si>
  <si>
    <t>-62.2663173230962</t>
  </si>
  <si>
    <t>413 ( 8-451/413 )</t>
  </si>
  <si>
    <t>Ideal - Eepa 705</t>
  </si>
  <si>
    <t>Bolivia 450 e/ Roca y Blandengues Bahía Blanca</t>
  </si>
  <si>
    <t>Bolivia 450 e/ Roca y Blandengues Bahía Blanca, Provincia de Buenos Aires, Argentina</t>
  </si>
  <si>
    <t>-38.7267915051146</t>
  </si>
  <si>
    <t>-62.2867452839784</t>
  </si>
  <si>
    <t>414 ( 8-451/414 )</t>
  </si>
  <si>
    <t>Centro De Jubilados Ramón Estomba</t>
  </si>
  <si>
    <t>F. Gonzalez 362 e/ Viamonte y Castelli Bahía Blanca Centro</t>
  </si>
  <si>
    <t>F. Gonzalez 362 e/ Viamonte y Castelli Bahía Blanca Centro, Provincia de Buenos Aires, Argentina</t>
  </si>
  <si>
    <t>1905 ( 8-452/1905 )</t>
  </si>
  <si>
    <t>Centro Vicentino</t>
  </si>
  <si>
    <t>Remedios De Escalada 2356 Bahía Blanca</t>
  </si>
  <si>
    <t>Remedios De Escalada 2356 Bahía Blanca, Provincia de Buenos Aires, Argentina</t>
  </si>
  <si>
    <t>1907 ( 8-452/1907 )</t>
  </si>
  <si>
    <t>Sociedad De Fomento Miramar</t>
  </si>
  <si>
    <t>Laudelino Cruz 1801 Bahía Blanca</t>
  </si>
  <si>
    <t>Laudelino Cruz 1801 Bahía Blanca, Provincia de Buenos Aires, Argentina</t>
  </si>
  <si>
    <t>1910 ( 8-456/1910 )</t>
  </si>
  <si>
    <t>Espacio Nido Nocito</t>
  </si>
  <si>
    <t>Manuel Molina 2146 Bahía Blanca</t>
  </si>
  <si>
    <t>Manuel Molina 2146 Bahía Blanca, Provincia de Buenos Aires, Argentina</t>
  </si>
  <si>
    <t>1912 ( 8-456/1912 )</t>
  </si>
  <si>
    <t>Cic Spurr</t>
  </si>
  <si>
    <t>Esmeralda 1450 Bahía Blanca</t>
  </si>
  <si>
    <t>Esmeralda 1450 Bahía Blanca, Provincia de Buenos Aires, Argentina</t>
  </si>
  <si>
    <t>1911 ( 8-456/1911 )</t>
  </si>
  <si>
    <t>Incob</t>
  </si>
  <si>
    <t>Ruta 3 Km 693,5 Bahía Blanca</t>
  </si>
  <si>
    <t>Ruta 3 Km 693,5 Bahía Blanca, Provincia de Buenos Aires, Argentina</t>
  </si>
  <si>
    <t>3612 ( 8-456/3612 )</t>
  </si>
  <si>
    <t>Sociedad De Fomento V. Parodi</t>
  </si>
  <si>
    <t>Luis Piedra Buena 1464 e/ Granada y Paunero Bahía Blanca</t>
  </si>
  <si>
    <t>Luis Piedra Buena 1464 e/ Granada y Paunero Bahía Blanca, Provincia de Buenos Aires, Argentina</t>
  </si>
  <si>
    <t>1913 ( 8-462/1913 )</t>
  </si>
  <si>
    <t>Sociedad De Fomento Stella Maris</t>
  </si>
  <si>
    <t>Cristo Redentor 2359 Bahía Blanca</t>
  </si>
  <si>
    <t>Cristo Redentor 2359 Bahía Blanca, Provincia de Buenos Aires, Argentina</t>
  </si>
  <si>
    <t>1918 ( 8-462/1918 )</t>
  </si>
  <si>
    <t>Iglesia Reflejo De Amor</t>
  </si>
  <si>
    <t>Vieytes 3680 Bahía Blanca</t>
  </si>
  <si>
    <t>Vieytes 3680 Bahía Blanca, Provincia de Buenos Aires, Argentina</t>
  </si>
  <si>
    <t>1915 ( 8-462/1915 )</t>
  </si>
  <si>
    <t>Espacio Nido Vista Alegre</t>
  </si>
  <si>
    <t>N. Pires 1997 Bahía Blanca</t>
  </si>
  <si>
    <t>N. Pires 1997 Bahía Blanca, Provincia de Buenos Aires, Argentina</t>
  </si>
  <si>
    <t>3611 ( 8-462/3611 )</t>
  </si>
  <si>
    <t>Tierras De Don Bosco</t>
  </si>
  <si>
    <t>Chaco Y Calvo e/ Chaco y Calvo Bahía Blanca</t>
  </si>
  <si>
    <t>Chaco Y Calvo e/ Chaco y Calvo Bahía Blanca, Provincia de Buenos Aires, Argentina</t>
  </si>
  <si>
    <t>1669 ( 81-451/1669 )</t>
  </si>
  <si>
    <t>Epn°8</t>
  </si>
  <si>
    <t>Scalabrini 1049 e/ Granados y Magnani Pergamino</t>
  </si>
  <si>
    <t>Scalabrini 1049 e/ Granados y Magnani Pergamino, Provincia de Buenos Aires, Argentina</t>
  </si>
  <si>
    <t>-33.8833253082618</t>
  </si>
  <si>
    <t>-60.5596804568882</t>
  </si>
  <si>
    <t>1667 ( 81-451/1667 )</t>
  </si>
  <si>
    <t>Ameghino 131 e/ San Lorenzo y Vias Del Ferrocarril Mitre Pergamino</t>
  </si>
  <si>
    <t>Ameghino 131 e/ San Lorenzo y Vias Del Ferrocarril Mitre Pergamino, Provincia de Buenos Aires, Argentina</t>
  </si>
  <si>
    <t>-33.88378</t>
  </si>
  <si>
    <t>-60.57688</t>
  </si>
  <si>
    <t>2892 ( 81-451/2892 )</t>
  </si>
  <si>
    <t>Instituto Mariano Morena</t>
  </si>
  <si>
    <t>Alfonzo Pergamino</t>
  </si>
  <si>
    <t>Alfonzo Pergamino, Provincia de Buenos Aires, Argentina</t>
  </si>
  <si>
    <t>2884 ( 81-451/2884 )</t>
  </si>
  <si>
    <t>Calle 8 Pergamino</t>
  </si>
  <si>
    <t>Calle 8 Pergamino, Provincia de Buenos Aires, Argentina</t>
  </si>
  <si>
    <t>2880 ( 81-451/2880 )</t>
  </si>
  <si>
    <t>Falucho 884 00075 y San Marin Pergamino</t>
  </si>
  <si>
    <t>Falucho 884 00075 y San Marin Pergamino, Provincia de Buenos Aires, Argentina</t>
  </si>
  <si>
    <t>2881 ( 81-451/2881 )</t>
  </si>
  <si>
    <t>San Martin 1087 00076 e/ Estrada Pergamino</t>
  </si>
  <si>
    <t>San Martin 1087 00076 e/ Estrada Pergamino, Provincia de Buenos Aires, Argentina</t>
  </si>
  <si>
    <t>2882 ( 81-451/2882 )</t>
  </si>
  <si>
    <t>Sindicato Del Plástico</t>
  </si>
  <si>
    <t>San Martin 745 745 e/ Estrada Pergamino</t>
  </si>
  <si>
    <t>San Martin 745 745 e/ Estrada Pergamino, Provincia de Buenos Aires, Argentina</t>
  </si>
  <si>
    <t>1668 ( 81-451/1668 )</t>
  </si>
  <si>
    <t>Ep N°62</t>
  </si>
  <si>
    <t>Zeballos 941 e/ Colombia y Anan Pergamino</t>
  </si>
  <si>
    <t>Zeballos 941 e/ Colombia y Anan Pergamino, Provincia de Buenos Aires, Argentina</t>
  </si>
  <si>
    <t>-33.900908421886</t>
  </si>
  <si>
    <t>-60.5581789943649</t>
  </si>
  <si>
    <t>3063 ( 81-451/3063 )</t>
  </si>
  <si>
    <t>Capilla Nuestra Señora De La Trinidad</t>
  </si>
  <si>
    <t>Paraguay Y Beccquer Pergamino</t>
  </si>
  <si>
    <t>Paraguay Y Beccquer Pergamino, Provincia de Buenos Aires, Argentina</t>
  </si>
  <si>
    <t>3343 ( 81-451/3343 )</t>
  </si>
  <si>
    <t>Intituto Comercial El Socorro</t>
  </si>
  <si>
    <t>Lorenzo Moreno 845 e/ Angel Godoy y Ernesto Echague Villa MarÍa Angelica EstaciÓn El Socorro El Socorro</t>
  </si>
  <si>
    <t>Lorenzo Moreno 845 e/ Angel Godoy y Ernesto Echague Villa MarÍa Angelica EstaciÓn El Socorro El Socorro, Provincia de Buenos Aires, Argentina</t>
  </si>
  <si>
    <t>1670 ( 81-451/1670 )</t>
  </si>
  <si>
    <t>Epn°53</t>
  </si>
  <si>
    <t>Balboa 586 e/ Monroe y Lavalle Pergamino</t>
  </si>
  <si>
    <t>Balboa 586 e/ Monroe y Lavalle Pergamino, Provincia de Buenos Aires, Argentina</t>
  </si>
  <si>
    <t>-33.9078651604442</t>
  </si>
  <si>
    <t>-60.579455388057</t>
  </si>
  <si>
    <t>2992 ( 81-451/2992 )</t>
  </si>
  <si>
    <t>Hospital San Jose</t>
  </si>
  <si>
    <t>Bv Linniers 979 Pergamino</t>
  </si>
  <si>
    <t>Bv Linniers 979 Pergamino, Provincia de Buenos Aires, Argentina</t>
  </si>
  <si>
    <t>3065 ( 81-451/3065 )</t>
  </si>
  <si>
    <t>Rocha 210 Pergamino</t>
  </si>
  <si>
    <t>Rocha 210 Pergamino, Provincia de Buenos Aires, Argentina</t>
  </si>
  <si>
    <t>2988 ( 81-451/2988 )</t>
  </si>
  <si>
    <t>Somos</t>
  </si>
  <si>
    <t>Echeverria 717 Pergamino</t>
  </si>
  <si>
    <t>Echeverria 717 Pergamino, Provincia de Buenos Aires, Argentina</t>
  </si>
  <si>
    <t>2991 ( 81-451/2991 )</t>
  </si>
  <si>
    <t>Ctat</t>
  </si>
  <si>
    <t>Calle 9 161 Pergamino</t>
  </si>
  <si>
    <t>Calle 9 161 Pergamino, Provincia de Buenos Aires, Argentina</t>
  </si>
  <si>
    <t>3340 ( 81-451/3340 )</t>
  </si>
  <si>
    <t>Gente Nueva</t>
  </si>
  <si>
    <t>Isac Annan 620 Pergamino</t>
  </si>
  <si>
    <t>Isac Annan 620 Pergamino, Provincia de Buenos Aires, Argentina</t>
  </si>
  <si>
    <t>2328 ( 81-451/2328 )</t>
  </si>
  <si>
    <t>Granja San Camilo</t>
  </si>
  <si>
    <t>Ruta 32 2,5 Km 32 e/ Ruta 32 y Ruta 32 Pergamino Centenario</t>
  </si>
  <si>
    <t>Ruta 32 2,5 Km 32 e/ Ruta 32 y Ruta 32 Pergamino Centenario, Provincia de Buenos Aires, Argentina</t>
  </si>
  <si>
    <t>3836 ( 82-451/3836 )</t>
  </si>
  <si>
    <t>Calle 11 Esquina 4 Pila Pila</t>
  </si>
  <si>
    <t>Calle 11 Esquina 4 Pila Pila, Provincia de Buenos Aires, Argentina</t>
  </si>
  <si>
    <t>1793 ( 83-451/1793 )</t>
  </si>
  <si>
    <t>Rondeau 777 Villa Astolfi Villa Astolfi</t>
  </si>
  <si>
    <t>Rondeau 777 Villa Astolfi Villa Astolfi, Provincia de Buenos Aires, Argentina</t>
  </si>
  <si>
    <t>-34.481495378137794</t>
  </si>
  <si>
    <t xml:space="preserve"> -58.87593277563216</t>
  </si>
  <si>
    <t>1795 ( 83-451/1795 )</t>
  </si>
  <si>
    <t>Escuela Municipal Pilarica</t>
  </si>
  <si>
    <t>Posadas1700 1700 Pilar Pilar Centro</t>
  </si>
  <si>
    <t>Posadas1700 1700 Pilar Pilar Centro, Provincia de Buenos Aires, Argentina</t>
  </si>
  <si>
    <t>1794 ( 83-451/1794 )</t>
  </si>
  <si>
    <t>Eee °503</t>
  </si>
  <si>
    <t>Ambrosetti Y Los Perales Pilar Pilar Centro</t>
  </si>
  <si>
    <t>Ambrosetti Y Los Perales Pilar Pilar Centro, Provincia de Buenos Aires, Argentina</t>
  </si>
  <si>
    <t>1792 ( 83-451/1792 )</t>
  </si>
  <si>
    <t>Sindicato De Plasticos</t>
  </si>
  <si>
    <t>Vergani 565 565 Pilar Pilar Centro</t>
  </si>
  <si>
    <t>Vergani 565 565 Pilar Pilar Centro, Provincia de Buenos Aires, Argentina</t>
  </si>
  <si>
    <t>736 ( 83-451/736 )</t>
  </si>
  <si>
    <t>Casa De La Cultura Peruzzotti</t>
  </si>
  <si>
    <t>O Higgins e/ Garibaldi y Posadas Pilar Peruzzotti</t>
  </si>
  <si>
    <t>O Higgins e/ Garibaldi y Posadas Pilar Peruzzotti, Provincia de Buenos Aires, Argentina</t>
  </si>
  <si>
    <t>609 ( 83-451/609 )</t>
  </si>
  <si>
    <t>Migrantes. Juventudes</t>
  </si>
  <si>
    <t>Roca 10 Pilar Pilar Centro</t>
  </si>
  <si>
    <t>Roca 10 Pilar Pilar Centro, Provincia de Buenos Aires, Argentina</t>
  </si>
  <si>
    <t>610 ( 83-451/610 )</t>
  </si>
  <si>
    <t>Club Municipal Dibu Martinez</t>
  </si>
  <si>
    <t>Av. ConstituciÓn 3209 Villa Astolfi Villa Astolfi</t>
  </si>
  <si>
    <t>Av. ConstituciÓn 3209 Villa Astolfi Villa Astolfi, Provincia de Buenos Aires, Argentina</t>
  </si>
  <si>
    <t>743 ( 83-451/743 )</t>
  </si>
  <si>
    <t>Migrantes. Federacion Nacional Campesina</t>
  </si>
  <si>
    <t>Mendoza 2425 Pilar Nuestra SeÑora Del Pilar</t>
  </si>
  <si>
    <t>Mendoza 2425 Pilar Nuestra SeÑora Del Pilar, Provincia de Buenos Aires, Argentina</t>
  </si>
  <si>
    <t>554 ( 83-451/554 )</t>
  </si>
  <si>
    <t>Biblioteca Popular Palabras Del Ama</t>
  </si>
  <si>
    <t>Corbeta Cefiro 2071 Pilar Peruzzotti</t>
  </si>
  <si>
    <t>Corbeta Cefiro 2071 Pilar Peruzzotti, Provincia de Buenos Aires, Argentina</t>
  </si>
  <si>
    <t>3032 ( 83-451/3032 )</t>
  </si>
  <si>
    <t>Migrantes.martin Fierro</t>
  </si>
  <si>
    <t>Pedernera e/ Padilla y Melo Pilar</t>
  </si>
  <si>
    <t>Pedernera e/ Padilla y Melo Pilar, Provincia de Buenos Aires, Argentina</t>
  </si>
  <si>
    <t>3963 ( 83-451/3963 )</t>
  </si>
  <si>
    <t>Nuestra SeÑora Del Pilar</t>
  </si>
  <si>
    <t>Islas De Los Estados 451 Pilar Peruzzotti</t>
  </si>
  <si>
    <t>Islas De Los Estados 451 Pilar Peruzzotti, Provincia de Buenos Aires, Argentina</t>
  </si>
  <si>
    <t>3143 ( 83-451/3143 )</t>
  </si>
  <si>
    <t>Migrantes.club Dibu Martinez</t>
  </si>
  <si>
    <t>Avenida ConstituciÓn 3209 e/ Virrey Ceballos y Almte.brown Villa Astolfi Villa Astolfi</t>
  </si>
  <si>
    <t>Avenida ConstituciÓn 3209 e/ Virrey Ceballos y Almte.brown Villa Astolfi Villa Astolfi, Provincia de Buenos Aires, Argentina</t>
  </si>
  <si>
    <t>1796 ( 83-452/1796 )</t>
  </si>
  <si>
    <t>Ep N° 27</t>
  </si>
  <si>
    <t>Pacheco Y Bolivar Presidente Derqui Derqui Centro</t>
  </si>
  <si>
    <t>Pacheco Y Bolivar Presidente Derqui Derqui Centro, Provincia de Buenos Aires, Argentina</t>
  </si>
  <si>
    <t>-34.4938122346466</t>
  </si>
  <si>
    <t>-58.8378011057359</t>
  </si>
  <si>
    <t>1797 ( 83-452/1797 )</t>
  </si>
  <si>
    <t>Ep N°22</t>
  </si>
  <si>
    <t>Salta Y Bolivia Presidente Derqui Monterrey</t>
  </si>
  <si>
    <t>Salta Y Bolivia Presidente Derqui Monterrey, Provincia de Buenos Aires, Argentina</t>
  </si>
  <si>
    <t>-34.4872088303229</t>
  </si>
  <si>
    <t>-58.8316227192127</t>
  </si>
  <si>
    <t>1799 ( 83-452/1799 )</t>
  </si>
  <si>
    <t>Ep N°16</t>
  </si>
  <si>
    <t>Ruta Y Chile La Lonja La Lonja</t>
  </si>
  <si>
    <t>Ruta Y Chile La Lonja La Lonja, Provincia de Buenos Aires, Argentina</t>
  </si>
  <si>
    <t>-34.4523641156112</t>
  </si>
  <si>
    <t>-58.8257308710823</t>
  </si>
  <si>
    <t>1798 ( 83-452/1798 )</t>
  </si>
  <si>
    <t>Ep N°30</t>
  </si>
  <si>
    <t>Puerto Rico 585 Presidente Derqui Toro</t>
  </si>
  <si>
    <t>Puerto Rico 585 Presidente Derqui Toro, Provincia de Buenos Aires, Argentina</t>
  </si>
  <si>
    <t>-34.4961595928906</t>
  </si>
  <si>
    <t>-58.8496495612777</t>
  </si>
  <si>
    <t>929 ( 83-452/929 )</t>
  </si>
  <si>
    <t>Casa De La Cultura Padre Mugica</t>
  </si>
  <si>
    <t>Iparraguire 293 Presidente Derqui Derqui Centro</t>
  </si>
  <si>
    <t>Iparraguire 293 Presidente Derqui Derqui Centro, Provincia de Buenos Aires, Argentina</t>
  </si>
  <si>
    <t>763 ( 83-452/763 )</t>
  </si>
  <si>
    <t>Migrantes. Monterrey. Escuela De Oficio</t>
  </si>
  <si>
    <t>Calle 25 2019 Presidente Derqui Monterrey</t>
  </si>
  <si>
    <t>Calle 25 2019 Presidente Derqui Monterrey, Provincia de Buenos Aires, Argentina</t>
  </si>
  <si>
    <t>767 ( 83-452/767 )</t>
  </si>
  <si>
    <t>Migrantes. Ees N°25 .pinazzo</t>
  </si>
  <si>
    <t>Mitre Y Capdevilla 2518 La Lonja La Lonja</t>
  </si>
  <si>
    <t>Mitre Y Capdevilla 2518 La Lonja La Lonja, Provincia de Buenos Aires, Argentina</t>
  </si>
  <si>
    <t>-34.450463298642</t>
  </si>
  <si>
    <t>-58.8184067042055</t>
  </si>
  <si>
    <t>765 ( 83-452/765 )</t>
  </si>
  <si>
    <t>Migrantes. Casa De La Mujer</t>
  </si>
  <si>
    <t>Noruega 470 Presidente Derqui Toro</t>
  </si>
  <si>
    <t>Noruega 470 Presidente Derqui Toro, Provincia de Buenos Aires, Argentina</t>
  </si>
  <si>
    <t>764 ( 83-452/764 )</t>
  </si>
  <si>
    <t>Migrantes.ep 49</t>
  </si>
  <si>
    <t>Malvinas e/ E Isla Soledad Presidente Derqui La Escondida</t>
  </si>
  <si>
    <t>Malvinas e/ E Isla Soledad Presidente Derqui La Escondida, Provincia de Buenos Aires, Argentina</t>
  </si>
  <si>
    <t>766 ( 83-452/766 )</t>
  </si>
  <si>
    <t>Migrantes. La Cantuta</t>
  </si>
  <si>
    <t>Uruguay 450 Presidente Derqui Monterrey</t>
  </si>
  <si>
    <t>Uruguay 450 Presidente Derqui Monterrey, Provincia de Buenos Aires, Argentina</t>
  </si>
  <si>
    <t>777 ( 83-452/777 )</t>
  </si>
  <si>
    <t>Secretaria De La Mujer. Ep22</t>
  </si>
  <si>
    <t>Salta e/ Bolivia Presidente Derqui Monterrey</t>
  </si>
  <si>
    <t>Salta e/ Bolivia Presidente Derqui Monterrey, Provincia de Buenos Aires, Argentina</t>
  </si>
  <si>
    <t>768 ( 83-452/768 )</t>
  </si>
  <si>
    <t>Migrantes.club Leonel Messi</t>
  </si>
  <si>
    <t>Henry Martin 1635 e/ EspaÑa Presidente Derqui Derqui Centro</t>
  </si>
  <si>
    <t>Henry Martin 1635 e/ EspaÑa Presidente Derqui Derqui Centro, Provincia de Buenos Aires, Argentina</t>
  </si>
  <si>
    <t>3524 ( 83-452/3524 )</t>
  </si>
  <si>
    <t>Ees N 25</t>
  </si>
  <si>
    <t>Emiliano Mitre 2528 La Lonja La Lonja</t>
  </si>
  <si>
    <t>Emiliano Mitre 2528 La Lonja La Lonja, Provincia de Buenos Aires, Argentina</t>
  </si>
  <si>
    <t>3971 ( 83-452/3971 )</t>
  </si>
  <si>
    <t>Casa Del NiÑo</t>
  </si>
  <si>
    <t>Peru 1149 e/ Paraguay y Ecuador Presidente Derqui Monterrey</t>
  </si>
  <si>
    <t>Peru 1149 e/ Paraguay y Ecuador Presidente Derqui Monterrey, Provincia de Buenos Aires, Argentina</t>
  </si>
  <si>
    <t>3974 ( 83-452/3974 )</t>
  </si>
  <si>
    <t>Villa Luján . Ep 50</t>
  </si>
  <si>
    <t>H. G Martin Y Bahía Redonda S/n e/ - y - Presidente Derqui La Escondida</t>
  </si>
  <si>
    <t>H. G Martin Y Bahía Redonda S/n e/ - y - Presidente Derqui La Escondida, Provincia de Buenos Aires, Argentina</t>
  </si>
  <si>
    <t>-34.5116291426115</t>
  </si>
  <si>
    <t>-58.835747085854</t>
  </si>
  <si>
    <t>1895 ( 83-453/1895 )</t>
  </si>
  <si>
    <t>Ep Nº 25</t>
  </si>
  <si>
    <t>Las Margaritas 1118 e/ Los Claveles y Los Gladiolos Del Viso Del Viso</t>
  </si>
  <si>
    <t>Las Margaritas 1118 e/ Los Claveles y Los Gladiolos Del Viso Del Viso, Provincia de Buenos Aires, Argentina</t>
  </si>
  <si>
    <t>-34.4329656203668</t>
  </si>
  <si>
    <t>-58.7887767344582</t>
  </si>
  <si>
    <t>1800 ( 83-453/1800 )</t>
  </si>
  <si>
    <t>Edi</t>
  </si>
  <si>
    <t>Portinari 1591 Del Viso Del Viso</t>
  </si>
  <si>
    <t>Portinari 1591 Del Viso Del Viso, Provincia de Buenos Aires, Argentina</t>
  </si>
  <si>
    <t>1802 ( 83-453/1802 )</t>
  </si>
  <si>
    <t>Club Argetin O</t>
  </si>
  <si>
    <t>Drumon E Ituzaingo Del Viso Del Viso</t>
  </si>
  <si>
    <t>Drumon E Ituzaingo Del Viso Del Viso, Provincia de Buenos Aires, Argentina</t>
  </si>
  <si>
    <t>784 ( 83-453/784 )</t>
  </si>
  <si>
    <t>Fundacion Del Viso</t>
  </si>
  <si>
    <t>Carlos Calvo 1650 Del Viso Del Viso</t>
  </si>
  <si>
    <t>Carlos Calvo 1650 Del Viso Del Viso, Provincia de Buenos Aires, Argentina</t>
  </si>
  <si>
    <t>943 ( 83-453/943 )</t>
  </si>
  <si>
    <t>Direccion De Juventudes</t>
  </si>
  <si>
    <t>Miguel De Azcuenaga 3488 Del Viso Del Viso</t>
  </si>
  <si>
    <t>Miguel De Azcuenaga 3488 Del Viso Del Viso, Provincia de Buenos Aires, Argentina</t>
  </si>
  <si>
    <t>3522 ( 83-453/3522 )</t>
  </si>
  <si>
    <t>La 13 Con La Gente</t>
  </si>
  <si>
    <t>Las Glicinas 666 Del Viso Del Viso</t>
  </si>
  <si>
    <t>Las Glicinas 666 Del Viso Del Viso, Provincia de Buenos Aires, Argentina</t>
  </si>
  <si>
    <t>944 ( 83-453/944 )</t>
  </si>
  <si>
    <t>Fundacion Del Viso. Casa Popular</t>
  </si>
  <si>
    <t>3979 ( 83-453/3979 )</t>
  </si>
  <si>
    <t>Club Municipal Del Viso</t>
  </si>
  <si>
    <t>Polonia 6889 e/ --- y ----- Del Viso Del Viso</t>
  </si>
  <si>
    <t>Polonia 6889 e/ --- y ----- Del Viso Del Viso, Provincia de Buenos Aires, Argentina</t>
  </si>
  <si>
    <t>1803 ( 83-454/1803 )</t>
  </si>
  <si>
    <t>Las Alondras 1141 Villa Rosa Tribarrial</t>
  </si>
  <si>
    <t>Las Alondras 1141 Villa Rosa Tribarrial, Provincia de Buenos Aires, Argentina</t>
  </si>
  <si>
    <t>-34.4439095668543</t>
  </si>
  <si>
    <t xml:space="preserve"> -58.932110036780315</t>
  </si>
  <si>
    <t>1804 ( 83-454/1804 )</t>
  </si>
  <si>
    <t>Es N°18</t>
  </si>
  <si>
    <t>Nicaragua 1243 Tibarrial Villa Rosa</t>
  </si>
  <si>
    <t>Nicaragua 1243 Tibarrial Villa Rosa, Provincia de Buenos Aires, Argentina</t>
  </si>
  <si>
    <t>786 ( 83-454/786 )</t>
  </si>
  <si>
    <t>PequeÑos Saltamontes. Sede Cicoproa</t>
  </si>
  <si>
    <t>Villanueva e/ Saavedra Villa Rosa Villa Rosa</t>
  </si>
  <si>
    <t>Villanueva e/ Saavedra Villa Rosa Villa Rosa, Provincia de Buenos Aires, Argentina</t>
  </si>
  <si>
    <t>787 ( 83-454/787 )</t>
  </si>
  <si>
    <t>Migrantes. Tribarrial. Acuarela</t>
  </si>
  <si>
    <t>Hayti 1447 Lagomarsino Salas</t>
  </si>
  <si>
    <t>Hayti 1447 Lagomarsino Salas, Provincia de Buenos Aires, Argentina</t>
  </si>
  <si>
    <t>1029 ( 83-454/1029 )</t>
  </si>
  <si>
    <t>Migrantes. Club Tribarrial</t>
  </si>
  <si>
    <t>Martin Coronado e/ Naon Villa Rosa Villa Rosa</t>
  </si>
  <si>
    <t>Martin Coronado e/ Naon Villa Rosa Villa Rosa, Provincia de Buenos Aires, Argentina</t>
  </si>
  <si>
    <t>555 ( 83-454/555 )</t>
  </si>
  <si>
    <t>Direccion De Reinsercion De NiÑos, NiÑas Y Adolesc</t>
  </si>
  <si>
    <t>Naón 354 Pilar Pilar Centro</t>
  </si>
  <si>
    <t>Naón 354 Pilar Pilar Centro, Provincia de Buenos Aires, Argentina</t>
  </si>
  <si>
    <t>789 ( 83-454/789 )</t>
  </si>
  <si>
    <t>Centro Cultural Villa Rosa</t>
  </si>
  <si>
    <t>Eva Peron 1045 1045 Villa Rosa Villa Rosa</t>
  </si>
  <si>
    <t>Eva Peron 1045 1045 Villa Rosa Villa Rosa, Provincia de Buenos Aires, Argentina</t>
  </si>
  <si>
    <t>796 ( 83-454/796 )</t>
  </si>
  <si>
    <t>Migrantes. Biblioteca Ernesto Sabato</t>
  </si>
  <si>
    <t>Libertad 2305 Villa Rosa Villa Rosa</t>
  </si>
  <si>
    <t>Libertad 2305 Villa Rosa Villa Rosa, Provincia de Buenos Aires, Argentina</t>
  </si>
  <si>
    <t>785 ( 83-454/785 )</t>
  </si>
  <si>
    <t>La Aldea Serpaj</t>
  </si>
  <si>
    <t>Ruta 25 e/ Predio Inst.carlos Pellegrini Villa Rosa Villa Rosa</t>
  </si>
  <si>
    <t>Ruta 25 e/ Predio Inst.carlos Pellegrini Villa Rosa Villa Rosa, Provincia de Buenos Aires, Argentina</t>
  </si>
  <si>
    <t>791 ( 83-454/791 )</t>
  </si>
  <si>
    <t>Migrantes. Direccion De Integracion Y Reinsercion</t>
  </si>
  <si>
    <t>Naon 354 Villa Rosa Villa Rosa</t>
  </si>
  <si>
    <t>Naon 354 Villa Rosa Villa Rosa, Provincia de Buenos Aires, Argentina</t>
  </si>
  <si>
    <t>3980 ( 83-454/3980 )</t>
  </si>
  <si>
    <t>Centro Comunitario La Hermandad</t>
  </si>
  <si>
    <t>Escobio 1608 Villa Rosa Villa Rosa</t>
  </si>
  <si>
    <t>Escobio 1608 Villa Rosa Villa Rosa, Provincia de Buenos Aires, Argentina</t>
  </si>
  <si>
    <t>1805 ( 83-455/1805 )</t>
  </si>
  <si>
    <t>Ep N°24</t>
  </si>
  <si>
    <t>Ruta 26 Y Beliera Lagomarsino Salas</t>
  </si>
  <si>
    <t>Ruta 26 Y Beliera Lagomarsino Salas, Provincia de Buenos Aires, Argentina</t>
  </si>
  <si>
    <t>-34.4139053855682</t>
  </si>
  <si>
    <t>-58.7747668987489</t>
  </si>
  <si>
    <t>930 ( 83-455/930 )</t>
  </si>
  <si>
    <t>Migrantes.casa De Desarrollo Humano</t>
  </si>
  <si>
    <t>Moyano 3262 Lagomarsino Salas</t>
  </si>
  <si>
    <t>Moyano 3262 Lagomarsino Salas, Provincia de Buenos Aires, Argentina</t>
  </si>
  <si>
    <t>1806 ( 83-456/1806 )</t>
  </si>
  <si>
    <t>Ep N°33</t>
  </si>
  <si>
    <t>Cataneo Y Santa Julia Manuel Alberti</t>
  </si>
  <si>
    <t>Cataneo Y Santa Julia Manuel Alberti, Provincia de Buenos Aires, Argentina</t>
  </si>
  <si>
    <t>-34.4563120395686</t>
  </si>
  <si>
    <t>-58.7801117332693</t>
  </si>
  <si>
    <t>3562 ( 83-456/3562 )</t>
  </si>
  <si>
    <t>Vision De Dios</t>
  </si>
  <si>
    <t>Formosa 2497 e/ San Patricio Manuel Alberti</t>
  </si>
  <si>
    <t>Formosa 2497 e/ San Patricio Manuel Alberti, Provincia de Buenos Aires, Argentina</t>
  </si>
  <si>
    <t>932 ( 83-456/932 )</t>
  </si>
  <si>
    <t>Migrantes.escuela Municipal M.alberti</t>
  </si>
  <si>
    <t>Ieigoyen e/ Santa Ana Manuel Alberti</t>
  </si>
  <si>
    <t>Ieigoyen e/ Santa Ana Manuel Alberti, Provincia de Buenos Aires, Argentina</t>
  </si>
  <si>
    <t>933 ( 83-457/933 )</t>
  </si>
  <si>
    <t>Biblioteca Estacion Manzanares.ep10</t>
  </si>
  <si>
    <t>Bean e/ Huemul Manzanares Manzanares</t>
  </si>
  <si>
    <t>Bean e/ Huemul Manzanares Manzanares, Provincia de Buenos Aires, Argentina</t>
  </si>
  <si>
    <t>938 ( 83-457/938 )</t>
  </si>
  <si>
    <t>Migrantes. La Casita</t>
  </si>
  <si>
    <t>Av San Jorge 111 San Jorge San Jorge</t>
  </si>
  <si>
    <t>Av San Jorge 111 San Jorge San Jorge, Provincia de Buenos Aires, Argentina</t>
  </si>
  <si>
    <t>941 ( 83-457/941 )</t>
  </si>
  <si>
    <t>Comedor Confiar</t>
  </si>
  <si>
    <t>Av San Jorge 554 San Jorge San Jorge</t>
  </si>
  <si>
    <t>Av San Jorge 554 San Jorge San Jorge, Provincia de Buenos Aires, Argentina</t>
  </si>
  <si>
    <t>936 ( 83-457/936 )</t>
  </si>
  <si>
    <t>Migrantes. Manos En Accion Rio Lujan</t>
  </si>
  <si>
    <t>Terrada 669 Manzanares Manzanares</t>
  </si>
  <si>
    <t>Terrada 669 Manzanares Manzanares, Provincia de Buenos Aires, Argentina</t>
  </si>
  <si>
    <t>940 ( 83-457/940 )</t>
  </si>
  <si>
    <t>Buscando El Ser</t>
  </si>
  <si>
    <t>Federico Leloir 389 San Jorge San Jorge</t>
  </si>
  <si>
    <t>Federico Leloir 389 San Jorge San Jorge, Provincia de Buenos Aires, Argentina</t>
  </si>
  <si>
    <t>2436 ( 84-451/2436 )</t>
  </si>
  <si>
    <t>Eest N°1</t>
  </si>
  <si>
    <t>Avda. Alem Esq. Necochea 201-299 Puan</t>
  </si>
  <si>
    <t>Avda. Alem Esq. Necochea 201-299 Puan, Provincia de Buenos Aires, Argentina</t>
  </si>
  <si>
    <t>-37.54147</t>
  </si>
  <si>
    <t>-62.76289</t>
  </si>
  <si>
    <t>2597 ( 85-451/2597 )</t>
  </si>
  <si>
    <t>Asociacion Civil El Garelli</t>
  </si>
  <si>
    <t>Las Heras 420 e/ Caseros y Pavon Quilmes Bernal Oeste</t>
  </si>
  <si>
    <t>Las Heras 420 e/ Caseros y Pavon Quilmes Bernal Oeste, Provincia de Buenos Aires, Argentina</t>
  </si>
  <si>
    <t>2646 ( 85-451/2646 )</t>
  </si>
  <si>
    <t>Sindicato De Comercio Quilmes</t>
  </si>
  <si>
    <t>Moreno 1223 e/ Primera Junta y Garay Quilmes Centro</t>
  </si>
  <si>
    <t>Moreno 1223 e/ Primera Junta y Garay Quilmes Centro, Provincia de Buenos Aires, Argentina</t>
  </si>
  <si>
    <t>2649 ( 85-451/2649 )</t>
  </si>
  <si>
    <t>Hospital Isidoro Iriarte</t>
  </si>
  <si>
    <t>Allison Bell 798 e/ Humberto Primo y Olavarria Quilmes Centro</t>
  </si>
  <si>
    <t>Allison Bell 798 e/ Humberto Primo y Olavarria Quilmes Centro, Provincia de Buenos Aires, Argentina</t>
  </si>
  <si>
    <t>2651 ( 85-451/2651 )</t>
  </si>
  <si>
    <t>Biblioteca Vilaseca</t>
  </si>
  <si>
    <t>Condarco 1415 e/ Corrientes y Peron Quilmes Oeste</t>
  </si>
  <si>
    <t>Condarco 1415 e/ Corrientes y Peron Quilmes Oeste, Provincia de Buenos Aires, Argentina</t>
  </si>
  <si>
    <t>2620 ( 85-451/2620 )</t>
  </si>
  <si>
    <t>Escuela Secundaria N°28</t>
  </si>
  <si>
    <t>Madame Curie 1750 e/ San Mauro Castelverde y 1° De Mayo Quilmes Oeste</t>
  </si>
  <si>
    <t>Madame Curie 1750 e/ San Mauro Castelverde y 1° De Mayo Quilmes Oeste, Provincia de Buenos Aires, Argentina</t>
  </si>
  <si>
    <t>-34.7380256237821</t>
  </si>
  <si>
    <t>-58.2768729527219</t>
  </si>
  <si>
    <t>2602 ( 85-451/2602 )</t>
  </si>
  <si>
    <t>Sociedad De Fomento "balneario De Quilmes"</t>
  </si>
  <si>
    <t>Iriarte 1730 e/ Los Naranjos y Los Ciruelos Ribera De Quilmes</t>
  </si>
  <si>
    <t>Iriarte 1730 e/ Los Naranjos y Los Ciruelos Ribera De Quilmes, Provincia de Buenos Aires, Argentina</t>
  </si>
  <si>
    <t>2623 ( 85-451/2623 )</t>
  </si>
  <si>
    <t>Club Villa Alcira</t>
  </si>
  <si>
    <t>Fatima e/ Almafuerte Bernal Este</t>
  </si>
  <si>
    <t>Fatima e/ Almafuerte Bernal Este, Provincia de Buenos Aires, Argentina</t>
  </si>
  <si>
    <t>3379 ( 85-451/3379 )</t>
  </si>
  <si>
    <t>Escuela Secundaria N°7</t>
  </si>
  <si>
    <t>Rivadavia 373 e/ Sarmiento y Mitre Quilmes Centro</t>
  </si>
  <si>
    <t>Rivadavia 373 e/ Sarmiento y Mitre Quilmes Centro, Provincia de Buenos Aires, Argentina</t>
  </si>
  <si>
    <t>-34.7205663299643</t>
  </si>
  <si>
    <t>-58.2538527523894</t>
  </si>
  <si>
    <t>2604 ( 85-451/2604 )</t>
  </si>
  <si>
    <t>Centro Cultural El Galpon</t>
  </si>
  <si>
    <t>Calchaqui 627 e/ Int. Pedro Oliveri y San Luis Quilmes Oeste</t>
  </si>
  <si>
    <t>Calchaqui 627 e/ Int. Pedro Oliveri y San Luis Quilmes Oeste, Provincia de Buenos Aires, Argentina</t>
  </si>
  <si>
    <t>2655 ( 85-451/2655 )</t>
  </si>
  <si>
    <t>Centro De Jubilados Nuestros Derechos</t>
  </si>
  <si>
    <t>Humberto Primo 320 e/ Alvear y Mitre Quilmes Centro</t>
  </si>
  <si>
    <t>Humberto Primo 320 e/ Alvear y Mitre Quilmes Centro, Provincia de Buenos Aires, Argentina</t>
  </si>
  <si>
    <t>3780 ( 85-451/3780 )</t>
  </si>
  <si>
    <t>Iglesia De Dios Vision Vida</t>
  </si>
  <si>
    <t>La Rioja 4030 e/ 388 y 389 Quilmes Oeste La CaÑada</t>
  </si>
  <si>
    <t>La Rioja 4030 e/ 388 y 389 Quilmes Oeste La CaÑada, Provincia de Buenos Aires, Argentina</t>
  </si>
  <si>
    <t>2657 ( 85-451/2657 )</t>
  </si>
  <si>
    <t>Cic "la Ribera"</t>
  </si>
  <si>
    <t>La Merced e/ 19 Bis Ribera De Quilmes</t>
  </si>
  <si>
    <t>La Merced e/ 19 Bis Ribera De Quilmes, Provincia de Buenos Aires, Argentina</t>
  </si>
  <si>
    <t>953 ( 85-451/953 )</t>
  </si>
  <si>
    <t>Centro Cultural Deportivo Eva Peron</t>
  </si>
  <si>
    <t>Calle 818 735 e/ 877 y 878 Quilmes Quilmes Oeste.</t>
  </si>
  <si>
    <t>Calle 818 735 e/ 877 y 878 Quilmes Quilmes Oeste., Provincia de Buenos Aires, Argentina</t>
  </si>
  <si>
    <t>952 ( 85-451/952 )</t>
  </si>
  <si>
    <t>Asociacion Sordos Quilmes</t>
  </si>
  <si>
    <t>Lugones 224 e/ Alvear y Almte. Brown Quilmes Quilmes Este</t>
  </si>
  <si>
    <t>Lugones 224 e/ Alvear y Almte. Brown Quilmes Quilmes Este, Provincia de Buenos Aires, Argentina</t>
  </si>
  <si>
    <t>955 ( 85-451/955 )</t>
  </si>
  <si>
    <t>Corriente Peronista Descamisados</t>
  </si>
  <si>
    <t>Zeballos Y Calle 171 Quilmes Bernal Oeste</t>
  </si>
  <si>
    <t>Zeballos Y Calle 171 Quilmes Bernal Oeste, Provincia de Buenos Aires, Argentina</t>
  </si>
  <si>
    <t>956 ( 85-451/956 )</t>
  </si>
  <si>
    <t>Centro Peronismo Militante De La Ribera De Bernal</t>
  </si>
  <si>
    <t>Calle 296 Quilmes Quilmes Ribera De Bernal</t>
  </si>
  <si>
    <t>Calle 296 Quilmes Quilmes Ribera De Bernal, Provincia de Buenos Aires, Argentina</t>
  </si>
  <si>
    <t>957 ( 85-451/957 )</t>
  </si>
  <si>
    <t>Cooperativa MetalÚrgica Eitec Ltdea</t>
  </si>
  <si>
    <t>Calle 189 950 e/ Carlos Braggio y MonseÑor Miguel De Andrea Quilmes Bernal Oeste</t>
  </si>
  <si>
    <t>Calle 189 950 e/ Carlos Braggio y MonseÑor Miguel De Andrea Quilmes Bernal Oeste, Provincia de Buenos Aires, Argentina</t>
  </si>
  <si>
    <t>3224 ( 85-451/3224 )</t>
  </si>
  <si>
    <t>San Francisco Asis - Iapi</t>
  </si>
  <si>
    <t>Calle 179 Y Chaco - Iapi Bernal Oeste</t>
  </si>
  <si>
    <t>Calle 179 Y Chaco - Iapi Bernal Oeste, Provincia de Buenos Aires, Argentina</t>
  </si>
  <si>
    <t>949 ( 85-451/949 )</t>
  </si>
  <si>
    <t>Transformar (municipalidad De Quilmes)</t>
  </si>
  <si>
    <t>Alberdi 500 e/ General Paz y Cevallos Quilmes. Quilmes.</t>
  </si>
  <si>
    <t>Alberdi 500 e/ General Paz y Cevallos Quilmes. Quilmes., Provincia de Buenos Aires, Argentina</t>
  </si>
  <si>
    <t>3225 ( 85-451/3225 )</t>
  </si>
  <si>
    <t>Bermejo Esq. Luis Maria. Campo 1099 Bernal Oeste</t>
  </si>
  <si>
    <t>Bermejo Esq. Luis Maria. Campo 1099 Bernal Oeste, Provincia de Buenos Aires, Argentina</t>
  </si>
  <si>
    <t>3327 ( 85-451/3327 )</t>
  </si>
  <si>
    <t>Club 9 De Julio</t>
  </si>
  <si>
    <t>Formosa Y Calle 168 Bernal Oeste</t>
  </si>
  <si>
    <t>Formosa Y Calle 168 Bernal Oeste, Provincia de Buenos Aires, Argentina</t>
  </si>
  <si>
    <t>3292 ( 85-452/3292 )</t>
  </si>
  <si>
    <t>Centro Comunitario 24 De Diciembre</t>
  </si>
  <si>
    <t>Calle 7 ESQ. 405 BIS e/ Namuncura y Paraguay Quilmes. Quilmes.</t>
  </si>
  <si>
    <t>Calle 7 ESQ. 405 BIS e/ Namuncura y Paraguay Quilmes. Quilmes., Provincia de Buenos Aires, Argentina</t>
  </si>
  <si>
    <t>3293 ( 85-451/3293 )</t>
  </si>
  <si>
    <t>Centro Cultural "somos El Mundo"</t>
  </si>
  <si>
    <t>Diagonal 168 Y Pasaje San Francisco Bernal Este</t>
  </si>
  <si>
    <t>Diagonal 168 Y Pasaje San Francisco Bernal Este, Provincia de Buenos Aires, Argentina</t>
  </si>
  <si>
    <t>3916 ( 85-451/3916 )</t>
  </si>
  <si>
    <t>Tinkunaco</t>
  </si>
  <si>
    <t>Calle 174 1909 Quilmes Bernal Oeste</t>
  </si>
  <si>
    <t>Calle 174 1909 Quilmes Bernal Oeste, Provincia de Buenos Aires, Argentina</t>
  </si>
  <si>
    <t>3236 ( 85-452/3236 )</t>
  </si>
  <si>
    <t>Sociedad De Fomento "barrio Arrieta"</t>
  </si>
  <si>
    <t>Santa Fe 641 e/ Rio Limay Ezpeleta Este</t>
  </si>
  <si>
    <t>Santa Fe 641 e/ Rio Limay Ezpeleta Este, Provincia de Buenos Aires, Argentina</t>
  </si>
  <si>
    <t>2644 ( 85-452/2644 )</t>
  </si>
  <si>
    <t>Escuela Primaria N°40</t>
  </si>
  <si>
    <t>Calle 839 546 e/ 875 y 876 Villa La Florida</t>
  </si>
  <si>
    <t>Calle 839 546 e/ 875 y 876 Villa La Florida, Provincia de Buenos Aires, Argentina</t>
  </si>
  <si>
    <t>-34.7657901954598</t>
  </si>
  <si>
    <t>-58.2931858884154</t>
  </si>
  <si>
    <t>2645 ( 85-452/2645 )</t>
  </si>
  <si>
    <t>Jesus Es Tu Paz</t>
  </si>
  <si>
    <t>Calle 812 e/ 892 y 893 San Francisco Solano</t>
  </si>
  <si>
    <t>Calle 812 e/ 892 y 893 San Francisco Solano, Provincia de Buenos Aires, Argentina</t>
  </si>
  <si>
    <t>3234 ( 85-452/3234 )</t>
  </si>
  <si>
    <t>Escuela Secundaria N°65</t>
  </si>
  <si>
    <t>Avenida Provincial e/ 849 y 848 San Francisco Solano</t>
  </si>
  <si>
    <t>Avenida Provincial e/ 849 y 848 San Francisco Solano, Provincia de Buenos Aires, Argentina</t>
  </si>
  <si>
    <t>-34.7840220622671</t>
  </si>
  <si>
    <t>-58.3119053901193</t>
  </si>
  <si>
    <t>2613 ( 85-452/2613 )</t>
  </si>
  <si>
    <t>Club Solano Juventud Unida</t>
  </si>
  <si>
    <t>Av San Martin e/ 888 y 889 San Francisco Solano</t>
  </si>
  <si>
    <t>Av San Martin e/ 888 y 889 San Francisco Solano, Provincia de Buenos Aires, Argentina</t>
  </si>
  <si>
    <t>2647 ( 85-452/2647 )</t>
  </si>
  <si>
    <t>Sociedad De Fomento</t>
  </si>
  <si>
    <t>Calle 899 1230 e/ 802 y 803 Quilmes Oeste La Paz</t>
  </si>
  <si>
    <t>Calle 899 1230 e/ 802 y 803 Quilmes Oeste La Paz, Provincia de Buenos Aires, Argentina</t>
  </si>
  <si>
    <t>2648 ( 85-452/2648 )</t>
  </si>
  <si>
    <t>Capilla ExaltaciÓn De La Cruz</t>
  </si>
  <si>
    <t>Calle 815 Bis 2396 e/ 894 San Francisco Solano</t>
  </si>
  <si>
    <t>Calle 815 Bis 2396 e/ 894 San Francisco Solano, Provincia de Buenos Aires, Argentina</t>
  </si>
  <si>
    <t>2607 ( 85-452/2607 )</t>
  </si>
  <si>
    <t>Escuela De Arte Y Oficios "solano Vive"</t>
  </si>
  <si>
    <t>Calle 827 2453 e/ 895 y 897 San Francisco Solano</t>
  </si>
  <si>
    <t>Calle 827 2453 e/ 895 y 897 San Francisco Solano, Provincia de Buenos Aires, Argentina</t>
  </si>
  <si>
    <t>-34.7699901203763</t>
  </si>
  <si>
    <t>-58.3207767962816</t>
  </si>
  <si>
    <t>3559 ( 85-452/3559 )</t>
  </si>
  <si>
    <t>Calle 7 De Agosto ESQ 405 bis Ezpeleta Este</t>
  </si>
  <si>
    <t>Calle 7 De Agosto ESQ 405 bis Ezpeleta Este, Provincia de Buenos Aires, Argentina</t>
  </si>
  <si>
    <t>3375 ( 85-452/3375 )</t>
  </si>
  <si>
    <t>Instituto Superior N°83</t>
  </si>
  <si>
    <t>Calle 893 4351 e/ 843 y 844 San Francisco Solano</t>
  </si>
  <si>
    <t>Calle 893 4351 e/ 843 y 844 San Francisco Solano, Provincia de Buenos Aires, Argentina</t>
  </si>
  <si>
    <t>3376 ( 85-452/3376 )</t>
  </si>
  <si>
    <t>Sociedad De Fomento La Florida</t>
  </si>
  <si>
    <t>Calle 835 651 e/ 877 y 876 Villa La Florida</t>
  </si>
  <si>
    <t>Calle 835 651 e/ 877 y 876 Villa La Florida, Provincia de Buenos Aires, Argentina</t>
  </si>
  <si>
    <t>2630 ( 85-452/2630 )</t>
  </si>
  <si>
    <t>Polideportivo Vecinal Solano</t>
  </si>
  <si>
    <t>Calle 835 1936 e/ 889 y 891 San Francisco Solano</t>
  </si>
  <si>
    <t>Calle 835 1936 e/ 889 y 891 San Francisco Solano, Provincia de Buenos Aires, Argentina</t>
  </si>
  <si>
    <t>3378 ( 85-452/3378 )</t>
  </si>
  <si>
    <t>Ptp Solano</t>
  </si>
  <si>
    <t>Av. Monteverde Y 898 San Francisco Solano</t>
  </si>
  <si>
    <t>Av. Monteverde Y 898 San Francisco Solano, Provincia de Buenos Aires, Argentina</t>
  </si>
  <si>
    <t>2617 ( 85-452/2617 )</t>
  </si>
  <si>
    <t>Promeba</t>
  </si>
  <si>
    <t>Calle 802 2459 e/ 894 y 895 Quilmes Oeste La Paz</t>
  </si>
  <si>
    <t>Calle 802 2459 e/ 894 y 895 Quilmes Oeste La Paz, Provincia de Buenos Aires, Argentina</t>
  </si>
  <si>
    <t>2639 ( 85-452/2639 )</t>
  </si>
  <si>
    <t>Centro Juvenil Luz Del Alma</t>
  </si>
  <si>
    <t>Dr. Ramon Carrillo 4966 e/ Costa Rica y Costa Rica Bis Ezpeleta Oeste</t>
  </si>
  <si>
    <t>Dr. Ramon Carrillo 4966 e/ Costa Rica y Costa Rica Bis Ezpeleta Oeste, Provincia de Buenos Aires, Argentina</t>
  </si>
  <si>
    <t>2652 ( 85-452/2652 )</t>
  </si>
  <si>
    <t>Sociedad De Fomento "1° De Mayo"</t>
  </si>
  <si>
    <t>Calle 894 3262 e/ 832 y 833 San Francisco Solano</t>
  </si>
  <si>
    <t>Calle 894 3262 e/ 832 y 833 San Francisco Solano, Provincia de Buenos Aires, Argentina</t>
  </si>
  <si>
    <t>2653 ( 85-452/2653 )</t>
  </si>
  <si>
    <t>Centro Social "por La 2da Independencia"</t>
  </si>
  <si>
    <t>Uruguay 2837 e/ Unamuno y Juan B. Justo Ezpeleta Oeste</t>
  </si>
  <si>
    <t>Uruguay 2837 e/ Unamuno y Juan B. Justo Ezpeleta Oeste, Provincia de Buenos Aires, Argentina</t>
  </si>
  <si>
    <t>2605 ( 85-452/2605 )</t>
  </si>
  <si>
    <t>Iglesia Santa Lucia</t>
  </si>
  <si>
    <t>Calle 820 780 e/ 878 y 877 Quilmes Oeste</t>
  </si>
  <si>
    <t>Calle 820 780 e/ 878 y 877 Quilmes Oeste, Provincia de Buenos Aires, Argentina</t>
  </si>
  <si>
    <t>2622 ( 85-452/2622 )</t>
  </si>
  <si>
    <t>Parroquia Nuestra SeÑora De Itati</t>
  </si>
  <si>
    <t>Obispo MonseÑor Angelleli 2275 e/ 892 y 893 Quilmes Oeste La Paz</t>
  </si>
  <si>
    <t>Obispo MonseÑor Angelleli 2275 e/ 892 y 893 Quilmes Oeste La Paz, Provincia de Buenos Aires, Argentina</t>
  </si>
  <si>
    <t>3235 ( 85-452/3235 )</t>
  </si>
  <si>
    <t>Sociedad De Fomento 20 De Junio</t>
  </si>
  <si>
    <t>Gelly Obes e/ Monroe Quilmes Este</t>
  </si>
  <si>
    <t>Gelly Obes e/ Monroe Quilmes Este, Provincia de Buenos Aires, Argentina</t>
  </si>
  <si>
    <t>2616 ( 85-452/2616 )</t>
  </si>
  <si>
    <t>Sociedad De Fomento Enrique MuiÑo</t>
  </si>
  <si>
    <t>Cosme Argerich Y Paraguay e/ Paraguay y Diagonal Argerich Ezpeleta Oeste</t>
  </si>
  <si>
    <t>Cosme Argerich Y Paraguay e/ Paraguay y Diagonal Argerich Ezpeleta Oeste, Provincia de Buenos Aires, Argentina</t>
  </si>
  <si>
    <t>2606 ( 85-452/2606 )</t>
  </si>
  <si>
    <t>Sociedad De Fomento "el Jalon"</t>
  </si>
  <si>
    <t>Ricardo Rojas 5610 e/ Republica De Cuba Ezpeleta Oeste</t>
  </si>
  <si>
    <t>Ricardo Rojas 5610 e/ Republica De Cuba Ezpeleta Oeste, Provincia de Buenos Aires, Argentina</t>
  </si>
  <si>
    <t>3830 ( 85-452/3830 )</t>
  </si>
  <si>
    <t>Centro Cultural Tita Merello</t>
  </si>
  <si>
    <t>Calle 838 2184 e/ 893 y 892 San Francisco Solano</t>
  </si>
  <si>
    <t>Calle 838 2184 e/ 893 y 892 San Francisco Solano, Provincia de Buenos Aires, Argentina</t>
  </si>
  <si>
    <t>3241 ( 85-452/3241 )</t>
  </si>
  <si>
    <t>Sociedad De Fomento "barrio Las Rosas"</t>
  </si>
  <si>
    <t>Calle Salvador Mazza (340) 3980 e/ Anibal Trolio (390) Quilmes Oeste</t>
  </si>
  <si>
    <t>Calle Salvador Mazza (340) 3980 e/ Anibal Trolio (390) Quilmes Oeste, Provincia de Buenos Aires, Argentina</t>
  </si>
  <si>
    <t>2624 ( 85-452/2624 )</t>
  </si>
  <si>
    <t>Cic La Matera</t>
  </si>
  <si>
    <t>Calle 816 Bis e/ 890 y 889 Quilmes Oeste La Matera</t>
  </si>
  <si>
    <t>Calle 816 Bis e/ 890 y 889 Quilmes Oeste La Matera, Provincia de Buenos Aires, Argentina</t>
  </si>
  <si>
    <t>3551 ( 85-452/3551 )</t>
  </si>
  <si>
    <t>Escuela Primaria De Adultos N°706 (ep 14)</t>
  </si>
  <si>
    <t>Comandante Carbonari 379 e/ Almirante Brown y Lavalle Ezpeleta Este</t>
  </si>
  <si>
    <t>Comandante Carbonari 379 e/ Almirante Brown y Lavalle Ezpeleta Este, Provincia de Buenos Aires, Argentina</t>
  </si>
  <si>
    <t>-34.7505552312373</t>
  </si>
  <si>
    <t>-58.233663578908</t>
  </si>
  <si>
    <t>3779 ( 85-452/3779 )</t>
  </si>
  <si>
    <t>Sociedad De Fomento "san Francisco"</t>
  </si>
  <si>
    <t>Calle 812 2462 e/ 894 y 895 San Francisco Solano</t>
  </si>
  <si>
    <t>Calle 812 2462 e/ 894 y 895 San Francisco Solano, Provincia de Buenos Aires, Argentina</t>
  </si>
  <si>
    <t>3782 ( 85-452/3782 )</t>
  </si>
  <si>
    <t>Comedor Siempre Unidos Comunidad Kuarajhy</t>
  </si>
  <si>
    <t>Smith 1650 e/ Blas Parera y Velez Sarfield Quilmes Oeste</t>
  </si>
  <si>
    <t>Smith 1650 e/ Blas Parera y Velez Sarfield Quilmes Oeste, Provincia de Buenos Aires, Argentina</t>
  </si>
  <si>
    <t>3851 ( 85-452/3851 )</t>
  </si>
  <si>
    <t>Casa Paraguaya De Quilmes "natalicio Talavera"</t>
  </si>
  <si>
    <t>Brasil 1428 e/ Azcuénaga y Urquiza Ezpeleta Oeste</t>
  </si>
  <si>
    <t>Brasil 1428 e/ Azcuénaga y Urquiza Ezpeleta Oeste, Provincia de Buenos Aires, Argentina</t>
  </si>
  <si>
    <t>2628 ( 85-457/2628 )</t>
  </si>
  <si>
    <t>Sociedad Fomento Primavera</t>
  </si>
  <si>
    <t>Calle 389 e/ Tucuman y Islas Malvinas Quilmes Oeste</t>
  </si>
  <si>
    <t>Calle 389 e/ Tucuman y Islas Malvinas Quilmes Oeste, Provincia de Buenos Aires, Argentina</t>
  </si>
  <si>
    <t>2609 ( 85-457/2609 )</t>
  </si>
  <si>
    <t>Sociedad De Fomento "gaby 1°"</t>
  </si>
  <si>
    <t>Calle 196 e/ Padre Rodolfo Ragucci Bernal Oeste</t>
  </si>
  <si>
    <t>Calle 196 e/ Padre Rodolfo Ragucci Bernal Oeste, Provincia de Buenos Aires, Argentina</t>
  </si>
  <si>
    <t>2598 ( 85-457/2598 )</t>
  </si>
  <si>
    <t>Asociacion Civil 30 Mil SueÑos Florecen</t>
  </si>
  <si>
    <t>Calle 396 1151 e/ Av. Carlos Pellegrini y Islas Malvinas Quilmes Oeste</t>
  </si>
  <si>
    <t>Calle 396 1151 e/ Av. Carlos Pellegrini y Islas Malvinas Quilmes Oeste, Provincia de Buenos Aires, Argentina</t>
  </si>
  <si>
    <t>2641 ( 85-457/2641 )</t>
  </si>
  <si>
    <t>Centro Cultural Mercedes Sosa</t>
  </si>
  <si>
    <t>Av. Lamadrid e/ Av. La Plata Quilmes Oeste</t>
  </si>
  <si>
    <t>Av. Lamadrid e/ Av. La Plata Quilmes Oeste, Provincia de Buenos Aires, Argentina</t>
  </si>
  <si>
    <t>2603 ( 85-457/2603 )</t>
  </si>
  <si>
    <t>Escuela Primaria N° 31</t>
  </si>
  <si>
    <t>Dardo Rocha 1343 e/ Formosa y Chaco Bernal Oeste</t>
  </si>
  <si>
    <t>Dardo Rocha 1343 e/ Formosa y Chaco Bernal Oeste, Provincia de Buenos Aires, Argentina</t>
  </si>
  <si>
    <t>-34.7125559458936</t>
  </si>
  <si>
    <t>-58.3052301244012</t>
  </si>
  <si>
    <t>3377 ( 85-457/3377 )</t>
  </si>
  <si>
    <t>Cic Maria Eva Iapi</t>
  </si>
  <si>
    <t>Calle 173 Y Pampa Bernal Oeste</t>
  </si>
  <si>
    <t>Calle 173 Y Pampa Bernal Oeste, Provincia de Buenos Aires, Argentina</t>
  </si>
  <si>
    <t>2389 ( 86-451/2389 )</t>
  </si>
  <si>
    <t>Ees N°6</t>
  </si>
  <si>
    <t>Mitre 2174 Ramallo</t>
  </si>
  <si>
    <t>Mitre 2174 Ramallo, Provincia de Buenos Aires, Argentina</t>
  </si>
  <si>
    <t>-33.4946791586239</t>
  </si>
  <si>
    <t>-60.013900285177</t>
  </si>
  <si>
    <t>2391 ( 86-451/2391 )</t>
  </si>
  <si>
    <t>Ees N°8</t>
  </si>
  <si>
    <t>Belgrano 621 Perez Millan</t>
  </si>
  <si>
    <t>Belgrano 621 Perez Millan, Provincia de Buenos Aires, Argentina</t>
  </si>
  <si>
    <t>-33.7735716147188</t>
  </si>
  <si>
    <t>-60.0954015895106</t>
  </si>
  <si>
    <t>2398 ( 86-451/2398 )</t>
  </si>
  <si>
    <t>Escuela Profesional N°401</t>
  </si>
  <si>
    <t>Avenida Mitre e/ Sarmiento y Buenos Aires Ramallo</t>
  </si>
  <si>
    <t>Avenida Mitre e/ Sarmiento y Buenos Aires Ramallo, Provincia de Buenos Aires, Argentina</t>
  </si>
  <si>
    <t>-33.4839809394675</t>
  </si>
  <si>
    <t>-60.0020064887573</t>
  </si>
  <si>
    <t>2396 ( 86-451/2396 )</t>
  </si>
  <si>
    <t>Arrebeff</t>
  </si>
  <si>
    <t>2315 ( 86-451/2315 )</t>
  </si>
  <si>
    <t>Ees N°7</t>
  </si>
  <si>
    <t>Quesada e/ Xx y Xxx El Paraiso</t>
  </si>
  <si>
    <t>Quesada e/ Xx y Xxx El Paraiso, Provincia de Buenos Aires, Argentina</t>
  </si>
  <si>
    <t>-33.5655828420743</t>
  </si>
  <si>
    <t>-59.9782129157933</t>
  </si>
  <si>
    <t>2390 ( 86-451/2390 )</t>
  </si>
  <si>
    <t>Belgrano 642 e/ Avenida San Martin y Colon Ramallo</t>
  </si>
  <si>
    <t>Belgrano 642 e/ Avenida San Martin y Colon Ramallo, Provincia de Buenos Aires, Argentina</t>
  </si>
  <si>
    <t>3607 ( 87-451/3607 )</t>
  </si>
  <si>
    <t>Biblioteca "eva Perón"</t>
  </si>
  <si>
    <t>Letamendi 437 e/ Coronel Suarez y Alberti Rauch</t>
  </si>
  <si>
    <t>Letamendi 437 e/ Coronel Suarez y Alberti Rauch, Provincia de Buenos Aires, Argentina</t>
  </si>
  <si>
    <t>3608 ( 87-451/3608 )</t>
  </si>
  <si>
    <t>Centro Social Y Cultural "la Pieza"</t>
  </si>
  <si>
    <t>Alte. Brown 542 e/ Bolívar y Coronel Suárez Rauch</t>
  </si>
  <si>
    <t>Alte. Brown 542 e/ Bolívar y Coronel Suárez Rauch, Provincia de Buenos Aires, Argentina</t>
  </si>
  <si>
    <t>2177 ( 87-451/2177 )</t>
  </si>
  <si>
    <t>Letamendi 600 e/ Av. Belgrano y Bolívar Rauch</t>
  </si>
  <si>
    <t>Letamendi 600 e/ Av. Belgrano y Bolívar Rauch, Provincia de Buenos Aires, Argentina</t>
  </si>
  <si>
    <t>-36.7752365803037</t>
  </si>
  <si>
    <t>-59.0877161597727</t>
  </si>
  <si>
    <t>2176 ( 87-451/2176 )</t>
  </si>
  <si>
    <t>Isfdyt N° 70</t>
  </si>
  <si>
    <t>Larrea 276 e/ Alte. Brown y Moreno Rauch</t>
  </si>
  <si>
    <t>Larrea 276 e/ Alte. Brown y Moreno Rauch, Provincia de Buenos Aires, Argentina</t>
  </si>
  <si>
    <t>2271 ( 88-451/2271 )</t>
  </si>
  <si>
    <t>La Comunitaria</t>
  </si>
  <si>
    <t>Diagonal Osvaldo De La Iglesia Y Calle 11 e/ Calle 11 Sansinena Rural</t>
  </si>
  <si>
    <t>Diagonal Osvaldo De La Iglesia Y Calle 11 e/ Calle 11 Sansinena Rural, Provincia de Buenos Aires, Argentina</t>
  </si>
  <si>
    <t>3341 ( 88-451/3341 )</t>
  </si>
  <si>
    <t>Escuela De EducaciÓn Secundaria Nº 7</t>
  </si>
  <si>
    <t>Bv. Dr. Pedro A. Bargero GonzÁlez Moreno Rural</t>
  </si>
  <si>
    <t>Bv. Dr. Pedro A. Bargero GonzÁlez Moreno Rural, Provincia de Buenos Aires, Argentina</t>
  </si>
  <si>
    <t>-35.5575476228407</t>
  </si>
  <si>
    <t>-63.3798353027956</t>
  </si>
  <si>
    <t>3342 ( 88-451/3342 )</t>
  </si>
  <si>
    <t>C.e.n.s. Nº 451</t>
  </si>
  <si>
    <t>Mirta Carmona Y Silvio Ledesma AmÉrica Centro</t>
  </si>
  <si>
    <t>Mirta Carmona Y Silvio Ledesma AmÉrica Centro, Provincia de Buenos Aires, Argentina</t>
  </si>
  <si>
    <t>3641 ( 89-451/3641 )</t>
  </si>
  <si>
    <t>Ep N° 15</t>
  </si>
  <si>
    <t>Calle 20 e/ Azara y Virrey Vertiz Rojas Centro</t>
  </si>
  <si>
    <t>Calle 20 e/ Azara y Virrey Vertiz Rojas Centro, Provincia de Buenos Aires, Argentina</t>
  </si>
  <si>
    <t>-34.1894418691222</t>
  </si>
  <si>
    <t>-60.719877782552</t>
  </si>
  <si>
    <t>3358 ( 89-451/3358 )</t>
  </si>
  <si>
    <t>Uatre</t>
  </si>
  <si>
    <t>ColÓn 140 e/ Saavedra y Castelli Rojas Centro</t>
  </si>
  <si>
    <t>ColÓn 140 e/ Saavedra y Castelli Rojas Centro, Provincia de Buenos Aires, Argentina</t>
  </si>
  <si>
    <t>3622 ( 89-451/3622 )</t>
  </si>
  <si>
    <t>Centro Cultural (rural)</t>
  </si>
  <si>
    <t>Luis Saavedra e/ Av. Gob. Carlos AloÉ y San Luis Gonzaga Rafael Obligado Centro</t>
  </si>
  <si>
    <t>Luis Saavedra e/ Av. Gob. Carlos AloÉ y San Luis Gonzaga Rafael Obligado Centro, Provincia de Buenos Aires, Argentina</t>
  </si>
  <si>
    <t>3642 ( 89-451/3642 )</t>
  </si>
  <si>
    <t>Centro Cultural - (rural)</t>
  </si>
  <si>
    <t>Av. Sarmiento Av. Sarmiento S/N e/ Av. Mitre y Alsina Carabelas Centro</t>
  </si>
  <si>
    <t>Av. Sarmiento Av. Sarmiento S/N e/ Av. Mitre y Alsina Carabelas Centro, Provincia de Buenos Aires, Argentina</t>
  </si>
  <si>
    <t>2590 ( 9-451/2590 )</t>
  </si>
  <si>
    <t>Avenida Del Valle s/ e/ 2 y A Balcarce Balcarce</t>
  </si>
  <si>
    <t>Avenida Del Valle s/ e/ 2 y A Balcarce Balcarce, Provincia de Buenos Aires, Argentina</t>
  </si>
  <si>
    <t>-37.84033</t>
  </si>
  <si>
    <t>-58.26317</t>
  </si>
  <si>
    <t>2587 ( 9-451/2587 )</t>
  </si>
  <si>
    <t>Sociedad De Fomento Guemes</t>
  </si>
  <si>
    <t>Calle 9 e/ 26 y 26 Balcarce Balcarce</t>
  </si>
  <si>
    <t>Calle 9 e/ 26 y 26 Balcarce Balcarce, Provincia de Buenos Aires, Argentina</t>
  </si>
  <si>
    <t>2588 ( 9-451/2588 )</t>
  </si>
  <si>
    <t>Iglesia Evangelica</t>
  </si>
  <si>
    <t>Calle 22 e/ 33 y 35 Balcarce Balcarce</t>
  </si>
  <si>
    <t>Calle 22 e/ 33 y 35 Balcarce Balcarce, Provincia de Buenos Aires, Argentina</t>
  </si>
  <si>
    <t>3791 ( 9-451/3791 )</t>
  </si>
  <si>
    <t>Escuela Rural</t>
  </si>
  <si>
    <t>Ruta 226 Km 40 Balcarce Balcarce</t>
  </si>
  <si>
    <t>Ruta 226 Km 40 Balcarce Balcarce, Provincia de Buenos Aires, Argentina</t>
  </si>
  <si>
    <t>2661 ( 90-451/2661 )</t>
  </si>
  <si>
    <t>Cine Club Colón</t>
  </si>
  <si>
    <t>Paraje La Paz Chica Roque Pérez</t>
  </si>
  <si>
    <t>Paraje La Paz Chica Roque Pérez, Provincia de Buenos Aires, Argentina</t>
  </si>
  <si>
    <t>2660 ( 90-451/2660 )</t>
  </si>
  <si>
    <t>Bolla e/ Gotuzzo y Moreno Roque Pérez</t>
  </si>
  <si>
    <t>Bolla e/ Gotuzzo y Moreno Roque Pérez, Provincia de Buenos Aires, Argentina</t>
  </si>
  <si>
    <t>2659 ( 90-451/2659 )</t>
  </si>
  <si>
    <t>Ep N°2</t>
  </si>
  <si>
    <t>Homero Fernandez Y Gotuzzo Roque Pérez</t>
  </si>
  <si>
    <t>Homero Fernandez Y Gotuzzo Roque Pérez, Provincia de Buenos Aires, Argentina</t>
  </si>
  <si>
    <t>-35.3974354859409</t>
  </si>
  <si>
    <t>-59.3275118316303</t>
  </si>
  <si>
    <t>2585 ( 91-452/2585 )</t>
  </si>
  <si>
    <t>E.e.s.n°1</t>
  </si>
  <si>
    <t>Moreno 409 e/ Rivadavia y Rondeau Saavedra (091)</t>
  </si>
  <si>
    <t>Moreno 409 e/ Rivadavia y Rondeau Saavedra (091), Provincia de Buenos Aires, Argentina</t>
  </si>
  <si>
    <t>-37.7670406679821</t>
  </si>
  <si>
    <t>-62.3526176470995</t>
  </si>
  <si>
    <t>2583 ( 91-452/2583 )</t>
  </si>
  <si>
    <t>Luis María Campo Pigüé</t>
  </si>
  <si>
    <t>Luis María Campo Pigüé, Provincia de Buenos Aires, Argentina</t>
  </si>
  <si>
    <t>2584 ( 91-452/2584 )</t>
  </si>
  <si>
    <t>Upso</t>
  </si>
  <si>
    <t>San Martín 415 e/ Sarmiento y Urquiza Pigüé</t>
  </si>
  <si>
    <t>San Martín 415 e/ Sarmiento y Urquiza Pigüé, Provincia de Buenos Aires, Argentina</t>
  </si>
  <si>
    <t>2593 ( 92-451/2593 )</t>
  </si>
  <si>
    <t>Lisandro De La Torre 3311 e/ Taborda y 12 De Octubre Saladillo Apeadero</t>
  </si>
  <si>
    <t>Lisandro De La Torre 3311 e/ Taborda y 12 De Octubre Saladillo Apeadero, Provincia de Buenos Aires, Argentina</t>
  </si>
  <si>
    <t>-35.63596</t>
  </si>
  <si>
    <t>-59.78966</t>
  </si>
  <si>
    <t>2594 ( 92-451/2594 )</t>
  </si>
  <si>
    <t>E.e.p N°26</t>
  </si>
  <si>
    <t>Rivadavia 2086 e/ Zamorano y Alberdi Saladillo Apeadero</t>
  </si>
  <si>
    <t>Rivadavia 2086 e/ Zamorano y Alberdi Saladillo Apeadero, Provincia de Buenos Aires, Argentina</t>
  </si>
  <si>
    <t>-35.6280906854366</t>
  </si>
  <si>
    <t>-59.768771480819</t>
  </si>
  <si>
    <t>2846 ( 92-451/2846 )</t>
  </si>
  <si>
    <t>Centro De Jubilados De Del Carril</t>
  </si>
  <si>
    <t>Calle 9 e/ Marcelino Garcia y Sin Calle Del Carril Centro Jubilados</t>
  </si>
  <si>
    <t>Calle 9 e/ Marcelino Garcia y Sin Calle Del Carril Centro Jubilados, Provincia de Buenos Aires, Argentina</t>
  </si>
  <si>
    <t>2545 ( 93-451/2545 )</t>
  </si>
  <si>
    <t>Franklyn</t>
  </si>
  <si>
    <t>Ruta N°42 San Andrés De Giles Tuyuti</t>
  </si>
  <si>
    <t>Ruta N°42 San Andrés De Giles Tuyuti, Provincia de Buenos Aires, Argentina</t>
  </si>
  <si>
    <t>2535 ( 93-451/2535 )</t>
  </si>
  <si>
    <t>Cucullu</t>
  </si>
  <si>
    <t>Acceso 9 De Julio San Andrés De Giles Tuyuti</t>
  </si>
  <si>
    <t>Acceso 9 De Julio San Andrés De Giles Tuyuti, Provincia de Buenos Aires, Argentina</t>
  </si>
  <si>
    <t>2550 ( 93-451/2550 )</t>
  </si>
  <si>
    <t>Sum Bicentenario</t>
  </si>
  <si>
    <t>Calle 507 Y Sarmiento San Andrés De Giles Tuyuti</t>
  </si>
  <si>
    <t>Calle 507 Y Sarmiento San Andrés De Giles Tuyuti, Provincia de Buenos Aires, Argentina</t>
  </si>
  <si>
    <t>2546 ( 93-451/2546 )</t>
  </si>
  <si>
    <t>Ruta N°41 San Andrés De Giles Tuyuti</t>
  </si>
  <si>
    <t>Ruta N°41 San Andrés De Giles Tuyuti, Provincia de Buenos Aires, Argentina</t>
  </si>
  <si>
    <t>-34.5467593351987</t>
  </si>
  <si>
    <t>-59.4248949991393</t>
  </si>
  <si>
    <t>2529 ( 93-451/2529 )</t>
  </si>
  <si>
    <t>Rawson Y Calle 51 San Andrés De Giles Tuyuti</t>
  </si>
  <si>
    <t>Rawson Y Calle 51 San Andrés De Giles Tuyuti, Provincia de Buenos Aires, Argentina</t>
  </si>
  <si>
    <t>3365 ( 93-451/3365 )</t>
  </si>
  <si>
    <t>Heavy</t>
  </si>
  <si>
    <t>Km 117 San Andrés De Giles Tuyuti</t>
  </si>
  <si>
    <t>Km 117 San Andrés De Giles Tuyuti, Provincia de Buenos Aires, Argentina</t>
  </si>
  <si>
    <t>2547 ( 93-451/2547 )</t>
  </si>
  <si>
    <t>Ees.n °9</t>
  </si>
  <si>
    <t>Av. Scully 660 San Andrés De Giles Tuyuti</t>
  </si>
  <si>
    <t>Av. Scully 660 San Andrés De Giles Tuyuti, Provincia de Buenos Aires, Argentina</t>
  </si>
  <si>
    <t>-34.4385694839526</t>
  </si>
  <si>
    <t>-59.4427504202194</t>
  </si>
  <si>
    <t>2530 ( 93-451/2530 )</t>
  </si>
  <si>
    <t>La Campora</t>
  </si>
  <si>
    <t>Maypu 1276 San Andrés De Giles Tuyuti</t>
  </si>
  <si>
    <t>Maypu 1276 San Andrés De Giles Tuyuti, Provincia de Buenos Aires, Argentina</t>
  </si>
  <si>
    <t>2536 ( 93-451/2536 )</t>
  </si>
  <si>
    <t>3833 ( 94-451/3833 )</t>
  </si>
  <si>
    <t>Primaria 13 Villa Lia (rural)</t>
  </si>
  <si>
    <t>Entre Rios 614 San Antonio De Areco San Antonio De Areco</t>
  </si>
  <si>
    <t>Entre Rios 614 San Antonio De Areco San Antonio De Areco, Provincia de Buenos Aires, Argentina</t>
  </si>
  <si>
    <t>-34.1228333722621</t>
  </si>
  <si>
    <t>-59.4296216994817</t>
  </si>
  <si>
    <t>3086 ( 94-451/3086 )</t>
  </si>
  <si>
    <t>Belgrano 147 e/ Mitre y Alsina San Antonio De Areco San Antonio De Areco</t>
  </si>
  <si>
    <t>Belgrano 147 e/ Mitre y Alsina San Antonio De Areco San Antonio De Areco, Provincia de Buenos Aires, Argentina</t>
  </si>
  <si>
    <t>2828 ( 94-451/2828 )</t>
  </si>
  <si>
    <t>Italia 377 San Antonio De Areco San Antonio De Areco</t>
  </si>
  <si>
    <t>Italia 377 San Antonio De Areco San Antonio De Areco, Provincia de Buenos Aires, Argentina</t>
  </si>
  <si>
    <t>-34.249641089892</t>
  </si>
  <si>
    <t>-59.477509108524</t>
  </si>
  <si>
    <t>3732 ( 94-451/3732 )</t>
  </si>
  <si>
    <t>Escuela Primaria N9 Duggan Rural</t>
  </si>
  <si>
    <t>Lalarza 614 San Antonio De Areco San Antonio De Areco</t>
  </si>
  <si>
    <t>Lalarza 614 San Antonio De Areco San Antonio De Areco, Provincia de Buenos Aires, Argentina</t>
  </si>
  <si>
    <t>-34.2116060441731</t>
  </si>
  <si>
    <t>-59.6359112298647</t>
  </si>
  <si>
    <t>3154 ( 95-453/3154 )</t>
  </si>
  <si>
    <t>Las Heras 1948 e/ Rivadavia y 197 San Fernando San Fernando</t>
  </si>
  <si>
    <t>Las Heras 1948 e/ Rivadavia y 197 San Fernando San Fernando, Provincia de Buenos Aires, Argentina</t>
  </si>
  <si>
    <t>3800 ( 95-453/3800 )</t>
  </si>
  <si>
    <t>Bochin Club</t>
  </si>
  <si>
    <t>Payro e/ Estrada Virreyes Virreyes</t>
  </si>
  <si>
    <t>Payro e/ Estrada Virreyes Virreyes, Provincia de Buenos Aires, Argentina</t>
  </si>
  <si>
    <t>1903 ( 95-453/1903 )</t>
  </si>
  <si>
    <t>Epn°36</t>
  </si>
  <si>
    <t>Sargento Diaz 1990 e/ Miguel Cane y Cordero Virreyes Virreyes</t>
  </si>
  <si>
    <t>Sargento Diaz 1990 e/ Miguel Cane y Cordero Virreyes Virreyes, Provincia de Buenos Aires, Argentina</t>
  </si>
  <si>
    <t>-34.453923739</t>
  </si>
  <si>
    <t>-58.5610694410057</t>
  </si>
  <si>
    <t>2045 ( 95-453/2045 )</t>
  </si>
  <si>
    <t>Unión Ferroviaria</t>
  </si>
  <si>
    <t>Simon De Iriondo 1240 e/ Constitución y 3 De Febrero San Fernando Victoria</t>
  </si>
  <si>
    <t>Simon De Iriondo 1240 e/ Constitución y 3 De Febrero San Fernando Victoria, Provincia de Buenos Aires, Argentina</t>
  </si>
  <si>
    <t>2051 ( 95-453/2051 )</t>
  </si>
  <si>
    <t>Cueva Del Joven</t>
  </si>
  <si>
    <t>Entre Rios 2907 San Fernando Virreyes Santa Rosa</t>
  </si>
  <si>
    <t>Entre Rios 2907 San Fernando Virreyes Santa Rosa, Provincia de Buenos Aires, Argentina</t>
  </si>
  <si>
    <t>75 ( 95-453/75 )</t>
  </si>
  <si>
    <t>E.p. N°13</t>
  </si>
  <si>
    <t>A° Pay Carabi S/N e/ No Arroyo Paycarabi 2da Seccion Islas Arroyo Paycarabi</t>
  </si>
  <si>
    <t>A° Pay Carabi S/N e/ No Arroyo Paycarabi 2da Seccion Islas Arroyo Paycarabi, Provincia de Buenos Aires, Argentina</t>
  </si>
  <si>
    <t>-34.2257292984954</t>
  </si>
  <si>
    <t>-58.5931545781917</t>
  </si>
  <si>
    <t>74 ( 95-453/74 )</t>
  </si>
  <si>
    <t>El Obrador</t>
  </si>
  <si>
    <t>Pasteur 2794 e/ Santamaria De Oro y Sarratea Victoria Mil Viviendas</t>
  </si>
  <si>
    <t>Pasteur 2794 e/ Santamaria De Oro y Sarratea Victoria Mil Viviendas, Provincia de Buenos Aires, Argentina</t>
  </si>
  <si>
    <t>551 ( 95-453/551 )</t>
  </si>
  <si>
    <t>Hogar Zanocchi</t>
  </si>
  <si>
    <t>Juan Crisol 2041 e/ Martin Rodriguez y Edison San Fernando Victoria</t>
  </si>
  <si>
    <t>Juan Crisol 2041 e/ Martin Rodriguez y Edison San Fernando Victoria, Provincia de Buenos Aires, Argentina</t>
  </si>
  <si>
    <t>1254 ( 95-453/1254 )</t>
  </si>
  <si>
    <t>E.e.s.n°25</t>
  </si>
  <si>
    <t>Arroyo Durazno e/ S/n y S/n San Fernando 2da Seccion Islas A°durazno</t>
  </si>
  <si>
    <t>Arroyo Durazno e/ S/n y S/n San Fernando 2da Seccion Islas A°durazno, Provincia de Buenos Aires, Argentina</t>
  </si>
  <si>
    <t>-34.2574000181624</t>
  </si>
  <si>
    <t>-58.6455097801785</t>
  </si>
  <si>
    <t>73 ( 95-453/73 )</t>
  </si>
  <si>
    <t>E.p. N°20</t>
  </si>
  <si>
    <t>Arroyo Mini 2da Seccion Islas San Fernando e/ S/n San Fernando 2da Seccion Islas Arroyo Mini</t>
  </si>
  <si>
    <t>Arroyo Mini 2da Seccion Islas San Fernando e/ S/n San Fernando 2da Seccion Islas Arroyo Mini, Provincia de Buenos Aires, Argentina</t>
  </si>
  <si>
    <t>-34.1392749088984</t>
  </si>
  <si>
    <t>-58.5818786964306</t>
  </si>
  <si>
    <t>2049 ( 95-453/2049 )</t>
  </si>
  <si>
    <t>I.m.s.s.a</t>
  </si>
  <si>
    <t>Sarmiento 1803 e/ Av. Sobremonte y Alem San Fernando San Fernando</t>
  </si>
  <si>
    <t>Sarmiento 1803 e/ Av. Sobremonte y Alem San Fernando San Fernando, Provincia de Buenos Aires, Argentina</t>
  </si>
  <si>
    <t>3623 ( 95-453/3623 )</t>
  </si>
  <si>
    <t>Barrio Ferro</t>
  </si>
  <si>
    <t>Martin Rodriguez 1795 San Fernando Victoria</t>
  </si>
  <si>
    <t>Martin Rodriguez 1795 San Fernando Victoria, Provincia de Buenos Aires, Argentina</t>
  </si>
  <si>
    <t>3852 ( 95-453/3852 )</t>
  </si>
  <si>
    <t>Presidente Peron</t>
  </si>
  <si>
    <t>Boedo 200 San Fernando Virreyes</t>
  </si>
  <si>
    <t>Boedo 200 San Fernando Virreyes, Provincia de Buenos Aires, Argentina</t>
  </si>
  <si>
    <t>76 ( 95-453/76 )</t>
  </si>
  <si>
    <t>Escuela Popular San Roque</t>
  </si>
  <si>
    <t>Urquiza 4469 e/ Sargento Cabral y Balcarce San Fernando San Roque</t>
  </si>
  <si>
    <t>Urquiza 4469 e/ Sargento Cabral y Balcarce San Fernando San Roque, Provincia de Buenos Aires, Argentina</t>
  </si>
  <si>
    <t>2230 ( 96-451/2230 )</t>
  </si>
  <si>
    <t>Julian Navarro 2693 Beccar</t>
  </si>
  <si>
    <t>Julian Navarro 2693 Beccar, Provincia de Buenos Aires, Argentina</t>
  </si>
  <si>
    <t>2232 ( 96-451/2232 )</t>
  </si>
  <si>
    <t>Nuestra Oportunidad</t>
  </si>
  <si>
    <t>Perito Moreno 1980 e/ Martín Rodriguez y Independencia Villa Adelina</t>
  </si>
  <si>
    <t>Perito Moreno 1980 e/ Martín Rodriguez y Independencia Villa Adelina, Provincia de Buenos Aires, Argentina</t>
  </si>
  <si>
    <t>2252 ( 96-451/2252 )</t>
  </si>
  <si>
    <t>La Madrid Y Gorriti Boulogne</t>
  </si>
  <si>
    <t>La Madrid Y Gorriti Boulogne, Provincia de Buenos Aires, Argentina</t>
  </si>
  <si>
    <t>2218 ( 96-451/2218 )</t>
  </si>
  <si>
    <t>Biblioteca Boulogne</t>
  </si>
  <si>
    <t>Guayaquil 40 e/ Godoy Cruz y Coronel Bogado Boulogne</t>
  </si>
  <si>
    <t>Guayaquil 40 e/ Godoy Cruz y Coronel Bogado Boulogne, Provincia de Buenos Aires, Argentina</t>
  </si>
  <si>
    <t>2254 ( 96-451/2254 )</t>
  </si>
  <si>
    <t>Ctro Cultural Villa Jardin</t>
  </si>
  <si>
    <t>Carlos Tejedor 2601 Beccar</t>
  </si>
  <si>
    <t>Carlos Tejedor 2601 Beccar, Provincia de Buenos Aires, Argentina</t>
  </si>
  <si>
    <t>2225 ( 96-451/2225 )</t>
  </si>
  <si>
    <t>Acej</t>
  </si>
  <si>
    <t>Tomkinson 847 e/ Neuquén y Formosa Beccar</t>
  </si>
  <si>
    <t>Tomkinson 847 e/ Neuquén y Formosa Beccar, Provincia de Buenos Aires, Argentina</t>
  </si>
  <si>
    <t>3020 ( 96-451/3020 )</t>
  </si>
  <si>
    <t>Casa Azul</t>
  </si>
  <si>
    <t>Juan Clark 1807 Beccar</t>
  </si>
  <si>
    <t>Juan Clark 1807 Beccar, Provincia de Buenos Aires, Argentina</t>
  </si>
  <si>
    <t>124 ( 96-451/124 )</t>
  </si>
  <si>
    <t>Arenasa</t>
  </si>
  <si>
    <t>Lamadrid Entre Gorriti Y D Funes e/ Lamadrid y Gorriti Boulogne</t>
  </si>
  <si>
    <t>Lamadrid Entre Gorriti Y D Funes e/ Lamadrid y Gorriti Boulogne, Provincia de Buenos Aires, Argentina</t>
  </si>
  <si>
    <t>120 ( 96-451/120 )</t>
  </si>
  <si>
    <t>Hipólito Yrigoyen 1140 e/ Castelli y Azcuénaga San Isidro Beccar</t>
  </si>
  <si>
    <t>Hipólito Yrigoyen 1140 e/ Castelli y Azcuénaga San Isidro Beccar, Provincia de Buenos Aires, Argentina</t>
  </si>
  <si>
    <t>122 ( 96-451/122 )</t>
  </si>
  <si>
    <t>Fte Cultura</t>
  </si>
  <si>
    <t>Virrey Vertiz 416 e/ Coronel Bogado y Loria Boulogne</t>
  </si>
  <si>
    <t>Virrey Vertiz 416 e/ Coronel Bogado y Loria Boulogne, Provincia de Buenos Aires, Argentina</t>
  </si>
  <si>
    <t>1066 ( 96-451/1066 )</t>
  </si>
  <si>
    <t>Camino Real Moron 805 e/ S/n y S/n Boulogne</t>
  </si>
  <si>
    <t>Camino Real Moron 805 e/ S/n y S/n Boulogne, Provincia de Buenos Aires, Argentina</t>
  </si>
  <si>
    <t>129 ( 96-451/129 )</t>
  </si>
  <si>
    <t>Padre Acevedo 1518 e/ Av. Andres Rolon y Jorge Newbery Beccar</t>
  </si>
  <si>
    <t>Padre Acevedo 1518 e/ Av. Andres Rolon y Jorge Newbery Beccar, Provincia de Buenos Aires, Argentina</t>
  </si>
  <si>
    <t>3692 ( 97-451/3692 )</t>
  </si>
  <si>
    <t>Centro Barrial Mte Zona Norte</t>
  </si>
  <si>
    <t>Schubert 1783 e/ Chopin y Strauss San Nicolás De Los Arroyos Centro</t>
  </si>
  <si>
    <t>Schubert 1783 e/ Chopin y Strauss San Nicolás De Los Arroyos Centro, Provincia de Buenos Aires, Argentina</t>
  </si>
  <si>
    <t>2321 ( 97-451/2321 )</t>
  </si>
  <si>
    <t>Salon Comunitario Barrio Suizo</t>
  </si>
  <si>
    <t>Chiclana Y Rojas San Nicolás De Los Arroyos Centro</t>
  </si>
  <si>
    <t>Chiclana Y Rojas San Nicolás De Los Arroyos Centro, Provincia de Buenos Aires, Argentina</t>
  </si>
  <si>
    <t>3962 ( 97-451/3962 )</t>
  </si>
  <si>
    <t>Centro De Dia La Casita De Tati</t>
  </si>
  <si>
    <t>M Rodriguez 1275 San Nicolás De Los Arroyos Centro</t>
  </si>
  <si>
    <t>M Rodriguez 1275 San Nicolás De Los Arroyos Centro, Provincia de Buenos Aires, Argentina</t>
  </si>
  <si>
    <t>3544 ( 97-451/3544 )</t>
  </si>
  <si>
    <t>Agrupacion Territorial Peronista</t>
  </si>
  <si>
    <t>Sarmiento 747 e/ S/n y S/n San Nicolás De Los Arroyos Centro</t>
  </si>
  <si>
    <t>Sarmiento 747 e/ S/n y S/n San Nicolás De Los Arroyos Centro, Provincia de Buenos Aires, Argentina</t>
  </si>
  <si>
    <t>3799 ( 97-454/3799 )</t>
  </si>
  <si>
    <t>Salon Comunitario Barrio Virgen De Lujan</t>
  </si>
  <si>
    <t>Sargento Cabral Y GÜemes 00041 e/ Juncal y F. Gutierrez San Nicolás De Los Arroyos Centro</t>
  </si>
  <si>
    <t>Sargento Cabral Y GÜemes 00041 e/ Juncal y F. Gutierrez San Nicolás De Los Arroyos Centro, Provincia de Buenos Aires, Argentina</t>
  </si>
  <si>
    <t>2444 ( 97-454/2444 )</t>
  </si>
  <si>
    <t>La Paz Y Balcarce e/ Balcarce y Alvear San Nicolás De Los Arroyos Centro</t>
  </si>
  <si>
    <t>La Paz Y Balcarce e/ Balcarce y Alvear San Nicolás De Los Arroyos Centro, Provincia de Buenos Aires, Argentina</t>
  </si>
  <si>
    <t>1498 ( 97-456/1498 )</t>
  </si>
  <si>
    <t>Escuela Primaria 6</t>
  </si>
  <si>
    <t>Moreno 89 e/ Mitre y Bemgrano San Nicolás De Los Arroyos Centro</t>
  </si>
  <si>
    <t>Moreno 89 e/ Mitre y Bemgrano San Nicolás De Los Arroyos Centro, Provincia de Buenos Aires, Argentina</t>
  </si>
  <si>
    <t>-33.3346602989246</t>
  </si>
  <si>
    <t>-60.2242591440404</t>
  </si>
  <si>
    <t>2282 ( 97-454/2282 )</t>
  </si>
  <si>
    <t>Moviport</t>
  </si>
  <si>
    <t>Las Rosas 190 e/ Rivadavia y Aavio San Nicolás De Los Arroyos Centro</t>
  </si>
  <si>
    <t>Las Rosas 190 e/ Rivadavia y Aavio San Nicolás De Los Arroyos Centro, Provincia de Buenos Aires, Argentina</t>
  </si>
  <si>
    <t>3348 ( 97-454/3348 )</t>
  </si>
  <si>
    <t>Centro Barrial Mte Zona Sur</t>
  </si>
  <si>
    <t>Acevedo 126 e/ Bolivar y 25 De Mayo San Nicolás De Los Arroyos Centro</t>
  </si>
  <si>
    <t>Acevedo 126 e/ Bolivar y 25 De Mayo San Nicolás De Los Arroyos Centro, Provincia de Buenos Aires, Argentina</t>
  </si>
  <si>
    <t>3373 ( 97-454/3373 )</t>
  </si>
  <si>
    <t>Centro Juvenil San Luis Gonzaga</t>
  </si>
  <si>
    <t>Catamarca 1267 San Nicolás De Los Arroyos Centro</t>
  </si>
  <si>
    <t>Catamarca 1267 San Nicolás De Los Arroyos Centro, Provincia de Buenos Aires, Argentina</t>
  </si>
  <si>
    <t>3698 ( 97-455/3698 )</t>
  </si>
  <si>
    <t>Salon Comunitario Barrio 21 De Septiembre</t>
  </si>
  <si>
    <t>San Jose Obrero Y Carlos Gardel e/ San Jose Obrero y Carlos Gardel San Nicolas Barrio Oeste</t>
  </si>
  <si>
    <t>San Jose Obrero Y Carlos Gardel e/ San Jose Obrero y Carlos Gardel San Nicolas Barrio Oeste, Provincia de Buenos Aires, Argentina</t>
  </si>
  <si>
    <t>3806 ( 97-455/3806 )</t>
  </si>
  <si>
    <t>Salon Comunitario Villa Canto</t>
  </si>
  <si>
    <t>Anibal Troilo 1593 e/ Pedro Raota y Isla Soledad San Nicolás De Los Arroyos Centro</t>
  </si>
  <si>
    <t>Anibal Troilo 1593 e/ Pedro Raota y Isla Soledad San Nicolás De Los Arroyos Centro, Provincia de Buenos Aires, Argentina</t>
  </si>
  <si>
    <t>2320 ( 97-455/2320 )</t>
  </si>
  <si>
    <t>Salon Comunitario Barrio Colombo</t>
  </si>
  <si>
    <t>Nacion 1816 San Nicolás De Los Arroyos Centro</t>
  </si>
  <si>
    <t>Nacion 1816 San Nicolás De Los Arroyos Centro, Provincia de Buenos Aires, Argentina</t>
  </si>
  <si>
    <t>3983 ( 97-455/3983 )</t>
  </si>
  <si>
    <t>Salon Comunitario Barrio Lares</t>
  </si>
  <si>
    <t>Garcia Reynoso Y San Juan San Nicolás De Los Arroyos Centro</t>
  </si>
  <si>
    <t>Garcia Reynoso Y San Juan San Nicolás De Los Arroyos Centro, Provincia de Buenos Aires, Argentina</t>
  </si>
  <si>
    <t>1497 ( 97-456/1497 )</t>
  </si>
  <si>
    <t>Dios Es Amor</t>
  </si>
  <si>
    <t>Nación 526 e/ Roca y Alvear San Nicolás De Los Arroyos Centro</t>
  </si>
  <si>
    <t>Nación 526 e/ Roca y Alvear San Nicolás De Los Arroyos Centro, Provincia de Buenos Aires, Argentina</t>
  </si>
  <si>
    <t>1565 ( 98-452/1565 )</t>
  </si>
  <si>
    <t>Escuela Secundaria N°15</t>
  </si>
  <si>
    <t>Chivilcoy 1278 San Pedro San Pedro</t>
  </si>
  <si>
    <t>Chivilcoy 1278 San Pedro San Pedro, Provincia de Buenos Aires, Argentina</t>
  </si>
  <si>
    <t>-33.6865696108987</t>
  </si>
  <si>
    <t>-59.6609151475159</t>
  </si>
  <si>
    <t>1563 ( 98-452/1563 )</t>
  </si>
  <si>
    <t>Guemes Y Av. Juan Damaso Camellino San Pedro Río Tala</t>
  </si>
  <si>
    <t>Guemes Y Av. Juan Damaso Camellino San Pedro Río Tala, Provincia de Buenos Aires, Argentina</t>
  </si>
  <si>
    <t>-33.7684042502985</t>
  </si>
  <si>
    <t>-59.6390770047247</t>
  </si>
  <si>
    <t>1562 ( 98-452/1562 )</t>
  </si>
  <si>
    <t>Rueda La Rueda</t>
  </si>
  <si>
    <t>San Nicolás 123 Gobernador Castro</t>
  </si>
  <si>
    <t>San Nicolás 123 Gobernador Castro, Provincia de Buenos Aires, Argentina</t>
  </si>
  <si>
    <t>1561 ( 98-452/1561 )</t>
  </si>
  <si>
    <t>Escuela Secundaria N°12</t>
  </si>
  <si>
    <t>Balcarce Y Las Provincias S/n San Pedro</t>
  </si>
  <si>
    <t>Balcarce Y Las Provincias S/n San Pedro, Provincia de Buenos Aires, Argentina</t>
  </si>
  <si>
    <t>-33.6747677285477</t>
  </si>
  <si>
    <t>-59.6733436405964</t>
  </si>
  <si>
    <t>1580 ( 98-452/1580 )</t>
  </si>
  <si>
    <t>Escuela Secundaria N°11</t>
  </si>
  <si>
    <t>Dipietri 750 San Pedro San Pedro</t>
  </si>
  <si>
    <t>Dipietri 750 San Pedro San Pedro, Provincia de Buenos Aires, Argentina</t>
  </si>
  <si>
    <t>-33.6876287225939</t>
  </si>
  <si>
    <t>-59.6496564512334</t>
  </si>
  <si>
    <t>1572 ( 98-452/1572 )</t>
  </si>
  <si>
    <t>Escuela Tecnica N°01</t>
  </si>
  <si>
    <t>Calle 3 San Pedro San Pedro</t>
  </si>
  <si>
    <t>Calle 3 San Pedro San Pedro, Provincia de Buenos Aires, Argentina</t>
  </si>
  <si>
    <t>-33.6829590604121</t>
  </si>
  <si>
    <t>-59.6626201595926</t>
  </si>
  <si>
    <t>3674 ( 98-452/3674 )</t>
  </si>
  <si>
    <t>Club Huincalo</t>
  </si>
  <si>
    <t>Bottaro 2800 San Pedro San Pedro</t>
  </si>
  <si>
    <t>Bottaro 2800 San Pedro San Pedro, Provincia de Buenos Aires, Argentina</t>
  </si>
  <si>
    <t>3616 ( 98-452/3616 )</t>
  </si>
  <si>
    <t>Hermano Indio 2102 San Pedro San Pedro</t>
  </si>
  <si>
    <t>Hermano Indio 2102 San Pedro San Pedro, Provincia de Buenos Aires, Argentina</t>
  </si>
  <si>
    <t>1284 ( 98-452/1284 )</t>
  </si>
  <si>
    <t>Riobamba 160 e/ Belgrano y 25 De Mayo San Pedro San Pedro</t>
  </si>
  <si>
    <t>Riobamba 160 e/ Belgrano y 25 De Mayo San Pedro San Pedro, Provincia de Buenos Aires, Argentina</t>
  </si>
  <si>
    <t>1286 ( 98-452/1286 )</t>
  </si>
  <si>
    <t>Los Naranjos</t>
  </si>
  <si>
    <t>Gral. Juan Martin De Pueyrredón 1634 San Pedro San Pedro</t>
  </si>
  <si>
    <t>Gral. Juan Martin De Pueyrredón 1634 San Pedro San Pedro, Provincia de Buenos Aires, Argentina</t>
  </si>
  <si>
    <t>1278 ( 98-452/1278 )</t>
  </si>
  <si>
    <t>Escuela Primaria N°23</t>
  </si>
  <si>
    <t>Facundo Quiroga e/ Martin Fierro Pueblo Doyle</t>
  </si>
  <si>
    <t>Facundo Quiroga e/ Martin Fierro Pueblo Doyle, Provincia de Buenos Aires, Argentina</t>
  </si>
  <si>
    <t>-33.9046089734579</t>
  </si>
  <si>
    <t>-59.8213949779348</t>
  </si>
  <si>
    <t>1283 ( 98-452/1283 )</t>
  </si>
  <si>
    <t>1282 ( 98-452/1282 )</t>
  </si>
  <si>
    <t>Cuartel Iii San Pedro Tosquera</t>
  </si>
  <si>
    <t>Cuartel Iii San Pedro Tosquera, Provincia de Buenos Aires, Argentina</t>
  </si>
  <si>
    <t>3748 ( 98-452/3748 )</t>
  </si>
  <si>
    <t>Escuela N°45</t>
  </si>
  <si>
    <t>Camino Ales Guzmán S/n San Pedro San Pedro</t>
  </si>
  <si>
    <t>Camino Ales Guzmán S/n San Pedro San Pedro, Provincia de Buenos Aires, Argentina</t>
  </si>
  <si>
    <t>-33.7426236465669</t>
  </si>
  <si>
    <t>-59.6141815329648</t>
  </si>
  <si>
    <t>2440 ( 99-451/2440 )</t>
  </si>
  <si>
    <t>E.p. N°9</t>
  </si>
  <si>
    <t>Urquiza 154 e/ Presidente PerÓn y Sarmiento Alejandro Korn Centro</t>
  </si>
  <si>
    <t>Urquiza 154 e/ Presidente PerÓn y Sarmiento Alejandro Korn Centro, Provincia de Buenos Aires, Argentina</t>
  </si>
  <si>
    <t>-34.9835953048581</t>
  </si>
  <si>
    <t>-58.374845985796</t>
  </si>
  <si>
    <t>2705 ( 99-451/2705 )</t>
  </si>
  <si>
    <t>E.p. N°29</t>
  </si>
  <si>
    <t>Presidente Illia e/ Matheu y Directorio San Vicente Bº La Paz</t>
  </si>
  <si>
    <t>Presidente Illia e/ Matheu y Directorio San Vicente Bº La Paz, Provincia de Buenos Aires, Argentina</t>
  </si>
  <si>
    <t>-35.0364237777342</t>
  </si>
  <si>
    <t>-58.4195891893878</t>
  </si>
  <si>
    <t>2819 ( 99-451/2819 )</t>
  </si>
  <si>
    <t>America Unida</t>
  </si>
  <si>
    <t>Sagarra 1500 e/ Antartida Argentina y Islas Malvinas Alejandro Korn Bº Mataderos</t>
  </si>
  <si>
    <t>Sagarra 1500 e/ Antartida Argentina y Islas Malvinas Alejandro Korn Bº Mataderos, Provincia de Buenos Aires, Argentina</t>
  </si>
  <si>
    <t>1996 ( 99-451/1996 )</t>
  </si>
  <si>
    <t>E.p. Nº15</t>
  </si>
  <si>
    <t>Arcuri 102 e/ Vidal y Palacios Alejandro Korn Bº La Esperanza</t>
  </si>
  <si>
    <t>Arcuri 102 e/ Vidal y Palacios Alejandro Korn Bº La Esperanza, Provincia de Buenos Aires, Argentina</t>
  </si>
  <si>
    <t>-34.9894927691749</t>
  </si>
  <si>
    <t>-58.3877290331664</t>
  </si>
  <si>
    <t>2706 ( 99-451/2706 )</t>
  </si>
  <si>
    <t>Nuevo Tiempo</t>
  </si>
  <si>
    <t>Presidente PerÓn 2000 Alejandro Korn B° La Estelita</t>
  </si>
  <si>
    <t>Presidente PerÓn 2000 Alejandro Korn B° La Estelita, Provincia de Buenos Aires, Argentina</t>
  </si>
  <si>
    <t>2708 ( 99-451/2708 )</t>
  </si>
  <si>
    <t>E.p. N°31</t>
  </si>
  <si>
    <t>Pablo PodestÁ 3362 e/ Calle 810 y Calle 811 Alejandro Korn Bº La Pradera</t>
  </si>
  <si>
    <t>Pablo PodestÁ 3362 e/ Calle 810 y Calle 811 Alejandro Korn Bº La Pradera, Provincia de Buenos Aires, Argentina</t>
  </si>
  <si>
    <t>-35.0165489187247</t>
  </si>
  <si>
    <t>-58.3687726046312</t>
  </si>
  <si>
    <t>2711 ( 99-451/2711 )</t>
  </si>
  <si>
    <t>E.p. N°4</t>
  </si>
  <si>
    <t>Belgrano 32 e/ Teniente Origone y Mitre Domselaar Centro</t>
  </si>
  <si>
    <t>Belgrano 32 e/ Teniente Origone y Mitre Domselaar Centro, Provincia de Buenos Aires, Argentina</t>
  </si>
  <si>
    <t>-35.0733014719839</t>
  </si>
  <si>
    <t>-58.2895968398197</t>
  </si>
  <si>
    <t>2820 ( 99-451/2820 )</t>
  </si>
  <si>
    <t>Unsav</t>
  </si>
  <si>
    <t>Sarmiento 1000 e/ Presidente Illia y Ugarte San Vicente Bº La Paz</t>
  </si>
  <si>
    <t>Sarmiento 1000 e/ Presidente Illia y Ugarte San Vicente Bº La Paz, Provincia de Buenos Aires, Argentina</t>
  </si>
  <si>
    <t>2821 ( 99-451/2821 )</t>
  </si>
  <si>
    <t>Patricia Zacarias</t>
  </si>
  <si>
    <t>Gobernador Costa 2880 e/ 805 y 806 Alejandro Korn Bº La Pradera</t>
  </si>
  <si>
    <t>Gobernador Costa 2880 e/ 805 y 806 Alejandro Korn Bº La Pradera, Provincia de Buenos Aires, Argentina</t>
  </si>
  <si>
    <t>2703 ( 99-451/2703 )</t>
  </si>
  <si>
    <t>E.s. N°7</t>
  </si>
  <si>
    <t>Carola Lorenzini 1000 e/ Guatemala y Jamaica Alejandro Korn B° Sargento Cabral</t>
  </si>
  <si>
    <t>Carola Lorenzini 1000 e/ Guatemala y Jamaica Alejandro Korn B° Sargento Cabral, Provincia de Buenos Aires, Argentina</t>
  </si>
  <si>
    <t>-34.9695058394219</t>
  </si>
  <si>
    <t>-58.3759931682481</t>
  </si>
  <si>
    <t>2704 ( 99-451/2704 )</t>
  </si>
  <si>
    <t>E.p. N°23</t>
  </si>
  <si>
    <t>Oyuela 95 e/ Hilario Ascasubi y Estanislao Zeballos Alejandro Korn B° Santa Ana</t>
  </si>
  <si>
    <t>Oyuela 95 e/ Hilario Ascasubi y Estanislao Zeballos Alejandro Korn B° Santa Ana, Provincia de Buenos Aires, Argentina</t>
  </si>
  <si>
    <t>-34.9901492135228</t>
  </si>
  <si>
    <t>-58.3678651155952</t>
  </si>
  <si>
    <t>3533 ( 99-451/3533 )</t>
  </si>
  <si>
    <t>E.p. N°33</t>
  </si>
  <si>
    <t>Tosso e/ La Pampa Alejandro Korn Km 48</t>
  </si>
  <si>
    <t>Tosso e/ La Pampa Alejandro Korn Km 48, Provincia de Buenos Aires, Argentina</t>
  </si>
  <si>
    <t>-35.0038561475316</t>
  </si>
  <si>
    <t>-58.3678961140792</t>
  </si>
  <si>
    <t>2702 ( 99-451/2702 )</t>
  </si>
  <si>
    <t>E.p. N°27</t>
  </si>
  <si>
    <t>Buenos Aires 1298 e/ Arcuri y Pablo PodestÁ Alejandro Korn Bº Mataderos</t>
  </si>
  <si>
    <t>Buenos Aires 1298 e/ Arcuri y Pablo PodestÁ Alejandro Korn Bº Mataderos, Provincia de Buenos Aires, Argentina</t>
  </si>
  <si>
    <t>-35.0001467991344</t>
  </si>
  <si>
    <t>-58.3813760738448</t>
  </si>
  <si>
    <t>3796 ( 99-451/3796 )</t>
  </si>
  <si>
    <t>AsociaciÓn Protectora De NiÑos</t>
  </si>
  <si>
    <t>Salta 272 Alejandro Korn B° Versalles</t>
  </si>
  <si>
    <t>Salta 272 Alejandro Korn B° Versalles, Provincia de Buenos Aires, Argentina</t>
  </si>
  <si>
    <t>2707 ( 99-451/2707 )</t>
  </si>
  <si>
    <t>Parroquia/caritas</t>
  </si>
  <si>
    <t>Avenida Bolivar 50 e/ Presidente PerÓn y Av Libertador San Vicente Centro</t>
  </si>
  <si>
    <t>Avenida Bolivar 50 e/ Presidente PerÓn y Av Libertador San Vicente Centro, Provincia de Buenos Aires, Argentina</t>
  </si>
  <si>
    <t>3401 ( 99-451/3401 )</t>
  </si>
  <si>
    <t>FundaciÓn San Mateo</t>
  </si>
  <si>
    <t>San Miguel Del Monte 343 Alejandro Korn La Estelita</t>
  </si>
  <si>
    <t>San Miguel Del Monte 343 Alejandro Korn La Estelita, Provincia de Buenos Aires, Argentina</t>
  </si>
  <si>
    <t>3471 ( 99-451/3471 )</t>
  </si>
  <si>
    <t>Iglesia Evangelica Pentecostal</t>
  </si>
  <si>
    <t>Las Heras 527 Alejandro Korn La Esperanza</t>
  </si>
  <si>
    <t>Las Heras 527 Alejandro Korn La Esperanza, Provincia de Buenos Aires, Argentina</t>
  </si>
  <si>
    <t>3694 ( 99-451/3694 )</t>
  </si>
  <si>
    <t>Tres Banderas</t>
  </si>
  <si>
    <t>Lambardi 124 e/ Sarmiento y Avenida Presidente PerÓn Alejandro Korn Centro</t>
  </si>
  <si>
    <t>Lambardi 124 e/ Sarmiento y Avenida Presidente PerÓn Alejandro Korn Centro, Provincia de Buenos Aires, Argentina</t>
  </si>
  <si>
    <t>3695 ( 99-451/3695 )</t>
  </si>
  <si>
    <t>Sarmiento 205 e/ Lambardi y Sagarra Alejandro Korn Centro</t>
  </si>
  <si>
    <t>Sarmiento 205 e/ Lambardi y Sagarra Alejandro Korn Centro, Provincia de Buenos Aires, Argentina</t>
  </si>
  <si>
    <t>3911 ( 99-451/3911 )</t>
  </si>
  <si>
    <t>Suteba Movimiento Mayo</t>
  </si>
  <si>
    <t>Sarmiento 205 Alejandro Korn Centro</t>
  </si>
  <si>
    <t>Sarmiento 205 Alejandro Korn Centro, Provincia de Buenos Aires, Argentina</t>
  </si>
  <si>
    <t>3701 ( 99-451/3701 )</t>
  </si>
  <si>
    <t>Local Insauro Arancibia</t>
  </si>
  <si>
    <t>Avenida Presidente PerÓn 1185 Alejandro Korn B° La Estelita</t>
  </si>
  <si>
    <t>Avenida Presidente PerÓn 1185 Alejandro Korn B° La Estelita, Provincia de Buenos Aires, Argentina</t>
  </si>
  <si>
    <t>Nombre-Distrito</t>
  </si>
  <si>
    <t>IVSE_T (ficticio)</t>
  </si>
  <si>
    <t>IVSE_T (punto) (real)</t>
  </si>
  <si>
    <t>Nombre del Establecimiento_fines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</si>
</sst>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#,##0.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8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AB2C2"/>
      </patternFill>
    </fill>
    <fill>
      <patternFill patternType="solid">
        <fgColor rgb="FFD0E3EA"/>
      </patternFill>
    </fill>
    <fill>
      <patternFill patternType="solid">
        <fgColor rgb="FFE9F1F5"/>
      </patternFill>
    </fill>
    <fill>
      <patternFill patternType="solid">
        <fgColor rgb="FFFF0000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5B0F00"/>
        <bgColor rgb="FF5B0F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2AB2C2"/>
      </top>
      <bottom style="medium">
        <color rgb="FFFFFFFF"/>
      </bottom>
      <diagonal/>
    </border>
    <border>
      <left style="medium">
        <color rgb="FF2AB2C2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AB2C2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1"/>
  </cellStyleXfs>
  <cellXfs count="51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164" fontId="3" fillId="2" borderId="3" xfId="1" applyFont="1" applyFill="1" applyBorder="1" applyAlignment="1">
      <alignment horizontal="center" vertical="center" wrapText="1"/>
    </xf>
    <xf numFmtId="0" fontId="2" fillId="3" borderId="2" xfId="0" applyFont="1" applyFill="1" applyBorder="1"/>
    <xf numFmtId="164" fontId="2" fillId="3" borderId="2" xfId="1" applyFont="1" applyFill="1" applyBorder="1"/>
    <xf numFmtId="0" fontId="2" fillId="4" borderId="2" xfId="0" applyFont="1" applyFill="1" applyBorder="1"/>
    <xf numFmtId="164" fontId="2" fillId="4" borderId="2" xfId="1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4" fillId="0" borderId="0" xfId="0" applyFont="1"/>
    <xf numFmtId="0" fontId="2" fillId="4" borderId="5" xfId="0" applyFont="1" applyFill="1" applyBorder="1"/>
    <xf numFmtId="0" fontId="6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/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6" fontId="3" fillId="5" borderId="5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/>
    </xf>
    <xf numFmtId="0" fontId="8" fillId="6" borderId="8" xfId="0" applyFont="1" applyFill="1" applyBorder="1" applyAlignment="1">
      <alignment horizontal="center" vertical="center"/>
    </xf>
    <xf numFmtId="49" fontId="9" fillId="0" borderId="0" xfId="0" applyNumberFormat="1" applyFont="1"/>
    <xf numFmtId="0" fontId="10" fillId="0" borderId="0" xfId="0" applyFont="1"/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1" fontId="12" fillId="0" borderId="0" xfId="0" applyNumberFormat="1" applyFont="1" applyAlignment="1">
      <alignment horizontal="center"/>
    </xf>
    <xf numFmtId="49" fontId="12" fillId="0" borderId="0" xfId="0" applyNumberFormat="1" applyFont="1"/>
    <xf numFmtId="0" fontId="0" fillId="0" borderId="0" xfId="0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puntomile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23"/>
  <sheetViews>
    <sheetView showGridLines="0" tabSelected="1" topLeftCell="M1" zoomScale="69" zoomScaleNormal="69" workbookViewId="0">
      <selection activeCell="Z1" sqref="Z1:Z1048576"/>
    </sheetView>
  </sheetViews>
  <sheetFormatPr baseColWidth="10" defaultColWidth="9.08984375" defaultRowHeight="14.5" x14ac:dyDescent="0.35"/>
  <cols>
    <col min="1" max="1" width="14" customWidth="1"/>
    <col min="3" max="3" width="14" customWidth="1"/>
    <col min="4" max="4" width="19.453125" customWidth="1"/>
    <col min="5" max="5" width="0" hidden="1" customWidth="1"/>
    <col min="6" max="6" width="7.453125" hidden="1" customWidth="1"/>
    <col min="7" max="7" width="17.08984375" hidden="1" customWidth="1"/>
    <col min="8" max="8" width="14.90625" hidden="1" customWidth="1"/>
    <col min="9" max="9" width="25.453125" hidden="1" customWidth="1"/>
    <col min="10" max="11" width="0" hidden="1" customWidth="1"/>
    <col min="12" max="13" width="44.6328125" customWidth="1"/>
    <col min="14" max="14" width="10.81640625" customWidth="1"/>
    <col min="16" max="16" width="19.54296875" customWidth="1"/>
    <col min="17" max="17" width="19.453125" customWidth="1"/>
    <col min="18" max="18" width="10.6328125" style="23" customWidth="1"/>
    <col min="19" max="19" width="9.08984375" style="23"/>
    <col min="20" max="20" width="12.453125" style="8" bestFit="1" customWidth="1"/>
    <col min="21" max="21" width="13.36328125" bestFit="1" customWidth="1"/>
    <col min="22" max="22" width="13.08984375" customWidth="1"/>
    <col min="23" max="23" width="10.81640625" customWidth="1"/>
    <col min="24" max="24" width="18.81640625" style="31" bestFit="1" customWidth="1"/>
    <col min="25" max="25" width="9.08984375" style="25"/>
    <col min="26" max="26" width="12.6328125" style="8" customWidth="1"/>
  </cols>
  <sheetData>
    <row r="1" spans="1:26" ht="45" customHeight="1" thickBot="1" x14ac:dyDescent="0.4">
      <c r="A1" s="1" t="s">
        <v>2915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32638</v>
      </c>
      <c r="N1" s="2" t="s">
        <v>11</v>
      </c>
      <c r="O1" s="2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2908</v>
      </c>
      <c r="U1" s="1" t="s">
        <v>2911</v>
      </c>
      <c r="V1" s="7" t="s">
        <v>2918</v>
      </c>
      <c r="W1" s="7" t="s">
        <v>2919</v>
      </c>
      <c r="X1" s="7" t="s">
        <v>2920</v>
      </c>
      <c r="Y1" s="34" t="s">
        <v>32636</v>
      </c>
      <c r="Z1" s="34" t="s">
        <v>32637</v>
      </c>
    </row>
    <row r="2" spans="1:26" ht="15" thickBot="1" x14ac:dyDescent="0.4">
      <c r="A2" s="5" t="s">
        <v>2916</v>
      </c>
      <c r="B2" s="5" t="s">
        <v>19</v>
      </c>
      <c r="C2" s="5" t="s">
        <v>252</v>
      </c>
      <c r="D2" s="5" t="s">
        <v>2566</v>
      </c>
      <c r="E2" s="5">
        <v>602838</v>
      </c>
      <c r="F2" s="5">
        <v>2</v>
      </c>
      <c r="G2" s="5" t="s">
        <v>2575</v>
      </c>
      <c r="H2" s="5" t="s">
        <v>20</v>
      </c>
      <c r="I2" s="6" t="s">
        <v>50</v>
      </c>
      <c r="J2" s="6" t="s">
        <v>51</v>
      </c>
      <c r="K2" s="6" t="s">
        <v>2573</v>
      </c>
      <c r="L2" s="6" t="s">
        <v>2576</v>
      </c>
      <c r="M2" s="6"/>
      <c r="N2" s="6" t="s">
        <v>22</v>
      </c>
      <c r="O2" s="6" t="s">
        <v>23</v>
      </c>
      <c r="P2" s="6" t="s">
        <v>27</v>
      </c>
      <c r="Q2" s="6" t="s">
        <v>28</v>
      </c>
      <c r="R2" s="19">
        <v>24</v>
      </c>
      <c r="S2" s="20">
        <v>2</v>
      </c>
      <c r="T2" s="32">
        <v>0</v>
      </c>
      <c r="U2" t="s">
        <v>2910</v>
      </c>
      <c r="W2" t="str">
        <f t="shared" ref="W2:W65" si="0">+IF(V2="","",IF(V2="FINES",CONCATENATE("R",IF(OR(B2="16",B2="21",B2="22",B2="23"),"16212223",IF(OR(B2="15",B2="17",B2="24",B2="25"),"15172425",B2))),IF(V2="CEBAS","UNICO",IF(VALUE(B2)&lt;=11,"AMBA","INTERIOR"))))</f>
        <v/>
      </c>
      <c r="X2" s="31" t="str">
        <f t="shared" ref="X2:X65" si="1">+IF(V2="","-",CONCATENATE(V2,"_",W2))</f>
        <v>-</v>
      </c>
      <c r="Y2" s="35">
        <v>0</v>
      </c>
      <c r="Z2" s="8">
        <f>IFERROR(IFERROR(VLOOKUP(G2,'IVSET-Escuelas'!A:F,4,FALSE),VLOOKUP(M2,'IVSET-Fines'!F:L,7,FALSE)),"-")</f>
        <v>0.57156479358673096</v>
      </c>
    </row>
    <row r="3" spans="1:26" ht="15" thickBot="1" x14ac:dyDescent="0.4">
      <c r="A3" s="5" t="s">
        <v>2916</v>
      </c>
      <c r="B3" s="5" t="s">
        <v>817</v>
      </c>
      <c r="C3" s="5" t="s">
        <v>815</v>
      </c>
      <c r="D3" s="5" t="s">
        <v>816</v>
      </c>
      <c r="E3" s="5">
        <v>608473</v>
      </c>
      <c r="F3" s="5">
        <v>1</v>
      </c>
      <c r="G3" s="5" t="s">
        <v>831</v>
      </c>
      <c r="H3" s="5" t="s">
        <v>20</v>
      </c>
      <c r="I3" s="6" t="s">
        <v>50</v>
      </c>
      <c r="J3" s="6" t="s">
        <v>51</v>
      </c>
      <c r="K3" s="6" t="s">
        <v>832</v>
      </c>
      <c r="L3" s="6" t="s">
        <v>833</v>
      </c>
      <c r="M3" s="6"/>
      <c r="N3" s="6" t="s">
        <v>22</v>
      </c>
      <c r="O3" s="6" t="s">
        <v>23</v>
      </c>
      <c r="P3" s="6" t="s">
        <v>27</v>
      </c>
      <c r="Q3" s="6" t="s">
        <v>28</v>
      </c>
      <c r="R3" s="19">
        <v>55</v>
      </c>
      <c r="S3" s="20">
        <v>4</v>
      </c>
      <c r="T3" s="32">
        <v>0</v>
      </c>
      <c r="U3" t="s">
        <v>2910</v>
      </c>
      <c r="W3" t="str">
        <f t="shared" si="0"/>
        <v/>
      </c>
      <c r="X3" s="31" t="str">
        <f t="shared" si="1"/>
        <v>-</v>
      </c>
      <c r="Y3" s="35">
        <v>0</v>
      </c>
      <c r="Z3" s="8">
        <f>IFERROR(IFERROR(VLOOKUP(G3,'IVSET-Escuelas'!A:F,4,FALSE),VLOOKUP(M3,'IVSET-Fines'!F:L,7,FALSE)),"-")</f>
        <v>0.5821155309677124</v>
      </c>
    </row>
    <row r="4" spans="1:26" ht="15" thickBot="1" x14ac:dyDescent="0.4">
      <c r="A4" s="3" t="s">
        <v>2916</v>
      </c>
      <c r="B4" s="3" t="s">
        <v>352</v>
      </c>
      <c r="C4" s="3" t="s">
        <v>1338</v>
      </c>
      <c r="D4" s="3" t="s">
        <v>1339</v>
      </c>
      <c r="E4" s="3">
        <v>600691</v>
      </c>
      <c r="F4" s="3">
        <v>0</v>
      </c>
      <c r="G4" s="3" t="s">
        <v>1340</v>
      </c>
      <c r="H4" s="3" t="s">
        <v>20</v>
      </c>
      <c r="I4" s="4" t="s">
        <v>50</v>
      </c>
      <c r="J4" s="4" t="s">
        <v>21</v>
      </c>
      <c r="K4" s="4"/>
      <c r="L4" s="4" t="s">
        <v>1341</v>
      </c>
      <c r="M4" s="4"/>
      <c r="N4" s="4" t="s">
        <v>22</v>
      </c>
      <c r="O4" s="4" t="s">
        <v>23</v>
      </c>
      <c r="P4" s="4" t="s">
        <v>27</v>
      </c>
      <c r="Q4" s="4" t="s">
        <v>28</v>
      </c>
      <c r="R4" s="21">
        <v>11</v>
      </c>
      <c r="S4" s="22">
        <v>1</v>
      </c>
      <c r="T4" s="32">
        <v>0</v>
      </c>
      <c r="U4" t="s">
        <v>2910</v>
      </c>
      <c r="W4" t="str">
        <f t="shared" si="0"/>
        <v/>
      </c>
      <c r="X4" s="31" t="str">
        <f t="shared" si="1"/>
        <v>-</v>
      </c>
      <c r="Y4" s="35">
        <v>1E-3</v>
      </c>
      <c r="Z4" s="8">
        <f>IFERROR(IFERROR(VLOOKUP(G4,'IVSET-Escuelas'!A:F,4,FALSE),VLOOKUP(M4,'IVSET-Fines'!F:L,7,FALSE)),"-")</f>
        <v>0.6042327880859375</v>
      </c>
    </row>
    <row r="5" spans="1:26" ht="15" thickBot="1" x14ac:dyDescent="0.4">
      <c r="A5" s="5" t="s">
        <v>2916</v>
      </c>
      <c r="B5" s="5" t="s">
        <v>356</v>
      </c>
      <c r="C5" s="5" t="s">
        <v>805</v>
      </c>
      <c r="D5" s="5" t="s">
        <v>2500</v>
      </c>
      <c r="E5" s="5">
        <v>608243</v>
      </c>
      <c r="F5" s="5">
        <v>1</v>
      </c>
      <c r="G5" s="5" t="s">
        <v>2529</v>
      </c>
      <c r="H5" s="5" t="s">
        <v>20</v>
      </c>
      <c r="I5" s="6" t="s">
        <v>50</v>
      </c>
      <c r="J5" s="6" t="s">
        <v>51</v>
      </c>
      <c r="K5" s="6" t="s">
        <v>2510</v>
      </c>
      <c r="L5" s="6" t="s">
        <v>2530</v>
      </c>
      <c r="M5" s="6"/>
      <c r="N5" s="6" t="s">
        <v>22</v>
      </c>
      <c r="O5" s="6" t="s">
        <v>23</v>
      </c>
      <c r="P5" s="6" t="s">
        <v>27</v>
      </c>
      <c r="Q5" s="6" t="s">
        <v>28</v>
      </c>
      <c r="R5" s="19">
        <v>46</v>
      </c>
      <c r="S5" s="20">
        <v>3</v>
      </c>
      <c r="T5" s="32">
        <v>0</v>
      </c>
      <c r="U5" t="s">
        <v>2910</v>
      </c>
      <c r="W5" t="str">
        <f t="shared" si="0"/>
        <v/>
      </c>
      <c r="X5" s="31" t="str">
        <f t="shared" si="1"/>
        <v>-</v>
      </c>
      <c r="Y5" s="35">
        <v>1E-3</v>
      </c>
      <c r="Z5" s="8">
        <f>IFERROR(IFERROR(VLOOKUP(G5,'IVSET-Escuelas'!A:F,4,FALSE),VLOOKUP(M5,'IVSET-Fines'!F:L,7,FALSE)),"-")</f>
        <v>0.57851213216781616</v>
      </c>
    </row>
    <row r="6" spans="1:26" ht="15" thickBot="1" x14ac:dyDescent="0.4">
      <c r="A6" s="5" t="s">
        <v>2916</v>
      </c>
      <c r="B6" s="5" t="s">
        <v>225</v>
      </c>
      <c r="C6" s="5" t="s">
        <v>942</v>
      </c>
      <c r="D6" s="5" t="s">
        <v>943</v>
      </c>
      <c r="E6" s="5">
        <v>613572</v>
      </c>
      <c r="F6" s="5">
        <v>1</v>
      </c>
      <c r="G6" s="5" t="s">
        <v>1007</v>
      </c>
      <c r="H6" s="5" t="s">
        <v>20</v>
      </c>
      <c r="I6" s="6" t="s">
        <v>50</v>
      </c>
      <c r="J6" s="6" t="s">
        <v>51</v>
      </c>
      <c r="K6" s="6" t="s">
        <v>1008</v>
      </c>
      <c r="L6" s="6" t="s">
        <v>1009</v>
      </c>
      <c r="M6" s="6"/>
      <c r="N6" s="6" t="s">
        <v>22</v>
      </c>
      <c r="O6" s="6" t="s">
        <v>23</v>
      </c>
      <c r="P6" s="6" t="s">
        <v>27</v>
      </c>
      <c r="Q6" s="6" t="s">
        <v>28</v>
      </c>
      <c r="R6" s="19">
        <v>36</v>
      </c>
      <c r="S6" s="20">
        <v>3</v>
      </c>
      <c r="T6" s="32">
        <v>0</v>
      </c>
      <c r="U6" t="s">
        <v>2910</v>
      </c>
      <c r="W6" t="str">
        <f t="shared" si="0"/>
        <v/>
      </c>
      <c r="X6" s="31" t="str">
        <f t="shared" si="1"/>
        <v>-</v>
      </c>
      <c r="Y6" s="35">
        <v>2E-3</v>
      </c>
      <c r="Z6" s="8">
        <f>IFERROR(IFERROR(VLOOKUP(G6,'IVSET-Escuelas'!A:F,4,FALSE),VLOOKUP(M6,'IVSET-Fines'!F:L,7,FALSE)),"-")</f>
        <v>0.58613890409469604</v>
      </c>
    </row>
    <row r="7" spans="1:26" ht="15" thickBot="1" x14ac:dyDescent="0.4">
      <c r="A7" s="3" t="s">
        <v>2916</v>
      </c>
      <c r="B7" s="3" t="s">
        <v>1780</v>
      </c>
      <c r="C7" s="3" t="s">
        <v>1778</v>
      </c>
      <c r="D7" s="3" t="s">
        <v>1779</v>
      </c>
      <c r="E7" s="3">
        <v>609955</v>
      </c>
      <c r="F7" s="3">
        <v>4</v>
      </c>
      <c r="G7" s="3" t="s">
        <v>1806</v>
      </c>
      <c r="H7" s="3" t="s">
        <v>20</v>
      </c>
      <c r="I7" s="4" t="s">
        <v>50</v>
      </c>
      <c r="J7" s="4" t="s">
        <v>51</v>
      </c>
      <c r="K7" s="4" t="s">
        <v>1804</v>
      </c>
      <c r="L7" s="4" t="s">
        <v>372</v>
      </c>
      <c r="M7" s="4"/>
      <c r="N7" s="4" t="s">
        <v>22</v>
      </c>
      <c r="O7" s="4" t="s">
        <v>23</v>
      </c>
      <c r="P7" s="4" t="s">
        <v>27</v>
      </c>
      <c r="Q7" s="4" t="s">
        <v>28</v>
      </c>
      <c r="R7" s="21">
        <v>40</v>
      </c>
      <c r="S7" s="22">
        <v>3</v>
      </c>
      <c r="T7" s="32">
        <v>0</v>
      </c>
      <c r="U7" t="s">
        <v>2910</v>
      </c>
      <c r="W7" t="str">
        <f t="shared" si="0"/>
        <v/>
      </c>
      <c r="X7" s="31" t="str">
        <f t="shared" si="1"/>
        <v>-</v>
      </c>
      <c r="Y7" s="35">
        <v>4.0000000000000001E-3</v>
      </c>
      <c r="Z7" s="8">
        <f>IFERROR(IFERROR(VLOOKUP(G7,'IVSET-Escuelas'!A:F,4,FALSE),VLOOKUP(M7,'IVSET-Fines'!F:L,7,FALSE)),"-")</f>
        <v>0.67768567800521851</v>
      </c>
    </row>
    <row r="8" spans="1:26" ht="15" thickBot="1" x14ac:dyDescent="0.4">
      <c r="A8" s="3" t="s">
        <v>2916</v>
      </c>
      <c r="B8" s="3" t="s">
        <v>817</v>
      </c>
      <c r="C8" s="3" t="s">
        <v>815</v>
      </c>
      <c r="D8" s="3" t="s">
        <v>816</v>
      </c>
      <c r="E8" s="3">
        <v>608473</v>
      </c>
      <c r="F8" s="3">
        <v>2</v>
      </c>
      <c r="G8" s="3" t="s">
        <v>834</v>
      </c>
      <c r="H8" s="3" t="s">
        <v>20</v>
      </c>
      <c r="I8" s="4" t="s">
        <v>50</v>
      </c>
      <c r="J8" s="4" t="s">
        <v>51</v>
      </c>
      <c r="K8" s="4" t="s">
        <v>832</v>
      </c>
      <c r="L8" s="4" t="s">
        <v>835</v>
      </c>
      <c r="M8" s="4"/>
      <c r="N8" s="4" t="s">
        <v>22</v>
      </c>
      <c r="O8" s="4" t="s">
        <v>23</v>
      </c>
      <c r="P8" s="4" t="s">
        <v>27</v>
      </c>
      <c r="Q8" s="4" t="s">
        <v>28</v>
      </c>
      <c r="R8" s="21">
        <v>38</v>
      </c>
      <c r="S8" s="22">
        <v>3</v>
      </c>
      <c r="T8" s="32">
        <v>0</v>
      </c>
      <c r="U8" t="s">
        <v>2910</v>
      </c>
      <c r="W8" t="str">
        <f t="shared" si="0"/>
        <v/>
      </c>
      <c r="X8" s="31" t="str">
        <f t="shared" si="1"/>
        <v>-</v>
      </c>
      <c r="Y8" s="35">
        <v>4.0000000000000001E-3</v>
      </c>
      <c r="Z8" s="8">
        <f>IFERROR(IFERROR(VLOOKUP(G8,'IVSET-Escuelas'!A:F,4,FALSE),VLOOKUP(M8,'IVSET-Fines'!F:L,7,FALSE)),"-")</f>
        <v>0.57331204414367676</v>
      </c>
    </row>
    <row r="9" spans="1:26" ht="15" thickBot="1" x14ac:dyDescent="0.4">
      <c r="A9" s="3" t="s">
        <v>2916</v>
      </c>
      <c r="B9" s="3" t="s">
        <v>222</v>
      </c>
      <c r="C9" s="3" t="s">
        <v>1154</v>
      </c>
      <c r="D9" s="3" t="s">
        <v>1155</v>
      </c>
      <c r="E9" s="3">
        <v>605769</v>
      </c>
      <c r="F9" s="3">
        <v>1</v>
      </c>
      <c r="G9" s="3" t="s">
        <v>1162</v>
      </c>
      <c r="H9" s="3" t="s">
        <v>20</v>
      </c>
      <c r="I9" s="4" t="s">
        <v>50</v>
      </c>
      <c r="J9" s="4" t="s">
        <v>51</v>
      </c>
      <c r="K9" s="4" t="s">
        <v>1163</v>
      </c>
      <c r="L9" s="4" t="s">
        <v>1164</v>
      </c>
      <c r="M9" s="4"/>
      <c r="N9" s="4" t="s">
        <v>22</v>
      </c>
      <c r="O9" s="4" t="s">
        <v>23</v>
      </c>
      <c r="P9" s="4" t="s">
        <v>27</v>
      </c>
      <c r="Q9" s="4" t="s">
        <v>28</v>
      </c>
      <c r="R9" s="21">
        <v>32</v>
      </c>
      <c r="S9" s="22">
        <v>2</v>
      </c>
      <c r="T9" s="32">
        <v>0</v>
      </c>
      <c r="U9" t="s">
        <v>2910</v>
      </c>
      <c r="W9" t="str">
        <f t="shared" si="0"/>
        <v/>
      </c>
      <c r="X9" s="31" t="str">
        <f t="shared" si="1"/>
        <v>-</v>
      </c>
      <c r="Y9" s="35">
        <v>6.0000000000000001E-3</v>
      </c>
      <c r="Z9" s="8">
        <f>IFERROR(IFERROR(VLOOKUP(G9,'IVSET-Escuelas'!A:F,4,FALSE),VLOOKUP(M9,'IVSET-Fines'!F:L,7,FALSE)),"-")</f>
        <v>0.22091849148273471</v>
      </c>
    </row>
    <row r="10" spans="1:26" ht="15" thickBot="1" x14ac:dyDescent="0.4">
      <c r="A10" s="3" t="s">
        <v>2916</v>
      </c>
      <c r="B10" s="3" t="s">
        <v>204</v>
      </c>
      <c r="C10" s="3" t="s">
        <v>219</v>
      </c>
      <c r="D10" s="3" t="s">
        <v>2865</v>
      </c>
      <c r="E10" s="3">
        <v>600021</v>
      </c>
      <c r="F10" s="3">
        <v>1</v>
      </c>
      <c r="G10" s="3" t="s">
        <v>2873</v>
      </c>
      <c r="H10" s="3" t="s">
        <v>20</v>
      </c>
      <c r="I10" s="4" t="s">
        <v>50</v>
      </c>
      <c r="J10" s="4" t="s">
        <v>51</v>
      </c>
      <c r="K10" s="4" t="s">
        <v>2867</v>
      </c>
      <c r="L10" s="4" t="s">
        <v>778</v>
      </c>
      <c r="M10" s="4"/>
      <c r="N10" s="4" t="s">
        <v>22</v>
      </c>
      <c r="O10" s="4" t="s">
        <v>23</v>
      </c>
      <c r="P10" s="4" t="s">
        <v>27</v>
      </c>
      <c r="Q10" s="4" t="s">
        <v>28</v>
      </c>
      <c r="R10" s="21">
        <v>30</v>
      </c>
      <c r="S10" s="22">
        <v>2</v>
      </c>
      <c r="T10" s="32">
        <v>0</v>
      </c>
      <c r="U10" t="s">
        <v>2910</v>
      </c>
      <c r="W10" t="str">
        <f t="shared" si="0"/>
        <v/>
      </c>
      <c r="X10" s="31" t="str">
        <f t="shared" si="1"/>
        <v>-</v>
      </c>
      <c r="Y10" s="35">
        <v>7.0000000000000001E-3</v>
      </c>
      <c r="Z10" s="8">
        <f>IFERROR(IFERROR(VLOOKUP(G10,'IVSET-Escuelas'!A:F,4,FALSE),VLOOKUP(M10,'IVSET-Fines'!F:L,7,FALSE)),"-")</f>
        <v>0.41915532946586609</v>
      </c>
    </row>
    <row r="11" spans="1:26" ht="15" thickBot="1" x14ac:dyDescent="0.4">
      <c r="A11" s="5" t="s">
        <v>2916</v>
      </c>
      <c r="B11" s="5" t="s">
        <v>203</v>
      </c>
      <c r="C11" s="5" t="s">
        <v>1986</v>
      </c>
      <c r="D11" s="5" t="s">
        <v>1987</v>
      </c>
      <c r="E11" s="5">
        <v>603157</v>
      </c>
      <c r="F11" s="5">
        <v>3</v>
      </c>
      <c r="G11" s="5" t="s">
        <v>1991</v>
      </c>
      <c r="H11" s="5" t="s">
        <v>20</v>
      </c>
      <c r="I11" s="6" t="s">
        <v>50</v>
      </c>
      <c r="J11" s="6" t="s">
        <v>51</v>
      </c>
      <c r="K11" s="6" t="s">
        <v>1989</v>
      </c>
      <c r="L11" s="6" t="s">
        <v>526</v>
      </c>
      <c r="M11" s="6"/>
      <c r="N11" s="6" t="s">
        <v>22</v>
      </c>
      <c r="O11" s="6" t="s">
        <v>23</v>
      </c>
      <c r="P11" s="6" t="s">
        <v>27</v>
      </c>
      <c r="Q11" s="6" t="s">
        <v>28</v>
      </c>
      <c r="R11" s="19">
        <v>36</v>
      </c>
      <c r="S11" s="20">
        <v>3</v>
      </c>
      <c r="T11" s="32">
        <v>0</v>
      </c>
      <c r="U11" t="s">
        <v>2910</v>
      </c>
      <c r="W11" t="str">
        <f t="shared" si="0"/>
        <v/>
      </c>
      <c r="X11" s="31" t="str">
        <f t="shared" si="1"/>
        <v>-</v>
      </c>
      <c r="Y11" s="35">
        <v>8.9999999999999993E-3</v>
      </c>
      <c r="Z11" s="8">
        <f>IFERROR(IFERROR(VLOOKUP(G11,'IVSET-Escuelas'!A:F,4,FALSE),VLOOKUP(M11,'IVSET-Fines'!F:L,7,FALSE)),"-")</f>
        <v>0.3816758394241333</v>
      </c>
    </row>
    <row r="12" spans="1:26" ht="15" thickBot="1" x14ac:dyDescent="0.4">
      <c r="A12" s="5" t="s">
        <v>2916</v>
      </c>
      <c r="B12" s="5" t="s">
        <v>410</v>
      </c>
      <c r="C12" s="5" t="s">
        <v>417</v>
      </c>
      <c r="D12" s="5" t="s">
        <v>2739</v>
      </c>
      <c r="E12" s="5">
        <v>613151</v>
      </c>
      <c r="F12" s="5">
        <v>1</v>
      </c>
      <c r="G12" s="5" t="s">
        <v>2740</v>
      </c>
      <c r="H12" s="5" t="s">
        <v>20</v>
      </c>
      <c r="I12" s="6" t="s">
        <v>50</v>
      </c>
      <c r="J12" s="6" t="s">
        <v>51</v>
      </c>
      <c r="K12" s="6" t="s">
        <v>2741</v>
      </c>
      <c r="L12" s="6" t="s">
        <v>428</v>
      </c>
      <c r="M12" s="6"/>
      <c r="N12" s="6" t="s">
        <v>22</v>
      </c>
      <c r="O12" s="6" t="s">
        <v>23</v>
      </c>
      <c r="P12" s="6" t="s">
        <v>27</v>
      </c>
      <c r="Q12" s="6" t="s">
        <v>28</v>
      </c>
      <c r="R12" s="19">
        <v>38</v>
      </c>
      <c r="S12" s="20">
        <v>3</v>
      </c>
      <c r="T12" s="32">
        <v>0</v>
      </c>
      <c r="U12" t="s">
        <v>2910</v>
      </c>
      <c r="W12" t="str">
        <f t="shared" si="0"/>
        <v/>
      </c>
      <c r="X12" s="31" t="str">
        <f t="shared" si="1"/>
        <v>-</v>
      </c>
      <c r="Y12" s="35">
        <v>1.2999999999999999E-2</v>
      </c>
      <c r="Z12" s="8">
        <f>IFERROR(IFERROR(VLOOKUP(G12,'IVSET-Escuelas'!A:F,4,FALSE),VLOOKUP(M12,'IVSET-Fines'!F:L,7,FALSE)),"-")</f>
        <v>0.40243294835090643</v>
      </c>
    </row>
    <row r="13" spans="1:26" ht="15" thickBot="1" x14ac:dyDescent="0.4">
      <c r="A13" s="5" t="s">
        <v>2916</v>
      </c>
      <c r="B13" s="5" t="s">
        <v>1532</v>
      </c>
      <c r="C13" s="5" t="s">
        <v>1530</v>
      </c>
      <c r="D13" s="5" t="s">
        <v>1531</v>
      </c>
      <c r="E13" s="5">
        <v>602154</v>
      </c>
      <c r="F13" s="5">
        <v>1</v>
      </c>
      <c r="G13" s="5" t="s">
        <v>1571</v>
      </c>
      <c r="H13" s="5" t="s">
        <v>20</v>
      </c>
      <c r="I13" s="6" t="s">
        <v>50</v>
      </c>
      <c r="J13" s="6" t="s">
        <v>51</v>
      </c>
      <c r="K13" s="6" t="s">
        <v>1572</v>
      </c>
      <c r="L13" s="6" t="s">
        <v>1573</v>
      </c>
      <c r="M13" s="6"/>
      <c r="N13" s="6" t="s">
        <v>22</v>
      </c>
      <c r="O13" s="6" t="s">
        <v>23</v>
      </c>
      <c r="P13" s="6" t="s">
        <v>27</v>
      </c>
      <c r="Q13" s="6" t="s">
        <v>28</v>
      </c>
      <c r="R13" s="19">
        <v>21</v>
      </c>
      <c r="S13" s="20">
        <v>2</v>
      </c>
      <c r="T13" s="32">
        <v>0</v>
      </c>
      <c r="U13" t="s">
        <v>2910</v>
      </c>
      <c r="W13" t="str">
        <f t="shared" si="0"/>
        <v/>
      </c>
      <c r="X13" s="31" t="str">
        <f t="shared" si="1"/>
        <v>-</v>
      </c>
      <c r="Y13" s="35">
        <v>1.6E-2</v>
      </c>
      <c r="Z13" s="8">
        <f>IFERROR(IFERROR(VLOOKUP(G13,'IVSET-Escuelas'!A:F,4,FALSE),VLOOKUP(M13,'IVSET-Fines'!F:L,7,FALSE)),"-")</f>
        <v>0.46857023239135742</v>
      </c>
    </row>
    <row r="14" spans="1:26" ht="15" thickBot="1" x14ac:dyDescent="0.4">
      <c r="A14" s="3" t="s">
        <v>2916</v>
      </c>
      <c r="B14" s="3" t="s">
        <v>257</v>
      </c>
      <c r="C14" s="3" t="s">
        <v>254</v>
      </c>
      <c r="D14" s="3" t="s">
        <v>256</v>
      </c>
      <c r="E14" s="3">
        <v>613277</v>
      </c>
      <c r="F14" s="3">
        <v>3</v>
      </c>
      <c r="G14" s="3" t="s">
        <v>312</v>
      </c>
      <c r="H14" s="3" t="s">
        <v>20</v>
      </c>
      <c r="I14" s="4" t="s">
        <v>50</v>
      </c>
      <c r="J14" s="4" t="s">
        <v>51</v>
      </c>
      <c r="K14" s="4" t="s">
        <v>295</v>
      </c>
      <c r="L14" s="4" t="s">
        <v>313</v>
      </c>
      <c r="M14" s="4"/>
      <c r="N14" s="4" t="s">
        <v>22</v>
      </c>
      <c r="O14" s="4" t="s">
        <v>23</v>
      </c>
      <c r="P14" s="4" t="s">
        <v>27</v>
      </c>
      <c r="Q14" s="4" t="s">
        <v>28</v>
      </c>
      <c r="R14" s="21">
        <v>32</v>
      </c>
      <c r="S14" s="22">
        <v>2</v>
      </c>
      <c r="T14" s="32">
        <v>0</v>
      </c>
      <c r="U14" t="s">
        <v>2910</v>
      </c>
      <c r="W14" t="str">
        <f t="shared" si="0"/>
        <v/>
      </c>
      <c r="X14" s="31" t="str">
        <f t="shared" si="1"/>
        <v>-</v>
      </c>
      <c r="Y14" s="35">
        <v>1.7000000000000001E-2</v>
      </c>
      <c r="Z14" s="8">
        <f>IFERROR(IFERROR(VLOOKUP(G14,'IVSET-Escuelas'!A:F,4,FALSE),VLOOKUP(M14,'IVSET-Fines'!F:L,7,FALSE)),"-")</f>
        <v>0.49061515927314758</v>
      </c>
    </row>
    <row r="15" spans="1:26" ht="15" thickBot="1" x14ac:dyDescent="0.4">
      <c r="A15" s="3" t="s">
        <v>2916</v>
      </c>
      <c r="B15" s="3" t="s">
        <v>356</v>
      </c>
      <c r="C15" s="3" t="s">
        <v>353</v>
      </c>
      <c r="D15" s="3" t="s">
        <v>355</v>
      </c>
      <c r="E15" s="3">
        <v>624498</v>
      </c>
      <c r="F15" s="3">
        <v>0</v>
      </c>
      <c r="G15" s="3" t="s">
        <v>413</v>
      </c>
      <c r="H15" s="3" t="s">
        <v>207</v>
      </c>
      <c r="I15" s="4" t="s">
        <v>142</v>
      </c>
      <c r="J15" s="4" t="s">
        <v>21</v>
      </c>
      <c r="K15" s="4"/>
      <c r="L15" s="4" t="s">
        <v>414</v>
      </c>
      <c r="M15" s="4"/>
      <c r="N15" s="4" t="s">
        <v>22</v>
      </c>
      <c r="O15" s="4" t="s">
        <v>134</v>
      </c>
      <c r="P15" s="4" t="s">
        <v>27</v>
      </c>
      <c r="Q15" s="4" t="s">
        <v>144</v>
      </c>
      <c r="R15" s="21">
        <v>36</v>
      </c>
      <c r="S15" s="22">
        <v>2</v>
      </c>
      <c r="T15" s="32">
        <v>0</v>
      </c>
      <c r="U15" t="s">
        <v>2909</v>
      </c>
      <c r="W15" t="str">
        <f t="shared" si="0"/>
        <v/>
      </c>
      <c r="X15" s="31" t="str">
        <f t="shared" si="1"/>
        <v>-</v>
      </c>
      <c r="Y15" s="35">
        <v>1.7000000000000001E-2</v>
      </c>
      <c r="Z15" s="8">
        <f>IFERROR(IFERROR(VLOOKUP(G15,'IVSET-Escuelas'!A:F,4,FALSE),VLOOKUP(M15,'IVSET-Fines'!F:L,7,FALSE)),"-")</f>
        <v>8.9544586837291718E-2</v>
      </c>
    </row>
    <row r="16" spans="1:26" ht="15" thickBot="1" x14ac:dyDescent="0.4">
      <c r="A16" s="5" t="s">
        <v>2916</v>
      </c>
      <c r="B16" s="5" t="s">
        <v>222</v>
      </c>
      <c r="C16" s="5" t="s">
        <v>610</v>
      </c>
      <c r="D16" s="5" t="s">
        <v>611</v>
      </c>
      <c r="E16" s="5">
        <v>605809</v>
      </c>
      <c r="F16" s="5">
        <v>1</v>
      </c>
      <c r="G16" s="5" t="s">
        <v>612</v>
      </c>
      <c r="H16" s="5" t="s">
        <v>20</v>
      </c>
      <c r="I16" s="6" t="s">
        <v>50</v>
      </c>
      <c r="J16" s="6" t="s">
        <v>51</v>
      </c>
      <c r="K16" s="6" t="s">
        <v>613</v>
      </c>
      <c r="L16" s="6" t="s">
        <v>614</v>
      </c>
      <c r="M16" s="6"/>
      <c r="N16" s="6" t="s">
        <v>22</v>
      </c>
      <c r="O16" s="6" t="s">
        <v>23</v>
      </c>
      <c r="P16" s="6" t="s">
        <v>27</v>
      </c>
      <c r="Q16" s="6" t="s">
        <v>28</v>
      </c>
      <c r="R16" s="19">
        <v>60</v>
      </c>
      <c r="S16" s="20">
        <v>4</v>
      </c>
      <c r="T16" s="32">
        <v>0</v>
      </c>
      <c r="U16" t="s">
        <v>2910</v>
      </c>
      <c r="W16" t="str">
        <f t="shared" si="0"/>
        <v/>
      </c>
      <c r="X16" s="31" t="str">
        <f t="shared" si="1"/>
        <v>-</v>
      </c>
      <c r="Y16" s="35">
        <v>1.7999999999999999E-2</v>
      </c>
      <c r="Z16" s="8">
        <f>IFERROR(IFERROR(VLOOKUP(G16,'IVSET-Escuelas'!A:F,4,FALSE),VLOOKUP(M16,'IVSET-Fines'!F:L,7,FALSE)),"-")</f>
        <v>0.42958769202232361</v>
      </c>
    </row>
    <row r="17" spans="1:26" ht="15" thickBot="1" x14ac:dyDescent="0.4">
      <c r="A17" s="5" t="s">
        <v>2916</v>
      </c>
      <c r="B17" s="5" t="s">
        <v>1780</v>
      </c>
      <c r="C17" s="5" t="s">
        <v>1778</v>
      </c>
      <c r="D17" s="5" t="s">
        <v>1779</v>
      </c>
      <c r="E17" s="5">
        <v>614527</v>
      </c>
      <c r="F17" s="5">
        <v>0</v>
      </c>
      <c r="G17" s="5" t="s">
        <v>1783</v>
      </c>
      <c r="H17" s="5" t="s">
        <v>20</v>
      </c>
      <c r="I17" s="6" t="s">
        <v>25</v>
      </c>
      <c r="J17" s="6" t="s">
        <v>21</v>
      </c>
      <c r="K17" s="6"/>
      <c r="L17" s="6" t="s">
        <v>1784</v>
      </c>
      <c r="M17" s="6"/>
      <c r="N17" s="6" t="s">
        <v>22</v>
      </c>
      <c r="O17" s="6" t="s">
        <v>23</v>
      </c>
      <c r="P17" s="6" t="s">
        <v>27</v>
      </c>
      <c r="Q17" s="6" t="s">
        <v>28</v>
      </c>
      <c r="R17" s="19">
        <v>10</v>
      </c>
      <c r="S17" s="20">
        <v>1</v>
      </c>
      <c r="T17" s="32">
        <v>0</v>
      </c>
      <c r="U17" t="s">
        <v>2910</v>
      </c>
      <c r="W17" t="str">
        <f t="shared" si="0"/>
        <v/>
      </c>
      <c r="X17" s="31" t="str">
        <f t="shared" si="1"/>
        <v>-</v>
      </c>
      <c r="Y17" s="35">
        <v>1.9E-2</v>
      </c>
      <c r="Z17" s="8">
        <f>IFERROR(IFERROR(VLOOKUP(G17,'IVSET-Escuelas'!A:F,4,FALSE),VLOOKUP(M17,'IVSET-Fines'!F:L,7,FALSE)),"-")</f>
        <v>0.6285405158996582</v>
      </c>
    </row>
    <row r="18" spans="1:26" ht="15" thickBot="1" x14ac:dyDescent="0.4">
      <c r="A18" s="5" t="s">
        <v>2916</v>
      </c>
      <c r="B18" s="5" t="s">
        <v>257</v>
      </c>
      <c r="C18" s="5" t="s">
        <v>772</v>
      </c>
      <c r="D18" s="5" t="s">
        <v>773</v>
      </c>
      <c r="E18" s="5">
        <v>609164</v>
      </c>
      <c r="F18" s="5">
        <v>2</v>
      </c>
      <c r="G18" s="5" t="s">
        <v>777</v>
      </c>
      <c r="H18" s="5" t="s">
        <v>20</v>
      </c>
      <c r="I18" s="6" t="s">
        <v>50</v>
      </c>
      <c r="J18" s="6" t="s">
        <v>51</v>
      </c>
      <c r="K18" s="6" t="s">
        <v>775</v>
      </c>
      <c r="L18" s="6" t="s">
        <v>778</v>
      </c>
      <c r="M18" s="6"/>
      <c r="N18" s="6" t="s">
        <v>22</v>
      </c>
      <c r="O18" s="6" t="s">
        <v>23</v>
      </c>
      <c r="P18" s="6" t="s">
        <v>27</v>
      </c>
      <c r="Q18" s="6" t="s">
        <v>28</v>
      </c>
      <c r="R18" s="19">
        <v>42</v>
      </c>
      <c r="S18" s="20">
        <v>3</v>
      </c>
      <c r="T18" s="32">
        <v>0</v>
      </c>
      <c r="U18" t="s">
        <v>2910</v>
      </c>
      <c r="W18" t="str">
        <f t="shared" si="0"/>
        <v/>
      </c>
      <c r="X18" s="31" t="str">
        <f t="shared" si="1"/>
        <v>-</v>
      </c>
      <c r="Y18" s="35">
        <v>2.1000000000000001E-2</v>
      </c>
      <c r="Z18" s="8">
        <f>IFERROR(IFERROR(VLOOKUP(G18,'IVSET-Escuelas'!A:F,4,FALSE),VLOOKUP(M18,'IVSET-Fines'!F:L,7,FALSE)),"-")</f>
        <v>0.62222158908843994</v>
      </c>
    </row>
    <row r="19" spans="1:26" ht="15" thickBot="1" x14ac:dyDescent="0.4">
      <c r="A19" s="3" t="s">
        <v>2916</v>
      </c>
      <c r="B19" s="3" t="s">
        <v>19</v>
      </c>
      <c r="C19" s="3" t="s">
        <v>17</v>
      </c>
      <c r="D19" s="3" t="s">
        <v>18</v>
      </c>
      <c r="E19" s="3">
        <v>609115</v>
      </c>
      <c r="F19" s="3">
        <v>2</v>
      </c>
      <c r="G19" s="3" t="s">
        <v>67</v>
      </c>
      <c r="H19" s="3" t="s">
        <v>20</v>
      </c>
      <c r="I19" s="4" t="s">
        <v>50</v>
      </c>
      <c r="J19" s="4" t="s">
        <v>51</v>
      </c>
      <c r="K19" s="4" t="s">
        <v>65</v>
      </c>
      <c r="L19" s="4" t="s">
        <v>68</v>
      </c>
      <c r="M19" s="4"/>
      <c r="N19" s="4" t="s">
        <v>22</v>
      </c>
      <c r="O19" s="4" t="s">
        <v>23</v>
      </c>
      <c r="P19" s="4" t="s">
        <v>27</v>
      </c>
      <c r="Q19" s="4" t="s">
        <v>28</v>
      </c>
      <c r="R19" s="21">
        <v>28</v>
      </c>
      <c r="S19" s="22">
        <v>2</v>
      </c>
      <c r="T19" s="32">
        <v>0</v>
      </c>
      <c r="U19" t="s">
        <v>2910</v>
      </c>
      <c r="W19" t="str">
        <f t="shared" si="0"/>
        <v/>
      </c>
      <c r="X19" s="31" t="str">
        <f t="shared" si="1"/>
        <v>-</v>
      </c>
      <c r="Y19" s="35">
        <v>2.1000000000000001E-2</v>
      </c>
      <c r="Z19" s="8">
        <f>IFERROR(IFERROR(VLOOKUP(G19,'IVSET-Escuelas'!A:F,4,FALSE),VLOOKUP(M19,'IVSET-Fines'!F:L,7,FALSE)),"-")</f>
        <v>0.31114101409912109</v>
      </c>
    </row>
    <row r="20" spans="1:26" ht="15" thickBot="1" x14ac:dyDescent="0.4">
      <c r="A20" s="5" t="s">
        <v>2916</v>
      </c>
      <c r="B20" s="5" t="s">
        <v>140</v>
      </c>
      <c r="C20" s="5" t="s">
        <v>2322</v>
      </c>
      <c r="D20" s="5" t="s">
        <v>2323</v>
      </c>
      <c r="E20" s="5">
        <v>613674</v>
      </c>
      <c r="F20" s="5">
        <v>0</v>
      </c>
      <c r="G20" s="5" t="s">
        <v>2324</v>
      </c>
      <c r="H20" s="5" t="s">
        <v>20</v>
      </c>
      <c r="I20" s="6" t="s">
        <v>50</v>
      </c>
      <c r="J20" s="6" t="s">
        <v>21</v>
      </c>
      <c r="K20" s="6"/>
      <c r="L20" s="6" t="s">
        <v>235</v>
      </c>
      <c r="M20" s="6"/>
      <c r="N20" s="6" t="s">
        <v>22</v>
      </c>
      <c r="O20" s="6" t="s">
        <v>23</v>
      </c>
      <c r="P20" s="6" t="s">
        <v>27</v>
      </c>
      <c r="Q20" s="6" t="s">
        <v>28</v>
      </c>
      <c r="R20" s="19">
        <v>21</v>
      </c>
      <c r="S20" s="20">
        <v>2</v>
      </c>
      <c r="T20" s="32">
        <v>0</v>
      </c>
      <c r="U20" t="s">
        <v>2910</v>
      </c>
      <c r="W20" t="str">
        <f t="shared" si="0"/>
        <v/>
      </c>
      <c r="X20" s="31" t="str">
        <f t="shared" si="1"/>
        <v>-</v>
      </c>
      <c r="Y20" s="35">
        <v>2.1999999999999999E-2</v>
      </c>
      <c r="Z20" s="8">
        <f>IFERROR(IFERROR(VLOOKUP(G20,'IVSET-Escuelas'!A:F,4,FALSE),VLOOKUP(M20,'IVSET-Fines'!F:L,7,FALSE)),"-")</f>
        <v>0.45424419641494751</v>
      </c>
    </row>
    <row r="21" spans="1:26" ht="15" thickBot="1" x14ac:dyDescent="0.4">
      <c r="A21" s="5" t="s">
        <v>2916</v>
      </c>
      <c r="B21" s="5" t="s">
        <v>356</v>
      </c>
      <c r="C21" s="5" t="s">
        <v>805</v>
      </c>
      <c r="D21" s="5" t="s">
        <v>2500</v>
      </c>
      <c r="E21" s="5">
        <v>608243</v>
      </c>
      <c r="F21" s="5">
        <v>4</v>
      </c>
      <c r="G21" s="5" t="s">
        <v>2509</v>
      </c>
      <c r="H21" s="5" t="s">
        <v>20</v>
      </c>
      <c r="I21" s="6" t="s">
        <v>50</v>
      </c>
      <c r="J21" s="6" t="s">
        <v>51</v>
      </c>
      <c r="K21" s="6" t="s">
        <v>2510</v>
      </c>
      <c r="L21" s="6" t="s">
        <v>2511</v>
      </c>
      <c r="M21" s="6"/>
      <c r="N21" s="6" t="s">
        <v>22</v>
      </c>
      <c r="O21" s="6" t="s">
        <v>23</v>
      </c>
      <c r="P21" s="6" t="s">
        <v>27</v>
      </c>
      <c r="Q21" s="6" t="s">
        <v>28</v>
      </c>
      <c r="R21" s="19">
        <v>31</v>
      </c>
      <c r="S21" s="20">
        <v>2</v>
      </c>
      <c r="T21" s="32">
        <v>0</v>
      </c>
      <c r="U21" t="s">
        <v>2910</v>
      </c>
      <c r="W21" t="str">
        <f t="shared" si="0"/>
        <v/>
      </c>
      <c r="X21" s="31" t="str">
        <f t="shared" si="1"/>
        <v>-</v>
      </c>
      <c r="Y21" s="35">
        <v>2.3E-2</v>
      </c>
      <c r="Z21" s="8">
        <f>IFERROR(IFERROR(VLOOKUP(G21,'IVSET-Escuelas'!A:F,4,FALSE),VLOOKUP(M21,'IVSET-Fines'!F:L,7,FALSE)),"-")</f>
        <v>0.49882897734642029</v>
      </c>
    </row>
    <row r="22" spans="1:26" ht="15" thickBot="1" x14ac:dyDescent="0.4">
      <c r="A22" s="5" t="s">
        <v>2916</v>
      </c>
      <c r="B22" s="5" t="s">
        <v>140</v>
      </c>
      <c r="C22" s="5" t="s">
        <v>2277</v>
      </c>
      <c r="D22" s="5" t="s">
        <v>2278</v>
      </c>
      <c r="E22" s="5">
        <v>600849</v>
      </c>
      <c r="F22" s="5">
        <v>1</v>
      </c>
      <c r="G22" s="5" t="s">
        <v>2291</v>
      </c>
      <c r="H22" s="5" t="s">
        <v>20</v>
      </c>
      <c r="I22" s="6" t="s">
        <v>50</v>
      </c>
      <c r="J22" s="6" t="s">
        <v>51</v>
      </c>
      <c r="K22" s="6" t="s">
        <v>2292</v>
      </c>
      <c r="L22" s="6" t="s">
        <v>1097</v>
      </c>
      <c r="M22" s="6"/>
      <c r="N22" s="6" t="s">
        <v>22</v>
      </c>
      <c r="O22" s="6" t="s">
        <v>23</v>
      </c>
      <c r="P22" s="6" t="s">
        <v>27</v>
      </c>
      <c r="Q22" s="6" t="s">
        <v>28</v>
      </c>
      <c r="R22" s="19">
        <v>23</v>
      </c>
      <c r="S22" s="20">
        <v>2</v>
      </c>
      <c r="T22" s="32">
        <v>0</v>
      </c>
      <c r="U22" t="s">
        <v>2910</v>
      </c>
      <c r="W22" t="str">
        <f t="shared" si="0"/>
        <v/>
      </c>
      <c r="X22" s="31" t="str">
        <f t="shared" si="1"/>
        <v>-</v>
      </c>
      <c r="Y22" s="35">
        <v>2.7E-2</v>
      </c>
      <c r="Z22" s="8">
        <f>IFERROR(IFERROR(VLOOKUP(G22,'IVSET-Escuelas'!A:F,4,FALSE),VLOOKUP(M22,'IVSET-Fines'!F:L,7,FALSE)),"-")</f>
        <v>0.22675502300262451</v>
      </c>
    </row>
    <row r="23" spans="1:26" ht="15" thickBot="1" x14ac:dyDescent="0.4">
      <c r="A23" s="3" t="s">
        <v>2916</v>
      </c>
      <c r="B23" s="3" t="s">
        <v>1532</v>
      </c>
      <c r="C23" s="3" t="s">
        <v>1530</v>
      </c>
      <c r="D23" s="3" t="s">
        <v>1531</v>
      </c>
      <c r="E23" s="3">
        <v>608696</v>
      </c>
      <c r="F23" s="3">
        <v>1</v>
      </c>
      <c r="G23" s="3" t="s">
        <v>1628</v>
      </c>
      <c r="H23" s="3" t="s">
        <v>20</v>
      </c>
      <c r="I23" s="4" t="s">
        <v>50</v>
      </c>
      <c r="J23" s="4" t="s">
        <v>51</v>
      </c>
      <c r="K23" s="4" t="s">
        <v>1615</v>
      </c>
      <c r="L23" s="4" t="s">
        <v>1629</v>
      </c>
      <c r="M23" s="4"/>
      <c r="N23" s="4" t="s">
        <v>22</v>
      </c>
      <c r="O23" s="4" t="s">
        <v>23</v>
      </c>
      <c r="P23" s="4" t="s">
        <v>27</v>
      </c>
      <c r="Q23" s="4" t="s">
        <v>28</v>
      </c>
      <c r="R23" s="21">
        <v>38</v>
      </c>
      <c r="S23" s="22">
        <v>3</v>
      </c>
      <c r="T23" s="32">
        <v>0</v>
      </c>
      <c r="U23" t="s">
        <v>2910</v>
      </c>
      <c r="W23" t="str">
        <f t="shared" si="0"/>
        <v/>
      </c>
      <c r="X23" s="31" t="str">
        <f t="shared" si="1"/>
        <v>-</v>
      </c>
      <c r="Y23" s="35">
        <v>2.8000000000000001E-2</v>
      </c>
      <c r="Z23" s="8">
        <f>IFERROR(IFERROR(VLOOKUP(G23,'IVSET-Escuelas'!A:F,4,FALSE),VLOOKUP(M23,'IVSET-Fines'!F:L,7,FALSE)),"-")</f>
        <v>0.47052127122879028</v>
      </c>
    </row>
    <row r="24" spans="1:26" ht="15" thickBot="1" x14ac:dyDescent="0.4">
      <c r="A24" s="5" t="s">
        <v>2916</v>
      </c>
      <c r="B24" s="5" t="s">
        <v>225</v>
      </c>
      <c r="C24" s="5" t="s">
        <v>876</v>
      </c>
      <c r="D24" s="5" t="s">
        <v>877</v>
      </c>
      <c r="E24" s="5">
        <v>609292</v>
      </c>
      <c r="F24" s="5">
        <v>4</v>
      </c>
      <c r="G24" s="5" t="s">
        <v>879</v>
      </c>
      <c r="H24" s="5" t="s">
        <v>20</v>
      </c>
      <c r="I24" s="6" t="s">
        <v>50</v>
      </c>
      <c r="J24" s="6" t="s">
        <v>51</v>
      </c>
      <c r="K24" s="6" t="s">
        <v>880</v>
      </c>
      <c r="L24" s="6" t="s">
        <v>881</v>
      </c>
      <c r="M24" s="6"/>
      <c r="N24" s="6" t="s">
        <v>22</v>
      </c>
      <c r="O24" s="6" t="s">
        <v>23</v>
      </c>
      <c r="P24" s="6" t="s">
        <v>27</v>
      </c>
      <c r="Q24" s="6" t="s">
        <v>28</v>
      </c>
      <c r="R24" s="19">
        <v>35</v>
      </c>
      <c r="S24" s="20">
        <v>2</v>
      </c>
      <c r="T24" s="32">
        <v>0</v>
      </c>
      <c r="U24" t="s">
        <v>2910</v>
      </c>
      <c r="W24" t="str">
        <f t="shared" si="0"/>
        <v/>
      </c>
      <c r="X24" s="31" t="str">
        <f t="shared" si="1"/>
        <v>-</v>
      </c>
      <c r="Y24" s="35">
        <v>2.9000000000000001E-2</v>
      </c>
      <c r="Z24" s="8">
        <f>IFERROR(IFERROR(VLOOKUP(G24,'IVSET-Escuelas'!A:F,4,FALSE),VLOOKUP(M24,'IVSET-Fines'!F:L,7,FALSE)),"-")</f>
        <v>0.30283927917480469</v>
      </c>
    </row>
    <row r="25" spans="1:26" ht="15" thickBot="1" x14ac:dyDescent="0.4">
      <c r="A25" s="3" t="s">
        <v>2916</v>
      </c>
      <c r="B25" s="3" t="s">
        <v>217</v>
      </c>
      <c r="C25" s="3" t="s">
        <v>693</v>
      </c>
      <c r="D25" s="3" t="s">
        <v>694</v>
      </c>
      <c r="E25" s="3">
        <v>606543</v>
      </c>
      <c r="F25" s="3">
        <v>2</v>
      </c>
      <c r="G25" s="3" t="s">
        <v>697</v>
      </c>
      <c r="H25" s="3" t="s">
        <v>20</v>
      </c>
      <c r="I25" s="4" t="s">
        <v>50</v>
      </c>
      <c r="J25" s="4" t="s">
        <v>51</v>
      </c>
      <c r="K25" s="4" t="s">
        <v>696</v>
      </c>
      <c r="L25" s="4" t="s">
        <v>530</v>
      </c>
      <c r="M25" s="4"/>
      <c r="N25" s="4" t="s">
        <v>22</v>
      </c>
      <c r="O25" s="4" t="s">
        <v>23</v>
      </c>
      <c r="P25" s="4" t="s">
        <v>27</v>
      </c>
      <c r="Q25" s="4" t="s">
        <v>28</v>
      </c>
      <c r="R25" s="21">
        <v>30</v>
      </c>
      <c r="S25" s="22">
        <v>3</v>
      </c>
      <c r="T25" s="32">
        <v>0</v>
      </c>
      <c r="U25" t="s">
        <v>2910</v>
      </c>
      <c r="W25" t="str">
        <f t="shared" si="0"/>
        <v/>
      </c>
      <c r="X25" s="31" t="str">
        <f t="shared" si="1"/>
        <v>-</v>
      </c>
      <c r="Y25" s="35">
        <v>0.03</v>
      </c>
      <c r="Z25" s="8">
        <f>IFERROR(IFERROR(VLOOKUP(G25,'IVSET-Escuelas'!A:F,4,FALSE),VLOOKUP(M25,'IVSET-Fines'!F:L,7,FALSE)),"-")</f>
        <v>0.32116764783859247</v>
      </c>
    </row>
    <row r="26" spans="1:26" ht="15" thickBot="1" x14ac:dyDescent="0.4">
      <c r="A26" s="5" t="s">
        <v>2916</v>
      </c>
      <c r="B26" s="5" t="s">
        <v>352</v>
      </c>
      <c r="C26" s="5" t="s">
        <v>1924</v>
      </c>
      <c r="D26" s="5" t="s">
        <v>1925</v>
      </c>
      <c r="E26" s="5">
        <v>611210</v>
      </c>
      <c r="F26" s="5">
        <v>2</v>
      </c>
      <c r="G26" s="5" t="s">
        <v>1933</v>
      </c>
      <c r="H26" s="5" t="s">
        <v>20</v>
      </c>
      <c r="I26" s="6" t="s">
        <v>50</v>
      </c>
      <c r="J26" s="6" t="s">
        <v>51</v>
      </c>
      <c r="K26" s="6" t="s">
        <v>1932</v>
      </c>
      <c r="L26" s="6" t="s">
        <v>438</v>
      </c>
      <c r="M26" s="6"/>
      <c r="N26" s="6" t="s">
        <v>22</v>
      </c>
      <c r="O26" s="6" t="s">
        <v>23</v>
      </c>
      <c r="P26" s="6" t="s">
        <v>27</v>
      </c>
      <c r="Q26" s="6" t="s">
        <v>28</v>
      </c>
      <c r="R26" s="19">
        <v>17</v>
      </c>
      <c r="S26" s="20">
        <v>1</v>
      </c>
      <c r="T26" s="32">
        <v>0</v>
      </c>
      <c r="U26" t="s">
        <v>2910</v>
      </c>
      <c r="W26" t="str">
        <f t="shared" si="0"/>
        <v/>
      </c>
      <c r="X26" s="31" t="str">
        <f t="shared" si="1"/>
        <v>-</v>
      </c>
      <c r="Y26" s="35">
        <v>3.1E-2</v>
      </c>
      <c r="Z26" s="8">
        <f>IFERROR(IFERROR(VLOOKUP(G26,'IVSET-Escuelas'!A:F,4,FALSE),VLOOKUP(M26,'IVSET-Fines'!F:L,7,FALSE)),"-")</f>
        <v>0.64045679569244385</v>
      </c>
    </row>
    <row r="27" spans="1:26" ht="15" thickBot="1" x14ac:dyDescent="0.4">
      <c r="A27" s="5" t="s">
        <v>2916</v>
      </c>
      <c r="B27" s="5" t="s">
        <v>1780</v>
      </c>
      <c r="C27" s="5" t="s">
        <v>1248</v>
      </c>
      <c r="D27" s="5" t="s">
        <v>2348</v>
      </c>
      <c r="E27" s="5">
        <v>613021</v>
      </c>
      <c r="F27" s="5">
        <v>1</v>
      </c>
      <c r="G27" s="5" t="s">
        <v>2355</v>
      </c>
      <c r="H27" s="5" t="s">
        <v>20</v>
      </c>
      <c r="I27" s="6" t="s">
        <v>50</v>
      </c>
      <c r="J27" s="6" t="s">
        <v>51</v>
      </c>
      <c r="K27" s="6" t="s">
        <v>2350</v>
      </c>
      <c r="L27" s="6" t="s">
        <v>2225</v>
      </c>
      <c r="M27" s="6"/>
      <c r="N27" s="6" t="s">
        <v>22</v>
      </c>
      <c r="O27" s="6" t="s">
        <v>23</v>
      </c>
      <c r="P27" s="6" t="s">
        <v>27</v>
      </c>
      <c r="Q27" s="6" t="s">
        <v>28</v>
      </c>
      <c r="R27" s="19">
        <v>42</v>
      </c>
      <c r="S27" s="20">
        <v>3</v>
      </c>
      <c r="T27" s="32">
        <v>0</v>
      </c>
      <c r="U27" t="s">
        <v>2910</v>
      </c>
      <c r="W27" t="str">
        <f t="shared" si="0"/>
        <v/>
      </c>
      <c r="X27" s="31" t="str">
        <f t="shared" si="1"/>
        <v>-</v>
      </c>
      <c r="Y27" s="35">
        <v>3.2000000000000001E-2</v>
      </c>
      <c r="Z27" s="8">
        <f>IFERROR(IFERROR(VLOOKUP(G27,'IVSET-Escuelas'!A:F,4,FALSE),VLOOKUP(M27,'IVSET-Fines'!F:L,7,FALSE)),"-")</f>
        <v>0.47159892320632929</v>
      </c>
    </row>
    <row r="28" spans="1:26" ht="15" thickBot="1" x14ac:dyDescent="0.4">
      <c r="A28" s="3" t="s">
        <v>2916</v>
      </c>
      <c r="B28" s="3" t="s">
        <v>222</v>
      </c>
      <c r="C28" s="3" t="s">
        <v>1154</v>
      </c>
      <c r="D28" s="3" t="s">
        <v>1155</v>
      </c>
      <c r="E28" s="3">
        <v>605769</v>
      </c>
      <c r="F28" s="3">
        <v>2</v>
      </c>
      <c r="G28" s="3" t="s">
        <v>1166</v>
      </c>
      <c r="H28" s="3" t="s">
        <v>20</v>
      </c>
      <c r="I28" s="4" t="s">
        <v>50</v>
      </c>
      <c r="J28" s="4" t="s">
        <v>51</v>
      </c>
      <c r="K28" s="4" t="s">
        <v>1163</v>
      </c>
      <c r="L28" s="4" t="s">
        <v>1167</v>
      </c>
      <c r="M28" s="4"/>
      <c r="N28" s="4" t="s">
        <v>22</v>
      </c>
      <c r="O28" s="4" t="s">
        <v>23</v>
      </c>
      <c r="P28" s="4" t="s">
        <v>27</v>
      </c>
      <c r="Q28" s="4" t="s">
        <v>28</v>
      </c>
      <c r="R28" s="21">
        <v>13</v>
      </c>
      <c r="S28" s="22">
        <v>1</v>
      </c>
      <c r="T28" s="32">
        <v>0</v>
      </c>
      <c r="U28" t="s">
        <v>2910</v>
      </c>
      <c r="W28" t="str">
        <f t="shared" si="0"/>
        <v/>
      </c>
      <c r="X28" s="31" t="str">
        <f t="shared" si="1"/>
        <v>-</v>
      </c>
      <c r="Y28" s="35">
        <v>3.5999999999999997E-2</v>
      </c>
      <c r="Z28" s="8">
        <f>IFERROR(IFERROR(VLOOKUP(G28,'IVSET-Escuelas'!A:F,4,FALSE),VLOOKUP(M28,'IVSET-Fines'!F:L,7,FALSE)),"-")</f>
        <v>0.186187744140625</v>
      </c>
    </row>
    <row r="29" spans="1:26" ht="15" thickBot="1" x14ac:dyDescent="0.4">
      <c r="A29" s="3" t="s">
        <v>2916</v>
      </c>
      <c r="B29" s="3" t="s">
        <v>352</v>
      </c>
      <c r="C29" s="3" t="s">
        <v>349</v>
      </c>
      <c r="D29" s="3" t="s">
        <v>2397</v>
      </c>
      <c r="E29" s="3">
        <v>610063</v>
      </c>
      <c r="F29" s="3">
        <v>2</v>
      </c>
      <c r="G29" s="3" t="s">
        <v>2402</v>
      </c>
      <c r="H29" s="3" t="s">
        <v>20</v>
      </c>
      <c r="I29" s="4" t="s">
        <v>50</v>
      </c>
      <c r="J29" s="4" t="s">
        <v>51</v>
      </c>
      <c r="K29" s="4" t="s">
        <v>2399</v>
      </c>
      <c r="L29" s="4" t="s">
        <v>533</v>
      </c>
      <c r="M29" s="4"/>
      <c r="N29" s="4" t="s">
        <v>22</v>
      </c>
      <c r="O29" s="4" t="s">
        <v>23</v>
      </c>
      <c r="P29" s="4" t="s">
        <v>27</v>
      </c>
      <c r="Q29" s="4" t="s">
        <v>28</v>
      </c>
      <c r="R29" s="21">
        <v>9</v>
      </c>
      <c r="S29" s="22">
        <v>1</v>
      </c>
      <c r="T29" s="32">
        <v>0</v>
      </c>
      <c r="U29" t="s">
        <v>2910</v>
      </c>
      <c r="W29" t="str">
        <f t="shared" si="0"/>
        <v/>
      </c>
      <c r="X29" s="31" t="str">
        <f t="shared" si="1"/>
        <v>-</v>
      </c>
      <c r="Y29" s="35">
        <v>3.6999999999999998E-2</v>
      </c>
      <c r="Z29" s="8">
        <f>IFERROR(IFERROR(VLOOKUP(G29,'IVSET-Escuelas'!A:F,4,FALSE),VLOOKUP(M29,'IVSET-Fines'!F:L,7,FALSE)),"-")</f>
        <v>0.1944231241941452</v>
      </c>
    </row>
    <row r="30" spans="1:26" ht="15" thickBot="1" x14ac:dyDescent="0.4">
      <c r="A30" s="3" t="s">
        <v>2916</v>
      </c>
      <c r="B30" s="3" t="s">
        <v>204</v>
      </c>
      <c r="C30" s="3" t="s">
        <v>1084</v>
      </c>
      <c r="D30" s="3" t="s">
        <v>1085</v>
      </c>
      <c r="E30" s="3">
        <v>613580</v>
      </c>
      <c r="F30" s="3">
        <v>1</v>
      </c>
      <c r="G30" s="3" t="s">
        <v>1102</v>
      </c>
      <c r="H30" s="3" t="s">
        <v>20</v>
      </c>
      <c r="I30" s="4" t="s">
        <v>50</v>
      </c>
      <c r="J30" s="4" t="s">
        <v>51</v>
      </c>
      <c r="K30" s="4" t="s">
        <v>1103</v>
      </c>
      <c r="L30" s="4" t="s">
        <v>1104</v>
      </c>
      <c r="M30" s="4"/>
      <c r="N30" s="4" t="s">
        <v>22</v>
      </c>
      <c r="O30" s="4" t="s">
        <v>23</v>
      </c>
      <c r="P30" s="4" t="s">
        <v>27</v>
      </c>
      <c r="Q30" s="4" t="s">
        <v>28</v>
      </c>
      <c r="R30" s="21">
        <v>70</v>
      </c>
      <c r="S30" s="22">
        <v>4</v>
      </c>
      <c r="T30" s="32">
        <v>0</v>
      </c>
      <c r="U30" t="s">
        <v>2910</v>
      </c>
      <c r="W30" t="str">
        <f t="shared" si="0"/>
        <v/>
      </c>
      <c r="X30" s="31" t="str">
        <f t="shared" si="1"/>
        <v>-</v>
      </c>
      <c r="Y30" s="35">
        <v>3.6999999999999998E-2</v>
      </c>
      <c r="Z30" s="8">
        <f>IFERROR(IFERROR(VLOOKUP(G30,'IVSET-Escuelas'!A:F,4,FALSE),VLOOKUP(M30,'IVSET-Fines'!F:L,7,FALSE)),"-")</f>
        <v>0.24225179851055151</v>
      </c>
    </row>
    <row r="31" spans="1:26" ht="15" thickBot="1" x14ac:dyDescent="0.4">
      <c r="A31" s="3" t="s">
        <v>2916</v>
      </c>
      <c r="B31" s="3" t="s">
        <v>203</v>
      </c>
      <c r="C31" s="3" t="s">
        <v>1986</v>
      </c>
      <c r="D31" s="3" t="s">
        <v>1987</v>
      </c>
      <c r="E31" s="3">
        <v>613144</v>
      </c>
      <c r="F31" s="3">
        <v>1</v>
      </c>
      <c r="G31" s="3" t="s">
        <v>1992</v>
      </c>
      <c r="H31" s="3" t="s">
        <v>20</v>
      </c>
      <c r="I31" s="4" t="s">
        <v>50</v>
      </c>
      <c r="J31" s="4" t="s">
        <v>51</v>
      </c>
      <c r="K31" s="4" t="s">
        <v>1993</v>
      </c>
      <c r="L31" s="4" t="s">
        <v>1797</v>
      </c>
      <c r="M31" s="4"/>
      <c r="N31" s="4" t="s">
        <v>199</v>
      </c>
      <c r="O31" s="4" t="s">
        <v>23</v>
      </c>
      <c r="P31" s="4" t="s">
        <v>27</v>
      </c>
      <c r="Q31" s="4" t="s">
        <v>28</v>
      </c>
      <c r="R31" s="21">
        <v>41</v>
      </c>
      <c r="S31" s="22">
        <v>2</v>
      </c>
      <c r="T31" s="32">
        <v>0</v>
      </c>
      <c r="U31" t="s">
        <v>2910</v>
      </c>
      <c r="W31" t="str">
        <f t="shared" si="0"/>
        <v/>
      </c>
      <c r="X31" s="31" t="str">
        <f t="shared" si="1"/>
        <v>-</v>
      </c>
      <c r="Y31" s="35">
        <v>3.7999999999999999E-2</v>
      </c>
      <c r="Z31" s="8">
        <f>IFERROR(IFERROR(VLOOKUP(G31,'IVSET-Escuelas'!A:F,4,FALSE),VLOOKUP(M31,'IVSET-Fines'!F:L,7,FALSE)),"-")</f>
        <v>0.5869600772857666</v>
      </c>
    </row>
    <row r="32" spans="1:26" ht="15" thickBot="1" x14ac:dyDescent="0.4">
      <c r="A32" s="3" t="s">
        <v>2916</v>
      </c>
      <c r="B32" s="3" t="s">
        <v>356</v>
      </c>
      <c r="C32" s="3" t="s">
        <v>353</v>
      </c>
      <c r="D32" s="3" t="s">
        <v>355</v>
      </c>
      <c r="E32" s="3">
        <v>600926</v>
      </c>
      <c r="F32" s="3">
        <v>1</v>
      </c>
      <c r="G32" s="3" t="s">
        <v>380</v>
      </c>
      <c r="H32" s="3" t="s">
        <v>20</v>
      </c>
      <c r="I32" s="4" t="s">
        <v>50</v>
      </c>
      <c r="J32" s="4" t="s">
        <v>51</v>
      </c>
      <c r="K32" s="4" t="s">
        <v>381</v>
      </c>
      <c r="L32" s="4" t="s">
        <v>382</v>
      </c>
      <c r="M32" s="4"/>
      <c r="N32" s="4" t="s">
        <v>22</v>
      </c>
      <c r="O32" s="4" t="s">
        <v>23</v>
      </c>
      <c r="P32" s="4" t="s">
        <v>27</v>
      </c>
      <c r="Q32" s="4" t="s">
        <v>28</v>
      </c>
      <c r="R32" s="21">
        <v>19</v>
      </c>
      <c r="S32" s="22">
        <v>2</v>
      </c>
      <c r="T32" s="32">
        <v>0</v>
      </c>
      <c r="U32" t="s">
        <v>2910</v>
      </c>
      <c r="W32" t="str">
        <f t="shared" si="0"/>
        <v/>
      </c>
      <c r="X32" s="31" t="str">
        <f t="shared" si="1"/>
        <v>-</v>
      </c>
      <c r="Y32" s="35">
        <v>4.2999999999999997E-2</v>
      </c>
      <c r="Z32" s="8">
        <f>IFERROR(IFERROR(VLOOKUP(G32,'IVSET-Escuelas'!A:F,4,FALSE),VLOOKUP(M32,'IVSET-Fines'!F:L,7,FALSE)),"-")</f>
        <v>0.53624379634857178</v>
      </c>
    </row>
    <row r="33" spans="1:26" ht="15" thickBot="1" x14ac:dyDescent="0.4">
      <c r="A33" s="3" t="s">
        <v>2916</v>
      </c>
      <c r="B33" s="3" t="s">
        <v>410</v>
      </c>
      <c r="C33" s="3" t="s">
        <v>1493</v>
      </c>
      <c r="D33" s="3" t="s">
        <v>1494</v>
      </c>
      <c r="E33" s="3">
        <v>613136</v>
      </c>
      <c r="F33" s="3">
        <v>0</v>
      </c>
      <c r="G33" s="3" t="s">
        <v>1495</v>
      </c>
      <c r="H33" s="3" t="s">
        <v>20</v>
      </c>
      <c r="I33" s="4" t="s">
        <v>50</v>
      </c>
      <c r="J33" s="4" t="s">
        <v>21</v>
      </c>
      <c r="K33" s="4"/>
      <c r="L33" s="4" t="s">
        <v>1496</v>
      </c>
      <c r="M33" s="4"/>
      <c r="N33" s="4" t="s">
        <v>200</v>
      </c>
      <c r="O33" s="4" t="s">
        <v>23</v>
      </c>
      <c r="P33" s="4" t="s">
        <v>27</v>
      </c>
      <c r="Q33" s="4" t="s">
        <v>28</v>
      </c>
      <c r="R33" s="21">
        <v>36</v>
      </c>
      <c r="S33" s="22">
        <v>5</v>
      </c>
      <c r="T33" s="32">
        <v>0</v>
      </c>
      <c r="U33" t="s">
        <v>2910</v>
      </c>
      <c r="W33" t="str">
        <f t="shared" si="0"/>
        <v/>
      </c>
      <c r="X33" s="31" t="str">
        <f t="shared" si="1"/>
        <v>-</v>
      </c>
      <c r="Y33" s="35">
        <v>4.4999999999999998E-2</v>
      </c>
      <c r="Z33" s="8">
        <f>IFERROR(IFERROR(VLOOKUP(G33,'IVSET-Escuelas'!A:F,4,FALSE),VLOOKUP(M33,'IVSET-Fines'!F:L,7,FALSE)),"-")</f>
        <v>0.27966228127479548</v>
      </c>
    </row>
    <row r="34" spans="1:26" ht="15" thickBot="1" x14ac:dyDescent="0.4">
      <c r="A34" s="5" t="s">
        <v>2916</v>
      </c>
      <c r="B34" s="5" t="s">
        <v>817</v>
      </c>
      <c r="C34" s="5" t="s">
        <v>815</v>
      </c>
      <c r="D34" s="5" t="s">
        <v>816</v>
      </c>
      <c r="E34" s="5">
        <v>608848</v>
      </c>
      <c r="F34" s="5">
        <v>1</v>
      </c>
      <c r="G34" s="5" t="s">
        <v>821</v>
      </c>
      <c r="H34" s="5" t="s">
        <v>20</v>
      </c>
      <c r="I34" s="6" t="s">
        <v>50</v>
      </c>
      <c r="J34" s="6" t="s">
        <v>51</v>
      </c>
      <c r="K34" s="6" t="s">
        <v>822</v>
      </c>
      <c r="L34" s="6" t="s">
        <v>783</v>
      </c>
      <c r="M34" s="6"/>
      <c r="N34" s="6" t="s">
        <v>22</v>
      </c>
      <c r="O34" s="6" t="s">
        <v>23</v>
      </c>
      <c r="P34" s="6" t="s">
        <v>27</v>
      </c>
      <c r="Q34" s="6" t="s">
        <v>28</v>
      </c>
      <c r="R34" s="19">
        <v>38</v>
      </c>
      <c r="S34" s="20">
        <v>3</v>
      </c>
      <c r="T34" s="32">
        <v>0</v>
      </c>
      <c r="U34" t="s">
        <v>2910</v>
      </c>
      <c r="W34" t="str">
        <f t="shared" si="0"/>
        <v/>
      </c>
      <c r="X34" s="31" t="str">
        <f t="shared" si="1"/>
        <v>-</v>
      </c>
      <c r="Y34" s="35">
        <v>4.5999999999999999E-2</v>
      </c>
      <c r="Z34" s="8">
        <f>IFERROR(IFERROR(VLOOKUP(G34,'IVSET-Escuelas'!A:F,4,FALSE),VLOOKUP(M34,'IVSET-Fines'!F:L,7,FALSE)),"-")</f>
        <v>0.42184236645698547</v>
      </c>
    </row>
    <row r="35" spans="1:26" ht="15" thickBot="1" x14ac:dyDescent="0.4">
      <c r="A35" s="3" t="s">
        <v>2916</v>
      </c>
      <c r="B35" s="3" t="s">
        <v>1532</v>
      </c>
      <c r="C35" s="3" t="s">
        <v>1530</v>
      </c>
      <c r="D35" s="3" t="s">
        <v>1531</v>
      </c>
      <c r="E35" s="3">
        <v>614422</v>
      </c>
      <c r="F35" s="3">
        <v>0</v>
      </c>
      <c r="G35" s="3" t="s">
        <v>1545</v>
      </c>
      <c r="H35" s="3" t="s">
        <v>20</v>
      </c>
      <c r="I35" s="4" t="s">
        <v>25</v>
      </c>
      <c r="J35" s="4" t="s">
        <v>21</v>
      </c>
      <c r="K35" s="4"/>
      <c r="L35" s="4" t="s">
        <v>1546</v>
      </c>
      <c r="M35" s="4"/>
      <c r="N35" s="4" t="s">
        <v>22</v>
      </c>
      <c r="O35" s="4" t="s">
        <v>134</v>
      </c>
      <c r="P35" s="4" t="s">
        <v>27</v>
      </c>
      <c r="Q35" s="4" t="s">
        <v>28</v>
      </c>
      <c r="R35" s="21">
        <v>6</v>
      </c>
      <c r="S35" s="22">
        <v>1</v>
      </c>
      <c r="T35" s="32">
        <v>0</v>
      </c>
      <c r="U35" t="s">
        <v>2910</v>
      </c>
      <c r="W35" t="str">
        <f t="shared" si="0"/>
        <v/>
      </c>
      <c r="X35" s="31" t="str">
        <f t="shared" si="1"/>
        <v>-</v>
      </c>
      <c r="Y35" s="35">
        <v>0.05</v>
      </c>
      <c r="Z35" s="8">
        <f>IFERROR(IFERROR(VLOOKUP(G35,'IVSET-Escuelas'!A:F,4,FALSE),VLOOKUP(M35,'IVSET-Fines'!F:L,7,FALSE)),"-")</f>
        <v>0.70109748840332031</v>
      </c>
    </row>
    <row r="36" spans="1:26" ht="15" thickBot="1" x14ac:dyDescent="0.4">
      <c r="A36" s="3" t="s">
        <v>2916</v>
      </c>
      <c r="B36" s="3" t="s">
        <v>1257</v>
      </c>
      <c r="C36" s="3" t="s">
        <v>519</v>
      </c>
      <c r="D36" s="3" t="s">
        <v>2470</v>
      </c>
      <c r="E36" s="3">
        <v>614402</v>
      </c>
      <c r="F36" s="3">
        <v>0</v>
      </c>
      <c r="G36" s="3" t="s">
        <v>2471</v>
      </c>
      <c r="H36" s="3" t="s">
        <v>20</v>
      </c>
      <c r="I36" s="4" t="s">
        <v>25</v>
      </c>
      <c r="J36" s="4" t="s">
        <v>21</v>
      </c>
      <c r="K36" s="4"/>
      <c r="L36" s="4" t="s">
        <v>2472</v>
      </c>
      <c r="M36" s="4"/>
      <c r="N36" s="4" t="s">
        <v>22</v>
      </c>
      <c r="O36" s="4" t="s">
        <v>23</v>
      </c>
      <c r="P36" s="4" t="s">
        <v>27</v>
      </c>
      <c r="Q36" s="4" t="s">
        <v>28</v>
      </c>
      <c r="R36" s="21">
        <v>14</v>
      </c>
      <c r="S36" s="22">
        <v>1</v>
      </c>
      <c r="T36" s="32">
        <v>0</v>
      </c>
      <c r="U36" t="s">
        <v>2910</v>
      </c>
      <c r="W36" t="str">
        <f t="shared" si="0"/>
        <v/>
      </c>
      <c r="X36" s="31" t="str">
        <f t="shared" si="1"/>
        <v>-</v>
      </c>
      <c r="Y36" s="35">
        <v>0.05</v>
      </c>
      <c r="Z36" s="8">
        <f>IFERROR(IFERROR(VLOOKUP(G36,'IVSET-Escuelas'!A:F,4,FALSE),VLOOKUP(M36,'IVSET-Fines'!F:L,7,FALSE)),"-")</f>
        <v>0.47727915644645691</v>
      </c>
    </row>
    <row r="37" spans="1:26" ht="15" thickBot="1" x14ac:dyDescent="0.4">
      <c r="A37" s="3" t="s">
        <v>2916</v>
      </c>
      <c r="B37" s="3" t="s">
        <v>1257</v>
      </c>
      <c r="C37" s="3" t="s">
        <v>2237</v>
      </c>
      <c r="D37" s="3" t="s">
        <v>2238</v>
      </c>
      <c r="E37" s="3">
        <v>612075</v>
      </c>
      <c r="F37" s="3">
        <v>3</v>
      </c>
      <c r="G37" s="3" t="s">
        <v>2257</v>
      </c>
      <c r="H37" s="3" t="s">
        <v>20</v>
      </c>
      <c r="I37" s="4" t="s">
        <v>50</v>
      </c>
      <c r="J37" s="4" t="s">
        <v>51</v>
      </c>
      <c r="K37" s="4" t="s">
        <v>2248</v>
      </c>
      <c r="L37" s="4" t="s">
        <v>260</v>
      </c>
      <c r="M37" s="4"/>
      <c r="N37" s="4" t="s">
        <v>22</v>
      </c>
      <c r="O37" s="4" t="s">
        <v>23</v>
      </c>
      <c r="P37" s="4" t="s">
        <v>27</v>
      </c>
      <c r="Q37" s="4" t="s">
        <v>28</v>
      </c>
      <c r="R37" s="21">
        <v>31</v>
      </c>
      <c r="S37" s="22">
        <v>2</v>
      </c>
      <c r="T37" s="32">
        <v>0</v>
      </c>
      <c r="U37" t="s">
        <v>2910</v>
      </c>
      <c r="W37" t="str">
        <f t="shared" si="0"/>
        <v/>
      </c>
      <c r="X37" s="31" t="str">
        <f t="shared" si="1"/>
        <v>-</v>
      </c>
      <c r="Y37" s="35">
        <v>0.05</v>
      </c>
      <c r="Z37" s="8">
        <f>IFERROR(IFERROR(VLOOKUP(G37,'IVSET-Escuelas'!A:F,4,FALSE),VLOOKUP(M37,'IVSET-Fines'!F:L,7,FALSE)),"-")</f>
        <v>0.1236083582043648</v>
      </c>
    </row>
    <row r="38" spans="1:26" ht="15" thickBot="1" x14ac:dyDescent="0.4">
      <c r="A38" s="3" t="s">
        <v>2916</v>
      </c>
      <c r="B38" s="3" t="s">
        <v>1532</v>
      </c>
      <c r="C38" s="3" t="s">
        <v>1530</v>
      </c>
      <c r="D38" s="3" t="s">
        <v>1531</v>
      </c>
      <c r="E38" s="3">
        <v>612438</v>
      </c>
      <c r="F38" s="3">
        <v>1</v>
      </c>
      <c r="G38" s="3" t="s">
        <v>1557</v>
      </c>
      <c r="H38" s="3" t="s">
        <v>20</v>
      </c>
      <c r="I38" s="4" t="s">
        <v>50</v>
      </c>
      <c r="J38" s="4" t="s">
        <v>51</v>
      </c>
      <c r="K38" s="4" t="s">
        <v>1558</v>
      </c>
      <c r="L38" s="4" t="s">
        <v>1559</v>
      </c>
      <c r="M38" s="4"/>
      <c r="N38" s="4" t="s">
        <v>22</v>
      </c>
      <c r="O38" s="4" t="s">
        <v>23</v>
      </c>
      <c r="P38" s="4" t="s">
        <v>27</v>
      </c>
      <c r="Q38" s="4" t="s">
        <v>28</v>
      </c>
      <c r="R38" s="21">
        <v>24</v>
      </c>
      <c r="S38" s="22">
        <v>2</v>
      </c>
      <c r="T38" s="32">
        <v>0</v>
      </c>
      <c r="U38" t="s">
        <v>2910</v>
      </c>
      <c r="W38" t="str">
        <f t="shared" si="0"/>
        <v/>
      </c>
      <c r="X38" s="31" t="str">
        <f t="shared" si="1"/>
        <v>-</v>
      </c>
      <c r="Y38" s="35">
        <v>5.0999999999999997E-2</v>
      </c>
      <c r="Z38" s="8">
        <f>IFERROR(IFERROR(VLOOKUP(G38,'IVSET-Escuelas'!A:F,4,FALSE),VLOOKUP(M38,'IVSET-Fines'!F:L,7,FALSE)),"-")</f>
        <v>0.72058689594268799</v>
      </c>
    </row>
    <row r="39" spans="1:26" ht="15" thickBot="1" x14ac:dyDescent="0.4">
      <c r="A39" s="5" t="s">
        <v>2916</v>
      </c>
      <c r="B39" s="5" t="s">
        <v>1532</v>
      </c>
      <c r="C39" s="5" t="s">
        <v>1530</v>
      </c>
      <c r="D39" s="5" t="s">
        <v>1531</v>
      </c>
      <c r="E39" s="5">
        <v>614426</v>
      </c>
      <c r="F39" s="5">
        <v>0</v>
      </c>
      <c r="G39" s="5" t="s">
        <v>1547</v>
      </c>
      <c r="H39" s="5" t="s">
        <v>20</v>
      </c>
      <c r="I39" s="6" t="s">
        <v>25</v>
      </c>
      <c r="J39" s="6" t="s">
        <v>21</v>
      </c>
      <c r="K39" s="6"/>
      <c r="L39" s="6" t="s">
        <v>1548</v>
      </c>
      <c r="M39" s="6"/>
      <c r="N39" s="6" t="s">
        <v>22</v>
      </c>
      <c r="O39" s="6" t="s">
        <v>134</v>
      </c>
      <c r="P39" s="6" t="s">
        <v>27</v>
      </c>
      <c r="Q39" s="6" t="s">
        <v>28</v>
      </c>
      <c r="R39" s="19">
        <v>15</v>
      </c>
      <c r="S39" s="20">
        <v>1</v>
      </c>
      <c r="T39" s="32">
        <v>0</v>
      </c>
      <c r="U39" t="s">
        <v>2910</v>
      </c>
      <c r="W39" t="str">
        <f t="shared" si="0"/>
        <v/>
      </c>
      <c r="X39" s="31" t="str">
        <f t="shared" si="1"/>
        <v>-</v>
      </c>
      <c r="Y39" s="35">
        <v>5.0999999999999997E-2</v>
      </c>
      <c r="Z39" s="8">
        <f>IFERROR(IFERROR(VLOOKUP(G39,'IVSET-Escuelas'!A:F,4,FALSE),VLOOKUP(M39,'IVSET-Fines'!F:L,7,FALSE)),"-")</f>
        <v>0.52353751659393311</v>
      </c>
    </row>
    <row r="40" spans="1:26" ht="15" thickBot="1" x14ac:dyDescent="0.4">
      <c r="A40" s="5" t="s">
        <v>2916</v>
      </c>
      <c r="B40" s="5" t="s">
        <v>257</v>
      </c>
      <c r="C40" s="5" t="s">
        <v>254</v>
      </c>
      <c r="D40" s="5" t="s">
        <v>256</v>
      </c>
      <c r="E40" s="5">
        <v>604372</v>
      </c>
      <c r="F40" s="5">
        <v>1</v>
      </c>
      <c r="G40" s="5" t="s">
        <v>270</v>
      </c>
      <c r="H40" s="5" t="s">
        <v>20</v>
      </c>
      <c r="I40" s="6" t="s">
        <v>50</v>
      </c>
      <c r="J40" s="6" t="s">
        <v>51</v>
      </c>
      <c r="K40" s="6" t="s">
        <v>271</v>
      </c>
      <c r="L40" s="6" t="s">
        <v>272</v>
      </c>
      <c r="M40" s="6"/>
      <c r="N40" s="6" t="s">
        <v>22</v>
      </c>
      <c r="O40" s="6" t="s">
        <v>23</v>
      </c>
      <c r="P40" s="6" t="s">
        <v>27</v>
      </c>
      <c r="Q40" s="6" t="s">
        <v>28</v>
      </c>
      <c r="R40" s="19">
        <v>43</v>
      </c>
      <c r="S40" s="20">
        <v>2</v>
      </c>
      <c r="T40" s="32">
        <v>0</v>
      </c>
      <c r="U40" t="s">
        <v>2910</v>
      </c>
      <c r="W40" t="str">
        <f t="shared" si="0"/>
        <v/>
      </c>
      <c r="X40" s="31" t="str">
        <f t="shared" si="1"/>
        <v>-</v>
      </c>
      <c r="Y40" s="35">
        <v>5.1999999999999998E-2</v>
      </c>
      <c r="Z40" s="8">
        <f>IFERROR(IFERROR(VLOOKUP(G40,'IVSET-Escuelas'!A:F,4,FALSE),VLOOKUP(M40,'IVSET-Fines'!F:L,7,FALSE)),"-")</f>
        <v>0.27493885159492493</v>
      </c>
    </row>
    <row r="41" spans="1:26" ht="15" thickBot="1" x14ac:dyDescent="0.4">
      <c r="A41" s="3" t="s">
        <v>2916</v>
      </c>
      <c r="B41" s="3" t="s">
        <v>352</v>
      </c>
      <c r="C41" s="3" t="s">
        <v>349</v>
      </c>
      <c r="D41" s="3" t="s">
        <v>2397</v>
      </c>
      <c r="E41" s="3">
        <v>605214</v>
      </c>
      <c r="F41" s="3">
        <v>1</v>
      </c>
      <c r="G41" s="3" t="s">
        <v>2404</v>
      </c>
      <c r="H41" s="3" t="s">
        <v>20</v>
      </c>
      <c r="I41" s="4" t="s">
        <v>50</v>
      </c>
      <c r="J41" s="4" t="s">
        <v>51</v>
      </c>
      <c r="K41" s="4" t="s">
        <v>2405</v>
      </c>
      <c r="L41" s="4" t="s">
        <v>2013</v>
      </c>
      <c r="M41" s="4"/>
      <c r="N41" s="4" t="s">
        <v>22</v>
      </c>
      <c r="O41" s="4" t="s">
        <v>23</v>
      </c>
      <c r="P41" s="4" t="s">
        <v>27</v>
      </c>
      <c r="Q41" s="4" t="s">
        <v>28</v>
      </c>
      <c r="R41" s="21">
        <v>23</v>
      </c>
      <c r="S41" s="22">
        <v>2</v>
      </c>
      <c r="T41" s="32">
        <v>0</v>
      </c>
      <c r="U41" t="s">
        <v>2910</v>
      </c>
      <c r="W41" t="str">
        <f t="shared" si="0"/>
        <v/>
      </c>
      <c r="X41" s="31" t="str">
        <f t="shared" si="1"/>
        <v>-</v>
      </c>
      <c r="Y41" s="35">
        <v>5.1999999999999998E-2</v>
      </c>
      <c r="Z41" s="8">
        <f>IFERROR(IFERROR(VLOOKUP(G41,'IVSET-Escuelas'!A:F,4,FALSE),VLOOKUP(M41,'IVSET-Fines'!F:L,7,FALSE)),"-")</f>
        <v>0.69020015001296997</v>
      </c>
    </row>
    <row r="42" spans="1:26" ht="15" thickBot="1" x14ac:dyDescent="0.4">
      <c r="A42" s="5" t="s">
        <v>2916</v>
      </c>
      <c r="B42" s="5" t="s">
        <v>135</v>
      </c>
      <c r="C42" s="5" t="s">
        <v>902</v>
      </c>
      <c r="D42" s="5" t="s">
        <v>2754</v>
      </c>
      <c r="E42" s="5">
        <v>605866</v>
      </c>
      <c r="F42" s="5">
        <v>0</v>
      </c>
      <c r="G42" s="5" t="s">
        <v>2756</v>
      </c>
      <c r="H42" s="5" t="s">
        <v>20</v>
      </c>
      <c r="I42" s="6" t="s">
        <v>50</v>
      </c>
      <c r="J42" s="6" t="s">
        <v>21</v>
      </c>
      <c r="K42" s="6"/>
      <c r="L42" s="6" t="s">
        <v>2757</v>
      </c>
      <c r="M42" s="6"/>
      <c r="N42" s="6" t="s">
        <v>200</v>
      </c>
      <c r="O42" s="6" t="s">
        <v>23</v>
      </c>
      <c r="P42" s="6" t="s">
        <v>27</v>
      </c>
      <c r="Q42" s="6" t="s">
        <v>28</v>
      </c>
      <c r="R42" s="19">
        <v>12</v>
      </c>
      <c r="S42" s="20">
        <v>1</v>
      </c>
      <c r="T42" s="32">
        <v>0</v>
      </c>
      <c r="U42" t="s">
        <v>2910</v>
      </c>
      <c r="W42" t="str">
        <f t="shared" si="0"/>
        <v/>
      </c>
      <c r="X42" s="31" t="str">
        <f t="shared" si="1"/>
        <v>-</v>
      </c>
      <c r="Y42" s="35">
        <v>5.2999999999999999E-2</v>
      </c>
      <c r="Z42" s="8">
        <f>IFERROR(IFERROR(VLOOKUP(G42,'IVSET-Escuelas'!A:F,4,FALSE),VLOOKUP(M42,'IVSET-Fines'!F:L,7,FALSE)),"-")</f>
        <v>0.3910004198551178</v>
      </c>
    </row>
    <row r="43" spans="1:26" ht="15" thickBot="1" x14ac:dyDescent="0.4">
      <c r="A43" s="3" t="s">
        <v>2916</v>
      </c>
      <c r="B43" s="3" t="s">
        <v>135</v>
      </c>
      <c r="C43" s="3" t="s">
        <v>902</v>
      </c>
      <c r="D43" s="3" t="s">
        <v>2754</v>
      </c>
      <c r="E43" s="3">
        <v>604654</v>
      </c>
      <c r="F43" s="3">
        <v>0</v>
      </c>
      <c r="G43" s="3" t="s">
        <v>2755</v>
      </c>
      <c r="H43" s="3" t="s">
        <v>20</v>
      </c>
      <c r="I43" s="4" t="s">
        <v>50</v>
      </c>
      <c r="J43" s="4" t="s">
        <v>21</v>
      </c>
      <c r="K43" s="4"/>
      <c r="L43" s="4" t="s">
        <v>543</v>
      </c>
      <c r="M43" s="4"/>
      <c r="N43" s="4" t="s">
        <v>22</v>
      </c>
      <c r="O43" s="4" t="s">
        <v>23</v>
      </c>
      <c r="P43" s="4" t="s">
        <v>27</v>
      </c>
      <c r="Q43" s="4" t="s">
        <v>28</v>
      </c>
      <c r="R43" s="21">
        <v>28</v>
      </c>
      <c r="S43" s="22">
        <v>3</v>
      </c>
      <c r="T43" s="32">
        <v>0</v>
      </c>
      <c r="U43" t="s">
        <v>2910</v>
      </c>
      <c r="W43" t="str">
        <f t="shared" si="0"/>
        <v/>
      </c>
      <c r="X43" s="31" t="str">
        <f t="shared" si="1"/>
        <v>-</v>
      </c>
      <c r="Y43" s="35">
        <v>5.2999999999999999E-2</v>
      </c>
      <c r="Z43" s="8">
        <f>IFERROR(IFERROR(VLOOKUP(G43,'IVSET-Escuelas'!A:F,4,FALSE),VLOOKUP(M43,'IVSET-Fines'!F:L,7,FALSE)),"-")</f>
        <v>0.38824889063835138</v>
      </c>
    </row>
    <row r="44" spans="1:26" ht="15" thickBot="1" x14ac:dyDescent="0.4">
      <c r="A44" s="5" t="s">
        <v>2916</v>
      </c>
      <c r="B44" s="5" t="s">
        <v>257</v>
      </c>
      <c r="C44" s="5" t="s">
        <v>254</v>
      </c>
      <c r="D44" s="5" t="s">
        <v>256</v>
      </c>
      <c r="E44" s="5">
        <v>613280</v>
      </c>
      <c r="F44" s="5">
        <v>2</v>
      </c>
      <c r="G44" s="5" t="s">
        <v>301</v>
      </c>
      <c r="H44" s="5" t="s">
        <v>20</v>
      </c>
      <c r="I44" s="6" t="s">
        <v>50</v>
      </c>
      <c r="J44" s="6" t="s">
        <v>51</v>
      </c>
      <c r="K44" s="6" t="s">
        <v>302</v>
      </c>
      <c r="L44" s="6" t="s">
        <v>303</v>
      </c>
      <c r="M44" s="6"/>
      <c r="N44" s="6" t="s">
        <v>22</v>
      </c>
      <c r="O44" s="6" t="s">
        <v>23</v>
      </c>
      <c r="P44" s="6" t="s">
        <v>27</v>
      </c>
      <c r="Q44" s="6" t="s">
        <v>28</v>
      </c>
      <c r="R44" s="19">
        <v>26</v>
      </c>
      <c r="S44" s="20">
        <v>2</v>
      </c>
      <c r="T44" s="32">
        <v>0</v>
      </c>
      <c r="U44" t="s">
        <v>2910</v>
      </c>
      <c r="W44" t="str">
        <f t="shared" si="0"/>
        <v/>
      </c>
      <c r="X44" s="31" t="str">
        <f t="shared" si="1"/>
        <v>-</v>
      </c>
      <c r="Y44" s="35">
        <v>5.3999999999999999E-2</v>
      </c>
      <c r="Z44" s="8">
        <f>IFERROR(IFERROR(VLOOKUP(G44,'IVSET-Escuelas'!A:F,4,FALSE),VLOOKUP(M44,'IVSET-Fines'!F:L,7,FALSE)),"-")</f>
        <v>0.52799522876739502</v>
      </c>
    </row>
    <row r="45" spans="1:26" ht="15" thickBot="1" x14ac:dyDescent="0.4">
      <c r="A45" s="5" t="s">
        <v>2916</v>
      </c>
      <c r="B45" s="5" t="s">
        <v>140</v>
      </c>
      <c r="C45" s="5" t="s">
        <v>2277</v>
      </c>
      <c r="D45" s="5" t="s">
        <v>2278</v>
      </c>
      <c r="E45" s="5">
        <v>601234</v>
      </c>
      <c r="F45" s="5">
        <v>1</v>
      </c>
      <c r="G45" s="5" t="s">
        <v>2283</v>
      </c>
      <c r="H45" s="5" t="s">
        <v>20</v>
      </c>
      <c r="I45" s="6" t="s">
        <v>50</v>
      </c>
      <c r="J45" s="6" t="s">
        <v>51</v>
      </c>
      <c r="K45" s="6" t="s">
        <v>2284</v>
      </c>
      <c r="L45" s="6" t="s">
        <v>2285</v>
      </c>
      <c r="M45" s="6"/>
      <c r="N45" s="6" t="s">
        <v>22</v>
      </c>
      <c r="O45" s="6" t="s">
        <v>23</v>
      </c>
      <c r="P45" s="6" t="s">
        <v>27</v>
      </c>
      <c r="Q45" s="6" t="s">
        <v>28</v>
      </c>
      <c r="R45" s="19">
        <v>23</v>
      </c>
      <c r="S45" s="20">
        <v>2</v>
      </c>
      <c r="T45" s="32">
        <v>0</v>
      </c>
      <c r="U45" t="s">
        <v>2910</v>
      </c>
      <c r="W45" t="str">
        <f t="shared" si="0"/>
        <v/>
      </c>
      <c r="X45" s="31" t="str">
        <f t="shared" si="1"/>
        <v>-</v>
      </c>
      <c r="Y45" s="35">
        <v>5.6000000000000001E-2</v>
      </c>
      <c r="Z45" s="8">
        <f>IFERROR(IFERROR(VLOOKUP(G45,'IVSET-Escuelas'!A:F,4,FALSE),VLOOKUP(M45,'IVSET-Fines'!F:L,7,FALSE)),"-")</f>
        <v>0.60105359554290771</v>
      </c>
    </row>
    <row r="46" spans="1:26" ht="15" thickBot="1" x14ac:dyDescent="0.4">
      <c r="A46" s="5" t="s">
        <v>2916</v>
      </c>
      <c r="B46" s="5" t="s">
        <v>203</v>
      </c>
      <c r="C46" s="5" t="s">
        <v>450</v>
      </c>
      <c r="D46" s="5" t="s">
        <v>452</v>
      </c>
      <c r="E46" s="5">
        <v>602486</v>
      </c>
      <c r="F46" s="5">
        <v>3</v>
      </c>
      <c r="G46" s="5" t="s">
        <v>482</v>
      </c>
      <c r="H46" s="5" t="s">
        <v>20</v>
      </c>
      <c r="I46" s="6" t="s">
        <v>50</v>
      </c>
      <c r="J46" s="6" t="s">
        <v>51</v>
      </c>
      <c r="K46" s="6" t="s">
        <v>454</v>
      </c>
      <c r="L46" s="6" t="s">
        <v>483</v>
      </c>
      <c r="M46" s="6"/>
      <c r="N46" s="6" t="s">
        <v>22</v>
      </c>
      <c r="O46" s="6" t="s">
        <v>23</v>
      </c>
      <c r="P46" s="6" t="s">
        <v>27</v>
      </c>
      <c r="Q46" s="6" t="s">
        <v>28</v>
      </c>
      <c r="R46" s="19">
        <v>13</v>
      </c>
      <c r="S46" s="20">
        <v>1</v>
      </c>
      <c r="T46" s="32">
        <v>0</v>
      </c>
      <c r="U46" t="s">
        <v>2910</v>
      </c>
      <c r="W46" t="str">
        <f t="shared" si="0"/>
        <v/>
      </c>
      <c r="X46" s="31" t="str">
        <f t="shared" si="1"/>
        <v>-</v>
      </c>
      <c r="Y46" s="35">
        <v>5.7000000000000002E-2</v>
      </c>
      <c r="Z46" s="8">
        <f>IFERROR(IFERROR(VLOOKUP(G46,'IVSET-Escuelas'!A:F,4,FALSE),VLOOKUP(M46,'IVSET-Fines'!F:L,7,FALSE)),"-")</f>
        <v>0.8300703763961792</v>
      </c>
    </row>
    <row r="47" spans="1:26" ht="15" thickBot="1" x14ac:dyDescent="0.4">
      <c r="A47" s="3" t="s">
        <v>2916</v>
      </c>
      <c r="B47" s="3" t="s">
        <v>135</v>
      </c>
      <c r="C47" s="3" t="s">
        <v>424</v>
      </c>
      <c r="D47" s="3" t="s">
        <v>937</v>
      </c>
      <c r="E47" s="3">
        <v>605865</v>
      </c>
      <c r="F47" s="3">
        <v>1</v>
      </c>
      <c r="G47" s="3" t="s">
        <v>938</v>
      </c>
      <c r="H47" s="3" t="s">
        <v>20</v>
      </c>
      <c r="I47" s="4" t="s">
        <v>50</v>
      </c>
      <c r="J47" s="4" t="s">
        <v>51</v>
      </c>
      <c r="K47" s="4" t="s">
        <v>939</v>
      </c>
      <c r="L47" s="4" t="s">
        <v>754</v>
      </c>
      <c r="M47" s="4"/>
      <c r="N47" s="4" t="s">
        <v>200</v>
      </c>
      <c r="O47" s="4" t="s">
        <v>23</v>
      </c>
      <c r="P47" s="4" t="s">
        <v>27</v>
      </c>
      <c r="Q47" s="4" t="s">
        <v>28</v>
      </c>
      <c r="R47" s="21">
        <v>38</v>
      </c>
      <c r="S47" s="22">
        <v>2</v>
      </c>
      <c r="T47" s="32">
        <v>0</v>
      </c>
      <c r="U47" t="s">
        <v>2910</v>
      </c>
      <c r="W47" t="str">
        <f t="shared" si="0"/>
        <v/>
      </c>
      <c r="X47" s="31" t="str">
        <f t="shared" si="1"/>
        <v>-</v>
      </c>
      <c r="Y47" s="35">
        <v>5.7000000000000002E-2</v>
      </c>
      <c r="Z47" s="8">
        <f>IFERROR(IFERROR(VLOOKUP(G47,'IVSET-Escuelas'!A:F,4,FALSE),VLOOKUP(M47,'IVSET-Fines'!F:L,7,FALSE)),"-")</f>
        <v>0.27635377645492548</v>
      </c>
    </row>
    <row r="48" spans="1:26" ht="15" thickBot="1" x14ac:dyDescent="0.4">
      <c r="A48" s="5" t="s">
        <v>2916</v>
      </c>
      <c r="B48" s="5" t="s">
        <v>356</v>
      </c>
      <c r="C48" s="5" t="s">
        <v>805</v>
      </c>
      <c r="D48" s="5" t="s">
        <v>2500</v>
      </c>
      <c r="E48" s="5">
        <v>603807</v>
      </c>
      <c r="F48" s="5">
        <v>1</v>
      </c>
      <c r="G48" s="5" t="s">
        <v>2501</v>
      </c>
      <c r="H48" s="5" t="s">
        <v>20</v>
      </c>
      <c r="I48" s="6" t="s">
        <v>50</v>
      </c>
      <c r="J48" s="6" t="s">
        <v>51</v>
      </c>
      <c r="K48" s="6" t="s">
        <v>2502</v>
      </c>
      <c r="L48" s="6" t="s">
        <v>2055</v>
      </c>
      <c r="M48" s="6"/>
      <c r="N48" s="6" t="s">
        <v>22</v>
      </c>
      <c r="O48" s="6" t="s">
        <v>23</v>
      </c>
      <c r="P48" s="6" t="s">
        <v>27</v>
      </c>
      <c r="Q48" s="6" t="s">
        <v>28</v>
      </c>
      <c r="R48" s="19">
        <v>59</v>
      </c>
      <c r="S48" s="20">
        <v>4</v>
      </c>
      <c r="T48" s="32">
        <v>0</v>
      </c>
      <c r="U48" t="s">
        <v>2910</v>
      </c>
      <c r="W48" t="str">
        <f t="shared" si="0"/>
        <v/>
      </c>
      <c r="X48" s="31" t="str">
        <f t="shared" si="1"/>
        <v>-</v>
      </c>
      <c r="Y48" s="35">
        <v>5.7000000000000002E-2</v>
      </c>
      <c r="Z48" s="8">
        <f>IFERROR(IFERROR(VLOOKUP(G48,'IVSET-Escuelas'!A:F,4,FALSE),VLOOKUP(M48,'IVSET-Fines'!F:L,7,FALSE)),"-")</f>
        <v>0.58948570489883423</v>
      </c>
    </row>
    <row r="49" spans="1:26" ht="15" thickBot="1" x14ac:dyDescent="0.4">
      <c r="A49" s="3" t="s">
        <v>2916</v>
      </c>
      <c r="B49" s="3" t="s">
        <v>1532</v>
      </c>
      <c r="C49" s="3" t="s">
        <v>1530</v>
      </c>
      <c r="D49" s="3" t="s">
        <v>1531</v>
      </c>
      <c r="E49" s="3">
        <v>611493</v>
      </c>
      <c r="F49" s="3">
        <v>3</v>
      </c>
      <c r="G49" s="3" t="s">
        <v>1632</v>
      </c>
      <c r="H49" s="3" t="s">
        <v>20</v>
      </c>
      <c r="I49" s="4" t="s">
        <v>50</v>
      </c>
      <c r="J49" s="4" t="s">
        <v>51</v>
      </c>
      <c r="K49" s="4" t="s">
        <v>1578</v>
      </c>
      <c r="L49" s="4" t="s">
        <v>1633</v>
      </c>
      <c r="M49" s="4"/>
      <c r="N49" s="4" t="s">
        <v>22</v>
      </c>
      <c r="O49" s="4" t="s">
        <v>134</v>
      </c>
      <c r="P49" s="4" t="s">
        <v>27</v>
      </c>
      <c r="Q49" s="4" t="s">
        <v>28</v>
      </c>
      <c r="R49" s="21">
        <v>24</v>
      </c>
      <c r="S49" s="22">
        <v>2</v>
      </c>
      <c r="T49" s="32">
        <v>0</v>
      </c>
      <c r="U49" t="s">
        <v>2910</v>
      </c>
      <c r="W49" t="str">
        <f t="shared" si="0"/>
        <v/>
      </c>
      <c r="X49" s="31" t="str">
        <f t="shared" si="1"/>
        <v>-</v>
      </c>
      <c r="Y49" s="35">
        <v>5.8000000000000003E-2</v>
      </c>
      <c r="Z49" s="8">
        <f>IFERROR(IFERROR(VLOOKUP(G49,'IVSET-Escuelas'!A:F,4,FALSE),VLOOKUP(M49,'IVSET-Fines'!F:L,7,FALSE)),"-")</f>
        <v>0.7474483847618103</v>
      </c>
    </row>
    <row r="50" spans="1:26" ht="15" thickBot="1" x14ac:dyDescent="0.4">
      <c r="A50" s="3" t="s">
        <v>2916</v>
      </c>
      <c r="B50" s="3" t="s">
        <v>220</v>
      </c>
      <c r="C50" s="3" t="s">
        <v>726</v>
      </c>
      <c r="D50" s="3" t="s">
        <v>2434</v>
      </c>
      <c r="E50" s="3">
        <v>604760</v>
      </c>
      <c r="F50" s="3">
        <v>0</v>
      </c>
      <c r="G50" s="3" t="s">
        <v>2437</v>
      </c>
      <c r="H50" s="3" t="s">
        <v>20</v>
      </c>
      <c r="I50" s="4" t="s">
        <v>50</v>
      </c>
      <c r="J50" s="4" t="s">
        <v>21</v>
      </c>
      <c r="K50" s="4"/>
      <c r="L50" s="4" t="s">
        <v>577</v>
      </c>
      <c r="M50" s="4"/>
      <c r="N50" s="4" t="s">
        <v>22</v>
      </c>
      <c r="O50" s="4" t="s">
        <v>23</v>
      </c>
      <c r="P50" s="4" t="s">
        <v>27</v>
      </c>
      <c r="Q50" s="4" t="s">
        <v>28</v>
      </c>
      <c r="R50" s="21">
        <v>17</v>
      </c>
      <c r="S50" s="22">
        <v>2</v>
      </c>
      <c r="T50" s="32">
        <v>0</v>
      </c>
      <c r="U50" t="s">
        <v>2910</v>
      </c>
      <c r="W50" t="str">
        <f t="shared" si="0"/>
        <v/>
      </c>
      <c r="X50" s="31" t="str">
        <f t="shared" si="1"/>
        <v>-</v>
      </c>
      <c r="Y50" s="35">
        <v>5.8000000000000003E-2</v>
      </c>
      <c r="Z50" s="8">
        <f>IFERROR(IFERROR(VLOOKUP(G50,'IVSET-Escuelas'!A:F,4,FALSE),VLOOKUP(M50,'IVSET-Fines'!F:L,7,FALSE)),"-")</f>
        <v>0.246962234377861</v>
      </c>
    </row>
    <row r="51" spans="1:26" ht="15" thickBot="1" x14ac:dyDescent="0.4">
      <c r="A51" s="5" t="s">
        <v>2916</v>
      </c>
      <c r="B51" s="5" t="s">
        <v>1860</v>
      </c>
      <c r="C51" s="5" t="s">
        <v>224</v>
      </c>
      <c r="D51" s="5" t="s">
        <v>2837</v>
      </c>
      <c r="E51" s="5">
        <v>613692</v>
      </c>
      <c r="F51" s="5">
        <v>2</v>
      </c>
      <c r="G51" s="5" t="s">
        <v>2840</v>
      </c>
      <c r="H51" s="5" t="s">
        <v>20</v>
      </c>
      <c r="I51" s="6" t="s">
        <v>50</v>
      </c>
      <c r="J51" s="6" t="s">
        <v>51</v>
      </c>
      <c r="K51" s="6" t="s">
        <v>2839</v>
      </c>
      <c r="L51" s="6" t="s">
        <v>530</v>
      </c>
      <c r="M51" s="6"/>
      <c r="N51" s="6" t="s">
        <v>22</v>
      </c>
      <c r="O51" s="6" t="s">
        <v>23</v>
      </c>
      <c r="P51" s="6" t="s">
        <v>27</v>
      </c>
      <c r="Q51" s="6" t="s">
        <v>28</v>
      </c>
      <c r="R51" s="19">
        <v>25</v>
      </c>
      <c r="S51" s="20">
        <v>3</v>
      </c>
      <c r="T51" s="32">
        <v>0</v>
      </c>
      <c r="U51" t="s">
        <v>2910</v>
      </c>
      <c r="W51" t="str">
        <f t="shared" si="0"/>
        <v/>
      </c>
      <c r="X51" s="31" t="str">
        <f t="shared" si="1"/>
        <v>-</v>
      </c>
      <c r="Y51" s="35">
        <v>0.06</v>
      </c>
      <c r="Z51" s="8">
        <f>IFERROR(IFERROR(VLOOKUP(G51,'IVSET-Escuelas'!A:F,4,FALSE),VLOOKUP(M51,'IVSET-Fines'!F:L,7,FALSE)),"-")</f>
        <v>0.54478490352630615</v>
      </c>
    </row>
    <row r="52" spans="1:26" ht="15" thickBot="1" x14ac:dyDescent="0.4">
      <c r="A52" s="3" t="s">
        <v>2916</v>
      </c>
      <c r="B52" s="3" t="s">
        <v>356</v>
      </c>
      <c r="C52" s="3" t="s">
        <v>353</v>
      </c>
      <c r="D52" s="3" t="s">
        <v>355</v>
      </c>
      <c r="E52" s="3">
        <v>611026</v>
      </c>
      <c r="F52" s="3">
        <v>2</v>
      </c>
      <c r="G52" s="3" t="s">
        <v>385</v>
      </c>
      <c r="H52" s="3" t="s">
        <v>20</v>
      </c>
      <c r="I52" s="4" t="s">
        <v>50</v>
      </c>
      <c r="J52" s="4" t="s">
        <v>51</v>
      </c>
      <c r="K52" s="4" t="s">
        <v>368</v>
      </c>
      <c r="L52" s="4" t="s">
        <v>386</v>
      </c>
      <c r="M52" s="4"/>
      <c r="N52" s="4" t="s">
        <v>22</v>
      </c>
      <c r="O52" s="4" t="s">
        <v>23</v>
      </c>
      <c r="P52" s="4" t="s">
        <v>27</v>
      </c>
      <c r="Q52" s="4" t="s">
        <v>28</v>
      </c>
      <c r="R52" s="21">
        <v>10</v>
      </c>
      <c r="S52" s="22">
        <v>1</v>
      </c>
      <c r="T52" s="32">
        <v>0</v>
      </c>
      <c r="U52" t="s">
        <v>2910</v>
      </c>
      <c r="W52" t="str">
        <f t="shared" si="0"/>
        <v/>
      </c>
      <c r="X52" s="31" t="str">
        <f t="shared" si="1"/>
        <v>-</v>
      </c>
      <c r="Y52" s="35">
        <v>6.2E-2</v>
      </c>
      <c r="Z52" s="8">
        <f>IFERROR(IFERROR(VLOOKUP(G52,'IVSET-Escuelas'!A:F,4,FALSE),VLOOKUP(M52,'IVSET-Fines'!F:L,7,FALSE)),"-")</f>
        <v>0.58348894119262695</v>
      </c>
    </row>
    <row r="53" spans="1:26" ht="15" thickBot="1" x14ac:dyDescent="0.4">
      <c r="A53" s="5" t="s">
        <v>2916</v>
      </c>
      <c r="B53" s="5" t="s">
        <v>817</v>
      </c>
      <c r="C53" s="5" t="s">
        <v>815</v>
      </c>
      <c r="D53" s="5" t="s">
        <v>816</v>
      </c>
      <c r="E53" s="5">
        <v>608393</v>
      </c>
      <c r="F53" s="5">
        <v>2</v>
      </c>
      <c r="G53" s="5" t="s">
        <v>826</v>
      </c>
      <c r="H53" s="5" t="s">
        <v>20</v>
      </c>
      <c r="I53" s="6" t="s">
        <v>50</v>
      </c>
      <c r="J53" s="6" t="s">
        <v>51</v>
      </c>
      <c r="K53" s="6" t="s">
        <v>824</v>
      </c>
      <c r="L53" s="6" t="s">
        <v>791</v>
      </c>
      <c r="M53" s="6"/>
      <c r="N53" s="6" t="s">
        <v>22</v>
      </c>
      <c r="O53" s="6" t="s">
        <v>23</v>
      </c>
      <c r="P53" s="6" t="s">
        <v>27</v>
      </c>
      <c r="Q53" s="6" t="s">
        <v>28</v>
      </c>
      <c r="R53" s="19">
        <v>24</v>
      </c>
      <c r="S53" s="20">
        <v>2</v>
      </c>
      <c r="T53" s="32">
        <v>0</v>
      </c>
      <c r="U53" t="s">
        <v>2910</v>
      </c>
      <c r="W53" t="str">
        <f t="shared" si="0"/>
        <v/>
      </c>
      <c r="X53" s="31" t="str">
        <f t="shared" si="1"/>
        <v>-</v>
      </c>
      <c r="Y53" s="35">
        <v>6.4000000000000001E-2</v>
      </c>
      <c r="Z53" s="8">
        <f>IFERROR(IFERROR(VLOOKUP(G53,'IVSET-Escuelas'!A:F,4,FALSE),VLOOKUP(M53,'IVSET-Fines'!F:L,7,FALSE)),"-")</f>
        <v>0.62212616205215454</v>
      </c>
    </row>
    <row r="54" spans="1:26" ht="15" thickBot="1" x14ac:dyDescent="0.4">
      <c r="A54" s="3" t="s">
        <v>2916</v>
      </c>
      <c r="B54" s="3" t="s">
        <v>206</v>
      </c>
      <c r="C54" s="3" t="s">
        <v>2043</v>
      </c>
      <c r="D54" s="3" t="s">
        <v>2044</v>
      </c>
      <c r="E54" s="3">
        <v>602757</v>
      </c>
      <c r="F54" s="3">
        <v>0</v>
      </c>
      <c r="G54" s="3" t="s">
        <v>2045</v>
      </c>
      <c r="H54" s="3" t="s">
        <v>20</v>
      </c>
      <c r="I54" s="4" t="s">
        <v>50</v>
      </c>
      <c r="J54" s="4" t="s">
        <v>21</v>
      </c>
      <c r="K54" s="4"/>
      <c r="L54" s="4" t="s">
        <v>543</v>
      </c>
      <c r="M54" s="4"/>
      <c r="N54" s="4" t="s">
        <v>22</v>
      </c>
      <c r="O54" s="4" t="s">
        <v>23</v>
      </c>
      <c r="P54" s="4" t="s">
        <v>27</v>
      </c>
      <c r="Q54" s="4" t="s">
        <v>28</v>
      </c>
      <c r="R54" s="21">
        <v>10</v>
      </c>
      <c r="S54" s="22">
        <v>1</v>
      </c>
      <c r="T54" s="32">
        <v>0</v>
      </c>
      <c r="U54" t="s">
        <v>2910</v>
      </c>
      <c r="W54" t="str">
        <f t="shared" si="0"/>
        <v/>
      </c>
      <c r="X54" s="31" t="str">
        <f t="shared" si="1"/>
        <v>-</v>
      </c>
      <c r="Y54" s="35">
        <v>6.4000000000000001E-2</v>
      </c>
      <c r="Z54" s="8">
        <f>IFERROR(IFERROR(VLOOKUP(G54,'IVSET-Escuelas'!A:F,4,FALSE),VLOOKUP(M54,'IVSET-Fines'!F:L,7,FALSE)),"-")</f>
        <v>0.31714501976966858</v>
      </c>
    </row>
    <row r="55" spans="1:26" ht="15" thickBot="1" x14ac:dyDescent="0.4">
      <c r="A55" s="5" t="s">
        <v>2916</v>
      </c>
      <c r="B55" s="5" t="s">
        <v>410</v>
      </c>
      <c r="C55" s="5" t="s">
        <v>924</v>
      </c>
      <c r="D55" s="5" t="s">
        <v>925</v>
      </c>
      <c r="E55" s="5">
        <v>600991</v>
      </c>
      <c r="F55" s="5">
        <v>2</v>
      </c>
      <c r="G55" s="5" t="s">
        <v>928</v>
      </c>
      <c r="H55" s="5" t="s">
        <v>20</v>
      </c>
      <c r="I55" s="6" t="s">
        <v>50</v>
      </c>
      <c r="J55" s="6" t="s">
        <v>51</v>
      </c>
      <c r="K55" s="6" t="s">
        <v>927</v>
      </c>
      <c r="L55" s="6" t="s">
        <v>754</v>
      </c>
      <c r="M55" s="6"/>
      <c r="N55" s="6" t="s">
        <v>22</v>
      </c>
      <c r="O55" s="6" t="s">
        <v>23</v>
      </c>
      <c r="P55" s="6" t="s">
        <v>27</v>
      </c>
      <c r="Q55" s="6" t="s">
        <v>28</v>
      </c>
      <c r="R55" s="19">
        <v>14</v>
      </c>
      <c r="S55" s="20">
        <v>1</v>
      </c>
      <c r="T55" s="32">
        <v>0</v>
      </c>
      <c r="U55" t="s">
        <v>2910</v>
      </c>
      <c r="W55" t="str">
        <f t="shared" si="0"/>
        <v/>
      </c>
      <c r="X55" s="31" t="str">
        <f t="shared" si="1"/>
        <v>-</v>
      </c>
      <c r="Y55" s="35">
        <v>6.6000000000000003E-2</v>
      </c>
      <c r="Z55" s="8">
        <f>IFERROR(IFERROR(VLOOKUP(G55,'IVSET-Escuelas'!A:F,4,FALSE),VLOOKUP(M55,'IVSET-Fines'!F:L,7,FALSE)),"-")</f>
        <v>0.6785275936126709</v>
      </c>
    </row>
    <row r="56" spans="1:26" ht="15" thickBot="1" x14ac:dyDescent="0.4">
      <c r="A56" s="3" t="s">
        <v>2916</v>
      </c>
      <c r="B56" s="3" t="s">
        <v>257</v>
      </c>
      <c r="C56" s="3" t="s">
        <v>415</v>
      </c>
      <c r="D56" s="3" t="s">
        <v>2770</v>
      </c>
      <c r="E56" s="3">
        <v>613688</v>
      </c>
      <c r="F56" s="3">
        <v>2</v>
      </c>
      <c r="G56" s="3" t="s">
        <v>2773</v>
      </c>
      <c r="H56" s="3" t="s">
        <v>20</v>
      </c>
      <c r="I56" s="4" t="s">
        <v>50</v>
      </c>
      <c r="J56" s="4" t="s">
        <v>51</v>
      </c>
      <c r="K56" s="4" t="s">
        <v>2772</v>
      </c>
      <c r="L56" s="4" t="s">
        <v>650</v>
      </c>
      <c r="M56" s="4"/>
      <c r="N56" s="4" t="s">
        <v>22</v>
      </c>
      <c r="O56" s="4" t="s">
        <v>23</v>
      </c>
      <c r="P56" s="4" t="s">
        <v>27</v>
      </c>
      <c r="Q56" s="4" t="s">
        <v>28</v>
      </c>
      <c r="R56" s="21">
        <v>42</v>
      </c>
      <c r="S56" s="22">
        <v>3</v>
      </c>
      <c r="T56" s="32">
        <v>0</v>
      </c>
      <c r="U56" t="s">
        <v>2910</v>
      </c>
      <c r="W56" t="str">
        <f t="shared" si="0"/>
        <v/>
      </c>
      <c r="X56" s="31" t="str">
        <f t="shared" si="1"/>
        <v>-</v>
      </c>
      <c r="Y56" s="35">
        <v>6.6000000000000003E-2</v>
      </c>
      <c r="Z56" s="8">
        <f>IFERROR(IFERROR(VLOOKUP(G56,'IVSET-Escuelas'!A:F,4,FALSE),VLOOKUP(M56,'IVSET-Fines'!F:L,7,FALSE)),"-")</f>
        <v>0.54054641723632813</v>
      </c>
    </row>
    <row r="57" spans="1:26" ht="15" thickBot="1" x14ac:dyDescent="0.4">
      <c r="A57" s="5" t="s">
        <v>2916</v>
      </c>
      <c r="B57" s="5" t="s">
        <v>225</v>
      </c>
      <c r="C57" s="5" t="s">
        <v>942</v>
      </c>
      <c r="D57" s="5" t="s">
        <v>943</v>
      </c>
      <c r="E57" s="5">
        <v>603165</v>
      </c>
      <c r="F57" s="5">
        <v>1</v>
      </c>
      <c r="G57" s="5" t="s">
        <v>970</v>
      </c>
      <c r="H57" s="5" t="s">
        <v>20</v>
      </c>
      <c r="I57" s="6" t="s">
        <v>50</v>
      </c>
      <c r="J57" s="6" t="s">
        <v>51</v>
      </c>
      <c r="K57" s="6" t="s">
        <v>971</v>
      </c>
      <c r="L57" s="6" t="s">
        <v>972</v>
      </c>
      <c r="M57" s="6"/>
      <c r="N57" s="6" t="s">
        <v>22</v>
      </c>
      <c r="O57" s="6" t="s">
        <v>23</v>
      </c>
      <c r="P57" s="6" t="s">
        <v>27</v>
      </c>
      <c r="Q57" s="6" t="s">
        <v>28</v>
      </c>
      <c r="R57" s="19">
        <v>48</v>
      </c>
      <c r="S57" s="20">
        <v>3</v>
      </c>
      <c r="T57" s="32">
        <v>0</v>
      </c>
      <c r="U57" t="s">
        <v>2910</v>
      </c>
      <c r="W57" t="str">
        <f t="shared" si="0"/>
        <v/>
      </c>
      <c r="X57" s="31" t="str">
        <f t="shared" si="1"/>
        <v>-</v>
      </c>
      <c r="Y57" s="35">
        <v>6.9000000000000006E-2</v>
      </c>
      <c r="Z57" s="8">
        <f>IFERROR(IFERROR(VLOOKUP(G57,'IVSET-Escuelas'!A:F,4,FALSE),VLOOKUP(M57,'IVSET-Fines'!F:L,7,FALSE)),"-")</f>
        <v>0.30450108647346502</v>
      </c>
    </row>
    <row r="58" spans="1:26" ht="15" thickBot="1" x14ac:dyDescent="0.4">
      <c r="A58" s="5" t="s">
        <v>2916</v>
      </c>
      <c r="B58" s="5" t="s">
        <v>138</v>
      </c>
      <c r="C58" s="5" t="s">
        <v>436</v>
      </c>
      <c r="D58" s="5" t="s">
        <v>1067</v>
      </c>
      <c r="E58" s="5">
        <v>623978</v>
      </c>
      <c r="F58" s="5">
        <v>2</v>
      </c>
      <c r="G58" s="5" t="s">
        <v>1077</v>
      </c>
      <c r="H58" s="5" t="s">
        <v>20</v>
      </c>
      <c r="I58" s="6" t="s">
        <v>50</v>
      </c>
      <c r="J58" s="6" t="s">
        <v>51</v>
      </c>
      <c r="K58" s="6" t="s">
        <v>1073</v>
      </c>
      <c r="L58" s="6" t="s">
        <v>1078</v>
      </c>
      <c r="M58" s="6"/>
      <c r="N58" s="6" t="s">
        <v>22</v>
      </c>
      <c r="O58" s="6" t="s">
        <v>23</v>
      </c>
      <c r="P58" s="6" t="s">
        <v>27</v>
      </c>
      <c r="Q58" s="6" t="s">
        <v>28</v>
      </c>
      <c r="R58" s="19">
        <v>15</v>
      </c>
      <c r="S58" s="20">
        <v>2</v>
      </c>
      <c r="T58" s="32">
        <v>0</v>
      </c>
      <c r="U58" t="s">
        <v>2910</v>
      </c>
      <c r="W58" t="str">
        <f t="shared" si="0"/>
        <v/>
      </c>
      <c r="X58" s="31" t="str">
        <f t="shared" si="1"/>
        <v>-</v>
      </c>
      <c r="Y58" s="35">
        <v>7.0000000000000007E-2</v>
      </c>
      <c r="Z58" s="8">
        <f>IFERROR(IFERROR(VLOOKUP(G58,'IVSET-Escuelas'!A:F,4,FALSE),VLOOKUP(M58,'IVSET-Fines'!F:L,7,FALSE)),"-")</f>
        <v>0.9607466459274292</v>
      </c>
    </row>
    <row r="59" spans="1:26" ht="15" thickBot="1" x14ac:dyDescent="0.4">
      <c r="A59" s="3" t="s">
        <v>2916</v>
      </c>
      <c r="B59" s="3" t="s">
        <v>1780</v>
      </c>
      <c r="C59" s="3" t="s">
        <v>1778</v>
      </c>
      <c r="D59" s="3" t="s">
        <v>1779</v>
      </c>
      <c r="E59" s="3">
        <v>609955</v>
      </c>
      <c r="F59" s="3">
        <v>1</v>
      </c>
      <c r="G59" s="3" t="s">
        <v>1803</v>
      </c>
      <c r="H59" s="3" t="s">
        <v>20</v>
      </c>
      <c r="I59" s="4" t="s">
        <v>50</v>
      </c>
      <c r="J59" s="4" t="s">
        <v>51</v>
      </c>
      <c r="K59" s="4" t="s">
        <v>1804</v>
      </c>
      <c r="L59" s="4" t="s">
        <v>786</v>
      </c>
      <c r="M59" s="4"/>
      <c r="N59" s="4" t="s">
        <v>22</v>
      </c>
      <c r="O59" s="4" t="s">
        <v>23</v>
      </c>
      <c r="P59" s="4" t="s">
        <v>27</v>
      </c>
      <c r="Q59" s="4" t="s">
        <v>28</v>
      </c>
      <c r="R59" s="21">
        <v>34</v>
      </c>
      <c r="S59" s="22">
        <v>5</v>
      </c>
      <c r="T59" s="32">
        <v>0</v>
      </c>
      <c r="U59" t="s">
        <v>2910</v>
      </c>
      <c r="W59" t="str">
        <f t="shared" si="0"/>
        <v/>
      </c>
      <c r="X59" s="31" t="str">
        <f t="shared" si="1"/>
        <v>-</v>
      </c>
      <c r="Y59" s="35">
        <v>7.1999999999999995E-2</v>
      </c>
      <c r="Z59" s="8">
        <f>IFERROR(IFERROR(VLOOKUP(G59,'IVSET-Escuelas'!A:F,4,FALSE),VLOOKUP(M59,'IVSET-Fines'!F:L,7,FALSE)),"-")</f>
        <v>0.50855797529220581</v>
      </c>
    </row>
    <row r="60" spans="1:26" ht="15" thickBot="1" x14ac:dyDescent="0.4">
      <c r="A60" s="3" t="s">
        <v>2916</v>
      </c>
      <c r="B60" s="3" t="s">
        <v>1860</v>
      </c>
      <c r="C60" s="3" t="s">
        <v>875</v>
      </c>
      <c r="D60" s="3" t="s">
        <v>2816</v>
      </c>
      <c r="E60" s="3">
        <v>602107</v>
      </c>
      <c r="F60" s="3">
        <v>3</v>
      </c>
      <c r="G60" s="3" t="s">
        <v>2820</v>
      </c>
      <c r="H60" s="3" t="s">
        <v>20</v>
      </c>
      <c r="I60" s="4" t="s">
        <v>50</v>
      </c>
      <c r="J60" s="4" t="s">
        <v>51</v>
      </c>
      <c r="K60" s="4" t="s">
        <v>2818</v>
      </c>
      <c r="L60" s="4" t="s">
        <v>619</v>
      </c>
      <c r="M60" s="4"/>
      <c r="N60" s="4" t="s">
        <v>22</v>
      </c>
      <c r="O60" s="4" t="s">
        <v>23</v>
      </c>
      <c r="P60" s="4" t="s">
        <v>27</v>
      </c>
      <c r="Q60" s="4" t="s">
        <v>28</v>
      </c>
      <c r="R60" s="21">
        <v>58</v>
      </c>
      <c r="S60" s="22">
        <v>5</v>
      </c>
      <c r="T60" s="32">
        <v>0</v>
      </c>
      <c r="U60" t="s">
        <v>2910</v>
      </c>
      <c r="W60" t="str">
        <f t="shared" si="0"/>
        <v/>
      </c>
      <c r="X60" s="31" t="str">
        <f t="shared" si="1"/>
        <v>-</v>
      </c>
      <c r="Y60" s="35">
        <v>7.2999999999999995E-2</v>
      </c>
      <c r="Z60" s="8">
        <f>IFERROR(IFERROR(VLOOKUP(G60,'IVSET-Escuelas'!A:F,4,FALSE),VLOOKUP(M60,'IVSET-Fines'!F:L,7,FALSE)),"-")</f>
        <v>0.77473855018615723</v>
      </c>
    </row>
    <row r="61" spans="1:26" ht="15" thickBot="1" x14ac:dyDescent="0.4">
      <c r="A61" s="3" t="s">
        <v>2916</v>
      </c>
      <c r="B61" s="3" t="s">
        <v>598</v>
      </c>
      <c r="C61" s="3" t="s">
        <v>700</v>
      </c>
      <c r="D61" s="3" t="s">
        <v>701</v>
      </c>
      <c r="E61" s="3">
        <v>601730</v>
      </c>
      <c r="F61" s="3">
        <v>0</v>
      </c>
      <c r="G61" s="3" t="s">
        <v>702</v>
      </c>
      <c r="H61" s="3" t="s">
        <v>20</v>
      </c>
      <c r="I61" s="4" t="s">
        <v>50</v>
      </c>
      <c r="J61" s="4" t="s">
        <v>21</v>
      </c>
      <c r="K61" s="4"/>
      <c r="L61" s="4" t="s">
        <v>545</v>
      </c>
      <c r="M61" s="4"/>
      <c r="N61" s="4" t="s">
        <v>200</v>
      </c>
      <c r="O61" s="4" t="s">
        <v>23</v>
      </c>
      <c r="P61" s="4" t="s">
        <v>27</v>
      </c>
      <c r="Q61" s="4" t="s">
        <v>28</v>
      </c>
      <c r="R61" s="21">
        <v>5</v>
      </c>
      <c r="S61" s="22">
        <v>1</v>
      </c>
      <c r="T61" s="32">
        <v>0</v>
      </c>
      <c r="U61" t="s">
        <v>2910</v>
      </c>
      <c r="W61" t="str">
        <f t="shared" si="0"/>
        <v/>
      </c>
      <c r="X61" s="31" t="str">
        <f t="shared" si="1"/>
        <v>-</v>
      </c>
      <c r="Y61" s="35">
        <v>7.2999999999999995E-2</v>
      </c>
      <c r="Z61" s="8">
        <f>IFERROR(IFERROR(VLOOKUP(G61,'IVSET-Escuelas'!A:F,4,FALSE),VLOOKUP(M61,'IVSET-Fines'!F:L,7,FALSE)),"-")</f>
        <v>0.23122641444206241</v>
      </c>
    </row>
    <row r="62" spans="1:26" ht="15" thickBot="1" x14ac:dyDescent="0.4">
      <c r="A62" s="3" t="s">
        <v>2916</v>
      </c>
      <c r="B62" s="3" t="s">
        <v>410</v>
      </c>
      <c r="C62" s="3" t="s">
        <v>570</v>
      </c>
      <c r="D62" s="3" t="s">
        <v>2717</v>
      </c>
      <c r="E62" s="3">
        <v>608268</v>
      </c>
      <c r="F62" s="3">
        <v>0</v>
      </c>
      <c r="G62" s="3" t="s">
        <v>2718</v>
      </c>
      <c r="H62" s="3" t="s">
        <v>20</v>
      </c>
      <c r="I62" s="4" t="s">
        <v>50</v>
      </c>
      <c r="J62" s="4" t="s">
        <v>21</v>
      </c>
      <c r="K62" s="4"/>
      <c r="L62" s="4" t="s">
        <v>235</v>
      </c>
      <c r="M62" s="4"/>
      <c r="N62" s="4" t="s">
        <v>22</v>
      </c>
      <c r="O62" s="4" t="s">
        <v>23</v>
      </c>
      <c r="P62" s="4" t="s">
        <v>27</v>
      </c>
      <c r="Q62" s="4" t="s">
        <v>28</v>
      </c>
      <c r="R62" s="21">
        <v>69</v>
      </c>
      <c r="S62" s="22">
        <v>5</v>
      </c>
      <c r="T62" s="32">
        <v>0</v>
      </c>
      <c r="U62" t="s">
        <v>2910</v>
      </c>
      <c r="W62" t="str">
        <f t="shared" si="0"/>
        <v/>
      </c>
      <c r="X62" s="31" t="str">
        <f t="shared" si="1"/>
        <v>-</v>
      </c>
      <c r="Y62" s="35">
        <v>7.3999999999999996E-2</v>
      </c>
      <c r="Z62" s="8">
        <f>IFERROR(IFERROR(VLOOKUP(G62,'IVSET-Escuelas'!A:F,4,FALSE),VLOOKUP(M62,'IVSET-Fines'!F:L,7,FALSE)),"-")</f>
        <v>0.37682285904884338</v>
      </c>
    </row>
    <row r="63" spans="1:26" ht="15" thickBot="1" x14ac:dyDescent="0.4">
      <c r="A63" s="3" t="s">
        <v>2916</v>
      </c>
      <c r="B63" s="3" t="s">
        <v>140</v>
      </c>
      <c r="C63" s="3" t="s">
        <v>2322</v>
      </c>
      <c r="D63" s="3" t="s">
        <v>2323</v>
      </c>
      <c r="E63" s="3">
        <v>607570</v>
      </c>
      <c r="F63" s="3">
        <v>1</v>
      </c>
      <c r="G63" s="3" t="s">
        <v>2327</v>
      </c>
      <c r="H63" s="3" t="s">
        <v>20</v>
      </c>
      <c r="I63" s="4" t="s">
        <v>50</v>
      </c>
      <c r="J63" s="4" t="s">
        <v>51</v>
      </c>
      <c r="K63" s="4" t="s">
        <v>2328</v>
      </c>
      <c r="L63" s="4" t="s">
        <v>528</v>
      </c>
      <c r="M63" s="4"/>
      <c r="N63" s="4" t="s">
        <v>22</v>
      </c>
      <c r="O63" s="4" t="s">
        <v>23</v>
      </c>
      <c r="P63" s="4" t="s">
        <v>27</v>
      </c>
      <c r="Q63" s="4" t="s">
        <v>28</v>
      </c>
      <c r="R63" s="21">
        <v>47</v>
      </c>
      <c r="S63" s="22">
        <v>3</v>
      </c>
      <c r="T63" s="32">
        <v>0</v>
      </c>
      <c r="U63" t="s">
        <v>2910</v>
      </c>
      <c r="W63" t="str">
        <f t="shared" si="0"/>
        <v/>
      </c>
      <c r="X63" s="31" t="str">
        <f t="shared" si="1"/>
        <v>-</v>
      </c>
      <c r="Y63" s="35">
        <v>7.4999999999999997E-2</v>
      </c>
      <c r="Z63" s="8">
        <f>IFERROR(IFERROR(VLOOKUP(G63,'IVSET-Escuelas'!A:F,4,FALSE),VLOOKUP(M63,'IVSET-Fines'!F:L,7,FALSE)),"-")</f>
        <v>0.208118200302124</v>
      </c>
    </row>
    <row r="64" spans="1:26" ht="15" thickBot="1" x14ac:dyDescent="0.4">
      <c r="A64" s="3" t="s">
        <v>2916</v>
      </c>
      <c r="B64" s="3" t="s">
        <v>356</v>
      </c>
      <c r="C64" s="3" t="s">
        <v>805</v>
      </c>
      <c r="D64" s="3" t="s">
        <v>2500</v>
      </c>
      <c r="E64" s="3">
        <v>604353</v>
      </c>
      <c r="F64" s="3">
        <v>1</v>
      </c>
      <c r="G64" s="3" t="s">
        <v>2516</v>
      </c>
      <c r="H64" s="3" t="s">
        <v>20</v>
      </c>
      <c r="I64" s="4" t="s">
        <v>50</v>
      </c>
      <c r="J64" s="4" t="s">
        <v>51</v>
      </c>
      <c r="K64" s="4" t="s">
        <v>2517</v>
      </c>
      <c r="L64" s="4" t="s">
        <v>382</v>
      </c>
      <c r="M64" s="4"/>
      <c r="N64" s="4" t="s">
        <v>22</v>
      </c>
      <c r="O64" s="4" t="s">
        <v>23</v>
      </c>
      <c r="P64" s="4" t="s">
        <v>27</v>
      </c>
      <c r="Q64" s="4" t="s">
        <v>28</v>
      </c>
      <c r="R64" s="21">
        <v>14</v>
      </c>
      <c r="S64" s="22">
        <v>1</v>
      </c>
      <c r="T64" s="32">
        <v>0</v>
      </c>
      <c r="U64" t="s">
        <v>2910</v>
      </c>
      <c r="W64" t="str">
        <f t="shared" si="0"/>
        <v/>
      </c>
      <c r="X64" s="31" t="str">
        <f t="shared" si="1"/>
        <v>-</v>
      </c>
      <c r="Y64" s="35">
        <v>7.8E-2</v>
      </c>
      <c r="Z64" s="8">
        <f>IFERROR(IFERROR(VLOOKUP(G64,'IVSET-Escuelas'!A:F,4,FALSE),VLOOKUP(M64,'IVSET-Fines'!F:L,7,FALSE)),"-")</f>
        <v>0.57112675905227661</v>
      </c>
    </row>
    <row r="65" spans="1:26" ht="15" thickBot="1" x14ac:dyDescent="0.4">
      <c r="A65" s="5" t="s">
        <v>2916</v>
      </c>
      <c r="B65" s="5" t="s">
        <v>140</v>
      </c>
      <c r="C65" s="5" t="s">
        <v>2149</v>
      </c>
      <c r="D65" s="5" t="s">
        <v>2150</v>
      </c>
      <c r="E65" s="5">
        <v>612022</v>
      </c>
      <c r="F65" s="5">
        <v>0</v>
      </c>
      <c r="G65" s="5" t="s">
        <v>2155</v>
      </c>
      <c r="H65" s="5" t="s">
        <v>20</v>
      </c>
      <c r="I65" s="6" t="s">
        <v>50</v>
      </c>
      <c r="J65" s="6" t="s">
        <v>21</v>
      </c>
      <c r="K65" s="6"/>
      <c r="L65" s="6" t="s">
        <v>1226</v>
      </c>
      <c r="M65" s="6"/>
      <c r="N65" s="6" t="s">
        <v>22</v>
      </c>
      <c r="O65" s="6" t="s">
        <v>23</v>
      </c>
      <c r="P65" s="6" t="s">
        <v>27</v>
      </c>
      <c r="Q65" s="6" t="s">
        <v>28</v>
      </c>
      <c r="R65" s="19">
        <v>15</v>
      </c>
      <c r="S65" s="20">
        <v>1</v>
      </c>
      <c r="T65" s="32">
        <v>0</v>
      </c>
      <c r="U65" t="s">
        <v>2910</v>
      </c>
      <c r="W65" t="str">
        <f t="shared" si="0"/>
        <v/>
      </c>
      <c r="X65" s="31" t="str">
        <f t="shared" si="1"/>
        <v>-</v>
      </c>
      <c r="Y65" s="35">
        <v>0.08</v>
      </c>
      <c r="Z65" s="8">
        <f>IFERROR(IFERROR(VLOOKUP(G65,'IVSET-Escuelas'!A:F,4,FALSE),VLOOKUP(M65,'IVSET-Fines'!F:L,7,FALSE)),"-")</f>
        <v>0.41636171936988831</v>
      </c>
    </row>
    <row r="66" spans="1:26" ht="15" thickBot="1" x14ac:dyDescent="0.4">
      <c r="A66" s="5" t="s">
        <v>2916</v>
      </c>
      <c r="B66" s="5" t="s">
        <v>205</v>
      </c>
      <c r="C66" s="5" t="s">
        <v>654</v>
      </c>
      <c r="D66" s="5" t="s">
        <v>655</v>
      </c>
      <c r="E66" s="5">
        <v>604802</v>
      </c>
      <c r="F66" s="5">
        <v>1</v>
      </c>
      <c r="G66" s="5" t="s">
        <v>660</v>
      </c>
      <c r="H66" s="5" t="s">
        <v>20</v>
      </c>
      <c r="I66" s="6" t="s">
        <v>50</v>
      </c>
      <c r="J66" s="6" t="s">
        <v>51</v>
      </c>
      <c r="K66" s="6" t="s">
        <v>657</v>
      </c>
      <c r="L66" s="6" t="s">
        <v>526</v>
      </c>
      <c r="M66" s="6"/>
      <c r="N66" s="6" t="s">
        <v>22</v>
      </c>
      <c r="O66" s="6" t="s">
        <v>23</v>
      </c>
      <c r="P66" s="6" t="s">
        <v>27</v>
      </c>
      <c r="Q66" s="6" t="s">
        <v>28</v>
      </c>
      <c r="R66" s="19">
        <v>12</v>
      </c>
      <c r="S66" s="20">
        <v>1</v>
      </c>
      <c r="T66" s="32">
        <v>0</v>
      </c>
      <c r="U66" t="s">
        <v>2910</v>
      </c>
      <c r="W66" t="str">
        <f t="shared" ref="W66:W129" si="2">+IF(V66="","",IF(V66="FINES",CONCATENATE("R",IF(OR(B66="16",B66="21",B66="22",B66="23"),"16212223",IF(OR(B66="15",B66="17",B66="24",B66="25"),"15172425",B66))),IF(V66="CEBAS","UNICO",IF(VALUE(B66)&lt;=11,"AMBA","INTERIOR"))))</f>
        <v/>
      </c>
      <c r="X66" s="31" t="str">
        <f t="shared" ref="X66:X129" si="3">+IF(V66="","-",CONCATENATE(V66,"_",W66))</f>
        <v>-</v>
      </c>
      <c r="Y66" s="35">
        <v>8.1000000000000003E-2</v>
      </c>
      <c r="Z66" s="8">
        <f>IFERROR(IFERROR(VLOOKUP(G66,'IVSET-Escuelas'!A:F,4,FALSE),VLOOKUP(M66,'IVSET-Fines'!F:L,7,FALSE)),"-")</f>
        <v>0.51588505506515503</v>
      </c>
    </row>
    <row r="67" spans="1:26" ht="15" thickBot="1" x14ac:dyDescent="0.4">
      <c r="A67" s="5" t="s">
        <v>2916</v>
      </c>
      <c r="B67" s="5" t="s">
        <v>356</v>
      </c>
      <c r="C67" s="5" t="s">
        <v>1359</v>
      </c>
      <c r="D67" s="5" t="s">
        <v>1360</v>
      </c>
      <c r="E67" s="5">
        <v>608161</v>
      </c>
      <c r="F67" s="5">
        <v>2</v>
      </c>
      <c r="G67" s="5" t="s">
        <v>1371</v>
      </c>
      <c r="H67" s="5" t="s">
        <v>20</v>
      </c>
      <c r="I67" s="6" t="s">
        <v>50</v>
      </c>
      <c r="J67" s="6" t="s">
        <v>51</v>
      </c>
      <c r="K67" s="6" t="s">
        <v>1365</v>
      </c>
      <c r="L67" s="6" t="s">
        <v>794</v>
      </c>
      <c r="M67" s="6"/>
      <c r="N67" s="6" t="s">
        <v>22</v>
      </c>
      <c r="O67" s="6" t="s">
        <v>23</v>
      </c>
      <c r="P67" s="6" t="s">
        <v>27</v>
      </c>
      <c r="Q67" s="6" t="s">
        <v>28</v>
      </c>
      <c r="R67" s="19">
        <v>20</v>
      </c>
      <c r="S67" s="20">
        <v>2</v>
      </c>
      <c r="T67" s="32">
        <v>0</v>
      </c>
      <c r="U67" t="s">
        <v>2910</v>
      </c>
      <c r="W67" t="str">
        <f t="shared" si="2"/>
        <v/>
      </c>
      <c r="X67" s="31" t="str">
        <f t="shared" si="3"/>
        <v>-</v>
      </c>
      <c r="Y67" s="35">
        <v>8.4000000000000005E-2</v>
      </c>
      <c r="Z67" s="8">
        <f>IFERROR(IFERROR(VLOOKUP(G67,'IVSET-Escuelas'!A:F,4,FALSE),VLOOKUP(M67,'IVSET-Fines'!F:L,7,FALSE)),"-")</f>
        <v>0.30117270350456238</v>
      </c>
    </row>
    <row r="68" spans="1:26" ht="15" thickBot="1" x14ac:dyDescent="0.4">
      <c r="A68" s="5" t="s">
        <v>2916</v>
      </c>
      <c r="B68" s="5" t="s">
        <v>257</v>
      </c>
      <c r="C68" s="5" t="s">
        <v>254</v>
      </c>
      <c r="D68" s="5" t="s">
        <v>256</v>
      </c>
      <c r="E68" s="5">
        <v>613498</v>
      </c>
      <c r="F68" s="5">
        <v>2</v>
      </c>
      <c r="G68" s="5" t="s">
        <v>310</v>
      </c>
      <c r="H68" s="5" t="s">
        <v>20</v>
      </c>
      <c r="I68" s="6" t="s">
        <v>50</v>
      </c>
      <c r="J68" s="6" t="s">
        <v>51</v>
      </c>
      <c r="K68" s="6" t="s">
        <v>287</v>
      </c>
      <c r="L68" s="6" t="s">
        <v>311</v>
      </c>
      <c r="M68" s="6"/>
      <c r="N68" s="6" t="s">
        <v>22</v>
      </c>
      <c r="O68" s="6" t="s">
        <v>23</v>
      </c>
      <c r="P68" s="6" t="s">
        <v>27</v>
      </c>
      <c r="Q68" s="6" t="s">
        <v>28</v>
      </c>
      <c r="R68" s="19">
        <v>25</v>
      </c>
      <c r="S68" s="20">
        <v>2</v>
      </c>
      <c r="T68" s="32">
        <v>0</v>
      </c>
      <c r="U68" t="s">
        <v>2910</v>
      </c>
      <c r="W68" t="str">
        <f t="shared" si="2"/>
        <v/>
      </c>
      <c r="X68" s="31" t="str">
        <f t="shared" si="3"/>
        <v>-</v>
      </c>
      <c r="Y68" s="35">
        <v>8.4000000000000005E-2</v>
      </c>
      <c r="Z68" s="8">
        <f>IFERROR(IFERROR(VLOOKUP(G68,'IVSET-Escuelas'!A:F,4,FALSE),VLOOKUP(M68,'IVSET-Fines'!F:L,7,FALSE)),"-")</f>
        <v>0.98255634307861328</v>
      </c>
    </row>
    <row r="69" spans="1:26" ht="15" thickBot="1" x14ac:dyDescent="0.4">
      <c r="A69" s="5" t="s">
        <v>2916</v>
      </c>
      <c r="B69" s="5" t="s">
        <v>356</v>
      </c>
      <c r="C69" s="5" t="s">
        <v>805</v>
      </c>
      <c r="D69" s="5" t="s">
        <v>2500</v>
      </c>
      <c r="E69" s="5">
        <v>605130</v>
      </c>
      <c r="F69" s="5">
        <v>2</v>
      </c>
      <c r="G69" s="5" t="s">
        <v>2518</v>
      </c>
      <c r="H69" s="5" t="s">
        <v>20</v>
      </c>
      <c r="I69" s="6" t="s">
        <v>50</v>
      </c>
      <c r="J69" s="6" t="s">
        <v>51</v>
      </c>
      <c r="K69" s="6" t="s">
        <v>2519</v>
      </c>
      <c r="L69" s="6" t="s">
        <v>1113</v>
      </c>
      <c r="M69" s="6"/>
      <c r="N69" s="6" t="s">
        <v>22</v>
      </c>
      <c r="O69" s="6" t="s">
        <v>23</v>
      </c>
      <c r="P69" s="6" t="s">
        <v>27</v>
      </c>
      <c r="Q69" s="6" t="s">
        <v>28</v>
      </c>
      <c r="R69" s="19">
        <v>32</v>
      </c>
      <c r="S69" s="20">
        <v>2</v>
      </c>
      <c r="T69" s="32">
        <v>0</v>
      </c>
      <c r="U69" t="s">
        <v>2910</v>
      </c>
      <c r="W69" t="str">
        <f t="shared" si="2"/>
        <v/>
      </c>
      <c r="X69" s="31" t="str">
        <f t="shared" si="3"/>
        <v>-</v>
      </c>
      <c r="Y69" s="35">
        <v>8.5000000000000006E-2</v>
      </c>
      <c r="Z69" s="8">
        <f>IFERROR(IFERROR(VLOOKUP(G69,'IVSET-Escuelas'!A:F,4,FALSE),VLOOKUP(M69,'IVSET-Fines'!F:L,7,FALSE)),"-")</f>
        <v>0.31520313024520868</v>
      </c>
    </row>
    <row r="70" spans="1:26" ht="15" thickBot="1" x14ac:dyDescent="0.4">
      <c r="A70" s="3" t="s">
        <v>2916</v>
      </c>
      <c r="B70" s="3" t="s">
        <v>817</v>
      </c>
      <c r="C70" s="3" t="s">
        <v>2080</v>
      </c>
      <c r="D70" s="3" t="s">
        <v>2081</v>
      </c>
      <c r="E70" s="3">
        <v>614435</v>
      </c>
      <c r="F70" s="3">
        <v>0</v>
      </c>
      <c r="G70" s="3" t="s">
        <v>2082</v>
      </c>
      <c r="H70" s="3" t="s">
        <v>20</v>
      </c>
      <c r="I70" s="4" t="s">
        <v>25</v>
      </c>
      <c r="J70" s="4" t="s">
        <v>21</v>
      </c>
      <c r="K70" s="4"/>
      <c r="L70" s="4" t="s">
        <v>2083</v>
      </c>
      <c r="M70" s="4"/>
      <c r="N70" s="4" t="s">
        <v>22</v>
      </c>
      <c r="O70" s="4" t="s">
        <v>23</v>
      </c>
      <c r="P70" s="4" t="s">
        <v>27</v>
      </c>
      <c r="Q70" s="4" t="s">
        <v>28</v>
      </c>
      <c r="R70" s="21">
        <v>11</v>
      </c>
      <c r="S70" s="22">
        <v>1</v>
      </c>
      <c r="T70" s="32">
        <v>0</v>
      </c>
      <c r="U70" t="s">
        <v>2910</v>
      </c>
      <c r="W70" t="str">
        <f t="shared" si="2"/>
        <v/>
      </c>
      <c r="X70" s="31" t="str">
        <f t="shared" si="3"/>
        <v>-</v>
      </c>
      <c r="Y70" s="35">
        <v>8.5000000000000006E-2</v>
      </c>
      <c r="Z70" s="8" t="str">
        <f>IFERROR(IFERROR(VLOOKUP(G70,'IVSET-Escuelas'!A:F,4,FALSE),VLOOKUP(M70,'IVSET-Fines'!F:L,7,FALSE)),"-")</f>
        <v>-</v>
      </c>
    </row>
    <row r="71" spans="1:26" ht="15" thickBot="1" x14ac:dyDescent="0.4">
      <c r="A71" s="5" t="s">
        <v>2916</v>
      </c>
      <c r="B71" s="5" t="s">
        <v>352</v>
      </c>
      <c r="C71" s="5" t="s">
        <v>1338</v>
      </c>
      <c r="D71" s="5" t="s">
        <v>1339</v>
      </c>
      <c r="E71" s="5">
        <v>600689</v>
      </c>
      <c r="F71" s="5">
        <v>0</v>
      </c>
      <c r="G71" s="5" t="s">
        <v>1342</v>
      </c>
      <c r="H71" s="5" t="s">
        <v>20</v>
      </c>
      <c r="I71" s="6" t="s">
        <v>50</v>
      </c>
      <c r="J71" s="6" t="s">
        <v>21</v>
      </c>
      <c r="K71" s="6"/>
      <c r="L71" s="6" t="s">
        <v>672</v>
      </c>
      <c r="M71" s="6"/>
      <c r="N71" s="6" t="s">
        <v>199</v>
      </c>
      <c r="O71" s="6" t="s">
        <v>23</v>
      </c>
      <c r="P71" s="6" t="s">
        <v>27</v>
      </c>
      <c r="Q71" s="6" t="s">
        <v>28</v>
      </c>
      <c r="R71" s="19">
        <v>30</v>
      </c>
      <c r="S71" s="20">
        <v>1</v>
      </c>
      <c r="T71" s="32">
        <v>0</v>
      </c>
      <c r="U71" t="s">
        <v>2910</v>
      </c>
      <c r="W71" t="str">
        <f t="shared" si="2"/>
        <v/>
      </c>
      <c r="X71" s="31" t="str">
        <f t="shared" si="3"/>
        <v>-</v>
      </c>
      <c r="Y71" s="35">
        <v>8.5000000000000006E-2</v>
      </c>
      <c r="Z71" s="8">
        <f>IFERROR(IFERROR(VLOOKUP(G71,'IVSET-Escuelas'!A:F,4,FALSE),VLOOKUP(M71,'IVSET-Fines'!F:L,7,FALSE)),"-")</f>
        <v>0.36152184009552002</v>
      </c>
    </row>
    <row r="72" spans="1:26" ht="15" thickBot="1" x14ac:dyDescent="0.4">
      <c r="A72" s="3" t="s">
        <v>2916</v>
      </c>
      <c r="B72" s="3" t="s">
        <v>223</v>
      </c>
      <c r="C72" s="3" t="s">
        <v>1195</v>
      </c>
      <c r="D72" s="3" t="s">
        <v>1196</v>
      </c>
      <c r="E72" s="3">
        <v>604820</v>
      </c>
      <c r="F72" s="3">
        <v>0</v>
      </c>
      <c r="G72" s="3" t="s">
        <v>1201</v>
      </c>
      <c r="H72" s="3" t="s">
        <v>20</v>
      </c>
      <c r="I72" s="4" t="s">
        <v>50</v>
      </c>
      <c r="J72" s="4" t="s">
        <v>21</v>
      </c>
      <c r="K72" s="4"/>
      <c r="L72" s="4" t="s">
        <v>1202</v>
      </c>
      <c r="M72" s="4"/>
      <c r="N72" s="4" t="s">
        <v>22</v>
      </c>
      <c r="O72" s="4" t="s">
        <v>23</v>
      </c>
      <c r="P72" s="4" t="s">
        <v>27</v>
      </c>
      <c r="Q72" s="4" t="s">
        <v>28</v>
      </c>
      <c r="R72" s="21">
        <v>10</v>
      </c>
      <c r="S72" s="22">
        <v>1</v>
      </c>
      <c r="T72" s="32">
        <v>0</v>
      </c>
      <c r="U72" t="s">
        <v>2910</v>
      </c>
      <c r="W72" t="str">
        <f t="shared" si="2"/>
        <v/>
      </c>
      <c r="X72" s="31" t="str">
        <f t="shared" si="3"/>
        <v>-</v>
      </c>
      <c r="Y72" s="35">
        <v>8.5999999999999993E-2</v>
      </c>
      <c r="Z72" s="8">
        <f>IFERROR(IFERROR(VLOOKUP(G72,'IVSET-Escuelas'!A:F,4,FALSE),VLOOKUP(M72,'IVSET-Fines'!F:L,7,FALSE)),"-")</f>
        <v>0.1767871230840683</v>
      </c>
    </row>
    <row r="73" spans="1:26" ht="15" thickBot="1" x14ac:dyDescent="0.4">
      <c r="A73" s="5" t="s">
        <v>2916</v>
      </c>
      <c r="B73" s="5" t="s">
        <v>140</v>
      </c>
      <c r="C73" s="5" t="s">
        <v>2277</v>
      </c>
      <c r="D73" s="5" t="s">
        <v>2278</v>
      </c>
      <c r="E73" s="5">
        <v>604559</v>
      </c>
      <c r="F73" s="5">
        <v>1</v>
      </c>
      <c r="G73" s="5" t="s">
        <v>2279</v>
      </c>
      <c r="H73" s="5" t="s">
        <v>20</v>
      </c>
      <c r="I73" s="6" t="s">
        <v>50</v>
      </c>
      <c r="J73" s="6" t="s">
        <v>51</v>
      </c>
      <c r="K73" s="6" t="s">
        <v>2280</v>
      </c>
      <c r="L73" s="6" t="s">
        <v>1928</v>
      </c>
      <c r="M73" s="6"/>
      <c r="N73" s="6" t="s">
        <v>22</v>
      </c>
      <c r="O73" s="6" t="s">
        <v>23</v>
      </c>
      <c r="P73" s="6" t="s">
        <v>27</v>
      </c>
      <c r="Q73" s="6" t="s">
        <v>28</v>
      </c>
      <c r="R73" s="19">
        <v>30</v>
      </c>
      <c r="S73" s="20">
        <v>1</v>
      </c>
      <c r="T73" s="32">
        <v>0</v>
      </c>
      <c r="U73" t="s">
        <v>2910</v>
      </c>
      <c r="W73" t="str">
        <f t="shared" si="2"/>
        <v/>
      </c>
      <c r="X73" s="31" t="str">
        <f t="shared" si="3"/>
        <v>-</v>
      </c>
      <c r="Y73" s="35">
        <v>8.6999999999999994E-2</v>
      </c>
      <c r="Z73" s="8">
        <f>IFERROR(IFERROR(VLOOKUP(G73,'IVSET-Escuelas'!A:F,4,FALSE),VLOOKUP(M73,'IVSET-Fines'!F:L,7,FALSE)),"-")</f>
        <v>0.56600284576416016</v>
      </c>
    </row>
    <row r="74" spans="1:26" ht="15" thickBot="1" x14ac:dyDescent="0.4">
      <c r="A74" s="5" t="s">
        <v>2916</v>
      </c>
      <c r="B74" s="5" t="s">
        <v>1860</v>
      </c>
      <c r="C74" s="5" t="s">
        <v>411</v>
      </c>
      <c r="D74" s="5" t="s">
        <v>2791</v>
      </c>
      <c r="E74" s="5">
        <v>614092</v>
      </c>
      <c r="F74" s="5">
        <v>1</v>
      </c>
      <c r="G74" s="5" t="s">
        <v>2799</v>
      </c>
      <c r="H74" s="5" t="s">
        <v>20</v>
      </c>
      <c r="I74" s="6" t="s">
        <v>50</v>
      </c>
      <c r="J74" s="6" t="s">
        <v>51</v>
      </c>
      <c r="K74" s="6" t="s">
        <v>2800</v>
      </c>
      <c r="L74" s="6" t="s">
        <v>2013</v>
      </c>
      <c r="M74" s="6"/>
      <c r="N74" s="6" t="s">
        <v>22</v>
      </c>
      <c r="O74" s="6" t="s">
        <v>23</v>
      </c>
      <c r="P74" s="6" t="s">
        <v>27</v>
      </c>
      <c r="Q74" s="6" t="s">
        <v>28</v>
      </c>
      <c r="R74" s="19">
        <v>38</v>
      </c>
      <c r="S74" s="20">
        <v>2</v>
      </c>
      <c r="T74" s="32">
        <v>0</v>
      </c>
      <c r="U74" t="s">
        <v>2910</v>
      </c>
      <c r="W74" t="str">
        <f t="shared" si="2"/>
        <v/>
      </c>
      <c r="X74" s="31" t="str">
        <f t="shared" si="3"/>
        <v>-</v>
      </c>
      <c r="Y74" s="35">
        <v>9.2999999999999999E-2</v>
      </c>
      <c r="Z74" s="8">
        <f>IFERROR(IFERROR(VLOOKUP(G74,'IVSET-Escuelas'!A:F,4,FALSE),VLOOKUP(M74,'IVSET-Fines'!F:L,7,FALSE)),"-")</f>
        <v>0.74456816911697388</v>
      </c>
    </row>
    <row r="75" spans="1:26" ht="15" thickBot="1" x14ac:dyDescent="0.4">
      <c r="A75" s="3" t="s">
        <v>2916</v>
      </c>
      <c r="B75" s="3" t="s">
        <v>1257</v>
      </c>
      <c r="C75" s="3" t="s">
        <v>2213</v>
      </c>
      <c r="D75" s="3" t="s">
        <v>2214</v>
      </c>
      <c r="E75" s="3">
        <v>607654</v>
      </c>
      <c r="F75" s="3">
        <v>2</v>
      </c>
      <c r="G75" s="3" t="s">
        <v>2226</v>
      </c>
      <c r="H75" s="3" t="s">
        <v>20</v>
      </c>
      <c r="I75" s="4" t="s">
        <v>50</v>
      </c>
      <c r="J75" s="4" t="s">
        <v>51</v>
      </c>
      <c r="K75" s="4" t="s">
        <v>2224</v>
      </c>
      <c r="L75" s="4" t="s">
        <v>1167</v>
      </c>
      <c r="M75" s="4"/>
      <c r="N75" s="4" t="s">
        <v>22</v>
      </c>
      <c r="O75" s="4" t="s">
        <v>23</v>
      </c>
      <c r="P75" s="4" t="s">
        <v>27</v>
      </c>
      <c r="Q75" s="4" t="s">
        <v>28</v>
      </c>
      <c r="R75" s="21">
        <v>27</v>
      </c>
      <c r="S75" s="22">
        <v>2</v>
      </c>
      <c r="T75" s="32">
        <v>0</v>
      </c>
      <c r="U75" t="s">
        <v>2910</v>
      </c>
      <c r="W75" t="str">
        <f t="shared" si="2"/>
        <v/>
      </c>
      <c r="X75" s="31" t="str">
        <f t="shared" si="3"/>
        <v>-</v>
      </c>
      <c r="Y75" s="35">
        <v>9.2999999999999999E-2</v>
      </c>
      <c r="Z75" s="8">
        <f>IFERROR(IFERROR(VLOOKUP(G75,'IVSET-Escuelas'!A:F,4,FALSE),VLOOKUP(M75,'IVSET-Fines'!F:L,7,FALSE)),"-")</f>
        <v>0.53610706329345703</v>
      </c>
    </row>
    <row r="76" spans="1:26" ht="15" thickBot="1" x14ac:dyDescent="0.4">
      <c r="A76" s="5" t="s">
        <v>2916</v>
      </c>
      <c r="B76" s="5" t="s">
        <v>203</v>
      </c>
      <c r="C76" s="5" t="s">
        <v>450</v>
      </c>
      <c r="D76" s="5" t="s">
        <v>452</v>
      </c>
      <c r="E76" s="5">
        <v>605439</v>
      </c>
      <c r="F76" s="5">
        <v>3</v>
      </c>
      <c r="G76" s="5" t="s">
        <v>486</v>
      </c>
      <c r="H76" s="5" t="s">
        <v>20</v>
      </c>
      <c r="I76" s="6" t="s">
        <v>50</v>
      </c>
      <c r="J76" s="6" t="s">
        <v>51</v>
      </c>
      <c r="K76" s="6" t="s">
        <v>477</v>
      </c>
      <c r="L76" s="6" t="s">
        <v>487</v>
      </c>
      <c r="M76" s="6"/>
      <c r="N76" s="6" t="s">
        <v>22</v>
      </c>
      <c r="O76" s="6" t="s">
        <v>23</v>
      </c>
      <c r="P76" s="6" t="s">
        <v>27</v>
      </c>
      <c r="Q76" s="6" t="s">
        <v>28</v>
      </c>
      <c r="R76" s="19">
        <v>44</v>
      </c>
      <c r="S76" s="20">
        <v>3</v>
      </c>
      <c r="T76" s="32">
        <v>0</v>
      </c>
      <c r="U76" t="s">
        <v>2910</v>
      </c>
      <c r="W76" t="str">
        <f t="shared" si="2"/>
        <v/>
      </c>
      <c r="X76" s="31" t="str">
        <f t="shared" si="3"/>
        <v>-</v>
      </c>
      <c r="Y76" s="35">
        <v>9.4E-2</v>
      </c>
      <c r="Z76" s="8">
        <f>IFERROR(IFERROR(VLOOKUP(G76,'IVSET-Escuelas'!A:F,4,FALSE),VLOOKUP(M76,'IVSET-Fines'!F:L,7,FALSE)),"-")</f>
        <v>0.29458850622177118</v>
      </c>
    </row>
    <row r="77" spans="1:26" ht="15" thickBot="1" x14ac:dyDescent="0.4">
      <c r="A77" s="3" t="s">
        <v>2916</v>
      </c>
      <c r="B77" s="3" t="s">
        <v>356</v>
      </c>
      <c r="C77" s="3" t="s">
        <v>353</v>
      </c>
      <c r="D77" s="3" t="s">
        <v>355</v>
      </c>
      <c r="E77" s="3">
        <v>604305</v>
      </c>
      <c r="F77" s="3">
        <v>1</v>
      </c>
      <c r="G77" s="3" t="s">
        <v>376</v>
      </c>
      <c r="H77" s="3" t="s">
        <v>20</v>
      </c>
      <c r="I77" s="4" t="s">
        <v>50</v>
      </c>
      <c r="J77" s="4" t="s">
        <v>51</v>
      </c>
      <c r="K77" s="4" t="s">
        <v>358</v>
      </c>
      <c r="L77" s="4" t="s">
        <v>377</v>
      </c>
      <c r="M77" s="4"/>
      <c r="N77" s="4" t="s">
        <v>22</v>
      </c>
      <c r="O77" s="4" t="s">
        <v>23</v>
      </c>
      <c r="P77" s="4" t="s">
        <v>27</v>
      </c>
      <c r="Q77" s="4" t="s">
        <v>28</v>
      </c>
      <c r="R77" s="21">
        <v>31</v>
      </c>
      <c r="S77" s="22">
        <v>3</v>
      </c>
      <c r="T77" s="32">
        <v>0</v>
      </c>
      <c r="U77" t="s">
        <v>2910</v>
      </c>
      <c r="W77" t="str">
        <f t="shared" si="2"/>
        <v/>
      </c>
      <c r="X77" s="31" t="str">
        <f t="shared" si="3"/>
        <v>-</v>
      </c>
      <c r="Y77" s="35">
        <v>9.4E-2</v>
      </c>
      <c r="Z77" s="8">
        <f>IFERROR(IFERROR(VLOOKUP(G77,'IVSET-Escuelas'!A:F,4,FALSE),VLOOKUP(M77,'IVSET-Fines'!F:L,7,FALSE)),"-")</f>
        <v>0.43521502614021301</v>
      </c>
    </row>
    <row r="78" spans="1:26" ht="15" thickBot="1" x14ac:dyDescent="0.4">
      <c r="A78" s="3" t="s">
        <v>2916</v>
      </c>
      <c r="B78" s="3" t="s">
        <v>1257</v>
      </c>
      <c r="C78" s="3" t="s">
        <v>2213</v>
      </c>
      <c r="D78" s="3" t="s">
        <v>2214</v>
      </c>
      <c r="E78" s="3">
        <v>600843</v>
      </c>
      <c r="F78" s="3">
        <v>2</v>
      </c>
      <c r="G78" s="3" t="s">
        <v>2221</v>
      </c>
      <c r="H78" s="3" t="s">
        <v>20</v>
      </c>
      <c r="I78" s="4" t="s">
        <v>50</v>
      </c>
      <c r="J78" s="4" t="s">
        <v>51</v>
      </c>
      <c r="K78" s="4" t="s">
        <v>2218</v>
      </c>
      <c r="L78" s="4" t="s">
        <v>2222</v>
      </c>
      <c r="M78" s="4"/>
      <c r="N78" s="4" t="s">
        <v>22</v>
      </c>
      <c r="O78" s="4" t="s">
        <v>23</v>
      </c>
      <c r="P78" s="4" t="s">
        <v>27</v>
      </c>
      <c r="Q78" s="4" t="s">
        <v>28</v>
      </c>
      <c r="R78" s="21">
        <v>10</v>
      </c>
      <c r="S78" s="22">
        <v>1</v>
      </c>
      <c r="T78" s="32">
        <v>0</v>
      </c>
      <c r="U78" t="s">
        <v>2910</v>
      </c>
      <c r="W78" t="str">
        <f t="shared" si="2"/>
        <v/>
      </c>
      <c r="X78" s="31" t="str">
        <f t="shared" si="3"/>
        <v>-</v>
      </c>
      <c r="Y78" s="35">
        <v>9.5000000000000001E-2</v>
      </c>
      <c r="Z78" s="8">
        <f>IFERROR(IFERROR(VLOOKUP(G78,'IVSET-Escuelas'!A:F,4,FALSE),VLOOKUP(M78,'IVSET-Fines'!F:L,7,FALSE)),"-")</f>
        <v>0.429841548204422</v>
      </c>
    </row>
    <row r="79" spans="1:26" ht="15" thickBot="1" x14ac:dyDescent="0.4">
      <c r="A79" s="5" t="s">
        <v>2916</v>
      </c>
      <c r="B79" s="5" t="s">
        <v>203</v>
      </c>
      <c r="C79" s="5" t="s">
        <v>450</v>
      </c>
      <c r="D79" s="5" t="s">
        <v>452</v>
      </c>
      <c r="E79" s="5">
        <v>602486</v>
      </c>
      <c r="F79" s="5">
        <v>2</v>
      </c>
      <c r="G79" s="5" t="s">
        <v>461</v>
      </c>
      <c r="H79" s="5" t="s">
        <v>20</v>
      </c>
      <c r="I79" s="6" t="s">
        <v>50</v>
      </c>
      <c r="J79" s="6" t="s">
        <v>51</v>
      </c>
      <c r="K79" s="6" t="s">
        <v>454</v>
      </c>
      <c r="L79" s="6" t="s">
        <v>462</v>
      </c>
      <c r="M79" s="6"/>
      <c r="N79" s="6" t="s">
        <v>22</v>
      </c>
      <c r="O79" s="6" t="s">
        <v>23</v>
      </c>
      <c r="P79" s="6" t="s">
        <v>27</v>
      </c>
      <c r="Q79" s="6" t="s">
        <v>28</v>
      </c>
      <c r="R79" s="19">
        <v>42</v>
      </c>
      <c r="S79" s="20">
        <v>3</v>
      </c>
      <c r="T79" s="32">
        <v>0</v>
      </c>
      <c r="U79" t="s">
        <v>2910</v>
      </c>
      <c r="W79" t="str">
        <f t="shared" si="2"/>
        <v/>
      </c>
      <c r="X79" s="31" t="str">
        <f t="shared" si="3"/>
        <v>-</v>
      </c>
      <c r="Y79" s="35">
        <v>9.5000000000000001E-2</v>
      </c>
      <c r="Z79" s="8">
        <f>IFERROR(IFERROR(VLOOKUP(G79,'IVSET-Escuelas'!A:F,4,FALSE),VLOOKUP(M79,'IVSET-Fines'!F:L,7,FALSE)),"-")</f>
        <v>0.39130547642707819</v>
      </c>
    </row>
    <row r="80" spans="1:26" ht="15" thickBot="1" x14ac:dyDescent="0.4">
      <c r="A80" s="5" t="s">
        <v>2916</v>
      </c>
      <c r="B80" s="5" t="s">
        <v>257</v>
      </c>
      <c r="C80" s="5" t="s">
        <v>254</v>
      </c>
      <c r="D80" s="5" t="s">
        <v>256</v>
      </c>
      <c r="E80" s="5">
        <v>613498</v>
      </c>
      <c r="F80" s="5">
        <v>1</v>
      </c>
      <c r="G80" s="5" t="s">
        <v>286</v>
      </c>
      <c r="H80" s="5" t="s">
        <v>20</v>
      </c>
      <c r="I80" s="6" t="s">
        <v>50</v>
      </c>
      <c r="J80" s="6" t="s">
        <v>51</v>
      </c>
      <c r="K80" s="6" t="s">
        <v>287</v>
      </c>
      <c r="L80" s="6" t="s">
        <v>288</v>
      </c>
      <c r="M80" s="6"/>
      <c r="N80" s="6" t="s">
        <v>22</v>
      </c>
      <c r="O80" s="6" t="s">
        <v>23</v>
      </c>
      <c r="P80" s="6" t="s">
        <v>27</v>
      </c>
      <c r="Q80" s="6" t="s">
        <v>28</v>
      </c>
      <c r="R80" s="19">
        <v>16</v>
      </c>
      <c r="S80" s="20">
        <v>1</v>
      </c>
      <c r="T80" s="32">
        <v>0</v>
      </c>
      <c r="U80" t="s">
        <v>2910</v>
      </c>
      <c r="W80" t="str">
        <f t="shared" si="2"/>
        <v/>
      </c>
      <c r="X80" s="31" t="str">
        <f t="shared" si="3"/>
        <v>-</v>
      </c>
      <c r="Y80" s="35">
        <v>9.5000000000000001E-2</v>
      </c>
      <c r="Z80" s="8">
        <f>IFERROR(IFERROR(VLOOKUP(G80,'IVSET-Escuelas'!A:F,4,FALSE),VLOOKUP(M80,'IVSET-Fines'!F:L,7,FALSE)),"-")</f>
        <v>0.90957343578338623</v>
      </c>
    </row>
    <row r="81" spans="1:26" ht="15" thickBot="1" x14ac:dyDescent="0.4">
      <c r="A81" s="3" t="s">
        <v>2916</v>
      </c>
      <c r="B81" s="3" t="s">
        <v>223</v>
      </c>
      <c r="C81" s="3" t="s">
        <v>572</v>
      </c>
      <c r="D81" s="3" t="s">
        <v>2430</v>
      </c>
      <c r="E81" s="3">
        <v>604971</v>
      </c>
      <c r="F81" s="3">
        <v>0</v>
      </c>
      <c r="G81" s="3" t="s">
        <v>2431</v>
      </c>
      <c r="H81" s="3" t="s">
        <v>20</v>
      </c>
      <c r="I81" s="4" t="s">
        <v>50</v>
      </c>
      <c r="J81" s="4" t="s">
        <v>21</v>
      </c>
      <c r="K81" s="4"/>
      <c r="L81" s="4" t="s">
        <v>2432</v>
      </c>
      <c r="M81" s="4"/>
      <c r="N81" s="4" t="s">
        <v>22</v>
      </c>
      <c r="O81" s="4" t="s">
        <v>23</v>
      </c>
      <c r="P81" s="4" t="s">
        <v>27</v>
      </c>
      <c r="Q81" s="4" t="s">
        <v>28</v>
      </c>
      <c r="R81" s="21">
        <v>37</v>
      </c>
      <c r="S81" s="22">
        <v>4</v>
      </c>
      <c r="T81" s="32">
        <v>0</v>
      </c>
      <c r="U81" t="s">
        <v>2910</v>
      </c>
      <c r="W81" t="str">
        <f t="shared" si="2"/>
        <v/>
      </c>
      <c r="X81" s="31" t="str">
        <f t="shared" si="3"/>
        <v>-</v>
      </c>
      <c r="Y81" s="35">
        <v>9.5000000000000001E-2</v>
      </c>
      <c r="Z81" s="8">
        <f>IFERROR(IFERROR(VLOOKUP(G81,'IVSET-Escuelas'!A:F,4,FALSE),VLOOKUP(M81,'IVSET-Fines'!F:L,7,FALSE)),"-")</f>
        <v>0.21735017001628881</v>
      </c>
    </row>
    <row r="82" spans="1:26" ht="15" thickBot="1" x14ac:dyDescent="0.4">
      <c r="A82" s="5" t="s">
        <v>2916</v>
      </c>
      <c r="B82" s="5" t="s">
        <v>1532</v>
      </c>
      <c r="C82" s="5" t="s">
        <v>1530</v>
      </c>
      <c r="D82" s="5" t="s">
        <v>1531</v>
      </c>
      <c r="E82" s="5">
        <v>610535</v>
      </c>
      <c r="F82" s="5">
        <v>2</v>
      </c>
      <c r="G82" s="5" t="s">
        <v>1626</v>
      </c>
      <c r="H82" s="5" t="s">
        <v>20</v>
      </c>
      <c r="I82" s="6" t="s">
        <v>50</v>
      </c>
      <c r="J82" s="6" t="s">
        <v>51</v>
      </c>
      <c r="K82" s="6" t="s">
        <v>1561</v>
      </c>
      <c r="L82" s="6" t="s">
        <v>1627</v>
      </c>
      <c r="M82" s="6"/>
      <c r="N82" s="6" t="s">
        <v>22</v>
      </c>
      <c r="O82" s="6" t="s">
        <v>23</v>
      </c>
      <c r="P82" s="6" t="s">
        <v>27</v>
      </c>
      <c r="Q82" s="6" t="s">
        <v>28</v>
      </c>
      <c r="R82" s="19">
        <v>38</v>
      </c>
      <c r="S82" s="20">
        <v>2</v>
      </c>
      <c r="T82" s="32">
        <v>0</v>
      </c>
      <c r="U82" t="s">
        <v>2910</v>
      </c>
      <c r="W82" t="str">
        <f t="shared" si="2"/>
        <v/>
      </c>
      <c r="X82" s="31" t="str">
        <f t="shared" si="3"/>
        <v>-</v>
      </c>
      <c r="Y82" s="35">
        <v>9.6000000000000002E-2</v>
      </c>
      <c r="Z82" s="8">
        <f>IFERROR(IFERROR(VLOOKUP(G82,'IVSET-Escuelas'!A:F,4,FALSE),VLOOKUP(M82,'IVSET-Fines'!F:L,7,FALSE)),"-")</f>
        <v>0.58444696664810181</v>
      </c>
    </row>
    <row r="83" spans="1:26" ht="15" thickBot="1" x14ac:dyDescent="0.4">
      <c r="A83" s="5" t="s">
        <v>2916</v>
      </c>
      <c r="B83" s="5" t="s">
        <v>817</v>
      </c>
      <c r="C83" s="5" t="s">
        <v>2080</v>
      </c>
      <c r="D83" s="5" t="s">
        <v>2081</v>
      </c>
      <c r="E83" s="5">
        <v>613653</v>
      </c>
      <c r="F83" s="5">
        <v>1</v>
      </c>
      <c r="G83" s="5" t="s">
        <v>2089</v>
      </c>
      <c r="H83" s="5" t="s">
        <v>20</v>
      </c>
      <c r="I83" s="6" t="s">
        <v>50</v>
      </c>
      <c r="J83" s="6" t="s">
        <v>51</v>
      </c>
      <c r="K83" s="6" t="s">
        <v>2090</v>
      </c>
      <c r="L83" s="6" t="s">
        <v>2091</v>
      </c>
      <c r="M83" s="6"/>
      <c r="N83" s="6" t="s">
        <v>22</v>
      </c>
      <c r="O83" s="6" t="s">
        <v>23</v>
      </c>
      <c r="P83" s="6" t="s">
        <v>27</v>
      </c>
      <c r="Q83" s="6" t="s">
        <v>28</v>
      </c>
      <c r="R83" s="19">
        <v>15</v>
      </c>
      <c r="S83" s="20">
        <v>1</v>
      </c>
      <c r="T83" s="32">
        <v>0</v>
      </c>
      <c r="U83" t="s">
        <v>2910</v>
      </c>
      <c r="W83" t="str">
        <f t="shared" si="2"/>
        <v/>
      </c>
      <c r="X83" s="31" t="str">
        <f t="shared" si="3"/>
        <v>-</v>
      </c>
      <c r="Y83" s="35">
        <v>9.6000000000000002E-2</v>
      </c>
      <c r="Z83" s="8">
        <f>IFERROR(IFERROR(VLOOKUP(G83,'IVSET-Escuelas'!A:F,4,FALSE),VLOOKUP(M83,'IVSET-Fines'!F:L,7,FALSE)),"-")</f>
        <v>0.87315934896469116</v>
      </c>
    </row>
    <row r="84" spans="1:26" ht="15" thickBot="1" x14ac:dyDescent="0.4">
      <c r="A84" s="5" t="s">
        <v>2916</v>
      </c>
      <c r="B84" s="5" t="s">
        <v>352</v>
      </c>
      <c r="C84" s="5" t="s">
        <v>349</v>
      </c>
      <c r="D84" s="5" t="s">
        <v>2397</v>
      </c>
      <c r="E84" s="5">
        <v>604248</v>
      </c>
      <c r="F84" s="5">
        <v>2</v>
      </c>
      <c r="G84" s="5" t="s">
        <v>2406</v>
      </c>
      <c r="H84" s="5" t="s">
        <v>20</v>
      </c>
      <c r="I84" s="6" t="s">
        <v>50</v>
      </c>
      <c r="J84" s="6" t="s">
        <v>51</v>
      </c>
      <c r="K84" s="6" t="s">
        <v>2401</v>
      </c>
      <c r="L84" s="6" t="s">
        <v>2333</v>
      </c>
      <c r="M84" s="6"/>
      <c r="N84" s="6" t="s">
        <v>22</v>
      </c>
      <c r="O84" s="6" t="s">
        <v>23</v>
      </c>
      <c r="P84" s="6" t="s">
        <v>27</v>
      </c>
      <c r="Q84" s="6" t="s">
        <v>28</v>
      </c>
      <c r="R84" s="19">
        <v>12</v>
      </c>
      <c r="S84" s="20">
        <v>1</v>
      </c>
      <c r="T84" s="32">
        <v>0</v>
      </c>
      <c r="U84" t="s">
        <v>2910</v>
      </c>
      <c r="W84" t="str">
        <f t="shared" si="2"/>
        <v/>
      </c>
      <c r="X84" s="31" t="str">
        <f t="shared" si="3"/>
        <v>-</v>
      </c>
      <c r="Y84" s="35">
        <v>9.7000000000000003E-2</v>
      </c>
      <c r="Z84" s="8">
        <f>IFERROR(IFERROR(VLOOKUP(G84,'IVSET-Escuelas'!A:F,4,FALSE),VLOOKUP(M84,'IVSET-Fines'!F:L,7,FALSE)),"-")</f>
        <v>0.56054306030273438</v>
      </c>
    </row>
    <row r="85" spans="1:26" ht="15" thickBot="1" x14ac:dyDescent="0.4">
      <c r="A85" s="3" t="s">
        <v>2916</v>
      </c>
      <c r="B85" s="3" t="s">
        <v>222</v>
      </c>
      <c r="C85" s="3" t="s">
        <v>227</v>
      </c>
      <c r="D85" s="3" t="s">
        <v>2603</v>
      </c>
      <c r="E85" s="3">
        <v>613714</v>
      </c>
      <c r="F85" s="3">
        <v>1</v>
      </c>
      <c r="G85" s="3" t="s">
        <v>2607</v>
      </c>
      <c r="H85" s="3" t="s">
        <v>20</v>
      </c>
      <c r="I85" s="4" t="s">
        <v>50</v>
      </c>
      <c r="J85" s="4" t="s">
        <v>51</v>
      </c>
      <c r="K85" s="4" t="s">
        <v>2608</v>
      </c>
      <c r="L85" s="4" t="s">
        <v>672</v>
      </c>
      <c r="M85" s="4"/>
      <c r="N85" s="4" t="s">
        <v>22</v>
      </c>
      <c r="O85" s="4" t="s">
        <v>23</v>
      </c>
      <c r="P85" s="4" t="s">
        <v>27</v>
      </c>
      <c r="Q85" s="4" t="s">
        <v>28</v>
      </c>
      <c r="R85" s="21">
        <v>31</v>
      </c>
      <c r="S85" s="22">
        <v>2</v>
      </c>
      <c r="T85" s="32">
        <v>0</v>
      </c>
      <c r="U85" t="s">
        <v>2910</v>
      </c>
      <c r="W85" t="str">
        <f t="shared" si="2"/>
        <v/>
      </c>
      <c r="X85" s="31" t="str">
        <f t="shared" si="3"/>
        <v>-</v>
      </c>
      <c r="Y85" s="35">
        <v>9.7000000000000003E-2</v>
      </c>
      <c r="Z85" s="8">
        <f>IFERROR(IFERROR(VLOOKUP(G85,'IVSET-Escuelas'!A:F,4,FALSE),VLOOKUP(M85,'IVSET-Fines'!F:L,7,FALSE)),"-")</f>
        <v>0.42295670509338379</v>
      </c>
    </row>
    <row r="86" spans="1:26" ht="15" thickBot="1" x14ac:dyDescent="0.4">
      <c r="A86" s="5" t="s">
        <v>2916</v>
      </c>
      <c r="B86" s="5" t="s">
        <v>138</v>
      </c>
      <c r="C86" s="5" t="s">
        <v>522</v>
      </c>
      <c r="D86" s="5" t="s">
        <v>1468</v>
      </c>
      <c r="E86" s="5">
        <v>613586</v>
      </c>
      <c r="F86" s="5">
        <v>3</v>
      </c>
      <c r="G86" s="5" t="s">
        <v>1474</v>
      </c>
      <c r="H86" s="5" t="s">
        <v>20</v>
      </c>
      <c r="I86" s="6" t="s">
        <v>50</v>
      </c>
      <c r="J86" s="6" t="s">
        <v>51</v>
      </c>
      <c r="K86" s="6" t="s">
        <v>1470</v>
      </c>
      <c r="L86" s="6" t="s">
        <v>955</v>
      </c>
      <c r="M86" s="6"/>
      <c r="N86" s="6" t="s">
        <v>22</v>
      </c>
      <c r="O86" s="6" t="s">
        <v>23</v>
      </c>
      <c r="P86" s="6" t="s">
        <v>27</v>
      </c>
      <c r="Q86" s="6" t="s">
        <v>28</v>
      </c>
      <c r="R86" s="19">
        <v>28</v>
      </c>
      <c r="S86" s="20">
        <v>2</v>
      </c>
      <c r="T86" s="32">
        <v>0</v>
      </c>
      <c r="U86" t="s">
        <v>2910</v>
      </c>
      <c r="W86" t="str">
        <f t="shared" si="2"/>
        <v/>
      </c>
      <c r="X86" s="31" t="str">
        <f t="shared" si="3"/>
        <v>-</v>
      </c>
      <c r="Y86" s="35">
        <v>0.10199999999999999</v>
      </c>
      <c r="Z86" s="8">
        <f>IFERROR(IFERROR(VLOOKUP(G86,'IVSET-Escuelas'!A:F,4,FALSE),VLOOKUP(M86,'IVSET-Fines'!F:L,7,FALSE)),"-")</f>
        <v>0.32059678435325623</v>
      </c>
    </row>
    <row r="87" spans="1:26" ht="15" thickBot="1" x14ac:dyDescent="0.4">
      <c r="A87" s="5" t="s">
        <v>2916</v>
      </c>
      <c r="B87" s="5" t="s">
        <v>19</v>
      </c>
      <c r="C87" s="5" t="s">
        <v>252</v>
      </c>
      <c r="D87" s="5" t="s">
        <v>2566</v>
      </c>
      <c r="E87" s="5">
        <v>602986</v>
      </c>
      <c r="F87" s="5">
        <v>0</v>
      </c>
      <c r="G87" s="5" t="s">
        <v>2571</v>
      </c>
      <c r="H87" s="5" t="s">
        <v>20</v>
      </c>
      <c r="I87" s="6" t="s">
        <v>50</v>
      </c>
      <c r="J87" s="6" t="s">
        <v>21</v>
      </c>
      <c r="K87" s="6"/>
      <c r="L87" s="6" t="s">
        <v>1226</v>
      </c>
      <c r="M87" s="6"/>
      <c r="N87" s="6" t="s">
        <v>22</v>
      </c>
      <c r="O87" s="6" t="s">
        <v>23</v>
      </c>
      <c r="P87" s="6" t="s">
        <v>27</v>
      </c>
      <c r="Q87" s="6" t="s">
        <v>28</v>
      </c>
      <c r="R87" s="19">
        <v>39</v>
      </c>
      <c r="S87" s="20">
        <v>2</v>
      </c>
      <c r="T87" s="32">
        <v>0</v>
      </c>
      <c r="U87" t="s">
        <v>2910</v>
      </c>
      <c r="W87" t="str">
        <f t="shared" si="2"/>
        <v/>
      </c>
      <c r="X87" s="31" t="str">
        <f t="shared" si="3"/>
        <v>-</v>
      </c>
      <c r="Y87" s="35">
        <v>0.10299999999999999</v>
      </c>
      <c r="Z87" s="8">
        <f>IFERROR(IFERROR(VLOOKUP(G87,'IVSET-Escuelas'!A:F,4,FALSE),VLOOKUP(M87,'IVSET-Fines'!F:L,7,FALSE)),"-")</f>
        <v>0.53914767503738403</v>
      </c>
    </row>
    <row r="88" spans="1:26" ht="15" thickBot="1" x14ac:dyDescent="0.4">
      <c r="A88" s="5" t="s">
        <v>2916</v>
      </c>
      <c r="B88" s="5" t="s">
        <v>217</v>
      </c>
      <c r="C88" s="5" t="s">
        <v>1499</v>
      </c>
      <c r="D88" s="5" t="s">
        <v>1500</v>
      </c>
      <c r="E88" s="5">
        <v>601449</v>
      </c>
      <c r="F88" s="5">
        <v>1</v>
      </c>
      <c r="G88" s="5" t="s">
        <v>1501</v>
      </c>
      <c r="H88" s="5" t="s">
        <v>20</v>
      </c>
      <c r="I88" s="6" t="s">
        <v>50</v>
      </c>
      <c r="J88" s="6" t="s">
        <v>51</v>
      </c>
      <c r="K88" s="6" t="s">
        <v>1502</v>
      </c>
      <c r="L88" s="6" t="s">
        <v>428</v>
      </c>
      <c r="M88" s="6"/>
      <c r="N88" s="6" t="s">
        <v>22</v>
      </c>
      <c r="O88" s="6" t="s">
        <v>23</v>
      </c>
      <c r="P88" s="6" t="s">
        <v>27</v>
      </c>
      <c r="Q88" s="6" t="s">
        <v>28</v>
      </c>
      <c r="R88" s="19">
        <v>20</v>
      </c>
      <c r="S88" s="20">
        <v>2</v>
      </c>
      <c r="T88" s="32">
        <v>0</v>
      </c>
      <c r="U88" t="s">
        <v>2910</v>
      </c>
      <c r="W88" t="str">
        <f t="shared" si="2"/>
        <v/>
      </c>
      <c r="X88" s="31" t="str">
        <f t="shared" si="3"/>
        <v>-</v>
      </c>
      <c r="Y88" s="35">
        <v>0.106</v>
      </c>
      <c r="Z88" s="8">
        <f>IFERROR(IFERROR(VLOOKUP(G88,'IVSET-Escuelas'!A:F,4,FALSE),VLOOKUP(M88,'IVSET-Fines'!F:L,7,FALSE)),"-")</f>
        <v>0.45013377070426941</v>
      </c>
    </row>
    <row r="89" spans="1:26" ht="15" thickBot="1" x14ac:dyDescent="0.4">
      <c r="A89" s="3" t="s">
        <v>2916</v>
      </c>
      <c r="B89" s="3" t="s">
        <v>19</v>
      </c>
      <c r="C89" s="3" t="s">
        <v>252</v>
      </c>
      <c r="D89" s="3" t="s">
        <v>2566</v>
      </c>
      <c r="E89" s="3">
        <v>602842</v>
      </c>
      <c r="F89" s="3">
        <v>0</v>
      </c>
      <c r="G89" s="3" t="s">
        <v>2580</v>
      </c>
      <c r="H89" s="3" t="s">
        <v>20</v>
      </c>
      <c r="I89" s="4" t="s">
        <v>50</v>
      </c>
      <c r="J89" s="4" t="s">
        <v>21</v>
      </c>
      <c r="K89" s="4"/>
      <c r="L89" s="4" t="s">
        <v>2581</v>
      </c>
      <c r="M89" s="4"/>
      <c r="N89" s="4" t="s">
        <v>22</v>
      </c>
      <c r="O89" s="4" t="s">
        <v>23</v>
      </c>
      <c r="P89" s="4" t="s">
        <v>27</v>
      </c>
      <c r="Q89" s="4" t="s">
        <v>28</v>
      </c>
      <c r="R89" s="21">
        <v>57</v>
      </c>
      <c r="S89" s="22">
        <v>3</v>
      </c>
      <c r="T89" s="32">
        <v>0</v>
      </c>
      <c r="U89" t="s">
        <v>2910</v>
      </c>
      <c r="W89" t="str">
        <f t="shared" si="2"/>
        <v/>
      </c>
      <c r="X89" s="31" t="str">
        <f t="shared" si="3"/>
        <v>-</v>
      </c>
      <c r="Y89" s="35">
        <v>0.106</v>
      </c>
      <c r="Z89" s="8">
        <f>IFERROR(IFERROR(VLOOKUP(G89,'IVSET-Escuelas'!A:F,4,FALSE),VLOOKUP(M89,'IVSET-Fines'!F:L,7,FALSE)),"-")</f>
        <v>0.44468861818313599</v>
      </c>
    </row>
    <row r="90" spans="1:26" ht="15" thickBot="1" x14ac:dyDescent="0.4">
      <c r="A90" s="3" t="s">
        <v>2916</v>
      </c>
      <c r="B90" s="3" t="s">
        <v>257</v>
      </c>
      <c r="C90" s="3" t="s">
        <v>772</v>
      </c>
      <c r="D90" s="3" t="s">
        <v>773</v>
      </c>
      <c r="E90" s="3">
        <v>602617</v>
      </c>
      <c r="F90" s="3">
        <v>3</v>
      </c>
      <c r="G90" s="3" t="s">
        <v>779</v>
      </c>
      <c r="H90" s="3" t="s">
        <v>20</v>
      </c>
      <c r="I90" s="4" t="s">
        <v>50</v>
      </c>
      <c r="J90" s="4" t="s">
        <v>51</v>
      </c>
      <c r="K90" s="4" t="s">
        <v>780</v>
      </c>
      <c r="L90" s="4" t="s">
        <v>438</v>
      </c>
      <c r="M90" s="4"/>
      <c r="N90" s="4" t="s">
        <v>22</v>
      </c>
      <c r="O90" s="4" t="s">
        <v>23</v>
      </c>
      <c r="P90" s="4" t="s">
        <v>27</v>
      </c>
      <c r="Q90" s="4" t="s">
        <v>28</v>
      </c>
      <c r="R90" s="21">
        <v>16</v>
      </c>
      <c r="S90" s="22">
        <v>3</v>
      </c>
      <c r="T90" s="32">
        <v>0</v>
      </c>
      <c r="U90" t="s">
        <v>2910</v>
      </c>
      <c r="W90" t="str">
        <f t="shared" si="2"/>
        <v/>
      </c>
      <c r="X90" s="31" t="str">
        <f t="shared" si="3"/>
        <v>-</v>
      </c>
      <c r="Y90" s="35">
        <v>0.107</v>
      </c>
      <c r="Z90" s="8">
        <f>IFERROR(IFERROR(VLOOKUP(G90,'IVSET-Escuelas'!A:F,4,FALSE),VLOOKUP(M90,'IVSET-Fines'!F:L,7,FALSE)),"-")</f>
        <v>0.3489384651184082</v>
      </c>
    </row>
    <row r="91" spans="1:26" ht="15" thickBot="1" x14ac:dyDescent="0.4">
      <c r="A91" s="5" t="s">
        <v>2916</v>
      </c>
      <c r="B91" s="5" t="s">
        <v>516</v>
      </c>
      <c r="C91" s="5" t="s">
        <v>1348</v>
      </c>
      <c r="D91" s="5" t="s">
        <v>1349</v>
      </c>
      <c r="E91" s="5">
        <v>607974</v>
      </c>
      <c r="F91" s="5">
        <v>3</v>
      </c>
      <c r="G91" s="5" t="s">
        <v>1353</v>
      </c>
      <c r="H91" s="5" t="s">
        <v>20</v>
      </c>
      <c r="I91" s="6" t="s">
        <v>50</v>
      </c>
      <c r="J91" s="6" t="s">
        <v>51</v>
      </c>
      <c r="K91" s="6" t="s">
        <v>1351</v>
      </c>
      <c r="L91" s="6" t="s">
        <v>526</v>
      </c>
      <c r="M91" s="6"/>
      <c r="N91" s="6" t="s">
        <v>22</v>
      </c>
      <c r="O91" s="6" t="s">
        <v>23</v>
      </c>
      <c r="P91" s="6" t="s">
        <v>27</v>
      </c>
      <c r="Q91" s="6" t="s">
        <v>28</v>
      </c>
      <c r="R91" s="19">
        <v>35</v>
      </c>
      <c r="S91" s="20">
        <v>2</v>
      </c>
      <c r="T91" s="32">
        <v>0</v>
      </c>
      <c r="U91" t="s">
        <v>2910</v>
      </c>
      <c r="W91" t="str">
        <f t="shared" si="2"/>
        <v/>
      </c>
      <c r="X91" s="31" t="str">
        <f t="shared" si="3"/>
        <v>-</v>
      </c>
      <c r="Y91" s="35">
        <v>0.11</v>
      </c>
      <c r="Z91" s="8">
        <f>IFERROR(IFERROR(VLOOKUP(G91,'IVSET-Escuelas'!A:F,4,FALSE),VLOOKUP(M91,'IVSET-Fines'!F:L,7,FALSE)),"-")</f>
        <v>0.53657913208007813</v>
      </c>
    </row>
    <row r="92" spans="1:26" ht="15" thickBot="1" x14ac:dyDescent="0.4">
      <c r="A92" s="3" t="s">
        <v>2916</v>
      </c>
      <c r="B92" s="3" t="s">
        <v>203</v>
      </c>
      <c r="C92" s="3" t="s">
        <v>450</v>
      </c>
      <c r="D92" s="3" t="s">
        <v>452</v>
      </c>
      <c r="E92" s="3">
        <v>605440</v>
      </c>
      <c r="F92" s="3">
        <v>3</v>
      </c>
      <c r="G92" s="3" t="s">
        <v>472</v>
      </c>
      <c r="H92" s="3" t="s">
        <v>20</v>
      </c>
      <c r="I92" s="4" t="s">
        <v>50</v>
      </c>
      <c r="J92" s="4" t="s">
        <v>51</v>
      </c>
      <c r="K92" s="4" t="s">
        <v>464</v>
      </c>
      <c r="L92" s="4" t="s">
        <v>473</v>
      </c>
      <c r="M92" s="4"/>
      <c r="N92" s="4" t="s">
        <v>22</v>
      </c>
      <c r="O92" s="4" t="s">
        <v>23</v>
      </c>
      <c r="P92" s="4" t="s">
        <v>27</v>
      </c>
      <c r="Q92" s="4" t="s">
        <v>28</v>
      </c>
      <c r="R92" s="21">
        <v>35</v>
      </c>
      <c r="S92" s="22">
        <v>3</v>
      </c>
      <c r="T92" s="32">
        <v>0</v>
      </c>
      <c r="U92" t="s">
        <v>2910</v>
      </c>
      <c r="W92" t="str">
        <f t="shared" si="2"/>
        <v/>
      </c>
      <c r="X92" s="31" t="str">
        <f t="shared" si="3"/>
        <v>-</v>
      </c>
      <c r="Y92" s="35">
        <v>0.111</v>
      </c>
      <c r="Z92" s="8">
        <f>IFERROR(IFERROR(VLOOKUP(G92,'IVSET-Escuelas'!A:F,4,FALSE),VLOOKUP(M92,'IVSET-Fines'!F:L,7,FALSE)),"-")</f>
        <v>0.33368480205535889</v>
      </c>
    </row>
    <row r="93" spans="1:26" ht="15" thickBot="1" x14ac:dyDescent="0.4">
      <c r="A93" s="3" t="s">
        <v>2916</v>
      </c>
      <c r="B93" s="3" t="s">
        <v>225</v>
      </c>
      <c r="C93" s="3" t="s">
        <v>942</v>
      </c>
      <c r="D93" s="3" t="s">
        <v>943</v>
      </c>
      <c r="E93" s="3">
        <v>609273</v>
      </c>
      <c r="F93" s="3">
        <v>2</v>
      </c>
      <c r="G93" s="3" t="s">
        <v>987</v>
      </c>
      <c r="H93" s="3" t="s">
        <v>20</v>
      </c>
      <c r="I93" s="4" t="s">
        <v>50</v>
      </c>
      <c r="J93" s="4" t="s">
        <v>51</v>
      </c>
      <c r="K93" s="4" t="s">
        <v>985</v>
      </c>
      <c r="L93" s="4" t="s">
        <v>485</v>
      </c>
      <c r="M93" s="4"/>
      <c r="N93" s="4" t="s">
        <v>22</v>
      </c>
      <c r="O93" s="4" t="s">
        <v>134</v>
      </c>
      <c r="P93" s="4" t="s">
        <v>27</v>
      </c>
      <c r="Q93" s="4" t="s">
        <v>28</v>
      </c>
      <c r="R93" s="21">
        <v>45</v>
      </c>
      <c r="S93" s="22">
        <v>4</v>
      </c>
      <c r="T93" s="32">
        <v>0</v>
      </c>
      <c r="U93" t="s">
        <v>2910</v>
      </c>
      <c r="W93" t="str">
        <f t="shared" si="2"/>
        <v/>
      </c>
      <c r="X93" s="31" t="str">
        <f t="shared" si="3"/>
        <v>-</v>
      </c>
      <c r="Y93" s="35">
        <v>0.111</v>
      </c>
      <c r="Z93" s="8">
        <f>IFERROR(IFERROR(VLOOKUP(G93,'IVSET-Escuelas'!A:F,4,FALSE),VLOOKUP(M93,'IVSET-Fines'!F:L,7,FALSE)),"-")</f>
        <v>0.59364253282546997</v>
      </c>
    </row>
    <row r="94" spans="1:26" ht="15" thickBot="1" x14ac:dyDescent="0.4">
      <c r="A94" s="5" t="s">
        <v>2916</v>
      </c>
      <c r="B94" s="5" t="s">
        <v>135</v>
      </c>
      <c r="C94" s="5" t="s">
        <v>1217</v>
      </c>
      <c r="D94" s="5" t="s">
        <v>1218</v>
      </c>
      <c r="E94" s="5">
        <v>604293</v>
      </c>
      <c r="F94" s="5">
        <v>2</v>
      </c>
      <c r="G94" s="5" t="s">
        <v>1225</v>
      </c>
      <c r="H94" s="5" t="s">
        <v>20</v>
      </c>
      <c r="I94" s="6" t="s">
        <v>50</v>
      </c>
      <c r="J94" s="6" t="s">
        <v>51</v>
      </c>
      <c r="K94" s="6" t="s">
        <v>1220</v>
      </c>
      <c r="L94" s="6" t="s">
        <v>1226</v>
      </c>
      <c r="M94" s="6"/>
      <c r="N94" s="6" t="s">
        <v>22</v>
      </c>
      <c r="O94" s="6" t="s">
        <v>23</v>
      </c>
      <c r="P94" s="6" t="s">
        <v>27</v>
      </c>
      <c r="Q94" s="6" t="s">
        <v>28</v>
      </c>
      <c r="R94" s="19">
        <v>7</v>
      </c>
      <c r="S94" s="20">
        <v>1</v>
      </c>
      <c r="T94" s="32">
        <v>0</v>
      </c>
      <c r="U94" t="s">
        <v>2910</v>
      </c>
      <c r="W94" t="str">
        <f t="shared" si="2"/>
        <v/>
      </c>
      <c r="X94" s="31" t="str">
        <f t="shared" si="3"/>
        <v>-</v>
      </c>
      <c r="Y94" s="35">
        <v>0.112</v>
      </c>
      <c r="Z94" s="8">
        <f>IFERROR(IFERROR(VLOOKUP(G94,'IVSET-Escuelas'!A:F,4,FALSE),VLOOKUP(M94,'IVSET-Fines'!F:L,7,FALSE)),"-")</f>
        <v>0.27488809823989868</v>
      </c>
    </row>
    <row r="95" spans="1:26" ht="15" thickBot="1" x14ac:dyDescent="0.4">
      <c r="A95" s="3" t="s">
        <v>2916</v>
      </c>
      <c r="B95" s="3" t="s">
        <v>204</v>
      </c>
      <c r="C95" s="3" t="s">
        <v>137</v>
      </c>
      <c r="D95" s="3" t="s">
        <v>2629</v>
      </c>
      <c r="E95" s="3">
        <v>605775</v>
      </c>
      <c r="F95" s="3">
        <v>0</v>
      </c>
      <c r="G95" s="3" t="s">
        <v>2656</v>
      </c>
      <c r="H95" s="3" t="s">
        <v>210</v>
      </c>
      <c r="I95" s="4" t="s">
        <v>202</v>
      </c>
      <c r="J95" s="4" t="s">
        <v>21</v>
      </c>
      <c r="K95" s="4"/>
      <c r="L95" s="4" t="s">
        <v>2657</v>
      </c>
      <c r="M95" s="4"/>
      <c r="N95" s="4" t="s">
        <v>22</v>
      </c>
      <c r="O95" s="4" t="s">
        <v>23</v>
      </c>
      <c r="P95" s="4" t="s">
        <v>27</v>
      </c>
      <c r="Q95" s="4" t="s">
        <v>144</v>
      </c>
      <c r="R95" s="21">
        <v>81</v>
      </c>
      <c r="S95" s="22">
        <v>8</v>
      </c>
      <c r="T95" s="32">
        <v>0</v>
      </c>
      <c r="U95" t="s">
        <v>2909</v>
      </c>
      <c r="W95" t="str">
        <f t="shared" si="2"/>
        <v/>
      </c>
      <c r="X95" s="31" t="str">
        <f t="shared" si="3"/>
        <v>-</v>
      </c>
      <c r="Y95" s="35">
        <v>0.113</v>
      </c>
      <c r="Z95" s="8">
        <f>IFERROR(IFERROR(VLOOKUP(G95,'IVSET-Escuelas'!A:F,4,FALSE),VLOOKUP(M95,'IVSET-Fines'!F:L,7,FALSE)),"-")</f>
        <v>0.24845302104949951</v>
      </c>
    </row>
    <row r="96" spans="1:26" ht="15" thickBot="1" x14ac:dyDescent="0.4">
      <c r="A96" s="5" t="s">
        <v>2916</v>
      </c>
      <c r="B96" s="5" t="s">
        <v>257</v>
      </c>
      <c r="C96" s="5" t="s">
        <v>254</v>
      </c>
      <c r="D96" s="5" t="s">
        <v>256</v>
      </c>
      <c r="E96" s="5">
        <v>613492</v>
      </c>
      <c r="F96" s="5">
        <v>1</v>
      </c>
      <c r="G96" s="5" t="s">
        <v>276</v>
      </c>
      <c r="H96" s="5" t="s">
        <v>20</v>
      </c>
      <c r="I96" s="6" t="s">
        <v>50</v>
      </c>
      <c r="J96" s="6" t="s">
        <v>51</v>
      </c>
      <c r="K96" s="6" t="s">
        <v>274</v>
      </c>
      <c r="L96" s="6" t="s">
        <v>277</v>
      </c>
      <c r="M96" s="6"/>
      <c r="N96" s="6" t="s">
        <v>22</v>
      </c>
      <c r="O96" s="6" t="s">
        <v>23</v>
      </c>
      <c r="P96" s="6" t="s">
        <v>27</v>
      </c>
      <c r="Q96" s="6" t="s">
        <v>28</v>
      </c>
      <c r="R96" s="19">
        <v>36</v>
      </c>
      <c r="S96" s="20">
        <v>2</v>
      </c>
      <c r="T96" s="32">
        <v>0</v>
      </c>
      <c r="U96" t="s">
        <v>2910</v>
      </c>
      <c r="W96" t="str">
        <f t="shared" si="2"/>
        <v/>
      </c>
      <c r="X96" s="31" t="str">
        <f t="shared" si="3"/>
        <v>-</v>
      </c>
      <c r="Y96" s="35">
        <v>0.113</v>
      </c>
      <c r="Z96" s="8">
        <f>IFERROR(IFERROR(VLOOKUP(G96,'IVSET-Escuelas'!A:F,4,FALSE),VLOOKUP(M96,'IVSET-Fines'!F:L,7,FALSE)),"-")</f>
        <v>0.41066464781761169</v>
      </c>
    </row>
    <row r="97" spans="1:26" ht="15" thickBot="1" x14ac:dyDescent="0.4">
      <c r="A97" s="3" t="s">
        <v>2916</v>
      </c>
      <c r="B97" s="3" t="s">
        <v>217</v>
      </c>
      <c r="C97" s="3" t="s">
        <v>674</v>
      </c>
      <c r="D97" s="3" t="s">
        <v>675</v>
      </c>
      <c r="E97" s="3">
        <v>606895</v>
      </c>
      <c r="F97" s="3">
        <v>2</v>
      </c>
      <c r="G97" s="3" t="s">
        <v>679</v>
      </c>
      <c r="H97" s="3" t="s">
        <v>20</v>
      </c>
      <c r="I97" s="4" t="s">
        <v>50</v>
      </c>
      <c r="J97" s="4" t="s">
        <v>51</v>
      </c>
      <c r="K97" s="4" t="s">
        <v>677</v>
      </c>
      <c r="L97" s="4" t="s">
        <v>680</v>
      </c>
      <c r="M97" s="4"/>
      <c r="N97" s="4" t="s">
        <v>200</v>
      </c>
      <c r="O97" s="4" t="s">
        <v>23</v>
      </c>
      <c r="P97" s="4" t="s">
        <v>27</v>
      </c>
      <c r="Q97" s="4" t="s">
        <v>28</v>
      </c>
      <c r="R97" s="21">
        <v>6</v>
      </c>
      <c r="S97" s="22">
        <v>1</v>
      </c>
      <c r="T97" s="32">
        <v>0</v>
      </c>
      <c r="U97" t="s">
        <v>2910</v>
      </c>
      <c r="W97" t="str">
        <f t="shared" si="2"/>
        <v/>
      </c>
      <c r="X97" s="31" t="str">
        <f t="shared" si="3"/>
        <v>-</v>
      </c>
      <c r="Y97" s="35">
        <v>0.113</v>
      </c>
      <c r="Z97" s="8">
        <f>IFERROR(IFERROR(VLOOKUP(G97,'IVSET-Escuelas'!A:F,4,FALSE),VLOOKUP(M97,'IVSET-Fines'!F:L,7,FALSE)),"-")</f>
        <v>0.44423192739486689</v>
      </c>
    </row>
    <row r="98" spans="1:26" ht="15" thickBot="1" x14ac:dyDescent="0.4">
      <c r="A98" s="5" t="s">
        <v>2916</v>
      </c>
      <c r="B98" s="5" t="s">
        <v>225</v>
      </c>
      <c r="C98" s="5" t="s">
        <v>942</v>
      </c>
      <c r="D98" s="5" t="s">
        <v>943</v>
      </c>
      <c r="E98" s="5">
        <v>600256</v>
      </c>
      <c r="F98" s="5">
        <v>3</v>
      </c>
      <c r="G98" s="5" t="s">
        <v>1003</v>
      </c>
      <c r="H98" s="5" t="s">
        <v>20</v>
      </c>
      <c r="I98" s="6" t="s">
        <v>50</v>
      </c>
      <c r="J98" s="6" t="s">
        <v>51</v>
      </c>
      <c r="K98" s="6" t="s">
        <v>966</v>
      </c>
      <c r="L98" s="6" t="s">
        <v>1004</v>
      </c>
      <c r="M98" s="6"/>
      <c r="N98" s="6" t="s">
        <v>22</v>
      </c>
      <c r="O98" s="6" t="s">
        <v>23</v>
      </c>
      <c r="P98" s="6" t="s">
        <v>27</v>
      </c>
      <c r="Q98" s="6" t="s">
        <v>28</v>
      </c>
      <c r="R98" s="19">
        <v>24</v>
      </c>
      <c r="S98" s="20">
        <v>2</v>
      </c>
      <c r="T98" s="32">
        <v>0</v>
      </c>
      <c r="U98" t="s">
        <v>2910</v>
      </c>
      <c r="W98" t="str">
        <f t="shared" si="2"/>
        <v/>
      </c>
      <c r="X98" s="31" t="str">
        <f t="shared" si="3"/>
        <v>-</v>
      </c>
      <c r="Y98" s="35">
        <v>0.11600000000000001</v>
      </c>
      <c r="Z98" s="8">
        <f>IFERROR(IFERROR(VLOOKUP(G98,'IVSET-Escuelas'!A:F,4,FALSE),VLOOKUP(M98,'IVSET-Fines'!F:L,7,FALSE)),"-")</f>
        <v>0.33368360996246338</v>
      </c>
    </row>
    <row r="99" spans="1:26" ht="15" thickBot="1" x14ac:dyDescent="0.4">
      <c r="A99" s="3" t="s">
        <v>2916</v>
      </c>
      <c r="B99" s="3" t="s">
        <v>817</v>
      </c>
      <c r="C99" s="3" t="s">
        <v>815</v>
      </c>
      <c r="D99" s="3" t="s">
        <v>816</v>
      </c>
      <c r="E99" s="3">
        <v>608481</v>
      </c>
      <c r="F99" s="3">
        <v>1</v>
      </c>
      <c r="G99" s="3" t="s">
        <v>827</v>
      </c>
      <c r="H99" s="3" t="s">
        <v>20</v>
      </c>
      <c r="I99" s="4" t="s">
        <v>50</v>
      </c>
      <c r="J99" s="4" t="s">
        <v>51</v>
      </c>
      <c r="K99" s="4" t="s">
        <v>828</v>
      </c>
      <c r="L99" s="4" t="s">
        <v>471</v>
      </c>
      <c r="M99" s="4"/>
      <c r="N99" s="4" t="s">
        <v>22</v>
      </c>
      <c r="O99" s="4" t="s">
        <v>23</v>
      </c>
      <c r="P99" s="4" t="s">
        <v>27</v>
      </c>
      <c r="Q99" s="4" t="s">
        <v>28</v>
      </c>
      <c r="R99" s="21">
        <v>22</v>
      </c>
      <c r="S99" s="22">
        <v>2</v>
      </c>
      <c r="T99" s="32">
        <v>0</v>
      </c>
      <c r="U99" t="s">
        <v>2910</v>
      </c>
      <c r="W99" t="str">
        <f t="shared" si="2"/>
        <v/>
      </c>
      <c r="X99" s="31" t="str">
        <f t="shared" si="3"/>
        <v>-</v>
      </c>
      <c r="Y99" s="35">
        <v>0.11799999999999999</v>
      </c>
      <c r="Z99" s="8">
        <f>IFERROR(IFERROR(VLOOKUP(G99,'IVSET-Escuelas'!A:F,4,FALSE),VLOOKUP(M99,'IVSET-Fines'!F:L,7,FALSE)),"-")</f>
        <v>0.15476877987384799</v>
      </c>
    </row>
    <row r="100" spans="1:26" ht="15" thickBot="1" x14ac:dyDescent="0.4">
      <c r="A100" s="5" t="s">
        <v>2916</v>
      </c>
      <c r="B100" s="5" t="s">
        <v>135</v>
      </c>
      <c r="C100" s="5" t="s">
        <v>727</v>
      </c>
      <c r="D100" s="5" t="s">
        <v>728</v>
      </c>
      <c r="E100" s="5">
        <v>608058</v>
      </c>
      <c r="F100" s="5">
        <v>2</v>
      </c>
      <c r="G100" s="5" t="s">
        <v>732</v>
      </c>
      <c r="H100" s="5" t="s">
        <v>20</v>
      </c>
      <c r="I100" s="6" t="s">
        <v>50</v>
      </c>
      <c r="J100" s="6" t="s">
        <v>51</v>
      </c>
      <c r="K100" s="6" t="s">
        <v>731</v>
      </c>
      <c r="L100" s="6" t="s">
        <v>650</v>
      </c>
      <c r="M100" s="6"/>
      <c r="N100" s="6" t="s">
        <v>22</v>
      </c>
      <c r="O100" s="6" t="s">
        <v>23</v>
      </c>
      <c r="P100" s="6" t="s">
        <v>27</v>
      </c>
      <c r="Q100" s="6" t="s">
        <v>28</v>
      </c>
      <c r="R100" s="19">
        <v>35</v>
      </c>
      <c r="S100" s="20">
        <v>3</v>
      </c>
      <c r="T100" s="32">
        <v>0</v>
      </c>
      <c r="U100" t="s">
        <v>2910</v>
      </c>
      <c r="W100" t="str">
        <f t="shared" si="2"/>
        <v/>
      </c>
      <c r="X100" s="31" t="str">
        <f t="shared" si="3"/>
        <v>-</v>
      </c>
      <c r="Y100" s="35">
        <v>0.11799999999999999</v>
      </c>
      <c r="Z100" s="8">
        <f>IFERROR(IFERROR(VLOOKUP(G100,'IVSET-Escuelas'!A:F,4,FALSE),VLOOKUP(M100,'IVSET-Fines'!F:L,7,FALSE)),"-")</f>
        <v>0.63530457019805908</v>
      </c>
    </row>
    <row r="101" spans="1:26" ht="15" thickBot="1" x14ac:dyDescent="0.4">
      <c r="A101" s="3" t="s">
        <v>2916</v>
      </c>
      <c r="B101" s="3" t="s">
        <v>138</v>
      </c>
      <c r="C101" s="3" t="s">
        <v>1920</v>
      </c>
      <c r="D101" s="3" t="s">
        <v>1921</v>
      </c>
      <c r="E101" s="3">
        <v>604452</v>
      </c>
      <c r="F101" s="3">
        <v>0</v>
      </c>
      <c r="G101" s="3" t="s">
        <v>1922</v>
      </c>
      <c r="H101" s="3" t="s">
        <v>20</v>
      </c>
      <c r="I101" s="4" t="s">
        <v>50</v>
      </c>
      <c r="J101" s="4" t="s">
        <v>21</v>
      </c>
      <c r="K101" s="4"/>
      <c r="L101" s="4" t="s">
        <v>543</v>
      </c>
      <c r="M101" s="4"/>
      <c r="N101" s="4" t="s">
        <v>22</v>
      </c>
      <c r="O101" s="4" t="s">
        <v>23</v>
      </c>
      <c r="P101" s="4" t="s">
        <v>27</v>
      </c>
      <c r="Q101" s="4" t="s">
        <v>28</v>
      </c>
      <c r="R101" s="21">
        <v>40</v>
      </c>
      <c r="S101" s="22">
        <v>3</v>
      </c>
      <c r="T101" s="32">
        <v>0</v>
      </c>
      <c r="U101" t="s">
        <v>2910</v>
      </c>
      <c r="W101" t="str">
        <f t="shared" si="2"/>
        <v/>
      </c>
      <c r="X101" s="31" t="str">
        <f t="shared" si="3"/>
        <v>-</v>
      </c>
      <c r="Y101" s="35">
        <v>0.11799999999999999</v>
      </c>
      <c r="Z101" s="8">
        <f>IFERROR(IFERROR(VLOOKUP(G101,'IVSET-Escuelas'!A:F,4,FALSE),VLOOKUP(M101,'IVSET-Fines'!F:L,7,FALSE)),"-")</f>
        <v>0.329632967710495</v>
      </c>
    </row>
    <row r="102" spans="1:26" ht="15" thickBot="1" x14ac:dyDescent="0.4">
      <c r="A102" s="5" t="s">
        <v>2916</v>
      </c>
      <c r="B102" s="5" t="s">
        <v>140</v>
      </c>
      <c r="C102" s="5" t="s">
        <v>2149</v>
      </c>
      <c r="D102" s="5" t="s">
        <v>2150</v>
      </c>
      <c r="E102" s="5">
        <v>610868</v>
      </c>
      <c r="F102" s="5">
        <v>1</v>
      </c>
      <c r="G102" s="5" t="s">
        <v>2152</v>
      </c>
      <c r="H102" s="5" t="s">
        <v>20</v>
      </c>
      <c r="I102" s="6" t="s">
        <v>50</v>
      </c>
      <c r="J102" s="6" t="s">
        <v>51</v>
      </c>
      <c r="K102" s="6" t="s">
        <v>2153</v>
      </c>
      <c r="L102" s="6" t="s">
        <v>754</v>
      </c>
      <c r="M102" s="6"/>
      <c r="N102" s="6" t="s">
        <v>22</v>
      </c>
      <c r="O102" s="6" t="s">
        <v>23</v>
      </c>
      <c r="P102" s="6" t="s">
        <v>27</v>
      </c>
      <c r="Q102" s="6" t="s">
        <v>28</v>
      </c>
      <c r="R102" s="19">
        <v>15</v>
      </c>
      <c r="S102" s="20">
        <v>1</v>
      </c>
      <c r="T102" s="32">
        <v>0</v>
      </c>
      <c r="U102" t="s">
        <v>2910</v>
      </c>
      <c r="W102" t="str">
        <f t="shared" si="2"/>
        <v/>
      </c>
      <c r="X102" s="31" t="str">
        <f t="shared" si="3"/>
        <v>-</v>
      </c>
      <c r="Y102" s="35">
        <v>0.11899999999999999</v>
      </c>
      <c r="Z102" s="8">
        <f>IFERROR(IFERROR(VLOOKUP(G102,'IVSET-Escuelas'!A:F,4,FALSE),VLOOKUP(M102,'IVSET-Fines'!F:L,7,FALSE)),"-")</f>
        <v>0.79572540521621704</v>
      </c>
    </row>
    <row r="103" spans="1:26" ht="15" thickBot="1" x14ac:dyDescent="0.4">
      <c r="A103" s="5" t="s">
        <v>2916</v>
      </c>
      <c r="B103" s="5" t="s">
        <v>1532</v>
      </c>
      <c r="C103" s="5" t="s">
        <v>1530</v>
      </c>
      <c r="D103" s="5" t="s">
        <v>1531</v>
      </c>
      <c r="E103" s="5">
        <v>613635</v>
      </c>
      <c r="F103" s="5">
        <v>4</v>
      </c>
      <c r="G103" s="5" t="s">
        <v>1582</v>
      </c>
      <c r="H103" s="5" t="s">
        <v>20</v>
      </c>
      <c r="I103" s="6" t="s">
        <v>50</v>
      </c>
      <c r="J103" s="6" t="s">
        <v>51</v>
      </c>
      <c r="K103" s="6" t="s">
        <v>1583</v>
      </c>
      <c r="L103" s="6" t="s">
        <v>1584</v>
      </c>
      <c r="M103" s="6"/>
      <c r="N103" s="6" t="s">
        <v>22</v>
      </c>
      <c r="O103" s="6" t="s">
        <v>23</v>
      </c>
      <c r="P103" s="6" t="s">
        <v>27</v>
      </c>
      <c r="Q103" s="6" t="s">
        <v>28</v>
      </c>
      <c r="R103" s="19">
        <v>59</v>
      </c>
      <c r="S103" s="20">
        <v>4</v>
      </c>
      <c r="T103" s="32">
        <v>0</v>
      </c>
      <c r="U103" t="s">
        <v>2910</v>
      </c>
      <c r="W103" t="str">
        <f t="shared" si="2"/>
        <v/>
      </c>
      <c r="X103" s="31" t="str">
        <f t="shared" si="3"/>
        <v>-</v>
      </c>
      <c r="Y103" s="35">
        <v>0.121</v>
      </c>
      <c r="Z103" s="8">
        <f>IFERROR(IFERROR(VLOOKUP(G103,'IVSET-Escuelas'!A:F,4,FALSE),VLOOKUP(M103,'IVSET-Fines'!F:L,7,FALSE)),"-")</f>
        <v>0.96473932266235352</v>
      </c>
    </row>
    <row r="104" spans="1:26" ht="15" thickBot="1" x14ac:dyDescent="0.4">
      <c r="A104" s="3" t="s">
        <v>2916</v>
      </c>
      <c r="B104" s="3" t="s">
        <v>222</v>
      </c>
      <c r="C104" s="3" t="s">
        <v>610</v>
      </c>
      <c r="D104" s="3" t="s">
        <v>611</v>
      </c>
      <c r="E104" s="3">
        <v>605903</v>
      </c>
      <c r="F104" s="3">
        <v>1</v>
      </c>
      <c r="G104" s="3" t="s">
        <v>615</v>
      </c>
      <c r="H104" s="3" t="s">
        <v>20</v>
      </c>
      <c r="I104" s="4" t="s">
        <v>50</v>
      </c>
      <c r="J104" s="4" t="s">
        <v>51</v>
      </c>
      <c r="K104" s="4" t="s">
        <v>616</v>
      </c>
      <c r="L104" s="4" t="s">
        <v>617</v>
      </c>
      <c r="M104" s="4"/>
      <c r="N104" s="4" t="s">
        <v>22</v>
      </c>
      <c r="O104" s="4" t="s">
        <v>23</v>
      </c>
      <c r="P104" s="4" t="s">
        <v>27</v>
      </c>
      <c r="Q104" s="4" t="s">
        <v>28</v>
      </c>
      <c r="R104" s="21">
        <v>33</v>
      </c>
      <c r="S104" s="22">
        <v>3</v>
      </c>
      <c r="T104" s="32">
        <v>0</v>
      </c>
      <c r="U104" t="s">
        <v>2910</v>
      </c>
      <c r="W104" t="str">
        <f t="shared" si="2"/>
        <v/>
      </c>
      <c r="X104" s="31" t="str">
        <f t="shared" si="3"/>
        <v>-</v>
      </c>
      <c r="Y104" s="35">
        <v>0.124</v>
      </c>
      <c r="Z104" s="8">
        <f>IFERROR(IFERROR(VLOOKUP(G104,'IVSET-Escuelas'!A:F,4,FALSE),VLOOKUP(M104,'IVSET-Fines'!F:L,7,FALSE)),"-")</f>
        <v>0.50891417264938354</v>
      </c>
    </row>
    <row r="105" spans="1:26" ht="15" thickBot="1" x14ac:dyDescent="0.4">
      <c r="A105" s="5" t="s">
        <v>2916</v>
      </c>
      <c r="B105" s="5" t="s">
        <v>352</v>
      </c>
      <c r="C105" s="5" t="s">
        <v>521</v>
      </c>
      <c r="D105" s="5" t="s">
        <v>523</v>
      </c>
      <c r="E105" s="5">
        <v>606143</v>
      </c>
      <c r="F105" s="5">
        <v>1</v>
      </c>
      <c r="G105" s="5" t="s">
        <v>524</v>
      </c>
      <c r="H105" s="5" t="s">
        <v>20</v>
      </c>
      <c r="I105" s="6" t="s">
        <v>50</v>
      </c>
      <c r="J105" s="6" t="s">
        <v>51</v>
      </c>
      <c r="K105" s="6" t="s">
        <v>525</v>
      </c>
      <c r="L105" s="6" t="s">
        <v>526</v>
      </c>
      <c r="M105" s="6"/>
      <c r="N105" s="6" t="s">
        <v>22</v>
      </c>
      <c r="O105" s="6" t="s">
        <v>23</v>
      </c>
      <c r="P105" s="6" t="s">
        <v>27</v>
      </c>
      <c r="Q105" s="6" t="s">
        <v>28</v>
      </c>
      <c r="R105" s="19">
        <v>11</v>
      </c>
      <c r="S105" s="20">
        <v>1</v>
      </c>
      <c r="T105" s="32">
        <v>0</v>
      </c>
      <c r="U105" t="s">
        <v>2910</v>
      </c>
      <c r="W105" t="str">
        <f t="shared" si="2"/>
        <v/>
      </c>
      <c r="X105" s="31" t="str">
        <f t="shared" si="3"/>
        <v>-</v>
      </c>
      <c r="Y105" s="35">
        <v>0.125</v>
      </c>
      <c r="Z105" s="8">
        <f>IFERROR(IFERROR(VLOOKUP(G105,'IVSET-Escuelas'!A:F,4,FALSE),VLOOKUP(M105,'IVSET-Fines'!F:L,7,FALSE)),"-")</f>
        <v>0.44893938302993769</v>
      </c>
    </row>
    <row r="106" spans="1:26" ht="15" thickBot="1" x14ac:dyDescent="0.4">
      <c r="A106" s="5" t="s">
        <v>2916</v>
      </c>
      <c r="B106" s="5" t="s">
        <v>225</v>
      </c>
      <c r="C106" s="5" t="s">
        <v>876</v>
      </c>
      <c r="D106" s="5" t="s">
        <v>877</v>
      </c>
      <c r="E106" s="5">
        <v>609292</v>
      </c>
      <c r="F106" s="5">
        <v>3</v>
      </c>
      <c r="G106" s="5" t="s">
        <v>885</v>
      </c>
      <c r="H106" s="5" t="s">
        <v>20</v>
      </c>
      <c r="I106" s="6" t="s">
        <v>50</v>
      </c>
      <c r="J106" s="6" t="s">
        <v>51</v>
      </c>
      <c r="K106" s="6" t="s">
        <v>880</v>
      </c>
      <c r="L106" s="6" t="s">
        <v>886</v>
      </c>
      <c r="M106" s="6"/>
      <c r="N106" s="6" t="s">
        <v>22</v>
      </c>
      <c r="O106" s="6" t="s">
        <v>23</v>
      </c>
      <c r="P106" s="6" t="s">
        <v>27</v>
      </c>
      <c r="Q106" s="6" t="s">
        <v>28</v>
      </c>
      <c r="R106" s="19">
        <v>30</v>
      </c>
      <c r="S106" s="20">
        <v>2</v>
      </c>
      <c r="T106" s="32">
        <v>0</v>
      </c>
      <c r="U106" t="s">
        <v>2910</v>
      </c>
      <c r="W106" t="str">
        <f t="shared" si="2"/>
        <v/>
      </c>
      <c r="X106" s="31" t="str">
        <f t="shared" si="3"/>
        <v>-</v>
      </c>
      <c r="Y106" s="35">
        <v>0.126</v>
      </c>
      <c r="Z106" s="8">
        <f>IFERROR(IFERROR(VLOOKUP(G106,'IVSET-Escuelas'!A:F,4,FALSE),VLOOKUP(M106,'IVSET-Fines'!F:L,7,FALSE)),"-")</f>
        <v>0.3344196081161499</v>
      </c>
    </row>
    <row r="107" spans="1:26" ht="15" thickBot="1" x14ac:dyDescent="0.4">
      <c r="A107" s="5" t="s">
        <v>2916</v>
      </c>
      <c r="B107" s="5" t="s">
        <v>225</v>
      </c>
      <c r="C107" s="5" t="s">
        <v>942</v>
      </c>
      <c r="D107" s="5" t="s">
        <v>943</v>
      </c>
      <c r="E107" s="5">
        <v>600256</v>
      </c>
      <c r="F107" s="5">
        <v>1</v>
      </c>
      <c r="G107" s="5" t="s">
        <v>965</v>
      </c>
      <c r="H107" s="5" t="s">
        <v>20</v>
      </c>
      <c r="I107" s="6" t="s">
        <v>50</v>
      </c>
      <c r="J107" s="6" t="s">
        <v>51</v>
      </c>
      <c r="K107" s="6" t="s">
        <v>966</v>
      </c>
      <c r="L107" s="6" t="s">
        <v>967</v>
      </c>
      <c r="M107" s="6"/>
      <c r="N107" s="6" t="s">
        <v>22</v>
      </c>
      <c r="O107" s="6" t="s">
        <v>23</v>
      </c>
      <c r="P107" s="6" t="s">
        <v>27</v>
      </c>
      <c r="Q107" s="6" t="s">
        <v>28</v>
      </c>
      <c r="R107" s="19">
        <v>10</v>
      </c>
      <c r="S107" s="20">
        <v>1</v>
      </c>
      <c r="T107" s="32">
        <v>0</v>
      </c>
      <c r="U107" t="s">
        <v>2910</v>
      </c>
      <c r="W107" t="str">
        <f t="shared" si="2"/>
        <v/>
      </c>
      <c r="X107" s="31" t="str">
        <f t="shared" si="3"/>
        <v>-</v>
      </c>
      <c r="Y107" s="35">
        <v>0.127</v>
      </c>
      <c r="Z107" s="8">
        <f>IFERROR(IFERROR(VLOOKUP(G107,'IVSET-Escuelas'!A:F,4,FALSE),VLOOKUP(M107,'IVSET-Fines'!F:L,7,FALSE)),"-")</f>
        <v>0.67890661954879761</v>
      </c>
    </row>
    <row r="108" spans="1:26" ht="15" thickBot="1" x14ac:dyDescent="0.4">
      <c r="A108" s="3" t="s">
        <v>2916</v>
      </c>
      <c r="B108" s="3" t="s">
        <v>204</v>
      </c>
      <c r="C108" s="3" t="s">
        <v>137</v>
      </c>
      <c r="D108" s="3" t="s">
        <v>2629</v>
      </c>
      <c r="E108" s="3">
        <v>613718</v>
      </c>
      <c r="F108" s="3">
        <v>2</v>
      </c>
      <c r="G108" s="3" t="s">
        <v>2635</v>
      </c>
      <c r="H108" s="3" t="s">
        <v>20</v>
      </c>
      <c r="I108" s="4" t="s">
        <v>50</v>
      </c>
      <c r="J108" s="4" t="s">
        <v>51</v>
      </c>
      <c r="K108" s="4" t="s">
        <v>2634</v>
      </c>
      <c r="L108" s="4" t="s">
        <v>886</v>
      </c>
      <c r="M108" s="4"/>
      <c r="N108" s="4" t="s">
        <v>22</v>
      </c>
      <c r="O108" s="4" t="s">
        <v>23</v>
      </c>
      <c r="P108" s="4" t="s">
        <v>27</v>
      </c>
      <c r="Q108" s="4" t="s">
        <v>28</v>
      </c>
      <c r="R108" s="21">
        <v>32</v>
      </c>
      <c r="S108" s="22">
        <v>3</v>
      </c>
      <c r="T108" s="32">
        <v>0</v>
      </c>
      <c r="U108" t="s">
        <v>2910</v>
      </c>
      <c r="W108" t="str">
        <f t="shared" si="2"/>
        <v/>
      </c>
      <c r="X108" s="31" t="str">
        <f t="shared" si="3"/>
        <v>-</v>
      </c>
      <c r="Y108" s="35">
        <v>0.129</v>
      </c>
      <c r="Z108" s="8">
        <f>IFERROR(IFERROR(VLOOKUP(G108,'IVSET-Escuelas'!A:F,4,FALSE),VLOOKUP(M108,'IVSET-Fines'!F:L,7,FALSE)),"-")</f>
        <v>0.317869633436203</v>
      </c>
    </row>
    <row r="109" spans="1:26" ht="15" thickBot="1" x14ac:dyDescent="0.4">
      <c r="A109" s="5" t="s">
        <v>2916</v>
      </c>
      <c r="B109" s="5" t="s">
        <v>225</v>
      </c>
      <c r="C109" s="5" t="s">
        <v>942</v>
      </c>
      <c r="D109" s="5" t="s">
        <v>943</v>
      </c>
      <c r="E109" s="5">
        <v>603165</v>
      </c>
      <c r="F109" s="5">
        <v>2</v>
      </c>
      <c r="G109" s="5" t="s">
        <v>975</v>
      </c>
      <c r="H109" s="5" t="s">
        <v>20</v>
      </c>
      <c r="I109" s="6" t="s">
        <v>50</v>
      </c>
      <c r="J109" s="6" t="s">
        <v>51</v>
      </c>
      <c r="K109" s="6" t="s">
        <v>971</v>
      </c>
      <c r="L109" s="6" t="s">
        <v>976</v>
      </c>
      <c r="M109" s="6"/>
      <c r="N109" s="6" t="s">
        <v>22</v>
      </c>
      <c r="O109" s="6" t="s">
        <v>23</v>
      </c>
      <c r="P109" s="6" t="s">
        <v>27</v>
      </c>
      <c r="Q109" s="6" t="s">
        <v>28</v>
      </c>
      <c r="R109" s="19">
        <v>16</v>
      </c>
      <c r="S109" s="20">
        <v>1</v>
      </c>
      <c r="T109" s="32">
        <v>0</v>
      </c>
      <c r="U109" t="s">
        <v>2910</v>
      </c>
      <c r="W109" t="str">
        <f t="shared" si="2"/>
        <v/>
      </c>
      <c r="X109" s="31" t="str">
        <f t="shared" si="3"/>
        <v>-</v>
      </c>
      <c r="Y109" s="35">
        <v>0.13</v>
      </c>
      <c r="Z109" s="8">
        <f>IFERROR(IFERROR(VLOOKUP(G109,'IVSET-Escuelas'!A:F,4,FALSE),VLOOKUP(M109,'IVSET-Fines'!F:L,7,FALSE)),"-")</f>
        <v>0.71930056810379028</v>
      </c>
    </row>
    <row r="110" spans="1:26" ht="15" thickBot="1" x14ac:dyDescent="0.4">
      <c r="A110" s="5" t="s">
        <v>2916</v>
      </c>
      <c r="B110" s="5" t="s">
        <v>138</v>
      </c>
      <c r="C110" s="5" t="s">
        <v>555</v>
      </c>
      <c r="D110" s="5" t="s">
        <v>2392</v>
      </c>
      <c r="E110" s="5">
        <v>604045</v>
      </c>
      <c r="F110" s="5">
        <v>0</v>
      </c>
      <c r="G110" s="5" t="s">
        <v>2393</v>
      </c>
      <c r="H110" s="5" t="s">
        <v>20</v>
      </c>
      <c r="I110" s="6" t="s">
        <v>50</v>
      </c>
      <c r="J110" s="6" t="s">
        <v>21</v>
      </c>
      <c r="K110" s="6"/>
      <c r="L110" s="6" t="s">
        <v>543</v>
      </c>
      <c r="M110" s="6"/>
      <c r="N110" s="6" t="s">
        <v>22</v>
      </c>
      <c r="O110" s="6" t="s">
        <v>23</v>
      </c>
      <c r="P110" s="6" t="s">
        <v>27</v>
      </c>
      <c r="Q110" s="6" t="s">
        <v>28</v>
      </c>
      <c r="R110" s="19">
        <v>15</v>
      </c>
      <c r="S110" s="20">
        <v>2</v>
      </c>
      <c r="T110" s="32">
        <v>0</v>
      </c>
      <c r="U110" t="s">
        <v>2910</v>
      </c>
      <c r="W110" t="str">
        <f t="shared" si="2"/>
        <v/>
      </c>
      <c r="X110" s="31" t="str">
        <f t="shared" si="3"/>
        <v>-</v>
      </c>
      <c r="Y110" s="35">
        <v>0.13200000000000001</v>
      </c>
      <c r="Z110" s="8">
        <f>IFERROR(IFERROR(VLOOKUP(G110,'IVSET-Escuelas'!A:F,4,FALSE),VLOOKUP(M110,'IVSET-Fines'!F:L,7,FALSE)),"-")</f>
        <v>0.30282312631607061</v>
      </c>
    </row>
    <row r="111" spans="1:26" ht="15" thickBot="1" x14ac:dyDescent="0.4">
      <c r="A111" s="5" t="s">
        <v>2916</v>
      </c>
      <c r="B111" s="5" t="s">
        <v>204</v>
      </c>
      <c r="C111" s="5" t="s">
        <v>1084</v>
      </c>
      <c r="D111" s="5" t="s">
        <v>1085</v>
      </c>
      <c r="E111" s="5">
        <v>609980</v>
      </c>
      <c r="F111" s="5">
        <v>3</v>
      </c>
      <c r="G111" s="5" t="s">
        <v>1105</v>
      </c>
      <c r="H111" s="5" t="s">
        <v>20</v>
      </c>
      <c r="I111" s="6" t="s">
        <v>50</v>
      </c>
      <c r="J111" s="6" t="s">
        <v>51</v>
      </c>
      <c r="K111" s="6" t="s">
        <v>1095</v>
      </c>
      <c r="L111" s="6" t="s">
        <v>475</v>
      </c>
      <c r="M111" s="6"/>
      <c r="N111" s="6" t="s">
        <v>22</v>
      </c>
      <c r="O111" s="6" t="s">
        <v>23</v>
      </c>
      <c r="P111" s="6" t="s">
        <v>27</v>
      </c>
      <c r="Q111" s="6" t="s">
        <v>28</v>
      </c>
      <c r="R111" s="19">
        <v>24</v>
      </c>
      <c r="S111" s="20">
        <v>2</v>
      </c>
      <c r="T111" s="32">
        <v>0</v>
      </c>
      <c r="U111" t="s">
        <v>2910</v>
      </c>
      <c r="W111" t="str">
        <f t="shared" si="2"/>
        <v/>
      </c>
      <c r="X111" s="31" t="str">
        <f t="shared" si="3"/>
        <v>-</v>
      </c>
      <c r="Y111" s="35">
        <v>0.13400000000000001</v>
      </c>
      <c r="Z111" s="8">
        <f>IFERROR(IFERROR(VLOOKUP(G111,'IVSET-Escuelas'!A:F,4,FALSE),VLOOKUP(M111,'IVSET-Fines'!F:L,7,FALSE)),"-")</f>
        <v>0.74866557121276855</v>
      </c>
    </row>
    <row r="112" spans="1:26" ht="15" thickBot="1" x14ac:dyDescent="0.4">
      <c r="A112" s="3" t="s">
        <v>2916</v>
      </c>
      <c r="B112" s="3" t="s">
        <v>225</v>
      </c>
      <c r="C112" s="3" t="s">
        <v>942</v>
      </c>
      <c r="D112" s="3" t="s">
        <v>943</v>
      </c>
      <c r="E112" s="3">
        <v>604925</v>
      </c>
      <c r="F112" s="3">
        <v>1</v>
      </c>
      <c r="G112" s="3" t="s">
        <v>953</v>
      </c>
      <c r="H112" s="3" t="s">
        <v>20</v>
      </c>
      <c r="I112" s="4" t="s">
        <v>50</v>
      </c>
      <c r="J112" s="4" t="s">
        <v>51</v>
      </c>
      <c r="K112" s="4" t="s">
        <v>954</v>
      </c>
      <c r="L112" s="4" t="s">
        <v>955</v>
      </c>
      <c r="M112" s="4"/>
      <c r="N112" s="4" t="s">
        <v>22</v>
      </c>
      <c r="O112" s="4" t="s">
        <v>23</v>
      </c>
      <c r="P112" s="4" t="s">
        <v>27</v>
      </c>
      <c r="Q112" s="4" t="s">
        <v>28</v>
      </c>
      <c r="R112" s="21">
        <v>72</v>
      </c>
      <c r="S112" s="22">
        <v>3</v>
      </c>
      <c r="T112" s="32">
        <v>0</v>
      </c>
      <c r="U112" t="s">
        <v>2910</v>
      </c>
      <c r="W112" t="str">
        <f t="shared" si="2"/>
        <v/>
      </c>
      <c r="X112" s="31" t="str">
        <f t="shared" si="3"/>
        <v>-</v>
      </c>
      <c r="Y112" s="35">
        <v>0.13400000000000001</v>
      </c>
      <c r="Z112" s="8">
        <f>IFERROR(IFERROR(VLOOKUP(G112,'IVSET-Escuelas'!A:F,4,FALSE),VLOOKUP(M112,'IVSET-Fines'!F:L,7,FALSE)),"-")</f>
        <v>0.54953098297119141</v>
      </c>
    </row>
    <row r="113" spans="1:26" ht="15" thickBot="1" x14ac:dyDescent="0.4">
      <c r="A113" s="3" t="s">
        <v>2916</v>
      </c>
      <c r="B113" s="3" t="s">
        <v>516</v>
      </c>
      <c r="C113" s="3" t="s">
        <v>1348</v>
      </c>
      <c r="D113" s="3" t="s">
        <v>1349</v>
      </c>
      <c r="E113" s="3">
        <v>620521</v>
      </c>
      <c r="F113" s="3">
        <v>0</v>
      </c>
      <c r="G113" s="3" t="s">
        <v>1354</v>
      </c>
      <c r="H113" s="3" t="s">
        <v>20</v>
      </c>
      <c r="I113" s="4" t="s">
        <v>50</v>
      </c>
      <c r="J113" s="4" t="s">
        <v>21</v>
      </c>
      <c r="K113" s="4"/>
      <c r="L113" s="4" t="s">
        <v>1355</v>
      </c>
      <c r="M113" s="4"/>
      <c r="N113" s="4" t="s">
        <v>200</v>
      </c>
      <c r="O113" s="4" t="s">
        <v>23</v>
      </c>
      <c r="P113" s="4" t="s">
        <v>27</v>
      </c>
      <c r="Q113" s="4" t="s">
        <v>28</v>
      </c>
      <c r="R113" s="21">
        <v>7</v>
      </c>
      <c r="S113" s="22">
        <v>1</v>
      </c>
      <c r="T113" s="32">
        <v>0</v>
      </c>
      <c r="U113" t="s">
        <v>2910</v>
      </c>
      <c r="W113" t="str">
        <f t="shared" si="2"/>
        <v/>
      </c>
      <c r="X113" s="31" t="str">
        <f t="shared" si="3"/>
        <v>-</v>
      </c>
      <c r="Y113" s="35">
        <v>0.13800000000000001</v>
      </c>
      <c r="Z113" s="8">
        <f>IFERROR(IFERROR(VLOOKUP(G113,'IVSET-Escuelas'!A:F,4,FALSE),VLOOKUP(M113,'IVSET-Fines'!F:L,7,FALSE)),"-")</f>
        <v>0.34919613599777222</v>
      </c>
    </row>
    <row r="114" spans="1:26" ht="15" thickBot="1" x14ac:dyDescent="0.4">
      <c r="A114" s="5" t="s">
        <v>2916</v>
      </c>
      <c r="B114" s="5" t="s">
        <v>257</v>
      </c>
      <c r="C114" s="5" t="s">
        <v>253</v>
      </c>
      <c r="D114" s="5" t="s">
        <v>2759</v>
      </c>
      <c r="E114" s="5">
        <v>609576</v>
      </c>
      <c r="F114" s="5">
        <v>2</v>
      </c>
      <c r="G114" s="5" t="s">
        <v>2760</v>
      </c>
      <c r="H114" s="5" t="s">
        <v>20</v>
      </c>
      <c r="I114" s="6" t="s">
        <v>50</v>
      </c>
      <c r="J114" s="6" t="s">
        <v>51</v>
      </c>
      <c r="K114" s="6" t="s">
        <v>2761</v>
      </c>
      <c r="L114" s="6" t="s">
        <v>754</v>
      </c>
      <c r="M114" s="6"/>
      <c r="N114" s="6" t="s">
        <v>22</v>
      </c>
      <c r="O114" s="6" t="s">
        <v>23</v>
      </c>
      <c r="P114" s="6" t="s">
        <v>27</v>
      </c>
      <c r="Q114" s="6" t="s">
        <v>28</v>
      </c>
      <c r="R114" s="19">
        <v>66</v>
      </c>
      <c r="S114" s="20">
        <v>4</v>
      </c>
      <c r="T114" s="32">
        <v>0</v>
      </c>
      <c r="U114" t="s">
        <v>2910</v>
      </c>
      <c r="W114" t="str">
        <f t="shared" si="2"/>
        <v/>
      </c>
      <c r="X114" s="31" t="str">
        <f t="shared" si="3"/>
        <v>-</v>
      </c>
      <c r="Y114" s="35">
        <v>0.14000000000000001</v>
      </c>
      <c r="Z114" s="8">
        <f>IFERROR(IFERROR(VLOOKUP(G114,'IVSET-Escuelas'!A:F,4,FALSE),VLOOKUP(M114,'IVSET-Fines'!F:L,7,FALSE)),"-")</f>
        <v>0.82997071743011475</v>
      </c>
    </row>
    <row r="115" spans="1:26" ht="15" thickBot="1" x14ac:dyDescent="0.4">
      <c r="A115" s="5" t="s">
        <v>2916</v>
      </c>
      <c r="B115" s="5" t="s">
        <v>352</v>
      </c>
      <c r="C115" s="5" t="s">
        <v>349</v>
      </c>
      <c r="D115" s="5" t="s">
        <v>2397</v>
      </c>
      <c r="E115" s="5">
        <v>605214</v>
      </c>
      <c r="F115" s="5">
        <v>2</v>
      </c>
      <c r="G115" s="5" t="s">
        <v>2408</v>
      </c>
      <c r="H115" s="5" t="s">
        <v>20</v>
      </c>
      <c r="I115" s="6" t="s">
        <v>50</v>
      </c>
      <c r="J115" s="6" t="s">
        <v>51</v>
      </c>
      <c r="K115" s="6" t="s">
        <v>2405</v>
      </c>
      <c r="L115" s="6" t="s">
        <v>2409</v>
      </c>
      <c r="M115" s="6"/>
      <c r="N115" s="6" t="s">
        <v>22</v>
      </c>
      <c r="O115" s="6" t="s">
        <v>23</v>
      </c>
      <c r="P115" s="6" t="s">
        <v>27</v>
      </c>
      <c r="Q115" s="6" t="s">
        <v>28</v>
      </c>
      <c r="R115" s="19">
        <v>9</v>
      </c>
      <c r="S115" s="20">
        <v>1</v>
      </c>
      <c r="T115" s="32">
        <v>0</v>
      </c>
      <c r="U115" t="s">
        <v>2910</v>
      </c>
      <c r="W115" t="str">
        <f t="shared" si="2"/>
        <v/>
      </c>
      <c r="X115" s="31" t="str">
        <f t="shared" si="3"/>
        <v>-</v>
      </c>
      <c r="Y115" s="35">
        <v>0.14099999999999999</v>
      </c>
      <c r="Z115" s="8">
        <f>IFERROR(IFERROR(VLOOKUP(G115,'IVSET-Escuelas'!A:F,4,FALSE),VLOOKUP(M115,'IVSET-Fines'!F:L,7,FALSE)),"-")</f>
        <v>0.60482496023178101</v>
      </c>
    </row>
    <row r="116" spans="1:26" ht="15" thickBot="1" x14ac:dyDescent="0.4">
      <c r="A116" s="5" t="s">
        <v>2916</v>
      </c>
      <c r="B116" s="5" t="s">
        <v>1532</v>
      </c>
      <c r="C116" s="5" t="s">
        <v>1530</v>
      </c>
      <c r="D116" s="5" t="s">
        <v>1531</v>
      </c>
      <c r="E116" s="5">
        <v>608014</v>
      </c>
      <c r="F116" s="5">
        <v>2</v>
      </c>
      <c r="G116" s="5" t="s">
        <v>1655</v>
      </c>
      <c r="H116" s="5" t="s">
        <v>20</v>
      </c>
      <c r="I116" s="6" t="s">
        <v>50</v>
      </c>
      <c r="J116" s="6" t="s">
        <v>51</v>
      </c>
      <c r="K116" s="6" t="s">
        <v>1575</v>
      </c>
      <c r="L116" s="6" t="s">
        <v>1656</v>
      </c>
      <c r="M116" s="6"/>
      <c r="N116" s="6" t="s">
        <v>22</v>
      </c>
      <c r="O116" s="6" t="s">
        <v>23</v>
      </c>
      <c r="P116" s="6" t="s">
        <v>27</v>
      </c>
      <c r="Q116" s="6" t="s">
        <v>28</v>
      </c>
      <c r="R116" s="19">
        <v>28</v>
      </c>
      <c r="S116" s="20">
        <v>2</v>
      </c>
      <c r="T116" s="32">
        <v>0</v>
      </c>
      <c r="U116" t="s">
        <v>2910</v>
      </c>
      <c r="W116" t="str">
        <f t="shared" si="2"/>
        <v/>
      </c>
      <c r="X116" s="31" t="str">
        <f t="shared" si="3"/>
        <v>-</v>
      </c>
      <c r="Y116" s="35">
        <v>0.14199999999999999</v>
      </c>
      <c r="Z116" s="8">
        <f>IFERROR(IFERROR(VLOOKUP(G116,'IVSET-Escuelas'!A:F,4,FALSE),VLOOKUP(M116,'IVSET-Fines'!F:L,7,FALSE)),"-")</f>
        <v>0.4908948540687561</v>
      </c>
    </row>
    <row r="117" spans="1:26" ht="15" thickBot="1" x14ac:dyDescent="0.4">
      <c r="A117" s="3" t="s">
        <v>2916</v>
      </c>
      <c r="B117" s="3" t="s">
        <v>220</v>
      </c>
      <c r="C117" s="3" t="s">
        <v>665</v>
      </c>
      <c r="D117" s="3" t="s">
        <v>666</v>
      </c>
      <c r="E117" s="3">
        <v>606315</v>
      </c>
      <c r="F117" s="3">
        <v>0</v>
      </c>
      <c r="G117" s="3" t="s">
        <v>671</v>
      </c>
      <c r="H117" s="3" t="s">
        <v>20</v>
      </c>
      <c r="I117" s="4" t="s">
        <v>50</v>
      </c>
      <c r="J117" s="4" t="s">
        <v>21</v>
      </c>
      <c r="K117" s="4"/>
      <c r="L117" s="4" t="s">
        <v>672</v>
      </c>
      <c r="M117" s="4"/>
      <c r="N117" s="4" t="s">
        <v>199</v>
      </c>
      <c r="O117" s="4" t="s">
        <v>23</v>
      </c>
      <c r="P117" s="4" t="s">
        <v>27</v>
      </c>
      <c r="Q117" s="4" t="s">
        <v>28</v>
      </c>
      <c r="R117" s="21">
        <v>8</v>
      </c>
      <c r="S117" s="22">
        <v>1</v>
      </c>
      <c r="T117" s="32">
        <v>0</v>
      </c>
      <c r="U117" t="s">
        <v>2910</v>
      </c>
      <c r="W117" t="str">
        <f t="shared" si="2"/>
        <v/>
      </c>
      <c r="X117" s="31" t="str">
        <f t="shared" si="3"/>
        <v>-</v>
      </c>
      <c r="Y117" s="35">
        <v>0.14199999999999999</v>
      </c>
      <c r="Z117" s="8">
        <f>IFERROR(IFERROR(VLOOKUP(G117,'IVSET-Escuelas'!A:F,4,FALSE),VLOOKUP(M117,'IVSET-Fines'!F:L,7,FALSE)),"-")</f>
        <v>0.40298464894294739</v>
      </c>
    </row>
    <row r="118" spans="1:26" ht="15" thickBot="1" x14ac:dyDescent="0.4">
      <c r="A118" s="3" t="s">
        <v>2916</v>
      </c>
      <c r="B118" s="3" t="s">
        <v>1257</v>
      </c>
      <c r="C118" s="3" t="s">
        <v>519</v>
      </c>
      <c r="D118" s="3" t="s">
        <v>2470</v>
      </c>
      <c r="E118" s="3">
        <v>618252</v>
      </c>
      <c r="F118" s="3">
        <v>0</v>
      </c>
      <c r="G118" s="3" t="s">
        <v>2488</v>
      </c>
      <c r="H118" s="3" t="s">
        <v>210</v>
      </c>
      <c r="I118" s="4" t="s">
        <v>201</v>
      </c>
      <c r="J118" s="4" t="s">
        <v>21</v>
      </c>
      <c r="K118" s="4"/>
      <c r="L118" s="4" t="s">
        <v>2489</v>
      </c>
      <c r="M118" s="4"/>
      <c r="N118" s="4" t="s">
        <v>22</v>
      </c>
      <c r="O118" s="4" t="s">
        <v>23</v>
      </c>
      <c r="P118" s="4" t="s">
        <v>27</v>
      </c>
      <c r="Q118" s="4" t="s">
        <v>144</v>
      </c>
      <c r="R118" s="21">
        <v>814</v>
      </c>
      <c r="S118" s="22">
        <v>3</v>
      </c>
      <c r="T118" s="32">
        <v>0</v>
      </c>
      <c r="U118" t="s">
        <v>2909</v>
      </c>
      <c r="W118" t="str">
        <f t="shared" si="2"/>
        <v/>
      </c>
      <c r="X118" s="31" t="str">
        <f t="shared" si="3"/>
        <v>-</v>
      </c>
      <c r="Y118" s="35">
        <v>0.14299999999999999</v>
      </c>
      <c r="Z118" s="8">
        <f>IFERROR(IFERROR(VLOOKUP(G118,'IVSET-Escuelas'!A:F,4,FALSE),VLOOKUP(M118,'IVSET-Fines'!F:L,7,FALSE)),"-")</f>
        <v>3.792797913774848E-3</v>
      </c>
    </row>
    <row r="119" spans="1:26" ht="15" thickBot="1" x14ac:dyDescent="0.4">
      <c r="A119" s="5" t="s">
        <v>2916</v>
      </c>
      <c r="B119" s="5" t="s">
        <v>19</v>
      </c>
      <c r="C119" s="5" t="s">
        <v>449</v>
      </c>
      <c r="D119" s="5" t="s">
        <v>2590</v>
      </c>
      <c r="E119" s="5">
        <v>607115</v>
      </c>
      <c r="F119" s="5">
        <v>1</v>
      </c>
      <c r="G119" s="5" t="s">
        <v>2593</v>
      </c>
      <c r="H119" s="5" t="s">
        <v>20</v>
      </c>
      <c r="I119" s="6" t="s">
        <v>50</v>
      </c>
      <c r="J119" s="6" t="s">
        <v>51</v>
      </c>
      <c r="K119" s="6" t="s">
        <v>2594</v>
      </c>
      <c r="L119" s="6" t="s">
        <v>778</v>
      </c>
      <c r="M119" s="6"/>
      <c r="N119" s="6" t="s">
        <v>22</v>
      </c>
      <c r="O119" s="6" t="s">
        <v>23</v>
      </c>
      <c r="P119" s="6" t="s">
        <v>27</v>
      </c>
      <c r="Q119" s="6" t="s">
        <v>28</v>
      </c>
      <c r="R119" s="19">
        <v>50</v>
      </c>
      <c r="S119" s="20">
        <v>5</v>
      </c>
      <c r="T119" s="32">
        <v>0</v>
      </c>
      <c r="U119" t="s">
        <v>2910</v>
      </c>
      <c r="W119" t="str">
        <f t="shared" si="2"/>
        <v/>
      </c>
      <c r="X119" s="31" t="str">
        <f t="shared" si="3"/>
        <v>-</v>
      </c>
      <c r="Y119" s="35">
        <v>0.14499999999999999</v>
      </c>
      <c r="Z119" s="8">
        <f>IFERROR(IFERROR(VLOOKUP(G119,'IVSET-Escuelas'!A:F,4,FALSE),VLOOKUP(M119,'IVSET-Fines'!F:L,7,FALSE)),"-")</f>
        <v>0.5362861156463623</v>
      </c>
    </row>
    <row r="120" spans="1:26" ht="15" thickBot="1" x14ac:dyDescent="0.4">
      <c r="A120" s="3" t="s">
        <v>2916</v>
      </c>
      <c r="B120" s="3" t="s">
        <v>19</v>
      </c>
      <c r="C120" s="3" t="s">
        <v>252</v>
      </c>
      <c r="D120" s="3" t="s">
        <v>2566</v>
      </c>
      <c r="E120" s="3">
        <v>613712</v>
      </c>
      <c r="F120" s="3">
        <v>1</v>
      </c>
      <c r="G120" s="3" t="s">
        <v>2568</v>
      </c>
      <c r="H120" s="3" t="s">
        <v>20</v>
      </c>
      <c r="I120" s="4" t="s">
        <v>50</v>
      </c>
      <c r="J120" s="4" t="s">
        <v>51</v>
      </c>
      <c r="K120" s="4" t="s">
        <v>2569</v>
      </c>
      <c r="L120" s="4" t="s">
        <v>2570</v>
      </c>
      <c r="M120" s="4"/>
      <c r="N120" s="4" t="s">
        <v>22</v>
      </c>
      <c r="O120" s="4" t="s">
        <v>23</v>
      </c>
      <c r="P120" s="4" t="s">
        <v>27</v>
      </c>
      <c r="Q120" s="4" t="s">
        <v>28</v>
      </c>
      <c r="R120" s="21">
        <v>23</v>
      </c>
      <c r="S120" s="22">
        <v>2</v>
      </c>
      <c r="T120" s="32">
        <v>0</v>
      </c>
      <c r="U120" t="s">
        <v>2910</v>
      </c>
      <c r="W120" t="str">
        <f t="shared" si="2"/>
        <v/>
      </c>
      <c r="X120" s="31" t="str">
        <f t="shared" si="3"/>
        <v>-</v>
      </c>
      <c r="Y120" s="35">
        <v>0.14499999999999999</v>
      </c>
      <c r="Z120" s="8">
        <f>IFERROR(IFERROR(VLOOKUP(G120,'IVSET-Escuelas'!A:F,4,FALSE),VLOOKUP(M120,'IVSET-Fines'!F:L,7,FALSE)),"-")</f>
        <v>0.22156637907028201</v>
      </c>
    </row>
    <row r="121" spans="1:26" ht="15" thickBot="1" x14ac:dyDescent="0.4">
      <c r="A121" s="5" t="s">
        <v>2916</v>
      </c>
      <c r="B121" s="5" t="s">
        <v>817</v>
      </c>
      <c r="C121" s="5" t="s">
        <v>2080</v>
      </c>
      <c r="D121" s="5" t="s">
        <v>2081</v>
      </c>
      <c r="E121" s="5">
        <v>613653</v>
      </c>
      <c r="F121" s="5">
        <v>3</v>
      </c>
      <c r="G121" s="5" t="s">
        <v>2114</v>
      </c>
      <c r="H121" s="5" t="s">
        <v>20</v>
      </c>
      <c r="I121" s="6" t="s">
        <v>50</v>
      </c>
      <c r="J121" s="6" t="s">
        <v>51</v>
      </c>
      <c r="K121" s="6" t="s">
        <v>2090</v>
      </c>
      <c r="L121" s="6" t="s">
        <v>2115</v>
      </c>
      <c r="M121" s="6"/>
      <c r="N121" s="6" t="s">
        <v>22</v>
      </c>
      <c r="O121" s="6" t="s">
        <v>23</v>
      </c>
      <c r="P121" s="6" t="s">
        <v>27</v>
      </c>
      <c r="Q121" s="6" t="s">
        <v>28</v>
      </c>
      <c r="R121" s="19">
        <v>57</v>
      </c>
      <c r="S121" s="20">
        <v>3</v>
      </c>
      <c r="T121" s="32">
        <v>0</v>
      </c>
      <c r="U121" t="s">
        <v>2910</v>
      </c>
      <c r="W121" t="str">
        <f t="shared" si="2"/>
        <v/>
      </c>
      <c r="X121" s="31" t="str">
        <f t="shared" si="3"/>
        <v>-</v>
      </c>
      <c r="Y121" s="35">
        <v>0.14699999999999999</v>
      </c>
      <c r="Z121" s="8">
        <f>IFERROR(IFERROR(VLOOKUP(G121,'IVSET-Escuelas'!A:F,4,FALSE),VLOOKUP(M121,'IVSET-Fines'!F:L,7,FALSE)),"-")</f>
        <v>0.77854764461517334</v>
      </c>
    </row>
    <row r="122" spans="1:26" ht="15" thickBot="1" x14ac:dyDescent="0.4">
      <c r="A122" s="5" t="s">
        <v>2916</v>
      </c>
      <c r="B122" s="5" t="s">
        <v>1257</v>
      </c>
      <c r="C122" s="5" t="s">
        <v>2237</v>
      </c>
      <c r="D122" s="5" t="s">
        <v>2238</v>
      </c>
      <c r="E122" s="5">
        <v>616693</v>
      </c>
      <c r="F122" s="5">
        <v>0</v>
      </c>
      <c r="G122" s="5" t="s">
        <v>2274</v>
      </c>
      <c r="H122" s="5" t="s">
        <v>210</v>
      </c>
      <c r="I122" s="6" t="s">
        <v>201</v>
      </c>
      <c r="J122" s="6" t="s">
        <v>21</v>
      </c>
      <c r="K122" s="6"/>
      <c r="L122" s="6" t="s">
        <v>2275</v>
      </c>
      <c r="M122" s="6"/>
      <c r="N122" s="6" t="s">
        <v>22</v>
      </c>
      <c r="O122" s="6" t="s">
        <v>23</v>
      </c>
      <c r="P122" s="6" t="s">
        <v>27</v>
      </c>
      <c r="Q122" s="6" t="s">
        <v>144</v>
      </c>
      <c r="R122" s="19">
        <v>12</v>
      </c>
      <c r="S122" s="20">
        <v>3</v>
      </c>
      <c r="T122" s="32">
        <v>0</v>
      </c>
      <c r="U122" t="s">
        <v>2909</v>
      </c>
      <c r="W122" t="str">
        <f t="shared" si="2"/>
        <v/>
      </c>
      <c r="X122" s="31" t="str">
        <f t="shared" si="3"/>
        <v>-</v>
      </c>
      <c r="Y122" s="35">
        <v>0.14699999999999999</v>
      </c>
      <c r="Z122" s="8">
        <f>IFERROR(IFERROR(VLOOKUP(G122,'IVSET-Escuelas'!A:F,4,FALSE),VLOOKUP(M122,'IVSET-Fines'!F:L,7,FALSE)),"-")</f>
        <v>8.3445794880390167E-2</v>
      </c>
    </row>
    <row r="123" spans="1:26" ht="15" thickBot="1" x14ac:dyDescent="0.4">
      <c r="A123" s="5" t="s">
        <v>2916</v>
      </c>
      <c r="B123" s="5" t="s">
        <v>140</v>
      </c>
      <c r="C123" s="5" t="s">
        <v>2277</v>
      </c>
      <c r="D123" s="5" t="s">
        <v>2278</v>
      </c>
      <c r="E123" s="5">
        <v>600849</v>
      </c>
      <c r="F123" s="5">
        <v>3</v>
      </c>
      <c r="G123" s="5" t="s">
        <v>2297</v>
      </c>
      <c r="H123" s="5" t="s">
        <v>20</v>
      </c>
      <c r="I123" s="6" t="s">
        <v>50</v>
      </c>
      <c r="J123" s="6" t="s">
        <v>51</v>
      </c>
      <c r="K123" s="6" t="s">
        <v>2292</v>
      </c>
      <c r="L123" s="6" t="s">
        <v>972</v>
      </c>
      <c r="M123" s="6"/>
      <c r="N123" s="6" t="s">
        <v>22</v>
      </c>
      <c r="O123" s="6" t="s">
        <v>23</v>
      </c>
      <c r="P123" s="6" t="s">
        <v>27</v>
      </c>
      <c r="Q123" s="6" t="s">
        <v>28</v>
      </c>
      <c r="R123" s="19">
        <v>28</v>
      </c>
      <c r="S123" s="20">
        <v>2</v>
      </c>
      <c r="T123" s="32">
        <v>0</v>
      </c>
      <c r="U123" t="s">
        <v>2910</v>
      </c>
      <c r="W123" t="str">
        <f t="shared" si="2"/>
        <v/>
      </c>
      <c r="X123" s="31" t="str">
        <f t="shared" si="3"/>
        <v>-</v>
      </c>
      <c r="Y123" s="35">
        <v>0.14899999999999999</v>
      </c>
      <c r="Z123" s="8">
        <f>IFERROR(IFERROR(VLOOKUP(G123,'IVSET-Escuelas'!A:F,4,FALSE),VLOOKUP(M123,'IVSET-Fines'!F:L,7,FALSE)),"-")</f>
        <v>0.14916890859603879</v>
      </c>
    </row>
    <row r="124" spans="1:26" ht="15" thickBot="1" x14ac:dyDescent="0.4">
      <c r="A124" s="5" t="s">
        <v>2916</v>
      </c>
      <c r="B124" s="5" t="s">
        <v>19</v>
      </c>
      <c r="C124" s="5" t="s">
        <v>17</v>
      </c>
      <c r="D124" s="5" t="s">
        <v>18</v>
      </c>
      <c r="E124" s="5">
        <v>608979</v>
      </c>
      <c r="F124" s="5">
        <v>2</v>
      </c>
      <c r="G124" s="5" t="s">
        <v>84</v>
      </c>
      <c r="H124" s="5" t="s">
        <v>20</v>
      </c>
      <c r="I124" s="6" t="s">
        <v>50</v>
      </c>
      <c r="J124" s="6" t="s">
        <v>51</v>
      </c>
      <c r="K124" s="6" t="s">
        <v>52</v>
      </c>
      <c r="L124" s="6" t="s">
        <v>85</v>
      </c>
      <c r="M124" s="6"/>
      <c r="N124" s="6" t="s">
        <v>22</v>
      </c>
      <c r="O124" s="6" t="s">
        <v>23</v>
      </c>
      <c r="P124" s="6" t="s">
        <v>27</v>
      </c>
      <c r="Q124" s="6" t="s">
        <v>28</v>
      </c>
      <c r="R124" s="19">
        <v>66</v>
      </c>
      <c r="S124" s="20">
        <v>5</v>
      </c>
      <c r="T124" s="32">
        <v>0</v>
      </c>
      <c r="U124" t="s">
        <v>2910</v>
      </c>
      <c r="W124" t="str">
        <f t="shared" si="2"/>
        <v/>
      </c>
      <c r="X124" s="31" t="str">
        <f t="shared" si="3"/>
        <v>-</v>
      </c>
      <c r="Y124" s="35">
        <v>0.15</v>
      </c>
      <c r="Z124" s="8">
        <f>IFERROR(IFERROR(VLOOKUP(G124,'IVSET-Escuelas'!A:F,4,FALSE),VLOOKUP(M124,'IVSET-Fines'!F:L,7,FALSE)),"-")</f>
        <v>0.31473800539970398</v>
      </c>
    </row>
    <row r="125" spans="1:26" ht="15" thickBot="1" x14ac:dyDescent="0.4">
      <c r="A125" s="5" t="s">
        <v>2916</v>
      </c>
      <c r="B125" s="5" t="s">
        <v>257</v>
      </c>
      <c r="C125" s="5" t="s">
        <v>772</v>
      </c>
      <c r="D125" s="5" t="s">
        <v>773</v>
      </c>
      <c r="E125" s="5">
        <v>608920</v>
      </c>
      <c r="F125" s="5">
        <v>1</v>
      </c>
      <c r="G125" s="5" t="s">
        <v>784</v>
      </c>
      <c r="H125" s="5" t="s">
        <v>20</v>
      </c>
      <c r="I125" s="6" t="s">
        <v>50</v>
      </c>
      <c r="J125" s="6" t="s">
        <v>51</v>
      </c>
      <c r="K125" s="6" t="s">
        <v>785</v>
      </c>
      <c r="L125" s="6" t="s">
        <v>786</v>
      </c>
      <c r="M125" s="6"/>
      <c r="N125" s="6" t="s">
        <v>22</v>
      </c>
      <c r="O125" s="6" t="s">
        <v>23</v>
      </c>
      <c r="P125" s="6" t="s">
        <v>27</v>
      </c>
      <c r="Q125" s="6" t="s">
        <v>28</v>
      </c>
      <c r="R125" s="19">
        <v>51</v>
      </c>
      <c r="S125" s="20">
        <v>4</v>
      </c>
      <c r="T125" s="32">
        <v>0</v>
      </c>
      <c r="U125" t="s">
        <v>2910</v>
      </c>
      <c r="W125" t="str">
        <f t="shared" si="2"/>
        <v/>
      </c>
      <c r="X125" s="31" t="str">
        <f t="shared" si="3"/>
        <v>-</v>
      </c>
      <c r="Y125" s="35">
        <v>0.151</v>
      </c>
      <c r="Z125" s="8">
        <f>IFERROR(IFERROR(VLOOKUP(G125,'IVSET-Escuelas'!A:F,4,FALSE),VLOOKUP(M125,'IVSET-Fines'!F:L,7,FALSE)),"-")</f>
        <v>0.82564640045166016</v>
      </c>
    </row>
    <row r="126" spans="1:26" ht="15" thickBot="1" x14ac:dyDescent="0.4">
      <c r="A126" s="3" t="s">
        <v>2916</v>
      </c>
      <c r="B126" s="3" t="s">
        <v>1532</v>
      </c>
      <c r="C126" s="3" t="s">
        <v>1530</v>
      </c>
      <c r="D126" s="3" t="s">
        <v>1531</v>
      </c>
      <c r="E126" s="3">
        <v>602213</v>
      </c>
      <c r="F126" s="3">
        <v>2</v>
      </c>
      <c r="G126" s="3" t="s">
        <v>1649</v>
      </c>
      <c r="H126" s="3" t="s">
        <v>20</v>
      </c>
      <c r="I126" s="4" t="s">
        <v>50</v>
      </c>
      <c r="J126" s="4" t="s">
        <v>51</v>
      </c>
      <c r="K126" s="4" t="s">
        <v>1643</v>
      </c>
      <c r="L126" s="4" t="s">
        <v>1650</v>
      </c>
      <c r="M126" s="4"/>
      <c r="N126" s="4" t="s">
        <v>22</v>
      </c>
      <c r="O126" s="4" t="s">
        <v>23</v>
      </c>
      <c r="P126" s="4" t="s">
        <v>27</v>
      </c>
      <c r="Q126" s="4" t="s">
        <v>28</v>
      </c>
      <c r="R126" s="21">
        <v>22</v>
      </c>
      <c r="S126" s="22">
        <v>2</v>
      </c>
      <c r="T126" s="32">
        <v>0</v>
      </c>
      <c r="U126" t="s">
        <v>2910</v>
      </c>
      <c r="W126" t="str">
        <f t="shared" si="2"/>
        <v/>
      </c>
      <c r="X126" s="31" t="str">
        <f t="shared" si="3"/>
        <v>-</v>
      </c>
      <c r="Y126" s="35">
        <v>0.153</v>
      </c>
      <c r="Z126" s="8">
        <f>IFERROR(IFERROR(VLOOKUP(G126,'IVSET-Escuelas'!A:F,4,FALSE),VLOOKUP(M126,'IVSET-Fines'!F:L,7,FALSE)),"-")</f>
        <v>0.55199557542800903</v>
      </c>
    </row>
    <row r="127" spans="1:26" ht="15" thickBot="1" x14ac:dyDescent="0.4">
      <c r="A127" s="5" t="s">
        <v>2916</v>
      </c>
      <c r="B127" s="5" t="s">
        <v>356</v>
      </c>
      <c r="C127" s="5" t="s">
        <v>805</v>
      </c>
      <c r="D127" s="5" t="s">
        <v>2500</v>
      </c>
      <c r="E127" s="5">
        <v>607542</v>
      </c>
      <c r="F127" s="5">
        <v>2</v>
      </c>
      <c r="G127" s="5" t="s">
        <v>2526</v>
      </c>
      <c r="H127" s="5" t="s">
        <v>20</v>
      </c>
      <c r="I127" s="6" t="s">
        <v>50</v>
      </c>
      <c r="J127" s="6" t="s">
        <v>51</v>
      </c>
      <c r="K127" s="6" t="s">
        <v>2525</v>
      </c>
      <c r="L127" s="6" t="s">
        <v>2527</v>
      </c>
      <c r="M127" s="6"/>
      <c r="N127" s="6" t="s">
        <v>22</v>
      </c>
      <c r="O127" s="6" t="s">
        <v>23</v>
      </c>
      <c r="P127" s="6" t="s">
        <v>27</v>
      </c>
      <c r="Q127" s="6" t="s">
        <v>28</v>
      </c>
      <c r="R127" s="19">
        <v>42</v>
      </c>
      <c r="S127" s="20">
        <v>3</v>
      </c>
      <c r="T127" s="32">
        <v>0</v>
      </c>
      <c r="U127" t="s">
        <v>2910</v>
      </c>
      <c r="W127" t="str">
        <f t="shared" si="2"/>
        <v/>
      </c>
      <c r="X127" s="31" t="str">
        <f t="shared" si="3"/>
        <v>-</v>
      </c>
      <c r="Y127" s="35">
        <v>0.153</v>
      </c>
      <c r="Z127" s="8">
        <f>IFERROR(IFERROR(VLOOKUP(G127,'IVSET-Escuelas'!A:F,4,FALSE),VLOOKUP(M127,'IVSET-Fines'!F:L,7,FALSE)),"-")</f>
        <v>0.54792279005050659</v>
      </c>
    </row>
    <row r="128" spans="1:26" ht="15" thickBot="1" x14ac:dyDescent="0.4">
      <c r="A128" s="3" t="s">
        <v>2916</v>
      </c>
      <c r="B128" s="3" t="s">
        <v>1257</v>
      </c>
      <c r="C128" s="3" t="s">
        <v>1255</v>
      </c>
      <c r="D128" s="3" t="s">
        <v>1256</v>
      </c>
      <c r="E128" s="3">
        <v>613142</v>
      </c>
      <c r="F128" s="3">
        <v>1</v>
      </c>
      <c r="G128" s="3" t="s">
        <v>1274</v>
      </c>
      <c r="H128" s="3" t="s">
        <v>20</v>
      </c>
      <c r="I128" s="4" t="s">
        <v>50</v>
      </c>
      <c r="J128" s="4" t="s">
        <v>51</v>
      </c>
      <c r="K128" s="4" t="s">
        <v>1275</v>
      </c>
      <c r="L128" s="4" t="s">
        <v>1276</v>
      </c>
      <c r="M128" s="4"/>
      <c r="N128" s="4" t="s">
        <v>22</v>
      </c>
      <c r="O128" s="4" t="s">
        <v>23</v>
      </c>
      <c r="P128" s="4" t="s">
        <v>27</v>
      </c>
      <c r="Q128" s="4" t="s">
        <v>28</v>
      </c>
      <c r="R128" s="21">
        <v>30</v>
      </c>
      <c r="S128" s="22">
        <v>2</v>
      </c>
      <c r="T128" s="32">
        <v>0</v>
      </c>
      <c r="U128" t="s">
        <v>2910</v>
      </c>
      <c r="W128" t="str">
        <f t="shared" si="2"/>
        <v/>
      </c>
      <c r="X128" s="31" t="str">
        <f t="shared" si="3"/>
        <v>-</v>
      </c>
      <c r="Y128" s="35">
        <v>0.158</v>
      </c>
      <c r="Z128" s="8">
        <f>IFERROR(IFERROR(VLOOKUP(G128,'IVSET-Escuelas'!A:F,4,FALSE),VLOOKUP(M128,'IVSET-Fines'!F:L,7,FALSE)),"-")</f>
        <v>0.52809023857116699</v>
      </c>
    </row>
    <row r="129" spans="1:26" ht="15" thickBot="1" x14ac:dyDescent="0.4">
      <c r="A129" s="3" t="s">
        <v>2916</v>
      </c>
      <c r="B129" s="3" t="s">
        <v>1780</v>
      </c>
      <c r="C129" s="3" t="s">
        <v>1778</v>
      </c>
      <c r="D129" s="3" t="s">
        <v>1779</v>
      </c>
      <c r="E129" s="3">
        <v>614512</v>
      </c>
      <c r="F129" s="3">
        <v>0</v>
      </c>
      <c r="G129" s="3" t="s">
        <v>1781</v>
      </c>
      <c r="H129" s="3" t="s">
        <v>20</v>
      </c>
      <c r="I129" s="4" t="s">
        <v>25</v>
      </c>
      <c r="J129" s="4" t="s">
        <v>21</v>
      </c>
      <c r="K129" s="4"/>
      <c r="L129" s="4" t="s">
        <v>1782</v>
      </c>
      <c r="M129" s="4"/>
      <c r="N129" s="4" t="s">
        <v>22</v>
      </c>
      <c r="O129" s="4" t="s">
        <v>23</v>
      </c>
      <c r="P129" s="4" t="s">
        <v>27</v>
      </c>
      <c r="Q129" s="4" t="s">
        <v>28</v>
      </c>
      <c r="R129" s="21">
        <v>10</v>
      </c>
      <c r="S129" s="22">
        <v>1</v>
      </c>
      <c r="T129" s="32">
        <v>0</v>
      </c>
      <c r="U129" t="s">
        <v>2910</v>
      </c>
      <c r="W129" t="str">
        <f t="shared" si="2"/>
        <v/>
      </c>
      <c r="X129" s="31" t="str">
        <f t="shared" si="3"/>
        <v>-</v>
      </c>
      <c r="Y129" s="35">
        <v>0.16</v>
      </c>
      <c r="Z129" s="8">
        <f>IFERROR(IFERROR(VLOOKUP(G129,'IVSET-Escuelas'!A:F,4,FALSE),VLOOKUP(M129,'IVSET-Fines'!F:L,7,FALSE)),"-")</f>
        <v>0.60940128564834595</v>
      </c>
    </row>
    <row r="130" spans="1:26" ht="15" thickBot="1" x14ac:dyDescent="0.4">
      <c r="A130" s="5" t="s">
        <v>2916</v>
      </c>
      <c r="B130" s="5" t="s">
        <v>220</v>
      </c>
      <c r="C130" s="5" t="s">
        <v>726</v>
      </c>
      <c r="D130" s="5" t="s">
        <v>2434</v>
      </c>
      <c r="E130" s="5">
        <v>612859</v>
      </c>
      <c r="F130" s="5">
        <v>2</v>
      </c>
      <c r="G130" s="5" t="s">
        <v>2438</v>
      </c>
      <c r="H130" s="5" t="s">
        <v>20</v>
      </c>
      <c r="I130" s="6" t="s">
        <v>50</v>
      </c>
      <c r="J130" s="6" t="s">
        <v>51</v>
      </c>
      <c r="K130" s="6" t="s">
        <v>2436</v>
      </c>
      <c r="L130" s="6" t="s">
        <v>526</v>
      </c>
      <c r="M130" s="6"/>
      <c r="N130" s="6" t="s">
        <v>22</v>
      </c>
      <c r="O130" s="6" t="s">
        <v>23</v>
      </c>
      <c r="P130" s="6" t="s">
        <v>27</v>
      </c>
      <c r="Q130" s="6" t="s">
        <v>28</v>
      </c>
      <c r="R130" s="19">
        <v>27</v>
      </c>
      <c r="S130" s="20">
        <v>2</v>
      </c>
      <c r="T130" s="32">
        <v>0</v>
      </c>
      <c r="U130" t="s">
        <v>2910</v>
      </c>
      <c r="W130" t="str">
        <f t="shared" ref="W130:W193" si="4">+IF(V130="","",IF(V130="FINES",CONCATENATE("R",IF(OR(B130="16",B130="21",B130="22",B130="23"),"16212223",IF(OR(B130="15",B130="17",B130="24",B130="25"),"15172425",B130))),IF(V130="CEBAS","UNICO",IF(VALUE(B130)&lt;=11,"AMBA","INTERIOR"))))</f>
        <v/>
      </c>
      <c r="X130" s="31" t="str">
        <f t="shared" ref="X130:X193" si="5">+IF(V130="","-",CONCATENATE(V130,"_",W130))</f>
        <v>-</v>
      </c>
      <c r="Y130" s="35">
        <v>0.16200000000000001</v>
      </c>
      <c r="Z130" s="8">
        <f>IFERROR(IFERROR(VLOOKUP(G130,'IVSET-Escuelas'!A:F,4,FALSE),VLOOKUP(M130,'IVSET-Fines'!F:L,7,FALSE)),"-")</f>
        <v>0.27351823449134832</v>
      </c>
    </row>
    <row r="131" spans="1:26" ht="15" thickBot="1" x14ac:dyDescent="0.4">
      <c r="A131" s="3" t="s">
        <v>2916</v>
      </c>
      <c r="B131" s="3" t="s">
        <v>205</v>
      </c>
      <c r="C131" s="3" t="s">
        <v>255</v>
      </c>
      <c r="D131" s="3" t="s">
        <v>750</v>
      </c>
      <c r="E131" s="3">
        <v>611538</v>
      </c>
      <c r="F131" s="3">
        <v>2</v>
      </c>
      <c r="G131" s="3" t="s">
        <v>753</v>
      </c>
      <c r="H131" s="3" t="s">
        <v>20</v>
      </c>
      <c r="I131" s="4" t="s">
        <v>50</v>
      </c>
      <c r="J131" s="4" t="s">
        <v>51</v>
      </c>
      <c r="K131" s="4" t="s">
        <v>752</v>
      </c>
      <c r="L131" s="4" t="s">
        <v>754</v>
      </c>
      <c r="M131" s="4"/>
      <c r="N131" s="4" t="s">
        <v>22</v>
      </c>
      <c r="O131" s="4" t="s">
        <v>23</v>
      </c>
      <c r="P131" s="4" t="s">
        <v>27</v>
      </c>
      <c r="Q131" s="4" t="s">
        <v>28</v>
      </c>
      <c r="R131" s="21">
        <v>28</v>
      </c>
      <c r="S131" s="22">
        <v>2</v>
      </c>
      <c r="T131" s="32">
        <v>0</v>
      </c>
      <c r="U131" t="s">
        <v>2910</v>
      </c>
      <c r="W131" t="str">
        <f t="shared" si="4"/>
        <v/>
      </c>
      <c r="X131" s="31" t="str">
        <f t="shared" si="5"/>
        <v>-</v>
      </c>
      <c r="Y131" s="35">
        <v>0.16200000000000001</v>
      </c>
      <c r="Z131" s="8">
        <f>IFERROR(IFERROR(VLOOKUP(G131,'IVSET-Escuelas'!A:F,4,FALSE),VLOOKUP(M131,'IVSET-Fines'!F:L,7,FALSE)),"-")</f>
        <v>0.48707562685012817</v>
      </c>
    </row>
    <row r="132" spans="1:26" ht="15" thickBot="1" x14ac:dyDescent="0.4">
      <c r="A132" s="3" t="s">
        <v>2916</v>
      </c>
      <c r="B132" s="3" t="s">
        <v>203</v>
      </c>
      <c r="C132" s="3" t="s">
        <v>450</v>
      </c>
      <c r="D132" s="3" t="s">
        <v>452</v>
      </c>
      <c r="E132" s="3">
        <v>611895</v>
      </c>
      <c r="F132" s="3">
        <v>2</v>
      </c>
      <c r="G132" s="3" t="s">
        <v>459</v>
      </c>
      <c r="H132" s="3" t="s">
        <v>20</v>
      </c>
      <c r="I132" s="4" t="s">
        <v>50</v>
      </c>
      <c r="J132" s="4" t="s">
        <v>51</v>
      </c>
      <c r="K132" s="4" t="s">
        <v>457</v>
      </c>
      <c r="L132" s="4" t="s">
        <v>460</v>
      </c>
      <c r="M132" s="4"/>
      <c r="N132" s="4" t="s">
        <v>22</v>
      </c>
      <c r="O132" s="4" t="s">
        <v>23</v>
      </c>
      <c r="P132" s="4" t="s">
        <v>27</v>
      </c>
      <c r="Q132" s="4" t="s">
        <v>28</v>
      </c>
      <c r="R132" s="21">
        <v>19</v>
      </c>
      <c r="S132" s="22">
        <v>2</v>
      </c>
      <c r="T132" s="32">
        <v>0</v>
      </c>
      <c r="U132" t="s">
        <v>2910</v>
      </c>
      <c r="W132" t="str">
        <f t="shared" si="4"/>
        <v/>
      </c>
      <c r="X132" s="31" t="str">
        <f t="shared" si="5"/>
        <v>-</v>
      </c>
      <c r="Y132" s="35">
        <v>0.16400000000000001</v>
      </c>
      <c r="Z132" s="8">
        <f>IFERROR(IFERROR(VLOOKUP(G132,'IVSET-Escuelas'!A:F,4,FALSE),VLOOKUP(M132,'IVSET-Fines'!F:L,7,FALSE)),"-")</f>
        <v>0.57767146825790405</v>
      </c>
    </row>
    <row r="133" spans="1:26" ht="15" thickBot="1" x14ac:dyDescent="0.4">
      <c r="A133" s="3" t="s">
        <v>2916</v>
      </c>
      <c r="B133" s="3" t="s">
        <v>19</v>
      </c>
      <c r="C133" s="3" t="s">
        <v>449</v>
      </c>
      <c r="D133" s="3" t="s">
        <v>2590</v>
      </c>
      <c r="E133" s="3">
        <v>607115</v>
      </c>
      <c r="F133" s="3">
        <v>2</v>
      </c>
      <c r="G133" s="3" t="s">
        <v>2595</v>
      </c>
      <c r="H133" s="3" t="s">
        <v>20</v>
      </c>
      <c r="I133" s="4" t="s">
        <v>50</v>
      </c>
      <c r="J133" s="4" t="s">
        <v>51</v>
      </c>
      <c r="K133" s="4" t="s">
        <v>2594</v>
      </c>
      <c r="L133" s="4" t="s">
        <v>886</v>
      </c>
      <c r="M133" s="4"/>
      <c r="N133" s="4" t="s">
        <v>22</v>
      </c>
      <c r="O133" s="4" t="s">
        <v>23</v>
      </c>
      <c r="P133" s="4" t="s">
        <v>27</v>
      </c>
      <c r="Q133" s="4" t="s">
        <v>28</v>
      </c>
      <c r="R133" s="21">
        <v>35</v>
      </c>
      <c r="S133" s="22">
        <v>3</v>
      </c>
      <c r="T133" s="32">
        <v>0</v>
      </c>
      <c r="U133" t="s">
        <v>2910</v>
      </c>
      <c r="W133" t="str">
        <f t="shared" si="4"/>
        <v/>
      </c>
      <c r="X133" s="31" t="str">
        <f t="shared" si="5"/>
        <v>-</v>
      </c>
      <c r="Y133" s="35">
        <v>0.16600000000000001</v>
      </c>
      <c r="Z133" s="8">
        <f>IFERROR(IFERROR(VLOOKUP(G133,'IVSET-Escuelas'!A:F,4,FALSE),VLOOKUP(M133,'IVSET-Fines'!F:L,7,FALSE)),"-")</f>
        <v>0.48548910021781921</v>
      </c>
    </row>
    <row r="134" spans="1:26" ht="15" thickBot="1" x14ac:dyDescent="0.4">
      <c r="A134" s="5" t="s">
        <v>2916</v>
      </c>
      <c r="B134" s="5" t="s">
        <v>205</v>
      </c>
      <c r="C134" s="5" t="s">
        <v>2002</v>
      </c>
      <c r="D134" s="5" t="s">
        <v>2003</v>
      </c>
      <c r="E134" s="5">
        <v>618254</v>
      </c>
      <c r="F134" s="5">
        <v>0</v>
      </c>
      <c r="G134" s="5" t="s">
        <v>2014</v>
      </c>
      <c r="H134" s="5" t="s">
        <v>20</v>
      </c>
      <c r="I134" s="6" t="s">
        <v>50</v>
      </c>
      <c r="J134" s="6" t="s">
        <v>21</v>
      </c>
      <c r="K134" s="6"/>
      <c r="L134" s="6" t="s">
        <v>2015</v>
      </c>
      <c r="M134" s="6"/>
      <c r="N134" s="6" t="s">
        <v>200</v>
      </c>
      <c r="O134" s="6" t="s">
        <v>23</v>
      </c>
      <c r="P134" s="6" t="s">
        <v>27</v>
      </c>
      <c r="Q134" s="6" t="s">
        <v>28</v>
      </c>
      <c r="R134" s="19">
        <v>10</v>
      </c>
      <c r="S134" s="20">
        <v>1</v>
      </c>
      <c r="T134" s="32">
        <v>0</v>
      </c>
      <c r="U134" t="s">
        <v>2910</v>
      </c>
      <c r="W134" t="str">
        <f t="shared" si="4"/>
        <v/>
      </c>
      <c r="X134" s="31" t="str">
        <f t="shared" si="5"/>
        <v>-</v>
      </c>
      <c r="Y134" s="35">
        <v>0.16700000000000001</v>
      </c>
      <c r="Z134" s="8">
        <f>IFERROR(IFERROR(VLOOKUP(G134,'IVSET-Escuelas'!A:F,4,FALSE),VLOOKUP(M134,'IVSET-Fines'!F:L,7,FALSE)),"-")</f>
        <v>0.32237297296524048</v>
      </c>
    </row>
    <row r="135" spans="1:26" ht="15" thickBot="1" x14ac:dyDescent="0.4">
      <c r="A135" s="5" t="s">
        <v>2916</v>
      </c>
      <c r="B135" s="5" t="s">
        <v>223</v>
      </c>
      <c r="C135" s="5" t="s">
        <v>714</v>
      </c>
      <c r="D135" s="5" t="s">
        <v>715</v>
      </c>
      <c r="E135" s="5">
        <v>607510</v>
      </c>
      <c r="F135" s="5">
        <v>0</v>
      </c>
      <c r="G135" s="5" t="s">
        <v>718</v>
      </c>
      <c r="H135" s="5" t="s">
        <v>20</v>
      </c>
      <c r="I135" s="6" t="s">
        <v>50</v>
      </c>
      <c r="J135" s="6" t="s">
        <v>21</v>
      </c>
      <c r="K135" s="6"/>
      <c r="L135" s="6" t="s">
        <v>719</v>
      </c>
      <c r="M135" s="6"/>
      <c r="N135" s="6" t="s">
        <v>22</v>
      </c>
      <c r="O135" s="6" t="s">
        <v>23</v>
      </c>
      <c r="P135" s="6" t="s">
        <v>27</v>
      </c>
      <c r="Q135" s="6" t="s">
        <v>28</v>
      </c>
      <c r="R135" s="19">
        <v>16</v>
      </c>
      <c r="S135" s="20">
        <v>2</v>
      </c>
      <c r="T135" s="32">
        <v>0</v>
      </c>
      <c r="U135" t="s">
        <v>2910</v>
      </c>
      <c r="W135" t="str">
        <f t="shared" si="4"/>
        <v/>
      </c>
      <c r="X135" s="31" t="str">
        <f t="shared" si="5"/>
        <v>-</v>
      </c>
      <c r="Y135" s="35">
        <v>0.16900000000000001</v>
      </c>
      <c r="Z135" s="8">
        <f>IFERROR(IFERROR(VLOOKUP(G135,'IVSET-Escuelas'!A:F,4,FALSE),VLOOKUP(M135,'IVSET-Fines'!F:L,7,FALSE)),"-")</f>
        <v>0.23795653879642489</v>
      </c>
    </row>
    <row r="136" spans="1:26" ht="15" thickBot="1" x14ac:dyDescent="0.4">
      <c r="A136" s="5" t="s">
        <v>2916</v>
      </c>
      <c r="B136" s="5" t="s">
        <v>206</v>
      </c>
      <c r="C136" s="5" t="s">
        <v>1850</v>
      </c>
      <c r="D136" s="5" t="s">
        <v>1851</v>
      </c>
      <c r="E136" s="5">
        <v>601765</v>
      </c>
      <c r="F136" s="5">
        <v>0</v>
      </c>
      <c r="G136" s="5" t="s">
        <v>1852</v>
      </c>
      <c r="H136" s="5" t="s">
        <v>20</v>
      </c>
      <c r="I136" s="6" t="s">
        <v>50</v>
      </c>
      <c r="J136" s="6" t="s">
        <v>21</v>
      </c>
      <c r="K136" s="6"/>
      <c r="L136" s="6" t="s">
        <v>1853</v>
      </c>
      <c r="M136" s="6"/>
      <c r="N136" s="6" t="s">
        <v>200</v>
      </c>
      <c r="O136" s="6" t="s">
        <v>23</v>
      </c>
      <c r="P136" s="6" t="s">
        <v>27</v>
      </c>
      <c r="Q136" s="6" t="s">
        <v>28</v>
      </c>
      <c r="R136" s="19">
        <v>26</v>
      </c>
      <c r="S136" s="20">
        <v>2</v>
      </c>
      <c r="T136" s="32">
        <v>0</v>
      </c>
      <c r="U136" t="s">
        <v>2910</v>
      </c>
      <c r="W136" t="str">
        <f t="shared" si="4"/>
        <v/>
      </c>
      <c r="X136" s="31" t="str">
        <f t="shared" si="5"/>
        <v>-</v>
      </c>
      <c r="Y136" s="35">
        <v>0.17</v>
      </c>
      <c r="Z136" s="8">
        <f>IFERROR(IFERROR(VLOOKUP(G136,'IVSET-Escuelas'!A:F,4,FALSE),VLOOKUP(M136,'IVSET-Fines'!F:L,7,FALSE)),"-")</f>
        <v>0.34431418776512152</v>
      </c>
    </row>
    <row r="137" spans="1:26" ht="15" thickBot="1" x14ac:dyDescent="0.4">
      <c r="A137" s="3" t="s">
        <v>2916</v>
      </c>
      <c r="B137" s="3" t="s">
        <v>222</v>
      </c>
      <c r="C137" s="3" t="s">
        <v>2047</v>
      </c>
      <c r="D137" s="3" t="s">
        <v>2048</v>
      </c>
      <c r="E137" s="3">
        <v>613145</v>
      </c>
      <c r="F137" s="3">
        <v>2</v>
      </c>
      <c r="G137" s="3" t="s">
        <v>2052</v>
      </c>
      <c r="H137" s="3" t="s">
        <v>20</v>
      </c>
      <c r="I137" s="4" t="s">
        <v>50</v>
      </c>
      <c r="J137" s="4" t="s">
        <v>51</v>
      </c>
      <c r="K137" s="4" t="s">
        <v>2050</v>
      </c>
      <c r="L137" s="4" t="s">
        <v>530</v>
      </c>
      <c r="M137" s="4"/>
      <c r="N137" s="4" t="s">
        <v>22</v>
      </c>
      <c r="O137" s="4" t="s">
        <v>23</v>
      </c>
      <c r="P137" s="4" t="s">
        <v>27</v>
      </c>
      <c r="Q137" s="4" t="s">
        <v>28</v>
      </c>
      <c r="R137" s="21">
        <v>30</v>
      </c>
      <c r="S137" s="22">
        <v>2</v>
      </c>
      <c r="T137" s="32">
        <v>0</v>
      </c>
      <c r="U137" t="s">
        <v>2910</v>
      </c>
      <c r="W137" t="str">
        <f t="shared" si="4"/>
        <v/>
      </c>
      <c r="X137" s="31" t="str">
        <f t="shared" si="5"/>
        <v>-</v>
      </c>
      <c r="Y137" s="35">
        <v>0.17100000000000001</v>
      </c>
      <c r="Z137" s="8">
        <f>IFERROR(IFERROR(VLOOKUP(G137,'IVSET-Escuelas'!A:F,4,FALSE),VLOOKUP(M137,'IVSET-Fines'!F:L,7,FALSE)),"-")</f>
        <v>0.63193392753601074</v>
      </c>
    </row>
    <row r="138" spans="1:26" ht="15" thickBot="1" x14ac:dyDescent="0.4">
      <c r="A138" s="5" t="s">
        <v>2916</v>
      </c>
      <c r="B138" s="5" t="s">
        <v>410</v>
      </c>
      <c r="C138" s="5" t="s">
        <v>1247</v>
      </c>
      <c r="D138" s="5" t="s">
        <v>2733</v>
      </c>
      <c r="E138" s="5">
        <v>605507</v>
      </c>
      <c r="F138" s="5">
        <v>1</v>
      </c>
      <c r="G138" s="5" t="s">
        <v>2734</v>
      </c>
      <c r="H138" s="5" t="s">
        <v>20</v>
      </c>
      <c r="I138" s="6" t="s">
        <v>50</v>
      </c>
      <c r="J138" s="6" t="s">
        <v>51</v>
      </c>
      <c r="K138" s="6" t="s">
        <v>2735</v>
      </c>
      <c r="L138" s="6" t="s">
        <v>235</v>
      </c>
      <c r="M138" s="6"/>
      <c r="N138" s="6" t="s">
        <v>22</v>
      </c>
      <c r="O138" s="6" t="s">
        <v>23</v>
      </c>
      <c r="P138" s="6" t="s">
        <v>27</v>
      </c>
      <c r="Q138" s="6" t="s">
        <v>28</v>
      </c>
      <c r="R138" s="19">
        <v>30</v>
      </c>
      <c r="S138" s="20">
        <v>3</v>
      </c>
      <c r="T138" s="32">
        <v>0</v>
      </c>
      <c r="U138" t="s">
        <v>2910</v>
      </c>
      <c r="W138" t="str">
        <f t="shared" si="4"/>
        <v/>
      </c>
      <c r="X138" s="31" t="str">
        <f t="shared" si="5"/>
        <v>-</v>
      </c>
      <c r="Y138" s="35">
        <v>0.17199999999999999</v>
      </c>
      <c r="Z138" s="8">
        <f>IFERROR(IFERROR(VLOOKUP(G138,'IVSET-Escuelas'!A:F,4,FALSE),VLOOKUP(M138,'IVSET-Fines'!F:L,7,FALSE)),"-")</f>
        <v>0.65286809206008911</v>
      </c>
    </row>
    <row r="139" spans="1:26" ht="15" thickBot="1" x14ac:dyDescent="0.4">
      <c r="A139" s="5" t="s">
        <v>2916</v>
      </c>
      <c r="B139" s="5" t="s">
        <v>1257</v>
      </c>
      <c r="C139" s="5" t="s">
        <v>519</v>
      </c>
      <c r="D139" s="5" t="s">
        <v>2470</v>
      </c>
      <c r="E139" s="5">
        <v>624912</v>
      </c>
      <c r="F139" s="5">
        <v>0</v>
      </c>
      <c r="G139" s="5" t="s">
        <v>2487</v>
      </c>
      <c r="H139" s="5" t="s">
        <v>210</v>
      </c>
      <c r="I139" s="6" t="s">
        <v>142</v>
      </c>
      <c r="J139" s="6" t="s">
        <v>21</v>
      </c>
      <c r="K139" s="6"/>
      <c r="L139" s="6" t="s">
        <v>398</v>
      </c>
      <c r="M139" s="6"/>
      <c r="N139" s="6" t="s">
        <v>22</v>
      </c>
      <c r="O139" s="6" t="s">
        <v>23</v>
      </c>
      <c r="P139" s="6" t="s">
        <v>27</v>
      </c>
      <c r="Q139" s="6" t="s">
        <v>144</v>
      </c>
      <c r="R139" s="19">
        <v>23</v>
      </c>
      <c r="S139" s="20">
        <v>3</v>
      </c>
      <c r="T139" s="32">
        <v>0</v>
      </c>
      <c r="U139" t="s">
        <v>2909</v>
      </c>
      <c r="W139" t="str">
        <f t="shared" si="4"/>
        <v/>
      </c>
      <c r="X139" s="31" t="str">
        <f t="shared" si="5"/>
        <v>-</v>
      </c>
      <c r="Y139" s="35">
        <v>0.17199999999999999</v>
      </c>
      <c r="Z139" s="8" t="str">
        <f>IFERROR(IFERROR(VLOOKUP(G139,'IVSET-Escuelas'!A:F,4,FALSE),VLOOKUP(M139,'IVSET-Fines'!F:L,7,FALSE)),"-")</f>
        <v>-</v>
      </c>
    </row>
    <row r="140" spans="1:26" ht="15" thickBot="1" x14ac:dyDescent="0.4">
      <c r="A140" s="5" t="s">
        <v>2916</v>
      </c>
      <c r="B140" s="5" t="s">
        <v>817</v>
      </c>
      <c r="C140" s="5" t="s">
        <v>815</v>
      </c>
      <c r="D140" s="5" t="s">
        <v>816</v>
      </c>
      <c r="E140" s="5">
        <v>608481</v>
      </c>
      <c r="F140" s="5">
        <v>2</v>
      </c>
      <c r="G140" s="5" t="s">
        <v>829</v>
      </c>
      <c r="H140" s="5" t="s">
        <v>20</v>
      </c>
      <c r="I140" s="6" t="s">
        <v>50</v>
      </c>
      <c r="J140" s="6" t="s">
        <v>51</v>
      </c>
      <c r="K140" s="6" t="s">
        <v>828</v>
      </c>
      <c r="L140" s="6" t="s">
        <v>794</v>
      </c>
      <c r="M140" s="6"/>
      <c r="N140" s="6" t="s">
        <v>22</v>
      </c>
      <c r="O140" s="6" t="s">
        <v>23</v>
      </c>
      <c r="P140" s="6" t="s">
        <v>27</v>
      </c>
      <c r="Q140" s="6" t="s">
        <v>28</v>
      </c>
      <c r="R140" s="19">
        <v>22</v>
      </c>
      <c r="S140" s="20">
        <v>2</v>
      </c>
      <c r="T140" s="32">
        <v>0</v>
      </c>
      <c r="U140" t="s">
        <v>2910</v>
      </c>
      <c r="W140" t="str">
        <f t="shared" si="4"/>
        <v/>
      </c>
      <c r="X140" s="31" t="str">
        <f t="shared" si="5"/>
        <v>-</v>
      </c>
      <c r="Y140" s="35">
        <v>0.17499999999999999</v>
      </c>
      <c r="Z140" s="8">
        <f>IFERROR(IFERROR(VLOOKUP(G140,'IVSET-Escuelas'!A:F,4,FALSE),VLOOKUP(M140,'IVSET-Fines'!F:L,7,FALSE)),"-")</f>
        <v>0.52083343267440796</v>
      </c>
    </row>
    <row r="141" spans="1:26" ht="15" thickBot="1" x14ac:dyDescent="0.4">
      <c r="A141" s="5" t="s">
        <v>2916</v>
      </c>
      <c r="B141" s="5" t="s">
        <v>257</v>
      </c>
      <c r="C141" s="5" t="s">
        <v>254</v>
      </c>
      <c r="D141" s="5" t="s">
        <v>256</v>
      </c>
      <c r="E141" s="5">
        <v>601816</v>
      </c>
      <c r="F141" s="5">
        <v>2</v>
      </c>
      <c r="G141" s="5" t="s">
        <v>261</v>
      </c>
      <c r="H141" s="5" t="s">
        <v>20</v>
      </c>
      <c r="I141" s="6" t="s">
        <v>50</v>
      </c>
      <c r="J141" s="6" t="s">
        <v>51</v>
      </c>
      <c r="K141" s="6" t="s">
        <v>259</v>
      </c>
      <c r="L141" s="6" t="s">
        <v>262</v>
      </c>
      <c r="M141" s="6"/>
      <c r="N141" s="6" t="s">
        <v>22</v>
      </c>
      <c r="O141" s="6" t="s">
        <v>23</v>
      </c>
      <c r="P141" s="6" t="s">
        <v>27</v>
      </c>
      <c r="Q141" s="6" t="s">
        <v>28</v>
      </c>
      <c r="R141" s="19">
        <v>36</v>
      </c>
      <c r="S141" s="20">
        <v>2</v>
      </c>
      <c r="T141" s="32">
        <v>0</v>
      </c>
      <c r="U141" t="s">
        <v>2910</v>
      </c>
      <c r="W141" t="str">
        <f t="shared" si="4"/>
        <v/>
      </c>
      <c r="X141" s="31" t="str">
        <f t="shared" si="5"/>
        <v>-</v>
      </c>
      <c r="Y141" s="35">
        <v>0.17599999999999999</v>
      </c>
      <c r="Z141" s="8">
        <f>IFERROR(IFERROR(VLOOKUP(G141,'IVSET-Escuelas'!A:F,4,FALSE),VLOOKUP(M141,'IVSET-Fines'!F:L,7,FALSE)),"-")</f>
        <v>0.61882805824279785</v>
      </c>
    </row>
    <row r="142" spans="1:26" ht="15" thickBot="1" x14ac:dyDescent="0.4">
      <c r="A142" s="3" t="s">
        <v>2916</v>
      </c>
      <c r="B142" s="3" t="s">
        <v>19</v>
      </c>
      <c r="C142" s="3" t="s">
        <v>599</v>
      </c>
      <c r="D142" s="3" t="s">
        <v>601</v>
      </c>
      <c r="E142" s="3">
        <v>611018</v>
      </c>
      <c r="F142" s="3">
        <v>1</v>
      </c>
      <c r="G142" s="3" t="s">
        <v>604</v>
      </c>
      <c r="H142" s="3" t="s">
        <v>20</v>
      </c>
      <c r="I142" s="4" t="s">
        <v>50</v>
      </c>
      <c r="J142" s="4" t="s">
        <v>51</v>
      </c>
      <c r="K142" s="4" t="s">
        <v>605</v>
      </c>
      <c r="L142" s="4" t="s">
        <v>526</v>
      </c>
      <c r="M142" s="4"/>
      <c r="N142" s="4" t="s">
        <v>22</v>
      </c>
      <c r="O142" s="4" t="s">
        <v>23</v>
      </c>
      <c r="P142" s="4" t="s">
        <v>27</v>
      </c>
      <c r="Q142" s="4" t="s">
        <v>28</v>
      </c>
      <c r="R142" s="21">
        <v>20</v>
      </c>
      <c r="S142" s="22">
        <v>2</v>
      </c>
      <c r="T142" s="32">
        <v>0</v>
      </c>
      <c r="U142" t="s">
        <v>2910</v>
      </c>
      <c r="W142" t="str">
        <f t="shared" si="4"/>
        <v/>
      </c>
      <c r="X142" s="31" t="str">
        <f t="shared" si="5"/>
        <v>-</v>
      </c>
      <c r="Y142" s="35">
        <v>0.17799999999999999</v>
      </c>
      <c r="Z142" s="8">
        <f>IFERROR(IFERROR(VLOOKUP(G142,'IVSET-Escuelas'!A:F,4,FALSE),VLOOKUP(M142,'IVSET-Fines'!F:L,7,FALSE)),"-")</f>
        <v>0.65636551380157471</v>
      </c>
    </row>
    <row r="143" spans="1:26" ht="15" thickBot="1" x14ac:dyDescent="0.4">
      <c r="A143" s="5" t="s">
        <v>2916</v>
      </c>
      <c r="B143" s="5" t="s">
        <v>205</v>
      </c>
      <c r="C143" s="5" t="s">
        <v>1946</v>
      </c>
      <c r="D143" s="5" t="s">
        <v>1947</v>
      </c>
      <c r="E143" s="5">
        <v>616647</v>
      </c>
      <c r="F143" s="5">
        <v>3</v>
      </c>
      <c r="G143" s="5" t="s">
        <v>1953</v>
      </c>
      <c r="H143" s="5" t="s">
        <v>20</v>
      </c>
      <c r="I143" s="6" t="s">
        <v>50</v>
      </c>
      <c r="J143" s="6" t="s">
        <v>51</v>
      </c>
      <c r="K143" s="6" t="s">
        <v>1951</v>
      </c>
      <c r="L143" s="6" t="s">
        <v>778</v>
      </c>
      <c r="M143" s="6"/>
      <c r="N143" s="6" t="s">
        <v>22</v>
      </c>
      <c r="O143" s="6" t="s">
        <v>23</v>
      </c>
      <c r="P143" s="6" t="s">
        <v>27</v>
      </c>
      <c r="Q143" s="6" t="s">
        <v>28</v>
      </c>
      <c r="R143" s="19">
        <v>24</v>
      </c>
      <c r="S143" s="20">
        <v>2</v>
      </c>
      <c r="T143" s="32">
        <v>0</v>
      </c>
      <c r="U143" t="s">
        <v>2910</v>
      </c>
      <c r="W143" t="str">
        <f t="shared" si="4"/>
        <v/>
      </c>
      <c r="X143" s="31" t="str">
        <f t="shared" si="5"/>
        <v>-</v>
      </c>
      <c r="Y143" s="35">
        <v>0.18</v>
      </c>
      <c r="Z143" s="8">
        <f>IFERROR(IFERROR(VLOOKUP(G143,'IVSET-Escuelas'!A:F,4,FALSE),VLOOKUP(M143,'IVSET-Fines'!F:L,7,FALSE)),"-")</f>
        <v>0.56832253932952881</v>
      </c>
    </row>
    <row r="144" spans="1:26" ht="15" thickBot="1" x14ac:dyDescent="0.4">
      <c r="A144" s="3" t="s">
        <v>2916</v>
      </c>
      <c r="B144" s="3" t="s">
        <v>1532</v>
      </c>
      <c r="C144" s="3" t="s">
        <v>1530</v>
      </c>
      <c r="D144" s="3" t="s">
        <v>1531</v>
      </c>
      <c r="E144" s="3">
        <v>612437</v>
      </c>
      <c r="F144" s="3">
        <v>3</v>
      </c>
      <c r="G144" s="3" t="s">
        <v>1645</v>
      </c>
      <c r="H144" s="3" t="s">
        <v>20</v>
      </c>
      <c r="I144" s="4" t="s">
        <v>50</v>
      </c>
      <c r="J144" s="4" t="s">
        <v>51</v>
      </c>
      <c r="K144" s="4" t="s">
        <v>1609</v>
      </c>
      <c r="L144" s="4" t="s">
        <v>1646</v>
      </c>
      <c r="M144" s="4"/>
      <c r="N144" s="4" t="s">
        <v>22</v>
      </c>
      <c r="O144" s="4" t="s">
        <v>134</v>
      </c>
      <c r="P144" s="4" t="s">
        <v>27</v>
      </c>
      <c r="Q144" s="4" t="s">
        <v>28</v>
      </c>
      <c r="R144" s="21">
        <v>27</v>
      </c>
      <c r="S144" s="22">
        <v>2</v>
      </c>
      <c r="T144" s="32">
        <v>0</v>
      </c>
      <c r="U144" t="s">
        <v>2910</v>
      </c>
      <c r="W144" t="str">
        <f t="shared" si="4"/>
        <v/>
      </c>
      <c r="X144" s="31" t="str">
        <f t="shared" si="5"/>
        <v>-</v>
      </c>
      <c r="Y144" s="35">
        <v>0.183</v>
      </c>
      <c r="Z144" s="8">
        <f>IFERROR(IFERROR(VLOOKUP(G144,'IVSET-Escuelas'!A:F,4,FALSE),VLOOKUP(M144,'IVSET-Fines'!F:L,7,FALSE)),"-")</f>
        <v>0.8418351411819458</v>
      </c>
    </row>
    <row r="145" spans="1:26" ht="15" thickBot="1" x14ac:dyDescent="0.4">
      <c r="A145" s="5" t="s">
        <v>2916</v>
      </c>
      <c r="B145" s="5" t="s">
        <v>1532</v>
      </c>
      <c r="C145" s="5" t="s">
        <v>1530</v>
      </c>
      <c r="D145" s="5" t="s">
        <v>1531</v>
      </c>
      <c r="E145" s="5">
        <v>610535</v>
      </c>
      <c r="F145" s="5">
        <v>1</v>
      </c>
      <c r="G145" s="5" t="s">
        <v>1560</v>
      </c>
      <c r="H145" s="5" t="s">
        <v>20</v>
      </c>
      <c r="I145" s="6" t="s">
        <v>50</v>
      </c>
      <c r="J145" s="6" t="s">
        <v>51</v>
      </c>
      <c r="K145" s="6" t="s">
        <v>1561</v>
      </c>
      <c r="L145" s="6" t="s">
        <v>533</v>
      </c>
      <c r="M145" s="6"/>
      <c r="N145" s="6" t="s">
        <v>22</v>
      </c>
      <c r="O145" s="6" t="s">
        <v>23</v>
      </c>
      <c r="P145" s="6" t="s">
        <v>27</v>
      </c>
      <c r="Q145" s="6" t="s">
        <v>28</v>
      </c>
      <c r="R145" s="19">
        <v>16</v>
      </c>
      <c r="S145" s="20">
        <v>1</v>
      </c>
      <c r="T145" s="32">
        <v>0</v>
      </c>
      <c r="U145" t="s">
        <v>2910</v>
      </c>
      <c r="W145" t="str">
        <f t="shared" si="4"/>
        <v/>
      </c>
      <c r="X145" s="31" t="str">
        <f t="shared" si="5"/>
        <v>-</v>
      </c>
      <c r="Y145" s="35">
        <v>0.184</v>
      </c>
      <c r="Z145" s="8">
        <f>IFERROR(IFERROR(VLOOKUP(G145,'IVSET-Escuelas'!A:F,4,FALSE),VLOOKUP(M145,'IVSET-Fines'!F:L,7,FALSE)),"-")</f>
        <v>0.65456390380859375</v>
      </c>
    </row>
    <row r="146" spans="1:26" ht="15" thickBot="1" x14ac:dyDescent="0.4">
      <c r="A146" s="5" t="s">
        <v>2916</v>
      </c>
      <c r="B146" s="5" t="s">
        <v>1532</v>
      </c>
      <c r="C146" s="5" t="s">
        <v>1530</v>
      </c>
      <c r="D146" s="5" t="s">
        <v>1531</v>
      </c>
      <c r="E146" s="5">
        <v>613635</v>
      </c>
      <c r="F146" s="5">
        <v>3</v>
      </c>
      <c r="G146" s="5" t="s">
        <v>1630</v>
      </c>
      <c r="H146" s="5" t="s">
        <v>20</v>
      </c>
      <c r="I146" s="6" t="s">
        <v>50</v>
      </c>
      <c r="J146" s="6" t="s">
        <v>51</v>
      </c>
      <c r="K146" s="6" t="s">
        <v>1583</v>
      </c>
      <c r="L146" s="6" t="s">
        <v>1631</v>
      </c>
      <c r="M146" s="6"/>
      <c r="N146" s="6" t="s">
        <v>22</v>
      </c>
      <c r="O146" s="6" t="s">
        <v>23</v>
      </c>
      <c r="P146" s="6" t="s">
        <v>27</v>
      </c>
      <c r="Q146" s="6" t="s">
        <v>28</v>
      </c>
      <c r="R146" s="19">
        <v>15</v>
      </c>
      <c r="S146" s="20">
        <v>1</v>
      </c>
      <c r="T146" s="32">
        <v>0</v>
      </c>
      <c r="U146" t="s">
        <v>2910</v>
      </c>
      <c r="W146" t="str">
        <f t="shared" si="4"/>
        <v/>
      </c>
      <c r="X146" s="31" t="str">
        <f t="shared" si="5"/>
        <v>-</v>
      </c>
      <c r="Y146" s="35">
        <v>0.184</v>
      </c>
      <c r="Z146" s="8">
        <f>IFERROR(IFERROR(VLOOKUP(G146,'IVSET-Escuelas'!A:F,4,FALSE),VLOOKUP(M146,'IVSET-Fines'!F:L,7,FALSE)),"-")</f>
        <v>0.94055157899856567</v>
      </c>
    </row>
    <row r="147" spans="1:26" ht="15" thickBot="1" x14ac:dyDescent="0.4">
      <c r="A147" s="5" t="s">
        <v>2916</v>
      </c>
      <c r="B147" s="5" t="s">
        <v>217</v>
      </c>
      <c r="C147" s="5" t="s">
        <v>2206</v>
      </c>
      <c r="D147" s="5" t="s">
        <v>2207</v>
      </c>
      <c r="E147" s="5">
        <v>610682</v>
      </c>
      <c r="F147" s="5">
        <v>0</v>
      </c>
      <c r="G147" s="5" t="s">
        <v>2209</v>
      </c>
      <c r="H147" s="5" t="s">
        <v>20</v>
      </c>
      <c r="I147" s="6" t="s">
        <v>50</v>
      </c>
      <c r="J147" s="6" t="s">
        <v>21</v>
      </c>
      <c r="K147" s="6"/>
      <c r="L147" s="6" t="s">
        <v>235</v>
      </c>
      <c r="M147" s="6"/>
      <c r="N147" s="6" t="s">
        <v>22</v>
      </c>
      <c r="O147" s="6" t="s">
        <v>23</v>
      </c>
      <c r="P147" s="6" t="s">
        <v>27</v>
      </c>
      <c r="Q147" s="6" t="s">
        <v>28</v>
      </c>
      <c r="R147" s="19">
        <v>12</v>
      </c>
      <c r="S147" s="20">
        <v>1</v>
      </c>
      <c r="T147" s="32">
        <v>0</v>
      </c>
      <c r="U147" t="s">
        <v>2910</v>
      </c>
      <c r="W147" t="str">
        <f t="shared" si="4"/>
        <v/>
      </c>
      <c r="X147" s="31" t="str">
        <f t="shared" si="5"/>
        <v>-</v>
      </c>
      <c r="Y147" s="35">
        <v>0.184</v>
      </c>
      <c r="Z147" s="8">
        <f>IFERROR(IFERROR(VLOOKUP(G147,'IVSET-Escuelas'!A:F,4,FALSE),VLOOKUP(M147,'IVSET-Fines'!F:L,7,FALSE)),"-")</f>
        <v>0.39037096500396729</v>
      </c>
    </row>
    <row r="148" spans="1:26" ht="15" thickBot="1" x14ac:dyDescent="0.4">
      <c r="A148" s="5" t="s">
        <v>2916</v>
      </c>
      <c r="B148" s="5" t="s">
        <v>352</v>
      </c>
      <c r="C148" s="5" t="s">
        <v>521</v>
      </c>
      <c r="D148" s="5" t="s">
        <v>523</v>
      </c>
      <c r="E148" s="5">
        <v>606175</v>
      </c>
      <c r="F148" s="5">
        <v>1</v>
      </c>
      <c r="G148" s="5" t="s">
        <v>534</v>
      </c>
      <c r="H148" s="5" t="s">
        <v>20</v>
      </c>
      <c r="I148" s="6" t="s">
        <v>50</v>
      </c>
      <c r="J148" s="6" t="s">
        <v>51</v>
      </c>
      <c r="K148" s="6" t="s">
        <v>532</v>
      </c>
      <c r="L148" s="6" t="s">
        <v>438</v>
      </c>
      <c r="M148" s="6"/>
      <c r="N148" s="6" t="s">
        <v>22</v>
      </c>
      <c r="O148" s="6" t="s">
        <v>23</v>
      </c>
      <c r="P148" s="6" t="s">
        <v>27</v>
      </c>
      <c r="Q148" s="6" t="s">
        <v>28</v>
      </c>
      <c r="R148" s="19">
        <v>18</v>
      </c>
      <c r="S148" s="20">
        <v>1</v>
      </c>
      <c r="T148" s="32">
        <v>0</v>
      </c>
      <c r="U148" t="s">
        <v>2910</v>
      </c>
      <c r="W148" t="str">
        <f t="shared" si="4"/>
        <v/>
      </c>
      <c r="X148" s="31" t="str">
        <f t="shared" si="5"/>
        <v>-</v>
      </c>
      <c r="Y148" s="35">
        <v>0.186</v>
      </c>
      <c r="Z148" s="8">
        <f>IFERROR(IFERROR(VLOOKUP(G148,'IVSET-Escuelas'!A:F,4,FALSE),VLOOKUP(M148,'IVSET-Fines'!F:L,7,FALSE)),"-")</f>
        <v>0.5372428297996521</v>
      </c>
    </row>
    <row r="149" spans="1:26" ht="15" thickBot="1" x14ac:dyDescent="0.4">
      <c r="A149" s="3" t="s">
        <v>2916</v>
      </c>
      <c r="B149" s="3" t="s">
        <v>220</v>
      </c>
      <c r="C149" s="3" t="s">
        <v>726</v>
      </c>
      <c r="D149" s="3" t="s">
        <v>2434</v>
      </c>
      <c r="E149" s="3">
        <v>622415</v>
      </c>
      <c r="F149" s="3">
        <v>0</v>
      </c>
      <c r="G149" s="3" t="s">
        <v>2441</v>
      </c>
      <c r="H149" s="3" t="s">
        <v>20</v>
      </c>
      <c r="I149" s="4" t="s">
        <v>50</v>
      </c>
      <c r="J149" s="4" t="s">
        <v>21</v>
      </c>
      <c r="K149" s="4"/>
      <c r="L149" s="4" t="s">
        <v>533</v>
      </c>
      <c r="M149" s="4"/>
      <c r="N149" s="4" t="s">
        <v>199</v>
      </c>
      <c r="O149" s="4" t="s">
        <v>23</v>
      </c>
      <c r="P149" s="4" t="s">
        <v>27</v>
      </c>
      <c r="Q149" s="4" t="s">
        <v>28</v>
      </c>
      <c r="R149" s="21">
        <v>10</v>
      </c>
      <c r="S149" s="22">
        <v>1</v>
      </c>
      <c r="T149" s="32">
        <v>0</v>
      </c>
      <c r="U149" t="s">
        <v>2910</v>
      </c>
      <c r="W149" t="str">
        <f t="shared" si="4"/>
        <v/>
      </c>
      <c r="X149" s="31" t="str">
        <f t="shared" si="5"/>
        <v>-</v>
      </c>
      <c r="Y149" s="35">
        <v>0.186</v>
      </c>
      <c r="Z149" s="8">
        <f>IFERROR(IFERROR(VLOOKUP(G149,'IVSET-Escuelas'!A:F,4,FALSE),VLOOKUP(M149,'IVSET-Fines'!F:L,7,FALSE)),"-")</f>
        <v>0.33060455322265619</v>
      </c>
    </row>
    <row r="150" spans="1:26" ht="15" thickBot="1" x14ac:dyDescent="0.4">
      <c r="A150" s="3" t="s">
        <v>2916</v>
      </c>
      <c r="B150" s="3" t="s">
        <v>221</v>
      </c>
      <c r="C150" s="3" t="s">
        <v>571</v>
      </c>
      <c r="D150" s="3" t="s">
        <v>573</v>
      </c>
      <c r="E150" s="3">
        <v>604359</v>
      </c>
      <c r="F150" s="3">
        <v>0</v>
      </c>
      <c r="G150" s="3" t="s">
        <v>576</v>
      </c>
      <c r="H150" s="3" t="s">
        <v>20</v>
      </c>
      <c r="I150" s="4" t="s">
        <v>50</v>
      </c>
      <c r="J150" s="4" t="s">
        <v>21</v>
      </c>
      <c r="K150" s="4"/>
      <c r="L150" s="4" t="s">
        <v>577</v>
      </c>
      <c r="M150" s="4"/>
      <c r="N150" s="4" t="s">
        <v>200</v>
      </c>
      <c r="O150" s="4" t="s">
        <v>23</v>
      </c>
      <c r="P150" s="4" t="s">
        <v>27</v>
      </c>
      <c r="Q150" s="4" t="s">
        <v>28</v>
      </c>
      <c r="R150" s="21">
        <v>25</v>
      </c>
      <c r="S150" s="22">
        <v>2</v>
      </c>
      <c r="T150" s="32">
        <v>0</v>
      </c>
      <c r="U150" t="s">
        <v>2910</v>
      </c>
      <c r="W150" t="str">
        <f t="shared" si="4"/>
        <v/>
      </c>
      <c r="X150" s="31" t="str">
        <f t="shared" si="5"/>
        <v>-</v>
      </c>
      <c r="Y150" s="35">
        <v>0.187</v>
      </c>
      <c r="Z150" s="8">
        <f>IFERROR(IFERROR(VLOOKUP(G150,'IVSET-Escuelas'!A:F,4,FALSE),VLOOKUP(M150,'IVSET-Fines'!F:L,7,FALSE)),"-")</f>
        <v>0.2462259829044342</v>
      </c>
    </row>
    <row r="151" spans="1:26" ht="15" thickBot="1" x14ac:dyDescent="0.4">
      <c r="A151" s="3" t="s">
        <v>2916</v>
      </c>
      <c r="B151" s="3" t="s">
        <v>204</v>
      </c>
      <c r="C151" s="3" t="s">
        <v>219</v>
      </c>
      <c r="D151" s="3" t="s">
        <v>2865</v>
      </c>
      <c r="E151" s="3">
        <v>600021</v>
      </c>
      <c r="F151" s="3">
        <v>4</v>
      </c>
      <c r="G151" s="3" t="s">
        <v>2875</v>
      </c>
      <c r="H151" s="3" t="s">
        <v>20</v>
      </c>
      <c r="I151" s="4" t="s">
        <v>50</v>
      </c>
      <c r="J151" s="4" t="s">
        <v>51</v>
      </c>
      <c r="K151" s="4" t="s">
        <v>2867</v>
      </c>
      <c r="L151" s="4" t="s">
        <v>2055</v>
      </c>
      <c r="M151" s="4"/>
      <c r="N151" s="4" t="s">
        <v>22</v>
      </c>
      <c r="O151" s="4" t="s">
        <v>23</v>
      </c>
      <c r="P151" s="4" t="s">
        <v>27</v>
      </c>
      <c r="Q151" s="4" t="s">
        <v>28</v>
      </c>
      <c r="R151" s="21">
        <v>30</v>
      </c>
      <c r="S151" s="22">
        <v>2</v>
      </c>
      <c r="T151" s="32">
        <v>0</v>
      </c>
      <c r="U151" t="s">
        <v>2910</v>
      </c>
      <c r="W151" t="str">
        <f t="shared" si="4"/>
        <v/>
      </c>
      <c r="X151" s="31" t="str">
        <f t="shared" si="5"/>
        <v>-</v>
      </c>
      <c r="Y151" s="35">
        <v>0.188</v>
      </c>
      <c r="Z151" s="8">
        <f>IFERROR(IFERROR(VLOOKUP(G151,'IVSET-Escuelas'!A:F,4,FALSE),VLOOKUP(M151,'IVSET-Fines'!F:L,7,FALSE)),"-")</f>
        <v>0.67082005739212036</v>
      </c>
    </row>
    <row r="152" spans="1:26" ht="15" thickBot="1" x14ac:dyDescent="0.4">
      <c r="A152" s="5" t="s">
        <v>2916</v>
      </c>
      <c r="B152" s="5" t="s">
        <v>225</v>
      </c>
      <c r="C152" s="5" t="s">
        <v>942</v>
      </c>
      <c r="D152" s="5" t="s">
        <v>943</v>
      </c>
      <c r="E152" s="5">
        <v>600256</v>
      </c>
      <c r="F152" s="5">
        <v>2</v>
      </c>
      <c r="G152" s="5" t="s">
        <v>992</v>
      </c>
      <c r="H152" s="5" t="s">
        <v>20</v>
      </c>
      <c r="I152" s="6" t="s">
        <v>50</v>
      </c>
      <c r="J152" s="6" t="s">
        <v>51</v>
      </c>
      <c r="K152" s="6" t="s">
        <v>966</v>
      </c>
      <c r="L152" s="6" t="s">
        <v>993</v>
      </c>
      <c r="M152" s="6"/>
      <c r="N152" s="6" t="s">
        <v>22</v>
      </c>
      <c r="O152" s="6" t="s">
        <v>23</v>
      </c>
      <c r="P152" s="6" t="s">
        <v>27</v>
      </c>
      <c r="Q152" s="6" t="s">
        <v>28</v>
      </c>
      <c r="R152" s="19">
        <v>26</v>
      </c>
      <c r="S152" s="20">
        <v>2</v>
      </c>
      <c r="T152" s="32">
        <v>0</v>
      </c>
      <c r="U152" t="s">
        <v>2910</v>
      </c>
      <c r="W152" t="str">
        <f t="shared" si="4"/>
        <v/>
      </c>
      <c r="X152" s="31" t="str">
        <f t="shared" si="5"/>
        <v>-</v>
      </c>
      <c r="Y152" s="35">
        <v>0.189</v>
      </c>
      <c r="Z152" s="8">
        <f>IFERROR(IFERROR(VLOOKUP(G152,'IVSET-Escuelas'!A:F,4,FALSE),VLOOKUP(M152,'IVSET-Fines'!F:L,7,FALSE)),"-")</f>
        <v>0.1536551117897034</v>
      </c>
    </row>
    <row r="153" spans="1:26" ht="15" thickBot="1" x14ac:dyDescent="0.4">
      <c r="A153" s="3" t="s">
        <v>2916</v>
      </c>
      <c r="B153" s="3" t="s">
        <v>225</v>
      </c>
      <c r="C153" s="3" t="s">
        <v>942</v>
      </c>
      <c r="D153" s="3" t="s">
        <v>943</v>
      </c>
      <c r="E153" s="3">
        <v>605101</v>
      </c>
      <c r="F153" s="3">
        <v>2</v>
      </c>
      <c r="G153" s="3" t="s">
        <v>1005</v>
      </c>
      <c r="H153" s="3" t="s">
        <v>20</v>
      </c>
      <c r="I153" s="4" t="s">
        <v>50</v>
      </c>
      <c r="J153" s="4" t="s">
        <v>51</v>
      </c>
      <c r="K153" s="4" t="s">
        <v>995</v>
      </c>
      <c r="L153" s="4" t="s">
        <v>1006</v>
      </c>
      <c r="M153" s="4"/>
      <c r="N153" s="4" t="s">
        <v>22</v>
      </c>
      <c r="O153" s="4" t="s">
        <v>23</v>
      </c>
      <c r="P153" s="4" t="s">
        <v>27</v>
      </c>
      <c r="Q153" s="4" t="s">
        <v>28</v>
      </c>
      <c r="R153" s="21">
        <v>12</v>
      </c>
      <c r="S153" s="22">
        <v>1</v>
      </c>
      <c r="T153" s="32">
        <v>0</v>
      </c>
      <c r="U153" t="s">
        <v>2910</v>
      </c>
      <c r="W153" t="str">
        <f t="shared" si="4"/>
        <v/>
      </c>
      <c r="X153" s="31" t="str">
        <f t="shared" si="5"/>
        <v>-</v>
      </c>
      <c r="Y153" s="35">
        <v>0.191</v>
      </c>
      <c r="Z153" s="8">
        <f>IFERROR(IFERROR(VLOOKUP(G153,'IVSET-Escuelas'!A:F,4,FALSE),VLOOKUP(M153,'IVSET-Fines'!F:L,7,FALSE)),"-")</f>
        <v>0.72337746620178223</v>
      </c>
    </row>
    <row r="154" spans="1:26" ht="15" thickBot="1" x14ac:dyDescent="0.4">
      <c r="A154" s="5" t="s">
        <v>2916</v>
      </c>
      <c r="B154" s="5" t="s">
        <v>223</v>
      </c>
      <c r="C154" s="5" t="s">
        <v>229</v>
      </c>
      <c r="D154" s="5" t="s">
        <v>231</v>
      </c>
      <c r="E154" s="5">
        <v>604155</v>
      </c>
      <c r="F154" s="5">
        <v>0</v>
      </c>
      <c r="G154" s="5" t="s">
        <v>232</v>
      </c>
      <c r="H154" s="5" t="s">
        <v>20</v>
      </c>
      <c r="I154" s="6" t="s">
        <v>50</v>
      </c>
      <c r="J154" s="6" t="s">
        <v>21</v>
      </c>
      <c r="K154" s="6"/>
      <c r="L154" s="6" t="s">
        <v>233</v>
      </c>
      <c r="M154" s="6"/>
      <c r="N154" s="6" t="s">
        <v>22</v>
      </c>
      <c r="O154" s="6" t="s">
        <v>23</v>
      </c>
      <c r="P154" s="6" t="s">
        <v>27</v>
      </c>
      <c r="Q154" s="6" t="s">
        <v>28</v>
      </c>
      <c r="R154" s="19">
        <v>22</v>
      </c>
      <c r="S154" s="20">
        <v>3</v>
      </c>
      <c r="T154" s="32">
        <v>0</v>
      </c>
      <c r="U154" t="s">
        <v>2910</v>
      </c>
      <c r="W154" t="str">
        <f t="shared" si="4"/>
        <v/>
      </c>
      <c r="X154" s="31" t="str">
        <f t="shared" si="5"/>
        <v>-</v>
      </c>
      <c r="Y154" s="35">
        <v>0.191</v>
      </c>
      <c r="Z154" s="8">
        <f>IFERROR(IFERROR(VLOOKUP(G154,'IVSET-Escuelas'!A:F,4,FALSE),VLOOKUP(M154,'IVSET-Fines'!F:L,7,FALSE)),"-")</f>
        <v>0.22919061779975891</v>
      </c>
    </row>
    <row r="155" spans="1:26" ht="15" thickBot="1" x14ac:dyDescent="0.4">
      <c r="A155" s="5" t="s">
        <v>2916</v>
      </c>
      <c r="B155" s="5" t="s">
        <v>19</v>
      </c>
      <c r="C155" s="5" t="s">
        <v>17</v>
      </c>
      <c r="D155" s="5" t="s">
        <v>18</v>
      </c>
      <c r="E155" s="5">
        <v>609115</v>
      </c>
      <c r="F155" s="5">
        <v>1</v>
      </c>
      <c r="G155" s="5" t="s">
        <v>64</v>
      </c>
      <c r="H155" s="5" t="s">
        <v>20</v>
      </c>
      <c r="I155" s="6" t="s">
        <v>50</v>
      </c>
      <c r="J155" s="6" t="s">
        <v>51</v>
      </c>
      <c r="K155" s="6" t="s">
        <v>65</v>
      </c>
      <c r="L155" s="6" t="s">
        <v>66</v>
      </c>
      <c r="M155" s="6"/>
      <c r="N155" s="6" t="s">
        <v>22</v>
      </c>
      <c r="O155" s="6" t="s">
        <v>23</v>
      </c>
      <c r="P155" s="6" t="s">
        <v>27</v>
      </c>
      <c r="Q155" s="6" t="s">
        <v>28</v>
      </c>
      <c r="R155" s="19">
        <v>32</v>
      </c>
      <c r="S155" s="20">
        <v>2</v>
      </c>
      <c r="T155" s="32">
        <v>0</v>
      </c>
      <c r="U155" t="s">
        <v>2910</v>
      </c>
      <c r="W155" t="str">
        <f t="shared" si="4"/>
        <v/>
      </c>
      <c r="X155" s="31" t="str">
        <f t="shared" si="5"/>
        <v>-</v>
      </c>
      <c r="Y155" s="35">
        <v>0.193</v>
      </c>
      <c r="Z155" s="8">
        <f>IFERROR(IFERROR(VLOOKUP(G155,'IVSET-Escuelas'!A:F,4,FALSE),VLOOKUP(M155,'IVSET-Fines'!F:L,7,FALSE)),"-")</f>
        <v>0.74700057506561279</v>
      </c>
    </row>
    <row r="156" spans="1:26" ht="15" thickBot="1" x14ac:dyDescent="0.4">
      <c r="A156" s="5" t="s">
        <v>2916</v>
      </c>
      <c r="B156" s="5" t="s">
        <v>19</v>
      </c>
      <c r="C156" s="5" t="s">
        <v>17</v>
      </c>
      <c r="D156" s="5" t="s">
        <v>18</v>
      </c>
      <c r="E156" s="5">
        <v>609115</v>
      </c>
      <c r="F156" s="5">
        <v>3</v>
      </c>
      <c r="G156" s="5" t="s">
        <v>105</v>
      </c>
      <c r="H156" s="5" t="s">
        <v>20</v>
      </c>
      <c r="I156" s="6" t="s">
        <v>50</v>
      </c>
      <c r="J156" s="6" t="s">
        <v>51</v>
      </c>
      <c r="K156" s="6" t="s">
        <v>65</v>
      </c>
      <c r="L156" s="6" t="s">
        <v>106</v>
      </c>
      <c r="M156" s="6"/>
      <c r="N156" s="6" t="s">
        <v>22</v>
      </c>
      <c r="O156" s="6" t="s">
        <v>23</v>
      </c>
      <c r="P156" s="6" t="s">
        <v>27</v>
      </c>
      <c r="Q156" s="6" t="s">
        <v>28</v>
      </c>
      <c r="R156" s="19">
        <v>50</v>
      </c>
      <c r="S156" s="20">
        <v>4</v>
      </c>
      <c r="T156" s="32">
        <v>0</v>
      </c>
      <c r="U156" t="s">
        <v>2910</v>
      </c>
      <c r="W156" t="str">
        <f t="shared" si="4"/>
        <v/>
      </c>
      <c r="X156" s="31" t="str">
        <f t="shared" si="5"/>
        <v>-</v>
      </c>
      <c r="Y156" s="35">
        <v>0.19500000000000001</v>
      </c>
      <c r="Z156" s="8">
        <f>IFERROR(IFERROR(VLOOKUP(G156,'IVSET-Escuelas'!A:F,4,FALSE),VLOOKUP(M156,'IVSET-Fines'!F:L,7,FALSE)),"-")</f>
        <v>0.69564294815063477</v>
      </c>
    </row>
    <row r="157" spans="1:26" ht="15" thickBot="1" x14ac:dyDescent="0.4">
      <c r="A157" s="5" t="s">
        <v>2916</v>
      </c>
      <c r="B157" s="5" t="s">
        <v>205</v>
      </c>
      <c r="C157" s="5" t="s">
        <v>589</v>
      </c>
      <c r="D157" s="5" t="s">
        <v>591</v>
      </c>
      <c r="E157" s="5">
        <v>602655</v>
      </c>
      <c r="F157" s="5">
        <v>0</v>
      </c>
      <c r="G157" s="5" t="s">
        <v>592</v>
      </c>
      <c r="H157" s="5" t="s">
        <v>20</v>
      </c>
      <c r="I157" s="6" t="s">
        <v>50</v>
      </c>
      <c r="J157" s="6" t="s">
        <v>21</v>
      </c>
      <c r="K157" s="6"/>
      <c r="L157" s="6" t="s">
        <v>545</v>
      </c>
      <c r="M157" s="6"/>
      <c r="N157" s="6" t="s">
        <v>22</v>
      </c>
      <c r="O157" s="6" t="s">
        <v>23</v>
      </c>
      <c r="P157" s="6" t="s">
        <v>27</v>
      </c>
      <c r="Q157" s="6" t="s">
        <v>28</v>
      </c>
      <c r="R157" s="19">
        <v>11</v>
      </c>
      <c r="S157" s="20">
        <v>1</v>
      </c>
      <c r="T157" s="32">
        <v>0</v>
      </c>
      <c r="U157" t="s">
        <v>2910</v>
      </c>
      <c r="W157" t="str">
        <f t="shared" si="4"/>
        <v/>
      </c>
      <c r="X157" s="31" t="str">
        <f t="shared" si="5"/>
        <v>-</v>
      </c>
      <c r="Y157" s="35">
        <v>0.19900000000000001</v>
      </c>
      <c r="Z157" s="8">
        <f>IFERROR(IFERROR(VLOOKUP(G157,'IVSET-Escuelas'!A:F,4,FALSE),VLOOKUP(M157,'IVSET-Fines'!F:L,7,FALSE)),"-")</f>
        <v>0.40216943621635443</v>
      </c>
    </row>
    <row r="158" spans="1:26" ht="15" thickBot="1" x14ac:dyDescent="0.4">
      <c r="A158" s="5" t="s">
        <v>2916</v>
      </c>
      <c r="B158" s="5" t="s">
        <v>352</v>
      </c>
      <c r="C158" s="5" t="s">
        <v>1924</v>
      </c>
      <c r="D158" s="5" t="s">
        <v>1925</v>
      </c>
      <c r="E158" s="5">
        <v>601833</v>
      </c>
      <c r="F158" s="5">
        <v>0</v>
      </c>
      <c r="G158" s="5" t="s">
        <v>1935</v>
      </c>
      <c r="H158" s="5" t="s">
        <v>20</v>
      </c>
      <c r="I158" s="6" t="s">
        <v>50</v>
      </c>
      <c r="J158" s="6" t="s">
        <v>21</v>
      </c>
      <c r="K158" s="6"/>
      <c r="L158" s="6" t="s">
        <v>1936</v>
      </c>
      <c r="M158" s="6"/>
      <c r="N158" s="6" t="s">
        <v>22</v>
      </c>
      <c r="O158" s="6" t="s">
        <v>23</v>
      </c>
      <c r="P158" s="6" t="s">
        <v>27</v>
      </c>
      <c r="Q158" s="6" t="s">
        <v>28</v>
      </c>
      <c r="R158" s="19">
        <v>16</v>
      </c>
      <c r="S158" s="20">
        <v>1</v>
      </c>
      <c r="T158" s="32">
        <v>0</v>
      </c>
      <c r="U158" t="s">
        <v>2910</v>
      </c>
      <c r="W158" t="str">
        <f t="shared" si="4"/>
        <v/>
      </c>
      <c r="X158" s="31" t="str">
        <f t="shared" si="5"/>
        <v>-</v>
      </c>
      <c r="Y158" s="35">
        <v>0.19900000000000001</v>
      </c>
      <c r="Z158" s="8">
        <f>IFERROR(IFERROR(VLOOKUP(G158,'IVSET-Escuelas'!A:F,4,FALSE),VLOOKUP(M158,'IVSET-Fines'!F:L,7,FALSE)),"-")</f>
        <v>0.3989129364490509</v>
      </c>
    </row>
    <row r="159" spans="1:26" ht="15" thickBot="1" x14ac:dyDescent="0.4">
      <c r="A159" s="3" t="s">
        <v>2916</v>
      </c>
      <c r="B159" s="3" t="s">
        <v>203</v>
      </c>
      <c r="C159" s="3" t="s">
        <v>450</v>
      </c>
      <c r="D159" s="3" t="s">
        <v>452</v>
      </c>
      <c r="E159" s="3">
        <v>611895</v>
      </c>
      <c r="F159" s="3">
        <v>3</v>
      </c>
      <c r="G159" s="3" t="s">
        <v>467</v>
      </c>
      <c r="H159" s="3" t="s">
        <v>20</v>
      </c>
      <c r="I159" s="4" t="s">
        <v>50</v>
      </c>
      <c r="J159" s="4" t="s">
        <v>51</v>
      </c>
      <c r="K159" s="4" t="s">
        <v>457</v>
      </c>
      <c r="L159" s="4" t="s">
        <v>468</v>
      </c>
      <c r="M159" s="4"/>
      <c r="N159" s="4" t="s">
        <v>22</v>
      </c>
      <c r="O159" s="4" t="s">
        <v>23</v>
      </c>
      <c r="P159" s="4" t="s">
        <v>27</v>
      </c>
      <c r="Q159" s="4" t="s">
        <v>28</v>
      </c>
      <c r="R159" s="21">
        <v>27</v>
      </c>
      <c r="S159" s="22">
        <v>3</v>
      </c>
      <c r="T159" s="32">
        <v>0</v>
      </c>
      <c r="U159" t="s">
        <v>2910</v>
      </c>
      <c r="W159" t="str">
        <f t="shared" si="4"/>
        <v/>
      </c>
      <c r="X159" s="31" t="str">
        <f t="shared" si="5"/>
        <v>-</v>
      </c>
      <c r="Y159" s="35">
        <v>0.20100000000000001</v>
      </c>
      <c r="Z159" s="8">
        <f>IFERROR(IFERROR(VLOOKUP(G159,'IVSET-Escuelas'!A:F,4,FALSE),VLOOKUP(M159,'IVSET-Fines'!F:L,7,FALSE)),"-")</f>
        <v>0.38420471549034119</v>
      </c>
    </row>
    <row r="160" spans="1:26" ht="15" thickBot="1" x14ac:dyDescent="0.4">
      <c r="A160" s="5" t="s">
        <v>2916</v>
      </c>
      <c r="B160" s="5" t="s">
        <v>140</v>
      </c>
      <c r="C160" s="5" t="s">
        <v>2322</v>
      </c>
      <c r="D160" s="5" t="s">
        <v>2323</v>
      </c>
      <c r="E160" s="5">
        <v>607570</v>
      </c>
      <c r="F160" s="5">
        <v>2</v>
      </c>
      <c r="G160" s="5" t="s">
        <v>2329</v>
      </c>
      <c r="H160" s="5" t="s">
        <v>20</v>
      </c>
      <c r="I160" s="6" t="s">
        <v>50</v>
      </c>
      <c r="J160" s="6" t="s">
        <v>51</v>
      </c>
      <c r="K160" s="6" t="s">
        <v>2328</v>
      </c>
      <c r="L160" s="6" t="s">
        <v>530</v>
      </c>
      <c r="M160" s="6"/>
      <c r="N160" s="6" t="s">
        <v>22</v>
      </c>
      <c r="O160" s="6" t="s">
        <v>23</v>
      </c>
      <c r="P160" s="6" t="s">
        <v>27</v>
      </c>
      <c r="Q160" s="6" t="s">
        <v>28</v>
      </c>
      <c r="R160" s="19">
        <v>31</v>
      </c>
      <c r="S160" s="20">
        <v>2</v>
      </c>
      <c r="T160" s="32">
        <v>0</v>
      </c>
      <c r="U160" t="s">
        <v>2910</v>
      </c>
      <c r="W160" t="str">
        <f t="shared" si="4"/>
        <v/>
      </c>
      <c r="X160" s="31" t="str">
        <f t="shared" si="5"/>
        <v>-</v>
      </c>
      <c r="Y160" s="35">
        <v>0.20100000000000001</v>
      </c>
      <c r="Z160" s="8">
        <f>IFERROR(IFERROR(VLOOKUP(G160,'IVSET-Escuelas'!A:F,4,FALSE),VLOOKUP(M160,'IVSET-Fines'!F:L,7,FALSE)),"-")</f>
        <v>0.84681695699691772</v>
      </c>
    </row>
    <row r="161" spans="1:26" ht="15" thickBot="1" x14ac:dyDescent="0.4">
      <c r="A161" s="3" t="s">
        <v>2916</v>
      </c>
      <c r="B161" s="3" t="s">
        <v>138</v>
      </c>
      <c r="C161" s="3" t="s">
        <v>540</v>
      </c>
      <c r="D161" s="3" t="s">
        <v>1766</v>
      </c>
      <c r="E161" s="3">
        <v>609593</v>
      </c>
      <c r="F161" s="3">
        <v>1</v>
      </c>
      <c r="G161" s="3" t="s">
        <v>1767</v>
      </c>
      <c r="H161" s="3" t="s">
        <v>20</v>
      </c>
      <c r="I161" s="4" t="s">
        <v>50</v>
      </c>
      <c r="J161" s="4" t="s">
        <v>51</v>
      </c>
      <c r="K161" s="4" t="s">
        <v>1768</v>
      </c>
      <c r="L161" s="4" t="s">
        <v>765</v>
      </c>
      <c r="M161" s="4"/>
      <c r="N161" s="4" t="s">
        <v>22</v>
      </c>
      <c r="O161" s="4" t="s">
        <v>23</v>
      </c>
      <c r="P161" s="4" t="s">
        <v>27</v>
      </c>
      <c r="Q161" s="4" t="s">
        <v>28</v>
      </c>
      <c r="R161" s="21">
        <v>61</v>
      </c>
      <c r="S161" s="22">
        <v>4</v>
      </c>
      <c r="T161" s="32">
        <v>0</v>
      </c>
      <c r="U161" t="s">
        <v>2910</v>
      </c>
      <c r="W161" t="str">
        <f t="shared" si="4"/>
        <v/>
      </c>
      <c r="X161" s="31" t="str">
        <f t="shared" si="5"/>
        <v>-</v>
      </c>
      <c r="Y161" s="35">
        <v>0.20100000000000001</v>
      </c>
      <c r="Z161" s="8">
        <f>IFERROR(IFERROR(VLOOKUP(G161,'IVSET-Escuelas'!A:F,4,FALSE),VLOOKUP(M161,'IVSET-Fines'!F:L,7,FALSE)),"-")</f>
        <v>0.54927515983581543</v>
      </c>
    </row>
    <row r="162" spans="1:26" ht="15" thickBot="1" x14ac:dyDescent="0.4">
      <c r="A162" s="3" t="s">
        <v>2916</v>
      </c>
      <c r="B162" s="3" t="s">
        <v>1532</v>
      </c>
      <c r="C162" s="3" t="s">
        <v>1530</v>
      </c>
      <c r="D162" s="3" t="s">
        <v>1531</v>
      </c>
      <c r="E162" s="3">
        <v>611864</v>
      </c>
      <c r="F162" s="3">
        <v>2</v>
      </c>
      <c r="G162" s="3" t="s">
        <v>1653</v>
      </c>
      <c r="H162" s="3" t="s">
        <v>20</v>
      </c>
      <c r="I162" s="4" t="s">
        <v>50</v>
      </c>
      <c r="J162" s="4" t="s">
        <v>51</v>
      </c>
      <c r="K162" s="4" t="s">
        <v>1603</v>
      </c>
      <c r="L162" s="4" t="s">
        <v>1654</v>
      </c>
      <c r="M162" s="4"/>
      <c r="N162" s="4" t="s">
        <v>22</v>
      </c>
      <c r="O162" s="4" t="s">
        <v>23</v>
      </c>
      <c r="P162" s="4" t="s">
        <v>27</v>
      </c>
      <c r="Q162" s="4" t="s">
        <v>28</v>
      </c>
      <c r="R162" s="21">
        <v>21</v>
      </c>
      <c r="S162" s="22">
        <v>2</v>
      </c>
      <c r="T162" s="32">
        <v>0</v>
      </c>
      <c r="U162" t="s">
        <v>2910</v>
      </c>
      <c r="W162" t="str">
        <f t="shared" si="4"/>
        <v/>
      </c>
      <c r="X162" s="31" t="str">
        <f t="shared" si="5"/>
        <v>-</v>
      </c>
      <c r="Y162" s="35">
        <v>0.20300000000000001</v>
      </c>
      <c r="Z162" s="8">
        <f>IFERROR(IFERROR(VLOOKUP(G162,'IVSET-Escuelas'!A:F,4,FALSE),VLOOKUP(M162,'IVSET-Fines'!F:L,7,FALSE)),"-")</f>
        <v>0.92608880996704102</v>
      </c>
    </row>
    <row r="163" spans="1:26" ht="15" thickBot="1" x14ac:dyDescent="0.4">
      <c r="A163" s="3" t="s">
        <v>2916</v>
      </c>
      <c r="B163" s="3" t="s">
        <v>1860</v>
      </c>
      <c r="C163" s="3" t="s">
        <v>224</v>
      </c>
      <c r="D163" s="3" t="s">
        <v>2837</v>
      </c>
      <c r="E163" s="3">
        <v>613692</v>
      </c>
      <c r="F163" s="3">
        <v>1</v>
      </c>
      <c r="G163" s="3" t="s">
        <v>2838</v>
      </c>
      <c r="H163" s="3" t="s">
        <v>20</v>
      </c>
      <c r="I163" s="4" t="s">
        <v>50</v>
      </c>
      <c r="J163" s="4" t="s">
        <v>51</v>
      </c>
      <c r="K163" s="4" t="s">
        <v>2839</v>
      </c>
      <c r="L163" s="4" t="s">
        <v>528</v>
      </c>
      <c r="M163" s="4"/>
      <c r="N163" s="4" t="s">
        <v>22</v>
      </c>
      <c r="O163" s="4" t="s">
        <v>23</v>
      </c>
      <c r="P163" s="4" t="s">
        <v>27</v>
      </c>
      <c r="Q163" s="4" t="s">
        <v>28</v>
      </c>
      <c r="R163" s="21">
        <v>12</v>
      </c>
      <c r="S163" s="22">
        <v>2</v>
      </c>
      <c r="T163" s="32">
        <v>0</v>
      </c>
      <c r="U163" t="s">
        <v>2910</v>
      </c>
      <c r="W163" t="str">
        <f t="shared" si="4"/>
        <v/>
      </c>
      <c r="X163" s="31" t="str">
        <f t="shared" si="5"/>
        <v>-</v>
      </c>
      <c r="Y163" s="35">
        <v>0.21</v>
      </c>
      <c r="Z163" s="8">
        <f>IFERROR(IFERROR(VLOOKUP(G163,'IVSET-Escuelas'!A:F,4,FALSE),VLOOKUP(M163,'IVSET-Fines'!F:L,7,FALSE)),"-")</f>
        <v>0.56981551647186279</v>
      </c>
    </row>
    <row r="164" spans="1:26" ht="15" thickBot="1" x14ac:dyDescent="0.4">
      <c r="A164" s="3" t="s">
        <v>2916</v>
      </c>
      <c r="B164" s="3" t="s">
        <v>257</v>
      </c>
      <c r="C164" s="3" t="s">
        <v>772</v>
      </c>
      <c r="D164" s="3" t="s">
        <v>773</v>
      </c>
      <c r="E164" s="3">
        <v>604934</v>
      </c>
      <c r="F164" s="3">
        <v>1</v>
      </c>
      <c r="G164" s="3" t="s">
        <v>787</v>
      </c>
      <c r="H164" s="3" t="s">
        <v>20</v>
      </c>
      <c r="I164" s="4" t="s">
        <v>50</v>
      </c>
      <c r="J164" s="4" t="s">
        <v>51</v>
      </c>
      <c r="K164" s="4" t="s">
        <v>788</v>
      </c>
      <c r="L164" s="4" t="s">
        <v>789</v>
      </c>
      <c r="M164" s="4"/>
      <c r="N164" s="4" t="s">
        <v>22</v>
      </c>
      <c r="O164" s="4" t="s">
        <v>23</v>
      </c>
      <c r="P164" s="4" t="s">
        <v>27</v>
      </c>
      <c r="Q164" s="4" t="s">
        <v>28</v>
      </c>
      <c r="R164" s="21">
        <v>30</v>
      </c>
      <c r="S164" s="22">
        <v>4</v>
      </c>
      <c r="T164" s="32">
        <v>0</v>
      </c>
      <c r="U164" t="s">
        <v>2910</v>
      </c>
      <c r="W164" t="str">
        <f t="shared" si="4"/>
        <v/>
      </c>
      <c r="X164" s="31" t="str">
        <f t="shared" si="5"/>
        <v>-</v>
      </c>
      <c r="Y164" s="35">
        <v>0.21099999999999999</v>
      </c>
      <c r="Z164" s="8">
        <f>IFERROR(IFERROR(VLOOKUP(G164,'IVSET-Escuelas'!A:F,4,FALSE),VLOOKUP(M164,'IVSET-Fines'!F:L,7,FALSE)),"-")</f>
        <v>0.62341642379760742</v>
      </c>
    </row>
    <row r="165" spans="1:26" ht="15" thickBot="1" x14ac:dyDescent="0.4">
      <c r="A165" s="3" t="s">
        <v>2916</v>
      </c>
      <c r="B165" s="3" t="s">
        <v>217</v>
      </c>
      <c r="C165" s="3" t="s">
        <v>2171</v>
      </c>
      <c r="D165" s="3" t="s">
        <v>2172</v>
      </c>
      <c r="E165" s="3">
        <v>602758</v>
      </c>
      <c r="F165" s="3">
        <v>0</v>
      </c>
      <c r="G165" s="3" t="s">
        <v>2175</v>
      </c>
      <c r="H165" s="3" t="s">
        <v>20</v>
      </c>
      <c r="I165" s="4" t="s">
        <v>50</v>
      </c>
      <c r="J165" s="4" t="s">
        <v>21</v>
      </c>
      <c r="K165" s="4"/>
      <c r="L165" s="4" t="s">
        <v>2176</v>
      </c>
      <c r="M165" s="4"/>
      <c r="N165" s="4" t="s">
        <v>22</v>
      </c>
      <c r="O165" s="4" t="s">
        <v>23</v>
      </c>
      <c r="P165" s="4" t="s">
        <v>27</v>
      </c>
      <c r="Q165" s="4" t="s">
        <v>28</v>
      </c>
      <c r="R165" s="21">
        <v>6</v>
      </c>
      <c r="S165" s="22">
        <v>1</v>
      </c>
      <c r="T165" s="32">
        <v>0</v>
      </c>
      <c r="U165" t="s">
        <v>2910</v>
      </c>
      <c r="W165" t="str">
        <f t="shared" si="4"/>
        <v/>
      </c>
      <c r="X165" s="31" t="str">
        <f t="shared" si="5"/>
        <v>-</v>
      </c>
      <c r="Y165" s="35">
        <v>0.21099999999999999</v>
      </c>
      <c r="Z165" s="8">
        <f>IFERROR(IFERROR(VLOOKUP(G165,'IVSET-Escuelas'!A:F,4,FALSE),VLOOKUP(M165,'IVSET-Fines'!F:L,7,FALSE)),"-")</f>
        <v>0.25574657320976257</v>
      </c>
    </row>
    <row r="166" spans="1:26" ht="15" thickBot="1" x14ac:dyDescent="0.4">
      <c r="A166" s="3" t="s">
        <v>2916</v>
      </c>
      <c r="B166" s="3" t="s">
        <v>221</v>
      </c>
      <c r="C166" s="3" t="s">
        <v>558</v>
      </c>
      <c r="D166" s="3" t="s">
        <v>1960</v>
      </c>
      <c r="E166" s="3">
        <v>603437</v>
      </c>
      <c r="F166" s="3">
        <v>1</v>
      </c>
      <c r="G166" s="3" t="s">
        <v>1961</v>
      </c>
      <c r="H166" s="3" t="s">
        <v>20</v>
      </c>
      <c r="I166" s="4" t="s">
        <v>50</v>
      </c>
      <c r="J166" s="4" t="s">
        <v>51</v>
      </c>
      <c r="K166" s="4" t="s">
        <v>1962</v>
      </c>
      <c r="L166" s="4" t="s">
        <v>1963</v>
      </c>
      <c r="M166" s="4"/>
      <c r="N166" s="4" t="s">
        <v>22</v>
      </c>
      <c r="O166" s="4" t="s">
        <v>23</v>
      </c>
      <c r="P166" s="4" t="s">
        <v>27</v>
      </c>
      <c r="Q166" s="4" t="s">
        <v>28</v>
      </c>
      <c r="R166" s="21">
        <v>19</v>
      </c>
      <c r="S166" s="22">
        <v>1</v>
      </c>
      <c r="T166" s="32">
        <v>0</v>
      </c>
      <c r="U166" t="s">
        <v>2910</v>
      </c>
      <c r="W166" t="str">
        <f t="shared" si="4"/>
        <v/>
      </c>
      <c r="X166" s="31" t="str">
        <f t="shared" si="5"/>
        <v>-</v>
      </c>
      <c r="Y166" s="35">
        <v>0.21199999999999999</v>
      </c>
      <c r="Z166" s="8">
        <f>IFERROR(IFERROR(VLOOKUP(G166,'IVSET-Escuelas'!A:F,4,FALSE),VLOOKUP(M166,'IVSET-Fines'!F:L,7,FALSE)),"-")</f>
        <v>0.64202487468719482</v>
      </c>
    </row>
    <row r="167" spans="1:26" ht="15" thickBot="1" x14ac:dyDescent="0.4">
      <c r="A167" s="5" t="s">
        <v>2916</v>
      </c>
      <c r="B167" s="5" t="s">
        <v>1532</v>
      </c>
      <c r="C167" s="5" t="s">
        <v>1530</v>
      </c>
      <c r="D167" s="5" t="s">
        <v>1531</v>
      </c>
      <c r="E167" s="5">
        <v>602154</v>
      </c>
      <c r="F167" s="5">
        <v>3</v>
      </c>
      <c r="G167" s="5" t="s">
        <v>1647</v>
      </c>
      <c r="H167" s="5" t="s">
        <v>20</v>
      </c>
      <c r="I167" s="6" t="s">
        <v>50</v>
      </c>
      <c r="J167" s="6" t="s">
        <v>51</v>
      </c>
      <c r="K167" s="6" t="s">
        <v>1572</v>
      </c>
      <c r="L167" s="6" t="s">
        <v>1648</v>
      </c>
      <c r="M167" s="6"/>
      <c r="N167" s="6" t="s">
        <v>22</v>
      </c>
      <c r="O167" s="6" t="s">
        <v>23</v>
      </c>
      <c r="P167" s="6" t="s">
        <v>27</v>
      </c>
      <c r="Q167" s="6" t="s">
        <v>28</v>
      </c>
      <c r="R167" s="19">
        <v>16</v>
      </c>
      <c r="S167" s="20">
        <v>1</v>
      </c>
      <c r="T167" s="32">
        <v>0</v>
      </c>
      <c r="U167" t="s">
        <v>2910</v>
      </c>
      <c r="W167" t="str">
        <f t="shared" si="4"/>
        <v/>
      </c>
      <c r="X167" s="31" t="str">
        <f t="shared" si="5"/>
        <v>-</v>
      </c>
      <c r="Y167" s="35">
        <v>0.21199999999999999</v>
      </c>
      <c r="Z167" s="8">
        <f>IFERROR(IFERROR(VLOOKUP(G167,'IVSET-Escuelas'!A:F,4,FALSE),VLOOKUP(M167,'IVSET-Fines'!F:L,7,FALSE)),"-")</f>
        <v>0.26439598202705378</v>
      </c>
    </row>
    <row r="168" spans="1:26" ht="15" thickBot="1" x14ac:dyDescent="0.4">
      <c r="A168" s="3" t="s">
        <v>2916</v>
      </c>
      <c r="B168" s="3" t="s">
        <v>225</v>
      </c>
      <c r="C168" s="3" t="s">
        <v>942</v>
      </c>
      <c r="D168" s="3" t="s">
        <v>943</v>
      </c>
      <c r="E168" s="3">
        <v>604925</v>
      </c>
      <c r="F168" s="3">
        <v>3</v>
      </c>
      <c r="G168" s="3" t="s">
        <v>973</v>
      </c>
      <c r="H168" s="3" t="s">
        <v>20</v>
      </c>
      <c r="I168" s="4" t="s">
        <v>50</v>
      </c>
      <c r="J168" s="4" t="s">
        <v>51</v>
      </c>
      <c r="K168" s="4" t="s">
        <v>954</v>
      </c>
      <c r="L168" s="4" t="s">
        <v>974</v>
      </c>
      <c r="M168" s="4"/>
      <c r="N168" s="4" t="s">
        <v>22</v>
      </c>
      <c r="O168" s="4" t="s">
        <v>23</v>
      </c>
      <c r="P168" s="4" t="s">
        <v>27</v>
      </c>
      <c r="Q168" s="4" t="s">
        <v>28</v>
      </c>
      <c r="R168" s="21">
        <v>58</v>
      </c>
      <c r="S168" s="22">
        <v>3</v>
      </c>
      <c r="T168" s="32">
        <v>0</v>
      </c>
      <c r="U168" t="s">
        <v>2910</v>
      </c>
      <c r="W168" t="str">
        <f t="shared" si="4"/>
        <v/>
      </c>
      <c r="X168" s="31" t="str">
        <f t="shared" si="5"/>
        <v>-</v>
      </c>
      <c r="Y168" s="35">
        <v>0.21299999999999999</v>
      </c>
      <c r="Z168" s="8">
        <f>IFERROR(IFERROR(VLOOKUP(G168,'IVSET-Escuelas'!A:F,4,FALSE),VLOOKUP(M168,'IVSET-Fines'!F:L,7,FALSE)),"-")</f>
        <v>0.54953098297119141</v>
      </c>
    </row>
    <row r="169" spans="1:26" ht="15" thickBot="1" x14ac:dyDescent="0.4">
      <c r="A169" s="3" t="s">
        <v>2916</v>
      </c>
      <c r="B169" s="3" t="s">
        <v>410</v>
      </c>
      <c r="C169" s="3" t="s">
        <v>924</v>
      </c>
      <c r="D169" s="3" t="s">
        <v>925</v>
      </c>
      <c r="E169" s="3">
        <v>600991</v>
      </c>
      <c r="F169" s="3">
        <v>1</v>
      </c>
      <c r="G169" s="3" t="s">
        <v>926</v>
      </c>
      <c r="H169" s="3" t="s">
        <v>20</v>
      </c>
      <c r="I169" s="4" t="s">
        <v>50</v>
      </c>
      <c r="J169" s="4" t="s">
        <v>51</v>
      </c>
      <c r="K169" s="4" t="s">
        <v>927</v>
      </c>
      <c r="L169" s="4" t="s">
        <v>428</v>
      </c>
      <c r="M169" s="4"/>
      <c r="N169" s="4" t="s">
        <v>22</v>
      </c>
      <c r="O169" s="4" t="s">
        <v>23</v>
      </c>
      <c r="P169" s="4" t="s">
        <v>27</v>
      </c>
      <c r="Q169" s="4" t="s">
        <v>28</v>
      </c>
      <c r="R169" s="21">
        <v>15</v>
      </c>
      <c r="S169" s="22">
        <v>1</v>
      </c>
      <c r="T169" s="32">
        <v>0</v>
      </c>
      <c r="U169" t="s">
        <v>2910</v>
      </c>
      <c r="W169" t="str">
        <f t="shared" si="4"/>
        <v/>
      </c>
      <c r="X169" s="31" t="str">
        <f t="shared" si="5"/>
        <v>-</v>
      </c>
      <c r="Y169" s="35">
        <v>0.21299999999999999</v>
      </c>
      <c r="Z169" s="8">
        <f>IFERROR(IFERROR(VLOOKUP(G169,'IVSET-Escuelas'!A:F,4,FALSE),VLOOKUP(M169,'IVSET-Fines'!F:L,7,FALSE)),"-")</f>
        <v>0.64744764566421509</v>
      </c>
    </row>
    <row r="170" spans="1:26" ht="15" thickBot="1" x14ac:dyDescent="0.4">
      <c r="A170" s="3" t="s">
        <v>2916</v>
      </c>
      <c r="B170" s="3" t="s">
        <v>817</v>
      </c>
      <c r="C170" s="3" t="s">
        <v>815</v>
      </c>
      <c r="D170" s="3" t="s">
        <v>816</v>
      </c>
      <c r="E170" s="3">
        <v>608848</v>
      </c>
      <c r="F170" s="3">
        <v>3</v>
      </c>
      <c r="G170" s="3" t="s">
        <v>839</v>
      </c>
      <c r="H170" s="3" t="s">
        <v>20</v>
      </c>
      <c r="I170" s="4" t="s">
        <v>50</v>
      </c>
      <c r="J170" s="4" t="s">
        <v>51</v>
      </c>
      <c r="K170" s="4" t="s">
        <v>822</v>
      </c>
      <c r="L170" s="4" t="s">
        <v>840</v>
      </c>
      <c r="M170" s="4"/>
      <c r="N170" s="4" t="s">
        <v>22</v>
      </c>
      <c r="O170" s="4" t="s">
        <v>23</v>
      </c>
      <c r="P170" s="4" t="s">
        <v>27</v>
      </c>
      <c r="Q170" s="4" t="s">
        <v>28</v>
      </c>
      <c r="R170" s="21">
        <v>49</v>
      </c>
      <c r="S170" s="22">
        <v>4</v>
      </c>
      <c r="T170" s="32">
        <v>0</v>
      </c>
      <c r="U170" t="s">
        <v>2910</v>
      </c>
      <c r="W170" t="str">
        <f t="shared" si="4"/>
        <v/>
      </c>
      <c r="X170" s="31" t="str">
        <f t="shared" si="5"/>
        <v>-</v>
      </c>
      <c r="Y170" s="35">
        <v>0.216</v>
      </c>
      <c r="Z170" s="8">
        <f>IFERROR(IFERROR(VLOOKUP(G170,'IVSET-Escuelas'!A:F,4,FALSE),VLOOKUP(M170,'IVSET-Fines'!F:L,7,FALSE)),"-")</f>
        <v>0.31550264358520508</v>
      </c>
    </row>
    <row r="171" spans="1:26" ht="15" thickBot="1" x14ac:dyDescent="0.4">
      <c r="A171" s="3" t="s">
        <v>2916</v>
      </c>
      <c r="B171" s="3" t="s">
        <v>516</v>
      </c>
      <c r="C171" s="3" t="s">
        <v>1348</v>
      </c>
      <c r="D171" s="3" t="s">
        <v>1349</v>
      </c>
      <c r="E171" s="3">
        <v>607974</v>
      </c>
      <c r="F171" s="3">
        <v>2</v>
      </c>
      <c r="G171" s="3" t="s">
        <v>1352</v>
      </c>
      <c r="H171" s="3" t="s">
        <v>20</v>
      </c>
      <c r="I171" s="4" t="s">
        <v>50</v>
      </c>
      <c r="J171" s="4" t="s">
        <v>51</v>
      </c>
      <c r="K171" s="4" t="s">
        <v>1351</v>
      </c>
      <c r="L171" s="4" t="s">
        <v>754</v>
      </c>
      <c r="M171" s="4"/>
      <c r="N171" s="4" t="s">
        <v>22</v>
      </c>
      <c r="O171" s="4" t="s">
        <v>23</v>
      </c>
      <c r="P171" s="4" t="s">
        <v>27</v>
      </c>
      <c r="Q171" s="4" t="s">
        <v>28</v>
      </c>
      <c r="R171" s="21">
        <v>20</v>
      </c>
      <c r="S171" s="22">
        <v>1</v>
      </c>
      <c r="T171" s="32">
        <v>0</v>
      </c>
      <c r="U171" t="s">
        <v>2910</v>
      </c>
      <c r="W171" t="str">
        <f t="shared" si="4"/>
        <v/>
      </c>
      <c r="X171" s="31" t="str">
        <f t="shared" si="5"/>
        <v>-</v>
      </c>
      <c r="Y171" s="35">
        <v>0.217</v>
      </c>
      <c r="Z171" s="8">
        <f>IFERROR(IFERROR(VLOOKUP(G171,'IVSET-Escuelas'!A:F,4,FALSE),VLOOKUP(M171,'IVSET-Fines'!F:L,7,FALSE)),"-")</f>
        <v>0.46376156806945801</v>
      </c>
    </row>
    <row r="172" spans="1:26" ht="15" thickBot="1" x14ac:dyDescent="0.4">
      <c r="A172" s="5" t="s">
        <v>2916</v>
      </c>
      <c r="B172" s="5" t="s">
        <v>1860</v>
      </c>
      <c r="C172" s="5" t="s">
        <v>1858</v>
      </c>
      <c r="D172" s="5" t="s">
        <v>1859</v>
      </c>
      <c r="E172" s="5">
        <v>614537</v>
      </c>
      <c r="F172" s="5">
        <v>0</v>
      </c>
      <c r="G172" s="5" t="s">
        <v>1861</v>
      </c>
      <c r="H172" s="5" t="s">
        <v>20</v>
      </c>
      <c r="I172" s="6" t="s">
        <v>25</v>
      </c>
      <c r="J172" s="6" t="s">
        <v>21</v>
      </c>
      <c r="K172" s="6"/>
      <c r="L172" s="6" t="s">
        <v>1862</v>
      </c>
      <c r="M172" s="6"/>
      <c r="N172" s="6" t="s">
        <v>22</v>
      </c>
      <c r="O172" s="6" t="s">
        <v>134</v>
      </c>
      <c r="P172" s="6" t="s">
        <v>27</v>
      </c>
      <c r="Q172" s="6" t="s">
        <v>28</v>
      </c>
      <c r="R172" s="19">
        <v>20</v>
      </c>
      <c r="S172" s="20">
        <v>1</v>
      </c>
      <c r="T172" s="32">
        <v>0</v>
      </c>
      <c r="U172" t="s">
        <v>2910</v>
      </c>
      <c r="W172" t="str">
        <f t="shared" si="4"/>
        <v/>
      </c>
      <c r="X172" s="31" t="str">
        <f t="shared" si="5"/>
        <v>-</v>
      </c>
      <c r="Y172" s="35">
        <v>0.218</v>
      </c>
      <c r="Z172" s="8">
        <f>IFERROR(IFERROR(VLOOKUP(G172,'IVSET-Escuelas'!A:F,4,FALSE),VLOOKUP(M172,'IVSET-Fines'!F:L,7,FALSE)),"-")</f>
        <v>0.59396380186080933</v>
      </c>
    </row>
    <row r="173" spans="1:26" ht="15" thickBot="1" x14ac:dyDescent="0.4">
      <c r="A173" s="3" t="s">
        <v>2916</v>
      </c>
      <c r="B173" s="3" t="s">
        <v>257</v>
      </c>
      <c r="C173" s="3" t="s">
        <v>254</v>
      </c>
      <c r="D173" s="3" t="s">
        <v>256</v>
      </c>
      <c r="E173" s="3">
        <v>601816</v>
      </c>
      <c r="F173" s="3">
        <v>1</v>
      </c>
      <c r="G173" s="3" t="s">
        <v>258</v>
      </c>
      <c r="H173" s="3" t="s">
        <v>20</v>
      </c>
      <c r="I173" s="4" t="s">
        <v>50</v>
      </c>
      <c r="J173" s="4" t="s">
        <v>51</v>
      </c>
      <c r="K173" s="4" t="s">
        <v>259</v>
      </c>
      <c r="L173" s="4" t="s">
        <v>260</v>
      </c>
      <c r="M173" s="4"/>
      <c r="N173" s="4" t="s">
        <v>22</v>
      </c>
      <c r="O173" s="4" t="s">
        <v>23</v>
      </c>
      <c r="P173" s="4" t="s">
        <v>27</v>
      </c>
      <c r="Q173" s="4" t="s">
        <v>28</v>
      </c>
      <c r="R173" s="21">
        <v>28</v>
      </c>
      <c r="S173" s="22">
        <v>2</v>
      </c>
      <c r="T173" s="32">
        <v>0</v>
      </c>
      <c r="U173" t="s">
        <v>2910</v>
      </c>
      <c r="W173" t="str">
        <f t="shared" si="4"/>
        <v/>
      </c>
      <c r="X173" s="31" t="str">
        <f t="shared" si="5"/>
        <v>-</v>
      </c>
      <c r="Y173" s="35">
        <v>0.22</v>
      </c>
      <c r="Z173" s="8">
        <f>IFERROR(IFERROR(VLOOKUP(G173,'IVSET-Escuelas'!A:F,4,FALSE),VLOOKUP(M173,'IVSET-Fines'!F:L,7,FALSE)),"-")</f>
        <v>0.51372224092483521</v>
      </c>
    </row>
    <row r="174" spans="1:26" ht="15" thickBot="1" x14ac:dyDescent="0.4">
      <c r="A174" s="3" t="s">
        <v>2916</v>
      </c>
      <c r="B174" s="3" t="s">
        <v>1257</v>
      </c>
      <c r="C174" s="3" t="s">
        <v>519</v>
      </c>
      <c r="D174" s="3" t="s">
        <v>2470</v>
      </c>
      <c r="E174" s="3">
        <v>612050</v>
      </c>
      <c r="F174" s="3">
        <v>3</v>
      </c>
      <c r="G174" s="3" t="s">
        <v>2480</v>
      </c>
      <c r="H174" s="3" t="s">
        <v>20</v>
      </c>
      <c r="I174" s="4" t="s">
        <v>50</v>
      </c>
      <c r="J174" s="4" t="s">
        <v>51</v>
      </c>
      <c r="K174" s="4" t="s">
        <v>2477</v>
      </c>
      <c r="L174" s="4" t="s">
        <v>440</v>
      </c>
      <c r="M174" s="4"/>
      <c r="N174" s="4" t="s">
        <v>22</v>
      </c>
      <c r="O174" s="4" t="s">
        <v>23</v>
      </c>
      <c r="P174" s="4" t="s">
        <v>27</v>
      </c>
      <c r="Q174" s="4" t="s">
        <v>28</v>
      </c>
      <c r="R174" s="21">
        <v>16</v>
      </c>
      <c r="S174" s="22">
        <v>1</v>
      </c>
      <c r="T174" s="32">
        <v>0</v>
      </c>
      <c r="U174" t="s">
        <v>2910</v>
      </c>
      <c r="W174" t="str">
        <f t="shared" si="4"/>
        <v/>
      </c>
      <c r="X174" s="31" t="str">
        <f t="shared" si="5"/>
        <v>-</v>
      </c>
      <c r="Y174" s="35">
        <v>0.22</v>
      </c>
      <c r="Z174" s="8">
        <f>IFERROR(IFERROR(VLOOKUP(G174,'IVSET-Escuelas'!A:F,4,FALSE),VLOOKUP(M174,'IVSET-Fines'!F:L,7,FALSE)),"-")</f>
        <v>0.17394191026687619</v>
      </c>
    </row>
    <row r="175" spans="1:26" ht="15" thickBot="1" x14ac:dyDescent="0.4">
      <c r="A175" s="3" t="s">
        <v>2916</v>
      </c>
      <c r="B175" s="3" t="s">
        <v>138</v>
      </c>
      <c r="C175" s="3" t="s">
        <v>522</v>
      </c>
      <c r="D175" s="3" t="s">
        <v>1468</v>
      </c>
      <c r="E175" s="3">
        <v>613586</v>
      </c>
      <c r="F175" s="3">
        <v>2</v>
      </c>
      <c r="G175" s="3" t="s">
        <v>1472</v>
      </c>
      <c r="H175" s="3" t="s">
        <v>20</v>
      </c>
      <c r="I175" s="4" t="s">
        <v>50</v>
      </c>
      <c r="J175" s="4" t="s">
        <v>51</v>
      </c>
      <c r="K175" s="4" t="s">
        <v>1470</v>
      </c>
      <c r="L175" s="4" t="s">
        <v>1473</v>
      </c>
      <c r="M175" s="4"/>
      <c r="N175" s="4" t="s">
        <v>22</v>
      </c>
      <c r="O175" s="4" t="s">
        <v>23</v>
      </c>
      <c r="P175" s="4" t="s">
        <v>27</v>
      </c>
      <c r="Q175" s="4" t="s">
        <v>28</v>
      </c>
      <c r="R175" s="21">
        <v>20</v>
      </c>
      <c r="S175" s="22">
        <v>2</v>
      </c>
      <c r="T175" s="32">
        <v>0</v>
      </c>
      <c r="U175" t="s">
        <v>2910</v>
      </c>
      <c r="W175" t="str">
        <f t="shared" si="4"/>
        <v/>
      </c>
      <c r="X175" s="31" t="str">
        <f t="shared" si="5"/>
        <v>-</v>
      </c>
      <c r="Y175" s="35">
        <v>0.22600000000000001</v>
      </c>
      <c r="Z175" s="8">
        <f>IFERROR(IFERROR(VLOOKUP(G175,'IVSET-Escuelas'!A:F,4,FALSE),VLOOKUP(M175,'IVSET-Fines'!F:L,7,FALSE)),"-")</f>
        <v>0.65677207708358765</v>
      </c>
    </row>
    <row r="176" spans="1:26" ht="15" thickBot="1" x14ac:dyDescent="0.4">
      <c r="A176" s="5" t="s">
        <v>2916</v>
      </c>
      <c r="B176" s="5" t="s">
        <v>1257</v>
      </c>
      <c r="C176" s="5" t="s">
        <v>2213</v>
      </c>
      <c r="D176" s="5" t="s">
        <v>2214</v>
      </c>
      <c r="E176" s="5">
        <v>614363</v>
      </c>
      <c r="F176" s="5">
        <v>0</v>
      </c>
      <c r="G176" s="5" t="s">
        <v>2215</v>
      </c>
      <c r="H176" s="5" t="s">
        <v>20</v>
      </c>
      <c r="I176" s="6" t="s">
        <v>25</v>
      </c>
      <c r="J176" s="6" t="s">
        <v>21</v>
      </c>
      <c r="K176" s="6"/>
      <c r="L176" s="6" t="s">
        <v>2216</v>
      </c>
      <c r="M176" s="6"/>
      <c r="N176" s="6" t="s">
        <v>22</v>
      </c>
      <c r="O176" s="6" t="s">
        <v>23</v>
      </c>
      <c r="P176" s="6" t="s">
        <v>27</v>
      </c>
      <c r="Q176" s="6" t="s">
        <v>28</v>
      </c>
      <c r="R176" s="19">
        <v>10</v>
      </c>
      <c r="S176" s="20">
        <v>1</v>
      </c>
      <c r="T176" s="32">
        <v>0</v>
      </c>
      <c r="U176" t="s">
        <v>2910</v>
      </c>
      <c r="W176" t="str">
        <f t="shared" si="4"/>
        <v/>
      </c>
      <c r="X176" s="31" t="str">
        <f t="shared" si="5"/>
        <v>-</v>
      </c>
      <c r="Y176" s="35">
        <v>0.22600000000000001</v>
      </c>
      <c r="Z176" s="8">
        <f>IFERROR(IFERROR(VLOOKUP(G176,'IVSET-Escuelas'!A:F,4,FALSE),VLOOKUP(M176,'IVSET-Fines'!F:L,7,FALSE)),"-")</f>
        <v>0.45291614532470698</v>
      </c>
    </row>
    <row r="177" spans="1:26" ht="15" thickBot="1" x14ac:dyDescent="0.4">
      <c r="A177" s="3" t="s">
        <v>2916</v>
      </c>
      <c r="B177" s="3" t="s">
        <v>138</v>
      </c>
      <c r="C177" s="3" t="s">
        <v>522</v>
      </c>
      <c r="D177" s="3" t="s">
        <v>1468</v>
      </c>
      <c r="E177" s="3">
        <v>613586</v>
      </c>
      <c r="F177" s="3">
        <v>1</v>
      </c>
      <c r="G177" s="3" t="s">
        <v>1469</v>
      </c>
      <c r="H177" s="3" t="s">
        <v>20</v>
      </c>
      <c r="I177" s="4" t="s">
        <v>50</v>
      </c>
      <c r="J177" s="4" t="s">
        <v>51</v>
      </c>
      <c r="K177" s="4" t="s">
        <v>1470</v>
      </c>
      <c r="L177" s="4" t="s">
        <v>235</v>
      </c>
      <c r="M177" s="4"/>
      <c r="N177" s="4" t="s">
        <v>22</v>
      </c>
      <c r="O177" s="4" t="s">
        <v>23</v>
      </c>
      <c r="P177" s="4" t="s">
        <v>27</v>
      </c>
      <c r="Q177" s="4" t="s">
        <v>28</v>
      </c>
      <c r="R177" s="21">
        <v>21</v>
      </c>
      <c r="S177" s="22">
        <v>2</v>
      </c>
      <c r="T177" s="32">
        <v>0</v>
      </c>
      <c r="U177" t="s">
        <v>2910</v>
      </c>
      <c r="W177" t="str">
        <f t="shared" si="4"/>
        <v/>
      </c>
      <c r="X177" s="31" t="str">
        <f t="shared" si="5"/>
        <v>-</v>
      </c>
      <c r="Y177" s="35">
        <v>0.22700000000000001</v>
      </c>
      <c r="Z177" s="8">
        <f>IFERROR(IFERROR(VLOOKUP(G177,'IVSET-Escuelas'!A:F,4,FALSE),VLOOKUP(M177,'IVSET-Fines'!F:L,7,FALSE)),"-")</f>
        <v>0.38530316948890692</v>
      </c>
    </row>
    <row r="178" spans="1:26" ht="15" thickBot="1" x14ac:dyDescent="0.4">
      <c r="A178" s="3" t="s">
        <v>2916</v>
      </c>
      <c r="B178" s="3" t="s">
        <v>221</v>
      </c>
      <c r="C178" s="3" t="s">
        <v>558</v>
      </c>
      <c r="D178" s="3" t="s">
        <v>1960</v>
      </c>
      <c r="E178" s="3">
        <v>613647</v>
      </c>
      <c r="F178" s="3">
        <v>4</v>
      </c>
      <c r="G178" s="3" t="s">
        <v>1970</v>
      </c>
      <c r="H178" s="3" t="s">
        <v>20</v>
      </c>
      <c r="I178" s="4" t="s">
        <v>50</v>
      </c>
      <c r="J178" s="4" t="s">
        <v>51</v>
      </c>
      <c r="K178" s="4" t="s">
        <v>1968</v>
      </c>
      <c r="L178" s="4" t="s">
        <v>1971</v>
      </c>
      <c r="M178" s="4"/>
      <c r="N178" s="4" t="s">
        <v>22</v>
      </c>
      <c r="O178" s="4" t="s">
        <v>23</v>
      </c>
      <c r="P178" s="4" t="s">
        <v>27</v>
      </c>
      <c r="Q178" s="4" t="s">
        <v>28</v>
      </c>
      <c r="R178" s="21">
        <v>36</v>
      </c>
      <c r="S178" s="22">
        <v>2</v>
      </c>
      <c r="T178" s="32">
        <v>0</v>
      </c>
      <c r="U178" t="s">
        <v>2910</v>
      </c>
      <c r="W178" t="str">
        <f t="shared" si="4"/>
        <v/>
      </c>
      <c r="X178" s="31" t="str">
        <f t="shared" si="5"/>
        <v>-</v>
      </c>
      <c r="Y178" s="35">
        <v>0.22800000000000001</v>
      </c>
      <c r="Z178" s="8">
        <f>IFERROR(IFERROR(VLOOKUP(G178,'IVSET-Escuelas'!A:F,4,FALSE),VLOOKUP(M178,'IVSET-Fines'!F:L,7,FALSE)),"-")</f>
        <v>0.44042578339576721</v>
      </c>
    </row>
    <row r="179" spans="1:26" ht="15" thickBot="1" x14ac:dyDescent="0.4">
      <c r="A179" s="3" t="s">
        <v>2916</v>
      </c>
      <c r="B179" s="3" t="s">
        <v>1532</v>
      </c>
      <c r="C179" s="3" t="s">
        <v>1530</v>
      </c>
      <c r="D179" s="3" t="s">
        <v>1531</v>
      </c>
      <c r="E179" s="3">
        <v>608016</v>
      </c>
      <c r="F179" s="3">
        <v>0</v>
      </c>
      <c r="G179" s="3" t="s">
        <v>1764</v>
      </c>
      <c r="H179" s="3" t="s">
        <v>210</v>
      </c>
      <c r="I179" s="4" t="s">
        <v>202</v>
      </c>
      <c r="J179" s="4" t="s">
        <v>21</v>
      </c>
      <c r="K179" s="4"/>
      <c r="L179" s="4" t="s">
        <v>1765</v>
      </c>
      <c r="M179" s="4"/>
      <c r="N179" s="4" t="s">
        <v>22</v>
      </c>
      <c r="O179" s="4" t="s">
        <v>23</v>
      </c>
      <c r="P179" s="4" t="s">
        <v>27</v>
      </c>
      <c r="Q179" s="4" t="s">
        <v>144</v>
      </c>
      <c r="R179" s="21">
        <v>70</v>
      </c>
      <c r="S179" s="22">
        <v>4</v>
      </c>
      <c r="T179" s="32">
        <v>0</v>
      </c>
      <c r="U179" t="s">
        <v>2909</v>
      </c>
      <c r="W179" t="str">
        <f t="shared" si="4"/>
        <v/>
      </c>
      <c r="X179" s="31" t="str">
        <f t="shared" si="5"/>
        <v>-</v>
      </c>
      <c r="Y179" s="35">
        <v>0.23</v>
      </c>
      <c r="Z179" s="8">
        <f>IFERROR(IFERROR(VLOOKUP(G179,'IVSET-Escuelas'!A:F,4,FALSE),VLOOKUP(M179,'IVSET-Fines'!F:L,7,FALSE)),"-")</f>
        <v>0.20354580879211431</v>
      </c>
    </row>
    <row r="180" spans="1:26" ht="15" thickBot="1" x14ac:dyDescent="0.4">
      <c r="A180" s="3" t="s">
        <v>2916</v>
      </c>
      <c r="B180" s="3" t="s">
        <v>1532</v>
      </c>
      <c r="C180" s="3" t="s">
        <v>1530</v>
      </c>
      <c r="D180" s="3" t="s">
        <v>1531</v>
      </c>
      <c r="E180" s="3">
        <v>614667</v>
      </c>
      <c r="F180" s="3">
        <v>0</v>
      </c>
      <c r="G180" s="3" t="s">
        <v>1585</v>
      </c>
      <c r="H180" s="3" t="s">
        <v>20</v>
      </c>
      <c r="I180" s="4" t="s">
        <v>50</v>
      </c>
      <c r="J180" s="4" t="s">
        <v>21</v>
      </c>
      <c r="K180" s="4"/>
      <c r="L180" s="4" t="s">
        <v>75</v>
      </c>
      <c r="M180" s="4"/>
      <c r="N180" s="4" t="s">
        <v>22</v>
      </c>
      <c r="O180" s="4" t="s">
        <v>134</v>
      </c>
      <c r="P180" s="4" t="s">
        <v>27</v>
      </c>
      <c r="Q180" s="4" t="s">
        <v>28</v>
      </c>
      <c r="R180" s="21">
        <v>31</v>
      </c>
      <c r="S180" s="22">
        <v>3</v>
      </c>
      <c r="T180" s="32">
        <v>0</v>
      </c>
      <c r="U180" t="s">
        <v>2910</v>
      </c>
      <c r="W180" t="str">
        <f t="shared" si="4"/>
        <v/>
      </c>
      <c r="X180" s="31" t="str">
        <f t="shared" si="5"/>
        <v>-</v>
      </c>
      <c r="Y180" s="35">
        <v>0.23100000000000001</v>
      </c>
      <c r="Z180" s="8">
        <f>IFERROR(IFERROR(VLOOKUP(G180,'IVSET-Escuelas'!A:F,4,FALSE),VLOOKUP(M180,'IVSET-Fines'!F:L,7,FALSE)),"-")</f>
        <v>0.44746881723403931</v>
      </c>
    </row>
    <row r="181" spans="1:26" ht="15" thickBot="1" x14ac:dyDescent="0.4">
      <c r="A181" s="5" t="s">
        <v>2916</v>
      </c>
      <c r="B181" s="5" t="s">
        <v>1532</v>
      </c>
      <c r="C181" s="5" t="s">
        <v>1530</v>
      </c>
      <c r="D181" s="5" t="s">
        <v>1531</v>
      </c>
      <c r="E181" s="5">
        <v>608942</v>
      </c>
      <c r="F181" s="5">
        <v>2</v>
      </c>
      <c r="G181" s="5" t="s">
        <v>1595</v>
      </c>
      <c r="H181" s="5" t="s">
        <v>20</v>
      </c>
      <c r="I181" s="6" t="s">
        <v>50</v>
      </c>
      <c r="J181" s="6" t="s">
        <v>51</v>
      </c>
      <c r="K181" s="6" t="s">
        <v>1587</v>
      </c>
      <c r="L181" s="6" t="s">
        <v>1596</v>
      </c>
      <c r="M181" s="6"/>
      <c r="N181" s="6" t="s">
        <v>22</v>
      </c>
      <c r="O181" s="6" t="s">
        <v>23</v>
      </c>
      <c r="P181" s="6" t="s">
        <v>27</v>
      </c>
      <c r="Q181" s="6" t="s">
        <v>28</v>
      </c>
      <c r="R181" s="19">
        <v>24</v>
      </c>
      <c r="S181" s="20">
        <v>2</v>
      </c>
      <c r="T181" s="32">
        <v>0</v>
      </c>
      <c r="U181" t="s">
        <v>2910</v>
      </c>
      <c r="W181" t="str">
        <f t="shared" si="4"/>
        <v/>
      </c>
      <c r="X181" s="31" t="str">
        <f t="shared" si="5"/>
        <v>-</v>
      </c>
      <c r="Y181" s="35">
        <v>0.23100000000000001</v>
      </c>
      <c r="Z181" s="8">
        <f>IFERROR(IFERROR(VLOOKUP(G181,'IVSET-Escuelas'!A:F,4,FALSE),VLOOKUP(M181,'IVSET-Fines'!F:L,7,FALSE)),"-")</f>
        <v>0.1479978263378143</v>
      </c>
    </row>
    <row r="182" spans="1:26" ht="15" thickBot="1" x14ac:dyDescent="0.4">
      <c r="A182" s="5" t="s">
        <v>2916</v>
      </c>
      <c r="B182" s="5" t="s">
        <v>257</v>
      </c>
      <c r="C182" s="5" t="s">
        <v>254</v>
      </c>
      <c r="D182" s="5" t="s">
        <v>256</v>
      </c>
      <c r="E182" s="5">
        <v>613897</v>
      </c>
      <c r="F182" s="5">
        <v>2</v>
      </c>
      <c r="G182" s="5" t="s">
        <v>292</v>
      </c>
      <c r="H182" s="5" t="s">
        <v>20</v>
      </c>
      <c r="I182" s="6" t="s">
        <v>50</v>
      </c>
      <c r="J182" s="6" t="s">
        <v>51</v>
      </c>
      <c r="K182" s="6" t="s">
        <v>290</v>
      </c>
      <c r="L182" s="6" t="s">
        <v>293</v>
      </c>
      <c r="M182" s="6"/>
      <c r="N182" s="6" t="s">
        <v>22</v>
      </c>
      <c r="O182" s="6" t="s">
        <v>23</v>
      </c>
      <c r="P182" s="6" t="s">
        <v>27</v>
      </c>
      <c r="Q182" s="6" t="s">
        <v>28</v>
      </c>
      <c r="R182" s="19">
        <v>33</v>
      </c>
      <c r="S182" s="20">
        <v>2</v>
      </c>
      <c r="T182" s="32">
        <v>0</v>
      </c>
      <c r="U182" t="s">
        <v>2910</v>
      </c>
      <c r="W182" t="str">
        <f t="shared" si="4"/>
        <v/>
      </c>
      <c r="X182" s="31" t="str">
        <f t="shared" si="5"/>
        <v>-</v>
      </c>
      <c r="Y182" s="35">
        <v>0.23100000000000001</v>
      </c>
      <c r="Z182" s="8">
        <f>IFERROR(IFERROR(VLOOKUP(G182,'IVSET-Escuelas'!A:F,4,FALSE),VLOOKUP(M182,'IVSET-Fines'!F:L,7,FALSE)),"-")</f>
        <v>0.60677683353424072</v>
      </c>
    </row>
    <row r="183" spans="1:26" ht="15" thickBot="1" x14ac:dyDescent="0.4">
      <c r="A183" s="5" t="s">
        <v>2916</v>
      </c>
      <c r="B183" s="5" t="s">
        <v>817</v>
      </c>
      <c r="C183" s="5" t="s">
        <v>2080</v>
      </c>
      <c r="D183" s="5" t="s">
        <v>2081</v>
      </c>
      <c r="E183" s="5">
        <v>602059</v>
      </c>
      <c r="F183" s="5">
        <v>1</v>
      </c>
      <c r="G183" s="5" t="s">
        <v>2084</v>
      </c>
      <c r="H183" s="5" t="s">
        <v>20</v>
      </c>
      <c r="I183" s="6" t="s">
        <v>50</v>
      </c>
      <c r="J183" s="6" t="s">
        <v>51</v>
      </c>
      <c r="K183" s="6" t="s">
        <v>2085</v>
      </c>
      <c r="L183" s="6" t="s">
        <v>2086</v>
      </c>
      <c r="M183" s="6"/>
      <c r="N183" s="6" t="s">
        <v>22</v>
      </c>
      <c r="O183" s="6" t="s">
        <v>23</v>
      </c>
      <c r="P183" s="6" t="s">
        <v>27</v>
      </c>
      <c r="Q183" s="6" t="s">
        <v>28</v>
      </c>
      <c r="R183" s="19">
        <v>30</v>
      </c>
      <c r="S183" s="20">
        <v>3</v>
      </c>
      <c r="T183" s="32">
        <v>0</v>
      </c>
      <c r="U183" t="s">
        <v>2910</v>
      </c>
      <c r="W183" t="str">
        <f t="shared" si="4"/>
        <v/>
      </c>
      <c r="X183" s="31" t="str">
        <f t="shared" si="5"/>
        <v>-</v>
      </c>
      <c r="Y183" s="35">
        <v>0.23200000000000001</v>
      </c>
      <c r="Z183" s="8">
        <f>IFERROR(IFERROR(VLOOKUP(G183,'IVSET-Escuelas'!A:F,4,FALSE),VLOOKUP(M183,'IVSET-Fines'!F:L,7,FALSE)),"-")</f>
        <v>0.91433674097061157</v>
      </c>
    </row>
    <row r="184" spans="1:26" ht="15" thickBot="1" x14ac:dyDescent="0.4">
      <c r="A184" s="5" t="s">
        <v>2916</v>
      </c>
      <c r="B184" s="5" t="s">
        <v>356</v>
      </c>
      <c r="C184" s="5" t="s">
        <v>1359</v>
      </c>
      <c r="D184" s="5" t="s">
        <v>1360</v>
      </c>
      <c r="E184" s="5">
        <v>602444</v>
      </c>
      <c r="F184" s="5">
        <v>2</v>
      </c>
      <c r="G184" s="5" t="s">
        <v>1375</v>
      </c>
      <c r="H184" s="5" t="s">
        <v>20</v>
      </c>
      <c r="I184" s="6" t="s">
        <v>50</v>
      </c>
      <c r="J184" s="6" t="s">
        <v>51</v>
      </c>
      <c r="K184" s="6" t="s">
        <v>1373</v>
      </c>
      <c r="L184" s="6" t="s">
        <v>1376</v>
      </c>
      <c r="M184" s="6"/>
      <c r="N184" s="6" t="s">
        <v>22</v>
      </c>
      <c r="O184" s="6" t="s">
        <v>23</v>
      </c>
      <c r="P184" s="6" t="s">
        <v>27</v>
      </c>
      <c r="Q184" s="6" t="s">
        <v>28</v>
      </c>
      <c r="R184" s="19">
        <v>15</v>
      </c>
      <c r="S184" s="20">
        <v>1</v>
      </c>
      <c r="T184" s="32">
        <v>0</v>
      </c>
      <c r="U184" t="s">
        <v>2910</v>
      </c>
      <c r="W184" t="str">
        <f t="shared" si="4"/>
        <v/>
      </c>
      <c r="X184" s="31" t="str">
        <f t="shared" si="5"/>
        <v>-</v>
      </c>
      <c r="Y184" s="35">
        <v>0.23300000000000001</v>
      </c>
      <c r="Z184" s="8">
        <f>IFERROR(IFERROR(VLOOKUP(G184,'IVSET-Escuelas'!A:F,4,FALSE),VLOOKUP(M184,'IVSET-Fines'!F:L,7,FALSE)),"-")</f>
        <v>0.35631555318832397</v>
      </c>
    </row>
    <row r="185" spans="1:26" ht="15" thickBot="1" x14ac:dyDescent="0.4">
      <c r="A185" s="3" t="s">
        <v>2916</v>
      </c>
      <c r="B185" s="3" t="s">
        <v>206</v>
      </c>
      <c r="C185" s="3" t="s">
        <v>739</v>
      </c>
      <c r="D185" s="3" t="s">
        <v>740</v>
      </c>
      <c r="E185" s="3">
        <v>606035</v>
      </c>
      <c r="F185" s="3">
        <v>1</v>
      </c>
      <c r="G185" s="3" t="s">
        <v>741</v>
      </c>
      <c r="H185" s="3" t="s">
        <v>20</v>
      </c>
      <c r="I185" s="4" t="s">
        <v>50</v>
      </c>
      <c r="J185" s="4" t="s">
        <v>51</v>
      </c>
      <c r="K185" s="4" t="s">
        <v>742</v>
      </c>
      <c r="L185" s="4" t="s">
        <v>743</v>
      </c>
      <c r="M185" s="4"/>
      <c r="N185" s="4" t="s">
        <v>22</v>
      </c>
      <c r="O185" s="4" t="s">
        <v>23</v>
      </c>
      <c r="P185" s="4" t="s">
        <v>27</v>
      </c>
      <c r="Q185" s="4" t="s">
        <v>28</v>
      </c>
      <c r="R185" s="21">
        <v>11</v>
      </c>
      <c r="S185" s="22">
        <v>1</v>
      </c>
      <c r="T185" s="32">
        <v>0</v>
      </c>
      <c r="U185" t="s">
        <v>2910</v>
      </c>
      <c r="W185" t="str">
        <f t="shared" si="4"/>
        <v/>
      </c>
      <c r="X185" s="31" t="str">
        <f t="shared" si="5"/>
        <v>-</v>
      </c>
      <c r="Y185" s="35">
        <v>0.23400000000000001</v>
      </c>
      <c r="Z185" s="8">
        <f>IFERROR(IFERROR(VLOOKUP(G185,'IVSET-Escuelas'!A:F,4,FALSE),VLOOKUP(M185,'IVSET-Fines'!F:L,7,FALSE)),"-")</f>
        <v>0.51827049255371094</v>
      </c>
    </row>
    <row r="186" spans="1:26" ht="15" thickBot="1" x14ac:dyDescent="0.4">
      <c r="A186" s="3" t="s">
        <v>2916</v>
      </c>
      <c r="B186" s="3" t="s">
        <v>222</v>
      </c>
      <c r="C186" s="3" t="s">
        <v>1154</v>
      </c>
      <c r="D186" s="3" t="s">
        <v>1155</v>
      </c>
      <c r="E186" s="3">
        <v>605912</v>
      </c>
      <c r="F186" s="3">
        <v>1</v>
      </c>
      <c r="G186" s="3" t="s">
        <v>1158</v>
      </c>
      <c r="H186" s="3" t="s">
        <v>20</v>
      </c>
      <c r="I186" s="4" t="s">
        <v>50</v>
      </c>
      <c r="J186" s="4" t="s">
        <v>51</v>
      </c>
      <c r="K186" s="4" t="s">
        <v>1159</v>
      </c>
      <c r="L186" s="4" t="s">
        <v>1160</v>
      </c>
      <c r="M186" s="4"/>
      <c r="N186" s="4" t="s">
        <v>22</v>
      </c>
      <c r="O186" s="4" t="s">
        <v>23</v>
      </c>
      <c r="P186" s="4" t="s">
        <v>27</v>
      </c>
      <c r="Q186" s="4" t="s">
        <v>28</v>
      </c>
      <c r="R186" s="21">
        <v>19</v>
      </c>
      <c r="S186" s="22">
        <v>2</v>
      </c>
      <c r="T186" s="32">
        <v>0</v>
      </c>
      <c r="U186" t="s">
        <v>2910</v>
      </c>
      <c r="W186" t="str">
        <f t="shared" si="4"/>
        <v/>
      </c>
      <c r="X186" s="31" t="str">
        <f t="shared" si="5"/>
        <v>-</v>
      </c>
      <c r="Y186" s="35">
        <v>0.23499999999999999</v>
      </c>
      <c r="Z186" s="8">
        <f>IFERROR(IFERROR(VLOOKUP(G186,'IVSET-Escuelas'!A:F,4,FALSE),VLOOKUP(M186,'IVSET-Fines'!F:L,7,FALSE)),"-")</f>
        <v>0.48679187893867493</v>
      </c>
    </row>
    <row r="187" spans="1:26" ht="15" thickBot="1" x14ac:dyDescent="0.4">
      <c r="A187" s="3" t="s">
        <v>2916</v>
      </c>
      <c r="B187" s="3" t="s">
        <v>1532</v>
      </c>
      <c r="C187" s="3" t="s">
        <v>1530</v>
      </c>
      <c r="D187" s="3" t="s">
        <v>1531</v>
      </c>
      <c r="E187" s="3">
        <v>612437</v>
      </c>
      <c r="F187" s="3">
        <v>2</v>
      </c>
      <c r="G187" s="3" t="s">
        <v>1640</v>
      </c>
      <c r="H187" s="3" t="s">
        <v>20</v>
      </c>
      <c r="I187" s="4" t="s">
        <v>50</v>
      </c>
      <c r="J187" s="4" t="s">
        <v>51</v>
      </c>
      <c r="K187" s="4" t="s">
        <v>1609</v>
      </c>
      <c r="L187" s="4" t="s">
        <v>1641</v>
      </c>
      <c r="M187" s="4"/>
      <c r="N187" s="4" t="s">
        <v>22</v>
      </c>
      <c r="O187" s="4" t="s">
        <v>134</v>
      </c>
      <c r="P187" s="4" t="s">
        <v>27</v>
      </c>
      <c r="Q187" s="4" t="s">
        <v>28</v>
      </c>
      <c r="R187" s="21">
        <v>45</v>
      </c>
      <c r="S187" s="22">
        <v>3</v>
      </c>
      <c r="T187" s="32">
        <v>0</v>
      </c>
      <c r="U187" t="s">
        <v>2910</v>
      </c>
      <c r="W187" t="str">
        <f t="shared" si="4"/>
        <v/>
      </c>
      <c r="X187" s="31" t="str">
        <f t="shared" si="5"/>
        <v>-</v>
      </c>
      <c r="Y187" s="35">
        <v>0.23599999999999999</v>
      </c>
      <c r="Z187" s="8">
        <f>IFERROR(IFERROR(VLOOKUP(G187,'IVSET-Escuelas'!A:F,4,FALSE),VLOOKUP(M187,'IVSET-Fines'!F:L,7,FALSE)),"-")</f>
        <v>0.75343042612075806</v>
      </c>
    </row>
    <row r="188" spans="1:26" ht="15" thickBot="1" x14ac:dyDescent="0.4">
      <c r="A188" s="5" t="s">
        <v>2916</v>
      </c>
      <c r="B188" s="5" t="s">
        <v>356</v>
      </c>
      <c r="C188" s="5" t="s">
        <v>353</v>
      </c>
      <c r="D188" s="5" t="s">
        <v>355</v>
      </c>
      <c r="E188" s="5">
        <v>611026</v>
      </c>
      <c r="F188" s="5">
        <v>1</v>
      </c>
      <c r="G188" s="5" t="s">
        <v>367</v>
      </c>
      <c r="H188" s="5" t="s">
        <v>20</v>
      </c>
      <c r="I188" s="6" t="s">
        <v>50</v>
      </c>
      <c r="J188" s="6" t="s">
        <v>51</v>
      </c>
      <c r="K188" s="6" t="s">
        <v>368</v>
      </c>
      <c r="L188" s="6" t="s">
        <v>369</v>
      </c>
      <c r="M188" s="6"/>
      <c r="N188" s="6" t="s">
        <v>22</v>
      </c>
      <c r="O188" s="6" t="s">
        <v>23</v>
      </c>
      <c r="P188" s="6" t="s">
        <v>27</v>
      </c>
      <c r="Q188" s="6" t="s">
        <v>28</v>
      </c>
      <c r="R188" s="19">
        <v>20</v>
      </c>
      <c r="S188" s="20">
        <v>2</v>
      </c>
      <c r="T188" s="32">
        <v>0</v>
      </c>
      <c r="U188" t="s">
        <v>2910</v>
      </c>
      <c r="W188" t="str">
        <f t="shared" si="4"/>
        <v/>
      </c>
      <c r="X188" s="31" t="str">
        <f t="shared" si="5"/>
        <v>-</v>
      </c>
      <c r="Y188" s="35">
        <v>0.23699999999999999</v>
      </c>
      <c r="Z188" s="8">
        <f>IFERROR(IFERROR(VLOOKUP(G188,'IVSET-Escuelas'!A:F,4,FALSE),VLOOKUP(M188,'IVSET-Fines'!F:L,7,FALSE)),"-")</f>
        <v>0.48585599660873408</v>
      </c>
    </row>
    <row r="189" spans="1:26" ht="15" thickBot="1" x14ac:dyDescent="0.4">
      <c r="A189" s="5" t="s">
        <v>2916</v>
      </c>
      <c r="B189" s="5" t="s">
        <v>222</v>
      </c>
      <c r="C189" s="5" t="s">
        <v>227</v>
      </c>
      <c r="D189" s="5" t="s">
        <v>2603</v>
      </c>
      <c r="E189" s="5">
        <v>613714</v>
      </c>
      <c r="F189" s="5">
        <v>2</v>
      </c>
      <c r="G189" s="5" t="s">
        <v>2616</v>
      </c>
      <c r="H189" s="5" t="s">
        <v>20</v>
      </c>
      <c r="I189" s="6" t="s">
        <v>50</v>
      </c>
      <c r="J189" s="6" t="s">
        <v>51</v>
      </c>
      <c r="K189" s="6" t="s">
        <v>2608</v>
      </c>
      <c r="L189" s="6" t="s">
        <v>2617</v>
      </c>
      <c r="M189" s="6"/>
      <c r="N189" s="6" t="s">
        <v>22</v>
      </c>
      <c r="O189" s="6" t="s">
        <v>23</v>
      </c>
      <c r="P189" s="6" t="s">
        <v>27</v>
      </c>
      <c r="Q189" s="6" t="s">
        <v>28</v>
      </c>
      <c r="R189" s="19">
        <v>62</v>
      </c>
      <c r="S189" s="20">
        <v>4</v>
      </c>
      <c r="T189" s="32">
        <v>0</v>
      </c>
      <c r="U189" t="s">
        <v>2910</v>
      </c>
      <c r="W189" t="str">
        <f t="shared" si="4"/>
        <v/>
      </c>
      <c r="X189" s="31" t="str">
        <f t="shared" si="5"/>
        <v>-</v>
      </c>
      <c r="Y189" s="35">
        <v>0.23799999999999999</v>
      </c>
      <c r="Z189" s="8">
        <f>IFERROR(IFERROR(VLOOKUP(G189,'IVSET-Escuelas'!A:F,4,FALSE),VLOOKUP(M189,'IVSET-Fines'!F:L,7,FALSE)),"-")</f>
        <v>0.69992029666900635</v>
      </c>
    </row>
    <row r="190" spans="1:26" ht="15" thickBot="1" x14ac:dyDescent="0.4">
      <c r="A190" s="3" t="s">
        <v>2916</v>
      </c>
      <c r="B190" s="3" t="s">
        <v>19</v>
      </c>
      <c r="C190" s="3" t="s">
        <v>449</v>
      </c>
      <c r="D190" s="3" t="s">
        <v>2590</v>
      </c>
      <c r="E190" s="3">
        <v>607128</v>
      </c>
      <c r="F190" s="3">
        <v>0</v>
      </c>
      <c r="G190" s="3" t="s">
        <v>2592</v>
      </c>
      <c r="H190" s="3" t="s">
        <v>20</v>
      </c>
      <c r="I190" s="4" t="s">
        <v>50</v>
      </c>
      <c r="J190" s="4" t="s">
        <v>21</v>
      </c>
      <c r="K190" s="4"/>
      <c r="L190" s="4" t="s">
        <v>672</v>
      </c>
      <c r="M190" s="4"/>
      <c r="N190" s="4" t="s">
        <v>22</v>
      </c>
      <c r="O190" s="4" t="s">
        <v>23</v>
      </c>
      <c r="P190" s="4" t="s">
        <v>27</v>
      </c>
      <c r="Q190" s="4" t="s">
        <v>28</v>
      </c>
      <c r="R190" s="21">
        <v>47</v>
      </c>
      <c r="S190" s="22">
        <v>3</v>
      </c>
      <c r="T190" s="32">
        <v>0</v>
      </c>
      <c r="U190" t="s">
        <v>2910</v>
      </c>
      <c r="W190" t="str">
        <f t="shared" si="4"/>
        <v/>
      </c>
      <c r="X190" s="31" t="str">
        <f t="shared" si="5"/>
        <v>-</v>
      </c>
      <c r="Y190" s="35">
        <v>0.24</v>
      </c>
      <c r="Z190" s="8">
        <f>IFERROR(IFERROR(VLOOKUP(G190,'IVSET-Escuelas'!A:F,4,FALSE),VLOOKUP(M190,'IVSET-Fines'!F:L,7,FALSE)),"-")</f>
        <v>0.33474317193031311</v>
      </c>
    </row>
    <row r="191" spans="1:26" ht="15" thickBot="1" x14ac:dyDescent="0.4">
      <c r="A191" s="5" t="s">
        <v>2916</v>
      </c>
      <c r="B191" s="5" t="s">
        <v>1532</v>
      </c>
      <c r="C191" s="5" t="s">
        <v>1530</v>
      </c>
      <c r="D191" s="5" t="s">
        <v>1531</v>
      </c>
      <c r="E191" s="5">
        <v>613633</v>
      </c>
      <c r="F191" s="5">
        <v>0</v>
      </c>
      <c r="G191" s="5" t="s">
        <v>1599</v>
      </c>
      <c r="H191" s="5" t="s">
        <v>20</v>
      </c>
      <c r="I191" s="6" t="s">
        <v>50</v>
      </c>
      <c r="J191" s="6" t="s">
        <v>21</v>
      </c>
      <c r="K191" s="6"/>
      <c r="L191" s="6" t="s">
        <v>90</v>
      </c>
      <c r="M191" s="6"/>
      <c r="N191" s="6" t="s">
        <v>22</v>
      </c>
      <c r="O191" s="6" t="s">
        <v>23</v>
      </c>
      <c r="P191" s="6" t="s">
        <v>27</v>
      </c>
      <c r="Q191" s="6" t="s">
        <v>28</v>
      </c>
      <c r="R191" s="19">
        <v>17</v>
      </c>
      <c r="S191" s="20">
        <v>1</v>
      </c>
      <c r="T191" s="32">
        <v>0</v>
      </c>
      <c r="U191" t="s">
        <v>2910</v>
      </c>
      <c r="W191" t="str">
        <f t="shared" si="4"/>
        <v/>
      </c>
      <c r="X191" s="31" t="str">
        <f t="shared" si="5"/>
        <v>-</v>
      </c>
      <c r="Y191" s="35">
        <v>0.24</v>
      </c>
      <c r="Z191" s="8">
        <f>IFERROR(IFERROR(VLOOKUP(G191,'IVSET-Escuelas'!A:F,4,FALSE),VLOOKUP(M191,'IVSET-Fines'!F:L,7,FALSE)),"-")</f>
        <v>0.70133483409881592</v>
      </c>
    </row>
    <row r="192" spans="1:26" ht="15" thickBot="1" x14ac:dyDescent="0.4">
      <c r="A192" s="5" t="s">
        <v>2916</v>
      </c>
      <c r="B192" s="5" t="s">
        <v>1860</v>
      </c>
      <c r="C192" s="5" t="s">
        <v>875</v>
      </c>
      <c r="D192" s="5" t="s">
        <v>2816</v>
      </c>
      <c r="E192" s="5">
        <v>602107</v>
      </c>
      <c r="F192" s="5">
        <v>2</v>
      </c>
      <c r="G192" s="5" t="s">
        <v>2819</v>
      </c>
      <c r="H192" s="5" t="s">
        <v>20</v>
      </c>
      <c r="I192" s="6" t="s">
        <v>50</v>
      </c>
      <c r="J192" s="6" t="s">
        <v>51</v>
      </c>
      <c r="K192" s="6" t="s">
        <v>2818</v>
      </c>
      <c r="L192" s="6" t="s">
        <v>617</v>
      </c>
      <c r="M192" s="6"/>
      <c r="N192" s="6" t="s">
        <v>22</v>
      </c>
      <c r="O192" s="6" t="s">
        <v>23</v>
      </c>
      <c r="P192" s="6" t="s">
        <v>27</v>
      </c>
      <c r="Q192" s="6" t="s">
        <v>28</v>
      </c>
      <c r="R192" s="19">
        <v>15</v>
      </c>
      <c r="S192" s="20">
        <v>1</v>
      </c>
      <c r="T192" s="32">
        <v>0</v>
      </c>
      <c r="U192" t="s">
        <v>2910</v>
      </c>
      <c r="W192" t="str">
        <f t="shared" si="4"/>
        <v/>
      </c>
      <c r="X192" s="31" t="str">
        <f t="shared" si="5"/>
        <v>-</v>
      </c>
      <c r="Y192" s="35">
        <v>0.24</v>
      </c>
      <c r="Z192" s="8">
        <f>IFERROR(IFERROR(VLOOKUP(G192,'IVSET-Escuelas'!A:F,4,FALSE),VLOOKUP(M192,'IVSET-Fines'!F:L,7,FALSE)),"-")</f>
        <v>0.63801395893096924</v>
      </c>
    </row>
    <row r="193" spans="1:26" ht="15" thickBot="1" x14ac:dyDescent="0.4">
      <c r="A193" s="3" t="s">
        <v>2916</v>
      </c>
      <c r="B193" s="3" t="s">
        <v>205</v>
      </c>
      <c r="C193" s="3" t="s">
        <v>1946</v>
      </c>
      <c r="D193" s="3" t="s">
        <v>1947</v>
      </c>
      <c r="E193" s="3">
        <v>620152</v>
      </c>
      <c r="F193" s="3">
        <v>0</v>
      </c>
      <c r="G193" s="3" t="s">
        <v>1954</v>
      </c>
      <c r="H193" s="3" t="s">
        <v>20</v>
      </c>
      <c r="I193" s="4" t="s">
        <v>50</v>
      </c>
      <c r="J193" s="4" t="s">
        <v>21</v>
      </c>
      <c r="K193" s="4"/>
      <c r="L193" s="4" t="s">
        <v>955</v>
      </c>
      <c r="M193" s="4"/>
      <c r="N193" s="4" t="s">
        <v>199</v>
      </c>
      <c r="O193" s="4" t="s">
        <v>23</v>
      </c>
      <c r="P193" s="4" t="s">
        <v>27</v>
      </c>
      <c r="Q193" s="4" t="s">
        <v>28</v>
      </c>
      <c r="R193" s="21">
        <v>12</v>
      </c>
      <c r="S193" s="22">
        <v>1</v>
      </c>
      <c r="T193" s="32">
        <v>0</v>
      </c>
      <c r="U193" t="s">
        <v>2910</v>
      </c>
      <c r="W193" t="str">
        <f t="shared" si="4"/>
        <v/>
      </c>
      <c r="X193" s="31" t="str">
        <f t="shared" si="5"/>
        <v>-</v>
      </c>
      <c r="Y193" s="35">
        <v>0.24099999999999999</v>
      </c>
      <c r="Z193" s="8">
        <f>IFERROR(IFERROR(VLOOKUP(G193,'IVSET-Escuelas'!A:F,4,FALSE),VLOOKUP(M193,'IVSET-Fines'!F:L,7,FALSE)),"-")</f>
        <v>0.26422274112701422</v>
      </c>
    </row>
    <row r="194" spans="1:26" ht="15" thickBot="1" x14ac:dyDescent="0.4">
      <c r="A194" s="5" t="s">
        <v>2916</v>
      </c>
      <c r="B194" s="5" t="s">
        <v>19</v>
      </c>
      <c r="C194" s="5" t="s">
        <v>599</v>
      </c>
      <c r="D194" s="5" t="s">
        <v>601</v>
      </c>
      <c r="E194" s="5">
        <v>608377</v>
      </c>
      <c r="F194" s="5">
        <v>0</v>
      </c>
      <c r="G194" s="5" t="s">
        <v>602</v>
      </c>
      <c r="H194" s="5" t="s">
        <v>20</v>
      </c>
      <c r="I194" s="6" t="s">
        <v>50</v>
      </c>
      <c r="J194" s="6" t="s">
        <v>21</v>
      </c>
      <c r="K194" s="6"/>
      <c r="L194" s="6" t="s">
        <v>603</v>
      </c>
      <c r="M194" s="6"/>
      <c r="N194" s="6" t="s">
        <v>22</v>
      </c>
      <c r="O194" s="6" t="s">
        <v>23</v>
      </c>
      <c r="P194" s="6" t="s">
        <v>27</v>
      </c>
      <c r="Q194" s="6" t="s">
        <v>28</v>
      </c>
      <c r="R194" s="19">
        <v>22</v>
      </c>
      <c r="S194" s="20">
        <v>2</v>
      </c>
      <c r="T194" s="32">
        <v>0</v>
      </c>
      <c r="U194" t="s">
        <v>2910</v>
      </c>
      <c r="W194" t="str">
        <f t="shared" ref="W194:W257" si="6">+IF(V194="","",IF(V194="FINES",CONCATENATE("R",IF(OR(B194="16",B194="21",B194="22",B194="23"),"16212223",IF(OR(B194="15",B194="17",B194="24",B194="25"),"15172425",B194))),IF(V194="CEBAS","UNICO",IF(VALUE(B194)&lt;=11,"AMBA","INTERIOR"))))</f>
        <v/>
      </c>
      <c r="X194" s="31" t="str">
        <f t="shared" ref="X194:X257" si="7">+IF(V194="","-",CONCATENATE(V194,"_",W194))</f>
        <v>-</v>
      </c>
      <c r="Y194" s="35">
        <v>0.24099999999999999</v>
      </c>
      <c r="Z194" s="8">
        <f>IFERROR(IFERROR(VLOOKUP(G194,'IVSET-Escuelas'!A:F,4,FALSE),VLOOKUP(M194,'IVSET-Fines'!F:L,7,FALSE)),"-")</f>
        <v>0.39209851622581482</v>
      </c>
    </row>
    <row r="195" spans="1:26" ht="15" thickBot="1" x14ac:dyDescent="0.4">
      <c r="A195" s="5" t="s">
        <v>2916</v>
      </c>
      <c r="B195" s="5" t="s">
        <v>140</v>
      </c>
      <c r="C195" s="5" t="s">
        <v>2277</v>
      </c>
      <c r="D195" s="5" t="s">
        <v>2278</v>
      </c>
      <c r="E195" s="5">
        <v>601234</v>
      </c>
      <c r="F195" s="5">
        <v>3</v>
      </c>
      <c r="G195" s="5" t="s">
        <v>2288</v>
      </c>
      <c r="H195" s="5" t="s">
        <v>20</v>
      </c>
      <c r="I195" s="6" t="s">
        <v>50</v>
      </c>
      <c r="J195" s="6" t="s">
        <v>51</v>
      </c>
      <c r="K195" s="6" t="s">
        <v>2284</v>
      </c>
      <c r="L195" s="6" t="s">
        <v>2013</v>
      </c>
      <c r="M195" s="6"/>
      <c r="N195" s="6" t="s">
        <v>22</v>
      </c>
      <c r="O195" s="6" t="s">
        <v>23</v>
      </c>
      <c r="P195" s="6" t="s">
        <v>27</v>
      </c>
      <c r="Q195" s="6" t="s">
        <v>28</v>
      </c>
      <c r="R195" s="19">
        <v>16</v>
      </c>
      <c r="S195" s="20">
        <v>1</v>
      </c>
      <c r="T195" s="32">
        <v>0</v>
      </c>
      <c r="U195" t="s">
        <v>2910</v>
      </c>
      <c r="W195" t="str">
        <f t="shared" si="6"/>
        <v/>
      </c>
      <c r="X195" s="31" t="str">
        <f t="shared" si="7"/>
        <v>-</v>
      </c>
      <c r="Y195" s="35">
        <v>0.24099999999999999</v>
      </c>
      <c r="Z195" s="8">
        <f>IFERROR(IFERROR(VLOOKUP(G195,'IVSET-Escuelas'!A:F,4,FALSE),VLOOKUP(M195,'IVSET-Fines'!F:L,7,FALSE)),"-")</f>
        <v>0.63998764753341675</v>
      </c>
    </row>
    <row r="196" spans="1:26" ht="15" thickBot="1" x14ac:dyDescent="0.4">
      <c r="A196" s="3" t="s">
        <v>2916</v>
      </c>
      <c r="B196" s="3" t="s">
        <v>1532</v>
      </c>
      <c r="C196" s="3" t="s">
        <v>1530</v>
      </c>
      <c r="D196" s="3" t="s">
        <v>1531</v>
      </c>
      <c r="E196" s="3">
        <v>614458</v>
      </c>
      <c r="F196" s="3">
        <v>0</v>
      </c>
      <c r="G196" s="3" t="s">
        <v>1537</v>
      </c>
      <c r="H196" s="3" t="s">
        <v>20</v>
      </c>
      <c r="I196" s="4" t="s">
        <v>25</v>
      </c>
      <c r="J196" s="4" t="s">
        <v>21</v>
      </c>
      <c r="K196" s="4"/>
      <c r="L196" s="4" t="s">
        <v>1538</v>
      </c>
      <c r="M196" s="4"/>
      <c r="N196" s="4" t="s">
        <v>22</v>
      </c>
      <c r="O196" s="4" t="s">
        <v>23</v>
      </c>
      <c r="P196" s="4" t="s">
        <v>27</v>
      </c>
      <c r="Q196" s="4" t="s">
        <v>28</v>
      </c>
      <c r="R196" s="21">
        <v>14</v>
      </c>
      <c r="S196" s="22">
        <v>1</v>
      </c>
      <c r="T196" s="32">
        <v>0</v>
      </c>
      <c r="U196" t="s">
        <v>2910</v>
      </c>
      <c r="W196" t="str">
        <f t="shared" si="6"/>
        <v/>
      </c>
      <c r="X196" s="31" t="str">
        <f t="shared" si="7"/>
        <v>-</v>
      </c>
      <c r="Y196" s="35">
        <v>0.24299999999999999</v>
      </c>
      <c r="Z196" s="8">
        <f>IFERROR(IFERROR(VLOOKUP(G196,'IVSET-Escuelas'!A:F,4,FALSE),VLOOKUP(M196,'IVSET-Fines'!F:L,7,FALSE)),"-")</f>
        <v>0.94325405359268188</v>
      </c>
    </row>
    <row r="197" spans="1:26" ht="15" thickBot="1" x14ac:dyDescent="0.4">
      <c r="A197" s="5" t="s">
        <v>2916</v>
      </c>
      <c r="B197" s="5" t="s">
        <v>138</v>
      </c>
      <c r="C197" s="5" t="s">
        <v>522</v>
      </c>
      <c r="D197" s="5" t="s">
        <v>1468</v>
      </c>
      <c r="E197" s="5">
        <v>603612</v>
      </c>
      <c r="F197" s="5">
        <v>0</v>
      </c>
      <c r="G197" s="5" t="s">
        <v>1471</v>
      </c>
      <c r="H197" s="5" t="s">
        <v>20</v>
      </c>
      <c r="I197" s="6" t="s">
        <v>50</v>
      </c>
      <c r="J197" s="6" t="s">
        <v>21</v>
      </c>
      <c r="K197" s="6"/>
      <c r="L197" s="6" t="s">
        <v>545</v>
      </c>
      <c r="M197" s="6"/>
      <c r="N197" s="6" t="s">
        <v>22</v>
      </c>
      <c r="O197" s="6" t="s">
        <v>23</v>
      </c>
      <c r="P197" s="6" t="s">
        <v>27</v>
      </c>
      <c r="Q197" s="6" t="s">
        <v>28</v>
      </c>
      <c r="R197" s="19">
        <v>36</v>
      </c>
      <c r="S197" s="20">
        <v>3</v>
      </c>
      <c r="T197" s="32">
        <v>0</v>
      </c>
      <c r="U197" t="s">
        <v>2910</v>
      </c>
      <c r="W197" t="str">
        <f t="shared" si="6"/>
        <v/>
      </c>
      <c r="X197" s="31" t="str">
        <f t="shared" si="7"/>
        <v>-</v>
      </c>
      <c r="Y197" s="35">
        <v>0.24399999999999999</v>
      </c>
      <c r="Z197" s="8">
        <f>IFERROR(IFERROR(VLOOKUP(G197,'IVSET-Escuelas'!A:F,4,FALSE),VLOOKUP(M197,'IVSET-Fines'!F:L,7,FALSE)),"-")</f>
        <v>0.44589635729789728</v>
      </c>
    </row>
    <row r="198" spans="1:26" ht="15" thickBot="1" x14ac:dyDescent="0.4">
      <c r="A198" s="5" t="s">
        <v>2916</v>
      </c>
      <c r="B198" s="5" t="s">
        <v>817</v>
      </c>
      <c r="C198" s="5" t="s">
        <v>2080</v>
      </c>
      <c r="D198" s="5" t="s">
        <v>2081</v>
      </c>
      <c r="E198" s="5">
        <v>607786</v>
      </c>
      <c r="F198" s="5">
        <v>2</v>
      </c>
      <c r="G198" s="5" t="s">
        <v>2094</v>
      </c>
      <c r="H198" s="5" t="s">
        <v>20</v>
      </c>
      <c r="I198" s="6" t="s">
        <v>50</v>
      </c>
      <c r="J198" s="6" t="s">
        <v>51</v>
      </c>
      <c r="K198" s="6" t="s">
        <v>2095</v>
      </c>
      <c r="L198" s="6" t="s">
        <v>791</v>
      </c>
      <c r="M198" s="6"/>
      <c r="N198" s="6" t="s">
        <v>22</v>
      </c>
      <c r="O198" s="6" t="s">
        <v>23</v>
      </c>
      <c r="P198" s="6" t="s">
        <v>27</v>
      </c>
      <c r="Q198" s="6" t="s">
        <v>28</v>
      </c>
      <c r="R198" s="19">
        <v>26</v>
      </c>
      <c r="S198" s="20">
        <v>2</v>
      </c>
      <c r="T198" s="32">
        <v>0</v>
      </c>
      <c r="U198" t="s">
        <v>2910</v>
      </c>
      <c r="W198" t="str">
        <f t="shared" si="6"/>
        <v/>
      </c>
      <c r="X198" s="31" t="str">
        <f t="shared" si="7"/>
        <v>-</v>
      </c>
      <c r="Y198" s="35">
        <v>0.246</v>
      </c>
      <c r="Z198" s="8">
        <f>IFERROR(IFERROR(VLOOKUP(G198,'IVSET-Escuelas'!A:F,4,FALSE),VLOOKUP(M198,'IVSET-Fines'!F:L,7,FALSE)),"-")</f>
        <v>0.2326832711696625</v>
      </c>
    </row>
    <row r="199" spans="1:26" ht="15" thickBot="1" x14ac:dyDescent="0.4">
      <c r="A199" s="5" t="s">
        <v>2916</v>
      </c>
      <c r="B199" s="5" t="s">
        <v>410</v>
      </c>
      <c r="C199" s="5" t="s">
        <v>760</v>
      </c>
      <c r="D199" s="5" t="s">
        <v>761</v>
      </c>
      <c r="E199" s="5">
        <v>607782</v>
      </c>
      <c r="F199" s="5">
        <v>2</v>
      </c>
      <c r="G199" s="5" t="s">
        <v>764</v>
      </c>
      <c r="H199" s="5" t="s">
        <v>20</v>
      </c>
      <c r="I199" s="6" t="s">
        <v>50</v>
      </c>
      <c r="J199" s="6" t="s">
        <v>51</v>
      </c>
      <c r="K199" s="6" t="s">
        <v>763</v>
      </c>
      <c r="L199" s="6" t="s">
        <v>765</v>
      </c>
      <c r="M199" s="6"/>
      <c r="N199" s="6" t="s">
        <v>22</v>
      </c>
      <c r="O199" s="6" t="s">
        <v>23</v>
      </c>
      <c r="P199" s="6" t="s">
        <v>27</v>
      </c>
      <c r="Q199" s="6" t="s">
        <v>28</v>
      </c>
      <c r="R199" s="19">
        <v>16</v>
      </c>
      <c r="S199" s="20">
        <v>1</v>
      </c>
      <c r="T199" s="32">
        <v>0</v>
      </c>
      <c r="U199" t="s">
        <v>2910</v>
      </c>
      <c r="W199" t="str">
        <f t="shared" si="6"/>
        <v/>
      </c>
      <c r="X199" s="31" t="str">
        <f t="shared" si="7"/>
        <v>-</v>
      </c>
      <c r="Y199" s="35">
        <v>0.248</v>
      </c>
      <c r="Z199" s="8">
        <f>IFERROR(IFERROR(VLOOKUP(G199,'IVSET-Escuelas'!A:F,4,FALSE),VLOOKUP(M199,'IVSET-Fines'!F:L,7,FALSE)),"-")</f>
        <v>0.40098032355308533</v>
      </c>
    </row>
    <row r="200" spans="1:26" ht="15" thickBot="1" x14ac:dyDescent="0.4">
      <c r="A200" s="3" t="s">
        <v>2916</v>
      </c>
      <c r="B200" s="3" t="s">
        <v>410</v>
      </c>
      <c r="C200" s="3" t="s">
        <v>918</v>
      </c>
      <c r="D200" s="3" t="s">
        <v>919</v>
      </c>
      <c r="E200" s="3">
        <v>608720</v>
      </c>
      <c r="F200" s="3">
        <v>0</v>
      </c>
      <c r="G200" s="3" t="s">
        <v>920</v>
      </c>
      <c r="H200" s="3" t="s">
        <v>20</v>
      </c>
      <c r="I200" s="4" t="s">
        <v>50</v>
      </c>
      <c r="J200" s="4" t="s">
        <v>21</v>
      </c>
      <c r="K200" s="4"/>
      <c r="L200" s="4" t="s">
        <v>543</v>
      </c>
      <c r="M200" s="4"/>
      <c r="N200" s="4" t="s">
        <v>200</v>
      </c>
      <c r="O200" s="4" t="s">
        <v>23</v>
      </c>
      <c r="P200" s="4" t="s">
        <v>27</v>
      </c>
      <c r="Q200" s="4" t="s">
        <v>28</v>
      </c>
      <c r="R200" s="21">
        <v>10</v>
      </c>
      <c r="S200" s="22">
        <v>2</v>
      </c>
      <c r="T200" s="32">
        <v>0</v>
      </c>
      <c r="U200" t="s">
        <v>2910</v>
      </c>
      <c r="W200" t="str">
        <f t="shared" si="6"/>
        <v/>
      </c>
      <c r="X200" s="31" t="str">
        <f t="shared" si="7"/>
        <v>-</v>
      </c>
      <c r="Y200" s="35">
        <v>0.253</v>
      </c>
      <c r="Z200" s="8">
        <f>IFERROR(IFERROR(VLOOKUP(G200,'IVSET-Escuelas'!A:F,4,FALSE),VLOOKUP(M200,'IVSET-Fines'!F:L,7,FALSE)),"-")</f>
        <v>0.45691296458244318</v>
      </c>
    </row>
    <row r="201" spans="1:26" ht="15" thickBot="1" x14ac:dyDescent="0.4">
      <c r="A201" s="3" t="s">
        <v>2916</v>
      </c>
      <c r="B201" s="3" t="s">
        <v>135</v>
      </c>
      <c r="C201" s="3" t="s">
        <v>1217</v>
      </c>
      <c r="D201" s="3" t="s">
        <v>1218</v>
      </c>
      <c r="E201" s="3">
        <v>604293</v>
      </c>
      <c r="F201" s="3">
        <v>4</v>
      </c>
      <c r="G201" s="3" t="s">
        <v>1219</v>
      </c>
      <c r="H201" s="3" t="s">
        <v>20</v>
      </c>
      <c r="I201" s="4" t="s">
        <v>50</v>
      </c>
      <c r="J201" s="4" t="s">
        <v>51</v>
      </c>
      <c r="K201" s="4" t="s">
        <v>1220</v>
      </c>
      <c r="L201" s="4" t="s">
        <v>1221</v>
      </c>
      <c r="M201" s="4"/>
      <c r="N201" s="4" t="s">
        <v>22</v>
      </c>
      <c r="O201" s="4" t="s">
        <v>23</v>
      </c>
      <c r="P201" s="4" t="s">
        <v>27</v>
      </c>
      <c r="Q201" s="4" t="s">
        <v>28</v>
      </c>
      <c r="R201" s="21">
        <v>6</v>
      </c>
      <c r="S201" s="22">
        <v>1</v>
      </c>
      <c r="T201" s="32">
        <v>0</v>
      </c>
      <c r="U201" t="s">
        <v>2910</v>
      </c>
      <c r="W201" t="str">
        <f t="shared" si="6"/>
        <v/>
      </c>
      <c r="X201" s="31" t="str">
        <f t="shared" si="7"/>
        <v>-</v>
      </c>
      <c r="Y201" s="35">
        <v>0.254</v>
      </c>
      <c r="Z201" s="8">
        <f>IFERROR(IFERROR(VLOOKUP(G201,'IVSET-Escuelas'!A:F,4,FALSE),VLOOKUP(M201,'IVSET-Fines'!F:L,7,FALSE)),"-")</f>
        <v>0.53939187526702881</v>
      </c>
    </row>
    <row r="202" spans="1:26" ht="15" thickBot="1" x14ac:dyDescent="0.4">
      <c r="A202" s="5" t="s">
        <v>2916</v>
      </c>
      <c r="B202" s="5" t="s">
        <v>204</v>
      </c>
      <c r="C202" s="5" t="s">
        <v>1084</v>
      </c>
      <c r="D202" s="5" t="s">
        <v>1085</v>
      </c>
      <c r="E202" s="5">
        <v>612517</v>
      </c>
      <c r="F202" s="5">
        <v>4</v>
      </c>
      <c r="G202" s="5" t="s">
        <v>1107</v>
      </c>
      <c r="H202" s="5" t="s">
        <v>20</v>
      </c>
      <c r="I202" s="6" t="s">
        <v>50</v>
      </c>
      <c r="J202" s="6" t="s">
        <v>51</v>
      </c>
      <c r="K202" s="6" t="s">
        <v>1099</v>
      </c>
      <c r="L202" s="6" t="s">
        <v>1108</v>
      </c>
      <c r="M202" s="6"/>
      <c r="N202" s="6" t="s">
        <v>22</v>
      </c>
      <c r="O202" s="6" t="s">
        <v>23</v>
      </c>
      <c r="P202" s="6" t="s">
        <v>27</v>
      </c>
      <c r="Q202" s="6" t="s">
        <v>28</v>
      </c>
      <c r="R202" s="19">
        <v>31</v>
      </c>
      <c r="S202" s="20">
        <v>2</v>
      </c>
      <c r="T202" s="32">
        <v>0</v>
      </c>
      <c r="U202" t="s">
        <v>2910</v>
      </c>
      <c r="W202" t="str">
        <f t="shared" si="6"/>
        <v/>
      </c>
      <c r="X202" s="31" t="str">
        <f t="shared" si="7"/>
        <v>-</v>
      </c>
      <c r="Y202" s="35">
        <v>0.254</v>
      </c>
      <c r="Z202" s="8">
        <f>IFERROR(IFERROR(VLOOKUP(G202,'IVSET-Escuelas'!A:F,4,FALSE),VLOOKUP(M202,'IVSET-Fines'!F:L,7,FALSE)),"-")</f>
        <v>0.6023184061050415</v>
      </c>
    </row>
    <row r="203" spans="1:26" ht="15" thickBot="1" x14ac:dyDescent="0.4">
      <c r="A203" s="3" t="s">
        <v>2916</v>
      </c>
      <c r="B203" s="3" t="s">
        <v>204</v>
      </c>
      <c r="C203" s="3" t="s">
        <v>1084</v>
      </c>
      <c r="D203" s="3" t="s">
        <v>1085</v>
      </c>
      <c r="E203" s="3">
        <v>613141</v>
      </c>
      <c r="F203" s="3">
        <v>1</v>
      </c>
      <c r="G203" s="3" t="s">
        <v>1088</v>
      </c>
      <c r="H203" s="3" t="s">
        <v>20</v>
      </c>
      <c r="I203" s="4" t="s">
        <v>50</v>
      </c>
      <c r="J203" s="4" t="s">
        <v>51</v>
      </c>
      <c r="K203" s="4" t="s">
        <v>1089</v>
      </c>
      <c r="L203" s="4" t="s">
        <v>530</v>
      </c>
      <c r="M203" s="4"/>
      <c r="N203" s="4" t="s">
        <v>22</v>
      </c>
      <c r="O203" s="4" t="s">
        <v>23</v>
      </c>
      <c r="P203" s="4" t="s">
        <v>27</v>
      </c>
      <c r="Q203" s="4" t="s">
        <v>28</v>
      </c>
      <c r="R203" s="21">
        <v>18</v>
      </c>
      <c r="S203" s="22">
        <v>1</v>
      </c>
      <c r="T203" s="32">
        <v>0</v>
      </c>
      <c r="U203" t="s">
        <v>2910</v>
      </c>
      <c r="W203" t="str">
        <f t="shared" si="6"/>
        <v/>
      </c>
      <c r="X203" s="31" t="str">
        <f t="shared" si="7"/>
        <v>-</v>
      </c>
      <c r="Y203" s="35">
        <v>0.254</v>
      </c>
      <c r="Z203" s="8">
        <f>IFERROR(IFERROR(VLOOKUP(G203,'IVSET-Escuelas'!A:F,4,FALSE),VLOOKUP(M203,'IVSET-Fines'!F:L,7,FALSE)),"-")</f>
        <v>0.18713471293449399</v>
      </c>
    </row>
    <row r="204" spans="1:26" ht="15" thickBot="1" x14ac:dyDescent="0.4">
      <c r="A204" s="3" t="s">
        <v>2916</v>
      </c>
      <c r="B204" s="3" t="s">
        <v>817</v>
      </c>
      <c r="C204" s="3" t="s">
        <v>600</v>
      </c>
      <c r="D204" s="3" t="s">
        <v>2661</v>
      </c>
      <c r="E204" s="3">
        <v>609874</v>
      </c>
      <c r="F204" s="3">
        <v>1</v>
      </c>
      <c r="G204" s="3" t="s">
        <v>2667</v>
      </c>
      <c r="H204" s="3" t="s">
        <v>20</v>
      </c>
      <c r="I204" s="4" t="s">
        <v>50</v>
      </c>
      <c r="J204" s="4" t="s">
        <v>51</v>
      </c>
      <c r="K204" s="4" t="s">
        <v>2668</v>
      </c>
      <c r="L204" s="4" t="s">
        <v>2669</v>
      </c>
      <c r="M204" s="4"/>
      <c r="N204" s="4" t="s">
        <v>22</v>
      </c>
      <c r="O204" s="4" t="s">
        <v>23</v>
      </c>
      <c r="P204" s="4" t="s">
        <v>27</v>
      </c>
      <c r="Q204" s="4" t="s">
        <v>28</v>
      </c>
      <c r="R204" s="21">
        <v>32</v>
      </c>
      <c r="S204" s="22">
        <v>3</v>
      </c>
      <c r="T204" s="32">
        <v>0</v>
      </c>
      <c r="U204" t="s">
        <v>2910</v>
      </c>
      <c r="W204" t="str">
        <f t="shared" si="6"/>
        <v/>
      </c>
      <c r="X204" s="31" t="str">
        <f t="shared" si="7"/>
        <v>-</v>
      </c>
      <c r="Y204" s="35">
        <v>0.254</v>
      </c>
      <c r="Z204" s="8">
        <f>IFERROR(IFERROR(VLOOKUP(G204,'IVSET-Escuelas'!A:F,4,FALSE),VLOOKUP(M204,'IVSET-Fines'!F:L,7,FALSE)),"-")</f>
        <v>0.432355135679245</v>
      </c>
    </row>
    <row r="205" spans="1:26" ht="15" thickBot="1" x14ac:dyDescent="0.4">
      <c r="A205" s="3" t="s">
        <v>2916</v>
      </c>
      <c r="B205" s="3" t="s">
        <v>257</v>
      </c>
      <c r="C205" s="3" t="s">
        <v>254</v>
      </c>
      <c r="D205" s="3" t="s">
        <v>256</v>
      </c>
      <c r="E205" s="3">
        <v>613279</v>
      </c>
      <c r="F205" s="3">
        <v>1</v>
      </c>
      <c r="G205" s="3" t="s">
        <v>263</v>
      </c>
      <c r="H205" s="3" t="s">
        <v>20</v>
      </c>
      <c r="I205" s="4" t="s">
        <v>50</v>
      </c>
      <c r="J205" s="4" t="s">
        <v>51</v>
      </c>
      <c r="K205" s="4" t="s">
        <v>264</v>
      </c>
      <c r="L205" s="4" t="s">
        <v>63</v>
      </c>
      <c r="M205" s="4"/>
      <c r="N205" s="4" t="s">
        <v>22</v>
      </c>
      <c r="O205" s="4" t="s">
        <v>23</v>
      </c>
      <c r="P205" s="4" t="s">
        <v>27</v>
      </c>
      <c r="Q205" s="4" t="s">
        <v>28</v>
      </c>
      <c r="R205" s="21">
        <v>40</v>
      </c>
      <c r="S205" s="22">
        <v>4</v>
      </c>
      <c r="T205" s="32">
        <v>0</v>
      </c>
      <c r="U205" t="s">
        <v>2910</v>
      </c>
      <c r="W205" t="str">
        <f t="shared" si="6"/>
        <v/>
      </c>
      <c r="X205" s="31" t="str">
        <f t="shared" si="7"/>
        <v>-</v>
      </c>
      <c r="Y205" s="35">
        <v>0.25700000000000001</v>
      </c>
      <c r="Z205" s="8">
        <f>IFERROR(IFERROR(VLOOKUP(G205,'IVSET-Escuelas'!A:F,4,FALSE),VLOOKUP(M205,'IVSET-Fines'!F:L,7,FALSE)),"-")</f>
        <v>0.73246133327484131</v>
      </c>
    </row>
    <row r="206" spans="1:26" ht="15" thickBot="1" x14ac:dyDescent="0.4">
      <c r="A206" s="5" t="s">
        <v>2916</v>
      </c>
      <c r="B206" s="5" t="s">
        <v>1780</v>
      </c>
      <c r="C206" s="5" t="s">
        <v>1778</v>
      </c>
      <c r="D206" s="5" t="s">
        <v>1779</v>
      </c>
      <c r="E206" s="5">
        <v>609955</v>
      </c>
      <c r="F206" s="5">
        <v>3</v>
      </c>
      <c r="G206" s="5" t="s">
        <v>1807</v>
      </c>
      <c r="H206" s="5" t="s">
        <v>20</v>
      </c>
      <c r="I206" s="6" t="s">
        <v>50</v>
      </c>
      <c r="J206" s="6" t="s">
        <v>51</v>
      </c>
      <c r="K206" s="6" t="s">
        <v>1804</v>
      </c>
      <c r="L206" s="6" t="s">
        <v>794</v>
      </c>
      <c r="M206" s="6"/>
      <c r="N206" s="6" t="s">
        <v>22</v>
      </c>
      <c r="O206" s="6" t="s">
        <v>23</v>
      </c>
      <c r="P206" s="6" t="s">
        <v>27</v>
      </c>
      <c r="Q206" s="6" t="s">
        <v>28</v>
      </c>
      <c r="R206" s="19">
        <v>29</v>
      </c>
      <c r="S206" s="20">
        <v>3</v>
      </c>
      <c r="T206" s="32">
        <v>0</v>
      </c>
      <c r="U206" t="s">
        <v>2910</v>
      </c>
      <c r="W206" t="str">
        <f t="shared" si="6"/>
        <v/>
      </c>
      <c r="X206" s="31" t="str">
        <f t="shared" si="7"/>
        <v>-</v>
      </c>
      <c r="Y206" s="35">
        <v>0.26200000000000001</v>
      </c>
      <c r="Z206" s="8">
        <f>IFERROR(IFERROR(VLOOKUP(G206,'IVSET-Escuelas'!A:F,4,FALSE),VLOOKUP(M206,'IVSET-Fines'!F:L,7,FALSE)),"-")</f>
        <v>0.52250111103057861</v>
      </c>
    </row>
    <row r="207" spans="1:26" ht="15" thickBot="1" x14ac:dyDescent="0.4">
      <c r="A207" s="5" t="s">
        <v>2916</v>
      </c>
      <c r="B207" s="5" t="s">
        <v>352</v>
      </c>
      <c r="C207" s="5" t="s">
        <v>521</v>
      </c>
      <c r="D207" s="5" t="s">
        <v>523</v>
      </c>
      <c r="E207" s="5">
        <v>606143</v>
      </c>
      <c r="F207" s="5">
        <v>3</v>
      </c>
      <c r="G207" s="5" t="s">
        <v>529</v>
      </c>
      <c r="H207" s="5" t="s">
        <v>20</v>
      </c>
      <c r="I207" s="6" t="s">
        <v>50</v>
      </c>
      <c r="J207" s="6" t="s">
        <v>51</v>
      </c>
      <c r="K207" s="6" t="s">
        <v>525</v>
      </c>
      <c r="L207" s="6" t="s">
        <v>530</v>
      </c>
      <c r="M207" s="6"/>
      <c r="N207" s="6" t="s">
        <v>22</v>
      </c>
      <c r="O207" s="6" t="s">
        <v>23</v>
      </c>
      <c r="P207" s="6" t="s">
        <v>27</v>
      </c>
      <c r="Q207" s="6" t="s">
        <v>28</v>
      </c>
      <c r="R207" s="19">
        <v>15</v>
      </c>
      <c r="S207" s="20">
        <v>1</v>
      </c>
      <c r="T207" s="32">
        <v>0</v>
      </c>
      <c r="U207" t="s">
        <v>2910</v>
      </c>
      <c r="W207" t="str">
        <f t="shared" si="6"/>
        <v/>
      </c>
      <c r="X207" s="31" t="str">
        <f t="shared" si="7"/>
        <v>-</v>
      </c>
      <c r="Y207" s="35">
        <v>0.26400000000000001</v>
      </c>
      <c r="Z207" s="8">
        <f>IFERROR(IFERROR(VLOOKUP(G207,'IVSET-Escuelas'!A:F,4,FALSE),VLOOKUP(M207,'IVSET-Fines'!F:L,7,FALSE)),"-")</f>
        <v>0.47532415390014648</v>
      </c>
    </row>
    <row r="208" spans="1:26" ht="15" thickBot="1" x14ac:dyDescent="0.4">
      <c r="A208" s="3" t="s">
        <v>2916</v>
      </c>
      <c r="B208" s="3" t="s">
        <v>1532</v>
      </c>
      <c r="C208" s="3" t="s">
        <v>1530</v>
      </c>
      <c r="D208" s="3" t="s">
        <v>1531</v>
      </c>
      <c r="E208" s="3">
        <v>612828</v>
      </c>
      <c r="F208" s="3">
        <v>2</v>
      </c>
      <c r="G208" s="3" t="s">
        <v>1624</v>
      </c>
      <c r="H208" s="3" t="s">
        <v>20</v>
      </c>
      <c r="I208" s="4" t="s">
        <v>50</v>
      </c>
      <c r="J208" s="4" t="s">
        <v>51</v>
      </c>
      <c r="K208" s="4" t="s">
        <v>1622</v>
      </c>
      <c r="L208" s="4" t="s">
        <v>1625</v>
      </c>
      <c r="M208" s="4"/>
      <c r="N208" s="4" t="s">
        <v>22</v>
      </c>
      <c r="O208" s="4" t="s">
        <v>23</v>
      </c>
      <c r="P208" s="4" t="s">
        <v>27</v>
      </c>
      <c r="Q208" s="4" t="s">
        <v>28</v>
      </c>
      <c r="R208" s="21">
        <v>24</v>
      </c>
      <c r="S208" s="22">
        <v>2</v>
      </c>
      <c r="T208" s="32">
        <v>0</v>
      </c>
      <c r="U208" t="s">
        <v>2910</v>
      </c>
      <c r="W208" t="str">
        <f t="shared" si="6"/>
        <v/>
      </c>
      <c r="X208" s="31" t="str">
        <f t="shared" si="7"/>
        <v>-</v>
      </c>
      <c r="Y208" s="35">
        <v>0.26400000000000001</v>
      </c>
      <c r="Z208" s="8">
        <f>IFERROR(IFERROR(VLOOKUP(G208,'IVSET-Escuelas'!A:F,4,FALSE),VLOOKUP(M208,'IVSET-Fines'!F:L,7,FALSE)),"-")</f>
        <v>0.41473135352134699</v>
      </c>
    </row>
    <row r="209" spans="1:26" ht="15" thickBot="1" x14ac:dyDescent="0.4">
      <c r="A209" s="5" t="s">
        <v>2916</v>
      </c>
      <c r="B209" s="5" t="s">
        <v>1860</v>
      </c>
      <c r="C209" s="5" t="s">
        <v>1858</v>
      </c>
      <c r="D209" s="5" t="s">
        <v>1859</v>
      </c>
      <c r="E209" s="5">
        <v>613643</v>
      </c>
      <c r="F209" s="5">
        <v>0</v>
      </c>
      <c r="G209" s="5" t="s">
        <v>1886</v>
      </c>
      <c r="H209" s="5" t="s">
        <v>20</v>
      </c>
      <c r="I209" s="6" t="s">
        <v>50</v>
      </c>
      <c r="J209" s="6" t="s">
        <v>21</v>
      </c>
      <c r="K209" s="6"/>
      <c r="L209" s="6" t="s">
        <v>1104</v>
      </c>
      <c r="M209" s="6"/>
      <c r="N209" s="6" t="s">
        <v>22</v>
      </c>
      <c r="O209" s="6" t="s">
        <v>23</v>
      </c>
      <c r="P209" s="6" t="s">
        <v>27</v>
      </c>
      <c r="Q209" s="6" t="s">
        <v>28</v>
      </c>
      <c r="R209" s="19">
        <v>47</v>
      </c>
      <c r="S209" s="20">
        <v>3</v>
      </c>
      <c r="T209" s="32">
        <v>0</v>
      </c>
      <c r="U209" t="s">
        <v>2910</v>
      </c>
      <c r="W209" t="str">
        <f t="shared" si="6"/>
        <v/>
      </c>
      <c r="X209" s="31" t="str">
        <f t="shared" si="7"/>
        <v>-</v>
      </c>
      <c r="Y209" s="35">
        <v>0.26500000000000001</v>
      </c>
      <c r="Z209" s="8">
        <f>IFERROR(IFERROR(VLOOKUP(G209,'IVSET-Escuelas'!A:F,4,FALSE),VLOOKUP(M209,'IVSET-Fines'!F:L,7,FALSE)),"-")</f>
        <v>0.83652377128601074</v>
      </c>
    </row>
    <row r="210" spans="1:26" ht="15" thickBot="1" x14ac:dyDescent="0.4">
      <c r="A210" s="5" t="s">
        <v>2916</v>
      </c>
      <c r="B210" s="5" t="s">
        <v>19</v>
      </c>
      <c r="C210" s="5" t="s">
        <v>17</v>
      </c>
      <c r="D210" s="5" t="s">
        <v>18</v>
      </c>
      <c r="E210" s="5">
        <v>615904</v>
      </c>
      <c r="F210" s="5">
        <v>0</v>
      </c>
      <c r="G210" s="5" t="s">
        <v>31</v>
      </c>
      <c r="H210" s="5" t="s">
        <v>20</v>
      </c>
      <c r="I210" s="6" t="s">
        <v>25</v>
      </c>
      <c r="J210" s="6" t="s">
        <v>21</v>
      </c>
      <c r="K210" s="6"/>
      <c r="L210" s="6" t="s">
        <v>32</v>
      </c>
      <c r="M210" s="6"/>
      <c r="N210" s="6" t="s">
        <v>22</v>
      </c>
      <c r="O210" s="6" t="s">
        <v>23</v>
      </c>
      <c r="P210" s="6" t="s">
        <v>27</v>
      </c>
      <c r="Q210" s="6" t="s">
        <v>28</v>
      </c>
      <c r="R210" s="19">
        <v>52</v>
      </c>
      <c r="S210" s="20">
        <v>3</v>
      </c>
      <c r="T210" s="32">
        <v>0</v>
      </c>
      <c r="U210" t="s">
        <v>2910</v>
      </c>
      <c r="W210" t="str">
        <f t="shared" si="6"/>
        <v/>
      </c>
      <c r="X210" s="31" t="str">
        <f t="shared" si="7"/>
        <v>-</v>
      </c>
      <c r="Y210" s="35">
        <v>0.26500000000000001</v>
      </c>
      <c r="Z210" s="8">
        <f>IFERROR(IFERROR(VLOOKUP(G210,'IVSET-Escuelas'!A:F,4,FALSE),VLOOKUP(M210,'IVSET-Fines'!F:L,7,FALSE)),"-")</f>
        <v>0.41022416949272161</v>
      </c>
    </row>
    <row r="211" spans="1:26" ht="15" thickBot="1" x14ac:dyDescent="0.4">
      <c r="A211" s="5" t="s">
        <v>2916</v>
      </c>
      <c r="B211" s="5" t="s">
        <v>206</v>
      </c>
      <c r="C211" s="5" t="s">
        <v>739</v>
      </c>
      <c r="D211" s="5" t="s">
        <v>740</v>
      </c>
      <c r="E211" s="5">
        <v>606035</v>
      </c>
      <c r="F211" s="5">
        <v>2</v>
      </c>
      <c r="G211" s="5" t="s">
        <v>744</v>
      </c>
      <c r="H211" s="5" t="s">
        <v>20</v>
      </c>
      <c r="I211" s="6" t="s">
        <v>50</v>
      </c>
      <c r="J211" s="6" t="s">
        <v>51</v>
      </c>
      <c r="K211" s="6" t="s">
        <v>742</v>
      </c>
      <c r="L211" s="6" t="s">
        <v>617</v>
      </c>
      <c r="M211" s="6"/>
      <c r="N211" s="6" t="s">
        <v>22</v>
      </c>
      <c r="O211" s="6" t="s">
        <v>23</v>
      </c>
      <c r="P211" s="6" t="s">
        <v>27</v>
      </c>
      <c r="Q211" s="6" t="s">
        <v>28</v>
      </c>
      <c r="R211" s="19">
        <v>37</v>
      </c>
      <c r="S211" s="20">
        <v>2</v>
      </c>
      <c r="T211" s="32">
        <v>0</v>
      </c>
      <c r="U211" t="s">
        <v>2910</v>
      </c>
      <c r="W211" t="str">
        <f t="shared" si="6"/>
        <v/>
      </c>
      <c r="X211" s="31" t="str">
        <f t="shared" si="7"/>
        <v>-</v>
      </c>
      <c r="Y211" s="35">
        <v>0.26800000000000002</v>
      </c>
      <c r="Z211" s="8">
        <f>IFERROR(IFERROR(VLOOKUP(G211,'IVSET-Escuelas'!A:F,4,FALSE),VLOOKUP(M211,'IVSET-Fines'!F:L,7,FALSE)),"-")</f>
        <v>0.21846464276313779</v>
      </c>
    </row>
    <row r="212" spans="1:26" ht="15" thickBot="1" x14ac:dyDescent="0.4">
      <c r="A212" s="3" t="s">
        <v>2916</v>
      </c>
      <c r="B212" s="3" t="s">
        <v>257</v>
      </c>
      <c r="C212" s="3" t="s">
        <v>254</v>
      </c>
      <c r="D212" s="3" t="s">
        <v>256</v>
      </c>
      <c r="E212" s="3">
        <v>613897</v>
      </c>
      <c r="F212" s="3">
        <v>1</v>
      </c>
      <c r="G212" s="3" t="s">
        <v>289</v>
      </c>
      <c r="H212" s="3" t="s">
        <v>20</v>
      </c>
      <c r="I212" s="4" t="s">
        <v>50</v>
      </c>
      <c r="J212" s="4" t="s">
        <v>51</v>
      </c>
      <c r="K212" s="4" t="s">
        <v>290</v>
      </c>
      <c r="L212" s="4" t="s">
        <v>291</v>
      </c>
      <c r="M212" s="4"/>
      <c r="N212" s="4" t="s">
        <v>22</v>
      </c>
      <c r="O212" s="4" t="s">
        <v>23</v>
      </c>
      <c r="P212" s="4" t="s">
        <v>27</v>
      </c>
      <c r="Q212" s="4" t="s">
        <v>28</v>
      </c>
      <c r="R212" s="21">
        <v>43</v>
      </c>
      <c r="S212" s="22">
        <v>3</v>
      </c>
      <c r="T212" s="32">
        <v>0</v>
      </c>
      <c r="U212" t="s">
        <v>2910</v>
      </c>
      <c r="W212" t="str">
        <f t="shared" si="6"/>
        <v/>
      </c>
      <c r="X212" s="31" t="str">
        <f t="shared" si="7"/>
        <v>-</v>
      </c>
      <c r="Y212" s="35">
        <v>0.26900000000000002</v>
      </c>
      <c r="Z212" s="8">
        <f>IFERROR(IFERROR(VLOOKUP(G212,'IVSET-Escuelas'!A:F,4,FALSE),VLOOKUP(M212,'IVSET-Fines'!F:L,7,FALSE)),"-")</f>
        <v>0.71957594156265259</v>
      </c>
    </row>
    <row r="213" spans="1:26" ht="15" thickBot="1" x14ac:dyDescent="0.4">
      <c r="A213" s="5" t="s">
        <v>2916</v>
      </c>
      <c r="B213" s="5" t="s">
        <v>203</v>
      </c>
      <c r="C213" s="5" t="s">
        <v>1986</v>
      </c>
      <c r="D213" s="5" t="s">
        <v>1987</v>
      </c>
      <c r="E213" s="5">
        <v>603157</v>
      </c>
      <c r="F213" s="5">
        <v>1</v>
      </c>
      <c r="G213" s="5" t="s">
        <v>1988</v>
      </c>
      <c r="H213" s="5" t="s">
        <v>20</v>
      </c>
      <c r="I213" s="6" t="s">
        <v>50</v>
      </c>
      <c r="J213" s="6" t="s">
        <v>51</v>
      </c>
      <c r="K213" s="6" t="s">
        <v>1989</v>
      </c>
      <c r="L213" s="6" t="s">
        <v>428</v>
      </c>
      <c r="M213" s="6"/>
      <c r="N213" s="6" t="s">
        <v>22</v>
      </c>
      <c r="O213" s="6" t="s">
        <v>23</v>
      </c>
      <c r="P213" s="6" t="s">
        <v>27</v>
      </c>
      <c r="Q213" s="6" t="s">
        <v>28</v>
      </c>
      <c r="R213" s="19">
        <v>20</v>
      </c>
      <c r="S213" s="20">
        <v>2</v>
      </c>
      <c r="T213" s="32">
        <v>0</v>
      </c>
      <c r="U213" t="s">
        <v>2910</v>
      </c>
      <c r="W213" t="str">
        <f t="shared" si="6"/>
        <v/>
      </c>
      <c r="X213" s="31" t="str">
        <f t="shared" si="7"/>
        <v>-</v>
      </c>
      <c r="Y213" s="35">
        <v>0.27200000000000002</v>
      </c>
      <c r="Z213" s="8">
        <f>IFERROR(IFERROR(VLOOKUP(G213,'IVSET-Escuelas'!A:F,4,FALSE),VLOOKUP(M213,'IVSET-Fines'!F:L,7,FALSE)),"-")</f>
        <v>0.39041143655776978</v>
      </c>
    </row>
    <row r="214" spans="1:26" ht="15" thickBot="1" x14ac:dyDescent="0.4">
      <c r="A214" s="5" t="s">
        <v>2916</v>
      </c>
      <c r="B214" s="5" t="s">
        <v>204</v>
      </c>
      <c r="C214" s="5" t="s">
        <v>1084</v>
      </c>
      <c r="D214" s="5" t="s">
        <v>1085</v>
      </c>
      <c r="E214" s="5">
        <v>612517</v>
      </c>
      <c r="F214" s="5">
        <v>1</v>
      </c>
      <c r="G214" s="5" t="s">
        <v>1098</v>
      </c>
      <c r="H214" s="5" t="s">
        <v>20</v>
      </c>
      <c r="I214" s="6" t="s">
        <v>50</v>
      </c>
      <c r="J214" s="6" t="s">
        <v>51</v>
      </c>
      <c r="K214" s="6" t="s">
        <v>1099</v>
      </c>
      <c r="L214" s="6" t="s">
        <v>825</v>
      </c>
      <c r="M214" s="6"/>
      <c r="N214" s="6" t="s">
        <v>22</v>
      </c>
      <c r="O214" s="6" t="s">
        <v>23</v>
      </c>
      <c r="P214" s="6" t="s">
        <v>27</v>
      </c>
      <c r="Q214" s="6" t="s">
        <v>28</v>
      </c>
      <c r="R214" s="19">
        <v>48</v>
      </c>
      <c r="S214" s="20">
        <v>2</v>
      </c>
      <c r="T214" s="32">
        <v>0</v>
      </c>
      <c r="U214" t="s">
        <v>2910</v>
      </c>
      <c r="W214" t="str">
        <f t="shared" si="6"/>
        <v/>
      </c>
      <c r="X214" s="31" t="str">
        <f t="shared" si="7"/>
        <v>-</v>
      </c>
      <c r="Y214" s="35">
        <v>0.27200000000000002</v>
      </c>
      <c r="Z214" s="8">
        <f>IFERROR(IFERROR(VLOOKUP(G214,'IVSET-Escuelas'!A:F,4,FALSE),VLOOKUP(M214,'IVSET-Fines'!F:L,7,FALSE)),"-")</f>
        <v>0.40148541331291199</v>
      </c>
    </row>
    <row r="215" spans="1:26" ht="15" thickBot="1" x14ac:dyDescent="0.4">
      <c r="A215" s="3" t="s">
        <v>2916</v>
      </c>
      <c r="B215" s="3" t="s">
        <v>352</v>
      </c>
      <c r="C215" s="3" t="s">
        <v>521</v>
      </c>
      <c r="D215" s="3" t="s">
        <v>523</v>
      </c>
      <c r="E215" s="3">
        <v>606143</v>
      </c>
      <c r="F215" s="3">
        <v>2</v>
      </c>
      <c r="G215" s="3" t="s">
        <v>527</v>
      </c>
      <c r="H215" s="3" t="s">
        <v>20</v>
      </c>
      <c r="I215" s="4" t="s">
        <v>50</v>
      </c>
      <c r="J215" s="4" t="s">
        <v>51</v>
      </c>
      <c r="K215" s="4" t="s">
        <v>525</v>
      </c>
      <c r="L215" s="4" t="s">
        <v>528</v>
      </c>
      <c r="M215" s="4"/>
      <c r="N215" s="4" t="s">
        <v>22</v>
      </c>
      <c r="O215" s="4" t="s">
        <v>23</v>
      </c>
      <c r="P215" s="4" t="s">
        <v>27</v>
      </c>
      <c r="Q215" s="4" t="s">
        <v>28</v>
      </c>
      <c r="R215" s="21">
        <v>14</v>
      </c>
      <c r="S215" s="22">
        <v>1</v>
      </c>
      <c r="T215" s="32">
        <v>0</v>
      </c>
      <c r="U215" t="s">
        <v>2910</v>
      </c>
      <c r="W215" t="str">
        <f t="shared" si="6"/>
        <v/>
      </c>
      <c r="X215" s="31" t="str">
        <f t="shared" si="7"/>
        <v>-</v>
      </c>
      <c r="Y215" s="35">
        <v>0.27300000000000002</v>
      </c>
      <c r="Z215" s="8">
        <f>IFERROR(IFERROR(VLOOKUP(G215,'IVSET-Escuelas'!A:F,4,FALSE),VLOOKUP(M215,'IVSET-Fines'!F:L,7,FALSE)),"-")</f>
        <v>0.4871860146522522</v>
      </c>
    </row>
    <row r="216" spans="1:26" ht="15" thickBot="1" x14ac:dyDescent="0.4">
      <c r="A216" s="5" t="s">
        <v>2916</v>
      </c>
      <c r="B216" s="5" t="s">
        <v>356</v>
      </c>
      <c r="C216" s="5" t="s">
        <v>1359</v>
      </c>
      <c r="D216" s="5" t="s">
        <v>1360</v>
      </c>
      <c r="E216" s="5">
        <v>610423</v>
      </c>
      <c r="F216" s="5">
        <v>1</v>
      </c>
      <c r="G216" s="5" t="s">
        <v>1361</v>
      </c>
      <c r="H216" s="5" t="s">
        <v>20</v>
      </c>
      <c r="I216" s="6" t="s">
        <v>50</v>
      </c>
      <c r="J216" s="6" t="s">
        <v>51</v>
      </c>
      <c r="K216" s="6" t="s">
        <v>1362</v>
      </c>
      <c r="L216" s="6" t="s">
        <v>1363</v>
      </c>
      <c r="M216" s="6"/>
      <c r="N216" s="6" t="s">
        <v>22</v>
      </c>
      <c r="O216" s="6" t="s">
        <v>23</v>
      </c>
      <c r="P216" s="6" t="s">
        <v>27</v>
      </c>
      <c r="Q216" s="6" t="s">
        <v>28</v>
      </c>
      <c r="R216" s="19">
        <v>48</v>
      </c>
      <c r="S216" s="20">
        <v>3</v>
      </c>
      <c r="T216" s="32">
        <v>0</v>
      </c>
      <c r="U216" t="s">
        <v>2910</v>
      </c>
      <c r="W216" t="str">
        <f t="shared" si="6"/>
        <v/>
      </c>
      <c r="X216" s="31" t="str">
        <f t="shared" si="7"/>
        <v>-</v>
      </c>
      <c r="Y216" s="35">
        <v>0.27300000000000002</v>
      </c>
      <c r="Z216" s="8">
        <f>IFERROR(IFERROR(VLOOKUP(G216,'IVSET-Escuelas'!A:F,4,FALSE),VLOOKUP(M216,'IVSET-Fines'!F:L,7,FALSE)),"-")</f>
        <v>0.47981995344161987</v>
      </c>
    </row>
    <row r="217" spans="1:26" ht="15" thickBot="1" x14ac:dyDescent="0.4">
      <c r="A217" s="5" t="s">
        <v>2916</v>
      </c>
      <c r="B217" s="5" t="s">
        <v>1532</v>
      </c>
      <c r="C217" s="5" t="s">
        <v>1530</v>
      </c>
      <c r="D217" s="5" t="s">
        <v>1531</v>
      </c>
      <c r="E217" s="5">
        <v>608514</v>
      </c>
      <c r="F217" s="5">
        <v>2</v>
      </c>
      <c r="G217" s="5" t="s">
        <v>1634</v>
      </c>
      <c r="H217" s="5" t="s">
        <v>20</v>
      </c>
      <c r="I217" s="6" t="s">
        <v>50</v>
      </c>
      <c r="J217" s="6" t="s">
        <v>51</v>
      </c>
      <c r="K217" s="6" t="s">
        <v>1563</v>
      </c>
      <c r="L217" s="6" t="s">
        <v>1635</v>
      </c>
      <c r="M217" s="6"/>
      <c r="N217" s="6" t="s">
        <v>22</v>
      </c>
      <c r="O217" s="6" t="s">
        <v>23</v>
      </c>
      <c r="P217" s="6" t="s">
        <v>27</v>
      </c>
      <c r="Q217" s="6" t="s">
        <v>28</v>
      </c>
      <c r="R217" s="19">
        <v>35</v>
      </c>
      <c r="S217" s="20">
        <v>3</v>
      </c>
      <c r="T217" s="32">
        <v>0</v>
      </c>
      <c r="U217" t="s">
        <v>2910</v>
      </c>
      <c r="W217" t="str">
        <f t="shared" si="6"/>
        <v/>
      </c>
      <c r="X217" s="31" t="str">
        <f t="shared" si="7"/>
        <v>-</v>
      </c>
      <c r="Y217" s="35">
        <v>0.27700000000000002</v>
      </c>
      <c r="Z217" s="8">
        <f>IFERROR(IFERROR(VLOOKUP(G217,'IVSET-Escuelas'!A:F,4,FALSE),VLOOKUP(M217,'IVSET-Fines'!F:L,7,FALSE)),"-")</f>
        <v>0.56897854804992676</v>
      </c>
    </row>
    <row r="218" spans="1:26" ht="15" thickBot="1" x14ac:dyDescent="0.4">
      <c r="A218" s="5" t="s">
        <v>2916</v>
      </c>
      <c r="B218" s="5" t="s">
        <v>356</v>
      </c>
      <c r="C218" s="5" t="s">
        <v>1359</v>
      </c>
      <c r="D218" s="5" t="s">
        <v>1360</v>
      </c>
      <c r="E218" s="5">
        <v>603978</v>
      </c>
      <c r="F218" s="5">
        <v>2</v>
      </c>
      <c r="G218" s="5" t="s">
        <v>1380</v>
      </c>
      <c r="H218" s="5" t="s">
        <v>20</v>
      </c>
      <c r="I218" s="6" t="s">
        <v>50</v>
      </c>
      <c r="J218" s="6" t="s">
        <v>51</v>
      </c>
      <c r="K218" s="6" t="s">
        <v>1378</v>
      </c>
      <c r="L218" s="6" t="s">
        <v>1381</v>
      </c>
      <c r="M218" s="6"/>
      <c r="N218" s="6" t="s">
        <v>22</v>
      </c>
      <c r="O218" s="6" t="s">
        <v>23</v>
      </c>
      <c r="P218" s="6" t="s">
        <v>27</v>
      </c>
      <c r="Q218" s="6" t="s">
        <v>28</v>
      </c>
      <c r="R218" s="19">
        <v>50</v>
      </c>
      <c r="S218" s="20">
        <v>3</v>
      </c>
      <c r="T218" s="32">
        <v>0</v>
      </c>
      <c r="U218" t="s">
        <v>2910</v>
      </c>
      <c r="W218" t="str">
        <f t="shared" si="6"/>
        <v/>
      </c>
      <c r="X218" s="31" t="str">
        <f t="shared" si="7"/>
        <v>-</v>
      </c>
      <c r="Y218" s="35">
        <v>0.27700000000000002</v>
      </c>
      <c r="Z218" s="8">
        <f>IFERROR(IFERROR(VLOOKUP(G218,'IVSET-Escuelas'!A:F,4,FALSE),VLOOKUP(M218,'IVSET-Fines'!F:L,7,FALSE)),"-")</f>
        <v>0.7778468132019043</v>
      </c>
    </row>
    <row r="219" spans="1:26" ht="15" thickBot="1" x14ac:dyDescent="0.4">
      <c r="A219" s="3" t="s">
        <v>2916</v>
      </c>
      <c r="B219" s="3" t="s">
        <v>19</v>
      </c>
      <c r="C219" s="3" t="s">
        <v>17</v>
      </c>
      <c r="D219" s="3" t="s">
        <v>18</v>
      </c>
      <c r="E219" s="3">
        <v>602914</v>
      </c>
      <c r="F219" s="3">
        <v>3</v>
      </c>
      <c r="G219" s="3" t="s">
        <v>107</v>
      </c>
      <c r="H219" s="3" t="s">
        <v>20</v>
      </c>
      <c r="I219" s="4" t="s">
        <v>50</v>
      </c>
      <c r="J219" s="4" t="s">
        <v>51</v>
      </c>
      <c r="K219" s="4" t="s">
        <v>55</v>
      </c>
      <c r="L219" s="4" t="s">
        <v>108</v>
      </c>
      <c r="M219" s="4"/>
      <c r="N219" s="4" t="s">
        <v>22</v>
      </c>
      <c r="O219" s="4" t="s">
        <v>23</v>
      </c>
      <c r="P219" s="4" t="s">
        <v>27</v>
      </c>
      <c r="Q219" s="4" t="s">
        <v>28</v>
      </c>
      <c r="R219" s="21">
        <v>23</v>
      </c>
      <c r="S219" s="22">
        <v>2</v>
      </c>
      <c r="T219" s="32">
        <v>0</v>
      </c>
      <c r="U219" t="s">
        <v>2910</v>
      </c>
      <c r="W219" t="str">
        <f t="shared" si="6"/>
        <v/>
      </c>
      <c r="X219" s="31" t="str">
        <f t="shared" si="7"/>
        <v>-</v>
      </c>
      <c r="Y219" s="35">
        <v>0.27700000000000002</v>
      </c>
      <c r="Z219" s="8">
        <f>IFERROR(IFERROR(VLOOKUP(G219,'IVSET-Escuelas'!A:F,4,FALSE),VLOOKUP(M219,'IVSET-Fines'!F:L,7,FALSE)),"-")</f>
        <v>0.26669907569885248</v>
      </c>
    </row>
    <row r="220" spans="1:26" ht="15" thickBot="1" x14ac:dyDescent="0.4">
      <c r="A220" s="3" t="s">
        <v>2916</v>
      </c>
      <c r="B220" s="3" t="s">
        <v>1257</v>
      </c>
      <c r="C220" s="3" t="s">
        <v>2213</v>
      </c>
      <c r="D220" s="3" t="s">
        <v>2214</v>
      </c>
      <c r="E220" s="3">
        <v>601935</v>
      </c>
      <c r="F220" s="3">
        <v>1</v>
      </c>
      <c r="G220" s="3" t="s">
        <v>2228</v>
      </c>
      <c r="H220" s="3" t="s">
        <v>20</v>
      </c>
      <c r="I220" s="4" t="s">
        <v>50</v>
      </c>
      <c r="J220" s="4" t="s">
        <v>51</v>
      </c>
      <c r="K220" s="4" t="s">
        <v>2229</v>
      </c>
      <c r="L220" s="4" t="s">
        <v>2230</v>
      </c>
      <c r="M220" s="4"/>
      <c r="N220" s="4" t="s">
        <v>22</v>
      </c>
      <c r="O220" s="4" t="s">
        <v>23</v>
      </c>
      <c r="P220" s="4" t="s">
        <v>27</v>
      </c>
      <c r="Q220" s="4" t="s">
        <v>28</v>
      </c>
      <c r="R220" s="21">
        <v>21</v>
      </c>
      <c r="S220" s="22">
        <v>2</v>
      </c>
      <c r="T220" s="32">
        <v>0</v>
      </c>
      <c r="U220" t="s">
        <v>2910</v>
      </c>
      <c r="W220" t="str">
        <f t="shared" si="6"/>
        <v/>
      </c>
      <c r="X220" s="31" t="str">
        <f t="shared" si="7"/>
        <v>-</v>
      </c>
      <c r="Y220" s="35">
        <v>0.27900000000000003</v>
      </c>
      <c r="Z220" s="8">
        <f>IFERROR(IFERROR(VLOOKUP(G220,'IVSET-Escuelas'!A:F,4,FALSE),VLOOKUP(M220,'IVSET-Fines'!F:L,7,FALSE)),"-")</f>
        <v>0.56816047430038452</v>
      </c>
    </row>
    <row r="221" spans="1:26" ht="15" thickBot="1" x14ac:dyDescent="0.4">
      <c r="A221" s="3" t="s">
        <v>2916</v>
      </c>
      <c r="B221" s="3" t="s">
        <v>817</v>
      </c>
      <c r="C221" s="3" t="s">
        <v>2080</v>
      </c>
      <c r="D221" s="3" t="s">
        <v>2081</v>
      </c>
      <c r="E221" s="3">
        <v>610361</v>
      </c>
      <c r="F221" s="3">
        <v>1</v>
      </c>
      <c r="G221" s="3" t="s">
        <v>2101</v>
      </c>
      <c r="H221" s="3" t="s">
        <v>20</v>
      </c>
      <c r="I221" s="4" t="s">
        <v>50</v>
      </c>
      <c r="J221" s="4" t="s">
        <v>51</v>
      </c>
      <c r="K221" s="4" t="s">
        <v>2102</v>
      </c>
      <c r="L221" s="4" t="s">
        <v>1888</v>
      </c>
      <c r="M221" s="4"/>
      <c r="N221" s="4" t="s">
        <v>22</v>
      </c>
      <c r="O221" s="4" t="s">
        <v>23</v>
      </c>
      <c r="P221" s="4" t="s">
        <v>27</v>
      </c>
      <c r="Q221" s="4" t="s">
        <v>28</v>
      </c>
      <c r="R221" s="21">
        <v>26</v>
      </c>
      <c r="S221" s="22">
        <v>2</v>
      </c>
      <c r="T221" s="32">
        <v>0</v>
      </c>
      <c r="U221" t="s">
        <v>2910</v>
      </c>
      <c r="W221" t="str">
        <f t="shared" si="6"/>
        <v/>
      </c>
      <c r="X221" s="31" t="str">
        <f t="shared" si="7"/>
        <v>-</v>
      </c>
      <c r="Y221" s="35">
        <v>0.28100000000000003</v>
      </c>
      <c r="Z221" s="8">
        <f>IFERROR(IFERROR(VLOOKUP(G221,'IVSET-Escuelas'!A:F,4,FALSE),VLOOKUP(M221,'IVSET-Fines'!F:L,7,FALSE)),"-")</f>
        <v>0.68385118246078491</v>
      </c>
    </row>
    <row r="222" spans="1:26" ht="15" thickBot="1" x14ac:dyDescent="0.4">
      <c r="A222" s="3" t="s">
        <v>2916</v>
      </c>
      <c r="B222" s="3" t="s">
        <v>221</v>
      </c>
      <c r="C222" s="3" t="s">
        <v>230</v>
      </c>
      <c r="D222" s="3" t="s">
        <v>432</v>
      </c>
      <c r="E222" s="3">
        <v>605510</v>
      </c>
      <c r="F222" s="3">
        <v>1</v>
      </c>
      <c r="G222" s="3" t="s">
        <v>437</v>
      </c>
      <c r="H222" s="3" t="s">
        <v>20</v>
      </c>
      <c r="I222" s="4" t="s">
        <v>50</v>
      </c>
      <c r="J222" s="4" t="s">
        <v>51</v>
      </c>
      <c r="K222" s="4" t="s">
        <v>434</v>
      </c>
      <c r="L222" s="4" t="s">
        <v>438</v>
      </c>
      <c r="M222" s="4"/>
      <c r="N222" s="4" t="s">
        <v>22</v>
      </c>
      <c r="O222" s="4" t="s">
        <v>23</v>
      </c>
      <c r="P222" s="4" t="s">
        <v>27</v>
      </c>
      <c r="Q222" s="4" t="s">
        <v>28</v>
      </c>
      <c r="R222" s="21">
        <v>14</v>
      </c>
      <c r="S222" s="22">
        <v>2</v>
      </c>
      <c r="T222" s="32">
        <v>0</v>
      </c>
      <c r="U222" t="s">
        <v>2910</v>
      </c>
      <c r="W222" t="str">
        <f t="shared" si="6"/>
        <v/>
      </c>
      <c r="X222" s="31" t="str">
        <f t="shared" si="7"/>
        <v>-</v>
      </c>
      <c r="Y222" s="35">
        <v>0.28199999999999997</v>
      </c>
      <c r="Z222" s="8">
        <f>IFERROR(IFERROR(VLOOKUP(G222,'IVSET-Escuelas'!A:F,4,FALSE),VLOOKUP(M222,'IVSET-Fines'!F:L,7,FALSE)),"-")</f>
        <v>0.38618943095207209</v>
      </c>
    </row>
    <row r="223" spans="1:26" ht="15" thickBot="1" x14ac:dyDescent="0.4">
      <c r="A223" s="5" t="s">
        <v>2916</v>
      </c>
      <c r="B223" s="5" t="s">
        <v>19</v>
      </c>
      <c r="C223" s="5" t="s">
        <v>17</v>
      </c>
      <c r="D223" s="5" t="s">
        <v>18</v>
      </c>
      <c r="E223" s="5">
        <v>616141</v>
      </c>
      <c r="F223" s="5">
        <v>0</v>
      </c>
      <c r="G223" s="5" t="s">
        <v>39</v>
      </c>
      <c r="H223" s="5" t="s">
        <v>20</v>
      </c>
      <c r="I223" s="6" t="s">
        <v>25</v>
      </c>
      <c r="J223" s="6" t="s">
        <v>21</v>
      </c>
      <c r="K223" s="6"/>
      <c r="L223" s="6" t="s">
        <v>40</v>
      </c>
      <c r="M223" s="6"/>
      <c r="N223" s="6" t="s">
        <v>22</v>
      </c>
      <c r="O223" s="6" t="s">
        <v>23</v>
      </c>
      <c r="P223" s="6" t="s">
        <v>27</v>
      </c>
      <c r="Q223" s="6" t="s">
        <v>28</v>
      </c>
      <c r="R223" s="19">
        <v>21</v>
      </c>
      <c r="S223" s="20">
        <v>2</v>
      </c>
      <c r="T223" s="32">
        <v>0</v>
      </c>
      <c r="U223" t="s">
        <v>2910</v>
      </c>
      <c r="W223" t="str">
        <f t="shared" si="6"/>
        <v/>
      </c>
      <c r="X223" s="31" t="str">
        <f t="shared" si="7"/>
        <v>-</v>
      </c>
      <c r="Y223" s="35">
        <v>0.28299999999999997</v>
      </c>
      <c r="Z223" s="8">
        <f>IFERROR(IFERROR(VLOOKUP(G223,'IVSET-Escuelas'!A:F,4,FALSE),VLOOKUP(M223,'IVSET-Fines'!F:L,7,FALSE)),"-")</f>
        <v>0.46125015616416931</v>
      </c>
    </row>
    <row r="224" spans="1:26" ht="15" thickBot="1" x14ac:dyDescent="0.4">
      <c r="A224" s="5" t="s">
        <v>2916</v>
      </c>
      <c r="B224" s="5" t="s">
        <v>410</v>
      </c>
      <c r="C224" s="5" t="s">
        <v>570</v>
      </c>
      <c r="D224" s="5" t="s">
        <v>2717</v>
      </c>
      <c r="E224" s="5">
        <v>611940</v>
      </c>
      <c r="F224" s="5">
        <v>1</v>
      </c>
      <c r="G224" s="5" t="s">
        <v>2723</v>
      </c>
      <c r="H224" s="5" t="s">
        <v>20</v>
      </c>
      <c r="I224" s="6" t="s">
        <v>50</v>
      </c>
      <c r="J224" s="6" t="s">
        <v>51</v>
      </c>
      <c r="K224" s="6" t="s">
        <v>2724</v>
      </c>
      <c r="L224" s="6" t="s">
        <v>530</v>
      </c>
      <c r="M224" s="6"/>
      <c r="N224" s="6" t="s">
        <v>22</v>
      </c>
      <c r="O224" s="6" t="s">
        <v>23</v>
      </c>
      <c r="P224" s="6" t="s">
        <v>27</v>
      </c>
      <c r="Q224" s="6" t="s">
        <v>28</v>
      </c>
      <c r="R224" s="19">
        <v>10</v>
      </c>
      <c r="S224" s="20">
        <v>1</v>
      </c>
      <c r="T224" s="32">
        <v>0</v>
      </c>
      <c r="U224" t="s">
        <v>2910</v>
      </c>
      <c r="W224" t="str">
        <f t="shared" si="6"/>
        <v/>
      </c>
      <c r="X224" s="31" t="str">
        <f t="shared" si="7"/>
        <v>-</v>
      </c>
      <c r="Y224" s="35">
        <v>0.28699999999999998</v>
      </c>
      <c r="Z224" s="8">
        <f>IFERROR(IFERROR(VLOOKUP(G224,'IVSET-Escuelas'!A:F,4,FALSE),VLOOKUP(M224,'IVSET-Fines'!F:L,7,FALSE)),"-")</f>
        <v>0.43031209707260132</v>
      </c>
    </row>
    <row r="225" spans="1:26" ht="15" thickBot="1" x14ac:dyDescent="0.4">
      <c r="A225" s="3" t="s">
        <v>2916</v>
      </c>
      <c r="B225" s="3" t="s">
        <v>19</v>
      </c>
      <c r="C225" s="3" t="s">
        <v>17</v>
      </c>
      <c r="D225" s="3" t="s">
        <v>18</v>
      </c>
      <c r="E225" s="3">
        <v>614455</v>
      </c>
      <c r="F225" s="3">
        <v>0</v>
      </c>
      <c r="G225" s="3" t="s">
        <v>41</v>
      </c>
      <c r="H225" s="3" t="s">
        <v>20</v>
      </c>
      <c r="I225" s="4" t="s">
        <v>25</v>
      </c>
      <c r="J225" s="4" t="s">
        <v>21</v>
      </c>
      <c r="K225" s="4"/>
      <c r="L225" s="4" t="s">
        <v>42</v>
      </c>
      <c r="M225" s="4"/>
      <c r="N225" s="4" t="s">
        <v>22</v>
      </c>
      <c r="O225" s="4" t="s">
        <v>23</v>
      </c>
      <c r="P225" s="4" t="s">
        <v>27</v>
      </c>
      <c r="Q225" s="4" t="s">
        <v>28</v>
      </c>
      <c r="R225" s="21">
        <v>7</v>
      </c>
      <c r="S225" s="22">
        <v>1</v>
      </c>
      <c r="T225" s="32">
        <v>0</v>
      </c>
      <c r="U225" t="s">
        <v>2910</v>
      </c>
      <c r="W225" t="str">
        <f t="shared" si="6"/>
        <v/>
      </c>
      <c r="X225" s="31" t="str">
        <f t="shared" si="7"/>
        <v>-</v>
      </c>
      <c r="Y225" s="35">
        <v>0.28699999999999998</v>
      </c>
      <c r="Z225" s="8">
        <f>IFERROR(IFERROR(VLOOKUP(G225,'IVSET-Escuelas'!A:F,4,FALSE),VLOOKUP(M225,'IVSET-Fines'!F:L,7,FALSE)),"-")</f>
        <v>0.2321874797344208</v>
      </c>
    </row>
    <row r="226" spans="1:26" ht="15" thickBot="1" x14ac:dyDescent="0.4">
      <c r="A226" s="5" t="s">
        <v>2916</v>
      </c>
      <c r="B226" s="5" t="s">
        <v>817</v>
      </c>
      <c r="C226" s="5" t="s">
        <v>600</v>
      </c>
      <c r="D226" s="5" t="s">
        <v>2661</v>
      </c>
      <c r="E226" s="5">
        <v>610151</v>
      </c>
      <c r="F226" s="5">
        <v>2</v>
      </c>
      <c r="G226" s="5" t="s">
        <v>2688</v>
      </c>
      <c r="H226" s="5" t="s">
        <v>20</v>
      </c>
      <c r="I226" s="6" t="s">
        <v>50</v>
      </c>
      <c r="J226" s="6" t="s">
        <v>51</v>
      </c>
      <c r="K226" s="6" t="s">
        <v>2683</v>
      </c>
      <c r="L226" s="6" t="s">
        <v>2689</v>
      </c>
      <c r="M226" s="6"/>
      <c r="N226" s="6" t="s">
        <v>22</v>
      </c>
      <c r="O226" s="6" t="s">
        <v>23</v>
      </c>
      <c r="P226" s="6" t="s">
        <v>27</v>
      </c>
      <c r="Q226" s="6" t="s">
        <v>28</v>
      </c>
      <c r="R226" s="19">
        <v>32</v>
      </c>
      <c r="S226" s="20">
        <v>3</v>
      </c>
      <c r="T226" s="32">
        <v>0</v>
      </c>
      <c r="U226" t="s">
        <v>2910</v>
      </c>
      <c r="W226" t="str">
        <f t="shared" si="6"/>
        <v/>
      </c>
      <c r="X226" s="31" t="str">
        <f t="shared" si="7"/>
        <v>-</v>
      </c>
      <c r="Y226" s="35">
        <v>0.29199999999999998</v>
      </c>
      <c r="Z226" s="8">
        <f>IFERROR(IFERROR(VLOOKUP(G226,'IVSET-Escuelas'!A:F,4,FALSE),VLOOKUP(M226,'IVSET-Fines'!F:L,7,FALSE)),"-")</f>
        <v>0.73533898591995239</v>
      </c>
    </row>
    <row r="227" spans="1:26" ht="15" thickBot="1" x14ac:dyDescent="0.4">
      <c r="A227" s="5" t="s">
        <v>2916</v>
      </c>
      <c r="B227" s="5" t="s">
        <v>221</v>
      </c>
      <c r="C227" s="5" t="s">
        <v>571</v>
      </c>
      <c r="D227" s="5" t="s">
        <v>573</v>
      </c>
      <c r="E227" s="5">
        <v>600785</v>
      </c>
      <c r="F227" s="5">
        <v>1</v>
      </c>
      <c r="G227" s="5" t="s">
        <v>578</v>
      </c>
      <c r="H227" s="5" t="s">
        <v>20</v>
      </c>
      <c r="I227" s="6" t="s">
        <v>50</v>
      </c>
      <c r="J227" s="6" t="s">
        <v>51</v>
      </c>
      <c r="K227" s="6" t="s">
        <v>579</v>
      </c>
      <c r="L227" s="6" t="s">
        <v>526</v>
      </c>
      <c r="M227" s="6"/>
      <c r="N227" s="6" t="s">
        <v>22</v>
      </c>
      <c r="O227" s="6" t="s">
        <v>23</v>
      </c>
      <c r="P227" s="6" t="s">
        <v>27</v>
      </c>
      <c r="Q227" s="6" t="s">
        <v>28</v>
      </c>
      <c r="R227" s="19">
        <v>56</v>
      </c>
      <c r="S227" s="20">
        <v>3</v>
      </c>
      <c r="T227" s="32">
        <v>0</v>
      </c>
      <c r="U227" t="s">
        <v>2910</v>
      </c>
      <c r="W227" t="str">
        <f t="shared" si="6"/>
        <v/>
      </c>
      <c r="X227" s="31" t="str">
        <f t="shared" si="7"/>
        <v>-</v>
      </c>
      <c r="Y227" s="35">
        <v>0.29299999999999998</v>
      </c>
      <c r="Z227" s="8">
        <f>IFERROR(IFERROR(VLOOKUP(G227,'IVSET-Escuelas'!A:F,4,FALSE),VLOOKUP(M227,'IVSET-Fines'!F:L,7,FALSE)),"-")</f>
        <v>0.242465615272522</v>
      </c>
    </row>
    <row r="228" spans="1:26" ht="15" thickBot="1" x14ac:dyDescent="0.4">
      <c r="A228" s="5" t="s">
        <v>2916</v>
      </c>
      <c r="B228" s="5" t="s">
        <v>817</v>
      </c>
      <c r="C228" s="5" t="s">
        <v>2080</v>
      </c>
      <c r="D228" s="5" t="s">
        <v>2081</v>
      </c>
      <c r="E228" s="5">
        <v>610950</v>
      </c>
      <c r="F228" s="5">
        <v>2</v>
      </c>
      <c r="G228" s="5" t="s">
        <v>2123</v>
      </c>
      <c r="H228" s="5" t="s">
        <v>20</v>
      </c>
      <c r="I228" s="6" t="s">
        <v>50</v>
      </c>
      <c r="J228" s="6" t="s">
        <v>51</v>
      </c>
      <c r="K228" s="6" t="s">
        <v>2111</v>
      </c>
      <c r="L228" s="6" t="s">
        <v>2124</v>
      </c>
      <c r="M228" s="6"/>
      <c r="N228" s="6" t="s">
        <v>22</v>
      </c>
      <c r="O228" s="6" t="s">
        <v>23</v>
      </c>
      <c r="P228" s="6" t="s">
        <v>27</v>
      </c>
      <c r="Q228" s="6" t="s">
        <v>28</v>
      </c>
      <c r="R228" s="19">
        <v>19</v>
      </c>
      <c r="S228" s="20">
        <v>2</v>
      </c>
      <c r="T228" s="32">
        <v>0</v>
      </c>
      <c r="U228" t="s">
        <v>2910</v>
      </c>
      <c r="W228" t="str">
        <f t="shared" si="6"/>
        <v/>
      </c>
      <c r="X228" s="31" t="str">
        <f t="shared" si="7"/>
        <v>-</v>
      </c>
      <c r="Y228" s="35">
        <v>0.29299999999999998</v>
      </c>
      <c r="Z228" s="8">
        <f>IFERROR(IFERROR(VLOOKUP(G228,'IVSET-Escuelas'!A:F,4,FALSE),VLOOKUP(M228,'IVSET-Fines'!F:L,7,FALSE)),"-")</f>
        <v>0.54327768087387085</v>
      </c>
    </row>
    <row r="229" spans="1:26" ht="15" thickBot="1" x14ac:dyDescent="0.4">
      <c r="A229" s="3" t="s">
        <v>2916</v>
      </c>
      <c r="B229" s="3" t="s">
        <v>257</v>
      </c>
      <c r="C229" s="3" t="s">
        <v>254</v>
      </c>
      <c r="D229" s="3" t="s">
        <v>256</v>
      </c>
      <c r="E229" s="3">
        <v>613492</v>
      </c>
      <c r="F229" s="3">
        <v>3</v>
      </c>
      <c r="G229" s="3" t="s">
        <v>273</v>
      </c>
      <c r="H229" s="3" t="s">
        <v>20</v>
      </c>
      <c r="I229" s="4" t="s">
        <v>50</v>
      </c>
      <c r="J229" s="4" t="s">
        <v>51</v>
      </c>
      <c r="K229" s="4" t="s">
        <v>274</v>
      </c>
      <c r="L229" s="4" t="s">
        <v>275</v>
      </c>
      <c r="M229" s="4"/>
      <c r="N229" s="4" t="s">
        <v>22</v>
      </c>
      <c r="O229" s="4" t="s">
        <v>23</v>
      </c>
      <c r="P229" s="4" t="s">
        <v>27</v>
      </c>
      <c r="Q229" s="4" t="s">
        <v>28</v>
      </c>
      <c r="R229" s="21">
        <v>27</v>
      </c>
      <c r="S229" s="22">
        <v>2</v>
      </c>
      <c r="T229" s="32">
        <v>0</v>
      </c>
      <c r="U229" t="s">
        <v>2910</v>
      </c>
      <c r="W229" t="str">
        <f t="shared" si="6"/>
        <v/>
      </c>
      <c r="X229" s="31" t="str">
        <f t="shared" si="7"/>
        <v>-</v>
      </c>
      <c r="Y229" s="35">
        <v>0.29399999999999998</v>
      </c>
      <c r="Z229" s="8">
        <f>IFERROR(IFERROR(VLOOKUP(G229,'IVSET-Escuelas'!A:F,4,FALSE),VLOOKUP(M229,'IVSET-Fines'!F:L,7,FALSE)),"-")</f>
        <v>0.38528081774711609</v>
      </c>
    </row>
    <row r="230" spans="1:26" ht="15" thickBot="1" x14ac:dyDescent="0.4">
      <c r="A230" s="3" t="s">
        <v>2916</v>
      </c>
      <c r="B230" s="3" t="s">
        <v>1860</v>
      </c>
      <c r="C230" s="3" t="s">
        <v>1858</v>
      </c>
      <c r="D230" s="3" t="s">
        <v>1859</v>
      </c>
      <c r="E230" s="3">
        <v>615480</v>
      </c>
      <c r="F230" s="3">
        <v>0</v>
      </c>
      <c r="G230" s="3" t="s">
        <v>1867</v>
      </c>
      <c r="H230" s="3" t="s">
        <v>20</v>
      </c>
      <c r="I230" s="4" t="s">
        <v>25</v>
      </c>
      <c r="J230" s="4" t="s">
        <v>21</v>
      </c>
      <c r="K230" s="4"/>
      <c r="L230" s="4" t="s">
        <v>1868</v>
      </c>
      <c r="M230" s="4"/>
      <c r="N230" s="4" t="s">
        <v>22</v>
      </c>
      <c r="O230" s="4" t="s">
        <v>23</v>
      </c>
      <c r="P230" s="4" t="s">
        <v>27</v>
      </c>
      <c r="Q230" s="4" t="s">
        <v>28</v>
      </c>
      <c r="R230" s="21">
        <v>15</v>
      </c>
      <c r="S230" s="22">
        <v>1</v>
      </c>
      <c r="T230" s="32">
        <v>0</v>
      </c>
      <c r="U230" t="s">
        <v>2910</v>
      </c>
      <c r="W230" t="str">
        <f t="shared" si="6"/>
        <v/>
      </c>
      <c r="X230" s="31" t="str">
        <f t="shared" si="7"/>
        <v>-</v>
      </c>
      <c r="Y230" s="35">
        <v>0.29499999999999998</v>
      </c>
      <c r="Z230" s="8">
        <f>IFERROR(IFERROR(VLOOKUP(G230,'IVSET-Escuelas'!A:F,4,FALSE),VLOOKUP(M230,'IVSET-Fines'!F:L,7,FALSE)),"-")</f>
        <v>0.63744014501571655</v>
      </c>
    </row>
    <row r="231" spans="1:26" ht="15" thickBot="1" x14ac:dyDescent="0.4">
      <c r="A231" s="3" t="s">
        <v>2916</v>
      </c>
      <c r="B231" s="3" t="s">
        <v>1532</v>
      </c>
      <c r="C231" s="3" t="s">
        <v>1530</v>
      </c>
      <c r="D231" s="3" t="s">
        <v>1531</v>
      </c>
      <c r="E231" s="3">
        <v>601496</v>
      </c>
      <c r="F231" s="3">
        <v>1</v>
      </c>
      <c r="G231" s="3" t="s">
        <v>1568</v>
      </c>
      <c r="H231" s="3" t="s">
        <v>20</v>
      </c>
      <c r="I231" s="4" t="s">
        <v>50</v>
      </c>
      <c r="J231" s="4" t="s">
        <v>51</v>
      </c>
      <c r="K231" s="4" t="s">
        <v>1569</v>
      </c>
      <c r="L231" s="4" t="s">
        <v>1570</v>
      </c>
      <c r="M231" s="4"/>
      <c r="N231" s="4" t="s">
        <v>22</v>
      </c>
      <c r="O231" s="4" t="s">
        <v>23</v>
      </c>
      <c r="P231" s="4" t="s">
        <v>27</v>
      </c>
      <c r="Q231" s="4" t="s">
        <v>28</v>
      </c>
      <c r="R231" s="21">
        <v>21</v>
      </c>
      <c r="S231" s="22">
        <v>2</v>
      </c>
      <c r="T231" s="32">
        <v>0</v>
      </c>
      <c r="U231" t="s">
        <v>2910</v>
      </c>
      <c r="W231" t="str">
        <f t="shared" si="6"/>
        <v/>
      </c>
      <c r="X231" s="31" t="str">
        <f t="shared" si="7"/>
        <v>-</v>
      </c>
      <c r="Y231" s="35">
        <v>0.29799999999999999</v>
      </c>
      <c r="Z231" s="8">
        <f>IFERROR(IFERROR(VLOOKUP(G231,'IVSET-Escuelas'!A:F,4,FALSE),VLOOKUP(M231,'IVSET-Fines'!F:L,7,FALSE)),"-")</f>
        <v>0.92005103826522827</v>
      </c>
    </row>
    <row r="232" spans="1:26" ht="15" thickBot="1" x14ac:dyDescent="0.4">
      <c r="A232" s="3" t="s">
        <v>2916</v>
      </c>
      <c r="B232" s="3" t="s">
        <v>1780</v>
      </c>
      <c r="C232" s="3" t="s">
        <v>1778</v>
      </c>
      <c r="D232" s="3" t="s">
        <v>1779</v>
      </c>
      <c r="E232" s="3">
        <v>610432</v>
      </c>
      <c r="F232" s="3">
        <v>1</v>
      </c>
      <c r="G232" s="3" t="s">
        <v>1798</v>
      </c>
      <c r="H232" s="3" t="s">
        <v>20</v>
      </c>
      <c r="I232" s="4" t="s">
        <v>50</v>
      </c>
      <c r="J232" s="4" t="s">
        <v>51</v>
      </c>
      <c r="K232" s="4" t="s">
        <v>1799</v>
      </c>
      <c r="L232" s="4" t="s">
        <v>1800</v>
      </c>
      <c r="M232" s="4"/>
      <c r="N232" s="4" t="s">
        <v>22</v>
      </c>
      <c r="O232" s="4" t="s">
        <v>23</v>
      </c>
      <c r="P232" s="4" t="s">
        <v>27</v>
      </c>
      <c r="Q232" s="4" t="s">
        <v>28</v>
      </c>
      <c r="R232" s="21">
        <v>30</v>
      </c>
      <c r="S232" s="22">
        <v>2</v>
      </c>
      <c r="T232" s="32">
        <v>0</v>
      </c>
      <c r="U232" t="s">
        <v>2910</v>
      </c>
      <c r="W232" t="str">
        <f t="shared" si="6"/>
        <v/>
      </c>
      <c r="X232" s="31" t="str">
        <f t="shared" si="7"/>
        <v>-</v>
      </c>
      <c r="Y232" s="35">
        <v>0.30399999999999999</v>
      </c>
      <c r="Z232" s="8">
        <f>IFERROR(IFERROR(VLOOKUP(G232,'IVSET-Escuelas'!A:F,4,FALSE),VLOOKUP(M232,'IVSET-Fines'!F:L,7,FALSE)),"-")</f>
        <v>0.59791666269302368</v>
      </c>
    </row>
    <row r="233" spans="1:26" ht="15" thickBot="1" x14ac:dyDescent="0.4">
      <c r="A233" s="3" t="s">
        <v>2916</v>
      </c>
      <c r="B233" s="3" t="s">
        <v>138</v>
      </c>
      <c r="C233" s="3" t="s">
        <v>643</v>
      </c>
      <c r="D233" s="3" t="s">
        <v>645</v>
      </c>
      <c r="E233" s="3">
        <v>601293</v>
      </c>
      <c r="F233" s="3">
        <v>2</v>
      </c>
      <c r="G233" s="3" t="s">
        <v>649</v>
      </c>
      <c r="H233" s="3" t="s">
        <v>20</v>
      </c>
      <c r="I233" s="4" t="s">
        <v>50</v>
      </c>
      <c r="J233" s="4" t="s">
        <v>51</v>
      </c>
      <c r="K233" s="4" t="s">
        <v>648</v>
      </c>
      <c r="L233" s="4" t="s">
        <v>650</v>
      </c>
      <c r="M233" s="4"/>
      <c r="N233" s="4" t="s">
        <v>22</v>
      </c>
      <c r="O233" s="4" t="s">
        <v>23</v>
      </c>
      <c r="P233" s="4" t="s">
        <v>27</v>
      </c>
      <c r="Q233" s="4" t="s">
        <v>28</v>
      </c>
      <c r="R233" s="21">
        <v>27</v>
      </c>
      <c r="S233" s="22">
        <v>2</v>
      </c>
      <c r="T233" s="32">
        <v>0</v>
      </c>
      <c r="U233" t="s">
        <v>2910</v>
      </c>
      <c r="W233" t="str">
        <f t="shared" si="6"/>
        <v/>
      </c>
      <c r="X233" s="31" t="str">
        <f t="shared" si="7"/>
        <v>-</v>
      </c>
      <c r="Y233" s="35">
        <v>0.307</v>
      </c>
      <c r="Z233" s="8">
        <f>IFERROR(IFERROR(VLOOKUP(G233,'IVSET-Escuelas'!A:F,4,FALSE),VLOOKUP(M233,'IVSET-Fines'!F:L,7,FALSE)),"-")</f>
        <v>0.70601928234100342</v>
      </c>
    </row>
    <row r="234" spans="1:26" ht="15" thickBot="1" x14ac:dyDescent="0.4">
      <c r="A234" s="3" t="s">
        <v>2916</v>
      </c>
      <c r="B234" s="3" t="s">
        <v>220</v>
      </c>
      <c r="C234" s="3" t="s">
        <v>2165</v>
      </c>
      <c r="D234" s="3" t="s">
        <v>2166</v>
      </c>
      <c r="E234" s="3">
        <v>606654</v>
      </c>
      <c r="F234" s="3">
        <v>0</v>
      </c>
      <c r="G234" s="3" t="s">
        <v>2167</v>
      </c>
      <c r="H234" s="3" t="s">
        <v>20</v>
      </c>
      <c r="I234" s="4" t="s">
        <v>50</v>
      </c>
      <c r="J234" s="4" t="s">
        <v>21</v>
      </c>
      <c r="K234" s="4"/>
      <c r="L234" s="4" t="s">
        <v>235</v>
      </c>
      <c r="M234" s="4"/>
      <c r="N234" s="4" t="s">
        <v>200</v>
      </c>
      <c r="O234" s="4" t="s">
        <v>23</v>
      </c>
      <c r="P234" s="4" t="s">
        <v>27</v>
      </c>
      <c r="Q234" s="4" t="s">
        <v>28</v>
      </c>
      <c r="R234" s="21">
        <v>2</v>
      </c>
      <c r="S234" s="22">
        <v>1</v>
      </c>
      <c r="T234" s="32">
        <v>0</v>
      </c>
      <c r="U234" t="s">
        <v>2910</v>
      </c>
      <c r="W234" t="str">
        <f t="shared" si="6"/>
        <v/>
      </c>
      <c r="X234" s="31" t="str">
        <f t="shared" si="7"/>
        <v>-</v>
      </c>
      <c r="Y234" s="35">
        <v>0.308</v>
      </c>
      <c r="Z234" s="8">
        <f>IFERROR(IFERROR(VLOOKUP(G234,'IVSET-Escuelas'!A:F,4,FALSE),VLOOKUP(M234,'IVSET-Fines'!F:L,7,FALSE)),"-")</f>
        <v>0.38954902899999999</v>
      </c>
    </row>
    <row r="235" spans="1:26" ht="15" thickBot="1" x14ac:dyDescent="0.4">
      <c r="A235" s="5" t="s">
        <v>2916</v>
      </c>
      <c r="B235" s="5" t="s">
        <v>205</v>
      </c>
      <c r="C235" s="5" t="s">
        <v>2002</v>
      </c>
      <c r="D235" s="5" t="s">
        <v>2003</v>
      </c>
      <c r="E235" s="5">
        <v>604672</v>
      </c>
      <c r="F235" s="5">
        <v>0</v>
      </c>
      <c r="G235" s="5" t="s">
        <v>2010</v>
      </c>
      <c r="H235" s="5" t="s">
        <v>20</v>
      </c>
      <c r="I235" s="6" t="s">
        <v>50</v>
      </c>
      <c r="J235" s="6" t="s">
        <v>21</v>
      </c>
      <c r="K235" s="6"/>
      <c r="L235" s="6" t="s">
        <v>2011</v>
      </c>
      <c r="M235" s="6"/>
      <c r="N235" s="6" t="s">
        <v>200</v>
      </c>
      <c r="O235" s="6" t="s">
        <v>23</v>
      </c>
      <c r="P235" s="6" t="s">
        <v>27</v>
      </c>
      <c r="Q235" s="6" t="s">
        <v>28</v>
      </c>
      <c r="R235" s="19">
        <v>10</v>
      </c>
      <c r="S235" s="20">
        <v>1</v>
      </c>
      <c r="T235" s="32">
        <v>0</v>
      </c>
      <c r="U235" t="s">
        <v>2910</v>
      </c>
      <c r="W235" t="str">
        <f t="shared" si="6"/>
        <v/>
      </c>
      <c r="X235" s="31" t="str">
        <f t="shared" si="7"/>
        <v>-</v>
      </c>
      <c r="Y235" s="35">
        <v>0.308</v>
      </c>
      <c r="Z235" s="8">
        <f>IFERROR(IFERROR(VLOOKUP(G235,'IVSET-Escuelas'!A:F,4,FALSE),VLOOKUP(M235,'IVSET-Fines'!F:L,7,FALSE)),"-")</f>
        <v>0.28745147585868841</v>
      </c>
    </row>
    <row r="236" spans="1:26" ht="15" thickBot="1" x14ac:dyDescent="0.4">
      <c r="A236" s="5" t="s">
        <v>2916</v>
      </c>
      <c r="B236" s="5" t="s">
        <v>410</v>
      </c>
      <c r="C236" s="5" t="s">
        <v>570</v>
      </c>
      <c r="D236" s="5" t="s">
        <v>2717</v>
      </c>
      <c r="E236" s="5">
        <v>607890</v>
      </c>
      <c r="F236" s="5">
        <v>3</v>
      </c>
      <c r="G236" s="5" t="s">
        <v>2727</v>
      </c>
      <c r="H236" s="5" t="s">
        <v>20</v>
      </c>
      <c r="I236" s="6" t="s">
        <v>50</v>
      </c>
      <c r="J236" s="6" t="s">
        <v>51</v>
      </c>
      <c r="K236" s="6" t="s">
        <v>2720</v>
      </c>
      <c r="L236" s="6" t="s">
        <v>1164</v>
      </c>
      <c r="M236" s="6"/>
      <c r="N236" s="6" t="s">
        <v>22</v>
      </c>
      <c r="O236" s="6" t="s">
        <v>23</v>
      </c>
      <c r="P236" s="6" t="s">
        <v>27</v>
      </c>
      <c r="Q236" s="6" t="s">
        <v>28</v>
      </c>
      <c r="R236" s="19">
        <v>12</v>
      </c>
      <c r="S236" s="20">
        <v>1</v>
      </c>
      <c r="T236" s="32">
        <v>0</v>
      </c>
      <c r="U236" t="s">
        <v>2910</v>
      </c>
      <c r="W236" t="str">
        <f t="shared" si="6"/>
        <v/>
      </c>
      <c r="X236" s="31" t="str">
        <f t="shared" si="7"/>
        <v>-</v>
      </c>
      <c r="Y236" s="35">
        <v>0.308</v>
      </c>
      <c r="Z236" s="8">
        <f>IFERROR(IFERROR(VLOOKUP(G236,'IVSET-Escuelas'!A:F,4,FALSE),VLOOKUP(M236,'IVSET-Fines'!F:L,7,FALSE)),"-")</f>
        <v>0.61157679557800293</v>
      </c>
    </row>
    <row r="237" spans="1:26" ht="15" thickBot="1" x14ac:dyDescent="0.4">
      <c r="A237" s="5" t="s">
        <v>2916</v>
      </c>
      <c r="B237" s="5" t="s">
        <v>1780</v>
      </c>
      <c r="C237" s="5" t="s">
        <v>1248</v>
      </c>
      <c r="D237" s="5" t="s">
        <v>2348</v>
      </c>
      <c r="E237" s="5">
        <v>623526</v>
      </c>
      <c r="F237" s="5">
        <v>0</v>
      </c>
      <c r="G237" s="5" t="s">
        <v>2389</v>
      </c>
      <c r="H237" s="5" t="s">
        <v>210</v>
      </c>
      <c r="I237" s="6" t="s">
        <v>201</v>
      </c>
      <c r="J237" s="6" t="s">
        <v>21</v>
      </c>
      <c r="K237" s="6"/>
      <c r="L237" s="6" t="s">
        <v>2388</v>
      </c>
      <c r="M237" s="6"/>
      <c r="N237" s="6" t="s">
        <v>22</v>
      </c>
      <c r="O237" s="6" t="s">
        <v>23</v>
      </c>
      <c r="P237" s="6" t="s">
        <v>27</v>
      </c>
      <c r="Q237" s="6" t="s">
        <v>144</v>
      </c>
      <c r="R237" s="19">
        <v>28</v>
      </c>
      <c r="S237" s="20">
        <v>1</v>
      </c>
      <c r="T237" s="32">
        <v>0</v>
      </c>
      <c r="U237" t="s">
        <v>2909</v>
      </c>
      <c r="W237" t="str">
        <f t="shared" si="6"/>
        <v/>
      </c>
      <c r="X237" s="31" t="str">
        <f t="shared" si="7"/>
        <v>-</v>
      </c>
      <c r="Y237" s="35">
        <v>0.308</v>
      </c>
      <c r="Z237" s="8">
        <f>IFERROR(IFERROR(VLOOKUP(G237,'IVSET-Escuelas'!A:F,4,FALSE),VLOOKUP(M237,'IVSET-Fines'!F:L,7,FALSE)),"-")</f>
        <v>0.13712781667709351</v>
      </c>
    </row>
    <row r="238" spans="1:26" ht="15" thickBot="1" x14ac:dyDescent="0.4">
      <c r="A238" s="5" t="s">
        <v>2916</v>
      </c>
      <c r="B238" s="5" t="s">
        <v>817</v>
      </c>
      <c r="C238" s="5" t="s">
        <v>600</v>
      </c>
      <c r="D238" s="5" t="s">
        <v>2661</v>
      </c>
      <c r="E238" s="5">
        <v>606804</v>
      </c>
      <c r="F238" s="5">
        <v>2</v>
      </c>
      <c r="G238" s="5" t="s">
        <v>2676</v>
      </c>
      <c r="H238" s="5" t="s">
        <v>20</v>
      </c>
      <c r="I238" s="6" t="s">
        <v>50</v>
      </c>
      <c r="J238" s="6" t="s">
        <v>51</v>
      </c>
      <c r="K238" s="6" t="s">
        <v>2671</v>
      </c>
      <c r="L238" s="6" t="s">
        <v>2677</v>
      </c>
      <c r="M238" s="6"/>
      <c r="N238" s="6" t="s">
        <v>22</v>
      </c>
      <c r="O238" s="6" t="s">
        <v>23</v>
      </c>
      <c r="P238" s="6" t="s">
        <v>27</v>
      </c>
      <c r="Q238" s="6" t="s">
        <v>28</v>
      </c>
      <c r="R238" s="19">
        <v>57</v>
      </c>
      <c r="S238" s="20">
        <v>4</v>
      </c>
      <c r="T238" s="32">
        <v>0</v>
      </c>
      <c r="U238" t="s">
        <v>2910</v>
      </c>
      <c r="W238" t="str">
        <f t="shared" si="6"/>
        <v/>
      </c>
      <c r="X238" s="31" t="str">
        <f t="shared" si="7"/>
        <v>-</v>
      </c>
      <c r="Y238" s="35">
        <v>0.309</v>
      </c>
      <c r="Z238" s="8">
        <f>IFERROR(IFERROR(VLOOKUP(G238,'IVSET-Escuelas'!A:F,4,FALSE),VLOOKUP(M238,'IVSET-Fines'!F:L,7,FALSE)),"-")</f>
        <v>0.58963310718536377</v>
      </c>
    </row>
    <row r="239" spans="1:26" ht="15" thickBot="1" x14ac:dyDescent="0.4">
      <c r="A239" s="3" t="s">
        <v>2916</v>
      </c>
      <c r="B239" s="3" t="s">
        <v>225</v>
      </c>
      <c r="C239" s="3" t="s">
        <v>942</v>
      </c>
      <c r="D239" s="3" t="s">
        <v>943</v>
      </c>
      <c r="E239" s="3">
        <v>614465</v>
      </c>
      <c r="F239" s="3">
        <v>0</v>
      </c>
      <c r="G239" s="3" t="s">
        <v>944</v>
      </c>
      <c r="H239" s="3" t="s">
        <v>20</v>
      </c>
      <c r="I239" s="4" t="s">
        <v>25</v>
      </c>
      <c r="J239" s="4" t="s">
        <v>21</v>
      </c>
      <c r="K239" s="4"/>
      <c r="L239" s="4" t="s">
        <v>945</v>
      </c>
      <c r="M239" s="4"/>
      <c r="N239" s="4" t="s">
        <v>22</v>
      </c>
      <c r="O239" s="4" t="s">
        <v>23</v>
      </c>
      <c r="P239" s="4" t="s">
        <v>27</v>
      </c>
      <c r="Q239" s="4" t="s">
        <v>28</v>
      </c>
      <c r="R239" s="21">
        <v>15</v>
      </c>
      <c r="S239" s="22">
        <v>1</v>
      </c>
      <c r="T239" s="32">
        <v>0</v>
      </c>
      <c r="U239" t="s">
        <v>2910</v>
      </c>
      <c r="W239" t="str">
        <f t="shared" si="6"/>
        <v/>
      </c>
      <c r="X239" s="31" t="str">
        <f t="shared" si="7"/>
        <v>-</v>
      </c>
      <c r="Y239" s="35">
        <v>0.31</v>
      </c>
      <c r="Z239" s="8">
        <f>IFERROR(IFERROR(VLOOKUP(G239,'IVSET-Escuelas'!A:F,4,FALSE),VLOOKUP(M239,'IVSET-Fines'!F:L,7,FALSE)),"-")</f>
        <v>0.27743023633956909</v>
      </c>
    </row>
    <row r="240" spans="1:26" ht="15" thickBot="1" x14ac:dyDescent="0.4">
      <c r="A240" s="3" t="s">
        <v>2916</v>
      </c>
      <c r="B240" s="3" t="s">
        <v>203</v>
      </c>
      <c r="C240" s="3" t="s">
        <v>590</v>
      </c>
      <c r="D240" s="3" t="s">
        <v>2553</v>
      </c>
      <c r="E240" s="3">
        <v>601792</v>
      </c>
      <c r="F240" s="3">
        <v>5</v>
      </c>
      <c r="G240" s="3" t="s">
        <v>2559</v>
      </c>
      <c r="H240" s="3" t="s">
        <v>20</v>
      </c>
      <c r="I240" s="4" t="s">
        <v>50</v>
      </c>
      <c r="J240" s="4" t="s">
        <v>51</v>
      </c>
      <c r="K240" s="4" t="s">
        <v>2555</v>
      </c>
      <c r="L240" s="4" t="s">
        <v>2560</v>
      </c>
      <c r="M240" s="4"/>
      <c r="N240" s="4" t="s">
        <v>200</v>
      </c>
      <c r="O240" s="4" t="s">
        <v>23</v>
      </c>
      <c r="P240" s="4" t="s">
        <v>27</v>
      </c>
      <c r="Q240" s="4" t="s">
        <v>28</v>
      </c>
      <c r="R240" s="21">
        <v>5</v>
      </c>
      <c r="S240" s="22">
        <v>1</v>
      </c>
      <c r="T240" s="32">
        <v>0</v>
      </c>
      <c r="U240" t="s">
        <v>2910</v>
      </c>
      <c r="W240" t="str">
        <f t="shared" si="6"/>
        <v/>
      </c>
      <c r="X240" s="31" t="str">
        <f t="shared" si="7"/>
        <v>-</v>
      </c>
      <c r="Y240" s="35">
        <v>0.311</v>
      </c>
      <c r="Z240" s="8">
        <f>IFERROR(IFERROR(VLOOKUP(G240,'IVSET-Escuelas'!A:F,4,FALSE),VLOOKUP(M240,'IVSET-Fines'!F:L,7,FALSE)),"-")</f>
        <v>0.32765927910804749</v>
      </c>
    </row>
    <row r="241" spans="1:26" ht="15" thickBot="1" x14ac:dyDescent="0.4">
      <c r="A241" s="3" t="s">
        <v>2916</v>
      </c>
      <c r="B241" s="3" t="s">
        <v>257</v>
      </c>
      <c r="C241" s="3" t="s">
        <v>254</v>
      </c>
      <c r="D241" s="3" t="s">
        <v>256</v>
      </c>
      <c r="E241" s="3">
        <v>613080</v>
      </c>
      <c r="F241" s="3">
        <v>2</v>
      </c>
      <c r="G241" s="3" t="s">
        <v>304</v>
      </c>
      <c r="H241" s="3" t="s">
        <v>20</v>
      </c>
      <c r="I241" s="4" t="s">
        <v>50</v>
      </c>
      <c r="J241" s="4" t="s">
        <v>51</v>
      </c>
      <c r="K241" s="4" t="s">
        <v>266</v>
      </c>
      <c r="L241" s="4" t="s">
        <v>305</v>
      </c>
      <c r="M241" s="4"/>
      <c r="N241" s="4" t="s">
        <v>22</v>
      </c>
      <c r="O241" s="4" t="s">
        <v>23</v>
      </c>
      <c r="P241" s="4" t="s">
        <v>27</v>
      </c>
      <c r="Q241" s="4" t="s">
        <v>28</v>
      </c>
      <c r="R241" s="21">
        <v>36</v>
      </c>
      <c r="S241" s="22">
        <v>3</v>
      </c>
      <c r="T241" s="32">
        <v>0</v>
      </c>
      <c r="U241" t="s">
        <v>2910</v>
      </c>
      <c r="W241" t="str">
        <f t="shared" si="6"/>
        <v/>
      </c>
      <c r="X241" s="31" t="str">
        <f t="shared" si="7"/>
        <v>-</v>
      </c>
      <c r="Y241" s="35">
        <v>0.313</v>
      </c>
      <c r="Z241" s="8">
        <f>IFERROR(IFERROR(VLOOKUP(G241,'IVSET-Escuelas'!A:F,4,FALSE),VLOOKUP(M241,'IVSET-Fines'!F:L,7,FALSE)),"-")</f>
        <v>0.7234683632850647</v>
      </c>
    </row>
    <row r="242" spans="1:26" ht="15" thickBot="1" x14ac:dyDescent="0.4">
      <c r="A242" s="3" t="s">
        <v>2916</v>
      </c>
      <c r="B242" s="3" t="s">
        <v>223</v>
      </c>
      <c r="C242" s="3" t="s">
        <v>229</v>
      </c>
      <c r="D242" s="3" t="s">
        <v>231</v>
      </c>
      <c r="E242" s="3">
        <v>601358</v>
      </c>
      <c r="F242" s="3">
        <v>0</v>
      </c>
      <c r="G242" s="3" t="s">
        <v>234</v>
      </c>
      <c r="H242" s="3" t="s">
        <v>20</v>
      </c>
      <c r="I242" s="4" t="s">
        <v>50</v>
      </c>
      <c r="J242" s="4" t="s">
        <v>21</v>
      </c>
      <c r="K242" s="4"/>
      <c r="L242" s="4" t="s">
        <v>235</v>
      </c>
      <c r="M242" s="4"/>
      <c r="N242" s="4" t="s">
        <v>22</v>
      </c>
      <c r="O242" s="4" t="s">
        <v>23</v>
      </c>
      <c r="P242" s="4" t="s">
        <v>27</v>
      </c>
      <c r="Q242" s="4" t="s">
        <v>28</v>
      </c>
      <c r="R242" s="21">
        <v>5</v>
      </c>
      <c r="S242" s="22">
        <v>1</v>
      </c>
      <c r="T242" s="32">
        <v>0</v>
      </c>
      <c r="U242" t="s">
        <v>2910</v>
      </c>
      <c r="W242" t="str">
        <f t="shared" si="6"/>
        <v/>
      </c>
      <c r="X242" s="31" t="str">
        <f t="shared" si="7"/>
        <v>-</v>
      </c>
      <c r="Y242" s="35">
        <v>0.315</v>
      </c>
      <c r="Z242" s="8">
        <f>IFERROR(IFERROR(VLOOKUP(G242,'IVSET-Escuelas'!A:F,4,FALSE),VLOOKUP(M242,'IVSET-Fines'!F:L,7,FALSE)),"-")</f>
        <v>0.31986984610557562</v>
      </c>
    </row>
    <row r="243" spans="1:26" ht="15" thickBot="1" x14ac:dyDescent="0.4">
      <c r="A243" s="3" t="s">
        <v>2916</v>
      </c>
      <c r="B243" s="3" t="s">
        <v>140</v>
      </c>
      <c r="C243" s="3" t="s">
        <v>2277</v>
      </c>
      <c r="D243" s="3" t="s">
        <v>2278</v>
      </c>
      <c r="E243" s="3">
        <v>604560</v>
      </c>
      <c r="F243" s="3">
        <v>2</v>
      </c>
      <c r="G243" s="3" t="s">
        <v>2295</v>
      </c>
      <c r="H243" s="3" t="s">
        <v>20</v>
      </c>
      <c r="I243" s="4" t="s">
        <v>50</v>
      </c>
      <c r="J243" s="4" t="s">
        <v>51</v>
      </c>
      <c r="K243" s="4" t="s">
        <v>2282</v>
      </c>
      <c r="L243" s="4" t="s">
        <v>2296</v>
      </c>
      <c r="M243" s="4"/>
      <c r="N243" s="4" t="s">
        <v>22</v>
      </c>
      <c r="O243" s="4" t="s">
        <v>23</v>
      </c>
      <c r="P243" s="4" t="s">
        <v>27</v>
      </c>
      <c r="Q243" s="4" t="s">
        <v>28</v>
      </c>
      <c r="R243" s="21">
        <v>32</v>
      </c>
      <c r="S243" s="22">
        <v>2</v>
      </c>
      <c r="T243" s="32">
        <v>0</v>
      </c>
      <c r="U243" t="s">
        <v>2910</v>
      </c>
      <c r="W243" t="str">
        <f t="shared" si="6"/>
        <v/>
      </c>
      <c r="X243" s="31" t="str">
        <f t="shared" si="7"/>
        <v>-</v>
      </c>
      <c r="Y243" s="35">
        <v>0.316</v>
      </c>
      <c r="Z243" s="8">
        <f>IFERROR(IFERROR(VLOOKUP(G243,'IVSET-Escuelas'!A:F,4,FALSE),VLOOKUP(M243,'IVSET-Fines'!F:L,7,FALSE)),"-")</f>
        <v>0.60196828842163086</v>
      </c>
    </row>
    <row r="244" spans="1:26" ht="15" thickBot="1" x14ac:dyDescent="0.4">
      <c r="A244" s="5" t="s">
        <v>2916</v>
      </c>
      <c r="B244" s="5" t="s">
        <v>1860</v>
      </c>
      <c r="C244" s="5" t="s">
        <v>411</v>
      </c>
      <c r="D244" s="5" t="s">
        <v>2791</v>
      </c>
      <c r="E244" s="5">
        <v>611054</v>
      </c>
      <c r="F244" s="5">
        <v>3</v>
      </c>
      <c r="G244" s="5" t="s">
        <v>2795</v>
      </c>
      <c r="H244" s="5" t="s">
        <v>20</v>
      </c>
      <c r="I244" s="6" t="s">
        <v>50</v>
      </c>
      <c r="J244" s="6" t="s">
        <v>51</v>
      </c>
      <c r="K244" s="6" t="s">
        <v>2793</v>
      </c>
      <c r="L244" s="6" t="s">
        <v>533</v>
      </c>
      <c r="M244" s="6"/>
      <c r="N244" s="6" t="s">
        <v>22</v>
      </c>
      <c r="O244" s="6" t="s">
        <v>23</v>
      </c>
      <c r="P244" s="6" t="s">
        <v>27</v>
      </c>
      <c r="Q244" s="6" t="s">
        <v>28</v>
      </c>
      <c r="R244" s="19">
        <v>40</v>
      </c>
      <c r="S244" s="20">
        <v>4</v>
      </c>
      <c r="T244" s="32">
        <v>0</v>
      </c>
      <c r="U244" t="s">
        <v>2910</v>
      </c>
      <c r="W244" t="str">
        <f t="shared" si="6"/>
        <v/>
      </c>
      <c r="X244" s="31" t="str">
        <f t="shared" si="7"/>
        <v>-</v>
      </c>
      <c r="Y244" s="35">
        <v>0.316</v>
      </c>
      <c r="Z244" s="8">
        <f>IFERROR(IFERROR(VLOOKUP(G244,'IVSET-Escuelas'!A:F,4,FALSE),VLOOKUP(M244,'IVSET-Fines'!F:L,7,FALSE)),"-")</f>
        <v>0.53055381774902344</v>
      </c>
    </row>
    <row r="245" spans="1:26" ht="15" thickBot="1" x14ac:dyDescent="0.4">
      <c r="A245" s="5" t="s">
        <v>2916</v>
      </c>
      <c r="B245" s="5" t="s">
        <v>1860</v>
      </c>
      <c r="C245" s="5" t="s">
        <v>1858</v>
      </c>
      <c r="D245" s="5" t="s">
        <v>1859</v>
      </c>
      <c r="E245" s="5">
        <v>609621</v>
      </c>
      <c r="F245" s="5">
        <v>4</v>
      </c>
      <c r="G245" s="5" t="s">
        <v>1889</v>
      </c>
      <c r="H245" s="5" t="s">
        <v>20</v>
      </c>
      <c r="I245" s="6" t="s">
        <v>50</v>
      </c>
      <c r="J245" s="6" t="s">
        <v>51</v>
      </c>
      <c r="K245" s="6" t="s">
        <v>1870</v>
      </c>
      <c r="L245" s="6" t="s">
        <v>1890</v>
      </c>
      <c r="M245" s="6"/>
      <c r="N245" s="6" t="s">
        <v>22</v>
      </c>
      <c r="O245" s="6" t="s">
        <v>23</v>
      </c>
      <c r="P245" s="6" t="s">
        <v>27</v>
      </c>
      <c r="Q245" s="6" t="s">
        <v>28</v>
      </c>
      <c r="R245" s="19">
        <v>17</v>
      </c>
      <c r="S245" s="20">
        <v>1</v>
      </c>
      <c r="T245" s="32">
        <v>0</v>
      </c>
      <c r="U245" t="s">
        <v>2910</v>
      </c>
      <c r="W245" t="str">
        <f t="shared" si="6"/>
        <v/>
      </c>
      <c r="X245" s="31" t="str">
        <f t="shared" si="7"/>
        <v>-</v>
      </c>
      <c r="Y245" s="35">
        <v>0.318</v>
      </c>
      <c r="Z245" s="8">
        <f>IFERROR(IFERROR(VLOOKUP(G245,'IVSET-Escuelas'!A:F,4,FALSE),VLOOKUP(M245,'IVSET-Fines'!F:L,7,FALSE)),"-")</f>
        <v>0.59396380186080933</v>
      </c>
    </row>
    <row r="246" spans="1:26" ht="15" thickBot="1" x14ac:dyDescent="0.4">
      <c r="A246" s="3" t="s">
        <v>2916</v>
      </c>
      <c r="B246" s="3" t="s">
        <v>1860</v>
      </c>
      <c r="C246" s="3" t="s">
        <v>224</v>
      </c>
      <c r="D246" s="3" t="s">
        <v>2837</v>
      </c>
      <c r="E246" s="3">
        <v>613696</v>
      </c>
      <c r="F246" s="3">
        <v>1</v>
      </c>
      <c r="G246" s="3" t="s">
        <v>2844</v>
      </c>
      <c r="H246" s="3" t="s">
        <v>20</v>
      </c>
      <c r="I246" s="4" t="s">
        <v>50</v>
      </c>
      <c r="J246" s="4" t="s">
        <v>51</v>
      </c>
      <c r="K246" s="4" t="s">
        <v>2842</v>
      </c>
      <c r="L246" s="4" t="s">
        <v>440</v>
      </c>
      <c r="M246" s="4"/>
      <c r="N246" s="4" t="s">
        <v>22</v>
      </c>
      <c r="O246" s="4" t="s">
        <v>23</v>
      </c>
      <c r="P246" s="4" t="s">
        <v>27</v>
      </c>
      <c r="Q246" s="4" t="s">
        <v>28</v>
      </c>
      <c r="R246" s="21">
        <v>12</v>
      </c>
      <c r="S246" s="22">
        <v>1</v>
      </c>
      <c r="T246" s="32">
        <v>0</v>
      </c>
      <c r="U246" t="s">
        <v>2910</v>
      </c>
      <c r="W246" t="str">
        <f t="shared" si="6"/>
        <v/>
      </c>
      <c r="X246" s="31" t="str">
        <f t="shared" si="7"/>
        <v>-</v>
      </c>
      <c r="Y246" s="35">
        <v>0.32</v>
      </c>
      <c r="Z246" s="8">
        <f>IFERROR(IFERROR(VLOOKUP(G246,'IVSET-Escuelas'!A:F,4,FALSE),VLOOKUP(M246,'IVSET-Fines'!F:L,7,FALSE)),"-")</f>
        <v>0.64608263969421387</v>
      </c>
    </row>
    <row r="247" spans="1:26" ht="15" thickBot="1" x14ac:dyDescent="0.4">
      <c r="A247" s="3" t="s">
        <v>2916</v>
      </c>
      <c r="B247" s="3" t="s">
        <v>19</v>
      </c>
      <c r="C247" s="3" t="s">
        <v>17</v>
      </c>
      <c r="D247" s="3" t="s">
        <v>18</v>
      </c>
      <c r="E247" s="3">
        <v>615638</v>
      </c>
      <c r="F247" s="3">
        <v>1</v>
      </c>
      <c r="G247" s="3" t="s">
        <v>86</v>
      </c>
      <c r="H247" s="3" t="s">
        <v>20</v>
      </c>
      <c r="I247" s="4" t="s">
        <v>50</v>
      </c>
      <c r="J247" s="4" t="s">
        <v>51</v>
      </c>
      <c r="K247" s="4" t="s">
        <v>87</v>
      </c>
      <c r="L247" s="4" t="s">
        <v>88</v>
      </c>
      <c r="M247" s="4"/>
      <c r="N247" s="4" t="s">
        <v>22</v>
      </c>
      <c r="O247" s="4" t="s">
        <v>23</v>
      </c>
      <c r="P247" s="4" t="s">
        <v>27</v>
      </c>
      <c r="Q247" s="4" t="s">
        <v>28</v>
      </c>
      <c r="R247" s="21">
        <v>30</v>
      </c>
      <c r="S247" s="22">
        <v>3</v>
      </c>
      <c r="T247" s="32">
        <v>0</v>
      </c>
      <c r="U247" t="s">
        <v>2910</v>
      </c>
      <c r="W247" t="str">
        <f t="shared" si="6"/>
        <v/>
      </c>
      <c r="X247" s="31" t="str">
        <f t="shared" si="7"/>
        <v>-</v>
      </c>
      <c r="Y247" s="35">
        <v>0.32</v>
      </c>
      <c r="Z247" s="8">
        <f>IFERROR(IFERROR(VLOOKUP(G247,'IVSET-Escuelas'!A:F,4,FALSE),VLOOKUP(M247,'IVSET-Fines'!F:L,7,FALSE)),"-")</f>
        <v>0.34830957651138311</v>
      </c>
    </row>
    <row r="248" spans="1:26" ht="15" thickBot="1" x14ac:dyDescent="0.4">
      <c r="A248" s="3" t="s">
        <v>2916</v>
      </c>
      <c r="B248" s="3" t="s">
        <v>217</v>
      </c>
      <c r="C248" s="3" t="s">
        <v>2027</v>
      </c>
      <c r="D248" s="3" t="s">
        <v>2028</v>
      </c>
      <c r="E248" s="3">
        <v>611796</v>
      </c>
      <c r="F248" s="3">
        <v>1</v>
      </c>
      <c r="G248" s="3" t="s">
        <v>2035</v>
      </c>
      <c r="H248" s="3" t="s">
        <v>20</v>
      </c>
      <c r="I248" s="4" t="s">
        <v>50</v>
      </c>
      <c r="J248" s="4" t="s">
        <v>51</v>
      </c>
      <c r="K248" s="4" t="s">
        <v>2034</v>
      </c>
      <c r="L248" s="4" t="s">
        <v>440</v>
      </c>
      <c r="M248" s="4"/>
      <c r="N248" s="4" t="s">
        <v>22</v>
      </c>
      <c r="O248" s="4" t="s">
        <v>23</v>
      </c>
      <c r="P248" s="4" t="s">
        <v>27</v>
      </c>
      <c r="Q248" s="4" t="s">
        <v>28</v>
      </c>
      <c r="R248" s="21">
        <v>38</v>
      </c>
      <c r="S248" s="22">
        <v>2</v>
      </c>
      <c r="T248" s="32">
        <v>0</v>
      </c>
      <c r="U248" t="s">
        <v>2910</v>
      </c>
      <c r="W248" t="str">
        <f t="shared" si="6"/>
        <v/>
      </c>
      <c r="X248" s="31" t="str">
        <f t="shared" si="7"/>
        <v>-</v>
      </c>
      <c r="Y248" s="35">
        <v>0.32100000000000001</v>
      </c>
      <c r="Z248" s="8">
        <f>IFERROR(IFERROR(VLOOKUP(G248,'IVSET-Escuelas'!A:F,4,FALSE),VLOOKUP(M248,'IVSET-Fines'!F:L,7,FALSE)),"-")</f>
        <v>0.58004546165466309</v>
      </c>
    </row>
    <row r="249" spans="1:26" ht="15" thickBot="1" x14ac:dyDescent="0.4">
      <c r="A249" s="3" t="s">
        <v>2916</v>
      </c>
      <c r="B249" s="3" t="s">
        <v>221</v>
      </c>
      <c r="C249" s="3" t="s">
        <v>558</v>
      </c>
      <c r="D249" s="3" t="s">
        <v>1960</v>
      </c>
      <c r="E249" s="3">
        <v>621715</v>
      </c>
      <c r="F249" s="3">
        <v>0</v>
      </c>
      <c r="G249" s="3" t="s">
        <v>1965</v>
      </c>
      <c r="H249" s="3" t="s">
        <v>20</v>
      </c>
      <c r="I249" s="4" t="s">
        <v>50</v>
      </c>
      <c r="J249" s="4" t="s">
        <v>21</v>
      </c>
      <c r="K249" s="4"/>
      <c r="L249" s="4" t="s">
        <v>1966</v>
      </c>
      <c r="M249" s="4"/>
      <c r="N249" s="4" t="s">
        <v>22</v>
      </c>
      <c r="O249" s="4" t="s">
        <v>23</v>
      </c>
      <c r="P249" s="4" t="s">
        <v>27</v>
      </c>
      <c r="Q249" s="4" t="s">
        <v>28</v>
      </c>
      <c r="R249" s="21">
        <v>55</v>
      </c>
      <c r="S249" s="22">
        <v>3</v>
      </c>
      <c r="T249" s="32">
        <v>0</v>
      </c>
      <c r="U249" t="s">
        <v>2910</v>
      </c>
      <c r="W249" t="str">
        <f t="shared" si="6"/>
        <v/>
      </c>
      <c r="X249" s="31" t="str">
        <f t="shared" si="7"/>
        <v>-</v>
      </c>
      <c r="Y249" s="35">
        <v>0.32200000000000001</v>
      </c>
      <c r="Z249" s="8">
        <f>IFERROR(IFERROR(VLOOKUP(G249,'IVSET-Escuelas'!A:F,4,FALSE),VLOOKUP(M249,'IVSET-Fines'!F:L,7,FALSE)),"-")</f>
        <v>0.31145891547203058</v>
      </c>
    </row>
    <row r="250" spans="1:26" ht="15" thickBot="1" x14ac:dyDescent="0.4">
      <c r="A250" s="3" t="s">
        <v>2916</v>
      </c>
      <c r="B250" s="3" t="s">
        <v>817</v>
      </c>
      <c r="C250" s="3" t="s">
        <v>815</v>
      </c>
      <c r="D250" s="3" t="s">
        <v>816</v>
      </c>
      <c r="E250" s="3">
        <v>621187</v>
      </c>
      <c r="F250" s="3">
        <v>1</v>
      </c>
      <c r="G250" s="3" t="s">
        <v>818</v>
      </c>
      <c r="H250" s="3" t="s">
        <v>20</v>
      </c>
      <c r="I250" s="4" t="s">
        <v>50</v>
      </c>
      <c r="J250" s="4" t="s">
        <v>51</v>
      </c>
      <c r="K250" s="4" t="s">
        <v>819</v>
      </c>
      <c r="L250" s="4" t="s">
        <v>820</v>
      </c>
      <c r="M250" s="4"/>
      <c r="N250" s="4" t="s">
        <v>22</v>
      </c>
      <c r="O250" s="4" t="s">
        <v>23</v>
      </c>
      <c r="P250" s="4" t="s">
        <v>27</v>
      </c>
      <c r="Q250" s="4" t="s">
        <v>28</v>
      </c>
      <c r="R250" s="21">
        <v>52</v>
      </c>
      <c r="S250" s="22">
        <v>4</v>
      </c>
      <c r="T250" s="32">
        <v>0</v>
      </c>
      <c r="U250" t="s">
        <v>2910</v>
      </c>
      <c r="W250" t="str">
        <f t="shared" si="6"/>
        <v/>
      </c>
      <c r="X250" s="31" t="str">
        <f t="shared" si="7"/>
        <v>-</v>
      </c>
      <c r="Y250" s="35">
        <v>0.32400000000000001</v>
      </c>
      <c r="Z250" s="8">
        <f>IFERROR(IFERROR(VLOOKUP(G250,'IVSET-Escuelas'!A:F,4,FALSE),VLOOKUP(M250,'IVSET-Fines'!F:L,7,FALSE)),"-")</f>
        <v>0.84934389591217041</v>
      </c>
    </row>
    <row r="251" spans="1:26" ht="15" thickBot="1" x14ac:dyDescent="0.4">
      <c r="A251" s="5" t="s">
        <v>2916</v>
      </c>
      <c r="B251" s="5" t="s">
        <v>206</v>
      </c>
      <c r="C251" s="5" t="s">
        <v>930</v>
      </c>
      <c r="D251" s="5" t="s">
        <v>931</v>
      </c>
      <c r="E251" s="5">
        <v>601878</v>
      </c>
      <c r="F251" s="5">
        <v>1</v>
      </c>
      <c r="G251" s="5" t="s">
        <v>932</v>
      </c>
      <c r="H251" s="5" t="s">
        <v>20</v>
      </c>
      <c r="I251" s="6" t="s">
        <v>50</v>
      </c>
      <c r="J251" s="6" t="s">
        <v>51</v>
      </c>
      <c r="K251" s="6" t="s">
        <v>933</v>
      </c>
      <c r="L251" s="6" t="s">
        <v>934</v>
      </c>
      <c r="M251" s="6"/>
      <c r="N251" s="6" t="s">
        <v>22</v>
      </c>
      <c r="O251" s="6" t="s">
        <v>23</v>
      </c>
      <c r="P251" s="6" t="s">
        <v>27</v>
      </c>
      <c r="Q251" s="6" t="s">
        <v>28</v>
      </c>
      <c r="R251" s="19">
        <v>10</v>
      </c>
      <c r="S251" s="20">
        <v>1</v>
      </c>
      <c r="T251" s="32">
        <v>0</v>
      </c>
      <c r="U251" t="s">
        <v>2910</v>
      </c>
      <c r="W251" t="str">
        <f t="shared" si="6"/>
        <v/>
      </c>
      <c r="X251" s="31" t="str">
        <f t="shared" si="7"/>
        <v>-</v>
      </c>
      <c r="Y251" s="35">
        <v>0.32500000000000001</v>
      </c>
      <c r="Z251" s="8">
        <f>IFERROR(IFERROR(VLOOKUP(G251,'IVSET-Escuelas'!A:F,4,FALSE),VLOOKUP(M251,'IVSET-Fines'!F:L,7,FALSE)),"-")</f>
        <v>0.28157195448875427</v>
      </c>
    </row>
    <row r="252" spans="1:26" ht="15" thickBot="1" x14ac:dyDescent="0.4">
      <c r="A252" s="3" t="s">
        <v>2916</v>
      </c>
      <c r="B252" s="3" t="s">
        <v>203</v>
      </c>
      <c r="C252" s="3" t="s">
        <v>450</v>
      </c>
      <c r="D252" s="3" t="s">
        <v>452</v>
      </c>
      <c r="E252" s="3">
        <v>602486</v>
      </c>
      <c r="F252" s="3">
        <v>1</v>
      </c>
      <c r="G252" s="3" t="s">
        <v>453</v>
      </c>
      <c r="H252" s="3" t="s">
        <v>20</v>
      </c>
      <c r="I252" s="4" t="s">
        <v>50</v>
      </c>
      <c r="J252" s="4" t="s">
        <v>51</v>
      </c>
      <c r="K252" s="4" t="s">
        <v>454</v>
      </c>
      <c r="L252" s="4" t="s">
        <v>455</v>
      </c>
      <c r="M252" s="4"/>
      <c r="N252" s="4" t="s">
        <v>22</v>
      </c>
      <c r="O252" s="4" t="s">
        <v>23</v>
      </c>
      <c r="P252" s="4" t="s">
        <v>27</v>
      </c>
      <c r="Q252" s="4" t="s">
        <v>28</v>
      </c>
      <c r="R252" s="21">
        <v>53</v>
      </c>
      <c r="S252" s="22">
        <v>4</v>
      </c>
      <c r="T252" s="32">
        <v>0</v>
      </c>
      <c r="U252" t="s">
        <v>2910</v>
      </c>
      <c r="W252" t="str">
        <f t="shared" si="6"/>
        <v/>
      </c>
      <c r="X252" s="31" t="str">
        <f t="shared" si="7"/>
        <v>-</v>
      </c>
      <c r="Y252" s="35">
        <v>0.32500000000000001</v>
      </c>
      <c r="Z252" s="8">
        <f>IFERROR(IFERROR(VLOOKUP(G252,'IVSET-Escuelas'!A:F,4,FALSE),VLOOKUP(M252,'IVSET-Fines'!F:L,7,FALSE)),"-")</f>
        <v>0.37784221768379211</v>
      </c>
    </row>
    <row r="253" spans="1:26" ht="15" thickBot="1" x14ac:dyDescent="0.4">
      <c r="A253" s="5" t="s">
        <v>2916</v>
      </c>
      <c r="B253" s="5" t="s">
        <v>220</v>
      </c>
      <c r="C253" s="5" t="s">
        <v>665</v>
      </c>
      <c r="D253" s="5" t="s">
        <v>666</v>
      </c>
      <c r="E253" s="5">
        <v>601189</v>
      </c>
      <c r="F253" s="5">
        <v>0</v>
      </c>
      <c r="G253" s="5" t="s">
        <v>669</v>
      </c>
      <c r="H253" s="5" t="s">
        <v>20</v>
      </c>
      <c r="I253" s="6" t="s">
        <v>50</v>
      </c>
      <c r="J253" s="6" t="s">
        <v>21</v>
      </c>
      <c r="K253" s="6"/>
      <c r="L253" s="6" t="s">
        <v>670</v>
      </c>
      <c r="M253" s="6"/>
      <c r="N253" s="6" t="s">
        <v>22</v>
      </c>
      <c r="O253" s="6" t="s">
        <v>23</v>
      </c>
      <c r="P253" s="6" t="s">
        <v>27</v>
      </c>
      <c r="Q253" s="6" t="s">
        <v>28</v>
      </c>
      <c r="R253" s="19">
        <v>8</v>
      </c>
      <c r="S253" s="20">
        <v>1</v>
      </c>
      <c r="T253" s="32">
        <v>0</v>
      </c>
      <c r="U253" t="s">
        <v>2910</v>
      </c>
      <c r="W253" t="str">
        <f t="shared" si="6"/>
        <v/>
      </c>
      <c r="X253" s="31" t="str">
        <f t="shared" si="7"/>
        <v>-</v>
      </c>
      <c r="Y253" s="35">
        <v>0.33100000000000002</v>
      </c>
      <c r="Z253" s="8">
        <f>IFERROR(IFERROR(VLOOKUP(G253,'IVSET-Escuelas'!A:F,4,FALSE),VLOOKUP(M253,'IVSET-Fines'!F:L,7,FALSE)),"-")</f>
        <v>0.39122086763381958</v>
      </c>
    </row>
    <row r="254" spans="1:26" ht="15" thickBot="1" x14ac:dyDescent="0.4">
      <c r="A254" s="5" t="s">
        <v>2916</v>
      </c>
      <c r="B254" s="5" t="s">
        <v>410</v>
      </c>
      <c r="C254" s="5" t="s">
        <v>570</v>
      </c>
      <c r="D254" s="5" t="s">
        <v>2717</v>
      </c>
      <c r="E254" s="5">
        <v>607890</v>
      </c>
      <c r="F254" s="5">
        <v>1</v>
      </c>
      <c r="G254" s="5" t="s">
        <v>2719</v>
      </c>
      <c r="H254" s="5" t="s">
        <v>20</v>
      </c>
      <c r="I254" s="6" t="s">
        <v>50</v>
      </c>
      <c r="J254" s="6" t="s">
        <v>51</v>
      </c>
      <c r="K254" s="6" t="s">
        <v>2720</v>
      </c>
      <c r="L254" s="6" t="s">
        <v>2721</v>
      </c>
      <c r="M254" s="6"/>
      <c r="N254" s="6" t="s">
        <v>22</v>
      </c>
      <c r="O254" s="6" t="s">
        <v>23</v>
      </c>
      <c r="P254" s="6" t="s">
        <v>27</v>
      </c>
      <c r="Q254" s="6" t="s">
        <v>28</v>
      </c>
      <c r="R254" s="19">
        <v>39</v>
      </c>
      <c r="S254" s="20">
        <v>3</v>
      </c>
      <c r="T254" s="32">
        <v>0</v>
      </c>
      <c r="U254" t="s">
        <v>2910</v>
      </c>
      <c r="W254" t="str">
        <f t="shared" si="6"/>
        <v/>
      </c>
      <c r="X254" s="31" t="str">
        <f t="shared" si="7"/>
        <v>-</v>
      </c>
      <c r="Y254" s="35">
        <v>0.33200000000000002</v>
      </c>
      <c r="Z254" s="8">
        <f>IFERROR(IFERROR(VLOOKUP(G254,'IVSET-Escuelas'!A:F,4,FALSE),VLOOKUP(M254,'IVSET-Fines'!F:L,7,FALSE)),"-")</f>
        <v>0.44619348645210272</v>
      </c>
    </row>
    <row r="255" spans="1:26" ht="15" thickBot="1" x14ac:dyDescent="0.4">
      <c r="A255" s="5" t="s">
        <v>2916</v>
      </c>
      <c r="B255" s="5" t="s">
        <v>1780</v>
      </c>
      <c r="C255" s="5" t="s">
        <v>1248</v>
      </c>
      <c r="D255" s="5" t="s">
        <v>2348</v>
      </c>
      <c r="E255" s="5">
        <v>613021</v>
      </c>
      <c r="F255" s="5">
        <v>3</v>
      </c>
      <c r="G255" s="5" t="s">
        <v>2364</v>
      </c>
      <c r="H255" s="5" t="s">
        <v>20</v>
      </c>
      <c r="I255" s="6" t="s">
        <v>50</v>
      </c>
      <c r="J255" s="6" t="s">
        <v>51</v>
      </c>
      <c r="K255" s="6" t="s">
        <v>2350</v>
      </c>
      <c r="L255" s="6" t="s">
        <v>2365</v>
      </c>
      <c r="M255" s="6"/>
      <c r="N255" s="6" t="s">
        <v>22</v>
      </c>
      <c r="O255" s="6" t="s">
        <v>23</v>
      </c>
      <c r="P255" s="6" t="s">
        <v>27</v>
      </c>
      <c r="Q255" s="6" t="s">
        <v>28</v>
      </c>
      <c r="R255" s="19">
        <v>20</v>
      </c>
      <c r="S255" s="20">
        <v>1</v>
      </c>
      <c r="T255" s="32">
        <v>0</v>
      </c>
      <c r="U255" t="s">
        <v>2910</v>
      </c>
      <c r="W255" t="str">
        <f t="shared" si="6"/>
        <v/>
      </c>
      <c r="X255" s="31" t="str">
        <f t="shared" si="7"/>
        <v>-</v>
      </c>
      <c r="Y255" s="35">
        <v>0.33500000000000002</v>
      </c>
      <c r="Z255" s="8">
        <f>IFERROR(IFERROR(VLOOKUP(G255,'IVSET-Escuelas'!A:F,4,FALSE),VLOOKUP(M255,'IVSET-Fines'!F:L,7,FALSE)),"-")</f>
        <v>0.50116062164306641</v>
      </c>
    </row>
    <row r="256" spans="1:26" ht="15" thickBot="1" x14ac:dyDescent="0.4">
      <c r="A256" s="3" t="s">
        <v>2916</v>
      </c>
      <c r="B256" s="3" t="s">
        <v>19</v>
      </c>
      <c r="C256" s="3" t="s">
        <v>252</v>
      </c>
      <c r="D256" s="3" t="s">
        <v>2566</v>
      </c>
      <c r="E256" s="3">
        <v>602838</v>
      </c>
      <c r="F256" s="3">
        <v>1</v>
      </c>
      <c r="G256" s="3" t="s">
        <v>2572</v>
      </c>
      <c r="H256" s="3" t="s">
        <v>20</v>
      </c>
      <c r="I256" s="4" t="s">
        <v>50</v>
      </c>
      <c r="J256" s="4" t="s">
        <v>51</v>
      </c>
      <c r="K256" s="4" t="s">
        <v>2573</v>
      </c>
      <c r="L256" s="4" t="s">
        <v>2574</v>
      </c>
      <c r="M256" s="4"/>
      <c r="N256" s="4" t="s">
        <v>22</v>
      </c>
      <c r="O256" s="4" t="s">
        <v>23</v>
      </c>
      <c r="P256" s="4" t="s">
        <v>27</v>
      </c>
      <c r="Q256" s="4" t="s">
        <v>28</v>
      </c>
      <c r="R256" s="21">
        <v>24</v>
      </c>
      <c r="S256" s="22">
        <v>2</v>
      </c>
      <c r="T256" s="32">
        <v>0</v>
      </c>
      <c r="U256" t="s">
        <v>2910</v>
      </c>
      <c r="W256" t="str">
        <f t="shared" si="6"/>
        <v/>
      </c>
      <c r="X256" s="31" t="str">
        <f t="shared" si="7"/>
        <v>-</v>
      </c>
      <c r="Y256" s="35">
        <v>0.33600000000000002</v>
      </c>
      <c r="Z256" s="8">
        <f>IFERROR(IFERROR(VLOOKUP(G256,'IVSET-Escuelas'!A:F,4,FALSE),VLOOKUP(M256,'IVSET-Fines'!F:L,7,FALSE)),"-")</f>
        <v>0.54250156879425049</v>
      </c>
    </row>
    <row r="257" spans="1:26" ht="15" thickBot="1" x14ac:dyDescent="0.4">
      <c r="A257" s="5" t="s">
        <v>2916</v>
      </c>
      <c r="B257" s="5" t="s">
        <v>1257</v>
      </c>
      <c r="C257" s="5" t="s">
        <v>1255</v>
      </c>
      <c r="D257" s="5" t="s">
        <v>1256</v>
      </c>
      <c r="E257" s="5">
        <v>602537</v>
      </c>
      <c r="F257" s="5">
        <v>1</v>
      </c>
      <c r="G257" s="5" t="s">
        <v>1280</v>
      </c>
      <c r="H257" s="5" t="s">
        <v>20</v>
      </c>
      <c r="I257" s="6" t="s">
        <v>50</v>
      </c>
      <c r="J257" s="6" t="s">
        <v>51</v>
      </c>
      <c r="K257" s="6" t="s">
        <v>1259</v>
      </c>
      <c r="L257" s="6" t="s">
        <v>1281</v>
      </c>
      <c r="M257" s="6"/>
      <c r="N257" s="6" t="s">
        <v>22</v>
      </c>
      <c r="O257" s="6" t="s">
        <v>23</v>
      </c>
      <c r="P257" s="6" t="s">
        <v>27</v>
      </c>
      <c r="Q257" s="6" t="s">
        <v>28</v>
      </c>
      <c r="R257" s="19">
        <v>48</v>
      </c>
      <c r="S257" s="20">
        <v>3</v>
      </c>
      <c r="T257" s="32">
        <v>0</v>
      </c>
      <c r="U257" t="s">
        <v>2910</v>
      </c>
      <c r="W257" t="str">
        <f t="shared" si="6"/>
        <v/>
      </c>
      <c r="X257" s="31" t="str">
        <f t="shared" si="7"/>
        <v>-</v>
      </c>
      <c r="Y257" s="35">
        <v>0.33800000000000002</v>
      </c>
      <c r="Z257" s="8">
        <f>IFERROR(IFERROR(VLOOKUP(G257,'IVSET-Escuelas'!A:F,4,FALSE),VLOOKUP(M257,'IVSET-Fines'!F:L,7,FALSE)),"-")</f>
        <v>0.49914982914924622</v>
      </c>
    </row>
    <row r="258" spans="1:26" ht="15" thickBot="1" x14ac:dyDescent="0.4">
      <c r="A258" s="5" t="s">
        <v>2916</v>
      </c>
      <c r="B258" s="5" t="s">
        <v>225</v>
      </c>
      <c r="C258" s="5" t="s">
        <v>942</v>
      </c>
      <c r="D258" s="5" t="s">
        <v>943</v>
      </c>
      <c r="E258" s="5">
        <v>611694</v>
      </c>
      <c r="F258" s="5">
        <v>2</v>
      </c>
      <c r="G258" s="5" t="s">
        <v>956</v>
      </c>
      <c r="H258" s="5" t="s">
        <v>20</v>
      </c>
      <c r="I258" s="6" t="s">
        <v>50</v>
      </c>
      <c r="J258" s="6" t="s">
        <v>51</v>
      </c>
      <c r="K258" s="6" t="s">
        <v>951</v>
      </c>
      <c r="L258" s="6" t="s">
        <v>957</v>
      </c>
      <c r="M258" s="6"/>
      <c r="N258" s="6" t="s">
        <v>22</v>
      </c>
      <c r="O258" s="6" t="s">
        <v>23</v>
      </c>
      <c r="P258" s="6" t="s">
        <v>27</v>
      </c>
      <c r="Q258" s="6" t="s">
        <v>28</v>
      </c>
      <c r="R258" s="19">
        <v>35</v>
      </c>
      <c r="S258" s="20">
        <v>2</v>
      </c>
      <c r="T258" s="32">
        <v>0</v>
      </c>
      <c r="U258" t="s">
        <v>2910</v>
      </c>
      <c r="W258" t="str">
        <f t="shared" ref="W258:W321" si="8">+IF(V258="","",IF(V258="FINES",CONCATENATE("R",IF(OR(B258="16",B258="21",B258="22",B258="23"),"16212223",IF(OR(B258="15",B258="17",B258="24",B258="25"),"15172425",B258))),IF(V258="CEBAS","UNICO",IF(VALUE(B258)&lt;=11,"AMBA","INTERIOR"))))</f>
        <v/>
      </c>
      <c r="X258" s="31" t="str">
        <f t="shared" ref="X258:X321" si="9">+IF(V258="","-",CONCATENATE(V258,"_",W258))</f>
        <v>-</v>
      </c>
      <c r="Y258" s="35">
        <v>0.34100000000000003</v>
      </c>
      <c r="Z258" s="8">
        <f>IFERROR(IFERROR(VLOOKUP(G258,'IVSET-Escuelas'!A:F,4,FALSE),VLOOKUP(M258,'IVSET-Fines'!F:L,7,FALSE)),"-")</f>
        <v>0.7626461386680603</v>
      </c>
    </row>
    <row r="259" spans="1:26" ht="15" thickBot="1" x14ac:dyDescent="0.4">
      <c r="A259" s="3" t="s">
        <v>2916</v>
      </c>
      <c r="B259" s="3" t="s">
        <v>206</v>
      </c>
      <c r="C259" s="3" t="s">
        <v>2160</v>
      </c>
      <c r="D259" s="3" t="s">
        <v>2161</v>
      </c>
      <c r="E259" s="3">
        <v>608465</v>
      </c>
      <c r="F259" s="3">
        <v>0</v>
      </c>
      <c r="G259" s="3" t="s">
        <v>2163</v>
      </c>
      <c r="H259" s="3" t="s">
        <v>20</v>
      </c>
      <c r="I259" s="4" t="s">
        <v>50</v>
      </c>
      <c r="J259" s="4" t="s">
        <v>21</v>
      </c>
      <c r="K259" s="4"/>
      <c r="L259" s="4" t="s">
        <v>235</v>
      </c>
      <c r="M259" s="4"/>
      <c r="N259" s="4" t="s">
        <v>22</v>
      </c>
      <c r="O259" s="4" t="s">
        <v>23</v>
      </c>
      <c r="P259" s="4" t="s">
        <v>27</v>
      </c>
      <c r="Q259" s="4" t="s">
        <v>28</v>
      </c>
      <c r="R259" s="21">
        <v>42</v>
      </c>
      <c r="S259" s="22">
        <v>2</v>
      </c>
      <c r="T259" s="32">
        <v>0</v>
      </c>
      <c r="U259" t="s">
        <v>2910</v>
      </c>
      <c r="W259" t="str">
        <f t="shared" si="8"/>
        <v/>
      </c>
      <c r="X259" s="31" t="str">
        <f t="shared" si="9"/>
        <v>-</v>
      </c>
      <c r="Y259" s="35">
        <v>0.34100000000000003</v>
      </c>
      <c r="Z259" s="8">
        <f>IFERROR(IFERROR(VLOOKUP(G259,'IVSET-Escuelas'!A:F,4,FALSE),VLOOKUP(M259,'IVSET-Fines'!F:L,7,FALSE)),"-")</f>
        <v>0.33914569020271301</v>
      </c>
    </row>
    <row r="260" spans="1:26" ht="15" thickBot="1" x14ac:dyDescent="0.4">
      <c r="A260" s="3" t="s">
        <v>2916</v>
      </c>
      <c r="B260" s="3" t="s">
        <v>205</v>
      </c>
      <c r="C260" s="3" t="s">
        <v>2002</v>
      </c>
      <c r="D260" s="3" t="s">
        <v>2003</v>
      </c>
      <c r="E260" s="3">
        <v>607083</v>
      </c>
      <c r="F260" s="3">
        <v>1</v>
      </c>
      <c r="G260" s="3" t="s">
        <v>2006</v>
      </c>
      <c r="H260" s="3" t="s">
        <v>20</v>
      </c>
      <c r="I260" s="4" t="s">
        <v>50</v>
      </c>
      <c r="J260" s="4" t="s">
        <v>51</v>
      </c>
      <c r="K260" s="4" t="s">
        <v>2007</v>
      </c>
      <c r="L260" s="4" t="s">
        <v>526</v>
      </c>
      <c r="M260" s="4"/>
      <c r="N260" s="4" t="s">
        <v>22</v>
      </c>
      <c r="O260" s="4" t="s">
        <v>23</v>
      </c>
      <c r="P260" s="4" t="s">
        <v>27</v>
      </c>
      <c r="Q260" s="4" t="s">
        <v>28</v>
      </c>
      <c r="R260" s="21">
        <v>22</v>
      </c>
      <c r="S260" s="22">
        <v>2</v>
      </c>
      <c r="T260" s="32">
        <v>0</v>
      </c>
      <c r="U260" t="s">
        <v>2910</v>
      </c>
      <c r="W260" t="str">
        <f t="shared" si="8"/>
        <v/>
      </c>
      <c r="X260" s="31" t="str">
        <f t="shared" si="9"/>
        <v>-</v>
      </c>
      <c r="Y260" s="35">
        <v>0.34100000000000003</v>
      </c>
      <c r="Z260" s="8">
        <f>IFERROR(IFERROR(VLOOKUP(G260,'IVSET-Escuelas'!A:F,4,FALSE),VLOOKUP(M260,'IVSET-Fines'!F:L,7,FALSE)),"-")</f>
        <v>0.40031662583351141</v>
      </c>
    </row>
    <row r="261" spans="1:26" ht="15" thickBot="1" x14ac:dyDescent="0.4">
      <c r="A261" s="3" t="s">
        <v>2916</v>
      </c>
      <c r="B261" s="3" t="s">
        <v>356</v>
      </c>
      <c r="C261" s="3" t="s">
        <v>1359</v>
      </c>
      <c r="D261" s="3" t="s">
        <v>1360</v>
      </c>
      <c r="E261" s="3">
        <v>601945</v>
      </c>
      <c r="F261" s="3">
        <v>2</v>
      </c>
      <c r="G261" s="3" t="s">
        <v>1387</v>
      </c>
      <c r="H261" s="3" t="s">
        <v>20</v>
      </c>
      <c r="I261" s="4" t="s">
        <v>50</v>
      </c>
      <c r="J261" s="4" t="s">
        <v>51</v>
      </c>
      <c r="K261" s="4" t="s">
        <v>1388</v>
      </c>
      <c r="L261" s="4" t="s">
        <v>1389</v>
      </c>
      <c r="M261" s="4"/>
      <c r="N261" s="4" t="s">
        <v>22</v>
      </c>
      <c r="O261" s="4" t="s">
        <v>23</v>
      </c>
      <c r="P261" s="4" t="s">
        <v>27</v>
      </c>
      <c r="Q261" s="4" t="s">
        <v>28</v>
      </c>
      <c r="R261" s="21">
        <v>52</v>
      </c>
      <c r="S261" s="22">
        <v>3</v>
      </c>
      <c r="T261" s="32">
        <v>0</v>
      </c>
      <c r="U261" t="s">
        <v>2910</v>
      </c>
      <c r="W261" t="str">
        <f t="shared" si="8"/>
        <v/>
      </c>
      <c r="X261" s="31" t="str">
        <f t="shared" si="9"/>
        <v>-</v>
      </c>
      <c r="Y261" s="35">
        <v>0.34200000000000003</v>
      </c>
      <c r="Z261" s="8">
        <f>IFERROR(IFERROR(VLOOKUP(G261,'IVSET-Escuelas'!A:F,4,FALSE),VLOOKUP(M261,'IVSET-Fines'!F:L,7,FALSE)),"-")</f>
        <v>0.35408654808998108</v>
      </c>
    </row>
    <row r="262" spans="1:26" ht="15" thickBot="1" x14ac:dyDescent="0.4">
      <c r="A262" s="5" t="s">
        <v>2916</v>
      </c>
      <c r="B262" s="5" t="s">
        <v>1780</v>
      </c>
      <c r="C262" s="5" t="s">
        <v>1248</v>
      </c>
      <c r="D262" s="5" t="s">
        <v>2348</v>
      </c>
      <c r="E262" s="5">
        <v>611190</v>
      </c>
      <c r="F262" s="5">
        <v>0</v>
      </c>
      <c r="G262" s="5" t="s">
        <v>2390</v>
      </c>
      <c r="H262" s="5" t="s">
        <v>210</v>
      </c>
      <c r="I262" s="6" t="s">
        <v>201</v>
      </c>
      <c r="J262" s="6" t="s">
        <v>21</v>
      </c>
      <c r="K262" s="6"/>
      <c r="L262" s="6" t="s">
        <v>2391</v>
      </c>
      <c r="M262" s="6"/>
      <c r="N262" s="6" t="s">
        <v>22</v>
      </c>
      <c r="O262" s="6" t="s">
        <v>23</v>
      </c>
      <c r="P262" s="6" t="s">
        <v>27</v>
      </c>
      <c r="Q262" s="6" t="s">
        <v>144</v>
      </c>
      <c r="R262" s="19">
        <v>732</v>
      </c>
      <c r="S262" s="20">
        <v>7</v>
      </c>
      <c r="T262" s="32">
        <v>0</v>
      </c>
      <c r="U262" t="s">
        <v>2909</v>
      </c>
      <c r="W262" t="str">
        <f t="shared" si="8"/>
        <v/>
      </c>
      <c r="X262" s="31" t="str">
        <f t="shared" si="9"/>
        <v>-</v>
      </c>
      <c r="Y262" s="35">
        <v>0.34200000000000003</v>
      </c>
      <c r="Z262" s="8">
        <f>IFERROR(IFERROR(VLOOKUP(G262,'IVSET-Escuelas'!A:F,4,FALSE),VLOOKUP(M262,'IVSET-Fines'!F:L,7,FALSE)),"-")</f>
        <v>0.11584125459194181</v>
      </c>
    </row>
    <row r="263" spans="1:26" ht="15" thickBot="1" x14ac:dyDescent="0.4">
      <c r="A263" s="3" t="s">
        <v>2916</v>
      </c>
      <c r="B263" s="3" t="s">
        <v>203</v>
      </c>
      <c r="C263" s="3" t="s">
        <v>450</v>
      </c>
      <c r="D263" s="3" t="s">
        <v>452</v>
      </c>
      <c r="E263" s="3">
        <v>611894</v>
      </c>
      <c r="F263" s="3">
        <v>3</v>
      </c>
      <c r="G263" s="3" t="s">
        <v>484</v>
      </c>
      <c r="H263" s="3" t="s">
        <v>20</v>
      </c>
      <c r="I263" s="4" t="s">
        <v>50</v>
      </c>
      <c r="J263" s="4" t="s">
        <v>51</v>
      </c>
      <c r="K263" s="4" t="s">
        <v>470</v>
      </c>
      <c r="L263" s="4" t="s">
        <v>485</v>
      </c>
      <c r="M263" s="4"/>
      <c r="N263" s="4" t="s">
        <v>22</v>
      </c>
      <c r="O263" s="4" t="s">
        <v>23</v>
      </c>
      <c r="P263" s="4" t="s">
        <v>27</v>
      </c>
      <c r="Q263" s="4" t="s">
        <v>28</v>
      </c>
      <c r="R263" s="21">
        <v>29</v>
      </c>
      <c r="S263" s="22">
        <v>2</v>
      </c>
      <c r="T263" s="32">
        <v>0</v>
      </c>
      <c r="U263" t="s">
        <v>2910</v>
      </c>
      <c r="W263" t="str">
        <f t="shared" si="8"/>
        <v/>
      </c>
      <c r="X263" s="31" t="str">
        <f t="shared" si="9"/>
        <v>-</v>
      </c>
      <c r="Y263" s="35">
        <v>0.34200000000000003</v>
      </c>
      <c r="Z263" s="8">
        <f>IFERROR(IFERROR(VLOOKUP(G263,'IVSET-Escuelas'!A:F,4,FALSE),VLOOKUP(M263,'IVSET-Fines'!F:L,7,FALSE)),"-")</f>
        <v>0.54074209928512573</v>
      </c>
    </row>
    <row r="264" spans="1:26" ht="15" thickBot="1" x14ac:dyDescent="0.4">
      <c r="A264" s="5" t="s">
        <v>2916</v>
      </c>
      <c r="B264" s="5" t="s">
        <v>222</v>
      </c>
      <c r="C264" s="5" t="s">
        <v>1154</v>
      </c>
      <c r="D264" s="5" t="s">
        <v>1155</v>
      </c>
      <c r="E264" s="5">
        <v>600164</v>
      </c>
      <c r="F264" s="5">
        <v>2</v>
      </c>
      <c r="G264" s="5" t="s">
        <v>1161</v>
      </c>
      <c r="H264" s="5" t="s">
        <v>20</v>
      </c>
      <c r="I264" s="6" t="s">
        <v>50</v>
      </c>
      <c r="J264" s="6" t="s">
        <v>51</v>
      </c>
      <c r="K264" s="6" t="s">
        <v>1157</v>
      </c>
      <c r="L264" s="6" t="s">
        <v>621</v>
      </c>
      <c r="M264" s="6"/>
      <c r="N264" s="6" t="s">
        <v>22</v>
      </c>
      <c r="O264" s="6" t="s">
        <v>23</v>
      </c>
      <c r="P264" s="6" t="s">
        <v>27</v>
      </c>
      <c r="Q264" s="6" t="s">
        <v>28</v>
      </c>
      <c r="R264" s="19">
        <v>42</v>
      </c>
      <c r="S264" s="20">
        <v>3</v>
      </c>
      <c r="T264" s="32">
        <v>0</v>
      </c>
      <c r="U264" t="s">
        <v>2910</v>
      </c>
      <c r="W264" t="str">
        <f t="shared" si="8"/>
        <v/>
      </c>
      <c r="X264" s="31" t="str">
        <f t="shared" si="9"/>
        <v>-</v>
      </c>
      <c r="Y264" s="35">
        <v>0.34300000000000003</v>
      </c>
      <c r="Z264" s="8">
        <f>IFERROR(IFERROR(VLOOKUP(G264,'IVSET-Escuelas'!A:F,4,FALSE),VLOOKUP(M264,'IVSET-Fines'!F:L,7,FALSE)),"-")</f>
        <v>0.69562810659408569</v>
      </c>
    </row>
    <row r="265" spans="1:26" ht="15" thickBot="1" x14ac:dyDescent="0.4">
      <c r="A265" s="3" t="s">
        <v>2916</v>
      </c>
      <c r="B265" s="3" t="s">
        <v>205</v>
      </c>
      <c r="C265" s="3" t="s">
        <v>2002</v>
      </c>
      <c r="D265" s="3" t="s">
        <v>2003</v>
      </c>
      <c r="E265" s="3">
        <v>607083</v>
      </c>
      <c r="F265" s="3">
        <v>3</v>
      </c>
      <c r="G265" s="3" t="s">
        <v>2009</v>
      </c>
      <c r="H265" s="3" t="s">
        <v>20</v>
      </c>
      <c r="I265" s="4" t="s">
        <v>50</v>
      </c>
      <c r="J265" s="4" t="s">
        <v>51</v>
      </c>
      <c r="K265" s="4" t="s">
        <v>2007</v>
      </c>
      <c r="L265" s="4" t="s">
        <v>530</v>
      </c>
      <c r="M265" s="4"/>
      <c r="N265" s="4" t="s">
        <v>22</v>
      </c>
      <c r="O265" s="4" t="s">
        <v>23</v>
      </c>
      <c r="P265" s="4" t="s">
        <v>27</v>
      </c>
      <c r="Q265" s="4" t="s">
        <v>28</v>
      </c>
      <c r="R265" s="21">
        <v>39</v>
      </c>
      <c r="S265" s="22">
        <v>2</v>
      </c>
      <c r="T265" s="32">
        <v>0</v>
      </c>
      <c r="U265" t="s">
        <v>2910</v>
      </c>
      <c r="W265" t="str">
        <f t="shared" si="8"/>
        <v/>
      </c>
      <c r="X265" s="31" t="str">
        <f t="shared" si="9"/>
        <v>-</v>
      </c>
      <c r="Y265" s="35">
        <v>0.34300000000000003</v>
      </c>
      <c r="Z265" s="8">
        <f>IFERROR(IFERROR(VLOOKUP(G265,'IVSET-Escuelas'!A:F,4,FALSE),VLOOKUP(M265,'IVSET-Fines'!F:L,7,FALSE)),"-")</f>
        <v>0.35563811659812927</v>
      </c>
    </row>
    <row r="266" spans="1:26" ht="15" thickBot="1" x14ac:dyDescent="0.4">
      <c r="A266" s="5" t="s">
        <v>2916</v>
      </c>
      <c r="B266" s="5" t="s">
        <v>19</v>
      </c>
      <c r="C266" s="5" t="s">
        <v>17</v>
      </c>
      <c r="D266" s="5" t="s">
        <v>18</v>
      </c>
      <c r="E266" s="5">
        <v>615902</v>
      </c>
      <c r="F266" s="5">
        <v>0</v>
      </c>
      <c r="G266" s="5" t="s">
        <v>24</v>
      </c>
      <c r="H266" s="5" t="s">
        <v>20</v>
      </c>
      <c r="I266" s="6" t="s">
        <v>25</v>
      </c>
      <c r="J266" s="6" t="s">
        <v>21</v>
      </c>
      <c r="K266" s="6"/>
      <c r="L266" s="6" t="s">
        <v>26</v>
      </c>
      <c r="M266" s="6"/>
      <c r="N266" s="6" t="s">
        <v>22</v>
      </c>
      <c r="O266" s="6" t="s">
        <v>23</v>
      </c>
      <c r="P266" s="6" t="s">
        <v>27</v>
      </c>
      <c r="Q266" s="6" t="s">
        <v>28</v>
      </c>
      <c r="R266" s="19">
        <v>16</v>
      </c>
      <c r="S266" s="20">
        <v>2</v>
      </c>
      <c r="T266" s="32">
        <v>0</v>
      </c>
      <c r="U266" t="s">
        <v>2910</v>
      </c>
      <c r="W266" t="str">
        <f t="shared" si="8"/>
        <v/>
      </c>
      <c r="X266" s="31" t="str">
        <f t="shared" si="9"/>
        <v>-</v>
      </c>
      <c r="Y266" s="35">
        <v>0.34300000000000003</v>
      </c>
      <c r="Z266" s="8">
        <f>IFERROR(IFERROR(VLOOKUP(G266,'IVSET-Escuelas'!A:F,4,FALSE),VLOOKUP(M266,'IVSET-Fines'!F:L,7,FALSE)),"-")</f>
        <v>0.41071033477783198</v>
      </c>
    </row>
    <row r="267" spans="1:26" ht="15" thickBot="1" x14ac:dyDescent="0.4">
      <c r="A267" s="5" t="s">
        <v>2916</v>
      </c>
      <c r="B267" s="5" t="s">
        <v>220</v>
      </c>
      <c r="C267" s="5" t="s">
        <v>664</v>
      </c>
      <c r="D267" s="5" t="s">
        <v>2749</v>
      </c>
      <c r="E267" s="5">
        <v>613152</v>
      </c>
      <c r="F267" s="5">
        <v>0</v>
      </c>
      <c r="G267" s="5" t="s">
        <v>2750</v>
      </c>
      <c r="H267" s="5" t="s">
        <v>20</v>
      </c>
      <c r="I267" s="6" t="s">
        <v>50</v>
      </c>
      <c r="J267" s="6" t="s">
        <v>21</v>
      </c>
      <c r="K267" s="6"/>
      <c r="L267" s="6" t="s">
        <v>2751</v>
      </c>
      <c r="M267" s="6"/>
      <c r="N267" s="6" t="s">
        <v>22</v>
      </c>
      <c r="O267" s="6" t="s">
        <v>23</v>
      </c>
      <c r="P267" s="6" t="s">
        <v>27</v>
      </c>
      <c r="Q267" s="6" t="s">
        <v>28</v>
      </c>
      <c r="R267" s="19">
        <v>10</v>
      </c>
      <c r="S267" s="20">
        <v>1</v>
      </c>
      <c r="T267" s="32">
        <v>0</v>
      </c>
      <c r="U267" t="s">
        <v>2910</v>
      </c>
      <c r="W267" t="str">
        <f t="shared" si="8"/>
        <v/>
      </c>
      <c r="X267" s="31" t="str">
        <f t="shared" si="9"/>
        <v>-</v>
      </c>
      <c r="Y267" s="35">
        <v>0.34899999999999998</v>
      </c>
      <c r="Z267" s="8">
        <f>IFERROR(IFERROR(VLOOKUP(G267,'IVSET-Escuelas'!A:F,4,FALSE),VLOOKUP(M267,'IVSET-Fines'!F:L,7,FALSE)),"-")</f>
        <v>0.28719159960746771</v>
      </c>
    </row>
    <row r="268" spans="1:26" ht="15" thickBot="1" x14ac:dyDescent="0.4">
      <c r="A268" s="3" t="s">
        <v>2916</v>
      </c>
      <c r="B268" s="3" t="s">
        <v>1257</v>
      </c>
      <c r="C268" s="3" t="s">
        <v>1255</v>
      </c>
      <c r="D268" s="3" t="s">
        <v>1256</v>
      </c>
      <c r="E268" s="3">
        <v>613142</v>
      </c>
      <c r="F268" s="3">
        <v>2</v>
      </c>
      <c r="G268" s="3" t="s">
        <v>1278</v>
      </c>
      <c r="H268" s="3" t="s">
        <v>20</v>
      </c>
      <c r="I268" s="4" t="s">
        <v>50</v>
      </c>
      <c r="J268" s="4" t="s">
        <v>51</v>
      </c>
      <c r="K268" s="4" t="s">
        <v>1275</v>
      </c>
      <c r="L268" s="4" t="s">
        <v>1279</v>
      </c>
      <c r="M268" s="4"/>
      <c r="N268" s="4" t="s">
        <v>22</v>
      </c>
      <c r="O268" s="4" t="s">
        <v>23</v>
      </c>
      <c r="P268" s="4" t="s">
        <v>27</v>
      </c>
      <c r="Q268" s="4" t="s">
        <v>28</v>
      </c>
      <c r="R268" s="21">
        <v>48</v>
      </c>
      <c r="S268" s="22">
        <v>3</v>
      </c>
      <c r="T268" s="32">
        <v>0</v>
      </c>
      <c r="U268" t="s">
        <v>2910</v>
      </c>
      <c r="W268" t="str">
        <f t="shared" si="8"/>
        <v/>
      </c>
      <c r="X268" s="31" t="str">
        <f t="shared" si="9"/>
        <v>-</v>
      </c>
      <c r="Y268" s="35">
        <v>0.35199999999999998</v>
      </c>
      <c r="Z268" s="8">
        <f>IFERROR(IFERROR(VLOOKUP(G268,'IVSET-Escuelas'!A:F,4,FALSE),VLOOKUP(M268,'IVSET-Fines'!F:L,7,FALSE)),"-")</f>
        <v>0.59713298082351685</v>
      </c>
    </row>
    <row r="269" spans="1:26" ht="15" thickBot="1" x14ac:dyDescent="0.4">
      <c r="A269" s="3" t="s">
        <v>2916</v>
      </c>
      <c r="B269" s="3" t="s">
        <v>817</v>
      </c>
      <c r="C269" s="3" t="s">
        <v>2080</v>
      </c>
      <c r="D269" s="3" t="s">
        <v>2081</v>
      </c>
      <c r="E269" s="3">
        <v>613058</v>
      </c>
      <c r="F269" s="3">
        <v>2</v>
      </c>
      <c r="G269" s="3" t="s">
        <v>2113</v>
      </c>
      <c r="H269" s="3" t="s">
        <v>20</v>
      </c>
      <c r="I269" s="4" t="s">
        <v>50</v>
      </c>
      <c r="J269" s="4" t="s">
        <v>51</v>
      </c>
      <c r="K269" s="4" t="s">
        <v>2109</v>
      </c>
      <c r="L269" s="4" t="s">
        <v>73</v>
      </c>
      <c r="M269" s="4"/>
      <c r="N269" s="4" t="s">
        <v>22</v>
      </c>
      <c r="O269" s="4" t="s">
        <v>23</v>
      </c>
      <c r="P269" s="4" t="s">
        <v>27</v>
      </c>
      <c r="Q269" s="4" t="s">
        <v>28</v>
      </c>
      <c r="R269" s="21">
        <v>45</v>
      </c>
      <c r="S269" s="22">
        <v>3</v>
      </c>
      <c r="T269" s="32">
        <v>0</v>
      </c>
      <c r="U269" t="s">
        <v>2910</v>
      </c>
      <c r="W269" t="str">
        <f t="shared" si="8"/>
        <v/>
      </c>
      <c r="X269" s="31" t="str">
        <f t="shared" si="9"/>
        <v>-</v>
      </c>
      <c r="Y269" s="35">
        <v>0.35299999999999998</v>
      </c>
      <c r="Z269" s="8">
        <f>IFERROR(IFERROR(VLOOKUP(G269,'IVSET-Escuelas'!A:F,4,FALSE),VLOOKUP(M269,'IVSET-Fines'!F:L,7,FALSE)),"-")</f>
        <v>0.54025107622146606</v>
      </c>
    </row>
    <row r="270" spans="1:26" ht="15" thickBot="1" x14ac:dyDescent="0.4">
      <c r="A270" s="3" t="s">
        <v>2916</v>
      </c>
      <c r="B270" s="3" t="s">
        <v>225</v>
      </c>
      <c r="C270" s="3" t="s">
        <v>942</v>
      </c>
      <c r="D270" s="3" t="s">
        <v>943</v>
      </c>
      <c r="E270" s="3">
        <v>614840</v>
      </c>
      <c r="F270" s="3">
        <v>0</v>
      </c>
      <c r="G270" s="3" t="s">
        <v>1062</v>
      </c>
      <c r="H270" s="3" t="s">
        <v>208</v>
      </c>
      <c r="I270" s="4" t="s">
        <v>142</v>
      </c>
      <c r="J270" s="4" t="s">
        <v>21</v>
      </c>
      <c r="K270" s="4"/>
      <c r="L270" s="4" t="s">
        <v>1063</v>
      </c>
      <c r="M270" s="4"/>
      <c r="N270" s="4" t="s">
        <v>22</v>
      </c>
      <c r="O270" s="4" t="s">
        <v>23</v>
      </c>
      <c r="P270" s="4" t="s">
        <v>27</v>
      </c>
      <c r="Q270" s="4" t="s">
        <v>144</v>
      </c>
      <c r="R270" s="21">
        <v>28</v>
      </c>
      <c r="S270" s="22">
        <v>2</v>
      </c>
      <c r="T270" s="32">
        <v>0</v>
      </c>
      <c r="U270" t="s">
        <v>2909</v>
      </c>
      <c r="W270" t="str">
        <f t="shared" si="8"/>
        <v/>
      </c>
      <c r="X270" s="31" t="str">
        <f t="shared" si="9"/>
        <v>-</v>
      </c>
      <c r="Y270" s="35">
        <v>0.35399999999999998</v>
      </c>
      <c r="Z270" s="8">
        <f>IFERROR(IFERROR(VLOOKUP(G270,'IVSET-Escuelas'!A:F,4,FALSE),VLOOKUP(M270,'IVSET-Fines'!F:L,7,FALSE)),"-")</f>
        <v>0.30705529451370239</v>
      </c>
    </row>
    <row r="271" spans="1:26" ht="15" thickBot="1" x14ac:dyDescent="0.4">
      <c r="A271" s="3" t="s">
        <v>2916</v>
      </c>
      <c r="B271" s="3" t="s">
        <v>817</v>
      </c>
      <c r="C271" s="3" t="s">
        <v>600</v>
      </c>
      <c r="D271" s="3" t="s">
        <v>2661</v>
      </c>
      <c r="E271" s="3">
        <v>610597</v>
      </c>
      <c r="F271" s="3">
        <v>1</v>
      </c>
      <c r="G271" s="3" t="s">
        <v>2662</v>
      </c>
      <c r="H271" s="3" t="s">
        <v>20</v>
      </c>
      <c r="I271" s="4" t="s">
        <v>50</v>
      </c>
      <c r="J271" s="4" t="s">
        <v>51</v>
      </c>
      <c r="K271" s="4" t="s">
        <v>2663</v>
      </c>
      <c r="L271" s="4" t="s">
        <v>2664</v>
      </c>
      <c r="M271" s="4"/>
      <c r="N271" s="4" t="s">
        <v>22</v>
      </c>
      <c r="O271" s="4" t="s">
        <v>23</v>
      </c>
      <c r="P271" s="4" t="s">
        <v>27</v>
      </c>
      <c r="Q271" s="4" t="s">
        <v>28</v>
      </c>
      <c r="R271" s="21">
        <v>15</v>
      </c>
      <c r="S271" s="22">
        <v>1</v>
      </c>
      <c r="T271" s="32">
        <v>0</v>
      </c>
      <c r="U271" t="s">
        <v>2910</v>
      </c>
      <c r="W271" t="str">
        <f t="shared" si="8"/>
        <v/>
      </c>
      <c r="X271" s="31" t="str">
        <f t="shared" si="9"/>
        <v>-</v>
      </c>
      <c r="Y271" s="35">
        <v>0.35399999999999998</v>
      </c>
      <c r="Z271" s="8">
        <f>IFERROR(IFERROR(VLOOKUP(G271,'IVSET-Escuelas'!A:F,4,FALSE),VLOOKUP(M271,'IVSET-Fines'!F:L,7,FALSE)),"-")</f>
        <v>0.32013341784477228</v>
      </c>
    </row>
    <row r="272" spans="1:26" ht="15" thickBot="1" x14ac:dyDescent="0.4">
      <c r="A272" s="5" t="s">
        <v>2916</v>
      </c>
      <c r="B272" s="5" t="s">
        <v>140</v>
      </c>
      <c r="C272" s="5" t="s">
        <v>2277</v>
      </c>
      <c r="D272" s="5" t="s">
        <v>2278</v>
      </c>
      <c r="E272" s="5">
        <v>604560</v>
      </c>
      <c r="F272" s="5">
        <v>3</v>
      </c>
      <c r="G272" s="5" t="s">
        <v>2299</v>
      </c>
      <c r="H272" s="5" t="s">
        <v>20</v>
      </c>
      <c r="I272" s="6" t="s">
        <v>50</v>
      </c>
      <c r="J272" s="6" t="s">
        <v>51</v>
      </c>
      <c r="K272" s="6" t="s">
        <v>2282</v>
      </c>
      <c r="L272" s="6" t="s">
        <v>2300</v>
      </c>
      <c r="M272" s="6"/>
      <c r="N272" s="6" t="s">
        <v>22</v>
      </c>
      <c r="O272" s="6" t="s">
        <v>23</v>
      </c>
      <c r="P272" s="6" t="s">
        <v>27</v>
      </c>
      <c r="Q272" s="6" t="s">
        <v>28</v>
      </c>
      <c r="R272" s="19">
        <v>15</v>
      </c>
      <c r="S272" s="20">
        <v>1</v>
      </c>
      <c r="T272" s="32">
        <v>0</v>
      </c>
      <c r="U272" t="s">
        <v>2910</v>
      </c>
      <c r="W272" t="str">
        <f t="shared" si="8"/>
        <v/>
      </c>
      <c r="X272" s="31" t="str">
        <f t="shared" si="9"/>
        <v>-</v>
      </c>
      <c r="Y272" s="35">
        <v>0.35499999999999998</v>
      </c>
      <c r="Z272" s="8">
        <f>IFERROR(IFERROR(VLOOKUP(G272,'IVSET-Escuelas'!A:F,4,FALSE),VLOOKUP(M272,'IVSET-Fines'!F:L,7,FALSE)),"-")</f>
        <v>0.58077418804168701</v>
      </c>
    </row>
    <row r="273" spans="1:26" ht="15" thickBot="1" x14ac:dyDescent="0.4">
      <c r="A273" s="3" t="s">
        <v>2916</v>
      </c>
      <c r="B273" s="3" t="s">
        <v>356</v>
      </c>
      <c r="C273" s="3" t="s">
        <v>805</v>
      </c>
      <c r="D273" s="3" t="s">
        <v>2500</v>
      </c>
      <c r="E273" s="3">
        <v>608243</v>
      </c>
      <c r="F273" s="3">
        <v>2</v>
      </c>
      <c r="G273" s="3" t="s">
        <v>2531</v>
      </c>
      <c r="H273" s="3" t="s">
        <v>20</v>
      </c>
      <c r="I273" s="4" t="s">
        <v>50</v>
      </c>
      <c r="J273" s="4" t="s">
        <v>51</v>
      </c>
      <c r="K273" s="4" t="s">
        <v>2510</v>
      </c>
      <c r="L273" s="4" t="s">
        <v>2532</v>
      </c>
      <c r="M273" s="4"/>
      <c r="N273" s="4" t="s">
        <v>22</v>
      </c>
      <c r="O273" s="4" t="s">
        <v>23</v>
      </c>
      <c r="P273" s="4" t="s">
        <v>27</v>
      </c>
      <c r="Q273" s="4" t="s">
        <v>28</v>
      </c>
      <c r="R273" s="21">
        <v>31</v>
      </c>
      <c r="S273" s="22">
        <v>2</v>
      </c>
      <c r="T273" s="32">
        <v>0</v>
      </c>
      <c r="U273" t="s">
        <v>2910</v>
      </c>
      <c r="W273" t="str">
        <f t="shared" si="8"/>
        <v/>
      </c>
      <c r="X273" s="31" t="str">
        <f t="shared" si="9"/>
        <v>-</v>
      </c>
      <c r="Y273" s="35">
        <v>0.35599999999999998</v>
      </c>
      <c r="Z273" s="8">
        <f>IFERROR(IFERROR(VLOOKUP(G273,'IVSET-Escuelas'!A:F,4,FALSE),VLOOKUP(M273,'IVSET-Fines'!F:L,7,FALSE)),"-")</f>
        <v>0.44012844562530518</v>
      </c>
    </row>
    <row r="274" spans="1:26" ht="15" thickBot="1" x14ac:dyDescent="0.4">
      <c r="A274" s="3" t="s">
        <v>2916</v>
      </c>
      <c r="B274" s="3" t="s">
        <v>356</v>
      </c>
      <c r="C274" s="3" t="s">
        <v>805</v>
      </c>
      <c r="D274" s="3" t="s">
        <v>2500</v>
      </c>
      <c r="E274" s="3">
        <v>605130</v>
      </c>
      <c r="F274" s="3">
        <v>3</v>
      </c>
      <c r="G274" s="3" t="s">
        <v>2528</v>
      </c>
      <c r="H274" s="3" t="s">
        <v>20</v>
      </c>
      <c r="I274" s="4" t="s">
        <v>50</v>
      </c>
      <c r="J274" s="4" t="s">
        <v>51</v>
      </c>
      <c r="K274" s="4" t="s">
        <v>2519</v>
      </c>
      <c r="L274" s="4" t="s">
        <v>842</v>
      </c>
      <c r="M274" s="4"/>
      <c r="N274" s="4" t="s">
        <v>22</v>
      </c>
      <c r="O274" s="4" t="s">
        <v>23</v>
      </c>
      <c r="P274" s="4" t="s">
        <v>27</v>
      </c>
      <c r="Q274" s="4" t="s">
        <v>28</v>
      </c>
      <c r="R274" s="21">
        <v>14</v>
      </c>
      <c r="S274" s="22">
        <v>1</v>
      </c>
      <c r="T274" s="32">
        <v>0</v>
      </c>
      <c r="U274" t="s">
        <v>2910</v>
      </c>
      <c r="W274" t="str">
        <f t="shared" si="8"/>
        <v/>
      </c>
      <c r="X274" s="31" t="str">
        <f t="shared" si="9"/>
        <v>-</v>
      </c>
      <c r="Y274" s="35">
        <v>0.36099999999999999</v>
      </c>
      <c r="Z274" s="8">
        <f>IFERROR(IFERROR(VLOOKUP(G274,'IVSET-Escuelas'!A:F,4,FALSE),VLOOKUP(M274,'IVSET-Fines'!F:L,7,FALSE)),"-")</f>
        <v>0.1921783983707428</v>
      </c>
    </row>
    <row r="275" spans="1:26" ht="15" thickBot="1" x14ac:dyDescent="0.4">
      <c r="A275" s="5" t="s">
        <v>2916</v>
      </c>
      <c r="B275" s="5" t="s">
        <v>19</v>
      </c>
      <c r="C275" s="5" t="s">
        <v>17</v>
      </c>
      <c r="D275" s="5" t="s">
        <v>18</v>
      </c>
      <c r="E275" s="5">
        <v>616117</v>
      </c>
      <c r="F275" s="5">
        <v>0</v>
      </c>
      <c r="G275" s="5" t="s">
        <v>35</v>
      </c>
      <c r="H275" s="5" t="s">
        <v>20</v>
      </c>
      <c r="I275" s="6" t="s">
        <v>25</v>
      </c>
      <c r="J275" s="6" t="s">
        <v>21</v>
      </c>
      <c r="K275" s="6"/>
      <c r="L275" s="6" t="s">
        <v>36</v>
      </c>
      <c r="M275" s="6"/>
      <c r="N275" s="6" t="s">
        <v>22</v>
      </c>
      <c r="O275" s="6" t="s">
        <v>23</v>
      </c>
      <c r="P275" s="6" t="s">
        <v>27</v>
      </c>
      <c r="Q275" s="6" t="s">
        <v>28</v>
      </c>
      <c r="R275" s="19">
        <v>13</v>
      </c>
      <c r="S275" s="20">
        <v>1</v>
      </c>
      <c r="T275" s="32">
        <v>0</v>
      </c>
      <c r="U275" t="s">
        <v>2910</v>
      </c>
      <c r="W275" t="str">
        <f t="shared" si="8"/>
        <v/>
      </c>
      <c r="X275" s="31" t="str">
        <f t="shared" si="9"/>
        <v>-</v>
      </c>
      <c r="Y275" s="35">
        <v>0.36299999999999999</v>
      </c>
      <c r="Z275" s="8">
        <f>IFERROR(IFERROR(VLOOKUP(G275,'IVSET-Escuelas'!A:F,4,FALSE),VLOOKUP(M275,'IVSET-Fines'!F:L,7,FALSE)),"-")</f>
        <v>0.66628944873809814</v>
      </c>
    </row>
    <row r="276" spans="1:26" ht="15" thickBot="1" x14ac:dyDescent="0.4">
      <c r="A276" s="5" t="s">
        <v>2916</v>
      </c>
      <c r="B276" s="5" t="s">
        <v>204</v>
      </c>
      <c r="C276" s="5" t="s">
        <v>1084</v>
      </c>
      <c r="D276" s="5" t="s">
        <v>1085</v>
      </c>
      <c r="E276" s="5">
        <v>609980</v>
      </c>
      <c r="F276" s="5">
        <v>2</v>
      </c>
      <c r="G276" s="5" t="s">
        <v>1112</v>
      </c>
      <c r="H276" s="5" t="s">
        <v>20</v>
      </c>
      <c r="I276" s="6" t="s">
        <v>50</v>
      </c>
      <c r="J276" s="6" t="s">
        <v>51</v>
      </c>
      <c r="K276" s="6" t="s">
        <v>1095</v>
      </c>
      <c r="L276" s="6" t="s">
        <v>1113</v>
      </c>
      <c r="M276" s="6"/>
      <c r="N276" s="6" t="s">
        <v>22</v>
      </c>
      <c r="O276" s="6" t="s">
        <v>23</v>
      </c>
      <c r="P276" s="6" t="s">
        <v>27</v>
      </c>
      <c r="Q276" s="6" t="s">
        <v>28</v>
      </c>
      <c r="R276" s="19">
        <v>14</v>
      </c>
      <c r="S276" s="20">
        <v>1</v>
      </c>
      <c r="T276" s="32">
        <v>0</v>
      </c>
      <c r="U276" t="s">
        <v>2910</v>
      </c>
      <c r="W276" t="str">
        <f t="shared" si="8"/>
        <v/>
      </c>
      <c r="X276" s="31" t="str">
        <f t="shared" si="9"/>
        <v>-</v>
      </c>
      <c r="Y276" s="35">
        <v>0.36299999999999999</v>
      </c>
      <c r="Z276" s="8">
        <f>IFERROR(IFERROR(VLOOKUP(G276,'IVSET-Escuelas'!A:F,4,FALSE),VLOOKUP(M276,'IVSET-Fines'!F:L,7,FALSE)),"-")</f>
        <v>0.64513689279556274</v>
      </c>
    </row>
    <row r="277" spans="1:26" ht="15" thickBot="1" x14ac:dyDescent="0.4">
      <c r="A277" s="3" t="s">
        <v>2916</v>
      </c>
      <c r="B277" s="3" t="s">
        <v>352</v>
      </c>
      <c r="C277" s="3" t="s">
        <v>1338</v>
      </c>
      <c r="D277" s="3" t="s">
        <v>1339</v>
      </c>
      <c r="E277" s="3">
        <v>601741</v>
      </c>
      <c r="F277" s="3">
        <v>0</v>
      </c>
      <c r="G277" s="3" t="s">
        <v>1343</v>
      </c>
      <c r="H277" s="3" t="s">
        <v>20</v>
      </c>
      <c r="I277" s="4" t="s">
        <v>50</v>
      </c>
      <c r="J277" s="4" t="s">
        <v>21</v>
      </c>
      <c r="K277" s="4"/>
      <c r="L277" s="4" t="s">
        <v>1344</v>
      </c>
      <c r="M277" s="4"/>
      <c r="N277" s="4" t="s">
        <v>22</v>
      </c>
      <c r="O277" s="4" t="s">
        <v>23</v>
      </c>
      <c r="P277" s="4" t="s">
        <v>27</v>
      </c>
      <c r="Q277" s="4" t="s">
        <v>28</v>
      </c>
      <c r="R277" s="21">
        <v>16</v>
      </c>
      <c r="S277" s="22">
        <v>1</v>
      </c>
      <c r="T277" s="32">
        <v>0</v>
      </c>
      <c r="U277" t="s">
        <v>2910</v>
      </c>
      <c r="W277" t="str">
        <f t="shared" si="8"/>
        <v/>
      </c>
      <c r="X277" s="31" t="str">
        <f t="shared" si="9"/>
        <v>-</v>
      </c>
      <c r="Y277" s="35">
        <v>0.36399999999999999</v>
      </c>
      <c r="Z277" s="8">
        <f>IFERROR(IFERROR(VLOOKUP(G277,'IVSET-Escuelas'!A:F,4,FALSE),VLOOKUP(M277,'IVSET-Fines'!F:L,7,FALSE)),"-")</f>
        <v>0.25545939803123469</v>
      </c>
    </row>
    <row r="278" spans="1:26" ht="15" thickBot="1" x14ac:dyDescent="0.4">
      <c r="A278" s="5" t="s">
        <v>2916</v>
      </c>
      <c r="B278" s="5" t="s">
        <v>19</v>
      </c>
      <c r="C278" s="5" t="s">
        <v>17</v>
      </c>
      <c r="D278" s="5" t="s">
        <v>18</v>
      </c>
      <c r="E278" s="5">
        <v>614459</v>
      </c>
      <c r="F278" s="5">
        <v>0</v>
      </c>
      <c r="G278" s="5" t="s">
        <v>43</v>
      </c>
      <c r="H278" s="5" t="s">
        <v>20</v>
      </c>
      <c r="I278" s="6" t="s">
        <v>25</v>
      </c>
      <c r="J278" s="6" t="s">
        <v>21</v>
      </c>
      <c r="K278" s="6"/>
      <c r="L278" s="6" t="s">
        <v>44</v>
      </c>
      <c r="M278" s="6"/>
      <c r="N278" s="6" t="s">
        <v>22</v>
      </c>
      <c r="O278" s="6" t="s">
        <v>23</v>
      </c>
      <c r="P278" s="6" t="s">
        <v>27</v>
      </c>
      <c r="Q278" s="6" t="s">
        <v>28</v>
      </c>
      <c r="R278" s="19">
        <v>40</v>
      </c>
      <c r="S278" s="20">
        <v>3</v>
      </c>
      <c r="T278" s="32">
        <v>0</v>
      </c>
      <c r="U278" t="s">
        <v>2910</v>
      </c>
      <c r="W278" t="str">
        <f t="shared" si="8"/>
        <v/>
      </c>
      <c r="X278" s="31" t="str">
        <f t="shared" si="9"/>
        <v>-</v>
      </c>
      <c r="Y278" s="35">
        <v>0.36499999999999999</v>
      </c>
      <c r="Z278" s="8">
        <f>IFERROR(IFERROR(VLOOKUP(G278,'IVSET-Escuelas'!A:F,4,FALSE),VLOOKUP(M278,'IVSET-Fines'!F:L,7,FALSE)),"-")</f>
        <v>0.53688979148864746</v>
      </c>
    </row>
    <row r="279" spans="1:26" ht="15" thickBot="1" x14ac:dyDescent="0.4">
      <c r="A279" s="5" t="s">
        <v>2916</v>
      </c>
      <c r="B279" s="5" t="s">
        <v>19</v>
      </c>
      <c r="C279" s="5" t="s">
        <v>17</v>
      </c>
      <c r="D279" s="5" t="s">
        <v>18</v>
      </c>
      <c r="E279" s="5">
        <v>608902</v>
      </c>
      <c r="F279" s="5">
        <v>0</v>
      </c>
      <c r="G279" s="5" t="s">
        <v>89</v>
      </c>
      <c r="H279" s="5" t="s">
        <v>20</v>
      </c>
      <c r="I279" s="6" t="s">
        <v>50</v>
      </c>
      <c r="J279" s="6" t="s">
        <v>21</v>
      </c>
      <c r="K279" s="6"/>
      <c r="L279" s="6" t="s">
        <v>90</v>
      </c>
      <c r="M279" s="6"/>
      <c r="N279" s="6" t="s">
        <v>22</v>
      </c>
      <c r="O279" s="6" t="s">
        <v>23</v>
      </c>
      <c r="P279" s="6" t="s">
        <v>27</v>
      </c>
      <c r="Q279" s="6" t="s">
        <v>28</v>
      </c>
      <c r="R279" s="19">
        <v>24</v>
      </c>
      <c r="S279" s="20">
        <v>1</v>
      </c>
      <c r="T279" s="32">
        <v>0</v>
      </c>
      <c r="U279" t="s">
        <v>2910</v>
      </c>
      <c r="W279" t="str">
        <f t="shared" si="8"/>
        <v/>
      </c>
      <c r="X279" s="31" t="str">
        <f t="shared" si="9"/>
        <v>-</v>
      </c>
      <c r="Y279" s="35">
        <v>0.36699999999999999</v>
      </c>
      <c r="Z279" s="8">
        <f>IFERROR(IFERROR(VLOOKUP(G279,'IVSET-Escuelas'!A:F,4,FALSE),VLOOKUP(M279,'IVSET-Fines'!F:L,7,FALSE)),"-")</f>
        <v>0.1050872057676315</v>
      </c>
    </row>
    <row r="280" spans="1:26" ht="15" thickBot="1" x14ac:dyDescent="0.4">
      <c r="A280" s="3" t="s">
        <v>2916</v>
      </c>
      <c r="B280" s="3" t="s">
        <v>140</v>
      </c>
      <c r="C280" s="3" t="s">
        <v>2277</v>
      </c>
      <c r="D280" s="3" t="s">
        <v>2278</v>
      </c>
      <c r="E280" s="3">
        <v>600849</v>
      </c>
      <c r="F280" s="3">
        <v>2</v>
      </c>
      <c r="G280" s="3" t="s">
        <v>2298</v>
      </c>
      <c r="H280" s="3" t="s">
        <v>20</v>
      </c>
      <c r="I280" s="4" t="s">
        <v>50</v>
      </c>
      <c r="J280" s="4" t="s">
        <v>51</v>
      </c>
      <c r="K280" s="4" t="s">
        <v>2292</v>
      </c>
      <c r="L280" s="4" t="s">
        <v>1888</v>
      </c>
      <c r="M280" s="4"/>
      <c r="N280" s="4" t="s">
        <v>22</v>
      </c>
      <c r="O280" s="4" t="s">
        <v>23</v>
      </c>
      <c r="P280" s="4" t="s">
        <v>27</v>
      </c>
      <c r="Q280" s="4" t="s">
        <v>28</v>
      </c>
      <c r="R280" s="21">
        <v>12</v>
      </c>
      <c r="S280" s="22">
        <v>1</v>
      </c>
      <c r="T280" s="32">
        <v>0</v>
      </c>
      <c r="U280" t="s">
        <v>2910</v>
      </c>
      <c r="W280" t="str">
        <f t="shared" si="8"/>
        <v/>
      </c>
      <c r="X280" s="31" t="str">
        <f t="shared" si="9"/>
        <v>-</v>
      </c>
      <c r="Y280" s="35">
        <v>0.371</v>
      </c>
      <c r="Z280" s="8">
        <f>IFERROR(IFERROR(VLOOKUP(G280,'IVSET-Escuelas'!A:F,4,FALSE),VLOOKUP(M280,'IVSET-Fines'!F:L,7,FALSE)),"-")</f>
        <v>0.18833065032958979</v>
      </c>
    </row>
    <row r="281" spans="1:26" ht="15" thickBot="1" x14ac:dyDescent="0.4">
      <c r="A281" s="5" t="s">
        <v>2916</v>
      </c>
      <c r="B281" s="5" t="s">
        <v>203</v>
      </c>
      <c r="C281" s="5" t="s">
        <v>450</v>
      </c>
      <c r="D281" s="5" t="s">
        <v>452</v>
      </c>
      <c r="E281" s="5">
        <v>611894</v>
      </c>
      <c r="F281" s="5">
        <v>1</v>
      </c>
      <c r="G281" s="5" t="s">
        <v>469</v>
      </c>
      <c r="H281" s="5" t="s">
        <v>20</v>
      </c>
      <c r="I281" s="6" t="s">
        <v>50</v>
      </c>
      <c r="J281" s="6" t="s">
        <v>51</v>
      </c>
      <c r="K281" s="6" t="s">
        <v>470</v>
      </c>
      <c r="L281" s="6" t="s">
        <v>471</v>
      </c>
      <c r="M281" s="6"/>
      <c r="N281" s="6" t="s">
        <v>22</v>
      </c>
      <c r="O281" s="6" t="s">
        <v>23</v>
      </c>
      <c r="P281" s="6" t="s">
        <v>27</v>
      </c>
      <c r="Q281" s="6" t="s">
        <v>28</v>
      </c>
      <c r="R281" s="19">
        <v>14</v>
      </c>
      <c r="S281" s="20">
        <v>1</v>
      </c>
      <c r="T281" s="32">
        <v>0</v>
      </c>
      <c r="U281" t="s">
        <v>2910</v>
      </c>
      <c r="W281" t="str">
        <f t="shared" si="8"/>
        <v/>
      </c>
      <c r="X281" s="31" t="str">
        <f t="shared" si="9"/>
        <v>-</v>
      </c>
      <c r="Y281" s="35">
        <v>0.371</v>
      </c>
      <c r="Z281" s="8">
        <f>IFERROR(IFERROR(VLOOKUP(G281,'IVSET-Escuelas'!A:F,4,FALSE),VLOOKUP(M281,'IVSET-Fines'!F:L,7,FALSE)),"-")</f>
        <v>0.2734563946723938</v>
      </c>
    </row>
    <row r="282" spans="1:26" ht="15" thickBot="1" x14ac:dyDescent="0.4">
      <c r="A282" s="3" t="s">
        <v>2916</v>
      </c>
      <c r="B282" s="3" t="s">
        <v>138</v>
      </c>
      <c r="C282" s="3" t="s">
        <v>436</v>
      </c>
      <c r="D282" s="3" t="s">
        <v>1067</v>
      </c>
      <c r="E282" s="3">
        <v>623978</v>
      </c>
      <c r="F282" s="3">
        <v>3</v>
      </c>
      <c r="G282" s="3" t="s">
        <v>1079</v>
      </c>
      <c r="H282" s="3" t="s">
        <v>20</v>
      </c>
      <c r="I282" s="4" t="s">
        <v>50</v>
      </c>
      <c r="J282" s="4" t="s">
        <v>51</v>
      </c>
      <c r="K282" s="4" t="s">
        <v>1073</v>
      </c>
      <c r="L282" s="4" t="s">
        <v>1080</v>
      </c>
      <c r="M282" s="4"/>
      <c r="N282" s="4" t="s">
        <v>22</v>
      </c>
      <c r="O282" s="4" t="s">
        <v>23</v>
      </c>
      <c r="P282" s="4" t="s">
        <v>27</v>
      </c>
      <c r="Q282" s="4" t="s">
        <v>28</v>
      </c>
      <c r="R282" s="21">
        <v>34</v>
      </c>
      <c r="S282" s="22">
        <v>2</v>
      </c>
      <c r="T282" s="32">
        <v>0</v>
      </c>
      <c r="U282" t="s">
        <v>2910</v>
      </c>
      <c r="W282" t="str">
        <f t="shared" si="8"/>
        <v/>
      </c>
      <c r="X282" s="31" t="str">
        <f t="shared" si="9"/>
        <v>-</v>
      </c>
      <c r="Y282" s="35">
        <v>0.373</v>
      </c>
      <c r="Z282" s="8">
        <f>IFERROR(IFERROR(VLOOKUP(G282,'IVSET-Escuelas'!A:F,4,FALSE),VLOOKUP(M282,'IVSET-Fines'!F:L,7,FALSE)),"-")</f>
        <v>0.83557754755020142</v>
      </c>
    </row>
    <row r="283" spans="1:26" ht="15" thickBot="1" x14ac:dyDescent="0.4">
      <c r="A283" s="3" t="s">
        <v>2916</v>
      </c>
      <c r="B283" s="3" t="s">
        <v>204</v>
      </c>
      <c r="C283" s="3" t="s">
        <v>137</v>
      </c>
      <c r="D283" s="3" t="s">
        <v>2629</v>
      </c>
      <c r="E283" s="3">
        <v>602948</v>
      </c>
      <c r="F283" s="3">
        <v>2</v>
      </c>
      <c r="G283" s="3" t="s">
        <v>2638</v>
      </c>
      <c r="H283" s="3" t="s">
        <v>20</v>
      </c>
      <c r="I283" s="4" t="s">
        <v>50</v>
      </c>
      <c r="J283" s="4" t="s">
        <v>51</v>
      </c>
      <c r="K283" s="4" t="s">
        <v>2631</v>
      </c>
      <c r="L283" s="4" t="s">
        <v>2358</v>
      </c>
      <c r="M283" s="4"/>
      <c r="N283" s="4" t="s">
        <v>22</v>
      </c>
      <c r="O283" s="4" t="s">
        <v>134</v>
      </c>
      <c r="P283" s="4" t="s">
        <v>27</v>
      </c>
      <c r="Q283" s="4" t="s">
        <v>28</v>
      </c>
      <c r="R283" s="21">
        <v>45</v>
      </c>
      <c r="S283" s="22">
        <v>3</v>
      </c>
      <c r="T283" s="32">
        <v>0</v>
      </c>
      <c r="U283" t="s">
        <v>2910</v>
      </c>
      <c r="W283" t="str">
        <f t="shared" si="8"/>
        <v/>
      </c>
      <c r="X283" s="31" t="str">
        <f t="shared" si="9"/>
        <v>-</v>
      </c>
      <c r="Y283" s="35">
        <v>0.377</v>
      </c>
      <c r="Z283" s="8">
        <f>IFERROR(IFERROR(VLOOKUP(G283,'IVSET-Escuelas'!A:F,4,FALSE),VLOOKUP(M283,'IVSET-Fines'!F:L,7,FALSE)),"-")</f>
        <v>0.39093557000160217</v>
      </c>
    </row>
    <row r="284" spans="1:26" ht="15" thickBot="1" x14ac:dyDescent="0.4">
      <c r="A284" s="5" t="s">
        <v>2916</v>
      </c>
      <c r="B284" s="5" t="s">
        <v>205</v>
      </c>
      <c r="C284" s="5" t="s">
        <v>654</v>
      </c>
      <c r="D284" s="5" t="s">
        <v>655</v>
      </c>
      <c r="E284" s="5">
        <v>604802</v>
      </c>
      <c r="F284" s="5">
        <v>2</v>
      </c>
      <c r="G284" s="5" t="s">
        <v>656</v>
      </c>
      <c r="H284" s="5" t="s">
        <v>20</v>
      </c>
      <c r="I284" s="6" t="s">
        <v>50</v>
      </c>
      <c r="J284" s="6" t="s">
        <v>51</v>
      </c>
      <c r="K284" s="6" t="s">
        <v>657</v>
      </c>
      <c r="L284" s="6" t="s">
        <v>428</v>
      </c>
      <c r="M284" s="6"/>
      <c r="N284" s="6" t="s">
        <v>22</v>
      </c>
      <c r="O284" s="6" t="s">
        <v>23</v>
      </c>
      <c r="P284" s="6" t="s">
        <v>27</v>
      </c>
      <c r="Q284" s="6" t="s">
        <v>28</v>
      </c>
      <c r="R284" s="19">
        <v>19</v>
      </c>
      <c r="S284" s="20">
        <v>1</v>
      </c>
      <c r="T284" s="32">
        <v>0</v>
      </c>
      <c r="U284" t="s">
        <v>2910</v>
      </c>
      <c r="W284" t="str">
        <f t="shared" si="8"/>
        <v/>
      </c>
      <c r="X284" s="31" t="str">
        <f t="shared" si="9"/>
        <v>-</v>
      </c>
      <c r="Y284" s="35">
        <v>0.377</v>
      </c>
      <c r="Z284" s="8">
        <f>IFERROR(IFERROR(VLOOKUP(G284,'IVSET-Escuelas'!A:F,4,FALSE),VLOOKUP(M284,'IVSET-Fines'!F:L,7,FALSE)),"-")</f>
        <v>0.36554378271102911</v>
      </c>
    </row>
    <row r="285" spans="1:26" ht="15" thickBot="1" x14ac:dyDescent="0.4">
      <c r="A285" s="3" t="s">
        <v>2916</v>
      </c>
      <c r="B285" s="3" t="s">
        <v>19</v>
      </c>
      <c r="C285" s="3" t="s">
        <v>17</v>
      </c>
      <c r="D285" s="3" t="s">
        <v>18</v>
      </c>
      <c r="E285" s="3">
        <v>600512</v>
      </c>
      <c r="F285" s="3">
        <v>0</v>
      </c>
      <c r="G285" s="3" t="s">
        <v>76</v>
      </c>
      <c r="H285" s="3" t="s">
        <v>20</v>
      </c>
      <c r="I285" s="4" t="s">
        <v>50</v>
      </c>
      <c r="J285" s="4" t="s">
        <v>21</v>
      </c>
      <c r="K285" s="4"/>
      <c r="L285" s="4" t="s">
        <v>77</v>
      </c>
      <c r="M285" s="4"/>
      <c r="N285" s="4" t="s">
        <v>22</v>
      </c>
      <c r="O285" s="4" t="s">
        <v>23</v>
      </c>
      <c r="P285" s="4" t="s">
        <v>27</v>
      </c>
      <c r="Q285" s="4" t="s">
        <v>28</v>
      </c>
      <c r="R285" s="21">
        <v>128</v>
      </c>
      <c r="S285" s="22">
        <v>10</v>
      </c>
      <c r="T285" s="32">
        <v>0</v>
      </c>
      <c r="U285" t="s">
        <v>2910</v>
      </c>
      <c r="W285" t="str">
        <f t="shared" si="8"/>
        <v/>
      </c>
      <c r="X285" s="31" t="str">
        <f t="shared" si="9"/>
        <v>-</v>
      </c>
      <c r="Y285" s="35">
        <v>0.377</v>
      </c>
      <c r="Z285" s="8">
        <f>IFERROR(IFERROR(VLOOKUP(G285,'IVSET-Escuelas'!A:F,4,FALSE),VLOOKUP(M285,'IVSET-Fines'!F:L,7,FALSE)),"-")</f>
        <v>0.47517624497413641</v>
      </c>
    </row>
    <row r="286" spans="1:26" ht="15" thickBot="1" x14ac:dyDescent="0.4">
      <c r="A286" s="3" t="s">
        <v>2916</v>
      </c>
      <c r="B286" s="3" t="s">
        <v>203</v>
      </c>
      <c r="C286" s="3" t="s">
        <v>590</v>
      </c>
      <c r="D286" s="3" t="s">
        <v>2553</v>
      </c>
      <c r="E286" s="3">
        <v>601792</v>
      </c>
      <c r="F286" s="3">
        <v>1</v>
      </c>
      <c r="G286" s="3" t="s">
        <v>2557</v>
      </c>
      <c r="H286" s="3" t="s">
        <v>20</v>
      </c>
      <c r="I286" s="4" t="s">
        <v>50</v>
      </c>
      <c r="J286" s="4" t="s">
        <v>51</v>
      </c>
      <c r="K286" s="4" t="s">
        <v>2555</v>
      </c>
      <c r="L286" s="4" t="s">
        <v>754</v>
      </c>
      <c r="M286" s="4"/>
      <c r="N286" s="4" t="s">
        <v>22</v>
      </c>
      <c r="O286" s="4" t="s">
        <v>23</v>
      </c>
      <c r="P286" s="4" t="s">
        <v>27</v>
      </c>
      <c r="Q286" s="4" t="s">
        <v>28</v>
      </c>
      <c r="R286" s="21">
        <v>10</v>
      </c>
      <c r="S286" s="22">
        <v>1</v>
      </c>
      <c r="T286" s="32">
        <v>0</v>
      </c>
      <c r="U286" t="s">
        <v>2910</v>
      </c>
      <c r="W286" t="str">
        <f t="shared" si="8"/>
        <v/>
      </c>
      <c r="X286" s="31" t="str">
        <f t="shared" si="9"/>
        <v>-</v>
      </c>
      <c r="Y286" s="35">
        <v>0.38200000000000001</v>
      </c>
      <c r="Z286" s="8">
        <f>IFERROR(IFERROR(VLOOKUP(G286,'IVSET-Escuelas'!A:F,4,FALSE),VLOOKUP(M286,'IVSET-Fines'!F:L,7,FALSE)),"-")</f>
        <v>0.15951043367385859</v>
      </c>
    </row>
    <row r="287" spans="1:26" ht="15" thickBot="1" x14ac:dyDescent="0.4">
      <c r="A287" s="5" t="s">
        <v>2916</v>
      </c>
      <c r="B287" s="5" t="s">
        <v>217</v>
      </c>
      <c r="C287" s="5" t="s">
        <v>693</v>
      </c>
      <c r="D287" s="5" t="s">
        <v>694</v>
      </c>
      <c r="E287" s="5">
        <v>606543</v>
      </c>
      <c r="F287" s="5">
        <v>1</v>
      </c>
      <c r="G287" s="5" t="s">
        <v>695</v>
      </c>
      <c r="H287" s="5" t="s">
        <v>20</v>
      </c>
      <c r="I287" s="6" t="s">
        <v>50</v>
      </c>
      <c r="J287" s="6" t="s">
        <v>51</v>
      </c>
      <c r="K287" s="6" t="s">
        <v>696</v>
      </c>
      <c r="L287" s="6" t="s">
        <v>526</v>
      </c>
      <c r="M287" s="6"/>
      <c r="N287" s="6" t="s">
        <v>22</v>
      </c>
      <c r="O287" s="6" t="s">
        <v>23</v>
      </c>
      <c r="P287" s="6" t="s">
        <v>27</v>
      </c>
      <c r="Q287" s="6" t="s">
        <v>28</v>
      </c>
      <c r="R287" s="19">
        <v>34</v>
      </c>
      <c r="S287" s="20">
        <v>3</v>
      </c>
      <c r="T287" s="32">
        <v>0</v>
      </c>
      <c r="U287" t="s">
        <v>2910</v>
      </c>
      <c r="W287" t="str">
        <f t="shared" si="8"/>
        <v/>
      </c>
      <c r="X287" s="31" t="str">
        <f t="shared" si="9"/>
        <v>-</v>
      </c>
      <c r="Y287" s="35">
        <v>0.38300000000000001</v>
      </c>
      <c r="Z287" s="8">
        <f>IFERROR(IFERROR(VLOOKUP(G287,'IVSET-Escuelas'!A:F,4,FALSE),VLOOKUP(M287,'IVSET-Fines'!F:L,7,FALSE)),"-")</f>
        <v>0.45479217171669012</v>
      </c>
    </row>
    <row r="288" spans="1:26" ht="15" thickBot="1" x14ac:dyDescent="0.4">
      <c r="A288" s="5" t="s">
        <v>2916</v>
      </c>
      <c r="B288" s="5" t="s">
        <v>140</v>
      </c>
      <c r="C288" s="5" t="s">
        <v>136</v>
      </c>
      <c r="D288" s="5" t="s">
        <v>559</v>
      </c>
      <c r="E288" s="5">
        <v>613508</v>
      </c>
      <c r="F288" s="5">
        <v>2</v>
      </c>
      <c r="G288" s="5" t="s">
        <v>563</v>
      </c>
      <c r="H288" s="5" t="s">
        <v>20</v>
      </c>
      <c r="I288" s="6" t="s">
        <v>50</v>
      </c>
      <c r="J288" s="6" t="s">
        <v>51</v>
      </c>
      <c r="K288" s="6" t="s">
        <v>561</v>
      </c>
      <c r="L288" s="6" t="s">
        <v>564</v>
      </c>
      <c r="M288" s="6"/>
      <c r="N288" s="6" t="s">
        <v>22</v>
      </c>
      <c r="O288" s="6" t="s">
        <v>23</v>
      </c>
      <c r="P288" s="6" t="s">
        <v>27</v>
      </c>
      <c r="Q288" s="6" t="s">
        <v>28</v>
      </c>
      <c r="R288" s="19">
        <v>15</v>
      </c>
      <c r="S288" s="20">
        <v>1</v>
      </c>
      <c r="T288" s="32">
        <v>0</v>
      </c>
      <c r="U288" t="s">
        <v>2910</v>
      </c>
      <c r="W288" t="str">
        <f t="shared" si="8"/>
        <v/>
      </c>
      <c r="X288" s="31" t="str">
        <f t="shared" si="9"/>
        <v>-</v>
      </c>
      <c r="Y288" s="35">
        <v>0.38300000000000001</v>
      </c>
      <c r="Z288" s="8">
        <f>IFERROR(IFERROR(VLOOKUP(G288,'IVSET-Escuelas'!A:F,4,FALSE),VLOOKUP(M288,'IVSET-Fines'!F:L,7,FALSE)),"-")</f>
        <v>0.47212377190589899</v>
      </c>
    </row>
    <row r="289" spans="1:26" ht="15" thickBot="1" x14ac:dyDescent="0.4">
      <c r="A289" s="5" t="s">
        <v>2916</v>
      </c>
      <c r="B289" s="5" t="s">
        <v>138</v>
      </c>
      <c r="C289" s="5" t="s">
        <v>436</v>
      </c>
      <c r="D289" s="5" t="s">
        <v>1067</v>
      </c>
      <c r="E289" s="5">
        <v>623978</v>
      </c>
      <c r="F289" s="5">
        <v>1</v>
      </c>
      <c r="G289" s="5" t="s">
        <v>1072</v>
      </c>
      <c r="H289" s="5" t="s">
        <v>20</v>
      </c>
      <c r="I289" s="6" t="s">
        <v>50</v>
      </c>
      <c r="J289" s="6" t="s">
        <v>51</v>
      </c>
      <c r="K289" s="6" t="s">
        <v>1073</v>
      </c>
      <c r="L289" s="6" t="s">
        <v>1074</v>
      </c>
      <c r="M289" s="6"/>
      <c r="N289" s="6" t="s">
        <v>22</v>
      </c>
      <c r="O289" s="6" t="s">
        <v>23</v>
      </c>
      <c r="P289" s="6" t="s">
        <v>27</v>
      </c>
      <c r="Q289" s="6" t="s">
        <v>28</v>
      </c>
      <c r="R289" s="19">
        <v>78</v>
      </c>
      <c r="S289" s="20">
        <v>5</v>
      </c>
      <c r="T289" s="32">
        <v>0</v>
      </c>
      <c r="U289" t="s">
        <v>2910</v>
      </c>
      <c r="W289" t="str">
        <f t="shared" si="8"/>
        <v/>
      </c>
      <c r="X289" s="31" t="str">
        <f t="shared" si="9"/>
        <v>-</v>
      </c>
      <c r="Y289" s="35">
        <v>0.38300000000000001</v>
      </c>
      <c r="Z289" s="8">
        <f>IFERROR(IFERROR(VLOOKUP(G289,'IVSET-Escuelas'!A:F,4,FALSE),VLOOKUP(M289,'IVSET-Fines'!F:L,7,FALSE)),"-")</f>
        <v>0.36569944024085999</v>
      </c>
    </row>
    <row r="290" spans="1:26" ht="15" thickBot="1" x14ac:dyDescent="0.4">
      <c r="A290" s="3" t="s">
        <v>2916</v>
      </c>
      <c r="B290" s="3" t="s">
        <v>410</v>
      </c>
      <c r="C290" s="3" t="s">
        <v>760</v>
      </c>
      <c r="D290" s="3" t="s">
        <v>761</v>
      </c>
      <c r="E290" s="3">
        <v>607782</v>
      </c>
      <c r="F290" s="3">
        <v>1</v>
      </c>
      <c r="G290" s="3" t="s">
        <v>762</v>
      </c>
      <c r="H290" s="3" t="s">
        <v>20</v>
      </c>
      <c r="I290" s="4" t="s">
        <v>50</v>
      </c>
      <c r="J290" s="4" t="s">
        <v>51</v>
      </c>
      <c r="K290" s="4" t="s">
        <v>763</v>
      </c>
      <c r="L290" s="4" t="s">
        <v>743</v>
      </c>
      <c r="M290" s="4"/>
      <c r="N290" s="4" t="s">
        <v>22</v>
      </c>
      <c r="O290" s="4" t="s">
        <v>23</v>
      </c>
      <c r="P290" s="4" t="s">
        <v>27</v>
      </c>
      <c r="Q290" s="4" t="s">
        <v>28</v>
      </c>
      <c r="R290" s="21">
        <v>12</v>
      </c>
      <c r="S290" s="22">
        <v>1</v>
      </c>
      <c r="T290" s="32">
        <v>0</v>
      </c>
      <c r="U290" t="s">
        <v>2910</v>
      </c>
      <c r="W290" t="str">
        <f t="shared" si="8"/>
        <v/>
      </c>
      <c r="X290" s="31" t="str">
        <f t="shared" si="9"/>
        <v>-</v>
      </c>
      <c r="Y290" s="35">
        <v>0.38500000000000001</v>
      </c>
      <c r="Z290" s="8">
        <f>IFERROR(IFERROR(VLOOKUP(G290,'IVSET-Escuelas'!A:F,4,FALSE),VLOOKUP(M290,'IVSET-Fines'!F:L,7,FALSE)),"-")</f>
        <v>0.40098032355308533</v>
      </c>
    </row>
    <row r="291" spans="1:26" ht="15" thickBot="1" x14ac:dyDescent="0.4">
      <c r="A291" s="5" t="s">
        <v>2916</v>
      </c>
      <c r="B291" s="5" t="s">
        <v>135</v>
      </c>
      <c r="C291" s="5" t="s">
        <v>1217</v>
      </c>
      <c r="D291" s="5" t="s">
        <v>1218</v>
      </c>
      <c r="E291" s="5">
        <v>604293</v>
      </c>
      <c r="F291" s="5">
        <v>1</v>
      </c>
      <c r="G291" s="5" t="s">
        <v>1229</v>
      </c>
      <c r="H291" s="5" t="s">
        <v>20</v>
      </c>
      <c r="I291" s="6" t="s">
        <v>50</v>
      </c>
      <c r="J291" s="6" t="s">
        <v>51</v>
      </c>
      <c r="K291" s="6" t="s">
        <v>1220</v>
      </c>
      <c r="L291" s="6" t="s">
        <v>1230</v>
      </c>
      <c r="M291" s="6"/>
      <c r="N291" s="6" t="s">
        <v>22</v>
      </c>
      <c r="O291" s="6" t="s">
        <v>23</v>
      </c>
      <c r="P291" s="6" t="s">
        <v>27</v>
      </c>
      <c r="Q291" s="6" t="s">
        <v>28</v>
      </c>
      <c r="R291" s="19">
        <v>29</v>
      </c>
      <c r="S291" s="20">
        <v>4</v>
      </c>
      <c r="T291" s="32">
        <v>0</v>
      </c>
      <c r="U291" t="s">
        <v>2910</v>
      </c>
      <c r="W291" t="str">
        <f t="shared" si="8"/>
        <v/>
      </c>
      <c r="X291" s="31" t="str">
        <f t="shared" si="9"/>
        <v>-</v>
      </c>
      <c r="Y291" s="35">
        <v>0.38800000000000001</v>
      </c>
      <c r="Z291" s="8">
        <f>IFERROR(IFERROR(VLOOKUP(G291,'IVSET-Escuelas'!A:F,4,FALSE),VLOOKUP(M291,'IVSET-Fines'!F:L,7,FALSE)),"-")</f>
        <v>0.51135808229446411</v>
      </c>
    </row>
    <row r="292" spans="1:26" ht="15" thickBot="1" x14ac:dyDescent="0.4">
      <c r="A292" s="3" t="s">
        <v>2916</v>
      </c>
      <c r="B292" s="3" t="s">
        <v>19</v>
      </c>
      <c r="C292" s="3" t="s">
        <v>1480</v>
      </c>
      <c r="D292" s="3" t="s">
        <v>1481</v>
      </c>
      <c r="E292" s="3">
        <v>601069</v>
      </c>
      <c r="F292" s="3">
        <v>1</v>
      </c>
      <c r="G292" s="3" t="s">
        <v>1482</v>
      </c>
      <c r="H292" s="3" t="s">
        <v>20</v>
      </c>
      <c r="I292" s="4" t="s">
        <v>50</v>
      </c>
      <c r="J292" s="4" t="s">
        <v>51</v>
      </c>
      <c r="K292" s="4" t="s">
        <v>1483</v>
      </c>
      <c r="L292" s="4" t="s">
        <v>428</v>
      </c>
      <c r="M292" s="4"/>
      <c r="N292" s="4" t="s">
        <v>22</v>
      </c>
      <c r="O292" s="4" t="s">
        <v>23</v>
      </c>
      <c r="P292" s="4" t="s">
        <v>27</v>
      </c>
      <c r="Q292" s="4" t="s">
        <v>28</v>
      </c>
      <c r="R292" s="21">
        <v>15</v>
      </c>
      <c r="S292" s="22">
        <v>1</v>
      </c>
      <c r="T292" s="32">
        <v>0</v>
      </c>
      <c r="U292" t="s">
        <v>2910</v>
      </c>
      <c r="W292" t="str">
        <f t="shared" si="8"/>
        <v/>
      </c>
      <c r="X292" s="31" t="str">
        <f t="shared" si="9"/>
        <v>-</v>
      </c>
      <c r="Y292" s="35">
        <v>0.38800000000000001</v>
      </c>
      <c r="Z292" s="8">
        <f>IFERROR(IFERROR(VLOOKUP(G292,'IVSET-Escuelas'!A:F,4,FALSE),VLOOKUP(M292,'IVSET-Fines'!F:L,7,FALSE)),"-")</f>
        <v>0.42566138505935669</v>
      </c>
    </row>
    <row r="293" spans="1:26" ht="15" thickBot="1" x14ac:dyDescent="0.4">
      <c r="A293" s="5" t="s">
        <v>2916</v>
      </c>
      <c r="B293" s="5" t="s">
        <v>203</v>
      </c>
      <c r="C293" s="5" t="s">
        <v>450</v>
      </c>
      <c r="D293" s="5" t="s">
        <v>452</v>
      </c>
      <c r="E293" s="5">
        <v>602489</v>
      </c>
      <c r="F293" s="5">
        <v>0</v>
      </c>
      <c r="G293" s="5" t="s">
        <v>474</v>
      </c>
      <c r="H293" s="5" t="s">
        <v>20</v>
      </c>
      <c r="I293" s="6" t="s">
        <v>50</v>
      </c>
      <c r="J293" s="6" t="s">
        <v>21</v>
      </c>
      <c r="K293" s="6"/>
      <c r="L293" s="6" t="s">
        <v>475</v>
      </c>
      <c r="M293" s="6"/>
      <c r="N293" s="6" t="s">
        <v>22</v>
      </c>
      <c r="O293" s="6" t="s">
        <v>23</v>
      </c>
      <c r="P293" s="6" t="s">
        <v>27</v>
      </c>
      <c r="Q293" s="6" t="s">
        <v>28</v>
      </c>
      <c r="R293" s="19">
        <v>26</v>
      </c>
      <c r="S293" s="20">
        <v>2</v>
      </c>
      <c r="T293" s="32">
        <v>0</v>
      </c>
      <c r="U293" t="s">
        <v>2910</v>
      </c>
      <c r="W293" t="str">
        <f t="shared" si="8"/>
        <v/>
      </c>
      <c r="X293" s="31" t="str">
        <f t="shared" si="9"/>
        <v>-</v>
      </c>
      <c r="Y293" s="35">
        <v>0.38900000000000001</v>
      </c>
      <c r="Z293" s="8">
        <f>IFERROR(IFERROR(VLOOKUP(G293,'IVSET-Escuelas'!A:F,4,FALSE),VLOOKUP(M293,'IVSET-Fines'!F:L,7,FALSE)),"-")</f>
        <v>6.6932566463947296E-2</v>
      </c>
    </row>
    <row r="294" spans="1:26" ht="15" thickBot="1" x14ac:dyDescent="0.4">
      <c r="A294" s="3" t="s">
        <v>2916</v>
      </c>
      <c r="B294" s="3" t="s">
        <v>356</v>
      </c>
      <c r="C294" s="3" t="s">
        <v>805</v>
      </c>
      <c r="D294" s="3" t="s">
        <v>2500</v>
      </c>
      <c r="E294" s="3">
        <v>607825</v>
      </c>
      <c r="F294" s="3">
        <v>1</v>
      </c>
      <c r="G294" s="3" t="s">
        <v>2503</v>
      </c>
      <c r="H294" s="3" t="s">
        <v>20</v>
      </c>
      <c r="I294" s="4" t="s">
        <v>50</v>
      </c>
      <c r="J294" s="4" t="s">
        <v>51</v>
      </c>
      <c r="K294" s="4" t="s">
        <v>2504</v>
      </c>
      <c r="L294" s="4" t="s">
        <v>960</v>
      </c>
      <c r="M294" s="4"/>
      <c r="N294" s="4" t="s">
        <v>22</v>
      </c>
      <c r="O294" s="4" t="s">
        <v>23</v>
      </c>
      <c r="P294" s="4" t="s">
        <v>27</v>
      </c>
      <c r="Q294" s="4" t="s">
        <v>28</v>
      </c>
      <c r="R294" s="21">
        <v>48</v>
      </c>
      <c r="S294" s="22">
        <v>3</v>
      </c>
      <c r="T294" s="32">
        <v>0</v>
      </c>
      <c r="U294" t="s">
        <v>2910</v>
      </c>
      <c r="W294" t="str">
        <f t="shared" si="8"/>
        <v/>
      </c>
      <c r="X294" s="31" t="str">
        <f t="shared" si="9"/>
        <v>-</v>
      </c>
      <c r="Y294" s="35">
        <v>0.38900000000000001</v>
      </c>
      <c r="Z294" s="8">
        <f>IFERROR(IFERROR(VLOOKUP(G294,'IVSET-Escuelas'!A:F,4,FALSE),VLOOKUP(M294,'IVSET-Fines'!F:L,7,FALSE)),"-")</f>
        <v>0.65716451406478882</v>
      </c>
    </row>
    <row r="295" spans="1:26" ht="15" thickBot="1" x14ac:dyDescent="0.4">
      <c r="A295" s="5" t="s">
        <v>2916</v>
      </c>
      <c r="B295" s="5" t="s">
        <v>257</v>
      </c>
      <c r="C295" s="5" t="s">
        <v>254</v>
      </c>
      <c r="D295" s="5" t="s">
        <v>256</v>
      </c>
      <c r="E295" s="5">
        <v>613277</v>
      </c>
      <c r="F295" s="5">
        <v>2</v>
      </c>
      <c r="G295" s="5" t="s">
        <v>306</v>
      </c>
      <c r="H295" s="5" t="s">
        <v>20</v>
      </c>
      <c r="I295" s="6" t="s">
        <v>50</v>
      </c>
      <c r="J295" s="6" t="s">
        <v>51</v>
      </c>
      <c r="K295" s="6" t="s">
        <v>295</v>
      </c>
      <c r="L295" s="6" t="s">
        <v>307</v>
      </c>
      <c r="M295" s="6"/>
      <c r="N295" s="6" t="s">
        <v>22</v>
      </c>
      <c r="O295" s="6" t="s">
        <v>23</v>
      </c>
      <c r="P295" s="6" t="s">
        <v>27</v>
      </c>
      <c r="Q295" s="6" t="s">
        <v>28</v>
      </c>
      <c r="R295" s="19">
        <v>17</v>
      </c>
      <c r="S295" s="20">
        <v>1</v>
      </c>
      <c r="T295" s="32">
        <v>0</v>
      </c>
      <c r="U295" t="s">
        <v>2910</v>
      </c>
      <c r="W295" t="str">
        <f t="shared" si="8"/>
        <v/>
      </c>
      <c r="X295" s="31" t="str">
        <f t="shared" si="9"/>
        <v>-</v>
      </c>
      <c r="Y295" s="35">
        <v>0.39</v>
      </c>
      <c r="Z295" s="8">
        <f>IFERROR(IFERROR(VLOOKUP(G295,'IVSET-Escuelas'!A:F,4,FALSE),VLOOKUP(M295,'IVSET-Fines'!F:L,7,FALSE)),"-")</f>
        <v>0.12686197459697721</v>
      </c>
    </row>
    <row r="296" spans="1:26" ht="15" thickBot="1" x14ac:dyDescent="0.4">
      <c r="A296" s="3" t="s">
        <v>2916</v>
      </c>
      <c r="B296" s="3" t="s">
        <v>223</v>
      </c>
      <c r="C296" s="3" t="s">
        <v>1205</v>
      </c>
      <c r="D296" s="3" t="s">
        <v>2075</v>
      </c>
      <c r="E296" s="3">
        <v>606708</v>
      </c>
      <c r="F296" s="3">
        <v>0</v>
      </c>
      <c r="G296" s="3" t="s">
        <v>2077</v>
      </c>
      <c r="H296" s="3" t="s">
        <v>20</v>
      </c>
      <c r="I296" s="4" t="s">
        <v>50</v>
      </c>
      <c r="J296" s="4" t="s">
        <v>21</v>
      </c>
      <c r="K296" s="4"/>
      <c r="L296" s="4" t="s">
        <v>235</v>
      </c>
      <c r="M296" s="4"/>
      <c r="N296" s="4" t="s">
        <v>22</v>
      </c>
      <c r="O296" s="4" t="s">
        <v>23</v>
      </c>
      <c r="P296" s="4" t="s">
        <v>27</v>
      </c>
      <c r="Q296" s="4" t="s">
        <v>28</v>
      </c>
      <c r="R296" s="21">
        <v>4</v>
      </c>
      <c r="S296" s="22">
        <v>1</v>
      </c>
      <c r="T296" s="32">
        <v>0</v>
      </c>
      <c r="U296" t="s">
        <v>2910</v>
      </c>
      <c r="W296" t="str">
        <f t="shared" si="8"/>
        <v/>
      </c>
      <c r="X296" s="31" t="str">
        <f t="shared" si="9"/>
        <v>-</v>
      </c>
      <c r="Y296" s="35">
        <v>0.39200000000000002</v>
      </c>
      <c r="Z296" s="8">
        <f>IFERROR(IFERROR(VLOOKUP(G296,'IVSET-Escuelas'!A:F,4,FALSE),VLOOKUP(M296,'IVSET-Fines'!F:L,7,FALSE)),"-")</f>
        <v>0.16708008944988251</v>
      </c>
    </row>
    <row r="297" spans="1:26" ht="15" thickBot="1" x14ac:dyDescent="0.4">
      <c r="A297" s="5" t="s">
        <v>2916</v>
      </c>
      <c r="B297" s="5" t="s">
        <v>257</v>
      </c>
      <c r="C297" s="5" t="s">
        <v>772</v>
      </c>
      <c r="D297" s="5" t="s">
        <v>773</v>
      </c>
      <c r="E297" s="5">
        <v>609164</v>
      </c>
      <c r="F297" s="5">
        <v>1</v>
      </c>
      <c r="G297" s="5" t="s">
        <v>774</v>
      </c>
      <c r="H297" s="5" t="s">
        <v>20</v>
      </c>
      <c r="I297" s="6" t="s">
        <v>50</v>
      </c>
      <c r="J297" s="6" t="s">
        <v>51</v>
      </c>
      <c r="K297" s="6" t="s">
        <v>775</v>
      </c>
      <c r="L297" s="6" t="s">
        <v>528</v>
      </c>
      <c r="M297" s="6"/>
      <c r="N297" s="6" t="s">
        <v>22</v>
      </c>
      <c r="O297" s="6" t="s">
        <v>23</v>
      </c>
      <c r="P297" s="6" t="s">
        <v>27</v>
      </c>
      <c r="Q297" s="6" t="s">
        <v>28</v>
      </c>
      <c r="R297" s="19">
        <v>26</v>
      </c>
      <c r="S297" s="20">
        <v>2</v>
      </c>
      <c r="T297" s="32">
        <v>0</v>
      </c>
      <c r="U297" t="s">
        <v>2910</v>
      </c>
      <c r="W297" t="str">
        <f t="shared" si="8"/>
        <v/>
      </c>
      <c r="X297" s="31" t="str">
        <f t="shared" si="9"/>
        <v>-</v>
      </c>
      <c r="Y297" s="35">
        <v>0.39200000000000002</v>
      </c>
      <c r="Z297" s="8">
        <f>IFERROR(IFERROR(VLOOKUP(G297,'IVSET-Escuelas'!A:F,4,FALSE),VLOOKUP(M297,'IVSET-Fines'!F:L,7,FALSE)),"-")</f>
        <v>0.50474894046783447</v>
      </c>
    </row>
    <row r="298" spans="1:26" ht="15" thickBot="1" x14ac:dyDescent="0.4">
      <c r="A298" s="3" t="s">
        <v>2916</v>
      </c>
      <c r="B298" s="3" t="s">
        <v>817</v>
      </c>
      <c r="C298" s="3" t="s">
        <v>815</v>
      </c>
      <c r="D298" s="3" t="s">
        <v>816</v>
      </c>
      <c r="E298" s="3">
        <v>608393</v>
      </c>
      <c r="F298" s="3">
        <v>3</v>
      </c>
      <c r="G298" s="3" t="s">
        <v>823</v>
      </c>
      <c r="H298" s="3" t="s">
        <v>20</v>
      </c>
      <c r="I298" s="4" t="s">
        <v>50</v>
      </c>
      <c r="J298" s="4" t="s">
        <v>51</v>
      </c>
      <c r="K298" s="4" t="s">
        <v>824</v>
      </c>
      <c r="L298" s="4" t="s">
        <v>825</v>
      </c>
      <c r="M298" s="4"/>
      <c r="N298" s="4" t="s">
        <v>22</v>
      </c>
      <c r="O298" s="4" t="s">
        <v>23</v>
      </c>
      <c r="P298" s="4" t="s">
        <v>27</v>
      </c>
      <c r="Q298" s="4" t="s">
        <v>28</v>
      </c>
      <c r="R298" s="21">
        <v>30</v>
      </c>
      <c r="S298" s="22">
        <v>3</v>
      </c>
      <c r="T298" s="32">
        <v>0</v>
      </c>
      <c r="U298" t="s">
        <v>2910</v>
      </c>
      <c r="W298" t="str">
        <f t="shared" si="8"/>
        <v/>
      </c>
      <c r="X298" s="31" t="str">
        <f t="shared" si="9"/>
        <v>-</v>
      </c>
      <c r="Y298" s="35">
        <v>0.39500000000000002</v>
      </c>
      <c r="Z298" s="8">
        <f>IFERROR(IFERROR(VLOOKUP(G298,'IVSET-Escuelas'!A:F,4,FALSE),VLOOKUP(M298,'IVSET-Fines'!F:L,7,FALSE)),"-")</f>
        <v>0.55697256326675415</v>
      </c>
    </row>
    <row r="299" spans="1:26" ht="15" thickBot="1" x14ac:dyDescent="0.4">
      <c r="A299" s="5" t="s">
        <v>2916</v>
      </c>
      <c r="B299" s="5" t="s">
        <v>1257</v>
      </c>
      <c r="C299" s="5" t="s">
        <v>2237</v>
      </c>
      <c r="D299" s="5" t="s">
        <v>2238</v>
      </c>
      <c r="E299" s="5">
        <v>612307</v>
      </c>
      <c r="F299" s="5">
        <v>2</v>
      </c>
      <c r="G299" s="5" t="s">
        <v>2254</v>
      </c>
      <c r="H299" s="5" t="s">
        <v>20</v>
      </c>
      <c r="I299" s="6" t="s">
        <v>50</v>
      </c>
      <c r="J299" s="6" t="s">
        <v>51</v>
      </c>
      <c r="K299" s="6" t="s">
        <v>2253</v>
      </c>
      <c r="L299" s="6" t="s">
        <v>886</v>
      </c>
      <c r="M299" s="6"/>
      <c r="N299" s="6" t="s">
        <v>22</v>
      </c>
      <c r="O299" s="6" t="s">
        <v>23</v>
      </c>
      <c r="P299" s="6" t="s">
        <v>27</v>
      </c>
      <c r="Q299" s="6" t="s">
        <v>28</v>
      </c>
      <c r="R299" s="19">
        <v>21</v>
      </c>
      <c r="S299" s="20">
        <v>2</v>
      </c>
      <c r="T299" s="32">
        <v>0</v>
      </c>
      <c r="U299" t="s">
        <v>2910</v>
      </c>
      <c r="W299" t="str">
        <f t="shared" si="8"/>
        <v/>
      </c>
      <c r="X299" s="31" t="str">
        <f t="shared" si="9"/>
        <v>-</v>
      </c>
      <c r="Y299" s="35">
        <v>0.39500000000000002</v>
      </c>
      <c r="Z299" s="8">
        <f>IFERROR(IFERROR(VLOOKUP(G299,'IVSET-Escuelas'!A:F,4,FALSE),VLOOKUP(M299,'IVSET-Fines'!F:L,7,FALSE)),"-")</f>
        <v>0.48867836594581598</v>
      </c>
    </row>
    <row r="300" spans="1:26" ht="15" thickBot="1" x14ac:dyDescent="0.4">
      <c r="A300" s="5" t="s">
        <v>2916</v>
      </c>
      <c r="B300" s="5" t="s">
        <v>257</v>
      </c>
      <c r="C300" s="5" t="s">
        <v>254</v>
      </c>
      <c r="D300" s="5" t="s">
        <v>256</v>
      </c>
      <c r="E300" s="5">
        <v>613080</v>
      </c>
      <c r="F300" s="5">
        <v>1</v>
      </c>
      <c r="G300" s="5" t="s">
        <v>265</v>
      </c>
      <c r="H300" s="5" t="s">
        <v>20</v>
      </c>
      <c r="I300" s="6" t="s">
        <v>50</v>
      </c>
      <c r="J300" s="6" t="s">
        <v>51</v>
      </c>
      <c r="K300" s="6" t="s">
        <v>266</v>
      </c>
      <c r="L300" s="6" t="s">
        <v>267</v>
      </c>
      <c r="M300" s="6"/>
      <c r="N300" s="6" t="s">
        <v>22</v>
      </c>
      <c r="O300" s="6" t="s">
        <v>23</v>
      </c>
      <c r="P300" s="6" t="s">
        <v>27</v>
      </c>
      <c r="Q300" s="6" t="s">
        <v>28</v>
      </c>
      <c r="R300" s="19">
        <v>30</v>
      </c>
      <c r="S300" s="20">
        <v>3</v>
      </c>
      <c r="T300" s="32">
        <v>0</v>
      </c>
      <c r="U300" t="s">
        <v>2910</v>
      </c>
      <c r="W300" t="str">
        <f t="shared" si="8"/>
        <v/>
      </c>
      <c r="X300" s="31" t="str">
        <f t="shared" si="9"/>
        <v>-</v>
      </c>
      <c r="Y300" s="35">
        <v>0.39500000000000002</v>
      </c>
      <c r="Z300" s="8">
        <f>IFERROR(IFERROR(VLOOKUP(G300,'IVSET-Escuelas'!A:F,4,FALSE),VLOOKUP(M300,'IVSET-Fines'!F:L,7,FALSE)),"-")</f>
        <v>0.68373334407806396</v>
      </c>
    </row>
    <row r="301" spans="1:26" ht="15" thickBot="1" x14ac:dyDescent="0.4">
      <c r="A301" s="5" t="s">
        <v>2916</v>
      </c>
      <c r="B301" s="5" t="s">
        <v>205</v>
      </c>
      <c r="C301" s="5" t="s">
        <v>255</v>
      </c>
      <c r="D301" s="5" t="s">
        <v>750</v>
      </c>
      <c r="E301" s="5">
        <v>611538</v>
      </c>
      <c r="F301" s="5">
        <v>3</v>
      </c>
      <c r="G301" s="5" t="s">
        <v>755</v>
      </c>
      <c r="H301" s="5" t="s">
        <v>20</v>
      </c>
      <c r="I301" s="6" t="s">
        <v>50</v>
      </c>
      <c r="J301" s="6" t="s">
        <v>51</v>
      </c>
      <c r="K301" s="6" t="s">
        <v>752</v>
      </c>
      <c r="L301" s="6" t="s">
        <v>526</v>
      </c>
      <c r="M301" s="6"/>
      <c r="N301" s="6" t="s">
        <v>22</v>
      </c>
      <c r="O301" s="6" t="s">
        <v>23</v>
      </c>
      <c r="P301" s="6" t="s">
        <v>27</v>
      </c>
      <c r="Q301" s="6" t="s">
        <v>28</v>
      </c>
      <c r="R301" s="19">
        <v>28</v>
      </c>
      <c r="S301" s="20">
        <v>2</v>
      </c>
      <c r="T301" s="32">
        <v>0</v>
      </c>
      <c r="U301" t="s">
        <v>2910</v>
      </c>
      <c r="W301" t="str">
        <f t="shared" si="8"/>
        <v/>
      </c>
      <c r="X301" s="31" t="str">
        <f t="shared" si="9"/>
        <v>-</v>
      </c>
      <c r="Y301" s="35">
        <v>0.39500000000000002</v>
      </c>
      <c r="Z301" s="8">
        <f>IFERROR(IFERROR(VLOOKUP(G301,'IVSET-Escuelas'!A:F,4,FALSE),VLOOKUP(M301,'IVSET-Fines'!F:L,7,FALSE)),"-")</f>
        <v>0.39300316572189331</v>
      </c>
    </row>
    <row r="302" spans="1:26" ht="15" thickBot="1" x14ac:dyDescent="0.4">
      <c r="A302" s="5" t="s">
        <v>2916</v>
      </c>
      <c r="B302" s="5" t="s">
        <v>817</v>
      </c>
      <c r="C302" s="5" t="s">
        <v>2080</v>
      </c>
      <c r="D302" s="5" t="s">
        <v>2081</v>
      </c>
      <c r="E302" s="5">
        <v>612025</v>
      </c>
      <c r="F302" s="5">
        <v>1</v>
      </c>
      <c r="G302" s="5" t="s">
        <v>2098</v>
      </c>
      <c r="H302" s="5" t="s">
        <v>20</v>
      </c>
      <c r="I302" s="6" t="s">
        <v>50</v>
      </c>
      <c r="J302" s="6" t="s">
        <v>51</v>
      </c>
      <c r="K302" s="6" t="s">
        <v>2099</v>
      </c>
      <c r="L302" s="6" t="s">
        <v>2100</v>
      </c>
      <c r="M302" s="6"/>
      <c r="N302" s="6" t="s">
        <v>22</v>
      </c>
      <c r="O302" s="6" t="s">
        <v>23</v>
      </c>
      <c r="P302" s="6" t="s">
        <v>27</v>
      </c>
      <c r="Q302" s="6" t="s">
        <v>28</v>
      </c>
      <c r="R302" s="19">
        <v>38</v>
      </c>
      <c r="S302" s="20">
        <v>3</v>
      </c>
      <c r="T302" s="32">
        <v>0</v>
      </c>
      <c r="U302" t="s">
        <v>2910</v>
      </c>
      <c r="W302" t="str">
        <f t="shared" si="8"/>
        <v/>
      </c>
      <c r="X302" s="31" t="str">
        <f t="shared" si="9"/>
        <v>-</v>
      </c>
      <c r="Y302" s="35">
        <v>0.39600000000000002</v>
      </c>
      <c r="Z302" s="8">
        <f>IFERROR(IFERROR(VLOOKUP(G302,'IVSET-Escuelas'!A:F,4,FALSE),VLOOKUP(M302,'IVSET-Fines'!F:L,7,FALSE)),"-")</f>
        <v>0.83223962783813477</v>
      </c>
    </row>
    <row r="303" spans="1:26" ht="15" thickBot="1" x14ac:dyDescent="0.4">
      <c r="A303" s="5" t="s">
        <v>2916</v>
      </c>
      <c r="B303" s="5" t="s">
        <v>1860</v>
      </c>
      <c r="C303" s="5" t="s">
        <v>1858</v>
      </c>
      <c r="D303" s="5" t="s">
        <v>1859</v>
      </c>
      <c r="E303" s="5">
        <v>613639</v>
      </c>
      <c r="F303" s="5">
        <v>4</v>
      </c>
      <c r="G303" s="5" t="s">
        <v>1893</v>
      </c>
      <c r="H303" s="5" t="s">
        <v>20</v>
      </c>
      <c r="I303" s="6" t="s">
        <v>50</v>
      </c>
      <c r="J303" s="6" t="s">
        <v>51</v>
      </c>
      <c r="K303" s="6" t="s">
        <v>1872</v>
      </c>
      <c r="L303" s="6" t="s">
        <v>384</v>
      </c>
      <c r="M303" s="6"/>
      <c r="N303" s="6" t="s">
        <v>22</v>
      </c>
      <c r="O303" s="6" t="s">
        <v>23</v>
      </c>
      <c r="P303" s="6" t="s">
        <v>27</v>
      </c>
      <c r="Q303" s="6" t="s">
        <v>28</v>
      </c>
      <c r="R303" s="19">
        <v>15</v>
      </c>
      <c r="S303" s="20">
        <v>1</v>
      </c>
      <c r="T303" s="32">
        <v>0</v>
      </c>
      <c r="U303" t="s">
        <v>2910</v>
      </c>
      <c r="W303" t="str">
        <f t="shared" si="8"/>
        <v/>
      </c>
      <c r="X303" s="31" t="str">
        <f t="shared" si="9"/>
        <v>-</v>
      </c>
      <c r="Y303" s="35">
        <v>0.39600000000000002</v>
      </c>
      <c r="Z303" s="8">
        <f>IFERROR(IFERROR(VLOOKUP(G303,'IVSET-Escuelas'!A:F,4,FALSE),VLOOKUP(M303,'IVSET-Fines'!F:L,7,FALSE)),"-")</f>
        <v>0.45126429200172419</v>
      </c>
    </row>
    <row r="304" spans="1:26" ht="15" thickBot="1" x14ac:dyDescent="0.4">
      <c r="A304" s="3" t="s">
        <v>2916</v>
      </c>
      <c r="B304" s="3" t="s">
        <v>19</v>
      </c>
      <c r="C304" s="3" t="s">
        <v>17</v>
      </c>
      <c r="D304" s="3" t="s">
        <v>18</v>
      </c>
      <c r="E304" s="3">
        <v>613272</v>
      </c>
      <c r="F304" s="3">
        <v>0</v>
      </c>
      <c r="G304" s="3" t="s">
        <v>103</v>
      </c>
      <c r="H304" s="3" t="s">
        <v>20</v>
      </c>
      <c r="I304" s="4" t="s">
        <v>50</v>
      </c>
      <c r="J304" s="4" t="s">
        <v>21</v>
      </c>
      <c r="K304" s="4"/>
      <c r="L304" s="4" t="s">
        <v>104</v>
      </c>
      <c r="M304" s="4"/>
      <c r="N304" s="4" t="s">
        <v>22</v>
      </c>
      <c r="O304" s="4" t="s">
        <v>23</v>
      </c>
      <c r="P304" s="4" t="s">
        <v>27</v>
      </c>
      <c r="Q304" s="4" t="s">
        <v>28</v>
      </c>
      <c r="R304" s="21">
        <v>36</v>
      </c>
      <c r="S304" s="22">
        <v>2</v>
      </c>
      <c r="T304" s="32">
        <v>0</v>
      </c>
      <c r="U304" t="s">
        <v>2910</v>
      </c>
      <c r="W304" t="str">
        <f t="shared" si="8"/>
        <v/>
      </c>
      <c r="X304" s="31" t="str">
        <f t="shared" si="9"/>
        <v>-</v>
      </c>
      <c r="Y304" s="35">
        <v>0.39600000000000002</v>
      </c>
      <c r="Z304" s="8">
        <f>IFERROR(IFERROR(VLOOKUP(G304,'IVSET-Escuelas'!A:F,4,FALSE),VLOOKUP(M304,'IVSET-Fines'!F:L,7,FALSE)),"-")</f>
        <v>0.88408482074737549</v>
      </c>
    </row>
    <row r="305" spans="1:26" ht="15" thickBot="1" x14ac:dyDescent="0.4">
      <c r="A305" s="5" t="s">
        <v>2916</v>
      </c>
      <c r="B305" s="5" t="s">
        <v>1257</v>
      </c>
      <c r="C305" s="5" t="s">
        <v>1255</v>
      </c>
      <c r="D305" s="5" t="s">
        <v>1256</v>
      </c>
      <c r="E305" s="5">
        <v>609362</v>
      </c>
      <c r="F305" s="5">
        <v>2</v>
      </c>
      <c r="G305" s="5" t="s">
        <v>1268</v>
      </c>
      <c r="H305" s="5" t="s">
        <v>20</v>
      </c>
      <c r="I305" s="6" t="s">
        <v>50</v>
      </c>
      <c r="J305" s="6" t="s">
        <v>51</v>
      </c>
      <c r="K305" s="6" t="s">
        <v>1267</v>
      </c>
      <c r="L305" s="6" t="s">
        <v>1269</v>
      </c>
      <c r="M305" s="6"/>
      <c r="N305" s="6" t="s">
        <v>22</v>
      </c>
      <c r="O305" s="6" t="s">
        <v>23</v>
      </c>
      <c r="P305" s="6" t="s">
        <v>27</v>
      </c>
      <c r="Q305" s="6" t="s">
        <v>28</v>
      </c>
      <c r="R305" s="19">
        <v>40</v>
      </c>
      <c r="S305" s="20">
        <v>3</v>
      </c>
      <c r="T305" s="32">
        <v>0</v>
      </c>
      <c r="U305" t="s">
        <v>2910</v>
      </c>
      <c r="W305" t="str">
        <f t="shared" si="8"/>
        <v/>
      </c>
      <c r="X305" s="31" t="str">
        <f t="shared" si="9"/>
        <v>-</v>
      </c>
      <c r="Y305" s="35">
        <v>0.39600000000000002</v>
      </c>
      <c r="Z305" s="8">
        <f>IFERROR(IFERROR(VLOOKUP(G305,'IVSET-Escuelas'!A:F,4,FALSE),VLOOKUP(M305,'IVSET-Fines'!F:L,7,FALSE)),"-")</f>
        <v>0.63654965162277222</v>
      </c>
    </row>
    <row r="306" spans="1:26" ht="15" thickBot="1" x14ac:dyDescent="0.4">
      <c r="A306" s="3" t="s">
        <v>2916</v>
      </c>
      <c r="B306" s="3" t="s">
        <v>817</v>
      </c>
      <c r="C306" s="3" t="s">
        <v>2080</v>
      </c>
      <c r="D306" s="3" t="s">
        <v>2081</v>
      </c>
      <c r="E306" s="3">
        <v>615736</v>
      </c>
      <c r="F306" s="3">
        <v>0</v>
      </c>
      <c r="G306" s="3" t="s">
        <v>2147</v>
      </c>
      <c r="H306" s="3" t="s">
        <v>210</v>
      </c>
      <c r="I306" s="4" t="s">
        <v>201</v>
      </c>
      <c r="J306" s="4" t="s">
        <v>21</v>
      </c>
      <c r="K306" s="4"/>
      <c r="L306" s="4" t="s">
        <v>2148</v>
      </c>
      <c r="M306" s="4"/>
      <c r="N306" s="4" t="s">
        <v>22</v>
      </c>
      <c r="O306" s="4" t="s">
        <v>23</v>
      </c>
      <c r="P306" s="4" t="s">
        <v>27</v>
      </c>
      <c r="Q306" s="4" t="s">
        <v>144</v>
      </c>
      <c r="R306" s="21">
        <v>2223</v>
      </c>
      <c r="S306" s="22">
        <v>3</v>
      </c>
      <c r="T306" s="32">
        <v>0</v>
      </c>
      <c r="U306" t="s">
        <v>2909</v>
      </c>
      <c r="W306" t="str">
        <f t="shared" si="8"/>
        <v/>
      </c>
      <c r="X306" s="31" t="str">
        <f t="shared" si="9"/>
        <v>-</v>
      </c>
      <c r="Y306" s="35">
        <v>0.39700000000000002</v>
      </c>
      <c r="Z306" s="8">
        <f>IFERROR(IFERROR(VLOOKUP(G306,'IVSET-Escuelas'!A:F,4,FALSE),VLOOKUP(M306,'IVSET-Fines'!F:L,7,FALSE)),"-")</f>
        <v>0.13234332203865051</v>
      </c>
    </row>
    <row r="307" spans="1:26" ht="15" thickBot="1" x14ac:dyDescent="0.4">
      <c r="A307" s="5" t="s">
        <v>2916</v>
      </c>
      <c r="B307" s="5" t="s">
        <v>225</v>
      </c>
      <c r="C307" s="5" t="s">
        <v>1521</v>
      </c>
      <c r="D307" s="5" t="s">
        <v>1522</v>
      </c>
      <c r="E307" s="5">
        <v>602160</v>
      </c>
      <c r="F307" s="5">
        <v>0</v>
      </c>
      <c r="G307" s="5" t="s">
        <v>1526</v>
      </c>
      <c r="H307" s="5" t="s">
        <v>20</v>
      </c>
      <c r="I307" s="6" t="s">
        <v>50</v>
      </c>
      <c r="J307" s="6" t="s">
        <v>21</v>
      </c>
      <c r="K307" s="6"/>
      <c r="L307" s="6" t="s">
        <v>672</v>
      </c>
      <c r="M307" s="6"/>
      <c r="N307" s="6" t="s">
        <v>22</v>
      </c>
      <c r="O307" s="6" t="s">
        <v>23</v>
      </c>
      <c r="P307" s="6" t="s">
        <v>27</v>
      </c>
      <c r="Q307" s="6" t="s">
        <v>28</v>
      </c>
      <c r="R307" s="19">
        <v>9</v>
      </c>
      <c r="S307" s="20">
        <v>2</v>
      </c>
      <c r="T307" s="32">
        <v>0</v>
      </c>
      <c r="U307" t="s">
        <v>2910</v>
      </c>
      <c r="W307" t="str">
        <f t="shared" si="8"/>
        <v/>
      </c>
      <c r="X307" s="31" t="str">
        <f t="shared" si="9"/>
        <v>-</v>
      </c>
      <c r="Y307" s="35">
        <v>0.4</v>
      </c>
      <c r="Z307" s="8">
        <f>IFERROR(IFERROR(VLOOKUP(G307,'IVSET-Escuelas'!A:F,4,FALSE),VLOOKUP(M307,'IVSET-Fines'!F:L,7,FALSE)),"-")</f>
        <v>0.48313027620315552</v>
      </c>
    </row>
    <row r="308" spans="1:26" ht="15" thickBot="1" x14ac:dyDescent="0.4">
      <c r="A308" s="5" t="s">
        <v>2916</v>
      </c>
      <c r="B308" s="5" t="s">
        <v>356</v>
      </c>
      <c r="C308" s="5" t="s">
        <v>353</v>
      </c>
      <c r="D308" s="5" t="s">
        <v>355</v>
      </c>
      <c r="E308" s="5">
        <v>612518</v>
      </c>
      <c r="F308" s="5">
        <v>2</v>
      </c>
      <c r="G308" s="5" t="s">
        <v>383</v>
      </c>
      <c r="H308" s="5" t="s">
        <v>20</v>
      </c>
      <c r="I308" s="6" t="s">
        <v>50</v>
      </c>
      <c r="J308" s="6" t="s">
        <v>51</v>
      </c>
      <c r="K308" s="6" t="s">
        <v>374</v>
      </c>
      <c r="L308" s="6" t="s">
        <v>384</v>
      </c>
      <c r="M308" s="6"/>
      <c r="N308" s="6" t="s">
        <v>22</v>
      </c>
      <c r="O308" s="6" t="s">
        <v>23</v>
      </c>
      <c r="P308" s="6" t="s">
        <v>27</v>
      </c>
      <c r="Q308" s="6" t="s">
        <v>28</v>
      </c>
      <c r="R308" s="19">
        <v>30</v>
      </c>
      <c r="S308" s="20">
        <v>3</v>
      </c>
      <c r="T308" s="32">
        <v>0</v>
      </c>
      <c r="U308" t="s">
        <v>2910</v>
      </c>
      <c r="W308" t="str">
        <f t="shared" si="8"/>
        <v/>
      </c>
      <c r="X308" s="31" t="str">
        <f t="shared" si="9"/>
        <v>-</v>
      </c>
      <c r="Y308" s="35">
        <v>0.40400000000000003</v>
      </c>
      <c r="Z308" s="8">
        <f>IFERROR(IFERROR(VLOOKUP(G308,'IVSET-Escuelas'!A:F,4,FALSE),VLOOKUP(M308,'IVSET-Fines'!F:L,7,FALSE)),"-")</f>
        <v>0.70534342527389526</v>
      </c>
    </row>
    <row r="309" spans="1:26" ht="15" thickBot="1" x14ac:dyDescent="0.4">
      <c r="A309" s="5" t="s">
        <v>2916</v>
      </c>
      <c r="B309" s="5" t="s">
        <v>217</v>
      </c>
      <c r="C309" s="5" t="s">
        <v>1499</v>
      </c>
      <c r="D309" s="5" t="s">
        <v>1500</v>
      </c>
      <c r="E309" s="5">
        <v>601449</v>
      </c>
      <c r="F309" s="5">
        <v>3</v>
      </c>
      <c r="G309" s="5" t="s">
        <v>1504</v>
      </c>
      <c r="H309" s="5" t="s">
        <v>20</v>
      </c>
      <c r="I309" s="6" t="s">
        <v>50</v>
      </c>
      <c r="J309" s="6" t="s">
        <v>51</v>
      </c>
      <c r="K309" s="6" t="s">
        <v>1502</v>
      </c>
      <c r="L309" s="6" t="s">
        <v>526</v>
      </c>
      <c r="M309" s="6"/>
      <c r="N309" s="6" t="s">
        <v>22</v>
      </c>
      <c r="O309" s="6" t="s">
        <v>23</v>
      </c>
      <c r="P309" s="6" t="s">
        <v>27</v>
      </c>
      <c r="Q309" s="6" t="s">
        <v>28</v>
      </c>
      <c r="R309" s="19">
        <v>21</v>
      </c>
      <c r="S309" s="20">
        <v>2</v>
      </c>
      <c r="T309" s="32">
        <v>0</v>
      </c>
      <c r="U309" t="s">
        <v>2910</v>
      </c>
      <c r="W309" t="str">
        <f t="shared" si="8"/>
        <v/>
      </c>
      <c r="X309" s="31" t="str">
        <f t="shared" si="9"/>
        <v>-</v>
      </c>
      <c r="Y309" s="35">
        <v>0.40500000000000003</v>
      </c>
      <c r="Z309" s="8">
        <f>IFERROR(IFERROR(VLOOKUP(G309,'IVSET-Escuelas'!A:F,4,FALSE),VLOOKUP(M309,'IVSET-Fines'!F:L,7,FALSE)),"-")</f>
        <v>0.4999522864818573</v>
      </c>
    </row>
    <row r="310" spans="1:26" ht="15" thickBot="1" x14ac:dyDescent="0.4">
      <c r="A310" s="3" t="s">
        <v>2916</v>
      </c>
      <c r="B310" s="3" t="s">
        <v>140</v>
      </c>
      <c r="C310" s="3" t="s">
        <v>2277</v>
      </c>
      <c r="D310" s="3" t="s">
        <v>2278</v>
      </c>
      <c r="E310" s="3">
        <v>604560</v>
      </c>
      <c r="F310" s="3">
        <v>4</v>
      </c>
      <c r="G310" s="3" t="s">
        <v>2281</v>
      </c>
      <c r="H310" s="3" t="s">
        <v>20</v>
      </c>
      <c r="I310" s="4" t="s">
        <v>50</v>
      </c>
      <c r="J310" s="4" t="s">
        <v>51</v>
      </c>
      <c r="K310" s="4" t="s">
        <v>2282</v>
      </c>
      <c r="L310" s="4" t="s">
        <v>1226</v>
      </c>
      <c r="M310" s="4"/>
      <c r="N310" s="4" t="s">
        <v>22</v>
      </c>
      <c r="O310" s="4" t="s">
        <v>23</v>
      </c>
      <c r="P310" s="4" t="s">
        <v>27</v>
      </c>
      <c r="Q310" s="4" t="s">
        <v>28</v>
      </c>
      <c r="R310" s="21">
        <v>15</v>
      </c>
      <c r="S310" s="22">
        <v>1</v>
      </c>
      <c r="T310" s="32">
        <v>0</v>
      </c>
      <c r="U310" t="s">
        <v>2910</v>
      </c>
      <c r="W310" t="str">
        <f t="shared" si="8"/>
        <v/>
      </c>
      <c r="X310" s="31" t="str">
        <f t="shared" si="9"/>
        <v>-</v>
      </c>
      <c r="Y310" s="35">
        <v>0.40699999999999997</v>
      </c>
      <c r="Z310" s="8">
        <f>IFERROR(IFERROR(VLOOKUP(G310,'IVSET-Escuelas'!A:F,4,FALSE),VLOOKUP(M310,'IVSET-Fines'!F:L,7,FALSE)),"-")</f>
        <v>0.4858967661857605</v>
      </c>
    </row>
    <row r="311" spans="1:26" ht="15" thickBot="1" x14ac:dyDescent="0.4">
      <c r="A311" s="3" t="s">
        <v>2916</v>
      </c>
      <c r="B311" s="3" t="s">
        <v>135</v>
      </c>
      <c r="C311" s="3" t="s">
        <v>1217</v>
      </c>
      <c r="D311" s="3" t="s">
        <v>1218</v>
      </c>
      <c r="E311" s="3">
        <v>604293</v>
      </c>
      <c r="F311" s="3">
        <v>3</v>
      </c>
      <c r="G311" s="3" t="s">
        <v>1224</v>
      </c>
      <c r="H311" s="3" t="s">
        <v>20</v>
      </c>
      <c r="I311" s="4" t="s">
        <v>50</v>
      </c>
      <c r="J311" s="4" t="s">
        <v>51</v>
      </c>
      <c r="K311" s="4" t="s">
        <v>1220</v>
      </c>
      <c r="L311" s="4" t="s">
        <v>526</v>
      </c>
      <c r="M311" s="4"/>
      <c r="N311" s="4" t="s">
        <v>22</v>
      </c>
      <c r="O311" s="4" t="s">
        <v>23</v>
      </c>
      <c r="P311" s="4" t="s">
        <v>27</v>
      </c>
      <c r="Q311" s="4" t="s">
        <v>28</v>
      </c>
      <c r="R311" s="21">
        <v>15</v>
      </c>
      <c r="S311" s="22">
        <v>2</v>
      </c>
      <c r="T311" s="32">
        <v>0</v>
      </c>
      <c r="U311" t="s">
        <v>2910</v>
      </c>
      <c r="W311" t="str">
        <f t="shared" si="8"/>
        <v/>
      </c>
      <c r="X311" s="31" t="str">
        <f t="shared" si="9"/>
        <v>-</v>
      </c>
      <c r="Y311" s="35">
        <v>0.40699999999999997</v>
      </c>
      <c r="Z311" s="8">
        <f>IFERROR(IFERROR(VLOOKUP(G311,'IVSET-Escuelas'!A:F,4,FALSE),VLOOKUP(M311,'IVSET-Fines'!F:L,7,FALSE)),"-")</f>
        <v>6.3389226794242859E-2</v>
      </c>
    </row>
    <row r="312" spans="1:26" ht="15" thickBot="1" x14ac:dyDescent="0.4">
      <c r="A312" s="5" t="s">
        <v>2916</v>
      </c>
      <c r="B312" s="5" t="s">
        <v>1780</v>
      </c>
      <c r="C312" s="5" t="s">
        <v>1778</v>
      </c>
      <c r="D312" s="5" t="s">
        <v>1779</v>
      </c>
      <c r="E312" s="5">
        <v>613143</v>
      </c>
      <c r="F312" s="5">
        <v>2</v>
      </c>
      <c r="G312" s="5" t="s">
        <v>1811</v>
      </c>
      <c r="H312" s="5" t="s">
        <v>20</v>
      </c>
      <c r="I312" s="6" t="s">
        <v>50</v>
      </c>
      <c r="J312" s="6" t="s">
        <v>51</v>
      </c>
      <c r="K312" s="6" t="s">
        <v>1809</v>
      </c>
      <c r="L312" s="6" t="s">
        <v>1812</v>
      </c>
      <c r="M312" s="6"/>
      <c r="N312" s="6" t="s">
        <v>22</v>
      </c>
      <c r="O312" s="6" t="s">
        <v>23</v>
      </c>
      <c r="P312" s="6" t="s">
        <v>27</v>
      </c>
      <c r="Q312" s="6" t="s">
        <v>28</v>
      </c>
      <c r="R312" s="19">
        <v>8</v>
      </c>
      <c r="S312" s="20">
        <v>1</v>
      </c>
      <c r="T312" s="32">
        <v>0</v>
      </c>
      <c r="U312" t="s">
        <v>2910</v>
      </c>
      <c r="W312" t="str">
        <f t="shared" si="8"/>
        <v/>
      </c>
      <c r="X312" s="31" t="str">
        <f t="shared" si="9"/>
        <v>-</v>
      </c>
      <c r="Y312" s="35">
        <v>0.40699999999999997</v>
      </c>
      <c r="Z312" s="8">
        <f>IFERROR(IFERROR(VLOOKUP(G312,'IVSET-Escuelas'!A:F,4,FALSE),VLOOKUP(M312,'IVSET-Fines'!F:L,7,FALSE)),"-")</f>
        <v>0.65741324424743652</v>
      </c>
    </row>
    <row r="313" spans="1:26" ht="15" thickBot="1" x14ac:dyDescent="0.4">
      <c r="A313" s="5" t="s">
        <v>2916</v>
      </c>
      <c r="B313" s="5" t="s">
        <v>222</v>
      </c>
      <c r="C313" s="5" t="s">
        <v>2047</v>
      </c>
      <c r="D313" s="5" t="s">
        <v>2048</v>
      </c>
      <c r="E313" s="5">
        <v>612064</v>
      </c>
      <c r="F313" s="5">
        <v>0</v>
      </c>
      <c r="G313" s="5" t="s">
        <v>2053</v>
      </c>
      <c r="H313" s="5" t="s">
        <v>20</v>
      </c>
      <c r="I313" s="6" t="s">
        <v>50</v>
      </c>
      <c r="J313" s="6" t="s">
        <v>21</v>
      </c>
      <c r="K313" s="6"/>
      <c r="L313" s="6" t="s">
        <v>533</v>
      </c>
      <c r="M313" s="6"/>
      <c r="N313" s="6" t="s">
        <v>22</v>
      </c>
      <c r="O313" s="6" t="s">
        <v>23</v>
      </c>
      <c r="P313" s="6" t="s">
        <v>27</v>
      </c>
      <c r="Q313" s="6" t="s">
        <v>28</v>
      </c>
      <c r="R313" s="19">
        <v>34</v>
      </c>
      <c r="S313" s="20">
        <v>2</v>
      </c>
      <c r="T313" s="32">
        <v>0</v>
      </c>
      <c r="U313" t="s">
        <v>2910</v>
      </c>
      <c r="W313" t="str">
        <f t="shared" si="8"/>
        <v/>
      </c>
      <c r="X313" s="31" t="str">
        <f t="shared" si="9"/>
        <v>-</v>
      </c>
      <c r="Y313" s="35">
        <v>0.40699999999999997</v>
      </c>
      <c r="Z313" s="8">
        <f>IFERROR(IFERROR(VLOOKUP(G313,'IVSET-Escuelas'!A:F,4,FALSE),VLOOKUP(M313,'IVSET-Fines'!F:L,7,FALSE)),"-")</f>
        <v>0.64345914125442505</v>
      </c>
    </row>
    <row r="314" spans="1:26" ht="15" thickBot="1" x14ac:dyDescent="0.4">
      <c r="A314" s="3" t="s">
        <v>2916</v>
      </c>
      <c r="B314" s="3" t="s">
        <v>1860</v>
      </c>
      <c r="C314" s="3" t="s">
        <v>1858</v>
      </c>
      <c r="D314" s="3" t="s">
        <v>1859</v>
      </c>
      <c r="E314" s="3">
        <v>613639</v>
      </c>
      <c r="F314" s="3">
        <v>3</v>
      </c>
      <c r="G314" s="3" t="s">
        <v>1887</v>
      </c>
      <c r="H314" s="3" t="s">
        <v>20</v>
      </c>
      <c r="I314" s="4" t="s">
        <v>50</v>
      </c>
      <c r="J314" s="4" t="s">
        <v>51</v>
      </c>
      <c r="K314" s="4" t="s">
        <v>1872</v>
      </c>
      <c r="L314" s="4" t="s">
        <v>1888</v>
      </c>
      <c r="M314" s="4"/>
      <c r="N314" s="4" t="s">
        <v>22</v>
      </c>
      <c r="O314" s="4" t="s">
        <v>23</v>
      </c>
      <c r="P314" s="4" t="s">
        <v>27</v>
      </c>
      <c r="Q314" s="4" t="s">
        <v>28</v>
      </c>
      <c r="R314" s="21">
        <v>47</v>
      </c>
      <c r="S314" s="22">
        <v>3</v>
      </c>
      <c r="T314" s="32">
        <v>0</v>
      </c>
      <c r="U314" t="s">
        <v>2910</v>
      </c>
      <c r="W314" t="str">
        <f t="shared" si="8"/>
        <v/>
      </c>
      <c r="X314" s="31" t="str">
        <f t="shared" si="9"/>
        <v>-</v>
      </c>
      <c r="Y314" s="35">
        <v>0.40899999999999997</v>
      </c>
      <c r="Z314" s="8">
        <f>IFERROR(IFERROR(VLOOKUP(G314,'IVSET-Escuelas'!A:F,4,FALSE),VLOOKUP(M314,'IVSET-Fines'!F:L,7,FALSE)),"-")</f>
        <v>0.62606960535049438</v>
      </c>
    </row>
    <row r="315" spans="1:26" ht="15" thickBot="1" x14ac:dyDescent="0.4">
      <c r="A315" s="5" t="s">
        <v>2916</v>
      </c>
      <c r="B315" s="5" t="s">
        <v>19</v>
      </c>
      <c r="C315" s="5" t="s">
        <v>449</v>
      </c>
      <c r="D315" s="5" t="s">
        <v>2590</v>
      </c>
      <c r="E315" s="5">
        <v>601429</v>
      </c>
      <c r="F315" s="5">
        <v>0</v>
      </c>
      <c r="G315" s="5" t="s">
        <v>2591</v>
      </c>
      <c r="H315" s="5" t="s">
        <v>20</v>
      </c>
      <c r="I315" s="6" t="s">
        <v>50</v>
      </c>
      <c r="J315" s="6" t="s">
        <v>21</v>
      </c>
      <c r="K315" s="6"/>
      <c r="L315" s="6" t="s">
        <v>545</v>
      </c>
      <c r="M315" s="6"/>
      <c r="N315" s="6" t="s">
        <v>22</v>
      </c>
      <c r="O315" s="6" t="s">
        <v>23</v>
      </c>
      <c r="P315" s="6" t="s">
        <v>27</v>
      </c>
      <c r="Q315" s="6" t="s">
        <v>28</v>
      </c>
      <c r="R315" s="19">
        <v>120</v>
      </c>
      <c r="S315" s="20">
        <v>10</v>
      </c>
      <c r="T315" s="32">
        <v>0</v>
      </c>
      <c r="U315" t="s">
        <v>2910</v>
      </c>
      <c r="W315" t="str">
        <f t="shared" si="8"/>
        <v/>
      </c>
      <c r="X315" s="31" t="str">
        <f t="shared" si="9"/>
        <v>-</v>
      </c>
      <c r="Y315" s="35">
        <v>0.41</v>
      </c>
      <c r="Z315" s="8">
        <f>IFERROR(IFERROR(VLOOKUP(G315,'IVSET-Escuelas'!A:F,4,FALSE),VLOOKUP(M315,'IVSET-Fines'!F:L,7,FALSE)),"-")</f>
        <v>0.84721577167510986</v>
      </c>
    </row>
    <row r="316" spans="1:26" ht="15" thickBot="1" x14ac:dyDescent="0.4">
      <c r="A316" s="3" t="s">
        <v>2916</v>
      </c>
      <c r="B316" s="3" t="s">
        <v>1257</v>
      </c>
      <c r="C316" s="3" t="s">
        <v>2237</v>
      </c>
      <c r="D316" s="3" t="s">
        <v>2238</v>
      </c>
      <c r="E316" s="3">
        <v>616436</v>
      </c>
      <c r="F316" s="3">
        <v>0</v>
      </c>
      <c r="G316" s="3" t="s">
        <v>2272</v>
      </c>
      <c r="H316" s="3" t="s">
        <v>210</v>
      </c>
      <c r="I316" s="4" t="s">
        <v>201</v>
      </c>
      <c r="J316" s="4" t="s">
        <v>21</v>
      </c>
      <c r="K316" s="4"/>
      <c r="L316" s="4" t="s">
        <v>2273</v>
      </c>
      <c r="M316" s="4"/>
      <c r="N316" s="4" t="s">
        <v>22</v>
      </c>
      <c r="O316" s="4" t="s">
        <v>23</v>
      </c>
      <c r="P316" s="4" t="s">
        <v>27</v>
      </c>
      <c r="Q316" s="4" t="s">
        <v>144</v>
      </c>
      <c r="R316" s="21">
        <v>54</v>
      </c>
      <c r="S316" s="22">
        <v>3</v>
      </c>
      <c r="T316" s="32">
        <v>0</v>
      </c>
      <c r="U316" t="s">
        <v>2909</v>
      </c>
      <c r="W316" t="str">
        <f t="shared" si="8"/>
        <v/>
      </c>
      <c r="X316" s="31" t="str">
        <f t="shared" si="9"/>
        <v>-</v>
      </c>
      <c r="Y316" s="35">
        <v>0.41199999999999998</v>
      </c>
      <c r="Z316" s="8">
        <f>IFERROR(IFERROR(VLOOKUP(G316,'IVSET-Escuelas'!A:F,4,FALSE),VLOOKUP(M316,'IVSET-Fines'!F:L,7,FALSE)),"-")</f>
        <v>0.59846723079681396</v>
      </c>
    </row>
    <row r="317" spans="1:26" ht="15" thickBot="1" x14ac:dyDescent="0.4">
      <c r="A317" s="3" t="s">
        <v>2916</v>
      </c>
      <c r="B317" s="3" t="s">
        <v>225</v>
      </c>
      <c r="C317" s="3" t="s">
        <v>876</v>
      </c>
      <c r="D317" s="3" t="s">
        <v>877</v>
      </c>
      <c r="E317" s="3">
        <v>610255</v>
      </c>
      <c r="F317" s="3">
        <v>0</v>
      </c>
      <c r="G317" s="3" t="s">
        <v>884</v>
      </c>
      <c r="H317" s="3" t="s">
        <v>20</v>
      </c>
      <c r="I317" s="4" t="s">
        <v>50</v>
      </c>
      <c r="J317" s="4" t="s">
        <v>21</v>
      </c>
      <c r="K317" s="4"/>
      <c r="L317" s="4" t="s">
        <v>533</v>
      </c>
      <c r="M317" s="4"/>
      <c r="N317" s="4" t="s">
        <v>200</v>
      </c>
      <c r="O317" s="4" t="s">
        <v>23</v>
      </c>
      <c r="P317" s="4" t="s">
        <v>27</v>
      </c>
      <c r="Q317" s="4" t="s">
        <v>28</v>
      </c>
      <c r="R317" s="21">
        <v>1</v>
      </c>
      <c r="S317" s="22">
        <v>1</v>
      </c>
      <c r="T317" s="32">
        <v>0</v>
      </c>
      <c r="U317" t="s">
        <v>2910</v>
      </c>
      <c r="W317" t="str">
        <f t="shared" si="8"/>
        <v/>
      </c>
      <c r="X317" s="31" t="str">
        <f t="shared" si="9"/>
        <v>-</v>
      </c>
      <c r="Y317" s="35">
        <v>0.41299999999999998</v>
      </c>
      <c r="Z317" s="8">
        <f>IFERROR(IFERROR(VLOOKUP(G317,'IVSET-Escuelas'!A:F,4,FALSE),VLOOKUP(M317,'IVSET-Fines'!F:L,7,FALSE)),"-")</f>
        <v>0.3461395800113678</v>
      </c>
    </row>
    <row r="318" spans="1:26" ht="15" thickBot="1" x14ac:dyDescent="0.4">
      <c r="A318" s="3" t="s">
        <v>2916</v>
      </c>
      <c r="B318" s="3" t="s">
        <v>204</v>
      </c>
      <c r="C318" s="3" t="s">
        <v>1084</v>
      </c>
      <c r="D318" s="3" t="s">
        <v>1085</v>
      </c>
      <c r="E318" s="3">
        <v>611472</v>
      </c>
      <c r="F318" s="3">
        <v>2</v>
      </c>
      <c r="G318" s="3" t="s">
        <v>1096</v>
      </c>
      <c r="H318" s="3" t="s">
        <v>20</v>
      </c>
      <c r="I318" s="4" t="s">
        <v>50</v>
      </c>
      <c r="J318" s="4" t="s">
        <v>51</v>
      </c>
      <c r="K318" s="4" t="s">
        <v>1092</v>
      </c>
      <c r="L318" s="4" t="s">
        <v>1097</v>
      </c>
      <c r="M318" s="4"/>
      <c r="N318" s="4" t="s">
        <v>22</v>
      </c>
      <c r="O318" s="4" t="s">
        <v>23</v>
      </c>
      <c r="P318" s="4" t="s">
        <v>27</v>
      </c>
      <c r="Q318" s="4" t="s">
        <v>28</v>
      </c>
      <c r="R318" s="21">
        <v>20</v>
      </c>
      <c r="S318" s="22">
        <v>1</v>
      </c>
      <c r="T318" s="32">
        <v>0</v>
      </c>
      <c r="U318" t="s">
        <v>2910</v>
      </c>
      <c r="W318" t="str">
        <f t="shared" si="8"/>
        <v/>
      </c>
      <c r="X318" s="31" t="str">
        <f t="shared" si="9"/>
        <v>-</v>
      </c>
      <c r="Y318" s="35">
        <v>0.41299999999999998</v>
      </c>
      <c r="Z318" s="8">
        <f>IFERROR(IFERROR(VLOOKUP(G318,'IVSET-Escuelas'!A:F,4,FALSE),VLOOKUP(M318,'IVSET-Fines'!F:L,7,FALSE)),"-")</f>
        <v>0.51986336708068848</v>
      </c>
    </row>
    <row r="319" spans="1:26" ht="15" thickBot="1" x14ac:dyDescent="0.4">
      <c r="A319" s="3" t="s">
        <v>2916</v>
      </c>
      <c r="B319" s="3" t="s">
        <v>257</v>
      </c>
      <c r="C319" s="3" t="s">
        <v>2337</v>
      </c>
      <c r="D319" s="3" t="s">
        <v>2338</v>
      </c>
      <c r="E319" s="3">
        <v>612571</v>
      </c>
      <c r="F319" s="3">
        <v>0</v>
      </c>
      <c r="G319" s="3" t="s">
        <v>2341</v>
      </c>
      <c r="H319" s="3" t="s">
        <v>20</v>
      </c>
      <c r="I319" s="4" t="s">
        <v>50</v>
      </c>
      <c r="J319" s="4" t="s">
        <v>21</v>
      </c>
      <c r="K319" s="4"/>
      <c r="L319" s="4" t="s">
        <v>545</v>
      </c>
      <c r="M319" s="4"/>
      <c r="N319" s="4" t="s">
        <v>22</v>
      </c>
      <c r="O319" s="4" t="s">
        <v>23</v>
      </c>
      <c r="P319" s="4" t="s">
        <v>27</v>
      </c>
      <c r="Q319" s="4" t="s">
        <v>28</v>
      </c>
      <c r="R319" s="21">
        <v>46</v>
      </c>
      <c r="S319" s="22">
        <v>5</v>
      </c>
      <c r="T319" s="32">
        <v>0</v>
      </c>
      <c r="U319" t="s">
        <v>2910</v>
      </c>
      <c r="W319" t="str">
        <f t="shared" si="8"/>
        <v/>
      </c>
      <c r="X319" s="31" t="str">
        <f t="shared" si="9"/>
        <v>-</v>
      </c>
      <c r="Y319" s="35">
        <v>0.41399999999999998</v>
      </c>
      <c r="Z319" s="8">
        <f>IFERROR(IFERROR(VLOOKUP(G319,'IVSET-Escuelas'!A:F,4,FALSE),VLOOKUP(M319,'IVSET-Fines'!F:L,7,FALSE)),"-")</f>
        <v>0.37472552061080933</v>
      </c>
    </row>
    <row r="320" spans="1:26" ht="15" thickBot="1" x14ac:dyDescent="0.4">
      <c r="A320" s="3" t="s">
        <v>2916</v>
      </c>
      <c r="B320" s="3" t="s">
        <v>19</v>
      </c>
      <c r="C320" s="3" t="s">
        <v>17</v>
      </c>
      <c r="D320" s="3" t="s">
        <v>18</v>
      </c>
      <c r="E320" s="3">
        <v>608979</v>
      </c>
      <c r="F320" s="3">
        <v>1</v>
      </c>
      <c r="G320" s="3" t="s">
        <v>49</v>
      </c>
      <c r="H320" s="3" t="s">
        <v>20</v>
      </c>
      <c r="I320" s="4" t="s">
        <v>50</v>
      </c>
      <c r="J320" s="4" t="s">
        <v>51</v>
      </c>
      <c r="K320" s="4" t="s">
        <v>52</v>
      </c>
      <c r="L320" s="4" t="s">
        <v>53</v>
      </c>
      <c r="M320" s="4"/>
      <c r="N320" s="4" t="s">
        <v>22</v>
      </c>
      <c r="O320" s="4" t="s">
        <v>23</v>
      </c>
      <c r="P320" s="4" t="s">
        <v>27</v>
      </c>
      <c r="Q320" s="4" t="s">
        <v>28</v>
      </c>
      <c r="R320" s="21">
        <v>45</v>
      </c>
      <c r="S320" s="22">
        <v>3</v>
      </c>
      <c r="T320" s="32">
        <v>0</v>
      </c>
      <c r="U320" t="s">
        <v>2910</v>
      </c>
      <c r="W320" t="str">
        <f t="shared" si="8"/>
        <v/>
      </c>
      <c r="X320" s="31" t="str">
        <f t="shared" si="9"/>
        <v>-</v>
      </c>
      <c r="Y320" s="35">
        <v>0.41399999999999998</v>
      </c>
      <c r="Z320" s="8">
        <f>IFERROR(IFERROR(VLOOKUP(G320,'IVSET-Escuelas'!A:F,4,FALSE),VLOOKUP(M320,'IVSET-Fines'!F:L,7,FALSE)),"-")</f>
        <v>0.3092447817325592</v>
      </c>
    </row>
    <row r="321" spans="1:26" ht="15" thickBot="1" x14ac:dyDescent="0.4">
      <c r="A321" s="5" t="s">
        <v>2916</v>
      </c>
      <c r="B321" s="5" t="s">
        <v>221</v>
      </c>
      <c r="C321" s="5" t="s">
        <v>571</v>
      </c>
      <c r="D321" s="5" t="s">
        <v>573</v>
      </c>
      <c r="E321" s="5">
        <v>601708</v>
      </c>
      <c r="F321" s="5">
        <v>0</v>
      </c>
      <c r="G321" s="5" t="s">
        <v>574</v>
      </c>
      <c r="H321" s="5" t="s">
        <v>20</v>
      </c>
      <c r="I321" s="6" t="s">
        <v>50</v>
      </c>
      <c r="J321" s="6" t="s">
        <v>21</v>
      </c>
      <c r="K321" s="6"/>
      <c r="L321" s="6" t="s">
        <v>575</v>
      </c>
      <c r="M321" s="6"/>
      <c r="N321" s="6" t="s">
        <v>22</v>
      </c>
      <c r="O321" s="6" t="s">
        <v>23</v>
      </c>
      <c r="P321" s="6" t="s">
        <v>27</v>
      </c>
      <c r="Q321" s="6" t="s">
        <v>28</v>
      </c>
      <c r="R321" s="19">
        <v>7</v>
      </c>
      <c r="S321" s="20">
        <v>1</v>
      </c>
      <c r="T321" s="32">
        <v>0</v>
      </c>
      <c r="U321" t="s">
        <v>2910</v>
      </c>
      <c r="W321" t="str">
        <f t="shared" si="8"/>
        <v/>
      </c>
      <c r="X321" s="31" t="str">
        <f t="shared" si="9"/>
        <v>-</v>
      </c>
      <c r="Y321" s="35">
        <v>0.41499999999999998</v>
      </c>
      <c r="Z321" s="8">
        <f>IFERROR(IFERROR(VLOOKUP(G321,'IVSET-Escuelas'!A:F,4,FALSE),VLOOKUP(M321,'IVSET-Fines'!F:L,7,FALSE)),"-")</f>
        <v>0.1030855029821396</v>
      </c>
    </row>
    <row r="322" spans="1:26" ht="15" thickBot="1" x14ac:dyDescent="0.4">
      <c r="A322" s="3" t="s">
        <v>2916</v>
      </c>
      <c r="B322" s="3" t="s">
        <v>225</v>
      </c>
      <c r="C322" s="3" t="s">
        <v>942</v>
      </c>
      <c r="D322" s="3" t="s">
        <v>943</v>
      </c>
      <c r="E322" s="3">
        <v>609275</v>
      </c>
      <c r="F322" s="3">
        <v>1</v>
      </c>
      <c r="G322" s="3" t="s">
        <v>977</v>
      </c>
      <c r="H322" s="3" t="s">
        <v>20</v>
      </c>
      <c r="I322" s="4" t="s">
        <v>50</v>
      </c>
      <c r="J322" s="4" t="s">
        <v>51</v>
      </c>
      <c r="K322" s="4" t="s">
        <v>978</v>
      </c>
      <c r="L322" s="4" t="s">
        <v>979</v>
      </c>
      <c r="M322" s="4"/>
      <c r="N322" s="4" t="s">
        <v>22</v>
      </c>
      <c r="O322" s="4" t="s">
        <v>23</v>
      </c>
      <c r="P322" s="4" t="s">
        <v>27</v>
      </c>
      <c r="Q322" s="4" t="s">
        <v>28</v>
      </c>
      <c r="R322" s="21">
        <v>56</v>
      </c>
      <c r="S322" s="22">
        <v>3</v>
      </c>
      <c r="T322" s="32">
        <v>0</v>
      </c>
      <c r="U322" t="s">
        <v>2910</v>
      </c>
      <c r="W322" t="str">
        <f t="shared" ref="W322:W385" si="10">+IF(V322="","",IF(V322="FINES",CONCATENATE("R",IF(OR(B322="16",B322="21",B322="22",B322="23"),"16212223",IF(OR(B322="15",B322="17",B322="24",B322="25"),"15172425",B322))),IF(V322="CEBAS","UNICO",IF(VALUE(B322)&lt;=11,"AMBA","INTERIOR"))))</f>
        <v/>
      </c>
      <c r="X322" s="31" t="str">
        <f t="shared" ref="X322:X385" si="11">+IF(V322="","-",CONCATENATE(V322,"_",W322))</f>
        <v>-</v>
      </c>
      <c r="Y322" s="35">
        <v>0.41599999999999998</v>
      </c>
      <c r="Z322" s="8">
        <f>IFERROR(IFERROR(VLOOKUP(G322,'IVSET-Escuelas'!A:F,4,FALSE),VLOOKUP(M322,'IVSET-Fines'!F:L,7,FALSE)),"-")</f>
        <v>0.229003831744194</v>
      </c>
    </row>
    <row r="323" spans="1:26" ht="15" thickBot="1" x14ac:dyDescent="0.4">
      <c r="A323" s="5" t="s">
        <v>2916</v>
      </c>
      <c r="B323" s="5" t="s">
        <v>1860</v>
      </c>
      <c r="C323" s="5" t="s">
        <v>1858</v>
      </c>
      <c r="D323" s="5" t="s">
        <v>1859</v>
      </c>
      <c r="E323" s="5">
        <v>609621</v>
      </c>
      <c r="F323" s="5">
        <v>2</v>
      </c>
      <c r="G323" s="5" t="s">
        <v>1882</v>
      </c>
      <c r="H323" s="5" t="s">
        <v>20</v>
      </c>
      <c r="I323" s="6" t="s">
        <v>50</v>
      </c>
      <c r="J323" s="6" t="s">
        <v>51</v>
      </c>
      <c r="K323" s="6" t="s">
        <v>1870</v>
      </c>
      <c r="L323" s="6" t="s">
        <v>1883</v>
      </c>
      <c r="M323" s="6"/>
      <c r="N323" s="6" t="s">
        <v>22</v>
      </c>
      <c r="O323" s="6" t="s">
        <v>23</v>
      </c>
      <c r="P323" s="6" t="s">
        <v>27</v>
      </c>
      <c r="Q323" s="6" t="s">
        <v>28</v>
      </c>
      <c r="R323" s="19">
        <v>30</v>
      </c>
      <c r="S323" s="20">
        <v>2</v>
      </c>
      <c r="T323" s="32">
        <v>0</v>
      </c>
      <c r="U323" t="s">
        <v>2910</v>
      </c>
      <c r="W323" t="str">
        <f t="shared" si="10"/>
        <v/>
      </c>
      <c r="X323" s="31" t="str">
        <f t="shared" si="11"/>
        <v>-</v>
      </c>
      <c r="Y323" s="35">
        <v>0.41599999999999998</v>
      </c>
      <c r="Z323" s="8">
        <f>IFERROR(IFERROR(VLOOKUP(G323,'IVSET-Escuelas'!A:F,4,FALSE),VLOOKUP(M323,'IVSET-Fines'!F:L,7,FALSE)),"-")</f>
        <v>0.691558837890625</v>
      </c>
    </row>
    <row r="324" spans="1:26" ht="15" thickBot="1" x14ac:dyDescent="0.4">
      <c r="A324" s="5" t="s">
        <v>2916</v>
      </c>
      <c r="B324" s="5" t="s">
        <v>19</v>
      </c>
      <c r="C324" s="5" t="s">
        <v>17</v>
      </c>
      <c r="D324" s="5" t="s">
        <v>18</v>
      </c>
      <c r="E324" s="5">
        <v>613138</v>
      </c>
      <c r="F324" s="5">
        <v>3</v>
      </c>
      <c r="G324" s="5" t="s">
        <v>93</v>
      </c>
      <c r="H324" s="5" t="s">
        <v>20</v>
      </c>
      <c r="I324" s="6" t="s">
        <v>50</v>
      </c>
      <c r="J324" s="6" t="s">
        <v>51</v>
      </c>
      <c r="K324" s="6" t="s">
        <v>70</v>
      </c>
      <c r="L324" s="6" t="s">
        <v>94</v>
      </c>
      <c r="M324" s="6"/>
      <c r="N324" s="6" t="s">
        <v>22</v>
      </c>
      <c r="O324" s="6" t="s">
        <v>23</v>
      </c>
      <c r="P324" s="6" t="s">
        <v>27</v>
      </c>
      <c r="Q324" s="6" t="s">
        <v>28</v>
      </c>
      <c r="R324" s="19">
        <v>11</v>
      </c>
      <c r="S324" s="20">
        <v>1</v>
      </c>
      <c r="T324" s="32">
        <v>0</v>
      </c>
      <c r="U324" t="s">
        <v>2910</v>
      </c>
      <c r="W324" t="str">
        <f t="shared" si="10"/>
        <v/>
      </c>
      <c r="X324" s="31" t="str">
        <f t="shared" si="11"/>
        <v>-</v>
      </c>
      <c r="Y324" s="35">
        <v>0.41799999999999998</v>
      </c>
      <c r="Z324" s="8">
        <f>IFERROR(IFERROR(VLOOKUP(G324,'IVSET-Escuelas'!A:F,4,FALSE),VLOOKUP(M324,'IVSET-Fines'!F:L,7,FALSE)),"-")</f>
        <v>0.4770444929599762</v>
      </c>
    </row>
    <row r="325" spans="1:26" ht="15" thickBot="1" x14ac:dyDescent="0.4">
      <c r="A325" s="5" t="s">
        <v>2916</v>
      </c>
      <c r="B325" s="5" t="s">
        <v>205</v>
      </c>
      <c r="C325" s="5" t="s">
        <v>1946</v>
      </c>
      <c r="D325" s="5" t="s">
        <v>1947</v>
      </c>
      <c r="E325" s="5">
        <v>616647</v>
      </c>
      <c r="F325" s="5">
        <v>1</v>
      </c>
      <c r="G325" s="5" t="s">
        <v>1950</v>
      </c>
      <c r="H325" s="5" t="s">
        <v>20</v>
      </c>
      <c r="I325" s="6" t="s">
        <v>50</v>
      </c>
      <c r="J325" s="6" t="s">
        <v>51</v>
      </c>
      <c r="K325" s="6" t="s">
        <v>1951</v>
      </c>
      <c r="L325" s="6" t="s">
        <v>526</v>
      </c>
      <c r="M325" s="6"/>
      <c r="N325" s="6" t="s">
        <v>22</v>
      </c>
      <c r="O325" s="6" t="s">
        <v>23</v>
      </c>
      <c r="P325" s="6" t="s">
        <v>27</v>
      </c>
      <c r="Q325" s="6" t="s">
        <v>28</v>
      </c>
      <c r="R325" s="19">
        <v>10</v>
      </c>
      <c r="S325" s="20">
        <v>1</v>
      </c>
      <c r="T325" s="32">
        <v>0</v>
      </c>
      <c r="U325" t="s">
        <v>2910</v>
      </c>
      <c r="W325" t="str">
        <f t="shared" si="10"/>
        <v/>
      </c>
      <c r="X325" s="31" t="str">
        <f t="shared" si="11"/>
        <v>-</v>
      </c>
      <c r="Y325" s="35">
        <v>0.41899999999999998</v>
      </c>
      <c r="Z325" s="8">
        <f>IFERROR(IFERROR(VLOOKUP(G325,'IVSET-Escuelas'!A:F,4,FALSE),VLOOKUP(M325,'IVSET-Fines'!F:L,7,FALSE)),"-")</f>
        <v>0.2690848708152771</v>
      </c>
    </row>
    <row r="326" spans="1:26" ht="15" thickBot="1" x14ac:dyDescent="0.4">
      <c r="A326" s="5" t="s">
        <v>2916</v>
      </c>
      <c r="B326" s="5" t="s">
        <v>19</v>
      </c>
      <c r="C326" s="5" t="s">
        <v>17</v>
      </c>
      <c r="D326" s="5" t="s">
        <v>18</v>
      </c>
      <c r="E326" s="5">
        <v>612060</v>
      </c>
      <c r="F326" s="5">
        <v>0</v>
      </c>
      <c r="G326" s="5" t="s">
        <v>59</v>
      </c>
      <c r="H326" s="5" t="s">
        <v>20</v>
      </c>
      <c r="I326" s="6" t="s">
        <v>50</v>
      </c>
      <c r="J326" s="6" t="s">
        <v>21</v>
      </c>
      <c r="K326" s="6"/>
      <c r="L326" s="6" t="s">
        <v>60</v>
      </c>
      <c r="M326" s="6"/>
      <c r="N326" s="6" t="s">
        <v>22</v>
      </c>
      <c r="O326" s="6" t="s">
        <v>23</v>
      </c>
      <c r="P326" s="6" t="s">
        <v>27</v>
      </c>
      <c r="Q326" s="6" t="s">
        <v>28</v>
      </c>
      <c r="R326" s="19">
        <v>47</v>
      </c>
      <c r="S326" s="20">
        <v>5</v>
      </c>
      <c r="T326" s="32">
        <v>0</v>
      </c>
      <c r="U326" t="s">
        <v>2910</v>
      </c>
      <c r="W326" t="str">
        <f t="shared" si="10"/>
        <v/>
      </c>
      <c r="X326" s="31" t="str">
        <f t="shared" si="11"/>
        <v>-</v>
      </c>
      <c r="Y326" s="35">
        <v>0.41899999999999998</v>
      </c>
      <c r="Z326" s="8">
        <f>IFERROR(IFERROR(VLOOKUP(G326,'IVSET-Escuelas'!A:F,4,FALSE),VLOOKUP(M326,'IVSET-Fines'!F:L,7,FALSE)),"-")</f>
        <v>0.5826600193977356</v>
      </c>
    </row>
    <row r="327" spans="1:26" ht="15" thickBot="1" x14ac:dyDescent="0.4">
      <c r="A327" s="5" t="s">
        <v>2916</v>
      </c>
      <c r="B327" s="5" t="s">
        <v>356</v>
      </c>
      <c r="C327" s="5" t="s">
        <v>353</v>
      </c>
      <c r="D327" s="5" t="s">
        <v>355</v>
      </c>
      <c r="E327" s="5">
        <v>612518</v>
      </c>
      <c r="F327" s="5">
        <v>1</v>
      </c>
      <c r="G327" s="5" t="s">
        <v>373</v>
      </c>
      <c r="H327" s="5" t="s">
        <v>20</v>
      </c>
      <c r="I327" s="6" t="s">
        <v>50</v>
      </c>
      <c r="J327" s="6" t="s">
        <v>51</v>
      </c>
      <c r="K327" s="6" t="s">
        <v>374</v>
      </c>
      <c r="L327" s="6" t="s">
        <v>375</v>
      </c>
      <c r="M327" s="6"/>
      <c r="N327" s="6" t="s">
        <v>22</v>
      </c>
      <c r="O327" s="6" t="s">
        <v>23</v>
      </c>
      <c r="P327" s="6" t="s">
        <v>27</v>
      </c>
      <c r="Q327" s="6" t="s">
        <v>28</v>
      </c>
      <c r="R327" s="19">
        <v>38</v>
      </c>
      <c r="S327" s="20">
        <v>3</v>
      </c>
      <c r="T327" s="32">
        <v>0</v>
      </c>
      <c r="U327" t="s">
        <v>2910</v>
      </c>
      <c r="W327" t="str">
        <f t="shared" si="10"/>
        <v/>
      </c>
      <c r="X327" s="31" t="str">
        <f t="shared" si="11"/>
        <v>-</v>
      </c>
      <c r="Y327" s="35">
        <v>0.42</v>
      </c>
      <c r="Z327" s="8">
        <f>IFERROR(IFERROR(VLOOKUP(G327,'IVSET-Escuelas'!A:F,4,FALSE),VLOOKUP(M327,'IVSET-Fines'!F:L,7,FALSE)),"-")</f>
        <v>0.49941468238830572</v>
      </c>
    </row>
    <row r="328" spans="1:26" ht="15" thickBot="1" x14ac:dyDescent="0.4">
      <c r="A328" s="5" t="s">
        <v>2916</v>
      </c>
      <c r="B328" s="5" t="s">
        <v>1780</v>
      </c>
      <c r="C328" s="5" t="s">
        <v>238</v>
      </c>
      <c r="D328" s="5" t="s">
        <v>2887</v>
      </c>
      <c r="E328" s="5">
        <v>605622</v>
      </c>
      <c r="F328" s="5">
        <v>1</v>
      </c>
      <c r="G328" s="5" t="s">
        <v>2888</v>
      </c>
      <c r="H328" s="5" t="s">
        <v>20</v>
      </c>
      <c r="I328" s="6" t="s">
        <v>50</v>
      </c>
      <c r="J328" s="6" t="s">
        <v>51</v>
      </c>
      <c r="K328" s="6" t="s">
        <v>2889</v>
      </c>
      <c r="L328" s="6" t="s">
        <v>754</v>
      </c>
      <c r="M328" s="6"/>
      <c r="N328" s="6" t="s">
        <v>22</v>
      </c>
      <c r="O328" s="6" t="s">
        <v>23</v>
      </c>
      <c r="P328" s="6" t="s">
        <v>27</v>
      </c>
      <c r="Q328" s="6" t="s">
        <v>28</v>
      </c>
      <c r="R328" s="19">
        <v>10</v>
      </c>
      <c r="S328" s="20">
        <v>1</v>
      </c>
      <c r="T328" s="32">
        <v>0</v>
      </c>
      <c r="U328" t="s">
        <v>2910</v>
      </c>
      <c r="W328" t="str">
        <f t="shared" si="10"/>
        <v/>
      </c>
      <c r="X328" s="31" t="str">
        <f t="shared" si="11"/>
        <v>-</v>
      </c>
      <c r="Y328" s="35">
        <v>0.42</v>
      </c>
      <c r="Z328" s="8">
        <f>IFERROR(IFERROR(VLOOKUP(G328,'IVSET-Escuelas'!A:F,4,FALSE),VLOOKUP(M328,'IVSET-Fines'!F:L,7,FALSE)),"-")</f>
        <v>0.27588438987731928</v>
      </c>
    </row>
    <row r="329" spans="1:26" ht="15" thickBot="1" x14ac:dyDescent="0.4">
      <c r="A329" s="3" t="s">
        <v>2916</v>
      </c>
      <c r="B329" s="3" t="s">
        <v>1780</v>
      </c>
      <c r="C329" s="3" t="s">
        <v>1778</v>
      </c>
      <c r="D329" s="3" t="s">
        <v>1779</v>
      </c>
      <c r="E329" s="3">
        <v>613143</v>
      </c>
      <c r="F329" s="3">
        <v>1</v>
      </c>
      <c r="G329" s="3" t="s">
        <v>1808</v>
      </c>
      <c r="H329" s="3" t="s">
        <v>20</v>
      </c>
      <c r="I329" s="4" t="s">
        <v>50</v>
      </c>
      <c r="J329" s="4" t="s">
        <v>51</v>
      </c>
      <c r="K329" s="4" t="s">
        <v>1809</v>
      </c>
      <c r="L329" s="4" t="s">
        <v>1810</v>
      </c>
      <c r="M329" s="4"/>
      <c r="N329" s="4" t="s">
        <v>22</v>
      </c>
      <c r="O329" s="4" t="s">
        <v>23</v>
      </c>
      <c r="P329" s="4" t="s">
        <v>27</v>
      </c>
      <c r="Q329" s="4" t="s">
        <v>28</v>
      </c>
      <c r="R329" s="21">
        <v>24</v>
      </c>
      <c r="S329" s="22">
        <v>3</v>
      </c>
      <c r="T329" s="32">
        <v>0</v>
      </c>
      <c r="U329" t="s">
        <v>2910</v>
      </c>
      <c r="W329" t="str">
        <f t="shared" si="10"/>
        <v/>
      </c>
      <c r="X329" s="31" t="str">
        <f t="shared" si="11"/>
        <v>-</v>
      </c>
      <c r="Y329" s="35">
        <v>0.42099999999999999</v>
      </c>
      <c r="Z329" s="8">
        <f>IFERROR(IFERROR(VLOOKUP(G329,'IVSET-Escuelas'!A:F,4,FALSE),VLOOKUP(M329,'IVSET-Fines'!F:L,7,FALSE)),"-")</f>
        <v>0.65741324424743652</v>
      </c>
    </row>
    <row r="330" spans="1:26" ht="15" thickBot="1" x14ac:dyDescent="0.4">
      <c r="A330" s="3" t="s">
        <v>2916</v>
      </c>
      <c r="B330" s="3" t="s">
        <v>356</v>
      </c>
      <c r="C330" s="3" t="s">
        <v>353</v>
      </c>
      <c r="D330" s="3" t="s">
        <v>355</v>
      </c>
      <c r="E330" s="3">
        <v>602025</v>
      </c>
      <c r="F330" s="3">
        <v>2</v>
      </c>
      <c r="G330" s="3" t="s">
        <v>389</v>
      </c>
      <c r="H330" s="3" t="s">
        <v>20</v>
      </c>
      <c r="I330" s="4" t="s">
        <v>50</v>
      </c>
      <c r="J330" s="4" t="s">
        <v>51</v>
      </c>
      <c r="K330" s="4" t="s">
        <v>371</v>
      </c>
      <c r="L330" s="4" t="s">
        <v>390</v>
      </c>
      <c r="M330" s="4"/>
      <c r="N330" s="4" t="s">
        <v>22</v>
      </c>
      <c r="O330" s="4" t="s">
        <v>23</v>
      </c>
      <c r="P330" s="4" t="s">
        <v>27</v>
      </c>
      <c r="Q330" s="4" t="s">
        <v>28</v>
      </c>
      <c r="R330" s="21">
        <v>20</v>
      </c>
      <c r="S330" s="22">
        <v>2</v>
      </c>
      <c r="T330" s="32">
        <v>0</v>
      </c>
      <c r="U330" t="s">
        <v>2910</v>
      </c>
      <c r="W330" t="str">
        <f t="shared" si="10"/>
        <v/>
      </c>
      <c r="X330" s="31" t="str">
        <f t="shared" si="11"/>
        <v>-</v>
      </c>
      <c r="Y330" s="35">
        <v>0.42099999999999999</v>
      </c>
      <c r="Z330" s="8">
        <f>IFERROR(IFERROR(VLOOKUP(G330,'IVSET-Escuelas'!A:F,4,FALSE),VLOOKUP(M330,'IVSET-Fines'!F:L,7,FALSE)),"-")</f>
        <v>0.5006861686706543</v>
      </c>
    </row>
    <row r="331" spans="1:26" ht="15" thickBot="1" x14ac:dyDescent="0.4">
      <c r="A331" s="5" t="s">
        <v>2916</v>
      </c>
      <c r="B331" s="5" t="s">
        <v>356</v>
      </c>
      <c r="C331" s="5" t="s">
        <v>805</v>
      </c>
      <c r="D331" s="5" t="s">
        <v>2500</v>
      </c>
      <c r="E331" s="5">
        <v>607663</v>
      </c>
      <c r="F331" s="5">
        <v>3</v>
      </c>
      <c r="G331" s="5" t="s">
        <v>2537</v>
      </c>
      <c r="H331" s="5" t="s">
        <v>20</v>
      </c>
      <c r="I331" s="6" t="s">
        <v>50</v>
      </c>
      <c r="J331" s="6" t="s">
        <v>51</v>
      </c>
      <c r="K331" s="6" t="s">
        <v>2515</v>
      </c>
      <c r="L331" s="6" t="s">
        <v>2538</v>
      </c>
      <c r="M331" s="6"/>
      <c r="N331" s="6" t="s">
        <v>22</v>
      </c>
      <c r="O331" s="6" t="s">
        <v>23</v>
      </c>
      <c r="P331" s="6" t="s">
        <v>27</v>
      </c>
      <c r="Q331" s="6" t="s">
        <v>28</v>
      </c>
      <c r="R331" s="19">
        <v>44</v>
      </c>
      <c r="S331" s="20">
        <v>3</v>
      </c>
      <c r="T331" s="32">
        <v>0</v>
      </c>
      <c r="U331" t="s">
        <v>2910</v>
      </c>
      <c r="W331" t="str">
        <f t="shared" si="10"/>
        <v/>
      </c>
      <c r="X331" s="31" t="str">
        <f t="shared" si="11"/>
        <v>-</v>
      </c>
      <c r="Y331" s="35">
        <v>0.42199999999999999</v>
      </c>
      <c r="Z331" s="8">
        <f>IFERROR(IFERROR(VLOOKUP(G331,'IVSET-Escuelas'!A:F,4,FALSE),VLOOKUP(M331,'IVSET-Fines'!F:L,7,FALSE)),"-")</f>
        <v>0.77776259183883667</v>
      </c>
    </row>
    <row r="332" spans="1:26" ht="15" thickBot="1" x14ac:dyDescent="0.4">
      <c r="A332" s="3" t="s">
        <v>2916</v>
      </c>
      <c r="B332" s="3" t="s">
        <v>356</v>
      </c>
      <c r="C332" s="3" t="s">
        <v>1359</v>
      </c>
      <c r="D332" s="3" t="s">
        <v>1360</v>
      </c>
      <c r="E332" s="3">
        <v>610690</v>
      </c>
      <c r="F332" s="3">
        <v>1</v>
      </c>
      <c r="G332" s="3" t="s">
        <v>1392</v>
      </c>
      <c r="H332" s="3" t="s">
        <v>20</v>
      </c>
      <c r="I332" s="4" t="s">
        <v>50</v>
      </c>
      <c r="J332" s="4" t="s">
        <v>51</v>
      </c>
      <c r="K332" s="4" t="s">
        <v>1393</v>
      </c>
      <c r="L332" s="4" t="s">
        <v>1394</v>
      </c>
      <c r="M332" s="4"/>
      <c r="N332" s="4" t="s">
        <v>22</v>
      </c>
      <c r="O332" s="4" t="s">
        <v>23</v>
      </c>
      <c r="P332" s="4" t="s">
        <v>27</v>
      </c>
      <c r="Q332" s="4" t="s">
        <v>28</v>
      </c>
      <c r="R332" s="21">
        <v>18</v>
      </c>
      <c r="S332" s="22">
        <v>2</v>
      </c>
      <c r="T332" s="32">
        <v>0</v>
      </c>
      <c r="U332" t="s">
        <v>2910</v>
      </c>
      <c r="W332" t="str">
        <f t="shared" si="10"/>
        <v/>
      </c>
      <c r="X332" s="31" t="str">
        <f t="shared" si="11"/>
        <v>-</v>
      </c>
      <c r="Y332" s="35">
        <v>0.42499999999999999</v>
      </c>
      <c r="Z332" s="8">
        <f>IFERROR(IFERROR(VLOOKUP(G332,'IVSET-Escuelas'!A:F,4,FALSE),VLOOKUP(M332,'IVSET-Fines'!F:L,7,FALSE)),"-")</f>
        <v>0.86263453960418701</v>
      </c>
    </row>
    <row r="333" spans="1:26" ht="15" thickBot="1" x14ac:dyDescent="0.4">
      <c r="A333" s="3" t="s">
        <v>2916</v>
      </c>
      <c r="B333" s="3" t="s">
        <v>204</v>
      </c>
      <c r="C333" s="3" t="s">
        <v>1084</v>
      </c>
      <c r="D333" s="3" t="s">
        <v>1085</v>
      </c>
      <c r="E333" s="3">
        <v>609964</v>
      </c>
      <c r="F333" s="3">
        <v>1</v>
      </c>
      <c r="G333" s="3" t="s">
        <v>1109</v>
      </c>
      <c r="H333" s="3" t="s">
        <v>20</v>
      </c>
      <c r="I333" s="4" t="s">
        <v>50</v>
      </c>
      <c r="J333" s="4" t="s">
        <v>51</v>
      </c>
      <c r="K333" s="4" t="s">
        <v>1110</v>
      </c>
      <c r="L333" s="4" t="s">
        <v>1111</v>
      </c>
      <c r="M333" s="4"/>
      <c r="N333" s="4" t="s">
        <v>22</v>
      </c>
      <c r="O333" s="4" t="s">
        <v>23</v>
      </c>
      <c r="P333" s="4" t="s">
        <v>27</v>
      </c>
      <c r="Q333" s="4" t="s">
        <v>28</v>
      </c>
      <c r="R333" s="21">
        <v>34</v>
      </c>
      <c r="S333" s="22">
        <v>2</v>
      </c>
      <c r="T333" s="32">
        <v>0</v>
      </c>
      <c r="U333" t="s">
        <v>2910</v>
      </c>
      <c r="W333" t="str">
        <f t="shared" si="10"/>
        <v/>
      </c>
      <c r="X333" s="31" t="str">
        <f t="shared" si="11"/>
        <v>-</v>
      </c>
      <c r="Y333" s="35">
        <v>0.42499999999999999</v>
      </c>
      <c r="Z333" s="8">
        <f>IFERROR(IFERROR(VLOOKUP(G333,'IVSET-Escuelas'!A:F,4,FALSE),VLOOKUP(M333,'IVSET-Fines'!F:L,7,FALSE)),"-")</f>
        <v>0.86348223686218262</v>
      </c>
    </row>
    <row r="334" spans="1:26" ht="15" thickBot="1" x14ac:dyDescent="0.4">
      <c r="A334" s="5" t="s">
        <v>2916</v>
      </c>
      <c r="B334" s="5" t="s">
        <v>410</v>
      </c>
      <c r="C334" s="5" t="s">
        <v>2426</v>
      </c>
      <c r="D334" s="5" t="s">
        <v>2427</v>
      </c>
      <c r="E334" s="5">
        <v>610887</v>
      </c>
      <c r="F334" s="5">
        <v>0</v>
      </c>
      <c r="G334" s="5" t="s">
        <v>2428</v>
      </c>
      <c r="H334" s="5" t="s">
        <v>20</v>
      </c>
      <c r="I334" s="6" t="s">
        <v>50</v>
      </c>
      <c r="J334" s="6" t="s">
        <v>21</v>
      </c>
      <c r="K334" s="6"/>
      <c r="L334" s="6" t="s">
        <v>543</v>
      </c>
      <c r="M334" s="6"/>
      <c r="N334" s="6" t="s">
        <v>200</v>
      </c>
      <c r="O334" s="6" t="s">
        <v>23</v>
      </c>
      <c r="P334" s="6" t="s">
        <v>27</v>
      </c>
      <c r="Q334" s="6" t="s">
        <v>28</v>
      </c>
      <c r="R334" s="19">
        <v>12</v>
      </c>
      <c r="S334" s="20">
        <v>1</v>
      </c>
      <c r="T334" s="32">
        <v>0</v>
      </c>
      <c r="U334" t="s">
        <v>2910</v>
      </c>
      <c r="W334" t="str">
        <f t="shared" si="10"/>
        <v/>
      </c>
      <c r="X334" s="31" t="str">
        <f t="shared" si="11"/>
        <v>-</v>
      </c>
      <c r="Y334" s="35">
        <v>0.42599999999999999</v>
      </c>
      <c r="Z334" s="8">
        <f>IFERROR(IFERROR(VLOOKUP(G334,'IVSET-Escuelas'!A:F,4,FALSE),VLOOKUP(M334,'IVSET-Fines'!F:L,7,FALSE)),"-")</f>
        <v>0.2050199210643768</v>
      </c>
    </row>
    <row r="335" spans="1:26" ht="15" thickBot="1" x14ac:dyDescent="0.4">
      <c r="A335" s="3" t="s">
        <v>2916</v>
      </c>
      <c r="B335" s="3" t="s">
        <v>140</v>
      </c>
      <c r="C335" s="3" t="s">
        <v>539</v>
      </c>
      <c r="D335" s="3" t="s">
        <v>541</v>
      </c>
      <c r="E335" s="3">
        <v>605405</v>
      </c>
      <c r="F335" s="3">
        <v>0</v>
      </c>
      <c r="G335" s="3" t="s">
        <v>546</v>
      </c>
      <c r="H335" s="3" t="s">
        <v>20</v>
      </c>
      <c r="I335" s="4" t="s">
        <v>50</v>
      </c>
      <c r="J335" s="4" t="s">
        <v>21</v>
      </c>
      <c r="K335" s="4"/>
      <c r="L335" s="4" t="s">
        <v>547</v>
      </c>
      <c r="M335" s="4"/>
      <c r="N335" s="4" t="s">
        <v>22</v>
      </c>
      <c r="O335" s="4" t="s">
        <v>23</v>
      </c>
      <c r="P335" s="4" t="s">
        <v>27</v>
      </c>
      <c r="Q335" s="4" t="s">
        <v>28</v>
      </c>
      <c r="R335" s="21">
        <v>23</v>
      </c>
      <c r="S335" s="22">
        <v>3</v>
      </c>
      <c r="T335" s="32">
        <v>0</v>
      </c>
      <c r="U335" t="s">
        <v>2910</v>
      </c>
      <c r="W335" t="str">
        <f t="shared" si="10"/>
        <v/>
      </c>
      <c r="X335" s="31" t="str">
        <f t="shared" si="11"/>
        <v>-</v>
      </c>
      <c r="Y335" s="35">
        <v>0.42799999999999999</v>
      </c>
      <c r="Z335" s="8">
        <f>IFERROR(IFERROR(VLOOKUP(G335,'IVSET-Escuelas'!A:F,4,FALSE),VLOOKUP(M335,'IVSET-Fines'!F:L,7,FALSE)),"-")</f>
        <v>0.22675295174121859</v>
      </c>
    </row>
    <row r="336" spans="1:26" ht="15" thickBot="1" x14ac:dyDescent="0.4">
      <c r="A336" s="3" t="s">
        <v>2916</v>
      </c>
      <c r="B336" s="3" t="s">
        <v>19</v>
      </c>
      <c r="C336" s="3" t="s">
        <v>17</v>
      </c>
      <c r="D336" s="3" t="s">
        <v>18</v>
      </c>
      <c r="E336" s="3">
        <v>613138</v>
      </c>
      <c r="F336" s="3">
        <v>2</v>
      </c>
      <c r="G336" s="3" t="s">
        <v>72</v>
      </c>
      <c r="H336" s="3" t="s">
        <v>20</v>
      </c>
      <c r="I336" s="4" t="s">
        <v>50</v>
      </c>
      <c r="J336" s="4" t="s">
        <v>51</v>
      </c>
      <c r="K336" s="4" t="s">
        <v>70</v>
      </c>
      <c r="L336" s="4" t="s">
        <v>73</v>
      </c>
      <c r="M336" s="4"/>
      <c r="N336" s="4" t="s">
        <v>22</v>
      </c>
      <c r="O336" s="4" t="s">
        <v>23</v>
      </c>
      <c r="P336" s="4" t="s">
        <v>27</v>
      </c>
      <c r="Q336" s="4" t="s">
        <v>28</v>
      </c>
      <c r="R336" s="21">
        <v>76</v>
      </c>
      <c r="S336" s="22">
        <v>6</v>
      </c>
      <c r="T336" s="32">
        <v>0</v>
      </c>
      <c r="U336" t="s">
        <v>2910</v>
      </c>
      <c r="W336" t="str">
        <f t="shared" si="10"/>
        <v/>
      </c>
      <c r="X336" s="31" t="str">
        <f t="shared" si="11"/>
        <v>-</v>
      </c>
      <c r="Y336" s="35">
        <v>0.42899999999999999</v>
      </c>
      <c r="Z336" s="8">
        <f>IFERROR(IFERROR(VLOOKUP(G336,'IVSET-Escuelas'!A:F,4,FALSE),VLOOKUP(M336,'IVSET-Fines'!F:L,7,FALSE)),"-")</f>
        <v>0.48151314258575439</v>
      </c>
    </row>
    <row r="337" spans="1:26" ht="15" thickBot="1" x14ac:dyDescent="0.4">
      <c r="A337" s="3" t="s">
        <v>2916</v>
      </c>
      <c r="B337" s="3" t="s">
        <v>1532</v>
      </c>
      <c r="C337" s="3" t="s">
        <v>1530</v>
      </c>
      <c r="D337" s="3" t="s">
        <v>1531</v>
      </c>
      <c r="E337" s="3">
        <v>601496</v>
      </c>
      <c r="F337" s="3">
        <v>3</v>
      </c>
      <c r="G337" s="3" t="s">
        <v>1600</v>
      </c>
      <c r="H337" s="3" t="s">
        <v>20</v>
      </c>
      <c r="I337" s="4" t="s">
        <v>50</v>
      </c>
      <c r="J337" s="4" t="s">
        <v>51</v>
      </c>
      <c r="K337" s="4" t="s">
        <v>1569</v>
      </c>
      <c r="L337" s="4" t="s">
        <v>1601</v>
      </c>
      <c r="M337" s="4"/>
      <c r="N337" s="4" t="s">
        <v>22</v>
      </c>
      <c r="O337" s="4" t="s">
        <v>23</v>
      </c>
      <c r="P337" s="4" t="s">
        <v>27</v>
      </c>
      <c r="Q337" s="4" t="s">
        <v>28</v>
      </c>
      <c r="R337" s="21">
        <v>14</v>
      </c>
      <c r="S337" s="22">
        <v>1</v>
      </c>
      <c r="T337" s="32">
        <v>0</v>
      </c>
      <c r="U337" t="s">
        <v>2910</v>
      </c>
      <c r="W337" t="str">
        <f t="shared" si="10"/>
        <v/>
      </c>
      <c r="X337" s="31" t="str">
        <f t="shared" si="11"/>
        <v>-</v>
      </c>
      <c r="Y337" s="35">
        <v>0.432</v>
      </c>
      <c r="Z337" s="8">
        <f>IFERROR(IFERROR(VLOOKUP(G337,'IVSET-Escuelas'!A:F,4,FALSE),VLOOKUP(M337,'IVSET-Fines'!F:L,7,FALSE)),"-")</f>
        <v>0.59762263298034668</v>
      </c>
    </row>
    <row r="338" spans="1:26" ht="15" thickBot="1" x14ac:dyDescent="0.4">
      <c r="A338" s="3" t="s">
        <v>2916</v>
      </c>
      <c r="B338" s="3" t="s">
        <v>204</v>
      </c>
      <c r="C338" s="3" t="s">
        <v>137</v>
      </c>
      <c r="D338" s="3" t="s">
        <v>2629</v>
      </c>
      <c r="E338" s="3">
        <v>602948</v>
      </c>
      <c r="F338" s="3">
        <v>1</v>
      </c>
      <c r="G338" s="3" t="s">
        <v>2630</v>
      </c>
      <c r="H338" s="3" t="s">
        <v>20</v>
      </c>
      <c r="I338" s="4" t="s">
        <v>50</v>
      </c>
      <c r="J338" s="4" t="s">
        <v>51</v>
      </c>
      <c r="K338" s="4" t="s">
        <v>2631</v>
      </c>
      <c r="L338" s="4" t="s">
        <v>2632</v>
      </c>
      <c r="M338" s="4"/>
      <c r="N338" s="4" t="s">
        <v>22</v>
      </c>
      <c r="O338" s="4" t="s">
        <v>134</v>
      </c>
      <c r="P338" s="4" t="s">
        <v>27</v>
      </c>
      <c r="Q338" s="4" t="s">
        <v>28</v>
      </c>
      <c r="R338" s="21">
        <v>19</v>
      </c>
      <c r="S338" s="22">
        <v>1</v>
      </c>
      <c r="T338" s="32">
        <v>0</v>
      </c>
      <c r="U338" t="s">
        <v>2910</v>
      </c>
      <c r="W338" t="str">
        <f t="shared" si="10"/>
        <v/>
      </c>
      <c r="X338" s="31" t="str">
        <f t="shared" si="11"/>
        <v>-</v>
      </c>
      <c r="Y338" s="35">
        <v>0.434</v>
      </c>
      <c r="Z338" s="8">
        <f>IFERROR(IFERROR(VLOOKUP(G338,'IVSET-Escuelas'!A:F,4,FALSE),VLOOKUP(M338,'IVSET-Fines'!F:L,7,FALSE)),"-")</f>
        <v>0.31224080920219421</v>
      </c>
    </row>
    <row r="339" spans="1:26" ht="15" thickBot="1" x14ac:dyDescent="0.4">
      <c r="A339" s="5" t="s">
        <v>2916</v>
      </c>
      <c r="B339" s="5" t="s">
        <v>257</v>
      </c>
      <c r="C339" s="5" t="s">
        <v>254</v>
      </c>
      <c r="D339" s="5" t="s">
        <v>256</v>
      </c>
      <c r="E339" s="5">
        <v>610852</v>
      </c>
      <c r="F339" s="5">
        <v>0</v>
      </c>
      <c r="G339" s="5" t="s">
        <v>350</v>
      </c>
      <c r="H339" s="5" t="s">
        <v>210</v>
      </c>
      <c r="I339" s="6" t="s">
        <v>110</v>
      </c>
      <c r="J339" s="6" t="s">
        <v>21</v>
      </c>
      <c r="K339" s="6"/>
      <c r="L339" s="6" t="s">
        <v>351</v>
      </c>
      <c r="M339" s="6"/>
      <c r="N339" s="6" t="s">
        <v>22</v>
      </c>
      <c r="O339" s="6" t="s">
        <v>23</v>
      </c>
      <c r="P339" s="6" t="s">
        <v>27</v>
      </c>
      <c r="Q339" s="6" t="s">
        <v>28</v>
      </c>
      <c r="R339" s="19">
        <v>38</v>
      </c>
      <c r="S339" s="20">
        <v>3</v>
      </c>
      <c r="T339" s="32">
        <v>0</v>
      </c>
      <c r="U339" t="s">
        <v>2909</v>
      </c>
      <c r="W339" t="str">
        <f t="shared" si="10"/>
        <v/>
      </c>
      <c r="X339" s="31" t="str">
        <f t="shared" si="11"/>
        <v>-</v>
      </c>
      <c r="Y339" s="35">
        <v>0.436</v>
      </c>
      <c r="Z339" s="8">
        <f>IFERROR(IFERROR(VLOOKUP(G339,'IVSET-Escuelas'!A:F,4,FALSE),VLOOKUP(M339,'IVSET-Fines'!F:L,7,FALSE)),"-")</f>
        <v>0.30913001298904419</v>
      </c>
    </row>
    <row r="340" spans="1:26" ht="15" thickBot="1" x14ac:dyDescent="0.4">
      <c r="A340" s="3" t="s">
        <v>2916</v>
      </c>
      <c r="B340" s="3" t="s">
        <v>356</v>
      </c>
      <c r="C340" s="3" t="s">
        <v>1359</v>
      </c>
      <c r="D340" s="3" t="s">
        <v>1360</v>
      </c>
      <c r="E340" s="3">
        <v>603978</v>
      </c>
      <c r="F340" s="3">
        <v>1</v>
      </c>
      <c r="G340" s="3" t="s">
        <v>1377</v>
      </c>
      <c r="H340" s="3" t="s">
        <v>20</v>
      </c>
      <c r="I340" s="4" t="s">
        <v>50</v>
      </c>
      <c r="J340" s="4" t="s">
        <v>51</v>
      </c>
      <c r="K340" s="4" t="s">
        <v>1378</v>
      </c>
      <c r="L340" s="4" t="s">
        <v>1379</v>
      </c>
      <c r="M340" s="4"/>
      <c r="N340" s="4" t="s">
        <v>22</v>
      </c>
      <c r="O340" s="4" t="s">
        <v>23</v>
      </c>
      <c r="P340" s="4" t="s">
        <v>27</v>
      </c>
      <c r="Q340" s="4" t="s">
        <v>28</v>
      </c>
      <c r="R340" s="21">
        <v>31</v>
      </c>
      <c r="S340" s="22">
        <v>2</v>
      </c>
      <c r="T340" s="32">
        <v>0</v>
      </c>
      <c r="U340" t="s">
        <v>2910</v>
      </c>
      <c r="W340" t="str">
        <f t="shared" si="10"/>
        <v/>
      </c>
      <c r="X340" s="31" t="str">
        <f t="shared" si="11"/>
        <v>-</v>
      </c>
      <c r="Y340" s="35">
        <v>0.438</v>
      </c>
      <c r="Z340" s="8">
        <f>IFERROR(IFERROR(VLOOKUP(G340,'IVSET-Escuelas'!A:F,4,FALSE),VLOOKUP(M340,'IVSET-Fines'!F:L,7,FALSE)),"-")</f>
        <v>0.24840767681598661</v>
      </c>
    </row>
    <row r="341" spans="1:26" ht="15" thickBot="1" x14ac:dyDescent="0.4">
      <c r="A341" s="5" t="s">
        <v>2916</v>
      </c>
      <c r="B341" s="5" t="s">
        <v>1532</v>
      </c>
      <c r="C341" s="5" t="s">
        <v>1530</v>
      </c>
      <c r="D341" s="5" t="s">
        <v>1531</v>
      </c>
      <c r="E341" s="5">
        <v>611864</v>
      </c>
      <c r="F341" s="5">
        <v>1</v>
      </c>
      <c r="G341" s="5" t="s">
        <v>1602</v>
      </c>
      <c r="H341" s="5" t="s">
        <v>20</v>
      </c>
      <c r="I341" s="6" t="s">
        <v>50</v>
      </c>
      <c r="J341" s="6" t="s">
        <v>51</v>
      </c>
      <c r="K341" s="6" t="s">
        <v>1603</v>
      </c>
      <c r="L341" s="6" t="s">
        <v>1604</v>
      </c>
      <c r="M341" s="6"/>
      <c r="N341" s="6" t="s">
        <v>22</v>
      </c>
      <c r="O341" s="6" t="s">
        <v>23</v>
      </c>
      <c r="P341" s="6" t="s">
        <v>27</v>
      </c>
      <c r="Q341" s="6" t="s">
        <v>28</v>
      </c>
      <c r="R341" s="19">
        <v>12</v>
      </c>
      <c r="S341" s="20">
        <v>1</v>
      </c>
      <c r="T341" s="32">
        <v>0</v>
      </c>
      <c r="U341" t="s">
        <v>2910</v>
      </c>
      <c r="W341" t="str">
        <f t="shared" si="10"/>
        <v/>
      </c>
      <c r="X341" s="31" t="str">
        <f t="shared" si="11"/>
        <v>-</v>
      </c>
      <c r="Y341" s="35">
        <v>0.438</v>
      </c>
      <c r="Z341" s="8">
        <f>IFERROR(IFERROR(VLOOKUP(G341,'IVSET-Escuelas'!A:F,4,FALSE),VLOOKUP(M341,'IVSET-Fines'!F:L,7,FALSE)),"-")</f>
        <v>0.92608880996704102</v>
      </c>
    </row>
    <row r="342" spans="1:26" ht="15" thickBot="1" x14ac:dyDescent="0.4">
      <c r="A342" s="5" t="s">
        <v>2916</v>
      </c>
      <c r="B342" s="5" t="s">
        <v>1532</v>
      </c>
      <c r="C342" s="5" t="s">
        <v>1530</v>
      </c>
      <c r="D342" s="5" t="s">
        <v>1531</v>
      </c>
      <c r="E342" s="5">
        <v>614468</v>
      </c>
      <c r="F342" s="5">
        <v>0</v>
      </c>
      <c r="G342" s="5" t="s">
        <v>1543</v>
      </c>
      <c r="H342" s="5" t="s">
        <v>20</v>
      </c>
      <c r="I342" s="6" t="s">
        <v>25</v>
      </c>
      <c r="J342" s="6" t="s">
        <v>21</v>
      </c>
      <c r="K342" s="6"/>
      <c r="L342" s="6" t="s">
        <v>1544</v>
      </c>
      <c r="M342" s="6"/>
      <c r="N342" s="6" t="s">
        <v>22</v>
      </c>
      <c r="O342" s="6" t="s">
        <v>134</v>
      </c>
      <c r="P342" s="6" t="s">
        <v>27</v>
      </c>
      <c r="Q342" s="6" t="s">
        <v>28</v>
      </c>
      <c r="R342" s="19">
        <v>15</v>
      </c>
      <c r="S342" s="20">
        <v>1</v>
      </c>
      <c r="T342" s="32">
        <v>0</v>
      </c>
      <c r="U342" t="s">
        <v>2910</v>
      </c>
      <c r="W342" t="str">
        <f t="shared" si="10"/>
        <v/>
      </c>
      <c r="X342" s="31" t="str">
        <f t="shared" si="11"/>
        <v>-</v>
      </c>
      <c r="Y342" s="35">
        <v>0.442</v>
      </c>
      <c r="Z342" s="8">
        <f>IFERROR(IFERROR(VLOOKUP(G342,'IVSET-Escuelas'!A:F,4,FALSE),VLOOKUP(M342,'IVSET-Fines'!F:L,7,FALSE)),"-")</f>
        <v>0.49247086048126221</v>
      </c>
    </row>
    <row r="343" spans="1:26" ht="15" thickBot="1" x14ac:dyDescent="0.4">
      <c r="A343" s="5" t="s">
        <v>2916</v>
      </c>
      <c r="B343" s="5" t="s">
        <v>206</v>
      </c>
      <c r="C343" s="5" t="s">
        <v>2160</v>
      </c>
      <c r="D343" s="5" t="s">
        <v>2161</v>
      </c>
      <c r="E343" s="5">
        <v>608466</v>
      </c>
      <c r="F343" s="5">
        <v>0</v>
      </c>
      <c r="G343" s="5" t="s">
        <v>2162</v>
      </c>
      <c r="H343" s="5" t="s">
        <v>20</v>
      </c>
      <c r="I343" s="6" t="s">
        <v>50</v>
      </c>
      <c r="J343" s="6" t="s">
        <v>21</v>
      </c>
      <c r="K343" s="6"/>
      <c r="L343" s="6" t="s">
        <v>543</v>
      </c>
      <c r="M343" s="6"/>
      <c r="N343" s="6" t="s">
        <v>22</v>
      </c>
      <c r="O343" s="6" t="s">
        <v>23</v>
      </c>
      <c r="P343" s="6" t="s">
        <v>27</v>
      </c>
      <c r="Q343" s="6" t="s">
        <v>28</v>
      </c>
      <c r="R343" s="19">
        <v>34</v>
      </c>
      <c r="S343" s="20">
        <v>1</v>
      </c>
      <c r="T343" s="32">
        <v>0</v>
      </c>
      <c r="U343" t="s">
        <v>2910</v>
      </c>
      <c r="W343" t="str">
        <f t="shared" si="10"/>
        <v/>
      </c>
      <c r="X343" s="31" t="str">
        <f t="shared" si="11"/>
        <v>-</v>
      </c>
      <c r="Y343" s="35">
        <v>0.44400000000000001</v>
      </c>
      <c r="Z343" s="8">
        <f>IFERROR(IFERROR(VLOOKUP(G343,'IVSET-Escuelas'!A:F,4,FALSE),VLOOKUP(M343,'IVSET-Fines'!F:L,7,FALSE)),"-")</f>
        <v>0.27524676918983459</v>
      </c>
    </row>
    <row r="344" spans="1:26" ht="15" thickBot="1" x14ac:dyDescent="0.4">
      <c r="A344" s="5" t="s">
        <v>2916</v>
      </c>
      <c r="B344" s="5" t="s">
        <v>203</v>
      </c>
      <c r="C344" s="5" t="s">
        <v>450</v>
      </c>
      <c r="D344" s="5" t="s">
        <v>452</v>
      </c>
      <c r="E344" s="5">
        <v>611895</v>
      </c>
      <c r="F344" s="5">
        <v>1</v>
      </c>
      <c r="G344" s="5" t="s">
        <v>456</v>
      </c>
      <c r="H344" s="5" t="s">
        <v>20</v>
      </c>
      <c r="I344" s="6" t="s">
        <v>50</v>
      </c>
      <c r="J344" s="6" t="s">
        <v>51</v>
      </c>
      <c r="K344" s="6" t="s">
        <v>457</v>
      </c>
      <c r="L344" s="6" t="s">
        <v>458</v>
      </c>
      <c r="M344" s="6"/>
      <c r="N344" s="6" t="s">
        <v>22</v>
      </c>
      <c r="O344" s="6" t="s">
        <v>23</v>
      </c>
      <c r="P344" s="6" t="s">
        <v>27</v>
      </c>
      <c r="Q344" s="6" t="s">
        <v>28</v>
      </c>
      <c r="R344" s="19">
        <v>11</v>
      </c>
      <c r="S344" s="20">
        <v>1</v>
      </c>
      <c r="T344" s="32">
        <v>0</v>
      </c>
      <c r="U344" t="s">
        <v>2910</v>
      </c>
      <c r="W344" t="str">
        <f t="shared" si="10"/>
        <v/>
      </c>
      <c r="X344" s="31" t="str">
        <f t="shared" si="11"/>
        <v>-</v>
      </c>
      <c r="Y344" s="35">
        <v>0.44400000000000001</v>
      </c>
      <c r="Z344" s="8">
        <f>IFERROR(IFERROR(VLOOKUP(G344,'IVSET-Escuelas'!A:F,4,FALSE),VLOOKUP(M344,'IVSET-Fines'!F:L,7,FALSE)),"-")</f>
        <v>0.30171453952789312</v>
      </c>
    </row>
    <row r="345" spans="1:26" ht="15" thickBot="1" x14ac:dyDescent="0.4">
      <c r="A345" s="3" t="s">
        <v>2916</v>
      </c>
      <c r="B345" s="3" t="s">
        <v>1532</v>
      </c>
      <c r="C345" s="3" t="s">
        <v>1530</v>
      </c>
      <c r="D345" s="3" t="s">
        <v>1531</v>
      </c>
      <c r="E345" s="3">
        <v>601496</v>
      </c>
      <c r="F345" s="3">
        <v>2</v>
      </c>
      <c r="G345" s="3" t="s">
        <v>1597</v>
      </c>
      <c r="H345" s="3" t="s">
        <v>20</v>
      </c>
      <c r="I345" s="4" t="s">
        <v>50</v>
      </c>
      <c r="J345" s="4" t="s">
        <v>51</v>
      </c>
      <c r="K345" s="4" t="s">
        <v>1569</v>
      </c>
      <c r="L345" s="4" t="s">
        <v>1598</v>
      </c>
      <c r="M345" s="4"/>
      <c r="N345" s="4" t="s">
        <v>22</v>
      </c>
      <c r="O345" s="4" t="s">
        <v>23</v>
      </c>
      <c r="P345" s="4" t="s">
        <v>27</v>
      </c>
      <c r="Q345" s="4" t="s">
        <v>28</v>
      </c>
      <c r="R345" s="21">
        <v>20</v>
      </c>
      <c r="S345" s="22">
        <v>2</v>
      </c>
      <c r="T345" s="32">
        <v>0</v>
      </c>
      <c r="U345" t="s">
        <v>2910</v>
      </c>
      <c r="W345" t="str">
        <f t="shared" si="10"/>
        <v/>
      </c>
      <c r="X345" s="31" t="str">
        <f t="shared" si="11"/>
        <v>-</v>
      </c>
      <c r="Y345" s="35">
        <v>0.44400000000000001</v>
      </c>
      <c r="Z345" s="8">
        <f>IFERROR(IFERROR(VLOOKUP(G345,'IVSET-Escuelas'!A:F,4,FALSE),VLOOKUP(M345,'IVSET-Fines'!F:L,7,FALSE)),"-")</f>
        <v>0.18871323764324191</v>
      </c>
    </row>
    <row r="346" spans="1:26" ht="15" thickBot="1" x14ac:dyDescent="0.4">
      <c r="A346" s="3" t="s">
        <v>2916</v>
      </c>
      <c r="B346" s="3" t="s">
        <v>223</v>
      </c>
      <c r="C346" s="3" t="s">
        <v>714</v>
      </c>
      <c r="D346" s="3" t="s">
        <v>715</v>
      </c>
      <c r="E346" s="3">
        <v>611254</v>
      </c>
      <c r="F346" s="3">
        <v>0</v>
      </c>
      <c r="G346" s="3" t="s">
        <v>720</v>
      </c>
      <c r="H346" s="3" t="s">
        <v>20</v>
      </c>
      <c r="I346" s="4" t="s">
        <v>50</v>
      </c>
      <c r="J346" s="4" t="s">
        <v>21</v>
      </c>
      <c r="K346" s="4"/>
      <c r="L346" s="4" t="s">
        <v>721</v>
      </c>
      <c r="M346" s="4"/>
      <c r="N346" s="4" t="s">
        <v>22</v>
      </c>
      <c r="O346" s="4" t="s">
        <v>23</v>
      </c>
      <c r="P346" s="4" t="s">
        <v>27</v>
      </c>
      <c r="Q346" s="4" t="s">
        <v>28</v>
      </c>
      <c r="R346" s="21">
        <v>5</v>
      </c>
      <c r="S346" s="22">
        <v>1</v>
      </c>
      <c r="T346" s="32">
        <v>0</v>
      </c>
      <c r="U346" t="s">
        <v>2910</v>
      </c>
      <c r="W346" t="str">
        <f t="shared" si="10"/>
        <v/>
      </c>
      <c r="X346" s="31" t="str">
        <f t="shared" si="11"/>
        <v>-</v>
      </c>
      <c r="Y346" s="35">
        <v>0.44500000000000001</v>
      </c>
      <c r="Z346" s="8">
        <f>IFERROR(IFERROR(VLOOKUP(G346,'IVSET-Escuelas'!A:F,4,FALSE),VLOOKUP(M346,'IVSET-Fines'!F:L,7,FALSE)),"-")</f>
        <v>0.50293904542922974</v>
      </c>
    </row>
    <row r="347" spans="1:26" ht="15" thickBot="1" x14ac:dyDescent="0.4">
      <c r="A347" s="3" t="s">
        <v>2916</v>
      </c>
      <c r="B347" s="3" t="s">
        <v>135</v>
      </c>
      <c r="C347" s="3" t="s">
        <v>1330</v>
      </c>
      <c r="D347" s="3" t="s">
        <v>1331</v>
      </c>
      <c r="E347" s="3">
        <v>609753</v>
      </c>
      <c r="F347" s="3">
        <v>2</v>
      </c>
      <c r="G347" s="3" t="s">
        <v>1335</v>
      </c>
      <c r="H347" s="3" t="s">
        <v>20</v>
      </c>
      <c r="I347" s="4" t="s">
        <v>50</v>
      </c>
      <c r="J347" s="4" t="s">
        <v>51</v>
      </c>
      <c r="K347" s="4" t="s">
        <v>1334</v>
      </c>
      <c r="L347" s="4" t="s">
        <v>528</v>
      </c>
      <c r="M347" s="4"/>
      <c r="N347" s="4" t="s">
        <v>22</v>
      </c>
      <c r="O347" s="4" t="s">
        <v>23</v>
      </c>
      <c r="P347" s="4" t="s">
        <v>27</v>
      </c>
      <c r="Q347" s="4" t="s">
        <v>28</v>
      </c>
      <c r="R347" s="21">
        <v>50</v>
      </c>
      <c r="S347" s="22">
        <v>3</v>
      </c>
      <c r="T347" s="32">
        <v>0</v>
      </c>
      <c r="U347" t="s">
        <v>2910</v>
      </c>
      <c r="W347" t="str">
        <f t="shared" si="10"/>
        <v/>
      </c>
      <c r="X347" s="31" t="str">
        <f t="shared" si="11"/>
        <v>-</v>
      </c>
      <c r="Y347" s="35">
        <v>0.44800000000000001</v>
      </c>
      <c r="Z347" s="8">
        <f>IFERROR(IFERROR(VLOOKUP(G347,'IVSET-Escuelas'!A:F,4,FALSE),VLOOKUP(M347,'IVSET-Fines'!F:L,7,FALSE)),"-")</f>
        <v>0.47163164615631098</v>
      </c>
    </row>
    <row r="348" spans="1:26" ht="15" thickBot="1" x14ac:dyDescent="0.4">
      <c r="A348" s="5" t="s">
        <v>2916</v>
      </c>
      <c r="B348" s="5" t="s">
        <v>222</v>
      </c>
      <c r="C348" s="5" t="s">
        <v>227</v>
      </c>
      <c r="D348" s="5" t="s">
        <v>2603</v>
      </c>
      <c r="E348" s="5">
        <v>613902</v>
      </c>
      <c r="F348" s="5">
        <v>2</v>
      </c>
      <c r="G348" s="5" t="s">
        <v>2612</v>
      </c>
      <c r="H348" s="5" t="s">
        <v>20</v>
      </c>
      <c r="I348" s="6" t="s">
        <v>50</v>
      </c>
      <c r="J348" s="6" t="s">
        <v>51</v>
      </c>
      <c r="K348" s="6" t="s">
        <v>2605</v>
      </c>
      <c r="L348" s="6" t="s">
        <v>2613</v>
      </c>
      <c r="M348" s="6"/>
      <c r="N348" s="6" t="s">
        <v>22</v>
      </c>
      <c r="O348" s="6" t="s">
        <v>23</v>
      </c>
      <c r="P348" s="6" t="s">
        <v>27</v>
      </c>
      <c r="Q348" s="6" t="s">
        <v>28</v>
      </c>
      <c r="R348" s="19">
        <v>16</v>
      </c>
      <c r="S348" s="20">
        <v>1</v>
      </c>
      <c r="T348" s="32">
        <v>0</v>
      </c>
      <c r="U348" t="s">
        <v>2910</v>
      </c>
      <c r="W348" t="str">
        <f t="shared" si="10"/>
        <v/>
      </c>
      <c r="X348" s="31" t="str">
        <f t="shared" si="11"/>
        <v>-</v>
      </c>
      <c r="Y348" s="35">
        <v>0.44900000000000001</v>
      </c>
      <c r="Z348" s="8">
        <f>IFERROR(IFERROR(VLOOKUP(G348,'IVSET-Escuelas'!A:F,4,FALSE),VLOOKUP(M348,'IVSET-Fines'!F:L,7,FALSE)),"-")</f>
        <v>0.6184726357460022</v>
      </c>
    </row>
    <row r="349" spans="1:26" ht="15" thickBot="1" x14ac:dyDescent="0.4">
      <c r="A349" s="5" t="s">
        <v>2916</v>
      </c>
      <c r="B349" s="5" t="s">
        <v>257</v>
      </c>
      <c r="C349" s="5" t="s">
        <v>254</v>
      </c>
      <c r="D349" s="5" t="s">
        <v>256</v>
      </c>
      <c r="E349" s="5">
        <v>613279</v>
      </c>
      <c r="F349" s="5">
        <v>3</v>
      </c>
      <c r="G349" s="5" t="s">
        <v>314</v>
      </c>
      <c r="H349" s="5" t="s">
        <v>20</v>
      </c>
      <c r="I349" s="6" t="s">
        <v>50</v>
      </c>
      <c r="J349" s="6" t="s">
        <v>51</v>
      </c>
      <c r="K349" s="6" t="s">
        <v>264</v>
      </c>
      <c r="L349" s="6" t="s">
        <v>315</v>
      </c>
      <c r="M349" s="6"/>
      <c r="N349" s="6" t="s">
        <v>22</v>
      </c>
      <c r="O349" s="6" t="s">
        <v>23</v>
      </c>
      <c r="P349" s="6" t="s">
        <v>27</v>
      </c>
      <c r="Q349" s="6" t="s">
        <v>28</v>
      </c>
      <c r="R349" s="19">
        <v>81</v>
      </c>
      <c r="S349" s="20">
        <v>5</v>
      </c>
      <c r="T349" s="32">
        <v>0</v>
      </c>
      <c r="U349" t="s">
        <v>2910</v>
      </c>
      <c r="W349" t="str">
        <f t="shared" si="10"/>
        <v/>
      </c>
      <c r="X349" s="31" t="str">
        <f t="shared" si="11"/>
        <v>-</v>
      </c>
      <c r="Y349" s="35">
        <v>0.44900000000000001</v>
      </c>
      <c r="Z349" s="8">
        <f>IFERROR(IFERROR(VLOOKUP(G349,'IVSET-Escuelas'!A:F,4,FALSE),VLOOKUP(M349,'IVSET-Fines'!F:L,7,FALSE)),"-")</f>
        <v>0.7058795690536499</v>
      </c>
    </row>
    <row r="350" spans="1:26" ht="15" thickBot="1" x14ac:dyDescent="0.4">
      <c r="A350" s="3" t="s">
        <v>2916</v>
      </c>
      <c r="B350" s="3" t="s">
        <v>410</v>
      </c>
      <c r="C350" s="3" t="s">
        <v>570</v>
      </c>
      <c r="D350" s="3" t="s">
        <v>2717</v>
      </c>
      <c r="E350" s="3">
        <v>607890</v>
      </c>
      <c r="F350" s="3">
        <v>2</v>
      </c>
      <c r="G350" s="3" t="s">
        <v>2725</v>
      </c>
      <c r="H350" s="3" t="s">
        <v>20</v>
      </c>
      <c r="I350" s="4" t="s">
        <v>50</v>
      </c>
      <c r="J350" s="4" t="s">
        <v>51</v>
      </c>
      <c r="K350" s="4" t="s">
        <v>2720</v>
      </c>
      <c r="L350" s="4" t="s">
        <v>2726</v>
      </c>
      <c r="M350" s="4"/>
      <c r="N350" s="4" t="s">
        <v>22</v>
      </c>
      <c r="O350" s="4" t="s">
        <v>23</v>
      </c>
      <c r="P350" s="4" t="s">
        <v>27</v>
      </c>
      <c r="Q350" s="4" t="s">
        <v>28</v>
      </c>
      <c r="R350" s="21">
        <v>32</v>
      </c>
      <c r="S350" s="22">
        <v>4</v>
      </c>
      <c r="T350" s="32">
        <v>0</v>
      </c>
      <c r="U350" t="s">
        <v>2910</v>
      </c>
      <c r="W350" t="str">
        <f t="shared" si="10"/>
        <v/>
      </c>
      <c r="X350" s="31" t="str">
        <f t="shared" si="11"/>
        <v>-</v>
      </c>
      <c r="Y350" s="35">
        <v>0.45100000000000001</v>
      </c>
      <c r="Z350" s="8">
        <f>IFERROR(IFERROR(VLOOKUP(G350,'IVSET-Escuelas'!A:F,4,FALSE),VLOOKUP(M350,'IVSET-Fines'!F:L,7,FALSE)),"-")</f>
        <v>0.42802184820175171</v>
      </c>
    </row>
    <row r="351" spans="1:26" ht="15" thickBot="1" x14ac:dyDescent="0.4">
      <c r="A351" s="3" t="s">
        <v>2916</v>
      </c>
      <c r="B351" s="3" t="s">
        <v>140</v>
      </c>
      <c r="C351" s="3" t="s">
        <v>2149</v>
      </c>
      <c r="D351" s="3" t="s">
        <v>2150</v>
      </c>
      <c r="E351" s="3">
        <v>610868</v>
      </c>
      <c r="F351" s="3">
        <v>2</v>
      </c>
      <c r="G351" s="3" t="s">
        <v>2154</v>
      </c>
      <c r="H351" s="3" t="s">
        <v>20</v>
      </c>
      <c r="I351" s="4" t="s">
        <v>50</v>
      </c>
      <c r="J351" s="4" t="s">
        <v>51</v>
      </c>
      <c r="K351" s="4" t="s">
        <v>2153</v>
      </c>
      <c r="L351" s="4" t="s">
        <v>528</v>
      </c>
      <c r="M351" s="4"/>
      <c r="N351" s="4" t="s">
        <v>22</v>
      </c>
      <c r="O351" s="4" t="s">
        <v>23</v>
      </c>
      <c r="P351" s="4" t="s">
        <v>27</v>
      </c>
      <c r="Q351" s="4" t="s">
        <v>28</v>
      </c>
      <c r="R351" s="21">
        <v>32</v>
      </c>
      <c r="S351" s="22">
        <v>2</v>
      </c>
      <c r="T351" s="32">
        <v>0</v>
      </c>
      <c r="U351" t="s">
        <v>2910</v>
      </c>
      <c r="W351" t="str">
        <f t="shared" si="10"/>
        <v/>
      </c>
      <c r="X351" s="31" t="str">
        <f t="shared" si="11"/>
        <v>-</v>
      </c>
      <c r="Y351" s="35">
        <v>0.45100000000000001</v>
      </c>
      <c r="Z351" s="8">
        <f>IFERROR(IFERROR(VLOOKUP(G351,'IVSET-Escuelas'!A:F,4,FALSE),VLOOKUP(M351,'IVSET-Fines'!F:L,7,FALSE)),"-")</f>
        <v>0.33813515305519098</v>
      </c>
    </row>
    <row r="352" spans="1:26" ht="15" thickBot="1" x14ac:dyDescent="0.4">
      <c r="A352" s="5" t="s">
        <v>2916</v>
      </c>
      <c r="B352" s="5" t="s">
        <v>203</v>
      </c>
      <c r="C352" s="5" t="s">
        <v>450</v>
      </c>
      <c r="D352" s="5" t="s">
        <v>452</v>
      </c>
      <c r="E352" s="5">
        <v>605439</v>
      </c>
      <c r="F352" s="5">
        <v>2</v>
      </c>
      <c r="G352" s="5" t="s">
        <v>479</v>
      </c>
      <c r="H352" s="5" t="s">
        <v>20</v>
      </c>
      <c r="I352" s="6" t="s">
        <v>50</v>
      </c>
      <c r="J352" s="6" t="s">
        <v>51</v>
      </c>
      <c r="K352" s="6" t="s">
        <v>477</v>
      </c>
      <c r="L352" s="6" t="s">
        <v>480</v>
      </c>
      <c r="M352" s="6"/>
      <c r="N352" s="6" t="s">
        <v>22</v>
      </c>
      <c r="O352" s="6" t="s">
        <v>23</v>
      </c>
      <c r="P352" s="6" t="s">
        <v>27</v>
      </c>
      <c r="Q352" s="6" t="s">
        <v>28</v>
      </c>
      <c r="R352" s="19">
        <v>14</v>
      </c>
      <c r="S352" s="20">
        <v>1</v>
      </c>
      <c r="T352" s="32">
        <v>0</v>
      </c>
      <c r="U352" t="s">
        <v>2910</v>
      </c>
      <c r="W352" t="str">
        <f t="shared" si="10"/>
        <v/>
      </c>
      <c r="X352" s="31" t="str">
        <f t="shared" si="11"/>
        <v>-</v>
      </c>
      <c r="Y352" s="35">
        <v>0.45500000000000002</v>
      </c>
      <c r="Z352" s="8">
        <f>IFERROR(IFERROR(VLOOKUP(G352,'IVSET-Escuelas'!A:F,4,FALSE),VLOOKUP(M352,'IVSET-Fines'!F:L,7,FALSE)),"-")</f>
        <v>0.45151087641715998</v>
      </c>
    </row>
    <row r="353" spans="1:26" ht="15" thickBot="1" x14ac:dyDescent="0.4">
      <c r="A353" s="5" t="s">
        <v>2916</v>
      </c>
      <c r="B353" s="5" t="s">
        <v>225</v>
      </c>
      <c r="C353" s="5" t="s">
        <v>942</v>
      </c>
      <c r="D353" s="5" t="s">
        <v>943</v>
      </c>
      <c r="E353" s="5">
        <v>611694</v>
      </c>
      <c r="F353" s="5">
        <v>1</v>
      </c>
      <c r="G353" s="5" t="s">
        <v>950</v>
      </c>
      <c r="H353" s="5" t="s">
        <v>20</v>
      </c>
      <c r="I353" s="6" t="s">
        <v>50</v>
      </c>
      <c r="J353" s="6" t="s">
        <v>51</v>
      </c>
      <c r="K353" s="6" t="s">
        <v>951</v>
      </c>
      <c r="L353" s="6" t="s">
        <v>952</v>
      </c>
      <c r="M353" s="6"/>
      <c r="N353" s="6" t="s">
        <v>22</v>
      </c>
      <c r="O353" s="6" t="s">
        <v>23</v>
      </c>
      <c r="P353" s="6" t="s">
        <v>27</v>
      </c>
      <c r="Q353" s="6" t="s">
        <v>28</v>
      </c>
      <c r="R353" s="19">
        <v>23</v>
      </c>
      <c r="S353" s="20">
        <v>2</v>
      </c>
      <c r="T353" s="32">
        <v>0</v>
      </c>
      <c r="U353" t="s">
        <v>2910</v>
      </c>
      <c r="W353" t="str">
        <f t="shared" si="10"/>
        <v/>
      </c>
      <c r="X353" s="31" t="str">
        <f t="shared" si="11"/>
        <v>-</v>
      </c>
      <c r="Y353" s="35">
        <v>0.45800000000000002</v>
      </c>
      <c r="Z353" s="8">
        <f>IFERROR(IFERROR(VLOOKUP(G353,'IVSET-Escuelas'!A:F,4,FALSE),VLOOKUP(M353,'IVSET-Fines'!F:L,7,FALSE)),"-")</f>
        <v>0.3154432475566864</v>
      </c>
    </row>
    <row r="354" spans="1:26" ht="15" thickBot="1" x14ac:dyDescent="0.4">
      <c r="A354" s="3" t="s">
        <v>2916</v>
      </c>
      <c r="B354" s="3" t="s">
        <v>1532</v>
      </c>
      <c r="C354" s="3" t="s">
        <v>1530</v>
      </c>
      <c r="D354" s="3" t="s">
        <v>1531</v>
      </c>
      <c r="E354" s="3">
        <v>614406</v>
      </c>
      <c r="F354" s="3">
        <v>0</v>
      </c>
      <c r="G354" s="3" t="s">
        <v>1533</v>
      </c>
      <c r="H354" s="3" t="s">
        <v>20</v>
      </c>
      <c r="I354" s="4" t="s">
        <v>25</v>
      </c>
      <c r="J354" s="4" t="s">
        <v>21</v>
      </c>
      <c r="K354" s="4"/>
      <c r="L354" s="4" t="s">
        <v>1534</v>
      </c>
      <c r="M354" s="4"/>
      <c r="N354" s="4" t="s">
        <v>22</v>
      </c>
      <c r="O354" s="4" t="s">
        <v>23</v>
      </c>
      <c r="P354" s="4" t="s">
        <v>27</v>
      </c>
      <c r="Q354" s="4" t="s">
        <v>28</v>
      </c>
      <c r="R354" s="21">
        <v>13</v>
      </c>
      <c r="S354" s="22">
        <v>1</v>
      </c>
      <c r="T354" s="32">
        <v>0</v>
      </c>
      <c r="U354" t="s">
        <v>2910</v>
      </c>
      <c r="W354" t="str">
        <f t="shared" si="10"/>
        <v/>
      </c>
      <c r="X354" s="31" t="str">
        <f t="shared" si="11"/>
        <v>-</v>
      </c>
      <c r="Y354" s="35">
        <v>0.46200000000000002</v>
      </c>
      <c r="Z354" s="8">
        <f>IFERROR(IFERROR(VLOOKUP(G354,'IVSET-Escuelas'!A:F,4,FALSE),VLOOKUP(M354,'IVSET-Fines'!F:L,7,FALSE)),"-")</f>
        <v>0.49247086048126221</v>
      </c>
    </row>
    <row r="355" spans="1:26" ht="15" thickBot="1" x14ac:dyDescent="0.4">
      <c r="A355" s="3" t="s">
        <v>2916</v>
      </c>
      <c r="B355" s="3" t="s">
        <v>225</v>
      </c>
      <c r="C355" s="3" t="s">
        <v>942</v>
      </c>
      <c r="D355" s="3" t="s">
        <v>943</v>
      </c>
      <c r="E355" s="3">
        <v>609144</v>
      </c>
      <c r="F355" s="3">
        <v>2</v>
      </c>
      <c r="G355" s="3" t="s">
        <v>964</v>
      </c>
      <c r="H355" s="3" t="s">
        <v>20</v>
      </c>
      <c r="I355" s="4" t="s">
        <v>50</v>
      </c>
      <c r="J355" s="4" t="s">
        <v>51</v>
      </c>
      <c r="K355" s="4" t="s">
        <v>962</v>
      </c>
      <c r="L355" s="4" t="s">
        <v>369</v>
      </c>
      <c r="M355" s="4"/>
      <c r="N355" s="4" t="s">
        <v>22</v>
      </c>
      <c r="O355" s="4" t="s">
        <v>23</v>
      </c>
      <c r="P355" s="4" t="s">
        <v>27</v>
      </c>
      <c r="Q355" s="4" t="s">
        <v>28</v>
      </c>
      <c r="R355" s="21">
        <v>45</v>
      </c>
      <c r="S355" s="22">
        <v>3</v>
      </c>
      <c r="T355" s="32">
        <v>0</v>
      </c>
      <c r="U355" t="s">
        <v>2910</v>
      </c>
      <c r="W355" t="str">
        <f t="shared" si="10"/>
        <v/>
      </c>
      <c r="X355" s="31" t="str">
        <f t="shared" si="11"/>
        <v>-</v>
      </c>
      <c r="Y355" s="35">
        <v>0.46300000000000002</v>
      </c>
      <c r="Z355" s="8">
        <f>IFERROR(IFERROR(VLOOKUP(G355,'IVSET-Escuelas'!A:F,4,FALSE),VLOOKUP(M355,'IVSET-Fines'!F:L,7,FALSE)),"-")</f>
        <v>0.45252695679664612</v>
      </c>
    </row>
    <row r="356" spans="1:26" ht="15" thickBot="1" x14ac:dyDescent="0.4">
      <c r="A356" s="3" t="s">
        <v>2916</v>
      </c>
      <c r="B356" s="3" t="s">
        <v>356</v>
      </c>
      <c r="C356" s="3" t="s">
        <v>1359</v>
      </c>
      <c r="D356" s="3" t="s">
        <v>1360</v>
      </c>
      <c r="E356" s="3">
        <v>602956</v>
      </c>
      <c r="F356" s="3">
        <v>1</v>
      </c>
      <c r="G356" s="3" t="s">
        <v>1369</v>
      </c>
      <c r="H356" s="3" t="s">
        <v>20</v>
      </c>
      <c r="I356" s="4" t="s">
        <v>50</v>
      </c>
      <c r="J356" s="4" t="s">
        <v>51</v>
      </c>
      <c r="K356" s="4" t="s">
        <v>1367</v>
      </c>
      <c r="L356" s="4" t="s">
        <v>1370</v>
      </c>
      <c r="M356" s="4"/>
      <c r="N356" s="4" t="s">
        <v>22</v>
      </c>
      <c r="O356" s="4" t="s">
        <v>23</v>
      </c>
      <c r="P356" s="4" t="s">
        <v>27</v>
      </c>
      <c r="Q356" s="4" t="s">
        <v>28</v>
      </c>
      <c r="R356" s="21">
        <v>22</v>
      </c>
      <c r="S356" s="22">
        <v>2</v>
      </c>
      <c r="T356" s="32">
        <v>0</v>
      </c>
      <c r="U356" t="s">
        <v>2910</v>
      </c>
      <c r="W356" t="str">
        <f t="shared" si="10"/>
        <v/>
      </c>
      <c r="X356" s="31" t="str">
        <f t="shared" si="11"/>
        <v>-</v>
      </c>
      <c r="Y356" s="35">
        <v>0.46300000000000002</v>
      </c>
      <c r="Z356" s="8">
        <f>IFERROR(IFERROR(VLOOKUP(G356,'IVSET-Escuelas'!A:F,4,FALSE),VLOOKUP(M356,'IVSET-Fines'!F:L,7,FALSE)),"-")</f>
        <v>0.25142744183540339</v>
      </c>
    </row>
    <row r="357" spans="1:26" ht="15" thickBot="1" x14ac:dyDescent="0.4">
      <c r="A357" s="3" t="s">
        <v>2916</v>
      </c>
      <c r="B357" s="3" t="s">
        <v>1860</v>
      </c>
      <c r="C357" s="3" t="s">
        <v>875</v>
      </c>
      <c r="D357" s="3" t="s">
        <v>2816</v>
      </c>
      <c r="E357" s="3">
        <v>602107</v>
      </c>
      <c r="F357" s="3">
        <v>1</v>
      </c>
      <c r="G357" s="3" t="s">
        <v>2817</v>
      </c>
      <c r="H357" s="3" t="s">
        <v>20</v>
      </c>
      <c r="I357" s="4" t="s">
        <v>50</v>
      </c>
      <c r="J357" s="4" t="s">
        <v>51</v>
      </c>
      <c r="K357" s="4" t="s">
        <v>2818</v>
      </c>
      <c r="L357" s="4" t="s">
        <v>765</v>
      </c>
      <c r="M357" s="4"/>
      <c r="N357" s="4" t="s">
        <v>22</v>
      </c>
      <c r="O357" s="4" t="s">
        <v>23</v>
      </c>
      <c r="P357" s="4" t="s">
        <v>27</v>
      </c>
      <c r="Q357" s="4" t="s">
        <v>28</v>
      </c>
      <c r="R357" s="21">
        <v>22</v>
      </c>
      <c r="S357" s="22">
        <v>2</v>
      </c>
      <c r="T357" s="32">
        <v>0</v>
      </c>
      <c r="U357" t="s">
        <v>2910</v>
      </c>
      <c r="W357" t="str">
        <f t="shared" si="10"/>
        <v/>
      </c>
      <c r="X357" s="31" t="str">
        <f t="shared" si="11"/>
        <v>-</v>
      </c>
      <c r="Y357" s="35">
        <v>0.46300000000000002</v>
      </c>
      <c r="Z357" s="8">
        <f>IFERROR(IFERROR(VLOOKUP(G357,'IVSET-Escuelas'!A:F,4,FALSE),VLOOKUP(M357,'IVSET-Fines'!F:L,7,FALSE)),"-")</f>
        <v>0.89201092720031738</v>
      </c>
    </row>
    <row r="358" spans="1:26" ht="15" thickBot="1" x14ac:dyDescent="0.4">
      <c r="A358" s="5" t="s">
        <v>2916</v>
      </c>
      <c r="B358" s="5" t="s">
        <v>817</v>
      </c>
      <c r="C358" s="5" t="s">
        <v>600</v>
      </c>
      <c r="D358" s="5" t="s">
        <v>2661</v>
      </c>
      <c r="E358" s="5">
        <v>610597</v>
      </c>
      <c r="F358" s="5">
        <v>2</v>
      </c>
      <c r="G358" s="5" t="s">
        <v>2665</v>
      </c>
      <c r="H358" s="5" t="s">
        <v>20</v>
      </c>
      <c r="I358" s="6" t="s">
        <v>50</v>
      </c>
      <c r="J358" s="6" t="s">
        <v>51</v>
      </c>
      <c r="K358" s="6" t="s">
        <v>2663</v>
      </c>
      <c r="L358" s="6" t="s">
        <v>2666</v>
      </c>
      <c r="M358" s="6"/>
      <c r="N358" s="6" t="s">
        <v>22</v>
      </c>
      <c r="O358" s="6" t="s">
        <v>23</v>
      </c>
      <c r="P358" s="6" t="s">
        <v>27</v>
      </c>
      <c r="Q358" s="6" t="s">
        <v>28</v>
      </c>
      <c r="R358" s="19">
        <v>12</v>
      </c>
      <c r="S358" s="20">
        <v>2</v>
      </c>
      <c r="T358" s="32">
        <v>0</v>
      </c>
      <c r="U358" t="s">
        <v>2910</v>
      </c>
      <c r="W358" t="str">
        <f t="shared" si="10"/>
        <v/>
      </c>
      <c r="X358" s="31" t="str">
        <f t="shared" si="11"/>
        <v>-</v>
      </c>
      <c r="Y358" s="35">
        <v>0.46300000000000002</v>
      </c>
      <c r="Z358" s="8">
        <f>IFERROR(IFERROR(VLOOKUP(G358,'IVSET-Escuelas'!A:F,4,FALSE),VLOOKUP(M358,'IVSET-Fines'!F:L,7,FALSE)),"-")</f>
        <v>0.4083496630191803</v>
      </c>
    </row>
    <row r="359" spans="1:26" ht="15" thickBot="1" x14ac:dyDescent="0.4">
      <c r="A359" s="3" t="s">
        <v>2916</v>
      </c>
      <c r="B359" s="3" t="s">
        <v>140</v>
      </c>
      <c r="C359" s="3" t="s">
        <v>2277</v>
      </c>
      <c r="D359" s="3" t="s">
        <v>2278</v>
      </c>
      <c r="E359" s="3">
        <v>601234</v>
      </c>
      <c r="F359" s="3">
        <v>2</v>
      </c>
      <c r="G359" s="3" t="s">
        <v>2286</v>
      </c>
      <c r="H359" s="3" t="s">
        <v>20</v>
      </c>
      <c r="I359" s="4" t="s">
        <v>50</v>
      </c>
      <c r="J359" s="4" t="s">
        <v>51</v>
      </c>
      <c r="K359" s="4" t="s">
        <v>2284</v>
      </c>
      <c r="L359" s="4" t="s">
        <v>2287</v>
      </c>
      <c r="M359" s="4"/>
      <c r="N359" s="4" t="s">
        <v>22</v>
      </c>
      <c r="O359" s="4" t="s">
        <v>23</v>
      </c>
      <c r="P359" s="4" t="s">
        <v>27</v>
      </c>
      <c r="Q359" s="4" t="s">
        <v>28</v>
      </c>
      <c r="R359" s="21">
        <v>11</v>
      </c>
      <c r="S359" s="22">
        <v>1</v>
      </c>
      <c r="T359" s="32">
        <v>0</v>
      </c>
      <c r="U359" t="s">
        <v>2910</v>
      </c>
      <c r="W359" t="str">
        <f t="shared" si="10"/>
        <v/>
      </c>
      <c r="X359" s="31" t="str">
        <f t="shared" si="11"/>
        <v>-</v>
      </c>
      <c r="Y359" s="35">
        <v>0.46500000000000002</v>
      </c>
      <c r="Z359" s="8">
        <f>IFERROR(IFERROR(VLOOKUP(G359,'IVSET-Escuelas'!A:F,4,FALSE),VLOOKUP(M359,'IVSET-Fines'!F:L,7,FALSE)),"-")</f>
        <v>0.63759475946426392</v>
      </c>
    </row>
    <row r="360" spans="1:26" ht="15" thickBot="1" x14ac:dyDescent="0.4">
      <c r="A360" s="3" t="s">
        <v>2916</v>
      </c>
      <c r="B360" s="3" t="s">
        <v>1257</v>
      </c>
      <c r="C360" s="3" t="s">
        <v>519</v>
      </c>
      <c r="D360" s="3" t="s">
        <v>2470</v>
      </c>
      <c r="E360" s="3">
        <v>602305</v>
      </c>
      <c r="F360" s="3">
        <v>3</v>
      </c>
      <c r="G360" s="3" t="s">
        <v>2475</v>
      </c>
      <c r="H360" s="3" t="s">
        <v>20</v>
      </c>
      <c r="I360" s="4" t="s">
        <v>50</v>
      </c>
      <c r="J360" s="4" t="s">
        <v>51</v>
      </c>
      <c r="K360" s="4" t="s">
        <v>2474</v>
      </c>
      <c r="L360" s="4" t="s">
        <v>526</v>
      </c>
      <c r="M360" s="4"/>
      <c r="N360" s="4" t="s">
        <v>22</v>
      </c>
      <c r="O360" s="4" t="s">
        <v>23</v>
      </c>
      <c r="P360" s="4" t="s">
        <v>27</v>
      </c>
      <c r="Q360" s="4" t="s">
        <v>28</v>
      </c>
      <c r="R360" s="21">
        <v>32</v>
      </c>
      <c r="S360" s="22">
        <v>2</v>
      </c>
      <c r="T360" s="32">
        <v>0</v>
      </c>
      <c r="U360" t="s">
        <v>2910</v>
      </c>
      <c r="W360" t="str">
        <f t="shared" si="10"/>
        <v/>
      </c>
      <c r="X360" s="31" t="str">
        <f t="shared" si="11"/>
        <v>-</v>
      </c>
      <c r="Y360" s="35">
        <v>0.46600000000000003</v>
      </c>
      <c r="Z360" s="8">
        <f>IFERROR(IFERROR(VLOOKUP(G360,'IVSET-Escuelas'!A:F,4,FALSE),VLOOKUP(M360,'IVSET-Fines'!F:L,7,FALSE)),"-")</f>
        <v>0.15438954532146451</v>
      </c>
    </row>
    <row r="361" spans="1:26" ht="15" thickBot="1" x14ac:dyDescent="0.4">
      <c r="A361" s="3" t="s">
        <v>2916</v>
      </c>
      <c r="B361" s="3" t="s">
        <v>817</v>
      </c>
      <c r="C361" s="3" t="s">
        <v>2080</v>
      </c>
      <c r="D361" s="3" t="s">
        <v>2081</v>
      </c>
      <c r="E361" s="3">
        <v>602079</v>
      </c>
      <c r="F361" s="3">
        <v>1</v>
      </c>
      <c r="G361" s="3" t="s">
        <v>2092</v>
      </c>
      <c r="H361" s="3" t="s">
        <v>20</v>
      </c>
      <c r="I361" s="4" t="s">
        <v>50</v>
      </c>
      <c r="J361" s="4" t="s">
        <v>51</v>
      </c>
      <c r="K361" s="4" t="s">
        <v>2093</v>
      </c>
      <c r="L361" s="4" t="s">
        <v>260</v>
      </c>
      <c r="M361" s="4"/>
      <c r="N361" s="4" t="s">
        <v>22</v>
      </c>
      <c r="O361" s="4" t="s">
        <v>23</v>
      </c>
      <c r="P361" s="4" t="s">
        <v>27</v>
      </c>
      <c r="Q361" s="4" t="s">
        <v>28</v>
      </c>
      <c r="R361" s="21">
        <v>49</v>
      </c>
      <c r="S361" s="22">
        <v>3</v>
      </c>
      <c r="T361" s="32">
        <v>0</v>
      </c>
      <c r="U361" t="s">
        <v>2910</v>
      </c>
      <c r="W361" t="str">
        <f t="shared" si="10"/>
        <v/>
      </c>
      <c r="X361" s="31" t="str">
        <f t="shared" si="11"/>
        <v>-</v>
      </c>
      <c r="Y361" s="35">
        <v>0.46700000000000003</v>
      </c>
      <c r="Z361" s="8">
        <f>IFERROR(IFERROR(VLOOKUP(G361,'IVSET-Escuelas'!A:F,4,FALSE),VLOOKUP(M361,'IVSET-Fines'!F:L,7,FALSE)),"-")</f>
        <v>0.27109122276306152</v>
      </c>
    </row>
    <row r="362" spans="1:26" ht="15" thickBot="1" x14ac:dyDescent="0.4">
      <c r="A362" s="3" t="s">
        <v>2916</v>
      </c>
      <c r="B362" s="3" t="s">
        <v>204</v>
      </c>
      <c r="C362" s="3" t="s">
        <v>137</v>
      </c>
      <c r="D362" s="3" t="s">
        <v>2629</v>
      </c>
      <c r="E362" s="3">
        <v>606722</v>
      </c>
      <c r="F362" s="3">
        <v>1</v>
      </c>
      <c r="G362" s="3" t="s">
        <v>2641</v>
      </c>
      <c r="H362" s="3" t="s">
        <v>20</v>
      </c>
      <c r="I362" s="4" t="s">
        <v>50</v>
      </c>
      <c r="J362" s="4" t="s">
        <v>51</v>
      </c>
      <c r="K362" s="4" t="s">
        <v>2642</v>
      </c>
      <c r="L362" s="4" t="s">
        <v>262</v>
      </c>
      <c r="M362" s="4"/>
      <c r="N362" s="4" t="s">
        <v>22</v>
      </c>
      <c r="O362" s="4" t="s">
        <v>23</v>
      </c>
      <c r="P362" s="4" t="s">
        <v>27</v>
      </c>
      <c r="Q362" s="4" t="s">
        <v>28</v>
      </c>
      <c r="R362" s="21">
        <v>19</v>
      </c>
      <c r="S362" s="22">
        <v>3</v>
      </c>
      <c r="T362" s="32">
        <v>0</v>
      </c>
      <c r="U362" t="s">
        <v>2910</v>
      </c>
      <c r="W362" t="str">
        <f t="shared" si="10"/>
        <v/>
      </c>
      <c r="X362" s="31" t="str">
        <f t="shared" si="11"/>
        <v>-</v>
      </c>
      <c r="Y362" s="35">
        <v>0.46899999999999997</v>
      </c>
      <c r="Z362" s="8">
        <f>IFERROR(IFERROR(VLOOKUP(G362,'IVSET-Escuelas'!A:F,4,FALSE),VLOOKUP(M362,'IVSET-Fines'!F:L,7,FALSE)),"-")</f>
        <v>0.45747804641723627</v>
      </c>
    </row>
    <row r="363" spans="1:26" ht="15" thickBot="1" x14ac:dyDescent="0.4">
      <c r="A363" s="3" t="s">
        <v>2916</v>
      </c>
      <c r="B363" s="3" t="s">
        <v>1780</v>
      </c>
      <c r="C363" s="3" t="s">
        <v>1248</v>
      </c>
      <c r="D363" s="3" t="s">
        <v>2348</v>
      </c>
      <c r="E363" s="3">
        <v>610729</v>
      </c>
      <c r="F363" s="3">
        <v>1</v>
      </c>
      <c r="G363" s="3" t="s">
        <v>2356</v>
      </c>
      <c r="H363" s="3" t="s">
        <v>20</v>
      </c>
      <c r="I363" s="4" t="s">
        <v>50</v>
      </c>
      <c r="J363" s="4" t="s">
        <v>51</v>
      </c>
      <c r="K363" s="4" t="s">
        <v>2357</v>
      </c>
      <c r="L363" s="4" t="s">
        <v>2358</v>
      </c>
      <c r="M363" s="4"/>
      <c r="N363" s="4" t="s">
        <v>22</v>
      </c>
      <c r="O363" s="4" t="s">
        <v>23</v>
      </c>
      <c r="P363" s="4" t="s">
        <v>27</v>
      </c>
      <c r="Q363" s="4" t="s">
        <v>28</v>
      </c>
      <c r="R363" s="21">
        <v>21</v>
      </c>
      <c r="S363" s="22">
        <v>2</v>
      </c>
      <c r="T363" s="32">
        <v>0</v>
      </c>
      <c r="U363" t="s">
        <v>2910</v>
      </c>
      <c r="W363" t="str">
        <f t="shared" si="10"/>
        <v/>
      </c>
      <c r="X363" s="31" t="str">
        <f t="shared" si="11"/>
        <v>-</v>
      </c>
      <c r="Y363" s="35">
        <v>0.47099999999999997</v>
      </c>
      <c r="Z363" s="8">
        <f>IFERROR(IFERROR(VLOOKUP(G363,'IVSET-Escuelas'!A:F,4,FALSE),VLOOKUP(M363,'IVSET-Fines'!F:L,7,FALSE)),"-")</f>
        <v>0.26438304781913757</v>
      </c>
    </row>
    <row r="364" spans="1:26" ht="15" thickBot="1" x14ac:dyDescent="0.4">
      <c r="A364" s="5" t="s">
        <v>2916</v>
      </c>
      <c r="B364" s="5" t="s">
        <v>1860</v>
      </c>
      <c r="C364" s="5" t="s">
        <v>1858</v>
      </c>
      <c r="D364" s="5" t="s">
        <v>1859</v>
      </c>
      <c r="E364" s="5">
        <v>614541</v>
      </c>
      <c r="F364" s="5">
        <v>0</v>
      </c>
      <c r="G364" s="5" t="s">
        <v>1865</v>
      </c>
      <c r="H364" s="5" t="s">
        <v>20</v>
      </c>
      <c r="I364" s="6" t="s">
        <v>25</v>
      </c>
      <c r="J364" s="6" t="s">
        <v>21</v>
      </c>
      <c r="K364" s="6"/>
      <c r="L364" s="6" t="s">
        <v>1866</v>
      </c>
      <c r="M364" s="6"/>
      <c r="N364" s="6" t="s">
        <v>22</v>
      </c>
      <c r="O364" s="6" t="s">
        <v>23</v>
      </c>
      <c r="P364" s="6" t="s">
        <v>27</v>
      </c>
      <c r="Q364" s="6" t="s">
        <v>28</v>
      </c>
      <c r="R364" s="19">
        <v>15</v>
      </c>
      <c r="S364" s="20">
        <v>1</v>
      </c>
      <c r="T364" s="32">
        <v>0</v>
      </c>
      <c r="U364" t="s">
        <v>2910</v>
      </c>
      <c r="W364" t="str">
        <f t="shared" si="10"/>
        <v/>
      </c>
      <c r="X364" s="31" t="str">
        <f t="shared" si="11"/>
        <v>-</v>
      </c>
      <c r="Y364" s="35">
        <v>0.47299999999999998</v>
      </c>
      <c r="Z364" s="8">
        <f>IFERROR(IFERROR(VLOOKUP(G364,'IVSET-Escuelas'!A:F,4,FALSE),VLOOKUP(M364,'IVSET-Fines'!F:L,7,FALSE)),"-")</f>
        <v>0.78372979164123535</v>
      </c>
    </row>
    <row r="365" spans="1:26" ht="15" thickBot="1" x14ac:dyDescent="0.4">
      <c r="A365" s="3" t="s">
        <v>2916</v>
      </c>
      <c r="B365" s="3" t="s">
        <v>1860</v>
      </c>
      <c r="C365" s="3" t="s">
        <v>1858</v>
      </c>
      <c r="D365" s="3" t="s">
        <v>1859</v>
      </c>
      <c r="E365" s="3">
        <v>603278</v>
      </c>
      <c r="F365" s="3">
        <v>4</v>
      </c>
      <c r="G365" s="3" t="s">
        <v>1891</v>
      </c>
      <c r="H365" s="3" t="s">
        <v>20</v>
      </c>
      <c r="I365" s="4" t="s">
        <v>50</v>
      </c>
      <c r="J365" s="4" t="s">
        <v>51</v>
      </c>
      <c r="K365" s="4" t="s">
        <v>1878</v>
      </c>
      <c r="L365" s="4" t="s">
        <v>1892</v>
      </c>
      <c r="M365" s="4"/>
      <c r="N365" s="4" t="s">
        <v>22</v>
      </c>
      <c r="O365" s="4" t="s">
        <v>23</v>
      </c>
      <c r="P365" s="4" t="s">
        <v>27</v>
      </c>
      <c r="Q365" s="4" t="s">
        <v>28</v>
      </c>
      <c r="R365" s="21">
        <v>48</v>
      </c>
      <c r="S365" s="22">
        <v>2</v>
      </c>
      <c r="T365" s="32">
        <v>0</v>
      </c>
      <c r="U365" t="s">
        <v>2910</v>
      </c>
      <c r="W365" t="str">
        <f t="shared" si="10"/>
        <v/>
      </c>
      <c r="X365" s="31" t="str">
        <f t="shared" si="11"/>
        <v>-</v>
      </c>
      <c r="Y365" s="35">
        <v>0.47399999999999998</v>
      </c>
      <c r="Z365" s="8">
        <f>IFERROR(IFERROR(VLOOKUP(G365,'IVSET-Escuelas'!A:F,4,FALSE),VLOOKUP(M365,'IVSET-Fines'!F:L,7,FALSE)),"-")</f>
        <v>0.74838131666183472</v>
      </c>
    </row>
    <row r="366" spans="1:26" ht="15" thickBot="1" x14ac:dyDescent="0.4">
      <c r="A366" s="3" t="s">
        <v>2916</v>
      </c>
      <c r="B366" s="3" t="s">
        <v>140</v>
      </c>
      <c r="C366" s="3" t="s">
        <v>2149</v>
      </c>
      <c r="D366" s="3" t="s">
        <v>2150</v>
      </c>
      <c r="E366" s="3">
        <v>610868</v>
      </c>
      <c r="F366" s="3">
        <v>3</v>
      </c>
      <c r="G366" s="3" t="s">
        <v>2156</v>
      </c>
      <c r="H366" s="3" t="s">
        <v>20</v>
      </c>
      <c r="I366" s="4" t="s">
        <v>50</v>
      </c>
      <c r="J366" s="4" t="s">
        <v>51</v>
      </c>
      <c r="K366" s="4" t="s">
        <v>2153</v>
      </c>
      <c r="L366" s="4" t="s">
        <v>778</v>
      </c>
      <c r="M366" s="4"/>
      <c r="N366" s="4" t="s">
        <v>22</v>
      </c>
      <c r="O366" s="4" t="s">
        <v>23</v>
      </c>
      <c r="P366" s="4" t="s">
        <v>27</v>
      </c>
      <c r="Q366" s="4" t="s">
        <v>28</v>
      </c>
      <c r="R366" s="21">
        <v>15</v>
      </c>
      <c r="S366" s="22">
        <v>1</v>
      </c>
      <c r="T366" s="32">
        <v>0</v>
      </c>
      <c r="U366" t="s">
        <v>2910</v>
      </c>
      <c r="W366" t="str">
        <f t="shared" si="10"/>
        <v/>
      </c>
      <c r="X366" s="31" t="str">
        <f t="shared" si="11"/>
        <v>-</v>
      </c>
      <c r="Y366" s="35">
        <v>0.47899999999999998</v>
      </c>
      <c r="Z366" s="8">
        <f>IFERROR(IFERROR(VLOOKUP(G366,'IVSET-Escuelas'!A:F,4,FALSE),VLOOKUP(M366,'IVSET-Fines'!F:L,7,FALSE)),"-")</f>
        <v>0.32994481921195978</v>
      </c>
    </row>
    <row r="367" spans="1:26" ht="15" thickBot="1" x14ac:dyDescent="0.4">
      <c r="A367" s="3" t="s">
        <v>2916</v>
      </c>
      <c r="B367" s="3" t="s">
        <v>1860</v>
      </c>
      <c r="C367" s="3" t="s">
        <v>224</v>
      </c>
      <c r="D367" s="3" t="s">
        <v>2837</v>
      </c>
      <c r="E367" s="3">
        <v>613698</v>
      </c>
      <c r="F367" s="3">
        <v>2</v>
      </c>
      <c r="G367" s="3" t="s">
        <v>2847</v>
      </c>
      <c r="H367" s="3" t="s">
        <v>20</v>
      </c>
      <c r="I367" s="4" t="s">
        <v>50</v>
      </c>
      <c r="J367" s="4" t="s">
        <v>51</v>
      </c>
      <c r="K367" s="4" t="s">
        <v>2846</v>
      </c>
      <c r="L367" s="4" t="s">
        <v>786</v>
      </c>
      <c r="M367" s="4"/>
      <c r="N367" s="4" t="s">
        <v>22</v>
      </c>
      <c r="O367" s="4" t="s">
        <v>23</v>
      </c>
      <c r="P367" s="4" t="s">
        <v>27</v>
      </c>
      <c r="Q367" s="4" t="s">
        <v>28</v>
      </c>
      <c r="R367" s="21">
        <v>26</v>
      </c>
      <c r="S367" s="22">
        <v>2</v>
      </c>
      <c r="T367" s="32">
        <v>0</v>
      </c>
      <c r="U367" t="s">
        <v>2910</v>
      </c>
      <c r="W367" t="str">
        <f t="shared" si="10"/>
        <v/>
      </c>
      <c r="X367" s="31" t="str">
        <f t="shared" si="11"/>
        <v>-</v>
      </c>
      <c r="Y367" s="35">
        <v>0.48099999999999998</v>
      </c>
      <c r="Z367" s="8">
        <f>IFERROR(IFERROR(VLOOKUP(G367,'IVSET-Escuelas'!A:F,4,FALSE),VLOOKUP(M367,'IVSET-Fines'!F:L,7,FALSE)),"-")</f>
        <v>0.7177884578704834</v>
      </c>
    </row>
    <row r="368" spans="1:26" ht="15" thickBot="1" x14ac:dyDescent="0.4">
      <c r="A368" s="3" t="s">
        <v>2916</v>
      </c>
      <c r="B368" s="3" t="s">
        <v>1532</v>
      </c>
      <c r="C368" s="3" t="s">
        <v>1530</v>
      </c>
      <c r="D368" s="3" t="s">
        <v>1531</v>
      </c>
      <c r="E368" s="3">
        <v>608696</v>
      </c>
      <c r="F368" s="3">
        <v>2</v>
      </c>
      <c r="G368" s="3" t="s">
        <v>1614</v>
      </c>
      <c r="H368" s="3" t="s">
        <v>20</v>
      </c>
      <c r="I368" s="4" t="s">
        <v>50</v>
      </c>
      <c r="J368" s="4" t="s">
        <v>51</v>
      </c>
      <c r="K368" s="4" t="s">
        <v>1615</v>
      </c>
      <c r="L368" s="4" t="s">
        <v>1616</v>
      </c>
      <c r="M368" s="4"/>
      <c r="N368" s="4" t="s">
        <v>22</v>
      </c>
      <c r="O368" s="4" t="s">
        <v>23</v>
      </c>
      <c r="P368" s="4" t="s">
        <v>27</v>
      </c>
      <c r="Q368" s="4" t="s">
        <v>28</v>
      </c>
      <c r="R368" s="21">
        <v>12</v>
      </c>
      <c r="S368" s="22">
        <v>1</v>
      </c>
      <c r="T368" s="32">
        <v>0</v>
      </c>
      <c r="U368" t="s">
        <v>2910</v>
      </c>
      <c r="W368" t="str">
        <f t="shared" si="10"/>
        <v/>
      </c>
      <c r="X368" s="31" t="str">
        <f t="shared" si="11"/>
        <v>-</v>
      </c>
      <c r="Y368" s="35">
        <v>0.48599999999999999</v>
      </c>
      <c r="Z368" s="8">
        <f>IFERROR(IFERROR(VLOOKUP(G368,'IVSET-Escuelas'!A:F,4,FALSE),VLOOKUP(M368,'IVSET-Fines'!F:L,7,FALSE)),"-")</f>
        <v>0.67980360984802246</v>
      </c>
    </row>
    <row r="369" spans="1:26" ht="15" thickBot="1" x14ac:dyDescent="0.4">
      <c r="A369" s="3" t="s">
        <v>2916</v>
      </c>
      <c r="B369" s="3" t="s">
        <v>225</v>
      </c>
      <c r="C369" s="3" t="s">
        <v>942</v>
      </c>
      <c r="D369" s="3" t="s">
        <v>943</v>
      </c>
      <c r="E369" s="3">
        <v>604925</v>
      </c>
      <c r="F369" s="3">
        <v>2</v>
      </c>
      <c r="G369" s="3" t="s">
        <v>968</v>
      </c>
      <c r="H369" s="3" t="s">
        <v>20</v>
      </c>
      <c r="I369" s="4" t="s">
        <v>50</v>
      </c>
      <c r="J369" s="4" t="s">
        <v>51</v>
      </c>
      <c r="K369" s="4" t="s">
        <v>954</v>
      </c>
      <c r="L369" s="4" t="s">
        <v>969</v>
      </c>
      <c r="M369" s="4"/>
      <c r="N369" s="4" t="s">
        <v>22</v>
      </c>
      <c r="O369" s="4" t="s">
        <v>23</v>
      </c>
      <c r="P369" s="4" t="s">
        <v>27</v>
      </c>
      <c r="Q369" s="4" t="s">
        <v>28</v>
      </c>
      <c r="R369" s="21">
        <v>10</v>
      </c>
      <c r="S369" s="22">
        <v>1</v>
      </c>
      <c r="T369" s="32">
        <v>0</v>
      </c>
      <c r="U369" t="s">
        <v>2910</v>
      </c>
      <c r="W369" t="str">
        <f t="shared" si="10"/>
        <v/>
      </c>
      <c r="X369" s="31" t="str">
        <f t="shared" si="11"/>
        <v>-</v>
      </c>
      <c r="Y369" s="35">
        <v>0.48699999999999999</v>
      </c>
      <c r="Z369" s="8">
        <f>IFERROR(IFERROR(VLOOKUP(G369,'IVSET-Escuelas'!A:F,4,FALSE),VLOOKUP(M369,'IVSET-Fines'!F:L,7,FALSE)),"-")</f>
        <v>0.77047562599182129</v>
      </c>
    </row>
    <row r="370" spans="1:26" ht="15" thickBot="1" x14ac:dyDescent="0.4">
      <c r="A370" s="5" t="s">
        <v>2916</v>
      </c>
      <c r="B370" s="5" t="s">
        <v>257</v>
      </c>
      <c r="C370" s="5" t="s">
        <v>772</v>
      </c>
      <c r="D370" s="5" t="s">
        <v>773</v>
      </c>
      <c r="E370" s="5">
        <v>608920</v>
      </c>
      <c r="F370" s="5">
        <v>2</v>
      </c>
      <c r="G370" s="5" t="s">
        <v>790</v>
      </c>
      <c r="H370" s="5" t="s">
        <v>20</v>
      </c>
      <c r="I370" s="6" t="s">
        <v>50</v>
      </c>
      <c r="J370" s="6" t="s">
        <v>51</v>
      </c>
      <c r="K370" s="6" t="s">
        <v>785</v>
      </c>
      <c r="L370" s="6" t="s">
        <v>791</v>
      </c>
      <c r="M370" s="6"/>
      <c r="N370" s="6" t="s">
        <v>22</v>
      </c>
      <c r="O370" s="6" t="s">
        <v>23</v>
      </c>
      <c r="P370" s="6" t="s">
        <v>27</v>
      </c>
      <c r="Q370" s="6" t="s">
        <v>28</v>
      </c>
      <c r="R370" s="19">
        <v>39</v>
      </c>
      <c r="S370" s="20">
        <v>3</v>
      </c>
      <c r="T370" s="32">
        <v>0</v>
      </c>
      <c r="U370" t="s">
        <v>2910</v>
      </c>
      <c r="W370" t="str">
        <f t="shared" si="10"/>
        <v/>
      </c>
      <c r="X370" s="31" t="str">
        <f t="shared" si="11"/>
        <v>-</v>
      </c>
      <c r="Y370" s="35">
        <v>0.48699999999999999</v>
      </c>
      <c r="Z370" s="8">
        <f>IFERROR(IFERROR(VLOOKUP(G370,'IVSET-Escuelas'!A:F,4,FALSE),VLOOKUP(M370,'IVSET-Fines'!F:L,7,FALSE)),"-")</f>
        <v>0.63840895891189575</v>
      </c>
    </row>
    <row r="371" spans="1:26" ht="15" thickBot="1" x14ac:dyDescent="0.4">
      <c r="A371" s="5" t="s">
        <v>2916</v>
      </c>
      <c r="B371" s="5" t="s">
        <v>222</v>
      </c>
      <c r="C371" s="5" t="s">
        <v>1154</v>
      </c>
      <c r="D371" s="5" t="s">
        <v>1155</v>
      </c>
      <c r="E371" s="5">
        <v>605769</v>
      </c>
      <c r="F371" s="5">
        <v>3</v>
      </c>
      <c r="G371" s="5" t="s">
        <v>1168</v>
      </c>
      <c r="H371" s="5" t="s">
        <v>20</v>
      </c>
      <c r="I371" s="6" t="s">
        <v>50</v>
      </c>
      <c r="J371" s="6" t="s">
        <v>51</v>
      </c>
      <c r="K371" s="6" t="s">
        <v>1163</v>
      </c>
      <c r="L371" s="6" t="s">
        <v>825</v>
      </c>
      <c r="M371" s="6"/>
      <c r="N371" s="6" t="s">
        <v>22</v>
      </c>
      <c r="O371" s="6" t="s">
        <v>23</v>
      </c>
      <c r="P371" s="6" t="s">
        <v>27</v>
      </c>
      <c r="Q371" s="6" t="s">
        <v>28</v>
      </c>
      <c r="R371" s="19">
        <v>39</v>
      </c>
      <c r="S371" s="20">
        <v>3</v>
      </c>
      <c r="T371" s="32">
        <v>0</v>
      </c>
      <c r="U371" t="s">
        <v>2910</v>
      </c>
      <c r="W371" t="str">
        <f t="shared" si="10"/>
        <v/>
      </c>
      <c r="X371" s="31" t="str">
        <f t="shared" si="11"/>
        <v>-</v>
      </c>
      <c r="Y371" s="35">
        <v>0.48899999999999999</v>
      </c>
      <c r="Z371" s="8">
        <f>IFERROR(IFERROR(VLOOKUP(G371,'IVSET-Escuelas'!A:F,4,FALSE),VLOOKUP(M371,'IVSET-Fines'!F:L,7,FALSE)),"-")</f>
        <v>0.52046459913253784</v>
      </c>
    </row>
    <row r="372" spans="1:26" ht="15" thickBot="1" x14ac:dyDescent="0.4">
      <c r="A372" s="5" t="s">
        <v>2916</v>
      </c>
      <c r="B372" s="5" t="s">
        <v>135</v>
      </c>
      <c r="C372" s="5" t="s">
        <v>1330</v>
      </c>
      <c r="D372" s="5" t="s">
        <v>1331</v>
      </c>
      <c r="E372" s="5">
        <v>603548</v>
      </c>
      <c r="F372" s="5">
        <v>0</v>
      </c>
      <c r="G372" s="5" t="s">
        <v>1336</v>
      </c>
      <c r="H372" s="5" t="s">
        <v>20</v>
      </c>
      <c r="I372" s="6" t="s">
        <v>50</v>
      </c>
      <c r="J372" s="6" t="s">
        <v>21</v>
      </c>
      <c r="K372" s="6"/>
      <c r="L372" s="6" t="s">
        <v>533</v>
      </c>
      <c r="M372" s="6"/>
      <c r="N372" s="6" t="s">
        <v>22</v>
      </c>
      <c r="O372" s="6" t="s">
        <v>23</v>
      </c>
      <c r="P372" s="6" t="s">
        <v>27</v>
      </c>
      <c r="Q372" s="6" t="s">
        <v>28</v>
      </c>
      <c r="R372" s="19">
        <v>35</v>
      </c>
      <c r="S372" s="20">
        <v>2</v>
      </c>
      <c r="T372" s="32">
        <v>0</v>
      </c>
      <c r="U372" t="s">
        <v>2910</v>
      </c>
      <c r="W372" t="str">
        <f t="shared" si="10"/>
        <v/>
      </c>
      <c r="X372" s="31" t="str">
        <f t="shared" si="11"/>
        <v>-</v>
      </c>
      <c r="Y372" s="35">
        <v>0.48899999999999999</v>
      </c>
      <c r="Z372" s="8">
        <f>IFERROR(IFERROR(VLOOKUP(G372,'IVSET-Escuelas'!A:F,4,FALSE),VLOOKUP(M372,'IVSET-Fines'!F:L,7,FALSE)),"-")</f>
        <v>0.2382446676492691</v>
      </c>
    </row>
    <row r="373" spans="1:26" ht="15" thickBot="1" x14ac:dyDescent="0.4">
      <c r="A373" s="5" t="s">
        <v>2916</v>
      </c>
      <c r="B373" s="5" t="s">
        <v>1532</v>
      </c>
      <c r="C373" s="5" t="s">
        <v>1530</v>
      </c>
      <c r="D373" s="5" t="s">
        <v>1531</v>
      </c>
      <c r="E373" s="5">
        <v>614434</v>
      </c>
      <c r="F373" s="5">
        <v>0</v>
      </c>
      <c r="G373" s="5" t="s">
        <v>1551</v>
      </c>
      <c r="H373" s="5" t="s">
        <v>20</v>
      </c>
      <c r="I373" s="6" t="s">
        <v>25</v>
      </c>
      <c r="J373" s="6" t="s">
        <v>21</v>
      </c>
      <c r="K373" s="6"/>
      <c r="L373" s="6" t="s">
        <v>1552</v>
      </c>
      <c r="M373" s="6"/>
      <c r="N373" s="6" t="s">
        <v>22</v>
      </c>
      <c r="O373" s="6" t="s">
        <v>23</v>
      </c>
      <c r="P373" s="6" t="s">
        <v>27</v>
      </c>
      <c r="Q373" s="6" t="s">
        <v>28</v>
      </c>
      <c r="R373" s="19">
        <v>10</v>
      </c>
      <c r="S373" s="20">
        <v>1</v>
      </c>
      <c r="T373" s="32">
        <v>0</v>
      </c>
      <c r="U373" t="s">
        <v>2910</v>
      </c>
      <c r="W373" t="str">
        <f t="shared" si="10"/>
        <v/>
      </c>
      <c r="X373" s="31" t="str">
        <f t="shared" si="11"/>
        <v>-</v>
      </c>
      <c r="Y373" s="35">
        <v>0.49</v>
      </c>
      <c r="Z373" s="8">
        <f>IFERROR(IFERROR(VLOOKUP(G373,'IVSET-Escuelas'!A:F,4,FALSE),VLOOKUP(M373,'IVSET-Fines'!F:L,7,FALSE)),"-")</f>
        <v>0.51552397012710571</v>
      </c>
    </row>
    <row r="374" spans="1:26" ht="15" thickBot="1" x14ac:dyDescent="0.4">
      <c r="A374" s="5" t="s">
        <v>2916</v>
      </c>
      <c r="B374" s="5" t="s">
        <v>225</v>
      </c>
      <c r="C374" s="5" t="s">
        <v>942</v>
      </c>
      <c r="D374" s="5" t="s">
        <v>943</v>
      </c>
      <c r="E374" s="5">
        <v>609144</v>
      </c>
      <c r="F374" s="5">
        <v>3</v>
      </c>
      <c r="G374" s="5" t="s">
        <v>1000</v>
      </c>
      <c r="H374" s="5" t="s">
        <v>20</v>
      </c>
      <c r="I374" s="6" t="s">
        <v>50</v>
      </c>
      <c r="J374" s="6" t="s">
        <v>51</v>
      </c>
      <c r="K374" s="6" t="s">
        <v>962</v>
      </c>
      <c r="L374" s="6" t="s">
        <v>307</v>
      </c>
      <c r="M374" s="6"/>
      <c r="N374" s="6" t="s">
        <v>22</v>
      </c>
      <c r="O374" s="6" t="s">
        <v>23</v>
      </c>
      <c r="P374" s="6" t="s">
        <v>27</v>
      </c>
      <c r="Q374" s="6" t="s">
        <v>28</v>
      </c>
      <c r="R374" s="19">
        <v>29</v>
      </c>
      <c r="S374" s="20">
        <v>2</v>
      </c>
      <c r="T374" s="32">
        <v>0</v>
      </c>
      <c r="U374" t="s">
        <v>2910</v>
      </c>
      <c r="W374" t="str">
        <f t="shared" si="10"/>
        <v/>
      </c>
      <c r="X374" s="31" t="str">
        <f t="shared" si="11"/>
        <v>-</v>
      </c>
      <c r="Y374" s="35">
        <v>0.49099999999999999</v>
      </c>
      <c r="Z374" s="8">
        <f>IFERROR(IFERROR(VLOOKUP(G374,'IVSET-Escuelas'!A:F,4,FALSE),VLOOKUP(M374,'IVSET-Fines'!F:L,7,FALSE)),"-")</f>
        <v>0.42090925574302668</v>
      </c>
    </row>
    <row r="375" spans="1:26" ht="15" thickBot="1" x14ac:dyDescent="0.4">
      <c r="A375" s="3" t="s">
        <v>2916</v>
      </c>
      <c r="B375" s="3" t="s">
        <v>135</v>
      </c>
      <c r="C375" s="3" t="s">
        <v>727</v>
      </c>
      <c r="D375" s="3" t="s">
        <v>728</v>
      </c>
      <c r="E375" s="3">
        <v>608058</v>
      </c>
      <c r="F375" s="3">
        <v>3</v>
      </c>
      <c r="G375" s="3" t="s">
        <v>733</v>
      </c>
      <c r="H375" s="3" t="s">
        <v>20</v>
      </c>
      <c r="I375" s="4" t="s">
        <v>50</v>
      </c>
      <c r="J375" s="4" t="s">
        <v>51</v>
      </c>
      <c r="K375" s="4" t="s">
        <v>731</v>
      </c>
      <c r="L375" s="4" t="s">
        <v>734</v>
      </c>
      <c r="M375" s="4"/>
      <c r="N375" s="4" t="s">
        <v>22</v>
      </c>
      <c r="O375" s="4" t="s">
        <v>23</v>
      </c>
      <c r="P375" s="4" t="s">
        <v>27</v>
      </c>
      <c r="Q375" s="4" t="s">
        <v>28</v>
      </c>
      <c r="R375" s="21">
        <v>39</v>
      </c>
      <c r="S375" s="22">
        <v>3</v>
      </c>
      <c r="T375" s="32">
        <v>0</v>
      </c>
      <c r="U375" t="s">
        <v>2910</v>
      </c>
      <c r="W375" t="str">
        <f t="shared" si="10"/>
        <v/>
      </c>
      <c r="X375" s="31" t="str">
        <f t="shared" si="11"/>
        <v>-</v>
      </c>
      <c r="Y375" s="35">
        <v>0.49299999999999999</v>
      </c>
      <c r="Z375" s="8">
        <f>IFERROR(IFERROR(VLOOKUP(G375,'IVSET-Escuelas'!A:F,4,FALSE),VLOOKUP(M375,'IVSET-Fines'!F:L,7,FALSE)),"-")</f>
        <v>0.2086859047412872</v>
      </c>
    </row>
    <row r="376" spans="1:26" ht="15" thickBot="1" x14ac:dyDescent="0.4">
      <c r="A376" s="3" t="s">
        <v>2916</v>
      </c>
      <c r="B376" s="3" t="s">
        <v>516</v>
      </c>
      <c r="C376" s="3" t="s">
        <v>889</v>
      </c>
      <c r="D376" s="3" t="s">
        <v>2458</v>
      </c>
      <c r="E376" s="3">
        <v>600026</v>
      </c>
      <c r="F376" s="3">
        <v>1</v>
      </c>
      <c r="G376" s="3" t="s">
        <v>2461</v>
      </c>
      <c r="H376" s="3" t="s">
        <v>20</v>
      </c>
      <c r="I376" s="4" t="s">
        <v>50</v>
      </c>
      <c r="J376" s="4" t="s">
        <v>51</v>
      </c>
      <c r="K376" s="4" t="s">
        <v>2462</v>
      </c>
      <c r="L376" s="4" t="s">
        <v>754</v>
      </c>
      <c r="M376" s="4"/>
      <c r="N376" s="4" t="s">
        <v>22</v>
      </c>
      <c r="O376" s="4" t="s">
        <v>23</v>
      </c>
      <c r="P376" s="4" t="s">
        <v>27</v>
      </c>
      <c r="Q376" s="4" t="s">
        <v>28</v>
      </c>
      <c r="R376" s="21">
        <v>3</v>
      </c>
      <c r="S376" s="22">
        <v>1</v>
      </c>
      <c r="T376" s="32">
        <v>0</v>
      </c>
      <c r="U376" t="s">
        <v>2910</v>
      </c>
      <c r="W376" t="str">
        <f t="shared" si="10"/>
        <v/>
      </c>
      <c r="X376" s="31" t="str">
        <f t="shared" si="11"/>
        <v>-</v>
      </c>
      <c r="Y376" s="35">
        <v>0.49399999999999999</v>
      </c>
      <c r="Z376" s="8">
        <f>IFERROR(IFERROR(VLOOKUP(G376,'IVSET-Escuelas'!A:F,4,FALSE),VLOOKUP(M376,'IVSET-Fines'!F:L,7,FALSE)),"-")</f>
        <v>0.40148088335990911</v>
      </c>
    </row>
    <row r="377" spans="1:26" ht="15" thickBot="1" x14ac:dyDescent="0.4">
      <c r="A377" s="3" t="s">
        <v>2916</v>
      </c>
      <c r="B377" s="3" t="s">
        <v>140</v>
      </c>
      <c r="C377" s="3" t="s">
        <v>2277</v>
      </c>
      <c r="D377" s="3" t="s">
        <v>2278</v>
      </c>
      <c r="E377" s="3">
        <v>600821</v>
      </c>
      <c r="F377" s="3">
        <v>1</v>
      </c>
      <c r="G377" s="3" t="s">
        <v>2293</v>
      </c>
      <c r="H377" s="3" t="s">
        <v>20</v>
      </c>
      <c r="I377" s="4" t="s">
        <v>50</v>
      </c>
      <c r="J377" s="4" t="s">
        <v>51</v>
      </c>
      <c r="K377" s="4" t="s">
        <v>2290</v>
      </c>
      <c r="L377" s="4" t="s">
        <v>260</v>
      </c>
      <c r="M377" s="4"/>
      <c r="N377" s="4" t="s">
        <v>22</v>
      </c>
      <c r="O377" s="4" t="s">
        <v>23</v>
      </c>
      <c r="P377" s="4" t="s">
        <v>27</v>
      </c>
      <c r="Q377" s="4" t="s">
        <v>28</v>
      </c>
      <c r="R377" s="21">
        <v>14</v>
      </c>
      <c r="S377" s="22">
        <v>1</v>
      </c>
      <c r="T377" s="32">
        <v>0</v>
      </c>
      <c r="U377" t="s">
        <v>2910</v>
      </c>
      <c r="W377" t="str">
        <f t="shared" si="10"/>
        <v/>
      </c>
      <c r="X377" s="31" t="str">
        <f t="shared" si="11"/>
        <v>-</v>
      </c>
      <c r="Y377" s="35">
        <v>0.495</v>
      </c>
      <c r="Z377" s="8">
        <f>IFERROR(IFERROR(VLOOKUP(G377,'IVSET-Escuelas'!A:F,4,FALSE),VLOOKUP(M377,'IVSET-Fines'!F:L,7,FALSE)),"-")</f>
        <v>0.52462798357009888</v>
      </c>
    </row>
    <row r="378" spans="1:26" ht="15" thickBot="1" x14ac:dyDescent="0.4">
      <c r="A378" s="3" t="s">
        <v>2916</v>
      </c>
      <c r="B378" s="3" t="s">
        <v>257</v>
      </c>
      <c r="C378" s="3" t="s">
        <v>772</v>
      </c>
      <c r="D378" s="3" t="s">
        <v>773</v>
      </c>
      <c r="E378" s="3">
        <v>604934</v>
      </c>
      <c r="F378" s="3">
        <v>2</v>
      </c>
      <c r="G378" s="3" t="s">
        <v>792</v>
      </c>
      <c r="H378" s="3" t="s">
        <v>20</v>
      </c>
      <c r="I378" s="4" t="s">
        <v>50</v>
      </c>
      <c r="J378" s="4" t="s">
        <v>51</v>
      </c>
      <c r="K378" s="4" t="s">
        <v>788</v>
      </c>
      <c r="L378" s="4" t="s">
        <v>471</v>
      </c>
      <c r="M378" s="4"/>
      <c r="N378" s="4" t="s">
        <v>22</v>
      </c>
      <c r="O378" s="4" t="s">
        <v>23</v>
      </c>
      <c r="P378" s="4" t="s">
        <v>27</v>
      </c>
      <c r="Q378" s="4" t="s">
        <v>28</v>
      </c>
      <c r="R378" s="21">
        <v>11</v>
      </c>
      <c r="S378" s="22">
        <v>1</v>
      </c>
      <c r="T378" s="32">
        <v>0</v>
      </c>
      <c r="U378" t="s">
        <v>2910</v>
      </c>
      <c r="W378" t="str">
        <f t="shared" si="10"/>
        <v/>
      </c>
      <c r="X378" s="31" t="str">
        <f t="shared" si="11"/>
        <v>-</v>
      </c>
      <c r="Y378" s="35">
        <v>0.496</v>
      </c>
      <c r="Z378" s="8">
        <f>IFERROR(IFERROR(VLOOKUP(G378,'IVSET-Escuelas'!A:F,4,FALSE),VLOOKUP(M378,'IVSET-Fines'!F:L,7,FALSE)),"-")</f>
        <v>0.86002016067504883</v>
      </c>
    </row>
    <row r="379" spans="1:26" ht="15" thickBot="1" x14ac:dyDescent="0.4">
      <c r="A379" s="3" t="s">
        <v>2916</v>
      </c>
      <c r="B379" s="3" t="s">
        <v>225</v>
      </c>
      <c r="C379" s="3" t="s">
        <v>876</v>
      </c>
      <c r="D379" s="3" t="s">
        <v>877</v>
      </c>
      <c r="E379" s="3">
        <v>603202</v>
      </c>
      <c r="F379" s="3">
        <v>0</v>
      </c>
      <c r="G379" s="3" t="s">
        <v>878</v>
      </c>
      <c r="H379" s="3" t="s">
        <v>20</v>
      </c>
      <c r="I379" s="4" t="s">
        <v>50</v>
      </c>
      <c r="J379" s="4" t="s">
        <v>21</v>
      </c>
      <c r="K379" s="4"/>
      <c r="L379" s="4" t="s">
        <v>235</v>
      </c>
      <c r="M379" s="4"/>
      <c r="N379" s="4" t="s">
        <v>22</v>
      </c>
      <c r="O379" s="4" t="s">
        <v>23</v>
      </c>
      <c r="P379" s="4" t="s">
        <v>27</v>
      </c>
      <c r="Q379" s="4" t="s">
        <v>28</v>
      </c>
      <c r="R379" s="21">
        <v>20</v>
      </c>
      <c r="S379" s="22">
        <v>2</v>
      </c>
      <c r="T379" s="32">
        <v>0</v>
      </c>
      <c r="U379" t="s">
        <v>2910</v>
      </c>
      <c r="W379" t="str">
        <f t="shared" si="10"/>
        <v/>
      </c>
      <c r="X379" s="31" t="str">
        <f t="shared" si="11"/>
        <v>-</v>
      </c>
      <c r="Y379" s="35">
        <v>0.498</v>
      </c>
      <c r="Z379" s="8">
        <f>IFERROR(IFERROR(VLOOKUP(G379,'IVSET-Escuelas'!A:F,4,FALSE),VLOOKUP(M379,'IVSET-Fines'!F:L,7,FALSE)),"-")</f>
        <v>0.39726769924163818</v>
      </c>
    </row>
    <row r="380" spans="1:26" ht="15" thickBot="1" x14ac:dyDescent="0.4">
      <c r="A380" s="3" t="s">
        <v>2916</v>
      </c>
      <c r="B380" s="3" t="s">
        <v>356</v>
      </c>
      <c r="C380" s="3" t="s">
        <v>805</v>
      </c>
      <c r="D380" s="3" t="s">
        <v>2500</v>
      </c>
      <c r="E380" s="3">
        <v>607663</v>
      </c>
      <c r="F380" s="3">
        <v>2</v>
      </c>
      <c r="G380" s="3" t="s">
        <v>2535</v>
      </c>
      <c r="H380" s="3" t="s">
        <v>20</v>
      </c>
      <c r="I380" s="4" t="s">
        <v>50</v>
      </c>
      <c r="J380" s="4" t="s">
        <v>51</v>
      </c>
      <c r="K380" s="4" t="s">
        <v>2515</v>
      </c>
      <c r="L380" s="4" t="s">
        <v>2536</v>
      </c>
      <c r="M380" s="4"/>
      <c r="N380" s="4" t="s">
        <v>22</v>
      </c>
      <c r="O380" s="4" t="s">
        <v>23</v>
      </c>
      <c r="P380" s="4" t="s">
        <v>27</v>
      </c>
      <c r="Q380" s="4" t="s">
        <v>28</v>
      </c>
      <c r="R380" s="21">
        <v>46</v>
      </c>
      <c r="S380" s="22">
        <v>3</v>
      </c>
      <c r="T380" s="32">
        <v>0</v>
      </c>
      <c r="U380" t="s">
        <v>2910</v>
      </c>
      <c r="W380" t="str">
        <f t="shared" si="10"/>
        <v/>
      </c>
      <c r="X380" s="31" t="str">
        <f t="shared" si="11"/>
        <v>-</v>
      </c>
      <c r="Y380" s="35">
        <v>0.499</v>
      </c>
      <c r="Z380" s="8">
        <f>IFERROR(IFERROR(VLOOKUP(G380,'IVSET-Escuelas'!A:F,4,FALSE),VLOOKUP(M380,'IVSET-Fines'!F:L,7,FALSE)),"-")</f>
        <v>0.56179726123809814</v>
      </c>
    </row>
    <row r="381" spans="1:26" ht="15" thickBot="1" x14ac:dyDescent="0.4">
      <c r="A381" s="3" t="s">
        <v>2916</v>
      </c>
      <c r="B381" s="3" t="s">
        <v>140</v>
      </c>
      <c r="C381" s="3" t="s">
        <v>2277</v>
      </c>
      <c r="D381" s="3" t="s">
        <v>2278</v>
      </c>
      <c r="E381" s="3">
        <v>600821</v>
      </c>
      <c r="F381" s="3">
        <v>4</v>
      </c>
      <c r="G381" s="3" t="s">
        <v>2289</v>
      </c>
      <c r="H381" s="3" t="s">
        <v>20</v>
      </c>
      <c r="I381" s="4" t="s">
        <v>50</v>
      </c>
      <c r="J381" s="4" t="s">
        <v>51</v>
      </c>
      <c r="K381" s="4" t="s">
        <v>2290</v>
      </c>
      <c r="L381" s="4" t="s">
        <v>783</v>
      </c>
      <c r="M381" s="4"/>
      <c r="N381" s="4" t="s">
        <v>22</v>
      </c>
      <c r="O381" s="4" t="s">
        <v>23</v>
      </c>
      <c r="P381" s="4" t="s">
        <v>27</v>
      </c>
      <c r="Q381" s="4" t="s">
        <v>28</v>
      </c>
      <c r="R381" s="21">
        <v>14</v>
      </c>
      <c r="S381" s="22">
        <v>1</v>
      </c>
      <c r="T381" s="32">
        <v>0</v>
      </c>
      <c r="U381" t="s">
        <v>2910</v>
      </c>
      <c r="W381" t="str">
        <f t="shared" si="10"/>
        <v/>
      </c>
      <c r="X381" s="31" t="str">
        <f t="shared" si="11"/>
        <v>-</v>
      </c>
      <c r="Y381" s="35">
        <v>0.499</v>
      </c>
      <c r="Z381" s="8">
        <f>IFERROR(IFERROR(VLOOKUP(G381,'IVSET-Escuelas'!A:F,4,FALSE),VLOOKUP(M381,'IVSET-Fines'!F:L,7,FALSE)),"-")</f>
        <v>0.20735591650009161</v>
      </c>
    </row>
    <row r="382" spans="1:26" ht="15" thickBot="1" x14ac:dyDescent="0.4">
      <c r="A382" s="3" t="s">
        <v>2916</v>
      </c>
      <c r="B382" s="3" t="s">
        <v>203</v>
      </c>
      <c r="C382" s="3" t="s">
        <v>450</v>
      </c>
      <c r="D382" s="3" t="s">
        <v>452</v>
      </c>
      <c r="E382" s="3">
        <v>605439</v>
      </c>
      <c r="F382" s="3">
        <v>1</v>
      </c>
      <c r="G382" s="3" t="s">
        <v>476</v>
      </c>
      <c r="H382" s="3" t="s">
        <v>20</v>
      </c>
      <c r="I382" s="4" t="s">
        <v>50</v>
      </c>
      <c r="J382" s="4" t="s">
        <v>51</v>
      </c>
      <c r="K382" s="4" t="s">
        <v>477</v>
      </c>
      <c r="L382" s="4" t="s">
        <v>478</v>
      </c>
      <c r="M382" s="4"/>
      <c r="N382" s="4" t="s">
        <v>22</v>
      </c>
      <c r="O382" s="4" t="s">
        <v>23</v>
      </c>
      <c r="P382" s="4" t="s">
        <v>27</v>
      </c>
      <c r="Q382" s="4" t="s">
        <v>28</v>
      </c>
      <c r="R382" s="21">
        <v>28</v>
      </c>
      <c r="S382" s="22">
        <v>2</v>
      </c>
      <c r="T382" s="32">
        <v>0</v>
      </c>
      <c r="U382" t="s">
        <v>2910</v>
      </c>
      <c r="W382" t="str">
        <f t="shared" si="10"/>
        <v/>
      </c>
      <c r="X382" s="31" t="str">
        <f t="shared" si="11"/>
        <v>-</v>
      </c>
      <c r="Y382" s="35">
        <v>0.5</v>
      </c>
      <c r="Z382" s="8">
        <f>IFERROR(IFERROR(VLOOKUP(G382,'IVSET-Escuelas'!A:F,4,FALSE),VLOOKUP(M382,'IVSET-Fines'!F:L,7,FALSE)),"-")</f>
        <v>0.62373960018157959</v>
      </c>
    </row>
    <row r="383" spans="1:26" ht="15" thickBot="1" x14ac:dyDescent="0.4">
      <c r="A383" s="3" t="s">
        <v>2916</v>
      </c>
      <c r="B383" s="3" t="s">
        <v>1257</v>
      </c>
      <c r="C383" s="3" t="s">
        <v>2237</v>
      </c>
      <c r="D383" s="3" t="s">
        <v>2238</v>
      </c>
      <c r="E383" s="3">
        <v>614386</v>
      </c>
      <c r="F383" s="3">
        <v>0</v>
      </c>
      <c r="G383" s="3" t="s">
        <v>2243</v>
      </c>
      <c r="H383" s="3" t="s">
        <v>20</v>
      </c>
      <c r="I383" s="4" t="s">
        <v>25</v>
      </c>
      <c r="J383" s="4" t="s">
        <v>21</v>
      </c>
      <c r="K383" s="4"/>
      <c r="L383" s="4" t="s">
        <v>2244</v>
      </c>
      <c r="M383" s="4"/>
      <c r="N383" s="4" t="s">
        <v>22</v>
      </c>
      <c r="O383" s="4" t="s">
        <v>23</v>
      </c>
      <c r="P383" s="4" t="s">
        <v>27</v>
      </c>
      <c r="Q383" s="4" t="s">
        <v>28</v>
      </c>
      <c r="R383" s="21">
        <v>10</v>
      </c>
      <c r="S383" s="22">
        <v>1</v>
      </c>
      <c r="T383" s="32">
        <v>0</v>
      </c>
      <c r="U383" t="s">
        <v>2910</v>
      </c>
      <c r="W383" t="str">
        <f t="shared" si="10"/>
        <v/>
      </c>
      <c r="X383" s="31" t="str">
        <f t="shared" si="11"/>
        <v>-</v>
      </c>
      <c r="Y383" s="35">
        <v>0.501</v>
      </c>
      <c r="Z383" s="8">
        <f>IFERROR(IFERROR(VLOOKUP(G383,'IVSET-Escuelas'!A:F,4,FALSE),VLOOKUP(M383,'IVSET-Fines'!F:L,7,FALSE)),"-")</f>
        <v>0.30618235468864441</v>
      </c>
    </row>
    <row r="384" spans="1:26" ht="15" thickBot="1" x14ac:dyDescent="0.4">
      <c r="A384" s="3" t="s">
        <v>2916</v>
      </c>
      <c r="B384" s="3" t="s">
        <v>1532</v>
      </c>
      <c r="C384" s="3" t="s">
        <v>1530</v>
      </c>
      <c r="D384" s="3" t="s">
        <v>1531</v>
      </c>
      <c r="E384" s="3">
        <v>608514</v>
      </c>
      <c r="F384" s="3">
        <v>1</v>
      </c>
      <c r="G384" s="3" t="s">
        <v>1562</v>
      </c>
      <c r="H384" s="3" t="s">
        <v>20</v>
      </c>
      <c r="I384" s="4" t="s">
        <v>50</v>
      </c>
      <c r="J384" s="4" t="s">
        <v>51</v>
      </c>
      <c r="K384" s="4" t="s">
        <v>1563</v>
      </c>
      <c r="L384" s="4" t="s">
        <v>1564</v>
      </c>
      <c r="M384" s="4"/>
      <c r="N384" s="4" t="s">
        <v>22</v>
      </c>
      <c r="O384" s="4" t="s">
        <v>23</v>
      </c>
      <c r="P384" s="4" t="s">
        <v>27</v>
      </c>
      <c r="Q384" s="4" t="s">
        <v>28</v>
      </c>
      <c r="R384" s="21">
        <v>10</v>
      </c>
      <c r="S384" s="22">
        <v>1</v>
      </c>
      <c r="T384" s="32">
        <v>0</v>
      </c>
      <c r="U384" t="s">
        <v>2910</v>
      </c>
      <c r="W384" t="str">
        <f t="shared" si="10"/>
        <v/>
      </c>
      <c r="X384" s="31" t="str">
        <f t="shared" si="11"/>
        <v>-</v>
      </c>
      <c r="Y384" s="35">
        <v>0.501</v>
      </c>
      <c r="Z384" s="8">
        <f>IFERROR(IFERROR(VLOOKUP(G384,'IVSET-Escuelas'!A:F,4,FALSE),VLOOKUP(M384,'IVSET-Fines'!F:L,7,FALSE)),"-")</f>
        <v>0.55706876516342163</v>
      </c>
    </row>
    <row r="385" spans="1:26" ht="15" thickBot="1" x14ac:dyDescent="0.4">
      <c r="A385" s="5" t="s">
        <v>2916</v>
      </c>
      <c r="B385" s="5" t="s">
        <v>19</v>
      </c>
      <c r="C385" s="5" t="s">
        <v>17</v>
      </c>
      <c r="D385" s="5" t="s">
        <v>18</v>
      </c>
      <c r="E385" s="5">
        <v>608979</v>
      </c>
      <c r="F385" s="5">
        <v>3</v>
      </c>
      <c r="G385" s="5" t="s">
        <v>101</v>
      </c>
      <c r="H385" s="5" t="s">
        <v>20</v>
      </c>
      <c r="I385" s="6" t="s">
        <v>50</v>
      </c>
      <c r="J385" s="6" t="s">
        <v>51</v>
      </c>
      <c r="K385" s="6" t="s">
        <v>52</v>
      </c>
      <c r="L385" s="6" t="s">
        <v>102</v>
      </c>
      <c r="M385" s="6"/>
      <c r="N385" s="6" t="s">
        <v>22</v>
      </c>
      <c r="O385" s="6" t="s">
        <v>23</v>
      </c>
      <c r="P385" s="6" t="s">
        <v>27</v>
      </c>
      <c r="Q385" s="6" t="s">
        <v>28</v>
      </c>
      <c r="R385" s="19">
        <v>31</v>
      </c>
      <c r="S385" s="20">
        <v>3</v>
      </c>
      <c r="T385" s="32">
        <v>0</v>
      </c>
      <c r="U385" t="s">
        <v>2910</v>
      </c>
      <c r="W385" t="str">
        <f t="shared" si="10"/>
        <v/>
      </c>
      <c r="X385" s="31" t="str">
        <f t="shared" si="11"/>
        <v>-</v>
      </c>
      <c r="Y385" s="35">
        <v>0.502</v>
      </c>
      <c r="Z385" s="8">
        <f>IFERROR(IFERROR(VLOOKUP(G385,'IVSET-Escuelas'!A:F,4,FALSE),VLOOKUP(M385,'IVSET-Fines'!F:L,7,FALSE)),"-")</f>
        <v>0.42451521754264832</v>
      </c>
    </row>
    <row r="386" spans="1:26" ht="15" thickBot="1" x14ac:dyDescent="0.4">
      <c r="A386" s="3" t="s">
        <v>2916</v>
      </c>
      <c r="B386" s="3" t="s">
        <v>225</v>
      </c>
      <c r="C386" s="3" t="s">
        <v>942</v>
      </c>
      <c r="D386" s="3" t="s">
        <v>943</v>
      </c>
      <c r="E386" s="3">
        <v>605101</v>
      </c>
      <c r="F386" s="3">
        <v>1</v>
      </c>
      <c r="G386" s="3" t="s">
        <v>994</v>
      </c>
      <c r="H386" s="3" t="s">
        <v>20</v>
      </c>
      <c r="I386" s="4" t="s">
        <v>50</v>
      </c>
      <c r="J386" s="4" t="s">
        <v>51</v>
      </c>
      <c r="K386" s="4" t="s">
        <v>995</v>
      </c>
      <c r="L386" s="4" t="s">
        <v>996</v>
      </c>
      <c r="M386" s="4"/>
      <c r="N386" s="4" t="s">
        <v>22</v>
      </c>
      <c r="O386" s="4" t="s">
        <v>23</v>
      </c>
      <c r="P386" s="4" t="s">
        <v>27</v>
      </c>
      <c r="Q386" s="4" t="s">
        <v>28</v>
      </c>
      <c r="R386" s="21">
        <v>37</v>
      </c>
      <c r="S386" s="22">
        <v>2</v>
      </c>
      <c r="T386" s="32">
        <v>0</v>
      </c>
      <c r="U386" t="s">
        <v>2910</v>
      </c>
      <c r="W386" t="str">
        <f t="shared" ref="W386:W449" si="12">+IF(V386="","",IF(V386="FINES",CONCATENATE("R",IF(OR(B386="16",B386="21",B386="22",B386="23"),"16212223",IF(OR(B386="15",B386="17",B386="24",B386="25"),"15172425",B386))),IF(V386="CEBAS","UNICO",IF(VALUE(B386)&lt;=11,"AMBA","INTERIOR"))))</f>
        <v/>
      </c>
      <c r="X386" s="31" t="str">
        <f t="shared" ref="X386:X449" si="13">+IF(V386="","-",CONCATENATE(V386,"_",W386))</f>
        <v>-</v>
      </c>
      <c r="Y386" s="35">
        <v>0.502</v>
      </c>
      <c r="Z386" s="8">
        <f>IFERROR(IFERROR(VLOOKUP(G386,'IVSET-Escuelas'!A:F,4,FALSE),VLOOKUP(M386,'IVSET-Fines'!F:L,7,FALSE)),"-")</f>
        <v>0.5825505256652832</v>
      </c>
    </row>
    <row r="387" spans="1:26" ht="15" thickBot="1" x14ac:dyDescent="0.4">
      <c r="A387" s="5" t="s">
        <v>2916</v>
      </c>
      <c r="B387" s="5" t="s">
        <v>817</v>
      </c>
      <c r="C387" s="5" t="s">
        <v>600</v>
      </c>
      <c r="D387" s="5" t="s">
        <v>2661</v>
      </c>
      <c r="E387" s="5">
        <v>606804</v>
      </c>
      <c r="F387" s="5">
        <v>3</v>
      </c>
      <c r="G387" s="5" t="s">
        <v>2685</v>
      </c>
      <c r="H387" s="5" t="s">
        <v>20</v>
      </c>
      <c r="I387" s="6" t="s">
        <v>50</v>
      </c>
      <c r="J387" s="6" t="s">
        <v>51</v>
      </c>
      <c r="K387" s="6" t="s">
        <v>2671</v>
      </c>
      <c r="L387" s="6" t="s">
        <v>2686</v>
      </c>
      <c r="M387" s="6"/>
      <c r="N387" s="6" t="s">
        <v>22</v>
      </c>
      <c r="O387" s="6" t="s">
        <v>23</v>
      </c>
      <c r="P387" s="6" t="s">
        <v>27</v>
      </c>
      <c r="Q387" s="6" t="s">
        <v>28</v>
      </c>
      <c r="R387" s="19">
        <v>17</v>
      </c>
      <c r="S387" s="20">
        <v>1</v>
      </c>
      <c r="T387" s="32">
        <v>0</v>
      </c>
      <c r="U387" t="s">
        <v>2910</v>
      </c>
      <c r="W387" t="str">
        <f t="shared" si="12"/>
        <v/>
      </c>
      <c r="X387" s="31" t="str">
        <f t="shared" si="13"/>
        <v>-</v>
      </c>
      <c r="Y387" s="35">
        <v>0.502</v>
      </c>
      <c r="Z387" s="8">
        <f>IFERROR(IFERROR(VLOOKUP(G387,'IVSET-Escuelas'!A:F,4,FALSE),VLOOKUP(M387,'IVSET-Fines'!F:L,7,FALSE)),"-")</f>
        <v>0.51141262054443359</v>
      </c>
    </row>
    <row r="388" spans="1:26" ht="15" thickBot="1" x14ac:dyDescent="0.4">
      <c r="A388" s="3" t="s">
        <v>2916</v>
      </c>
      <c r="B388" s="3" t="s">
        <v>817</v>
      </c>
      <c r="C388" s="3" t="s">
        <v>2080</v>
      </c>
      <c r="D388" s="3" t="s">
        <v>2081</v>
      </c>
      <c r="E388" s="3">
        <v>612047</v>
      </c>
      <c r="F388" s="3">
        <v>1</v>
      </c>
      <c r="G388" s="3" t="s">
        <v>2116</v>
      </c>
      <c r="H388" s="3" t="s">
        <v>20</v>
      </c>
      <c r="I388" s="4" t="s">
        <v>50</v>
      </c>
      <c r="J388" s="4" t="s">
        <v>51</v>
      </c>
      <c r="K388" s="4" t="s">
        <v>2117</v>
      </c>
      <c r="L388" s="4" t="s">
        <v>2118</v>
      </c>
      <c r="M388" s="4"/>
      <c r="N388" s="4" t="s">
        <v>22</v>
      </c>
      <c r="O388" s="4" t="s">
        <v>23</v>
      </c>
      <c r="P388" s="4" t="s">
        <v>27</v>
      </c>
      <c r="Q388" s="4" t="s">
        <v>28</v>
      </c>
      <c r="R388" s="21">
        <v>47</v>
      </c>
      <c r="S388" s="22">
        <v>3</v>
      </c>
      <c r="T388" s="32">
        <v>0</v>
      </c>
      <c r="U388" t="s">
        <v>2910</v>
      </c>
      <c r="W388" t="str">
        <f t="shared" si="12"/>
        <v/>
      </c>
      <c r="X388" s="31" t="str">
        <f t="shared" si="13"/>
        <v>-</v>
      </c>
      <c r="Y388" s="35">
        <v>0.503</v>
      </c>
      <c r="Z388" s="8">
        <f>IFERROR(IFERROR(VLOOKUP(G388,'IVSET-Escuelas'!A:F,4,FALSE),VLOOKUP(M388,'IVSET-Fines'!F:L,7,FALSE)),"-")</f>
        <v>0.67469924688339233</v>
      </c>
    </row>
    <row r="389" spans="1:26" ht="15" thickBot="1" x14ac:dyDescent="0.4">
      <c r="A389" s="3" t="s">
        <v>2916</v>
      </c>
      <c r="B389" s="3" t="s">
        <v>356</v>
      </c>
      <c r="C389" s="3" t="s">
        <v>805</v>
      </c>
      <c r="D389" s="3" t="s">
        <v>2500</v>
      </c>
      <c r="E389" s="3">
        <v>603807</v>
      </c>
      <c r="F389" s="3">
        <v>2</v>
      </c>
      <c r="G389" s="3" t="s">
        <v>2508</v>
      </c>
      <c r="H389" s="3" t="s">
        <v>20</v>
      </c>
      <c r="I389" s="4" t="s">
        <v>50</v>
      </c>
      <c r="J389" s="4" t="s">
        <v>51</v>
      </c>
      <c r="K389" s="4" t="s">
        <v>2502</v>
      </c>
      <c r="L389" s="4" t="s">
        <v>1883</v>
      </c>
      <c r="M389" s="4"/>
      <c r="N389" s="4" t="s">
        <v>22</v>
      </c>
      <c r="O389" s="4" t="s">
        <v>23</v>
      </c>
      <c r="P389" s="4" t="s">
        <v>27</v>
      </c>
      <c r="Q389" s="4" t="s">
        <v>28</v>
      </c>
      <c r="R389" s="21">
        <v>15</v>
      </c>
      <c r="S389" s="22">
        <v>1</v>
      </c>
      <c r="T389" s="32">
        <v>0</v>
      </c>
      <c r="U389" t="s">
        <v>2910</v>
      </c>
      <c r="W389" t="str">
        <f t="shared" si="12"/>
        <v/>
      </c>
      <c r="X389" s="31" t="str">
        <f t="shared" si="13"/>
        <v>-</v>
      </c>
      <c r="Y389" s="35">
        <v>0.503</v>
      </c>
      <c r="Z389" s="8">
        <f>IFERROR(IFERROR(VLOOKUP(G389,'IVSET-Escuelas'!A:F,4,FALSE),VLOOKUP(M389,'IVSET-Fines'!F:L,7,FALSE)),"-")</f>
        <v>0.14997807145118711</v>
      </c>
    </row>
    <row r="390" spans="1:26" ht="15" thickBot="1" x14ac:dyDescent="0.4">
      <c r="A390" s="3" t="s">
        <v>2916</v>
      </c>
      <c r="B390" s="3" t="s">
        <v>221</v>
      </c>
      <c r="C390" s="3" t="s">
        <v>230</v>
      </c>
      <c r="D390" s="3" t="s">
        <v>432</v>
      </c>
      <c r="E390" s="3">
        <v>605510</v>
      </c>
      <c r="F390" s="3">
        <v>4</v>
      </c>
      <c r="G390" s="3" t="s">
        <v>441</v>
      </c>
      <c r="H390" s="3" t="s">
        <v>20</v>
      </c>
      <c r="I390" s="4" t="s">
        <v>50</v>
      </c>
      <c r="J390" s="4" t="s">
        <v>51</v>
      </c>
      <c r="K390" s="4" t="s">
        <v>434</v>
      </c>
      <c r="L390" s="4" t="s">
        <v>442</v>
      </c>
      <c r="M390" s="4"/>
      <c r="N390" s="4" t="s">
        <v>22</v>
      </c>
      <c r="O390" s="4" t="s">
        <v>23</v>
      </c>
      <c r="P390" s="4" t="s">
        <v>27</v>
      </c>
      <c r="Q390" s="4" t="s">
        <v>28</v>
      </c>
      <c r="R390" s="21">
        <v>16</v>
      </c>
      <c r="S390" s="22">
        <v>2</v>
      </c>
      <c r="T390" s="32">
        <v>0</v>
      </c>
      <c r="U390" t="s">
        <v>2910</v>
      </c>
      <c r="W390" t="str">
        <f t="shared" si="12"/>
        <v/>
      </c>
      <c r="X390" s="31" t="str">
        <f t="shared" si="13"/>
        <v>-</v>
      </c>
      <c r="Y390" s="35">
        <v>0.504</v>
      </c>
      <c r="Z390" s="8">
        <f>IFERROR(IFERROR(VLOOKUP(G390,'IVSET-Escuelas'!A:F,4,FALSE),VLOOKUP(M390,'IVSET-Fines'!F:L,7,FALSE)),"-")</f>
        <v>0.40564465522766108</v>
      </c>
    </row>
    <row r="391" spans="1:26" ht="15" thickBot="1" x14ac:dyDescent="0.4">
      <c r="A391" s="5" t="s">
        <v>2916</v>
      </c>
      <c r="B391" s="5" t="s">
        <v>135</v>
      </c>
      <c r="C391" s="5" t="s">
        <v>1330</v>
      </c>
      <c r="D391" s="5" t="s">
        <v>1331</v>
      </c>
      <c r="E391" s="5">
        <v>609753</v>
      </c>
      <c r="F391" s="5">
        <v>1</v>
      </c>
      <c r="G391" s="5" t="s">
        <v>1333</v>
      </c>
      <c r="H391" s="5" t="s">
        <v>20</v>
      </c>
      <c r="I391" s="6" t="s">
        <v>50</v>
      </c>
      <c r="J391" s="6" t="s">
        <v>51</v>
      </c>
      <c r="K391" s="6" t="s">
        <v>1334</v>
      </c>
      <c r="L391" s="6" t="s">
        <v>754</v>
      </c>
      <c r="M391" s="6"/>
      <c r="N391" s="6" t="s">
        <v>22</v>
      </c>
      <c r="O391" s="6" t="s">
        <v>23</v>
      </c>
      <c r="P391" s="6" t="s">
        <v>27</v>
      </c>
      <c r="Q391" s="6" t="s">
        <v>28</v>
      </c>
      <c r="R391" s="19">
        <v>28</v>
      </c>
      <c r="S391" s="20">
        <v>2</v>
      </c>
      <c r="T391" s="32">
        <v>0</v>
      </c>
      <c r="U391" t="s">
        <v>2910</v>
      </c>
      <c r="W391" t="str">
        <f t="shared" si="12"/>
        <v/>
      </c>
      <c r="X391" s="31" t="str">
        <f t="shared" si="13"/>
        <v>-</v>
      </c>
      <c r="Y391" s="35">
        <v>0.505</v>
      </c>
      <c r="Z391" s="8">
        <f>IFERROR(IFERROR(VLOOKUP(G391,'IVSET-Escuelas'!A:F,4,FALSE),VLOOKUP(M391,'IVSET-Fines'!F:L,7,FALSE)),"-")</f>
        <v>0.3215353786945343</v>
      </c>
    </row>
    <row r="392" spans="1:26" ht="15" thickBot="1" x14ac:dyDescent="0.4">
      <c r="A392" s="5" t="s">
        <v>2916</v>
      </c>
      <c r="B392" s="5" t="s">
        <v>1257</v>
      </c>
      <c r="C392" s="5" t="s">
        <v>2237</v>
      </c>
      <c r="D392" s="5" t="s">
        <v>2238</v>
      </c>
      <c r="E392" s="5">
        <v>612075</v>
      </c>
      <c r="F392" s="5">
        <v>2</v>
      </c>
      <c r="G392" s="5" t="s">
        <v>2256</v>
      </c>
      <c r="H392" s="5" t="s">
        <v>20</v>
      </c>
      <c r="I392" s="6" t="s">
        <v>50</v>
      </c>
      <c r="J392" s="6" t="s">
        <v>51</v>
      </c>
      <c r="K392" s="6" t="s">
        <v>2248</v>
      </c>
      <c r="L392" s="6" t="s">
        <v>783</v>
      </c>
      <c r="M392" s="6"/>
      <c r="N392" s="6" t="s">
        <v>22</v>
      </c>
      <c r="O392" s="6" t="s">
        <v>23</v>
      </c>
      <c r="P392" s="6" t="s">
        <v>27</v>
      </c>
      <c r="Q392" s="6" t="s">
        <v>28</v>
      </c>
      <c r="R392" s="19">
        <v>26</v>
      </c>
      <c r="S392" s="20">
        <v>2</v>
      </c>
      <c r="T392" s="32">
        <v>0</v>
      </c>
      <c r="U392" t="s">
        <v>2910</v>
      </c>
      <c r="W392" t="str">
        <f t="shared" si="12"/>
        <v/>
      </c>
      <c r="X392" s="31" t="str">
        <f t="shared" si="13"/>
        <v>-</v>
      </c>
      <c r="Y392" s="35">
        <v>0.50600000000000001</v>
      </c>
      <c r="Z392" s="8">
        <f>IFERROR(IFERROR(VLOOKUP(G392,'IVSET-Escuelas'!A:F,4,FALSE),VLOOKUP(M392,'IVSET-Fines'!F:L,7,FALSE)),"-")</f>
        <v>0.25143814086914063</v>
      </c>
    </row>
    <row r="393" spans="1:26" ht="15" thickBot="1" x14ac:dyDescent="0.4">
      <c r="A393" s="5" t="s">
        <v>2916</v>
      </c>
      <c r="B393" s="5" t="s">
        <v>1257</v>
      </c>
      <c r="C393" s="5" t="s">
        <v>1255</v>
      </c>
      <c r="D393" s="5" t="s">
        <v>1256</v>
      </c>
      <c r="E393" s="5">
        <v>602531</v>
      </c>
      <c r="F393" s="5">
        <v>1</v>
      </c>
      <c r="G393" s="5" t="s">
        <v>1263</v>
      </c>
      <c r="H393" s="5" t="s">
        <v>20</v>
      </c>
      <c r="I393" s="6" t="s">
        <v>50</v>
      </c>
      <c r="J393" s="6" t="s">
        <v>51</v>
      </c>
      <c r="K393" s="6" t="s">
        <v>1264</v>
      </c>
      <c r="L393" s="6" t="s">
        <v>438</v>
      </c>
      <c r="M393" s="6"/>
      <c r="N393" s="6" t="s">
        <v>22</v>
      </c>
      <c r="O393" s="6" t="s">
        <v>23</v>
      </c>
      <c r="P393" s="6" t="s">
        <v>27</v>
      </c>
      <c r="Q393" s="6" t="s">
        <v>28</v>
      </c>
      <c r="R393" s="19">
        <v>26</v>
      </c>
      <c r="S393" s="20">
        <v>2</v>
      </c>
      <c r="T393" s="32">
        <v>0</v>
      </c>
      <c r="U393" t="s">
        <v>2910</v>
      </c>
      <c r="W393" t="str">
        <f t="shared" si="12"/>
        <v/>
      </c>
      <c r="X393" s="31" t="str">
        <f t="shared" si="13"/>
        <v>-</v>
      </c>
      <c r="Y393" s="35">
        <v>0.50600000000000001</v>
      </c>
      <c r="Z393" s="8">
        <f>IFERROR(IFERROR(VLOOKUP(G393,'IVSET-Escuelas'!A:F,4,FALSE),VLOOKUP(M393,'IVSET-Fines'!F:L,7,FALSE)),"-")</f>
        <v>0.53041911125183105</v>
      </c>
    </row>
    <row r="394" spans="1:26" ht="15" thickBot="1" x14ac:dyDescent="0.4">
      <c r="A394" s="3" t="s">
        <v>2916</v>
      </c>
      <c r="B394" s="3" t="s">
        <v>598</v>
      </c>
      <c r="C394" s="3" t="s">
        <v>1190</v>
      </c>
      <c r="D394" s="3" t="s">
        <v>1191</v>
      </c>
      <c r="E394" s="3">
        <v>606608</v>
      </c>
      <c r="F394" s="3">
        <v>0</v>
      </c>
      <c r="G394" s="3" t="s">
        <v>1192</v>
      </c>
      <c r="H394" s="3" t="s">
        <v>20</v>
      </c>
      <c r="I394" s="4" t="s">
        <v>50</v>
      </c>
      <c r="J394" s="4" t="s">
        <v>21</v>
      </c>
      <c r="K394" s="4"/>
      <c r="L394" s="4" t="s">
        <v>1193</v>
      </c>
      <c r="M394" s="4"/>
      <c r="N394" s="4" t="s">
        <v>22</v>
      </c>
      <c r="O394" s="4" t="s">
        <v>23</v>
      </c>
      <c r="P394" s="4" t="s">
        <v>27</v>
      </c>
      <c r="Q394" s="4" t="s">
        <v>28</v>
      </c>
      <c r="R394" s="21">
        <v>56</v>
      </c>
      <c r="S394" s="22">
        <v>4</v>
      </c>
      <c r="T394" s="32">
        <v>0</v>
      </c>
      <c r="U394" t="s">
        <v>2910</v>
      </c>
      <c r="W394" t="str">
        <f t="shared" si="12"/>
        <v/>
      </c>
      <c r="X394" s="31" t="str">
        <f t="shared" si="13"/>
        <v>-</v>
      </c>
      <c r="Y394" s="35">
        <v>0.50700000000000001</v>
      </c>
      <c r="Z394" s="8">
        <f>IFERROR(IFERROR(VLOOKUP(G394,'IVSET-Escuelas'!A:F,4,FALSE),VLOOKUP(M394,'IVSET-Fines'!F:L,7,FALSE)),"-")</f>
        <v>0.23354032635688779</v>
      </c>
    </row>
    <row r="395" spans="1:26" ht="15" thickBot="1" x14ac:dyDescent="0.4">
      <c r="A395" s="3" t="s">
        <v>2916</v>
      </c>
      <c r="B395" s="3" t="s">
        <v>135</v>
      </c>
      <c r="C395" s="3" t="s">
        <v>727</v>
      </c>
      <c r="D395" s="3" t="s">
        <v>728</v>
      </c>
      <c r="E395" s="3">
        <v>608058</v>
      </c>
      <c r="F395" s="3">
        <v>1</v>
      </c>
      <c r="G395" s="3" t="s">
        <v>730</v>
      </c>
      <c r="H395" s="3" t="s">
        <v>20</v>
      </c>
      <c r="I395" s="4" t="s">
        <v>50</v>
      </c>
      <c r="J395" s="4" t="s">
        <v>51</v>
      </c>
      <c r="K395" s="4" t="s">
        <v>731</v>
      </c>
      <c r="L395" s="4" t="s">
        <v>545</v>
      </c>
      <c r="M395" s="4"/>
      <c r="N395" s="4" t="s">
        <v>22</v>
      </c>
      <c r="O395" s="4" t="s">
        <v>23</v>
      </c>
      <c r="P395" s="4" t="s">
        <v>27</v>
      </c>
      <c r="Q395" s="4" t="s">
        <v>28</v>
      </c>
      <c r="R395" s="21">
        <v>28</v>
      </c>
      <c r="S395" s="22">
        <v>2</v>
      </c>
      <c r="T395" s="32">
        <v>0</v>
      </c>
      <c r="U395" t="s">
        <v>2910</v>
      </c>
      <c r="W395" t="str">
        <f t="shared" si="12"/>
        <v/>
      </c>
      <c r="X395" s="31" t="str">
        <f t="shared" si="13"/>
        <v>-</v>
      </c>
      <c r="Y395" s="35">
        <v>0.50800000000000001</v>
      </c>
      <c r="Z395" s="8">
        <f>IFERROR(IFERROR(VLOOKUP(G395,'IVSET-Escuelas'!A:F,4,FALSE),VLOOKUP(M395,'IVSET-Fines'!F:L,7,FALSE)),"-")</f>
        <v>0.41246765851974487</v>
      </c>
    </row>
    <row r="396" spans="1:26" ht="15" thickBot="1" x14ac:dyDescent="0.4">
      <c r="A396" s="3" t="s">
        <v>2916</v>
      </c>
      <c r="B396" s="3" t="s">
        <v>222</v>
      </c>
      <c r="C396" s="3" t="s">
        <v>227</v>
      </c>
      <c r="D396" s="3" t="s">
        <v>2603</v>
      </c>
      <c r="E396" s="3">
        <v>610656</v>
      </c>
      <c r="F396" s="3">
        <v>3</v>
      </c>
      <c r="G396" s="3" t="s">
        <v>2618</v>
      </c>
      <c r="H396" s="3" t="s">
        <v>20</v>
      </c>
      <c r="I396" s="4" t="s">
        <v>50</v>
      </c>
      <c r="J396" s="4" t="s">
        <v>51</v>
      </c>
      <c r="K396" s="4" t="s">
        <v>2610</v>
      </c>
      <c r="L396" s="4" t="s">
        <v>2619</v>
      </c>
      <c r="M396" s="4"/>
      <c r="N396" s="4" t="s">
        <v>22</v>
      </c>
      <c r="O396" s="4" t="s">
        <v>23</v>
      </c>
      <c r="P396" s="4" t="s">
        <v>27</v>
      </c>
      <c r="Q396" s="4" t="s">
        <v>28</v>
      </c>
      <c r="R396" s="21">
        <v>23</v>
      </c>
      <c r="S396" s="22">
        <v>2</v>
      </c>
      <c r="T396" s="32">
        <v>0</v>
      </c>
      <c r="U396" t="s">
        <v>2910</v>
      </c>
      <c r="W396" t="str">
        <f t="shared" si="12"/>
        <v/>
      </c>
      <c r="X396" s="31" t="str">
        <f t="shared" si="13"/>
        <v>-</v>
      </c>
      <c r="Y396" s="35">
        <v>0.51400000000000001</v>
      </c>
      <c r="Z396" s="8">
        <f>IFERROR(IFERROR(VLOOKUP(G396,'IVSET-Escuelas'!A:F,4,FALSE),VLOOKUP(M396,'IVSET-Fines'!F:L,7,FALSE)),"-")</f>
        <v>0.5005650520324707</v>
      </c>
    </row>
    <row r="397" spans="1:26" ht="15" thickBot="1" x14ac:dyDescent="0.4">
      <c r="A397" s="5" t="s">
        <v>2916</v>
      </c>
      <c r="B397" s="5" t="s">
        <v>221</v>
      </c>
      <c r="C397" s="5" t="s">
        <v>230</v>
      </c>
      <c r="D397" s="5" t="s">
        <v>432</v>
      </c>
      <c r="E397" s="5">
        <v>605510</v>
      </c>
      <c r="F397" s="5">
        <v>3</v>
      </c>
      <c r="G397" s="5" t="s">
        <v>433</v>
      </c>
      <c r="H397" s="5" t="s">
        <v>20</v>
      </c>
      <c r="I397" s="6" t="s">
        <v>50</v>
      </c>
      <c r="J397" s="6" t="s">
        <v>51</v>
      </c>
      <c r="K397" s="6" t="s">
        <v>434</v>
      </c>
      <c r="L397" s="6" t="s">
        <v>435</v>
      </c>
      <c r="M397" s="6"/>
      <c r="N397" s="6" t="s">
        <v>22</v>
      </c>
      <c r="O397" s="6" t="s">
        <v>23</v>
      </c>
      <c r="P397" s="6" t="s">
        <v>27</v>
      </c>
      <c r="Q397" s="6" t="s">
        <v>28</v>
      </c>
      <c r="R397" s="19">
        <v>21</v>
      </c>
      <c r="S397" s="20">
        <v>2</v>
      </c>
      <c r="T397" s="32">
        <v>0</v>
      </c>
      <c r="U397" t="s">
        <v>2910</v>
      </c>
      <c r="W397" t="str">
        <f t="shared" si="12"/>
        <v/>
      </c>
      <c r="X397" s="31" t="str">
        <f t="shared" si="13"/>
        <v>-</v>
      </c>
      <c r="Y397" s="35">
        <v>0.51400000000000001</v>
      </c>
      <c r="Z397" s="8">
        <f>IFERROR(IFERROR(VLOOKUP(G397,'IVSET-Escuelas'!A:F,4,FALSE),VLOOKUP(M397,'IVSET-Fines'!F:L,7,FALSE)),"-")</f>
        <v>0.43735247850418091</v>
      </c>
    </row>
    <row r="398" spans="1:26" ht="15" thickBot="1" x14ac:dyDescent="0.4">
      <c r="A398" s="3" t="s">
        <v>2916</v>
      </c>
      <c r="B398" s="3" t="s">
        <v>205</v>
      </c>
      <c r="C398" s="3" t="s">
        <v>654</v>
      </c>
      <c r="D398" s="3" t="s">
        <v>655</v>
      </c>
      <c r="E398" s="3">
        <v>618230</v>
      </c>
      <c r="F398" s="3">
        <v>0</v>
      </c>
      <c r="G398" s="3" t="s">
        <v>661</v>
      </c>
      <c r="H398" s="3" t="s">
        <v>20</v>
      </c>
      <c r="I398" s="4" t="s">
        <v>50</v>
      </c>
      <c r="J398" s="4" t="s">
        <v>21</v>
      </c>
      <c r="K398" s="4"/>
      <c r="L398" s="4" t="s">
        <v>650</v>
      </c>
      <c r="M398" s="4"/>
      <c r="N398" s="4" t="s">
        <v>199</v>
      </c>
      <c r="O398" s="4" t="s">
        <v>23</v>
      </c>
      <c r="P398" s="4" t="s">
        <v>27</v>
      </c>
      <c r="Q398" s="4" t="s">
        <v>28</v>
      </c>
      <c r="R398" s="21">
        <v>12</v>
      </c>
      <c r="S398" s="22">
        <v>1</v>
      </c>
      <c r="T398" s="32">
        <v>0</v>
      </c>
      <c r="U398" t="s">
        <v>2910</v>
      </c>
      <c r="W398" t="str">
        <f t="shared" si="12"/>
        <v/>
      </c>
      <c r="X398" s="31" t="str">
        <f t="shared" si="13"/>
        <v>-</v>
      </c>
      <c r="Y398" s="35">
        <v>0.51800000000000002</v>
      </c>
      <c r="Z398" s="8">
        <f>IFERROR(IFERROR(VLOOKUP(G398,'IVSET-Escuelas'!A:F,4,FALSE),VLOOKUP(M398,'IVSET-Fines'!F:L,7,FALSE)),"-")</f>
        <v>0.38073652982711792</v>
      </c>
    </row>
    <row r="399" spans="1:26" ht="15" thickBot="1" x14ac:dyDescent="0.4">
      <c r="A399" s="5" t="s">
        <v>2916</v>
      </c>
      <c r="B399" s="5" t="s">
        <v>1532</v>
      </c>
      <c r="C399" s="5" t="s">
        <v>1530</v>
      </c>
      <c r="D399" s="5" t="s">
        <v>1531</v>
      </c>
      <c r="E399" s="5">
        <v>602213</v>
      </c>
      <c r="F399" s="5">
        <v>1</v>
      </c>
      <c r="G399" s="5" t="s">
        <v>1642</v>
      </c>
      <c r="H399" s="5" t="s">
        <v>20</v>
      </c>
      <c r="I399" s="6" t="s">
        <v>50</v>
      </c>
      <c r="J399" s="6" t="s">
        <v>51</v>
      </c>
      <c r="K399" s="6" t="s">
        <v>1643</v>
      </c>
      <c r="L399" s="6" t="s">
        <v>1644</v>
      </c>
      <c r="M399" s="6"/>
      <c r="N399" s="6" t="s">
        <v>22</v>
      </c>
      <c r="O399" s="6" t="s">
        <v>23</v>
      </c>
      <c r="P399" s="6" t="s">
        <v>27</v>
      </c>
      <c r="Q399" s="6" t="s">
        <v>28</v>
      </c>
      <c r="R399" s="19">
        <v>21</v>
      </c>
      <c r="S399" s="20">
        <v>2</v>
      </c>
      <c r="T399" s="32">
        <v>0</v>
      </c>
      <c r="U399" t="s">
        <v>2910</v>
      </c>
      <c r="W399" t="str">
        <f t="shared" si="12"/>
        <v/>
      </c>
      <c r="X399" s="31" t="str">
        <f t="shared" si="13"/>
        <v>-</v>
      </c>
      <c r="Y399" s="35">
        <v>0.51900000000000002</v>
      </c>
      <c r="Z399" s="8">
        <f>IFERROR(IFERROR(VLOOKUP(G399,'IVSET-Escuelas'!A:F,4,FALSE),VLOOKUP(M399,'IVSET-Fines'!F:L,7,FALSE)),"-")</f>
        <v>0.88859403133392334</v>
      </c>
    </row>
    <row r="400" spans="1:26" ht="15" thickBot="1" x14ac:dyDescent="0.4">
      <c r="A400" s="3" t="s">
        <v>2916</v>
      </c>
      <c r="B400" s="3" t="s">
        <v>1257</v>
      </c>
      <c r="C400" s="3" t="s">
        <v>2237</v>
      </c>
      <c r="D400" s="3" t="s">
        <v>2238</v>
      </c>
      <c r="E400" s="3">
        <v>612307</v>
      </c>
      <c r="F400" s="3">
        <v>1</v>
      </c>
      <c r="G400" s="3" t="s">
        <v>2252</v>
      </c>
      <c r="H400" s="3" t="s">
        <v>20</v>
      </c>
      <c r="I400" s="4" t="s">
        <v>50</v>
      </c>
      <c r="J400" s="4" t="s">
        <v>51</v>
      </c>
      <c r="K400" s="4" t="s">
        <v>2253</v>
      </c>
      <c r="L400" s="4" t="s">
        <v>778</v>
      </c>
      <c r="M400" s="4"/>
      <c r="N400" s="4" t="s">
        <v>22</v>
      </c>
      <c r="O400" s="4" t="s">
        <v>23</v>
      </c>
      <c r="P400" s="4" t="s">
        <v>27</v>
      </c>
      <c r="Q400" s="4" t="s">
        <v>28</v>
      </c>
      <c r="R400" s="21">
        <v>10</v>
      </c>
      <c r="S400" s="22">
        <v>1</v>
      </c>
      <c r="T400" s="32">
        <v>0</v>
      </c>
      <c r="U400" t="s">
        <v>2910</v>
      </c>
      <c r="W400" t="str">
        <f t="shared" si="12"/>
        <v/>
      </c>
      <c r="X400" s="31" t="str">
        <f t="shared" si="13"/>
        <v>-</v>
      </c>
      <c r="Y400" s="35">
        <v>0.51900000000000002</v>
      </c>
      <c r="Z400" s="8">
        <f>IFERROR(IFERROR(VLOOKUP(G400,'IVSET-Escuelas'!A:F,4,FALSE),VLOOKUP(M400,'IVSET-Fines'!F:L,7,FALSE)),"-")</f>
        <v>0.48867836594581598</v>
      </c>
    </row>
    <row r="401" spans="1:26" ht="15" thickBot="1" x14ac:dyDescent="0.4">
      <c r="A401" s="5" t="s">
        <v>2916</v>
      </c>
      <c r="B401" s="5" t="s">
        <v>817</v>
      </c>
      <c r="C401" s="5" t="s">
        <v>2080</v>
      </c>
      <c r="D401" s="5" t="s">
        <v>2081</v>
      </c>
      <c r="E401" s="5">
        <v>610361</v>
      </c>
      <c r="F401" s="5">
        <v>2</v>
      </c>
      <c r="G401" s="5" t="s">
        <v>2127</v>
      </c>
      <c r="H401" s="5" t="s">
        <v>20</v>
      </c>
      <c r="I401" s="6" t="s">
        <v>50</v>
      </c>
      <c r="J401" s="6" t="s">
        <v>51</v>
      </c>
      <c r="K401" s="6" t="s">
        <v>2102</v>
      </c>
      <c r="L401" s="6" t="s">
        <v>2128</v>
      </c>
      <c r="M401" s="6"/>
      <c r="N401" s="6" t="s">
        <v>22</v>
      </c>
      <c r="O401" s="6" t="s">
        <v>23</v>
      </c>
      <c r="P401" s="6" t="s">
        <v>27</v>
      </c>
      <c r="Q401" s="6" t="s">
        <v>28</v>
      </c>
      <c r="R401" s="19">
        <v>16</v>
      </c>
      <c r="S401" s="20">
        <v>1</v>
      </c>
      <c r="T401" s="32">
        <v>0</v>
      </c>
      <c r="U401" t="s">
        <v>2910</v>
      </c>
      <c r="W401" t="str">
        <f t="shared" si="12"/>
        <v/>
      </c>
      <c r="X401" s="31" t="str">
        <f t="shared" si="13"/>
        <v>-</v>
      </c>
      <c r="Y401" s="35">
        <v>0.52100000000000002</v>
      </c>
      <c r="Z401" s="8">
        <f>IFERROR(IFERROR(VLOOKUP(G401,'IVSET-Escuelas'!A:F,4,FALSE),VLOOKUP(M401,'IVSET-Fines'!F:L,7,FALSE)),"-")</f>
        <v>0.30930808186531072</v>
      </c>
    </row>
    <row r="402" spans="1:26" ht="15" thickBot="1" x14ac:dyDescent="0.4">
      <c r="A402" s="5" t="s">
        <v>2916</v>
      </c>
      <c r="B402" s="5" t="s">
        <v>221</v>
      </c>
      <c r="C402" s="5" t="s">
        <v>230</v>
      </c>
      <c r="D402" s="5" t="s">
        <v>432</v>
      </c>
      <c r="E402" s="5">
        <v>605510</v>
      </c>
      <c r="F402" s="5">
        <v>2</v>
      </c>
      <c r="G402" s="5" t="s">
        <v>439</v>
      </c>
      <c r="H402" s="5" t="s">
        <v>20</v>
      </c>
      <c r="I402" s="6" t="s">
        <v>50</v>
      </c>
      <c r="J402" s="6" t="s">
        <v>51</v>
      </c>
      <c r="K402" s="6" t="s">
        <v>434</v>
      </c>
      <c r="L402" s="6" t="s">
        <v>440</v>
      </c>
      <c r="M402" s="6"/>
      <c r="N402" s="6" t="s">
        <v>22</v>
      </c>
      <c r="O402" s="6" t="s">
        <v>23</v>
      </c>
      <c r="P402" s="6" t="s">
        <v>27</v>
      </c>
      <c r="Q402" s="6" t="s">
        <v>28</v>
      </c>
      <c r="R402" s="19">
        <v>17</v>
      </c>
      <c r="S402" s="20">
        <v>2</v>
      </c>
      <c r="T402" s="32">
        <v>0</v>
      </c>
      <c r="U402" t="s">
        <v>2910</v>
      </c>
      <c r="W402" t="str">
        <f t="shared" si="12"/>
        <v/>
      </c>
      <c r="X402" s="31" t="str">
        <f t="shared" si="13"/>
        <v>-</v>
      </c>
      <c r="Y402" s="35">
        <v>0.52200000000000002</v>
      </c>
      <c r="Z402" s="8">
        <f>IFERROR(IFERROR(VLOOKUP(G402,'IVSET-Escuelas'!A:F,4,FALSE),VLOOKUP(M402,'IVSET-Fines'!F:L,7,FALSE)),"-")</f>
        <v>0.5039287805557251</v>
      </c>
    </row>
    <row r="403" spans="1:26" ht="15" thickBot="1" x14ac:dyDescent="0.4">
      <c r="A403" s="3" t="s">
        <v>2916</v>
      </c>
      <c r="B403" s="3" t="s">
        <v>1532</v>
      </c>
      <c r="C403" s="3" t="s">
        <v>1530</v>
      </c>
      <c r="D403" s="3" t="s">
        <v>1531</v>
      </c>
      <c r="E403" s="3">
        <v>612438</v>
      </c>
      <c r="F403" s="3">
        <v>2</v>
      </c>
      <c r="G403" s="3" t="s">
        <v>1589</v>
      </c>
      <c r="H403" s="3" t="s">
        <v>20</v>
      </c>
      <c r="I403" s="4" t="s">
        <v>50</v>
      </c>
      <c r="J403" s="4" t="s">
        <v>51</v>
      </c>
      <c r="K403" s="4" t="s">
        <v>1558</v>
      </c>
      <c r="L403" s="4" t="s">
        <v>1590</v>
      </c>
      <c r="M403" s="4"/>
      <c r="N403" s="4" t="s">
        <v>22</v>
      </c>
      <c r="O403" s="4" t="s">
        <v>23</v>
      </c>
      <c r="P403" s="4" t="s">
        <v>27</v>
      </c>
      <c r="Q403" s="4" t="s">
        <v>28</v>
      </c>
      <c r="R403" s="21">
        <v>49</v>
      </c>
      <c r="S403" s="22">
        <v>4</v>
      </c>
      <c r="T403" s="32">
        <v>0</v>
      </c>
      <c r="U403" t="s">
        <v>2910</v>
      </c>
      <c r="W403" t="str">
        <f t="shared" si="12"/>
        <v/>
      </c>
      <c r="X403" s="31" t="str">
        <f t="shared" si="13"/>
        <v>-</v>
      </c>
      <c r="Y403" s="35">
        <v>0.52300000000000002</v>
      </c>
      <c r="Z403" s="8">
        <f>IFERROR(IFERROR(VLOOKUP(G403,'IVSET-Escuelas'!A:F,4,FALSE),VLOOKUP(M403,'IVSET-Fines'!F:L,7,FALSE)),"-")</f>
        <v>0.74201667308807373</v>
      </c>
    </row>
    <row r="404" spans="1:26" ht="15" thickBot="1" x14ac:dyDescent="0.4">
      <c r="A404" s="5" t="s">
        <v>2916</v>
      </c>
      <c r="B404" s="5" t="s">
        <v>1780</v>
      </c>
      <c r="C404" s="5" t="s">
        <v>1778</v>
      </c>
      <c r="D404" s="5" t="s">
        <v>1779</v>
      </c>
      <c r="E404" s="5">
        <v>609921</v>
      </c>
      <c r="F404" s="5">
        <v>1</v>
      </c>
      <c r="G404" s="5" t="s">
        <v>1795</v>
      </c>
      <c r="H404" s="5" t="s">
        <v>20</v>
      </c>
      <c r="I404" s="6" t="s">
        <v>50</v>
      </c>
      <c r="J404" s="6" t="s">
        <v>51</v>
      </c>
      <c r="K404" s="6" t="s">
        <v>1796</v>
      </c>
      <c r="L404" s="6" t="s">
        <v>1797</v>
      </c>
      <c r="M404" s="6"/>
      <c r="N404" s="6" t="s">
        <v>22</v>
      </c>
      <c r="O404" s="6" t="s">
        <v>23</v>
      </c>
      <c r="P404" s="6" t="s">
        <v>27</v>
      </c>
      <c r="Q404" s="6" t="s">
        <v>28</v>
      </c>
      <c r="R404" s="19">
        <v>10</v>
      </c>
      <c r="S404" s="20">
        <v>1</v>
      </c>
      <c r="T404" s="32">
        <v>0</v>
      </c>
      <c r="U404" t="s">
        <v>2910</v>
      </c>
      <c r="W404" t="str">
        <f t="shared" si="12"/>
        <v/>
      </c>
      <c r="X404" s="31" t="str">
        <f t="shared" si="13"/>
        <v>-</v>
      </c>
      <c r="Y404" s="35">
        <v>0.52700000000000002</v>
      </c>
      <c r="Z404" s="8">
        <f>IFERROR(IFERROR(VLOOKUP(G404,'IVSET-Escuelas'!A:F,4,FALSE),VLOOKUP(M404,'IVSET-Fines'!F:L,7,FALSE)),"-")</f>
        <v>0.65917813777923584</v>
      </c>
    </row>
    <row r="405" spans="1:26" ht="15" thickBot="1" x14ac:dyDescent="0.4">
      <c r="A405" s="5" t="s">
        <v>2916</v>
      </c>
      <c r="B405" s="5" t="s">
        <v>257</v>
      </c>
      <c r="C405" s="5" t="s">
        <v>2337</v>
      </c>
      <c r="D405" s="5" t="s">
        <v>2338</v>
      </c>
      <c r="E405" s="5">
        <v>604995</v>
      </c>
      <c r="F405" s="5">
        <v>1</v>
      </c>
      <c r="G405" s="5" t="s">
        <v>2339</v>
      </c>
      <c r="H405" s="5" t="s">
        <v>20</v>
      </c>
      <c r="I405" s="6" t="s">
        <v>50</v>
      </c>
      <c r="J405" s="6" t="s">
        <v>51</v>
      </c>
      <c r="K405" s="6" t="s">
        <v>2340</v>
      </c>
      <c r="L405" s="6" t="s">
        <v>428</v>
      </c>
      <c r="M405" s="6"/>
      <c r="N405" s="6" t="s">
        <v>22</v>
      </c>
      <c r="O405" s="6" t="s">
        <v>23</v>
      </c>
      <c r="P405" s="6" t="s">
        <v>27</v>
      </c>
      <c r="Q405" s="6" t="s">
        <v>28</v>
      </c>
      <c r="R405" s="19">
        <v>29</v>
      </c>
      <c r="S405" s="20">
        <v>3</v>
      </c>
      <c r="T405" s="32">
        <v>0</v>
      </c>
      <c r="U405" t="s">
        <v>2910</v>
      </c>
      <c r="W405" t="str">
        <f t="shared" si="12"/>
        <v/>
      </c>
      <c r="X405" s="31" t="str">
        <f t="shared" si="13"/>
        <v>-</v>
      </c>
      <c r="Y405" s="35">
        <v>0.52900000000000003</v>
      </c>
      <c r="Z405" s="8">
        <f>IFERROR(IFERROR(VLOOKUP(G405,'IVSET-Escuelas'!A:F,4,FALSE),VLOOKUP(M405,'IVSET-Fines'!F:L,7,FALSE)),"-")</f>
        <v>0.81843346357345581</v>
      </c>
    </row>
    <row r="406" spans="1:26" ht="15" thickBot="1" x14ac:dyDescent="0.4">
      <c r="A406" s="3" t="s">
        <v>2916</v>
      </c>
      <c r="B406" s="3" t="s">
        <v>1780</v>
      </c>
      <c r="C406" s="3" t="s">
        <v>238</v>
      </c>
      <c r="D406" s="3" t="s">
        <v>2887</v>
      </c>
      <c r="E406" s="3">
        <v>605622</v>
      </c>
      <c r="F406" s="3">
        <v>2</v>
      </c>
      <c r="G406" s="3" t="s">
        <v>2890</v>
      </c>
      <c r="H406" s="3" t="s">
        <v>20</v>
      </c>
      <c r="I406" s="4" t="s">
        <v>50</v>
      </c>
      <c r="J406" s="4" t="s">
        <v>51</v>
      </c>
      <c r="K406" s="4" t="s">
        <v>2889</v>
      </c>
      <c r="L406" s="4" t="s">
        <v>526</v>
      </c>
      <c r="M406" s="4"/>
      <c r="N406" s="4" t="s">
        <v>22</v>
      </c>
      <c r="O406" s="4" t="s">
        <v>23</v>
      </c>
      <c r="P406" s="4" t="s">
        <v>27</v>
      </c>
      <c r="Q406" s="4" t="s">
        <v>28</v>
      </c>
      <c r="R406" s="21">
        <v>41</v>
      </c>
      <c r="S406" s="22">
        <v>4</v>
      </c>
      <c r="T406" s="32">
        <v>0</v>
      </c>
      <c r="U406" t="s">
        <v>2910</v>
      </c>
      <c r="W406" t="str">
        <f t="shared" si="12"/>
        <v/>
      </c>
      <c r="X406" s="31" t="str">
        <f t="shared" si="13"/>
        <v>-</v>
      </c>
      <c r="Y406" s="35">
        <v>0.53200000000000003</v>
      </c>
      <c r="Z406" s="8">
        <f>IFERROR(IFERROR(VLOOKUP(G406,'IVSET-Escuelas'!A:F,4,FALSE),VLOOKUP(M406,'IVSET-Fines'!F:L,7,FALSE)),"-")</f>
        <v>0.49171623587608337</v>
      </c>
    </row>
    <row r="407" spans="1:26" ht="15" thickBot="1" x14ac:dyDescent="0.4">
      <c r="A407" s="3" t="s">
        <v>2916</v>
      </c>
      <c r="B407" s="3" t="s">
        <v>257</v>
      </c>
      <c r="C407" s="3" t="s">
        <v>253</v>
      </c>
      <c r="D407" s="3" t="s">
        <v>2759</v>
      </c>
      <c r="E407" s="3">
        <v>609576</v>
      </c>
      <c r="F407" s="3">
        <v>1</v>
      </c>
      <c r="G407" s="3" t="s">
        <v>2762</v>
      </c>
      <c r="H407" s="3" t="s">
        <v>20</v>
      </c>
      <c r="I407" s="4" t="s">
        <v>50</v>
      </c>
      <c r="J407" s="4" t="s">
        <v>51</v>
      </c>
      <c r="K407" s="4" t="s">
        <v>2761</v>
      </c>
      <c r="L407" s="4" t="s">
        <v>526</v>
      </c>
      <c r="M407" s="4"/>
      <c r="N407" s="4" t="s">
        <v>22</v>
      </c>
      <c r="O407" s="4" t="s">
        <v>23</v>
      </c>
      <c r="P407" s="4" t="s">
        <v>27</v>
      </c>
      <c r="Q407" s="4" t="s">
        <v>28</v>
      </c>
      <c r="R407" s="21">
        <v>34</v>
      </c>
      <c r="S407" s="22">
        <v>2</v>
      </c>
      <c r="T407" s="32">
        <v>0</v>
      </c>
      <c r="U407" t="s">
        <v>2910</v>
      </c>
      <c r="W407" t="str">
        <f t="shared" si="12"/>
        <v/>
      </c>
      <c r="X407" s="31" t="str">
        <f t="shared" si="13"/>
        <v>-</v>
      </c>
      <c r="Y407" s="35">
        <v>0.53200000000000003</v>
      </c>
      <c r="Z407" s="8">
        <f>IFERROR(IFERROR(VLOOKUP(G407,'IVSET-Escuelas'!A:F,4,FALSE),VLOOKUP(M407,'IVSET-Fines'!F:L,7,FALSE)),"-")</f>
        <v>0.50387454032897949</v>
      </c>
    </row>
    <row r="408" spans="1:26" ht="15" thickBot="1" x14ac:dyDescent="0.4">
      <c r="A408" s="5" t="s">
        <v>2916</v>
      </c>
      <c r="B408" s="5" t="s">
        <v>225</v>
      </c>
      <c r="C408" s="5" t="s">
        <v>942</v>
      </c>
      <c r="D408" s="5" t="s">
        <v>943</v>
      </c>
      <c r="E408" s="5">
        <v>609144</v>
      </c>
      <c r="F408" s="5">
        <v>1</v>
      </c>
      <c r="G408" s="5" t="s">
        <v>961</v>
      </c>
      <c r="H408" s="5" t="s">
        <v>20</v>
      </c>
      <c r="I408" s="6" t="s">
        <v>50</v>
      </c>
      <c r="J408" s="6" t="s">
        <v>51</v>
      </c>
      <c r="K408" s="6" t="s">
        <v>962</v>
      </c>
      <c r="L408" s="6" t="s">
        <v>963</v>
      </c>
      <c r="M408" s="6"/>
      <c r="N408" s="6" t="s">
        <v>22</v>
      </c>
      <c r="O408" s="6" t="s">
        <v>23</v>
      </c>
      <c r="P408" s="6" t="s">
        <v>27</v>
      </c>
      <c r="Q408" s="6" t="s">
        <v>28</v>
      </c>
      <c r="R408" s="19">
        <v>27</v>
      </c>
      <c r="S408" s="20">
        <v>2</v>
      </c>
      <c r="T408" s="32">
        <v>0</v>
      </c>
      <c r="U408" t="s">
        <v>2910</v>
      </c>
      <c r="W408" t="str">
        <f t="shared" si="12"/>
        <v/>
      </c>
      <c r="X408" s="31" t="str">
        <f t="shared" si="13"/>
        <v>-</v>
      </c>
      <c r="Y408" s="35">
        <v>0.53500000000000003</v>
      </c>
      <c r="Z408" s="8">
        <f>IFERROR(IFERROR(VLOOKUP(G408,'IVSET-Escuelas'!A:F,4,FALSE),VLOOKUP(M408,'IVSET-Fines'!F:L,7,FALSE)),"-")</f>
        <v>0.41173195838928223</v>
      </c>
    </row>
    <row r="409" spans="1:26" ht="15" thickBot="1" x14ac:dyDescent="0.4">
      <c r="A409" s="5" t="s">
        <v>2916</v>
      </c>
      <c r="B409" s="5" t="s">
        <v>225</v>
      </c>
      <c r="C409" s="5" t="s">
        <v>876</v>
      </c>
      <c r="D409" s="5" t="s">
        <v>877</v>
      </c>
      <c r="E409" s="5">
        <v>609292</v>
      </c>
      <c r="F409" s="5">
        <v>2</v>
      </c>
      <c r="G409" s="5" t="s">
        <v>883</v>
      </c>
      <c r="H409" s="5" t="s">
        <v>20</v>
      </c>
      <c r="I409" s="6" t="s">
        <v>50</v>
      </c>
      <c r="J409" s="6" t="s">
        <v>51</v>
      </c>
      <c r="K409" s="6" t="s">
        <v>880</v>
      </c>
      <c r="L409" s="6" t="s">
        <v>528</v>
      </c>
      <c r="M409" s="6"/>
      <c r="N409" s="6" t="s">
        <v>22</v>
      </c>
      <c r="O409" s="6" t="s">
        <v>23</v>
      </c>
      <c r="P409" s="6" t="s">
        <v>27</v>
      </c>
      <c r="Q409" s="6" t="s">
        <v>28</v>
      </c>
      <c r="R409" s="19">
        <v>26</v>
      </c>
      <c r="S409" s="20">
        <v>2</v>
      </c>
      <c r="T409" s="32">
        <v>0</v>
      </c>
      <c r="U409" t="s">
        <v>2910</v>
      </c>
      <c r="W409" t="str">
        <f t="shared" si="12"/>
        <v/>
      </c>
      <c r="X409" s="31" t="str">
        <f t="shared" si="13"/>
        <v>-</v>
      </c>
      <c r="Y409" s="35">
        <v>0.53600000000000003</v>
      </c>
      <c r="Z409" s="8">
        <f>IFERROR(IFERROR(VLOOKUP(G409,'IVSET-Escuelas'!A:F,4,FALSE),VLOOKUP(M409,'IVSET-Fines'!F:L,7,FALSE)),"-")</f>
        <v>0.43575644493103027</v>
      </c>
    </row>
    <row r="410" spans="1:26" ht="15" thickBot="1" x14ac:dyDescent="0.4">
      <c r="A410" s="5" t="s">
        <v>2916</v>
      </c>
      <c r="B410" s="5" t="s">
        <v>257</v>
      </c>
      <c r="C410" s="5" t="s">
        <v>254</v>
      </c>
      <c r="D410" s="5" t="s">
        <v>256</v>
      </c>
      <c r="E410" s="5">
        <v>601702</v>
      </c>
      <c r="F410" s="5">
        <v>2</v>
      </c>
      <c r="G410" s="5" t="s">
        <v>281</v>
      </c>
      <c r="H410" s="5" t="s">
        <v>20</v>
      </c>
      <c r="I410" s="6" t="s">
        <v>50</v>
      </c>
      <c r="J410" s="6" t="s">
        <v>51</v>
      </c>
      <c r="K410" s="6" t="s">
        <v>279</v>
      </c>
      <c r="L410" s="6" t="s">
        <v>282</v>
      </c>
      <c r="M410" s="6"/>
      <c r="N410" s="6" t="s">
        <v>22</v>
      </c>
      <c r="O410" s="6" t="s">
        <v>23</v>
      </c>
      <c r="P410" s="6" t="s">
        <v>27</v>
      </c>
      <c r="Q410" s="6" t="s">
        <v>28</v>
      </c>
      <c r="R410" s="19">
        <v>53</v>
      </c>
      <c r="S410" s="20">
        <v>3</v>
      </c>
      <c r="T410" s="32">
        <v>0</v>
      </c>
      <c r="U410" t="s">
        <v>2910</v>
      </c>
      <c r="W410" t="str">
        <f t="shared" si="12"/>
        <v/>
      </c>
      <c r="X410" s="31" t="str">
        <f t="shared" si="13"/>
        <v>-</v>
      </c>
      <c r="Y410" s="35">
        <v>0.53900000000000003</v>
      </c>
      <c r="Z410" s="8">
        <f>IFERROR(IFERROR(VLOOKUP(G410,'IVSET-Escuelas'!A:F,4,FALSE),VLOOKUP(M410,'IVSET-Fines'!F:L,7,FALSE)),"-")</f>
        <v>0.56280642747879028</v>
      </c>
    </row>
    <row r="411" spans="1:26" ht="15" thickBot="1" x14ac:dyDescent="0.4">
      <c r="A411" s="5" t="s">
        <v>2916</v>
      </c>
      <c r="B411" s="5" t="s">
        <v>225</v>
      </c>
      <c r="C411" s="5" t="s">
        <v>942</v>
      </c>
      <c r="D411" s="5" t="s">
        <v>943</v>
      </c>
      <c r="E411" s="5">
        <v>609275</v>
      </c>
      <c r="F411" s="5">
        <v>3</v>
      </c>
      <c r="G411" s="5" t="s">
        <v>997</v>
      </c>
      <c r="H411" s="5" t="s">
        <v>20</v>
      </c>
      <c r="I411" s="6" t="s">
        <v>50</v>
      </c>
      <c r="J411" s="6" t="s">
        <v>51</v>
      </c>
      <c r="K411" s="6" t="s">
        <v>978</v>
      </c>
      <c r="L411" s="6" t="s">
        <v>303</v>
      </c>
      <c r="M411" s="6"/>
      <c r="N411" s="6" t="s">
        <v>22</v>
      </c>
      <c r="O411" s="6" t="s">
        <v>23</v>
      </c>
      <c r="P411" s="6" t="s">
        <v>27</v>
      </c>
      <c r="Q411" s="6" t="s">
        <v>28</v>
      </c>
      <c r="R411" s="19">
        <v>87</v>
      </c>
      <c r="S411" s="20">
        <v>4</v>
      </c>
      <c r="T411" s="32">
        <v>0</v>
      </c>
      <c r="U411" t="s">
        <v>2910</v>
      </c>
      <c r="W411" t="str">
        <f t="shared" si="12"/>
        <v/>
      </c>
      <c r="X411" s="31" t="str">
        <f t="shared" si="13"/>
        <v>-</v>
      </c>
      <c r="Y411" s="35">
        <v>0.53900000000000003</v>
      </c>
      <c r="Z411" s="8">
        <f>IFERROR(IFERROR(VLOOKUP(G411,'IVSET-Escuelas'!A:F,4,FALSE),VLOOKUP(M411,'IVSET-Fines'!F:L,7,FALSE)),"-")</f>
        <v>0.31431847810745239</v>
      </c>
    </row>
    <row r="412" spans="1:26" ht="15" thickBot="1" x14ac:dyDescent="0.4">
      <c r="A412" s="5" t="s">
        <v>2916</v>
      </c>
      <c r="B412" s="5" t="s">
        <v>410</v>
      </c>
      <c r="C412" s="5" t="s">
        <v>423</v>
      </c>
      <c r="D412" s="5" t="s">
        <v>425</v>
      </c>
      <c r="E412" s="5">
        <v>603503</v>
      </c>
      <c r="F412" s="5">
        <v>1</v>
      </c>
      <c r="G412" s="5" t="s">
        <v>426</v>
      </c>
      <c r="H412" s="5" t="s">
        <v>20</v>
      </c>
      <c r="I412" s="6" t="s">
        <v>50</v>
      </c>
      <c r="J412" s="6" t="s">
        <v>51</v>
      </c>
      <c r="K412" s="6" t="s">
        <v>427</v>
      </c>
      <c r="L412" s="6" t="s">
        <v>428</v>
      </c>
      <c r="M412" s="6"/>
      <c r="N412" s="6" t="s">
        <v>22</v>
      </c>
      <c r="O412" s="6" t="s">
        <v>23</v>
      </c>
      <c r="P412" s="6" t="s">
        <v>27</v>
      </c>
      <c r="Q412" s="6" t="s">
        <v>28</v>
      </c>
      <c r="R412" s="19">
        <v>11</v>
      </c>
      <c r="S412" s="20">
        <v>1</v>
      </c>
      <c r="T412" s="32">
        <v>0</v>
      </c>
      <c r="U412" t="s">
        <v>2910</v>
      </c>
      <c r="W412" t="str">
        <f t="shared" si="12"/>
        <v/>
      </c>
      <c r="X412" s="31" t="str">
        <f t="shared" si="13"/>
        <v>-</v>
      </c>
      <c r="Y412" s="35">
        <v>0.54</v>
      </c>
      <c r="Z412" s="8">
        <f>IFERROR(IFERROR(VLOOKUP(G412,'IVSET-Escuelas'!A:F,4,FALSE),VLOOKUP(M412,'IVSET-Fines'!F:L,7,FALSE)),"-")</f>
        <v>0.52242743968963623</v>
      </c>
    </row>
    <row r="413" spans="1:26" ht="15" thickBot="1" x14ac:dyDescent="0.4">
      <c r="A413" s="3" t="s">
        <v>2916</v>
      </c>
      <c r="B413" s="3" t="s">
        <v>140</v>
      </c>
      <c r="C413" s="3" t="s">
        <v>539</v>
      </c>
      <c r="D413" s="3" t="s">
        <v>541</v>
      </c>
      <c r="E413" s="3">
        <v>605213</v>
      </c>
      <c r="F413" s="3">
        <v>0</v>
      </c>
      <c r="G413" s="3" t="s">
        <v>542</v>
      </c>
      <c r="H413" s="3" t="s">
        <v>20</v>
      </c>
      <c r="I413" s="4" t="s">
        <v>50</v>
      </c>
      <c r="J413" s="4" t="s">
        <v>21</v>
      </c>
      <c r="K413" s="4"/>
      <c r="L413" s="4" t="s">
        <v>543</v>
      </c>
      <c r="M413" s="4"/>
      <c r="N413" s="4" t="s">
        <v>22</v>
      </c>
      <c r="O413" s="4" t="s">
        <v>23</v>
      </c>
      <c r="P413" s="4" t="s">
        <v>27</v>
      </c>
      <c r="Q413" s="4" t="s">
        <v>28</v>
      </c>
      <c r="R413" s="21">
        <v>57</v>
      </c>
      <c r="S413" s="22">
        <v>4</v>
      </c>
      <c r="T413" s="32">
        <v>0</v>
      </c>
      <c r="U413" t="s">
        <v>2910</v>
      </c>
      <c r="W413" t="str">
        <f t="shared" si="12"/>
        <v/>
      </c>
      <c r="X413" s="31" t="str">
        <f t="shared" si="13"/>
        <v>-</v>
      </c>
      <c r="Y413" s="35">
        <v>0.54200000000000004</v>
      </c>
      <c r="Z413" s="8">
        <f>IFERROR(IFERROR(VLOOKUP(G413,'IVSET-Escuelas'!A:F,4,FALSE),VLOOKUP(M413,'IVSET-Fines'!F:L,7,FALSE)),"-")</f>
        <v>0.26713266968727112</v>
      </c>
    </row>
    <row r="414" spans="1:26" ht="15" thickBot="1" x14ac:dyDescent="0.4">
      <c r="A414" s="3" t="s">
        <v>2916</v>
      </c>
      <c r="B414" s="3" t="s">
        <v>225</v>
      </c>
      <c r="C414" s="3" t="s">
        <v>876</v>
      </c>
      <c r="D414" s="3" t="s">
        <v>877</v>
      </c>
      <c r="E414" s="3">
        <v>621711</v>
      </c>
      <c r="F414" s="3">
        <v>0</v>
      </c>
      <c r="G414" s="3" t="s">
        <v>882</v>
      </c>
      <c r="H414" s="3" t="s">
        <v>20</v>
      </c>
      <c r="I414" s="4" t="s">
        <v>50</v>
      </c>
      <c r="J414" s="4" t="s">
        <v>21</v>
      </c>
      <c r="K414" s="4"/>
      <c r="L414" s="4" t="s">
        <v>672</v>
      </c>
      <c r="M414" s="4"/>
      <c r="N414" s="4" t="s">
        <v>22</v>
      </c>
      <c r="O414" s="4" t="s">
        <v>23</v>
      </c>
      <c r="P414" s="4" t="s">
        <v>27</v>
      </c>
      <c r="Q414" s="4" t="s">
        <v>28</v>
      </c>
      <c r="R414" s="21">
        <v>12</v>
      </c>
      <c r="S414" s="22">
        <v>1</v>
      </c>
      <c r="T414" s="32">
        <v>0</v>
      </c>
      <c r="U414" t="s">
        <v>2910</v>
      </c>
      <c r="W414" t="str">
        <f t="shared" si="12"/>
        <v/>
      </c>
      <c r="X414" s="31" t="str">
        <f t="shared" si="13"/>
        <v>-</v>
      </c>
      <c r="Y414" s="35">
        <v>0.54200000000000004</v>
      </c>
      <c r="Z414" s="8">
        <f>IFERROR(IFERROR(VLOOKUP(G414,'IVSET-Escuelas'!A:F,4,FALSE),VLOOKUP(M414,'IVSET-Fines'!F:L,7,FALSE)),"-")</f>
        <v>0.72138047218322754</v>
      </c>
    </row>
    <row r="415" spans="1:26" ht="15" thickBot="1" x14ac:dyDescent="0.4">
      <c r="A415" s="5" t="s">
        <v>2916</v>
      </c>
      <c r="B415" s="5" t="s">
        <v>1860</v>
      </c>
      <c r="C415" s="5" t="s">
        <v>224</v>
      </c>
      <c r="D415" s="5" t="s">
        <v>2837</v>
      </c>
      <c r="E415" s="5">
        <v>613704</v>
      </c>
      <c r="F415" s="5">
        <v>3</v>
      </c>
      <c r="G415" s="5" t="s">
        <v>2852</v>
      </c>
      <c r="H415" s="5" t="s">
        <v>20</v>
      </c>
      <c r="I415" s="6" t="s">
        <v>50</v>
      </c>
      <c r="J415" s="6" t="s">
        <v>51</v>
      </c>
      <c r="K415" s="6" t="s">
        <v>2849</v>
      </c>
      <c r="L415" s="6" t="s">
        <v>471</v>
      </c>
      <c r="M415" s="6"/>
      <c r="N415" s="6" t="s">
        <v>22</v>
      </c>
      <c r="O415" s="6" t="s">
        <v>23</v>
      </c>
      <c r="P415" s="6" t="s">
        <v>27</v>
      </c>
      <c r="Q415" s="6" t="s">
        <v>28</v>
      </c>
      <c r="R415" s="19">
        <v>8</v>
      </c>
      <c r="S415" s="20">
        <v>1</v>
      </c>
      <c r="T415" s="32">
        <v>0</v>
      </c>
      <c r="U415" t="s">
        <v>2910</v>
      </c>
      <c r="W415" t="str">
        <f t="shared" si="12"/>
        <v/>
      </c>
      <c r="X415" s="31" t="str">
        <f t="shared" si="13"/>
        <v>-</v>
      </c>
      <c r="Y415" s="35">
        <v>0.54200000000000004</v>
      </c>
      <c r="Z415" s="8">
        <f>IFERROR(IFERROR(VLOOKUP(G415,'IVSET-Escuelas'!A:F,4,FALSE),VLOOKUP(M415,'IVSET-Fines'!F:L,7,FALSE)),"-")</f>
        <v>0.5129551887512207</v>
      </c>
    </row>
    <row r="416" spans="1:26" ht="15" thickBot="1" x14ac:dyDescent="0.4">
      <c r="A416" s="3" t="s">
        <v>2916</v>
      </c>
      <c r="B416" s="3" t="s">
        <v>356</v>
      </c>
      <c r="C416" s="3" t="s">
        <v>805</v>
      </c>
      <c r="D416" s="3" t="s">
        <v>2500</v>
      </c>
      <c r="E416" s="3">
        <v>611346</v>
      </c>
      <c r="F416" s="3">
        <v>2</v>
      </c>
      <c r="G416" s="3" t="s">
        <v>2520</v>
      </c>
      <c r="H416" s="3" t="s">
        <v>20</v>
      </c>
      <c r="I416" s="4" t="s">
        <v>50</v>
      </c>
      <c r="J416" s="4" t="s">
        <v>51</v>
      </c>
      <c r="K416" s="4" t="s">
        <v>2506</v>
      </c>
      <c r="L416" s="4" t="s">
        <v>280</v>
      </c>
      <c r="M416" s="4"/>
      <c r="N416" s="4" t="s">
        <v>22</v>
      </c>
      <c r="O416" s="4" t="s">
        <v>23</v>
      </c>
      <c r="P416" s="4" t="s">
        <v>27</v>
      </c>
      <c r="Q416" s="4" t="s">
        <v>28</v>
      </c>
      <c r="R416" s="21">
        <v>30</v>
      </c>
      <c r="S416" s="22">
        <v>2</v>
      </c>
      <c r="T416" s="32">
        <v>0</v>
      </c>
      <c r="U416" t="s">
        <v>2910</v>
      </c>
      <c r="W416" t="str">
        <f t="shared" si="12"/>
        <v/>
      </c>
      <c r="X416" s="31" t="str">
        <f t="shared" si="13"/>
        <v>-</v>
      </c>
      <c r="Y416" s="35">
        <v>0.54400000000000004</v>
      </c>
      <c r="Z416" s="8">
        <f>IFERROR(IFERROR(VLOOKUP(G416,'IVSET-Escuelas'!A:F,4,FALSE),VLOOKUP(M416,'IVSET-Fines'!F:L,7,FALSE)),"-")</f>
        <v>0.59163546562194824</v>
      </c>
    </row>
    <row r="417" spans="1:26" ht="15" thickBot="1" x14ac:dyDescent="0.4">
      <c r="A417" s="3" t="s">
        <v>2916</v>
      </c>
      <c r="B417" s="3" t="s">
        <v>222</v>
      </c>
      <c r="C417" s="3" t="s">
        <v>2047</v>
      </c>
      <c r="D417" s="3" t="s">
        <v>2048</v>
      </c>
      <c r="E417" s="3">
        <v>613145</v>
      </c>
      <c r="F417" s="3">
        <v>3</v>
      </c>
      <c r="G417" s="3" t="s">
        <v>2054</v>
      </c>
      <c r="H417" s="3" t="s">
        <v>20</v>
      </c>
      <c r="I417" s="4" t="s">
        <v>50</v>
      </c>
      <c r="J417" s="4" t="s">
        <v>51</v>
      </c>
      <c r="K417" s="4" t="s">
        <v>2050</v>
      </c>
      <c r="L417" s="4" t="s">
        <v>2055</v>
      </c>
      <c r="M417" s="4"/>
      <c r="N417" s="4" t="s">
        <v>22</v>
      </c>
      <c r="O417" s="4" t="s">
        <v>23</v>
      </c>
      <c r="P417" s="4" t="s">
        <v>27</v>
      </c>
      <c r="Q417" s="4" t="s">
        <v>28</v>
      </c>
      <c r="R417" s="21">
        <v>15</v>
      </c>
      <c r="S417" s="22">
        <v>1</v>
      </c>
      <c r="T417" s="32">
        <v>0</v>
      </c>
      <c r="U417" t="s">
        <v>2910</v>
      </c>
      <c r="W417" t="str">
        <f t="shared" si="12"/>
        <v/>
      </c>
      <c r="X417" s="31" t="str">
        <f t="shared" si="13"/>
        <v>-</v>
      </c>
      <c r="Y417" s="35">
        <v>0.54400000000000004</v>
      </c>
      <c r="Z417" s="8">
        <f>IFERROR(IFERROR(VLOOKUP(G417,'IVSET-Escuelas'!A:F,4,FALSE),VLOOKUP(M417,'IVSET-Fines'!F:L,7,FALSE)),"-")</f>
        <v>0.57454985380172729</v>
      </c>
    </row>
    <row r="418" spans="1:26" ht="15" thickBot="1" x14ac:dyDescent="0.4">
      <c r="A418" s="5" t="s">
        <v>2916</v>
      </c>
      <c r="B418" s="5" t="s">
        <v>356</v>
      </c>
      <c r="C418" s="5" t="s">
        <v>1359</v>
      </c>
      <c r="D418" s="5" t="s">
        <v>1360</v>
      </c>
      <c r="E418" s="5">
        <v>602956</v>
      </c>
      <c r="F418" s="5">
        <v>3</v>
      </c>
      <c r="G418" s="5" t="s">
        <v>1395</v>
      </c>
      <c r="H418" s="5" t="s">
        <v>20</v>
      </c>
      <c r="I418" s="6" t="s">
        <v>50</v>
      </c>
      <c r="J418" s="6" t="s">
        <v>51</v>
      </c>
      <c r="K418" s="6" t="s">
        <v>1367</v>
      </c>
      <c r="L418" s="6" t="s">
        <v>1396</v>
      </c>
      <c r="M418" s="6"/>
      <c r="N418" s="6" t="s">
        <v>22</v>
      </c>
      <c r="O418" s="6" t="s">
        <v>23</v>
      </c>
      <c r="P418" s="6" t="s">
        <v>27</v>
      </c>
      <c r="Q418" s="6" t="s">
        <v>28</v>
      </c>
      <c r="R418" s="19">
        <v>15</v>
      </c>
      <c r="S418" s="20">
        <v>1</v>
      </c>
      <c r="T418" s="32">
        <v>0</v>
      </c>
      <c r="U418" t="s">
        <v>2910</v>
      </c>
      <c r="W418" t="str">
        <f t="shared" si="12"/>
        <v/>
      </c>
      <c r="X418" s="31" t="str">
        <f t="shared" si="13"/>
        <v>-</v>
      </c>
      <c r="Y418" s="35">
        <v>0.54400000000000004</v>
      </c>
      <c r="Z418" s="8">
        <f>IFERROR(IFERROR(VLOOKUP(G418,'IVSET-Escuelas'!A:F,4,FALSE),VLOOKUP(M418,'IVSET-Fines'!F:L,7,FALSE)),"-")</f>
        <v>0.51855218410491943</v>
      </c>
    </row>
    <row r="419" spans="1:26" ht="15" thickBot="1" x14ac:dyDescent="0.4">
      <c r="A419" s="3" t="s">
        <v>2916</v>
      </c>
      <c r="B419" s="3" t="s">
        <v>225</v>
      </c>
      <c r="C419" s="3" t="s">
        <v>942</v>
      </c>
      <c r="D419" s="3" t="s">
        <v>943</v>
      </c>
      <c r="E419" s="3">
        <v>614469</v>
      </c>
      <c r="F419" s="3">
        <v>0</v>
      </c>
      <c r="G419" s="3" t="s">
        <v>948</v>
      </c>
      <c r="H419" s="3" t="s">
        <v>20</v>
      </c>
      <c r="I419" s="4" t="s">
        <v>25</v>
      </c>
      <c r="J419" s="4" t="s">
        <v>21</v>
      </c>
      <c r="K419" s="4"/>
      <c r="L419" s="4" t="s">
        <v>949</v>
      </c>
      <c r="M419" s="4"/>
      <c r="N419" s="4" t="s">
        <v>22</v>
      </c>
      <c r="O419" s="4" t="s">
        <v>134</v>
      </c>
      <c r="P419" s="4" t="s">
        <v>27</v>
      </c>
      <c r="Q419" s="4" t="s">
        <v>28</v>
      </c>
      <c r="R419" s="21">
        <v>17</v>
      </c>
      <c r="S419" s="22">
        <v>1</v>
      </c>
      <c r="T419" s="32">
        <v>0</v>
      </c>
      <c r="U419" t="s">
        <v>2910</v>
      </c>
      <c r="W419" t="str">
        <f t="shared" si="12"/>
        <v/>
      </c>
      <c r="X419" s="31" t="str">
        <f t="shared" si="13"/>
        <v>-</v>
      </c>
      <c r="Y419" s="35">
        <v>0.54800000000000004</v>
      </c>
      <c r="Z419" s="8">
        <f>IFERROR(IFERROR(VLOOKUP(G419,'IVSET-Escuelas'!A:F,4,FALSE),VLOOKUP(M419,'IVSET-Fines'!F:L,7,FALSE)),"-")</f>
        <v>0.57059222459793091</v>
      </c>
    </row>
    <row r="420" spans="1:26" ht="15" thickBot="1" x14ac:dyDescent="0.4">
      <c r="A420" s="5" t="s">
        <v>2916</v>
      </c>
      <c r="B420" s="5" t="s">
        <v>352</v>
      </c>
      <c r="C420" s="5" t="s">
        <v>349</v>
      </c>
      <c r="D420" s="5" t="s">
        <v>2397</v>
      </c>
      <c r="E420" s="5">
        <v>604248</v>
      </c>
      <c r="F420" s="5">
        <v>1</v>
      </c>
      <c r="G420" s="5" t="s">
        <v>2400</v>
      </c>
      <c r="H420" s="5" t="s">
        <v>20</v>
      </c>
      <c r="I420" s="6" t="s">
        <v>50</v>
      </c>
      <c r="J420" s="6" t="s">
        <v>51</v>
      </c>
      <c r="K420" s="6" t="s">
        <v>2401</v>
      </c>
      <c r="L420" s="6" t="s">
        <v>1226</v>
      </c>
      <c r="M420" s="6"/>
      <c r="N420" s="6" t="s">
        <v>22</v>
      </c>
      <c r="O420" s="6" t="s">
        <v>23</v>
      </c>
      <c r="P420" s="6" t="s">
        <v>27</v>
      </c>
      <c r="Q420" s="6" t="s">
        <v>28</v>
      </c>
      <c r="R420" s="19">
        <v>27</v>
      </c>
      <c r="S420" s="20">
        <v>2</v>
      </c>
      <c r="T420" s="32">
        <v>0</v>
      </c>
      <c r="U420" t="s">
        <v>2910</v>
      </c>
      <c r="W420" t="str">
        <f t="shared" si="12"/>
        <v/>
      </c>
      <c r="X420" s="31" t="str">
        <f t="shared" si="13"/>
        <v>-</v>
      </c>
      <c r="Y420" s="35">
        <v>0.55300000000000005</v>
      </c>
      <c r="Z420" s="8">
        <f>IFERROR(IFERROR(VLOOKUP(G420,'IVSET-Escuelas'!A:F,4,FALSE),VLOOKUP(M420,'IVSET-Fines'!F:L,7,FALSE)),"-")</f>
        <v>0.40293478965759277</v>
      </c>
    </row>
    <row r="421" spans="1:26" ht="15" thickBot="1" x14ac:dyDescent="0.4">
      <c r="A421" s="3" t="s">
        <v>2916</v>
      </c>
      <c r="B421" s="3" t="s">
        <v>817</v>
      </c>
      <c r="C421" s="3" t="s">
        <v>600</v>
      </c>
      <c r="D421" s="3" t="s">
        <v>2661</v>
      </c>
      <c r="E421" s="3">
        <v>610151</v>
      </c>
      <c r="F421" s="3">
        <v>1</v>
      </c>
      <c r="G421" s="3" t="s">
        <v>2682</v>
      </c>
      <c r="H421" s="3" t="s">
        <v>20</v>
      </c>
      <c r="I421" s="4" t="s">
        <v>50</v>
      </c>
      <c r="J421" s="4" t="s">
        <v>51</v>
      </c>
      <c r="K421" s="4" t="s">
        <v>2683</v>
      </c>
      <c r="L421" s="4" t="s">
        <v>2684</v>
      </c>
      <c r="M421" s="4"/>
      <c r="N421" s="4" t="s">
        <v>22</v>
      </c>
      <c r="O421" s="4" t="s">
        <v>23</v>
      </c>
      <c r="P421" s="4" t="s">
        <v>27</v>
      </c>
      <c r="Q421" s="4" t="s">
        <v>28</v>
      </c>
      <c r="R421" s="21">
        <v>46</v>
      </c>
      <c r="S421" s="22">
        <v>3</v>
      </c>
      <c r="T421" s="32">
        <v>0</v>
      </c>
      <c r="U421" t="s">
        <v>2910</v>
      </c>
      <c r="W421" t="str">
        <f t="shared" si="12"/>
        <v/>
      </c>
      <c r="X421" s="31" t="str">
        <f t="shared" si="13"/>
        <v>-</v>
      </c>
      <c r="Y421" s="35">
        <v>0.55400000000000005</v>
      </c>
      <c r="Z421" s="8">
        <f>IFERROR(IFERROR(VLOOKUP(G421,'IVSET-Escuelas'!A:F,4,FALSE),VLOOKUP(M421,'IVSET-Fines'!F:L,7,FALSE)),"-")</f>
        <v>0.49853441119194031</v>
      </c>
    </row>
    <row r="422" spans="1:26" ht="15" thickBot="1" x14ac:dyDescent="0.4">
      <c r="A422" s="5" t="s">
        <v>2916</v>
      </c>
      <c r="B422" s="5" t="s">
        <v>1532</v>
      </c>
      <c r="C422" s="5" t="s">
        <v>1530</v>
      </c>
      <c r="D422" s="5" t="s">
        <v>1531</v>
      </c>
      <c r="E422" s="5">
        <v>614462</v>
      </c>
      <c r="F422" s="5">
        <v>0</v>
      </c>
      <c r="G422" s="5" t="s">
        <v>1539</v>
      </c>
      <c r="H422" s="5" t="s">
        <v>20</v>
      </c>
      <c r="I422" s="6" t="s">
        <v>25</v>
      </c>
      <c r="J422" s="6" t="s">
        <v>21</v>
      </c>
      <c r="K422" s="6"/>
      <c r="L422" s="6" t="s">
        <v>1540</v>
      </c>
      <c r="M422" s="6"/>
      <c r="N422" s="6" t="s">
        <v>22</v>
      </c>
      <c r="O422" s="6" t="s">
        <v>23</v>
      </c>
      <c r="P422" s="6" t="s">
        <v>27</v>
      </c>
      <c r="Q422" s="6" t="s">
        <v>28</v>
      </c>
      <c r="R422" s="19">
        <v>17</v>
      </c>
      <c r="S422" s="20">
        <v>1</v>
      </c>
      <c r="T422" s="32">
        <v>0</v>
      </c>
      <c r="U422" t="s">
        <v>2910</v>
      </c>
      <c r="W422" t="str">
        <f t="shared" si="12"/>
        <v/>
      </c>
      <c r="X422" s="31" t="str">
        <f t="shared" si="13"/>
        <v>-</v>
      </c>
      <c r="Y422" s="35">
        <v>0.55500000000000005</v>
      </c>
      <c r="Z422" s="8">
        <f>IFERROR(IFERROR(VLOOKUP(G422,'IVSET-Escuelas'!A:F,4,FALSE),VLOOKUP(M422,'IVSET-Fines'!F:L,7,FALSE)),"-")</f>
        <v>0.78278005123138428</v>
      </c>
    </row>
    <row r="423" spans="1:26" ht="15" thickBot="1" x14ac:dyDescent="0.4">
      <c r="A423" s="3" t="s">
        <v>2916</v>
      </c>
      <c r="B423" s="3" t="s">
        <v>257</v>
      </c>
      <c r="C423" s="3" t="s">
        <v>415</v>
      </c>
      <c r="D423" s="3" t="s">
        <v>2770</v>
      </c>
      <c r="E423" s="3">
        <v>613688</v>
      </c>
      <c r="F423" s="3">
        <v>3</v>
      </c>
      <c r="G423" s="3" t="s">
        <v>2776</v>
      </c>
      <c r="H423" s="3" t="s">
        <v>20</v>
      </c>
      <c r="I423" s="4" t="s">
        <v>50</v>
      </c>
      <c r="J423" s="4" t="s">
        <v>51</v>
      </c>
      <c r="K423" s="4" t="s">
        <v>2772</v>
      </c>
      <c r="L423" s="4" t="s">
        <v>533</v>
      </c>
      <c r="M423" s="4"/>
      <c r="N423" s="4" t="s">
        <v>22</v>
      </c>
      <c r="O423" s="4" t="s">
        <v>23</v>
      </c>
      <c r="P423" s="4" t="s">
        <v>27</v>
      </c>
      <c r="Q423" s="4" t="s">
        <v>28</v>
      </c>
      <c r="R423" s="21">
        <v>11</v>
      </c>
      <c r="S423" s="22">
        <v>1</v>
      </c>
      <c r="T423" s="32">
        <v>0</v>
      </c>
      <c r="U423" t="s">
        <v>2910</v>
      </c>
      <c r="W423" t="str">
        <f t="shared" si="12"/>
        <v/>
      </c>
      <c r="X423" s="31" t="str">
        <f t="shared" si="13"/>
        <v>-</v>
      </c>
      <c r="Y423" s="35">
        <v>0.55600000000000005</v>
      </c>
      <c r="Z423" s="8">
        <f>IFERROR(IFERROR(VLOOKUP(G423,'IVSET-Escuelas'!A:F,4,FALSE),VLOOKUP(M423,'IVSET-Fines'!F:L,7,FALSE)),"-")</f>
        <v>0.50671213865280151</v>
      </c>
    </row>
    <row r="424" spans="1:26" ht="15" thickBot="1" x14ac:dyDescent="0.4">
      <c r="A424" s="5" t="s">
        <v>2916</v>
      </c>
      <c r="B424" s="5" t="s">
        <v>220</v>
      </c>
      <c r="C424" s="5" t="s">
        <v>218</v>
      </c>
      <c r="D424" s="5" t="s">
        <v>2711</v>
      </c>
      <c r="E424" s="5">
        <v>611788</v>
      </c>
      <c r="F424" s="5">
        <v>0</v>
      </c>
      <c r="G424" s="5" t="s">
        <v>2712</v>
      </c>
      <c r="H424" s="5" t="s">
        <v>20</v>
      </c>
      <c r="I424" s="6" t="s">
        <v>50</v>
      </c>
      <c r="J424" s="6" t="s">
        <v>21</v>
      </c>
      <c r="K424" s="6"/>
      <c r="L424" s="6" t="s">
        <v>545</v>
      </c>
      <c r="M424" s="6"/>
      <c r="N424" s="6" t="s">
        <v>22</v>
      </c>
      <c r="O424" s="6" t="s">
        <v>23</v>
      </c>
      <c r="P424" s="6" t="s">
        <v>27</v>
      </c>
      <c r="Q424" s="6" t="s">
        <v>28</v>
      </c>
      <c r="R424" s="19">
        <v>9</v>
      </c>
      <c r="S424" s="20">
        <v>1</v>
      </c>
      <c r="T424" s="32">
        <v>0</v>
      </c>
      <c r="U424" t="s">
        <v>2910</v>
      </c>
      <c r="W424" t="str">
        <f t="shared" si="12"/>
        <v/>
      </c>
      <c r="X424" s="31" t="str">
        <f t="shared" si="13"/>
        <v>-</v>
      </c>
      <c r="Y424" s="35">
        <v>0.55700000000000005</v>
      </c>
      <c r="Z424" s="8">
        <f>IFERROR(IFERROR(VLOOKUP(G424,'IVSET-Escuelas'!A:F,4,FALSE),VLOOKUP(M424,'IVSET-Fines'!F:L,7,FALSE)),"-")</f>
        <v>0.2433559596538544</v>
      </c>
    </row>
    <row r="425" spans="1:26" ht="15" thickBot="1" x14ac:dyDescent="0.4">
      <c r="A425" s="5" t="s">
        <v>2916</v>
      </c>
      <c r="B425" s="5" t="s">
        <v>138</v>
      </c>
      <c r="C425" s="5" t="s">
        <v>2199</v>
      </c>
      <c r="D425" s="5" t="s">
        <v>2200</v>
      </c>
      <c r="E425" s="5">
        <v>604332</v>
      </c>
      <c r="F425" s="5">
        <v>1</v>
      </c>
      <c r="G425" s="5" t="s">
        <v>2201</v>
      </c>
      <c r="H425" s="5" t="s">
        <v>20</v>
      </c>
      <c r="I425" s="6" t="s">
        <v>50</v>
      </c>
      <c r="J425" s="6" t="s">
        <v>51</v>
      </c>
      <c r="K425" s="6" t="s">
        <v>2202</v>
      </c>
      <c r="L425" s="6" t="s">
        <v>545</v>
      </c>
      <c r="M425" s="6"/>
      <c r="N425" s="6" t="s">
        <v>200</v>
      </c>
      <c r="O425" s="6" t="s">
        <v>23</v>
      </c>
      <c r="P425" s="6" t="s">
        <v>27</v>
      </c>
      <c r="Q425" s="6" t="s">
        <v>28</v>
      </c>
      <c r="R425" s="19">
        <v>48</v>
      </c>
      <c r="S425" s="20">
        <v>3</v>
      </c>
      <c r="T425" s="32">
        <v>0</v>
      </c>
      <c r="U425" t="s">
        <v>2910</v>
      </c>
      <c r="W425" t="str">
        <f t="shared" si="12"/>
        <v/>
      </c>
      <c r="X425" s="31" t="str">
        <f t="shared" si="13"/>
        <v>-</v>
      </c>
      <c r="Y425" s="35">
        <v>0.55900000000000005</v>
      </c>
      <c r="Z425" s="8">
        <f>IFERROR(IFERROR(VLOOKUP(G425,'IVSET-Escuelas'!A:F,4,FALSE),VLOOKUP(M425,'IVSET-Fines'!F:L,7,FALSE)),"-")</f>
        <v>0.68341171741485596</v>
      </c>
    </row>
    <row r="426" spans="1:26" ht="15" thickBot="1" x14ac:dyDescent="0.4">
      <c r="A426" s="5" t="s">
        <v>2916</v>
      </c>
      <c r="B426" s="5" t="s">
        <v>221</v>
      </c>
      <c r="C426" s="5" t="s">
        <v>558</v>
      </c>
      <c r="D426" s="5" t="s">
        <v>1960</v>
      </c>
      <c r="E426" s="5">
        <v>621714</v>
      </c>
      <c r="F426" s="5">
        <v>0</v>
      </c>
      <c r="G426" s="5" t="s">
        <v>1964</v>
      </c>
      <c r="H426" s="5" t="s">
        <v>20</v>
      </c>
      <c r="I426" s="6" t="s">
        <v>50</v>
      </c>
      <c r="J426" s="6" t="s">
        <v>21</v>
      </c>
      <c r="K426" s="6"/>
      <c r="L426" s="6" t="s">
        <v>650</v>
      </c>
      <c r="M426" s="6"/>
      <c r="N426" s="6" t="s">
        <v>22</v>
      </c>
      <c r="O426" s="6" t="s">
        <v>23</v>
      </c>
      <c r="P426" s="6" t="s">
        <v>27</v>
      </c>
      <c r="Q426" s="6" t="s">
        <v>28</v>
      </c>
      <c r="R426" s="19">
        <v>26</v>
      </c>
      <c r="S426" s="20">
        <v>1</v>
      </c>
      <c r="T426" s="32">
        <v>0</v>
      </c>
      <c r="U426" t="s">
        <v>2910</v>
      </c>
      <c r="W426" t="str">
        <f t="shared" si="12"/>
        <v/>
      </c>
      <c r="X426" s="31" t="str">
        <f t="shared" si="13"/>
        <v>-</v>
      </c>
      <c r="Y426" s="35">
        <v>0.56000000000000005</v>
      </c>
      <c r="Z426" s="8">
        <f>IFERROR(IFERROR(VLOOKUP(G426,'IVSET-Escuelas'!A:F,4,FALSE),VLOOKUP(M426,'IVSET-Fines'!F:L,7,FALSE)),"-")</f>
        <v>0.30970382690429688</v>
      </c>
    </row>
    <row r="427" spans="1:26" ht="15" thickBot="1" x14ac:dyDescent="0.4">
      <c r="A427" s="5" t="s">
        <v>2916</v>
      </c>
      <c r="B427" s="5" t="s">
        <v>1860</v>
      </c>
      <c r="C427" s="5" t="s">
        <v>1858</v>
      </c>
      <c r="D427" s="5" t="s">
        <v>1859</v>
      </c>
      <c r="E427" s="5">
        <v>606296</v>
      </c>
      <c r="F427" s="5">
        <v>1</v>
      </c>
      <c r="G427" s="5" t="s">
        <v>1873</v>
      </c>
      <c r="H427" s="5" t="s">
        <v>20</v>
      </c>
      <c r="I427" s="6" t="s">
        <v>50</v>
      </c>
      <c r="J427" s="6" t="s">
        <v>51</v>
      </c>
      <c r="K427" s="6" t="s">
        <v>1874</v>
      </c>
      <c r="L427" s="6" t="s">
        <v>621</v>
      </c>
      <c r="M427" s="6"/>
      <c r="N427" s="6" t="s">
        <v>22</v>
      </c>
      <c r="O427" s="6" t="s">
        <v>23</v>
      </c>
      <c r="P427" s="6" t="s">
        <v>27</v>
      </c>
      <c r="Q427" s="6" t="s">
        <v>28</v>
      </c>
      <c r="R427" s="19">
        <v>55</v>
      </c>
      <c r="S427" s="20">
        <v>4</v>
      </c>
      <c r="T427" s="32">
        <v>0</v>
      </c>
      <c r="U427" t="s">
        <v>2910</v>
      </c>
      <c r="W427" t="str">
        <f t="shared" si="12"/>
        <v/>
      </c>
      <c r="X427" s="31" t="str">
        <f t="shared" si="13"/>
        <v>-</v>
      </c>
      <c r="Y427" s="35">
        <v>0.56000000000000005</v>
      </c>
      <c r="Z427" s="8">
        <f>IFERROR(IFERROR(VLOOKUP(G427,'IVSET-Escuelas'!A:F,4,FALSE),VLOOKUP(M427,'IVSET-Fines'!F:L,7,FALSE)),"-")</f>
        <v>0.57598876953125</v>
      </c>
    </row>
    <row r="428" spans="1:26" ht="15" thickBot="1" x14ac:dyDescent="0.4">
      <c r="A428" s="3" t="s">
        <v>2916</v>
      </c>
      <c r="B428" s="3" t="s">
        <v>1532</v>
      </c>
      <c r="C428" s="3" t="s">
        <v>1530</v>
      </c>
      <c r="D428" s="3" t="s">
        <v>1531</v>
      </c>
      <c r="E428" s="3">
        <v>608176</v>
      </c>
      <c r="F428" s="3">
        <v>1</v>
      </c>
      <c r="G428" s="3" t="s">
        <v>1605</v>
      </c>
      <c r="H428" s="3" t="s">
        <v>20</v>
      </c>
      <c r="I428" s="4" t="s">
        <v>50</v>
      </c>
      <c r="J428" s="4" t="s">
        <v>51</v>
      </c>
      <c r="K428" s="4" t="s">
        <v>1606</v>
      </c>
      <c r="L428" s="4" t="s">
        <v>1607</v>
      </c>
      <c r="M428" s="4"/>
      <c r="N428" s="4" t="s">
        <v>22</v>
      </c>
      <c r="O428" s="4" t="s">
        <v>23</v>
      </c>
      <c r="P428" s="4" t="s">
        <v>27</v>
      </c>
      <c r="Q428" s="4" t="s">
        <v>28</v>
      </c>
      <c r="R428" s="21">
        <v>15</v>
      </c>
      <c r="S428" s="22">
        <v>1</v>
      </c>
      <c r="T428" s="32">
        <v>0</v>
      </c>
      <c r="U428" t="s">
        <v>2910</v>
      </c>
      <c r="W428" t="str">
        <f t="shared" si="12"/>
        <v/>
      </c>
      <c r="X428" s="31" t="str">
        <f t="shared" si="13"/>
        <v>-</v>
      </c>
      <c r="Y428" s="35">
        <v>0.56100000000000005</v>
      </c>
      <c r="Z428" s="8">
        <f>IFERROR(IFERROR(VLOOKUP(G428,'IVSET-Escuelas'!A:F,4,FALSE),VLOOKUP(M428,'IVSET-Fines'!F:L,7,FALSE)),"-")</f>
        <v>0.2228904664516449</v>
      </c>
    </row>
    <row r="429" spans="1:26" ht="15" thickBot="1" x14ac:dyDescent="0.4">
      <c r="A429" s="5" t="s">
        <v>2916</v>
      </c>
      <c r="B429" s="5" t="s">
        <v>1860</v>
      </c>
      <c r="C429" s="5" t="s">
        <v>1858</v>
      </c>
      <c r="D429" s="5" t="s">
        <v>1859</v>
      </c>
      <c r="E429" s="5">
        <v>606296</v>
      </c>
      <c r="F429" s="5">
        <v>2</v>
      </c>
      <c r="G429" s="5" t="s">
        <v>1876</v>
      </c>
      <c r="H429" s="5" t="s">
        <v>20</v>
      </c>
      <c r="I429" s="6" t="s">
        <v>50</v>
      </c>
      <c r="J429" s="6" t="s">
        <v>51</v>
      </c>
      <c r="K429" s="6" t="s">
        <v>1874</v>
      </c>
      <c r="L429" s="6" t="s">
        <v>440</v>
      </c>
      <c r="M429" s="6"/>
      <c r="N429" s="6" t="s">
        <v>22</v>
      </c>
      <c r="O429" s="6" t="s">
        <v>23</v>
      </c>
      <c r="P429" s="6" t="s">
        <v>27</v>
      </c>
      <c r="Q429" s="6" t="s">
        <v>28</v>
      </c>
      <c r="R429" s="19">
        <v>59</v>
      </c>
      <c r="S429" s="20">
        <v>4</v>
      </c>
      <c r="T429" s="32">
        <v>0</v>
      </c>
      <c r="U429" t="s">
        <v>2910</v>
      </c>
      <c r="W429" t="str">
        <f t="shared" si="12"/>
        <v/>
      </c>
      <c r="X429" s="31" t="str">
        <f t="shared" si="13"/>
        <v>-</v>
      </c>
      <c r="Y429" s="35">
        <v>0.56100000000000005</v>
      </c>
      <c r="Z429" s="8">
        <f>IFERROR(IFERROR(VLOOKUP(G429,'IVSET-Escuelas'!A:F,4,FALSE),VLOOKUP(M429,'IVSET-Fines'!F:L,7,FALSE)),"-")</f>
        <v>0.59714174270629883</v>
      </c>
    </row>
    <row r="430" spans="1:26" ht="15" thickBot="1" x14ac:dyDescent="0.4">
      <c r="A430" s="3" t="s">
        <v>2916</v>
      </c>
      <c r="B430" s="3" t="s">
        <v>817</v>
      </c>
      <c r="C430" s="3" t="s">
        <v>600</v>
      </c>
      <c r="D430" s="3" t="s">
        <v>2661</v>
      </c>
      <c r="E430" s="3">
        <v>611672</v>
      </c>
      <c r="F430" s="3">
        <v>1</v>
      </c>
      <c r="G430" s="3" t="s">
        <v>2673</v>
      </c>
      <c r="H430" s="3" t="s">
        <v>20</v>
      </c>
      <c r="I430" s="4" t="s">
        <v>50</v>
      </c>
      <c r="J430" s="4" t="s">
        <v>51</v>
      </c>
      <c r="K430" s="4" t="s">
        <v>2674</v>
      </c>
      <c r="L430" s="4" t="s">
        <v>2675</v>
      </c>
      <c r="M430" s="4"/>
      <c r="N430" s="4" t="s">
        <v>22</v>
      </c>
      <c r="O430" s="4" t="s">
        <v>23</v>
      </c>
      <c r="P430" s="4" t="s">
        <v>27</v>
      </c>
      <c r="Q430" s="4" t="s">
        <v>28</v>
      </c>
      <c r="R430" s="21">
        <v>77</v>
      </c>
      <c r="S430" s="22">
        <v>7</v>
      </c>
      <c r="T430" s="32">
        <v>0</v>
      </c>
      <c r="U430" t="s">
        <v>2910</v>
      </c>
      <c r="W430" t="str">
        <f t="shared" si="12"/>
        <v/>
      </c>
      <c r="X430" s="31" t="str">
        <f t="shared" si="13"/>
        <v>-</v>
      </c>
      <c r="Y430" s="35">
        <v>0.56299999999999994</v>
      </c>
      <c r="Z430" s="8">
        <f>IFERROR(IFERROR(VLOOKUP(G430,'IVSET-Escuelas'!A:F,4,FALSE),VLOOKUP(M430,'IVSET-Fines'!F:L,7,FALSE)),"-")</f>
        <v>0.45714694261550898</v>
      </c>
    </row>
    <row r="431" spans="1:26" ht="15" thickBot="1" x14ac:dyDescent="0.4">
      <c r="A431" s="3" t="s">
        <v>2916</v>
      </c>
      <c r="B431" s="3" t="s">
        <v>1860</v>
      </c>
      <c r="C431" s="3" t="s">
        <v>224</v>
      </c>
      <c r="D431" s="3" t="s">
        <v>2837</v>
      </c>
      <c r="E431" s="3">
        <v>613696</v>
      </c>
      <c r="F431" s="3">
        <v>2</v>
      </c>
      <c r="G431" s="3" t="s">
        <v>2841</v>
      </c>
      <c r="H431" s="3" t="s">
        <v>20</v>
      </c>
      <c r="I431" s="4" t="s">
        <v>50</v>
      </c>
      <c r="J431" s="4" t="s">
        <v>51</v>
      </c>
      <c r="K431" s="4" t="s">
        <v>2842</v>
      </c>
      <c r="L431" s="4" t="s">
        <v>621</v>
      </c>
      <c r="M431" s="4"/>
      <c r="N431" s="4" t="s">
        <v>22</v>
      </c>
      <c r="O431" s="4" t="s">
        <v>23</v>
      </c>
      <c r="P431" s="4" t="s">
        <v>27</v>
      </c>
      <c r="Q431" s="4" t="s">
        <v>28</v>
      </c>
      <c r="R431" s="21">
        <v>7</v>
      </c>
      <c r="S431" s="22">
        <v>1</v>
      </c>
      <c r="T431" s="32">
        <v>0</v>
      </c>
      <c r="U431" t="s">
        <v>2910</v>
      </c>
      <c r="W431" t="str">
        <f t="shared" si="12"/>
        <v/>
      </c>
      <c r="X431" s="31" t="str">
        <f t="shared" si="13"/>
        <v>-</v>
      </c>
      <c r="Y431" s="35">
        <v>0.56299999999999994</v>
      </c>
      <c r="Z431" s="8">
        <f>IFERROR(IFERROR(VLOOKUP(G431,'IVSET-Escuelas'!A:F,4,FALSE),VLOOKUP(M431,'IVSET-Fines'!F:L,7,FALSE)),"-")</f>
        <v>0.5335392951965332</v>
      </c>
    </row>
    <row r="432" spans="1:26" ht="15" thickBot="1" x14ac:dyDescent="0.4">
      <c r="A432" s="3" t="s">
        <v>2916</v>
      </c>
      <c r="B432" s="3" t="s">
        <v>19</v>
      </c>
      <c r="C432" s="3" t="s">
        <v>17</v>
      </c>
      <c r="D432" s="3" t="s">
        <v>18</v>
      </c>
      <c r="E432" s="3">
        <v>614461</v>
      </c>
      <c r="F432" s="3">
        <v>0</v>
      </c>
      <c r="G432" s="3" t="s">
        <v>45</v>
      </c>
      <c r="H432" s="3" t="s">
        <v>20</v>
      </c>
      <c r="I432" s="4" t="s">
        <v>25</v>
      </c>
      <c r="J432" s="4" t="s">
        <v>21</v>
      </c>
      <c r="K432" s="4"/>
      <c r="L432" s="4" t="s">
        <v>46</v>
      </c>
      <c r="M432" s="4"/>
      <c r="N432" s="4" t="s">
        <v>22</v>
      </c>
      <c r="O432" s="4" t="s">
        <v>23</v>
      </c>
      <c r="P432" s="4" t="s">
        <v>27</v>
      </c>
      <c r="Q432" s="4" t="s">
        <v>28</v>
      </c>
      <c r="R432" s="21">
        <v>39</v>
      </c>
      <c r="S432" s="22">
        <v>2</v>
      </c>
      <c r="T432" s="32">
        <v>0</v>
      </c>
      <c r="U432" t="s">
        <v>2910</v>
      </c>
      <c r="W432" t="str">
        <f t="shared" si="12"/>
        <v/>
      </c>
      <c r="X432" s="31" t="str">
        <f t="shared" si="13"/>
        <v>-</v>
      </c>
      <c r="Y432" s="35">
        <v>0.56399999999999995</v>
      </c>
      <c r="Z432" s="8">
        <f>IFERROR(IFERROR(VLOOKUP(G432,'IVSET-Escuelas'!A:F,4,FALSE),VLOOKUP(M432,'IVSET-Fines'!F:L,7,FALSE)),"-")</f>
        <v>0.63000643253326416</v>
      </c>
    </row>
    <row r="433" spans="1:26" ht="15" thickBot="1" x14ac:dyDescent="0.4">
      <c r="A433" s="3" t="s">
        <v>2916</v>
      </c>
      <c r="B433" s="3" t="s">
        <v>138</v>
      </c>
      <c r="C433" s="3" t="s">
        <v>2199</v>
      </c>
      <c r="D433" s="3" t="s">
        <v>2200</v>
      </c>
      <c r="E433" s="3">
        <v>604332</v>
      </c>
      <c r="F433" s="3">
        <v>2</v>
      </c>
      <c r="G433" s="3" t="s">
        <v>2203</v>
      </c>
      <c r="H433" s="3" t="s">
        <v>20</v>
      </c>
      <c r="I433" s="4" t="s">
        <v>50</v>
      </c>
      <c r="J433" s="4" t="s">
        <v>51</v>
      </c>
      <c r="K433" s="4" t="s">
        <v>2202</v>
      </c>
      <c r="L433" s="4" t="s">
        <v>672</v>
      </c>
      <c r="M433" s="4"/>
      <c r="N433" s="4" t="s">
        <v>200</v>
      </c>
      <c r="O433" s="4" t="s">
        <v>23</v>
      </c>
      <c r="P433" s="4" t="s">
        <v>27</v>
      </c>
      <c r="Q433" s="4" t="s">
        <v>28</v>
      </c>
      <c r="R433" s="21">
        <v>15</v>
      </c>
      <c r="S433" s="22">
        <v>2</v>
      </c>
      <c r="T433" s="32">
        <v>0</v>
      </c>
      <c r="U433" t="s">
        <v>2910</v>
      </c>
      <c r="W433" t="str">
        <f t="shared" si="12"/>
        <v/>
      </c>
      <c r="X433" s="31" t="str">
        <f t="shared" si="13"/>
        <v>-</v>
      </c>
      <c r="Y433" s="35">
        <v>0.56499999999999995</v>
      </c>
      <c r="Z433" s="8">
        <f>IFERROR(IFERROR(VLOOKUP(G433,'IVSET-Escuelas'!A:F,4,FALSE),VLOOKUP(M433,'IVSET-Fines'!F:L,7,FALSE)),"-")</f>
        <v>0.4327666163444519</v>
      </c>
    </row>
    <row r="434" spans="1:26" ht="15" thickBot="1" x14ac:dyDescent="0.4">
      <c r="A434" s="3" t="s">
        <v>2916</v>
      </c>
      <c r="B434" s="3" t="s">
        <v>135</v>
      </c>
      <c r="C434" s="3" t="s">
        <v>1217</v>
      </c>
      <c r="D434" s="3" t="s">
        <v>1218</v>
      </c>
      <c r="E434" s="3">
        <v>604293</v>
      </c>
      <c r="F434" s="3">
        <v>6</v>
      </c>
      <c r="G434" s="3" t="s">
        <v>1227</v>
      </c>
      <c r="H434" s="3" t="s">
        <v>20</v>
      </c>
      <c r="I434" s="4" t="s">
        <v>50</v>
      </c>
      <c r="J434" s="4" t="s">
        <v>51</v>
      </c>
      <c r="K434" s="4" t="s">
        <v>1220</v>
      </c>
      <c r="L434" s="4" t="s">
        <v>1228</v>
      </c>
      <c r="M434" s="4"/>
      <c r="N434" s="4" t="s">
        <v>22</v>
      </c>
      <c r="O434" s="4" t="s">
        <v>23</v>
      </c>
      <c r="P434" s="4" t="s">
        <v>27</v>
      </c>
      <c r="Q434" s="4" t="s">
        <v>28</v>
      </c>
      <c r="R434" s="21">
        <v>7</v>
      </c>
      <c r="S434" s="22">
        <v>1</v>
      </c>
      <c r="T434" s="32">
        <v>0</v>
      </c>
      <c r="U434" t="s">
        <v>2910</v>
      </c>
      <c r="W434" t="str">
        <f t="shared" si="12"/>
        <v/>
      </c>
      <c r="X434" s="31" t="str">
        <f t="shared" si="13"/>
        <v>-</v>
      </c>
      <c r="Y434" s="35">
        <v>0.56499999999999995</v>
      </c>
      <c r="Z434" s="8">
        <f>IFERROR(IFERROR(VLOOKUP(G434,'IVSET-Escuelas'!A:F,4,FALSE),VLOOKUP(M434,'IVSET-Fines'!F:L,7,FALSE)),"-")</f>
        <v>0.32878571748733521</v>
      </c>
    </row>
    <row r="435" spans="1:26" ht="15" thickBot="1" x14ac:dyDescent="0.4">
      <c r="A435" s="5" t="s">
        <v>2916</v>
      </c>
      <c r="B435" s="5" t="s">
        <v>1780</v>
      </c>
      <c r="C435" s="5" t="s">
        <v>1778</v>
      </c>
      <c r="D435" s="5" t="s">
        <v>1779</v>
      </c>
      <c r="E435" s="5">
        <v>610077</v>
      </c>
      <c r="F435" s="5">
        <v>2</v>
      </c>
      <c r="G435" s="5" t="s">
        <v>1801</v>
      </c>
      <c r="H435" s="5" t="s">
        <v>20</v>
      </c>
      <c r="I435" s="6" t="s">
        <v>50</v>
      </c>
      <c r="J435" s="6" t="s">
        <v>51</v>
      </c>
      <c r="K435" s="6" t="s">
        <v>1802</v>
      </c>
      <c r="L435" s="6" t="s">
        <v>783</v>
      </c>
      <c r="M435" s="6"/>
      <c r="N435" s="6" t="s">
        <v>22</v>
      </c>
      <c r="O435" s="6" t="s">
        <v>23</v>
      </c>
      <c r="P435" s="6" t="s">
        <v>27</v>
      </c>
      <c r="Q435" s="6" t="s">
        <v>28</v>
      </c>
      <c r="R435" s="19">
        <v>18</v>
      </c>
      <c r="S435" s="20">
        <v>2</v>
      </c>
      <c r="T435" s="32">
        <v>0</v>
      </c>
      <c r="U435" t="s">
        <v>2910</v>
      </c>
      <c r="W435" t="str">
        <f t="shared" si="12"/>
        <v/>
      </c>
      <c r="X435" s="31" t="str">
        <f t="shared" si="13"/>
        <v>-</v>
      </c>
      <c r="Y435" s="35">
        <v>0.56799999999999995</v>
      </c>
      <c r="Z435" s="8">
        <f>IFERROR(IFERROR(VLOOKUP(G435,'IVSET-Escuelas'!A:F,4,FALSE),VLOOKUP(M435,'IVSET-Fines'!F:L,7,FALSE)),"-")</f>
        <v>0.4138338565826416</v>
      </c>
    </row>
    <row r="436" spans="1:26" ht="15" thickBot="1" x14ac:dyDescent="0.4">
      <c r="A436" s="5" t="s">
        <v>2916</v>
      </c>
      <c r="B436" s="5" t="s">
        <v>204</v>
      </c>
      <c r="C436" s="5" t="s">
        <v>1084</v>
      </c>
      <c r="D436" s="5" t="s">
        <v>1085</v>
      </c>
      <c r="E436" s="5">
        <v>612517</v>
      </c>
      <c r="F436" s="5">
        <v>3</v>
      </c>
      <c r="G436" s="5" t="s">
        <v>1101</v>
      </c>
      <c r="H436" s="5" t="s">
        <v>20</v>
      </c>
      <c r="I436" s="6" t="s">
        <v>50</v>
      </c>
      <c r="J436" s="6" t="s">
        <v>51</v>
      </c>
      <c r="K436" s="6" t="s">
        <v>1099</v>
      </c>
      <c r="L436" s="6" t="s">
        <v>63</v>
      </c>
      <c r="M436" s="6"/>
      <c r="N436" s="6" t="s">
        <v>22</v>
      </c>
      <c r="O436" s="6" t="s">
        <v>23</v>
      </c>
      <c r="P436" s="6" t="s">
        <v>27</v>
      </c>
      <c r="Q436" s="6" t="s">
        <v>28</v>
      </c>
      <c r="R436" s="19">
        <v>16</v>
      </c>
      <c r="S436" s="20">
        <v>1</v>
      </c>
      <c r="T436" s="32">
        <v>0</v>
      </c>
      <c r="U436" t="s">
        <v>2910</v>
      </c>
      <c r="W436" t="str">
        <f t="shared" si="12"/>
        <v/>
      </c>
      <c r="X436" s="31" t="str">
        <f t="shared" si="13"/>
        <v>-</v>
      </c>
      <c r="Y436" s="35">
        <v>0.56799999999999995</v>
      </c>
      <c r="Z436" s="8">
        <f>IFERROR(IFERROR(VLOOKUP(G436,'IVSET-Escuelas'!A:F,4,FALSE),VLOOKUP(M436,'IVSET-Fines'!F:L,7,FALSE)),"-")</f>
        <v>0.40148541331291199</v>
      </c>
    </row>
    <row r="437" spans="1:26" ht="15" thickBot="1" x14ac:dyDescent="0.4">
      <c r="A437" s="5" t="s">
        <v>2916</v>
      </c>
      <c r="B437" s="5" t="s">
        <v>1532</v>
      </c>
      <c r="C437" s="5" t="s">
        <v>1530</v>
      </c>
      <c r="D437" s="5" t="s">
        <v>1531</v>
      </c>
      <c r="E437" s="5">
        <v>611493</v>
      </c>
      <c r="F437" s="5">
        <v>4</v>
      </c>
      <c r="G437" s="5" t="s">
        <v>1577</v>
      </c>
      <c r="H437" s="5" t="s">
        <v>20</v>
      </c>
      <c r="I437" s="6" t="s">
        <v>50</v>
      </c>
      <c r="J437" s="6" t="s">
        <v>51</v>
      </c>
      <c r="K437" s="6" t="s">
        <v>1578</v>
      </c>
      <c r="L437" s="6" t="s">
        <v>1579</v>
      </c>
      <c r="M437" s="6"/>
      <c r="N437" s="6" t="s">
        <v>22</v>
      </c>
      <c r="O437" s="6" t="s">
        <v>134</v>
      </c>
      <c r="P437" s="6" t="s">
        <v>27</v>
      </c>
      <c r="Q437" s="6" t="s">
        <v>28</v>
      </c>
      <c r="R437" s="19">
        <v>20</v>
      </c>
      <c r="S437" s="20">
        <v>2</v>
      </c>
      <c r="T437" s="32">
        <v>0</v>
      </c>
      <c r="U437" t="s">
        <v>2910</v>
      </c>
      <c r="W437" t="str">
        <f t="shared" si="12"/>
        <v/>
      </c>
      <c r="X437" s="31" t="str">
        <f t="shared" si="13"/>
        <v>-</v>
      </c>
      <c r="Y437" s="35">
        <v>0.56799999999999995</v>
      </c>
      <c r="Z437" s="8">
        <f>IFERROR(IFERROR(VLOOKUP(G437,'IVSET-Escuelas'!A:F,4,FALSE),VLOOKUP(M437,'IVSET-Fines'!F:L,7,FALSE)),"-")</f>
        <v>0.65714150667190552</v>
      </c>
    </row>
    <row r="438" spans="1:26" ht="15" thickBot="1" x14ac:dyDescent="0.4">
      <c r="A438" s="3" t="s">
        <v>2916</v>
      </c>
      <c r="B438" s="3" t="s">
        <v>1532</v>
      </c>
      <c r="C438" s="3" t="s">
        <v>1530</v>
      </c>
      <c r="D438" s="3" t="s">
        <v>1531</v>
      </c>
      <c r="E438" s="3">
        <v>614466</v>
      </c>
      <c r="F438" s="3">
        <v>0</v>
      </c>
      <c r="G438" s="3" t="s">
        <v>1541</v>
      </c>
      <c r="H438" s="3" t="s">
        <v>20</v>
      </c>
      <c r="I438" s="4" t="s">
        <v>25</v>
      </c>
      <c r="J438" s="4" t="s">
        <v>21</v>
      </c>
      <c r="K438" s="4"/>
      <c r="L438" s="4" t="s">
        <v>1542</v>
      </c>
      <c r="M438" s="4"/>
      <c r="N438" s="4" t="s">
        <v>22</v>
      </c>
      <c r="O438" s="4" t="s">
        <v>23</v>
      </c>
      <c r="P438" s="4" t="s">
        <v>27</v>
      </c>
      <c r="Q438" s="4" t="s">
        <v>28</v>
      </c>
      <c r="R438" s="21">
        <v>12</v>
      </c>
      <c r="S438" s="22">
        <v>1</v>
      </c>
      <c r="T438" s="32">
        <v>0</v>
      </c>
      <c r="U438" t="s">
        <v>2910</v>
      </c>
      <c r="W438" t="str">
        <f t="shared" si="12"/>
        <v/>
      </c>
      <c r="X438" s="31" t="str">
        <f t="shared" si="13"/>
        <v>-</v>
      </c>
      <c r="Y438" s="35">
        <v>0.56899999999999995</v>
      </c>
      <c r="Z438" s="8">
        <f>IFERROR(IFERROR(VLOOKUP(G438,'IVSET-Escuelas'!A:F,4,FALSE),VLOOKUP(M438,'IVSET-Fines'!F:L,7,FALSE)),"-")</f>
        <v>0.8669363260269165</v>
      </c>
    </row>
    <row r="439" spans="1:26" ht="15" thickBot="1" x14ac:dyDescent="0.4">
      <c r="A439" s="3" t="s">
        <v>2916</v>
      </c>
      <c r="B439" s="3" t="s">
        <v>1860</v>
      </c>
      <c r="C439" s="3" t="s">
        <v>224</v>
      </c>
      <c r="D439" s="3" t="s">
        <v>2837</v>
      </c>
      <c r="E439" s="3">
        <v>613704</v>
      </c>
      <c r="F439" s="3">
        <v>2</v>
      </c>
      <c r="G439" s="3" t="s">
        <v>2850</v>
      </c>
      <c r="H439" s="3" t="s">
        <v>20</v>
      </c>
      <c r="I439" s="4" t="s">
        <v>50</v>
      </c>
      <c r="J439" s="4" t="s">
        <v>51</v>
      </c>
      <c r="K439" s="4" t="s">
        <v>2849</v>
      </c>
      <c r="L439" s="4" t="s">
        <v>2851</v>
      </c>
      <c r="M439" s="4"/>
      <c r="N439" s="4" t="s">
        <v>22</v>
      </c>
      <c r="O439" s="4" t="s">
        <v>23</v>
      </c>
      <c r="P439" s="4" t="s">
        <v>27</v>
      </c>
      <c r="Q439" s="4" t="s">
        <v>28</v>
      </c>
      <c r="R439" s="21">
        <v>8</v>
      </c>
      <c r="S439" s="22">
        <v>1</v>
      </c>
      <c r="T439" s="32">
        <v>0</v>
      </c>
      <c r="U439" t="s">
        <v>2910</v>
      </c>
      <c r="W439" t="str">
        <f t="shared" si="12"/>
        <v/>
      </c>
      <c r="X439" s="31" t="str">
        <f t="shared" si="13"/>
        <v>-</v>
      </c>
      <c r="Y439" s="35">
        <v>0.56899999999999995</v>
      </c>
      <c r="Z439" s="8">
        <f>IFERROR(IFERROR(VLOOKUP(G439,'IVSET-Escuelas'!A:F,4,FALSE),VLOOKUP(M439,'IVSET-Fines'!F:L,7,FALSE)),"-")</f>
        <v>0.55417084693908691</v>
      </c>
    </row>
    <row r="440" spans="1:26" ht="15" thickBot="1" x14ac:dyDescent="0.4">
      <c r="A440" s="5" t="s">
        <v>2916</v>
      </c>
      <c r="B440" s="5" t="s">
        <v>225</v>
      </c>
      <c r="C440" s="5" t="s">
        <v>942</v>
      </c>
      <c r="D440" s="5" t="s">
        <v>943</v>
      </c>
      <c r="E440" s="5">
        <v>614467</v>
      </c>
      <c r="F440" s="5">
        <v>0</v>
      </c>
      <c r="G440" s="5" t="s">
        <v>946</v>
      </c>
      <c r="H440" s="5" t="s">
        <v>20</v>
      </c>
      <c r="I440" s="6" t="s">
        <v>25</v>
      </c>
      <c r="J440" s="6" t="s">
        <v>21</v>
      </c>
      <c r="K440" s="6"/>
      <c r="L440" s="6" t="s">
        <v>947</v>
      </c>
      <c r="M440" s="6"/>
      <c r="N440" s="6" t="s">
        <v>22</v>
      </c>
      <c r="O440" s="6" t="s">
        <v>23</v>
      </c>
      <c r="P440" s="6" t="s">
        <v>27</v>
      </c>
      <c r="Q440" s="6" t="s">
        <v>28</v>
      </c>
      <c r="R440" s="19">
        <v>15</v>
      </c>
      <c r="S440" s="20">
        <v>1</v>
      </c>
      <c r="T440" s="32">
        <v>0</v>
      </c>
      <c r="U440" t="s">
        <v>2910</v>
      </c>
      <c r="W440" t="str">
        <f t="shared" si="12"/>
        <v/>
      </c>
      <c r="X440" s="31" t="str">
        <f t="shared" si="13"/>
        <v>-</v>
      </c>
      <c r="Y440" s="35">
        <v>0.56999999999999995</v>
      </c>
      <c r="Z440" s="8">
        <f>IFERROR(IFERROR(VLOOKUP(G440,'IVSET-Escuelas'!A:F,4,FALSE),VLOOKUP(M440,'IVSET-Fines'!F:L,7,FALSE)),"-")</f>
        <v>0.92682826519012451</v>
      </c>
    </row>
    <row r="441" spans="1:26" ht="15" thickBot="1" x14ac:dyDescent="0.4">
      <c r="A441" s="3" t="s">
        <v>2916</v>
      </c>
      <c r="B441" s="3" t="s">
        <v>19</v>
      </c>
      <c r="C441" s="3" t="s">
        <v>17</v>
      </c>
      <c r="D441" s="3" t="s">
        <v>18</v>
      </c>
      <c r="E441" s="3">
        <v>611389</v>
      </c>
      <c r="F441" s="3">
        <v>1</v>
      </c>
      <c r="G441" s="3" t="s">
        <v>61</v>
      </c>
      <c r="H441" s="3" t="s">
        <v>20</v>
      </c>
      <c r="I441" s="4" t="s">
        <v>50</v>
      </c>
      <c r="J441" s="4" t="s">
        <v>51</v>
      </c>
      <c r="K441" s="4" t="s">
        <v>62</v>
      </c>
      <c r="L441" s="4" t="s">
        <v>63</v>
      </c>
      <c r="M441" s="4"/>
      <c r="N441" s="4" t="s">
        <v>22</v>
      </c>
      <c r="O441" s="4" t="s">
        <v>23</v>
      </c>
      <c r="P441" s="4" t="s">
        <v>27</v>
      </c>
      <c r="Q441" s="4" t="s">
        <v>28</v>
      </c>
      <c r="R441" s="21">
        <v>15</v>
      </c>
      <c r="S441" s="22">
        <v>1</v>
      </c>
      <c r="T441" s="32">
        <v>0</v>
      </c>
      <c r="U441" t="s">
        <v>2910</v>
      </c>
      <c r="W441" t="str">
        <f t="shared" si="12"/>
        <v/>
      </c>
      <c r="X441" s="31" t="str">
        <f t="shared" si="13"/>
        <v>-</v>
      </c>
      <c r="Y441" s="35">
        <v>0.56999999999999995</v>
      </c>
      <c r="Z441" s="8">
        <f>IFERROR(IFERROR(VLOOKUP(G441,'IVSET-Escuelas'!A:F,4,FALSE),VLOOKUP(M441,'IVSET-Fines'!F:L,7,FALSE)),"-")</f>
        <v>0.40709412097930908</v>
      </c>
    </row>
    <row r="442" spans="1:26" ht="15" thickBot="1" x14ac:dyDescent="0.4">
      <c r="A442" s="5" t="s">
        <v>2916</v>
      </c>
      <c r="B442" s="5" t="s">
        <v>1780</v>
      </c>
      <c r="C442" s="5" t="s">
        <v>1248</v>
      </c>
      <c r="D442" s="5" t="s">
        <v>2348</v>
      </c>
      <c r="E442" s="5">
        <v>613680</v>
      </c>
      <c r="F442" s="5">
        <v>2</v>
      </c>
      <c r="G442" s="5" t="s">
        <v>2359</v>
      </c>
      <c r="H442" s="5" t="s">
        <v>20</v>
      </c>
      <c r="I442" s="6" t="s">
        <v>50</v>
      </c>
      <c r="J442" s="6" t="s">
        <v>51</v>
      </c>
      <c r="K442" s="6" t="s">
        <v>2354</v>
      </c>
      <c r="L442" s="6" t="s">
        <v>465</v>
      </c>
      <c r="M442" s="6"/>
      <c r="N442" s="6" t="s">
        <v>22</v>
      </c>
      <c r="O442" s="6" t="s">
        <v>23</v>
      </c>
      <c r="P442" s="6" t="s">
        <v>27</v>
      </c>
      <c r="Q442" s="6" t="s">
        <v>28</v>
      </c>
      <c r="R442" s="19">
        <v>5</v>
      </c>
      <c r="S442" s="20">
        <v>1</v>
      </c>
      <c r="T442" s="32">
        <v>0</v>
      </c>
      <c r="U442" t="s">
        <v>2910</v>
      </c>
      <c r="W442" t="str">
        <f t="shared" si="12"/>
        <v/>
      </c>
      <c r="X442" s="31" t="str">
        <f t="shared" si="13"/>
        <v>-</v>
      </c>
      <c r="Y442" s="35">
        <v>0.57199999999999995</v>
      </c>
      <c r="Z442" s="8">
        <f>IFERROR(IFERROR(VLOOKUP(G442,'IVSET-Escuelas'!A:F,4,FALSE),VLOOKUP(M442,'IVSET-Fines'!F:L,7,FALSE)),"-")</f>
        <v>0.28316733241081238</v>
      </c>
    </row>
    <row r="443" spans="1:26" ht="15" thickBot="1" x14ac:dyDescent="0.4">
      <c r="A443" s="5" t="s">
        <v>2916</v>
      </c>
      <c r="B443" s="5" t="s">
        <v>1780</v>
      </c>
      <c r="C443" s="5" t="s">
        <v>1778</v>
      </c>
      <c r="D443" s="5" t="s">
        <v>1779</v>
      </c>
      <c r="E443" s="5">
        <v>614532</v>
      </c>
      <c r="F443" s="5">
        <v>0</v>
      </c>
      <c r="G443" s="5" t="s">
        <v>1787</v>
      </c>
      <c r="H443" s="5" t="s">
        <v>20</v>
      </c>
      <c r="I443" s="6" t="s">
        <v>25</v>
      </c>
      <c r="J443" s="6" t="s">
        <v>21</v>
      </c>
      <c r="K443" s="6"/>
      <c r="L443" s="6" t="s">
        <v>1788</v>
      </c>
      <c r="M443" s="6"/>
      <c r="N443" s="6" t="s">
        <v>22</v>
      </c>
      <c r="O443" s="6" t="s">
        <v>23</v>
      </c>
      <c r="P443" s="6" t="s">
        <v>27</v>
      </c>
      <c r="Q443" s="6" t="s">
        <v>28</v>
      </c>
      <c r="R443" s="19">
        <v>16</v>
      </c>
      <c r="S443" s="20">
        <v>1</v>
      </c>
      <c r="T443" s="32">
        <v>0</v>
      </c>
      <c r="U443" t="s">
        <v>2910</v>
      </c>
      <c r="W443" t="str">
        <f t="shared" si="12"/>
        <v/>
      </c>
      <c r="X443" s="31" t="str">
        <f t="shared" si="13"/>
        <v>-</v>
      </c>
      <c r="Y443" s="35">
        <v>0.57799999999999996</v>
      </c>
      <c r="Z443" s="8">
        <f>IFERROR(IFERROR(VLOOKUP(G443,'IVSET-Escuelas'!A:F,4,FALSE),VLOOKUP(M443,'IVSET-Fines'!F:L,7,FALSE)),"-")</f>
        <v>0.59686487913131714</v>
      </c>
    </row>
    <row r="444" spans="1:26" ht="15" thickBot="1" x14ac:dyDescent="0.4">
      <c r="A444" s="5" t="s">
        <v>2916</v>
      </c>
      <c r="B444" s="5" t="s">
        <v>356</v>
      </c>
      <c r="C444" s="5" t="s">
        <v>1359</v>
      </c>
      <c r="D444" s="5" t="s">
        <v>1360</v>
      </c>
      <c r="E444" s="5">
        <v>602956</v>
      </c>
      <c r="F444" s="5">
        <v>4</v>
      </c>
      <c r="G444" s="5" t="s">
        <v>1366</v>
      </c>
      <c r="H444" s="5" t="s">
        <v>20</v>
      </c>
      <c r="I444" s="6" t="s">
        <v>50</v>
      </c>
      <c r="J444" s="6" t="s">
        <v>51</v>
      </c>
      <c r="K444" s="6" t="s">
        <v>1367</v>
      </c>
      <c r="L444" s="6" t="s">
        <v>1368</v>
      </c>
      <c r="M444" s="6"/>
      <c r="N444" s="6" t="s">
        <v>22</v>
      </c>
      <c r="O444" s="6" t="s">
        <v>23</v>
      </c>
      <c r="P444" s="6" t="s">
        <v>27</v>
      </c>
      <c r="Q444" s="6" t="s">
        <v>28</v>
      </c>
      <c r="R444" s="19">
        <v>41</v>
      </c>
      <c r="S444" s="20">
        <v>3</v>
      </c>
      <c r="T444" s="32">
        <v>0</v>
      </c>
      <c r="U444" t="s">
        <v>2910</v>
      </c>
      <c r="W444" t="str">
        <f t="shared" si="12"/>
        <v/>
      </c>
      <c r="X444" s="31" t="str">
        <f t="shared" si="13"/>
        <v>-</v>
      </c>
      <c r="Y444" s="35">
        <v>0.57899999999999996</v>
      </c>
      <c r="Z444" s="8">
        <f>IFERROR(IFERROR(VLOOKUP(G444,'IVSET-Escuelas'!A:F,4,FALSE),VLOOKUP(M444,'IVSET-Fines'!F:L,7,FALSE)),"-")</f>
        <v>1.000002980232239</v>
      </c>
    </row>
    <row r="445" spans="1:26" ht="15" thickBot="1" x14ac:dyDescent="0.4">
      <c r="A445" s="5" t="s">
        <v>2916</v>
      </c>
      <c r="B445" s="5" t="s">
        <v>817</v>
      </c>
      <c r="C445" s="5" t="s">
        <v>2080</v>
      </c>
      <c r="D445" s="5" t="s">
        <v>2081</v>
      </c>
      <c r="E445" s="5">
        <v>607786</v>
      </c>
      <c r="F445" s="5">
        <v>3</v>
      </c>
      <c r="G445" s="5" t="s">
        <v>2103</v>
      </c>
      <c r="H445" s="5" t="s">
        <v>20</v>
      </c>
      <c r="I445" s="6" t="s">
        <v>50</v>
      </c>
      <c r="J445" s="6" t="s">
        <v>51</v>
      </c>
      <c r="K445" s="6" t="s">
        <v>2095</v>
      </c>
      <c r="L445" s="6" t="s">
        <v>2104</v>
      </c>
      <c r="M445" s="6"/>
      <c r="N445" s="6" t="s">
        <v>22</v>
      </c>
      <c r="O445" s="6" t="s">
        <v>23</v>
      </c>
      <c r="P445" s="6" t="s">
        <v>27</v>
      </c>
      <c r="Q445" s="6" t="s">
        <v>28</v>
      </c>
      <c r="R445" s="19">
        <v>26</v>
      </c>
      <c r="S445" s="20">
        <v>2</v>
      </c>
      <c r="T445" s="32">
        <v>0</v>
      </c>
      <c r="U445" t="s">
        <v>2910</v>
      </c>
      <c r="W445" t="str">
        <f t="shared" si="12"/>
        <v/>
      </c>
      <c r="X445" s="31" t="str">
        <f t="shared" si="13"/>
        <v>-</v>
      </c>
      <c r="Y445" s="35">
        <v>0.57999999999999996</v>
      </c>
      <c r="Z445" s="8">
        <f>IFERROR(IFERROR(VLOOKUP(G445,'IVSET-Escuelas'!A:F,4,FALSE),VLOOKUP(M445,'IVSET-Fines'!F:L,7,FALSE)),"-")</f>
        <v>0.67457592487335205</v>
      </c>
    </row>
    <row r="446" spans="1:26" ht="15" thickBot="1" x14ac:dyDescent="0.4">
      <c r="A446" s="3" t="s">
        <v>2916</v>
      </c>
      <c r="B446" s="3" t="s">
        <v>410</v>
      </c>
      <c r="C446" s="3" t="s">
        <v>570</v>
      </c>
      <c r="D446" s="3" t="s">
        <v>2717</v>
      </c>
      <c r="E446" s="3">
        <v>602479</v>
      </c>
      <c r="F446" s="3">
        <v>0</v>
      </c>
      <c r="G446" s="3" t="s">
        <v>2722</v>
      </c>
      <c r="H446" s="3" t="s">
        <v>20</v>
      </c>
      <c r="I446" s="4" t="s">
        <v>50</v>
      </c>
      <c r="J446" s="4" t="s">
        <v>21</v>
      </c>
      <c r="K446" s="4"/>
      <c r="L446" s="4" t="s">
        <v>650</v>
      </c>
      <c r="M446" s="4"/>
      <c r="N446" s="4" t="s">
        <v>22</v>
      </c>
      <c r="O446" s="4" t="s">
        <v>23</v>
      </c>
      <c r="P446" s="4" t="s">
        <v>27</v>
      </c>
      <c r="Q446" s="4" t="s">
        <v>28</v>
      </c>
      <c r="R446" s="21">
        <v>90</v>
      </c>
      <c r="S446" s="22">
        <v>6</v>
      </c>
      <c r="T446" s="32">
        <v>0</v>
      </c>
      <c r="U446" t="s">
        <v>2910</v>
      </c>
      <c r="W446" t="str">
        <f t="shared" si="12"/>
        <v/>
      </c>
      <c r="X446" s="31" t="str">
        <f t="shared" si="13"/>
        <v>-</v>
      </c>
      <c r="Y446" s="35">
        <v>0.58099999999999996</v>
      </c>
      <c r="Z446" s="8">
        <f>IFERROR(IFERROR(VLOOKUP(G446,'IVSET-Escuelas'!A:F,4,FALSE),VLOOKUP(M446,'IVSET-Fines'!F:L,7,FALSE)),"-")</f>
        <v>0.65556323528289795</v>
      </c>
    </row>
    <row r="447" spans="1:26" ht="15" thickBot="1" x14ac:dyDescent="0.4">
      <c r="A447" s="3" t="s">
        <v>2916</v>
      </c>
      <c r="B447" s="3" t="s">
        <v>356</v>
      </c>
      <c r="C447" s="3" t="s">
        <v>1359</v>
      </c>
      <c r="D447" s="3" t="s">
        <v>1360</v>
      </c>
      <c r="E447" s="3">
        <v>602444</v>
      </c>
      <c r="F447" s="3">
        <v>1</v>
      </c>
      <c r="G447" s="3" t="s">
        <v>1372</v>
      </c>
      <c r="H447" s="3" t="s">
        <v>20</v>
      </c>
      <c r="I447" s="4" t="s">
        <v>50</v>
      </c>
      <c r="J447" s="4" t="s">
        <v>51</v>
      </c>
      <c r="K447" s="4" t="s">
        <v>1373</v>
      </c>
      <c r="L447" s="4" t="s">
        <v>1374</v>
      </c>
      <c r="M447" s="4"/>
      <c r="N447" s="4" t="s">
        <v>22</v>
      </c>
      <c r="O447" s="4" t="s">
        <v>23</v>
      </c>
      <c r="P447" s="4" t="s">
        <v>27</v>
      </c>
      <c r="Q447" s="4" t="s">
        <v>28</v>
      </c>
      <c r="R447" s="21">
        <v>15</v>
      </c>
      <c r="S447" s="22">
        <v>1</v>
      </c>
      <c r="T447" s="32">
        <v>0</v>
      </c>
      <c r="U447" t="s">
        <v>2910</v>
      </c>
      <c r="W447" t="str">
        <f t="shared" si="12"/>
        <v/>
      </c>
      <c r="X447" s="31" t="str">
        <f t="shared" si="13"/>
        <v>-</v>
      </c>
      <c r="Y447" s="35">
        <v>0.58299999999999996</v>
      </c>
      <c r="Z447" s="8">
        <f>IFERROR(IFERROR(VLOOKUP(G447,'IVSET-Escuelas'!A:F,4,FALSE),VLOOKUP(M447,'IVSET-Fines'!F:L,7,FALSE)),"-")</f>
        <v>0.31361302733421331</v>
      </c>
    </row>
    <row r="448" spans="1:26" ht="15" thickBot="1" x14ac:dyDescent="0.4">
      <c r="A448" s="5" t="s">
        <v>2916</v>
      </c>
      <c r="B448" s="5" t="s">
        <v>203</v>
      </c>
      <c r="C448" s="5" t="s">
        <v>1986</v>
      </c>
      <c r="D448" s="5" t="s">
        <v>1987</v>
      </c>
      <c r="E448" s="5">
        <v>613144</v>
      </c>
      <c r="F448" s="5">
        <v>2</v>
      </c>
      <c r="G448" s="5" t="s">
        <v>1994</v>
      </c>
      <c r="H448" s="5" t="s">
        <v>20</v>
      </c>
      <c r="I448" s="6" t="s">
        <v>50</v>
      </c>
      <c r="J448" s="6" t="s">
        <v>51</v>
      </c>
      <c r="K448" s="6" t="s">
        <v>1993</v>
      </c>
      <c r="L448" s="6" t="s">
        <v>1995</v>
      </c>
      <c r="M448" s="6"/>
      <c r="N448" s="6" t="s">
        <v>199</v>
      </c>
      <c r="O448" s="6" t="s">
        <v>23</v>
      </c>
      <c r="P448" s="6" t="s">
        <v>27</v>
      </c>
      <c r="Q448" s="6" t="s">
        <v>28</v>
      </c>
      <c r="R448" s="19">
        <v>15</v>
      </c>
      <c r="S448" s="20">
        <v>1</v>
      </c>
      <c r="T448" s="32">
        <v>0</v>
      </c>
      <c r="U448" t="s">
        <v>2910</v>
      </c>
      <c r="W448" t="str">
        <f t="shared" si="12"/>
        <v/>
      </c>
      <c r="X448" s="31" t="str">
        <f t="shared" si="13"/>
        <v>-</v>
      </c>
      <c r="Y448" s="35">
        <v>0.58499999999999996</v>
      </c>
      <c r="Z448" s="8">
        <f>IFERROR(IFERROR(VLOOKUP(G448,'IVSET-Escuelas'!A:F,4,FALSE),VLOOKUP(M448,'IVSET-Fines'!F:L,7,FALSE)),"-")</f>
        <v>0.57755452394485474</v>
      </c>
    </row>
    <row r="449" spans="1:26" ht="15" thickBot="1" x14ac:dyDescent="0.4">
      <c r="A449" s="5" t="s">
        <v>2916</v>
      </c>
      <c r="B449" s="5" t="s">
        <v>1532</v>
      </c>
      <c r="C449" s="5" t="s">
        <v>1530</v>
      </c>
      <c r="D449" s="5" t="s">
        <v>1531</v>
      </c>
      <c r="E449" s="5">
        <v>608176</v>
      </c>
      <c r="F449" s="5">
        <v>2</v>
      </c>
      <c r="G449" s="5" t="s">
        <v>1617</v>
      </c>
      <c r="H449" s="5" t="s">
        <v>20</v>
      </c>
      <c r="I449" s="6" t="s">
        <v>50</v>
      </c>
      <c r="J449" s="6" t="s">
        <v>51</v>
      </c>
      <c r="K449" s="6" t="s">
        <v>1606</v>
      </c>
      <c r="L449" s="6" t="s">
        <v>1618</v>
      </c>
      <c r="M449" s="6"/>
      <c r="N449" s="6" t="s">
        <v>22</v>
      </c>
      <c r="O449" s="6" t="s">
        <v>23</v>
      </c>
      <c r="P449" s="6" t="s">
        <v>27</v>
      </c>
      <c r="Q449" s="6" t="s">
        <v>28</v>
      </c>
      <c r="R449" s="19">
        <v>14</v>
      </c>
      <c r="S449" s="20">
        <v>1</v>
      </c>
      <c r="T449" s="32">
        <v>0</v>
      </c>
      <c r="U449" t="s">
        <v>2910</v>
      </c>
      <c r="W449" t="str">
        <f t="shared" si="12"/>
        <v/>
      </c>
      <c r="X449" s="31" t="str">
        <f t="shared" si="13"/>
        <v>-</v>
      </c>
      <c r="Y449" s="35">
        <v>0.58699999999999997</v>
      </c>
      <c r="Z449" s="8">
        <f>IFERROR(IFERROR(VLOOKUP(G449,'IVSET-Escuelas'!A:F,4,FALSE),VLOOKUP(M449,'IVSET-Fines'!F:L,7,FALSE)),"-")</f>
        <v>0.3303762674331665</v>
      </c>
    </row>
    <row r="450" spans="1:26" ht="15" thickBot="1" x14ac:dyDescent="0.4">
      <c r="A450" s="3" t="s">
        <v>2916</v>
      </c>
      <c r="B450" s="3" t="s">
        <v>203</v>
      </c>
      <c r="C450" s="3" t="s">
        <v>1986</v>
      </c>
      <c r="D450" s="3" t="s">
        <v>1987</v>
      </c>
      <c r="E450" s="3">
        <v>603157</v>
      </c>
      <c r="F450" s="3">
        <v>2</v>
      </c>
      <c r="G450" s="3" t="s">
        <v>1990</v>
      </c>
      <c r="H450" s="3" t="s">
        <v>20</v>
      </c>
      <c r="I450" s="4" t="s">
        <v>50</v>
      </c>
      <c r="J450" s="4" t="s">
        <v>51</v>
      </c>
      <c r="K450" s="4" t="s">
        <v>1989</v>
      </c>
      <c r="L450" s="4" t="s">
        <v>754</v>
      </c>
      <c r="M450" s="4"/>
      <c r="N450" s="4" t="s">
        <v>22</v>
      </c>
      <c r="O450" s="4" t="s">
        <v>23</v>
      </c>
      <c r="P450" s="4" t="s">
        <v>27</v>
      </c>
      <c r="Q450" s="4" t="s">
        <v>28</v>
      </c>
      <c r="R450" s="21">
        <v>36</v>
      </c>
      <c r="S450" s="22">
        <v>3</v>
      </c>
      <c r="T450" s="32">
        <v>0</v>
      </c>
      <c r="U450" t="s">
        <v>2910</v>
      </c>
      <c r="W450" t="str">
        <f t="shared" ref="W450:W513" si="14">+IF(V450="","",IF(V450="FINES",CONCATENATE("R",IF(OR(B450="16",B450="21",B450="22",B450="23"),"16212223",IF(OR(B450="15",B450="17",B450="24",B450="25"),"15172425",B450))),IF(V450="CEBAS","UNICO",IF(VALUE(B450)&lt;=11,"AMBA","INTERIOR"))))</f>
        <v/>
      </c>
      <c r="X450" s="31" t="str">
        <f t="shared" ref="X450:X513" si="15">+IF(V450="","-",CONCATENATE(V450,"_",W450))</f>
        <v>-</v>
      </c>
      <c r="Y450" s="35">
        <v>0.58699999999999997</v>
      </c>
      <c r="Z450" s="8">
        <f>IFERROR(IFERROR(VLOOKUP(G450,'IVSET-Escuelas'!A:F,4,FALSE),VLOOKUP(M450,'IVSET-Fines'!F:L,7,FALSE)),"-")</f>
        <v>0.27937096357345581</v>
      </c>
    </row>
    <row r="451" spans="1:26" ht="15" thickBot="1" x14ac:dyDescent="0.4">
      <c r="A451" s="5" t="s">
        <v>2916</v>
      </c>
      <c r="B451" s="5" t="s">
        <v>257</v>
      </c>
      <c r="C451" s="5" t="s">
        <v>415</v>
      </c>
      <c r="D451" s="5" t="s">
        <v>2770</v>
      </c>
      <c r="E451" s="5">
        <v>613688</v>
      </c>
      <c r="F451" s="5">
        <v>1</v>
      </c>
      <c r="G451" s="5" t="s">
        <v>2771</v>
      </c>
      <c r="H451" s="5" t="s">
        <v>20</v>
      </c>
      <c r="I451" s="6" t="s">
        <v>50</v>
      </c>
      <c r="J451" s="6" t="s">
        <v>51</v>
      </c>
      <c r="K451" s="6" t="s">
        <v>2772</v>
      </c>
      <c r="L451" s="6" t="s">
        <v>672</v>
      </c>
      <c r="M451" s="6"/>
      <c r="N451" s="6" t="s">
        <v>22</v>
      </c>
      <c r="O451" s="6" t="s">
        <v>23</v>
      </c>
      <c r="P451" s="6" t="s">
        <v>27</v>
      </c>
      <c r="Q451" s="6" t="s">
        <v>28</v>
      </c>
      <c r="R451" s="19">
        <v>34</v>
      </c>
      <c r="S451" s="20">
        <v>3</v>
      </c>
      <c r="T451" s="32">
        <v>0</v>
      </c>
      <c r="U451" t="s">
        <v>2910</v>
      </c>
      <c r="W451" t="str">
        <f t="shared" si="14"/>
        <v/>
      </c>
      <c r="X451" s="31" t="str">
        <f t="shared" si="15"/>
        <v>-</v>
      </c>
      <c r="Y451" s="35">
        <v>0.58799999999999997</v>
      </c>
      <c r="Z451" s="8">
        <f>IFERROR(IFERROR(VLOOKUP(G451,'IVSET-Escuelas'!A:F,4,FALSE),VLOOKUP(M451,'IVSET-Fines'!F:L,7,FALSE)),"-")</f>
        <v>0.74888008832931519</v>
      </c>
    </row>
    <row r="452" spans="1:26" ht="15" thickBot="1" x14ac:dyDescent="0.4">
      <c r="A452" s="5" t="s">
        <v>2916</v>
      </c>
      <c r="B452" s="5" t="s">
        <v>222</v>
      </c>
      <c r="C452" s="5" t="s">
        <v>1154</v>
      </c>
      <c r="D452" s="5" t="s">
        <v>1155</v>
      </c>
      <c r="E452" s="5">
        <v>600164</v>
      </c>
      <c r="F452" s="5">
        <v>3</v>
      </c>
      <c r="G452" s="5" t="s">
        <v>1165</v>
      </c>
      <c r="H452" s="5" t="s">
        <v>20</v>
      </c>
      <c r="I452" s="6" t="s">
        <v>50</v>
      </c>
      <c r="J452" s="6" t="s">
        <v>51</v>
      </c>
      <c r="K452" s="6" t="s">
        <v>1157</v>
      </c>
      <c r="L452" s="6" t="s">
        <v>440</v>
      </c>
      <c r="M452" s="6"/>
      <c r="N452" s="6" t="s">
        <v>22</v>
      </c>
      <c r="O452" s="6" t="s">
        <v>23</v>
      </c>
      <c r="P452" s="6" t="s">
        <v>27</v>
      </c>
      <c r="Q452" s="6" t="s">
        <v>28</v>
      </c>
      <c r="R452" s="19">
        <v>32</v>
      </c>
      <c r="S452" s="20">
        <v>3</v>
      </c>
      <c r="T452" s="32">
        <v>0</v>
      </c>
      <c r="U452" t="s">
        <v>2910</v>
      </c>
      <c r="W452" t="str">
        <f t="shared" si="14"/>
        <v/>
      </c>
      <c r="X452" s="31" t="str">
        <f t="shared" si="15"/>
        <v>-</v>
      </c>
      <c r="Y452" s="35">
        <v>0.58899999999999997</v>
      </c>
      <c r="Z452" s="8">
        <f>IFERROR(IFERROR(VLOOKUP(G452,'IVSET-Escuelas'!A:F,4,FALSE),VLOOKUP(M452,'IVSET-Fines'!F:L,7,FALSE)),"-")</f>
        <v>0.65941816568374634</v>
      </c>
    </row>
    <row r="453" spans="1:26" ht="15" thickBot="1" x14ac:dyDescent="0.4">
      <c r="A453" s="5" t="s">
        <v>2916</v>
      </c>
      <c r="B453" s="5" t="s">
        <v>1257</v>
      </c>
      <c r="C453" s="5" t="s">
        <v>519</v>
      </c>
      <c r="D453" s="5" t="s">
        <v>2470</v>
      </c>
      <c r="E453" s="5">
        <v>612050</v>
      </c>
      <c r="F453" s="5">
        <v>1</v>
      </c>
      <c r="G453" s="5" t="s">
        <v>2476</v>
      </c>
      <c r="H453" s="5" t="s">
        <v>20</v>
      </c>
      <c r="I453" s="6" t="s">
        <v>50</v>
      </c>
      <c r="J453" s="6" t="s">
        <v>51</v>
      </c>
      <c r="K453" s="6" t="s">
        <v>2477</v>
      </c>
      <c r="L453" s="6" t="s">
        <v>619</v>
      </c>
      <c r="M453" s="6"/>
      <c r="N453" s="6" t="s">
        <v>22</v>
      </c>
      <c r="O453" s="6" t="s">
        <v>23</v>
      </c>
      <c r="P453" s="6" t="s">
        <v>27</v>
      </c>
      <c r="Q453" s="6" t="s">
        <v>28</v>
      </c>
      <c r="R453" s="19">
        <v>28</v>
      </c>
      <c r="S453" s="20">
        <v>2</v>
      </c>
      <c r="T453" s="32">
        <v>0</v>
      </c>
      <c r="U453" t="s">
        <v>2910</v>
      </c>
      <c r="W453" t="str">
        <f t="shared" si="14"/>
        <v/>
      </c>
      <c r="X453" s="31" t="str">
        <f t="shared" si="15"/>
        <v>-</v>
      </c>
      <c r="Y453" s="35">
        <v>0.59099999999999997</v>
      </c>
      <c r="Z453" s="8">
        <f>IFERROR(IFERROR(VLOOKUP(G453,'IVSET-Escuelas'!A:F,4,FALSE),VLOOKUP(M453,'IVSET-Fines'!F:L,7,FALSE)),"-")</f>
        <v>0.53538882732391357</v>
      </c>
    </row>
    <row r="454" spans="1:26" ht="15" thickBot="1" x14ac:dyDescent="0.4">
      <c r="A454" s="3" t="s">
        <v>2916</v>
      </c>
      <c r="B454" s="3" t="s">
        <v>222</v>
      </c>
      <c r="C454" s="3" t="s">
        <v>2047</v>
      </c>
      <c r="D454" s="3" t="s">
        <v>2048</v>
      </c>
      <c r="E454" s="3">
        <v>613145</v>
      </c>
      <c r="F454" s="3">
        <v>1</v>
      </c>
      <c r="G454" s="3" t="s">
        <v>2049</v>
      </c>
      <c r="H454" s="3" t="s">
        <v>20</v>
      </c>
      <c r="I454" s="4" t="s">
        <v>50</v>
      </c>
      <c r="J454" s="4" t="s">
        <v>51</v>
      </c>
      <c r="K454" s="4" t="s">
        <v>2050</v>
      </c>
      <c r="L454" s="4" t="s">
        <v>428</v>
      </c>
      <c r="M454" s="4"/>
      <c r="N454" s="4" t="s">
        <v>22</v>
      </c>
      <c r="O454" s="4" t="s">
        <v>23</v>
      </c>
      <c r="P454" s="4" t="s">
        <v>27</v>
      </c>
      <c r="Q454" s="4" t="s">
        <v>28</v>
      </c>
      <c r="R454" s="21">
        <v>30</v>
      </c>
      <c r="S454" s="22">
        <v>2</v>
      </c>
      <c r="T454" s="32">
        <v>0</v>
      </c>
      <c r="U454" t="s">
        <v>2910</v>
      </c>
      <c r="W454" t="str">
        <f t="shared" si="14"/>
        <v/>
      </c>
      <c r="X454" s="31" t="str">
        <f t="shared" si="15"/>
        <v>-</v>
      </c>
      <c r="Y454" s="35">
        <v>0.59399999999999997</v>
      </c>
      <c r="Z454" s="8">
        <f>IFERROR(IFERROR(VLOOKUP(G454,'IVSET-Escuelas'!A:F,4,FALSE),VLOOKUP(M454,'IVSET-Fines'!F:L,7,FALSE)),"-")</f>
        <v>0.53557890653610229</v>
      </c>
    </row>
    <row r="455" spans="1:26" ht="15" thickBot="1" x14ac:dyDescent="0.4">
      <c r="A455" s="3" t="s">
        <v>2916</v>
      </c>
      <c r="B455" s="3" t="s">
        <v>356</v>
      </c>
      <c r="C455" s="3" t="s">
        <v>353</v>
      </c>
      <c r="D455" s="3" t="s">
        <v>355</v>
      </c>
      <c r="E455" s="3">
        <v>616672</v>
      </c>
      <c r="F455" s="3">
        <v>0</v>
      </c>
      <c r="G455" s="3" t="s">
        <v>418</v>
      </c>
      <c r="H455" s="3" t="s">
        <v>210</v>
      </c>
      <c r="I455" s="4" t="s">
        <v>201</v>
      </c>
      <c r="J455" s="4" t="s">
        <v>21</v>
      </c>
      <c r="K455" s="4"/>
      <c r="L455" s="4" t="s">
        <v>419</v>
      </c>
      <c r="M455" s="4"/>
      <c r="N455" s="4" t="s">
        <v>22</v>
      </c>
      <c r="O455" s="4" t="s">
        <v>134</v>
      </c>
      <c r="P455" s="4" t="s">
        <v>27</v>
      </c>
      <c r="Q455" s="4" t="s">
        <v>144</v>
      </c>
      <c r="R455" s="21">
        <v>94</v>
      </c>
      <c r="S455" s="22">
        <v>3</v>
      </c>
      <c r="T455" s="32">
        <v>0</v>
      </c>
      <c r="U455" t="s">
        <v>2909</v>
      </c>
      <c r="W455" t="str">
        <f t="shared" si="14"/>
        <v/>
      </c>
      <c r="X455" s="31" t="str">
        <f t="shared" si="15"/>
        <v>-</v>
      </c>
      <c r="Y455" s="35">
        <v>0.59599999999999997</v>
      </c>
      <c r="Z455" s="8">
        <f>IFERROR(IFERROR(VLOOKUP(G455,'IVSET-Escuelas'!A:F,4,FALSE),VLOOKUP(M455,'IVSET-Fines'!F:L,7,FALSE)),"-")</f>
        <v>0.1466875076293945</v>
      </c>
    </row>
    <row r="456" spans="1:26" ht="15" thickBot="1" x14ac:dyDescent="0.4">
      <c r="A456" s="3" t="s">
        <v>2916</v>
      </c>
      <c r="B456" s="3" t="s">
        <v>217</v>
      </c>
      <c r="C456" s="3" t="s">
        <v>2206</v>
      </c>
      <c r="D456" s="3" t="s">
        <v>2207</v>
      </c>
      <c r="E456" s="3">
        <v>606465</v>
      </c>
      <c r="F456" s="3">
        <v>0</v>
      </c>
      <c r="G456" s="3" t="s">
        <v>2208</v>
      </c>
      <c r="H456" s="3" t="s">
        <v>20</v>
      </c>
      <c r="I456" s="4" t="s">
        <v>50</v>
      </c>
      <c r="J456" s="4" t="s">
        <v>21</v>
      </c>
      <c r="K456" s="4"/>
      <c r="L456" s="4" t="s">
        <v>543</v>
      </c>
      <c r="M456" s="4"/>
      <c r="N456" s="4" t="s">
        <v>22</v>
      </c>
      <c r="O456" s="4" t="s">
        <v>23</v>
      </c>
      <c r="P456" s="4" t="s">
        <v>27</v>
      </c>
      <c r="Q456" s="4" t="s">
        <v>28</v>
      </c>
      <c r="R456" s="21">
        <v>12</v>
      </c>
      <c r="S456" s="22">
        <v>2</v>
      </c>
      <c r="T456" s="32">
        <v>0</v>
      </c>
      <c r="U456" t="s">
        <v>2910</v>
      </c>
      <c r="W456" t="str">
        <f t="shared" si="14"/>
        <v/>
      </c>
      <c r="X456" s="31" t="str">
        <f t="shared" si="15"/>
        <v>-</v>
      </c>
      <c r="Y456" s="35">
        <v>0.59799999999999998</v>
      </c>
      <c r="Z456" s="8">
        <f>IFERROR(IFERROR(VLOOKUP(G456,'IVSET-Escuelas'!A:F,4,FALSE),VLOOKUP(M456,'IVSET-Fines'!F:L,7,FALSE)),"-")</f>
        <v>0.27151507139205933</v>
      </c>
    </row>
    <row r="457" spans="1:26" ht="15" thickBot="1" x14ac:dyDescent="0.4">
      <c r="A457" s="5" t="s">
        <v>2916</v>
      </c>
      <c r="B457" s="5" t="s">
        <v>257</v>
      </c>
      <c r="C457" s="5" t="s">
        <v>415</v>
      </c>
      <c r="D457" s="5" t="s">
        <v>2770</v>
      </c>
      <c r="E457" s="5">
        <v>620880</v>
      </c>
      <c r="F457" s="5">
        <v>0</v>
      </c>
      <c r="G457" s="5" t="s">
        <v>2789</v>
      </c>
      <c r="H457" s="5" t="s">
        <v>207</v>
      </c>
      <c r="I457" s="6" t="s">
        <v>201</v>
      </c>
      <c r="J457" s="6" t="s">
        <v>21</v>
      </c>
      <c r="K457" s="6"/>
      <c r="L457" s="6" t="s">
        <v>2790</v>
      </c>
      <c r="M457" s="6"/>
      <c r="N457" s="6" t="s">
        <v>22</v>
      </c>
      <c r="O457" s="6" t="s">
        <v>23</v>
      </c>
      <c r="P457" s="6" t="s">
        <v>27</v>
      </c>
      <c r="Q457" s="6" t="s">
        <v>144</v>
      </c>
      <c r="R457" s="19">
        <v>113</v>
      </c>
      <c r="S457" s="20">
        <v>3</v>
      </c>
      <c r="T457" s="32">
        <v>0</v>
      </c>
      <c r="U457" t="s">
        <v>2909</v>
      </c>
      <c r="W457" t="str">
        <f t="shared" si="14"/>
        <v/>
      </c>
      <c r="X457" s="31" t="str">
        <f t="shared" si="15"/>
        <v>-</v>
      </c>
      <c r="Y457" s="35">
        <v>0.59799999999999998</v>
      </c>
      <c r="Z457" s="8">
        <f>IFERROR(IFERROR(VLOOKUP(G457,'IVSET-Escuelas'!A:F,4,FALSE),VLOOKUP(M457,'IVSET-Fines'!F:L,7,FALSE)),"-")</f>
        <v>0.536903977394104</v>
      </c>
    </row>
    <row r="458" spans="1:26" ht="15" thickBot="1" x14ac:dyDescent="0.4">
      <c r="A458" s="5" t="s">
        <v>2916</v>
      </c>
      <c r="B458" s="5" t="s">
        <v>221</v>
      </c>
      <c r="C458" s="5" t="s">
        <v>558</v>
      </c>
      <c r="D458" s="5" t="s">
        <v>1960</v>
      </c>
      <c r="E458" s="5">
        <v>613647</v>
      </c>
      <c r="F458" s="5">
        <v>3</v>
      </c>
      <c r="G458" s="5" t="s">
        <v>1967</v>
      </c>
      <c r="H458" s="5" t="s">
        <v>20</v>
      </c>
      <c r="I458" s="6" t="s">
        <v>50</v>
      </c>
      <c r="J458" s="6" t="s">
        <v>51</v>
      </c>
      <c r="K458" s="6" t="s">
        <v>1968</v>
      </c>
      <c r="L458" s="6" t="s">
        <v>1969</v>
      </c>
      <c r="M458" s="6"/>
      <c r="N458" s="6" t="s">
        <v>22</v>
      </c>
      <c r="O458" s="6" t="s">
        <v>23</v>
      </c>
      <c r="P458" s="6" t="s">
        <v>27</v>
      </c>
      <c r="Q458" s="6" t="s">
        <v>28</v>
      </c>
      <c r="R458" s="19">
        <v>18</v>
      </c>
      <c r="S458" s="20">
        <v>1</v>
      </c>
      <c r="T458" s="32">
        <v>0</v>
      </c>
      <c r="U458" t="s">
        <v>2910</v>
      </c>
      <c r="W458" t="str">
        <f t="shared" si="14"/>
        <v/>
      </c>
      <c r="X458" s="31" t="str">
        <f t="shared" si="15"/>
        <v>-</v>
      </c>
      <c r="Y458" s="35">
        <v>0.6</v>
      </c>
      <c r="Z458" s="8">
        <f>IFERROR(IFERROR(VLOOKUP(G458,'IVSET-Escuelas'!A:F,4,FALSE),VLOOKUP(M458,'IVSET-Fines'!F:L,7,FALSE)),"-")</f>
        <v>0.1737842261791229</v>
      </c>
    </row>
    <row r="459" spans="1:26" ht="15" thickBot="1" x14ac:dyDescent="0.4">
      <c r="A459" s="5" t="s">
        <v>2916</v>
      </c>
      <c r="B459" s="5" t="s">
        <v>1257</v>
      </c>
      <c r="C459" s="5" t="s">
        <v>2213</v>
      </c>
      <c r="D459" s="5" t="s">
        <v>2214</v>
      </c>
      <c r="E459" s="5">
        <v>607654</v>
      </c>
      <c r="F459" s="5">
        <v>1</v>
      </c>
      <c r="G459" s="5" t="s">
        <v>2223</v>
      </c>
      <c r="H459" s="5" t="s">
        <v>20</v>
      </c>
      <c r="I459" s="6" t="s">
        <v>50</v>
      </c>
      <c r="J459" s="6" t="s">
        <v>51</v>
      </c>
      <c r="K459" s="6" t="s">
        <v>2224</v>
      </c>
      <c r="L459" s="6" t="s">
        <v>2225</v>
      </c>
      <c r="M459" s="6"/>
      <c r="N459" s="6" t="s">
        <v>22</v>
      </c>
      <c r="O459" s="6" t="s">
        <v>23</v>
      </c>
      <c r="P459" s="6" t="s">
        <v>27</v>
      </c>
      <c r="Q459" s="6" t="s">
        <v>28</v>
      </c>
      <c r="R459" s="19">
        <v>30</v>
      </c>
      <c r="S459" s="20">
        <v>3</v>
      </c>
      <c r="T459" s="32">
        <v>0</v>
      </c>
      <c r="U459" t="s">
        <v>2910</v>
      </c>
      <c r="W459" t="str">
        <f t="shared" si="14"/>
        <v/>
      </c>
      <c r="X459" s="31" t="str">
        <f t="shared" si="15"/>
        <v>-</v>
      </c>
      <c r="Y459" s="35">
        <v>0.60499999999999998</v>
      </c>
      <c r="Z459" s="8">
        <f>IFERROR(IFERROR(VLOOKUP(G459,'IVSET-Escuelas'!A:F,4,FALSE),VLOOKUP(M459,'IVSET-Fines'!F:L,7,FALSE)),"-")</f>
        <v>0.50112658739089966</v>
      </c>
    </row>
    <row r="460" spans="1:26" ht="15" thickBot="1" x14ac:dyDescent="0.4">
      <c r="A460" s="3" t="s">
        <v>2916</v>
      </c>
      <c r="B460" s="3" t="s">
        <v>598</v>
      </c>
      <c r="C460" s="3" t="s">
        <v>748</v>
      </c>
      <c r="D460" s="3" t="s">
        <v>2452</v>
      </c>
      <c r="E460" s="3">
        <v>612051</v>
      </c>
      <c r="F460" s="3">
        <v>2</v>
      </c>
      <c r="G460" s="3" t="s">
        <v>2455</v>
      </c>
      <c r="H460" s="3" t="s">
        <v>20</v>
      </c>
      <c r="I460" s="4" t="s">
        <v>50</v>
      </c>
      <c r="J460" s="4" t="s">
        <v>51</v>
      </c>
      <c r="K460" s="4" t="s">
        <v>2454</v>
      </c>
      <c r="L460" s="4" t="s">
        <v>526</v>
      </c>
      <c r="M460" s="4"/>
      <c r="N460" s="4" t="s">
        <v>22</v>
      </c>
      <c r="O460" s="4" t="s">
        <v>23</v>
      </c>
      <c r="P460" s="4" t="s">
        <v>27</v>
      </c>
      <c r="Q460" s="4" t="s">
        <v>28</v>
      </c>
      <c r="R460" s="21">
        <v>16</v>
      </c>
      <c r="S460" s="22">
        <v>1</v>
      </c>
      <c r="T460" s="32">
        <v>0</v>
      </c>
      <c r="U460" t="s">
        <v>2910</v>
      </c>
      <c r="W460" t="str">
        <f t="shared" si="14"/>
        <v/>
      </c>
      <c r="X460" s="31" t="str">
        <f t="shared" si="15"/>
        <v>-</v>
      </c>
      <c r="Y460" s="35">
        <v>0.60499999999999998</v>
      </c>
      <c r="Z460" s="8">
        <f>IFERROR(IFERROR(VLOOKUP(G460,'IVSET-Escuelas'!A:F,4,FALSE),VLOOKUP(M460,'IVSET-Fines'!F:L,7,FALSE)),"-")</f>
        <v>0.1624313294887543</v>
      </c>
    </row>
    <row r="461" spans="1:26" ht="15" thickBot="1" x14ac:dyDescent="0.4">
      <c r="A461" s="3" t="s">
        <v>2916</v>
      </c>
      <c r="B461" s="3" t="s">
        <v>223</v>
      </c>
      <c r="C461" s="3" t="s">
        <v>1195</v>
      </c>
      <c r="D461" s="3" t="s">
        <v>1196</v>
      </c>
      <c r="E461" s="3">
        <v>604821</v>
      </c>
      <c r="F461" s="3">
        <v>0</v>
      </c>
      <c r="G461" s="3" t="s">
        <v>1197</v>
      </c>
      <c r="H461" s="3" t="s">
        <v>20</v>
      </c>
      <c r="I461" s="4" t="s">
        <v>50</v>
      </c>
      <c r="J461" s="4" t="s">
        <v>21</v>
      </c>
      <c r="K461" s="4"/>
      <c r="L461" s="4" t="s">
        <v>1198</v>
      </c>
      <c r="M461" s="4"/>
      <c r="N461" s="4" t="s">
        <v>200</v>
      </c>
      <c r="O461" s="4" t="s">
        <v>23</v>
      </c>
      <c r="P461" s="4" t="s">
        <v>27</v>
      </c>
      <c r="Q461" s="4" t="s">
        <v>28</v>
      </c>
      <c r="R461" s="21">
        <v>5</v>
      </c>
      <c r="S461" s="22">
        <v>1</v>
      </c>
      <c r="T461" s="32">
        <v>0</v>
      </c>
      <c r="U461" t="s">
        <v>2910</v>
      </c>
      <c r="W461" t="str">
        <f t="shared" si="14"/>
        <v/>
      </c>
      <c r="X461" s="31" t="str">
        <f t="shared" si="15"/>
        <v>-</v>
      </c>
      <c r="Y461" s="35">
        <v>0.60499999999999998</v>
      </c>
      <c r="Z461" s="8">
        <f>IFERROR(IFERROR(VLOOKUP(G461,'IVSET-Escuelas'!A:F,4,FALSE),VLOOKUP(M461,'IVSET-Fines'!F:L,7,FALSE)),"-")</f>
        <v>0.24652524292469019</v>
      </c>
    </row>
    <row r="462" spans="1:26" ht="15" thickBot="1" x14ac:dyDescent="0.4">
      <c r="A462" s="3" t="s">
        <v>2916</v>
      </c>
      <c r="B462" s="3" t="s">
        <v>19</v>
      </c>
      <c r="C462" s="3" t="s">
        <v>252</v>
      </c>
      <c r="D462" s="3" t="s">
        <v>2566</v>
      </c>
      <c r="E462" s="3">
        <v>602838</v>
      </c>
      <c r="F462" s="3">
        <v>3</v>
      </c>
      <c r="G462" s="3" t="s">
        <v>2577</v>
      </c>
      <c r="H462" s="3" t="s">
        <v>20</v>
      </c>
      <c r="I462" s="4" t="s">
        <v>50</v>
      </c>
      <c r="J462" s="4" t="s">
        <v>51</v>
      </c>
      <c r="K462" s="4" t="s">
        <v>2573</v>
      </c>
      <c r="L462" s="4" t="s">
        <v>1167</v>
      </c>
      <c r="M462" s="4"/>
      <c r="N462" s="4" t="s">
        <v>22</v>
      </c>
      <c r="O462" s="4" t="s">
        <v>23</v>
      </c>
      <c r="P462" s="4" t="s">
        <v>27</v>
      </c>
      <c r="Q462" s="4" t="s">
        <v>28</v>
      </c>
      <c r="R462" s="21">
        <v>32</v>
      </c>
      <c r="S462" s="22">
        <v>3</v>
      </c>
      <c r="T462" s="32">
        <v>0</v>
      </c>
      <c r="U462" t="s">
        <v>2910</v>
      </c>
      <c r="W462" t="str">
        <f t="shared" si="14"/>
        <v/>
      </c>
      <c r="X462" s="31" t="str">
        <f t="shared" si="15"/>
        <v>-</v>
      </c>
      <c r="Y462" s="35">
        <v>0.60799999999999998</v>
      </c>
      <c r="Z462" s="8">
        <f>IFERROR(IFERROR(VLOOKUP(G462,'IVSET-Escuelas'!A:F,4,FALSE),VLOOKUP(M462,'IVSET-Fines'!F:L,7,FALSE)),"-")</f>
        <v>0.39576420187950129</v>
      </c>
    </row>
    <row r="463" spans="1:26" ht="15" thickBot="1" x14ac:dyDescent="0.4">
      <c r="A463" s="5" t="s">
        <v>2916</v>
      </c>
      <c r="B463" s="5" t="s">
        <v>203</v>
      </c>
      <c r="C463" s="5" t="s">
        <v>331</v>
      </c>
      <c r="D463" s="5" t="s">
        <v>2491</v>
      </c>
      <c r="E463" s="5">
        <v>607566</v>
      </c>
      <c r="F463" s="5">
        <v>1</v>
      </c>
      <c r="G463" s="5" t="s">
        <v>2494</v>
      </c>
      <c r="H463" s="5" t="s">
        <v>20</v>
      </c>
      <c r="I463" s="6" t="s">
        <v>50</v>
      </c>
      <c r="J463" s="6" t="s">
        <v>51</v>
      </c>
      <c r="K463" s="6" t="s">
        <v>2495</v>
      </c>
      <c r="L463" s="6" t="s">
        <v>2496</v>
      </c>
      <c r="M463" s="6"/>
      <c r="N463" s="6" t="s">
        <v>22</v>
      </c>
      <c r="O463" s="6" t="s">
        <v>23</v>
      </c>
      <c r="P463" s="6" t="s">
        <v>27</v>
      </c>
      <c r="Q463" s="6" t="s">
        <v>28</v>
      </c>
      <c r="R463" s="19">
        <v>45</v>
      </c>
      <c r="S463" s="20">
        <v>3</v>
      </c>
      <c r="T463" s="32">
        <v>0</v>
      </c>
      <c r="U463" t="s">
        <v>2910</v>
      </c>
      <c r="W463" t="str">
        <f t="shared" si="14"/>
        <v/>
      </c>
      <c r="X463" s="31" t="str">
        <f t="shared" si="15"/>
        <v>-</v>
      </c>
      <c r="Y463" s="35">
        <v>0.60799999999999998</v>
      </c>
      <c r="Z463" s="8">
        <f>IFERROR(IFERROR(VLOOKUP(G463,'IVSET-Escuelas'!A:F,4,FALSE),VLOOKUP(M463,'IVSET-Fines'!F:L,7,FALSE)),"-")</f>
        <v>0.59836238622665405</v>
      </c>
    </row>
    <row r="464" spans="1:26" ht="15" thickBot="1" x14ac:dyDescent="0.4">
      <c r="A464" s="3" t="s">
        <v>2916</v>
      </c>
      <c r="B464" s="3" t="s">
        <v>138</v>
      </c>
      <c r="C464" s="3" t="s">
        <v>540</v>
      </c>
      <c r="D464" s="3" t="s">
        <v>1766</v>
      </c>
      <c r="E464" s="3">
        <v>609593</v>
      </c>
      <c r="F464" s="3">
        <v>3</v>
      </c>
      <c r="G464" s="3" t="s">
        <v>1770</v>
      </c>
      <c r="H464" s="3" t="s">
        <v>20</v>
      </c>
      <c r="I464" s="4" t="s">
        <v>50</v>
      </c>
      <c r="J464" s="4" t="s">
        <v>51</v>
      </c>
      <c r="K464" s="4" t="s">
        <v>1768</v>
      </c>
      <c r="L464" s="4" t="s">
        <v>619</v>
      </c>
      <c r="M464" s="4"/>
      <c r="N464" s="4" t="s">
        <v>22</v>
      </c>
      <c r="O464" s="4" t="s">
        <v>23</v>
      </c>
      <c r="P464" s="4" t="s">
        <v>27</v>
      </c>
      <c r="Q464" s="4" t="s">
        <v>28</v>
      </c>
      <c r="R464" s="21">
        <v>14</v>
      </c>
      <c r="S464" s="22">
        <v>1</v>
      </c>
      <c r="T464" s="32">
        <v>0</v>
      </c>
      <c r="U464" t="s">
        <v>2910</v>
      </c>
      <c r="W464" t="str">
        <f t="shared" si="14"/>
        <v/>
      </c>
      <c r="X464" s="31" t="str">
        <f t="shared" si="15"/>
        <v>-</v>
      </c>
      <c r="Y464" s="35">
        <v>0.60899999999999999</v>
      </c>
      <c r="Z464" s="8">
        <f>IFERROR(IFERROR(VLOOKUP(G464,'IVSET-Escuelas'!A:F,4,FALSE),VLOOKUP(M464,'IVSET-Fines'!F:L,7,FALSE)),"-")</f>
        <v>0.31003466248512268</v>
      </c>
    </row>
    <row r="465" spans="1:26" ht="15" thickBot="1" x14ac:dyDescent="0.4">
      <c r="A465" s="5" t="s">
        <v>2916</v>
      </c>
      <c r="B465" s="5" t="s">
        <v>516</v>
      </c>
      <c r="C465" s="5" t="s">
        <v>890</v>
      </c>
      <c r="D465" s="5" t="s">
        <v>891</v>
      </c>
      <c r="E465" s="5">
        <v>603367</v>
      </c>
      <c r="F465" s="5">
        <v>0</v>
      </c>
      <c r="G465" s="5" t="s">
        <v>892</v>
      </c>
      <c r="H465" s="5" t="s">
        <v>20</v>
      </c>
      <c r="I465" s="6" t="s">
        <v>50</v>
      </c>
      <c r="J465" s="6" t="s">
        <v>21</v>
      </c>
      <c r="K465" s="6"/>
      <c r="L465" s="6" t="s">
        <v>893</v>
      </c>
      <c r="M465" s="6"/>
      <c r="N465" s="6" t="s">
        <v>22</v>
      </c>
      <c r="O465" s="6" t="s">
        <v>23</v>
      </c>
      <c r="P465" s="6" t="s">
        <v>27</v>
      </c>
      <c r="Q465" s="6" t="s">
        <v>28</v>
      </c>
      <c r="R465" s="19">
        <v>14</v>
      </c>
      <c r="S465" s="20">
        <v>2</v>
      </c>
      <c r="T465" s="32">
        <v>0</v>
      </c>
      <c r="U465" t="s">
        <v>2910</v>
      </c>
      <c r="W465" t="str">
        <f t="shared" si="14"/>
        <v/>
      </c>
      <c r="X465" s="31" t="str">
        <f t="shared" si="15"/>
        <v>-</v>
      </c>
      <c r="Y465" s="35">
        <v>0.60899999999999999</v>
      </c>
      <c r="Z465" s="8">
        <f>IFERROR(IFERROR(VLOOKUP(G465,'IVSET-Escuelas'!A:F,4,FALSE),VLOOKUP(M465,'IVSET-Fines'!F:L,7,FALSE)),"-")</f>
        <v>0.32113164663314819</v>
      </c>
    </row>
    <row r="466" spans="1:26" ht="15" thickBot="1" x14ac:dyDescent="0.4">
      <c r="A466" s="5" t="s">
        <v>2916</v>
      </c>
      <c r="B466" s="5" t="s">
        <v>1532</v>
      </c>
      <c r="C466" s="5" t="s">
        <v>1530</v>
      </c>
      <c r="D466" s="5" t="s">
        <v>1531</v>
      </c>
      <c r="E466" s="5">
        <v>612828</v>
      </c>
      <c r="F466" s="5">
        <v>1</v>
      </c>
      <c r="G466" s="5" t="s">
        <v>1621</v>
      </c>
      <c r="H466" s="5" t="s">
        <v>20</v>
      </c>
      <c r="I466" s="6" t="s">
        <v>50</v>
      </c>
      <c r="J466" s="6" t="s">
        <v>51</v>
      </c>
      <c r="K466" s="6" t="s">
        <v>1622</v>
      </c>
      <c r="L466" s="6" t="s">
        <v>1623</v>
      </c>
      <c r="M466" s="6"/>
      <c r="N466" s="6" t="s">
        <v>22</v>
      </c>
      <c r="O466" s="6" t="s">
        <v>23</v>
      </c>
      <c r="P466" s="6" t="s">
        <v>27</v>
      </c>
      <c r="Q466" s="6" t="s">
        <v>28</v>
      </c>
      <c r="R466" s="19">
        <v>14</v>
      </c>
      <c r="S466" s="20">
        <v>1</v>
      </c>
      <c r="T466" s="32">
        <v>0</v>
      </c>
      <c r="U466" t="s">
        <v>2910</v>
      </c>
      <c r="W466" t="str">
        <f t="shared" si="14"/>
        <v/>
      </c>
      <c r="X466" s="31" t="str">
        <f t="shared" si="15"/>
        <v>-</v>
      </c>
      <c r="Y466" s="35">
        <v>0.61399999999999999</v>
      </c>
      <c r="Z466" s="8">
        <f>IFERROR(IFERROR(VLOOKUP(G466,'IVSET-Escuelas'!A:F,4,FALSE),VLOOKUP(M466,'IVSET-Fines'!F:L,7,FALSE)),"-")</f>
        <v>0.44087821245193481</v>
      </c>
    </row>
    <row r="467" spans="1:26" ht="15" thickBot="1" x14ac:dyDescent="0.4">
      <c r="A467" s="5" t="s">
        <v>2916</v>
      </c>
      <c r="B467" s="5" t="s">
        <v>257</v>
      </c>
      <c r="C467" s="5" t="s">
        <v>772</v>
      </c>
      <c r="D467" s="5" t="s">
        <v>773</v>
      </c>
      <c r="E467" s="5">
        <v>602617</v>
      </c>
      <c r="F467" s="5">
        <v>1</v>
      </c>
      <c r="G467" s="5" t="s">
        <v>781</v>
      </c>
      <c r="H467" s="5" t="s">
        <v>20</v>
      </c>
      <c r="I467" s="6" t="s">
        <v>50</v>
      </c>
      <c r="J467" s="6" t="s">
        <v>51</v>
      </c>
      <c r="K467" s="6" t="s">
        <v>780</v>
      </c>
      <c r="L467" s="6" t="s">
        <v>440</v>
      </c>
      <c r="M467" s="6"/>
      <c r="N467" s="6" t="s">
        <v>22</v>
      </c>
      <c r="O467" s="6" t="s">
        <v>23</v>
      </c>
      <c r="P467" s="6" t="s">
        <v>27</v>
      </c>
      <c r="Q467" s="6" t="s">
        <v>28</v>
      </c>
      <c r="R467" s="19">
        <v>18</v>
      </c>
      <c r="S467" s="20">
        <v>3</v>
      </c>
      <c r="T467" s="32">
        <v>0</v>
      </c>
      <c r="U467" t="s">
        <v>2910</v>
      </c>
      <c r="W467" t="str">
        <f t="shared" si="14"/>
        <v/>
      </c>
      <c r="X467" s="31" t="str">
        <f t="shared" si="15"/>
        <v>-</v>
      </c>
      <c r="Y467" s="35">
        <v>0.61399999999999999</v>
      </c>
      <c r="Z467" s="8">
        <f>IFERROR(IFERROR(VLOOKUP(G467,'IVSET-Escuelas'!A:F,4,FALSE),VLOOKUP(M467,'IVSET-Fines'!F:L,7,FALSE)),"-")</f>
        <v>0.27362620830535889</v>
      </c>
    </row>
    <row r="468" spans="1:26" ht="15" thickBot="1" x14ac:dyDescent="0.4">
      <c r="A468" s="3" t="s">
        <v>2916</v>
      </c>
      <c r="B468" s="3" t="s">
        <v>203</v>
      </c>
      <c r="C468" s="3" t="s">
        <v>450</v>
      </c>
      <c r="D468" s="3" t="s">
        <v>452</v>
      </c>
      <c r="E468" s="3">
        <v>605440</v>
      </c>
      <c r="F468" s="3">
        <v>1</v>
      </c>
      <c r="G468" s="3" t="s">
        <v>463</v>
      </c>
      <c r="H468" s="3" t="s">
        <v>20</v>
      </c>
      <c r="I468" s="4" t="s">
        <v>50</v>
      </c>
      <c r="J468" s="4" t="s">
        <v>51</v>
      </c>
      <c r="K468" s="4" t="s">
        <v>464</v>
      </c>
      <c r="L468" s="4" t="s">
        <v>465</v>
      </c>
      <c r="M468" s="4"/>
      <c r="N468" s="4" t="s">
        <v>22</v>
      </c>
      <c r="O468" s="4" t="s">
        <v>23</v>
      </c>
      <c r="P468" s="4" t="s">
        <v>27</v>
      </c>
      <c r="Q468" s="4" t="s">
        <v>28</v>
      </c>
      <c r="R468" s="21">
        <v>30</v>
      </c>
      <c r="S468" s="22">
        <v>2</v>
      </c>
      <c r="T468" s="32">
        <v>0</v>
      </c>
      <c r="U468" t="s">
        <v>2910</v>
      </c>
      <c r="W468" t="str">
        <f t="shared" si="14"/>
        <v/>
      </c>
      <c r="X468" s="31" t="str">
        <f t="shared" si="15"/>
        <v>-</v>
      </c>
      <c r="Y468" s="35">
        <v>0.61599999999999999</v>
      </c>
      <c r="Z468" s="8">
        <f>IFERROR(IFERROR(VLOOKUP(G468,'IVSET-Escuelas'!A:F,4,FALSE),VLOOKUP(M468,'IVSET-Fines'!F:L,7,FALSE)),"-")</f>
        <v>0.2477886974811554</v>
      </c>
    </row>
    <row r="469" spans="1:26" ht="15" thickBot="1" x14ac:dyDescent="0.4">
      <c r="A469" s="5" t="s">
        <v>2916</v>
      </c>
      <c r="B469" s="5" t="s">
        <v>516</v>
      </c>
      <c r="C469" s="5" t="s">
        <v>1348</v>
      </c>
      <c r="D469" s="5" t="s">
        <v>1349</v>
      </c>
      <c r="E469" s="5">
        <v>607974</v>
      </c>
      <c r="F469" s="5">
        <v>1</v>
      </c>
      <c r="G469" s="5" t="s">
        <v>1350</v>
      </c>
      <c r="H469" s="5" t="s">
        <v>20</v>
      </c>
      <c r="I469" s="6" t="s">
        <v>50</v>
      </c>
      <c r="J469" s="6" t="s">
        <v>51</v>
      </c>
      <c r="K469" s="6" t="s">
        <v>1351</v>
      </c>
      <c r="L469" s="6" t="s">
        <v>428</v>
      </c>
      <c r="M469" s="6"/>
      <c r="N469" s="6" t="s">
        <v>22</v>
      </c>
      <c r="O469" s="6" t="s">
        <v>23</v>
      </c>
      <c r="P469" s="6" t="s">
        <v>27</v>
      </c>
      <c r="Q469" s="6" t="s">
        <v>28</v>
      </c>
      <c r="R469" s="19">
        <v>11</v>
      </c>
      <c r="S469" s="20">
        <v>1</v>
      </c>
      <c r="T469" s="32">
        <v>0</v>
      </c>
      <c r="U469" t="s">
        <v>2910</v>
      </c>
      <c r="W469" t="str">
        <f t="shared" si="14"/>
        <v/>
      </c>
      <c r="X469" s="31" t="str">
        <f t="shared" si="15"/>
        <v>-</v>
      </c>
      <c r="Y469" s="35">
        <v>0.61599999999999999</v>
      </c>
      <c r="Z469" s="8">
        <f>IFERROR(IFERROR(VLOOKUP(G469,'IVSET-Escuelas'!A:F,4,FALSE),VLOOKUP(M469,'IVSET-Fines'!F:L,7,FALSE)),"-")</f>
        <v>0.53657913208007813</v>
      </c>
    </row>
    <row r="470" spans="1:26" ht="15" thickBot="1" x14ac:dyDescent="0.4">
      <c r="A470" s="5" t="s">
        <v>2916</v>
      </c>
      <c r="B470" s="5" t="s">
        <v>1257</v>
      </c>
      <c r="C470" s="5" t="s">
        <v>1255</v>
      </c>
      <c r="D470" s="5" t="s">
        <v>1256</v>
      </c>
      <c r="E470" s="5">
        <v>616789</v>
      </c>
      <c r="F470" s="5">
        <v>0</v>
      </c>
      <c r="G470" s="5" t="s">
        <v>1313</v>
      </c>
      <c r="H470" s="5" t="s">
        <v>210</v>
      </c>
      <c r="I470" s="6" t="s">
        <v>201</v>
      </c>
      <c r="J470" s="6" t="s">
        <v>21</v>
      </c>
      <c r="K470" s="6"/>
      <c r="L470" s="6" t="s">
        <v>1314</v>
      </c>
      <c r="M470" s="6"/>
      <c r="N470" s="6" t="s">
        <v>22</v>
      </c>
      <c r="O470" s="6" t="s">
        <v>23</v>
      </c>
      <c r="P470" s="6" t="s">
        <v>27</v>
      </c>
      <c r="Q470" s="6" t="s">
        <v>144</v>
      </c>
      <c r="R470" s="19">
        <v>92</v>
      </c>
      <c r="S470" s="20">
        <v>5</v>
      </c>
      <c r="T470" s="32">
        <v>0</v>
      </c>
      <c r="U470" t="s">
        <v>2909</v>
      </c>
      <c r="W470" t="str">
        <f t="shared" si="14"/>
        <v/>
      </c>
      <c r="X470" s="31" t="str">
        <f t="shared" si="15"/>
        <v>-</v>
      </c>
      <c r="Y470" s="35">
        <v>0.61599999999999999</v>
      </c>
      <c r="Z470" s="8">
        <f>IFERROR(IFERROR(VLOOKUP(G470,'IVSET-Escuelas'!A:F,4,FALSE),VLOOKUP(M470,'IVSET-Fines'!F:L,7,FALSE)),"-")</f>
        <v>0.59219521284103394</v>
      </c>
    </row>
    <row r="471" spans="1:26" ht="15" thickBot="1" x14ac:dyDescent="0.4">
      <c r="A471" s="5" t="s">
        <v>2916</v>
      </c>
      <c r="B471" s="5" t="s">
        <v>138</v>
      </c>
      <c r="C471" s="5" t="s">
        <v>436</v>
      </c>
      <c r="D471" s="5" t="s">
        <v>1067</v>
      </c>
      <c r="E471" s="5">
        <v>603026</v>
      </c>
      <c r="F471" s="5">
        <v>0</v>
      </c>
      <c r="G471" s="5" t="s">
        <v>1070</v>
      </c>
      <c r="H471" s="5" t="s">
        <v>20</v>
      </c>
      <c r="I471" s="6" t="s">
        <v>50</v>
      </c>
      <c r="J471" s="6" t="s">
        <v>21</v>
      </c>
      <c r="K471" s="6"/>
      <c r="L471" s="6" t="s">
        <v>545</v>
      </c>
      <c r="M471" s="6"/>
      <c r="N471" s="6" t="s">
        <v>200</v>
      </c>
      <c r="O471" s="6" t="s">
        <v>23</v>
      </c>
      <c r="P471" s="6" t="s">
        <v>27</v>
      </c>
      <c r="Q471" s="6" t="s">
        <v>28</v>
      </c>
      <c r="R471" s="19">
        <v>24</v>
      </c>
      <c r="S471" s="20">
        <v>3</v>
      </c>
      <c r="T471" s="32">
        <v>0</v>
      </c>
      <c r="U471" t="s">
        <v>2910</v>
      </c>
      <c r="W471" t="str">
        <f t="shared" si="14"/>
        <v/>
      </c>
      <c r="X471" s="31" t="str">
        <f t="shared" si="15"/>
        <v>-</v>
      </c>
      <c r="Y471" s="35">
        <v>0.62</v>
      </c>
      <c r="Z471" s="8">
        <f>IFERROR(IFERROR(VLOOKUP(G471,'IVSET-Escuelas'!A:F,4,FALSE),VLOOKUP(M471,'IVSET-Fines'!F:L,7,FALSE)),"-")</f>
        <v>0.50177425146102905</v>
      </c>
    </row>
    <row r="472" spans="1:26" ht="15" thickBot="1" x14ac:dyDescent="0.4">
      <c r="A472" s="5" t="s">
        <v>2916</v>
      </c>
      <c r="B472" s="5" t="s">
        <v>135</v>
      </c>
      <c r="C472" s="5" t="s">
        <v>727</v>
      </c>
      <c r="D472" s="5" t="s">
        <v>728</v>
      </c>
      <c r="E472" s="5">
        <v>603433</v>
      </c>
      <c r="F472" s="5">
        <v>0</v>
      </c>
      <c r="G472" s="5" t="s">
        <v>729</v>
      </c>
      <c r="H472" s="5" t="s">
        <v>20</v>
      </c>
      <c r="I472" s="6" t="s">
        <v>50</v>
      </c>
      <c r="J472" s="6" t="s">
        <v>21</v>
      </c>
      <c r="K472" s="6"/>
      <c r="L472" s="6" t="s">
        <v>235</v>
      </c>
      <c r="M472" s="6"/>
      <c r="N472" s="6" t="s">
        <v>22</v>
      </c>
      <c r="O472" s="6" t="s">
        <v>23</v>
      </c>
      <c r="P472" s="6" t="s">
        <v>27</v>
      </c>
      <c r="Q472" s="6" t="s">
        <v>28</v>
      </c>
      <c r="R472" s="19">
        <v>15</v>
      </c>
      <c r="S472" s="20">
        <v>1</v>
      </c>
      <c r="T472" s="32">
        <v>0</v>
      </c>
      <c r="U472" t="s">
        <v>2910</v>
      </c>
      <c r="W472" t="str">
        <f t="shared" si="14"/>
        <v/>
      </c>
      <c r="X472" s="31" t="str">
        <f t="shared" si="15"/>
        <v>-</v>
      </c>
      <c r="Y472" s="35">
        <v>0.621</v>
      </c>
      <c r="Z472" s="8">
        <f>IFERROR(IFERROR(VLOOKUP(G472,'IVSET-Escuelas'!A:F,4,FALSE),VLOOKUP(M472,'IVSET-Fines'!F:L,7,FALSE)),"-")</f>
        <v>0.59943473339080811</v>
      </c>
    </row>
    <row r="473" spans="1:26" ht="15" thickBot="1" x14ac:dyDescent="0.4">
      <c r="A473" s="3" t="s">
        <v>2916</v>
      </c>
      <c r="B473" s="3" t="s">
        <v>1860</v>
      </c>
      <c r="C473" s="3" t="s">
        <v>1858</v>
      </c>
      <c r="D473" s="3" t="s">
        <v>1859</v>
      </c>
      <c r="E473" s="3">
        <v>609621</v>
      </c>
      <c r="F473" s="3">
        <v>3</v>
      </c>
      <c r="G473" s="3" t="s">
        <v>1884</v>
      </c>
      <c r="H473" s="3" t="s">
        <v>20</v>
      </c>
      <c r="I473" s="4" t="s">
        <v>50</v>
      </c>
      <c r="J473" s="4" t="s">
        <v>51</v>
      </c>
      <c r="K473" s="4" t="s">
        <v>1870</v>
      </c>
      <c r="L473" s="4" t="s">
        <v>1885</v>
      </c>
      <c r="M473" s="4"/>
      <c r="N473" s="4" t="s">
        <v>22</v>
      </c>
      <c r="O473" s="4" t="s">
        <v>23</v>
      </c>
      <c r="P473" s="4" t="s">
        <v>27</v>
      </c>
      <c r="Q473" s="4" t="s">
        <v>28</v>
      </c>
      <c r="R473" s="21">
        <v>15</v>
      </c>
      <c r="S473" s="22">
        <v>1</v>
      </c>
      <c r="T473" s="32">
        <v>0</v>
      </c>
      <c r="U473" t="s">
        <v>2910</v>
      </c>
      <c r="W473" t="str">
        <f t="shared" si="14"/>
        <v/>
      </c>
      <c r="X473" s="31" t="str">
        <f t="shared" si="15"/>
        <v>-</v>
      </c>
      <c r="Y473" s="35">
        <v>0.622</v>
      </c>
      <c r="Z473" s="8">
        <f>IFERROR(IFERROR(VLOOKUP(G473,'IVSET-Escuelas'!A:F,4,FALSE),VLOOKUP(M473,'IVSET-Fines'!F:L,7,FALSE)),"-")</f>
        <v>0.5870206356048584</v>
      </c>
    </row>
    <row r="474" spans="1:26" ht="15" thickBot="1" x14ac:dyDescent="0.4">
      <c r="A474" s="3" t="s">
        <v>2916</v>
      </c>
      <c r="B474" s="3" t="s">
        <v>217</v>
      </c>
      <c r="C474" s="3" t="s">
        <v>2027</v>
      </c>
      <c r="D474" s="3" t="s">
        <v>2028</v>
      </c>
      <c r="E474" s="3">
        <v>601475</v>
      </c>
      <c r="F474" s="3">
        <v>3</v>
      </c>
      <c r="G474" s="3" t="s">
        <v>2032</v>
      </c>
      <c r="H474" s="3" t="s">
        <v>20</v>
      </c>
      <c r="I474" s="4" t="s">
        <v>50</v>
      </c>
      <c r="J474" s="4" t="s">
        <v>51</v>
      </c>
      <c r="K474" s="4" t="s">
        <v>2030</v>
      </c>
      <c r="L474" s="4" t="s">
        <v>778</v>
      </c>
      <c r="M474" s="4"/>
      <c r="N474" s="4" t="s">
        <v>22</v>
      </c>
      <c r="O474" s="4" t="s">
        <v>23</v>
      </c>
      <c r="P474" s="4" t="s">
        <v>27</v>
      </c>
      <c r="Q474" s="4" t="s">
        <v>28</v>
      </c>
      <c r="R474" s="21">
        <v>43</v>
      </c>
      <c r="S474" s="22">
        <v>4</v>
      </c>
      <c r="T474" s="32">
        <v>0</v>
      </c>
      <c r="U474" t="s">
        <v>2910</v>
      </c>
      <c r="W474" t="str">
        <f t="shared" si="14"/>
        <v/>
      </c>
      <c r="X474" s="31" t="str">
        <f t="shared" si="15"/>
        <v>-</v>
      </c>
      <c r="Y474" s="35">
        <v>0.624</v>
      </c>
      <c r="Z474" s="8">
        <f>IFERROR(IFERROR(VLOOKUP(G474,'IVSET-Escuelas'!A:F,4,FALSE),VLOOKUP(M474,'IVSET-Fines'!F:L,7,FALSE)),"-")</f>
        <v>0.32494831085205078</v>
      </c>
    </row>
    <row r="475" spans="1:26" ht="15" thickBot="1" x14ac:dyDescent="0.4">
      <c r="A475" s="5" t="s">
        <v>2916</v>
      </c>
      <c r="B475" s="5" t="s">
        <v>220</v>
      </c>
      <c r="C475" s="5" t="s">
        <v>726</v>
      </c>
      <c r="D475" s="5" t="s">
        <v>2434</v>
      </c>
      <c r="E475" s="5">
        <v>616865</v>
      </c>
      <c r="F475" s="5">
        <v>0</v>
      </c>
      <c r="G475" s="5" t="s">
        <v>2440</v>
      </c>
      <c r="H475" s="5" t="s">
        <v>20</v>
      </c>
      <c r="I475" s="6" t="s">
        <v>50</v>
      </c>
      <c r="J475" s="6" t="s">
        <v>21</v>
      </c>
      <c r="K475" s="6"/>
      <c r="L475" s="6" t="s">
        <v>1226</v>
      </c>
      <c r="M475" s="6"/>
      <c r="N475" s="6" t="s">
        <v>22</v>
      </c>
      <c r="O475" s="6" t="s">
        <v>23</v>
      </c>
      <c r="P475" s="6" t="s">
        <v>27</v>
      </c>
      <c r="Q475" s="6" t="s">
        <v>28</v>
      </c>
      <c r="R475" s="19">
        <v>11</v>
      </c>
      <c r="S475" s="20">
        <v>1</v>
      </c>
      <c r="T475" s="32">
        <v>0</v>
      </c>
      <c r="U475" t="s">
        <v>2910</v>
      </c>
      <c r="W475" t="str">
        <f t="shared" si="14"/>
        <v/>
      </c>
      <c r="X475" s="31" t="str">
        <f t="shared" si="15"/>
        <v>-</v>
      </c>
      <c r="Y475" s="35">
        <v>0.625</v>
      </c>
      <c r="Z475" s="8">
        <f>IFERROR(IFERROR(VLOOKUP(G475,'IVSET-Escuelas'!A:F,4,FALSE),VLOOKUP(M475,'IVSET-Fines'!F:L,7,FALSE)),"-")</f>
        <v>0.30996274948120123</v>
      </c>
    </row>
    <row r="476" spans="1:26" ht="15" thickBot="1" x14ac:dyDescent="0.4">
      <c r="A476" s="3" t="s">
        <v>2916</v>
      </c>
      <c r="B476" s="3" t="s">
        <v>1532</v>
      </c>
      <c r="C476" s="3" t="s">
        <v>1530</v>
      </c>
      <c r="D476" s="3" t="s">
        <v>1531</v>
      </c>
      <c r="E476" s="3">
        <v>612436</v>
      </c>
      <c r="F476" s="3">
        <v>2</v>
      </c>
      <c r="G476" s="3" t="s">
        <v>1580</v>
      </c>
      <c r="H476" s="3" t="s">
        <v>20</v>
      </c>
      <c r="I476" s="4" t="s">
        <v>50</v>
      </c>
      <c r="J476" s="4" t="s">
        <v>51</v>
      </c>
      <c r="K476" s="4" t="s">
        <v>1566</v>
      </c>
      <c r="L476" s="4" t="s">
        <v>1581</v>
      </c>
      <c r="M476" s="4"/>
      <c r="N476" s="4" t="s">
        <v>22</v>
      </c>
      <c r="O476" s="4" t="s">
        <v>23</v>
      </c>
      <c r="P476" s="4" t="s">
        <v>27</v>
      </c>
      <c r="Q476" s="4" t="s">
        <v>28</v>
      </c>
      <c r="R476" s="21">
        <v>24</v>
      </c>
      <c r="S476" s="22">
        <v>1</v>
      </c>
      <c r="T476" s="32">
        <v>0</v>
      </c>
      <c r="U476" t="s">
        <v>2910</v>
      </c>
      <c r="W476" t="str">
        <f t="shared" si="14"/>
        <v/>
      </c>
      <c r="X476" s="31" t="str">
        <f t="shared" si="15"/>
        <v>-</v>
      </c>
      <c r="Y476" s="35">
        <v>0.625</v>
      </c>
      <c r="Z476" s="8">
        <f>IFERROR(IFERROR(VLOOKUP(G476,'IVSET-Escuelas'!A:F,4,FALSE),VLOOKUP(M476,'IVSET-Fines'!F:L,7,FALSE)),"-")</f>
        <v>0.73554033041000366</v>
      </c>
    </row>
    <row r="477" spans="1:26" ht="15" thickBot="1" x14ac:dyDescent="0.4">
      <c r="A477" s="3" t="s">
        <v>2916</v>
      </c>
      <c r="B477" s="3" t="s">
        <v>356</v>
      </c>
      <c r="C477" s="3" t="s">
        <v>353</v>
      </c>
      <c r="D477" s="3" t="s">
        <v>355</v>
      </c>
      <c r="E477" s="3">
        <v>602025</v>
      </c>
      <c r="F477" s="3">
        <v>1</v>
      </c>
      <c r="G477" s="3" t="s">
        <v>370</v>
      </c>
      <c r="H477" s="3" t="s">
        <v>20</v>
      </c>
      <c r="I477" s="4" t="s">
        <v>50</v>
      </c>
      <c r="J477" s="4" t="s">
        <v>51</v>
      </c>
      <c r="K477" s="4" t="s">
        <v>371</v>
      </c>
      <c r="L477" s="4" t="s">
        <v>372</v>
      </c>
      <c r="M477" s="4"/>
      <c r="N477" s="4" t="s">
        <v>22</v>
      </c>
      <c r="O477" s="4" t="s">
        <v>23</v>
      </c>
      <c r="P477" s="4" t="s">
        <v>27</v>
      </c>
      <c r="Q477" s="4" t="s">
        <v>28</v>
      </c>
      <c r="R477" s="21">
        <v>41</v>
      </c>
      <c r="S477" s="22">
        <v>4</v>
      </c>
      <c r="T477" s="32">
        <v>0</v>
      </c>
      <c r="U477" t="s">
        <v>2910</v>
      </c>
      <c r="W477" t="str">
        <f t="shared" si="14"/>
        <v/>
      </c>
      <c r="X477" s="31" t="str">
        <f t="shared" si="15"/>
        <v>-</v>
      </c>
      <c r="Y477" s="35">
        <v>0.628</v>
      </c>
      <c r="Z477" s="8">
        <f>IFERROR(IFERROR(VLOOKUP(G477,'IVSET-Escuelas'!A:F,4,FALSE),VLOOKUP(M477,'IVSET-Fines'!F:L,7,FALSE)),"-")</f>
        <v>0.46139541268348688</v>
      </c>
    </row>
    <row r="478" spans="1:26" ht="15" thickBot="1" x14ac:dyDescent="0.4">
      <c r="A478" s="3" t="s">
        <v>2916</v>
      </c>
      <c r="B478" s="3" t="s">
        <v>140</v>
      </c>
      <c r="C478" s="3" t="s">
        <v>2322</v>
      </c>
      <c r="D478" s="3" t="s">
        <v>2323</v>
      </c>
      <c r="E478" s="3">
        <v>605723</v>
      </c>
      <c r="F478" s="3">
        <v>0</v>
      </c>
      <c r="G478" s="3" t="s">
        <v>2325</v>
      </c>
      <c r="H478" s="3" t="s">
        <v>20</v>
      </c>
      <c r="I478" s="4" t="s">
        <v>50</v>
      </c>
      <c r="J478" s="4" t="s">
        <v>21</v>
      </c>
      <c r="K478" s="4"/>
      <c r="L478" s="4" t="s">
        <v>545</v>
      </c>
      <c r="M478" s="4"/>
      <c r="N478" s="4" t="s">
        <v>22</v>
      </c>
      <c r="O478" s="4" t="s">
        <v>23</v>
      </c>
      <c r="P478" s="4" t="s">
        <v>27</v>
      </c>
      <c r="Q478" s="4" t="s">
        <v>28</v>
      </c>
      <c r="R478" s="21">
        <v>30</v>
      </c>
      <c r="S478" s="22">
        <v>2</v>
      </c>
      <c r="T478" s="32">
        <v>0</v>
      </c>
      <c r="U478" t="s">
        <v>2910</v>
      </c>
      <c r="W478" t="str">
        <f t="shared" si="14"/>
        <v/>
      </c>
      <c r="X478" s="31" t="str">
        <f t="shared" si="15"/>
        <v>-</v>
      </c>
      <c r="Y478" s="35">
        <v>0.629</v>
      </c>
      <c r="Z478" s="8">
        <f>IFERROR(IFERROR(VLOOKUP(G478,'IVSET-Escuelas'!A:F,4,FALSE),VLOOKUP(M478,'IVSET-Fines'!F:L,7,FALSE)),"-")</f>
        <v>0.53135055303573608</v>
      </c>
    </row>
    <row r="479" spans="1:26" ht="15" thickBot="1" x14ac:dyDescent="0.4">
      <c r="A479" s="5" t="s">
        <v>2916</v>
      </c>
      <c r="B479" s="5" t="s">
        <v>223</v>
      </c>
      <c r="C479" s="5" t="s">
        <v>2184</v>
      </c>
      <c r="D479" s="5" t="s">
        <v>2185</v>
      </c>
      <c r="E479" s="5">
        <v>603998</v>
      </c>
      <c r="F479" s="5">
        <v>0</v>
      </c>
      <c r="G479" s="5" t="s">
        <v>2186</v>
      </c>
      <c r="H479" s="5" t="s">
        <v>20</v>
      </c>
      <c r="I479" s="6" t="s">
        <v>50</v>
      </c>
      <c r="J479" s="6" t="s">
        <v>21</v>
      </c>
      <c r="K479" s="6"/>
      <c r="L479" s="6" t="s">
        <v>2187</v>
      </c>
      <c r="M479" s="6"/>
      <c r="N479" s="6" t="s">
        <v>22</v>
      </c>
      <c r="O479" s="6" t="s">
        <v>23</v>
      </c>
      <c r="P479" s="6" t="s">
        <v>27</v>
      </c>
      <c r="Q479" s="6" t="s">
        <v>28</v>
      </c>
      <c r="R479" s="19">
        <v>2</v>
      </c>
      <c r="S479" s="20">
        <v>1</v>
      </c>
      <c r="T479" s="32">
        <v>0</v>
      </c>
      <c r="U479" t="s">
        <v>2910</v>
      </c>
      <c r="W479" t="str">
        <f t="shared" si="14"/>
        <v/>
      </c>
      <c r="X479" s="31" t="str">
        <f t="shared" si="15"/>
        <v>-</v>
      </c>
      <c r="Y479" s="35">
        <v>0.63200000000000001</v>
      </c>
      <c r="Z479" s="8">
        <f>IFERROR(IFERROR(VLOOKUP(G479,'IVSET-Escuelas'!A:F,4,FALSE),VLOOKUP(M479,'IVSET-Fines'!F:L,7,FALSE)),"-")</f>
        <v>0.26310893893241882</v>
      </c>
    </row>
    <row r="480" spans="1:26" ht="15" thickBot="1" x14ac:dyDescent="0.4">
      <c r="A480" s="5" t="s">
        <v>2916</v>
      </c>
      <c r="B480" s="5" t="s">
        <v>19</v>
      </c>
      <c r="C480" s="5" t="s">
        <v>1480</v>
      </c>
      <c r="D480" s="5" t="s">
        <v>1481</v>
      </c>
      <c r="E480" s="5">
        <v>601069</v>
      </c>
      <c r="F480" s="5">
        <v>2</v>
      </c>
      <c r="G480" s="5" t="s">
        <v>1484</v>
      </c>
      <c r="H480" s="5" t="s">
        <v>20</v>
      </c>
      <c r="I480" s="6" t="s">
        <v>50</v>
      </c>
      <c r="J480" s="6" t="s">
        <v>51</v>
      </c>
      <c r="K480" s="6" t="s">
        <v>1483</v>
      </c>
      <c r="L480" s="6" t="s">
        <v>754</v>
      </c>
      <c r="M480" s="6"/>
      <c r="N480" s="6" t="s">
        <v>22</v>
      </c>
      <c r="O480" s="6" t="s">
        <v>23</v>
      </c>
      <c r="P480" s="6" t="s">
        <v>27</v>
      </c>
      <c r="Q480" s="6" t="s">
        <v>28</v>
      </c>
      <c r="R480" s="19">
        <v>33</v>
      </c>
      <c r="S480" s="20">
        <v>2</v>
      </c>
      <c r="T480" s="32">
        <v>0</v>
      </c>
      <c r="U480" t="s">
        <v>2910</v>
      </c>
      <c r="W480" t="str">
        <f t="shared" si="14"/>
        <v/>
      </c>
      <c r="X480" s="31" t="str">
        <f t="shared" si="15"/>
        <v>-</v>
      </c>
      <c r="Y480" s="35">
        <v>0.63300000000000001</v>
      </c>
      <c r="Z480" s="8">
        <f>IFERROR(IFERROR(VLOOKUP(G480,'IVSET-Escuelas'!A:F,4,FALSE),VLOOKUP(M480,'IVSET-Fines'!F:L,7,FALSE)),"-")</f>
        <v>0.35366988182067871</v>
      </c>
    </row>
    <row r="481" spans="1:26" ht="15" thickBot="1" x14ac:dyDescent="0.4">
      <c r="A481" s="3" t="s">
        <v>2916</v>
      </c>
      <c r="B481" s="3" t="s">
        <v>225</v>
      </c>
      <c r="C481" s="3" t="s">
        <v>942</v>
      </c>
      <c r="D481" s="3" t="s">
        <v>943</v>
      </c>
      <c r="E481" s="3">
        <v>603165</v>
      </c>
      <c r="F481" s="3">
        <v>3</v>
      </c>
      <c r="G481" s="3" t="s">
        <v>983</v>
      </c>
      <c r="H481" s="3" t="s">
        <v>20</v>
      </c>
      <c r="I481" s="4" t="s">
        <v>50</v>
      </c>
      <c r="J481" s="4" t="s">
        <v>51</v>
      </c>
      <c r="K481" s="4" t="s">
        <v>971</v>
      </c>
      <c r="L481" s="4" t="s">
        <v>840</v>
      </c>
      <c r="M481" s="4"/>
      <c r="N481" s="4" t="s">
        <v>22</v>
      </c>
      <c r="O481" s="4" t="s">
        <v>23</v>
      </c>
      <c r="P481" s="4" t="s">
        <v>27</v>
      </c>
      <c r="Q481" s="4" t="s">
        <v>28</v>
      </c>
      <c r="R481" s="21">
        <v>14</v>
      </c>
      <c r="S481" s="22">
        <v>2</v>
      </c>
      <c r="T481" s="32">
        <v>0</v>
      </c>
      <c r="U481" t="s">
        <v>2910</v>
      </c>
      <c r="W481" t="str">
        <f t="shared" si="14"/>
        <v/>
      </c>
      <c r="X481" s="31" t="str">
        <f t="shared" si="15"/>
        <v>-</v>
      </c>
      <c r="Y481" s="35">
        <v>0.63400000000000001</v>
      </c>
      <c r="Z481" s="8">
        <f>IFERROR(IFERROR(VLOOKUP(G481,'IVSET-Escuelas'!A:F,4,FALSE),VLOOKUP(M481,'IVSET-Fines'!F:L,7,FALSE)),"-")</f>
        <v>0.35630586743354797</v>
      </c>
    </row>
    <row r="482" spans="1:26" ht="15" thickBot="1" x14ac:dyDescent="0.4">
      <c r="A482" s="3" t="s">
        <v>2916</v>
      </c>
      <c r="B482" s="3" t="s">
        <v>203</v>
      </c>
      <c r="C482" s="3" t="s">
        <v>450</v>
      </c>
      <c r="D482" s="3" t="s">
        <v>452</v>
      </c>
      <c r="E482" s="3">
        <v>602486</v>
      </c>
      <c r="F482" s="3">
        <v>0</v>
      </c>
      <c r="G482" s="3" t="s">
        <v>454</v>
      </c>
      <c r="H482" s="3" t="s">
        <v>20</v>
      </c>
      <c r="I482" s="4" t="s">
        <v>50</v>
      </c>
      <c r="J482" s="4" t="s">
        <v>21</v>
      </c>
      <c r="K482" s="4"/>
      <c r="L482" s="4" t="s">
        <v>481</v>
      </c>
      <c r="M482" s="4"/>
      <c r="N482" s="4" t="s">
        <v>22</v>
      </c>
      <c r="O482" s="4" t="s">
        <v>23</v>
      </c>
      <c r="P482" s="4" t="s">
        <v>27</v>
      </c>
      <c r="Q482" s="4" t="s">
        <v>28</v>
      </c>
      <c r="R482" s="21">
        <v>47</v>
      </c>
      <c r="S482" s="22">
        <v>3</v>
      </c>
      <c r="T482" s="32">
        <v>0</v>
      </c>
      <c r="U482" t="s">
        <v>2910</v>
      </c>
      <c r="W482" t="str">
        <f t="shared" si="14"/>
        <v/>
      </c>
      <c r="X482" s="31" t="str">
        <f t="shared" si="15"/>
        <v>-</v>
      </c>
      <c r="Y482" s="35">
        <v>0.64500000000000002</v>
      </c>
      <c r="Z482" s="8">
        <f>IFERROR(IFERROR(VLOOKUP(G482,'IVSET-Escuelas'!A:F,4,FALSE),VLOOKUP(M482,'IVSET-Fines'!F:L,7,FALSE)),"-")</f>
        <v>0.6100732684135437</v>
      </c>
    </row>
    <row r="483" spans="1:26" ht="15" thickBot="1" x14ac:dyDescent="0.4">
      <c r="A483" s="3" t="s">
        <v>2916</v>
      </c>
      <c r="B483" s="3" t="s">
        <v>205</v>
      </c>
      <c r="C483" s="3" t="s">
        <v>243</v>
      </c>
      <c r="D483" s="3" t="s">
        <v>245</v>
      </c>
      <c r="E483" s="3">
        <v>613276</v>
      </c>
      <c r="F483" s="3">
        <v>0</v>
      </c>
      <c r="G483" s="3" t="s">
        <v>246</v>
      </c>
      <c r="H483" s="3" t="s">
        <v>20</v>
      </c>
      <c r="I483" s="4" t="s">
        <v>25</v>
      </c>
      <c r="J483" s="4" t="s">
        <v>21</v>
      </c>
      <c r="K483" s="4"/>
      <c r="L483" s="4" t="s">
        <v>247</v>
      </c>
      <c r="M483" s="4"/>
      <c r="N483" s="4" t="s">
        <v>200</v>
      </c>
      <c r="O483" s="4" t="s">
        <v>23</v>
      </c>
      <c r="P483" s="4" t="s">
        <v>27</v>
      </c>
      <c r="Q483" s="4" t="s">
        <v>28</v>
      </c>
      <c r="R483" s="21">
        <v>5</v>
      </c>
      <c r="S483" s="22">
        <v>1</v>
      </c>
      <c r="T483" s="32">
        <v>0</v>
      </c>
      <c r="U483" t="s">
        <v>2910</v>
      </c>
      <c r="W483" t="str">
        <f t="shared" si="14"/>
        <v/>
      </c>
      <c r="X483" s="31" t="str">
        <f t="shared" si="15"/>
        <v>-</v>
      </c>
      <c r="Y483" s="35">
        <v>0.64800000000000002</v>
      </c>
      <c r="Z483" s="8">
        <f>IFERROR(IFERROR(VLOOKUP(G483,'IVSET-Escuelas'!A:F,4,FALSE),VLOOKUP(M483,'IVSET-Fines'!F:L,7,FALSE)),"-")</f>
        <v>0.35936939716339111</v>
      </c>
    </row>
    <row r="484" spans="1:26" ht="15" thickBot="1" x14ac:dyDescent="0.4">
      <c r="A484" s="5" t="s">
        <v>2916</v>
      </c>
      <c r="B484" s="5" t="s">
        <v>204</v>
      </c>
      <c r="C484" s="5" t="s">
        <v>1084</v>
      </c>
      <c r="D484" s="5" t="s">
        <v>1085</v>
      </c>
      <c r="E484" s="5">
        <v>614367</v>
      </c>
      <c r="F484" s="5">
        <v>0</v>
      </c>
      <c r="G484" s="5" t="s">
        <v>1086</v>
      </c>
      <c r="H484" s="5" t="s">
        <v>20</v>
      </c>
      <c r="I484" s="6" t="s">
        <v>25</v>
      </c>
      <c r="J484" s="6" t="s">
        <v>21</v>
      </c>
      <c r="K484" s="6"/>
      <c r="L484" s="6" t="s">
        <v>1087</v>
      </c>
      <c r="M484" s="6"/>
      <c r="N484" s="6" t="s">
        <v>22</v>
      </c>
      <c r="O484" s="6" t="s">
        <v>134</v>
      </c>
      <c r="P484" s="6" t="s">
        <v>27</v>
      </c>
      <c r="Q484" s="6" t="s">
        <v>28</v>
      </c>
      <c r="R484" s="19">
        <v>15</v>
      </c>
      <c r="S484" s="20">
        <v>1</v>
      </c>
      <c r="T484" s="32">
        <v>0</v>
      </c>
      <c r="U484" t="s">
        <v>2910</v>
      </c>
      <c r="W484" t="str">
        <f t="shared" si="14"/>
        <v/>
      </c>
      <c r="X484" s="31" t="str">
        <f t="shared" si="15"/>
        <v>-</v>
      </c>
      <c r="Y484" s="35">
        <v>0.64900000000000002</v>
      </c>
      <c r="Z484" s="8">
        <f>IFERROR(IFERROR(VLOOKUP(G484,'IVSET-Escuelas'!A:F,4,FALSE),VLOOKUP(M484,'IVSET-Fines'!F:L,7,FALSE)),"-")</f>
        <v>0.54166883230209351</v>
      </c>
    </row>
    <row r="485" spans="1:26" ht="15" thickBot="1" x14ac:dyDescent="0.4">
      <c r="A485" s="3" t="s">
        <v>2916</v>
      </c>
      <c r="B485" s="3" t="s">
        <v>1532</v>
      </c>
      <c r="C485" s="3" t="s">
        <v>1530</v>
      </c>
      <c r="D485" s="3" t="s">
        <v>1531</v>
      </c>
      <c r="E485" s="3">
        <v>611493</v>
      </c>
      <c r="F485" s="3">
        <v>2</v>
      </c>
      <c r="G485" s="3" t="s">
        <v>1610</v>
      </c>
      <c r="H485" s="3" t="s">
        <v>20</v>
      </c>
      <c r="I485" s="4" t="s">
        <v>50</v>
      </c>
      <c r="J485" s="4" t="s">
        <v>51</v>
      </c>
      <c r="K485" s="4" t="s">
        <v>1578</v>
      </c>
      <c r="L485" s="4" t="s">
        <v>1611</v>
      </c>
      <c r="M485" s="4"/>
      <c r="N485" s="4" t="s">
        <v>22</v>
      </c>
      <c r="O485" s="4" t="s">
        <v>134</v>
      </c>
      <c r="P485" s="4" t="s">
        <v>27</v>
      </c>
      <c r="Q485" s="4" t="s">
        <v>28</v>
      </c>
      <c r="R485" s="21">
        <v>24</v>
      </c>
      <c r="S485" s="22">
        <v>2</v>
      </c>
      <c r="T485" s="32">
        <v>0</v>
      </c>
      <c r="U485" t="s">
        <v>2910</v>
      </c>
      <c r="W485" t="str">
        <f t="shared" si="14"/>
        <v/>
      </c>
      <c r="X485" s="31" t="str">
        <f t="shared" si="15"/>
        <v>-</v>
      </c>
      <c r="Y485" s="35">
        <v>0.65200000000000002</v>
      </c>
      <c r="Z485" s="8">
        <f>IFERROR(IFERROR(VLOOKUP(G485,'IVSET-Escuelas'!A:F,4,FALSE),VLOOKUP(M485,'IVSET-Fines'!F:L,7,FALSE)),"-")</f>
        <v>0.63449203968048096</v>
      </c>
    </row>
    <row r="486" spans="1:26" ht="15" thickBot="1" x14ac:dyDescent="0.4">
      <c r="A486" s="3" t="s">
        <v>2916</v>
      </c>
      <c r="B486" s="3" t="s">
        <v>222</v>
      </c>
      <c r="C486" s="3" t="s">
        <v>807</v>
      </c>
      <c r="D486" s="3" t="s">
        <v>808</v>
      </c>
      <c r="E486" s="3">
        <v>601606</v>
      </c>
      <c r="F486" s="3">
        <v>0</v>
      </c>
      <c r="G486" s="3" t="s">
        <v>809</v>
      </c>
      <c r="H486" s="3" t="s">
        <v>20</v>
      </c>
      <c r="I486" s="4" t="s">
        <v>50</v>
      </c>
      <c r="J486" s="4" t="s">
        <v>21</v>
      </c>
      <c r="K486" s="4"/>
      <c r="L486" s="4" t="s">
        <v>810</v>
      </c>
      <c r="M486" s="4"/>
      <c r="N486" s="4" t="s">
        <v>22</v>
      </c>
      <c r="O486" s="4" t="s">
        <v>23</v>
      </c>
      <c r="P486" s="4" t="s">
        <v>27</v>
      </c>
      <c r="Q486" s="4" t="s">
        <v>28</v>
      </c>
      <c r="R486" s="21">
        <v>10</v>
      </c>
      <c r="S486" s="22">
        <v>1</v>
      </c>
      <c r="T486" s="32">
        <v>0</v>
      </c>
      <c r="U486" t="s">
        <v>2910</v>
      </c>
      <c r="W486" t="str">
        <f t="shared" si="14"/>
        <v/>
      </c>
      <c r="X486" s="31" t="str">
        <f t="shared" si="15"/>
        <v>-</v>
      </c>
      <c r="Y486" s="35">
        <v>0.65400000000000003</v>
      </c>
      <c r="Z486" s="8">
        <f>IFERROR(IFERROR(VLOOKUP(G486,'IVSET-Escuelas'!A:F,4,FALSE),VLOOKUP(M486,'IVSET-Fines'!F:L,7,FALSE)),"-")</f>
        <v>0.29293328523635859</v>
      </c>
    </row>
    <row r="487" spans="1:26" ht="15" thickBot="1" x14ac:dyDescent="0.4">
      <c r="A487" s="3" t="s">
        <v>2916</v>
      </c>
      <c r="B487" s="3" t="s">
        <v>1780</v>
      </c>
      <c r="C487" s="3" t="s">
        <v>1248</v>
      </c>
      <c r="D487" s="3" t="s">
        <v>2348</v>
      </c>
      <c r="E487" s="3">
        <v>604232</v>
      </c>
      <c r="F487" s="3">
        <v>0</v>
      </c>
      <c r="G487" s="3" t="s">
        <v>2362</v>
      </c>
      <c r="H487" s="3" t="s">
        <v>20</v>
      </c>
      <c r="I487" s="4" t="s">
        <v>50</v>
      </c>
      <c r="J487" s="4" t="s">
        <v>21</v>
      </c>
      <c r="K487" s="4"/>
      <c r="L487" s="4" t="s">
        <v>2363</v>
      </c>
      <c r="M487" s="4"/>
      <c r="N487" s="4" t="s">
        <v>22</v>
      </c>
      <c r="O487" s="4" t="s">
        <v>23</v>
      </c>
      <c r="P487" s="4" t="s">
        <v>27</v>
      </c>
      <c r="Q487" s="4" t="s">
        <v>28</v>
      </c>
      <c r="R487" s="21">
        <v>38</v>
      </c>
      <c r="S487" s="22">
        <v>4</v>
      </c>
      <c r="T487" s="32">
        <v>0</v>
      </c>
      <c r="U487" t="s">
        <v>2910</v>
      </c>
      <c r="W487" t="str">
        <f t="shared" si="14"/>
        <v/>
      </c>
      <c r="X487" s="31" t="str">
        <f t="shared" si="15"/>
        <v>-</v>
      </c>
      <c r="Y487" s="35">
        <v>0.65400000000000003</v>
      </c>
      <c r="Z487" s="8">
        <f>IFERROR(IFERROR(VLOOKUP(G487,'IVSET-Escuelas'!A:F,4,FALSE),VLOOKUP(M487,'IVSET-Fines'!F:L,7,FALSE)),"-")</f>
        <v>0.18076238036155701</v>
      </c>
    </row>
    <row r="488" spans="1:26" ht="15" thickBot="1" x14ac:dyDescent="0.4">
      <c r="A488" s="5" t="s">
        <v>2916</v>
      </c>
      <c r="B488" s="5" t="s">
        <v>203</v>
      </c>
      <c r="C488" s="5" t="s">
        <v>590</v>
      </c>
      <c r="D488" s="5" t="s">
        <v>2553</v>
      </c>
      <c r="E488" s="5">
        <v>601792</v>
      </c>
      <c r="F488" s="5">
        <v>2</v>
      </c>
      <c r="G488" s="5" t="s">
        <v>2558</v>
      </c>
      <c r="H488" s="5" t="s">
        <v>20</v>
      </c>
      <c r="I488" s="6" t="s">
        <v>50</v>
      </c>
      <c r="J488" s="6" t="s">
        <v>51</v>
      </c>
      <c r="K488" s="6" t="s">
        <v>2555</v>
      </c>
      <c r="L488" s="6" t="s">
        <v>526</v>
      </c>
      <c r="M488" s="6"/>
      <c r="N488" s="6" t="s">
        <v>22</v>
      </c>
      <c r="O488" s="6" t="s">
        <v>23</v>
      </c>
      <c r="P488" s="6" t="s">
        <v>27</v>
      </c>
      <c r="Q488" s="6" t="s">
        <v>28</v>
      </c>
      <c r="R488" s="19">
        <v>13</v>
      </c>
      <c r="S488" s="20">
        <v>1</v>
      </c>
      <c r="T488" s="32">
        <v>0</v>
      </c>
      <c r="U488" t="s">
        <v>2910</v>
      </c>
      <c r="W488" t="str">
        <f t="shared" si="14"/>
        <v/>
      </c>
      <c r="X488" s="31" t="str">
        <f t="shared" si="15"/>
        <v>-</v>
      </c>
      <c r="Y488" s="35">
        <v>0.65800000000000003</v>
      </c>
      <c r="Z488" s="8">
        <f>IFERROR(IFERROR(VLOOKUP(G488,'IVSET-Escuelas'!A:F,4,FALSE),VLOOKUP(M488,'IVSET-Fines'!F:L,7,FALSE)),"-")</f>
        <v>0.20348745584487921</v>
      </c>
    </row>
    <row r="489" spans="1:26" ht="15" thickBot="1" x14ac:dyDescent="0.4">
      <c r="A489" s="3" t="s">
        <v>2916</v>
      </c>
      <c r="B489" s="3" t="s">
        <v>19</v>
      </c>
      <c r="C489" s="3" t="s">
        <v>17</v>
      </c>
      <c r="D489" s="3" t="s">
        <v>18</v>
      </c>
      <c r="E489" s="3">
        <v>611389</v>
      </c>
      <c r="F489" s="3">
        <v>2</v>
      </c>
      <c r="G489" s="3" t="s">
        <v>99</v>
      </c>
      <c r="H489" s="3" t="s">
        <v>20</v>
      </c>
      <c r="I489" s="4" t="s">
        <v>50</v>
      </c>
      <c r="J489" s="4" t="s">
        <v>51</v>
      </c>
      <c r="K489" s="4" t="s">
        <v>62</v>
      </c>
      <c r="L489" s="4" t="s">
        <v>100</v>
      </c>
      <c r="M489" s="4"/>
      <c r="N489" s="4" t="s">
        <v>22</v>
      </c>
      <c r="O489" s="4" t="s">
        <v>23</v>
      </c>
      <c r="P489" s="4" t="s">
        <v>27</v>
      </c>
      <c r="Q489" s="4" t="s">
        <v>28</v>
      </c>
      <c r="R489" s="21">
        <v>62</v>
      </c>
      <c r="S489" s="22">
        <v>3</v>
      </c>
      <c r="T489" s="32">
        <v>0</v>
      </c>
      <c r="U489" t="s">
        <v>2910</v>
      </c>
      <c r="W489" t="str">
        <f t="shared" si="14"/>
        <v/>
      </c>
      <c r="X489" s="31" t="str">
        <f t="shared" si="15"/>
        <v>-</v>
      </c>
      <c r="Y489" s="35">
        <v>0.65800000000000003</v>
      </c>
      <c r="Z489" s="8">
        <f>IFERROR(IFERROR(VLOOKUP(G489,'IVSET-Escuelas'!A:F,4,FALSE),VLOOKUP(M489,'IVSET-Fines'!F:L,7,FALSE)),"-")</f>
        <v>0.55696529150009155</v>
      </c>
    </row>
    <row r="490" spans="1:26" ht="15" thickBot="1" x14ac:dyDescent="0.4">
      <c r="A490" s="3" t="s">
        <v>2916</v>
      </c>
      <c r="B490" s="3" t="s">
        <v>352</v>
      </c>
      <c r="C490" s="3" t="s">
        <v>521</v>
      </c>
      <c r="D490" s="3" t="s">
        <v>523</v>
      </c>
      <c r="E490" s="3">
        <v>606175</v>
      </c>
      <c r="F490" s="3">
        <v>2</v>
      </c>
      <c r="G490" s="3" t="s">
        <v>531</v>
      </c>
      <c r="H490" s="3" t="s">
        <v>20</v>
      </c>
      <c r="I490" s="4" t="s">
        <v>50</v>
      </c>
      <c r="J490" s="4" t="s">
        <v>51</v>
      </c>
      <c r="K490" s="4" t="s">
        <v>532</v>
      </c>
      <c r="L490" s="4" t="s">
        <v>533</v>
      </c>
      <c r="M490" s="4"/>
      <c r="N490" s="4" t="s">
        <v>22</v>
      </c>
      <c r="O490" s="4" t="s">
        <v>23</v>
      </c>
      <c r="P490" s="4" t="s">
        <v>27</v>
      </c>
      <c r="Q490" s="4" t="s">
        <v>28</v>
      </c>
      <c r="R490" s="21">
        <v>18</v>
      </c>
      <c r="S490" s="22">
        <v>1</v>
      </c>
      <c r="T490" s="32">
        <v>0</v>
      </c>
      <c r="U490" t="s">
        <v>2910</v>
      </c>
      <c r="W490" t="str">
        <f t="shared" si="14"/>
        <v/>
      </c>
      <c r="X490" s="31" t="str">
        <f t="shared" si="15"/>
        <v>-</v>
      </c>
      <c r="Y490" s="35">
        <v>0.65900000000000003</v>
      </c>
      <c r="Z490" s="8">
        <f>IFERROR(IFERROR(VLOOKUP(G490,'IVSET-Escuelas'!A:F,4,FALSE),VLOOKUP(M490,'IVSET-Fines'!F:L,7,FALSE)),"-")</f>
        <v>0.33820024132728582</v>
      </c>
    </row>
    <row r="491" spans="1:26" ht="15" thickBot="1" x14ac:dyDescent="0.4">
      <c r="A491" s="3" t="s">
        <v>2916</v>
      </c>
      <c r="B491" s="3" t="s">
        <v>204</v>
      </c>
      <c r="C491" s="3" t="s">
        <v>1084</v>
      </c>
      <c r="D491" s="3" t="s">
        <v>1085</v>
      </c>
      <c r="E491" s="3">
        <v>612517</v>
      </c>
      <c r="F491" s="3">
        <v>2</v>
      </c>
      <c r="G491" s="3" t="s">
        <v>1100</v>
      </c>
      <c r="H491" s="3" t="s">
        <v>20</v>
      </c>
      <c r="I491" s="4" t="s">
        <v>50</v>
      </c>
      <c r="J491" s="4" t="s">
        <v>51</v>
      </c>
      <c r="K491" s="4" t="s">
        <v>1099</v>
      </c>
      <c r="L491" s="4" t="s">
        <v>791</v>
      </c>
      <c r="M491" s="4"/>
      <c r="N491" s="4" t="s">
        <v>22</v>
      </c>
      <c r="O491" s="4" t="s">
        <v>23</v>
      </c>
      <c r="P491" s="4" t="s">
        <v>27</v>
      </c>
      <c r="Q491" s="4" t="s">
        <v>28</v>
      </c>
      <c r="R491" s="21">
        <v>39</v>
      </c>
      <c r="S491" s="22">
        <v>2</v>
      </c>
      <c r="T491" s="32">
        <v>0</v>
      </c>
      <c r="U491" t="s">
        <v>2910</v>
      </c>
      <c r="W491" t="str">
        <f t="shared" si="14"/>
        <v/>
      </c>
      <c r="X491" s="31" t="str">
        <f t="shared" si="15"/>
        <v>-</v>
      </c>
      <c r="Y491" s="35">
        <v>0.66300000000000003</v>
      </c>
      <c r="Z491" s="8">
        <f>IFERROR(IFERROR(VLOOKUP(G491,'IVSET-Escuelas'!A:F,4,FALSE),VLOOKUP(M491,'IVSET-Fines'!F:L,7,FALSE)),"-")</f>
        <v>0.92505979537963867</v>
      </c>
    </row>
    <row r="492" spans="1:26" ht="15" thickBot="1" x14ac:dyDescent="0.4">
      <c r="A492" s="5" t="s">
        <v>2916</v>
      </c>
      <c r="B492" s="5" t="s">
        <v>203</v>
      </c>
      <c r="C492" s="5" t="s">
        <v>450</v>
      </c>
      <c r="D492" s="5" t="s">
        <v>452</v>
      </c>
      <c r="E492" s="5">
        <v>605440</v>
      </c>
      <c r="F492" s="5">
        <v>2</v>
      </c>
      <c r="G492" s="5" t="s">
        <v>466</v>
      </c>
      <c r="H492" s="5" t="s">
        <v>20</v>
      </c>
      <c r="I492" s="6" t="s">
        <v>50</v>
      </c>
      <c r="J492" s="6" t="s">
        <v>51</v>
      </c>
      <c r="K492" s="6" t="s">
        <v>464</v>
      </c>
      <c r="L492" s="6" t="s">
        <v>260</v>
      </c>
      <c r="M492" s="6"/>
      <c r="N492" s="6" t="s">
        <v>22</v>
      </c>
      <c r="O492" s="6" t="s">
        <v>23</v>
      </c>
      <c r="P492" s="6" t="s">
        <v>27</v>
      </c>
      <c r="Q492" s="6" t="s">
        <v>28</v>
      </c>
      <c r="R492" s="19">
        <v>42</v>
      </c>
      <c r="S492" s="20">
        <v>3</v>
      </c>
      <c r="T492" s="32">
        <v>0</v>
      </c>
      <c r="U492" t="s">
        <v>2910</v>
      </c>
      <c r="W492" t="str">
        <f t="shared" si="14"/>
        <v/>
      </c>
      <c r="X492" s="31" t="str">
        <f t="shared" si="15"/>
        <v>-</v>
      </c>
      <c r="Y492" s="35">
        <v>0.66400000000000003</v>
      </c>
      <c r="Z492" s="8">
        <f>IFERROR(IFERROR(VLOOKUP(G492,'IVSET-Escuelas'!A:F,4,FALSE),VLOOKUP(M492,'IVSET-Fines'!F:L,7,FALSE)),"-")</f>
        <v>0.31607747077941889</v>
      </c>
    </row>
    <row r="493" spans="1:26" ht="15" thickBot="1" x14ac:dyDescent="0.4">
      <c r="A493" s="5" t="s">
        <v>2916</v>
      </c>
      <c r="B493" s="5" t="s">
        <v>217</v>
      </c>
      <c r="C493" s="5" t="s">
        <v>2171</v>
      </c>
      <c r="D493" s="5" t="s">
        <v>2172</v>
      </c>
      <c r="E493" s="5">
        <v>605261</v>
      </c>
      <c r="F493" s="5">
        <v>0</v>
      </c>
      <c r="G493" s="5" t="s">
        <v>2173</v>
      </c>
      <c r="H493" s="5" t="s">
        <v>20</v>
      </c>
      <c r="I493" s="6" t="s">
        <v>50</v>
      </c>
      <c r="J493" s="6" t="s">
        <v>21</v>
      </c>
      <c r="K493" s="6"/>
      <c r="L493" s="6" t="s">
        <v>2174</v>
      </c>
      <c r="M493" s="6"/>
      <c r="N493" s="6" t="s">
        <v>22</v>
      </c>
      <c r="O493" s="6" t="s">
        <v>23</v>
      </c>
      <c r="P493" s="6" t="s">
        <v>27</v>
      </c>
      <c r="Q493" s="6" t="s">
        <v>28</v>
      </c>
      <c r="R493" s="19">
        <v>5</v>
      </c>
      <c r="S493" s="20">
        <v>1</v>
      </c>
      <c r="T493" s="32">
        <v>0</v>
      </c>
      <c r="U493" t="s">
        <v>2910</v>
      </c>
      <c r="W493" t="str">
        <f t="shared" si="14"/>
        <v/>
      </c>
      <c r="X493" s="31" t="str">
        <f t="shared" si="15"/>
        <v>-</v>
      </c>
      <c r="Y493" s="35">
        <v>0.66500000000000004</v>
      </c>
      <c r="Z493" s="8">
        <f>IFERROR(IFERROR(VLOOKUP(G493,'IVSET-Escuelas'!A:F,4,FALSE),VLOOKUP(M493,'IVSET-Fines'!F:L,7,FALSE)),"-")</f>
        <v>0.24703280627727511</v>
      </c>
    </row>
    <row r="494" spans="1:26" ht="15" thickBot="1" x14ac:dyDescent="0.4">
      <c r="A494" s="5" t="s">
        <v>2916</v>
      </c>
      <c r="B494" s="5" t="s">
        <v>135</v>
      </c>
      <c r="C494" s="5" t="s">
        <v>354</v>
      </c>
      <c r="D494" s="5" t="s">
        <v>897</v>
      </c>
      <c r="E494" s="5">
        <v>604437</v>
      </c>
      <c r="F494" s="5">
        <v>0</v>
      </c>
      <c r="G494" s="5" t="s">
        <v>898</v>
      </c>
      <c r="H494" s="5" t="s">
        <v>20</v>
      </c>
      <c r="I494" s="6" t="s">
        <v>50</v>
      </c>
      <c r="J494" s="6" t="s">
        <v>21</v>
      </c>
      <c r="K494" s="6"/>
      <c r="L494" s="6" t="s">
        <v>543</v>
      </c>
      <c r="M494" s="6"/>
      <c r="N494" s="6" t="s">
        <v>22</v>
      </c>
      <c r="O494" s="6" t="s">
        <v>23</v>
      </c>
      <c r="P494" s="6" t="s">
        <v>27</v>
      </c>
      <c r="Q494" s="6" t="s">
        <v>28</v>
      </c>
      <c r="R494" s="19">
        <v>21</v>
      </c>
      <c r="S494" s="20">
        <v>3</v>
      </c>
      <c r="T494" s="32">
        <v>0</v>
      </c>
      <c r="U494" t="s">
        <v>2910</v>
      </c>
      <c r="W494" t="str">
        <f t="shared" si="14"/>
        <v/>
      </c>
      <c r="X494" s="31" t="str">
        <f t="shared" si="15"/>
        <v>-</v>
      </c>
      <c r="Y494" s="35">
        <v>0.66500000000000004</v>
      </c>
      <c r="Z494" s="8">
        <f>IFERROR(IFERROR(VLOOKUP(G494,'IVSET-Escuelas'!A:F,4,FALSE),VLOOKUP(M494,'IVSET-Fines'!F:L,7,FALSE)),"-")</f>
        <v>0.29518234729766851</v>
      </c>
    </row>
    <row r="495" spans="1:26" ht="15" thickBot="1" x14ac:dyDescent="0.4">
      <c r="A495" s="3" t="s">
        <v>2916</v>
      </c>
      <c r="B495" s="3" t="s">
        <v>817</v>
      </c>
      <c r="C495" s="3" t="s">
        <v>600</v>
      </c>
      <c r="D495" s="3" t="s">
        <v>2661</v>
      </c>
      <c r="E495" s="3">
        <v>610151</v>
      </c>
      <c r="F495" s="3">
        <v>3</v>
      </c>
      <c r="G495" s="3" t="s">
        <v>2690</v>
      </c>
      <c r="H495" s="3" t="s">
        <v>20</v>
      </c>
      <c r="I495" s="4" t="s">
        <v>50</v>
      </c>
      <c r="J495" s="4" t="s">
        <v>51</v>
      </c>
      <c r="K495" s="4" t="s">
        <v>2683</v>
      </c>
      <c r="L495" s="4" t="s">
        <v>2691</v>
      </c>
      <c r="M495" s="4"/>
      <c r="N495" s="4" t="s">
        <v>22</v>
      </c>
      <c r="O495" s="4" t="s">
        <v>23</v>
      </c>
      <c r="P495" s="4" t="s">
        <v>27</v>
      </c>
      <c r="Q495" s="4" t="s">
        <v>28</v>
      </c>
      <c r="R495" s="21">
        <v>32</v>
      </c>
      <c r="S495" s="22">
        <v>3</v>
      </c>
      <c r="T495" s="32">
        <v>0</v>
      </c>
      <c r="U495" t="s">
        <v>2910</v>
      </c>
      <c r="W495" t="str">
        <f t="shared" si="14"/>
        <v/>
      </c>
      <c r="X495" s="31" t="str">
        <f t="shared" si="15"/>
        <v>-</v>
      </c>
      <c r="Y495" s="35">
        <v>0.66900000000000004</v>
      </c>
      <c r="Z495" s="8">
        <f>IFERROR(IFERROR(VLOOKUP(G495,'IVSET-Escuelas'!A:F,4,FALSE),VLOOKUP(M495,'IVSET-Fines'!F:L,7,FALSE)),"-")</f>
        <v>0.54936003684997559</v>
      </c>
    </row>
    <row r="496" spans="1:26" ht="15" thickBot="1" x14ac:dyDescent="0.4">
      <c r="A496" s="5" t="s">
        <v>2916</v>
      </c>
      <c r="B496" s="5" t="s">
        <v>223</v>
      </c>
      <c r="C496" s="5" t="s">
        <v>1195</v>
      </c>
      <c r="D496" s="5" t="s">
        <v>1196</v>
      </c>
      <c r="E496" s="5">
        <v>611288</v>
      </c>
      <c r="F496" s="5">
        <v>0</v>
      </c>
      <c r="G496" s="5" t="s">
        <v>1199</v>
      </c>
      <c r="H496" s="5" t="s">
        <v>20</v>
      </c>
      <c r="I496" s="6" t="s">
        <v>50</v>
      </c>
      <c r="J496" s="6" t="s">
        <v>21</v>
      </c>
      <c r="K496" s="6"/>
      <c r="L496" s="6" t="s">
        <v>1200</v>
      </c>
      <c r="M496" s="6"/>
      <c r="N496" s="6" t="s">
        <v>22</v>
      </c>
      <c r="O496" s="6" t="s">
        <v>23</v>
      </c>
      <c r="P496" s="6" t="s">
        <v>27</v>
      </c>
      <c r="Q496" s="6" t="s">
        <v>28</v>
      </c>
      <c r="R496" s="19">
        <v>5</v>
      </c>
      <c r="S496" s="20">
        <v>1</v>
      </c>
      <c r="T496" s="32">
        <v>0</v>
      </c>
      <c r="U496" t="s">
        <v>2910</v>
      </c>
      <c r="W496" t="str">
        <f t="shared" si="14"/>
        <v/>
      </c>
      <c r="X496" s="31" t="str">
        <f t="shared" si="15"/>
        <v>-</v>
      </c>
      <c r="Y496" s="35">
        <v>0.67</v>
      </c>
      <c r="Z496" s="8">
        <f>IFERROR(IFERROR(VLOOKUP(G496,'IVSET-Escuelas'!A:F,4,FALSE),VLOOKUP(M496,'IVSET-Fines'!F:L,7,FALSE)),"-")</f>
        <v>0.1538856774568558</v>
      </c>
    </row>
    <row r="497" spans="1:26" ht="15" thickBot="1" x14ac:dyDescent="0.4">
      <c r="A497" s="3" t="s">
        <v>2916</v>
      </c>
      <c r="B497" s="3" t="s">
        <v>1532</v>
      </c>
      <c r="C497" s="3" t="s">
        <v>1530</v>
      </c>
      <c r="D497" s="3" t="s">
        <v>1531</v>
      </c>
      <c r="E497" s="3">
        <v>614430</v>
      </c>
      <c r="F497" s="3">
        <v>0</v>
      </c>
      <c r="G497" s="3" t="s">
        <v>1549</v>
      </c>
      <c r="H497" s="3" t="s">
        <v>20</v>
      </c>
      <c r="I497" s="4" t="s">
        <v>25</v>
      </c>
      <c r="J497" s="4" t="s">
        <v>21</v>
      </c>
      <c r="K497" s="4"/>
      <c r="L497" s="4" t="s">
        <v>1550</v>
      </c>
      <c r="M497" s="4"/>
      <c r="N497" s="4" t="s">
        <v>22</v>
      </c>
      <c r="O497" s="4" t="s">
        <v>23</v>
      </c>
      <c r="P497" s="4" t="s">
        <v>27</v>
      </c>
      <c r="Q497" s="4" t="s">
        <v>28</v>
      </c>
      <c r="R497" s="21">
        <v>13</v>
      </c>
      <c r="S497" s="22">
        <v>1</v>
      </c>
      <c r="T497" s="32">
        <v>0</v>
      </c>
      <c r="U497" t="s">
        <v>2910</v>
      </c>
      <c r="W497" t="str">
        <f t="shared" si="14"/>
        <v/>
      </c>
      <c r="X497" s="31" t="str">
        <f t="shared" si="15"/>
        <v>-</v>
      </c>
      <c r="Y497" s="35">
        <v>0.67</v>
      </c>
      <c r="Z497" s="8">
        <f>IFERROR(IFERROR(VLOOKUP(G497,'IVSET-Escuelas'!A:F,4,FALSE),VLOOKUP(M497,'IVSET-Fines'!F:L,7,FALSE)),"-")</f>
        <v>0.52353751659393311</v>
      </c>
    </row>
    <row r="498" spans="1:26" ht="15" thickBot="1" x14ac:dyDescent="0.4">
      <c r="A498" s="3" t="s">
        <v>2916</v>
      </c>
      <c r="B498" s="3" t="s">
        <v>203</v>
      </c>
      <c r="C498" s="3" t="s">
        <v>1986</v>
      </c>
      <c r="D498" s="3" t="s">
        <v>1987</v>
      </c>
      <c r="E498" s="3">
        <v>603157</v>
      </c>
      <c r="F498" s="3">
        <v>4</v>
      </c>
      <c r="G498" s="3" t="s">
        <v>1996</v>
      </c>
      <c r="H498" s="3" t="s">
        <v>20</v>
      </c>
      <c r="I498" s="4" t="s">
        <v>50</v>
      </c>
      <c r="J498" s="4" t="s">
        <v>51</v>
      </c>
      <c r="K498" s="4" t="s">
        <v>1989</v>
      </c>
      <c r="L498" s="4" t="s">
        <v>1230</v>
      </c>
      <c r="M498" s="4"/>
      <c r="N498" s="4" t="s">
        <v>22</v>
      </c>
      <c r="O498" s="4" t="s">
        <v>23</v>
      </c>
      <c r="P498" s="4" t="s">
        <v>27</v>
      </c>
      <c r="Q498" s="4" t="s">
        <v>28</v>
      </c>
      <c r="R498" s="21">
        <v>24</v>
      </c>
      <c r="S498" s="22">
        <v>2</v>
      </c>
      <c r="T498" s="32">
        <v>0</v>
      </c>
      <c r="U498" t="s">
        <v>2910</v>
      </c>
      <c r="W498" t="str">
        <f t="shared" si="14"/>
        <v/>
      </c>
      <c r="X498" s="31" t="str">
        <f t="shared" si="15"/>
        <v>-</v>
      </c>
      <c r="Y498" s="35">
        <v>0.67</v>
      </c>
      <c r="Z498" s="8">
        <f>IFERROR(IFERROR(VLOOKUP(G498,'IVSET-Escuelas'!A:F,4,FALSE),VLOOKUP(M498,'IVSET-Fines'!F:L,7,FALSE)),"-")</f>
        <v>0.71906912326812744</v>
      </c>
    </row>
    <row r="499" spans="1:26" ht="15" thickBot="1" x14ac:dyDescent="0.4">
      <c r="A499" s="3" t="s">
        <v>2916</v>
      </c>
      <c r="B499" s="3" t="s">
        <v>204</v>
      </c>
      <c r="C499" s="3" t="s">
        <v>219</v>
      </c>
      <c r="D499" s="3" t="s">
        <v>2865</v>
      </c>
      <c r="E499" s="3">
        <v>600119</v>
      </c>
      <c r="F499" s="3">
        <v>1</v>
      </c>
      <c r="G499" s="3" t="s">
        <v>2868</v>
      </c>
      <c r="H499" s="3" t="s">
        <v>20</v>
      </c>
      <c r="I499" s="4" t="s">
        <v>50</v>
      </c>
      <c r="J499" s="4" t="s">
        <v>51</v>
      </c>
      <c r="K499" s="4" t="s">
        <v>2869</v>
      </c>
      <c r="L499" s="4" t="s">
        <v>2870</v>
      </c>
      <c r="M499" s="4"/>
      <c r="N499" s="4" t="s">
        <v>22</v>
      </c>
      <c r="O499" s="4" t="s">
        <v>23</v>
      </c>
      <c r="P499" s="4" t="s">
        <v>27</v>
      </c>
      <c r="Q499" s="4" t="s">
        <v>28</v>
      </c>
      <c r="R499" s="21">
        <v>15</v>
      </c>
      <c r="S499" s="22">
        <v>1</v>
      </c>
      <c r="T499" s="32">
        <v>0</v>
      </c>
      <c r="U499" t="s">
        <v>2910</v>
      </c>
      <c r="W499" t="str">
        <f t="shared" si="14"/>
        <v/>
      </c>
      <c r="X499" s="31" t="str">
        <f t="shared" si="15"/>
        <v>-</v>
      </c>
      <c r="Y499" s="35">
        <v>0.67200000000000004</v>
      </c>
      <c r="Z499" s="8">
        <f>IFERROR(IFERROR(VLOOKUP(G499,'IVSET-Escuelas'!A:F,4,FALSE),VLOOKUP(M499,'IVSET-Fines'!F:L,7,FALSE)),"-")</f>
        <v>0.45637574791908259</v>
      </c>
    </row>
    <row r="500" spans="1:26" ht="15" thickBot="1" x14ac:dyDescent="0.4">
      <c r="A500" s="5" t="s">
        <v>2916</v>
      </c>
      <c r="B500" s="5" t="s">
        <v>204</v>
      </c>
      <c r="C500" s="5" t="s">
        <v>219</v>
      </c>
      <c r="D500" s="5" t="s">
        <v>2865</v>
      </c>
      <c r="E500" s="5">
        <v>603210</v>
      </c>
      <c r="F500" s="5">
        <v>0</v>
      </c>
      <c r="G500" s="5" t="s">
        <v>2876</v>
      </c>
      <c r="H500" s="5" t="s">
        <v>20</v>
      </c>
      <c r="I500" s="6" t="s">
        <v>50</v>
      </c>
      <c r="J500" s="6" t="s">
        <v>21</v>
      </c>
      <c r="K500" s="6"/>
      <c r="L500" s="6" t="s">
        <v>2333</v>
      </c>
      <c r="M500" s="6"/>
      <c r="N500" s="6" t="s">
        <v>22</v>
      </c>
      <c r="O500" s="6" t="s">
        <v>23</v>
      </c>
      <c r="P500" s="6" t="s">
        <v>27</v>
      </c>
      <c r="Q500" s="6" t="s">
        <v>28</v>
      </c>
      <c r="R500" s="19">
        <v>45</v>
      </c>
      <c r="S500" s="20">
        <v>3</v>
      </c>
      <c r="T500" s="32">
        <v>0</v>
      </c>
      <c r="U500" t="s">
        <v>2910</v>
      </c>
      <c r="W500" t="str">
        <f t="shared" si="14"/>
        <v/>
      </c>
      <c r="X500" s="31" t="str">
        <f t="shared" si="15"/>
        <v>-</v>
      </c>
      <c r="Y500" s="35">
        <v>0.67300000000000004</v>
      </c>
      <c r="Z500" s="8">
        <f>IFERROR(IFERROR(VLOOKUP(G500,'IVSET-Escuelas'!A:F,4,FALSE),VLOOKUP(M500,'IVSET-Fines'!F:L,7,FALSE)),"-")</f>
        <v>0.49174106121063232</v>
      </c>
    </row>
    <row r="501" spans="1:26" ht="15" thickBot="1" x14ac:dyDescent="0.4">
      <c r="A501" s="5" t="s">
        <v>2916</v>
      </c>
      <c r="B501" s="5" t="s">
        <v>222</v>
      </c>
      <c r="C501" s="5" t="s">
        <v>610</v>
      </c>
      <c r="D501" s="5" t="s">
        <v>611</v>
      </c>
      <c r="E501" s="5">
        <v>605809</v>
      </c>
      <c r="F501" s="5">
        <v>2</v>
      </c>
      <c r="G501" s="5" t="s">
        <v>622</v>
      </c>
      <c r="H501" s="5" t="s">
        <v>20</v>
      </c>
      <c r="I501" s="6" t="s">
        <v>50</v>
      </c>
      <c r="J501" s="6" t="s">
        <v>51</v>
      </c>
      <c r="K501" s="6" t="s">
        <v>613</v>
      </c>
      <c r="L501" s="6" t="s">
        <v>623</v>
      </c>
      <c r="M501" s="6"/>
      <c r="N501" s="6" t="s">
        <v>22</v>
      </c>
      <c r="O501" s="6" t="s">
        <v>23</v>
      </c>
      <c r="P501" s="6" t="s">
        <v>27</v>
      </c>
      <c r="Q501" s="6" t="s">
        <v>28</v>
      </c>
      <c r="R501" s="19">
        <v>27</v>
      </c>
      <c r="S501" s="20">
        <v>3</v>
      </c>
      <c r="T501" s="32">
        <v>0</v>
      </c>
      <c r="U501" t="s">
        <v>2910</v>
      </c>
      <c r="W501" t="str">
        <f t="shared" si="14"/>
        <v/>
      </c>
      <c r="X501" s="31" t="str">
        <f t="shared" si="15"/>
        <v>-</v>
      </c>
      <c r="Y501" s="35">
        <v>0.67400000000000004</v>
      </c>
      <c r="Z501" s="8">
        <f>IFERROR(IFERROR(VLOOKUP(G501,'IVSET-Escuelas'!A:F,4,FALSE),VLOOKUP(M501,'IVSET-Fines'!F:L,7,FALSE)),"-")</f>
        <v>0.44783860445022577</v>
      </c>
    </row>
    <row r="502" spans="1:26" ht="15" thickBot="1" x14ac:dyDescent="0.4">
      <c r="A502" s="5" t="s">
        <v>2916</v>
      </c>
      <c r="B502" s="5" t="s">
        <v>204</v>
      </c>
      <c r="C502" s="5" t="s">
        <v>219</v>
      </c>
      <c r="D502" s="5" t="s">
        <v>2865</v>
      </c>
      <c r="E502" s="5">
        <v>600021</v>
      </c>
      <c r="F502" s="5">
        <v>2</v>
      </c>
      <c r="G502" s="5" t="s">
        <v>2866</v>
      </c>
      <c r="H502" s="5" t="s">
        <v>20</v>
      </c>
      <c r="I502" s="6" t="s">
        <v>50</v>
      </c>
      <c r="J502" s="6" t="s">
        <v>51</v>
      </c>
      <c r="K502" s="6" t="s">
        <v>2867</v>
      </c>
      <c r="L502" s="6" t="s">
        <v>526</v>
      </c>
      <c r="M502" s="6"/>
      <c r="N502" s="6" t="s">
        <v>22</v>
      </c>
      <c r="O502" s="6" t="s">
        <v>23</v>
      </c>
      <c r="P502" s="6" t="s">
        <v>27</v>
      </c>
      <c r="Q502" s="6" t="s">
        <v>28</v>
      </c>
      <c r="R502" s="19">
        <v>30</v>
      </c>
      <c r="S502" s="20">
        <v>2</v>
      </c>
      <c r="T502" s="32">
        <v>0</v>
      </c>
      <c r="U502" t="s">
        <v>2910</v>
      </c>
      <c r="W502" t="str">
        <f t="shared" si="14"/>
        <v/>
      </c>
      <c r="X502" s="31" t="str">
        <f t="shared" si="15"/>
        <v>-</v>
      </c>
      <c r="Y502" s="35">
        <v>0.67800000000000005</v>
      </c>
      <c r="Z502" s="8">
        <f>IFERROR(IFERROR(VLOOKUP(G502,'IVSET-Escuelas'!A:F,4,FALSE),VLOOKUP(M502,'IVSET-Fines'!F:L,7,FALSE)),"-")</f>
        <v>0.67902588844299316</v>
      </c>
    </row>
    <row r="503" spans="1:26" ht="15" thickBot="1" x14ac:dyDescent="0.4">
      <c r="A503" s="3" t="s">
        <v>2916</v>
      </c>
      <c r="B503" s="3" t="s">
        <v>203</v>
      </c>
      <c r="C503" s="3" t="s">
        <v>450</v>
      </c>
      <c r="D503" s="3" t="s">
        <v>452</v>
      </c>
      <c r="E503" s="3">
        <v>616942</v>
      </c>
      <c r="F503" s="3">
        <v>0</v>
      </c>
      <c r="G503" s="3" t="s">
        <v>517</v>
      </c>
      <c r="H503" s="3" t="s">
        <v>207</v>
      </c>
      <c r="I503" s="4" t="s">
        <v>201</v>
      </c>
      <c r="J503" s="4" t="s">
        <v>21</v>
      </c>
      <c r="K503" s="4"/>
      <c r="L503" s="4" t="s">
        <v>518</v>
      </c>
      <c r="M503" s="4"/>
      <c r="N503" s="4" t="s">
        <v>22</v>
      </c>
      <c r="O503" s="4" t="s">
        <v>23</v>
      </c>
      <c r="P503" s="4" t="s">
        <v>27</v>
      </c>
      <c r="Q503" s="4" t="s">
        <v>144</v>
      </c>
      <c r="R503" s="21">
        <v>38</v>
      </c>
      <c r="S503" s="22">
        <v>3</v>
      </c>
      <c r="T503" s="32">
        <v>0</v>
      </c>
      <c r="U503" t="s">
        <v>2909</v>
      </c>
      <c r="W503" t="str">
        <f t="shared" si="14"/>
        <v/>
      </c>
      <c r="X503" s="31" t="str">
        <f t="shared" si="15"/>
        <v>-</v>
      </c>
      <c r="Y503" s="35">
        <v>0.67800000000000005</v>
      </c>
      <c r="Z503" s="8">
        <f>IFERROR(IFERROR(VLOOKUP(G503,'IVSET-Escuelas'!A:F,4,FALSE),VLOOKUP(M503,'IVSET-Fines'!F:L,7,FALSE)),"-")</f>
        <v>4.6471688896417618E-2</v>
      </c>
    </row>
    <row r="504" spans="1:26" ht="15" thickBot="1" x14ac:dyDescent="0.4">
      <c r="A504" s="3" t="s">
        <v>2916</v>
      </c>
      <c r="B504" s="3" t="s">
        <v>356</v>
      </c>
      <c r="C504" s="3" t="s">
        <v>1359</v>
      </c>
      <c r="D504" s="3" t="s">
        <v>1360</v>
      </c>
      <c r="E504" s="3">
        <v>602704</v>
      </c>
      <c r="F504" s="3">
        <v>3</v>
      </c>
      <c r="G504" s="3" t="s">
        <v>1382</v>
      </c>
      <c r="H504" s="3" t="s">
        <v>20</v>
      </c>
      <c r="I504" s="4" t="s">
        <v>50</v>
      </c>
      <c r="J504" s="4" t="s">
        <v>51</v>
      </c>
      <c r="K504" s="4" t="s">
        <v>1383</v>
      </c>
      <c r="L504" s="4" t="s">
        <v>1384</v>
      </c>
      <c r="M504" s="4"/>
      <c r="N504" s="4" t="s">
        <v>22</v>
      </c>
      <c r="O504" s="4" t="s">
        <v>23</v>
      </c>
      <c r="P504" s="4" t="s">
        <v>27</v>
      </c>
      <c r="Q504" s="4" t="s">
        <v>28</v>
      </c>
      <c r="R504" s="21">
        <v>24</v>
      </c>
      <c r="S504" s="22">
        <v>2</v>
      </c>
      <c r="T504" s="32">
        <v>0</v>
      </c>
      <c r="U504" t="s">
        <v>2910</v>
      </c>
      <c r="W504" t="str">
        <f t="shared" si="14"/>
        <v/>
      </c>
      <c r="X504" s="31" t="str">
        <f t="shared" si="15"/>
        <v>-</v>
      </c>
      <c r="Y504" s="35">
        <v>0.68</v>
      </c>
      <c r="Z504" s="8">
        <f>IFERROR(IFERROR(VLOOKUP(G504,'IVSET-Escuelas'!A:F,4,FALSE),VLOOKUP(M504,'IVSET-Fines'!F:L,7,FALSE)),"-")</f>
        <v>8.6043648421764374E-2</v>
      </c>
    </row>
    <row r="505" spans="1:26" ht="15" thickBot="1" x14ac:dyDescent="0.4">
      <c r="A505" s="3" t="s">
        <v>2916</v>
      </c>
      <c r="B505" s="3" t="s">
        <v>1860</v>
      </c>
      <c r="C505" s="3" t="s">
        <v>1858</v>
      </c>
      <c r="D505" s="3" t="s">
        <v>1859</v>
      </c>
      <c r="E505" s="3">
        <v>614539</v>
      </c>
      <c r="F505" s="3">
        <v>0</v>
      </c>
      <c r="G505" s="3" t="s">
        <v>1863</v>
      </c>
      <c r="H505" s="3" t="s">
        <v>20</v>
      </c>
      <c r="I505" s="4" t="s">
        <v>25</v>
      </c>
      <c r="J505" s="4" t="s">
        <v>21</v>
      </c>
      <c r="K505" s="4"/>
      <c r="L505" s="4" t="s">
        <v>1864</v>
      </c>
      <c r="M505" s="4"/>
      <c r="N505" s="4" t="s">
        <v>22</v>
      </c>
      <c r="O505" s="4" t="s">
        <v>134</v>
      </c>
      <c r="P505" s="4" t="s">
        <v>27</v>
      </c>
      <c r="Q505" s="4" t="s">
        <v>28</v>
      </c>
      <c r="R505" s="21">
        <v>17</v>
      </c>
      <c r="S505" s="22">
        <v>1</v>
      </c>
      <c r="T505" s="32">
        <v>0</v>
      </c>
      <c r="U505" t="s">
        <v>2910</v>
      </c>
      <c r="W505" t="str">
        <f t="shared" si="14"/>
        <v/>
      </c>
      <c r="X505" s="31" t="str">
        <f t="shared" si="15"/>
        <v>-</v>
      </c>
      <c r="Y505" s="35">
        <v>0.68200000000000005</v>
      </c>
      <c r="Z505" s="8">
        <f>IFERROR(IFERROR(VLOOKUP(G505,'IVSET-Escuelas'!A:F,4,FALSE),VLOOKUP(M505,'IVSET-Fines'!F:L,7,FALSE)),"-")</f>
        <v>0.66221839189529419</v>
      </c>
    </row>
    <row r="506" spans="1:26" ht="15" thickBot="1" x14ac:dyDescent="0.4">
      <c r="A506" s="3" t="s">
        <v>2916</v>
      </c>
      <c r="B506" s="3" t="s">
        <v>352</v>
      </c>
      <c r="C506" s="3" t="s">
        <v>1924</v>
      </c>
      <c r="D506" s="3" t="s">
        <v>1925</v>
      </c>
      <c r="E506" s="3">
        <v>611210</v>
      </c>
      <c r="F506" s="3">
        <v>1</v>
      </c>
      <c r="G506" s="3" t="s">
        <v>1931</v>
      </c>
      <c r="H506" s="3" t="s">
        <v>20</v>
      </c>
      <c r="I506" s="4" t="s">
        <v>50</v>
      </c>
      <c r="J506" s="4" t="s">
        <v>51</v>
      </c>
      <c r="K506" s="4" t="s">
        <v>1932</v>
      </c>
      <c r="L506" s="4" t="s">
        <v>621</v>
      </c>
      <c r="M506" s="4"/>
      <c r="N506" s="4" t="s">
        <v>22</v>
      </c>
      <c r="O506" s="4" t="s">
        <v>23</v>
      </c>
      <c r="P506" s="4" t="s">
        <v>27</v>
      </c>
      <c r="Q506" s="4" t="s">
        <v>28</v>
      </c>
      <c r="R506" s="21">
        <v>12</v>
      </c>
      <c r="S506" s="22">
        <v>1</v>
      </c>
      <c r="T506" s="32">
        <v>0</v>
      </c>
      <c r="U506" t="s">
        <v>2910</v>
      </c>
      <c r="W506" t="str">
        <f t="shared" si="14"/>
        <v/>
      </c>
      <c r="X506" s="31" t="str">
        <f t="shared" si="15"/>
        <v>-</v>
      </c>
      <c r="Y506" s="35">
        <v>0.68300000000000005</v>
      </c>
      <c r="Z506" s="8">
        <f>IFERROR(IFERROR(VLOOKUP(G506,'IVSET-Escuelas'!A:F,4,FALSE),VLOOKUP(M506,'IVSET-Fines'!F:L,7,FALSE)),"-")</f>
        <v>0.60438519716262817</v>
      </c>
    </row>
    <row r="507" spans="1:26" ht="15" thickBot="1" x14ac:dyDescent="0.4">
      <c r="A507" s="3" t="s">
        <v>2916</v>
      </c>
      <c r="B507" s="3" t="s">
        <v>356</v>
      </c>
      <c r="C507" s="3" t="s">
        <v>1359</v>
      </c>
      <c r="D507" s="3" t="s">
        <v>1360</v>
      </c>
      <c r="E507" s="3">
        <v>608161</v>
      </c>
      <c r="F507" s="3">
        <v>1</v>
      </c>
      <c r="G507" s="3" t="s">
        <v>1364</v>
      </c>
      <c r="H507" s="3" t="s">
        <v>20</v>
      </c>
      <c r="I507" s="4" t="s">
        <v>50</v>
      </c>
      <c r="J507" s="4" t="s">
        <v>51</v>
      </c>
      <c r="K507" s="4" t="s">
        <v>1365</v>
      </c>
      <c r="L507" s="4" t="s">
        <v>789</v>
      </c>
      <c r="M507" s="4"/>
      <c r="N507" s="4" t="s">
        <v>22</v>
      </c>
      <c r="O507" s="4" t="s">
        <v>23</v>
      </c>
      <c r="P507" s="4" t="s">
        <v>27</v>
      </c>
      <c r="Q507" s="4" t="s">
        <v>28</v>
      </c>
      <c r="R507" s="21">
        <v>22</v>
      </c>
      <c r="S507" s="22">
        <v>2</v>
      </c>
      <c r="T507" s="32">
        <v>0</v>
      </c>
      <c r="U507" t="s">
        <v>2910</v>
      </c>
      <c r="W507" t="str">
        <f t="shared" si="14"/>
        <v/>
      </c>
      <c r="X507" s="31" t="str">
        <f t="shared" si="15"/>
        <v>-</v>
      </c>
      <c r="Y507" s="35">
        <v>0.68300000000000005</v>
      </c>
      <c r="Z507" s="8">
        <f>IFERROR(IFERROR(VLOOKUP(G507,'IVSET-Escuelas'!A:F,4,FALSE),VLOOKUP(M507,'IVSET-Fines'!F:L,7,FALSE)),"-")</f>
        <v>0.38236835598945618</v>
      </c>
    </row>
    <row r="508" spans="1:26" ht="15" thickBot="1" x14ac:dyDescent="0.4">
      <c r="A508" s="5" t="s">
        <v>2916</v>
      </c>
      <c r="B508" s="5" t="s">
        <v>1257</v>
      </c>
      <c r="C508" s="5" t="s">
        <v>1255</v>
      </c>
      <c r="D508" s="5" t="s">
        <v>1256</v>
      </c>
      <c r="E508" s="5">
        <v>602537</v>
      </c>
      <c r="F508" s="5">
        <v>3</v>
      </c>
      <c r="G508" s="5" t="s">
        <v>1272</v>
      </c>
      <c r="H508" s="5" t="s">
        <v>20</v>
      </c>
      <c r="I508" s="6" t="s">
        <v>50</v>
      </c>
      <c r="J508" s="6" t="s">
        <v>51</v>
      </c>
      <c r="K508" s="6" t="s">
        <v>1259</v>
      </c>
      <c r="L508" s="6" t="s">
        <v>1273</v>
      </c>
      <c r="M508" s="6"/>
      <c r="N508" s="6" t="s">
        <v>22</v>
      </c>
      <c r="O508" s="6" t="s">
        <v>23</v>
      </c>
      <c r="P508" s="6" t="s">
        <v>27</v>
      </c>
      <c r="Q508" s="6" t="s">
        <v>28</v>
      </c>
      <c r="R508" s="19">
        <v>16</v>
      </c>
      <c r="S508" s="20">
        <v>1</v>
      </c>
      <c r="T508" s="32">
        <v>0</v>
      </c>
      <c r="U508" t="s">
        <v>2910</v>
      </c>
      <c r="W508" t="str">
        <f t="shared" si="14"/>
        <v/>
      </c>
      <c r="X508" s="31" t="str">
        <f t="shared" si="15"/>
        <v>-</v>
      </c>
      <c r="Y508" s="35">
        <v>0.68400000000000005</v>
      </c>
      <c r="Z508" s="8">
        <f>IFERROR(IFERROR(VLOOKUP(G508,'IVSET-Escuelas'!A:F,4,FALSE),VLOOKUP(M508,'IVSET-Fines'!F:L,7,FALSE)),"-")</f>
        <v>0.55153357982635498</v>
      </c>
    </row>
    <row r="509" spans="1:26" ht="15" thickBot="1" x14ac:dyDescent="0.4">
      <c r="A509" s="5" t="s">
        <v>2916</v>
      </c>
      <c r="B509" s="5" t="s">
        <v>356</v>
      </c>
      <c r="C509" s="5" t="s">
        <v>353</v>
      </c>
      <c r="D509" s="5" t="s">
        <v>355</v>
      </c>
      <c r="E509" s="5">
        <v>603777</v>
      </c>
      <c r="F509" s="5">
        <v>2</v>
      </c>
      <c r="G509" s="5" t="s">
        <v>378</v>
      </c>
      <c r="H509" s="5" t="s">
        <v>20</v>
      </c>
      <c r="I509" s="6" t="s">
        <v>50</v>
      </c>
      <c r="J509" s="6" t="s">
        <v>51</v>
      </c>
      <c r="K509" s="6" t="s">
        <v>366</v>
      </c>
      <c r="L509" s="6" t="s">
        <v>379</v>
      </c>
      <c r="M509" s="6"/>
      <c r="N509" s="6" t="s">
        <v>22</v>
      </c>
      <c r="O509" s="6" t="s">
        <v>23</v>
      </c>
      <c r="P509" s="6" t="s">
        <v>27</v>
      </c>
      <c r="Q509" s="6" t="s">
        <v>28</v>
      </c>
      <c r="R509" s="19">
        <v>22</v>
      </c>
      <c r="S509" s="20">
        <v>2</v>
      </c>
      <c r="T509" s="32">
        <v>0</v>
      </c>
      <c r="U509" t="s">
        <v>2910</v>
      </c>
      <c r="W509" t="str">
        <f t="shared" si="14"/>
        <v/>
      </c>
      <c r="X509" s="31" t="str">
        <f t="shared" si="15"/>
        <v>-</v>
      </c>
      <c r="Y509" s="35">
        <v>0.68400000000000005</v>
      </c>
      <c r="Z509" s="8">
        <f>IFERROR(IFERROR(VLOOKUP(G509,'IVSET-Escuelas'!A:F,4,FALSE),VLOOKUP(M509,'IVSET-Fines'!F:L,7,FALSE)),"-")</f>
        <v>0.31995508074760443</v>
      </c>
    </row>
    <row r="510" spans="1:26" ht="15" thickBot="1" x14ac:dyDescent="0.4">
      <c r="A510" s="5" t="s">
        <v>2916</v>
      </c>
      <c r="B510" s="5" t="s">
        <v>19</v>
      </c>
      <c r="C510" s="5" t="s">
        <v>17</v>
      </c>
      <c r="D510" s="5" t="s">
        <v>18</v>
      </c>
      <c r="E510" s="5">
        <v>603172</v>
      </c>
      <c r="F510" s="5">
        <v>2</v>
      </c>
      <c r="G510" s="5" t="s">
        <v>97</v>
      </c>
      <c r="H510" s="5" t="s">
        <v>20</v>
      </c>
      <c r="I510" s="6" t="s">
        <v>50</v>
      </c>
      <c r="J510" s="6" t="s">
        <v>51</v>
      </c>
      <c r="K510" s="6" t="s">
        <v>82</v>
      </c>
      <c r="L510" s="6" t="s">
        <v>98</v>
      </c>
      <c r="M510" s="6"/>
      <c r="N510" s="6" t="s">
        <v>22</v>
      </c>
      <c r="O510" s="6" t="s">
        <v>23</v>
      </c>
      <c r="P510" s="6" t="s">
        <v>27</v>
      </c>
      <c r="Q510" s="6" t="s">
        <v>28</v>
      </c>
      <c r="R510" s="19">
        <v>10</v>
      </c>
      <c r="S510" s="20">
        <v>1</v>
      </c>
      <c r="T510" s="32">
        <v>0</v>
      </c>
      <c r="U510" t="s">
        <v>2910</v>
      </c>
      <c r="W510" t="str">
        <f t="shared" si="14"/>
        <v/>
      </c>
      <c r="X510" s="31" t="str">
        <f t="shared" si="15"/>
        <v>-</v>
      </c>
      <c r="Y510" s="35">
        <v>0.68500000000000005</v>
      </c>
      <c r="Z510" s="8">
        <f>IFERROR(IFERROR(VLOOKUP(G510,'IVSET-Escuelas'!A:F,4,FALSE),VLOOKUP(M510,'IVSET-Fines'!F:L,7,FALSE)),"-")</f>
        <v>0.1890662610530853</v>
      </c>
    </row>
    <row r="511" spans="1:26" ht="15" thickBot="1" x14ac:dyDescent="0.4">
      <c r="A511" s="5" t="s">
        <v>2916</v>
      </c>
      <c r="B511" s="5" t="s">
        <v>217</v>
      </c>
      <c r="C511" s="5" t="s">
        <v>674</v>
      </c>
      <c r="D511" s="5" t="s">
        <v>675</v>
      </c>
      <c r="E511" s="5">
        <v>606895</v>
      </c>
      <c r="F511" s="5">
        <v>1</v>
      </c>
      <c r="G511" s="5" t="s">
        <v>676</v>
      </c>
      <c r="H511" s="5" t="s">
        <v>20</v>
      </c>
      <c r="I511" s="6" t="s">
        <v>50</v>
      </c>
      <c r="J511" s="6" t="s">
        <v>51</v>
      </c>
      <c r="K511" s="6" t="s">
        <v>677</v>
      </c>
      <c r="L511" s="6" t="s">
        <v>678</v>
      </c>
      <c r="M511" s="6"/>
      <c r="N511" s="6" t="s">
        <v>200</v>
      </c>
      <c r="O511" s="6" t="s">
        <v>23</v>
      </c>
      <c r="P511" s="6" t="s">
        <v>27</v>
      </c>
      <c r="Q511" s="6" t="s">
        <v>28</v>
      </c>
      <c r="R511" s="19">
        <v>6</v>
      </c>
      <c r="S511" s="20">
        <v>1</v>
      </c>
      <c r="T511" s="32">
        <v>0</v>
      </c>
      <c r="U511" t="s">
        <v>2910</v>
      </c>
      <c r="W511" t="str">
        <f t="shared" si="14"/>
        <v/>
      </c>
      <c r="X511" s="31" t="str">
        <f t="shared" si="15"/>
        <v>-</v>
      </c>
      <c r="Y511" s="35">
        <v>0.68500000000000005</v>
      </c>
      <c r="Z511" s="8">
        <f>IFERROR(IFERROR(VLOOKUP(G511,'IVSET-Escuelas'!A:F,4,FALSE),VLOOKUP(M511,'IVSET-Fines'!F:L,7,FALSE)),"-")</f>
        <v>0.41667872667312622</v>
      </c>
    </row>
    <row r="512" spans="1:26" ht="15" thickBot="1" x14ac:dyDescent="0.4">
      <c r="A512" s="5" t="s">
        <v>2916</v>
      </c>
      <c r="B512" s="5" t="s">
        <v>204</v>
      </c>
      <c r="C512" s="5" t="s">
        <v>137</v>
      </c>
      <c r="D512" s="5" t="s">
        <v>2629</v>
      </c>
      <c r="E512" s="5">
        <v>613718</v>
      </c>
      <c r="F512" s="5">
        <v>3</v>
      </c>
      <c r="G512" s="5" t="s">
        <v>2639</v>
      </c>
      <c r="H512" s="5" t="s">
        <v>20</v>
      </c>
      <c r="I512" s="6" t="s">
        <v>50</v>
      </c>
      <c r="J512" s="6" t="s">
        <v>51</v>
      </c>
      <c r="K512" s="6" t="s">
        <v>2634</v>
      </c>
      <c r="L512" s="6" t="s">
        <v>2640</v>
      </c>
      <c r="M512" s="6"/>
      <c r="N512" s="6" t="s">
        <v>22</v>
      </c>
      <c r="O512" s="6" t="s">
        <v>23</v>
      </c>
      <c r="P512" s="6" t="s">
        <v>27</v>
      </c>
      <c r="Q512" s="6" t="s">
        <v>28</v>
      </c>
      <c r="R512" s="19">
        <v>12</v>
      </c>
      <c r="S512" s="20">
        <v>1</v>
      </c>
      <c r="T512" s="32">
        <v>0</v>
      </c>
      <c r="U512" t="s">
        <v>2910</v>
      </c>
      <c r="W512" t="str">
        <f t="shared" si="14"/>
        <v/>
      </c>
      <c r="X512" s="31" t="str">
        <f t="shared" si="15"/>
        <v>-</v>
      </c>
      <c r="Y512" s="35">
        <v>0.68600000000000005</v>
      </c>
      <c r="Z512" s="8">
        <f>IFERROR(IFERROR(VLOOKUP(G512,'IVSET-Escuelas'!A:F,4,FALSE),VLOOKUP(M512,'IVSET-Fines'!F:L,7,FALSE)),"-")</f>
        <v>7.3474064469337463E-2</v>
      </c>
    </row>
    <row r="513" spans="1:26" ht="15" thickBot="1" x14ac:dyDescent="0.4">
      <c r="A513" s="3" t="s">
        <v>2916</v>
      </c>
      <c r="B513" s="3" t="s">
        <v>817</v>
      </c>
      <c r="C513" s="3" t="s">
        <v>2080</v>
      </c>
      <c r="D513" s="3" t="s">
        <v>2081</v>
      </c>
      <c r="E513" s="3">
        <v>607786</v>
      </c>
      <c r="F513" s="3">
        <v>4</v>
      </c>
      <c r="G513" s="3" t="s">
        <v>2105</v>
      </c>
      <c r="H513" s="3" t="s">
        <v>20</v>
      </c>
      <c r="I513" s="4" t="s">
        <v>50</v>
      </c>
      <c r="J513" s="4" t="s">
        <v>51</v>
      </c>
      <c r="K513" s="4" t="s">
        <v>2095</v>
      </c>
      <c r="L513" s="4" t="s">
        <v>1108</v>
      </c>
      <c r="M513" s="4"/>
      <c r="N513" s="4" t="s">
        <v>22</v>
      </c>
      <c r="O513" s="4" t="s">
        <v>23</v>
      </c>
      <c r="P513" s="4" t="s">
        <v>27</v>
      </c>
      <c r="Q513" s="4" t="s">
        <v>28</v>
      </c>
      <c r="R513" s="21">
        <v>36</v>
      </c>
      <c r="S513" s="22">
        <v>2</v>
      </c>
      <c r="T513" s="32">
        <v>0</v>
      </c>
      <c r="U513" t="s">
        <v>2910</v>
      </c>
      <c r="W513" t="str">
        <f t="shared" si="14"/>
        <v/>
      </c>
      <c r="X513" s="31" t="str">
        <f t="shared" si="15"/>
        <v>-</v>
      </c>
      <c r="Y513" s="35">
        <v>0.68600000000000005</v>
      </c>
      <c r="Z513" s="8">
        <f>IFERROR(IFERROR(VLOOKUP(G513,'IVSET-Escuelas'!A:F,4,FALSE),VLOOKUP(M513,'IVSET-Fines'!F:L,7,FALSE)),"-")</f>
        <v>0.65978097915649414</v>
      </c>
    </row>
    <row r="514" spans="1:26" ht="15" thickBot="1" x14ac:dyDescent="0.4">
      <c r="A514" s="3" t="s">
        <v>2916</v>
      </c>
      <c r="B514" s="3" t="s">
        <v>257</v>
      </c>
      <c r="C514" s="3" t="s">
        <v>254</v>
      </c>
      <c r="D514" s="3" t="s">
        <v>256</v>
      </c>
      <c r="E514" s="3">
        <v>603913</v>
      </c>
      <c r="F514" s="3">
        <v>1</v>
      </c>
      <c r="G514" s="3" t="s">
        <v>283</v>
      </c>
      <c r="H514" s="3" t="s">
        <v>20</v>
      </c>
      <c r="I514" s="4" t="s">
        <v>50</v>
      </c>
      <c r="J514" s="4" t="s">
        <v>51</v>
      </c>
      <c r="K514" s="4" t="s">
        <v>284</v>
      </c>
      <c r="L514" s="4" t="s">
        <v>285</v>
      </c>
      <c r="M514" s="4"/>
      <c r="N514" s="4" t="s">
        <v>22</v>
      </c>
      <c r="O514" s="4" t="s">
        <v>23</v>
      </c>
      <c r="P514" s="4" t="s">
        <v>27</v>
      </c>
      <c r="Q514" s="4" t="s">
        <v>28</v>
      </c>
      <c r="R514" s="21">
        <v>106</v>
      </c>
      <c r="S514" s="22">
        <v>5</v>
      </c>
      <c r="T514" s="32">
        <v>0</v>
      </c>
      <c r="U514" t="s">
        <v>2910</v>
      </c>
      <c r="W514" t="str">
        <f t="shared" ref="W514:W577" si="16">+IF(V514="","",IF(V514="FINES",CONCATENATE("R",IF(OR(B514="16",B514="21",B514="22",B514="23"),"16212223",IF(OR(B514="15",B514="17",B514="24",B514="25"),"15172425",B514))),IF(V514="CEBAS","UNICO",IF(VALUE(B514)&lt;=11,"AMBA","INTERIOR"))))</f>
        <v/>
      </c>
      <c r="X514" s="31" t="str">
        <f t="shared" ref="X514:X577" si="17">+IF(V514="","-",CONCATENATE(V514,"_",W514))</f>
        <v>-</v>
      </c>
      <c r="Y514" s="35">
        <v>0.69199999999999995</v>
      </c>
      <c r="Z514" s="8">
        <f>IFERROR(IFERROR(VLOOKUP(G514,'IVSET-Escuelas'!A:F,4,FALSE),VLOOKUP(M514,'IVSET-Fines'!F:L,7,FALSE)),"-")</f>
        <v>0.83935356140136719</v>
      </c>
    </row>
    <row r="515" spans="1:26" ht="15" thickBot="1" x14ac:dyDescent="0.4">
      <c r="A515" s="5" t="s">
        <v>2916</v>
      </c>
      <c r="B515" s="5" t="s">
        <v>204</v>
      </c>
      <c r="C515" s="5" t="s">
        <v>1084</v>
      </c>
      <c r="D515" s="5" t="s">
        <v>1085</v>
      </c>
      <c r="E515" s="5">
        <v>613141</v>
      </c>
      <c r="F515" s="5">
        <v>2</v>
      </c>
      <c r="G515" s="5" t="s">
        <v>1090</v>
      </c>
      <c r="H515" s="5" t="s">
        <v>20</v>
      </c>
      <c r="I515" s="6" t="s">
        <v>50</v>
      </c>
      <c r="J515" s="6" t="s">
        <v>51</v>
      </c>
      <c r="K515" s="6" t="s">
        <v>1089</v>
      </c>
      <c r="L515" s="6" t="s">
        <v>886</v>
      </c>
      <c r="M515" s="6"/>
      <c r="N515" s="6" t="s">
        <v>22</v>
      </c>
      <c r="O515" s="6" t="s">
        <v>23</v>
      </c>
      <c r="P515" s="6" t="s">
        <v>27</v>
      </c>
      <c r="Q515" s="6" t="s">
        <v>28</v>
      </c>
      <c r="R515" s="19">
        <v>73</v>
      </c>
      <c r="S515" s="20">
        <v>4</v>
      </c>
      <c r="T515" s="32">
        <v>0</v>
      </c>
      <c r="U515" t="s">
        <v>2910</v>
      </c>
      <c r="W515" t="str">
        <f t="shared" si="16"/>
        <v/>
      </c>
      <c r="X515" s="31" t="str">
        <f t="shared" si="17"/>
        <v>-</v>
      </c>
      <c r="Y515" s="35">
        <v>0.69299999999999995</v>
      </c>
      <c r="Z515" s="8">
        <f>IFERROR(IFERROR(VLOOKUP(G515,'IVSET-Escuelas'!A:F,4,FALSE),VLOOKUP(M515,'IVSET-Fines'!F:L,7,FALSE)),"-")</f>
        <v>0.1291791349649429</v>
      </c>
    </row>
    <row r="516" spans="1:26" ht="15" thickBot="1" x14ac:dyDescent="0.4">
      <c r="A516" s="5" t="s">
        <v>2916</v>
      </c>
      <c r="B516" s="5" t="s">
        <v>1860</v>
      </c>
      <c r="C516" s="5" t="s">
        <v>224</v>
      </c>
      <c r="D516" s="5" t="s">
        <v>2837</v>
      </c>
      <c r="E516" s="5">
        <v>613698</v>
      </c>
      <c r="F516" s="5">
        <v>1</v>
      </c>
      <c r="G516" s="5" t="s">
        <v>2845</v>
      </c>
      <c r="H516" s="5" t="s">
        <v>20</v>
      </c>
      <c r="I516" s="6" t="s">
        <v>50</v>
      </c>
      <c r="J516" s="6" t="s">
        <v>51</v>
      </c>
      <c r="K516" s="6" t="s">
        <v>2846</v>
      </c>
      <c r="L516" s="6" t="s">
        <v>1167</v>
      </c>
      <c r="M516" s="6"/>
      <c r="N516" s="6" t="s">
        <v>22</v>
      </c>
      <c r="O516" s="6" t="s">
        <v>23</v>
      </c>
      <c r="P516" s="6" t="s">
        <v>27</v>
      </c>
      <c r="Q516" s="6" t="s">
        <v>28</v>
      </c>
      <c r="R516" s="19">
        <v>17</v>
      </c>
      <c r="S516" s="20">
        <v>1</v>
      </c>
      <c r="T516" s="32">
        <v>0</v>
      </c>
      <c r="U516" t="s">
        <v>2910</v>
      </c>
      <c r="W516" t="str">
        <f t="shared" si="16"/>
        <v/>
      </c>
      <c r="X516" s="31" t="str">
        <f t="shared" si="17"/>
        <v>-</v>
      </c>
      <c r="Y516" s="35">
        <v>0.69299999999999995</v>
      </c>
      <c r="Z516" s="8">
        <f>IFERROR(IFERROR(VLOOKUP(G516,'IVSET-Escuelas'!A:F,4,FALSE),VLOOKUP(M516,'IVSET-Fines'!F:L,7,FALSE)),"-")</f>
        <v>0.54481929540634155</v>
      </c>
    </row>
    <row r="517" spans="1:26" ht="15" thickBot="1" x14ac:dyDescent="0.4">
      <c r="A517" s="5" t="s">
        <v>2916</v>
      </c>
      <c r="B517" s="5" t="s">
        <v>223</v>
      </c>
      <c r="C517" s="5" t="s">
        <v>229</v>
      </c>
      <c r="D517" s="5" t="s">
        <v>231</v>
      </c>
      <c r="E517" s="5">
        <v>601343</v>
      </c>
      <c r="F517" s="5">
        <v>0</v>
      </c>
      <c r="G517" s="5" t="s">
        <v>236</v>
      </c>
      <c r="H517" s="5" t="s">
        <v>20</v>
      </c>
      <c r="I517" s="6" t="s">
        <v>50</v>
      </c>
      <c r="J517" s="6" t="s">
        <v>21</v>
      </c>
      <c r="K517" s="6"/>
      <c r="L517" s="6" t="s">
        <v>237</v>
      </c>
      <c r="M517" s="6"/>
      <c r="N517" s="6" t="s">
        <v>200</v>
      </c>
      <c r="O517" s="6" t="s">
        <v>23</v>
      </c>
      <c r="P517" s="6" t="s">
        <v>27</v>
      </c>
      <c r="Q517" s="6" t="s">
        <v>28</v>
      </c>
      <c r="R517" s="19">
        <v>4</v>
      </c>
      <c r="S517" s="20">
        <v>1</v>
      </c>
      <c r="T517" s="32">
        <v>0</v>
      </c>
      <c r="U517" t="s">
        <v>2910</v>
      </c>
      <c r="W517" t="str">
        <f t="shared" si="16"/>
        <v/>
      </c>
      <c r="X517" s="31" t="str">
        <f t="shared" si="17"/>
        <v>-</v>
      </c>
      <c r="Y517" s="35">
        <v>0.69699999999999995</v>
      </c>
      <c r="Z517" s="8">
        <f>IFERROR(IFERROR(VLOOKUP(G517,'IVSET-Escuelas'!A:F,4,FALSE),VLOOKUP(M517,'IVSET-Fines'!F:L,7,FALSE)),"-")</f>
        <v>0.25971183180809021</v>
      </c>
    </row>
    <row r="518" spans="1:26" ht="15" thickBot="1" x14ac:dyDescent="0.4">
      <c r="A518" s="5" t="s">
        <v>2916</v>
      </c>
      <c r="B518" s="5" t="s">
        <v>222</v>
      </c>
      <c r="C518" s="5" t="s">
        <v>1154</v>
      </c>
      <c r="D518" s="5" t="s">
        <v>1155</v>
      </c>
      <c r="E518" s="5">
        <v>600164</v>
      </c>
      <c r="F518" s="5">
        <v>1</v>
      </c>
      <c r="G518" s="5" t="s">
        <v>1156</v>
      </c>
      <c r="H518" s="5" t="s">
        <v>20</v>
      </c>
      <c r="I518" s="6" t="s">
        <v>50</v>
      </c>
      <c r="J518" s="6" t="s">
        <v>51</v>
      </c>
      <c r="K518" s="6" t="s">
        <v>1157</v>
      </c>
      <c r="L518" s="6" t="s">
        <v>765</v>
      </c>
      <c r="M518" s="6"/>
      <c r="N518" s="6" t="s">
        <v>22</v>
      </c>
      <c r="O518" s="6" t="s">
        <v>23</v>
      </c>
      <c r="P518" s="6" t="s">
        <v>27</v>
      </c>
      <c r="Q518" s="6" t="s">
        <v>28</v>
      </c>
      <c r="R518" s="19">
        <v>18</v>
      </c>
      <c r="S518" s="20">
        <v>1</v>
      </c>
      <c r="T518" s="32">
        <v>0</v>
      </c>
      <c r="U518" t="s">
        <v>2910</v>
      </c>
      <c r="W518" t="str">
        <f t="shared" si="16"/>
        <v/>
      </c>
      <c r="X518" s="31" t="str">
        <f t="shared" si="17"/>
        <v>-</v>
      </c>
      <c r="Y518" s="35">
        <v>0.69799999999999995</v>
      </c>
      <c r="Z518" s="8">
        <f>IFERROR(IFERROR(VLOOKUP(G518,'IVSET-Escuelas'!A:F,4,FALSE),VLOOKUP(M518,'IVSET-Fines'!F:L,7,FALSE)),"-")</f>
        <v>0.62383008003234863</v>
      </c>
    </row>
    <row r="519" spans="1:26" ht="15" thickBot="1" x14ac:dyDescent="0.4">
      <c r="A519" s="3" t="s">
        <v>2916</v>
      </c>
      <c r="B519" s="3" t="s">
        <v>222</v>
      </c>
      <c r="C519" s="3" t="s">
        <v>227</v>
      </c>
      <c r="D519" s="3" t="s">
        <v>2603</v>
      </c>
      <c r="E519" s="3">
        <v>610656</v>
      </c>
      <c r="F519" s="3">
        <v>2</v>
      </c>
      <c r="G519" s="3" t="s">
        <v>2611</v>
      </c>
      <c r="H519" s="3" t="s">
        <v>20</v>
      </c>
      <c r="I519" s="4" t="s">
        <v>50</v>
      </c>
      <c r="J519" s="4" t="s">
        <v>51</v>
      </c>
      <c r="K519" s="4" t="s">
        <v>2610</v>
      </c>
      <c r="L519" s="4" t="s">
        <v>2055</v>
      </c>
      <c r="M519" s="4"/>
      <c r="N519" s="4" t="s">
        <v>22</v>
      </c>
      <c r="O519" s="4" t="s">
        <v>23</v>
      </c>
      <c r="P519" s="4" t="s">
        <v>27</v>
      </c>
      <c r="Q519" s="4" t="s">
        <v>28</v>
      </c>
      <c r="R519" s="21">
        <v>41</v>
      </c>
      <c r="S519" s="22">
        <v>4</v>
      </c>
      <c r="T519" s="32">
        <v>0</v>
      </c>
      <c r="U519" t="s">
        <v>2910</v>
      </c>
      <c r="W519" t="str">
        <f t="shared" si="16"/>
        <v/>
      </c>
      <c r="X519" s="31" t="str">
        <f t="shared" si="17"/>
        <v>-</v>
      </c>
      <c r="Y519" s="35">
        <v>0.69799999999999995</v>
      </c>
      <c r="Z519" s="8">
        <f>IFERROR(IFERROR(VLOOKUP(G519,'IVSET-Escuelas'!A:F,4,FALSE),VLOOKUP(M519,'IVSET-Fines'!F:L,7,FALSE)),"-")</f>
        <v>0.59132182598114014</v>
      </c>
    </row>
    <row r="520" spans="1:26" ht="15" thickBot="1" x14ac:dyDescent="0.4">
      <c r="A520" s="5" t="s">
        <v>2916</v>
      </c>
      <c r="B520" s="5" t="s">
        <v>1532</v>
      </c>
      <c r="C520" s="5" t="s">
        <v>1530</v>
      </c>
      <c r="D520" s="5" t="s">
        <v>1531</v>
      </c>
      <c r="E520" s="5">
        <v>612436</v>
      </c>
      <c r="F520" s="5">
        <v>1</v>
      </c>
      <c r="G520" s="5" t="s">
        <v>1565</v>
      </c>
      <c r="H520" s="5" t="s">
        <v>20</v>
      </c>
      <c r="I520" s="6" t="s">
        <v>50</v>
      </c>
      <c r="J520" s="6" t="s">
        <v>51</v>
      </c>
      <c r="K520" s="6" t="s">
        <v>1566</v>
      </c>
      <c r="L520" s="6" t="s">
        <v>1567</v>
      </c>
      <c r="M520" s="6"/>
      <c r="N520" s="6" t="s">
        <v>22</v>
      </c>
      <c r="O520" s="6" t="s">
        <v>23</v>
      </c>
      <c r="P520" s="6" t="s">
        <v>27</v>
      </c>
      <c r="Q520" s="6" t="s">
        <v>28</v>
      </c>
      <c r="R520" s="19">
        <v>46</v>
      </c>
      <c r="S520" s="20">
        <v>3</v>
      </c>
      <c r="T520" s="32">
        <v>0</v>
      </c>
      <c r="U520" t="s">
        <v>2910</v>
      </c>
      <c r="W520" t="str">
        <f t="shared" si="16"/>
        <v/>
      </c>
      <c r="X520" s="31" t="str">
        <f t="shared" si="17"/>
        <v>-</v>
      </c>
      <c r="Y520" s="35">
        <v>0.69899999999999995</v>
      </c>
      <c r="Z520" s="8">
        <f>IFERROR(IFERROR(VLOOKUP(G520,'IVSET-Escuelas'!A:F,4,FALSE),VLOOKUP(M520,'IVSET-Fines'!F:L,7,FALSE)),"-")</f>
        <v>0.67928516864776611</v>
      </c>
    </row>
    <row r="521" spans="1:26" ht="15" thickBot="1" x14ac:dyDescent="0.4">
      <c r="A521" s="3" t="s">
        <v>2916</v>
      </c>
      <c r="B521" s="3" t="s">
        <v>19</v>
      </c>
      <c r="C521" s="3" t="s">
        <v>17</v>
      </c>
      <c r="D521" s="3" t="s">
        <v>18</v>
      </c>
      <c r="E521" s="3">
        <v>615638</v>
      </c>
      <c r="F521" s="3">
        <v>2</v>
      </c>
      <c r="G521" s="3" t="s">
        <v>91</v>
      </c>
      <c r="H521" s="3" t="s">
        <v>20</v>
      </c>
      <c r="I521" s="4" t="s">
        <v>50</v>
      </c>
      <c r="J521" s="4" t="s">
        <v>51</v>
      </c>
      <c r="K521" s="4" t="s">
        <v>87</v>
      </c>
      <c r="L521" s="4" t="s">
        <v>92</v>
      </c>
      <c r="M521" s="4"/>
      <c r="N521" s="4" t="s">
        <v>22</v>
      </c>
      <c r="O521" s="4" t="s">
        <v>23</v>
      </c>
      <c r="P521" s="4" t="s">
        <v>27</v>
      </c>
      <c r="Q521" s="4" t="s">
        <v>28</v>
      </c>
      <c r="R521" s="21">
        <v>30</v>
      </c>
      <c r="S521" s="22">
        <v>3</v>
      </c>
      <c r="T521" s="32">
        <v>0</v>
      </c>
      <c r="U521" t="s">
        <v>2910</v>
      </c>
      <c r="W521" t="str">
        <f t="shared" si="16"/>
        <v/>
      </c>
      <c r="X521" s="31" t="str">
        <f t="shared" si="17"/>
        <v>-</v>
      </c>
      <c r="Y521" s="35">
        <v>0.70099999999999996</v>
      </c>
      <c r="Z521" s="8">
        <f>IFERROR(IFERROR(VLOOKUP(G521,'IVSET-Escuelas'!A:F,4,FALSE),VLOOKUP(M521,'IVSET-Fines'!F:L,7,FALSE)),"-")</f>
        <v>0.1327623575925827</v>
      </c>
    </row>
    <row r="522" spans="1:26" ht="15" thickBot="1" x14ac:dyDescent="0.4">
      <c r="A522" s="3" t="s">
        <v>2916</v>
      </c>
      <c r="B522" s="3" t="s">
        <v>138</v>
      </c>
      <c r="C522" s="3" t="s">
        <v>643</v>
      </c>
      <c r="D522" s="3" t="s">
        <v>645</v>
      </c>
      <c r="E522" s="3">
        <v>608255</v>
      </c>
      <c r="F522" s="3">
        <v>0</v>
      </c>
      <c r="G522" s="3" t="s">
        <v>646</v>
      </c>
      <c r="H522" s="3" t="s">
        <v>20</v>
      </c>
      <c r="I522" s="4" t="s">
        <v>50</v>
      </c>
      <c r="J522" s="4" t="s">
        <v>21</v>
      </c>
      <c r="K522" s="4"/>
      <c r="L522" s="4" t="s">
        <v>235</v>
      </c>
      <c r="M522" s="4"/>
      <c r="N522" s="4" t="s">
        <v>22</v>
      </c>
      <c r="O522" s="4" t="s">
        <v>23</v>
      </c>
      <c r="P522" s="4" t="s">
        <v>27</v>
      </c>
      <c r="Q522" s="4" t="s">
        <v>28</v>
      </c>
      <c r="R522" s="21">
        <v>63</v>
      </c>
      <c r="S522" s="22">
        <v>4</v>
      </c>
      <c r="T522" s="32">
        <v>0</v>
      </c>
      <c r="U522" t="s">
        <v>2910</v>
      </c>
      <c r="W522" t="str">
        <f t="shared" si="16"/>
        <v/>
      </c>
      <c r="X522" s="31" t="str">
        <f t="shared" si="17"/>
        <v>-</v>
      </c>
      <c r="Y522" s="35">
        <v>0.70199999999999996</v>
      </c>
      <c r="Z522" s="8">
        <f>IFERROR(IFERROR(VLOOKUP(G522,'IVSET-Escuelas'!A:F,4,FALSE),VLOOKUP(M522,'IVSET-Fines'!F:L,7,FALSE)),"-")</f>
        <v>0.72578829526901245</v>
      </c>
    </row>
    <row r="523" spans="1:26" ht="15" thickBot="1" x14ac:dyDescent="0.4">
      <c r="A523" s="5" t="s">
        <v>2916</v>
      </c>
      <c r="B523" s="5" t="s">
        <v>217</v>
      </c>
      <c r="C523" s="5" t="s">
        <v>2027</v>
      </c>
      <c r="D523" s="5" t="s">
        <v>2028</v>
      </c>
      <c r="E523" s="5">
        <v>611796</v>
      </c>
      <c r="F523" s="5">
        <v>2</v>
      </c>
      <c r="G523" s="5" t="s">
        <v>2036</v>
      </c>
      <c r="H523" s="5" t="s">
        <v>20</v>
      </c>
      <c r="I523" s="6" t="s">
        <v>50</v>
      </c>
      <c r="J523" s="6" t="s">
        <v>51</v>
      </c>
      <c r="K523" s="6" t="s">
        <v>2034</v>
      </c>
      <c r="L523" s="6" t="s">
        <v>465</v>
      </c>
      <c r="M523" s="6"/>
      <c r="N523" s="6" t="s">
        <v>22</v>
      </c>
      <c r="O523" s="6" t="s">
        <v>23</v>
      </c>
      <c r="P523" s="6" t="s">
        <v>27</v>
      </c>
      <c r="Q523" s="6" t="s">
        <v>28</v>
      </c>
      <c r="R523" s="19">
        <v>48</v>
      </c>
      <c r="S523" s="20">
        <v>3</v>
      </c>
      <c r="T523" s="32">
        <v>0</v>
      </c>
      <c r="U523" t="s">
        <v>2910</v>
      </c>
      <c r="W523" t="str">
        <f t="shared" si="16"/>
        <v/>
      </c>
      <c r="X523" s="31" t="str">
        <f t="shared" si="17"/>
        <v>-</v>
      </c>
      <c r="Y523" s="35">
        <v>0.70399999999999996</v>
      </c>
      <c r="Z523" s="8">
        <f>IFERROR(IFERROR(VLOOKUP(G523,'IVSET-Escuelas'!A:F,4,FALSE),VLOOKUP(M523,'IVSET-Fines'!F:L,7,FALSE)),"-")</f>
        <v>0.67433011531829834</v>
      </c>
    </row>
    <row r="524" spans="1:26" ht="15" thickBot="1" x14ac:dyDescent="0.4">
      <c r="A524" s="5" t="s">
        <v>2916</v>
      </c>
      <c r="B524" s="5" t="s">
        <v>140</v>
      </c>
      <c r="C524" s="5" t="s">
        <v>539</v>
      </c>
      <c r="D524" s="5" t="s">
        <v>541</v>
      </c>
      <c r="E524" s="5">
        <v>605395</v>
      </c>
      <c r="F524" s="5">
        <v>0</v>
      </c>
      <c r="G524" s="5" t="s">
        <v>544</v>
      </c>
      <c r="H524" s="5" t="s">
        <v>20</v>
      </c>
      <c r="I524" s="6" t="s">
        <v>50</v>
      </c>
      <c r="J524" s="6" t="s">
        <v>21</v>
      </c>
      <c r="K524" s="6"/>
      <c r="L524" s="6" t="s">
        <v>545</v>
      </c>
      <c r="M524" s="6"/>
      <c r="N524" s="6" t="s">
        <v>200</v>
      </c>
      <c r="O524" s="6" t="s">
        <v>23</v>
      </c>
      <c r="P524" s="6" t="s">
        <v>27</v>
      </c>
      <c r="Q524" s="6" t="s">
        <v>28</v>
      </c>
      <c r="R524" s="19">
        <v>2</v>
      </c>
      <c r="S524" s="20">
        <v>1</v>
      </c>
      <c r="T524" s="32">
        <v>0</v>
      </c>
      <c r="U524" t="s">
        <v>2910</v>
      </c>
      <c r="W524" t="str">
        <f t="shared" si="16"/>
        <v/>
      </c>
      <c r="X524" s="31" t="str">
        <f t="shared" si="17"/>
        <v>-</v>
      </c>
      <c r="Y524" s="35">
        <v>0.70399999999999996</v>
      </c>
      <c r="Z524" s="8">
        <f>IFERROR(IFERROR(VLOOKUP(G524,'IVSET-Escuelas'!A:F,4,FALSE),VLOOKUP(M524,'IVSET-Fines'!F:L,7,FALSE)),"-")</f>
        <v>0.40261626243591309</v>
      </c>
    </row>
    <row r="525" spans="1:26" ht="15" thickBot="1" x14ac:dyDescent="0.4">
      <c r="A525" s="5" t="s">
        <v>2916</v>
      </c>
      <c r="B525" s="5" t="s">
        <v>356</v>
      </c>
      <c r="C525" s="5" t="s">
        <v>353</v>
      </c>
      <c r="D525" s="5" t="s">
        <v>355</v>
      </c>
      <c r="E525" s="5">
        <v>621162</v>
      </c>
      <c r="F525" s="5">
        <v>0</v>
      </c>
      <c r="G525" s="5" t="s">
        <v>420</v>
      </c>
      <c r="H525" s="5" t="s">
        <v>210</v>
      </c>
      <c r="I525" s="6" t="s">
        <v>201</v>
      </c>
      <c r="J525" s="6" t="s">
        <v>21</v>
      </c>
      <c r="K525" s="6"/>
      <c r="L525" s="6" t="s">
        <v>421</v>
      </c>
      <c r="M525" s="6"/>
      <c r="N525" s="6" t="s">
        <v>22</v>
      </c>
      <c r="O525" s="6" t="s">
        <v>23</v>
      </c>
      <c r="P525" s="6" t="s">
        <v>27</v>
      </c>
      <c r="Q525" s="6" t="s">
        <v>144</v>
      </c>
      <c r="R525" s="19">
        <v>33</v>
      </c>
      <c r="S525" s="20">
        <v>3</v>
      </c>
      <c r="T525" s="32">
        <v>0</v>
      </c>
      <c r="U525" t="s">
        <v>2909</v>
      </c>
      <c r="W525" t="str">
        <f t="shared" si="16"/>
        <v/>
      </c>
      <c r="X525" s="31" t="str">
        <f t="shared" si="17"/>
        <v>-</v>
      </c>
      <c r="Y525" s="35">
        <v>0.70499999999999996</v>
      </c>
      <c r="Z525" s="8">
        <f>IFERROR(IFERROR(VLOOKUP(G525,'IVSET-Escuelas'!A:F,4,FALSE),VLOOKUP(M525,'IVSET-Fines'!F:L,7,FALSE)),"-")</f>
        <v>0.68884575366973877</v>
      </c>
    </row>
    <row r="526" spans="1:26" ht="15" thickBot="1" x14ac:dyDescent="0.4">
      <c r="A526" s="5" t="s">
        <v>2916</v>
      </c>
      <c r="B526" s="5" t="s">
        <v>138</v>
      </c>
      <c r="C526" s="5" t="s">
        <v>540</v>
      </c>
      <c r="D526" s="5" t="s">
        <v>1766</v>
      </c>
      <c r="E526" s="5">
        <v>609593</v>
      </c>
      <c r="F526" s="5">
        <v>2</v>
      </c>
      <c r="G526" s="5" t="s">
        <v>1769</v>
      </c>
      <c r="H526" s="5" t="s">
        <v>20</v>
      </c>
      <c r="I526" s="6" t="s">
        <v>50</v>
      </c>
      <c r="J526" s="6" t="s">
        <v>51</v>
      </c>
      <c r="K526" s="6" t="s">
        <v>1768</v>
      </c>
      <c r="L526" s="6" t="s">
        <v>617</v>
      </c>
      <c r="M526" s="6"/>
      <c r="N526" s="6" t="s">
        <v>22</v>
      </c>
      <c r="O526" s="6" t="s">
        <v>23</v>
      </c>
      <c r="P526" s="6" t="s">
        <v>27</v>
      </c>
      <c r="Q526" s="6" t="s">
        <v>28</v>
      </c>
      <c r="R526" s="19">
        <v>25</v>
      </c>
      <c r="S526" s="20">
        <v>2</v>
      </c>
      <c r="T526" s="32">
        <v>0</v>
      </c>
      <c r="U526" t="s">
        <v>2910</v>
      </c>
      <c r="W526" t="str">
        <f t="shared" si="16"/>
        <v/>
      </c>
      <c r="X526" s="31" t="str">
        <f t="shared" si="17"/>
        <v>-</v>
      </c>
      <c r="Y526" s="35">
        <v>0.70599999999999996</v>
      </c>
      <c r="Z526" s="8">
        <f>IFERROR(IFERROR(VLOOKUP(G526,'IVSET-Escuelas'!A:F,4,FALSE),VLOOKUP(M526,'IVSET-Fines'!F:L,7,FALSE)),"-")</f>
        <v>0.50689512491226196</v>
      </c>
    </row>
    <row r="527" spans="1:26" ht="15" thickBot="1" x14ac:dyDescent="0.4">
      <c r="A527" s="3" t="s">
        <v>2916</v>
      </c>
      <c r="B527" s="3" t="s">
        <v>1532</v>
      </c>
      <c r="C527" s="3" t="s">
        <v>1530</v>
      </c>
      <c r="D527" s="3" t="s">
        <v>1531</v>
      </c>
      <c r="E527" s="3">
        <v>610535</v>
      </c>
      <c r="F527" s="3">
        <v>3</v>
      </c>
      <c r="G527" s="3" t="s">
        <v>1593</v>
      </c>
      <c r="H527" s="3" t="s">
        <v>20</v>
      </c>
      <c r="I527" s="4" t="s">
        <v>50</v>
      </c>
      <c r="J527" s="4" t="s">
        <v>51</v>
      </c>
      <c r="K527" s="4" t="s">
        <v>1561</v>
      </c>
      <c r="L527" s="4" t="s">
        <v>1594</v>
      </c>
      <c r="M527" s="4"/>
      <c r="N527" s="4" t="s">
        <v>22</v>
      </c>
      <c r="O527" s="4" t="s">
        <v>23</v>
      </c>
      <c r="P527" s="4" t="s">
        <v>27</v>
      </c>
      <c r="Q527" s="4" t="s">
        <v>28</v>
      </c>
      <c r="R527" s="21">
        <v>12</v>
      </c>
      <c r="S527" s="22">
        <v>1</v>
      </c>
      <c r="T527" s="32">
        <v>0</v>
      </c>
      <c r="U527" t="s">
        <v>2910</v>
      </c>
      <c r="W527" t="str">
        <f t="shared" si="16"/>
        <v/>
      </c>
      <c r="X527" s="31" t="str">
        <f t="shared" si="17"/>
        <v>-</v>
      </c>
      <c r="Y527" s="35">
        <v>0.70699999999999996</v>
      </c>
      <c r="Z527" s="8">
        <f>IFERROR(IFERROR(VLOOKUP(G527,'IVSET-Escuelas'!A:F,4,FALSE),VLOOKUP(M527,'IVSET-Fines'!F:L,7,FALSE)),"-")</f>
        <v>0.17248360812664029</v>
      </c>
    </row>
    <row r="528" spans="1:26" ht="15" thickBot="1" x14ac:dyDescent="0.4">
      <c r="A528" s="3" t="s">
        <v>2916</v>
      </c>
      <c r="B528" s="3" t="s">
        <v>257</v>
      </c>
      <c r="C528" s="3" t="s">
        <v>772</v>
      </c>
      <c r="D528" s="3" t="s">
        <v>773</v>
      </c>
      <c r="E528" s="3">
        <v>609164</v>
      </c>
      <c r="F528" s="3">
        <v>4</v>
      </c>
      <c r="G528" s="3" t="s">
        <v>776</v>
      </c>
      <c r="H528" s="3" t="s">
        <v>20</v>
      </c>
      <c r="I528" s="4" t="s">
        <v>50</v>
      </c>
      <c r="J528" s="4" t="s">
        <v>51</v>
      </c>
      <c r="K528" s="4" t="s">
        <v>775</v>
      </c>
      <c r="L528" s="4" t="s">
        <v>530</v>
      </c>
      <c r="M528" s="4"/>
      <c r="N528" s="4" t="s">
        <v>22</v>
      </c>
      <c r="O528" s="4" t="s">
        <v>23</v>
      </c>
      <c r="P528" s="4" t="s">
        <v>27</v>
      </c>
      <c r="Q528" s="4" t="s">
        <v>28</v>
      </c>
      <c r="R528" s="21">
        <v>40</v>
      </c>
      <c r="S528" s="22">
        <v>3</v>
      </c>
      <c r="T528" s="32">
        <v>0</v>
      </c>
      <c r="U528" t="s">
        <v>2910</v>
      </c>
      <c r="W528" t="str">
        <f t="shared" si="16"/>
        <v/>
      </c>
      <c r="X528" s="31" t="str">
        <f t="shared" si="17"/>
        <v>-</v>
      </c>
      <c r="Y528" s="35">
        <v>0.70699999999999996</v>
      </c>
      <c r="Z528" s="8">
        <f>IFERROR(IFERROR(VLOOKUP(G528,'IVSET-Escuelas'!A:F,4,FALSE),VLOOKUP(M528,'IVSET-Fines'!F:L,7,FALSE)),"-")</f>
        <v>0.59148204326629639</v>
      </c>
    </row>
    <row r="529" spans="1:26" ht="15" thickBot="1" x14ac:dyDescent="0.4">
      <c r="A529" s="5" t="s">
        <v>2916</v>
      </c>
      <c r="B529" s="5" t="s">
        <v>205</v>
      </c>
      <c r="C529" s="5" t="s">
        <v>2002</v>
      </c>
      <c r="D529" s="5" t="s">
        <v>2003</v>
      </c>
      <c r="E529" s="5">
        <v>607083</v>
      </c>
      <c r="F529" s="5">
        <v>2</v>
      </c>
      <c r="G529" s="5" t="s">
        <v>2008</v>
      </c>
      <c r="H529" s="5" t="s">
        <v>20</v>
      </c>
      <c r="I529" s="6" t="s">
        <v>50</v>
      </c>
      <c r="J529" s="6" t="s">
        <v>51</v>
      </c>
      <c r="K529" s="6" t="s">
        <v>2007</v>
      </c>
      <c r="L529" s="6" t="s">
        <v>528</v>
      </c>
      <c r="M529" s="6"/>
      <c r="N529" s="6" t="s">
        <v>22</v>
      </c>
      <c r="O529" s="6" t="s">
        <v>23</v>
      </c>
      <c r="P529" s="6" t="s">
        <v>27</v>
      </c>
      <c r="Q529" s="6" t="s">
        <v>28</v>
      </c>
      <c r="R529" s="19">
        <v>29</v>
      </c>
      <c r="S529" s="20">
        <v>2</v>
      </c>
      <c r="T529" s="32">
        <v>0</v>
      </c>
      <c r="U529" t="s">
        <v>2910</v>
      </c>
      <c r="W529" t="str">
        <f t="shared" si="16"/>
        <v/>
      </c>
      <c r="X529" s="31" t="str">
        <f t="shared" si="17"/>
        <v>-</v>
      </c>
      <c r="Y529" s="35">
        <v>0.71</v>
      </c>
      <c r="Z529" s="8">
        <f>IFERROR(IFERROR(VLOOKUP(G529,'IVSET-Escuelas'!A:F,4,FALSE),VLOOKUP(M529,'IVSET-Fines'!F:L,7,FALSE)),"-")</f>
        <v>0.24824969470500949</v>
      </c>
    </row>
    <row r="530" spans="1:26" ht="15" thickBot="1" x14ac:dyDescent="0.4">
      <c r="A530" s="5" t="s">
        <v>2916</v>
      </c>
      <c r="B530" s="5" t="s">
        <v>1257</v>
      </c>
      <c r="C530" s="5" t="s">
        <v>2213</v>
      </c>
      <c r="D530" s="5" t="s">
        <v>2214</v>
      </c>
      <c r="E530" s="5">
        <v>601022</v>
      </c>
      <c r="F530" s="5">
        <v>1</v>
      </c>
      <c r="G530" s="5" t="s">
        <v>2227</v>
      </c>
      <c r="H530" s="5" t="s">
        <v>20</v>
      </c>
      <c r="I530" s="6" t="s">
        <v>50</v>
      </c>
      <c r="J530" s="6" t="s">
        <v>51</v>
      </c>
      <c r="K530" s="6" t="s">
        <v>2220</v>
      </c>
      <c r="L530" s="6" t="s">
        <v>465</v>
      </c>
      <c r="M530" s="6"/>
      <c r="N530" s="6" t="s">
        <v>22</v>
      </c>
      <c r="O530" s="6" t="s">
        <v>23</v>
      </c>
      <c r="P530" s="6" t="s">
        <v>27</v>
      </c>
      <c r="Q530" s="6" t="s">
        <v>28</v>
      </c>
      <c r="R530" s="19">
        <v>30</v>
      </c>
      <c r="S530" s="20">
        <v>3</v>
      </c>
      <c r="T530" s="32">
        <v>0</v>
      </c>
      <c r="U530" t="s">
        <v>2910</v>
      </c>
      <c r="W530" t="str">
        <f t="shared" si="16"/>
        <v/>
      </c>
      <c r="X530" s="31" t="str">
        <f t="shared" si="17"/>
        <v>-</v>
      </c>
      <c r="Y530" s="35">
        <v>0.71299999999999997</v>
      </c>
      <c r="Z530" s="8">
        <f>IFERROR(IFERROR(VLOOKUP(G530,'IVSET-Escuelas'!A:F,4,FALSE),VLOOKUP(M530,'IVSET-Fines'!F:L,7,FALSE)),"-")</f>
        <v>0.49582970142364502</v>
      </c>
    </row>
    <row r="531" spans="1:26" ht="15" thickBot="1" x14ac:dyDescent="0.4">
      <c r="A531" s="3" t="s">
        <v>2916</v>
      </c>
      <c r="B531" s="3" t="s">
        <v>1257</v>
      </c>
      <c r="C531" s="3" t="s">
        <v>2213</v>
      </c>
      <c r="D531" s="3" t="s">
        <v>2214</v>
      </c>
      <c r="E531" s="3">
        <v>600843</v>
      </c>
      <c r="F531" s="3">
        <v>3</v>
      </c>
      <c r="G531" s="3" t="s">
        <v>2217</v>
      </c>
      <c r="H531" s="3" t="s">
        <v>20</v>
      </c>
      <c r="I531" s="4" t="s">
        <v>50</v>
      </c>
      <c r="J531" s="4" t="s">
        <v>51</v>
      </c>
      <c r="K531" s="4" t="s">
        <v>2218</v>
      </c>
      <c r="L531" s="4" t="s">
        <v>672</v>
      </c>
      <c r="M531" s="4"/>
      <c r="N531" s="4" t="s">
        <v>22</v>
      </c>
      <c r="O531" s="4" t="s">
        <v>23</v>
      </c>
      <c r="P531" s="4" t="s">
        <v>27</v>
      </c>
      <c r="Q531" s="4" t="s">
        <v>28</v>
      </c>
      <c r="R531" s="21">
        <v>30</v>
      </c>
      <c r="S531" s="22">
        <v>3</v>
      </c>
      <c r="T531" s="32">
        <v>0</v>
      </c>
      <c r="U531" t="s">
        <v>2910</v>
      </c>
      <c r="W531" t="str">
        <f t="shared" si="16"/>
        <v/>
      </c>
      <c r="X531" s="31" t="str">
        <f t="shared" si="17"/>
        <v>-</v>
      </c>
      <c r="Y531" s="35">
        <v>0.71299999999999997</v>
      </c>
      <c r="Z531" s="8">
        <f>IFERROR(IFERROR(VLOOKUP(G531,'IVSET-Escuelas'!A:F,4,FALSE),VLOOKUP(M531,'IVSET-Fines'!F:L,7,FALSE)),"-")</f>
        <v>0.52311193943023682</v>
      </c>
    </row>
    <row r="532" spans="1:26" ht="15" thickBot="1" x14ac:dyDescent="0.4">
      <c r="A532" s="5" t="s">
        <v>2916</v>
      </c>
      <c r="B532" s="5" t="s">
        <v>516</v>
      </c>
      <c r="C532" s="5" t="s">
        <v>889</v>
      </c>
      <c r="D532" s="5" t="s">
        <v>2458</v>
      </c>
      <c r="E532" s="5">
        <v>600026</v>
      </c>
      <c r="F532" s="5">
        <v>2</v>
      </c>
      <c r="G532" s="5" t="s">
        <v>2463</v>
      </c>
      <c r="H532" s="5" t="s">
        <v>20</v>
      </c>
      <c r="I532" s="6" t="s">
        <v>50</v>
      </c>
      <c r="J532" s="6" t="s">
        <v>51</v>
      </c>
      <c r="K532" s="6" t="s">
        <v>2462</v>
      </c>
      <c r="L532" s="6" t="s">
        <v>528</v>
      </c>
      <c r="M532" s="6"/>
      <c r="N532" s="6" t="s">
        <v>22</v>
      </c>
      <c r="O532" s="6" t="s">
        <v>23</v>
      </c>
      <c r="P532" s="6" t="s">
        <v>27</v>
      </c>
      <c r="Q532" s="6" t="s">
        <v>28</v>
      </c>
      <c r="R532" s="19">
        <v>6</v>
      </c>
      <c r="S532" s="20">
        <v>1</v>
      </c>
      <c r="T532" s="32">
        <v>0</v>
      </c>
      <c r="U532" t="s">
        <v>2910</v>
      </c>
      <c r="W532" t="str">
        <f t="shared" si="16"/>
        <v/>
      </c>
      <c r="X532" s="31" t="str">
        <f t="shared" si="17"/>
        <v>-</v>
      </c>
      <c r="Y532" s="35">
        <v>0.71699999999999997</v>
      </c>
      <c r="Z532" s="8">
        <f>IFERROR(IFERROR(VLOOKUP(G532,'IVSET-Escuelas'!A:F,4,FALSE),VLOOKUP(M532,'IVSET-Fines'!F:L,7,FALSE)),"-")</f>
        <v>0.38061398267745972</v>
      </c>
    </row>
    <row r="533" spans="1:26" ht="15" thickBot="1" x14ac:dyDescent="0.4">
      <c r="A533" s="5" t="s">
        <v>2916</v>
      </c>
      <c r="B533" s="5" t="s">
        <v>138</v>
      </c>
      <c r="C533" s="5" t="s">
        <v>643</v>
      </c>
      <c r="D533" s="5" t="s">
        <v>645</v>
      </c>
      <c r="E533" s="5">
        <v>601293</v>
      </c>
      <c r="F533" s="5">
        <v>1</v>
      </c>
      <c r="G533" s="5" t="s">
        <v>647</v>
      </c>
      <c r="H533" s="5" t="s">
        <v>20</v>
      </c>
      <c r="I533" s="6" t="s">
        <v>50</v>
      </c>
      <c r="J533" s="6" t="s">
        <v>51</v>
      </c>
      <c r="K533" s="6" t="s">
        <v>648</v>
      </c>
      <c r="L533" s="6" t="s">
        <v>545</v>
      </c>
      <c r="M533" s="6"/>
      <c r="N533" s="6" t="s">
        <v>22</v>
      </c>
      <c r="O533" s="6" t="s">
        <v>23</v>
      </c>
      <c r="P533" s="6" t="s">
        <v>27</v>
      </c>
      <c r="Q533" s="6" t="s">
        <v>28</v>
      </c>
      <c r="R533" s="19">
        <v>20</v>
      </c>
      <c r="S533" s="20">
        <v>1</v>
      </c>
      <c r="T533" s="32">
        <v>0</v>
      </c>
      <c r="U533" t="s">
        <v>2910</v>
      </c>
      <c r="W533" t="str">
        <f t="shared" si="16"/>
        <v/>
      </c>
      <c r="X533" s="31" t="str">
        <f t="shared" si="17"/>
        <v>-</v>
      </c>
      <c r="Y533" s="35">
        <v>0.71699999999999997</v>
      </c>
      <c r="Z533" s="8">
        <f>IFERROR(IFERROR(VLOOKUP(G533,'IVSET-Escuelas'!A:F,4,FALSE),VLOOKUP(M533,'IVSET-Fines'!F:L,7,FALSE)),"-")</f>
        <v>0.45002850890159612</v>
      </c>
    </row>
    <row r="534" spans="1:26" ht="15" thickBot="1" x14ac:dyDescent="0.4">
      <c r="A534" s="5" t="s">
        <v>2916</v>
      </c>
      <c r="B534" s="5" t="s">
        <v>356</v>
      </c>
      <c r="C534" s="5" t="s">
        <v>805</v>
      </c>
      <c r="D534" s="5" t="s">
        <v>2500</v>
      </c>
      <c r="E534" s="5">
        <v>613706</v>
      </c>
      <c r="F534" s="5">
        <v>1</v>
      </c>
      <c r="G534" s="5" t="s">
        <v>2521</v>
      </c>
      <c r="H534" s="5" t="s">
        <v>20</v>
      </c>
      <c r="I534" s="6" t="s">
        <v>50</v>
      </c>
      <c r="J534" s="6" t="s">
        <v>51</v>
      </c>
      <c r="K534" s="6" t="s">
        <v>2522</v>
      </c>
      <c r="L534" s="6" t="s">
        <v>2523</v>
      </c>
      <c r="M534" s="6"/>
      <c r="N534" s="6" t="s">
        <v>22</v>
      </c>
      <c r="O534" s="6" t="s">
        <v>23</v>
      </c>
      <c r="P534" s="6" t="s">
        <v>27</v>
      </c>
      <c r="Q534" s="6" t="s">
        <v>28</v>
      </c>
      <c r="R534" s="19">
        <v>30</v>
      </c>
      <c r="S534" s="20">
        <v>2</v>
      </c>
      <c r="T534" s="32">
        <v>0</v>
      </c>
      <c r="U534" t="s">
        <v>2910</v>
      </c>
      <c r="W534" t="str">
        <f t="shared" si="16"/>
        <v/>
      </c>
      <c r="X534" s="31" t="str">
        <f t="shared" si="17"/>
        <v>-</v>
      </c>
      <c r="Y534" s="35">
        <v>0.71799999999999997</v>
      </c>
      <c r="Z534" s="8">
        <f>IFERROR(IFERROR(VLOOKUP(G534,'IVSET-Escuelas'!A:F,4,FALSE),VLOOKUP(M534,'IVSET-Fines'!F:L,7,FALSE)),"-")</f>
        <v>0.70565152168273926</v>
      </c>
    </row>
    <row r="535" spans="1:26" ht="15" thickBot="1" x14ac:dyDescent="0.4">
      <c r="A535" s="3" t="s">
        <v>2916</v>
      </c>
      <c r="B535" s="3" t="s">
        <v>217</v>
      </c>
      <c r="C535" s="3" t="s">
        <v>2027</v>
      </c>
      <c r="D535" s="3" t="s">
        <v>2028</v>
      </c>
      <c r="E535" s="3">
        <v>601475</v>
      </c>
      <c r="F535" s="3">
        <v>1</v>
      </c>
      <c r="G535" s="3" t="s">
        <v>2029</v>
      </c>
      <c r="H535" s="3" t="s">
        <v>20</v>
      </c>
      <c r="I535" s="4" t="s">
        <v>50</v>
      </c>
      <c r="J535" s="4" t="s">
        <v>51</v>
      </c>
      <c r="K535" s="4" t="s">
        <v>2030</v>
      </c>
      <c r="L535" s="4" t="s">
        <v>754</v>
      </c>
      <c r="M535" s="4"/>
      <c r="N535" s="4" t="s">
        <v>22</v>
      </c>
      <c r="O535" s="4" t="s">
        <v>23</v>
      </c>
      <c r="P535" s="4" t="s">
        <v>27</v>
      </c>
      <c r="Q535" s="4" t="s">
        <v>28</v>
      </c>
      <c r="R535" s="21">
        <v>28</v>
      </c>
      <c r="S535" s="22">
        <v>4</v>
      </c>
      <c r="T535" s="32">
        <v>0</v>
      </c>
      <c r="U535" t="s">
        <v>2910</v>
      </c>
      <c r="W535" t="str">
        <f t="shared" si="16"/>
        <v/>
      </c>
      <c r="X535" s="31" t="str">
        <f t="shared" si="17"/>
        <v>-</v>
      </c>
      <c r="Y535" s="35">
        <v>0.72099999999999997</v>
      </c>
      <c r="Z535" s="8">
        <f>IFERROR(IFERROR(VLOOKUP(G535,'IVSET-Escuelas'!A:F,4,FALSE),VLOOKUP(M535,'IVSET-Fines'!F:L,7,FALSE)),"-")</f>
        <v>0.35638457536697388</v>
      </c>
    </row>
    <row r="536" spans="1:26" ht="15" thickBot="1" x14ac:dyDescent="0.4">
      <c r="A536" s="3" t="s">
        <v>2916</v>
      </c>
      <c r="B536" s="3" t="s">
        <v>1860</v>
      </c>
      <c r="C536" s="3" t="s">
        <v>411</v>
      </c>
      <c r="D536" s="3" t="s">
        <v>2791</v>
      </c>
      <c r="E536" s="3">
        <v>614092</v>
      </c>
      <c r="F536" s="3">
        <v>2</v>
      </c>
      <c r="G536" s="3" t="s">
        <v>2801</v>
      </c>
      <c r="H536" s="3" t="s">
        <v>20</v>
      </c>
      <c r="I536" s="4" t="s">
        <v>50</v>
      </c>
      <c r="J536" s="4" t="s">
        <v>51</v>
      </c>
      <c r="K536" s="4" t="s">
        <v>2800</v>
      </c>
      <c r="L536" s="4" t="s">
        <v>2333</v>
      </c>
      <c r="M536" s="4"/>
      <c r="N536" s="4" t="s">
        <v>22</v>
      </c>
      <c r="O536" s="4" t="s">
        <v>23</v>
      </c>
      <c r="P536" s="4" t="s">
        <v>27</v>
      </c>
      <c r="Q536" s="4" t="s">
        <v>28</v>
      </c>
      <c r="R536" s="21">
        <v>83</v>
      </c>
      <c r="S536" s="22">
        <v>4</v>
      </c>
      <c r="T536" s="32">
        <v>0</v>
      </c>
      <c r="U536" t="s">
        <v>2910</v>
      </c>
      <c r="W536" t="str">
        <f t="shared" si="16"/>
        <v/>
      </c>
      <c r="X536" s="31" t="str">
        <f t="shared" si="17"/>
        <v>-</v>
      </c>
      <c r="Y536" s="35">
        <v>0.72099999999999997</v>
      </c>
      <c r="Z536" s="8">
        <f>IFERROR(IFERROR(VLOOKUP(G536,'IVSET-Escuelas'!A:F,4,FALSE),VLOOKUP(M536,'IVSET-Fines'!F:L,7,FALSE)),"-")</f>
        <v>0.45860534906387329</v>
      </c>
    </row>
    <row r="537" spans="1:26" ht="15" thickBot="1" x14ac:dyDescent="0.4">
      <c r="A537" s="3" t="s">
        <v>2916</v>
      </c>
      <c r="B537" s="3" t="s">
        <v>410</v>
      </c>
      <c r="C537" s="3" t="s">
        <v>417</v>
      </c>
      <c r="D537" s="3" t="s">
        <v>2739</v>
      </c>
      <c r="E537" s="3">
        <v>613151</v>
      </c>
      <c r="F537" s="3">
        <v>2</v>
      </c>
      <c r="G537" s="3" t="s">
        <v>2742</v>
      </c>
      <c r="H537" s="3" t="s">
        <v>20</v>
      </c>
      <c r="I537" s="4" t="s">
        <v>50</v>
      </c>
      <c r="J537" s="4" t="s">
        <v>51</v>
      </c>
      <c r="K537" s="4" t="s">
        <v>2741</v>
      </c>
      <c r="L537" s="4" t="s">
        <v>754</v>
      </c>
      <c r="M537" s="4"/>
      <c r="N537" s="4" t="s">
        <v>22</v>
      </c>
      <c r="O537" s="4" t="s">
        <v>23</v>
      </c>
      <c r="P537" s="4" t="s">
        <v>27</v>
      </c>
      <c r="Q537" s="4" t="s">
        <v>28</v>
      </c>
      <c r="R537" s="21">
        <v>22</v>
      </c>
      <c r="S537" s="22">
        <v>2</v>
      </c>
      <c r="T537" s="32">
        <v>0</v>
      </c>
      <c r="U537" t="s">
        <v>2910</v>
      </c>
      <c r="W537" t="str">
        <f t="shared" si="16"/>
        <v/>
      </c>
      <c r="X537" s="31" t="str">
        <f t="shared" si="17"/>
        <v>-</v>
      </c>
      <c r="Y537" s="35">
        <v>0.72099999999999997</v>
      </c>
      <c r="Z537" s="8">
        <f>IFERROR(IFERROR(VLOOKUP(G537,'IVSET-Escuelas'!A:F,4,FALSE),VLOOKUP(M537,'IVSET-Fines'!F:L,7,FALSE)),"-")</f>
        <v>0.24702216684818271</v>
      </c>
    </row>
    <row r="538" spans="1:26" ht="15" thickBot="1" x14ac:dyDescent="0.4">
      <c r="A538" s="5" t="s">
        <v>2916</v>
      </c>
      <c r="B538" s="5" t="s">
        <v>225</v>
      </c>
      <c r="C538" s="5" t="s">
        <v>942</v>
      </c>
      <c r="D538" s="5" t="s">
        <v>943</v>
      </c>
      <c r="E538" s="5">
        <v>614841</v>
      </c>
      <c r="F538" s="5">
        <v>0</v>
      </c>
      <c r="G538" s="5" t="s">
        <v>1064</v>
      </c>
      <c r="H538" s="5" t="s">
        <v>208</v>
      </c>
      <c r="I538" s="6" t="s">
        <v>142</v>
      </c>
      <c r="J538" s="6" t="s">
        <v>21</v>
      </c>
      <c r="K538" s="6"/>
      <c r="L538" s="6" t="s">
        <v>1065</v>
      </c>
      <c r="M538" s="6"/>
      <c r="N538" s="6" t="s">
        <v>22</v>
      </c>
      <c r="O538" s="6" t="s">
        <v>23</v>
      </c>
      <c r="P538" s="6" t="s">
        <v>27</v>
      </c>
      <c r="Q538" s="6" t="s">
        <v>144</v>
      </c>
      <c r="R538" s="19">
        <v>27</v>
      </c>
      <c r="S538" s="20">
        <v>2</v>
      </c>
      <c r="T538" s="32">
        <v>0</v>
      </c>
      <c r="U538" t="s">
        <v>2909</v>
      </c>
      <c r="W538" t="str">
        <f t="shared" si="16"/>
        <v/>
      </c>
      <c r="X538" s="31" t="str">
        <f t="shared" si="17"/>
        <v>-</v>
      </c>
      <c r="Y538" s="35">
        <v>0.72199999999999998</v>
      </c>
      <c r="Z538" s="8">
        <f>IFERROR(IFERROR(VLOOKUP(G538,'IVSET-Escuelas'!A:F,4,FALSE),VLOOKUP(M538,'IVSET-Fines'!F:L,7,FALSE)),"-")</f>
        <v>0.27452823519706732</v>
      </c>
    </row>
    <row r="539" spans="1:26" ht="15" thickBot="1" x14ac:dyDescent="0.4">
      <c r="A539" s="3" t="s">
        <v>2916</v>
      </c>
      <c r="B539" s="3" t="s">
        <v>138</v>
      </c>
      <c r="C539" s="3" t="s">
        <v>436</v>
      </c>
      <c r="D539" s="3" t="s">
        <v>1067</v>
      </c>
      <c r="E539" s="3">
        <v>609057</v>
      </c>
      <c r="F539" s="3">
        <v>2</v>
      </c>
      <c r="G539" s="3" t="s">
        <v>1071</v>
      </c>
      <c r="H539" s="3" t="s">
        <v>20</v>
      </c>
      <c r="I539" s="4" t="s">
        <v>50</v>
      </c>
      <c r="J539" s="4" t="s">
        <v>51</v>
      </c>
      <c r="K539" s="4" t="s">
        <v>1069</v>
      </c>
      <c r="L539" s="4" t="s">
        <v>526</v>
      </c>
      <c r="M539" s="4"/>
      <c r="N539" s="4" t="s">
        <v>22</v>
      </c>
      <c r="O539" s="4" t="s">
        <v>23</v>
      </c>
      <c r="P539" s="4" t="s">
        <v>27</v>
      </c>
      <c r="Q539" s="4" t="s">
        <v>28</v>
      </c>
      <c r="R539" s="21">
        <v>21</v>
      </c>
      <c r="S539" s="22">
        <v>3</v>
      </c>
      <c r="T539" s="32">
        <v>0</v>
      </c>
      <c r="U539" t="s">
        <v>2910</v>
      </c>
      <c r="W539" t="str">
        <f t="shared" si="16"/>
        <v/>
      </c>
      <c r="X539" s="31" t="str">
        <f t="shared" si="17"/>
        <v>-</v>
      </c>
      <c r="Y539" s="35">
        <v>0.72499999999999998</v>
      </c>
      <c r="Z539" s="8">
        <f>IFERROR(IFERROR(VLOOKUP(G539,'IVSET-Escuelas'!A:F,4,FALSE),VLOOKUP(M539,'IVSET-Fines'!F:L,7,FALSE)),"-")</f>
        <v>0.76828020811080933</v>
      </c>
    </row>
    <row r="540" spans="1:26" ht="15" thickBot="1" x14ac:dyDescent="0.4">
      <c r="A540" s="5" t="s">
        <v>2916</v>
      </c>
      <c r="B540" s="5" t="s">
        <v>140</v>
      </c>
      <c r="C540" s="5" t="s">
        <v>2277</v>
      </c>
      <c r="D540" s="5" t="s">
        <v>2278</v>
      </c>
      <c r="E540" s="5">
        <v>600821</v>
      </c>
      <c r="F540" s="5">
        <v>3</v>
      </c>
      <c r="G540" s="5" t="s">
        <v>2302</v>
      </c>
      <c r="H540" s="5" t="s">
        <v>20</v>
      </c>
      <c r="I540" s="6" t="s">
        <v>50</v>
      </c>
      <c r="J540" s="6" t="s">
        <v>51</v>
      </c>
      <c r="K540" s="6" t="s">
        <v>2290</v>
      </c>
      <c r="L540" s="6" t="s">
        <v>2303</v>
      </c>
      <c r="M540" s="6"/>
      <c r="N540" s="6" t="s">
        <v>22</v>
      </c>
      <c r="O540" s="6" t="s">
        <v>23</v>
      </c>
      <c r="P540" s="6" t="s">
        <v>27</v>
      </c>
      <c r="Q540" s="6" t="s">
        <v>28</v>
      </c>
      <c r="R540" s="19">
        <v>28</v>
      </c>
      <c r="S540" s="20">
        <v>2</v>
      </c>
      <c r="T540" s="32">
        <v>0</v>
      </c>
      <c r="U540" t="s">
        <v>2910</v>
      </c>
      <c r="W540" t="str">
        <f t="shared" si="16"/>
        <v/>
      </c>
      <c r="X540" s="31" t="str">
        <f t="shared" si="17"/>
        <v>-</v>
      </c>
      <c r="Y540" s="35">
        <v>0.72599999999999998</v>
      </c>
      <c r="Z540" s="8">
        <f>IFERROR(IFERROR(VLOOKUP(G540,'IVSET-Escuelas'!A:F,4,FALSE),VLOOKUP(M540,'IVSET-Fines'!F:L,7,FALSE)),"-")</f>
        <v>0.23500575125217441</v>
      </c>
    </row>
    <row r="541" spans="1:26" ht="15" thickBot="1" x14ac:dyDescent="0.4">
      <c r="A541" s="3" t="s">
        <v>2916</v>
      </c>
      <c r="B541" s="3" t="s">
        <v>217</v>
      </c>
      <c r="C541" s="3" t="s">
        <v>1499</v>
      </c>
      <c r="D541" s="3" t="s">
        <v>1500</v>
      </c>
      <c r="E541" s="3">
        <v>601449</v>
      </c>
      <c r="F541" s="3">
        <v>2</v>
      </c>
      <c r="G541" s="3" t="s">
        <v>1503</v>
      </c>
      <c r="H541" s="3" t="s">
        <v>20</v>
      </c>
      <c r="I541" s="4" t="s">
        <v>50</v>
      </c>
      <c r="J541" s="4" t="s">
        <v>51</v>
      </c>
      <c r="K541" s="4" t="s">
        <v>1502</v>
      </c>
      <c r="L541" s="4" t="s">
        <v>754</v>
      </c>
      <c r="M541" s="4"/>
      <c r="N541" s="4" t="s">
        <v>22</v>
      </c>
      <c r="O541" s="4" t="s">
        <v>23</v>
      </c>
      <c r="P541" s="4" t="s">
        <v>27</v>
      </c>
      <c r="Q541" s="4" t="s">
        <v>28</v>
      </c>
      <c r="R541" s="21">
        <v>20</v>
      </c>
      <c r="S541" s="22">
        <v>2</v>
      </c>
      <c r="T541" s="32">
        <v>0</v>
      </c>
      <c r="U541" t="s">
        <v>2910</v>
      </c>
      <c r="W541" t="str">
        <f t="shared" si="16"/>
        <v/>
      </c>
      <c r="X541" s="31" t="str">
        <f t="shared" si="17"/>
        <v>-</v>
      </c>
      <c r="Y541" s="35">
        <v>0.72599999999999998</v>
      </c>
      <c r="Z541" s="8">
        <f>IFERROR(IFERROR(VLOOKUP(G541,'IVSET-Escuelas'!A:F,4,FALSE),VLOOKUP(M541,'IVSET-Fines'!F:L,7,FALSE)),"-")</f>
        <v>0.31825536489486689</v>
      </c>
    </row>
    <row r="542" spans="1:26" ht="15" thickBot="1" x14ac:dyDescent="0.4">
      <c r="A542" s="5" t="s">
        <v>2916</v>
      </c>
      <c r="B542" s="5" t="s">
        <v>204</v>
      </c>
      <c r="C542" s="5" t="s">
        <v>137</v>
      </c>
      <c r="D542" s="5" t="s">
        <v>2629</v>
      </c>
      <c r="E542" s="5">
        <v>611416</v>
      </c>
      <c r="F542" s="5">
        <v>1</v>
      </c>
      <c r="G542" s="5" t="s">
        <v>2636</v>
      </c>
      <c r="H542" s="5" t="s">
        <v>20</v>
      </c>
      <c r="I542" s="6" t="s">
        <v>50</v>
      </c>
      <c r="J542" s="6" t="s">
        <v>51</v>
      </c>
      <c r="K542" s="6" t="s">
        <v>2637</v>
      </c>
      <c r="L542" s="6" t="s">
        <v>2225</v>
      </c>
      <c r="M542" s="6"/>
      <c r="N542" s="6" t="s">
        <v>22</v>
      </c>
      <c r="O542" s="6" t="s">
        <v>23</v>
      </c>
      <c r="P542" s="6" t="s">
        <v>27</v>
      </c>
      <c r="Q542" s="6" t="s">
        <v>28</v>
      </c>
      <c r="R542" s="19">
        <v>39</v>
      </c>
      <c r="S542" s="20">
        <v>3</v>
      </c>
      <c r="T542" s="32">
        <v>0</v>
      </c>
      <c r="U542" t="s">
        <v>2910</v>
      </c>
      <c r="W542" t="str">
        <f t="shared" si="16"/>
        <v/>
      </c>
      <c r="X542" s="31" t="str">
        <f t="shared" si="17"/>
        <v>-</v>
      </c>
      <c r="Y542" s="35">
        <v>0.72899999999999998</v>
      </c>
      <c r="Z542" s="8">
        <f>IFERROR(IFERROR(VLOOKUP(G542,'IVSET-Escuelas'!A:F,4,FALSE),VLOOKUP(M542,'IVSET-Fines'!F:L,7,FALSE)),"-")</f>
        <v>0.53665649890899658</v>
      </c>
    </row>
    <row r="543" spans="1:26" ht="15" thickBot="1" x14ac:dyDescent="0.4">
      <c r="A543" s="5" t="s">
        <v>2916</v>
      </c>
      <c r="B543" s="5" t="s">
        <v>817</v>
      </c>
      <c r="C543" s="5" t="s">
        <v>600</v>
      </c>
      <c r="D543" s="5" t="s">
        <v>2661</v>
      </c>
      <c r="E543" s="5">
        <v>609874</v>
      </c>
      <c r="F543" s="5">
        <v>3</v>
      </c>
      <c r="G543" s="5" t="s">
        <v>2680</v>
      </c>
      <c r="H543" s="5" t="s">
        <v>20</v>
      </c>
      <c r="I543" s="6" t="s">
        <v>50</v>
      </c>
      <c r="J543" s="6" t="s">
        <v>51</v>
      </c>
      <c r="K543" s="6" t="s">
        <v>2668</v>
      </c>
      <c r="L543" s="6" t="s">
        <v>2681</v>
      </c>
      <c r="M543" s="6"/>
      <c r="N543" s="6" t="s">
        <v>22</v>
      </c>
      <c r="O543" s="6" t="s">
        <v>23</v>
      </c>
      <c r="P543" s="6" t="s">
        <v>27</v>
      </c>
      <c r="Q543" s="6" t="s">
        <v>28</v>
      </c>
      <c r="R543" s="19">
        <v>68</v>
      </c>
      <c r="S543" s="20">
        <v>5</v>
      </c>
      <c r="T543" s="32">
        <v>0</v>
      </c>
      <c r="U543" t="s">
        <v>2910</v>
      </c>
      <c r="W543" t="str">
        <f t="shared" si="16"/>
        <v/>
      </c>
      <c r="X543" s="31" t="str">
        <f t="shared" si="17"/>
        <v>-</v>
      </c>
      <c r="Y543" s="35">
        <v>0.72899999999999998</v>
      </c>
      <c r="Z543" s="8">
        <f>IFERROR(IFERROR(VLOOKUP(G543,'IVSET-Escuelas'!A:F,4,FALSE),VLOOKUP(M543,'IVSET-Fines'!F:L,7,FALSE)),"-")</f>
        <v>0.38168996572494512</v>
      </c>
    </row>
    <row r="544" spans="1:26" ht="15" thickBot="1" x14ac:dyDescent="0.4">
      <c r="A544" s="5" t="s">
        <v>2916</v>
      </c>
      <c r="B544" s="5" t="s">
        <v>352</v>
      </c>
      <c r="C544" s="5" t="s">
        <v>1924</v>
      </c>
      <c r="D544" s="5" t="s">
        <v>1925</v>
      </c>
      <c r="E544" s="5">
        <v>605874</v>
      </c>
      <c r="F544" s="5">
        <v>1</v>
      </c>
      <c r="G544" s="5" t="s">
        <v>1929</v>
      </c>
      <c r="H544" s="5" t="s">
        <v>20</v>
      </c>
      <c r="I544" s="6" t="s">
        <v>50</v>
      </c>
      <c r="J544" s="6" t="s">
        <v>51</v>
      </c>
      <c r="K544" s="6" t="s">
        <v>1930</v>
      </c>
      <c r="L544" s="6" t="s">
        <v>530</v>
      </c>
      <c r="M544" s="6"/>
      <c r="N544" s="6" t="s">
        <v>22</v>
      </c>
      <c r="O544" s="6" t="s">
        <v>23</v>
      </c>
      <c r="P544" s="6" t="s">
        <v>27</v>
      </c>
      <c r="Q544" s="6" t="s">
        <v>28</v>
      </c>
      <c r="R544" s="19">
        <v>18</v>
      </c>
      <c r="S544" s="20">
        <v>2</v>
      </c>
      <c r="T544" s="32">
        <v>0</v>
      </c>
      <c r="U544" t="s">
        <v>2910</v>
      </c>
      <c r="W544" t="str">
        <f t="shared" si="16"/>
        <v/>
      </c>
      <c r="X544" s="31" t="str">
        <f t="shared" si="17"/>
        <v>-</v>
      </c>
      <c r="Y544" s="35">
        <v>0.73199999999999998</v>
      </c>
      <c r="Z544" s="8">
        <f>IFERROR(IFERROR(VLOOKUP(G544,'IVSET-Escuelas'!A:F,4,FALSE),VLOOKUP(M544,'IVSET-Fines'!F:L,7,FALSE)),"-")</f>
        <v>0.29321211576461792</v>
      </c>
    </row>
    <row r="545" spans="1:26" ht="15" thickBot="1" x14ac:dyDescent="0.4">
      <c r="A545" s="5" t="s">
        <v>2916</v>
      </c>
      <c r="B545" s="5" t="s">
        <v>1860</v>
      </c>
      <c r="C545" s="5" t="s">
        <v>1858</v>
      </c>
      <c r="D545" s="5" t="s">
        <v>1859</v>
      </c>
      <c r="E545" s="5">
        <v>609621</v>
      </c>
      <c r="F545" s="5">
        <v>1</v>
      </c>
      <c r="G545" s="5" t="s">
        <v>1869</v>
      </c>
      <c r="H545" s="5" t="s">
        <v>20</v>
      </c>
      <c r="I545" s="6" t="s">
        <v>50</v>
      </c>
      <c r="J545" s="6" t="s">
        <v>51</v>
      </c>
      <c r="K545" s="6" t="s">
        <v>1870</v>
      </c>
      <c r="L545" s="6" t="s">
        <v>528</v>
      </c>
      <c r="M545" s="6"/>
      <c r="N545" s="6" t="s">
        <v>22</v>
      </c>
      <c r="O545" s="6" t="s">
        <v>23</v>
      </c>
      <c r="P545" s="6" t="s">
        <v>27</v>
      </c>
      <c r="Q545" s="6" t="s">
        <v>28</v>
      </c>
      <c r="R545" s="19">
        <v>71</v>
      </c>
      <c r="S545" s="20">
        <v>4</v>
      </c>
      <c r="T545" s="32">
        <v>0</v>
      </c>
      <c r="U545" t="s">
        <v>2910</v>
      </c>
      <c r="W545" t="str">
        <f t="shared" si="16"/>
        <v/>
      </c>
      <c r="X545" s="31" t="str">
        <f t="shared" si="17"/>
        <v>-</v>
      </c>
      <c r="Y545" s="35">
        <v>0.73299999999999998</v>
      </c>
      <c r="Z545" s="8">
        <f>IFERROR(IFERROR(VLOOKUP(G545,'IVSET-Escuelas'!A:F,4,FALSE),VLOOKUP(M545,'IVSET-Fines'!F:L,7,FALSE)),"-")</f>
        <v>0.59424340724945068</v>
      </c>
    </row>
    <row r="546" spans="1:26" ht="15" thickBot="1" x14ac:dyDescent="0.4">
      <c r="A546" s="5" t="s">
        <v>2916</v>
      </c>
      <c r="B546" s="5" t="s">
        <v>204</v>
      </c>
      <c r="C546" s="5" t="s">
        <v>219</v>
      </c>
      <c r="D546" s="5" t="s">
        <v>2865</v>
      </c>
      <c r="E546" s="5">
        <v>600021</v>
      </c>
      <c r="F546" s="5">
        <v>3</v>
      </c>
      <c r="G546" s="5" t="s">
        <v>2874</v>
      </c>
      <c r="H546" s="5" t="s">
        <v>20</v>
      </c>
      <c r="I546" s="6" t="s">
        <v>50</v>
      </c>
      <c r="J546" s="6" t="s">
        <v>51</v>
      </c>
      <c r="K546" s="6" t="s">
        <v>2867</v>
      </c>
      <c r="L546" s="6" t="s">
        <v>886</v>
      </c>
      <c r="M546" s="6"/>
      <c r="N546" s="6" t="s">
        <v>22</v>
      </c>
      <c r="O546" s="6" t="s">
        <v>23</v>
      </c>
      <c r="P546" s="6" t="s">
        <v>27</v>
      </c>
      <c r="Q546" s="6" t="s">
        <v>28</v>
      </c>
      <c r="R546" s="19">
        <v>45</v>
      </c>
      <c r="S546" s="20">
        <v>3</v>
      </c>
      <c r="T546" s="32">
        <v>0</v>
      </c>
      <c r="U546" t="s">
        <v>2910</v>
      </c>
      <c r="W546" t="str">
        <f t="shared" si="16"/>
        <v/>
      </c>
      <c r="X546" s="31" t="str">
        <f t="shared" si="17"/>
        <v>-</v>
      </c>
      <c r="Y546" s="35">
        <v>0.73299999999999998</v>
      </c>
      <c r="Z546" s="8">
        <f>IFERROR(IFERROR(VLOOKUP(G546,'IVSET-Escuelas'!A:F,4,FALSE),VLOOKUP(M546,'IVSET-Fines'!F:L,7,FALSE)),"-")</f>
        <v>0.6849328875541687</v>
      </c>
    </row>
    <row r="547" spans="1:26" ht="15" thickBot="1" x14ac:dyDescent="0.4">
      <c r="A547" s="5" t="s">
        <v>2916</v>
      </c>
      <c r="B547" s="5" t="s">
        <v>817</v>
      </c>
      <c r="C547" s="5" t="s">
        <v>2080</v>
      </c>
      <c r="D547" s="5" t="s">
        <v>2081</v>
      </c>
      <c r="E547" s="5">
        <v>610551</v>
      </c>
      <c r="F547" s="5">
        <v>1</v>
      </c>
      <c r="G547" s="5" t="s">
        <v>2106</v>
      </c>
      <c r="H547" s="5" t="s">
        <v>20</v>
      </c>
      <c r="I547" s="6" t="s">
        <v>50</v>
      </c>
      <c r="J547" s="6" t="s">
        <v>51</v>
      </c>
      <c r="K547" s="6" t="s">
        <v>2107</v>
      </c>
      <c r="L547" s="6" t="s">
        <v>979</v>
      </c>
      <c r="M547" s="6"/>
      <c r="N547" s="6" t="s">
        <v>22</v>
      </c>
      <c r="O547" s="6" t="s">
        <v>23</v>
      </c>
      <c r="P547" s="6" t="s">
        <v>27</v>
      </c>
      <c r="Q547" s="6" t="s">
        <v>28</v>
      </c>
      <c r="R547" s="19">
        <v>44</v>
      </c>
      <c r="S547" s="20">
        <v>3</v>
      </c>
      <c r="T547" s="32">
        <v>0</v>
      </c>
      <c r="U547" t="s">
        <v>2910</v>
      </c>
      <c r="W547" t="str">
        <f t="shared" si="16"/>
        <v/>
      </c>
      <c r="X547" s="31" t="str">
        <f t="shared" si="17"/>
        <v>-</v>
      </c>
      <c r="Y547" s="35">
        <v>0.73399999999999999</v>
      </c>
      <c r="Z547" s="8">
        <f>IFERROR(IFERROR(VLOOKUP(G547,'IVSET-Escuelas'!A:F,4,FALSE),VLOOKUP(M547,'IVSET-Fines'!F:L,7,FALSE)),"-")</f>
        <v>0.72274249792098999</v>
      </c>
    </row>
    <row r="548" spans="1:26" ht="15" thickBot="1" x14ac:dyDescent="0.4">
      <c r="A548" s="5" t="s">
        <v>2916</v>
      </c>
      <c r="B548" s="5" t="s">
        <v>1780</v>
      </c>
      <c r="C548" s="5" t="s">
        <v>238</v>
      </c>
      <c r="D548" s="5" t="s">
        <v>2887</v>
      </c>
      <c r="E548" s="5">
        <v>605622</v>
      </c>
      <c r="F548" s="5">
        <v>3</v>
      </c>
      <c r="G548" s="5" t="s">
        <v>2891</v>
      </c>
      <c r="H548" s="5" t="s">
        <v>20</v>
      </c>
      <c r="I548" s="6" t="s">
        <v>50</v>
      </c>
      <c r="J548" s="6" t="s">
        <v>51</v>
      </c>
      <c r="K548" s="6" t="s">
        <v>2889</v>
      </c>
      <c r="L548" s="6" t="s">
        <v>2892</v>
      </c>
      <c r="M548" s="6"/>
      <c r="N548" s="6" t="s">
        <v>22</v>
      </c>
      <c r="O548" s="6" t="s">
        <v>23</v>
      </c>
      <c r="P548" s="6" t="s">
        <v>27</v>
      </c>
      <c r="Q548" s="6" t="s">
        <v>28</v>
      </c>
      <c r="R548" s="19">
        <v>25</v>
      </c>
      <c r="S548" s="20">
        <v>2</v>
      </c>
      <c r="T548" s="32">
        <v>0</v>
      </c>
      <c r="U548" t="s">
        <v>2910</v>
      </c>
      <c r="W548" t="str">
        <f t="shared" si="16"/>
        <v/>
      </c>
      <c r="X548" s="31" t="str">
        <f t="shared" si="17"/>
        <v>-</v>
      </c>
      <c r="Y548" s="35">
        <v>0.73399999999999999</v>
      </c>
      <c r="Z548" s="8">
        <f>IFERROR(IFERROR(VLOOKUP(G548,'IVSET-Escuelas'!A:F,4,FALSE),VLOOKUP(M548,'IVSET-Fines'!F:L,7,FALSE)),"-")</f>
        <v>0.47818627953529358</v>
      </c>
    </row>
    <row r="549" spans="1:26" ht="15" thickBot="1" x14ac:dyDescent="0.4">
      <c r="A549" s="3" t="s">
        <v>2916</v>
      </c>
      <c r="B549" s="3" t="s">
        <v>1780</v>
      </c>
      <c r="C549" s="3" t="s">
        <v>1248</v>
      </c>
      <c r="D549" s="3" t="s">
        <v>2348</v>
      </c>
      <c r="E549" s="3">
        <v>610729</v>
      </c>
      <c r="F549" s="3">
        <v>2</v>
      </c>
      <c r="G549" s="3" t="s">
        <v>2360</v>
      </c>
      <c r="H549" s="3" t="s">
        <v>20</v>
      </c>
      <c r="I549" s="4" t="s">
        <v>50</v>
      </c>
      <c r="J549" s="4" t="s">
        <v>51</v>
      </c>
      <c r="K549" s="4" t="s">
        <v>2357</v>
      </c>
      <c r="L549" s="4" t="s">
        <v>789</v>
      </c>
      <c r="M549" s="4"/>
      <c r="N549" s="4" t="s">
        <v>22</v>
      </c>
      <c r="O549" s="4" t="s">
        <v>23</v>
      </c>
      <c r="P549" s="4" t="s">
        <v>27</v>
      </c>
      <c r="Q549" s="4" t="s">
        <v>28</v>
      </c>
      <c r="R549" s="21">
        <v>13</v>
      </c>
      <c r="S549" s="22">
        <v>2</v>
      </c>
      <c r="T549" s="32">
        <v>0</v>
      </c>
      <c r="U549" t="s">
        <v>2910</v>
      </c>
      <c r="W549" t="str">
        <f t="shared" si="16"/>
        <v/>
      </c>
      <c r="X549" s="31" t="str">
        <f t="shared" si="17"/>
        <v>-</v>
      </c>
      <c r="Y549" s="35">
        <v>0.73499999999999999</v>
      </c>
      <c r="Z549" s="8">
        <f>IFERROR(IFERROR(VLOOKUP(G549,'IVSET-Escuelas'!A:F,4,FALSE),VLOOKUP(M549,'IVSET-Fines'!F:L,7,FALSE)),"-")</f>
        <v>0.64659500122070313</v>
      </c>
    </row>
    <row r="550" spans="1:26" ht="15" thickBot="1" x14ac:dyDescent="0.4">
      <c r="A550" s="5" t="s">
        <v>2916</v>
      </c>
      <c r="B550" s="5" t="s">
        <v>225</v>
      </c>
      <c r="C550" s="5" t="s">
        <v>1521</v>
      </c>
      <c r="D550" s="5" t="s">
        <v>1522</v>
      </c>
      <c r="E550" s="5">
        <v>611760</v>
      </c>
      <c r="F550" s="5">
        <v>1</v>
      </c>
      <c r="G550" s="5" t="s">
        <v>1523</v>
      </c>
      <c r="H550" s="5" t="s">
        <v>20</v>
      </c>
      <c r="I550" s="6" t="s">
        <v>50</v>
      </c>
      <c r="J550" s="6" t="s">
        <v>51</v>
      </c>
      <c r="K550" s="6" t="s">
        <v>1524</v>
      </c>
      <c r="L550" s="6" t="s">
        <v>235</v>
      </c>
      <c r="M550" s="6"/>
      <c r="N550" s="6" t="s">
        <v>22</v>
      </c>
      <c r="O550" s="6" t="s">
        <v>23</v>
      </c>
      <c r="P550" s="6" t="s">
        <v>27</v>
      </c>
      <c r="Q550" s="6" t="s">
        <v>28</v>
      </c>
      <c r="R550" s="19">
        <v>15</v>
      </c>
      <c r="S550" s="20">
        <v>1</v>
      </c>
      <c r="T550" s="32">
        <v>0</v>
      </c>
      <c r="U550" t="s">
        <v>2910</v>
      </c>
      <c r="W550" t="str">
        <f t="shared" si="16"/>
        <v/>
      </c>
      <c r="X550" s="31" t="str">
        <f t="shared" si="17"/>
        <v>-</v>
      </c>
      <c r="Y550" s="35">
        <v>0.73499999999999999</v>
      </c>
      <c r="Z550" s="8">
        <f>IFERROR(IFERROR(VLOOKUP(G550,'IVSET-Escuelas'!A:F,4,FALSE),VLOOKUP(M550,'IVSET-Fines'!F:L,7,FALSE)),"-")</f>
        <v>0.25840592384338379</v>
      </c>
    </row>
    <row r="551" spans="1:26" ht="15" thickBot="1" x14ac:dyDescent="0.4">
      <c r="A551" s="3" t="s">
        <v>2916</v>
      </c>
      <c r="B551" s="3" t="s">
        <v>356</v>
      </c>
      <c r="C551" s="3" t="s">
        <v>353</v>
      </c>
      <c r="D551" s="3" t="s">
        <v>355</v>
      </c>
      <c r="E551" s="3">
        <v>604305</v>
      </c>
      <c r="F551" s="3">
        <v>3</v>
      </c>
      <c r="G551" s="3" t="s">
        <v>360</v>
      </c>
      <c r="H551" s="3" t="s">
        <v>20</v>
      </c>
      <c r="I551" s="4" t="s">
        <v>50</v>
      </c>
      <c r="J551" s="4" t="s">
        <v>51</v>
      </c>
      <c r="K551" s="4" t="s">
        <v>358</v>
      </c>
      <c r="L551" s="4" t="s">
        <v>361</v>
      </c>
      <c r="M551" s="4"/>
      <c r="N551" s="4" t="s">
        <v>22</v>
      </c>
      <c r="O551" s="4" t="s">
        <v>23</v>
      </c>
      <c r="P551" s="4" t="s">
        <v>27</v>
      </c>
      <c r="Q551" s="4" t="s">
        <v>28</v>
      </c>
      <c r="R551" s="21">
        <v>34</v>
      </c>
      <c r="S551" s="22">
        <v>3</v>
      </c>
      <c r="T551" s="32">
        <v>0</v>
      </c>
      <c r="U551" t="s">
        <v>2910</v>
      </c>
      <c r="W551" t="str">
        <f t="shared" si="16"/>
        <v/>
      </c>
      <c r="X551" s="31" t="str">
        <f t="shared" si="17"/>
        <v>-</v>
      </c>
      <c r="Y551" s="35">
        <v>0.73699999999999999</v>
      </c>
      <c r="Z551" s="8">
        <f>IFERROR(IFERROR(VLOOKUP(G551,'IVSET-Escuelas'!A:F,4,FALSE),VLOOKUP(M551,'IVSET-Fines'!F:L,7,FALSE)),"-")</f>
        <v>0.74553883075714111</v>
      </c>
    </row>
    <row r="552" spans="1:26" ht="15" thickBot="1" x14ac:dyDescent="0.4">
      <c r="A552" s="3" t="s">
        <v>2916</v>
      </c>
      <c r="B552" s="3" t="s">
        <v>352</v>
      </c>
      <c r="C552" s="3" t="s">
        <v>1924</v>
      </c>
      <c r="D552" s="3" t="s">
        <v>1925</v>
      </c>
      <c r="E552" s="3">
        <v>611210</v>
      </c>
      <c r="F552" s="3">
        <v>3</v>
      </c>
      <c r="G552" s="3" t="s">
        <v>1934</v>
      </c>
      <c r="H552" s="3" t="s">
        <v>20</v>
      </c>
      <c r="I552" s="4" t="s">
        <v>50</v>
      </c>
      <c r="J552" s="4" t="s">
        <v>51</v>
      </c>
      <c r="K552" s="4" t="s">
        <v>1932</v>
      </c>
      <c r="L552" s="4" t="s">
        <v>440</v>
      </c>
      <c r="M552" s="4"/>
      <c r="N552" s="4" t="s">
        <v>22</v>
      </c>
      <c r="O552" s="4" t="s">
        <v>23</v>
      </c>
      <c r="P552" s="4" t="s">
        <v>27</v>
      </c>
      <c r="Q552" s="4" t="s">
        <v>28</v>
      </c>
      <c r="R552" s="21">
        <v>16</v>
      </c>
      <c r="S552" s="22">
        <v>1</v>
      </c>
      <c r="T552" s="32">
        <v>0</v>
      </c>
      <c r="U552" t="s">
        <v>2910</v>
      </c>
      <c r="W552" t="str">
        <f t="shared" si="16"/>
        <v/>
      </c>
      <c r="X552" s="31" t="str">
        <f t="shared" si="17"/>
        <v>-</v>
      </c>
      <c r="Y552" s="35">
        <v>0.73699999999999999</v>
      </c>
      <c r="Z552" s="8">
        <f>IFERROR(IFERROR(VLOOKUP(G552,'IVSET-Escuelas'!A:F,4,FALSE),VLOOKUP(M552,'IVSET-Fines'!F:L,7,FALSE)),"-")</f>
        <v>0.50170183181762695</v>
      </c>
    </row>
    <row r="553" spans="1:26" ht="15" thickBot="1" x14ac:dyDescent="0.4">
      <c r="A553" s="5" t="s">
        <v>2916</v>
      </c>
      <c r="B553" s="5" t="s">
        <v>1257</v>
      </c>
      <c r="C553" s="5" t="s">
        <v>2237</v>
      </c>
      <c r="D553" s="5" t="s">
        <v>2238</v>
      </c>
      <c r="E553" s="5">
        <v>612111</v>
      </c>
      <c r="F553" s="5">
        <v>3</v>
      </c>
      <c r="G553" s="5" t="s">
        <v>2258</v>
      </c>
      <c r="H553" s="5" t="s">
        <v>20</v>
      </c>
      <c r="I553" s="6" t="s">
        <v>50</v>
      </c>
      <c r="J553" s="6" t="s">
        <v>51</v>
      </c>
      <c r="K553" s="6" t="s">
        <v>2250</v>
      </c>
      <c r="L553" s="6" t="s">
        <v>791</v>
      </c>
      <c r="M553" s="6"/>
      <c r="N553" s="6" t="s">
        <v>22</v>
      </c>
      <c r="O553" s="6" t="s">
        <v>23</v>
      </c>
      <c r="P553" s="6" t="s">
        <v>27</v>
      </c>
      <c r="Q553" s="6" t="s">
        <v>28</v>
      </c>
      <c r="R553" s="19">
        <v>37</v>
      </c>
      <c r="S553" s="20">
        <v>3</v>
      </c>
      <c r="T553" s="32">
        <v>0</v>
      </c>
      <c r="U553" t="s">
        <v>2910</v>
      </c>
      <c r="W553" t="str">
        <f t="shared" si="16"/>
        <v/>
      </c>
      <c r="X553" s="31" t="str">
        <f t="shared" si="17"/>
        <v>-</v>
      </c>
      <c r="Y553" s="35">
        <v>0.73799999999999999</v>
      </c>
      <c r="Z553" s="8">
        <f>IFERROR(IFERROR(VLOOKUP(G553,'IVSET-Escuelas'!A:F,4,FALSE),VLOOKUP(M553,'IVSET-Fines'!F:L,7,FALSE)),"-")</f>
        <v>0.2301056832075119</v>
      </c>
    </row>
    <row r="554" spans="1:26" ht="15" thickBot="1" x14ac:dyDescent="0.4">
      <c r="A554" s="5" t="s">
        <v>2916</v>
      </c>
      <c r="B554" s="5" t="s">
        <v>1532</v>
      </c>
      <c r="C554" s="5" t="s">
        <v>1530</v>
      </c>
      <c r="D554" s="5" t="s">
        <v>1531</v>
      </c>
      <c r="E554" s="5">
        <v>608942</v>
      </c>
      <c r="F554" s="5">
        <v>1</v>
      </c>
      <c r="G554" s="5" t="s">
        <v>1586</v>
      </c>
      <c r="H554" s="5" t="s">
        <v>20</v>
      </c>
      <c r="I554" s="6" t="s">
        <v>50</v>
      </c>
      <c r="J554" s="6" t="s">
        <v>51</v>
      </c>
      <c r="K554" s="6" t="s">
        <v>1587</v>
      </c>
      <c r="L554" s="6" t="s">
        <v>1588</v>
      </c>
      <c r="M554" s="6"/>
      <c r="N554" s="6" t="s">
        <v>22</v>
      </c>
      <c r="O554" s="6" t="s">
        <v>23</v>
      </c>
      <c r="P554" s="6" t="s">
        <v>27</v>
      </c>
      <c r="Q554" s="6" t="s">
        <v>28</v>
      </c>
      <c r="R554" s="19">
        <v>32</v>
      </c>
      <c r="S554" s="20">
        <v>3</v>
      </c>
      <c r="T554" s="32">
        <v>0</v>
      </c>
      <c r="U554" t="s">
        <v>2910</v>
      </c>
      <c r="W554" t="str">
        <f t="shared" si="16"/>
        <v/>
      </c>
      <c r="X554" s="31" t="str">
        <f t="shared" si="17"/>
        <v>-</v>
      </c>
      <c r="Y554" s="35">
        <v>0.74199999999999999</v>
      </c>
      <c r="Z554" s="8">
        <f>IFERROR(IFERROR(VLOOKUP(G554,'IVSET-Escuelas'!A:F,4,FALSE),VLOOKUP(M554,'IVSET-Fines'!F:L,7,FALSE)),"-")</f>
        <v>0.32306012511253362</v>
      </c>
    </row>
    <row r="555" spans="1:26" ht="15" thickBot="1" x14ac:dyDescent="0.4">
      <c r="A555" s="5" t="s">
        <v>2916</v>
      </c>
      <c r="B555" s="5" t="s">
        <v>817</v>
      </c>
      <c r="C555" s="5" t="s">
        <v>600</v>
      </c>
      <c r="D555" s="5" t="s">
        <v>2661</v>
      </c>
      <c r="E555" s="5">
        <v>606804</v>
      </c>
      <c r="F555" s="5">
        <v>1</v>
      </c>
      <c r="G555" s="5" t="s">
        <v>2670</v>
      </c>
      <c r="H555" s="5" t="s">
        <v>20</v>
      </c>
      <c r="I555" s="6" t="s">
        <v>50</v>
      </c>
      <c r="J555" s="6" t="s">
        <v>51</v>
      </c>
      <c r="K555" s="6" t="s">
        <v>2671</v>
      </c>
      <c r="L555" s="6" t="s">
        <v>2672</v>
      </c>
      <c r="M555" s="6"/>
      <c r="N555" s="6" t="s">
        <v>22</v>
      </c>
      <c r="O555" s="6" t="s">
        <v>23</v>
      </c>
      <c r="P555" s="6" t="s">
        <v>27</v>
      </c>
      <c r="Q555" s="6" t="s">
        <v>28</v>
      </c>
      <c r="R555" s="19">
        <v>25</v>
      </c>
      <c r="S555" s="20">
        <v>2</v>
      </c>
      <c r="T555" s="32">
        <v>0</v>
      </c>
      <c r="U555" t="s">
        <v>2910</v>
      </c>
      <c r="W555" t="str">
        <f t="shared" si="16"/>
        <v/>
      </c>
      <c r="X555" s="31" t="str">
        <f t="shared" si="17"/>
        <v>-</v>
      </c>
      <c r="Y555" s="35">
        <v>0.74199999999999999</v>
      </c>
      <c r="Z555" s="8">
        <f>IFERROR(IFERROR(VLOOKUP(G555,'IVSET-Escuelas'!A:F,4,FALSE),VLOOKUP(M555,'IVSET-Fines'!F:L,7,FALSE)),"-")</f>
        <v>0.37487375736236572</v>
      </c>
    </row>
    <row r="556" spans="1:26" ht="15" thickBot="1" x14ac:dyDescent="0.4">
      <c r="A556" s="5" t="s">
        <v>2916</v>
      </c>
      <c r="B556" s="5" t="s">
        <v>140</v>
      </c>
      <c r="C556" s="5" t="s">
        <v>539</v>
      </c>
      <c r="D556" s="5" t="s">
        <v>541</v>
      </c>
      <c r="E556" s="5">
        <v>624114</v>
      </c>
      <c r="F556" s="5">
        <v>0</v>
      </c>
      <c r="G556" s="5" t="s">
        <v>548</v>
      </c>
      <c r="H556" s="5" t="s">
        <v>20</v>
      </c>
      <c r="I556" s="6" t="s">
        <v>50</v>
      </c>
      <c r="J556" s="6" t="s">
        <v>21</v>
      </c>
      <c r="K556" s="6"/>
      <c r="L556" s="6" t="s">
        <v>549</v>
      </c>
      <c r="M556" s="6"/>
      <c r="N556" s="6" t="s">
        <v>22</v>
      </c>
      <c r="O556" s="6" t="s">
        <v>23</v>
      </c>
      <c r="P556" s="6" t="s">
        <v>27</v>
      </c>
      <c r="Q556" s="6" t="s">
        <v>28</v>
      </c>
      <c r="R556" s="19">
        <v>30</v>
      </c>
      <c r="S556" s="20">
        <v>2</v>
      </c>
      <c r="T556" s="32">
        <v>0</v>
      </c>
      <c r="U556" t="s">
        <v>2910</v>
      </c>
      <c r="W556" t="str">
        <f t="shared" si="16"/>
        <v/>
      </c>
      <c r="X556" s="31" t="str">
        <f t="shared" si="17"/>
        <v>-</v>
      </c>
      <c r="Y556" s="35">
        <v>0.745</v>
      </c>
      <c r="Z556" s="8">
        <f>IFERROR(IFERROR(VLOOKUP(G556,'IVSET-Escuelas'!A:F,4,FALSE),VLOOKUP(M556,'IVSET-Fines'!F:L,7,FALSE)),"-")</f>
        <v>0.4606957733631134</v>
      </c>
    </row>
    <row r="557" spans="1:26" ht="15" thickBot="1" x14ac:dyDescent="0.4">
      <c r="A557" s="5" t="s">
        <v>2916</v>
      </c>
      <c r="B557" s="5" t="s">
        <v>817</v>
      </c>
      <c r="C557" s="5" t="s">
        <v>2080</v>
      </c>
      <c r="D557" s="5" t="s">
        <v>2081</v>
      </c>
      <c r="E557" s="5">
        <v>610950</v>
      </c>
      <c r="F557" s="5">
        <v>1</v>
      </c>
      <c r="G557" s="5" t="s">
        <v>2110</v>
      </c>
      <c r="H557" s="5" t="s">
        <v>20</v>
      </c>
      <c r="I557" s="6" t="s">
        <v>50</v>
      </c>
      <c r="J557" s="6" t="s">
        <v>51</v>
      </c>
      <c r="K557" s="6" t="s">
        <v>2111</v>
      </c>
      <c r="L557" s="6" t="s">
        <v>2112</v>
      </c>
      <c r="M557" s="6"/>
      <c r="N557" s="6" t="s">
        <v>22</v>
      </c>
      <c r="O557" s="6" t="s">
        <v>23</v>
      </c>
      <c r="P557" s="6" t="s">
        <v>27</v>
      </c>
      <c r="Q557" s="6" t="s">
        <v>28</v>
      </c>
      <c r="R557" s="19">
        <v>17</v>
      </c>
      <c r="S557" s="20">
        <v>2</v>
      </c>
      <c r="T557" s="32">
        <v>0</v>
      </c>
      <c r="U557" t="s">
        <v>2910</v>
      </c>
      <c r="W557" t="str">
        <f t="shared" si="16"/>
        <v/>
      </c>
      <c r="X557" s="31" t="str">
        <f t="shared" si="17"/>
        <v>-</v>
      </c>
      <c r="Y557" s="35">
        <v>0.747</v>
      </c>
      <c r="Z557" s="8">
        <f>IFERROR(IFERROR(VLOOKUP(G557,'IVSET-Escuelas'!A:F,4,FALSE),VLOOKUP(M557,'IVSET-Fines'!F:L,7,FALSE)),"-")</f>
        <v>0.3921559751033783</v>
      </c>
    </row>
    <row r="558" spans="1:26" ht="15" thickBot="1" x14ac:dyDescent="0.4">
      <c r="A558" s="5" t="s">
        <v>2916</v>
      </c>
      <c r="B558" s="5" t="s">
        <v>257</v>
      </c>
      <c r="C558" s="5" t="s">
        <v>415</v>
      </c>
      <c r="D558" s="5" t="s">
        <v>2770</v>
      </c>
      <c r="E558" s="5">
        <v>606740</v>
      </c>
      <c r="F558" s="5">
        <v>1</v>
      </c>
      <c r="G558" s="5" t="s">
        <v>2774</v>
      </c>
      <c r="H558" s="5" t="s">
        <v>20</v>
      </c>
      <c r="I558" s="6" t="s">
        <v>50</v>
      </c>
      <c r="J558" s="6" t="s">
        <v>51</v>
      </c>
      <c r="K558" s="6" t="s">
        <v>2775</v>
      </c>
      <c r="L558" s="6" t="s">
        <v>619</v>
      </c>
      <c r="M558" s="6"/>
      <c r="N558" s="6" t="s">
        <v>22</v>
      </c>
      <c r="O558" s="6" t="s">
        <v>23</v>
      </c>
      <c r="P558" s="6" t="s">
        <v>27</v>
      </c>
      <c r="Q558" s="6" t="s">
        <v>28</v>
      </c>
      <c r="R558" s="19">
        <v>46</v>
      </c>
      <c r="S558" s="20">
        <v>3</v>
      </c>
      <c r="T558" s="32">
        <v>0</v>
      </c>
      <c r="U558" t="s">
        <v>2910</v>
      </c>
      <c r="W558" t="str">
        <f t="shared" si="16"/>
        <v/>
      </c>
      <c r="X558" s="31" t="str">
        <f t="shared" si="17"/>
        <v>-</v>
      </c>
      <c r="Y558" s="35">
        <v>0.747</v>
      </c>
      <c r="Z558" s="8">
        <f>IFERROR(IFERROR(VLOOKUP(G558,'IVSET-Escuelas'!A:F,4,FALSE),VLOOKUP(M558,'IVSET-Fines'!F:L,7,FALSE)),"-")</f>
        <v>0.67694157361984253</v>
      </c>
    </row>
    <row r="559" spans="1:26" ht="15" thickBot="1" x14ac:dyDescent="0.4">
      <c r="A559" s="5" t="s">
        <v>2916</v>
      </c>
      <c r="B559" s="5" t="s">
        <v>203</v>
      </c>
      <c r="C559" s="5" t="s">
        <v>590</v>
      </c>
      <c r="D559" s="5" t="s">
        <v>2553</v>
      </c>
      <c r="E559" s="5">
        <v>601792</v>
      </c>
      <c r="F559" s="5">
        <v>4</v>
      </c>
      <c r="G559" s="5" t="s">
        <v>2554</v>
      </c>
      <c r="H559" s="5" t="s">
        <v>20</v>
      </c>
      <c r="I559" s="6" t="s">
        <v>50</v>
      </c>
      <c r="J559" s="6" t="s">
        <v>51</v>
      </c>
      <c r="K559" s="6" t="s">
        <v>2555</v>
      </c>
      <c r="L559" s="6" t="s">
        <v>2556</v>
      </c>
      <c r="M559" s="6"/>
      <c r="N559" s="6" t="s">
        <v>22</v>
      </c>
      <c r="O559" s="6" t="s">
        <v>23</v>
      </c>
      <c r="P559" s="6" t="s">
        <v>27</v>
      </c>
      <c r="Q559" s="6" t="s">
        <v>28</v>
      </c>
      <c r="R559" s="19">
        <v>15</v>
      </c>
      <c r="S559" s="20">
        <v>1</v>
      </c>
      <c r="T559" s="32">
        <v>0</v>
      </c>
      <c r="U559" t="s">
        <v>2910</v>
      </c>
      <c r="W559" t="str">
        <f t="shared" si="16"/>
        <v/>
      </c>
      <c r="X559" s="31" t="str">
        <f t="shared" si="17"/>
        <v>-</v>
      </c>
      <c r="Y559" s="35">
        <v>0.748</v>
      </c>
      <c r="Z559" s="8">
        <f>IFERROR(IFERROR(VLOOKUP(G559,'IVSET-Escuelas'!A:F,4,FALSE),VLOOKUP(M559,'IVSET-Fines'!F:L,7,FALSE)),"-")</f>
        <v>0.18946099281311041</v>
      </c>
    </row>
    <row r="560" spans="1:26" ht="15" thickBot="1" x14ac:dyDescent="0.4">
      <c r="A560" s="3" t="s">
        <v>2916</v>
      </c>
      <c r="B560" s="3" t="s">
        <v>1780</v>
      </c>
      <c r="C560" s="3" t="s">
        <v>1248</v>
      </c>
      <c r="D560" s="3" t="s">
        <v>2348</v>
      </c>
      <c r="E560" s="3">
        <v>613021</v>
      </c>
      <c r="F560" s="3">
        <v>2</v>
      </c>
      <c r="G560" s="3" t="s">
        <v>2349</v>
      </c>
      <c r="H560" s="3" t="s">
        <v>20</v>
      </c>
      <c r="I560" s="4" t="s">
        <v>50</v>
      </c>
      <c r="J560" s="4" t="s">
        <v>51</v>
      </c>
      <c r="K560" s="4" t="s">
        <v>2350</v>
      </c>
      <c r="L560" s="4" t="s">
        <v>2251</v>
      </c>
      <c r="M560" s="4"/>
      <c r="N560" s="4" t="s">
        <v>22</v>
      </c>
      <c r="O560" s="4" t="s">
        <v>23</v>
      </c>
      <c r="P560" s="4" t="s">
        <v>27</v>
      </c>
      <c r="Q560" s="4" t="s">
        <v>28</v>
      </c>
      <c r="R560" s="21">
        <v>57</v>
      </c>
      <c r="S560" s="22">
        <v>4</v>
      </c>
      <c r="T560" s="32">
        <v>0</v>
      </c>
      <c r="U560" t="s">
        <v>2910</v>
      </c>
      <c r="W560" t="str">
        <f t="shared" si="16"/>
        <v/>
      </c>
      <c r="X560" s="31" t="str">
        <f t="shared" si="17"/>
        <v>-</v>
      </c>
      <c r="Y560" s="35">
        <v>0.751</v>
      </c>
      <c r="Z560" s="8">
        <f>IFERROR(IFERROR(VLOOKUP(G560,'IVSET-Escuelas'!A:F,4,FALSE),VLOOKUP(M560,'IVSET-Fines'!F:L,7,FALSE)),"-")</f>
        <v>0.36969307065010071</v>
      </c>
    </row>
    <row r="561" spans="1:26" ht="15" thickBot="1" x14ac:dyDescent="0.4">
      <c r="A561" s="5" t="s">
        <v>2916</v>
      </c>
      <c r="B561" s="5" t="s">
        <v>817</v>
      </c>
      <c r="C561" s="5" t="s">
        <v>815</v>
      </c>
      <c r="D561" s="5" t="s">
        <v>816</v>
      </c>
      <c r="E561" s="5">
        <v>608848</v>
      </c>
      <c r="F561" s="5">
        <v>4</v>
      </c>
      <c r="G561" s="5" t="s">
        <v>841</v>
      </c>
      <c r="H561" s="5" t="s">
        <v>20</v>
      </c>
      <c r="I561" s="6" t="s">
        <v>50</v>
      </c>
      <c r="J561" s="6" t="s">
        <v>51</v>
      </c>
      <c r="K561" s="6" t="s">
        <v>822</v>
      </c>
      <c r="L561" s="6" t="s">
        <v>842</v>
      </c>
      <c r="M561" s="6"/>
      <c r="N561" s="6" t="s">
        <v>22</v>
      </c>
      <c r="O561" s="6" t="s">
        <v>23</v>
      </c>
      <c r="P561" s="6" t="s">
        <v>27</v>
      </c>
      <c r="Q561" s="6" t="s">
        <v>28</v>
      </c>
      <c r="R561" s="19">
        <v>20</v>
      </c>
      <c r="S561" s="20">
        <v>2</v>
      </c>
      <c r="T561" s="32">
        <v>0</v>
      </c>
      <c r="U561" t="s">
        <v>2910</v>
      </c>
      <c r="W561" t="str">
        <f t="shared" si="16"/>
        <v/>
      </c>
      <c r="X561" s="31" t="str">
        <f t="shared" si="17"/>
        <v>-</v>
      </c>
      <c r="Y561" s="35">
        <v>0.754</v>
      </c>
      <c r="Z561" s="8">
        <f>IFERROR(IFERROR(VLOOKUP(G561,'IVSET-Escuelas'!A:F,4,FALSE),VLOOKUP(M561,'IVSET-Fines'!F:L,7,FALSE)),"-")</f>
        <v>0.6050223708152771</v>
      </c>
    </row>
    <row r="562" spans="1:26" ht="15" thickBot="1" x14ac:dyDescent="0.4">
      <c r="A562" s="5" t="s">
        <v>2916</v>
      </c>
      <c r="B562" s="5" t="s">
        <v>225</v>
      </c>
      <c r="C562" s="5" t="s">
        <v>942</v>
      </c>
      <c r="D562" s="5" t="s">
        <v>943</v>
      </c>
      <c r="E562" s="5">
        <v>600299</v>
      </c>
      <c r="F562" s="5">
        <v>1</v>
      </c>
      <c r="G562" s="5" t="s">
        <v>980</v>
      </c>
      <c r="H562" s="5" t="s">
        <v>20</v>
      </c>
      <c r="I562" s="6" t="s">
        <v>50</v>
      </c>
      <c r="J562" s="6" t="s">
        <v>51</v>
      </c>
      <c r="K562" s="6" t="s">
        <v>981</v>
      </c>
      <c r="L562" s="6" t="s">
        <v>982</v>
      </c>
      <c r="M562" s="6"/>
      <c r="N562" s="6" t="s">
        <v>22</v>
      </c>
      <c r="O562" s="6" t="s">
        <v>23</v>
      </c>
      <c r="P562" s="6" t="s">
        <v>27</v>
      </c>
      <c r="Q562" s="6" t="s">
        <v>28</v>
      </c>
      <c r="R562" s="19">
        <v>16</v>
      </c>
      <c r="S562" s="20">
        <v>1</v>
      </c>
      <c r="T562" s="32">
        <v>0</v>
      </c>
      <c r="U562" t="s">
        <v>2910</v>
      </c>
      <c r="W562" t="str">
        <f t="shared" si="16"/>
        <v/>
      </c>
      <c r="X562" s="31" t="str">
        <f t="shared" si="17"/>
        <v>-</v>
      </c>
      <c r="Y562" s="35">
        <v>0.755</v>
      </c>
      <c r="Z562" s="8">
        <f>IFERROR(IFERROR(VLOOKUP(G562,'IVSET-Escuelas'!A:F,4,FALSE),VLOOKUP(M562,'IVSET-Fines'!F:L,7,FALSE)),"-")</f>
        <v>7.7593550086021423E-2</v>
      </c>
    </row>
    <row r="563" spans="1:26" ht="15" thickBot="1" x14ac:dyDescent="0.4">
      <c r="A563" s="3" t="s">
        <v>2916</v>
      </c>
      <c r="B563" s="3" t="s">
        <v>138</v>
      </c>
      <c r="C563" s="3" t="s">
        <v>436</v>
      </c>
      <c r="D563" s="3" t="s">
        <v>1067</v>
      </c>
      <c r="E563" s="3">
        <v>609057</v>
      </c>
      <c r="F563" s="3">
        <v>1</v>
      </c>
      <c r="G563" s="3" t="s">
        <v>1068</v>
      </c>
      <c r="H563" s="3" t="s">
        <v>20</v>
      </c>
      <c r="I563" s="4" t="s">
        <v>50</v>
      </c>
      <c r="J563" s="4" t="s">
        <v>51</v>
      </c>
      <c r="K563" s="4" t="s">
        <v>1069</v>
      </c>
      <c r="L563" s="4" t="s">
        <v>428</v>
      </c>
      <c r="M563" s="4"/>
      <c r="N563" s="4" t="s">
        <v>22</v>
      </c>
      <c r="O563" s="4" t="s">
        <v>23</v>
      </c>
      <c r="P563" s="4" t="s">
        <v>27</v>
      </c>
      <c r="Q563" s="4" t="s">
        <v>28</v>
      </c>
      <c r="R563" s="21">
        <v>65</v>
      </c>
      <c r="S563" s="22">
        <v>13</v>
      </c>
      <c r="T563" s="32">
        <v>0</v>
      </c>
      <c r="U563" t="s">
        <v>2910</v>
      </c>
      <c r="W563" t="str">
        <f t="shared" si="16"/>
        <v/>
      </c>
      <c r="X563" s="31" t="str">
        <f t="shared" si="17"/>
        <v>-</v>
      </c>
      <c r="Y563" s="35">
        <v>0.75700000000000001</v>
      </c>
      <c r="Z563" s="8">
        <f>IFERROR(IFERROR(VLOOKUP(G563,'IVSET-Escuelas'!A:F,4,FALSE),VLOOKUP(M563,'IVSET-Fines'!F:L,7,FALSE)),"-")</f>
        <v>0.74538660049438477</v>
      </c>
    </row>
    <row r="564" spans="1:26" ht="15" thickBot="1" x14ac:dyDescent="0.4">
      <c r="A564" s="5" t="s">
        <v>2916</v>
      </c>
      <c r="B564" s="5" t="s">
        <v>598</v>
      </c>
      <c r="C564" s="5" t="s">
        <v>748</v>
      </c>
      <c r="D564" s="5" t="s">
        <v>2452</v>
      </c>
      <c r="E564" s="5">
        <v>612051</v>
      </c>
      <c r="F564" s="5">
        <v>1</v>
      </c>
      <c r="G564" s="5" t="s">
        <v>2453</v>
      </c>
      <c r="H564" s="5" t="s">
        <v>20</v>
      </c>
      <c r="I564" s="6" t="s">
        <v>50</v>
      </c>
      <c r="J564" s="6" t="s">
        <v>51</v>
      </c>
      <c r="K564" s="6" t="s">
        <v>2454</v>
      </c>
      <c r="L564" s="6" t="s">
        <v>428</v>
      </c>
      <c r="M564" s="6"/>
      <c r="N564" s="6" t="s">
        <v>22</v>
      </c>
      <c r="O564" s="6" t="s">
        <v>23</v>
      </c>
      <c r="P564" s="6" t="s">
        <v>27</v>
      </c>
      <c r="Q564" s="6" t="s">
        <v>28</v>
      </c>
      <c r="R564" s="19">
        <v>46</v>
      </c>
      <c r="S564" s="20">
        <v>2</v>
      </c>
      <c r="T564" s="32">
        <v>0</v>
      </c>
      <c r="U564" t="s">
        <v>2910</v>
      </c>
      <c r="W564" t="str">
        <f t="shared" si="16"/>
        <v/>
      </c>
      <c r="X564" s="31" t="str">
        <f t="shared" si="17"/>
        <v>-</v>
      </c>
      <c r="Y564" s="35">
        <v>0.75900000000000001</v>
      </c>
      <c r="Z564" s="8">
        <f>IFERROR(IFERROR(VLOOKUP(G564,'IVSET-Escuelas'!A:F,4,FALSE),VLOOKUP(M564,'IVSET-Fines'!F:L,7,FALSE)),"-")</f>
        <v>0.1848068684339523</v>
      </c>
    </row>
    <row r="565" spans="1:26" ht="15" thickBot="1" x14ac:dyDescent="0.4">
      <c r="A565" s="5" t="s">
        <v>2916</v>
      </c>
      <c r="B565" s="5" t="s">
        <v>1532</v>
      </c>
      <c r="C565" s="5" t="s">
        <v>1530</v>
      </c>
      <c r="D565" s="5" t="s">
        <v>1531</v>
      </c>
      <c r="E565" s="5">
        <v>614454</v>
      </c>
      <c r="F565" s="5">
        <v>0</v>
      </c>
      <c r="G565" s="5" t="s">
        <v>1535</v>
      </c>
      <c r="H565" s="5" t="s">
        <v>20</v>
      </c>
      <c r="I565" s="6" t="s">
        <v>25</v>
      </c>
      <c r="J565" s="6" t="s">
        <v>21</v>
      </c>
      <c r="K565" s="6"/>
      <c r="L565" s="6" t="s">
        <v>1536</v>
      </c>
      <c r="M565" s="6"/>
      <c r="N565" s="6" t="s">
        <v>22</v>
      </c>
      <c r="O565" s="6" t="s">
        <v>23</v>
      </c>
      <c r="P565" s="6" t="s">
        <v>27</v>
      </c>
      <c r="Q565" s="6" t="s">
        <v>28</v>
      </c>
      <c r="R565" s="19">
        <v>14</v>
      </c>
      <c r="S565" s="20">
        <v>1</v>
      </c>
      <c r="T565" s="32">
        <v>0</v>
      </c>
      <c r="U565" t="s">
        <v>2910</v>
      </c>
      <c r="W565" t="str">
        <f t="shared" si="16"/>
        <v/>
      </c>
      <c r="X565" s="31" t="str">
        <f t="shared" si="17"/>
        <v>-</v>
      </c>
      <c r="Y565" s="35">
        <v>0.76300000000000001</v>
      </c>
      <c r="Z565" s="8">
        <f>IFERROR(IFERROR(VLOOKUP(G565,'IVSET-Escuelas'!A:F,4,FALSE),VLOOKUP(M565,'IVSET-Fines'!F:L,7,FALSE)),"-")</f>
        <v>0.84125667810440063</v>
      </c>
    </row>
    <row r="566" spans="1:26" ht="15" thickBot="1" x14ac:dyDescent="0.4">
      <c r="A566" s="3" t="s">
        <v>2916</v>
      </c>
      <c r="B566" s="3" t="s">
        <v>817</v>
      </c>
      <c r="C566" s="3" t="s">
        <v>2080</v>
      </c>
      <c r="D566" s="3" t="s">
        <v>2081</v>
      </c>
      <c r="E566" s="3">
        <v>613058</v>
      </c>
      <c r="F566" s="3">
        <v>1</v>
      </c>
      <c r="G566" s="3" t="s">
        <v>2108</v>
      </c>
      <c r="H566" s="3" t="s">
        <v>20</v>
      </c>
      <c r="I566" s="4" t="s">
        <v>50</v>
      </c>
      <c r="J566" s="4" t="s">
        <v>51</v>
      </c>
      <c r="K566" s="4" t="s">
        <v>2109</v>
      </c>
      <c r="L566" s="4" t="s">
        <v>277</v>
      </c>
      <c r="M566" s="4"/>
      <c r="N566" s="4" t="s">
        <v>22</v>
      </c>
      <c r="O566" s="4" t="s">
        <v>23</v>
      </c>
      <c r="P566" s="4" t="s">
        <v>27</v>
      </c>
      <c r="Q566" s="4" t="s">
        <v>28</v>
      </c>
      <c r="R566" s="21">
        <v>46</v>
      </c>
      <c r="S566" s="22">
        <v>3</v>
      </c>
      <c r="T566" s="32">
        <v>0</v>
      </c>
      <c r="U566" t="s">
        <v>2910</v>
      </c>
      <c r="W566" t="str">
        <f t="shared" si="16"/>
        <v/>
      </c>
      <c r="X566" s="31" t="str">
        <f t="shared" si="17"/>
        <v>-</v>
      </c>
      <c r="Y566" s="35">
        <v>0.76400000000000001</v>
      </c>
      <c r="Z566" s="8">
        <f>IFERROR(IFERROR(VLOOKUP(G566,'IVSET-Escuelas'!A:F,4,FALSE),VLOOKUP(M566,'IVSET-Fines'!F:L,7,FALSE)),"-")</f>
        <v>0.91400253772735596</v>
      </c>
    </row>
    <row r="567" spans="1:26" ht="15" thickBot="1" x14ac:dyDescent="0.4">
      <c r="A567" s="5" t="s">
        <v>2916</v>
      </c>
      <c r="B567" s="5" t="s">
        <v>138</v>
      </c>
      <c r="C567" s="5" t="s">
        <v>1321</v>
      </c>
      <c r="D567" s="5" t="s">
        <v>1322</v>
      </c>
      <c r="E567" s="5">
        <v>605742</v>
      </c>
      <c r="F567" s="5">
        <v>0</v>
      </c>
      <c r="G567" s="5" t="s">
        <v>1323</v>
      </c>
      <c r="H567" s="5" t="s">
        <v>20</v>
      </c>
      <c r="I567" s="6" t="s">
        <v>50</v>
      </c>
      <c r="J567" s="6" t="s">
        <v>21</v>
      </c>
      <c r="K567" s="6"/>
      <c r="L567" s="6" t="s">
        <v>543</v>
      </c>
      <c r="M567" s="6"/>
      <c r="N567" s="6" t="s">
        <v>22</v>
      </c>
      <c r="O567" s="6" t="s">
        <v>23</v>
      </c>
      <c r="P567" s="6" t="s">
        <v>27</v>
      </c>
      <c r="Q567" s="6" t="s">
        <v>28</v>
      </c>
      <c r="R567" s="19">
        <v>55</v>
      </c>
      <c r="S567" s="20">
        <v>5</v>
      </c>
      <c r="T567" s="32">
        <v>0</v>
      </c>
      <c r="U567" t="s">
        <v>2910</v>
      </c>
      <c r="W567" t="str">
        <f t="shared" si="16"/>
        <v/>
      </c>
      <c r="X567" s="31" t="str">
        <f t="shared" si="17"/>
        <v>-</v>
      </c>
      <c r="Y567" s="35">
        <v>0.76500000000000001</v>
      </c>
      <c r="Z567" s="8">
        <f>IFERROR(IFERROR(VLOOKUP(G567,'IVSET-Escuelas'!A:F,4,FALSE),VLOOKUP(M567,'IVSET-Fines'!F:L,7,FALSE)),"-")</f>
        <v>0.39918500185012817</v>
      </c>
    </row>
    <row r="568" spans="1:26" ht="15" thickBot="1" x14ac:dyDescent="0.4">
      <c r="A568" s="5" t="s">
        <v>2916</v>
      </c>
      <c r="B568" s="5" t="s">
        <v>217</v>
      </c>
      <c r="C568" s="5" t="s">
        <v>2171</v>
      </c>
      <c r="D568" s="5" t="s">
        <v>2172</v>
      </c>
      <c r="E568" s="5">
        <v>614633</v>
      </c>
      <c r="F568" s="5">
        <v>0</v>
      </c>
      <c r="G568" s="5" t="s">
        <v>2177</v>
      </c>
      <c r="H568" s="5" t="s">
        <v>20</v>
      </c>
      <c r="I568" s="6" t="s">
        <v>50</v>
      </c>
      <c r="J568" s="6" t="s">
        <v>21</v>
      </c>
      <c r="K568" s="6"/>
      <c r="L568" s="6" t="s">
        <v>650</v>
      </c>
      <c r="M568" s="6"/>
      <c r="N568" s="6" t="s">
        <v>22</v>
      </c>
      <c r="O568" s="6" t="s">
        <v>23</v>
      </c>
      <c r="P568" s="6" t="s">
        <v>27</v>
      </c>
      <c r="Q568" s="6" t="s">
        <v>28</v>
      </c>
      <c r="R568" s="19">
        <v>6</v>
      </c>
      <c r="S568" s="20">
        <v>1</v>
      </c>
      <c r="T568" s="32">
        <v>0</v>
      </c>
      <c r="U568" t="s">
        <v>2910</v>
      </c>
      <c r="W568" t="str">
        <f t="shared" si="16"/>
        <v/>
      </c>
      <c r="X568" s="31" t="str">
        <f t="shared" si="17"/>
        <v>-</v>
      </c>
      <c r="Y568" s="35">
        <v>0.76600000000000001</v>
      </c>
      <c r="Z568" s="8">
        <f>IFERROR(IFERROR(VLOOKUP(G568,'IVSET-Escuelas'!A:F,4,FALSE),VLOOKUP(M568,'IVSET-Fines'!F:L,7,FALSE)),"-")</f>
        <v>0.48566952347755432</v>
      </c>
    </row>
    <row r="569" spans="1:26" ht="15" thickBot="1" x14ac:dyDescent="0.4">
      <c r="A569" s="5" t="s">
        <v>2916</v>
      </c>
      <c r="B569" s="5" t="s">
        <v>140</v>
      </c>
      <c r="C569" s="5" t="s">
        <v>2277</v>
      </c>
      <c r="D569" s="5" t="s">
        <v>2278</v>
      </c>
      <c r="E569" s="5">
        <v>604559</v>
      </c>
      <c r="F569" s="5">
        <v>2</v>
      </c>
      <c r="G569" s="5" t="s">
        <v>2294</v>
      </c>
      <c r="H569" s="5" t="s">
        <v>20</v>
      </c>
      <c r="I569" s="6" t="s">
        <v>50</v>
      </c>
      <c r="J569" s="6" t="s">
        <v>51</v>
      </c>
      <c r="K569" s="6" t="s">
        <v>2280</v>
      </c>
      <c r="L569" s="6" t="s">
        <v>791</v>
      </c>
      <c r="M569" s="6"/>
      <c r="N569" s="6" t="s">
        <v>22</v>
      </c>
      <c r="O569" s="6" t="s">
        <v>23</v>
      </c>
      <c r="P569" s="6" t="s">
        <v>27</v>
      </c>
      <c r="Q569" s="6" t="s">
        <v>28</v>
      </c>
      <c r="R569" s="19">
        <v>13</v>
      </c>
      <c r="S569" s="20">
        <v>1</v>
      </c>
      <c r="T569" s="32">
        <v>0</v>
      </c>
      <c r="U569" t="s">
        <v>2910</v>
      </c>
      <c r="W569" t="str">
        <f t="shared" si="16"/>
        <v/>
      </c>
      <c r="X569" s="31" t="str">
        <f t="shared" si="17"/>
        <v>-</v>
      </c>
      <c r="Y569" s="35">
        <v>0.76600000000000001</v>
      </c>
      <c r="Z569" s="8">
        <f>IFERROR(IFERROR(VLOOKUP(G569,'IVSET-Escuelas'!A:F,4,FALSE),VLOOKUP(M569,'IVSET-Fines'!F:L,7,FALSE)),"-")</f>
        <v>8.6768820881843567E-2</v>
      </c>
    </row>
    <row r="570" spans="1:26" ht="15" thickBot="1" x14ac:dyDescent="0.4">
      <c r="A570" s="3" t="s">
        <v>2916</v>
      </c>
      <c r="B570" s="3" t="s">
        <v>220</v>
      </c>
      <c r="C570" s="3" t="s">
        <v>726</v>
      </c>
      <c r="D570" s="3" t="s">
        <v>2434</v>
      </c>
      <c r="E570" s="3">
        <v>615484</v>
      </c>
      <c r="F570" s="3">
        <v>0</v>
      </c>
      <c r="G570" s="3" t="s">
        <v>2439</v>
      </c>
      <c r="H570" s="3" t="s">
        <v>20</v>
      </c>
      <c r="I570" s="4" t="s">
        <v>50</v>
      </c>
      <c r="J570" s="4" t="s">
        <v>21</v>
      </c>
      <c r="K570" s="4"/>
      <c r="L570" s="4" t="s">
        <v>650</v>
      </c>
      <c r="M570" s="4"/>
      <c r="N570" s="4" t="s">
        <v>199</v>
      </c>
      <c r="O570" s="4" t="s">
        <v>23</v>
      </c>
      <c r="P570" s="4" t="s">
        <v>27</v>
      </c>
      <c r="Q570" s="4" t="s">
        <v>28</v>
      </c>
      <c r="R570" s="21">
        <v>20</v>
      </c>
      <c r="S570" s="22">
        <v>2</v>
      </c>
      <c r="T570" s="32">
        <v>0</v>
      </c>
      <c r="U570" t="s">
        <v>2910</v>
      </c>
      <c r="W570" t="str">
        <f t="shared" si="16"/>
        <v/>
      </c>
      <c r="X570" s="31" t="str">
        <f t="shared" si="17"/>
        <v>-</v>
      </c>
      <c r="Y570" s="35">
        <v>0.76700000000000002</v>
      </c>
      <c r="Z570" s="8">
        <f>IFERROR(IFERROR(VLOOKUP(G570,'IVSET-Escuelas'!A:F,4,FALSE),VLOOKUP(M570,'IVSET-Fines'!F:L,7,FALSE)),"-")</f>
        <v>0.36056992411613459</v>
      </c>
    </row>
    <row r="571" spans="1:26" ht="15" thickBot="1" x14ac:dyDescent="0.4">
      <c r="A571" s="3" t="s">
        <v>2916</v>
      </c>
      <c r="B571" s="3" t="s">
        <v>356</v>
      </c>
      <c r="C571" s="3" t="s">
        <v>353</v>
      </c>
      <c r="D571" s="3" t="s">
        <v>355</v>
      </c>
      <c r="E571" s="3">
        <v>603777</v>
      </c>
      <c r="F571" s="3">
        <v>1</v>
      </c>
      <c r="G571" s="3" t="s">
        <v>365</v>
      </c>
      <c r="H571" s="3" t="s">
        <v>20</v>
      </c>
      <c r="I571" s="4" t="s">
        <v>50</v>
      </c>
      <c r="J571" s="4" t="s">
        <v>51</v>
      </c>
      <c r="K571" s="4" t="s">
        <v>366</v>
      </c>
      <c r="L571" s="4" t="s">
        <v>260</v>
      </c>
      <c r="M571" s="4"/>
      <c r="N571" s="4" t="s">
        <v>22</v>
      </c>
      <c r="O571" s="4" t="s">
        <v>23</v>
      </c>
      <c r="P571" s="4" t="s">
        <v>27</v>
      </c>
      <c r="Q571" s="4" t="s">
        <v>28</v>
      </c>
      <c r="R571" s="21">
        <v>28</v>
      </c>
      <c r="S571" s="22">
        <v>2</v>
      </c>
      <c r="T571" s="32">
        <v>0</v>
      </c>
      <c r="U571" t="s">
        <v>2910</v>
      </c>
      <c r="W571" t="str">
        <f t="shared" si="16"/>
        <v/>
      </c>
      <c r="X571" s="31" t="str">
        <f t="shared" si="17"/>
        <v>-</v>
      </c>
      <c r="Y571" s="35">
        <v>0.76700000000000002</v>
      </c>
      <c r="Z571" s="8">
        <f>IFERROR(IFERROR(VLOOKUP(G571,'IVSET-Escuelas'!A:F,4,FALSE),VLOOKUP(M571,'IVSET-Fines'!F:L,7,FALSE)),"-")</f>
        <v>0.32735809683799738</v>
      </c>
    </row>
    <row r="572" spans="1:26" ht="15" thickBot="1" x14ac:dyDescent="0.4">
      <c r="A572" s="5" t="s">
        <v>2916</v>
      </c>
      <c r="B572" s="5" t="s">
        <v>356</v>
      </c>
      <c r="C572" s="5" t="s">
        <v>353</v>
      </c>
      <c r="D572" s="5" t="s">
        <v>355</v>
      </c>
      <c r="E572" s="5">
        <v>607346</v>
      </c>
      <c r="F572" s="5">
        <v>1</v>
      </c>
      <c r="G572" s="5" t="s">
        <v>362</v>
      </c>
      <c r="H572" s="5" t="s">
        <v>20</v>
      </c>
      <c r="I572" s="6" t="s">
        <v>50</v>
      </c>
      <c r="J572" s="6" t="s">
        <v>51</v>
      </c>
      <c r="K572" s="6" t="s">
        <v>363</v>
      </c>
      <c r="L572" s="6" t="s">
        <v>364</v>
      </c>
      <c r="M572" s="6"/>
      <c r="N572" s="6" t="s">
        <v>22</v>
      </c>
      <c r="O572" s="6" t="s">
        <v>23</v>
      </c>
      <c r="P572" s="6" t="s">
        <v>27</v>
      </c>
      <c r="Q572" s="6" t="s">
        <v>28</v>
      </c>
      <c r="R572" s="19">
        <v>12</v>
      </c>
      <c r="S572" s="20">
        <v>1</v>
      </c>
      <c r="T572" s="32">
        <v>0</v>
      </c>
      <c r="U572" t="s">
        <v>2910</v>
      </c>
      <c r="W572" t="str">
        <f t="shared" si="16"/>
        <v/>
      </c>
      <c r="X572" s="31" t="str">
        <f t="shared" si="17"/>
        <v>-</v>
      </c>
      <c r="Y572" s="35">
        <v>0.77400000000000002</v>
      </c>
      <c r="Z572" s="8">
        <f>IFERROR(IFERROR(VLOOKUP(G572,'IVSET-Escuelas'!A:F,4,FALSE),VLOOKUP(M572,'IVSET-Fines'!F:L,7,FALSE)),"-")</f>
        <v>0.19475060701370239</v>
      </c>
    </row>
    <row r="573" spans="1:26" ht="15" thickBot="1" x14ac:dyDescent="0.4">
      <c r="A573" s="5" t="s">
        <v>2916</v>
      </c>
      <c r="B573" s="5" t="s">
        <v>257</v>
      </c>
      <c r="C573" s="5" t="s">
        <v>772</v>
      </c>
      <c r="D573" s="5" t="s">
        <v>773</v>
      </c>
      <c r="E573" s="5">
        <v>604934</v>
      </c>
      <c r="F573" s="5">
        <v>3</v>
      </c>
      <c r="G573" s="5" t="s">
        <v>793</v>
      </c>
      <c r="H573" s="5" t="s">
        <v>20</v>
      </c>
      <c r="I573" s="6" t="s">
        <v>50</v>
      </c>
      <c r="J573" s="6" t="s">
        <v>51</v>
      </c>
      <c r="K573" s="6" t="s">
        <v>788</v>
      </c>
      <c r="L573" s="6" t="s">
        <v>794</v>
      </c>
      <c r="M573" s="6"/>
      <c r="N573" s="6" t="s">
        <v>22</v>
      </c>
      <c r="O573" s="6" t="s">
        <v>23</v>
      </c>
      <c r="P573" s="6" t="s">
        <v>27</v>
      </c>
      <c r="Q573" s="6" t="s">
        <v>28</v>
      </c>
      <c r="R573" s="19">
        <v>40</v>
      </c>
      <c r="S573" s="20">
        <v>3</v>
      </c>
      <c r="T573" s="32">
        <v>0</v>
      </c>
      <c r="U573" t="s">
        <v>2910</v>
      </c>
      <c r="W573" t="str">
        <f t="shared" si="16"/>
        <v/>
      </c>
      <c r="X573" s="31" t="str">
        <f t="shared" si="17"/>
        <v>-</v>
      </c>
      <c r="Y573" s="35">
        <v>0.77500000000000002</v>
      </c>
      <c r="Z573" s="8">
        <f>IFERROR(IFERROR(VLOOKUP(G573,'IVSET-Escuelas'!A:F,4,FALSE),VLOOKUP(M573,'IVSET-Fines'!F:L,7,FALSE)),"-")</f>
        <v>0.92537820339202881</v>
      </c>
    </row>
    <row r="574" spans="1:26" ht="15" thickBot="1" x14ac:dyDescent="0.4">
      <c r="A574" s="3" t="s">
        <v>2916</v>
      </c>
      <c r="B574" s="3" t="s">
        <v>135</v>
      </c>
      <c r="C574" s="3" t="s">
        <v>1330</v>
      </c>
      <c r="D574" s="3" t="s">
        <v>1331</v>
      </c>
      <c r="E574" s="3">
        <v>609724</v>
      </c>
      <c r="F574" s="3">
        <v>0</v>
      </c>
      <c r="G574" s="3" t="s">
        <v>1332</v>
      </c>
      <c r="H574" s="3" t="s">
        <v>20</v>
      </c>
      <c r="I574" s="4" t="s">
        <v>50</v>
      </c>
      <c r="J574" s="4" t="s">
        <v>21</v>
      </c>
      <c r="K574" s="4"/>
      <c r="L574" s="4" t="s">
        <v>235</v>
      </c>
      <c r="M574" s="4"/>
      <c r="N574" s="4" t="s">
        <v>22</v>
      </c>
      <c r="O574" s="4" t="s">
        <v>23</v>
      </c>
      <c r="P574" s="4" t="s">
        <v>27</v>
      </c>
      <c r="Q574" s="4" t="s">
        <v>28</v>
      </c>
      <c r="R574" s="21">
        <v>21</v>
      </c>
      <c r="S574" s="22">
        <v>2</v>
      </c>
      <c r="T574" s="32">
        <v>0</v>
      </c>
      <c r="U574" t="s">
        <v>2910</v>
      </c>
      <c r="W574" t="str">
        <f t="shared" si="16"/>
        <v/>
      </c>
      <c r="X574" s="31" t="str">
        <f t="shared" si="17"/>
        <v>-</v>
      </c>
      <c r="Y574" s="35">
        <v>0.77500000000000002</v>
      </c>
      <c r="Z574" s="8">
        <f>IFERROR(IFERROR(VLOOKUP(G574,'IVSET-Escuelas'!A:F,4,FALSE),VLOOKUP(M574,'IVSET-Fines'!F:L,7,FALSE)),"-")</f>
        <v>0.29499289393424988</v>
      </c>
    </row>
    <row r="575" spans="1:26" ht="15" thickBot="1" x14ac:dyDescent="0.4">
      <c r="A575" s="3" t="s">
        <v>2916</v>
      </c>
      <c r="B575" s="3" t="s">
        <v>356</v>
      </c>
      <c r="C575" s="3" t="s">
        <v>353</v>
      </c>
      <c r="D575" s="3" t="s">
        <v>355</v>
      </c>
      <c r="E575" s="3">
        <v>616882</v>
      </c>
      <c r="F575" s="3">
        <v>0</v>
      </c>
      <c r="G575" s="3" t="s">
        <v>422</v>
      </c>
      <c r="H575" s="3" t="s">
        <v>210</v>
      </c>
      <c r="I575" s="4" t="s">
        <v>201</v>
      </c>
      <c r="J575" s="4" t="s">
        <v>21</v>
      </c>
      <c r="K575" s="4"/>
      <c r="L575" s="4" t="s">
        <v>416</v>
      </c>
      <c r="M575" s="4"/>
      <c r="N575" s="4" t="s">
        <v>22</v>
      </c>
      <c r="O575" s="4" t="s">
        <v>23</v>
      </c>
      <c r="P575" s="4" t="s">
        <v>27</v>
      </c>
      <c r="Q575" s="4" t="s">
        <v>144</v>
      </c>
      <c r="R575" s="21">
        <v>1426</v>
      </c>
      <c r="S575" s="22">
        <v>11</v>
      </c>
      <c r="T575" s="32">
        <v>0</v>
      </c>
      <c r="U575" t="s">
        <v>2909</v>
      </c>
      <c r="W575" t="str">
        <f t="shared" si="16"/>
        <v/>
      </c>
      <c r="X575" s="31" t="str">
        <f t="shared" si="17"/>
        <v>-</v>
      </c>
      <c r="Y575" s="35">
        <v>0.77500000000000002</v>
      </c>
      <c r="Z575" s="8">
        <f>IFERROR(IFERROR(VLOOKUP(G575,'IVSET-Escuelas'!A:F,4,FALSE),VLOOKUP(M575,'IVSET-Fines'!F:L,7,FALSE)),"-")</f>
        <v>0.16253975033760071</v>
      </c>
    </row>
    <row r="576" spans="1:26" ht="15" thickBot="1" x14ac:dyDescent="0.4">
      <c r="A576" s="3" t="s">
        <v>2916</v>
      </c>
      <c r="B576" s="3" t="s">
        <v>352</v>
      </c>
      <c r="C576" s="3" t="s">
        <v>349</v>
      </c>
      <c r="D576" s="3" t="s">
        <v>2397</v>
      </c>
      <c r="E576" s="3">
        <v>610063</v>
      </c>
      <c r="F576" s="3">
        <v>1</v>
      </c>
      <c r="G576" s="3" t="s">
        <v>2398</v>
      </c>
      <c r="H576" s="3" t="s">
        <v>20</v>
      </c>
      <c r="I576" s="4" t="s">
        <v>50</v>
      </c>
      <c r="J576" s="4" t="s">
        <v>51</v>
      </c>
      <c r="K576" s="4" t="s">
        <v>2399</v>
      </c>
      <c r="L576" s="4" t="s">
        <v>545</v>
      </c>
      <c r="M576" s="4"/>
      <c r="N576" s="4" t="s">
        <v>22</v>
      </c>
      <c r="O576" s="4" t="s">
        <v>23</v>
      </c>
      <c r="P576" s="4" t="s">
        <v>27</v>
      </c>
      <c r="Q576" s="4" t="s">
        <v>28</v>
      </c>
      <c r="R576" s="21">
        <v>6</v>
      </c>
      <c r="S576" s="22">
        <v>1</v>
      </c>
      <c r="T576" s="32">
        <v>0</v>
      </c>
      <c r="U576" t="s">
        <v>2910</v>
      </c>
      <c r="W576" t="str">
        <f t="shared" si="16"/>
        <v/>
      </c>
      <c r="X576" s="31" t="str">
        <f t="shared" si="17"/>
        <v>-</v>
      </c>
      <c r="Y576" s="35">
        <v>0.77900000000000003</v>
      </c>
      <c r="Z576" s="8">
        <f>IFERROR(IFERROR(VLOOKUP(G576,'IVSET-Escuelas'!A:F,4,FALSE),VLOOKUP(M576,'IVSET-Fines'!F:L,7,FALSE)),"-")</f>
        <v>0.27033087611198431</v>
      </c>
    </row>
    <row r="577" spans="1:26" ht="15" thickBot="1" x14ac:dyDescent="0.4">
      <c r="A577" s="5" t="s">
        <v>2916</v>
      </c>
      <c r="B577" s="5" t="s">
        <v>222</v>
      </c>
      <c r="C577" s="5" t="s">
        <v>227</v>
      </c>
      <c r="D577" s="5" t="s">
        <v>2603</v>
      </c>
      <c r="E577" s="5">
        <v>613902</v>
      </c>
      <c r="F577" s="5">
        <v>1</v>
      </c>
      <c r="G577" s="5" t="s">
        <v>2604</v>
      </c>
      <c r="H577" s="5" t="s">
        <v>20</v>
      </c>
      <c r="I577" s="6" t="s">
        <v>50</v>
      </c>
      <c r="J577" s="6" t="s">
        <v>51</v>
      </c>
      <c r="K577" s="6" t="s">
        <v>2605</v>
      </c>
      <c r="L577" s="6" t="s">
        <v>2606</v>
      </c>
      <c r="M577" s="6"/>
      <c r="N577" s="6" t="s">
        <v>22</v>
      </c>
      <c r="O577" s="6" t="s">
        <v>23</v>
      </c>
      <c r="P577" s="6" t="s">
        <v>27</v>
      </c>
      <c r="Q577" s="6" t="s">
        <v>28</v>
      </c>
      <c r="R577" s="19">
        <v>32</v>
      </c>
      <c r="S577" s="20">
        <v>2</v>
      </c>
      <c r="T577" s="32">
        <v>0</v>
      </c>
      <c r="U577" t="s">
        <v>2910</v>
      </c>
      <c r="W577" t="str">
        <f t="shared" si="16"/>
        <v/>
      </c>
      <c r="X577" s="31" t="str">
        <f t="shared" si="17"/>
        <v>-</v>
      </c>
      <c r="Y577" s="35">
        <v>0.78200000000000003</v>
      </c>
      <c r="Z577" s="8">
        <f>IFERROR(IFERROR(VLOOKUP(G577,'IVSET-Escuelas'!A:F,4,FALSE),VLOOKUP(M577,'IVSET-Fines'!F:L,7,FALSE)),"-")</f>
        <v>0</v>
      </c>
    </row>
    <row r="578" spans="1:26" ht="15" thickBot="1" x14ac:dyDescent="0.4">
      <c r="A578" s="5" t="s">
        <v>2916</v>
      </c>
      <c r="B578" s="5" t="s">
        <v>1860</v>
      </c>
      <c r="C578" s="5" t="s">
        <v>1858</v>
      </c>
      <c r="D578" s="5" t="s">
        <v>1859</v>
      </c>
      <c r="E578" s="5">
        <v>603278</v>
      </c>
      <c r="F578" s="5">
        <v>3</v>
      </c>
      <c r="G578" s="5" t="s">
        <v>1879</v>
      </c>
      <c r="H578" s="5" t="s">
        <v>20</v>
      </c>
      <c r="I578" s="6" t="s">
        <v>50</v>
      </c>
      <c r="J578" s="6" t="s">
        <v>51</v>
      </c>
      <c r="K578" s="6" t="s">
        <v>1878</v>
      </c>
      <c r="L578" s="6" t="s">
        <v>786</v>
      </c>
      <c r="M578" s="6"/>
      <c r="N578" s="6" t="s">
        <v>22</v>
      </c>
      <c r="O578" s="6" t="s">
        <v>23</v>
      </c>
      <c r="P578" s="6" t="s">
        <v>27</v>
      </c>
      <c r="Q578" s="6" t="s">
        <v>28</v>
      </c>
      <c r="R578" s="19">
        <v>71</v>
      </c>
      <c r="S578" s="20">
        <v>4</v>
      </c>
      <c r="T578" s="32">
        <v>0</v>
      </c>
      <c r="U578" t="s">
        <v>2910</v>
      </c>
      <c r="W578" t="str">
        <f t="shared" ref="W578:W641" si="18">+IF(V578="","",IF(V578="FINES",CONCATENATE("R",IF(OR(B578="16",B578="21",B578="22",B578="23"),"16212223",IF(OR(B578="15",B578="17",B578="24",B578="25"),"15172425",B578))),IF(V578="CEBAS","UNICO",IF(VALUE(B578)&lt;=11,"AMBA","INTERIOR"))))</f>
        <v/>
      </c>
      <c r="X578" s="31" t="str">
        <f t="shared" ref="X578:X641" si="19">+IF(V578="","-",CONCATENATE(V578,"_",W578))</f>
        <v>-</v>
      </c>
      <c r="Y578" s="35">
        <v>0.78200000000000003</v>
      </c>
      <c r="Z578" s="8">
        <f>IFERROR(IFERROR(VLOOKUP(G578,'IVSET-Escuelas'!A:F,4,FALSE),VLOOKUP(M578,'IVSET-Fines'!F:L,7,FALSE)),"-")</f>
        <v>0.38224935531616211</v>
      </c>
    </row>
    <row r="579" spans="1:26" ht="15" thickBot="1" x14ac:dyDescent="0.4">
      <c r="A579" s="3" t="s">
        <v>2916</v>
      </c>
      <c r="B579" s="3" t="s">
        <v>1860</v>
      </c>
      <c r="C579" s="3" t="s">
        <v>411</v>
      </c>
      <c r="D579" s="3" t="s">
        <v>2791</v>
      </c>
      <c r="E579" s="3">
        <v>600587</v>
      </c>
      <c r="F579" s="3">
        <v>1</v>
      </c>
      <c r="G579" s="3" t="s">
        <v>2796</v>
      </c>
      <c r="H579" s="3" t="s">
        <v>20</v>
      </c>
      <c r="I579" s="4" t="s">
        <v>50</v>
      </c>
      <c r="J579" s="4" t="s">
        <v>51</v>
      </c>
      <c r="K579" s="4" t="s">
        <v>2797</v>
      </c>
      <c r="L579" s="4" t="s">
        <v>2798</v>
      </c>
      <c r="M579" s="4"/>
      <c r="N579" s="4" t="s">
        <v>22</v>
      </c>
      <c r="O579" s="4" t="s">
        <v>23</v>
      </c>
      <c r="P579" s="4" t="s">
        <v>27</v>
      </c>
      <c r="Q579" s="4" t="s">
        <v>28</v>
      </c>
      <c r="R579" s="21">
        <v>43</v>
      </c>
      <c r="S579" s="22">
        <v>5</v>
      </c>
      <c r="T579" s="32">
        <v>0</v>
      </c>
      <c r="U579" t="s">
        <v>2910</v>
      </c>
      <c r="W579" t="str">
        <f t="shared" si="18"/>
        <v/>
      </c>
      <c r="X579" s="31" t="str">
        <f t="shared" si="19"/>
        <v>-</v>
      </c>
      <c r="Y579" s="35">
        <v>0.78500000000000003</v>
      </c>
      <c r="Z579" s="8">
        <f>IFERROR(IFERROR(VLOOKUP(G579,'IVSET-Escuelas'!A:F,4,FALSE),VLOOKUP(M579,'IVSET-Fines'!F:L,7,FALSE)),"-")</f>
        <v>0.79020988941192627</v>
      </c>
    </row>
    <row r="580" spans="1:26" ht="15" thickBot="1" x14ac:dyDescent="0.4">
      <c r="A580" s="3" t="s">
        <v>2916</v>
      </c>
      <c r="B580" s="3" t="s">
        <v>817</v>
      </c>
      <c r="C580" s="3" t="s">
        <v>2080</v>
      </c>
      <c r="D580" s="3" t="s">
        <v>2081</v>
      </c>
      <c r="E580" s="3">
        <v>610950</v>
      </c>
      <c r="F580" s="3">
        <v>3</v>
      </c>
      <c r="G580" s="3" t="s">
        <v>2125</v>
      </c>
      <c r="H580" s="3" t="s">
        <v>20</v>
      </c>
      <c r="I580" s="4" t="s">
        <v>50</v>
      </c>
      <c r="J580" s="4" t="s">
        <v>51</v>
      </c>
      <c r="K580" s="4" t="s">
        <v>2111</v>
      </c>
      <c r="L580" s="4" t="s">
        <v>2126</v>
      </c>
      <c r="M580" s="4"/>
      <c r="N580" s="4" t="s">
        <v>22</v>
      </c>
      <c r="O580" s="4" t="s">
        <v>23</v>
      </c>
      <c r="P580" s="4" t="s">
        <v>27</v>
      </c>
      <c r="Q580" s="4" t="s">
        <v>28</v>
      </c>
      <c r="R580" s="21">
        <v>14</v>
      </c>
      <c r="S580" s="22">
        <v>2</v>
      </c>
      <c r="T580" s="32">
        <v>0</v>
      </c>
      <c r="U580" t="s">
        <v>2910</v>
      </c>
      <c r="W580" t="str">
        <f t="shared" si="18"/>
        <v/>
      </c>
      <c r="X580" s="31" t="str">
        <f t="shared" si="19"/>
        <v>-</v>
      </c>
      <c r="Y580" s="35">
        <v>0.78600000000000003</v>
      </c>
      <c r="Z580" s="8">
        <f>IFERROR(IFERROR(VLOOKUP(G580,'IVSET-Escuelas'!A:F,4,FALSE),VLOOKUP(M580,'IVSET-Fines'!F:L,7,FALSE)),"-")</f>
        <v>0.33283334970474238</v>
      </c>
    </row>
    <row r="581" spans="1:26" ht="15" thickBot="1" x14ac:dyDescent="0.4">
      <c r="A581" s="5" t="s">
        <v>2916</v>
      </c>
      <c r="B581" s="5" t="s">
        <v>1257</v>
      </c>
      <c r="C581" s="5" t="s">
        <v>519</v>
      </c>
      <c r="D581" s="5" t="s">
        <v>2470</v>
      </c>
      <c r="E581" s="5">
        <v>602305</v>
      </c>
      <c r="F581" s="5">
        <v>1</v>
      </c>
      <c r="G581" s="5" t="s">
        <v>2473</v>
      </c>
      <c r="H581" s="5" t="s">
        <v>20</v>
      </c>
      <c r="I581" s="6" t="s">
        <v>50</v>
      </c>
      <c r="J581" s="6" t="s">
        <v>51</v>
      </c>
      <c r="K581" s="6" t="s">
        <v>2474</v>
      </c>
      <c r="L581" s="6" t="s">
        <v>754</v>
      </c>
      <c r="M581" s="6"/>
      <c r="N581" s="6" t="s">
        <v>22</v>
      </c>
      <c r="O581" s="6" t="s">
        <v>23</v>
      </c>
      <c r="P581" s="6" t="s">
        <v>27</v>
      </c>
      <c r="Q581" s="6" t="s">
        <v>28</v>
      </c>
      <c r="R581" s="19">
        <v>12</v>
      </c>
      <c r="S581" s="20">
        <v>1</v>
      </c>
      <c r="T581" s="32">
        <v>0</v>
      </c>
      <c r="U581" t="s">
        <v>2910</v>
      </c>
      <c r="W581" t="str">
        <f t="shared" si="18"/>
        <v/>
      </c>
      <c r="X581" s="31" t="str">
        <f t="shared" si="19"/>
        <v>-</v>
      </c>
      <c r="Y581" s="35">
        <v>0.78600000000000003</v>
      </c>
      <c r="Z581" s="8">
        <f>IFERROR(IFERROR(VLOOKUP(G581,'IVSET-Escuelas'!A:F,4,FALSE),VLOOKUP(M581,'IVSET-Fines'!F:L,7,FALSE)),"-")</f>
        <v>0.1186263859272003</v>
      </c>
    </row>
    <row r="582" spans="1:26" ht="15" thickBot="1" x14ac:dyDescent="0.4">
      <c r="A582" s="5" t="s">
        <v>2916</v>
      </c>
      <c r="B582" s="5" t="s">
        <v>206</v>
      </c>
      <c r="C582" s="5" t="s">
        <v>749</v>
      </c>
      <c r="D582" s="5" t="s">
        <v>2905</v>
      </c>
      <c r="E582" s="5">
        <v>603260</v>
      </c>
      <c r="F582" s="5">
        <v>0</v>
      </c>
      <c r="G582" s="5" t="s">
        <v>2906</v>
      </c>
      <c r="H582" s="5" t="s">
        <v>20</v>
      </c>
      <c r="I582" s="6" t="s">
        <v>50</v>
      </c>
      <c r="J582" s="6" t="s">
        <v>21</v>
      </c>
      <c r="K582" s="6"/>
      <c r="L582" s="6" t="s">
        <v>543</v>
      </c>
      <c r="M582" s="6"/>
      <c r="N582" s="6" t="s">
        <v>22</v>
      </c>
      <c r="O582" s="6" t="s">
        <v>23</v>
      </c>
      <c r="P582" s="6" t="s">
        <v>27</v>
      </c>
      <c r="Q582" s="6" t="s">
        <v>28</v>
      </c>
      <c r="R582" s="19">
        <v>28</v>
      </c>
      <c r="S582" s="20">
        <v>3</v>
      </c>
      <c r="T582" s="32">
        <v>0</v>
      </c>
      <c r="U582" t="s">
        <v>2910</v>
      </c>
      <c r="W582" t="str">
        <f t="shared" si="18"/>
        <v/>
      </c>
      <c r="X582" s="31" t="str">
        <f t="shared" si="19"/>
        <v>-</v>
      </c>
      <c r="Y582" s="35">
        <v>0.78900000000000003</v>
      </c>
      <c r="Z582" s="8">
        <f>IFERROR(IFERROR(VLOOKUP(G582,'IVSET-Escuelas'!A:F,4,FALSE),VLOOKUP(M582,'IVSET-Fines'!F:L,7,FALSE)),"-")</f>
        <v>0.2212597727775574</v>
      </c>
    </row>
    <row r="583" spans="1:26" ht="15" thickBot="1" x14ac:dyDescent="0.4">
      <c r="A583" s="5" t="s">
        <v>2916</v>
      </c>
      <c r="B583" s="5" t="s">
        <v>19</v>
      </c>
      <c r="C583" s="5" t="s">
        <v>17</v>
      </c>
      <c r="D583" s="5" t="s">
        <v>18</v>
      </c>
      <c r="E583" s="5">
        <v>614457</v>
      </c>
      <c r="F583" s="5">
        <v>0</v>
      </c>
      <c r="G583" s="5" t="s">
        <v>47</v>
      </c>
      <c r="H583" s="5" t="s">
        <v>20</v>
      </c>
      <c r="I583" s="6" t="s">
        <v>25</v>
      </c>
      <c r="J583" s="6" t="s">
        <v>21</v>
      </c>
      <c r="K583" s="6"/>
      <c r="L583" s="6" t="s">
        <v>48</v>
      </c>
      <c r="M583" s="6"/>
      <c r="N583" s="6" t="s">
        <v>22</v>
      </c>
      <c r="O583" s="6" t="s">
        <v>23</v>
      </c>
      <c r="P583" s="6" t="s">
        <v>27</v>
      </c>
      <c r="Q583" s="6" t="s">
        <v>28</v>
      </c>
      <c r="R583" s="19">
        <v>114</v>
      </c>
      <c r="S583" s="20">
        <v>5</v>
      </c>
      <c r="T583" s="32">
        <v>0</v>
      </c>
      <c r="U583" t="s">
        <v>2910</v>
      </c>
      <c r="W583" t="str">
        <f t="shared" si="18"/>
        <v/>
      </c>
      <c r="X583" s="31" t="str">
        <f t="shared" si="19"/>
        <v>-</v>
      </c>
      <c r="Y583" s="35">
        <v>0.79</v>
      </c>
      <c r="Z583" s="8">
        <f>IFERROR(IFERROR(VLOOKUP(G583,'IVSET-Escuelas'!A:F,4,FALSE),VLOOKUP(M583,'IVSET-Fines'!F:L,7,FALSE)),"-")</f>
        <v>0.65640276670455933</v>
      </c>
    </row>
    <row r="584" spans="1:26" ht="15" thickBot="1" x14ac:dyDescent="0.4">
      <c r="A584" s="3" t="s">
        <v>2916</v>
      </c>
      <c r="B584" s="3" t="s">
        <v>223</v>
      </c>
      <c r="C584" s="3" t="s">
        <v>714</v>
      </c>
      <c r="D584" s="3" t="s">
        <v>715</v>
      </c>
      <c r="E584" s="3">
        <v>600274</v>
      </c>
      <c r="F584" s="3">
        <v>0</v>
      </c>
      <c r="G584" s="3" t="s">
        <v>716</v>
      </c>
      <c r="H584" s="3" t="s">
        <v>20</v>
      </c>
      <c r="I584" s="4" t="s">
        <v>50</v>
      </c>
      <c r="J584" s="4" t="s">
        <v>21</v>
      </c>
      <c r="K584" s="4"/>
      <c r="L584" s="4" t="s">
        <v>717</v>
      </c>
      <c r="M584" s="4"/>
      <c r="N584" s="4" t="s">
        <v>22</v>
      </c>
      <c r="O584" s="4" t="s">
        <v>23</v>
      </c>
      <c r="P584" s="4" t="s">
        <v>27</v>
      </c>
      <c r="Q584" s="4" t="s">
        <v>28</v>
      </c>
      <c r="R584" s="21">
        <v>3</v>
      </c>
      <c r="S584" s="22">
        <v>1</v>
      </c>
      <c r="T584" s="32">
        <v>0</v>
      </c>
      <c r="U584" t="s">
        <v>2910</v>
      </c>
      <c r="W584" t="str">
        <f t="shared" si="18"/>
        <v/>
      </c>
      <c r="X584" s="31" t="str">
        <f t="shared" si="19"/>
        <v>-</v>
      </c>
      <c r="Y584" s="35">
        <v>0.79</v>
      </c>
      <c r="Z584" s="8">
        <f>IFERROR(IFERROR(VLOOKUP(G584,'IVSET-Escuelas'!A:F,4,FALSE),VLOOKUP(M584,'IVSET-Fines'!F:L,7,FALSE)),"-")</f>
        <v>0.24599249660968781</v>
      </c>
    </row>
    <row r="585" spans="1:26" ht="15" thickBot="1" x14ac:dyDescent="0.4">
      <c r="A585" s="3" t="s">
        <v>2916</v>
      </c>
      <c r="B585" s="3" t="s">
        <v>222</v>
      </c>
      <c r="C585" s="3" t="s">
        <v>610</v>
      </c>
      <c r="D585" s="3" t="s">
        <v>611</v>
      </c>
      <c r="E585" s="3">
        <v>616675</v>
      </c>
      <c r="F585" s="3">
        <v>0</v>
      </c>
      <c r="G585" s="3" t="s">
        <v>641</v>
      </c>
      <c r="H585" s="3" t="s">
        <v>210</v>
      </c>
      <c r="I585" s="4" t="s">
        <v>201</v>
      </c>
      <c r="J585" s="4" t="s">
        <v>21</v>
      </c>
      <c r="K585" s="4"/>
      <c r="L585" s="4" t="s">
        <v>642</v>
      </c>
      <c r="M585" s="4"/>
      <c r="N585" s="4" t="s">
        <v>22</v>
      </c>
      <c r="O585" s="4" t="s">
        <v>23</v>
      </c>
      <c r="P585" s="4" t="s">
        <v>27</v>
      </c>
      <c r="Q585" s="4" t="s">
        <v>144</v>
      </c>
      <c r="R585" s="21">
        <v>245</v>
      </c>
      <c r="S585" s="22">
        <v>6</v>
      </c>
      <c r="T585" s="32">
        <v>0</v>
      </c>
      <c r="U585" t="s">
        <v>2909</v>
      </c>
      <c r="W585" t="str">
        <f t="shared" si="18"/>
        <v/>
      </c>
      <c r="X585" s="31" t="str">
        <f t="shared" si="19"/>
        <v>-</v>
      </c>
      <c r="Y585" s="35">
        <v>0.79300000000000004</v>
      </c>
      <c r="Z585" s="8">
        <f>IFERROR(IFERROR(VLOOKUP(G585,'IVSET-Escuelas'!A:F,4,FALSE),VLOOKUP(M585,'IVSET-Fines'!F:L,7,FALSE)),"-")</f>
        <v>0.25996047258377081</v>
      </c>
    </row>
    <row r="586" spans="1:26" ht="15" thickBot="1" x14ac:dyDescent="0.4">
      <c r="A586" s="3" t="s">
        <v>2916</v>
      </c>
      <c r="B586" s="3" t="s">
        <v>19</v>
      </c>
      <c r="C586" s="3" t="s">
        <v>17</v>
      </c>
      <c r="D586" s="3" t="s">
        <v>18</v>
      </c>
      <c r="E586" s="3">
        <v>615903</v>
      </c>
      <c r="F586" s="3">
        <v>0</v>
      </c>
      <c r="G586" s="3" t="s">
        <v>29</v>
      </c>
      <c r="H586" s="3" t="s">
        <v>20</v>
      </c>
      <c r="I586" s="4" t="s">
        <v>25</v>
      </c>
      <c r="J586" s="4" t="s">
        <v>21</v>
      </c>
      <c r="K586" s="4"/>
      <c r="L586" s="4" t="s">
        <v>30</v>
      </c>
      <c r="M586" s="4"/>
      <c r="N586" s="4" t="s">
        <v>22</v>
      </c>
      <c r="O586" s="4" t="s">
        <v>23</v>
      </c>
      <c r="P586" s="4" t="s">
        <v>27</v>
      </c>
      <c r="Q586" s="4" t="s">
        <v>28</v>
      </c>
      <c r="R586" s="21">
        <v>53</v>
      </c>
      <c r="S586" s="22">
        <v>3</v>
      </c>
      <c r="T586" s="32">
        <v>0</v>
      </c>
      <c r="U586" t="s">
        <v>2910</v>
      </c>
      <c r="W586" t="str">
        <f t="shared" si="18"/>
        <v/>
      </c>
      <c r="X586" s="31" t="str">
        <f t="shared" si="19"/>
        <v>-</v>
      </c>
      <c r="Y586" s="35">
        <v>0.79500000000000004</v>
      </c>
      <c r="Z586" s="8">
        <f>IFERROR(IFERROR(VLOOKUP(G586,'IVSET-Escuelas'!A:F,4,FALSE),VLOOKUP(M586,'IVSET-Fines'!F:L,7,FALSE)),"-")</f>
        <v>0.91506707668304443</v>
      </c>
    </row>
    <row r="587" spans="1:26" ht="15" thickBot="1" x14ac:dyDescent="0.4">
      <c r="A587" s="3" t="s">
        <v>2916</v>
      </c>
      <c r="B587" s="3" t="s">
        <v>1532</v>
      </c>
      <c r="C587" s="3" t="s">
        <v>1530</v>
      </c>
      <c r="D587" s="3" t="s">
        <v>1531</v>
      </c>
      <c r="E587" s="3">
        <v>608176</v>
      </c>
      <c r="F587" s="3">
        <v>3</v>
      </c>
      <c r="G587" s="3" t="s">
        <v>1619</v>
      </c>
      <c r="H587" s="3" t="s">
        <v>20</v>
      </c>
      <c r="I587" s="4" t="s">
        <v>50</v>
      </c>
      <c r="J587" s="4" t="s">
        <v>51</v>
      </c>
      <c r="K587" s="4" t="s">
        <v>1606</v>
      </c>
      <c r="L587" s="4" t="s">
        <v>1620</v>
      </c>
      <c r="M587" s="4"/>
      <c r="N587" s="4" t="s">
        <v>22</v>
      </c>
      <c r="O587" s="4" t="s">
        <v>23</v>
      </c>
      <c r="P587" s="4" t="s">
        <v>27</v>
      </c>
      <c r="Q587" s="4" t="s">
        <v>28</v>
      </c>
      <c r="R587" s="21">
        <v>77</v>
      </c>
      <c r="S587" s="22">
        <v>3</v>
      </c>
      <c r="T587" s="32">
        <v>0</v>
      </c>
      <c r="U587" t="s">
        <v>2910</v>
      </c>
      <c r="W587" t="str">
        <f t="shared" si="18"/>
        <v/>
      </c>
      <c r="X587" s="31" t="str">
        <f t="shared" si="19"/>
        <v>-</v>
      </c>
      <c r="Y587" s="35">
        <v>0.79600000000000004</v>
      </c>
      <c r="Z587" s="8">
        <f>IFERROR(IFERROR(VLOOKUP(G587,'IVSET-Escuelas'!A:F,4,FALSE),VLOOKUP(M587,'IVSET-Fines'!F:L,7,FALSE)),"-")</f>
        <v>0.2072793394327164</v>
      </c>
    </row>
    <row r="588" spans="1:26" ht="15" thickBot="1" x14ac:dyDescent="0.4">
      <c r="A588" s="5" t="s">
        <v>2916</v>
      </c>
      <c r="B588" s="5" t="s">
        <v>1532</v>
      </c>
      <c r="C588" s="5" t="s">
        <v>1530</v>
      </c>
      <c r="D588" s="5" t="s">
        <v>1531</v>
      </c>
      <c r="E588" s="5">
        <v>611493</v>
      </c>
      <c r="F588" s="5">
        <v>1</v>
      </c>
      <c r="G588" s="5" t="s">
        <v>1591</v>
      </c>
      <c r="H588" s="5" t="s">
        <v>20</v>
      </c>
      <c r="I588" s="6" t="s">
        <v>50</v>
      </c>
      <c r="J588" s="6" t="s">
        <v>51</v>
      </c>
      <c r="K588" s="6" t="s">
        <v>1578</v>
      </c>
      <c r="L588" s="6" t="s">
        <v>1592</v>
      </c>
      <c r="M588" s="6"/>
      <c r="N588" s="6" t="s">
        <v>22</v>
      </c>
      <c r="O588" s="6" t="s">
        <v>134</v>
      </c>
      <c r="P588" s="6" t="s">
        <v>27</v>
      </c>
      <c r="Q588" s="6" t="s">
        <v>28</v>
      </c>
      <c r="R588" s="19">
        <v>54</v>
      </c>
      <c r="S588" s="20">
        <v>5</v>
      </c>
      <c r="T588" s="32">
        <v>0</v>
      </c>
      <c r="U588" t="s">
        <v>2910</v>
      </c>
      <c r="W588" t="str">
        <f t="shared" si="18"/>
        <v/>
      </c>
      <c r="X588" s="31" t="str">
        <f t="shared" si="19"/>
        <v>-</v>
      </c>
      <c r="Y588" s="35">
        <v>0.79600000000000004</v>
      </c>
      <c r="Z588" s="8">
        <f>IFERROR(IFERROR(VLOOKUP(G588,'IVSET-Escuelas'!A:F,4,FALSE),VLOOKUP(M588,'IVSET-Fines'!F:L,7,FALSE)),"-")</f>
        <v>0.75280314683914185</v>
      </c>
    </row>
    <row r="589" spans="1:26" ht="15" thickBot="1" x14ac:dyDescent="0.4">
      <c r="A589" s="3" t="s">
        <v>2916</v>
      </c>
      <c r="B589" s="3" t="s">
        <v>817</v>
      </c>
      <c r="C589" s="3" t="s">
        <v>600</v>
      </c>
      <c r="D589" s="3" t="s">
        <v>2661</v>
      </c>
      <c r="E589" s="3">
        <v>603956</v>
      </c>
      <c r="F589" s="3">
        <v>0</v>
      </c>
      <c r="G589" s="3" t="s">
        <v>2687</v>
      </c>
      <c r="H589" s="3" t="s">
        <v>20</v>
      </c>
      <c r="I589" s="4" t="s">
        <v>50</v>
      </c>
      <c r="J589" s="4" t="s">
        <v>21</v>
      </c>
      <c r="K589" s="4"/>
      <c r="L589" s="4" t="s">
        <v>1104</v>
      </c>
      <c r="M589" s="4"/>
      <c r="N589" s="4" t="s">
        <v>22</v>
      </c>
      <c r="O589" s="4" t="s">
        <v>23</v>
      </c>
      <c r="P589" s="4" t="s">
        <v>27</v>
      </c>
      <c r="Q589" s="4" t="s">
        <v>28</v>
      </c>
      <c r="R589" s="21">
        <v>32</v>
      </c>
      <c r="S589" s="22">
        <v>3</v>
      </c>
      <c r="T589" s="32">
        <v>0</v>
      </c>
      <c r="U589" t="s">
        <v>2910</v>
      </c>
      <c r="W589" t="str">
        <f t="shared" si="18"/>
        <v/>
      </c>
      <c r="X589" s="31" t="str">
        <f t="shared" si="19"/>
        <v>-</v>
      </c>
      <c r="Y589" s="35">
        <v>0.79700000000000004</v>
      </c>
      <c r="Z589" s="8">
        <f>IFERROR(IFERROR(VLOOKUP(G589,'IVSET-Escuelas'!A:F,4,FALSE),VLOOKUP(M589,'IVSET-Fines'!F:L,7,FALSE)),"-")</f>
        <v>0.49364206194877619</v>
      </c>
    </row>
    <row r="590" spans="1:26" ht="15" thickBot="1" x14ac:dyDescent="0.4">
      <c r="A590" s="5" t="s">
        <v>2916</v>
      </c>
      <c r="B590" s="5" t="s">
        <v>356</v>
      </c>
      <c r="C590" s="5" t="s">
        <v>353</v>
      </c>
      <c r="D590" s="5" t="s">
        <v>355</v>
      </c>
      <c r="E590" s="5">
        <v>604305</v>
      </c>
      <c r="F590" s="5">
        <v>2</v>
      </c>
      <c r="G590" s="5" t="s">
        <v>357</v>
      </c>
      <c r="H590" s="5" t="s">
        <v>20</v>
      </c>
      <c r="I590" s="6" t="s">
        <v>50</v>
      </c>
      <c r="J590" s="6" t="s">
        <v>51</v>
      </c>
      <c r="K590" s="6" t="s">
        <v>358</v>
      </c>
      <c r="L590" s="6" t="s">
        <v>359</v>
      </c>
      <c r="M590" s="6"/>
      <c r="N590" s="6" t="s">
        <v>22</v>
      </c>
      <c r="O590" s="6" t="s">
        <v>23</v>
      </c>
      <c r="P590" s="6" t="s">
        <v>27</v>
      </c>
      <c r="Q590" s="6" t="s">
        <v>28</v>
      </c>
      <c r="R590" s="19">
        <v>20</v>
      </c>
      <c r="S590" s="20">
        <v>1</v>
      </c>
      <c r="T590" s="32">
        <v>0</v>
      </c>
      <c r="U590" t="s">
        <v>2910</v>
      </c>
      <c r="W590" t="str">
        <f t="shared" si="18"/>
        <v/>
      </c>
      <c r="X590" s="31" t="str">
        <f t="shared" si="19"/>
        <v>-</v>
      </c>
      <c r="Y590" s="35">
        <v>0.79800000000000004</v>
      </c>
      <c r="Z590" s="8">
        <f>IFERROR(IFERROR(VLOOKUP(G590,'IVSET-Escuelas'!A:F,4,FALSE),VLOOKUP(M590,'IVSET-Fines'!F:L,7,FALSE)),"-")</f>
        <v>0.71129858493804932</v>
      </c>
    </row>
    <row r="591" spans="1:26" ht="15" thickBot="1" x14ac:dyDescent="0.4">
      <c r="A591" s="3" t="s">
        <v>2916</v>
      </c>
      <c r="B591" s="3" t="s">
        <v>1257</v>
      </c>
      <c r="C591" s="3" t="s">
        <v>2237</v>
      </c>
      <c r="D591" s="3" t="s">
        <v>2238</v>
      </c>
      <c r="E591" s="3">
        <v>612111</v>
      </c>
      <c r="F591" s="3">
        <v>2</v>
      </c>
      <c r="G591" s="3" t="s">
        <v>2255</v>
      </c>
      <c r="H591" s="3" t="s">
        <v>20</v>
      </c>
      <c r="I591" s="4" t="s">
        <v>50</v>
      </c>
      <c r="J591" s="4" t="s">
        <v>51</v>
      </c>
      <c r="K591" s="4" t="s">
        <v>2250</v>
      </c>
      <c r="L591" s="4" t="s">
        <v>2225</v>
      </c>
      <c r="M591" s="4"/>
      <c r="N591" s="4" t="s">
        <v>22</v>
      </c>
      <c r="O591" s="4" t="s">
        <v>23</v>
      </c>
      <c r="P591" s="4" t="s">
        <v>27</v>
      </c>
      <c r="Q591" s="4" t="s">
        <v>28</v>
      </c>
      <c r="R591" s="21">
        <v>13</v>
      </c>
      <c r="S591" s="22">
        <v>1</v>
      </c>
      <c r="T591" s="32">
        <v>0</v>
      </c>
      <c r="U591" t="s">
        <v>2910</v>
      </c>
      <c r="W591" t="str">
        <f t="shared" si="18"/>
        <v/>
      </c>
      <c r="X591" s="31" t="str">
        <f t="shared" si="19"/>
        <v>-</v>
      </c>
      <c r="Y591" s="35">
        <v>0.79900000000000004</v>
      </c>
      <c r="Z591" s="8">
        <f>IFERROR(IFERROR(VLOOKUP(G591,'IVSET-Escuelas'!A:F,4,FALSE),VLOOKUP(M591,'IVSET-Fines'!F:L,7,FALSE)),"-")</f>
        <v>0.62019073963165283</v>
      </c>
    </row>
    <row r="592" spans="1:26" ht="15" thickBot="1" x14ac:dyDescent="0.4">
      <c r="A592" s="5" t="s">
        <v>2916</v>
      </c>
      <c r="B592" s="5" t="s">
        <v>205</v>
      </c>
      <c r="C592" s="5" t="s">
        <v>2002</v>
      </c>
      <c r="D592" s="5" t="s">
        <v>2003</v>
      </c>
      <c r="E592" s="5">
        <v>611120</v>
      </c>
      <c r="F592" s="5">
        <v>0</v>
      </c>
      <c r="G592" s="5" t="s">
        <v>2004</v>
      </c>
      <c r="H592" s="5" t="s">
        <v>20</v>
      </c>
      <c r="I592" s="6" t="s">
        <v>50</v>
      </c>
      <c r="J592" s="6" t="s">
        <v>21</v>
      </c>
      <c r="K592" s="6"/>
      <c r="L592" s="6" t="s">
        <v>2005</v>
      </c>
      <c r="M592" s="6"/>
      <c r="N592" s="6" t="s">
        <v>22</v>
      </c>
      <c r="O592" s="6" t="s">
        <v>23</v>
      </c>
      <c r="P592" s="6" t="s">
        <v>27</v>
      </c>
      <c r="Q592" s="6" t="s">
        <v>28</v>
      </c>
      <c r="R592" s="19">
        <v>21</v>
      </c>
      <c r="S592" s="20">
        <v>1</v>
      </c>
      <c r="T592" s="32">
        <v>0</v>
      </c>
      <c r="U592" t="s">
        <v>2910</v>
      </c>
      <c r="W592" t="str">
        <f t="shared" si="18"/>
        <v/>
      </c>
      <c r="X592" s="31" t="str">
        <f t="shared" si="19"/>
        <v>-</v>
      </c>
      <c r="Y592" s="35">
        <v>0.8</v>
      </c>
      <c r="Z592" s="8">
        <f>IFERROR(IFERROR(VLOOKUP(G592,'IVSET-Escuelas'!A:F,4,FALSE),VLOOKUP(M592,'IVSET-Fines'!F:L,7,FALSE)),"-")</f>
        <v>0.35158270597457891</v>
      </c>
    </row>
    <row r="593" spans="1:26" ht="15" thickBot="1" x14ac:dyDescent="0.4">
      <c r="A593" s="5" t="s">
        <v>2916</v>
      </c>
      <c r="B593" s="5" t="s">
        <v>203</v>
      </c>
      <c r="C593" s="5" t="s">
        <v>520</v>
      </c>
      <c r="D593" s="5" t="s">
        <v>2745</v>
      </c>
      <c r="E593" s="5">
        <v>606404</v>
      </c>
      <c r="F593" s="5">
        <v>0</v>
      </c>
      <c r="G593" s="5" t="s">
        <v>2746</v>
      </c>
      <c r="H593" s="5" t="s">
        <v>20</v>
      </c>
      <c r="I593" s="6" t="s">
        <v>50</v>
      </c>
      <c r="J593" s="6" t="s">
        <v>21</v>
      </c>
      <c r="K593" s="6"/>
      <c r="L593" s="6" t="s">
        <v>2747</v>
      </c>
      <c r="M593" s="6"/>
      <c r="N593" s="6" t="s">
        <v>22</v>
      </c>
      <c r="O593" s="6" t="s">
        <v>23</v>
      </c>
      <c r="P593" s="6" t="s">
        <v>27</v>
      </c>
      <c r="Q593" s="6" t="s">
        <v>28</v>
      </c>
      <c r="R593" s="19">
        <v>11</v>
      </c>
      <c r="S593" s="20">
        <v>1</v>
      </c>
      <c r="T593" s="32">
        <v>0</v>
      </c>
      <c r="U593" t="s">
        <v>2910</v>
      </c>
      <c r="W593" t="str">
        <f t="shared" si="18"/>
        <v/>
      </c>
      <c r="X593" s="31" t="str">
        <f t="shared" si="19"/>
        <v>-</v>
      </c>
      <c r="Y593" s="35">
        <v>0.8</v>
      </c>
      <c r="Z593" s="8">
        <f>IFERROR(IFERROR(VLOOKUP(G593,'IVSET-Escuelas'!A:F,4,FALSE),VLOOKUP(M593,'IVSET-Fines'!F:L,7,FALSE)),"-")</f>
        <v>0.47819089889526373</v>
      </c>
    </row>
    <row r="594" spans="1:26" ht="15" thickBot="1" x14ac:dyDescent="0.4">
      <c r="A594" s="5" t="s">
        <v>2916</v>
      </c>
      <c r="B594" s="5" t="s">
        <v>1860</v>
      </c>
      <c r="C594" s="5" t="s">
        <v>224</v>
      </c>
      <c r="D594" s="5" t="s">
        <v>2837</v>
      </c>
      <c r="E594" s="5">
        <v>613704</v>
      </c>
      <c r="F594" s="5">
        <v>1</v>
      </c>
      <c r="G594" s="5" t="s">
        <v>2848</v>
      </c>
      <c r="H594" s="5" t="s">
        <v>20</v>
      </c>
      <c r="I594" s="6" t="s">
        <v>50</v>
      </c>
      <c r="J594" s="6" t="s">
        <v>51</v>
      </c>
      <c r="K594" s="6" t="s">
        <v>2849</v>
      </c>
      <c r="L594" s="6" t="s">
        <v>789</v>
      </c>
      <c r="M594" s="6"/>
      <c r="N594" s="6" t="s">
        <v>22</v>
      </c>
      <c r="O594" s="6" t="s">
        <v>23</v>
      </c>
      <c r="P594" s="6" t="s">
        <v>27</v>
      </c>
      <c r="Q594" s="6" t="s">
        <v>28</v>
      </c>
      <c r="R594" s="19">
        <v>6</v>
      </c>
      <c r="S594" s="20">
        <v>1</v>
      </c>
      <c r="T594" s="32">
        <v>0</v>
      </c>
      <c r="U594" t="s">
        <v>2910</v>
      </c>
      <c r="W594" t="str">
        <f t="shared" si="18"/>
        <v/>
      </c>
      <c r="X594" s="31" t="str">
        <f t="shared" si="19"/>
        <v>-</v>
      </c>
      <c r="Y594" s="35">
        <v>0.80100000000000005</v>
      </c>
      <c r="Z594" s="8">
        <f>IFERROR(IFERROR(VLOOKUP(G594,'IVSET-Escuelas'!A:F,4,FALSE),VLOOKUP(M594,'IVSET-Fines'!F:L,7,FALSE)),"-")</f>
        <v>0.45951929688453669</v>
      </c>
    </row>
    <row r="595" spans="1:26" ht="15" thickBot="1" x14ac:dyDescent="0.4">
      <c r="A595" s="3" t="s">
        <v>2916</v>
      </c>
      <c r="B595" s="3" t="s">
        <v>203</v>
      </c>
      <c r="C595" s="3" t="s">
        <v>331</v>
      </c>
      <c r="D595" s="3" t="s">
        <v>2491</v>
      </c>
      <c r="E595" s="3">
        <v>604960</v>
      </c>
      <c r="F595" s="3">
        <v>0</v>
      </c>
      <c r="G595" s="3" t="s">
        <v>2492</v>
      </c>
      <c r="H595" s="3" t="s">
        <v>20</v>
      </c>
      <c r="I595" s="4" t="s">
        <v>50</v>
      </c>
      <c r="J595" s="4" t="s">
        <v>21</v>
      </c>
      <c r="K595" s="4"/>
      <c r="L595" s="4" t="s">
        <v>2493</v>
      </c>
      <c r="M595" s="4"/>
      <c r="N595" s="4" t="s">
        <v>22</v>
      </c>
      <c r="O595" s="4" t="s">
        <v>23</v>
      </c>
      <c r="P595" s="4" t="s">
        <v>27</v>
      </c>
      <c r="Q595" s="4" t="s">
        <v>28</v>
      </c>
      <c r="R595" s="21">
        <v>48</v>
      </c>
      <c r="S595" s="22">
        <v>2</v>
      </c>
      <c r="T595" s="32">
        <v>0</v>
      </c>
      <c r="U595" t="s">
        <v>2910</v>
      </c>
      <c r="W595" t="str">
        <f t="shared" si="18"/>
        <v/>
      </c>
      <c r="X595" s="31" t="str">
        <f t="shared" si="19"/>
        <v>-</v>
      </c>
      <c r="Y595" s="35">
        <v>0.80100000000000005</v>
      </c>
      <c r="Z595" s="8">
        <f>IFERROR(IFERROR(VLOOKUP(G595,'IVSET-Escuelas'!A:F,4,FALSE),VLOOKUP(M595,'IVSET-Fines'!F:L,7,FALSE)),"-")</f>
        <v>0.29102247953414923</v>
      </c>
    </row>
    <row r="596" spans="1:26" ht="15" thickBot="1" x14ac:dyDescent="0.4">
      <c r="A596" s="3" t="s">
        <v>2916</v>
      </c>
      <c r="B596" s="3" t="s">
        <v>817</v>
      </c>
      <c r="C596" s="3" t="s">
        <v>815</v>
      </c>
      <c r="D596" s="3" t="s">
        <v>816</v>
      </c>
      <c r="E596" s="3">
        <v>608481</v>
      </c>
      <c r="F596" s="3">
        <v>3</v>
      </c>
      <c r="G596" s="3" t="s">
        <v>830</v>
      </c>
      <c r="H596" s="3" t="s">
        <v>20</v>
      </c>
      <c r="I596" s="4" t="s">
        <v>50</v>
      </c>
      <c r="J596" s="4" t="s">
        <v>51</v>
      </c>
      <c r="K596" s="4" t="s">
        <v>828</v>
      </c>
      <c r="L596" s="4" t="s">
        <v>375</v>
      </c>
      <c r="M596" s="4"/>
      <c r="N596" s="4" t="s">
        <v>22</v>
      </c>
      <c r="O596" s="4" t="s">
        <v>23</v>
      </c>
      <c r="P596" s="4" t="s">
        <v>27</v>
      </c>
      <c r="Q596" s="4" t="s">
        <v>28</v>
      </c>
      <c r="R596" s="21">
        <v>32</v>
      </c>
      <c r="S596" s="22">
        <v>3</v>
      </c>
      <c r="T596" s="32">
        <v>0</v>
      </c>
      <c r="U596" t="s">
        <v>2910</v>
      </c>
      <c r="W596" t="str">
        <f t="shared" si="18"/>
        <v/>
      </c>
      <c r="X596" s="31" t="str">
        <f t="shared" si="19"/>
        <v>-</v>
      </c>
      <c r="Y596" s="35">
        <v>0.80300000000000005</v>
      </c>
      <c r="Z596" s="8">
        <f>IFERROR(IFERROR(VLOOKUP(G596,'IVSET-Escuelas'!A:F,4,FALSE),VLOOKUP(M596,'IVSET-Fines'!F:L,7,FALSE)),"-")</f>
        <v>0.71889525651931763</v>
      </c>
    </row>
    <row r="597" spans="1:26" ht="15" thickBot="1" x14ac:dyDescent="0.4">
      <c r="A597" s="5" t="s">
        <v>2916</v>
      </c>
      <c r="B597" s="5" t="s">
        <v>817</v>
      </c>
      <c r="C597" s="5" t="s">
        <v>2080</v>
      </c>
      <c r="D597" s="5" t="s">
        <v>2081</v>
      </c>
      <c r="E597" s="5">
        <v>602079</v>
      </c>
      <c r="F597" s="5">
        <v>2</v>
      </c>
      <c r="G597" s="5" t="s">
        <v>2119</v>
      </c>
      <c r="H597" s="5" t="s">
        <v>20</v>
      </c>
      <c r="I597" s="6" t="s">
        <v>50</v>
      </c>
      <c r="J597" s="6" t="s">
        <v>51</v>
      </c>
      <c r="K597" s="6" t="s">
        <v>2093</v>
      </c>
      <c r="L597" s="6" t="s">
        <v>2120</v>
      </c>
      <c r="M597" s="6"/>
      <c r="N597" s="6" t="s">
        <v>22</v>
      </c>
      <c r="O597" s="6" t="s">
        <v>23</v>
      </c>
      <c r="P597" s="6" t="s">
        <v>27</v>
      </c>
      <c r="Q597" s="6" t="s">
        <v>28</v>
      </c>
      <c r="R597" s="19">
        <v>16</v>
      </c>
      <c r="S597" s="20">
        <v>1</v>
      </c>
      <c r="T597" s="32">
        <v>0</v>
      </c>
      <c r="U597" t="s">
        <v>2910</v>
      </c>
      <c r="W597" t="str">
        <f t="shared" si="18"/>
        <v/>
      </c>
      <c r="X597" s="31" t="str">
        <f t="shared" si="19"/>
        <v>-</v>
      </c>
      <c r="Y597" s="35">
        <v>0.80600000000000005</v>
      </c>
      <c r="Z597" s="8">
        <f>IFERROR(IFERROR(VLOOKUP(G597,'IVSET-Escuelas'!A:F,4,FALSE),VLOOKUP(M597,'IVSET-Fines'!F:L,7,FALSE)),"-")</f>
        <v>0.82642197608947754</v>
      </c>
    </row>
    <row r="598" spans="1:26" ht="15" thickBot="1" x14ac:dyDescent="0.4">
      <c r="A598" s="5" t="s">
        <v>2916</v>
      </c>
      <c r="B598" s="5" t="s">
        <v>225</v>
      </c>
      <c r="C598" s="5" t="s">
        <v>942</v>
      </c>
      <c r="D598" s="5" t="s">
        <v>943</v>
      </c>
      <c r="E598" s="5">
        <v>609273</v>
      </c>
      <c r="F598" s="5">
        <v>1</v>
      </c>
      <c r="G598" s="5" t="s">
        <v>984</v>
      </c>
      <c r="H598" s="5" t="s">
        <v>20</v>
      </c>
      <c r="I598" s="6" t="s">
        <v>50</v>
      </c>
      <c r="J598" s="6" t="s">
        <v>51</v>
      </c>
      <c r="K598" s="6" t="s">
        <v>985</v>
      </c>
      <c r="L598" s="6" t="s">
        <v>986</v>
      </c>
      <c r="M598" s="6"/>
      <c r="N598" s="6" t="s">
        <v>22</v>
      </c>
      <c r="O598" s="6" t="s">
        <v>23</v>
      </c>
      <c r="P598" s="6" t="s">
        <v>27</v>
      </c>
      <c r="Q598" s="6" t="s">
        <v>28</v>
      </c>
      <c r="R598" s="19">
        <v>38</v>
      </c>
      <c r="S598" s="20">
        <v>3</v>
      </c>
      <c r="T598" s="32">
        <v>0</v>
      </c>
      <c r="U598" t="s">
        <v>2910</v>
      </c>
      <c r="W598" t="str">
        <f t="shared" si="18"/>
        <v/>
      </c>
      <c r="X598" s="31" t="str">
        <f t="shared" si="19"/>
        <v>-</v>
      </c>
      <c r="Y598" s="35">
        <v>0.80600000000000005</v>
      </c>
      <c r="Z598" s="8">
        <f>IFERROR(IFERROR(VLOOKUP(G598,'IVSET-Escuelas'!A:F,4,FALSE),VLOOKUP(M598,'IVSET-Fines'!F:L,7,FALSE)),"-")</f>
        <v>0.52607262134552002</v>
      </c>
    </row>
    <row r="599" spans="1:26" ht="15" thickBot="1" x14ac:dyDescent="0.4">
      <c r="A599" s="3" t="s">
        <v>2916</v>
      </c>
      <c r="B599" s="3" t="s">
        <v>19</v>
      </c>
      <c r="C599" s="3" t="s">
        <v>17</v>
      </c>
      <c r="D599" s="3" t="s">
        <v>18</v>
      </c>
      <c r="E599" s="3">
        <v>616140</v>
      </c>
      <c r="F599" s="3">
        <v>0</v>
      </c>
      <c r="G599" s="3" t="s">
        <v>37</v>
      </c>
      <c r="H599" s="3" t="s">
        <v>20</v>
      </c>
      <c r="I599" s="4" t="s">
        <v>25</v>
      </c>
      <c r="J599" s="4" t="s">
        <v>21</v>
      </c>
      <c r="K599" s="4"/>
      <c r="L599" s="4" t="s">
        <v>38</v>
      </c>
      <c r="M599" s="4"/>
      <c r="N599" s="4" t="s">
        <v>22</v>
      </c>
      <c r="O599" s="4" t="s">
        <v>23</v>
      </c>
      <c r="P599" s="4" t="s">
        <v>27</v>
      </c>
      <c r="Q599" s="4" t="s">
        <v>28</v>
      </c>
      <c r="R599" s="21">
        <v>12</v>
      </c>
      <c r="S599" s="22">
        <v>1</v>
      </c>
      <c r="T599" s="32">
        <v>0</v>
      </c>
      <c r="U599" t="s">
        <v>2910</v>
      </c>
      <c r="W599" t="str">
        <f t="shared" si="18"/>
        <v/>
      </c>
      <c r="X599" s="31" t="str">
        <f t="shared" si="19"/>
        <v>-</v>
      </c>
      <c r="Y599" s="35">
        <v>0.80800000000000005</v>
      </c>
      <c r="Z599" s="8">
        <f>IFERROR(IFERROR(VLOOKUP(G599,'IVSET-Escuelas'!A:F,4,FALSE),VLOOKUP(M599,'IVSET-Fines'!F:L,7,FALSE)),"-")</f>
        <v>0.118903785943985</v>
      </c>
    </row>
    <row r="600" spans="1:26" ht="15" thickBot="1" x14ac:dyDescent="0.4">
      <c r="A600" s="3" t="s">
        <v>2916</v>
      </c>
      <c r="B600" s="3" t="s">
        <v>1257</v>
      </c>
      <c r="C600" s="3" t="s">
        <v>2237</v>
      </c>
      <c r="D600" s="3" t="s">
        <v>2238</v>
      </c>
      <c r="E600" s="3">
        <v>614361</v>
      </c>
      <c r="F600" s="3">
        <v>0</v>
      </c>
      <c r="G600" s="3" t="s">
        <v>2239</v>
      </c>
      <c r="H600" s="3" t="s">
        <v>20</v>
      </c>
      <c r="I600" s="4" t="s">
        <v>25</v>
      </c>
      <c r="J600" s="4" t="s">
        <v>21</v>
      </c>
      <c r="K600" s="4"/>
      <c r="L600" s="4" t="s">
        <v>2240</v>
      </c>
      <c r="M600" s="4"/>
      <c r="N600" s="4" t="s">
        <v>22</v>
      </c>
      <c r="O600" s="4" t="s">
        <v>23</v>
      </c>
      <c r="P600" s="4" t="s">
        <v>27</v>
      </c>
      <c r="Q600" s="4" t="s">
        <v>28</v>
      </c>
      <c r="R600" s="21">
        <v>10</v>
      </c>
      <c r="S600" s="22">
        <v>1</v>
      </c>
      <c r="T600" s="32">
        <v>0</v>
      </c>
      <c r="U600" t="s">
        <v>2910</v>
      </c>
      <c r="W600" t="str">
        <f t="shared" si="18"/>
        <v/>
      </c>
      <c r="X600" s="31" t="str">
        <f t="shared" si="19"/>
        <v>-</v>
      </c>
      <c r="Y600" s="35">
        <v>0.80900000000000005</v>
      </c>
      <c r="Z600" s="8">
        <f>IFERROR(IFERROR(VLOOKUP(G600,'IVSET-Escuelas'!A:F,4,FALSE),VLOOKUP(M600,'IVSET-Fines'!F:L,7,FALSE)),"-")</f>
        <v>0.25143814086914063</v>
      </c>
    </row>
    <row r="601" spans="1:26" ht="15" thickBot="1" x14ac:dyDescent="0.4">
      <c r="A601" s="3" t="s">
        <v>2916</v>
      </c>
      <c r="B601" s="3" t="s">
        <v>356</v>
      </c>
      <c r="C601" s="3" t="s">
        <v>805</v>
      </c>
      <c r="D601" s="3" t="s">
        <v>2500</v>
      </c>
      <c r="E601" s="3">
        <v>602129</v>
      </c>
      <c r="F601" s="3">
        <v>1</v>
      </c>
      <c r="G601" s="3" t="s">
        <v>2512</v>
      </c>
      <c r="H601" s="3" t="s">
        <v>20</v>
      </c>
      <c r="I601" s="4" t="s">
        <v>50</v>
      </c>
      <c r="J601" s="4" t="s">
        <v>51</v>
      </c>
      <c r="K601" s="4" t="s">
        <v>2513</v>
      </c>
      <c r="L601" s="4" t="s">
        <v>2365</v>
      </c>
      <c r="M601" s="4"/>
      <c r="N601" s="4" t="s">
        <v>22</v>
      </c>
      <c r="O601" s="4" t="s">
        <v>23</v>
      </c>
      <c r="P601" s="4" t="s">
        <v>27</v>
      </c>
      <c r="Q601" s="4" t="s">
        <v>28</v>
      </c>
      <c r="R601" s="21">
        <v>27</v>
      </c>
      <c r="S601" s="22">
        <v>2</v>
      </c>
      <c r="T601" s="32">
        <v>0</v>
      </c>
      <c r="U601" t="s">
        <v>2910</v>
      </c>
      <c r="W601" t="str">
        <f t="shared" si="18"/>
        <v/>
      </c>
      <c r="X601" s="31" t="str">
        <f t="shared" si="19"/>
        <v>-</v>
      </c>
      <c r="Y601" s="35">
        <v>0.80900000000000005</v>
      </c>
      <c r="Z601" s="8">
        <f>IFERROR(IFERROR(VLOOKUP(G601,'IVSET-Escuelas'!A:F,4,FALSE),VLOOKUP(M601,'IVSET-Fines'!F:L,7,FALSE)),"-")</f>
        <v>0.64263516664505005</v>
      </c>
    </row>
    <row r="602" spans="1:26" ht="15" thickBot="1" x14ac:dyDescent="0.4">
      <c r="A602" s="3" t="s">
        <v>2916</v>
      </c>
      <c r="B602" s="3" t="s">
        <v>352</v>
      </c>
      <c r="C602" s="3" t="s">
        <v>1924</v>
      </c>
      <c r="D602" s="3" t="s">
        <v>1925</v>
      </c>
      <c r="E602" s="3">
        <v>610527</v>
      </c>
      <c r="F602" s="3">
        <v>1</v>
      </c>
      <c r="G602" s="3" t="s">
        <v>1926</v>
      </c>
      <c r="H602" s="3" t="s">
        <v>20</v>
      </c>
      <c r="I602" s="4" t="s">
        <v>50</v>
      </c>
      <c r="J602" s="4" t="s">
        <v>51</v>
      </c>
      <c r="K602" s="4" t="s">
        <v>1927</v>
      </c>
      <c r="L602" s="4" t="s">
        <v>1928</v>
      </c>
      <c r="M602" s="4"/>
      <c r="N602" s="4" t="s">
        <v>22</v>
      </c>
      <c r="O602" s="4" t="s">
        <v>23</v>
      </c>
      <c r="P602" s="4" t="s">
        <v>27</v>
      </c>
      <c r="Q602" s="4" t="s">
        <v>28</v>
      </c>
      <c r="R602" s="21">
        <v>20</v>
      </c>
      <c r="S602" s="22">
        <v>2</v>
      </c>
      <c r="T602" s="32">
        <v>0</v>
      </c>
      <c r="U602" t="s">
        <v>2910</v>
      </c>
      <c r="W602" t="str">
        <f t="shared" si="18"/>
        <v/>
      </c>
      <c r="X602" s="31" t="str">
        <f t="shared" si="19"/>
        <v>-</v>
      </c>
      <c r="Y602" s="35">
        <v>0.81299999999999994</v>
      </c>
      <c r="Z602" s="8">
        <f>IFERROR(IFERROR(VLOOKUP(G602,'IVSET-Escuelas'!A:F,4,FALSE),VLOOKUP(M602,'IVSET-Fines'!F:L,7,FALSE)),"-")</f>
        <v>0.29164928197860718</v>
      </c>
    </row>
    <row r="603" spans="1:26" ht="15" thickBot="1" x14ac:dyDescent="0.4">
      <c r="A603" s="3" t="s">
        <v>2916</v>
      </c>
      <c r="B603" s="3" t="s">
        <v>140</v>
      </c>
      <c r="C603" s="3" t="s">
        <v>2322</v>
      </c>
      <c r="D603" s="3" t="s">
        <v>2323</v>
      </c>
      <c r="E603" s="3">
        <v>607570</v>
      </c>
      <c r="F603" s="3">
        <v>3</v>
      </c>
      <c r="G603" s="3" t="s">
        <v>2330</v>
      </c>
      <c r="H603" s="3" t="s">
        <v>20</v>
      </c>
      <c r="I603" s="4" t="s">
        <v>50</v>
      </c>
      <c r="J603" s="4" t="s">
        <v>51</v>
      </c>
      <c r="K603" s="4" t="s">
        <v>2328</v>
      </c>
      <c r="L603" s="4" t="s">
        <v>778</v>
      </c>
      <c r="M603" s="4"/>
      <c r="N603" s="4" t="s">
        <v>22</v>
      </c>
      <c r="O603" s="4" t="s">
        <v>23</v>
      </c>
      <c r="P603" s="4" t="s">
        <v>27</v>
      </c>
      <c r="Q603" s="4" t="s">
        <v>28</v>
      </c>
      <c r="R603" s="21">
        <v>27</v>
      </c>
      <c r="S603" s="22">
        <v>2</v>
      </c>
      <c r="T603" s="32">
        <v>0</v>
      </c>
      <c r="U603" t="s">
        <v>2910</v>
      </c>
      <c r="W603" t="str">
        <f t="shared" si="18"/>
        <v/>
      </c>
      <c r="X603" s="31" t="str">
        <f t="shared" si="19"/>
        <v>-</v>
      </c>
      <c r="Y603" s="35">
        <v>0.81299999999999994</v>
      </c>
      <c r="Z603" s="8">
        <f>IFERROR(IFERROR(VLOOKUP(G603,'IVSET-Escuelas'!A:F,4,FALSE),VLOOKUP(M603,'IVSET-Fines'!F:L,7,FALSE)),"-")</f>
        <v>0.60010874271392822</v>
      </c>
    </row>
    <row r="604" spans="1:26" ht="15" thickBot="1" x14ac:dyDescent="0.4">
      <c r="A604" s="3" t="s">
        <v>2916</v>
      </c>
      <c r="B604" s="3" t="s">
        <v>352</v>
      </c>
      <c r="C604" s="3" t="s">
        <v>349</v>
      </c>
      <c r="D604" s="3" t="s">
        <v>2397</v>
      </c>
      <c r="E604" s="3">
        <v>605214</v>
      </c>
      <c r="F604" s="3">
        <v>3</v>
      </c>
      <c r="G604" s="3" t="s">
        <v>2407</v>
      </c>
      <c r="H604" s="3" t="s">
        <v>20</v>
      </c>
      <c r="I604" s="4" t="s">
        <v>50</v>
      </c>
      <c r="J604" s="4" t="s">
        <v>51</v>
      </c>
      <c r="K604" s="4" t="s">
        <v>2405</v>
      </c>
      <c r="L604" s="4" t="s">
        <v>1881</v>
      </c>
      <c r="M604" s="4"/>
      <c r="N604" s="4" t="s">
        <v>22</v>
      </c>
      <c r="O604" s="4" t="s">
        <v>23</v>
      </c>
      <c r="P604" s="4" t="s">
        <v>27</v>
      </c>
      <c r="Q604" s="4" t="s">
        <v>28</v>
      </c>
      <c r="R604" s="21">
        <v>21</v>
      </c>
      <c r="S604" s="22">
        <v>2</v>
      </c>
      <c r="T604" s="32">
        <v>0</v>
      </c>
      <c r="U604" t="s">
        <v>2910</v>
      </c>
      <c r="W604" t="str">
        <f t="shared" si="18"/>
        <v/>
      </c>
      <c r="X604" s="31" t="str">
        <f t="shared" si="19"/>
        <v>-</v>
      </c>
      <c r="Y604" s="35">
        <v>0.81599999999999995</v>
      </c>
      <c r="Z604" s="8">
        <f>IFERROR(IFERROR(VLOOKUP(G604,'IVSET-Escuelas'!A:F,4,FALSE),VLOOKUP(M604,'IVSET-Fines'!F:L,7,FALSE)),"-")</f>
        <v>0.59882813692092896</v>
      </c>
    </row>
    <row r="605" spans="1:26" ht="15" thickBot="1" x14ac:dyDescent="0.4">
      <c r="A605" s="5" t="s">
        <v>2916</v>
      </c>
      <c r="B605" s="5" t="s">
        <v>222</v>
      </c>
      <c r="C605" s="5" t="s">
        <v>227</v>
      </c>
      <c r="D605" s="5" t="s">
        <v>2603</v>
      </c>
      <c r="E605" s="5">
        <v>610656</v>
      </c>
      <c r="F605" s="5">
        <v>1</v>
      </c>
      <c r="G605" s="5" t="s">
        <v>2609</v>
      </c>
      <c r="H605" s="5" t="s">
        <v>20</v>
      </c>
      <c r="I605" s="6" t="s">
        <v>50</v>
      </c>
      <c r="J605" s="6" t="s">
        <v>51</v>
      </c>
      <c r="K605" s="6" t="s">
        <v>2610</v>
      </c>
      <c r="L605" s="6" t="s">
        <v>530</v>
      </c>
      <c r="M605" s="6"/>
      <c r="N605" s="6" t="s">
        <v>22</v>
      </c>
      <c r="O605" s="6" t="s">
        <v>23</v>
      </c>
      <c r="P605" s="6" t="s">
        <v>27</v>
      </c>
      <c r="Q605" s="6" t="s">
        <v>28</v>
      </c>
      <c r="R605" s="19">
        <v>32</v>
      </c>
      <c r="S605" s="20">
        <v>3</v>
      </c>
      <c r="T605" s="32">
        <v>0</v>
      </c>
      <c r="U605" t="s">
        <v>2910</v>
      </c>
      <c r="W605" t="str">
        <f t="shared" si="18"/>
        <v/>
      </c>
      <c r="X605" s="31" t="str">
        <f t="shared" si="19"/>
        <v>-</v>
      </c>
      <c r="Y605" s="35">
        <v>0.81599999999999995</v>
      </c>
      <c r="Z605" s="8">
        <f>IFERROR(IFERROR(VLOOKUP(G605,'IVSET-Escuelas'!A:F,4,FALSE),VLOOKUP(M605,'IVSET-Fines'!F:L,7,FALSE)),"-")</f>
        <v>0.27670806646347051</v>
      </c>
    </row>
    <row r="606" spans="1:26" ht="15" thickBot="1" x14ac:dyDescent="0.4">
      <c r="A606" s="5" t="s">
        <v>2916</v>
      </c>
      <c r="B606" s="5" t="s">
        <v>140</v>
      </c>
      <c r="C606" s="5" t="s">
        <v>2322</v>
      </c>
      <c r="D606" s="5" t="s">
        <v>2323</v>
      </c>
      <c r="E606" s="5">
        <v>613676</v>
      </c>
      <c r="F606" s="5">
        <v>0</v>
      </c>
      <c r="G606" s="5" t="s">
        <v>2326</v>
      </c>
      <c r="H606" s="5" t="s">
        <v>20</v>
      </c>
      <c r="I606" s="6" t="s">
        <v>50</v>
      </c>
      <c r="J606" s="6" t="s">
        <v>21</v>
      </c>
      <c r="K606" s="6"/>
      <c r="L606" s="6" t="s">
        <v>672</v>
      </c>
      <c r="M606" s="6"/>
      <c r="N606" s="6" t="s">
        <v>200</v>
      </c>
      <c r="O606" s="6" t="s">
        <v>23</v>
      </c>
      <c r="P606" s="6" t="s">
        <v>27</v>
      </c>
      <c r="Q606" s="6" t="s">
        <v>28</v>
      </c>
      <c r="R606" s="19">
        <v>31</v>
      </c>
      <c r="S606" s="20">
        <v>2</v>
      </c>
      <c r="T606" s="32">
        <v>0</v>
      </c>
      <c r="U606" t="s">
        <v>2910</v>
      </c>
      <c r="W606" t="str">
        <f t="shared" si="18"/>
        <v/>
      </c>
      <c r="X606" s="31" t="str">
        <f t="shared" si="19"/>
        <v>-</v>
      </c>
      <c r="Y606" s="35">
        <v>0.81799999999999995</v>
      </c>
      <c r="Z606" s="8">
        <f>IFERROR(IFERROR(VLOOKUP(G606,'IVSET-Escuelas'!A:F,4,FALSE),VLOOKUP(M606,'IVSET-Fines'!F:L,7,FALSE)),"-")</f>
        <v>0.64143967628479004</v>
      </c>
    </row>
    <row r="607" spans="1:26" ht="15" thickBot="1" x14ac:dyDescent="0.4">
      <c r="A607" s="3" t="s">
        <v>2916</v>
      </c>
      <c r="B607" s="3" t="s">
        <v>204</v>
      </c>
      <c r="C607" s="3" t="s">
        <v>1084</v>
      </c>
      <c r="D607" s="3" t="s">
        <v>1085</v>
      </c>
      <c r="E607" s="3">
        <v>613580</v>
      </c>
      <c r="F607" s="3">
        <v>2</v>
      </c>
      <c r="G607" s="3" t="s">
        <v>1106</v>
      </c>
      <c r="H607" s="3" t="s">
        <v>20</v>
      </c>
      <c r="I607" s="4" t="s">
        <v>50</v>
      </c>
      <c r="J607" s="4" t="s">
        <v>51</v>
      </c>
      <c r="K607" s="4" t="s">
        <v>1103</v>
      </c>
      <c r="L607" s="4" t="s">
        <v>974</v>
      </c>
      <c r="M607" s="4"/>
      <c r="N607" s="4" t="s">
        <v>22</v>
      </c>
      <c r="O607" s="4" t="s">
        <v>23</v>
      </c>
      <c r="P607" s="4" t="s">
        <v>27</v>
      </c>
      <c r="Q607" s="4" t="s">
        <v>28</v>
      </c>
      <c r="R607" s="21">
        <v>30</v>
      </c>
      <c r="S607" s="22">
        <v>2</v>
      </c>
      <c r="T607" s="32">
        <v>0</v>
      </c>
      <c r="U607" t="s">
        <v>2910</v>
      </c>
      <c r="W607" t="str">
        <f t="shared" si="18"/>
        <v/>
      </c>
      <c r="X607" s="31" t="str">
        <f t="shared" si="19"/>
        <v>-</v>
      </c>
      <c r="Y607" s="35">
        <v>0.81799999999999995</v>
      </c>
      <c r="Z607" s="8">
        <f>IFERROR(IFERROR(VLOOKUP(G607,'IVSET-Escuelas'!A:F,4,FALSE),VLOOKUP(M607,'IVSET-Fines'!F:L,7,FALSE)),"-")</f>
        <v>7.9268947243690491E-2</v>
      </c>
    </row>
    <row r="608" spans="1:26" ht="15" thickBot="1" x14ac:dyDescent="0.4">
      <c r="A608" s="3" t="s">
        <v>2916</v>
      </c>
      <c r="B608" s="3" t="s">
        <v>225</v>
      </c>
      <c r="C608" s="3" t="s">
        <v>1521</v>
      </c>
      <c r="D608" s="3" t="s">
        <v>1522</v>
      </c>
      <c r="E608" s="3">
        <v>611760</v>
      </c>
      <c r="F608" s="3">
        <v>2</v>
      </c>
      <c r="G608" s="3" t="s">
        <v>1525</v>
      </c>
      <c r="H608" s="3" t="s">
        <v>20</v>
      </c>
      <c r="I608" s="4" t="s">
        <v>50</v>
      </c>
      <c r="J608" s="4" t="s">
        <v>51</v>
      </c>
      <c r="K608" s="4" t="s">
        <v>1524</v>
      </c>
      <c r="L608" s="4" t="s">
        <v>545</v>
      </c>
      <c r="M608" s="4"/>
      <c r="N608" s="4" t="s">
        <v>22</v>
      </c>
      <c r="O608" s="4" t="s">
        <v>23</v>
      </c>
      <c r="P608" s="4" t="s">
        <v>27</v>
      </c>
      <c r="Q608" s="4" t="s">
        <v>28</v>
      </c>
      <c r="R608" s="21">
        <v>18</v>
      </c>
      <c r="S608" s="22">
        <v>1</v>
      </c>
      <c r="T608" s="32">
        <v>0</v>
      </c>
      <c r="U608" t="s">
        <v>2910</v>
      </c>
      <c r="W608" t="str">
        <f t="shared" si="18"/>
        <v/>
      </c>
      <c r="X608" s="31" t="str">
        <f t="shared" si="19"/>
        <v>-</v>
      </c>
      <c r="Y608" s="35">
        <v>0.81899999999999995</v>
      </c>
      <c r="Z608" s="8">
        <f>IFERROR(IFERROR(VLOOKUP(G608,'IVSET-Escuelas'!A:F,4,FALSE),VLOOKUP(M608,'IVSET-Fines'!F:L,7,FALSE)),"-")</f>
        <v>0.32009851932525629</v>
      </c>
    </row>
    <row r="609" spans="1:26" ht="15" thickBot="1" x14ac:dyDescent="0.4">
      <c r="A609" s="3" t="s">
        <v>2916</v>
      </c>
      <c r="B609" s="3" t="s">
        <v>356</v>
      </c>
      <c r="C609" s="3" t="s">
        <v>805</v>
      </c>
      <c r="D609" s="3" t="s">
        <v>2500</v>
      </c>
      <c r="E609" s="3">
        <v>607542</v>
      </c>
      <c r="F609" s="3">
        <v>1</v>
      </c>
      <c r="G609" s="3" t="s">
        <v>2524</v>
      </c>
      <c r="H609" s="3" t="s">
        <v>20</v>
      </c>
      <c r="I609" s="4" t="s">
        <v>50</v>
      </c>
      <c r="J609" s="4" t="s">
        <v>51</v>
      </c>
      <c r="K609" s="4" t="s">
        <v>2525</v>
      </c>
      <c r="L609" s="4" t="s">
        <v>285</v>
      </c>
      <c r="M609" s="4"/>
      <c r="N609" s="4" t="s">
        <v>22</v>
      </c>
      <c r="O609" s="4" t="s">
        <v>23</v>
      </c>
      <c r="P609" s="4" t="s">
        <v>27</v>
      </c>
      <c r="Q609" s="4" t="s">
        <v>28</v>
      </c>
      <c r="R609" s="21">
        <v>28</v>
      </c>
      <c r="S609" s="22">
        <v>2</v>
      </c>
      <c r="T609" s="32">
        <v>0</v>
      </c>
      <c r="U609" t="s">
        <v>2910</v>
      </c>
      <c r="W609" t="str">
        <f t="shared" si="18"/>
        <v/>
      </c>
      <c r="X609" s="31" t="str">
        <f t="shared" si="19"/>
        <v>-</v>
      </c>
      <c r="Y609" s="35">
        <v>0.82</v>
      </c>
      <c r="Z609" s="8">
        <f>IFERROR(IFERROR(VLOOKUP(G609,'IVSET-Escuelas'!A:F,4,FALSE),VLOOKUP(M609,'IVSET-Fines'!F:L,7,FALSE)),"-")</f>
        <v>0.47698146104812622</v>
      </c>
    </row>
    <row r="610" spans="1:26" ht="15" thickBot="1" x14ac:dyDescent="0.4">
      <c r="A610" s="3" t="s">
        <v>2916</v>
      </c>
      <c r="B610" s="3" t="s">
        <v>1860</v>
      </c>
      <c r="C610" s="3" t="s">
        <v>1858</v>
      </c>
      <c r="D610" s="3" t="s">
        <v>1859</v>
      </c>
      <c r="E610" s="3">
        <v>603278</v>
      </c>
      <c r="F610" s="3">
        <v>1</v>
      </c>
      <c r="G610" s="3" t="s">
        <v>1877</v>
      </c>
      <c r="H610" s="3" t="s">
        <v>20</v>
      </c>
      <c r="I610" s="4" t="s">
        <v>50</v>
      </c>
      <c r="J610" s="4" t="s">
        <v>51</v>
      </c>
      <c r="K610" s="4" t="s">
        <v>1878</v>
      </c>
      <c r="L610" s="4" t="s">
        <v>1167</v>
      </c>
      <c r="M610" s="4"/>
      <c r="N610" s="4" t="s">
        <v>22</v>
      </c>
      <c r="O610" s="4" t="s">
        <v>23</v>
      </c>
      <c r="P610" s="4" t="s">
        <v>27</v>
      </c>
      <c r="Q610" s="4" t="s">
        <v>28</v>
      </c>
      <c r="R610" s="21">
        <v>55</v>
      </c>
      <c r="S610" s="22">
        <v>3</v>
      </c>
      <c r="T610" s="32">
        <v>0</v>
      </c>
      <c r="U610" t="s">
        <v>2910</v>
      </c>
      <c r="W610" t="str">
        <f t="shared" si="18"/>
        <v/>
      </c>
      <c r="X610" s="31" t="str">
        <f t="shared" si="19"/>
        <v>-</v>
      </c>
      <c r="Y610" s="35">
        <v>0.82199999999999995</v>
      </c>
      <c r="Z610" s="8">
        <f>IFERROR(IFERROR(VLOOKUP(G610,'IVSET-Escuelas'!A:F,4,FALSE),VLOOKUP(M610,'IVSET-Fines'!F:L,7,FALSE)),"-")</f>
        <v>0.54246866703033447</v>
      </c>
    </row>
    <row r="611" spans="1:26" ht="15" thickBot="1" x14ac:dyDescent="0.4">
      <c r="A611" s="3" t="s">
        <v>2916</v>
      </c>
      <c r="B611" s="3" t="s">
        <v>205</v>
      </c>
      <c r="C611" s="3" t="s">
        <v>255</v>
      </c>
      <c r="D611" s="3" t="s">
        <v>750</v>
      </c>
      <c r="E611" s="3">
        <v>603453</v>
      </c>
      <c r="F611" s="3">
        <v>0</v>
      </c>
      <c r="G611" s="3" t="s">
        <v>756</v>
      </c>
      <c r="H611" s="3" t="s">
        <v>20</v>
      </c>
      <c r="I611" s="4" t="s">
        <v>50</v>
      </c>
      <c r="J611" s="4" t="s">
        <v>21</v>
      </c>
      <c r="K611" s="4"/>
      <c r="L611" s="4" t="s">
        <v>650</v>
      </c>
      <c r="M611" s="4"/>
      <c r="N611" s="4" t="s">
        <v>22</v>
      </c>
      <c r="O611" s="4" t="s">
        <v>23</v>
      </c>
      <c r="P611" s="4" t="s">
        <v>27</v>
      </c>
      <c r="Q611" s="4" t="s">
        <v>28</v>
      </c>
      <c r="R611" s="21">
        <v>15</v>
      </c>
      <c r="S611" s="22">
        <v>1</v>
      </c>
      <c r="T611" s="32">
        <v>0</v>
      </c>
      <c r="U611" t="s">
        <v>2910</v>
      </c>
      <c r="W611" t="str">
        <f t="shared" si="18"/>
        <v/>
      </c>
      <c r="X611" s="31" t="str">
        <f t="shared" si="19"/>
        <v>-</v>
      </c>
      <c r="Y611" s="35">
        <v>0.82199999999999995</v>
      </c>
      <c r="Z611" s="8">
        <f>IFERROR(IFERROR(VLOOKUP(G611,'IVSET-Escuelas'!A:F,4,FALSE),VLOOKUP(M611,'IVSET-Fines'!F:L,7,FALSE)),"-")</f>
        <v>0.37839052081108088</v>
      </c>
    </row>
    <row r="612" spans="1:26" ht="15" thickBot="1" x14ac:dyDescent="0.4">
      <c r="A612" s="5" t="s">
        <v>2916</v>
      </c>
      <c r="B612" s="5" t="s">
        <v>817</v>
      </c>
      <c r="C612" s="5" t="s">
        <v>815</v>
      </c>
      <c r="D612" s="5" t="s">
        <v>816</v>
      </c>
      <c r="E612" s="5">
        <v>607404</v>
      </c>
      <c r="F612" s="5">
        <v>2</v>
      </c>
      <c r="G612" s="5" t="s">
        <v>836</v>
      </c>
      <c r="H612" s="5" t="s">
        <v>20</v>
      </c>
      <c r="I612" s="6" t="s">
        <v>50</v>
      </c>
      <c r="J612" s="6" t="s">
        <v>51</v>
      </c>
      <c r="K612" s="6" t="s">
        <v>837</v>
      </c>
      <c r="L612" s="6" t="s">
        <v>838</v>
      </c>
      <c r="M612" s="6"/>
      <c r="N612" s="6" t="s">
        <v>22</v>
      </c>
      <c r="O612" s="6" t="s">
        <v>23</v>
      </c>
      <c r="P612" s="6" t="s">
        <v>27</v>
      </c>
      <c r="Q612" s="6" t="s">
        <v>28</v>
      </c>
      <c r="R612" s="19">
        <v>37</v>
      </c>
      <c r="S612" s="20">
        <v>5</v>
      </c>
      <c r="T612" s="32">
        <v>0</v>
      </c>
      <c r="U612" t="s">
        <v>2910</v>
      </c>
      <c r="W612" t="str">
        <f t="shared" si="18"/>
        <v/>
      </c>
      <c r="X612" s="31" t="str">
        <f t="shared" si="19"/>
        <v>-</v>
      </c>
      <c r="Y612" s="35">
        <v>0.82299999999999995</v>
      </c>
      <c r="Z612" s="8">
        <f>IFERROR(IFERROR(VLOOKUP(G612,'IVSET-Escuelas'!A:F,4,FALSE),VLOOKUP(M612,'IVSET-Fines'!F:L,7,FALSE)),"-")</f>
        <v>0.61791962385177612</v>
      </c>
    </row>
    <row r="613" spans="1:26" ht="15" thickBot="1" x14ac:dyDescent="0.4">
      <c r="A613" s="5" t="s">
        <v>2916</v>
      </c>
      <c r="B613" s="5" t="s">
        <v>1780</v>
      </c>
      <c r="C613" s="5" t="s">
        <v>1778</v>
      </c>
      <c r="D613" s="5" t="s">
        <v>1779</v>
      </c>
      <c r="E613" s="5">
        <v>614535</v>
      </c>
      <c r="F613" s="5">
        <v>0</v>
      </c>
      <c r="G613" s="5" t="s">
        <v>1791</v>
      </c>
      <c r="H613" s="5" t="s">
        <v>20</v>
      </c>
      <c r="I613" s="6" t="s">
        <v>25</v>
      </c>
      <c r="J613" s="6" t="s">
        <v>21</v>
      </c>
      <c r="K613" s="6"/>
      <c r="L613" s="6" t="s">
        <v>1792</v>
      </c>
      <c r="M613" s="6"/>
      <c r="N613" s="6" t="s">
        <v>22</v>
      </c>
      <c r="O613" s="6" t="s">
        <v>23</v>
      </c>
      <c r="P613" s="6" t="s">
        <v>27</v>
      </c>
      <c r="Q613" s="6" t="s">
        <v>28</v>
      </c>
      <c r="R613" s="19">
        <v>12</v>
      </c>
      <c r="S613" s="20">
        <v>1</v>
      </c>
      <c r="T613" s="32">
        <v>0</v>
      </c>
      <c r="U613" t="s">
        <v>2910</v>
      </c>
      <c r="W613" t="str">
        <f t="shared" si="18"/>
        <v/>
      </c>
      <c r="X613" s="31" t="str">
        <f t="shared" si="19"/>
        <v>-</v>
      </c>
      <c r="Y613" s="35">
        <v>0.82599999999999996</v>
      </c>
      <c r="Z613" s="8">
        <f>IFERROR(IFERROR(VLOOKUP(G613,'IVSET-Escuelas'!A:F,4,FALSE),VLOOKUP(M613,'IVSET-Fines'!F:L,7,FALSE)),"-")</f>
        <v>0.6285405158996582</v>
      </c>
    </row>
    <row r="614" spans="1:26" ht="15" thickBot="1" x14ac:dyDescent="0.4">
      <c r="A614" s="5" t="s">
        <v>2916</v>
      </c>
      <c r="B614" s="5" t="s">
        <v>598</v>
      </c>
      <c r="C614" s="5" t="s">
        <v>1249</v>
      </c>
      <c r="D614" s="5" t="s">
        <v>1250</v>
      </c>
      <c r="E614" s="5">
        <v>615703</v>
      </c>
      <c r="F614" s="5">
        <v>0</v>
      </c>
      <c r="G614" s="5" t="s">
        <v>1251</v>
      </c>
      <c r="H614" s="5" t="s">
        <v>20</v>
      </c>
      <c r="I614" s="6" t="s">
        <v>50</v>
      </c>
      <c r="J614" s="6" t="s">
        <v>21</v>
      </c>
      <c r="K614" s="6"/>
      <c r="L614" s="6" t="s">
        <v>719</v>
      </c>
      <c r="M614" s="6"/>
      <c r="N614" s="6" t="s">
        <v>199</v>
      </c>
      <c r="O614" s="6" t="s">
        <v>23</v>
      </c>
      <c r="P614" s="6" t="s">
        <v>27</v>
      </c>
      <c r="Q614" s="6" t="s">
        <v>28</v>
      </c>
      <c r="R614" s="19">
        <v>7</v>
      </c>
      <c r="S614" s="20">
        <v>1</v>
      </c>
      <c r="T614" s="32">
        <v>0</v>
      </c>
      <c r="U614" t="s">
        <v>2910</v>
      </c>
      <c r="W614" t="str">
        <f t="shared" si="18"/>
        <v/>
      </c>
      <c r="X614" s="31" t="str">
        <f t="shared" si="19"/>
        <v>-</v>
      </c>
      <c r="Y614" s="35">
        <v>0.82899999999999996</v>
      </c>
      <c r="Z614" s="8">
        <f>IFERROR(IFERROR(VLOOKUP(G614,'IVSET-Escuelas'!A:F,4,FALSE),VLOOKUP(M614,'IVSET-Fines'!F:L,7,FALSE)),"-")</f>
        <v>0.21056833863258359</v>
      </c>
    </row>
    <row r="615" spans="1:26" ht="15" thickBot="1" x14ac:dyDescent="0.4">
      <c r="A615" s="3" t="s">
        <v>2916</v>
      </c>
      <c r="B615" s="3" t="s">
        <v>225</v>
      </c>
      <c r="C615" s="3" t="s">
        <v>942</v>
      </c>
      <c r="D615" s="3" t="s">
        <v>943</v>
      </c>
      <c r="E615" s="3">
        <v>605101</v>
      </c>
      <c r="F615" s="3">
        <v>3</v>
      </c>
      <c r="G615" s="3" t="s">
        <v>998</v>
      </c>
      <c r="H615" s="3" t="s">
        <v>20</v>
      </c>
      <c r="I615" s="4" t="s">
        <v>50</v>
      </c>
      <c r="J615" s="4" t="s">
        <v>51</v>
      </c>
      <c r="K615" s="4" t="s">
        <v>995</v>
      </c>
      <c r="L615" s="4" t="s">
        <v>999</v>
      </c>
      <c r="M615" s="4"/>
      <c r="N615" s="4" t="s">
        <v>22</v>
      </c>
      <c r="O615" s="4" t="s">
        <v>23</v>
      </c>
      <c r="P615" s="4" t="s">
        <v>27</v>
      </c>
      <c r="Q615" s="4" t="s">
        <v>28</v>
      </c>
      <c r="R615" s="21">
        <v>15</v>
      </c>
      <c r="S615" s="22">
        <v>1</v>
      </c>
      <c r="T615" s="32">
        <v>0</v>
      </c>
      <c r="U615" t="s">
        <v>2910</v>
      </c>
      <c r="W615" t="str">
        <f t="shared" si="18"/>
        <v/>
      </c>
      <c r="X615" s="31" t="str">
        <f t="shared" si="19"/>
        <v>-</v>
      </c>
      <c r="Y615" s="35">
        <v>0.82899999999999996</v>
      </c>
      <c r="Z615" s="8">
        <f>IFERROR(IFERROR(VLOOKUP(G615,'IVSET-Escuelas'!A:F,4,FALSE),VLOOKUP(M615,'IVSET-Fines'!F:L,7,FALSE)),"-")</f>
        <v>0.47080230712890619</v>
      </c>
    </row>
    <row r="616" spans="1:26" ht="15" thickBot="1" x14ac:dyDescent="0.4">
      <c r="A616" s="5" t="s">
        <v>2916</v>
      </c>
      <c r="B616" s="5" t="s">
        <v>204</v>
      </c>
      <c r="C616" s="5" t="s">
        <v>219</v>
      </c>
      <c r="D616" s="5" t="s">
        <v>2865</v>
      </c>
      <c r="E616" s="5">
        <v>603209</v>
      </c>
      <c r="F616" s="5">
        <v>1</v>
      </c>
      <c r="G616" s="5" t="s">
        <v>2871</v>
      </c>
      <c r="H616" s="5" t="s">
        <v>20</v>
      </c>
      <c r="I616" s="6" t="s">
        <v>50</v>
      </c>
      <c r="J616" s="6" t="s">
        <v>51</v>
      </c>
      <c r="K616" s="6" t="s">
        <v>2872</v>
      </c>
      <c r="L616" s="6" t="s">
        <v>619</v>
      </c>
      <c r="M616" s="6"/>
      <c r="N616" s="6" t="s">
        <v>22</v>
      </c>
      <c r="O616" s="6" t="s">
        <v>23</v>
      </c>
      <c r="P616" s="6" t="s">
        <v>27</v>
      </c>
      <c r="Q616" s="6" t="s">
        <v>28</v>
      </c>
      <c r="R616" s="19">
        <v>45</v>
      </c>
      <c r="S616" s="20">
        <v>3</v>
      </c>
      <c r="T616" s="32">
        <v>0</v>
      </c>
      <c r="U616" t="s">
        <v>2910</v>
      </c>
      <c r="W616" t="str">
        <f t="shared" si="18"/>
        <v/>
      </c>
      <c r="X616" s="31" t="str">
        <f t="shared" si="19"/>
        <v>-</v>
      </c>
      <c r="Y616" s="35">
        <v>0.82899999999999996</v>
      </c>
      <c r="Z616" s="8">
        <f>IFERROR(IFERROR(VLOOKUP(G616,'IVSET-Escuelas'!A:F,4,FALSE),VLOOKUP(M616,'IVSET-Fines'!F:L,7,FALSE)),"-")</f>
        <v>0.33604758977890009</v>
      </c>
    </row>
    <row r="617" spans="1:26" ht="15" thickBot="1" x14ac:dyDescent="0.4">
      <c r="A617" s="5" t="s">
        <v>2916</v>
      </c>
      <c r="B617" s="5" t="s">
        <v>135</v>
      </c>
      <c r="C617" s="5" t="s">
        <v>1217</v>
      </c>
      <c r="D617" s="5" t="s">
        <v>1218</v>
      </c>
      <c r="E617" s="5">
        <v>604293</v>
      </c>
      <c r="F617" s="5">
        <v>5</v>
      </c>
      <c r="G617" s="5" t="s">
        <v>1222</v>
      </c>
      <c r="H617" s="5" t="s">
        <v>20</v>
      </c>
      <c r="I617" s="6" t="s">
        <v>50</v>
      </c>
      <c r="J617" s="6" t="s">
        <v>51</v>
      </c>
      <c r="K617" s="6" t="s">
        <v>1220</v>
      </c>
      <c r="L617" s="6" t="s">
        <v>1223</v>
      </c>
      <c r="M617" s="6"/>
      <c r="N617" s="6" t="s">
        <v>22</v>
      </c>
      <c r="O617" s="6" t="s">
        <v>23</v>
      </c>
      <c r="P617" s="6" t="s">
        <v>27</v>
      </c>
      <c r="Q617" s="6" t="s">
        <v>28</v>
      </c>
      <c r="R617" s="19">
        <v>11</v>
      </c>
      <c r="S617" s="20">
        <v>2</v>
      </c>
      <c r="T617" s="32">
        <v>0</v>
      </c>
      <c r="U617" t="s">
        <v>2910</v>
      </c>
      <c r="W617" t="str">
        <f t="shared" si="18"/>
        <v/>
      </c>
      <c r="X617" s="31" t="str">
        <f t="shared" si="19"/>
        <v>-</v>
      </c>
      <c r="Y617" s="35">
        <v>0.83299999999999996</v>
      </c>
      <c r="Z617" s="8">
        <f>IFERROR(IFERROR(VLOOKUP(G617,'IVSET-Escuelas'!A:F,4,FALSE),VLOOKUP(M617,'IVSET-Fines'!F:L,7,FALSE)),"-")</f>
        <v>0.49749258160591131</v>
      </c>
    </row>
    <row r="618" spans="1:26" ht="15" thickBot="1" x14ac:dyDescent="0.4">
      <c r="A618" s="3" t="s">
        <v>2916</v>
      </c>
      <c r="B618" s="3" t="s">
        <v>138</v>
      </c>
      <c r="C618" s="3" t="s">
        <v>1507</v>
      </c>
      <c r="D618" s="3" t="s">
        <v>1508</v>
      </c>
      <c r="E618" s="3">
        <v>610592</v>
      </c>
      <c r="F618" s="3">
        <v>2</v>
      </c>
      <c r="G618" s="3" t="s">
        <v>1512</v>
      </c>
      <c r="H618" s="3" t="s">
        <v>20</v>
      </c>
      <c r="I618" s="4" t="s">
        <v>50</v>
      </c>
      <c r="J618" s="4" t="s">
        <v>51</v>
      </c>
      <c r="K618" s="4" t="s">
        <v>1510</v>
      </c>
      <c r="L618" s="4" t="s">
        <v>743</v>
      </c>
      <c r="M618" s="4"/>
      <c r="N618" s="4" t="s">
        <v>22</v>
      </c>
      <c r="O618" s="4" t="s">
        <v>23</v>
      </c>
      <c r="P618" s="4" t="s">
        <v>27</v>
      </c>
      <c r="Q618" s="4" t="s">
        <v>28</v>
      </c>
      <c r="R618" s="21">
        <v>20</v>
      </c>
      <c r="S618" s="22">
        <v>2</v>
      </c>
      <c r="T618" s="32">
        <v>0</v>
      </c>
      <c r="U618" t="s">
        <v>2910</v>
      </c>
      <c r="W618" t="str">
        <f t="shared" si="18"/>
        <v/>
      </c>
      <c r="X618" s="31" t="str">
        <f t="shared" si="19"/>
        <v>-</v>
      </c>
      <c r="Y618" s="35">
        <v>0.83299999999999996</v>
      </c>
      <c r="Z618" s="8">
        <f>IFERROR(IFERROR(VLOOKUP(G618,'IVSET-Escuelas'!A:F,4,FALSE),VLOOKUP(M618,'IVSET-Fines'!F:L,7,FALSE)),"-")</f>
        <v>0.50535261631011963</v>
      </c>
    </row>
    <row r="619" spans="1:26" ht="15" thickBot="1" x14ac:dyDescent="0.4">
      <c r="A619" s="5" t="s">
        <v>2916</v>
      </c>
      <c r="B619" s="5" t="s">
        <v>1257</v>
      </c>
      <c r="C619" s="5" t="s">
        <v>1255</v>
      </c>
      <c r="D619" s="5" t="s">
        <v>1256</v>
      </c>
      <c r="E619" s="5">
        <v>602531</v>
      </c>
      <c r="F619" s="5">
        <v>2</v>
      </c>
      <c r="G619" s="5" t="s">
        <v>1277</v>
      </c>
      <c r="H619" s="5" t="s">
        <v>20</v>
      </c>
      <c r="I619" s="6" t="s">
        <v>50</v>
      </c>
      <c r="J619" s="6" t="s">
        <v>51</v>
      </c>
      <c r="K619" s="6" t="s">
        <v>1264</v>
      </c>
      <c r="L619" s="6" t="s">
        <v>379</v>
      </c>
      <c r="M619" s="6"/>
      <c r="N619" s="6" t="s">
        <v>22</v>
      </c>
      <c r="O619" s="6" t="s">
        <v>23</v>
      </c>
      <c r="P619" s="6" t="s">
        <v>27</v>
      </c>
      <c r="Q619" s="6" t="s">
        <v>28</v>
      </c>
      <c r="R619" s="19">
        <v>32</v>
      </c>
      <c r="S619" s="20">
        <v>3</v>
      </c>
      <c r="T619" s="32">
        <v>0</v>
      </c>
      <c r="U619" t="s">
        <v>2910</v>
      </c>
      <c r="W619" t="str">
        <f t="shared" si="18"/>
        <v/>
      </c>
      <c r="X619" s="31" t="str">
        <f t="shared" si="19"/>
        <v>-</v>
      </c>
      <c r="Y619" s="35">
        <v>0.83399999999999996</v>
      </c>
      <c r="Z619" s="8">
        <f>IFERROR(IFERROR(VLOOKUP(G619,'IVSET-Escuelas'!A:F,4,FALSE),VLOOKUP(M619,'IVSET-Fines'!F:L,7,FALSE)),"-")</f>
        <v>0.28052085638046259</v>
      </c>
    </row>
    <row r="620" spans="1:26" ht="15" thickBot="1" x14ac:dyDescent="0.4">
      <c r="A620" s="3" t="s">
        <v>2916</v>
      </c>
      <c r="B620" s="3" t="s">
        <v>204</v>
      </c>
      <c r="C620" s="3" t="s">
        <v>1084</v>
      </c>
      <c r="D620" s="3" t="s">
        <v>1085</v>
      </c>
      <c r="E620" s="3">
        <v>623482</v>
      </c>
      <c r="F620" s="3">
        <v>0</v>
      </c>
      <c r="G620" s="3" t="s">
        <v>1152</v>
      </c>
      <c r="H620" s="3" t="s">
        <v>210</v>
      </c>
      <c r="I620" s="4" t="s">
        <v>202</v>
      </c>
      <c r="J620" s="4" t="s">
        <v>21</v>
      </c>
      <c r="K620" s="4"/>
      <c r="L620" s="4" t="s">
        <v>1153</v>
      </c>
      <c r="M620" s="4"/>
      <c r="N620" s="4" t="s">
        <v>22</v>
      </c>
      <c r="O620" s="4" t="s">
        <v>23</v>
      </c>
      <c r="P620" s="4" t="s">
        <v>27</v>
      </c>
      <c r="Q620" s="4" t="s">
        <v>144</v>
      </c>
      <c r="R620" s="21">
        <v>51</v>
      </c>
      <c r="S620" s="22">
        <v>3</v>
      </c>
      <c r="T620" s="32">
        <v>0</v>
      </c>
      <c r="U620" t="s">
        <v>2909</v>
      </c>
      <c r="W620" t="str">
        <f t="shared" si="18"/>
        <v/>
      </c>
      <c r="X620" s="31" t="str">
        <f t="shared" si="19"/>
        <v>-</v>
      </c>
      <c r="Y620" s="35">
        <v>0.83499999999999996</v>
      </c>
      <c r="Z620" s="8">
        <f>IFERROR(IFERROR(VLOOKUP(G620,'IVSET-Escuelas'!A:F,4,FALSE),VLOOKUP(M620,'IVSET-Fines'!F:L,7,FALSE)),"-")</f>
        <v>0.24158155918121341</v>
      </c>
    </row>
    <row r="621" spans="1:26" ht="15" thickBot="1" x14ac:dyDescent="0.4">
      <c r="A621" s="5" t="s">
        <v>2916</v>
      </c>
      <c r="B621" s="5" t="s">
        <v>217</v>
      </c>
      <c r="C621" s="5" t="s">
        <v>2027</v>
      </c>
      <c r="D621" s="5" t="s">
        <v>2028</v>
      </c>
      <c r="E621" s="5">
        <v>611796</v>
      </c>
      <c r="F621" s="5">
        <v>3</v>
      </c>
      <c r="G621" s="5" t="s">
        <v>2033</v>
      </c>
      <c r="H621" s="5" t="s">
        <v>20</v>
      </c>
      <c r="I621" s="6" t="s">
        <v>50</v>
      </c>
      <c r="J621" s="6" t="s">
        <v>51</v>
      </c>
      <c r="K621" s="6" t="s">
        <v>2034</v>
      </c>
      <c r="L621" s="6" t="s">
        <v>955</v>
      </c>
      <c r="M621" s="6"/>
      <c r="N621" s="6" t="s">
        <v>22</v>
      </c>
      <c r="O621" s="6" t="s">
        <v>23</v>
      </c>
      <c r="P621" s="6" t="s">
        <v>27</v>
      </c>
      <c r="Q621" s="6" t="s">
        <v>28</v>
      </c>
      <c r="R621" s="19">
        <v>15</v>
      </c>
      <c r="S621" s="20">
        <v>1</v>
      </c>
      <c r="T621" s="32">
        <v>0</v>
      </c>
      <c r="U621" t="s">
        <v>2910</v>
      </c>
      <c r="W621" t="str">
        <f t="shared" si="18"/>
        <v/>
      </c>
      <c r="X621" s="31" t="str">
        <f t="shared" si="19"/>
        <v>-</v>
      </c>
      <c r="Y621" s="35">
        <v>0.83699999999999997</v>
      </c>
      <c r="Z621" s="8">
        <f>IFERROR(IFERROR(VLOOKUP(G621,'IVSET-Escuelas'!A:F,4,FALSE),VLOOKUP(M621,'IVSET-Fines'!F:L,7,FALSE)),"-")</f>
        <v>0.54510122537612915</v>
      </c>
    </row>
    <row r="622" spans="1:26" ht="15" thickBot="1" x14ac:dyDescent="0.4">
      <c r="A622" s="5" t="s">
        <v>2916</v>
      </c>
      <c r="B622" s="5" t="s">
        <v>19</v>
      </c>
      <c r="C622" s="5" t="s">
        <v>17</v>
      </c>
      <c r="D622" s="5" t="s">
        <v>18</v>
      </c>
      <c r="E622" s="5">
        <v>600735</v>
      </c>
      <c r="F622" s="5">
        <v>1</v>
      </c>
      <c r="G622" s="5" t="s">
        <v>78</v>
      </c>
      <c r="H622" s="5" t="s">
        <v>20</v>
      </c>
      <c r="I622" s="6" t="s">
        <v>50</v>
      </c>
      <c r="J622" s="6" t="s">
        <v>51</v>
      </c>
      <c r="K622" s="6" t="s">
        <v>79</v>
      </c>
      <c r="L622" s="6" t="s">
        <v>80</v>
      </c>
      <c r="M622" s="6"/>
      <c r="N622" s="6" t="s">
        <v>22</v>
      </c>
      <c r="O622" s="6" t="s">
        <v>23</v>
      </c>
      <c r="P622" s="6" t="s">
        <v>27</v>
      </c>
      <c r="Q622" s="6" t="s">
        <v>28</v>
      </c>
      <c r="R622" s="19">
        <v>20</v>
      </c>
      <c r="S622" s="20">
        <v>2</v>
      </c>
      <c r="T622" s="32">
        <v>0</v>
      </c>
      <c r="U622" t="s">
        <v>2910</v>
      </c>
      <c r="W622" t="str">
        <f t="shared" si="18"/>
        <v/>
      </c>
      <c r="X622" s="31" t="str">
        <f t="shared" si="19"/>
        <v>-</v>
      </c>
      <c r="Y622" s="35">
        <v>0.83899999999999997</v>
      </c>
      <c r="Z622" s="8">
        <f>IFERROR(IFERROR(VLOOKUP(G622,'IVSET-Escuelas'!A:F,4,FALSE),VLOOKUP(M622,'IVSET-Fines'!F:L,7,FALSE)),"-")</f>
        <v>0.42043310403823853</v>
      </c>
    </row>
    <row r="623" spans="1:26" ht="15" thickBot="1" x14ac:dyDescent="0.4">
      <c r="A623" s="3" t="s">
        <v>2916</v>
      </c>
      <c r="B623" s="3" t="s">
        <v>222</v>
      </c>
      <c r="C623" s="3" t="s">
        <v>227</v>
      </c>
      <c r="D623" s="3" t="s">
        <v>2603</v>
      </c>
      <c r="E623" s="3">
        <v>613716</v>
      </c>
      <c r="F623" s="3">
        <v>1</v>
      </c>
      <c r="G623" s="3" t="s">
        <v>2614</v>
      </c>
      <c r="H623" s="3" t="s">
        <v>20</v>
      </c>
      <c r="I623" s="4" t="s">
        <v>50</v>
      </c>
      <c r="J623" s="4" t="s">
        <v>51</v>
      </c>
      <c r="K623" s="4" t="s">
        <v>2615</v>
      </c>
      <c r="L623" s="4" t="s">
        <v>364</v>
      </c>
      <c r="M623" s="4"/>
      <c r="N623" s="4" t="s">
        <v>22</v>
      </c>
      <c r="O623" s="4" t="s">
        <v>23</v>
      </c>
      <c r="P623" s="4" t="s">
        <v>27</v>
      </c>
      <c r="Q623" s="4" t="s">
        <v>28</v>
      </c>
      <c r="R623" s="21">
        <v>45</v>
      </c>
      <c r="S623" s="22">
        <v>3</v>
      </c>
      <c r="T623" s="32">
        <v>0</v>
      </c>
      <c r="U623" t="s">
        <v>2910</v>
      </c>
      <c r="W623" t="str">
        <f t="shared" si="18"/>
        <v/>
      </c>
      <c r="X623" s="31" t="str">
        <f t="shared" si="19"/>
        <v>-</v>
      </c>
      <c r="Y623" s="35">
        <v>0.83899999999999997</v>
      </c>
      <c r="Z623" s="8">
        <f>IFERROR(IFERROR(VLOOKUP(G623,'IVSET-Escuelas'!A:F,4,FALSE),VLOOKUP(M623,'IVSET-Fines'!F:L,7,FALSE)),"-")</f>
        <v>0.3954237699508667</v>
      </c>
    </row>
    <row r="624" spans="1:26" ht="15" thickBot="1" x14ac:dyDescent="0.4">
      <c r="A624" s="3" t="s">
        <v>2916</v>
      </c>
      <c r="B624" s="3" t="s">
        <v>220</v>
      </c>
      <c r="C624" s="3" t="s">
        <v>665</v>
      </c>
      <c r="D624" s="3" t="s">
        <v>666</v>
      </c>
      <c r="E624" s="3">
        <v>613516</v>
      </c>
      <c r="F624" s="3">
        <v>0</v>
      </c>
      <c r="G624" s="3" t="s">
        <v>667</v>
      </c>
      <c r="H624" s="3" t="s">
        <v>20</v>
      </c>
      <c r="I624" s="4" t="s">
        <v>50</v>
      </c>
      <c r="J624" s="4" t="s">
        <v>21</v>
      </c>
      <c r="K624" s="4"/>
      <c r="L624" s="4" t="s">
        <v>668</v>
      </c>
      <c r="M624" s="4"/>
      <c r="N624" s="4" t="s">
        <v>22</v>
      </c>
      <c r="O624" s="4" t="s">
        <v>23</v>
      </c>
      <c r="P624" s="4" t="s">
        <v>27</v>
      </c>
      <c r="Q624" s="4" t="s">
        <v>28</v>
      </c>
      <c r="R624" s="21">
        <v>5</v>
      </c>
      <c r="S624" s="22">
        <v>2</v>
      </c>
      <c r="T624" s="32">
        <v>0</v>
      </c>
      <c r="U624" t="s">
        <v>2910</v>
      </c>
      <c r="W624" t="str">
        <f t="shared" si="18"/>
        <v/>
      </c>
      <c r="X624" s="31" t="str">
        <f t="shared" si="19"/>
        <v>-</v>
      </c>
      <c r="Y624" s="35">
        <v>0.83899999999999997</v>
      </c>
      <c r="Z624" s="8">
        <f>IFERROR(IFERROR(VLOOKUP(G624,'IVSET-Escuelas'!A:F,4,FALSE),VLOOKUP(M624,'IVSET-Fines'!F:L,7,FALSE)),"-")</f>
        <v>0.24771466851234439</v>
      </c>
    </row>
    <row r="625" spans="1:26" ht="15" thickBot="1" x14ac:dyDescent="0.4">
      <c r="A625" s="3" t="s">
        <v>2916</v>
      </c>
      <c r="B625" s="3" t="s">
        <v>817</v>
      </c>
      <c r="C625" s="3" t="s">
        <v>600</v>
      </c>
      <c r="D625" s="3" t="s">
        <v>2661</v>
      </c>
      <c r="E625" s="3">
        <v>609874</v>
      </c>
      <c r="F625" s="3">
        <v>2</v>
      </c>
      <c r="G625" s="3" t="s">
        <v>2678</v>
      </c>
      <c r="H625" s="3" t="s">
        <v>20</v>
      </c>
      <c r="I625" s="4" t="s">
        <v>50</v>
      </c>
      <c r="J625" s="4" t="s">
        <v>51</v>
      </c>
      <c r="K625" s="4" t="s">
        <v>2668</v>
      </c>
      <c r="L625" s="4" t="s">
        <v>2679</v>
      </c>
      <c r="M625" s="4"/>
      <c r="N625" s="4" t="s">
        <v>22</v>
      </c>
      <c r="O625" s="4" t="s">
        <v>23</v>
      </c>
      <c r="P625" s="4" t="s">
        <v>27</v>
      </c>
      <c r="Q625" s="4" t="s">
        <v>28</v>
      </c>
      <c r="R625" s="21">
        <v>36</v>
      </c>
      <c r="S625" s="22">
        <v>3</v>
      </c>
      <c r="T625" s="32">
        <v>0</v>
      </c>
      <c r="U625" t="s">
        <v>2910</v>
      </c>
      <c r="W625" t="str">
        <f t="shared" si="18"/>
        <v/>
      </c>
      <c r="X625" s="31" t="str">
        <f t="shared" si="19"/>
        <v>-</v>
      </c>
      <c r="Y625" s="35">
        <v>0.84</v>
      </c>
      <c r="Z625" s="8">
        <f>IFERROR(IFERROR(VLOOKUP(G625,'IVSET-Escuelas'!A:F,4,FALSE),VLOOKUP(M625,'IVSET-Fines'!F:L,7,FALSE)),"-")</f>
        <v>0.50852280855178833</v>
      </c>
    </row>
    <row r="626" spans="1:26" ht="15" thickBot="1" x14ac:dyDescent="0.4">
      <c r="A626" s="3" t="s">
        <v>2916</v>
      </c>
      <c r="B626" s="3" t="s">
        <v>817</v>
      </c>
      <c r="C626" s="3" t="s">
        <v>2080</v>
      </c>
      <c r="D626" s="3" t="s">
        <v>2081</v>
      </c>
      <c r="E626" s="3">
        <v>602059</v>
      </c>
      <c r="F626" s="3">
        <v>3</v>
      </c>
      <c r="G626" s="3" t="s">
        <v>2087</v>
      </c>
      <c r="H626" s="3" t="s">
        <v>20</v>
      </c>
      <c r="I626" s="4" t="s">
        <v>50</v>
      </c>
      <c r="J626" s="4" t="s">
        <v>51</v>
      </c>
      <c r="K626" s="4" t="s">
        <v>2085</v>
      </c>
      <c r="L626" s="4" t="s">
        <v>2088</v>
      </c>
      <c r="M626" s="4"/>
      <c r="N626" s="4" t="s">
        <v>22</v>
      </c>
      <c r="O626" s="4" t="s">
        <v>23</v>
      </c>
      <c r="P626" s="4" t="s">
        <v>27</v>
      </c>
      <c r="Q626" s="4" t="s">
        <v>28</v>
      </c>
      <c r="R626" s="21">
        <v>37</v>
      </c>
      <c r="S626" s="22">
        <v>3</v>
      </c>
      <c r="T626" s="32">
        <v>0</v>
      </c>
      <c r="U626" t="s">
        <v>2910</v>
      </c>
      <c r="W626" t="str">
        <f t="shared" si="18"/>
        <v/>
      </c>
      <c r="X626" s="31" t="str">
        <f t="shared" si="19"/>
        <v>-</v>
      </c>
      <c r="Y626" s="35">
        <v>0.84399999999999997</v>
      </c>
      <c r="Z626" s="8">
        <f>IFERROR(IFERROR(VLOOKUP(G626,'IVSET-Escuelas'!A:F,4,FALSE),VLOOKUP(M626,'IVSET-Fines'!F:L,7,FALSE)),"-")</f>
        <v>0.69040513038635254</v>
      </c>
    </row>
    <row r="627" spans="1:26" ht="15" thickBot="1" x14ac:dyDescent="0.4">
      <c r="A627" s="5" t="s">
        <v>2916</v>
      </c>
      <c r="B627" s="5" t="s">
        <v>356</v>
      </c>
      <c r="C627" s="5" t="s">
        <v>1359</v>
      </c>
      <c r="D627" s="5" t="s">
        <v>1360</v>
      </c>
      <c r="E627" s="5">
        <v>602704</v>
      </c>
      <c r="F627" s="5">
        <v>4</v>
      </c>
      <c r="G627" s="5" t="s">
        <v>1390</v>
      </c>
      <c r="H627" s="5" t="s">
        <v>20</v>
      </c>
      <c r="I627" s="6" t="s">
        <v>50</v>
      </c>
      <c r="J627" s="6" t="s">
        <v>51</v>
      </c>
      <c r="K627" s="6" t="s">
        <v>1383</v>
      </c>
      <c r="L627" s="6" t="s">
        <v>1391</v>
      </c>
      <c r="M627" s="6"/>
      <c r="N627" s="6" t="s">
        <v>22</v>
      </c>
      <c r="O627" s="6" t="s">
        <v>23</v>
      </c>
      <c r="P627" s="6" t="s">
        <v>27</v>
      </c>
      <c r="Q627" s="6" t="s">
        <v>28</v>
      </c>
      <c r="R627" s="19">
        <v>17</v>
      </c>
      <c r="S627" s="20">
        <v>1</v>
      </c>
      <c r="T627" s="32">
        <v>0</v>
      </c>
      <c r="U627" t="s">
        <v>2910</v>
      </c>
      <c r="W627" t="str">
        <f t="shared" si="18"/>
        <v/>
      </c>
      <c r="X627" s="31" t="str">
        <f t="shared" si="19"/>
        <v>-</v>
      </c>
      <c r="Y627" s="35">
        <v>0.84899999999999998</v>
      </c>
      <c r="Z627" s="8">
        <f>IFERROR(IFERROR(VLOOKUP(G627,'IVSET-Escuelas'!A:F,4,FALSE),VLOOKUP(M627,'IVSET-Fines'!F:L,7,FALSE)),"-")</f>
        <v>0.33934888243675232</v>
      </c>
    </row>
    <row r="628" spans="1:26" ht="15" thickBot="1" x14ac:dyDescent="0.4">
      <c r="A628" s="3" t="s">
        <v>2916</v>
      </c>
      <c r="B628" s="3" t="s">
        <v>257</v>
      </c>
      <c r="C628" s="3" t="s">
        <v>772</v>
      </c>
      <c r="D628" s="3" t="s">
        <v>773</v>
      </c>
      <c r="E628" s="3">
        <v>602617</v>
      </c>
      <c r="F628" s="3">
        <v>2</v>
      </c>
      <c r="G628" s="3" t="s">
        <v>782</v>
      </c>
      <c r="H628" s="3" t="s">
        <v>20</v>
      </c>
      <c r="I628" s="4" t="s">
        <v>50</v>
      </c>
      <c r="J628" s="4" t="s">
        <v>51</v>
      </c>
      <c r="K628" s="4" t="s">
        <v>780</v>
      </c>
      <c r="L628" s="4" t="s">
        <v>783</v>
      </c>
      <c r="M628" s="4"/>
      <c r="N628" s="4" t="s">
        <v>22</v>
      </c>
      <c r="O628" s="4" t="s">
        <v>23</v>
      </c>
      <c r="P628" s="4" t="s">
        <v>27</v>
      </c>
      <c r="Q628" s="4" t="s">
        <v>28</v>
      </c>
      <c r="R628" s="21">
        <v>5</v>
      </c>
      <c r="S628" s="22">
        <v>1</v>
      </c>
      <c r="T628" s="32">
        <v>0</v>
      </c>
      <c r="U628" t="s">
        <v>2910</v>
      </c>
      <c r="W628" t="str">
        <f t="shared" si="18"/>
        <v/>
      </c>
      <c r="X628" s="31" t="str">
        <f t="shared" si="19"/>
        <v>-</v>
      </c>
      <c r="Y628" s="35">
        <v>0.85</v>
      </c>
      <c r="Z628" s="8">
        <f>IFERROR(IFERROR(VLOOKUP(G628,'IVSET-Escuelas'!A:F,4,FALSE),VLOOKUP(M628,'IVSET-Fines'!F:L,7,FALSE)),"-")</f>
        <v>0.401593416929245</v>
      </c>
    </row>
    <row r="629" spans="1:26" ht="15" thickBot="1" x14ac:dyDescent="0.4">
      <c r="A629" s="5" t="s">
        <v>2916</v>
      </c>
      <c r="B629" s="5" t="s">
        <v>204</v>
      </c>
      <c r="C629" s="5" t="s">
        <v>1084</v>
      </c>
      <c r="D629" s="5" t="s">
        <v>1085</v>
      </c>
      <c r="E629" s="5">
        <v>609980</v>
      </c>
      <c r="F629" s="5">
        <v>1</v>
      </c>
      <c r="G629" s="5" t="s">
        <v>1094</v>
      </c>
      <c r="H629" s="5" t="s">
        <v>20</v>
      </c>
      <c r="I629" s="6" t="s">
        <v>50</v>
      </c>
      <c r="J629" s="6" t="s">
        <v>51</v>
      </c>
      <c r="K629" s="6" t="s">
        <v>1095</v>
      </c>
      <c r="L629" s="6" t="s">
        <v>783</v>
      </c>
      <c r="M629" s="6"/>
      <c r="N629" s="6" t="s">
        <v>22</v>
      </c>
      <c r="O629" s="6" t="s">
        <v>23</v>
      </c>
      <c r="P629" s="6" t="s">
        <v>27</v>
      </c>
      <c r="Q629" s="6" t="s">
        <v>28</v>
      </c>
      <c r="R629" s="19">
        <v>24</v>
      </c>
      <c r="S629" s="20">
        <v>2</v>
      </c>
      <c r="T629" s="32">
        <v>0</v>
      </c>
      <c r="U629" t="s">
        <v>2910</v>
      </c>
      <c r="W629" t="str">
        <f t="shared" si="18"/>
        <v/>
      </c>
      <c r="X629" s="31" t="str">
        <f t="shared" si="19"/>
        <v>-</v>
      </c>
      <c r="Y629" s="35">
        <v>0.85</v>
      </c>
      <c r="Z629" s="8">
        <f>IFERROR(IFERROR(VLOOKUP(G629,'IVSET-Escuelas'!A:F,4,FALSE),VLOOKUP(M629,'IVSET-Fines'!F:L,7,FALSE)),"-")</f>
        <v>0.98632907867431641</v>
      </c>
    </row>
    <row r="630" spans="1:26" ht="15" thickBot="1" x14ac:dyDescent="0.4">
      <c r="A630" s="5" t="s">
        <v>2916</v>
      </c>
      <c r="B630" s="5" t="s">
        <v>356</v>
      </c>
      <c r="C630" s="5" t="s">
        <v>1359</v>
      </c>
      <c r="D630" s="5" t="s">
        <v>1360</v>
      </c>
      <c r="E630" s="5">
        <v>602704</v>
      </c>
      <c r="F630" s="5">
        <v>2</v>
      </c>
      <c r="G630" s="5" t="s">
        <v>1385</v>
      </c>
      <c r="H630" s="5" t="s">
        <v>20</v>
      </c>
      <c r="I630" s="6" t="s">
        <v>50</v>
      </c>
      <c r="J630" s="6" t="s">
        <v>51</v>
      </c>
      <c r="K630" s="6" t="s">
        <v>1383</v>
      </c>
      <c r="L630" s="6" t="s">
        <v>1386</v>
      </c>
      <c r="M630" s="6"/>
      <c r="N630" s="6" t="s">
        <v>22</v>
      </c>
      <c r="O630" s="6" t="s">
        <v>23</v>
      </c>
      <c r="P630" s="6" t="s">
        <v>27</v>
      </c>
      <c r="Q630" s="6" t="s">
        <v>28</v>
      </c>
      <c r="R630" s="19">
        <v>43</v>
      </c>
      <c r="S630" s="20">
        <v>3</v>
      </c>
      <c r="T630" s="32">
        <v>0</v>
      </c>
      <c r="U630" t="s">
        <v>2910</v>
      </c>
      <c r="W630" t="str">
        <f t="shared" si="18"/>
        <v/>
      </c>
      <c r="X630" s="31" t="str">
        <f t="shared" si="19"/>
        <v>-</v>
      </c>
      <c r="Y630" s="35">
        <v>0.85199999999999998</v>
      </c>
      <c r="Z630" s="8">
        <f>IFERROR(IFERROR(VLOOKUP(G630,'IVSET-Escuelas'!A:F,4,FALSE),VLOOKUP(M630,'IVSET-Fines'!F:L,7,FALSE)),"-")</f>
        <v>0.28654894232749939</v>
      </c>
    </row>
    <row r="631" spans="1:26" ht="15" thickBot="1" x14ac:dyDescent="0.4">
      <c r="A631" s="3" t="s">
        <v>2916</v>
      </c>
      <c r="B631" s="3" t="s">
        <v>817</v>
      </c>
      <c r="C631" s="3" t="s">
        <v>2080</v>
      </c>
      <c r="D631" s="3" t="s">
        <v>2081</v>
      </c>
      <c r="E631" s="3">
        <v>613653</v>
      </c>
      <c r="F631" s="3">
        <v>2</v>
      </c>
      <c r="G631" s="3" t="s">
        <v>2096</v>
      </c>
      <c r="H631" s="3" t="s">
        <v>20</v>
      </c>
      <c r="I631" s="4" t="s">
        <v>50</v>
      </c>
      <c r="J631" s="4" t="s">
        <v>51</v>
      </c>
      <c r="K631" s="4" t="s">
        <v>2090</v>
      </c>
      <c r="L631" s="4" t="s">
        <v>2097</v>
      </c>
      <c r="M631" s="4"/>
      <c r="N631" s="4" t="s">
        <v>22</v>
      </c>
      <c r="O631" s="4" t="s">
        <v>23</v>
      </c>
      <c r="P631" s="4" t="s">
        <v>27</v>
      </c>
      <c r="Q631" s="4" t="s">
        <v>28</v>
      </c>
      <c r="R631" s="21">
        <v>15</v>
      </c>
      <c r="S631" s="22">
        <v>1</v>
      </c>
      <c r="T631" s="32">
        <v>0</v>
      </c>
      <c r="U631" t="s">
        <v>2910</v>
      </c>
      <c r="W631" t="str">
        <f t="shared" si="18"/>
        <v/>
      </c>
      <c r="X631" s="31" t="str">
        <f t="shared" si="19"/>
        <v>-</v>
      </c>
      <c r="Y631" s="35">
        <v>0.85199999999999998</v>
      </c>
      <c r="Z631" s="8">
        <f>IFERROR(IFERROR(VLOOKUP(G631,'IVSET-Escuelas'!A:F,4,FALSE),VLOOKUP(M631,'IVSET-Fines'!F:L,7,FALSE)),"-")</f>
        <v>0.73067730665206909</v>
      </c>
    </row>
    <row r="632" spans="1:26" ht="15" thickBot="1" x14ac:dyDescent="0.4">
      <c r="A632" s="5" t="s">
        <v>2916</v>
      </c>
      <c r="B632" s="5" t="s">
        <v>220</v>
      </c>
      <c r="C632" s="5" t="s">
        <v>431</v>
      </c>
      <c r="D632" s="5" t="s">
        <v>1184</v>
      </c>
      <c r="E632" s="5">
        <v>601970</v>
      </c>
      <c r="F632" s="5">
        <v>0</v>
      </c>
      <c r="G632" s="5" t="s">
        <v>1186</v>
      </c>
      <c r="H632" s="5" t="s">
        <v>20</v>
      </c>
      <c r="I632" s="6" t="s">
        <v>50</v>
      </c>
      <c r="J632" s="6" t="s">
        <v>21</v>
      </c>
      <c r="K632" s="6"/>
      <c r="L632" s="6" t="s">
        <v>545</v>
      </c>
      <c r="M632" s="6"/>
      <c r="N632" s="6" t="s">
        <v>22</v>
      </c>
      <c r="O632" s="6" t="s">
        <v>23</v>
      </c>
      <c r="P632" s="6" t="s">
        <v>27</v>
      </c>
      <c r="Q632" s="6" t="s">
        <v>28</v>
      </c>
      <c r="R632" s="19">
        <v>30</v>
      </c>
      <c r="S632" s="20">
        <v>3</v>
      </c>
      <c r="T632" s="32">
        <v>0</v>
      </c>
      <c r="U632" t="s">
        <v>2910</v>
      </c>
      <c r="W632" t="str">
        <f t="shared" si="18"/>
        <v/>
      </c>
      <c r="X632" s="31" t="str">
        <f t="shared" si="19"/>
        <v>-</v>
      </c>
      <c r="Y632" s="35">
        <v>0.85299999999999998</v>
      </c>
      <c r="Z632" s="8">
        <f>IFERROR(IFERROR(VLOOKUP(G632,'IVSET-Escuelas'!A:F,4,FALSE),VLOOKUP(M632,'IVSET-Fines'!F:L,7,FALSE)),"-")</f>
        <v>0.34548917412757868</v>
      </c>
    </row>
    <row r="633" spans="1:26" ht="15" thickBot="1" x14ac:dyDescent="0.4">
      <c r="A633" s="5" t="s">
        <v>2916</v>
      </c>
      <c r="B633" s="5" t="s">
        <v>410</v>
      </c>
      <c r="C633" s="5" t="s">
        <v>918</v>
      </c>
      <c r="D633" s="5" t="s">
        <v>919</v>
      </c>
      <c r="E633" s="5">
        <v>608716</v>
      </c>
      <c r="F633" s="5">
        <v>0</v>
      </c>
      <c r="G633" s="5" t="s">
        <v>921</v>
      </c>
      <c r="H633" s="5" t="s">
        <v>20</v>
      </c>
      <c r="I633" s="6" t="s">
        <v>50</v>
      </c>
      <c r="J633" s="6" t="s">
        <v>21</v>
      </c>
      <c r="K633" s="6"/>
      <c r="L633" s="6" t="s">
        <v>235</v>
      </c>
      <c r="M633" s="6"/>
      <c r="N633" s="6" t="s">
        <v>200</v>
      </c>
      <c r="O633" s="6" t="s">
        <v>23</v>
      </c>
      <c r="P633" s="6" t="s">
        <v>27</v>
      </c>
      <c r="Q633" s="6" t="s">
        <v>28</v>
      </c>
      <c r="R633" s="19">
        <v>2</v>
      </c>
      <c r="S633" s="20">
        <v>1</v>
      </c>
      <c r="T633" s="32">
        <v>0</v>
      </c>
      <c r="U633" t="s">
        <v>2910</v>
      </c>
      <c r="W633" t="str">
        <f t="shared" si="18"/>
        <v/>
      </c>
      <c r="X633" s="31" t="str">
        <f t="shared" si="19"/>
        <v>-</v>
      </c>
      <c r="Y633" s="35">
        <v>0.85899999999999999</v>
      </c>
      <c r="Z633" s="8">
        <f>IFERROR(IFERROR(VLOOKUP(G633,'IVSET-Escuelas'!A:F,4,FALSE),VLOOKUP(M633,'IVSET-Fines'!F:L,7,FALSE)),"-")</f>
        <v>0.59697419404983521</v>
      </c>
    </row>
    <row r="634" spans="1:26" ht="15" thickBot="1" x14ac:dyDescent="0.4">
      <c r="A634" s="5" t="s">
        <v>2916</v>
      </c>
      <c r="B634" s="5" t="s">
        <v>140</v>
      </c>
      <c r="C634" s="5" t="s">
        <v>2322</v>
      </c>
      <c r="D634" s="5" t="s">
        <v>2323</v>
      </c>
      <c r="E634" s="5">
        <v>600156</v>
      </c>
      <c r="F634" s="5">
        <v>0</v>
      </c>
      <c r="G634" s="5" t="s">
        <v>2331</v>
      </c>
      <c r="H634" s="5" t="s">
        <v>20</v>
      </c>
      <c r="I634" s="6" t="s">
        <v>50</v>
      </c>
      <c r="J634" s="6" t="s">
        <v>21</v>
      </c>
      <c r="K634" s="6"/>
      <c r="L634" s="6" t="s">
        <v>2013</v>
      </c>
      <c r="M634" s="6"/>
      <c r="N634" s="6" t="s">
        <v>200</v>
      </c>
      <c r="O634" s="6" t="s">
        <v>23</v>
      </c>
      <c r="P634" s="6" t="s">
        <v>27</v>
      </c>
      <c r="Q634" s="6" t="s">
        <v>28</v>
      </c>
      <c r="R634" s="19">
        <v>8</v>
      </c>
      <c r="S634" s="20">
        <v>1</v>
      </c>
      <c r="T634" s="32">
        <v>0</v>
      </c>
      <c r="U634" t="s">
        <v>2910</v>
      </c>
      <c r="W634" t="str">
        <f t="shared" si="18"/>
        <v/>
      </c>
      <c r="X634" s="31" t="str">
        <f t="shared" si="19"/>
        <v>-</v>
      </c>
      <c r="Y634" s="35">
        <v>0.86</v>
      </c>
      <c r="Z634" s="8">
        <f>IFERROR(IFERROR(VLOOKUP(G634,'IVSET-Escuelas'!A:F,4,FALSE),VLOOKUP(M634,'IVSET-Fines'!F:L,7,FALSE)),"-")</f>
        <v>0.57936280965805054</v>
      </c>
    </row>
    <row r="635" spans="1:26" ht="15" thickBot="1" x14ac:dyDescent="0.4">
      <c r="A635" s="5" t="s">
        <v>2916</v>
      </c>
      <c r="B635" s="5" t="s">
        <v>205</v>
      </c>
      <c r="C635" s="5" t="s">
        <v>1946</v>
      </c>
      <c r="D635" s="5" t="s">
        <v>1947</v>
      </c>
      <c r="E635" s="5">
        <v>606287</v>
      </c>
      <c r="F635" s="5">
        <v>0</v>
      </c>
      <c r="G635" s="5" t="s">
        <v>1948</v>
      </c>
      <c r="H635" s="5" t="s">
        <v>20</v>
      </c>
      <c r="I635" s="6" t="s">
        <v>50</v>
      </c>
      <c r="J635" s="6" t="s">
        <v>21</v>
      </c>
      <c r="K635" s="6"/>
      <c r="L635" s="6" t="s">
        <v>235</v>
      </c>
      <c r="M635" s="6"/>
      <c r="N635" s="6" t="s">
        <v>200</v>
      </c>
      <c r="O635" s="6" t="s">
        <v>23</v>
      </c>
      <c r="P635" s="6" t="s">
        <v>27</v>
      </c>
      <c r="Q635" s="6" t="s">
        <v>28</v>
      </c>
      <c r="R635" s="19">
        <v>6</v>
      </c>
      <c r="S635" s="20">
        <v>1</v>
      </c>
      <c r="T635" s="32">
        <v>0</v>
      </c>
      <c r="U635" t="s">
        <v>2910</v>
      </c>
      <c r="W635" t="str">
        <f t="shared" si="18"/>
        <v/>
      </c>
      <c r="X635" s="31" t="str">
        <f t="shared" si="19"/>
        <v>-</v>
      </c>
      <c r="Y635" s="35">
        <v>0.86</v>
      </c>
      <c r="Z635" s="8">
        <f>IFERROR(IFERROR(VLOOKUP(G635,'IVSET-Escuelas'!A:F,4,FALSE),VLOOKUP(M635,'IVSET-Fines'!F:L,7,FALSE)),"-")</f>
        <v>0.28228682279586792</v>
      </c>
    </row>
    <row r="636" spans="1:26" ht="15" thickBot="1" x14ac:dyDescent="0.4">
      <c r="A636" s="3" t="s">
        <v>2916</v>
      </c>
      <c r="B636" s="3" t="s">
        <v>1860</v>
      </c>
      <c r="C636" s="3" t="s">
        <v>1858</v>
      </c>
      <c r="D636" s="3" t="s">
        <v>1859</v>
      </c>
      <c r="E636" s="3">
        <v>613639</v>
      </c>
      <c r="F636" s="3">
        <v>2</v>
      </c>
      <c r="G636" s="3" t="s">
        <v>1880</v>
      </c>
      <c r="H636" s="3" t="s">
        <v>20</v>
      </c>
      <c r="I636" s="4" t="s">
        <v>50</v>
      </c>
      <c r="J636" s="4" t="s">
        <v>51</v>
      </c>
      <c r="K636" s="4" t="s">
        <v>1872</v>
      </c>
      <c r="L636" s="4" t="s">
        <v>1881</v>
      </c>
      <c r="M636" s="4"/>
      <c r="N636" s="4" t="s">
        <v>22</v>
      </c>
      <c r="O636" s="4" t="s">
        <v>23</v>
      </c>
      <c r="P636" s="4" t="s">
        <v>27</v>
      </c>
      <c r="Q636" s="4" t="s">
        <v>28</v>
      </c>
      <c r="R636" s="21">
        <v>59</v>
      </c>
      <c r="S636" s="22">
        <v>4</v>
      </c>
      <c r="T636" s="32">
        <v>0</v>
      </c>
      <c r="U636" t="s">
        <v>2910</v>
      </c>
      <c r="W636" t="str">
        <f t="shared" si="18"/>
        <v/>
      </c>
      <c r="X636" s="31" t="str">
        <f t="shared" si="19"/>
        <v>-</v>
      </c>
      <c r="Y636" s="35">
        <v>0.86199999999999999</v>
      </c>
      <c r="Z636" s="8">
        <f>IFERROR(IFERROR(VLOOKUP(G636,'IVSET-Escuelas'!A:F,4,FALSE),VLOOKUP(M636,'IVSET-Fines'!F:L,7,FALSE)),"-")</f>
        <v>0.62871074676513672</v>
      </c>
    </row>
    <row r="637" spans="1:26" ht="15" thickBot="1" x14ac:dyDescent="0.4">
      <c r="A637" s="3" t="s">
        <v>2916</v>
      </c>
      <c r="B637" s="3" t="s">
        <v>225</v>
      </c>
      <c r="C637" s="3" t="s">
        <v>942</v>
      </c>
      <c r="D637" s="3" t="s">
        <v>943</v>
      </c>
      <c r="E637" s="3">
        <v>603194</v>
      </c>
      <c r="F637" s="3">
        <v>1</v>
      </c>
      <c r="G637" s="3" t="s">
        <v>958</v>
      </c>
      <c r="H637" s="3" t="s">
        <v>20</v>
      </c>
      <c r="I637" s="4" t="s">
        <v>50</v>
      </c>
      <c r="J637" s="4" t="s">
        <v>51</v>
      </c>
      <c r="K637" s="4" t="s">
        <v>959</v>
      </c>
      <c r="L637" s="4" t="s">
        <v>960</v>
      </c>
      <c r="M637" s="4"/>
      <c r="N637" s="4" t="s">
        <v>22</v>
      </c>
      <c r="O637" s="4" t="s">
        <v>23</v>
      </c>
      <c r="P637" s="4" t="s">
        <v>27</v>
      </c>
      <c r="Q637" s="4" t="s">
        <v>28</v>
      </c>
      <c r="R637" s="21">
        <v>21</v>
      </c>
      <c r="S637" s="22">
        <v>2</v>
      </c>
      <c r="T637" s="32">
        <v>0</v>
      </c>
      <c r="U637" t="s">
        <v>2910</v>
      </c>
      <c r="W637" t="str">
        <f t="shared" si="18"/>
        <v/>
      </c>
      <c r="X637" s="31" t="str">
        <f t="shared" si="19"/>
        <v>-</v>
      </c>
      <c r="Y637" s="35">
        <v>0.86399999999999999</v>
      </c>
      <c r="Z637" s="8">
        <f>IFERROR(IFERROR(VLOOKUP(G637,'IVSET-Escuelas'!A:F,4,FALSE),VLOOKUP(M637,'IVSET-Fines'!F:L,7,FALSE)),"-")</f>
        <v>0.54456788301467896</v>
      </c>
    </row>
    <row r="638" spans="1:26" ht="15" thickBot="1" x14ac:dyDescent="0.4">
      <c r="A638" s="5" t="s">
        <v>2916</v>
      </c>
      <c r="B638" s="5" t="s">
        <v>257</v>
      </c>
      <c r="C638" s="5" t="s">
        <v>2337</v>
      </c>
      <c r="D638" s="5" t="s">
        <v>2338</v>
      </c>
      <c r="E638" s="5">
        <v>600081</v>
      </c>
      <c r="F638" s="5">
        <v>0</v>
      </c>
      <c r="G638" s="5" t="s">
        <v>2342</v>
      </c>
      <c r="H638" s="5" t="s">
        <v>20</v>
      </c>
      <c r="I638" s="6" t="s">
        <v>50</v>
      </c>
      <c r="J638" s="6" t="s">
        <v>21</v>
      </c>
      <c r="K638" s="6"/>
      <c r="L638" s="6" t="s">
        <v>672</v>
      </c>
      <c r="M638" s="6"/>
      <c r="N638" s="6" t="s">
        <v>22</v>
      </c>
      <c r="O638" s="6" t="s">
        <v>23</v>
      </c>
      <c r="P638" s="6" t="s">
        <v>27</v>
      </c>
      <c r="Q638" s="6" t="s">
        <v>28</v>
      </c>
      <c r="R638" s="19">
        <v>39</v>
      </c>
      <c r="S638" s="20">
        <v>4</v>
      </c>
      <c r="T638" s="32">
        <v>0</v>
      </c>
      <c r="U638" t="s">
        <v>2910</v>
      </c>
      <c r="W638" t="str">
        <f t="shared" si="18"/>
        <v/>
      </c>
      <c r="X638" s="31" t="str">
        <f t="shared" si="19"/>
        <v>-</v>
      </c>
      <c r="Y638" s="35">
        <v>0.86399999999999999</v>
      </c>
      <c r="Z638" s="8">
        <f>IFERROR(IFERROR(VLOOKUP(G638,'IVSET-Escuelas'!A:F,4,FALSE),VLOOKUP(M638,'IVSET-Fines'!F:L,7,FALSE)),"-")</f>
        <v>0.63807886838912964</v>
      </c>
    </row>
    <row r="639" spans="1:26" ht="15" thickBot="1" x14ac:dyDescent="0.4">
      <c r="A639" s="3" t="s">
        <v>2916</v>
      </c>
      <c r="B639" s="3" t="s">
        <v>19</v>
      </c>
      <c r="C639" s="3" t="s">
        <v>17</v>
      </c>
      <c r="D639" s="3" t="s">
        <v>18</v>
      </c>
      <c r="E639" s="3">
        <v>616116</v>
      </c>
      <c r="F639" s="3">
        <v>0</v>
      </c>
      <c r="G639" s="3" t="s">
        <v>33</v>
      </c>
      <c r="H639" s="3" t="s">
        <v>20</v>
      </c>
      <c r="I639" s="4" t="s">
        <v>25</v>
      </c>
      <c r="J639" s="4" t="s">
        <v>21</v>
      </c>
      <c r="K639" s="4"/>
      <c r="L639" s="4" t="s">
        <v>34</v>
      </c>
      <c r="M639" s="4"/>
      <c r="N639" s="4" t="s">
        <v>22</v>
      </c>
      <c r="O639" s="4" t="s">
        <v>23</v>
      </c>
      <c r="P639" s="4" t="s">
        <v>27</v>
      </c>
      <c r="Q639" s="4" t="s">
        <v>28</v>
      </c>
      <c r="R639" s="21">
        <v>21</v>
      </c>
      <c r="S639" s="22">
        <v>2</v>
      </c>
      <c r="T639" s="32">
        <v>0</v>
      </c>
      <c r="U639" t="s">
        <v>2910</v>
      </c>
      <c r="W639" t="str">
        <f t="shared" si="18"/>
        <v/>
      </c>
      <c r="X639" s="31" t="str">
        <f t="shared" si="19"/>
        <v>-</v>
      </c>
      <c r="Y639" s="35">
        <v>0.86599999999999999</v>
      </c>
      <c r="Z639" s="8">
        <f>IFERROR(IFERROR(VLOOKUP(G639,'IVSET-Escuelas'!A:F,4,FALSE),VLOOKUP(M639,'IVSET-Fines'!F:L,7,FALSE)),"-")</f>
        <v>0.84451830387115479</v>
      </c>
    </row>
    <row r="640" spans="1:26" ht="15" thickBot="1" x14ac:dyDescent="0.4">
      <c r="A640" s="3" t="s">
        <v>2916</v>
      </c>
      <c r="B640" s="3" t="s">
        <v>1532</v>
      </c>
      <c r="C640" s="3" t="s">
        <v>1530</v>
      </c>
      <c r="D640" s="3" t="s">
        <v>1531</v>
      </c>
      <c r="E640" s="3">
        <v>621713</v>
      </c>
      <c r="F640" s="3">
        <v>0</v>
      </c>
      <c r="G640" s="3" t="s">
        <v>1636</v>
      </c>
      <c r="H640" s="3" t="s">
        <v>20</v>
      </c>
      <c r="I640" s="4" t="s">
        <v>50</v>
      </c>
      <c r="J640" s="4" t="s">
        <v>21</v>
      </c>
      <c r="K640" s="4"/>
      <c r="L640" s="4" t="s">
        <v>1637</v>
      </c>
      <c r="M640" s="4"/>
      <c r="N640" s="4" t="s">
        <v>199</v>
      </c>
      <c r="O640" s="4" t="s">
        <v>23</v>
      </c>
      <c r="P640" s="4" t="s">
        <v>27</v>
      </c>
      <c r="Q640" s="4" t="s">
        <v>28</v>
      </c>
      <c r="R640" s="21">
        <v>14</v>
      </c>
      <c r="S640" s="22">
        <v>1</v>
      </c>
      <c r="T640" s="32">
        <v>0</v>
      </c>
      <c r="U640" t="s">
        <v>2910</v>
      </c>
      <c r="W640" t="str">
        <f t="shared" si="18"/>
        <v/>
      </c>
      <c r="X640" s="31" t="str">
        <f t="shared" si="19"/>
        <v>-</v>
      </c>
      <c r="Y640" s="35">
        <v>0.86599999999999999</v>
      </c>
      <c r="Z640" s="8">
        <f>IFERROR(IFERROR(VLOOKUP(G640,'IVSET-Escuelas'!A:F,4,FALSE),VLOOKUP(M640,'IVSET-Fines'!F:L,7,FALSE)),"-")</f>
        <v>0.72184163331985474</v>
      </c>
    </row>
    <row r="641" spans="1:26" ht="15" thickBot="1" x14ac:dyDescent="0.4">
      <c r="A641" s="3" t="s">
        <v>2916</v>
      </c>
      <c r="B641" s="3" t="s">
        <v>598</v>
      </c>
      <c r="C641" s="3" t="s">
        <v>709</v>
      </c>
      <c r="D641" s="3" t="s">
        <v>710</v>
      </c>
      <c r="E641" s="3">
        <v>600624</v>
      </c>
      <c r="F641" s="3">
        <v>0</v>
      </c>
      <c r="G641" s="3" t="s">
        <v>711</v>
      </c>
      <c r="H641" s="3" t="s">
        <v>20</v>
      </c>
      <c r="I641" s="4" t="s">
        <v>50</v>
      </c>
      <c r="J641" s="4" t="s">
        <v>21</v>
      </c>
      <c r="K641" s="4"/>
      <c r="L641" s="4" t="s">
        <v>235</v>
      </c>
      <c r="M641" s="4"/>
      <c r="N641" s="4" t="s">
        <v>200</v>
      </c>
      <c r="O641" s="4" t="s">
        <v>23</v>
      </c>
      <c r="P641" s="4" t="s">
        <v>27</v>
      </c>
      <c r="Q641" s="4" t="s">
        <v>28</v>
      </c>
      <c r="R641" s="21">
        <v>6</v>
      </c>
      <c r="S641" s="22">
        <v>1</v>
      </c>
      <c r="T641" s="32">
        <v>0</v>
      </c>
      <c r="U641" t="s">
        <v>2910</v>
      </c>
      <c r="W641" t="str">
        <f t="shared" si="18"/>
        <v/>
      </c>
      <c r="X641" s="31" t="str">
        <f t="shared" si="19"/>
        <v>-</v>
      </c>
      <c r="Y641" s="35">
        <v>0.86699999999999999</v>
      </c>
      <c r="Z641" s="8">
        <f>IFERROR(IFERROR(VLOOKUP(G641,'IVSET-Escuelas'!A:F,4,FALSE),VLOOKUP(M641,'IVSET-Fines'!F:L,7,FALSE)),"-")</f>
        <v>0.26371628046035772</v>
      </c>
    </row>
    <row r="642" spans="1:26" ht="15" thickBot="1" x14ac:dyDescent="0.4">
      <c r="A642" s="5" t="s">
        <v>2916</v>
      </c>
      <c r="B642" s="5" t="s">
        <v>222</v>
      </c>
      <c r="C642" s="5" t="s">
        <v>610</v>
      </c>
      <c r="D642" s="5" t="s">
        <v>611</v>
      </c>
      <c r="E642" s="5">
        <v>605903</v>
      </c>
      <c r="F642" s="5">
        <v>2</v>
      </c>
      <c r="G642" s="5" t="s">
        <v>618</v>
      </c>
      <c r="H642" s="5" t="s">
        <v>20</v>
      </c>
      <c r="I642" s="6" t="s">
        <v>50</v>
      </c>
      <c r="J642" s="6" t="s">
        <v>51</v>
      </c>
      <c r="K642" s="6" t="s">
        <v>616</v>
      </c>
      <c r="L642" s="6" t="s">
        <v>619</v>
      </c>
      <c r="M642" s="6"/>
      <c r="N642" s="6" t="s">
        <v>22</v>
      </c>
      <c r="O642" s="6" t="s">
        <v>23</v>
      </c>
      <c r="P642" s="6" t="s">
        <v>27</v>
      </c>
      <c r="Q642" s="6" t="s">
        <v>28</v>
      </c>
      <c r="R642" s="19">
        <v>35</v>
      </c>
      <c r="S642" s="20">
        <v>3</v>
      </c>
      <c r="T642" s="32">
        <v>0</v>
      </c>
      <c r="U642" t="s">
        <v>2910</v>
      </c>
      <c r="W642" t="str">
        <f t="shared" ref="W642:W705" si="20">+IF(V642="","",IF(V642="FINES",CONCATENATE("R",IF(OR(B642="16",B642="21",B642="22",B642="23"),"16212223",IF(OR(B642="15",B642="17",B642="24",B642="25"),"15172425",B642))),IF(V642="CEBAS","UNICO",IF(VALUE(B642)&lt;=11,"AMBA","INTERIOR"))))</f>
        <v/>
      </c>
      <c r="X642" s="31" t="str">
        <f t="shared" ref="X642:X705" si="21">+IF(V642="","-",CONCATENATE(V642,"_",W642))</f>
        <v>-</v>
      </c>
      <c r="Y642" s="35">
        <v>0.86799999999999999</v>
      </c>
      <c r="Z642" s="8">
        <f>IFERROR(IFERROR(VLOOKUP(G642,'IVSET-Escuelas'!A:F,4,FALSE),VLOOKUP(M642,'IVSET-Fines'!F:L,7,FALSE)),"-")</f>
        <v>0.52322351932525635</v>
      </c>
    </row>
    <row r="643" spans="1:26" ht="15" thickBot="1" x14ac:dyDescent="0.4">
      <c r="A643" s="3" t="s">
        <v>2916</v>
      </c>
      <c r="B643" s="3" t="s">
        <v>1532</v>
      </c>
      <c r="C643" s="3" t="s">
        <v>1530</v>
      </c>
      <c r="D643" s="3" t="s">
        <v>1531</v>
      </c>
      <c r="E643" s="3">
        <v>608014</v>
      </c>
      <c r="F643" s="3">
        <v>1</v>
      </c>
      <c r="G643" s="3" t="s">
        <v>1574</v>
      </c>
      <c r="H643" s="3" t="s">
        <v>20</v>
      </c>
      <c r="I643" s="4" t="s">
        <v>50</v>
      </c>
      <c r="J643" s="4" t="s">
        <v>51</v>
      </c>
      <c r="K643" s="4" t="s">
        <v>1575</v>
      </c>
      <c r="L643" s="4" t="s">
        <v>1576</v>
      </c>
      <c r="M643" s="4"/>
      <c r="N643" s="4" t="s">
        <v>22</v>
      </c>
      <c r="O643" s="4" t="s">
        <v>23</v>
      </c>
      <c r="P643" s="4" t="s">
        <v>27</v>
      </c>
      <c r="Q643" s="4" t="s">
        <v>28</v>
      </c>
      <c r="R643" s="21">
        <v>45</v>
      </c>
      <c r="S643" s="22">
        <v>3</v>
      </c>
      <c r="T643" s="32">
        <v>0</v>
      </c>
      <c r="U643" t="s">
        <v>2910</v>
      </c>
      <c r="W643" t="str">
        <f t="shared" si="20"/>
        <v/>
      </c>
      <c r="X643" s="31" t="str">
        <f t="shared" si="21"/>
        <v>-</v>
      </c>
      <c r="Y643" s="35">
        <v>0.86799999999999999</v>
      </c>
      <c r="Z643" s="8">
        <f>IFERROR(IFERROR(VLOOKUP(G643,'IVSET-Escuelas'!A:F,4,FALSE),VLOOKUP(M643,'IVSET-Fines'!F:L,7,FALSE)),"-")</f>
        <v>0.49705392122268682</v>
      </c>
    </row>
    <row r="644" spans="1:26" ht="15" thickBot="1" x14ac:dyDescent="0.4">
      <c r="A644" s="5" t="s">
        <v>2916</v>
      </c>
      <c r="B644" s="5" t="s">
        <v>1780</v>
      </c>
      <c r="C644" s="5" t="s">
        <v>1248</v>
      </c>
      <c r="D644" s="5" t="s">
        <v>2348</v>
      </c>
      <c r="E644" s="5">
        <v>610729</v>
      </c>
      <c r="F644" s="5">
        <v>3</v>
      </c>
      <c r="G644" s="5" t="s">
        <v>2361</v>
      </c>
      <c r="H644" s="5" t="s">
        <v>20</v>
      </c>
      <c r="I644" s="6" t="s">
        <v>50</v>
      </c>
      <c r="J644" s="6" t="s">
        <v>51</v>
      </c>
      <c r="K644" s="6" t="s">
        <v>2357</v>
      </c>
      <c r="L644" s="6" t="s">
        <v>471</v>
      </c>
      <c r="M644" s="6"/>
      <c r="N644" s="6" t="s">
        <v>22</v>
      </c>
      <c r="O644" s="6" t="s">
        <v>23</v>
      </c>
      <c r="P644" s="6" t="s">
        <v>27</v>
      </c>
      <c r="Q644" s="6" t="s">
        <v>28</v>
      </c>
      <c r="R644" s="19">
        <v>13</v>
      </c>
      <c r="S644" s="20">
        <v>1</v>
      </c>
      <c r="T644" s="32">
        <v>0</v>
      </c>
      <c r="U644" t="s">
        <v>2910</v>
      </c>
      <c r="W644" t="str">
        <f t="shared" si="20"/>
        <v/>
      </c>
      <c r="X644" s="31" t="str">
        <f t="shared" si="21"/>
        <v>-</v>
      </c>
      <c r="Y644" s="35">
        <v>0.86899999999999999</v>
      </c>
      <c r="Z644" s="8">
        <f>IFERROR(IFERROR(VLOOKUP(G644,'IVSET-Escuelas'!A:F,4,FALSE),VLOOKUP(M644,'IVSET-Fines'!F:L,7,FALSE)),"-")</f>
        <v>0.36652016639709473</v>
      </c>
    </row>
    <row r="645" spans="1:26" ht="15" thickBot="1" x14ac:dyDescent="0.4">
      <c r="A645" s="3" t="s">
        <v>2916</v>
      </c>
      <c r="B645" s="3" t="s">
        <v>222</v>
      </c>
      <c r="C645" s="3" t="s">
        <v>610</v>
      </c>
      <c r="D645" s="3" t="s">
        <v>611</v>
      </c>
      <c r="E645" s="3">
        <v>605809</v>
      </c>
      <c r="F645" s="3">
        <v>3</v>
      </c>
      <c r="G645" s="3" t="s">
        <v>624</v>
      </c>
      <c r="H645" s="3" t="s">
        <v>20</v>
      </c>
      <c r="I645" s="4" t="s">
        <v>50</v>
      </c>
      <c r="J645" s="4" t="s">
        <v>51</v>
      </c>
      <c r="K645" s="4" t="s">
        <v>613</v>
      </c>
      <c r="L645" s="4" t="s">
        <v>625</v>
      </c>
      <c r="M645" s="4"/>
      <c r="N645" s="4" t="s">
        <v>22</v>
      </c>
      <c r="O645" s="4" t="s">
        <v>23</v>
      </c>
      <c r="P645" s="4" t="s">
        <v>27</v>
      </c>
      <c r="Q645" s="4" t="s">
        <v>28</v>
      </c>
      <c r="R645" s="21">
        <v>22</v>
      </c>
      <c r="S645" s="22">
        <v>2</v>
      </c>
      <c r="T645" s="32">
        <v>0</v>
      </c>
      <c r="U645" t="s">
        <v>2910</v>
      </c>
      <c r="W645" t="str">
        <f t="shared" si="20"/>
        <v/>
      </c>
      <c r="X645" s="31" t="str">
        <f t="shared" si="21"/>
        <v>-</v>
      </c>
      <c r="Y645" s="35">
        <v>0.87</v>
      </c>
      <c r="Z645" s="8">
        <f>IFERROR(IFERROR(VLOOKUP(G645,'IVSET-Escuelas'!A:F,4,FALSE),VLOOKUP(M645,'IVSET-Fines'!F:L,7,FALSE)),"-")</f>
        <v>0.76661938428878784</v>
      </c>
    </row>
    <row r="646" spans="1:26" ht="15" thickBot="1" x14ac:dyDescent="0.4">
      <c r="A646" s="3" t="s">
        <v>2916</v>
      </c>
      <c r="B646" s="3" t="s">
        <v>817</v>
      </c>
      <c r="C646" s="3" t="s">
        <v>2080</v>
      </c>
      <c r="D646" s="3" t="s">
        <v>2081</v>
      </c>
      <c r="E646" s="3">
        <v>602059</v>
      </c>
      <c r="F646" s="3">
        <v>2</v>
      </c>
      <c r="G646" s="3" t="s">
        <v>2121</v>
      </c>
      <c r="H646" s="3" t="s">
        <v>20</v>
      </c>
      <c r="I646" s="4" t="s">
        <v>50</v>
      </c>
      <c r="J646" s="4" t="s">
        <v>51</v>
      </c>
      <c r="K646" s="4" t="s">
        <v>2085</v>
      </c>
      <c r="L646" s="4" t="s">
        <v>2122</v>
      </c>
      <c r="M646" s="4"/>
      <c r="N646" s="4" t="s">
        <v>22</v>
      </c>
      <c r="O646" s="4" t="s">
        <v>23</v>
      </c>
      <c r="P646" s="4" t="s">
        <v>27</v>
      </c>
      <c r="Q646" s="4" t="s">
        <v>28</v>
      </c>
      <c r="R646" s="21">
        <v>26</v>
      </c>
      <c r="S646" s="22">
        <v>2</v>
      </c>
      <c r="T646" s="32">
        <v>0</v>
      </c>
      <c r="U646" t="s">
        <v>2910</v>
      </c>
      <c r="W646" t="str">
        <f t="shared" si="20"/>
        <v/>
      </c>
      <c r="X646" s="31" t="str">
        <f t="shared" si="21"/>
        <v>-</v>
      </c>
      <c r="Y646" s="35">
        <v>0.87</v>
      </c>
      <c r="Z646" s="8">
        <f>IFERROR(IFERROR(VLOOKUP(G646,'IVSET-Escuelas'!A:F,4,FALSE),VLOOKUP(M646,'IVSET-Fines'!F:L,7,FALSE)),"-")</f>
        <v>0.91433674097061157</v>
      </c>
    </row>
    <row r="647" spans="1:26" ht="15" thickBot="1" x14ac:dyDescent="0.4">
      <c r="A647" s="3" t="s">
        <v>2916</v>
      </c>
      <c r="B647" s="3" t="s">
        <v>140</v>
      </c>
      <c r="C647" s="3" t="s">
        <v>539</v>
      </c>
      <c r="D647" s="3" t="s">
        <v>541</v>
      </c>
      <c r="E647" s="3">
        <v>611686</v>
      </c>
      <c r="F647" s="3">
        <v>0</v>
      </c>
      <c r="G647" s="3" t="s">
        <v>556</v>
      </c>
      <c r="H647" s="3" t="s">
        <v>210</v>
      </c>
      <c r="I647" s="4" t="s">
        <v>142</v>
      </c>
      <c r="J647" s="4" t="s">
        <v>21</v>
      </c>
      <c r="K647" s="4"/>
      <c r="L647" s="4" t="s">
        <v>557</v>
      </c>
      <c r="M647" s="4"/>
      <c r="N647" s="4" t="s">
        <v>22</v>
      </c>
      <c r="O647" s="4" t="s">
        <v>23</v>
      </c>
      <c r="P647" s="4" t="s">
        <v>27</v>
      </c>
      <c r="Q647" s="4" t="s">
        <v>144</v>
      </c>
      <c r="R647" s="21">
        <v>43</v>
      </c>
      <c r="S647" s="22">
        <v>3</v>
      </c>
      <c r="T647" s="32">
        <v>0</v>
      </c>
      <c r="U647" t="s">
        <v>2909</v>
      </c>
      <c r="W647" t="str">
        <f t="shared" si="20"/>
        <v/>
      </c>
      <c r="X647" s="31" t="str">
        <f t="shared" si="21"/>
        <v>-</v>
      </c>
      <c r="Y647" s="35">
        <v>0.871</v>
      </c>
      <c r="Z647" s="8">
        <f>IFERROR(IFERROR(VLOOKUP(G647,'IVSET-Escuelas'!A:F,4,FALSE),VLOOKUP(M647,'IVSET-Fines'!F:L,7,FALSE)),"-")</f>
        <v>0.23998761177062991</v>
      </c>
    </row>
    <row r="648" spans="1:26" ht="15" thickBot="1" x14ac:dyDescent="0.4">
      <c r="A648" s="3" t="s">
        <v>2916</v>
      </c>
      <c r="B648" s="3" t="s">
        <v>1257</v>
      </c>
      <c r="C648" s="3" t="s">
        <v>2237</v>
      </c>
      <c r="D648" s="3" t="s">
        <v>2238</v>
      </c>
      <c r="E648" s="3">
        <v>612075</v>
      </c>
      <c r="F648" s="3">
        <v>1</v>
      </c>
      <c r="G648" s="3" t="s">
        <v>2247</v>
      </c>
      <c r="H648" s="3" t="s">
        <v>20</v>
      </c>
      <c r="I648" s="4" t="s">
        <v>50</v>
      </c>
      <c r="J648" s="4" t="s">
        <v>51</v>
      </c>
      <c r="K648" s="4" t="s">
        <v>2248</v>
      </c>
      <c r="L648" s="4" t="s">
        <v>765</v>
      </c>
      <c r="M648" s="4"/>
      <c r="N648" s="4" t="s">
        <v>22</v>
      </c>
      <c r="O648" s="4" t="s">
        <v>23</v>
      </c>
      <c r="P648" s="4" t="s">
        <v>27</v>
      </c>
      <c r="Q648" s="4" t="s">
        <v>28</v>
      </c>
      <c r="R648" s="21">
        <v>29</v>
      </c>
      <c r="S648" s="22">
        <v>2</v>
      </c>
      <c r="T648" s="32">
        <v>0</v>
      </c>
      <c r="U648" t="s">
        <v>2910</v>
      </c>
      <c r="W648" t="str">
        <f t="shared" si="20"/>
        <v/>
      </c>
      <c r="X648" s="31" t="str">
        <f t="shared" si="21"/>
        <v>-</v>
      </c>
      <c r="Y648" s="35">
        <v>0.871</v>
      </c>
      <c r="Z648" s="8">
        <f>IFERROR(IFERROR(VLOOKUP(G648,'IVSET-Escuelas'!A:F,4,FALSE),VLOOKUP(M648,'IVSET-Fines'!F:L,7,FALSE)),"-")</f>
        <v>0.31444746255874628</v>
      </c>
    </row>
    <row r="649" spans="1:26" ht="15" thickBot="1" x14ac:dyDescent="0.4">
      <c r="A649" s="5" t="s">
        <v>2916</v>
      </c>
      <c r="B649" s="5" t="s">
        <v>140</v>
      </c>
      <c r="C649" s="5" t="s">
        <v>412</v>
      </c>
      <c r="D649" s="5" t="s">
        <v>2714</v>
      </c>
      <c r="E649" s="5">
        <v>602167</v>
      </c>
      <c r="F649" s="5">
        <v>0</v>
      </c>
      <c r="G649" s="5" t="s">
        <v>2715</v>
      </c>
      <c r="H649" s="5" t="s">
        <v>20</v>
      </c>
      <c r="I649" s="6" t="s">
        <v>50</v>
      </c>
      <c r="J649" s="6" t="s">
        <v>21</v>
      </c>
      <c r="K649" s="6"/>
      <c r="L649" s="6" t="s">
        <v>543</v>
      </c>
      <c r="M649" s="6"/>
      <c r="N649" s="6" t="s">
        <v>22</v>
      </c>
      <c r="O649" s="6" t="s">
        <v>23</v>
      </c>
      <c r="P649" s="6" t="s">
        <v>27</v>
      </c>
      <c r="Q649" s="6" t="s">
        <v>28</v>
      </c>
      <c r="R649" s="19">
        <v>47</v>
      </c>
      <c r="S649" s="20">
        <v>4</v>
      </c>
      <c r="T649" s="32">
        <v>0</v>
      </c>
      <c r="U649" t="s">
        <v>2910</v>
      </c>
      <c r="W649" t="str">
        <f t="shared" si="20"/>
        <v/>
      </c>
      <c r="X649" s="31" t="str">
        <f t="shared" si="21"/>
        <v>-</v>
      </c>
      <c r="Y649" s="35">
        <v>0.872</v>
      </c>
      <c r="Z649" s="8">
        <f>IFERROR(IFERROR(VLOOKUP(G649,'IVSET-Escuelas'!A:F,4,FALSE),VLOOKUP(M649,'IVSET-Fines'!F:L,7,FALSE)),"-")</f>
        <v>0.26728236675262451</v>
      </c>
    </row>
    <row r="650" spans="1:26" ht="15" thickBot="1" x14ac:dyDescent="0.4">
      <c r="A650" s="5" t="s">
        <v>2916</v>
      </c>
      <c r="B650" s="5" t="s">
        <v>516</v>
      </c>
      <c r="C650" s="5" t="s">
        <v>889</v>
      </c>
      <c r="D650" s="5" t="s">
        <v>2458</v>
      </c>
      <c r="E650" s="5">
        <v>601249</v>
      </c>
      <c r="F650" s="5">
        <v>0</v>
      </c>
      <c r="G650" s="5" t="s">
        <v>2459</v>
      </c>
      <c r="H650" s="5" t="s">
        <v>20</v>
      </c>
      <c r="I650" s="6" t="s">
        <v>50</v>
      </c>
      <c r="J650" s="6" t="s">
        <v>21</v>
      </c>
      <c r="K650" s="6"/>
      <c r="L650" s="6" t="s">
        <v>2460</v>
      </c>
      <c r="M650" s="6"/>
      <c r="N650" s="6" t="s">
        <v>22</v>
      </c>
      <c r="O650" s="6" t="s">
        <v>23</v>
      </c>
      <c r="P650" s="6" t="s">
        <v>27</v>
      </c>
      <c r="Q650" s="6" t="s">
        <v>28</v>
      </c>
      <c r="R650" s="19">
        <v>29</v>
      </c>
      <c r="S650" s="20">
        <v>2</v>
      </c>
      <c r="T650" s="32">
        <v>0</v>
      </c>
      <c r="U650" t="s">
        <v>2910</v>
      </c>
      <c r="W650" t="str">
        <f t="shared" si="20"/>
        <v/>
      </c>
      <c r="X650" s="31" t="str">
        <f t="shared" si="21"/>
        <v>-</v>
      </c>
      <c r="Y650" s="35">
        <v>0.872</v>
      </c>
      <c r="Z650" s="8">
        <f>IFERROR(IFERROR(VLOOKUP(G650,'IVSET-Escuelas'!A:F,4,FALSE),VLOOKUP(M650,'IVSET-Fines'!F:L,7,FALSE)),"-")</f>
        <v>0.41557025909423828</v>
      </c>
    </row>
    <row r="651" spans="1:26" ht="15" thickBot="1" x14ac:dyDescent="0.4">
      <c r="A651" s="5" t="s">
        <v>2916</v>
      </c>
      <c r="B651" s="5" t="s">
        <v>19</v>
      </c>
      <c r="C651" s="5" t="s">
        <v>17</v>
      </c>
      <c r="D651" s="5" t="s">
        <v>18</v>
      </c>
      <c r="E651" s="5">
        <v>613138</v>
      </c>
      <c r="F651" s="5">
        <v>1</v>
      </c>
      <c r="G651" s="5" t="s">
        <v>69</v>
      </c>
      <c r="H651" s="5" t="s">
        <v>20</v>
      </c>
      <c r="I651" s="6" t="s">
        <v>50</v>
      </c>
      <c r="J651" s="6" t="s">
        <v>51</v>
      </c>
      <c r="K651" s="6" t="s">
        <v>70</v>
      </c>
      <c r="L651" s="6" t="s">
        <v>71</v>
      </c>
      <c r="M651" s="6"/>
      <c r="N651" s="6" t="s">
        <v>22</v>
      </c>
      <c r="O651" s="6" t="s">
        <v>23</v>
      </c>
      <c r="P651" s="6" t="s">
        <v>27</v>
      </c>
      <c r="Q651" s="6" t="s">
        <v>28</v>
      </c>
      <c r="R651" s="19">
        <v>43</v>
      </c>
      <c r="S651" s="20">
        <v>3</v>
      </c>
      <c r="T651" s="32">
        <v>0</v>
      </c>
      <c r="U651" t="s">
        <v>2910</v>
      </c>
      <c r="W651" t="str">
        <f t="shared" si="20"/>
        <v/>
      </c>
      <c r="X651" s="31" t="str">
        <f t="shared" si="21"/>
        <v>-</v>
      </c>
      <c r="Y651" s="35">
        <v>0.872</v>
      </c>
      <c r="Z651" s="8">
        <f>IFERROR(IFERROR(VLOOKUP(G651,'IVSET-Escuelas'!A:F,4,FALSE),VLOOKUP(M651,'IVSET-Fines'!F:L,7,FALSE)),"-")</f>
        <v>0.62955325841903687</v>
      </c>
    </row>
    <row r="652" spans="1:26" ht="15" thickBot="1" x14ac:dyDescent="0.4">
      <c r="A652" s="3" t="s">
        <v>2916</v>
      </c>
      <c r="B652" s="3" t="s">
        <v>516</v>
      </c>
      <c r="C652" s="3" t="s">
        <v>889</v>
      </c>
      <c r="D652" s="3" t="s">
        <v>2458</v>
      </c>
      <c r="E652" s="3">
        <v>601247</v>
      </c>
      <c r="F652" s="3">
        <v>0</v>
      </c>
      <c r="G652" s="3" t="s">
        <v>2464</v>
      </c>
      <c r="H652" s="3" t="s">
        <v>20</v>
      </c>
      <c r="I652" s="4" t="s">
        <v>50</v>
      </c>
      <c r="J652" s="4" t="s">
        <v>21</v>
      </c>
      <c r="K652" s="4"/>
      <c r="L652" s="4" t="s">
        <v>1226</v>
      </c>
      <c r="M652" s="4"/>
      <c r="N652" s="4" t="s">
        <v>22</v>
      </c>
      <c r="O652" s="4" t="s">
        <v>23</v>
      </c>
      <c r="P652" s="4" t="s">
        <v>27</v>
      </c>
      <c r="Q652" s="4" t="s">
        <v>28</v>
      </c>
      <c r="R652" s="21">
        <v>3</v>
      </c>
      <c r="S652" s="22">
        <v>1</v>
      </c>
      <c r="T652" s="32">
        <v>0</v>
      </c>
      <c r="U652" t="s">
        <v>2910</v>
      </c>
      <c r="W652" t="str">
        <f t="shared" si="20"/>
        <v/>
      </c>
      <c r="X652" s="31" t="str">
        <f t="shared" si="21"/>
        <v>-</v>
      </c>
      <c r="Y652" s="35">
        <v>0.874</v>
      </c>
      <c r="Z652" s="8">
        <f>IFERROR(IFERROR(VLOOKUP(G652,'IVSET-Escuelas'!A:F,4,FALSE),VLOOKUP(M652,'IVSET-Fines'!F:L,7,FALSE)),"-")</f>
        <v>0.5152360200881958</v>
      </c>
    </row>
    <row r="653" spans="1:26" ht="15" thickBot="1" x14ac:dyDescent="0.4">
      <c r="A653" s="5" t="s">
        <v>2916</v>
      </c>
      <c r="B653" s="5" t="s">
        <v>225</v>
      </c>
      <c r="C653" s="5" t="s">
        <v>942</v>
      </c>
      <c r="D653" s="5" t="s">
        <v>943</v>
      </c>
      <c r="E653" s="5">
        <v>609273</v>
      </c>
      <c r="F653" s="5">
        <v>3</v>
      </c>
      <c r="G653" s="5" t="s">
        <v>988</v>
      </c>
      <c r="H653" s="5" t="s">
        <v>20</v>
      </c>
      <c r="I653" s="6" t="s">
        <v>50</v>
      </c>
      <c r="J653" s="6" t="s">
        <v>51</v>
      </c>
      <c r="K653" s="6" t="s">
        <v>985</v>
      </c>
      <c r="L653" s="6" t="s">
        <v>989</v>
      </c>
      <c r="M653" s="6"/>
      <c r="N653" s="6" t="s">
        <v>22</v>
      </c>
      <c r="O653" s="6" t="s">
        <v>23</v>
      </c>
      <c r="P653" s="6" t="s">
        <v>27</v>
      </c>
      <c r="Q653" s="6" t="s">
        <v>28</v>
      </c>
      <c r="R653" s="19">
        <v>30</v>
      </c>
      <c r="S653" s="20">
        <v>2</v>
      </c>
      <c r="T653" s="32">
        <v>0</v>
      </c>
      <c r="U653" t="s">
        <v>2910</v>
      </c>
      <c r="W653" t="str">
        <f t="shared" si="20"/>
        <v/>
      </c>
      <c r="X653" s="31" t="str">
        <f t="shared" si="21"/>
        <v>-</v>
      </c>
      <c r="Y653" s="35">
        <v>0.874</v>
      </c>
      <c r="Z653" s="8">
        <f>IFERROR(IFERROR(VLOOKUP(G653,'IVSET-Escuelas'!A:F,4,FALSE),VLOOKUP(M653,'IVSET-Fines'!F:L,7,FALSE)),"-")</f>
        <v>0.59903049468994141</v>
      </c>
    </row>
    <row r="654" spans="1:26" ht="15" thickBot="1" x14ac:dyDescent="0.4">
      <c r="A654" s="5" t="s">
        <v>2916</v>
      </c>
      <c r="B654" s="5" t="s">
        <v>19</v>
      </c>
      <c r="C654" s="5" t="s">
        <v>17</v>
      </c>
      <c r="D654" s="5" t="s">
        <v>18</v>
      </c>
      <c r="E654" s="5">
        <v>602914</v>
      </c>
      <c r="F654" s="5">
        <v>2</v>
      </c>
      <c r="G654" s="5" t="s">
        <v>54</v>
      </c>
      <c r="H654" s="5" t="s">
        <v>20</v>
      </c>
      <c r="I654" s="6" t="s">
        <v>50</v>
      </c>
      <c r="J654" s="6" t="s">
        <v>51</v>
      </c>
      <c r="K654" s="6" t="s">
        <v>55</v>
      </c>
      <c r="L654" s="6" t="s">
        <v>56</v>
      </c>
      <c r="M654" s="6"/>
      <c r="N654" s="6" t="s">
        <v>22</v>
      </c>
      <c r="O654" s="6" t="s">
        <v>23</v>
      </c>
      <c r="P654" s="6" t="s">
        <v>27</v>
      </c>
      <c r="Q654" s="6" t="s">
        <v>28</v>
      </c>
      <c r="R654" s="19">
        <v>28</v>
      </c>
      <c r="S654" s="20">
        <v>2</v>
      </c>
      <c r="T654" s="32">
        <v>0</v>
      </c>
      <c r="U654" t="s">
        <v>2910</v>
      </c>
      <c r="W654" t="str">
        <f t="shared" si="20"/>
        <v/>
      </c>
      <c r="X654" s="31" t="str">
        <f t="shared" si="21"/>
        <v>-</v>
      </c>
      <c r="Y654" s="35">
        <v>0.875</v>
      </c>
      <c r="Z654" s="8">
        <f>IFERROR(IFERROR(VLOOKUP(G654,'IVSET-Escuelas'!A:F,4,FALSE),VLOOKUP(M654,'IVSET-Fines'!F:L,7,FALSE)),"-")</f>
        <v>0.3958611786365509</v>
      </c>
    </row>
    <row r="655" spans="1:26" ht="15" thickBot="1" x14ac:dyDescent="0.4">
      <c r="A655" s="3" t="s">
        <v>2916</v>
      </c>
      <c r="B655" s="3" t="s">
        <v>205</v>
      </c>
      <c r="C655" s="3" t="s">
        <v>2002</v>
      </c>
      <c r="D655" s="3" t="s">
        <v>2003</v>
      </c>
      <c r="E655" s="3">
        <v>604670</v>
      </c>
      <c r="F655" s="3">
        <v>0</v>
      </c>
      <c r="G655" s="3" t="s">
        <v>2012</v>
      </c>
      <c r="H655" s="3" t="s">
        <v>20</v>
      </c>
      <c r="I655" s="4" t="s">
        <v>50</v>
      </c>
      <c r="J655" s="4" t="s">
        <v>21</v>
      </c>
      <c r="K655" s="4"/>
      <c r="L655" s="4" t="s">
        <v>2013</v>
      </c>
      <c r="M655" s="4"/>
      <c r="N655" s="4" t="s">
        <v>200</v>
      </c>
      <c r="O655" s="4" t="s">
        <v>23</v>
      </c>
      <c r="P655" s="4" t="s">
        <v>27</v>
      </c>
      <c r="Q655" s="4" t="s">
        <v>28</v>
      </c>
      <c r="R655" s="21">
        <v>10</v>
      </c>
      <c r="S655" s="22">
        <v>1</v>
      </c>
      <c r="T655" s="32">
        <v>0</v>
      </c>
      <c r="U655" t="s">
        <v>2910</v>
      </c>
      <c r="W655" t="str">
        <f t="shared" si="20"/>
        <v/>
      </c>
      <c r="X655" s="31" t="str">
        <f t="shared" si="21"/>
        <v>-</v>
      </c>
      <c r="Y655" s="35">
        <v>0.876</v>
      </c>
      <c r="Z655" s="8">
        <f>IFERROR(IFERROR(VLOOKUP(G655,'IVSET-Escuelas'!A:F,4,FALSE),VLOOKUP(M655,'IVSET-Fines'!F:L,7,FALSE)),"-")</f>
        <v>0.49545562267303472</v>
      </c>
    </row>
    <row r="656" spans="1:26" ht="15" thickBot="1" x14ac:dyDescent="0.4">
      <c r="A656" s="5" t="s">
        <v>2916</v>
      </c>
      <c r="B656" s="5" t="s">
        <v>1257</v>
      </c>
      <c r="C656" s="5" t="s">
        <v>2213</v>
      </c>
      <c r="D656" s="5" t="s">
        <v>2214</v>
      </c>
      <c r="E656" s="5">
        <v>601022</v>
      </c>
      <c r="F656" s="5">
        <v>2</v>
      </c>
      <c r="G656" s="5" t="s">
        <v>2219</v>
      </c>
      <c r="H656" s="5" t="s">
        <v>20</v>
      </c>
      <c r="I656" s="6" t="s">
        <v>50</v>
      </c>
      <c r="J656" s="6" t="s">
        <v>51</v>
      </c>
      <c r="K656" s="6" t="s">
        <v>2220</v>
      </c>
      <c r="L656" s="6" t="s">
        <v>619</v>
      </c>
      <c r="M656" s="6"/>
      <c r="N656" s="6" t="s">
        <v>22</v>
      </c>
      <c r="O656" s="6" t="s">
        <v>23</v>
      </c>
      <c r="P656" s="6" t="s">
        <v>27</v>
      </c>
      <c r="Q656" s="6" t="s">
        <v>28</v>
      </c>
      <c r="R656" s="19">
        <v>22</v>
      </c>
      <c r="S656" s="20">
        <v>2</v>
      </c>
      <c r="T656" s="32">
        <v>0</v>
      </c>
      <c r="U656" t="s">
        <v>2910</v>
      </c>
      <c r="W656" t="str">
        <f t="shared" si="20"/>
        <v/>
      </c>
      <c r="X656" s="31" t="str">
        <f t="shared" si="21"/>
        <v>-</v>
      </c>
      <c r="Y656" s="35">
        <v>0.876</v>
      </c>
      <c r="Z656" s="8">
        <f>IFERROR(IFERROR(VLOOKUP(G656,'IVSET-Escuelas'!A:F,4,FALSE),VLOOKUP(M656,'IVSET-Fines'!F:L,7,FALSE)),"-")</f>
        <v>0.49747681617736822</v>
      </c>
    </row>
    <row r="657" spans="1:26" ht="15" thickBot="1" x14ac:dyDescent="0.4">
      <c r="A657" s="3" t="s">
        <v>2916</v>
      </c>
      <c r="B657" s="3" t="s">
        <v>257</v>
      </c>
      <c r="C657" s="3" t="s">
        <v>254</v>
      </c>
      <c r="D657" s="3" t="s">
        <v>256</v>
      </c>
      <c r="E657" s="3">
        <v>603913</v>
      </c>
      <c r="F657" s="3">
        <v>2</v>
      </c>
      <c r="G657" s="3" t="s">
        <v>308</v>
      </c>
      <c r="H657" s="3" t="s">
        <v>20</v>
      </c>
      <c r="I657" s="4" t="s">
        <v>50</v>
      </c>
      <c r="J657" s="4" t="s">
        <v>51</v>
      </c>
      <c r="K657" s="4" t="s">
        <v>284</v>
      </c>
      <c r="L657" s="4" t="s">
        <v>309</v>
      </c>
      <c r="M657" s="4"/>
      <c r="N657" s="4" t="s">
        <v>22</v>
      </c>
      <c r="O657" s="4" t="s">
        <v>23</v>
      </c>
      <c r="P657" s="4" t="s">
        <v>27</v>
      </c>
      <c r="Q657" s="4" t="s">
        <v>28</v>
      </c>
      <c r="R657" s="21">
        <v>28</v>
      </c>
      <c r="S657" s="22">
        <v>2</v>
      </c>
      <c r="T657" s="32">
        <v>0</v>
      </c>
      <c r="U657" t="s">
        <v>2910</v>
      </c>
      <c r="W657" t="str">
        <f t="shared" si="20"/>
        <v/>
      </c>
      <c r="X657" s="31" t="str">
        <f t="shared" si="21"/>
        <v>-</v>
      </c>
      <c r="Y657" s="35">
        <v>0.878</v>
      </c>
      <c r="Z657" s="8">
        <f>IFERROR(IFERROR(VLOOKUP(G657,'IVSET-Escuelas'!A:F,4,FALSE),VLOOKUP(M657,'IVSET-Fines'!F:L,7,FALSE)),"-")</f>
        <v>0.76071876287460327</v>
      </c>
    </row>
    <row r="658" spans="1:26" ht="15" thickBot="1" x14ac:dyDescent="0.4">
      <c r="A658" s="3" t="s">
        <v>2916</v>
      </c>
      <c r="B658" s="3" t="s">
        <v>204</v>
      </c>
      <c r="C658" s="3" t="s">
        <v>1084</v>
      </c>
      <c r="D658" s="3" t="s">
        <v>1085</v>
      </c>
      <c r="E658" s="3">
        <v>611472</v>
      </c>
      <c r="F658" s="3">
        <v>1</v>
      </c>
      <c r="G658" s="3" t="s">
        <v>1091</v>
      </c>
      <c r="H658" s="3" t="s">
        <v>20</v>
      </c>
      <c r="I658" s="4" t="s">
        <v>50</v>
      </c>
      <c r="J658" s="4" t="s">
        <v>51</v>
      </c>
      <c r="K658" s="4" t="s">
        <v>1092</v>
      </c>
      <c r="L658" s="4" t="s">
        <v>1093</v>
      </c>
      <c r="M658" s="4"/>
      <c r="N658" s="4" t="s">
        <v>22</v>
      </c>
      <c r="O658" s="4" t="s">
        <v>23</v>
      </c>
      <c r="P658" s="4" t="s">
        <v>27</v>
      </c>
      <c r="Q658" s="4" t="s">
        <v>28</v>
      </c>
      <c r="R658" s="21">
        <v>74</v>
      </c>
      <c r="S658" s="22">
        <v>5</v>
      </c>
      <c r="T658" s="32">
        <v>0</v>
      </c>
      <c r="U658" t="s">
        <v>2910</v>
      </c>
      <c r="W658" t="str">
        <f t="shared" si="20"/>
        <v/>
      </c>
      <c r="X658" s="31" t="str">
        <f t="shared" si="21"/>
        <v>-</v>
      </c>
      <c r="Y658" s="35">
        <v>0.88</v>
      </c>
      <c r="Z658" s="8">
        <f>IFERROR(IFERROR(VLOOKUP(G658,'IVSET-Escuelas'!A:F,4,FALSE),VLOOKUP(M658,'IVSET-Fines'!F:L,7,FALSE)),"-")</f>
        <v>0.74106526374816895</v>
      </c>
    </row>
    <row r="659" spans="1:26" ht="15" thickBot="1" x14ac:dyDescent="0.4">
      <c r="A659" s="5" t="s">
        <v>2916</v>
      </c>
      <c r="B659" s="5" t="s">
        <v>19</v>
      </c>
      <c r="C659" s="5" t="s">
        <v>252</v>
      </c>
      <c r="D659" s="5" t="s">
        <v>2566</v>
      </c>
      <c r="E659" s="5">
        <v>602810</v>
      </c>
      <c r="F659" s="5">
        <v>0</v>
      </c>
      <c r="G659" s="5" t="s">
        <v>2578</v>
      </c>
      <c r="H659" s="5" t="s">
        <v>20</v>
      </c>
      <c r="I659" s="6" t="s">
        <v>50</v>
      </c>
      <c r="J659" s="6" t="s">
        <v>21</v>
      </c>
      <c r="K659" s="6"/>
      <c r="L659" s="6" t="s">
        <v>2579</v>
      </c>
      <c r="M659" s="6"/>
      <c r="N659" s="6" t="s">
        <v>22</v>
      </c>
      <c r="O659" s="6" t="s">
        <v>23</v>
      </c>
      <c r="P659" s="6" t="s">
        <v>27</v>
      </c>
      <c r="Q659" s="6" t="s">
        <v>28</v>
      </c>
      <c r="R659" s="19">
        <v>13</v>
      </c>
      <c r="S659" s="20">
        <v>1</v>
      </c>
      <c r="T659" s="32">
        <v>0</v>
      </c>
      <c r="U659" t="s">
        <v>2910</v>
      </c>
      <c r="W659" t="str">
        <f t="shared" si="20"/>
        <v/>
      </c>
      <c r="X659" s="31" t="str">
        <f t="shared" si="21"/>
        <v>-</v>
      </c>
      <c r="Y659" s="35">
        <v>0.88100000000000001</v>
      </c>
      <c r="Z659" s="8">
        <f>IFERROR(IFERROR(VLOOKUP(G659,'IVSET-Escuelas'!A:F,4,FALSE),VLOOKUP(M659,'IVSET-Fines'!F:L,7,FALSE)),"-")</f>
        <v>0.74892425537109375</v>
      </c>
    </row>
    <row r="660" spans="1:26" ht="15" thickBot="1" x14ac:dyDescent="0.4">
      <c r="A660" s="5" t="s">
        <v>2916</v>
      </c>
      <c r="B660" s="5" t="s">
        <v>223</v>
      </c>
      <c r="C660" s="5" t="s">
        <v>714</v>
      </c>
      <c r="D660" s="5" t="s">
        <v>715</v>
      </c>
      <c r="E660" s="5">
        <v>604982</v>
      </c>
      <c r="F660" s="5">
        <v>0</v>
      </c>
      <c r="G660" s="5" t="s">
        <v>722</v>
      </c>
      <c r="H660" s="5" t="s">
        <v>20</v>
      </c>
      <c r="I660" s="6" t="s">
        <v>50</v>
      </c>
      <c r="J660" s="6" t="s">
        <v>21</v>
      </c>
      <c r="K660" s="6"/>
      <c r="L660" s="6" t="s">
        <v>723</v>
      </c>
      <c r="M660" s="6"/>
      <c r="N660" s="6" t="s">
        <v>22</v>
      </c>
      <c r="O660" s="6" t="s">
        <v>23</v>
      </c>
      <c r="P660" s="6" t="s">
        <v>27</v>
      </c>
      <c r="Q660" s="6" t="s">
        <v>28</v>
      </c>
      <c r="R660" s="19">
        <v>10</v>
      </c>
      <c r="S660" s="20">
        <v>1</v>
      </c>
      <c r="T660" s="32">
        <v>0</v>
      </c>
      <c r="U660" t="s">
        <v>2910</v>
      </c>
      <c r="W660" t="str">
        <f t="shared" si="20"/>
        <v/>
      </c>
      <c r="X660" s="31" t="str">
        <f t="shared" si="21"/>
        <v>-</v>
      </c>
      <c r="Y660" s="35">
        <v>0.88200000000000001</v>
      </c>
      <c r="Z660" s="8">
        <f>IFERROR(IFERROR(VLOOKUP(G660,'IVSET-Escuelas'!A:F,4,FALSE),VLOOKUP(M660,'IVSET-Fines'!F:L,7,FALSE)),"-")</f>
        <v>0.42396265268325811</v>
      </c>
    </row>
    <row r="661" spans="1:26" ht="15" thickBot="1" x14ac:dyDescent="0.4">
      <c r="A661" s="3" t="s">
        <v>2916</v>
      </c>
      <c r="B661" s="3" t="s">
        <v>257</v>
      </c>
      <c r="C661" s="3" t="s">
        <v>254</v>
      </c>
      <c r="D661" s="3" t="s">
        <v>256</v>
      </c>
      <c r="E661" s="3">
        <v>613897</v>
      </c>
      <c r="F661" s="3">
        <v>3</v>
      </c>
      <c r="G661" s="3" t="s">
        <v>299</v>
      </c>
      <c r="H661" s="3" t="s">
        <v>20</v>
      </c>
      <c r="I661" s="4" t="s">
        <v>50</v>
      </c>
      <c r="J661" s="4" t="s">
        <v>51</v>
      </c>
      <c r="K661" s="4" t="s">
        <v>290</v>
      </c>
      <c r="L661" s="4" t="s">
        <v>300</v>
      </c>
      <c r="M661" s="4"/>
      <c r="N661" s="4" t="s">
        <v>22</v>
      </c>
      <c r="O661" s="4" t="s">
        <v>23</v>
      </c>
      <c r="P661" s="4" t="s">
        <v>27</v>
      </c>
      <c r="Q661" s="4" t="s">
        <v>28</v>
      </c>
      <c r="R661" s="21">
        <v>30</v>
      </c>
      <c r="S661" s="22">
        <v>2</v>
      </c>
      <c r="T661" s="32">
        <v>0</v>
      </c>
      <c r="U661" t="s">
        <v>2910</v>
      </c>
      <c r="W661" t="str">
        <f t="shared" si="20"/>
        <v/>
      </c>
      <c r="X661" s="31" t="str">
        <f t="shared" si="21"/>
        <v>-</v>
      </c>
      <c r="Y661" s="35">
        <v>0.88200000000000001</v>
      </c>
      <c r="Z661" s="8">
        <f>IFERROR(IFERROR(VLOOKUP(G661,'IVSET-Escuelas'!A:F,4,FALSE),VLOOKUP(M661,'IVSET-Fines'!F:L,7,FALSE)),"-")</f>
        <v>0.70679199695587158</v>
      </c>
    </row>
    <row r="662" spans="1:26" ht="15" thickBot="1" x14ac:dyDescent="0.4">
      <c r="A662" s="3" t="s">
        <v>2916</v>
      </c>
      <c r="B662" s="3" t="s">
        <v>19</v>
      </c>
      <c r="C662" s="3" t="s">
        <v>17</v>
      </c>
      <c r="D662" s="3" t="s">
        <v>18</v>
      </c>
      <c r="E662" s="3">
        <v>602914</v>
      </c>
      <c r="F662" s="3">
        <v>1</v>
      </c>
      <c r="G662" s="3" t="s">
        <v>57</v>
      </c>
      <c r="H662" s="3" t="s">
        <v>20</v>
      </c>
      <c r="I662" s="4" t="s">
        <v>50</v>
      </c>
      <c r="J662" s="4" t="s">
        <v>51</v>
      </c>
      <c r="K662" s="4" t="s">
        <v>55</v>
      </c>
      <c r="L662" s="4" t="s">
        <v>58</v>
      </c>
      <c r="M662" s="4"/>
      <c r="N662" s="4" t="s">
        <v>22</v>
      </c>
      <c r="O662" s="4" t="s">
        <v>23</v>
      </c>
      <c r="P662" s="4" t="s">
        <v>27</v>
      </c>
      <c r="Q662" s="4" t="s">
        <v>28</v>
      </c>
      <c r="R662" s="21">
        <v>40</v>
      </c>
      <c r="S662" s="22">
        <v>4</v>
      </c>
      <c r="T662" s="32">
        <v>0</v>
      </c>
      <c r="U662" t="s">
        <v>2910</v>
      </c>
      <c r="W662" t="str">
        <f t="shared" si="20"/>
        <v/>
      </c>
      <c r="X662" s="31" t="str">
        <f t="shared" si="21"/>
        <v>-</v>
      </c>
      <c r="Y662" s="35">
        <v>0.88200000000000001</v>
      </c>
      <c r="Z662" s="8">
        <f>IFERROR(IFERROR(VLOOKUP(G662,'IVSET-Escuelas'!A:F,4,FALSE),VLOOKUP(M662,'IVSET-Fines'!F:L,7,FALSE)),"-")</f>
        <v>0.14532166719436651</v>
      </c>
    </row>
    <row r="663" spans="1:26" ht="15" thickBot="1" x14ac:dyDescent="0.4">
      <c r="A663" s="3" t="s">
        <v>2916</v>
      </c>
      <c r="B663" s="3" t="s">
        <v>19</v>
      </c>
      <c r="C663" s="3" t="s">
        <v>17</v>
      </c>
      <c r="D663" s="3" t="s">
        <v>18</v>
      </c>
      <c r="E663" s="3">
        <v>603071</v>
      </c>
      <c r="F663" s="3">
        <v>0</v>
      </c>
      <c r="G663" s="3" t="s">
        <v>209</v>
      </c>
      <c r="H663" s="3" t="s">
        <v>210</v>
      </c>
      <c r="I663" s="4" t="s">
        <v>110</v>
      </c>
      <c r="J663" s="4" t="s">
        <v>21</v>
      </c>
      <c r="K663" s="4"/>
      <c r="L663" s="4" t="s">
        <v>211</v>
      </c>
      <c r="M663" s="4"/>
      <c r="N663" s="4" t="s">
        <v>22</v>
      </c>
      <c r="O663" s="4" t="s">
        <v>134</v>
      </c>
      <c r="P663" s="4" t="s">
        <v>27</v>
      </c>
      <c r="Q663" s="4" t="s">
        <v>28</v>
      </c>
      <c r="R663" s="21">
        <v>6</v>
      </c>
      <c r="S663" s="22">
        <v>1</v>
      </c>
      <c r="T663" s="32">
        <v>0</v>
      </c>
      <c r="U663" t="s">
        <v>2909</v>
      </c>
      <c r="W663" t="str">
        <f t="shared" si="20"/>
        <v/>
      </c>
      <c r="X663" s="31" t="str">
        <f t="shared" si="21"/>
        <v>-</v>
      </c>
      <c r="Y663" s="35">
        <v>0.88400000000000001</v>
      </c>
      <c r="Z663" s="8">
        <f>IFERROR(IFERROR(VLOOKUP(G663,'IVSET-Escuelas'!A:F,4,FALSE),VLOOKUP(M663,'IVSET-Fines'!F:L,7,FALSE)),"-")</f>
        <v>7.2125107049942017E-2</v>
      </c>
    </row>
    <row r="664" spans="1:26" ht="15" thickBot="1" x14ac:dyDescent="0.4">
      <c r="A664" s="3" t="s">
        <v>2916</v>
      </c>
      <c r="B664" s="3" t="s">
        <v>1780</v>
      </c>
      <c r="C664" s="3" t="s">
        <v>1778</v>
      </c>
      <c r="D664" s="3" t="s">
        <v>1779</v>
      </c>
      <c r="E664" s="3">
        <v>612009</v>
      </c>
      <c r="F664" s="3">
        <v>1</v>
      </c>
      <c r="G664" s="3" t="s">
        <v>1793</v>
      </c>
      <c r="H664" s="3" t="s">
        <v>20</v>
      </c>
      <c r="I664" s="4" t="s">
        <v>50</v>
      </c>
      <c r="J664" s="4" t="s">
        <v>51</v>
      </c>
      <c r="K664" s="4" t="s">
        <v>1794</v>
      </c>
      <c r="L664" s="4" t="s">
        <v>528</v>
      </c>
      <c r="M664" s="4"/>
      <c r="N664" s="4" t="s">
        <v>22</v>
      </c>
      <c r="O664" s="4" t="s">
        <v>23</v>
      </c>
      <c r="P664" s="4" t="s">
        <v>27</v>
      </c>
      <c r="Q664" s="4" t="s">
        <v>28</v>
      </c>
      <c r="R664" s="21">
        <v>39</v>
      </c>
      <c r="S664" s="22">
        <v>5</v>
      </c>
      <c r="T664" s="32">
        <v>0</v>
      </c>
      <c r="U664" t="s">
        <v>2910</v>
      </c>
      <c r="W664" t="str">
        <f t="shared" si="20"/>
        <v/>
      </c>
      <c r="X664" s="31" t="str">
        <f t="shared" si="21"/>
        <v>-</v>
      </c>
      <c r="Y664" s="35">
        <v>0.88500000000000001</v>
      </c>
      <c r="Z664" s="8">
        <f>IFERROR(IFERROR(VLOOKUP(G664,'IVSET-Escuelas'!A:F,4,FALSE),VLOOKUP(M664,'IVSET-Fines'!F:L,7,FALSE)),"-")</f>
        <v>0.61031794548034668</v>
      </c>
    </row>
    <row r="665" spans="1:26" ht="15" thickBot="1" x14ac:dyDescent="0.4">
      <c r="A665" s="5" t="s">
        <v>2916</v>
      </c>
      <c r="B665" s="5" t="s">
        <v>1532</v>
      </c>
      <c r="C665" s="5" t="s">
        <v>1530</v>
      </c>
      <c r="D665" s="5" t="s">
        <v>1531</v>
      </c>
      <c r="E665" s="5">
        <v>602154</v>
      </c>
      <c r="F665" s="5">
        <v>2</v>
      </c>
      <c r="G665" s="5" t="s">
        <v>1638</v>
      </c>
      <c r="H665" s="5" t="s">
        <v>20</v>
      </c>
      <c r="I665" s="6" t="s">
        <v>50</v>
      </c>
      <c r="J665" s="6" t="s">
        <v>51</v>
      </c>
      <c r="K665" s="6" t="s">
        <v>1572</v>
      </c>
      <c r="L665" s="6" t="s">
        <v>1639</v>
      </c>
      <c r="M665" s="6"/>
      <c r="N665" s="6" t="s">
        <v>22</v>
      </c>
      <c r="O665" s="6" t="s">
        <v>23</v>
      </c>
      <c r="P665" s="6" t="s">
        <v>27</v>
      </c>
      <c r="Q665" s="6" t="s">
        <v>28</v>
      </c>
      <c r="R665" s="19">
        <v>23</v>
      </c>
      <c r="S665" s="20">
        <v>1</v>
      </c>
      <c r="T665" s="32">
        <v>0</v>
      </c>
      <c r="U665" t="s">
        <v>2910</v>
      </c>
      <c r="W665" t="str">
        <f t="shared" si="20"/>
        <v/>
      </c>
      <c r="X665" s="31" t="str">
        <f t="shared" si="21"/>
        <v>-</v>
      </c>
      <c r="Y665" s="35">
        <v>0.88900000000000001</v>
      </c>
      <c r="Z665" s="8">
        <f>IFERROR(IFERROR(VLOOKUP(G665,'IVSET-Escuelas'!A:F,4,FALSE),VLOOKUP(M665,'IVSET-Fines'!F:L,7,FALSE)),"-")</f>
        <v>0.48160645365715032</v>
      </c>
    </row>
    <row r="666" spans="1:26" ht="15" thickBot="1" x14ac:dyDescent="0.4">
      <c r="A666" s="5" t="s">
        <v>2916</v>
      </c>
      <c r="B666" s="5" t="s">
        <v>206</v>
      </c>
      <c r="C666" s="5" t="s">
        <v>903</v>
      </c>
      <c r="D666" s="5" t="s">
        <v>904</v>
      </c>
      <c r="E666" s="5">
        <v>604521</v>
      </c>
      <c r="F666" s="5">
        <v>0</v>
      </c>
      <c r="G666" s="5" t="s">
        <v>905</v>
      </c>
      <c r="H666" s="5" t="s">
        <v>20</v>
      </c>
      <c r="I666" s="6" t="s">
        <v>50</v>
      </c>
      <c r="J666" s="6" t="s">
        <v>21</v>
      </c>
      <c r="K666" s="6"/>
      <c r="L666" s="6" t="s">
        <v>906</v>
      </c>
      <c r="M666" s="6"/>
      <c r="N666" s="6" t="s">
        <v>22</v>
      </c>
      <c r="O666" s="6" t="s">
        <v>23</v>
      </c>
      <c r="P666" s="6" t="s">
        <v>27</v>
      </c>
      <c r="Q666" s="6" t="s">
        <v>28</v>
      </c>
      <c r="R666" s="19">
        <v>22</v>
      </c>
      <c r="S666" s="20">
        <v>3</v>
      </c>
      <c r="T666" s="32">
        <v>0</v>
      </c>
      <c r="U666" t="s">
        <v>2910</v>
      </c>
      <c r="W666" t="str">
        <f t="shared" si="20"/>
        <v/>
      </c>
      <c r="X666" s="31" t="str">
        <f t="shared" si="21"/>
        <v>-</v>
      </c>
      <c r="Y666" s="35">
        <v>0.89</v>
      </c>
      <c r="Z666" s="8">
        <f>IFERROR(IFERROR(VLOOKUP(G666,'IVSET-Escuelas'!A:F,4,FALSE),VLOOKUP(M666,'IVSET-Fines'!F:L,7,FALSE)),"-")</f>
        <v>0.38532358407974238</v>
      </c>
    </row>
    <row r="667" spans="1:26" ht="15" thickBot="1" x14ac:dyDescent="0.4">
      <c r="A667" s="3" t="s">
        <v>2916</v>
      </c>
      <c r="B667" s="3" t="s">
        <v>225</v>
      </c>
      <c r="C667" s="3" t="s">
        <v>942</v>
      </c>
      <c r="D667" s="3" t="s">
        <v>943</v>
      </c>
      <c r="E667" s="3">
        <v>609275</v>
      </c>
      <c r="F667" s="3">
        <v>2</v>
      </c>
      <c r="G667" s="3" t="s">
        <v>990</v>
      </c>
      <c r="H667" s="3" t="s">
        <v>20</v>
      </c>
      <c r="I667" s="4" t="s">
        <v>50</v>
      </c>
      <c r="J667" s="4" t="s">
        <v>51</v>
      </c>
      <c r="K667" s="4" t="s">
        <v>978</v>
      </c>
      <c r="L667" s="4" t="s">
        <v>991</v>
      </c>
      <c r="M667" s="4"/>
      <c r="N667" s="4" t="s">
        <v>22</v>
      </c>
      <c r="O667" s="4" t="s">
        <v>23</v>
      </c>
      <c r="P667" s="4" t="s">
        <v>27</v>
      </c>
      <c r="Q667" s="4" t="s">
        <v>28</v>
      </c>
      <c r="R667" s="21">
        <v>48</v>
      </c>
      <c r="S667" s="22">
        <v>2</v>
      </c>
      <c r="T667" s="32">
        <v>0</v>
      </c>
      <c r="U667" t="s">
        <v>2910</v>
      </c>
      <c r="W667" t="str">
        <f t="shared" si="20"/>
        <v/>
      </c>
      <c r="X667" s="31" t="str">
        <f t="shared" si="21"/>
        <v>-</v>
      </c>
      <c r="Y667" s="35">
        <v>0.89</v>
      </c>
      <c r="Z667" s="8">
        <f>IFERROR(IFERROR(VLOOKUP(G667,'IVSET-Escuelas'!A:F,4,FALSE),VLOOKUP(M667,'IVSET-Fines'!F:L,7,FALSE)),"-")</f>
        <v>0.2338440865278244</v>
      </c>
    </row>
    <row r="668" spans="1:26" ht="15" thickBot="1" x14ac:dyDescent="0.4">
      <c r="A668" s="5" t="s">
        <v>2916</v>
      </c>
      <c r="B668" s="5" t="s">
        <v>135</v>
      </c>
      <c r="C668" s="5" t="s">
        <v>354</v>
      </c>
      <c r="D668" s="5" t="s">
        <v>897</v>
      </c>
      <c r="E668" s="5">
        <v>605571</v>
      </c>
      <c r="F668" s="5">
        <v>0</v>
      </c>
      <c r="G668" s="5" t="s">
        <v>900</v>
      </c>
      <c r="H668" s="5" t="s">
        <v>20</v>
      </c>
      <c r="I668" s="6" t="s">
        <v>50</v>
      </c>
      <c r="J668" s="6" t="s">
        <v>21</v>
      </c>
      <c r="K668" s="6"/>
      <c r="L668" s="6" t="s">
        <v>721</v>
      </c>
      <c r="M668" s="6"/>
      <c r="N668" s="6" t="s">
        <v>22</v>
      </c>
      <c r="O668" s="6" t="s">
        <v>23</v>
      </c>
      <c r="P668" s="6" t="s">
        <v>27</v>
      </c>
      <c r="Q668" s="6" t="s">
        <v>28</v>
      </c>
      <c r="R668" s="19">
        <v>7</v>
      </c>
      <c r="S668" s="20">
        <v>1</v>
      </c>
      <c r="T668" s="32">
        <v>0</v>
      </c>
      <c r="U668" t="s">
        <v>2910</v>
      </c>
      <c r="W668" t="str">
        <f t="shared" si="20"/>
        <v/>
      </c>
      <c r="X668" s="31" t="str">
        <f t="shared" si="21"/>
        <v>-</v>
      </c>
      <c r="Y668" s="35">
        <v>0.89100000000000001</v>
      </c>
      <c r="Z668" s="8">
        <f>IFERROR(IFERROR(VLOOKUP(G668,'IVSET-Escuelas'!A:F,4,FALSE),VLOOKUP(M668,'IVSET-Fines'!F:L,7,FALSE)),"-")</f>
        <v>0.26546820998191828</v>
      </c>
    </row>
    <row r="669" spans="1:26" ht="15" thickBot="1" x14ac:dyDescent="0.4">
      <c r="A669" s="3" t="s">
        <v>2916</v>
      </c>
      <c r="B669" s="3" t="s">
        <v>205</v>
      </c>
      <c r="C669" s="3" t="s">
        <v>1946</v>
      </c>
      <c r="D669" s="3" t="s">
        <v>1947</v>
      </c>
      <c r="E669" s="3">
        <v>616647</v>
      </c>
      <c r="F669" s="3">
        <v>2</v>
      </c>
      <c r="G669" s="3" t="s">
        <v>1952</v>
      </c>
      <c r="H669" s="3" t="s">
        <v>20</v>
      </c>
      <c r="I669" s="4" t="s">
        <v>50</v>
      </c>
      <c r="J669" s="4" t="s">
        <v>51</v>
      </c>
      <c r="K669" s="4" t="s">
        <v>1951</v>
      </c>
      <c r="L669" s="4" t="s">
        <v>530</v>
      </c>
      <c r="M669" s="4"/>
      <c r="N669" s="4" t="s">
        <v>22</v>
      </c>
      <c r="O669" s="4" t="s">
        <v>23</v>
      </c>
      <c r="P669" s="4" t="s">
        <v>27</v>
      </c>
      <c r="Q669" s="4" t="s">
        <v>28</v>
      </c>
      <c r="R669" s="21">
        <v>21</v>
      </c>
      <c r="S669" s="22">
        <v>2</v>
      </c>
      <c r="T669" s="32">
        <v>0</v>
      </c>
      <c r="U669" t="s">
        <v>2910</v>
      </c>
      <c r="W669" t="str">
        <f t="shared" si="20"/>
        <v/>
      </c>
      <c r="X669" s="31" t="str">
        <f t="shared" si="21"/>
        <v>-</v>
      </c>
      <c r="Y669" s="35">
        <v>0.89100000000000001</v>
      </c>
      <c r="Z669" s="8">
        <f>IFERROR(IFERROR(VLOOKUP(G669,'IVSET-Escuelas'!A:F,4,FALSE),VLOOKUP(M669,'IVSET-Fines'!F:L,7,FALSE)),"-")</f>
        <v>0.19303986430168149</v>
      </c>
    </row>
    <row r="670" spans="1:26" ht="15" thickBot="1" x14ac:dyDescent="0.4">
      <c r="A670" s="3" t="s">
        <v>2916</v>
      </c>
      <c r="B670" s="3" t="s">
        <v>225</v>
      </c>
      <c r="C670" s="3" t="s">
        <v>942</v>
      </c>
      <c r="D670" s="3" t="s">
        <v>943</v>
      </c>
      <c r="E670" s="3">
        <v>600299</v>
      </c>
      <c r="F670" s="3">
        <v>3</v>
      </c>
      <c r="G670" s="3" t="s">
        <v>1010</v>
      </c>
      <c r="H670" s="3" t="s">
        <v>20</v>
      </c>
      <c r="I670" s="4" t="s">
        <v>50</v>
      </c>
      <c r="J670" s="4" t="s">
        <v>51</v>
      </c>
      <c r="K670" s="4" t="s">
        <v>981</v>
      </c>
      <c r="L670" s="4" t="s">
        <v>1011</v>
      </c>
      <c r="M670" s="4"/>
      <c r="N670" s="4" t="s">
        <v>22</v>
      </c>
      <c r="O670" s="4" t="s">
        <v>23</v>
      </c>
      <c r="P670" s="4" t="s">
        <v>27</v>
      </c>
      <c r="Q670" s="4" t="s">
        <v>28</v>
      </c>
      <c r="R670" s="21">
        <v>26</v>
      </c>
      <c r="S670" s="22">
        <v>2</v>
      </c>
      <c r="T670" s="32">
        <v>0</v>
      </c>
      <c r="U670" t="s">
        <v>2910</v>
      </c>
      <c r="W670" t="str">
        <f t="shared" si="20"/>
        <v/>
      </c>
      <c r="X670" s="31" t="str">
        <f t="shared" si="21"/>
        <v>-</v>
      </c>
      <c r="Y670" s="35">
        <v>0.89200000000000002</v>
      </c>
      <c r="Z670" s="8">
        <f>IFERROR(IFERROR(VLOOKUP(G670,'IVSET-Escuelas'!A:F,4,FALSE),VLOOKUP(M670,'IVSET-Fines'!F:L,7,FALSE)),"-")</f>
        <v>9.0794242918491364E-2</v>
      </c>
    </row>
    <row r="671" spans="1:26" ht="15" thickBot="1" x14ac:dyDescent="0.4">
      <c r="A671" s="5" t="s">
        <v>2916</v>
      </c>
      <c r="B671" s="5" t="s">
        <v>257</v>
      </c>
      <c r="C671" s="5" t="s">
        <v>253</v>
      </c>
      <c r="D671" s="5" t="s">
        <v>2759</v>
      </c>
      <c r="E671" s="5">
        <v>605089</v>
      </c>
      <c r="F671" s="5">
        <v>1</v>
      </c>
      <c r="G671" s="5" t="s">
        <v>2763</v>
      </c>
      <c r="H671" s="5" t="s">
        <v>20</v>
      </c>
      <c r="I671" s="6" t="s">
        <v>50</v>
      </c>
      <c r="J671" s="6" t="s">
        <v>51</v>
      </c>
      <c r="K671" s="6" t="s">
        <v>2764</v>
      </c>
      <c r="L671" s="6" t="s">
        <v>2765</v>
      </c>
      <c r="M671" s="6"/>
      <c r="N671" s="6" t="s">
        <v>22</v>
      </c>
      <c r="O671" s="6" t="s">
        <v>23</v>
      </c>
      <c r="P671" s="6" t="s">
        <v>27</v>
      </c>
      <c r="Q671" s="6" t="s">
        <v>28</v>
      </c>
      <c r="R671" s="19">
        <v>51</v>
      </c>
      <c r="S671" s="20">
        <v>3</v>
      </c>
      <c r="T671" s="32">
        <v>0</v>
      </c>
      <c r="U671" t="s">
        <v>2910</v>
      </c>
      <c r="W671" t="str">
        <f t="shared" si="20"/>
        <v/>
      </c>
      <c r="X671" s="31" t="str">
        <f t="shared" si="21"/>
        <v>-</v>
      </c>
      <c r="Y671" s="35">
        <v>0.89200000000000002</v>
      </c>
      <c r="Z671" s="8">
        <f>IFERROR(IFERROR(VLOOKUP(G671,'IVSET-Escuelas'!A:F,4,FALSE),VLOOKUP(M671,'IVSET-Fines'!F:L,7,FALSE)),"-")</f>
        <v>0.91058194637298584</v>
      </c>
    </row>
    <row r="672" spans="1:26" ht="15" thickBot="1" x14ac:dyDescent="0.4">
      <c r="A672" s="5" t="s">
        <v>2916</v>
      </c>
      <c r="B672" s="5" t="s">
        <v>222</v>
      </c>
      <c r="C672" s="5" t="s">
        <v>807</v>
      </c>
      <c r="D672" s="5" t="s">
        <v>808</v>
      </c>
      <c r="E672" s="5">
        <v>614351</v>
      </c>
      <c r="F672" s="5">
        <v>0</v>
      </c>
      <c r="G672" s="5" t="s">
        <v>811</v>
      </c>
      <c r="H672" s="5" t="s">
        <v>20</v>
      </c>
      <c r="I672" s="6" t="s">
        <v>50</v>
      </c>
      <c r="J672" s="6" t="s">
        <v>21</v>
      </c>
      <c r="K672" s="6"/>
      <c r="L672" s="6" t="s">
        <v>577</v>
      </c>
      <c r="M672" s="6"/>
      <c r="N672" s="6" t="s">
        <v>200</v>
      </c>
      <c r="O672" s="6" t="s">
        <v>23</v>
      </c>
      <c r="P672" s="6" t="s">
        <v>27</v>
      </c>
      <c r="Q672" s="6" t="s">
        <v>28</v>
      </c>
      <c r="R672" s="19">
        <v>35</v>
      </c>
      <c r="S672" s="20">
        <v>5</v>
      </c>
      <c r="T672" s="32">
        <v>0</v>
      </c>
      <c r="U672" t="s">
        <v>2910</v>
      </c>
      <c r="W672" t="str">
        <f t="shared" si="20"/>
        <v/>
      </c>
      <c r="X672" s="31" t="str">
        <f t="shared" si="21"/>
        <v>-</v>
      </c>
      <c r="Y672" s="35">
        <v>0.89500000000000002</v>
      </c>
      <c r="Z672" s="8">
        <f>IFERROR(IFERROR(VLOOKUP(G672,'IVSET-Escuelas'!A:F,4,FALSE),VLOOKUP(M672,'IVSET-Fines'!F:L,7,FALSE)),"-")</f>
        <v>0.46960669755935669</v>
      </c>
    </row>
    <row r="673" spans="1:26" ht="15" thickBot="1" x14ac:dyDescent="0.4">
      <c r="A673" s="5" t="s">
        <v>2916</v>
      </c>
      <c r="B673" s="5" t="s">
        <v>1257</v>
      </c>
      <c r="C673" s="5" t="s">
        <v>2237</v>
      </c>
      <c r="D673" s="5" t="s">
        <v>2238</v>
      </c>
      <c r="E673" s="5">
        <v>612111</v>
      </c>
      <c r="F673" s="5">
        <v>1</v>
      </c>
      <c r="G673" s="5" t="s">
        <v>2249</v>
      </c>
      <c r="H673" s="5" t="s">
        <v>20</v>
      </c>
      <c r="I673" s="6" t="s">
        <v>50</v>
      </c>
      <c r="J673" s="6" t="s">
        <v>51</v>
      </c>
      <c r="K673" s="6" t="s">
        <v>2250</v>
      </c>
      <c r="L673" s="6" t="s">
        <v>2251</v>
      </c>
      <c r="M673" s="6"/>
      <c r="N673" s="6" t="s">
        <v>22</v>
      </c>
      <c r="O673" s="6" t="s">
        <v>23</v>
      </c>
      <c r="P673" s="6" t="s">
        <v>27</v>
      </c>
      <c r="Q673" s="6" t="s">
        <v>28</v>
      </c>
      <c r="R673" s="19">
        <v>51</v>
      </c>
      <c r="S673" s="20">
        <v>4</v>
      </c>
      <c r="T673" s="32">
        <v>0</v>
      </c>
      <c r="U673" t="s">
        <v>2910</v>
      </c>
      <c r="W673" t="str">
        <f t="shared" si="20"/>
        <v/>
      </c>
      <c r="X673" s="31" t="str">
        <f t="shared" si="21"/>
        <v>-</v>
      </c>
      <c r="Y673" s="35">
        <v>0.89900000000000002</v>
      </c>
      <c r="Z673" s="8">
        <f>IFERROR(IFERROR(VLOOKUP(G673,'IVSET-Escuelas'!A:F,4,FALSE),VLOOKUP(M673,'IVSET-Fines'!F:L,7,FALSE)),"-")</f>
        <v>0.60213339328765869</v>
      </c>
    </row>
    <row r="674" spans="1:26" ht="15" thickBot="1" x14ac:dyDescent="0.4">
      <c r="A674" s="5" t="s">
        <v>2916</v>
      </c>
      <c r="B674" s="5" t="s">
        <v>1257</v>
      </c>
      <c r="C674" s="5" t="s">
        <v>1255</v>
      </c>
      <c r="D674" s="5" t="s">
        <v>1256</v>
      </c>
      <c r="E674" s="5">
        <v>602537</v>
      </c>
      <c r="F674" s="5">
        <v>2</v>
      </c>
      <c r="G674" s="5" t="s">
        <v>1258</v>
      </c>
      <c r="H674" s="5" t="s">
        <v>20</v>
      </c>
      <c r="I674" s="6" t="s">
        <v>50</v>
      </c>
      <c r="J674" s="6" t="s">
        <v>51</v>
      </c>
      <c r="K674" s="6" t="s">
        <v>1259</v>
      </c>
      <c r="L674" s="6" t="s">
        <v>650</v>
      </c>
      <c r="M674" s="6"/>
      <c r="N674" s="6" t="s">
        <v>22</v>
      </c>
      <c r="O674" s="6" t="s">
        <v>23</v>
      </c>
      <c r="P674" s="6" t="s">
        <v>27</v>
      </c>
      <c r="Q674" s="6" t="s">
        <v>28</v>
      </c>
      <c r="R674" s="19">
        <v>30</v>
      </c>
      <c r="S674" s="20">
        <v>2</v>
      </c>
      <c r="T674" s="32">
        <v>0</v>
      </c>
      <c r="U674" t="s">
        <v>2910</v>
      </c>
      <c r="W674" t="str">
        <f t="shared" si="20"/>
        <v/>
      </c>
      <c r="X674" s="31" t="str">
        <f t="shared" si="21"/>
        <v>-</v>
      </c>
      <c r="Y674" s="35">
        <v>0.9</v>
      </c>
      <c r="Z674" s="8">
        <f>IFERROR(IFERROR(VLOOKUP(G674,'IVSET-Escuelas'!A:F,4,FALSE),VLOOKUP(M674,'IVSET-Fines'!F:L,7,FALSE)),"-")</f>
        <v>0.59178900718688965</v>
      </c>
    </row>
    <row r="675" spans="1:26" ht="15" thickBot="1" x14ac:dyDescent="0.4">
      <c r="A675" s="3" t="s">
        <v>2916</v>
      </c>
      <c r="B675" s="3" t="s">
        <v>225</v>
      </c>
      <c r="C675" s="3" t="s">
        <v>942</v>
      </c>
      <c r="D675" s="3" t="s">
        <v>943</v>
      </c>
      <c r="E675" s="3">
        <v>600299</v>
      </c>
      <c r="F675" s="3">
        <v>2</v>
      </c>
      <c r="G675" s="3" t="s">
        <v>1001</v>
      </c>
      <c r="H675" s="3" t="s">
        <v>20</v>
      </c>
      <c r="I675" s="4" t="s">
        <v>50</v>
      </c>
      <c r="J675" s="4" t="s">
        <v>51</v>
      </c>
      <c r="K675" s="4" t="s">
        <v>981</v>
      </c>
      <c r="L675" s="4" t="s">
        <v>1002</v>
      </c>
      <c r="M675" s="4"/>
      <c r="N675" s="4" t="s">
        <v>22</v>
      </c>
      <c r="O675" s="4" t="s">
        <v>23</v>
      </c>
      <c r="P675" s="4" t="s">
        <v>27</v>
      </c>
      <c r="Q675" s="4" t="s">
        <v>28</v>
      </c>
      <c r="R675" s="21">
        <v>43</v>
      </c>
      <c r="S675" s="22">
        <v>3</v>
      </c>
      <c r="T675" s="32">
        <v>0</v>
      </c>
      <c r="U675" t="s">
        <v>2910</v>
      </c>
      <c r="W675" t="str">
        <f t="shared" si="20"/>
        <v/>
      </c>
      <c r="X675" s="31" t="str">
        <f t="shared" si="21"/>
        <v>-</v>
      </c>
      <c r="Y675" s="35">
        <v>0.90100000000000002</v>
      </c>
      <c r="Z675" s="8">
        <f>IFERROR(IFERROR(VLOOKUP(G675,'IVSET-Escuelas'!A:F,4,FALSE),VLOOKUP(M675,'IVSET-Fines'!F:L,7,FALSE)),"-")</f>
        <v>0.2022936940193176</v>
      </c>
    </row>
    <row r="676" spans="1:26" ht="15" thickBot="1" x14ac:dyDescent="0.4">
      <c r="A676" s="5" t="s">
        <v>2916</v>
      </c>
      <c r="B676" s="5" t="s">
        <v>1860</v>
      </c>
      <c r="C676" s="5" t="s">
        <v>411</v>
      </c>
      <c r="D676" s="5" t="s">
        <v>2791</v>
      </c>
      <c r="E676" s="5">
        <v>611054</v>
      </c>
      <c r="F676" s="5">
        <v>1</v>
      </c>
      <c r="G676" s="5" t="s">
        <v>2792</v>
      </c>
      <c r="H676" s="5" t="s">
        <v>20</v>
      </c>
      <c r="I676" s="6" t="s">
        <v>50</v>
      </c>
      <c r="J676" s="6" t="s">
        <v>51</v>
      </c>
      <c r="K676" s="6" t="s">
        <v>2793</v>
      </c>
      <c r="L676" s="6" t="s">
        <v>650</v>
      </c>
      <c r="M676" s="6"/>
      <c r="N676" s="6" t="s">
        <v>22</v>
      </c>
      <c r="O676" s="6" t="s">
        <v>23</v>
      </c>
      <c r="P676" s="6" t="s">
        <v>27</v>
      </c>
      <c r="Q676" s="6" t="s">
        <v>28</v>
      </c>
      <c r="R676" s="19">
        <v>56</v>
      </c>
      <c r="S676" s="20">
        <v>4</v>
      </c>
      <c r="T676" s="32">
        <v>0</v>
      </c>
      <c r="U676" t="s">
        <v>2910</v>
      </c>
      <c r="W676" t="str">
        <f t="shared" si="20"/>
        <v/>
      </c>
      <c r="X676" s="31" t="str">
        <f t="shared" si="21"/>
        <v>-</v>
      </c>
      <c r="Y676" s="35">
        <v>0.90200000000000002</v>
      </c>
      <c r="Z676" s="8">
        <f>IFERROR(IFERROR(VLOOKUP(G676,'IVSET-Escuelas'!A:F,4,FALSE),VLOOKUP(M676,'IVSET-Fines'!F:L,7,FALSE)),"-")</f>
        <v>0.73345613479614258</v>
      </c>
    </row>
    <row r="677" spans="1:26" ht="15" thickBot="1" x14ac:dyDescent="0.4">
      <c r="A677" s="3" t="s">
        <v>2916</v>
      </c>
      <c r="B677" s="3" t="s">
        <v>220</v>
      </c>
      <c r="C677" s="3" t="s">
        <v>431</v>
      </c>
      <c r="D677" s="3" t="s">
        <v>1184</v>
      </c>
      <c r="E677" s="3">
        <v>607698</v>
      </c>
      <c r="F677" s="3">
        <v>0</v>
      </c>
      <c r="G677" s="3" t="s">
        <v>1185</v>
      </c>
      <c r="H677" s="3" t="s">
        <v>20</v>
      </c>
      <c r="I677" s="4" t="s">
        <v>50</v>
      </c>
      <c r="J677" s="4" t="s">
        <v>21</v>
      </c>
      <c r="K677" s="4"/>
      <c r="L677" s="4" t="s">
        <v>235</v>
      </c>
      <c r="M677" s="4"/>
      <c r="N677" s="4" t="s">
        <v>22</v>
      </c>
      <c r="O677" s="4" t="s">
        <v>23</v>
      </c>
      <c r="P677" s="4" t="s">
        <v>27</v>
      </c>
      <c r="Q677" s="4" t="s">
        <v>28</v>
      </c>
      <c r="R677" s="21">
        <v>31</v>
      </c>
      <c r="S677" s="22">
        <v>2</v>
      </c>
      <c r="T677" s="32">
        <v>0</v>
      </c>
      <c r="U677" t="s">
        <v>2910</v>
      </c>
      <c r="W677" t="str">
        <f t="shared" si="20"/>
        <v/>
      </c>
      <c r="X677" s="31" t="str">
        <f t="shared" si="21"/>
        <v>-</v>
      </c>
      <c r="Y677" s="35">
        <v>0.90200000000000002</v>
      </c>
      <c r="Z677" s="8">
        <f>IFERROR(IFERROR(VLOOKUP(G677,'IVSET-Escuelas'!A:F,4,FALSE),VLOOKUP(M677,'IVSET-Fines'!F:L,7,FALSE)),"-")</f>
        <v>0.32186883687973022</v>
      </c>
    </row>
    <row r="678" spans="1:26" ht="15" thickBot="1" x14ac:dyDescent="0.4">
      <c r="A678" s="3" t="s">
        <v>2916</v>
      </c>
      <c r="B678" s="3" t="s">
        <v>138</v>
      </c>
      <c r="C678" s="3" t="s">
        <v>436</v>
      </c>
      <c r="D678" s="3" t="s">
        <v>1067</v>
      </c>
      <c r="E678" s="3">
        <v>609057</v>
      </c>
      <c r="F678" s="3">
        <v>3</v>
      </c>
      <c r="G678" s="3" t="s">
        <v>1075</v>
      </c>
      <c r="H678" s="3" t="s">
        <v>20</v>
      </c>
      <c r="I678" s="4" t="s">
        <v>50</v>
      </c>
      <c r="J678" s="4" t="s">
        <v>51</v>
      </c>
      <c r="K678" s="4" t="s">
        <v>1069</v>
      </c>
      <c r="L678" s="4" t="s">
        <v>1076</v>
      </c>
      <c r="M678" s="4"/>
      <c r="N678" s="4" t="s">
        <v>22</v>
      </c>
      <c r="O678" s="4" t="s">
        <v>23</v>
      </c>
      <c r="P678" s="4" t="s">
        <v>27</v>
      </c>
      <c r="Q678" s="4" t="s">
        <v>28</v>
      </c>
      <c r="R678" s="21">
        <v>38</v>
      </c>
      <c r="S678" s="22">
        <v>8</v>
      </c>
      <c r="T678" s="32">
        <v>0</v>
      </c>
      <c r="U678" t="s">
        <v>2910</v>
      </c>
      <c r="W678" t="str">
        <f t="shared" si="20"/>
        <v/>
      </c>
      <c r="X678" s="31" t="str">
        <f t="shared" si="21"/>
        <v>-</v>
      </c>
      <c r="Y678" s="35">
        <v>0.90400000000000003</v>
      </c>
      <c r="Z678" s="8">
        <f>IFERROR(IFERROR(VLOOKUP(G678,'IVSET-Escuelas'!A:F,4,FALSE),VLOOKUP(M678,'IVSET-Fines'!F:L,7,FALSE)),"-")</f>
        <v>0.79978549480438232</v>
      </c>
    </row>
    <row r="679" spans="1:26" ht="15" thickBot="1" x14ac:dyDescent="0.4">
      <c r="A679" s="3" t="s">
        <v>2916</v>
      </c>
      <c r="B679" s="3" t="s">
        <v>140</v>
      </c>
      <c r="C679" s="3" t="s">
        <v>2277</v>
      </c>
      <c r="D679" s="3" t="s">
        <v>2278</v>
      </c>
      <c r="E679" s="3">
        <v>604559</v>
      </c>
      <c r="F679" s="3">
        <v>3</v>
      </c>
      <c r="G679" s="3" t="s">
        <v>2301</v>
      </c>
      <c r="H679" s="3" t="s">
        <v>20</v>
      </c>
      <c r="I679" s="4" t="s">
        <v>50</v>
      </c>
      <c r="J679" s="4" t="s">
        <v>51</v>
      </c>
      <c r="K679" s="4" t="s">
        <v>2280</v>
      </c>
      <c r="L679" s="4" t="s">
        <v>481</v>
      </c>
      <c r="M679" s="4"/>
      <c r="N679" s="4" t="s">
        <v>22</v>
      </c>
      <c r="O679" s="4" t="s">
        <v>23</v>
      </c>
      <c r="P679" s="4" t="s">
        <v>27</v>
      </c>
      <c r="Q679" s="4" t="s">
        <v>28</v>
      </c>
      <c r="R679" s="21">
        <v>15</v>
      </c>
      <c r="S679" s="22">
        <v>1</v>
      </c>
      <c r="T679" s="32">
        <v>0</v>
      </c>
      <c r="U679" t="s">
        <v>2910</v>
      </c>
      <c r="W679" t="str">
        <f t="shared" si="20"/>
        <v/>
      </c>
      <c r="X679" s="31" t="str">
        <f t="shared" si="21"/>
        <v>-</v>
      </c>
      <c r="Y679" s="35">
        <v>0.90900000000000003</v>
      </c>
      <c r="Z679" s="8">
        <f>IFERROR(IFERROR(VLOOKUP(G679,'IVSET-Escuelas'!A:F,4,FALSE),VLOOKUP(M679,'IVSET-Fines'!F:L,7,FALSE)),"-")</f>
        <v>8.6768820881843567E-2</v>
      </c>
    </row>
    <row r="680" spans="1:26" ht="15" thickBot="1" x14ac:dyDescent="0.4">
      <c r="A680" s="3" t="s">
        <v>2916</v>
      </c>
      <c r="B680" s="3" t="s">
        <v>1257</v>
      </c>
      <c r="C680" s="3" t="s">
        <v>1255</v>
      </c>
      <c r="D680" s="3" t="s">
        <v>1256</v>
      </c>
      <c r="E680" s="3">
        <v>610589</v>
      </c>
      <c r="F680" s="3">
        <v>1</v>
      </c>
      <c r="G680" s="3" t="s">
        <v>1270</v>
      </c>
      <c r="H680" s="3" t="s">
        <v>20</v>
      </c>
      <c r="I680" s="4" t="s">
        <v>50</v>
      </c>
      <c r="J680" s="4" t="s">
        <v>51</v>
      </c>
      <c r="K680" s="4" t="s">
        <v>1271</v>
      </c>
      <c r="L680" s="4" t="s">
        <v>794</v>
      </c>
      <c r="M680" s="4"/>
      <c r="N680" s="4" t="s">
        <v>22</v>
      </c>
      <c r="O680" s="4" t="s">
        <v>23</v>
      </c>
      <c r="P680" s="4" t="s">
        <v>27</v>
      </c>
      <c r="Q680" s="4" t="s">
        <v>28</v>
      </c>
      <c r="R680" s="21">
        <v>40</v>
      </c>
      <c r="S680" s="22">
        <v>3</v>
      </c>
      <c r="T680" s="32">
        <v>0</v>
      </c>
      <c r="U680" t="s">
        <v>2910</v>
      </c>
      <c r="W680" t="str">
        <f t="shared" si="20"/>
        <v/>
      </c>
      <c r="X680" s="31" t="str">
        <f t="shared" si="21"/>
        <v>-</v>
      </c>
      <c r="Y680" s="35">
        <v>0.91</v>
      </c>
      <c r="Z680" s="8">
        <f>IFERROR(IFERROR(VLOOKUP(G680,'IVSET-Escuelas'!A:F,4,FALSE),VLOOKUP(M680,'IVSET-Fines'!F:L,7,FALSE)),"-")</f>
        <v>0.26257336139678961</v>
      </c>
    </row>
    <row r="681" spans="1:26" ht="15" thickBot="1" x14ac:dyDescent="0.4">
      <c r="A681" s="3" t="s">
        <v>2916</v>
      </c>
      <c r="B681" s="3" t="s">
        <v>598</v>
      </c>
      <c r="C681" s="3" t="s">
        <v>1204</v>
      </c>
      <c r="D681" s="3" t="s">
        <v>1206</v>
      </c>
      <c r="E681" s="3">
        <v>600737</v>
      </c>
      <c r="F681" s="3">
        <v>0</v>
      </c>
      <c r="G681" s="3" t="s">
        <v>1207</v>
      </c>
      <c r="H681" s="3" t="s">
        <v>20</v>
      </c>
      <c r="I681" s="4" t="s">
        <v>50</v>
      </c>
      <c r="J681" s="4" t="s">
        <v>21</v>
      </c>
      <c r="K681" s="4"/>
      <c r="L681" s="4" t="s">
        <v>672</v>
      </c>
      <c r="M681" s="4"/>
      <c r="N681" s="4" t="s">
        <v>200</v>
      </c>
      <c r="O681" s="4" t="s">
        <v>23</v>
      </c>
      <c r="P681" s="4" t="s">
        <v>27</v>
      </c>
      <c r="Q681" s="4" t="s">
        <v>28</v>
      </c>
      <c r="R681" s="21">
        <v>14</v>
      </c>
      <c r="S681" s="22">
        <v>1</v>
      </c>
      <c r="T681" s="32">
        <v>0</v>
      </c>
      <c r="U681" t="s">
        <v>2910</v>
      </c>
      <c r="W681" t="str">
        <f t="shared" si="20"/>
        <v/>
      </c>
      <c r="X681" s="31" t="str">
        <f t="shared" si="21"/>
        <v>-</v>
      </c>
      <c r="Y681" s="35">
        <v>0.91100000000000003</v>
      </c>
      <c r="Z681" s="8">
        <f>IFERROR(IFERROR(VLOOKUP(G681,'IVSET-Escuelas'!A:F,4,FALSE),VLOOKUP(M681,'IVSET-Fines'!F:L,7,FALSE)),"-")</f>
        <v>0.24586586654186249</v>
      </c>
    </row>
    <row r="682" spans="1:26" ht="15" thickBot="1" x14ac:dyDescent="0.4">
      <c r="A682" s="5" t="s">
        <v>2916</v>
      </c>
      <c r="B682" s="5" t="s">
        <v>1532</v>
      </c>
      <c r="C682" s="5" t="s">
        <v>1530</v>
      </c>
      <c r="D682" s="5" t="s">
        <v>1531</v>
      </c>
      <c r="E682" s="5">
        <v>612437</v>
      </c>
      <c r="F682" s="5">
        <v>1</v>
      </c>
      <c r="G682" s="5" t="s">
        <v>1608</v>
      </c>
      <c r="H682" s="5" t="s">
        <v>20</v>
      </c>
      <c r="I682" s="6" t="s">
        <v>50</v>
      </c>
      <c r="J682" s="6" t="s">
        <v>51</v>
      </c>
      <c r="K682" s="6" t="s">
        <v>1609</v>
      </c>
      <c r="L682" s="6" t="s">
        <v>1011</v>
      </c>
      <c r="M682" s="6"/>
      <c r="N682" s="6" t="s">
        <v>22</v>
      </c>
      <c r="O682" s="6" t="s">
        <v>134</v>
      </c>
      <c r="P682" s="6" t="s">
        <v>27</v>
      </c>
      <c r="Q682" s="6" t="s">
        <v>28</v>
      </c>
      <c r="R682" s="19">
        <v>41</v>
      </c>
      <c r="S682" s="20">
        <v>3</v>
      </c>
      <c r="T682" s="32">
        <v>0</v>
      </c>
      <c r="U682" t="s">
        <v>2910</v>
      </c>
      <c r="W682" t="str">
        <f t="shared" si="20"/>
        <v/>
      </c>
      <c r="X682" s="31" t="str">
        <f t="shared" si="21"/>
        <v>-</v>
      </c>
      <c r="Y682" s="35">
        <v>0.91100000000000003</v>
      </c>
      <c r="Z682" s="8">
        <f>IFERROR(IFERROR(VLOOKUP(G682,'IVSET-Escuelas'!A:F,4,FALSE),VLOOKUP(M682,'IVSET-Fines'!F:L,7,FALSE)),"-")</f>
        <v>0.78381794691085815</v>
      </c>
    </row>
    <row r="683" spans="1:26" ht="15" thickBot="1" x14ac:dyDescent="0.4">
      <c r="A683" s="5" t="s">
        <v>2916</v>
      </c>
      <c r="B683" s="5" t="s">
        <v>1257</v>
      </c>
      <c r="C683" s="5" t="s">
        <v>2237</v>
      </c>
      <c r="D683" s="5" t="s">
        <v>2238</v>
      </c>
      <c r="E683" s="5">
        <v>614392</v>
      </c>
      <c r="F683" s="5">
        <v>0</v>
      </c>
      <c r="G683" s="5" t="s">
        <v>2245</v>
      </c>
      <c r="H683" s="5" t="s">
        <v>20</v>
      </c>
      <c r="I683" s="6" t="s">
        <v>25</v>
      </c>
      <c r="J683" s="6" t="s">
        <v>21</v>
      </c>
      <c r="K683" s="6"/>
      <c r="L683" s="6" t="s">
        <v>2246</v>
      </c>
      <c r="M683" s="6"/>
      <c r="N683" s="6" t="s">
        <v>22</v>
      </c>
      <c r="O683" s="6" t="s">
        <v>23</v>
      </c>
      <c r="P683" s="6" t="s">
        <v>27</v>
      </c>
      <c r="Q683" s="6" t="s">
        <v>28</v>
      </c>
      <c r="R683" s="19">
        <v>11</v>
      </c>
      <c r="S683" s="20">
        <v>1</v>
      </c>
      <c r="T683" s="32">
        <v>0</v>
      </c>
      <c r="U683" t="s">
        <v>2910</v>
      </c>
      <c r="W683" t="str">
        <f t="shared" si="20"/>
        <v/>
      </c>
      <c r="X683" s="31" t="str">
        <f t="shared" si="21"/>
        <v>-</v>
      </c>
      <c r="Y683" s="35">
        <v>0.91100000000000003</v>
      </c>
      <c r="Z683" s="8">
        <f>IFERROR(IFERROR(VLOOKUP(G683,'IVSET-Escuelas'!A:F,4,FALSE),VLOOKUP(M683,'IVSET-Fines'!F:L,7,FALSE)),"-")</f>
        <v>0.62431317567825317</v>
      </c>
    </row>
    <row r="684" spans="1:26" ht="15" thickBot="1" x14ac:dyDescent="0.4">
      <c r="A684" s="5" t="s">
        <v>2916</v>
      </c>
      <c r="B684" s="5" t="s">
        <v>598</v>
      </c>
      <c r="C684" s="5" t="s">
        <v>748</v>
      </c>
      <c r="D684" s="5" t="s">
        <v>2452</v>
      </c>
      <c r="E684" s="5">
        <v>612051</v>
      </c>
      <c r="F684" s="5">
        <v>3</v>
      </c>
      <c r="G684" s="5" t="s">
        <v>2456</v>
      </c>
      <c r="H684" s="5" t="s">
        <v>20</v>
      </c>
      <c r="I684" s="6" t="s">
        <v>50</v>
      </c>
      <c r="J684" s="6" t="s">
        <v>51</v>
      </c>
      <c r="K684" s="6" t="s">
        <v>2454</v>
      </c>
      <c r="L684" s="6" t="s">
        <v>528</v>
      </c>
      <c r="M684" s="6"/>
      <c r="N684" s="6" t="s">
        <v>22</v>
      </c>
      <c r="O684" s="6" t="s">
        <v>23</v>
      </c>
      <c r="P684" s="6" t="s">
        <v>27</v>
      </c>
      <c r="Q684" s="6" t="s">
        <v>28</v>
      </c>
      <c r="R684" s="19">
        <v>13</v>
      </c>
      <c r="S684" s="20">
        <v>1</v>
      </c>
      <c r="T684" s="32">
        <v>0</v>
      </c>
      <c r="U684" t="s">
        <v>2910</v>
      </c>
      <c r="W684" t="str">
        <f t="shared" si="20"/>
        <v/>
      </c>
      <c r="X684" s="31" t="str">
        <f t="shared" si="21"/>
        <v>-</v>
      </c>
      <c r="Y684" s="35">
        <v>0.91200000000000003</v>
      </c>
      <c r="Z684" s="8">
        <f>IFERROR(IFERROR(VLOOKUP(G684,'IVSET-Escuelas'!A:F,4,FALSE),VLOOKUP(M684,'IVSET-Fines'!F:L,7,FALSE)),"-")</f>
        <v>0.2119256854057312</v>
      </c>
    </row>
    <row r="685" spans="1:26" ht="15" thickBot="1" x14ac:dyDescent="0.4">
      <c r="A685" s="3" t="s">
        <v>2916</v>
      </c>
      <c r="B685" s="3" t="s">
        <v>1257</v>
      </c>
      <c r="C685" s="3" t="s">
        <v>1255</v>
      </c>
      <c r="D685" s="3" t="s">
        <v>1256</v>
      </c>
      <c r="E685" s="3">
        <v>609362</v>
      </c>
      <c r="F685" s="3">
        <v>1</v>
      </c>
      <c r="G685" s="3" t="s">
        <v>1266</v>
      </c>
      <c r="H685" s="3" t="s">
        <v>20</v>
      </c>
      <c r="I685" s="4" t="s">
        <v>50</v>
      </c>
      <c r="J685" s="4" t="s">
        <v>51</v>
      </c>
      <c r="K685" s="4" t="s">
        <v>1267</v>
      </c>
      <c r="L685" s="4" t="s">
        <v>1230</v>
      </c>
      <c r="M685" s="4"/>
      <c r="N685" s="4" t="s">
        <v>22</v>
      </c>
      <c r="O685" s="4" t="s">
        <v>23</v>
      </c>
      <c r="P685" s="4" t="s">
        <v>27</v>
      </c>
      <c r="Q685" s="4" t="s">
        <v>28</v>
      </c>
      <c r="R685" s="21">
        <v>60</v>
      </c>
      <c r="S685" s="22">
        <v>5</v>
      </c>
      <c r="T685" s="32">
        <v>0</v>
      </c>
      <c r="U685" t="s">
        <v>2910</v>
      </c>
      <c r="W685" t="str">
        <f t="shared" si="20"/>
        <v/>
      </c>
      <c r="X685" s="31" t="str">
        <f t="shared" si="21"/>
        <v>-</v>
      </c>
      <c r="Y685" s="35">
        <v>0.91400000000000003</v>
      </c>
      <c r="Z685" s="8">
        <f>IFERROR(IFERROR(VLOOKUP(G685,'IVSET-Escuelas'!A:F,4,FALSE),VLOOKUP(M685,'IVSET-Fines'!F:L,7,FALSE)),"-")</f>
        <v>0.452231764793396</v>
      </c>
    </row>
    <row r="686" spans="1:26" ht="15" thickBot="1" x14ac:dyDescent="0.4">
      <c r="A686" s="5" t="s">
        <v>2916</v>
      </c>
      <c r="B686" s="5" t="s">
        <v>221</v>
      </c>
      <c r="C686" s="5" t="s">
        <v>558</v>
      </c>
      <c r="D686" s="5" t="s">
        <v>1960</v>
      </c>
      <c r="E686" s="5">
        <v>613647</v>
      </c>
      <c r="F686" s="5">
        <v>5</v>
      </c>
      <c r="G686" s="5" t="s">
        <v>1972</v>
      </c>
      <c r="H686" s="5" t="s">
        <v>20</v>
      </c>
      <c r="I686" s="6" t="s">
        <v>50</v>
      </c>
      <c r="J686" s="6" t="s">
        <v>51</v>
      </c>
      <c r="K686" s="6" t="s">
        <v>1968</v>
      </c>
      <c r="L686" s="6" t="s">
        <v>1973</v>
      </c>
      <c r="M686" s="6"/>
      <c r="N686" s="6" t="s">
        <v>22</v>
      </c>
      <c r="O686" s="6" t="s">
        <v>23</v>
      </c>
      <c r="P686" s="6" t="s">
        <v>27</v>
      </c>
      <c r="Q686" s="6" t="s">
        <v>28</v>
      </c>
      <c r="R686" s="19">
        <v>42</v>
      </c>
      <c r="S686" s="20">
        <v>2</v>
      </c>
      <c r="T686" s="32">
        <v>0</v>
      </c>
      <c r="U686" t="s">
        <v>2910</v>
      </c>
      <c r="W686" t="str">
        <f t="shared" si="20"/>
        <v/>
      </c>
      <c r="X686" s="31" t="str">
        <f t="shared" si="21"/>
        <v>-</v>
      </c>
      <c r="Y686" s="35">
        <v>0.91700000000000004</v>
      </c>
      <c r="Z686" s="8">
        <f>IFERROR(IFERROR(VLOOKUP(G686,'IVSET-Escuelas'!A:F,4,FALSE),VLOOKUP(M686,'IVSET-Fines'!F:L,7,FALSE)),"-")</f>
        <v>0.41363751888275152</v>
      </c>
    </row>
    <row r="687" spans="1:26" ht="15" thickBot="1" x14ac:dyDescent="0.4">
      <c r="A687" s="5" t="s">
        <v>2916</v>
      </c>
      <c r="B687" s="5" t="s">
        <v>1780</v>
      </c>
      <c r="C687" s="5" t="s">
        <v>1778</v>
      </c>
      <c r="D687" s="5" t="s">
        <v>1779</v>
      </c>
      <c r="E687" s="5">
        <v>610077</v>
      </c>
      <c r="F687" s="5">
        <v>3</v>
      </c>
      <c r="G687" s="5" t="s">
        <v>1805</v>
      </c>
      <c r="H687" s="5" t="s">
        <v>20</v>
      </c>
      <c r="I687" s="6" t="s">
        <v>50</v>
      </c>
      <c r="J687" s="6" t="s">
        <v>51</v>
      </c>
      <c r="K687" s="6" t="s">
        <v>1802</v>
      </c>
      <c r="L687" s="6" t="s">
        <v>262</v>
      </c>
      <c r="M687" s="6"/>
      <c r="N687" s="6" t="s">
        <v>22</v>
      </c>
      <c r="O687" s="6" t="s">
        <v>23</v>
      </c>
      <c r="P687" s="6" t="s">
        <v>27</v>
      </c>
      <c r="Q687" s="6" t="s">
        <v>28</v>
      </c>
      <c r="R687" s="19">
        <v>14</v>
      </c>
      <c r="S687" s="20">
        <v>2</v>
      </c>
      <c r="T687" s="32">
        <v>0</v>
      </c>
      <c r="U687" t="s">
        <v>2910</v>
      </c>
      <c r="W687" t="str">
        <f t="shared" si="20"/>
        <v/>
      </c>
      <c r="X687" s="31" t="str">
        <f t="shared" si="21"/>
        <v>-</v>
      </c>
      <c r="Y687" s="35">
        <v>0.91900000000000004</v>
      </c>
      <c r="Z687" s="8">
        <f>IFERROR(IFERROR(VLOOKUP(G687,'IVSET-Escuelas'!A:F,4,FALSE),VLOOKUP(M687,'IVSET-Fines'!F:L,7,FALSE)),"-")</f>
        <v>0.56759512424468994</v>
      </c>
    </row>
    <row r="688" spans="1:26" ht="15" thickBot="1" x14ac:dyDescent="0.4">
      <c r="A688" s="3" t="s">
        <v>2916</v>
      </c>
      <c r="B688" s="3" t="s">
        <v>135</v>
      </c>
      <c r="C688" s="3" t="s">
        <v>354</v>
      </c>
      <c r="D688" s="3" t="s">
        <v>897</v>
      </c>
      <c r="E688" s="3">
        <v>604438</v>
      </c>
      <c r="F688" s="3">
        <v>0</v>
      </c>
      <c r="G688" s="3" t="s">
        <v>899</v>
      </c>
      <c r="H688" s="3" t="s">
        <v>20</v>
      </c>
      <c r="I688" s="4" t="s">
        <v>50</v>
      </c>
      <c r="J688" s="4" t="s">
        <v>21</v>
      </c>
      <c r="K688" s="4"/>
      <c r="L688" s="4" t="s">
        <v>235</v>
      </c>
      <c r="M688" s="4"/>
      <c r="N688" s="4" t="s">
        <v>22</v>
      </c>
      <c r="O688" s="4" t="s">
        <v>23</v>
      </c>
      <c r="P688" s="4" t="s">
        <v>27</v>
      </c>
      <c r="Q688" s="4" t="s">
        <v>28</v>
      </c>
      <c r="R688" s="21">
        <v>7</v>
      </c>
      <c r="S688" s="22">
        <v>1</v>
      </c>
      <c r="T688" s="32">
        <v>0</v>
      </c>
      <c r="U688" t="s">
        <v>2910</v>
      </c>
      <c r="W688" t="str">
        <f t="shared" si="20"/>
        <v/>
      </c>
      <c r="X688" s="31" t="str">
        <f t="shared" si="21"/>
        <v>-</v>
      </c>
      <c r="Y688" s="35">
        <v>0.92</v>
      </c>
      <c r="Z688" s="8">
        <f>IFERROR(IFERROR(VLOOKUP(G688,'IVSET-Escuelas'!A:F,4,FALSE),VLOOKUP(M688,'IVSET-Fines'!F:L,7,FALSE)),"-")</f>
        <v>0.43576741218566889</v>
      </c>
    </row>
    <row r="689" spans="1:26" ht="15" thickBot="1" x14ac:dyDescent="0.4">
      <c r="A689" s="5" t="s">
        <v>2916</v>
      </c>
      <c r="B689" s="5" t="s">
        <v>1257</v>
      </c>
      <c r="C689" s="5" t="s">
        <v>519</v>
      </c>
      <c r="D689" s="5" t="s">
        <v>2470</v>
      </c>
      <c r="E689" s="5">
        <v>602305</v>
      </c>
      <c r="F689" s="5">
        <v>2</v>
      </c>
      <c r="G689" s="5" t="s">
        <v>2479</v>
      </c>
      <c r="H689" s="5" t="s">
        <v>20</v>
      </c>
      <c r="I689" s="6" t="s">
        <v>50</v>
      </c>
      <c r="J689" s="6" t="s">
        <v>51</v>
      </c>
      <c r="K689" s="6" t="s">
        <v>2474</v>
      </c>
      <c r="L689" s="6" t="s">
        <v>886</v>
      </c>
      <c r="M689" s="6"/>
      <c r="N689" s="6" t="s">
        <v>22</v>
      </c>
      <c r="O689" s="6" t="s">
        <v>23</v>
      </c>
      <c r="P689" s="6" t="s">
        <v>27</v>
      </c>
      <c r="Q689" s="6" t="s">
        <v>28</v>
      </c>
      <c r="R689" s="19">
        <v>22</v>
      </c>
      <c r="S689" s="20">
        <v>2</v>
      </c>
      <c r="T689" s="32">
        <v>0</v>
      </c>
      <c r="U689" t="s">
        <v>2910</v>
      </c>
      <c r="W689" t="str">
        <f t="shared" si="20"/>
        <v/>
      </c>
      <c r="X689" s="31" t="str">
        <f t="shared" si="21"/>
        <v>-</v>
      </c>
      <c r="Y689" s="35">
        <v>0.92200000000000004</v>
      </c>
      <c r="Z689" s="8">
        <f>IFERROR(IFERROR(VLOOKUP(G689,'IVSET-Escuelas'!A:F,4,FALSE),VLOOKUP(M689,'IVSET-Fines'!F:L,7,FALSE)),"-")</f>
        <v>0.13428966701030731</v>
      </c>
    </row>
    <row r="690" spans="1:26" ht="15" thickBot="1" x14ac:dyDescent="0.4">
      <c r="A690" s="5" t="s">
        <v>2916</v>
      </c>
      <c r="B690" s="5" t="s">
        <v>356</v>
      </c>
      <c r="C690" s="5" t="s">
        <v>805</v>
      </c>
      <c r="D690" s="5" t="s">
        <v>2500</v>
      </c>
      <c r="E690" s="5">
        <v>605130</v>
      </c>
      <c r="F690" s="5">
        <v>4</v>
      </c>
      <c r="G690" s="5" t="s">
        <v>2533</v>
      </c>
      <c r="H690" s="5" t="s">
        <v>20</v>
      </c>
      <c r="I690" s="6" t="s">
        <v>50</v>
      </c>
      <c r="J690" s="6" t="s">
        <v>51</v>
      </c>
      <c r="K690" s="6" t="s">
        <v>2519</v>
      </c>
      <c r="L690" s="6" t="s">
        <v>2534</v>
      </c>
      <c r="M690" s="6"/>
      <c r="N690" s="6" t="s">
        <v>22</v>
      </c>
      <c r="O690" s="6" t="s">
        <v>23</v>
      </c>
      <c r="P690" s="6" t="s">
        <v>27</v>
      </c>
      <c r="Q690" s="6" t="s">
        <v>28</v>
      </c>
      <c r="R690" s="19">
        <v>14</v>
      </c>
      <c r="S690" s="20">
        <v>1</v>
      </c>
      <c r="T690" s="32">
        <v>0</v>
      </c>
      <c r="U690" t="s">
        <v>2910</v>
      </c>
      <c r="W690" t="str">
        <f t="shared" si="20"/>
        <v/>
      </c>
      <c r="X690" s="31" t="str">
        <f t="shared" si="21"/>
        <v>-</v>
      </c>
      <c r="Y690" s="35">
        <v>0.92300000000000004</v>
      </c>
      <c r="Z690" s="8">
        <f>IFERROR(IFERROR(VLOOKUP(G690,'IVSET-Escuelas'!A:F,4,FALSE),VLOOKUP(M690,'IVSET-Fines'!F:L,7,FALSE)),"-")</f>
        <v>0.35549753904342651</v>
      </c>
    </row>
    <row r="691" spans="1:26" ht="15" thickBot="1" x14ac:dyDescent="0.4">
      <c r="A691" s="3" t="s">
        <v>2916</v>
      </c>
      <c r="B691" s="3" t="s">
        <v>222</v>
      </c>
      <c r="C691" s="3" t="s">
        <v>610</v>
      </c>
      <c r="D691" s="3" t="s">
        <v>611</v>
      </c>
      <c r="E691" s="3">
        <v>605903</v>
      </c>
      <c r="F691" s="3">
        <v>3</v>
      </c>
      <c r="G691" s="3" t="s">
        <v>620</v>
      </c>
      <c r="H691" s="3" t="s">
        <v>20</v>
      </c>
      <c r="I691" s="4" t="s">
        <v>50</v>
      </c>
      <c r="J691" s="4" t="s">
        <v>51</v>
      </c>
      <c r="K691" s="4" t="s">
        <v>616</v>
      </c>
      <c r="L691" s="4" t="s">
        <v>621</v>
      </c>
      <c r="M691" s="4"/>
      <c r="N691" s="4" t="s">
        <v>22</v>
      </c>
      <c r="O691" s="4" t="s">
        <v>23</v>
      </c>
      <c r="P691" s="4" t="s">
        <v>27</v>
      </c>
      <c r="Q691" s="4" t="s">
        <v>28</v>
      </c>
      <c r="R691" s="21">
        <v>60</v>
      </c>
      <c r="S691" s="22">
        <v>4</v>
      </c>
      <c r="T691" s="32">
        <v>0</v>
      </c>
      <c r="U691" t="s">
        <v>2910</v>
      </c>
      <c r="W691" t="str">
        <f t="shared" si="20"/>
        <v/>
      </c>
      <c r="X691" s="31" t="str">
        <f t="shared" si="21"/>
        <v>-</v>
      </c>
      <c r="Y691" s="35">
        <v>0.92600000000000005</v>
      </c>
      <c r="Z691" s="8">
        <f>IFERROR(IFERROR(VLOOKUP(G691,'IVSET-Escuelas'!A:F,4,FALSE),VLOOKUP(M691,'IVSET-Fines'!F:L,7,FALSE)),"-")</f>
        <v>0.78218656778335571</v>
      </c>
    </row>
    <row r="692" spans="1:26" ht="15" thickBot="1" x14ac:dyDescent="0.4">
      <c r="A692" s="5" t="s">
        <v>2916</v>
      </c>
      <c r="B692" s="5" t="s">
        <v>1780</v>
      </c>
      <c r="C692" s="5" t="s">
        <v>1248</v>
      </c>
      <c r="D692" s="5" t="s">
        <v>2348</v>
      </c>
      <c r="E692" s="5">
        <v>600464</v>
      </c>
      <c r="F692" s="5">
        <v>1</v>
      </c>
      <c r="G692" s="5" t="s">
        <v>2351</v>
      </c>
      <c r="H692" s="5" t="s">
        <v>20</v>
      </c>
      <c r="I692" s="6" t="s">
        <v>50</v>
      </c>
      <c r="J692" s="6" t="s">
        <v>51</v>
      </c>
      <c r="K692" s="6" t="s">
        <v>2352</v>
      </c>
      <c r="L692" s="6" t="s">
        <v>778</v>
      </c>
      <c r="M692" s="6"/>
      <c r="N692" s="6" t="s">
        <v>22</v>
      </c>
      <c r="O692" s="6" t="s">
        <v>23</v>
      </c>
      <c r="P692" s="6" t="s">
        <v>27</v>
      </c>
      <c r="Q692" s="6" t="s">
        <v>28</v>
      </c>
      <c r="R692" s="19">
        <v>56</v>
      </c>
      <c r="S692" s="20">
        <v>3</v>
      </c>
      <c r="T692" s="32">
        <v>0</v>
      </c>
      <c r="U692" t="s">
        <v>2910</v>
      </c>
      <c r="W692" t="str">
        <f t="shared" si="20"/>
        <v/>
      </c>
      <c r="X692" s="31" t="str">
        <f t="shared" si="21"/>
        <v>-</v>
      </c>
      <c r="Y692" s="35">
        <v>0.92700000000000005</v>
      </c>
      <c r="Z692" s="8">
        <f>IFERROR(IFERROR(VLOOKUP(G692,'IVSET-Escuelas'!A:F,4,FALSE),VLOOKUP(M692,'IVSET-Fines'!F:L,7,FALSE)),"-")</f>
        <v>0.13619427382946009</v>
      </c>
    </row>
    <row r="693" spans="1:26" ht="15" thickBot="1" x14ac:dyDescent="0.4">
      <c r="A693" s="5" t="s">
        <v>2916</v>
      </c>
      <c r="B693" s="5" t="s">
        <v>223</v>
      </c>
      <c r="C693" s="5" t="s">
        <v>913</v>
      </c>
      <c r="D693" s="5" t="s">
        <v>914</v>
      </c>
      <c r="E693" s="5">
        <v>603105</v>
      </c>
      <c r="F693" s="5">
        <v>0</v>
      </c>
      <c r="G693" s="5" t="s">
        <v>915</v>
      </c>
      <c r="H693" s="5" t="s">
        <v>20</v>
      </c>
      <c r="I693" s="6" t="s">
        <v>50</v>
      </c>
      <c r="J693" s="6" t="s">
        <v>21</v>
      </c>
      <c r="K693" s="6"/>
      <c r="L693" s="6" t="s">
        <v>543</v>
      </c>
      <c r="M693" s="6"/>
      <c r="N693" s="6" t="s">
        <v>22</v>
      </c>
      <c r="O693" s="6" t="s">
        <v>23</v>
      </c>
      <c r="P693" s="6" t="s">
        <v>27</v>
      </c>
      <c r="Q693" s="6" t="s">
        <v>28</v>
      </c>
      <c r="R693" s="19">
        <v>9</v>
      </c>
      <c r="S693" s="20">
        <v>1</v>
      </c>
      <c r="T693" s="32">
        <v>0</v>
      </c>
      <c r="U693" t="s">
        <v>2910</v>
      </c>
      <c r="W693" t="str">
        <f t="shared" si="20"/>
        <v/>
      </c>
      <c r="X693" s="31" t="str">
        <f t="shared" si="21"/>
        <v>-</v>
      </c>
      <c r="Y693" s="35">
        <v>0.92800000000000005</v>
      </c>
      <c r="Z693" s="8">
        <f>IFERROR(IFERROR(VLOOKUP(G693,'IVSET-Escuelas'!A:F,4,FALSE),VLOOKUP(M693,'IVSET-Fines'!F:L,7,FALSE)),"-")</f>
        <v>0.23936969041824341</v>
      </c>
    </row>
    <row r="694" spans="1:26" ht="15" thickBot="1" x14ac:dyDescent="0.4">
      <c r="A694" s="3" t="s">
        <v>2916</v>
      </c>
      <c r="B694" s="3" t="s">
        <v>19</v>
      </c>
      <c r="C694" s="3" t="s">
        <v>17</v>
      </c>
      <c r="D694" s="3" t="s">
        <v>18</v>
      </c>
      <c r="E694" s="3">
        <v>611400</v>
      </c>
      <c r="F694" s="3">
        <v>0</v>
      </c>
      <c r="G694" s="3" t="s">
        <v>214</v>
      </c>
      <c r="H694" s="3" t="s">
        <v>210</v>
      </c>
      <c r="I694" s="4" t="s">
        <v>142</v>
      </c>
      <c r="J694" s="4" t="s">
        <v>21</v>
      </c>
      <c r="K694" s="4"/>
      <c r="L694" s="4" t="s">
        <v>215</v>
      </c>
      <c r="M694" s="4"/>
      <c r="N694" s="4" t="s">
        <v>22</v>
      </c>
      <c r="O694" s="4" t="s">
        <v>134</v>
      </c>
      <c r="P694" s="4" t="s">
        <v>27</v>
      </c>
      <c r="Q694" s="4" t="s">
        <v>144</v>
      </c>
      <c r="R694" s="21">
        <v>57</v>
      </c>
      <c r="S694" s="22">
        <v>3</v>
      </c>
      <c r="T694" s="32">
        <v>0</v>
      </c>
      <c r="U694" t="s">
        <v>2909</v>
      </c>
      <c r="W694" t="str">
        <f t="shared" si="20"/>
        <v/>
      </c>
      <c r="X694" s="31" t="str">
        <f t="shared" si="21"/>
        <v>-</v>
      </c>
      <c r="Y694" s="35">
        <v>0.92800000000000005</v>
      </c>
      <c r="Z694" s="8">
        <f>IFERROR(IFERROR(VLOOKUP(G694,'IVSET-Escuelas'!A:F,4,FALSE),VLOOKUP(M694,'IVSET-Fines'!F:L,7,FALSE)),"-")</f>
        <v>0.33493751287460333</v>
      </c>
    </row>
    <row r="695" spans="1:26" ht="15" thickBot="1" x14ac:dyDescent="0.4">
      <c r="A695" s="5" t="s">
        <v>2916</v>
      </c>
      <c r="B695" s="5" t="s">
        <v>356</v>
      </c>
      <c r="C695" s="5" t="s">
        <v>805</v>
      </c>
      <c r="D695" s="5" t="s">
        <v>2500</v>
      </c>
      <c r="E695" s="5">
        <v>607663</v>
      </c>
      <c r="F695" s="5">
        <v>1</v>
      </c>
      <c r="G695" s="5" t="s">
        <v>2514</v>
      </c>
      <c r="H695" s="5" t="s">
        <v>20</v>
      </c>
      <c r="I695" s="6" t="s">
        <v>50</v>
      </c>
      <c r="J695" s="6" t="s">
        <v>51</v>
      </c>
      <c r="K695" s="6" t="s">
        <v>2515</v>
      </c>
      <c r="L695" s="6" t="s">
        <v>478</v>
      </c>
      <c r="M695" s="6"/>
      <c r="N695" s="6" t="s">
        <v>22</v>
      </c>
      <c r="O695" s="6" t="s">
        <v>23</v>
      </c>
      <c r="P695" s="6" t="s">
        <v>27</v>
      </c>
      <c r="Q695" s="6" t="s">
        <v>28</v>
      </c>
      <c r="R695" s="19">
        <v>45</v>
      </c>
      <c r="S695" s="20">
        <v>3</v>
      </c>
      <c r="T695" s="32">
        <v>0</v>
      </c>
      <c r="U695" t="s">
        <v>2910</v>
      </c>
      <c r="W695" t="str">
        <f t="shared" si="20"/>
        <v/>
      </c>
      <c r="X695" s="31" t="str">
        <f t="shared" si="21"/>
        <v>-</v>
      </c>
      <c r="Y695" s="35">
        <v>0.93</v>
      </c>
      <c r="Z695" s="8">
        <f>IFERROR(IFERROR(VLOOKUP(G695,'IVSET-Escuelas'!A:F,4,FALSE),VLOOKUP(M695,'IVSET-Fines'!F:L,7,FALSE)),"-")</f>
        <v>0.71926486492156982</v>
      </c>
    </row>
    <row r="696" spans="1:26" ht="15" thickBot="1" x14ac:dyDescent="0.4">
      <c r="A696" s="5" t="s">
        <v>2916</v>
      </c>
      <c r="B696" s="5" t="s">
        <v>1532</v>
      </c>
      <c r="C696" s="5" t="s">
        <v>1530</v>
      </c>
      <c r="D696" s="5" t="s">
        <v>1531</v>
      </c>
      <c r="E696" s="5">
        <v>614417</v>
      </c>
      <c r="F696" s="5">
        <v>0</v>
      </c>
      <c r="G696" s="5" t="s">
        <v>1555</v>
      </c>
      <c r="H696" s="5" t="s">
        <v>20</v>
      </c>
      <c r="I696" s="6" t="s">
        <v>25</v>
      </c>
      <c r="J696" s="6" t="s">
        <v>21</v>
      </c>
      <c r="K696" s="6"/>
      <c r="L696" s="6" t="s">
        <v>1556</v>
      </c>
      <c r="M696" s="6"/>
      <c r="N696" s="6" t="s">
        <v>22</v>
      </c>
      <c r="O696" s="6" t="s">
        <v>134</v>
      </c>
      <c r="P696" s="6" t="s">
        <v>27</v>
      </c>
      <c r="Q696" s="6" t="s">
        <v>28</v>
      </c>
      <c r="R696" s="19">
        <v>16</v>
      </c>
      <c r="S696" s="20">
        <v>1</v>
      </c>
      <c r="T696" s="32">
        <v>0</v>
      </c>
      <c r="U696" t="s">
        <v>2910</v>
      </c>
      <c r="W696" t="str">
        <f t="shared" si="20"/>
        <v/>
      </c>
      <c r="X696" s="31" t="str">
        <f t="shared" si="21"/>
        <v>-</v>
      </c>
      <c r="Y696" s="35">
        <v>0.93200000000000005</v>
      </c>
      <c r="Z696" s="8">
        <f>IFERROR(IFERROR(VLOOKUP(G696,'IVSET-Escuelas'!A:F,4,FALSE),VLOOKUP(M696,'IVSET-Fines'!F:L,7,FALSE)),"-")</f>
        <v>0.3703632652759552</v>
      </c>
    </row>
    <row r="697" spans="1:26" ht="15" thickBot="1" x14ac:dyDescent="0.4">
      <c r="A697" s="5" t="s">
        <v>2916</v>
      </c>
      <c r="B697" s="5" t="s">
        <v>204</v>
      </c>
      <c r="C697" s="5" t="s">
        <v>137</v>
      </c>
      <c r="D697" s="5" t="s">
        <v>2629</v>
      </c>
      <c r="E697" s="5">
        <v>613718</v>
      </c>
      <c r="F697" s="5">
        <v>1</v>
      </c>
      <c r="G697" s="5" t="s">
        <v>2633</v>
      </c>
      <c r="H697" s="5" t="s">
        <v>20</v>
      </c>
      <c r="I697" s="6" t="s">
        <v>50</v>
      </c>
      <c r="J697" s="6" t="s">
        <v>51</v>
      </c>
      <c r="K697" s="6" t="s">
        <v>2634</v>
      </c>
      <c r="L697" s="6" t="s">
        <v>778</v>
      </c>
      <c r="M697" s="6"/>
      <c r="N697" s="6" t="s">
        <v>22</v>
      </c>
      <c r="O697" s="6" t="s">
        <v>23</v>
      </c>
      <c r="P697" s="6" t="s">
        <v>27</v>
      </c>
      <c r="Q697" s="6" t="s">
        <v>28</v>
      </c>
      <c r="R697" s="19">
        <v>8</v>
      </c>
      <c r="S697" s="20">
        <v>1</v>
      </c>
      <c r="T697" s="32">
        <v>0</v>
      </c>
      <c r="U697" t="s">
        <v>2910</v>
      </c>
      <c r="W697" t="str">
        <f t="shared" si="20"/>
        <v/>
      </c>
      <c r="X697" s="31" t="str">
        <f t="shared" si="21"/>
        <v>-</v>
      </c>
      <c r="Y697" s="35">
        <v>0.93799999999999994</v>
      </c>
      <c r="Z697" s="8">
        <f>IFERROR(IFERROR(VLOOKUP(G697,'IVSET-Escuelas'!A:F,4,FALSE),VLOOKUP(M697,'IVSET-Fines'!F:L,7,FALSE)),"-")</f>
        <v>0.13420762121677399</v>
      </c>
    </row>
    <row r="698" spans="1:26" ht="15" thickBot="1" x14ac:dyDescent="0.4">
      <c r="A698" s="3" t="s">
        <v>2916</v>
      </c>
      <c r="B698" s="3" t="s">
        <v>356</v>
      </c>
      <c r="C698" s="3" t="s">
        <v>1359</v>
      </c>
      <c r="D698" s="3" t="s">
        <v>1360</v>
      </c>
      <c r="E698" s="3">
        <v>609351</v>
      </c>
      <c r="F698" s="3">
        <v>0</v>
      </c>
      <c r="G698" s="3" t="s">
        <v>1466</v>
      </c>
      <c r="H698" s="3" t="s">
        <v>210</v>
      </c>
      <c r="I698" s="4" t="s">
        <v>202</v>
      </c>
      <c r="J698" s="4" t="s">
        <v>21</v>
      </c>
      <c r="K698" s="4"/>
      <c r="L698" s="4" t="s">
        <v>1467</v>
      </c>
      <c r="M698" s="4"/>
      <c r="N698" s="4" t="s">
        <v>22</v>
      </c>
      <c r="O698" s="4" t="s">
        <v>134</v>
      </c>
      <c r="P698" s="4" t="s">
        <v>27</v>
      </c>
      <c r="Q698" s="4" t="s">
        <v>144</v>
      </c>
      <c r="R698" s="21">
        <v>19</v>
      </c>
      <c r="S698" s="22">
        <v>1</v>
      </c>
      <c r="T698" s="32">
        <v>0</v>
      </c>
      <c r="U698" t="s">
        <v>2909</v>
      </c>
      <c r="W698" t="str">
        <f t="shared" si="20"/>
        <v/>
      </c>
      <c r="X698" s="31" t="str">
        <f t="shared" si="21"/>
        <v>-</v>
      </c>
      <c r="Y698" s="35">
        <v>0.94</v>
      </c>
      <c r="Z698" s="8">
        <f>IFERROR(IFERROR(VLOOKUP(G698,'IVSET-Escuelas'!A:F,4,FALSE),VLOOKUP(M698,'IVSET-Fines'!F:L,7,FALSE)),"-")</f>
        <v>9.1949641704559326E-2</v>
      </c>
    </row>
    <row r="699" spans="1:26" ht="15" thickBot="1" x14ac:dyDescent="0.4">
      <c r="A699" s="3" t="s">
        <v>2916</v>
      </c>
      <c r="B699" s="3" t="s">
        <v>257</v>
      </c>
      <c r="C699" s="3" t="s">
        <v>254</v>
      </c>
      <c r="D699" s="3" t="s">
        <v>256</v>
      </c>
      <c r="E699" s="3">
        <v>613277</v>
      </c>
      <c r="F699" s="3">
        <v>1</v>
      </c>
      <c r="G699" s="3" t="s">
        <v>294</v>
      </c>
      <c r="H699" s="3" t="s">
        <v>20</v>
      </c>
      <c r="I699" s="4" t="s">
        <v>50</v>
      </c>
      <c r="J699" s="4" t="s">
        <v>51</v>
      </c>
      <c r="K699" s="4" t="s">
        <v>295</v>
      </c>
      <c r="L699" s="4" t="s">
        <v>296</v>
      </c>
      <c r="M699" s="4"/>
      <c r="N699" s="4" t="s">
        <v>22</v>
      </c>
      <c r="O699" s="4" t="s">
        <v>23</v>
      </c>
      <c r="P699" s="4" t="s">
        <v>27</v>
      </c>
      <c r="Q699" s="4" t="s">
        <v>28</v>
      </c>
      <c r="R699" s="21">
        <v>34</v>
      </c>
      <c r="S699" s="22">
        <v>2</v>
      </c>
      <c r="T699" s="32">
        <v>0</v>
      </c>
      <c r="U699" t="s">
        <v>2910</v>
      </c>
      <c r="W699" t="str">
        <f t="shared" si="20"/>
        <v/>
      </c>
      <c r="X699" s="31" t="str">
        <f t="shared" si="21"/>
        <v>-</v>
      </c>
      <c r="Y699" s="35">
        <v>0.94199999999999995</v>
      </c>
      <c r="Z699" s="8">
        <f>IFERROR(IFERROR(VLOOKUP(G699,'IVSET-Escuelas'!A:F,4,FALSE),VLOOKUP(M699,'IVSET-Fines'!F:L,7,FALSE)),"-")</f>
        <v>0.1388540118932724</v>
      </c>
    </row>
    <row r="700" spans="1:26" ht="15" thickBot="1" x14ac:dyDescent="0.4">
      <c r="A700" s="3" t="s">
        <v>2916</v>
      </c>
      <c r="B700" s="3" t="s">
        <v>1780</v>
      </c>
      <c r="C700" s="3" t="s">
        <v>1778</v>
      </c>
      <c r="D700" s="3" t="s">
        <v>1779</v>
      </c>
      <c r="E700" s="3">
        <v>614529</v>
      </c>
      <c r="F700" s="3">
        <v>0</v>
      </c>
      <c r="G700" s="3" t="s">
        <v>1785</v>
      </c>
      <c r="H700" s="3" t="s">
        <v>20</v>
      </c>
      <c r="I700" s="4" t="s">
        <v>25</v>
      </c>
      <c r="J700" s="4" t="s">
        <v>21</v>
      </c>
      <c r="K700" s="4"/>
      <c r="L700" s="4" t="s">
        <v>1786</v>
      </c>
      <c r="M700" s="4"/>
      <c r="N700" s="4" t="s">
        <v>22</v>
      </c>
      <c r="O700" s="4" t="s">
        <v>23</v>
      </c>
      <c r="P700" s="4" t="s">
        <v>27</v>
      </c>
      <c r="Q700" s="4" t="s">
        <v>28</v>
      </c>
      <c r="R700" s="21">
        <v>15</v>
      </c>
      <c r="S700" s="22">
        <v>1</v>
      </c>
      <c r="T700" s="32">
        <v>0</v>
      </c>
      <c r="U700" t="s">
        <v>2910</v>
      </c>
      <c r="W700" t="str">
        <f t="shared" si="20"/>
        <v/>
      </c>
      <c r="X700" s="31" t="str">
        <f t="shared" si="21"/>
        <v>-</v>
      </c>
      <c r="Y700" s="35">
        <v>0.94199999999999995</v>
      </c>
      <c r="Z700" s="8">
        <f>IFERROR(IFERROR(VLOOKUP(G700,'IVSET-Escuelas'!A:F,4,FALSE),VLOOKUP(M700,'IVSET-Fines'!F:L,7,FALSE)),"-")</f>
        <v>0.67113661766052246</v>
      </c>
    </row>
    <row r="701" spans="1:26" ht="15" thickBot="1" x14ac:dyDescent="0.4">
      <c r="A701" s="3" t="s">
        <v>2916</v>
      </c>
      <c r="B701" s="3" t="s">
        <v>1860</v>
      </c>
      <c r="C701" s="3" t="s">
        <v>411</v>
      </c>
      <c r="D701" s="3" t="s">
        <v>2791</v>
      </c>
      <c r="E701" s="3">
        <v>611054</v>
      </c>
      <c r="F701" s="3">
        <v>2</v>
      </c>
      <c r="G701" s="3" t="s">
        <v>2794</v>
      </c>
      <c r="H701" s="3" t="s">
        <v>20</v>
      </c>
      <c r="I701" s="4" t="s">
        <v>50</v>
      </c>
      <c r="J701" s="4" t="s">
        <v>51</v>
      </c>
      <c r="K701" s="4" t="s">
        <v>2793</v>
      </c>
      <c r="L701" s="4" t="s">
        <v>1226</v>
      </c>
      <c r="M701" s="4"/>
      <c r="N701" s="4" t="s">
        <v>22</v>
      </c>
      <c r="O701" s="4" t="s">
        <v>23</v>
      </c>
      <c r="P701" s="4" t="s">
        <v>27</v>
      </c>
      <c r="Q701" s="4" t="s">
        <v>28</v>
      </c>
      <c r="R701" s="21">
        <v>40</v>
      </c>
      <c r="S701" s="22">
        <v>3</v>
      </c>
      <c r="T701" s="32">
        <v>0</v>
      </c>
      <c r="U701" t="s">
        <v>2910</v>
      </c>
      <c r="W701" t="str">
        <f t="shared" si="20"/>
        <v/>
      </c>
      <c r="X701" s="31" t="str">
        <f t="shared" si="21"/>
        <v>-</v>
      </c>
      <c r="Y701" s="35">
        <v>0.94299999999999995</v>
      </c>
      <c r="Z701" s="8">
        <f>IFERROR(IFERROR(VLOOKUP(G701,'IVSET-Escuelas'!A:F,4,FALSE),VLOOKUP(M701,'IVSET-Fines'!F:L,7,FALSE)),"-")</f>
        <v>0.60450756549835205</v>
      </c>
    </row>
    <row r="702" spans="1:26" ht="15" thickBot="1" x14ac:dyDescent="0.4">
      <c r="A702" s="3" t="s">
        <v>2916</v>
      </c>
      <c r="B702" s="3" t="s">
        <v>19</v>
      </c>
      <c r="C702" s="3" t="s">
        <v>17</v>
      </c>
      <c r="D702" s="3" t="s">
        <v>18</v>
      </c>
      <c r="E702" s="3">
        <v>603172</v>
      </c>
      <c r="F702" s="3">
        <v>3</v>
      </c>
      <c r="G702" s="3" t="s">
        <v>95</v>
      </c>
      <c r="H702" s="3" t="s">
        <v>20</v>
      </c>
      <c r="I702" s="4" t="s">
        <v>50</v>
      </c>
      <c r="J702" s="4" t="s">
        <v>51</v>
      </c>
      <c r="K702" s="4" t="s">
        <v>82</v>
      </c>
      <c r="L702" s="4" t="s">
        <v>96</v>
      </c>
      <c r="M702" s="4"/>
      <c r="N702" s="4" t="s">
        <v>22</v>
      </c>
      <c r="O702" s="4" t="s">
        <v>23</v>
      </c>
      <c r="P702" s="4" t="s">
        <v>27</v>
      </c>
      <c r="Q702" s="4" t="s">
        <v>28</v>
      </c>
      <c r="R702" s="21">
        <v>20</v>
      </c>
      <c r="S702" s="22">
        <v>2</v>
      </c>
      <c r="T702" s="32">
        <v>0</v>
      </c>
      <c r="U702" t="s">
        <v>2910</v>
      </c>
      <c r="W702" t="str">
        <f t="shared" si="20"/>
        <v/>
      </c>
      <c r="X702" s="31" t="str">
        <f t="shared" si="21"/>
        <v>-</v>
      </c>
      <c r="Y702" s="35">
        <v>0.94299999999999995</v>
      </c>
      <c r="Z702" s="8">
        <f>IFERROR(IFERROR(VLOOKUP(G702,'IVSET-Escuelas'!A:F,4,FALSE),VLOOKUP(M702,'IVSET-Fines'!F:L,7,FALSE)),"-")</f>
        <v>0.5791163444519043</v>
      </c>
    </row>
    <row r="703" spans="1:26" ht="15" thickBot="1" x14ac:dyDescent="0.4">
      <c r="A703" s="3" t="s">
        <v>2916</v>
      </c>
      <c r="B703" s="3" t="s">
        <v>205</v>
      </c>
      <c r="C703" s="3" t="s">
        <v>1946</v>
      </c>
      <c r="D703" s="3" t="s">
        <v>1947</v>
      </c>
      <c r="E703" s="3">
        <v>606551</v>
      </c>
      <c r="F703" s="3">
        <v>0</v>
      </c>
      <c r="G703" s="3" t="s">
        <v>1949</v>
      </c>
      <c r="H703" s="3" t="s">
        <v>20</v>
      </c>
      <c r="I703" s="4" t="s">
        <v>50</v>
      </c>
      <c r="J703" s="4" t="s">
        <v>21</v>
      </c>
      <c r="K703" s="4"/>
      <c r="L703" s="4" t="s">
        <v>545</v>
      </c>
      <c r="M703" s="4"/>
      <c r="N703" s="4" t="s">
        <v>200</v>
      </c>
      <c r="O703" s="4" t="s">
        <v>23</v>
      </c>
      <c r="P703" s="4" t="s">
        <v>27</v>
      </c>
      <c r="Q703" s="4" t="s">
        <v>28</v>
      </c>
      <c r="R703" s="21">
        <v>4</v>
      </c>
      <c r="S703" s="22">
        <v>1</v>
      </c>
      <c r="T703" s="32">
        <v>0</v>
      </c>
      <c r="U703" t="s">
        <v>2910</v>
      </c>
      <c r="W703" t="str">
        <f t="shared" si="20"/>
        <v/>
      </c>
      <c r="X703" s="31" t="str">
        <f t="shared" si="21"/>
        <v>-</v>
      </c>
      <c r="Y703" s="35">
        <v>0.94699999999999995</v>
      </c>
      <c r="Z703" s="8">
        <f>IFERROR(IFERROR(VLOOKUP(G703,'IVSET-Escuelas'!A:F,4,FALSE),VLOOKUP(M703,'IVSET-Fines'!F:L,7,FALSE)),"-")</f>
        <v>0.50888711214065552</v>
      </c>
    </row>
    <row r="704" spans="1:26" ht="15" thickBot="1" x14ac:dyDescent="0.4">
      <c r="A704" s="5" t="s">
        <v>2916</v>
      </c>
      <c r="B704" s="5" t="s">
        <v>138</v>
      </c>
      <c r="C704" s="5" t="s">
        <v>1507</v>
      </c>
      <c r="D704" s="5" t="s">
        <v>1508</v>
      </c>
      <c r="E704" s="5">
        <v>610592</v>
      </c>
      <c r="F704" s="5">
        <v>1</v>
      </c>
      <c r="G704" s="5" t="s">
        <v>1509</v>
      </c>
      <c r="H704" s="5" t="s">
        <v>20</v>
      </c>
      <c r="I704" s="6" t="s">
        <v>50</v>
      </c>
      <c r="J704" s="6" t="s">
        <v>51</v>
      </c>
      <c r="K704" s="6" t="s">
        <v>1510</v>
      </c>
      <c r="L704" s="6" t="s">
        <v>1511</v>
      </c>
      <c r="M704" s="6"/>
      <c r="N704" s="6" t="s">
        <v>22</v>
      </c>
      <c r="O704" s="6" t="s">
        <v>23</v>
      </c>
      <c r="P704" s="6" t="s">
        <v>27</v>
      </c>
      <c r="Q704" s="6" t="s">
        <v>28</v>
      </c>
      <c r="R704" s="19">
        <v>40</v>
      </c>
      <c r="S704" s="20">
        <v>4</v>
      </c>
      <c r="T704" s="32">
        <v>0</v>
      </c>
      <c r="U704" t="s">
        <v>2910</v>
      </c>
      <c r="W704" t="str">
        <f t="shared" si="20"/>
        <v/>
      </c>
      <c r="X704" s="31" t="str">
        <f t="shared" si="21"/>
        <v>-</v>
      </c>
      <c r="Y704" s="35">
        <v>0.94899999999999995</v>
      </c>
      <c r="Z704" s="8">
        <f>IFERROR(IFERROR(VLOOKUP(G704,'IVSET-Escuelas'!A:F,4,FALSE),VLOOKUP(M704,'IVSET-Fines'!F:L,7,FALSE)),"-")</f>
        <v>0.52768164873123169</v>
      </c>
    </row>
    <row r="705" spans="1:26" ht="15" thickBot="1" x14ac:dyDescent="0.4">
      <c r="A705" s="5" t="s">
        <v>2916</v>
      </c>
      <c r="B705" s="5" t="s">
        <v>356</v>
      </c>
      <c r="C705" s="5" t="s">
        <v>805</v>
      </c>
      <c r="D705" s="5" t="s">
        <v>2500</v>
      </c>
      <c r="E705" s="5">
        <v>611346</v>
      </c>
      <c r="F705" s="5">
        <v>1</v>
      </c>
      <c r="G705" s="5" t="s">
        <v>2505</v>
      </c>
      <c r="H705" s="5" t="s">
        <v>20</v>
      </c>
      <c r="I705" s="6" t="s">
        <v>50</v>
      </c>
      <c r="J705" s="6" t="s">
        <v>51</v>
      </c>
      <c r="K705" s="6" t="s">
        <v>2506</v>
      </c>
      <c r="L705" s="6" t="s">
        <v>2507</v>
      </c>
      <c r="M705" s="6"/>
      <c r="N705" s="6" t="s">
        <v>22</v>
      </c>
      <c r="O705" s="6" t="s">
        <v>23</v>
      </c>
      <c r="P705" s="6" t="s">
        <v>27</v>
      </c>
      <c r="Q705" s="6" t="s">
        <v>28</v>
      </c>
      <c r="R705" s="19">
        <v>37</v>
      </c>
      <c r="S705" s="20">
        <v>2</v>
      </c>
      <c r="T705" s="32">
        <v>0</v>
      </c>
      <c r="U705" t="s">
        <v>2910</v>
      </c>
      <c r="W705" t="str">
        <f t="shared" si="20"/>
        <v/>
      </c>
      <c r="X705" s="31" t="str">
        <f t="shared" si="21"/>
        <v>-</v>
      </c>
      <c r="Y705" s="35">
        <v>0.95</v>
      </c>
      <c r="Z705" s="8">
        <f>IFERROR(IFERROR(VLOOKUP(G705,'IVSET-Escuelas'!A:F,4,FALSE),VLOOKUP(M705,'IVSET-Fines'!F:L,7,FALSE)),"-")</f>
        <v>0.3941463828086853</v>
      </c>
    </row>
    <row r="706" spans="1:26" ht="15" thickBot="1" x14ac:dyDescent="0.4">
      <c r="A706" s="5" t="s">
        <v>2916</v>
      </c>
      <c r="B706" s="5" t="s">
        <v>220</v>
      </c>
      <c r="C706" s="5" t="s">
        <v>726</v>
      </c>
      <c r="D706" s="5" t="s">
        <v>2434</v>
      </c>
      <c r="E706" s="5">
        <v>612859</v>
      </c>
      <c r="F706" s="5">
        <v>1</v>
      </c>
      <c r="G706" s="5" t="s">
        <v>2435</v>
      </c>
      <c r="H706" s="5" t="s">
        <v>20</v>
      </c>
      <c r="I706" s="6" t="s">
        <v>50</v>
      </c>
      <c r="J706" s="6" t="s">
        <v>51</v>
      </c>
      <c r="K706" s="6" t="s">
        <v>2436</v>
      </c>
      <c r="L706" s="6" t="s">
        <v>428</v>
      </c>
      <c r="M706" s="6"/>
      <c r="N706" s="6" t="s">
        <v>22</v>
      </c>
      <c r="O706" s="6" t="s">
        <v>23</v>
      </c>
      <c r="P706" s="6" t="s">
        <v>27</v>
      </c>
      <c r="Q706" s="6" t="s">
        <v>28</v>
      </c>
      <c r="R706" s="19">
        <v>20</v>
      </c>
      <c r="S706" s="20">
        <v>1</v>
      </c>
      <c r="T706" s="32">
        <v>0</v>
      </c>
      <c r="U706" t="s">
        <v>2910</v>
      </c>
      <c r="W706" t="str">
        <f t="shared" ref="W706:W769" si="22">+IF(V706="","",IF(V706="FINES",CONCATENATE("R",IF(OR(B706="16",B706="21",B706="22",B706="23"),"16212223",IF(OR(B706="15",B706="17",B706="24",B706="25"),"15172425",B706))),IF(V706="CEBAS","UNICO",IF(VALUE(B706)&lt;=11,"AMBA","INTERIOR"))))</f>
        <v/>
      </c>
      <c r="X706" s="31" t="str">
        <f t="shared" ref="X706:X769" si="23">+IF(V706="","-",CONCATENATE(V706,"_",W706))</f>
        <v>-</v>
      </c>
      <c r="Y706" s="35">
        <v>0.95199999999999996</v>
      </c>
      <c r="Z706" s="8">
        <f>IFERROR(IFERROR(VLOOKUP(G706,'IVSET-Escuelas'!A:F,4,FALSE),VLOOKUP(M706,'IVSET-Fines'!F:L,7,FALSE)),"-")</f>
        <v>0.32355621457099909</v>
      </c>
    </row>
    <row r="707" spans="1:26" ht="15" thickBot="1" x14ac:dyDescent="0.4">
      <c r="A707" s="3" t="s">
        <v>2916</v>
      </c>
      <c r="B707" s="3" t="s">
        <v>140</v>
      </c>
      <c r="C707" s="3" t="s">
        <v>2149</v>
      </c>
      <c r="D707" s="3" t="s">
        <v>2150</v>
      </c>
      <c r="E707" s="3">
        <v>601377</v>
      </c>
      <c r="F707" s="3">
        <v>0</v>
      </c>
      <c r="G707" s="3" t="s">
        <v>2151</v>
      </c>
      <c r="H707" s="3" t="s">
        <v>20</v>
      </c>
      <c r="I707" s="4" t="s">
        <v>50</v>
      </c>
      <c r="J707" s="4" t="s">
        <v>21</v>
      </c>
      <c r="K707" s="4"/>
      <c r="L707" s="4" t="s">
        <v>235</v>
      </c>
      <c r="M707" s="4"/>
      <c r="N707" s="4" t="s">
        <v>22</v>
      </c>
      <c r="O707" s="4" t="s">
        <v>23</v>
      </c>
      <c r="P707" s="4" t="s">
        <v>27</v>
      </c>
      <c r="Q707" s="4" t="s">
        <v>28</v>
      </c>
      <c r="R707" s="21">
        <v>16</v>
      </c>
      <c r="S707" s="22">
        <v>1</v>
      </c>
      <c r="T707" s="32">
        <v>0</v>
      </c>
      <c r="U707" t="s">
        <v>2910</v>
      </c>
      <c r="W707" t="str">
        <f t="shared" si="22"/>
        <v/>
      </c>
      <c r="X707" s="31" t="str">
        <f t="shared" si="23"/>
        <v>-</v>
      </c>
      <c r="Y707" s="35">
        <v>0.95599999999999996</v>
      </c>
      <c r="Z707" s="8">
        <f>IFERROR(IFERROR(VLOOKUP(G707,'IVSET-Escuelas'!A:F,4,FALSE),VLOOKUP(M707,'IVSET-Fines'!F:L,7,FALSE)),"-")</f>
        <v>0.34696972370147711</v>
      </c>
    </row>
    <row r="708" spans="1:26" ht="15" thickBot="1" x14ac:dyDescent="0.4">
      <c r="A708" s="3" t="s">
        <v>2916</v>
      </c>
      <c r="B708" s="3" t="s">
        <v>257</v>
      </c>
      <c r="C708" s="3" t="s">
        <v>254</v>
      </c>
      <c r="D708" s="3" t="s">
        <v>256</v>
      </c>
      <c r="E708" s="3">
        <v>613492</v>
      </c>
      <c r="F708" s="3">
        <v>2</v>
      </c>
      <c r="G708" s="3" t="s">
        <v>316</v>
      </c>
      <c r="H708" s="3" t="s">
        <v>20</v>
      </c>
      <c r="I708" s="4" t="s">
        <v>50</v>
      </c>
      <c r="J708" s="4" t="s">
        <v>51</v>
      </c>
      <c r="K708" s="4" t="s">
        <v>274</v>
      </c>
      <c r="L708" s="4" t="s">
        <v>317</v>
      </c>
      <c r="M708" s="4"/>
      <c r="N708" s="4" t="s">
        <v>22</v>
      </c>
      <c r="O708" s="4" t="s">
        <v>23</v>
      </c>
      <c r="P708" s="4" t="s">
        <v>27</v>
      </c>
      <c r="Q708" s="4" t="s">
        <v>28</v>
      </c>
      <c r="R708" s="21">
        <v>30</v>
      </c>
      <c r="S708" s="22">
        <v>2</v>
      </c>
      <c r="T708" s="32">
        <v>0</v>
      </c>
      <c r="U708" t="s">
        <v>2910</v>
      </c>
      <c r="W708" t="str">
        <f t="shared" si="22"/>
        <v/>
      </c>
      <c r="X708" s="31" t="str">
        <f t="shared" si="23"/>
        <v>-</v>
      </c>
      <c r="Y708" s="35">
        <v>0.95599999999999996</v>
      </c>
      <c r="Z708" s="8">
        <f>IFERROR(IFERROR(VLOOKUP(G708,'IVSET-Escuelas'!A:F,4,FALSE),VLOOKUP(M708,'IVSET-Fines'!F:L,7,FALSE)),"-")</f>
        <v>0.41258984804153442</v>
      </c>
    </row>
    <row r="709" spans="1:26" ht="15" thickBot="1" x14ac:dyDescent="0.4">
      <c r="A709" s="5" t="s">
        <v>2916</v>
      </c>
      <c r="B709" s="5" t="s">
        <v>222</v>
      </c>
      <c r="C709" s="5" t="s">
        <v>2047</v>
      </c>
      <c r="D709" s="5" t="s">
        <v>2048</v>
      </c>
      <c r="E709" s="5">
        <v>605289</v>
      </c>
      <c r="F709" s="5">
        <v>0</v>
      </c>
      <c r="G709" s="5" t="s">
        <v>2051</v>
      </c>
      <c r="H709" s="5" t="s">
        <v>20</v>
      </c>
      <c r="I709" s="6" t="s">
        <v>50</v>
      </c>
      <c r="J709" s="6" t="s">
        <v>21</v>
      </c>
      <c r="K709" s="6"/>
      <c r="L709" s="6" t="s">
        <v>672</v>
      </c>
      <c r="M709" s="6"/>
      <c r="N709" s="6" t="s">
        <v>22</v>
      </c>
      <c r="O709" s="6" t="s">
        <v>23</v>
      </c>
      <c r="P709" s="6" t="s">
        <v>27</v>
      </c>
      <c r="Q709" s="6" t="s">
        <v>28</v>
      </c>
      <c r="R709" s="19">
        <v>40</v>
      </c>
      <c r="S709" s="20">
        <v>2</v>
      </c>
      <c r="T709" s="32">
        <v>0</v>
      </c>
      <c r="U709" t="s">
        <v>2910</v>
      </c>
      <c r="W709" t="str">
        <f t="shared" si="22"/>
        <v/>
      </c>
      <c r="X709" s="31" t="str">
        <f t="shared" si="23"/>
        <v>-</v>
      </c>
      <c r="Y709" s="35">
        <v>0.95599999999999996</v>
      </c>
      <c r="Z709" s="8">
        <f>IFERROR(IFERROR(VLOOKUP(G709,'IVSET-Escuelas'!A:F,4,FALSE),VLOOKUP(M709,'IVSET-Fines'!F:L,7,FALSE)),"-")</f>
        <v>0.58225178718566895</v>
      </c>
    </row>
    <row r="710" spans="1:26" ht="15" thickBot="1" x14ac:dyDescent="0.4">
      <c r="A710" s="5" t="s">
        <v>2916</v>
      </c>
      <c r="B710" s="5" t="s">
        <v>1860</v>
      </c>
      <c r="C710" s="5" t="s">
        <v>224</v>
      </c>
      <c r="D710" s="5" t="s">
        <v>2837</v>
      </c>
      <c r="E710" s="5">
        <v>613696</v>
      </c>
      <c r="F710" s="5">
        <v>3</v>
      </c>
      <c r="G710" s="5" t="s">
        <v>2843</v>
      </c>
      <c r="H710" s="5" t="s">
        <v>20</v>
      </c>
      <c r="I710" s="6" t="s">
        <v>50</v>
      </c>
      <c r="J710" s="6" t="s">
        <v>51</v>
      </c>
      <c r="K710" s="6" t="s">
        <v>2842</v>
      </c>
      <c r="L710" s="6" t="s">
        <v>438</v>
      </c>
      <c r="M710" s="6"/>
      <c r="N710" s="6" t="s">
        <v>22</v>
      </c>
      <c r="O710" s="6" t="s">
        <v>23</v>
      </c>
      <c r="P710" s="6" t="s">
        <v>27</v>
      </c>
      <c r="Q710" s="6" t="s">
        <v>28</v>
      </c>
      <c r="R710" s="19">
        <v>11</v>
      </c>
      <c r="S710" s="20">
        <v>1</v>
      </c>
      <c r="T710" s="32">
        <v>0</v>
      </c>
      <c r="U710" t="s">
        <v>2910</v>
      </c>
      <c r="W710" t="str">
        <f t="shared" si="22"/>
        <v/>
      </c>
      <c r="X710" s="31" t="str">
        <f t="shared" si="23"/>
        <v>-</v>
      </c>
      <c r="Y710" s="35">
        <v>0.95699999999999996</v>
      </c>
      <c r="Z710" s="8">
        <f>IFERROR(IFERROR(VLOOKUP(G710,'IVSET-Escuelas'!A:F,4,FALSE),VLOOKUP(M710,'IVSET-Fines'!F:L,7,FALSE)),"-")</f>
        <v>0.76207858324050903</v>
      </c>
    </row>
    <row r="711" spans="1:26" ht="15" thickBot="1" x14ac:dyDescent="0.4">
      <c r="A711" s="3" t="s">
        <v>2916</v>
      </c>
      <c r="B711" s="3" t="s">
        <v>223</v>
      </c>
      <c r="C711" s="3" t="s">
        <v>913</v>
      </c>
      <c r="D711" s="3" t="s">
        <v>914</v>
      </c>
      <c r="E711" s="3">
        <v>603104</v>
      </c>
      <c r="F711" s="3">
        <v>0</v>
      </c>
      <c r="G711" s="3" t="s">
        <v>916</v>
      </c>
      <c r="H711" s="3" t="s">
        <v>20</v>
      </c>
      <c r="I711" s="4" t="s">
        <v>50</v>
      </c>
      <c r="J711" s="4" t="s">
        <v>21</v>
      </c>
      <c r="K711" s="4"/>
      <c r="L711" s="4" t="s">
        <v>235</v>
      </c>
      <c r="M711" s="4"/>
      <c r="N711" s="4" t="s">
        <v>22</v>
      </c>
      <c r="O711" s="4" t="s">
        <v>23</v>
      </c>
      <c r="P711" s="4" t="s">
        <v>27</v>
      </c>
      <c r="Q711" s="4" t="s">
        <v>28</v>
      </c>
      <c r="R711" s="21">
        <v>10</v>
      </c>
      <c r="S711" s="22">
        <v>1</v>
      </c>
      <c r="T711" s="32">
        <v>0</v>
      </c>
      <c r="U711" t="s">
        <v>2910</v>
      </c>
      <c r="W711" t="str">
        <f t="shared" si="22"/>
        <v/>
      </c>
      <c r="X711" s="31" t="str">
        <f t="shared" si="23"/>
        <v>-</v>
      </c>
      <c r="Y711" s="35">
        <v>0.95799999999999996</v>
      </c>
      <c r="Z711" s="8">
        <f>IFERROR(IFERROR(VLOOKUP(G711,'IVSET-Escuelas'!A:F,4,FALSE),VLOOKUP(M711,'IVSET-Fines'!F:L,7,FALSE)),"-")</f>
        <v>0.35476374626159668</v>
      </c>
    </row>
    <row r="712" spans="1:26" ht="15" thickBot="1" x14ac:dyDescent="0.4">
      <c r="A712" s="3" t="s">
        <v>2916</v>
      </c>
      <c r="B712" s="3" t="s">
        <v>140</v>
      </c>
      <c r="C712" s="3" t="s">
        <v>2322</v>
      </c>
      <c r="D712" s="3" t="s">
        <v>2323</v>
      </c>
      <c r="E712" s="3">
        <v>600837</v>
      </c>
      <c r="F712" s="3">
        <v>0</v>
      </c>
      <c r="G712" s="3" t="s">
        <v>2332</v>
      </c>
      <c r="H712" s="3" t="s">
        <v>20</v>
      </c>
      <c r="I712" s="4" t="s">
        <v>50</v>
      </c>
      <c r="J712" s="4" t="s">
        <v>21</v>
      </c>
      <c r="K712" s="4"/>
      <c r="L712" s="4" t="s">
        <v>2333</v>
      </c>
      <c r="M712" s="4"/>
      <c r="N712" s="4" t="s">
        <v>22</v>
      </c>
      <c r="O712" s="4" t="s">
        <v>23</v>
      </c>
      <c r="P712" s="4" t="s">
        <v>27</v>
      </c>
      <c r="Q712" s="4" t="s">
        <v>28</v>
      </c>
      <c r="R712" s="21">
        <v>30</v>
      </c>
      <c r="S712" s="22">
        <v>2</v>
      </c>
      <c r="T712" s="32">
        <v>0</v>
      </c>
      <c r="U712" t="s">
        <v>2910</v>
      </c>
      <c r="W712" t="str">
        <f t="shared" si="22"/>
        <v/>
      </c>
      <c r="X712" s="31" t="str">
        <f t="shared" si="23"/>
        <v>-</v>
      </c>
      <c r="Y712" s="35">
        <v>0.96099999999999997</v>
      </c>
      <c r="Z712" s="8">
        <f>IFERROR(IFERROR(VLOOKUP(G712,'IVSET-Escuelas'!A:F,4,FALSE),VLOOKUP(M712,'IVSET-Fines'!F:L,7,FALSE)),"-")</f>
        <v>0.57736647129058838</v>
      </c>
    </row>
    <row r="713" spans="1:26" ht="15" thickBot="1" x14ac:dyDescent="0.4">
      <c r="A713" s="3" t="s">
        <v>2916</v>
      </c>
      <c r="B713" s="3" t="s">
        <v>205</v>
      </c>
      <c r="C713" s="3" t="s">
        <v>654</v>
      </c>
      <c r="D713" s="3" t="s">
        <v>655</v>
      </c>
      <c r="E713" s="3">
        <v>613514</v>
      </c>
      <c r="F713" s="3">
        <v>0</v>
      </c>
      <c r="G713" s="3" t="s">
        <v>658</v>
      </c>
      <c r="H713" s="3" t="s">
        <v>20</v>
      </c>
      <c r="I713" s="4" t="s">
        <v>50</v>
      </c>
      <c r="J713" s="4" t="s">
        <v>21</v>
      </c>
      <c r="K713" s="4"/>
      <c r="L713" s="4" t="s">
        <v>659</v>
      </c>
      <c r="M713" s="4"/>
      <c r="N713" s="4" t="s">
        <v>200</v>
      </c>
      <c r="O713" s="4" t="s">
        <v>23</v>
      </c>
      <c r="P713" s="4" t="s">
        <v>27</v>
      </c>
      <c r="Q713" s="4" t="s">
        <v>28</v>
      </c>
      <c r="R713" s="21">
        <v>7</v>
      </c>
      <c r="S713" s="22">
        <v>1</v>
      </c>
      <c r="T713" s="32">
        <v>0</v>
      </c>
      <c r="U713" t="s">
        <v>2910</v>
      </c>
      <c r="W713" t="str">
        <f t="shared" si="22"/>
        <v/>
      </c>
      <c r="X713" s="31" t="str">
        <f t="shared" si="23"/>
        <v>-</v>
      </c>
      <c r="Y713" s="35">
        <v>0.96199999999999997</v>
      </c>
      <c r="Z713" s="8">
        <f>IFERROR(IFERROR(VLOOKUP(G713,'IVSET-Escuelas'!A:F,4,FALSE),VLOOKUP(M713,'IVSET-Fines'!F:L,7,FALSE)),"-")</f>
        <v>0.37819942831993097</v>
      </c>
    </row>
    <row r="714" spans="1:26" ht="15" thickBot="1" x14ac:dyDescent="0.4">
      <c r="A714" s="5" t="s">
        <v>2916</v>
      </c>
      <c r="B714" s="5" t="s">
        <v>1532</v>
      </c>
      <c r="C714" s="5" t="s">
        <v>1530</v>
      </c>
      <c r="D714" s="5" t="s">
        <v>1531</v>
      </c>
      <c r="E714" s="5">
        <v>608942</v>
      </c>
      <c r="F714" s="5">
        <v>3</v>
      </c>
      <c r="G714" s="5" t="s">
        <v>1651</v>
      </c>
      <c r="H714" s="5" t="s">
        <v>20</v>
      </c>
      <c r="I714" s="6" t="s">
        <v>50</v>
      </c>
      <c r="J714" s="6" t="s">
        <v>51</v>
      </c>
      <c r="K714" s="6" t="s">
        <v>1587</v>
      </c>
      <c r="L714" s="6" t="s">
        <v>1652</v>
      </c>
      <c r="M714" s="6"/>
      <c r="N714" s="6" t="s">
        <v>22</v>
      </c>
      <c r="O714" s="6" t="s">
        <v>23</v>
      </c>
      <c r="P714" s="6" t="s">
        <v>27</v>
      </c>
      <c r="Q714" s="6" t="s">
        <v>28</v>
      </c>
      <c r="R714" s="19">
        <v>36</v>
      </c>
      <c r="S714" s="20">
        <v>4</v>
      </c>
      <c r="T714" s="32">
        <v>0</v>
      </c>
      <c r="U714" t="s">
        <v>2910</v>
      </c>
      <c r="W714" t="str">
        <f t="shared" si="22"/>
        <v/>
      </c>
      <c r="X714" s="31" t="str">
        <f t="shared" si="23"/>
        <v>-</v>
      </c>
      <c r="Y714" s="35">
        <v>0.96399999999999997</v>
      </c>
      <c r="Z714" s="8">
        <f>IFERROR(IFERROR(VLOOKUP(G714,'IVSET-Escuelas'!A:F,4,FALSE),VLOOKUP(M714,'IVSET-Fines'!F:L,7,FALSE)),"-")</f>
        <v>0.37969163060188288</v>
      </c>
    </row>
    <row r="715" spans="1:26" ht="15" thickBot="1" x14ac:dyDescent="0.4">
      <c r="A715" s="3" t="s">
        <v>2916</v>
      </c>
      <c r="B715" s="3" t="s">
        <v>1257</v>
      </c>
      <c r="C715" s="3" t="s">
        <v>1255</v>
      </c>
      <c r="D715" s="3" t="s">
        <v>1256</v>
      </c>
      <c r="E715" s="3">
        <v>612044</v>
      </c>
      <c r="F715" s="3">
        <v>1</v>
      </c>
      <c r="G715" s="3" t="s">
        <v>1260</v>
      </c>
      <c r="H715" s="3" t="s">
        <v>20</v>
      </c>
      <c r="I715" s="4" t="s">
        <v>50</v>
      </c>
      <c r="J715" s="4" t="s">
        <v>51</v>
      </c>
      <c r="K715" s="4" t="s">
        <v>1261</v>
      </c>
      <c r="L715" s="4" t="s">
        <v>1262</v>
      </c>
      <c r="M715" s="4"/>
      <c r="N715" s="4" t="s">
        <v>22</v>
      </c>
      <c r="O715" s="4" t="s">
        <v>23</v>
      </c>
      <c r="P715" s="4" t="s">
        <v>27</v>
      </c>
      <c r="Q715" s="4" t="s">
        <v>28</v>
      </c>
      <c r="R715" s="21">
        <v>26</v>
      </c>
      <c r="S715" s="22">
        <v>2</v>
      </c>
      <c r="T715" s="32">
        <v>0</v>
      </c>
      <c r="U715" t="s">
        <v>2910</v>
      </c>
      <c r="W715" t="str">
        <f t="shared" si="22"/>
        <v/>
      </c>
      <c r="X715" s="31" t="str">
        <f t="shared" si="23"/>
        <v>-</v>
      </c>
      <c r="Y715" s="35">
        <v>0.96399999999999997</v>
      </c>
      <c r="Z715" s="8">
        <f>IFERROR(IFERROR(VLOOKUP(G715,'IVSET-Escuelas'!A:F,4,FALSE),VLOOKUP(M715,'IVSET-Fines'!F:L,7,FALSE)),"-")</f>
        <v>0.58617210388183594</v>
      </c>
    </row>
    <row r="716" spans="1:26" ht="15" thickBot="1" x14ac:dyDescent="0.4">
      <c r="A716" s="3" t="s">
        <v>2916</v>
      </c>
      <c r="B716" s="3" t="s">
        <v>220</v>
      </c>
      <c r="C716" s="3" t="s">
        <v>664</v>
      </c>
      <c r="D716" s="3" t="s">
        <v>2749</v>
      </c>
      <c r="E716" s="3">
        <v>617183</v>
      </c>
      <c r="F716" s="3">
        <v>0</v>
      </c>
      <c r="G716" s="3" t="s">
        <v>2752</v>
      </c>
      <c r="H716" s="3" t="s">
        <v>20</v>
      </c>
      <c r="I716" s="4" t="s">
        <v>50</v>
      </c>
      <c r="J716" s="4" t="s">
        <v>21</v>
      </c>
      <c r="K716" s="4"/>
      <c r="L716" s="4" t="s">
        <v>235</v>
      </c>
      <c r="M716" s="4"/>
      <c r="N716" s="4" t="s">
        <v>199</v>
      </c>
      <c r="O716" s="4" t="s">
        <v>23</v>
      </c>
      <c r="P716" s="4" t="s">
        <v>27</v>
      </c>
      <c r="Q716" s="4" t="s">
        <v>28</v>
      </c>
      <c r="R716" s="21">
        <v>10</v>
      </c>
      <c r="S716" s="22">
        <v>1</v>
      </c>
      <c r="T716" s="32">
        <v>0</v>
      </c>
      <c r="U716" t="s">
        <v>2910</v>
      </c>
      <c r="W716" t="str">
        <f t="shared" si="22"/>
        <v/>
      </c>
      <c r="X716" s="31" t="str">
        <f t="shared" si="23"/>
        <v>-</v>
      </c>
      <c r="Y716" s="35">
        <v>0.96499999999999997</v>
      </c>
      <c r="Z716" s="8">
        <f>IFERROR(IFERROR(VLOOKUP(G716,'IVSET-Escuelas'!A:F,4,FALSE),VLOOKUP(M716,'IVSET-Fines'!F:L,7,FALSE)),"-")</f>
        <v>0.39495852589607239</v>
      </c>
    </row>
    <row r="717" spans="1:26" ht="15" thickBot="1" x14ac:dyDescent="0.4">
      <c r="A717" s="3" t="s">
        <v>2916</v>
      </c>
      <c r="B717" s="3" t="s">
        <v>1780</v>
      </c>
      <c r="C717" s="3" t="s">
        <v>1248</v>
      </c>
      <c r="D717" s="3" t="s">
        <v>2348</v>
      </c>
      <c r="E717" s="3">
        <v>613680</v>
      </c>
      <c r="F717" s="3">
        <v>1</v>
      </c>
      <c r="G717" s="3" t="s">
        <v>2353</v>
      </c>
      <c r="H717" s="3" t="s">
        <v>20</v>
      </c>
      <c r="I717" s="4" t="s">
        <v>50</v>
      </c>
      <c r="J717" s="4" t="s">
        <v>51</v>
      </c>
      <c r="K717" s="4" t="s">
        <v>2354</v>
      </c>
      <c r="L717" s="4" t="s">
        <v>438</v>
      </c>
      <c r="M717" s="4"/>
      <c r="N717" s="4" t="s">
        <v>22</v>
      </c>
      <c r="O717" s="4" t="s">
        <v>23</v>
      </c>
      <c r="P717" s="4" t="s">
        <v>27</v>
      </c>
      <c r="Q717" s="4" t="s">
        <v>28</v>
      </c>
      <c r="R717" s="21">
        <v>12</v>
      </c>
      <c r="S717" s="22">
        <v>1</v>
      </c>
      <c r="T717" s="32">
        <v>0</v>
      </c>
      <c r="U717" t="s">
        <v>2910</v>
      </c>
      <c r="W717" t="str">
        <f t="shared" si="22"/>
        <v/>
      </c>
      <c r="X717" s="31" t="str">
        <f t="shared" si="23"/>
        <v>-</v>
      </c>
      <c r="Y717" s="35">
        <v>0.96499999999999997</v>
      </c>
      <c r="Z717" s="8">
        <f>IFERROR(IFERROR(VLOOKUP(G717,'IVSET-Escuelas'!A:F,4,FALSE),VLOOKUP(M717,'IVSET-Fines'!F:L,7,FALSE)),"-")</f>
        <v>0.2214318364858627</v>
      </c>
    </row>
    <row r="718" spans="1:26" ht="15" thickBot="1" x14ac:dyDescent="0.4">
      <c r="A718" s="3" t="s">
        <v>2916</v>
      </c>
      <c r="B718" s="3" t="s">
        <v>1257</v>
      </c>
      <c r="C718" s="3" t="s">
        <v>519</v>
      </c>
      <c r="D718" s="3" t="s">
        <v>2470</v>
      </c>
      <c r="E718" s="3">
        <v>612050</v>
      </c>
      <c r="F718" s="3">
        <v>2</v>
      </c>
      <c r="G718" s="3" t="s">
        <v>2478</v>
      </c>
      <c r="H718" s="3" t="s">
        <v>20</v>
      </c>
      <c r="I718" s="4" t="s">
        <v>50</v>
      </c>
      <c r="J718" s="4" t="s">
        <v>51</v>
      </c>
      <c r="K718" s="4" t="s">
        <v>2477</v>
      </c>
      <c r="L718" s="4" t="s">
        <v>621</v>
      </c>
      <c r="M718" s="4"/>
      <c r="N718" s="4" t="s">
        <v>22</v>
      </c>
      <c r="O718" s="4" t="s">
        <v>23</v>
      </c>
      <c r="P718" s="4" t="s">
        <v>27</v>
      </c>
      <c r="Q718" s="4" t="s">
        <v>28</v>
      </c>
      <c r="R718" s="21">
        <v>28</v>
      </c>
      <c r="S718" s="22">
        <v>2</v>
      </c>
      <c r="T718" s="32">
        <v>0</v>
      </c>
      <c r="U718" t="s">
        <v>2910</v>
      </c>
      <c r="W718" t="str">
        <f t="shared" si="22"/>
        <v/>
      </c>
      <c r="X718" s="31" t="str">
        <f t="shared" si="23"/>
        <v>-</v>
      </c>
      <c r="Y718" s="35">
        <v>0.96499999999999997</v>
      </c>
      <c r="Z718" s="8">
        <f>IFERROR(IFERROR(VLOOKUP(G718,'IVSET-Escuelas'!A:F,4,FALSE),VLOOKUP(M718,'IVSET-Fines'!F:L,7,FALSE)),"-")</f>
        <v>0.5553019642829895</v>
      </c>
    </row>
    <row r="719" spans="1:26" ht="15" thickBot="1" x14ac:dyDescent="0.4">
      <c r="A719" s="3" t="s">
        <v>2916</v>
      </c>
      <c r="B719" s="3" t="s">
        <v>206</v>
      </c>
      <c r="C719" s="3" t="s">
        <v>739</v>
      </c>
      <c r="D719" s="3" t="s">
        <v>740</v>
      </c>
      <c r="E719" s="3">
        <v>606035</v>
      </c>
      <c r="F719" s="3">
        <v>3</v>
      </c>
      <c r="G719" s="3" t="s">
        <v>745</v>
      </c>
      <c r="H719" s="3" t="s">
        <v>20</v>
      </c>
      <c r="I719" s="4" t="s">
        <v>50</v>
      </c>
      <c r="J719" s="4" t="s">
        <v>51</v>
      </c>
      <c r="K719" s="4" t="s">
        <v>742</v>
      </c>
      <c r="L719" s="4" t="s">
        <v>619</v>
      </c>
      <c r="M719" s="4"/>
      <c r="N719" s="4" t="s">
        <v>22</v>
      </c>
      <c r="O719" s="4" t="s">
        <v>23</v>
      </c>
      <c r="P719" s="4" t="s">
        <v>27</v>
      </c>
      <c r="Q719" s="4" t="s">
        <v>28</v>
      </c>
      <c r="R719" s="21">
        <v>21</v>
      </c>
      <c r="S719" s="22">
        <v>1</v>
      </c>
      <c r="T719" s="32">
        <v>0</v>
      </c>
      <c r="U719" t="s">
        <v>2910</v>
      </c>
      <c r="W719" t="str">
        <f t="shared" si="22"/>
        <v/>
      </c>
      <c r="X719" s="31" t="str">
        <f t="shared" si="23"/>
        <v>-</v>
      </c>
      <c r="Y719" s="35">
        <v>0.96499999999999997</v>
      </c>
      <c r="Z719" s="8">
        <f>IFERROR(IFERROR(VLOOKUP(G719,'IVSET-Escuelas'!A:F,4,FALSE),VLOOKUP(M719,'IVSET-Fines'!F:L,7,FALSE)),"-")</f>
        <v>0.5630677342414856</v>
      </c>
    </row>
    <row r="720" spans="1:26" ht="15" thickBot="1" x14ac:dyDescent="0.4">
      <c r="A720" s="3" t="s">
        <v>2916</v>
      </c>
      <c r="B720" s="3" t="s">
        <v>257</v>
      </c>
      <c r="C720" s="3" t="s">
        <v>254</v>
      </c>
      <c r="D720" s="3" t="s">
        <v>256</v>
      </c>
      <c r="E720" s="3">
        <v>601702</v>
      </c>
      <c r="F720" s="3">
        <v>1</v>
      </c>
      <c r="G720" s="3" t="s">
        <v>278</v>
      </c>
      <c r="H720" s="3" t="s">
        <v>20</v>
      </c>
      <c r="I720" s="4" t="s">
        <v>50</v>
      </c>
      <c r="J720" s="4" t="s">
        <v>51</v>
      </c>
      <c r="K720" s="4" t="s">
        <v>279</v>
      </c>
      <c r="L720" s="4" t="s">
        <v>280</v>
      </c>
      <c r="M720" s="4"/>
      <c r="N720" s="4" t="s">
        <v>22</v>
      </c>
      <c r="O720" s="4" t="s">
        <v>23</v>
      </c>
      <c r="P720" s="4" t="s">
        <v>27</v>
      </c>
      <c r="Q720" s="4" t="s">
        <v>28</v>
      </c>
      <c r="R720" s="21">
        <v>65</v>
      </c>
      <c r="S720" s="22">
        <v>3</v>
      </c>
      <c r="T720" s="32">
        <v>0</v>
      </c>
      <c r="U720" t="s">
        <v>2910</v>
      </c>
      <c r="W720" t="str">
        <f t="shared" si="22"/>
        <v/>
      </c>
      <c r="X720" s="31" t="str">
        <f t="shared" si="23"/>
        <v>-</v>
      </c>
      <c r="Y720" s="35">
        <v>0.96799999999999997</v>
      </c>
      <c r="Z720" s="8">
        <f>IFERROR(IFERROR(VLOOKUP(G720,'IVSET-Escuelas'!A:F,4,FALSE),VLOOKUP(M720,'IVSET-Fines'!F:L,7,FALSE)),"-")</f>
        <v>0.52489948272705078</v>
      </c>
    </row>
    <row r="721" spans="1:26" ht="15" thickBot="1" x14ac:dyDescent="0.4">
      <c r="A721" s="3" t="s">
        <v>2916</v>
      </c>
      <c r="B721" s="3" t="s">
        <v>356</v>
      </c>
      <c r="C721" s="3" t="s">
        <v>1359</v>
      </c>
      <c r="D721" s="3" t="s">
        <v>1360</v>
      </c>
      <c r="E721" s="3">
        <v>602442</v>
      </c>
      <c r="F721" s="3">
        <v>3</v>
      </c>
      <c r="G721" s="3" t="s">
        <v>1397</v>
      </c>
      <c r="H721" s="3" t="s">
        <v>20</v>
      </c>
      <c r="I721" s="4" t="s">
        <v>50</v>
      </c>
      <c r="J721" s="4" t="s">
        <v>51</v>
      </c>
      <c r="K721" s="4" t="s">
        <v>1398</v>
      </c>
      <c r="L721" s="4" t="s">
        <v>1399</v>
      </c>
      <c r="M721" s="4"/>
      <c r="N721" s="4" t="s">
        <v>22</v>
      </c>
      <c r="O721" s="4" t="s">
        <v>23</v>
      </c>
      <c r="P721" s="4" t="s">
        <v>27</v>
      </c>
      <c r="Q721" s="4" t="s">
        <v>28</v>
      </c>
      <c r="R721" s="21">
        <v>47</v>
      </c>
      <c r="S721" s="22">
        <v>3</v>
      </c>
      <c r="T721" s="32">
        <v>0</v>
      </c>
      <c r="U721" t="s">
        <v>2910</v>
      </c>
      <c r="W721" t="str">
        <f t="shared" si="22"/>
        <v/>
      </c>
      <c r="X721" s="31" t="str">
        <f t="shared" si="23"/>
        <v>-</v>
      </c>
      <c r="Y721" s="35">
        <v>0.96899999999999997</v>
      </c>
      <c r="Z721" s="8">
        <f>IFERROR(IFERROR(VLOOKUP(G721,'IVSET-Escuelas'!A:F,4,FALSE),VLOOKUP(M721,'IVSET-Fines'!F:L,7,FALSE)),"-")</f>
        <v>0.97694051265716553</v>
      </c>
    </row>
    <row r="722" spans="1:26" ht="15" thickBot="1" x14ac:dyDescent="0.4">
      <c r="A722" s="5" t="s">
        <v>2916</v>
      </c>
      <c r="B722" s="5" t="s">
        <v>352</v>
      </c>
      <c r="C722" s="5" t="s">
        <v>349</v>
      </c>
      <c r="D722" s="5" t="s">
        <v>2397</v>
      </c>
      <c r="E722" s="5">
        <v>610063</v>
      </c>
      <c r="F722" s="5">
        <v>3</v>
      </c>
      <c r="G722" s="5" t="s">
        <v>2403</v>
      </c>
      <c r="H722" s="5" t="s">
        <v>20</v>
      </c>
      <c r="I722" s="6" t="s">
        <v>50</v>
      </c>
      <c r="J722" s="6" t="s">
        <v>51</v>
      </c>
      <c r="K722" s="6" t="s">
        <v>2399</v>
      </c>
      <c r="L722" s="6" t="s">
        <v>955</v>
      </c>
      <c r="M722" s="6"/>
      <c r="N722" s="6" t="s">
        <v>22</v>
      </c>
      <c r="O722" s="6" t="s">
        <v>23</v>
      </c>
      <c r="P722" s="6" t="s">
        <v>27</v>
      </c>
      <c r="Q722" s="6" t="s">
        <v>28</v>
      </c>
      <c r="R722" s="19">
        <v>3</v>
      </c>
      <c r="S722" s="20">
        <v>1</v>
      </c>
      <c r="T722" s="32">
        <v>0</v>
      </c>
      <c r="U722" t="s">
        <v>2910</v>
      </c>
      <c r="W722" t="str">
        <f t="shared" si="22"/>
        <v/>
      </c>
      <c r="X722" s="31" t="str">
        <f t="shared" si="23"/>
        <v>-</v>
      </c>
      <c r="Y722" s="35">
        <v>0.96899999999999997</v>
      </c>
      <c r="Z722" s="8">
        <f>IFERROR(IFERROR(VLOOKUP(G722,'IVSET-Escuelas'!A:F,4,FALSE),VLOOKUP(M722,'IVSET-Fines'!F:L,7,FALSE)),"-")</f>
        <v>0.27033087611198431</v>
      </c>
    </row>
    <row r="723" spans="1:26" ht="15" thickBot="1" x14ac:dyDescent="0.4">
      <c r="A723" s="3" t="s">
        <v>2916</v>
      </c>
      <c r="B723" s="3" t="s">
        <v>1780</v>
      </c>
      <c r="C723" s="3" t="s">
        <v>1778</v>
      </c>
      <c r="D723" s="3" t="s">
        <v>1779</v>
      </c>
      <c r="E723" s="3">
        <v>614533</v>
      </c>
      <c r="F723" s="3">
        <v>0</v>
      </c>
      <c r="G723" s="3" t="s">
        <v>1789</v>
      </c>
      <c r="H723" s="3" t="s">
        <v>20</v>
      </c>
      <c r="I723" s="4" t="s">
        <v>25</v>
      </c>
      <c r="J723" s="4" t="s">
        <v>21</v>
      </c>
      <c r="K723" s="4"/>
      <c r="L723" s="4" t="s">
        <v>1790</v>
      </c>
      <c r="M723" s="4"/>
      <c r="N723" s="4" t="s">
        <v>22</v>
      </c>
      <c r="O723" s="4" t="s">
        <v>23</v>
      </c>
      <c r="P723" s="4" t="s">
        <v>27</v>
      </c>
      <c r="Q723" s="4" t="s">
        <v>28</v>
      </c>
      <c r="R723" s="21">
        <v>20</v>
      </c>
      <c r="S723" s="22">
        <v>1</v>
      </c>
      <c r="T723" s="32">
        <v>0</v>
      </c>
      <c r="U723" t="s">
        <v>2910</v>
      </c>
      <c r="W723" t="str">
        <f t="shared" si="22"/>
        <v/>
      </c>
      <c r="X723" s="31" t="str">
        <f t="shared" si="23"/>
        <v>-</v>
      </c>
      <c r="Y723" s="35">
        <v>0.96899999999999997</v>
      </c>
      <c r="Z723" s="8">
        <f>IFERROR(IFERROR(VLOOKUP(G723,'IVSET-Escuelas'!A:F,4,FALSE),VLOOKUP(M723,'IVSET-Fines'!F:L,7,FALSE)),"-")</f>
        <v>0.53281140327453613</v>
      </c>
    </row>
    <row r="724" spans="1:26" ht="15" thickBot="1" x14ac:dyDescent="0.4">
      <c r="A724" s="3" t="s">
        <v>2916</v>
      </c>
      <c r="B724" s="3" t="s">
        <v>138</v>
      </c>
      <c r="C724" s="3" t="s">
        <v>555</v>
      </c>
      <c r="D724" s="3" t="s">
        <v>2392</v>
      </c>
      <c r="E724" s="3">
        <v>610450</v>
      </c>
      <c r="F724" s="3">
        <v>0</v>
      </c>
      <c r="G724" s="3" t="s">
        <v>2394</v>
      </c>
      <c r="H724" s="3" t="s">
        <v>20</v>
      </c>
      <c r="I724" s="4" t="s">
        <v>50</v>
      </c>
      <c r="J724" s="4" t="s">
        <v>21</v>
      </c>
      <c r="K724" s="4"/>
      <c r="L724" s="4" t="s">
        <v>2395</v>
      </c>
      <c r="M724" s="4"/>
      <c r="N724" s="4" t="s">
        <v>22</v>
      </c>
      <c r="O724" s="4" t="s">
        <v>23</v>
      </c>
      <c r="P724" s="4" t="s">
        <v>27</v>
      </c>
      <c r="Q724" s="4" t="s">
        <v>28</v>
      </c>
      <c r="R724" s="21">
        <v>10</v>
      </c>
      <c r="S724" s="22">
        <v>2</v>
      </c>
      <c r="T724" s="32">
        <v>0</v>
      </c>
      <c r="U724" t="s">
        <v>2910</v>
      </c>
      <c r="W724" t="str">
        <f t="shared" si="22"/>
        <v/>
      </c>
      <c r="X724" s="31" t="str">
        <f t="shared" si="23"/>
        <v>-</v>
      </c>
      <c r="Y724" s="35">
        <v>0.97299999999999998</v>
      </c>
      <c r="Z724" s="8">
        <f>IFERROR(IFERROR(VLOOKUP(G724,'IVSET-Escuelas'!A:F,4,FALSE),VLOOKUP(M724,'IVSET-Fines'!F:L,7,FALSE)),"-")</f>
        <v>0.4456779956817627</v>
      </c>
    </row>
    <row r="725" spans="1:26" ht="15" thickBot="1" x14ac:dyDescent="0.4">
      <c r="A725" s="5" t="s">
        <v>2916</v>
      </c>
      <c r="B725" s="5" t="s">
        <v>356</v>
      </c>
      <c r="C725" s="5" t="s">
        <v>353</v>
      </c>
      <c r="D725" s="5" t="s">
        <v>355</v>
      </c>
      <c r="E725" s="5">
        <v>611026</v>
      </c>
      <c r="F725" s="5">
        <v>3</v>
      </c>
      <c r="G725" s="5" t="s">
        <v>387</v>
      </c>
      <c r="H725" s="5" t="s">
        <v>20</v>
      </c>
      <c r="I725" s="6" t="s">
        <v>50</v>
      </c>
      <c r="J725" s="6" t="s">
        <v>51</v>
      </c>
      <c r="K725" s="6" t="s">
        <v>368</v>
      </c>
      <c r="L725" s="6" t="s">
        <v>388</v>
      </c>
      <c r="M725" s="6"/>
      <c r="N725" s="6" t="s">
        <v>22</v>
      </c>
      <c r="O725" s="6" t="s">
        <v>23</v>
      </c>
      <c r="P725" s="6" t="s">
        <v>27</v>
      </c>
      <c r="Q725" s="6" t="s">
        <v>28</v>
      </c>
      <c r="R725" s="19">
        <v>22</v>
      </c>
      <c r="S725" s="20">
        <v>2</v>
      </c>
      <c r="T725" s="32">
        <v>0</v>
      </c>
      <c r="U725" t="s">
        <v>2910</v>
      </c>
      <c r="W725" t="str">
        <f t="shared" si="22"/>
        <v/>
      </c>
      <c r="X725" s="31" t="str">
        <f t="shared" si="23"/>
        <v>-</v>
      </c>
      <c r="Y725" s="35">
        <v>0.97399999999999998</v>
      </c>
      <c r="Z725" s="8">
        <f>IFERROR(IFERROR(VLOOKUP(G725,'IVSET-Escuelas'!A:F,4,FALSE),VLOOKUP(M725,'IVSET-Fines'!F:L,7,FALSE)),"-")</f>
        <v>0.4071027934551239</v>
      </c>
    </row>
    <row r="726" spans="1:26" ht="15" thickBot="1" x14ac:dyDescent="0.4">
      <c r="A726" s="5" t="s">
        <v>2916</v>
      </c>
      <c r="B726" s="5" t="s">
        <v>205</v>
      </c>
      <c r="C726" s="5" t="s">
        <v>255</v>
      </c>
      <c r="D726" s="5" t="s">
        <v>750</v>
      </c>
      <c r="E726" s="5">
        <v>611538</v>
      </c>
      <c r="F726" s="5">
        <v>1</v>
      </c>
      <c r="G726" s="5" t="s">
        <v>751</v>
      </c>
      <c r="H726" s="5" t="s">
        <v>20</v>
      </c>
      <c r="I726" s="6" t="s">
        <v>50</v>
      </c>
      <c r="J726" s="6" t="s">
        <v>51</v>
      </c>
      <c r="K726" s="6" t="s">
        <v>752</v>
      </c>
      <c r="L726" s="6" t="s">
        <v>428</v>
      </c>
      <c r="M726" s="6"/>
      <c r="N726" s="6" t="s">
        <v>22</v>
      </c>
      <c r="O726" s="6" t="s">
        <v>23</v>
      </c>
      <c r="P726" s="6" t="s">
        <v>27</v>
      </c>
      <c r="Q726" s="6" t="s">
        <v>28</v>
      </c>
      <c r="R726" s="19">
        <v>29</v>
      </c>
      <c r="S726" s="20">
        <v>2</v>
      </c>
      <c r="T726" s="32">
        <v>0</v>
      </c>
      <c r="U726" t="s">
        <v>2910</v>
      </c>
      <c r="W726" t="str">
        <f t="shared" si="22"/>
        <v/>
      </c>
      <c r="X726" s="31" t="str">
        <f t="shared" si="23"/>
        <v>-</v>
      </c>
      <c r="Y726" s="35">
        <v>0.97599999999999998</v>
      </c>
      <c r="Z726" s="8">
        <f>IFERROR(IFERROR(VLOOKUP(G726,'IVSET-Escuelas'!A:F,4,FALSE),VLOOKUP(M726,'IVSET-Fines'!F:L,7,FALSE)),"-")</f>
        <v>0.49724379181861877</v>
      </c>
    </row>
    <row r="727" spans="1:26" ht="15" thickBot="1" x14ac:dyDescent="0.4">
      <c r="A727" s="5" t="s">
        <v>2916</v>
      </c>
      <c r="B727" s="5" t="s">
        <v>516</v>
      </c>
      <c r="C727" s="5" t="s">
        <v>889</v>
      </c>
      <c r="D727" s="5" t="s">
        <v>2458</v>
      </c>
      <c r="E727" s="5">
        <v>600575</v>
      </c>
      <c r="F727" s="5">
        <v>0</v>
      </c>
      <c r="G727" s="5" t="s">
        <v>2465</v>
      </c>
      <c r="H727" s="5" t="s">
        <v>20</v>
      </c>
      <c r="I727" s="6" t="s">
        <v>50</v>
      </c>
      <c r="J727" s="6" t="s">
        <v>21</v>
      </c>
      <c r="K727" s="6"/>
      <c r="L727" s="6" t="s">
        <v>2466</v>
      </c>
      <c r="M727" s="6"/>
      <c r="N727" s="6" t="s">
        <v>200</v>
      </c>
      <c r="O727" s="6" t="s">
        <v>23</v>
      </c>
      <c r="P727" s="6" t="s">
        <v>27</v>
      </c>
      <c r="Q727" s="6" t="s">
        <v>28</v>
      </c>
      <c r="R727" s="19">
        <v>4</v>
      </c>
      <c r="S727" s="20">
        <v>2</v>
      </c>
      <c r="T727" s="32">
        <v>0</v>
      </c>
      <c r="U727" t="s">
        <v>2910</v>
      </c>
      <c r="W727" t="str">
        <f t="shared" si="22"/>
        <v/>
      </c>
      <c r="X727" s="31" t="str">
        <f t="shared" si="23"/>
        <v>-</v>
      </c>
      <c r="Y727" s="35">
        <v>0.97699999999999998</v>
      </c>
      <c r="Z727" s="8">
        <f>IFERROR(IFERROR(VLOOKUP(G727,'IVSET-Escuelas'!A:F,4,FALSE),VLOOKUP(M727,'IVSET-Fines'!F:L,7,FALSE)),"-")</f>
        <v>0.32240340113639832</v>
      </c>
    </row>
    <row r="728" spans="1:26" ht="15" thickBot="1" x14ac:dyDescent="0.4">
      <c r="A728" s="3" t="s">
        <v>2916</v>
      </c>
      <c r="B728" s="3" t="s">
        <v>352</v>
      </c>
      <c r="C728" s="3" t="s">
        <v>1924</v>
      </c>
      <c r="D728" s="3" t="s">
        <v>1925</v>
      </c>
      <c r="E728" s="3">
        <v>610527</v>
      </c>
      <c r="F728" s="3">
        <v>2</v>
      </c>
      <c r="G728" s="3" t="s">
        <v>1937</v>
      </c>
      <c r="H728" s="3" t="s">
        <v>20</v>
      </c>
      <c r="I728" s="4" t="s">
        <v>50</v>
      </c>
      <c r="J728" s="4" t="s">
        <v>51</v>
      </c>
      <c r="K728" s="4" t="s">
        <v>1927</v>
      </c>
      <c r="L728" s="4" t="s">
        <v>786</v>
      </c>
      <c r="M728" s="4"/>
      <c r="N728" s="4" t="s">
        <v>22</v>
      </c>
      <c r="O728" s="4" t="s">
        <v>23</v>
      </c>
      <c r="P728" s="4" t="s">
        <v>27</v>
      </c>
      <c r="Q728" s="4" t="s">
        <v>28</v>
      </c>
      <c r="R728" s="21">
        <v>27</v>
      </c>
      <c r="S728" s="22">
        <v>2</v>
      </c>
      <c r="T728" s="32">
        <v>0</v>
      </c>
      <c r="U728" t="s">
        <v>2910</v>
      </c>
      <c r="W728" t="str">
        <f t="shared" si="22"/>
        <v/>
      </c>
      <c r="X728" s="31" t="str">
        <f t="shared" si="23"/>
        <v>-</v>
      </c>
      <c r="Y728" s="35">
        <v>0.97799999999999998</v>
      </c>
      <c r="Z728" s="8">
        <f>IFERROR(IFERROR(VLOOKUP(G728,'IVSET-Escuelas'!A:F,4,FALSE),VLOOKUP(M728,'IVSET-Fines'!F:L,7,FALSE)),"-")</f>
        <v>0.34602397680282593</v>
      </c>
    </row>
    <row r="729" spans="1:26" ht="15" thickBot="1" x14ac:dyDescent="0.4">
      <c r="A729" s="3" t="s">
        <v>2916</v>
      </c>
      <c r="B729" s="3" t="s">
        <v>1532</v>
      </c>
      <c r="C729" s="3" t="s">
        <v>1530</v>
      </c>
      <c r="D729" s="3" t="s">
        <v>1531</v>
      </c>
      <c r="E729" s="3">
        <v>614440</v>
      </c>
      <c r="F729" s="3">
        <v>0</v>
      </c>
      <c r="G729" s="3" t="s">
        <v>1553</v>
      </c>
      <c r="H729" s="3" t="s">
        <v>20</v>
      </c>
      <c r="I729" s="4" t="s">
        <v>25</v>
      </c>
      <c r="J729" s="4" t="s">
        <v>21</v>
      </c>
      <c r="K729" s="4"/>
      <c r="L729" s="4" t="s">
        <v>1554</v>
      </c>
      <c r="M729" s="4"/>
      <c r="N729" s="4" t="s">
        <v>22</v>
      </c>
      <c r="O729" s="4" t="s">
        <v>134</v>
      </c>
      <c r="P729" s="4" t="s">
        <v>27</v>
      </c>
      <c r="Q729" s="4" t="s">
        <v>28</v>
      </c>
      <c r="R729" s="21">
        <v>13</v>
      </c>
      <c r="S729" s="22">
        <v>1</v>
      </c>
      <c r="T729" s="32">
        <v>0</v>
      </c>
      <c r="U729" t="s">
        <v>2910</v>
      </c>
      <c r="W729" t="str">
        <f t="shared" si="22"/>
        <v/>
      </c>
      <c r="X729" s="31" t="str">
        <f t="shared" si="23"/>
        <v>-</v>
      </c>
      <c r="Y729" s="35">
        <v>0.97799999999999998</v>
      </c>
      <c r="Z729" s="8">
        <f>IFERROR(IFERROR(VLOOKUP(G729,'IVSET-Escuelas'!A:F,4,FALSE),VLOOKUP(M729,'IVSET-Fines'!F:L,7,FALSE)),"-")</f>
        <v>0.9998432993888855</v>
      </c>
    </row>
    <row r="730" spans="1:26" ht="15" thickBot="1" x14ac:dyDescent="0.4">
      <c r="A730" s="3" t="s">
        <v>2916</v>
      </c>
      <c r="B730" s="3" t="s">
        <v>19</v>
      </c>
      <c r="C730" s="3" t="s">
        <v>17</v>
      </c>
      <c r="D730" s="3" t="s">
        <v>18</v>
      </c>
      <c r="E730" s="3">
        <v>603172</v>
      </c>
      <c r="F730" s="3">
        <v>1</v>
      </c>
      <c r="G730" s="3" t="s">
        <v>81</v>
      </c>
      <c r="H730" s="3" t="s">
        <v>20</v>
      </c>
      <c r="I730" s="4" t="s">
        <v>50</v>
      </c>
      <c r="J730" s="4" t="s">
        <v>51</v>
      </c>
      <c r="K730" s="4" t="s">
        <v>82</v>
      </c>
      <c r="L730" s="4" t="s">
        <v>83</v>
      </c>
      <c r="M730" s="4"/>
      <c r="N730" s="4" t="s">
        <v>22</v>
      </c>
      <c r="O730" s="4" t="s">
        <v>23</v>
      </c>
      <c r="P730" s="4" t="s">
        <v>27</v>
      </c>
      <c r="Q730" s="4" t="s">
        <v>28</v>
      </c>
      <c r="R730" s="21">
        <v>20</v>
      </c>
      <c r="S730" s="22">
        <v>2</v>
      </c>
      <c r="T730" s="32">
        <v>0</v>
      </c>
      <c r="U730" t="s">
        <v>2910</v>
      </c>
      <c r="W730" t="str">
        <f t="shared" si="22"/>
        <v/>
      </c>
      <c r="X730" s="31" t="str">
        <f t="shared" si="23"/>
        <v>-</v>
      </c>
      <c r="Y730" s="35">
        <v>0.98199999999999998</v>
      </c>
      <c r="Z730" s="8">
        <f>IFERROR(IFERROR(VLOOKUP(G730,'IVSET-Escuelas'!A:F,4,FALSE),VLOOKUP(M730,'IVSET-Fines'!F:L,7,FALSE)),"-")</f>
        <v>0.52944964170455933</v>
      </c>
    </row>
    <row r="731" spans="1:26" ht="15" thickBot="1" x14ac:dyDescent="0.4">
      <c r="A731" s="5" t="s">
        <v>2916</v>
      </c>
      <c r="B731" s="5" t="s">
        <v>223</v>
      </c>
      <c r="C731" s="5" t="s">
        <v>1205</v>
      </c>
      <c r="D731" s="5" t="s">
        <v>2075</v>
      </c>
      <c r="E731" s="5">
        <v>602999</v>
      </c>
      <c r="F731" s="5">
        <v>0</v>
      </c>
      <c r="G731" s="5" t="s">
        <v>2076</v>
      </c>
      <c r="H731" s="5" t="s">
        <v>20</v>
      </c>
      <c r="I731" s="6" t="s">
        <v>50</v>
      </c>
      <c r="J731" s="6" t="s">
        <v>21</v>
      </c>
      <c r="K731" s="6"/>
      <c r="L731" s="6" t="s">
        <v>543</v>
      </c>
      <c r="M731" s="6"/>
      <c r="N731" s="6" t="s">
        <v>22</v>
      </c>
      <c r="O731" s="6" t="s">
        <v>23</v>
      </c>
      <c r="P731" s="6" t="s">
        <v>27</v>
      </c>
      <c r="Q731" s="6" t="s">
        <v>28</v>
      </c>
      <c r="R731" s="19">
        <v>4</v>
      </c>
      <c r="S731" s="20">
        <v>1</v>
      </c>
      <c r="T731" s="32">
        <v>0</v>
      </c>
      <c r="U731" t="s">
        <v>2910</v>
      </c>
      <c r="W731" t="str">
        <f t="shared" si="22"/>
        <v/>
      </c>
      <c r="X731" s="31" t="str">
        <f t="shared" si="23"/>
        <v>-</v>
      </c>
      <c r="Y731" s="35">
        <v>0.98599999999999999</v>
      </c>
      <c r="Z731" s="8">
        <f>IFERROR(IFERROR(VLOOKUP(G731,'IVSET-Escuelas'!A:F,4,FALSE),VLOOKUP(M731,'IVSET-Fines'!F:L,7,FALSE)),"-")</f>
        <v>0.2115233838558197</v>
      </c>
    </row>
    <row r="732" spans="1:26" ht="15" thickBot="1" x14ac:dyDescent="0.4">
      <c r="A732" s="3" t="s">
        <v>2916</v>
      </c>
      <c r="B732" s="3" t="s">
        <v>516</v>
      </c>
      <c r="C732" s="3" t="s">
        <v>451</v>
      </c>
      <c r="D732" s="3" t="s">
        <v>1315</v>
      </c>
      <c r="E732" s="3">
        <v>603785</v>
      </c>
      <c r="F732" s="3">
        <v>1</v>
      </c>
      <c r="G732" s="3" t="s">
        <v>1316</v>
      </c>
      <c r="H732" s="3" t="s">
        <v>20</v>
      </c>
      <c r="I732" s="4" t="s">
        <v>50</v>
      </c>
      <c r="J732" s="4" t="s">
        <v>51</v>
      </c>
      <c r="K732" s="4" t="s">
        <v>1317</v>
      </c>
      <c r="L732" s="4" t="s">
        <v>1318</v>
      </c>
      <c r="M732" s="4"/>
      <c r="N732" s="4" t="s">
        <v>22</v>
      </c>
      <c r="O732" s="4" t="s">
        <v>23</v>
      </c>
      <c r="P732" s="4" t="s">
        <v>27</v>
      </c>
      <c r="Q732" s="4" t="s">
        <v>28</v>
      </c>
      <c r="R732" s="21">
        <v>61</v>
      </c>
      <c r="S732" s="22">
        <v>3</v>
      </c>
      <c r="T732" s="32">
        <v>0</v>
      </c>
      <c r="U732" t="s">
        <v>2910</v>
      </c>
      <c r="W732" t="str">
        <f t="shared" si="22"/>
        <v/>
      </c>
      <c r="X732" s="31" t="str">
        <f t="shared" si="23"/>
        <v>-</v>
      </c>
      <c r="Y732" s="35">
        <v>0.98599999999999999</v>
      </c>
      <c r="Z732" s="8">
        <f>IFERROR(IFERROR(VLOOKUP(G732,'IVSET-Escuelas'!A:F,4,FALSE),VLOOKUP(M732,'IVSET-Fines'!F:L,7,FALSE)),"-")</f>
        <v>0.23470710217952731</v>
      </c>
    </row>
    <row r="733" spans="1:26" ht="15" thickBot="1" x14ac:dyDescent="0.4">
      <c r="A733" s="5" t="s">
        <v>2916</v>
      </c>
      <c r="B733" s="5" t="s">
        <v>19</v>
      </c>
      <c r="C733" s="5" t="s">
        <v>17</v>
      </c>
      <c r="D733" s="5" t="s">
        <v>18</v>
      </c>
      <c r="E733" s="5">
        <v>602884</v>
      </c>
      <c r="F733" s="5">
        <v>0</v>
      </c>
      <c r="G733" s="5" t="s">
        <v>74</v>
      </c>
      <c r="H733" s="5" t="s">
        <v>20</v>
      </c>
      <c r="I733" s="6" t="s">
        <v>50</v>
      </c>
      <c r="J733" s="6" t="s">
        <v>21</v>
      </c>
      <c r="K733" s="6"/>
      <c r="L733" s="6" t="s">
        <v>75</v>
      </c>
      <c r="M733" s="6"/>
      <c r="N733" s="6" t="s">
        <v>22</v>
      </c>
      <c r="O733" s="6" t="s">
        <v>23</v>
      </c>
      <c r="P733" s="6" t="s">
        <v>27</v>
      </c>
      <c r="Q733" s="6" t="s">
        <v>28</v>
      </c>
      <c r="R733" s="19">
        <v>126</v>
      </c>
      <c r="S733" s="20">
        <v>10</v>
      </c>
      <c r="T733" s="32">
        <v>0</v>
      </c>
      <c r="U733" t="s">
        <v>2910</v>
      </c>
      <c r="W733" t="str">
        <f t="shared" si="22"/>
        <v/>
      </c>
      <c r="X733" s="31" t="str">
        <f t="shared" si="23"/>
        <v>-</v>
      </c>
      <c r="Y733" s="35">
        <v>0.98699999999999999</v>
      </c>
      <c r="Z733" s="8">
        <f>IFERROR(IFERROR(VLOOKUP(G733,'IVSET-Escuelas'!A:F,4,FALSE),VLOOKUP(M733,'IVSET-Fines'!F:L,7,FALSE)),"-")</f>
        <v>0.62556606531143188</v>
      </c>
    </row>
    <row r="734" spans="1:26" ht="15" thickBot="1" x14ac:dyDescent="0.4">
      <c r="A734" s="5" t="s">
        <v>2916</v>
      </c>
      <c r="B734" s="5" t="s">
        <v>1532</v>
      </c>
      <c r="C734" s="5" t="s">
        <v>1530</v>
      </c>
      <c r="D734" s="5" t="s">
        <v>1531</v>
      </c>
      <c r="E734" s="5">
        <v>613635</v>
      </c>
      <c r="F734" s="5">
        <v>1</v>
      </c>
      <c r="G734" s="5" t="s">
        <v>1612</v>
      </c>
      <c r="H734" s="5" t="s">
        <v>20</v>
      </c>
      <c r="I734" s="6" t="s">
        <v>50</v>
      </c>
      <c r="J734" s="6" t="s">
        <v>51</v>
      </c>
      <c r="K734" s="6" t="s">
        <v>1583</v>
      </c>
      <c r="L734" s="6" t="s">
        <v>1613</v>
      </c>
      <c r="M734" s="6"/>
      <c r="N734" s="6" t="s">
        <v>22</v>
      </c>
      <c r="O734" s="6" t="s">
        <v>23</v>
      </c>
      <c r="P734" s="6" t="s">
        <v>27</v>
      </c>
      <c r="Q734" s="6" t="s">
        <v>28</v>
      </c>
      <c r="R734" s="19">
        <v>43</v>
      </c>
      <c r="S734" s="20">
        <v>3</v>
      </c>
      <c r="T734" s="32">
        <v>0</v>
      </c>
      <c r="U734" t="s">
        <v>2910</v>
      </c>
      <c r="W734" t="str">
        <f t="shared" si="22"/>
        <v/>
      </c>
      <c r="X734" s="31" t="str">
        <f t="shared" si="23"/>
        <v>-</v>
      </c>
      <c r="Y734" s="35">
        <v>0.98799999999999999</v>
      </c>
      <c r="Z734" s="8">
        <f>IFERROR(IFERROR(VLOOKUP(G734,'IVSET-Escuelas'!A:F,4,FALSE),VLOOKUP(M734,'IVSET-Fines'!F:L,7,FALSE)),"-")</f>
        <v>0.69550198316574097</v>
      </c>
    </row>
    <row r="735" spans="1:26" ht="15" thickBot="1" x14ac:dyDescent="0.4">
      <c r="A735" s="5" t="s">
        <v>2916</v>
      </c>
      <c r="B735" s="5" t="s">
        <v>222</v>
      </c>
      <c r="C735" s="5" t="s">
        <v>2047</v>
      </c>
      <c r="D735" s="5" t="s">
        <v>2048</v>
      </c>
      <c r="E735" s="5">
        <v>623359</v>
      </c>
      <c r="F735" s="5">
        <v>0</v>
      </c>
      <c r="G735" s="5" t="s">
        <v>2073</v>
      </c>
      <c r="H735" s="5" t="s">
        <v>210</v>
      </c>
      <c r="I735" s="6" t="s">
        <v>202</v>
      </c>
      <c r="J735" s="6" t="s">
        <v>21</v>
      </c>
      <c r="K735" s="6"/>
      <c r="L735" s="6" t="s">
        <v>2074</v>
      </c>
      <c r="M735" s="6"/>
      <c r="N735" s="6" t="s">
        <v>22</v>
      </c>
      <c r="O735" s="6" t="s">
        <v>23</v>
      </c>
      <c r="P735" s="6" t="s">
        <v>27</v>
      </c>
      <c r="Q735" s="6" t="s">
        <v>144</v>
      </c>
      <c r="R735" s="19">
        <v>428</v>
      </c>
      <c r="S735" s="20">
        <v>3</v>
      </c>
      <c r="T735" s="32">
        <v>0</v>
      </c>
      <c r="U735" t="s">
        <v>2909</v>
      </c>
      <c r="W735" t="str">
        <f t="shared" si="22"/>
        <v/>
      </c>
      <c r="X735" s="31" t="str">
        <f t="shared" si="23"/>
        <v>-</v>
      </c>
      <c r="Y735" s="35">
        <v>0.99199999999999999</v>
      </c>
      <c r="Z735" s="8">
        <f>IFERROR(IFERROR(VLOOKUP(G735,'IVSET-Escuelas'!A:F,4,FALSE),VLOOKUP(M735,'IVSET-Fines'!F:L,7,FALSE)),"-")</f>
        <v>0.18874680995941159</v>
      </c>
    </row>
    <row r="736" spans="1:26" ht="15" thickBot="1" x14ac:dyDescent="0.4">
      <c r="A736" s="5" t="s">
        <v>2916</v>
      </c>
      <c r="B736" s="5" t="s">
        <v>1257</v>
      </c>
      <c r="C736" s="5" t="s">
        <v>2237</v>
      </c>
      <c r="D736" s="5" t="s">
        <v>2238</v>
      </c>
      <c r="E736" s="5">
        <v>614364</v>
      </c>
      <c r="F736" s="5">
        <v>0</v>
      </c>
      <c r="G736" s="5" t="s">
        <v>2241</v>
      </c>
      <c r="H736" s="5" t="s">
        <v>20</v>
      </c>
      <c r="I736" s="6" t="s">
        <v>25</v>
      </c>
      <c r="J736" s="6" t="s">
        <v>21</v>
      </c>
      <c r="K736" s="6"/>
      <c r="L736" s="6" t="s">
        <v>2242</v>
      </c>
      <c r="M736" s="6"/>
      <c r="N736" s="6" t="s">
        <v>22</v>
      </c>
      <c r="O736" s="6" t="s">
        <v>23</v>
      </c>
      <c r="P736" s="6" t="s">
        <v>27</v>
      </c>
      <c r="Q736" s="6" t="s">
        <v>28</v>
      </c>
      <c r="R736" s="19">
        <v>11</v>
      </c>
      <c r="S736" s="20">
        <v>1</v>
      </c>
      <c r="T736" s="32">
        <v>0</v>
      </c>
      <c r="U736" t="s">
        <v>2910</v>
      </c>
      <c r="W736" t="str">
        <f t="shared" si="22"/>
        <v/>
      </c>
      <c r="X736" s="31" t="str">
        <f t="shared" si="23"/>
        <v>-</v>
      </c>
      <c r="Y736" s="35">
        <v>0.99199999999999999</v>
      </c>
      <c r="Z736" s="8">
        <f>IFERROR(IFERROR(VLOOKUP(G736,'IVSET-Escuelas'!A:F,4,FALSE),VLOOKUP(M736,'IVSET-Fines'!F:L,7,FALSE)),"-")</f>
        <v>0.64790880680084229</v>
      </c>
    </row>
    <row r="737" spans="1:26" ht="15" thickBot="1" x14ac:dyDescent="0.4">
      <c r="A737" s="5" t="s">
        <v>2916</v>
      </c>
      <c r="B737" s="5" t="s">
        <v>204</v>
      </c>
      <c r="C737" s="5" t="s">
        <v>1084</v>
      </c>
      <c r="D737" s="5" t="s">
        <v>1085</v>
      </c>
      <c r="E737" s="5">
        <v>603625</v>
      </c>
      <c r="F737" s="5">
        <v>0</v>
      </c>
      <c r="G737" s="5" t="s">
        <v>1150</v>
      </c>
      <c r="H737" s="5" t="s">
        <v>210</v>
      </c>
      <c r="I737" s="6" t="s">
        <v>202</v>
      </c>
      <c r="J737" s="6" t="s">
        <v>21</v>
      </c>
      <c r="K737" s="6"/>
      <c r="L737" s="6" t="s">
        <v>1151</v>
      </c>
      <c r="M737" s="6"/>
      <c r="N737" s="6" t="s">
        <v>22</v>
      </c>
      <c r="O737" s="6" t="s">
        <v>23</v>
      </c>
      <c r="P737" s="6" t="s">
        <v>27</v>
      </c>
      <c r="Q737" s="6" t="s">
        <v>144</v>
      </c>
      <c r="R737" s="19">
        <v>26</v>
      </c>
      <c r="S737" s="20">
        <v>3</v>
      </c>
      <c r="T737" s="32">
        <v>0</v>
      </c>
      <c r="U737" t="s">
        <v>2909</v>
      </c>
      <c r="W737" t="str">
        <f t="shared" si="22"/>
        <v/>
      </c>
      <c r="X737" s="31" t="str">
        <f t="shared" si="23"/>
        <v>-</v>
      </c>
      <c r="Y737" s="35">
        <v>0.99199999999999999</v>
      </c>
      <c r="Z737" s="8">
        <f>IFERROR(IFERROR(VLOOKUP(G737,'IVSET-Escuelas'!A:F,4,FALSE),VLOOKUP(M737,'IVSET-Fines'!F:L,7,FALSE)),"-")</f>
        <v>0.55516910552978516</v>
      </c>
    </row>
    <row r="738" spans="1:26" ht="15" thickBot="1" x14ac:dyDescent="0.4">
      <c r="A738" s="3" t="s">
        <v>2916</v>
      </c>
      <c r="B738" s="3" t="s">
        <v>140</v>
      </c>
      <c r="C738" s="3" t="s">
        <v>136</v>
      </c>
      <c r="D738" s="3" t="s">
        <v>559</v>
      </c>
      <c r="E738" s="3">
        <v>613508</v>
      </c>
      <c r="F738" s="3">
        <v>1</v>
      </c>
      <c r="G738" s="3" t="s">
        <v>560</v>
      </c>
      <c r="H738" s="3" t="s">
        <v>20</v>
      </c>
      <c r="I738" s="4" t="s">
        <v>50</v>
      </c>
      <c r="J738" s="4" t="s">
        <v>51</v>
      </c>
      <c r="K738" s="4" t="s">
        <v>561</v>
      </c>
      <c r="L738" s="4" t="s">
        <v>562</v>
      </c>
      <c r="M738" s="4"/>
      <c r="N738" s="4" t="s">
        <v>22</v>
      </c>
      <c r="O738" s="4" t="s">
        <v>23</v>
      </c>
      <c r="P738" s="4" t="s">
        <v>27</v>
      </c>
      <c r="Q738" s="4" t="s">
        <v>28</v>
      </c>
      <c r="R738" s="21">
        <v>15</v>
      </c>
      <c r="S738" s="22">
        <v>1</v>
      </c>
      <c r="T738" s="32">
        <v>0</v>
      </c>
      <c r="U738" t="s">
        <v>2910</v>
      </c>
      <c r="W738" t="str">
        <f t="shared" si="22"/>
        <v/>
      </c>
      <c r="X738" s="31" t="str">
        <f t="shared" si="23"/>
        <v>-</v>
      </c>
      <c r="Y738" s="35">
        <v>0.99299999999999999</v>
      </c>
      <c r="Z738" s="8">
        <f>IFERROR(IFERROR(VLOOKUP(G738,'IVSET-Escuelas'!A:F,4,FALSE),VLOOKUP(M738,'IVSET-Fines'!F:L,7,FALSE)),"-")</f>
        <v>0.5722959041595459</v>
      </c>
    </row>
    <row r="739" spans="1:26" ht="15" thickBot="1" x14ac:dyDescent="0.4">
      <c r="A739" s="5" t="s">
        <v>2916</v>
      </c>
      <c r="B739" s="5" t="s">
        <v>217</v>
      </c>
      <c r="C739" s="5" t="s">
        <v>2027</v>
      </c>
      <c r="D739" s="5" t="s">
        <v>2028</v>
      </c>
      <c r="E739" s="5">
        <v>601475</v>
      </c>
      <c r="F739" s="5">
        <v>2</v>
      </c>
      <c r="G739" s="5" t="s">
        <v>2031</v>
      </c>
      <c r="H739" s="5" t="s">
        <v>20</v>
      </c>
      <c r="I739" s="6" t="s">
        <v>50</v>
      </c>
      <c r="J739" s="6" t="s">
        <v>51</v>
      </c>
      <c r="K739" s="6" t="s">
        <v>2030</v>
      </c>
      <c r="L739" s="6" t="s">
        <v>526</v>
      </c>
      <c r="M739" s="6"/>
      <c r="N739" s="6" t="s">
        <v>22</v>
      </c>
      <c r="O739" s="6" t="s">
        <v>23</v>
      </c>
      <c r="P739" s="6" t="s">
        <v>27</v>
      </c>
      <c r="Q739" s="6" t="s">
        <v>28</v>
      </c>
      <c r="R739" s="19">
        <v>34</v>
      </c>
      <c r="S739" s="20">
        <v>4</v>
      </c>
      <c r="T739" s="32">
        <v>0</v>
      </c>
      <c r="U739" t="s">
        <v>2910</v>
      </c>
      <c r="W739" t="str">
        <f t="shared" si="22"/>
        <v/>
      </c>
      <c r="X739" s="31" t="str">
        <f t="shared" si="23"/>
        <v>-</v>
      </c>
      <c r="Y739" s="35">
        <v>0.995</v>
      </c>
      <c r="Z739" s="8">
        <f>IFERROR(IFERROR(VLOOKUP(G739,'IVSET-Escuelas'!A:F,4,FALSE),VLOOKUP(M739,'IVSET-Fines'!F:L,7,FALSE)),"-")</f>
        <v>0.20085003972053531</v>
      </c>
    </row>
    <row r="740" spans="1:26" ht="15" thickBot="1" x14ac:dyDescent="0.4">
      <c r="A740" s="5" t="s">
        <v>2916</v>
      </c>
      <c r="B740" s="5" t="s">
        <v>19</v>
      </c>
      <c r="C740" s="5" t="s">
        <v>17</v>
      </c>
      <c r="D740" s="5" t="s">
        <v>18</v>
      </c>
      <c r="E740" s="5">
        <v>602814</v>
      </c>
      <c r="F740" s="5">
        <v>0</v>
      </c>
      <c r="G740" s="5" t="s">
        <v>212</v>
      </c>
      <c r="H740" s="5" t="s">
        <v>210</v>
      </c>
      <c r="I740" s="6" t="s">
        <v>142</v>
      </c>
      <c r="J740" s="6" t="s">
        <v>21</v>
      </c>
      <c r="K740" s="6"/>
      <c r="L740" s="6" t="s">
        <v>213</v>
      </c>
      <c r="M740" s="6"/>
      <c r="N740" s="6" t="s">
        <v>22</v>
      </c>
      <c r="O740" s="6" t="s">
        <v>23</v>
      </c>
      <c r="P740" s="6" t="s">
        <v>27</v>
      </c>
      <c r="Q740" s="6" t="s">
        <v>144</v>
      </c>
      <c r="R740" s="19">
        <v>21</v>
      </c>
      <c r="S740" s="20">
        <v>3</v>
      </c>
      <c r="T740" s="32">
        <v>0</v>
      </c>
      <c r="U740" t="s">
        <v>2909</v>
      </c>
      <c r="W740" t="str">
        <f t="shared" si="22"/>
        <v/>
      </c>
      <c r="X740" s="31" t="str">
        <f t="shared" si="23"/>
        <v>-</v>
      </c>
      <c r="Y740" s="35">
        <v>0.995</v>
      </c>
      <c r="Z740" s="8">
        <f>IFERROR(IFERROR(VLOOKUP(G740,'IVSET-Escuelas'!A:F,4,FALSE),VLOOKUP(M740,'IVSET-Fines'!F:L,7,FALSE)),"-")</f>
        <v>0.41619387269020081</v>
      </c>
    </row>
    <row r="741" spans="1:26" ht="15" thickBot="1" x14ac:dyDescent="0.4">
      <c r="A741" s="3" t="s">
        <v>2916</v>
      </c>
      <c r="B741" s="3" t="s">
        <v>1860</v>
      </c>
      <c r="C741" s="3" t="s">
        <v>1858</v>
      </c>
      <c r="D741" s="3" t="s">
        <v>1859</v>
      </c>
      <c r="E741" s="3">
        <v>613639</v>
      </c>
      <c r="F741" s="3">
        <v>1</v>
      </c>
      <c r="G741" s="3" t="s">
        <v>1871</v>
      </c>
      <c r="H741" s="3" t="s">
        <v>20</v>
      </c>
      <c r="I741" s="4" t="s">
        <v>50</v>
      </c>
      <c r="J741" s="4" t="s">
        <v>51</v>
      </c>
      <c r="K741" s="4" t="s">
        <v>1872</v>
      </c>
      <c r="L741" s="4" t="s">
        <v>1226</v>
      </c>
      <c r="M741" s="4"/>
      <c r="N741" s="4" t="s">
        <v>22</v>
      </c>
      <c r="O741" s="4" t="s">
        <v>23</v>
      </c>
      <c r="P741" s="4" t="s">
        <v>27</v>
      </c>
      <c r="Q741" s="4" t="s">
        <v>28</v>
      </c>
      <c r="R741" s="21">
        <v>62</v>
      </c>
      <c r="S741" s="22">
        <v>4</v>
      </c>
      <c r="T741" s="32">
        <v>0</v>
      </c>
      <c r="U741" t="s">
        <v>2910</v>
      </c>
      <c r="W741" t="str">
        <f t="shared" si="22"/>
        <v/>
      </c>
      <c r="X741" s="31" t="str">
        <f t="shared" si="23"/>
        <v>-</v>
      </c>
      <c r="Y741" s="35">
        <v>0.996</v>
      </c>
      <c r="Z741" s="8">
        <f>IFERROR(IFERROR(VLOOKUP(G741,'IVSET-Escuelas'!A:F,4,FALSE),VLOOKUP(M741,'IVSET-Fines'!F:L,7,FALSE)),"-")</f>
        <v>0.58241486549377441</v>
      </c>
    </row>
    <row r="742" spans="1:26" ht="15" thickBot="1" x14ac:dyDescent="0.4">
      <c r="A742" s="3" t="s">
        <v>2916</v>
      </c>
      <c r="B742" s="3" t="s">
        <v>1860</v>
      </c>
      <c r="C742" s="3" t="s">
        <v>1858</v>
      </c>
      <c r="D742" s="3" t="s">
        <v>1859</v>
      </c>
      <c r="E742" s="3">
        <v>606296</v>
      </c>
      <c r="F742" s="3">
        <v>3</v>
      </c>
      <c r="G742" s="3" t="s">
        <v>1875</v>
      </c>
      <c r="H742" s="3" t="s">
        <v>20</v>
      </c>
      <c r="I742" s="4" t="s">
        <v>50</v>
      </c>
      <c r="J742" s="4" t="s">
        <v>51</v>
      </c>
      <c r="K742" s="4" t="s">
        <v>1874</v>
      </c>
      <c r="L742" s="4" t="s">
        <v>955</v>
      </c>
      <c r="M742" s="4"/>
      <c r="N742" s="4" t="s">
        <v>22</v>
      </c>
      <c r="O742" s="4" t="s">
        <v>23</v>
      </c>
      <c r="P742" s="4" t="s">
        <v>27</v>
      </c>
      <c r="Q742" s="4" t="s">
        <v>28</v>
      </c>
      <c r="R742" s="21">
        <v>44</v>
      </c>
      <c r="S742" s="22">
        <v>3</v>
      </c>
      <c r="T742" s="32">
        <v>0</v>
      </c>
      <c r="U742" t="s">
        <v>2910</v>
      </c>
      <c r="W742" t="str">
        <f t="shared" si="22"/>
        <v/>
      </c>
      <c r="X742" s="31" t="str">
        <f t="shared" si="23"/>
        <v>-</v>
      </c>
      <c r="Y742" s="35">
        <v>0.996</v>
      </c>
      <c r="Z742" s="8">
        <f>IFERROR(IFERROR(VLOOKUP(G742,'IVSET-Escuelas'!A:F,4,FALSE),VLOOKUP(M742,'IVSET-Fines'!F:L,7,FALSE)),"-")</f>
        <v>0.80655598640441895</v>
      </c>
    </row>
    <row r="743" spans="1:26" ht="15" thickBot="1" x14ac:dyDescent="0.4">
      <c r="A743" s="3" t="s">
        <v>2916</v>
      </c>
      <c r="B743" s="3" t="s">
        <v>257</v>
      </c>
      <c r="C743" s="3" t="s">
        <v>254</v>
      </c>
      <c r="D743" s="3" t="s">
        <v>256</v>
      </c>
      <c r="E743" s="3">
        <v>613279</v>
      </c>
      <c r="F743" s="3">
        <v>2</v>
      </c>
      <c r="G743" s="3" t="s">
        <v>268</v>
      </c>
      <c r="H743" s="3" t="s">
        <v>20</v>
      </c>
      <c r="I743" s="4" t="s">
        <v>50</v>
      </c>
      <c r="J743" s="4" t="s">
        <v>51</v>
      </c>
      <c r="K743" s="4" t="s">
        <v>264</v>
      </c>
      <c r="L743" s="4" t="s">
        <v>269</v>
      </c>
      <c r="M743" s="4"/>
      <c r="N743" s="4" t="s">
        <v>22</v>
      </c>
      <c r="O743" s="4" t="s">
        <v>23</v>
      </c>
      <c r="P743" s="4" t="s">
        <v>27</v>
      </c>
      <c r="Q743" s="4" t="s">
        <v>28</v>
      </c>
      <c r="R743" s="21">
        <v>31</v>
      </c>
      <c r="S743" s="22">
        <v>3</v>
      </c>
      <c r="T743" s="32">
        <v>0</v>
      </c>
      <c r="U743" t="s">
        <v>2910</v>
      </c>
      <c r="W743" t="str">
        <f t="shared" si="22"/>
        <v/>
      </c>
      <c r="X743" s="31" t="str">
        <f t="shared" si="23"/>
        <v>-</v>
      </c>
      <c r="Y743" s="35">
        <v>0.997</v>
      </c>
      <c r="Z743" s="8">
        <f>IFERROR(IFERROR(VLOOKUP(G743,'IVSET-Escuelas'!A:F,4,FALSE),VLOOKUP(M743,'IVSET-Fines'!F:L,7,FALSE)),"-")</f>
        <v>0.85988014936447144</v>
      </c>
    </row>
    <row r="744" spans="1:26" ht="15" thickBot="1" x14ac:dyDescent="0.4">
      <c r="A744" s="3" t="s">
        <v>2916</v>
      </c>
      <c r="B744" s="3" t="s">
        <v>140</v>
      </c>
      <c r="C744" s="3" t="s">
        <v>136</v>
      </c>
      <c r="D744" s="3" t="s">
        <v>559</v>
      </c>
      <c r="E744" s="3">
        <v>613508</v>
      </c>
      <c r="F744" s="3">
        <v>3</v>
      </c>
      <c r="G744" s="3" t="s">
        <v>565</v>
      </c>
      <c r="H744" s="3" t="s">
        <v>20</v>
      </c>
      <c r="I744" s="4" t="s">
        <v>50</v>
      </c>
      <c r="J744" s="4" t="s">
        <v>51</v>
      </c>
      <c r="K744" s="4" t="s">
        <v>561</v>
      </c>
      <c r="L744" s="4" t="s">
        <v>566</v>
      </c>
      <c r="M744" s="4"/>
      <c r="N744" s="4" t="s">
        <v>22</v>
      </c>
      <c r="O744" s="4" t="s">
        <v>23</v>
      </c>
      <c r="P744" s="4" t="s">
        <v>27</v>
      </c>
      <c r="Q744" s="4" t="s">
        <v>28</v>
      </c>
      <c r="R744" s="21">
        <v>15</v>
      </c>
      <c r="S744" s="22">
        <v>1</v>
      </c>
      <c r="T744" s="32">
        <v>0</v>
      </c>
      <c r="U744" t="s">
        <v>2910</v>
      </c>
      <c r="W744" t="str">
        <f t="shared" si="22"/>
        <v/>
      </c>
      <c r="X744" s="31" t="str">
        <f t="shared" si="23"/>
        <v>-</v>
      </c>
      <c r="Y744" s="35">
        <v>0.998</v>
      </c>
      <c r="Z744" s="8">
        <f>IFERROR(IFERROR(VLOOKUP(G744,'IVSET-Escuelas'!A:F,4,FALSE),VLOOKUP(M744,'IVSET-Fines'!F:L,7,FALSE)),"-")</f>
        <v>0.72753667831420898</v>
      </c>
    </row>
    <row r="745" spans="1:26" ht="15" thickBot="1" x14ac:dyDescent="0.4">
      <c r="A745" s="5" t="s">
        <v>2916</v>
      </c>
      <c r="B745" s="5" t="s">
        <v>257</v>
      </c>
      <c r="C745" s="5" t="s">
        <v>254</v>
      </c>
      <c r="D745" s="5" t="s">
        <v>256</v>
      </c>
      <c r="E745" s="5">
        <v>604372</v>
      </c>
      <c r="F745" s="5">
        <v>2</v>
      </c>
      <c r="G745" s="5" t="s">
        <v>297</v>
      </c>
      <c r="H745" s="5" t="s">
        <v>20</v>
      </c>
      <c r="I745" s="6" t="s">
        <v>50</v>
      </c>
      <c r="J745" s="6" t="s">
        <v>51</v>
      </c>
      <c r="K745" s="6" t="s">
        <v>271</v>
      </c>
      <c r="L745" s="6" t="s">
        <v>298</v>
      </c>
      <c r="M745" s="6"/>
      <c r="N745" s="6" t="s">
        <v>22</v>
      </c>
      <c r="O745" s="6" t="s">
        <v>23</v>
      </c>
      <c r="P745" s="6" t="s">
        <v>27</v>
      </c>
      <c r="Q745" s="6" t="s">
        <v>28</v>
      </c>
      <c r="R745" s="19">
        <v>51</v>
      </c>
      <c r="S745" s="20">
        <v>3</v>
      </c>
      <c r="T745" s="32">
        <v>0</v>
      </c>
      <c r="U745" t="s">
        <v>2910</v>
      </c>
      <c r="W745" t="str">
        <f t="shared" si="22"/>
        <v/>
      </c>
      <c r="X745" s="31" t="str">
        <f t="shared" si="23"/>
        <v>-</v>
      </c>
      <c r="Y745" s="35">
        <v>0.998</v>
      </c>
      <c r="Z745" s="8">
        <f>IFERROR(IFERROR(VLOOKUP(G745,'IVSET-Escuelas'!A:F,4,FALSE),VLOOKUP(M745,'IVSET-Fines'!F:L,7,FALSE)),"-")</f>
        <v>0.77889090776443481</v>
      </c>
    </row>
    <row r="746" spans="1:26" ht="15" thickBot="1" x14ac:dyDescent="0.4">
      <c r="A746" s="3" t="s">
        <v>2916</v>
      </c>
      <c r="B746" s="3" t="s">
        <v>203</v>
      </c>
      <c r="C746" s="3" t="s">
        <v>450</v>
      </c>
      <c r="D746" s="3" t="s">
        <v>452</v>
      </c>
      <c r="E746" s="3">
        <v>616446</v>
      </c>
      <c r="F746" s="3">
        <v>0</v>
      </c>
      <c r="G746" s="3" t="s">
        <v>514</v>
      </c>
      <c r="H746" s="3" t="s">
        <v>20</v>
      </c>
      <c r="I746" s="4" t="s">
        <v>192</v>
      </c>
      <c r="J746" s="4" t="s">
        <v>21</v>
      </c>
      <c r="K746" s="4"/>
      <c r="L746" s="4" t="s">
        <v>515</v>
      </c>
      <c r="M746" s="4"/>
      <c r="N746" s="4" t="s">
        <v>22</v>
      </c>
      <c r="O746" s="4" t="s">
        <v>23</v>
      </c>
      <c r="P746" s="4" t="s">
        <v>27</v>
      </c>
      <c r="Q746" s="4" t="s">
        <v>144</v>
      </c>
      <c r="R746" s="21">
        <v>48</v>
      </c>
      <c r="S746" s="22">
        <v>3</v>
      </c>
      <c r="T746" s="32">
        <v>1</v>
      </c>
      <c r="V746" t="s">
        <v>2914</v>
      </c>
      <c r="W746" t="str">
        <f t="shared" si="22"/>
        <v>UNICO</v>
      </c>
      <c r="X746" s="31" t="str">
        <f t="shared" si="23"/>
        <v>CEBAS_UNICO</v>
      </c>
      <c r="Y746" s="35">
        <v>7.0999999999999994E-2</v>
      </c>
      <c r="Z746" s="8">
        <f>IFERROR(IFERROR(VLOOKUP(G746,'IVSET-Escuelas'!A:F,4,FALSE),VLOOKUP(M746,'IVSET-Fines'!F:L,7,FALSE)),"-")</f>
        <v>8.7584637105464935E-2</v>
      </c>
    </row>
    <row r="747" spans="1:26" ht="15" thickBot="1" x14ac:dyDescent="0.4">
      <c r="A747" s="3" t="s">
        <v>2916</v>
      </c>
      <c r="B747" s="3" t="s">
        <v>1780</v>
      </c>
      <c r="C747" s="3" t="s">
        <v>1778</v>
      </c>
      <c r="D747" s="3" t="s">
        <v>1779</v>
      </c>
      <c r="E747" s="3">
        <v>616233</v>
      </c>
      <c r="F747" s="3">
        <v>0</v>
      </c>
      <c r="G747" s="3" t="s">
        <v>1848</v>
      </c>
      <c r="H747" s="3" t="s">
        <v>20</v>
      </c>
      <c r="I747" s="4" t="s">
        <v>192</v>
      </c>
      <c r="J747" s="4" t="s">
        <v>21</v>
      </c>
      <c r="K747" s="4"/>
      <c r="L747" s="4" t="s">
        <v>1849</v>
      </c>
      <c r="M747" s="4"/>
      <c r="N747" s="4" t="s">
        <v>22</v>
      </c>
      <c r="O747" s="4" t="s">
        <v>23</v>
      </c>
      <c r="P747" s="4" t="s">
        <v>27</v>
      </c>
      <c r="Q747" s="4" t="s">
        <v>144</v>
      </c>
      <c r="R747" s="21">
        <v>102</v>
      </c>
      <c r="S747" s="22">
        <v>6</v>
      </c>
      <c r="T747" s="32">
        <v>1</v>
      </c>
      <c r="V747" t="s">
        <v>2914</v>
      </c>
      <c r="W747" t="str">
        <f t="shared" si="22"/>
        <v>UNICO</v>
      </c>
      <c r="X747" s="31" t="str">
        <f t="shared" si="23"/>
        <v>CEBAS_UNICO</v>
      </c>
      <c r="Y747" s="35">
        <v>0.19900000000000001</v>
      </c>
      <c r="Z747" s="8">
        <f>IFERROR(IFERROR(VLOOKUP(G747,'IVSET-Escuelas'!A:F,4,FALSE),VLOOKUP(M747,'IVSET-Fines'!F:L,7,FALSE)),"-")</f>
        <v>0.29953896999359131</v>
      </c>
    </row>
    <row r="748" spans="1:26" ht="15" thickBot="1" x14ac:dyDescent="0.4">
      <c r="A748" s="5" t="s">
        <v>2916</v>
      </c>
      <c r="B748" s="5" t="s">
        <v>19</v>
      </c>
      <c r="C748" s="5" t="s">
        <v>17</v>
      </c>
      <c r="D748" s="5" t="s">
        <v>18</v>
      </c>
      <c r="E748" s="5">
        <v>620508</v>
      </c>
      <c r="F748" s="5">
        <v>0</v>
      </c>
      <c r="G748" s="5" t="s">
        <v>194</v>
      </c>
      <c r="H748" s="5" t="s">
        <v>20</v>
      </c>
      <c r="I748" s="6" t="s">
        <v>192</v>
      </c>
      <c r="J748" s="6" t="s">
        <v>21</v>
      </c>
      <c r="K748" s="6"/>
      <c r="L748" s="6" t="s">
        <v>195</v>
      </c>
      <c r="M748" s="6"/>
      <c r="N748" s="6" t="s">
        <v>22</v>
      </c>
      <c r="O748" s="6" t="s">
        <v>23</v>
      </c>
      <c r="P748" s="6" t="s">
        <v>27</v>
      </c>
      <c r="Q748" s="6" t="s">
        <v>144</v>
      </c>
      <c r="R748" s="19">
        <v>16</v>
      </c>
      <c r="S748" s="20">
        <v>1</v>
      </c>
      <c r="T748" s="32">
        <v>1</v>
      </c>
      <c r="V748" t="s">
        <v>2914</v>
      </c>
      <c r="W748" t="str">
        <f t="shared" si="22"/>
        <v>UNICO</v>
      </c>
      <c r="X748" s="31" t="str">
        <f t="shared" si="23"/>
        <v>CEBAS_UNICO</v>
      </c>
      <c r="Y748" s="35">
        <v>0.27400000000000002</v>
      </c>
      <c r="Z748" s="8">
        <f>IFERROR(IFERROR(VLOOKUP(G748,'IVSET-Escuelas'!A:F,4,FALSE),VLOOKUP(M748,'IVSET-Fines'!F:L,7,FALSE)),"-")</f>
        <v>0.24940624833106989</v>
      </c>
    </row>
    <row r="749" spans="1:26" ht="15" thickBot="1" x14ac:dyDescent="0.4">
      <c r="A749" s="5" t="s">
        <v>2916</v>
      </c>
      <c r="B749" s="5" t="s">
        <v>222</v>
      </c>
      <c r="C749" s="5" t="s">
        <v>227</v>
      </c>
      <c r="D749" s="5" t="s">
        <v>2603</v>
      </c>
      <c r="E749" s="5">
        <v>616870</v>
      </c>
      <c r="F749" s="5">
        <v>0</v>
      </c>
      <c r="G749" s="5" t="s">
        <v>1311</v>
      </c>
      <c r="H749" s="5" t="s">
        <v>20</v>
      </c>
      <c r="I749" s="6" t="s">
        <v>192</v>
      </c>
      <c r="J749" s="6" t="s">
        <v>21</v>
      </c>
      <c r="K749" s="6"/>
      <c r="L749" s="6" t="s">
        <v>2628</v>
      </c>
      <c r="M749" s="6"/>
      <c r="N749" s="6" t="s">
        <v>22</v>
      </c>
      <c r="O749" s="6" t="s">
        <v>23</v>
      </c>
      <c r="P749" s="6" t="s">
        <v>27</v>
      </c>
      <c r="Q749" s="6" t="s">
        <v>144</v>
      </c>
      <c r="R749" s="19">
        <v>54</v>
      </c>
      <c r="S749" s="20">
        <v>3</v>
      </c>
      <c r="T749" s="32">
        <v>1</v>
      </c>
      <c r="V749" t="s">
        <v>2914</v>
      </c>
      <c r="W749" t="str">
        <f t="shared" si="22"/>
        <v>UNICO</v>
      </c>
      <c r="X749" s="31" t="str">
        <f t="shared" si="23"/>
        <v>CEBAS_UNICO</v>
      </c>
      <c r="Y749" s="35">
        <v>0.29499999999999998</v>
      </c>
      <c r="Z749" s="8">
        <f>IFERROR(IFERROR(VLOOKUP(G749,'IVSET-Escuelas'!A:F,4,FALSE),VLOOKUP(M749,'IVSET-Fines'!F:L,7,FALSE)),"-")</f>
        <v>0.41984662413597112</v>
      </c>
    </row>
    <row r="750" spans="1:26" ht="15" thickBot="1" x14ac:dyDescent="0.4">
      <c r="A750" s="5" t="s">
        <v>2916</v>
      </c>
      <c r="B750" s="5" t="s">
        <v>1860</v>
      </c>
      <c r="C750" s="5" t="s">
        <v>875</v>
      </c>
      <c r="D750" s="5" t="s">
        <v>2816</v>
      </c>
      <c r="E750" s="5">
        <v>619103</v>
      </c>
      <c r="F750" s="5">
        <v>0</v>
      </c>
      <c r="G750" s="5" t="s">
        <v>2834</v>
      </c>
      <c r="H750" s="5" t="s">
        <v>20</v>
      </c>
      <c r="I750" s="6" t="s">
        <v>192</v>
      </c>
      <c r="J750" s="6" t="s">
        <v>21</v>
      </c>
      <c r="K750" s="6"/>
      <c r="L750" s="6" t="s">
        <v>2835</v>
      </c>
      <c r="M750" s="6"/>
      <c r="N750" s="6" t="s">
        <v>22</v>
      </c>
      <c r="O750" s="6" t="s">
        <v>23</v>
      </c>
      <c r="P750" s="6" t="s">
        <v>27</v>
      </c>
      <c r="Q750" s="6" t="s">
        <v>144</v>
      </c>
      <c r="R750" s="19">
        <v>96</v>
      </c>
      <c r="S750" s="20">
        <v>6</v>
      </c>
      <c r="T750" s="32">
        <v>1</v>
      </c>
      <c r="V750" t="s">
        <v>2914</v>
      </c>
      <c r="W750" t="str">
        <f t="shared" si="22"/>
        <v>UNICO</v>
      </c>
      <c r="X750" s="31" t="str">
        <f t="shared" si="23"/>
        <v>CEBAS_UNICO</v>
      </c>
      <c r="Y750" s="35">
        <v>0.3</v>
      </c>
      <c r="Z750" s="8">
        <f>IFERROR(IFERROR(VLOOKUP(G750,'IVSET-Escuelas'!A:F,4,FALSE),VLOOKUP(M750,'IVSET-Fines'!F:L,7,FALSE)),"-")</f>
        <v>0.40498918294906622</v>
      </c>
    </row>
    <row r="751" spans="1:26" ht="15" thickBot="1" x14ac:dyDescent="0.4">
      <c r="A751" s="3" t="s">
        <v>2916</v>
      </c>
      <c r="B751" s="3" t="s">
        <v>817</v>
      </c>
      <c r="C751" s="3" t="s">
        <v>600</v>
      </c>
      <c r="D751" s="3" t="s">
        <v>2661</v>
      </c>
      <c r="E751" s="3">
        <v>614624</v>
      </c>
      <c r="F751" s="3">
        <v>0</v>
      </c>
      <c r="G751" s="3" t="s">
        <v>2709</v>
      </c>
      <c r="H751" s="3" t="s">
        <v>20</v>
      </c>
      <c r="I751" s="4" t="s">
        <v>192</v>
      </c>
      <c r="J751" s="4" t="s">
        <v>21</v>
      </c>
      <c r="K751" s="4"/>
      <c r="L751" s="4" t="s">
        <v>2710</v>
      </c>
      <c r="M751" s="4"/>
      <c r="N751" s="4" t="s">
        <v>22</v>
      </c>
      <c r="O751" s="4" t="s">
        <v>23</v>
      </c>
      <c r="P751" s="4" t="s">
        <v>27</v>
      </c>
      <c r="Q751" s="4" t="s">
        <v>144</v>
      </c>
      <c r="R751" s="21">
        <v>86</v>
      </c>
      <c r="S751" s="22">
        <v>6</v>
      </c>
      <c r="T751" s="32">
        <v>1</v>
      </c>
      <c r="V751" t="s">
        <v>2914</v>
      </c>
      <c r="W751" t="str">
        <f t="shared" si="22"/>
        <v>UNICO</v>
      </c>
      <c r="X751" s="31" t="str">
        <f t="shared" si="23"/>
        <v>CEBAS_UNICO</v>
      </c>
      <c r="Y751" s="35">
        <v>0.33700000000000002</v>
      </c>
      <c r="Z751" s="8">
        <f>IFERROR(IFERROR(VLOOKUP(G751,'IVSET-Escuelas'!A:F,4,FALSE),VLOOKUP(M751,'IVSET-Fines'!F:L,7,FALSE)),"-")</f>
        <v>0.48774382472038269</v>
      </c>
    </row>
    <row r="752" spans="1:26" ht="15" thickBot="1" x14ac:dyDescent="0.4">
      <c r="A752" s="5" t="s">
        <v>2916</v>
      </c>
      <c r="B752" s="5" t="s">
        <v>205</v>
      </c>
      <c r="C752" s="5" t="s">
        <v>1946</v>
      </c>
      <c r="D752" s="5" t="s">
        <v>1947</v>
      </c>
      <c r="E752" s="5">
        <v>615601</v>
      </c>
      <c r="F752" s="5">
        <v>0</v>
      </c>
      <c r="G752" s="5" t="s">
        <v>1958</v>
      </c>
      <c r="H752" s="5" t="s">
        <v>20</v>
      </c>
      <c r="I752" s="6" t="s">
        <v>192</v>
      </c>
      <c r="J752" s="6" t="s">
        <v>21</v>
      </c>
      <c r="K752" s="6"/>
      <c r="L752" s="6" t="s">
        <v>1959</v>
      </c>
      <c r="M752" s="6"/>
      <c r="N752" s="6" t="s">
        <v>22</v>
      </c>
      <c r="O752" s="6" t="s">
        <v>23</v>
      </c>
      <c r="P752" s="6" t="s">
        <v>27</v>
      </c>
      <c r="Q752" s="6" t="s">
        <v>144</v>
      </c>
      <c r="R752" s="19">
        <v>39</v>
      </c>
      <c r="S752" s="20">
        <v>3</v>
      </c>
      <c r="T752" s="32">
        <v>1</v>
      </c>
      <c r="V752" t="s">
        <v>2914</v>
      </c>
      <c r="W752" t="str">
        <f t="shared" si="22"/>
        <v>UNICO</v>
      </c>
      <c r="X752" s="31" t="str">
        <f t="shared" si="23"/>
        <v>CEBAS_UNICO</v>
      </c>
      <c r="Y752" s="35">
        <v>0.374</v>
      </c>
      <c r="Z752" s="8">
        <f>IFERROR(IFERROR(VLOOKUP(G752,'IVSET-Escuelas'!A:F,4,FALSE),VLOOKUP(M752,'IVSET-Fines'!F:L,7,FALSE)),"-")</f>
        <v>0.20611816644668579</v>
      </c>
    </row>
    <row r="753" spans="1:26" ht="15" thickBot="1" x14ac:dyDescent="0.4">
      <c r="A753" s="5" t="s">
        <v>2916</v>
      </c>
      <c r="B753" s="5" t="s">
        <v>204</v>
      </c>
      <c r="C753" s="5" t="s">
        <v>1084</v>
      </c>
      <c r="D753" s="5" t="s">
        <v>1085</v>
      </c>
      <c r="E753" s="5">
        <v>609445</v>
      </c>
      <c r="F753" s="5">
        <v>0</v>
      </c>
      <c r="G753" s="5" t="s">
        <v>1148</v>
      </c>
      <c r="H753" s="5" t="s">
        <v>20</v>
      </c>
      <c r="I753" s="6" t="s">
        <v>192</v>
      </c>
      <c r="J753" s="6" t="s">
        <v>21</v>
      </c>
      <c r="K753" s="6"/>
      <c r="L753" s="6" t="s">
        <v>1149</v>
      </c>
      <c r="M753" s="6"/>
      <c r="N753" s="6" t="s">
        <v>22</v>
      </c>
      <c r="O753" s="6" t="s">
        <v>23</v>
      </c>
      <c r="P753" s="6" t="s">
        <v>27</v>
      </c>
      <c r="Q753" s="6" t="s">
        <v>144</v>
      </c>
      <c r="R753" s="19">
        <v>89</v>
      </c>
      <c r="S753" s="20">
        <v>6</v>
      </c>
      <c r="T753" s="32">
        <v>1</v>
      </c>
      <c r="V753" t="s">
        <v>2914</v>
      </c>
      <c r="W753" t="str">
        <f t="shared" si="22"/>
        <v>UNICO</v>
      </c>
      <c r="X753" s="31" t="str">
        <f t="shared" si="23"/>
        <v>CEBAS_UNICO</v>
      </c>
      <c r="Y753" s="35">
        <v>0.39600000000000002</v>
      </c>
      <c r="Z753" s="8">
        <f>IFERROR(IFERROR(VLOOKUP(G753,'IVSET-Escuelas'!A:F,4,FALSE),VLOOKUP(M753,'IVSET-Fines'!F:L,7,FALSE)),"-")</f>
        <v>0.35484156012535101</v>
      </c>
    </row>
    <row r="754" spans="1:26" ht="15" thickBot="1" x14ac:dyDescent="0.4">
      <c r="A754" s="5" t="s">
        <v>2916</v>
      </c>
      <c r="B754" s="5" t="s">
        <v>356</v>
      </c>
      <c r="C754" s="5" t="s">
        <v>353</v>
      </c>
      <c r="D754" s="5" t="s">
        <v>355</v>
      </c>
      <c r="E754" s="5">
        <v>610303</v>
      </c>
      <c r="F754" s="5">
        <v>0</v>
      </c>
      <c r="G754" s="5" t="s">
        <v>408</v>
      </c>
      <c r="H754" s="5" t="s">
        <v>20</v>
      </c>
      <c r="I754" s="6" t="s">
        <v>192</v>
      </c>
      <c r="J754" s="6" t="s">
        <v>21</v>
      </c>
      <c r="K754" s="6"/>
      <c r="L754" s="6" t="s">
        <v>409</v>
      </c>
      <c r="M754" s="6"/>
      <c r="N754" s="6" t="s">
        <v>22</v>
      </c>
      <c r="O754" s="6" t="s">
        <v>23</v>
      </c>
      <c r="P754" s="6" t="s">
        <v>27</v>
      </c>
      <c r="Q754" s="6" t="s">
        <v>144</v>
      </c>
      <c r="R754" s="19">
        <v>124</v>
      </c>
      <c r="S754" s="20">
        <v>6</v>
      </c>
      <c r="T754" s="32">
        <v>1</v>
      </c>
      <c r="V754" t="s">
        <v>2914</v>
      </c>
      <c r="W754" t="str">
        <f t="shared" si="22"/>
        <v>UNICO</v>
      </c>
      <c r="X754" s="31" t="str">
        <f t="shared" si="23"/>
        <v>CEBAS_UNICO</v>
      </c>
      <c r="Y754" s="35">
        <v>0.41899999999999998</v>
      </c>
      <c r="Z754" s="8">
        <f>IFERROR(IFERROR(VLOOKUP(G754,'IVSET-Escuelas'!A:F,4,FALSE),VLOOKUP(M754,'IVSET-Fines'!F:L,7,FALSE)),"-")</f>
        <v>0.34842196106910711</v>
      </c>
    </row>
    <row r="755" spans="1:26" ht="15" thickBot="1" x14ac:dyDescent="0.4">
      <c r="A755" s="3" t="s">
        <v>2916</v>
      </c>
      <c r="B755" s="3" t="s">
        <v>356</v>
      </c>
      <c r="C755" s="3" t="s">
        <v>805</v>
      </c>
      <c r="D755" s="3" t="s">
        <v>2500</v>
      </c>
      <c r="E755" s="3">
        <v>620507</v>
      </c>
      <c r="F755" s="3">
        <v>0</v>
      </c>
      <c r="G755" s="3" t="s">
        <v>2550</v>
      </c>
      <c r="H755" s="3" t="s">
        <v>20</v>
      </c>
      <c r="I755" s="4" t="s">
        <v>192</v>
      </c>
      <c r="J755" s="4" t="s">
        <v>21</v>
      </c>
      <c r="K755" s="4"/>
      <c r="L755" s="4" t="s">
        <v>2551</v>
      </c>
      <c r="M755" s="4"/>
      <c r="N755" s="4" t="s">
        <v>22</v>
      </c>
      <c r="O755" s="4" t="s">
        <v>23</v>
      </c>
      <c r="P755" s="4" t="s">
        <v>27</v>
      </c>
      <c r="Q755" s="4" t="s">
        <v>144</v>
      </c>
      <c r="R755" s="21">
        <v>43</v>
      </c>
      <c r="S755" s="22">
        <v>3</v>
      </c>
      <c r="T755" s="32">
        <v>1</v>
      </c>
      <c r="V755" t="s">
        <v>2914</v>
      </c>
      <c r="W755" t="str">
        <f t="shared" si="22"/>
        <v>UNICO</v>
      </c>
      <c r="X755" s="31" t="str">
        <f t="shared" si="23"/>
        <v>CEBAS_UNICO</v>
      </c>
      <c r="Y755" s="35">
        <v>0.42</v>
      </c>
      <c r="Z755" s="8">
        <f>IFERROR(IFERROR(VLOOKUP(G755,'IVSET-Escuelas'!A:F,4,FALSE),VLOOKUP(M755,'IVSET-Fines'!F:L,7,FALSE)),"-")</f>
        <v>0.1410902142524719</v>
      </c>
    </row>
    <row r="756" spans="1:26" ht="15" thickBot="1" x14ac:dyDescent="0.4">
      <c r="A756" s="3" t="s">
        <v>2916</v>
      </c>
      <c r="B756" s="3" t="s">
        <v>1780</v>
      </c>
      <c r="C756" s="3" t="s">
        <v>1248</v>
      </c>
      <c r="D756" s="3" t="s">
        <v>2348</v>
      </c>
      <c r="E756" s="3">
        <v>616437</v>
      </c>
      <c r="F756" s="3">
        <v>0</v>
      </c>
      <c r="G756" s="3" t="s">
        <v>2386</v>
      </c>
      <c r="H756" s="3" t="s">
        <v>20</v>
      </c>
      <c r="I756" s="4" t="s">
        <v>192</v>
      </c>
      <c r="J756" s="4" t="s">
        <v>21</v>
      </c>
      <c r="K756" s="4"/>
      <c r="L756" s="4" t="s">
        <v>2387</v>
      </c>
      <c r="M756" s="4"/>
      <c r="N756" s="4" t="s">
        <v>22</v>
      </c>
      <c r="O756" s="4" t="s">
        <v>23</v>
      </c>
      <c r="P756" s="4" t="s">
        <v>27</v>
      </c>
      <c r="Q756" s="4" t="s">
        <v>144</v>
      </c>
      <c r="R756" s="21">
        <v>109</v>
      </c>
      <c r="S756" s="22">
        <v>6</v>
      </c>
      <c r="T756" s="32">
        <v>1</v>
      </c>
      <c r="V756" t="s">
        <v>2914</v>
      </c>
      <c r="W756" t="str">
        <f t="shared" si="22"/>
        <v>UNICO</v>
      </c>
      <c r="X756" s="31" t="str">
        <f t="shared" si="23"/>
        <v>CEBAS_UNICO</v>
      </c>
      <c r="Y756" s="35">
        <v>0.42199999999999999</v>
      </c>
      <c r="Z756" s="8">
        <f>IFERROR(IFERROR(VLOOKUP(G756,'IVSET-Escuelas'!A:F,4,FALSE),VLOOKUP(M756,'IVSET-Fines'!F:L,7,FALSE)),"-")</f>
        <v>0.13619427382946009</v>
      </c>
    </row>
    <row r="757" spans="1:26" ht="15" thickBot="1" x14ac:dyDescent="0.4">
      <c r="A757" s="3" t="s">
        <v>2916</v>
      </c>
      <c r="B757" s="3" t="s">
        <v>19</v>
      </c>
      <c r="C757" s="3" t="s">
        <v>17</v>
      </c>
      <c r="D757" s="3" t="s">
        <v>18</v>
      </c>
      <c r="E757" s="3">
        <v>609006</v>
      </c>
      <c r="F757" s="3">
        <v>0</v>
      </c>
      <c r="G757" s="3" t="s">
        <v>191</v>
      </c>
      <c r="H757" s="3" t="s">
        <v>20</v>
      </c>
      <c r="I757" s="4" t="s">
        <v>192</v>
      </c>
      <c r="J757" s="4" t="s">
        <v>21</v>
      </c>
      <c r="K757" s="4"/>
      <c r="L757" s="4" t="s">
        <v>193</v>
      </c>
      <c r="M757" s="4"/>
      <c r="N757" s="4" t="s">
        <v>22</v>
      </c>
      <c r="O757" s="4" t="s">
        <v>23</v>
      </c>
      <c r="P757" s="4" t="s">
        <v>27</v>
      </c>
      <c r="Q757" s="4" t="s">
        <v>144</v>
      </c>
      <c r="R757" s="21">
        <v>256</v>
      </c>
      <c r="S757" s="22">
        <v>9</v>
      </c>
      <c r="T757" s="32">
        <v>1</v>
      </c>
      <c r="V757" t="s">
        <v>2914</v>
      </c>
      <c r="W757" t="str">
        <f t="shared" si="22"/>
        <v>UNICO</v>
      </c>
      <c r="X757" s="31" t="str">
        <f t="shared" si="23"/>
        <v>CEBAS_UNICO</v>
      </c>
      <c r="Y757" s="35">
        <v>0.45700000000000002</v>
      </c>
      <c r="Z757" s="8">
        <f>IFERROR(IFERROR(VLOOKUP(G757,'IVSET-Escuelas'!A:F,4,FALSE),VLOOKUP(M757,'IVSET-Fines'!F:L,7,FALSE)),"-")</f>
        <v>0.2000840753316879</v>
      </c>
    </row>
    <row r="758" spans="1:26" ht="15" thickBot="1" x14ac:dyDescent="0.4">
      <c r="A758" s="3" t="s">
        <v>2916</v>
      </c>
      <c r="B758" s="3" t="s">
        <v>257</v>
      </c>
      <c r="C758" s="3" t="s">
        <v>772</v>
      </c>
      <c r="D758" s="3" t="s">
        <v>773</v>
      </c>
      <c r="E758" s="3">
        <v>620534</v>
      </c>
      <c r="F758" s="3">
        <v>0</v>
      </c>
      <c r="G758" s="3" t="s">
        <v>803</v>
      </c>
      <c r="H758" s="3" t="s">
        <v>20</v>
      </c>
      <c r="I758" s="4" t="s">
        <v>192</v>
      </c>
      <c r="J758" s="4" t="s">
        <v>21</v>
      </c>
      <c r="K758" s="4"/>
      <c r="L758" s="4" t="s">
        <v>804</v>
      </c>
      <c r="M758" s="4"/>
      <c r="N758" s="4" t="s">
        <v>22</v>
      </c>
      <c r="O758" s="4" t="s">
        <v>23</v>
      </c>
      <c r="P758" s="4" t="s">
        <v>27</v>
      </c>
      <c r="Q758" s="4" t="s">
        <v>144</v>
      </c>
      <c r="R758" s="21">
        <v>33</v>
      </c>
      <c r="S758" s="22">
        <v>3</v>
      </c>
      <c r="T758" s="32">
        <v>1</v>
      </c>
      <c r="V758" t="s">
        <v>2914</v>
      </c>
      <c r="W758" t="str">
        <f t="shared" si="22"/>
        <v>UNICO</v>
      </c>
      <c r="X758" s="31" t="str">
        <f t="shared" si="23"/>
        <v>CEBAS_UNICO</v>
      </c>
      <c r="Y758" s="35">
        <v>0.57099999999999995</v>
      </c>
      <c r="Z758" s="8">
        <f>IFERROR(IFERROR(VLOOKUP(G758,'IVSET-Escuelas'!A:F,4,FALSE),VLOOKUP(M758,'IVSET-Fines'!F:L,7,FALSE)),"-")</f>
        <v>0.18600711226463321</v>
      </c>
    </row>
    <row r="759" spans="1:26" ht="15" thickBot="1" x14ac:dyDescent="0.4">
      <c r="A759" s="3" t="s">
        <v>2916</v>
      </c>
      <c r="B759" s="3" t="s">
        <v>1257</v>
      </c>
      <c r="C759" s="3" t="s">
        <v>1255</v>
      </c>
      <c r="D759" s="3" t="s">
        <v>1256</v>
      </c>
      <c r="E759" s="3">
        <v>616870</v>
      </c>
      <c r="F759" s="3">
        <v>1</v>
      </c>
      <c r="G759" s="3" t="s">
        <v>1310</v>
      </c>
      <c r="H759" s="3" t="s">
        <v>20</v>
      </c>
      <c r="I759" s="4" t="s">
        <v>192</v>
      </c>
      <c r="J759" s="4" t="s">
        <v>51</v>
      </c>
      <c r="K759" s="4" t="s">
        <v>1311</v>
      </c>
      <c r="L759" s="4" t="s">
        <v>1312</v>
      </c>
      <c r="M759" s="4"/>
      <c r="N759" s="4" t="s">
        <v>22</v>
      </c>
      <c r="O759" s="4" t="s">
        <v>23</v>
      </c>
      <c r="P759" s="4" t="s">
        <v>27</v>
      </c>
      <c r="Q759" s="4" t="s">
        <v>144</v>
      </c>
      <c r="R759" s="21">
        <v>61</v>
      </c>
      <c r="S759" s="22">
        <v>3</v>
      </c>
      <c r="T759" s="32">
        <v>1</v>
      </c>
      <c r="V759" t="s">
        <v>2914</v>
      </c>
      <c r="W759" t="str">
        <f t="shared" si="22"/>
        <v>UNICO</v>
      </c>
      <c r="X759" s="31" t="str">
        <f t="shared" si="23"/>
        <v>CEBAS_UNICO</v>
      </c>
      <c r="Y759" s="35">
        <v>0.65800000000000003</v>
      </c>
      <c r="Z759" s="8">
        <f>IFERROR(IFERROR(VLOOKUP(G759,'IVSET-Escuelas'!A:F,4,FALSE),VLOOKUP(M759,'IVSET-Fines'!F:L,7,FALSE)),"-")</f>
        <v>0.20278747379779821</v>
      </c>
    </row>
    <row r="760" spans="1:26" ht="15" thickBot="1" x14ac:dyDescent="0.4">
      <c r="A760" s="3" t="s">
        <v>2916</v>
      </c>
      <c r="B760" s="3" t="s">
        <v>217</v>
      </c>
      <c r="C760" s="3" t="s">
        <v>2206</v>
      </c>
      <c r="D760" s="3" t="s">
        <v>2207</v>
      </c>
      <c r="E760" s="3">
        <v>619088</v>
      </c>
      <c r="F760" s="3">
        <v>0</v>
      </c>
      <c r="G760" s="3" t="s">
        <v>2211</v>
      </c>
      <c r="H760" s="3" t="s">
        <v>20</v>
      </c>
      <c r="I760" s="4" t="s">
        <v>192</v>
      </c>
      <c r="J760" s="4" t="s">
        <v>21</v>
      </c>
      <c r="K760" s="4"/>
      <c r="L760" s="4" t="s">
        <v>2212</v>
      </c>
      <c r="M760" s="4"/>
      <c r="N760" s="4" t="s">
        <v>22</v>
      </c>
      <c r="O760" s="4" t="s">
        <v>23</v>
      </c>
      <c r="P760" s="4" t="s">
        <v>27</v>
      </c>
      <c r="Q760" s="4" t="s">
        <v>144</v>
      </c>
      <c r="R760" s="21">
        <v>33</v>
      </c>
      <c r="S760" s="22">
        <v>2</v>
      </c>
      <c r="T760" s="32">
        <v>1</v>
      </c>
      <c r="V760" t="s">
        <v>2914</v>
      </c>
      <c r="W760" t="str">
        <f t="shared" si="22"/>
        <v>UNICO</v>
      </c>
      <c r="X760" s="31" t="str">
        <f t="shared" si="23"/>
        <v>CEBAS_UNICO</v>
      </c>
      <c r="Y760" s="35">
        <v>0.76500000000000001</v>
      </c>
      <c r="Z760" s="8">
        <f>IFERROR(IFERROR(VLOOKUP(G760,'IVSET-Escuelas'!A:F,4,FALSE),VLOOKUP(M760,'IVSET-Fines'!F:L,7,FALSE)),"-")</f>
        <v>0.1899499595165253</v>
      </c>
    </row>
    <row r="761" spans="1:26" ht="15" thickBot="1" x14ac:dyDescent="0.4">
      <c r="A761" s="5" t="s">
        <v>2916</v>
      </c>
      <c r="B761" s="5" t="s">
        <v>356</v>
      </c>
      <c r="C761" s="5" t="s">
        <v>1359</v>
      </c>
      <c r="D761" s="5" t="s">
        <v>1360</v>
      </c>
      <c r="E761" s="5">
        <v>614623</v>
      </c>
      <c r="F761" s="5">
        <v>0</v>
      </c>
      <c r="G761" s="5" t="s">
        <v>1462</v>
      </c>
      <c r="H761" s="5" t="s">
        <v>20</v>
      </c>
      <c r="I761" s="6" t="s">
        <v>192</v>
      </c>
      <c r="J761" s="6" t="s">
        <v>21</v>
      </c>
      <c r="K761" s="6"/>
      <c r="L761" s="6" t="s">
        <v>1463</v>
      </c>
      <c r="M761" s="6"/>
      <c r="N761" s="6" t="s">
        <v>22</v>
      </c>
      <c r="O761" s="6" t="s">
        <v>23</v>
      </c>
      <c r="P761" s="6" t="s">
        <v>27</v>
      </c>
      <c r="Q761" s="6" t="s">
        <v>144</v>
      </c>
      <c r="R761" s="19">
        <v>63</v>
      </c>
      <c r="S761" s="20">
        <v>6</v>
      </c>
      <c r="T761" s="32">
        <v>1</v>
      </c>
      <c r="V761" t="s">
        <v>2914</v>
      </c>
      <c r="W761" t="str">
        <f t="shared" si="22"/>
        <v>UNICO</v>
      </c>
      <c r="X761" s="31" t="str">
        <f t="shared" si="23"/>
        <v>CEBAS_UNICO</v>
      </c>
      <c r="Y761" s="35">
        <v>0.84499999999999997</v>
      </c>
      <c r="Z761" s="8">
        <f>IFERROR(IFERROR(VLOOKUP(G761,'IVSET-Escuelas'!A:F,4,FALSE),VLOOKUP(M761,'IVSET-Fines'!F:L,7,FALSE)),"-")</f>
        <v>8.6043648421764374E-2</v>
      </c>
    </row>
    <row r="762" spans="1:26" ht="15" thickBot="1" x14ac:dyDescent="0.4">
      <c r="A762" s="3" t="s">
        <v>2916</v>
      </c>
      <c r="B762" s="3" t="s">
        <v>19</v>
      </c>
      <c r="C762" s="3" t="s">
        <v>17</v>
      </c>
      <c r="D762" s="3" t="s">
        <v>18</v>
      </c>
      <c r="E762" s="3">
        <v>620508</v>
      </c>
      <c r="F762" s="3">
        <v>1</v>
      </c>
      <c r="G762" s="3" t="s">
        <v>196</v>
      </c>
      <c r="H762" s="3" t="s">
        <v>20</v>
      </c>
      <c r="I762" s="4" t="s">
        <v>192</v>
      </c>
      <c r="J762" s="4" t="s">
        <v>51</v>
      </c>
      <c r="K762" s="4" t="s">
        <v>194</v>
      </c>
      <c r="L762" s="4" t="s">
        <v>197</v>
      </c>
      <c r="M762" s="4"/>
      <c r="N762" s="4" t="s">
        <v>22</v>
      </c>
      <c r="O762" s="4" t="s">
        <v>23</v>
      </c>
      <c r="P762" s="4" t="s">
        <v>27</v>
      </c>
      <c r="Q762" s="4" t="s">
        <v>144</v>
      </c>
      <c r="R762" s="21">
        <v>77</v>
      </c>
      <c r="S762" s="22">
        <v>3</v>
      </c>
      <c r="T762" s="32">
        <v>1</v>
      </c>
      <c r="V762" t="s">
        <v>2914</v>
      </c>
      <c r="W762" t="str">
        <f t="shared" si="22"/>
        <v>UNICO</v>
      </c>
      <c r="X762" s="31" t="str">
        <f t="shared" si="23"/>
        <v>CEBAS_UNICO</v>
      </c>
      <c r="Y762" s="35">
        <v>0.86899999999999999</v>
      </c>
      <c r="Z762" s="8">
        <f>IFERROR(IFERROR(VLOOKUP(G762,'IVSET-Escuelas'!A:F,4,FALSE),VLOOKUP(M762,'IVSET-Fines'!F:L,7,FALSE)),"-")</f>
        <v>0.63063985109329224</v>
      </c>
    </row>
    <row r="763" spans="1:26" ht="15" thickBot="1" x14ac:dyDescent="0.4">
      <c r="A763" s="5" t="s">
        <v>2916</v>
      </c>
      <c r="B763" s="5" t="s">
        <v>1532</v>
      </c>
      <c r="C763" s="5" t="s">
        <v>1530</v>
      </c>
      <c r="D763" s="5" t="s">
        <v>1531</v>
      </c>
      <c r="E763" s="5">
        <v>607939</v>
      </c>
      <c r="F763" s="5">
        <v>0</v>
      </c>
      <c r="G763" s="5" t="s">
        <v>1762</v>
      </c>
      <c r="H763" s="5" t="s">
        <v>20</v>
      </c>
      <c r="I763" s="6" t="s">
        <v>192</v>
      </c>
      <c r="J763" s="6" t="s">
        <v>21</v>
      </c>
      <c r="K763" s="6"/>
      <c r="L763" s="6" t="s">
        <v>1763</v>
      </c>
      <c r="M763" s="6"/>
      <c r="N763" s="6" t="s">
        <v>22</v>
      </c>
      <c r="O763" s="6" t="s">
        <v>23</v>
      </c>
      <c r="P763" s="6" t="s">
        <v>27</v>
      </c>
      <c r="Q763" s="6" t="s">
        <v>144</v>
      </c>
      <c r="R763" s="19">
        <v>82</v>
      </c>
      <c r="S763" s="20">
        <v>6</v>
      </c>
      <c r="T763" s="32">
        <v>1</v>
      </c>
      <c r="V763" t="s">
        <v>2914</v>
      </c>
      <c r="W763" t="str">
        <f t="shared" si="22"/>
        <v>UNICO</v>
      </c>
      <c r="X763" s="31" t="str">
        <f t="shared" si="23"/>
        <v>CEBAS_UNICO</v>
      </c>
      <c r="Y763" s="35">
        <v>0.90900000000000003</v>
      </c>
      <c r="Z763" s="8">
        <f>IFERROR(IFERROR(VLOOKUP(G763,'IVSET-Escuelas'!A:F,4,FALSE),VLOOKUP(M763,'IVSET-Fines'!F:L,7,FALSE)),"-")</f>
        <v>0.66479712724685669</v>
      </c>
    </row>
    <row r="764" spans="1:26" ht="15" thickBot="1" x14ac:dyDescent="0.4">
      <c r="A764" s="5" t="s">
        <v>2916</v>
      </c>
      <c r="B764" s="5" t="s">
        <v>817</v>
      </c>
      <c r="C764" s="5" t="s">
        <v>815</v>
      </c>
      <c r="D764" s="5" t="s">
        <v>816</v>
      </c>
      <c r="E764" s="5">
        <v>608715</v>
      </c>
      <c r="F764" s="5">
        <v>0</v>
      </c>
      <c r="G764" s="5" t="s">
        <v>872</v>
      </c>
      <c r="H764" s="5" t="s">
        <v>20</v>
      </c>
      <c r="I764" s="6" t="s">
        <v>192</v>
      </c>
      <c r="J764" s="6" t="s">
        <v>21</v>
      </c>
      <c r="K764" s="6"/>
      <c r="L764" s="6" t="s">
        <v>873</v>
      </c>
      <c r="M764" s="6"/>
      <c r="N764" s="6" t="s">
        <v>22</v>
      </c>
      <c r="O764" s="6" t="s">
        <v>23</v>
      </c>
      <c r="P764" s="6" t="s">
        <v>27</v>
      </c>
      <c r="Q764" s="6" t="s">
        <v>144</v>
      </c>
      <c r="R764" s="19">
        <v>82</v>
      </c>
      <c r="S764" s="20">
        <v>3</v>
      </c>
      <c r="T764" s="32">
        <v>1</v>
      </c>
      <c r="V764" t="s">
        <v>2914</v>
      </c>
      <c r="W764" t="str">
        <f t="shared" si="22"/>
        <v>UNICO</v>
      </c>
      <c r="X764" s="31" t="str">
        <f t="shared" si="23"/>
        <v>CEBAS_UNICO</v>
      </c>
      <c r="Y764" s="35">
        <v>0.92100000000000004</v>
      </c>
      <c r="Z764" s="8">
        <f>IFERROR(IFERROR(VLOOKUP(G764,'IVSET-Escuelas'!A:F,4,FALSE),VLOOKUP(M764,'IVSET-Fines'!F:L,7,FALSE)),"-")</f>
        <v>0.18155395984649661</v>
      </c>
    </row>
    <row r="765" spans="1:26" ht="15" thickBot="1" x14ac:dyDescent="0.4">
      <c r="A765" s="3" t="s">
        <v>2916</v>
      </c>
      <c r="B765" s="3" t="s">
        <v>225</v>
      </c>
      <c r="C765" s="3" t="s">
        <v>942</v>
      </c>
      <c r="D765" s="3" t="s">
        <v>943</v>
      </c>
      <c r="E765" s="3">
        <v>609259</v>
      </c>
      <c r="F765" s="3">
        <v>0</v>
      </c>
      <c r="G765" s="3" t="s">
        <v>1060</v>
      </c>
      <c r="H765" s="3" t="s">
        <v>20</v>
      </c>
      <c r="I765" s="4" t="s">
        <v>192</v>
      </c>
      <c r="J765" s="4" t="s">
        <v>21</v>
      </c>
      <c r="K765" s="4"/>
      <c r="L765" s="4" t="s">
        <v>1061</v>
      </c>
      <c r="M765" s="4"/>
      <c r="N765" s="4" t="s">
        <v>22</v>
      </c>
      <c r="O765" s="4" t="s">
        <v>23</v>
      </c>
      <c r="P765" s="4" t="s">
        <v>27</v>
      </c>
      <c r="Q765" s="4" t="s">
        <v>144</v>
      </c>
      <c r="R765" s="21">
        <v>97</v>
      </c>
      <c r="S765" s="22">
        <v>6</v>
      </c>
      <c r="T765" s="32">
        <v>1</v>
      </c>
      <c r="V765" t="s">
        <v>2914</v>
      </c>
      <c r="W765" t="str">
        <f t="shared" si="22"/>
        <v>UNICO</v>
      </c>
      <c r="X765" s="31" t="str">
        <f t="shared" si="23"/>
        <v>CEBAS_UNICO</v>
      </c>
      <c r="Y765" s="35">
        <v>0.93700000000000006</v>
      </c>
      <c r="Z765" s="8">
        <f>IFERROR(IFERROR(VLOOKUP(G765,'IVSET-Escuelas'!A:F,4,FALSE),VLOOKUP(M765,'IVSET-Fines'!F:L,7,FALSE)),"-")</f>
        <v>3.606785461306572E-2</v>
      </c>
    </row>
    <row r="766" spans="1:26" ht="15" thickBot="1" x14ac:dyDescent="0.4">
      <c r="A766" s="3" t="s">
        <v>2916</v>
      </c>
      <c r="B766" s="3" t="s">
        <v>1532</v>
      </c>
      <c r="C766" s="3" t="s">
        <v>1530</v>
      </c>
      <c r="D766" s="3" t="s">
        <v>1531</v>
      </c>
      <c r="E766" s="3">
        <v>602156</v>
      </c>
      <c r="F766" s="3">
        <v>0</v>
      </c>
      <c r="G766" s="3" t="s">
        <v>1675</v>
      </c>
      <c r="H766" s="3" t="s">
        <v>20</v>
      </c>
      <c r="I766" s="4" t="s">
        <v>142</v>
      </c>
      <c r="J766" s="4" t="s">
        <v>21</v>
      </c>
      <c r="K766" s="4"/>
      <c r="L766" s="4" t="s">
        <v>400</v>
      </c>
      <c r="M766" s="4"/>
      <c r="N766" s="4" t="s">
        <v>22</v>
      </c>
      <c r="O766" s="4" t="s">
        <v>23</v>
      </c>
      <c r="P766" s="4" t="s">
        <v>27</v>
      </c>
      <c r="Q766" s="4" t="s">
        <v>144</v>
      </c>
      <c r="R766" s="21">
        <v>311</v>
      </c>
      <c r="S766" s="22">
        <v>34</v>
      </c>
      <c r="T766" s="32">
        <v>1</v>
      </c>
      <c r="V766" t="s">
        <v>2913</v>
      </c>
      <c r="W766" t="str">
        <f t="shared" si="22"/>
        <v>AMBA</v>
      </c>
      <c r="X766" s="31" t="str">
        <f t="shared" si="23"/>
        <v>CENS_AMBA</v>
      </c>
      <c r="Y766" s="35">
        <v>3.0000000000000001E-3</v>
      </c>
      <c r="Z766" s="8">
        <f>IFERROR(IFERROR(VLOOKUP(G766,'IVSET-Escuelas'!A:F,4,FALSE),VLOOKUP(M766,'IVSET-Fines'!F:L,7,FALSE)),"-")</f>
        <v>0.19267748296260831</v>
      </c>
    </row>
    <row r="767" spans="1:26" ht="15" thickBot="1" x14ac:dyDescent="0.4">
      <c r="A767" s="5" t="s">
        <v>2916</v>
      </c>
      <c r="B767" s="5" t="s">
        <v>1860</v>
      </c>
      <c r="C767" s="5" t="s">
        <v>1858</v>
      </c>
      <c r="D767" s="5" t="s">
        <v>1859</v>
      </c>
      <c r="E767" s="5">
        <v>621170</v>
      </c>
      <c r="F767" s="5">
        <v>1</v>
      </c>
      <c r="G767" s="5" t="s">
        <v>1918</v>
      </c>
      <c r="H767" s="5" t="s">
        <v>20</v>
      </c>
      <c r="I767" s="6" t="s">
        <v>142</v>
      </c>
      <c r="J767" s="6" t="s">
        <v>51</v>
      </c>
      <c r="K767" s="6" t="s">
        <v>1294</v>
      </c>
      <c r="L767" s="6" t="s">
        <v>1919</v>
      </c>
      <c r="M767" s="6"/>
      <c r="N767" s="6" t="s">
        <v>22</v>
      </c>
      <c r="O767" s="6" t="s">
        <v>23</v>
      </c>
      <c r="P767" s="6" t="s">
        <v>27</v>
      </c>
      <c r="Q767" s="6" t="s">
        <v>144</v>
      </c>
      <c r="R767" s="19">
        <v>39</v>
      </c>
      <c r="S767" s="20">
        <v>3</v>
      </c>
      <c r="T767" s="32">
        <v>1</v>
      </c>
      <c r="V767" t="s">
        <v>2913</v>
      </c>
      <c r="W767" t="str">
        <f t="shared" si="22"/>
        <v>AMBA</v>
      </c>
      <c r="X767" s="31" t="str">
        <f t="shared" si="23"/>
        <v>CENS_AMBA</v>
      </c>
      <c r="Y767" s="35">
        <v>3.0000000000000001E-3</v>
      </c>
      <c r="Z767" s="8">
        <f>IFERROR(IFERROR(VLOOKUP(G767,'IVSET-Escuelas'!A:F,4,FALSE),VLOOKUP(M767,'IVSET-Fines'!F:L,7,FALSE)),"-")</f>
        <v>0.35728073120117188</v>
      </c>
    </row>
    <row r="768" spans="1:26" ht="15" thickBot="1" x14ac:dyDescent="0.4">
      <c r="A768" s="5" t="s">
        <v>2916</v>
      </c>
      <c r="B768" s="5" t="s">
        <v>817</v>
      </c>
      <c r="C768" s="5" t="s">
        <v>2080</v>
      </c>
      <c r="D768" s="5" t="s">
        <v>2081</v>
      </c>
      <c r="E768" s="5">
        <v>623654</v>
      </c>
      <c r="F768" s="5">
        <v>0</v>
      </c>
      <c r="G768" s="5" t="s">
        <v>2145</v>
      </c>
      <c r="H768" s="5" t="s">
        <v>20</v>
      </c>
      <c r="I768" s="6" t="s">
        <v>142</v>
      </c>
      <c r="J768" s="6" t="s">
        <v>21</v>
      </c>
      <c r="K768" s="6"/>
      <c r="L768" s="6" t="s">
        <v>2146</v>
      </c>
      <c r="M768" s="6"/>
      <c r="N768" s="6" t="s">
        <v>22</v>
      </c>
      <c r="O768" s="6" t="s">
        <v>23</v>
      </c>
      <c r="P768" s="6" t="s">
        <v>27</v>
      </c>
      <c r="Q768" s="6" t="s">
        <v>144</v>
      </c>
      <c r="R768" s="19">
        <v>112</v>
      </c>
      <c r="S768" s="20">
        <v>8</v>
      </c>
      <c r="T768" s="32">
        <v>1</v>
      </c>
      <c r="V768" t="s">
        <v>2913</v>
      </c>
      <c r="W768" t="str">
        <f t="shared" si="22"/>
        <v>AMBA</v>
      </c>
      <c r="X768" s="31" t="str">
        <f t="shared" si="23"/>
        <v>CENS_AMBA</v>
      </c>
      <c r="Y768" s="35">
        <v>3.0000000000000001E-3</v>
      </c>
      <c r="Z768" s="8">
        <f>IFERROR(IFERROR(VLOOKUP(G768,'IVSET-Escuelas'!A:F,4,FALSE),VLOOKUP(M768,'IVSET-Fines'!F:L,7,FALSE)),"-")</f>
        <v>0.26158502697944641</v>
      </c>
    </row>
    <row r="769" spans="1:26" ht="15" thickBot="1" x14ac:dyDescent="0.4">
      <c r="A769" s="5" t="s">
        <v>2916</v>
      </c>
      <c r="B769" s="5" t="s">
        <v>817</v>
      </c>
      <c r="C769" s="5" t="s">
        <v>2080</v>
      </c>
      <c r="D769" s="5" t="s">
        <v>2081</v>
      </c>
      <c r="E769" s="5">
        <v>623653</v>
      </c>
      <c r="F769" s="5">
        <v>0</v>
      </c>
      <c r="G769" s="5" t="s">
        <v>2144</v>
      </c>
      <c r="H769" s="5" t="s">
        <v>20</v>
      </c>
      <c r="I769" s="6" t="s">
        <v>142</v>
      </c>
      <c r="J769" s="6" t="s">
        <v>21</v>
      </c>
      <c r="K769" s="6"/>
      <c r="L769" s="6" t="s">
        <v>152</v>
      </c>
      <c r="M769" s="6"/>
      <c r="N769" s="6" t="s">
        <v>22</v>
      </c>
      <c r="O769" s="6" t="s">
        <v>23</v>
      </c>
      <c r="P769" s="6" t="s">
        <v>27</v>
      </c>
      <c r="Q769" s="6" t="s">
        <v>144</v>
      </c>
      <c r="R769" s="19">
        <v>138</v>
      </c>
      <c r="S769" s="20">
        <v>8</v>
      </c>
      <c r="T769" s="32">
        <v>1</v>
      </c>
      <c r="V769" t="s">
        <v>2913</v>
      </c>
      <c r="W769" t="str">
        <f t="shared" si="22"/>
        <v>AMBA</v>
      </c>
      <c r="X769" s="31" t="str">
        <f t="shared" si="23"/>
        <v>CENS_AMBA</v>
      </c>
      <c r="Y769" s="35">
        <v>8.9999999999999993E-3</v>
      </c>
      <c r="Z769" s="8">
        <f>IFERROR(IFERROR(VLOOKUP(G769,'IVSET-Escuelas'!A:F,4,FALSE),VLOOKUP(M769,'IVSET-Fines'!F:L,7,FALSE)),"-")</f>
        <v>0.94241213798522949</v>
      </c>
    </row>
    <row r="770" spans="1:26" ht="15" thickBot="1" x14ac:dyDescent="0.4">
      <c r="A770" s="5" t="s">
        <v>2916</v>
      </c>
      <c r="B770" s="5" t="s">
        <v>257</v>
      </c>
      <c r="C770" s="5" t="s">
        <v>2337</v>
      </c>
      <c r="D770" s="5" t="s">
        <v>2338</v>
      </c>
      <c r="E770" s="5">
        <v>623667</v>
      </c>
      <c r="F770" s="5">
        <v>0</v>
      </c>
      <c r="G770" s="5" t="s">
        <v>2347</v>
      </c>
      <c r="H770" s="5" t="s">
        <v>20</v>
      </c>
      <c r="I770" s="6" t="s">
        <v>142</v>
      </c>
      <c r="J770" s="6" t="s">
        <v>21</v>
      </c>
      <c r="K770" s="6"/>
      <c r="L770" s="6" t="s">
        <v>337</v>
      </c>
      <c r="M770" s="6"/>
      <c r="N770" s="6" t="s">
        <v>22</v>
      </c>
      <c r="O770" s="6" t="s">
        <v>23</v>
      </c>
      <c r="P770" s="6" t="s">
        <v>27</v>
      </c>
      <c r="Q770" s="6" t="s">
        <v>144</v>
      </c>
      <c r="R770" s="19">
        <v>127</v>
      </c>
      <c r="S770" s="20">
        <v>7</v>
      </c>
      <c r="T770" s="32">
        <v>1</v>
      </c>
      <c r="V770" t="s">
        <v>2913</v>
      </c>
      <c r="W770" t="str">
        <f t="shared" ref="W770:W833" si="24">+IF(V770="","",IF(V770="FINES",CONCATENATE("R",IF(OR(B770="16",B770="21",B770="22",B770="23"),"16212223",IF(OR(B770="15",B770="17",B770="24",B770="25"),"15172425",B770))),IF(V770="CEBAS","UNICO",IF(VALUE(B770)&lt;=11,"AMBA","INTERIOR"))))</f>
        <v>AMBA</v>
      </c>
      <c r="X770" s="31" t="str">
        <f t="shared" ref="X770:X833" si="25">+IF(V770="","-",CONCATENATE(V770,"_",W770))</f>
        <v>CENS_AMBA</v>
      </c>
      <c r="Y770" s="35">
        <v>1.2E-2</v>
      </c>
      <c r="Z770" s="8">
        <f>IFERROR(IFERROR(VLOOKUP(G770,'IVSET-Escuelas'!A:F,4,FALSE),VLOOKUP(M770,'IVSET-Fines'!F:L,7,FALSE)),"-")</f>
        <v>0.49316313862800598</v>
      </c>
    </row>
    <row r="771" spans="1:26" ht="15" thickBot="1" x14ac:dyDescent="0.4">
      <c r="A771" s="3" t="s">
        <v>2916</v>
      </c>
      <c r="B771" s="3" t="s">
        <v>222</v>
      </c>
      <c r="C771" s="3" t="s">
        <v>2047</v>
      </c>
      <c r="D771" s="3" t="s">
        <v>2048</v>
      </c>
      <c r="E771" s="3">
        <v>623975</v>
      </c>
      <c r="F771" s="3">
        <v>0</v>
      </c>
      <c r="G771" s="3" t="s">
        <v>2066</v>
      </c>
      <c r="H771" s="3" t="s">
        <v>20</v>
      </c>
      <c r="I771" s="4" t="s">
        <v>142</v>
      </c>
      <c r="J771" s="4" t="s">
        <v>21</v>
      </c>
      <c r="K771" s="4"/>
      <c r="L771" s="4" t="s">
        <v>2067</v>
      </c>
      <c r="M771" s="4"/>
      <c r="N771" s="4" t="s">
        <v>22</v>
      </c>
      <c r="O771" s="4" t="s">
        <v>23</v>
      </c>
      <c r="P771" s="4" t="s">
        <v>27</v>
      </c>
      <c r="Q771" s="4" t="s">
        <v>144</v>
      </c>
      <c r="R771" s="21">
        <v>130</v>
      </c>
      <c r="S771" s="22">
        <v>6</v>
      </c>
      <c r="T771" s="32">
        <v>1</v>
      </c>
      <c r="V771" t="s">
        <v>2913</v>
      </c>
      <c r="W771" t="str">
        <f t="shared" si="24"/>
        <v>AMBA</v>
      </c>
      <c r="X771" s="31" t="str">
        <f t="shared" si="25"/>
        <v>CENS_AMBA</v>
      </c>
      <c r="Y771" s="35">
        <v>1.4E-2</v>
      </c>
      <c r="Z771" s="8">
        <f>IFERROR(IFERROR(VLOOKUP(G771,'IVSET-Escuelas'!A:F,4,FALSE),VLOOKUP(M771,'IVSET-Fines'!F:L,7,FALSE)),"-")</f>
        <v>0.6964154839515686</v>
      </c>
    </row>
    <row r="772" spans="1:26" ht="15" thickBot="1" x14ac:dyDescent="0.4">
      <c r="A772" s="3" t="s">
        <v>2916</v>
      </c>
      <c r="B772" s="3" t="s">
        <v>257</v>
      </c>
      <c r="C772" s="3" t="s">
        <v>415</v>
      </c>
      <c r="D772" s="3" t="s">
        <v>2770</v>
      </c>
      <c r="E772" s="3">
        <v>623663</v>
      </c>
      <c r="F772" s="3">
        <v>0</v>
      </c>
      <c r="G772" s="3" t="s">
        <v>2785</v>
      </c>
      <c r="H772" s="3" t="s">
        <v>20</v>
      </c>
      <c r="I772" s="4" t="s">
        <v>142</v>
      </c>
      <c r="J772" s="4" t="s">
        <v>21</v>
      </c>
      <c r="K772" s="4"/>
      <c r="L772" s="4" t="s">
        <v>636</v>
      </c>
      <c r="M772" s="4"/>
      <c r="N772" s="4" t="s">
        <v>22</v>
      </c>
      <c r="O772" s="4" t="s">
        <v>23</v>
      </c>
      <c r="P772" s="4" t="s">
        <v>27</v>
      </c>
      <c r="Q772" s="4" t="s">
        <v>144</v>
      </c>
      <c r="R772" s="21">
        <v>139</v>
      </c>
      <c r="S772" s="22">
        <v>7</v>
      </c>
      <c r="T772" s="32">
        <v>1</v>
      </c>
      <c r="V772" t="s">
        <v>2913</v>
      </c>
      <c r="W772" t="str">
        <f t="shared" si="24"/>
        <v>AMBA</v>
      </c>
      <c r="X772" s="31" t="str">
        <f t="shared" si="25"/>
        <v>CENS_AMBA</v>
      </c>
      <c r="Y772" s="35">
        <v>1.4E-2</v>
      </c>
      <c r="Z772" s="8">
        <f>IFERROR(IFERROR(VLOOKUP(G772,'IVSET-Escuelas'!A:F,4,FALSE),VLOOKUP(M772,'IVSET-Fines'!F:L,7,FALSE)),"-")</f>
        <v>0.60316181182861328</v>
      </c>
    </row>
    <row r="773" spans="1:26" ht="15" thickBot="1" x14ac:dyDescent="0.4">
      <c r="A773" s="3" t="s">
        <v>2916</v>
      </c>
      <c r="B773" s="3" t="s">
        <v>1532</v>
      </c>
      <c r="C773" s="3" t="s">
        <v>1530</v>
      </c>
      <c r="D773" s="3" t="s">
        <v>1531</v>
      </c>
      <c r="E773" s="3">
        <v>623629</v>
      </c>
      <c r="F773" s="3">
        <v>0</v>
      </c>
      <c r="G773" s="3" t="s">
        <v>1716</v>
      </c>
      <c r="H773" s="3" t="s">
        <v>20</v>
      </c>
      <c r="I773" s="4" t="s">
        <v>142</v>
      </c>
      <c r="J773" s="4" t="s">
        <v>21</v>
      </c>
      <c r="K773" s="4"/>
      <c r="L773" s="4" t="s">
        <v>1717</v>
      </c>
      <c r="M773" s="4"/>
      <c r="N773" s="4" t="s">
        <v>22</v>
      </c>
      <c r="O773" s="4" t="s">
        <v>23</v>
      </c>
      <c r="P773" s="4" t="s">
        <v>27</v>
      </c>
      <c r="Q773" s="4" t="s">
        <v>144</v>
      </c>
      <c r="R773" s="21">
        <v>97</v>
      </c>
      <c r="S773" s="22">
        <v>7</v>
      </c>
      <c r="T773" s="32">
        <v>1</v>
      </c>
      <c r="V773" t="s">
        <v>2913</v>
      </c>
      <c r="W773" t="str">
        <f t="shared" si="24"/>
        <v>AMBA</v>
      </c>
      <c r="X773" s="31" t="str">
        <f t="shared" si="25"/>
        <v>CENS_AMBA</v>
      </c>
      <c r="Y773" s="35">
        <v>1.4E-2</v>
      </c>
      <c r="Z773" s="8">
        <f>IFERROR(IFERROR(VLOOKUP(G773,'IVSET-Escuelas'!A:F,4,FALSE),VLOOKUP(M773,'IVSET-Fines'!F:L,7,FALSE)),"-")</f>
        <v>0.70456486940383911</v>
      </c>
    </row>
    <row r="774" spans="1:26" ht="15" thickBot="1" x14ac:dyDescent="0.4">
      <c r="A774" s="3" t="s">
        <v>2916</v>
      </c>
      <c r="B774" s="3" t="s">
        <v>1860</v>
      </c>
      <c r="C774" s="3" t="s">
        <v>1858</v>
      </c>
      <c r="D774" s="3" t="s">
        <v>1859</v>
      </c>
      <c r="E774" s="3">
        <v>623740</v>
      </c>
      <c r="F774" s="3">
        <v>0</v>
      </c>
      <c r="G774" s="3" t="s">
        <v>1909</v>
      </c>
      <c r="H774" s="3" t="s">
        <v>20</v>
      </c>
      <c r="I774" s="4" t="s">
        <v>142</v>
      </c>
      <c r="J774" s="4" t="s">
        <v>21</v>
      </c>
      <c r="K774" s="4"/>
      <c r="L774" s="4" t="s">
        <v>156</v>
      </c>
      <c r="M774" s="4"/>
      <c r="N774" s="4" t="s">
        <v>22</v>
      </c>
      <c r="O774" s="4" t="s">
        <v>23</v>
      </c>
      <c r="P774" s="4" t="s">
        <v>27</v>
      </c>
      <c r="Q774" s="4" t="s">
        <v>144</v>
      </c>
      <c r="R774" s="21">
        <v>192</v>
      </c>
      <c r="S774" s="22">
        <v>7</v>
      </c>
      <c r="T774" s="32">
        <v>1</v>
      </c>
      <c r="V774" t="s">
        <v>2913</v>
      </c>
      <c r="W774" t="str">
        <f t="shared" si="24"/>
        <v>AMBA</v>
      </c>
      <c r="X774" s="31" t="str">
        <f t="shared" si="25"/>
        <v>CENS_AMBA</v>
      </c>
      <c r="Y774" s="35">
        <v>1.4999999999999999E-2</v>
      </c>
      <c r="Z774" s="8">
        <f>IFERROR(IFERROR(VLOOKUP(G774,'IVSET-Escuelas'!A:F,4,FALSE),VLOOKUP(M774,'IVSET-Fines'!F:L,7,FALSE)),"-")</f>
        <v>0.58438491821289063</v>
      </c>
    </row>
    <row r="775" spans="1:26" ht="15" thickBot="1" x14ac:dyDescent="0.4">
      <c r="A775" s="3" t="s">
        <v>2916</v>
      </c>
      <c r="B775" s="3" t="s">
        <v>19</v>
      </c>
      <c r="C775" s="3" t="s">
        <v>17</v>
      </c>
      <c r="D775" s="3" t="s">
        <v>18</v>
      </c>
      <c r="E775" s="3">
        <v>608852</v>
      </c>
      <c r="F775" s="3">
        <v>0</v>
      </c>
      <c r="G775" s="3" t="s">
        <v>165</v>
      </c>
      <c r="H775" s="3" t="s">
        <v>20</v>
      </c>
      <c r="I775" s="4" t="s">
        <v>142</v>
      </c>
      <c r="J775" s="4" t="s">
        <v>21</v>
      </c>
      <c r="K775" s="4"/>
      <c r="L775" s="4" t="s">
        <v>166</v>
      </c>
      <c r="M775" s="4"/>
      <c r="N775" s="4" t="s">
        <v>22</v>
      </c>
      <c r="O775" s="4" t="s">
        <v>23</v>
      </c>
      <c r="P775" s="4" t="s">
        <v>27</v>
      </c>
      <c r="Q775" s="4" t="s">
        <v>144</v>
      </c>
      <c r="R775" s="21">
        <v>58</v>
      </c>
      <c r="S775" s="22">
        <v>6</v>
      </c>
      <c r="T775" s="32">
        <v>1</v>
      </c>
      <c r="V775" t="s">
        <v>2913</v>
      </c>
      <c r="W775" t="str">
        <f t="shared" si="24"/>
        <v>AMBA</v>
      </c>
      <c r="X775" s="31" t="str">
        <f t="shared" si="25"/>
        <v>CENS_AMBA</v>
      </c>
      <c r="Y775" s="35">
        <v>1.4999999999999999E-2</v>
      </c>
      <c r="Z775" s="8">
        <f>IFERROR(IFERROR(VLOOKUP(G775,'IVSET-Escuelas'!A:F,4,FALSE),VLOOKUP(M775,'IVSET-Fines'!F:L,7,FALSE)),"-")</f>
        <v>0.16045163571834559</v>
      </c>
    </row>
    <row r="776" spans="1:26" ht="15" thickBot="1" x14ac:dyDescent="0.4">
      <c r="A776" s="3" t="s">
        <v>2916</v>
      </c>
      <c r="B776" s="3" t="s">
        <v>19</v>
      </c>
      <c r="C776" s="3" t="s">
        <v>17</v>
      </c>
      <c r="D776" s="3" t="s">
        <v>18</v>
      </c>
      <c r="E776" s="3">
        <v>623593</v>
      </c>
      <c r="F776" s="3">
        <v>0</v>
      </c>
      <c r="G776" s="3" t="s">
        <v>171</v>
      </c>
      <c r="H776" s="3" t="s">
        <v>20</v>
      </c>
      <c r="I776" s="4" t="s">
        <v>142</v>
      </c>
      <c r="J776" s="4" t="s">
        <v>21</v>
      </c>
      <c r="K776" s="4"/>
      <c r="L776" s="4" t="s">
        <v>172</v>
      </c>
      <c r="M776" s="4"/>
      <c r="N776" s="4" t="s">
        <v>22</v>
      </c>
      <c r="O776" s="4" t="s">
        <v>23</v>
      </c>
      <c r="P776" s="4" t="s">
        <v>27</v>
      </c>
      <c r="Q776" s="4" t="s">
        <v>144</v>
      </c>
      <c r="R776" s="21">
        <v>120</v>
      </c>
      <c r="S776" s="22">
        <v>6</v>
      </c>
      <c r="T776" s="32">
        <v>1</v>
      </c>
      <c r="V776" t="s">
        <v>2913</v>
      </c>
      <c r="W776" t="str">
        <f t="shared" si="24"/>
        <v>AMBA</v>
      </c>
      <c r="X776" s="31" t="str">
        <f t="shared" si="25"/>
        <v>CENS_AMBA</v>
      </c>
      <c r="Y776" s="35">
        <v>0.02</v>
      </c>
      <c r="Z776" s="8">
        <f>IFERROR(IFERROR(VLOOKUP(G776,'IVSET-Escuelas'!A:F,4,FALSE),VLOOKUP(M776,'IVSET-Fines'!F:L,7,FALSE)),"-")</f>
        <v>0.5826600193977356</v>
      </c>
    </row>
    <row r="777" spans="1:26" ht="15" thickBot="1" x14ac:dyDescent="0.4">
      <c r="A777" s="3" t="s">
        <v>2916</v>
      </c>
      <c r="B777" s="3" t="s">
        <v>356</v>
      </c>
      <c r="C777" s="3" t="s">
        <v>1359</v>
      </c>
      <c r="D777" s="3" t="s">
        <v>1360</v>
      </c>
      <c r="E777" s="3">
        <v>623604</v>
      </c>
      <c r="F777" s="3">
        <v>0</v>
      </c>
      <c r="G777" s="3" t="s">
        <v>1444</v>
      </c>
      <c r="H777" s="3" t="s">
        <v>20</v>
      </c>
      <c r="I777" s="4" t="s">
        <v>142</v>
      </c>
      <c r="J777" s="4" t="s">
        <v>21</v>
      </c>
      <c r="K777" s="4"/>
      <c r="L777" s="4" t="s">
        <v>172</v>
      </c>
      <c r="M777" s="4"/>
      <c r="N777" s="4" t="s">
        <v>22</v>
      </c>
      <c r="O777" s="4" t="s">
        <v>23</v>
      </c>
      <c r="P777" s="4" t="s">
        <v>27</v>
      </c>
      <c r="Q777" s="4" t="s">
        <v>144</v>
      </c>
      <c r="R777" s="21">
        <v>129</v>
      </c>
      <c r="S777" s="22">
        <v>6</v>
      </c>
      <c r="T777" s="32">
        <v>1</v>
      </c>
      <c r="V777" t="s">
        <v>2913</v>
      </c>
      <c r="W777" t="str">
        <f t="shared" si="24"/>
        <v>AMBA</v>
      </c>
      <c r="X777" s="31" t="str">
        <f t="shared" si="25"/>
        <v>CENS_AMBA</v>
      </c>
      <c r="Y777" s="35">
        <v>0.02</v>
      </c>
      <c r="Z777" s="8">
        <f>IFERROR(IFERROR(VLOOKUP(G777,'IVSET-Escuelas'!A:F,4,FALSE),VLOOKUP(M777,'IVSET-Fines'!F:L,7,FALSE)),"-")</f>
        <v>0.46845453977584839</v>
      </c>
    </row>
    <row r="778" spans="1:26" ht="15" thickBot="1" x14ac:dyDescent="0.4">
      <c r="A778" s="5" t="s">
        <v>2916</v>
      </c>
      <c r="B778" s="5" t="s">
        <v>257</v>
      </c>
      <c r="C778" s="5" t="s">
        <v>415</v>
      </c>
      <c r="D778" s="5" t="s">
        <v>2770</v>
      </c>
      <c r="E778" s="5">
        <v>623665</v>
      </c>
      <c r="F778" s="5">
        <v>0</v>
      </c>
      <c r="G778" s="5" t="s">
        <v>2787</v>
      </c>
      <c r="H778" s="5" t="s">
        <v>20</v>
      </c>
      <c r="I778" s="6" t="s">
        <v>142</v>
      </c>
      <c r="J778" s="6" t="s">
        <v>21</v>
      </c>
      <c r="K778" s="6"/>
      <c r="L778" s="6" t="s">
        <v>341</v>
      </c>
      <c r="M778" s="6"/>
      <c r="N778" s="6" t="s">
        <v>22</v>
      </c>
      <c r="O778" s="6" t="s">
        <v>23</v>
      </c>
      <c r="P778" s="6" t="s">
        <v>27</v>
      </c>
      <c r="Q778" s="6" t="s">
        <v>144</v>
      </c>
      <c r="R778" s="19">
        <v>153</v>
      </c>
      <c r="S778" s="20">
        <v>9</v>
      </c>
      <c r="T778" s="32">
        <v>1</v>
      </c>
      <c r="V778" t="s">
        <v>2913</v>
      </c>
      <c r="W778" t="str">
        <f t="shared" si="24"/>
        <v>AMBA</v>
      </c>
      <c r="X778" s="31" t="str">
        <f t="shared" si="25"/>
        <v>CENS_AMBA</v>
      </c>
      <c r="Y778" s="35">
        <v>2.9000000000000001E-2</v>
      </c>
      <c r="Z778" s="8">
        <f>IFERROR(IFERROR(VLOOKUP(G778,'IVSET-Escuelas'!A:F,4,FALSE),VLOOKUP(M778,'IVSET-Fines'!F:L,7,FALSE)),"-")</f>
        <v>0.53563582897186279</v>
      </c>
    </row>
    <row r="779" spans="1:26" ht="15" thickBot="1" x14ac:dyDescent="0.4">
      <c r="A779" s="3" t="s">
        <v>2916</v>
      </c>
      <c r="B779" s="3" t="s">
        <v>1780</v>
      </c>
      <c r="C779" s="3" t="s">
        <v>1778</v>
      </c>
      <c r="D779" s="3" t="s">
        <v>1779</v>
      </c>
      <c r="E779" s="3">
        <v>615662</v>
      </c>
      <c r="F779" s="3">
        <v>0</v>
      </c>
      <c r="G779" s="3" t="s">
        <v>1831</v>
      </c>
      <c r="H779" s="3" t="s">
        <v>20</v>
      </c>
      <c r="I779" s="4" t="s">
        <v>142</v>
      </c>
      <c r="J779" s="4" t="s">
        <v>21</v>
      </c>
      <c r="K779" s="4"/>
      <c r="L779" s="4" t="s">
        <v>148</v>
      </c>
      <c r="M779" s="4"/>
      <c r="N779" s="4" t="s">
        <v>22</v>
      </c>
      <c r="O779" s="4" t="s">
        <v>23</v>
      </c>
      <c r="P779" s="4" t="s">
        <v>27</v>
      </c>
      <c r="Q779" s="4" t="s">
        <v>144</v>
      </c>
      <c r="R779" s="21">
        <v>49</v>
      </c>
      <c r="S779" s="22">
        <v>3</v>
      </c>
      <c r="T779" s="32">
        <v>1</v>
      </c>
      <c r="V779" t="s">
        <v>2913</v>
      </c>
      <c r="W779" t="str">
        <f t="shared" si="24"/>
        <v>AMBA</v>
      </c>
      <c r="X779" s="31" t="str">
        <f t="shared" si="25"/>
        <v>CENS_AMBA</v>
      </c>
      <c r="Y779" s="35">
        <v>3.3000000000000002E-2</v>
      </c>
      <c r="Z779" s="8">
        <f>IFERROR(IFERROR(VLOOKUP(G779,'IVSET-Escuelas'!A:F,4,FALSE),VLOOKUP(M779,'IVSET-Fines'!F:L,7,FALSE)),"-")</f>
        <v>0.59686487913131714</v>
      </c>
    </row>
    <row r="780" spans="1:26" ht="15" thickBot="1" x14ac:dyDescent="0.4">
      <c r="A780" s="3" t="s">
        <v>2916</v>
      </c>
      <c r="B780" s="3" t="s">
        <v>1780</v>
      </c>
      <c r="C780" s="3" t="s">
        <v>1248</v>
      </c>
      <c r="D780" s="3" t="s">
        <v>2348</v>
      </c>
      <c r="E780" s="3">
        <v>602661</v>
      </c>
      <c r="F780" s="3">
        <v>0</v>
      </c>
      <c r="G780" s="3" t="s">
        <v>2373</v>
      </c>
      <c r="H780" s="3" t="s">
        <v>20</v>
      </c>
      <c r="I780" s="4" t="s">
        <v>142</v>
      </c>
      <c r="J780" s="4" t="s">
        <v>21</v>
      </c>
      <c r="K780" s="4"/>
      <c r="L780" s="4" t="s">
        <v>148</v>
      </c>
      <c r="M780" s="4"/>
      <c r="N780" s="4" t="s">
        <v>22</v>
      </c>
      <c r="O780" s="4" t="s">
        <v>23</v>
      </c>
      <c r="P780" s="4" t="s">
        <v>27</v>
      </c>
      <c r="Q780" s="4" t="s">
        <v>144</v>
      </c>
      <c r="R780" s="21">
        <v>205</v>
      </c>
      <c r="S780" s="22">
        <v>15</v>
      </c>
      <c r="T780" s="32">
        <v>1</v>
      </c>
      <c r="V780" t="s">
        <v>2913</v>
      </c>
      <c r="W780" t="str">
        <f t="shared" si="24"/>
        <v>AMBA</v>
      </c>
      <c r="X780" s="31" t="str">
        <f t="shared" si="25"/>
        <v>CENS_AMBA</v>
      </c>
      <c r="Y780" s="35">
        <v>3.5999999999999997E-2</v>
      </c>
      <c r="Z780" s="8">
        <f>IFERROR(IFERROR(VLOOKUP(G780,'IVSET-Escuelas'!A:F,4,FALSE),VLOOKUP(M780,'IVSET-Fines'!F:L,7,FALSE)),"-")</f>
        <v>0.5455595850944519</v>
      </c>
    </row>
    <row r="781" spans="1:26" ht="15" thickBot="1" x14ac:dyDescent="0.4">
      <c r="A781" s="5" t="s">
        <v>2916</v>
      </c>
      <c r="B781" s="5" t="s">
        <v>817</v>
      </c>
      <c r="C781" s="5" t="s">
        <v>2080</v>
      </c>
      <c r="D781" s="5" t="s">
        <v>2081</v>
      </c>
      <c r="E781" s="5">
        <v>607852</v>
      </c>
      <c r="F781" s="5">
        <v>0</v>
      </c>
      <c r="G781" s="5" t="s">
        <v>2137</v>
      </c>
      <c r="H781" s="5" t="s">
        <v>20</v>
      </c>
      <c r="I781" s="6" t="s">
        <v>142</v>
      </c>
      <c r="J781" s="6" t="s">
        <v>21</v>
      </c>
      <c r="K781" s="6"/>
      <c r="L781" s="6" t="s">
        <v>400</v>
      </c>
      <c r="M781" s="6"/>
      <c r="N781" s="6" t="s">
        <v>22</v>
      </c>
      <c r="O781" s="6" t="s">
        <v>23</v>
      </c>
      <c r="P781" s="6" t="s">
        <v>27</v>
      </c>
      <c r="Q781" s="6" t="s">
        <v>144</v>
      </c>
      <c r="R781" s="19">
        <v>656</v>
      </c>
      <c r="S781" s="20">
        <v>29</v>
      </c>
      <c r="T781" s="32">
        <v>1</v>
      </c>
      <c r="V781" t="s">
        <v>2913</v>
      </c>
      <c r="W781" t="str">
        <f t="shared" si="24"/>
        <v>AMBA</v>
      </c>
      <c r="X781" s="31" t="str">
        <f t="shared" si="25"/>
        <v>CENS_AMBA</v>
      </c>
      <c r="Y781" s="35">
        <v>4.1000000000000002E-2</v>
      </c>
      <c r="Z781" s="8">
        <f>IFERROR(IFERROR(VLOOKUP(G781,'IVSET-Escuelas'!A:F,4,FALSE),VLOOKUP(M781,'IVSET-Fines'!F:L,7,FALSE)),"-")</f>
        <v>0.18099281191825869</v>
      </c>
    </row>
    <row r="782" spans="1:26" ht="15" thickBot="1" x14ac:dyDescent="0.4">
      <c r="A782" s="3" t="s">
        <v>2916</v>
      </c>
      <c r="B782" s="3" t="s">
        <v>204</v>
      </c>
      <c r="C782" s="3" t="s">
        <v>1084</v>
      </c>
      <c r="D782" s="3" t="s">
        <v>1085</v>
      </c>
      <c r="E782" s="3">
        <v>600425</v>
      </c>
      <c r="F782" s="3">
        <v>0</v>
      </c>
      <c r="G782" s="3" t="s">
        <v>1124</v>
      </c>
      <c r="H782" s="3" t="s">
        <v>20</v>
      </c>
      <c r="I782" s="4" t="s">
        <v>142</v>
      </c>
      <c r="J782" s="4" t="s">
        <v>21</v>
      </c>
      <c r="K782" s="4"/>
      <c r="L782" s="4" t="s">
        <v>1125</v>
      </c>
      <c r="M782" s="4"/>
      <c r="N782" s="4" t="s">
        <v>22</v>
      </c>
      <c r="O782" s="4" t="s">
        <v>23</v>
      </c>
      <c r="P782" s="4" t="s">
        <v>27</v>
      </c>
      <c r="Q782" s="4" t="s">
        <v>144</v>
      </c>
      <c r="R782" s="21">
        <v>114</v>
      </c>
      <c r="S782" s="22">
        <v>5</v>
      </c>
      <c r="T782" s="32">
        <v>1</v>
      </c>
      <c r="V782" t="s">
        <v>2913</v>
      </c>
      <c r="W782" t="str">
        <f t="shared" si="24"/>
        <v>AMBA</v>
      </c>
      <c r="X782" s="31" t="str">
        <f t="shared" si="25"/>
        <v>CENS_AMBA</v>
      </c>
      <c r="Y782" s="35">
        <v>4.3999999999999997E-2</v>
      </c>
      <c r="Z782" s="8">
        <f>IFERROR(IFERROR(VLOOKUP(G782,'IVSET-Escuelas'!A:F,4,FALSE),VLOOKUP(M782,'IVSET-Fines'!F:L,7,FALSE)),"-")</f>
        <v>0.61366575956344604</v>
      </c>
    </row>
    <row r="783" spans="1:26" ht="15" thickBot="1" x14ac:dyDescent="0.4">
      <c r="A783" s="5" t="s">
        <v>2916</v>
      </c>
      <c r="B783" s="5" t="s">
        <v>138</v>
      </c>
      <c r="C783" s="5" t="s">
        <v>540</v>
      </c>
      <c r="D783" s="5" t="s">
        <v>1766</v>
      </c>
      <c r="E783" s="5">
        <v>607277</v>
      </c>
      <c r="F783" s="5">
        <v>0</v>
      </c>
      <c r="G783" s="5" t="s">
        <v>1776</v>
      </c>
      <c r="H783" s="5" t="s">
        <v>20</v>
      </c>
      <c r="I783" s="6" t="s">
        <v>142</v>
      </c>
      <c r="J783" s="6" t="s">
        <v>21</v>
      </c>
      <c r="K783" s="6"/>
      <c r="L783" s="6" t="s">
        <v>448</v>
      </c>
      <c r="M783" s="6"/>
      <c r="N783" s="6" t="s">
        <v>22</v>
      </c>
      <c r="O783" s="6" t="s">
        <v>23</v>
      </c>
      <c r="P783" s="6" t="s">
        <v>27</v>
      </c>
      <c r="Q783" s="6" t="s">
        <v>144</v>
      </c>
      <c r="R783" s="19">
        <v>270</v>
      </c>
      <c r="S783" s="20">
        <v>9</v>
      </c>
      <c r="T783" s="32">
        <v>1</v>
      </c>
      <c r="V783" t="s">
        <v>2913</v>
      </c>
      <c r="W783" t="str">
        <f t="shared" si="24"/>
        <v>AMBA</v>
      </c>
      <c r="X783" s="31" t="str">
        <f t="shared" si="25"/>
        <v>CENS_AMBA</v>
      </c>
      <c r="Y783" s="35">
        <v>4.3999999999999997E-2</v>
      </c>
      <c r="Z783" s="8">
        <f>IFERROR(IFERROR(VLOOKUP(G783,'IVSET-Escuelas'!A:F,4,FALSE),VLOOKUP(M783,'IVSET-Fines'!F:L,7,FALSE)),"-")</f>
        <v>0.24091257154941559</v>
      </c>
    </row>
    <row r="784" spans="1:26" ht="15" thickBot="1" x14ac:dyDescent="0.4">
      <c r="A784" s="5" t="s">
        <v>2916</v>
      </c>
      <c r="B784" s="5" t="s">
        <v>1532</v>
      </c>
      <c r="C784" s="5" t="s">
        <v>1530</v>
      </c>
      <c r="D784" s="5" t="s">
        <v>1531</v>
      </c>
      <c r="E784" s="5">
        <v>614307</v>
      </c>
      <c r="F784" s="5">
        <v>0</v>
      </c>
      <c r="G784" s="5" t="s">
        <v>1676</v>
      </c>
      <c r="H784" s="5" t="s">
        <v>20</v>
      </c>
      <c r="I784" s="6" t="s">
        <v>142</v>
      </c>
      <c r="J784" s="6" t="s">
        <v>21</v>
      </c>
      <c r="K784" s="6"/>
      <c r="L784" s="6" t="s">
        <v>1677</v>
      </c>
      <c r="M784" s="6"/>
      <c r="N784" s="6" t="s">
        <v>22</v>
      </c>
      <c r="O784" s="6" t="s">
        <v>23</v>
      </c>
      <c r="P784" s="6" t="s">
        <v>27</v>
      </c>
      <c r="Q784" s="6" t="s">
        <v>144</v>
      </c>
      <c r="R784" s="19">
        <v>195</v>
      </c>
      <c r="S784" s="20">
        <v>24</v>
      </c>
      <c r="T784" s="32">
        <v>1</v>
      </c>
      <c r="V784" t="s">
        <v>2913</v>
      </c>
      <c r="W784" t="str">
        <f t="shared" si="24"/>
        <v>AMBA</v>
      </c>
      <c r="X784" s="31" t="str">
        <f t="shared" si="25"/>
        <v>CENS_AMBA</v>
      </c>
      <c r="Y784" s="35">
        <v>4.4999999999999998E-2</v>
      </c>
      <c r="Z784" s="8">
        <f>IFERROR(IFERROR(VLOOKUP(G784,'IVSET-Escuelas'!A:F,4,FALSE),VLOOKUP(M784,'IVSET-Fines'!F:L,7,FALSE)),"-")</f>
        <v>0.56897854804992676</v>
      </c>
    </row>
    <row r="785" spans="1:26" ht="15" thickBot="1" x14ac:dyDescent="0.4">
      <c r="A785" s="5" t="s">
        <v>2916</v>
      </c>
      <c r="B785" s="5" t="s">
        <v>817</v>
      </c>
      <c r="C785" s="5" t="s">
        <v>815</v>
      </c>
      <c r="D785" s="5" t="s">
        <v>816</v>
      </c>
      <c r="E785" s="5">
        <v>623649</v>
      </c>
      <c r="F785" s="5">
        <v>0</v>
      </c>
      <c r="G785" s="5" t="s">
        <v>869</v>
      </c>
      <c r="H785" s="5" t="s">
        <v>20</v>
      </c>
      <c r="I785" s="6" t="s">
        <v>142</v>
      </c>
      <c r="J785" s="6" t="s">
        <v>21</v>
      </c>
      <c r="K785" s="6"/>
      <c r="L785" s="6" t="s">
        <v>870</v>
      </c>
      <c r="M785" s="6"/>
      <c r="N785" s="6" t="s">
        <v>22</v>
      </c>
      <c r="O785" s="6" t="s">
        <v>23</v>
      </c>
      <c r="P785" s="6" t="s">
        <v>27</v>
      </c>
      <c r="Q785" s="6" t="s">
        <v>144</v>
      </c>
      <c r="R785" s="19">
        <v>237</v>
      </c>
      <c r="S785" s="20">
        <v>14</v>
      </c>
      <c r="T785" s="32">
        <v>1</v>
      </c>
      <c r="V785" t="s">
        <v>2913</v>
      </c>
      <c r="W785" t="str">
        <f t="shared" si="24"/>
        <v>AMBA</v>
      </c>
      <c r="X785" s="31" t="str">
        <f t="shared" si="25"/>
        <v>CENS_AMBA</v>
      </c>
      <c r="Y785" s="35">
        <v>4.9000000000000002E-2</v>
      </c>
      <c r="Z785" s="8">
        <f>IFERROR(IFERROR(VLOOKUP(G785,'IVSET-Escuelas'!A:F,4,FALSE),VLOOKUP(M785,'IVSET-Fines'!F:L,7,FALSE)),"-")</f>
        <v>0.69147181510925293</v>
      </c>
    </row>
    <row r="786" spans="1:26" ht="15" thickBot="1" x14ac:dyDescent="0.4">
      <c r="A786" s="3" t="s">
        <v>2916</v>
      </c>
      <c r="B786" s="3" t="s">
        <v>222</v>
      </c>
      <c r="C786" s="3" t="s">
        <v>227</v>
      </c>
      <c r="D786" s="3" t="s">
        <v>2603</v>
      </c>
      <c r="E786" s="3">
        <v>624022</v>
      </c>
      <c r="F786" s="3">
        <v>0</v>
      </c>
      <c r="G786" s="3" t="s">
        <v>2622</v>
      </c>
      <c r="H786" s="3" t="s">
        <v>20</v>
      </c>
      <c r="I786" s="4" t="s">
        <v>142</v>
      </c>
      <c r="J786" s="4" t="s">
        <v>21</v>
      </c>
      <c r="K786" s="4"/>
      <c r="L786" s="4" t="s">
        <v>240</v>
      </c>
      <c r="M786" s="4"/>
      <c r="N786" s="4" t="s">
        <v>22</v>
      </c>
      <c r="O786" s="4" t="s">
        <v>23</v>
      </c>
      <c r="P786" s="4" t="s">
        <v>27</v>
      </c>
      <c r="Q786" s="4" t="s">
        <v>144</v>
      </c>
      <c r="R786" s="21">
        <v>248</v>
      </c>
      <c r="S786" s="22">
        <v>6</v>
      </c>
      <c r="T786" s="32">
        <v>1</v>
      </c>
      <c r="V786" t="s">
        <v>2913</v>
      </c>
      <c r="W786" t="str">
        <f t="shared" si="24"/>
        <v>AMBA</v>
      </c>
      <c r="X786" s="31" t="str">
        <f t="shared" si="25"/>
        <v>CENS_AMBA</v>
      </c>
      <c r="Y786" s="35">
        <v>4.9000000000000002E-2</v>
      </c>
      <c r="Z786" s="8">
        <f>IFERROR(IFERROR(VLOOKUP(G786,'IVSET-Escuelas'!A:F,4,FALSE),VLOOKUP(M786,'IVSET-Fines'!F:L,7,FALSE)),"-")</f>
        <v>0.23724418878555301</v>
      </c>
    </row>
    <row r="787" spans="1:26" ht="15" thickBot="1" x14ac:dyDescent="0.4">
      <c r="A787" s="3" t="s">
        <v>2916</v>
      </c>
      <c r="B787" s="3" t="s">
        <v>1532</v>
      </c>
      <c r="C787" s="3" t="s">
        <v>1530</v>
      </c>
      <c r="D787" s="3" t="s">
        <v>1531</v>
      </c>
      <c r="E787" s="3">
        <v>623607</v>
      </c>
      <c r="F787" s="3">
        <v>0</v>
      </c>
      <c r="G787" s="3" t="s">
        <v>1693</v>
      </c>
      <c r="H787" s="3" t="s">
        <v>20</v>
      </c>
      <c r="I787" s="4" t="s">
        <v>142</v>
      </c>
      <c r="J787" s="4" t="s">
        <v>21</v>
      </c>
      <c r="K787" s="4"/>
      <c r="L787" s="4" t="s">
        <v>166</v>
      </c>
      <c r="M787" s="4"/>
      <c r="N787" s="4" t="s">
        <v>22</v>
      </c>
      <c r="O787" s="4" t="s">
        <v>134</v>
      </c>
      <c r="P787" s="4" t="s">
        <v>27</v>
      </c>
      <c r="Q787" s="4" t="s">
        <v>144</v>
      </c>
      <c r="R787" s="21">
        <v>54</v>
      </c>
      <c r="S787" s="22">
        <v>5</v>
      </c>
      <c r="T787" s="32">
        <v>1</v>
      </c>
      <c r="V787" t="s">
        <v>2913</v>
      </c>
      <c r="W787" t="str">
        <f t="shared" si="24"/>
        <v>AMBA</v>
      </c>
      <c r="X787" s="31" t="str">
        <f t="shared" si="25"/>
        <v>CENS_AMBA</v>
      </c>
      <c r="Y787" s="35">
        <v>5.3999999999999999E-2</v>
      </c>
      <c r="Z787" s="8">
        <f>IFERROR(IFERROR(VLOOKUP(G787,'IVSET-Escuelas'!A:F,4,FALSE),VLOOKUP(M787,'IVSET-Fines'!F:L,7,FALSE)),"-")</f>
        <v>0.70138841867446899</v>
      </c>
    </row>
    <row r="788" spans="1:26" ht="15" thickBot="1" x14ac:dyDescent="0.4">
      <c r="A788" s="3" t="s">
        <v>2916</v>
      </c>
      <c r="B788" s="3" t="s">
        <v>1532</v>
      </c>
      <c r="C788" s="3" t="s">
        <v>1530</v>
      </c>
      <c r="D788" s="3" t="s">
        <v>1531</v>
      </c>
      <c r="E788" s="3">
        <v>623611</v>
      </c>
      <c r="F788" s="3">
        <v>0</v>
      </c>
      <c r="G788" s="3" t="s">
        <v>1698</v>
      </c>
      <c r="H788" s="3" t="s">
        <v>20</v>
      </c>
      <c r="I788" s="4" t="s">
        <v>142</v>
      </c>
      <c r="J788" s="4" t="s">
        <v>21</v>
      </c>
      <c r="K788" s="4"/>
      <c r="L788" s="4" t="s">
        <v>174</v>
      </c>
      <c r="M788" s="4"/>
      <c r="N788" s="4" t="s">
        <v>22</v>
      </c>
      <c r="O788" s="4" t="s">
        <v>23</v>
      </c>
      <c r="P788" s="4" t="s">
        <v>27</v>
      </c>
      <c r="Q788" s="4" t="s">
        <v>144</v>
      </c>
      <c r="R788" s="21">
        <v>64</v>
      </c>
      <c r="S788" s="22">
        <v>6</v>
      </c>
      <c r="T788" s="32">
        <v>1</v>
      </c>
      <c r="V788" t="s">
        <v>2913</v>
      </c>
      <c r="W788" t="str">
        <f t="shared" si="24"/>
        <v>AMBA</v>
      </c>
      <c r="X788" s="31" t="str">
        <f t="shared" si="25"/>
        <v>CENS_AMBA</v>
      </c>
      <c r="Y788" s="35">
        <v>5.6000000000000001E-2</v>
      </c>
      <c r="Z788" s="8">
        <f>IFERROR(IFERROR(VLOOKUP(G788,'IVSET-Escuelas'!A:F,4,FALSE),VLOOKUP(M788,'IVSET-Fines'!F:L,7,FALSE)),"-")</f>
        <v>0.47854045033454901</v>
      </c>
    </row>
    <row r="789" spans="1:26" ht="15" thickBot="1" x14ac:dyDescent="0.4">
      <c r="A789" s="3" t="s">
        <v>2916</v>
      </c>
      <c r="B789" s="3" t="s">
        <v>356</v>
      </c>
      <c r="C789" s="3" t="s">
        <v>1359</v>
      </c>
      <c r="D789" s="3" t="s">
        <v>1360</v>
      </c>
      <c r="E789" s="3">
        <v>624645</v>
      </c>
      <c r="F789" s="3">
        <v>5</v>
      </c>
      <c r="G789" s="3" t="s">
        <v>1460</v>
      </c>
      <c r="H789" s="3" t="s">
        <v>20</v>
      </c>
      <c r="I789" s="4" t="s">
        <v>142</v>
      </c>
      <c r="J789" s="4" t="s">
        <v>139</v>
      </c>
      <c r="K789" s="4" t="s">
        <v>1450</v>
      </c>
      <c r="L789" s="4" t="s">
        <v>1461</v>
      </c>
      <c r="M789" s="4"/>
      <c r="N789" s="4" t="s">
        <v>22</v>
      </c>
      <c r="O789" s="4" t="s">
        <v>23</v>
      </c>
      <c r="P789" s="4" t="s">
        <v>27</v>
      </c>
      <c r="Q789" s="4" t="s">
        <v>144</v>
      </c>
      <c r="R789" s="21">
        <v>27</v>
      </c>
      <c r="S789" s="22">
        <v>2</v>
      </c>
      <c r="T789" s="32">
        <v>1</v>
      </c>
      <c r="V789" t="s">
        <v>2913</v>
      </c>
      <c r="W789" t="str">
        <f t="shared" si="24"/>
        <v>AMBA</v>
      </c>
      <c r="X789" s="31" t="str">
        <f t="shared" si="25"/>
        <v>CENS_AMBA</v>
      </c>
      <c r="Y789" s="35">
        <v>5.8000000000000003E-2</v>
      </c>
      <c r="Z789" s="8">
        <f>IFERROR(IFERROR(VLOOKUP(G789,'IVSET-Escuelas'!A:F,4,FALSE),VLOOKUP(M789,'IVSET-Fines'!F:L,7,FALSE)),"-")</f>
        <v>0.78241449594497681</v>
      </c>
    </row>
    <row r="790" spans="1:26" ht="15" thickBot="1" x14ac:dyDescent="0.4">
      <c r="A790" s="5" t="s">
        <v>2916</v>
      </c>
      <c r="B790" s="5" t="s">
        <v>1860</v>
      </c>
      <c r="C790" s="5" t="s">
        <v>224</v>
      </c>
      <c r="D790" s="5" t="s">
        <v>2837</v>
      </c>
      <c r="E790" s="5">
        <v>623735</v>
      </c>
      <c r="F790" s="5">
        <v>0</v>
      </c>
      <c r="G790" s="5" t="s">
        <v>2860</v>
      </c>
      <c r="H790" s="5" t="s">
        <v>20</v>
      </c>
      <c r="I790" s="6" t="s">
        <v>142</v>
      </c>
      <c r="J790" s="6" t="s">
        <v>21</v>
      </c>
      <c r="K790" s="6"/>
      <c r="L790" s="6" t="s">
        <v>2142</v>
      </c>
      <c r="M790" s="6"/>
      <c r="N790" s="6" t="s">
        <v>22</v>
      </c>
      <c r="O790" s="6" t="s">
        <v>23</v>
      </c>
      <c r="P790" s="6" t="s">
        <v>27</v>
      </c>
      <c r="Q790" s="6" t="s">
        <v>144</v>
      </c>
      <c r="R790" s="19">
        <v>219</v>
      </c>
      <c r="S790" s="20">
        <v>6</v>
      </c>
      <c r="T790" s="32">
        <v>1</v>
      </c>
      <c r="V790" t="s">
        <v>2913</v>
      </c>
      <c r="W790" t="str">
        <f t="shared" si="24"/>
        <v>AMBA</v>
      </c>
      <c r="X790" s="31" t="str">
        <f t="shared" si="25"/>
        <v>CENS_AMBA</v>
      </c>
      <c r="Y790" s="35">
        <v>6.4000000000000001E-2</v>
      </c>
      <c r="Z790" s="8">
        <f>IFERROR(IFERROR(VLOOKUP(G790,'IVSET-Escuelas'!A:F,4,FALSE),VLOOKUP(M790,'IVSET-Fines'!F:L,7,FALSE)),"-")</f>
        <v>0.59434717893600464</v>
      </c>
    </row>
    <row r="791" spans="1:26" ht="15" thickBot="1" x14ac:dyDescent="0.4">
      <c r="A791" s="5" t="s">
        <v>2916</v>
      </c>
      <c r="B791" s="5" t="s">
        <v>356</v>
      </c>
      <c r="C791" s="5" t="s">
        <v>353</v>
      </c>
      <c r="D791" s="5" t="s">
        <v>355</v>
      </c>
      <c r="E791" s="5">
        <v>613408</v>
      </c>
      <c r="F791" s="5">
        <v>0</v>
      </c>
      <c r="G791" s="5" t="s">
        <v>403</v>
      </c>
      <c r="H791" s="5" t="s">
        <v>20</v>
      </c>
      <c r="I791" s="6" t="s">
        <v>142</v>
      </c>
      <c r="J791" s="6" t="s">
        <v>21</v>
      </c>
      <c r="K791" s="6"/>
      <c r="L791" s="6" t="s">
        <v>341</v>
      </c>
      <c r="M791" s="6"/>
      <c r="N791" s="6" t="s">
        <v>22</v>
      </c>
      <c r="O791" s="6" t="s">
        <v>23</v>
      </c>
      <c r="P791" s="6" t="s">
        <v>27</v>
      </c>
      <c r="Q791" s="6" t="s">
        <v>144</v>
      </c>
      <c r="R791" s="19">
        <v>187</v>
      </c>
      <c r="S791" s="20">
        <v>11</v>
      </c>
      <c r="T791" s="32">
        <v>1</v>
      </c>
      <c r="V791" t="s">
        <v>2913</v>
      </c>
      <c r="W791" t="str">
        <f t="shared" si="24"/>
        <v>AMBA</v>
      </c>
      <c r="X791" s="31" t="str">
        <f t="shared" si="25"/>
        <v>CENS_AMBA</v>
      </c>
      <c r="Y791" s="35">
        <v>7.3999999999999996E-2</v>
      </c>
      <c r="Z791" s="8">
        <f>IFERROR(IFERROR(VLOOKUP(G791,'IVSET-Escuelas'!A:F,4,FALSE),VLOOKUP(M791,'IVSET-Fines'!F:L,7,FALSE)),"-")</f>
        <v>0.36553069949150091</v>
      </c>
    </row>
    <row r="792" spans="1:26" ht="15" thickBot="1" x14ac:dyDescent="0.4">
      <c r="A792" s="5" t="s">
        <v>2916</v>
      </c>
      <c r="B792" s="5" t="s">
        <v>1257</v>
      </c>
      <c r="C792" s="5" t="s">
        <v>519</v>
      </c>
      <c r="D792" s="5" t="s">
        <v>2470</v>
      </c>
      <c r="E792" s="5">
        <v>623839</v>
      </c>
      <c r="F792" s="5">
        <v>0</v>
      </c>
      <c r="G792" s="5" t="s">
        <v>2483</v>
      </c>
      <c r="H792" s="5" t="s">
        <v>20</v>
      </c>
      <c r="I792" s="6" t="s">
        <v>142</v>
      </c>
      <c r="J792" s="6" t="s">
        <v>21</v>
      </c>
      <c r="K792" s="6"/>
      <c r="L792" s="6" t="s">
        <v>400</v>
      </c>
      <c r="M792" s="6"/>
      <c r="N792" s="6" t="s">
        <v>22</v>
      </c>
      <c r="O792" s="6" t="s">
        <v>23</v>
      </c>
      <c r="P792" s="6" t="s">
        <v>27</v>
      </c>
      <c r="Q792" s="6" t="s">
        <v>144</v>
      </c>
      <c r="R792" s="19">
        <v>792</v>
      </c>
      <c r="S792" s="20">
        <v>19</v>
      </c>
      <c r="T792" s="32">
        <v>1</v>
      </c>
      <c r="V792" t="s">
        <v>2913</v>
      </c>
      <c r="W792" t="str">
        <f t="shared" si="24"/>
        <v>AMBA</v>
      </c>
      <c r="X792" s="31" t="str">
        <f t="shared" si="25"/>
        <v>CENS_AMBA</v>
      </c>
      <c r="Y792" s="35">
        <v>7.6999999999999999E-2</v>
      </c>
      <c r="Z792" s="8">
        <f>IFERROR(IFERROR(VLOOKUP(G792,'IVSET-Escuelas'!A:F,4,FALSE),VLOOKUP(M792,'IVSET-Fines'!F:L,7,FALSE)),"-")</f>
        <v>0.53538882732391357</v>
      </c>
    </row>
    <row r="793" spans="1:26" ht="15" thickBot="1" x14ac:dyDescent="0.4">
      <c r="A793" s="5" t="s">
        <v>2916</v>
      </c>
      <c r="B793" s="5" t="s">
        <v>1532</v>
      </c>
      <c r="C793" s="5" t="s">
        <v>1530</v>
      </c>
      <c r="D793" s="5" t="s">
        <v>1531</v>
      </c>
      <c r="E793" s="5">
        <v>623631</v>
      </c>
      <c r="F793" s="5">
        <v>0</v>
      </c>
      <c r="G793" s="5" t="s">
        <v>1720</v>
      </c>
      <c r="H793" s="5" t="s">
        <v>20</v>
      </c>
      <c r="I793" s="6" t="s">
        <v>142</v>
      </c>
      <c r="J793" s="6" t="s">
        <v>21</v>
      </c>
      <c r="K793" s="6"/>
      <c r="L793" s="6" t="s">
        <v>1721</v>
      </c>
      <c r="M793" s="6"/>
      <c r="N793" s="6" t="s">
        <v>22</v>
      </c>
      <c r="O793" s="6" t="s">
        <v>23</v>
      </c>
      <c r="P793" s="6" t="s">
        <v>27</v>
      </c>
      <c r="Q793" s="6" t="s">
        <v>144</v>
      </c>
      <c r="R793" s="19">
        <v>63</v>
      </c>
      <c r="S793" s="20">
        <v>6</v>
      </c>
      <c r="T793" s="32">
        <v>1</v>
      </c>
      <c r="V793" t="s">
        <v>2913</v>
      </c>
      <c r="W793" t="str">
        <f t="shared" si="24"/>
        <v>AMBA</v>
      </c>
      <c r="X793" s="31" t="str">
        <f t="shared" si="25"/>
        <v>CENS_AMBA</v>
      </c>
      <c r="Y793" s="35">
        <v>8.5999999999999993E-2</v>
      </c>
      <c r="Z793" s="8">
        <f>IFERROR(IFERROR(VLOOKUP(G793,'IVSET-Escuelas'!A:F,4,FALSE),VLOOKUP(M793,'IVSET-Fines'!F:L,7,FALSE)),"-")</f>
        <v>0.43839755654335022</v>
      </c>
    </row>
    <row r="794" spans="1:26" ht="15" thickBot="1" x14ac:dyDescent="0.4">
      <c r="A794" s="3" t="s">
        <v>2916</v>
      </c>
      <c r="B794" s="3" t="s">
        <v>222</v>
      </c>
      <c r="C794" s="3" t="s">
        <v>1154</v>
      </c>
      <c r="D794" s="3" t="s">
        <v>1155</v>
      </c>
      <c r="E794" s="3">
        <v>623766</v>
      </c>
      <c r="F794" s="3">
        <v>0</v>
      </c>
      <c r="G794" s="3" t="s">
        <v>1173</v>
      </c>
      <c r="H794" s="3" t="s">
        <v>20</v>
      </c>
      <c r="I794" s="4" t="s">
        <v>142</v>
      </c>
      <c r="J794" s="4" t="s">
        <v>21</v>
      </c>
      <c r="K794" s="4"/>
      <c r="L794" s="4" t="s">
        <v>335</v>
      </c>
      <c r="M794" s="4"/>
      <c r="N794" s="4" t="s">
        <v>22</v>
      </c>
      <c r="O794" s="4" t="s">
        <v>23</v>
      </c>
      <c r="P794" s="4" t="s">
        <v>27</v>
      </c>
      <c r="Q794" s="4" t="s">
        <v>144</v>
      </c>
      <c r="R794" s="21">
        <v>214</v>
      </c>
      <c r="S794" s="22">
        <v>9</v>
      </c>
      <c r="T794" s="32">
        <v>1</v>
      </c>
      <c r="V794" t="s">
        <v>2913</v>
      </c>
      <c r="W794" t="str">
        <f t="shared" si="24"/>
        <v>AMBA</v>
      </c>
      <c r="X794" s="31" t="str">
        <f t="shared" si="25"/>
        <v>CENS_AMBA</v>
      </c>
      <c r="Y794" s="35">
        <v>8.5999999999999993E-2</v>
      </c>
      <c r="Z794" s="8">
        <f>IFERROR(IFERROR(VLOOKUP(G794,'IVSET-Escuelas'!A:F,4,FALSE),VLOOKUP(M794,'IVSET-Fines'!F:L,7,FALSE)),"-")</f>
        <v>0.45670104026794428</v>
      </c>
    </row>
    <row r="795" spans="1:26" ht="15" thickBot="1" x14ac:dyDescent="0.4">
      <c r="A795" s="3" t="s">
        <v>2916</v>
      </c>
      <c r="B795" s="3" t="s">
        <v>204</v>
      </c>
      <c r="C795" s="3" t="s">
        <v>1084</v>
      </c>
      <c r="D795" s="3" t="s">
        <v>1085</v>
      </c>
      <c r="E795" s="3">
        <v>624057</v>
      </c>
      <c r="F795" s="3">
        <v>0</v>
      </c>
      <c r="G795" s="3" t="s">
        <v>1146</v>
      </c>
      <c r="H795" s="3" t="s">
        <v>20</v>
      </c>
      <c r="I795" s="4" t="s">
        <v>142</v>
      </c>
      <c r="J795" s="4" t="s">
        <v>21</v>
      </c>
      <c r="K795" s="4"/>
      <c r="L795" s="4" t="s">
        <v>1147</v>
      </c>
      <c r="M795" s="4"/>
      <c r="N795" s="4" t="s">
        <v>22</v>
      </c>
      <c r="O795" s="4" t="s">
        <v>23</v>
      </c>
      <c r="P795" s="4" t="s">
        <v>27</v>
      </c>
      <c r="Q795" s="4" t="s">
        <v>144</v>
      </c>
      <c r="R795" s="21">
        <v>48</v>
      </c>
      <c r="S795" s="22">
        <v>3</v>
      </c>
      <c r="T795" s="32">
        <v>1</v>
      </c>
      <c r="V795" t="s">
        <v>2913</v>
      </c>
      <c r="W795" t="str">
        <f t="shared" si="24"/>
        <v>AMBA</v>
      </c>
      <c r="X795" s="31" t="str">
        <f t="shared" si="25"/>
        <v>CENS_AMBA</v>
      </c>
      <c r="Y795" s="35">
        <v>8.6999999999999994E-2</v>
      </c>
      <c r="Z795" s="8">
        <f>IFERROR(IFERROR(VLOOKUP(G795,'IVSET-Escuelas'!A:F,4,FALSE),VLOOKUP(M795,'IVSET-Fines'!F:L,7,FALSE)),"-")</f>
        <v>0.21139274537563321</v>
      </c>
    </row>
    <row r="796" spans="1:26" ht="15" thickBot="1" x14ac:dyDescent="0.4">
      <c r="A796" s="5" t="s">
        <v>2916</v>
      </c>
      <c r="B796" s="5" t="s">
        <v>817</v>
      </c>
      <c r="C796" s="5" t="s">
        <v>815</v>
      </c>
      <c r="D796" s="5" t="s">
        <v>816</v>
      </c>
      <c r="E796" s="5">
        <v>612876</v>
      </c>
      <c r="F796" s="5">
        <v>0</v>
      </c>
      <c r="G796" s="5" t="s">
        <v>859</v>
      </c>
      <c r="H796" s="5" t="s">
        <v>20</v>
      </c>
      <c r="I796" s="6" t="s">
        <v>142</v>
      </c>
      <c r="J796" s="6" t="s">
        <v>21</v>
      </c>
      <c r="K796" s="6"/>
      <c r="L796" s="6" t="s">
        <v>146</v>
      </c>
      <c r="M796" s="6"/>
      <c r="N796" s="6" t="s">
        <v>22</v>
      </c>
      <c r="O796" s="6" t="s">
        <v>23</v>
      </c>
      <c r="P796" s="6" t="s">
        <v>27</v>
      </c>
      <c r="Q796" s="6" t="s">
        <v>144</v>
      </c>
      <c r="R796" s="19">
        <v>195</v>
      </c>
      <c r="S796" s="20">
        <v>16</v>
      </c>
      <c r="T796" s="32">
        <v>1</v>
      </c>
      <c r="V796" t="s">
        <v>2913</v>
      </c>
      <c r="W796" t="str">
        <f t="shared" si="24"/>
        <v>AMBA</v>
      </c>
      <c r="X796" s="31" t="str">
        <f t="shared" si="25"/>
        <v>CENS_AMBA</v>
      </c>
      <c r="Y796" s="35">
        <v>9.2999999999999999E-2</v>
      </c>
      <c r="Z796" s="8">
        <f>IFERROR(IFERROR(VLOOKUP(G796,'IVSET-Escuelas'!A:F,4,FALSE),VLOOKUP(M796,'IVSET-Fines'!F:L,7,FALSE)),"-")</f>
        <v>0.37004384398460388</v>
      </c>
    </row>
    <row r="797" spans="1:26" ht="15" thickBot="1" x14ac:dyDescent="0.4">
      <c r="A797" s="5" t="s">
        <v>2916</v>
      </c>
      <c r="B797" s="5" t="s">
        <v>1780</v>
      </c>
      <c r="C797" s="5" t="s">
        <v>1778</v>
      </c>
      <c r="D797" s="5" t="s">
        <v>1779</v>
      </c>
      <c r="E797" s="5">
        <v>623708</v>
      </c>
      <c r="F797" s="5">
        <v>0</v>
      </c>
      <c r="G797" s="5" t="s">
        <v>1834</v>
      </c>
      <c r="H797" s="5" t="s">
        <v>20</v>
      </c>
      <c r="I797" s="6" t="s">
        <v>142</v>
      </c>
      <c r="J797" s="6" t="s">
        <v>21</v>
      </c>
      <c r="K797" s="6"/>
      <c r="L797" s="6" t="s">
        <v>152</v>
      </c>
      <c r="M797" s="6"/>
      <c r="N797" s="6" t="s">
        <v>22</v>
      </c>
      <c r="O797" s="6" t="s">
        <v>23</v>
      </c>
      <c r="P797" s="6" t="s">
        <v>27</v>
      </c>
      <c r="Q797" s="6" t="s">
        <v>144</v>
      </c>
      <c r="R797" s="19">
        <v>86</v>
      </c>
      <c r="S797" s="20">
        <v>7</v>
      </c>
      <c r="T797" s="32">
        <v>1</v>
      </c>
      <c r="V797" t="s">
        <v>2913</v>
      </c>
      <c r="W797" t="str">
        <f t="shared" si="24"/>
        <v>AMBA</v>
      </c>
      <c r="X797" s="31" t="str">
        <f t="shared" si="25"/>
        <v>CENS_AMBA</v>
      </c>
      <c r="Y797" s="35">
        <v>9.5000000000000001E-2</v>
      </c>
      <c r="Z797" s="8">
        <f>IFERROR(IFERROR(VLOOKUP(G797,'IVSET-Escuelas'!A:F,4,FALSE),VLOOKUP(M797,'IVSET-Fines'!F:L,7,FALSE)),"-")</f>
        <v>0.63556814193725586</v>
      </c>
    </row>
    <row r="798" spans="1:26" ht="15" thickBot="1" x14ac:dyDescent="0.4">
      <c r="A798" s="3" t="s">
        <v>2916</v>
      </c>
      <c r="B798" s="3" t="s">
        <v>1532</v>
      </c>
      <c r="C798" s="3" t="s">
        <v>1530</v>
      </c>
      <c r="D798" s="3" t="s">
        <v>1531</v>
      </c>
      <c r="E798" s="3">
        <v>623522</v>
      </c>
      <c r="F798" s="3">
        <v>0</v>
      </c>
      <c r="G798" s="3" t="s">
        <v>1689</v>
      </c>
      <c r="H798" s="3" t="s">
        <v>20</v>
      </c>
      <c r="I798" s="4" t="s">
        <v>142</v>
      </c>
      <c r="J798" s="4" t="s">
        <v>21</v>
      </c>
      <c r="K798" s="4"/>
      <c r="L798" s="4" t="s">
        <v>160</v>
      </c>
      <c r="M798" s="4"/>
      <c r="N798" s="4" t="s">
        <v>22</v>
      </c>
      <c r="O798" s="4" t="s">
        <v>23</v>
      </c>
      <c r="P798" s="4" t="s">
        <v>27</v>
      </c>
      <c r="Q798" s="4" t="s">
        <v>144</v>
      </c>
      <c r="R798" s="21">
        <v>154</v>
      </c>
      <c r="S798" s="22">
        <v>12</v>
      </c>
      <c r="T798" s="32">
        <v>1</v>
      </c>
      <c r="V798" t="s">
        <v>2913</v>
      </c>
      <c r="W798" t="str">
        <f t="shared" si="24"/>
        <v>AMBA</v>
      </c>
      <c r="X798" s="31" t="str">
        <f t="shared" si="25"/>
        <v>CENS_AMBA</v>
      </c>
      <c r="Y798" s="35">
        <v>9.9000000000000005E-2</v>
      </c>
      <c r="Z798" s="8">
        <f>IFERROR(IFERROR(VLOOKUP(G798,'IVSET-Escuelas'!A:F,4,FALSE),VLOOKUP(M798,'IVSET-Fines'!F:L,7,FALSE)),"-")</f>
        <v>0.67928516864776611</v>
      </c>
    </row>
    <row r="799" spans="1:26" ht="15" thickBot="1" x14ac:dyDescent="0.4">
      <c r="A799" s="3" t="s">
        <v>2916</v>
      </c>
      <c r="B799" s="3" t="s">
        <v>817</v>
      </c>
      <c r="C799" s="3" t="s">
        <v>815</v>
      </c>
      <c r="D799" s="3" t="s">
        <v>816</v>
      </c>
      <c r="E799" s="3">
        <v>615750</v>
      </c>
      <c r="F799" s="3">
        <v>0</v>
      </c>
      <c r="G799" s="3" t="s">
        <v>871</v>
      </c>
      <c r="H799" s="3" t="s">
        <v>20</v>
      </c>
      <c r="I799" s="4" t="s">
        <v>142</v>
      </c>
      <c r="J799" s="4" t="s">
        <v>21</v>
      </c>
      <c r="K799" s="4"/>
      <c r="L799" s="4" t="s">
        <v>348</v>
      </c>
      <c r="M799" s="4"/>
      <c r="N799" s="4" t="s">
        <v>199</v>
      </c>
      <c r="O799" s="4" t="s">
        <v>23</v>
      </c>
      <c r="P799" s="4" t="s">
        <v>27</v>
      </c>
      <c r="Q799" s="4" t="s">
        <v>144</v>
      </c>
      <c r="R799" s="21">
        <v>272</v>
      </c>
      <c r="S799" s="22">
        <v>18</v>
      </c>
      <c r="T799" s="32">
        <v>1</v>
      </c>
      <c r="V799" t="s">
        <v>2913</v>
      </c>
      <c r="W799" t="str">
        <f t="shared" si="24"/>
        <v>AMBA</v>
      </c>
      <c r="X799" s="31" t="str">
        <f t="shared" si="25"/>
        <v>CENS_AMBA</v>
      </c>
      <c r="Y799" s="35">
        <v>0.10199999999999999</v>
      </c>
      <c r="Z799" s="8">
        <f>IFERROR(IFERROR(VLOOKUP(G799,'IVSET-Escuelas'!A:F,4,FALSE),VLOOKUP(M799,'IVSET-Fines'!F:L,7,FALSE)),"-")</f>
        <v>0.75733387470245361</v>
      </c>
    </row>
    <row r="800" spans="1:26" ht="15" thickBot="1" x14ac:dyDescent="0.4">
      <c r="A800" s="5" t="s">
        <v>2916</v>
      </c>
      <c r="B800" s="5" t="s">
        <v>1532</v>
      </c>
      <c r="C800" s="5" t="s">
        <v>1530</v>
      </c>
      <c r="D800" s="5" t="s">
        <v>1531</v>
      </c>
      <c r="E800" s="5">
        <v>604095</v>
      </c>
      <c r="F800" s="5">
        <v>0</v>
      </c>
      <c r="G800" s="5" t="s">
        <v>1680</v>
      </c>
      <c r="H800" s="5" t="s">
        <v>20</v>
      </c>
      <c r="I800" s="6" t="s">
        <v>142</v>
      </c>
      <c r="J800" s="6" t="s">
        <v>21</v>
      </c>
      <c r="K800" s="6"/>
      <c r="L800" s="6" t="s">
        <v>1681</v>
      </c>
      <c r="M800" s="6"/>
      <c r="N800" s="6" t="s">
        <v>22</v>
      </c>
      <c r="O800" s="6" t="s">
        <v>23</v>
      </c>
      <c r="P800" s="6" t="s">
        <v>27</v>
      </c>
      <c r="Q800" s="6" t="s">
        <v>144</v>
      </c>
      <c r="R800" s="19">
        <v>310</v>
      </c>
      <c r="S800" s="20">
        <v>16</v>
      </c>
      <c r="T800" s="32">
        <v>1</v>
      </c>
      <c r="V800" t="s">
        <v>2913</v>
      </c>
      <c r="W800" t="str">
        <f t="shared" si="24"/>
        <v>AMBA</v>
      </c>
      <c r="X800" s="31" t="str">
        <f t="shared" si="25"/>
        <v>CENS_AMBA</v>
      </c>
      <c r="Y800" s="35">
        <v>0.10199999999999999</v>
      </c>
      <c r="Z800" s="8">
        <f>IFERROR(IFERROR(VLOOKUP(G800,'IVSET-Escuelas'!A:F,4,FALSE),VLOOKUP(M800,'IVSET-Fines'!F:L,7,FALSE)),"-")</f>
        <v>0.1886368244886398</v>
      </c>
    </row>
    <row r="801" spans="1:26" ht="15" thickBot="1" x14ac:dyDescent="0.4">
      <c r="A801" s="3" t="s">
        <v>2916</v>
      </c>
      <c r="B801" s="3" t="s">
        <v>1257</v>
      </c>
      <c r="C801" s="3" t="s">
        <v>519</v>
      </c>
      <c r="D801" s="3" t="s">
        <v>2470</v>
      </c>
      <c r="E801" s="3">
        <v>624423</v>
      </c>
      <c r="F801" s="3">
        <v>0</v>
      </c>
      <c r="G801" s="3" t="s">
        <v>2486</v>
      </c>
      <c r="H801" s="3" t="s">
        <v>20</v>
      </c>
      <c r="I801" s="4" t="s">
        <v>142</v>
      </c>
      <c r="J801" s="4" t="s">
        <v>21</v>
      </c>
      <c r="K801" s="4"/>
      <c r="L801" s="4" t="s">
        <v>636</v>
      </c>
      <c r="M801" s="4"/>
      <c r="N801" s="4" t="s">
        <v>22</v>
      </c>
      <c r="O801" s="4" t="s">
        <v>23</v>
      </c>
      <c r="P801" s="4" t="s">
        <v>27</v>
      </c>
      <c r="Q801" s="4" t="s">
        <v>144</v>
      </c>
      <c r="R801" s="21">
        <v>65</v>
      </c>
      <c r="S801" s="22">
        <v>3</v>
      </c>
      <c r="T801" s="32">
        <v>1</v>
      </c>
      <c r="V801" t="s">
        <v>2913</v>
      </c>
      <c r="W801" t="str">
        <f t="shared" si="24"/>
        <v>AMBA</v>
      </c>
      <c r="X801" s="31" t="str">
        <f t="shared" si="25"/>
        <v>CENS_AMBA</v>
      </c>
      <c r="Y801" s="35">
        <v>0.104</v>
      </c>
      <c r="Z801" s="8">
        <f>IFERROR(IFERROR(VLOOKUP(G801,'IVSET-Escuelas'!A:F,4,FALSE),VLOOKUP(M801,'IVSET-Fines'!F:L,7,FALSE)),"-")</f>
        <v>0.46827736496925348</v>
      </c>
    </row>
    <row r="802" spans="1:26" ht="15" thickBot="1" x14ac:dyDescent="0.4">
      <c r="A802" s="3" t="s">
        <v>2916</v>
      </c>
      <c r="B802" s="3" t="s">
        <v>1532</v>
      </c>
      <c r="C802" s="3" t="s">
        <v>1530</v>
      </c>
      <c r="D802" s="3" t="s">
        <v>1531</v>
      </c>
      <c r="E802" s="3">
        <v>623620</v>
      </c>
      <c r="F802" s="3">
        <v>0</v>
      </c>
      <c r="G802" s="3" t="s">
        <v>1742</v>
      </c>
      <c r="H802" s="3" t="s">
        <v>20</v>
      </c>
      <c r="I802" s="4" t="s">
        <v>142</v>
      </c>
      <c r="J802" s="4" t="s">
        <v>21</v>
      </c>
      <c r="K802" s="4"/>
      <c r="L802" s="4" t="s">
        <v>1743</v>
      </c>
      <c r="M802" s="4"/>
      <c r="N802" s="4" t="s">
        <v>22</v>
      </c>
      <c r="O802" s="4" t="s">
        <v>23</v>
      </c>
      <c r="P802" s="4" t="s">
        <v>27</v>
      </c>
      <c r="Q802" s="4" t="s">
        <v>144</v>
      </c>
      <c r="R802" s="21">
        <v>71</v>
      </c>
      <c r="S802" s="22">
        <v>4</v>
      </c>
      <c r="T802" s="32">
        <v>1</v>
      </c>
      <c r="V802" t="s">
        <v>2913</v>
      </c>
      <c r="W802" t="str">
        <f t="shared" si="24"/>
        <v>AMBA</v>
      </c>
      <c r="X802" s="31" t="str">
        <f t="shared" si="25"/>
        <v>CENS_AMBA</v>
      </c>
      <c r="Y802" s="35">
        <v>0.107</v>
      </c>
      <c r="Z802" s="8">
        <f>IFERROR(IFERROR(VLOOKUP(G802,'IVSET-Escuelas'!A:F,4,FALSE),VLOOKUP(M802,'IVSET-Fines'!F:L,7,FALSE)),"-")</f>
        <v>0.38809040188789368</v>
      </c>
    </row>
    <row r="803" spans="1:26" ht="15" thickBot="1" x14ac:dyDescent="0.4">
      <c r="A803" s="5" t="s">
        <v>2916</v>
      </c>
      <c r="B803" s="5" t="s">
        <v>1780</v>
      </c>
      <c r="C803" s="5" t="s">
        <v>1248</v>
      </c>
      <c r="D803" s="5" t="s">
        <v>2348</v>
      </c>
      <c r="E803" s="5">
        <v>605885</v>
      </c>
      <c r="F803" s="5">
        <v>0</v>
      </c>
      <c r="G803" s="5" t="s">
        <v>2370</v>
      </c>
      <c r="H803" s="5" t="s">
        <v>20</v>
      </c>
      <c r="I803" s="6" t="s">
        <v>142</v>
      </c>
      <c r="J803" s="6" t="s">
        <v>21</v>
      </c>
      <c r="K803" s="6"/>
      <c r="L803" s="6" t="s">
        <v>400</v>
      </c>
      <c r="M803" s="6"/>
      <c r="N803" s="6" t="s">
        <v>22</v>
      </c>
      <c r="O803" s="6" t="s">
        <v>23</v>
      </c>
      <c r="P803" s="6" t="s">
        <v>27</v>
      </c>
      <c r="Q803" s="6" t="s">
        <v>144</v>
      </c>
      <c r="R803" s="19">
        <v>152</v>
      </c>
      <c r="S803" s="20">
        <v>9</v>
      </c>
      <c r="T803" s="32">
        <v>1</v>
      </c>
      <c r="V803" t="s">
        <v>2913</v>
      </c>
      <c r="W803" t="str">
        <f t="shared" si="24"/>
        <v>AMBA</v>
      </c>
      <c r="X803" s="31" t="str">
        <f t="shared" si="25"/>
        <v>CENS_AMBA</v>
      </c>
      <c r="Y803" s="35">
        <v>0.107</v>
      </c>
      <c r="Z803" s="8">
        <f>IFERROR(IFERROR(VLOOKUP(G803,'IVSET-Escuelas'!A:F,4,FALSE),VLOOKUP(M803,'IVSET-Fines'!F:L,7,FALSE)),"-")</f>
        <v>0.2214318364858627</v>
      </c>
    </row>
    <row r="804" spans="1:26" ht="15" thickBot="1" x14ac:dyDescent="0.4">
      <c r="A804" s="5" t="s">
        <v>2916</v>
      </c>
      <c r="B804" s="5" t="s">
        <v>19</v>
      </c>
      <c r="C804" s="5" t="s">
        <v>1480</v>
      </c>
      <c r="D804" s="5" t="s">
        <v>1481</v>
      </c>
      <c r="E804" s="5">
        <v>615769</v>
      </c>
      <c r="F804" s="5">
        <v>0</v>
      </c>
      <c r="G804" s="5" t="s">
        <v>1490</v>
      </c>
      <c r="H804" s="5" t="s">
        <v>20</v>
      </c>
      <c r="I804" s="6" t="s">
        <v>142</v>
      </c>
      <c r="J804" s="6" t="s">
        <v>21</v>
      </c>
      <c r="K804" s="6"/>
      <c r="L804" s="6" t="s">
        <v>1491</v>
      </c>
      <c r="M804" s="6"/>
      <c r="N804" s="6" t="s">
        <v>199</v>
      </c>
      <c r="O804" s="6" t="s">
        <v>23</v>
      </c>
      <c r="P804" s="6" t="s">
        <v>27</v>
      </c>
      <c r="Q804" s="6" t="s">
        <v>144</v>
      </c>
      <c r="R804" s="19">
        <v>303</v>
      </c>
      <c r="S804" s="20">
        <v>16</v>
      </c>
      <c r="T804" s="32">
        <v>1</v>
      </c>
      <c r="V804" t="s">
        <v>2913</v>
      </c>
      <c r="W804" t="str">
        <f t="shared" si="24"/>
        <v>AMBA</v>
      </c>
      <c r="X804" s="31" t="str">
        <f t="shared" si="25"/>
        <v>CENS_AMBA</v>
      </c>
      <c r="Y804" s="35">
        <v>0.109</v>
      </c>
      <c r="Z804" s="8">
        <f>IFERROR(IFERROR(VLOOKUP(G804,'IVSET-Escuelas'!A:F,4,FALSE),VLOOKUP(M804,'IVSET-Fines'!F:L,7,FALSE)),"-")</f>
        <v>0.40119367837905878</v>
      </c>
    </row>
    <row r="805" spans="1:26" ht="15" thickBot="1" x14ac:dyDescent="0.4">
      <c r="A805" s="3" t="s">
        <v>2916</v>
      </c>
      <c r="B805" s="3" t="s">
        <v>1860</v>
      </c>
      <c r="C805" s="3" t="s">
        <v>411</v>
      </c>
      <c r="D805" s="3" t="s">
        <v>2791</v>
      </c>
      <c r="E805" s="3">
        <v>623748</v>
      </c>
      <c r="F805" s="3">
        <v>0</v>
      </c>
      <c r="G805" s="3" t="s">
        <v>2812</v>
      </c>
      <c r="H805" s="3" t="s">
        <v>20</v>
      </c>
      <c r="I805" s="4" t="s">
        <v>142</v>
      </c>
      <c r="J805" s="4" t="s">
        <v>21</v>
      </c>
      <c r="K805" s="4"/>
      <c r="L805" s="4" t="s">
        <v>636</v>
      </c>
      <c r="M805" s="4"/>
      <c r="N805" s="4" t="s">
        <v>22</v>
      </c>
      <c r="O805" s="4" t="s">
        <v>23</v>
      </c>
      <c r="P805" s="4" t="s">
        <v>27</v>
      </c>
      <c r="Q805" s="4" t="s">
        <v>144</v>
      </c>
      <c r="R805" s="21">
        <v>283</v>
      </c>
      <c r="S805" s="22">
        <v>6</v>
      </c>
      <c r="T805" s="32">
        <v>1</v>
      </c>
      <c r="V805" t="s">
        <v>2913</v>
      </c>
      <c r="W805" t="str">
        <f t="shared" si="24"/>
        <v>AMBA</v>
      </c>
      <c r="X805" s="31" t="str">
        <f t="shared" si="25"/>
        <v>CENS_AMBA</v>
      </c>
      <c r="Y805" s="35">
        <v>0.11</v>
      </c>
      <c r="Z805" s="8">
        <f>IFERROR(IFERROR(VLOOKUP(G805,'IVSET-Escuelas'!A:F,4,FALSE),VLOOKUP(M805,'IVSET-Fines'!F:L,7,FALSE)),"-")</f>
        <v>0.49042576551437378</v>
      </c>
    </row>
    <row r="806" spans="1:26" ht="15" thickBot="1" x14ac:dyDescent="0.4">
      <c r="A806" s="3" t="s">
        <v>2916</v>
      </c>
      <c r="B806" s="3" t="s">
        <v>1532</v>
      </c>
      <c r="C806" s="3" t="s">
        <v>1530</v>
      </c>
      <c r="D806" s="3" t="s">
        <v>1531</v>
      </c>
      <c r="E806" s="3">
        <v>623627</v>
      </c>
      <c r="F806" s="3">
        <v>0</v>
      </c>
      <c r="G806" s="3" t="s">
        <v>1712</v>
      </c>
      <c r="H806" s="3" t="s">
        <v>20</v>
      </c>
      <c r="I806" s="4" t="s">
        <v>142</v>
      </c>
      <c r="J806" s="4" t="s">
        <v>21</v>
      </c>
      <c r="K806" s="4"/>
      <c r="L806" s="4" t="s">
        <v>1713</v>
      </c>
      <c r="M806" s="4"/>
      <c r="N806" s="4" t="s">
        <v>22</v>
      </c>
      <c r="O806" s="4" t="s">
        <v>23</v>
      </c>
      <c r="P806" s="4" t="s">
        <v>27</v>
      </c>
      <c r="Q806" s="4" t="s">
        <v>144</v>
      </c>
      <c r="R806" s="21">
        <v>88</v>
      </c>
      <c r="S806" s="22">
        <v>6</v>
      </c>
      <c r="T806" s="32">
        <v>1</v>
      </c>
      <c r="V806" t="s">
        <v>2913</v>
      </c>
      <c r="W806" t="str">
        <f t="shared" si="24"/>
        <v>AMBA</v>
      </c>
      <c r="X806" s="31" t="str">
        <f t="shared" si="25"/>
        <v>CENS_AMBA</v>
      </c>
      <c r="Y806" s="35">
        <v>0.112</v>
      </c>
      <c r="Z806" s="8">
        <f>IFERROR(IFERROR(VLOOKUP(G806,'IVSET-Escuelas'!A:F,4,FALSE),VLOOKUP(M806,'IVSET-Fines'!F:L,7,FALSE)),"-")</f>
        <v>0.67980360984802246</v>
      </c>
    </row>
    <row r="807" spans="1:26" ht="15" thickBot="1" x14ac:dyDescent="0.4">
      <c r="A807" s="5" t="s">
        <v>2916</v>
      </c>
      <c r="B807" s="5" t="s">
        <v>257</v>
      </c>
      <c r="C807" s="5" t="s">
        <v>2337</v>
      </c>
      <c r="D807" s="5" t="s">
        <v>2338</v>
      </c>
      <c r="E807" s="5">
        <v>622461</v>
      </c>
      <c r="F807" s="5">
        <v>0</v>
      </c>
      <c r="G807" s="5" t="s">
        <v>2344</v>
      </c>
      <c r="H807" s="5" t="s">
        <v>20</v>
      </c>
      <c r="I807" s="6" t="s">
        <v>142</v>
      </c>
      <c r="J807" s="6" t="s">
        <v>21</v>
      </c>
      <c r="K807" s="6"/>
      <c r="L807" s="6" t="s">
        <v>400</v>
      </c>
      <c r="M807" s="6"/>
      <c r="N807" s="6" t="s">
        <v>22</v>
      </c>
      <c r="O807" s="6" t="s">
        <v>23</v>
      </c>
      <c r="P807" s="6" t="s">
        <v>27</v>
      </c>
      <c r="Q807" s="6" t="s">
        <v>144</v>
      </c>
      <c r="R807" s="19">
        <v>133</v>
      </c>
      <c r="S807" s="20">
        <v>6</v>
      </c>
      <c r="T807" s="32">
        <v>1</v>
      </c>
      <c r="V807" t="s">
        <v>2913</v>
      </c>
      <c r="W807" t="str">
        <f t="shared" si="24"/>
        <v>AMBA</v>
      </c>
      <c r="X807" s="31" t="str">
        <f t="shared" si="25"/>
        <v>CENS_AMBA</v>
      </c>
      <c r="Y807" s="35">
        <v>0.11700000000000001</v>
      </c>
      <c r="Z807" s="8">
        <f>IFERROR(IFERROR(VLOOKUP(G807,'IVSET-Escuelas'!A:F,4,FALSE),VLOOKUP(M807,'IVSET-Fines'!F:L,7,FALSE)),"-")</f>
        <v>0.58938878774642944</v>
      </c>
    </row>
    <row r="808" spans="1:26" ht="15" thickBot="1" x14ac:dyDescent="0.4">
      <c r="A808" s="5" t="s">
        <v>2916</v>
      </c>
      <c r="B808" s="5" t="s">
        <v>19</v>
      </c>
      <c r="C808" s="5" t="s">
        <v>17</v>
      </c>
      <c r="D808" s="5" t="s">
        <v>18</v>
      </c>
      <c r="E808" s="5">
        <v>620392</v>
      </c>
      <c r="F808" s="5">
        <v>0</v>
      </c>
      <c r="G808" s="5" t="s">
        <v>147</v>
      </c>
      <c r="H808" s="5" t="s">
        <v>20</v>
      </c>
      <c r="I808" s="6" t="s">
        <v>142</v>
      </c>
      <c r="J808" s="6" t="s">
        <v>21</v>
      </c>
      <c r="K808" s="6"/>
      <c r="L808" s="6" t="s">
        <v>148</v>
      </c>
      <c r="M808" s="6"/>
      <c r="N808" s="6" t="s">
        <v>22</v>
      </c>
      <c r="O808" s="6" t="s">
        <v>23</v>
      </c>
      <c r="P808" s="6" t="s">
        <v>27</v>
      </c>
      <c r="Q808" s="6" t="s">
        <v>144</v>
      </c>
      <c r="R808" s="19">
        <v>214</v>
      </c>
      <c r="S808" s="20">
        <v>12</v>
      </c>
      <c r="T808" s="32">
        <v>1</v>
      </c>
      <c r="V808" t="s">
        <v>2913</v>
      </c>
      <c r="W808" t="str">
        <f t="shared" si="24"/>
        <v>AMBA</v>
      </c>
      <c r="X808" s="31" t="str">
        <f t="shared" si="25"/>
        <v>CENS_AMBA</v>
      </c>
      <c r="Y808" s="35">
        <v>0.11899999999999999</v>
      </c>
      <c r="Z808" s="8">
        <f>IFERROR(IFERROR(VLOOKUP(G808,'IVSET-Escuelas'!A:F,4,FALSE),VLOOKUP(M808,'IVSET-Fines'!F:L,7,FALSE)),"-")</f>
        <v>0.43031871318817139</v>
      </c>
    </row>
    <row r="809" spans="1:26" ht="15" thickBot="1" x14ac:dyDescent="0.4">
      <c r="A809" s="5" t="s">
        <v>2916</v>
      </c>
      <c r="B809" s="5" t="s">
        <v>19</v>
      </c>
      <c r="C809" s="5" t="s">
        <v>17</v>
      </c>
      <c r="D809" s="5" t="s">
        <v>18</v>
      </c>
      <c r="E809" s="5">
        <v>624019</v>
      </c>
      <c r="F809" s="5">
        <v>0</v>
      </c>
      <c r="G809" s="5" t="s">
        <v>185</v>
      </c>
      <c r="H809" s="5" t="s">
        <v>20</v>
      </c>
      <c r="I809" s="6" t="s">
        <v>142</v>
      </c>
      <c r="J809" s="6" t="s">
        <v>21</v>
      </c>
      <c r="K809" s="6"/>
      <c r="L809" s="6" t="s">
        <v>186</v>
      </c>
      <c r="M809" s="6"/>
      <c r="N809" s="6" t="s">
        <v>22</v>
      </c>
      <c r="O809" s="6" t="s">
        <v>23</v>
      </c>
      <c r="P809" s="6" t="s">
        <v>27</v>
      </c>
      <c r="Q809" s="6" t="s">
        <v>144</v>
      </c>
      <c r="R809" s="19">
        <v>234</v>
      </c>
      <c r="S809" s="20">
        <v>14</v>
      </c>
      <c r="T809" s="32">
        <v>1</v>
      </c>
      <c r="V809" t="s">
        <v>2913</v>
      </c>
      <c r="W809" t="str">
        <f t="shared" si="24"/>
        <v>AMBA</v>
      </c>
      <c r="X809" s="31" t="str">
        <f t="shared" si="25"/>
        <v>CENS_AMBA</v>
      </c>
      <c r="Y809" s="35">
        <v>0.126</v>
      </c>
      <c r="Z809" s="8">
        <f>IFERROR(IFERROR(VLOOKUP(G809,'IVSET-Escuelas'!A:F,4,FALSE),VLOOKUP(M809,'IVSET-Fines'!F:L,7,FALSE)),"-")</f>
        <v>0.63020575046539307</v>
      </c>
    </row>
    <row r="810" spans="1:26" ht="15" thickBot="1" x14ac:dyDescent="0.4">
      <c r="A810" s="3" t="s">
        <v>2916</v>
      </c>
      <c r="B810" s="3" t="s">
        <v>1257</v>
      </c>
      <c r="C810" s="3" t="s">
        <v>2237</v>
      </c>
      <c r="D810" s="3" t="s">
        <v>2238</v>
      </c>
      <c r="E810" s="3">
        <v>612323</v>
      </c>
      <c r="F810" s="3">
        <v>0</v>
      </c>
      <c r="G810" s="3" t="s">
        <v>2267</v>
      </c>
      <c r="H810" s="3" t="s">
        <v>20</v>
      </c>
      <c r="I810" s="4" t="s">
        <v>142</v>
      </c>
      <c r="J810" s="4" t="s">
        <v>21</v>
      </c>
      <c r="K810" s="4"/>
      <c r="L810" s="4" t="s">
        <v>2268</v>
      </c>
      <c r="M810" s="4"/>
      <c r="N810" s="4" t="s">
        <v>22</v>
      </c>
      <c r="O810" s="4" t="s">
        <v>23</v>
      </c>
      <c r="P810" s="4" t="s">
        <v>27</v>
      </c>
      <c r="Q810" s="4" t="s">
        <v>144</v>
      </c>
      <c r="R810" s="21">
        <v>126</v>
      </c>
      <c r="S810" s="22">
        <v>9</v>
      </c>
      <c r="T810" s="32">
        <v>1</v>
      </c>
      <c r="V810" t="s">
        <v>2913</v>
      </c>
      <c r="W810" t="str">
        <f t="shared" si="24"/>
        <v>AMBA</v>
      </c>
      <c r="X810" s="31" t="str">
        <f t="shared" si="25"/>
        <v>CENS_AMBA</v>
      </c>
      <c r="Y810" s="35">
        <v>0.13</v>
      </c>
      <c r="Z810" s="8">
        <f>IFERROR(IFERROR(VLOOKUP(G810,'IVSET-Escuelas'!A:F,4,FALSE),VLOOKUP(M810,'IVSET-Fines'!F:L,7,FALSE)),"-")</f>
        <v>0.25143814086914063</v>
      </c>
    </row>
    <row r="811" spans="1:26" ht="15" thickBot="1" x14ac:dyDescent="0.4">
      <c r="A811" s="5" t="s">
        <v>2916</v>
      </c>
      <c r="B811" s="5" t="s">
        <v>1532</v>
      </c>
      <c r="C811" s="5" t="s">
        <v>1530</v>
      </c>
      <c r="D811" s="5" t="s">
        <v>1531</v>
      </c>
      <c r="E811" s="5">
        <v>624599</v>
      </c>
      <c r="F811" s="5">
        <v>0</v>
      </c>
      <c r="G811" s="5" t="s">
        <v>1754</v>
      </c>
      <c r="H811" s="5" t="s">
        <v>20</v>
      </c>
      <c r="I811" s="6" t="s">
        <v>142</v>
      </c>
      <c r="J811" s="6" t="s">
        <v>21</v>
      </c>
      <c r="K811" s="6"/>
      <c r="L811" s="6" t="s">
        <v>1755</v>
      </c>
      <c r="M811" s="6"/>
      <c r="N811" s="6" t="s">
        <v>22</v>
      </c>
      <c r="O811" s="6" t="s">
        <v>23</v>
      </c>
      <c r="P811" s="6" t="s">
        <v>27</v>
      </c>
      <c r="Q811" s="6" t="s">
        <v>144</v>
      </c>
      <c r="R811" s="19">
        <v>122</v>
      </c>
      <c r="S811" s="20">
        <v>9</v>
      </c>
      <c r="T811" s="32">
        <v>1</v>
      </c>
      <c r="V811" t="s">
        <v>2913</v>
      </c>
      <c r="W811" t="str">
        <f t="shared" si="24"/>
        <v>AMBA</v>
      </c>
      <c r="X811" s="31" t="str">
        <f t="shared" si="25"/>
        <v>CENS_AMBA</v>
      </c>
      <c r="Y811" s="35">
        <v>0.13300000000000001</v>
      </c>
      <c r="Z811" s="8">
        <f>IFERROR(IFERROR(VLOOKUP(G811,'IVSET-Escuelas'!A:F,4,FALSE),VLOOKUP(M811,'IVSET-Fines'!F:L,7,FALSE)),"-")</f>
        <v>0.62240523099899292</v>
      </c>
    </row>
    <row r="812" spans="1:26" ht="15" thickBot="1" x14ac:dyDescent="0.4">
      <c r="A812" s="3" t="s">
        <v>2916</v>
      </c>
      <c r="B812" s="3" t="s">
        <v>817</v>
      </c>
      <c r="C812" s="3" t="s">
        <v>815</v>
      </c>
      <c r="D812" s="3" t="s">
        <v>816</v>
      </c>
      <c r="E812" s="3">
        <v>615646</v>
      </c>
      <c r="F812" s="3">
        <v>0</v>
      </c>
      <c r="G812" s="3" t="s">
        <v>860</v>
      </c>
      <c r="H812" s="3" t="s">
        <v>20</v>
      </c>
      <c r="I812" s="4" t="s">
        <v>142</v>
      </c>
      <c r="J812" s="4" t="s">
        <v>21</v>
      </c>
      <c r="K812" s="4"/>
      <c r="L812" s="4" t="s">
        <v>861</v>
      </c>
      <c r="M812" s="4"/>
      <c r="N812" s="4" t="s">
        <v>199</v>
      </c>
      <c r="O812" s="4" t="s">
        <v>23</v>
      </c>
      <c r="P812" s="4" t="s">
        <v>27</v>
      </c>
      <c r="Q812" s="4" t="s">
        <v>144</v>
      </c>
      <c r="R812" s="21">
        <v>443</v>
      </c>
      <c r="S812" s="22">
        <v>24</v>
      </c>
      <c r="T812" s="32">
        <v>1</v>
      </c>
      <c r="V812" t="s">
        <v>2913</v>
      </c>
      <c r="W812" t="str">
        <f t="shared" si="24"/>
        <v>AMBA</v>
      </c>
      <c r="X812" s="31" t="str">
        <f t="shared" si="25"/>
        <v>CENS_AMBA</v>
      </c>
      <c r="Y812" s="35">
        <v>0.13700000000000001</v>
      </c>
      <c r="Z812" s="8">
        <f>IFERROR(IFERROR(VLOOKUP(G812,'IVSET-Escuelas'!A:F,4,FALSE),VLOOKUP(M812,'IVSET-Fines'!F:L,7,FALSE)),"-")</f>
        <v>0.75733387470245361</v>
      </c>
    </row>
    <row r="813" spans="1:26" ht="15" thickBot="1" x14ac:dyDescent="0.4">
      <c r="A813" s="5" t="s">
        <v>2916</v>
      </c>
      <c r="B813" s="5" t="s">
        <v>1532</v>
      </c>
      <c r="C813" s="5" t="s">
        <v>1530</v>
      </c>
      <c r="D813" s="5" t="s">
        <v>1531</v>
      </c>
      <c r="E813" s="5">
        <v>623633</v>
      </c>
      <c r="F813" s="5">
        <v>0</v>
      </c>
      <c r="G813" s="5" t="s">
        <v>1724</v>
      </c>
      <c r="H813" s="5" t="s">
        <v>20</v>
      </c>
      <c r="I813" s="6" t="s">
        <v>142</v>
      </c>
      <c r="J813" s="6" t="s">
        <v>21</v>
      </c>
      <c r="K813" s="6"/>
      <c r="L813" s="6" t="s">
        <v>1725</v>
      </c>
      <c r="M813" s="6"/>
      <c r="N813" s="6" t="s">
        <v>22</v>
      </c>
      <c r="O813" s="6" t="s">
        <v>23</v>
      </c>
      <c r="P813" s="6" t="s">
        <v>27</v>
      </c>
      <c r="Q813" s="6" t="s">
        <v>144</v>
      </c>
      <c r="R813" s="19">
        <v>102</v>
      </c>
      <c r="S813" s="20">
        <v>10</v>
      </c>
      <c r="T813" s="32">
        <v>1</v>
      </c>
      <c r="V813" t="s">
        <v>2913</v>
      </c>
      <c r="W813" t="str">
        <f t="shared" si="24"/>
        <v>AMBA</v>
      </c>
      <c r="X813" s="31" t="str">
        <f t="shared" si="25"/>
        <v>CENS_AMBA</v>
      </c>
      <c r="Y813" s="35">
        <v>0.13800000000000001</v>
      </c>
      <c r="Z813" s="8">
        <f>IFERROR(IFERROR(VLOOKUP(G813,'IVSET-Escuelas'!A:F,4,FALSE),VLOOKUP(M813,'IVSET-Fines'!F:L,7,FALSE)),"-")</f>
        <v>0.45846265554428101</v>
      </c>
    </row>
    <row r="814" spans="1:26" ht="15" thickBot="1" x14ac:dyDescent="0.4">
      <c r="A814" s="5" t="s">
        <v>2916</v>
      </c>
      <c r="B814" s="5" t="s">
        <v>1532</v>
      </c>
      <c r="C814" s="5" t="s">
        <v>1530</v>
      </c>
      <c r="D814" s="5" t="s">
        <v>1531</v>
      </c>
      <c r="E814" s="5">
        <v>623612</v>
      </c>
      <c r="F814" s="5">
        <v>0</v>
      </c>
      <c r="G814" s="5" t="s">
        <v>1699</v>
      </c>
      <c r="H814" s="5" t="s">
        <v>20</v>
      </c>
      <c r="I814" s="6" t="s">
        <v>142</v>
      </c>
      <c r="J814" s="6" t="s">
        <v>21</v>
      </c>
      <c r="K814" s="6"/>
      <c r="L814" s="6" t="s">
        <v>1447</v>
      </c>
      <c r="M814" s="6"/>
      <c r="N814" s="6" t="s">
        <v>22</v>
      </c>
      <c r="O814" s="6" t="s">
        <v>23</v>
      </c>
      <c r="P814" s="6" t="s">
        <v>27</v>
      </c>
      <c r="Q814" s="6" t="s">
        <v>144</v>
      </c>
      <c r="R814" s="19">
        <v>145</v>
      </c>
      <c r="S814" s="20">
        <v>12</v>
      </c>
      <c r="T814" s="32">
        <v>1</v>
      </c>
      <c r="V814" t="s">
        <v>2913</v>
      </c>
      <c r="W814" t="str">
        <f t="shared" si="24"/>
        <v>AMBA</v>
      </c>
      <c r="X814" s="31" t="str">
        <f t="shared" si="25"/>
        <v>CENS_AMBA</v>
      </c>
      <c r="Y814" s="35">
        <v>0.14099999999999999</v>
      </c>
      <c r="Z814" s="8">
        <f>IFERROR(IFERROR(VLOOKUP(G814,'IVSET-Escuelas'!A:F,4,FALSE),VLOOKUP(M814,'IVSET-Fines'!F:L,7,FALSE)),"-")</f>
        <v>0.70193994045257568</v>
      </c>
    </row>
    <row r="815" spans="1:26" ht="15" thickBot="1" x14ac:dyDescent="0.4">
      <c r="A815" s="5" t="s">
        <v>2916</v>
      </c>
      <c r="B815" s="5" t="s">
        <v>204</v>
      </c>
      <c r="C815" s="5" t="s">
        <v>1084</v>
      </c>
      <c r="D815" s="5" t="s">
        <v>1085</v>
      </c>
      <c r="E815" s="5">
        <v>623688</v>
      </c>
      <c r="F815" s="5">
        <v>0</v>
      </c>
      <c r="G815" s="5" t="s">
        <v>1145</v>
      </c>
      <c r="H815" s="5" t="s">
        <v>20</v>
      </c>
      <c r="I815" s="6" t="s">
        <v>142</v>
      </c>
      <c r="J815" s="6" t="s">
        <v>21</v>
      </c>
      <c r="K815" s="6"/>
      <c r="L815" s="6" t="s">
        <v>172</v>
      </c>
      <c r="M815" s="6"/>
      <c r="N815" s="6" t="s">
        <v>22</v>
      </c>
      <c r="O815" s="6" t="s">
        <v>23</v>
      </c>
      <c r="P815" s="6" t="s">
        <v>27</v>
      </c>
      <c r="Q815" s="6" t="s">
        <v>144</v>
      </c>
      <c r="R815" s="19">
        <v>120</v>
      </c>
      <c r="S815" s="20">
        <v>4</v>
      </c>
      <c r="T815" s="32">
        <v>1</v>
      </c>
      <c r="V815" t="s">
        <v>2913</v>
      </c>
      <c r="W815" t="str">
        <f t="shared" si="24"/>
        <v>AMBA</v>
      </c>
      <c r="X815" s="31" t="str">
        <f t="shared" si="25"/>
        <v>CENS_AMBA</v>
      </c>
      <c r="Y815" s="35">
        <v>0.14399999999999999</v>
      </c>
      <c r="Z815" s="8">
        <f>IFERROR(IFERROR(VLOOKUP(G815,'IVSET-Escuelas'!A:F,4,FALSE),VLOOKUP(M815,'IVSET-Fines'!F:L,7,FALSE)),"-")</f>
        <v>0.74445778131484985</v>
      </c>
    </row>
    <row r="816" spans="1:26" ht="15" thickBot="1" x14ac:dyDescent="0.4">
      <c r="A816" s="5" t="s">
        <v>2916</v>
      </c>
      <c r="B816" s="5" t="s">
        <v>1532</v>
      </c>
      <c r="C816" s="5" t="s">
        <v>1530</v>
      </c>
      <c r="D816" s="5" t="s">
        <v>1531</v>
      </c>
      <c r="E816" s="5">
        <v>623615</v>
      </c>
      <c r="F816" s="5">
        <v>0</v>
      </c>
      <c r="G816" s="5" t="s">
        <v>1732</v>
      </c>
      <c r="H816" s="5" t="s">
        <v>20</v>
      </c>
      <c r="I816" s="6" t="s">
        <v>142</v>
      </c>
      <c r="J816" s="6" t="s">
        <v>21</v>
      </c>
      <c r="K816" s="6"/>
      <c r="L816" s="6" t="s">
        <v>1733</v>
      </c>
      <c r="M816" s="6"/>
      <c r="N816" s="6" t="s">
        <v>22</v>
      </c>
      <c r="O816" s="6" t="s">
        <v>23</v>
      </c>
      <c r="P816" s="6" t="s">
        <v>27</v>
      </c>
      <c r="Q816" s="6" t="s">
        <v>144</v>
      </c>
      <c r="R816" s="19">
        <v>87</v>
      </c>
      <c r="S816" s="20">
        <v>6</v>
      </c>
      <c r="T816" s="32">
        <v>1</v>
      </c>
      <c r="V816" t="s">
        <v>2913</v>
      </c>
      <c r="W816" t="str">
        <f t="shared" si="24"/>
        <v>AMBA</v>
      </c>
      <c r="X816" s="31" t="str">
        <f t="shared" si="25"/>
        <v>CENS_AMBA</v>
      </c>
      <c r="Y816" s="35">
        <v>0.14699999999999999</v>
      </c>
      <c r="Z816" s="8">
        <f>IFERROR(IFERROR(VLOOKUP(G816,'IVSET-Escuelas'!A:F,4,FALSE),VLOOKUP(M816,'IVSET-Fines'!F:L,7,FALSE)),"-")</f>
        <v>0.57414889335632324</v>
      </c>
    </row>
    <row r="817" spans="1:26" ht="15" thickBot="1" x14ac:dyDescent="0.4">
      <c r="A817" s="3" t="s">
        <v>2916</v>
      </c>
      <c r="B817" s="3" t="s">
        <v>1532</v>
      </c>
      <c r="C817" s="3" t="s">
        <v>1530</v>
      </c>
      <c r="D817" s="3" t="s">
        <v>1531</v>
      </c>
      <c r="E817" s="3">
        <v>623605</v>
      </c>
      <c r="F817" s="3">
        <v>0</v>
      </c>
      <c r="G817" s="3" t="s">
        <v>1690</v>
      </c>
      <c r="H817" s="3" t="s">
        <v>20</v>
      </c>
      <c r="I817" s="4" t="s">
        <v>142</v>
      </c>
      <c r="J817" s="4" t="s">
        <v>21</v>
      </c>
      <c r="K817" s="4"/>
      <c r="L817" s="4" t="s">
        <v>1691</v>
      </c>
      <c r="M817" s="4"/>
      <c r="N817" s="4" t="s">
        <v>22</v>
      </c>
      <c r="O817" s="4" t="s">
        <v>23</v>
      </c>
      <c r="P817" s="4" t="s">
        <v>27</v>
      </c>
      <c r="Q817" s="4" t="s">
        <v>144</v>
      </c>
      <c r="R817" s="21">
        <v>90</v>
      </c>
      <c r="S817" s="22">
        <v>5</v>
      </c>
      <c r="T817" s="32">
        <v>1</v>
      </c>
      <c r="V817" t="s">
        <v>2913</v>
      </c>
      <c r="W817" t="str">
        <f t="shared" si="24"/>
        <v>AMBA</v>
      </c>
      <c r="X817" s="31" t="str">
        <f t="shared" si="25"/>
        <v>CENS_AMBA</v>
      </c>
      <c r="Y817" s="35">
        <v>0.15</v>
      </c>
      <c r="Z817" s="8">
        <f>IFERROR(IFERROR(VLOOKUP(G817,'IVSET-Escuelas'!A:F,4,FALSE),VLOOKUP(M817,'IVSET-Fines'!F:L,7,FALSE)),"-")</f>
        <v>0.50623929500579834</v>
      </c>
    </row>
    <row r="818" spans="1:26" ht="15" thickBot="1" x14ac:dyDescent="0.4">
      <c r="A818" s="3" t="s">
        <v>2916</v>
      </c>
      <c r="B818" s="3" t="s">
        <v>1860</v>
      </c>
      <c r="C818" s="3" t="s">
        <v>1858</v>
      </c>
      <c r="D818" s="3" t="s">
        <v>1859</v>
      </c>
      <c r="E818" s="3">
        <v>623475</v>
      </c>
      <c r="F818" s="3">
        <v>0</v>
      </c>
      <c r="G818" s="3" t="s">
        <v>1904</v>
      </c>
      <c r="H818" s="3" t="s">
        <v>20</v>
      </c>
      <c r="I818" s="4" t="s">
        <v>142</v>
      </c>
      <c r="J818" s="4" t="s">
        <v>21</v>
      </c>
      <c r="K818" s="4"/>
      <c r="L818" s="4" t="s">
        <v>1905</v>
      </c>
      <c r="M818" s="4"/>
      <c r="N818" s="4" t="s">
        <v>22</v>
      </c>
      <c r="O818" s="4" t="s">
        <v>23</v>
      </c>
      <c r="P818" s="4" t="s">
        <v>27</v>
      </c>
      <c r="Q818" s="4" t="s">
        <v>144</v>
      </c>
      <c r="R818" s="21">
        <v>34</v>
      </c>
      <c r="S818" s="22">
        <v>3</v>
      </c>
      <c r="T818" s="32">
        <v>1</v>
      </c>
      <c r="V818" t="s">
        <v>2913</v>
      </c>
      <c r="W818" t="str">
        <f t="shared" si="24"/>
        <v>AMBA</v>
      </c>
      <c r="X818" s="31" t="str">
        <f t="shared" si="25"/>
        <v>CENS_AMBA</v>
      </c>
      <c r="Y818" s="35">
        <v>0.15</v>
      </c>
      <c r="Z818" s="8">
        <f>IFERROR(IFERROR(VLOOKUP(G818,'IVSET-Escuelas'!A:F,4,FALSE),VLOOKUP(M818,'IVSET-Fines'!F:L,7,FALSE)),"-")</f>
        <v>0.58234506845474243</v>
      </c>
    </row>
    <row r="819" spans="1:26" ht="15" thickBot="1" x14ac:dyDescent="0.4">
      <c r="A819" s="3" t="s">
        <v>2916</v>
      </c>
      <c r="B819" s="3" t="s">
        <v>356</v>
      </c>
      <c r="C819" s="3" t="s">
        <v>353</v>
      </c>
      <c r="D819" s="3" t="s">
        <v>355</v>
      </c>
      <c r="E819" s="3">
        <v>610298</v>
      </c>
      <c r="F819" s="3">
        <v>0</v>
      </c>
      <c r="G819" s="3" t="s">
        <v>404</v>
      </c>
      <c r="H819" s="3" t="s">
        <v>20</v>
      </c>
      <c r="I819" s="4" t="s">
        <v>142</v>
      </c>
      <c r="J819" s="4" t="s">
        <v>21</v>
      </c>
      <c r="K819" s="4"/>
      <c r="L819" s="4" t="s">
        <v>405</v>
      </c>
      <c r="M819" s="4"/>
      <c r="N819" s="4" t="s">
        <v>22</v>
      </c>
      <c r="O819" s="4" t="s">
        <v>23</v>
      </c>
      <c r="P819" s="4" t="s">
        <v>27</v>
      </c>
      <c r="Q819" s="4" t="s">
        <v>144</v>
      </c>
      <c r="R819" s="21">
        <v>119</v>
      </c>
      <c r="S819" s="22">
        <v>7</v>
      </c>
      <c r="T819" s="32">
        <v>1</v>
      </c>
      <c r="V819" t="s">
        <v>2913</v>
      </c>
      <c r="W819" t="str">
        <f t="shared" si="24"/>
        <v>AMBA</v>
      </c>
      <c r="X819" s="31" t="str">
        <f t="shared" si="25"/>
        <v>CENS_AMBA</v>
      </c>
      <c r="Y819" s="35">
        <v>0.151</v>
      </c>
      <c r="Z819" s="8">
        <f>IFERROR(IFERROR(VLOOKUP(G819,'IVSET-Escuelas'!A:F,4,FALSE),VLOOKUP(M819,'IVSET-Fines'!F:L,7,FALSE)),"-")</f>
        <v>0.20487257838249209</v>
      </c>
    </row>
    <row r="820" spans="1:26" ht="15" thickBot="1" x14ac:dyDescent="0.4">
      <c r="A820" s="3" t="s">
        <v>2916</v>
      </c>
      <c r="B820" s="3" t="s">
        <v>1860</v>
      </c>
      <c r="C820" s="3" t="s">
        <v>875</v>
      </c>
      <c r="D820" s="3" t="s">
        <v>2816</v>
      </c>
      <c r="E820" s="3">
        <v>623728</v>
      </c>
      <c r="F820" s="3">
        <v>0</v>
      </c>
      <c r="G820" s="3" t="s">
        <v>2833</v>
      </c>
      <c r="H820" s="3" t="s">
        <v>20</v>
      </c>
      <c r="I820" s="4" t="s">
        <v>142</v>
      </c>
      <c r="J820" s="4" t="s">
        <v>21</v>
      </c>
      <c r="K820" s="4"/>
      <c r="L820" s="4" t="s">
        <v>154</v>
      </c>
      <c r="M820" s="4"/>
      <c r="N820" s="4" t="s">
        <v>22</v>
      </c>
      <c r="O820" s="4" t="s">
        <v>23</v>
      </c>
      <c r="P820" s="4" t="s">
        <v>27</v>
      </c>
      <c r="Q820" s="4" t="s">
        <v>144</v>
      </c>
      <c r="R820" s="21">
        <v>118</v>
      </c>
      <c r="S820" s="22">
        <v>5</v>
      </c>
      <c r="T820" s="32">
        <v>1</v>
      </c>
      <c r="V820" t="s">
        <v>2913</v>
      </c>
      <c r="W820" t="str">
        <f t="shared" si="24"/>
        <v>AMBA</v>
      </c>
      <c r="X820" s="31" t="str">
        <f t="shared" si="25"/>
        <v>CENS_AMBA</v>
      </c>
      <c r="Y820" s="35">
        <v>0.154</v>
      </c>
      <c r="Z820" s="8">
        <f>IFERROR(IFERROR(VLOOKUP(G820,'IVSET-Escuelas'!A:F,4,FALSE),VLOOKUP(M820,'IVSET-Fines'!F:L,7,FALSE)),"-")</f>
        <v>0.40172117948532099</v>
      </c>
    </row>
    <row r="821" spans="1:26" ht="15" thickBot="1" x14ac:dyDescent="0.4">
      <c r="A821" s="5" t="s">
        <v>2916</v>
      </c>
      <c r="B821" s="5" t="s">
        <v>1532</v>
      </c>
      <c r="C821" s="5" t="s">
        <v>1530</v>
      </c>
      <c r="D821" s="5" t="s">
        <v>1531</v>
      </c>
      <c r="E821" s="5">
        <v>624061</v>
      </c>
      <c r="F821" s="5">
        <v>0</v>
      </c>
      <c r="G821" s="5" t="s">
        <v>1750</v>
      </c>
      <c r="H821" s="5" t="s">
        <v>20</v>
      </c>
      <c r="I821" s="6" t="s">
        <v>142</v>
      </c>
      <c r="J821" s="6" t="s">
        <v>21</v>
      </c>
      <c r="K821" s="6"/>
      <c r="L821" s="6" t="s">
        <v>1751</v>
      </c>
      <c r="M821" s="6"/>
      <c r="N821" s="6" t="s">
        <v>22</v>
      </c>
      <c r="O821" s="6" t="s">
        <v>134</v>
      </c>
      <c r="P821" s="6" t="s">
        <v>27</v>
      </c>
      <c r="Q821" s="6" t="s">
        <v>144</v>
      </c>
      <c r="R821" s="19">
        <v>92</v>
      </c>
      <c r="S821" s="20">
        <v>6</v>
      </c>
      <c r="T821" s="32">
        <v>1</v>
      </c>
      <c r="V821" t="s">
        <v>2913</v>
      </c>
      <c r="W821" t="str">
        <f t="shared" si="24"/>
        <v>AMBA</v>
      </c>
      <c r="X821" s="31" t="str">
        <f t="shared" si="25"/>
        <v>CENS_AMBA</v>
      </c>
      <c r="Y821" s="35">
        <v>0.155</v>
      </c>
      <c r="Z821" s="8">
        <f>IFERROR(IFERROR(VLOOKUP(G821,'IVSET-Escuelas'!A:F,4,FALSE),VLOOKUP(M821,'IVSET-Fines'!F:L,7,FALSE)),"-")</f>
        <v>0.94325405359268188</v>
      </c>
    </row>
    <row r="822" spans="1:26" ht="15" thickBot="1" x14ac:dyDescent="0.4">
      <c r="A822" s="3" t="s">
        <v>2916</v>
      </c>
      <c r="B822" s="3" t="s">
        <v>257</v>
      </c>
      <c r="C822" s="3" t="s">
        <v>2337</v>
      </c>
      <c r="D822" s="3" t="s">
        <v>2338</v>
      </c>
      <c r="E822" s="3">
        <v>601539</v>
      </c>
      <c r="F822" s="3">
        <v>0</v>
      </c>
      <c r="G822" s="3" t="s">
        <v>2345</v>
      </c>
      <c r="H822" s="3" t="s">
        <v>20</v>
      </c>
      <c r="I822" s="4" t="s">
        <v>142</v>
      </c>
      <c r="J822" s="4" t="s">
        <v>21</v>
      </c>
      <c r="K822" s="4"/>
      <c r="L822" s="4" t="s">
        <v>2346</v>
      </c>
      <c r="M822" s="4"/>
      <c r="N822" s="4" t="s">
        <v>22</v>
      </c>
      <c r="O822" s="4" t="s">
        <v>23</v>
      </c>
      <c r="P822" s="4" t="s">
        <v>27</v>
      </c>
      <c r="Q822" s="4" t="s">
        <v>144</v>
      </c>
      <c r="R822" s="21">
        <v>193</v>
      </c>
      <c r="S822" s="22">
        <v>14</v>
      </c>
      <c r="T822" s="32">
        <v>1</v>
      </c>
      <c r="V822" t="s">
        <v>2913</v>
      </c>
      <c r="W822" t="str">
        <f t="shared" si="24"/>
        <v>AMBA</v>
      </c>
      <c r="X822" s="31" t="str">
        <f t="shared" si="25"/>
        <v>CENS_AMBA</v>
      </c>
      <c r="Y822" s="35">
        <v>0.156</v>
      </c>
      <c r="Z822" s="8">
        <f>IFERROR(IFERROR(VLOOKUP(G822,'IVSET-Escuelas'!A:F,4,FALSE),VLOOKUP(M822,'IVSET-Fines'!F:L,7,FALSE)),"-")</f>
        <v>0.36431145668029791</v>
      </c>
    </row>
    <row r="823" spans="1:26" ht="15" thickBot="1" x14ac:dyDescent="0.4">
      <c r="A823" s="5" t="s">
        <v>2916</v>
      </c>
      <c r="B823" s="5" t="s">
        <v>1257</v>
      </c>
      <c r="C823" s="5" t="s">
        <v>2213</v>
      </c>
      <c r="D823" s="5" t="s">
        <v>2214</v>
      </c>
      <c r="E823" s="5">
        <v>623672</v>
      </c>
      <c r="F823" s="5">
        <v>0</v>
      </c>
      <c r="G823" s="5" t="s">
        <v>2236</v>
      </c>
      <c r="H823" s="5" t="s">
        <v>20</v>
      </c>
      <c r="I823" s="6" t="s">
        <v>142</v>
      </c>
      <c r="J823" s="6" t="s">
        <v>21</v>
      </c>
      <c r="K823" s="6"/>
      <c r="L823" s="6" t="s">
        <v>337</v>
      </c>
      <c r="M823" s="6"/>
      <c r="N823" s="6" t="s">
        <v>22</v>
      </c>
      <c r="O823" s="6" t="s">
        <v>23</v>
      </c>
      <c r="P823" s="6" t="s">
        <v>27</v>
      </c>
      <c r="Q823" s="6" t="s">
        <v>144</v>
      </c>
      <c r="R823" s="19">
        <v>120</v>
      </c>
      <c r="S823" s="20">
        <v>7</v>
      </c>
      <c r="T823" s="32">
        <v>1</v>
      </c>
      <c r="V823" t="s">
        <v>2913</v>
      </c>
      <c r="W823" t="str">
        <f t="shared" si="24"/>
        <v>AMBA</v>
      </c>
      <c r="X823" s="31" t="str">
        <f t="shared" si="25"/>
        <v>CENS_AMBA</v>
      </c>
      <c r="Y823" s="35">
        <v>0.157</v>
      </c>
      <c r="Z823" s="8">
        <f>IFERROR(IFERROR(VLOOKUP(G823,'IVSET-Escuelas'!A:F,4,FALSE),VLOOKUP(M823,'IVSET-Fines'!F:L,7,FALSE)),"-")</f>
        <v>0.2939707338809967</v>
      </c>
    </row>
    <row r="824" spans="1:26" ht="15" thickBot="1" x14ac:dyDescent="0.4">
      <c r="A824" s="5" t="s">
        <v>2916</v>
      </c>
      <c r="B824" s="5" t="s">
        <v>204</v>
      </c>
      <c r="C824" s="5" t="s">
        <v>137</v>
      </c>
      <c r="D824" s="5" t="s">
        <v>2629</v>
      </c>
      <c r="E824" s="5">
        <v>623751</v>
      </c>
      <c r="F824" s="5">
        <v>0</v>
      </c>
      <c r="G824" s="5" t="s">
        <v>2646</v>
      </c>
      <c r="H824" s="5" t="s">
        <v>20</v>
      </c>
      <c r="I824" s="6" t="s">
        <v>142</v>
      </c>
      <c r="J824" s="6" t="s">
        <v>21</v>
      </c>
      <c r="K824" s="6"/>
      <c r="L824" s="6" t="s">
        <v>2647</v>
      </c>
      <c r="M824" s="6"/>
      <c r="N824" s="6" t="s">
        <v>22</v>
      </c>
      <c r="O824" s="6" t="s">
        <v>23</v>
      </c>
      <c r="P824" s="6" t="s">
        <v>27</v>
      </c>
      <c r="Q824" s="6" t="s">
        <v>144</v>
      </c>
      <c r="R824" s="19">
        <v>195</v>
      </c>
      <c r="S824" s="20">
        <v>6</v>
      </c>
      <c r="T824" s="32">
        <v>1</v>
      </c>
      <c r="V824" t="s">
        <v>2913</v>
      </c>
      <c r="W824" t="str">
        <f t="shared" si="24"/>
        <v>AMBA</v>
      </c>
      <c r="X824" s="31" t="str">
        <f t="shared" si="25"/>
        <v>CENS_AMBA</v>
      </c>
      <c r="Y824" s="35">
        <v>0.158</v>
      </c>
      <c r="Z824" s="8">
        <f>IFERROR(IFERROR(VLOOKUP(G824,'IVSET-Escuelas'!A:F,4,FALSE),VLOOKUP(M824,'IVSET-Fines'!F:L,7,FALSE)),"-")</f>
        <v>0.52250015735626221</v>
      </c>
    </row>
    <row r="825" spans="1:26" ht="15" thickBot="1" x14ac:dyDescent="0.4">
      <c r="A825" s="3" t="s">
        <v>2916</v>
      </c>
      <c r="B825" s="3" t="s">
        <v>356</v>
      </c>
      <c r="C825" s="3" t="s">
        <v>1359</v>
      </c>
      <c r="D825" s="3" t="s">
        <v>1360</v>
      </c>
      <c r="E825" s="3">
        <v>624644</v>
      </c>
      <c r="F825" s="3">
        <v>0</v>
      </c>
      <c r="G825" s="3" t="s">
        <v>1449</v>
      </c>
      <c r="H825" s="3" t="s">
        <v>20</v>
      </c>
      <c r="I825" s="4" t="s">
        <v>142</v>
      </c>
      <c r="J825" s="4" t="s">
        <v>21</v>
      </c>
      <c r="K825" s="4"/>
      <c r="L825" s="4" t="s">
        <v>180</v>
      </c>
      <c r="M825" s="4"/>
      <c r="N825" s="4" t="s">
        <v>22</v>
      </c>
      <c r="O825" s="4" t="s">
        <v>23</v>
      </c>
      <c r="P825" s="4" t="s">
        <v>27</v>
      </c>
      <c r="Q825" s="4" t="s">
        <v>144</v>
      </c>
      <c r="R825" s="21">
        <v>44</v>
      </c>
      <c r="S825" s="22">
        <v>2</v>
      </c>
      <c r="T825" s="32">
        <v>1</v>
      </c>
      <c r="V825" t="s">
        <v>2913</v>
      </c>
      <c r="W825" t="str">
        <f t="shared" si="24"/>
        <v>AMBA</v>
      </c>
      <c r="X825" s="31" t="str">
        <f t="shared" si="25"/>
        <v>CENS_AMBA</v>
      </c>
      <c r="Y825" s="35">
        <v>0.16200000000000001</v>
      </c>
      <c r="Z825" s="8">
        <f>IFERROR(IFERROR(VLOOKUP(G825,'IVSET-Escuelas'!A:F,4,FALSE),VLOOKUP(M825,'IVSET-Fines'!F:L,7,FALSE)),"-")</f>
        <v>0.92407578229904175</v>
      </c>
    </row>
    <row r="826" spans="1:26" ht="15" thickBot="1" x14ac:dyDescent="0.4">
      <c r="A826" s="3" t="s">
        <v>2916</v>
      </c>
      <c r="B826" s="3" t="s">
        <v>257</v>
      </c>
      <c r="C826" s="3" t="s">
        <v>254</v>
      </c>
      <c r="D826" s="3" t="s">
        <v>256</v>
      </c>
      <c r="E826" s="3">
        <v>624744</v>
      </c>
      <c r="F826" s="3">
        <v>0</v>
      </c>
      <c r="G826" s="3" t="s">
        <v>345</v>
      </c>
      <c r="H826" s="3" t="s">
        <v>20</v>
      </c>
      <c r="I826" s="4" t="s">
        <v>142</v>
      </c>
      <c r="J826" s="4" t="s">
        <v>21</v>
      </c>
      <c r="K826" s="4"/>
      <c r="L826" s="4" t="s">
        <v>346</v>
      </c>
      <c r="M826" s="4"/>
      <c r="N826" s="4" t="s">
        <v>22</v>
      </c>
      <c r="O826" s="4" t="s">
        <v>23</v>
      </c>
      <c r="P826" s="4" t="s">
        <v>27</v>
      </c>
      <c r="Q826" s="4" t="s">
        <v>144</v>
      </c>
      <c r="R826" s="21">
        <v>69</v>
      </c>
      <c r="S826" s="22">
        <v>3</v>
      </c>
      <c r="T826" s="32">
        <v>1</v>
      </c>
      <c r="V826" t="s">
        <v>2913</v>
      </c>
      <c r="W826" t="str">
        <f t="shared" si="24"/>
        <v>AMBA</v>
      </c>
      <c r="X826" s="31" t="str">
        <f t="shared" si="25"/>
        <v>CENS_AMBA</v>
      </c>
      <c r="Y826" s="35">
        <v>0.16700000000000001</v>
      </c>
      <c r="Z826" s="8">
        <f>IFERROR(IFERROR(VLOOKUP(G826,'IVSET-Escuelas'!A:F,4,FALSE),VLOOKUP(M826,'IVSET-Fines'!F:L,7,FALSE)),"-")</f>
        <v>0.85072851181030273</v>
      </c>
    </row>
    <row r="827" spans="1:26" ht="15" thickBot="1" x14ac:dyDescent="0.4">
      <c r="A827" s="3" t="s">
        <v>2916</v>
      </c>
      <c r="B827" s="3" t="s">
        <v>204</v>
      </c>
      <c r="C827" s="3" t="s">
        <v>219</v>
      </c>
      <c r="D827" s="3" t="s">
        <v>2865</v>
      </c>
      <c r="E827" s="3">
        <v>623691</v>
      </c>
      <c r="F827" s="3">
        <v>0</v>
      </c>
      <c r="G827" s="3" t="s">
        <v>2885</v>
      </c>
      <c r="H827" s="3" t="s">
        <v>20</v>
      </c>
      <c r="I827" s="4" t="s">
        <v>142</v>
      </c>
      <c r="J827" s="4" t="s">
        <v>21</v>
      </c>
      <c r="K827" s="4"/>
      <c r="L827" s="4" t="s">
        <v>2142</v>
      </c>
      <c r="M827" s="4"/>
      <c r="N827" s="4" t="s">
        <v>22</v>
      </c>
      <c r="O827" s="4" t="s">
        <v>23</v>
      </c>
      <c r="P827" s="4" t="s">
        <v>27</v>
      </c>
      <c r="Q827" s="4" t="s">
        <v>144</v>
      </c>
      <c r="R827" s="21">
        <v>181</v>
      </c>
      <c r="S827" s="22">
        <v>12</v>
      </c>
      <c r="T827" s="32">
        <v>1</v>
      </c>
      <c r="V827" t="s">
        <v>2913</v>
      </c>
      <c r="W827" t="str">
        <f t="shared" si="24"/>
        <v>AMBA</v>
      </c>
      <c r="X827" s="31" t="str">
        <f t="shared" si="25"/>
        <v>CENS_AMBA</v>
      </c>
      <c r="Y827" s="35">
        <v>0.16700000000000001</v>
      </c>
      <c r="Z827" s="8">
        <f>IFERROR(IFERROR(VLOOKUP(G827,'IVSET-Escuelas'!A:F,4,FALSE),VLOOKUP(M827,'IVSET-Fines'!F:L,7,FALSE)),"-")</f>
        <v>0.23628568649291989</v>
      </c>
    </row>
    <row r="828" spans="1:26" ht="15" thickBot="1" x14ac:dyDescent="0.4">
      <c r="A828" s="3" t="s">
        <v>2916</v>
      </c>
      <c r="B828" s="3" t="s">
        <v>1532</v>
      </c>
      <c r="C828" s="3" t="s">
        <v>1530</v>
      </c>
      <c r="D828" s="3" t="s">
        <v>1531</v>
      </c>
      <c r="E828" s="3">
        <v>614307</v>
      </c>
      <c r="F828" s="3">
        <v>2</v>
      </c>
      <c r="G828" s="3" t="s">
        <v>1760</v>
      </c>
      <c r="H828" s="3" t="s">
        <v>20</v>
      </c>
      <c r="I828" s="4" t="s">
        <v>142</v>
      </c>
      <c r="J828" s="4" t="s">
        <v>139</v>
      </c>
      <c r="K828" s="4" t="s">
        <v>1676</v>
      </c>
      <c r="L828" s="4" t="s">
        <v>1761</v>
      </c>
      <c r="M828" s="4"/>
      <c r="N828" s="4" t="s">
        <v>22</v>
      </c>
      <c r="O828" s="4" t="s">
        <v>23</v>
      </c>
      <c r="P828" s="4" t="s">
        <v>27</v>
      </c>
      <c r="Q828" s="4" t="s">
        <v>144</v>
      </c>
      <c r="R828" s="21">
        <v>146</v>
      </c>
      <c r="S828" s="22">
        <v>13</v>
      </c>
      <c r="T828" s="32">
        <v>1</v>
      </c>
      <c r="V828" t="s">
        <v>2913</v>
      </c>
      <c r="W828" t="str">
        <f t="shared" si="24"/>
        <v>AMBA</v>
      </c>
      <c r="X828" s="31" t="str">
        <f t="shared" si="25"/>
        <v>CENS_AMBA</v>
      </c>
      <c r="Y828" s="35">
        <v>0.16900000000000001</v>
      </c>
      <c r="Z828" s="8">
        <f>IFERROR(IFERROR(VLOOKUP(G828,'IVSET-Escuelas'!A:F,4,FALSE),VLOOKUP(M828,'IVSET-Fines'!F:L,7,FALSE)),"-")</f>
        <v>0.50384563207626343</v>
      </c>
    </row>
    <row r="829" spans="1:26" ht="15" thickBot="1" x14ac:dyDescent="0.4">
      <c r="A829" s="5" t="s">
        <v>2916</v>
      </c>
      <c r="B829" s="5" t="s">
        <v>356</v>
      </c>
      <c r="C829" s="5" t="s">
        <v>805</v>
      </c>
      <c r="D829" s="5" t="s">
        <v>2500</v>
      </c>
      <c r="E829" s="5">
        <v>623597</v>
      </c>
      <c r="F829" s="5">
        <v>0</v>
      </c>
      <c r="G829" s="5" t="s">
        <v>2546</v>
      </c>
      <c r="H829" s="5" t="s">
        <v>20</v>
      </c>
      <c r="I829" s="6" t="s">
        <v>142</v>
      </c>
      <c r="J829" s="6" t="s">
        <v>21</v>
      </c>
      <c r="K829" s="6"/>
      <c r="L829" s="6" t="s">
        <v>341</v>
      </c>
      <c r="M829" s="6"/>
      <c r="N829" s="6" t="s">
        <v>22</v>
      </c>
      <c r="O829" s="6" t="s">
        <v>23</v>
      </c>
      <c r="P829" s="6" t="s">
        <v>27</v>
      </c>
      <c r="Q829" s="6" t="s">
        <v>144</v>
      </c>
      <c r="R829" s="19">
        <v>94</v>
      </c>
      <c r="S829" s="20">
        <v>6</v>
      </c>
      <c r="T829" s="32">
        <v>1</v>
      </c>
      <c r="V829" t="s">
        <v>2913</v>
      </c>
      <c r="W829" t="str">
        <f t="shared" si="24"/>
        <v>AMBA</v>
      </c>
      <c r="X829" s="31" t="str">
        <f t="shared" si="25"/>
        <v>CENS_AMBA</v>
      </c>
      <c r="Y829" s="35">
        <v>0.17</v>
      </c>
      <c r="Z829" s="8">
        <f>IFERROR(IFERROR(VLOOKUP(G829,'IVSET-Escuelas'!A:F,4,FALSE),VLOOKUP(M829,'IVSET-Fines'!F:L,7,FALSE)),"-")</f>
        <v>0.54669082164764404</v>
      </c>
    </row>
    <row r="830" spans="1:26" ht="15" thickBot="1" x14ac:dyDescent="0.4">
      <c r="A830" s="3" t="s">
        <v>2916</v>
      </c>
      <c r="B830" s="3" t="s">
        <v>1780</v>
      </c>
      <c r="C830" s="3" t="s">
        <v>238</v>
      </c>
      <c r="D830" s="3" t="s">
        <v>2887</v>
      </c>
      <c r="E830" s="3">
        <v>623706</v>
      </c>
      <c r="F830" s="3">
        <v>0</v>
      </c>
      <c r="G830" s="3" t="s">
        <v>2902</v>
      </c>
      <c r="H830" s="3" t="s">
        <v>20</v>
      </c>
      <c r="I830" s="4" t="s">
        <v>142</v>
      </c>
      <c r="J830" s="4" t="s">
        <v>21</v>
      </c>
      <c r="K830" s="4"/>
      <c r="L830" s="4" t="s">
        <v>2142</v>
      </c>
      <c r="M830" s="4"/>
      <c r="N830" s="4" t="s">
        <v>22</v>
      </c>
      <c r="O830" s="4" t="s">
        <v>23</v>
      </c>
      <c r="P830" s="4" t="s">
        <v>27</v>
      </c>
      <c r="Q830" s="4" t="s">
        <v>144</v>
      </c>
      <c r="R830" s="21">
        <v>101</v>
      </c>
      <c r="S830" s="22">
        <v>9</v>
      </c>
      <c r="T830" s="32">
        <v>1</v>
      </c>
      <c r="V830" t="s">
        <v>2913</v>
      </c>
      <c r="W830" t="str">
        <f t="shared" si="24"/>
        <v>AMBA</v>
      </c>
      <c r="X830" s="31" t="str">
        <f t="shared" si="25"/>
        <v>CENS_AMBA</v>
      </c>
      <c r="Y830" s="35">
        <v>0.17100000000000001</v>
      </c>
      <c r="Z830" s="8">
        <f>IFERROR(IFERROR(VLOOKUP(G830,'IVSET-Escuelas'!A:F,4,FALSE),VLOOKUP(M830,'IVSET-Fines'!F:L,7,FALSE)),"-")</f>
        <v>0.37705501914024347</v>
      </c>
    </row>
    <row r="831" spans="1:26" ht="15" thickBot="1" x14ac:dyDescent="0.4">
      <c r="A831" s="3" t="s">
        <v>2916</v>
      </c>
      <c r="B831" s="3" t="s">
        <v>1860</v>
      </c>
      <c r="C831" s="3" t="s">
        <v>875</v>
      </c>
      <c r="D831" s="3" t="s">
        <v>2816</v>
      </c>
      <c r="E831" s="3">
        <v>623193</v>
      </c>
      <c r="F831" s="3">
        <v>0</v>
      </c>
      <c r="G831" s="3" t="s">
        <v>2824</v>
      </c>
      <c r="H831" s="3" t="s">
        <v>20</v>
      </c>
      <c r="I831" s="4" t="s">
        <v>142</v>
      </c>
      <c r="J831" s="4" t="s">
        <v>21</v>
      </c>
      <c r="K831" s="4"/>
      <c r="L831" s="4" t="s">
        <v>2825</v>
      </c>
      <c r="M831" s="4"/>
      <c r="N831" s="4" t="s">
        <v>22</v>
      </c>
      <c r="O831" s="4" t="s">
        <v>23</v>
      </c>
      <c r="P831" s="4" t="s">
        <v>27</v>
      </c>
      <c r="Q831" s="4" t="s">
        <v>144</v>
      </c>
      <c r="R831" s="21">
        <v>85</v>
      </c>
      <c r="S831" s="22">
        <v>6</v>
      </c>
      <c r="T831" s="32">
        <v>1</v>
      </c>
      <c r="V831" t="s">
        <v>2913</v>
      </c>
      <c r="W831" t="str">
        <f t="shared" si="24"/>
        <v>AMBA</v>
      </c>
      <c r="X831" s="31" t="str">
        <f t="shared" si="25"/>
        <v>CENS_AMBA</v>
      </c>
      <c r="Y831" s="35">
        <v>0.17299999999999999</v>
      </c>
      <c r="Z831" s="8">
        <f>IFERROR(IFERROR(VLOOKUP(G831,'IVSET-Escuelas'!A:F,4,FALSE),VLOOKUP(M831,'IVSET-Fines'!F:L,7,FALSE)),"-")</f>
        <v>0.4067293107509613</v>
      </c>
    </row>
    <row r="832" spans="1:26" ht="15" thickBot="1" x14ac:dyDescent="0.4">
      <c r="A832" s="3" t="s">
        <v>2916</v>
      </c>
      <c r="B832" s="3" t="s">
        <v>817</v>
      </c>
      <c r="C832" s="3" t="s">
        <v>600</v>
      </c>
      <c r="D832" s="3" t="s">
        <v>2661</v>
      </c>
      <c r="E832" s="3">
        <v>609840</v>
      </c>
      <c r="F832" s="3">
        <v>0</v>
      </c>
      <c r="G832" s="3" t="s">
        <v>2699</v>
      </c>
      <c r="H832" s="3" t="s">
        <v>20</v>
      </c>
      <c r="I832" s="4" t="s">
        <v>142</v>
      </c>
      <c r="J832" s="4" t="s">
        <v>21</v>
      </c>
      <c r="K832" s="4"/>
      <c r="L832" s="4" t="s">
        <v>400</v>
      </c>
      <c r="M832" s="4"/>
      <c r="N832" s="4" t="s">
        <v>22</v>
      </c>
      <c r="O832" s="4" t="s">
        <v>23</v>
      </c>
      <c r="P832" s="4" t="s">
        <v>27</v>
      </c>
      <c r="Q832" s="4" t="s">
        <v>144</v>
      </c>
      <c r="R832" s="21">
        <v>184</v>
      </c>
      <c r="S832" s="22">
        <v>10</v>
      </c>
      <c r="T832" s="32">
        <v>1</v>
      </c>
      <c r="V832" t="s">
        <v>2913</v>
      </c>
      <c r="W832" t="str">
        <f t="shared" si="24"/>
        <v>AMBA</v>
      </c>
      <c r="X832" s="31" t="str">
        <f t="shared" si="25"/>
        <v>CENS_AMBA</v>
      </c>
      <c r="Y832" s="35">
        <v>0.17499999999999999</v>
      </c>
      <c r="Z832" s="8">
        <f>IFERROR(IFERROR(VLOOKUP(G832,'IVSET-Escuelas'!A:F,4,FALSE),VLOOKUP(M832,'IVSET-Fines'!F:L,7,FALSE)),"-")</f>
        <v>0.57189202308654785</v>
      </c>
    </row>
    <row r="833" spans="1:26" ht="15" thickBot="1" x14ac:dyDescent="0.4">
      <c r="A833" s="3" t="s">
        <v>2916</v>
      </c>
      <c r="B833" s="3" t="s">
        <v>204</v>
      </c>
      <c r="C833" s="3" t="s">
        <v>137</v>
      </c>
      <c r="D833" s="3" t="s">
        <v>2629</v>
      </c>
      <c r="E833" s="3">
        <v>623695</v>
      </c>
      <c r="F833" s="3">
        <v>0</v>
      </c>
      <c r="G833" s="3" t="s">
        <v>2650</v>
      </c>
      <c r="H833" s="3" t="s">
        <v>20</v>
      </c>
      <c r="I833" s="4" t="s">
        <v>142</v>
      </c>
      <c r="J833" s="4" t="s">
        <v>21</v>
      </c>
      <c r="K833" s="4"/>
      <c r="L833" s="4" t="s">
        <v>2651</v>
      </c>
      <c r="M833" s="4"/>
      <c r="N833" s="4" t="s">
        <v>22</v>
      </c>
      <c r="O833" s="4" t="s">
        <v>23</v>
      </c>
      <c r="P833" s="4" t="s">
        <v>27</v>
      </c>
      <c r="Q833" s="4" t="s">
        <v>144</v>
      </c>
      <c r="R833" s="21">
        <v>102</v>
      </c>
      <c r="S833" s="22">
        <v>5</v>
      </c>
      <c r="T833" s="32">
        <v>1</v>
      </c>
      <c r="V833" t="s">
        <v>2913</v>
      </c>
      <c r="W833" t="str">
        <f t="shared" si="24"/>
        <v>AMBA</v>
      </c>
      <c r="X833" s="31" t="str">
        <f t="shared" si="25"/>
        <v>CENS_AMBA</v>
      </c>
      <c r="Y833" s="35">
        <v>0.17599999999999999</v>
      </c>
      <c r="Z833" s="8">
        <f>IFERROR(IFERROR(VLOOKUP(G833,'IVSET-Escuelas'!A:F,4,FALSE),VLOOKUP(M833,'IVSET-Fines'!F:L,7,FALSE)),"-")</f>
        <v>0.59308761358261108</v>
      </c>
    </row>
    <row r="834" spans="1:26" ht="15" thickBot="1" x14ac:dyDescent="0.4">
      <c r="A834" s="5" t="s">
        <v>2916</v>
      </c>
      <c r="B834" s="5" t="s">
        <v>1780</v>
      </c>
      <c r="C834" s="5" t="s">
        <v>1778</v>
      </c>
      <c r="D834" s="5" t="s">
        <v>1779</v>
      </c>
      <c r="E834" s="5">
        <v>607584</v>
      </c>
      <c r="F834" s="5">
        <v>0</v>
      </c>
      <c r="G834" s="5" t="s">
        <v>1842</v>
      </c>
      <c r="H834" s="5" t="s">
        <v>20</v>
      </c>
      <c r="I834" s="6" t="s">
        <v>142</v>
      </c>
      <c r="J834" s="6" t="s">
        <v>21</v>
      </c>
      <c r="K834" s="6"/>
      <c r="L834" s="6" t="s">
        <v>168</v>
      </c>
      <c r="M834" s="6"/>
      <c r="N834" s="6" t="s">
        <v>22</v>
      </c>
      <c r="O834" s="6" t="s">
        <v>23</v>
      </c>
      <c r="P834" s="6" t="s">
        <v>27</v>
      </c>
      <c r="Q834" s="6" t="s">
        <v>144</v>
      </c>
      <c r="R834" s="19">
        <v>278</v>
      </c>
      <c r="S834" s="20">
        <v>17</v>
      </c>
      <c r="T834" s="32">
        <v>1</v>
      </c>
      <c r="V834" t="s">
        <v>2913</v>
      </c>
      <c r="W834" t="str">
        <f t="shared" ref="W834:W897" si="26">+IF(V834="","",IF(V834="FINES",CONCATENATE("R",IF(OR(B834="16",B834="21",B834="22",B834="23"),"16212223",IF(OR(B834="15",B834="17",B834="24",B834="25"),"15172425",B834))),IF(V834="CEBAS","UNICO",IF(VALUE(B834)&lt;=11,"AMBA","INTERIOR"))))</f>
        <v>AMBA</v>
      </c>
      <c r="X834" s="31" t="str">
        <f t="shared" ref="X834:X897" si="27">+IF(V834="","-",CONCATENATE(V834,"_",W834))</f>
        <v>CENS_AMBA</v>
      </c>
      <c r="Y834" s="35">
        <v>0.17899999999999999</v>
      </c>
      <c r="Z834" s="8">
        <f>IFERROR(IFERROR(VLOOKUP(G834,'IVSET-Escuelas'!A:F,4,FALSE),VLOOKUP(M834,'IVSET-Fines'!F:L,7,FALSE)),"-")</f>
        <v>0.59574270248413086</v>
      </c>
    </row>
    <row r="835" spans="1:26" ht="15" thickBot="1" x14ac:dyDescent="0.4">
      <c r="A835" s="5" t="s">
        <v>2916</v>
      </c>
      <c r="B835" s="5" t="s">
        <v>1780</v>
      </c>
      <c r="C835" s="5" t="s">
        <v>1778</v>
      </c>
      <c r="D835" s="5" t="s">
        <v>1779</v>
      </c>
      <c r="E835" s="5">
        <v>624722</v>
      </c>
      <c r="F835" s="5">
        <v>0</v>
      </c>
      <c r="G835" s="5" t="s">
        <v>1846</v>
      </c>
      <c r="H835" s="5" t="s">
        <v>20</v>
      </c>
      <c r="I835" s="6" t="s">
        <v>142</v>
      </c>
      <c r="J835" s="6" t="s">
        <v>21</v>
      </c>
      <c r="K835" s="6"/>
      <c r="L835" s="6" t="s">
        <v>1847</v>
      </c>
      <c r="M835" s="6"/>
      <c r="N835" s="6" t="s">
        <v>22</v>
      </c>
      <c r="O835" s="6" t="s">
        <v>23</v>
      </c>
      <c r="P835" s="6" t="s">
        <v>27</v>
      </c>
      <c r="Q835" s="6" t="s">
        <v>144</v>
      </c>
      <c r="R835" s="19">
        <v>120</v>
      </c>
      <c r="S835" s="20">
        <v>6</v>
      </c>
      <c r="T835" s="32">
        <v>1</v>
      </c>
      <c r="V835" t="s">
        <v>2913</v>
      </c>
      <c r="W835" t="str">
        <f t="shared" si="26"/>
        <v>AMBA</v>
      </c>
      <c r="X835" s="31" t="str">
        <f t="shared" si="27"/>
        <v>CENS_AMBA</v>
      </c>
      <c r="Y835" s="35">
        <v>0.17899999999999999</v>
      </c>
      <c r="Z835" s="8">
        <f>IFERROR(IFERROR(VLOOKUP(G835,'IVSET-Escuelas'!A:F,4,FALSE),VLOOKUP(M835,'IVSET-Fines'!F:L,7,FALSE)),"-")</f>
        <v>0.78592360019683838</v>
      </c>
    </row>
    <row r="836" spans="1:26" ht="15" thickBot="1" x14ac:dyDescent="0.4">
      <c r="A836" s="5" t="s">
        <v>2916</v>
      </c>
      <c r="B836" s="5" t="s">
        <v>1780</v>
      </c>
      <c r="C836" s="5" t="s">
        <v>1248</v>
      </c>
      <c r="D836" s="5" t="s">
        <v>2348</v>
      </c>
      <c r="E836" s="5">
        <v>623719</v>
      </c>
      <c r="F836" s="5">
        <v>0</v>
      </c>
      <c r="G836" s="5" t="s">
        <v>2378</v>
      </c>
      <c r="H836" s="5" t="s">
        <v>20</v>
      </c>
      <c r="I836" s="6" t="s">
        <v>142</v>
      </c>
      <c r="J836" s="6" t="s">
        <v>21</v>
      </c>
      <c r="K836" s="6"/>
      <c r="L836" s="6" t="s">
        <v>154</v>
      </c>
      <c r="M836" s="6"/>
      <c r="N836" s="6" t="s">
        <v>22</v>
      </c>
      <c r="O836" s="6" t="s">
        <v>23</v>
      </c>
      <c r="P836" s="6" t="s">
        <v>27</v>
      </c>
      <c r="Q836" s="6" t="s">
        <v>144</v>
      </c>
      <c r="R836" s="19">
        <v>123</v>
      </c>
      <c r="S836" s="20">
        <v>11</v>
      </c>
      <c r="T836" s="32">
        <v>1</v>
      </c>
      <c r="V836" t="s">
        <v>2913</v>
      </c>
      <c r="W836" t="str">
        <f t="shared" si="26"/>
        <v>AMBA</v>
      </c>
      <c r="X836" s="31" t="str">
        <f t="shared" si="27"/>
        <v>CENS_AMBA</v>
      </c>
      <c r="Y836" s="35">
        <v>0.184</v>
      </c>
      <c r="Z836" s="8">
        <f>IFERROR(IFERROR(VLOOKUP(G836,'IVSET-Escuelas'!A:F,4,FALSE),VLOOKUP(M836,'IVSET-Fines'!F:L,7,FALSE)),"-")</f>
        <v>9.1145090758800507E-2</v>
      </c>
    </row>
    <row r="837" spans="1:26" ht="15" thickBot="1" x14ac:dyDescent="0.4">
      <c r="A837" s="5" t="s">
        <v>2916</v>
      </c>
      <c r="B837" s="5" t="s">
        <v>1860</v>
      </c>
      <c r="C837" s="5" t="s">
        <v>411</v>
      </c>
      <c r="D837" s="5" t="s">
        <v>2791</v>
      </c>
      <c r="E837" s="5">
        <v>623749</v>
      </c>
      <c r="F837" s="5">
        <v>0</v>
      </c>
      <c r="G837" s="5" t="s">
        <v>2813</v>
      </c>
      <c r="H837" s="5" t="s">
        <v>20</v>
      </c>
      <c r="I837" s="6" t="s">
        <v>142</v>
      </c>
      <c r="J837" s="6" t="s">
        <v>21</v>
      </c>
      <c r="K837" s="6"/>
      <c r="L837" s="6" t="s">
        <v>2814</v>
      </c>
      <c r="M837" s="6"/>
      <c r="N837" s="6" t="s">
        <v>22</v>
      </c>
      <c r="O837" s="6" t="s">
        <v>23</v>
      </c>
      <c r="P837" s="6" t="s">
        <v>27</v>
      </c>
      <c r="Q837" s="6" t="s">
        <v>144</v>
      </c>
      <c r="R837" s="19">
        <v>157</v>
      </c>
      <c r="S837" s="20">
        <v>6</v>
      </c>
      <c r="T837" s="32">
        <v>1</v>
      </c>
      <c r="V837" t="s">
        <v>2913</v>
      </c>
      <c r="W837" t="str">
        <f t="shared" si="26"/>
        <v>AMBA</v>
      </c>
      <c r="X837" s="31" t="str">
        <f t="shared" si="27"/>
        <v>CENS_AMBA</v>
      </c>
      <c r="Y837" s="35">
        <v>0.186</v>
      </c>
      <c r="Z837" s="8">
        <f>IFERROR(IFERROR(VLOOKUP(G837,'IVSET-Escuelas'!A:F,4,FALSE),VLOOKUP(M837,'IVSET-Fines'!F:L,7,FALSE)),"-")</f>
        <v>0.75747889280319214</v>
      </c>
    </row>
    <row r="838" spans="1:26" ht="15" thickBot="1" x14ac:dyDescent="0.4">
      <c r="A838" s="3" t="s">
        <v>2916</v>
      </c>
      <c r="B838" s="3" t="s">
        <v>257</v>
      </c>
      <c r="C838" s="3" t="s">
        <v>253</v>
      </c>
      <c r="D838" s="3" t="s">
        <v>2759</v>
      </c>
      <c r="E838" s="3">
        <v>623361</v>
      </c>
      <c r="F838" s="3">
        <v>0</v>
      </c>
      <c r="G838" s="3" t="s">
        <v>2767</v>
      </c>
      <c r="H838" s="3" t="s">
        <v>20</v>
      </c>
      <c r="I838" s="4" t="s">
        <v>142</v>
      </c>
      <c r="J838" s="4" t="s">
        <v>21</v>
      </c>
      <c r="K838" s="4"/>
      <c r="L838" s="4" t="s">
        <v>770</v>
      </c>
      <c r="M838" s="4"/>
      <c r="N838" s="4" t="s">
        <v>22</v>
      </c>
      <c r="O838" s="4" t="s">
        <v>23</v>
      </c>
      <c r="P838" s="4" t="s">
        <v>27</v>
      </c>
      <c r="Q838" s="4" t="s">
        <v>144</v>
      </c>
      <c r="R838" s="21">
        <v>250</v>
      </c>
      <c r="S838" s="22">
        <v>9</v>
      </c>
      <c r="T838" s="32">
        <v>1</v>
      </c>
      <c r="V838" t="s">
        <v>2913</v>
      </c>
      <c r="W838" t="str">
        <f t="shared" si="26"/>
        <v>AMBA</v>
      </c>
      <c r="X838" s="31" t="str">
        <f t="shared" si="27"/>
        <v>CENS_AMBA</v>
      </c>
      <c r="Y838" s="35">
        <v>0.189</v>
      </c>
      <c r="Z838" s="8">
        <f>IFERROR(IFERROR(VLOOKUP(G838,'IVSET-Escuelas'!A:F,4,FALSE),VLOOKUP(M838,'IVSET-Fines'!F:L,7,FALSE)),"-")</f>
        <v>0.57638472318649292</v>
      </c>
    </row>
    <row r="839" spans="1:26" ht="15" thickBot="1" x14ac:dyDescent="0.4">
      <c r="A839" s="3" t="s">
        <v>2916</v>
      </c>
      <c r="B839" s="3" t="s">
        <v>356</v>
      </c>
      <c r="C839" s="3" t="s">
        <v>353</v>
      </c>
      <c r="D839" s="3" t="s">
        <v>355</v>
      </c>
      <c r="E839" s="3">
        <v>601652</v>
      </c>
      <c r="F839" s="3">
        <v>0</v>
      </c>
      <c r="G839" s="3" t="s">
        <v>399</v>
      </c>
      <c r="H839" s="3" t="s">
        <v>20</v>
      </c>
      <c r="I839" s="4" t="s">
        <v>142</v>
      </c>
      <c r="J839" s="4" t="s">
        <v>21</v>
      </c>
      <c r="K839" s="4"/>
      <c r="L839" s="4" t="s">
        <v>400</v>
      </c>
      <c r="M839" s="4"/>
      <c r="N839" s="4" t="s">
        <v>22</v>
      </c>
      <c r="O839" s="4" t="s">
        <v>23</v>
      </c>
      <c r="P839" s="4" t="s">
        <v>27</v>
      </c>
      <c r="Q839" s="4" t="s">
        <v>144</v>
      </c>
      <c r="R839" s="21">
        <v>108</v>
      </c>
      <c r="S839" s="22">
        <v>7</v>
      </c>
      <c r="T839" s="32">
        <v>1</v>
      </c>
      <c r="V839" t="s">
        <v>2913</v>
      </c>
      <c r="W839" t="str">
        <f t="shared" si="26"/>
        <v>AMBA</v>
      </c>
      <c r="X839" s="31" t="str">
        <f t="shared" si="27"/>
        <v>CENS_AMBA</v>
      </c>
      <c r="Y839" s="35">
        <v>0.19</v>
      </c>
      <c r="Z839" s="8">
        <f>IFERROR(IFERROR(VLOOKUP(G839,'IVSET-Escuelas'!A:F,4,FALSE),VLOOKUP(M839,'IVSET-Fines'!F:L,7,FALSE)),"-")</f>
        <v>0.2022132724523544</v>
      </c>
    </row>
    <row r="840" spans="1:26" ht="15" thickBot="1" x14ac:dyDescent="0.4">
      <c r="A840" s="3" t="s">
        <v>2916</v>
      </c>
      <c r="B840" s="3" t="s">
        <v>1860</v>
      </c>
      <c r="C840" s="3" t="s">
        <v>224</v>
      </c>
      <c r="D840" s="3" t="s">
        <v>2837</v>
      </c>
      <c r="E840" s="3">
        <v>623736</v>
      </c>
      <c r="F840" s="3">
        <v>0</v>
      </c>
      <c r="G840" s="3" t="s">
        <v>2861</v>
      </c>
      <c r="H840" s="3" t="s">
        <v>20</v>
      </c>
      <c r="I840" s="4" t="s">
        <v>142</v>
      </c>
      <c r="J840" s="4" t="s">
        <v>21</v>
      </c>
      <c r="K840" s="4"/>
      <c r="L840" s="4" t="s">
        <v>341</v>
      </c>
      <c r="M840" s="4"/>
      <c r="N840" s="4" t="s">
        <v>22</v>
      </c>
      <c r="O840" s="4" t="s">
        <v>23</v>
      </c>
      <c r="P840" s="4" t="s">
        <v>27</v>
      </c>
      <c r="Q840" s="4" t="s">
        <v>144</v>
      </c>
      <c r="R840" s="21">
        <v>132</v>
      </c>
      <c r="S840" s="22">
        <v>7</v>
      </c>
      <c r="T840" s="32">
        <v>1</v>
      </c>
      <c r="V840" t="s">
        <v>2913</v>
      </c>
      <c r="W840" t="str">
        <f t="shared" si="26"/>
        <v>AMBA</v>
      </c>
      <c r="X840" s="31" t="str">
        <f t="shared" si="27"/>
        <v>CENS_AMBA</v>
      </c>
      <c r="Y840" s="35">
        <v>0.193</v>
      </c>
      <c r="Z840" s="8">
        <f>IFERROR(IFERROR(VLOOKUP(G840,'IVSET-Escuelas'!A:F,4,FALSE),VLOOKUP(M840,'IVSET-Fines'!F:L,7,FALSE)),"-")</f>
        <v>0.64218282699584961</v>
      </c>
    </row>
    <row r="841" spans="1:26" ht="15" thickBot="1" x14ac:dyDescent="0.4">
      <c r="A841" s="3" t="s">
        <v>2916</v>
      </c>
      <c r="B841" s="3" t="s">
        <v>817</v>
      </c>
      <c r="C841" s="3" t="s">
        <v>600</v>
      </c>
      <c r="D841" s="3" t="s">
        <v>2661</v>
      </c>
      <c r="E841" s="3">
        <v>623642</v>
      </c>
      <c r="F841" s="3">
        <v>0</v>
      </c>
      <c r="G841" s="3" t="s">
        <v>2702</v>
      </c>
      <c r="H841" s="3" t="s">
        <v>20</v>
      </c>
      <c r="I841" s="4" t="s">
        <v>142</v>
      </c>
      <c r="J841" s="4" t="s">
        <v>21</v>
      </c>
      <c r="K841" s="4"/>
      <c r="L841" s="4" t="s">
        <v>636</v>
      </c>
      <c r="M841" s="4"/>
      <c r="N841" s="4" t="s">
        <v>22</v>
      </c>
      <c r="O841" s="4" t="s">
        <v>23</v>
      </c>
      <c r="P841" s="4" t="s">
        <v>27</v>
      </c>
      <c r="Q841" s="4" t="s">
        <v>144</v>
      </c>
      <c r="R841" s="21">
        <v>508</v>
      </c>
      <c r="S841" s="22">
        <v>18</v>
      </c>
      <c r="T841" s="32">
        <v>1</v>
      </c>
      <c r="V841" t="s">
        <v>2913</v>
      </c>
      <c r="W841" t="str">
        <f t="shared" si="26"/>
        <v>AMBA</v>
      </c>
      <c r="X841" s="31" t="str">
        <f t="shared" si="27"/>
        <v>CENS_AMBA</v>
      </c>
      <c r="Y841" s="35">
        <v>0.19600000000000001</v>
      </c>
      <c r="Z841" s="8">
        <f>IFERROR(IFERROR(VLOOKUP(G841,'IVSET-Escuelas'!A:F,4,FALSE),VLOOKUP(M841,'IVSET-Fines'!F:L,7,FALSE)),"-")</f>
        <v>0.38149964809417719</v>
      </c>
    </row>
    <row r="842" spans="1:26" ht="15" thickBot="1" x14ac:dyDescent="0.4">
      <c r="A842" s="3" t="s">
        <v>2916</v>
      </c>
      <c r="B842" s="3" t="s">
        <v>138</v>
      </c>
      <c r="C842" s="3" t="s">
        <v>2199</v>
      </c>
      <c r="D842" s="3" t="s">
        <v>2200</v>
      </c>
      <c r="E842" s="3">
        <v>623755</v>
      </c>
      <c r="F842" s="3">
        <v>0</v>
      </c>
      <c r="G842" s="3" t="s">
        <v>2204</v>
      </c>
      <c r="H842" s="3" t="s">
        <v>20</v>
      </c>
      <c r="I842" s="4" t="s">
        <v>142</v>
      </c>
      <c r="J842" s="4" t="s">
        <v>21</v>
      </c>
      <c r="K842" s="4"/>
      <c r="L842" s="4" t="s">
        <v>251</v>
      </c>
      <c r="M842" s="4"/>
      <c r="N842" s="4" t="s">
        <v>22</v>
      </c>
      <c r="O842" s="4" t="s">
        <v>23</v>
      </c>
      <c r="P842" s="4" t="s">
        <v>27</v>
      </c>
      <c r="Q842" s="4" t="s">
        <v>144</v>
      </c>
      <c r="R842" s="21">
        <v>89</v>
      </c>
      <c r="S842" s="22">
        <v>4</v>
      </c>
      <c r="T842" s="32">
        <v>1</v>
      </c>
      <c r="V842" t="s">
        <v>2913</v>
      </c>
      <c r="W842" t="str">
        <f t="shared" si="26"/>
        <v>AMBA</v>
      </c>
      <c r="X842" s="31" t="str">
        <f t="shared" si="27"/>
        <v>CENS_AMBA</v>
      </c>
      <c r="Y842" s="35">
        <v>0.20100000000000001</v>
      </c>
      <c r="Z842" s="8">
        <f>IFERROR(IFERROR(VLOOKUP(G842,'IVSET-Escuelas'!A:F,4,FALSE),VLOOKUP(M842,'IVSET-Fines'!F:L,7,FALSE)),"-")</f>
        <v>0.30070489645004272</v>
      </c>
    </row>
    <row r="843" spans="1:26" ht="15" thickBot="1" x14ac:dyDescent="0.4">
      <c r="A843" s="5" t="s">
        <v>2916</v>
      </c>
      <c r="B843" s="5" t="s">
        <v>1780</v>
      </c>
      <c r="C843" s="5" t="s">
        <v>1248</v>
      </c>
      <c r="D843" s="5" t="s">
        <v>2348</v>
      </c>
      <c r="E843" s="5">
        <v>610731</v>
      </c>
      <c r="F843" s="5">
        <v>0</v>
      </c>
      <c r="G843" s="5" t="s">
        <v>2372</v>
      </c>
      <c r="H843" s="5" t="s">
        <v>20</v>
      </c>
      <c r="I843" s="6" t="s">
        <v>142</v>
      </c>
      <c r="J843" s="6" t="s">
        <v>21</v>
      </c>
      <c r="K843" s="6"/>
      <c r="L843" s="6" t="s">
        <v>146</v>
      </c>
      <c r="M843" s="6"/>
      <c r="N843" s="6" t="s">
        <v>22</v>
      </c>
      <c r="O843" s="6" t="s">
        <v>23</v>
      </c>
      <c r="P843" s="6" t="s">
        <v>27</v>
      </c>
      <c r="Q843" s="6" t="s">
        <v>144</v>
      </c>
      <c r="R843" s="19">
        <v>124</v>
      </c>
      <c r="S843" s="20">
        <v>8</v>
      </c>
      <c r="T843" s="32">
        <v>1</v>
      </c>
      <c r="V843" t="s">
        <v>2913</v>
      </c>
      <c r="W843" t="str">
        <f t="shared" si="26"/>
        <v>AMBA</v>
      </c>
      <c r="X843" s="31" t="str">
        <f t="shared" si="27"/>
        <v>CENS_AMBA</v>
      </c>
      <c r="Y843" s="35">
        <v>0.20300000000000001</v>
      </c>
      <c r="Z843" s="8">
        <f>IFERROR(IFERROR(VLOOKUP(G843,'IVSET-Escuelas'!A:F,4,FALSE),VLOOKUP(M843,'IVSET-Fines'!F:L,7,FALSE)),"-")</f>
        <v>0.40349259972572332</v>
      </c>
    </row>
    <row r="844" spans="1:26" ht="15" thickBot="1" x14ac:dyDescent="0.4">
      <c r="A844" s="3" t="s">
        <v>2916</v>
      </c>
      <c r="B844" s="3" t="s">
        <v>1860</v>
      </c>
      <c r="C844" s="3" t="s">
        <v>1858</v>
      </c>
      <c r="D844" s="3" t="s">
        <v>1859</v>
      </c>
      <c r="E844" s="3">
        <v>623746</v>
      </c>
      <c r="F844" s="3">
        <v>0</v>
      </c>
      <c r="G844" s="3" t="s">
        <v>1914</v>
      </c>
      <c r="H844" s="3" t="s">
        <v>20</v>
      </c>
      <c r="I844" s="4" t="s">
        <v>142</v>
      </c>
      <c r="J844" s="4" t="s">
        <v>21</v>
      </c>
      <c r="K844" s="4"/>
      <c r="L844" s="4" t="s">
        <v>164</v>
      </c>
      <c r="M844" s="4"/>
      <c r="N844" s="4" t="s">
        <v>22</v>
      </c>
      <c r="O844" s="4" t="s">
        <v>23</v>
      </c>
      <c r="P844" s="4" t="s">
        <v>27</v>
      </c>
      <c r="Q844" s="4" t="s">
        <v>144</v>
      </c>
      <c r="R844" s="21">
        <v>92</v>
      </c>
      <c r="S844" s="22">
        <v>3</v>
      </c>
      <c r="T844" s="32">
        <v>1</v>
      </c>
      <c r="V844" t="s">
        <v>2913</v>
      </c>
      <c r="W844" t="str">
        <f t="shared" si="26"/>
        <v>AMBA</v>
      </c>
      <c r="X844" s="31" t="str">
        <f t="shared" si="27"/>
        <v>CENS_AMBA</v>
      </c>
      <c r="Y844" s="35">
        <v>0.221</v>
      </c>
      <c r="Z844" s="8">
        <f>IFERROR(IFERROR(VLOOKUP(G844,'IVSET-Escuelas'!A:F,4,FALSE),VLOOKUP(M844,'IVSET-Fines'!F:L,7,FALSE)),"-")</f>
        <v>0.86546367406845093</v>
      </c>
    </row>
    <row r="845" spans="1:26" ht="15" thickBot="1" x14ac:dyDescent="0.4">
      <c r="A845" s="5" t="s">
        <v>2916</v>
      </c>
      <c r="B845" s="5" t="s">
        <v>356</v>
      </c>
      <c r="C845" s="5" t="s">
        <v>1359</v>
      </c>
      <c r="D845" s="5" t="s">
        <v>1360</v>
      </c>
      <c r="E845" s="5">
        <v>622205</v>
      </c>
      <c r="F845" s="5">
        <v>0</v>
      </c>
      <c r="G845" s="5" t="s">
        <v>1433</v>
      </c>
      <c r="H845" s="5" t="s">
        <v>20</v>
      </c>
      <c r="I845" s="6" t="s">
        <v>142</v>
      </c>
      <c r="J845" s="6" t="s">
        <v>21</v>
      </c>
      <c r="K845" s="6"/>
      <c r="L845" s="6" t="s">
        <v>1434</v>
      </c>
      <c r="M845" s="6"/>
      <c r="N845" s="6" t="s">
        <v>22</v>
      </c>
      <c r="O845" s="6" t="s">
        <v>23</v>
      </c>
      <c r="P845" s="6" t="s">
        <v>27</v>
      </c>
      <c r="Q845" s="6" t="s">
        <v>144</v>
      </c>
      <c r="R845" s="19">
        <v>111</v>
      </c>
      <c r="S845" s="20">
        <v>6</v>
      </c>
      <c r="T845" s="32">
        <v>1</v>
      </c>
      <c r="V845" t="s">
        <v>2913</v>
      </c>
      <c r="W845" t="str">
        <f t="shared" si="26"/>
        <v>AMBA</v>
      </c>
      <c r="X845" s="31" t="str">
        <f t="shared" si="27"/>
        <v>CENS_AMBA</v>
      </c>
      <c r="Y845" s="35">
        <v>0.223</v>
      </c>
      <c r="Z845" s="8">
        <f>IFERROR(IFERROR(VLOOKUP(G845,'IVSET-Escuelas'!A:F,4,FALSE),VLOOKUP(M845,'IVSET-Fines'!F:L,7,FALSE)),"-")</f>
        <v>0.95466327667236328</v>
      </c>
    </row>
    <row r="846" spans="1:26" ht="15" thickBot="1" x14ac:dyDescent="0.4">
      <c r="A846" s="3" t="s">
        <v>2916</v>
      </c>
      <c r="B846" s="3" t="s">
        <v>19</v>
      </c>
      <c r="C846" s="3" t="s">
        <v>1480</v>
      </c>
      <c r="D846" s="3" t="s">
        <v>1481</v>
      </c>
      <c r="E846" s="3">
        <v>624112</v>
      </c>
      <c r="F846" s="3">
        <v>0</v>
      </c>
      <c r="G846" s="3" t="s">
        <v>1492</v>
      </c>
      <c r="H846" s="3" t="s">
        <v>20</v>
      </c>
      <c r="I846" s="4" t="s">
        <v>142</v>
      </c>
      <c r="J846" s="4" t="s">
        <v>21</v>
      </c>
      <c r="K846" s="4"/>
      <c r="L846" s="4" t="s">
        <v>587</v>
      </c>
      <c r="M846" s="4"/>
      <c r="N846" s="4" t="s">
        <v>199</v>
      </c>
      <c r="O846" s="4" t="s">
        <v>23</v>
      </c>
      <c r="P846" s="4" t="s">
        <v>27</v>
      </c>
      <c r="Q846" s="4" t="s">
        <v>144</v>
      </c>
      <c r="R846" s="21">
        <v>169</v>
      </c>
      <c r="S846" s="22">
        <v>10</v>
      </c>
      <c r="T846" s="32">
        <v>1</v>
      </c>
      <c r="V846" t="s">
        <v>2913</v>
      </c>
      <c r="W846" t="str">
        <f t="shared" si="26"/>
        <v>AMBA</v>
      </c>
      <c r="X846" s="31" t="str">
        <f t="shared" si="27"/>
        <v>CENS_AMBA</v>
      </c>
      <c r="Y846" s="35">
        <v>0.224</v>
      </c>
      <c r="Z846" s="8">
        <f>IFERROR(IFERROR(VLOOKUP(G846,'IVSET-Escuelas'!A:F,4,FALSE),VLOOKUP(M846,'IVSET-Fines'!F:L,7,FALSE)),"-")</f>
        <v>0.40119367837905878</v>
      </c>
    </row>
    <row r="847" spans="1:26" ht="15" thickBot="1" x14ac:dyDescent="0.4">
      <c r="A847" s="5" t="s">
        <v>2916</v>
      </c>
      <c r="B847" s="5" t="s">
        <v>1860</v>
      </c>
      <c r="C847" s="5" t="s">
        <v>411</v>
      </c>
      <c r="D847" s="5" t="s">
        <v>2791</v>
      </c>
      <c r="E847" s="5">
        <v>603226</v>
      </c>
      <c r="F847" s="5">
        <v>0</v>
      </c>
      <c r="G847" s="5" t="s">
        <v>2808</v>
      </c>
      <c r="H847" s="5" t="s">
        <v>20</v>
      </c>
      <c r="I847" s="6" t="s">
        <v>142</v>
      </c>
      <c r="J847" s="6" t="s">
        <v>21</v>
      </c>
      <c r="K847" s="6"/>
      <c r="L847" s="6" t="s">
        <v>2809</v>
      </c>
      <c r="M847" s="6"/>
      <c r="N847" s="6" t="s">
        <v>22</v>
      </c>
      <c r="O847" s="6" t="s">
        <v>23</v>
      </c>
      <c r="P847" s="6" t="s">
        <v>27</v>
      </c>
      <c r="Q847" s="6" t="s">
        <v>144</v>
      </c>
      <c r="R847" s="19">
        <v>284</v>
      </c>
      <c r="S847" s="20">
        <v>16</v>
      </c>
      <c r="T847" s="32">
        <v>1</v>
      </c>
      <c r="V847" t="s">
        <v>2913</v>
      </c>
      <c r="W847" t="str">
        <f t="shared" si="26"/>
        <v>AMBA</v>
      </c>
      <c r="X847" s="31" t="str">
        <f t="shared" si="27"/>
        <v>CENS_AMBA</v>
      </c>
      <c r="Y847" s="35">
        <v>0.22600000000000001</v>
      </c>
      <c r="Z847" s="8">
        <f>IFERROR(IFERROR(VLOOKUP(G847,'IVSET-Escuelas'!A:F,4,FALSE),VLOOKUP(M847,'IVSET-Fines'!F:L,7,FALSE)),"-")</f>
        <v>0.16117595136165619</v>
      </c>
    </row>
    <row r="848" spans="1:26" ht="15" thickBot="1" x14ac:dyDescent="0.4">
      <c r="A848" s="5" t="s">
        <v>2916</v>
      </c>
      <c r="B848" s="5" t="s">
        <v>257</v>
      </c>
      <c r="C848" s="5" t="s">
        <v>772</v>
      </c>
      <c r="D848" s="5" t="s">
        <v>773</v>
      </c>
      <c r="E848" s="5">
        <v>623657</v>
      </c>
      <c r="F848" s="5">
        <v>0</v>
      </c>
      <c r="G848" s="5" t="s">
        <v>797</v>
      </c>
      <c r="H848" s="5" t="s">
        <v>20</v>
      </c>
      <c r="I848" s="6" t="s">
        <v>142</v>
      </c>
      <c r="J848" s="6" t="s">
        <v>21</v>
      </c>
      <c r="K848" s="6"/>
      <c r="L848" s="6" t="s">
        <v>251</v>
      </c>
      <c r="M848" s="6"/>
      <c r="N848" s="6" t="s">
        <v>22</v>
      </c>
      <c r="O848" s="6" t="s">
        <v>23</v>
      </c>
      <c r="P848" s="6" t="s">
        <v>27</v>
      </c>
      <c r="Q848" s="6" t="s">
        <v>144</v>
      </c>
      <c r="R848" s="19">
        <v>129</v>
      </c>
      <c r="S848" s="20">
        <v>14</v>
      </c>
      <c r="T848" s="32">
        <v>1</v>
      </c>
      <c r="V848" t="s">
        <v>2913</v>
      </c>
      <c r="W848" t="str">
        <f t="shared" si="26"/>
        <v>AMBA</v>
      </c>
      <c r="X848" s="31" t="str">
        <f t="shared" si="27"/>
        <v>CENS_AMBA</v>
      </c>
      <c r="Y848" s="35">
        <v>0.23200000000000001</v>
      </c>
      <c r="Z848" s="8">
        <f>IFERROR(IFERROR(VLOOKUP(G848,'IVSET-Escuelas'!A:F,4,FALSE),VLOOKUP(M848,'IVSET-Fines'!F:L,7,FALSE)),"-")</f>
        <v>0.24642811715602869</v>
      </c>
    </row>
    <row r="849" spans="1:26" ht="15" thickBot="1" x14ac:dyDescent="0.4">
      <c r="A849" s="5" t="s">
        <v>2916</v>
      </c>
      <c r="B849" s="5" t="s">
        <v>1532</v>
      </c>
      <c r="C849" s="5" t="s">
        <v>1530</v>
      </c>
      <c r="D849" s="5" t="s">
        <v>1531</v>
      </c>
      <c r="E849" s="5">
        <v>623628</v>
      </c>
      <c r="F849" s="5">
        <v>0</v>
      </c>
      <c r="G849" s="5" t="s">
        <v>1714</v>
      </c>
      <c r="H849" s="5" t="s">
        <v>20</v>
      </c>
      <c r="I849" s="6" t="s">
        <v>142</v>
      </c>
      <c r="J849" s="6" t="s">
        <v>21</v>
      </c>
      <c r="K849" s="6"/>
      <c r="L849" s="6" t="s">
        <v>1715</v>
      </c>
      <c r="M849" s="6"/>
      <c r="N849" s="6" t="s">
        <v>22</v>
      </c>
      <c r="O849" s="6" t="s">
        <v>23</v>
      </c>
      <c r="P849" s="6" t="s">
        <v>27</v>
      </c>
      <c r="Q849" s="6" t="s">
        <v>144</v>
      </c>
      <c r="R849" s="19">
        <v>68</v>
      </c>
      <c r="S849" s="20">
        <v>6</v>
      </c>
      <c r="T849" s="32">
        <v>1</v>
      </c>
      <c r="V849" t="s">
        <v>2913</v>
      </c>
      <c r="W849" t="str">
        <f t="shared" si="26"/>
        <v>AMBA</v>
      </c>
      <c r="X849" s="31" t="str">
        <f t="shared" si="27"/>
        <v>CENS_AMBA</v>
      </c>
      <c r="Y849" s="35">
        <v>0.23499999999999999</v>
      </c>
      <c r="Z849" s="8">
        <f>IFERROR(IFERROR(VLOOKUP(G849,'IVSET-Escuelas'!A:F,4,FALSE),VLOOKUP(M849,'IVSET-Fines'!F:L,7,FALSE)),"-")</f>
        <v>0.47052127122879028</v>
      </c>
    </row>
    <row r="850" spans="1:26" ht="15" thickBot="1" x14ac:dyDescent="0.4">
      <c r="A850" s="3" t="s">
        <v>2916</v>
      </c>
      <c r="B850" s="3" t="s">
        <v>204</v>
      </c>
      <c r="C850" s="3" t="s">
        <v>1084</v>
      </c>
      <c r="D850" s="3" t="s">
        <v>1085</v>
      </c>
      <c r="E850" s="3">
        <v>604217</v>
      </c>
      <c r="F850" s="3">
        <v>0</v>
      </c>
      <c r="G850" s="3" t="s">
        <v>1121</v>
      </c>
      <c r="H850" s="3" t="s">
        <v>20</v>
      </c>
      <c r="I850" s="4" t="s">
        <v>142</v>
      </c>
      <c r="J850" s="4" t="s">
        <v>21</v>
      </c>
      <c r="K850" s="4"/>
      <c r="L850" s="4" t="s">
        <v>143</v>
      </c>
      <c r="M850" s="4"/>
      <c r="N850" s="4" t="s">
        <v>22</v>
      </c>
      <c r="O850" s="4" t="s">
        <v>134</v>
      </c>
      <c r="P850" s="4" t="s">
        <v>27</v>
      </c>
      <c r="Q850" s="4" t="s">
        <v>144</v>
      </c>
      <c r="R850" s="21">
        <v>238</v>
      </c>
      <c r="S850" s="22">
        <v>13</v>
      </c>
      <c r="T850" s="32">
        <v>1</v>
      </c>
      <c r="V850" t="s">
        <v>2913</v>
      </c>
      <c r="W850" t="str">
        <f t="shared" si="26"/>
        <v>AMBA</v>
      </c>
      <c r="X850" s="31" t="str">
        <f t="shared" si="27"/>
        <v>CENS_AMBA</v>
      </c>
      <c r="Y850" s="35">
        <v>0.23599999999999999</v>
      </c>
      <c r="Z850" s="8">
        <f>IFERROR(IFERROR(VLOOKUP(G850,'IVSET-Escuelas'!A:F,4,FALSE),VLOOKUP(M850,'IVSET-Fines'!F:L,7,FALSE)),"-")</f>
        <v>7.2055131196975708E-2</v>
      </c>
    </row>
    <row r="851" spans="1:26" ht="15" thickBot="1" x14ac:dyDescent="0.4">
      <c r="A851" s="5" t="s">
        <v>2916</v>
      </c>
      <c r="B851" s="5" t="s">
        <v>222</v>
      </c>
      <c r="C851" s="5" t="s">
        <v>1154</v>
      </c>
      <c r="D851" s="5" t="s">
        <v>1155</v>
      </c>
      <c r="E851" s="5">
        <v>623767</v>
      </c>
      <c r="F851" s="5">
        <v>0</v>
      </c>
      <c r="G851" s="5" t="s">
        <v>1174</v>
      </c>
      <c r="H851" s="5" t="s">
        <v>20</v>
      </c>
      <c r="I851" s="6" t="s">
        <v>142</v>
      </c>
      <c r="J851" s="6" t="s">
        <v>21</v>
      </c>
      <c r="K851" s="6"/>
      <c r="L851" s="6" t="s">
        <v>1175</v>
      </c>
      <c r="M851" s="6"/>
      <c r="N851" s="6" t="s">
        <v>22</v>
      </c>
      <c r="O851" s="6" t="s">
        <v>23</v>
      </c>
      <c r="P851" s="6" t="s">
        <v>27</v>
      </c>
      <c r="Q851" s="6" t="s">
        <v>144</v>
      </c>
      <c r="R851" s="19">
        <v>118</v>
      </c>
      <c r="S851" s="20">
        <v>6</v>
      </c>
      <c r="T851" s="32">
        <v>1</v>
      </c>
      <c r="V851" t="s">
        <v>2913</v>
      </c>
      <c r="W851" t="str">
        <f t="shared" si="26"/>
        <v>AMBA</v>
      </c>
      <c r="X851" s="31" t="str">
        <f t="shared" si="27"/>
        <v>CENS_AMBA</v>
      </c>
      <c r="Y851" s="35">
        <v>0.23699999999999999</v>
      </c>
      <c r="Z851" s="8">
        <f>IFERROR(IFERROR(VLOOKUP(G851,'IVSET-Escuelas'!A:F,4,FALSE),VLOOKUP(M851,'IVSET-Fines'!F:L,7,FALSE)),"-")</f>
        <v>0.186187744140625</v>
      </c>
    </row>
    <row r="852" spans="1:26" ht="15" thickBot="1" x14ac:dyDescent="0.4">
      <c r="A852" s="5" t="s">
        <v>2916</v>
      </c>
      <c r="B852" s="5" t="s">
        <v>1780</v>
      </c>
      <c r="C852" s="5" t="s">
        <v>1778</v>
      </c>
      <c r="D852" s="5" t="s">
        <v>1779</v>
      </c>
      <c r="E852" s="5">
        <v>623710</v>
      </c>
      <c r="F852" s="5">
        <v>0</v>
      </c>
      <c r="G852" s="5" t="s">
        <v>1836</v>
      </c>
      <c r="H852" s="5" t="s">
        <v>20</v>
      </c>
      <c r="I852" s="6" t="s">
        <v>142</v>
      </c>
      <c r="J852" s="6" t="s">
        <v>21</v>
      </c>
      <c r="K852" s="6"/>
      <c r="L852" s="6" t="s">
        <v>156</v>
      </c>
      <c r="M852" s="6"/>
      <c r="N852" s="6" t="s">
        <v>22</v>
      </c>
      <c r="O852" s="6" t="s">
        <v>23</v>
      </c>
      <c r="P852" s="6" t="s">
        <v>27</v>
      </c>
      <c r="Q852" s="6" t="s">
        <v>144</v>
      </c>
      <c r="R852" s="19">
        <v>102</v>
      </c>
      <c r="S852" s="20">
        <v>6</v>
      </c>
      <c r="T852" s="32">
        <v>1</v>
      </c>
      <c r="V852" t="s">
        <v>2913</v>
      </c>
      <c r="W852" t="str">
        <f t="shared" si="26"/>
        <v>AMBA</v>
      </c>
      <c r="X852" s="31" t="str">
        <f t="shared" si="27"/>
        <v>CENS_AMBA</v>
      </c>
      <c r="Y852" s="35">
        <v>0.23899999999999999</v>
      </c>
      <c r="Z852" s="8">
        <f>IFERROR(IFERROR(VLOOKUP(G852,'IVSET-Escuelas'!A:F,4,FALSE),VLOOKUP(M852,'IVSET-Fines'!F:L,7,FALSE)),"-")</f>
        <v>0.59574270248413086</v>
      </c>
    </row>
    <row r="853" spans="1:26" ht="15" thickBot="1" x14ac:dyDescent="0.4">
      <c r="A853" s="5" t="s">
        <v>2916</v>
      </c>
      <c r="B853" s="5" t="s">
        <v>19</v>
      </c>
      <c r="C853" s="5" t="s">
        <v>17</v>
      </c>
      <c r="D853" s="5" t="s">
        <v>18</v>
      </c>
      <c r="E853" s="5">
        <v>623589</v>
      </c>
      <c r="F853" s="5">
        <v>0</v>
      </c>
      <c r="G853" s="5" t="s">
        <v>157</v>
      </c>
      <c r="H853" s="5" t="s">
        <v>20</v>
      </c>
      <c r="I853" s="6" t="s">
        <v>142</v>
      </c>
      <c r="J853" s="6" t="s">
        <v>21</v>
      </c>
      <c r="K853" s="6"/>
      <c r="L853" s="6" t="s">
        <v>158</v>
      </c>
      <c r="M853" s="6"/>
      <c r="N853" s="6" t="s">
        <v>22</v>
      </c>
      <c r="O853" s="6" t="s">
        <v>23</v>
      </c>
      <c r="P853" s="6" t="s">
        <v>27</v>
      </c>
      <c r="Q853" s="6" t="s">
        <v>144</v>
      </c>
      <c r="R853" s="19">
        <v>95</v>
      </c>
      <c r="S853" s="20">
        <v>6</v>
      </c>
      <c r="T853" s="32">
        <v>1</v>
      </c>
      <c r="V853" t="s">
        <v>2913</v>
      </c>
      <c r="W853" t="str">
        <f t="shared" si="26"/>
        <v>AMBA</v>
      </c>
      <c r="X853" s="31" t="str">
        <f t="shared" si="27"/>
        <v>CENS_AMBA</v>
      </c>
      <c r="Y853" s="35">
        <v>0.245</v>
      </c>
      <c r="Z853" s="8">
        <f>IFERROR(IFERROR(VLOOKUP(G853,'IVSET-Escuelas'!A:F,4,FALSE),VLOOKUP(M853,'IVSET-Fines'!F:L,7,FALSE)),"-")</f>
        <v>0.48205062747001648</v>
      </c>
    </row>
    <row r="854" spans="1:26" ht="15" thickBot="1" x14ac:dyDescent="0.4">
      <c r="A854" s="3" t="s">
        <v>2916</v>
      </c>
      <c r="B854" s="3" t="s">
        <v>204</v>
      </c>
      <c r="C854" s="3" t="s">
        <v>1084</v>
      </c>
      <c r="D854" s="3" t="s">
        <v>1085</v>
      </c>
      <c r="E854" s="3">
        <v>623687</v>
      </c>
      <c r="F854" s="3">
        <v>0</v>
      </c>
      <c r="G854" s="3" t="s">
        <v>1144</v>
      </c>
      <c r="H854" s="3" t="s">
        <v>20</v>
      </c>
      <c r="I854" s="4" t="s">
        <v>142</v>
      </c>
      <c r="J854" s="4" t="s">
        <v>21</v>
      </c>
      <c r="K854" s="4"/>
      <c r="L854" s="4" t="s">
        <v>170</v>
      </c>
      <c r="M854" s="4"/>
      <c r="N854" s="4" t="s">
        <v>22</v>
      </c>
      <c r="O854" s="4" t="s">
        <v>23</v>
      </c>
      <c r="P854" s="4" t="s">
        <v>27</v>
      </c>
      <c r="Q854" s="4" t="s">
        <v>144</v>
      </c>
      <c r="R854" s="21">
        <v>98</v>
      </c>
      <c r="S854" s="22">
        <v>4</v>
      </c>
      <c r="T854" s="32">
        <v>1</v>
      </c>
      <c r="V854" t="s">
        <v>2913</v>
      </c>
      <c r="W854" t="str">
        <f t="shared" si="26"/>
        <v>AMBA</v>
      </c>
      <c r="X854" s="31" t="str">
        <f t="shared" si="27"/>
        <v>CENS_AMBA</v>
      </c>
      <c r="Y854" s="35">
        <v>0.246</v>
      </c>
      <c r="Z854" s="8">
        <f>IFERROR(IFERROR(VLOOKUP(G854,'IVSET-Escuelas'!A:F,4,FALSE),VLOOKUP(M854,'IVSET-Fines'!F:L,7,FALSE)),"-")</f>
        <v>0.30185794830322271</v>
      </c>
    </row>
    <row r="855" spans="1:26" ht="15" thickBot="1" x14ac:dyDescent="0.4">
      <c r="A855" s="5" t="s">
        <v>2916</v>
      </c>
      <c r="B855" s="5" t="s">
        <v>1860</v>
      </c>
      <c r="C855" s="5" t="s">
        <v>224</v>
      </c>
      <c r="D855" s="5" t="s">
        <v>2837</v>
      </c>
      <c r="E855" s="5">
        <v>623733</v>
      </c>
      <c r="F855" s="5">
        <v>0</v>
      </c>
      <c r="G855" s="5" t="s">
        <v>2858</v>
      </c>
      <c r="H855" s="5" t="s">
        <v>20</v>
      </c>
      <c r="I855" s="6" t="s">
        <v>142</v>
      </c>
      <c r="J855" s="6" t="s">
        <v>21</v>
      </c>
      <c r="K855" s="6"/>
      <c r="L855" s="6" t="s">
        <v>337</v>
      </c>
      <c r="M855" s="6"/>
      <c r="N855" s="6" t="s">
        <v>22</v>
      </c>
      <c r="O855" s="6" t="s">
        <v>23</v>
      </c>
      <c r="P855" s="6" t="s">
        <v>27</v>
      </c>
      <c r="Q855" s="6" t="s">
        <v>144</v>
      </c>
      <c r="R855" s="19">
        <v>177</v>
      </c>
      <c r="S855" s="20">
        <v>7</v>
      </c>
      <c r="T855" s="32">
        <v>1</v>
      </c>
      <c r="V855" t="s">
        <v>2913</v>
      </c>
      <c r="W855" t="str">
        <f t="shared" si="26"/>
        <v>AMBA</v>
      </c>
      <c r="X855" s="31" t="str">
        <f t="shared" si="27"/>
        <v>CENS_AMBA</v>
      </c>
      <c r="Y855" s="35">
        <v>0.247</v>
      </c>
      <c r="Z855" s="8">
        <f>IFERROR(IFERROR(VLOOKUP(G855,'IVSET-Escuelas'!A:F,4,FALSE),VLOOKUP(M855,'IVSET-Fines'!F:L,7,FALSE)),"-")</f>
        <v>0.51184219121932983</v>
      </c>
    </row>
    <row r="856" spans="1:26" ht="15" thickBot="1" x14ac:dyDescent="0.4">
      <c r="A856" s="3" t="s">
        <v>2916</v>
      </c>
      <c r="B856" s="3" t="s">
        <v>1860</v>
      </c>
      <c r="C856" s="3" t="s">
        <v>411</v>
      </c>
      <c r="D856" s="3" t="s">
        <v>2791</v>
      </c>
      <c r="E856" s="3">
        <v>600273</v>
      </c>
      <c r="F856" s="3">
        <v>0</v>
      </c>
      <c r="G856" s="3" t="s">
        <v>2807</v>
      </c>
      <c r="H856" s="3" t="s">
        <v>20</v>
      </c>
      <c r="I856" s="4" t="s">
        <v>142</v>
      </c>
      <c r="J856" s="4" t="s">
        <v>21</v>
      </c>
      <c r="K856" s="4"/>
      <c r="L856" s="4" t="s">
        <v>251</v>
      </c>
      <c r="M856" s="4"/>
      <c r="N856" s="4" t="s">
        <v>22</v>
      </c>
      <c r="O856" s="4" t="s">
        <v>23</v>
      </c>
      <c r="P856" s="4" t="s">
        <v>27</v>
      </c>
      <c r="Q856" s="4" t="s">
        <v>144</v>
      </c>
      <c r="R856" s="21">
        <v>115</v>
      </c>
      <c r="S856" s="22">
        <v>6</v>
      </c>
      <c r="T856" s="32">
        <v>1</v>
      </c>
      <c r="V856" t="s">
        <v>2913</v>
      </c>
      <c r="W856" t="str">
        <f t="shared" si="26"/>
        <v>AMBA</v>
      </c>
      <c r="X856" s="31" t="str">
        <f t="shared" si="27"/>
        <v>CENS_AMBA</v>
      </c>
      <c r="Y856" s="35">
        <v>0.248</v>
      </c>
      <c r="Z856" s="8">
        <f>IFERROR(IFERROR(VLOOKUP(G856,'IVSET-Escuelas'!A:F,4,FALSE),VLOOKUP(M856,'IVSET-Fines'!F:L,7,FALSE)),"-")</f>
        <v>0.52796131372451782</v>
      </c>
    </row>
    <row r="857" spans="1:26" ht="15" thickBot="1" x14ac:dyDescent="0.4">
      <c r="A857" s="3" t="s">
        <v>2916</v>
      </c>
      <c r="B857" s="3" t="s">
        <v>356</v>
      </c>
      <c r="C857" s="3" t="s">
        <v>1359</v>
      </c>
      <c r="D857" s="3" t="s">
        <v>1360</v>
      </c>
      <c r="E857" s="3">
        <v>610693</v>
      </c>
      <c r="F857" s="3">
        <v>0</v>
      </c>
      <c r="G857" s="3" t="s">
        <v>1430</v>
      </c>
      <c r="H857" s="3" t="s">
        <v>20</v>
      </c>
      <c r="I857" s="4" t="s">
        <v>142</v>
      </c>
      <c r="J857" s="4" t="s">
        <v>21</v>
      </c>
      <c r="K857" s="4"/>
      <c r="L857" s="4" t="s">
        <v>1431</v>
      </c>
      <c r="M857" s="4"/>
      <c r="N857" s="4" t="s">
        <v>22</v>
      </c>
      <c r="O857" s="4" t="s">
        <v>23</v>
      </c>
      <c r="P857" s="4" t="s">
        <v>27</v>
      </c>
      <c r="Q857" s="4" t="s">
        <v>144</v>
      </c>
      <c r="R857" s="21">
        <v>313</v>
      </c>
      <c r="S857" s="22">
        <v>15</v>
      </c>
      <c r="T857" s="32">
        <v>1</v>
      </c>
      <c r="V857" t="s">
        <v>2913</v>
      </c>
      <c r="W857" t="str">
        <f t="shared" si="26"/>
        <v>AMBA</v>
      </c>
      <c r="X857" s="31" t="str">
        <f t="shared" si="27"/>
        <v>CENS_AMBA</v>
      </c>
      <c r="Y857" s="35">
        <v>0.249</v>
      </c>
      <c r="Z857" s="8">
        <f>IFERROR(IFERROR(VLOOKUP(G857,'IVSET-Escuelas'!A:F,4,FALSE),VLOOKUP(M857,'IVSET-Fines'!F:L,7,FALSE)),"-")</f>
        <v>0.86263453960418701</v>
      </c>
    </row>
    <row r="858" spans="1:26" ht="15" thickBot="1" x14ac:dyDescent="0.4">
      <c r="A858" s="3" t="s">
        <v>2916</v>
      </c>
      <c r="B858" s="3" t="s">
        <v>1780</v>
      </c>
      <c r="C858" s="3" t="s">
        <v>1778</v>
      </c>
      <c r="D858" s="3" t="s">
        <v>1779</v>
      </c>
      <c r="E858" s="3">
        <v>623713</v>
      </c>
      <c r="F858" s="3">
        <v>0</v>
      </c>
      <c r="G858" s="3" t="s">
        <v>1839</v>
      </c>
      <c r="H858" s="3" t="s">
        <v>20</v>
      </c>
      <c r="I858" s="4" t="s">
        <v>142</v>
      </c>
      <c r="J858" s="4" t="s">
        <v>21</v>
      </c>
      <c r="K858" s="4"/>
      <c r="L858" s="4" t="s">
        <v>510</v>
      </c>
      <c r="M858" s="4"/>
      <c r="N858" s="4" t="s">
        <v>22</v>
      </c>
      <c r="O858" s="4" t="s">
        <v>23</v>
      </c>
      <c r="P858" s="4" t="s">
        <v>27</v>
      </c>
      <c r="Q858" s="4" t="s">
        <v>144</v>
      </c>
      <c r="R858" s="21">
        <v>156</v>
      </c>
      <c r="S858" s="22">
        <v>6</v>
      </c>
      <c r="T858" s="32">
        <v>1</v>
      </c>
      <c r="V858" t="s">
        <v>2913</v>
      </c>
      <c r="W858" t="str">
        <f t="shared" si="26"/>
        <v>AMBA</v>
      </c>
      <c r="X858" s="31" t="str">
        <f t="shared" si="27"/>
        <v>CENS_AMBA</v>
      </c>
      <c r="Y858" s="35">
        <v>0.25</v>
      </c>
      <c r="Z858" s="8">
        <f>IFERROR(IFERROR(VLOOKUP(G858,'IVSET-Escuelas'!A:F,4,FALSE),VLOOKUP(M858,'IVSET-Fines'!F:L,7,FALSE)),"-")</f>
        <v>0.72233468294143677</v>
      </c>
    </row>
    <row r="859" spans="1:26" ht="15" thickBot="1" x14ac:dyDescent="0.4">
      <c r="A859" s="3" t="s">
        <v>2916</v>
      </c>
      <c r="B859" s="3" t="s">
        <v>817</v>
      </c>
      <c r="C859" s="3" t="s">
        <v>2080</v>
      </c>
      <c r="D859" s="3" t="s">
        <v>2081</v>
      </c>
      <c r="E859" s="3">
        <v>623650</v>
      </c>
      <c r="F859" s="3">
        <v>0</v>
      </c>
      <c r="G859" s="3" t="s">
        <v>2140</v>
      </c>
      <c r="H859" s="3" t="s">
        <v>20</v>
      </c>
      <c r="I859" s="4" t="s">
        <v>142</v>
      </c>
      <c r="J859" s="4" t="s">
        <v>21</v>
      </c>
      <c r="K859" s="4"/>
      <c r="L859" s="4" t="s">
        <v>636</v>
      </c>
      <c r="M859" s="4"/>
      <c r="N859" s="4" t="s">
        <v>22</v>
      </c>
      <c r="O859" s="4" t="s">
        <v>23</v>
      </c>
      <c r="P859" s="4" t="s">
        <v>27</v>
      </c>
      <c r="Q859" s="4" t="s">
        <v>144</v>
      </c>
      <c r="R859" s="21">
        <v>130</v>
      </c>
      <c r="S859" s="22">
        <v>6</v>
      </c>
      <c r="T859" s="32">
        <v>1</v>
      </c>
      <c r="V859" t="s">
        <v>2913</v>
      </c>
      <c r="W859" t="str">
        <f t="shared" si="26"/>
        <v>AMBA</v>
      </c>
      <c r="X859" s="31" t="str">
        <f t="shared" si="27"/>
        <v>CENS_AMBA</v>
      </c>
      <c r="Y859" s="35">
        <v>0.251</v>
      </c>
      <c r="Z859" s="8">
        <f>IFERROR(IFERROR(VLOOKUP(G859,'IVSET-Escuelas'!A:F,4,FALSE),VLOOKUP(M859,'IVSET-Fines'!F:L,7,FALSE)),"-")</f>
        <v>0.3921559751033783</v>
      </c>
    </row>
    <row r="860" spans="1:26" ht="15" thickBot="1" x14ac:dyDescent="0.4">
      <c r="A860" s="5" t="s">
        <v>2916</v>
      </c>
      <c r="B860" s="5" t="s">
        <v>222</v>
      </c>
      <c r="C860" s="5" t="s">
        <v>807</v>
      </c>
      <c r="D860" s="5" t="s">
        <v>808</v>
      </c>
      <c r="E860" s="5">
        <v>622515</v>
      </c>
      <c r="F860" s="5">
        <v>0</v>
      </c>
      <c r="G860" s="5" t="s">
        <v>812</v>
      </c>
      <c r="H860" s="5" t="s">
        <v>20</v>
      </c>
      <c r="I860" s="6" t="s">
        <v>142</v>
      </c>
      <c r="J860" s="6" t="s">
        <v>21</v>
      </c>
      <c r="K860" s="6"/>
      <c r="L860" s="6" t="s">
        <v>813</v>
      </c>
      <c r="M860" s="6"/>
      <c r="N860" s="6" t="s">
        <v>22</v>
      </c>
      <c r="O860" s="6" t="s">
        <v>23</v>
      </c>
      <c r="P860" s="6" t="s">
        <v>27</v>
      </c>
      <c r="Q860" s="6" t="s">
        <v>144</v>
      </c>
      <c r="R860" s="19">
        <v>97</v>
      </c>
      <c r="S860" s="20">
        <v>8</v>
      </c>
      <c r="T860" s="32">
        <v>1</v>
      </c>
      <c r="V860" t="s">
        <v>2913</v>
      </c>
      <c r="W860" t="str">
        <f t="shared" si="26"/>
        <v>AMBA</v>
      </c>
      <c r="X860" s="31" t="str">
        <f t="shared" si="27"/>
        <v>CENS_AMBA</v>
      </c>
      <c r="Y860" s="35">
        <v>0.251</v>
      </c>
      <c r="Z860" s="8">
        <f>IFERROR(IFERROR(VLOOKUP(G860,'IVSET-Escuelas'!A:F,4,FALSE),VLOOKUP(M860,'IVSET-Fines'!F:L,7,FALSE)),"-")</f>
        <v>0.53621751070022583</v>
      </c>
    </row>
    <row r="861" spans="1:26" ht="15" thickBot="1" x14ac:dyDescent="0.4">
      <c r="A861" s="3" t="s">
        <v>2916</v>
      </c>
      <c r="B861" s="3" t="s">
        <v>19</v>
      </c>
      <c r="C861" s="3" t="s">
        <v>17</v>
      </c>
      <c r="D861" s="3" t="s">
        <v>18</v>
      </c>
      <c r="E861" s="3">
        <v>623587</v>
      </c>
      <c r="F861" s="3">
        <v>0</v>
      </c>
      <c r="G861" s="3" t="s">
        <v>151</v>
      </c>
      <c r="H861" s="3" t="s">
        <v>20</v>
      </c>
      <c r="I861" s="4" t="s">
        <v>142</v>
      </c>
      <c r="J861" s="4" t="s">
        <v>21</v>
      </c>
      <c r="K861" s="4"/>
      <c r="L861" s="4" t="s">
        <v>152</v>
      </c>
      <c r="M861" s="4"/>
      <c r="N861" s="4" t="s">
        <v>22</v>
      </c>
      <c r="O861" s="4" t="s">
        <v>23</v>
      </c>
      <c r="P861" s="4" t="s">
        <v>27</v>
      </c>
      <c r="Q861" s="4" t="s">
        <v>144</v>
      </c>
      <c r="R861" s="21">
        <v>122</v>
      </c>
      <c r="S861" s="22">
        <v>11</v>
      </c>
      <c r="T861" s="32">
        <v>1</v>
      </c>
      <c r="V861" t="s">
        <v>2913</v>
      </c>
      <c r="W861" t="str">
        <f t="shared" si="26"/>
        <v>AMBA</v>
      </c>
      <c r="X861" s="31" t="str">
        <f t="shared" si="27"/>
        <v>CENS_AMBA</v>
      </c>
      <c r="Y861" s="35">
        <v>0.251</v>
      </c>
      <c r="Z861" s="8">
        <f>IFERROR(IFERROR(VLOOKUP(G861,'IVSET-Escuelas'!A:F,4,FALSE),VLOOKUP(M861,'IVSET-Fines'!F:L,7,FALSE)),"-")</f>
        <v>0.32271906733512878</v>
      </c>
    </row>
    <row r="862" spans="1:26" ht="15" thickBot="1" x14ac:dyDescent="0.4">
      <c r="A862" s="5" t="s">
        <v>2916</v>
      </c>
      <c r="B862" s="5" t="s">
        <v>1532</v>
      </c>
      <c r="C862" s="5" t="s">
        <v>1530</v>
      </c>
      <c r="D862" s="5" t="s">
        <v>1531</v>
      </c>
      <c r="E862" s="5">
        <v>623630</v>
      </c>
      <c r="F862" s="5">
        <v>0</v>
      </c>
      <c r="G862" s="5" t="s">
        <v>1718</v>
      </c>
      <c r="H862" s="5" t="s">
        <v>20</v>
      </c>
      <c r="I862" s="6" t="s">
        <v>142</v>
      </c>
      <c r="J862" s="6" t="s">
        <v>21</v>
      </c>
      <c r="K862" s="6"/>
      <c r="L862" s="6" t="s">
        <v>1719</v>
      </c>
      <c r="M862" s="6"/>
      <c r="N862" s="6" t="s">
        <v>22</v>
      </c>
      <c r="O862" s="6" t="s">
        <v>23</v>
      </c>
      <c r="P862" s="6" t="s">
        <v>27</v>
      </c>
      <c r="Q862" s="6" t="s">
        <v>144</v>
      </c>
      <c r="R862" s="19">
        <v>119</v>
      </c>
      <c r="S862" s="20">
        <v>6</v>
      </c>
      <c r="T862" s="32">
        <v>1</v>
      </c>
      <c r="V862" t="s">
        <v>2913</v>
      </c>
      <c r="W862" t="str">
        <f t="shared" si="26"/>
        <v>AMBA</v>
      </c>
      <c r="X862" s="31" t="str">
        <f t="shared" si="27"/>
        <v>CENS_AMBA</v>
      </c>
      <c r="Y862" s="35">
        <v>0.255</v>
      </c>
      <c r="Z862" s="8">
        <f>IFERROR(IFERROR(VLOOKUP(G862,'IVSET-Escuelas'!A:F,4,FALSE),VLOOKUP(M862,'IVSET-Fines'!F:L,7,FALSE)),"-")</f>
        <v>0.72833144664764404</v>
      </c>
    </row>
    <row r="863" spans="1:26" ht="15" thickBot="1" x14ac:dyDescent="0.4">
      <c r="A863" s="5" t="s">
        <v>2916</v>
      </c>
      <c r="B863" s="5" t="s">
        <v>1860</v>
      </c>
      <c r="C863" s="5" t="s">
        <v>1858</v>
      </c>
      <c r="D863" s="5" t="s">
        <v>1859</v>
      </c>
      <c r="E863" s="5">
        <v>623743</v>
      </c>
      <c r="F863" s="5">
        <v>0</v>
      </c>
      <c r="G863" s="5" t="s">
        <v>1910</v>
      </c>
      <c r="H863" s="5" t="s">
        <v>20</v>
      </c>
      <c r="I863" s="6" t="s">
        <v>142</v>
      </c>
      <c r="J863" s="6" t="s">
        <v>21</v>
      </c>
      <c r="K863" s="6"/>
      <c r="L863" s="6" t="s">
        <v>158</v>
      </c>
      <c r="M863" s="6"/>
      <c r="N863" s="6" t="s">
        <v>22</v>
      </c>
      <c r="O863" s="6" t="s">
        <v>23</v>
      </c>
      <c r="P863" s="6" t="s">
        <v>27</v>
      </c>
      <c r="Q863" s="6" t="s">
        <v>144</v>
      </c>
      <c r="R863" s="19">
        <v>153</v>
      </c>
      <c r="S863" s="20">
        <v>8</v>
      </c>
      <c r="T863" s="32">
        <v>1</v>
      </c>
      <c r="V863" t="s">
        <v>2913</v>
      </c>
      <c r="W863" t="str">
        <f t="shared" si="26"/>
        <v>AMBA</v>
      </c>
      <c r="X863" s="31" t="str">
        <f t="shared" si="27"/>
        <v>CENS_AMBA</v>
      </c>
      <c r="Y863" s="35">
        <v>0.25700000000000001</v>
      </c>
      <c r="Z863" s="8">
        <f>IFERROR(IFERROR(VLOOKUP(G863,'IVSET-Escuelas'!A:F,4,FALSE),VLOOKUP(M863,'IVSET-Fines'!F:L,7,FALSE)),"-")</f>
        <v>0.59714174270629883</v>
      </c>
    </row>
    <row r="864" spans="1:26" ht="15" thickBot="1" x14ac:dyDescent="0.4">
      <c r="A864" s="3" t="s">
        <v>2916</v>
      </c>
      <c r="B864" s="3" t="s">
        <v>1257</v>
      </c>
      <c r="C864" s="3" t="s">
        <v>1255</v>
      </c>
      <c r="D864" s="3" t="s">
        <v>1256</v>
      </c>
      <c r="E864" s="3">
        <v>623676</v>
      </c>
      <c r="F864" s="3">
        <v>0</v>
      </c>
      <c r="G864" s="3" t="s">
        <v>1301</v>
      </c>
      <c r="H864" s="3" t="s">
        <v>20</v>
      </c>
      <c r="I864" s="4" t="s">
        <v>142</v>
      </c>
      <c r="J864" s="4" t="s">
        <v>21</v>
      </c>
      <c r="K864" s="4"/>
      <c r="L864" s="4" t="s">
        <v>154</v>
      </c>
      <c r="M864" s="4"/>
      <c r="N864" s="4" t="s">
        <v>22</v>
      </c>
      <c r="O864" s="4" t="s">
        <v>23</v>
      </c>
      <c r="P864" s="4" t="s">
        <v>27</v>
      </c>
      <c r="Q864" s="4" t="s">
        <v>144</v>
      </c>
      <c r="R864" s="21">
        <v>187</v>
      </c>
      <c r="S864" s="22">
        <v>9</v>
      </c>
      <c r="T864" s="32">
        <v>1</v>
      </c>
      <c r="V864" t="s">
        <v>2913</v>
      </c>
      <c r="W864" t="str">
        <f t="shared" si="26"/>
        <v>AMBA</v>
      </c>
      <c r="X864" s="31" t="str">
        <f t="shared" si="27"/>
        <v>CENS_AMBA</v>
      </c>
      <c r="Y864" s="35">
        <v>0.25800000000000001</v>
      </c>
      <c r="Z864" s="8">
        <f>IFERROR(IFERROR(VLOOKUP(G864,'IVSET-Escuelas'!A:F,4,FALSE),VLOOKUP(M864,'IVSET-Fines'!F:L,7,FALSE)),"-")</f>
        <v>0.51820886135101318</v>
      </c>
    </row>
    <row r="865" spans="1:26" ht="15" thickBot="1" x14ac:dyDescent="0.4">
      <c r="A865" s="5" t="s">
        <v>2916</v>
      </c>
      <c r="B865" s="5" t="s">
        <v>138</v>
      </c>
      <c r="C865" s="5" t="s">
        <v>522</v>
      </c>
      <c r="D865" s="5" t="s">
        <v>1468</v>
      </c>
      <c r="E865" s="5">
        <v>623753</v>
      </c>
      <c r="F865" s="5">
        <v>0</v>
      </c>
      <c r="G865" s="5" t="s">
        <v>1479</v>
      </c>
      <c r="H865" s="5" t="s">
        <v>20</v>
      </c>
      <c r="I865" s="6" t="s">
        <v>142</v>
      </c>
      <c r="J865" s="6" t="s">
        <v>21</v>
      </c>
      <c r="K865" s="6"/>
      <c r="L865" s="6" t="s">
        <v>337</v>
      </c>
      <c r="M865" s="6"/>
      <c r="N865" s="6" t="s">
        <v>200</v>
      </c>
      <c r="O865" s="6" t="s">
        <v>23</v>
      </c>
      <c r="P865" s="6" t="s">
        <v>27</v>
      </c>
      <c r="Q865" s="6" t="s">
        <v>144</v>
      </c>
      <c r="R865" s="19">
        <v>97</v>
      </c>
      <c r="S865" s="20">
        <v>7</v>
      </c>
      <c r="T865" s="32">
        <v>1</v>
      </c>
      <c r="V865" t="s">
        <v>2913</v>
      </c>
      <c r="W865" t="str">
        <f t="shared" si="26"/>
        <v>AMBA</v>
      </c>
      <c r="X865" s="31" t="str">
        <f t="shared" si="27"/>
        <v>CENS_AMBA</v>
      </c>
      <c r="Y865" s="35">
        <v>0.26900000000000002</v>
      </c>
      <c r="Z865" s="8">
        <f>IFERROR(IFERROR(VLOOKUP(G865,'IVSET-Escuelas'!A:F,4,FALSE),VLOOKUP(M865,'IVSET-Fines'!F:L,7,FALSE)),"-")</f>
        <v>0.49649780988693237</v>
      </c>
    </row>
    <row r="866" spans="1:26" ht="15" thickBot="1" x14ac:dyDescent="0.4">
      <c r="A866" s="5" t="s">
        <v>2916</v>
      </c>
      <c r="B866" s="5" t="s">
        <v>1532</v>
      </c>
      <c r="C866" s="5" t="s">
        <v>1530</v>
      </c>
      <c r="D866" s="5" t="s">
        <v>1531</v>
      </c>
      <c r="E866" s="5">
        <v>623618</v>
      </c>
      <c r="F866" s="5">
        <v>0</v>
      </c>
      <c r="G866" s="5" t="s">
        <v>1738</v>
      </c>
      <c r="H866" s="5" t="s">
        <v>20</v>
      </c>
      <c r="I866" s="6" t="s">
        <v>142</v>
      </c>
      <c r="J866" s="6" t="s">
        <v>21</v>
      </c>
      <c r="K866" s="6"/>
      <c r="L866" s="6" t="s">
        <v>1739</v>
      </c>
      <c r="M866" s="6"/>
      <c r="N866" s="6" t="s">
        <v>22</v>
      </c>
      <c r="O866" s="6" t="s">
        <v>23</v>
      </c>
      <c r="P866" s="6" t="s">
        <v>27</v>
      </c>
      <c r="Q866" s="6" t="s">
        <v>144</v>
      </c>
      <c r="R866" s="19">
        <v>84</v>
      </c>
      <c r="S866" s="20">
        <v>6</v>
      </c>
      <c r="T866" s="32">
        <v>1</v>
      </c>
      <c r="V866" t="s">
        <v>2913</v>
      </c>
      <c r="W866" t="str">
        <f t="shared" si="26"/>
        <v>AMBA</v>
      </c>
      <c r="X866" s="31" t="str">
        <f t="shared" si="27"/>
        <v>CENS_AMBA</v>
      </c>
      <c r="Y866" s="35">
        <v>0.27400000000000002</v>
      </c>
      <c r="Z866" s="8">
        <f>IFERROR(IFERROR(VLOOKUP(G866,'IVSET-Escuelas'!A:F,4,FALSE),VLOOKUP(M866,'IVSET-Fines'!F:L,7,FALSE)),"-")</f>
        <v>0.1645981818437576</v>
      </c>
    </row>
    <row r="867" spans="1:26" ht="15" thickBot="1" x14ac:dyDescent="0.4">
      <c r="A867" s="3" t="s">
        <v>2916</v>
      </c>
      <c r="B867" s="3" t="s">
        <v>1780</v>
      </c>
      <c r="C867" s="3" t="s">
        <v>1778</v>
      </c>
      <c r="D867" s="3" t="s">
        <v>1779</v>
      </c>
      <c r="E867" s="3">
        <v>624721</v>
      </c>
      <c r="F867" s="3">
        <v>0</v>
      </c>
      <c r="G867" s="3" t="s">
        <v>1845</v>
      </c>
      <c r="H867" s="3" t="s">
        <v>20</v>
      </c>
      <c r="I867" s="4" t="s">
        <v>142</v>
      </c>
      <c r="J867" s="4" t="s">
        <v>21</v>
      </c>
      <c r="K867" s="4"/>
      <c r="L867" s="4" t="s">
        <v>1147</v>
      </c>
      <c r="M867" s="4"/>
      <c r="N867" s="4" t="s">
        <v>22</v>
      </c>
      <c r="O867" s="4" t="s">
        <v>23</v>
      </c>
      <c r="P867" s="4" t="s">
        <v>27</v>
      </c>
      <c r="Q867" s="4" t="s">
        <v>144</v>
      </c>
      <c r="R867" s="21">
        <v>240</v>
      </c>
      <c r="S867" s="22">
        <v>12</v>
      </c>
      <c r="T867" s="32">
        <v>1</v>
      </c>
      <c r="V867" t="s">
        <v>2913</v>
      </c>
      <c r="W867" t="str">
        <f t="shared" si="26"/>
        <v>AMBA</v>
      </c>
      <c r="X867" s="31" t="str">
        <f t="shared" si="27"/>
        <v>CENS_AMBA</v>
      </c>
      <c r="Y867" s="35">
        <v>0.27500000000000002</v>
      </c>
      <c r="Z867" s="8">
        <f>IFERROR(IFERROR(VLOOKUP(G867,'IVSET-Escuelas'!A:F,4,FALSE),VLOOKUP(M867,'IVSET-Fines'!F:L,7,FALSE)),"-")</f>
        <v>0.78759801387786865</v>
      </c>
    </row>
    <row r="868" spans="1:26" ht="15" thickBot="1" x14ac:dyDescent="0.4">
      <c r="A868" s="3" t="s">
        <v>2916</v>
      </c>
      <c r="B868" s="3" t="s">
        <v>1532</v>
      </c>
      <c r="C868" s="3" t="s">
        <v>1530</v>
      </c>
      <c r="D868" s="3" t="s">
        <v>1531</v>
      </c>
      <c r="E868" s="3">
        <v>623613</v>
      </c>
      <c r="F868" s="3">
        <v>0</v>
      </c>
      <c r="G868" s="3" t="s">
        <v>1700</v>
      </c>
      <c r="H868" s="3" t="s">
        <v>20</v>
      </c>
      <c r="I868" s="4" t="s">
        <v>142</v>
      </c>
      <c r="J868" s="4" t="s">
        <v>21</v>
      </c>
      <c r="K868" s="4"/>
      <c r="L868" s="4" t="s">
        <v>1701</v>
      </c>
      <c r="M868" s="4"/>
      <c r="N868" s="4" t="s">
        <v>22</v>
      </c>
      <c r="O868" s="4" t="s">
        <v>23</v>
      </c>
      <c r="P868" s="4" t="s">
        <v>27</v>
      </c>
      <c r="Q868" s="4" t="s">
        <v>144</v>
      </c>
      <c r="R868" s="21">
        <v>97</v>
      </c>
      <c r="S868" s="22">
        <v>7</v>
      </c>
      <c r="T868" s="32">
        <v>1</v>
      </c>
      <c r="V868" t="s">
        <v>2913</v>
      </c>
      <c r="W868" t="str">
        <f t="shared" si="26"/>
        <v>AMBA</v>
      </c>
      <c r="X868" s="31" t="str">
        <f t="shared" si="27"/>
        <v>CENS_AMBA</v>
      </c>
      <c r="Y868" s="35">
        <v>0.27600000000000002</v>
      </c>
      <c r="Z868" s="8">
        <f>IFERROR(IFERROR(VLOOKUP(G868,'IVSET-Escuelas'!A:F,4,FALSE),VLOOKUP(M868,'IVSET-Fines'!F:L,7,FALSE)),"-")</f>
        <v>0.5785406231880188</v>
      </c>
    </row>
    <row r="869" spans="1:26" ht="15" thickBot="1" x14ac:dyDescent="0.4">
      <c r="A869" s="3" t="s">
        <v>2916</v>
      </c>
      <c r="B869" s="3" t="s">
        <v>138</v>
      </c>
      <c r="C869" s="3" t="s">
        <v>1321</v>
      </c>
      <c r="D869" s="3" t="s">
        <v>1322</v>
      </c>
      <c r="E869" s="3">
        <v>623757</v>
      </c>
      <c r="F869" s="3">
        <v>0</v>
      </c>
      <c r="G869" s="3" t="s">
        <v>1324</v>
      </c>
      <c r="H869" s="3" t="s">
        <v>20</v>
      </c>
      <c r="I869" s="4" t="s">
        <v>142</v>
      </c>
      <c r="J869" s="4" t="s">
        <v>21</v>
      </c>
      <c r="K869" s="4"/>
      <c r="L869" s="4" t="s">
        <v>251</v>
      </c>
      <c r="M869" s="4"/>
      <c r="N869" s="4" t="s">
        <v>22</v>
      </c>
      <c r="O869" s="4" t="s">
        <v>23</v>
      </c>
      <c r="P869" s="4" t="s">
        <v>27</v>
      </c>
      <c r="Q869" s="4" t="s">
        <v>144</v>
      </c>
      <c r="R869" s="21">
        <v>66</v>
      </c>
      <c r="S869" s="22">
        <v>3</v>
      </c>
      <c r="T869" s="32">
        <v>1</v>
      </c>
      <c r="V869" t="s">
        <v>2913</v>
      </c>
      <c r="W869" t="str">
        <f t="shared" si="26"/>
        <v>AMBA</v>
      </c>
      <c r="X869" s="31" t="str">
        <f t="shared" si="27"/>
        <v>CENS_AMBA</v>
      </c>
      <c r="Y869" s="35">
        <v>0.27900000000000003</v>
      </c>
      <c r="Z869" s="8">
        <f>IFERROR(IFERROR(VLOOKUP(G869,'IVSET-Escuelas'!A:F,4,FALSE),VLOOKUP(M869,'IVSET-Fines'!F:L,7,FALSE)),"-")</f>
        <v>0.35203400254249573</v>
      </c>
    </row>
    <row r="870" spans="1:26" ht="15" thickBot="1" x14ac:dyDescent="0.4">
      <c r="A870" s="3" t="s">
        <v>2916</v>
      </c>
      <c r="B870" s="3" t="s">
        <v>1860</v>
      </c>
      <c r="C870" s="3" t="s">
        <v>1858</v>
      </c>
      <c r="D870" s="3" t="s">
        <v>1859</v>
      </c>
      <c r="E870" s="3">
        <v>603355</v>
      </c>
      <c r="F870" s="3">
        <v>0</v>
      </c>
      <c r="G870" s="3" t="s">
        <v>1898</v>
      </c>
      <c r="H870" s="3" t="s">
        <v>20</v>
      </c>
      <c r="I870" s="4" t="s">
        <v>142</v>
      </c>
      <c r="J870" s="4" t="s">
        <v>21</v>
      </c>
      <c r="K870" s="4"/>
      <c r="L870" s="4" t="s">
        <v>400</v>
      </c>
      <c r="M870" s="4"/>
      <c r="N870" s="4" t="s">
        <v>22</v>
      </c>
      <c r="O870" s="4" t="s">
        <v>23</v>
      </c>
      <c r="P870" s="4" t="s">
        <v>27</v>
      </c>
      <c r="Q870" s="4" t="s">
        <v>144</v>
      </c>
      <c r="R870" s="21">
        <v>797</v>
      </c>
      <c r="S870" s="22">
        <v>13</v>
      </c>
      <c r="T870" s="32">
        <v>1</v>
      </c>
      <c r="V870" t="s">
        <v>2913</v>
      </c>
      <c r="W870" t="str">
        <f t="shared" si="26"/>
        <v>AMBA</v>
      </c>
      <c r="X870" s="31" t="str">
        <f t="shared" si="27"/>
        <v>CENS_AMBA</v>
      </c>
      <c r="Y870" s="35">
        <v>0.28000000000000003</v>
      </c>
      <c r="Z870" s="8">
        <f>IFERROR(IFERROR(VLOOKUP(G870,'IVSET-Escuelas'!A:F,4,FALSE),VLOOKUP(M870,'IVSET-Fines'!F:L,7,FALSE)),"-")</f>
        <v>0.2769264280796051</v>
      </c>
    </row>
    <row r="871" spans="1:26" ht="15" thickBot="1" x14ac:dyDescent="0.4">
      <c r="A871" s="3" t="s">
        <v>2916</v>
      </c>
      <c r="B871" s="3" t="s">
        <v>1860</v>
      </c>
      <c r="C871" s="3" t="s">
        <v>411</v>
      </c>
      <c r="D871" s="3" t="s">
        <v>2791</v>
      </c>
      <c r="E871" s="3">
        <v>623750</v>
      </c>
      <c r="F871" s="3">
        <v>0</v>
      </c>
      <c r="G871" s="3" t="s">
        <v>2815</v>
      </c>
      <c r="H871" s="3" t="s">
        <v>20</v>
      </c>
      <c r="I871" s="4" t="s">
        <v>142</v>
      </c>
      <c r="J871" s="4" t="s">
        <v>21</v>
      </c>
      <c r="K871" s="4"/>
      <c r="L871" s="4" t="s">
        <v>341</v>
      </c>
      <c r="M871" s="4"/>
      <c r="N871" s="4" t="s">
        <v>22</v>
      </c>
      <c r="O871" s="4" t="s">
        <v>23</v>
      </c>
      <c r="P871" s="4" t="s">
        <v>27</v>
      </c>
      <c r="Q871" s="4" t="s">
        <v>144</v>
      </c>
      <c r="R871" s="21">
        <v>228</v>
      </c>
      <c r="S871" s="22">
        <v>24</v>
      </c>
      <c r="T871" s="32">
        <v>1</v>
      </c>
      <c r="V871" t="s">
        <v>2913</v>
      </c>
      <c r="W871" t="str">
        <f t="shared" si="26"/>
        <v>AMBA</v>
      </c>
      <c r="X871" s="31" t="str">
        <f t="shared" si="27"/>
        <v>CENS_AMBA</v>
      </c>
      <c r="Y871" s="35">
        <v>0.28599999999999998</v>
      </c>
      <c r="Z871" s="8">
        <f>IFERROR(IFERROR(VLOOKUP(G871,'IVSET-Escuelas'!A:F,4,FALSE),VLOOKUP(M871,'IVSET-Fines'!F:L,7,FALSE)),"-")</f>
        <v>0.1204467490315437</v>
      </c>
    </row>
    <row r="872" spans="1:26" ht="15" thickBot="1" x14ac:dyDescent="0.4">
      <c r="A872" s="5" t="s">
        <v>2916</v>
      </c>
      <c r="B872" s="5" t="s">
        <v>1860</v>
      </c>
      <c r="C872" s="5" t="s">
        <v>875</v>
      </c>
      <c r="D872" s="5" t="s">
        <v>2816</v>
      </c>
      <c r="E872" s="5">
        <v>623727</v>
      </c>
      <c r="F872" s="5">
        <v>0</v>
      </c>
      <c r="G872" s="5" t="s">
        <v>2832</v>
      </c>
      <c r="H872" s="5" t="s">
        <v>20</v>
      </c>
      <c r="I872" s="6" t="s">
        <v>142</v>
      </c>
      <c r="J872" s="6" t="s">
        <v>21</v>
      </c>
      <c r="K872" s="6"/>
      <c r="L872" s="6" t="s">
        <v>152</v>
      </c>
      <c r="M872" s="6"/>
      <c r="N872" s="6" t="s">
        <v>22</v>
      </c>
      <c r="O872" s="6" t="s">
        <v>23</v>
      </c>
      <c r="P872" s="6" t="s">
        <v>27</v>
      </c>
      <c r="Q872" s="6" t="s">
        <v>144</v>
      </c>
      <c r="R872" s="19">
        <v>185</v>
      </c>
      <c r="S872" s="20">
        <v>6</v>
      </c>
      <c r="T872" s="32">
        <v>1</v>
      </c>
      <c r="V872" t="s">
        <v>2913</v>
      </c>
      <c r="W872" t="str">
        <f t="shared" si="26"/>
        <v>AMBA</v>
      </c>
      <c r="X872" s="31" t="str">
        <f t="shared" si="27"/>
        <v>CENS_AMBA</v>
      </c>
      <c r="Y872" s="35">
        <v>0.28899999999999998</v>
      </c>
      <c r="Z872" s="8">
        <f>IFERROR(IFERROR(VLOOKUP(G872,'IVSET-Escuelas'!A:F,4,FALSE),VLOOKUP(M872,'IVSET-Fines'!F:L,7,FALSE)),"-")</f>
        <v>0.73711317777633667</v>
      </c>
    </row>
    <row r="873" spans="1:26" ht="15" thickBot="1" x14ac:dyDescent="0.4">
      <c r="A873" s="3" t="s">
        <v>2916</v>
      </c>
      <c r="B873" s="3" t="s">
        <v>356</v>
      </c>
      <c r="C873" s="3" t="s">
        <v>805</v>
      </c>
      <c r="D873" s="3" t="s">
        <v>2500</v>
      </c>
      <c r="E873" s="3">
        <v>623598</v>
      </c>
      <c r="F873" s="3">
        <v>0</v>
      </c>
      <c r="G873" s="3" t="s">
        <v>2545</v>
      </c>
      <c r="H873" s="3" t="s">
        <v>20</v>
      </c>
      <c r="I873" s="4" t="s">
        <v>142</v>
      </c>
      <c r="J873" s="4" t="s">
        <v>21</v>
      </c>
      <c r="K873" s="4"/>
      <c r="L873" s="4" t="s">
        <v>2142</v>
      </c>
      <c r="M873" s="4"/>
      <c r="N873" s="4" t="s">
        <v>22</v>
      </c>
      <c r="O873" s="4" t="s">
        <v>23</v>
      </c>
      <c r="P873" s="4" t="s">
        <v>27</v>
      </c>
      <c r="Q873" s="4" t="s">
        <v>144</v>
      </c>
      <c r="R873" s="21">
        <v>91</v>
      </c>
      <c r="S873" s="22">
        <v>6</v>
      </c>
      <c r="T873" s="32">
        <v>1</v>
      </c>
      <c r="V873" t="s">
        <v>2913</v>
      </c>
      <c r="W873" t="str">
        <f t="shared" si="26"/>
        <v>AMBA</v>
      </c>
      <c r="X873" s="31" t="str">
        <f t="shared" si="27"/>
        <v>CENS_AMBA</v>
      </c>
      <c r="Y873" s="35">
        <v>0.28999999999999998</v>
      </c>
      <c r="Z873" s="8">
        <f>IFERROR(IFERROR(VLOOKUP(G873,'IVSET-Escuelas'!A:F,4,FALSE),VLOOKUP(M873,'IVSET-Fines'!F:L,7,FALSE)),"-")</f>
        <v>0.45551738142967219</v>
      </c>
    </row>
    <row r="874" spans="1:26" ht="15" thickBot="1" x14ac:dyDescent="0.4">
      <c r="A874" s="3" t="s">
        <v>2916</v>
      </c>
      <c r="B874" s="3" t="s">
        <v>817</v>
      </c>
      <c r="C874" s="3" t="s">
        <v>815</v>
      </c>
      <c r="D874" s="3" t="s">
        <v>816</v>
      </c>
      <c r="E874" s="3">
        <v>602768</v>
      </c>
      <c r="F874" s="3">
        <v>0</v>
      </c>
      <c r="G874" s="3" t="s">
        <v>855</v>
      </c>
      <c r="H874" s="3" t="s">
        <v>20</v>
      </c>
      <c r="I874" s="4" t="s">
        <v>142</v>
      </c>
      <c r="J874" s="4" t="s">
        <v>21</v>
      </c>
      <c r="K874" s="4"/>
      <c r="L874" s="4" t="s">
        <v>856</v>
      </c>
      <c r="M874" s="4"/>
      <c r="N874" s="4" t="s">
        <v>22</v>
      </c>
      <c r="O874" s="4" t="s">
        <v>23</v>
      </c>
      <c r="P874" s="4" t="s">
        <v>27</v>
      </c>
      <c r="Q874" s="4" t="s">
        <v>144</v>
      </c>
      <c r="R874" s="21">
        <v>287</v>
      </c>
      <c r="S874" s="22">
        <v>15</v>
      </c>
      <c r="T874" s="32">
        <v>1</v>
      </c>
      <c r="V874" t="s">
        <v>2913</v>
      </c>
      <c r="W874" t="str">
        <f t="shared" si="26"/>
        <v>AMBA</v>
      </c>
      <c r="X874" s="31" t="str">
        <f t="shared" si="27"/>
        <v>CENS_AMBA</v>
      </c>
      <c r="Y874" s="35">
        <v>0.29199999999999998</v>
      </c>
      <c r="Z874" s="8">
        <f>IFERROR(IFERROR(VLOOKUP(G874,'IVSET-Escuelas'!A:F,4,FALSE),VLOOKUP(M874,'IVSET-Fines'!F:L,7,FALSE)),"-")</f>
        <v>0.47428935766220093</v>
      </c>
    </row>
    <row r="875" spans="1:26" ht="15" thickBot="1" x14ac:dyDescent="0.4">
      <c r="A875" s="3" t="s">
        <v>2916</v>
      </c>
      <c r="B875" s="3" t="s">
        <v>1532</v>
      </c>
      <c r="C875" s="3" t="s">
        <v>1530</v>
      </c>
      <c r="D875" s="3" t="s">
        <v>1531</v>
      </c>
      <c r="E875" s="3">
        <v>623617</v>
      </c>
      <c r="F875" s="3">
        <v>0</v>
      </c>
      <c r="G875" s="3" t="s">
        <v>1736</v>
      </c>
      <c r="H875" s="3" t="s">
        <v>20</v>
      </c>
      <c r="I875" s="4" t="s">
        <v>142</v>
      </c>
      <c r="J875" s="4" t="s">
        <v>21</v>
      </c>
      <c r="K875" s="4"/>
      <c r="L875" s="4" t="s">
        <v>1737</v>
      </c>
      <c r="M875" s="4"/>
      <c r="N875" s="4" t="s">
        <v>22</v>
      </c>
      <c r="O875" s="4" t="s">
        <v>23</v>
      </c>
      <c r="P875" s="4" t="s">
        <v>27</v>
      </c>
      <c r="Q875" s="4" t="s">
        <v>144</v>
      </c>
      <c r="R875" s="21">
        <v>100</v>
      </c>
      <c r="S875" s="22">
        <v>4</v>
      </c>
      <c r="T875" s="32">
        <v>1</v>
      </c>
      <c r="V875" t="s">
        <v>2913</v>
      </c>
      <c r="W875" t="str">
        <f t="shared" si="26"/>
        <v>AMBA</v>
      </c>
      <c r="X875" s="31" t="str">
        <f t="shared" si="27"/>
        <v>CENS_AMBA</v>
      </c>
      <c r="Y875" s="35">
        <v>0.29399999999999998</v>
      </c>
      <c r="Z875" s="8">
        <f>IFERROR(IFERROR(VLOOKUP(G875,'IVSET-Escuelas'!A:F,4,FALSE),VLOOKUP(M875,'IVSET-Fines'!F:L,7,FALSE)),"-")</f>
        <v>0.96044278144836426</v>
      </c>
    </row>
    <row r="876" spans="1:26" ht="15" thickBot="1" x14ac:dyDescent="0.4">
      <c r="A876" s="5" t="s">
        <v>2916</v>
      </c>
      <c r="B876" s="5" t="s">
        <v>1532</v>
      </c>
      <c r="C876" s="5" t="s">
        <v>1530</v>
      </c>
      <c r="D876" s="5" t="s">
        <v>1531</v>
      </c>
      <c r="E876" s="5">
        <v>616820</v>
      </c>
      <c r="F876" s="5">
        <v>0</v>
      </c>
      <c r="G876" s="5" t="s">
        <v>1685</v>
      </c>
      <c r="H876" s="5" t="s">
        <v>20</v>
      </c>
      <c r="I876" s="6" t="s">
        <v>142</v>
      </c>
      <c r="J876" s="6" t="s">
        <v>21</v>
      </c>
      <c r="K876" s="6"/>
      <c r="L876" s="6" t="s">
        <v>1036</v>
      </c>
      <c r="M876" s="6"/>
      <c r="N876" s="6" t="s">
        <v>22</v>
      </c>
      <c r="O876" s="6" t="s">
        <v>23</v>
      </c>
      <c r="P876" s="6" t="s">
        <v>27</v>
      </c>
      <c r="Q876" s="6" t="s">
        <v>144</v>
      </c>
      <c r="R876" s="19">
        <v>246</v>
      </c>
      <c r="S876" s="20">
        <v>21</v>
      </c>
      <c r="T876" s="32">
        <v>1</v>
      </c>
      <c r="V876" t="s">
        <v>2913</v>
      </c>
      <c r="W876" t="str">
        <f t="shared" si="26"/>
        <v>AMBA</v>
      </c>
      <c r="X876" s="31" t="str">
        <f t="shared" si="27"/>
        <v>CENS_AMBA</v>
      </c>
      <c r="Y876" s="35">
        <v>0.29399999999999998</v>
      </c>
      <c r="Z876" s="8">
        <f>IFERROR(IFERROR(VLOOKUP(G876,'IVSET-Escuelas'!A:F,4,FALSE),VLOOKUP(M876,'IVSET-Fines'!F:L,7,FALSE)),"-")</f>
        <v>0.42969208955764771</v>
      </c>
    </row>
    <row r="877" spans="1:26" ht="15" thickBot="1" x14ac:dyDescent="0.4">
      <c r="A877" s="3" t="s">
        <v>2916</v>
      </c>
      <c r="B877" s="3" t="s">
        <v>257</v>
      </c>
      <c r="C877" s="3" t="s">
        <v>772</v>
      </c>
      <c r="D877" s="3" t="s">
        <v>773</v>
      </c>
      <c r="E877" s="3">
        <v>623659</v>
      </c>
      <c r="F877" s="3">
        <v>0</v>
      </c>
      <c r="G877" s="3" t="s">
        <v>799</v>
      </c>
      <c r="H877" s="3" t="s">
        <v>20</v>
      </c>
      <c r="I877" s="4" t="s">
        <v>142</v>
      </c>
      <c r="J877" s="4" t="s">
        <v>21</v>
      </c>
      <c r="K877" s="4"/>
      <c r="L877" s="4" t="s">
        <v>337</v>
      </c>
      <c r="M877" s="4"/>
      <c r="N877" s="4" t="s">
        <v>22</v>
      </c>
      <c r="O877" s="4" t="s">
        <v>23</v>
      </c>
      <c r="P877" s="4" t="s">
        <v>27</v>
      </c>
      <c r="Q877" s="4" t="s">
        <v>144</v>
      </c>
      <c r="R877" s="21">
        <v>59</v>
      </c>
      <c r="S877" s="22">
        <v>6</v>
      </c>
      <c r="T877" s="32">
        <v>1</v>
      </c>
      <c r="V877" t="s">
        <v>2913</v>
      </c>
      <c r="W877" t="str">
        <f t="shared" si="26"/>
        <v>AMBA</v>
      </c>
      <c r="X877" s="31" t="str">
        <f t="shared" si="27"/>
        <v>CENS_AMBA</v>
      </c>
      <c r="Y877" s="35">
        <v>0.29799999999999999</v>
      </c>
      <c r="Z877" s="8">
        <f>IFERROR(IFERROR(VLOOKUP(G877,'IVSET-Escuelas'!A:F,4,FALSE),VLOOKUP(M877,'IVSET-Fines'!F:L,7,FALSE)),"-")</f>
        <v>0.63859277963638306</v>
      </c>
    </row>
    <row r="878" spans="1:26" ht="15" thickBot="1" x14ac:dyDescent="0.4">
      <c r="A878" s="3" t="s">
        <v>2916</v>
      </c>
      <c r="B878" s="3" t="s">
        <v>138</v>
      </c>
      <c r="C878" s="3" t="s">
        <v>522</v>
      </c>
      <c r="D878" s="3" t="s">
        <v>1468</v>
      </c>
      <c r="E878" s="3">
        <v>622658</v>
      </c>
      <c r="F878" s="3">
        <v>0</v>
      </c>
      <c r="G878" s="3" t="s">
        <v>1478</v>
      </c>
      <c r="H878" s="3" t="s">
        <v>20</v>
      </c>
      <c r="I878" s="4" t="s">
        <v>142</v>
      </c>
      <c r="J878" s="4" t="s">
        <v>21</v>
      </c>
      <c r="K878" s="4"/>
      <c r="L878" s="4" t="s">
        <v>143</v>
      </c>
      <c r="M878" s="4"/>
      <c r="N878" s="4" t="s">
        <v>22</v>
      </c>
      <c r="O878" s="4" t="s">
        <v>23</v>
      </c>
      <c r="P878" s="4" t="s">
        <v>27</v>
      </c>
      <c r="Q878" s="4" t="s">
        <v>144</v>
      </c>
      <c r="R878" s="21">
        <v>55</v>
      </c>
      <c r="S878" s="22">
        <v>3</v>
      </c>
      <c r="T878" s="32">
        <v>1</v>
      </c>
      <c r="V878" t="s">
        <v>2913</v>
      </c>
      <c r="W878" t="str">
        <f t="shared" si="26"/>
        <v>AMBA</v>
      </c>
      <c r="X878" s="31" t="str">
        <f t="shared" si="27"/>
        <v>CENS_AMBA</v>
      </c>
      <c r="Y878" s="35">
        <v>0.30599999999999999</v>
      </c>
      <c r="Z878" s="8">
        <f>IFERROR(IFERROR(VLOOKUP(G878,'IVSET-Escuelas'!A:F,4,FALSE),VLOOKUP(M878,'IVSET-Fines'!F:L,7,FALSE)),"-")</f>
        <v>0.65677207708358765</v>
      </c>
    </row>
    <row r="879" spans="1:26" ht="15" thickBot="1" x14ac:dyDescent="0.4">
      <c r="A879" s="3" t="s">
        <v>2916</v>
      </c>
      <c r="B879" s="3" t="s">
        <v>1532</v>
      </c>
      <c r="C879" s="3" t="s">
        <v>1530</v>
      </c>
      <c r="D879" s="3" t="s">
        <v>1531</v>
      </c>
      <c r="E879" s="3">
        <v>623616</v>
      </c>
      <c r="F879" s="3">
        <v>0</v>
      </c>
      <c r="G879" s="3" t="s">
        <v>1734</v>
      </c>
      <c r="H879" s="3" t="s">
        <v>20</v>
      </c>
      <c r="I879" s="4" t="s">
        <v>142</v>
      </c>
      <c r="J879" s="4" t="s">
        <v>21</v>
      </c>
      <c r="K879" s="4"/>
      <c r="L879" s="4" t="s">
        <v>1735</v>
      </c>
      <c r="M879" s="4"/>
      <c r="N879" s="4" t="s">
        <v>22</v>
      </c>
      <c r="O879" s="4" t="s">
        <v>23</v>
      </c>
      <c r="P879" s="4" t="s">
        <v>27</v>
      </c>
      <c r="Q879" s="4" t="s">
        <v>144</v>
      </c>
      <c r="R879" s="21">
        <v>114</v>
      </c>
      <c r="S879" s="22">
        <v>9</v>
      </c>
      <c r="T879" s="32">
        <v>1</v>
      </c>
      <c r="V879" t="s">
        <v>2913</v>
      </c>
      <c r="W879" t="str">
        <f t="shared" si="26"/>
        <v>AMBA</v>
      </c>
      <c r="X879" s="31" t="str">
        <f t="shared" si="27"/>
        <v>CENS_AMBA</v>
      </c>
      <c r="Y879" s="35">
        <v>0.308</v>
      </c>
      <c r="Z879" s="8">
        <f>IFERROR(IFERROR(VLOOKUP(G879,'IVSET-Escuelas'!A:F,4,FALSE),VLOOKUP(M879,'IVSET-Fines'!F:L,7,FALSE)),"-")</f>
        <v>0.63762378692626953</v>
      </c>
    </row>
    <row r="880" spans="1:26" ht="15" thickBot="1" x14ac:dyDescent="0.4">
      <c r="A880" s="5" t="s">
        <v>2916</v>
      </c>
      <c r="B880" s="5" t="s">
        <v>19</v>
      </c>
      <c r="C880" s="5" t="s">
        <v>252</v>
      </c>
      <c r="D880" s="5" t="s">
        <v>2566</v>
      </c>
      <c r="E880" s="5">
        <v>604880</v>
      </c>
      <c r="F880" s="5">
        <v>0</v>
      </c>
      <c r="G880" s="5" t="s">
        <v>2584</v>
      </c>
      <c r="H880" s="5" t="s">
        <v>20</v>
      </c>
      <c r="I880" s="6" t="s">
        <v>142</v>
      </c>
      <c r="J880" s="6" t="s">
        <v>21</v>
      </c>
      <c r="K880" s="6"/>
      <c r="L880" s="6" t="s">
        <v>400</v>
      </c>
      <c r="M880" s="6"/>
      <c r="N880" s="6" t="s">
        <v>22</v>
      </c>
      <c r="O880" s="6" t="s">
        <v>23</v>
      </c>
      <c r="P880" s="6" t="s">
        <v>27</v>
      </c>
      <c r="Q880" s="6" t="s">
        <v>144</v>
      </c>
      <c r="R880" s="19">
        <v>278</v>
      </c>
      <c r="S880" s="20">
        <v>15</v>
      </c>
      <c r="T880" s="32">
        <v>1</v>
      </c>
      <c r="V880" t="s">
        <v>2913</v>
      </c>
      <c r="W880" t="str">
        <f t="shared" si="26"/>
        <v>AMBA</v>
      </c>
      <c r="X880" s="31" t="str">
        <f t="shared" si="27"/>
        <v>CENS_AMBA</v>
      </c>
      <c r="Y880" s="35">
        <v>0.31</v>
      </c>
      <c r="Z880" s="8">
        <f>IFERROR(IFERROR(VLOOKUP(G880,'IVSET-Escuelas'!A:F,4,FALSE),VLOOKUP(M880,'IVSET-Fines'!F:L,7,FALSE)),"-")</f>
        <v>0.31438082456588751</v>
      </c>
    </row>
    <row r="881" spans="1:26" ht="15" thickBot="1" x14ac:dyDescent="0.4">
      <c r="A881" s="5" t="s">
        <v>2916</v>
      </c>
      <c r="B881" s="5" t="s">
        <v>356</v>
      </c>
      <c r="C881" s="5" t="s">
        <v>805</v>
      </c>
      <c r="D881" s="5" t="s">
        <v>2500</v>
      </c>
      <c r="E881" s="5">
        <v>623596</v>
      </c>
      <c r="F881" s="5">
        <v>0</v>
      </c>
      <c r="G881" s="5" t="s">
        <v>2544</v>
      </c>
      <c r="H881" s="5" t="s">
        <v>20</v>
      </c>
      <c r="I881" s="6" t="s">
        <v>142</v>
      </c>
      <c r="J881" s="6" t="s">
        <v>21</v>
      </c>
      <c r="K881" s="6"/>
      <c r="L881" s="6" t="s">
        <v>636</v>
      </c>
      <c r="M881" s="6"/>
      <c r="N881" s="6" t="s">
        <v>22</v>
      </c>
      <c r="O881" s="6" t="s">
        <v>23</v>
      </c>
      <c r="P881" s="6" t="s">
        <v>27</v>
      </c>
      <c r="Q881" s="6" t="s">
        <v>144</v>
      </c>
      <c r="R881" s="19">
        <v>196</v>
      </c>
      <c r="S881" s="20">
        <v>7</v>
      </c>
      <c r="T881" s="32">
        <v>1</v>
      </c>
      <c r="V881" t="s">
        <v>2913</v>
      </c>
      <c r="W881" t="str">
        <f t="shared" si="26"/>
        <v>AMBA</v>
      </c>
      <c r="X881" s="31" t="str">
        <f t="shared" si="27"/>
        <v>CENS_AMBA</v>
      </c>
      <c r="Y881" s="35">
        <v>0.312</v>
      </c>
      <c r="Z881" s="8">
        <f>IFERROR(IFERROR(VLOOKUP(G881,'IVSET-Escuelas'!A:F,4,FALSE),VLOOKUP(M881,'IVSET-Fines'!F:L,7,FALSE)),"-")</f>
        <v>0.47698146104812622</v>
      </c>
    </row>
    <row r="882" spans="1:26" ht="15" thickBot="1" x14ac:dyDescent="0.4">
      <c r="A882" s="5" t="s">
        <v>2916</v>
      </c>
      <c r="B882" s="5" t="s">
        <v>1780</v>
      </c>
      <c r="C882" s="5" t="s">
        <v>1248</v>
      </c>
      <c r="D882" s="5" t="s">
        <v>2348</v>
      </c>
      <c r="E882" s="5">
        <v>616449</v>
      </c>
      <c r="F882" s="5">
        <v>0</v>
      </c>
      <c r="G882" s="5" t="s">
        <v>2374</v>
      </c>
      <c r="H882" s="5" t="s">
        <v>20</v>
      </c>
      <c r="I882" s="6" t="s">
        <v>142</v>
      </c>
      <c r="J882" s="6" t="s">
        <v>21</v>
      </c>
      <c r="K882" s="6"/>
      <c r="L882" s="6" t="s">
        <v>2375</v>
      </c>
      <c r="M882" s="6"/>
      <c r="N882" s="6" t="s">
        <v>22</v>
      </c>
      <c r="O882" s="6" t="s">
        <v>23</v>
      </c>
      <c r="P882" s="6" t="s">
        <v>27</v>
      </c>
      <c r="Q882" s="6" t="s">
        <v>144</v>
      </c>
      <c r="R882" s="19">
        <v>189</v>
      </c>
      <c r="S882" s="20">
        <v>12</v>
      </c>
      <c r="T882" s="32">
        <v>1</v>
      </c>
      <c r="V882" t="s">
        <v>2913</v>
      </c>
      <c r="W882" t="str">
        <f t="shared" si="26"/>
        <v>AMBA</v>
      </c>
      <c r="X882" s="31" t="str">
        <f t="shared" si="27"/>
        <v>CENS_AMBA</v>
      </c>
      <c r="Y882" s="35">
        <v>0.314</v>
      </c>
      <c r="Z882" s="8">
        <f>IFERROR(IFERROR(VLOOKUP(G882,'IVSET-Escuelas'!A:F,4,FALSE),VLOOKUP(M882,'IVSET-Fines'!F:L,7,FALSE)),"-")</f>
        <v>0.26438304781913757</v>
      </c>
    </row>
    <row r="883" spans="1:26" ht="15" thickBot="1" x14ac:dyDescent="0.4">
      <c r="A883" s="3" t="s">
        <v>2916</v>
      </c>
      <c r="B883" s="3" t="s">
        <v>257</v>
      </c>
      <c r="C883" s="3" t="s">
        <v>254</v>
      </c>
      <c r="D883" s="3" t="s">
        <v>256</v>
      </c>
      <c r="E883" s="3">
        <v>623656</v>
      </c>
      <c r="F883" s="3">
        <v>0</v>
      </c>
      <c r="G883" s="3" t="s">
        <v>336</v>
      </c>
      <c r="H883" s="3" t="s">
        <v>20</v>
      </c>
      <c r="I883" s="4" t="s">
        <v>142</v>
      </c>
      <c r="J883" s="4" t="s">
        <v>21</v>
      </c>
      <c r="K883" s="4"/>
      <c r="L883" s="4" t="s">
        <v>337</v>
      </c>
      <c r="M883" s="4"/>
      <c r="N883" s="4" t="s">
        <v>22</v>
      </c>
      <c r="O883" s="4" t="s">
        <v>23</v>
      </c>
      <c r="P883" s="4" t="s">
        <v>27</v>
      </c>
      <c r="Q883" s="4" t="s">
        <v>144</v>
      </c>
      <c r="R883" s="21">
        <v>72</v>
      </c>
      <c r="S883" s="22">
        <v>7</v>
      </c>
      <c r="T883" s="32">
        <v>1</v>
      </c>
      <c r="V883" t="s">
        <v>2913</v>
      </c>
      <c r="W883" t="str">
        <f t="shared" si="26"/>
        <v>AMBA</v>
      </c>
      <c r="X883" s="31" t="str">
        <f t="shared" si="27"/>
        <v>CENS_AMBA</v>
      </c>
      <c r="Y883" s="35">
        <v>0.318</v>
      </c>
      <c r="Z883" s="8">
        <f>IFERROR(IFERROR(VLOOKUP(G883,'IVSET-Escuelas'!A:F,4,FALSE),VLOOKUP(M883,'IVSET-Fines'!F:L,7,FALSE)),"-")</f>
        <v>0.74619114398956299</v>
      </c>
    </row>
    <row r="884" spans="1:26" ht="15" thickBot="1" x14ac:dyDescent="0.4">
      <c r="A884" s="3" t="s">
        <v>2916</v>
      </c>
      <c r="B884" s="3" t="s">
        <v>19</v>
      </c>
      <c r="C884" s="3" t="s">
        <v>17</v>
      </c>
      <c r="D884" s="3" t="s">
        <v>18</v>
      </c>
      <c r="E884" s="3">
        <v>624407</v>
      </c>
      <c r="F884" s="3">
        <v>0</v>
      </c>
      <c r="G884" s="3" t="s">
        <v>187</v>
      </c>
      <c r="H884" s="3" t="s">
        <v>20</v>
      </c>
      <c r="I884" s="4" t="s">
        <v>142</v>
      </c>
      <c r="J884" s="4" t="s">
        <v>21</v>
      </c>
      <c r="K884" s="4"/>
      <c r="L884" s="4" t="s">
        <v>188</v>
      </c>
      <c r="M884" s="4"/>
      <c r="N884" s="4" t="s">
        <v>22</v>
      </c>
      <c r="O884" s="4" t="s">
        <v>23</v>
      </c>
      <c r="P884" s="4" t="s">
        <v>27</v>
      </c>
      <c r="Q884" s="4" t="s">
        <v>144</v>
      </c>
      <c r="R884" s="21">
        <v>64</v>
      </c>
      <c r="S884" s="22">
        <v>9</v>
      </c>
      <c r="T884" s="32">
        <v>1</v>
      </c>
      <c r="V884" t="s">
        <v>2913</v>
      </c>
      <c r="W884" t="str">
        <f t="shared" si="26"/>
        <v>AMBA</v>
      </c>
      <c r="X884" s="31" t="str">
        <f t="shared" si="27"/>
        <v>CENS_AMBA</v>
      </c>
      <c r="Y884" s="35">
        <v>0.31900000000000001</v>
      </c>
      <c r="Z884" s="8">
        <f>IFERROR(IFERROR(VLOOKUP(G884,'IVSET-Escuelas'!A:F,4,FALSE),VLOOKUP(M884,'IVSET-Fines'!F:L,7,FALSE)),"-")</f>
        <v>9.6311599016189575E-2</v>
      </c>
    </row>
    <row r="885" spans="1:26" ht="15" thickBot="1" x14ac:dyDescent="0.4">
      <c r="A885" s="3" t="s">
        <v>2916</v>
      </c>
      <c r="B885" s="3" t="s">
        <v>19</v>
      </c>
      <c r="C885" s="3" t="s">
        <v>17</v>
      </c>
      <c r="D885" s="3" t="s">
        <v>18</v>
      </c>
      <c r="E885" s="3">
        <v>617135</v>
      </c>
      <c r="F885" s="3">
        <v>0</v>
      </c>
      <c r="G885" s="3" t="s">
        <v>183</v>
      </c>
      <c r="H885" s="3" t="s">
        <v>20</v>
      </c>
      <c r="I885" s="4" t="s">
        <v>142</v>
      </c>
      <c r="J885" s="4" t="s">
        <v>21</v>
      </c>
      <c r="K885" s="4"/>
      <c r="L885" s="4" t="s">
        <v>184</v>
      </c>
      <c r="M885" s="4"/>
      <c r="N885" s="4" t="s">
        <v>22</v>
      </c>
      <c r="O885" s="4" t="s">
        <v>23</v>
      </c>
      <c r="P885" s="4" t="s">
        <v>27</v>
      </c>
      <c r="Q885" s="4" t="s">
        <v>144</v>
      </c>
      <c r="R885" s="21">
        <v>132</v>
      </c>
      <c r="S885" s="22">
        <v>10</v>
      </c>
      <c r="T885" s="32">
        <v>1</v>
      </c>
      <c r="V885" t="s">
        <v>2913</v>
      </c>
      <c r="W885" t="str">
        <f t="shared" si="26"/>
        <v>AMBA</v>
      </c>
      <c r="X885" s="31" t="str">
        <f t="shared" si="27"/>
        <v>CENS_AMBA</v>
      </c>
      <c r="Y885" s="35">
        <v>0.32</v>
      </c>
      <c r="Z885" s="8">
        <f>IFERROR(IFERROR(VLOOKUP(G885,'IVSET-Escuelas'!A:F,4,FALSE),VLOOKUP(M885,'IVSET-Fines'!F:L,7,FALSE)),"-")</f>
        <v>0.53489518165588379</v>
      </c>
    </row>
    <row r="886" spans="1:26" ht="15" thickBot="1" x14ac:dyDescent="0.4">
      <c r="A886" s="3" t="s">
        <v>2916</v>
      </c>
      <c r="B886" s="3" t="s">
        <v>1860</v>
      </c>
      <c r="C886" s="3" t="s">
        <v>224</v>
      </c>
      <c r="D886" s="3" t="s">
        <v>2837</v>
      </c>
      <c r="E886" s="3">
        <v>623732</v>
      </c>
      <c r="F886" s="3">
        <v>0</v>
      </c>
      <c r="G886" s="3" t="s">
        <v>2857</v>
      </c>
      <c r="H886" s="3" t="s">
        <v>20</v>
      </c>
      <c r="I886" s="4" t="s">
        <v>142</v>
      </c>
      <c r="J886" s="4" t="s">
        <v>21</v>
      </c>
      <c r="K886" s="4"/>
      <c r="L886" s="4" t="s">
        <v>335</v>
      </c>
      <c r="M886" s="4"/>
      <c r="N886" s="4" t="s">
        <v>22</v>
      </c>
      <c r="O886" s="4" t="s">
        <v>23</v>
      </c>
      <c r="P886" s="4" t="s">
        <v>27</v>
      </c>
      <c r="Q886" s="4" t="s">
        <v>144</v>
      </c>
      <c r="R886" s="21">
        <v>239</v>
      </c>
      <c r="S886" s="22">
        <v>6</v>
      </c>
      <c r="T886" s="32">
        <v>1</v>
      </c>
      <c r="V886" t="s">
        <v>2913</v>
      </c>
      <c r="W886" t="str">
        <f t="shared" si="26"/>
        <v>AMBA</v>
      </c>
      <c r="X886" s="31" t="str">
        <f t="shared" si="27"/>
        <v>CENS_AMBA</v>
      </c>
      <c r="Y886" s="35">
        <v>0.33100000000000002</v>
      </c>
      <c r="Z886" s="8">
        <f>IFERROR(IFERROR(VLOOKUP(G886,'IVSET-Escuelas'!A:F,4,FALSE),VLOOKUP(M886,'IVSET-Fines'!F:L,7,FALSE)),"-")</f>
        <v>0.42133575677871699</v>
      </c>
    </row>
    <row r="887" spans="1:26" ht="15" thickBot="1" x14ac:dyDescent="0.4">
      <c r="A887" s="3" t="s">
        <v>2916</v>
      </c>
      <c r="B887" s="3" t="s">
        <v>204</v>
      </c>
      <c r="C887" s="3" t="s">
        <v>1084</v>
      </c>
      <c r="D887" s="3" t="s">
        <v>1085</v>
      </c>
      <c r="E887" s="3">
        <v>622213</v>
      </c>
      <c r="F887" s="3">
        <v>0</v>
      </c>
      <c r="G887" s="3" t="s">
        <v>1136</v>
      </c>
      <c r="H887" s="3" t="s">
        <v>20</v>
      </c>
      <c r="I887" s="4" t="s">
        <v>142</v>
      </c>
      <c r="J887" s="4" t="s">
        <v>21</v>
      </c>
      <c r="K887" s="4"/>
      <c r="L887" s="4" t="s">
        <v>1137</v>
      </c>
      <c r="M887" s="4"/>
      <c r="N887" s="4" t="s">
        <v>22</v>
      </c>
      <c r="O887" s="4" t="s">
        <v>23</v>
      </c>
      <c r="P887" s="4" t="s">
        <v>27</v>
      </c>
      <c r="Q887" s="4" t="s">
        <v>144</v>
      </c>
      <c r="R887" s="21">
        <v>408</v>
      </c>
      <c r="S887" s="22">
        <v>16</v>
      </c>
      <c r="T887" s="32">
        <v>1</v>
      </c>
      <c r="V887" t="s">
        <v>2913</v>
      </c>
      <c r="W887" t="str">
        <f t="shared" si="26"/>
        <v>AMBA</v>
      </c>
      <c r="X887" s="31" t="str">
        <f t="shared" si="27"/>
        <v>CENS_AMBA</v>
      </c>
      <c r="Y887" s="35">
        <v>0.33300000000000002</v>
      </c>
      <c r="Z887" s="8">
        <f>IFERROR(IFERROR(VLOOKUP(G887,'IVSET-Escuelas'!A:F,4,FALSE),VLOOKUP(M887,'IVSET-Fines'!F:L,7,FALSE)),"-")</f>
        <v>0.86074924468994141</v>
      </c>
    </row>
    <row r="888" spans="1:26" ht="15" thickBot="1" x14ac:dyDescent="0.4">
      <c r="A888" s="5" t="s">
        <v>2916</v>
      </c>
      <c r="B888" s="5" t="s">
        <v>1257</v>
      </c>
      <c r="C888" s="5" t="s">
        <v>2237</v>
      </c>
      <c r="D888" s="5" t="s">
        <v>2238</v>
      </c>
      <c r="E888" s="5">
        <v>617171</v>
      </c>
      <c r="F888" s="5">
        <v>0</v>
      </c>
      <c r="G888" s="5" t="s">
        <v>2269</v>
      </c>
      <c r="H888" s="5" t="s">
        <v>20</v>
      </c>
      <c r="I888" s="6" t="s">
        <v>142</v>
      </c>
      <c r="J888" s="6" t="s">
        <v>21</v>
      </c>
      <c r="K888" s="6"/>
      <c r="L888" s="6" t="s">
        <v>150</v>
      </c>
      <c r="M888" s="6"/>
      <c r="N888" s="6" t="s">
        <v>22</v>
      </c>
      <c r="O888" s="6" t="s">
        <v>23</v>
      </c>
      <c r="P888" s="6" t="s">
        <v>27</v>
      </c>
      <c r="Q888" s="6" t="s">
        <v>144</v>
      </c>
      <c r="R888" s="19">
        <v>114</v>
      </c>
      <c r="S888" s="20">
        <v>6</v>
      </c>
      <c r="T888" s="32">
        <v>1</v>
      </c>
      <c r="V888" t="s">
        <v>2913</v>
      </c>
      <c r="W888" t="str">
        <f t="shared" si="26"/>
        <v>AMBA</v>
      </c>
      <c r="X888" s="31" t="str">
        <f t="shared" si="27"/>
        <v>CENS_AMBA</v>
      </c>
      <c r="Y888" s="35">
        <v>0.33400000000000002</v>
      </c>
      <c r="Z888" s="8">
        <f>IFERROR(IFERROR(VLOOKUP(G888,'IVSET-Escuelas'!A:F,4,FALSE),VLOOKUP(M888,'IVSET-Fines'!F:L,7,FALSE)),"-")</f>
        <v>0.84719282388687134</v>
      </c>
    </row>
    <row r="889" spans="1:26" ht="15" thickBot="1" x14ac:dyDescent="0.4">
      <c r="A889" s="5" t="s">
        <v>2916</v>
      </c>
      <c r="B889" s="5" t="s">
        <v>1532</v>
      </c>
      <c r="C889" s="5" t="s">
        <v>1530</v>
      </c>
      <c r="D889" s="5" t="s">
        <v>1531</v>
      </c>
      <c r="E889" s="5">
        <v>623098</v>
      </c>
      <c r="F889" s="5">
        <v>0</v>
      </c>
      <c r="G889" s="5" t="s">
        <v>1688</v>
      </c>
      <c r="H889" s="5" t="s">
        <v>20</v>
      </c>
      <c r="I889" s="6" t="s">
        <v>142</v>
      </c>
      <c r="J889" s="6" t="s">
        <v>21</v>
      </c>
      <c r="K889" s="6"/>
      <c r="L889" s="6" t="s">
        <v>1137</v>
      </c>
      <c r="M889" s="6"/>
      <c r="N889" s="6" t="s">
        <v>22</v>
      </c>
      <c r="O889" s="6" t="s">
        <v>23</v>
      </c>
      <c r="P889" s="6" t="s">
        <v>27</v>
      </c>
      <c r="Q889" s="6" t="s">
        <v>144</v>
      </c>
      <c r="R889" s="19">
        <v>162</v>
      </c>
      <c r="S889" s="20">
        <v>8</v>
      </c>
      <c r="T889" s="32">
        <v>1</v>
      </c>
      <c r="V889" t="s">
        <v>2913</v>
      </c>
      <c r="W889" t="str">
        <f t="shared" si="26"/>
        <v>AMBA</v>
      </c>
      <c r="X889" s="31" t="str">
        <f t="shared" si="27"/>
        <v>CENS_AMBA</v>
      </c>
      <c r="Y889" s="35">
        <v>0.33400000000000002</v>
      </c>
      <c r="Z889" s="8">
        <f>IFERROR(IFERROR(VLOOKUP(G889,'IVSET-Escuelas'!A:F,4,FALSE),VLOOKUP(M889,'IVSET-Fines'!F:L,7,FALSE)),"-")</f>
        <v>0.66398507356643677</v>
      </c>
    </row>
    <row r="890" spans="1:26" ht="15" thickBot="1" x14ac:dyDescent="0.4">
      <c r="A890" s="3" t="s">
        <v>2916</v>
      </c>
      <c r="B890" s="3" t="s">
        <v>19</v>
      </c>
      <c r="C890" s="3" t="s">
        <v>17</v>
      </c>
      <c r="D890" s="3" t="s">
        <v>18</v>
      </c>
      <c r="E890" s="3">
        <v>623592</v>
      </c>
      <c r="F890" s="3">
        <v>0</v>
      </c>
      <c r="G890" s="3" t="s">
        <v>169</v>
      </c>
      <c r="H890" s="3" t="s">
        <v>20</v>
      </c>
      <c r="I890" s="4" t="s">
        <v>142</v>
      </c>
      <c r="J890" s="4" t="s">
        <v>21</v>
      </c>
      <c r="K890" s="4"/>
      <c r="L890" s="4" t="s">
        <v>170</v>
      </c>
      <c r="M890" s="4"/>
      <c r="N890" s="4" t="s">
        <v>22</v>
      </c>
      <c r="O890" s="4" t="s">
        <v>23</v>
      </c>
      <c r="P890" s="4" t="s">
        <v>27</v>
      </c>
      <c r="Q890" s="4" t="s">
        <v>144</v>
      </c>
      <c r="R890" s="21">
        <v>66</v>
      </c>
      <c r="S890" s="22">
        <v>3</v>
      </c>
      <c r="T890" s="32">
        <v>1</v>
      </c>
      <c r="V890" t="s">
        <v>2913</v>
      </c>
      <c r="W890" t="str">
        <f t="shared" si="26"/>
        <v>AMBA</v>
      </c>
      <c r="X890" s="31" t="str">
        <f t="shared" si="27"/>
        <v>CENS_AMBA</v>
      </c>
      <c r="Y890" s="35">
        <v>0.33500000000000002</v>
      </c>
      <c r="Z890" s="8">
        <f>IFERROR(IFERROR(VLOOKUP(G890,'IVSET-Escuelas'!A:F,4,FALSE),VLOOKUP(M890,'IVSET-Fines'!F:L,7,FALSE)),"-")</f>
        <v>0.46439793705940252</v>
      </c>
    </row>
    <row r="891" spans="1:26" ht="15" thickBot="1" x14ac:dyDescent="0.4">
      <c r="A891" s="5" t="s">
        <v>2916</v>
      </c>
      <c r="B891" s="5" t="s">
        <v>19</v>
      </c>
      <c r="C891" s="5" t="s">
        <v>449</v>
      </c>
      <c r="D891" s="5" t="s">
        <v>2590</v>
      </c>
      <c r="E891" s="5">
        <v>624051</v>
      </c>
      <c r="F891" s="5">
        <v>0</v>
      </c>
      <c r="G891" s="5" t="s">
        <v>2599</v>
      </c>
      <c r="H891" s="5" t="s">
        <v>20</v>
      </c>
      <c r="I891" s="6" t="s">
        <v>142</v>
      </c>
      <c r="J891" s="6" t="s">
        <v>21</v>
      </c>
      <c r="K891" s="6"/>
      <c r="L891" s="6" t="s">
        <v>587</v>
      </c>
      <c r="M891" s="6"/>
      <c r="N891" s="6" t="s">
        <v>22</v>
      </c>
      <c r="O891" s="6" t="s">
        <v>134</v>
      </c>
      <c r="P891" s="6" t="s">
        <v>27</v>
      </c>
      <c r="Q891" s="6" t="s">
        <v>144</v>
      </c>
      <c r="R891" s="19">
        <v>144</v>
      </c>
      <c r="S891" s="20">
        <v>7</v>
      </c>
      <c r="T891" s="32">
        <v>1</v>
      </c>
      <c r="V891" t="s">
        <v>2913</v>
      </c>
      <c r="W891" t="str">
        <f t="shared" si="26"/>
        <v>AMBA</v>
      </c>
      <c r="X891" s="31" t="str">
        <f t="shared" si="27"/>
        <v>CENS_AMBA</v>
      </c>
      <c r="Y891" s="35">
        <v>0.33600000000000002</v>
      </c>
      <c r="Z891" s="8">
        <f>IFERROR(IFERROR(VLOOKUP(G891,'IVSET-Escuelas'!A:F,4,FALSE),VLOOKUP(M891,'IVSET-Fines'!F:L,7,FALSE)),"-")</f>
        <v>0.55254822969436646</v>
      </c>
    </row>
    <row r="892" spans="1:26" ht="15" thickBot="1" x14ac:dyDescent="0.4">
      <c r="A892" s="5" t="s">
        <v>2916</v>
      </c>
      <c r="B892" s="5" t="s">
        <v>1257</v>
      </c>
      <c r="C892" s="5" t="s">
        <v>2237</v>
      </c>
      <c r="D892" s="5" t="s">
        <v>2238</v>
      </c>
      <c r="E892" s="5">
        <v>623674</v>
      </c>
      <c r="F892" s="5">
        <v>0</v>
      </c>
      <c r="G892" s="5" t="s">
        <v>2271</v>
      </c>
      <c r="H892" s="5" t="s">
        <v>20</v>
      </c>
      <c r="I892" s="6" t="s">
        <v>142</v>
      </c>
      <c r="J892" s="6" t="s">
        <v>21</v>
      </c>
      <c r="K892" s="6"/>
      <c r="L892" s="6" t="s">
        <v>154</v>
      </c>
      <c r="M892" s="6"/>
      <c r="N892" s="6" t="s">
        <v>22</v>
      </c>
      <c r="O892" s="6" t="s">
        <v>23</v>
      </c>
      <c r="P892" s="6" t="s">
        <v>27</v>
      </c>
      <c r="Q892" s="6" t="s">
        <v>144</v>
      </c>
      <c r="R892" s="19">
        <v>201</v>
      </c>
      <c r="S892" s="20">
        <v>9</v>
      </c>
      <c r="T892" s="32">
        <v>1</v>
      </c>
      <c r="V892" t="s">
        <v>2913</v>
      </c>
      <c r="W892" t="str">
        <f t="shared" si="26"/>
        <v>AMBA</v>
      </c>
      <c r="X892" s="31" t="str">
        <f t="shared" si="27"/>
        <v>CENS_AMBA</v>
      </c>
      <c r="Y892" s="35">
        <v>0.35199999999999998</v>
      </c>
      <c r="Z892" s="8">
        <f>IFERROR(IFERROR(VLOOKUP(G892,'IVSET-Escuelas'!A:F,4,FALSE),VLOOKUP(M892,'IVSET-Fines'!F:L,7,FALSE)),"-")</f>
        <v>0.1096169278025627</v>
      </c>
    </row>
    <row r="893" spans="1:26" ht="15" thickBot="1" x14ac:dyDescent="0.4">
      <c r="A893" s="3" t="s">
        <v>2916</v>
      </c>
      <c r="B893" s="3" t="s">
        <v>222</v>
      </c>
      <c r="C893" s="3" t="s">
        <v>610</v>
      </c>
      <c r="D893" s="3" t="s">
        <v>611</v>
      </c>
      <c r="E893" s="3">
        <v>605897</v>
      </c>
      <c r="F893" s="3">
        <v>0</v>
      </c>
      <c r="G893" s="3" t="s">
        <v>632</v>
      </c>
      <c r="H893" s="3" t="s">
        <v>20</v>
      </c>
      <c r="I893" s="4" t="s">
        <v>142</v>
      </c>
      <c r="J893" s="4" t="s">
        <v>21</v>
      </c>
      <c r="K893" s="4"/>
      <c r="L893" s="4" t="s">
        <v>335</v>
      </c>
      <c r="M893" s="4"/>
      <c r="N893" s="4" t="s">
        <v>22</v>
      </c>
      <c r="O893" s="4" t="s">
        <v>23</v>
      </c>
      <c r="P893" s="4" t="s">
        <v>27</v>
      </c>
      <c r="Q893" s="4" t="s">
        <v>144</v>
      </c>
      <c r="R893" s="21">
        <v>156</v>
      </c>
      <c r="S893" s="22">
        <v>9</v>
      </c>
      <c r="T893" s="32">
        <v>1</v>
      </c>
      <c r="V893" t="s">
        <v>2913</v>
      </c>
      <c r="W893" t="str">
        <f t="shared" si="26"/>
        <v>AMBA</v>
      </c>
      <c r="X893" s="31" t="str">
        <f t="shared" si="27"/>
        <v>CENS_AMBA</v>
      </c>
      <c r="Y893" s="35">
        <v>0.35299999999999998</v>
      </c>
      <c r="Z893" s="8">
        <f>IFERROR(IFERROR(VLOOKUP(G893,'IVSET-Escuelas'!A:F,4,FALSE),VLOOKUP(M893,'IVSET-Fines'!F:L,7,FALSE)),"-")</f>
        <v>0.60933989286422729</v>
      </c>
    </row>
    <row r="894" spans="1:26" ht="15" thickBot="1" x14ac:dyDescent="0.4">
      <c r="A894" s="5" t="s">
        <v>2916</v>
      </c>
      <c r="B894" s="5" t="s">
        <v>356</v>
      </c>
      <c r="C894" s="5" t="s">
        <v>1359</v>
      </c>
      <c r="D894" s="5" t="s">
        <v>1360</v>
      </c>
      <c r="E894" s="5">
        <v>610701</v>
      </c>
      <c r="F894" s="5">
        <v>0</v>
      </c>
      <c r="G894" s="5" t="s">
        <v>1427</v>
      </c>
      <c r="H894" s="5" t="s">
        <v>20</v>
      </c>
      <c r="I894" s="6" t="s">
        <v>142</v>
      </c>
      <c r="J894" s="6" t="s">
        <v>21</v>
      </c>
      <c r="K894" s="6"/>
      <c r="L894" s="6" t="s">
        <v>146</v>
      </c>
      <c r="M894" s="6"/>
      <c r="N894" s="6" t="s">
        <v>22</v>
      </c>
      <c r="O894" s="6" t="s">
        <v>23</v>
      </c>
      <c r="P894" s="6" t="s">
        <v>27</v>
      </c>
      <c r="Q894" s="6" t="s">
        <v>144</v>
      </c>
      <c r="R894" s="19">
        <v>96</v>
      </c>
      <c r="S894" s="20">
        <v>10</v>
      </c>
      <c r="T894" s="32">
        <v>1</v>
      </c>
      <c r="V894" t="s">
        <v>2913</v>
      </c>
      <c r="W894" t="str">
        <f t="shared" si="26"/>
        <v>AMBA</v>
      </c>
      <c r="X894" s="31" t="str">
        <f t="shared" si="27"/>
        <v>CENS_AMBA</v>
      </c>
      <c r="Y894" s="35">
        <v>0.35399999999999998</v>
      </c>
      <c r="Z894" s="8">
        <f>IFERROR(IFERROR(VLOOKUP(G894,'IVSET-Escuelas'!A:F,4,FALSE),VLOOKUP(M894,'IVSET-Fines'!F:L,7,FALSE)),"-")</f>
        <v>0.66878706216812134</v>
      </c>
    </row>
    <row r="895" spans="1:26" ht="15" thickBot="1" x14ac:dyDescent="0.4">
      <c r="A895" s="3" t="s">
        <v>2916</v>
      </c>
      <c r="B895" s="3" t="s">
        <v>222</v>
      </c>
      <c r="C895" s="3" t="s">
        <v>2047</v>
      </c>
      <c r="D895" s="3" t="s">
        <v>2048</v>
      </c>
      <c r="E895" s="3">
        <v>623976</v>
      </c>
      <c r="F895" s="3">
        <v>0</v>
      </c>
      <c r="G895" s="3" t="s">
        <v>2068</v>
      </c>
      <c r="H895" s="3" t="s">
        <v>20</v>
      </c>
      <c r="I895" s="4" t="s">
        <v>142</v>
      </c>
      <c r="J895" s="4" t="s">
        <v>21</v>
      </c>
      <c r="K895" s="4"/>
      <c r="L895" s="4" t="s">
        <v>2069</v>
      </c>
      <c r="M895" s="4"/>
      <c r="N895" s="4" t="s">
        <v>22</v>
      </c>
      <c r="O895" s="4" t="s">
        <v>23</v>
      </c>
      <c r="P895" s="4" t="s">
        <v>27</v>
      </c>
      <c r="Q895" s="4" t="s">
        <v>144</v>
      </c>
      <c r="R895" s="21">
        <v>57</v>
      </c>
      <c r="S895" s="22">
        <v>3</v>
      </c>
      <c r="T895" s="32">
        <v>1</v>
      </c>
      <c r="V895" t="s">
        <v>2913</v>
      </c>
      <c r="W895" t="str">
        <f t="shared" si="26"/>
        <v>AMBA</v>
      </c>
      <c r="X895" s="31" t="str">
        <f t="shared" si="27"/>
        <v>CENS_AMBA</v>
      </c>
      <c r="Y895" s="35">
        <v>0.373</v>
      </c>
      <c r="Z895" s="8">
        <f>IFERROR(IFERROR(VLOOKUP(G895,'IVSET-Escuelas'!A:F,4,FALSE),VLOOKUP(M895,'IVSET-Fines'!F:L,7,FALSE)),"-")</f>
        <v>0.48496323823928827</v>
      </c>
    </row>
    <row r="896" spans="1:26" ht="15" thickBot="1" x14ac:dyDescent="0.4">
      <c r="A896" s="3" t="s">
        <v>2916</v>
      </c>
      <c r="B896" s="3" t="s">
        <v>222</v>
      </c>
      <c r="C896" s="3" t="s">
        <v>227</v>
      </c>
      <c r="D896" s="3" t="s">
        <v>2603</v>
      </c>
      <c r="E896" s="3">
        <v>624129</v>
      </c>
      <c r="F896" s="3">
        <v>0</v>
      </c>
      <c r="G896" s="3" t="s">
        <v>2625</v>
      </c>
      <c r="H896" s="3" t="s">
        <v>20</v>
      </c>
      <c r="I896" s="4" t="s">
        <v>142</v>
      </c>
      <c r="J896" s="4" t="s">
        <v>21</v>
      </c>
      <c r="K896" s="4"/>
      <c r="L896" s="4" t="s">
        <v>339</v>
      </c>
      <c r="M896" s="4"/>
      <c r="N896" s="4" t="s">
        <v>22</v>
      </c>
      <c r="O896" s="4" t="s">
        <v>23</v>
      </c>
      <c r="P896" s="4" t="s">
        <v>27</v>
      </c>
      <c r="Q896" s="4" t="s">
        <v>144</v>
      </c>
      <c r="R896" s="21">
        <v>140</v>
      </c>
      <c r="S896" s="22">
        <v>6</v>
      </c>
      <c r="T896" s="32">
        <v>1</v>
      </c>
      <c r="V896" t="s">
        <v>2913</v>
      </c>
      <c r="W896" t="str">
        <f t="shared" si="26"/>
        <v>AMBA</v>
      </c>
      <c r="X896" s="31" t="str">
        <f t="shared" si="27"/>
        <v>CENS_AMBA</v>
      </c>
      <c r="Y896" s="35">
        <v>0.373</v>
      </c>
      <c r="Z896" s="8">
        <f>IFERROR(IFERROR(VLOOKUP(G896,'IVSET-Escuelas'!A:F,4,FALSE),VLOOKUP(M896,'IVSET-Fines'!F:L,7,FALSE)),"-")</f>
        <v>0.29826202988624573</v>
      </c>
    </row>
    <row r="897" spans="1:26" ht="15" thickBot="1" x14ac:dyDescent="0.4">
      <c r="A897" s="3" t="s">
        <v>2916</v>
      </c>
      <c r="B897" s="3" t="s">
        <v>138</v>
      </c>
      <c r="C897" s="3" t="s">
        <v>522</v>
      </c>
      <c r="D897" s="3" t="s">
        <v>1468</v>
      </c>
      <c r="E897" s="3">
        <v>608776</v>
      </c>
      <c r="F897" s="3">
        <v>0</v>
      </c>
      <c r="G897" s="3" t="s">
        <v>1477</v>
      </c>
      <c r="H897" s="3" t="s">
        <v>20</v>
      </c>
      <c r="I897" s="4" t="s">
        <v>142</v>
      </c>
      <c r="J897" s="4" t="s">
        <v>21</v>
      </c>
      <c r="K897" s="4"/>
      <c r="L897" s="4" t="s">
        <v>400</v>
      </c>
      <c r="M897" s="4"/>
      <c r="N897" s="4" t="s">
        <v>22</v>
      </c>
      <c r="O897" s="4" t="s">
        <v>23</v>
      </c>
      <c r="P897" s="4" t="s">
        <v>27</v>
      </c>
      <c r="Q897" s="4" t="s">
        <v>144</v>
      </c>
      <c r="R897" s="21">
        <v>330</v>
      </c>
      <c r="S897" s="22">
        <v>15</v>
      </c>
      <c r="T897" s="32">
        <v>1</v>
      </c>
      <c r="V897" t="s">
        <v>2913</v>
      </c>
      <c r="W897" t="str">
        <f t="shared" si="26"/>
        <v>AMBA</v>
      </c>
      <c r="X897" s="31" t="str">
        <f t="shared" si="27"/>
        <v>CENS_AMBA</v>
      </c>
      <c r="Y897" s="35">
        <v>0.38200000000000001</v>
      </c>
      <c r="Z897" s="8">
        <f>IFERROR(IFERROR(VLOOKUP(G897,'IVSET-Escuelas'!A:F,4,FALSE),VLOOKUP(M897,'IVSET-Fines'!F:L,7,FALSE)),"-")</f>
        <v>0.22031374275684359</v>
      </c>
    </row>
    <row r="898" spans="1:26" ht="15" thickBot="1" x14ac:dyDescent="0.4">
      <c r="A898" s="3" t="s">
        <v>2916</v>
      </c>
      <c r="B898" s="3" t="s">
        <v>1257</v>
      </c>
      <c r="C898" s="3" t="s">
        <v>1255</v>
      </c>
      <c r="D898" s="3" t="s">
        <v>1256</v>
      </c>
      <c r="E898" s="3">
        <v>623678</v>
      </c>
      <c r="F898" s="3">
        <v>0</v>
      </c>
      <c r="G898" s="3" t="s">
        <v>1303</v>
      </c>
      <c r="H898" s="3" t="s">
        <v>20</v>
      </c>
      <c r="I898" s="4" t="s">
        <v>142</v>
      </c>
      <c r="J898" s="4" t="s">
        <v>21</v>
      </c>
      <c r="K898" s="4"/>
      <c r="L898" s="4" t="s">
        <v>158</v>
      </c>
      <c r="M898" s="4"/>
      <c r="N898" s="4" t="s">
        <v>22</v>
      </c>
      <c r="O898" s="4" t="s">
        <v>23</v>
      </c>
      <c r="P898" s="4" t="s">
        <v>27</v>
      </c>
      <c r="Q898" s="4" t="s">
        <v>144</v>
      </c>
      <c r="R898" s="21">
        <v>66</v>
      </c>
      <c r="S898" s="22">
        <v>3</v>
      </c>
      <c r="T898" s="32">
        <v>1</v>
      </c>
      <c r="V898" t="s">
        <v>2913</v>
      </c>
      <c r="W898" t="str">
        <f t="shared" ref="W898:W961" si="28">+IF(V898="","",IF(V898="FINES",CONCATENATE("R",IF(OR(B898="16",B898="21",B898="22",B898="23"),"16212223",IF(OR(B898="15",B898="17",B898="24",B898="25"),"15172425",B898))),IF(V898="CEBAS","UNICO",IF(VALUE(B898)&lt;=11,"AMBA","INTERIOR"))))</f>
        <v>AMBA</v>
      </c>
      <c r="X898" s="31" t="str">
        <f t="shared" ref="X898:X961" si="29">+IF(V898="","-",CONCATENATE(V898,"_",W898))</f>
        <v>CENS_AMBA</v>
      </c>
      <c r="Y898" s="35">
        <v>0.38400000000000001</v>
      </c>
      <c r="Z898" s="8">
        <f>IFERROR(IFERROR(VLOOKUP(G898,'IVSET-Escuelas'!A:F,4,FALSE),VLOOKUP(M898,'IVSET-Fines'!F:L,7,FALSE)),"-")</f>
        <v>0.29059579968452448</v>
      </c>
    </row>
    <row r="899" spans="1:26" ht="15" thickBot="1" x14ac:dyDescent="0.4">
      <c r="A899" s="5" t="s">
        <v>2916</v>
      </c>
      <c r="B899" s="5" t="s">
        <v>356</v>
      </c>
      <c r="C899" s="5" t="s">
        <v>1359</v>
      </c>
      <c r="D899" s="5" t="s">
        <v>1360</v>
      </c>
      <c r="E899" s="5">
        <v>624645</v>
      </c>
      <c r="F899" s="5">
        <v>2</v>
      </c>
      <c r="G899" s="5" t="s">
        <v>1454</v>
      </c>
      <c r="H899" s="5" t="s">
        <v>20</v>
      </c>
      <c r="I899" s="6" t="s">
        <v>142</v>
      </c>
      <c r="J899" s="6" t="s">
        <v>139</v>
      </c>
      <c r="K899" s="6" t="s">
        <v>1450</v>
      </c>
      <c r="L899" s="6" t="s">
        <v>1455</v>
      </c>
      <c r="M899" s="6"/>
      <c r="N899" s="6" t="s">
        <v>22</v>
      </c>
      <c r="O899" s="6" t="s">
        <v>23</v>
      </c>
      <c r="P899" s="6" t="s">
        <v>27</v>
      </c>
      <c r="Q899" s="6" t="s">
        <v>144</v>
      </c>
      <c r="R899" s="19">
        <v>24</v>
      </c>
      <c r="S899" s="20">
        <v>3</v>
      </c>
      <c r="T899" s="32">
        <v>1</v>
      </c>
      <c r="V899" t="s">
        <v>2913</v>
      </c>
      <c r="W899" t="str">
        <f t="shared" si="28"/>
        <v>AMBA</v>
      </c>
      <c r="X899" s="31" t="str">
        <f t="shared" si="29"/>
        <v>CENS_AMBA</v>
      </c>
      <c r="Y899" s="35">
        <v>0.38600000000000001</v>
      </c>
      <c r="Z899" s="8">
        <f>IFERROR(IFERROR(VLOOKUP(G899,'IVSET-Escuelas'!A:F,4,FALSE),VLOOKUP(M899,'IVSET-Fines'!F:L,7,FALSE)),"-")</f>
        <v>0.44172731041908259</v>
      </c>
    </row>
    <row r="900" spans="1:26" ht="15" thickBot="1" x14ac:dyDescent="0.4">
      <c r="A900" s="5" t="s">
        <v>2916</v>
      </c>
      <c r="B900" s="5" t="s">
        <v>204</v>
      </c>
      <c r="C900" s="5" t="s">
        <v>219</v>
      </c>
      <c r="D900" s="5" t="s">
        <v>2865</v>
      </c>
      <c r="E900" s="5">
        <v>623690</v>
      </c>
      <c r="F900" s="5">
        <v>0</v>
      </c>
      <c r="G900" s="5" t="s">
        <v>2883</v>
      </c>
      <c r="H900" s="5" t="s">
        <v>20</v>
      </c>
      <c r="I900" s="6" t="s">
        <v>142</v>
      </c>
      <c r="J900" s="6" t="s">
        <v>21</v>
      </c>
      <c r="K900" s="6"/>
      <c r="L900" s="6" t="s">
        <v>2884</v>
      </c>
      <c r="M900" s="6"/>
      <c r="N900" s="6" t="s">
        <v>22</v>
      </c>
      <c r="O900" s="6" t="s">
        <v>23</v>
      </c>
      <c r="P900" s="6" t="s">
        <v>27</v>
      </c>
      <c r="Q900" s="6" t="s">
        <v>144</v>
      </c>
      <c r="R900" s="19">
        <v>166</v>
      </c>
      <c r="S900" s="20">
        <v>9</v>
      </c>
      <c r="T900" s="32">
        <v>1</v>
      </c>
      <c r="V900" t="s">
        <v>2913</v>
      </c>
      <c r="W900" t="str">
        <f t="shared" si="28"/>
        <v>AMBA</v>
      </c>
      <c r="X900" s="31" t="str">
        <f t="shared" si="29"/>
        <v>CENS_AMBA</v>
      </c>
      <c r="Y900" s="35">
        <v>0.39500000000000002</v>
      </c>
      <c r="Z900" s="8">
        <f>IFERROR(IFERROR(VLOOKUP(G900,'IVSET-Escuelas'!A:F,4,FALSE),VLOOKUP(M900,'IVSET-Fines'!F:L,7,FALSE)),"-")</f>
        <v>0.26248782873153692</v>
      </c>
    </row>
    <row r="901" spans="1:26" ht="15" thickBot="1" x14ac:dyDescent="0.4">
      <c r="A901" s="5" t="s">
        <v>2916</v>
      </c>
      <c r="B901" s="5" t="s">
        <v>138</v>
      </c>
      <c r="C901" s="5" t="s">
        <v>1507</v>
      </c>
      <c r="D901" s="5" t="s">
        <v>1508</v>
      </c>
      <c r="E901" s="5">
        <v>623754</v>
      </c>
      <c r="F901" s="5">
        <v>0</v>
      </c>
      <c r="G901" s="5" t="s">
        <v>1520</v>
      </c>
      <c r="H901" s="5" t="s">
        <v>20</v>
      </c>
      <c r="I901" s="6" t="s">
        <v>142</v>
      </c>
      <c r="J901" s="6" t="s">
        <v>21</v>
      </c>
      <c r="K901" s="6"/>
      <c r="L901" s="6" t="s">
        <v>335</v>
      </c>
      <c r="M901" s="6"/>
      <c r="N901" s="6" t="s">
        <v>22</v>
      </c>
      <c r="O901" s="6" t="s">
        <v>23</v>
      </c>
      <c r="P901" s="6" t="s">
        <v>27</v>
      </c>
      <c r="Q901" s="6" t="s">
        <v>144</v>
      </c>
      <c r="R901" s="19">
        <v>281</v>
      </c>
      <c r="S901" s="20">
        <v>10</v>
      </c>
      <c r="T901" s="32">
        <v>1</v>
      </c>
      <c r="V901" t="s">
        <v>2913</v>
      </c>
      <c r="W901" t="str">
        <f t="shared" si="28"/>
        <v>AMBA</v>
      </c>
      <c r="X901" s="31" t="str">
        <f t="shared" si="29"/>
        <v>CENS_AMBA</v>
      </c>
      <c r="Y901" s="35">
        <v>0.4</v>
      </c>
      <c r="Z901" s="8">
        <f>IFERROR(IFERROR(VLOOKUP(G901,'IVSET-Escuelas'!A:F,4,FALSE),VLOOKUP(M901,'IVSET-Fines'!F:L,7,FALSE)),"-")</f>
        <v>0.38353344798088068</v>
      </c>
    </row>
    <row r="902" spans="1:26" ht="15" thickBot="1" x14ac:dyDescent="0.4">
      <c r="A902" s="5" t="s">
        <v>2916</v>
      </c>
      <c r="B902" s="5" t="s">
        <v>1780</v>
      </c>
      <c r="C902" s="5" t="s">
        <v>238</v>
      </c>
      <c r="D902" s="5" t="s">
        <v>2887</v>
      </c>
      <c r="E902" s="5">
        <v>620530</v>
      </c>
      <c r="F902" s="5">
        <v>0</v>
      </c>
      <c r="G902" s="5" t="s">
        <v>2903</v>
      </c>
      <c r="H902" s="5" t="s">
        <v>20</v>
      </c>
      <c r="I902" s="6" t="s">
        <v>142</v>
      </c>
      <c r="J902" s="6" t="s">
        <v>21</v>
      </c>
      <c r="K902" s="6"/>
      <c r="L902" s="6" t="s">
        <v>2904</v>
      </c>
      <c r="M902" s="6"/>
      <c r="N902" s="6" t="s">
        <v>22</v>
      </c>
      <c r="O902" s="6" t="s">
        <v>23</v>
      </c>
      <c r="P902" s="6" t="s">
        <v>27</v>
      </c>
      <c r="Q902" s="6" t="s">
        <v>144</v>
      </c>
      <c r="R902" s="19">
        <v>230</v>
      </c>
      <c r="S902" s="20">
        <v>6</v>
      </c>
      <c r="T902" s="32">
        <v>1</v>
      </c>
      <c r="V902" t="s">
        <v>2913</v>
      </c>
      <c r="W902" t="str">
        <f t="shared" si="28"/>
        <v>AMBA</v>
      </c>
      <c r="X902" s="31" t="str">
        <f t="shared" si="29"/>
        <v>CENS_AMBA</v>
      </c>
      <c r="Y902" s="35">
        <v>0.4</v>
      </c>
      <c r="Z902" s="8">
        <f>IFERROR(IFERROR(VLOOKUP(G902,'IVSET-Escuelas'!A:F,4,FALSE),VLOOKUP(M902,'IVSET-Fines'!F:L,7,FALSE)),"-")</f>
        <v>0.78650397062301636</v>
      </c>
    </row>
    <row r="903" spans="1:26" ht="15" thickBot="1" x14ac:dyDescent="0.4">
      <c r="A903" s="5" t="s">
        <v>2916</v>
      </c>
      <c r="B903" s="5" t="s">
        <v>222</v>
      </c>
      <c r="C903" s="5" t="s">
        <v>610</v>
      </c>
      <c r="D903" s="5" t="s">
        <v>611</v>
      </c>
      <c r="E903" s="5">
        <v>623760</v>
      </c>
      <c r="F903" s="5">
        <v>0</v>
      </c>
      <c r="G903" s="5" t="s">
        <v>635</v>
      </c>
      <c r="H903" s="5" t="s">
        <v>20</v>
      </c>
      <c r="I903" s="6" t="s">
        <v>142</v>
      </c>
      <c r="J903" s="6" t="s">
        <v>21</v>
      </c>
      <c r="K903" s="6"/>
      <c r="L903" s="6" t="s">
        <v>636</v>
      </c>
      <c r="M903" s="6"/>
      <c r="N903" s="6" t="s">
        <v>22</v>
      </c>
      <c r="O903" s="6" t="s">
        <v>23</v>
      </c>
      <c r="P903" s="6" t="s">
        <v>27</v>
      </c>
      <c r="Q903" s="6" t="s">
        <v>144</v>
      </c>
      <c r="R903" s="19">
        <v>50</v>
      </c>
      <c r="S903" s="20">
        <v>3</v>
      </c>
      <c r="T903" s="32">
        <v>1</v>
      </c>
      <c r="V903" t="s">
        <v>2913</v>
      </c>
      <c r="W903" t="str">
        <f t="shared" si="28"/>
        <v>AMBA</v>
      </c>
      <c r="X903" s="31" t="str">
        <f t="shared" si="29"/>
        <v>CENS_AMBA</v>
      </c>
      <c r="Y903" s="35">
        <v>0.40400000000000003</v>
      </c>
      <c r="Z903" s="8">
        <f>IFERROR(IFERROR(VLOOKUP(G903,'IVSET-Escuelas'!A:F,4,FALSE),VLOOKUP(M903,'IVSET-Fines'!F:L,7,FALSE)),"-")</f>
        <v>0.64032745361328125</v>
      </c>
    </row>
    <row r="904" spans="1:26" ht="15" thickBot="1" x14ac:dyDescent="0.4">
      <c r="A904" s="5" t="s">
        <v>2916</v>
      </c>
      <c r="B904" s="5" t="s">
        <v>19</v>
      </c>
      <c r="C904" s="5" t="s">
        <v>17</v>
      </c>
      <c r="D904" s="5" t="s">
        <v>18</v>
      </c>
      <c r="E904" s="5">
        <v>620529</v>
      </c>
      <c r="F904" s="5">
        <v>1</v>
      </c>
      <c r="G904" s="5" t="s">
        <v>189</v>
      </c>
      <c r="H904" s="5" t="s">
        <v>20</v>
      </c>
      <c r="I904" s="6" t="s">
        <v>142</v>
      </c>
      <c r="J904" s="6" t="s">
        <v>139</v>
      </c>
      <c r="K904" s="6" t="s">
        <v>149</v>
      </c>
      <c r="L904" s="6" t="s">
        <v>190</v>
      </c>
      <c r="M904" s="6"/>
      <c r="N904" s="6" t="s">
        <v>22</v>
      </c>
      <c r="O904" s="6" t="s">
        <v>23</v>
      </c>
      <c r="P904" s="6" t="s">
        <v>27</v>
      </c>
      <c r="Q904" s="6" t="s">
        <v>144</v>
      </c>
      <c r="R904" s="19">
        <v>100</v>
      </c>
      <c r="S904" s="20">
        <v>6</v>
      </c>
      <c r="T904" s="32">
        <v>1</v>
      </c>
      <c r="V904" t="s">
        <v>2913</v>
      </c>
      <c r="W904" t="str">
        <f t="shared" si="28"/>
        <v>AMBA</v>
      </c>
      <c r="X904" s="31" t="str">
        <f t="shared" si="29"/>
        <v>CENS_AMBA</v>
      </c>
      <c r="Y904" s="35">
        <v>0.40500000000000003</v>
      </c>
      <c r="Z904" s="8">
        <f>IFERROR(IFERROR(VLOOKUP(G904,'IVSET-Escuelas'!A:F,4,FALSE),VLOOKUP(M904,'IVSET-Fines'!F:L,7,FALSE)),"-")</f>
        <v>0.41022416949272161</v>
      </c>
    </row>
    <row r="905" spans="1:26" ht="15" thickBot="1" x14ac:dyDescent="0.4">
      <c r="A905" s="5" t="s">
        <v>2916</v>
      </c>
      <c r="B905" s="5" t="s">
        <v>222</v>
      </c>
      <c r="C905" s="5" t="s">
        <v>227</v>
      </c>
      <c r="D905" s="5" t="s">
        <v>2603</v>
      </c>
      <c r="E905" s="5">
        <v>624126</v>
      </c>
      <c r="F905" s="5">
        <v>0</v>
      </c>
      <c r="G905" s="5" t="s">
        <v>2626</v>
      </c>
      <c r="H905" s="5" t="s">
        <v>20</v>
      </c>
      <c r="I905" s="6" t="s">
        <v>142</v>
      </c>
      <c r="J905" s="6" t="s">
        <v>21</v>
      </c>
      <c r="K905" s="6"/>
      <c r="L905" s="6" t="s">
        <v>638</v>
      </c>
      <c r="M905" s="6"/>
      <c r="N905" s="6" t="s">
        <v>22</v>
      </c>
      <c r="O905" s="6" t="s">
        <v>23</v>
      </c>
      <c r="P905" s="6" t="s">
        <v>27</v>
      </c>
      <c r="Q905" s="6" t="s">
        <v>144</v>
      </c>
      <c r="R905" s="19">
        <v>52</v>
      </c>
      <c r="S905" s="20">
        <v>3</v>
      </c>
      <c r="T905" s="32">
        <v>1</v>
      </c>
      <c r="V905" t="s">
        <v>2913</v>
      </c>
      <c r="W905" t="str">
        <f t="shared" si="28"/>
        <v>AMBA</v>
      </c>
      <c r="X905" s="31" t="str">
        <f t="shared" si="29"/>
        <v>CENS_AMBA</v>
      </c>
      <c r="Y905" s="35">
        <v>0.41</v>
      </c>
      <c r="Z905" s="8">
        <f>IFERROR(IFERROR(VLOOKUP(G905,'IVSET-Escuelas'!A:F,4,FALSE),VLOOKUP(M905,'IVSET-Fines'!F:L,7,FALSE)),"-")</f>
        <v>0.45669698715209961</v>
      </c>
    </row>
    <row r="906" spans="1:26" ht="15" thickBot="1" x14ac:dyDescent="0.4">
      <c r="A906" s="3" t="s">
        <v>2916</v>
      </c>
      <c r="B906" s="3" t="s">
        <v>19</v>
      </c>
      <c r="C906" s="3" t="s">
        <v>599</v>
      </c>
      <c r="D906" s="3" t="s">
        <v>601</v>
      </c>
      <c r="E906" s="3">
        <v>607867</v>
      </c>
      <c r="F906" s="3">
        <v>0</v>
      </c>
      <c r="G906" s="3" t="s">
        <v>608</v>
      </c>
      <c r="H906" s="3" t="s">
        <v>20</v>
      </c>
      <c r="I906" s="4" t="s">
        <v>142</v>
      </c>
      <c r="J906" s="4" t="s">
        <v>21</v>
      </c>
      <c r="K906" s="4"/>
      <c r="L906" s="4" t="s">
        <v>335</v>
      </c>
      <c r="M906" s="4"/>
      <c r="N906" s="4" t="s">
        <v>22</v>
      </c>
      <c r="O906" s="4" t="s">
        <v>23</v>
      </c>
      <c r="P906" s="4" t="s">
        <v>27</v>
      </c>
      <c r="Q906" s="4" t="s">
        <v>144</v>
      </c>
      <c r="R906" s="21">
        <v>94</v>
      </c>
      <c r="S906" s="22">
        <v>6</v>
      </c>
      <c r="T906" s="32">
        <v>1</v>
      </c>
      <c r="V906" t="s">
        <v>2913</v>
      </c>
      <c r="W906" t="str">
        <f t="shared" si="28"/>
        <v>AMBA</v>
      </c>
      <c r="X906" s="31" t="str">
        <f t="shared" si="29"/>
        <v>CENS_AMBA</v>
      </c>
      <c r="Y906" s="35">
        <v>0.41399999999999998</v>
      </c>
      <c r="Z906" s="8">
        <f>IFERROR(IFERROR(VLOOKUP(G906,'IVSET-Escuelas'!A:F,4,FALSE),VLOOKUP(M906,'IVSET-Fines'!F:L,7,FALSE)),"-")</f>
        <v>0.35892596840858459</v>
      </c>
    </row>
    <row r="907" spans="1:26" ht="15" thickBot="1" x14ac:dyDescent="0.4">
      <c r="A907" s="5" t="s">
        <v>2916</v>
      </c>
      <c r="B907" s="5" t="s">
        <v>1780</v>
      </c>
      <c r="C907" s="5" t="s">
        <v>1778</v>
      </c>
      <c r="D907" s="5" t="s">
        <v>1779</v>
      </c>
      <c r="E907" s="5">
        <v>610308</v>
      </c>
      <c r="F907" s="5">
        <v>0</v>
      </c>
      <c r="G907" s="5" t="s">
        <v>1840</v>
      </c>
      <c r="H907" s="5" t="s">
        <v>20</v>
      </c>
      <c r="I907" s="6" t="s">
        <v>142</v>
      </c>
      <c r="J907" s="6" t="s">
        <v>21</v>
      </c>
      <c r="K907" s="6"/>
      <c r="L907" s="6" t="s">
        <v>164</v>
      </c>
      <c r="M907" s="6"/>
      <c r="N907" s="6" t="s">
        <v>22</v>
      </c>
      <c r="O907" s="6" t="s">
        <v>23</v>
      </c>
      <c r="P907" s="6" t="s">
        <v>27</v>
      </c>
      <c r="Q907" s="6" t="s">
        <v>144</v>
      </c>
      <c r="R907" s="19">
        <v>180</v>
      </c>
      <c r="S907" s="20">
        <v>16</v>
      </c>
      <c r="T907" s="32">
        <v>1</v>
      </c>
      <c r="V907" t="s">
        <v>2913</v>
      </c>
      <c r="W907" t="str">
        <f t="shared" si="28"/>
        <v>AMBA</v>
      </c>
      <c r="X907" s="31" t="str">
        <f t="shared" si="29"/>
        <v>CENS_AMBA</v>
      </c>
      <c r="Y907" s="35">
        <v>0.41499999999999998</v>
      </c>
      <c r="Z907" s="8">
        <f>IFERROR(IFERROR(VLOOKUP(G907,'IVSET-Escuelas'!A:F,4,FALSE),VLOOKUP(M907,'IVSET-Fines'!F:L,7,FALSE)),"-")</f>
        <v>0.54020535945892334</v>
      </c>
    </row>
    <row r="908" spans="1:26" ht="15" thickBot="1" x14ac:dyDescent="0.4">
      <c r="A908" s="5" t="s">
        <v>2916</v>
      </c>
      <c r="B908" s="5" t="s">
        <v>1532</v>
      </c>
      <c r="C908" s="5" t="s">
        <v>1530</v>
      </c>
      <c r="D908" s="5" t="s">
        <v>1531</v>
      </c>
      <c r="E908" s="5">
        <v>623634</v>
      </c>
      <c r="F908" s="5">
        <v>0</v>
      </c>
      <c r="G908" s="5" t="s">
        <v>1726</v>
      </c>
      <c r="H908" s="5" t="s">
        <v>20</v>
      </c>
      <c r="I908" s="6" t="s">
        <v>142</v>
      </c>
      <c r="J908" s="6" t="s">
        <v>21</v>
      </c>
      <c r="K908" s="6"/>
      <c r="L908" s="6" t="s">
        <v>1727</v>
      </c>
      <c r="M908" s="6"/>
      <c r="N908" s="6" t="s">
        <v>22</v>
      </c>
      <c r="O908" s="6" t="s">
        <v>23</v>
      </c>
      <c r="P908" s="6" t="s">
        <v>27</v>
      </c>
      <c r="Q908" s="6" t="s">
        <v>144</v>
      </c>
      <c r="R908" s="19">
        <v>152</v>
      </c>
      <c r="S908" s="20">
        <v>6</v>
      </c>
      <c r="T908" s="32">
        <v>1</v>
      </c>
      <c r="V908" t="s">
        <v>2913</v>
      </c>
      <c r="W908" t="str">
        <f t="shared" si="28"/>
        <v>AMBA</v>
      </c>
      <c r="X908" s="31" t="str">
        <f t="shared" si="29"/>
        <v>CENS_AMBA</v>
      </c>
      <c r="Y908" s="35">
        <v>0.41599999999999998</v>
      </c>
      <c r="Z908" s="8">
        <f>IFERROR(IFERROR(VLOOKUP(G908,'IVSET-Escuelas'!A:F,4,FALSE),VLOOKUP(M908,'IVSET-Fines'!F:L,7,FALSE)),"-")</f>
        <v>0.57779043912887573</v>
      </c>
    </row>
    <row r="909" spans="1:26" ht="15" thickBot="1" x14ac:dyDescent="0.4">
      <c r="A909" s="5" t="s">
        <v>2916</v>
      </c>
      <c r="B909" s="5" t="s">
        <v>257</v>
      </c>
      <c r="C909" s="5" t="s">
        <v>415</v>
      </c>
      <c r="D909" s="5" t="s">
        <v>2770</v>
      </c>
      <c r="E909" s="5">
        <v>623662</v>
      </c>
      <c r="F909" s="5">
        <v>0</v>
      </c>
      <c r="G909" s="5" t="s">
        <v>2783</v>
      </c>
      <c r="H909" s="5" t="s">
        <v>20</v>
      </c>
      <c r="I909" s="6" t="s">
        <v>142</v>
      </c>
      <c r="J909" s="6" t="s">
        <v>21</v>
      </c>
      <c r="K909" s="6"/>
      <c r="L909" s="6" t="s">
        <v>2784</v>
      </c>
      <c r="M909" s="6"/>
      <c r="N909" s="6" t="s">
        <v>22</v>
      </c>
      <c r="O909" s="6" t="s">
        <v>23</v>
      </c>
      <c r="P909" s="6" t="s">
        <v>27</v>
      </c>
      <c r="Q909" s="6" t="s">
        <v>144</v>
      </c>
      <c r="R909" s="19">
        <v>159</v>
      </c>
      <c r="S909" s="20">
        <v>8</v>
      </c>
      <c r="T909" s="32">
        <v>1</v>
      </c>
      <c r="V909" t="s">
        <v>2913</v>
      </c>
      <c r="W909" t="str">
        <f t="shared" si="28"/>
        <v>AMBA</v>
      </c>
      <c r="X909" s="31" t="str">
        <f t="shared" si="29"/>
        <v>CENS_AMBA</v>
      </c>
      <c r="Y909" s="35">
        <v>0.42</v>
      </c>
      <c r="Z909" s="8">
        <f>IFERROR(IFERROR(VLOOKUP(G909,'IVSET-Escuelas'!A:F,4,FALSE),VLOOKUP(M909,'IVSET-Fines'!F:L,7,FALSE)),"-")</f>
        <v>0.33322390913963318</v>
      </c>
    </row>
    <row r="910" spans="1:26" ht="15" thickBot="1" x14ac:dyDescent="0.4">
      <c r="A910" s="5" t="s">
        <v>2916</v>
      </c>
      <c r="B910" s="5" t="s">
        <v>1780</v>
      </c>
      <c r="C910" s="5" t="s">
        <v>1248</v>
      </c>
      <c r="D910" s="5" t="s">
        <v>2348</v>
      </c>
      <c r="E910" s="5">
        <v>623724</v>
      </c>
      <c r="F910" s="5">
        <v>0</v>
      </c>
      <c r="G910" s="5" t="s">
        <v>2385</v>
      </c>
      <c r="H910" s="5" t="s">
        <v>20</v>
      </c>
      <c r="I910" s="6" t="s">
        <v>142</v>
      </c>
      <c r="J910" s="6" t="s">
        <v>21</v>
      </c>
      <c r="K910" s="6"/>
      <c r="L910" s="6" t="s">
        <v>166</v>
      </c>
      <c r="M910" s="6"/>
      <c r="N910" s="6" t="s">
        <v>22</v>
      </c>
      <c r="O910" s="6" t="s">
        <v>23</v>
      </c>
      <c r="P910" s="6" t="s">
        <v>27</v>
      </c>
      <c r="Q910" s="6" t="s">
        <v>144</v>
      </c>
      <c r="R910" s="19">
        <v>90</v>
      </c>
      <c r="S910" s="20">
        <v>6</v>
      </c>
      <c r="T910" s="32">
        <v>1</v>
      </c>
      <c r="V910" t="s">
        <v>2913</v>
      </c>
      <c r="W910" t="str">
        <f t="shared" si="28"/>
        <v>AMBA</v>
      </c>
      <c r="X910" s="31" t="str">
        <f t="shared" si="29"/>
        <v>CENS_AMBA</v>
      </c>
      <c r="Y910" s="35">
        <v>0.42299999999999999</v>
      </c>
      <c r="Z910" s="8">
        <f>IFERROR(IFERROR(VLOOKUP(G910,'IVSET-Escuelas'!A:F,4,FALSE),VLOOKUP(M910,'IVSET-Fines'!F:L,7,FALSE)),"-")</f>
        <v>0.12291239947080609</v>
      </c>
    </row>
    <row r="911" spans="1:26" ht="15" thickBot="1" x14ac:dyDescent="0.4">
      <c r="A911" s="5" t="s">
        <v>2916</v>
      </c>
      <c r="B911" s="5" t="s">
        <v>257</v>
      </c>
      <c r="C911" s="5" t="s">
        <v>415</v>
      </c>
      <c r="D911" s="5" t="s">
        <v>2770</v>
      </c>
      <c r="E911" s="5">
        <v>623664</v>
      </c>
      <c r="F911" s="5">
        <v>0</v>
      </c>
      <c r="G911" s="5" t="s">
        <v>2786</v>
      </c>
      <c r="H911" s="5" t="s">
        <v>20</v>
      </c>
      <c r="I911" s="6" t="s">
        <v>142</v>
      </c>
      <c r="J911" s="6" t="s">
        <v>21</v>
      </c>
      <c r="K911" s="6"/>
      <c r="L911" s="6" t="s">
        <v>802</v>
      </c>
      <c r="M911" s="6"/>
      <c r="N911" s="6" t="s">
        <v>22</v>
      </c>
      <c r="O911" s="6" t="s">
        <v>23</v>
      </c>
      <c r="P911" s="6" t="s">
        <v>27</v>
      </c>
      <c r="Q911" s="6" t="s">
        <v>144</v>
      </c>
      <c r="R911" s="19">
        <v>198</v>
      </c>
      <c r="S911" s="20">
        <v>8</v>
      </c>
      <c r="T911" s="32">
        <v>1</v>
      </c>
      <c r="V911" t="s">
        <v>2913</v>
      </c>
      <c r="W911" t="str">
        <f t="shared" si="28"/>
        <v>AMBA</v>
      </c>
      <c r="X911" s="31" t="str">
        <f t="shared" si="29"/>
        <v>CENS_AMBA</v>
      </c>
      <c r="Y911" s="35">
        <v>0.42699999999999999</v>
      </c>
      <c r="Z911" s="8">
        <f>IFERROR(IFERROR(VLOOKUP(G911,'IVSET-Escuelas'!A:F,4,FALSE),VLOOKUP(M911,'IVSET-Fines'!F:L,7,FALSE)),"-")</f>
        <v>0.69017040729522705</v>
      </c>
    </row>
    <row r="912" spans="1:26" ht="15" thickBot="1" x14ac:dyDescent="0.4">
      <c r="A912" s="5" t="s">
        <v>2916</v>
      </c>
      <c r="B912" s="5" t="s">
        <v>1257</v>
      </c>
      <c r="C912" s="5" t="s">
        <v>1255</v>
      </c>
      <c r="D912" s="5" t="s">
        <v>1256</v>
      </c>
      <c r="E912" s="5">
        <v>621165</v>
      </c>
      <c r="F912" s="5">
        <v>1</v>
      </c>
      <c r="G912" s="5" t="s">
        <v>1308</v>
      </c>
      <c r="H912" s="5" t="s">
        <v>20</v>
      </c>
      <c r="I912" s="6" t="s">
        <v>142</v>
      </c>
      <c r="J912" s="6" t="s">
        <v>51</v>
      </c>
      <c r="K912" s="6" t="s">
        <v>1296</v>
      </c>
      <c r="L912" s="6" t="s">
        <v>1309</v>
      </c>
      <c r="M912" s="6"/>
      <c r="N912" s="6" t="s">
        <v>22</v>
      </c>
      <c r="O912" s="6" t="s">
        <v>23</v>
      </c>
      <c r="P912" s="6" t="s">
        <v>27</v>
      </c>
      <c r="Q912" s="6" t="s">
        <v>144</v>
      </c>
      <c r="R912" s="19">
        <v>52</v>
      </c>
      <c r="S912" s="20">
        <v>3</v>
      </c>
      <c r="T912" s="32">
        <v>1</v>
      </c>
      <c r="V912" t="s">
        <v>2913</v>
      </c>
      <c r="W912" t="str">
        <f t="shared" si="28"/>
        <v>AMBA</v>
      </c>
      <c r="X912" s="31" t="str">
        <f t="shared" si="29"/>
        <v>CENS_AMBA</v>
      </c>
      <c r="Y912" s="35">
        <v>0.433</v>
      </c>
      <c r="Z912" s="8">
        <f>IFERROR(IFERROR(VLOOKUP(G912,'IVSET-Escuelas'!A:F,4,FALSE),VLOOKUP(M912,'IVSET-Fines'!F:L,7,FALSE)),"-")</f>
        <v>0.43552860617637629</v>
      </c>
    </row>
    <row r="913" spans="1:26" ht="15" thickBot="1" x14ac:dyDescent="0.4">
      <c r="A913" s="5" t="s">
        <v>2916</v>
      </c>
      <c r="B913" s="5" t="s">
        <v>356</v>
      </c>
      <c r="C913" s="5" t="s">
        <v>805</v>
      </c>
      <c r="D913" s="5" t="s">
        <v>2500</v>
      </c>
      <c r="E913" s="5">
        <v>624117</v>
      </c>
      <c r="F913" s="5">
        <v>0</v>
      </c>
      <c r="G913" s="5" t="s">
        <v>2549</v>
      </c>
      <c r="H913" s="5" t="s">
        <v>20</v>
      </c>
      <c r="I913" s="6" t="s">
        <v>142</v>
      </c>
      <c r="J913" s="6" t="s">
        <v>21</v>
      </c>
      <c r="K913" s="6"/>
      <c r="L913" s="6" t="s">
        <v>2071</v>
      </c>
      <c r="M913" s="6"/>
      <c r="N913" s="6" t="s">
        <v>22</v>
      </c>
      <c r="O913" s="6" t="s">
        <v>23</v>
      </c>
      <c r="P913" s="6" t="s">
        <v>27</v>
      </c>
      <c r="Q913" s="6" t="s">
        <v>144</v>
      </c>
      <c r="R913" s="19">
        <v>110</v>
      </c>
      <c r="S913" s="20">
        <v>6</v>
      </c>
      <c r="T913" s="32">
        <v>1</v>
      </c>
      <c r="V913" t="s">
        <v>2913</v>
      </c>
      <c r="W913" t="str">
        <f t="shared" si="28"/>
        <v>AMBA</v>
      </c>
      <c r="X913" s="31" t="str">
        <f t="shared" si="29"/>
        <v>CENS_AMBA</v>
      </c>
      <c r="Y913" s="35">
        <v>0.434</v>
      </c>
      <c r="Z913" s="8">
        <f>IFERROR(IFERROR(VLOOKUP(G913,'IVSET-Escuelas'!A:F,4,FALSE),VLOOKUP(M913,'IVSET-Fines'!F:L,7,FALSE)),"-")</f>
        <v>0.16543807089328769</v>
      </c>
    </row>
    <row r="914" spans="1:26" ht="15" thickBot="1" x14ac:dyDescent="0.4">
      <c r="A914" s="5" t="s">
        <v>2916</v>
      </c>
      <c r="B914" s="5" t="s">
        <v>19</v>
      </c>
      <c r="C914" s="5" t="s">
        <v>599</v>
      </c>
      <c r="D914" s="5" t="s">
        <v>601</v>
      </c>
      <c r="E914" s="5">
        <v>623584</v>
      </c>
      <c r="F914" s="5">
        <v>0</v>
      </c>
      <c r="G914" s="5" t="s">
        <v>609</v>
      </c>
      <c r="H914" s="5" t="s">
        <v>20</v>
      </c>
      <c r="I914" s="6" t="s">
        <v>142</v>
      </c>
      <c r="J914" s="6" t="s">
        <v>21</v>
      </c>
      <c r="K914" s="6"/>
      <c r="L914" s="6" t="s">
        <v>337</v>
      </c>
      <c r="M914" s="6"/>
      <c r="N914" s="6" t="s">
        <v>22</v>
      </c>
      <c r="O914" s="6" t="s">
        <v>23</v>
      </c>
      <c r="P914" s="6" t="s">
        <v>27</v>
      </c>
      <c r="Q914" s="6" t="s">
        <v>144</v>
      </c>
      <c r="R914" s="19">
        <v>50</v>
      </c>
      <c r="S914" s="20">
        <v>3</v>
      </c>
      <c r="T914" s="32">
        <v>1</v>
      </c>
      <c r="V914" t="s">
        <v>2913</v>
      </c>
      <c r="W914" t="str">
        <f t="shared" si="28"/>
        <v>AMBA</v>
      </c>
      <c r="X914" s="31" t="str">
        <f t="shared" si="29"/>
        <v>CENS_AMBA</v>
      </c>
      <c r="Y914" s="35">
        <v>0.436</v>
      </c>
      <c r="Z914" s="8">
        <f>IFERROR(IFERROR(VLOOKUP(G914,'IVSET-Escuelas'!A:F,4,FALSE),VLOOKUP(M914,'IVSET-Fines'!F:L,7,FALSE)),"-")</f>
        <v>0.39209851622581482</v>
      </c>
    </row>
    <row r="915" spans="1:26" ht="15" thickBot="1" x14ac:dyDescent="0.4">
      <c r="A915" s="3" t="s">
        <v>2916</v>
      </c>
      <c r="B915" s="3" t="s">
        <v>204</v>
      </c>
      <c r="C915" s="3" t="s">
        <v>137</v>
      </c>
      <c r="D915" s="3" t="s">
        <v>2629</v>
      </c>
      <c r="E915" s="3">
        <v>623698</v>
      </c>
      <c r="F915" s="3">
        <v>0</v>
      </c>
      <c r="G915" s="3" t="s">
        <v>2654</v>
      </c>
      <c r="H915" s="3" t="s">
        <v>20</v>
      </c>
      <c r="I915" s="4" t="s">
        <v>142</v>
      </c>
      <c r="J915" s="4" t="s">
        <v>21</v>
      </c>
      <c r="K915" s="4"/>
      <c r="L915" s="4" t="s">
        <v>152</v>
      </c>
      <c r="M915" s="4"/>
      <c r="N915" s="4" t="s">
        <v>22</v>
      </c>
      <c r="O915" s="4" t="s">
        <v>134</v>
      </c>
      <c r="P915" s="4" t="s">
        <v>27</v>
      </c>
      <c r="Q915" s="4" t="s">
        <v>144</v>
      </c>
      <c r="R915" s="21">
        <v>84</v>
      </c>
      <c r="S915" s="22">
        <v>4</v>
      </c>
      <c r="T915" s="32">
        <v>1</v>
      </c>
      <c r="V915" t="s">
        <v>2913</v>
      </c>
      <c r="W915" t="str">
        <f t="shared" si="28"/>
        <v>AMBA</v>
      </c>
      <c r="X915" s="31" t="str">
        <f t="shared" si="29"/>
        <v>CENS_AMBA</v>
      </c>
      <c r="Y915" s="35">
        <v>0.436</v>
      </c>
      <c r="Z915" s="8">
        <f>IFERROR(IFERROR(VLOOKUP(G915,'IVSET-Escuelas'!A:F,4,FALSE),VLOOKUP(M915,'IVSET-Fines'!F:L,7,FALSE)),"-")</f>
        <v>0.40665069222450262</v>
      </c>
    </row>
    <row r="916" spans="1:26" ht="15" thickBot="1" x14ac:dyDescent="0.4">
      <c r="A916" s="3" t="s">
        <v>2916</v>
      </c>
      <c r="B916" s="3" t="s">
        <v>1780</v>
      </c>
      <c r="C916" s="3" t="s">
        <v>1778</v>
      </c>
      <c r="D916" s="3" t="s">
        <v>1779</v>
      </c>
      <c r="E916" s="3">
        <v>623711</v>
      </c>
      <c r="F916" s="3">
        <v>0</v>
      </c>
      <c r="G916" s="3" t="s">
        <v>1837</v>
      </c>
      <c r="H916" s="3" t="s">
        <v>20</v>
      </c>
      <c r="I916" s="4" t="s">
        <v>142</v>
      </c>
      <c r="J916" s="4" t="s">
        <v>21</v>
      </c>
      <c r="K916" s="4"/>
      <c r="L916" s="4" t="s">
        <v>158</v>
      </c>
      <c r="M916" s="4"/>
      <c r="N916" s="4" t="s">
        <v>22</v>
      </c>
      <c r="O916" s="4" t="s">
        <v>23</v>
      </c>
      <c r="P916" s="4" t="s">
        <v>27</v>
      </c>
      <c r="Q916" s="4" t="s">
        <v>144</v>
      </c>
      <c r="R916" s="21">
        <v>56</v>
      </c>
      <c r="S916" s="22">
        <v>3</v>
      </c>
      <c r="T916" s="32">
        <v>1</v>
      </c>
      <c r="V916" t="s">
        <v>2913</v>
      </c>
      <c r="W916" t="str">
        <f t="shared" si="28"/>
        <v>AMBA</v>
      </c>
      <c r="X916" s="31" t="str">
        <f t="shared" si="29"/>
        <v>CENS_AMBA</v>
      </c>
      <c r="Y916" s="35">
        <v>0.439</v>
      </c>
      <c r="Z916" s="8">
        <f>IFERROR(IFERROR(VLOOKUP(G916,'IVSET-Escuelas'!A:F,4,FALSE),VLOOKUP(M916,'IVSET-Fines'!F:L,7,FALSE)),"-")</f>
        <v>0.74941986799240112</v>
      </c>
    </row>
    <row r="917" spans="1:26" ht="15" thickBot="1" x14ac:dyDescent="0.4">
      <c r="A917" s="3" t="s">
        <v>2916</v>
      </c>
      <c r="B917" s="3" t="s">
        <v>356</v>
      </c>
      <c r="C917" s="3" t="s">
        <v>805</v>
      </c>
      <c r="D917" s="3" t="s">
        <v>2500</v>
      </c>
      <c r="E917" s="3">
        <v>605065</v>
      </c>
      <c r="F917" s="3">
        <v>0</v>
      </c>
      <c r="G917" s="3" t="s">
        <v>2542</v>
      </c>
      <c r="H917" s="3" t="s">
        <v>20</v>
      </c>
      <c r="I917" s="4" t="s">
        <v>142</v>
      </c>
      <c r="J917" s="4" t="s">
        <v>21</v>
      </c>
      <c r="K917" s="4"/>
      <c r="L917" s="4" t="s">
        <v>143</v>
      </c>
      <c r="M917" s="4"/>
      <c r="N917" s="4" t="s">
        <v>22</v>
      </c>
      <c r="O917" s="4" t="s">
        <v>23</v>
      </c>
      <c r="P917" s="4" t="s">
        <v>27</v>
      </c>
      <c r="Q917" s="4" t="s">
        <v>144</v>
      </c>
      <c r="R917" s="21">
        <v>556</v>
      </c>
      <c r="S917" s="22">
        <v>64</v>
      </c>
      <c r="T917" s="32">
        <v>1</v>
      </c>
      <c r="V917" t="s">
        <v>2913</v>
      </c>
      <c r="W917" t="str">
        <f t="shared" si="28"/>
        <v>AMBA</v>
      </c>
      <c r="X917" s="31" t="str">
        <f t="shared" si="29"/>
        <v>CENS_AMBA</v>
      </c>
      <c r="Y917" s="35">
        <v>0.44</v>
      </c>
      <c r="Z917" s="8">
        <f>IFERROR(IFERROR(VLOOKUP(G917,'IVSET-Escuelas'!A:F,4,FALSE),VLOOKUP(M917,'IVSET-Fines'!F:L,7,FALSE)),"-")</f>
        <v>0.13654306530952451</v>
      </c>
    </row>
    <row r="918" spans="1:26" ht="15" thickBot="1" x14ac:dyDescent="0.4">
      <c r="A918" s="3" t="s">
        <v>2916</v>
      </c>
      <c r="B918" s="3" t="s">
        <v>1532</v>
      </c>
      <c r="C918" s="3" t="s">
        <v>1530</v>
      </c>
      <c r="D918" s="3" t="s">
        <v>1531</v>
      </c>
      <c r="E918" s="3">
        <v>623014</v>
      </c>
      <c r="F918" s="3">
        <v>0</v>
      </c>
      <c r="G918" s="3" t="s">
        <v>1687</v>
      </c>
      <c r="H918" s="3" t="s">
        <v>20</v>
      </c>
      <c r="I918" s="4" t="s">
        <v>142</v>
      </c>
      <c r="J918" s="4" t="s">
        <v>21</v>
      </c>
      <c r="K918" s="4"/>
      <c r="L918" s="4" t="s">
        <v>1135</v>
      </c>
      <c r="M918" s="4"/>
      <c r="N918" s="4" t="s">
        <v>22</v>
      </c>
      <c r="O918" s="4" t="s">
        <v>23</v>
      </c>
      <c r="P918" s="4" t="s">
        <v>27</v>
      </c>
      <c r="Q918" s="4" t="s">
        <v>144</v>
      </c>
      <c r="R918" s="21">
        <v>341</v>
      </c>
      <c r="S918" s="22">
        <v>20</v>
      </c>
      <c r="T918" s="32">
        <v>1</v>
      </c>
      <c r="V918" t="s">
        <v>2913</v>
      </c>
      <c r="W918" t="str">
        <f t="shared" si="28"/>
        <v>AMBA</v>
      </c>
      <c r="X918" s="31" t="str">
        <f t="shared" si="29"/>
        <v>CENS_AMBA</v>
      </c>
      <c r="Y918" s="35">
        <v>0.443</v>
      </c>
      <c r="Z918" s="8">
        <f>IFERROR(IFERROR(VLOOKUP(G918,'IVSET-Escuelas'!A:F,4,FALSE),VLOOKUP(M918,'IVSET-Fines'!F:L,7,FALSE)),"-")</f>
        <v>0.9998432993888855</v>
      </c>
    </row>
    <row r="919" spans="1:26" ht="15" thickBot="1" x14ac:dyDescent="0.4">
      <c r="A919" s="3" t="s">
        <v>2916</v>
      </c>
      <c r="B919" s="3" t="s">
        <v>1532</v>
      </c>
      <c r="C919" s="3" t="s">
        <v>1530</v>
      </c>
      <c r="D919" s="3" t="s">
        <v>1531</v>
      </c>
      <c r="E919" s="3">
        <v>624115</v>
      </c>
      <c r="F919" s="3">
        <v>0</v>
      </c>
      <c r="G919" s="3" t="s">
        <v>1748</v>
      </c>
      <c r="H919" s="3" t="s">
        <v>20</v>
      </c>
      <c r="I919" s="4" t="s">
        <v>142</v>
      </c>
      <c r="J919" s="4" t="s">
        <v>21</v>
      </c>
      <c r="K919" s="4"/>
      <c r="L919" s="4" t="s">
        <v>1749</v>
      </c>
      <c r="M919" s="4"/>
      <c r="N919" s="4" t="s">
        <v>22</v>
      </c>
      <c r="O919" s="4" t="s">
        <v>134</v>
      </c>
      <c r="P919" s="4" t="s">
        <v>27</v>
      </c>
      <c r="Q919" s="4" t="s">
        <v>144</v>
      </c>
      <c r="R919" s="21">
        <v>45</v>
      </c>
      <c r="S919" s="22">
        <v>3</v>
      </c>
      <c r="T919" s="32">
        <v>1</v>
      </c>
      <c r="V919" t="s">
        <v>2913</v>
      </c>
      <c r="W919" t="str">
        <f t="shared" si="28"/>
        <v>AMBA</v>
      </c>
      <c r="X919" s="31" t="str">
        <f t="shared" si="29"/>
        <v>CENS_AMBA</v>
      </c>
      <c r="Y919" s="35">
        <v>0.46100000000000002</v>
      </c>
      <c r="Z919" s="8">
        <f>IFERROR(IFERROR(VLOOKUP(G919,'IVSET-Escuelas'!A:F,4,FALSE),VLOOKUP(M919,'IVSET-Fines'!F:L,7,FALSE)),"-")</f>
        <v>0.7309870719909668</v>
      </c>
    </row>
    <row r="920" spans="1:26" ht="15" thickBot="1" x14ac:dyDescent="0.4">
      <c r="A920" s="3" t="s">
        <v>2916</v>
      </c>
      <c r="B920" s="3" t="s">
        <v>222</v>
      </c>
      <c r="C920" s="3" t="s">
        <v>1154</v>
      </c>
      <c r="D920" s="3" t="s">
        <v>1155</v>
      </c>
      <c r="E920" s="3">
        <v>624165</v>
      </c>
      <c r="F920" s="3">
        <v>0</v>
      </c>
      <c r="G920" s="3" t="s">
        <v>1176</v>
      </c>
      <c r="H920" s="3" t="s">
        <v>20</v>
      </c>
      <c r="I920" s="4" t="s">
        <v>142</v>
      </c>
      <c r="J920" s="4" t="s">
        <v>21</v>
      </c>
      <c r="K920" s="4"/>
      <c r="L920" s="4" t="s">
        <v>1177</v>
      </c>
      <c r="M920" s="4"/>
      <c r="N920" s="4" t="s">
        <v>22</v>
      </c>
      <c r="O920" s="4" t="s">
        <v>23</v>
      </c>
      <c r="P920" s="4" t="s">
        <v>27</v>
      </c>
      <c r="Q920" s="4" t="s">
        <v>144</v>
      </c>
      <c r="R920" s="21">
        <v>184</v>
      </c>
      <c r="S920" s="22">
        <v>9</v>
      </c>
      <c r="T920" s="32">
        <v>1</v>
      </c>
      <c r="V920" t="s">
        <v>2913</v>
      </c>
      <c r="W920" t="str">
        <f t="shared" si="28"/>
        <v>AMBA</v>
      </c>
      <c r="X920" s="31" t="str">
        <f t="shared" si="29"/>
        <v>CENS_AMBA</v>
      </c>
      <c r="Y920" s="35">
        <v>0.46200000000000002</v>
      </c>
      <c r="Z920" s="8">
        <f>IFERROR(IFERROR(VLOOKUP(G920,'IVSET-Escuelas'!A:F,4,FALSE),VLOOKUP(M920,'IVSET-Fines'!F:L,7,FALSE)),"-")</f>
        <v>0.24548006057739261</v>
      </c>
    </row>
    <row r="921" spans="1:26" ht="15" thickBot="1" x14ac:dyDescent="0.4">
      <c r="A921" s="5" t="s">
        <v>2916</v>
      </c>
      <c r="B921" s="5" t="s">
        <v>204</v>
      </c>
      <c r="C921" s="5" t="s">
        <v>219</v>
      </c>
      <c r="D921" s="5" t="s">
        <v>2865</v>
      </c>
      <c r="E921" s="5">
        <v>623692</v>
      </c>
      <c r="F921" s="5">
        <v>0</v>
      </c>
      <c r="G921" s="5" t="s">
        <v>2886</v>
      </c>
      <c r="H921" s="5" t="s">
        <v>20</v>
      </c>
      <c r="I921" s="6" t="s">
        <v>142</v>
      </c>
      <c r="J921" s="6" t="s">
        <v>21</v>
      </c>
      <c r="K921" s="6"/>
      <c r="L921" s="6" t="s">
        <v>341</v>
      </c>
      <c r="M921" s="6"/>
      <c r="N921" s="6" t="s">
        <v>22</v>
      </c>
      <c r="O921" s="6" t="s">
        <v>23</v>
      </c>
      <c r="P921" s="6" t="s">
        <v>27</v>
      </c>
      <c r="Q921" s="6" t="s">
        <v>144</v>
      </c>
      <c r="R921" s="19">
        <v>91</v>
      </c>
      <c r="S921" s="20">
        <v>6</v>
      </c>
      <c r="T921" s="32">
        <v>1</v>
      </c>
      <c r="V921" t="s">
        <v>2913</v>
      </c>
      <c r="W921" t="str">
        <f t="shared" si="28"/>
        <v>AMBA</v>
      </c>
      <c r="X921" s="31" t="str">
        <f t="shared" si="29"/>
        <v>CENS_AMBA</v>
      </c>
      <c r="Y921" s="35">
        <v>0.47299999999999998</v>
      </c>
      <c r="Z921" s="8">
        <f>IFERROR(IFERROR(VLOOKUP(G921,'IVSET-Escuelas'!A:F,4,FALSE),VLOOKUP(M921,'IVSET-Fines'!F:L,7,FALSE)),"-")</f>
        <v>0.41652330756187439</v>
      </c>
    </row>
    <row r="922" spans="1:26" ht="15" thickBot="1" x14ac:dyDescent="0.4">
      <c r="A922" s="3" t="s">
        <v>2916</v>
      </c>
      <c r="B922" s="3" t="s">
        <v>19</v>
      </c>
      <c r="C922" s="3" t="s">
        <v>17</v>
      </c>
      <c r="D922" s="3" t="s">
        <v>18</v>
      </c>
      <c r="E922" s="3">
        <v>623590</v>
      </c>
      <c r="F922" s="3">
        <v>0</v>
      </c>
      <c r="G922" s="3" t="s">
        <v>159</v>
      </c>
      <c r="H922" s="3" t="s">
        <v>20</v>
      </c>
      <c r="I922" s="4" t="s">
        <v>142</v>
      </c>
      <c r="J922" s="4" t="s">
        <v>21</v>
      </c>
      <c r="K922" s="4"/>
      <c r="L922" s="4" t="s">
        <v>160</v>
      </c>
      <c r="M922" s="4"/>
      <c r="N922" s="4" t="s">
        <v>22</v>
      </c>
      <c r="O922" s="4" t="s">
        <v>23</v>
      </c>
      <c r="P922" s="4" t="s">
        <v>27</v>
      </c>
      <c r="Q922" s="4" t="s">
        <v>144</v>
      </c>
      <c r="R922" s="21">
        <v>136</v>
      </c>
      <c r="S922" s="22">
        <v>8</v>
      </c>
      <c r="T922" s="32">
        <v>1</v>
      </c>
      <c r="V922" t="s">
        <v>2913</v>
      </c>
      <c r="W922" t="str">
        <f t="shared" si="28"/>
        <v>AMBA</v>
      </c>
      <c r="X922" s="31" t="str">
        <f t="shared" si="29"/>
        <v>CENS_AMBA</v>
      </c>
      <c r="Y922" s="35">
        <v>0.47899999999999998</v>
      </c>
      <c r="Z922" s="8">
        <f>IFERROR(IFERROR(VLOOKUP(G922,'IVSET-Escuelas'!A:F,4,FALSE),VLOOKUP(M922,'IVSET-Fines'!F:L,7,FALSE)),"-")</f>
        <v>0.2660982608795166</v>
      </c>
    </row>
    <row r="923" spans="1:26" ht="15" thickBot="1" x14ac:dyDescent="0.4">
      <c r="A923" s="5" t="s">
        <v>2916</v>
      </c>
      <c r="B923" s="5" t="s">
        <v>19</v>
      </c>
      <c r="C923" s="5" t="s">
        <v>17</v>
      </c>
      <c r="D923" s="5" t="s">
        <v>18</v>
      </c>
      <c r="E923" s="5">
        <v>618227</v>
      </c>
      <c r="F923" s="5">
        <v>0</v>
      </c>
      <c r="G923" s="5" t="s">
        <v>141</v>
      </c>
      <c r="H923" s="5" t="s">
        <v>20</v>
      </c>
      <c r="I923" s="6" t="s">
        <v>142</v>
      </c>
      <c r="J923" s="6" t="s">
        <v>21</v>
      </c>
      <c r="K923" s="6"/>
      <c r="L923" s="6" t="s">
        <v>143</v>
      </c>
      <c r="M923" s="6"/>
      <c r="N923" s="6" t="s">
        <v>22</v>
      </c>
      <c r="O923" s="6" t="s">
        <v>134</v>
      </c>
      <c r="P923" s="6" t="s">
        <v>27</v>
      </c>
      <c r="Q923" s="6" t="s">
        <v>144</v>
      </c>
      <c r="R923" s="19">
        <v>597</v>
      </c>
      <c r="S923" s="20">
        <v>15</v>
      </c>
      <c r="T923" s="32">
        <v>1</v>
      </c>
      <c r="V923" t="s">
        <v>2913</v>
      </c>
      <c r="W923" t="str">
        <f t="shared" si="28"/>
        <v>AMBA</v>
      </c>
      <c r="X923" s="31" t="str">
        <f t="shared" si="29"/>
        <v>CENS_AMBA</v>
      </c>
      <c r="Y923" s="35">
        <v>0.48099999999999998</v>
      </c>
      <c r="Z923" s="8">
        <f>IFERROR(IFERROR(VLOOKUP(G923,'IVSET-Escuelas'!A:F,4,FALSE),VLOOKUP(M923,'IVSET-Fines'!F:L,7,FALSE)),"-")</f>
        <v>0.35001024603843689</v>
      </c>
    </row>
    <row r="924" spans="1:26" ht="15" thickBot="1" x14ac:dyDescent="0.4">
      <c r="A924" s="5" t="s">
        <v>2916</v>
      </c>
      <c r="B924" s="5" t="s">
        <v>204</v>
      </c>
      <c r="C924" s="5" t="s">
        <v>137</v>
      </c>
      <c r="D924" s="5" t="s">
        <v>2629</v>
      </c>
      <c r="E924" s="5">
        <v>623697</v>
      </c>
      <c r="F924" s="5">
        <v>0</v>
      </c>
      <c r="G924" s="5" t="s">
        <v>2653</v>
      </c>
      <c r="H924" s="5" t="s">
        <v>20</v>
      </c>
      <c r="I924" s="6" t="s">
        <v>142</v>
      </c>
      <c r="J924" s="6" t="s">
        <v>21</v>
      </c>
      <c r="K924" s="6"/>
      <c r="L924" s="6" t="s">
        <v>341</v>
      </c>
      <c r="M924" s="6"/>
      <c r="N924" s="6" t="s">
        <v>22</v>
      </c>
      <c r="O924" s="6" t="s">
        <v>134</v>
      </c>
      <c r="P924" s="6" t="s">
        <v>27</v>
      </c>
      <c r="Q924" s="6" t="s">
        <v>144</v>
      </c>
      <c r="R924" s="19">
        <v>213</v>
      </c>
      <c r="S924" s="20">
        <v>11</v>
      </c>
      <c r="T924" s="32">
        <v>1</v>
      </c>
      <c r="V924" t="s">
        <v>2913</v>
      </c>
      <c r="W924" t="str">
        <f t="shared" si="28"/>
        <v>AMBA</v>
      </c>
      <c r="X924" s="31" t="str">
        <f t="shared" si="29"/>
        <v>CENS_AMBA</v>
      </c>
      <c r="Y924" s="35">
        <v>0.48299999999999998</v>
      </c>
      <c r="Z924" s="8">
        <f>IFERROR(IFERROR(VLOOKUP(G924,'IVSET-Escuelas'!A:F,4,FALSE),VLOOKUP(M924,'IVSET-Fines'!F:L,7,FALSE)),"-")</f>
        <v>0.11059153079986569</v>
      </c>
    </row>
    <row r="925" spans="1:26" ht="15" thickBot="1" x14ac:dyDescent="0.4">
      <c r="A925" s="3" t="s">
        <v>2916</v>
      </c>
      <c r="B925" s="3" t="s">
        <v>257</v>
      </c>
      <c r="C925" s="3" t="s">
        <v>415</v>
      </c>
      <c r="D925" s="3" t="s">
        <v>2770</v>
      </c>
      <c r="E925" s="3">
        <v>602930</v>
      </c>
      <c r="F925" s="3">
        <v>0</v>
      </c>
      <c r="G925" s="3" t="s">
        <v>2781</v>
      </c>
      <c r="H925" s="3" t="s">
        <v>20</v>
      </c>
      <c r="I925" s="4" t="s">
        <v>142</v>
      </c>
      <c r="J925" s="4" t="s">
        <v>21</v>
      </c>
      <c r="K925" s="4"/>
      <c r="L925" s="4" t="s">
        <v>400</v>
      </c>
      <c r="M925" s="4"/>
      <c r="N925" s="4" t="s">
        <v>22</v>
      </c>
      <c r="O925" s="4" t="s">
        <v>23</v>
      </c>
      <c r="P925" s="4" t="s">
        <v>27</v>
      </c>
      <c r="Q925" s="4" t="s">
        <v>144</v>
      </c>
      <c r="R925" s="21">
        <v>167</v>
      </c>
      <c r="S925" s="22">
        <v>9</v>
      </c>
      <c r="T925" s="32">
        <v>1</v>
      </c>
      <c r="V925" t="s">
        <v>2913</v>
      </c>
      <c r="W925" t="str">
        <f t="shared" si="28"/>
        <v>AMBA</v>
      </c>
      <c r="X925" s="31" t="str">
        <f t="shared" si="29"/>
        <v>CENS_AMBA</v>
      </c>
      <c r="Y925" s="35">
        <v>0.48499999999999999</v>
      </c>
      <c r="Z925" s="8">
        <f>IFERROR(IFERROR(VLOOKUP(G925,'IVSET-Escuelas'!A:F,4,FALSE),VLOOKUP(M925,'IVSET-Fines'!F:L,7,FALSE)),"-")</f>
        <v>0.49807673692703253</v>
      </c>
    </row>
    <row r="926" spans="1:26" ht="15" thickBot="1" x14ac:dyDescent="0.4">
      <c r="A926" s="5" t="s">
        <v>2916</v>
      </c>
      <c r="B926" s="5" t="s">
        <v>1860</v>
      </c>
      <c r="C926" s="5" t="s">
        <v>224</v>
      </c>
      <c r="D926" s="5" t="s">
        <v>2837</v>
      </c>
      <c r="E926" s="5">
        <v>617079</v>
      </c>
      <c r="F926" s="5">
        <v>0</v>
      </c>
      <c r="G926" s="5" t="s">
        <v>2856</v>
      </c>
      <c r="H926" s="5" t="s">
        <v>20</v>
      </c>
      <c r="I926" s="6" t="s">
        <v>142</v>
      </c>
      <c r="J926" s="6" t="s">
        <v>21</v>
      </c>
      <c r="K926" s="6"/>
      <c r="L926" s="6" t="s">
        <v>400</v>
      </c>
      <c r="M926" s="6"/>
      <c r="N926" s="6" t="s">
        <v>22</v>
      </c>
      <c r="O926" s="6" t="s">
        <v>23</v>
      </c>
      <c r="P926" s="6" t="s">
        <v>27</v>
      </c>
      <c r="Q926" s="6" t="s">
        <v>144</v>
      </c>
      <c r="R926" s="19">
        <v>257</v>
      </c>
      <c r="S926" s="20">
        <v>14</v>
      </c>
      <c r="T926" s="32">
        <v>1</v>
      </c>
      <c r="V926" t="s">
        <v>2913</v>
      </c>
      <c r="W926" t="str">
        <f t="shared" si="28"/>
        <v>AMBA</v>
      </c>
      <c r="X926" s="31" t="str">
        <f t="shared" si="29"/>
        <v>CENS_AMBA</v>
      </c>
      <c r="Y926" s="35">
        <v>0.49099999999999999</v>
      </c>
      <c r="Z926" s="8">
        <f>IFERROR(IFERROR(VLOOKUP(G926,'IVSET-Escuelas'!A:F,4,FALSE),VLOOKUP(M926,'IVSET-Fines'!F:L,7,FALSE)),"-")</f>
        <v>0.54481929540634155</v>
      </c>
    </row>
    <row r="927" spans="1:26" ht="15" thickBot="1" x14ac:dyDescent="0.4">
      <c r="A927" s="3" t="s">
        <v>2916</v>
      </c>
      <c r="B927" s="3" t="s">
        <v>356</v>
      </c>
      <c r="C927" s="3" t="s">
        <v>353</v>
      </c>
      <c r="D927" s="3" t="s">
        <v>355</v>
      </c>
      <c r="E927" s="3">
        <v>607800</v>
      </c>
      <c r="F927" s="3">
        <v>0</v>
      </c>
      <c r="G927" s="3" t="s">
        <v>402</v>
      </c>
      <c r="H927" s="3" t="s">
        <v>20</v>
      </c>
      <c r="I927" s="4" t="s">
        <v>142</v>
      </c>
      <c r="J927" s="4" t="s">
        <v>21</v>
      </c>
      <c r="K927" s="4"/>
      <c r="L927" s="4" t="s">
        <v>146</v>
      </c>
      <c r="M927" s="4"/>
      <c r="N927" s="4" t="s">
        <v>22</v>
      </c>
      <c r="O927" s="4" t="s">
        <v>23</v>
      </c>
      <c r="P927" s="4" t="s">
        <v>27</v>
      </c>
      <c r="Q927" s="4" t="s">
        <v>144</v>
      </c>
      <c r="R927" s="21">
        <v>415</v>
      </c>
      <c r="S927" s="22">
        <v>23</v>
      </c>
      <c r="T927" s="32">
        <v>1</v>
      </c>
      <c r="V927" t="s">
        <v>2913</v>
      </c>
      <c r="W927" t="str">
        <f t="shared" si="28"/>
        <v>AMBA</v>
      </c>
      <c r="X927" s="31" t="str">
        <f t="shared" si="29"/>
        <v>CENS_AMBA</v>
      </c>
      <c r="Y927" s="35">
        <v>0.49199999999999999</v>
      </c>
      <c r="Z927" s="8">
        <f>IFERROR(IFERROR(VLOOKUP(G927,'IVSET-Escuelas'!A:F,4,FALSE),VLOOKUP(M927,'IVSET-Fines'!F:L,7,FALSE)),"-")</f>
        <v>0.41673091053962708</v>
      </c>
    </row>
    <row r="928" spans="1:26" ht="15" thickBot="1" x14ac:dyDescent="0.4">
      <c r="A928" s="3" t="s">
        <v>2916</v>
      </c>
      <c r="B928" s="3" t="s">
        <v>1860</v>
      </c>
      <c r="C928" s="3" t="s">
        <v>1858</v>
      </c>
      <c r="D928" s="3" t="s">
        <v>1859</v>
      </c>
      <c r="E928" s="3">
        <v>603356</v>
      </c>
      <c r="F928" s="3">
        <v>0</v>
      </c>
      <c r="G928" s="3" t="s">
        <v>1902</v>
      </c>
      <c r="H928" s="3" t="s">
        <v>20</v>
      </c>
      <c r="I928" s="4" t="s">
        <v>142</v>
      </c>
      <c r="J928" s="4" t="s">
        <v>21</v>
      </c>
      <c r="K928" s="4"/>
      <c r="L928" s="4" t="s">
        <v>1903</v>
      </c>
      <c r="M928" s="4"/>
      <c r="N928" s="4" t="s">
        <v>22</v>
      </c>
      <c r="O928" s="4" t="s">
        <v>23</v>
      </c>
      <c r="P928" s="4" t="s">
        <v>27</v>
      </c>
      <c r="Q928" s="4" t="s">
        <v>144</v>
      </c>
      <c r="R928" s="21">
        <v>194</v>
      </c>
      <c r="S928" s="22">
        <v>9</v>
      </c>
      <c r="T928" s="32">
        <v>1</v>
      </c>
      <c r="V928" t="s">
        <v>2913</v>
      </c>
      <c r="W928" t="str">
        <f t="shared" si="28"/>
        <v>AMBA</v>
      </c>
      <c r="X928" s="31" t="str">
        <f t="shared" si="29"/>
        <v>CENS_AMBA</v>
      </c>
      <c r="Y928" s="35">
        <v>0.49199999999999999</v>
      </c>
      <c r="Z928" s="8">
        <f>IFERROR(IFERROR(VLOOKUP(G928,'IVSET-Escuelas'!A:F,4,FALSE),VLOOKUP(M928,'IVSET-Fines'!F:L,7,FALSE)),"-")</f>
        <v>0.46696722507476812</v>
      </c>
    </row>
    <row r="929" spans="1:26" ht="15" thickBot="1" x14ac:dyDescent="0.4">
      <c r="A929" s="5" t="s">
        <v>2916</v>
      </c>
      <c r="B929" s="5" t="s">
        <v>1257</v>
      </c>
      <c r="C929" s="5" t="s">
        <v>1255</v>
      </c>
      <c r="D929" s="5" t="s">
        <v>1256</v>
      </c>
      <c r="E929" s="5">
        <v>623680</v>
      </c>
      <c r="F929" s="5">
        <v>0</v>
      </c>
      <c r="G929" s="5" t="s">
        <v>1306</v>
      </c>
      <c r="H929" s="5" t="s">
        <v>20</v>
      </c>
      <c r="I929" s="6" t="s">
        <v>142</v>
      </c>
      <c r="J929" s="6" t="s">
        <v>21</v>
      </c>
      <c r="K929" s="6"/>
      <c r="L929" s="6" t="s">
        <v>164</v>
      </c>
      <c r="M929" s="6"/>
      <c r="N929" s="6" t="s">
        <v>22</v>
      </c>
      <c r="O929" s="6" t="s">
        <v>23</v>
      </c>
      <c r="P929" s="6" t="s">
        <v>27</v>
      </c>
      <c r="Q929" s="6" t="s">
        <v>144</v>
      </c>
      <c r="R929" s="19">
        <v>180</v>
      </c>
      <c r="S929" s="20">
        <v>10</v>
      </c>
      <c r="T929" s="32">
        <v>1</v>
      </c>
      <c r="V929" t="s">
        <v>2913</v>
      </c>
      <c r="W929" t="str">
        <f t="shared" si="28"/>
        <v>AMBA</v>
      </c>
      <c r="X929" s="31" t="str">
        <f t="shared" si="29"/>
        <v>CENS_AMBA</v>
      </c>
      <c r="Y929" s="35">
        <v>0.49399999999999999</v>
      </c>
      <c r="Z929" s="8">
        <f>IFERROR(IFERROR(VLOOKUP(G929,'IVSET-Escuelas'!A:F,4,FALSE),VLOOKUP(M929,'IVSET-Fines'!F:L,7,FALSE)),"-")</f>
        <v>0.35006457567214971</v>
      </c>
    </row>
    <row r="930" spans="1:26" ht="15" thickBot="1" x14ac:dyDescent="0.4">
      <c r="A930" s="5" t="s">
        <v>2916</v>
      </c>
      <c r="B930" s="5" t="s">
        <v>204</v>
      </c>
      <c r="C930" s="5" t="s">
        <v>219</v>
      </c>
      <c r="D930" s="5" t="s">
        <v>2865</v>
      </c>
      <c r="E930" s="5">
        <v>623689</v>
      </c>
      <c r="F930" s="5">
        <v>0</v>
      </c>
      <c r="G930" s="5" t="s">
        <v>2882</v>
      </c>
      <c r="H930" s="5" t="s">
        <v>20</v>
      </c>
      <c r="I930" s="6" t="s">
        <v>142</v>
      </c>
      <c r="J930" s="6" t="s">
        <v>21</v>
      </c>
      <c r="K930" s="6"/>
      <c r="L930" s="6" t="s">
        <v>337</v>
      </c>
      <c r="M930" s="6"/>
      <c r="N930" s="6" t="s">
        <v>22</v>
      </c>
      <c r="O930" s="6" t="s">
        <v>23</v>
      </c>
      <c r="P930" s="6" t="s">
        <v>27</v>
      </c>
      <c r="Q930" s="6" t="s">
        <v>144</v>
      </c>
      <c r="R930" s="19">
        <v>86</v>
      </c>
      <c r="S930" s="20">
        <v>9</v>
      </c>
      <c r="T930" s="32">
        <v>1</v>
      </c>
      <c r="V930" t="s">
        <v>2913</v>
      </c>
      <c r="W930" t="str">
        <f t="shared" si="28"/>
        <v>AMBA</v>
      </c>
      <c r="X930" s="31" t="str">
        <f t="shared" si="29"/>
        <v>CENS_AMBA</v>
      </c>
      <c r="Y930" s="35">
        <v>0.495</v>
      </c>
      <c r="Z930" s="8">
        <f>IFERROR(IFERROR(VLOOKUP(G930,'IVSET-Escuelas'!A:F,4,FALSE),VLOOKUP(M930,'IVSET-Fines'!F:L,7,FALSE)),"-")</f>
        <v>0.29257306456565862</v>
      </c>
    </row>
    <row r="931" spans="1:26" ht="15" thickBot="1" x14ac:dyDescent="0.4">
      <c r="A931" s="5" t="s">
        <v>2916</v>
      </c>
      <c r="B931" s="5" t="s">
        <v>1532</v>
      </c>
      <c r="C931" s="5" t="s">
        <v>1530</v>
      </c>
      <c r="D931" s="5" t="s">
        <v>1531</v>
      </c>
      <c r="E931" s="5">
        <v>623958</v>
      </c>
      <c r="F931" s="5">
        <v>0</v>
      </c>
      <c r="G931" s="5" t="s">
        <v>1746</v>
      </c>
      <c r="H931" s="5" t="s">
        <v>20</v>
      </c>
      <c r="I931" s="6" t="s">
        <v>142</v>
      </c>
      <c r="J931" s="6" t="s">
        <v>21</v>
      </c>
      <c r="K931" s="6"/>
      <c r="L931" s="6" t="s">
        <v>1747</v>
      </c>
      <c r="M931" s="6"/>
      <c r="N931" s="6" t="s">
        <v>22</v>
      </c>
      <c r="O931" s="6" t="s">
        <v>134</v>
      </c>
      <c r="P931" s="6" t="s">
        <v>27</v>
      </c>
      <c r="Q931" s="6" t="s">
        <v>144</v>
      </c>
      <c r="R931" s="19">
        <v>61</v>
      </c>
      <c r="S931" s="20">
        <v>3</v>
      </c>
      <c r="T931" s="32">
        <v>1</v>
      </c>
      <c r="V931" t="s">
        <v>2913</v>
      </c>
      <c r="W931" t="str">
        <f t="shared" si="28"/>
        <v>AMBA</v>
      </c>
      <c r="X931" s="31" t="str">
        <f t="shared" si="29"/>
        <v>CENS_AMBA</v>
      </c>
      <c r="Y931" s="35">
        <v>0.498</v>
      </c>
      <c r="Z931" s="8">
        <f>IFERROR(IFERROR(VLOOKUP(G931,'IVSET-Escuelas'!A:F,4,FALSE),VLOOKUP(M931,'IVSET-Fines'!F:L,7,FALSE)),"-")</f>
        <v>0.7474483847618103</v>
      </c>
    </row>
    <row r="932" spans="1:26" ht="15" thickBot="1" x14ac:dyDescent="0.4">
      <c r="A932" s="3" t="s">
        <v>2916</v>
      </c>
      <c r="B932" s="3" t="s">
        <v>1257</v>
      </c>
      <c r="C932" s="3" t="s">
        <v>1255</v>
      </c>
      <c r="D932" s="3" t="s">
        <v>1256</v>
      </c>
      <c r="E932" s="3">
        <v>623683</v>
      </c>
      <c r="F932" s="3">
        <v>0</v>
      </c>
      <c r="G932" s="3" t="s">
        <v>1307</v>
      </c>
      <c r="H932" s="3" t="s">
        <v>20</v>
      </c>
      <c r="I932" s="4" t="s">
        <v>142</v>
      </c>
      <c r="J932" s="4" t="s">
        <v>21</v>
      </c>
      <c r="K932" s="4"/>
      <c r="L932" s="4" t="s">
        <v>166</v>
      </c>
      <c r="M932" s="4"/>
      <c r="N932" s="4" t="s">
        <v>22</v>
      </c>
      <c r="O932" s="4" t="s">
        <v>23</v>
      </c>
      <c r="P932" s="4" t="s">
        <v>27</v>
      </c>
      <c r="Q932" s="4" t="s">
        <v>144</v>
      </c>
      <c r="R932" s="21">
        <v>58</v>
      </c>
      <c r="S932" s="22">
        <v>3</v>
      </c>
      <c r="T932" s="32">
        <v>1</v>
      </c>
      <c r="V932" t="s">
        <v>2913</v>
      </c>
      <c r="W932" t="str">
        <f t="shared" si="28"/>
        <v>AMBA</v>
      </c>
      <c r="X932" s="31" t="str">
        <f t="shared" si="29"/>
        <v>CENS_AMBA</v>
      </c>
      <c r="Y932" s="35">
        <v>0.498</v>
      </c>
      <c r="Z932" s="8">
        <f>IFERROR(IFERROR(VLOOKUP(G932,'IVSET-Escuelas'!A:F,4,FALSE),VLOOKUP(M932,'IVSET-Fines'!F:L,7,FALSE)),"-")</f>
        <v>0.45427215099334722</v>
      </c>
    </row>
    <row r="933" spans="1:26" ht="15" thickBot="1" x14ac:dyDescent="0.4">
      <c r="A933" s="3" t="s">
        <v>2916</v>
      </c>
      <c r="B933" s="3" t="s">
        <v>1532</v>
      </c>
      <c r="C933" s="3" t="s">
        <v>1530</v>
      </c>
      <c r="D933" s="3" t="s">
        <v>1531</v>
      </c>
      <c r="E933" s="3">
        <v>623639</v>
      </c>
      <c r="F933" s="3">
        <v>0</v>
      </c>
      <c r="G933" s="3" t="s">
        <v>1702</v>
      </c>
      <c r="H933" s="3" t="s">
        <v>20</v>
      </c>
      <c r="I933" s="4" t="s">
        <v>142</v>
      </c>
      <c r="J933" s="4" t="s">
        <v>21</v>
      </c>
      <c r="K933" s="4"/>
      <c r="L933" s="4" t="s">
        <v>1703</v>
      </c>
      <c r="M933" s="4"/>
      <c r="N933" s="4" t="s">
        <v>22</v>
      </c>
      <c r="O933" s="4" t="s">
        <v>23</v>
      </c>
      <c r="P933" s="4" t="s">
        <v>27</v>
      </c>
      <c r="Q933" s="4" t="s">
        <v>144</v>
      </c>
      <c r="R933" s="21">
        <v>110</v>
      </c>
      <c r="S933" s="22">
        <v>9</v>
      </c>
      <c r="T933" s="32">
        <v>1</v>
      </c>
      <c r="V933" t="s">
        <v>2913</v>
      </c>
      <c r="W933" t="str">
        <f t="shared" si="28"/>
        <v>AMBA</v>
      </c>
      <c r="X933" s="31" t="str">
        <f t="shared" si="29"/>
        <v>CENS_AMBA</v>
      </c>
      <c r="Y933" s="35">
        <v>0.5</v>
      </c>
      <c r="Z933" s="8">
        <f>IFERROR(IFERROR(VLOOKUP(G933,'IVSET-Escuelas'!A:F,4,FALSE),VLOOKUP(M933,'IVSET-Fines'!F:L,7,FALSE)),"-")</f>
        <v>0.45964682102203369</v>
      </c>
    </row>
    <row r="934" spans="1:26" ht="15" thickBot="1" x14ac:dyDescent="0.4">
      <c r="A934" s="3" t="s">
        <v>2916</v>
      </c>
      <c r="B934" s="3" t="s">
        <v>19</v>
      </c>
      <c r="C934" s="3" t="s">
        <v>17</v>
      </c>
      <c r="D934" s="3" t="s">
        <v>18</v>
      </c>
      <c r="E934" s="3">
        <v>620529</v>
      </c>
      <c r="F934" s="3">
        <v>0</v>
      </c>
      <c r="G934" s="3" t="s">
        <v>149</v>
      </c>
      <c r="H934" s="3" t="s">
        <v>20</v>
      </c>
      <c r="I934" s="4" t="s">
        <v>142</v>
      </c>
      <c r="J934" s="4" t="s">
        <v>21</v>
      </c>
      <c r="K934" s="4"/>
      <c r="L934" s="4" t="s">
        <v>150</v>
      </c>
      <c r="M934" s="4"/>
      <c r="N934" s="4" t="s">
        <v>22</v>
      </c>
      <c r="O934" s="4" t="s">
        <v>23</v>
      </c>
      <c r="P934" s="4" t="s">
        <v>27</v>
      </c>
      <c r="Q934" s="4" t="s">
        <v>144</v>
      </c>
      <c r="R934" s="21">
        <v>160</v>
      </c>
      <c r="S934" s="22">
        <v>9</v>
      </c>
      <c r="T934" s="32">
        <v>1</v>
      </c>
      <c r="V934" t="s">
        <v>2913</v>
      </c>
      <c r="W934" t="str">
        <f t="shared" si="28"/>
        <v>AMBA</v>
      </c>
      <c r="X934" s="31" t="str">
        <f t="shared" si="29"/>
        <v>CENS_AMBA</v>
      </c>
      <c r="Y934" s="35">
        <v>0.501</v>
      </c>
      <c r="Z934" s="8">
        <f>IFERROR(IFERROR(VLOOKUP(G934,'IVSET-Escuelas'!A:F,4,FALSE),VLOOKUP(M934,'IVSET-Fines'!F:L,7,FALSE)),"-")</f>
        <v>0.37563434243202209</v>
      </c>
    </row>
    <row r="935" spans="1:26" ht="15" thickBot="1" x14ac:dyDescent="0.4">
      <c r="A935" s="3" t="s">
        <v>2916</v>
      </c>
      <c r="B935" s="3" t="s">
        <v>1257</v>
      </c>
      <c r="C935" s="3" t="s">
        <v>1255</v>
      </c>
      <c r="D935" s="3" t="s">
        <v>1256</v>
      </c>
      <c r="E935" s="3">
        <v>621170</v>
      </c>
      <c r="F935" s="3">
        <v>0</v>
      </c>
      <c r="G935" s="3" t="s">
        <v>1294</v>
      </c>
      <c r="H935" s="3" t="s">
        <v>20</v>
      </c>
      <c r="I935" s="4" t="s">
        <v>142</v>
      </c>
      <c r="J935" s="4" t="s">
        <v>21</v>
      </c>
      <c r="K935" s="4"/>
      <c r="L935" s="4" t="s">
        <v>1295</v>
      </c>
      <c r="M935" s="4"/>
      <c r="N935" s="4" t="s">
        <v>22</v>
      </c>
      <c r="O935" s="4" t="s">
        <v>23</v>
      </c>
      <c r="P935" s="4" t="s">
        <v>27</v>
      </c>
      <c r="Q935" s="4" t="s">
        <v>144</v>
      </c>
      <c r="R935" s="21">
        <v>70</v>
      </c>
      <c r="S935" s="22">
        <v>3</v>
      </c>
      <c r="T935" s="32">
        <v>1</v>
      </c>
      <c r="V935" t="s">
        <v>2913</v>
      </c>
      <c r="W935" t="str">
        <f t="shared" si="28"/>
        <v>AMBA</v>
      </c>
      <c r="X935" s="31" t="str">
        <f t="shared" si="29"/>
        <v>CENS_AMBA</v>
      </c>
      <c r="Y935" s="35">
        <v>0.503</v>
      </c>
      <c r="Z935" s="8">
        <f>IFERROR(IFERROR(VLOOKUP(G935,'IVSET-Escuelas'!A:F,4,FALSE),VLOOKUP(M935,'IVSET-Fines'!F:L,7,FALSE)),"-")</f>
        <v>0.90711390972137451</v>
      </c>
    </row>
    <row r="936" spans="1:26" ht="15" thickBot="1" x14ac:dyDescent="0.4">
      <c r="A936" s="5" t="s">
        <v>2916</v>
      </c>
      <c r="B936" s="5" t="s">
        <v>356</v>
      </c>
      <c r="C936" s="5" t="s">
        <v>1359</v>
      </c>
      <c r="D936" s="5" t="s">
        <v>1360</v>
      </c>
      <c r="E936" s="5">
        <v>623289</v>
      </c>
      <c r="F936" s="5">
        <v>0</v>
      </c>
      <c r="G936" s="5" t="s">
        <v>1436</v>
      </c>
      <c r="H936" s="5" t="s">
        <v>20</v>
      </c>
      <c r="I936" s="6" t="s">
        <v>142</v>
      </c>
      <c r="J936" s="6" t="s">
        <v>21</v>
      </c>
      <c r="K936" s="6"/>
      <c r="L936" s="6" t="s">
        <v>1437</v>
      </c>
      <c r="M936" s="6"/>
      <c r="N936" s="6" t="s">
        <v>22</v>
      </c>
      <c r="O936" s="6" t="s">
        <v>23</v>
      </c>
      <c r="P936" s="6" t="s">
        <v>27</v>
      </c>
      <c r="Q936" s="6" t="s">
        <v>144</v>
      </c>
      <c r="R936" s="19">
        <v>356</v>
      </c>
      <c r="S936" s="20">
        <v>15</v>
      </c>
      <c r="T936" s="32">
        <v>1</v>
      </c>
      <c r="V936" t="s">
        <v>2913</v>
      </c>
      <c r="W936" t="str">
        <f t="shared" si="28"/>
        <v>AMBA</v>
      </c>
      <c r="X936" s="31" t="str">
        <f t="shared" si="29"/>
        <v>CENS_AMBA</v>
      </c>
      <c r="Y936" s="35">
        <v>0.504</v>
      </c>
      <c r="Z936" s="8">
        <f>IFERROR(IFERROR(VLOOKUP(G936,'IVSET-Escuelas'!A:F,4,FALSE),VLOOKUP(M936,'IVSET-Fines'!F:L,7,FALSE)),"-")</f>
        <v>0.34643787145614618</v>
      </c>
    </row>
    <row r="937" spans="1:26" ht="15" thickBot="1" x14ac:dyDescent="0.4">
      <c r="A937" s="5" t="s">
        <v>2916</v>
      </c>
      <c r="B937" s="5" t="s">
        <v>817</v>
      </c>
      <c r="C937" s="5" t="s">
        <v>815</v>
      </c>
      <c r="D937" s="5" t="s">
        <v>816</v>
      </c>
      <c r="E937" s="5">
        <v>623647</v>
      </c>
      <c r="F937" s="5">
        <v>0</v>
      </c>
      <c r="G937" s="5" t="s">
        <v>866</v>
      </c>
      <c r="H937" s="5" t="s">
        <v>20</v>
      </c>
      <c r="I937" s="6" t="s">
        <v>142</v>
      </c>
      <c r="J937" s="6" t="s">
        <v>21</v>
      </c>
      <c r="K937" s="6"/>
      <c r="L937" s="6" t="s">
        <v>867</v>
      </c>
      <c r="M937" s="6"/>
      <c r="N937" s="6" t="s">
        <v>22</v>
      </c>
      <c r="O937" s="6" t="s">
        <v>23</v>
      </c>
      <c r="P937" s="6" t="s">
        <v>27</v>
      </c>
      <c r="Q937" s="6" t="s">
        <v>144</v>
      </c>
      <c r="R937" s="19">
        <v>418</v>
      </c>
      <c r="S937" s="20">
        <v>15</v>
      </c>
      <c r="T937" s="32">
        <v>1</v>
      </c>
      <c r="V937" t="s">
        <v>2913</v>
      </c>
      <c r="W937" t="str">
        <f t="shared" si="28"/>
        <v>AMBA</v>
      </c>
      <c r="X937" s="31" t="str">
        <f t="shared" si="29"/>
        <v>CENS_AMBA</v>
      </c>
      <c r="Y937" s="35">
        <v>0.51100000000000001</v>
      </c>
      <c r="Z937" s="8">
        <f>IFERROR(IFERROR(VLOOKUP(G937,'IVSET-Escuelas'!A:F,4,FALSE),VLOOKUP(M937,'IVSET-Fines'!F:L,7,FALSE)),"-")</f>
        <v>0.69036388397216797</v>
      </c>
    </row>
    <row r="938" spans="1:26" ht="15" thickBot="1" x14ac:dyDescent="0.4">
      <c r="A938" s="3" t="s">
        <v>2916</v>
      </c>
      <c r="B938" s="3" t="s">
        <v>204</v>
      </c>
      <c r="C938" s="3" t="s">
        <v>1084</v>
      </c>
      <c r="D938" s="3" t="s">
        <v>1085</v>
      </c>
      <c r="E938" s="3">
        <v>606115</v>
      </c>
      <c r="F938" s="3">
        <v>0</v>
      </c>
      <c r="G938" s="3" t="s">
        <v>1119</v>
      </c>
      <c r="H938" s="3" t="s">
        <v>20</v>
      </c>
      <c r="I938" s="4" t="s">
        <v>142</v>
      </c>
      <c r="J938" s="4" t="s">
        <v>21</v>
      </c>
      <c r="K938" s="4"/>
      <c r="L938" s="4" t="s">
        <v>1120</v>
      </c>
      <c r="M938" s="4"/>
      <c r="N938" s="4" t="s">
        <v>22</v>
      </c>
      <c r="O938" s="4" t="s">
        <v>23</v>
      </c>
      <c r="P938" s="4" t="s">
        <v>27</v>
      </c>
      <c r="Q938" s="4" t="s">
        <v>144</v>
      </c>
      <c r="R938" s="21">
        <v>192</v>
      </c>
      <c r="S938" s="22">
        <v>7</v>
      </c>
      <c r="T938" s="32">
        <v>1</v>
      </c>
      <c r="V938" t="s">
        <v>2913</v>
      </c>
      <c r="W938" t="str">
        <f t="shared" si="28"/>
        <v>AMBA</v>
      </c>
      <c r="X938" s="31" t="str">
        <f t="shared" si="29"/>
        <v>CENS_AMBA</v>
      </c>
      <c r="Y938" s="35">
        <v>0.51400000000000001</v>
      </c>
      <c r="Z938" s="8">
        <f>IFERROR(IFERROR(VLOOKUP(G938,'IVSET-Escuelas'!A:F,4,FALSE),VLOOKUP(M938,'IVSET-Fines'!F:L,7,FALSE)),"-")</f>
        <v>0.24225179851055151</v>
      </c>
    </row>
    <row r="939" spans="1:26" ht="15" thickBot="1" x14ac:dyDescent="0.4">
      <c r="A939" s="3" t="s">
        <v>2916</v>
      </c>
      <c r="B939" s="3" t="s">
        <v>204</v>
      </c>
      <c r="C939" s="3" t="s">
        <v>1084</v>
      </c>
      <c r="D939" s="3" t="s">
        <v>1085</v>
      </c>
      <c r="E939" s="3">
        <v>610719</v>
      </c>
      <c r="F939" s="3">
        <v>0</v>
      </c>
      <c r="G939" s="3" t="s">
        <v>1142</v>
      </c>
      <c r="H939" s="3" t="s">
        <v>20</v>
      </c>
      <c r="I939" s="4" t="s">
        <v>142</v>
      </c>
      <c r="J939" s="4" t="s">
        <v>21</v>
      </c>
      <c r="K939" s="4"/>
      <c r="L939" s="4" t="s">
        <v>166</v>
      </c>
      <c r="M939" s="4"/>
      <c r="N939" s="4" t="s">
        <v>22</v>
      </c>
      <c r="O939" s="4" t="s">
        <v>23</v>
      </c>
      <c r="P939" s="4" t="s">
        <v>27</v>
      </c>
      <c r="Q939" s="4" t="s">
        <v>144</v>
      </c>
      <c r="R939" s="21">
        <v>173</v>
      </c>
      <c r="S939" s="22">
        <v>11</v>
      </c>
      <c r="T939" s="32">
        <v>1</v>
      </c>
      <c r="V939" t="s">
        <v>2913</v>
      </c>
      <c r="W939" t="str">
        <f t="shared" si="28"/>
        <v>AMBA</v>
      </c>
      <c r="X939" s="31" t="str">
        <f t="shared" si="29"/>
        <v>CENS_AMBA</v>
      </c>
      <c r="Y939" s="35">
        <v>0.51400000000000001</v>
      </c>
      <c r="Z939" s="8">
        <f>IFERROR(IFERROR(VLOOKUP(G939,'IVSET-Escuelas'!A:F,4,FALSE),VLOOKUP(M939,'IVSET-Fines'!F:L,7,FALSE)),"-")</f>
        <v>0.33949437737464899</v>
      </c>
    </row>
    <row r="940" spans="1:26" ht="15" thickBot="1" x14ac:dyDescent="0.4">
      <c r="A940" s="3" t="s">
        <v>2916</v>
      </c>
      <c r="B940" s="3" t="s">
        <v>222</v>
      </c>
      <c r="C940" s="3" t="s">
        <v>610</v>
      </c>
      <c r="D940" s="3" t="s">
        <v>611</v>
      </c>
      <c r="E940" s="3">
        <v>623888</v>
      </c>
      <c r="F940" s="3">
        <v>0</v>
      </c>
      <c r="G940" s="3" t="s">
        <v>637</v>
      </c>
      <c r="H940" s="3" t="s">
        <v>20</v>
      </c>
      <c r="I940" s="4" t="s">
        <v>142</v>
      </c>
      <c r="J940" s="4" t="s">
        <v>21</v>
      </c>
      <c r="K940" s="4"/>
      <c r="L940" s="4" t="s">
        <v>638</v>
      </c>
      <c r="M940" s="4"/>
      <c r="N940" s="4" t="s">
        <v>199</v>
      </c>
      <c r="O940" s="4" t="s">
        <v>23</v>
      </c>
      <c r="P940" s="4" t="s">
        <v>27</v>
      </c>
      <c r="Q940" s="4" t="s">
        <v>144</v>
      </c>
      <c r="R940" s="21">
        <v>432</v>
      </c>
      <c r="S940" s="22">
        <v>11</v>
      </c>
      <c r="T940" s="32">
        <v>1</v>
      </c>
      <c r="V940" t="s">
        <v>2913</v>
      </c>
      <c r="W940" t="str">
        <f t="shared" si="28"/>
        <v>AMBA</v>
      </c>
      <c r="X940" s="31" t="str">
        <f t="shared" si="29"/>
        <v>CENS_AMBA</v>
      </c>
      <c r="Y940" s="35">
        <v>0.51500000000000001</v>
      </c>
      <c r="Z940" s="8">
        <f>IFERROR(IFERROR(VLOOKUP(G940,'IVSET-Escuelas'!A:F,4,FALSE),VLOOKUP(M940,'IVSET-Fines'!F:L,7,FALSE)),"-")</f>
        <v>0.52250021696090698</v>
      </c>
    </row>
    <row r="941" spans="1:26" ht="15" thickBot="1" x14ac:dyDescent="0.4">
      <c r="A941" s="5" t="s">
        <v>2916</v>
      </c>
      <c r="B941" s="5" t="s">
        <v>257</v>
      </c>
      <c r="C941" s="5" t="s">
        <v>772</v>
      </c>
      <c r="D941" s="5" t="s">
        <v>773</v>
      </c>
      <c r="E941" s="5">
        <v>623660</v>
      </c>
      <c r="F941" s="5">
        <v>0</v>
      </c>
      <c r="G941" s="5" t="s">
        <v>800</v>
      </c>
      <c r="H941" s="5" t="s">
        <v>20</v>
      </c>
      <c r="I941" s="6" t="s">
        <v>142</v>
      </c>
      <c r="J941" s="6" t="s">
        <v>21</v>
      </c>
      <c r="K941" s="6"/>
      <c r="L941" s="6" t="s">
        <v>636</v>
      </c>
      <c r="M941" s="6"/>
      <c r="N941" s="6" t="s">
        <v>22</v>
      </c>
      <c r="O941" s="6" t="s">
        <v>23</v>
      </c>
      <c r="P941" s="6" t="s">
        <v>27</v>
      </c>
      <c r="Q941" s="6" t="s">
        <v>144</v>
      </c>
      <c r="R941" s="19">
        <v>92</v>
      </c>
      <c r="S941" s="20">
        <v>6</v>
      </c>
      <c r="T941" s="32">
        <v>1</v>
      </c>
      <c r="V941" t="s">
        <v>2913</v>
      </c>
      <c r="W941" t="str">
        <f t="shared" si="28"/>
        <v>AMBA</v>
      </c>
      <c r="X941" s="31" t="str">
        <f t="shared" si="29"/>
        <v>CENS_AMBA</v>
      </c>
      <c r="Y941" s="35">
        <v>0.51700000000000002</v>
      </c>
      <c r="Z941" s="8">
        <f>IFERROR(IFERROR(VLOOKUP(G941,'IVSET-Escuelas'!A:F,4,FALSE),VLOOKUP(M941,'IVSET-Fines'!F:L,7,FALSE)),"-")</f>
        <v>0.71245580911636353</v>
      </c>
    </row>
    <row r="942" spans="1:26" ht="15" thickBot="1" x14ac:dyDescent="0.4">
      <c r="A942" s="5" t="s">
        <v>2916</v>
      </c>
      <c r="B942" s="5" t="s">
        <v>1257</v>
      </c>
      <c r="C942" s="5" t="s">
        <v>2237</v>
      </c>
      <c r="D942" s="5" t="s">
        <v>2238</v>
      </c>
      <c r="E942" s="5">
        <v>612194</v>
      </c>
      <c r="F942" s="5">
        <v>0</v>
      </c>
      <c r="G942" s="5" t="s">
        <v>2263</v>
      </c>
      <c r="H942" s="5" t="s">
        <v>20</v>
      </c>
      <c r="I942" s="6" t="s">
        <v>142</v>
      </c>
      <c r="J942" s="6" t="s">
        <v>21</v>
      </c>
      <c r="K942" s="6"/>
      <c r="L942" s="6" t="s">
        <v>2264</v>
      </c>
      <c r="M942" s="6"/>
      <c r="N942" s="6" t="s">
        <v>22</v>
      </c>
      <c r="O942" s="6" t="s">
        <v>23</v>
      </c>
      <c r="P942" s="6" t="s">
        <v>27</v>
      </c>
      <c r="Q942" s="6" t="s">
        <v>144</v>
      </c>
      <c r="R942" s="19">
        <v>215</v>
      </c>
      <c r="S942" s="20">
        <v>11</v>
      </c>
      <c r="T942" s="32">
        <v>1</v>
      </c>
      <c r="V942" t="s">
        <v>2913</v>
      </c>
      <c r="W942" t="str">
        <f t="shared" si="28"/>
        <v>AMBA</v>
      </c>
      <c r="X942" s="31" t="str">
        <f t="shared" si="29"/>
        <v>CENS_AMBA</v>
      </c>
      <c r="Y942" s="35">
        <v>0.51800000000000002</v>
      </c>
      <c r="Z942" s="8">
        <f>IFERROR(IFERROR(VLOOKUP(G942,'IVSET-Escuelas'!A:F,4,FALSE),VLOOKUP(M942,'IVSET-Fines'!F:L,7,FALSE)),"-")</f>
        <v>0.25143814086914063</v>
      </c>
    </row>
    <row r="943" spans="1:26" ht="15" thickBot="1" x14ac:dyDescent="0.4">
      <c r="A943" s="3" t="s">
        <v>2916</v>
      </c>
      <c r="B943" s="3" t="s">
        <v>1532</v>
      </c>
      <c r="C943" s="3" t="s">
        <v>1530</v>
      </c>
      <c r="D943" s="3" t="s">
        <v>1531</v>
      </c>
      <c r="E943" s="3">
        <v>622192</v>
      </c>
      <c r="F943" s="3">
        <v>0</v>
      </c>
      <c r="G943" s="3" t="s">
        <v>1686</v>
      </c>
      <c r="H943" s="3" t="s">
        <v>20</v>
      </c>
      <c r="I943" s="4" t="s">
        <v>142</v>
      </c>
      <c r="J943" s="4" t="s">
        <v>21</v>
      </c>
      <c r="K943" s="4"/>
      <c r="L943" s="4" t="s">
        <v>1434</v>
      </c>
      <c r="M943" s="4"/>
      <c r="N943" s="4" t="s">
        <v>22</v>
      </c>
      <c r="O943" s="4" t="s">
        <v>23</v>
      </c>
      <c r="P943" s="4" t="s">
        <v>27</v>
      </c>
      <c r="Q943" s="4" t="s">
        <v>144</v>
      </c>
      <c r="R943" s="21">
        <v>188</v>
      </c>
      <c r="S943" s="22">
        <v>6</v>
      </c>
      <c r="T943" s="32">
        <v>1</v>
      </c>
      <c r="V943" t="s">
        <v>2913</v>
      </c>
      <c r="W943" t="str">
        <f t="shared" si="28"/>
        <v>AMBA</v>
      </c>
      <c r="X943" s="31" t="str">
        <f t="shared" si="29"/>
        <v>CENS_AMBA</v>
      </c>
      <c r="Y943" s="35">
        <v>0.51900000000000002</v>
      </c>
      <c r="Z943" s="8">
        <f>IFERROR(IFERROR(VLOOKUP(G943,'IVSET-Escuelas'!A:F,4,FALSE),VLOOKUP(M943,'IVSET-Fines'!F:L,7,FALSE)),"-")</f>
        <v>0.77825069427490234</v>
      </c>
    </row>
    <row r="944" spans="1:26" ht="15" thickBot="1" x14ac:dyDescent="0.4">
      <c r="A944" s="5" t="s">
        <v>2916</v>
      </c>
      <c r="B944" s="5" t="s">
        <v>817</v>
      </c>
      <c r="C944" s="5" t="s">
        <v>815</v>
      </c>
      <c r="D944" s="5" t="s">
        <v>816</v>
      </c>
      <c r="E944" s="5">
        <v>612832</v>
      </c>
      <c r="F944" s="5">
        <v>0</v>
      </c>
      <c r="G944" s="5" t="s">
        <v>857</v>
      </c>
      <c r="H944" s="5" t="s">
        <v>20</v>
      </c>
      <c r="I944" s="6" t="s">
        <v>142</v>
      </c>
      <c r="J944" s="6" t="s">
        <v>21</v>
      </c>
      <c r="K944" s="6"/>
      <c r="L944" s="6" t="s">
        <v>858</v>
      </c>
      <c r="M944" s="6"/>
      <c r="N944" s="6" t="s">
        <v>22</v>
      </c>
      <c r="O944" s="6" t="s">
        <v>23</v>
      </c>
      <c r="P944" s="6" t="s">
        <v>27</v>
      </c>
      <c r="Q944" s="6" t="s">
        <v>144</v>
      </c>
      <c r="R944" s="19">
        <v>375</v>
      </c>
      <c r="S944" s="20">
        <v>16</v>
      </c>
      <c r="T944" s="32">
        <v>1</v>
      </c>
      <c r="V944" t="s">
        <v>2913</v>
      </c>
      <c r="W944" t="str">
        <f t="shared" si="28"/>
        <v>AMBA</v>
      </c>
      <c r="X944" s="31" t="str">
        <f t="shared" si="29"/>
        <v>CENS_AMBA</v>
      </c>
      <c r="Y944" s="35">
        <v>0.52500000000000002</v>
      </c>
      <c r="Z944" s="8">
        <f>IFERROR(IFERROR(VLOOKUP(G944,'IVSET-Escuelas'!A:F,4,FALSE),VLOOKUP(M944,'IVSET-Fines'!F:L,7,FALSE)),"-")</f>
        <v>0.1642486751079559</v>
      </c>
    </row>
    <row r="945" spans="1:26" ht="15" thickBot="1" x14ac:dyDescent="0.4">
      <c r="A945" s="3" t="s">
        <v>2916</v>
      </c>
      <c r="B945" s="3" t="s">
        <v>204</v>
      </c>
      <c r="C945" s="3" t="s">
        <v>1084</v>
      </c>
      <c r="D945" s="3" t="s">
        <v>1085</v>
      </c>
      <c r="E945" s="3">
        <v>610720</v>
      </c>
      <c r="F945" s="3">
        <v>0</v>
      </c>
      <c r="G945" s="3" t="s">
        <v>1128</v>
      </c>
      <c r="H945" s="3" t="s">
        <v>20</v>
      </c>
      <c r="I945" s="4" t="s">
        <v>142</v>
      </c>
      <c r="J945" s="4" t="s">
        <v>21</v>
      </c>
      <c r="K945" s="4"/>
      <c r="L945" s="4" t="s">
        <v>1129</v>
      </c>
      <c r="M945" s="4"/>
      <c r="N945" s="4" t="s">
        <v>22</v>
      </c>
      <c r="O945" s="4" t="s">
        <v>23</v>
      </c>
      <c r="P945" s="4" t="s">
        <v>27</v>
      </c>
      <c r="Q945" s="4" t="s">
        <v>144</v>
      </c>
      <c r="R945" s="21">
        <v>93</v>
      </c>
      <c r="S945" s="22">
        <v>6</v>
      </c>
      <c r="T945" s="32">
        <v>1</v>
      </c>
      <c r="V945" t="s">
        <v>2913</v>
      </c>
      <c r="W945" t="str">
        <f t="shared" si="28"/>
        <v>AMBA</v>
      </c>
      <c r="X945" s="31" t="str">
        <f t="shared" si="29"/>
        <v>CENS_AMBA</v>
      </c>
      <c r="Y945" s="35">
        <v>0.52700000000000002</v>
      </c>
      <c r="Z945" s="8">
        <f>IFERROR(IFERROR(VLOOKUP(G945,'IVSET-Escuelas'!A:F,4,FALSE),VLOOKUP(M945,'IVSET-Fines'!F:L,7,FALSE)),"-")</f>
        <v>0.23455809056758881</v>
      </c>
    </row>
    <row r="946" spans="1:26" ht="15" thickBot="1" x14ac:dyDescent="0.4">
      <c r="A946" s="3" t="s">
        <v>2916</v>
      </c>
      <c r="B946" s="3" t="s">
        <v>356</v>
      </c>
      <c r="C946" s="3" t="s">
        <v>1359</v>
      </c>
      <c r="D946" s="3" t="s">
        <v>1360</v>
      </c>
      <c r="E946" s="3">
        <v>615589</v>
      </c>
      <c r="F946" s="3">
        <v>0</v>
      </c>
      <c r="G946" s="3" t="s">
        <v>1424</v>
      </c>
      <c r="H946" s="3" t="s">
        <v>20</v>
      </c>
      <c r="I946" s="4" t="s">
        <v>142</v>
      </c>
      <c r="J946" s="4" t="s">
        <v>21</v>
      </c>
      <c r="K946" s="4"/>
      <c r="L946" s="4" t="s">
        <v>1425</v>
      </c>
      <c r="M946" s="4"/>
      <c r="N946" s="4" t="s">
        <v>22</v>
      </c>
      <c r="O946" s="4" t="s">
        <v>23</v>
      </c>
      <c r="P946" s="4" t="s">
        <v>27</v>
      </c>
      <c r="Q946" s="4" t="s">
        <v>144</v>
      </c>
      <c r="R946" s="21">
        <v>172</v>
      </c>
      <c r="S946" s="22">
        <v>14</v>
      </c>
      <c r="T946" s="32">
        <v>1</v>
      </c>
      <c r="V946" t="s">
        <v>2913</v>
      </c>
      <c r="W946" t="str">
        <f t="shared" si="28"/>
        <v>AMBA</v>
      </c>
      <c r="X946" s="31" t="str">
        <f t="shared" si="29"/>
        <v>CENS_AMBA</v>
      </c>
      <c r="Y946" s="35">
        <v>0.53400000000000003</v>
      </c>
      <c r="Z946" s="8">
        <f>IFERROR(IFERROR(VLOOKUP(G946,'IVSET-Escuelas'!A:F,4,FALSE),VLOOKUP(M946,'IVSET-Fines'!F:L,7,FALSE)),"-")</f>
        <v>0.55402833223342896</v>
      </c>
    </row>
    <row r="947" spans="1:26" ht="15" thickBot="1" x14ac:dyDescent="0.4">
      <c r="A947" s="5" t="s">
        <v>2916</v>
      </c>
      <c r="B947" s="5" t="s">
        <v>817</v>
      </c>
      <c r="C947" s="5" t="s">
        <v>600</v>
      </c>
      <c r="D947" s="5" t="s">
        <v>2661</v>
      </c>
      <c r="E947" s="5">
        <v>623641</v>
      </c>
      <c r="F947" s="5">
        <v>0</v>
      </c>
      <c r="G947" s="5" t="s">
        <v>2701</v>
      </c>
      <c r="H947" s="5" t="s">
        <v>20</v>
      </c>
      <c r="I947" s="6" t="s">
        <v>142</v>
      </c>
      <c r="J947" s="6" t="s">
        <v>21</v>
      </c>
      <c r="K947" s="6"/>
      <c r="L947" s="6" t="s">
        <v>337</v>
      </c>
      <c r="M947" s="6"/>
      <c r="N947" s="6" t="s">
        <v>22</v>
      </c>
      <c r="O947" s="6" t="s">
        <v>23</v>
      </c>
      <c r="P947" s="6" t="s">
        <v>27</v>
      </c>
      <c r="Q947" s="6" t="s">
        <v>144</v>
      </c>
      <c r="R947" s="19">
        <v>97</v>
      </c>
      <c r="S947" s="20">
        <v>6</v>
      </c>
      <c r="T947" s="32">
        <v>1</v>
      </c>
      <c r="V947" t="s">
        <v>2913</v>
      </c>
      <c r="W947" t="str">
        <f t="shared" si="28"/>
        <v>AMBA</v>
      </c>
      <c r="X947" s="31" t="str">
        <f t="shared" si="29"/>
        <v>CENS_AMBA</v>
      </c>
      <c r="Y947" s="35">
        <v>0.53400000000000003</v>
      </c>
      <c r="Z947" s="8">
        <f>IFERROR(IFERROR(VLOOKUP(G947,'IVSET-Escuelas'!A:F,4,FALSE),VLOOKUP(M947,'IVSET-Fines'!F:L,7,FALSE)),"-")</f>
        <v>0.31186920404434199</v>
      </c>
    </row>
    <row r="948" spans="1:26" ht="15" thickBot="1" x14ac:dyDescent="0.4">
      <c r="A948" s="5" t="s">
        <v>2916</v>
      </c>
      <c r="B948" s="5" t="s">
        <v>1780</v>
      </c>
      <c r="C948" s="5" t="s">
        <v>238</v>
      </c>
      <c r="D948" s="5" t="s">
        <v>2887</v>
      </c>
      <c r="E948" s="5">
        <v>623702</v>
      </c>
      <c r="F948" s="5">
        <v>0</v>
      </c>
      <c r="G948" s="5" t="s">
        <v>2898</v>
      </c>
      <c r="H948" s="5" t="s">
        <v>20</v>
      </c>
      <c r="I948" s="6" t="s">
        <v>142</v>
      </c>
      <c r="J948" s="6" t="s">
        <v>21</v>
      </c>
      <c r="K948" s="6"/>
      <c r="L948" s="6" t="s">
        <v>2899</v>
      </c>
      <c r="M948" s="6"/>
      <c r="N948" s="6" t="s">
        <v>22</v>
      </c>
      <c r="O948" s="6" t="s">
        <v>23</v>
      </c>
      <c r="P948" s="6" t="s">
        <v>27</v>
      </c>
      <c r="Q948" s="6" t="s">
        <v>144</v>
      </c>
      <c r="R948" s="19">
        <v>130</v>
      </c>
      <c r="S948" s="20">
        <v>9</v>
      </c>
      <c r="T948" s="32">
        <v>1</v>
      </c>
      <c r="V948" t="s">
        <v>2913</v>
      </c>
      <c r="W948" t="str">
        <f t="shared" si="28"/>
        <v>AMBA</v>
      </c>
      <c r="X948" s="31" t="str">
        <f t="shared" si="29"/>
        <v>CENS_AMBA</v>
      </c>
      <c r="Y948" s="35">
        <v>0.53500000000000003</v>
      </c>
      <c r="Z948" s="8">
        <f>IFERROR(IFERROR(VLOOKUP(G948,'IVSET-Escuelas'!A:F,4,FALSE),VLOOKUP(M948,'IVSET-Fines'!F:L,7,FALSE)),"-")</f>
        <v>0.52256029844284058</v>
      </c>
    </row>
    <row r="949" spans="1:26" ht="15" thickBot="1" x14ac:dyDescent="0.4">
      <c r="A949" s="3" t="s">
        <v>2916</v>
      </c>
      <c r="B949" s="3" t="s">
        <v>356</v>
      </c>
      <c r="C949" s="3" t="s">
        <v>1359</v>
      </c>
      <c r="D949" s="3" t="s">
        <v>1360</v>
      </c>
      <c r="E949" s="3">
        <v>623600</v>
      </c>
      <c r="F949" s="3">
        <v>0</v>
      </c>
      <c r="G949" s="3" t="s">
        <v>1440</v>
      </c>
      <c r="H949" s="3" t="s">
        <v>20</v>
      </c>
      <c r="I949" s="4" t="s">
        <v>142</v>
      </c>
      <c r="J949" s="4" t="s">
        <v>21</v>
      </c>
      <c r="K949" s="4"/>
      <c r="L949" s="4" t="s">
        <v>164</v>
      </c>
      <c r="M949" s="4"/>
      <c r="N949" s="4" t="s">
        <v>22</v>
      </c>
      <c r="O949" s="4" t="s">
        <v>23</v>
      </c>
      <c r="P949" s="4" t="s">
        <v>27</v>
      </c>
      <c r="Q949" s="4" t="s">
        <v>144</v>
      </c>
      <c r="R949" s="21">
        <v>184</v>
      </c>
      <c r="S949" s="22">
        <v>8</v>
      </c>
      <c r="T949" s="32">
        <v>1</v>
      </c>
      <c r="V949" t="s">
        <v>2913</v>
      </c>
      <c r="W949" t="str">
        <f t="shared" si="28"/>
        <v>AMBA</v>
      </c>
      <c r="X949" s="31" t="str">
        <f t="shared" si="29"/>
        <v>CENS_AMBA</v>
      </c>
      <c r="Y949" s="35">
        <v>0.53600000000000003</v>
      </c>
      <c r="Z949" s="8">
        <f>IFERROR(IFERROR(VLOOKUP(G949,'IVSET-Escuelas'!A:F,4,FALSE),VLOOKUP(M949,'IVSET-Fines'!F:L,7,FALSE)),"-")</f>
        <v>0.1093782261013985</v>
      </c>
    </row>
    <row r="950" spans="1:26" ht="15" thickBot="1" x14ac:dyDescent="0.4">
      <c r="A950" s="5" t="s">
        <v>2916</v>
      </c>
      <c r="B950" s="5" t="s">
        <v>356</v>
      </c>
      <c r="C950" s="5" t="s">
        <v>1359</v>
      </c>
      <c r="D950" s="5" t="s">
        <v>1360</v>
      </c>
      <c r="E950" s="5">
        <v>624645</v>
      </c>
      <c r="F950" s="5">
        <v>0</v>
      </c>
      <c r="G950" s="5" t="s">
        <v>1450</v>
      </c>
      <c r="H950" s="5" t="s">
        <v>20</v>
      </c>
      <c r="I950" s="6" t="s">
        <v>142</v>
      </c>
      <c r="J950" s="6" t="s">
        <v>21</v>
      </c>
      <c r="K950" s="6"/>
      <c r="L950" s="6" t="s">
        <v>1451</v>
      </c>
      <c r="M950" s="6"/>
      <c r="N950" s="6" t="s">
        <v>22</v>
      </c>
      <c r="O950" s="6" t="s">
        <v>23</v>
      </c>
      <c r="P950" s="6" t="s">
        <v>27</v>
      </c>
      <c r="Q950" s="6" t="s">
        <v>144</v>
      </c>
      <c r="R950" s="19">
        <v>45</v>
      </c>
      <c r="S950" s="20">
        <v>4</v>
      </c>
      <c r="T950" s="32">
        <v>1</v>
      </c>
      <c r="V950" t="s">
        <v>2913</v>
      </c>
      <c r="W950" t="str">
        <f t="shared" si="28"/>
        <v>AMBA</v>
      </c>
      <c r="X950" s="31" t="str">
        <f t="shared" si="29"/>
        <v>CENS_AMBA</v>
      </c>
      <c r="Y950" s="35">
        <v>0.53600000000000003</v>
      </c>
      <c r="Z950" s="8">
        <f>IFERROR(IFERROR(VLOOKUP(G950,'IVSET-Escuelas'!A:F,4,FALSE),VLOOKUP(M950,'IVSET-Fines'!F:L,7,FALSE)),"-")</f>
        <v>0.68769979476928711</v>
      </c>
    </row>
    <row r="951" spans="1:26" ht="15" thickBot="1" x14ac:dyDescent="0.4">
      <c r="A951" s="3" t="s">
        <v>2916</v>
      </c>
      <c r="B951" s="3" t="s">
        <v>1860</v>
      </c>
      <c r="C951" s="3" t="s">
        <v>1858</v>
      </c>
      <c r="D951" s="3" t="s">
        <v>1859</v>
      </c>
      <c r="E951" s="3">
        <v>623744</v>
      </c>
      <c r="F951" s="3">
        <v>0</v>
      </c>
      <c r="G951" s="3" t="s">
        <v>1911</v>
      </c>
      <c r="H951" s="3" t="s">
        <v>20</v>
      </c>
      <c r="I951" s="4" t="s">
        <v>142</v>
      </c>
      <c r="J951" s="4" t="s">
        <v>21</v>
      </c>
      <c r="K951" s="4"/>
      <c r="L951" s="4" t="s">
        <v>1912</v>
      </c>
      <c r="M951" s="4"/>
      <c r="N951" s="4" t="s">
        <v>22</v>
      </c>
      <c r="O951" s="4" t="s">
        <v>23</v>
      </c>
      <c r="P951" s="4" t="s">
        <v>27</v>
      </c>
      <c r="Q951" s="4" t="s">
        <v>144</v>
      </c>
      <c r="R951" s="21">
        <v>179</v>
      </c>
      <c r="S951" s="22">
        <v>11</v>
      </c>
      <c r="T951" s="32">
        <v>1</v>
      </c>
      <c r="V951" t="s">
        <v>2913</v>
      </c>
      <c r="W951" t="str">
        <f t="shared" si="28"/>
        <v>AMBA</v>
      </c>
      <c r="X951" s="31" t="str">
        <f t="shared" si="29"/>
        <v>CENS_AMBA</v>
      </c>
      <c r="Y951" s="35">
        <v>0.53900000000000003</v>
      </c>
      <c r="Z951" s="8">
        <f>IFERROR(IFERROR(VLOOKUP(G951,'IVSET-Escuelas'!A:F,4,FALSE),VLOOKUP(M951,'IVSET-Fines'!F:L,7,FALSE)),"-")</f>
        <v>0.76667547225952148</v>
      </c>
    </row>
    <row r="952" spans="1:26" ht="15" thickBot="1" x14ac:dyDescent="0.4">
      <c r="A952" s="3" t="s">
        <v>2916</v>
      </c>
      <c r="B952" s="3" t="s">
        <v>1257</v>
      </c>
      <c r="C952" s="3" t="s">
        <v>1255</v>
      </c>
      <c r="D952" s="3" t="s">
        <v>1256</v>
      </c>
      <c r="E952" s="3">
        <v>623682</v>
      </c>
      <c r="F952" s="3">
        <v>0</v>
      </c>
      <c r="G952" s="3" t="s">
        <v>1305</v>
      </c>
      <c r="H952" s="3" t="s">
        <v>20</v>
      </c>
      <c r="I952" s="4" t="s">
        <v>142</v>
      </c>
      <c r="J952" s="4" t="s">
        <v>21</v>
      </c>
      <c r="K952" s="4"/>
      <c r="L952" s="4" t="s">
        <v>510</v>
      </c>
      <c r="M952" s="4"/>
      <c r="N952" s="4" t="s">
        <v>22</v>
      </c>
      <c r="O952" s="4" t="s">
        <v>23</v>
      </c>
      <c r="P952" s="4" t="s">
        <v>27</v>
      </c>
      <c r="Q952" s="4" t="s">
        <v>144</v>
      </c>
      <c r="R952" s="21">
        <v>208</v>
      </c>
      <c r="S952" s="22">
        <v>5</v>
      </c>
      <c r="T952" s="32">
        <v>1</v>
      </c>
      <c r="V952" t="s">
        <v>2913</v>
      </c>
      <c r="W952" t="str">
        <f t="shared" si="28"/>
        <v>AMBA</v>
      </c>
      <c r="X952" s="31" t="str">
        <f t="shared" si="29"/>
        <v>CENS_AMBA</v>
      </c>
      <c r="Y952" s="35">
        <v>0.54400000000000004</v>
      </c>
      <c r="Z952" s="8">
        <f>IFERROR(IFERROR(VLOOKUP(G952,'IVSET-Escuelas'!A:F,4,FALSE),VLOOKUP(M952,'IVSET-Fines'!F:L,7,FALSE)),"-")</f>
        <v>0.53486859798431396</v>
      </c>
    </row>
    <row r="953" spans="1:26" ht="15" thickBot="1" x14ac:dyDescent="0.4">
      <c r="A953" s="5" t="s">
        <v>2916</v>
      </c>
      <c r="B953" s="5" t="s">
        <v>19</v>
      </c>
      <c r="C953" s="5" t="s">
        <v>252</v>
      </c>
      <c r="D953" s="5" t="s">
        <v>2566</v>
      </c>
      <c r="E953" s="5">
        <v>623583</v>
      </c>
      <c r="F953" s="5">
        <v>0</v>
      </c>
      <c r="G953" s="5" t="s">
        <v>2585</v>
      </c>
      <c r="H953" s="5" t="s">
        <v>20</v>
      </c>
      <c r="I953" s="6" t="s">
        <v>142</v>
      </c>
      <c r="J953" s="6" t="s">
        <v>21</v>
      </c>
      <c r="K953" s="6"/>
      <c r="L953" s="6" t="s">
        <v>335</v>
      </c>
      <c r="M953" s="6"/>
      <c r="N953" s="6" t="s">
        <v>22</v>
      </c>
      <c r="O953" s="6" t="s">
        <v>23</v>
      </c>
      <c r="P953" s="6" t="s">
        <v>27</v>
      </c>
      <c r="Q953" s="6" t="s">
        <v>144</v>
      </c>
      <c r="R953" s="19">
        <v>185</v>
      </c>
      <c r="S953" s="20">
        <v>8</v>
      </c>
      <c r="T953" s="32">
        <v>1</v>
      </c>
      <c r="V953" t="s">
        <v>2913</v>
      </c>
      <c r="W953" t="str">
        <f t="shared" si="28"/>
        <v>AMBA</v>
      </c>
      <c r="X953" s="31" t="str">
        <f t="shared" si="29"/>
        <v>CENS_AMBA</v>
      </c>
      <c r="Y953" s="35">
        <v>0.54700000000000004</v>
      </c>
      <c r="Z953" s="8">
        <f>IFERROR(IFERROR(VLOOKUP(G953,'IVSET-Escuelas'!A:F,4,FALSE),VLOOKUP(M953,'IVSET-Fines'!F:L,7,FALSE)),"-")</f>
        <v>0.40796962380409241</v>
      </c>
    </row>
    <row r="954" spans="1:26" ht="15" thickBot="1" x14ac:dyDescent="0.4">
      <c r="A954" s="3" t="s">
        <v>2916</v>
      </c>
      <c r="B954" s="3" t="s">
        <v>1780</v>
      </c>
      <c r="C954" s="3" t="s">
        <v>1778</v>
      </c>
      <c r="D954" s="3" t="s">
        <v>1779</v>
      </c>
      <c r="E954" s="3">
        <v>623715</v>
      </c>
      <c r="F954" s="3">
        <v>0</v>
      </c>
      <c r="G954" s="3" t="s">
        <v>1843</v>
      </c>
      <c r="H954" s="3" t="s">
        <v>20</v>
      </c>
      <c r="I954" s="4" t="s">
        <v>142</v>
      </c>
      <c r="J954" s="4" t="s">
        <v>21</v>
      </c>
      <c r="K954" s="4"/>
      <c r="L954" s="4" t="s">
        <v>170</v>
      </c>
      <c r="M954" s="4"/>
      <c r="N954" s="4" t="s">
        <v>22</v>
      </c>
      <c r="O954" s="4" t="s">
        <v>23</v>
      </c>
      <c r="P954" s="4" t="s">
        <v>27</v>
      </c>
      <c r="Q954" s="4" t="s">
        <v>144</v>
      </c>
      <c r="R954" s="21">
        <v>59</v>
      </c>
      <c r="S954" s="22">
        <v>6</v>
      </c>
      <c r="T954" s="32">
        <v>1</v>
      </c>
      <c r="V954" t="s">
        <v>2913</v>
      </c>
      <c r="W954" t="str">
        <f t="shared" si="28"/>
        <v>AMBA</v>
      </c>
      <c r="X954" s="31" t="str">
        <f t="shared" si="29"/>
        <v>CENS_AMBA</v>
      </c>
      <c r="Y954" s="35">
        <v>0.54700000000000004</v>
      </c>
      <c r="Z954" s="8">
        <f>IFERROR(IFERROR(VLOOKUP(G954,'IVSET-Escuelas'!A:F,4,FALSE),VLOOKUP(M954,'IVSET-Fines'!F:L,7,FALSE)),"-")</f>
        <v>0.1708282679319382</v>
      </c>
    </row>
    <row r="955" spans="1:26" ht="15" thickBot="1" x14ac:dyDescent="0.4">
      <c r="A955" s="3" t="s">
        <v>2916</v>
      </c>
      <c r="B955" s="3" t="s">
        <v>1532</v>
      </c>
      <c r="C955" s="3" t="s">
        <v>1530</v>
      </c>
      <c r="D955" s="3" t="s">
        <v>1531</v>
      </c>
      <c r="E955" s="3">
        <v>624598</v>
      </c>
      <c r="F955" s="3">
        <v>0</v>
      </c>
      <c r="G955" s="3" t="s">
        <v>1752</v>
      </c>
      <c r="H955" s="3" t="s">
        <v>20</v>
      </c>
      <c r="I955" s="4" t="s">
        <v>142</v>
      </c>
      <c r="J955" s="4" t="s">
        <v>21</v>
      </c>
      <c r="K955" s="4"/>
      <c r="L955" s="4" t="s">
        <v>1753</v>
      </c>
      <c r="M955" s="4"/>
      <c r="N955" s="4" t="s">
        <v>22</v>
      </c>
      <c r="O955" s="4" t="s">
        <v>23</v>
      </c>
      <c r="P955" s="4" t="s">
        <v>27</v>
      </c>
      <c r="Q955" s="4" t="s">
        <v>144</v>
      </c>
      <c r="R955" s="21">
        <v>150</v>
      </c>
      <c r="S955" s="22">
        <v>9</v>
      </c>
      <c r="T955" s="32">
        <v>1</v>
      </c>
      <c r="V955" t="s">
        <v>2913</v>
      </c>
      <c r="W955" t="str">
        <f t="shared" si="28"/>
        <v>AMBA</v>
      </c>
      <c r="X955" s="31" t="str">
        <f t="shared" si="29"/>
        <v>CENS_AMBA</v>
      </c>
      <c r="Y955" s="35">
        <v>0.55200000000000005</v>
      </c>
      <c r="Z955" s="8">
        <f>IFERROR(IFERROR(VLOOKUP(G955,'IVSET-Escuelas'!A:F,4,FALSE),VLOOKUP(M955,'IVSET-Fines'!F:L,7,FALSE)),"-")</f>
        <v>0.97820568084716797</v>
      </c>
    </row>
    <row r="956" spans="1:26" ht="15" thickBot="1" x14ac:dyDescent="0.4">
      <c r="A956" s="3" t="s">
        <v>2916</v>
      </c>
      <c r="B956" s="3" t="s">
        <v>1860</v>
      </c>
      <c r="C956" s="3" t="s">
        <v>1858</v>
      </c>
      <c r="D956" s="3" t="s">
        <v>1859</v>
      </c>
      <c r="E956" s="3">
        <v>614308</v>
      </c>
      <c r="F956" s="3">
        <v>0</v>
      </c>
      <c r="G956" s="3" t="s">
        <v>1900</v>
      </c>
      <c r="H956" s="3" t="s">
        <v>20</v>
      </c>
      <c r="I956" s="4" t="s">
        <v>142</v>
      </c>
      <c r="J956" s="4" t="s">
        <v>21</v>
      </c>
      <c r="K956" s="4"/>
      <c r="L956" s="4" t="s">
        <v>1901</v>
      </c>
      <c r="M956" s="4"/>
      <c r="N956" s="4" t="s">
        <v>22</v>
      </c>
      <c r="O956" s="4" t="s">
        <v>23</v>
      </c>
      <c r="P956" s="4" t="s">
        <v>27</v>
      </c>
      <c r="Q956" s="4" t="s">
        <v>144</v>
      </c>
      <c r="R956" s="21">
        <v>182</v>
      </c>
      <c r="S956" s="22">
        <v>7</v>
      </c>
      <c r="T956" s="32">
        <v>1</v>
      </c>
      <c r="V956" t="s">
        <v>2913</v>
      </c>
      <c r="W956" t="str">
        <f t="shared" si="28"/>
        <v>AMBA</v>
      </c>
      <c r="X956" s="31" t="str">
        <f t="shared" si="29"/>
        <v>CENS_AMBA</v>
      </c>
      <c r="Y956" s="35">
        <v>0.55400000000000005</v>
      </c>
      <c r="Z956" s="8">
        <f>IFERROR(IFERROR(VLOOKUP(G956,'IVSET-Escuelas'!A:F,4,FALSE),VLOOKUP(M956,'IVSET-Fines'!F:L,7,FALSE)),"-")</f>
        <v>0.59424340724945068</v>
      </c>
    </row>
    <row r="957" spans="1:26" ht="15" thickBot="1" x14ac:dyDescent="0.4">
      <c r="A957" s="5" t="s">
        <v>2916</v>
      </c>
      <c r="B957" s="5" t="s">
        <v>19</v>
      </c>
      <c r="C957" s="5" t="s">
        <v>17</v>
      </c>
      <c r="D957" s="5" t="s">
        <v>18</v>
      </c>
      <c r="E957" s="5">
        <v>602865</v>
      </c>
      <c r="F957" s="5">
        <v>0</v>
      </c>
      <c r="G957" s="5" t="s">
        <v>163</v>
      </c>
      <c r="H957" s="5" t="s">
        <v>20</v>
      </c>
      <c r="I957" s="6" t="s">
        <v>142</v>
      </c>
      <c r="J957" s="6" t="s">
        <v>21</v>
      </c>
      <c r="K957" s="6"/>
      <c r="L957" s="6" t="s">
        <v>164</v>
      </c>
      <c r="M957" s="6"/>
      <c r="N957" s="6" t="s">
        <v>22</v>
      </c>
      <c r="O957" s="6" t="s">
        <v>23</v>
      </c>
      <c r="P957" s="6" t="s">
        <v>27</v>
      </c>
      <c r="Q957" s="6" t="s">
        <v>144</v>
      </c>
      <c r="R957" s="19">
        <v>136</v>
      </c>
      <c r="S957" s="20">
        <v>17</v>
      </c>
      <c r="T957" s="32">
        <v>1</v>
      </c>
      <c r="V957" t="s">
        <v>2913</v>
      </c>
      <c r="W957" t="str">
        <f t="shared" si="28"/>
        <v>AMBA</v>
      </c>
      <c r="X957" s="31" t="str">
        <f t="shared" si="29"/>
        <v>CENS_AMBA</v>
      </c>
      <c r="Y957" s="35">
        <v>0.55600000000000005</v>
      </c>
      <c r="Z957" s="8">
        <f>IFERROR(IFERROR(VLOOKUP(G957,'IVSET-Escuelas'!A:F,4,FALSE),VLOOKUP(M957,'IVSET-Fines'!F:L,7,FALSE)),"-")</f>
        <v>0.13061787188053131</v>
      </c>
    </row>
    <row r="958" spans="1:26" ht="15" thickBot="1" x14ac:dyDescent="0.4">
      <c r="A958" s="5" t="s">
        <v>2916</v>
      </c>
      <c r="B958" s="5" t="s">
        <v>817</v>
      </c>
      <c r="C958" s="5" t="s">
        <v>600</v>
      </c>
      <c r="D958" s="5" t="s">
        <v>2661</v>
      </c>
      <c r="E958" s="5">
        <v>623908</v>
      </c>
      <c r="F958" s="5">
        <v>0</v>
      </c>
      <c r="G958" s="5" t="s">
        <v>2705</v>
      </c>
      <c r="H958" s="5" t="s">
        <v>20</v>
      </c>
      <c r="I958" s="6" t="s">
        <v>142</v>
      </c>
      <c r="J958" s="6" t="s">
        <v>21</v>
      </c>
      <c r="K958" s="6"/>
      <c r="L958" s="6" t="s">
        <v>343</v>
      </c>
      <c r="M958" s="6"/>
      <c r="N958" s="6" t="s">
        <v>22</v>
      </c>
      <c r="O958" s="6" t="s">
        <v>23</v>
      </c>
      <c r="P958" s="6" t="s">
        <v>27</v>
      </c>
      <c r="Q958" s="6" t="s">
        <v>144</v>
      </c>
      <c r="R958" s="19">
        <v>54</v>
      </c>
      <c r="S958" s="20">
        <v>3</v>
      </c>
      <c r="T958" s="32">
        <v>1</v>
      </c>
      <c r="V958" t="s">
        <v>2913</v>
      </c>
      <c r="W958" t="str">
        <f t="shared" si="28"/>
        <v>AMBA</v>
      </c>
      <c r="X958" s="31" t="str">
        <f t="shared" si="29"/>
        <v>CENS_AMBA</v>
      </c>
      <c r="Y958" s="35">
        <v>0.55900000000000005</v>
      </c>
      <c r="Z958" s="8">
        <f>IFERROR(IFERROR(VLOOKUP(G958,'IVSET-Escuelas'!A:F,4,FALSE),VLOOKUP(M958,'IVSET-Fines'!F:L,7,FALSE)),"-")</f>
        <v>0.46630761027336121</v>
      </c>
    </row>
    <row r="959" spans="1:26" ht="15" thickBot="1" x14ac:dyDescent="0.4">
      <c r="A959" s="3" t="s">
        <v>2916</v>
      </c>
      <c r="B959" s="3" t="s">
        <v>1532</v>
      </c>
      <c r="C959" s="3" t="s">
        <v>1530</v>
      </c>
      <c r="D959" s="3" t="s">
        <v>1531</v>
      </c>
      <c r="E959" s="3">
        <v>623614</v>
      </c>
      <c r="F959" s="3">
        <v>0</v>
      </c>
      <c r="G959" s="3" t="s">
        <v>1730</v>
      </c>
      <c r="H959" s="3" t="s">
        <v>20</v>
      </c>
      <c r="I959" s="4" t="s">
        <v>142</v>
      </c>
      <c r="J959" s="4" t="s">
        <v>21</v>
      </c>
      <c r="K959" s="4"/>
      <c r="L959" s="4" t="s">
        <v>1731</v>
      </c>
      <c r="M959" s="4"/>
      <c r="N959" s="4" t="s">
        <v>22</v>
      </c>
      <c r="O959" s="4" t="s">
        <v>23</v>
      </c>
      <c r="P959" s="4" t="s">
        <v>27</v>
      </c>
      <c r="Q959" s="4" t="s">
        <v>144</v>
      </c>
      <c r="R959" s="21">
        <v>115</v>
      </c>
      <c r="S959" s="22">
        <v>9</v>
      </c>
      <c r="T959" s="32">
        <v>1</v>
      </c>
      <c r="V959" t="s">
        <v>2913</v>
      </c>
      <c r="W959" t="str">
        <f t="shared" si="28"/>
        <v>AMBA</v>
      </c>
      <c r="X959" s="31" t="str">
        <f t="shared" si="29"/>
        <v>CENS_AMBA</v>
      </c>
      <c r="Y959" s="35">
        <v>0.56499999999999995</v>
      </c>
      <c r="Z959" s="8">
        <f>IFERROR(IFERROR(VLOOKUP(G959,'IVSET-Escuelas'!A:F,4,FALSE),VLOOKUP(M959,'IVSET-Fines'!F:L,7,FALSE)),"-")</f>
        <v>0.1297827064990997</v>
      </c>
    </row>
    <row r="960" spans="1:26" ht="15" thickBot="1" x14ac:dyDescent="0.4">
      <c r="A960" s="3" t="s">
        <v>2916</v>
      </c>
      <c r="B960" s="3" t="s">
        <v>356</v>
      </c>
      <c r="C960" s="3" t="s">
        <v>1359</v>
      </c>
      <c r="D960" s="3" t="s">
        <v>1360</v>
      </c>
      <c r="E960" s="3">
        <v>623245</v>
      </c>
      <c r="F960" s="3">
        <v>0</v>
      </c>
      <c r="G960" s="3" t="s">
        <v>1438</v>
      </c>
      <c r="H960" s="3" t="s">
        <v>20</v>
      </c>
      <c r="I960" s="4" t="s">
        <v>142</v>
      </c>
      <c r="J960" s="4" t="s">
        <v>21</v>
      </c>
      <c r="K960" s="4"/>
      <c r="L960" s="4" t="s">
        <v>1439</v>
      </c>
      <c r="M960" s="4"/>
      <c r="N960" s="4" t="s">
        <v>22</v>
      </c>
      <c r="O960" s="4" t="s">
        <v>23</v>
      </c>
      <c r="P960" s="4" t="s">
        <v>27</v>
      </c>
      <c r="Q960" s="4" t="s">
        <v>144</v>
      </c>
      <c r="R960" s="21">
        <v>306</v>
      </c>
      <c r="S960" s="22">
        <v>21</v>
      </c>
      <c r="T960" s="32">
        <v>1</v>
      </c>
      <c r="V960" t="s">
        <v>2913</v>
      </c>
      <c r="W960" t="str">
        <f t="shared" si="28"/>
        <v>AMBA</v>
      </c>
      <c r="X960" s="31" t="str">
        <f t="shared" si="29"/>
        <v>CENS_AMBA</v>
      </c>
      <c r="Y960" s="35">
        <v>0.56599999999999995</v>
      </c>
      <c r="Z960" s="8">
        <f>IFERROR(IFERROR(VLOOKUP(G960,'IVSET-Escuelas'!A:F,4,FALSE),VLOOKUP(M960,'IVSET-Fines'!F:L,7,FALSE)),"-")</f>
        <v>0.87576067447662354</v>
      </c>
    </row>
    <row r="961" spans="1:26" ht="15" thickBot="1" x14ac:dyDescent="0.4">
      <c r="A961" s="3" t="s">
        <v>2916</v>
      </c>
      <c r="B961" s="3" t="s">
        <v>257</v>
      </c>
      <c r="C961" s="3" t="s">
        <v>415</v>
      </c>
      <c r="D961" s="3" t="s">
        <v>2770</v>
      </c>
      <c r="E961" s="3">
        <v>616468</v>
      </c>
      <c r="F961" s="3">
        <v>0</v>
      </c>
      <c r="G961" s="3" t="s">
        <v>2782</v>
      </c>
      <c r="H961" s="3" t="s">
        <v>20</v>
      </c>
      <c r="I961" s="4" t="s">
        <v>142</v>
      </c>
      <c r="J961" s="4" t="s">
        <v>21</v>
      </c>
      <c r="K961" s="4"/>
      <c r="L961" s="4" t="s">
        <v>143</v>
      </c>
      <c r="M961" s="4"/>
      <c r="N961" s="4" t="s">
        <v>22</v>
      </c>
      <c r="O961" s="4" t="s">
        <v>23</v>
      </c>
      <c r="P961" s="4" t="s">
        <v>27</v>
      </c>
      <c r="Q961" s="4" t="s">
        <v>144</v>
      </c>
      <c r="R961" s="21">
        <v>621</v>
      </c>
      <c r="S961" s="22">
        <v>25</v>
      </c>
      <c r="T961" s="32">
        <v>1</v>
      </c>
      <c r="V961" t="s">
        <v>2913</v>
      </c>
      <c r="W961" t="str">
        <f t="shared" si="28"/>
        <v>AMBA</v>
      </c>
      <c r="X961" s="31" t="str">
        <f t="shared" si="29"/>
        <v>CENS_AMBA</v>
      </c>
      <c r="Y961" s="35">
        <v>0.56699999999999995</v>
      </c>
      <c r="Z961" s="8">
        <f>IFERROR(IFERROR(VLOOKUP(G961,'IVSET-Escuelas'!A:F,4,FALSE),VLOOKUP(M961,'IVSET-Fines'!F:L,7,FALSE)),"-")</f>
        <v>0.43626758456230158</v>
      </c>
    </row>
    <row r="962" spans="1:26" ht="15" thickBot="1" x14ac:dyDescent="0.4">
      <c r="A962" s="5" t="s">
        <v>2916</v>
      </c>
      <c r="B962" s="5" t="s">
        <v>1860</v>
      </c>
      <c r="C962" s="5" t="s">
        <v>1858</v>
      </c>
      <c r="D962" s="5" t="s">
        <v>1859</v>
      </c>
      <c r="E962" s="5">
        <v>623737</v>
      </c>
      <c r="F962" s="5">
        <v>0</v>
      </c>
      <c r="G962" s="5" t="s">
        <v>1906</v>
      </c>
      <c r="H962" s="5" t="s">
        <v>20</v>
      </c>
      <c r="I962" s="6" t="s">
        <v>142</v>
      </c>
      <c r="J962" s="6" t="s">
        <v>21</v>
      </c>
      <c r="K962" s="6"/>
      <c r="L962" s="6" t="s">
        <v>341</v>
      </c>
      <c r="M962" s="6"/>
      <c r="N962" s="6" t="s">
        <v>22</v>
      </c>
      <c r="O962" s="6" t="s">
        <v>23</v>
      </c>
      <c r="P962" s="6" t="s">
        <v>27</v>
      </c>
      <c r="Q962" s="6" t="s">
        <v>144</v>
      </c>
      <c r="R962" s="19">
        <v>68</v>
      </c>
      <c r="S962" s="20">
        <v>10</v>
      </c>
      <c r="T962" s="32">
        <v>1</v>
      </c>
      <c r="V962" t="s">
        <v>2913</v>
      </c>
      <c r="W962" t="str">
        <f t="shared" ref="W962:W1025" si="30">+IF(V962="","",IF(V962="FINES",CONCATENATE("R",IF(OR(B962="16",B962="21",B962="22",B962="23"),"16212223",IF(OR(B962="15",B962="17",B962="24",B962="25"),"15172425",B962))),IF(V962="CEBAS","UNICO",IF(VALUE(B962)&lt;=11,"AMBA","INTERIOR"))))</f>
        <v>AMBA</v>
      </c>
      <c r="X962" s="31" t="str">
        <f t="shared" ref="X962:X1025" si="31">+IF(V962="","-",CONCATENATE(V962,"_",W962))</f>
        <v>CENS_AMBA</v>
      </c>
      <c r="Y962" s="35">
        <v>0.56899999999999995</v>
      </c>
      <c r="Z962" s="8">
        <f>IFERROR(IFERROR(VLOOKUP(G962,'IVSET-Escuelas'!A:F,4,FALSE),VLOOKUP(M962,'IVSET-Fines'!F:L,7,FALSE)),"-")</f>
        <v>0.32460519671440119</v>
      </c>
    </row>
    <row r="963" spans="1:26" ht="15" thickBot="1" x14ac:dyDescent="0.4">
      <c r="A963" s="3" t="s">
        <v>2916</v>
      </c>
      <c r="B963" s="3" t="s">
        <v>204</v>
      </c>
      <c r="C963" s="3" t="s">
        <v>1084</v>
      </c>
      <c r="D963" s="3" t="s">
        <v>1085</v>
      </c>
      <c r="E963" s="3">
        <v>614694</v>
      </c>
      <c r="F963" s="3">
        <v>0</v>
      </c>
      <c r="G963" s="3" t="s">
        <v>1132</v>
      </c>
      <c r="H963" s="3" t="s">
        <v>20</v>
      </c>
      <c r="I963" s="4" t="s">
        <v>142</v>
      </c>
      <c r="J963" s="4" t="s">
        <v>21</v>
      </c>
      <c r="K963" s="4"/>
      <c r="L963" s="4" t="s">
        <v>1133</v>
      </c>
      <c r="M963" s="4"/>
      <c r="N963" s="4" t="s">
        <v>22</v>
      </c>
      <c r="O963" s="4" t="s">
        <v>23</v>
      </c>
      <c r="P963" s="4" t="s">
        <v>27</v>
      </c>
      <c r="Q963" s="4" t="s">
        <v>144</v>
      </c>
      <c r="R963" s="21">
        <v>142</v>
      </c>
      <c r="S963" s="22">
        <v>8</v>
      </c>
      <c r="T963" s="32">
        <v>1</v>
      </c>
      <c r="V963" t="s">
        <v>2913</v>
      </c>
      <c r="W963" t="str">
        <f t="shared" si="30"/>
        <v>AMBA</v>
      </c>
      <c r="X963" s="31" t="str">
        <f t="shared" si="31"/>
        <v>CENS_AMBA</v>
      </c>
      <c r="Y963" s="35">
        <v>0.57499999999999996</v>
      </c>
      <c r="Z963" s="8">
        <f>IFERROR(IFERROR(VLOOKUP(G963,'IVSET-Escuelas'!A:F,4,FALSE),VLOOKUP(M963,'IVSET-Fines'!F:L,7,FALSE)),"-")</f>
        <v>7.9268947243690491E-2</v>
      </c>
    </row>
    <row r="964" spans="1:26" ht="15" thickBot="1" x14ac:dyDescent="0.4">
      <c r="A964" s="3" t="s">
        <v>2916</v>
      </c>
      <c r="B964" s="3" t="s">
        <v>1257</v>
      </c>
      <c r="C964" s="3" t="s">
        <v>1255</v>
      </c>
      <c r="D964" s="3" t="s">
        <v>1256</v>
      </c>
      <c r="E964" s="3">
        <v>623543</v>
      </c>
      <c r="F964" s="3">
        <v>0</v>
      </c>
      <c r="G964" s="3" t="s">
        <v>1298</v>
      </c>
      <c r="H964" s="3" t="s">
        <v>20</v>
      </c>
      <c r="I964" s="4" t="s">
        <v>142</v>
      </c>
      <c r="J964" s="4" t="s">
        <v>21</v>
      </c>
      <c r="K964" s="4"/>
      <c r="L964" s="4" t="s">
        <v>1299</v>
      </c>
      <c r="M964" s="4"/>
      <c r="N964" s="4" t="s">
        <v>22</v>
      </c>
      <c r="O964" s="4" t="s">
        <v>23</v>
      </c>
      <c r="P964" s="4" t="s">
        <v>27</v>
      </c>
      <c r="Q964" s="4" t="s">
        <v>144</v>
      </c>
      <c r="R964" s="21">
        <v>275</v>
      </c>
      <c r="S964" s="22">
        <v>12</v>
      </c>
      <c r="T964" s="32">
        <v>1</v>
      </c>
      <c r="V964" t="s">
        <v>2913</v>
      </c>
      <c r="W964" t="str">
        <f t="shared" si="30"/>
        <v>AMBA</v>
      </c>
      <c r="X964" s="31" t="str">
        <f t="shared" si="31"/>
        <v>CENS_AMBA</v>
      </c>
      <c r="Y964" s="35">
        <v>0.57699999999999996</v>
      </c>
      <c r="Z964" s="8">
        <f>IFERROR(IFERROR(VLOOKUP(G964,'IVSET-Escuelas'!A:F,4,FALSE),VLOOKUP(M964,'IVSET-Fines'!F:L,7,FALSE)),"-")</f>
        <v>0.50431370735168457</v>
      </c>
    </row>
    <row r="965" spans="1:26" ht="15" thickBot="1" x14ac:dyDescent="0.4">
      <c r="A965" s="5" t="s">
        <v>2916</v>
      </c>
      <c r="B965" s="5" t="s">
        <v>138</v>
      </c>
      <c r="C965" s="5" t="s">
        <v>643</v>
      </c>
      <c r="D965" s="5" t="s">
        <v>645</v>
      </c>
      <c r="E965" s="5">
        <v>623752</v>
      </c>
      <c r="F965" s="5">
        <v>0</v>
      </c>
      <c r="G965" s="5" t="s">
        <v>652</v>
      </c>
      <c r="H965" s="5" t="s">
        <v>20</v>
      </c>
      <c r="I965" s="6" t="s">
        <v>142</v>
      </c>
      <c r="J965" s="6" t="s">
        <v>21</v>
      </c>
      <c r="K965" s="6"/>
      <c r="L965" s="6" t="s">
        <v>251</v>
      </c>
      <c r="M965" s="6"/>
      <c r="N965" s="6" t="s">
        <v>22</v>
      </c>
      <c r="O965" s="6" t="s">
        <v>23</v>
      </c>
      <c r="P965" s="6" t="s">
        <v>27</v>
      </c>
      <c r="Q965" s="6" t="s">
        <v>144</v>
      </c>
      <c r="R965" s="19">
        <v>286</v>
      </c>
      <c r="S965" s="20">
        <v>10</v>
      </c>
      <c r="T965" s="32">
        <v>1</v>
      </c>
      <c r="V965" t="s">
        <v>2913</v>
      </c>
      <c r="W965" t="str">
        <f t="shared" si="30"/>
        <v>AMBA</v>
      </c>
      <c r="X965" s="31" t="str">
        <f t="shared" si="31"/>
        <v>CENS_AMBA</v>
      </c>
      <c r="Y965" s="35">
        <v>0.57699999999999996</v>
      </c>
      <c r="Z965" s="8">
        <f>IFERROR(IFERROR(VLOOKUP(G965,'IVSET-Escuelas'!A:F,4,FALSE),VLOOKUP(M965,'IVSET-Fines'!F:L,7,FALSE)),"-")</f>
        <v>0.2461377680301666</v>
      </c>
    </row>
    <row r="966" spans="1:26" ht="15" thickBot="1" x14ac:dyDescent="0.4">
      <c r="A966" s="3" t="s">
        <v>2916</v>
      </c>
      <c r="B966" s="3" t="s">
        <v>1532</v>
      </c>
      <c r="C966" s="3" t="s">
        <v>1530</v>
      </c>
      <c r="D966" s="3" t="s">
        <v>1531</v>
      </c>
      <c r="E966" s="3">
        <v>616431</v>
      </c>
      <c r="F966" s="3">
        <v>0</v>
      </c>
      <c r="G966" s="3" t="s">
        <v>1683</v>
      </c>
      <c r="H966" s="3" t="s">
        <v>20</v>
      </c>
      <c r="I966" s="4" t="s">
        <v>142</v>
      </c>
      <c r="J966" s="4" t="s">
        <v>21</v>
      </c>
      <c r="K966" s="4"/>
      <c r="L966" s="4" t="s">
        <v>1684</v>
      </c>
      <c r="M966" s="4"/>
      <c r="N966" s="4" t="s">
        <v>22</v>
      </c>
      <c r="O966" s="4" t="s">
        <v>134</v>
      </c>
      <c r="P966" s="4" t="s">
        <v>27</v>
      </c>
      <c r="Q966" s="4" t="s">
        <v>144</v>
      </c>
      <c r="R966" s="21">
        <v>184</v>
      </c>
      <c r="S966" s="22">
        <v>10</v>
      </c>
      <c r="T966" s="32">
        <v>1</v>
      </c>
      <c r="V966" t="s">
        <v>2913</v>
      </c>
      <c r="W966" t="str">
        <f t="shared" si="30"/>
        <v>AMBA</v>
      </c>
      <c r="X966" s="31" t="str">
        <f t="shared" si="31"/>
        <v>CENS_AMBA</v>
      </c>
      <c r="Y966" s="35">
        <v>0.57899999999999996</v>
      </c>
      <c r="Z966" s="8">
        <f>IFERROR(IFERROR(VLOOKUP(G966,'IVSET-Escuelas'!A:F,4,FALSE),VLOOKUP(M966,'IVSET-Fines'!F:L,7,FALSE)),"-")</f>
        <v>0.62598133087158203</v>
      </c>
    </row>
    <row r="967" spans="1:26" ht="15" thickBot="1" x14ac:dyDescent="0.4">
      <c r="A967" s="3" t="s">
        <v>2916</v>
      </c>
      <c r="B967" s="3" t="s">
        <v>356</v>
      </c>
      <c r="C967" s="3" t="s">
        <v>1359</v>
      </c>
      <c r="D967" s="3" t="s">
        <v>1360</v>
      </c>
      <c r="E967" s="3">
        <v>624645</v>
      </c>
      <c r="F967" s="3">
        <v>3</v>
      </c>
      <c r="G967" s="3" t="s">
        <v>1456</v>
      </c>
      <c r="H967" s="3" t="s">
        <v>20</v>
      </c>
      <c r="I967" s="4" t="s">
        <v>142</v>
      </c>
      <c r="J967" s="4" t="s">
        <v>139</v>
      </c>
      <c r="K967" s="4" t="s">
        <v>1450</v>
      </c>
      <c r="L967" s="4" t="s">
        <v>1457</v>
      </c>
      <c r="M967" s="4"/>
      <c r="N967" s="4" t="s">
        <v>22</v>
      </c>
      <c r="O967" s="4" t="s">
        <v>23</v>
      </c>
      <c r="P967" s="4" t="s">
        <v>27</v>
      </c>
      <c r="Q967" s="4" t="s">
        <v>144</v>
      </c>
      <c r="R967" s="21">
        <v>39</v>
      </c>
      <c r="S967" s="22">
        <v>3</v>
      </c>
      <c r="T967" s="32">
        <v>1</v>
      </c>
      <c r="V967" t="s">
        <v>2913</v>
      </c>
      <c r="W967" t="str">
        <f t="shared" si="30"/>
        <v>AMBA</v>
      </c>
      <c r="X967" s="31" t="str">
        <f t="shared" si="31"/>
        <v>CENS_AMBA</v>
      </c>
      <c r="Y967" s="35">
        <v>0.57999999999999996</v>
      </c>
      <c r="Z967" s="8">
        <f>IFERROR(IFERROR(VLOOKUP(G967,'IVSET-Escuelas'!A:F,4,FALSE),VLOOKUP(M967,'IVSET-Fines'!F:L,7,FALSE)),"-")</f>
        <v>0.93956571817398071</v>
      </c>
    </row>
    <row r="968" spans="1:26" ht="15" thickBot="1" x14ac:dyDescent="0.4">
      <c r="A968" s="5" t="s">
        <v>2916</v>
      </c>
      <c r="B968" s="5" t="s">
        <v>19</v>
      </c>
      <c r="C968" s="5" t="s">
        <v>17</v>
      </c>
      <c r="D968" s="5" t="s">
        <v>18</v>
      </c>
      <c r="E968" s="5">
        <v>600732</v>
      </c>
      <c r="F968" s="5">
        <v>0</v>
      </c>
      <c r="G968" s="5" t="s">
        <v>177</v>
      </c>
      <c r="H968" s="5" t="s">
        <v>20</v>
      </c>
      <c r="I968" s="6" t="s">
        <v>142</v>
      </c>
      <c r="J968" s="6" t="s">
        <v>21</v>
      </c>
      <c r="K968" s="6"/>
      <c r="L968" s="6" t="s">
        <v>178</v>
      </c>
      <c r="M968" s="6"/>
      <c r="N968" s="6" t="s">
        <v>22</v>
      </c>
      <c r="O968" s="6" t="s">
        <v>23</v>
      </c>
      <c r="P968" s="6" t="s">
        <v>27</v>
      </c>
      <c r="Q968" s="6" t="s">
        <v>144</v>
      </c>
      <c r="R968" s="19">
        <v>309</v>
      </c>
      <c r="S968" s="20">
        <v>13</v>
      </c>
      <c r="T968" s="32">
        <v>1</v>
      </c>
      <c r="V968" t="s">
        <v>2913</v>
      </c>
      <c r="W968" t="str">
        <f t="shared" si="30"/>
        <v>AMBA</v>
      </c>
      <c r="X968" s="31" t="str">
        <f t="shared" si="31"/>
        <v>CENS_AMBA</v>
      </c>
      <c r="Y968" s="35">
        <v>0.58599999999999997</v>
      </c>
      <c r="Z968" s="8">
        <f>IFERROR(IFERROR(VLOOKUP(G968,'IVSET-Escuelas'!A:F,4,FALSE),VLOOKUP(M968,'IVSET-Fines'!F:L,7,FALSE)),"-")</f>
        <v>0.56937229633331299</v>
      </c>
    </row>
    <row r="969" spans="1:26" ht="15" thickBot="1" x14ac:dyDescent="0.4">
      <c r="A969" s="5" t="s">
        <v>2916</v>
      </c>
      <c r="B969" s="5" t="s">
        <v>204</v>
      </c>
      <c r="C969" s="5" t="s">
        <v>1084</v>
      </c>
      <c r="D969" s="5" t="s">
        <v>1085</v>
      </c>
      <c r="E969" s="5">
        <v>623686</v>
      </c>
      <c r="F969" s="5">
        <v>0</v>
      </c>
      <c r="G969" s="5" t="s">
        <v>1143</v>
      </c>
      <c r="H969" s="5" t="s">
        <v>20</v>
      </c>
      <c r="I969" s="6" t="s">
        <v>142</v>
      </c>
      <c r="J969" s="6" t="s">
        <v>21</v>
      </c>
      <c r="K969" s="6"/>
      <c r="L969" s="6" t="s">
        <v>168</v>
      </c>
      <c r="M969" s="6"/>
      <c r="N969" s="6" t="s">
        <v>22</v>
      </c>
      <c r="O969" s="6" t="s">
        <v>23</v>
      </c>
      <c r="P969" s="6" t="s">
        <v>27</v>
      </c>
      <c r="Q969" s="6" t="s">
        <v>144</v>
      </c>
      <c r="R969" s="19">
        <v>111</v>
      </c>
      <c r="S969" s="20">
        <v>5</v>
      </c>
      <c r="T969" s="32">
        <v>1</v>
      </c>
      <c r="V969" t="s">
        <v>2913</v>
      </c>
      <c r="W969" t="str">
        <f t="shared" si="30"/>
        <v>AMBA</v>
      </c>
      <c r="X969" s="31" t="str">
        <f t="shared" si="31"/>
        <v>CENS_AMBA</v>
      </c>
      <c r="Y969" s="35">
        <v>0.59</v>
      </c>
      <c r="Z969" s="8">
        <f>IFERROR(IFERROR(VLOOKUP(G969,'IVSET-Escuelas'!A:F,4,FALSE),VLOOKUP(M969,'IVSET-Fines'!F:L,7,FALSE)),"-")</f>
        <v>0.76834917068481445</v>
      </c>
    </row>
    <row r="970" spans="1:26" ht="15" thickBot="1" x14ac:dyDescent="0.4">
      <c r="A970" s="5" t="s">
        <v>2916</v>
      </c>
      <c r="B970" s="5" t="s">
        <v>1532</v>
      </c>
      <c r="C970" s="5" t="s">
        <v>1530</v>
      </c>
      <c r="D970" s="5" t="s">
        <v>1531</v>
      </c>
      <c r="E970" s="5">
        <v>623606</v>
      </c>
      <c r="F970" s="5">
        <v>0</v>
      </c>
      <c r="G970" s="5" t="s">
        <v>1692</v>
      </c>
      <c r="H970" s="5" t="s">
        <v>20</v>
      </c>
      <c r="I970" s="6" t="s">
        <v>142</v>
      </c>
      <c r="J970" s="6" t="s">
        <v>21</v>
      </c>
      <c r="K970" s="6"/>
      <c r="L970" s="6" t="s">
        <v>164</v>
      </c>
      <c r="M970" s="6"/>
      <c r="N970" s="6" t="s">
        <v>22</v>
      </c>
      <c r="O970" s="6" t="s">
        <v>23</v>
      </c>
      <c r="P970" s="6" t="s">
        <v>27</v>
      </c>
      <c r="Q970" s="6" t="s">
        <v>144</v>
      </c>
      <c r="R970" s="19">
        <v>34</v>
      </c>
      <c r="S970" s="20">
        <v>4</v>
      </c>
      <c r="T970" s="32">
        <v>1</v>
      </c>
      <c r="V970" t="s">
        <v>2913</v>
      </c>
      <c r="W970" t="str">
        <f t="shared" si="30"/>
        <v>AMBA</v>
      </c>
      <c r="X970" s="31" t="str">
        <f t="shared" si="31"/>
        <v>CENS_AMBA</v>
      </c>
      <c r="Y970" s="35">
        <v>0.60599999999999998</v>
      </c>
      <c r="Z970" s="8">
        <f>IFERROR(IFERROR(VLOOKUP(G970,'IVSET-Escuelas'!A:F,4,FALSE),VLOOKUP(M970,'IVSET-Fines'!F:L,7,FALSE)),"-")</f>
        <v>0.46800580620765692</v>
      </c>
    </row>
    <row r="971" spans="1:26" ht="15" thickBot="1" x14ac:dyDescent="0.4">
      <c r="A971" s="5" t="s">
        <v>2916</v>
      </c>
      <c r="B971" s="5" t="s">
        <v>19</v>
      </c>
      <c r="C971" s="5" t="s">
        <v>17</v>
      </c>
      <c r="D971" s="5" t="s">
        <v>18</v>
      </c>
      <c r="E971" s="5">
        <v>608823</v>
      </c>
      <c r="F971" s="5">
        <v>0</v>
      </c>
      <c r="G971" s="5" t="s">
        <v>173</v>
      </c>
      <c r="H971" s="5" t="s">
        <v>20</v>
      </c>
      <c r="I971" s="6" t="s">
        <v>142</v>
      </c>
      <c r="J971" s="6" t="s">
        <v>21</v>
      </c>
      <c r="K971" s="6"/>
      <c r="L971" s="6" t="s">
        <v>174</v>
      </c>
      <c r="M971" s="6"/>
      <c r="N971" s="6" t="s">
        <v>22</v>
      </c>
      <c r="O971" s="6" t="s">
        <v>23</v>
      </c>
      <c r="P971" s="6" t="s">
        <v>27</v>
      </c>
      <c r="Q971" s="6" t="s">
        <v>144</v>
      </c>
      <c r="R971" s="19">
        <v>83</v>
      </c>
      <c r="S971" s="20">
        <v>6</v>
      </c>
      <c r="T971" s="32">
        <v>1</v>
      </c>
      <c r="V971" t="s">
        <v>2913</v>
      </c>
      <c r="W971" t="str">
        <f t="shared" si="30"/>
        <v>AMBA</v>
      </c>
      <c r="X971" s="31" t="str">
        <f t="shared" si="31"/>
        <v>CENS_AMBA</v>
      </c>
      <c r="Y971" s="35">
        <v>0.60799999999999998</v>
      </c>
      <c r="Z971" s="8">
        <f>IFERROR(IFERROR(VLOOKUP(G971,'IVSET-Escuelas'!A:F,4,FALSE),VLOOKUP(M971,'IVSET-Fines'!F:L,7,FALSE)),"-")</f>
        <v>0.1133048385381699</v>
      </c>
    </row>
    <row r="972" spans="1:26" ht="15" thickBot="1" x14ac:dyDescent="0.4">
      <c r="A972" s="5" t="s">
        <v>2916</v>
      </c>
      <c r="B972" s="5" t="s">
        <v>1780</v>
      </c>
      <c r="C972" s="5" t="s">
        <v>1248</v>
      </c>
      <c r="D972" s="5" t="s">
        <v>2348</v>
      </c>
      <c r="E972" s="5">
        <v>610728</v>
      </c>
      <c r="F972" s="5">
        <v>0</v>
      </c>
      <c r="G972" s="5" t="s">
        <v>2382</v>
      </c>
      <c r="H972" s="5" t="s">
        <v>20</v>
      </c>
      <c r="I972" s="6" t="s">
        <v>142</v>
      </c>
      <c r="J972" s="6" t="s">
        <v>21</v>
      </c>
      <c r="K972" s="6"/>
      <c r="L972" s="6" t="s">
        <v>2383</v>
      </c>
      <c r="M972" s="6"/>
      <c r="N972" s="6" t="s">
        <v>22</v>
      </c>
      <c r="O972" s="6" t="s">
        <v>23</v>
      </c>
      <c r="P972" s="6" t="s">
        <v>27</v>
      </c>
      <c r="Q972" s="6" t="s">
        <v>144</v>
      </c>
      <c r="R972" s="19">
        <v>99</v>
      </c>
      <c r="S972" s="20">
        <v>6</v>
      </c>
      <c r="T972" s="32">
        <v>1</v>
      </c>
      <c r="V972" t="s">
        <v>2913</v>
      </c>
      <c r="W972" t="str">
        <f t="shared" si="30"/>
        <v>AMBA</v>
      </c>
      <c r="X972" s="31" t="str">
        <f t="shared" si="31"/>
        <v>CENS_AMBA</v>
      </c>
      <c r="Y972" s="35">
        <v>0.60899999999999999</v>
      </c>
      <c r="Z972" s="8">
        <f>IFERROR(IFERROR(VLOOKUP(G972,'IVSET-Escuelas'!A:F,4,FALSE),VLOOKUP(M972,'IVSET-Fines'!F:L,7,FALSE)),"-")</f>
        <v>0.4193250834941864</v>
      </c>
    </row>
    <row r="973" spans="1:26" ht="15" thickBot="1" x14ac:dyDescent="0.4">
      <c r="A973" s="3" t="s">
        <v>2916</v>
      </c>
      <c r="B973" s="3" t="s">
        <v>1860</v>
      </c>
      <c r="C973" s="3" t="s">
        <v>1858</v>
      </c>
      <c r="D973" s="3" t="s">
        <v>1859</v>
      </c>
      <c r="E973" s="3">
        <v>624056</v>
      </c>
      <c r="F973" s="3">
        <v>0</v>
      </c>
      <c r="G973" s="3" t="s">
        <v>1916</v>
      </c>
      <c r="H973" s="3" t="s">
        <v>20</v>
      </c>
      <c r="I973" s="4" t="s">
        <v>142</v>
      </c>
      <c r="J973" s="4" t="s">
        <v>21</v>
      </c>
      <c r="K973" s="4"/>
      <c r="L973" s="4" t="s">
        <v>1917</v>
      </c>
      <c r="M973" s="4"/>
      <c r="N973" s="4" t="s">
        <v>22</v>
      </c>
      <c r="O973" s="4" t="s">
        <v>23</v>
      </c>
      <c r="P973" s="4" t="s">
        <v>27</v>
      </c>
      <c r="Q973" s="4" t="s">
        <v>144</v>
      </c>
      <c r="R973" s="21">
        <v>120</v>
      </c>
      <c r="S973" s="22">
        <v>3</v>
      </c>
      <c r="T973" s="32">
        <v>1</v>
      </c>
      <c r="V973" t="s">
        <v>2913</v>
      </c>
      <c r="W973" t="str">
        <f t="shared" si="30"/>
        <v>AMBA</v>
      </c>
      <c r="X973" s="31" t="str">
        <f t="shared" si="31"/>
        <v>CENS_AMBA</v>
      </c>
      <c r="Y973" s="35">
        <v>0.61199999999999999</v>
      </c>
      <c r="Z973" s="8">
        <f>IFERROR(IFERROR(VLOOKUP(G973,'IVSET-Escuelas'!A:F,4,FALSE),VLOOKUP(M973,'IVSET-Fines'!F:L,7,FALSE)),"-")</f>
        <v>0.74002385139465332</v>
      </c>
    </row>
    <row r="974" spans="1:26" ht="15" thickBot="1" x14ac:dyDescent="0.4">
      <c r="A974" s="5" t="s">
        <v>2916</v>
      </c>
      <c r="B974" s="5" t="s">
        <v>204</v>
      </c>
      <c r="C974" s="5" t="s">
        <v>1084</v>
      </c>
      <c r="D974" s="5" t="s">
        <v>1085</v>
      </c>
      <c r="E974" s="5">
        <v>608146</v>
      </c>
      <c r="F974" s="5">
        <v>0</v>
      </c>
      <c r="G974" s="5" t="s">
        <v>1122</v>
      </c>
      <c r="H974" s="5" t="s">
        <v>20</v>
      </c>
      <c r="I974" s="6" t="s">
        <v>142</v>
      </c>
      <c r="J974" s="6" t="s">
        <v>21</v>
      </c>
      <c r="K974" s="6"/>
      <c r="L974" s="6" t="s">
        <v>1123</v>
      </c>
      <c r="M974" s="6"/>
      <c r="N974" s="6" t="s">
        <v>22</v>
      </c>
      <c r="O974" s="6" t="s">
        <v>23</v>
      </c>
      <c r="P974" s="6" t="s">
        <v>27</v>
      </c>
      <c r="Q974" s="6" t="s">
        <v>144</v>
      </c>
      <c r="R974" s="19">
        <v>117</v>
      </c>
      <c r="S974" s="20">
        <v>6</v>
      </c>
      <c r="T974" s="32">
        <v>1</v>
      </c>
      <c r="V974" t="s">
        <v>2913</v>
      </c>
      <c r="W974" t="str">
        <f t="shared" si="30"/>
        <v>AMBA</v>
      </c>
      <c r="X974" s="31" t="str">
        <f t="shared" si="31"/>
        <v>CENS_AMBA</v>
      </c>
      <c r="Y974" s="35">
        <v>0.61299999999999999</v>
      </c>
      <c r="Z974" s="8">
        <f>IFERROR(IFERROR(VLOOKUP(G974,'IVSET-Escuelas'!A:F,4,FALSE),VLOOKUP(M974,'IVSET-Fines'!F:L,7,FALSE)),"-")</f>
        <v>0.3217414915561676</v>
      </c>
    </row>
    <row r="975" spans="1:26" ht="15" thickBot="1" x14ac:dyDescent="0.4">
      <c r="A975" s="5" t="s">
        <v>2916</v>
      </c>
      <c r="B975" s="5" t="s">
        <v>1780</v>
      </c>
      <c r="C975" s="5" t="s">
        <v>1778</v>
      </c>
      <c r="D975" s="5" t="s">
        <v>1779</v>
      </c>
      <c r="E975" s="5">
        <v>615661</v>
      </c>
      <c r="F975" s="5">
        <v>0</v>
      </c>
      <c r="G975" s="5" t="s">
        <v>1830</v>
      </c>
      <c r="H975" s="5" t="s">
        <v>20</v>
      </c>
      <c r="I975" s="6" t="s">
        <v>142</v>
      </c>
      <c r="J975" s="6" t="s">
        <v>21</v>
      </c>
      <c r="K975" s="6"/>
      <c r="L975" s="6" t="s">
        <v>146</v>
      </c>
      <c r="M975" s="6"/>
      <c r="N975" s="6" t="s">
        <v>22</v>
      </c>
      <c r="O975" s="6" t="s">
        <v>23</v>
      </c>
      <c r="P975" s="6" t="s">
        <v>27</v>
      </c>
      <c r="Q975" s="6" t="s">
        <v>144</v>
      </c>
      <c r="R975" s="19">
        <v>59</v>
      </c>
      <c r="S975" s="20">
        <v>3</v>
      </c>
      <c r="T975" s="32">
        <v>1</v>
      </c>
      <c r="V975" t="s">
        <v>2913</v>
      </c>
      <c r="W975" t="str">
        <f t="shared" si="30"/>
        <v>AMBA</v>
      </c>
      <c r="X975" s="31" t="str">
        <f t="shared" si="31"/>
        <v>CENS_AMBA</v>
      </c>
      <c r="Y975" s="35">
        <v>0.61599999999999999</v>
      </c>
      <c r="Z975" s="8">
        <f>IFERROR(IFERROR(VLOOKUP(G975,'IVSET-Escuelas'!A:F,4,FALSE),VLOOKUP(M975,'IVSET-Fines'!F:L,7,FALSE)),"-")</f>
        <v>0.58668684959411621</v>
      </c>
    </row>
    <row r="976" spans="1:26" ht="15" thickBot="1" x14ac:dyDescent="0.4">
      <c r="A976" s="5" t="s">
        <v>2916</v>
      </c>
      <c r="B976" s="5" t="s">
        <v>1860</v>
      </c>
      <c r="C976" s="5" t="s">
        <v>875</v>
      </c>
      <c r="D976" s="5" t="s">
        <v>2816</v>
      </c>
      <c r="E976" s="5">
        <v>623725</v>
      </c>
      <c r="F976" s="5">
        <v>0</v>
      </c>
      <c r="G976" s="5" t="s">
        <v>2826</v>
      </c>
      <c r="H976" s="5" t="s">
        <v>20</v>
      </c>
      <c r="I976" s="6" t="s">
        <v>142</v>
      </c>
      <c r="J976" s="6" t="s">
        <v>21</v>
      </c>
      <c r="K976" s="6"/>
      <c r="L976" s="6" t="s">
        <v>335</v>
      </c>
      <c r="M976" s="6"/>
      <c r="N976" s="6" t="s">
        <v>22</v>
      </c>
      <c r="O976" s="6" t="s">
        <v>23</v>
      </c>
      <c r="P976" s="6" t="s">
        <v>27</v>
      </c>
      <c r="Q976" s="6" t="s">
        <v>144</v>
      </c>
      <c r="R976" s="19">
        <v>185</v>
      </c>
      <c r="S976" s="20">
        <v>6</v>
      </c>
      <c r="T976" s="32">
        <v>1</v>
      </c>
      <c r="V976" t="s">
        <v>2913</v>
      </c>
      <c r="W976" t="str">
        <f t="shared" si="30"/>
        <v>AMBA</v>
      </c>
      <c r="X976" s="31" t="str">
        <f t="shared" si="31"/>
        <v>CENS_AMBA</v>
      </c>
      <c r="Y976" s="35">
        <v>0.61899999999999999</v>
      </c>
      <c r="Z976" s="8">
        <f>IFERROR(IFERROR(VLOOKUP(G976,'IVSET-Escuelas'!A:F,4,FALSE),VLOOKUP(M976,'IVSET-Fines'!F:L,7,FALSE)),"-")</f>
        <v>0.68886083364486694</v>
      </c>
    </row>
    <row r="977" spans="1:26" ht="15" thickBot="1" x14ac:dyDescent="0.4">
      <c r="A977" s="5" t="s">
        <v>2916</v>
      </c>
      <c r="B977" s="5" t="s">
        <v>356</v>
      </c>
      <c r="C977" s="5" t="s">
        <v>1359</v>
      </c>
      <c r="D977" s="5" t="s">
        <v>1360</v>
      </c>
      <c r="E977" s="5">
        <v>624645</v>
      </c>
      <c r="F977" s="5">
        <v>4</v>
      </c>
      <c r="G977" s="5" t="s">
        <v>1458</v>
      </c>
      <c r="H977" s="5" t="s">
        <v>20</v>
      </c>
      <c r="I977" s="6" t="s">
        <v>142</v>
      </c>
      <c r="J977" s="6" t="s">
        <v>139</v>
      </c>
      <c r="K977" s="6" t="s">
        <v>1450</v>
      </c>
      <c r="L977" s="6" t="s">
        <v>1459</v>
      </c>
      <c r="M977" s="6"/>
      <c r="N977" s="6" t="s">
        <v>22</v>
      </c>
      <c r="O977" s="6" t="s">
        <v>23</v>
      </c>
      <c r="P977" s="6" t="s">
        <v>27</v>
      </c>
      <c r="Q977" s="6" t="s">
        <v>144</v>
      </c>
      <c r="R977" s="19">
        <v>39</v>
      </c>
      <c r="S977" s="20">
        <v>3</v>
      </c>
      <c r="T977" s="32">
        <v>1</v>
      </c>
      <c r="V977" t="s">
        <v>2913</v>
      </c>
      <c r="W977" t="str">
        <f t="shared" si="30"/>
        <v>AMBA</v>
      </c>
      <c r="X977" s="31" t="str">
        <f t="shared" si="31"/>
        <v>CENS_AMBA</v>
      </c>
      <c r="Y977" s="35">
        <v>0.623</v>
      </c>
      <c r="Z977" s="8">
        <f>IFERROR(IFERROR(VLOOKUP(G977,'IVSET-Escuelas'!A:F,4,FALSE),VLOOKUP(M977,'IVSET-Fines'!F:L,7,FALSE)),"-")</f>
        <v>0.1167660057544708</v>
      </c>
    </row>
    <row r="978" spans="1:26" ht="15" thickBot="1" x14ac:dyDescent="0.4">
      <c r="A978" s="3" t="s">
        <v>2916</v>
      </c>
      <c r="B978" s="3" t="s">
        <v>1780</v>
      </c>
      <c r="C978" s="3" t="s">
        <v>1778</v>
      </c>
      <c r="D978" s="3" t="s">
        <v>1779</v>
      </c>
      <c r="E978" s="3">
        <v>623707</v>
      </c>
      <c r="F978" s="3">
        <v>0</v>
      </c>
      <c r="G978" s="3" t="s">
        <v>1833</v>
      </c>
      <c r="H978" s="3" t="s">
        <v>20</v>
      </c>
      <c r="I978" s="4" t="s">
        <v>142</v>
      </c>
      <c r="J978" s="4" t="s">
        <v>21</v>
      </c>
      <c r="K978" s="4"/>
      <c r="L978" s="4" t="s">
        <v>341</v>
      </c>
      <c r="M978" s="4"/>
      <c r="N978" s="4" t="s">
        <v>22</v>
      </c>
      <c r="O978" s="4" t="s">
        <v>23</v>
      </c>
      <c r="P978" s="4" t="s">
        <v>27</v>
      </c>
      <c r="Q978" s="4" t="s">
        <v>144</v>
      </c>
      <c r="R978" s="21">
        <v>99</v>
      </c>
      <c r="S978" s="22">
        <v>6</v>
      </c>
      <c r="T978" s="32">
        <v>1</v>
      </c>
      <c r="V978" t="s">
        <v>2913</v>
      </c>
      <c r="W978" t="str">
        <f t="shared" si="30"/>
        <v>AMBA</v>
      </c>
      <c r="X978" s="31" t="str">
        <f t="shared" si="31"/>
        <v>CENS_AMBA</v>
      </c>
      <c r="Y978" s="35">
        <v>0.629</v>
      </c>
      <c r="Z978" s="8">
        <f>IFERROR(IFERROR(VLOOKUP(G978,'IVSET-Escuelas'!A:F,4,FALSE),VLOOKUP(M978,'IVSET-Fines'!F:L,7,FALSE)),"-")</f>
        <v>0.29817274212837219</v>
      </c>
    </row>
    <row r="979" spans="1:26" ht="15" thickBot="1" x14ac:dyDescent="0.4">
      <c r="A979" s="5" t="s">
        <v>2916</v>
      </c>
      <c r="B979" s="5" t="s">
        <v>356</v>
      </c>
      <c r="C979" s="5" t="s">
        <v>1359</v>
      </c>
      <c r="D979" s="5" t="s">
        <v>1360</v>
      </c>
      <c r="E979" s="5">
        <v>623603</v>
      </c>
      <c r="F979" s="5">
        <v>0</v>
      </c>
      <c r="G979" s="5" t="s">
        <v>1443</v>
      </c>
      <c r="H979" s="5" t="s">
        <v>20</v>
      </c>
      <c r="I979" s="6" t="s">
        <v>142</v>
      </c>
      <c r="J979" s="6" t="s">
        <v>21</v>
      </c>
      <c r="K979" s="6"/>
      <c r="L979" s="6" t="s">
        <v>170</v>
      </c>
      <c r="M979" s="6"/>
      <c r="N979" s="6" t="s">
        <v>22</v>
      </c>
      <c r="O979" s="6" t="s">
        <v>23</v>
      </c>
      <c r="P979" s="6" t="s">
        <v>27</v>
      </c>
      <c r="Q979" s="6" t="s">
        <v>144</v>
      </c>
      <c r="R979" s="19">
        <v>121</v>
      </c>
      <c r="S979" s="20">
        <v>6</v>
      </c>
      <c r="T979" s="32">
        <v>1</v>
      </c>
      <c r="V979" t="s">
        <v>2913</v>
      </c>
      <c r="W979" t="str">
        <f t="shared" si="30"/>
        <v>AMBA</v>
      </c>
      <c r="X979" s="31" t="str">
        <f t="shared" si="31"/>
        <v>CENS_AMBA</v>
      </c>
      <c r="Y979" s="35">
        <v>0.63200000000000001</v>
      </c>
      <c r="Z979" s="8">
        <f>IFERROR(IFERROR(VLOOKUP(G979,'IVSET-Escuelas'!A:F,4,FALSE),VLOOKUP(M979,'IVSET-Fines'!F:L,7,FALSE)),"-")</f>
        <v>0.90062546730041504</v>
      </c>
    </row>
    <row r="980" spans="1:26" ht="15" thickBot="1" x14ac:dyDescent="0.4">
      <c r="A980" s="3" t="s">
        <v>2916</v>
      </c>
      <c r="B980" s="3" t="s">
        <v>356</v>
      </c>
      <c r="C980" s="3" t="s">
        <v>1359</v>
      </c>
      <c r="D980" s="3" t="s">
        <v>1360</v>
      </c>
      <c r="E980" s="3">
        <v>624645</v>
      </c>
      <c r="F980" s="3">
        <v>1</v>
      </c>
      <c r="G980" s="3" t="s">
        <v>1452</v>
      </c>
      <c r="H980" s="3" t="s">
        <v>20</v>
      </c>
      <c r="I980" s="4" t="s">
        <v>142</v>
      </c>
      <c r="J980" s="4" t="s">
        <v>139</v>
      </c>
      <c r="K980" s="4" t="s">
        <v>1450</v>
      </c>
      <c r="L980" s="4" t="s">
        <v>1453</v>
      </c>
      <c r="M980" s="4"/>
      <c r="N980" s="4" t="s">
        <v>22</v>
      </c>
      <c r="O980" s="4" t="s">
        <v>23</v>
      </c>
      <c r="P980" s="4" t="s">
        <v>27</v>
      </c>
      <c r="Q980" s="4" t="s">
        <v>144</v>
      </c>
      <c r="R980" s="21">
        <v>28</v>
      </c>
      <c r="S980" s="22">
        <v>3</v>
      </c>
      <c r="T980" s="32">
        <v>1</v>
      </c>
      <c r="V980" t="s">
        <v>2913</v>
      </c>
      <c r="W980" t="str">
        <f t="shared" si="30"/>
        <v>AMBA</v>
      </c>
      <c r="X980" s="31" t="str">
        <f t="shared" si="31"/>
        <v>CENS_AMBA</v>
      </c>
      <c r="Y980" s="35">
        <v>0.63400000000000001</v>
      </c>
      <c r="Z980" s="8">
        <f>IFERROR(IFERROR(VLOOKUP(G980,'IVSET-Escuelas'!A:F,4,FALSE),VLOOKUP(M980,'IVSET-Fines'!F:L,7,FALSE)),"-")</f>
        <v>0.99141782522201538</v>
      </c>
    </row>
    <row r="981" spans="1:26" ht="15" thickBot="1" x14ac:dyDescent="0.4">
      <c r="A981" s="3" t="s">
        <v>2916</v>
      </c>
      <c r="B981" s="3" t="s">
        <v>1860</v>
      </c>
      <c r="C981" s="3" t="s">
        <v>875</v>
      </c>
      <c r="D981" s="3" t="s">
        <v>2816</v>
      </c>
      <c r="E981" s="3">
        <v>623726</v>
      </c>
      <c r="F981" s="3">
        <v>0</v>
      </c>
      <c r="G981" s="3" t="s">
        <v>2827</v>
      </c>
      <c r="H981" s="3" t="s">
        <v>20</v>
      </c>
      <c r="I981" s="4" t="s">
        <v>142</v>
      </c>
      <c r="J981" s="4" t="s">
        <v>21</v>
      </c>
      <c r="K981" s="4"/>
      <c r="L981" s="4" t="s">
        <v>337</v>
      </c>
      <c r="M981" s="4"/>
      <c r="N981" s="4" t="s">
        <v>22</v>
      </c>
      <c r="O981" s="4" t="s">
        <v>23</v>
      </c>
      <c r="P981" s="4" t="s">
        <v>27</v>
      </c>
      <c r="Q981" s="4" t="s">
        <v>144</v>
      </c>
      <c r="R981" s="21">
        <v>189</v>
      </c>
      <c r="S981" s="22">
        <v>7</v>
      </c>
      <c r="T981" s="32">
        <v>1</v>
      </c>
      <c r="V981" t="s">
        <v>2913</v>
      </c>
      <c r="W981" t="str">
        <f t="shared" si="30"/>
        <v>AMBA</v>
      </c>
      <c r="X981" s="31" t="str">
        <f t="shared" si="31"/>
        <v>CENS_AMBA</v>
      </c>
      <c r="Y981" s="35">
        <v>0.63700000000000001</v>
      </c>
      <c r="Z981" s="8">
        <f>IFERROR(IFERROR(VLOOKUP(G981,'IVSET-Escuelas'!A:F,4,FALSE),VLOOKUP(M981,'IVSET-Fines'!F:L,7,FALSE)),"-")</f>
        <v>0.63439273834228516</v>
      </c>
    </row>
    <row r="982" spans="1:26" ht="15" thickBot="1" x14ac:dyDescent="0.4">
      <c r="A982" s="5" t="s">
        <v>2916</v>
      </c>
      <c r="B982" s="5" t="s">
        <v>222</v>
      </c>
      <c r="C982" s="5" t="s">
        <v>2047</v>
      </c>
      <c r="D982" s="5" t="s">
        <v>2048</v>
      </c>
      <c r="E982" s="5">
        <v>613092</v>
      </c>
      <c r="F982" s="5">
        <v>0</v>
      </c>
      <c r="G982" s="5" t="s">
        <v>2059</v>
      </c>
      <c r="H982" s="5" t="s">
        <v>20</v>
      </c>
      <c r="I982" s="6" t="s">
        <v>142</v>
      </c>
      <c r="J982" s="6" t="s">
        <v>21</v>
      </c>
      <c r="K982" s="6"/>
      <c r="L982" s="6" t="s">
        <v>400</v>
      </c>
      <c r="M982" s="6"/>
      <c r="N982" s="6" t="s">
        <v>22</v>
      </c>
      <c r="O982" s="6" t="s">
        <v>23</v>
      </c>
      <c r="P982" s="6" t="s">
        <v>27</v>
      </c>
      <c r="Q982" s="6" t="s">
        <v>144</v>
      </c>
      <c r="R982" s="19">
        <v>233</v>
      </c>
      <c r="S982" s="20">
        <v>10</v>
      </c>
      <c r="T982" s="32">
        <v>1</v>
      </c>
      <c r="V982" t="s">
        <v>2913</v>
      </c>
      <c r="W982" t="str">
        <f t="shared" si="30"/>
        <v>AMBA</v>
      </c>
      <c r="X982" s="31" t="str">
        <f t="shared" si="31"/>
        <v>CENS_AMBA</v>
      </c>
      <c r="Y982" s="35">
        <v>0.64100000000000001</v>
      </c>
      <c r="Z982" s="8">
        <f>IFERROR(IFERROR(VLOOKUP(G982,'IVSET-Escuelas'!A:F,4,FALSE),VLOOKUP(M982,'IVSET-Fines'!F:L,7,FALSE)),"-")</f>
        <v>0.19391697645187381</v>
      </c>
    </row>
    <row r="983" spans="1:26" ht="15" thickBot="1" x14ac:dyDescent="0.4">
      <c r="A983" s="5" t="s">
        <v>2916</v>
      </c>
      <c r="B983" s="5" t="s">
        <v>1532</v>
      </c>
      <c r="C983" s="5" t="s">
        <v>1530</v>
      </c>
      <c r="D983" s="5" t="s">
        <v>1531</v>
      </c>
      <c r="E983" s="5">
        <v>610437</v>
      </c>
      <c r="F983" s="5">
        <v>0</v>
      </c>
      <c r="G983" s="5" t="s">
        <v>1682</v>
      </c>
      <c r="H983" s="5" t="s">
        <v>20</v>
      </c>
      <c r="I983" s="6" t="s">
        <v>142</v>
      </c>
      <c r="J983" s="6" t="s">
        <v>21</v>
      </c>
      <c r="K983" s="6"/>
      <c r="L983" s="6" t="s">
        <v>501</v>
      </c>
      <c r="M983" s="6"/>
      <c r="N983" s="6" t="s">
        <v>22</v>
      </c>
      <c r="O983" s="6" t="s">
        <v>23</v>
      </c>
      <c r="P983" s="6" t="s">
        <v>27</v>
      </c>
      <c r="Q983" s="6" t="s">
        <v>144</v>
      </c>
      <c r="R983" s="19">
        <v>287</v>
      </c>
      <c r="S983" s="20">
        <v>36</v>
      </c>
      <c r="T983" s="32">
        <v>1</v>
      </c>
      <c r="V983" t="s">
        <v>2913</v>
      </c>
      <c r="W983" t="str">
        <f t="shared" si="30"/>
        <v>AMBA</v>
      </c>
      <c r="X983" s="31" t="str">
        <f t="shared" si="31"/>
        <v>CENS_AMBA</v>
      </c>
      <c r="Y983" s="35">
        <v>0.64100000000000001</v>
      </c>
      <c r="Z983" s="8">
        <f>IFERROR(IFERROR(VLOOKUP(G983,'IVSET-Escuelas'!A:F,4,FALSE),VLOOKUP(M983,'IVSET-Fines'!F:L,7,FALSE)),"-")</f>
        <v>0.25686165690422058</v>
      </c>
    </row>
    <row r="984" spans="1:26" ht="15" thickBot="1" x14ac:dyDescent="0.4">
      <c r="A984" s="5" t="s">
        <v>2916</v>
      </c>
      <c r="B984" s="5" t="s">
        <v>1532</v>
      </c>
      <c r="C984" s="5" t="s">
        <v>1530</v>
      </c>
      <c r="D984" s="5" t="s">
        <v>1531</v>
      </c>
      <c r="E984" s="5">
        <v>623637</v>
      </c>
      <c r="F984" s="5">
        <v>0</v>
      </c>
      <c r="G984" s="5" t="s">
        <v>1710</v>
      </c>
      <c r="H984" s="5" t="s">
        <v>20</v>
      </c>
      <c r="I984" s="6" t="s">
        <v>142</v>
      </c>
      <c r="J984" s="6" t="s">
        <v>21</v>
      </c>
      <c r="K984" s="6"/>
      <c r="L984" s="6" t="s">
        <v>1711</v>
      </c>
      <c r="M984" s="6"/>
      <c r="N984" s="6" t="s">
        <v>22</v>
      </c>
      <c r="O984" s="6" t="s">
        <v>23</v>
      </c>
      <c r="P984" s="6" t="s">
        <v>27</v>
      </c>
      <c r="Q984" s="6" t="s">
        <v>144</v>
      </c>
      <c r="R984" s="19">
        <v>154</v>
      </c>
      <c r="S984" s="20">
        <v>12</v>
      </c>
      <c r="T984" s="32">
        <v>1</v>
      </c>
      <c r="V984" t="s">
        <v>2913</v>
      </c>
      <c r="W984" t="str">
        <f t="shared" si="30"/>
        <v>AMBA</v>
      </c>
      <c r="X984" s="31" t="str">
        <f t="shared" si="31"/>
        <v>CENS_AMBA</v>
      </c>
      <c r="Y984" s="35">
        <v>0.64200000000000002</v>
      </c>
      <c r="Z984" s="8">
        <f>IFERROR(IFERROR(VLOOKUP(G984,'IVSET-Escuelas'!A:F,4,FALSE),VLOOKUP(M984,'IVSET-Fines'!F:L,7,FALSE)),"-")</f>
        <v>0.491975337266922</v>
      </c>
    </row>
    <row r="985" spans="1:26" ht="15" thickBot="1" x14ac:dyDescent="0.4">
      <c r="A985" s="3" t="s">
        <v>2916</v>
      </c>
      <c r="B985" s="3" t="s">
        <v>222</v>
      </c>
      <c r="C985" s="3" t="s">
        <v>227</v>
      </c>
      <c r="D985" s="3" t="s">
        <v>2603</v>
      </c>
      <c r="E985" s="3">
        <v>624128</v>
      </c>
      <c r="F985" s="3">
        <v>0</v>
      </c>
      <c r="G985" s="3" t="s">
        <v>2627</v>
      </c>
      <c r="H985" s="3" t="s">
        <v>20</v>
      </c>
      <c r="I985" s="4" t="s">
        <v>142</v>
      </c>
      <c r="J985" s="4" t="s">
        <v>21</v>
      </c>
      <c r="K985" s="4"/>
      <c r="L985" s="4" t="s">
        <v>2067</v>
      </c>
      <c r="M985" s="4"/>
      <c r="N985" s="4" t="s">
        <v>22</v>
      </c>
      <c r="O985" s="4" t="s">
        <v>23</v>
      </c>
      <c r="P985" s="4" t="s">
        <v>27</v>
      </c>
      <c r="Q985" s="4" t="s">
        <v>144</v>
      </c>
      <c r="R985" s="21">
        <v>94</v>
      </c>
      <c r="S985" s="22">
        <v>6</v>
      </c>
      <c r="T985" s="32">
        <v>1</v>
      </c>
      <c r="V985" t="s">
        <v>2913</v>
      </c>
      <c r="W985" t="str">
        <f t="shared" si="30"/>
        <v>AMBA</v>
      </c>
      <c r="X985" s="31" t="str">
        <f t="shared" si="31"/>
        <v>CENS_AMBA</v>
      </c>
      <c r="Y985" s="35">
        <v>0.64500000000000002</v>
      </c>
      <c r="Z985" s="8">
        <f>IFERROR(IFERROR(VLOOKUP(G985,'IVSET-Escuelas'!A:F,4,FALSE),VLOOKUP(M985,'IVSET-Fines'!F:L,7,FALSE)),"-")</f>
        <v>0.59132182598114014</v>
      </c>
    </row>
    <row r="986" spans="1:26" ht="15" thickBot="1" x14ac:dyDescent="0.4">
      <c r="A986" s="3" t="s">
        <v>2916</v>
      </c>
      <c r="B986" s="3" t="s">
        <v>1780</v>
      </c>
      <c r="C986" s="3" t="s">
        <v>1778</v>
      </c>
      <c r="D986" s="3" t="s">
        <v>1779</v>
      </c>
      <c r="E986" s="3">
        <v>615660</v>
      </c>
      <c r="F986" s="3">
        <v>0</v>
      </c>
      <c r="G986" s="3" t="s">
        <v>1829</v>
      </c>
      <c r="H986" s="3" t="s">
        <v>20</v>
      </c>
      <c r="I986" s="4" t="s">
        <v>142</v>
      </c>
      <c r="J986" s="4" t="s">
        <v>21</v>
      </c>
      <c r="K986" s="4"/>
      <c r="L986" s="4" t="s">
        <v>143</v>
      </c>
      <c r="M986" s="4"/>
      <c r="N986" s="4" t="s">
        <v>22</v>
      </c>
      <c r="O986" s="4" t="s">
        <v>23</v>
      </c>
      <c r="P986" s="4" t="s">
        <v>27</v>
      </c>
      <c r="Q986" s="4" t="s">
        <v>144</v>
      </c>
      <c r="R986" s="21">
        <v>50</v>
      </c>
      <c r="S986" s="22">
        <v>3</v>
      </c>
      <c r="T986" s="32">
        <v>1</v>
      </c>
      <c r="V986" t="s">
        <v>2913</v>
      </c>
      <c r="W986" t="str">
        <f t="shared" si="30"/>
        <v>AMBA</v>
      </c>
      <c r="X986" s="31" t="str">
        <f t="shared" si="31"/>
        <v>CENS_AMBA</v>
      </c>
      <c r="Y986" s="35">
        <v>0.64700000000000002</v>
      </c>
      <c r="Z986" s="8">
        <f>IFERROR(IFERROR(VLOOKUP(G986,'IVSET-Escuelas'!A:F,4,FALSE),VLOOKUP(M986,'IVSET-Fines'!F:L,7,FALSE)),"-")</f>
        <v>0.67471569776535034</v>
      </c>
    </row>
    <row r="987" spans="1:26" ht="15" thickBot="1" x14ac:dyDescent="0.4">
      <c r="A987" s="3" t="s">
        <v>2916</v>
      </c>
      <c r="B987" s="3" t="s">
        <v>19</v>
      </c>
      <c r="C987" s="3" t="s">
        <v>252</v>
      </c>
      <c r="D987" s="3" t="s">
        <v>2566</v>
      </c>
      <c r="E987" s="3">
        <v>624407</v>
      </c>
      <c r="F987" s="3">
        <v>1</v>
      </c>
      <c r="G987" s="3" t="s">
        <v>2587</v>
      </c>
      <c r="H987" s="3" t="s">
        <v>20</v>
      </c>
      <c r="I987" s="4" t="s">
        <v>142</v>
      </c>
      <c r="J987" s="4" t="s">
        <v>51</v>
      </c>
      <c r="K987" s="4" t="s">
        <v>187</v>
      </c>
      <c r="L987" s="4" t="s">
        <v>2588</v>
      </c>
      <c r="M987" s="4"/>
      <c r="N987" s="4" t="s">
        <v>22</v>
      </c>
      <c r="O987" s="4" t="s">
        <v>23</v>
      </c>
      <c r="P987" s="4" t="s">
        <v>27</v>
      </c>
      <c r="Q987" s="4" t="s">
        <v>144</v>
      </c>
      <c r="R987" s="21">
        <v>22</v>
      </c>
      <c r="S987" s="22">
        <v>3</v>
      </c>
      <c r="T987" s="32">
        <v>1</v>
      </c>
      <c r="V987" t="s">
        <v>2913</v>
      </c>
      <c r="W987" t="str">
        <f t="shared" si="30"/>
        <v>AMBA</v>
      </c>
      <c r="X987" s="31" t="str">
        <f t="shared" si="31"/>
        <v>CENS_AMBA</v>
      </c>
      <c r="Y987" s="35">
        <v>0.64800000000000002</v>
      </c>
      <c r="Z987" s="8">
        <f>IFERROR(IFERROR(VLOOKUP(G987,'IVSET-Escuelas'!A:F,4,FALSE),VLOOKUP(M987,'IVSET-Fines'!F:L,7,FALSE)),"-")</f>
        <v>0.6102219820022583</v>
      </c>
    </row>
    <row r="988" spans="1:26" ht="15" thickBot="1" x14ac:dyDescent="0.4">
      <c r="A988" s="5" t="s">
        <v>2916</v>
      </c>
      <c r="B988" s="5" t="s">
        <v>1257</v>
      </c>
      <c r="C988" s="5" t="s">
        <v>519</v>
      </c>
      <c r="D988" s="5" t="s">
        <v>2470</v>
      </c>
      <c r="E988" s="5">
        <v>623684</v>
      </c>
      <c r="F988" s="5">
        <v>0</v>
      </c>
      <c r="G988" s="5" t="s">
        <v>2484</v>
      </c>
      <c r="H988" s="5" t="s">
        <v>20</v>
      </c>
      <c r="I988" s="6" t="s">
        <v>142</v>
      </c>
      <c r="J988" s="6" t="s">
        <v>21</v>
      </c>
      <c r="K988" s="6"/>
      <c r="L988" s="6" t="s">
        <v>2485</v>
      </c>
      <c r="M988" s="6"/>
      <c r="N988" s="6" t="s">
        <v>22</v>
      </c>
      <c r="O988" s="6" t="s">
        <v>23</v>
      </c>
      <c r="P988" s="6" t="s">
        <v>27</v>
      </c>
      <c r="Q988" s="6" t="s">
        <v>144</v>
      </c>
      <c r="R988" s="19">
        <v>118</v>
      </c>
      <c r="S988" s="20">
        <v>9</v>
      </c>
      <c r="T988" s="32">
        <v>1</v>
      </c>
      <c r="V988" t="s">
        <v>2913</v>
      </c>
      <c r="W988" t="str">
        <f t="shared" si="30"/>
        <v>AMBA</v>
      </c>
      <c r="X988" s="31" t="str">
        <f t="shared" si="31"/>
        <v>CENS_AMBA</v>
      </c>
      <c r="Y988" s="35">
        <v>0.64900000000000002</v>
      </c>
      <c r="Z988" s="8">
        <f>IFERROR(IFERROR(VLOOKUP(G988,'IVSET-Escuelas'!A:F,4,FALSE),VLOOKUP(M988,'IVSET-Fines'!F:L,7,FALSE)),"-")</f>
        <v>1.9495135173201561E-2</v>
      </c>
    </row>
    <row r="989" spans="1:26" ht="15" thickBot="1" x14ac:dyDescent="0.4">
      <c r="A989" s="3" t="s">
        <v>2916</v>
      </c>
      <c r="B989" s="3" t="s">
        <v>138</v>
      </c>
      <c r="C989" s="3" t="s">
        <v>436</v>
      </c>
      <c r="D989" s="3" t="s">
        <v>1067</v>
      </c>
      <c r="E989" s="3">
        <v>604058</v>
      </c>
      <c r="F989" s="3">
        <v>0</v>
      </c>
      <c r="G989" s="3" t="s">
        <v>1082</v>
      </c>
      <c r="H989" s="3" t="s">
        <v>20</v>
      </c>
      <c r="I989" s="4" t="s">
        <v>142</v>
      </c>
      <c r="J989" s="4" t="s">
        <v>21</v>
      </c>
      <c r="K989" s="4"/>
      <c r="L989" s="4" t="s">
        <v>1083</v>
      </c>
      <c r="M989" s="4"/>
      <c r="N989" s="4" t="s">
        <v>22</v>
      </c>
      <c r="O989" s="4" t="s">
        <v>23</v>
      </c>
      <c r="P989" s="4" t="s">
        <v>27</v>
      </c>
      <c r="Q989" s="4" t="s">
        <v>144</v>
      </c>
      <c r="R989" s="21">
        <v>737</v>
      </c>
      <c r="S989" s="22">
        <v>23</v>
      </c>
      <c r="T989" s="32">
        <v>1</v>
      </c>
      <c r="V989" t="s">
        <v>2913</v>
      </c>
      <c r="W989" t="str">
        <f t="shared" si="30"/>
        <v>AMBA</v>
      </c>
      <c r="X989" s="31" t="str">
        <f t="shared" si="31"/>
        <v>CENS_AMBA</v>
      </c>
      <c r="Y989" s="35">
        <v>0.65</v>
      </c>
      <c r="Z989" s="8">
        <f>IFERROR(IFERROR(VLOOKUP(G989,'IVSET-Escuelas'!A:F,4,FALSE),VLOOKUP(M989,'IVSET-Fines'!F:L,7,FALSE)),"-")</f>
        <v>0.31721058487892151</v>
      </c>
    </row>
    <row r="990" spans="1:26" ht="15" thickBot="1" x14ac:dyDescent="0.4">
      <c r="A990" s="5" t="s">
        <v>2916</v>
      </c>
      <c r="B990" s="5" t="s">
        <v>1532</v>
      </c>
      <c r="C990" s="5" t="s">
        <v>1530</v>
      </c>
      <c r="D990" s="5" t="s">
        <v>1531</v>
      </c>
      <c r="E990" s="5">
        <v>623635</v>
      </c>
      <c r="F990" s="5">
        <v>0</v>
      </c>
      <c r="G990" s="5" t="s">
        <v>1728</v>
      </c>
      <c r="H990" s="5" t="s">
        <v>20</v>
      </c>
      <c r="I990" s="6" t="s">
        <v>142</v>
      </c>
      <c r="J990" s="6" t="s">
        <v>21</v>
      </c>
      <c r="K990" s="6"/>
      <c r="L990" s="6" t="s">
        <v>1729</v>
      </c>
      <c r="M990" s="6"/>
      <c r="N990" s="6" t="s">
        <v>22</v>
      </c>
      <c r="O990" s="6" t="s">
        <v>23</v>
      </c>
      <c r="P990" s="6" t="s">
        <v>27</v>
      </c>
      <c r="Q990" s="6" t="s">
        <v>144</v>
      </c>
      <c r="R990" s="19">
        <v>49</v>
      </c>
      <c r="S990" s="20">
        <v>3</v>
      </c>
      <c r="T990" s="32">
        <v>1</v>
      </c>
      <c r="V990" t="s">
        <v>2913</v>
      </c>
      <c r="W990" t="str">
        <f t="shared" si="30"/>
        <v>AMBA</v>
      </c>
      <c r="X990" s="31" t="str">
        <f t="shared" si="31"/>
        <v>CENS_AMBA</v>
      </c>
      <c r="Y990" s="35">
        <v>0.65200000000000002</v>
      </c>
      <c r="Z990" s="8">
        <f>IFERROR(IFERROR(VLOOKUP(G990,'IVSET-Escuelas'!A:F,4,FALSE),VLOOKUP(M990,'IVSET-Fines'!F:L,7,FALSE)),"-")</f>
        <v>0.46237453818321228</v>
      </c>
    </row>
    <row r="991" spans="1:26" ht="15" thickBot="1" x14ac:dyDescent="0.4">
      <c r="A991" s="5" t="s">
        <v>2916</v>
      </c>
      <c r="B991" s="5" t="s">
        <v>1257</v>
      </c>
      <c r="C991" s="5" t="s">
        <v>1255</v>
      </c>
      <c r="D991" s="5" t="s">
        <v>1256</v>
      </c>
      <c r="E991" s="5">
        <v>623677</v>
      </c>
      <c r="F991" s="5">
        <v>0</v>
      </c>
      <c r="G991" s="5" t="s">
        <v>1302</v>
      </c>
      <c r="H991" s="5" t="s">
        <v>20</v>
      </c>
      <c r="I991" s="6" t="s">
        <v>142</v>
      </c>
      <c r="J991" s="6" t="s">
        <v>21</v>
      </c>
      <c r="K991" s="6"/>
      <c r="L991" s="6" t="s">
        <v>156</v>
      </c>
      <c r="M991" s="6"/>
      <c r="N991" s="6" t="s">
        <v>22</v>
      </c>
      <c r="O991" s="6" t="s">
        <v>23</v>
      </c>
      <c r="P991" s="6" t="s">
        <v>27</v>
      </c>
      <c r="Q991" s="6" t="s">
        <v>144</v>
      </c>
      <c r="R991" s="19">
        <v>151</v>
      </c>
      <c r="S991" s="20">
        <v>6</v>
      </c>
      <c r="T991" s="32">
        <v>1</v>
      </c>
      <c r="V991" t="s">
        <v>2913</v>
      </c>
      <c r="W991" t="str">
        <f t="shared" si="30"/>
        <v>AMBA</v>
      </c>
      <c r="X991" s="31" t="str">
        <f t="shared" si="31"/>
        <v>CENS_AMBA</v>
      </c>
      <c r="Y991" s="35">
        <v>0.65300000000000002</v>
      </c>
      <c r="Z991" s="8">
        <f>IFERROR(IFERROR(VLOOKUP(G991,'IVSET-Escuelas'!A:F,4,FALSE),VLOOKUP(M991,'IVSET-Fines'!F:L,7,FALSE)),"-")</f>
        <v>0.52574020624160767</v>
      </c>
    </row>
    <row r="992" spans="1:26" ht="15" thickBot="1" x14ac:dyDescent="0.4">
      <c r="A992" s="3" t="s">
        <v>2916</v>
      </c>
      <c r="B992" s="3" t="s">
        <v>19</v>
      </c>
      <c r="C992" s="3" t="s">
        <v>17</v>
      </c>
      <c r="D992" s="3" t="s">
        <v>18</v>
      </c>
      <c r="E992" s="3">
        <v>608838</v>
      </c>
      <c r="F992" s="3">
        <v>0</v>
      </c>
      <c r="G992" s="3" t="s">
        <v>161</v>
      </c>
      <c r="H992" s="3" t="s">
        <v>20</v>
      </c>
      <c r="I992" s="4" t="s">
        <v>142</v>
      </c>
      <c r="J992" s="4" t="s">
        <v>21</v>
      </c>
      <c r="K992" s="4"/>
      <c r="L992" s="4" t="s">
        <v>162</v>
      </c>
      <c r="M992" s="4"/>
      <c r="N992" s="4" t="s">
        <v>22</v>
      </c>
      <c r="O992" s="4" t="s">
        <v>23</v>
      </c>
      <c r="P992" s="4" t="s">
        <v>27</v>
      </c>
      <c r="Q992" s="4" t="s">
        <v>144</v>
      </c>
      <c r="R992" s="21">
        <v>392</v>
      </c>
      <c r="S992" s="22">
        <v>18</v>
      </c>
      <c r="T992" s="32">
        <v>1</v>
      </c>
      <c r="V992" t="s">
        <v>2913</v>
      </c>
      <c r="W992" t="str">
        <f t="shared" si="30"/>
        <v>AMBA</v>
      </c>
      <c r="X992" s="31" t="str">
        <f t="shared" si="31"/>
        <v>CENS_AMBA</v>
      </c>
      <c r="Y992" s="35">
        <v>0.65300000000000002</v>
      </c>
      <c r="Z992" s="8">
        <f>IFERROR(IFERROR(VLOOKUP(G992,'IVSET-Escuelas'!A:F,4,FALSE),VLOOKUP(M992,'IVSET-Fines'!F:L,7,FALSE)),"-")</f>
        <v>0.31170260906219482</v>
      </c>
    </row>
    <row r="993" spans="1:26" ht="15" thickBot="1" x14ac:dyDescent="0.4">
      <c r="A993" s="3" t="s">
        <v>2916</v>
      </c>
      <c r="B993" s="3" t="s">
        <v>356</v>
      </c>
      <c r="C993" s="3" t="s">
        <v>1359</v>
      </c>
      <c r="D993" s="3" t="s">
        <v>1360</v>
      </c>
      <c r="E993" s="3">
        <v>609356</v>
      </c>
      <c r="F993" s="3">
        <v>0</v>
      </c>
      <c r="G993" s="3" t="s">
        <v>1428</v>
      </c>
      <c r="H993" s="3" t="s">
        <v>20</v>
      </c>
      <c r="I993" s="4" t="s">
        <v>142</v>
      </c>
      <c r="J993" s="4" t="s">
        <v>21</v>
      </c>
      <c r="K993" s="4"/>
      <c r="L993" s="4" t="s">
        <v>1429</v>
      </c>
      <c r="M993" s="4"/>
      <c r="N993" s="4" t="s">
        <v>22</v>
      </c>
      <c r="O993" s="4" t="s">
        <v>23</v>
      </c>
      <c r="P993" s="4" t="s">
        <v>27</v>
      </c>
      <c r="Q993" s="4" t="s">
        <v>144</v>
      </c>
      <c r="R993" s="21">
        <v>217</v>
      </c>
      <c r="S993" s="22">
        <v>12</v>
      </c>
      <c r="T993" s="32">
        <v>1</v>
      </c>
      <c r="V993" t="s">
        <v>2913</v>
      </c>
      <c r="W993" t="str">
        <f t="shared" si="30"/>
        <v>AMBA</v>
      </c>
      <c r="X993" s="31" t="str">
        <f t="shared" si="31"/>
        <v>CENS_AMBA</v>
      </c>
      <c r="Y993" s="35">
        <v>0.66300000000000003</v>
      </c>
      <c r="Z993" s="8">
        <f>IFERROR(IFERROR(VLOOKUP(G993,'IVSET-Escuelas'!A:F,4,FALSE),VLOOKUP(M993,'IVSET-Fines'!F:L,7,FALSE)),"-")</f>
        <v>0.31361302733421331</v>
      </c>
    </row>
    <row r="994" spans="1:26" ht="15" thickBot="1" x14ac:dyDescent="0.4">
      <c r="A994" s="5" t="s">
        <v>2916</v>
      </c>
      <c r="B994" s="5" t="s">
        <v>204</v>
      </c>
      <c r="C994" s="5" t="s">
        <v>137</v>
      </c>
      <c r="D994" s="5" t="s">
        <v>2629</v>
      </c>
      <c r="E994" s="5">
        <v>623694</v>
      </c>
      <c r="F994" s="5">
        <v>0</v>
      </c>
      <c r="G994" s="5" t="s">
        <v>2649</v>
      </c>
      <c r="H994" s="5" t="s">
        <v>20</v>
      </c>
      <c r="I994" s="6" t="s">
        <v>142</v>
      </c>
      <c r="J994" s="6" t="s">
        <v>21</v>
      </c>
      <c r="K994" s="6"/>
      <c r="L994" s="6" t="s">
        <v>337</v>
      </c>
      <c r="M994" s="6"/>
      <c r="N994" s="6" t="s">
        <v>22</v>
      </c>
      <c r="O994" s="6" t="s">
        <v>23</v>
      </c>
      <c r="P994" s="6" t="s">
        <v>27</v>
      </c>
      <c r="Q994" s="6" t="s">
        <v>144</v>
      </c>
      <c r="R994" s="19">
        <v>69</v>
      </c>
      <c r="S994" s="20">
        <v>3</v>
      </c>
      <c r="T994" s="32">
        <v>1</v>
      </c>
      <c r="V994" t="s">
        <v>2913</v>
      </c>
      <c r="W994" t="str">
        <f t="shared" si="30"/>
        <v>AMBA</v>
      </c>
      <c r="X994" s="31" t="str">
        <f t="shared" si="31"/>
        <v>CENS_AMBA</v>
      </c>
      <c r="Y994" s="35">
        <v>0.66900000000000004</v>
      </c>
      <c r="Z994" s="8">
        <f>IFERROR(IFERROR(VLOOKUP(G994,'IVSET-Escuelas'!A:F,4,FALSE),VLOOKUP(M994,'IVSET-Fines'!F:L,7,FALSE)),"-")</f>
        <v>0.33183002471923828</v>
      </c>
    </row>
    <row r="995" spans="1:26" ht="15" thickBot="1" x14ac:dyDescent="0.4">
      <c r="A995" s="3" t="s">
        <v>2916</v>
      </c>
      <c r="B995" s="3" t="s">
        <v>257</v>
      </c>
      <c r="C995" s="3" t="s">
        <v>254</v>
      </c>
      <c r="D995" s="3" t="s">
        <v>256</v>
      </c>
      <c r="E995" s="3">
        <v>623909</v>
      </c>
      <c r="F995" s="3">
        <v>0</v>
      </c>
      <c r="G995" s="3" t="s">
        <v>338</v>
      </c>
      <c r="H995" s="3" t="s">
        <v>20</v>
      </c>
      <c r="I995" s="4" t="s">
        <v>142</v>
      </c>
      <c r="J995" s="4" t="s">
        <v>21</v>
      </c>
      <c r="K995" s="4"/>
      <c r="L995" s="4" t="s">
        <v>339</v>
      </c>
      <c r="M995" s="4"/>
      <c r="N995" s="4" t="s">
        <v>22</v>
      </c>
      <c r="O995" s="4" t="s">
        <v>23</v>
      </c>
      <c r="P995" s="4" t="s">
        <v>27</v>
      </c>
      <c r="Q995" s="4" t="s">
        <v>144</v>
      </c>
      <c r="R995" s="21">
        <v>56</v>
      </c>
      <c r="S995" s="22">
        <v>3</v>
      </c>
      <c r="T995" s="32">
        <v>1</v>
      </c>
      <c r="V995" t="s">
        <v>2913</v>
      </c>
      <c r="W995" t="str">
        <f t="shared" si="30"/>
        <v>AMBA</v>
      </c>
      <c r="X995" s="31" t="str">
        <f t="shared" si="31"/>
        <v>CENS_AMBA</v>
      </c>
      <c r="Y995" s="35">
        <v>0.66900000000000004</v>
      </c>
      <c r="Z995" s="8">
        <f>IFERROR(IFERROR(VLOOKUP(G995,'IVSET-Escuelas'!A:F,4,FALSE),VLOOKUP(M995,'IVSET-Fines'!F:L,7,FALSE)),"-")</f>
        <v>0.57353311777114868</v>
      </c>
    </row>
    <row r="996" spans="1:26" ht="15" thickBot="1" x14ac:dyDescent="0.4">
      <c r="A996" s="5" t="s">
        <v>2916</v>
      </c>
      <c r="B996" s="5" t="s">
        <v>257</v>
      </c>
      <c r="C996" s="5" t="s">
        <v>254</v>
      </c>
      <c r="D996" s="5" t="s">
        <v>256</v>
      </c>
      <c r="E996" s="5">
        <v>624745</v>
      </c>
      <c r="F996" s="5">
        <v>0</v>
      </c>
      <c r="G996" s="5" t="s">
        <v>347</v>
      </c>
      <c r="H996" s="5" t="s">
        <v>20</v>
      </c>
      <c r="I996" s="6" t="s">
        <v>142</v>
      </c>
      <c r="J996" s="6" t="s">
        <v>21</v>
      </c>
      <c r="K996" s="6"/>
      <c r="L996" s="6" t="s">
        <v>348</v>
      </c>
      <c r="M996" s="6"/>
      <c r="N996" s="6" t="s">
        <v>22</v>
      </c>
      <c r="O996" s="6" t="s">
        <v>23</v>
      </c>
      <c r="P996" s="6" t="s">
        <v>27</v>
      </c>
      <c r="Q996" s="6" t="s">
        <v>144</v>
      </c>
      <c r="R996" s="19">
        <v>75</v>
      </c>
      <c r="S996" s="20">
        <v>3</v>
      </c>
      <c r="T996" s="32">
        <v>1</v>
      </c>
      <c r="V996" t="s">
        <v>2913</v>
      </c>
      <c r="W996" t="str">
        <f t="shared" si="30"/>
        <v>AMBA</v>
      </c>
      <c r="X996" s="31" t="str">
        <f t="shared" si="31"/>
        <v>CENS_AMBA</v>
      </c>
      <c r="Y996" s="35">
        <v>0.67</v>
      </c>
      <c r="Z996" s="8">
        <f>IFERROR(IFERROR(VLOOKUP(G996,'IVSET-Escuelas'!A:F,4,FALSE),VLOOKUP(M996,'IVSET-Fines'!F:L,7,FALSE)),"-")</f>
        <v>0.70679199695587158</v>
      </c>
    </row>
    <row r="997" spans="1:26" ht="15" thickBot="1" x14ac:dyDescent="0.4">
      <c r="A997" s="3" t="s">
        <v>2916</v>
      </c>
      <c r="B997" s="3" t="s">
        <v>257</v>
      </c>
      <c r="C997" s="3" t="s">
        <v>254</v>
      </c>
      <c r="D997" s="3" t="s">
        <v>256</v>
      </c>
      <c r="E997" s="3">
        <v>623655</v>
      </c>
      <c r="F997" s="3">
        <v>0</v>
      </c>
      <c r="G997" s="3" t="s">
        <v>334</v>
      </c>
      <c r="H997" s="3" t="s">
        <v>20</v>
      </c>
      <c r="I997" s="4" t="s">
        <v>142</v>
      </c>
      <c r="J997" s="4" t="s">
        <v>21</v>
      </c>
      <c r="K997" s="4"/>
      <c r="L997" s="4" t="s">
        <v>335</v>
      </c>
      <c r="M997" s="4"/>
      <c r="N997" s="4" t="s">
        <v>22</v>
      </c>
      <c r="O997" s="4" t="s">
        <v>23</v>
      </c>
      <c r="P997" s="4" t="s">
        <v>27</v>
      </c>
      <c r="Q997" s="4" t="s">
        <v>144</v>
      </c>
      <c r="R997" s="21">
        <v>295</v>
      </c>
      <c r="S997" s="22">
        <v>14</v>
      </c>
      <c r="T997" s="32">
        <v>1</v>
      </c>
      <c r="V997" t="s">
        <v>2913</v>
      </c>
      <c r="W997" t="str">
        <f t="shared" si="30"/>
        <v>AMBA</v>
      </c>
      <c r="X997" s="31" t="str">
        <f t="shared" si="31"/>
        <v>CENS_AMBA</v>
      </c>
      <c r="Y997" s="35">
        <v>0.67</v>
      </c>
      <c r="Z997" s="8">
        <f>IFERROR(IFERROR(VLOOKUP(G997,'IVSET-Escuelas'!A:F,4,FALSE),VLOOKUP(M997,'IVSET-Fines'!F:L,7,FALSE)),"-")</f>
        <v>0.48060551285743708</v>
      </c>
    </row>
    <row r="998" spans="1:26" ht="15" thickBot="1" x14ac:dyDescent="0.4">
      <c r="A998" s="3" t="s">
        <v>2916</v>
      </c>
      <c r="B998" s="3" t="s">
        <v>19</v>
      </c>
      <c r="C998" s="3" t="s">
        <v>1480</v>
      </c>
      <c r="D998" s="3" t="s">
        <v>1481</v>
      </c>
      <c r="E998" s="3">
        <v>623594</v>
      </c>
      <c r="F998" s="3">
        <v>0</v>
      </c>
      <c r="G998" s="3" t="s">
        <v>1489</v>
      </c>
      <c r="H998" s="3" t="s">
        <v>20</v>
      </c>
      <c r="I998" s="4" t="s">
        <v>142</v>
      </c>
      <c r="J998" s="4" t="s">
        <v>21</v>
      </c>
      <c r="K998" s="4"/>
      <c r="L998" s="4" t="s">
        <v>251</v>
      </c>
      <c r="M998" s="4"/>
      <c r="N998" s="4" t="s">
        <v>22</v>
      </c>
      <c r="O998" s="4" t="s">
        <v>23</v>
      </c>
      <c r="P998" s="4" t="s">
        <v>27</v>
      </c>
      <c r="Q998" s="4" t="s">
        <v>144</v>
      </c>
      <c r="R998" s="21">
        <v>87</v>
      </c>
      <c r="S998" s="22">
        <v>8</v>
      </c>
      <c r="T998" s="32">
        <v>1</v>
      </c>
      <c r="V998" t="s">
        <v>2913</v>
      </c>
      <c r="W998" t="str">
        <f t="shared" si="30"/>
        <v>AMBA</v>
      </c>
      <c r="X998" s="31" t="str">
        <f t="shared" si="31"/>
        <v>CENS_AMBA</v>
      </c>
      <c r="Y998" s="35">
        <v>0.67100000000000004</v>
      </c>
      <c r="Z998" s="8">
        <f>IFERROR(IFERROR(VLOOKUP(G998,'IVSET-Escuelas'!A:F,4,FALSE),VLOOKUP(M998,'IVSET-Fines'!F:L,7,FALSE)),"-")</f>
        <v>0.31349533796310419</v>
      </c>
    </row>
    <row r="999" spans="1:26" ht="15" thickBot="1" x14ac:dyDescent="0.4">
      <c r="A999" s="5" t="s">
        <v>2916</v>
      </c>
      <c r="B999" s="5" t="s">
        <v>1532</v>
      </c>
      <c r="C999" s="5" t="s">
        <v>1530</v>
      </c>
      <c r="D999" s="5" t="s">
        <v>1531</v>
      </c>
      <c r="E999" s="5">
        <v>623621</v>
      </c>
      <c r="F999" s="5">
        <v>0</v>
      </c>
      <c r="G999" s="5" t="s">
        <v>1706</v>
      </c>
      <c r="H999" s="5" t="s">
        <v>20</v>
      </c>
      <c r="I999" s="6" t="s">
        <v>142</v>
      </c>
      <c r="J999" s="6" t="s">
        <v>21</v>
      </c>
      <c r="K999" s="6"/>
      <c r="L999" s="6" t="s">
        <v>1707</v>
      </c>
      <c r="M999" s="6"/>
      <c r="N999" s="6" t="s">
        <v>22</v>
      </c>
      <c r="O999" s="6" t="s">
        <v>23</v>
      </c>
      <c r="P999" s="6" t="s">
        <v>27</v>
      </c>
      <c r="Q999" s="6" t="s">
        <v>144</v>
      </c>
      <c r="R999" s="19">
        <v>122</v>
      </c>
      <c r="S999" s="20">
        <v>9</v>
      </c>
      <c r="T999" s="32">
        <v>1</v>
      </c>
      <c r="V999" t="s">
        <v>2913</v>
      </c>
      <c r="W999" t="str">
        <f t="shared" si="30"/>
        <v>AMBA</v>
      </c>
      <c r="X999" s="31" t="str">
        <f t="shared" si="31"/>
        <v>CENS_AMBA</v>
      </c>
      <c r="Y999" s="35">
        <v>0.67500000000000004</v>
      </c>
      <c r="Z999" s="8">
        <f>IFERROR(IFERROR(VLOOKUP(G999,'IVSET-Escuelas'!A:F,4,FALSE),VLOOKUP(M999,'IVSET-Fines'!F:L,7,FALSE)),"-")</f>
        <v>0.2089072912931442</v>
      </c>
    </row>
    <row r="1000" spans="1:26" ht="15" thickBot="1" x14ac:dyDescent="0.4">
      <c r="A1000" s="5" t="s">
        <v>2916</v>
      </c>
      <c r="B1000" s="5" t="s">
        <v>356</v>
      </c>
      <c r="C1000" s="5" t="s">
        <v>353</v>
      </c>
      <c r="D1000" s="5" t="s">
        <v>355</v>
      </c>
      <c r="E1000" s="5">
        <v>604043</v>
      </c>
      <c r="F1000" s="5">
        <v>0</v>
      </c>
      <c r="G1000" s="5" t="s">
        <v>401</v>
      </c>
      <c r="H1000" s="5" t="s">
        <v>20</v>
      </c>
      <c r="I1000" s="6" t="s">
        <v>142</v>
      </c>
      <c r="J1000" s="6" t="s">
        <v>21</v>
      </c>
      <c r="K1000" s="6"/>
      <c r="L1000" s="6" t="s">
        <v>143</v>
      </c>
      <c r="M1000" s="6"/>
      <c r="N1000" s="6" t="s">
        <v>22</v>
      </c>
      <c r="O1000" s="6" t="s">
        <v>23</v>
      </c>
      <c r="P1000" s="6" t="s">
        <v>27</v>
      </c>
      <c r="Q1000" s="6" t="s">
        <v>144</v>
      </c>
      <c r="R1000" s="19">
        <v>90</v>
      </c>
      <c r="S1000" s="20">
        <v>7</v>
      </c>
      <c r="T1000" s="32">
        <v>1</v>
      </c>
      <c r="V1000" t="s">
        <v>2913</v>
      </c>
      <c r="W1000" t="str">
        <f t="shared" si="30"/>
        <v>AMBA</v>
      </c>
      <c r="X1000" s="31" t="str">
        <f t="shared" si="31"/>
        <v>CENS_AMBA</v>
      </c>
      <c r="Y1000" s="35">
        <v>0.68</v>
      </c>
      <c r="Z1000" s="8">
        <f>IFERROR(IFERROR(VLOOKUP(G1000,'IVSET-Escuelas'!A:F,4,FALSE),VLOOKUP(M1000,'IVSET-Fines'!F:L,7,FALSE)),"-")</f>
        <v>0.28017419576644897</v>
      </c>
    </row>
    <row r="1001" spans="1:26" ht="15" thickBot="1" x14ac:dyDescent="0.4">
      <c r="A1001" s="3" t="s">
        <v>2916</v>
      </c>
      <c r="B1001" s="3" t="s">
        <v>1860</v>
      </c>
      <c r="C1001" s="3" t="s">
        <v>224</v>
      </c>
      <c r="D1001" s="3" t="s">
        <v>2837</v>
      </c>
      <c r="E1001" s="3">
        <v>623734</v>
      </c>
      <c r="F1001" s="3">
        <v>0</v>
      </c>
      <c r="G1001" s="3" t="s">
        <v>2859</v>
      </c>
      <c r="H1001" s="3" t="s">
        <v>20</v>
      </c>
      <c r="I1001" s="4" t="s">
        <v>142</v>
      </c>
      <c r="J1001" s="4" t="s">
        <v>21</v>
      </c>
      <c r="K1001" s="4"/>
      <c r="L1001" s="4" t="s">
        <v>636</v>
      </c>
      <c r="M1001" s="4"/>
      <c r="N1001" s="4" t="s">
        <v>22</v>
      </c>
      <c r="O1001" s="4" t="s">
        <v>23</v>
      </c>
      <c r="P1001" s="4" t="s">
        <v>27</v>
      </c>
      <c r="Q1001" s="4" t="s">
        <v>144</v>
      </c>
      <c r="R1001" s="21">
        <v>130</v>
      </c>
      <c r="S1001" s="22">
        <v>6</v>
      </c>
      <c r="T1001" s="32">
        <v>1</v>
      </c>
      <c r="V1001" t="s">
        <v>2913</v>
      </c>
      <c r="W1001" t="str">
        <f t="shared" si="30"/>
        <v>AMBA</v>
      </c>
      <c r="X1001" s="31" t="str">
        <f t="shared" si="31"/>
        <v>CENS_AMBA</v>
      </c>
      <c r="Y1001" s="35">
        <v>0.68</v>
      </c>
      <c r="Z1001" s="8">
        <f>IFERROR(IFERROR(VLOOKUP(G1001,'IVSET-Escuelas'!A:F,4,FALSE),VLOOKUP(M1001,'IVSET-Fines'!F:L,7,FALSE)),"-")</f>
        <v>0.6744152307510376</v>
      </c>
    </row>
    <row r="1002" spans="1:26" ht="15" thickBot="1" x14ac:dyDescent="0.4">
      <c r="A1002" s="5" t="s">
        <v>2916</v>
      </c>
      <c r="B1002" s="5" t="s">
        <v>817</v>
      </c>
      <c r="C1002" s="5" t="s">
        <v>600</v>
      </c>
      <c r="D1002" s="5" t="s">
        <v>2661</v>
      </c>
      <c r="E1002" s="5">
        <v>623640</v>
      </c>
      <c r="F1002" s="5">
        <v>0</v>
      </c>
      <c r="G1002" s="5" t="s">
        <v>2700</v>
      </c>
      <c r="H1002" s="5" t="s">
        <v>20</v>
      </c>
      <c r="I1002" s="6" t="s">
        <v>142</v>
      </c>
      <c r="J1002" s="6" t="s">
        <v>21</v>
      </c>
      <c r="K1002" s="6"/>
      <c r="L1002" s="6" t="s">
        <v>335</v>
      </c>
      <c r="M1002" s="6"/>
      <c r="N1002" s="6" t="s">
        <v>22</v>
      </c>
      <c r="O1002" s="6" t="s">
        <v>23</v>
      </c>
      <c r="P1002" s="6" t="s">
        <v>27</v>
      </c>
      <c r="Q1002" s="6" t="s">
        <v>144</v>
      </c>
      <c r="R1002" s="19">
        <v>121</v>
      </c>
      <c r="S1002" s="20">
        <v>6</v>
      </c>
      <c r="T1002" s="32">
        <v>1</v>
      </c>
      <c r="V1002" t="s">
        <v>2913</v>
      </c>
      <c r="W1002" t="str">
        <f t="shared" si="30"/>
        <v>AMBA</v>
      </c>
      <c r="X1002" s="31" t="str">
        <f t="shared" si="31"/>
        <v>CENS_AMBA</v>
      </c>
      <c r="Y1002" s="35">
        <v>0.68799999999999994</v>
      </c>
      <c r="Z1002" s="8">
        <f>IFERROR(IFERROR(VLOOKUP(G1002,'IVSET-Escuelas'!A:F,4,FALSE),VLOOKUP(M1002,'IVSET-Fines'!F:L,7,FALSE)),"-")</f>
        <v>0.50632226467132568</v>
      </c>
    </row>
    <row r="1003" spans="1:26" ht="15" thickBot="1" x14ac:dyDescent="0.4">
      <c r="A1003" s="3" t="s">
        <v>2916</v>
      </c>
      <c r="B1003" s="3" t="s">
        <v>356</v>
      </c>
      <c r="C1003" s="3" t="s">
        <v>805</v>
      </c>
      <c r="D1003" s="3" t="s">
        <v>2500</v>
      </c>
      <c r="E1003" s="3">
        <v>623599</v>
      </c>
      <c r="F1003" s="3">
        <v>0</v>
      </c>
      <c r="G1003" s="3" t="s">
        <v>2547</v>
      </c>
      <c r="H1003" s="3" t="s">
        <v>20</v>
      </c>
      <c r="I1003" s="4" t="s">
        <v>142</v>
      </c>
      <c r="J1003" s="4" t="s">
        <v>21</v>
      </c>
      <c r="K1003" s="4"/>
      <c r="L1003" s="4" t="s">
        <v>2548</v>
      </c>
      <c r="M1003" s="4"/>
      <c r="N1003" s="4" t="s">
        <v>22</v>
      </c>
      <c r="O1003" s="4" t="s">
        <v>23</v>
      </c>
      <c r="P1003" s="4" t="s">
        <v>27</v>
      </c>
      <c r="Q1003" s="4" t="s">
        <v>144</v>
      </c>
      <c r="R1003" s="21">
        <v>299</v>
      </c>
      <c r="S1003" s="22">
        <v>12</v>
      </c>
      <c r="T1003" s="32">
        <v>1</v>
      </c>
      <c r="V1003" t="s">
        <v>2913</v>
      </c>
      <c r="W1003" t="str">
        <f t="shared" si="30"/>
        <v>AMBA</v>
      </c>
      <c r="X1003" s="31" t="str">
        <f t="shared" si="31"/>
        <v>CENS_AMBA</v>
      </c>
      <c r="Y1003" s="35">
        <v>0.68799999999999994</v>
      </c>
      <c r="Z1003" s="8">
        <f>IFERROR(IFERROR(VLOOKUP(G1003,'IVSET-Escuelas'!A:F,4,FALSE),VLOOKUP(M1003,'IVSET-Fines'!F:L,7,FALSE)),"-")</f>
        <v>8.3166018128395081E-2</v>
      </c>
    </row>
    <row r="1004" spans="1:26" ht="15" thickBot="1" x14ac:dyDescent="0.4">
      <c r="A1004" s="5" t="s">
        <v>2916</v>
      </c>
      <c r="B1004" s="5" t="s">
        <v>1532</v>
      </c>
      <c r="C1004" s="5" t="s">
        <v>1530</v>
      </c>
      <c r="D1004" s="5" t="s">
        <v>1531</v>
      </c>
      <c r="E1004" s="5">
        <v>614307</v>
      </c>
      <c r="F1004" s="5">
        <v>1</v>
      </c>
      <c r="G1004" s="5" t="s">
        <v>1758</v>
      </c>
      <c r="H1004" s="5" t="s">
        <v>20</v>
      </c>
      <c r="I1004" s="6" t="s">
        <v>142</v>
      </c>
      <c r="J1004" s="6" t="s">
        <v>139</v>
      </c>
      <c r="K1004" s="6" t="s">
        <v>1676</v>
      </c>
      <c r="L1004" s="6" t="s">
        <v>1759</v>
      </c>
      <c r="M1004" s="6"/>
      <c r="N1004" s="6" t="s">
        <v>22</v>
      </c>
      <c r="O1004" s="6" t="s">
        <v>23</v>
      </c>
      <c r="P1004" s="6" t="s">
        <v>27</v>
      </c>
      <c r="Q1004" s="6" t="s">
        <v>144</v>
      </c>
      <c r="R1004" s="19">
        <v>59</v>
      </c>
      <c r="S1004" s="20">
        <v>6</v>
      </c>
      <c r="T1004" s="32">
        <v>1</v>
      </c>
      <c r="V1004" t="s">
        <v>2913</v>
      </c>
      <c r="W1004" t="str">
        <f t="shared" si="30"/>
        <v>AMBA</v>
      </c>
      <c r="X1004" s="31" t="str">
        <f t="shared" si="31"/>
        <v>CENS_AMBA</v>
      </c>
      <c r="Y1004" s="35">
        <v>0.68799999999999994</v>
      </c>
      <c r="Z1004" s="8">
        <f>IFERROR(IFERROR(VLOOKUP(G1004,'IVSET-Escuelas'!A:F,4,FALSE),VLOOKUP(M1004,'IVSET-Fines'!F:L,7,FALSE)),"-")</f>
        <v>0.72934681177139282</v>
      </c>
    </row>
    <row r="1005" spans="1:26" ht="15" thickBot="1" x14ac:dyDescent="0.4">
      <c r="A1005" s="3" t="s">
        <v>2916</v>
      </c>
      <c r="B1005" s="3" t="s">
        <v>1780</v>
      </c>
      <c r="C1005" s="3" t="s">
        <v>1778</v>
      </c>
      <c r="D1005" s="3" t="s">
        <v>1779</v>
      </c>
      <c r="E1005" s="3">
        <v>623709</v>
      </c>
      <c r="F1005" s="3">
        <v>0</v>
      </c>
      <c r="G1005" s="3" t="s">
        <v>1835</v>
      </c>
      <c r="H1005" s="3" t="s">
        <v>20</v>
      </c>
      <c r="I1005" s="4" t="s">
        <v>142</v>
      </c>
      <c r="J1005" s="4" t="s">
        <v>21</v>
      </c>
      <c r="K1005" s="4"/>
      <c r="L1005" s="4" t="s">
        <v>154</v>
      </c>
      <c r="M1005" s="4"/>
      <c r="N1005" s="4" t="s">
        <v>22</v>
      </c>
      <c r="O1005" s="4" t="s">
        <v>23</v>
      </c>
      <c r="P1005" s="4" t="s">
        <v>27</v>
      </c>
      <c r="Q1005" s="4" t="s">
        <v>144</v>
      </c>
      <c r="R1005" s="21">
        <v>93</v>
      </c>
      <c r="S1005" s="22">
        <v>6</v>
      </c>
      <c r="T1005" s="32">
        <v>1</v>
      </c>
      <c r="V1005" t="s">
        <v>2913</v>
      </c>
      <c r="W1005" t="str">
        <f t="shared" si="30"/>
        <v>AMBA</v>
      </c>
      <c r="X1005" s="31" t="str">
        <f t="shared" si="31"/>
        <v>CENS_AMBA</v>
      </c>
      <c r="Y1005" s="35">
        <v>0.69099999999999995</v>
      </c>
      <c r="Z1005" s="8">
        <f>IFERROR(IFERROR(VLOOKUP(G1005,'IVSET-Escuelas'!A:F,4,FALSE),VLOOKUP(M1005,'IVSET-Fines'!F:L,7,FALSE)),"-")</f>
        <v>0.33995223045349121</v>
      </c>
    </row>
    <row r="1006" spans="1:26" ht="15" thickBot="1" x14ac:dyDescent="0.4">
      <c r="A1006" s="3" t="s">
        <v>2916</v>
      </c>
      <c r="B1006" s="3" t="s">
        <v>222</v>
      </c>
      <c r="C1006" s="3" t="s">
        <v>1154</v>
      </c>
      <c r="D1006" s="3" t="s">
        <v>1155</v>
      </c>
      <c r="E1006" s="3">
        <v>605750</v>
      </c>
      <c r="F1006" s="3">
        <v>0</v>
      </c>
      <c r="G1006" s="3" t="s">
        <v>1171</v>
      </c>
      <c r="H1006" s="3" t="s">
        <v>20</v>
      </c>
      <c r="I1006" s="4" t="s">
        <v>142</v>
      </c>
      <c r="J1006" s="4" t="s">
        <v>21</v>
      </c>
      <c r="K1006" s="4"/>
      <c r="L1006" s="4" t="s">
        <v>1172</v>
      </c>
      <c r="M1006" s="4"/>
      <c r="N1006" s="4" t="s">
        <v>22</v>
      </c>
      <c r="O1006" s="4" t="s">
        <v>23</v>
      </c>
      <c r="P1006" s="4" t="s">
        <v>27</v>
      </c>
      <c r="Q1006" s="4" t="s">
        <v>144</v>
      </c>
      <c r="R1006" s="21">
        <v>304</v>
      </c>
      <c r="S1006" s="22">
        <v>16</v>
      </c>
      <c r="T1006" s="32">
        <v>1</v>
      </c>
      <c r="V1006" t="s">
        <v>2913</v>
      </c>
      <c r="W1006" t="str">
        <f t="shared" si="30"/>
        <v>AMBA</v>
      </c>
      <c r="X1006" s="31" t="str">
        <f t="shared" si="31"/>
        <v>CENS_AMBA</v>
      </c>
      <c r="Y1006" s="35">
        <v>0.69299999999999995</v>
      </c>
      <c r="Z1006" s="8">
        <f>IFERROR(IFERROR(VLOOKUP(G1006,'IVSET-Escuelas'!A:F,4,FALSE),VLOOKUP(M1006,'IVSET-Fines'!F:L,7,FALSE)),"-")</f>
        <v>0.32618668675422668</v>
      </c>
    </row>
    <row r="1007" spans="1:26" ht="15" thickBot="1" x14ac:dyDescent="0.4">
      <c r="A1007" s="5" t="s">
        <v>2916</v>
      </c>
      <c r="B1007" s="5" t="s">
        <v>1257</v>
      </c>
      <c r="C1007" s="5" t="s">
        <v>1255</v>
      </c>
      <c r="D1007" s="5" t="s">
        <v>1256</v>
      </c>
      <c r="E1007" s="5">
        <v>621167</v>
      </c>
      <c r="F1007" s="5">
        <v>0</v>
      </c>
      <c r="G1007" s="5" t="s">
        <v>1292</v>
      </c>
      <c r="H1007" s="5" t="s">
        <v>20</v>
      </c>
      <c r="I1007" s="6" t="s">
        <v>142</v>
      </c>
      <c r="J1007" s="6" t="s">
        <v>21</v>
      </c>
      <c r="K1007" s="6"/>
      <c r="L1007" s="6" t="s">
        <v>1293</v>
      </c>
      <c r="M1007" s="6"/>
      <c r="N1007" s="6" t="s">
        <v>22</v>
      </c>
      <c r="O1007" s="6" t="s">
        <v>23</v>
      </c>
      <c r="P1007" s="6" t="s">
        <v>27</v>
      </c>
      <c r="Q1007" s="6" t="s">
        <v>144</v>
      </c>
      <c r="R1007" s="19">
        <v>80</v>
      </c>
      <c r="S1007" s="20">
        <v>6</v>
      </c>
      <c r="T1007" s="32">
        <v>1</v>
      </c>
      <c r="V1007" t="s">
        <v>2913</v>
      </c>
      <c r="W1007" t="str">
        <f t="shared" si="30"/>
        <v>AMBA</v>
      </c>
      <c r="X1007" s="31" t="str">
        <f t="shared" si="31"/>
        <v>CENS_AMBA</v>
      </c>
      <c r="Y1007" s="35">
        <v>0.69299999999999995</v>
      </c>
      <c r="Z1007" s="8">
        <f>IFERROR(IFERROR(VLOOKUP(G1007,'IVSET-Escuelas'!A:F,4,FALSE),VLOOKUP(M1007,'IVSET-Fines'!F:L,7,FALSE)),"-")</f>
        <v>0.89042377471923828</v>
      </c>
    </row>
    <row r="1008" spans="1:26" ht="15" thickBot="1" x14ac:dyDescent="0.4">
      <c r="A1008" s="5" t="s">
        <v>2916</v>
      </c>
      <c r="B1008" s="5" t="s">
        <v>19</v>
      </c>
      <c r="C1008" s="5" t="s">
        <v>17</v>
      </c>
      <c r="D1008" s="5" t="s">
        <v>18</v>
      </c>
      <c r="E1008" s="5">
        <v>620391</v>
      </c>
      <c r="F1008" s="5">
        <v>0</v>
      </c>
      <c r="G1008" s="5" t="s">
        <v>145</v>
      </c>
      <c r="H1008" s="5" t="s">
        <v>20</v>
      </c>
      <c r="I1008" s="6" t="s">
        <v>142</v>
      </c>
      <c r="J1008" s="6" t="s">
        <v>21</v>
      </c>
      <c r="K1008" s="6"/>
      <c r="L1008" s="6" t="s">
        <v>146</v>
      </c>
      <c r="M1008" s="6"/>
      <c r="N1008" s="6" t="s">
        <v>22</v>
      </c>
      <c r="O1008" s="6" t="s">
        <v>23</v>
      </c>
      <c r="P1008" s="6" t="s">
        <v>27</v>
      </c>
      <c r="Q1008" s="6" t="s">
        <v>144</v>
      </c>
      <c r="R1008" s="19">
        <v>234</v>
      </c>
      <c r="S1008" s="20">
        <v>11</v>
      </c>
      <c r="T1008" s="32">
        <v>1</v>
      </c>
      <c r="V1008" t="s">
        <v>2913</v>
      </c>
      <c r="W1008" t="str">
        <f t="shared" si="30"/>
        <v>AMBA</v>
      </c>
      <c r="X1008" s="31" t="str">
        <f t="shared" si="31"/>
        <v>CENS_AMBA</v>
      </c>
      <c r="Y1008" s="35">
        <v>0.69299999999999995</v>
      </c>
      <c r="Z1008" s="8">
        <f>IFERROR(IFERROR(VLOOKUP(G1008,'IVSET-Escuelas'!A:F,4,FALSE),VLOOKUP(M1008,'IVSET-Fines'!F:L,7,FALSE)),"-")</f>
        <v>0.13444867730140689</v>
      </c>
    </row>
    <row r="1009" spans="1:26" ht="15" thickBot="1" x14ac:dyDescent="0.4">
      <c r="A1009" s="3" t="s">
        <v>2916</v>
      </c>
      <c r="B1009" s="3" t="s">
        <v>222</v>
      </c>
      <c r="C1009" s="3" t="s">
        <v>2047</v>
      </c>
      <c r="D1009" s="3" t="s">
        <v>2048</v>
      </c>
      <c r="E1009" s="3">
        <v>623974</v>
      </c>
      <c r="F1009" s="3">
        <v>0</v>
      </c>
      <c r="G1009" s="3" t="s">
        <v>2065</v>
      </c>
      <c r="H1009" s="3" t="s">
        <v>20</v>
      </c>
      <c r="I1009" s="4" t="s">
        <v>142</v>
      </c>
      <c r="J1009" s="4" t="s">
        <v>21</v>
      </c>
      <c r="K1009" s="4"/>
      <c r="L1009" s="4" t="s">
        <v>638</v>
      </c>
      <c r="M1009" s="4"/>
      <c r="N1009" s="4" t="s">
        <v>22</v>
      </c>
      <c r="O1009" s="4" t="s">
        <v>23</v>
      </c>
      <c r="P1009" s="4" t="s">
        <v>27</v>
      </c>
      <c r="Q1009" s="4" t="s">
        <v>144</v>
      </c>
      <c r="R1009" s="21">
        <v>123</v>
      </c>
      <c r="S1009" s="22">
        <v>6</v>
      </c>
      <c r="T1009" s="32">
        <v>1</v>
      </c>
      <c r="V1009" t="s">
        <v>2913</v>
      </c>
      <c r="W1009" t="str">
        <f t="shared" si="30"/>
        <v>AMBA</v>
      </c>
      <c r="X1009" s="31" t="str">
        <f t="shared" si="31"/>
        <v>CENS_AMBA</v>
      </c>
      <c r="Y1009" s="35">
        <v>0.69399999999999995</v>
      </c>
      <c r="Z1009" s="8">
        <f>IFERROR(IFERROR(VLOOKUP(G1009,'IVSET-Escuelas'!A:F,4,FALSE),VLOOKUP(M1009,'IVSET-Fines'!F:L,7,FALSE)),"-")</f>
        <v>0.57854759693145752</v>
      </c>
    </row>
    <row r="1010" spans="1:26" ht="15" thickBot="1" x14ac:dyDescent="0.4">
      <c r="A1010" s="5" t="s">
        <v>2916</v>
      </c>
      <c r="B1010" s="5" t="s">
        <v>817</v>
      </c>
      <c r="C1010" s="5" t="s">
        <v>600</v>
      </c>
      <c r="D1010" s="5" t="s">
        <v>2661</v>
      </c>
      <c r="E1010" s="5">
        <v>623643</v>
      </c>
      <c r="F1010" s="5">
        <v>0</v>
      </c>
      <c r="G1010" s="5" t="s">
        <v>2703</v>
      </c>
      <c r="H1010" s="5" t="s">
        <v>20</v>
      </c>
      <c r="I1010" s="6" t="s">
        <v>142</v>
      </c>
      <c r="J1010" s="6" t="s">
        <v>21</v>
      </c>
      <c r="K1010" s="6"/>
      <c r="L1010" s="6" t="s">
        <v>2142</v>
      </c>
      <c r="M1010" s="6"/>
      <c r="N1010" s="6" t="s">
        <v>22</v>
      </c>
      <c r="O1010" s="6" t="s">
        <v>23</v>
      </c>
      <c r="P1010" s="6" t="s">
        <v>27</v>
      </c>
      <c r="Q1010" s="6" t="s">
        <v>144</v>
      </c>
      <c r="R1010" s="19">
        <v>54</v>
      </c>
      <c r="S1010" s="20">
        <v>6</v>
      </c>
      <c r="T1010" s="32">
        <v>1</v>
      </c>
      <c r="V1010" t="s">
        <v>2913</v>
      </c>
      <c r="W1010" t="str">
        <f t="shared" si="30"/>
        <v>AMBA</v>
      </c>
      <c r="X1010" s="31" t="str">
        <f t="shared" si="31"/>
        <v>CENS_AMBA</v>
      </c>
      <c r="Y1010" s="35">
        <v>0.69499999999999995</v>
      </c>
      <c r="Z1010" s="8">
        <f>IFERROR(IFERROR(VLOOKUP(G1010,'IVSET-Escuelas'!A:F,4,FALSE),VLOOKUP(M1010,'IVSET-Fines'!F:L,7,FALSE)),"-")</f>
        <v>0.45876166224479681</v>
      </c>
    </row>
    <row r="1011" spans="1:26" ht="15" thickBot="1" x14ac:dyDescent="0.4">
      <c r="A1011" s="5" t="s">
        <v>2916</v>
      </c>
      <c r="B1011" s="5" t="s">
        <v>257</v>
      </c>
      <c r="C1011" s="5" t="s">
        <v>254</v>
      </c>
      <c r="D1011" s="5" t="s">
        <v>256</v>
      </c>
      <c r="E1011" s="5">
        <v>624174</v>
      </c>
      <c r="F1011" s="5">
        <v>0</v>
      </c>
      <c r="G1011" s="5" t="s">
        <v>344</v>
      </c>
      <c r="H1011" s="5" t="s">
        <v>20</v>
      </c>
      <c r="I1011" s="6" t="s">
        <v>142</v>
      </c>
      <c r="J1011" s="6" t="s">
        <v>21</v>
      </c>
      <c r="K1011" s="6"/>
      <c r="L1011" s="6" t="s">
        <v>154</v>
      </c>
      <c r="M1011" s="6"/>
      <c r="N1011" s="6" t="s">
        <v>22</v>
      </c>
      <c r="O1011" s="6" t="s">
        <v>23</v>
      </c>
      <c r="P1011" s="6" t="s">
        <v>27</v>
      </c>
      <c r="Q1011" s="6" t="s">
        <v>144</v>
      </c>
      <c r="R1011" s="19">
        <v>120</v>
      </c>
      <c r="S1011" s="20">
        <v>4</v>
      </c>
      <c r="T1011" s="32">
        <v>1</v>
      </c>
      <c r="V1011" t="s">
        <v>2913</v>
      </c>
      <c r="W1011" t="str">
        <f t="shared" si="30"/>
        <v>AMBA</v>
      </c>
      <c r="X1011" s="31" t="str">
        <f t="shared" si="31"/>
        <v>CENS_AMBA</v>
      </c>
      <c r="Y1011" s="35">
        <v>0.70099999999999996</v>
      </c>
      <c r="Z1011" s="8">
        <f>IFERROR(IFERROR(VLOOKUP(G1011,'IVSET-Escuelas'!A:F,4,FALSE),VLOOKUP(M1011,'IVSET-Fines'!F:L,7,FALSE)),"-")</f>
        <v>0.52418047189712524</v>
      </c>
    </row>
    <row r="1012" spans="1:26" ht="15" thickBot="1" x14ac:dyDescent="0.4">
      <c r="A1012" s="5" t="s">
        <v>2916</v>
      </c>
      <c r="B1012" s="5" t="s">
        <v>1780</v>
      </c>
      <c r="C1012" s="5" t="s">
        <v>1778</v>
      </c>
      <c r="D1012" s="5" t="s">
        <v>1779</v>
      </c>
      <c r="E1012" s="5">
        <v>609387</v>
      </c>
      <c r="F1012" s="5">
        <v>0</v>
      </c>
      <c r="G1012" s="5" t="s">
        <v>1832</v>
      </c>
      <c r="H1012" s="5" t="s">
        <v>20</v>
      </c>
      <c r="I1012" s="6" t="s">
        <v>142</v>
      </c>
      <c r="J1012" s="6" t="s">
        <v>21</v>
      </c>
      <c r="K1012" s="6"/>
      <c r="L1012" s="6" t="s">
        <v>501</v>
      </c>
      <c r="M1012" s="6"/>
      <c r="N1012" s="6" t="s">
        <v>22</v>
      </c>
      <c r="O1012" s="6" t="s">
        <v>23</v>
      </c>
      <c r="P1012" s="6" t="s">
        <v>27</v>
      </c>
      <c r="Q1012" s="6" t="s">
        <v>144</v>
      </c>
      <c r="R1012" s="19">
        <v>163</v>
      </c>
      <c r="S1012" s="20">
        <v>7</v>
      </c>
      <c r="T1012" s="32">
        <v>1</v>
      </c>
      <c r="V1012" t="s">
        <v>2913</v>
      </c>
      <c r="W1012" t="str">
        <f t="shared" si="30"/>
        <v>AMBA</v>
      </c>
      <c r="X1012" s="31" t="str">
        <f t="shared" si="31"/>
        <v>CENS_AMBA</v>
      </c>
      <c r="Y1012" s="35">
        <v>0.70699999999999996</v>
      </c>
      <c r="Z1012" s="8">
        <f>IFERROR(IFERROR(VLOOKUP(G1012,'IVSET-Escuelas'!A:F,4,FALSE),VLOOKUP(M1012,'IVSET-Fines'!F:L,7,FALSE)),"-")</f>
        <v>0.60633772611618042</v>
      </c>
    </row>
    <row r="1013" spans="1:26" ht="15" thickBot="1" x14ac:dyDescent="0.4">
      <c r="A1013" s="3" t="s">
        <v>2916</v>
      </c>
      <c r="B1013" s="3" t="s">
        <v>222</v>
      </c>
      <c r="C1013" s="3" t="s">
        <v>227</v>
      </c>
      <c r="D1013" s="3" t="s">
        <v>2603</v>
      </c>
      <c r="E1013" s="3">
        <v>624127</v>
      </c>
      <c r="F1013" s="3">
        <v>0</v>
      </c>
      <c r="G1013" s="3" t="s">
        <v>2624</v>
      </c>
      <c r="H1013" s="3" t="s">
        <v>20</v>
      </c>
      <c r="I1013" s="4" t="s">
        <v>142</v>
      </c>
      <c r="J1013" s="4" t="s">
        <v>21</v>
      </c>
      <c r="K1013" s="4"/>
      <c r="L1013" s="4" t="s">
        <v>587</v>
      </c>
      <c r="M1013" s="4"/>
      <c r="N1013" s="4" t="s">
        <v>22</v>
      </c>
      <c r="O1013" s="4" t="s">
        <v>23</v>
      </c>
      <c r="P1013" s="4" t="s">
        <v>27</v>
      </c>
      <c r="Q1013" s="4" t="s">
        <v>144</v>
      </c>
      <c r="R1013" s="21">
        <v>149</v>
      </c>
      <c r="S1013" s="22">
        <v>6</v>
      </c>
      <c r="T1013" s="32">
        <v>1</v>
      </c>
      <c r="V1013" t="s">
        <v>2913</v>
      </c>
      <c r="W1013" t="str">
        <f t="shared" si="30"/>
        <v>AMBA</v>
      </c>
      <c r="X1013" s="31" t="str">
        <f t="shared" si="31"/>
        <v>CENS_AMBA</v>
      </c>
      <c r="Y1013" s="35">
        <v>0.70699999999999996</v>
      </c>
      <c r="Z1013" s="8">
        <f>IFERROR(IFERROR(VLOOKUP(G1013,'IVSET-Escuelas'!A:F,4,FALSE),VLOOKUP(M1013,'IVSET-Fines'!F:L,7,FALSE)),"-")</f>
        <v>0.70124799013137817</v>
      </c>
    </row>
    <row r="1014" spans="1:26" ht="15" thickBot="1" x14ac:dyDescent="0.4">
      <c r="A1014" s="5" t="s">
        <v>2916</v>
      </c>
      <c r="B1014" s="5" t="s">
        <v>356</v>
      </c>
      <c r="C1014" s="5" t="s">
        <v>353</v>
      </c>
      <c r="D1014" s="5" t="s">
        <v>355</v>
      </c>
      <c r="E1014" s="5">
        <v>624533</v>
      </c>
      <c r="F1014" s="5">
        <v>0</v>
      </c>
      <c r="G1014" s="5" t="s">
        <v>406</v>
      </c>
      <c r="H1014" s="5" t="s">
        <v>20</v>
      </c>
      <c r="I1014" s="6" t="s">
        <v>142</v>
      </c>
      <c r="J1014" s="6" t="s">
        <v>21</v>
      </c>
      <c r="K1014" s="6"/>
      <c r="L1014" s="6" t="s">
        <v>407</v>
      </c>
      <c r="M1014" s="6"/>
      <c r="N1014" s="6" t="s">
        <v>22</v>
      </c>
      <c r="O1014" s="6" t="s">
        <v>23</v>
      </c>
      <c r="P1014" s="6" t="s">
        <v>27</v>
      </c>
      <c r="Q1014" s="6" t="s">
        <v>144</v>
      </c>
      <c r="R1014" s="19">
        <v>92</v>
      </c>
      <c r="S1014" s="20">
        <v>4</v>
      </c>
      <c r="T1014" s="32">
        <v>1</v>
      </c>
      <c r="V1014" t="s">
        <v>2913</v>
      </c>
      <c r="W1014" t="str">
        <f t="shared" si="30"/>
        <v>AMBA</v>
      </c>
      <c r="X1014" s="31" t="str">
        <f t="shared" si="31"/>
        <v>CENS_AMBA</v>
      </c>
      <c r="Y1014" s="35">
        <v>0.70799999999999996</v>
      </c>
      <c r="Z1014" s="8">
        <f>IFERROR(IFERROR(VLOOKUP(G1014,'IVSET-Escuelas'!A:F,4,FALSE),VLOOKUP(M1014,'IVSET-Fines'!F:L,7,FALSE)),"-")</f>
        <v>0.47918406128883362</v>
      </c>
    </row>
    <row r="1015" spans="1:26" ht="15" thickBot="1" x14ac:dyDescent="0.4">
      <c r="A1015" s="5" t="s">
        <v>2916</v>
      </c>
      <c r="B1015" s="5" t="s">
        <v>1860</v>
      </c>
      <c r="C1015" s="5" t="s">
        <v>875</v>
      </c>
      <c r="D1015" s="5" t="s">
        <v>2816</v>
      </c>
      <c r="E1015" s="5">
        <v>623731</v>
      </c>
      <c r="F1015" s="5">
        <v>0</v>
      </c>
      <c r="G1015" s="5" t="s">
        <v>2831</v>
      </c>
      <c r="H1015" s="5" t="s">
        <v>20</v>
      </c>
      <c r="I1015" s="6" t="s">
        <v>142</v>
      </c>
      <c r="J1015" s="6" t="s">
        <v>21</v>
      </c>
      <c r="K1015" s="6"/>
      <c r="L1015" s="6" t="s">
        <v>341</v>
      </c>
      <c r="M1015" s="6"/>
      <c r="N1015" s="6" t="s">
        <v>22</v>
      </c>
      <c r="O1015" s="6" t="s">
        <v>23</v>
      </c>
      <c r="P1015" s="6" t="s">
        <v>27</v>
      </c>
      <c r="Q1015" s="6" t="s">
        <v>144</v>
      </c>
      <c r="R1015" s="19">
        <v>61</v>
      </c>
      <c r="S1015" s="20">
        <v>5</v>
      </c>
      <c r="T1015" s="32">
        <v>1</v>
      </c>
      <c r="V1015" t="s">
        <v>2913</v>
      </c>
      <c r="W1015" t="str">
        <f t="shared" si="30"/>
        <v>AMBA</v>
      </c>
      <c r="X1015" s="31" t="str">
        <f t="shared" si="31"/>
        <v>CENS_AMBA</v>
      </c>
      <c r="Y1015" s="35">
        <v>0.71</v>
      </c>
      <c r="Z1015" s="8">
        <f>IFERROR(IFERROR(VLOOKUP(G1015,'IVSET-Escuelas'!A:F,4,FALSE),VLOOKUP(M1015,'IVSET-Fines'!F:L,7,FALSE)),"-")</f>
        <v>0.51056170463562012</v>
      </c>
    </row>
    <row r="1016" spans="1:26" ht="15" thickBot="1" x14ac:dyDescent="0.4">
      <c r="A1016" s="3" t="s">
        <v>2916</v>
      </c>
      <c r="B1016" s="3" t="s">
        <v>1532</v>
      </c>
      <c r="C1016" s="3" t="s">
        <v>1530</v>
      </c>
      <c r="D1016" s="3" t="s">
        <v>1531</v>
      </c>
      <c r="E1016" s="3">
        <v>623619</v>
      </c>
      <c r="F1016" s="3">
        <v>0</v>
      </c>
      <c r="G1016" s="3" t="s">
        <v>1740</v>
      </c>
      <c r="H1016" s="3" t="s">
        <v>20</v>
      </c>
      <c r="I1016" s="4" t="s">
        <v>142</v>
      </c>
      <c r="J1016" s="4" t="s">
        <v>21</v>
      </c>
      <c r="K1016" s="4"/>
      <c r="L1016" s="4" t="s">
        <v>1741</v>
      </c>
      <c r="M1016" s="4"/>
      <c r="N1016" s="4" t="s">
        <v>22</v>
      </c>
      <c r="O1016" s="4" t="s">
        <v>23</v>
      </c>
      <c r="P1016" s="4" t="s">
        <v>27</v>
      </c>
      <c r="Q1016" s="4" t="s">
        <v>144</v>
      </c>
      <c r="R1016" s="21">
        <v>67</v>
      </c>
      <c r="S1016" s="22">
        <v>3</v>
      </c>
      <c r="T1016" s="32">
        <v>1</v>
      </c>
      <c r="V1016" t="s">
        <v>2913</v>
      </c>
      <c r="W1016" t="str">
        <f t="shared" si="30"/>
        <v>AMBA</v>
      </c>
      <c r="X1016" s="31" t="str">
        <f t="shared" si="31"/>
        <v>CENS_AMBA</v>
      </c>
      <c r="Y1016" s="35">
        <v>0.71499999999999997</v>
      </c>
      <c r="Z1016" s="8">
        <f>IFERROR(IFERROR(VLOOKUP(G1016,'IVSET-Escuelas'!A:F,4,FALSE),VLOOKUP(M1016,'IVSET-Fines'!F:L,7,FALSE)),"-")</f>
        <v>0.93998032808303833</v>
      </c>
    </row>
    <row r="1017" spans="1:26" ht="15" thickBot="1" x14ac:dyDescent="0.4">
      <c r="A1017" s="3" t="s">
        <v>2916</v>
      </c>
      <c r="B1017" s="3" t="s">
        <v>19</v>
      </c>
      <c r="C1017" s="3" t="s">
        <v>17</v>
      </c>
      <c r="D1017" s="3" t="s">
        <v>18</v>
      </c>
      <c r="E1017" s="3">
        <v>600727</v>
      </c>
      <c r="F1017" s="3">
        <v>0</v>
      </c>
      <c r="G1017" s="3" t="s">
        <v>179</v>
      </c>
      <c r="H1017" s="3" t="s">
        <v>20</v>
      </c>
      <c r="I1017" s="4" t="s">
        <v>142</v>
      </c>
      <c r="J1017" s="4" t="s">
        <v>21</v>
      </c>
      <c r="K1017" s="4"/>
      <c r="L1017" s="4" t="s">
        <v>180</v>
      </c>
      <c r="M1017" s="4"/>
      <c r="N1017" s="4" t="s">
        <v>22</v>
      </c>
      <c r="O1017" s="4" t="s">
        <v>23</v>
      </c>
      <c r="P1017" s="4" t="s">
        <v>27</v>
      </c>
      <c r="Q1017" s="4" t="s">
        <v>144</v>
      </c>
      <c r="R1017" s="21">
        <v>403</v>
      </c>
      <c r="S1017" s="22">
        <v>14</v>
      </c>
      <c r="T1017" s="32">
        <v>1</v>
      </c>
      <c r="V1017" t="s">
        <v>2913</v>
      </c>
      <c r="W1017" t="str">
        <f t="shared" si="30"/>
        <v>AMBA</v>
      </c>
      <c r="X1017" s="31" t="str">
        <f t="shared" si="31"/>
        <v>CENS_AMBA</v>
      </c>
      <c r="Y1017" s="35">
        <v>0.71599999999999997</v>
      </c>
      <c r="Z1017" s="8">
        <f>IFERROR(IFERROR(VLOOKUP(G1017,'IVSET-Escuelas'!A:F,4,FALSE),VLOOKUP(M1017,'IVSET-Fines'!F:L,7,FALSE)),"-")</f>
        <v>0.35270282626152039</v>
      </c>
    </row>
    <row r="1018" spans="1:26" ht="15" thickBot="1" x14ac:dyDescent="0.4">
      <c r="A1018" s="5" t="s">
        <v>2916</v>
      </c>
      <c r="B1018" s="5" t="s">
        <v>19</v>
      </c>
      <c r="C1018" s="5" t="s">
        <v>17</v>
      </c>
      <c r="D1018" s="5" t="s">
        <v>18</v>
      </c>
      <c r="E1018" s="5">
        <v>623591</v>
      </c>
      <c r="F1018" s="5">
        <v>0</v>
      </c>
      <c r="G1018" s="5" t="s">
        <v>167</v>
      </c>
      <c r="H1018" s="5" t="s">
        <v>20</v>
      </c>
      <c r="I1018" s="6" t="s">
        <v>142</v>
      </c>
      <c r="J1018" s="6" t="s">
        <v>21</v>
      </c>
      <c r="K1018" s="6"/>
      <c r="L1018" s="6" t="s">
        <v>168</v>
      </c>
      <c r="M1018" s="6"/>
      <c r="N1018" s="6" t="s">
        <v>22</v>
      </c>
      <c r="O1018" s="6" t="s">
        <v>23</v>
      </c>
      <c r="P1018" s="6" t="s">
        <v>27</v>
      </c>
      <c r="Q1018" s="6" t="s">
        <v>144</v>
      </c>
      <c r="R1018" s="19">
        <v>63</v>
      </c>
      <c r="S1018" s="20">
        <v>8</v>
      </c>
      <c r="T1018" s="32">
        <v>1</v>
      </c>
      <c r="V1018" t="s">
        <v>2913</v>
      </c>
      <c r="W1018" t="str">
        <f t="shared" si="30"/>
        <v>AMBA</v>
      </c>
      <c r="X1018" s="31" t="str">
        <f t="shared" si="31"/>
        <v>CENS_AMBA</v>
      </c>
      <c r="Y1018" s="35">
        <v>0.71899999999999997</v>
      </c>
      <c r="Z1018" s="8">
        <f>IFERROR(IFERROR(VLOOKUP(G1018,'IVSET-Escuelas'!A:F,4,FALSE),VLOOKUP(M1018,'IVSET-Fines'!F:L,7,FALSE)),"-")</f>
        <v>0.11039067059755329</v>
      </c>
    </row>
    <row r="1019" spans="1:26" ht="15" thickBot="1" x14ac:dyDescent="0.4">
      <c r="A1019" s="3" t="s">
        <v>2916</v>
      </c>
      <c r="B1019" s="3" t="s">
        <v>1860</v>
      </c>
      <c r="C1019" s="3" t="s">
        <v>875</v>
      </c>
      <c r="D1019" s="3" t="s">
        <v>2816</v>
      </c>
      <c r="E1019" s="3">
        <v>623730</v>
      </c>
      <c r="F1019" s="3">
        <v>0</v>
      </c>
      <c r="G1019" s="3" t="s">
        <v>2829</v>
      </c>
      <c r="H1019" s="3" t="s">
        <v>20</v>
      </c>
      <c r="I1019" s="4" t="s">
        <v>142</v>
      </c>
      <c r="J1019" s="4" t="s">
        <v>21</v>
      </c>
      <c r="K1019" s="4"/>
      <c r="L1019" s="4" t="s">
        <v>2830</v>
      </c>
      <c r="M1019" s="4"/>
      <c r="N1019" s="4" t="s">
        <v>22</v>
      </c>
      <c r="O1019" s="4" t="s">
        <v>23</v>
      </c>
      <c r="P1019" s="4" t="s">
        <v>27</v>
      </c>
      <c r="Q1019" s="4" t="s">
        <v>144</v>
      </c>
      <c r="R1019" s="21">
        <v>56</v>
      </c>
      <c r="S1019" s="22">
        <v>3</v>
      </c>
      <c r="T1019" s="32">
        <v>1</v>
      </c>
      <c r="V1019" t="s">
        <v>2913</v>
      </c>
      <c r="W1019" t="str">
        <f t="shared" si="30"/>
        <v>AMBA</v>
      </c>
      <c r="X1019" s="31" t="str">
        <f t="shared" si="31"/>
        <v>CENS_AMBA</v>
      </c>
      <c r="Y1019" s="35">
        <v>0.72</v>
      </c>
      <c r="Z1019" s="8">
        <f>IFERROR(IFERROR(VLOOKUP(G1019,'IVSET-Escuelas'!A:F,4,FALSE),VLOOKUP(M1019,'IVSET-Fines'!F:L,7,FALSE)),"-")</f>
        <v>0.62955284118652344</v>
      </c>
    </row>
    <row r="1020" spans="1:26" ht="15" thickBot="1" x14ac:dyDescent="0.4">
      <c r="A1020" s="3" t="s">
        <v>2916</v>
      </c>
      <c r="B1020" s="3" t="s">
        <v>1780</v>
      </c>
      <c r="C1020" s="3" t="s">
        <v>1248</v>
      </c>
      <c r="D1020" s="3" t="s">
        <v>2348</v>
      </c>
      <c r="E1020" s="3">
        <v>623720</v>
      </c>
      <c r="F1020" s="3">
        <v>0</v>
      </c>
      <c r="G1020" s="3" t="s">
        <v>2379</v>
      </c>
      <c r="H1020" s="3" t="s">
        <v>20</v>
      </c>
      <c r="I1020" s="4" t="s">
        <v>142</v>
      </c>
      <c r="J1020" s="4" t="s">
        <v>21</v>
      </c>
      <c r="K1020" s="4"/>
      <c r="L1020" s="4" t="s">
        <v>156</v>
      </c>
      <c r="M1020" s="4"/>
      <c r="N1020" s="4" t="s">
        <v>22</v>
      </c>
      <c r="O1020" s="4" t="s">
        <v>23</v>
      </c>
      <c r="P1020" s="4" t="s">
        <v>27</v>
      </c>
      <c r="Q1020" s="4" t="s">
        <v>144</v>
      </c>
      <c r="R1020" s="21">
        <v>131</v>
      </c>
      <c r="S1020" s="22">
        <v>8</v>
      </c>
      <c r="T1020" s="32">
        <v>1</v>
      </c>
      <c r="V1020" t="s">
        <v>2913</v>
      </c>
      <c r="W1020" t="str">
        <f t="shared" si="30"/>
        <v>AMBA</v>
      </c>
      <c r="X1020" s="31" t="str">
        <f t="shared" si="31"/>
        <v>CENS_AMBA</v>
      </c>
      <c r="Y1020" s="35">
        <v>0.72199999999999998</v>
      </c>
      <c r="Z1020" s="8">
        <f>IFERROR(IFERROR(VLOOKUP(G1020,'IVSET-Escuelas'!A:F,4,FALSE),VLOOKUP(M1020,'IVSET-Fines'!F:L,7,FALSE)),"-")</f>
        <v>0.39154052734375</v>
      </c>
    </row>
    <row r="1021" spans="1:26" ht="15" thickBot="1" x14ac:dyDescent="0.4">
      <c r="A1021" s="3" t="s">
        <v>2916</v>
      </c>
      <c r="B1021" s="3" t="s">
        <v>356</v>
      </c>
      <c r="C1021" s="3" t="s">
        <v>1359</v>
      </c>
      <c r="D1021" s="3" t="s">
        <v>1360</v>
      </c>
      <c r="E1021" s="3">
        <v>621005</v>
      </c>
      <c r="F1021" s="3">
        <v>0</v>
      </c>
      <c r="G1021" s="3" t="s">
        <v>1435</v>
      </c>
      <c r="H1021" s="3" t="s">
        <v>20</v>
      </c>
      <c r="I1021" s="4" t="s">
        <v>142</v>
      </c>
      <c r="J1021" s="4" t="s">
        <v>21</v>
      </c>
      <c r="K1021" s="4"/>
      <c r="L1021" s="4" t="s">
        <v>1135</v>
      </c>
      <c r="M1021" s="4"/>
      <c r="N1021" s="4" t="s">
        <v>22</v>
      </c>
      <c r="O1021" s="4" t="s">
        <v>23</v>
      </c>
      <c r="P1021" s="4" t="s">
        <v>27</v>
      </c>
      <c r="Q1021" s="4" t="s">
        <v>144</v>
      </c>
      <c r="R1021" s="21">
        <v>101</v>
      </c>
      <c r="S1021" s="22">
        <v>6</v>
      </c>
      <c r="T1021" s="32">
        <v>1</v>
      </c>
      <c r="V1021" t="s">
        <v>2913</v>
      </c>
      <c r="W1021" t="str">
        <f t="shared" si="30"/>
        <v>AMBA</v>
      </c>
      <c r="X1021" s="31" t="str">
        <f t="shared" si="31"/>
        <v>CENS_AMBA</v>
      </c>
      <c r="Y1021" s="35">
        <v>0.72299999999999998</v>
      </c>
      <c r="Z1021" s="8">
        <f>IFERROR(IFERROR(VLOOKUP(G1021,'IVSET-Escuelas'!A:F,4,FALSE),VLOOKUP(M1021,'IVSET-Fines'!F:L,7,FALSE)),"-")</f>
        <v>0.97117316722869873</v>
      </c>
    </row>
    <row r="1022" spans="1:26" ht="15" thickBot="1" x14ac:dyDescent="0.4">
      <c r="A1022" s="5" t="s">
        <v>2916</v>
      </c>
      <c r="B1022" s="5" t="s">
        <v>19</v>
      </c>
      <c r="C1022" s="5" t="s">
        <v>252</v>
      </c>
      <c r="D1022" s="5" t="s">
        <v>2566</v>
      </c>
      <c r="E1022" s="5">
        <v>623937</v>
      </c>
      <c r="F1022" s="5">
        <v>0</v>
      </c>
      <c r="G1022" s="5" t="s">
        <v>2586</v>
      </c>
      <c r="H1022" s="5" t="s">
        <v>20</v>
      </c>
      <c r="I1022" s="6" t="s">
        <v>142</v>
      </c>
      <c r="J1022" s="6" t="s">
        <v>21</v>
      </c>
      <c r="K1022" s="6"/>
      <c r="L1022" s="6" t="s">
        <v>587</v>
      </c>
      <c r="M1022" s="6"/>
      <c r="N1022" s="6" t="s">
        <v>22</v>
      </c>
      <c r="O1022" s="6" t="s">
        <v>23</v>
      </c>
      <c r="P1022" s="6" t="s">
        <v>27</v>
      </c>
      <c r="Q1022" s="6" t="s">
        <v>144</v>
      </c>
      <c r="R1022" s="19">
        <v>179</v>
      </c>
      <c r="S1022" s="20">
        <v>9</v>
      </c>
      <c r="T1022" s="32">
        <v>1</v>
      </c>
      <c r="V1022" t="s">
        <v>2913</v>
      </c>
      <c r="W1022" t="str">
        <f t="shared" si="30"/>
        <v>AMBA</v>
      </c>
      <c r="X1022" s="31" t="str">
        <f t="shared" si="31"/>
        <v>CENS_AMBA</v>
      </c>
      <c r="Y1022" s="35">
        <v>0.72499999999999998</v>
      </c>
      <c r="Z1022" s="8">
        <f>IFERROR(IFERROR(VLOOKUP(G1022,'IVSET-Escuelas'!A:F,4,FALSE),VLOOKUP(M1022,'IVSET-Fines'!F:L,7,FALSE)),"-")</f>
        <v>0.2280792444944382</v>
      </c>
    </row>
    <row r="1023" spans="1:26" ht="15" thickBot="1" x14ac:dyDescent="0.4">
      <c r="A1023" s="5" t="s">
        <v>2916</v>
      </c>
      <c r="B1023" s="5" t="s">
        <v>817</v>
      </c>
      <c r="C1023" s="5" t="s">
        <v>2080</v>
      </c>
      <c r="D1023" s="5" t="s">
        <v>2081</v>
      </c>
      <c r="E1023" s="5">
        <v>607787</v>
      </c>
      <c r="F1023" s="5">
        <v>0</v>
      </c>
      <c r="G1023" s="5" t="s">
        <v>2139</v>
      </c>
      <c r="H1023" s="5" t="s">
        <v>20</v>
      </c>
      <c r="I1023" s="6" t="s">
        <v>142</v>
      </c>
      <c r="J1023" s="6" t="s">
        <v>21</v>
      </c>
      <c r="K1023" s="6"/>
      <c r="L1023" s="6" t="s">
        <v>146</v>
      </c>
      <c r="M1023" s="6"/>
      <c r="N1023" s="6" t="s">
        <v>22</v>
      </c>
      <c r="O1023" s="6" t="s">
        <v>23</v>
      </c>
      <c r="P1023" s="6" t="s">
        <v>27</v>
      </c>
      <c r="Q1023" s="6" t="s">
        <v>144</v>
      </c>
      <c r="R1023" s="19">
        <v>209</v>
      </c>
      <c r="S1023" s="20">
        <v>9</v>
      </c>
      <c r="T1023" s="32">
        <v>1</v>
      </c>
      <c r="V1023" t="s">
        <v>2913</v>
      </c>
      <c r="W1023" t="str">
        <f t="shared" si="30"/>
        <v>AMBA</v>
      </c>
      <c r="X1023" s="31" t="str">
        <f t="shared" si="31"/>
        <v>CENS_AMBA</v>
      </c>
      <c r="Y1023" s="35">
        <v>0.73499999999999999</v>
      </c>
      <c r="Z1023" s="8">
        <f>IFERROR(IFERROR(VLOOKUP(G1023,'IVSET-Escuelas'!A:F,4,FALSE),VLOOKUP(M1023,'IVSET-Fines'!F:L,7,FALSE)),"-")</f>
        <v>0.2610282301902771</v>
      </c>
    </row>
    <row r="1024" spans="1:26" ht="15" thickBot="1" x14ac:dyDescent="0.4">
      <c r="A1024" s="5" t="s">
        <v>2916</v>
      </c>
      <c r="B1024" s="5" t="s">
        <v>1532</v>
      </c>
      <c r="C1024" s="5" t="s">
        <v>1530</v>
      </c>
      <c r="D1024" s="5" t="s">
        <v>1531</v>
      </c>
      <c r="E1024" s="5">
        <v>623983</v>
      </c>
      <c r="F1024" s="5">
        <v>0</v>
      </c>
      <c r="G1024" s="5" t="s">
        <v>1744</v>
      </c>
      <c r="H1024" s="5" t="s">
        <v>20</v>
      </c>
      <c r="I1024" s="6" t="s">
        <v>142</v>
      </c>
      <c r="J1024" s="6" t="s">
        <v>21</v>
      </c>
      <c r="K1024" s="6"/>
      <c r="L1024" s="6" t="s">
        <v>1745</v>
      </c>
      <c r="M1024" s="6"/>
      <c r="N1024" s="6" t="s">
        <v>22</v>
      </c>
      <c r="O1024" s="6" t="s">
        <v>23</v>
      </c>
      <c r="P1024" s="6" t="s">
        <v>27</v>
      </c>
      <c r="Q1024" s="6" t="s">
        <v>144</v>
      </c>
      <c r="R1024" s="19">
        <v>183</v>
      </c>
      <c r="S1024" s="20">
        <v>9</v>
      </c>
      <c r="T1024" s="32">
        <v>1</v>
      </c>
      <c r="V1024" t="s">
        <v>2913</v>
      </c>
      <c r="W1024" t="str">
        <f t="shared" si="30"/>
        <v>AMBA</v>
      </c>
      <c r="X1024" s="31" t="str">
        <f t="shared" si="31"/>
        <v>CENS_AMBA</v>
      </c>
      <c r="Y1024" s="35">
        <v>0.73799999999999999</v>
      </c>
      <c r="Z1024" s="8">
        <f>IFERROR(IFERROR(VLOOKUP(G1024,'IVSET-Escuelas'!A:F,4,FALSE),VLOOKUP(M1024,'IVSET-Fines'!F:L,7,FALSE)),"-")</f>
        <v>0.93507182598114014</v>
      </c>
    </row>
    <row r="1025" spans="1:26" ht="15" thickBot="1" x14ac:dyDescent="0.4">
      <c r="A1025" s="3" t="s">
        <v>2916</v>
      </c>
      <c r="B1025" s="3" t="s">
        <v>204</v>
      </c>
      <c r="C1025" s="3" t="s">
        <v>1084</v>
      </c>
      <c r="D1025" s="3" t="s">
        <v>1085</v>
      </c>
      <c r="E1025" s="3">
        <v>623393</v>
      </c>
      <c r="F1025" s="3">
        <v>0</v>
      </c>
      <c r="G1025" s="3" t="s">
        <v>1140</v>
      </c>
      <c r="H1025" s="3" t="s">
        <v>20</v>
      </c>
      <c r="I1025" s="4" t="s">
        <v>142</v>
      </c>
      <c r="J1025" s="4" t="s">
        <v>21</v>
      </c>
      <c r="K1025" s="4"/>
      <c r="L1025" s="4" t="s">
        <v>510</v>
      </c>
      <c r="M1025" s="4"/>
      <c r="N1025" s="4" t="s">
        <v>22</v>
      </c>
      <c r="O1025" s="4" t="s">
        <v>23</v>
      </c>
      <c r="P1025" s="4" t="s">
        <v>27</v>
      </c>
      <c r="Q1025" s="4" t="s">
        <v>144</v>
      </c>
      <c r="R1025" s="21">
        <v>207</v>
      </c>
      <c r="S1025" s="22">
        <v>13</v>
      </c>
      <c r="T1025" s="32">
        <v>1</v>
      </c>
      <c r="V1025" t="s">
        <v>2913</v>
      </c>
      <c r="W1025" t="str">
        <f t="shared" si="30"/>
        <v>AMBA</v>
      </c>
      <c r="X1025" s="31" t="str">
        <f t="shared" si="31"/>
        <v>CENS_AMBA</v>
      </c>
      <c r="Y1025" s="35">
        <v>0.74099999999999999</v>
      </c>
      <c r="Z1025" s="8">
        <f>IFERROR(IFERROR(VLOOKUP(G1025,'IVSET-Escuelas'!A:F,4,FALSE),VLOOKUP(M1025,'IVSET-Fines'!F:L,7,FALSE)),"-")</f>
        <v>0.74445778131484985</v>
      </c>
    </row>
    <row r="1026" spans="1:26" ht="15" thickBot="1" x14ac:dyDescent="0.4">
      <c r="A1026" s="5" t="s">
        <v>2916</v>
      </c>
      <c r="B1026" s="5" t="s">
        <v>204</v>
      </c>
      <c r="C1026" s="5" t="s">
        <v>219</v>
      </c>
      <c r="D1026" s="5" t="s">
        <v>2865</v>
      </c>
      <c r="E1026" s="5">
        <v>605672</v>
      </c>
      <c r="F1026" s="5">
        <v>0</v>
      </c>
      <c r="G1026" s="5" t="s">
        <v>2879</v>
      </c>
      <c r="H1026" s="5" t="s">
        <v>20</v>
      </c>
      <c r="I1026" s="6" t="s">
        <v>142</v>
      </c>
      <c r="J1026" s="6" t="s">
        <v>21</v>
      </c>
      <c r="K1026" s="6"/>
      <c r="L1026" s="6" t="s">
        <v>2880</v>
      </c>
      <c r="M1026" s="6"/>
      <c r="N1026" s="6" t="s">
        <v>22</v>
      </c>
      <c r="O1026" s="6" t="s">
        <v>23</v>
      </c>
      <c r="P1026" s="6" t="s">
        <v>27</v>
      </c>
      <c r="Q1026" s="6" t="s">
        <v>144</v>
      </c>
      <c r="R1026" s="19">
        <v>172</v>
      </c>
      <c r="S1026" s="20">
        <v>9</v>
      </c>
      <c r="T1026" s="32">
        <v>1</v>
      </c>
      <c r="V1026" t="s">
        <v>2913</v>
      </c>
      <c r="W1026" t="str">
        <f t="shared" ref="W1026:W1089" si="32">+IF(V1026="","",IF(V1026="FINES",CONCATENATE("R",IF(OR(B1026="16",B1026="21",B1026="22",B1026="23"),"16212223",IF(OR(B1026="15",B1026="17",B1026="24",B1026="25"),"15172425",B1026))),IF(V1026="CEBAS","UNICO",IF(VALUE(B1026)&lt;=11,"AMBA","INTERIOR"))))</f>
        <v>AMBA</v>
      </c>
      <c r="X1026" s="31" t="str">
        <f t="shared" ref="X1026:X1089" si="33">+IF(V1026="","-",CONCATENATE(V1026,"_",W1026))</f>
        <v>CENS_AMBA</v>
      </c>
      <c r="Y1026" s="35">
        <v>0.74299999999999999</v>
      </c>
      <c r="Z1026" s="8">
        <f>IFERROR(IFERROR(VLOOKUP(G1026,'IVSET-Escuelas'!A:F,4,FALSE),VLOOKUP(M1026,'IVSET-Fines'!F:L,7,FALSE)),"-")</f>
        <v>0.45637574791908259</v>
      </c>
    </row>
    <row r="1027" spans="1:26" ht="15" thickBot="1" x14ac:dyDescent="0.4">
      <c r="A1027" s="5" t="s">
        <v>2916</v>
      </c>
      <c r="B1027" s="5" t="s">
        <v>19</v>
      </c>
      <c r="C1027" s="5" t="s">
        <v>599</v>
      </c>
      <c r="D1027" s="5" t="s">
        <v>601</v>
      </c>
      <c r="E1027" s="5">
        <v>608412</v>
      </c>
      <c r="F1027" s="5">
        <v>0</v>
      </c>
      <c r="G1027" s="5" t="s">
        <v>607</v>
      </c>
      <c r="H1027" s="5" t="s">
        <v>20</v>
      </c>
      <c r="I1027" s="6" t="s">
        <v>142</v>
      </c>
      <c r="J1027" s="6" t="s">
        <v>21</v>
      </c>
      <c r="K1027" s="6"/>
      <c r="L1027" s="6" t="s">
        <v>251</v>
      </c>
      <c r="M1027" s="6"/>
      <c r="N1027" s="6" t="s">
        <v>22</v>
      </c>
      <c r="O1027" s="6" t="s">
        <v>23</v>
      </c>
      <c r="P1027" s="6" t="s">
        <v>27</v>
      </c>
      <c r="Q1027" s="6" t="s">
        <v>144</v>
      </c>
      <c r="R1027" s="19">
        <v>122</v>
      </c>
      <c r="S1027" s="20">
        <v>13</v>
      </c>
      <c r="T1027" s="32">
        <v>1</v>
      </c>
      <c r="V1027" t="s">
        <v>2913</v>
      </c>
      <c r="W1027" t="str">
        <f t="shared" si="32"/>
        <v>AMBA</v>
      </c>
      <c r="X1027" s="31" t="str">
        <f t="shared" si="33"/>
        <v>CENS_AMBA</v>
      </c>
      <c r="Y1027" s="35">
        <v>0.745</v>
      </c>
      <c r="Z1027" s="8">
        <f>IFERROR(IFERROR(VLOOKUP(G1027,'IVSET-Escuelas'!A:F,4,FALSE),VLOOKUP(M1027,'IVSET-Fines'!F:L,7,FALSE)),"-")</f>
        <v>0.2697831392288208</v>
      </c>
    </row>
    <row r="1028" spans="1:26" ht="15" thickBot="1" x14ac:dyDescent="0.4">
      <c r="A1028" s="3" t="s">
        <v>2916</v>
      </c>
      <c r="B1028" s="3" t="s">
        <v>19</v>
      </c>
      <c r="C1028" s="3" t="s">
        <v>17</v>
      </c>
      <c r="D1028" s="3" t="s">
        <v>18</v>
      </c>
      <c r="E1028" s="3">
        <v>606407</v>
      </c>
      <c r="F1028" s="3">
        <v>0</v>
      </c>
      <c r="G1028" s="3" t="s">
        <v>175</v>
      </c>
      <c r="H1028" s="3" t="s">
        <v>20</v>
      </c>
      <c r="I1028" s="4" t="s">
        <v>142</v>
      </c>
      <c r="J1028" s="4" t="s">
        <v>21</v>
      </c>
      <c r="K1028" s="4"/>
      <c r="L1028" s="4" t="s">
        <v>176</v>
      </c>
      <c r="M1028" s="4"/>
      <c r="N1028" s="4" t="s">
        <v>22</v>
      </c>
      <c r="O1028" s="4" t="s">
        <v>23</v>
      </c>
      <c r="P1028" s="4" t="s">
        <v>27</v>
      </c>
      <c r="Q1028" s="4" t="s">
        <v>144</v>
      </c>
      <c r="R1028" s="21">
        <v>167</v>
      </c>
      <c r="S1028" s="22">
        <v>11</v>
      </c>
      <c r="T1028" s="32">
        <v>1</v>
      </c>
      <c r="V1028" t="s">
        <v>2913</v>
      </c>
      <c r="W1028" t="str">
        <f t="shared" si="32"/>
        <v>AMBA</v>
      </c>
      <c r="X1028" s="31" t="str">
        <f t="shared" si="33"/>
        <v>CENS_AMBA</v>
      </c>
      <c r="Y1028" s="35">
        <v>0.747</v>
      </c>
      <c r="Z1028" s="8">
        <f>IFERROR(IFERROR(VLOOKUP(G1028,'IVSET-Escuelas'!A:F,4,FALSE),VLOOKUP(M1028,'IVSET-Fines'!F:L,7,FALSE)),"-")</f>
        <v>0.1101753115653992</v>
      </c>
    </row>
    <row r="1029" spans="1:26" ht="15" thickBot="1" x14ac:dyDescent="0.4">
      <c r="A1029" s="5" t="s">
        <v>2916</v>
      </c>
      <c r="B1029" s="5" t="s">
        <v>356</v>
      </c>
      <c r="C1029" s="5" t="s">
        <v>1359</v>
      </c>
      <c r="D1029" s="5" t="s">
        <v>1360</v>
      </c>
      <c r="E1029" s="5">
        <v>602517</v>
      </c>
      <c r="F1029" s="5">
        <v>0</v>
      </c>
      <c r="G1029" s="5" t="s">
        <v>1432</v>
      </c>
      <c r="H1029" s="5" t="s">
        <v>20</v>
      </c>
      <c r="I1029" s="6" t="s">
        <v>142</v>
      </c>
      <c r="J1029" s="6" t="s">
        <v>21</v>
      </c>
      <c r="K1029" s="6"/>
      <c r="L1029" s="6" t="s">
        <v>150</v>
      </c>
      <c r="M1029" s="6"/>
      <c r="N1029" s="6" t="s">
        <v>22</v>
      </c>
      <c r="O1029" s="6" t="s">
        <v>23</v>
      </c>
      <c r="P1029" s="6" t="s">
        <v>27</v>
      </c>
      <c r="Q1029" s="6" t="s">
        <v>144</v>
      </c>
      <c r="R1029" s="19">
        <v>398</v>
      </c>
      <c r="S1029" s="20">
        <v>24</v>
      </c>
      <c r="T1029" s="32">
        <v>1</v>
      </c>
      <c r="V1029" t="s">
        <v>2913</v>
      </c>
      <c r="W1029" t="str">
        <f t="shared" si="32"/>
        <v>AMBA</v>
      </c>
      <c r="X1029" s="31" t="str">
        <f t="shared" si="33"/>
        <v>CENS_AMBA</v>
      </c>
      <c r="Y1029" s="35">
        <v>0.751</v>
      </c>
      <c r="Z1029" s="8">
        <f>IFERROR(IFERROR(VLOOKUP(G1029,'IVSET-Escuelas'!A:F,4,FALSE),VLOOKUP(M1029,'IVSET-Fines'!F:L,7,FALSE)),"-")</f>
        <v>0.1055397465825081</v>
      </c>
    </row>
    <row r="1030" spans="1:26" ht="15" thickBot="1" x14ac:dyDescent="0.4">
      <c r="A1030" s="5" t="s">
        <v>2916</v>
      </c>
      <c r="B1030" s="5" t="s">
        <v>1780</v>
      </c>
      <c r="C1030" s="5" t="s">
        <v>1248</v>
      </c>
      <c r="D1030" s="5" t="s">
        <v>2348</v>
      </c>
      <c r="E1030" s="5">
        <v>623721</v>
      </c>
      <c r="F1030" s="5">
        <v>0</v>
      </c>
      <c r="G1030" s="5" t="s">
        <v>2380</v>
      </c>
      <c r="H1030" s="5" t="s">
        <v>20</v>
      </c>
      <c r="I1030" s="6" t="s">
        <v>142</v>
      </c>
      <c r="J1030" s="6" t="s">
        <v>21</v>
      </c>
      <c r="K1030" s="6"/>
      <c r="L1030" s="6" t="s">
        <v>158</v>
      </c>
      <c r="M1030" s="6"/>
      <c r="N1030" s="6" t="s">
        <v>22</v>
      </c>
      <c r="O1030" s="6" t="s">
        <v>23</v>
      </c>
      <c r="P1030" s="6" t="s">
        <v>27</v>
      </c>
      <c r="Q1030" s="6" t="s">
        <v>144</v>
      </c>
      <c r="R1030" s="19">
        <v>102</v>
      </c>
      <c r="S1030" s="20">
        <v>9</v>
      </c>
      <c r="T1030" s="32">
        <v>1</v>
      </c>
      <c r="V1030" t="s">
        <v>2913</v>
      </c>
      <c r="W1030" t="str">
        <f t="shared" si="32"/>
        <v>AMBA</v>
      </c>
      <c r="X1030" s="31" t="str">
        <f t="shared" si="33"/>
        <v>CENS_AMBA</v>
      </c>
      <c r="Y1030" s="35">
        <v>0.754</v>
      </c>
      <c r="Z1030" s="8">
        <f>IFERROR(IFERROR(VLOOKUP(G1030,'IVSET-Escuelas'!A:F,4,FALSE),VLOOKUP(M1030,'IVSET-Fines'!F:L,7,FALSE)),"-")</f>
        <v>0.162360355257988</v>
      </c>
    </row>
    <row r="1031" spans="1:26" ht="15" thickBot="1" x14ac:dyDescent="0.4">
      <c r="A1031" s="5" t="s">
        <v>2916</v>
      </c>
      <c r="B1031" s="5" t="s">
        <v>1532</v>
      </c>
      <c r="C1031" s="5" t="s">
        <v>1530</v>
      </c>
      <c r="D1031" s="5" t="s">
        <v>1531</v>
      </c>
      <c r="E1031" s="5">
        <v>610732</v>
      </c>
      <c r="F1031" s="5">
        <v>0</v>
      </c>
      <c r="G1031" s="5" t="s">
        <v>1678</v>
      </c>
      <c r="H1031" s="5" t="s">
        <v>20</v>
      </c>
      <c r="I1031" s="6" t="s">
        <v>142</v>
      </c>
      <c r="J1031" s="6" t="s">
        <v>21</v>
      </c>
      <c r="K1031" s="6"/>
      <c r="L1031" s="6" t="s">
        <v>1679</v>
      </c>
      <c r="M1031" s="6"/>
      <c r="N1031" s="6" t="s">
        <v>22</v>
      </c>
      <c r="O1031" s="6" t="s">
        <v>23</v>
      </c>
      <c r="P1031" s="6" t="s">
        <v>27</v>
      </c>
      <c r="Q1031" s="6" t="s">
        <v>144</v>
      </c>
      <c r="R1031" s="19">
        <v>177</v>
      </c>
      <c r="S1031" s="20">
        <v>11</v>
      </c>
      <c r="T1031" s="32">
        <v>1</v>
      </c>
      <c r="V1031" t="s">
        <v>2913</v>
      </c>
      <c r="W1031" t="str">
        <f t="shared" si="32"/>
        <v>AMBA</v>
      </c>
      <c r="X1031" s="31" t="str">
        <f t="shared" si="33"/>
        <v>CENS_AMBA</v>
      </c>
      <c r="Y1031" s="35">
        <v>0.76400000000000001</v>
      </c>
      <c r="Z1031" s="8">
        <f>IFERROR(IFERROR(VLOOKUP(G1031,'IVSET-Escuelas'!A:F,4,FALSE),VLOOKUP(M1031,'IVSET-Fines'!F:L,7,FALSE)),"-")</f>
        <v>0.5439942479133606</v>
      </c>
    </row>
    <row r="1032" spans="1:26" ht="15" thickBot="1" x14ac:dyDescent="0.4">
      <c r="A1032" s="5" t="s">
        <v>2916</v>
      </c>
      <c r="B1032" s="5" t="s">
        <v>204</v>
      </c>
      <c r="C1032" s="5" t="s">
        <v>137</v>
      </c>
      <c r="D1032" s="5" t="s">
        <v>2629</v>
      </c>
      <c r="E1032" s="5">
        <v>623696</v>
      </c>
      <c r="F1032" s="5">
        <v>0</v>
      </c>
      <c r="G1032" s="5" t="s">
        <v>2652</v>
      </c>
      <c r="H1032" s="5" t="s">
        <v>20</v>
      </c>
      <c r="I1032" s="6" t="s">
        <v>142</v>
      </c>
      <c r="J1032" s="6" t="s">
        <v>21</v>
      </c>
      <c r="K1032" s="6"/>
      <c r="L1032" s="6" t="s">
        <v>2142</v>
      </c>
      <c r="M1032" s="6"/>
      <c r="N1032" s="6" t="s">
        <v>22</v>
      </c>
      <c r="O1032" s="6" t="s">
        <v>23</v>
      </c>
      <c r="P1032" s="6" t="s">
        <v>27</v>
      </c>
      <c r="Q1032" s="6" t="s">
        <v>144</v>
      </c>
      <c r="R1032" s="19">
        <v>75</v>
      </c>
      <c r="S1032" s="20">
        <v>3</v>
      </c>
      <c r="T1032" s="32">
        <v>1</v>
      </c>
      <c r="V1032" t="s">
        <v>2913</v>
      </c>
      <c r="W1032" t="str">
        <f t="shared" si="32"/>
        <v>AMBA</v>
      </c>
      <c r="X1032" s="31" t="str">
        <f t="shared" si="33"/>
        <v>CENS_AMBA</v>
      </c>
      <c r="Y1032" s="35">
        <v>0.76500000000000001</v>
      </c>
      <c r="Z1032" s="8">
        <f>IFERROR(IFERROR(VLOOKUP(G1032,'IVSET-Escuelas'!A:F,4,FALSE),VLOOKUP(M1032,'IVSET-Fines'!F:L,7,FALSE)),"-")</f>
        <v>0.62855863571166992</v>
      </c>
    </row>
    <row r="1033" spans="1:26" ht="15" thickBot="1" x14ac:dyDescent="0.4">
      <c r="A1033" s="3" t="s">
        <v>2916</v>
      </c>
      <c r="B1033" s="3" t="s">
        <v>356</v>
      </c>
      <c r="C1033" s="3" t="s">
        <v>1359</v>
      </c>
      <c r="D1033" s="3" t="s">
        <v>1360</v>
      </c>
      <c r="E1033" s="3">
        <v>624162</v>
      </c>
      <c r="F1033" s="3">
        <v>0</v>
      </c>
      <c r="G1033" s="3" t="s">
        <v>1446</v>
      </c>
      <c r="H1033" s="3" t="s">
        <v>20</v>
      </c>
      <c r="I1033" s="4" t="s">
        <v>142</v>
      </c>
      <c r="J1033" s="4" t="s">
        <v>21</v>
      </c>
      <c r="K1033" s="4"/>
      <c r="L1033" s="4" t="s">
        <v>1447</v>
      </c>
      <c r="M1033" s="4"/>
      <c r="N1033" s="4" t="s">
        <v>22</v>
      </c>
      <c r="O1033" s="4" t="s">
        <v>23</v>
      </c>
      <c r="P1033" s="4" t="s">
        <v>27</v>
      </c>
      <c r="Q1033" s="4" t="s">
        <v>144</v>
      </c>
      <c r="R1033" s="21">
        <v>161</v>
      </c>
      <c r="S1033" s="22">
        <v>9</v>
      </c>
      <c r="T1033" s="32">
        <v>1</v>
      </c>
      <c r="V1033" t="s">
        <v>2913</v>
      </c>
      <c r="W1033" t="str">
        <f t="shared" si="32"/>
        <v>AMBA</v>
      </c>
      <c r="X1033" s="31" t="str">
        <f t="shared" si="33"/>
        <v>CENS_AMBA</v>
      </c>
      <c r="Y1033" s="35">
        <v>0.76800000000000002</v>
      </c>
      <c r="Z1033" s="8">
        <f>IFERROR(IFERROR(VLOOKUP(G1033,'IVSET-Escuelas'!A:F,4,FALSE),VLOOKUP(M1033,'IVSET-Fines'!F:L,7,FALSE)),"-")</f>
        <v>0.98127752542495728</v>
      </c>
    </row>
    <row r="1034" spans="1:26" ht="15" thickBot="1" x14ac:dyDescent="0.4">
      <c r="A1034" s="3" t="s">
        <v>2916</v>
      </c>
      <c r="B1034" s="3" t="s">
        <v>1780</v>
      </c>
      <c r="C1034" s="3" t="s">
        <v>1248</v>
      </c>
      <c r="D1034" s="3" t="s">
        <v>2348</v>
      </c>
      <c r="E1034" s="3">
        <v>619038</v>
      </c>
      <c r="F1034" s="3">
        <v>0</v>
      </c>
      <c r="G1034" s="3" t="s">
        <v>2376</v>
      </c>
      <c r="H1034" s="3" t="s">
        <v>20</v>
      </c>
      <c r="I1034" s="4" t="s">
        <v>142</v>
      </c>
      <c r="J1034" s="4" t="s">
        <v>21</v>
      </c>
      <c r="K1034" s="4"/>
      <c r="L1034" s="4" t="s">
        <v>150</v>
      </c>
      <c r="M1034" s="4"/>
      <c r="N1034" s="4" t="s">
        <v>22</v>
      </c>
      <c r="O1034" s="4" t="s">
        <v>23</v>
      </c>
      <c r="P1034" s="4" t="s">
        <v>27</v>
      </c>
      <c r="Q1034" s="4" t="s">
        <v>144</v>
      </c>
      <c r="R1034" s="21">
        <v>126</v>
      </c>
      <c r="S1034" s="22">
        <v>9</v>
      </c>
      <c r="T1034" s="32">
        <v>1</v>
      </c>
      <c r="V1034" t="s">
        <v>2913</v>
      </c>
      <c r="W1034" t="str">
        <f t="shared" si="32"/>
        <v>AMBA</v>
      </c>
      <c r="X1034" s="31" t="str">
        <f t="shared" si="33"/>
        <v>CENS_AMBA</v>
      </c>
      <c r="Y1034" s="35">
        <v>0.77400000000000002</v>
      </c>
      <c r="Z1034" s="8">
        <f>IFERROR(IFERROR(VLOOKUP(G1034,'IVSET-Escuelas'!A:F,4,FALSE),VLOOKUP(M1034,'IVSET-Fines'!F:L,7,FALSE)),"-")</f>
        <v>0.5854455828666687</v>
      </c>
    </row>
    <row r="1035" spans="1:26" ht="15" thickBot="1" x14ac:dyDescent="0.4">
      <c r="A1035" s="3" t="s">
        <v>2916</v>
      </c>
      <c r="B1035" s="3" t="s">
        <v>1780</v>
      </c>
      <c r="C1035" s="3" t="s">
        <v>238</v>
      </c>
      <c r="D1035" s="3" t="s">
        <v>2887</v>
      </c>
      <c r="E1035" s="3">
        <v>623704</v>
      </c>
      <c r="F1035" s="3">
        <v>0</v>
      </c>
      <c r="G1035" s="3" t="s">
        <v>2900</v>
      </c>
      <c r="H1035" s="3" t="s">
        <v>20</v>
      </c>
      <c r="I1035" s="4" t="s">
        <v>142</v>
      </c>
      <c r="J1035" s="4" t="s">
        <v>21</v>
      </c>
      <c r="K1035" s="4"/>
      <c r="L1035" s="4" t="s">
        <v>337</v>
      </c>
      <c r="M1035" s="4"/>
      <c r="N1035" s="4" t="s">
        <v>22</v>
      </c>
      <c r="O1035" s="4" t="s">
        <v>23</v>
      </c>
      <c r="P1035" s="4" t="s">
        <v>27</v>
      </c>
      <c r="Q1035" s="4" t="s">
        <v>144</v>
      </c>
      <c r="R1035" s="21">
        <v>51</v>
      </c>
      <c r="S1035" s="22">
        <v>5</v>
      </c>
      <c r="T1035" s="32">
        <v>1</v>
      </c>
      <c r="V1035" t="s">
        <v>2913</v>
      </c>
      <c r="W1035" t="str">
        <f t="shared" si="32"/>
        <v>AMBA</v>
      </c>
      <c r="X1035" s="31" t="str">
        <f t="shared" si="33"/>
        <v>CENS_AMBA</v>
      </c>
      <c r="Y1035" s="35">
        <v>0.77600000000000002</v>
      </c>
      <c r="Z1035" s="8">
        <f>IFERROR(IFERROR(VLOOKUP(G1035,'IVSET-Escuelas'!A:F,4,FALSE),VLOOKUP(M1035,'IVSET-Fines'!F:L,7,FALSE)),"-")</f>
        <v>0.44295042753219599</v>
      </c>
    </row>
    <row r="1036" spans="1:26" ht="15" thickBot="1" x14ac:dyDescent="0.4">
      <c r="A1036" s="5" t="s">
        <v>2916</v>
      </c>
      <c r="B1036" s="5" t="s">
        <v>817</v>
      </c>
      <c r="C1036" s="5" t="s">
        <v>815</v>
      </c>
      <c r="D1036" s="5" t="s">
        <v>816</v>
      </c>
      <c r="E1036" s="5">
        <v>623645</v>
      </c>
      <c r="F1036" s="5">
        <v>0</v>
      </c>
      <c r="G1036" s="5" t="s">
        <v>862</v>
      </c>
      <c r="H1036" s="5" t="s">
        <v>20</v>
      </c>
      <c r="I1036" s="6" t="s">
        <v>142</v>
      </c>
      <c r="J1036" s="6" t="s">
        <v>21</v>
      </c>
      <c r="K1036" s="6"/>
      <c r="L1036" s="6" t="s">
        <v>863</v>
      </c>
      <c r="M1036" s="6"/>
      <c r="N1036" s="6" t="s">
        <v>22</v>
      </c>
      <c r="O1036" s="6" t="s">
        <v>23</v>
      </c>
      <c r="P1036" s="6" t="s">
        <v>27</v>
      </c>
      <c r="Q1036" s="6" t="s">
        <v>144</v>
      </c>
      <c r="R1036" s="19">
        <v>361</v>
      </c>
      <c r="S1036" s="20">
        <v>14</v>
      </c>
      <c r="T1036" s="32">
        <v>1</v>
      </c>
      <c r="V1036" t="s">
        <v>2913</v>
      </c>
      <c r="W1036" t="str">
        <f t="shared" si="32"/>
        <v>AMBA</v>
      </c>
      <c r="X1036" s="31" t="str">
        <f t="shared" si="33"/>
        <v>CENS_AMBA</v>
      </c>
      <c r="Y1036" s="35">
        <v>0.78200000000000003</v>
      </c>
      <c r="Z1036" s="8">
        <f>IFERROR(IFERROR(VLOOKUP(G1036,'IVSET-Escuelas'!A:F,4,FALSE),VLOOKUP(M1036,'IVSET-Fines'!F:L,7,FALSE)),"-")</f>
        <v>0.64873450994491577</v>
      </c>
    </row>
    <row r="1037" spans="1:26" ht="15" thickBot="1" x14ac:dyDescent="0.4">
      <c r="A1037" s="3" t="s">
        <v>2916</v>
      </c>
      <c r="B1037" s="3" t="s">
        <v>356</v>
      </c>
      <c r="C1037" s="3" t="s">
        <v>1359</v>
      </c>
      <c r="D1037" s="3" t="s">
        <v>1360</v>
      </c>
      <c r="E1037" s="3">
        <v>623602</v>
      </c>
      <c r="F1037" s="3">
        <v>0</v>
      </c>
      <c r="G1037" s="3" t="s">
        <v>1442</v>
      </c>
      <c r="H1037" s="3" t="s">
        <v>20</v>
      </c>
      <c r="I1037" s="4" t="s">
        <v>142</v>
      </c>
      <c r="J1037" s="4" t="s">
        <v>21</v>
      </c>
      <c r="K1037" s="4"/>
      <c r="L1037" s="4" t="s">
        <v>168</v>
      </c>
      <c r="M1037" s="4"/>
      <c r="N1037" s="4" t="s">
        <v>22</v>
      </c>
      <c r="O1037" s="4" t="s">
        <v>23</v>
      </c>
      <c r="P1037" s="4" t="s">
        <v>27</v>
      </c>
      <c r="Q1037" s="4" t="s">
        <v>144</v>
      </c>
      <c r="R1037" s="21">
        <v>69</v>
      </c>
      <c r="S1037" s="22">
        <v>6</v>
      </c>
      <c r="T1037" s="32">
        <v>1</v>
      </c>
      <c r="V1037" t="s">
        <v>2913</v>
      </c>
      <c r="W1037" t="str">
        <f t="shared" si="32"/>
        <v>AMBA</v>
      </c>
      <c r="X1037" s="31" t="str">
        <f t="shared" si="33"/>
        <v>CENS_AMBA</v>
      </c>
      <c r="Y1037" s="35">
        <v>0.78400000000000003</v>
      </c>
      <c r="Z1037" s="8">
        <f>IFERROR(IFERROR(VLOOKUP(G1037,'IVSET-Escuelas'!A:F,4,FALSE),VLOOKUP(M1037,'IVSET-Fines'!F:L,7,FALSE)),"-")</f>
        <v>0.27019250392913818</v>
      </c>
    </row>
    <row r="1038" spans="1:26" ht="15" thickBot="1" x14ac:dyDescent="0.4">
      <c r="A1038" s="3" t="s">
        <v>2916</v>
      </c>
      <c r="B1038" s="3" t="s">
        <v>138</v>
      </c>
      <c r="C1038" s="3" t="s">
        <v>1920</v>
      </c>
      <c r="D1038" s="3" t="s">
        <v>1921</v>
      </c>
      <c r="E1038" s="3">
        <v>623756</v>
      </c>
      <c r="F1038" s="3">
        <v>0</v>
      </c>
      <c r="G1038" s="3" t="s">
        <v>1923</v>
      </c>
      <c r="H1038" s="3" t="s">
        <v>20</v>
      </c>
      <c r="I1038" s="4" t="s">
        <v>142</v>
      </c>
      <c r="J1038" s="4" t="s">
        <v>21</v>
      </c>
      <c r="K1038" s="4"/>
      <c r="L1038" s="4" t="s">
        <v>251</v>
      </c>
      <c r="M1038" s="4"/>
      <c r="N1038" s="4" t="s">
        <v>22</v>
      </c>
      <c r="O1038" s="4" t="s">
        <v>23</v>
      </c>
      <c r="P1038" s="4" t="s">
        <v>27</v>
      </c>
      <c r="Q1038" s="4" t="s">
        <v>144</v>
      </c>
      <c r="R1038" s="21">
        <v>50</v>
      </c>
      <c r="S1038" s="22">
        <v>3</v>
      </c>
      <c r="T1038" s="32">
        <v>1</v>
      </c>
      <c r="V1038" t="s">
        <v>2913</v>
      </c>
      <c r="W1038" t="str">
        <f t="shared" si="32"/>
        <v>AMBA</v>
      </c>
      <c r="X1038" s="31" t="str">
        <f t="shared" si="33"/>
        <v>CENS_AMBA</v>
      </c>
      <c r="Y1038" s="35">
        <v>0.79900000000000004</v>
      </c>
      <c r="Z1038" s="8">
        <f>IFERROR(IFERROR(VLOOKUP(G1038,'IVSET-Escuelas'!A:F,4,FALSE),VLOOKUP(M1038,'IVSET-Fines'!F:L,7,FALSE)),"-")</f>
        <v>0.3359096348285675</v>
      </c>
    </row>
    <row r="1039" spans="1:26" ht="15" thickBot="1" x14ac:dyDescent="0.4">
      <c r="A1039" s="5" t="s">
        <v>2916</v>
      </c>
      <c r="B1039" s="5" t="s">
        <v>1860</v>
      </c>
      <c r="C1039" s="5" t="s">
        <v>1858</v>
      </c>
      <c r="D1039" s="5" t="s">
        <v>1859</v>
      </c>
      <c r="E1039" s="5">
        <v>623739</v>
      </c>
      <c r="F1039" s="5">
        <v>0</v>
      </c>
      <c r="G1039" s="5" t="s">
        <v>1908</v>
      </c>
      <c r="H1039" s="5" t="s">
        <v>20</v>
      </c>
      <c r="I1039" s="6" t="s">
        <v>142</v>
      </c>
      <c r="J1039" s="6" t="s">
        <v>21</v>
      </c>
      <c r="K1039" s="6"/>
      <c r="L1039" s="6" t="s">
        <v>154</v>
      </c>
      <c r="M1039" s="6"/>
      <c r="N1039" s="6" t="s">
        <v>22</v>
      </c>
      <c r="O1039" s="6" t="s">
        <v>23</v>
      </c>
      <c r="P1039" s="6" t="s">
        <v>27</v>
      </c>
      <c r="Q1039" s="6" t="s">
        <v>144</v>
      </c>
      <c r="R1039" s="19">
        <v>151</v>
      </c>
      <c r="S1039" s="20">
        <v>6</v>
      </c>
      <c r="T1039" s="32">
        <v>1</v>
      </c>
      <c r="V1039" t="s">
        <v>2913</v>
      </c>
      <c r="W1039" t="str">
        <f t="shared" si="32"/>
        <v>AMBA</v>
      </c>
      <c r="X1039" s="31" t="str">
        <f t="shared" si="33"/>
        <v>CENS_AMBA</v>
      </c>
      <c r="Y1039" s="35">
        <v>0.80300000000000005</v>
      </c>
      <c r="Z1039" s="8">
        <f>IFERROR(IFERROR(VLOOKUP(G1039,'IVSET-Escuelas'!A:F,4,FALSE),VLOOKUP(M1039,'IVSET-Fines'!F:L,7,FALSE)),"-")</f>
        <v>0.78255128860473633</v>
      </c>
    </row>
    <row r="1040" spans="1:26" ht="15" thickBot="1" x14ac:dyDescent="0.4">
      <c r="A1040" s="3" t="s">
        <v>2916</v>
      </c>
      <c r="B1040" s="3" t="s">
        <v>817</v>
      </c>
      <c r="C1040" s="3" t="s">
        <v>2080</v>
      </c>
      <c r="D1040" s="3" t="s">
        <v>2081</v>
      </c>
      <c r="E1040" s="3">
        <v>623652</v>
      </c>
      <c r="F1040" s="3">
        <v>0</v>
      </c>
      <c r="G1040" s="3" t="s">
        <v>2143</v>
      </c>
      <c r="H1040" s="3" t="s">
        <v>20</v>
      </c>
      <c r="I1040" s="4" t="s">
        <v>142</v>
      </c>
      <c r="J1040" s="4" t="s">
        <v>21</v>
      </c>
      <c r="K1040" s="4"/>
      <c r="L1040" s="4" t="s">
        <v>341</v>
      </c>
      <c r="M1040" s="4"/>
      <c r="N1040" s="4" t="s">
        <v>22</v>
      </c>
      <c r="O1040" s="4" t="s">
        <v>23</v>
      </c>
      <c r="P1040" s="4" t="s">
        <v>27</v>
      </c>
      <c r="Q1040" s="4" t="s">
        <v>144</v>
      </c>
      <c r="R1040" s="21">
        <v>155</v>
      </c>
      <c r="S1040" s="22">
        <v>9</v>
      </c>
      <c r="T1040" s="32">
        <v>1</v>
      </c>
      <c r="V1040" t="s">
        <v>2913</v>
      </c>
      <c r="W1040" t="str">
        <f t="shared" si="32"/>
        <v>AMBA</v>
      </c>
      <c r="X1040" s="31" t="str">
        <f t="shared" si="33"/>
        <v>CENS_AMBA</v>
      </c>
      <c r="Y1040" s="35">
        <v>0.81</v>
      </c>
      <c r="Z1040" s="8">
        <f>IFERROR(IFERROR(VLOOKUP(G1040,'IVSET-Escuelas'!A:F,4,FALSE),VLOOKUP(M1040,'IVSET-Fines'!F:L,7,FALSE)),"-")</f>
        <v>0.71887892484664917</v>
      </c>
    </row>
    <row r="1041" spans="1:26" ht="15" thickBot="1" x14ac:dyDescent="0.4">
      <c r="A1041" s="3" t="s">
        <v>2916</v>
      </c>
      <c r="B1041" s="3" t="s">
        <v>1532</v>
      </c>
      <c r="C1041" s="3" t="s">
        <v>1530</v>
      </c>
      <c r="D1041" s="3" t="s">
        <v>1531</v>
      </c>
      <c r="E1041" s="3">
        <v>623609</v>
      </c>
      <c r="F1041" s="3">
        <v>0</v>
      </c>
      <c r="G1041" s="3" t="s">
        <v>1695</v>
      </c>
      <c r="H1041" s="3" t="s">
        <v>20</v>
      </c>
      <c r="I1041" s="4" t="s">
        <v>142</v>
      </c>
      <c r="J1041" s="4" t="s">
        <v>21</v>
      </c>
      <c r="K1041" s="4"/>
      <c r="L1041" s="4" t="s">
        <v>170</v>
      </c>
      <c r="M1041" s="4"/>
      <c r="N1041" s="4" t="s">
        <v>22</v>
      </c>
      <c r="O1041" s="4" t="s">
        <v>23</v>
      </c>
      <c r="P1041" s="4" t="s">
        <v>27</v>
      </c>
      <c r="Q1041" s="4" t="s">
        <v>144</v>
      </c>
      <c r="R1041" s="21">
        <v>111</v>
      </c>
      <c r="S1041" s="22">
        <v>8</v>
      </c>
      <c r="T1041" s="32">
        <v>1</v>
      </c>
      <c r="V1041" t="s">
        <v>2913</v>
      </c>
      <c r="W1041" t="str">
        <f t="shared" si="32"/>
        <v>AMBA</v>
      </c>
      <c r="X1041" s="31" t="str">
        <f t="shared" si="33"/>
        <v>CENS_AMBA</v>
      </c>
      <c r="Y1041" s="35">
        <v>0.81100000000000005</v>
      </c>
      <c r="Z1041" s="8">
        <f>IFERROR(IFERROR(VLOOKUP(G1041,'IVSET-Escuelas'!A:F,4,FALSE),VLOOKUP(M1041,'IVSET-Fines'!F:L,7,FALSE)),"-")</f>
        <v>0.71465432643890381</v>
      </c>
    </row>
    <row r="1042" spans="1:26" ht="15" thickBot="1" x14ac:dyDescent="0.4">
      <c r="A1042" s="5" t="s">
        <v>2916</v>
      </c>
      <c r="B1042" s="5" t="s">
        <v>1257</v>
      </c>
      <c r="C1042" s="5" t="s">
        <v>2237</v>
      </c>
      <c r="D1042" s="5" t="s">
        <v>2238</v>
      </c>
      <c r="E1042" s="5">
        <v>614309</v>
      </c>
      <c r="F1042" s="5">
        <v>0</v>
      </c>
      <c r="G1042" s="5" t="s">
        <v>2265</v>
      </c>
      <c r="H1042" s="5" t="s">
        <v>20</v>
      </c>
      <c r="I1042" s="6" t="s">
        <v>142</v>
      </c>
      <c r="J1042" s="6" t="s">
        <v>21</v>
      </c>
      <c r="K1042" s="6"/>
      <c r="L1042" s="6" t="s">
        <v>2266</v>
      </c>
      <c r="M1042" s="6"/>
      <c r="N1042" s="6" t="s">
        <v>22</v>
      </c>
      <c r="O1042" s="6" t="s">
        <v>23</v>
      </c>
      <c r="P1042" s="6" t="s">
        <v>27</v>
      </c>
      <c r="Q1042" s="6" t="s">
        <v>144</v>
      </c>
      <c r="R1042" s="19">
        <v>146</v>
      </c>
      <c r="S1042" s="20">
        <v>9</v>
      </c>
      <c r="T1042" s="32">
        <v>1</v>
      </c>
      <c r="V1042" t="s">
        <v>2913</v>
      </c>
      <c r="W1042" t="str">
        <f t="shared" si="32"/>
        <v>AMBA</v>
      </c>
      <c r="X1042" s="31" t="str">
        <f t="shared" si="33"/>
        <v>CENS_AMBA</v>
      </c>
      <c r="Y1042" s="35">
        <v>0.81299999999999994</v>
      </c>
      <c r="Z1042" s="8">
        <f>IFERROR(IFERROR(VLOOKUP(G1042,'IVSET-Escuelas'!A:F,4,FALSE),VLOOKUP(M1042,'IVSET-Fines'!F:L,7,FALSE)),"-")</f>
        <v>0.13725775480270391</v>
      </c>
    </row>
    <row r="1043" spans="1:26" ht="15" thickBot="1" x14ac:dyDescent="0.4">
      <c r="A1043" s="5" t="s">
        <v>2916</v>
      </c>
      <c r="B1043" s="5" t="s">
        <v>1860</v>
      </c>
      <c r="C1043" s="5" t="s">
        <v>1858</v>
      </c>
      <c r="D1043" s="5" t="s">
        <v>1859</v>
      </c>
      <c r="E1043" s="5">
        <v>623747</v>
      </c>
      <c r="F1043" s="5">
        <v>0</v>
      </c>
      <c r="G1043" s="5" t="s">
        <v>1915</v>
      </c>
      <c r="H1043" s="5" t="s">
        <v>20</v>
      </c>
      <c r="I1043" s="6" t="s">
        <v>142</v>
      </c>
      <c r="J1043" s="6" t="s">
        <v>21</v>
      </c>
      <c r="K1043" s="6"/>
      <c r="L1043" s="6" t="s">
        <v>166</v>
      </c>
      <c r="M1043" s="6"/>
      <c r="N1043" s="6" t="s">
        <v>22</v>
      </c>
      <c r="O1043" s="6" t="s">
        <v>23</v>
      </c>
      <c r="P1043" s="6" t="s">
        <v>27</v>
      </c>
      <c r="Q1043" s="6" t="s">
        <v>144</v>
      </c>
      <c r="R1043" s="19">
        <v>98</v>
      </c>
      <c r="S1043" s="20">
        <v>3</v>
      </c>
      <c r="T1043" s="32">
        <v>1</v>
      </c>
      <c r="V1043" t="s">
        <v>2913</v>
      </c>
      <c r="W1043" t="str">
        <f t="shared" si="32"/>
        <v>AMBA</v>
      </c>
      <c r="X1043" s="31" t="str">
        <f t="shared" si="33"/>
        <v>CENS_AMBA</v>
      </c>
      <c r="Y1043" s="35">
        <v>0.81699999999999995</v>
      </c>
      <c r="Z1043" s="8">
        <f>IFERROR(IFERROR(VLOOKUP(G1043,'IVSET-Escuelas'!A:F,4,FALSE),VLOOKUP(M1043,'IVSET-Fines'!F:L,7,FALSE)),"-")</f>
        <v>0.69057315587997437</v>
      </c>
    </row>
    <row r="1044" spans="1:26" ht="15" thickBot="1" x14ac:dyDescent="0.4">
      <c r="A1044" s="3" t="s">
        <v>2916</v>
      </c>
      <c r="B1044" s="3" t="s">
        <v>138</v>
      </c>
      <c r="C1044" s="3" t="s">
        <v>540</v>
      </c>
      <c r="D1044" s="3" t="s">
        <v>1766</v>
      </c>
      <c r="E1044" s="3">
        <v>611520</v>
      </c>
      <c r="F1044" s="3">
        <v>0</v>
      </c>
      <c r="G1044" s="3" t="s">
        <v>1774</v>
      </c>
      <c r="H1044" s="3" t="s">
        <v>20</v>
      </c>
      <c r="I1044" s="4" t="s">
        <v>142</v>
      </c>
      <c r="J1044" s="4" t="s">
        <v>21</v>
      </c>
      <c r="K1044" s="4"/>
      <c r="L1044" s="4" t="s">
        <v>1775</v>
      </c>
      <c r="M1044" s="4"/>
      <c r="N1044" s="4" t="s">
        <v>22</v>
      </c>
      <c r="O1044" s="4" t="s">
        <v>23</v>
      </c>
      <c r="P1044" s="4" t="s">
        <v>27</v>
      </c>
      <c r="Q1044" s="4" t="s">
        <v>144</v>
      </c>
      <c r="R1044" s="21">
        <v>186</v>
      </c>
      <c r="S1044" s="22">
        <v>12</v>
      </c>
      <c r="T1044" s="32">
        <v>1</v>
      </c>
      <c r="V1044" t="s">
        <v>2913</v>
      </c>
      <c r="W1044" t="str">
        <f t="shared" si="32"/>
        <v>AMBA</v>
      </c>
      <c r="X1044" s="31" t="str">
        <f t="shared" si="33"/>
        <v>CENS_AMBA</v>
      </c>
      <c r="Y1044" s="35">
        <v>0.82099999999999995</v>
      </c>
      <c r="Z1044" s="8">
        <f>IFERROR(IFERROR(VLOOKUP(G1044,'IVSET-Escuelas'!A:F,4,FALSE),VLOOKUP(M1044,'IVSET-Fines'!F:L,7,FALSE)),"-")</f>
        <v>0.20635318756103521</v>
      </c>
    </row>
    <row r="1045" spans="1:26" ht="15" thickBot="1" x14ac:dyDescent="0.4">
      <c r="A1045" s="3" t="s">
        <v>2916</v>
      </c>
      <c r="B1045" s="3" t="s">
        <v>1532</v>
      </c>
      <c r="C1045" s="3" t="s">
        <v>1530</v>
      </c>
      <c r="D1045" s="3" t="s">
        <v>1531</v>
      </c>
      <c r="E1045" s="3">
        <v>623636</v>
      </c>
      <c r="F1045" s="3">
        <v>0</v>
      </c>
      <c r="G1045" s="3" t="s">
        <v>1704</v>
      </c>
      <c r="H1045" s="3" t="s">
        <v>20</v>
      </c>
      <c r="I1045" s="4" t="s">
        <v>142</v>
      </c>
      <c r="J1045" s="4" t="s">
        <v>21</v>
      </c>
      <c r="K1045" s="4"/>
      <c r="L1045" s="4" t="s">
        <v>1705</v>
      </c>
      <c r="M1045" s="4"/>
      <c r="N1045" s="4" t="s">
        <v>22</v>
      </c>
      <c r="O1045" s="4" t="s">
        <v>23</v>
      </c>
      <c r="P1045" s="4" t="s">
        <v>27</v>
      </c>
      <c r="Q1045" s="4" t="s">
        <v>144</v>
      </c>
      <c r="R1045" s="21">
        <v>108</v>
      </c>
      <c r="S1045" s="22">
        <v>9</v>
      </c>
      <c r="T1045" s="32">
        <v>1</v>
      </c>
      <c r="V1045" t="s">
        <v>2913</v>
      </c>
      <c r="W1045" t="str">
        <f t="shared" si="32"/>
        <v>AMBA</v>
      </c>
      <c r="X1045" s="31" t="str">
        <f t="shared" si="33"/>
        <v>CENS_AMBA</v>
      </c>
      <c r="Y1045" s="35">
        <v>0.82299999999999995</v>
      </c>
      <c r="Z1045" s="8">
        <f>IFERROR(IFERROR(VLOOKUP(G1045,'IVSET-Escuelas'!A:F,4,FALSE),VLOOKUP(M1045,'IVSET-Fines'!F:L,7,FALSE)),"-")</f>
        <v>0.1897190660238266</v>
      </c>
    </row>
    <row r="1046" spans="1:26" ht="15" thickBot="1" x14ac:dyDescent="0.4">
      <c r="A1046" s="3" t="s">
        <v>2916</v>
      </c>
      <c r="B1046" s="3" t="s">
        <v>1257</v>
      </c>
      <c r="C1046" s="3" t="s">
        <v>2237</v>
      </c>
      <c r="D1046" s="3" t="s">
        <v>2238</v>
      </c>
      <c r="E1046" s="3">
        <v>623673</v>
      </c>
      <c r="F1046" s="3">
        <v>0</v>
      </c>
      <c r="G1046" s="3" t="s">
        <v>2270</v>
      </c>
      <c r="H1046" s="3" t="s">
        <v>20</v>
      </c>
      <c r="I1046" s="4" t="s">
        <v>142</v>
      </c>
      <c r="J1046" s="4" t="s">
        <v>21</v>
      </c>
      <c r="K1046" s="4"/>
      <c r="L1046" s="4" t="s">
        <v>152</v>
      </c>
      <c r="M1046" s="4"/>
      <c r="N1046" s="4" t="s">
        <v>22</v>
      </c>
      <c r="O1046" s="4" t="s">
        <v>23</v>
      </c>
      <c r="P1046" s="4" t="s">
        <v>27</v>
      </c>
      <c r="Q1046" s="4" t="s">
        <v>144</v>
      </c>
      <c r="R1046" s="21">
        <v>109</v>
      </c>
      <c r="S1046" s="22">
        <v>7</v>
      </c>
      <c r="T1046" s="32">
        <v>1</v>
      </c>
      <c r="V1046" t="s">
        <v>2913</v>
      </c>
      <c r="W1046" t="str">
        <f t="shared" si="32"/>
        <v>AMBA</v>
      </c>
      <c r="X1046" s="31" t="str">
        <f t="shared" si="33"/>
        <v>CENS_AMBA</v>
      </c>
      <c r="Y1046" s="35">
        <v>0.82399999999999995</v>
      </c>
      <c r="Z1046" s="8">
        <f>IFERROR(IFERROR(VLOOKUP(G1046,'IVSET-Escuelas'!A:F,4,FALSE),VLOOKUP(M1046,'IVSET-Fines'!F:L,7,FALSE)),"-")</f>
        <v>0.1569347828626633</v>
      </c>
    </row>
    <row r="1047" spans="1:26" ht="15" thickBot="1" x14ac:dyDescent="0.4">
      <c r="A1047" s="3" t="s">
        <v>2916</v>
      </c>
      <c r="B1047" s="3" t="s">
        <v>257</v>
      </c>
      <c r="C1047" s="3" t="s">
        <v>253</v>
      </c>
      <c r="D1047" s="3" t="s">
        <v>2759</v>
      </c>
      <c r="E1047" s="3">
        <v>623666</v>
      </c>
      <c r="F1047" s="3">
        <v>0</v>
      </c>
      <c r="G1047" s="3" t="s">
        <v>2768</v>
      </c>
      <c r="H1047" s="3" t="s">
        <v>20</v>
      </c>
      <c r="I1047" s="4" t="s">
        <v>142</v>
      </c>
      <c r="J1047" s="4" t="s">
        <v>21</v>
      </c>
      <c r="K1047" s="4"/>
      <c r="L1047" s="4" t="s">
        <v>2769</v>
      </c>
      <c r="M1047" s="4"/>
      <c r="N1047" s="4" t="s">
        <v>22</v>
      </c>
      <c r="O1047" s="4" t="s">
        <v>23</v>
      </c>
      <c r="P1047" s="4" t="s">
        <v>27</v>
      </c>
      <c r="Q1047" s="4" t="s">
        <v>144</v>
      </c>
      <c r="R1047" s="21">
        <v>259</v>
      </c>
      <c r="S1047" s="22">
        <v>9</v>
      </c>
      <c r="T1047" s="32">
        <v>1</v>
      </c>
      <c r="V1047" t="s">
        <v>2913</v>
      </c>
      <c r="W1047" t="str">
        <f t="shared" si="32"/>
        <v>AMBA</v>
      </c>
      <c r="X1047" s="31" t="str">
        <f t="shared" si="33"/>
        <v>CENS_AMBA</v>
      </c>
      <c r="Y1047" s="35">
        <v>0.82499999999999996</v>
      </c>
      <c r="Z1047" s="8">
        <f>IFERROR(IFERROR(VLOOKUP(G1047,'IVSET-Escuelas'!A:F,4,FALSE),VLOOKUP(M1047,'IVSET-Fines'!F:L,7,FALSE)),"-")</f>
        <v>0.61802399158477783</v>
      </c>
    </row>
    <row r="1048" spans="1:26" ht="15" thickBot="1" x14ac:dyDescent="0.4">
      <c r="A1048" s="3" t="s">
        <v>2916</v>
      </c>
      <c r="B1048" s="3" t="s">
        <v>222</v>
      </c>
      <c r="C1048" s="3" t="s">
        <v>610</v>
      </c>
      <c r="D1048" s="3" t="s">
        <v>611</v>
      </c>
      <c r="E1048" s="3">
        <v>623759</v>
      </c>
      <c r="F1048" s="3">
        <v>0</v>
      </c>
      <c r="G1048" s="3" t="s">
        <v>633</v>
      </c>
      <c r="H1048" s="3" t="s">
        <v>20</v>
      </c>
      <c r="I1048" s="4" t="s">
        <v>142</v>
      </c>
      <c r="J1048" s="4" t="s">
        <v>21</v>
      </c>
      <c r="K1048" s="4"/>
      <c r="L1048" s="4" t="s">
        <v>634</v>
      </c>
      <c r="M1048" s="4"/>
      <c r="N1048" s="4" t="s">
        <v>22</v>
      </c>
      <c r="O1048" s="4" t="s">
        <v>23</v>
      </c>
      <c r="P1048" s="4" t="s">
        <v>27</v>
      </c>
      <c r="Q1048" s="4" t="s">
        <v>144</v>
      </c>
      <c r="R1048" s="21">
        <v>57</v>
      </c>
      <c r="S1048" s="22">
        <v>3</v>
      </c>
      <c r="T1048" s="32">
        <v>1</v>
      </c>
      <c r="V1048" t="s">
        <v>2913</v>
      </c>
      <c r="W1048" t="str">
        <f t="shared" si="32"/>
        <v>AMBA</v>
      </c>
      <c r="X1048" s="31" t="str">
        <f t="shared" si="33"/>
        <v>CENS_AMBA</v>
      </c>
      <c r="Y1048" s="35">
        <v>0.82799999999999996</v>
      </c>
      <c r="Z1048" s="8">
        <f>IFERROR(IFERROR(VLOOKUP(G1048,'IVSET-Escuelas'!A:F,4,FALSE),VLOOKUP(M1048,'IVSET-Fines'!F:L,7,FALSE)),"-")</f>
        <v>0.56069070100784302</v>
      </c>
    </row>
    <row r="1049" spans="1:26" ht="15" thickBot="1" x14ac:dyDescent="0.4">
      <c r="A1049" s="5" t="s">
        <v>2916</v>
      </c>
      <c r="B1049" s="5" t="s">
        <v>257</v>
      </c>
      <c r="C1049" s="5" t="s">
        <v>254</v>
      </c>
      <c r="D1049" s="5" t="s">
        <v>256</v>
      </c>
      <c r="E1049" s="5">
        <v>624173</v>
      </c>
      <c r="F1049" s="5">
        <v>0</v>
      </c>
      <c r="G1049" s="5" t="s">
        <v>340</v>
      </c>
      <c r="H1049" s="5" t="s">
        <v>20</v>
      </c>
      <c r="I1049" s="6" t="s">
        <v>142</v>
      </c>
      <c r="J1049" s="6" t="s">
        <v>21</v>
      </c>
      <c r="K1049" s="6"/>
      <c r="L1049" s="6" t="s">
        <v>341</v>
      </c>
      <c r="M1049" s="6"/>
      <c r="N1049" s="6" t="s">
        <v>22</v>
      </c>
      <c r="O1049" s="6" t="s">
        <v>23</v>
      </c>
      <c r="P1049" s="6" t="s">
        <v>27</v>
      </c>
      <c r="Q1049" s="6" t="s">
        <v>144</v>
      </c>
      <c r="R1049" s="19">
        <v>90</v>
      </c>
      <c r="S1049" s="20">
        <v>3</v>
      </c>
      <c r="T1049" s="32">
        <v>1</v>
      </c>
      <c r="V1049" t="s">
        <v>2913</v>
      </c>
      <c r="W1049" t="str">
        <f t="shared" si="32"/>
        <v>AMBA</v>
      </c>
      <c r="X1049" s="31" t="str">
        <f t="shared" si="33"/>
        <v>CENS_AMBA</v>
      </c>
      <c r="Y1049" s="35">
        <v>0.83</v>
      </c>
      <c r="Z1049" s="8">
        <f>IFERROR(IFERROR(VLOOKUP(G1049,'IVSET-Escuelas'!A:F,4,FALSE),VLOOKUP(M1049,'IVSET-Fines'!F:L,7,FALSE)),"-")</f>
        <v>0.41066464781761169</v>
      </c>
    </row>
    <row r="1050" spans="1:26" ht="15" thickBot="1" x14ac:dyDescent="0.4">
      <c r="A1050" s="3" t="s">
        <v>2916</v>
      </c>
      <c r="B1050" s="3" t="s">
        <v>1780</v>
      </c>
      <c r="C1050" s="3" t="s">
        <v>1248</v>
      </c>
      <c r="D1050" s="3" t="s">
        <v>2348</v>
      </c>
      <c r="E1050" s="3">
        <v>600527</v>
      </c>
      <c r="F1050" s="3">
        <v>0</v>
      </c>
      <c r="G1050" s="3" t="s">
        <v>2371</v>
      </c>
      <c r="H1050" s="3" t="s">
        <v>20</v>
      </c>
      <c r="I1050" s="4" t="s">
        <v>142</v>
      </c>
      <c r="J1050" s="4" t="s">
        <v>21</v>
      </c>
      <c r="K1050" s="4"/>
      <c r="L1050" s="4" t="s">
        <v>143</v>
      </c>
      <c r="M1050" s="4"/>
      <c r="N1050" s="4" t="s">
        <v>22</v>
      </c>
      <c r="O1050" s="4" t="s">
        <v>23</v>
      </c>
      <c r="P1050" s="4" t="s">
        <v>27</v>
      </c>
      <c r="Q1050" s="4" t="s">
        <v>144</v>
      </c>
      <c r="R1050" s="21">
        <v>132</v>
      </c>
      <c r="S1050" s="22">
        <v>6</v>
      </c>
      <c r="T1050" s="32">
        <v>1</v>
      </c>
      <c r="V1050" t="s">
        <v>2913</v>
      </c>
      <c r="W1050" t="str">
        <f t="shared" si="32"/>
        <v>AMBA</v>
      </c>
      <c r="X1050" s="31" t="str">
        <f t="shared" si="33"/>
        <v>CENS_AMBA</v>
      </c>
      <c r="Y1050" s="35">
        <v>0.83199999999999996</v>
      </c>
      <c r="Z1050" s="8">
        <f>IFERROR(IFERROR(VLOOKUP(G1050,'IVSET-Escuelas'!A:F,4,FALSE),VLOOKUP(M1050,'IVSET-Fines'!F:L,7,FALSE)),"-")</f>
        <v>0.24501733481884</v>
      </c>
    </row>
    <row r="1051" spans="1:26" ht="15" thickBot="1" x14ac:dyDescent="0.4">
      <c r="A1051" s="3" t="s">
        <v>2916</v>
      </c>
      <c r="B1051" s="3" t="s">
        <v>817</v>
      </c>
      <c r="C1051" s="3" t="s">
        <v>815</v>
      </c>
      <c r="D1051" s="3" t="s">
        <v>816</v>
      </c>
      <c r="E1051" s="3">
        <v>623648</v>
      </c>
      <c r="F1051" s="3">
        <v>0</v>
      </c>
      <c r="G1051" s="3" t="s">
        <v>868</v>
      </c>
      <c r="H1051" s="3" t="s">
        <v>20</v>
      </c>
      <c r="I1051" s="4" t="s">
        <v>142</v>
      </c>
      <c r="J1051" s="4" t="s">
        <v>21</v>
      </c>
      <c r="K1051" s="4"/>
      <c r="L1051" s="4" t="s">
        <v>154</v>
      </c>
      <c r="M1051" s="4"/>
      <c r="N1051" s="4" t="s">
        <v>22</v>
      </c>
      <c r="O1051" s="4" t="s">
        <v>23</v>
      </c>
      <c r="P1051" s="4" t="s">
        <v>27</v>
      </c>
      <c r="Q1051" s="4" t="s">
        <v>144</v>
      </c>
      <c r="R1051" s="21">
        <v>77</v>
      </c>
      <c r="S1051" s="22">
        <v>6</v>
      </c>
      <c r="T1051" s="32">
        <v>1</v>
      </c>
      <c r="V1051" t="s">
        <v>2913</v>
      </c>
      <c r="W1051" t="str">
        <f t="shared" si="32"/>
        <v>AMBA</v>
      </c>
      <c r="X1051" s="31" t="str">
        <f t="shared" si="33"/>
        <v>CENS_AMBA</v>
      </c>
      <c r="Y1051" s="35">
        <v>0.83399999999999996</v>
      </c>
      <c r="Z1051" s="8">
        <f>IFERROR(IFERROR(VLOOKUP(G1051,'IVSET-Escuelas'!A:F,4,FALSE),VLOOKUP(M1051,'IVSET-Fines'!F:L,7,FALSE)),"-")</f>
        <v>0.3985171914100647</v>
      </c>
    </row>
    <row r="1052" spans="1:26" ht="15" thickBot="1" x14ac:dyDescent="0.4">
      <c r="A1052" s="5" t="s">
        <v>2916</v>
      </c>
      <c r="B1052" s="5" t="s">
        <v>1780</v>
      </c>
      <c r="C1052" s="5" t="s">
        <v>238</v>
      </c>
      <c r="D1052" s="5" t="s">
        <v>2887</v>
      </c>
      <c r="E1052" s="5">
        <v>623705</v>
      </c>
      <c r="F1052" s="5">
        <v>0</v>
      </c>
      <c r="G1052" s="5" t="s">
        <v>2901</v>
      </c>
      <c r="H1052" s="5" t="s">
        <v>20</v>
      </c>
      <c r="I1052" s="6" t="s">
        <v>142</v>
      </c>
      <c r="J1052" s="6" t="s">
        <v>21</v>
      </c>
      <c r="K1052" s="6"/>
      <c r="L1052" s="6" t="s">
        <v>636</v>
      </c>
      <c r="M1052" s="6"/>
      <c r="N1052" s="6" t="s">
        <v>22</v>
      </c>
      <c r="O1052" s="6" t="s">
        <v>23</v>
      </c>
      <c r="P1052" s="6" t="s">
        <v>27</v>
      </c>
      <c r="Q1052" s="6" t="s">
        <v>144</v>
      </c>
      <c r="R1052" s="19">
        <v>144</v>
      </c>
      <c r="S1052" s="20">
        <v>11</v>
      </c>
      <c r="T1052" s="32">
        <v>1</v>
      </c>
      <c r="V1052" t="s">
        <v>2913</v>
      </c>
      <c r="W1052" t="str">
        <f t="shared" si="32"/>
        <v>AMBA</v>
      </c>
      <c r="X1052" s="31" t="str">
        <f t="shared" si="33"/>
        <v>CENS_AMBA</v>
      </c>
      <c r="Y1052" s="35">
        <v>0.83899999999999997</v>
      </c>
      <c r="Z1052" s="8">
        <f>IFERROR(IFERROR(VLOOKUP(G1052,'IVSET-Escuelas'!A:F,4,FALSE),VLOOKUP(M1052,'IVSET-Fines'!F:L,7,FALSE)),"-")</f>
        <v>0.16955986618995669</v>
      </c>
    </row>
    <row r="1053" spans="1:26" ht="15" thickBot="1" x14ac:dyDescent="0.4">
      <c r="A1053" s="5" t="s">
        <v>2916</v>
      </c>
      <c r="B1053" s="5" t="s">
        <v>1860</v>
      </c>
      <c r="C1053" s="5" t="s">
        <v>1858</v>
      </c>
      <c r="D1053" s="5" t="s">
        <v>1859</v>
      </c>
      <c r="E1053" s="5">
        <v>623745</v>
      </c>
      <c r="F1053" s="5">
        <v>0</v>
      </c>
      <c r="G1053" s="5" t="s">
        <v>1913</v>
      </c>
      <c r="H1053" s="5" t="s">
        <v>20</v>
      </c>
      <c r="I1053" s="6" t="s">
        <v>142</v>
      </c>
      <c r="J1053" s="6" t="s">
        <v>21</v>
      </c>
      <c r="K1053" s="6"/>
      <c r="L1053" s="6" t="s">
        <v>510</v>
      </c>
      <c r="M1053" s="6"/>
      <c r="N1053" s="6" t="s">
        <v>22</v>
      </c>
      <c r="O1053" s="6" t="s">
        <v>23</v>
      </c>
      <c r="P1053" s="6" t="s">
        <v>27</v>
      </c>
      <c r="Q1053" s="6" t="s">
        <v>144</v>
      </c>
      <c r="R1053" s="19">
        <v>158</v>
      </c>
      <c r="S1053" s="20">
        <v>15</v>
      </c>
      <c r="T1053" s="32">
        <v>1</v>
      </c>
      <c r="V1053" t="s">
        <v>2913</v>
      </c>
      <c r="W1053" t="str">
        <f t="shared" si="32"/>
        <v>AMBA</v>
      </c>
      <c r="X1053" s="31" t="str">
        <f t="shared" si="33"/>
        <v>CENS_AMBA</v>
      </c>
      <c r="Y1053" s="35">
        <v>0.84</v>
      </c>
      <c r="Z1053" s="8">
        <f>IFERROR(IFERROR(VLOOKUP(G1053,'IVSET-Escuelas'!A:F,4,FALSE),VLOOKUP(M1053,'IVSET-Fines'!F:L,7,FALSE)),"-")</f>
        <v>0.27465477585792542</v>
      </c>
    </row>
    <row r="1054" spans="1:26" ht="15" thickBot="1" x14ac:dyDescent="0.4">
      <c r="A1054" s="5" t="s">
        <v>2916</v>
      </c>
      <c r="B1054" s="5" t="s">
        <v>356</v>
      </c>
      <c r="C1054" s="5" t="s">
        <v>1359</v>
      </c>
      <c r="D1054" s="5" t="s">
        <v>1360</v>
      </c>
      <c r="E1054" s="5">
        <v>624011</v>
      </c>
      <c r="F1054" s="5">
        <v>0</v>
      </c>
      <c r="G1054" s="5" t="s">
        <v>1445</v>
      </c>
      <c r="H1054" s="5" t="s">
        <v>20</v>
      </c>
      <c r="I1054" s="6" t="s">
        <v>142</v>
      </c>
      <c r="J1054" s="6" t="s">
        <v>21</v>
      </c>
      <c r="K1054" s="6"/>
      <c r="L1054" s="6" t="s">
        <v>1147</v>
      </c>
      <c r="M1054" s="6"/>
      <c r="N1054" s="6" t="s">
        <v>22</v>
      </c>
      <c r="O1054" s="6" t="s">
        <v>23</v>
      </c>
      <c r="P1054" s="6" t="s">
        <v>27</v>
      </c>
      <c r="Q1054" s="6" t="s">
        <v>144</v>
      </c>
      <c r="R1054" s="19">
        <v>181</v>
      </c>
      <c r="S1054" s="20">
        <v>9</v>
      </c>
      <c r="T1054" s="32">
        <v>1</v>
      </c>
      <c r="V1054" t="s">
        <v>2913</v>
      </c>
      <c r="W1054" t="str">
        <f t="shared" si="32"/>
        <v>AMBA</v>
      </c>
      <c r="X1054" s="31" t="str">
        <f t="shared" si="33"/>
        <v>CENS_AMBA</v>
      </c>
      <c r="Y1054" s="35">
        <v>0.84</v>
      </c>
      <c r="Z1054" s="8">
        <f>IFERROR(IFERROR(VLOOKUP(G1054,'IVSET-Escuelas'!A:F,4,FALSE),VLOOKUP(M1054,'IVSET-Fines'!F:L,7,FALSE)),"-")</f>
        <v>0.92209434509277344</v>
      </c>
    </row>
    <row r="1055" spans="1:26" ht="15" thickBot="1" x14ac:dyDescent="0.4">
      <c r="A1055" s="3" t="s">
        <v>2916</v>
      </c>
      <c r="B1055" s="3" t="s">
        <v>817</v>
      </c>
      <c r="C1055" s="3" t="s">
        <v>2080</v>
      </c>
      <c r="D1055" s="3" t="s">
        <v>2081</v>
      </c>
      <c r="E1055" s="3">
        <v>608181</v>
      </c>
      <c r="F1055" s="3">
        <v>0</v>
      </c>
      <c r="G1055" s="3" t="s">
        <v>2138</v>
      </c>
      <c r="H1055" s="3" t="s">
        <v>20</v>
      </c>
      <c r="I1055" s="4" t="s">
        <v>142</v>
      </c>
      <c r="J1055" s="4" t="s">
        <v>21</v>
      </c>
      <c r="K1055" s="4"/>
      <c r="L1055" s="4" t="s">
        <v>143</v>
      </c>
      <c r="M1055" s="4"/>
      <c r="N1055" s="4" t="s">
        <v>22</v>
      </c>
      <c r="O1055" s="4" t="s">
        <v>23</v>
      </c>
      <c r="P1055" s="4" t="s">
        <v>27</v>
      </c>
      <c r="Q1055" s="4" t="s">
        <v>144</v>
      </c>
      <c r="R1055" s="21">
        <v>331</v>
      </c>
      <c r="S1055" s="22">
        <v>7</v>
      </c>
      <c r="T1055" s="32">
        <v>1</v>
      </c>
      <c r="V1055" t="s">
        <v>2913</v>
      </c>
      <c r="W1055" t="str">
        <f t="shared" si="32"/>
        <v>AMBA</v>
      </c>
      <c r="X1055" s="31" t="str">
        <f t="shared" si="33"/>
        <v>CENS_AMBA</v>
      </c>
      <c r="Y1055" s="35">
        <v>0.84399999999999997</v>
      </c>
      <c r="Z1055" s="8">
        <f>IFERROR(IFERROR(VLOOKUP(G1055,'IVSET-Escuelas'!A:F,4,FALSE),VLOOKUP(M1055,'IVSET-Fines'!F:L,7,FALSE)),"-")</f>
        <v>0.32220900058746338</v>
      </c>
    </row>
    <row r="1056" spans="1:26" ht="15" thickBot="1" x14ac:dyDescent="0.4">
      <c r="A1056" s="5" t="s">
        <v>2916</v>
      </c>
      <c r="B1056" s="5" t="s">
        <v>257</v>
      </c>
      <c r="C1056" s="5" t="s">
        <v>772</v>
      </c>
      <c r="D1056" s="5" t="s">
        <v>773</v>
      </c>
      <c r="E1056" s="5">
        <v>623661</v>
      </c>
      <c r="F1056" s="5">
        <v>0</v>
      </c>
      <c r="G1056" s="5" t="s">
        <v>801</v>
      </c>
      <c r="H1056" s="5" t="s">
        <v>20</v>
      </c>
      <c r="I1056" s="6" t="s">
        <v>142</v>
      </c>
      <c r="J1056" s="6" t="s">
        <v>21</v>
      </c>
      <c r="K1056" s="6"/>
      <c r="L1056" s="6" t="s">
        <v>802</v>
      </c>
      <c r="M1056" s="6"/>
      <c r="N1056" s="6" t="s">
        <v>22</v>
      </c>
      <c r="O1056" s="6" t="s">
        <v>23</v>
      </c>
      <c r="P1056" s="6" t="s">
        <v>27</v>
      </c>
      <c r="Q1056" s="6" t="s">
        <v>144</v>
      </c>
      <c r="R1056" s="19">
        <v>139</v>
      </c>
      <c r="S1056" s="20">
        <v>9</v>
      </c>
      <c r="T1056" s="32">
        <v>1</v>
      </c>
      <c r="V1056" t="s">
        <v>2913</v>
      </c>
      <c r="W1056" t="str">
        <f t="shared" si="32"/>
        <v>AMBA</v>
      </c>
      <c r="X1056" s="31" t="str">
        <f t="shared" si="33"/>
        <v>CENS_AMBA</v>
      </c>
      <c r="Y1056" s="35">
        <v>0.84399999999999997</v>
      </c>
      <c r="Z1056" s="8">
        <f>IFERROR(IFERROR(VLOOKUP(G1056,'IVSET-Escuelas'!A:F,4,FALSE),VLOOKUP(M1056,'IVSET-Fines'!F:L,7,FALSE)),"-")</f>
        <v>0.32019257545471191</v>
      </c>
    </row>
    <row r="1057" spans="1:26" ht="15" thickBot="1" x14ac:dyDescent="0.4">
      <c r="A1057" s="5" t="s">
        <v>2916</v>
      </c>
      <c r="B1057" s="5" t="s">
        <v>19</v>
      </c>
      <c r="C1057" s="5" t="s">
        <v>644</v>
      </c>
      <c r="D1057" s="5" t="s">
        <v>2862</v>
      </c>
      <c r="E1057" s="5">
        <v>623595</v>
      </c>
      <c r="F1057" s="5">
        <v>0</v>
      </c>
      <c r="G1057" s="5" t="s">
        <v>2864</v>
      </c>
      <c r="H1057" s="5" t="s">
        <v>20</v>
      </c>
      <c r="I1057" s="6" t="s">
        <v>142</v>
      </c>
      <c r="J1057" s="6" t="s">
        <v>21</v>
      </c>
      <c r="K1057" s="6"/>
      <c r="L1057" s="6" t="s">
        <v>251</v>
      </c>
      <c r="M1057" s="6"/>
      <c r="N1057" s="6" t="s">
        <v>22</v>
      </c>
      <c r="O1057" s="6" t="s">
        <v>23</v>
      </c>
      <c r="P1057" s="6" t="s">
        <v>27</v>
      </c>
      <c r="Q1057" s="6" t="s">
        <v>144</v>
      </c>
      <c r="R1057" s="19">
        <v>95</v>
      </c>
      <c r="S1057" s="20">
        <v>6</v>
      </c>
      <c r="T1057" s="32">
        <v>1</v>
      </c>
      <c r="V1057" t="s">
        <v>2913</v>
      </c>
      <c r="W1057" t="str">
        <f t="shared" si="32"/>
        <v>AMBA</v>
      </c>
      <c r="X1057" s="31" t="str">
        <f t="shared" si="33"/>
        <v>CENS_AMBA</v>
      </c>
      <c r="Y1057" s="35">
        <v>0.84499999999999997</v>
      </c>
      <c r="Z1057" s="8">
        <f>IFERROR(IFERROR(VLOOKUP(G1057,'IVSET-Escuelas'!A:F,4,FALSE),VLOOKUP(M1057,'IVSET-Fines'!F:L,7,FALSE)),"-")</f>
        <v>0.25023406744003301</v>
      </c>
    </row>
    <row r="1058" spans="1:26" ht="15" thickBot="1" x14ac:dyDescent="0.4">
      <c r="A1058" s="3" t="s">
        <v>2916</v>
      </c>
      <c r="B1058" s="3" t="s">
        <v>204</v>
      </c>
      <c r="C1058" s="3" t="s">
        <v>219</v>
      </c>
      <c r="D1058" s="3" t="s">
        <v>2865</v>
      </c>
      <c r="E1058" s="3">
        <v>623164</v>
      </c>
      <c r="F1058" s="3">
        <v>0</v>
      </c>
      <c r="G1058" s="3" t="s">
        <v>2881</v>
      </c>
      <c r="H1058" s="3" t="s">
        <v>20</v>
      </c>
      <c r="I1058" s="4" t="s">
        <v>142</v>
      </c>
      <c r="J1058" s="4" t="s">
        <v>21</v>
      </c>
      <c r="K1058" s="4"/>
      <c r="L1058" s="4" t="s">
        <v>143</v>
      </c>
      <c r="M1058" s="4"/>
      <c r="N1058" s="4" t="s">
        <v>22</v>
      </c>
      <c r="O1058" s="4" t="s">
        <v>23</v>
      </c>
      <c r="P1058" s="4" t="s">
        <v>27</v>
      </c>
      <c r="Q1058" s="4" t="s">
        <v>144</v>
      </c>
      <c r="R1058" s="21">
        <v>129</v>
      </c>
      <c r="S1058" s="22">
        <v>6</v>
      </c>
      <c r="T1058" s="32">
        <v>1</v>
      </c>
      <c r="V1058" t="s">
        <v>2913</v>
      </c>
      <c r="W1058" t="str">
        <f t="shared" si="32"/>
        <v>AMBA</v>
      </c>
      <c r="X1058" s="31" t="str">
        <f t="shared" si="33"/>
        <v>CENS_AMBA</v>
      </c>
      <c r="Y1058" s="35">
        <v>0.84499999999999997</v>
      </c>
      <c r="Z1058" s="8">
        <f>IFERROR(IFERROR(VLOOKUP(G1058,'IVSET-Escuelas'!A:F,4,FALSE),VLOOKUP(M1058,'IVSET-Fines'!F:L,7,FALSE)),"-")</f>
        <v>0.75088632106781006</v>
      </c>
    </row>
    <row r="1059" spans="1:26" ht="15" thickBot="1" x14ac:dyDescent="0.4">
      <c r="A1059" s="5" t="s">
        <v>2916</v>
      </c>
      <c r="B1059" s="5" t="s">
        <v>204</v>
      </c>
      <c r="C1059" s="5" t="s">
        <v>1084</v>
      </c>
      <c r="D1059" s="5" t="s">
        <v>1085</v>
      </c>
      <c r="E1059" s="5">
        <v>603622</v>
      </c>
      <c r="F1059" s="5">
        <v>0</v>
      </c>
      <c r="G1059" s="5" t="s">
        <v>1130</v>
      </c>
      <c r="H1059" s="5" t="s">
        <v>20</v>
      </c>
      <c r="I1059" s="6" t="s">
        <v>142</v>
      </c>
      <c r="J1059" s="6" t="s">
        <v>21</v>
      </c>
      <c r="K1059" s="6"/>
      <c r="L1059" s="6" t="s">
        <v>1131</v>
      </c>
      <c r="M1059" s="6"/>
      <c r="N1059" s="6" t="s">
        <v>22</v>
      </c>
      <c r="O1059" s="6" t="s">
        <v>23</v>
      </c>
      <c r="P1059" s="6" t="s">
        <v>27</v>
      </c>
      <c r="Q1059" s="6" t="s">
        <v>144</v>
      </c>
      <c r="R1059" s="19">
        <v>74</v>
      </c>
      <c r="S1059" s="20">
        <v>7</v>
      </c>
      <c r="T1059" s="32">
        <v>1</v>
      </c>
      <c r="V1059" t="s">
        <v>2913</v>
      </c>
      <c r="W1059" t="str">
        <f t="shared" si="32"/>
        <v>AMBA</v>
      </c>
      <c r="X1059" s="31" t="str">
        <f t="shared" si="33"/>
        <v>CENS_AMBA</v>
      </c>
      <c r="Y1059" s="35">
        <v>0.85099999999999998</v>
      </c>
      <c r="Z1059" s="8">
        <f>IFERROR(IFERROR(VLOOKUP(G1059,'IVSET-Escuelas'!A:F,4,FALSE),VLOOKUP(M1059,'IVSET-Fines'!F:L,7,FALSE)),"-")</f>
        <v>0.79089647531509399</v>
      </c>
    </row>
    <row r="1060" spans="1:26" ht="15" thickBot="1" x14ac:dyDescent="0.4">
      <c r="A1060" s="5" t="s">
        <v>2916</v>
      </c>
      <c r="B1060" s="5" t="s">
        <v>204</v>
      </c>
      <c r="C1060" s="5" t="s">
        <v>137</v>
      </c>
      <c r="D1060" s="5" t="s">
        <v>2629</v>
      </c>
      <c r="E1060" s="5">
        <v>623699</v>
      </c>
      <c r="F1060" s="5">
        <v>0</v>
      </c>
      <c r="G1060" s="5" t="s">
        <v>2655</v>
      </c>
      <c r="H1060" s="5" t="s">
        <v>20</v>
      </c>
      <c r="I1060" s="6" t="s">
        <v>142</v>
      </c>
      <c r="J1060" s="6" t="s">
        <v>21</v>
      </c>
      <c r="K1060" s="6"/>
      <c r="L1060" s="6" t="s">
        <v>154</v>
      </c>
      <c r="M1060" s="6"/>
      <c r="N1060" s="6" t="s">
        <v>22</v>
      </c>
      <c r="O1060" s="6" t="s">
        <v>23</v>
      </c>
      <c r="P1060" s="6" t="s">
        <v>27</v>
      </c>
      <c r="Q1060" s="6" t="s">
        <v>144</v>
      </c>
      <c r="R1060" s="19">
        <v>61</v>
      </c>
      <c r="S1060" s="20">
        <v>3</v>
      </c>
      <c r="T1060" s="32">
        <v>1</v>
      </c>
      <c r="V1060" t="s">
        <v>2913</v>
      </c>
      <c r="W1060" t="str">
        <f t="shared" si="32"/>
        <v>AMBA</v>
      </c>
      <c r="X1060" s="31" t="str">
        <f t="shared" si="33"/>
        <v>CENS_AMBA</v>
      </c>
      <c r="Y1060" s="35">
        <v>0.85199999999999998</v>
      </c>
      <c r="Z1060" s="8">
        <f>IFERROR(IFERROR(VLOOKUP(G1060,'IVSET-Escuelas'!A:F,4,FALSE),VLOOKUP(M1060,'IVSET-Fines'!F:L,7,FALSE)),"-")</f>
        <v>0.30098488926887512</v>
      </c>
    </row>
    <row r="1061" spans="1:26" ht="15" thickBot="1" x14ac:dyDescent="0.4">
      <c r="A1061" s="3" t="s">
        <v>2916</v>
      </c>
      <c r="B1061" s="3" t="s">
        <v>1780</v>
      </c>
      <c r="C1061" s="3" t="s">
        <v>1248</v>
      </c>
      <c r="D1061" s="3" t="s">
        <v>2348</v>
      </c>
      <c r="E1061" s="3">
        <v>623722</v>
      </c>
      <c r="F1061" s="3">
        <v>0</v>
      </c>
      <c r="G1061" s="3" t="s">
        <v>2381</v>
      </c>
      <c r="H1061" s="3" t="s">
        <v>20</v>
      </c>
      <c r="I1061" s="4" t="s">
        <v>142</v>
      </c>
      <c r="J1061" s="4" t="s">
        <v>21</v>
      </c>
      <c r="K1061" s="4"/>
      <c r="L1061" s="4" t="s">
        <v>160</v>
      </c>
      <c r="M1061" s="4"/>
      <c r="N1061" s="4" t="s">
        <v>22</v>
      </c>
      <c r="O1061" s="4" t="s">
        <v>23</v>
      </c>
      <c r="P1061" s="4" t="s">
        <v>27</v>
      </c>
      <c r="Q1061" s="4" t="s">
        <v>144</v>
      </c>
      <c r="R1061" s="21">
        <v>158</v>
      </c>
      <c r="S1061" s="22">
        <v>9</v>
      </c>
      <c r="T1061" s="32">
        <v>1</v>
      </c>
      <c r="V1061" t="s">
        <v>2913</v>
      </c>
      <c r="W1061" t="str">
        <f t="shared" si="32"/>
        <v>AMBA</v>
      </c>
      <c r="X1061" s="31" t="str">
        <f t="shared" si="33"/>
        <v>CENS_AMBA</v>
      </c>
      <c r="Y1061" s="35">
        <v>0.85699999999999998</v>
      </c>
      <c r="Z1061" s="8">
        <f>IFERROR(IFERROR(VLOOKUP(G1061,'IVSET-Escuelas'!A:F,4,FALSE),VLOOKUP(M1061,'IVSET-Fines'!F:L,7,FALSE)),"-")</f>
        <v>0.61343693733215332</v>
      </c>
    </row>
    <row r="1062" spans="1:26" ht="15" thickBot="1" x14ac:dyDescent="0.4">
      <c r="A1062" s="5" t="s">
        <v>2916</v>
      </c>
      <c r="B1062" s="5" t="s">
        <v>1780</v>
      </c>
      <c r="C1062" s="5" t="s">
        <v>1778</v>
      </c>
      <c r="D1062" s="5" t="s">
        <v>1779</v>
      </c>
      <c r="E1062" s="5">
        <v>623717</v>
      </c>
      <c r="F1062" s="5">
        <v>0</v>
      </c>
      <c r="G1062" s="5" t="s">
        <v>1844</v>
      </c>
      <c r="H1062" s="5" t="s">
        <v>20</v>
      </c>
      <c r="I1062" s="6" t="s">
        <v>142</v>
      </c>
      <c r="J1062" s="6" t="s">
        <v>21</v>
      </c>
      <c r="K1062" s="6"/>
      <c r="L1062" s="6" t="s">
        <v>172</v>
      </c>
      <c r="M1062" s="6"/>
      <c r="N1062" s="6" t="s">
        <v>22</v>
      </c>
      <c r="O1062" s="6" t="s">
        <v>23</v>
      </c>
      <c r="P1062" s="6" t="s">
        <v>27</v>
      </c>
      <c r="Q1062" s="6" t="s">
        <v>144</v>
      </c>
      <c r="R1062" s="19">
        <v>174</v>
      </c>
      <c r="S1062" s="20">
        <v>12</v>
      </c>
      <c r="T1062" s="32">
        <v>1</v>
      </c>
      <c r="V1062" t="s">
        <v>2913</v>
      </c>
      <c r="W1062" t="str">
        <f t="shared" si="32"/>
        <v>AMBA</v>
      </c>
      <c r="X1062" s="31" t="str">
        <f t="shared" si="33"/>
        <v>CENS_AMBA</v>
      </c>
      <c r="Y1062" s="35">
        <v>0.86099999999999999</v>
      </c>
      <c r="Z1062" s="8">
        <f>IFERROR(IFERROR(VLOOKUP(G1062,'IVSET-Escuelas'!A:F,4,FALSE),VLOOKUP(M1062,'IVSET-Fines'!F:L,7,FALSE)),"-")</f>
        <v>0.27588531374931341</v>
      </c>
    </row>
    <row r="1063" spans="1:26" ht="15" thickBot="1" x14ac:dyDescent="0.4">
      <c r="A1063" s="3" t="s">
        <v>2916</v>
      </c>
      <c r="B1063" s="3" t="s">
        <v>138</v>
      </c>
      <c r="C1063" s="3" t="s">
        <v>540</v>
      </c>
      <c r="D1063" s="3" t="s">
        <v>1766</v>
      </c>
      <c r="E1063" s="3">
        <v>623959</v>
      </c>
      <c r="F1063" s="3">
        <v>0</v>
      </c>
      <c r="G1063" s="3" t="s">
        <v>1777</v>
      </c>
      <c r="H1063" s="3" t="s">
        <v>20</v>
      </c>
      <c r="I1063" s="4" t="s">
        <v>142</v>
      </c>
      <c r="J1063" s="4" t="s">
        <v>21</v>
      </c>
      <c r="K1063" s="4"/>
      <c r="L1063" s="4" t="s">
        <v>587</v>
      </c>
      <c r="M1063" s="4"/>
      <c r="N1063" s="4" t="s">
        <v>22</v>
      </c>
      <c r="O1063" s="4" t="s">
        <v>23</v>
      </c>
      <c r="P1063" s="4" t="s">
        <v>27</v>
      </c>
      <c r="Q1063" s="4" t="s">
        <v>144</v>
      </c>
      <c r="R1063" s="21">
        <v>97</v>
      </c>
      <c r="S1063" s="22">
        <v>6</v>
      </c>
      <c r="T1063" s="32">
        <v>1</v>
      </c>
      <c r="V1063" t="s">
        <v>2913</v>
      </c>
      <c r="W1063" t="str">
        <f t="shared" si="32"/>
        <v>AMBA</v>
      </c>
      <c r="X1063" s="31" t="str">
        <f t="shared" si="33"/>
        <v>CENS_AMBA</v>
      </c>
      <c r="Y1063" s="35">
        <v>0.86199999999999999</v>
      </c>
      <c r="Z1063" s="8">
        <f>IFERROR(IFERROR(VLOOKUP(G1063,'IVSET-Escuelas'!A:F,4,FALSE),VLOOKUP(M1063,'IVSET-Fines'!F:L,7,FALSE)),"-")</f>
        <v>0.4981003999710083</v>
      </c>
    </row>
    <row r="1064" spans="1:26" ht="15" thickBot="1" x14ac:dyDescent="0.4">
      <c r="A1064" s="5" t="s">
        <v>2916</v>
      </c>
      <c r="B1064" s="5" t="s">
        <v>1532</v>
      </c>
      <c r="C1064" s="5" t="s">
        <v>1530</v>
      </c>
      <c r="D1064" s="5" t="s">
        <v>1531</v>
      </c>
      <c r="E1064" s="5">
        <v>623610</v>
      </c>
      <c r="F1064" s="5">
        <v>0</v>
      </c>
      <c r="G1064" s="5" t="s">
        <v>1696</v>
      </c>
      <c r="H1064" s="5" t="s">
        <v>20</v>
      </c>
      <c r="I1064" s="6" t="s">
        <v>142</v>
      </c>
      <c r="J1064" s="6" t="s">
        <v>21</v>
      </c>
      <c r="K1064" s="6"/>
      <c r="L1064" s="6" t="s">
        <v>1697</v>
      </c>
      <c r="M1064" s="6"/>
      <c r="N1064" s="6" t="s">
        <v>22</v>
      </c>
      <c r="O1064" s="6" t="s">
        <v>23</v>
      </c>
      <c r="P1064" s="6" t="s">
        <v>27</v>
      </c>
      <c r="Q1064" s="6" t="s">
        <v>144</v>
      </c>
      <c r="R1064" s="19">
        <v>171</v>
      </c>
      <c r="S1064" s="20">
        <v>10</v>
      </c>
      <c r="T1064" s="32">
        <v>1</v>
      </c>
      <c r="V1064" t="s">
        <v>2913</v>
      </c>
      <c r="W1064" t="str">
        <f t="shared" si="32"/>
        <v>AMBA</v>
      </c>
      <c r="X1064" s="31" t="str">
        <f t="shared" si="33"/>
        <v>CENS_AMBA</v>
      </c>
      <c r="Y1064" s="35">
        <v>0.86299999999999999</v>
      </c>
      <c r="Z1064" s="8">
        <f>IFERROR(IFERROR(VLOOKUP(G1064,'IVSET-Escuelas'!A:F,4,FALSE),VLOOKUP(M1064,'IVSET-Fines'!F:L,7,FALSE)),"-")</f>
        <v>0.42980372905731201</v>
      </c>
    </row>
    <row r="1065" spans="1:26" ht="15" thickBot="1" x14ac:dyDescent="0.4">
      <c r="A1065" s="5" t="s">
        <v>2916</v>
      </c>
      <c r="B1065" s="5" t="s">
        <v>204</v>
      </c>
      <c r="C1065" s="5" t="s">
        <v>1084</v>
      </c>
      <c r="D1065" s="5" t="s">
        <v>1085</v>
      </c>
      <c r="E1065" s="5">
        <v>609796</v>
      </c>
      <c r="F1065" s="5">
        <v>0</v>
      </c>
      <c r="G1065" s="5" t="s">
        <v>1126</v>
      </c>
      <c r="H1065" s="5" t="s">
        <v>20</v>
      </c>
      <c r="I1065" s="6" t="s">
        <v>142</v>
      </c>
      <c r="J1065" s="6" t="s">
        <v>21</v>
      </c>
      <c r="K1065" s="6"/>
      <c r="L1065" s="6" t="s">
        <v>1127</v>
      </c>
      <c r="M1065" s="6"/>
      <c r="N1065" s="6" t="s">
        <v>22</v>
      </c>
      <c r="O1065" s="6" t="s">
        <v>23</v>
      </c>
      <c r="P1065" s="6" t="s">
        <v>27</v>
      </c>
      <c r="Q1065" s="6" t="s">
        <v>144</v>
      </c>
      <c r="R1065" s="19">
        <v>151</v>
      </c>
      <c r="S1065" s="20">
        <v>16</v>
      </c>
      <c r="T1065" s="32">
        <v>1</v>
      </c>
      <c r="V1065" t="s">
        <v>2913</v>
      </c>
      <c r="W1065" t="str">
        <f t="shared" si="32"/>
        <v>AMBA</v>
      </c>
      <c r="X1065" s="31" t="str">
        <f t="shared" si="33"/>
        <v>CENS_AMBA</v>
      </c>
      <c r="Y1065" s="35">
        <v>0.86299999999999999</v>
      </c>
      <c r="Z1065" s="8">
        <f>IFERROR(IFERROR(VLOOKUP(G1065,'IVSET-Escuelas'!A:F,4,FALSE),VLOOKUP(M1065,'IVSET-Fines'!F:L,7,FALSE)),"-")</f>
        <v>0.72119569778442383</v>
      </c>
    </row>
    <row r="1066" spans="1:26" ht="15" thickBot="1" x14ac:dyDescent="0.4">
      <c r="A1066" s="5" t="s">
        <v>2916</v>
      </c>
      <c r="B1066" s="5" t="s">
        <v>19</v>
      </c>
      <c r="C1066" s="5" t="s">
        <v>17</v>
      </c>
      <c r="D1066" s="5" t="s">
        <v>18</v>
      </c>
      <c r="E1066" s="5">
        <v>602867</v>
      </c>
      <c r="F1066" s="5">
        <v>0</v>
      </c>
      <c r="G1066" s="5" t="s">
        <v>153</v>
      </c>
      <c r="H1066" s="5" t="s">
        <v>20</v>
      </c>
      <c r="I1066" s="6" t="s">
        <v>142</v>
      </c>
      <c r="J1066" s="6" t="s">
        <v>21</v>
      </c>
      <c r="K1066" s="6"/>
      <c r="L1066" s="6" t="s">
        <v>154</v>
      </c>
      <c r="M1066" s="6"/>
      <c r="N1066" s="6" t="s">
        <v>22</v>
      </c>
      <c r="O1066" s="6" t="s">
        <v>23</v>
      </c>
      <c r="P1066" s="6" t="s">
        <v>27</v>
      </c>
      <c r="Q1066" s="6" t="s">
        <v>144</v>
      </c>
      <c r="R1066" s="19">
        <v>108</v>
      </c>
      <c r="S1066" s="20">
        <v>7</v>
      </c>
      <c r="T1066" s="32">
        <v>1</v>
      </c>
      <c r="V1066" t="s">
        <v>2913</v>
      </c>
      <c r="W1066" t="str">
        <f t="shared" si="32"/>
        <v>AMBA</v>
      </c>
      <c r="X1066" s="31" t="str">
        <f t="shared" si="33"/>
        <v>CENS_AMBA</v>
      </c>
      <c r="Y1066" s="35">
        <v>0.86599999999999999</v>
      </c>
      <c r="Z1066" s="8">
        <f>IFERROR(IFERROR(VLOOKUP(G1066,'IVSET-Escuelas'!A:F,4,FALSE),VLOOKUP(M1066,'IVSET-Fines'!F:L,7,FALSE)),"-")</f>
        <v>0.1547733545303345</v>
      </c>
    </row>
    <row r="1067" spans="1:26" ht="15" thickBot="1" x14ac:dyDescent="0.4">
      <c r="A1067" s="5" t="s">
        <v>2916</v>
      </c>
      <c r="B1067" s="5" t="s">
        <v>222</v>
      </c>
      <c r="C1067" s="5" t="s">
        <v>2047</v>
      </c>
      <c r="D1067" s="5" t="s">
        <v>2048</v>
      </c>
      <c r="E1067" s="5">
        <v>623764</v>
      </c>
      <c r="F1067" s="5">
        <v>0</v>
      </c>
      <c r="G1067" s="5" t="s">
        <v>2062</v>
      </c>
      <c r="H1067" s="5" t="s">
        <v>20</v>
      </c>
      <c r="I1067" s="6" t="s">
        <v>142</v>
      </c>
      <c r="J1067" s="6" t="s">
        <v>21</v>
      </c>
      <c r="K1067" s="6"/>
      <c r="L1067" s="6" t="s">
        <v>2063</v>
      </c>
      <c r="M1067" s="6"/>
      <c r="N1067" s="6" t="s">
        <v>22</v>
      </c>
      <c r="O1067" s="6" t="s">
        <v>23</v>
      </c>
      <c r="P1067" s="6" t="s">
        <v>27</v>
      </c>
      <c r="Q1067" s="6" t="s">
        <v>144</v>
      </c>
      <c r="R1067" s="19">
        <v>130</v>
      </c>
      <c r="S1067" s="20">
        <v>9</v>
      </c>
      <c r="T1067" s="32">
        <v>1</v>
      </c>
      <c r="V1067" t="s">
        <v>2913</v>
      </c>
      <c r="W1067" t="str">
        <f t="shared" si="32"/>
        <v>AMBA</v>
      </c>
      <c r="X1067" s="31" t="str">
        <f t="shared" si="33"/>
        <v>CENS_AMBA</v>
      </c>
      <c r="Y1067" s="35">
        <v>0.86699999999999999</v>
      </c>
      <c r="Z1067" s="8">
        <f>IFERROR(IFERROR(VLOOKUP(G1067,'IVSET-Escuelas'!A:F,4,FALSE),VLOOKUP(M1067,'IVSET-Fines'!F:L,7,FALSE)),"-")</f>
        <v>0.42833584547042852</v>
      </c>
    </row>
    <row r="1068" spans="1:26" ht="15" thickBot="1" x14ac:dyDescent="0.4">
      <c r="A1068" s="3" t="s">
        <v>2916</v>
      </c>
      <c r="B1068" s="3" t="s">
        <v>1860</v>
      </c>
      <c r="C1068" s="3" t="s">
        <v>1858</v>
      </c>
      <c r="D1068" s="3" t="s">
        <v>1859</v>
      </c>
      <c r="E1068" s="3">
        <v>623738</v>
      </c>
      <c r="F1068" s="3">
        <v>0</v>
      </c>
      <c r="G1068" s="3" t="s">
        <v>1907</v>
      </c>
      <c r="H1068" s="3" t="s">
        <v>20</v>
      </c>
      <c r="I1068" s="4" t="s">
        <v>142</v>
      </c>
      <c r="J1068" s="4" t="s">
        <v>21</v>
      </c>
      <c r="K1068" s="4"/>
      <c r="L1068" s="4" t="s">
        <v>152</v>
      </c>
      <c r="M1068" s="4"/>
      <c r="N1068" s="4" t="s">
        <v>22</v>
      </c>
      <c r="O1068" s="4" t="s">
        <v>23</v>
      </c>
      <c r="P1068" s="4" t="s">
        <v>27</v>
      </c>
      <c r="Q1068" s="4" t="s">
        <v>144</v>
      </c>
      <c r="R1068" s="21">
        <v>162</v>
      </c>
      <c r="S1068" s="22">
        <v>7</v>
      </c>
      <c r="T1068" s="32">
        <v>1</v>
      </c>
      <c r="V1068" t="s">
        <v>2913</v>
      </c>
      <c r="W1068" t="str">
        <f t="shared" si="32"/>
        <v>AMBA</v>
      </c>
      <c r="X1068" s="31" t="str">
        <f t="shared" si="33"/>
        <v>CENS_AMBA</v>
      </c>
      <c r="Y1068" s="35">
        <v>0.86799999999999999</v>
      </c>
      <c r="Z1068" s="8">
        <f>IFERROR(IFERROR(VLOOKUP(G1068,'IVSET-Escuelas'!A:F,4,FALSE),VLOOKUP(M1068,'IVSET-Fines'!F:L,7,FALSE)),"-")</f>
        <v>0.62871074676513672</v>
      </c>
    </row>
    <row r="1069" spans="1:26" ht="15" thickBot="1" x14ac:dyDescent="0.4">
      <c r="A1069" s="5" t="s">
        <v>2916</v>
      </c>
      <c r="B1069" s="5" t="s">
        <v>1257</v>
      </c>
      <c r="C1069" s="5" t="s">
        <v>2213</v>
      </c>
      <c r="D1069" s="5" t="s">
        <v>2214</v>
      </c>
      <c r="E1069" s="5">
        <v>603760</v>
      </c>
      <c r="F1069" s="5">
        <v>0</v>
      </c>
      <c r="G1069" s="5" t="s">
        <v>2234</v>
      </c>
      <c r="H1069" s="5" t="s">
        <v>20</v>
      </c>
      <c r="I1069" s="6" t="s">
        <v>142</v>
      </c>
      <c r="J1069" s="6" t="s">
        <v>21</v>
      </c>
      <c r="K1069" s="6"/>
      <c r="L1069" s="6" t="s">
        <v>400</v>
      </c>
      <c r="M1069" s="6"/>
      <c r="N1069" s="6" t="s">
        <v>22</v>
      </c>
      <c r="O1069" s="6" t="s">
        <v>23</v>
      </c>
      <c r="P1069" s="6" t="s">
        <v>27</v>
      </c>
      <c r="Q1069" s="6" t="s">
        <v>144</v>
      </c>
      <c r="R1069" s="19">
        <v>325</v>
      </c>
      <c r="S1069" s="20">
        <v>15</v>
      </c>
      <c r="T1069" s="32">
        <v>1</v>
      </c>
      <c r="V1069" t="s">
        <v>2913</v>
      </c>
      <c r="W1069" t="str">
        <f t="shared" si="32"/>
        <v>AMBA</v>
      </c>
      <c r="X1069" s="31" t="str">
        <f t="shared" si="33"/>
        <v>CENS_AMBA</v>
      </c>
      <c r="Y1069" s="35">
        <v>0.87</v>
      </c>
      <c r="Z1069" s="8">
        <f>IFERROR(IFERROR(VLOOKUP(G1069,'IVSET-Escuelas'!A:F,4,FALSE),VLOOKUP(M1069,'IVSET-Fines'!F:L,7,FALSE)),"-")</f>
        <v>0.3759562075138092</v>
      </c>
    </row>
    <row r="1070" spans="1:26" ht="15" thickBot="1" x14ac:dyDescent="0.4">
      <c r="A1070" s="5" t="s">
        <v>2916</v>
      </c>
      <c r="B1070" s="5" t="s">
        <v>817</v>
      </c>
      <c r="C1070" s="5" t="s">
        <v>2080</v>
      </c>
      <c r="D1070" s="5" t="s">
        <v>2081</v>
      </c>
      <c r="E1070" s="5">
        <v>623651</v>
      </c>
      <c r="F1070" s="5">
        <v>0</v>
      </c>
      <c r="G1070" s="5" t="s">
        <v>2141</v>
      </c>
      <c r="H1070" s="5" t="s">
        <v>20</v>
      </c>
      <c r="I1070" s="6" t="s">
        <v>142</v>
      </c>
      <c r="J1070" s="6" t="s">
        <v>21</v>
      </c>
      <c r="K1070" s="6"/>
      <c r="L1070" s="6" t="s">
        <v>2142</v>
      </c>
      <c r="M1070" s="6"/>
      <c r="N1070" s="6" t="s">
        <v>22</v>
      </c>
      <c r="O1070" s="6" t="s">
        <v>23</v>
      </c>
      <c r="P1070" s="6" t="s">
        <v>27</v>
      </c>
      <c r="Q1070" s="6" t="s">
        <v>144</v>
      </c>
      <c r="R1070" s="19">
        <v>270</v>
      </c>
      <c r="S1070" s="20">
        <v>11</v>
      </c>
      <c r="T1070" s="32">
        <v>1</v>
      </c>
      <c r="V1070" t="s">
        <v>2913</v>
      </c>
      <c r="W1070" t="str">
        <f t="shared" si="32"/>
        <v>AMBA</v>
      </c>
      <c r="X1070" s="31" t="str">
        <f t="shared" si="33"/>
        <v>CENS_AMBA</v>
      </c>
      <c r="Y1070" s="35">
        <v>0.874</v>
      </c>
      <c r="Z1070" s="8">
        <f>IFERROR(IFERROR(VLOOKUP(G1070,'IVSET-Escuelas'!A:F,4,FALSE),VLOOKUP(M1070,'IVSET-Fines'!F:L,7,FALSE)),"-")</f>
        <v>0.44538161158561712</v>
      </c>
    </row>
    <row r="1071" spans="1:26" ht="15" thickBot="1" x14ac:dyDescent="0.4">
      <c r="A1071" s="5" t="s">
        <v>2916</v>
      </c>
      <c r="B1071" s="5" t="s">
        <v>356</v>
      </c>
      <c r="C1071" s="5" t="s">
        <v>805</v>
      </c>
      <c r="D1071" s="5" t="s">
        <v>2500</v>
      </c>
      <c r="E1071" s="5">
        <v>615771</v>
      </c>
      <c r="F1071" s="5">
        <v>0</v>
      </c>
      <c r="G1071" s="5" t="s">
        <v>2543</v>
      </c>
      <c r="H1071" s="5" t="s">
        <v>20</v>
      </c>
      <c r="I1071" s="6" t="s">
        <v>142</v>
      </c>
      <c r="J1071" s="6" t="s">
        <v>21</v>
      </c>
      <c r="K1071" s="6"/>
      <c r="L1071" s="6" t="s">
        <v>146</v>
      </c>
      <c r="M1071" s="6"/>
      <c r="N1071" s="6" t="s">
        <v>22</v>
      </c>
      <c r="O1071" s="6" t="s">
        <v>23</v>
      </c>
      <c r="P1071" s="6" t="s">
        <v>27</v>
      </c>
      <c r="Q1071" s="6" t="s">
        <v>144</v>
      </c>
      <c r="R1071" s="19">
        <v>148</v>
      </c>
      <c r="S1071" s="20">
        <v>18</v>
      </c>
      <c r="T1071" s="32">
        <v>1</v>
      </c>
      <c r="V1071" t="s">
        <v>2913</v>
      </c>
      <c r="W1071" t="str">
        <f t="shared" si="32"/>
        <v>AMBA</v>
      </c>
      <c r="X1071" s="31" t="str">
        <f t="shared" si="33"/>
        <v>CENS_AMBA</v>
      </c>
      <c r="Y1071" s="35">
        <v>0.875</v>
      </c>
      <c r="Z1071" s="8">
        <f>IFERROR(IFERROR(VLOOKUP(G1071,'IVSET-Escuelas'!A:F,4,FALSE),VLOOKUP(M1071,'IVSET-Fines'!F:L,7,FALSE)),"-")</f>
        <v>0.14997807145118711</v>
      </c>
    </row>
    <row r="1072" spans="1:26" ht="15" thickBot="1" x14ac:dyDescent="0.4">
      <c r="A1072" s="3" t="s">
        <v>2916</v>
      </c>
      <c r="B1072" s="3" t="s">
        <v>1780</v>
      </c>
      <c r="C1072" s="3" t="s">
        <v>1248</v>
      </c>
      <c r="D1072" s="3" t="s">
        <v>2348</v>
      </c>
      <c r="E1072" s="3">
        <v>623723</v>
      </c>
      <c r="F1072" s="3">
        <v>0</v>
      </c>
      <c r="G1072" s="3" t="s">
        <v>2384</v>
      </c>
      <c r="H1072" s="3" t="s">
        <v>20</v>
      </c>
      <c r="I1072" s="4" t="s">
        <v>142</v>
      </c>
      <c r="J1072" s="4" t="s">
        <v>21</v>
      </c>
      <c r="K1072" s="4"/>
      <c r="L1072" s="4" t="s">
        <v>164</v>
      </c>
      <c r="M1072" s="4"/>
      <c r="N1072" s="4" t="s">
        <v>22</v>
      </c>
      <c r="O1072" s="4" t="s">
        <v>23</v>
      </c>
      <c r="P1072" s="4" t="s">
        <v>27</v>
      </c>
      <c r="Q1072" s="4" t="s">
        <v>144</v>
      </c>
      <c r="R1072" s="21">
        <v>69</v>
      </c>
      <c r="S1072" s="22">
        <v>3</v>
      </c>
      <c r="T1072" s="32">
        <v>1</v>
      </c>
      <c r="V1072" t="s">
        <v>2913</v>
      </c>
      <c r="W1072" t="str">
        <f t="shared" si="32"/>
        <v>AMBA</v>
      </c>
      <c r="X1072" s="31" t="str">
        <f t="shared" si="33"/>
        <v>CENS_AMBA</v>
      </c>
      <c r="Y1072" s="35">
        <v>0.879</v>
      </c>
      <c r="Z1072" s="8">
        <f>IFERROR(IFERROR(VLOOKUP(G1072,'IVSET-Escuelas'!A:F,4,FALSE),VLOOKUP(M1072,'IVSET-Fines'!F:L,7,FALSE)),"-")</f>
        <v>0.47159892320632929</v>
      </c>
    </row>
    <row r="1073" spans="1:26" ht="15" thickBot="1" x14ac:dyDescent="0.4">
      <c r="A1073" s="5" t="s">
        <v>2916</v>
      </c>
      <c r="B1073" s="5" t="s">
        <v>222</v>
      </c>
      <c r="C1073" s="5" t="s">
        <v>610</v>
      </c>
      <c r="D1073" s="5" t="s">
        <v>611</v>
      </c>
      <c r="E1073" s="5">
        <v>605899</v>
      </c>
      <c r="F1073" s="5">
        <v>0</v>
      </c>
      <c r="G1073" s="5" t="s">
        <v>630</v>
      </c>
      <c r="H1073" s="5" t="s">
        <v>20</v>
      </c>
      <c r="I1073" s="6" t="s">
        <v>142</v>
      </c>
      <c r="J1073" s="6" t="s">
        <v>21</v>
      </c>
      <c r="K1073" s="6"/>
      <c r="L1073" s="6" t="s">
        <v>631</v>
      </c>
      <c r="M1073" s="6"/>
      <c r="N1073" s="6" t="s">
        <v>22</v>
      </c>
      <c r="O1073" s="6" t="s">
        <v>23</v>
      </c>
      <c r="P1073" s="6" t="s">
        <v>27</v>
      </c>
      <c r="Q1073" s="6" t="s">
        <v>144</v>
      </c>
      <c r="R1073" s="19">
        <v>96</v>
      </c>
      <c r="S1073" s="20">
        <v>4</v>
      </c>
      <c r="T1073" s="32">
        <v>1</v>
      </c>
      <c r="V1073" t="s">
        <v>2913</v>
      </c>
      <c r="W1073" t="str">
        <f t="shared" si="32"/>
        <v>AMBA</v>
      </c>
      <c r="X1073" s="31" t="str">
        <f t="shared" si="33"/>
        <v>CENS_AMBA</v>
      </c>
      <c r="Y1073" s="35">
        <v>0.88400000000000001</v>
      </c>
      <c r="Z1073" s="8">
        <f>IFERROR(IFERROR(VLOOKUP(G1073,'IVSET-Escuelas'!A:F,4,FALSE),VLOOKUP(M1073,'IVSET-Fines'!F:L,7,FALSE)),"-")</f>
        <v>0.1958304047584534</v>
      </c>
    </row>
    <row r="1074" spans="1:26" ht="15" thickBot="1" x14ac:dyDescent="0.4">
      <c r="A1074" s="5" t="s">
        <v>2916</v>
      </c>
      <c r="B1074" s="5" t="s">
        <v>204</v>
      </c>
      <c r="C1074" s="5" t="s">
        <v>1084</v>
      </c>
      <c r="D1074" s="5" t="s">
        <v>1085</v>
      </c>
      <c r="E1074" s="5">
        <v>620985</v>
      </c>
      <c r="F1074" s="5">
        <v>0</v>
      </c>
      <c r="G1074" s="5" t="s">
        <v>1138</v>
      </c>
      <c r="H1074" s="5" t="s">
        <v>20</v>
      </c>
      <c r="I1074" s="6" t="s">
        <v>142</v>
      </c>
      <c r="J1074" s="6" t="s">
        <v>21</v>
      </c>
      <c r="K1074" s="6"/>
      <c r="L1074" s="6" t="s">
        <v>1139</v>
      </c>
      <c r="M1074" s="6"/>
      <c r="N1074" s="6" t="s">
        <v>22</v>
      </c>
      <c r="O1074" s="6" t="s">
        <v>23</v>
      </c>
      <c r="P1074" s="6" t="s">
        <v>27</v>
      </c>
      <c r="Q1074" s="6" t="s">
        <v>144</v>
      </c>
      <c r="R1074" s="19">
        <v>75</v>
      </c>
      <c r="S1074" s="20">
        <v>6</v>
      </c>
      <c r="T1074" s="32">
        <v>1</v>
      </c>
      <c r="V1074" t="s">
        <v>2913</v>
      </c>
      <c r="W1074" t="str">
        <f t="shared" si="32"/>
        <v>AMBA</v>
      </c>
      <c r="X1074" s="31" t="str">
        <f t="shared" si="33"/>
        <v>CENS_AMBA</v>
      </c>
      <c r="Y1074" s="35">
        <v>0.88700000000000001</v>
      </c>
      <c r="Z1074" s="8">
        <f>IFERROR(IFERROR(VLOOKUP(G1074,'IVSET-Escuelas'!A:F,4,FALSE),VLOOKUP(M1074,'IVSET-Fines'!F:L,7,FALSE)),"-")</f>
        <v>0.3629482090473175</v>
      </c>
    </row>
    <row r="1075" spans="1:26" ht="15" thickBot="1" x14ac:dyDescent="0.4">
      <c r="A1075" s="3" t="s">
        <v>2916</v>
      </c>
      <c r="B1075" s="3" t="s">
        <v>1532</v>
      </c>
      <c r="C1075" s="3" t="s">
        <v>1530</v>
      </c>
      <c r="D1075" s="3" t="s">
        <v>1531</v>
      </c>
      <c r="E1075" s="3">
        <v>623098</v>
      </c>
      <c r="F1075" s="3">
        <v>3</v>
      </c>
      <c r="G1075" s="3" t="s">
        <v>1756</v>
      </c>
      <c r="H1075" s="3" t="s">
        <v>20</v>
      </c>
      <c r="I1075" s="4" t="s">
        <v>142</v>
      </c>
      <c r="J1075" s="4" t="s">
        <v>51</v>
      </c>
      <c r="K1075" s="4" t="s">
        <v>1688</v>
      </c>
      <c r="L1075" s="4" t="s">
        <v>1757</v>
      </c>
      <c r="M1075" s="4"/>
      <c r="N1075" s="4" t="s">
        <v>22</v>
      </c>
      <c r="O1075" s="4" t="s">
        <v>23</v>
      </c>
      <c r="P1075" s="4" t="s">
        <v>27</v>
      </c>
      <c r="Q1075" s="4" t="s">
        <v>144</v>
      </c>
      <c r="R1075" s="21">
        <v>88</v>
      </c>
      <c r="S1075" s="22">
        <v>6</v>
      </c>
      <c r="T1075" s="32">
        <v>1</v>
      </c>
      <c r="V1075" t="s">
        <v>2913</v>
      </c>
      <c r="W1075" t="str">
        <f t="shared" si="32"/>
        <v>AMBA</v>
      </c>
      <c r="X1075" s="31" t="str">
        <f t="shared" si="33"/>
        <v>CENS_AMBA</v>
      </c>
      <c r="Y1075" s="35">
        <v>0.88900000000000001</v>
      </c>
      <c r="Z1075" s="8">
        <f>IFERROR(IFERROR(VLOOKUP(G1075,'IVSET-Escuelas'!A:F,4,FALSE),VLOOKUP(M1075,'IVSET-Fines'!F:L,7,FALSE)),"-")</f>
        <v>0.98190534114837646</v>
      </c>
    </row>
    <row r="1076" spans="1:26" ht="15" thickBot="1" x14ac:dyDescent="0.4">
      <c r="A1076" s="3" t="s">
        <v>2916</v>
      </c>
      <c r="B1076" s="3" t="s">
        <v>257</v>
      </c>
      <c r="C1076" s="3" t="s">
        <v>415</v>
      </c>
      <c r="D1076" s="3" t="s">
        <v>2770</v>
      </c>
      <c r="E1076" s="3">
        <v>623941</v>
      </c>
      <c r="F1076" s="3">
        <v>0</v>
      </c>
      <c r="G1076" s="3" t="s">
        <v>2788</v>
      </c>
      <c r="H1076" s="3" t="s">
        <v>20</v>
      </c>
      <c r="I1076" s="4" t="s">
        <v>142</v>
      </c>
      <c r="J1076" s="4" t="s">
        <v>21</v>
      </c>
      <c r="K1076" s="4"/>
      <c r="L1076" s="4" t="s">
        <v>343</v>
      </c>
      <c r="M1076" s="4"/>
      <c r="N1076" s="4" t="s">
        <v>22</v>
      </c>
      <c r="O1076" s="4" t="s">
        <v>23</v>
      </c>
      <c r="P1076" s="4" t="s">
        <v>27</v>
      </c>
      <c r="Q1076" s="4" t="s">
        <v>144</v>
      </c>
      <c r="R1076" s="21">
        <v>315</v>
      </c>
      <c r="S1076" s="22">
        <v>11</v>
      </c>
      <c r="T1076" s="32">
        <v>1</v>
      </c>
      <c r="V1076" t="s">
        <v>2913</v>
      </c>
      <c r="W1076" t="str">
        <f t="shared" si="32"/>
        <v>AMBA</v>
      </c>
      <c r="X1076" s="31" t="str">
        <f t="shared" si="33"/>
        <v>CENS_AMBA</v>
      </c>
      <c r="Y1076" s="35">
        <v>0.88900000000000001</v>
      </c>
      <c r="Z1076" s="8">
        <f>IFERROR(IFERROR(VLOOKUP(G1076,'IVSET-Escuelas'!A:F,4,FALSE),VLOOKUP(M1076,'IVSET-Fines'!F:L,7,FALSE)),"-")</f>
        <v>0.52610236406326294</v>
      </c>
    </row>
    <row r="1077" spans="1:26" ht="15" thickBot="1" x14ac:dyDescent="0.4">
      <c r="A1077" s="3" t="s">
        <v>2916</v>
      </c>
      <c r="B1077" s="3" t="s">
        <v>1780</v>
      </c>
      <c r="C1077" s="3" t="s">
        <v>238</v>
      </c>
      <c r="D1077" s="3" t="s">
        <v>2887</v>
      </c>
      <c r="E1077" s="3">
        <v>623852</v>
      </c>
      <c r="F1077" s="3">
        <v>0</v>
      </c>
      <c r="G1077" s="3" t="s">
        <v>2897</v>
      </c>
      <c r="H1077" s="3" t="s">
        <v>20</v>
      </c>
      <c r="I1077" s="4" t="s">
        <v>142</v>
      </c>
      <c r="J1077" s="4" t="s">
        <v>21</v>
      </c>
      <c r="K1077" s="4"/>
      <c r="L1077" s="4" t="s">
        <v>240</v>
      </c>
      <c r="M1077" s="4"/>
      <c r="N1077" s="4" t="s">
        <v>22</v>
      </c>
      <c r="O1077" s="4" t="s">
        <v>23</v>
      </c>
      <c r="P1077" s="4" t="s">
        <v>27</v>
      </c>
      <c r="Q1077" s="4" t="s">
        <v>144</v>
      </c>
      <c r="R1077" s="21">
        <v>64</v>
      </c>
      <c r="S1077" s="22">
        <v>3</v>
      </c>
      <c r="T1077" s="32">
        <v>1</v>
      </c>
      <c r="V1077" t="s">
        <v>2913</v>
      </c>
      <c r="W1077" t="str">
        <f t="shared" si="32"/>
        <v>AMBA</v>
      </c>
      <c r="X1077" s="31" t="str">
        <f t="shared" si="33"/>
        <v>CENS_AMBA</v>
      </c>
      <c r="Y1077" s="35">
        <v>0.89200000000000002</v>
      </c>
      <c r="Z1077" s="8">
        <f>IFERROR(IFERROR(VLOOKUP(G1077,'IVSET-Escuelas'!A:F,4,FALSE),VLOOKUP(M1077,'IVSET-Fines'!F:L,7,FALSE)),"-")</f>
        <v>0.64122200012207031</v>
      </c>
    </row>
    <row r="1078" spans="1:26" ht="15" thickBot="1" x14ac:dyDescent="0.4">
      <c r="A1078" s="3" t="s">
        <v>2916</v>
      </c>
      <c r="B1078" s="3" t="s">
        <v>257</v>
      </c>
      <c r="C1078" s="3" t="s">
        <v>254</v>
      </c>
      <c r="D1078" s="3" t="s">
        <v>256</v>
      </c>
      <c r="E1078" s="3">
        <v>624743</v>
      </c>
      <c r="F1078" s="3">
        <v>0</v>
      </c>
      <c r="G1078" s="3" t="s">
        <v>342</v>
      </c>
      <c r="H1078" s="3" t="s">
        <v>20</v>
      </c>
      <c r="I1078" s="4" t="s">
        <v>142</v>
      </c>
      <c r="J1078" s="4" t="s">
        <v>21</v>
      </c>
      <c r="K1078" s="4"/>
      <c r="L1078" s="4" t="s">
        <v>343</v>
      </c>
      <c r="M1078" s="4"/>
      <c r="N1078" s="4" t="s">
        <v>22</v>
      </c>
      <c r="O1078" s="4" t="s">
        <v>134</v>
      </c>
      <c r="P1078" s="4" t="s">
        <v>27</v>
      </c>
      <c r="Q1078" s="4" t="s">
        <v>144</v>
      </c>
      <c r="R1078" s="21">
        <v>68</v>
      </c>
      <c r="S1078" s="22">
        <v>3</v>
      </c>
      <c r="T1078" s="32">
        <v>1</v>
      </c>
      <c r="V1078" t="s">
        <v>2913</v>
      </c>
      <c r="W1078" t="str">
        <f t="shared" si="32"/>
        <v>AMBA</v>
      </c>
      <c r="X1078" s="31" t="str">
        <f t="shared" si="33"/>
        <v>CENS_AMBA</v>
      </c>
      <c r="Y1078" s="35">
        <v>0.9</v>
      </c>
      <c r="Z1078" s="8">
        <f>IFERROR(IFERROR(VLOOKUP(G1078,'IVSET-Escuelas'!A:F,4,FALSE),VLOOKUP(M1078,'IVSET-Fines'!F:L,7,FALSE)),"-")</f>
        <v>0.53135418891906738</v>
      </c>
    </row>
    <row r="1079" spans="1:26" ht="15" thickBot="1" x14ac:dyDescent="0.4">
      <c r="A1079" s="3" t="s">
        <v>2916</v>
      </c>
      <c r="B1079" s="3" t="s">
        <v>1532</v>
      </c>
      <c r="C1079" s="3" t="s">
        <v>1530</v>
      </c>
      <c r="D1079" s="3" t="s">
        <v>1531</v>
      </c>
      <c r="E1079" s="3">
        <v>623632</v>
      </c>
      <c r="F1079" s="3">
        <v>0</v>
      </c>
      <c r="G1079" s="3" t="s">
        <v>1722</v>
      </c>
      <c r="H1079" s="3" t="s">
        <v>20</v>
      </c>
      <c r="I1079" s="4" t="s">
        <v>142</v>
      </c>
      <c r="J1079" s="4" t="s">
        <v>21</v>
      </c>
      <c r="K1079" s="4"/>
      <c r="L1079" s="4" t="s">
        <v>1723</v>
      </c>
      <c r="M1079" s="4"/>
      <c r="N1079" s="4" t="s">
        <v>22</v>
      </c>
      <c r="O1079" s="4" t="s">
        <v>23</v>
      </c>
      <c r="P1079" s="4" t="s">
        <v>27</v>
      </c>
      <c r="Q1079" s="4" t="s">
        <v>144</v>
      </c>
      <c r="R1079" s="21">
        <v>137</v>
      </c>
      <c r="S1079" s="22">
        <v>6</v>
      </c>
      <c r="T1079" s="32">
        <v>1</v>
      </c>
      <c r="V1079" t="s">
        <v>2913</v>
      </c>
      <c r="W1079" t="str">
        <f t="shared" si="32"/>
        <v>AMBA</v>
      </c>
      <c r="X1079" s="31" t="str">
        <f t="shared" si="33"/>
        <v>CENS_AMBA</v>
      </c>
      <c r="Y1079" s="35">
        <v>0.90100000000000002</v>
      </c>
      <c r="Z1079" s="8">
        <f>IFERROR(IFERROR(VLOOKUP(G1079,'IVSET-Escuelas'!A:F,4,FALSE),VLOOKUP(M1079,'IVSET-Fines'!F:L,7,FALSE)),"-")</f>
        <v>0.76217484474182129</v>
      </c>
    </row>
    <row r="1080" spans="1:26" ht="15" thickBot="1" x14ac:dyDescent="0.4">
      <c r="A1080" s="3" t="s">
        <v>2916</v>
      </c>
      <c r="B1080" s="3" t="s">
        <v>204</v>
      </c>
      <c r="C1080" s="3" t="s">
        <v>137</v>
      </c>
      <c r="D1080" s="3" t="s">
        <v>2629</v>
      </c>
      <c r="E1080" s="3">
        <v>623693</v>
      </c>
      <c r="F1080" s="3">
        <v>0</v>
      </c>
      <c r="G1080" s="3" t="s">
        <v>2648</v>
      </c>
      <c r="H1080" s="3" t="s">
        <v>20</v>
      </c>
      <c r="I1080" s="4" t="s">
        <v>142</v>
      </c>
      <c r="J1080" s="4" t="s">
        <v>21</v>
      </c>
      <c r="K1080" s="4"/>
      <c r="L1080" s="4" t="s">
        <v>2061</v>
      </c>
      <c r="M1080" s="4"/>
      <c r="N1080" s="4" t="s">
        <v>22</v>
      </c>
      <c r="O1080" s="4" t="s">
        <v>134</v>
      </c>
      <c r="P1080" s="4" t="s">
        <v>27</v>
      </c>
      <c r="Q1080" s="4" t="s">
        <v>144</v>
      </c>
      <c r="R1080" s="21">
        <v>165</v>
      </c>
      <c r="S1080" s="22">
        <v>8</v>
      </c>
      <c r="T1080" s="32">
        <v>1</v>
      </c>
      <c r="V1080" t="s">
        <v>2913</v>
      </c>
      <c r="W1080" t="str">
        <f t="shared" si="32"/>
        <v>AMBA</v>
      </c>
      <c r="X1080" s="31" t="str">
        <f t="shared" si="33"/>
        <v>CENS_AMBA</v>
      </c>
      <c r="Y1080" s="35">
        <v>0.90300000000000002</v>
      </c>
      <c r="Z1080" s="8">
        <f>IFERROR(IFERROR(VLOOKUP(G1080,'IVSET-Escuelas'!A:F,4,FALSE),VLOOKUP(M1080,'IVSET-Fines'!F:L,7,FALSE)),"-")</f>
        <v>0.13420762121677399</v>
      </c>
    </row>
    <row r="1081" spans="1:26" ht="15" thickBot="1" x14ac:dyDescent="0.4">
      <c r="A1081" s="3" t="s">
        <v>2916</v>
      </c>
      <c r="B1081" s="3" t="s">
        <v>1257</v>
      </c>
      <c r="C1081" s="3" t="s">
        <v>1255</v>
      </c>
      <c r="D1081" s="3" t="s">
        <v>1256</v>
      </c>
      <c r="E1081" s="3">
        <v>621797</v>
      </c>
      <c r="F1081" s="3">
        <v>0</v>
      </c>
      <c r="G1081" s="3" t="s">
        <v>1290</v>
      </c>
      <c r="H1081" s="3" t="s">
        <v>20</v>
      </c>
      <c r="I1081" s="4" t="s">
        <v>142</v>
      </c>
      <c r="J1081" s="4" t="s">
        <v>21</v>
      </c>
      <c r="K1081" s="4"/>
      <c r="L1081" s="4" t="s">
        <v>1291</v>
      </c>
      <c r="M1081" s="4"/>
      <c r="N1081" s="4" t="s">
        <v>22</v>
      </c>
      <c r="O1081" s="4" t="s">
        <v>23</v>
      </c>
      <c r="P1081" s="4" t="s">
        <v>27</v>
      </c>
      <c r="Q1081" s="4" t="s">
        <v>144</v>
      </c>
      <c r="R1081" s="21">
        <v>444</v>
      </c>
      <c r="S1081" s="22">
        <v>20</v>
      </c>
      <c r="T1081" s="32">
        <v>1</v>
      </c>
      <c r="V1081" t="s">
        <v>2913</v>
      </c>
      <c r="W1081" t="str">
        <f t="shared" si="32"/>
        <v>AMBA</v>
      </c>
      <c r="X1081" s="31" t="str">
        <f t="shared" si="33"/>
        <v>CENS_AMBA</v>
      </c>
      <c r="Y1081" s="35">
        <v>0.90500000000000003</v>
      </c>
      <c r="Z1081" s="8">
        <f>IFERROR(IFERROR(VLOOKUP(G1081,'IVSET-Escuelas'!A:F,4,FALSE),VLOOKUP(M1081,'IVSET-Fines'!F:L,7,FALSE)),"-")</f>
        <v>0.452231764793396</v>
      </c>
    </row>
    <row r="1082" spans="1:26" ht="15" thickBot="1" x14ac:dyDescent="0.4">
      <c r="A1082" s="5" t="s">
        <v>2916</v>
      </c>
      <c r="B1082" s="5" t="s">
        <v>222</v>
      </c>
      <c r="C1082" s="5" t="s">
        <v>2047</v>
      </c>
      <c r="D1082" s="5" t="s">
        <v>2048</v>
      </c>
      <c r="E1082" s="5">
        <v>623765</v>
      </c>
      <c r="F1082" s="5">
        <v>0</v>
      </c>
      <c r="G1082" s="5" t="s">
        <v>2064</v>
      </c>
      <c r="H1082" s="5" t="s">
        <v>20</v>
      </c>
      <c r="I1082" s="6" t="s">
        <v>142</v>
      </c>
      <c r="J1082" s="6" t="s">
        <v>21</v>
      </c>
      <c r="K1082" s="6"/>
      <c r="L1082" s="6" t="s">
        <v>636</v>
      </c>
      <c r="M1082" s="6"/>
      <c r="N1082" s="6" t="s">
        <v>22</v>
      </c>
      <c r="O1082" s="6" t="s">
        <v>23</v>
      </c>
      <c r="P1082" s="6" t="s">
        <v>27</v>
      </c>
      <c r="Q1082" s="6" t="s">
        <v>144</v>
      </c>
      <c r="R1082" s="19">
        <v>150</v>
      </c>
      <c r="S1082" s="20">
        <v>6</v>
      </c>
      <c r="T1082" s="32">
        <v>1</v>
      </c>
      <c r="V1082" t="s">
        <v>2913</v>
      </c>
      <c r="W1082" t="str">
        <f t="shared" si="32"/>
        <v>AMBA</v>
      </c>
      <c r="X1082" s="31" t="str">
        <f t="shared" si="33"/>
        <v>CENS_AMBA</v>
      </c>
      <c r="Y1082" s="35">
        <v>0.90800000000000003</v>
      </c>
      <c r="Z1082" s="8">
        <f>IFERROR(IFERROR(VLOOKUP(G1082,'IVSET-Escuelas'!A:F,4,FALSE),VLOOKUP(M1082,'IVSET-Fines'!F:L,7,FALSE)),"-")</f>
        <v>0.6156923770904541</v>
      </c>
    </row>
    <row r="1083" spans="1:26" ht="15" thickBot="1" x14ac:dyDescent="0.4">
      <c r="A1083" s="3" t="s">
        <v>2916</v>
      </c>
      <c r="B1083" s="3" t="s">
        <v>1532</v>
      </c>
      <c r="C1083" s="3" t="s">
        <v>1530</v>
      </c>
      <c r="D1083" s="3" t="s">
        <v>1531</v>
      </c>
      <c r="E1083" s="3">
        <v>623638</v>
      </c>
      <c r="F1083" s="3">
        <v>0</v>
      </c>
      <c r="G1083" s="3" t="s">
        <v>1694</v>
      </c>
      <c r="H1083" s="3" t="s">
        <v>20</v>
      </c>
      <c r="I1083" s="4" t="s">
        <v>142</v>
      </c>
      <c r="J1083" s="4" t="s">
        <v>21</v>
      </c>
      <c r="K1083" s="4"/>
      <c r="L1083" s="4" t="s">
        <v>168</v>
      </c>
      <c r="M1083" s="4"/>
      <c r="N1083" s="4" t="s">
        <v>22</v>
      </c>
      <c r="O1083" s="4" t="s">
        <v>23</v>
      </c>
      <c r="P1083" s="4" t="s">
        <v>27</v>
      </c>
      <c r="Q1083" s="4" t="s">
        <v>144</v>
      </c>
      <c r="R1083" s="21">
        <v>190</v>
      </c>
      <c r="S1083" s="22">
        <v>12</v>
      </c>
      <c r="T1083" s="32">
        <v>1</v>
      </c>
      <c r="V1083" t="s">
        <v>2913</v>
      </c>
      <c r="W1083" t="str">
        <f t="shared" si="32"/>
        <v>AMBA</v>
      </c>
      <c r="X1083" s="31" t="str">
        <f t="shared" si="33"/>
        <v>CENS_AMBA</v>
      </c>
      <c r="Y1083" s="35">
        <v>0.90800000000000003</v>
      </c>
      <c r="Z1083" s="8">
        <f>IFERROR(IFERROR(VLOOKUP(G1083,'IVSET-Escuelas'!A:F,4,FALSE),VLOOKUP(M1083,'IVSET-Fines'!F:L,7,FALSE)),"-")</f>
        <v>0.3134254515171051</v>
      </c>
    </row>
    <row r="1084" spans="1:26" ht="15" thickBot="1" x14ac:dyDescent="0.4">
      <c r="A1084" s="5" t="s">
        <v>2916</v>
      </c>
      <c r="B1084" s="5" t="s">
        <v>222</v>
      </c>
      <c r="C1084" s="5" t="s">
        <v>2047</v>
      </c>
      <c r="D1084" s="5" t="s">
        <v>2048</v>
      </c>
      <c r="E1084" s="5">
        <v>623763</v>
      </c>
      <c r="F1084" s="5">
        <v>0</v>
      </c>
      <c r="G1084" s="5" t="s">
        <v>2060</v>
      </c>
      <c r="H1084" s="5" t="s">
        <v>20</v>
      </c>
      <c r="I1084" s="6" t="s">
        <v>142</v>
      </c>
      <c r="J1084" s="6" t="s">
        <v>21</v>
      </c>
      <c r="K1084" s="6"/>
      <c r="L1084" s="6" t="s">
        <v>2061</v>
      </c>
      <c r="M1084" s="6"/>
      <c r="N1084" s="6" t="s">
        <v>22</v>
      </c>
      <c r="O1084" s="6" t="s">
        <v>23</v>
      </c>
      <c r="P1084" s="6" t="s">
        <v>27</v>
      </c>
      <c r="Q1084" s="6" t="s">
        <v>144</v>
      </c>
      <c r="R1084" s="19">
        <v>238</v>
      </c>
      <c r="S1084" s="20">
        <v>9</v>
      </c>
      <c r="T1084" s="32">
        <v>1</v>
      </c>
      <c r="V1084" t="s">
        <v>2913</v>
      </c>
      <c r="W1084" t="str">
        <f t="shared" si="32"/>
        <v>AMBA</v>
      </c>
      <c r="X1084" s="31" t="str">
        <f t="shared" si="33"/>
        <v>CENS_AMBA</v>
      </c>
      <c r="Y1084" s="35">
        <v>0.90900000000000003</v>
      </c>
      <c r="Z1084" s="8">
        <f>IFERROR(IFERROR(VLOOKUP(G1084,'IVSET-Escuelas'!A:F,4,FALSE),VLOOKUP(M1084,'IVSET-Fines'!F:L,7,FALSE)),"-")</f>
        <v>0.57743841409683228</v>
      </c>
    </row>
    <row r="1085" spans="1:26" ht="15" thickBot="1" x14ac:dyDescent="0.4">
      <c r="A1085" s="3" t="s">
        <v>2916</v>
      </c>
      <c r="B1085" s="3" t="s">
        <v>1780</v>
      </c>
      <c r="C1085" s="3" t="s">
        <v>1778</v>
      </c>
      <c r="D1085" s="3" t="s">
        <v>1779</v>
      </c>
      <c r="E1085" s="3">
        <v>623714</v>
      </c>
      <c r="F1085" s="3">
        <v>0</v>
      </c>
      <c r="G1085" s="3" t="s">
        <v>1841</v>
      </c>
      <c r="H1085" s="3" t="s">
        <v>20</v>
      </c>
      <c r="I1085" s="4" t="s">
        <v>142</v>
      </c>
      <c r="J1085" s="4" t="s">
        <v>21</v>
      </c>
      <c r="K1085" s="4"/>
      <c r="L1085" s="4" t="s">
        <v>166</v>
      </c>
      <c r="M1085" s="4"/>
      <c r="N1085" s="4" t="s">
        <v>22</v>
      </c>
      <c r="O1085" s="4" t="s">
        <v>23</v>
      </c>
      <c r="P1085" s="4" t="s">
        <v>27</v>
      </c>
      <c r="Q1085" s="4" t="s">
        <v>144</v>
      </c>
      <c r="R1085" s="21">
        <v>93</v>
      </c>
      <c r="S1085" s="22">
        <v>6</v>
      </c>
      <c r="T1085" s="32">
        <v>1</v>
      </c>
      <c r="V1085" t="s">
        <v>2913</v>
      </c>
      <c r="W1085" t="str">
        <f t="shared" si="32"/>
        <v>AMBA</v>
      </c>
      <c r="X1085" s="31" t="str">
        <f t="shared" si="33"/>
        <v>CENS_AMBA</v>
      </c>
      <c r="Y1085" s="35">
        <v>0.90900000000000003</v>
      </c>
      <c r="Z1085" s="8">
        <f>IFERROR(IFERROR(VLOOKUP(G1085,'IVSET-Escuelas'!A:F,4,FALSE),VLOOKUP(M1085,'IVSET-Fines'!F:L,7,FALSE)),"-")</f>
        <v>0.58123892545700073</v>
      </c>
    </row>
    <row r="1086" spans="1:26" ht="15" thickBot="1" x14ac:dyDescent="0.4">
      <c r="A1086" s="5" t="s">
        <v>2916</v>
      </c>
      <c r="B1086" s="5" t="s">
        <v>222</v>
      </c>
      <c r="C1086" s="5" t="s">
        <v>610</v>
      </c>
      <c r="D1086" s="5" t="s">
        <v>611</v>
      </c>
      <c r="E1086" s="5">
        <v>623982</v>
      </c>
      <c r="F1086" s="5">
        <v>0</v>
      </c>
      <c r="G1086" s="5" t="s">
        <v>639</v>
      </c>
      <c r="H1086" s="5" t="s">
        <v>20</v>
      </c>
      <c r="I1086" s="6" t="s">
        <v>142</v>
      </c>
      <c r="J1086" s="6" t="s">
        <v>21</v>
      </c>
      <c r="K1086" s="6"/>
      <c r="L1086" s="6" t="s">
        <v>640</v>
      </c>
      <c r="M1086" s="6"/>
      <c r="N1086" s="6" t="s">
        <v>199</v>
      </c>
      <c r="O1086" s="6" t="s">
        <v>23</v>
      </c>
      <c r="P1086" s="6" t="s">
        <v>27</v>
      </c>
      <c r="Q1086" s="6" t="s">
        <v>144</v>
      </c>
      <c r="R1086" s="19">
        <v>354</v>
      </c>
      <c r="S1086" s="20">
        <v>12</v>
      </c>
      <c r="T1086" s="32">
        <v>1</v>
      </c>
      <c r="V1086" t="s">
        <v>2913</v>
      </c>
      <c r="W1086" t="str">
        <f t="shared" si="32"/>
        <v>AMBA</v>
      </c>
      <c r="X1086" s="31" t="str">
        <f t="shared" si="33"/>
        <v>CENS_AMBA</v>
      </c>
      <c r="Y1086" s="35">
        <v>0.91400000000000003</v>
      </c>
      <c r="Z1086" s="8">
        <f>IFERROR(IFERROR(VLOOKUP(G1086,'IVSET-Escuelas'!A:F,4,FALSE),VLOOKUP(M1086,'IVSET-Fines'!F:L,7,FALSE)),"-")</f>
        <v>0.53178286552429199</v>
      </c>
    </row>
    <row r="1087" spans="1:26" ht="15" thickBot="1" x14ac:dyDescent="0.4">
      <c r="A1087" s="5" t="s">
        <v>2916</v>
      </c>
      <c r="B1087" s="5" t="s">
        <v>1780</v>
      </c>
      <c r="C1087" s="5" t="s">
        <v>1778</v>
      </c>
      <c r="D1087" s="5" t="s">
        <v>1779</v>
      </c>
      <c r="E1087" s="5">
        <v>612016</v>
      </c>
      <c r="F1087" s="5">
        <v>0</v>
      </c>
      <c r="G1087" s="5" t="s">
        <v>1828</v>
      </c>
      <c r="H1087" s="5" t="s">
        <v>20</v>
      </c>
      <c r="I1087" s="6" t="s">
        <v>142</v>
      </c>
      <c r="J1087" s="6" t="s">
        <v>21</v>
      </c>
      <c r="K1087" s="6"/>
      <c r="L1087" s="6" t="s">
        <v>400</v>
      </c>
      <c r="M1087" s="6"/>
      <c r="N1087" s="6" t="s">
        <v>22</v>
      </c>
      <c r="O1087" s="6" t="s">
        <v>23</v>
      </c>
      <c r="P1087" s="6" t="s">
        <v>27</v>
      </c>
      <c r="Q1087" s="6" t="s">
        <v>144</v>
      </c>
      <c r="R1087" s="19">
        <v>76</v>
      </c>
      <c r="S1087" s="20">
        <v>6</v>
      </c>
      <c r="T1087" s="32">
        <v>1</v>
      </c>
      <c r="V1087" t="s">
        <v>2913</v>
      </c>
      <c r="W1087" t="str">
        <f t="shared" si="32"/>
        <v>AMBA</v>
      </c>
      <c r="X1087" s="31" t="str">
        <f t="shared" si="33"/>
        <v>CENS_AMBA</v>
      </c>
      <c r="Y1087" s="35">
        <v>0.91500000000000004</v>
      </c>
      <c r="Z1087" s="8">
        <f>IFERROR(IFERROR(VLOOKUP(G1087,'IVSET-Escuelas'!A:F,4,FALSE),VLOOKUP(M1087,'IVSET-Fines'!F:L,7,FALSE)),"-")</f>
        <v>0.59686487913131714</v>
      </c>
    </row>
    <row r="1088" spans="1:26" ht="15" thickBot="1" x14ac:dyDescent="0.4">
      <c r="A1088" s="3" t="s">
        <v>2916</v>
      </c>
      <c r="B1088" s="3" t="s">
        <v>19</v>
      </c>
      <c r="C1088" s="3" t="s">
        <v>17</v>
      </c>
      <c r="D1088" s="3" t="s">
        <v>18</v>
      </c>
      <c r="E1088" s="3">
        <v>623588</v>
      </c>
      <c r="F1088" s="3">
        <v>0</v>
      </c>
      <c r="G1088" s="3" t="s">
        <v>155</v>
      </c>
      <c r="H1088" s="3" t="s">
        <v>20</v>
      </c>
      <c r="I1088" s="4" t="s">
        <v>142</v>
      </c>
      <c r="J1088" s="4" t="s">
        <v>21</v>
      </c>
      <c r="K1088" s="4"/>
      <c r="L1088" s="4" t="s">
        <v>156</v>
      </c>
      <c r="M1088" s="4"/>
      <c r="N1088" s="4" t="s">
        <v>22</v>
      </c>
      <c r="O1088" s="4" t="s">
        <v>23</v>
      </c>
      <c r="P1088" s="4" t="s">
        <v>27</v>
      </c>
      <c r="Q1088" s="4" t="s">
        <v>144</v>
      </c>
      <c r="R1088" s="21">
        <v>77</v>
      </c>
      <c r="S1088" s="22">
        <v>4</v>
      </c>
      <c r="T1088" s="32">
        <v>1</v>
      </c>
      <c r="V1088" t="s">
        <v>2913</v>
      </c>
      <c r="W1088" t="str">
        <f t="shared" si="32"/>
        <v>AMBA</v>
      </c>
      <c r="X1088" s="31" t="str">
        <f t="shared" si="33"/>
        <v>CENS_AMBA</v>
      </c>
      <c r="Y1088" s="35">
        <v>0.91900000000000004</v>
      </c>
      <c r="Z1088" s="8">
        <f>IFERROR(IFERROR(VLOOKUP(G1088,'IVSET-Escuelas'!A:F,4,FALSE),VLOOKUP(M1088,'IVSET-Fines'!F:L,7,FALSE)),"-")</f>
        <v>0.42043310403823853</v>
      </c>
    </row>
    <row r="1089" spans="1:26" ht="15" thickBot="1" x14ac:dyDescent="0.4">
      <c r="A1089" s="5" t="s">
        <v>2916</v>
      </c>
      <c r="B1089" s="5" t="s">
        <v>1860</v>
      </c>
      <c r="C1089" s="5" t="s">
        <v>1858</v>
      </c>
      <c r="D1089" s="5" t="s">
        <v>1859</v>
      </c>
      <c r="E1089" s="5">
        <v>612990</v>
      </c>
      <c r="F1089" s="5">
        <v>0</v>
      </c>
      <c r="G1089" s="5" t="s">
        <v>1899</v>
      </c>
      <c r="H1089" s="5" t="s">
        <v>20</v>
      </c>
      <c r="I1089" s="6" t="s">
        <v>142</v>
      </c>
      <c r="J1089" s="6" t="s">
        <v>21</v>
      </c>
      <c r="K1089" s="6"/>
      <c r="L1089" s="6" t="s">
        <v>143</v>
      </c>
      <c r="M1089" s="6"/>
      <c r="N1089" s="6" t="s">
        <v>22</v>
      </c>
      <c r="O1089" s="6" t="s">
        <v>23</v>
      </c>
      <c r="P1089" s="6" t="s">
        <v>27</v>
      </c>
      <c r="Q1089" s="6" t="s">
        <v>144</v>
      </c>
      <c r="R1089" s="19">
        <v>264</v>
      </c>
      <c r="S1089" s="20">
        <v>9</v>
      </c>
      <c r="T1089" s="32">
        <v>1</v>
      </c>
      <c r="V1089" t="s">
        <v>2913</v>
      </c>
      <c r="W1089" t="str">
        <f t="shared" si="32"/>
        <v>AMBA</v>
      </c>
      <c r="X1089" s="31" t="str">
        <f t="shared" si="33"/>
        <v>CENS_AMBA</v>
      </c>
      <c r="Y1089" s="35">
        <v>0.92100000000000004</v>
      </c>
      <c r="Z1089" s="8">
        <f>IFERROR(IFERROR(VLOOKUP(G1089,'IVSET-Escuelas'!A:F,4,FALSE),VLOOKUP(M1089,'IVSET-Fines'!F:L,7,FALSE)),"-")</f>
        <v>0.69189035892486572</v>
      </c>
    </row>
    <row r="1090" spans="1:26" ht="15" thickBot="1" x14ac:dyDescent="0.4">
      <c r="A1090" s="5" t="s">
        <v>2916</v>
      </c>
      <c r="B1090" s="5" t="s">
        <v>222</v>
      </c>
      <c r="C1090" s="5" t="s">
        <v>2047</v>
      </c>
      <c r="D1090" s="5" t="s">
        <v>2048</v>
      </c>
      <c r="E1090" s="5">
        <v>623977</v>
      </c>
      <c r="F1090" s="5">
        <v>0</v>
      </c>
      <c r="G1090" s="5" t="s">
        <v>2070</v>
      </c>
      <c r="H1090" s="5" t="s">
        <v>20</v>
      </c>
      <c r="I1090" s="6" t="s">
        <v>142</v>
      </c>
      <c r="J1090" s="6" t="s">
        <v>21</v>
      </c>
      <c r="K1090" s="6"/>
      <c r="L1090" s="6" t="s">
        <v>2071</v>
      </c>
      <c r="M1090" s="6"/>
      <c r="N1090" s="6" t="s">
        <v>22</v>
      </c>
      <c r="O1090" s="6" t="s">
        <v>23</v>
      </c>
      <c r="P1090" s="6" t="s">
        <v>27</v>
      </c>
      <c r="Q1090" s="6" t="s">
        <v>144</v>
      </c>
      <c r="R1090" s="19">
        <v>45</v>
      </c>
      <c r="S1090" s="20">
        <v>3</v>
      </c>
      <c r="T1090" s="32">
        <v>1</v>
      </c>
      <c r="V1090" t="s">
        <v>2913</v>
      </c>
      <c r="W1090" t="str">
        <f t="shared" ref="W1090:W1153" si="34">+IF(V1090="","",IF(V1090="FINES",CONCATENATE("R",IF(OR(B1090="16",B1090="21",B1090="22",B1090="23"),"16212223",IF(OR(B1090="15",B1090="17",B1090="24",B1090="25"),"15172425",B1090))),IF(V1090="CEBAS","UNICO",IF(VALUE(B1090)&lt;=11,"AMBA","INTERIOR"))))</f>
        <v>AMBA</v>
      </c>
      <c r="X1090" s="31" t="str">
        <f t="shared" ref="X1090:X1153" si="35">+IF(V1090="","-",CONCATENATE(V1090,"_",W1090))</f>
        <v>CENS_AMBA</v>
      </c>
      <c r="Y1090" s="35">
        <v>0.92100000000000004</v>
      </c>
      <c r="Z1090" s="8">
        <f>IFERROR(IFERROR(VLOOKUP(G1090,'IVSET-Escuelas'!A:F,4,FALSE),VLOOKUP(M1090,'IVSET-Fines'!F:L,7,FALSE)),"-")</f>
        <v>0.40447807312011719</v>
      </c>
    </row>
    <row r="1091" spans="1:26" ht="15" thickBot="1" x14ac:dyDescent="0.4">
      <c r="A1091" s="3" t="s">
        <v>2916</v>
      </c>
      <c r="B1091" s="3" t="s">
        <v>1257</v>
      </c>
      <c r="C1091" s="3" t="s">
        <v>1255</v>
      </c>
      <c r="D1091" s="3" t="s">
        <v>1256</v>
      </c>
      <c r="E1091" s="3">
        <v>608478</v>
      </c>
      <c r="F1091" s="3">
        <v>0</v>
      </c>
      <c r="G1091" s="3" t="s">
        <v>1289</v>
      </c>
      <c r="H1091" s="3" t="s">
        <v>20</v>
      </c>
      <c r="I1091" s="4" t="s">
        <v>142</v>
      </c>
      <c r="J1091" s="4" t="s">
        <v>21</v>
      </c>
      <c r="K1091" s="4"/>
      <c r="L1091" s="4" t="s">
        <v>400</v>
      </c>
      <c r="M1091" s="4"/>
      <c r="N1091" s="4" t="s">
        <v>22</v>
      </c>
      <c r="O1091" s="4" t="s">
        <v>23</v>
      </c>
      <c r="P1091" s="4" t="s">
        <v>27</v>
      </c>
      <c r="Q1091" s="4" t="s">
        <v>144</v>
      </c>
      <c r="R1091" s="21">
        <v>51</v>
      </c>
      <c r="S1091" s="22">
        <v>3</v>
      </c>
      <c r="T1091" s="32">
        <v>1</v>
      </c>
      <c r="V1091" t="s">
        <v>2913</v>
      </c>
      <c r="W1091" t="str">
        <f t="shared" si="34"/>
        <v>AMBA</v>
      </c>
      <c r="X1091" s="31" t="str">
        <f t="shared" si="35"/>
        <v>CENS_AMBA</v>
      </c>
      <c r="Y1091" s="35">
        <v>0.92900000000000005</v>
      </c>
      <c r="Z1091" s="8">
        <f>IFERROR(IFERROR(VLOOKUP(G1091,'IVSET-Escuelas'!A:F,4,FALSE),VLOOKUP(M1091,'IVSET-Fines'!F:L,7,FALSE)),"-")</f>
        <v>0.62209254503250122</v>
      </c>
    </row>
    <row r="1092" spans="1:26" ht="15" thickBot="1" x14ac:dyDescent="0.4">
      <c r="A1092" s="3" t="s">
        <v>2916</v>
      </c>
      <c r="B1092" s="3" t="s">
        <v>19</v>
      </c>
      <c r="C1092" s="3" t="s">
        <v>449</v>
      </c>
      <c r="D1092" s="3" t="s">
        <v>2590</v>
      </c>
      <c r="E1092" s="3">
        <v>623586</v>
      </c>
      <c r="F1092" s="3">
        <v>0</v>
      </c>
      <c r="G1092" s="3" t="s">
        <v>2598</v>
      </c>
      <c r="H1092" s="3" t="s">
        <v>20</v>
      </c>
      <c r="I1092" s="4" t="s">
        <v>142</v>
      </c>
      <c r="J1092" s="4" t="s">
        <v>21</v>
      </c>
      <c r="K1092" s="4"/>
      <c r="L1092" s="4" t="s">
        <v>335</v>
      </c>
      <c r="M1092" s="4"/>
      <c r="N1092" s="4" t="s">
        <v>22</v>
      </c>
      <c r="O1092" s="4" t="s">
        <v>23</v>
      </c>
      <c r="P1092" s="4" t="s">
        <v>27</v>
      </c>
      <c r="Q1092" s="4" t="s">
        <v>144</v>
      </c>
      <c r="R1092" s="21">
        <v>176</v>
      </c>
      <c r="S1092" s="22">
        <v>7</v>
      </c>
      <c r="T1092" s="32">
        <v>1</v>
      </c>
      <c r="V1092" t="s">
        <v>2913</v>
      </c>
      <c r="W1092" t="str">
        <f t="shared" si="34"/>
        <v>AMBA</v>
      </c>
      <c r="X1092" s="31" t="str">
        <f t="shared" si="35"/>
        <v>CENS_AMBA</v>
      </c>
      <c r="Y1092" s="35">
        <v>0.93</v>
      </c>
      <c r="Z1092" s="8">
        <f>IFERROR(IFERROR(VLOOKUP(G1092,'IVSET-Escuelas'!A:F,4,FALSE),VLOOKUP(M1092,'IVSET-Fines'!F:L,7,FALSE)),"-")</f>
        <v>0.59657835960388184</v>
      </c>
    </row>
    <row r="1093" spans="1:26" ht="15" thickBot="1" x14ac:dyDescent="0.4">
      <c r="A1093" s="3" t="s">
        <v>2916</v>
      </c>
      <c r="B1093" s="3" t="s">
        <v>817</v>
      </c>
      <c r="C1093" s="3" t="s">
        <v>600</v>
      </c>
      <c r="D1093" s="3" t="s">
        <v>2661</v>
      </c>
      <c r="E1093" s="3">
        <v>624012</v>
      </c>
      <c r="F1093" s="3">
        <v>0</v>
      </c>
      <c r="G1093" s="3" t="s">
        <v>2706</v>
      </c>
      <c r="H1093" s="3" t="s">
        <v>20</v>
      </c>
      <c r="I1093" s="4" t="s">
        <v>142</v>
      </c>
      <c r="J1093" s="4" t="s">
        <v>21</v>
      </c>
      <c r="K1093" s="4"/>
      <c r="L1093" s="4" t="s">
        <v>2071</v>
      </c>
      <c r="M1093" s="4"/>
      <c r="N1093" s="4" t="s">
        <v>22</v>
      </c>
      <c r="O1093" s="4" t="s">
        <v>23</v>
      </c>
      <c r="P1093" s="4" t="s">
        <v>27</v>
      </c>
      <c r="Q1093" s="4" t="s">
        <v>144</v>
      </c>
      <c r="R1093" s="21">
        <v>164</v>
      </c>
      <c r="S1093" s="22">
        <v>10</v>
      </c>
      <c r="T1093" s="32">
        <v>1</v>
      </c>
      <c r="V1093" t="s">
        <v>2913</v>
      </c>
      <c r="W1093" t="str">
        <f t="shared" si="34"/>
        <v>AMBA</v>
      </c>
      <c r="X1093" s="31" t="str">
        <f t="shared" si="35"/>
        <v>CENS_AMBA</v>
      </c>
      <c r="Y1093" s="35">
        <v>0.93100000000000005</v>
      </c>
      <c r="Z1093" s="8">
        <f>IFERROR(IFERROR(VLOOKUP(G1093,'IVSET-Escuelas'!A:F,4,FALSE),VLOOKUP(M1093,'IVSET-Fines'!F:L,7,FALSE)),"-")</f>
        <v>0.31708577275276179</v>
      </c>
    </row>
    <row r="1094" spans="1:26" ht="15" thickBot="1" x14ac:dyDescent="0.4">
      <c r="A1094" s="5" t="s">
        <v>2916</v>
      </c>
      <c r="B1094" s="5" t="s">
        <v>1257</v>
      </c>
      <c r="C1094" s="5" t="s">
        <v>1255</v>
      </c>
      <c r="D1094" s="5" t="s">
        <v>1256</v>
      </c>
      <c r="E1094" s="5">
        <v>623681</v>
      </c>
      <c r="F1094" s="5">
        <v>0</v>
      </c>
      <c r="G1094" s="5" t="s">
        <v>1304</v>
      </c>
      <c r="H1094" s="5" t="s">
        <v>20</v>
      </c>
      <c r="I1094" s="6" t="s">
        <v>142</v>
      </c>
      <c r="J1094" s="6" t="s">
        <v>21</v>
      </c>
      <c r="K1094" s="6"/>
      <c r="L1094" s="6" t="s">
        <v>160</v>
      </c>
      <c r="M1094" s="6"/>
      <c r="N1094" s="6" t="s">
        <v>199</v>
      </c>
      <c r="O1094" s="6" t="s">
        <v>23</v>
      </c>
      <c r="P1094" s="6" t="s">
        <v>27</v>
      </c>
      <c r="Q1094" s="6" t="s">
        <v>144</v>
      </c>
      <c r="R1094" s="19">
        <v>45</v>
      </c>
      <c r="S1094" s="20">
        <v>3</v>
      </c>
      <c r="T1094" s="32">
        <v>1</v>
      </c>
      <c r="V1094" t="s">
        <v>2913</v>
      </c>
      <c r="W1094" t="str">
        <f t="shared" si="34"/>
        <v>AMBA</v>
      </c>
      <c r="X1094" s="31" t="str">
        <f t="shared" si="35"/>
        <v>CENS_AMBA</v>
      </c>
      <c r="Y1094" s="35">
        <v>0.93200000000000005</v>
      </c>
      <c r="Z1094" s="8">
        <f>IFERROR(IFERROR(VLOOKUP(G1094,'IVSET-Escuelas'!A:F,4,FALSE),VLOOKUP(M1094,'IVSET-Fines'!F:L,7,FALSE)),"-")</f>
        <v>0.6891169548034668</v>
      </c>
    </row>
    <row r="1095" spans="1:26" ht="15" thickBot="1" x14ac:dyDescent="0.4">
      <c r="A1095" s="3" t="s">
        <v>2916</v>
      </c>
      <c r="B1095" s="3" t="s">
        <v>1257</v>
      </c>
      <c r="C1095" s="3" t="s">
        <v>2213</v>
      </c>
      <c r="D1095" s="3" t="s">
        <v>2214</v>
      </c>
      <c r="E1095" s="3">
        <v>610985</v>
      </c>
      <c r="F1095" s="3">
        <v>0</v>
      </c>
      <c r="G1095" s="3" t="s">
        <v>2235</v>
      </c>
      <c r="H1095" s="3" t="s">
        <v>20</v>
      </c>
      <c r="I1095" s="4" t="s">
        <v>142</v>
      </c>
      <c r="J1095" s="4" t="s">
        <v>21</v>
      </c>
      <c r="K1095" s="4"/>
      <c r="L1095" s="4" t="s">
        <v>143</v>
      </c>
      <c r="M1095" s="4"/>
      <c r="N1095" s="4" t="s">
        <v>22</v>
      </c>
      <c r="O1095" s="4" t="s">
        <v>23</v>
      </c>
      <c r="P1095" s="4" t="s">
        <v>27</v>
      </c>
      <c r="Q1095" s="4" t="s">
        <v>144</v>
      </c>
      <c r="R1095" s="21">
        <v>219</v>
      </c>
      <c r="S1095" s="22">
        <v>16</v>
      </c>
      <c r="T1095" s="32">
        <v>1</v>
      </c>
      <c r="V1095" t="s">
        <v>2913</v>
      </c>
      <c r="W1095" t="str">
        <f t="shared" si="34"/>
        <v>AMBA</v>
      </c>
      <c r="X1095" s="31" t="str">
        <f t="shared" si="35"/>
        <v>CENS_AMBA</v>
      </c>
      <c r="Y1095" s="35">
        <v>0.93600000000000005</v>
      </c>
      <c r="Z1095" s="8">
        <f>IFERROR(IFERROR(VLOOKUP(G1095,'IVSET-Escuelas'!A:F,4,FALSE),VLOOKUP(M1095,'IVSET-Fines'!F:L,7,FALSE)),"-")</f>
        <v>0.28950086236000061</v>
      </c>
    </row>
    <row r="1096" spans="1:26" ht="15" thickBot="1" x14ac:dyDescent="0.4">
      <c r="A1096" s="5" t="s">
        <v>2916</v>
      </c>
      <c r="B1096" s="5" t="s">
        <v>1257</v>
      </c>
      <c r="C1096" s="5" t="s">
        <v>1255</v>
      </c>
      <c r="D1096" s="5" t="s">
        <v>1256</v>
      </c>
      <c r="E1096" s="5">
        <v>621165</v>
      </c>
      <c r="F1096" s="5">
        <v>0</v>
      </c>
      <c r="G1096" s="5" t="s">
        <v>1296</v>
      </c>
      <c r="H1096" s="5" t="s">
        <v>20</v>
      </c>
      <c r="I1096" s="6" t="s">
        <v>142</v>
      </c>
      <c r="J1096" s="6" t="s">
        <v>21</v>
      </c>
      <c r="K1096" s="6"/>
      <c r="L1096" s="6" t="s">
        <v>1297</v>
      </c>
      <c r="M1096" s="6"/>
      <c r="N1096" s="6" t="s">
        <v>22</v>
      </c>
      <c r="O1096" s="6" t="s">
        <v>23</v>
      </c>
      <c r="P1096" s="6" t="s">
        <v>27</v>
      </c>
      <c r="Q1096" s="6" t="s">
        <v>144</v>
      </c>
      <c r="R1096" s="19">
        <v>46</v>
      </c>
      <c r="S1096" s="20">
        <v>3</v>
      </c>
      <c r="T1096" s="32">
        <v>1</v>
      </c>
      <c r="V1096" t="s">
        <v>2913</v>
      </c>
      <c r="W1096" t="str">
        <f t="shared" si="34"/>
        <v>AMBA</v>
      </c>
      <c r="X1096" s="31" t="str">
        <f t="shared" si="35"/>
        <v>CENS_AMBA</v>
      </c>
      <c r="Y1096" s="35">
        <v>0.93700000000000006</v>
      </c>
      <c r="Z1096" s="8">
        <f>IFERROR(IFERROR(VLOOKUP(G1096,'IVSET-Escuelas'!A:F,4,FALSE),VLOOKUP(M1096,'IVSET-Fines'!F:L,7,FALSE)),"-")</f>
        <v>0.72024750709533691</v>
      </c>
    </row>
    <row r="1097" spans="1:26" ht="15" thickBot="1" x14ac:dyDescent="0.4">
      <c r="A1097" s="5" t="s">
        <v>2916</v>
      </c>
      <c r="B1097" s="5" t="s">
        <v>204</v>
      </c>
      <c r="C1097" s="5" t="s">
        <v>1084</v>
      </c>
      <c r="D1097" s="5" t="s">
        <v>1085</v>
      </c>
      <c r="E1097" s="5">
        <v>616742</v>
      </c>
      <c r="F1097" s="5">
        <v>0</v>
      </c>
      <c r="G1097" s="5" t="s">
        <v>1134</v>
      </c>
      <c r="H1097" s="5" t="s">
        <v>20</v>
      </c>
      <c r="I1097" s="6" t="s">
        <v>142</v>
      </c>
      <c r="J1097" s="6" t="s">
        <v>21</v>
      </c>
      <c r="K1097" s="6"/>
      <c r="L1097" s="6" t="s">
        <v>1135</v>
      </c>
      <c r="M1097" s="6"/>
      <c r="N1097" s="6" t="s">
        <v>22</v>
      </c>
      <c r="O1097" s="6" t="s">
        <v>23</v>
      </c>
      <c r="P1097" s="6" t="s">
        <v>27</v>
      </c>
      <c r="Q1097" s="6" t="s">
        <v>144</v>
      </c>
      <c r="R1097" s="19">
        <v>132</v>
      </c>
      <c r="S1097" s="20">
        <v>6</v>
      </c>
      <c r="T1097" s="32">
        <v>1</v>
      </c>
      <c r="V1097" t="s">
        <v>2913</v>
      </c>
      <c r="W1097" t="str">
        <f t="shared" si="34"/>
        <v>AMBA</v>
      </c>
      <c r="X1097" s="31" t="str">
        <f t="shared" si="35"/>
        <v>CENS_AMBA</v>
      </c>
      <c r="Y1097" s="35">
        <v>0.93899999999999995</v>
      </c>
      <c r="Z1097" s="8">
        <f>IFERROR(IFERROR(VLOOKUP(G1097,'IVSET-Escuelas'!A:F,4,FALSE),VLOOKUP(M1097,'IVSET-Fines'!F:L,7,FALSE)),"-")</f>
        <v>0.54342937469482422</v>
      </c>
    </row>
    <row r="1098" spans="1:26" ht="15" thickBot="1" x14ac:dyDescent="0.4">
      <c r="A1098" s="5" t="s">
        <v>2916</v>
      </c>
      <c r="B1098" s="5" t="s">
        <v>222</v>
      </c>
      <c r="C1098" s="5" t="s">
        <v>227</v>
      </c>
      <c r="D1098" s="5" t="s">
        <v>2603</v>
      </c>
      <c r="E1098" s="5">
        <v>623761</v>
      </c>
      <c r="F1098" s="5">
        <v>0</v>
      </c>
      <c r="G1098" s="5" t="s">
        <v>2623</v>
      </c>
      <c r="H1098" s="5" t="s">
        <v>20</v>
      </c>
      <c r="I1098" s="6" t="s">
        <v>142</v>
      </c>
      <c r="J1098" s="6" t="s">
        <v>21</v>
      </c>
      <c r="K1098" s="6"/>
      <c r="L1098" s="6" t="s">
        <v>335</v>
      </c>
      <c r="M1098" s="6"/>
      <c r="N1098" s="6" t="s">
        <v>22</v>
      </c>
      <c r="O1098" s="6" t="s">
        <v>23</v>
      </c>
      <c r="P1098" s="6" t="s">
        <v>27</v>
      </c>
      <c r="Q1098" s="6" t="s">
        <v>144</v>
      </c>
      <c r="R1098" s="19">
        <v>245</v>
      </c>
      <c r="S1098" s="20">
        <v>7</v>
      </c>
      <c r="T1098" s="32">
        <v>1</v>
      </c>
      <c r="V1098" t="s">
        <v>2913</v>
      </c>
      <c r="W1098" t="str">
        <f t="shared" si="34"/>
        <v>AMBA</v>
      </c>
      <c r="X1098" s="31" t="str">
        <f t="shared" si="35"/>
        <v>CENS_AMBA</v>
      </c>
      <c r="Y1098" s="35">
        <v>0.94299999999999995</v>
      </c>
      <c r="Z1098" s="8">
        <f>IFERROR(IFERROR(VLOOKUP(G1098,'IVSET-Escuelas'!A:F,4,FALSE),VLOOKUP(M1098,'IVSET-Fines'!F:L,7,FALSE)),"-")</f>
        <v>0.5597957968711853</v>
      </c>
    </row>
    <row r="1099" spans="1:26" ht="15" thickBot="1" x14ac:dyDescent="0.4">
      <c r="A1099" s="3" t="s">
        <v>2916</v>
      </c>
      <c r="B1099" s="3" t="s">
        <v>817</v>
      </c>
      <c r="C1099" s="3" t="s">
        <v>815</v>
      </c>
      <c r="D1099" s="3" t="s">
        <v>816</v>
      </c>
      <c r="E1099" s="3">
        <v>623646</v>
      </c>
      <c r="F1099" s="3">
        <v>0</v>
      </c>
      <c r="G1099" s="3" t="s">
        <v>864</v>
      </c>
      <c r="H1099" s="3" t="s">
        <v>20</v>
      </c>
      <c r="I1099" s="4" t="s">
        <v>142</v>
      </c>
      <c r="J1099" s="4" t="s">
        <v>21</v>
      </c>
      <c r="K1099" s="4"/>
      <c r="L1099" s="4" t="s">
        <v>865</v>
      </c>
      <c r="M1099" s="4"/>
      <c r="N1099" s="4" t="s">
        <v>22</v>
      </c>
      <c r="O1099" s="4" t="s">
        <v>23</v>
      </c>
      <c r="P1099" s="4" t="s">
        <v>27</v>
      </c>
      <c r="Q1099" s="4" t="s">
        <v>144</v>
      </c>
      <c r="R1099" s="21">
        <v>315</v>
      </c>
      <c r="S1099" s="22">
        <v>13</v>
      </c>
      <c r="T1099" s="32">
        <v>1</v>
      </c>
      <c r="V1099" t="s">
        <v>2913</v>
      </c>
      <c r="W1099" t="str">
        <f t="shared" si="34"/>
        <v>AMBA</v>
      </c>
      <c r="X1099" s="31" t="str">
        <f t="shared" si="35"/>
        <v>CENS_AMBA</v>
      </c>
      <c r="Y1099" s="35">
        <v>0.94499999999999995</v>
      </c>
      <c r="Z1099" s="8">
        <f>IFERROR(IFERROR(VLOOKUP(G1099,'IVSET-Escuelas'!A:F,4,FALSE),VLOOKUP(M1099,'IVSET-Fines'!F:L,7,FALSE)),"-")</f>
        <v>0.72212833166122437</v>
      </c>
    </row>
    <row r="1100" spans="1:26" ht="15" thickBot="1" x14ac:dyDescent="0.4">
      <c r="A1100" s="5" t="s">
        <v>2916</v>
      </c>
      <c r="B1100" s="5" t="s">
        <v>356</v>
      </c>
      <c r="C1100" s="5" t="s">
        <v>1359</v>
      </c>
      <c r="D1100" s="5" t="s">
        <v>1360</v>
      </c>
      <c r="E1100" s="5">
        <v>623601</v>
      </c>
      <c r="F1100" s="5">
        <v>0</v>
      </c>
      <c r="G1100" s="5" t="s">
        <v>1441</v>
      </c>
      <c r="H1100" s="5" t="s">
        <v>20</v>
      </c>
      <c r="I1100" s="6" t="s">
        <v>142</v>
      </c>
      <c r="J1100" s="6" t="s">
        <v>21</v>
      </c>
      <c r="K1100" s="6"/>
      <c r="L1100" s="6" t="s">
        <v>166</v>
      </c>
      <c r="M1100" s="6"/>
      <c r="N1100" s="6" t="s">
        <v>22</v>
      </c>
      <c r="O1100" s="6" t="s">
        <v>23</v>
      </c>
      <c r="P1100" s="6" t="s">
        <v>27</v>
      </c>
      <c r="Q1100" s="6" t="s">
        <v>144</v>
      </c>
      <c r="R1100" s="19">
        <v>140</v>
      </c>
      <c r="S1100" s="20">
        <v>6</v>
      </c>
      <c r="T1100" s="32">
        <v>1</v>
      </c>
      <c r="V1100" t="s">
        <v>2913</v>
      </c>
      <c r="W1100" t="str">
        <f t="shared" si="34"/>
        <v>AMBA</v>
      </c>
      <c r="X1100" s="31" t="str">
        <f t="shared" si="35"/>
        <v>CENS_AMBA</v>
      </c>
      <c r="Y1100" s="35">
        <v>0.94799999999999995</v>
      </c>
      <c r="Z1100" s="8">
        <f>IFERROR(IFERROR(VLOOKUP(G1100,'IVSET-Escuelas'!A:F,4,FALSE),VLOOKUP(M1100,'IVSET-Fines'!F:L,7,FALSE)),"-")</f>
        <v>0.53472250699996948</v>
      </c>
    </row>
    <row r="1101" spans="1:26" ht="15" thickBot="1" x14ac:dyDescent="0.4">
      <c r="A1101" s="5" t="s">
        <v>2916</v>
      </c>
      <c r="B1101" s="5" t="s">
        <v>1860</v>
      </c>
      <c r="C1101" s="5" t="s">
        <v>875</v>
      </c>
      <c r="D1101" s="5" t="s">
        <v>2816</v>
      </c>
      <c r="E1101" s="5">
        <v>623729</v>
      </c>
      <c r="F1101" s="5">
        <v>0</v>
      </c>
      <c r="G1101" s="5" t="s">
        <v>2828</v>
      </c>
      <c r="H1101" s="5" t="s">
        <v>20</v>
      </c>
      <c r="I1101" s="6" t="s">
        <v>142</v>
      </c>
      <c r="J1101" s="6" t="s">
        <v>21</v>
      </c>
      <c r="K1101" s="6"/>
      <c r="L1101" s="6" t="s">
        <v>636</v>
      </c>
      <c r="M1101" s="6"/>
      <c r="N1101" s="6" t="s">
        <v>22</v>
      </c>
      <c r="O1101" s="6" t="s">
        <v>23</v>
      </c>
      <c r="P1101" s="6" t="s">
        <v>27</v>
      </c>
      <c r="Q1101" s="6" t="s">
        <v>144</v>
      </c>
      <c r="R1101" s="19">
        <v>200</v>
      </c>
      <c r="S1101" s="20">
        <v>7</v>
      </c>
      <c r="T1101" s="32">
        <v>1</v>
      </c>
      <c r="V1101" t="s">
        <v>2913</v>
      </c>
      <c r="W1101" t="str">
        <f t="shared" si="34"/>
        <v>AMBA</v>
      </c>
      <c r="X1101" s="31" t="str">
        <f t="shared" si="35"/>
        <v>CENS_AMBA</v>
      </c>
      <c r="Y1101" s="35">
        <v>0.94899999999999995</v>
      </c>
      <c r="Z1101" s="8">
        <f>IFERROR(IFERROR(VLOOKUP(G1101,'IVSET-Escuelas'!A:F,4,FALSE),VLOOKUP(M1101,'IVSET-Fines'!F:L,7,FALSE)),"-")</f>
        <v>0.42362827062606812</v>
      </c>
    </row>
    <row r="1102" spans="1:26" ht="15" thickBot="1" x14ac:dyDescent="0.4">
      <c r="A1102" s="5" t="s">
        <v>2916</v>
      </c>
      <c r="B1102" s="5" t="s">
        <v>138</v>
      </c>
      <c r="C1102" s="5" t="s">
        <v>555</v>
      </c>
      <c r="D1102" s="5" t="s">
        <v>2392</v>
      </c>
      <c r="E1102" s="5">
        <v>623758</v>
      </c>
      <c r="F1102" s="5">
        <v>0</v>
      </c>
      <c r="G1102" s="5" t="s">
        <v>2396</v>
      </c>
      <c r="H1102" s="5" t="s">
        <v>20</v>
      </c>
      <c r="I1102" s="6" t="s">
        <v>142</v>
      </c>
      <c r="J1102" s="6" t="s">
        <v>21</v>
      </c>
      <c r="K1102" s="6"/>
      <c r="L1102" s="6" t="s">
        <v>251</v>
      </c>
      <c r="M1102" s="6"/>
      <c r="N1102" s="6" t="s">
        <v>22</v>
      </c>
      <c r="O1102" s="6" t="s">
        <v>23</v>
      </c>
      <c r="P1102" s="6" t="s">
        <v>27</v>
      </c>
      <c r="Q1102" s="6" t="s">
        <v>144</v>
      </c>
      <c r="R1102" s="19">
        <v>45</v>
      </c>
      <c r="S1102" s="20">
        <v>3</v>
      </c>
      <c r="T1102" s="32">
        <v>1</v>
      </c>
      <c r="V1102" t="s">
        <v>2913</v>
      </c>
      <c r="W1102" t="str">
        <f t="shared" si="34"/>
        <v>AMBA</v>
      </c>
      <c r="X1102" s="31" t="str">
        <f t="shared" si="35"/>
        <v>CENS_AMBA</v>
      </c>
      <c r="Y1102" s="35">
        <v>0.94899999999999995</v>
      </c>
      <c r="Z1102" s="8">
        <f>IFERROR(IFERROR(VLOOKUP(G1102,'IVSET-Escuelas'!A:F,4,FALSE),VLOOKUP(M1102,'IVSET-Fines'!F:L,7,FALSE)),"-")</f>
        <v>0.30585986375808721</v>
      </c>
    </row>
    <row r="1103" spans="1:26" ht="15" thickBot="1" x14ac:dyDescent="0.4">
      <c r="A1103" s="3" t="s">
        <v>2916</v>
      </c>
      <c r="B1103" s="3" t="s">
        <v>257</v>
      </c>
      <c r="C1103" s="3" t="s">
        <v>772</v>
      </c>
      <c r="D1103" s="3" t="s">
        <v>773</v>
      </c>
      <c r="E1103" s="3">
        <v>623658</v>
      </c>
      <c r="F1103" s="3">
        <v>0</v>
      </c>
      <c r="G1103" s="3" t="s">
        <v>798</v>
      </c>
      <c r="H1103" s="3" t="s">
        <v>20</v>
      </c>
      <c r="I1103" s="4" t="s">
        <v>142</v>
      </c>
      <c r="J1103" s="4" t="s">
        <v>21</v>
      </c>
      <c r="K1103" s="4"/>
      <c r="L1103" s="4" t="s">
        <v>335</v>
      </c>
      <c r="M1103" s="4"/>
      <c r="N1103" s="4" t="s">
        <v>22</v>
      </c>
      <c r="O1103" s="4" t="s">
        <v>23</v>
      </c>
      <c r="P1103" s="4" t="s">
        <v>27</v>
      </c>
      <c r="Q1103" s="4" t="s">
        <v>144</v>
      </c>
      <c r="R1103" s="21">
        <v>121</v>
      </c>
      <c r="S1103" s="22">
        <v>9</v>
      </c>
      <c r="T1103" s="32">
        <v>1</v>
      </c>
      <c r="V1103" t="s">
        <v>2913</v>
      </c>
      <c r="W1103" t="str">
        <f t="shared" si="34"/>
        <v>AMBA</v>
      </c>
      <c r="X1103" s="31" t="str">
        <f t="shared" si="35"/>
        <v>CENS_AMBA</v>
      </c>
      <c r="Y1103" s="35">
        <v>0.94899999999999995</v>
      </c>
      <c r="Z1103" s="8">
        <f>IFERROR(IFERROR(VLOOKUP(G1103,'IVSET-Escuelas'!A:F,4,FALSE),VLOOKUP(M1103,'IVSET-Fines'!F:L,7,FALSE)),"-")</f>
        <v>0.27362620830535889</v>
      </c>
    </row>
    <row r="1104" spans="1:26" ht="15" thickBot="1" x14ac:dyDescent="0.4">
      <c r="A1104" s="5" t="s">
        <v>2916</v>
      </c>
      <c r="B1104" s="5" t="s">
        <v>1780</v>
      </c>
      <c r="C1104" s="5" t="s">
        <v>1778</v>
      </c>
      <c r="D1104" s="5" t="s">
        <v>1779</v>
      </c>
      <c r="E1104" s="5">
        <v>623712</v>
      </c>
      <c r="F1104" s="5">
        <v>0</v>
      </c>
      <c r="G1104" s="5" t="s">
        <v>1838</v>
      </c>
      <c r="H1104" s="5" t="s">
        <v>20</v>
      </c>
      <c r="I1104" s="6" t="s">
        <v>142</v>
      </c>
      <c r="J1104" s="6" t="s">
        <v>21</v>
      </c>
      <c r="K1104" s="6"/>
      <c r="L1104" s="6" t="s">
        <v>160</v>
      </c>
      <c r="M1104" s="6"/>
      <c r="N1104" s="6" t="s">
        <v>22</v>
      </c>
      <c r="O1104" s="6" t="s">
        <v>23</v>
      </c>
      <c r="P1104" s="6" t="s">
        <v>27</v>
      </c>
      <c r="Q1104" s="6" t="s">
        <v>144</v>
      </c>
      <c r="R1104" s="19">
        <v>227</v>
      </c>
      <c r="S1104" s="20">
        <v>11</v>
      </c>
      <c r="T1104" s="32">
        <v>1</v>
      </c>
      <c r="V1104" t="s">
        <v>2913</v>
      </c>
      <c r="W1104" t="str">
        <f t="shared" si="34"/>
        <v>AMBA</v>
      </c>
      <c r="X1104" s="31" t="str">
        <f t="shared" si="35"/>
        <v>CENS_AMBA</v>
      </c>
      <c r="Y1104" s="35">
        <v>0.95399999999999996</v>
      </c>
      <c r="Z1104" s="8">
        <f>IFERROR(IFERROR(VLOOKUP(G1104,'IVSET-Escuelas'!A:F,4,FALSE),VLOOKUP(M1104,'IVSET-Fines'!F:L,7,FALSE)),"-")</f>
        <v>0.37315145134925842</v>
      </c>
    </row>
    <row r="1105" spans="1:26" ht="15" thickBot="1" x14ac:dyDescent="0.4">
      <c r="A1105" s="5" t="s">
        <v>2916</v>
      </c>
      <c r="B1105" s="5" t="s">
        <v>356</v>
      </c>
      <c r="C1105" s="5" t="s">
        <v>1359</v>
      </c>
      <c r="D1105" s="5" t="s">
        <v>1360</v>
      </c>
      <c r="E1105" s="5">
        <v>602730</v>
      </c>
      <c r="F1105" s="5">
        <v>0</v>
      </c>
      <c r="G1105" s="5" t="s">
        <v>1426</v>
      </c>
      <c r="H1105" s="5" t="s">
        <v>20</v>
      </c>
      <c r="I1105" s="6" t="s">
        <v>142</v>
      </c>
      <c r="J1105" s="6" t="s">
        <v>21</v>
      </c>
      <c r="K1105" s="6"/>
      <c r="L1105" s="6" t="s">
        <v>143</v>
      </c>
      <c r="M1105" s="6"/>
      <c r="N1105" s="6" t="s">
        <v>22</v>
      </c>
      <c r="O1105" s="6" t="s">
        <v>23</v>
      </c>
      <c r="P1105" s="6" t="s">
        <v>27</v>
      </c>
      <c r="Q1105" s="6" t="s">
        <v>144</v>
      </c>
      <c r="R1105" s="19">
        <v>252</v>
      </c>
      <c r="S1105" s="20">
        <v>21</v>
      </c>
      <c r="T1105" s="32">
        <v>1</v>
      </c>
      <c r="V1105" t="s">
        <v>2913</v>
      </c>
      <c r="W1105" t="str">
        <f t="shared" si="34"/>
        <v>AMBA</v>
      </c>
      <c r="X1105" s="31" t="str">
        <f t="shared" si="35"/>
        <v>CENS_AMBA</v>
      </c>
      <c r="Y1105" s="35">
        <v>0.96</v>
      </c>
      <c r="Z1105" s="8">
        <f>IFERROR(IFERROR(VLOOKUP(G1105,'IVSET-Escuelas'!A:F,4,FALSE),VLOOKUP(M1105,'IVSET-Fines'!F:L,7,FALSE)),"-")</f>
        <v>0.1123460456728935</v>
      </c>
    </row>
    <row r="1106" spans="1:26" ht="15" thickBot="1" x14ac:dyDescent="0.4">
      <c r="A1106" s="5" t="s">
        <v>2916</v>
      </c>
      <c r="B1106" s="5" t="s">
        <v>19</v>
      </c>
      <c r="C1106" s="5" t="s">
        <v>449</v>
      </c>
      <c r="D1106" s="5" t="s">
        <v>2590</v>
      </c>
      <c r="E1106" s="5">
        <v>623585</v>
      </c>
      <c r="F1106" s="5">
        <v>0</v>
      </c>
      <c r="G1106" s="5" t="s">
        <v>2597</v>
      </c>
      <c r="H1106" s="5" t="s">
        <v>20</v>
      </c>
      <c r="I1106" s="6" t="s">
        <v>142</v>
      </c>
      <c r="J1106" s="6" t="s">
        <v>21</v>
      </c>
      <c r="K1106" s="6"/>
      <c r="L1106" s="6" t="s">
        <v>251</v>
      </c>
      <c r="M1106" s="6"/>
      <c r="N1106" s="6" t="s">
        <v>22</v>
      </c>
      <c r="O1106" s="6" t="s">
        <v>23</v>
      </c>
      <c r="P1106" s="6" t="s">
        <v>27</v>
      </c>
      <c r="Q1106" s="6" t="s">
        <v>144</v>
      </c>
      <c r="R1106" s="19">
        <v>187</v>
      </c>
      <c r="S1106" s="20">
        <v>12</v>
      </c>
      <c r="T1106" s="32">
        <v>1</v>
      </c>
      <c r="V1106" t="s">
        <v>2913</v>
      </c>
      <c r="W1106" t="str">
        <f t="shared" si="34"/>
        <v>AMBA</v>
      </c>
      <c r="X1106" s="31" t="str">
        <f t="shared" si="35"/>
        <v>CENS_AMBA</v>
      </c>
      <c r="Y1106" s="35">
        <v>0.96199999999999997</v>
      </c>
      <c r="Z1106" s="8">
        <f>IFERROR(IFERROR(VLOOKUP(G1106,'IVSET-Escuelas'!A:F,4,FALSE),VLOOKUP(M1106,'IVSET-Fines'!F:L,7,FALSE)),"-")</f>
        <v>0.25821384787559509</v>
      </c>
    </row>
    <row r="1107" spans="1:26" ht="15" thickBot="1" x14ac:dyDescent="0.4">
      <c r="A1107" s="5" t="s">
        <v>2916</v>
      </c>
      <c r="B1107" s="5" t="s">
        <v>1860</v>
      </c>
      <c r="C1107" s="5" t="s">
        <v>411</v>
      </c>
      <c r="D1107" s="5" t="s">
        <v>2791</v>
      </c>
      <c r="E1107" s="5">
        <v>617094</v>
      </c>
      <c r="F1107" s="5">
        <v>0</v>
      </c>
      <c r="G1107" s="5" t="s">
        <v>2810</v>
      </c>
      <c r="H1107" s="5" t="s">
        <v>20</v>
      </c>
      <c r="I1107" s="6" t="s">
        <v>142</v>
      </c>
      <c r="J1107" s="6" t="s">
        <v>21</v>
      </c>
      <c r="K1107" s="6"/>
      <c r="L1107" s="6" t="s">
        <v>2811</v>
      </c>
      <c r="M1107" s="6"/>
      <c r="N1107" s="6" t="s">
        <v>22</v>
      </c>
      <c r="O1107" s="6" t="s">
        <v>23</v>
      </c>
      <c r="P1107" s="6" t="s">
        <v>27</v>
      </c>
      <c r="Q1107" s="6" t="s">
        <v>144</v>
      </c>
      <c r="R1107" s="19">
        <v>425</v>
      </c>
      <c r="S1107" s="20">
        <v>12</v>
      </c>
      <c r="T1107" s="32">
        <v>1</v>
      </c>
      <c r="V1107" t="s">
        <v>2913</v>
      </c>
      <c r="W1107" t="str">
        <f t="shared" si="34"/>
        <v>AMBA</v>
      </c>
      <c r="X1107" s="31" t="str">
        <f t="shared" si="35"/>
        <v>CENS_AMBA</v>
      </c>
      <c r="Y1107" s="35">
        <v>0.96499999999999997</v>
      </c>
      <c r="Z1107" s="8">
        <f>IFERROR(IFERROR(VLOOKUP(G1107,'IVSET-Escuelas'!A:F,4,FALSE),VLOOKUP(M1107,'IVSET-Fines'!F:L,7,FALSE)),"-")</f>
        <v>0.67618870735168457</v>
      </c>
    </row>
    <row r="1108" spans="1:26" ht="15" thickBot="1" x14ac:dyDescent="0.4">
      <c r="A1108" s="3" t="s">
        <v>2916</v>
      </c>
      <c r="B1108" s="3" t="s">
        <v>1532</v>
      </c>
      <c r="C1108" s="3" t="s">
        <v>1530</v>
      </c>
      <c r="D1108" s="3" t="s">
        <v>1531</v>
      </c>
      <c r="E1108" s="3">
        <v>623622</v>
      </c>
      <c r="F1108" s="3">
        <v>0</v>
      </c>
      <c r="G1108" s="3" t="s">
        <v>1708</v>
      </c>
      <c r="H1108" s="3" t="s">
        <v>20</v>
      </c>
      <c r="I1108" s="4" t="s">
        <v>142</v>
      </c>
      <c r="J1108" s="4" t="s">
        <v>21</v>
      </c>
      <c r="K1108" s="4"/>
      <c r="L1108" s="4" t="s">
        <v>1709</v>
      </c>
      <c r="M1108" s="4"/>
      <c r="N1108" s="4" t="s">
        <v>22</v>
      </c>
      <c r="O1108" s="4" t="s">
        <v>23</v>
      </c>
      <c r="P1108" s="4" t="s">
        <v>27</v>
      </c>
      <c r="Q1108" s="4" t="s">
        <v>144</v>
      </c>
      <c r="R1108" s="21">
        <v>107</v>
      </c>
      <c r="S1108" s="22">
        <v>6</v>
      </c>
      <c r="T1108" s="32">
        <v>1</v>
      </c>
      <c r="V1108" t="s">
        <v>2913</v>
      </c>
      <c r="W1108" t="str">
        <f t="shared" si="34"/>
        <v>AMBA</v>
      </c>
      <c r="X1108" s="31" t="str">
        <f t="shared" si="35"/>
        <v>CENS_AMBA</v>
      </c>
      <c r="Y1108" s="35">
        <v>0.96599999999999997</v>
      </c>
      <c r="Z1108" s="8">
        <f>IFERROR(IFERROR(VLOOKUP(G1108,'IVSET-Escuelas'!A:F,4,FALSE),VLOOKUP(M1108,'IVSET-Fines'!F:L,7,FALSE)),"-")</f>
        <v>0.58970248699188232</v>
      </c>
    </row>
    <row r="1109" spans="1:26" ht="15" thickBot="1" x14ac:dyDescent="0.4">
      <c r="A1109" s="5" t="s">
        <v>2916</v>
      </c>
      <c r="B1109" s="5" t="s">
        <v>257</v>
      </c>
      <c r="C1109" s="5" t="s">
        <v>254</v>
      </c>
      <c r="D1109" s="5" t="s">
        <v>256</v>
      </c>
      <c r="E1109" s="5">
        <v>601902</v>
      </c>
      <c r="F1109" s="5">
        <v>0</v>
      </c>
      <c r="G1109" s="5" t="s">
        <v>332</v>
      </c>
      <c r="H1109" s="5" t="s">
        <v>20</v>
      </c>
      <c r="I1109" s="6" t="s">
        <v>142</v>
      </c>
      <c r="J1109" s="6" t="s">
        <v>21</v>
      </c>
      <c r="K1109" s="6"/>
      <c r="L1109" s="6" t="s">
        <v>333</v>
      </c>
      <c r="M1109" s="6"/>
      <c r="N1109" s="6" t="s">
        <v>22</v>
      </c>
      <c r="O1109" s="6" t="s">
        <v>23</v>
      </c>
      <c r="P1109" s="6" t="s">
        <v>27</v>
      </c>
      <c r="Q1109" s="6" t="s">
        <v>144</v>
      </c>
      <c r="R1109" s="19">
        <v>206</v>
      </c>
      <c r="S1109" s="20">
        <v>16</v>
      </c>
      <c r="T1109" s="32">
        <v>1</v>
      </c>
      <c r="V1109" t="s">
        <v>2913</v>
      </c>
      <c r="W1109" t="str">
        <f t="shared" si="34"/>
        <v>AMBA</v>
      </c>
      <c r="X1109" s="31" t="str">
        <f t="shared" si="35"/>
        <v>CENS_AMBA</v>
      </c>
      <c r="Y1109" s="35">
        <v>0.96699999999999997</v>
      </c>
      <c r="Z1109" s="8">
        <f>IFERROR(IFERROR(VLOOKUP(G1109,'IVSET-Escuelas'!A:F,4,FALSE),VLOOKUP(M1109,'IVSET-Fines'!F:L,7,FALSE)),"-")</f>
        <v>0.12329602241516111</v>
      </c>
    </row>
    <row r="1110" spans="1:26" ht="15" thickBot="1" x14ac:dyDescent="0.4">
      <c r="A1110" s="5" t="s">
        <v>2916</v>
      </c>
      <c r="B1110" s="5" t="s">
        <v>356</v>
      </c>
      <c r="C1110" s="5" t="s">
        <v>1359</v>
      </c>
      <c r="D1110" s="5" t="s">
        <v>1360</v>
      </c>
      <c r="E1110" s="5">
        <v>624445</v>
      </c>
      <c r="F1110" s="5">
        <v>0</v>
      </c>
      <c r="G1110" s="5" t="s">
        <v>1448</v>
      </c>
      <c r="H1110" s="5" t="s">
        <v>20</v>
      </c>
      <c r="I1110" s="6" t="s">
        <v>142</v>
      </c>
      <c r="J1110" s="6" t="s">
        <v>21</v>
      </c>
      <c r="K1110" s="6"/>
      <c r="L1110" s="6" t="s">
        <v>178</v>
      </c>
      <c r="M1110" s="6"/>
      <c r="N1110" s="6" t="s">
        <v>22</v>
      </c>
      <c r="O1110" s="6" t="s">
        <v>23</v>
      </c>
      <c r="P1110" s="6" t="s">
        <v>27</v>
      </c>
      <c r="Q1110" s="6" t="s">
        <v>144</v>
      </c>
      <c r="R1110" s="19">
        <v>79</v>
      </c>
      <c r="S1110" s="20">
        <v>6</v>
      </c>
      <c r="T1110" s="32">
        <v>1</v>
      </c>
      <c r="V1110" t="s">
        <v>2913</v>
      </c>
      <c r="W1110" t="str">
        <f t="shared" si="34"/>
        <v>AMBA</v>
      </c>
      <c r="X1110" s="31" t="str">
        <f t="shared" si="35"/>
        <v>CENS_AMBA</v>
      </c>
      <c r="Y1110" s="35">
        <v>0.97</v>
      </c>
      <c r="Z1110" s="8">
        <f>IFERROR(IFERROR(VLOOKUP(G1110,'IVSET-Escuelas'!A:F,4,FALSE),VLOOKUP(M1110,'IVSET-Fines'!F:L,7,FALSE)),"-")</f>
        <v>0.70830512046813965</v>
      </c>
    </row>
    <row r="1111" spans="1:26" ht="15" thickBot="1" x14ac:dyDescent="0.4">
      <c r="A1111" s="5" t="s">
        <v>2916</v>
      </c>
      <c r="B1111" s="5" t="s">
        <v>817</v>
      </c>
      <c r="C1111" s="5" t="s">
        <v>600</v>
      </c>
      <c r="D1111" s="5" t="s">
        <v>2661</v>
      </c>
      <c r="E1111" s="5">
        <v>624590</v>
      </c>
      <c r="F1111" s="5">
        <v>0</v>
      </c>
      <c r="G1111" s="5" t="s">
        <v>2707</v>
      </c>
      <c r="H1111" s="5" t="s">
        <v>20</v>
      </c>
      <c r="I1111" s="6" t="s">
        <v>142</v>
      </c>
      <c r="J1111" s="6" t="s">
        <v>21</v>
      </c>
      <c r="K1111" s="6"/>
      <c r="L1111" s="6" t="s">
        <v>2708</v>
      </c>
      <c r="M1111" s="6"/>
      <c r="N1111" s="6" t="s">
        <v>22</v>
      </c>
      <c r="O1111" s="6" t="s">
        <v>23</v>
      </c>
      <c r="P1111" s="6" t="s">
        <v>27</v>
      </c>
      <c r="Q1111" s="6" t="s">
        <v>144</v>
      </c>
      <c r="R1111" s="19">
        <v>140</v>
      </c>
      <c r="S1111" s="20">
        <v>6</v>
      </c>
      <c r="T1111" s="32">
        <v>1</v>
      </c>
      <c r="V1111" t="s">
        <v>2913</v>
      </c>
      <c r="W1111" t="str">
        <f t="shared" si="34"/>
        <v>AMBA</v>
      </c>
      <c r="X1111" s="31" t="str">
        <f t="shared" si="35"/>
        <v>CENS_AMBA</v>
      </c>
      <c r="Y1111" s="35">
        <v>0.97499999999999998</v>
      </c>
      <c r="Z1111" s="8">
        <f>IFERROR(IFERROR(VLOOKUP(G1111,'IVSET-Escuelas'!A:F,4,FALSE),VLOOKUP(M1111,'IVSET-Fines'!F:L,7,FALSE)),"-")</f>
        <v>0.52306616306304932</v>
      </c>
    </row>
    <row r="1112" spans="1:26" ht="15" thickBot="1" x14ac:dyDescent="0.4">
      <c r="A1112" s="3" t="s">
        <v>2916</v>
      </c>
      <c r="B1112" s="3" t="s">
        <v>1780</v>
      </c>
      <c r="C1112" s="3" t="s">
        <v>1248</v>
      </c>
      <c r="D1112" s="3" t="s">
        <v>2348</v>
      </c>
      <c r="E1112" s="3">
        <v>623718</v>
      </c>
      <c r="F1112" s="3">
        <v>0</v>
      </c>
      <c r="G1112" s="3" t="s">
        <v>2377</v>
      </c>
      <c r="H1112" s="3" t="s">
        <v>20</v>
      </c>
      <c r="I1112" s="4" t="s">
        <v>142</v>
      </c>
      <c r="J1112" s="4" t="s">
        <v>21</v>
      </c>
      <c r="K1112" s="4"/>
      <c r="L1112" s="4" t="s">
        <v>152</v>
      </c>
      <c r="M1112" s="4"/>
      <c r="N1112" s="4" t="s">
        <v>22</v>
      </c>
      <c r="O1112" s="4" t="s">
        <v>23</v>
      </c>
      <c r="P1112" s="4" t="s">
        <v>27</v>
      </c>
      <c r="Q1112" s="4" t="s">
        <v>144</v>
      </c>
      <c r="R1112" s="21">
        <v>181</v>
      </c>
      <c r="S1112" s="22">
        <v>9</v>
      </c>
      <c r="T1112" s="32">
        <v>1</v>
      </c>
      <c r="V1112" t="s">
        <v>2913</v>
      </c>
      <c r="W1112" t="str">
        <f t="shared" si="34"/>
        <v>AMBA</v>
      </c>
      <c r="X1112" s="31" t="str">
        <f t="shared" si="35"/>
        <v>CENS_AMBA</v>
      </c>
      <c r="Y1112" s="35">
        <v>0.97599999999999998</v>
      </c>
      <c r="Z1112" s="8">
        <f>IFERROR(IFERROR(VLOOKUP(G1112,'IVSET-Escuelas'!A:F,4,FALSE),VLOOKUP(M1112,'IVSET-Fines'!F:L,7,FALSE)),"-")</f>
        <v>0.26070126891136169</v>
      </c>
    </row>
    <row r="1113" spans="1:26" ht="15" thickBot="1" x14ac:dyDescent="0.4">
      <c r="A1113" s="5" t="s">
        <v>2916</v>
      </c>
      <c r="B1113" s="5" t="s">
        <v>138</v>
      </c>
      <c r="C1113" s="5" t="s">
        <v>1507</v>
      </c>
      <c r="D1113" s="5" t="s">
        <v>1508</v>
      </c>
      <c r="E1113" s="5">
        <v>616469</v>
      </c>
      <c r="F1113" s="5">
        <v>0</v>
      </c>
      <c r="G1113" s="5" t="s">
        <v>1519</v>
      </c>
      <c r="H1113" s="5" t="s">
        <v>20</v>
      </c>
      <c r="I1113" s="6" t="s">
        <v>142</v>
      </c>
      <c r="J1113" s="6" t="s">
        <v>21</v>
      </c>
      <c r="K1113" s="6"/>
      <c r="L1113" s="6" t="s">
        <v>400</v>
      </c>
      <c r="M1113" s="6"/>
      <c r="N1113" s="6" t="s">
        <v>199</v>
      </c>
      <c r="O1113" s="6" t="s">
        <v>23</v>
      </c>
      <c r="P1113" s="6" t="s">
        <v>27</v>
      </c>
      <c r="Q1113" s="6" t="s">
        <v>144</v>
      </c>
      <c r="R1113" s="19">
        <v>727</v>
      </c>
      <c r="S1113" s="20">
        <v>32</v>
      </c>
      <c r="T1113" s="32">
        <v>1</v>
      </c>
      <c r="V1113" t="s">
        <v>2913</v>
      </c>
      <c r="W1113" t="str">
        <f t="shared" si="34"/>
        <v>AMBA</v>
      </c>
      <c r="X1113" s="31" t="str">
        <f t="shared" si="35"/>
        <v>CENS_AMBA</v>
      </c>
      <c r="Y1113" s="35">
        <v>0.97599999999999998</v>
      </c>
      <c r="Z1113" s="8">
        <f>IFERROR(IFERROR(VLOOKUP(G1113,'IVSET-Escuelas'!A:F,4,FALSE),VLOOKUP(M1113,'IVSET-Fines'!F:L,7,FALSE)),"-")</f>
        <v>0.66269934177398682</v>
      </c>
    </row>
    <row r="1114" spans="1:26" ht="15" thickBot="1" x14ac:dyDescent="0.4">
      <c r="A1114" s="5" t="s">
        <v>2916</v>
      </c>
      <c r="B1114" s="5" t="s">
        <v>1257</v>
      </c>
      <c r="C1114" s="5" t="s">
        <v>1255</v>
      </c>
      <c r="D1114" s="5" t="s">
        <v>1256</v>
      </c>
      <c r="E1114" s="5">
        <v>623675</v>
      </c>
      <c r="F1114" s="5">
        <v>0</v>
      </c>
      <c r="G1114" s="5" t="s">
        <v>1300</v>
      </c>
      <c r="H1114" s="5" t="s">
        <v>20</v>
      </c>
      <c r="I1114" s="6" t="s">
        <v>142</v>
      </c>
      <c r="J1114" s="6" t="s">
        <v>21</v>
      </c>
      <c r="K1114" s="6"/>
      <c r="L1114" s="6" t="s">
        <v>152</v>
      </c>
      <c r="M1114" s="6"/>
      <c r="N1114" s="6" t="s">
        <v>22</v>
      </c>
      <c r="O1114" s="6" t="s">
        <v>23</v>
      </c>
      <c r="P1114" s="6" t="s">
        <v>27</v>
      </c>
      <c r="Q1114" s="6" t="s">
        <v>144</v>
      </c>
      <c r="R1114" s="19">
        <v>129</v>
      </c>
      <c r="S1114" s="20">
        <v>16</v>
      </c>
      <c r="T1114" s="32">
        <v>1</v>
      </c>
      <c r="V1114" t="s">
        <v>2913</v>
      </c>
      <c r="W1114" t="str">
        <f t="shared" si="34"/>
        <v>AMBA</v>
      </c>
      <c r="X1114" s="31" t="str">
        <f t="shared" si="35"/>
        <v>CENS_AMBA</v>
      </c>
      <c r="Y1114" s="35">
        <v>0.98099999999999998</v>
      </c>
      <c r="Z1114" s="8">
        <f>IFERROR(IFERROR(VLOOKUP(G1114,'IVSET-Escuelas'!A:F,4,FALSE),VLOOKUP(M1114,'IVSET-Fines'!F:L,7,FALSE)),"-")</f>
        <v>0.28052085638046259</v>
      </c>
    </row>
    <row r="1115" spans="1:26" ht="15" thickBot="1" x14ac:dyDescent="0.4">
      <c r="A1115" s="3" t="s">
        <v>2916</v>
      </c>
      <c r="B1115" s="3" t="s">
        <v>356</v>
      </c>
      <c r="C1115" s="3" t="s">
        <v>805</v>
      </c>
      <c r="D1115" s="3" t="s">
        <v>2500</v>
      </c>
      <c r="E1115" s="3">
        <v>602414</v>
      </c>
      <c r="F1115" s="3">
        <v>0</v>
      </c>
      <c r="G1115" s="3" t="s">
        <v>2541</v>
      </c>
      <c r="H1115" s="3" t="s">
        <v>20</v>
      </c>
      <c r="I1115" s="4" t="s">
        <v>142</v>
      </c>
      <c r="J1115" s="4" t="s">
        <v>21</v>
      </c>
      <c r="K1115" s="4"/>
      <c r="L1115" s="4" t="s">
        <v>400</v>
      </c>
      <c r="M1115" s="4"/>
      <c r="N1115" s="4" t="s">
        <v>22</v>
      </c>
      <c r="O1115" s="4" t="s">
        <v>23</v>
      </c>
      <c r="P1115" s="4" t="s">
        <v>27</v>
      </c>
      <c r="Q1115" s="4" t="s">
        <v>144</v>
      </c>
      <c r="R1115" s="21">
        <v>114</v>
      </c>
      <c r="S1115" s="22">
        <v>7</v>
      </c>
      <c r="T1115" s="32">
        <v>1</v>
      </c>
      <c r="V1115" t="s">
        <v>2913</v>
      </c>
      <c r="W1115" t="str">
        <f t="shared" si="34"/>
        <v>AMBA</v>
      </c>
      <c r="X1115" s="31" t="str">
        <f t="shared" si="35"/>
        <v>CENS_AMBA</v>
      </c>
      <c r="Y1115" s="35">
        <v>0.98599999999999999</v>
      </c>
      <c r="Z1115" s="8">
        <f>IFERROR(IFERROR(VLOOKUP(G1115,'IVSET-Escuelas'!A:F,4,FALSE),VLOOKUP(M1115,'IVSET-Fines'!F:L,7,FALSE)),"-")</f>
        <v>0.3941463828086853</v>
      </c>
    </row>
    <row r="1116" spans="1:26" ht="15" thickBot="1" x14ac:dyDescent="0.4">
      <c r="A1116" s="3" t="s">
        <v>2916</v>
      </c>
      <c r="B1116" s="3" t="s">
        <v>817</v>
      </c>
      <c r="C1116" s="3" t="s">
        <v>600</v>
      </c>
      <c r="D1116" s="3" t="s">
        <v>2661</v>
      </c>
      <c r="E1116" s="3">
        <v>623644</v>
      </c>
      <c r="F1116" s="3">
        <v>0</v>
      </c>
      <c r="G1116" s="3" t="s">
        <v>2704</v>
      </c>
      <c r="H1116" s="3" t="s">
        <v>20</v>
      </c>
      <c r="I1116" s="4" t="s">
        <v>142</v>
      </c>
      <c r="J1116" s="4" t="s">
        <v>21</v>
      </c>
      <c r="K1116" s="4"/>
      <c r="L1116" s="4" t="s">
        <v>341</v>
      </c>
      <c r="M1116" s="4"/>
      <c r="N1116" s="4" t="s">
        <v>22</v>
      </c>
      <c r="O1116" s="4" t="s">
        <v>23</v>
      </c>
      <c r="P1116" s="4" t="s">
        <v>27</v>
      </c>
      <c r="Q1116" s="4" t="s">
        <v>144</v>
      </c>
      <c r="R1116" s="21">
        <v>184</v>
      </c>
      <c r="S1116" s="22">
        <v>9</v>
      </c>
      <c r="T1116" s="32">
        <v>1</v>
      </c>
      <c r="V1116" t="s">
        <v>2913</v>
      </c>
      <c r="W1116" t="str">
        <f t="shared" si="34"/>
        <v>AMBA</v>
      </c>
      <c r="X1116" s="31" t="str">
        <f t="shared" si="35"/>
        <v>CENS_AMBA</v>
      </c>
      <c r="Y1116" s="35">
        <v>0.98899999999999999</v>
      </c>
      <c r="Z1116" s="8">
        <f>IFERROR(IFERROR(VLOOKUP(G1116,'IVSET-Escuelas'!A:F,4,FALSE),VLOOKUP(M1116,'IVSET-Fines'!F:L,7,FALSE)),"-")</f>
        <v>0.45714694261550898</v>
      </c>
    </row>
    <row r="1117" spans="1:26" ht="15" thickBot="1" x14ac:dyDescent="0.4">
      <c r="A1117" s="5" t="s">
        <v>2916</v>
      </c>
      <c r="B1117" s="5" t="s">
        <v>19</v>
      </c>
      <c r="C1117" s="5" t="s">
        <v>17</v>
      </c>
      <c r="D1117" s="5" t="s">
        <v>18</v>
      </c>
      <c r="E1117" s="5">
        <v>602887</v>
      </c>
      <c r="F1117" s="5">
        <v>0</v>
      </c>
      <c r="G1117" s="5" t="s">
        <v>181</v>
      </c>
      <c r="H1117" s="5" t="s">
        <v>20</v>
      </c>
      <c r="I1117" s="6" t="s">
        <v>142</v>
      </c>
      <c r="J1117" s="6" t="s">
        <v>21</v>
      </c>
      <c r="K1117" s="6"/>
      <c r="L1117" s="6" t="s">
        <v>182</v>
      </c>
      <c r="M1117" s="6"/>
      <c r="N1117" s="6" t="s">
        <v>22</v>
      </c>
      <c r="O1117" s="6" t="s">
        <v>134</v>
      </c>
      <c r="P1117" s="6" t="s">
        <v>27</v>
      </c>
      <c r="Q1117" s="6" t="s">
        <v>144</v>
      </c>
      <c r="R1117" s="19">
        <v>93</v>
      </c>
      <c r="S1117" s="20">
        <v>8</v>
      </c>
      <c r="T1117" s="32">
        <v>1</v>
      </c>
      <c r="V1117" t="s">
        <v>2913</v>
      </c>
      <c r="W1117" t="str">
        <f t="shared" si="34"/>
        <v>AMBA</v>
      </c>
      <c r="X1117" s="31" t="str">
        <f t="shared" si="35"/>
        <v>CENS_AMBA</v>
      </c>
      <c r="Y1117" s="35">
        <v>0.99299999999999999</v>
      </c>
      <c r="Z1117" s="8">
        <f>IFERROR(IFERROR(VLOOKUP(G1117,'IVSET-Escuelas'!A:F,4,FALSE),VLOOKUP(M1117,'IVSET-Fines'!F:L,7,FALSE)),"-")</f>
        <v>0.53461331129074097</v>
      </c>
    </row>
    <row r="1118" spans="1:26" ht="15" thickBot="1" x14ac:dyDescent="0.4">
      <c r="A1118" s="5" t="s">
        <v>2916</v>
      </c>
      <c r="B1118" s="5" t="s">
        <v>204</v>
      </c>
      <c r="C1118" s="5" t="s">
        <v>1084</v>
      </c>
      <c r="D1118" s="5" t="s">
        <v>1085</v>
      </c>
      <c r="E1118" s="5">
        <v>623685</v>
      </c>
      <c r="F1118" s="5">
        <v>0</v>
      </c>
      <c r="G1118" s="5" t="s">
        <v>1141</v>
      </c>
      <c r="H1118" s="5" t="s">
        <v>20</v>
      </c>
      <c r="I1118" s="6" t="s">
        <v>142</v>
      </c>
      <c r="J1118" s="6" t="s">
        <v>21</v>
      </c>
      <c r="K1118" s="6"/>
      <c r="L1118" s="6" t="s">
        <v>164</v>
      </c>
      <c r="M1118" s="6"/>
      <c r="N1118" s="6" t="s">
        <v>22</v>
      </c>
      <c r="O1118" s="6" t="s">
        <v>23</v>
      </c>
      <c r="P1118" s="6" t="s">
        <v>27</v>
      </c>
      <c r="Q1118" s="6" t="s">
        <v>144</v>
      </c>
      <c r="R1118" s="19">
        <v>203</v>
      </c>
      <c r="S1118" s="20">
        <v>17</v>
      </c>
      <c r="T1118" s="32">
        <v>1</v>
      </c>
      <c r="V1118" t="s">
        <v>2913</v>
      </c>
      <c r="W1118" t="str">
        <f t="shared" si="34"/>
        <v>AMBA</v>
      </c>
      <c r="X1118" s="31" t="str">
        <f t="shared" si="35"/>
        <v>CENS_AMBA</v>
      </c>
      <c r="Y1118" s="35">
        <v>0.995</v>
      </c>
      <c r="Z1118" s="8">
        <f>IFERROR(IFERROR(VLOOKUP(G1118,'IVSET-Escuelas'!A:F,4,FALSE),VLOOKUP(M1118,'IVSET-Fines'!F:L,7,FALSE)),"-")</f>
        <v>0.22403876483440399</v>
      </c>
    </row>
    <row r="1119" spans="1:26" ht="15" thickBot="1" x14ac:dyDescent="0.4">
      <c r="A1119" s="5" t="s">
        <v>2916</v>
      </c>
      <c r="B1119" s="5" t="s">
        <v>222</v>
      </c>
      <c r="C1119" s="5" t="s">
        <v>807</v>
      </c>
      <c r="D1119" s="5" t="s">
        <v>808</v>
      </c>
      <c r="E1119" s="5">
        <v>623762</v>
      </c>
      <c r="F1119" s="5">
        <v>0</v>
      </c>
      <c r="G1119" s="5" t="s">
        <v>814</v>
      </c>
      <c r="H1119" s="5" t="s">
        <v>20</v>
      </c>
      <c r="I1119" s="6" t="s">
        <v>142</v>
      </c>
      <c r="J1119" s="6" t="s">
        <v>21</v>
      </c>
      <c r="K1119" s="6"/>
      <c r="L1119" s="6" t="s">
        <v>335</v>
      </c>
      <c r="M1119" s="6"/>
      <c r="N1119" s="6" t="s">
        <v>22</v>
      </c>
      <c r="O1119" s="6" t="s">
        <v>23</v>
      </c>
      <c r="P1119" s="6" t="s">
        <v>27</v>
      </c>
      <c r="Q1119" s="6" t="s">
        <v>144</v>
      </c>
      <c r="R1119" s="19">
        <v>63</v>
      </c>
      <c r="S1119" s="20">
        <v>6</v>
      </c>
      <c r="T1119" s="32">
        <v>1</v>
      </c>
      <c r="V1119" t="s">
        <v>2913</v>
      </c>
      <c r="W1119" t="str">
        <f t="shared" si="34"/>
        <v>AMBA</v>
      </c>
      <c r="X1119" s="31" t="str">
        <f t="shared" si="35"/>
        <v>CENS_AMBA</v>
      </c>
      <c r="Y1119" s="35">
        <v>0.997</v>
      </c>
      <c r="Z1119" s="8">
        <f>IFERROR(IFERROR(VLOOKUP(G1119,'IVSET-Escuelas'!A:F,4,FALSE),VLOOKUP(M1119,'IVSET-Fines'!F:L,7,FALSE)),"-")</f>
        <v>0.38585031032562261</v>
      </c>
    </row>
    <row r="1120" spans="1:26" ht="15" thickBot="1" x14ac:dyDescent="0.4">
      <c r="A1120" s="5" t="s">
        <v>2916</v>
      </c>
      <c r="B1120" s="5" t="s">
        <v>206</v>
      </c>
      <c r="C1120" s="5" t="s">
        <v>2043</v>
      </c>
      <c r="D1120" s="5" t="s">
        <v>2044</v>
      </c>
      <c r="E1120" s="5">
        <v>624441</v>
      </c>
      <c r="F1120" s="5">
        <v>0</v>
      </c>
      <c r="G1120" s="5" t="s">
        <v>2046</v>
      </c>
      <c r="H1120" s="5" t="s">
        <v>20</v>
      </c>
      <c r="I1120" s="6" t="s">
        <v>142</v>
      </c>
      <c r="J1120" s="6" t="s">
        <v>21</v>
      </c>
      <c r="K1120" s="6"/>
      <c r="L1120" s="6" t="s">
        <v>912</v>
      </c>
      <c r="M1120" s="6"/>
      <c r="N1120" s="6" t="s">
        <v>22</v>
      </c>
      <c r="O1120" s="6" t="s">
        <v>23</v>
      </c>
      <c r="P1120" s="6" t="s">
        <v>27</v>
      </c>
      <c r="Q1120" s="6" t="s">
        <v>144</v>
      </c>
      <c r="R1120" s="19">
        <v>11</v>
      </c>
      <c r="S1120" s="20">
        <v>3</v>
      </c>
      <c r="T1120" s="32">
        <v>1</v>
      </c>
      <c r="V1120" t="s">
        <v>2913</v>
      </c>
      <c r="W1120" t="str">
        <f t="shared" si="34"/>
        <v>INTERIOR</v>
      </c>
      <c r="X1120" s="31" t="str">
        <f t="shared" si="35"/>
        <v>CENS_INTERIOR</v>
      </c>
      <c r="Y1120" s="35">
        <v>5.0000000000000001E-3</v>
      </c>
      <c r="Z1120" s="8">
        <f>IFERROR(IFERROR(VLOOKUP(G1120,'IVSET-Escuelas'!A:F,4,FALSE),VLOOKUP(M1120,'IVSET-Fines'!F:L,7,FALSE)),"-")</f>
        <v>0.17167529463768011</v>
      </c>
    </row>
    <row r="1121" spans="1:26" ht="15" thickBot="1" x14ac:dyDescent="0.4">
      <c r="A1121" s="3" t="s">
        <v>2916</v>
      </c>
      <c r="B1121" s="3" t="s">
        <v>225</v>
      </c>
      <c r="C1121" s="3" t="s">
        <v>942</v>
      </c>
      <c r="D1121" s="3" t="s">
        <v>943</v>
      </c>
      <c r="E1121" s="3">
        <v>609074</v>
      </c>
      <c r="F1121" s="3">
        <v>0</v>
      </c>
      <c r="G1121" s="3" t="s">
        <v>1040</v>
      </c>
      <c r="H1121" s="3" t="s">
        <v>20</v>
      </c>
      <c r="I1121" s="4" t="s">
        <v>142</v>
      </c>
      <c r="J1121" s="4" t="s">
        <v>21</v>
      </c>
      <c r="K1121" s="4"/>
      <c r="L1121" s="4" t="s">
        <v>158</v>
      </c>
      <c r="M1121" s="4"/>
      <c r="N1121" s="4" t="s">
        <v>22</v>
      </c>
      <c r="O1121" s="4" t="s">
        <v>23</v>
      </c>
      <c r="P1121" s="4" t="s">
        <v>27</v>
      </c>
      <c r="Q1121" s="4" t="s">
        <v>144</v>
      </c>
      <c r="R1121" s="21">
        <v>152</v>
      </c>
      <c r="S1121" s="22">
        <v>11</v>
      </c>
      <c r="T1121" s="32">
        <v>1</v>
      </c>
      <c r="V1121" t="s">
        <v>2913</v>
      </c>
      <c r="W1121" t="str">
        <f t="shared" si="34"/>
        <v>INTERIOR</v>
      </c>
      <c r="X1121" s="31" t="str">
        <f t="shared" si="35"/>
        <v>CENS_INTERIOR</v>
      </c>
      <c r="Y1121" s="35">
        <v>0.01</v>
      </c>
      <c r="Z1121" s="8">
        <f>IFERROR(IFERROR(VLOOKUP(G1121,'IVSET-Escuelas'!A:F,4,FALSE),VLOOKUP(M1121,'IVSET-Fines'!F:L,7,FALSE)),"-")</f>
        <v>0.109112910926342</v>
      </c>
    </row>
    <row r="1122" spans="1:26" ht="15" thickBot="1" x14ac:dyDescent="0.4">
      <c r="A1122" s="5" t="s">
        <v>2916</v>
      </c>
      <c r="B1122" s="5" t="s">
        <v>135</v>
      </c>
      <c r="C1122" s="5" t="s">
        <v>1217</v>
      </c>
      <c r="D1122" s="5" t="s">
        <v>1218</v>
      </c>
      <c r="E1122" s="5">
        <v>603334</v>
      </c>
      <c r="F1122" s="5">
        <v>0</v>
      </c>
      <c r="G1122" s="5" t="s">
        <v>1239</v>
      </c>
      <c r="H1122" s="5" t="s">
        <v>20</v>
      </c>
      <c r="I1122" s="6" t="s">
        <v>142</v>
      </c>
      <c r="J1122" s="6" t="s">
        <v>21</v>
      </c>
      <c r="K1122" s="6"/>
      <c r="L1122" s="6" t="s">
        <v>587</v>
      </c>
      <c r="M1122" s="6"/>
      <c r="N1122" s="6" t="s">
        <v>22</v>
      </c>
      <c r="O1122" s="6" t="s">
        <v>23</v>
      </c>
      <c r="P1122" s="6" t="s">
        <v>27</v>
      </c>
      <c r="Q1122" s="6" t="s">
        <v>144</v>
      </c>
      <c r="R1122" s="19">
        <v>208</v>
      </c>
      <c r="S1122" s="20">
        <v>16</v>
      </c>
      <c r="T1122" s="32">
        <v>1</v>
      </c>
      <c r="V1122" t="s">
        <v>2913</v>
      </c>
      <c r="W1122" t="str">
        <f t="shared" si="34"/>
        <v>INTERIOR</v>
      </c>
      <c r="X1122" s="31" t="str">
        <f t="shared" si="35"/>
        <v>CENS_INTERIOR</v>
      </c>
      <c r="Y1122" s="35">
        <v>1.9E-2</v>
      </c>
      <c r="Z1122" s="8">
        <f>IFERROR(IFERROR(VLOOKUP(G1122,'IVSET-Escuelas'!A:F,4,FALSE),VLOOKUP(M1122,'IVSET-Fines'!F:L,7,FALSE)),"-")</f>
        <v>0.64006149768829346</v>
      </c>
    </row>
    <row r="1123" spans="1:26" ht="15" thickBot="1" x14ac:dyDescent="0.4">
      <c r="A1123" s="5" t="s">
        <v>2916</v>
      </c>
      <c r="B1123" s="5" t="s">
        <v>220</v>
      </c>
      <c r="C1123" s="5" t="s">
        <v>726</v>
      </c>
      <c r="D1123" s="5" t="s">
        <v>2434</v>
      </c>
      <c r="E1123" s="5">
        <v>623525</v>
      </c>
      <c r="F1123" s="5">
        <v>0</v>
      </c>
      <c r="G1123" s="5" t="s">
        <v>2443</v>
      </c>
      <c r="H1123" s="5" t="s">
        <v>20</v>
      </c>
      <c r="I1123" s="6" t="s">
        <v>142</v>
      </c>
      <c r="J1123" s="6" t="s">
        <v>21</v>
      </c>
      <c r="K1123" s="6"/>
      <c r="L1123" s="6" t="s">
        <v>2444</v>
      </c>
      <c r="M1123" s="6"/>
      <c r="N1123" s="6" t="s">
        <v>22</v>
      </c>
      <c r="O1123" s="6" t="s">
        <v>23</v>
      </c>
      <c r="P1123" s="6" t="s">
        <v>27</v>
      </c>
      <c r="Q1123" s="6" t="s">
        <v>144</v>
      </c>
      <c r="R1123" s="19">
        <v>70</v>
      </c>
      <c r="S1123" s="20">
        <v>6</v>
      </c>
      <c r="T1123" s="32">
        <v>1</v>
      </c>
      <c r="V1123" t="s">
        <v>2913</v>
      </c>
      <c r="W1123" t="str">
        <f t="shared" si="34"/>
        <v>INTERIOR</v>
      </c>
      <c r="X1123" s="31" t="str">
        <f t="shared" si="35"/>
        <v>CENS_INTERIOR</v>
      </c>
      <c r="Y1123" s="35">
        <v>2.1999999999999999E-2</v>
      </c>
      <c r="Z1123" s="8">
        <f>IFERROR(IFERROR(VLOOKUP(G1123,'IVSET-Escuelas'!A:F,4,FALSE),VLOOKUP(M1123,'IVSET-Fines'!F:L,7,FALSE)),"-")</f>
        <v>0.35148680210113531</v>
      </c>
    </row>
    <row r="1124" spans="1:26" ht="15" thickBot="1" x14ac:dyDescent="0.4">
      <c r="A1124" s="5" t="s">
        <v>2916</v>
      </c>
      <c r="B1124" s="5" t="s">
        <v>205</v>
      </c>
      <c r="C1124" s="5" t="s">
        <v>243</v>
      </c>
      <c r="D1124" s="5" t="s">
        <v>245</v>
      </c>
      <c r="E1124" s="5">
        <v>623786</v>
      </c>
      <c r="F1124" s="5">
        <v>0</v>
      </c>
      <c r="G1124" s="5" t="s">
        <v>250</v>
      </c>
      <c r="H1124" s="5" t="s">
        <v>20</v>
      </c>
      <c r="I1124" s="6" t="s">
        <v>142</v>
      </c>
      <c r="J1124" s="6" t="s">
        <v>21</v>
      </c>
      <c r="K1124" s="6"/>
      <c r="L1124" s="6" t="s">
        <v>251</v>
      </c>
      <c r="M1124" s="6"/>
      <c r="N1124" s="6" t="s">
        <v>22</v>
      </c>
      <c r="O1124" s="6" t="s">
        <v>23</v>
      </c>
      <c r="P1124" s="6" t="s">
        <v>27</v>
      </c>
      <c r="Q1124" s="6" t="s">
        <v>144</v>
      </c>
      <c r="R1124" s="19">
        <v>66</v>
      </c>
      <c r="S1124" s="20">
        <v>3</v>
      </c>
      <c r="T1124" s="32">
        <v>1</v>
      </c>
      <c r="V1124" t="s">
        <v>2913</v>
      </c>
      <c r="W1124" t="str">
        <f t="shared" si="34"/>
        <v>INTERIOR</v>
      </c>
      <c r="X1124" s="31" t="str">
        <f t="shared" si="35"/>
        <v>CENS_INTERIOR</v>
      </c>
      <c r="Y1124" s="35">
        <v>2.5000000000000001E-2</v>
      </c>
      <c r="Z1124" s="8">
        <f>IFERROR(IFERROR(VLOOKUP(G1124,'IVSET-Escuelas'!A:F,4,FALSE),VLOOKUP(M1124,'IVSET-Fines'!F:L,7,FALSE)),"-")</f>
        <v>0.24702116847038269</v>
      </c>
    </row>
    <row r="1125" spans="1:26" ht="15" thickBot="1" x14ac:dyDescent="0.4">
      <c r="A1125" s="3" t="s">
        <v>2916</v>
      </c>
      <c r="B1125" s="3" t="s">
        <v>203</v>
      </c>
      <c r="C1125" s="3" t="s">
        <v>450</v>
      </c>
      <c r="D1125" s="3" t="s">
        <v>452</v>
      </c>
      <c r="E1125" s="3">
        <v>623827</v>
      </c>
      <c r="F1125" s="3">
        <v>0</v>
      </c>
      <c r="G1125" s="3" t="s">
        <v>506</v>
      </c>
      <c r="H1125" s="3" t="s">
        <v>20</v>
      </c>
      <c r="I1125" s="4" t="s">
        <v>142</v>
      </c>
      <c r="J1125" s="4" t="s">
        <v>21</v>
      </c>
      <c r="K1125" s="4"/>
      <c r="L1125" s="4" t="s">
        <v>158</v>
      </c>
      <c r="M1125" s="4"/>
      <c r="N1125" s="4" t="s">
        <v>22</v>
      </c>
      <c r="O1125" s="4" t="s">
        <v>23</v>
      </c>
      <c r="P1125" s="4" t="s">
        <v>27</v>
      </c>
      <c r="Q1125" s="4" t="s">
        <v>144</v>
      </c>
      <c r="R1125" s="21">
        <v>115</v>
      </c>
      <c r="S1125" s="22">
        <v>6</v>
      </c>
      <c r="T1125" s="32">
        <v>1</v>
      </c>
      <c r="V1125" t="s">
        <v>2913</v>
      </c>
      <c r="W1125" t="str">
        <f t="shared" si="34"/>
        <v>INTERIOR</v>
      </c>
      <c r="X1125" s="31" t="str">
        <f t="shared" si="35"/>
        <v>CENS_INTERIOR</v>
      </c>
      <c r="Y1125" s="35">
        <v>2.7E-2</v>
      </c>
      <c r="Z1125" s="8">
        <f>IFERROR(IFERROR(VLOOKUP(G1125,'IVSET-Escuelas'!A:F,4,FALSE),VLOOKUP(M1125,'IVSET-Fines'!F:L,7,FALSE)),"-")</f>
        <v>0.35783088207244867</v>
      </c>
    </row>
    <row r="1126" spans="1:26" ht="15" thickBot="1" x14ac:dyDescent="0.4">
      <c r="A1126" s="5" t="s">
        <v>2916</v>
      </c>
      <c r="B1126" s="5" t="s">
        <v>225</v>
      </c>
      <c r="C1126" s="5" t="s">
        <v>942</v>
      </c>
      <c r="D1126" s="5" t="s">
        <v>943</v>
      </c>
      <c r="E1126" s="5">
        <v>623811</v>
      </c>
      <c r="F1126" s="5">
        <v>0</v>
      </c>
      <c r="G1126" s="5" t="s">
        <v>1056</v>
      </c>
      <c r="H1126" s="5" t="s">
        <v>20</v>
      </c>
      <c r="I1126" s="6" t="s">
        <v>142</v>
      </c>
      <c r="J1126" s="6" t="s">
        <v>21</v>
      </c>
      <c r="K1126" s="6"/>
      <c r="L1126" s="6" t="s">
        <v>1057</v>
      </c>
      <c r="M1126" s="6"/>
      <c r="N1126" s="6" t="s">
        <v>22</v>
      </c>
      <c r="O1126" s="6" t="s">
        <v>23</v>
      </c>
      <c r="P1126" s="6" t="s">
        <v>27</v>
      </c>
      <c r="Q1126" s="6" t="s">
        <v>144</v>
      </c>
      <c r="R1126" s="19">
        <v>113</v>
      </c>
      <c r="S1126" s="20">
        <v>7</v>
      </c>
      <c r="T1126" s="32">
        <v>1</v>
      </c>
      <c r="V1126" t="s">
        <v>2913</v>
      </c>
      <c r="W1126" t="str">
        <f t="shared" si="34"/>
        <v>INTERIOR</v>
      </c>
      <c r="X1126" s="31" t="str">
        <f t="shared" si="35"/>
        <v>CENS_INTERIOR</v>
      </c>
      <c r="Y1126" s="35">
        <v>2.9000000000000001E-2</v>
      </c>
      <c r="Z1126" s="8">
        <f>IFERROR(IFERROR(VLOOKUP(G1126,'IVSET-Escuelas'!A:F,4,FALSE),VLOOKUP(M1126,'IVSET-Fines'!F:L,7,FALSE)),"-")</f>
        <v>0.48140692710876459</v>
      </c>
    </row>
    <row r="1127" spans="1:26" ht="15" thickBot="1" x14ac:dyDescent="0.4">
      <c r="A1127" s="3" t="s">
        <v>2916</v>
      </c>
      <c r="B1127" s="3" t="s">
        <v>203</v>
      </c>
      <c r="C1127" s="3" t="s">
        <v>450</v>
      </c>
      <c r="D1127" s="3" t="s">
        <v>452</v>
      </c>
      <c r="E1127" s="3">
        <v>610994</v>
      </c>
      <c r="F1127" s="3">
        <v>0</v>
      </c>
      <c r="G1127" s="3" t="s">
        <v>493</v>
      </c>
      <c r="H1127" s="3" t="s">
        <v>20</v>
      </c>
      <c r="I1127" s="4" t="s">
        <v>142</v>
      </c>
      <c r="J1127" s="4" t="s">
        <v>21</v>
      </c>
      <c r="K1127" s="4"/>
      <c r="L1127" s="4" t="s">
        <v>400</v>
      </c>
      <c r="M1127" s="4"/>
      <c r="N1127" s="4" t="s">
        <v>22</v>
      </c>
      <c r="O1127" s="4" t="s">
        <v>23</v>
      </c>
      <c r="P1127" s="4" t="s">
        <v>27</v>
      </c>
      <c r="Q1127" s="4" t="s">
        <v>144</v>
      </c>
      <c r="R1127" s="21">
        <v>151</v>
      </c>
      <c r="S1127" s="22">
        <v>14</v>
      </c>
      <c r="T1127" s="32">
        <v>1</v>
      </c>
      <c r="V1127" t="s">
        <v>2913</v>
      </c>
      <c r="W1127" t="str">
        <f t="shared" si="34"/>
        <v>INTERIOR</v>
      </c>
      <c r="X1127" s="31" t="str">
        <f t="shared" si="35"/>
        <v>CENS_INTERIOR</v>
      </c>
      <c r="Y1127" s="35">
        <v>3.3000000000000002E-2</v>
      </c>
      <c r="Z1127" s="8">
        <f>IFERROR(IFERROR(VLOOKUP(G1127,'IVSET-Escuelas'!A:F,4,FALSE),VLOOKUP(M1127,'IVSET-Fines'!F:L,7,FALSE)),"-")</f>
        <v>6.384972482919693E-2</v>
      </c>
    </row>
    <row r="1128" spans="1:26" ht="15" thickBot="1" x14ac:dyDescent="0.4">
      <c r="A1128" s="5" t="s">
        <v>2916</v>
      </c>
      <c r="B1128" s="5" t="s">
        <v>205</v>
      </c>
      <c r="C1128" s="5" t="s">
        <v>2002</v>
      </c>
      <c r="D1128" s="5" t="s">
        <v>2003</v>
      </c>
      <c r="E1128" s="5">
        <v>623789</v>
      </c>
      <c r="F1128" s="5">
        <v>0</v>
      </c>
      <c r="G1128" s="5" t="s">
        <v>2020</v>
      </c>
      <c r="H1128" s="5" t="s">
        <v>20</v>
      </c>
      <c r="I1128" s="6" t="s">
        <v>142</v>
      </c>
      <c r="J1128" s="6" t="s">
        <v>21</v>
      </c>
      <c r="K1128" s="6"/>
      <c r="L1128" s="6" t="s">
        <v>335</v>
      </c>
      <c r="M1128" s="6"/>
      <c r="N1128" s="6" t="s">
        <v>22</v>
      </c>
      <c r="O1128" s="6" t="s">
        <v>23</v>
      </c>
      <c r="P1128" s="6" t="s">
        <v>27</v>
      </c>
      <c r="Q1128" s="6" t="s">
        <v>144</v>
      </c>
      <c r="R1128" s="19">
        <v>80</v>
      </c>
      <c r="S1128" s="20">
        <v>5</v>
      </c>
      <c r="T1128" s="32">
        <v>1</v>
      </c>
      <c r="V1128" t="s">
        <v>2913</v>
      </c>
      <c r="W1128" t="str">
        <f t="shared" si="34"/>
        <v>INTERIOR</v>
      </c>
      <c r="X1128" s="31" t="str">
        <f t="shared" si="35"/>
        <v>CENS_INTERIOR</v>
      </c>
      <c r="Y1128" s="35">
        <v>3.9E-2</v>
      </c>
      <c r="Z1128" s="8">
        <f>IFERROR(IFERROR(VLOOKUP(G1128,'IVSET-Escuelas'!A:F,4,FALSE),VLOOKUP(M1128,'IVSET-Fines'!F:L,7,FALSE)),"-")</f>
        <v>0.36338916420936579</v>
      </c>
    </row>
    <row r="1129" spans="1:26" ht="15" thickBot="1" x14ac:dyDescent="0.4">
      <c r="A1129" s="5" t="s">
        <v>2916</v>
      </c>
      <c r="B1129" s="5" t="s">
        <v>140</v>
      </c>
      <c r="C1129" s="5" t="s">
        <v>2322</v>
      </c>
      <c r="D1129" s="5" t="s">
        <v>2323</v>
      </c>
      <c r="E1129" s="5">
        <v>623777</v>
      </c>
      <c r="F1129" s="5">
        <v>0</v>
      </c>
      <c r="G1129" s="5" t="s">
        <v>2335</v>
      </c>
      <c r="H1129" s="5" t="s">
        <v>20</v>
      </c>
      <c r="I1129" s="6" t="s">
        <v>142</v>
      </c>
      <c r="J1129" s="6" t="s">
        <v>21</v>
      </c>
      <c r="K1129" s="6"/>
      <c r="L1129" s="6" t="s">
        <v>251</v>
      </c>
      <c r="M1129" s="6"/>
      <c r="N1129" s="6" t="s">
        <v>22</v>
      </c>
      <c r="O1129" s="6" t="s">
        <v>23</v>
      </c>
      <c r="P1129" s="6" t="s">
        <v>27</v>
      </c>
      <c r="Q1129" s="6" t="s">
        <v>144</v>
      </c>
      <c r="R1129" s="19">
        <v>52</v>
      </c>
      <c r="S1129" s="20">
        <v>3</v>
      </c>
      <c r="T1129" s="32">
        <v>1</v>
      </c>
      <c r="V1129" t="s">
        <v>2913</v>
      </c>
      <c r="W1129" t="str">
        <f t="shared" si="34"/>
        <v>INTERIOR</v>
      </c>
      <c r="X1129" s="31" t="str">
        <f t="shared" si="35"/>
        <v>CENS_INTERIOR</v>
      </c>
      <c r="Y1129" s="35">
        <v>4.4999999999999998E-2</v>
      </c>
      <c r="Z1129" s="8">
        <f>IFERROR(IFERROR(VLOOKUP(G1129,'IVSET-Escuelas'!A:F,4,FALSE),VLOOKUP(M1129,'IVSET-Fines'!F:L,7,FALSE)),"-")</f>
        <v>0.45424419641494751</v>
      </c>
    </row>
    <row r="1130" spans="1:26" ht="15" thickBot="1" x14ac:dyDescent="0.4">
      <c r="A1130" s="3" t="s">
        <v>2916</v>
      </c>
      <c r="B1130" s="3" t="s">
        <v>203</v>
      </c>
      <c r="C1130" s="3" t="s">
        <v>590</v>
      </c>
      <c r="D1130" s="3" t="s">
        <v>2553</v>
      </c>
      <c r="E1130" s="3">
        <v>612519</v>
      </c>
      <c r="F1130" s="3">
        <v>0</v>
      </c>
      <c r="G1130" s="3" t="s">
        <v>2562</v>
      </c>
      <c r="H1130" s="3" t="s">
        <v>20</v>
      </c>
      <c r="I1130" s="4" t="s">
        <v>142</v>
      </c>
      <c r="J1130" s="4" t="s">
        <v>21</v>
      </c>
      <c r="K1130" s="4"/>
      <c r="L1130" s="4" t="s">
        <v>143</v>
      </c>
      <c r="M1130" s="4"/>
      <c r="N1130" s="4" t="s">
        <v>22</v>
      </c>
      <c r="O1130" s="4" t="s">
        <v>23</v>
      </c>
      <c r="P1130" s="4" t="s">
        <v>27</v>
      </c>
      <c r="Q1130" s="4" t="s">
        <v>144</v>
      </c>
      <c r="R1130" s="21">
        <v>211</v>
      </c>
      <c r="S1130" s="22">
        <v>19</v>
      </c>
      <c r="T1130" s="32">
        <v>1</v>
      </c>
      <c r="V1130" t="s">
        <v>2913</v>
      </c>
      <c r="W1130" t="str">
        <f t="shared" si="34"/>
        <v>INTERIOR</v>
      </c>
      <c r="X1130" s="31" t="str">
        <f t="shared" si="35"/>
        <v>CENS_INTERIOR</v>
      </c>
      <c r="Y1130" s="35">
        <v>6.0999999999999999E-2</v>
      </c>
      <c r="Z1130" s="8">
        <f>IFERROR(IFERROR(VLOOKUP(G1130,'IVSET-Escuelas'!A:F,4,FALSE),VLOOKUP(M1130,'IVSET-Fines'!F:L,7,FALSE)),"-")</f>
        <v>7.6608158648014069E-2</v>
      </c>
    </row>
    <row r="1131" spans="1:26" ht="15" thickBot="1" x14ac:dyDescent="0.4">
      <c r="A1131" s="5" t="s">
        <v>2916</v>
      </c>
      <c r="B1131" s="5" t="s">
        <v>223</v>
      </c>
      <c r="C1131" s="5" t="s">
        <v>2184</v>
      </c>
      <c r="D1131" s="5" t="s">
        <v>2185</v>
      </c>
      <c r="E1131" s="5">
        <v>623942</v>
      </c>
      <c r="F1131" s="5">
        <v>0</v>
      </c>
      <c r="G1131" s="5" t="s">
        <v>2194</v>
      </c>
      <c r="H1131" s="5" t="s">
        <v>20</v>
      </c>
      <c r="I1131" s="6" t="s">
        <v>142</v>
      </c>
      <c r="J1131" s="6" t="s">
        <v>21</v>
      </c>
      <c r="K1131" s="6"/>
      <c r="L1131" s="6" t="s">
        <v>448</v>
      </c>
      <c r="M1131" s="6"/>
      <c r="N1131" s="6" t="s">
        <v>22</v>
      </c>
      <c r="O1131" s="6" t="s">
        <v>23</v>
      </c>
      <c r="P1131" s="6" t="s">
        <v>27</v>
      </c>
      <c r="Q1131" s="6" t="s">
        <v>144</v>
      </c>
      <c r="R1131" s="19">
        <v>346</v>
      </c>
      <c r="S1131" s="20">
        <v>6</v>
      </c>
      <c r="T1131" s="32">
        <v>1</v>
      </c>
      <c r="V1131" t="s">
        <v>2913</v>
      </c>
      <c r="W1131" t="str">
        <f t="shared" si="34"/>
        <v>INTERIOR</v>
      </c>
      <c r="X1131" s="31" t="str">
        <f t="shared" si="35"/>
        <v>CENS_INTERIOR</v>
      </c>
      <c r="Y1131" s="35">
        <v>6.8000000000000005E-2</v>
      </c>
      <c r="Z1131" s="8">
        <f>IFERROR(IFERROR(VLOOKUP(G1131,'IVSET-Escuelas'!A:F,4,FALSE),VLOOKUP(M1131,'IVSET-Fines'!F:L,7,FALSE)),"-")</f>
        <v>0.25084084272384638</v>
      </c>
    </row>
    <row r="1132" spans="1:26" ht="15" thickBot="1" x14ac:dyDescent="0.4">
      <c r="A1132" s="5" t="s">
        <v>2916</v>
      </c>
      <c r="B1132" s="5" t="s">
        <v>217</v>
      </c>
      <c r="C1132" s="5" t="s">
        <v>2027</v>
      </c>
      <c r="D1132" s="5" t="s">
        <v>2028</v>
      </c>
      <c r="E1132" s="5">
        <v>623780</v>
      </c>
      <c r="F1132" s="5">
        <v>0</v>
      </c>
      <c r="G1132" s="5" t="s">
        <v>2040</v>
      </c>
      <c r="H1132" s="5" t="s">
        <v>20</v>
      </c>
      <c r="I1132" s="6" t="s">
        <v>142</v>
      </c>
      <c r="J1132" s="6" t="s">
        <v>21</v>
      </c>
      <c r="K1132" s="6"/>
      <c r="L1132" s="6" t="s">
        <v>335</v>
      </c>
      <c r="M1132" s="6"/>
      <c r="N1132" s="6" t="s">
        <v>22</v>
      </c>
      <c r="O1132" s="6" t="s">
        <v>23</v>
      </c>
      <c r="P1132" s="6" t="s">
        <v>27</v>
      </c>
      <c r="Q1132" s="6" t="s">
        <v>144</v>
      </c>
      <c r="R1132" s="19">
        <v>190</v>
      </c>
      <c r="S1132" s="20">
        <v>10</v>
      </c>
      <c r="T1132" s="32">
        <v>1</v>
      </c>
      <c r="V1132" t="s">
        <v>2913</v>
      </c>
      <c r="W1132" t="str">
        <f t="shared" si="34"/>
        <v>INTERIOR</v>
      </c>
      <c r="X1132" s="31" t="str">
        <f t="shared" si="35"/>
        <v>CENS_INTERIOR</v>
      </c>
      <c r="Y1132" s="35">
        <v>7.8E-2</v>
      </c>
      <c r="Z1132" s="8">
        <f>IFERROR(IFERROR(VLOOKUP(G1132,'IVSET-Escuelas'!A:F,4,FALSE),VLOOKUP(M1132,'IVSET-Fines'!F:L,7,FALSE)),"-")</f>
        <v>0.31823527812957758</v>
      </c>
    </row>
    <row r="1133" spans="1:26" ht="15" thickBot="1" x14ac:dyDescent="0.4">
      <c r="A1133" s="5" t="s">
        <v>2916</v>
      </c>
      <c r="B1133" s="5" t="s">
        <v>217</v>
      </c>
      <c r="C1133" s="5" t="s">
        <v>693</v>
      </c>
      <c r="D1133" s="5" t="s">
        <v>694</v>
      </c>
      <c r="E1133" s="5">
        <v>623779</v>
      </c>
      <c r="F1133" s="5">
        <v>0</v>
      </c>
      <c r="G1133" s="5" t="s">
        <v>699</v>
      </c>
      <c r="H1133" s="5" t="s">
        <v>20</v>
      </c>
      <c r="I1133" s="6" t="s">
        <v>142</v>
      </c>
      <c r="J1133" s="6" t="s">
        <v>21</v>
      </c>
      <c r="K1133" s="6"/>
      <c r="L1133" s="6" t="s">
        <v>251</v>
      </c>
      <c r="M1133" s="6"/>
      <c r="N1133" s="6" t="s">
        <v>22</v>
      </c>
      <c r="O1133" s="6" t="s">
        <v>23</v>
      </c>
      <c r="P1133" s="6" t="s">
        <v>27</v>
      </c>
      <c r="Q1133" s="6" t="s">
        <v>144</v>
      </c>
      <c r="R1133" s="19">
        <v>134</v>
      </c>
      <c r="S1133" s="20">
        <v>6</v>
      </c>
      <c r="T1133" s="32">
        <v>1</v>
      </c>
      <c r="V1133" t="s">
        <v>2913</v>
      </c>
      <c r="W1133" t="str">
        <f t="shared" si="34"/>
        <v>INTERIOR</v>
      </c>
      <c r="X1133" s="31" t="str">
        <f t="shared" si="35"/>
        <v>CENS_INTERIOR</v>
      </c>
      <c r="Y1133" s="35">
        <v>8.4000000000000005E-2</v>
      </c>
      <c r="Z1133" s="8">
        <f>IFERROR(IFERROR(VLOOKUP(G1133,'IVSET-Escuelas'!A:F,4,FALSE),VLOOKUP(M1133,'IVSET-Fines'!F:L,7,FALSE)),"-")</f>
        <v>0.45392304658889771</v>
      </c>
    </row>
    <row r="1134" spans="1:26" ht="15" thickBot="1" x14ac:dyDescent="0.4">
      <c r="A1134" s="5" t="s">
        <v>2916</v>
      </c>
      <c r="B1134" s="5" t="s">
        <v>203</v>
      </c>
      <c r="C1134" s="5" t="s">
        <v>590</v>
      </c>
      <c r="D1134" s="5" t="s">
        <v>2553</v>
      </c>
      <c r="E1134" s="5">
        <v>623830</v>
      </c>
      <c r="F1134" s="5">
        <v>0</v>
      </c>
      <c r="G1134" s="5" t="s">
        <v>2565</v>
      </c>
      <c r="H1134" s="5" t="s">
        <v>20</v>
      </c>
      <c r="I1134" s="6" t="s">
        <v>142</v>
      </c>
      <c r="J1134" s="6" t="s">
        <v>21</v>
      </c>
      <c r="K1134" s="6"/>
      <c r="L1134" s="6" t="s">
        <v>636</v>
      </c>
      <c r="M1134" s="6"/>
      <c r="N1134" s="6" t="s">
        <v>22</v>
      </c>
      <c r="O1134" s="6" t="s">
        <v>23</v>
      </c>
      <c r="P1134" s="6" t="s">
        <v>27</v>
      </c>
      <c r="Q1134" s="6" t="s">
        <v>144</v>
      </c>
      <c r="R1134" s="19">
        <v>79</v>
      </c>
      <c r="S1134" s="20">
        <v>5</v>
      </c>
      <c r="T1134" s="32">
        <v>1</v>
      </c>
      <c r="V1134" t="s">
        <v>2913</v>
      </c>
      <c r="W1134" t="str">
        <f t="shared" si="34"/>
        <v>INTERIOR</v>
      </c>
      <c r="X1134" s="31" t="str">
        <f t="shared" si="35"/>
        <v>CENS_INTERIOR</v>
      </c>
      <c r="Y1134" s="35">
        <v>8.5000000000000006E-2</v>
      </c>
      <c r="Z1134" s="8">
        <f>IFERROR(IFERROR(VLOOKUP(G1134,'IVSET-Escuelas'!A:F,4,FALSE),VLOOKUP(M1134,'IVSET-Fines'!F:L,7,FALSE)),"-")</f>
        <v>9.5822036266326904E-2</v>
      </c>
    </row>
    <row r="1135" spans="1:26" ht="15" thickBot="1" x14ac:dyDescent="0.4">
      <c r="A1135" s="3" t="s">
        <v>2916</v>
      </c>
      <c r="B1135" s="3" t="s">
        <v>410</v>
      </c>
      <c r="C1135" s="3" t="s">
        <v>570</v>
      </c>
      <c r="D1135" s="3" t="s">
        <v>2717</v>
      </c>
      <c r="E1135" s="3">
        <v>623801</v>
      </c>
      <c r="F1135" s="3">
        <v>0</v>
      </c>
      <c r="G1135" s="3" t="s">
        <v>2732</v>
      </c>
      <c r="H1135" s="3" t="s">
        <v>20</v>
      </c>
      <c r="I1135" s="4" t="s">
        <v>142</v>
      </c>
      <c r="J1135" s="4" t="s">
        <v>21</v>
      </c>
      <c r="K1135" s="4"/>
      <c r="L1135" s="4" t="s">
        <v>337</v>
      </c>
      <c r="M1135" s="4"/>
      <c r="N1135" s="4" t="s">
        <v>22</v>
      </c>
      <c r="O1135" s="4" t="s">
        <v>23</v>
      </c>
      <c r="P1135" s="4" t="s">
        <v>27</v>
      </c>
      <c r="Q1135" s="4" t="s">
        <v>144</v>
      </c>
      <c r="R1135" s="21">
        <v>127</v>
      </c>
      <c r="S1135" s="22">
        <v>6</v>
      </c>
      <c r="T1135" s="32">
        <v>1</v>
      </c>
      <c r="V1135" t="s">
        <v>2913</v>
      </c>
      <c r="W1135" t="str">
        <f t="shared" si="34"/>
        <v>INTERIOR</v>
      </c>
      <c r="X1135" s="31" t="str">
        <f t="shared" si="35"/>
        <v>CENS_INTERIOR</v>
      </c>
      <c r="Y1135" s="35">
        <v>8.5999999999999993E-2</v>
      </c>
      <c r="Z1135" s="8">
        <f>IFERROR(IFERROR(VLOOKUP(G1135,'IVSET-Escuelas'!A:F,4,FALSE),VLOOKUP(M1135,'IVSET-Fines'!F:L,7,FALSE)),"-")</f>
        <v>0.52030903100967407</v>
      </c>
    </row>
    <row r="1136" spans="1:26" ht="15" thickBot="1" x14ac:dyDescent="0.4">
      <c r="A1136" s="3" t="s">
        <v>2916</v>
      </c>
      <c r="B1136" s="3" t="s">
        <v>220</v>
      </c>
      <c r="C1136" s="3" t="s">
        <v>665</v>
      </c>
      <c r="D1136" s="3" t="s">
        <v>666</v>
      </c>
      <c r="E1136" s="3">
        <v>623791</v>
      </c>
      <c r="F1136" s="3">
        <v>0</v>
      </c>
      <c r="G1136" s="3" t="s">
        <v>673</v>
      </c>
      <c r="H1136" s="3" t="s">
        <v>20</v>
      </c>
      <c r="I1136" s="4" t="s">
        <v>142</v>
      </c>
      <c r="J1136" s="4" t="s">
        <v>21</v>
      </c>
      <c r="K1136" s="4"/>
      <c r="L1136" s="4" t="s">
        <v>251</v>
      </c>
      <c r="M1136" s="4"/>
      <c r="N1136" s="4" t="s">
        <v>22</v>
      </c>
      <c r="O1136" s="4" t="s">
        <v>23</v>
      </c>
      <c r="P1136" s="4" t="s">
        <v>27</v>
      </c>
      <c r="Q1136" s="4" t="s">
        <v>144</v>
      </c>
      <c r="R1136" s="21">
        <v>76</v>
      </c>
      <c r="S1136" s="22">
        <v>5</v>
      </c>
      <c r="T1136" s="32">
        <v>1</v>
      </c>
      <c r="V1136" t="s">
        <v>2913</v>
      </c>
      <c r="W1136" t="str">
        <f t="shared" si="34"/>
        <v>INTERIOR</v>
      </c>
      <c r="X1136" s="31" t="str">
        <f t="shared" si="35"/>
        <v>CENS_INTERIOR</v>
      </c>
      <c r="Y1136" s="35">
        <v>9.0999999999999998E-2</v>
      </c>
      <c r="Z1136" s="8">
        <f>IFERROR(IFERROR(VLOOKUP(G1136,'IVSET-Escuelas'!A:F,4,FALSE),VLOOKUP(M1136,'IVSET-Fines'!F:L,7,FALSE)),"-")</f>
        <v>0.28017455339431763</v>
      </c>
    </row>
    <row r="1137" spans="1:26" ht="15" thickBot="1" x14ac:dyDescent="0.4">
      <c r="A1137" s="5" t="s">
        <v>2916</v>
      </c>
      <c r="B1137" s="5" t="s">
        <v>206</v>
      </c>
      <c r="C1137" s="5" t="s">
        <v>930</v>
      </c>
      <c r="D1137" s="5" t="s">
        <v>931</v>
      </c>
      <c r="E1137" s="5">
        <v>607575</v>
      </c>
      <c r="F1137" s="5">
        <v>0</v>
      </c>
      <c r="G1137" s="5" t="s">
        <v>936</v>
      </c>
      <c r="H1137" s="5" t="s">
        <v>20</v>
      </c>
      <c r="I1137" s="6" t="s">
        <v>142</v>
      </c>
      <c r="J1137" s="6" t="s">
        <v>21</v>
      </c>
      <c r="K1137" s="6"/>
      <c r="L1137" s="6" t="s">
        <v>251</v>
      </c>
      <c r="M1137" s="6"/>
      <c r="N1137" s="6" t="s">
        <v>22</v>
      </c>
      <c r="O1137" s="6" t="s">
        <v>23</v>
      </c>
      <c r="P1137" s="6" t="s">
        <v>27</v>
      </c>
      <c r="Q1137" s="6" t="s">
        <v>144</v>
      </c>
      <c r="R1137" s="19">
        <v>119</v>
      </c>
      <c r="S1137" s="20">
        <v>5</v>
      </c>
      <c r="T1137" s="32">
        <v>1</v>
      </c>
      <c r="V1137" t="s">
        <v>2913</v>
      </c>
      <c r="W1137" t="str">
        <f t="shared" si="34"/>
        <v>INTERIOR</v>
      </c>
      <c r="X1137" s="31" t="str">
        <f t="shared" si="35"/>
        <v>CENS_INTERIOR</v>
      </c>
      <c r="Y1137" s="35">
        <v>9.8000000000000004E-2</v>
      </c>
      <c r="Z1137" s="8">
        <f>IFERROR(IFERROR(VLOOKUP(G1137,'IVSET-Escuelas'!A:F,4,FALSE),VLOOKUP(M1137,'IVSET-Fines'!F:L,7,FALSE)),"-")</f>
        <v>0.33533084392547607</v>
      </c>
    </row>
    <row r="1138" spans="1:26" ht="15" thickBot="1" x14ac:dyDescent="0.4">
      <c r="A1138" s="5" t="s">
        <v>2916</v>
      </c>
      <c r="B1138" s="5" t="s">
        <v>410</v>
      </c>
      <c r="C1138" s="5" t="s">
        <v>760</v>
      </c>
      <c r="D1138" s="5" t="s">
        <v>761</v>
      </c>
      <c r="E1138" s="5">
        <v>607676</v>
      </c>
      <c r="F1138" s="5">
        <v>0</v>
      </c>
      <c r="G1138" s="5" t="s">
        <v>771</v>
      </c>
      <c r="H1138" s="5" t="s">
        <v>20</v>
      </c>
      <c r="I1138" s="6" t="s">
        <v>142</v>
      </c>
      <c r="J1138" s="6" t="s">
        <v>21</v>
      </c>
      <c r="K1138" s="6"/>
      <c r="L1138" s="6" t="s">
        <v>448</v>
      </c>
      <c r="M1138" s="6"/>
      <c r="N1138" s="6" t="s">
        <v>22</v>
      </c>
      <c r="O1138" s="6" t="s">
        <v>23</v>
      </c>
      <c r="P1138" s="6" t="s">
        <v>27</v>
      </c>
      <c r="Q1138" s="6" t="s">
        <v>144</v>
      </c>
      <c r="R1138" s="19">
        <v>98</v>
      </c>
      <c r="S1138" s="20">
        <v>9</v>
      </c>
      <c r="T1138" s="32">
        <v>1</v>
      </c>
      <c r="V1138" t="s">
        <v>2913</v>
      </c>
      <c r="W1138" t="str">
        <f t="shared" si="34"/>
        <v>INTERIOR</v>
      </c>
      <c r="X1138" s="31" t="str">
        <f t="shared" si="35"/>
        <v>CENS_INTERIOR</v>
      </c>
      <c r="Y1138" s="35">
        <v>0.1</v>
      </c>
      <c r="Z1138" s="8">
        <f>IFERROR(IFERROR(VLOOKUP(G1138,'IVSET-Escuelas'!A:F,4,FALSE),VLOOKUP(M1138,'IVSET-Fines'!F:L,7,FALSE)),"-")</f>
        <v>0.30846878886222839</v>
      </c>
    </row>
    <row r="1139" spans="1:26" ht="15" thickBot="1" x14ac:dyDescent="0.4">
      <c r="A1139" s="3" t="s">
        <v>2916</v>
      </c>
      <c r="B1139" s="3" t="s">
        <v>516</v>
      </c>
      <c r="C1139" s="3" t="s">
        <v>1348</v>
      </c>
      <c r="D1139" s="3" t="s">
        <v>1349</v>
      </c>
      <c r="E1139" s="3">
        <v>623837</v>
      </c>
      <c r="F1139" s="3">
        <v>0</v>
      </c>
      <c r="G1139" s="3" t="s">
        <v>1357</v>
      </c>
      <c r="H1139" s="3" t="s">
        <v>20</v>
      </c>
      <c r="I1139" s="4" t="s">
        <v>142</v>
      </c>
      <c r="J1139" s="4" t="s">
        <v>21</v>
      </c>
      <c r="K1139" s="4"/>
      <c r="L1139" s="4" t="s">
        <v>251</v>
      </c>
      <c r="M1139" s="4"/>
      <c r="N1139" s="4" t="s">
        <v>22</v>
      </c>
      <c r="O1139" s="4" t="s">
        <v>23</v>
      </c>
      <c r="P1139" s="4" t="s">
        <v>27</v>
      </c>
      <c r="Q1139" s="4" t="s">
        <v>144</v>
      </c>
      <c r="R1139" s="21">
        <v>207</v>
      </c>
      <c r="S1139" s="22">
        <v>8</v>
      </c>
      <c r="T1139" s="32">
        <v>1</v>
      </c>
      <c r="V1139" t="s">
        <v>2913</v>
      </c>
      <c r="W1139" t="str">
        <f t="shared" si="34"/>
        <v>INTERIOR</v>
      </c>
      <c r="X1139" s="31" t="str">
        <f t="shared" si="35"/>
        <v>CENS_INTERIOR</v>
      </c>
      <c r="Y1139" s="35">
        <v>0.10100000000000001</v>
      </c>
      <c r="Z1139" s="8">
        <f>IFERROR(IFERROR(VLOOKUP(G1139,'IVSET-Escuelas'!A:F,4,FALSE),VLOOKUP(M1139,'IVSET-Fines'!F:L,7,FALSE)),"-")</f>
        <v>0.26030164957046509</v>
      </c>
    </row>
    <row r="1140" spans="1:26" ht="15" thickBot="1" x14ac:dyDescent="0.4">
      <c r="A1140" s="5" t="s">
        <v>2916</v>
      </c>
      <c r="B1140" s="5" t="s">
        <v>223</v>
      </c>
      <c r="C1140" s="5" t="s">
        <v>683</v>
      </c>
      <c r="D1140" s="5" t="s">
        <v>684</v>
      </c>
      <c r="E1140" s="5">
        <v>623873</v>
      </c>
      <c r="F1140" s="5">
        <v>0</v>
      </c>
      <c r="G1140" s="5" t="s">
        <v>686</v>
      </c>
      <c r="H1140" s="5" t="s">
        <v>20</v>
      </c>
      <c r="I1140" s="6" t="s">
        <v>142</v>
      </c>
      <c r="J1140" s="6" t="s">
        <v>21</v>
      </c>
      <c r="K1140" s="6"/>
      <c r="L1140" s="6" t="s">
        <v>687</v>
      </c>
      <c r="M1140" s="6"/>
      <c r="N1140" s="6" t="s">
        <v>22</v>
      </c>
      <c r="O1140" s="6" t="s">
        <v>23</v>
      </c>
      <c r="P1140" s="6" t="s">
        <v>27</v>
      </c>
      <c r="Q1140" s="6" t="s">
        <v>144</v>
      </c>
      <c r="R1140" s="19">
        <v>74</v>
      </c>
      <c r="S1140" s="20">
        <v>5</v>
      </c>
      <c r="T1140" s="32">
        <v>1</v>
      </c>
      <c r="V1140" t="s">
        <v>2913</v>
      </c>
      <c r="W1140" t="str">
        <f t="shared" si="34"/>
        <v>INTERIOR</v>
      </c>
      <c r="X1140" s="31" t="str">
        <f t="shared" si="35"/>
        <v>CENS_INTERIOR</v>
      </c>
      <c r="Y1140" s="35">
        <v>0.108</v>
      </c>
      <c r="Z1140" s="8">
        <f>IFERROR(IFERROR(VLOOKUP(G1140,'IVSET-Escuelas'!A:F,4,FALSE),VLOOKUP(M1140,'IVSET-Fines'!F:L,7,FALSE)),"-")</f>
        <v>0.3275374174118042</v>
      </c>
    </row>
    <row r="1141" spans="1:26" ht="15" thickBot="1" x14ac:dyDescent="0.4">
      <c r="A1141" s="5" t="s">
        <v>2916</v>
      </c>
      <c r="B1141" s="5" t="s">
        <v>206</v>
      </c>
      <c r="C1141" s="5" t="s">
        <v>739</v>
      </c>
      <c r="D1141" s="5" t="s">
        <v>740</v>
      </c>
      <c r="E1141" s="5">
        <v>623795</v>
      </c>
      <c r="F1141" s="5">
        <v>0</v>
      </c>
      <c r="G1141" s="5" t="s">
        <v>747</v>
      </c>
      <c r="H1141" s="5" t="s">
        <v>20</v>
      </c>
      <c r="I1141" s="6" t="s">
        <v>142</v>
      </c>
      <c r="J1141" s="6" t="s">
        <v>21</v>
      </c>
      <c r="K1141" s="6"/>
      <c r="L1141" s="6" t="s">
        <v>251</v>
      </c>
      <c r="M1141" s="6"/>
      <c r="N1141" s="6" t="s">
        <v>22</v>
      </c>
      <c r="O1141" s="6" t="s">
        <v>23</v>
      </c>
      <c r="P1141" s="6" t="s">
        <v>27</v>
      </c>
      <c r="Q1141" s="6" t="s">
        <v>144</v>
      </c>
      <c r="R1141" s="19">
        <v>121</v>
      </c>
      <c r="S1141" s="20">
        <v>6</v>
      </c>
      <c r="T1141" s="32">
        <v>1</v>
      </c>
      <c r="V1141" t="s">
        <v>2913</v>
      </c>
      <c r="W1141" t="str">
        <f t="shared" si="34"/>
        <v>INTERIOR</v>
      </c>
      <c r="X1141" s="31" t="str">
        <f t="shared" si="35"/>
        <v>CENS_INTERIOR</v>
      </c>
      <c r="Y1141" s="35">
        <v>0.109</v>
      </c>
      <c r="Z1141" s="8">
        <f>IFERROR(IFERROR(VLOOKUP(G1141,'IVSET-Escuelas'!A:F,4,FALSE),VLOOKUP(M1141,'IVSET-Fines'!F:L,7,FALSE)),"-")</f>
        <v>0.15447552502155301</v>
      </c>
    </row>
    <row r="1142" spans="1:26" ht="15" thickBot="1" x14ac:dyDescent="0.4">
      <c r="A1142" s="3" t="s">
        <v>2916</v>
      </c>
      <c r="B1142" s="3" t="s">
        <v>598</v>
      </c>
      <c r="C1142" s="3" t="s">
        <v>748</v>
      </c>
      <c r="D1142" s="3" t="s">
        <v>2452</v>
      </c>
      <c r="E1142" s="3">
        <v>613159</v>
      </c>
      <c r="F1142" s="3">
        <v>0</v>
      </c>
      <c r="G1142" s="3" t="s">
        <v>2457</v>
      </c>
      <c r="H1142" s="3" t="s">
        <v>20</v>
      </c>
      <c r="I1142" s="4" t="s">
        <v>142</v>
      </c>
      <c r="J1142" s="4" t="s">
        <v>21</v>
      </c>
      <c r="K1142" s="4"/>
      <c r="L1142" s="4" t="s">
        <v>400</v>
      </c>
      <c r="M1142" s="4"/>
      <c r="N1142" s="4" t="s">
        <v>22</v>
      </c>
      <c r="O1142" s="4" t="s">
        <v>23</v>
      </c>
      <c r="P1142" s="4" t="s">
        <v>27</v>
      </c>
      <c r="Q1142" s="4" t="s">
        <v>144</v>
      </c>
      <c r="R1142" s="21">
        <v>305</v>
      </c>
      <c r="S1142" s="22">
        <v>18</v>
      </c>
      <c r="T1142" s="32">
        <v>1</v>
      </c>
      <c r="V1142" t="s">
        <v>2913</v>
      </c>
      <c r="W1142" t="str">
        <f t="shared" si="34"/>
        <v>INTERIOR</v>
      </c>
      <c r="X1142" s="31" t="str">
        <f t="shared" si="35"/>
        <v>CENS_INTERIOR</v>
      </c>
      <c r="Y1142" s="35">
        <v>0.13100000000000001</v>
      </c>
      <c r="Z1142" s="8">
        <f>IFERROR(IFERROR(VLOOKUP(G1142,'IVSET-Escuelas'!A:F,4,FALSE),VLOOKUP(M1142,'IVSET-Fines'!F:L,7,FALSE)),"-")</f>
        <v>0.21406501531600949</v>
      </c>
    </row>
    <row r="1143" spans="1:26" ht="15" thickBot="1" x14ac:dyDescent="0.4">
      <c r="A1143" s="5" t="s">
        <v>2916</v>
      </c>
      <c r="B1143" s="5" t="s">
        <v>217</v>
      </c>
      <c r="C1143" s="5" t="s">
        <v>2171</v>
      </c>
      <c r="D1143" s="5" t="s">
        <v>2172</v>
      </c>
      <c r="E1143" s="5">
        <v>623782</v>
      </c>
      <c r="F1143" s="5">
        <v>0</v>
      </c>
      <c r="G1143" s="5" t="s">
        <v>2178</v>
      </c>
      <c r="H1143" s="5" t="s">
        <v>20</v>
      </c>
      <c r="I1143" s="6" t="s">
        <v>142</v>
      </c>
      <c r="J1143" s="6" t="s">
        <v>21</v>
      </c>
      <c r="K1143" s="6"/>
      <c r="L1143" s="6" t="s">
        <v>251</v>
      </c>
      <c r="M1143" s="6"/>
      <c r="N1143" s="6" t="s">
        <v>22</v>
      </c>
      <c r="O1143" s="6" t="s">
        <v>23</v>
      </c>
      <c r="P1143" s="6" t="s">
        <v>27</v>
      </c>
      <c r="Q1143" s="6" t="s">
        <v>144</v>
      </c>
      <c r="R1143" s="19">
        <v>117</v>
      </c>
      <c r="S1143" s="20">
        <v>4</v>
      </c>
      <c r="T1143" s="32">
        <v>1</v>
      </c>
      <c r="V1143" t="s">
        <v>2913</v>
      </c>
      <c r="W1143" t="str">
        <f t="shared" si="34"/>
        <v>INTERIOR</v>
      </c>
      <c r="X1143" s="31" t="str">
        <f t="shared" si="35"/>
        <v>CENS_INTERIOR</v>
      </c>
      <c r="Y1143" s="35">
        <v>0.13200000000000001</v>
      </c>
      <c r="Z1143" s="8">
        <f>IFERROR(IFERROR(VLOOKUP(G1143,'IVSET-Escuelas'!A:F,4,FALSE),VLOOKUP(M1143,'IVSET-Fines'!F:L,7,FALSE)),"-")</f>
        <v>0.28242990374565119</v>
      </c>
    </row>
    <row r="1144" spans="1:26" ht="15" thickBot="1" x14ac:dyDescent="0.4">
      <c r="A1144" s="5" t="s">
        <v>2916</v>
      </c>
      <c r="B1144" s="5" t="s">
        <v>410</v>
      </c>
      <c r="C1144" s="5" t="s">
        <v>760</v>
      </c>
      <c r="D1144" s="5" t="s">
        <v>761</v>
      </c>
      <c r="E1144" s="5">
        <v>623451</v>
      </c>
      <c r="F1144" s="5">
        <v>0</v>
      </c>
      <c r="G1144" s="5" t="s">
        <v>769</v>
      </c>
      <c r="H1144" s="5" t="s">
        <v>20</v>
      </c>
      <c r="I1144" s="6" t="s">
        <v>142</v>
      </c>
      <c r="J1144" s="6" t="s">
        <v>21</v>
      </c>
      <c r="K1144" s="6"/>
      <c r="L1144" s="6" t="s">
        <v>770</v>
      </c>
      <c r="M1144" s="6"/>
      <c r="N1144" s="6" t="s">
        <v>22</v>
      </c>
      <c r="O1144" s="6" t="s">
        <v>23</v>
      </c>
      <c r="P1144" s="6" t="s">
        <v>27</v>
      </c>
      <c r="Q1144" s="6" t="s">
        <v>144</v>
      </c>
      <c r="R1144" s="19">
        <v>248</v>
      </c>
      <c r="S1144" s="20">
        <v>11</v>
      </c>
      <c r="T1144" s="32">
        <v>1</v>
      </c>
      <c r="V1144" t="s">
        <v>2913</v>
      </c>
      <c r="W1144" t="str">
        <f t="shared" si="34"/>
        <v>INTERIOR</v>
      </c>
      <c r="X1144" s="31" t="str">
        <f t="shared" si="35"/>
        <v>CENS_INTERIOR</v>
      </c>
      <c r="Y1144" s="35">
        <v>0.13500000000000001</v>
      </c>
      <c r="Z1144" s="8">
        <f>IFERROR(IFERROR(VLOOKUP(G1144,'IVSET-Escuelas'!A:F,4,FALSE),VLOOKUP(M1144,'IVSET-Fines'!F:L,7,FALSE)),"-")</f>
        <v>0.18457192182540891</v>
      </c>
    </row>
    <row r="1145" spans="1:26" ht="15" thickBot="1" x14ac:dyDescent="0.4">
      <c r="A1145" s="3" t="s">
        <v>2916</v>
      </c>
      <c r="B1145" s="3" t="s">
        <v>410</v>
      </c>
      <c r="C1145" s="3" t="s">
        <v>908</v>
      </c>
      <c r="D1145" s="3" t="s">
        <v>909</v>
      </c>
      <c r="E1145" s="3">
        <v>624581</v>
      </c>
      <c r="F1145" s="3">
        <v>0</v>
      </c>
      <c r="G1145" s="3" t="s">
        <v>911</v>
      </c>
      <c r="H1145" s="3" t="s">
        <v>20</v>
      </c>
      <c r="I1145" s="4" t="s">
        <v>142</v>
      </c>
      <c r="J1145" s="4" t="s">
        <v>21</v>
      </c>
      <c r="K1145" s="4"/>
      <c r="L1145" s="4" t="s">
        <v>912</v>
      </c>
      <c r="M1145" s="4"/>
      <c r="N1145" s="4" t="s">
        <v>200</v>
      </c>
      <c r="O1145" s="4" t="s">
        <v>23</v>
      </c>
      <c r="P1145" s="4" t="s">
        <v>27</v>
      </c>
      <c r="Q1145" s="4" t="s">
        <v>144</v>
      </c>
      <c r="R1145" s="21">
        <v>44</v>
      </c>
      <c r="S1145" s="22">
        <v>3</v>
      </c>
      <c r="T1145" s="32">
        <v>1</v>
      </c>
      <c r="V1145" t="s">
        <v>2913</v>
      </c>
      <c r="W1145" t="str">
        <f t="shared" si="34"/>
        <v>INTERIOR</v>
      </c>
      <c r="X1145" s="31" t="str">
        <f t="shared" si="35"/>
        <v>CENS_INTERIOR</v>
      </c>
      <c r="Y1145" s="35">
        <v>0.13900000000000001</v>
      </c>
      <c r="Z1145" s="8">
        <f>IFERROR(IFERROR(VLOOKUP(G1145,'IVSET-Escuelas'!A:F,4,FALSE),VLOOKUP(M1145,'IVSET-Fines'!F:L,7,FALSE)),"-")</f>
        <v>0.2161416411399841</v>
      </c>
    </row>
    <row r="1146" spans="1:26" ht="15" thickBot="1" x14ac:dyDescent="0.4">
      <c r="A1146" s="5" t="s">
        <v>2916</v>
      </c>
      <c r="B1146" s="5" t="s">
        <v>221</v>
      </c>
      <c r="C1146" s="5" t="s">
        <v>571</v>
      </c>
      <c r="D1146" s="5" t="s">
        <v>573</v>
      </c>
      <c r="E1146" s="5">
        <v>623858</v>
      </c>
      <c r="F1146" s="5">
        <v>0</v>
      </c>
      <c r="G1146" s="5" t="s">
        <v>586</v>
      </c>
      <c r="H1146" s="5" t="s">
        <v>20</v>
      </c>
      <c r="I1146" s="6" t="s">
        <v>142</v>
      </c>
      <c r="J1146" s="6" t="s">
        <v>21</v>
      </c>
      <c r="K1146" s="6"/>
      <c r="L1146" s="6" t="s">
        <v>587</v>
      </c>
      <c r="M1146" s="6"/>
      <c r="N1146" s="6" t="s">
        <v>22</v>
      </c>
      <c r="O1146" s="6" t="s">
        <v>23</v>
      </c>
      <c r="P1146" s="6" t="s">
        <v>27</v>
      </c>
      <c r="Q1146" s="6" t="s">
        <v>144</v>
      </c>
      <c r="R1146" s="19">
        <v>67</v>
      </c>
      <c r="S1146" s="20">
        <v>3</v>
      </c>
      <c r="T1146" s="32">
        <v>1</v>
      </c>
      <c r="V1146" t="s">
        <v>2913</v>
      </c>
      <c r="W1146" t="str">
        <f t="shared" si="34"/>
        <v>INTERIOR</v>
      </c>
      <c r="X1146" s="31" t="str">
        <f t="shared" si="35"/>
        <v>CENS_INTERIOR</v>
      </c>
      <c r="Y1146" s="35">
        <v>0.14799999999999999</v>
      </c>
      <c r="Z1146" s="8">
        <f>IFERROR(IFERROR(VLOOKUP(G1146,'IVSET-Escuelas'!A:F,4,FALSE),VLOOKUP(M1146,'IVSET-Fines'!F:L,7,FALSE)),"-")</f>
        <v>0.17643207311630249</v>
      </c>
    </row>
    <row r="1147" spans="1:26" ht="15" thickBot="1" x14ac:dyDescent="0.4">
      <c r="A1147" s="3" t="s">
        <v>2916</v>
      </c>
      <c r="B1147" s="3" t="s">
        <v>205</v>
      </c>
      <c r="C1147" s="3" t="s">
        <v>2002</v>
      </c>
      <c r="D1147" s="3" t="s">
        <v>2003</v>
      </c>
      <c r="E1147" s="3">
        <v>618403</v>
      </c>
      <c r="F1147" s="3">
        <v>0</v>
      </c>
      <c r="G1147" s="3" t="s">
        <v>2019</v>
      </c>
      <c r="H1147" s="3" t="s">
        <v>20</v>
      </c>
      <c r="I1147" s="4" t="s">
        <v>142</v>
      </c>
      <c r="J1147" s="4" t="s">
        <v>21</v>
      </c>
      <c r="K1147" s="4"/>
      <c r="L1147" s="4" t="s">
        <v>400</v>
      </c>
      <c r="M1147" s="4"/>
      <c r="N1147" s="4" t="s">
        <v>22</v>
      </c>
      <c r="O1147" s="4" t="s">
        <v>23</v>
      </c>
      <c r="P1147" s="4" t="s">
        <v>27</v>
      </c>
      <c r="Q1147" s="4" t="s">
        <v>144</v>
      </c>
      <c r="R1147" s="21">
        <v>163</v>
      </c>
      <c r="S1147" s="22">
        <v>8</v>
      </c>
      <c r="T1147" s="32">
        <v>1</v>
      </c>
      <c r="V1147" t="s">
        <v>2913</v>
      </c>
      <c r="W1147" t="str">
        <f t="shared" si="34"/>
        <v>INTERIOR</v>
      </c>
      <c r="X1147" s="31" t="str">
        <f t="shared" si="35"/>
        <v>CENS_INTERIOR</v>
      </c>
      <c r="Y1147" s="35">
        <v>0.16600000000000001</v>
      </c>
      <c r="Z1147" s="8">
        <f>IFERROR(IFERROR(VLOOKUP(G1147,'IVSET-Escuelas'!A:F,4,FALSE),VLOOKUP(M1147,'IVSET-Fines'!F:L,7,FALSE)),"-")</f>
        <v>0.43726822733879089</v>
      </c>
    </row>
    <row r="1148" spans="1:26" ht="15" thickBot="1" x14ac:dyDescent="0.4">
      <c r="A1148" s="3" t="s">
        <v>2916</v>
      </c>
      <c r="B1148" s="3" t="s">
        <v>516</v>
      </c>
      <c r="C1148" s="3" t="s">
        <v>890</v>
      </c>
      <c r="D1148" s="3" t="s">
        <v>891</v>
      </c>
      <c r="E1148" s="3">
        <v>616124</v>
      </c>
      <c r="F1148" s="3">
        <v>0</v>
      </c>
      <c r="G1148" s="3" t="s">
        <v>896</v>
      </c>
      <c r="H1148" s="3" t="s">
        <v>20</v>
      </c>
      <c r="I1148" s="4" t="s">
        <v>142</v>
      </c>
      <c r="J1148" s="4" t="s">
        <v>21</v>
      </c>
      <c r="K1148" s="4"/>
      <c r="L1148" s="4" t="s">
        <v>240</v>
      </c>
      <c r="M1148" s="4"/>
      <c r="N1148" s="4" t="s">
        <v>22</v>
      </c>
      <c r="O1148" s="4" t="s">
        <v>23</v>
      </c>
      <c r="P1148" s="4" t="s">
        <v>27</v>
      </c>
      <c r="Q1148" s="4" t="s">
        <v>144</v>
      </c>
      <c r="R1148" s="21">
        <v>322</v>
      </c>
      <c r="S1148" s="22">
        <v>19</v>
      </c>
      <c r="T1148" s="32">
        <v>1</v>
      </c>
      <c r="V1148" t="s">
        <v>2913</v>
      </c>
      <c r="W1148" t="str">
        <f t="shared" si="34"/>
        <v>INTERIOR</v>
      </c>
      <c r="X1148" s="31" t="str">
        <f t="shared" si="35"/>
        <v>CENS_INTERIOR</v>
      </c>
      <c r="Y1148" s="35">
        <v>0.16800000000000001</v>
      </c>
      <c r="Z1148" s="8">
        <f>IFERROR(IFERROR(VLOOKUP(G1148,'IVSET-Escuelas'!A:F,4,FALSE),VLOOKUP(M1148,'IVSET-Fines'!F:L,7,FALSE)),"-")</f>
        <v>0.46644657850265497</v>
      </c>
    </row>
    <row r="1149" spans="1:26" ht="15" thickBot="1" x14ac:dyDescent="0.4">
      <c r="A1149" s="5" t="s">
        <v>2916</v>
      </c>
      <c r="B1149" s="5" t="s">
        <v>135</v>
      </c>
      <c r="C1149" s="5" t="s">
        <v>1217</v>
      </c>
      <c r="D1149" s="5" t="s">
        <v>1218</v>
      </c>
      <c r="E1149" s="5">
        <v>607580</v>
      </c>
      <c r="F1149" s="5">
        <v>0</v>
      </c>
      <c r="G1149" s="5" t="s">
        <v>1236</v>
      </c>
      <c r="H1149" s="5" t="s">
        <v>20</v>
      </c>
      <c r="I1149" s="6" t="s">
        <v>142</v>
      </c>
      <c r="J1149" s="6" t="s">
        <v>21</v>
      </c>
      <c r="K1149" s="6"/>
      <c r="L1149" s="6" t="s">
        <v>1237</v>
      </c>
      <c r="M1149" s="6"/>
      <c r="N1149" s="6" t="s">
        <v>22</v>
      </c>
      <c r="O1149" s="6" t="s">
        <v>23</v>
      </c>
      <c r="P1149" s="6" t="s">
        <v>27</v>
      </c>
      <c r="Q1149" s="6" t="s">
        <v>144</v>
      </c>
      <c r="R1149" s="19">
        <v>458</v>
      </c>
      <c r="S1149" s="20">
        <v>30</v>
      </c>
      <c r="T1149" s="32">
        <v>1</v>
      </c>
      <c r="V1149" t="s">
        <v>2913</v>
      </c>
      <c r="W1149" t="str">
        <f t="shared" si="34"/>
        <v>INTERIOR</v>
      </c>
      <c r="X1149" s="31" t="str">
        <f t="shared" si="35"/>
        <v>CENS_INTERIOR</v>
      </c>
      <c r="Y1149" s="35">
        <v>0.17</v>
      </c>
      <c r="Z1149" s="8">
        <f>IFERROR(IFERROR(VLOOKUP(G1149,'IVSET-Escuelas'!A:F,4,FALSE),VLOOKUP(M1149,'IVSET-Fines'!F:L,7,FALSE)),"-")</f>
        <v>0.1559832692146301</v>
      </c>
    </row>
    <row r="1150" spans="1:26" ht="15" thickBot="1" x14ac:dyDescent="0.4">
      <c r="A1150" s="5" t="s">
        <v>2916</v>
      </c>
      <c r="B1150" s="5" t="s">
        <v>352</v>
      </c>
      <c r="C1150" s="5" t="s">
        <v>1924</v>
      </c>
      <c r="D1150" s="5" t="s">
        <v>1925</v>
      </c>
      <c r="E1150" s="5">
        <v>620528</v>
      </c>
      <c r="F1150" s="5">
        <v>0</v>
      </c>
      <c r="G1150" s="5" t="s">
        <v>1941</v>
      </c>
      <c r="H1150" s="5" t="s">
        <v>20</v>
      </c>
      <c r="I1150" s="6" t="s">
        <v>142</v>
      </c>
      <c r="J1150" s="6" t="s">
        <v>21</v>
      </c>
      <c r="K1150" s="6"/>
      <c r="L1150" s="6" t="s">
        <v>1942</v>
      </c>
      <c r="M1150" s="6"/>
      <c r="N1150" s="6" t="s">
        <v>22</v>
      </c>
      <c r="O1150" s="6" t="s">
        <v>23</v>
      </c>
      <c r="P1150" s="6" t="s">
        <v>27</v>
      </c>
      <c r="Q1150" s="6" t="s">
        <v>144</v>
      </c>
      <c r="R1150" s="19">
        <v>228</v>
      </c>
      <c r="S1150" s="20">
        <v>9</v>
      </c>
      <c r="T1150" s="32">
        <v>1</v>
      </c>
      <c r="V1150" t="s">
        <v>2913</v>
      </c>
      <c r="W1150" t="str">
        <f t="shared" si="34"/>
        <v>INTERIOR</v>
      </c>
      <c r="X1150" s="31" t="str">
        <f t="shared" si="35"/>
        <v>CENS_INTERIOR</v>
      </c>
      <c r="Y1150" s="35">
        <v>0.17</v>
      </c>
      <c r="Z1150" s="8">
        <f>IFERROR(IFERROR(VLOOKUP(G1150,'IVSET-Escuelas'!A:F,4,FALSE),VLOOKUP(M1150,'IVSET-Fines'!F:L,7,FALSE)),"-")</f>
        <v>0.26238998770713812</v>
      </c>
    </row>
    <row r="1151" spans="1:26" ht="15" thickBot="1" x14ac:dyDescent="0.4">
      <c r="A1151" s="3" t="s">
        <v>2916</v>
      </c>
      <c r="B1151" s="3" t="s">
        <v>410</v>
      </c>
      <c r="C1151" s="3" t="s">
        <v>1493</v>
      </c>
      <c r="D1151" s="3" t="s">
        <v>1494</v>
      </c>
      <c r="E1151" s="3">
        <v>623800</v>
      </c>
      <c r="F1151" s="3">
        <v>0</v>
      </c>
      <c r="G1151" s="3" t="s">
        <v>1498</v>
      </c>
      <c r="H1151" s="3" t="s">
        <v>20</v>
      </c>
      <c r="I1151" s="4" t="s">
        <v>142</v>
      </c>
      <c r="J1151" s="4" t="s">
        <v>21</v>
      </c>
      <c r="K1151" s="4"/>
      <c r="L1151" s="4" t="s">
        <v>251</v>
      </c>
      <c r="M1151" s="4"/>
      <c r="N1151" s="4" t="s">
        <v>22</v>
      </c>
      <c r="O1151" s="4" t="s">
        <v>23</v>
      </c>
      <c r="P1151" s="4" t="s">
        <v>27</v>
      </c>
      <c r="Q1151" s="4" t="s">
        <v>144</v>
      </c>
      <c r="R1151" s="21">
        <v>53</v>
      </c>
      <c r="S1151" s="22">
        <v>3</v>
      </c>
      <c r="T1151" s="32">
        <v>1</v>
      </c>
      <c r="V1151" t="s">
        <v>2913</v>
      </c>
      <c r="W1151" t="str">
        <f t="shared" si="34"/>
        <v>INTERIOR</v>
      </c>
      <c r="X1151" s="31" t="str">
        <f t="shared" si="35"/>
        <v>CENS_INTERIOR</v>
      </c>
      <c r="Y1151" s="35">
        <v>0.17699999999999999</v>
      </c>
      <c r="Z1151" s="8">
        <f>IFERROR(IFERROR(VLOOKUP(G1151,'IVSET-Escuelas'!A:F,4,FALSE),VLOOKUP(M1151,'IVSET-Fines'!F:L,7,FALSE)),"-")</f>
        <v>0.32275140285491938</v>
      </c>
    </row>
    <row r="1152" spans="1:26" ht="15" thickBot="1" x14ac:dyDescent="0.4">
      <c r="A1152" s="5" t="s">
        <v>2916</v>
      </c>
      <c r="B1152" s="5" t="s">
        <v>225</v>
      </c>
      <c r="C1152" s="5" t="s">
        <v>942</v>
      </c>
      <c r="D1152" s="5" t="s">
        <v>943</v>
      </c>
      <c r="E1152" s="5">
        <v>616447</v>
      </c>
      <c r="F1152" s="5">
        <v>0</v>
      </c>
      <c r="G1152" s="5" t="s">
        <v>1035</v>
      </c>
      <c r="H1152" s="5" t="s">
        <v>20</v>
      </c>
      <c r="I1152" s="6" t="s">
        <v>142</v>
      </c>
      <c r="J1152" s="6" t="s">
        <v>21</v>
      </c>
      <c r="K1152" s="6"/>
      <c r="L1152" s="6" t="s">
        <v>1036</v>
      </c>
      <c r="M1152" s="6"/>
      <c r="N1152" s="6" t="s">
        <v>22</v>
      </c>
      <c r="O1152" s="6" t="s">
        <v>23</v>
      </c>
      <c r="P1152" s="6" t="s">
        <v>27</v>
      </c>
      <c r="Q1152" s="6" t="s">
        <v>144</v>
      </c>
      <c r="R1152" s="19">
        <v>140</v>
      </c>
      <c r="S1152" s="20">
        <v>13</v>
      </c>
      <c r="T1152" s="32">
        <v>1</v>
      </c>
      <c r="V1152" t="s">
        <v>2913</v>
      </c>
      <c r="W1152" t="str">
        <f t="shared" si="34"/>
        <v>INTERIOR</v>
      </c>
      <c r="X1152" s="31" t="str">
        <f t="shared" si="35"/>
        <v>CENS_INTERIOR</v>
      </c>
      <c r="Y1152" s="35">
        <v>0.18</v>
      </c>
      <c r="Z1152" s="8">
        <f>IFERROR(IFERROR(VLOOKUP(G1152,'IVSET-Escuelas'!A:F,4,FALSE),VLOOKUP(M1152,'IVSET-Fines'!F:L,7,FALSE)),"-")</f>
        <v>0.1936527490615845</v>
      </c>
    </row>
    <row r="1153" spans="1:26" ht="15" thickBot="1" x14ac:dyDescent="0.4">
      <c r="A1153" s="5" t="s">
        <v>2916</v>
      </c>
      <c r="B1153" s="5" t="s">
        <v>220</v>
      </c>
      <c r="C1153" s="5" t="s">
        <v>431</v>
      </c>
      <c r="D1153" s="5" t="s">
        <v>1184</v>
      </c>
      <c r="E1153" s="5">
        <v>623792</v>
      </c>
      <c r="F1153" s="5">
        <v>0</v>
      </c>
      <c r="G1153" s="5" t="s">
        <v>1189</v>
      </c>
      <c r="H1153" s="5" t="s">
        <v>20</v>
      </c>
      <c r="I1153" s="6" t="s">
        <v>142</v>
      </c>
      <c r="J1153" s="6" t="s">
        <v>21</v>
      </c>
      <c r="K1153" s="6"/>
      <c r="L1153" s="6" t="s">
        <v>251</v>
      </c>
      <c r="M1153" s="6"/>
      <c r="N1153" s="6" t="s">
        <v>22</v>
      </c>
      <c r="O1153" s="6" t="s">
        <v>23</v>
      </c>
      <c r="P1153" s="6" t="s">
        <v>27</v>
      </c>
      <c r="Q1153" s="6" t="s">
        <v>144</v>
      </c>
      <c r="R1153" s="19">
        <v>168</v>
      </c>
      <c r="S1153" s="20">
        <v>6</v>
      </c>
      <c r="T1153" s="32">
        <v>1</v>
      </c>
      <c r="V1153" t="s">
        <v>2913</v>
      </c>
      <c r="W1153" t="str">
        <f t="shared" si="34"/>
        <v>INTERIOR</v>
      </c>
      <c r="X1153" s="31" t="str">
        <f t="shared" si="35"/>
        <v>CENS_INTERIOR</v>
      </c>
      <c r="Y1153" s="35">
        <v>0.188</v>
      </c>
      <c r="Z1153" s="8">
        <f>IFERROR(IFERROR(VLOOKUP(G1153,'IVSET-Escuelas'!A:F,4,FALSE),VLOOKUP(M1153,'IVSET-Fines'!F:L,7,FALSE)),"-")</f>
        <v>0.23269382119178769</v>
      </c>
    </row>
    <row r="1154" spans="1:26" ht="15" thickBot="1" x14ac:dyDescent="0.4">
      <c r="A1154" s="3" t="s">
        <v>2916</v>
      </c>
      <c r="B1154" s="3" t="s">
        <v>516</v>
      </c>
      <c r="C1154" s="3" t="s">
        <v>889</v>
      </c>
      <c r="D1154" s="3" t="s">
        <v>2458</v>
      </c>
      <c r="E1154" s="3">
        <v>623838</v>
      </c>
      <c r="F1154" s="3">
        <v>0</v>
      </c>
      <c r="G1154" s="3" t="s">
        <v>2468</v>
      </c>
      <c r="H1154" s="3" t="s">
        <v>20</v>
      </c>
      <c r="I1154" s="4" t="s">
        <v>142</v>
      </c>
      <c r="J1154" s="4" t="s">
        <v>21</v>
      </c>
      <c r="K1154" s="4"/>
      <c r="L1154" s="4" t="s">
        <v>251</v>
      </c>
      <c r="M1154" s="4"/>
      <c r="N1154" s="4" t="s">
        <v>22</v>
      </c>
      <c r="O1154" s="4" t="s">
        <v>23</v>
      </c>
      <c r="P1154" s="4" t="s">
        <v>27</v>
      </c>
      <c r="Q1154" s="4" t="s">
        <v>144</v>
      </c>
      <c r="R1154" s="21">
        <v>63</v>
      </c>
      <c r="S1154" s="22">
        <v>6</v>
      </c>
      <c r="T1154" s="32">
        <v>1</v>
      </c>
      <c r="V1154" t="s">
        <v>2913</v>
      </c>
      <c r="W1154" t="str">
        <f t="shared" ref="W1154:W1217" si="36">+IF(V1154="","",IF(V1154="FINES",CONCATENATE("R",IF(OR(B1154="16",B1154="21",B1154="22",B1154="23"),"16212223",IF(OR(B1154="15",B1154="17",B1154="24",B1154="25"),"15172425",B1154))),IF(V1154="CEBAS","UNICO",IF(VALUE(B1154)&lt;=11,"AMBA","INTERIOR"))))</f>
        <v>INTERIOR</v>
      </c>
      <c r="X1154" s="31" t="str">
        <f t="shared" ref="X1154:X1217" si="37">+IF(V1154="","-",CONCATENATE(V1154,"_",W1154))</f>
        <v>CENS_INTERIOR</v>
      </c>
      <c r="Y1154" s="35">
        <v>0.188</v>
      </c>
      <c r="Z1154" s="8">
        <f>IFERROR(IFERROR(VLOOKUP(G1154,'IVSET-Escuelas'!A:F,4,FALSE),VLOOKUP(M1154,'IVSET-Fines'!F:L,7,FALSE)),"-")</f>
        <v>0.47332111001014709</v>
      </c>
    </row>
    <row r="1155" spans="1:26" ht="15" thickBot="1" x14ac:dyDescent="0.4">
      <c r="A1155" s="5" t="s">
        <v>2916</v>
      </c>
      <c r="B1155" s="5" t="s">
        <v>203</v>
      </c>
      <c r="C1155" s="5" t="s">
        <v>450</v>
      </c>
      <c r="D1155" s="5" t="s">
        <v>452</v>
      </c>
      <c r="E1155" s="5">
        <v>604475</v>
      </c>
      <c r="F1155" s="5">
        <v>0</v>
      </c>
      <c r="G1155" s="5" t="s">
        <v>498</v>
      </c>
      <c r="H1155" s="5" t="s">
        <v>20</v>
      </c>
      <c r="I1155" s="6" t="s">
        <v>142</v>
      </c>
      <c r="J1155" s="6" t="s">
        <v>21</v>
      </c>
      <c r="K1155" s="6"/>
      <c r="L1155" s="6" t="s">
        <v>499</v>
      </c>
      <c r="M1155" s="6"/>
      <c r="N1155" s="6" t="s">
        <v>22</v>
      </c>
      <c r="O1155" s="6" t="s">
        <v>23</v>
      </c>
      <c r="P1155" s="6" t="s">
        <v>27</v>
      </c>
      <c r="Q1155" s="6" t="s">
        <v>144</v>
      </c>
      <c r="R1155" s="19">
        <v>146</v>
      </c>
      <c r="S1155" s="20">
        <v>12</v>
      </c>
      <c r="T1155" s="32">
        <v>1</v>
      </c>
      <c r="V1155" t="s">
        <v>2913</v>
      </c>
      <c r="W1155" t="str">
        <f t="shared" si="36"/>
        <v>INTERIOR</v>
      </c>
      <c r="X1155" s="31" t="str">
        <f t="shared" si="37"/>
        <v>CENS_INTERIOR</v>
      </c>
      <c r="Y1155" s="35">
        <v>0.19</v>
      </c>
      <c r="Z1155" s="8">
        <f>IFERROR(IFERROR(VLOOKUP(G1155,'IVSET-Escuelas'!A:F,4,FALSE),VLOOKUP(M1155,'IVSET-Fines'!F:L,7,FALSE)),"-")</f>
        <v>0.3038175106048584</v>
      </c>
    </row>
    <row r="1156" spans="1:26" ht="15" thickBot="1" x14ac:dyDescent="0.4">
      <c r="A1156" s="5" t="s">
        <v>2916</v>
      </c>
      <c r="B1156" s="5" t="s">
        <v>225</v>
      </c>
      <c r="C1156" s="5" t="s">
        <v>1521</v>
      </c>
      <c r="D1156" s="5" t="s">
        <v>1522</v>
      </c>
      <c r="E1156" s="5">
        <v>621158</v>
      </c>
      <c r="F1156" s="5">
        <v>0</v>
      </c>
      <c r="G1156" s="5" t="s">
        <v>1528</v>
      </c>
      <c r="H1156" s="5" t="s">
        <v>20</v>
      </c>
      <c r="I1156" s="6" t="s">
        <v>142</v>
      </c>
      <c r="J1156" s="6" t="s">
        <v>21</v>
      </c>
      <c r="K1156" s="6"/>
      <c r="L1156" s="6" t="s">
        <v>400</v>
      </c>
      <c r="M1156" s="6"/>
      <c r="N1156" s="6" t="s">
        <v>200</v>
      </c>
      <c r="O1156" s="6" t="s">
        <v>23</v>
      </c>
      <c r="P1156" s="6" t="s">
        <v>27</v>
      </c>
      <c r="Q1156" s="6" t="s">
        <v>144</v>
      </c>
      <c r="R1156" s="19">
        <v>87</v>
      </c>
      <c r="S1156" s="20">
        <v>9</v>
      </c>
      <c r="T1156" s="32">
        <v>1</v>
      </c>
      <c r="V1156" t="s">
        <v>2913</v>
      </c>
      <c r="W1156" t="str">
        <f t="shared" si="36"/>
        <v>INTERIOR</v>
      </c>
      <c r="X1156" s="31" t="str">
        <f t="shared" si="37"/>
        <v>CENS_INTERIOR</v>
      </c>
      <c r="Y1156" s="35">
        <v>0.192</v>
      </c>
      <c r="Z1156" s="8">
        <f>IFERROR(IFERROR(VLOOKUP(G1156,'IVSET-Escuelas'!A:F,4,FALSE),VLOOKUP(M1156,'IVSET-Fines'!F:L,7,FALSE)),"-")</f>
        <v>0.40918898582458502</v>
      </c>
    </row>
    <row r="1157" spans="1:26" ht="15" thickBot="1" x14ac:dyDescent="0.4">
      <c r="A1157" s="5" t="s">
        <v>2916</v>
      </c>
      <c r="B1157" s="5" t="s">
        <v>140</v>
      </c>
      <c r="C1157" s="5" t="s">
        <v>412</v>
      </c>
      <c r="D1157" s="5" t="s">
        <v>2714</v>
      </c>
      <c r="E1157" s="5">
        <v>624330</v>
      </c>
      <c r="F1157" s="5">
        <v>0</v>
      </c>
      <c r="G1157" s="5" t="s">
        <v>2716</v>
      </c>
      <c r="H1157" s="5" t="s">
        <v>20</v>
      </c>
      <c r="I1157" s="6" t="s">
        <v>142</v>
      </c>
      <c r="J1157" s="6" t="s">
        <v>21</v>
      </c>
      <c r="K1157" s="6"/>
      <c r="L1157" s="6" t="s">
        <v>251</v>
      </c>
      <c r="M1157" s="6"/>
      <c r="N1157" s="6" t="s">
        <v>22</v>
      </c>
      <c r="O1157" s="6" t="s">
        <v>23</v>
      </c>
      <c r="P1157" s="6" t="s">
        <v>27</v>
      </c>
      <c r="Q1157" s="6" t="s">
        <v>144</v>
      </c>
      <c r="R1157" s="19">
        <v>104</v>
      </c>
      <c r="S1157" s="20">
        <v>3</v>
      </c>
      <c r="T1157" s="32">
        <v>1</v>
      </c>
      <c r="V1157" t="s">
        <v>2913</v>
      </c>
      <c r="W1157" t="str">
        <f t="shared" si="36"/>
        <v>INTERIOR</v>
      </c>
      <c r="X1157" s="31" t="str">
        <f t="shared" si="37"/>
        <v>CENS_INTERIOR</v>
      </c>
      <c r="Y1157" s="35">
        <v>0.19400000000000001</v>
      </c>
      <c r="Z1157" s="8">
        <f>IFERROR(IFERROR(VLOOKUP(G1157,'IVSET-Escuelas'!A:F,4,FALSE),VLOOKUP(M1157,'IVSET-Fines'!F:L,7,FALSE)),"-")</f>
        <v>0.2805493175983429</v>
      </c>
    </row>
    <row r="1158" spans="1:26" ht="15" thickBot="1" x14ac:dyDescent="0.4">
      <c r="A1158" s="3" t="s">
        <v>2916</v>
      </c>
      <c r="B1158" s="3" t="s">
        <v>598</v>
      </c>
      <c r="C1158" s="3" t="s">
        <v>1204</v>
      </c>
      <c r="D1158" s="3" t="s">
        <v>1206</v>
      </c>
      <c r="E1158" s="3">
        <v>623822</v>
      </c>
      <c r="F1158" s="3">
        <v>0</v>
      </c>
      <c r="G1158" s="3" t="s">
        <v>1215</v>
      </c>
      <c r="H1158" s="3" t="s">
        <v>20</v>
      </c>
      <c r="I1158" s="4" t="s">
        <v>142</v>
      </c>
      <c r="J1158" s="4" t="s">
        <v>21</v>
      </c>
      <c r="K1158" s="4"/>
      <c r="L1158" s="4" t="s">
        <v>335</v>
      </c>
      <c r="M1158" s="4"/>
      <c r="N1158" s="4" t="s">
        <v>22</v>
      </c>
      <c r="O1158" s="4" t="s">
        <v>23</v>
      </c>
      <c r="P1158" s="4" t="s">
        <v>27</v>
      </c>
      <c r="Q1158" s="4" t="s">
        <v>144</v>
      </c>
      <c r="R1158" s="21">
        <v>111</v>
      </c>
      <c r="S1158" s="22">
        <v>10</v>
      </c>
      <c r="T1158" s="32">
        <v>1</v>
      </c>
      <c r="V1158" t="s">
        <v>2913</v>
      </c>
      <c r="W1158" t="str">
        <f t="shared" si="36"/>
        <v>INTERIOR</v>
      </c>
      <c r="X1158" s="31" t="str">
        <f t="shared" si="37"/>
        <v>CENS_INTERIOR</v>
      </c>
      <c r="Y1158" s="35">
        <v>0.22</v>
      </c>
      <c r="Z1158" s="8">
        <f>IFERROR(IFERROR(VLOOKUP(G1158,'IVSET-Escuelas'!A:F,4,FALSE),VLOOKUP(M1158,'IVSET-Fines'!F:L,7,FALSE)),"-")</f>
        <v>0.36454027891159058</v>
      </c>
    </row>
    <row r="1159" spans="1:26" ht="15" thickBot="1" x14ac:dyDescent="0.4">
      <c r="A1159" s="3" t="s">
        <v>2916</v>
      </c>
      <c r="B1159" s="3" t="s">
        <v>140</v>
      </c>
      <c r="C1159" s="3" t="s">
        <v>2277</v>
      </c>
      <c r="D1159" s="3" t="s">
        <v>2278</v>
      </c>
      <c r="E1159" s="3">
        <v>606987</v>
      </c>
      <c r="F1159" s="3">
        <v>0</v>
      </c>
      <c r="G1159" s="3" t="s">
        <v>2311</v>
      </c>
      <c r="H1159" s="3" t="s">
        <v>20</v>
      </c>
      <c r="I1159" s="4" t="s">
        <v>142</v>
      </c>
      <c r="J1159" s="4" t="s">
        <v>21</v>
      </c>
      <c r="K1159" s="4"/>
      <c r="L1159" s="4" t="s">
        <v>2312</v>
      </c>
      <c r="M1159" s="4"/>
      <c r="N1159" s="4" t="s">
        <v>22</v>
      </c>
      <c r="O1159" s="4" t="s">
        <v>23</v>
      </c>
      <c r="P1159" s="4" t="s">
        <v>27</v>
      </c>
      <c r="Q1159" s="4" t="s">
        <v>144</v>
      </c>
      <c r="R1159" s="21">
        <v>357</v>
      </c>
      <c r="S1159" s="22">
        <v>15</v>
      </c>
      <c r="T1159" s="32">
        <v>1</v>
      </c>
      <c r="V1159" t="s">
        <v>2913</v>
      </c>
      <c r="W1159" t="str">
        <f t="shared" si="36"/>
        <v>INTERIOR</v>
      </c>
      <c r="X1159" s="31" t="str">
        <f t="shared" si="37"/>
        <v>CENS_INTERIOR</v>
      </c>
      <c r="Y1159" s="35">
        <v>0.223</v>
      </c>
      <c r="Z1159" s="8">
        <f>IFERROR(IFERROR(VLOOKUP(G1159,'IVSET-Escuelas'!A:F,4,FALSE),VLOOKUP(M1159,'IVSET-Fines'!F:L,7,FALSE)),"-")</f>
        <v>0.37874263525009161</v>
      </c>
    </row>
    <row r="1160" spans="1:26" ht="15" thickBot="1" x14ac:dyDescent="0.4">
      <c r="A1160" s="3" t="s">
        <v>2916</v>
      </c>
      <c r="B1160" s="3" t="s">
        <v>225</v>
      </c>
      <c r="C1160" s="3" t="s">
        <v>942</v>
      </c>
      <c r="D1160" s="3" t="s">
        <v>943</v>
      </c>
      <c r="E1160" s="3">
        <v>603109</v>
      </c>
      <c r="F1160" s="3">
        <v>0</v>
      </c>
      <c r="G1160" s="3" t="s">
        <v>1029</v>
      </c>
      <c r="H1160" s="3" t="s">
        <v>20</v>
      </c>
      <c r="I1160" s="4" t="s">
        <v>142</v>
      </c>
      <c r="J1160" s="4" t="s">
        <v>21</v>
      </c>
      <c r="K1160" s="4"/>
      <c r="L1160" s="4" t="s">
        <v>1030</v>
      </c>
      <c r="M1160" s="4"/>
      <c r="N1160" s="4" t="s">
        <v>22</v>
      </c>
      <c r="O1160" s="4" t="s">
        <v>23</v>
      </c>
      <c r="P1160" s="4" t="s">
        <v>27</v>
      </c>
      <c r="Q1160" s="4" t="s">
        <v>144</v>
      </c>
      <c r="R1160" s="21">
        <v>238</v>
      </c>
      <c r="S1160" s="22">
        <v>11</v>
      </c>
      <c r="T1160" s="32">
        <v>1</v>
      </c>
      <c r="V1160" t="s">
        <v>2913</v>
      </c>
      <c r="W1160" t="str">
        <f t="shared" si="36"/>
        <v>INTERIOR</v>
      </c>
      <c r="X1160" s="31" t="str">
        <f t="shared" si="37"/>
        <v>CENS_INTERIOR</v>
      </c>
      <c r="Y1160" s="35">
        <v>0.22600000000000001</v>
      </c>
      <c r="Z1160" s="8">
        <f>IFERROR(IFERROR(VLOOKUP(G1160,'IVSET-Escuelas'!A:F,4,FALSE),VLOOKUP(M1160,'IVSET-Fines'!F:L,7,FALSE)),"-")</f>
        <v>0.26475551724433899</v>
      </c>
    </row>
    <row r="1161" spans="1:26" ht="15" thickBot="1" x14ac:dyDescent="0.4">
      <c r="A1161" s="3" t="s">
        <v>2916</v>
      </c>
      <c r="B1161" s="3" t="s">
        <v>140</v>
      </c>
      <c r="C1161" s="3" t="s">
        <v>539</v>
      </c>
      <c r="D1161" s="3" t="s">
        <v>541</v>
      </c>
      <c r="E1161" s="3">
        <v>623530</v>
      </c>
      <c r="F1161" s="3">
        <v>0</v>
      </c>
      <c r="G1161" s="3" t="s">
        <v>550</v>
      </c>
      <c r="H1161" s="3" t="s">
        <v>20</v>
      </c>
      <c r="I1161" s="4" t="s">
        <v>142</v>
      </c>
      <c r="J1161" s="4" t="s">
        <v>21</v>
      </c>
      <c r="K1161" s="4"/>
      <c r="L1161" s="4" t="s">
        <v>551</v>
      </c>
      <c r="M1161" s="4"/>
      <c r="N1161" s="4" t="s">
        <v>22</v>
      </c>
      <c r="O1161" s="4" t="s">
        <v>23</v>
      </c>
      <c r="P1161" s="4" t="s">
        <v>27</v>
      </c>
      <c r="Q1161" s="4" t="s">
        <v>144</v>
      </c>
      <c r="R1161" s="21">
        <v>144</v>
      </c>
      <c r="S1161" s="22">
        <v>6</v>
      </c>
      <c r="T1161" s="32">
        <v>1</v>
      </c>
      <c r="V1161" t="s">
        <v>2913</v>
      </c>
      <c r="W1161" t="str">
        <f t="shared" si="36"/>
        <v>INTERIOR</v>
      </c>
      <c r="X1161" s="31" t="str">
        <f t="shared" si="37"/>
        <v>CENS_INTERIOR</v>
      </c>
      <c r="Y1161" s="35">
        <v>0.22800000000000001</v>
      </c>
      <c r="Z1161" s="8">
        <f>IFERROR(IFERROR(VLOOKUP(G1161,'IVSET-Escuelas'!A:F,4,FALSE),VLOOKUP(M1161,'IVSET-Fines'!F:L,7,FALSE)),"-")</f>
        <v>0.40406268835067749</v>
      </c>
    </row>
    <row r="1162" spans="1:26" ht="15" thickBot="1" x14ac:dyDescent="0.4">
      <c r="A1162" s="3" t="s">
        <v>2916</v>
      </c>
      <c r="B1162" s="3" t="s">
        <v>220</v>
      </c>
      <c r="C1162" s="3" t="s">
        <v>726</v>
      </c>
      <c r="D1162" s="3" t="s">
        <v>2434</v>
      </c>
      <c r="E1162" s="3">
        <v>616054</v>
      </c>
      <c r="F1162" s="3">
        <v>0</v>
      </c>
      <c r="G1162" s="3" t="s">
        <v>2449</v>
      </c>
      <c r="H1162" s="3" t="s">
        <v>20</v>
      </c>
      <c r="I1162" s="4" t="s">
        <v>142</v>
      </c>
      <c r="J1162" s="4" t="s">
        <v>21</v>
      </c>
      <c r="K1162" s="4"/>
      <c r="L1162" s="4" t="s">
        <v>2450</v>
      </c>
      <c r="M1162" s="4"/>
      <c r="N1162" s="4" t="s">
        <v>199</v>
      </c>
      <c r="O1162" s="4" t="s">
        <v>23</v>
      </c>
      <c r="P1162" s="4" t="s">
        <v>27</v>
      </c>
      <c r="Q1162" s="4" t="s">
        <v>144</v>
      </c>
      <c r="R1162" s="21">
        <v>54</v>
      </c>
      <c r="S1162" s="22">
        <v>3</v>
      </c>
      <c r="T1162" s="32">
        <v>1</v>
      </c>
      <c r="V1162" t="s">
        <v>2913</v>
      </c>
      <c r="W1162" t="str">
        <f t="shared" si="36"/>
        <v>INTERIOR</v>
      </c>
      <c r="X1162" s="31" t="str">
        <f t="shared" si="37"/>
        <v>CENS_INTERIOR</v>
      </c>
      <c r="Y1162" s="35">
        <v>0.24299999999999999</v>
      </c>
      <c r="Z1162" s="8">
        <f>IFERROR(IFERROR(VLOOKUP(G1162,'IVSET-Escuelas'!A:F,4,FALSE),VLOOKUP(M1162,'IVSET-Fines'!F:L,7,FALSE)),"-")</f>
        <v>0.36056992411613459</v>
      </c>
    </row>
    <row r="1163" spans="1:26" ht="15" thickBot="1" x14ac:dyDescent="0.4">
      <c r="A1163" s="3" t="s">
        <v>2916</v>
      </c>
      <c r="B1163" s="3" t="s">
        <v>410</v>
      </c>
      <c r="C1163" s="3" t="s">
        <v>570</v>
      </c>
      <c r="D1163" s="3" t="s">
        <v>2717</v>
      </c>
      <c r="E1163" s="3">
        <v>623926</v>
      </c>
      <c r="F1163" s="3">
        <v>0</v>
      </c>
      <c r="G1163" s="3" t="s">
        <v>2731</v>
      </c>
      <c r="H1163" s="3" t="s">
        <v>20</v>
      </c>
      <c r="I1163" s="4" t="s">
        <v>142</v>
      </c>
      <c r="J1163" s="4" t="s">
        <v>21</v>
      </c>
      <c r="K1163" s="4"/>
      <c r="L1163" s="4" t="s">
        <v>448</v>
      </c>
      <c r="M1163" s="4"/>
      <c r="N1163" s="4" t="s">
        <v>22</v>
      </c>
      <c r="O1163" s="4" t="s">
        <v>23</v>
      </c>
      <c r="P1163" s="4" t="s">
        <v>27</v>
      </c>
      <c r="Q1163" s="4" t="s">
        <v>144</v>
      </c>
      <c r="R1163" s="21">
        <v>169</v>
      </c>
      <c r="S1163" s="22">
        <v>8</v>
      </c>
      <c r="T1163" s="32">
        <v>1</v>
      </c>
      <c r="V1163" t="s">
        <v>2913</v>
      </c>
      <c r="W1163" t="str">
        <f t="shared" si="36"/>
        <v>INTERIOR</v>
      </c>
      <c r="X1163" s="31" t="str">
        <f t="shared" si="37"/>
        <v>CENS_INTERIOR</v>
      </c>
      <c r="Y1163" s="35">
        <v>0.247</v>
      </c>
      <c r="Z1163" s="8">
        <f>IFERROR(IFERROR(VLOOKUP(G1163,'IVSET-Escuelas'!A:F,4,FALSE),VLOOKUP(M1163,'IVSET-Fines'!F:L,7,FALSE)),"-")</f>
        <v>0.425119549036026</v>
      </c>
    </row>
    <row r="1164" spans="1:26" ht="15" thickBot="1" x14ac:dyDescent="0.4">
      <c r="A1164" s="5" t="s">
        <v>2916</v>
      </c>
      <c r="B1164" s="5" t="s">
        <v>225</v>
      </c>
      <c r="C1164" s="5" t="s">
        <v>942</v>
      </c>
      <c r="D1164" s="5" t="s">
        <v>943</v>
      </c>
      <c r="E1164" s="5">
        <v>609100</v>
      </c>
      <c r="F1164" s="5">
        <v>0</v>
      </c>
      <c r="G1164" s="5" t="s">
        <v>1052</v>
      </c>
      <c r="H1164" s="5" t="s">
        <v>20</v>
      </c>
      <c r="I1164" s="6" t="s">
        <v>142</v>
      </c>
      <c r="J1164" s="6" t="s">
        <v>21</v>
      </c>
      <c r="K1164" s="6"/>
      <c r="L1164" s="6" t="s">
        <v>1053</v>
      </c>
      <c r="M1164" s="6"/>
      <c r="N1164" s="6" t="s">
        <v>22</v>
      </c>
      <c r="O1164" s="6" t="s">
        <v>23</v>
      </c>
      <c r="P1164" s="6" t="s">
        <v>27</v>
      </c>
      <c r="Q1164" s="6" t="s">
        <v>144</v>
      </c>
      <c r="R1164" s="19">
        <v>221</v>
      </c>
      <c r="S1164" s="20">
        <v>13</v>
      </c>
      <c r="T1164" s="32">
        <v>1</v>
      </c>
      <c r="V1164" t="s">
        <v>2913</v>
      </c>
      <c r="W1164" t="str">
        <f t="shared" si="36"/>
        <v>INTERIOR</v>
      </c>
      <c r="X1164" s="31" t="str">
        <f t="shared" si="37"/>
        <v>CENS_INTERIOR</v>
      </c>
      <c r="Y1164" s="35">
        <v>0.247</v>
      </c>
      <c r="Z1164" s="8">
        <f>IFERROR(IFERROR(VLOOKUP(G1164,'IVSET-Escuelas'!A:F,4,FALSE),VLOOKUP(M1164,'IVSET-Fines'!F:L,7,FALSE)),"-")</f>
        <v>7.0404887199401855E-2</v>
      </c>
    </row>
    <row r="1165" spans="1:26" ht="15" thickBot="1" x14ac:dyDescent="0.4">
      <c r="A1165" s="3" t="s">
        <v>2916</v>
      </c>
      <c r="B1165" s="3" t="s">
        <v>135</v>
      </c>
      <c r="C1165" s="3" t="s">
        <v>902</v>
      </c>
      <c r="D1165" s="3" t="s">
        <v>2754</v>
      </c>
      <c r="E1165" s="3">
        <v>624592</v>
      </c>
      <c r="F1165" s="3">
        <v>0</v>
      </c>
      <c r="G1165" s="3" t="s">
        <v>2758</v>
      </c>
      <c r="H1165" s="3" t="s">
        <v>20</v>
      </c>
      <c r="I1165" s="4" t="s">
        <v>142</v>
      </c>
      <c r="J1165" s="4" t="s">
        <v>21</v>
      </c>
      <c r="K1165" s="4"/>
      <c r="L1165" s="4" t="s">
        <v>240</v>
      </c>
      <c r="M1165" s="4"/>
      <c r="N1165" s="4" t="s">
        <v>22</v>
      </c>
      <c r="O1165" s="4" t="s">
        <v>23</v>
      </c>
      <c r="P1165" s="4" t="s">
        <v>27</v>
      </c>
      <c r="Q1165" s="4" t="s">
        <v>144</v>
      </c>
      <c r="R1165" s="21">
        <v>47</v>
      </c>
      <c r="S1165" s="22">
        <v>3</v>
      </c>
      <c r="T1165" s="32">
        <v>1</v>
      </c>
      <c r="V1165" t="s">
        <v>2913</v>
      </c>
      <c r="W1165" t="str">
        <f t="shared" si="36"/>
        <v>INTERIOR</v>
      </c>
      <c r="X1165" s="31" t="str">
        <f t="shared" si="37"/>
        <v>CENS_INTERIOR</v>
      </c>
      <c r="Y1165" s="35">
        <v>0.249</v>
      </c>
      <c r="Z1165" s="8">
        <f>IFERROR(IFERROR(VLOOKUP(G1165,'IVSET-Escuelas'!A:F,4,FALSE),VLOOKUP(M1165,'IVSET-Fines'!F:L,7,FALSE)),"-")</f>
        <v>0.26214724779129028</v>
      </c>
    </row>
    <row r="1166" spans="1:26" ht="15" thickBot="1" x14ac:dyDescent="0.4">
      <c r="A1166" s="5" t="s">
        <v>2916</v>
      </c>
      <c r="B1166" s="5" t="s">
        <v>352</v>
      </c>
      <c r="C1166" s="5" t="s">
        <v>1338</v>
      </c>
      <c r="D1166" s="5" t="s">
        <v>1339</v>
      </c>
      <c r="E1166" s="5">
        <v>623814</v>
      </c>
      <c r="F1166" s="5">
        <v>0</v>
      </c>
      <c r="G1166" s="5" t="s">
        <v>1347</v>
      </c>
      <c r="H1166" s="5" t="s">
        <v>20</v>
      </c>
      <c r="I1166" s="6" t="s">
        <v>142</v>
      </c>
      <c r="J1166" s="6" t="s">
        <v>21</v>
      </c>
      <c r="K1166" s="6"/>
      <c r="L1166" s="6" t="s">
        <v>251</v>
      </c>
      <c r="M1166" s="6"/>
      <c r="N1166" s="6" t="s">
        <v>22</v>
      </c>
      <c r="O1166" s="6" t="s">
        <v>23</v>
      </c>
      <c r="P1166" s="6" t="s">
        <v>27</v>
      </c>
      <c r="Q1166" s="6" t="s">
        <v>144</v>
      </c>
      <c r="R1166" s="19">
        <v>130</v>
      </c>
      <c r="S1166" s="20">
        <v>6</v>
      </c>
      <c r="T1166" s="32">
        <v>1</v>
      </c>
      <c r="V1166" t="s">
        <v>2913</v>
      </c>
      <c r="W1166" t="str">
        <f t="shared" si="36"/>
        <v>INTERIOR</v>
      </c>
      <c r="X1166" s="31" t="str">
        <f t="shared" si="37"/>
        <v>CENS_INTERIOR</v>
      </c>
      <c r="Y1166" s="35">
        <v>0.252</v>
      </c>
      <c r="Z1166" s="8">
        <f>IFERROR(IFERROR(VLOOKUP(G1166,'IVSET-Escuelas'!A:F,4,FALSE),VLOOKUP(M1166,'IVSET-Fines'!F:L,7,FALSE)),"-")</f>
        <v>0.25545939803123469</v>
      </c>
    </row>
    <row r="1167" spans="1:26" ht="15" thickBot="1" x14ac:dyDescent="0.4">
      <c r="A1167" s="5" t="s">
        <v>2916</v>
      </c>
      <c r="B1167" s="5" t="s">
        <v>217</v>
      </c>
      <c r="C1167" s="5" t="s">
        <v>2027</v>
      </c>
      <c r="D1167" s="5" t="s">
        <v>2028</v>
      </c>
      <c r="E1167" s="5">
        <v>624163</v>
      </c>
      <c r="F1167" s="5">
        <v>0</v>
      </c>
      <c r="G1167" s="5" t="s">
        <v>2042</v>
      </c>
      <c r="H1167" s="5" t="s">
        <v>20</v>
      </c>
      <c r="I1167" s="6" t="s">
        <v>142</v>
      </c>
      <c r="J1167" s="6" t="s">
        <v>21</v>
      </c>
      <c r="K1167" s="6"/>
      <c r="L1167" s="6" t="s">
        <v>636</v>
      </c>
      <c r="M1167" s="6"/>
      <c r="N1167" s="6" t="s">
        <v>22</v>
      </c>
      <c r="O1167" s="6" t="s">
        <v>23</v>
      </c>
      <c r="P1167" s="6" t="s">
        <v>27</v>
      </c>
      <c r="Q1167" s="6" t="s">
        <v>144</v>
      </c>
      <c r="R1167" s="19">
        <v>52</v>
      </c>
      <c r="S1167" s="20">
        <v>3</v>
      </c>
      <c r="T1167" s="32">
        <v>1</v>
      </c>
      <c r="V1167" t="s">
        <v>2913</v>
      </c>
      <c r="W1167" t="str">
        <f t="shared" si="36"/>
        <v>INTERIOR</v>
      </c>
      <c r="X1167" s="31" t="str">
        <f t="shared" si="37"/>
        <v>CENS_INTERIOR</v>
      </c>
      <c r="Y1167" s="35">
        <v>0.254</v>
      </c>
      <c r="Z1167" s="8">
        <f>IFERROR(IFERROR(VLOOKUP(G1167,'IVSET-Escuelas'!A:F,4,FALSE),VLOOKUP(M1167,'IVSET-Fines'!F:L,7,FALSE)),"-")</f>
        <v>0.7016599178314209</v>
      </c>
    </row>
    <row r="1168" spans="1:26" ht="15" thickBot="1" x14ac:dyDescent="0.4">
      <c r="A1168" s="5" t="s">
        <v>2916</v>
      </c>
      <c r="B1168" s="5" t="s">
        <v>203</v>
      </c>
      <c r="C1168" s="5" t="s">
        <v>1986</v>
      </c>
      <c r="D1168" s="5" t="s">
        <v>1987</v>
      </c>
      <c r="E1168" s="5">
        <v>617180</v>
      </c>
      <c r="F1168" s="5">
        <v>0</v>
      </c>
      <c r="G1168" s="5" t="s">
        <v>2000</v>
      </c>
      <c r="H1168" s="5" t="s">
        <v>20</v>
      </c>
      <c r="I1168" s="6" t="s">
        <v>142</v>
      </c>
      <c r="J1168" s="6" t="s">
        <v>21</v>
      </c>
      <c r="K1168" s="6"/>
      <c r="L1168" s="6" t="s">
        <v>400</v>
      </c>
      <c r="M1168" s="6"/>
      <c r="N1168" s="6" t="s">
        <v>22</v>
      </c>
      <c r="O1168" s="6" t="s">
        <v>23</v>
      </c>
      <c r="P1168" s="6" t="s">
        <v>27</v>
      </c>
      <c r="Q1168" s="6" t="s">
        <v>144</v>
      </c>
      <c r="R1168" s="19">
        <v>232</v>
      </c>
      <c r="S1168" s="20">
        <v>10</v>
      </c>
      <c r="T1168" s="32">
        <v>1</v>
      </c>
      <c r="V1168" t="s">
        <v>2913</v>
      </c>
      <c r="W1168" t="str">
        <f t="shared" si="36"/>
        <v>INTERIOR</v>
      </c>
      <c r="X1168" s="31" t="str">
        <f t="shared" si="37"/>
        <v>CENS_INTERIOR</v>
      </c>
      <c r="Y1168" s="35">
        <v>0.25600000000000001</v>
      </c>
      <c r="Z1168" s="8">
        <f>IFERROR(IFERROR(VLOOKUP(G1168,'IVSET-Escuelas'!A:F,4,FALSE),VLOOKUP(M1168,'IVSET-Fines'!F:L,7,FALSE)),"-")</f>
        <v>0.36700403690338129</v>
      </c>
    </row>
    <row r="1169" spans="1:26" ht="15" thickBot="1" x14ac:dyDescent="0.4">
      <c r="A1169" s="3" t="s">
        <v>2916</v>
      </c>
      <c r="B1169" s="3" t="s">
        <v>205</v>
      </c>
      <c r="C1169" s="3" t="s">
        <v>228</v>
      </c>
      <c r="D1169" s="3" t="s">
        <v>2658</v>
      </c>
      <c r="E1169" s="3">
        <v>624108</v>
      </c>
      <c r="F1169" s="3">
        <v>0</v>
      </c>
      <c r="G1169" s="3" t="s">
        <v>2660</v>
      </c>
      <c r="H1169" s="3" t="s">
        <v>20</v>
      </c>
      <c r="I1169" s="4" t="s">
        <v>142</v>
      </c>
      <c r="J1169" s="4" t="s">
        <v>21</v>
      </c>
      <c r="K1169" s="4"/>
      <c r="L1169" s="4" t="s">
        <v>706</v>
      </c>
      <c r="M1169" s="4"/>
      <c r="N1169" s="4" t="s">
        <v>22</v>
      </c>
      <c r="O1169" s="4" t="s">
        <v>23</v>
      </c>
      <c r="P1169" s="4" t="s">
        <v>27</v>
      </c>
      <c r="Q1169" s="4" t="s">
        <v>144</v>
      </c>
      <c r="R1169" s="21">
        <v>54</v>
      </c>
      <c r="S1169" s="22">
        <v>3</v>
      </c>
      <c r="T1169" s="32">
        <v>1</v>
      </c>
      <c r="V1169" t="s">
        <v>2913</v>
      </c>
      <c r="W1169" t="str">
        <f t="shared" si="36"/>
        <v>INTERIOR</v>
      </c>
      <c r="X1169" s="31" t="str">
        <f t="shared" si="37"/>
        <v>CENS_INTERIOR</v>
      </c>
      <c r="Y1169" s="35">
        <v>0.25700000000000001</v>
      </c>
      <c r="Z1169" s="8">
        <f>IFERROR(IFERROR(VLOOKUP(G1169,'IVSET-Escuelas'!A:F,4,FALSE),VLOOKUP(M1169,'IVSET-Fines'!F:L,7,FALSE)),"-")</f>
        <v>0.28086656332015991</v>
      </c>
    </row>
    <row r="1170" spans="1:26" ht="15" thickBot="1" x14ac:dyDescent="0.4">
      <c r="A1170" s="3" t="s">
        <v>2916</v>
      </c>
      <c r="B1170" s="3" t="s">
        <v>598</v>
      </c>
      <c r="C1170" s="3" t="s">
        <v>700</v>
      </c>
      <c r="D1170" s="3" t="s">
        <v>701</v>
      </c>
      <c r="E1170" s="3">
        <v>623922</v>
      </c>
      <c r="F1170" s="3">
        <v>0</v>
      </c>
      <c r="G1170" s="3" t="s">
        <v>705</v>
      </c>
      <c r="H1170" s="3" t="s">
        <v>20</v>
      </c>
      <c r="I1170" s="4" t="s">
        <v>142</v>
      </c>
      <c r="J1170" s="4" t="s">
        <v>21</v>
      </c>
      <c r="K1170" s="4"/>
      <c r="L1170" s="4" t="s">
        <v>706</v>
      </c>
      <c r="M1170" s="4"/>
      <c r="N1170" s="4" t="s">
        <v>22</v>
      </c>
      <c r="O1170" s="4" t="s">
        <v>23</v>
      </c>
      <c r="P1170" s="4" t="s">
        <v>27</v>
      </c>
      <c r="Q1170" s="4" t="s">
        <v>144</v>
      </c>
      <c r="R1170" s="21">
        <v>39</v>
      </c>
      <c r="S1170" s="22">
        <v>3</v>
      </c>
      <c r="T1170" s="32">
        <v>1</v>
      </c>
      <c r="V1170" t="s">
        <v>2913</v>
      </c>
      <c r="W1170" t="str">
        <f t="shared" si="36"/>
        <v>INTERIOR</v>
      </c>
      <c r="X1170" s="31" t="str">
        <f t="shared" si="37"/>
        <v>CENS_INTERIOR</v>
      </c>
      <c r="Y1170" s="35">
        <v>0.26400000000000001</v>
      </c>
      <c r="Z1170" s="8">
        <f>IFERROR(IFERROR(VLOOKUP(G1170,'IVSET-Escuelas'!A:F,4,FALSE),VLOOKUP(M1170,'IVSET-Fines'!F:L,7,FALSE)),"-")</f>
        <v>0.3733752965927124</v>
      </c>
    </row>
    <row r="1171" spans="1:26" ht="15" thickBot="1" x14ac:dyDescent="0.4">
      <c r="A1171" s="3" t="s">
        <v>2916</v>
      </c>
      <c r="B1171" s="3" t="s">
        <v>221</v>
      </c>
      <c r="C1171" s="3" t="s">
        <v>571</v>
      </c>
      <c r="D1171" s="3" t="s">
        <v>573</v>
      </c>
      <c r="E1171" s="3">
        <v>620526</v>
      </c>
      <c r="F1171" s="3">
        <v>0</v>
      </c>
      <c r="G1171" s="3" t="s">
        <v>585</v>
      </c>
      <c r="H1171" s="3" t="s">
        <v>20</v>
      </c>
      <c r="I1171" s="4" t="s">
        <v>142</v>
      </c>
      <c r="J1171" s="4" t="s">
        <v>21</v>
      </c>
      <c r="K1171" s="4"/>
      <c r="L1171" s="4" t="s">
        <v>143</v>
      </c>
      <c r="M1171" s="4"/>
      <c r="N1171" s="4" t="s">
        <v>22</v>
      </c>
      <c r="O1171" s="4" t="s">
        <v>23</v>
      </c>
      <c r="P1171" s="4" t="s">
        <v>27</v>
      </c>
      <c r="Q1171" s="4" t="s">
        <v>144</v>
      </c>
      <c r="R1171" s="21">
        <v>119</v>
      </c>
      <c r="S1171" s="22">
        <v>6</v>
      </c>
      <c r="T1171" s="32">
        <v>1</v>
      </c>
      <c r="V1171" t="s">
        <v>2913</v>
      </c>
      <c r="W1171" t="str">
        <f t="shared" si="36"/>
        <v>INTERIOR</v>
      </c>
      <c r="X1171" s="31" t="str">
        <f t="shared" si="37"/>
        <v>CENS_INTERIOR</v>
      </c>
      <c r="Y1171" s="35">
        <v>0.26800000000000002</v>
      </c>
      <c r="Z1171" s="8">
        <f>IFERROR(IFERROR(VLOOKUP(G1171,'IVSET-Escuelas'!A:F,4,FALSE),VLOOKUP(M1171,'IVSET-Fines'!F:L,7,FALSE)),"-")</f>
        <v>0.32165122032165527</v>
      </c>
    </row>
    <row r="1172" spans="1:26" ht="15" thickBot="1" x14ac:dyDescent="0.4">
      <c r="A1172" s="5" t="s">
        <v>2916</v>
      </c>
      <c r="B1172" s="5" t="s">
        <v>410</v>
      </c>
      <c r="C1172" s="5" t="s">
        <v>2426</v>
      </c>
      <c r="D1172" s="5" t="s">
        <v>2427</v>
      </c>
      <c r="E1172" s="5">
        <v>624457</v>
      </c>
      <c r="F1172" s="5">
        <v>0</v>
      </c>
      <c r="G1172" s="5" t="s">
        <v>2429</v>
      </c>
      <c r="H1172" s="5" t="s">
        <v>20</v>
      </c>
      <c r="I1172" s="6" t="s">
        <v>142</v>
      </c>
      <c r="J1172" s="6" t="s">
        <v>21</v>
      </c>
      <c r="K1172" s="6"/>
      <c r="L1172" s="6" t="s">
        <v>240</v>
      </c>
      <c r="M1172" s="6"/>
      <c r="N1172" s="6" t="s">
        <v>200</v>
      </c>
      <c r="O1172" s="6" t="s">
        <v>23</v>
      </c>
      <c r="P1172" s="6" t="s">
        <v>27</v>
      </c>
      <c r="Q1172" s="6" t="s">
        <v>144</v>
      </c>
      <c r="R1172" s="19">
        <v>21</v>
      </c>
      <c r="S1172" s="20">
        <v>3</v>
      </c>
      <c r="T1172" s="32">
        <v>1</v>
      </c>
      <c r="V1172" t="s">
        <v>2913</v>
      </c>
      <c r="W1172" t="str">
        <f t="shared" si="36"/>
        <v>INTERIOR</v>
      </c>
      <c r="X1172" s="31" t="str">
        <f t="shared" si="37"/>
        <v>CENS_INTERIOR</v>
      </c>
      <c r="Y1172" s="35">
        <v>0.27900000000000003</v>
      </c>
      <c r="Z1172" s="8">
        <f>IFERROR(IFERROR(VLOOKUP(G1172,'IVSET-Escuelas'!A:F,4,FALSE),VLOOKUP(M1172,'IVSET-Fines'!F:L,7,FALSE)),"-")</f>
        <v>0.2050199210643768</v>
      </c>
    </row>
    <row r="1173" spans="1:26" ht="15" thickBot="1" x14ac:dyDescent="0.4">
      <c r="A1173" s="3" t="s">
        <v>2916</v>
      </c>
      <c r="B1173" s="3" t="s">
        <v>220</v>
      </c>
      <c r="C1173" s="3" t="s">
        <v>726</v>
      </c>
      <c r="D1173" s="3" t="s">
        <v>2434</v>
      </c>
      <c r="E1173" s="3">
        <v>623790</v>
      </c>
      <c r="F1173" s="3">
        <v>0</v>
      </c>
      <c r="G1173" s="3" t="s">
        <v>2446</v>
      </c>
      <c r="H1173" s="3" t="s">
        <v>20</v>
      </c>
      <c r="I1173" s="4" t="s">
        <v>142</v>
      </c>
      <c r="J1173" s="4" t="s">
        <v>21</v>
      </c>
      <c r="K1173" s="4"/>
      <c r="L1173" s="4" t="s">
        <v>337</v>
      </c>
      <c r="M1173" s="4"/>
      <c r="N1173" s="4" t="s">
        <v>22</v>
      </c>
      <c r="O1173" s="4" t="s">
        <v>23</v>
      </c>
      <c r="P1173" s="4" t="s">
        <v>27</v>
      </c>
      <c r="Q1173" s="4" t="s">
        <v>144</v>
      </c>
      <c r="R1173" s="21">
        <v>78</v>
      </c>
      <c r="S1173" s="22">
        <v>7</v>
      </c>
      <c r="T1173" s="32">
        <v>1</v>
      </c>
      <c r="V1173" t="s">
        <v>2913</v>
      </c>
      <c r="W1173" t="str">
        <f t="shared" si="36"/>
        <v>INTERIOR</v>
      </c>
      <c r="X1173" s="31" t="str">
        <f t="shared" si="37"/>
        <v>CENS_INTERIOR</v>
      </c>
      <c r="Y1173" s="35">
        <v>0.28999999999999998</v>
      </c>
      <c r="Z1173" s="8">
        <f>IFERROR(IFERROR(VLOOKUP(G1173,'IVSET-Escuelas'!A:F,4,FALSE),VLOOKUP(M1173,'IVSET-Fines'!F:L,7,FALSE)),"-")</f>
        <v>0.1899171769618988</v>
      </c>
    </row>
    <row r="1174" spans="1:26" ht="15" thickBot="1" x14ac:dyDescent="0.4">
      <c r="A1174" s="5" t="s">
        <v>2916</v>
      </c>
      <c r="B1174" s="5" t="s">
        <v>203</v>
      </c>
      <c r="C1174" s="5" t="s">
        <v>450</v>
      </c>
      <c r="D1174" s="5" t="s">
        <v>452</v>
      </c>
      <c r="E1174" s="5">
        <v>607879</v>
      </c>
      <c r="F1174" s="5">
        <v>0</v>
      </c>
      <c r="G1174" s="5" t="s">
        <v>494</v>
      </c>
      <c r="H1174" s="5" t="s">
        <v>20</v>
      </c>
      <c r="I1174" s="6" t="s">
        <v>142</v>
      </c>
      <c r="J1174" s="6" t="s">
        <v>21</v>
      </c>
      <c r="K1174" s="6"/>
      <c r="L1174" s="6" t="s">
        <v>495</v>
      </c>
      <c r="M1174" s="6"/>
      <c r="N1174" s="6" t="s">
        <v>22</v>
      </c>
      <c r="O1174" s="6" t="s">
        <v>23</v>
      </c>
      <c r="P1174" s="6" t="s">
        <v>27</v>
      </c>
      <c r="Q1174" s="6" t="s">
        <v>144</v>
      </c>
      <c r="R1174" s="19">
        <v>97</v>
      </c>
      <c r="S1174" s="20">
        <v>7</v>
      </c>
      <c r="T1174" s="32">
        <v>1</v>
      </c>
      <c r="V1174" t="s">
        <v>2913</v>
      </c>
      <c r="W1174" t="str">
        <f t="shared" si="36"/>
        <v>INTERIOR</v>
      </c>
      <c r="X1174" s="31" t="str">
        <f t="shared" si="37"/>
        <v>CENS_INTERIOR</v>
      </c>
      <c r="Y1174" s="35">
        <v>0.29299999999999998</v>
      </c>
      <c r="Z1174" s="8">
        <f>IFERROR(IFERROR(VLOOKUP(G1174,'IVSET-Escuelas'!A:F,4,FALSE),VLOOKUP(M1174,'IVSET-Fines'!F:L,7,FALSE)),"-")</f>
        <v>6.8883307278156281E-2</v>
      </c>
    </row>
    <row r="1175" spans="1:26" ht="15" thickBot="1" x14ac:dyDescent="0.4">
      <c r="A1175" s="5" t="s">
        <v>2916</v>
      </c>
      <c r="B1175" s="5" t="s">
        <v>223</v>
      </c>
      <c r="C1175" s="5" t="s">
        <v>229</v>
      </c>
      <c r="D1175" s="5" t="s">
        <v>231</v>
      </c>
      <c r="E1175" s="5">
        <v>611324</v>
      </c>
      <c r="F1175" s="5">
        <v>0</v>
      </c>
      <c r="G1175" s="5" t="s">
        <v>239</v>
      </c>
      <c r="H1175" s="5" t="s">
        <v>20</v>
      </c>
      <c r="I1175" s="6" t="s">
        <v>142</v>
      </c>
      <c r="J1175" s="6" t="s">
        <v>21</v>
      </c>
      <c r="K1175" s="6"/>
      <c r="L1175" s="6" t="s">
        <v>240</v>
      </c>
      <c r="M1175" s="6"/>
      <c r="N1175" s="6" t="s">
        <v>22</v>
      </c>
      <c r="O1175" s="6" t="s">
        <v>23</v>
      </c>
      <c r="P1175" s="6" t="s">
        <v>27</v>
      </c>
      <c r="Q1175" s="6" t="s">
        <v>144</v>
      </c>
      <c r="R1175" s="19">
        <v>62</v>
      </c>
      <c r="S1175" s="20">
        <v>6</v>
      </c>
      <c r="T1175" s="32">
        <v>1</v>
      </c>
      <c r="V1175" t="s">
        <v>2913</v>
      </c>
      <c r="W1175" t="str">
        <f t="shared" si="36"/>
        <v>INTERIOR</v>
      </c>
      <c r="X1175" s="31" t="str">
        <f t="shared" si="37"/>
        <v>CENS_INTERIOR</v>
      </c>
      <c r="Y1175" s="35">
        <v>0.29599999999999999</v>
      </c>
      <c r="Z1175" s="8">
        <f>IFERROR(IFERROR(VLOOKUP(G1175,'IVSET-Escuelas'!A:F,4,FALSE),VLOOKUP(M1175,'IVSET-Fines'!F:L,7,FALSE)),"-")</f>
        <v>0.25972267985343928</v>
      </c>
    </row>
    <row r="1176" spans="1:26" ht="15" thickBot="1" x14ac:dyDescent="0.4">
      <c r="A1176" s="5" t="s">
        <v>2916</v>
      </c>
      <c r="B1176" s="5" t="s">
        <v>140</v>
      </c>
      <c r="C1176" s="5" t="s">
        <v>2322</v>
      </c>
      <c r="D1176" s="5" t="s">
        <v>2323</v>
      </c>
      <c r="E1176" s="5">
        <v>605946</v>
      </c>
      <c r="F1176" s="5">
        <v>0</v>
      </c>
      <c r="G1176" s="5" t="s">
        <v>2336</v>
      </c>
      <c r="H1176" s="5" t="s">
        <v>20</v>
      </c>
      <c r="I1176" s="6" t="s">
        <v>142</v>
      </c>
      <c r="J1176" s="6" t="s">
        <v>21</v>
      </c>
      <c r="K1176" s="6"/>
      <c r="L1176" s="6" t="s">
        <v>335</v>
      </c>
      <c r="M1176" s="6"/>
      <c r="N1176" s="6" t="s">
        <v>22</v>
      </c>
      <c r="O1176" s="6" t="s">
        <v>23</v>
      </c>
      <c r="P1176" s="6" t="s">
        <v>27</v>
      </c>
      <c r="Q1176" s="6" t="s">
        <v>144</v>
      </c>
      <c r="R1176" s="19">
        <v>303</v>
      </c>
      <c r="S1176" s="20">
        <v>13</v>
      </c>
      <c r="T1176" s="32">
        <v>1</v>
      </c>
      <c r="V1176" t="s">
        <v>2913</v>
      </c>
      <c r="W1176" t="str">
        <f t="shared" si="36"/>
        <v>INTERIOR</v>
      </c>
      <c r="X1176" s="31" t="str">
        <f t="shared" si="37"/>
        <v>CENS_INTERIOR</v>
      </c>
      <c r="Y1176" s="35">
        <v>0.29899999999999999</v>
      </c>
      <c r="Z1176" s="8">
        <f>IFERROR(IFERROR(VLOOKUP(G1176,'IVSET-Escuelas'!A:F,4,FALSE),VLOOKUP(M1176,'IVSET-Fines'!F:L,7,FALSE)),"-")</f>
        <v>0.16939921677112579</v>
      </c>
    </row>
    <row r="1177" spans="1:26" ht="15" thickBot="1" x14ac:dyDescent="0.4">
      <c r="A1177" s="5" t="s">
        <v>2916</v>
      </c>
      <c r="B1177" s="5" t="s">
        <v>598</v>
      </c>
      <c r="C1177" s="5" t="s">
        <v>700</v>
      </c>
      <c r="D1177" s="5" t="s">
        <v>701</v>
      </c>
      <c r="E1177" s="5">
        <v>623922</v>
      </c>
      <c r="F1177" s="5">
        <v>1</v>
      </c>
      <c r="G1177" s="5" t="s">
        <v>707</v>
      </c>
      <c r="H1177" s="5" t="s">
        <v>20</v>
      </c>
      <c r="I1177" s="6" t="s">
        <v>142</v>
      </c>
      <c r="J1177" s="6" t="s">
        <v>51</v>
      </c>
      <c r="K1177" s="6" t="s">
        <v>705</v>
      </c>
      <c r="L1177" s="6" t="s">
        <v>708</v>
      </c>
      <c r="M1177" s="6"/>
      <c r="N1177" s="6" t="s">
        <v>200</v>
      </c>
      <c r="O1177" s="6" t="s">
        <v>23</v>
      </c>
      <c r="P1177" s="6" t="s">
        <v>27</v>
      </c>
      <c r="Q1177" s="6" t="s">
        <v>144</v>
      </c>
      <c r="R1177" s="19">
        <v>10</v>
      </c>
      <c r="S1177" s="20">
        <v>3</v>
      </c>
      <c r="T1177" s="32">
        <v>1</v>
      </c>
      <c r="V1177" t="s">
        <v>2913</v>
      </c>
      <c r="W1177" t="str">
        <f t="shared" si="36"/>
        <v>INTERIOR</v>
      </c>
      <c r="X1177" s="31" t="str">
        <f t="shared" si="37"/>
        <v>CENS_INTERIOR</v>
      </c>
      <c r="Y1177" s="35">
        <v>0.3</v>
      </c>
      <c r="Z1177" s="8">
        <f>IFERROR(IFERROR(VLOOKUP(G1177,'IVSET-Escuelas'!A:F,4,FALSE),VLOOKUP(M1177,'IVSET-Fines'!F:L,7,FALSE)),"-")</f>
        <v>0.23122641444206241</v>
      </c>
    </row>
    <row r="1178" spans="1:26" ht="15" thickBot="1" x14ac:dyDescent="0.4">
      <c r="A1178" s="3" t="s">
        <v>2916</v>
      </c>
      <c r="B1178" s="3" t="s">
        <v>217</v>
      </c>
      <c r="C1178" s="3" t="s">
        <v>1499</v>
      </c>
      <c r="D1178" s="3" t="s">
        <v>1500</v>
      </c>
      <c r="E1178" s="3">
        <v>623783</v>
      </c>
      <c r="F1178" s="3">
        <v>0</v>
      </c>
      <c r="G1178" s="3" t="s">
        <v>1506</v>
      </c>
      <c r="H1178" s="3" t="s">
        <v>20</v>
      </c>
      <c r="I1178" s="4" t="s">
        <v>142</v>
      </c>
      <c r="J1178" s="4" t="s">
        <v>21</v>
      </c>
      <c r="K1178" s="4"/>
      <c r="L1178" s="4" t="s">
        <v>251</v>
      </c>
      <c r="M1178" s="4"/>
      <c r="N1178" s="4" t="s">
        <v>22</v>
      </c>
      <c r="O1178" s="4" t="s">
        <v>23</v>
      </c>
      <c r="P1178" s="4" t="s">
        <v>27</v>
      </c>
      <c r="Q1178" s="4" t="s">
        <v>144</v>
      </c>
      <c r="R1178" s="21">
        <v>111</v>
      </c>
      <c r="S1178" s="22">
        <v>4</v>
      </c>
      <c r="T1178" s="32">
        <v>1</v>
      </c>
      <c r="V1178" t="s">
        <v>2913</v>
      </c>
      <c r="W1178" t="str">
        <f t="shared" si="36"/>
        <v>INTERIOR</v>
      </c>
      <c r="X1178" s="31" t="str">
        <f t="shared" si="37"/>
        <v>CENS_INTERIOR</v>
      </c>
      <c r="Y1178" s="35">
        <v>0.30499999999999999</v>
      </c>
      <c r="Z1178" s="8">
        <f>IFERROR(IFERROR(VLOOKUP(G1178,'IVSET-Escuelas'!A:F,4,FALSE),VLOOKUP(M1178,'IVSET-Fines'!F:L,7,FALSE)),"-")</f>
        <v>0.47190481424331671</v>
      </c>
    </row>
    <row r="1179" spans="1:26" ht="15" thickBot="1" x14ac:dyDescent="0.4">
      <c r="A1179" s="3" t="s">
        <v>2916</v>
      </c>
      <c r="B1179" s="3" t="s">
        <v>223</v>
      </c>
      <c r="C1179" s="3" t="s">
        <v>913</v>
      </c>
      <c r="D1179" s="3" t="s">
        <v>914</v>
      </c>
      <c r="E1179" s="3">
        <v>623961</v>
      </c>
      <c r="F1179" s="3">
        <v>0</v>
      </c>
      <c r="G1179" s="3" t="s">
        <v>917</v>
      </c>
      <c r="H1179" s="3" t="s">
        <v>20</v>
      </c>
      <c r="I1179" s="4" t="s">
        <v>142</v>
      </c>
      <c r="J1179" s="4" t="s">
        <v>21</v>
      </c>
      <c r="K1179" s="4"/>
      <c r="L1179" s="4" t="s">
        <v>240</v>
      </c>
      <c r="M1179" s="4"/>
      <c r="N1179" s="4" t="s">
        <v>22</v>
      </c>
      <c r="O1179" s="4" t="s">
        <v>23</v>
      </c>
      <c r="P1179" s="4" t="s">
        <v>27</v>
      </c>
      <c r="Q1179" s="4" t="s">
        <v>144</v>
      </c>
      <c r="R1179" s="21">
        <v>103</v>
      </c>
      <c r="S1179" s="22">
        <v>4</v>
      </c>
      <c r="T1179" s="32">
        <v>1</v>
      </c>
      <c r="V1179" t="s">
        <v>2913</v>
      </c>
      <c r="W1179" t="str">
        <f t="shared" si="36"/>
        <v>INTERIOR</v>
      </c>
      <c r="X1179" s="31" t="str">
        <f t="shared" si="37"/>
        <v>CENS_INTERIOR</v>
      </c>
      <c r="Y1179" s="35">
        <v>0.307</v>
      </c>
      <c r="Z1179" s="8">
        <f>IFERROR(IFERROR(VLOOKUP(G1179,'IVSET-Escuelas'!A:F,4,FALSE),VLOOKUP(M1179,'IVSET-Fines'!F:L,7,FALSE)),"-")</f>
        <v>0.42046496272087103</v>
      </c>
    </row>
    <row r="1180" spans="1:26" ht="15" thickBot="1" x14ac:dyDescent="0.4">
      <c r="A1180" s="3" t="s">
        <v>2916</v>
      </c>
      <c r="B1180" s="3" t="s">
        <v>206</v>
      </c>
      <c r="C1180" s="3" t="s">
        <v>1850</v>
      </c>
      <c r="D1180" s="3" t="s">
        <v>1851</v>
      </c>
      <c r="E1180" s="3">
        <v>624188</v>
      </c>
      <c r="F1180" s="3">
        <v>0</v>
      </c>
      <c r="G1180" s="3" t="s">
        <v>1856</v>
      </c>
      <c r="H1180" s="3" t="s">
        <v>20</v>
      </c>
      <c r="I1180" s="4" t="s">
        <v>142</v>
      </c>
      <c r="J1180" s="4" t="s">
        <v>21</v>
      </c>
      <c r="K1180" s="4"/>
      <c r="L1180" s="4" t="s">
        <v>1857</v>
      </c>
      <c r="M1180" s="4"/>
      <c r="N1180" s="4" t="s">
        <v>22</v>
      </c>
      <c r="O1180" s="4" t="s">
        <v>23</v>
      </c>
      <c r="P1180" s="4" t="s">
        <v>27</v>
      </c>
      <c r="Q1180" s="4" t="s">
        <v>144</v>
      </c>
      <c r="R1180" s="21">
        <v>171</v>
      </c>
      <c r="S1180" s="22">
        <v>7</v>
      </c>
      <c r="T1180" s="32">
        <v>1</v>
      </c>
      <c r="V1180" t="s">
        <v>2913</v>
      </c>
      <c r="W1180" t="str">
        <f t="shared" si="36"/>
        <v>INTERIOR</v>
      </c>
      <c r="X1180" s="31" t="str">
        <f t="shared" si="37"/>
        <v>CENS_INTERIOR</v>
      </c>
      <c r="Y1180" s="35">
        <v>0.31900000000000001</v>
      </c>
      <c r="Z1180" s="8">
        <f>IFERROR(IFERROR(VLOOKUP(G1180,'IVSET-Escuelas'!A:F,4,FALSE),VLOOKUP(M1180,'IVSET-Fines'!F:L,7,FALSE)),"-")</f>
        <v>0.29675281047821039</v>
      </c>
    </row>
    <row r="1181" spans="1:26" ht="15" thickBot="1" x14ac:dyDescent="0.4">
      <c r="A1181" s="5" t="s">
        <v>2916</v>
      </c>
      <c r="B1181" s="5" t="s">
        <v>140</v>
      </c>
      <c r="C1181" s="5" t="s">
        <v>2277</v>
      </c>
      <c r="D1181" s="5" t="s">
        <v>2278</v>
      </c>
      <c r="E1181" s="5">
        <v>623776</v>
      </c>
      <c r="F1181" s="5">
        <v>0</v>
      </c>
      <c r="G1181" s="5" t="s">
        <v>2316</v>
      </c>
      <c r="H1181" s="5" t="s">
        <v>20</v>
      </c>
      <c r="I1181" s="6" t="s">
        <v>142</v>
      </c>
      <c r="J1181" s="6" t="s">
        <v>21</v>
      </c>
      <c r="K1181" s="6"/>
      <c r="L1181" s="6" t="s">
        <v>2142</v>
      </c>
      <c r="M1181" s="6"/>
      <c r="N1181" s="6" t="s">
        <v>22</v>
      </c>
      <c r="O1181" s="6" t="s">
        <v>23</v>
      </c>
      <c r="P1181" s="6" t="s">
        <v>27</v>
      </c>
      <c r="Q1181" s="6" t="s">
        <v>144</v>
      </c>
      <c r="R1181" s="19">
        <v>65</v>
      </c>
      <c r="S1181" s="20">
        <v>3</v>
      </c>
      <c r="T1181" s="32">
        <v>1</v>
      </c>
      <c r="V1181" t="s">
        <v>2913</v>
      </c>
      <c r="W1181" t="str">
        <f t="shared" si="36"/>
        <v>INTERIOR</v>
      </c>
      <c r="X1181" s="31" t="str">
        <f t="shared" si="37"/>
        <v>CENS_INTERIOR</v>
      </c>
      <c r="Y1181" s="35">
        <v>0.32400000000000001</v>
      </c>
      <c r="Z1181" s="8">
        <f>IFERROR(IFERROR(VLOOKUP(G1181,'IVSET-Escuelas'!A:F,4,FALSE),VLOOKUP(M1181,'IVSET-Fines'!F:L,7,FALSE)),"-")</f>
        <v>0.42731514573097229</v>
      </c>
    </row>
    <row r="1182" spans="1:26" ht="15" thickBot="1" x14ac:dyDescent="0.4">
      <c r="A1182" s="3" t="s">
        <v>2916</v>
      </c>
      <c r="B1182" s="3" t="s">
        <v>203</v>
      </c>
      <c r="C1182" s="3" t="s">
        <v>450</v>
      </c>
      <c r="D1182" s="3" t="s">
        <v>452</v>
      </c>
      <c r="E1182" s="3">
        <v>604491</v>
      </c>
      <c r="F1182" s="3">
        <v>0</v>
      </c>
      <c r="G1182" s="3" t="s">
        <v>511</v>
      </c>
      <c r="H1182" s="3" t="s">
        <v>20</v>
      </c>
      <c r="I1182" s="4" t="s">
        <v>142</v>
      </c>
      <c r="J1182" s="4" t="s">
        <v>21</v>
      </c>
      <c r="K1182" s="4"/>
      <c r="L1182" s="4" t="s">
        <v>512</v>
      </c>
      <c r="M1182" s="4"/>
      <c r="N1182" s="4" t="s">
        <v>22</v>
      </c>
      <c r="O1182" s="4" t="s">
        <v>23</v>
      </c>
      <c r="P1182" s="4" t="s">
        <v>27</v>
      </c>
      <c r="Q1182" s="4" t="s">
        <v>144</v>
      </c>
      <c r="R1182" s="21">
        <v>216</v>
      </c>
      <c r="S1182" s="22">
        <v>12</v>
      </c>
      <c r="T1182" s="32">
        <v>1</v>
      </c>
      <c r="V1182" t="s">
        <v>2913</v>
      </c>
      <c r="W1182" t="str">
        <f t="shared" si="36"/>
        <v>INTERIOR</v>
      </c>
      <c r="X1182" s="31" t="str">
        <f t="shared" si="37"/>
        <v>CENS_INTERIOR</v>
      </c>
      <c r="Y1182" s="35">
        <v>0.32600000000000001</v>
      </c>
      <c r="Z1182" s="8">
        <f>IFERROR(IFERROR(VLOOKUP(G1182,'IVSET-Escuelas'!A:F,4,FALSE),VLOOKUP(M1182,'IVSET-Fines'!F:L,7,FALSE)),"-")</f>
        <v>0.12856380641460419</v>
      </c>
    </row>
    <row r="1183" spans="1:26" ht="15" thickBot="1" x14ac:dyDescent="0.4">
      <c r="A1183" s="5" t="s">
        <v>2916</v>
      </c>
      <c r="B1183" s="5" t="s">
        <v>135</v>
      </c>
      <c r="C1183" s="5" t="s">
        <v>1179</v>
      </c>
      <c r="D1183" s="5" t="s">
        <v>1180</v>
      </c>
      <c r="E1183" s="5">
        <v>622039</v>
      </c>
      <c r="F1183" s="5">
        <v>0</v>
      </c>
      <c r="G1183" s="5" t="s">
        <v>1182</v>
      </c>
      <c r="H1183" s="5" t="s">
        <v>20</v>
      </c>
      <c r="I1183" s="6" t="s">
        <v>142</v>
      </c>
      <c r="J1183" s="6" t="s">
        <v>21</v>
      </c>
      <c r="K1183" s="6"/>
      <c r="L1183" s="6" t="s">
        <v>1183</v>
      </c>
      <c r="M1183" s="6"/>
      <c r="N1183" s="6" t="s">
        <v>22</v>
      </c>
      <c r="O1183" s="6" t="s">
        <v>23</v>
      </c>
      <c r="P1183" s="6" t="s">
        <v>27</v>
      </c>
      <c r="Q1183" s="6" t="s">
        <v>144</v>
      </c>
      <c r="R1183" s="19">
        <v>61</v>
      </c>
      <c r="S1183" s="20">
        <v>3</v>
      </c>
      <c r="T1183" s="32">
        <v>1</v>
      </c>
      <c r="V1183" t="s">
        <v>2913</v>
      </c>
      <c r="W1183" t="str">
        <f t="shared" si="36"/>
        <v>INTERIOR</v>
      </c>
      <c r="X1183" s="31" t="str">
        <f t="shared" si="37"/>
        <v>CENS_INTERIOR</v>
      </c>
      <c r="Y1183" s="35">
        <v>0.34699999999999998</v>
      </c>
      <c r="Z1183" s="8">
        <f>IFERROR(IFERROR(VLOOKUP(G1183,'IVSET-Escuelas'!A:F,4,FALSE),VLOOKUP(M1183,'IVSET-Fines'!F:L,7,FALSE)),"-")</f>
        <v>0.40632188320159912</v>
      </c>
    </row>
    <row r="1184" spans="1:26" ht="15" thickBot="1" x14ac:dyDescent="0.4">
      <c r="A1184" s="5" t="s">
        <v>2916</v>
      </c>
      <c r="B1184" s="5" t="s">
        <v>352</v>
      </c>
      <c r="C1184" s="5" t="s">
        <v>1924</v>
      </c>
      <c r="D1184" s="5" t="s">
        <v>1925</v>
      </c>
      <c r="E1184" s="5">
        <v>606769</v>
      </c>
      <c r="F1184" s="5">
        <v>0</v>
      </c>
      <c r="G1184" s="5" t="s">
        <v>1943</v>
      </c>
      <c r="H1184" s="5" t="s">
        <v>20</v>
      </c>
      <c r="I1184" s="6" t="s">
        <v>142</v>
      </c>
      <c r="J1184" s="6" t="s">
        <v>21</v>
      </c>
      <c r="K1184" s="6"/>
      <c r="L1184" s="6" t="s">
        <v>335</v>
      </c>
      <c r="M1184" s="6"/>
      <c r="N1184" s="6" t="s">
        <v>22</v>
      </c>
      <c r="O1184" s="6" t="s">
        <v>23</v>
      </c>
      <c r="P1184" s="6" t="s">
        <v>27</v>
      </c>
      <c r="Q1184" s="6" t="s">
        <v>144</v>
      </c>
      <c r="R1184" s="19">
        <v>162</v>
      </c>
      <c r="S1184" s="20">
        <v>8</v>
      </c>
      <c r="T1184" s="32">
        <v>1</v>
      </c>
      <c r="V1184" t="s">
        <v>2913</v>
      </c>
      <c r="W1184" t="str">
        <f t="shared" si="36"/>
        <v>INTERIOR</v>
      </c>
      <c r="X1184" s="31" t="str">
        <f t="shared" si="37"/>
        <v>CENS_INTERIOR</v>
      </c>
      <c r="Y1184" s="35">
        <v>0.35099999999999998</v>
      </c>
      <c r="Z1184" s="8">
        <f>IFERROR(IFERROR(VLOOKUP(G1184,'IVSET-Escuelas'!A:F,4,FALSE),VLOOKUP(M1184,'IVSET-Fines'!F:L,7,FALSE)),"-")</f>
        <v>0.24678853154182431</v>
      </c>
    </row>
    <row r="1185" spans="1:26" ht="15" thickBot="1" x14ac:dyDescent="0.4">
      <c r="A1185" s="3" t="s">
        <v>2916</v>
      </c>
      <c r="B1185" s="3" t="s">
        <v>223</v>
      </c>
      <c r="C1185" s="3" t="s">
        <v>714</v>
      </c>
      <c r="D1185" s="3" t="s">
        <v>715</v>
      </c>
      <c r="E1185" s="3">
        <v>623833</v>
      </c>
      <c r="F1185" s="3">
        <v>0</v>
      </c>
      <c r="G1185" s="3" t="s">
        <v>724</v>
      </c>
      <c r="H1185" s="3" t="s">
        <v>20</v>
      </c>
      <c r="I1185" s="4" t="s">
        <v>142</v>
      </c>
      <c r="J1185" s="4" t="s">
        <v>21</v>
      </c>
      <c r="K1185" s="4"/>
      <c r="L1185" s="4" t="s">
        <v>335</v>
      </c>
      <c r="M1185" s="4"/>
      <c r="N1185" s="4" t="s">
        <v>22</v>
      </c>
      <c r="O1185" s="4" t="s">
        <v>23</v>
      </c>
      <c r="P1185" s="4" t="s">
        <v>27</v>
      </c>
      <c r="Q1185" s="4" t="s">
        <v>144</v>
      </c>
      <c r="R1185" s="21">
        <v>30</v>
      </c>
      <c r="S1185" s="22">
        <v>3</v>
      </c>
      <c r="T1185" s="32">
        <v>1</v>
      </c>
      <c r="V1185" t="s">
        <v>2913</v>
      </c>
      <c r="W1185" t="str">
        <f t="shared" si="36"/>
        <v>INTERIOR</v>
      </c>
      <c r="X1185" s="31" t="str">
        <f t="shared" si="37"/>
        <v>CENS_INTERIOR</v>
      </c>
      <c r="Y1185" s="35">
        <v>0.35799999999999998</v>
      </c>
      <c r="Z1185" s="8">
        <f>IFERROR(IFERROR(VLOOKUP(G1185,'IVSET-Escuelas'!A:F,4,FALSE),VLOOKUP(M1185,'IVSET-Fines'!F:L,7,FALSE)),"-")</f>
        <v>0.23795653879642489</v>
      </c>
    </row>
    <row r="1186" spans="1:26" ht="15" thickBot="1" x14ac:dyDescent="0.4">
      <c r="A1186" s="5" t="s">
        <v>2916</v>
      </c>
      <c r="B1186" s="5" t="s">
        <v>352</v>
      </c>
      <c r="C1186" s="5" t="s">
        <v>349</v>
      </c>
      <c r="D1186" s="5" t="s">
        <v>2397</v>
      </c>
      <c r="E1186" s="5">
        <v>623821</v>
      </c>
      <c r="F1186" s="5">
        <v>0</v>
      </c>
      <c r="G1186" s="5" t="s">
        <v>2418</v>
      </c>
      <c r="H1186" s="5" t="s">
        <v>20</v>
      </c>
      <c r="I1186" s="6" t="s">
        <v>142</v>
      </c>
      <c r="J1186" s="6" t="s">
        <v>21</v>
      </c>
      <c r="K1186" s="6"/>
      <c r="L1186" s="6" t="s">
        <v>341</v>
      </c>
      <c r="M1186" s="6"/>
      <c r="N1186" s="6" t="s">
        <v>22</v>
      </c>
      <c r="O1186" s="6" t="s">
        <v>23</v>
      </c>
      <c r="P1186" s="6" t="s">
        <v>27</v>
      </c>
      <c r="Q1186" s="6" t="s">
        <v>144</v>
      </c>
      <c r="R1186" s="19">
        <v>35</v>
      </c>
      <c r="S1186" s="20">
        <v>3</v>
      </c>
      <c r="T1186" s="32">
        <v>1</v>
      </c>
      <c r="V1186" t="s">
        <v>2913</v>
      </c>
      <c r="W1186" t="str">
        <f t="shared" si="36"/>
        <v>INTERIOR</v>
      </c>
      <c r="X1186" s="31" t="str">
        <f t="shared" si="37"/>
        <v>CENS_INTERIOR</v>
      </c>
      <c r="Y1186" s="35">
        <v>0.36399999999999999</v>
      </c>
      <c r="Z1186" s="8">
        <f>IFERROR(IFERROR(VLOOKUP(G1186,'IVSET-Escuelas'!A:F,4,FALSE),VLOOKUP(M1186,'IVSET-Fines'!F:L,7,FALSE)),"-")</f>
        <v>0.47328761219978333</v>
      </c>
    </row>
    <row r="1187" spans="1:26" ht="15" thickBot="1" x14ac:dyDescent="0.4">
      <c r="A1187" s="5" t="s">
        <v>2916</v>
      </c>
      <c r="B1187" s="5" t="s">
        <v>410</v>
      </c>
      <c r="C1187" s="5" t="s">
        <v>423</v>
      </c>
      <c r="D1187" s="5" t="s">
        <v>425</v>
      </c>
      <c r="E1187" s="5">
        <v>623996</v>
      </c>
      <c r="F1187" s="5">
        <v>0</v>
      </c>
      <c r="G1187" s="5" t="s">
        <v>430</v>
      </c>
      <c r="H1187" s="5" t="s">
        <v>20</v>
      </c>
      <c r="I1187" s="6" t="s">
        <v>142</v>
      </c>
      <c r="J1187" s="6" t="s">
        <v>21</v>
      </c>
      <c r="K1187" s="6"/>
      <c r="L1187" s="6" t="s">
        <v>240</v>
      </c>
      <c r="M1187" s="6"/>
      <c r="N1187" s="6" t="s">
        <v>22</v>
      </c>
      <c r="O1187" s="6" t="s">
        <v>23</v>
      </c>
      <c r="P1187" s="6" t="s">
        <v>27</v>
      </c>
      <c r="Q1187" s="6" t="s">
        <v>144</v>
      </c>
      <c r="R1187" s="19">
        <v>77</v>
      </c>
      <c r="S1187" s="20">
        <v>3</v>
      </c>
      <c r="T1187" s="32">
        <v>1</v>
      </c>
      <c r="V1187" t="s">
        <v>2913</v>
      </c>
      <c r="W1187" t="str">
        <f t="shared" si="36"/>
        <v>INTERIOR</v>
      </c>
      <c r="X1187" s="31" t="str">
        <f t="shared" si="37"/>
        <v>CENS_INTERIOR</v>
      </c>
      <c r="Y1187" s="35">
        <v>0.374</v>
      </c>
      <c r="Z1187" s="8">
        <f>IFERROR(IFERROR(VLOOKUP(G1187,'IVSET-Escuelas'!A:F,4,FALSE),VLOOKUP(M1187,'IVSET-Fines'!F:L,7,FALSE)),"-")</f>
        <v>0.2291464954614639</v>
      </c>
    </row>
    <row r="1188" spans="1:26" ht="15" thickBot="1" x14ac:dyDescent="0.4">
      <c r="A1188" s="3" t="s">
        <v>2916</v>
      </c>
      <c r="B1188" s="3" t="s">
        <v>223</v>
      </c>
      <c r="C1188" s="3" t="s">
        <v>1205</v>
      </c>
      <c r="D1188" s="3" t="s">
        <v>2075</v>
      </c>
      <c r="E1188" s="3">
        <v>601202</v>
      </c>
      <c r="F1188" s="3">
        <v>0</v>
      </c>
      <c r="G1188" s="3" t="s">
        <v>2078</v>
      </c>
      <c r="H1188" s="3" t="s">
        <v>20</v>
      </c>
      <c r="I1188" s="4" t="s">
        <v>142</v>
      </c>
      <c r="J1188" s="4" t="s">
        <v>21</v>
      </c>
      <c r="K1188" s="4"/>
      <c r="L1188" s="4" t="s">
        <v>240</v>
      </c>
      <c r="M1188" s="4"/>
      <c r="N1188" s="4" t="s">
        <v>200</v>
      </c>
      <c r="O1188" s="4" t="s">
        <v>23</v>
      </c>
      <c r="P1188" s="4" t="s">
        <v>27</v>
      </c>
      <c r="Q1188" s="4" t="s">
        <v>144</v>
      </c>
      <c r="R1188" s="21">
        <v>22</v>
      </c>
      <c r="S1188" s="22">
        <v>3</v>
      </c>
      <c r="T1188" s="32">
        <v>1</v>
      </c>
      <c r="V1188" t="s">
        <v>2913</v>
      </c>
      <c r="W1188" t="str">
        <f t="shared" si="36"/>
        <v>INTERIOR</v>
      </c>
      <c r="X1188" s="31" t="str">
        <f t="shared" si="37"/>
        <v>CENS_INTERIOR</v>
      </c>
      <c r="Y1188" s="35">
        <v>0.38</v>
      </c>
      <c r="Z1188" s="8">
        <f>IFERROR(IFERROR(VLOOKUP(G1188,'IVSET-Escuelas'!A:F,4,FALSE),VLOOKUP(M1188,'IVSET-Fines'!F:L,7,FALSE)),"-")</f>
        <v>0.15071648359298709</v>
      </c>
    </row>
    <row r="1189" spans="1:26" ht="15" thickBot="1" x14ac:dyDescent="0.4">
      <c r="A1189" s="5" t="s">
        <v>2916</v>
      </c>
      <c r="B1189" s="5" t="s">
        <v>203</v>
      </c>
      <c r="C1189" s="5" t="s">
        <v>450</v>
      </c>
      <c r="D1189" s="5" t="s">
        <v>452</v>
      </c>
      <c r="E1189" s="5">
        <v>623829</v>
      </c>
      <c r="F1189" s="5">
        <v>0</v>
      </c>
      <c r="G1189" s="5" t="s">
        <v>509</v>
      </c>
      <c r="H1189" s="5" t="s">
        <v>20</v>
      </c>
      <c r="I1189" s="6" t="s">
        <v>142</v>
      </c>
      <c r="J1189" s="6" t="s">
        <v>21</v>
      </c>
      <c r="K1189" s="6"/>
      <c r="L1189" s="6" t="s">
        <v>510</v>
      </c>
      <c r="M1189" s="6"/>
      <c r="N1189" s="6" t="s">
        <v>22</v>
      </c>
      <c r="O1189" s="6" t="s">
        <v>23</v>
      </c>
      <c r="P1189" s="6" t="s">
        <v>27</v>
      </c>
      <c r="Q1189" s="6" t="s">
        <v>144</v>
      </c>
      <c r="R1189" s="19">
        <v>69</v>
      </c>
      <c r="S1189" s="20">
        <v>3</v>
      </c>
      <c r="T1189" s="32">
        <v>1</v>
      </c>
      <c r="V1189" t="s">
        <v>2913</v>
      </c>
      <c r="W1189" t="str">
        <f t="shared" si="36"/>
        <v>INTERIOR</v>
      </c>
      <c r="X1189" s="31" t="str">
        <f t="shared" si="37"/>
        <v>CENS_INTERIOR</v>
      </c>
      <c r="Y1189" s="35">
        <v>0.38500000000000001</v>
      </c>
      <c r="Z1189" s="8">
        <f>IFERROR(IFERROR(VLOOKUP(G1189,'IVSET-Escuelas'!A:F,4,FALSE),VLOOKUP(M1189,'IVSET-Fines'!F:L,7,FALSE)),"-")</f>
        <v>0.2734563946723938</v>
      </c>
    </row>
    <row r="1190" spans="1:26" ht="15" thickBot="1" x14ac:dyDescent="0.4">
      <c r="A1190" s="5" t="s">
        <v>2916</v>
      </c>
      <c r="B1190" s="5" t="s">
        <v>203</v>
      </c>
      <c r="C1190" s="5" t="s">
        <v>520</v>
      </c>
      <c r="D1190" s="5" t="s">
        <v>2745</v>
      </c>
      <c r="E1190" s="5">
        <v>622043</v>
      </c>
      <c r="F1190" s="5">
        <v>0</v>
      </c>
      <c r="G1190" s="5" t="s">
        <v>2748</v>
      </c>
      <c r="H1190" s="5" t="s">
        <v>20</v>
      </c>
      <c r="I1190" s="6" t="s">
        <v>142</v>
      </c>
      <c r="J1190" s="6" t="s">
        <v>21</v>
      </c>
      <c r="K1190" s="6"/>
      <c r="L1190" s="6" t="s">
        <v>400</v>
      </c>
      <c r="M1190" s="6"/>
      <c r="N1190" s="6" t="s">
        <v>22</v>
      </c>
      <c r="O1190" s="6" t="s">
        <v>23</v>
      </c>
      <c r="P1190" s="6" t="s">
        <v>27</v>
      </c>
      <c r="Q1190" s="6" t="s">
        <v>144</v>
      </c>
      <c r="R1190" s="19">
        <v>48</v>
      </c>
      <c r="S1190" s="20">
        <v>3</v>
      </c>
      <c r="T1190" s="32">
        <v>1</v>
      </c>
      <c r="V1190" t="s">
        <v>2913</v>
      </c>
      <c r="W1190" t="str">
        <f t="shared" si="36"/>
        <v>INTERIOR</v>
      </c>
      <c r="X1190" s="31" t="str">
        <f t="shared" si="37"/>
        <v>CENS_INTERIOR</v>
      </c>
      <c r="Y1190" s="35">
        <v>0.38600000000000001</v>
      </c>
      <c r="Z1190" s="8">
        <f>IFERROR(IFERROR(VLOOKUP(G1190,'IVSET-Escuelas'!A:F,4,FALSE),VLOOKUP(M1190,'IVSET-Fines'!F:L,7,FALSE)),"-")</f>
        <v>0.20199780166149139</v>
      </c>
    </row>
    <row r="1191" spans="1:26" ht="15" thickBot="1" x14ac:dyDescent="0.4">
      <c r="A1191" s="5" t="s">
        <v>2916</v>
      </c>
      <c r="B1191" s="5" t="s">
        <v>217</v>
      </c>
      <c r="C1191" s="5" t="s">
        <v>2206</v>
      </c>
      <c r="D1191" s="5" t="s">
        <v>2207</v>
      </c>
      <c r="E1191" s="5">
        <v>623784</v>
      </c>
      <c r="F1191" s="5">
        <v>0</v>
      </c>
      <c r="G1191" s="5" t="s">
        <v>2210</v>
      </c>
      <c r="H1191" s="5" t="s">
        <v>20</v>
      </c>
      <c r="I1191" s="6" t="s">
        <v>142</v>
      </c>
      <c r="J1191" s="6" t="s">
        <v>21</v>
      </c>
      <c r="K1191" s="6"/>
      <c r="L1191" s="6" t="s">
        <v>251</v>
      </c>
      <c r="M1191" s="6"/>
      <c r="N1191" s="6" t="s">
        <v>22</v>
      </c>
      <c r="O1191" s="6" t="s">
        <v>23</v>
      </c>
      <c r="P1191" s="6" t="s">
        <v>27</v>
      </c>
      <c r="Q1191" s="6" t="s">
        <v>144</v>
      </c>
      <c r="R1191" s="19">
        <v>76</v>
      </c>
      <c r="S1191" s="20">
        <v>3</v>
      </c>
      <c r="T1191" s="32">
        <v>1</v>
      </c>
      <c r="V1191" t="s">
        <v>2913</v>
      </c>
      <c r="W1191" t="str">
        <f t="shared" si="36"/>
        <v>INTERIOR</v>
      </c>
      <c r="X1191" s="31" t="str">
        <f t="shared" si="37"/>
        <v>CENS_INTERIOR</v>
      </c>
      <c r="Y1191" s="35">
        <v>0.40100000000000002</v>
      </c>
      <c r="Z1191" s="8">
        <f>IFERROR(IFERROR(VLOOKUP(G1191,'IVSET-Escuelas'!A:F,4,FALSE),VLOOKUP(M1191,'IVSET-Fines'!F:L,7,FALSE)),"-")</f>
        <v>0.27151507139205933</v>
      </c>
    </row>
    <row r="1192" spans="1:26" ht="15" thickBot="1" x14ac:dyDescent="0.4">
      <c r="A1192" s="3" t="s">
        <v>2916</v>
      </c>
      <c r="B1192" s="3" t="s">
        <v>516</v>
      </c>
      <c r="C1192" s="3" t="s">
        <v>2179</v>
      </c>
      <c r="D1192" s="3" t="s">
        <v>2180</v>
      </c>
      <c r="E1192" s="3">
        <v>624357</v>
      </c>
      <c r="F1192" s="3">
        <v>0</v>
      </c>
      <c r="G1192" s="3" t="s">
        <v>2183</v>
      </c>
      <c r="H1192" s="3" t="s">
        <v>20</v>
      </c>
      <c r="I1192" s="4" t="s">
        <v>142</v>
      </c>
      <c r="J1192" s="4" t="s">
        <v>21</v>
      </c>
      <c r="K1192" s="4"/>
      <c r="L1192" s="4" t="s">
        <v>240</v>
      </c>
      <c r="M1192" s="4"/>
      <c r="N1192" s="4" t="s">
        <v>22</v>
      </c>
      <c r="O1192" s="4" t="s">
        <v>23</v>
      </c>
      <c r="P1192" s="4" t="s">
        <v>27</v>
      </c>
      <c r="Q1192" s="4" t="s">
        <v>144</v>
      </c>
      <c r="R1192" s="21">
        <v>59</v>
      </c>
      <c r="S1192" s="22">
        <v>3</v>
      </c>
      <c r="T1192" s="32">
        <v>1</v>
      </c>
      <c r="V1192" t="s">
        <v>2913</v>
      </c>
      <c r="W1192" t="str">
        <f t="shared" si="36"/>
        <v>INTERIOR</v>
      </c>
      <c r="X1192" s="31" t="str">
        <f t="shared" si="37"/>
        <v>CENS_INTERIOR</v>
      </c>
      <c r="Y1192" s="35">
        <v>0.40600000000000003</v>
      </c>
      <c r="Z1192" s="8">
        <f>IFERROR(IFERROR(VLOOKUP(G1192,'IVSET-Escuelas'!A:F,4,FALSE),VLOOKUP(M1192,'IVSET-Fines'!F:L,7,FALSE)),"-")</f>
        <v>0.3891603946685791</v>
      </c>
    </row>
    <row r="1193" spans="1:26" ht="15" thickBot="1" x14ac:dyDescent="0.4">
      <c r="A1193" s="5" t="s">
        <v>2916</v>
      </c>
      <c r="B1193" s="5" t="s">
        <v>221</v>
      </c>
      <c r="C1193" s="5" t="s">
        <v>558</v>
      </c>
      <c r="D1193" s="5" t="s">
        <v>1960</v>
      </c>
      <c r="E1193" s="5">
        <v>623835</v>
      </c>
      <c r="F1193" s="5">
        <v>0</v>
      </c>
      <c r="G1193" s="5" t="s">
        <v>1982</v>
      </c>
      <c r="H1193" s="5" t="s">
        <v>20</v>
      </c>
      <c r="I1193" s="6" t="s">
        <v>142</v>
      </c>
      <c r="J1193" s="6" t="s">
        <v>21</v>
      </c>
      <c r="K1193" s="6"/>
      <c r="L1193" s="6" t="s">
        <v>335</v>
      </c>
      <c r="M1193" s="6"/>
      <c r="N1193" s="6" t="s">
        <v>22</v>
      </c>
      <c r="O1193" s="6" t="s">
        <v>23</v>
      </c>
      <c r="P1193" s="6" t="s">
        <v>27</v>
      </c>
      <c r="Q1193" s="6" t="s">
        <v>144</v>
      </c>
      <c r="R1193" s="19">
        <v>90</v>
      </c>
      <c r="S1193" s="20">
        <v>3</v>
      </c>
      <c r="T1193" s="32">
        <v>1</v>
      </c>
      <c r="V1193" t="s">
        <v>2913</v>
      </c>
      <c r="W1193" t="str">
        <f t="shared" si="36"/>
        <v>INTERIOR</v>
      </c>
      <c r="X1193" s="31" t="str">
        <f t="shared" si="37"/>
        <v>CENS_INTERIOR</v>
      </c>
      <c r="Y1193" s="35">
        <v>0.40699999999999997</v>
      </c>
      <c r="Z1193" s="8">
        <f>IFERROR(IFERROR(VLOOKUP(G1193,'IVSET-Escuelas'!A:F,4,FALSE),VLOOKUP(M1193,'IVSET-Fines'!F:L,7,FALSE)),"-")</f>
        <v>0.34677273035049438</v>
      </c>
    </row>
    <row r="1194" spans="1:26" ht="15" thickBot="1" x14ac:dyDescent="0.4">
      <c r="A1194" s="5" t="s">
        <v>2916</v>
      </c>
      <c r="B1194" s="5" t="s">
        <v>225</v>
      </c>
      <c r="C1194" s="5" t="s">
        <v>942</v>
      </c>
      <c r="D1194" s="5" t="s">
        <v>943</v>
      </c>
      <c r="E1194" s="5">
        <v>604914</v>
      </c>
      <c r="F1194" s="5">
        <v>0</v>
      </c>
      <c r="G1194" s="5" t="s">
        <v>1031</v>
      </c>
      <c r="H1194" s="5" t="s">
        <v>20</v>
      </c>
      <c r="I1194" s="6" t="s">
        <v>142</v>
      </c>
      <c r="J1194" s="6" t="s">
        <v>21</v>
      </c>
      <c r="K1194" s="6"/>
      <c r="L1194" s="6" t="s">
        <v>1032</v>
      </c>
      <c r="M1194" s="6"/>
      <c r="N1194" s="6" t="s">
        <v>22</v>
      </c>
      <c r="O1194" s="6" t="s">
        <v>23</v>
      </c>
      <c r="P1194" s="6" t="s">
        <v>27</v>
      </c>
      <c r="Q1194" s="6" t="s">
        <v>144</v>
      </c>
      <c r="R1194" s="19">
        <v>417</v>
      </c>
      <c r="S1194" s="20">
        <v>9</v>
      </c>
      <c r="T1194" s="32">
        <v>1</v>
      </c>
      <c r="V1194" t="s">
        <v>2913</v>
      </c>
      <c r="W1194" t="str">
        <f t="shared" si="36"/>
        <v>INTERIOR</v>
      </c>
      <c r="X1194" s="31" t="str">
        <f t="shared" si="37"/>
        <v>CENS_INTERIOR</v>
      </c>
      <c r="Y1194" s="35">
        <v>0.40799999999999997</v>
      </c>
      <c r="Z1194" s="8">
        <f>IFERROR(IFERROR(VLOOKUP(G1194,'IVSET-Escuelas'!A:F,4,FALSE),VLOOKUP(M1194,'IVSET-Fines'!F:L,7,FALSE)),"-")</f>
        <v>0.57724106311798096</v>
      </c>
    </row>
    <row r="1195" spans="1:26" ht="15" thickBot="1" x14ac:dyDescent="0.4">
      <c r="A1195" s="3" t="s">
        <v>2916</v>
      </c>
      <c r="B1195" s="3" t="s">
        <v>225</v>
      </c>
      <c r="C1195" s="3" t="s">
        <v>942</v>
      </c>
      <c r="D1195" s="3" t="s">
        <v>943</v>
      </c>
      <c r="E1195" s="3">
        <v>623807</v>
      </c>
      <c r="F1195" s="3">
        <v>0</v>
      </c>
      <c r="G1195" s="3" t="s">
        <v>1046</v>
      </c>
      <c r="H1195" s="3" t="s">
        <v>20</v>
      </c>
      <c r="I1195" s="4" t="s">
        <v>142</v>
      </c>
      <c r="J1195" s="4" t="s">
        <v>21</v>
      </c>
      <c r="K1195" s="4"/>
      <c r="L1195" s="4" t="s">
        <v>1047</v>
      </c>
      <c r="M1195" s="4"/>
      <c r="N1195" s="4" t="s">
        <v>22</v>
      </c>
      <c r="O1195" s="4" t="s">
        <v>23</v>
      </c>
      <c r="P1195" s="4" t="s">
        <v>27</v>
      </c>
      <c r="Q1195" s="4" t="s">
        <v>144</v>
      </c>
      <c r="R1195" s="21">
        <v>100</v>
      </c>
      <c r="S1195" s="22">
        <v>6</v>
      </c>
      <c r="T1195" s="32">
        <v>1</v>
      </c>
      <c r="V1195" t="s">
        <v>2913</v>
      </c>
      <c r="W1195" t="str">
        <f t="shared" si="36"/>
        <v>INTERIOR</v>
      </c>
      <c r="X1195" s="31" t="str">
        <f t="shared" si="37"/>
        <v>CENS_INTERIOR</v>
      </c>
      <c r="Y1195" s="35">
        <v>0.40799999999999997</v>
      </c>
      <c r="Z1195" s="8">
        <f>IFERROR(IFERROR(VLOOKUP(G1195,'IVSET-Escuelas'!A:F,4,FALSE),VLOOKUP(M1195,'IVSET-Fines'!F:L,7,FALSE)),"-")</f>
        <v>0.7626461386680603</v>
      </c>
    </row>
    <row r="1196" spans="1:26" ht="15" thickBot="1" x14ac:dyDescent="0.4">
      <c r="A1196" s="3" t="s">
        <v>2916</v>
      </c>
      <c r="B1196" s="3" t="s">
        <v>135</v>
      </c>
      <c r="C1196" s="3" t="s">
        <v>1217</v>
      </c>
      <c r="D1196" s="3" t="s">
        <v>1218</v>
      </c>
      <c r="E1196" s="3">
        <v>605568</v>
      </c>
      <c r="F1196" s="3">
        <v>0</v>
      </c>
      <c r="G1196" s="3" t="s">
        <v>1238</v>
      </c>
      <c r="H1196" s="3" t="s">
        <v>20</v>
      </c>
      <c r="I1196" s="4" t="s">
        <v>142</v>
      </c>
      <c r="J1196" s="4" t="s">
        <v>21</v>
      </c>
      <c r="K1196" s="4"/>
      <c r="L1196" s="4" t="s">
        <v>448</v>
      </c>
      <c r="M1196" s="4"/>
      <c r="N1196" s="4" t="s">
        <v>22</v>
      </c>
      <c r="O1196" s="4" t="s">
        <v>23</v>
      </c>
      <c r="P1196" s="4" t="s">
        <v>27</v>
      </c>
      <c r="Q1196" s="4" t="s">
        <v>144</v>
      </c>
      <c r="R1196" s="21">
        <v>90</v>
      </c>
      <c r="S1196" s="22">
        <v>3</v>
      </c>
      <c r="T1196" s="32">
        <v>1</v>
      </c>
      <c r="V1196" t="s">
        <v>2913</v>
      </c>
      <c r="W1196" t="str">
        <f t="shared" si="36"/>
        <v>INTERIOR</v>
      </c>
      <c r="X1196" s="31" t="str">
        <f t="shared" si="37"/>
        <v>CENS_INTERIOR</v>
      </c>
      <c r="Y1196" s="35">
        <v>0.41299999999999998</v>
      </c>
      <c r="Z1196" s="8">
        <f>IFERROR(IFERROR(VLOOKUP(G1196,'IVSET-Escuelas'!A:F,4,FALSE),VLOOKUP(M1196,'IVSET-Fines'!F:L,7,FALSE)),"-")</f>
        <v>0.47954055666923517</v>
      </c>
    </row>
    <row r="1197" spans="1:26" ht="15" thickBot="1" x14ac:dyDescent="0.4">
      <c r="A1197" s="5" t="s">
        <v>2916</v>
      </c>
      <c r="B1197" s="5" t="s">
        <v>135</v>
      </c>
      <c r="C1197" s="5" t="s">
        <v>1217</v>
      </c>
      <c r="D1197" s="5" t="s">
        <v>1218</v>
      </c>
      <c r="E1197" s="5">
        <v>624029</v>
      </c>
      <c r="F1197" s="5">
        <v>0</v>
      </c>
      <c r="G1197" s="5" t="s">
        <v>1241</v>
      </c>
      <c r="H1197" s="5" t="s">
        <v>20</v>
      </c>
      <c r="I1197" s="6" t="s">
        <v>142</v>
      </c>
      <c r="J1197" s="6" t="s">
        <v>21</v>
      </c>
      <c r="K1197" s="6"/>
      <c r="L1197" s="6" t="s">
        <v>1242</v>
      </c>
      <c r="M1197" s="6"/>
      <c r="N1197" s="6" t="s">
        <v>22</v>
      </c>
      <c r="O1197" s="6" t="s">
        <v>23</v>
      </c>
      <c r="P1197" s="6" t="s">
        <v>27</v>
      </c>
      <c r="Q1197" s="6" t="s">
        <v>144</v>
      </c>
      <c r="R1197" s="19">
        <v>214</v>
      </c>
      <c r="S1197" s="20">
        <v>13</v>
      </c>
      <c r="T1197" s="32">
        <v>1</v>
      </c>
      <c r="V1197" t="s">
        <v>2913</v>
      </c>
      <c r="W1197" t="str">
        <f t="shared" si="36"/>
        <v>INTERIOR</v>
      </c>
      <c r="X1197" s="31" t="str">
        <f t="shared" si="37"/>
        <v>CENS_INTERIOR</v>
      </c>
      <c r="Y1197" s="35">
        <v>0.41299999999999998</v>
      </c>
      <c r="Z1197" s="8">
        <f>IFERROR(IFERROR(VLOOKUP(G1197,'IVSET-Escuelas'!A:F,4,FALSE),VLOOKUP(M1197,'IVSET-Fines'!F:L,7,FALSE)),"-")</f>
        <v>0.51947402954101563</v>
      </c>
    </row>
    <row r="1198" spans="1:26" ht="15" thickBot="1" x14ac:dyDescent="0.4">
      <c r="A1198" s="5" t="s">
        <v>2916</v>
      </c>
      <c r="B1198" s="5" t="s">
        <v>598</v>
      </c>
      <c r="C1198" s="5" t="s">
        <v>709</v>
      </c>
      <c r="D1198" s="5" t="s">
        <v>710</v>
      </c>
      <c r="E1198" s="5">
        <v>622381</v>
      </c>
      <c r="F1198" s="5">
        <v>0</v>
      </c>
      <c r="G1198" s="5" t="s">
        <v>713</v>
      </c>
      <c r="H1198" s="5" t="s">
        <v>20</v>
      </c>
      <c r="I1198" s="6" t="s">
        <v>142</v>
      </c>
      <c r="J1198" s="6" t="s">
        <v>21</v>
      </c>
      <c r="K1198" s="6"/>
      <c r="L1198" s="6" t="s">
        <v>400</v>
      </c>
      <c r="M1198" s="6"/>
      <c r="N1198" s="6" t="s">
        <v>22</v>
      </c>
      <c r="O1198" s="6" t="s">
        <v>23</v>
      </c>
      <c r="P1198" s="6" t="s">
        <v>27</v>
      </c>
      <c r="Q1198" s="6" t="s">
        <v>144</v>
      </c>
      <c r="R1198" s="19">
        <v>194</v>
      </c>
      <c r="S1198" s="20">
        <v>10</v>
      </c>
      <c r="T1198" s="32">
        <v>1</v>
      </c>
      <c r="V1198" t="s">
        <v>2913</v>
      </c>
      <c r="W1198" t="str">
        <f t="shared" si="36"/>
        <v>INTERIOR</v>
      </c>
      <c r="X1198" s="31" t="str">
        <f t="shared" si="37"/>
        <v>CENS_INTERIOR</v>
      </c>
      <c r="Y1198" s="35">
        <v>0.41899999999999998</v>
      </c>
      <c r="Z1198" s="8">
        <f>IFERROR(IFERROR(VLOOKUP(G1198,'IVSET-Escuelas'!A:F,4,FALSE),VLOOKUP(M1198,'IVSET-Fines'!F:L,7,FALSE)),"-")</f>
        <v>0.35536754131317139</v>
      </c>
    </row>
    <row r="1199" spans="1:26" ht="15" thickBot="1" x14ac:dyDescent="0.4">
      <c r="A1199" s="3" t="s">
        <v>2916</v>
      </c>
      <c r="B1199" s="3" t="s">
        <v>352</v>
      </c>
      <c r="C1199" s="3" t="s">
        <v>1924</v>
      </c>
      <c r="D1199" s="3" t="s">
        <v>1925</v>
      </c>
      <c r="E1199" s="3">
        <v>607557</v>
      </c>
      <c r="F1199" s="3">
        <v>0</v>
      </c>
      <c r="G1199" s="3" t="s">
        <v>1944</v>
      </c>
      <c r="H1199" s="3" t="s">
        <v>20</v>
      </c>
      <c r="I1199" s="4" t="s">
        <v>142</v>
      </c>
      <c r="J1199" s="4" t="s">
        <v>21</v>
      </c>
      <c r="K1199" s="4"/>
      <c r="L1199" s="4" t="s">
        <v>337</v>
      </c>
      <c r="M1199" s="4"/>
      <c r="N1199" s="4" t="s">
        <v>22</v>
      </c>
      <c r="O1199" s="4" t="s">
        <v>23</v>
      </c>
      <c r="P1199" s="4" t="s">
        <v>27</v>
      </c>
      <c r="Q1199" s="4" t="s">
        <v>144</v>
      </c>
      <c r="R1199" s="21">
        <v>50</v>
      </c>
      <c r="S1199" s="22">
        <v>3</v>
      </c>
      <c r="T1199" s="32">
        <v>1</v>
      </c>
      <c r="V1199" t="s">
        <v>2913</v>
      </c>
      <c r="W1199" t="str">
        <f t="shared" si="36"/>
        <v>INTERIOR</v>
      </c>
      <c r="X1199" s="31" t="str">
        <f t="shared" si="37"/>
        <v>CENS_INTERIOR</v>
      </c>
      <c r="Y1199" s="35">
        <v>0.442</v>
      </c>
      <c r="Z1199" s="8">
        <f>IFERROR(IFERROR(VLOOKUP(G1199,'IVSET-Escuelas'!A:F,4,FALSE),VLOOKUP(M1199,'IVSET-Fines'!F:L,7,FALSE)),"-")</f>
        <v>0.3989129364490509</v>
      </c>
    </row>
    <row r="1200" spans="1:26" ht="15" thickBot="1" x14ac:dyDescent="0.4">
      <c r="A1200" s="5" t="s">
        <v>2916</v>
      </c>
      <c r="B1200" s="5" t="s">
        <v>217</v>
      </c>
      <c r="C1200" s="5" t="s">
        <v>674</v>
      </c>
      <c r="D1200" s="5" t="s">
        <v>675</v>
      </c>
      <c r="E1200" s="5">
        <v>623778</v>
      </c>
      <c r="F1200" s="5">
        <v>0</v>
      </c>
      <c r="G1200" s="5" t="s">
        <v>682</v>
      </c>
      <c r="H1200" s="5" t="s">
        <v>20</v>
      </c>
      <c r="I1200" s="6" t="s">
        <v>142</v>
      </c>
      <c r="J1200" s="6" t="s">
        <v>21</v>
      </c>
      <c r="K1200" s="6"/>
      <c r="L1200" s="6" t="s">
        <v>251</v>
      </c>
      <c r="M1200" s="6"/>
      <c r="N1200" s="6" t="s">
        <v>22</v>
      </c>
      <c r="O1200" s="6" t="s">
        <v>23</v>
      </c>
      <c r="P1200" s="6" t="s">
        <v>27</v>
      </c>
      <c r="Q1200" s="6" t="s">
        <v>144</v>
      </c>
      <c r="R1200" s="19">
        <v>67</v>
      </c>
      <c r="S1200" s="20">
        <v>3</v>
      </c>
      <c r="T1200" s="32">
        <v>1</v>
      </c>
      <c r="V1200" t="s">
        <v>2913</v>
      </c>
      <c r="W1200" t="str">
        <f t="shared" si="36"/>
        <v>INTERIOR</v>
      </c>
      <c r="X1200" s="31" t="str">
        <f t="shared" si="37"/>
        <v>CENS_INTERIOR</v>
      </c>
      <c r="Y1200" s="35">
        <v>0.45600000000000002</v>
      </c>
      <c r="Z1200" s="8">
        <f>IFERROR(IFERROR(VLOOKUP(G1200,'IVSET-Escuelas'!A:F,4,FALSE),VLOOKUP(M1200,'IVSET-Fines'!F:L,7,FALSE)),"-")</f>
        <v>0.23744234442710879</v>
      </c>
    </row>
    <row r="1201" spans="1:26" ht="15" thickBot="1" x14ac:dyDescent="0.4">
      <c r="A1201" s="5" t="s">
        <v>2916</v>
      </c>
      <c r="B1201" s="5" t="s">
        <v>135</v>
      </c>
      <c r="C1201" s="5" t="s">
        <v>1217</v>
      </c>
      <c r="D1201" s="5" t="s">
        <v>1218</v>
      </c>
      <c r="E1201" s="5">
        <v>605568</v>
      </c>
      <c r="F1201" s="5">
        <v>2</v>
      </c>
      <c r="G1201" s="5" t="s">
        <v>1245</v>
      </c>
      <c r="H1201" s="5" t="s">
        <v>20</v>
      </c>
      <c r="I1201" s="6" t="s">
        <v>142</v>
      </c>
      <c r="J1201" s="6" t="s">
        <v>51</v>
      </c>
      <c r="K1201" s="6" t="s">
        <v>1238</v>
      </c>
      <c r="L1201" s="6" t="s">
        <v>1246</v>
      </c>
      <c r="M1201" s="6"/>
      <c r="N1201" s="6" t="s">
        <v>22</v>
      </c>
      <c r="O1201" s="6" t="s">
        <v>23</v>
      </c>
      <c r="P1201" s="6" t="s">
        <v>27</v>
      </c>
      <c r="Q1201" s="6" t="s">
        <v>144</v>
      </c>
      <c r="R1201" s="19">
        <v>46</v>
      </c>
      <c r="S1201" s="20">
        <v>3</v>
      </c>
      <c r="T1201" s="32">
        <v>1</v>
      </c>
      <c r="V1201" t="s">
        <v>2913</v>
      </c>
      <c r="W1201" t="str">
        <f t="shared" si="36"/>
        <v>INTERIOR</v>
      </c>
      <c r="X1201" s="31" t="str">
        <f t="shared" si="37"/>
        <v>CENS_INTERIOR</v>
      </c>
      <c r="Y1201" s="35">
        <v>0.46100000000000002</v>
      </c>
      <c r="Z1201" s="8">
        <f>IFERROR(IFERROR(VLOOKUP(G1201,'IVSET-Escuelas'!A:F,4,FALSE),VLOOKUP(M1201,'IVSET-Fines'!F:L,7,FALSE)),"-")</f>
        <v>0.57725489139556885</v>
      </c>
    </row>
    <row r="1202" spans="1:26" ht="15" thickBot="1" x14ac:dyDescent="0.4">
      <c r="A1202" s="5" t="s">
        <v>2916</v>
      </c>
      <c r="B1202" s="5" t="s">
        <v>205</v>
      </c>
      <c r="C1202" s="5" t="s">
        <v>654</v>
      </c>
      <c r="D1202" s="5" t="s">
        <v>655</v>
      </c>
      <c r="E1202" s="5">
        <v>623968</v>
      </c>
      <c r="F1202" s="5">
        <v>0</v>
      </c>
      <c r="G1202" s="5" t="s">
        <v>662</v>
      </c>
      <c r="H1202" s="5" t="s">
        <v>20</v>
      </c>
      <c r="I1202" s="6" t="s">
        <v>142</v>
      </c>
      <c r="J1202" s="6" t="s">
        <v>21</v>
      </c>
      <c r="K1202" s="6"/>
      <c r="L1202" s="6" t="s">
        <v>663</v>
      </c>
      <c r="M1202" s="6"/>
      <c r="N1202" s="6" t="s">
        <v>22</v>
      </c>
      <c r="O1202" s="6" t="s">
        <v>23</v>
      </c>
      <c r="P1202" s="6" t="s">
        <v>27</v>
      </c>
      <c r="Q1202" s="6" t="s">
        <v>144</v>
      </c>
      <c r="R1202" s="19">
        <v>137</v>
      </c>
      <c r="S1202" s="20">
        <v>4</v>
      </c>
      <c r="T1202" s="32">
        <v>1</v>
      </c>
      <c r="V1202" t="s">
        <v>2913</v>
      </c>
      <c r="W1202" t="str">
        <f t="shared" si="36"/>
        <v>INTERIOR</v>
      </c>
      <c r="X1202" s="31" t="str">
        <f t="shared" si="37"/>
        <v>CENS_INTERIOR</v>
      </c>
      <c r="Y1202" s="35">
        <v>0.46600000000000003</v>
      </c>
      <c r="Z1202" s="8">
        <f>IFERROR(IFERROR(VLOOKUP(G1202,'IVSET-Escuelas'!A:F,4,FALSE),VLOOKUP(M1202,'IVSET-Fines'!F:L,7,FALSE)),"-")</f>
        <v>0.25977718830108643</v>
      </c>
    </row>
    <row r="1203" spans="1:26" ht="15" thickBot="1" x14ac:dyDescent="0.4">
      <c r="A1203" s="3" t="s">
        <v>2916</v>
      </c>
      <c r="B1203" s="3" t="s">
        <v>225</v>
      </c>
      <c r="C1203" s="3" t="s">
        <v>942</v>
      </c>
      <c r="D1203" s="3" t="s">
        <v>943</v>
      </c>
      <c r="E1203" s="3">
        <v>605586</v>
      </c>
      <c r="F1203" s="3">
        <v>0</v>
      </c>
      <c r="G1203" s="3" t="s">
        <v>1043</v>
      </c>
      <c r="H1203" s="3" t="s">
        <v>20</v>
      </c>
      <c r="I1203" s="4" t="s">
        <v>142</v>
      </c>
      <c r="J1203" s="4" t="s">
        <v>21</v>
      </c>
      <c r="K1203" s="4"/>
      <c r="L1203" s="4" t="s">
        <v>510</v>
      </c>
      <c r="M1203" s="4"/>
      <c r="N1203" s="4" t="s">
        <v>22</v>
      </c>
      <c r="O1203" s="4" t="s">
        <v>23</v>
      </c>
      <c r="P1203" s="4" t="s">
        <v>27</v>
      </c>
      <c r="Q1203" s="4" t="s">
        <v>144</v>
      </c>
      <c r="R1203" s="21">
        <v>97</v>
      </c>
      <c r="S1203" s="22">
        <v>6</v>
      </c>
      <c r="T1203" s="32">
        <v>1</v>
      </c>
      <c r="V1203" t="s">
        <v>2913</v>
      </c>
      <c r="W1203" t="str">
        <f t="shared" si="36"/>
        <v>INTERIOR</v>
      </c>
      <c r="X1203" s="31" t="str">
        <f t="shared" si="37"/>
        <v>CENS_INTERIOR</v>
      </c>
      <c r="Y1203" s="35">
        <v>0.47499999999999998</v>
      </c>
      <c r="Z1203" s="8">
        <f>IFERROR(IFERROR(VLOOKUP(G1203,'IVSET-Escuelas'!A:F,4,FALSE),VLOOKUP(M1203,'IVSET-Fines'!F:L,7,FALSE)),"-")</f>
        <v>0.1227255165576935</v>
      </c>
    </row>
    <row r="1204" spans="1:26" ht="15" thickBot="1" x14ac:dyDescent="0.4">
      <c r="A1204" s="5" t="s">
        <v>2916</v>
      </c>
      <c r="B1204" s="5" t="s">
        <v>410</v>
      </c>
      <c r="C1204" s="5" t="s">
        <v>244</v>
      </c>
      <c r="D1204" s="5" t="s">
        <v>689</v>
      </c>
      <c r="E1204" s="5">
        <v>623797</v>
      </c>
      <c r="F1204" s="5">
        <v>0</v>
      </c>
      <c r="G1204" s="5" t="s">
        <v>692</v>
      </c>
      <c r="H1204" s="5" t="s">
        <v>20</v>
      </c>
      <c r="I1204" s="6" t="s">
        <v>142</v>
      </c>
      <c r="J1204" s="6" t="s">
        <v>21</v>
      </c>
      <c r="K1204" s="6"/>
      <c r="L1204" s="6" t="s">
        <v>251</v>
      </c>
      <c r="M1204" s="6"/>
      <c r="N1204" s="6" t="s">
        <v>22</v>
      </c>
      <c r="O1204" s="6" t="s">
        <v>23</v>
      </c>
      <c r="P1204" s="6" t="s">
        <v>27</v>
      </c>
      <c r="Q1204" s="6" t="s">
        <v>144</v>
      </c>
      <c r="R1204" s="19">
        <v>57</v>
      </c>
      <c r="S1204" s="20">
        <v>3</v>
      </c>
      <c r="T1204" s="32">
        <v>1</v>
      </c>
      <c r="V1204" t="s">
        <v>2913</v>
      </c>
      <c r="W1204" t="str">
        <f t="shared" si="36"/>
        <v>INTERIOR</v>
      </c>
      <c r="X1204" s="31" t="str">
        <f t="shared" si="37"/>
        <v>CENS_INTERIOR</v>
      </c>
      <c r="Y1204" s="35">
        <v>0.48199999999999998</v>
      </c>
      <c r="Z1204" s="8">
        <f>IFERROR(IFERROR(VLOOKUP(G1204,'IVSET-Escuelas'!A:F,4,FALSE),VLOOKUP(M1204,'IVSET-Fines'!F:L,7,FALSE)),"-")</f>
        <v>0.26975440979003912</v>
      </c>
    </row>
    <row r="1205" spans="1:26" ht="15" thickBot="1" x14ac:dyDescent="0.4">
      <c r="A1205" s="5" t="s">
        <v>2916</v>
      </c>
      <c r="B1205" s="5" t="s">
        <v>225</v>
      </c>
      <c r="C1205" s="5" t="s">
        <v>942</v>
      </c>
      <c r="D1205" s="5" t="s">
        <v>943</v>
      </c>
      <c r="E1205" s="5">
        <v>623806</v>
      </c>
      <c r="F1205" s="5">
        <v>0</v>
      </c>
      <c r="G1205" s="5" t="s">
        <v>1041</v>
      </c>
      <c r="H1205" s="5" t="s">
        <v>20</v>
      </c>
      <c r="I1205" s="6" t="s">
        <v>142</v>
      </c>
      <c r="J1205" s="6" t="s">
        <v>21</v>
      </c>
      <c r="K1205" s="6"/>
      <c r="L1205" s="6" t="s">
        <v>1042</v>
      </c>
      <c r="M1205" s="6"/>
      <c r="N1205" s="6" t="s">
        <v>22</v>
      </c>
      <c r="O1205" s="6" t="s">
        <v>23</v>
      </c>
      <c r="P1205" s="6" t="s">
        <v>27</v>
      </c>
      <c r="Q1205" s="6" t="s">
        <v>144</v>
      </c>
      <c r="R1205" s="19">
        <v>86</v>
      </c>
      <c r="S1205" s="20">
        <v>6</v>
      </c>
      <c r="T1205" s="32">
        <v>1</v>
      </c>
      <c r="V1205" t="s">
        <v>2913</v>
      </c>
      <c r="W1205" t="str">
        <f t="shared" si="36"/>
        <v>INTERIOR</v>
      </c>
      <c r="X1205" s="31" t="str">
        <f t="shared" si="37"/>
        <v>CENS_INTERIOR</v>
      </c>
      <c r="Y1205" s="35">
        <v>0.48799999999999999</v>
      </c>
      <c r="Z1205" s="8">
        <f>IFERROR(IFERROR(VLOOKUP(G1205,'IVSET-Escuelas'!A:F,4,FALSE),VLOOKUP(M1205,'IVSET-Fines'!F:L,7,FALSE)),"-")</f>
        <v>0.54953098297119141</v>
      </c>
    </row>
    <row r="1206" spans="1:26" ht="15" thickBot="1" x14ac:dyDescent="0.4">
      <c r="A1206" s="3" t="s">
        <v>2916</v>
      </c>
      <c r="B1206" s="3" t="s">
        <v>135</v>
      </c>
      <c r="C1206" s="3" t="s">
        <v>1217</v>
      </c>
      <c r="D1206" s="3" t="s">
        <v>1218</v>
      </c>
      <c r="E1206" s="3">
        <v>624026</v>
      </c>
      <c r="F1206" s="3">
        <v>0</v>
      </c>
      <c r="G1206" s="3" t="s">
        <v>1240</v>
      </c>
      <c r="H1206" s="3" t="s">
        <v>20</v>
      </c>
      <c r="I1206" s="4" t="s">
        <v>142</v>
      </c>
      <c r="J1206" s="4" t="s">
        <v>21</v>
      </c>
      <c r="K1206" s="4"/>
      <c r="L1206" s="4" t="s">
        <v>339</v>
      </c>
      <c r="M1206" s="4"/>
      <c r="N1206" s="4" t="s">
        <v>22</v>
      </c>
      <c r="O1206" s="4" t="s">
        <v>23</v>
      </c>
      <c r="P1206" s="4" t="s">
        <v>27</v>
      </c>
      <c r="Q1206" s="4" t="s">
        <v>144</v>
      </c>
      <c r="R1206" s="21">
        <v>75</v>
      </c>
      <c r="S1206" s="22">
        <v>9</v>
      </c>
      <c r="T1206" s="32">
        <v>1</v>
      </c>
      <c r="V1206" t="s">
        <v>2913</v>
      </c>
      <c r="W1206" t="str">
        <f t="shared" si="36"/>
        <v>INTERIOR</v>
      </c>
      <c r="X1206" s="31" t="str">
        <f t="shared" si="37"/>
        <v>CENS_INTERIOR</v>
      </c>
      <c r="Y1206" s="35">
        <v>0.49299999999999999</v>
      </c>
      <c r="Z1206" s="8">
        <f>IFERROR(IFERROR(VLOOKUP(G1206,'IVSET-Escuelas'!A:F,4,FALSE),VLOOKUP(M1206,'IVSET-Fines'!F:L,7,FALSE)),"-")</f>
        <v>0.51947402954101563</v>
      </c>
    </row>
    <row r="1207" spans="1:26" ht="15" thickBot="1" x14ac:dyDescent="0.4">
      <c r="A1207" s="3" t="s">
        <v>2916</v>
      </c>
      <c r="B1207" s="3" t="s">
        <v>203</v>
      </c>
      <c r="C1207" s="3" t="s">
        <v>450</v>
      </c>
      <c r="D1207" s="3" t="s">
        <v>452</v>
      </c>
      <c r="E1207" s="3">
        <v>621729</v>
      </c>
      <c r="F1207" s="3">
        <v>0</v>
      </c>
      <c r="G1207" s="3" t="s">
        <v>500</v>
      </c>
      <c r="H1207" s="3" t="s">
        <v>20</v>
      </c>
      <c r="I1207" s="4" t="s">
        <v>142</v>
      </c>
      <c r="J1207" s="4" t="s">
        <v>21</v>
      </c>
      <c r="K1207" s="4"/>
      <c r="L1207" s="4" t="s">
        <v>501</v>
      </c>
      <c r="M1207" s="4"/>
      <c r="N1207" s="4" t="s">
        <v>22</v>
      </c>
      <c r="O1207" s="4" t="s">
        <v>23</v>
      </c>
      <c r="P1207" s="4" t="s">
        <v>27</v>
      </c>
      <c r="Q1207" s="4" t="s">
        <v>144</v>
      </c>
      <c r="R1207" s="21">
        <v>120</v>
      </c>
      <c r="S1207" s="22">
        <v>8</v>
      </c>
      <c r="T1207" s="32">
        <v>1</v>
      </c>
      <c r="V1207" t="s">
        <v>2913</v>
      </c>
      <c r="W1207" t="str">
        <f t="shared" si="36"/>
        <v>INTERIOR</v>
      </c>
      <c r="X1207" s="31" t="str">
        <f t="shared" si="37"/>
        <v>CENS_INTERIOR</v>
      </c>
      <c r="Y1207" s="35">
        <v>0.49399999999999999</v>
      </c>
      <c r="Z1207" s="8">
        <f>IFERROR(IFERROR(VLOOKUP(G1207,'IVSET-Escuelas'!A:F,4,FALSE),VLOOKUP(M1207,'IVSET-Fines'!F:L,7,FALSE)),"-")</f>
        <v>0.1254739165306091</v>
      </c>
    </row>
    <row r="1208" spans="1:26" ht="15" thickBot="1" x14ac:dyDescent="0.4">
      <c r="A1208" s="5" t="s">
        <v>2916</v>
      </c>
      <c r="B1208" s="5" t="s">
        <v>352</v>
      </c>
      <c r="C1208" s="5" t="s">
        <v>1924</v>
      </c>
      <c r="D1208" s="5" t="s">
        <v>1925</v>
      </c>
      <c r="E1208" s="5">
        <v>623815</v>
      </c>
      <c r="F1208" s="5">
        <v>0</v>
      </c>
      <c r="G1208" s="5" t="s">
        <v>1945</v>
      </c>
      <c r="H1208" s="5" t="s">
        <v>20</v>
      </c>
      <c r="I1208" s="6" t="s">
        <v>142</v>
      </c>
      <c r="J1208" s="6" t="s">
        <v>21</v>
      </c>
      <c r="K1208" s="6"/>
      <c r="L1208" s="6" t="s">
        <v>636</v>
      </c>
      <c r="M1208" s="6"/>
      <c r="N1208" s="6" t="s">
        <v>22</v>
      </c>
      <c r="O1208" s="6" t="s">
        <v>23</v>
      </c>
      <c r="P1208" s="6" t="s">
        <v>27</v>
      </c>
      <c r="Q1208" s="6" t="s">
        <v>144</v>
      </c>
      <c r="R1208" s="19">
        <v>72</v>
      </c>
      <c r="S1208" s="20">
        <v>5</v>
      </c>
      <c r="T1208" s="32">
        <v>1</v>
      </c>
      <c r="V1208" t="s">
        <v>2913</v>
      </c>
      <c r="W1208" t="str">
        <f t="shared" si="36"/>
        <v>INTERIOR</v>
      </c>
      <c r="X1208" s="31" t="str">
        <f t="shared" si="37"/>
        <v>CENS_INTERIOR</v>
      </c>
      <c r="Y1208" s="35">
        <v>0.499</v>
      </c>
      <c r="Z1208" s="8">
        <f>IFERROR(IFERROR(VLOOKUP(G1208,'IVSET-Escuelas'!A:F,4,FALSE),VLOOKUP(M1208,'IVSET-Fines'!F:L,7,FALSE)),"-")</f>
        <v>0.59741050004959106</v>
      </c>
    </row>
    <row r="1209" spans="1:26" ht="15" thickBot="1" x14ac:dyDescent="0.4">
      <c r="A1209" s="5" t="s">
        <v>2916</v>
      </c>
      <c r="B1209" s="5" t="s">
        <v>135</v>
      </c>
      <c r="C1209" s="5" t="s">
        <v>727</v>
      </c>
      <c r="D1209" s="5" t="s">
        <v>728</v>
      </c>
      <c r="E1209" s="5">
        <v>623785</v>
      </c>
      <c r="F1209" s="5">
        <v>0</v>
      </c>
      <c r="G1209" s="5" t="s">
        <v>736</v>
      </c>
      <c r="H1209" s="5" t="s">
        <v>20</v>
      </c>
      <c r="I1209" s="6" t="s">
        <v>142</v>
      </c>
      <c r="J1209" s="6" t="s">
        <v>21</v>
      </c>
      <c r="K1209" s="6"/>
      <c r="L1209" s="6" t="s">
        <v>251</v>
      </c>
      <c r="M1209" s="6"/>
      <c r="N1209" s="6" t="s">
        <v>22</v>
      </c>
      <c r="O1209" s="6" t="s">
        <v>23</v>
      </c>
      <c r="P1209" s="6" t="s">
        <v>27</v>
      </c>
      <c r="Q1209" s="6" t="s">
        <v>144</v>
      </c>
      <c r="R1209" s="19">
        <v>130</v>
      </c>
      <c r="S1209" s="20">
        <v>6</v>
      </c>
      <c r="T1209" s="32">
        <v>1</v>
      </c>
      <c r="V1209" t="s">
        <v>2913</v>
      </c>
      <c r="W1209" t="str">
        <f t="shared" si="36"/>
        <v>INTERIOR</v>
      </c>
      <c r="X1209" s="31" t="str">
        <f t="shared" si="37"/>
        <v>CENS_INTERIOR</v>
      </c>
      <c r="Y1209" s="35">
        <v>0.5</v>
      </c>
      <c r="Z1209" s="8">
        <f>IFERROR(IFERROR(VLOOKUP(G1209,'IVSET-Escuelas'!A:F,4,FALSE),VLOOKUP(M1209,'IVSET-Fines'!F:L,7,FALSE)),"-")</f>
        <v>0.1916082501411438</v>
      </c>
    </row>
    <row r="1210" spans="1:26" ht="15" thickBot="1" x14ac:dyDescent="0.4">
      <c r="A1210" s="5" t="s">
        <v>2916</v>
      </c>
      <c r="B1210" s="5" t="s">
        <v>220</v>
      </c>
      <c r="C1210" s="5" t="s">
        <v>726</v>
      </c>
      <c r="D1210" s="5" t="s">
        <v>2434</v>
      </c>
      <c r="E1210" s="5">
        <v>610228</v>
      </c>
      <c r="F1210" s="5">
        <v>0</v>
      </c>
      <c r="G1210" s="5" t="s">
        <v>2445</v>
      </c>
      <c r="H1210" s="5" t="s">
        <v>20</v>
      </c>
      <c r="I1210" s="6" t="s">
        <v>142</v>
      </c>
      <c r="J1210" s="6" t="s">
        <v>21</v>
      </c>
      <c r="K1210" s="6"/>
      <c r="L1210" s="6" t="s">
        <v>335</v>
      </c>
      <c r="M1210" s="6"/>
      <c r="N1210" s="6" t="s">
        <v>22</v>
      </c>
      <c r="O1210" s="6" t="s">
        <v>23</v>
      </c>
      <c r="P1210" s="6" t="s">
        <v>27</v>
      </c>
      <c r="Q1210" s="6" t="s">
        <v>144</v>
      </c>
      <c r="R1210" s="19">
        <v>33</v>
      </c>
      <c r="S1210" s="20">
        <v>3</v>
      </c>
      <c r="T1210" s="32">
        <v>1</v>
      </c>
      <c r="V1210" t="s">
        <v>2913</v>
      </c>
      <c r="W1210" t="str">
        <f t="shared" si="36"/>
        <v>INTERIOR</v>
      </c>
      <c r="X1210" s="31" t="str">
        <f t="shared" si="37"/>
        <v>CENS_INTERIOR</v>
      </c>
      <c r="Y1210" s="35">
        <v>0.501</v>
      </c>
      <c r="Z1210" s="8">
        <f>IFERROR(IFERROR(VLOOKUP(G1210,'IVSET-Escuelas'!A:F,4,FALSE),VLOOKUP(M1210,'IVSET-Fines'!F:L,7,FALSE)),"-")</f>
        <v>0.246962234377861</v>
      </c>
    </row>
    <row r="1211" spans="1:26" ht="15" thickBot="1" x14ac:dyDescent="0.4">
      <c r="A1211" s="5" t="s">
        <v>2916</v>
      </c>
      <c r="B1211" s="5" t="s">
        <v>352</v>
      </c>
      <c r="C1211" s="5" t="s">
        <v>521</v>
      </c>
      <c r="D1211" s="5" t="s">
        <v>523</v>
      </c>
      <c r="E1211" s="5">
        <v>623813</v>
      </c>
      <c r="F1211" s="5">
        <v>0</v>
      </c>
      <c r="G1211" s="5" t="s">
        <v>537</v>
      </c>
      <c r="H1211" s="5" t="s">
        <v>20</v>
      </c>
      <c r="I1211" s="6" t="s">
        <v>142</v>
      </c>
      <c r="J1211" s="6" t="s">
        <v>21</v>
      </c>
      <c r="K1211" s="6"/>
      <c r="L1211" s="6" t="s">
        <v>538</v>
      </c>
      <c r="M1211" s="6"/>
      <c r="N1211" s="6" t="s">
        <v>22</v>
      </c>
      <c r="O1211" s="6" t="s">
        <v>23</v>
      </c>
      <c r="P1211" s="6" t="s">
        <v>27</v>
      </c>
      <c r="Q1211" s="6" t="s">
        <v>144</v>
      </c>
      <c r="R1211" s="19">
        <v>183</v>
      </c>
      <c r="S1211" s="20">
        <v>10</v>
      </c>
      <c r="T1211" s="32">
        <v>1</v>
      </c>
      <c r="V1211" t="s">
        <v>2913</v>
      </c>
      <c r="W1211" t="str">
        <f t="shared" si="36"/>
        <v>INTERIOR</v>
      </c>
      <c r="X1211" s="31" t="str">
        <f t="shared" si="37"/>
        <v>CENS_INTERIOR</v>
      </c>
      <c r="Y1211" s="35">
        <v>0.51600000000000001</v>
      </c>
      <c r="Z1211" s="8">
        <f>IFERROR(IFERROR(VLOOKUP(G1211,'IVSET-Escuelas'!A:F,4,FALSE),VLOOKUP(M1211,'IVSET-Fines'!F:L,7,FALSE)),"-")</f>
        <v>0.26071029901504522</v>
      </c>
    </row>
    <row r="1212" spans="1:26" ht="15" thickBot="1" x14ac:dyDescent="0.4">
      <c r="A1212" s="5" t="s">
        <v>2916</v>
      </c>
      <c r="B1212" s="5" t="s">
        <v>352</v>
      </c>
      <c r="C1212" s="5" t="s">
        <v>349</v>
      </c>
      <c r="D1212" s="5" t="s">
        <v>2397</v>
      </c>
      <c r="E1212" s="5">
        <v>623819</v>
      </c>
      <c r="F1212" s="5">
        <v>0</v>
      </c>
      <c r="G1212" s="5" t="s">
        <v>2416</v>
      </c>
      <c r="H1212" s="5" t="s">
        <v>20</v>
      </c>
      <c r="I1212" s="6" t="s">
        <v>142</v>
      </c>
      <c r="J1212" s="6" t="s">
        <v>21</v>
      </c>
      <c r="K1212" s="6"/>
      <c r="L1212" s="6" t="s">
        <v>636</v>
      </c>
      <c r="M1212" s="6"/>
      <c r="N1212" s="6" t="s">
        <v>200</v>
      </c>
      <c r="O1212" s="6" t="s">
        <v>23</v>
      </c>
      <c r="P1212" s="6" t="s">
        <v>27</v>
      </c>
      <c r="Q1212" s="6" t="s">
        <v>144</v>
      </c>
      <c r="R1212" s="19">
        <v>21</v>
      </c>
      <c r="S1212" s="20">
        <v>3</v>
      </c>
      <c r="T1212" s="32">
        <v>1</v>
      </c>
      <c r="V1212" t="s">
        <v>2913</v>
      </c>
      <c r="W1212" t="str">
        <f t="shared" si="36"/>
        <v>INTERIOR</v>
      </c>
      <c r="X1212" s="31" t="str">
        <f t="shared" si="37"/>
        <v>CENS_INTERIOR</v>
      </c>
      <c r="Y1212" s="35">
        <v>0.51600000000000001</v>
      </c>
      <c r="Z1212" s="8">
        <f>IFERROR(IFERROR(VLOOKUP(G1212,'IVSET-Escuelas'!A:F,4,FALSE),VLOOKUP(M1212,'IVSET-Fines'!F:L,7,FALSE)),"-")</f>
        <v>0.36980846524238592</v>
      </c>
    </row>
    <row r="1213" spans="1:26" ht="15" thickBot="1" x14ac:dyDescent="0.4">
      <c r="A1213" s="3" t="s">
        <v>2916</v>
      </c>
      <c r="B1213" s="3" t="s">
        <v>140</v>
      </c>
      <c r="C1213" s="3" t="s">
        <v>2149</v>
      </c>
      <c r="D1213" s="3" t="s">
        <v>2150</v>
      </c>
      <c r="E1213" s="3">
        <v>623772</v>
      </c>
      <c r="F1213" s="3">
        <v>0</v>
      </c>
      <c r="G1213" s="3" t="s">
        <v>2157</v>
      </c>
      <c r="H1213" s="3" t="s">
        <v>20</v>
      </c>
      <c r="I1213" s="4" t="s">
        <v>142</v>
      </c>
      <c r="J1213" s="4" t="s">
        <v>21</v>
      </c>
      <c r="K1213" s="4"/>
      <c r="L1213" s="4" t="s">
        <v>2158</v>
      </c>
      <c r="M1213" s="4"/>
      <c r="N1213" s="4" t="s">
        <v>22</v>
      </c>
      <c r="O1213" s="4" t="s">
        <v>23</v>
      </c>
      <c r="P1213" s="4" t="s">
        <v>27</v>
      </c>
      <c r="Q1213" s="4" t="s">
        <v>144</v>
      </c>
      <c r="R1213" s="21">
        <v>191</v>
      </c>
      <c r="S1213" s="22">
        <v>8</v>
      </c>
      <c r="T1213" s="32">
        <v>1</v>
      </c>
      <c r="V1213" t="s">
        <v>2913</v>
      </c>
      <c r="W1213" t="str">
        <f t="shared" si="36"/>
        <v>INTERIOR</v>
      </c>
      <c r="X1213" s="31" t="str">
        <f t="shared" si="37"/>
        <v>CENS_INTERIOR</v>
      </c>
      <c r="Y1213" s="35">
        <v>0.52</v>
      </c>
      <c r="Z1213" s="8">
        <f>IFERROR(IFERROR(VLOOKUP(G1213,'IVSET-Escuelas'!A:F,4,FALSE),VLOOKUP(M1213,'IVSET-Fines'!F:L,7,FALSE)),"-")</f>
        <v>0.21527755260467529</v>
      </c>
    </row>
    <row r="1214" spans="1:26" ht="15" thickBot="1" x14ac:dyDescent="0.4">
      <c r="A1214" s="3" t="s">
        <v>2916</v>
      </c>
      <c r="B1214" s="3" t="s">
        <v>220</v>
      </c>
      <c r="C1214" s="3" t="s">
        <v>2165</v>
      </c>
      <c r="D1214" s="3" t="s">
        <v>2166</v>
      </c>
      <c r="E1214" s="3">
        <v>623793</v>
      </c>
      <c r="F1214" s="3">
        <v>0</v>
      </c>
      <c r="G1214" s="3" t="s">
        <v>2170</v>
      </c>
      <c r="H1214" s="3" t="s">
        <v>20</v>
      </c>
      <c r="I1214" s="4" t="s">
        <v>142</v>
      </c>
      <c r="J1214" s="4" t="s">
        <v>21</v>
      </c>
      <c r="K1214" s="4"/>
      <c r="L1214" s="4" t="s">
        <v>569</v>
      </c>
      <c r="M1214" s="4"/>
      <c r="N1214" s="4" t="s">
        <v>22</v>
      </c>
      <c r="O1214" s="4" t="s">
        <v>23</v>
      </c>
      <c r="P1214" s="4" t="s">
        <v>27</v>
      </c>
      <c r="Q1214" s="4" t="s">
        <v>144</v>
      </c>
      <c r="R1214" s="21">
        <v>83</v>
      </c>
      <c r="S1214" s="22">
        <v>3</v>
      </c>
      <c r="T1214" s="32">
        <v>1</v>
      </c>
      <c r="V1214" t="s">
        <v>2913</v>
      </c>
      <c r="W1214" t="str">
        <f t="shared" si="36"/>
        <v>INTERIOR</v>
      </c>
      <c r="X1214" s="31" t="str">
        <f t="shared" si="37"/>
        <v>CENS_INTERIOR</v>
      </c>
      <c r="Y1214" s="35">
        <v>0.52600000000000002</v>
      </c>
      <c r="Z1214" s="8">
        <f>IFERROR(IFERROR(VLOOKUP(G1214,'IVSET-Escuelas'!A:F,4,FALSE),VLOOKUP(M1214,'IVSET-Fines'!F:L,7,FALSE)),"-")</f>
        <v>0.40229779481887817</v>
      </c>
    </row>
    <row r="1215" spans="1:26" ht="15" thickBot="1" x14ac:dyDescent="0.4">
      <c r="A1215" s="5" t="s">
        <v>2916</v>
      </c>
      <c r="B1215" s="5" t="s">
        <v>221</v>
      </c>
      <c r="C1215" s="5" t="s">
        <v>230</v>
      </c>
      <c r="D1215" s="5" t="s">
        <v>432</v>
      </c>
      <c r="E1215" s="5">
        <v>606347</v>
      </c>
      <c r="F1215" s="5">
        <v>0</v>
      </c>
      <c r="G1215" s="5" t="s">
        <v>447</v>
      </c>
      <c r="H1215" s="5" t="s">
        <v>20</v>
      </c>
      <c r="I1215" s="6" t="s">
        <v>142</v>
      </c>
      <c r="J1215" s="6" t="s">
        <v>21</v>
      </c>
      <c r="K1215" s="6"/>
      <c r="L1215" s="6" t="s">
        <v>448</v>
      </c>
      <c r="M1215" s="6"/>
      <c r="N1215" s="6" t="s">
        <v>22</v>
      </c>
      <c r="O1215" s="6" t="s">
        <v>23</v>
      </c>
      <c r="P1215" s="6" t="s">
        <v>27</v>
      </c>
      <c r="Q1215" s="6" t="s">
        <v>144</v>
      </c>
      <c r="R1215" s="19">
        <v>161</v>
      </c>
      <c r="S1215" s="20">
        <v>8</v>
      </c>
      <c r="T1215" s="32">
        <v>1</v>
      </c>
      <c r="V1215" t="s">
        <v>2913</v>
      </c>
      <c r="W1215" t="str">
        <f t="shared" si="36"/>
        <v>INTERIOR</v>
      </c>
      <c r="X1215" s="31" t="str">
        <f t="shared" si="37"/>
        <v>CENS_INTERIOR</v>
      </c>
      <c r="Y1215" s="35">
        <v>0.54100000000000004</v>
      </c>
      <c r="Z1215" s="8">
        <f>IFERROR(IFERROR(VLOOKUP(G1215,'IVSET-Escuelas'!A:F,4,FALSE),VLOOKUP(M1215,'IVSET-Fines'!F:L,7,FALSE)),"-")</f>
        <v>0.51574200391769409</v>
      </c>
    </row>
    <row r="1216" spans="1:26" ht="15" thickBot="1" x14ac:dyDescent="0.4">
      <c r="A1216" s="5" t="s">
        <v>2916</v>
      </c>
      <c r="B1216" s="5" t="s">
        <v>516</v>
      </c>
      <c r="C1216" s="5" t="s">
        <v>2195</v>
      </c>
      <c r="D1216" s="5" t="s">
        <v>2196</v>
      </c>
      <c r="E1216" s="5">
        <v>609517</v>
      </c>
      <c r="F1216" s="5">
        <v>0</v>
      </c>
      <c r="G1216" s="5" t="s">
        <v>2198</v>
      </c>
      <c r="H1216" s="5" t="s">
        <v>20</v>
      </c>
      <c r="I1216" s="6" t="s">
        <v>142</v>
      </c>
      <c r="J1216" s="6" t="s">
        <v>21</v>
      </c>
      <c r="K1216" s="6"/>
      <c r="L1216" s="6" t="s">
        <v>400</v>
      </c>
      <c r="M1216" s="6"/>
      <c r="N1216" s="6" t="s">
        <v>22</v>
      </c>
      <c r="O1216" s="6" t="s">
        <v>23</v>
      </c>
      <c r="P1216" s="6" t="s">
        <v>27</v>
      </c>
      <c r="Q1216" s="6" t="s">
        <v>144</v>
      </c>
      <c r="R1216" s="19">
        <v>135</v>
      </c>
      <c r="S1216" s="20">
        <v>9</v>
      </c>
      <c r="T1216" s="32">
        <v>1</v>
      </c>
      <c r="V1216" t="s">
        <v>2913</v>
      </c>
      <c r="W1216" t="str">
        <f t="shared" si="36"/>
        <v>INTERIOR</v>
      </c>
      <c r="X1216" s="31" t="str">
        <f t="shared" si="37"/>
        <v>CENS_INTERIOR</v>
      </c>
      <c r="Y1216" s="35">
        <v>0.54400000000000004</v>
      </c>
      <c r="Z1216" s="8">
        <f>IFERROR(IFERROR(VLOOKUP(G1216,'IVSET-Escuelas'!A:F,4,FALSE),VLOOKUP(M1216,'IVSET-Fines'!F:L,7,FALSE)),"-")</f>
        <v>0.2038123160600662</v>
      </c>
    </row>
    <row r="1217" spans="1:26" ht="15" thickBot="1" x14ac:dyDescent="0.4">
      <c r="A1217" s="3" t="s">
        <v>2916</v>
      </c>
      <c r="B1217" s="3" t="s">
        <v>221</v>
      </c>
      <c r="C1217" s="3" t="s">
        <v>571</v>
      </c>
      <c r="D1217" s="3" t="s">
        <v>573</v>
      </c>
      <c r="E1217" s="3">
        <v>616817</v>
      </c>
      <c r="F1217" s="3">
        <v>0</v>
      </c>
      <c r="G1217" s="3" t="s">
        <v>583</v>
      </c>
      <c r="H1217" s="3" t="s">
        <v>20</v>
      </c>
      <c r="I1217" s="4" t="s">
        <v>142</v>
      </c>
      <c r="J1217" s="4" t="s">
        <v>21</v>
      </c>
      <c r="K1217" s="4"/>
      <c r="L1217" s="4" t="s">
        <v>584</v>
      </c>
      <c r="M1217" s="4"/>
      <c r="N1217" s="4" t="s">
        <v>22</v>
      </c>
      <c r="O1217" s="4" t="s">
        <v>23</v>
      </c>
      <c r="P1217" s="4" t="s">
        <v>27</v>
      </c>
      <c r="Q1217" s="4" t="s">
        <v>144</v>
      </c>
      <c r="R1217" s="21">
        <v>168</v>
      </c>
      <c r="S1217" s="22">
        <v>9</v>
      </c>
      <c r="T1217" s="32">
        <v>1</v>
      </c>
      <c r="V1217" t="s">
        <v>2913</v>
      </c>
      <c r="W1217" t="str">
        <f t="shared" si="36"/>
        <v>INTERIOR</v>
      </c>
      <c r="X1217" s="31" t="str">
        <f t="shared" si="37"/>
        <v>CENS_INTERIOR</v>
      </c>
      <c r="Y1217" s="35">
        <v>0.55100000000000005</v>
      </c>
      <c r="Z1217" s="8">
        <f>IFERROR(IFERROR(VLOOKUP(G1217,'IVSET-Escuelas'!A:F,4,FALSE),VLOOKUP(M1217,'IVSET-Fines'!F:L,7,FALSE)),"-")</f>
        <v>0.1030855029821396</v>
      </c>
    </row>
    <row r="1218" spans="1:26" ht="15" thickBot="1" x14ac:dyDescent="0.4">
      <c r="A1218" s="5" t="s">
        <v>2916</v>
      </c>
      <c r="B1218" s="5" t="s">
        <v>203</v>
      </c>
      <c r="C1218" s="5" t="s">
        <v>331</v>
      </c>
      <c r="D1218" s="5" t="s">
        <v>2491</v>
      </c>
      <c r="E1218" s="5">
        <v>623831</v>
      </c>
      <c r="F1218" s="5">
        <v>0</v>
      </c>
      <c r="G1218" s="5" t="s">
        <v>2499</v>
      </c>
      <c r="H1218" s="5" t="s">
        <v>20</v>
      </c>
      <c r="I1218" s="6" t="s">
        <v>142</v>
      </c>
      <c r="J1218" s="6" t="s">
        <v>21</v>
      </c>
      <c r="K1218" s="6"/>
      <c r="L1218" s="6" t="s">
        <v>251</v>
      </c>
      <c r="M1218" s="6"/>
      <c r="N1218" s="6" t="s">
        <v>22</v>
      </c>
      <c r="O1218" s="6" t="s">
        <v>23</v>
      </c>
      <c r="P1218" s="6" t="s">
        <v>27</v>
      </c>
      <c r="Q1218" s="6" t="s">
        <v>144</v>
      </c>
      <c r="R1218" s="19">
        <v>185</v>
      </c>
      <c r="S1218" s="20">
        <v>12</v>
      </c>
      <c r="T1218" s="32">
        <v>1</v>
      </c>
      <c r="V1218" t="s">
        <v>2913</v>
      </c>
      <c r="W1218" t="str">
        <f t="shared" ref="W1218:W1281" si="38">+IF(V1218="","",IF(V1218="FINES",CONCATENATE("R",IF(OR(B1218="16",B1218="21",B1218="22",B1218="23"),"16212223",IF(OR(B1218="15",B1218="17",B1218="24",B1218="25"),"15172425",B1218))),IF(V1218="CEBAS","UNICO",IF(VALUE(B1218)&lt;=11,"AMBA","INTERIOR"))))</f>
        <v>INTERIOR</v>
      </c>
      <c r="X1218" s="31" t="str">
        <f t="shared" ref="X1218:X1281" si="39">+IF(V1218="","-",CONCATENATE(V1218,"_",W1218))</f>
        <v>CENS_INTERIOR</v>
      </c>
      <c r="Y1218" s="35">
        <v>0.55300000000000005</v>
      </c>
      <c r="Z1218" s="8">
        <f>IFERROR(IFERROR(VLOOKUP(G1218,'IVSET-Escuelas'!A:F,4,FALSE),VLOOKUP(M1218,'IVSET-Fines'!F:L,7,FALSE)),"-")</f>
        <v>0.76701921224594116</v>
      </c>
    </row>
    <row r="1219" spans="1:26" ht="15" thickBot="1" x14ac:dyDescent="0.4">
      <c r="A1219" s="5" t="s">
        <v>2916</v>
      </c>
      <c r="B1219" s="5" t="s">
        <v>203</v>
      </c>
      <c r="C1219" s="5" t="s">
        <v>450</v>
      </c>
      <c r="D1219" s="5" t="s">
        <v>452</v>
      </c>
      <c r="E1219" s="5">
        <v>623828</v>
      </c>
      <c r="F1219" s="5">
        <v>0</v>
      </c>
      <c r="G1219" s="5" t="s">
        <v>507</v>
      </c>
      <c r="H1219" s="5" t="s">
        <v>20</v>
      </c>
      <c r="I1219" s="6" t="s">
        <v>142</v>
      </c>
      <c r="J1219" s="6" t="s">
        <v>21</v>
      </c>
      <c r="K1219" s="6"/>
      <c r="L1219" s="6" t="s">
        <v>508</v>
      </c>
      <c r="M1219" s="6"/>
      <c r="N1219" s="6" t="s">
        <v>22</v>
      </c>
      <c r="O1219" s="6" t="s">
        <v>23</v>
      </c>
      <c r="P1219" s="6" t="s">
        <v>27</v>
      </c>
      <c r="Q1219" s="6" t="s">
        <v>144</v>
      </c>
      <c r="R1219" s="19">
        <v>48</v>
      </c>
      <c r="S1219" s="20">
        <v>3</v>
      </c>
      <c r="T1219" s="32">
        <v>1</v>
      </c>
      <c r="V1219" t="s">
        <v>2913</v>
      </c>
      <c r="W1219" t="str">
        <f t="shared" si="38"/>
        <v>INTERIOR</v>
      </c>
      <c r="X1219" s="31" t="str">
        <f t="shared" si="39"/>
        <v>CENS_INTERIOR</v>
      </c>
      <c r="Y1219" s="35">
        <v>0.55400000000000005</v>
      </c>
      <c r="Z1219" s="8">
        <f>IFERROR(IFERROR(VLOOKUP(G1219,'IVSET-Escuelas'!A:F,4,FALSE),VLOOKUP(M1219,'IVSET-Fines'!F:L,7,FALSE)),"-")</f>
        <v>0.24530620872974401</v>
      </c>
    </row>
    <row r="1220" spans="1:26" ht="15" thickBot="1" x14ac:dyDescent="0.4">
      <c r="A1220" s="5" t="s">
        <v>2916</v>
      </c>
      <c r="B1220" s="5" t="s">
        <v>225</v>
      </c>
      <c r="C1220" s="5" t="s">
        <v>876</v>
      </c>
      <c r="D1220" s="5" t="s">
        <v>877</v>
      </c>
      <c r="E1220" s="5">
        <v>623804</v>
      </c>
      <c r="F1220" s="5">
        <v>0</v>
      </c>
      <c r="G1220" s="5" t="s">
        <v>888</v>
      </c>
      <c r="H1220" s="5" t="s">
        <v>20</v>
      </c>
      <c r="I1220" s="6" t="s">
        <v>142</v>
      </c>
      <c r="J1220" s="6" t="s">
        <v>21</v>
      </c>
      <c r="K1220" s="6"/>
      <c r="L1220" s="6" t="s">
        <v>335</v>
      </c>
      <c r="M1220" s="6"/>
      <c r="N1220" s="6" t="s">
        <v>22</v>
      </c>
      <c r="O1220" s="6" t="s">
        <v>23</v>
      </c>
      <c r="P1220" s="6" t="s">
        <v>27</v>
      </c>
      <c r="Q1220" s="6" t="s">
        <v>144</v>
      </c>
      <c r="R1220" s="19">
        <v>80</v>
      </c>
      <c r="S1220" s="20">
        <v>6</v>
      </c>
      <c r="T1220" s="32">
        <v>1</v>
      </c>
      <c r="V1220" t="s">
        <v>2913</v>
      </c>
      <c r="W1220" t="str">
        <f t="shared" si="38"/>
        <v>INTERIOR</v>
      </c>
      <c r="X1220" s="31" t="str">
        <f t="shared" si="39"/>
        <v>CENS_INTERIOR</v>
      </c>
      <c r="Y1220" s="35">
        <v>0.56100000000000005</v>
      </c>
      <c r="Z1220" s="8">
        <f>IFERROR(IFERROR(VLOOKUP(G1220,'IVSET-Escuelas'!A:F,4,FALSE),VLOOKUP(M1220,'IVSET-Fines'!F:L,7,FALSE)),"-")</f>
        <v>0.39726769924163818</v>
      </c>
    </row>
    <row r="1221" spans="1:26" ht="15" thickBot="1" x14ac:dyDescent="0.4">
      <c r="A1221" s="3" t="s">
        <v>2916</v>
      </c>
      <c r="B1221" s="3" t="s">
        <v>140</v>
      </c>
      <c r="C1221" s="3" t="s">
        <v>2277</v>
      </c>
      <c r="D1221" s="3" t="s">
        <v>2278</v>
      </c>
      <c r="E1221" s="3">
        <v>601232</v>
      </c>
      <c r="F1221" s="3">
        <v>0</v>
      </c>
      <c r="G1221" s="3" t="s">
        <v>2318</v>
      </c>
      <c r="H1221" s="3" t="s">
        <v>20</v>
      </c>
      <c r="I1221" s="4" t="s">
        <v>142</v>
      </c>
      <c r="J1221" s="4" t="s">
        <v>21</v>
      </c>
      <c r="K1221" s="4"/>
      <c r="L1221" s="4" t="s">
        <v>343</v>
      </c>
      <c r="M1221" s="4"/>
      <c r="N1221" s="4" t="s">
        <v>22</v>
      </c>
      <c r="O1221" s="4" t="s">
        <v>23</v>
      </c>
      <c r="P1221" s="4" t="s">
        <v>27</v>
      </c>
      <c r="Q1221" s="4" t="s">
        <v>144</v>
      </c>
      <c r="R1221" s="21">
        <v>195</v>
      </c>
      <c r="S1221" s="22">
        <v>8</v>
      </c>
      <c r="T1221" s="32">
        <v>1</v>
      </c>
      <c r="V1221" t="s">
        <v>2913</v>
      </c>
      <c r="W1221" t="str">
        <f t="shared" si="38"/>
        <v>INTERIOR</v>
      </c>
      <c r="X1221" s="31" t="str">
        <f t="shared" si="39"/>
        <v>CENS_INTERIOR</v>
      </c>
      <c r="Y1221" s="35">
        <v>0.56200000000000006</v>
      </c>
      <c r="Z1221" s="8">
        <f>IFERROR(IFERROR(VLOOKUP(G1221,'IVSET-Escuelas'!A:F,4,FALSE),VLOOKUP(M1221,'IVSET-Fines'!F:L,7,FALSE)),"-")</f>
        <v>0.41629266738891602</v>
      </c>
    </row>
    <row r="1222" spans="1:26" ht="15" thickBot="1" x14ac:dyDescent="0.4">
      <c r="A1222" s="3" t="s">
        <v>2916</v>
      </c>
      <c r="B1222" s="3" t="s">
        <v>352</v>
      </c>
      <c r="C1222" s="3" t="s">
        <v>349</v>
      </c>
      <c r="D1222" s="3" t="s">
        <v>2397</v>
      </c>
      <c r="E1222" s="3">
        <v>623818</v>
      </c>
      <c r="F1222" s="3">
        <v>0</v>
      </c>
      <c r="G1222" s="3" t="s">
        <v>2415</v>
      </c>
      <c r="H1222" s="3" t="s">
        <v>20</v>
      </c>
      <c r="I1222" s="4" t="s">
        <v>142</v>
      </c>
      <c r="J1222" s="4" t="s">
        <v>21</v>
      </c>
      <c r="K1222" s="4"/>
      <c r="L1222" s="4" t="s">
        <v>337</v>
      </c>
      <c r="M1222" s="4"/>
      <c r="N1222" s="4" t="s">
        <v>22</v>
      </c>
      <c r="O1222" s="4" t="s">
        <v>23</v>
      </c>
      <c r="P1222" s="4" t="s">
        <v>27</v>
      </c>
      <c r="Q1222" s="4" t="s">
        <v>144</v>
      </c>
      <c r="R1222" s="21">
        <v>65</v>
      </c>
      <c r="S1222" s="22">
        <v>12</v>
      </c>
      <c r="T1222" s="32">
        <v>1</v>
      </c>
      <c r="V1222" t="s">
        <v>2913</v>
      </c>
      <c r="W1222" t="str">
        <f t="shared" si="38"/>
        <v>INTERIOR</v>
      </c>
      <c r="X1222" s="31" t="str">
        <f t="shared" si="39"/>
        <v>CENS_INTERIOR</v>
      </c>
      <c r="Y1222" s="35">
        <v>0.56499999999999995</v>
      </c>
      <c r="Z1222" s="8">
        <f>IFERROR(IFERROR(VLOOKUP(G1222,'IVSET-Escuelas'!A:F,4,FALSE),VLOOKUP(M1222,'IVSET-Fines'!F:L,7,FALSE)),"-")</f>
        <v>0.31912803649902338</v>
      </c>
    </row>
    <row r="1223" spans="1:26" ht="15" thickBot="1" x14ac:dyDescent="0.4">
      <c r="A1223" s="3" t="s">
        <v>2916</v>
      </c>
      <c r="B1223" s="3" t="s">
        <v>410</v>
      </c>
      <c r="C1223" s="3" t="s">
        <v>417</v>
      </c>
      <c r="D1223" s="3" t="s">
        <v>2739</v>
      </c>
      <c r="E1223" s="3">
        <v>623802</v>
      </c>
      <c r="F1223" s="3">
        <v>0</v>
      </c>
      <c r="G1223" s="3" t="s">
        <v>2744</v>
      </c>
      <c r="H1223" s="3" t="s">
        <v>20</v>
      </c>
      <c r="I1223" s="4" t="s">
        <v>142</v>
      </c>
      <c r="J1223" s="4" t="s">
        <v>21</v>
      </c>
      <c r="K1223" s="4"/>
      <c r="L1223" s="4" t="s">
        <v>251</v>
      </c>
      <c r="M1223" s="4"/>
      <c r="N1223" s="4" t="s">
        <v>22</v>
      </c>
      <c r="O1223" s="4" t="s">
        <v>23</v>
      </c>
      <c r="P1223" s="4" t="s">
        <v>27</v>
      </c>
      <c r="Q1223" s="4" t="s">
        <v>144</v>
      </c>
      <c r="R1223" s="21">
        <v>83</v>
      </c>
      <c r="S1223" s="22">
        <v>3</v>
      </c>
      <c r="T1223" s="32">
        <v>1</v>
      </c>
      <c r="V1223" t="s">
        <v>2913</v>
      </c>
      <c r="W1223" t="str">
        <f t="shared" si="38"/>
        <v>INTERIOR</v>
      </c>
      <c r="X1223" s="31" t="str">
        <f t="shared" si="39"/>
        <v>CENS_INTERIOR</v>
      </c>
      <c r="Y1223" s="35">
        <v>0.56899999999999995</v>
      </c>
      <c r="Z1223" s="8">
        <f>IFERROR(IFERROR(VLOOKUP(G1223,'IVSET-Escuelas'!A:F,4,FALSE),VLOOKUP(M1223,'IVSET-Fines'!F:L,7,FALSE)),"-")</f>
        <v>0.40243294835090643</v>
      </c>
    </row>
    <row r="1224" spans="1:26" ht="15" thickBot="1" x14ac:dyDescent="0.4">
      <c r="A1224" s="5" t="s">
        <v>2916</v>
      </c>
      <c r="B1224" s="5" t="s">
        <v>135</v>
      </c>
      <c r="C1224" s="5" t="s">
        <v>354</v>
      </c>
      <c r="D1224" s="5" t="s">
        <v>897</v>
      </c>
      <c r="E1224" s="5">
        <v>624186</v>
      </c>
      <c r="F1224" s="5">
        <v>0</v>
      </c>
      <c r="G1224" s="5" t="s">
        <v>901</v>
      </c>
      <c r="H1224" s="5" t="s">
        <v>20</v>
      </c>
      <c r="I1224" s="6" t="s">
        <v>142</v>
      </c>
      <c r="J1224" s="6" t="s">
        <v>21</v>
      </c>
      <c r="K1224" s="6"/>
      <c r="L1224" s="6" t="s">
        <v>251</v>
      </c>
      <c r="M1224" s="6"/>
      <c r="N1224" s="6" t="s">
        <v>22</v>
      </c>
      <c r="O1224" s="6" t="s">
        <v>23</v>
      </c>
      <c r="P1224" s="6" t="s">
        <v>27</v>
      </c>
      <c r="Q1224" s="6" t="s">
        <v>144</v>
      </c>
      <c r="R1224" s="19">
        <v>27</v>
      </c>
      <c r="S1224" s="20">
        <v>3</v>
      </c>
      <c r="T1224" s="32">
        <v>1</v>
      </c>
      <c r="V1224" t="s">
        <v>2913</v>
      </c>
      <c r="W1224" t="str">
        <f t="shared" si="38"/>
        <v>INTERIOR</v>
      </c>
      <c r="X1224" s="31" t="str">
        <f t="shared" si="39"/>
        <v>CENS_INTERIOR</v>
      </c>
      <c r="Y1224" s="35">
        <v>0.57199999999999995</v>
      </c>
      <c r="Z1224" s="8">
        <f>IFERROR(IFERROR(VLOOKUP(G1224,'IVSET-Escuelas'!A:F,4,FALSE),VLOOKUP(M1224,'IVSET-Fines'!F:L,7,FALSE)),"-")</f>
        <v>0.29518234729766851</v>
      </c>
    </row>
    <row r="1225" spans="1:26" ht="15" thickBot="1" x14ac:dyDescent="0.4">
      <c r="A1225" s="3" t="s">
        <v>2916</v>
      </c>
      <c r="B1225" s="3" t="s">
        <v>223</v>
      </c>
      <c r="C1225" s="3" t="s">
        <v>714</v>
      </c>
      <c r="D1225" s="3" t="s">
        <v>715</v>
      </c>
      <c r="E1225" s="3">
        <v>623834</v>
      </c>
      <c r="F1225" s="3">
        <v>0</v>
      </c>
      <c r="G1225" s="3" t="s">
        <v>725</v>
      </c>
      <c r="H1225" s="3" t="s">
        <v>20</v>
      </c>
      <c r="I1225" s="4" t="s">
        <v>142</v>
      </c>
      <c r="J1225" s="4" t="s">
        <v>21</v>
      </c>
      <c r="K1225" s="4"/>
      <c r="L1225" s="4" t="s">
        <v>337</v>
      </c>
      <c r="M1225" s="4"/>
      <c r="N1225" s="4" t="s">
        <v>22</v>
      </c>
      <c r="O1225" s="4" t="s">
        <v>23</v>
      </c>
      <c r="P1225" s="4" t="s">
        <v>27</v>
      </c>
      <c r="Q1225" s="4" t="s">
        <v>144</v>
      </c>
      <c r="R1225" s="21">
        <v>84</v>
      </c>
      <c r="S1225" s="22">
        <v>6</v>
      </c>
      <c r="T1225" s="32">
        <v>1</v>
      </c>
      <c r="V1225" t="s">
        <v>2913</v>
      </c>
      <c r="W1225" t="str">
        <f t="shared" si="38"/>
        <v>INTERIOR</v>
      </c>
      <c r="X1225" s="31" t="str">
        <f t="shared" si="39"/>
        <v>CENS_INTERIOR</v>
      </c>
      <c r="Y1225" s="35">
        <v>0.57399999999999995</v>
      </c>
      <c r="Z1225" s="8">
        <f>IFERROR(IFERROR(VLOOKUP(G1225,'IVSET-Escuelas'!A:F,4,FALSE),VLOOKUP(M1225,'IVSET-Fines'!F:L,7,FALSE)),"-")</f>
        <v>0.30356356501579279</v>
      </c>
    </row>
    <row r="1226" spans="1:26" ht="15" thickBot="1" x14ac:dyDescent="0.4">
      <c r="A1226" s="3" t="s">
        <v>2916</v>
      </c>
      <c r="B1226" s="3" t="s">
        <v>225</v>
      </c>
      <c r="C1226" s="3" t="s">
        <v>942</v>
      </c>
      <c r="D1226" s="3" t="s">
        <v>943</v>
      </c>
      <c r="E1226" s="3">
        <v>623809</v>
      </c>
      <c r="F1226" s="3">
        <v>0</v>
      </c>
      <c r="G1226" s="3" t="s">
        <v>1050</v>
      </c>
      <c r="H1226" s="3" t="s">
        <v>20</v>
      </c>
      <c r="I1226" s="4" t="s">
        <v>142</v>
      </c>
      <c r="J1226" s="4" t="s">
        <v>21</v>
      </c>
      <c r="K1226" s="4"/>
      <c r="L1226" s="4" t="s">
        <v>1051</v>
      </c>
      <c r="M1226" s="4"/>
      <c r="N1226" s="4" t="s">
        <v>22</v>
      </c>
      <c r="O1226" s="4" t="s">
        <v>23</v>
      </c>
      <c r="P1226" s="4" t="s">
        <v>27</v>
      </c>
      <c r="Q1226" s="4" t="s">
        <v>144</v>
      </c>
      <c r="R1226" s="21">
        <v>142</v>
      </c>
      <c r="S1226" s="22">
        <v>8</v>
      </c>
      <c r="T1226" s="32">
        <v>1</v>
      </c>
      <c r="V1226" t="s">
        <v>2913</v>
      </c>
      <c r="W1226" t="str">
        <f t="shared" si="38"/>
        <v>INTERIOR</v>
      </c>
      <c r="X1226" s="31" t="str">
        <f t="shared" si="39"/>
        <v>CENS_INTERIOR</v>
      </c>
      <c r="Y1226" s="35">
        <v>0.57499999999999996</v>
      </c>
      <c r="Z1226" s="8">
        <f>IFERROR(IFERROR(VLOOKUP(G1226,'IVSET-Escuelas'!A:F,4,FALSE),VLOOKUP(M1226,'IVSET-Fines'!F:L,7,FALSE)),"-")</f>
        <v>0.54017370939254761</v>
      </c>
    </row>
    <row r="1227" spans="1:26" ht="15" thickBot="1" x14ac:dyDescent="0.4">
      <c r="A1227" s="5" t="s">
        <v>2916</v>
      </c>
      <c r="B1227" s="5" t="s">
        <v>410</v>
      </c>
      <c r="C1227" s="5" t="s">
        <v>1247</v>
      </c>
      <c r="D1227" s="5" t="s">
        <v>2733</v>
      </c>
      <c r="E1227" s="5">
        <v>624116</v>
      </c>
      <c r="F1227" s="5">
        <v>0</v>
      </c>
      <c r="G1227" s="5" t="s">
        <v>2737</v>
      </c>
      <c r="H1227" s="5" t="s">
        <v>20</v>
      </c>
      <c r="I1227" s="6" t="s">
        <v>142</v>
      </c>
      <c r="J1227" s="6" t="s">
        <v>21</v>
      </c>
      <c r="K1227" s="6"/>
      <c r="L1227" s="6" t="s">
        <v>2738</v>
      </c>
      <c r="M1227" s="6"/>
      <c r="N1227" s="6" t="s">
        <v>22</v>
      </c>
      <c r="O1227" s="6" t="s">
        <v>23</v>
      </c>
      <c r="P1227" s="6" t="s">
        <v>27</v>
      </c>
      <c r="Q1227" s="6" t="s">
        <v>144</v>
      </c>
      <c r="R1227" s="19">
        <v>57</v>
      </c>
      <c r="S1227" s="20">
        <v>3</v>
      </c>
      <c r="T1227" s="32">
        <v>1</v>
      </c>
      <c r="V1227" t="s">
        <v>2913</v>
      </c>
      <c r="W1227" t="str">
        <f t="shared" si="38"/>
        <v>INTERIOR</v>
      </c>
      <c r="X1227" s="31" t="str">
        <f t="shared" si="39"/>
        <v>CENS_INTERIOR</v>
      </c>
      <c r="Y1227" s="35">
        <v>0.57699999999999996</v>
      </c>
      <c r="Z1227" s="8">
        <f>IFERROR(IFERROR(VLOOKUP(G1227,'IVSET-Escuelas'!A:F,4,FALSE),VLOOKUP(M1227,'IVSET-Fines'!F:L,7,FALSE)),"-")</f>
        <v>0.20670986175537109</v>
      </c>
    </row>
    <row r="1228" spans="1:26" ht="15" thickBot="1" x14ac:dyDescent="0.4">
      <c r="A1228" s="5" t="s">
        <v>2916</v>
      </c>
      <c r="B1228" s="5" t="s">
        <v>223</v>
      </c>
      <c r="C1228" s="5" t="s">
        <v>229</v>
      </c>
      <c r="D1228" s="5" t="s">
        <v>231</v>
      </c>
      <c r="E1228" s="5">
        <v>611324</v>
      </c>
      <c r="F1228" s="5">
        <v>1</v>
      </c>
      <c r="G1228" s="5" t="s">
        <v>241</v>
      </c>
      <c r="H1228" s="5" t="s">
        <v>20</v>
      </c>
      <c r="I1228" s="6" t="s">
        <v>142</v>
      </c>
      <c r="J1228" s="6" t="s">
        <v>139</v>
      </c>
      <c r="K1228" s="6" t="s">
        <v>239</v>
      </c>
      <c r="L1228" s="6" t="s">
        <v>242</v>
      </c>
      <c r="M1228" s="6"/>
      <c r="N1228" s="6" t="s">
        <v>200</v>
      </c>
      <c r="O1228" s="6" t="s">
        <v>23</v>
      </c>
      <c r="P1228" s="6" t="s">
        <v>27</v>
      </c>
      <c r="Q1228" s="6" t="s">
        <v>144</v>
      </c>
      <c r="R1228" s="19">
        <v>13</v>
      </c>
      <c r="S1228" s="20">
        <v>1</v>
      </c>
      <c r="T1228" s="32">
        <v>1</v>
      </c>
      <c r="V1228" t="s">
        <v>2913</v>
      </c>
      <c r="W1228" t="str">
        <f t="shared" si="38"/>
        <v>INTERIOR</v>
      </c>
      <c r="X1228" s="31" t="str">
        <f t="shared" si="39"/>
        <v>CENS_INTERIOR</v>
      </c>
      <c r="Y1228" s="35">
        <v>0.58299999999999996</v>
      </c>
      <c r="Z1228" s="8">
        <f>IFERROR(IFERROR(VLOOKUP(G1228,'IVSET-Escuelas'!A:F,4,FALSE),VLOOKUP(M1228,'IVSET-Fines'!F:L,7,FALSE)),"-")</f>
        <v>0.25971183180809021</v>
      </c>
    </row>
    <row r="1229" spans="1:26" ht="15" thickBot="1" x14ac:dyDescent="0.4">
      <c r="A1229" s="5" t="s">
        <v>2916</v>
      </c>
      <c r="B1229" s="5" t="s">
        <v>221</v>
      </c>
      <c r="C1229" s="5" t="s">
        <v>230</v>
      </c>
      <c r="D1229" s="5" t="s">
        <v>432</v>
      </c>
      <c r="E1229" s="5">
        <v>620568</v>
      </c>
      <c r="F1229" s="5">
        <v>0</v>
      </c>
      <c r="G1229" s="5" t="s">
        <v>446</v>
      </c>
      <c r="H1229" s="5" t="s">
        <v>20</v>
      </c>
      <c r="I1229" s="6" t="s">
        <v>142</v>
      </c>
      <c r="J1229" s="6" t="s">
        <v>21</v>
      </c>
      <c r="K1229" s="6"/>
      <c r="L1229" s="6" t="s">
        <v>400</v>
      </c>
      <c r="M1229" s="6"/>
      <c r="N1229" s="6" t="s">
        <v>22</v>
      </c>
      <c r="O1229" s="6" t="s">
        <v>23</v>
      </c>
      <c r="P1229" s="6" t="s">
        <v>27</v>
      </c>
      <c r="Q1229" s="6" t="s">
        <v>144</v>
      </c>
      <c r="R1229" s="19">
        <v>382</v>
      </c>
      <c r="S1229" s="20">
        <v>19</v>
      </c>
      <c r="T1229" s="32">
        <v>1</v>
      </c>
      <c r="V1229" t="s">
        <v>2913</v>
      </c>
      <c r="W1229" t="str">
        <f t="shared" si="38"/>
        <v>INTERIOR</v>
      </c>
      <c r="X1229" s="31" t="str">
        <f t="shared" si="39"/>
        <v>CENS_INTERIOR</v>
      </c>
      <c r="Y1229" s="35">
        <v>0.58499999999999996</v>
      </c>
      <c r="Z1229" s="8">
        <f>IFERROR(IFERROR(VLOOKUP(G1229,'IVSET-Escuelas'!A:F,4,FALSE),VLOOKUP(M1229,'IVSET-Fines'!F:L,7,FALSE)),"-")</f>
        <v>0.18666037917137149</v>
      </c>
    </row>
    <row r="1230" spans="1:26" ht="15" thickBot="1" x14ac:dyDescent="0.4">
      <c r="A1230" s="5" t="s">
        <v>2916</v>
      </c>
      <c r="B1230" s="5" t="s">
        <v>598</v>
      </c>
      <c r="C1230" s="5" t="s">
        <v>1190</v>
      </c>
      <c r="D1230" s="5" t="s">
        <v>1191</v>
      </c>
      <c r="E1230" s="5">
        <v>610270</v>
      </c>
      <c r="F1230" s="5">
        <v>0</v>
      </c>
      <c r="G1230" s="5" t="s">
        <v>1194</v>
      </c>
      <c r="H1230" s="5" t="s">
        <v>20</v>
      </c>
      <c r="I1230" s="6" t="s">
        <v>142</v>
      </c>
      <c r="J1230" s="6" t="s">
        <v>21</v>
      </c>
      <c r="K1230" s="6"/>
      <c r="L1230" s="6" t="s">
        <v>251</v>
      </c>
      <c r="M1230" s="6"/>
      <c r="N1230" s="6" t="s">
        <v>22</v>
      </c>
      <c r="O1230" s="6" t="s">
        <v>23</v>
      </c>
      <c r="P1230" s="6" t="s">
        <v>27</v>
      </c>
      <c r="Q1230" s="6" t="s">
        <v>144</v>
      </c>
      <c r="R1230" s="19">
        <v>98</v>
      </c>
      <c r="S1230" s="20">
        <v>4</v>
      </c>
      <c r="T1230" s="32">
        <v>1</v>
      </c>
      <c r="V1230" t="s">
        <v>2913</v>
      </c>
      <c r="W1230" t="str">
        <f t="shared" si="38"/>
        <v>INTERIOR</v>
      </c>
      <c r="X1230" s="31" t="str">
        <f t="shared" si="39"/>
        <v>CENS_INTERIOR</v>
      </c>
      <c r="Y1230" s="35">
        <v>0.58599999999999997</v>
      </c>
      <c r="Z1230" s="8">
        <f>IFERROR(IFERROR(VLOOKUP(G1230,'IVSET-Escuelas'!A:F,4,FALSE),VLOOKUP(M1230,'IVSET-Fines'!F:L,7,FALSE)),"-")</f>
        <v>0.2384832501411438</v>
      </c>
    </row>
    <row r="1231" spans="1:26" ht="15" thickBot="1" x14ac:dyDescent="0.4">
      <c r="A1231" s="5" t="s">
        <v>2916</v>
      </c>
      <c r="B1231" s="5" t="s">
        <v>410</v>
      </c>
      <c r="C1231" s="5" t="s">
        <v>1247</v>
      </c>
      <c r="D1231" s="5" t="s">
        <v>2733</v>
      </c>
      <c r="E1231" s="5">
        <v>623921</v>
      </c>
      <c r="F1231" s="5">
        <v>0</v>
      </c>
      <c r="G1231" s="5" t="s">
        <v>2736</v>
      </c>
      <c r="H1231" s="5" t="s">
        <v>20</v>
      </c>
      <c r="I1231" s="6" t="s">
        <v>142</v>
      </c>
      <c r="J1231" s="6" t="s">
        <v>21</v>
      </c>
      <c r="K1231" s="6"/>
      <c r="L1231" s="6" t="s">
        <v>706</v>
      </c>
      <c r="M1231" s="6"/>
      <c r="N1231" s="6" t="s">
        <v>22</v>
      </c>
      <c r="O1231" s="6" t="s">
        <v>23</v>
      </c>
      <c r="P1231" s="6" t="s">
        <v>27</v>
      </c>
      <c r="Q1231" s="6" t="s">
        <v>144</v>
      </c>
      <c r="R1231" s="19">
        <v>129</v>
      </c>
      <c r="S1231" s="20">
        <v>4</v>
      </c>
      <c r="T1231" s="32">
        <v>1</v>
      </c>
      <c r="V1231" t="s">
        <v>2913</v>
      </c>
      <c r="W1231" t="str">
        <f t="shared" si="38"/>
        <v>INTERIOR</v>
      </c>
      <c r="X1231" s="31" t="str">
        <f t="shared" si="39"/>
        <v>CENS_INTERIOR</v>
      </c>
      <c r="Y1231" s="35">
        <v>0.58899999999999997</v>
      </c>
      <c r="Z1231" s="8">
        <f>IFERROR(IFERROR(VLOOKUP(G1231,'IVSET-Escuelas'!A:F,4,FALSE),VLOOKUP(M1231,'IVSET-Fines'!F:L,7,FALSE)),"-")</f>
        <v>0.31919428706169128</v>
      </c>
    </row>
    <row r="1232" spans="1:26" ht="15" thickBot="1" x14ac:dyDescent="0.4">
      <c r="A1232" s="5" t="s">
        <v>2916</v>
      </c>
      <c r="B1232" s="5" t="s">
        <v>410</v>
      </c>
      <c r="C1232" s="5" t="s">
        <v>918</v>
      </c>
      <c r="D1232" s="5" t="s">
        <v>919</v>
      </c>
      <c r="E1232" s="5">
        <v>623798</v>
      </c>
      <c r="F1232" s="5">
        <v>0</v>
      </c>
      <c r="G1232" s="5" t="s">
        <v>922</v>
      </c>
      <c r="H1232" s="5" t="s">
        <v>20</v>
      </c>
      <c r="I1232" s="6" t="s">
        <v>142</v>
      </c>
      <c r="J1232" s="6" t="s">
        <v>21</v>
      </c>
      <c r="K1232" s="6"/>
      <c r="L1232" s="6" t="s">
        <v>251</v>
      </c>
      <c r="M1232" s="6"/>
      <c r="N1232" s="6" t="s">
        <v>200</v>
      </c>
      <c r="O1232" s="6" t="s">
        <v>23</v>
      </c>
      <c r="P1232" s="6" t="s">
        <v>27</v>
      </c>
      <c r="Q1232" s="6" t="s">
        <v>144</v>
      </c>
      <c r="R1232" s="19">
        <v>34</v>
      </c>
      <c r="S1232" s="20">
        <v>3</v>
      </c>
      <c r="T1232" s="32">
        <v>1</v>
      </c>
      <c r="V1232" t="s">
        <v>2913</v>
      </c>
      <c r="W1232" t="str">
        <f t="shared" si="38"/>
        <v>INTERIOR</v>
      </c>
      <c r="X1232" s="31" t="str">
        <f t="shared" si="39"/>
        <v>CENS_INTERIOR</v>
      </c>
      <c r="Y1232" s="35">
        <v>0.59</v>
      </c>
      <c r="Z1232" s="8">
        <f>IFERROR(IFERROR(VLOOKUP(G1232,'IVSET-Escuelas'!A:F,4,FALSE),VLOOKUP(M1232,'IVSET-Fines'!F:L,7,FALSE)),"-")</f>
        <v>0.29846876859664923</v>
      </c>
    </row>
    <row r="1233" spans="1:26" ht="15" thickBot="1" x14ac:dyDescent="0.4">
      <c r="A1233" s="3" t="s">
        <v>2916</v>
      </c>
      <c r="B1233" s="3" t="s">
        <v>140</v>
      </c>
      <c r="C1233" s="3" t="s">
        <v>2277</v>
      </c>
      <c r="D1233" s="3" t="s">
        <v>2278</v>
      </c>
      <c r="E1233" s="3">
        <v>623774</v>
      </c>
      <c r="F1233" s="3">
        <v>0</v>
      </c>
      <c r="G1233" s="3" t="s">
        <v>2314</v>
      </c>
      <c r="H1233" s="3" t="s">
        <v>20</v>
      </c>
      <c r="I1233" s="4" t="s">
        <v>142</v>
      </c>
      <c r="J1233" s="4" t="s">
        <v>21</v>
      </c>
      <c r="K1233" s="4"/>
      <c r="L1233" s="4" t="s">
        <v>337</v>
      </c>
      <c r="M1233" s="4"/>
      <c r="N1233" s="4" t="s">
        <v>22</v>
      </c>
      <c r="O1233" s="4" t="s">
        <v>23</v>
      </c>
      <c r="P1233" s="4" t="s">
        <v>27</v>
      </c>
      <c r="Q1233" s="4" t="s">
        <v>144</v>
      </c>
      <c r="R1233" s="21">
        <v>76</v>
      </c>
      <c r="S1233" s="22">
        <v>5</v>
      </c>
      <c r="T1233" s="32">
        <v>1</v>
      </c>
      <c r="V1233" t="s">
        <v>2913</v>
      </c>
      <c r="W1233" t="str">
        <f t="shared" si="38"/>
        <v>INTERIOR</v>
      </c>
      <c r="X1233" s="31" t="str">
        <f t="shared" si="39"/>
        <v>CENS_INTERIOR</v>
      </c>
      <c r="Y1233" s="35">
        <v>0.59399999999999997</v>
      </c>
      <c r="Z1233" s="8">
        <f>IFERROR(IFERROR(VLOOKUP(G1233,'IVSET-Escuelas'!A:F,4,FALSE),VLOOKUP(M1233,'IVSET-Fines'!F:L,7,FALSE)),"-")</f>
        <v>9.2465370893478394E-2</v>
      </c>
    </row>
    <row r="1234" spans="1:26" ht="15" thickBot="1" x14ac:dyDescent="0.4">
      <c r="A1234" s="5" t="s">
        <v>2916</v>
      </c>
      <c r="B1234" s="5" t="s">
        <v>220</v>
      </c>
      <c r="C1234" s="5" t="s">
        <v>664</v>
      </c>
      <c r="D1234" s="5" t="s">
        <v>2749</v>
      </c>
      <c r="E1234" s="5">
        <v>622770</v>
      </c>
      <c r="F1234" s="5">
        <v>0</v>
      </c>
      <c r="G1234" s="5" t="s">
        <v>2753</v>
      </c>
      <c r="H1234" s="5" t="s">
        <v>20</v>
      </c>
      <c r="I1234" s="6" t="s">
        <v>142</v>
      </c>
      <c r="J1234" s="6" t="s">
        <v>21</v>
      </c>
      <c r="K1234" s="6"/>
      <c r="L1234" s="6" t="s">
        <v>400</v>
      </c>
      <c r="M1234" s="6"/>
      <c r="N1234" s="6" t="s">
        <v>22</v>
      </c>
      <c r="O1234" s="6" t="s">
        <v>23</v>
      </c>
      <c r="P1234" s="6" t="s">
        <v>27</v>
      </c>
      <c r="Q1234" s="6" t="s">
        <v>144</v>
      </c>
      <c r="R1234" s="19">
        <v>127</v>
      </c>
      <c r="S1234" s="20">
        <v>31</v>
      </c>
      <c r="T1234" s="32">
        <v>1</v>
      </c>
      <c r="V1234" t="s">
        <v>2913</v>
      </c>
      <c r="W1234" t="str">
        <f t="shared" si="38"/>
        <v>INTERIOR</v>
      </c>
      <c r="X1234" s="31" t="str">
        <f t="shared" si="39"/>
        <v>CENS_INTERIOR</v>
      </c>
      <c r="Y1234" s="35">
        <v>0.59599999999999997</v>
      </c>
      <c r="Z1234" s="8">
        <f>IFERROR(IFERROR(VLOOKUP(G1234,'IVSET-Escuelas'!A:F,4,FALSE),VLOOKUP(M1234,'IVSET-Fines'!F:L,7,FALSE)),"-")</f>
        <v>0.28719159960746771</v>
      </c>
    </row>
    <row r="1235" spans="1:26" ht="15" thickBot="1" x14ac:dyDescent="0.4">
      <c r="A1235" s="3" t="s">
        <v>2916</v>
      </c>
      <c r="B1235" s="3" t="s">
        <v>203</v>
      </c>
      <c r="C1235" s="3" t="s">
        <v>590</v>
      </c>
      <c r="D1235" s="3" t="s">
        <v>2553</v>
      </c>
      <c r="E1235" s="3">
        <v>614352</v>
      </c>
      <c r="F1235" s="3">
        <v>0</v>
      </c>
      <c r="G1235" s="3" t="s">
        <v>2563</v>
      </c>
      <c r="H1235" s="3" t="s">
        <v>20</v>
      </c>
      <c r="I1235" s="4" t="s">
        <v>142</v>
      </c>
      <c r="J1235" s="4" t="s">
        <v>21</v>
      </c>
      <c r="K1235" s="4"/>
      <c r="L1235" s="4" t="s">
        <v>2564</v>
      </c>
      <c r="M1235" s="4"/>
      <c r="N1235" s="4" t="s">
        <v>22</v>
      </c>
      <c r="O1235" s="4" t="s">
        <v>23</v>
      </c>
      <c r="P1235" s="4" t="s">
        <v>27</v>
      </c>
      <c r="Q1235" s="4" t="s">
        <v>144</v>
      </c>
      <c r="R1235" s="21">
        <v>280</v>
      </c>
      <c r="S1235" s="22">
        <v>6</v>
      </c>
      <c r="T1235" s="32">
        <v>1</v>
      </c>
      <c r="V1235" t="s">
        <v>2913</v>
      </c>
      <c r="W1235" t="str">
        <f t="shared" si="38"/>
        <v>INTERIOR</v>
      </c>
      <c r="X1235" s="31" t="str">
        <f t="shared" si="39"/>
        <v>CENS_INTERIOR</v>
      </c>
      <c r="Y1235" s="35">
        <v>0.60199999999999998</v>
      </c>
      <c r="Z1235" s="8">
        <f>IFERROR(IFERROR(VLOOKUP(G1235,'IVSET-Escuelas'!A:F,4,FALSE),VLOOKUP(M1235,'IVSET-Fines'!F:L,7,FALSE)),"-")</f>
        <v>4.8033125698566437E-2</v>
      </c>
    </row>
    <row r="1236" spans="1:26" ht="15" thickBot="1" x14ac:dyDescent="0.4">
      <c r="A1236" s="3" t="s">
        <v>2916</v>
      </c>
      <c r="B1236" s="3" t="s">
        <v>140</v>
      </c>
      <c r="C1236" s="3" t="s">
        <v>539</v>
      </c>
      <c r="D1236" s="3" t="s">
        <v>541</v>
      </c>
      <c r="E1236" s="3">
        <v>623914</v>
      </c>
      <c r="F1236" s="3">
        <v>0</v>
      </c>
      <c r="G1236" s="3" t="s">
        <v>554</v>
      </c>
      <c r="H1236" s="3" t="s">
        <v>20</v>
      </c>
      <c r="I1236" s="4" t="s">
        <v>142</v>
      </c>
      <c r="J1236" s="4" t="s">
        <v>21</v>
      </c>
      <c r="K1236" s="4"/>
      <c r="L1236" s="4" t="s">
        <v>339</v>
      </c>
      <c r="M1236" s="4"/>
      <c r="N1236" s="4" t="s">
        <v>22</v>
      </c>
      <c r="O1236" s="4" t="s">
        <v>23</v>
      </c>
      <c r="P1236" s="4" t="s">
        <v>27</v>
      </c>
      <c r="Q1236" s="4" t="s">
        <v>144</v>
      </c>
      <c r="R1236" s="21">
        <v>31</v>
      </c>
      <c r="S1236" s="22">
        <v>3</v>
      </c>
      <c r="T1236" s="32">
        <v>1</v>
      </c>
      <c r="V1236" t="s">
        <v>2913</v>
      </c>
      <c r="W1236" t="str">
        <f t="shared" si="38"/>
        <v>INTERIOR</v>
      </c>
      <c r="X1236" s="31" t="str">
        <f t="shared" si="39"/>
        <v>CENS_INTERIOR</v>
      </c>
      <c r="Y1236" s="35">
        <v>0.61799999999999999</v>
      </c>
      <c r="Z1236" s="8">
        <f>IFERROR(IFERROR(VLOOKUP(G1236,'IVSET-Escuelas'!A:F,4,FALSE),VLOOKUP(M1236,'IVSET-Fines'!F:L,7,FALSE)),"-")</f>
        <v>0.4606957733631134</v>
      </c>
    </row>
    <row r="1237" spans="1:26" ht="15" thickBot="1" x14ac:dyDescent="0.4">
      <c r="A1237" s="3" t="s">
        <v>2916</v>
      </c>
      <c r="B1237" s="3" t="s">
        <v>225</v>
      </c>
      <c r="C1237" s="3" t="s">
        <v>1521</v>
      </c>
      <c r="D1237" s="3" t="s">
        <v>1522</v>
      </c>
      <c r="E1237" s="3">
        <v>623925</v>
      </c>
      <c r="F1237" s="3">
        <v>0</v>
      </c>
      <c r="G1237" s="3" t="s">
        <v>1529</v>
      </c>
      <c r="H1237" s="3" t="s">
        <v>20</v>
      </c>
      <c r="I1237" s="4" t="s">
        <v>142</v>
      </c>
      <c r="J1237" s="4" t="s">
        <v>21</v>
      </c>
      <c r="K1237" s="4"/>
      <c r="L1237" s="4" t="s">
        <v>448</v>
      </c>
      <c r="M1237" s="4"/>
      <c r="N1237" s="4" t="s">
        <v>22</v>
      </c>
      <c r="O1237" s="4" t="s">
        <v>23</v>
      </c>
      <c r="P1237" s="4" t="s">
        <v>27</v>
      </c>
      <c r="Q1237" s="4" t="s">
        <v>144</v>
      </c>
      <c r="R1237" s="21">
        <v>66</v>
      </c>
      <c r="S1237" s="22">
        <v>6</v>
      </c>
      <c r="T1237" s="32">
        <v>1</v>
      </c>
      <c r="V1237" t="s">
        <v>2913</v>
      </c>
      <c r="W1237" t="str">
        <f t="shared" si="38"/>
        <v>INTERIOR</v>
      </c>
      <c r="X1237" s="31" t="str">
        <f t="shared" si="39"/>
        <v>CENS_INTERIOR</v>
      </c>
      <c r="Y1237" s="35">
        <v>0.61899999999999999</v>
      </c>
      <c r="Z1237" s="8">
        <f>IFERROR(IFERROR(VLOOKUP(G1237,'IVSET-Escuelas'!A:F,4,FALSE),VLOOKUP(M1237,'IVSET-Fines'!F:L,7,FALSE)),"-")</f>
        <v>0.40939995646476751</v>
      </c>
    </row>
    <row r="1238" spans="1:26" ht="15" thickBot="1" x14ac:dyDescent="0.4">
      <c r="A1238" s="3" t="s">
        <v>2916</v>
      </c>
      <c r="B1238" s="3" t="s">
        <v>225</v>
      </c>
      <c r="C1238" s="3" t="s">
        <v>942</v>
      </c>
      <c r="D1238" s="3" t="s">
        <v>943</v>
      </c>
      <c r="E1238" s="3">
        <v>612864</v>
      </c>
      <c r="F1238" s="3">
        <v>0</v>
      </c>
      <c r="G1238" s="3" t="s">
        <v>1033</v>
      </c>
      <c r="H1238" s="3" t="s">
        <v>20</v>
      </c>
      <c r="I1238" s="4" t="s">
        <v>142</v>
      </c>
      <c r="J1238" s="4" t="s">
        <v>21</v>
      </c>
      <c r="K1238" s="4"/>
      <c r="L1238" s="4" t="s">
        <v>1034</v>
      </c>
      <c r="M1238" s="4"/>
      <c r="N1238" s="4" t="s">
        <v>22</v>
      </c>
      <c r="O1238" s="4" t="s">
        <v>23</v>
      </c>
      <c r="P1238" s="4" t="s">
        <v>27</v>
      </c>
      <c r="Q1238" s="4" t="s">
        <v>144</v>
      </c>
      <c r="R1238" s="21">
        <v>17</v>
      </c>
      <c r="S1238" s="22">
        <v>3</v>
      </c>
      <c r="T1238" s="32">
        <v>1</v>
      </c>
      <c r="V1238" t="s">
        <v>2913</v>
      </c>
      <c r="W1238" t="str">
        <f t="shared" si="38"/>
        <v>INTERIOR</v>
      </c>
      <c r="X1238" s="31" t="str">
        <f t="shared" si="39"/>
        <v>CENS_INTERIOR</v>
      </c>
      <c r="Y1238" s="35">
        <v>0.628</v>
      </c>
      <c r="Z1238" s="8">
        <f>IFERROR(IFERROR(VLOOKUP(G1238,'IVSET-Escuelas'!A:F,4,FALSE),VLOOKUP(M1238,'IVSET-Fines'!F:L,7,FALSE)),"-")</f>
        <v>9.1298431158065796E-2</v>
      </c>
    </row>
    <row r="1239" spans="1:26" ht="15" thickBot="1" x14ac:dyDescent="0.4">
      <c r="A1239" s="5" t="s">
        <v>2916</v>
      </c>
      <c r="B1239" s="5" t="s">
        <v>140</v>
      </c>
      <c r="C1239" s="5" t="s">
        <v>2277</v>
      </c>
      <c r="D1239" s="5" t="s">
        <v>2278</v>
      </c>
      <c r="E1239" s="5">
        <v>607178</v>
      </c>
      <c r="F1239" s="5">
        <v>0</v>
      </c>
      <c r="G1239" s="5" t="s">
        <v>2317</v>
      </c>
      <c r="H1239" s="5" t="s">
        <v>20</v>
      </c>
      <c r="I1239" s="6" t="s">
        <v>142</v>
      </c>
      <c r="J1239" s="6" t="s">
        <v>21</v>
      </c>
      <c r="K1239" s="6"/>
      <c r="L1239" s="6" t="s">
        <v>341</v>
      </c>
      <c r="M1239" s="6"/>
      <c r="N1239" s="6" t="s">
        <v>22</v>
      </c>
      <c r="O1239" s="6" t="s">
        <v>23</v>
      </c>
      <c r="P1239" s="6" t="s">
        <v>27</v>
      </c>
      <c r="Q1239" s="6" t="s">
        <v>144</v>
      </c>
      <c r="R1239" s="19">
        <v>179</v>
      </c>
      <c r="S1239" s="20">
        <v>14</v>
      </c>
      <c r="T1239" s="32">
        <v>1</v>
      </c>
      <c r="V1239" t="s">
        <v>2913</v>
      </c>
      <c r="W1239" t="str">
        <f t="shared" si="38"/>
        <v>INTERIOR</v>
      </c>
      <c r="X1239" s="31" t="str">
        <f t="shared" si="39"/>
        <v>CENS_INTERIOR</v>
      </c>
      <c r="Y1239" s="35">
        <v>0.628</v>
      </c>
      <c r="Z1239" s="8">
        <f>IFERROR(IFERROR(VLOOKUP(G1239,'IVSET-Escuelas'!A:F,4,FALSE),VLOOKUP(M1239,'IVSET-Fines'!F:L,7,FALSE)),"-")</f>
        <v>0.1013073474168777</v>
      </c>
    </row>
    <row r="1240" spans="1:26" ht="15" thickBot="1" x14ac:dyDescent="0.4">
      <c r="A1240" s="3" t="s">
        <v>2916</v>
      </c>
      <c r="B1240" s="3" t="s">
        <v>205</v>
      </c>
      <c r="C1240" s="3" t="s">
        <v>1946</v>
      </c>
      <c r="D1240" s="3" t="s">
        <v>1947</v>
      </c>
      <c r="E1240" s="3">
        <v>605144</v>
      </c>
      <c r="F1240" s="3">
        <v>0</v>
      </c>
      <c r="G1240" s="3" t="s">
        <v>1957</v>
      </c>
      <c r="H1240" s="3" t="s">
        <v>20</v>
      </c>
      <c r="I1240" s="4" t="s">
        <v>142</v>
      </c>
      <c r="J1240" s="4" t="s">
        <v>21</v>
      </c>
      <c r="K1240" s="4"/>
      <c r="L1240" s="4" t="s">
        <v>335</v>
      </c>
      <c r="M1240" s="4"/>
      <c r="N1240" s="4" t="s">
        <v>200</v>
      </c>
      <c r="O1240" s="4" t="s">
        <v>23</v>
      </c>
      <c r="P1240" s="4" t="s">
        <v>27</v>
      </c>
      <c r="Q1240" s="4" t="s">
        <v>144</v>
      </c>
      <c r="R1240" s="21">
        <v>44</v>
      </c>
      <c r="S1240" s="22">
        <v>3</v>
      </c>
      <c r="T1240" s="32">
        <v>1</v>
      </c>
      <c r="V1240" t="s">
        <v>2913</v>
      </c>
      <c r="W1240" t="str">
        <f t="shared" si="38"/>
        <v>INTERIOR</v>
      </c>
      <c r="X1240" s="31" t="str">
        <f t="shared" si="39"/>
        <v>CENS_INTERIOR</v>
      </c>
      <c r="Y1240" s="35">
        <v>0.63</v>
      </c>
      <c r="Z1240" s="8">
        <f>IFERROR(IFERROR(VLOOKUP(G1240,'IVSET-Escuelas'!A:F,4,FALSE),VLOOKUP(M1240,'IVSET-Fines'!F:L,7,FALSE)),"-")</f>
        <v>0.28228682279586792</v>
      </c>
    </row>
    <row r="1241" spans="1:26" ht="15" thickBot="1" x14ac:dyDescent="0.4">
      <c r="A1241" s="5" t="s">
        <v>2916</v>
      </c>
      <c r="B1241" s="5" t="s">
        <v>221</v>
      </c>
      <c r="C1241" s="5" t="s">
        <v>737</v>
      </c>
      <c r="D1241" s="5" t="s">
        <v>2422</v>
      </c>
      <c r="E1241" s="5">
        <v>623994</v>
      </c>
      <c r="F1241" s="5">
        <v>0</v>
      </c>
      <c r="G1241" s="5" t="s">
        <v>2425</v>
      </c>
      <c r="H1241" s="5" t="s">
        <v>20</v>
      </c>
      <c r="I1241" s="6" t="s">
        <v>142</v>
      </c>
      <c r="J1241" s="6" t="s">
        <v>21</v>
      </c>
      <c r="K1241" s="6"/>
      <c r="L1241" s="6" t="s">
        <v>240</v>
      </c>
      <c r="M1241" s="6"/>
      <c r="N1241" s="6" t="s">
        <v>22</v>
      </c>
      <c r="O1241" s="6" t="s">
        <v>23</v>
      </c>
      <c r="P1241" s="6" t="s">
        <v>27</v>
      </c>
      <c r="Q1241" s="6" t="s">
        <v>144</v>
      </c>
      <c r="R1241" s="19">
        <v>56</v>
      </c>
      <c r="S1241" s="20">
        <v>3</v>
      </c>
      <c r="T1241" s="32">
        <v>1</v>
      </c>
      <c r="V1241" t="s">
        <v>2913</v>
      </c>
      <c r="W1241" t="str">
        <f t="shared" si="38"/>
        <v>INTERIOR</v>
      </c>
      <c r="X1241" s="31" t="str">
        <f t="shared" si="39"/>
        <v>CENS_INTERIOR</v>
      </c>
      <c r="Y1241" s="35">
        <v>0.65200000000000002</v>
      </c>
      <c r="Z1241" s="8">
        <f>IFERROR(IFERROR(VLOOKUP(G1241,'IVSET-Escuelas'!A:F,4,FALSE),VLOOKUP(M1241,'IVSET-Fines'!F:L,7,FALSE)),"-")</f>
        <v>0.27195766568183899</v>
      </c>
    </row>
    <row r="1242" spans="1:26" ht="15" thickBot="1" x14ac:dyDescent="0.4">
      <c r="A1242" s="5" t="s">
        <v>2916</v>
      </c>
      <c r="B1242" s="5" t="s">
        <v>225</v>
      </c>
      <c r="C1242" s="5" t="s">
        <v>942</v>
      </c>
      <c r="D1242" s="5" t="s">
        <v>943</v>
      </c>
      <c r="E1242" s="5">
        <v>603166</v>
      </c>
      <c r="F1242" s="5">
        <v>0</v>
      </c>
      <c r="G1242" s="5" t="s">
        <v>1044</v>
      </c>
      <c r="H1242" s="5" t="s">
        <v>20</v>
      </c>
      <c r="I1242" s="6" t="s">
        <v>142</v>
      </c>
      <c r="J1242" s="6" t="s">
        <v>21</v>
      </c>
      <c r="K1242" s="6"/>
      <c r="L1242" s="6" t="s">
        <v>1045</v>
      </c>
      <c r="M1242" s="6"/>
      <c r="N1242" s="6" t="s">
        <v>22</v>
      </c>
      <c r="O1242" s="6" t="s">
        <v>23</v>
      </c>
      <c r="P1242" s="6" t="s">
        <v>27</v>
      </c>
      <c r="Q1242" s="6" t="s">
        <v>144</v>
      </c>
      <c r="R1242" s="19">
        <v>97</v>
      </c>
      <c r="S1242" s="20">
        <v>9</v>
      </c>
      <c r="T1242" s="32">
        <v>1</v>
      </c>
      <c r="V1242" t="s">
        <v>2913</v>
      </c>
      <c r="W1242" t="str">
        <f t="shared" si="38"/>
        <v>INTERIOR</v>
      </c>
      <c r="X1242" s="31" t="str">
        <f t="shared" si="39"/>
        <v>CENS_INTERIOR</v>
      </c>
      <c r="Y1242" s="35">
        <v>0.65300000000000002</v>
      </c>
      <c r="Z1242" s="8">
        <f>IFERROR(IFERROR(VLOOKUP(G1242,'IVSET-Escuelas'!A:F,4,FALSE),VLOOKUP(M1242,'IVSET-Fines'!F:L,7,FALSE)),"-")</f>
        <v>0.103867843747139</v>
      </c>
    </row>
    <row r="1243" spans="1:26" ht="15" thickBot="1" x14ac:dyDescent="0.4">
      <c r="A1243" s="3" t="s">
        <v>2916</v>
      </c>
      <c r="B1243" s="3" t="s">
        <v>205</v>
      </c>
      <c r="C1243" s="3" t="s">
        <v>589</v>
      </c>
      <c r="D1243" s="3" t="s">
        <v>591</v>
      </c>
      <c r="E1243" s="3">
        <v>620917</v>
      </c>
      <c r="F1243" s="3">
        <v>0</v>
      </c>
      <c r="G1243" s="3" t="s">
        <v>595</v>
      </c>
      <c r="H1243" s="3" t="s">
        <v>20</v>
      </c>
      <c r="I1243" s="4" t="s">
        <v>142</v>
      </c>
      <c r="J1243" s="4" t="s">
        <v>21</v>
      </c>
      <c r="K1243" s="4"/>
      <c r="L1243" s="4" t="s">
        <v>596</v>
      </c>
      <c r="M1243" s="4"/>
      <c r="N1243" s="4" t="s">
        <v>22</v>
      </c>
      <c r="O1243" s="4" t="s">
        <v>23</v>
      </c>
      <c r="P1243" s="4" t="s">
        <v>27</v>
      </c>
      <c r="Q1243" s="4" t="s">
        <v>144</v>
      </c>
      <c r="R1243" s="21">
        <v>210</v>
      </c>
      <c r="S1243" s="22">
        <v>9</v>
      </c>
      <c r="T1243" s="32">
        <v>1</v>
      </c>
      <c r="V1243" t="s">
        <v>2913</v>
      </c>
      <c r="W1243" t="str">
        <f t="shared" si="38"/>
        <v>INTERIOR</v>
      </c>
      <c r="X1243" s="31" t="str">
        <f t="shared" si="39"/>
        <v>CENS_INTERIOR</v>
      </c>
      <c r="Y1243" s="35">
        <v>0.66</v>
      </c>
      <c r="Z1243" s="8">
        <f>IFERROR(IFERROR(VLOOKUP(G1243,'IVSET-Escuelas'!A:F,4,FALSE),VLOOKUP(M1243,'IVSET-Fines'!F:L,7,FALSE)),"-")</f>
        <v>0.33395272493362432</v>
      </c>
    </row>
    <row r="1244" spans="1:26" ht="15" thickBot="1" x14ac:dyDescent="0.4">
      <c r="A1244" s="5" t="s">
        <v>2916</v>
      </c>
      <c r="B1244" s="5" t="s">
        <v>352</v>
      </c>
      <c r="C1244" s="5" t="s">
        <v>349</v>
      </c>
      <c r="D1244" s="5" t="s">
        <v>2397</v>
      </c>
      <c r="E1244" s="5">
        <v>623816</v>
      </c>
      <c r="F1244" s="5">
        <v>0</v>
      </c>
      <c r="G1244" s="5" t="s">
        <v>2414</v>
      </c>
      <c r="H1244" s="5" t="s">
        <v>20</v>
      </c>
      <c r="I1244" s="6" t="s">
        <v>142</v>
      </c>
      <c r="J1244" s="6" t="s">
        <v>21</v>
      </c>
      <c r="K1244" s="6"/>
      <c r="L1244" s="6" t="s">
        <v>335</v>
      </c>
      <c r="M1244" s="6"/>
      <c r="N1244" s="6" t="s">
        <v>22</v>
      </c>
      <c r="O1244" s="6" t="s">
        <v>23</v>
      </c>
      <c r="P1244" s="6" t="s">
        <v>27</v>
      </c>
      <c r="Q1244" s="6" t="s">
        <v>144</v>
      </c>
      <c r="R1244" s="19">
        <v>37</v>
      </c>
      <c r="S1244" s="20">
        <v>6</v>
      </c>
      <c r="T1244" s="32">
        <v>1</v>
      </c>
      <c r="V1244" t="s">
        <v>2913</v>
      </c>
      <c r="W1244" t="str">
        <f t="shared" si="38"/>
        <v>INTERIOR</v>
      </c>
      <c r="X1244" s="31" t="str">
        <f t="shared" si="39"/>
        <v>CENS_INTERIOR</v>
      </c>
      <c r="Y1244" s="35">
        <v>0.66100000000000003</v>
      </c>
      <c r="Z1244" s="8">
        <f>IFERROR(IFERROR(VLOOKUP(G1244,'IVSET-Escuelas'!A:F,4,FALSE),VLOOKUP(M1244,'IVSET-Fines'!F:L,7,FALSE)),"-")</f>
        <v>0.1009907349944115</v>
      </c>
    </row>
    <row r="1245" spans="1:26" ht="15" thickBot="1" x14ac:dyDescent="0.4">
      <c r="A1245" s="3" t="s">
        <v>2916</v>
      </c>
      <c r="B1245" s="3" t="s">
        <v>203</v>
      </c>
      <c r="C1245" s="3" t="s">
        <v>450</v>
      </c>
      <c r="D1245" s="3" t="s">
        <v>452</v>
      </c>
      <c r="E1245" s="3">
        <v>603043</v>
      </c>
      <c r="F1245" s="3">
        <v>0</v>
      </c>
      <c r="G1245" s="3" t="s">
        <v>496</v>
      </c>
      <c r="H1245" s="3" t="s">
        <v>20</v>
      </c>
      <c r="I1245" s="4" t="s">
        <v>142</v>
      </c>
      <c r="J1245" s="4" t="s">
        <v>21</v>
      </c>
      <c r="K1245" s="4"/>
      <c r="L1245" s="4" t="s">
        <v>497</v>
      </c>
      <c r="M1245" s="4"/>
      <c r="N1245" s="4" t="s">
        <v>22</v>
      </c>
      <c r="O1245" s="4" t="s">
        <v>23</v>
      </c>
      <c r="P1245" s="4" t="s">
        <v>27</v>
      </c>
      <c r="Q1245" s="4" t="s">
        <v>144</v>
      </c>
      <c r="R1245" s="21">
        <v>186</v>
      </c>
      <c r="S1245" s="22">
        <v>10</v>
      </c>
      <c r="T1245" s="32">
        <v>1</v>
      </c>
      <c r="V1245" t="s">
        <v>2913</v>
      </c>
      <c r="W1245" t="str">
        <f t="shared" si="38"/>
        <v>INTERIOR</v>
      </c>
      <c r="X1245" s="31" t="str">
        <f t="shared" si="39"/>
        <v>CENS_INTERIOR</v>
      </c>
      <c r="Y1245" s="35">
        <v>0.66200000000000003</v>
      </c>
      <c r="Z1245" s="8">
        <f>IFERROR(IFERROR(VLOOKUP(G1245,'IVSET-Escuelas'!A:F,4,FALSE),VLOOKUP(M1245,'IVSET-Fines'!F:L,7,FALSE)),"-")</f>
        <v>0.10497716069221499</v>
      </c>
    </row>
    <row r="1246" spans="1:26" ht="15" thickBot="1" x14ac:dyDescent="0.4">
      <c r="A1246" s="5" t="s">
        <v>2916</v>
      </c>
      <c r="B1246" s="5" t="s">
        <v>206</v>
      </c>
      <c r="C1246" s="5" t="s">
        <v>749</v>
      </c>
      <c r="D1246" s="5" t="s">
        <v>2905</v>
      </c>
      <c r="E1246" s="5">
        <v>623796</v>
      </c>
      <c r="F1246" s="5">
        <v>0</v>
      </c>
      <c r="G1246" s="5" t="s">
        <v>2907</v>
      </c>
      <c r="H1246" s="5" t="s">
        <v>20</v>
      </c>
      <c r="I1246" s="6" t="s">
        <v>142</v>
      </c>
      <c r="J1246" s="6" t="s">
        <v>21</v>
      </c>
      <c r="K1246" s="6"/>
      <c r="L1246" s="6" t="s">
        <v>251</v>
      </c>
      <c r="M1246" s="6"/>
      <c r="N1246" s="6" t="s">
        <v>22</v>
      </c>
      <c r="O1246" s="6" t="s">
        <v>23</v>
      </c>
      <c r="P1246" s="6" t="s">
        <v>27</v>
      </c>
      <c r="Q1246" s="6" t="s">
        <v>144</v>
      </c>
      <c r="R1246" s="19">
        <v>69</v>
      </c>
      <c r="S1246" s="20">
        <v>4</v>
      </c>
      <c r="T1246" s="32">
        <v>1</v>
      </c>
      <c r="V1246" t="s">
        <v>2913</v>
      </c>
      <c r="W1246" t="str">
        <f t="shared" si="38"/>
        <v>INTERIOR</v>
      </c>
      <c r="X1246" s="31" t="str">
        <f t="shared" si="39"/>
        <v>CENS_INTERIOR</v>
      </c>
      <c r="Y1246" s="35">
        <v>0.67</v>
      </c>
      <c r="Z1246" s="8">
        <f>IFERROR(IFERROR(VLOOKUP(G1246,'IVSET-Escuelas'!A:F,4,FALSE),VLOOKUP(M1246,'IVSET-Fines'!F:L,7,FALSE)),"-")</f>
        <v>0.22672189772129059</v>
      </c>
    </row>
    <row r="1247" spans="1:26" ht="15" thickBot="1" x14ac:dyDescent="0.4">
      <c r="A1247" s="5" t="s">
        <v>2916</v>
      </c>
      <c r="B1247" s="5" t="s">
        <v>140</v>
      </c>
      <c r="C1247" s="5" t="s">
        <v>2277</v>
      </c>
      <c r="D1247" s="5" t="s">
        <v>2278</v>
      </c>
      <c r="E1247" s="5">
        <v>623773</v>
      </c>
      <c r="F1247" s="5">
        <v>0</v>
      </c>
      <c r="G1247" s="5" t="s">
        <v>2315</v>
      </c>
      <c r="H1247" s="5" t="s">
        <v>20</v>
      </c>
      <c r="I1247" s="6" t="s">
        <v>142</v>
      </c>
      <c r="J1247" s="6" t="s">
        <v>21</v>
      </c>
      <c r="K1247" s="6"/>
      <c r="L1247" s="6" t="s">
        <v>636</v>
      </c>
      <c r="M1247" s="6"/>
      <c r="N1247" s="6" t="s">
        <v>22</v>
      </c>
      <c r="O1247" s="6" t="s">
        <v>23</v>
      </c>
      <c r="P1247" s="6" t="s">
        <v>27</v>
      </c>
      <c r="Q1247" s="6" t="s">
        <v>144</v>
      </c>
      <c r="R1247" s="19">
        <v>97</v>
      </c>
      <c r="S1247" s="20">
        <v>5</v>
      </c>
      <c r="T1247" s="32">
        <v>1</v>
      </c>
      <c r="V1247" t="s">
        <v>2913</v>
      </c>
      <c r="W1247" t="str">
        <f t="shared" si="38"/>
        <v>INTERIOR</v>
      </c>
      <c r="X1247" s="31" t="str">
        <f t="shared" si="39"/>
        <v>CENS_INTERIOR</v>
      </c>
      <c r="Y1247" s="35">
        <v>0.68300000000000005</v>
      </c>
      <c r="Z1247" s="8">
        <f>IFERROR(IFERROR(VLOOKUP(G1247,'IVSET-Escuelas'!A:F,4,FALSE),VLOOKUP(M1247,'IVSET-Fines'!F:L,7,FALSE)),"-")</f>
        <v>0.53823119401931763</v>
      </c>
    </row>
    <row r="1248" spans="1:26" ht="15" thickBot="1" x14ac:dyDescent="0.4">
      <c r="A1248" s="3" t="s">
        <v>2916</v>
      </c>
      <c r="B1248" s="3" t="s">
        <v>217</v>
      </c>
      <c r="C1248" s="3" t="s">
        <v>2027</v>
      </c>
      <c r="D1248" s="3" t="s">
        <v>2028</v>
      </c>
      <c r="E1248" s="3">
        <v>623781</v>
      </c>
      <c r="F1248" s="3">
        <v>0</v>
      </c>
      <c r="G1248" s="3" t="s">
        <v>2041</v>
      </c>
      <c r="H1248" s="3" t="s">
        <v>20</v>
      </c>
      <c r="I1248" s="4" t="s">
        <v>142</v>
      </c>
      <c r="J1248" s="4" t="s">
        <v>21</v>
      </c>
      <c r="K1248" s="4"/>
      <c r="L1248" s="4" t="s">
        <v>337</v>
      </c>
      <c r="M1248" s="4"/>
      <c r="N1248" s="4" t="s">
        <v>22</v>
      </c>
      <c r="O1248" s="4" t="s">
        <v>23</v>
      </c>
      <c r="P1248" s="4" t="s">
        <v>27</v>
      </c>
      <c r="Q1248" s="4" t="s">
        <v>144</v>
      </c>
      <c r="R1248" s="21">
        <v>192</v>
      </c>
      <c r="S1248" s="22">
        <v>9</v>
      </c>
      <c r="T1248" s="32">
        <v>1</v>
      </c>
      <c r="V1248" t="s">
        <v>2913</v>
      </c>
      <c r="W1248" t="str">
        <f t="shared" si="38"/>
        <v>INTERIOR</v>
      </c>
      <c r="X1248" s="31" t="str">
        <f t="shared" si="39"/>
        <v>CENS_INTERIOR</v>
      </c>
      <c r="Y1248" s="35">
        <v>0.69</v>
      </c>
      <c r="Z1248" s="8">
        <f>IFERROR(IFERROR(VLOOKUP(G1248,'IVSET-Escuelas'!A:F,4,FALSE),VLOOKUP(M1248,'IVSET-Fines'!F:L,7,FALSE)),"-")</f>
        <v>0.32322326302528381</v>
      </c>
    </row>
    <row r="1249" spans="1:26" ht="15" thickBot="1" x14ac:dyDescent="0.4">
      <c r="A1249" s="3" t="s">
        <v>2916</v>
      </c>
      <c r="B1249" s="3" t="s">
        <v>221</v>
      </c>
      <c r="C1249" s="3" t="s">
        <v>558</v>
      </c>
      <c r="D1249" s="3" t="s">
        <v>1960</v>
      </c>
      <c r="E1249" s="3">
        <v>609479</v>
      </c>
      <c r="F1249" s="3">
        <v>0</v>
      </c>
      <c r="G1249" s="3" t="s">
        <v>1980</v>
      </c>
      <c r="H1249" s="3" t="s">
        <v>20</v>
      </c>
      <c r="I1249" s="4" t="s">
        <v>142</v>
      </c>
      <c r="J1249" s="4" t="s">
        <v>21</v>
      </c>
      <c r="K1249" s="4"/>
      <c r="L1249" s="4" t="s">
        <v>1981</v>
      </c>
      <c r="M1249" s="4"/>
      <c r="N1249" s="4" t="s">
        <v>22</v>
      </c>
      <c r="O1249" s="4" t="s">
        <v>23</v>
      </c>
      <c r="P1249" s="4" t="s">
        <v>27</v>
      </c>
      <c r="Q1249" s="4" t="s">
        <v>144</v>
      </c>
      <c r="R1249" s="21">
        <v>789</v>
      </c>
      <c r="S1249" s="22">
        <v>21</v>
      </c>
      <c r="T1249" s="32">
        <v>1</v>
      </c>
      <c r="V1249" t="s">
        <v>2913</v>
      </c>
      <c r="W1249" t="str">
        <f t="shared" si="38"/>
        <v>INTERIOR</v>
      </c>
      <c r="X1249" s="31" t="str">
        <f t="shared" si="39"/>
        <v>CENS_INTERIOR</v>
      </c>
      <c r="Y1249" s="35">
        <v>0.69099999999999995</v>
      </c>
      <c r="Z1249" s="8">
        <f>IFERROR(IFERROR(VLOOKUP(G1249,'IVSET-Escuelas'!A:F,4,FALSE),VLOOKUP(M1249,'IVSET-Fines'!F:L,7,FALSE)),"-")</f>
        <v>0.61874622106552124</v>
      </c>
    </row>
    <row r="1250" spans="1:26" ht="15" thickBot="1" x14ac:dyDescent="0.4">
      <c r="A1250" s="3" t="s">
        <v>2916</v>
      </c>
      <c r="B1250" s="3" t="s">
        <v>221</v>
      </c>
      <c r="C1250" s="3" t="s">
        <v>558</v>
      </c>
      <c r="D1250" s="3" t="s">
        <v>1960</v>
      </c>
      <c r="E1250" s="3">
        <v>609998</v>
      </c>
      <c r="F1250" s="3">
        <v>0</v>
      </c>
      <c r="G1250" s="3" t="s">
        <v>1985</v>
      </c>
      <c r="H1250" s="3" t="s">
        <v>20</v>
      </c>
      <c r="I1250" s="4" t="s">
        <v>142</v>
      </c>
      <c r="J1250" s="4" t="s">
        <v>21</v>
      </c>
      <c r="K1250" s="4"/>
      <c r="L1250" s="4" t="s">
        <v>638</v>
      </c>
      <c r="M1250" s="4"/>
      <c r="N1250" s="4" t="s">
        <v>22</v>
      </c>
      <c r="O1250" s="4" t="s">
        <v>23</v>
      </c>
      <c r="P1250" s="4" t="s">
        <v>27</v>
      </c>
      <c r="Q1250" s="4" t="s">
        <v>144</v>
      </c>
      <c r="R1250" s="21">
        <v>587</v>
      </c>
      <c r="S1250" s="22">
        <v>31</v>
      </c>
      <c r="T1250" s="32">
        <v>1</v>
      </c>
      <c r="V1250" t="s">
        <v>2913</v>
      </c>
      <c r="W1250" t="str">
        <f t="shared" si="38"/>
        <v>INTERIOR</v>
      </c>
      <c r="X1250" s="31" t="str">
        <f t="shared" si="39"/>
        <v>CENS_INTERIOR</v>
      </c>
      <c r="Y1250" s="35">
        <v>0.69899999999999995</v>
      </c>
      <c r="Z1250" s="8">
        <f>IFERROR(IFERROR(VLOOKUP(G1250,'IVSET-Escuelas'!A:F,4,FALSE),VLOOKUP(M1250,'IVSET-Fines'!F:L,7,FALSE)),"-")</f>
        <v>0.39279866218566889</v>
      </c>
    </row>
    <row r="1251" spans="1:26" ht="15" thickBot="1" x14ac:dyDescent="0.4">
      <c r="A1251" s="5" t="s">
        <v>2916</v>
      </c>
      <c r="B1251" s="5" t="s">
        <v>140</v>
      </c>
      <c r="C1251" s="5" t="s">
        <v>539</v>
      </c>
      <c r="D1251" s="5" t="s">
        <v>541</v>
      </c>
      <c r="E1251" s="5">
        <v>623769</v>
      </c>
      <c r="F1251" s="5">
        <v>0</v>
      </c>
      <c r="G1251" s="5" t="s">
        <v>553</v>
      </c>
      <c r="H1251" s="5" t="s">
        <v>20</v>
      </c>
      <c r="I1251" s="6" t="s">
        <v>142</v>
      </c>
      <c r="J1251" s="6" t="s">
        <v>21</v>
      </c>
      <c r="K1251" s="6"/>
      <c r="L1251" s="6" t="s">
        <v>337</v>
      </c>
      <c r="M1251" s="6"/>
      <c r="N1251" s="6" t="s">
        <v>200</v>
      </c>
      <c r="O1251" s="6" t="s">
        <v>23</v>
      </c>
      <c r="P1251" s="6" t="s">
        <v>27</v>
      </c>
      <c r="Q1251" s="6" t="s">
        <v>144</v>
      </c>
      <c r="R1251" s="19">
        <v>31</v>
      </c>
      <c r="S1251" s="20">
        <v>3</v>
      </c>
      <c r="T1251" s="32">
        <v>1</v>
      </c>
      <c r="V1251" t="s">
        <v>2913</v>
      </c>
      <c r="W1251" t="str">
        <f t="shared" si="38"/>
        <v>INTERIOR</v>
      </c>
      <c r="X1251" s="31" t="str">
        <f t="shared" si="39"/>
        <v>CENS_INTERIOR</v>
      </c>
      <c r="Y1251" s="35">
        <v>0.71399999999999997</v>
      </c>
      <c r="Z1251" s="8">
        <f>IFERROR(IFERROR(VLOOKUP(G1251,'IVSET-Escuelas'!A:F,4,FALSE),VLOOKUP(M1251,'IVSET-Fines'!F:L,7,FALSE)),"-")</f>
        <v>0.40656685829162598</v>
      </c>
    </row>
    <row r="1252" spans="1:26" ht="15" thickBot="1" x14ac:dyDescent="0.4">
      <c r="A1252" s="5" t="s">
        <v>2916</v>
      </c>
      <c r="B1252" s="5" t="s">
        <v>140</v>
      </c>
      <c r="C1252" s="5" t="s">
        <v>2277</v>
      </c>
      <c r="D1252" s="5" t="s">
        <v>2278</v>
      </c>
      <c r="E1252" s="5">
        <v>623776</v>
      </c>
      <c r="F1252" s="5">
        <v>1</v>
      </c>
      <c r="G1252" s="5" t="s">
        <v>2319</v>
      </c>
      <c r="H1252" s="5" t="s">
        <v>20</v>
      </c>
      <c r="I1252" s="6" t="s">
        <v>142</v>
      </c>
      <c r="J1252" s="6" t="s">
        <v>51</v>
      </c>
      <c r="K1252" s="6" t="s">
        <v>2316</v>
      </c>
      <c r="L1252" s="6" t="s">
        <v>2320</v>
      </c>
      <c r="M1252" s="6"/>
      <c r="N1252" s="6" t="s">
        <v>22</v>
      </c>
      <c r="O1252" s="6" t="s">
        <v>23</v>
      </c>
      <c r="P1252" s="6" t="s">
        <v>27</v>
      </c>
      <c r="Q1252" s="6" t="s">
        <v>144</v>
      </c>
      <c r="R1252" s="19">
        <v>104</v>
      </c>
      <c r="S1252" s="20">
        <v>5</v>
      </c>
      <c r="T1252" s="32">
        <v>1</v>
      </c>
      <c r="V1252" t="s">
        <v>2913</v>
      </c>
      <c r="W1252" t="str">
        <f t="shared" si="38"/>
        <v>INTERIOR</v>
      </c>
      <c r="X1252" s="31" t="str">
        <f t="shared" si="39"/>
        <v>CENS_INTERIOR</v>
      </c>
      <c r="Y1252" s="35">
        <v>0.72499999999999998</v>
      </c>
      <c r="Z1252" s="8">
        <f>IFERROR(IFERROR(VLOOKUP(G1252,'IVSET-Escuelas'!A:F,4,FALSE),VLOOKUP(M1252,'IVSET-Fines'!F:L,7,FALSE)),"-")</f>
        <v>0.55458104610443115</v>
      </c>
    </row>
    <row r="1253" spans="1:26" ht="15" thickBot="1" x14ac:dyDescent="0.4">
      <c r="A1253" s="3" t="s">
        <v>2916</v>
      </c>
      <c r="B1253" s="3" t="s">
        <v>205</v>
      </c>
      <c r="C1253" s="3" t="s">
        <v>255</v>
      </c>
      <c r="D1253" s="3" t="s">
        <v>750</v>
      </c>
      <c r="E1253" s="3">
        <v>616120</v>
      </c>
      <c r="F1253" s="3">
        <v>0</v>
      </c>
      <c r="G1253" s="3" t="s">
        <v>758</v>
      </c>
      <c r="H1253" s="3" t="s">
        <v>20</v>
      </c>
      <c r="I1253" s="4" t="s">
        <v>142</v>
      </c>
      <c r="J1253" s="4" t="s">
        <v>21</v>
      </c>
      <c r="K1253" s="4"/>
      <c r="L1253" s="4" t="s">
        <v>400</v>
      </c>
      <c r="M1253" s="4"/>
      <c r="N1253" s="4" t="s">
        <v>22</v>
      </c>
      <c r="O1253" s="4" t="s">
        <v>23</v>
      </c>
      <c r="P1253" s="4" t="s">
        <v>27</v>
      </c>
      <c r="Q1253" s="4" t="s">
        <v>144</v>
      </c>
      <c r="R1253" s="21">
        <v>134</v>
      </c>
      <c r="S1253" s="22">
        <v>7</v>
      </c>
      <c r="T1253" s="32">
        <v>1</v>
      </c>
      <c r="V1253" t="s">
        <v>2913</v>
      </c>
      <c r="W1253" t="str">
        <f t="shared" si="38"/>
        <v>INTERIOR</v>
      </c>
      <c r="X1253" s="31" t="str">
        <f t="shared" si="39"/>
        <v>CENS_INTERIOR</v>
      </c>
      <c r="Y1253" s="35">
        <v>0.73299999999999998</v>
      </c>
      <c r="Z1253" s="8">
        <f>IFERROR(IFERROR(VLOOKUP(G1253,'IVSET-Escuelas'!A:F,4,FALSE),VLOOKUP(M1253,'IVSET-Fines'!F:L,7,FALSE)),"-")</f>
        <v>0.18604825437068939</v>
      </c>
    </row>
    <row r="1254" spans="1:26" ht="15" thickBot="1" x14ac:dyDescent="0.4">
      <c r="A1254" s="3" t="s">
        <v>2916</v>
      </c>
      <c r="B1254" s="3" t="s">
        <v>352</v>
      </c>
      <c r="C1254" s="3" t="s">
        <v>349</v>
      </c>
      <c r="D1254" s="3" t="s">
        <v>2397</v>
      </c>
      <c r="E1254" s="3">
        <v>624184</v>
      </c>
      <c r="F1254" s="3">
        <v>0</v>
      </c>
      <c r="G1254" s="3" t="s">
        <v>2419</v>
      </c>
      <c r="H1254" s="3" t="s">
        <v>20</v>
      </c>
      <c r="I1254" s="4" t="s">
        <v>142</v>
      </c>
      <c r="J1254" s="4" t="s">
        <v>21</v>
      </c>
      <c r="K1254" s="4"/>
      <c r="L1254" s="4" t="s">
        <v>152</v>
      </c>
      <c r="M1254" s="4"/>
      <c r="N1254" s="4" t="s">
        <v>22</v>
      </c>
      <c r="O1254" s="4" t="s">
        <v>23</v>
      </c>
      <c r="P1254" s="4" t="s">
        <v>27</v>
      </c>
      <c r="Q1254" s="4" t="s">
        <v>144</v>
      </c>
      <c r="R1254" s="21">
        <v>19</v>
      </c>
      <c r="S1254" s="22">
        <v>3</v>
      </c>
      <c r="T1254" s="32">
        <v>1</v>
      </c>
      <c r="V1254" t="s">
        <v>2913</v>
      </c>
      <c r="W1254" t="str">
        <f t="shared" si="38"/>
        <v>INTERIOR</v>
      </c>
      <c r="X1254" s="31" t="str">
        <f t="shared" si="39"/>
        <v>CENS_INTERIOR</v>
      </c>
      <c r="Y1254" s="35">
        <v>0.73799999999999999</v>
      </c>
      <c r="Z1254" s="8">
        <f>IFERROR(IFERROR(VLOOKUP(G1254,'IVSET-Escuelas'!A:F,4,FALSE),VLOOKUP(M1254,'IVSET-Fines'!F:L,7,FALSE)),"-")</f>
        <v>0.57355165481567383</v>
      </c>
    </row>
    <row r="1255" spans="1:26" ht="15" thickBot="1" x14ac:dyDescent="0.4">
      <c r="A1255" s="3" t="s">
        <v>2916</v>
      </c>
      <c r="B1255" s="3" t="s">
        <v>598</v>
      </c>
      <c r="C1255" s="3" t="s">
        <v>1249</v>
      </c>
      <c r="D1255" s="3" t="s">
        <v>1250</v>
      </c>
      <c r="E1255" s="3">
        <v>623910</v>
      </c>
      <c r="F1255" s="3">
        <v>0</v>
      </c>
      <c r="G1255" s="3" t="s">
        <v>1254</v>
      </c>
      <c r="H1255" s="3" t="s">
        <v>20</v>
      </c>
      <c r="I1255" s="4" t="s">
        <v>142</v>
      </c>
      <c r="J1255" s="4" t="s">
        <v>21</v>
      </c>
      <c r="K1255" s="4"/>
      <c r="L1255" s="4" t="s">
        <v>706</v>
      </c>
      <c r="M1255" s="4"/>
      <c r="N1255" s="4" t="s">
        <v>22</v>
      </c>
      <c r="O1255" s="4" t="s">
        <v>23</v>
      </c>
      <c r="P1255" s="4" t="s">
        <v>27</v>
      </c>
      <c r="Q1255" s="4" t="s">
        <v>144</v>
      </c>
      <c r="R1255" s="21">
        <v>43</v>
      </c>
      <c r="S1255" s="22">
        <v>3</v>
      </c>
      <c r="T1255" s="32">
        <v>1</v>
      </c>
      <c r="V1255" t="s">
        <v>2913</v>
      </c>
      <c r="W1255" t="str">
        <f t="shared" si="38"/>
        <v>INTERIOR</v>
      </c>
      <c r="X1255" s="31" t="str">
        <f t="shared" si="39"/>
        <v>CENS_INTERIOR</v>
      </c>
      <c r="Y1255" s="35">
        <v>0.73799999999999999</v>
      </c>
      <c r="Z1255" s="8">
        <f>IFERROR(IFERROR(VLOOKUP(G1255,'IVSET-Escuelas'!A:F,4,FALSE),VLOOKUP(M1255,'IVSET-Fines'!F:L,7,FALSE)),"-")</f>
        <v>0.3305627703666687</v>
      </c>
    </row>
    <row r="1256" spans="1:26" ht="15" thickBot="1" x14ac:dyDescent="0.4">
      <c r="A1256" s="5" t="s">
        <v>2916</v>
      </c>
      <c r="B1256" s="5" t="s">
        <v>410</v>
      </c>
      <c r="C1256" s="5" t="s">
        <v>924</v>
      </c>
      <c r="D1256" s="5" t="s">
        <v>925</v>
      </c>
      <c r="E1256" s="5">
        <v>623799</v>
      </c>
      <c r="F1256" s="5">
        <v>0</v>
      </c>
      <c r="G1256" s="5" t="s">
        <v>929</v>
      </c>
      <c r="H1256" s="5" t="s">
        <v>20</v>
      </c>
      <c r="I1256" s="6" t="s">
        <v>142</v>
      </c>
      <c r="J1256" s="6" t="s">
        <v>21</v>
      </c>
      <c r="K1256" s="6"/>
      <c r="L1256" s="6" t="s">
        <v>251</v>
      </c>
      <c r="M1256" s="6"/>
      <c r="N1256" s="6" t="s">
        <v>22</v>
      </c>
      <c r="O1256" s="6" t="s">
        <v>23</v>
      </c>
      <c r="P1256" s="6" t="s">
        <v>27</v>
      </c>
      <c r="Q1256" s="6" t="s">
        <v>144</v>
      </c>
      <c r="R1256" s="19">
        <v>93</v>
      </c>
      <c r="S1256" s="20">
        <v>4</v>
      </c>
      <c r="T1256" s="32">
        <v>1</v>
      </c>
      <c r="V1256" t="s">
        <v>2913</v>
      </c>
      <c r="W1256" t="str">
        <f t="shared" si="38"/>
        <v>INTERIOR</v>
      </c>
      <c r="X1256" s="31" t="str">
        <f t="shared" si="39"/>
        <v>CENS_INTERIOR</v>
      </c>
      <c r="Y1256" s="35">
        <v>0.748</v>
      </c>
      <c r="Z1256" s="8">
        <f>IFERROR(IFERROR(VLOOKUP(G1256,'IVSET-Escuelas'!A:F,4,FALSE),VLOOKUP(M1256,'IVSET-Fines'!F:L,7,FALSE)),"-")</f>
        <v>0.3995482325553894</v>
      </c>
    </row>
    <row r="1257" spans="1:26" ht="15" thickBot="1" x14ac:dyDescent="0.4">
      <c r="A1257" s="3" t="s">
        <v>2916</v>
      </c>
      <c r="B1257" s="3" t="s">
        <v>135</v>
      </c>
      <c r="C1257" s="3" t="s">
        <v>1330</v>
      </c>
      <c r="D1257" s="3" t="s">
        <v>1331</v>
      </c>
      <c r="E1257" s="3">
        <v>623957</v>
      </c>
      <c r="F1257" s="3">
        <v>0</v>
      </c>
      <c r="G1257" s="3" t="s">
        <v>1337</v>
      </c>
      <c r="H1257" s="3" t="s">
        <v>20</v>
      </c>
      <c r="I1257" s="4" t="s">
        <v>142</v>
      </c>
      <c r="J1257" s="4" t="s">
        <v>21</v>
      </c>
      <c r="K1257" s="4"/>
      <c r="L1257" s="4" t="s">
        <v>240</v>
      </c>
      <c r="M1257" s="4"/>
      <c r="N1257" s="4" t="s">
        <v>22</v>
      </c>
      <c r="O1257" s="4" t="s">
        <v>23</v>
      </c>
      <c r="P1257" s="4" t="s">
        <v>27</v>
      </c>
      <c r="Q1257" s="4" t="s">
        <v>144</v>
      </c>
      <c r="R1257" s="21">
        <v>134</v>
      </c>
      <c r="S1257" s="22">
        <v>9</v>
      </c>
      <c r="T1257" s="32">
        <v>1</v>
      </c>
      <c r="V1257" t="s">
        <v>2913</v>
      </c>
      <c r="W1257" t="str">
        <f t="shared" si="38"/>
        <v>INTERIOR</v>
      </c>
      <c r="X1257" s="31" t="str">
        <f t="shared" si="39"/>
        <v>CENS_INTERIOR</v>
      </c>
      <c r="Y1257" s="35">
        <v>0.754</v>
      </c>
      <c r="Z1257" s="8">
        <f>IFERROR(IFERROR(VLOOKUP(G1257,'IVSET-Escuelas'!A:F,4,FALSE),VLOOKUP(M1257,'IVSET-Fines'!F:L,7,FALSE)),"-")</f>
        <v>0.3215353786945343</v>
      </c>
    </row>
    <row r="1258" spans="1:26" ht="15" thickBot="1" x14ac:dyDescent="0.4">
      <c r="A1258" s="3" t="s">
        <v>2916</v>
      </c>
      <c r="B1258" s="3" t="s">
        <v>516</v>
      </c>
      <c r="C1258" s="3" t="s">
        <v>451</v>
      </c>
      <c r="D1258" s="3" t="s">
        <v>1315</v>
      </c>
      <c r="E1258" s="3">
        <v>623836</v>
      </c>
      <c r="F1258" s="3">
        <v>0</v>
      </c>
      <c r="G1258" s="3" t="s">
        <v>1320</v>
      </c>
      <c r="H1258" s="3" t="s">
        <v>20</v>
      </c>
      <c r="I1258" s="4" t="s">
        <v>142</v>
      </c>
      <c r="J1258" s="4" t="s">
        <v>21</v>
      </c>
      <c r="K1258" s="4"/>
      <c r="L1258" s="4" t="s">
        <v>251</v>
      </c>
      <c r="M1258" s="4"/>
      <c r="N1258" s="4" t="s">
        <v>22</v>
      </c>
      <c r="O1258" s="4" t="s">
        <v>23</v>
      </c>
      <c r="P1258" s="4" t="s">
        <v>27</v>
      </c>
      <c r="Q1258" s="4" t="s">
        <v>144</v>
      </c>
      <c r="R1258" s="21">
        <v>183</v>
      </c>
      <c r="S1258" s="22">
        <v>7</v>
      </c>
      <c r="T1258" s="32">
        <v>1</v>
      </c>
      <c r="V1258" t="s">
        <v>2913</v>
      </c>
      <c r="W1258" t="str">
        <f t="shared" si="38"/>
        <v>INTERIOR</v>
      </c>
      <c r="X1258" s="31" t="str">
        <f t="shared" si="39"/>
        <v>CENS_INTERIOR</v>
      </c>
      <c r="Y1258" s="35">
        <v>0.76400000000000001</v>
      </c>
      <c r="Z1258" s="8">
        <f>IFERROR(IFERROR(VLOOKUP(G1258,'IVSET-Escuelas'!A:F,4,FALSE),VLOOKUP(M1258,'IVSET-Fines'!F:L,7,FALSE)),"-")</f>
        <v>0.21284683048725131</v>
      </c>
    </row>
    <row r="1259" spans="1:26" ht="15" thickBot="1" x14ac:dyDescent="0.4">
      <c r="A1259" s="3" t="s">
        <v>2916</v>
      </c>
      <c r="B1259" s="3" t="s">
        <v>598</v>
      </c>
      <c r="C1259" s="3" t="s">
        <v>1204</v>
      </c>
      <c r="D1259" s="3" t="s">
        <v>1206</v>
      </c>
      <c r="E1259" s="3">
        <v>620517</v>
      </c>
      <c r="F1259" s="3">
        <v>0</v>
      </c>
      <c r="G1259" s="3" t="s">
        <v>1213</v>
      </c>
      <c r="H1259" s="3" t="s">
        <v>20</v>
      </c>
      <c r="I1259" s="4" t="s">
        <v>142</v>
      </c>
      <c r="J1259" s="4" t="s">
        <v>21</v>
      </c>
      <c r="K1259" s="4"/>
      <c r="L1259" s="4" t="s">
        <v>1214</v>
      </c>
      <c r="M1259" s="4"/>
      <c r="N1259" s="4" t="s">
        <v>22</v>
      </c>
      <c r="O1259" s="4" t="s">
        <v>23</v>
      </c>
      <c r="P1259" s="4" t="s">
        <v>27</v>
      </c>
      <c r="Q1259" s="4" t="s">
        <v>144</v>
      </c>
      <c r="R1259" s="21">
        <v>131</v>
      </c>
      <c r="S1259" s="22">
        <v>6</v>
      </c>
      <c r="T1259" s="32">
        <v>1</v>
      </c>
      <c r="V1259" t="s">
        <v>2913</v>
      </c>
      <c r="W1259" t="str">
        <f t="shared" si="38"/>
        <v>INTERIOR</v>
      </c>
      <c r="X1259" s="31" t="str">
        <f t="shared" si="39"/>
        <v>CENS_INTERIOR</v>
      </c>
      <c r="Y1259" s="35">
        <v>0.78</v>
      </c>
      <c r="Z1259" s="8">
        <f>IFERROR(IFERROR(VLOOKUP(G1259,'IVSET-Escuelas'!A:F,4,FALSE),VLOOKUP(M1259,'IVSET-Fines'!F:L,7,FALSE)),"-")</f>
        <v>0.2085341215133667</v>
      </c>
    </row>
    <row r="1260" spans="1:26" ht="15" thickBot="1" x14ac:dyDescent="0.4">
      <c r="A1260" s="5" t="s">
        <v>2916</v>
      </c>
      <c r="B1260" s="5" t="s">
        <v>203</v>
      </c>
      <c r="C1260" s="5" t="s">
        <v>450</v>
      </c>
      <c r="D1260" s="5" t="s">
        <v>452</v>
      </c>
      <c r="E1260" s="5">
        <v>624185</v>
      </c>
      <c r="F1260" s="5">
        <v>0</v>
      </c>
      <c r="G1260" s="5" t="s">
        <v>513</v>
      </c>
      <c r="H1260" s="5" t="s">
        <v>20</v>
      </c>
      <c r="I1260" s="6" t="s">
        <v>142</v>
      </c>
      <c r="J1260" s="6" t="s">
        <v>21</v>
      </c>
      <c r="K1260" s="6"/>
      <c r="L1260" s="6" t="s">
        <v>166</v>
      </c>
      <c r="M1260" s="6"/>
      <c r="N1260" s="6" t="s">
        <v>22</v>
      </c>
      <c r="O1260" s="6" t="s">
        <v>23</v>
      </c>
      <c r="P1260" s="6" t="s">
        <v>27</v>
      </c>
      <c r="Q1260" s="6" t="s">
        <v>144</v>
      </c>
      <c r="R1260" s="19">
        <v>37</v>
      </c>
      <c r="S1260" s="20">
        <v>3</v>
      </c>
      <c r="T1260" s="32">
        <v>1</v>
      </c>
      <c r="V1260" t="s">
        <v>2913</v>
      </c>
      <c r="W1260" t="str">
        <f t="shared" si="38"/>
        <v>INTERIOR</v>
      </c>
      <c r="X1260" s="31" t="str">
        <f t="shared" si="39"/>
        <v>CENS_INTERIOR</v>
      </c>
      <c r="Y1260" s="35">
        <v>0.78100000000000003</v>
      </c>
      <c r="Z1260" s="8">
        <f>IFERROR(IFERROR(VLOOKUP(G1260,'IVSET-Escuelas'!A:F,4,FALSE),VLOOKUP(M1260,'IVSET-Fines'!F:L,7,FALSE)),"-")</f>
        <v>6.1851587146520608E-2</v>
      </c>
    </row>
    <row r="1261" spans="1:26" ht="15" thickBot="1" x14ac:dyDescent="0.4">
      <c r="A1261" s="5" t="s">
        <v>2916</v>
      </c>
      <c r="B1261" s="5" t="s">
        <v>217</v>
      </c>
      <c r="C1261" s="5" t="s">
        <v>2027</v>
      </c>
      <c r="D1261" s="5" t="s">
        <v>2028</v>
      </c>
      <c r="E1261" s="5">
        <v>623490</v>
      </c>
      <c r="F1261" s="5">
        <v>0</v>
      </c>
      <c r="G1261" s="5" t="s">
        <v>2039</v>
      </c>
      <c r="H1261" s="5" t="s">
        <v>20</v>
      </c>
      <c r="I1261" s="6" t="s">
        <v>142</v>
      </c>
      <c r="J1261" s="6" t="s">
        <v>21</v>
      </c>
      <c r="K1261" s="6"/>
      <c r="L1261" s="6" t="s">
        <v>770</v>
      </c>
      <c r="M1261" s="6"/>
      <c r="N1261" s="6" t="s">
        <v>22</v>
      </c>
      <c r="O1261" s="6" t="s">
        <v>23</v>
      </c>
      <c r="P1261" s="6" t="s">
        <v>27</v>
      </c>
      <c r="Q1261" s="6" t="s">
        <v>144</v>
      </c>
      <c r="R1261" s="19">
        <v>129</v>
      </c>
      <c r="S1261" s="20">
        <v>5</v>
      </c>
      <c r="T1261" s="32">
        <v>1</v>
      </c>
      <c r="V1261" t="s">
        <v>2913</v>
      </c>
      <c r="W1261" t="str">
        <f t="shared" si="38"/>
        <v>INTERIOR</v>
      </c>
      <c r="X1261" s="31" t="str">
        <f t="shared" si="39"/>
        <v>CENS_INTERIOR</v>
      </c>
      <c r="Y1261" s="35">
        <v>0.78400000000000003</v>
      </c>
      <c r="Z1261" s="8">
        <f>IFERROR(IFERROR(VLOOKUP(G1261,'IVSET-Escuelas'!A:F,4,FALSE),VLOOKUP(M1261,'IVSET-Fines'!F:L,7,FALSE)),"-")</f>
        <v>0.29028868675231928</v>
      </c>
    </row>
    <row r="1262" spans="1:26" ht="15" thickBot="1" x14ac:dyDescent="0.4">
      <c r="A1262" s="5" t="s">
        <v>2916</v>
      </c>
      <c r="B1262" s="5" t="s">
        <v>135</v>
      </c>
      <c r="C1262" s="5" t="s">
        <v>424</v>
      </c>
      <c r="D1262" s="5" t="s">
        <v>937</v>
      </c>
      <c r="E1262" s="5">
        <v>624187</v>
      </c>
      <c r="F1262" s="5">
        <v>0</v>
      </c>
      <c r="G1262" s="5" t="s">
        <v>941</v>
      </c>
      <c r="H1262" s="5" t="s">
        <v>20</v>
      </c>
      <c r="I1262" s="6" t="s">
        <v>142</v>
      </c>
      <c r="J1262" s="6" t="s">
        <v>21</v>
      </c>
      <c r="K1262" s="6"/>
      <c r="L1262" s="6" t="s">
        <v>251</v>
      </c>
      <c r="M1262" s="6"/>
      <c r="N1262" s="6" t="s">
        <v>22</v>
      </c>
      <c r="O1262" s="6" t="s">
        <v>23</v>
      </c>
      <c r="P1262" s="6" t="s">
        <v>27</v>
      </c>
      <c r="Q1262" s="6" t="s">
        <v>144</v>
      </c>
      <c r="R1262" s="19">
        <v>54</v>
      </c>
      <c r="S1262" s="20">
        <v>3</v>
      </c>
      <c r="T1262" s="32">
        <v>1</v>
      </c>
      <c r="V1262" t="s">
        <v>2913</v>
      </c>
      <c r="W1262" t="str">
        <f t="shared" si="38"/>
        <v>INTERIOR</v>
      </c>
      <c r="X1262" s="31" t="str">
        <f t="shared" si="39"/>
        <v>CENS_INTERIOR</v>
      </c>
      <c r="Y1262" s="35">
        <v>0.78500000000000003</v>
      </c>
      <c r="Z1262" s="8">
        <f>IFERROR(IFERROR(VLOOKUP(G1262,'IVSET-Escuelas'!A:F,4,FALSE),VLOOKUP(M1262,'IVSET-Fines'!F:L,7,FALSE)),"-")</f>
        <v>0.23572798073291781</v>
      </c>
    </row>
    <row r="1263" spans="1:26" ht="15" thickBot="1" x14ac:dyDescent="0.4">
      <c r="A1263" s="3" t="s">
        <v>2916</v>
      </c>
      <c r="B1263" s="3" t="s">
        <v>135</v>
      </c>
      <c r="C1263" s="3" t="s">
        <v>1217</v>
      </c>
      <c r="D1263" s="3" t="s">
        <v>1218</v>
      </c>
      <c r="E1263" s="3">
        <v>605568</v>
      </c>
      <c r="F1263" s="3">
        <v>1</v>
      </c>
      <c r="G1263" s="3" t="s">
        <v>1243</v>
      </c>
      <c r="H1263" s="3" t="s">
        <v>20</v>
      </c>
      <c r="I1263" s="4" t="s">
        <v>142</v>
      </c>
      <c r="J1263" s="4" t="s">
        <v>51</v>
      </c>
      <c r="K1263" s="4" t="s">
        <v>1238</v>
      </c>
      <c r="L1263" s="4" t="s">
        <v>1244</v>
      </c>
      <c r="M1263" s="4"/>
      <c r="N1263" s="4" t="s">
        <v>22</v>
      </c>
      <c r="O1263" s="4" t="s">
        <v>23</v>
      </c>
      <c r="P1263" s="4" t="s">
        <v>27</v>
      </c>
      <c r="Q1263" s="4" t="s">
        <v>144</v>
      </c>
      <c r="R1263" s="21">
        <v>58</v>
      </c>
      <c r="S1263" s="22">
        <v>3</v>
      </c>
      <c r="T1263" s="32">
        <v>1</v>
      </c>
      <c r="V1263" t="s">
        <v>2913</v>
      </c>
      <c r="W1263" t="str">
        <f t="shared" si="38"/>
        <v>INTERIOR</v>
      </c>
      <c r="X1263" s="31" t="str">
        <f t="shared" si="39"/>
        <v>CENS_INTERIOR</v>
      </c>
      <c r="Y1263" s="35">
        <v>0.78500000000000003</v>
      </c>
      <c r="Z1263" s="8">
        <f>IFERROR(IFERROR(VLOOKUP(G1263,'IVSET-Escuelas'!A:F,4,FALSE),VLOOKUP(M1263,'IVSET-Fines'!F:L,7,FALSE)),"-")</f>
        <v>0.47954055666923517</v>
      </c>
    </row>
    <row r="1264" spans="1:26" ht="15" thickBot="1" x14ac:dyDescent="0.4">
      <c r="A1264" s="3" t="s">
        <v>2916</v>
      </c>
      <c r="B1264" s="3" t="s">
        <v>225</v>
      </c>
      <c r="C1264" s="3" t="s">
        <v>942</v>
      </c>
      <c r="D1264" s="3" t="s">
        <v>943</v>
      </c>
      <c r="E1264" s="3">
        <v>603091</v>
      </c>
      <c r="F1264" s="3">
        <v>0</v>
      </c>
      <c r="G1264" s="3" t="s">
        <v>1058</v>
      </c>
      <c r="H1264" s="3" t="s">
        <v>20</v>
      </c>
      <c r="I1264" s="4" t="s">
        <v>142</v>
      </c>
      <c r="J1264" s="4" t="s">
        <v>21</v>
      </c>
      <c r="K1264" s="4"/>
      <c r="L1264" s="4" t="s">
        <v>178</v>
      </c>
      <c r="M1264" s="4"/>
      <c r="N1264" s="4" t="s">
        <v>22</v>
      </c>
      <c r="O1264" s="4" t="s">
        <v>23</v>
      </c>
      <c r="P1264" s="4" t="s">
        <v>27</v>
      </c>
      <c r="Q1264" s="4" t="s">
        <v>144</v>
      </c>
      <c r="R1264" s="21">
        <v>614</v>
      </c>
      <c r="S1264" s="22">
        <v>19</v>
      </c>
      <c r="T1264" s="32">
        <v>1</v>
      </c>
      <c r="V1264" t="s">
        <v>2913</v>
      </c>
      <c r="W1264" t="str">
        <f t="shared" si="38"/>
        <v>INTERIOR</v>
      </c>
      <c r="X1264" s="31" t="str">
        <f t="shared" si="39"/>
        <v>CENS_INTERIOR</v>
      </c>
      <c r="Y1264" s="35">
        <v>0.79800000000000004</v>
      </c>
      <c r="Z1264" s="8">
        <f>IFERROR(IFERROR(VLOOKUP(G1264,'IVSET-Escuelas'!A:F,4,FALSE),VLOOKUP(M1264,'IVSET-Fines'!F:L,7,FALSE)),"-")</f>
        <v>0.63945084810256958</v>
      </c>
    </row>
    <row r="1265" spans="1:26" ht="15" thickBot="1" x14ac:dyDescent="0.4">
      <c r="A1265" s="5" t="s">
        <v>2916</v>
      </c>
      <c r="B1265" s="5" t="s">
        <v>220</v>
      </c>
      <c r="C1265" s="5" t="s">
        <v>726</v>
      </c>
      <c r="D1265" s="5" t="s">
        <v>2434</v>
      </c>
      <c r="E1265" s="5">
        <v>620117</v>
      </c>
      <c r="F1265" s="5">
        <v>0</v>
      </c>
      <c r="G1265" s="5" t="s">
        <v>2447</v>
      </c>
      <c r="H1265" s="5" t="s">
        <v>20</v>
      </c>
      <c r="I1265" s="6" t="s">
        <v>142</v>
      </c>
      <c r="J1265" s="6" t="s">
        <v>21</v>
      </c>
      <c r="K1265" s="6"/>
      <c r="L1265" s="6" t="s">
        <v>2448</v>
      </c>
      <c r="M1265" s="6"/>
      <c r="N1265" s="6" t="s">
        <v>22</v>
      </c>
      <c r="O1265" s="6" t="s">
        <v>23</v>
      </c>
      <c r="P1265" s="6" t="s">
        <v>27</v>
      </c>
      <c r="Q1265" s="6" t="s">
        <v>144</v>
      </c>
      <c r="R1265" s="19">
        <v>123</v>
      </c>
      <c r="S1265" s="20">
        <v>3</v>
      </c>
      <c r="T1265" s="32">
        <v>1</v>
      </c>
      <c r="V1265" t="s">
        <v>2913</v>
      </c>
      <c r="W1265" t="str">
        <f t="shared" si="38"/>
        <v>INTERIOR</v>
      </c>
      <c r="X1265" s="31" t="str">
        <f t="shared" si="39"/>
        <v>CENS_INTERIOR</v>
      </c>
      <c r="Y1265" s="35">
        <v>0.79900000000000004</v>
      </c>
      <c r="Z1265" s="8">
        <f>IFERROR(IFERROR(VLOOKUP(G1265,'IVSET-Escuelas'!A:F,4,FALSE),VLOOKUP(M1265,'IVSET-Fines'!F:L,7,FALSE)),"-")</f>
        <v>0.17479684948921201</v>
      </c>
    </row>
    <row r="1266" spans="1:26" ht="15" thickBot="1" x14ac:dyDescent="0.4">
      <c r="A1266" s="5" t="s">
        <v>2916</v>
      </c>
      <c r="B1266" s="5" t="s">
        <v>206</v>
      </c>
      <c r="C1266" s="5" t="s">
        <v>2160</v>
      </c>
      <c r="D1266" s="5" t="s">
        <v>2161</v>
      </c>
      <c r="E1266" s="5">
        <v>602597</v>
      </c>
      <c r="F1266" s="5">
        <v>0</v>
      </c>
      <c r="G1266" s="5" t="s">
        <v>2164</v>
      </c>
      <c r="H1266" s="5" t="s">
        <v>20</v>
      </c>
      <c r="I1266" s="6" t="s">
        <v>142</v>
      </c>
      <c r="J1266" s="6" t="s">
        <v>21</v>
      </c>
      <c r="K1266" s="6"/>
      <c r="L1266" s="6" t="s">
        <v>251</v>
      </c>
      <c r="M1266" s="6"/>
      <c r="N1266" s="6" t="s">
        <v>22</v>
      </c>
      <c r="O1266" s="6" t="s">
        <v>23</v>
      </c>
      <c r="P1266" s="6" t="s">
        <v>27</v>
      </c>
      <c r="Q1266" s="6" t="s">
        <v>144</v>
      </c>
      <c r="R1266" s="19">
        <v>126</v>
      </c>
      <c r="S1266" s="20">
        <v>7</v>
      </c>
      <c r="T1266" s="32">
        <v>1</v>
      </c>
      <c r="V1266" t="s">
        <v>2913</v>
      </c>
      <c r="W1266" t="str">
        <f t="shared" si="38"/>
        <v>INTERIOR</v>
      </c>
      <c r="X1266" s="31" t="str">
        <f t="shared" si="39"/>
        <v>CENS_INTERIOR</v>
      </c>
      <c r="Y1266" s="35">
        <v>0.80300000000000005</v>
      </c>
      <c r="Z1266" s="8">
        <f>IFERROR(IFERROR(VLOOKUP(G1266,'IVSET-Escuelas'!A:F,4,FALSE),VLOOKUP(M1266,'IVSET-Fines'!F:L,7,FALSE)),"-")</f>
        <v>0.28019443154335022</v>
      </c>
    </row>
    <row r="1267" spans="1:26" ht="15" thickBot="1" x14ac:dyDescent="0.4">
      <c r="A1267" s="3" t="s">
        <v>2916</v>
      </c>
      <c r="B1267" s="3" t="s">
        <v>135</v>
      </c>
      <c r="C1267" s="3" t="s">
        <v>1325</v>
      </c>
      <c r="D1267" s="3" t="s">
        <v>1326</v>
      </c>
      <c r="E1267" s="3">
        <v>624007</v>
      </c>
      <c r="F1267" s="3">
        <v>0</v>
      </c>
      <c r="G1267" s="3" t="s">
        <v>1329</v>
      </c>
      <c r="H1267" s="3" t="s">
        <v>20</v>
      </c>
      <c r="I1267" s="4" t="s">
        <v>142</v>
      </c>
      <c r="J1267" s="4" t="s">
        <v>21</v>
      </c>
      <c r="K1267" s="4"/>
      <c r="L1267" s="4" t="s">
        <v>240</v>
      </c>
      <c r="M1267" s="4"/>
      <c r="N1267" s="4" t="s">
        <v>22</v>
      </c>
      <c r="O1267" s="4" t="s">
        <v>23</v>
      </c>
      <c r="P1267" s="4" t="s">
        <v>27</v>
      </c>
      <c r="Q1267" s="4" t="s">
        <v>144</v>
      </c>
      <c r="R1267" s="21">
        <v>69</v>
      </c>
      <c r="S1267" s="22">
        <v>3</v>
      </c>
      <c r="T1267" s="32">
        <v>1</v>
      </c>
      <c r="V1267" t="s">
        <v>2913</v>
      </c>
      <c r="W1267" t="str">
        <f t="shared" si="38"/>
        <v>INTERIOR</v>
      </c>
      <c r="X1267" s="31" t="str">
        <f t="shared" si="39"/>
        <v>CENS_INTERIOR</v>
      </c>
      <c r="Y1267" s="35">
        <v>0.81599999999999995</v>
      </c>
      <c r="Z1267" s="8">
        <f>IFERROR(IFERROR(VLOOKUP(G1267,'IVSET-Escuelas'!A:F,4,FALSE),VLOOKUP(M1267,'IVSET-Fines'!F:L,7,FALSE)),"-")</f>
        <v>0.42843770980834961</v>
      </c>
    </row>
    <row r="1268" spans="1:26" ht="15" thickBot="1" x14ac:dyDescent="0.4">
      <c r="A1268" s="3" t="s">
        <v>2916</v>
      </c>
      <c r="B1268" s="3" t="s">
        <v>225</v>
      </c>
      <c r="C1268" s="3" t="s">
        <v>942</v>
      </c>
      <c r="D1268" s="3" t="s">
        <v>943</v>
      </c>
      <c r="E1268" s="3">
        <v>623810</v>
      </c>
      <c r="F1268" s="3">
        <v>0</v>
      </c>
      <c r="G1268" s="3" t="s">
        <v>1054</v>
      </c>
      <c r="H1268" s="3" t="s">
        <v>20</v>
      </c>
      <c r="I1268" s="4" t="s">
        <v>142</v>
      </c>
      <c r="J1268" s="4" t="s">
        <v>21</v>
      </c>
      <c r="K1268" s="4"/>
      <c r="L1268" s="4" t="s">
        <v>1055</v>
      </c>
      <c r="M1268" s="4"/>
      <c r="N1268" s="4" t="s">
        <v>22</v>
      </c>
      <c r="O1268" s="4" t="s">
        <v>23</v>
      </c>
      <c r="P1268" s="4" t="s">
        <v>27</v>
      </c>
      <c r="Q1268" s="4" t="s">
        <v>144</v>
      </c>
      <c r="R1268" s="21">
        <v>74</v>
      </c>
      <c r="S1268" s="22">
        <v>6</v>
      </c>
      <c r="T1268" s="32">
        <v>1</v>
      </c>
      <c r="V1268" t="s">
        <v>2913</v>
      </c>
      <c r="W1268" t="str">
        <f t="shared" si="38"/>
        <v>INTERIOR</v>
      </c>
      <c r="X1268" s="31" t="str">
        <f t="shared" si="39"/>
        <v>CENS_INTERIOR</v>
      </c>
      <c r="Y1268" s="35">
        <v>0.82199999999999995</v>
      </c>
      <c r="Z1268" s="8">
        <f>IFERROR(IFERROR(VLOOKUP(G1268,'IVSET-Escuelas'!A:F,4,FALSE),VLOOKUP(M1268,'IVSET-Fines'!F:L,7,FALSE)),"-")</f>
        <v>0.34505316615104681</v>
      </c>
    </row>
    <row r="1269" spans="1:26" ht="15" thickBot="1" x14ac:dyDescent="0.4">
      <c r="A1269" s="3" t="s">
        <v>2916</v>
      </c>
      <c r="B1269" s="3" t="s">
        <v>352</v>
      </c>
      <c r="C1269" s="3" t="s">
        <v>349</v>
      </c>
      <c r="D1269" s="3" t="s">
        <v>2397</v>
      </c>
      <c r="E1269" s="3">
        <v>623820</v>
      </c>
      <c r="F1269" s="3">
        <v>0</v>
      </c>
      <c r="G1269" s="3" t="s">
        <v>2417</v>
      </c>
      <c r="H1269" s="3" t="s">
        <v>20</v>
      </c>
      <c r="I1269" s="4" t="s">
        <v>142</v>
      </c>
      <c r="J1269" s="4" t="s">
        <v>21</v>
      </c>
      <c r="K1269" s="4"/>
      <c r="L1269" s="4" t="s">
        <v>2142</v>
      </c>
      <c r="M1269" s="4"/>
      <c r="N1269" s="4" t="s">
        <v>22</v>
      </c>
      <c r="O1269" s="4" t="s">
        <v>23</v>
      </c>
      <c r="P1269" s="4" t="s">
        <v>27</v>
      </c>
      <c r="Q1269" s="4" t="s">
        <v>144</v>
      </c>
      <c r="R1269" s="21">
        <v>31</v>
      </c>
      <c r="S1269" s="22">
        <v>3</v>
      </c>
      <c r="T1269" s="32">
        <v>1</v>
      </c>
      <c r="V1269" t="s">
        <v>2913</v>
      </c>
      <c r="W1269" t="str">
        <f t="shared" si="38"/>
        <v>INTERIOR</v>
      </c>
      <c r="X1269" s="31" t="str">
        <f t="shared" si="39"/>
        <v>CENS_INTERIOR</v>
      </c>
      <c r="Y1269" s="35">
        <v>0.83099999999999996</v>
      </c>
      <c r="Z1269" s="8">
        <f>IFERROR(IFERROR(VLOOKUP(G1269,'IVSET-Escuelas'!A:F,4,FALSE),VLOOKUP(M1269,'IVSET-Fines'!F:L,7,FALSE)),"-")</f>
        <v>0.40293478965759277</v>
      </c>
    </row>
    <row r="1270" spans="1:26" ht="15" thickBot="1" x14ac:dyDescent="0.4">
      <c r="A1270" s="5" t="s">
        <v>2916</v>
      </c>
      <c r="B1270" s="5" t="s">
        <v>221</v>
      </c>
      <c r="C1270" s="5" t="s">
        <v>558</v>
      </c>
      <c r="D1270" s="5" t="s">
        <v>1960</v>
      </c>
      <c r="E1270" s="5">
        <v>623860</v>
      </c>
      <c r="F1270" s="5">
        <v>0</v>
      </c>
      <c r="G1270" s="5" t="s">
        <v>1984</v>
      </c>
      <c r="H1270" s="5" t="s">
        <v>20</v>
      </c>
      <c r="I1270" s="6" t="s">
        <v>142</v>
      </c>
      <c r="J1270" s="6" t="s">
        <v>21</v>
      </c>
      <c r="K1270" s="6"/>
      <c r="L1270" s="6" t="s">
        <v>339</v>
      </c>
      <c r="M1270" s="6"/>
      <c r="N1270" s="6" t="s">
        <v>22</v>
      </c>
      <c r="O1270" s="6" t="s">
        <v>23</v>
      </c>
      <c r="P1270" s="6" t="s">
        <v>27</v>
      </c>
      <c r="Q1270" s="6" t="s">
        <v>144</v>
      </c>
      <c r="R1270" s="19">
        <v>52</v>
      </c>
      <c r="S1270" s="20">
        <v>3</v>
      </c>
      <c r="T1270" s="32">
        <v>1</v>
      </c>
      <c r="V1270" t="s">
        <v>2913</v>
      </c>
      <c r="W1270" t="str">
        <f t="shared" si="38"/>
        <v>INTERIOR</v>
      </c>
      <c r="X1270" s="31" t="str">
        <f t="shared" si="39"/>
        <v>CENS_INTERIOR</v>
      </c>
      <c r="Y1270" s="35">
        <v>0.83299999999999996</v>
      </c>
      <c r="Z1270" s="8">
        <f>IFERROR(IFERROR(VLOOKUP(G1270,'IVSET-Escuelas'!A:F,4,FALSE),VLOOKUP(M1270,'IVSET-Fines'!F:L,7,FALSE)),"-")</f>
        <v>0.31145891547203058</v>
      </c>
    </row>
    <row r="1271" spans="1:26" ht="15" thickBot="1" x14ac:dyDescent="0.4">
      <c r="A1271" s="5" t="s">
        <v>2916</v>
      </c>
      <c r="B1271" s="5" t="s">
        <v>203</v>
      </c>
      <c r="C1271" s="5" t="s">
        <v>450</v>
      </c>
      <c r="D1271" s="5" t="s">
        <v>452</v>
      </c>
      <c r="E1271" s="5">
        <v>623826</v>
      </c>
      <c r="F1271" s="5">
        <v>0</v>
      </c>
      <c r="G1271" s="5" t="s">
        <v>505</v>
      </c>
      <c r="H1271" s="5" t="s">
        <v>20</v>
      </c>
      <c r="I1271" s="6" t="s">
        <v>142</v>
      </c>
      <c r="J1271" s="6" t="s">
        <v>21</v>
      </c>
      <c r="K1271" s="6"/>
      <c r="L1271" s="6" t="s">
        <v>156</v>
      </c>
      <c r="M1271" s="6"/>
      <c r="N1271" s="6" t="s">
        <v>22</v>
      </c>
      <c r="O1271" s="6" t="s">
        <v>23</v>
      </c>
      <c r="P1271" s="6" t="s">
        <v>27</v>
      </c>
      <c r="Q1271" s="6" t="s">
        <v>144</v>
      </c>
      <c r="R1271" s="19">
        <v>116</v>
      </c>
      <c r="S1271" s="20">
        <v>7</v>
      </c>
      <c r="T1271" s="32">
        <v>1</v>
      </c>
      <c r="V1271" t="s">
        <v>2913</v>
      </c>
      <c r="W1271" t="str">
        <f t="shared" si="38"/>
        <v>INTERIOR</v>
      </c>
      <c r="X1271" s="31" t="str">
        <f t="shared" si="39"/>
        <v>CENS_INTERIOR</v>
      </c>
      <c r="Y1271" s="35">
        <v>0.84599999999999997</v>
      </c>
      <c r="Z1271" s="8">
        <f>IFERROR(IFERROR(VLOOKUP(G1271,'IVSET-Escuelas'!A:F,4,FALSE),VLOOKUP(M1271,'IVSET-Fines'!F:L,7,FALSE)),"-")</f>
        <v>0.27478820085525513</v>
      </c>
    </row>
    <row r="1272" spans="1:26" ht="15" thickBot="1" x14ac:dyDescent="0.4">
      <c r="A1272" s="3" t="s">
        <v>2916</v>
      </c>
      <c r="B1272" s="3" t="s">
        <v>225</v>
      </c>
      <c r="C1272" s="3" t="s">
        <v>942</v>
      </c>
      <c r="D1272" s="3" t="s">
        <v>943</v>
      </c>
      <c r="E1272" s="3">
        <v>609143</v>
      </c>
      <c r="F1272" s="3">
        <v>0</v>
      </c>
      <c r="G1272" s="3" t="s">
        <v>1027</v>
      </c>
      <c r="H1272" s="3" t="s">
        <v>20</v>
      </c>
      <c r="I1272" s="4" t="s">
        <v>142</v>
      </c>
      <c r="J1272" s="4" t="s">
        <v>21</v>
      </c>
      <c r="K1272" s="4"/>
      <c r="L1272" s="4" t="s">
        <v>1028</v>
      </c>
      <c r="M1272" s="4"/>
      <c r="N1272" s="4" t="s">
        <v>22</v>
      </c>
      <c r="O1272" s="4" t="s">
        <v>23</v>
      </c>
      <c r="P1272" s="4" t="s">
        <v>27</v>
      </c>
      <c r="Q1272" s="4" t="s">
        <v>144</v>
      </c>
      <c r="R1272" s="21">
        <v>270</v>
      </c>
      <c r="S1272" s="22">
        <v>15</v>
      </c>
      <c r="T1272" s="32">
        <v>1</v>
      </c>
      <c r="V1272" t="s">
        <v>2913</v>
      </c>
      <c r="W1272" t="str">
        <f t="shared" si="38"/>
        <v>INTERIOR</v>
      </c>
      <c r="X1272" s="31" t="str">
        <f t="shared" si="39"/>
        <v>CENS_INTERIOR</v>
      </c>
      <c r="Y1272" s="35">
        <v>0.85599999999999998</v>
      </c>
      <c r="Z1272" s="8">
        <f>IFERROR(IFERROR(VLOOKUP(G1272,'IVSET-Escuelas'!A:F,4,FALSE),VLOOKUP(M1272,'IVSET-Fines'!F:L,7,FALSE)),"-")</f>
        <v>0.1963669955730438</v>
      </c>
    </row>
    <row r="1273" spans="1:26" ht="15" thickBot="1" x14ac:dyDescent="0.4">
      <c r="A1273" s="5" t="s">
        <v>2916</v>
      </c>
      <c r="B1273" s="5" t="s">
        <v>410</v>
      </c>
      <c r="C1273" s="5" t="s">
        <v>570</v>
      </c>
      <c r="D1273" s="5" t="s">
        <v>2717</v>
      </c>
      <c r="E1273" s="5">
        <v>607747</v>
      </c>
      <c r="F1273" s="5">
        <v>0</v>
      </c>
      <c r="G1273" s="5" t="s">
        <v>2730</v>
      </c>
      <c r="H1273" s="5" t="s">
        <v>20</v>
      </c>
      <c r="I1273" s="6" t="s">
        <v>142</v>
      </c>
      <c r="J1273" s="6" t="s">
        <v>21</v>
      </c>
      <c r="K1273" s="6"/>
      <c r="L1273" s="6" t="s">
        <v>251</v>
      </c>
      <c r="M1273" s="6"/>
      <c r="N1273" s="6" t="s">
        <v>22</v>
      </c>
      <c r="O1273" s="6" t="s">
        <v>23</v>
      </c>
      <c r="P1273" s="6" t="s">
        <v>27</v>
      </c>
      <c r="Q1273" s="6" t="s">
        <v>144</v>
      </c>
      <c r="R1273" s="19">
        <v>57</v>
      </c>
      <c r="S1273" s="20">
        <v>9</v>
      </c>
      <c r="T1273" s="32">
        <v>1</v>
      </c>
      <c r="V1273" t="s">
        <v>2913</v>
      </c>
      <c r="W1273" t="str">
        <f t="shared" si="38"/>
        <v>INTERIOR</v>
      </c>
      <c r="X1273" s="31" t="str">
        <f t="shared" si="39"/>
        <v>CENS_INTERIOR</v>
      </c>
      <c r="Y1273" s="35">
        <v>0.86199999999999999</v>
      </c>
      <c r="Z1273" s="8">
        <f>IFERROR(IFERROR(VLOOKUP(G1273,'IVSET-Escuelas'!A:F,4,FALSE),VLOOKUP(M1273,'IVSET-Fines'!F:L,7,FALSE)),"-")</f>
        <v>0.31287592649459839</v>
      </c>
    </row>
    <row r="1274" spans="1:26" ht="15" thickBot="1" x14ac:dyDescent="0.4">
      <c r="A1274" s="5" t="s">
        <v>2916</v>
      </c>
      <c r="B1274" s="5" t="s">
        <v>203</v>
      </c>
      <c r="C1274" s="5" t="s">
        <v>450</v>
      </c>
      <c r="D1274" s="5" t="s">
        <v>452</v>
      </c>
      <c r="E1274" s="5">
        <v>623823</v>
      </c>
      <c r="F1274" s="5">
        <v>0</v>
      </c>
      <c r="G1274" s="5" t="s">
        <v>502</v>
      </c>
      <c r="H1274" s="5" t="s">
        <v>20</v>
      </c>
      <c r="I1274" s="6" t="s">
        <v>142</v>
      </c>
      <c r="J1274" s="6" t="s">
        <v>21</v>
      </c>
      <c r="K1274" s="6"/>
      <c r="L1274" s="6" t="s">
        <v>341</v>
      </c>
      <c r="M1274" s="6"/>
      <c r="N1274" s="6" t="s">
        <v>22</v>
      </c>
      <c r="O1274" s="6" t="s">
        <v>23</v>
      </c>
      <c r="P1274" s="6" t="s">
        <v>27</v>
      </c>
      <c r="Q1274" s="6" t="s">
        <v>144</v>
      </c>
      <c r="R1274" s="19">
        <v>115</v>
      </c>
      <c r="S1274" s="20">
        <v>7</v>
      </c>
      <c r="T1274" s="32">
        <v>1</v>
      </c>
      <c r="V1274" t="s">
        <v>2913</v>
      </c>
      <c r="W1274" t="str">
        <f t="shared" si="38"/>
        <v>INTERIOR</v>
      </c>
      <c r="X1274" s="31" t="str">
        <f t="shared" si="39"/>
        <v>CENS_INTERIOR</v>
      </c>
      <c r="Y1274" s="35">
        <v>0.86299999999999999</v>
      </c>
      <c r="Z1274" s="8">
        <f>IFERROR(IFERROR(VLOOKUP(G1274,'IVSET-Escuelas'!A:F,4,FALSE),VLOOKUP(M1274,'IVSET-Fines'!F:L,7,FALSE)),"-")</f>
        <v>0.35461124777793879</v>
      </c>
    </row>
    <row r="1275" spans="1:26" ht="15" thickBot="1" x14ac:dyDescent="0.4">
      <c r="A1275" s="5" t="s">
        <v>2916</v>
      </c>
      <c r="B1275" s="5" t="s">
        <v>205</v>
      </c>
      <c r="C1275" s="5" t="s">
        <v>1946</v>
      </c>
      <c r="D1275" s="5" t="s">
        <v>1947</v>
      </c>
      <c r="E1275" s="5">
        <v>606541</v>
      </c>
      <c r="F1275" s="5">
        <v>0</v>
      </c>
      <c r="G1275" s="5" t="s">
        <v>1955</v>
      </c>
      <c r="H1275" s="5" t="s">
        <v>20</v>
      </c>
      <c r="I1275" s="6" t="s">
        <v>142</v>
      </c>
      <c r="J1275" s="6" t="s">
        <v>21</v>
      </c>
      <c r="K1275" s="6"/>
      <c r="L1275" s="6" t="s">
        <v>1956</v>
      </c>
      <c r="M1275" s="6"/>
      <c r="N1275" s="6" t="s">
        <v>22</v>
      </c>
      <c r="O1275" s="6" t="s">
        <v>23</v>
      </c>
      <c r="P1275" s="6" t="s">
        <v>27</v>
      </c>
      <c r="Q1275" s="6" t="s">
        <v>144</v>
      </c>
      <c r="R1275" s="19">
        <v>239</v>
      </c>
      <c r="S1275" s="20">
        <v>9</v>
      </c>
      <c r="T1275" s="32">
        <v>1</v>
      </c>
      <c r="V1275" t="s">
        <v>2913</v>
      </c>
      <c r="W1275" t="str">
        <f t="shared" si="38"/>
        <v>INTERIOR</v>
      </c>
      <c r="X1275" s="31" t="str">
        <f t="shared" si="39"/>
        <v>CENS_INTERIOR</v>
      </c>
      <c r="Y1275" s="35">
        <v>0.89100000000000001</v>
      </c>
      <c r="Z1275" s="8">
        <f>IFERROR(IFERROR(VLOOKUP(G1275,'IVSET-Escuelas'!A:F,4,FALSE),VLOOKUP(M1275,'IVSET-Fines'!F:L,7,FALSE)),"-")</f>
        <v>0.1068736985325813</v>
      </c>
    </row>
    <row r="1276" spans="1:26" ht="15" thickBot="1" x14ac:dyDescent="0.4">
      <c r="A1276" s="3" t="s">
        <v>2916</v>
      </c>
      <c r="B1276" s="3" t="s">
        <v>225</v>
      </c>
      <c r="C1276" s="3" t="s">
        <v>942</v>
      </c>
      <c r="D1276" s="3" t="s">
        <v>943</v>
      </c>
      <c r="E1276" s="3">
        <v>623555</v>
      </c>
      <c r="F1276" s="3">
        <v>0</v>
      </c>
      <c r="G1276" s="3" t="s">
        <v>1037</v>
      </c>
      <c r="H1276" s="3" t="s">
        <v>20</v>
      </c>
      <c r="I1276" s="4" t="s">
        <v>142</v>
      </c>
      <c r="J1276" s="4" t="s">
        <v>21</v>
      </c>
      <c r="K1276" s="4"/>
      <c r="L1276" s="4" t="s">
        <v>1038</v>
      </c>
      <c r="M1276" s="4"/>
      <c r="N1276" s="4" t="s">
        <v>22</v>
      </c>
      <c r="O1276" s="4" t="s">
        <v>134</v>
      </c>
      <c r="P1276" s="4" t="s">
        <v>27</v>
      </c>
      <c r="Q1276" s="4" t="s">
        <v>144</v>
      </c>
      <c r="R1276" s="21">
        <v>97</v>
      </c>
      <c r="S1276" s="22">
        <v>7</v>
      </c>
      <c r="T1276" s="32">
        <v>1</v>
      </c>
      <c r="V1276" t="s">
        <v>2913</v>
      </c>
      <c r="W1276" t="str">
        <f t="shared" si="38"/>
        <v>INTERIOR</v>
      </c>
      <c r="X1276" s="31" t="str">
        <f t="shared" si="39"/>
        <v>CENS_INTERIOR</v>
      </c>
      <c r="Y1276" s="35">
        <v>0.89400000000000002</v>
      </c>
      <c r="Z1276" s="8">
        <f>IFERROR(IFERROR(VLOOKUP(G1276,'IVSET-Escuelas'!A:F,4,FALSE),VLOOKUP(M1276,'IVSET-Fines'!F:L,7,FALSE)),"-")</f>
        <v>0.51756471395492554</v>
      </c>
    </row>
    <row r="1277" spans="1:26" ht="15" thickBot="1" x14ac:dyDescent="0.4">
      <c r="A1277" s="3" t="s">
        <v>2916</v>
      </c>
      <c r="B1277" s="3" t="s">
        <v>352</v>
      </c>
      <c r="C1277" s="3" t="s">
        <v>349</v>
      </c>
      <c r="D1277" s="3" t="s">
        <v>2397</v>
      </c>
      <c r="E1277" s="3">
        <v>610059</v>
      </c>
      <c r="F1277" s="3">
        <v>0</v>
      </c>
      <c r="G1277" s="3" t="s">
        <v>2413</v>
      </c>
      <c r="H1277" s="3" t="s">
        <v>20</v>
      </c>
      <c r="I1277" s="4" t="s">
        <v>142</v>
      </c>
      <c r="J1277" s="4" t="s">
        <v>21</v>
      </c>
      <c r="K1277" s="4"/>
      <c r="L1277" s="4" t="s">
        <v>400</v>
      </c>
      <c r="M1277" s="4"/>
      <c r="N1277" s="4" t="s">
        <v>22</v>
      </c>
      <c r="O1277" s="4" t="s">
        <v>23</v>
      </c>
      <c r="P1277" s="4" t="s">
        <v>27</v>
      </c>
      <c r="Q1277" s="4" t="s">
        <v>144</v>
      </c>
      <c r="R1277" s="21">
        <v>94</v>
      </c>
      <c r="S1277" s="22">
        <v>17</v>
      </c>
      <c r="T1277" s="32">
        <v>1</v>
      </c>
      <c r="V1277" t="s">
        <v>2913</v>
      </c>
      <c r="W1277" t="str">
        <f t="shared" si="38"/>
        <v>INTERIOR</v>
      </c>
      <c r="X1277" s="31" t="str">
        <f t="shared" si="39"/>
        <v>CENS_INTERIOR</v>
      </c>
      <c r="Y1277" s="35">
        <v>0.89500000000000002</v>
      </c>
      <c r="Z1277" s="8">
        <f>IFERROR(IFERROR(VLOOKUP(G1277,'IVSET-Escuelas'!A:F,4,FALSE),VLOOKUP(M1277,'IVSET-Fines'!F:L,7,FALSE)),"-")</f>
        <v>0.17099763453006739</v>
      </c>
    </row>
    <row r="1278" spans="1:26" ht="15" thickBot="1" x14ac:dyDescent="0.4">
      <c r="A1278" s="5" t="s">
        <v>2916</v>
      </c>
      <c r="B1278" s="5" t="s">
        <v>203</v>
      </c>
      <c r="C1278" s="5" t="s">
        <v>590</v>
      </c>
      <c r="D1278" s="5" t="s">
        <v>2553</v>
      </c>
      <c r="E1278" s="5">
        <v>612833</v>
      </c>
      <c r="F1278" s="5">
        <v>0</v>
      </c>
      <c r="G1278" s="5" t="s">
        <v>2561</v>
      </c>
      <c r="H1278" s="5" t="s">
        <v>20</v>
      </c>
      <c r="I1278" s="6" t="s">
        <v>142</v>
      </c>
      <c r="J1278" s="6" t="s">
        <v>21</v>
      </c>
      <c r="K1278" s="6"/>
      <c r="L1278" s="6" t="s">
        <v>400</v>
      </c>
      <c r="M1278" s="6"/>
      <c r="N1278" s="6" t="s">
        <v>22</v>
      </c>
      <c r="O1278" s="6" t="s">
        <v>23</v>
      </c>
      <c r="P1278" s="6" t="s">
        <v>27</v>
      </c>
      <c r="Q1278" s="6" t="s">
        <v>144</v>
      </c>
      <c r="R1278" s="19">
        <v>130</v>
      </c>
      <c r="S1278" s="20">
        <v>10</v>
      </c>
      <c r="T1278" s="32">
        <v>1</v>
      </c>
      <c r="V1278" t="s">
        <v>2913</v>
      </c>
      <c r="W1278" t="str">
        <f t="shared" si="38"/>
        <v>INTERIOR</v>
      </c>
      <c r="X1278" s="31" t="str">
        <f t="shared" si="39"/>
        <v>CENS_INTERIOR</v>
      </c>
      <c r="Y1278" s="35">
        <v>0.89600000000000002</v>
      </c>
      <c r="Z1278" s="8">
        <f>IFERROR(IFERROR(VLOOKUP(G1278,'IVSET-Escuelas'!A:F,4,FALSE),VLOOKUP(M1278,'IVSET-Fines'!F:L,7,FALSE)),"-")</f>
        <v>0.20348745584487921</v>
      </c>
    </row>
    <row r="1279" spans="1:26" ht="15" thickBot="1" x14ac:dyDescent="0.4">
      <c r="A1279" s="5" t="s">
        <v>2916</v>
      </c>
      <c r="B1279" s="5" t="s">
        <v>140</v>
      </c>
      <c r="C1279" s="5" t="s">
        <v>2277</v>
      </c>
      <c r="D1279" s="5" t="s">
        <v>2278</v>
      </c>
      <c r="E1279" s="5">
        <v>623775</v>
      </c>
      <c r="F1279" s="5">
        <v>0</v>
      </c>
      <c r="G1279" s="5" t="s">
        <v>2313</v>
      </c>
      <c r="H1279" s="5" t="s">
        <v>20</v>
      </c>
      <c r="I1279" s="6" t="s">
        <v>142</v>
      </c>
      <c r="J1279" s="6" t="s">
        <v>21</v>
      </c>
      <c r="K1279" s="6"/>
      <c r="L1279" s="6" t="s">
        <v>335</v>
      </c>
      <c r="M1279" s="6"/>
      <c r="N1279" s="6" t="s">
        <v>22</v>
      </c>
      <c r="O1279" s="6" t="s">
        <v>23</v>
      </c>
      <c r="P1279" s="6" t="s">
        <v>27</v>
      </c>
      <c r="Q1279" s="6" t="s">
        <v>144</v>
      </c>
      <c r="R1279" s="19">
        <v>80</v>
      </c>
      <c r="S1279" s="20">
        <v>5</v>
      </c>
      <c r="T1279" s="32">
        <v>1</v>
      </c>
      <c r="V1279" t="s">
        <v>2913</v>
      </c>
      <c r="W1279" t="str">
        <f t="shared" si="38"/>
        <v>INTERIOR</v>
      </c>
      <c r="X1279" s="31" t="str">
        <f t="shared" si="39"/>
        <v>CENS_INTERIOR</v>
      </c>
      <c r="Y1279" s="35">
        <v>0.89800000000000002</v>
      </c>
      <c r="Z1279" s="8">
        <f>IFERROR(IFERROR(VLOOKUP(G1279,'IVSET-Escuelas'!A:F,4,FALSE),VLOOKUP(M1279,'IVSET-Fines'!F:L,7,FALSE)),"-")</f>
        <v>0.2609407901763916</v>
      </c>
    </row>
    <row r="1280" spans="1:26" ht="15" thickBot="1" x14ac:dyDescent="0.4">
      <c r="A1280" s="5" t="s">
        <v>2916</v>
      </c>
      <c r="B1280" s="5" t="s">
        <v>225</v>
      </c>
      <c r="C1280" s="5" t="s">
        <v>942</v>
      </c>
      <c r="D1280" s="5" t="s">
        <v>943</v>
      </c>
      <c r="E1280" s="5">
        <v>623808</v>
      </c>
      <c r="F1280" s="5">
        <v>0</v>
      </c>
      <c r="G1280" s="5" t="s">
        <v>1048</v>
      </c>
      <c r="H1280" s="5" t="s">
        <v>20</v>
      </c>
      <c r="I1280" s="6" t="s">
        <v>142</v>
      </c>
      <c r="J1280" s="6" t="s">
        <v>21</v>
      </c>
      <c r="K1280" s="6"/>
      <c r="L1280" s="6" t="s">
        <v>1049</v>
      </c>
      <c r="M1280" s="6"/>
      <c r="N1280" s="6" t="s">
        <v>22</v>
      </c>
      <c r="O1280" s="6" t="s">
        <v>23</v>
      </c>
      <c r="P1280" s="6" t="s">
        <v>27</v>
      </c>
      <c r="Q1280" s="6" t="s">
        <v>144</v>
      </c>
      <c r="R1280" s="19">
        <v>115</v>
      </c>
      <c r="S1280" s="20">
        <v>7</v>
      </c>
      <c r="T1280" s="32">
        <v>1</v>
      </c>
      <c r="V1280" t="s">
        <v>2913</v>
      </c>
      <c r="W1280" t="str">
        <f t="shared" si="38"/>
        <v>INTERIOR</v>
      </c>
      <c r="X1280" s="31" t="str">
        <f t="shared" si="39"/>
        <v>CENS_INTERIOR</v>
      </c>
      <c r="Y1280" s="35">
        <v>0.89800000000000002</v>
      </c>
      <c r="Z1280" s="8">
        <f>IFERROR(IFERROR(VLOOKUP(G1280,'IVSET-Escuelas'!A:F,4,FALSE),VLOOKUP(M1280,'IVSET-Fines'!F:L,7,FALSE)),"-")</f>
        <v>0.32073846459388727</v>
      </c>
    </row>
    <row r="1281" spans="1:26" ht="15" thickBot="1" x14ac:dyDescent="0.4">
      <c r="A1281" s="3" t="s">
        <v>2916</v>
      </c>
      <c r="B1281" s="3" t="s">
        <v>223</v>
      </c>
      <c r="C1281" s="3" t="s">
        <v>1195</v>
      </c>
      <c r="D1281" s="3" t="s">
        <v>1196</v>
      </c>
      <c r="E1281" s="3">
        <v>611284</v>
      </c>
      <c r="F1281" s="3">
        <v>0</v>
      </c>
      <c r="G1281" s="3" t="s">
        <v>1203</v>
      </c>
      <c r="H1281" s="3" t="s">
        <v>20</v>
      </c>
      <c r="I1281" s="4" t="s">
        <v>142</v>
      </c>
      <c r="J1281" s="4" t="s">
        <v>21</v>
      </c>
      <c r="K1281" s="4"/>
      <c r="L1281" s="4" t="s">
        <v>251</v>
      </c>
      <c r="M1281" s="4"/>
      <c r="N1281" s="4" t="s">
        <v>22</v>
      </c>
      <c r="O1281" s="4" t="s">
        <v>23</v>
      </c>
      <c r="P1281" s="4" t="s">
        <v>27</v>
      </c>
      <c r="Q1281" s="4" t="s">
        <v>144</v>
      </c>
      <c r="R1281" s="21">
        <v>26</v>
      </c>
      <c r="S1281" s="22">
        <v>3</v>
      </c>
      <c r="T1281" s="32">
        <v>1</v>
      </c>
      <c r="V1281" t="s">
        <v>2913</v>
      </c>
      <c r="W1281" t="str">
        <f t="shared" si="38"/>
        <v>INTERIOR</v>
      </c>
      <c r="X1281" s="31" t="str">
        <f t="shared" si="39"/>
        <v>CENS_INTERIOR</v>
      </c>
      <c r="Y1281" s="35">
        <v>0.92300000000000004</v>
      </c>
      <c r="Z1281" s="8">
        <f>IFERROR(IFERROR(VLOOKUP(G1281,'IVSET-Escuelas'!A:F,4,FALSE),VLOOKUP(M1281,'IVSET-Fines'!F:L,7,FALSE)),"-")</f>
        <v>0.20134961605072019</v>
      </c>
    </row>
    <row r="1282" spans="1:26" ht="15" thickBot="1" x14ac:dyDescent="0.4">
      <c r="A1282" s="3" t="s">
        <v>2916</v>
      </c>
      <c r="B1282" s="3" t="s">
        <v>221</v>
      </c>
      <c r="C1282" s="3" t="s">
        <v>558</v>
      </c>
      <c r="D1282" s="3" t="s">
        <v>1960</v>
      </c>
      <c r="E1282" s="3">
        <v>623859</v>
      </c>
      <c r="F1282" s="3">
        <v>0</v>
      </c>
      <c r="G1282" s="3" t="s">
        <v>1983</v>
      </c>
      <c r="H1282" s="3" t="s">
        <v>20</v>
      </c>
      <c r="I1282" s="4" t="s">
        <v>142</v>
      </c>
      <c r="J1282" s="4" t="s">
        <v>21</v>
      </c>
      <c r="K1282" s="4"/>
      <c r="L1282" s="4" t="s">
        <v>587</v>
      </c>
      <c r="M1282" s="4"/>
      <c r="N1282" s="4" t="s">
        <v>22</v>
      </c>
      <c r="O1282" s="4" t="s">
        <v>23</v>
      </c>
      <c r="P1282" s="4" t="s">
        <v>27</v>
      </c>
      <c r="Q1282" s="4" t="s">
        <v>144</v>
      </c>
      <c r="R1282" s="21">
        <v>72</v>
      </c>
      <c r="S1282" s="22">
        <v>3</v>
      </c>
      <c r="T1282" s="32">
        <v>1</v>
      </c>
      <c r="V1282" t="s">
        <v>2913</v>
      </c>
      <c r="W1282" t="str">
        <f t="shared" ref="W1282:W1345" si="40">+IF(V1282="","",IF(V1282="FINES",CONCATENATE("R",IF(OR(B1282="16",B1282="21",B1282="22",B1282="23"),"16212223",IF(OR(B1282="15",B1282="17",B1282="24",B1282="25"),"15172425",B1282))),IF(V1282="CEBAS","UNICO",IF(VALUE(B1282)&lt;=11,"AMBA","INTERIOR"))))</f>
        <v>INTERIOR</v>
      </c>
      <c r="X1282" s="31" t="str">
        <f t="shared" ref="X1282:X1345" si="41">+IF(V1282="","-",CONCATENATE(V1282,"_",W1282))</f>
        <v>CENS_INTERIOR</v>
      </c>
      <c r="Y1282" s="35">
        <v>0.92700000000000005</v>
      </c>
      <c r="Z1282" s="8">
        <f>IFERROR(IFERROR(VLOOKUP(G1282,'IVSET-Escuelas'!A:F,4,FALSE),VLOOKUP(M1282,'IVSET-Fines'!F:L,7,FALSE)),"-")</f>
        <v>0.37177151441574102</v>
      </c>
    </row>
    <row r="1283" spans="1:26" ht="15" thickBot="1" x14ac:dyDescent="0.4">
      <c r="A1283" s="3" t="s">
        <v>2916</v>
      </c>
      <c r="B1283" s="3" t="s">
        <v>223</v>
      </c>
      <c r="C1283" s="3" t="s">
        <v>2184</v>
      </c>
      <c r="D1283" s="3" t="s">
        <v>2185</v>
      </c>
      <c r="E1283" s="3">
        <v>620506</v>
      </c>
      <c r="F1283" s="3">
        <v>0</v>
      </c>
      <c r="G1283" s="3" t="s">
        <v>2192</v>
      </c>
      <c r="H1283" s="3" t="s">
        <v>20</v>
      </c>
      <c r="I1283" s="4" t="s">
        <v>142</v>
      </c>
      <c r="J1283" s="4" t="s">
        <v>21</v>
      </c>
      <c r="K1283" s="4"/>
      <c r="L1283" s="4" t="s">
        <v>2193</v>
      </c>
      <c r="M1283" s="4"/>
      <c r="N1283" s="4" t="s">
        <v>22</v>
      </c>
      <c r="O1283" s="4" t="s">
        <v>23</v>
      </c>
      <c r="P1283" s="4" t="s">
        <v>27</v>
      </c>
      <c r="Q1283" s="4" t="s">
        <v>144</v>
      </c>
      <c r="R1283" s="21">
        <v>121</v>
      </c>
      <c r="S1283" s="22">
        <v>4</v>
      </c>
      <c r="T1283" s="32">
        <v>1</v>
      </c>
      <c r="V1283" t="s">
        <v>2913</v>
      </c>
      <c r="W1283" t="str">
        <f t="shared" si="40"/>
        <v>INTERIOR</v>
      </c>
      <c r="X1283" s="31" t="str">
        <f t="shared" si="41"/>
        <v>CENS_INTERIOR</v>
      </c>
      <c r="Y1283" s="35">
        <v>0.93600000000000005</v>
      </c>
      <c r="Z1283" s="8">
        <f>IFERROR(IFERROR(VLOOKUP(G1283,'IVSET-Escuelas'!A:F,4,FALSE),VLOOKUP(M1283,'IVSET-Fines'!F:L,7,FALSE)),"-")</f>
        <v>0.33737513422965998</v>
      </c>
    </row>
    <row r="1284" spans="1:26" ht="15" thickBot="1" x14ac:dyDescent="0.4">
      <c r="A1284" s="5" t="s">
        <v>2916</v>
      </c>
      <c r="B1284" s="5" t="s">
        <v>225</v>
      </c>
      <c r="C1284" s="5" t="s">
        <v>942</v>
      </c>
      <c r="D1284" s="5" t="s">
        <v>943</v>
      </c>
      <c r="E1284" s="5">
        <v>623805</v>
      </c>
      <c r="F1284" s="5">
        <v>0</v>
      </c>
      <c r="G1284" s="5" t="s">
        <v>1039</v>
      </c>
      <c r="H1284" s="5" t="s">
        <v>20</v>
      </c>
      <c r="I1284" s="6" t="s">
        <v>142</v>
      </c>
      <c r="J1284" s="6" t="s">
        <v>21</v>
      </c>
      <c r="K1284" s="6"/>
      <c r="L1284" s="6" t="s">
        <v>156</v>
      </c>
      <c r="M1284" s="6"/>
      <c r="N1284" s="6" t="s">
        <v>22</v>
      </c>
      <c r="O1284" s="6" t="s">
        <v>23</v>
      </c>
      <c r="P1284" s="6" t="s">
        <v>27</v>
      </c>
      <c r="Q1284" s="6" t="s">
        <v>144</v>
      </c>
      <c r="R1284" s="19">
        <v>62</v>
      </c>
      <c r="S1284" s="20">
        <v>6</v>
      </c>
      <c r="T1284" s="32">
        <v>1</v>
      </c>
      <c r="V1284" t="s">
        <v>2913</v>
      </c>
      <c r="W1284" t="str">
        <f t="shared" si="40"/>
        <v>INTERIOR</v>
      </c>
      <c r="X1284" s="31" t="str">
        <f t="shared" si="41"/>
        <v>CENS_INTERIOR</v>
      </c>
      <c r="Y1284" s="35">
        <v>0.93799999999999994</v>
      </c>
      <c r="Z1284" s="8">
        <f>IFERROR(IFERROR(VLOOKUP(G1284,'IVSET-Escuelas'!A:F,4,FALSE),VLOOKUP(M1284,'IVSET-Fines'!F:L,7,FALSE)),"-")</f>
        <v>0.16040134429931641</v>
      </c>
    </row>
    <row r="1285" spans="1:26" ht="15" thickBot="1" x14ac:dyDescent="0.4">
      <c r="A1285" s="5" t="s">
        <v>2916</v>
      </c>
      <c r="B1285" s="5" t="s">
        <v>223</v>
      </c>
      <c r="C1285" s="5" t="s">
        <v>572</v>
      </c>
      <c r="D1285" s="5" t="s">
        <v>2430</v>
      </c>
      <c r="E1285" s="5">
        <v>622065</v>
      </c>
      <c r="F1285" s="5">
        <v>0</v>
      </c>
      <c r="G1285" s="5" t="s">
        <v>2433</v>
      </c>
      <c r="H1285" s="5" t="s">
        <v>20</v>
      </c>
      <c r="I1285" s="6" t="s">
        <v>142</v>
      </c>
      <c r="J1285" s="6" t="s">
        <v>21</v>
      </c>
      <c r="K1285" s="6"/>
      <c r="L1285" s="6" t="s">
        <v>400</v>
      </c>
      <c r="M1285" s="6"/>
      <c r="N1285" s="6" t="s">
        <v>200</v>
      </c>
      <c r="O1285" s="6" t="s">
        <v>23</v>
      </c>
      <c r="P1285" s="6" t="s">
        <v>27</v>
      </c>
      <c r="Q1285" s="6" t="s">
        <v>144</v>
      </c>
      <c r="R1285" s="19">
        <v>56</v>
      </c>
      <c r="S1285" s="20">
        <v>4</v>
      </c>
      <c r="T1285" s="32">
        <v>1</v>
      </c>
      <c r="V1285" t="s">
        <v>2913</v>
      </c>
      <c r="W1285" t="str">
        <f t="shared" si="40"/>
        <v>INTERIOR</v>
      </c>
      <c r="X1285" s="31" t="str">
        <f t="shared" si="41"/>
        <v>CENS_INTERIOR</v>
      </c>
      <c r="Y1285" s="35">
        <v>0.95299999999999996</v>
      </c>
      <c r="Z1285" s="8">
        <f>IFERROR(IFERROR(VLOOKUP(G1285,'IVSET-Escuelas'!A:F,4,FALSE),VLOOKUP(M1285,'IVSET-Fines'!F:L,7,FALSE)),"-")</f>
        <v>0.37882408499717712</v>
      </c>
    </row>
    <row r="1286" spans="1:26" ht="15" thickBot="1" x14ac:dyDescent="0.4">
      <c r="A1286" s="5" t="s">
        <v>2916</v>
      </c>
      <c r="B1286" s="5" t="s">
        <v>203</v>
      </c>
      <c r="C1286" s="5" t="s">
        <v>450</v>
      </c>
      <c r="D1286" s="5" t="s">
        <v>452</v>
      </c>
      <c r="E1286" s="5">
        <v>623824</v>
      </c>
      <c r="F1286" s="5">
        <v>0</v>
      </c>
      <c r="G1286" s="5" t="s">
        <v>503</v>
      </c>
      <c r="H1286" s="5" t="s">
        <v>20</v>
      </c>
      <c r="I1286" s="6" t="s">
        <v>142</v>
      </c>
      <c r="J1286" s="6" t="s">
        <v>21</v>
      </c>
      <c r="K1286" s="6"/>
      <c r="L1286" s="6" t="s">
        <v>152</v>
      </c>
      <c r="M1286" s="6"/>
      <c r="N1286" s="6" t="s">
        <v>22</v>
      </c>
      <c r="O1286" s="6" t="s">
        <v>23</v>
      </c>
      <c r="P1286" s="6" t="s">
        <v>27</v>
      </c>
      <c r="Q1286" s="6" t="s">
        <v>144</v>
      </c>
      <c r="R1286" s="19">
        <v>144</v>
      </c>
      <c r="S1286" s="20">
        <v>6</v>
      </c>
      <c r="T1286" s="32">
        <v>1</v>
      </c>
      <c r="V1286" t="s">
        <v>2913</v>
      </c>
      <c r="W1286" t="str">
        <f t="shared" si="40"/>
        <v>INTERIOR</v>
      </c>
      <c r="X1286" s="31" t="str">
        <f t="shared" si="41"/>
        <v>CENS_INTERIOR</v>
      </c>
      <c r="Y1286" s="35">
        <v>0.95899999999999996</v>
      </c>
      <c r="Z1286" s="8">
        <f>IFERROR(IFERROR(VLOOKUP(G1286,'IVSET-Escuelas'!A:F,4,FALSE),VLOOKUP(M1286,'IVSET-Fines'!F:L,7,FALSE)),"-")</f>
        <v>0.53848534822463989</v>
      </c>
    </row>
    <row r="1287" spans="1:26" ht="15" thickBot="1" x14ac:dyDescent="0.4">
      <c r="A1287" s="5" t="s">
        <v>2916</v>
      </c>
      <c r="B1287" s="5" t="s">
        <v>223</v>
      </c>
      <c r="C1287" s="5" t="s">
        <v>1205</v>
      </c>
      <c r="D1287" s="5" t="s">
        <v>2075</v>
      </c>
      <c r="E1287" s="5">
        <v>623984</v>
      </c>
      <c r="F1287" s="5">
        <v>0</v>
      </c>
      <c r="G1287" s="5" t="s">
        <v>2079</v>
      </c>
      <c r="H1287" s="5" t="s">
        <v>20</v>
      </c>
      <c r="I1287" s="6" t="s">
        <v>142</v>
      </c>
      <c r="J1287" s="6" t="s">
        <v>21</v>
      </c>
      <c r="K1287" s="6"/>
      <c r="L1287" s="6" t="s">
        <v>448</v>
      </c>
      <c r="M1287" s="6"/>
      <c r="N1287" s="6" t="s">
        <v>22</v>
      </c>
      <c r="O1287" s="6" t="s">
        <v>23</v>
      </c>
      <c r="P1287" s="6" t="s">
        <v>27</v>
      </c>
      <c r="Q1287" s="6" t="s">
        <v>144</v>
      </c>
      <c r="R1287" s="19">
        <v>24</v>
      </c>
      <c r="S1287" s="20">
        <v>3</v>
      </c>
      <c r="T1287" s="32">
        <v>1</v>
      </c>
      <c r="V1287" t="s">
        <v>2913</v>
      </c>
      <c r="W1287" t="str">
        <f t="shared" si="40"/>
        <v>INTERIOR</v>
      </c>
      <c r="X1287" s="31" t="str">
        <f t="shared" si="41"/>
        <v>CENS_INTERIOR</v>
      </c>
      <c r="Y1287" s="35">
        <v>0.95899999999999996</v>
      </c>
      <c r="Z1287" s="8">
        <f>IFERROR(IFERROR(VLOOKUP(G1287,'IVSET-Escuelas'!A:F,4,FALSE),VLOOKUP(M1287,'IVSET-Fines'!F:L,7,FALSE)),"-")</f>
        <v>0.16708008944988251</v>
      </c>
    </row>
    <row r="1288" spans="1:26" ht="15" thickBot="1" x14ac:dyDescent="0.4">
      <c r="A1288" s="5" t="s">
        <v>2916</v>
      </c>
      <c r="B1288" s="5" t="s">
        <v>203</v>
      </c>
      <c r="C1288" s="5" t="s">
        <v>1986</v>
      </c>
      <c r="D1288" s="5" t="s">
        <v>1987</v>
      </c>
      <c r="E1288" s="5">
        <v>623832</v>
      </c>
      <c r="F1288" s="5">
        <v>0</v>
      </c>
      <c r="G1288" s="5" t="s">
        <v>2001</v>
      </c>
      <c r="H1288" s="5" t="s">
        <v>20</v>
      </c>
      <c r="I1288" s="6" t="s">
        <v>142</v>
      </c>
      <c r="J1288" s="6" t="s">
        <v>21</v>
      </c>
      <c r="K1288" s="6"/>
      <c r="L1288" s="6" t="s">
        <v>335</v>
      </c>
      <c r="M1288" s="6"/>
      <c r="N1288" s="6" t="s">
        <v>22</v>
      </c>
      <c r="O1288" s="6" t="s">
        <v>23</v>
      </c>
      <c r="P1288" s="6" t="s">
        <v>27</v>
      </c>
      <c r="Q1288" s="6" t="s">
        <v>144</v>
      </c>
      <c r="R1288" s="19">
        <v>236</v>
      </c>
      <c r="S1288" s="20">
        <v>12</v>
      </c>
      <c r="T1288" s="32">
        <v>1</v>
      </c>
      <c r="V1288" t="s">
        <v>2913</v>
      </c>
      <c r="W1288" t="str">
        <f t="shared" si="40"/>
        <v>INTERIOR</v>
      </c>
      <c r="X1288" s="31" t="str">
        <f t="shared" si="41"/>
        <v>CENS_INTERIOR</v>
      </c>
      <c r="Y1288" s="35">
        <v>0.96</v>
      </c>
      <c r="Z1288" s="8">
        <f>IFERROR(IFERROR(VLOOKUP(G1288,'IVSET-Escuelas'!A:F,4,FALSE),VLOOKUP(M1288,'IVSET-Fines'!F:L,7,FALSE)),"-")</f>
        <v>0.5306733250617981</v>
      </c>
    </row>
    <row r="1289" spans="1:26" ht="15" thickBot="1" x14ac:dyDescent="0.4">
      <c r="A1289" s="3" t="s">
        <v>2916</v>
      </c>
      <c r="B1289" s="3" t="s">
        <v>140</v>
      </c>
      <c r="C1289" s="3" t="s">
        <v>2149</v>
      </c>
      <c r="D1289" s="3" t="s">
        <v>2150</v>
      </c>
      <c r="E1289" s="3">
        <v>623771</v>
      </c>
      <c r="F1289" s="3">
        <v>0</v>
      </c>
      <c r="G1289" s="3" t="s">
        <v>2159</v>
      </c>
      <c r="H1289" s="3" t="s">
        <v>20</v>
      </c>
      <c r="I1289" s="4" t="s">
        <v>142</v>
      </c>
      <c r="J1289" s="4" t="s">
        <v>21</v>
      </c>
      <c r="K1289" s="4"/>
      <c r="L1289" s="4" t="s">
        <v>335</v>
      </c>
      <c r="M1289" s="4"/>
      <c r="N1289" s="4" t="s">
        <v>22</v>
      </c>
      <c r="O1289" s="4" t="s">
        <v>23</v>
      </c>
      <c r="P1289" s="4" t="s">
        <v>27</v>
      </c>
      <c r="Q1289" s="4" t="s">
        <v>144</v>
      </c>
      <c r="R1289" s="21">
        <v>196</v>
      </c>
      <c r="S1289" s="22">
        <v>7</v>
      </c>
      <c r="T1289" s="32">
        <v>1</v>
      </c>
      <c r="V1289" t="s">
        <v>2913</v>
      </c>
      <c r="W1289" t="str">
        <f t="shared" si="40"/>
        <v>INTERIOR</v>
      </c>
      <c r="X1289" s="31" t="str">
        <f t="shared" si="41"/>
        <v>CENS_INTERIOR</v>
      </c>
      <c r="Y1289" s="35">
        <v>0.96399999999999997</v>
      </c>
      <c r="Z1289" s="8">
        <f>IFERROR(IFERROR(VLOOKUP(G1289,'IVSET-Escuelas'!A:F,4,FALSE),VLOOKUP(M1289,'IVSET-Fines'!F:L,7,FALSE)),"-")</f>
        <v>0.41636171936988831</v>
      </c>
    </row>
    <row r="1290" spans="1:26" ht="15" thickBot="1" x14ac:dyDescent="0.4">
      <c r="A1290" s="5" t="s">
        <v>2916</v>
      </c>
      <c r="B1290" s="5" t="s">
        <v>225</v>
      </c>
      <c r="C1290" s="5" t="s">
        <v>942</v>
      </c>
      <c r="D1290" s="5" t="s">
        <v>943</v>
      </c>
      <c r="E1290" s="5">
        <v>624106</v>
      </c>
      <c r="F1290" s="5">
        <v>0</v>
      </c>
      <c r="G1290" s="5" t="s">
        <v>1059</v>
      </c>
      <c r="H1290" s="5" t="s">
        <v>20</v>
      </c>
      <c r="I1290" s="6" t="s">
        <v>142</v>
      </c>
      <c r="J1290" s="6" t="s">
        <v>21</v>
      </c>
      <c r="K1290" s="6"/>
      <c r="L1290" s="6" t="s">
        <v>180</v>
      </c>
      <c r="M1290" s="6"/>
      <c r="N1290" s="6" t="s">
        <v>22</v>
      </c>
      <c r="O1290" s="6" t="s">
        <v>23</v>
      </c>
      <c r="P1290" s="6" t="s">
        <v>27</v>
      </c>
      <c r="Q1290" s="6" t="s">
        <v>144</v>
      </c>
      <c r="R1290" s="19">
        <v>90</v>
      </c>
      <c r="S1290" s="20">
        <v>5</v>
      </c>
      <c r="T1290" s="32">
        <v>1</v>
      </c>
      <c r="V1290" t="s">
        <v>2913</v>
      </c>
      <c r="W1290" t="str">
        <f t="shared" si="40"/>
        <v>INTERIOR</v>
      </c>
      <c r="X1290" s="31" t="str">
        <f t="shared" si="41"/>
        <v>CENS_INTERIOR</v>
      </c>
      <c r="Y1290" s="35">
        <v>0.96499999999999997</v>
      </c>
      <c r="Z1290" s="8">
        <f>IFERROR(IFERROR(VLOOKUP(G1290,'IVSET-Escuelas'!A:F,4,FALSE),VLOOKUP(M1290,'IVSET-Fines'!F:L,7,FALSE)),"-")</f>
        <v>0.46373310685157781</v>
      </c>
    </row>
    <row r="1291" spans="1:26" ht="15" thickBot="1" x14ac:dyDescent="0.4">
      <c r="A1291" s="3" t="s">
        <v>2916</v>
      </c>
      <c r="B1291" s="3" t="s">
        <v>206</v>
      </c>
      <c r="C1291" s="3" t="s">
        <v>903</v>
      </c>
      <c r="D1291" s="3" t="s">
        <v>904</v>
      </c>
      <c r="E1291" s="3">
        <v>623423</v>
      </c>
      <c r="F1291" s="3">
        <v>0</v>
      </c>
      <c r="G1291" s="3" t="s">
        <v>907</v>
      </c>
      <c r="H1291" s="3" t="s">
        <v>20</v>
      </c>
      <c r="I1291" s="4" t="s">
        <v>142</v>
      </c>
      <c r="J1291" s="4" t="s">
        <v>21</v>
      </c>
      <c r="K1291" s="4"/>
      <c r="L1291" s="4" t="s">
        <v>400</v>
      </c>
      <c r="M1291" s="4"/>
      <c r="N1291" s="4" t="s">
        <v>22</v>
      </c>
      <c r="O1291" s="4" t="s">
        <v>23</v>
      </c>
      <c r="P1291" s="4" t="s">
        <v>27</v>
      </c>
      <c r="Q1291" s="4" t="s">
        <v>144</v>
      </c>
      <c r="R1291" s="21">
        <v>118</v>
      </c>
      <c r="S1291" s="22">
        <v>8</v>
      </c>
      <c r="T1291" s="32">
        <v>1</v>
      </c>
      <c r="V1291" t="s">
        <v>2913</v>
      </c>
      <c r="W1291" t="str">
        <f t="shared" si="40"/>
        <v>INTERIOR</v>
      </c>
      <c r="X1291" s="31" t="str">
        <f t="shared" si="41"/>
        <v>CENS_INTERIOR</v>
      </c>
      <c r="Y1291" s="35">
        <v>0.96599999999999997</v>
      </c>
      <c r="Z1291" s="8">
        <f>IFERROR(IFERROR(VLOOKUP(G1291,'IVSET-Escuelas'!A:F,4,FALSE),VLOOKUP(M1291,'IVSET-Fines'!F:L,7,FALSE)),"-")</f>
        <v>0.2126668244600296</v>
      </c>
    </row>
    <row r="1292" spans="1:26" ht="15" thickBot="1" x14ac:dyDescent="0.4">
      <c r="A1292" s="3" t="s">
        <v>2916</v>
      </c>
      <c r="B1292" s="3" t="s">
        <v>203</v>
      </c>
      <c r="C1292" s="3" t="s">
        <v>450</v>
      </c>
      <c r="D1292" s="3" t="s">
        <v>452</v>
      </c>
      <c r="E1292" s="3">
        <v>623825</v>
      </c>
      <c r="F1292" s="3">
        <v>0</v>
      </c>
      <c r="G1292" s="3" t="s">
        <v>504</v>
      </c>
      <c r="H1292" s="3" t="s">
        <v>20</v>
      </c>
      <c r="I1292" s="4" t="s">
        <v>142</v>
      </c>
      <c r="J1292" s="4" t="s">
        <v>21</v>
      </c>
      <c r="K1292" s="4"/>
      <c r="L1292" s="4" t="s">
        <v>154</v>
      </c>
      <c r="M1292" s="4"/>
      <c r="N1292" s="4" t="s">
        <v>22</v>
      </c>
      <c r="O1292" s="4" t="s">
        <v>23</v>
      </c>
      <c r="P1292" s="4" t="s">
        <v>27</v>
      </c>
      <c r="Q1292" s="4" t="s">
        <v>144</v>
      </c>
      <c r="R1292" s="21">
        <v>33</v>
      </c>
      <c r="S1292" s="22">
        <v>3</v>
      </c>
      <c r="T1292" s="32">
        <v>1</v>
      </c>
      <c r="V1292" t="s">
        <v>2913</v>
      </c>
      <c r="W1292" t="str">
        <f t="shared" si="40"/>
        <v>INTERIOR</v>
      </c>
      <c r="X1292" s="31" t="str">
        <f t="shared" si="41"/>
        <v>CENS_INTERIOR</v>
      </c>
      <c r="Y1292" s="35">
        <v>0.96599999999999997</v>
      </c>
      <c r="Z1292" s="8">
        <f>IFERROR(IFERROR(VLOOKUP(G1292,'IVSET-Escuelas'!A:F,4,FALSE),VLOOKUP(M1292,'IVSET-Fines'!F:L,7,FALSE)),"-")</f>
        <v>0.39130547642707819</v>
      </c>
    </row>
    <row r="1293" spans="1:26" ht="15" thickBot="1" x14ac:dyDescent="0.4">
      <c r="A1293" s="5" t="s">
        <v>2916</v>
      </c>
      <c r="B1293" s="5" t="s">
        <v>140</v>
      </c>
      <c r="C1293" s="5" t="s">
        <v>539</v>
      </c>
      <c r="D1293" s="5" t="s">
        <v>541</v>
      </c>
      <c r="E1293" s="5">
        <v>611844</v>
      </c>
      <c r="F1293" s="5">
        <v>0</v>
      </c>
      <c r="G1293" s="5" t="s">
        <v>552</v>
      </c>
      <c r="H1293" s="5" t="s">
        <v>20</v>
      </c>
      <c r="I1293" s="6" t="s">
        <v>142</v>
      </c>
      <c r="J1293" s="6" t="s">
        <v>21</v>
      </c>
      <c r="K1293" s="6"/>
      <c r="L1293" s="6" t="s">
        <v>448</v>
      </c>
      <c r="M1293" s="6"/>
      <c r="N1293" s="6" t="s">
        <v>22</v>
      </c>
      <c r="O1293" s="6" t="s">
        <v>23</v>
      </c>
      <c r="P1293" s="6" t="s">
        <v>27</v>
      </c>
      <c r="Q1293" s="6" t="s">
        <v>144</v>
      </c>
      <c r="R1293" s="19">
        <v>184</v>
      </c>
      <c r="S1293" s="20">
        <v>9</v>
      </c>
      <c r="T1293" s="32">
        <v>1</v>
      </c>
      <c r="V1293" t="s">
        <v>2913</v>
      </c>
      <c r="W1293" t="str">
        <f t="shared" si="40"/>
        <v>INTERIOR</v>
      </c>
      <c r="X1293" s="31" t="str">
        <f t="shared" si="41"/>
        <v>CENS_INTERIOR</v>
      </c>
      <c r="Y1293" s="35">
        <v>0.96699999999999997</v>
      </c>
      <c r="Z1293" s="8">
        <f>IFERROR(IFERROR(VLOOKUP(G1293,'IVSET-Escuelas'!A:F,4,FALSE),VLOOKUP(M1293,'IVSET-Fines'!F:L,7,FALSE)),"-")</f>
        <v>0.3219972550868988</v>
      </c>
    </row>
    <row r="1294" spans="1:26" ht="15" thickBot="1" x14ac:dyDescent="0.4">
      <c r="A1294" s="3" t="s">
        <v>2916</v>
      </c>
      <c r="B1294" s="3" t="s">
        <v>205</v>
      </c>
      <c r="C1294" s="3" t="s">
        <v>589</v>
      </c>
      <c r="D1294" s="3" t="s">
        <v>591</v>
      </c>
      <c r="E1294" s="3">
        <v>623787</v>
      </c>
      <c r="F1294" s="3">
        <v>0</v>
      </c>
      <c r="G1294" s="3" t="s">
        <v>597</v>
      </c>
      <c r="H1294" s="3" t="s">
        <v>20</v>
      </c>
      <c r="I1294" s="4" t="s">
        <v>142</v>
      </c>
      <c r="J1294" s="4" t="s">
        <v>21</v>
      </c>
      <c r="K1294" s="4"/>
      <c r="L1294" s="4" t="s">
        <v>337</v>
      </c>
      <c r="M1294" s="4"/>
      <c r="N1294" s="4" t="s">
        <v>22</v>
      </c>
      <c r="O1294" s="4" t="s">
        <v>23</v>
      </c>
      <c r="P1294" s="4" t="s">
        <v>27</v>
      </c>
      <c r="Q1294" s="4" t="s">
        <v>144</v>
      </c>
      <c r="R1294" s="21">
        <v>128</v>
      </c>
      <c r="S1294" s="22">
        <v>6</v>
      </c>
      <c r="T1294" s="32">
        <v>1</v>
      </c>
      <c r="V1294" t="s">
        <v>2913</v>
      </c>
      <c r="W1294" t="str">
        <f t="shared" si="40"/>
        <v>INTERIOR</v>
      </c>
      <c r="X1294" s="31" t="str">
        <f t="shared" si="41"/>
        <v>CENS_INTERIOR</v>
      </c>
      <c r="Y1294" s="35">
        <v>0.96899999999999997</v>
      </c>
      <c r="Z1294" s="8">
        <f>IFERROR(IFERROR(VLOOKUP(G1294,'IVSET-Escuelas'!A:F,4,FALSE),VLOOKUP(M1294,'IVSET-Fines'!F:L,7,FALSE)),"-")</f>
        <v>0.23813501000404361</v>
      </c>
    </row>
    <row r="1295" spans="1:26" ht="15" thickBot="1" x14ac:dyDescent="0.4">
      <c r="A1295" s="5" t="s">
        <v>2916</v>
      </c>
      <c r="B1295" s="5" t="s">
        <v>205</v>
      </c>
      <c r="C1295" s="5" t="s">
        <v>255</v>
      </c>
      <c r="D1295" s="5" t="s">
        <v>750</v>
      </c>
      <c r="E1295" s="5">
        <v>623788</v>
      </c>
      <c r="F1295" s="5">
        <v>0</v>
      </c>
      <c r="G1295" s="5" t="s">
        <v>759</v>
      </c>
      <c r="H1295" s="5" t="s">
        <v>20</v>
      </c>
      <c r="I1295" s="6" t="s">
        <v>142</v>
      </c>
      <c r="J1295" s="6" t="s">
        <v>21</v>
      </c>
      <c r="K1295" s="6"/>
      <c r="L1295" s="6" t="s">
        <v>335</v>
      </c>
      <c r="M1295" s="6"/>
      <c r="N1295" s="6" t="s">
        <v>22</v>
      </c>
      <c r="O1295" s="6" t="s">
        <v>23</v>
      </c>
      <c r="P1295" s="6" t="s">
        <v>27</v>
      </c>
      <c r="Q1295" s="6" t="s">
        <v>144</v>
      </c>
      <c r="R1295" s="19">
        <v>310</v>
      </c>
      <c r="S1295" s="20">
        <v>12</v>
      </c>
      <c r="T1295" s="32">
        <v>1</v>
      </c>
      <c r="V1295" t="s">
        <v>2913</v>
      </c>
      <c r="W1295" t="str">
        <f t="shared" si="40"/>
        <v>INTERIOR</v>
      </c>
      <c r="X1295" s="31" t="str">
        <f t="shared" si="41"/>
        <v>CENS_INTERIOR</v>
      </c>
      <c r="Y1295" s="35">
        <v>0.97699999999999998</v>
      </c>
      <c r="Z1295" s="8">
        <f>IFERROR(IFERROR(VLOOKUP(G1295,'IVSET-Escuelas'!A:F,4,FALSE),VLOOKUP(M1295,'IVSET-Fines'!F:L,7,FALSE)),"-")</f>
        <v>0.38124066591262817</v>
      </c>
    </row>
    <row r="1296" spans="1:26" ht="15" thickBot="1" x14ac:dyDescent="0.4">
      <c r="A1296" s="3" t="s">
        <v>2916</v>
      </c>
      <c r="B1296" s="3" t="s">
        <v>220</v>
      </c>
      <c r="C1296" s="3" t="s">
        <v>218</v>
      </c>
      <c r="D1296" s="3" t="s">
        <v>2711</v>
      </c>
      <c r="E1296" s="3">
        <v>623913</v>
      </c>
      <c r="F1296" s="3">
        <v>0</v>
      </c>
      <c r="G1296" s="3" t="s">
        <v>2713</v>
      </c>
      <c r="H1296" s="3" t="s">
        <v>20</v>
      </c>
      <c r="I1296" s="4" t="s">
        <v>142</v>
      </c>
      <c r="J1296" s="4" t="s">
        <v>21</v>
      </c>
      <c r="K1296" s="4"/>
      <c r="L1296" s="4" t="s">
        <v>912</v>
      </c>
      <c r="M1296" s="4"/>
      <c r="N1296" s="4" t="s">
        <v>22</v>
      </c>
      <c r="O1296" s="4" t="s">
        <v>23</v>
      </c>
      <c r="P1296" s="4" t="s">
        <v>27</v>
      </c>
      <c r="Q1296" s="4" t="s">
        <v>144</v>
      </c>
      <c r="R1296" s="21">
        <v>46</v>
      </c>
      <c r="S1296" s="22">
        <v>3</v>
      </c>
      <c r="T1296" s="32">
        <v>1</v>
      </c>
      <c r="V1296" t="s">
        <v>2913</v>
      </c>
      <c r="W1296" t="str">
        <f t="shared" si="40"/>
        <v>INTERIOR</v>
      </c>
      <c r="X1296" s="31" t="str">
        <f t="shared" si="41"/>
        <v>CENS_INTERIOR</v>
      </c>
      <c r="Y1296" s="35">
        <v>0.97899999999999998</v>
      </c>
      <c r="Z1296" s="8">
        <f>IFERROR(IFERROR(VLOOKUP(G1296,'IVSET-Escuelas'!A:F,4,FALSE),VLOOKUP(M1296,'IVSET-Fines'!F:L,7,FALSE)),"-")</f>
        <v>0.2433559596538544</v>
      </c>
    </row>
    <row r="1297" spans="1:26" ht="15" thickBot="1" x14ac:dyDescent="0.4">
      <c r="A1297" s="3" t="s">
        <v>2916</v>
      </c>
      <c r="B1297" s="3" t="s">
        <v>220</v>
      </c>
      <c r="C1297" s="3" t="s">
        <v>2021</v>
      </c>
      <c r="D1297" s="3" t="s">
        <v>2022</v>
      </c>
      <c r="E1297" s="3">
        <v>624110</v>
      </c>
      <c r="F1297" s="3">
        <v>0</v>
      </c>
      <c r="G1297" s="3" t="s">
        <v>2025</v>
      </c>
      <c r="H1297" s="3" t="s">
        <v>20</v>
      </c>
      <c r="I1297" s="4" t="s">
        <v>142</v>
      </c>
      <c r="J1297" s="4" t="s">
        <v>21</v>
      </c>
      <c r="K1297" s="4"/>
      <c r="L1297" s="4" t="s">
        <v>2026</v>
      </c>
      <c r="M1297" s="4"/>
      <c r="N1297" s="4" t="s">
        <v>22</v>
      </c>
      <c r="O1297" s="4" t="s">
        <v>23</v>
      </c>
      <c r="P1297" s="4" t="s">
        <v>27</v>
      </c>
      <c r="Q1297" s="4" t="s">
        <v>144</v>
      </c>
      <c r="R1297" s="21">
        <v>41</v>
      </c>
      <c r="S1297" s="22">
        <v>3</v>
      </c>
      <c r="T1297" s="32">
        <v>1</v>
      </c>
      <c r="V1297" t="s">
        <v>2913</v>
      </c>
      <c r="W1297" t="str">
        <f t="shared" si="40"/>
        <v>INTERIOR</v>
      </c>
      <c r="X1297" s="31" t="str">
        <f t="shared" si="41"/>
        <v>CENS_INTERIOR</v>
      </c>
      <c r="Y1297" s="35">
        <v>0.99099999999999999</v>
      </c>
      <c r="Z1297" s="8">
        <f>IFERROR(IFERROR(VLOOKUP(G1297,'IVSET-Escuelas'!A:F,4,FALSE),VLOOKUP(M1297,'IVSET-Fines'!F:L,7,FALSE)),"-")</f>
        <v>0.31426146626472468</v>
      </c>
    </row>
    <row r="1298" spans="1:26" ht="15" thickBot="1" x14ac:dyDescent="0.4">
      <c r="A1298" s="5" t="s">
        <v>2916</v>
      </c>
      <c r="B1298" s="5" t="s">
        <v>140</v>
      </c>
      <c r="C1298" s="5" t="s">
        <v>136</v>
      </c>
      <c r="D1298" s="5" t="s">
        <v>559</v>
      </c>
      <c r="E1298" s="5">
        <v>623768</v>
      </c>
      <c r="F1298" s="5">
        <v>0</v>
      </c>
      <c r="G1298" s="5" t="s">
        <v>568</v>
      </c>
      <c r="H1298" s="5" t="s">
        <v>20</v>
      </c>
      <c r="I1298" s="6" t="s">
        <v>142</v>
      </c>
      <c r="J1298" s="6" t="s">
        <v>21</v>
      </c>
      <c r="K1298" s="6"/>
      <c r="L1298" s="6" t="s">
        <v>569</v>
      </c>
      <c r="M1298" s="6"/>
      <c r="N1298" s="6" t="s">
        <v>22</v>
      </c>
      <c r="O1298" s="6" t="s">
        <v>23</v>
      </c>
      <c r="P1298" s="6" t="s">
        <v>27</v>
      </c>
      <c r="Q1298" s="6" t="s">
        <v>144</v>
      </c>
      <c r="R1298" s="19">
        <v>130</v>
      </c>
      <c r="S1298" s="20">
        <v>6</v>
      </c>
      <c r="T1298" s="32">
        <v>1</v>
      </c>
      <c r="V1298" t="s">
        <v>2913</v>
      </c>
      <c r="W1298" t="str">
        <f t="shared" si="40"/>
        <v>INTERIOR</v>
      </c>
      <c r="X1298" s="31" t="str">
        <f t="shared" si="41"/>
        <v>CENS_INTERIOR</v>
      </c>
      <c r="Y1298" s="35">
        <v>0.995</v>
      </c>
      <c r="Z1298" s="8">
        <f>IFERROR(IFERROR(VLOOKUP(G1298,'IVSET-Escuelas'!A:F,4,FALSE),VLOOKUP(M1298,'IVSET-Fines'!F:L,7,FALSE)),"-")</f>
        <v>0.32113498449325562</v>
      </c>
    </row>
    <row r="1299" spans="1:26" ht="15" thickBot="1" x14ac:dyDescent="0.4">
      <c r="A1299" s="3" t="s">
        <v>2916</v>
      </c>
      <c r="B1299" s="3" t="s">
        <v>225</v>
      </c>
      <c r="C1299" s="3" t="s">
        <v>876</v>
      </c>
      <c r="D1299" s="3" t="s">
        <v>877</v>
      </c>
      <c r="E1299" s="3">
        <v>623803</v>
      </c>
      <c r="F1299" s="3">
        <v>0</v>
      </c>
      <c r="G1299" s="3" t="s">
        <v>887</v>
      </c>
      <c r="H1299" s="3" t="s">
        <v>20</v>
      </c>
      <c r="I1299" s="4" t="s">
        <v>142</v>
      </c>
      <c r="J1299" s="4" t="s">
        <v>21</v>
      </c>
      <c r="K1299" s="4"/>
      <c r="L1299" s="4" t="s">
        <v>251</v>
      </c>
      <c r="M1299" s="4"/>
      <c r="N1299" s="4" t="s">
        <v>22</v>
      </c>
      <c r="O1299" s="4" t="s">
        <v>23</v>
      </c>
      <c r="P1299" s="4" t="s">
        <v>27</v>
      </c>
      <c r="Q1299" s="4" t="s">
        <v>144</v>
      </c>
      <c r="R1299" s="21">
        <v>100</v>
      </c>
      <c r="S1299" s="22">
        <v>8</v>
      </c>
      <c r="T1299" s="32">
        <v>1</v>
      </c>
      <c r="V1299" t="s">
        <v>2913</v>
      </c>
      <c r="W1299" t="str">
        <f t="shared" si="40"/>
        <v>INTERIOR</v>
      </c>
      <c r="X1299" s="31" t="str">
        <f t="shared" si="41"/>
        <v>CENS_INTERIOR</v>
      </c>
      <c r="Y1299" s="35">
        <v>0.997</v>
      </c>
      <c r="Z1299" s="8">
        <f>IFERROR(IFERROR(VLOOKUP(G1299,'IVSET-Escuelas'!A:F,4,FALSE),VLOOKUP(M1299,'IVSET-Fines'!F:L,7,FALSE)),"-")</f>
        <v>0.2369164973497391</v>
      </c>
    </row>
    <row r="1300" spans="1:26" ht="15" thickBot="1" x14ac:dyDescent="0.4">
      <c r="A1300" s="3" t="s">
        <v>2916</v>
      </c>
      <c r="B1300" s="3" t="s">
        <v>1257</v>
      </c>
      <c r="C1300" s="3" t="s">
        <v>519</v>
      </c>
      <c r="D1300" s="3" t="s">
        <v>2470</v>
      </c>
      <c r="E1300" s="3">
        <v>612050</v>
      </c>
      <c r="F1300" s="3">
        <v>0</v>
      </c>
      <c r="G1300" s="3" t="s">
        <v>2477</v>
      </c>
      <c r="H1300" s="3" t="s">
        <v>20</v>
      </c>
      <c r="I1300" s="4" t="s">
        <v>110</v>
      </c>
      <c r="J1300" s="4" t="s">
        <v>21</v>
      </c>
      <c r="K1300" s="4"/>
      <c r="L1300" s="4" t="s">
        <v>2482</v>
      </c>
      <c r="M1300" s="4"/>
      <c r="N1300" s="4" t="s">
        <v>22</v>
      </c>
      <c r="O1300" s="4" t="s">
        <v>23</v>
      </c>
      <c r="P1300" s="4" t="s">
        <v>27</v>
      </c>
      <c r="Q1300" s="4" t="s">
        <v>28</v>
      </c>
      <c r="R1300" s="21">
        <v>119</v>
      </c>
      <c r="S1300" s="22">
        <v>9</v>
      </c>
      <c r="T1300" s="32">
        <v>1</v>
      </c>
      <c r="V1300" t="s">
        <v>2912</v>
      </c>
      <c r="W1300" t="str">
        <f t="shared" si="40"/>
        <v>AMBA</v>
      </c>
      <c r="X1300" s="31" t="str">
        <f t="shared" si="41"/>
        <v>EPA_AMBA</v>
      </c>
      <c r="Y1300" s="35">
        <v>7.0000000000000001E-3</v>
      </c>
      <c r="Z1300" s="8">
        <f>IFERROR(IFERROR(VLOOKUP(G1300,'IVSET-Escuelas'!A:F,4,FALSE),VLOOKUP(M1300,'IVSET-Fines'!F:L,7,FALSE)),"-")</f>
        <v>0.11284394562244419</v>
      </c>
    </row>
    <row r="1301" spans="1:26" ht="15" thickBot="1" x14ac:dyDescent="0.4">
      <c r="A1301" s="3" t="s">
        <v>2916</v>
      </c>
      <c r="B1301" s="3" t="s">
        <v>1532</v>
      </c>
      <c r="C1301" s="3" t="s">
        <v>1530</v>
      </c>
      <c r="D1301" s="3" t="s">
        <v>1531</v>
      </c>
      <c r="E1301" s="3">
        <v>602634</v>
      </c>
      <c r="F1301" s="3">
        <v>0</v>
      </c>
      <c r="G1301" s="3" t="s">
        <v>1657</v>
      </c>
      <c r="H1301" s="3" t="s">
        <v>20</v>
      </c>
      <c r="I1301" s="4" t="s">
        <v>110</v>
      </c>
      <c r="J1301" s="4" t="s">
        <v>21</v>
      </c>
      <c r="K1301" s="4"/>
      <c r="L1301" s="4" t="s">
        <v>1658</v>
      </c>
      <c r="M1301" s="4"/>
      <c r="N1301" s="4" t="s">
        <v>22</v>
      </c>
      <c r="O1301" s="4" t="s">
        <v>23</v>
      </c>
      <c r="P1301" s="4" t="s">
        <v>27</v>
      </c>
      <c r="Q1301" s="4" t="s">
        <v>28</v>
      </c>
      <c r="R1301" s="21">
        <v>226</v>
      </c>
      <c r="S1301" s="22">
        <v>14</v>
      </c>
      <c r="T1301" s="32">
        <v>1</v>
      </c>
      <c r="V1301" t="s">
        <v>2912</v>
      </c>
      <c r="W1301" t="str">
        <f t="shared" si="40"/>
        <v>AMBA</v>
      </c>
      <c r="X1301" s="31" t="str">
        <f t="shared" si="41"/>
        <v>EPA_AMBA</v>
      </c>
      <c r="Y1301" s="35">
        <v>8.9999999999999993E-3</v>
      </c>
      <c r="Z1301" s="8">
        <f>IFERROR(IFERROR(VLOOKUP(G1301,'IVSET-Escuelas'!A:F,4,FALSE),VLOOKUP(M1301,'IVSET-Fines'!F:L,7,FALSE)),"-")</f>
        <v>0.46635374426841741</v>
      </c>
    </row>
    <row r="1302" spans="1:26" ht="15" thickBot="1" x14ac:dyDescent="0.4">
      <c r="A1302" s="5" t="s">
        <v>2916</v>
      </c>
      <c r="B1302" s="5" t="s">
        <v>1532</v>
      </c>
      <c r="C1302" s="5" t="s">
        <v>1530</v>
      </c>
      <c r="D1302" s="5" t="s">
        <v>1531</v>
      </c>
      <c r="E1302" s="5">
        <v>608942</v>
      </c>
      <c r="F1302" s="5">
        <v>0</v>
      </c>
      <c r="G1302" s="5" t="s">
        <v>1587</v>
      </c>
      <c r="H1302" s="5" t="s">
        <v>20</v>
      </c>
      <c r="I1302" s="6" t="s">
        <v>110</v>
      </c>
      <c r="J1302" s="6" t="s">
        <v>21</v>
      </c>
      <c r="K1302" s="6"/>
      <c r="L1302" s="6" t="s">
        <v>1665</v>
      </c>
      <c r="M1302" s="6"/>
      <c r="N1302" s="6" t="s">
        <v>22</v>
      </c>
      <c r="O1302" s="6" t="s">
        <v>23</v>
      </c>
      <c r="P1302" s="6" t="s">
        <v>27</v>
      </c>
      <c r="Q1302" s="6" t="s">
        <v>28</v>
      </c>
      <c r="R1302" s="19">
        <v>64</v>
      </c>
      <c r="S1302" s="20">
        <v>7</v>
      </c>
      <c r="T1302" s="32">
        <v>1</v>
      </c>
      <c r="V1302" t="s">
        <v>2912</v>
      </c>
      <c r="W1302" t="str">
        <f t="shared" si="40"/>
        <v>AMBA</v>
      </c>
      <c r="X1302" s="31" t="str">
        <f t="shared" si="41"/>
        <v>EPA_AMBA</v>
      </c>
      <c r="Y1302" s="35">
        <v>8.9999999999999993E-3</v>
      </c>
      <c r="Z1302" s="8">
        <f>IFERROR(IFERROR(VLOOKUP(G1302,'IVSET-Escuelas'!A:F,4,FALSE),VLOOKUP(M1302,'IVSET-Fines'!F:L,7,FALSE)),"-")</f>
        <v>0.37195968627929688</v>
      </c>
    </row>
    <row r="1303" spans="1:26" ht="15" thickBot="1" x14ac:dyDescent="0.4">
      <c r="A1303" s="5" t="s">
        <v>2916</v>
      </c>
      <c r="B1303" s="5" t="s">
        <v>1257</v>
      </c>
      <c r="C1303" s="5" t="s">
        <v>2213</v>
      </c>
      <c r="D1303" s="5" t="s">
        <v>2214</v>
      </c>
      <c r="E1303" s="5">
        <v>600843</v>
      </c>
      <c r="F1303" s="5">
        <v>0</v>
      </c>
      <c r="G1303" s="5" t="s">
        <v>2218</v>
      </c>
      <c r="H1303" s="5" t="s">
        <v>20</v>
      </c>
      <c r="I1303" s="6" t="s">
        <v>110</v>
      </c>
      <c r="J1303" s="6" t="s">
        <v>21</v>
      </c>
      <c r="K1303" s="6"/>
      <c r="L1303" s="6" t="s">
        <v>757</v>
      </c>
      <c r="M1303" s="6"/>
      <c r="N1303" s="6" t="s">
        <v>22</v>
      </c>
      <c r="O1303" s="6" t="s">
        <v>23</v>
      </c>
      <c r="P1303" s="6" t="s">
        <v>27</v>
      </c>
      <c r="Q1303" s="6" t="s">
        <v>28</v>
      </c>
      <c r="R1303" s="19">
        <v>90</v>
      </c>
      <c r="S1303" s="20">
        <v>8</v>
      </c>
      <c r="T1303" s="32">
        <v>1</v>
      </c>
      <c r="V1303" t="s">
        <v>2912</v>
      </c>
      <c r="W1303" t="str">
        <f t="shared" si="40"/>
        <v>AMBA</v>
      </c>
      <c r="X1303" s="31" t="str">
        <f t="shared" si="41"/>
        <v>EPA_AMBA</v>
      </c>
      <c r="Y1303" s="35">
        <v>1.0999999999999999E-2</v>
      </c>
      <c r="Z1303" s="8">
        <f>IFERROR(IFERROR(VLOOKUP(G1303,'IVSET-Escuelas'!A:F,4,FALSE),VLOOKUP(M1303,'IVSET-Fines'!F:L,7,FALSE)),"-")</f>
        <v>0.15146903693675989</v>
      </c>
    </row>
    <row r="1304" spans="1:26" ht="15" thickBot="1" x14ac:dyDescent="0.4">
      <c r="A1304" s="5" t="s">
        <v>2916</v>
      </c>
      <c r="B1304" s="5" t="s">
        <v>204</v>
      </c>
      <c r="C1304" s="5" t="s">
        <v>1084</v>
      </c>
      <c r="D1304" s="5" t="s">
        <v>1085</v>
      </c>
      <c r="E1304" s="5">
        <v>609980</v>
      </c>
      <c r="F1304" s="5">
        <v>0</v>
      </c>
      <c r="G1304" s="5" t="s">
        <v>1095</v>
      </c>
      <c r="H1304" s="5" t="s">
        <v>20</v>
      </c>
      <c r="I1304" s="6" t="s">
        <v>110</v>
      </c>
      <c r="J1304" s="6" t="s">
        <v>21</v>
      </c>
      <c r="K1304" s="6"/>
      <c r="L1304" s="6" t="s">
        <v>391</v>
      </c>
      <c r="M1304" s="6"/>
      <c r="N1304" s="6" t="s">
        <v>22</v>
      </c>
      <c r="O1304" s="6" t="s">
        <v>23</v>
      </c>
      <c r="P1304" s="6" t="s">
        <v>27</v>
      </c>
      <c r="Q1304" s="6" t="s">
        <v>28</v>
      </c>
      <c r="R1304" s="19">
        <v>169</v>
      </c>
      <c r="S1304" s="20">
        <v>12</v>
      </c>
      <c r="T1304" s="32">
        <v>1</v>
      </c>
      <c r="V1304" t="s">
        <v>2912</v>
      </c>
      <c r="W1304" t="str">
        <f t="shared" si="40"/>
        <v>AMBA</v>
      </c>
      <c r="X1304" s="31" t="str">
        <f t="shared" si="41"/>
        <v>EPA_AMBA</v>
      </c>
      <c r="Y1304" s="35">
        <v>1.2999999999999999E-2</v>
      </c>
      <c r="Z1304" s="8">
        <f>IFERROR(IFERROR(VLOOKUP(G1304,'IVSET-Escuelas'!A:F,4,FALSE),VLOOKUP(M1304,'IVSET-Fines'!F:L,7,FALSE)),"-")</f>
        <v>0.67776590585708618</v>
      </c>
    </row>
    <row r="1305" spans="1:26" ht="15" thickBot="1" x14ac:dyDescent="0.4">
      <c r="A1305" s="3" t="s">
        <v>2916</v>
      </c>
      <c r="B1305" s="3" t="s">
        <v>222</v>
      </c>
      <c r="C1305" s="3" t="s">
        <v>2047</v>
      </c>
      <c r="D1305" s="3" t="s">
        <v>2048</v>
      </c>
      <c r="E1305" s="3">
        <v>611772</v>
      </c>
      <c r="F1305" s="3">
        <v>0</v>
      </c>
      <c r="G1305" s="3" t="s">
        <v>2056</v>
      </c>
      <c r="H1305" s="3" t="s">
        <v>20</v>
      </c>
      <c r="I1305" s="4" t="s">
        <v>110</v>
      </c>
      <c r="J1305" s="4" t="s">
        <v>21</v>
      </c>
      <c r="K1305" s="4"/>
      <c r="L1305" s="4" t="s">
        <v>796</v>
      </c>
      <c r="M1305" s="4"/>
      <c r="N1305" s="4" t="s">
        <v>22</v>
      </c>
      <c r="O1305" s="4" t="s">
        <v>23</v>
      </c>
      <c r="P1305" s="4" t="s">
        <v>27</v>
      </c>
      <c r="Q1305" s="4" t="s">
        <v>28</v>
      </c>
      <c r="R1305" s="21">
        <v>286</v>
      </c>
      <c r="S1305" s="22">
        <v>19</v>
      </c>
      <c r="T1305" s="32">
        <v>1</v>
      </c>
      <c r="V1305" t="s">
        <v>2912</v>
      </c>
      <c r="W1305" t="str">
        <f t="shared" si="40"/>
        <v>AMBA</v>
      </c>
      <c r="X1305" s="31" t="str">
        <f t="shared" si="41"/>
        <v>EPA_AMBA</v>
      </c>
      <c r="Y1305" s="35">
        <v>1.6E-2</v>
      </c>
      <c r="Z1305" s="8">
        <f>IFERROR(IFERROR(VLOOKUP(G1305,'IVSET-Escuelas'!A:F,4,FALSE),VLOOKUP(M1305,'IVSET-Fines'!F:L,7,FALSE)),"-")</f>
        <v>0.19391697645187381</v>
      </c>
    </row>
    <row r="1306" spans="1:26" ht="15" thickBot="1" x14ac:dyDescent="0.4">
      <c r="A1306" s="5" t="s">
        <v>2916</v>
      </c>
      <c r="B1306" s="5" t="s">
        <v>257</v>
      </c>
      <c r="C1306" s="5" t="s">
        <v>254</v>
      </c>
      <c r="D1306" s="5" t="s">
        <v>256</v>
      </c>
      <c r="E1306" s="5">
        <v>613279</v>
      </c>
      <c r="F1306" s="5">
        <v>0</v>
      </c>
      <c r="G1306" s="5" t="s">
        <v>264</v>
      </c>
      <c r="H1306" s="5" t="s">
        <v>20</v>
      </c>
      <c r="I1306" s="6" t="s">
        <v>110</v>
      </c>
      <c r="J1306" s="6" t="s">
        <v>21</v>
      </c>
      <c r="K1306" s="6"/>
      <c r="L1306" s="6" t="s">
        <v>320</v>
      </c>
      <c r="M1306" s="6"/>
      <c r="N1306" s="6" t="s">
        <v>22</v>
      </c>
      <c r="O1306" s="6" t="s">
        <v>23</v>
      </c>
      <c r="P1306" s="6" t="s">
        <v>27</v>
      </c>
      <c r="Q1306" s="6" t="s">
        <v>28</v>
      </c>
      <c r="R1306" s="19">
        <v>88</v>
      </c>
      <c r="S1306" s="20">
        <v>8</v>
      </c>
      <c r="T1306" s="32">
        <v>1</v>
      </c>
      <c r="V1306" t="s">
        <v>2912</v>
      </c>
      <c r="W1306" t="str">
        <f t="shared" si="40"/>
        <v>AMBA</v>
      </c>
      <c r="X1306" s="31" t="str">
        <f t="shared" si="41"/>
        <v>EPA_AMBA</v>
      </c>
      <c r="Y1306" s="35">
        <v>2.4E-2</v>
      </c>
      <c r="Z1306" s="8">
        <f>IFERROR(IFERROR(VLOOKUP(G1306,'IVSET-Escuelas'!A:F,4,FALSE),VLOOKUP(M1306,'IVSET-Fines'!F:L,7,FALSE)),"-")</f>
        <v>0.43732467293739319</v>
      </c>
    </row>
    <row r="1307" spans="1:26" ht="15" thickBot="1" x14ac:dyDescent="0.4">
      <c r="A1307" s="3" t="s">
        <v>2916</v>
      </c>
      <c r="B1307" s="3" t="s">
        <v>204</v>
      </c>
      <c r="C1307" s="3" t="s">
        <v>137</v>
      </c>
      <c r="D1307" s="3" t="s">
        <v>2629</v>
      </c>
      <c r="E1307" s="3">
        <v>602948</v>
      </c>
      <c r="F1307" s="3">
        <v>0</v>
      </c>
      <c r="G1307" s="3" t="s">
        <v>2631</v>
      </c>
      <c r="H1307" s="3" t="s">
        <v>20</v>
      </c>
      <c r="I1307" s="4" t="s">
        <v>110</v>
      </c>
      <c r="J1307" s="4" t="s">
        <v>21</v>
      </c>
      <c r="K1307" s="4"/>
      <c r="L1307" s="4" t="s">
        <v>321</v>
      </c>
      <c r="M1307" s="4"/>
      <c r="N1307" s="4" t="s">
        <v>22</v>
      </c>
      <c r="O1307" s="4" t="s">
        <v>134</v>
      </c>
      <c r="P1307" s="4" t="s">
        <v>27</v>
      </c>
      <c r="Q1307" s="4" t="s">
        <v>28</v>
      </c>
      <c r="R1307" s="21">
        <v>47</v>
      </c>
      <c r="S1307" s="22">
        <v>4</v>
      </c>
      <c r="T1307" s="32">
        <v>1</v>
      </c>
      <c r="V1307" t="s">
        <v>2912</v>
      </c>
      <c r="W1307" t="str">
        <f t="shared" si="40"/>
        <v>AMBA</v>
      </c>
      <c r="X1307" s="31" t="str">
        <f t="shared" si="41"/>
        <v>EPA_AMBA</v>
      </c>
      <c r="Y1307" s="35">
        <v>3.2000000000000001E-2</v>
      </c>
      <c r="Z1307" s="8">
        <f>IFERROR(IFERROR(VLOOKUP(G1307,'IVSET-Escuelas'!A:F,4,FALSE),VLOOKUP(M1307,'IVSET-Fines'!F:L,7,FALSE)),"-")</f>
        <v>0.29803895950317377</v>
      </c>
    </row>
    <row r="1308" spans="1:26" ht="15" thickBot="1" x14ac:dyDescent="0.4">
      <c r="A1308" s="3" t="s">
        <v>2916</v>
      </c>
      <c r="B1308" s="3" t="s">
        <v>222</v>
      </c>
      <c r="C1308" s="3" t="s">
        <v>610</v>
      </c>
      <c r="D1308" s="3" t="s">
        <v>611</v>
      </c>
      <c r="E1308" s="3">
        <v>605903</v>
      </c>
      <c r="F1308" s="3">
        <v>0</v>
      </c>
      <c r="G1308" s="3" t="s">
        <v>616</v>
      </c>
      <c r="H1308" s="3" t="s">
        <v>20</v>
      </c>
      <c r="I1308" s="4" t="s">
        <v>110</v>
      </c>
      <c r="J1308" s="4" t="s">
        <v>21</v>
      </c>
      <c r="K1308" s="4"/>
      <c r="L1308" s="4" t="s">
        <v>627</v>
      </c>
      <c r="M1308" s="4"/>
      <c r="N1308" s="4" t="s">
        <v>22</v>
      </c>
      <c r="O1308" s="4" t="s">
        <v>23</v>
      </c>
      <c r="P1308" s="4" t="s">
        <v>27</v>
      </c>
      <c r="Q1308" s="4" t="s">
        <v>28</v>
      </c>
      <c r="R1308" s="21">
        <v>93</v>
      </c>
      <c r="S1308" s="22">
        <v>8</v>
      </c>
      <c r="T1308" s="32">
        <v>1</v>
      </c>
      <c r="V1308" t="s">
        <v>2912</v>
      </c>
      <c r="W1308" t="str">
        <f t="shared" si="40"/>
        <v>AMBA</v>
      </c>
      <c r="X1308" s="31" t="str">
        <f t="shared" si="41"/>
        <v>EPA_AMBA</v>
      </c>
      <c r="Y1308" s="35">
        <v>3.5999999999999997E-2</v>
      </c>
      <c r="Z1308" s="8">
        <f>IFERROR(IFERROR(VLOOKUP(G1308,'IVSET-Escuelas'!A:F,4,FALSE),VLOOKUP(M1308,'IVSET-Fines'!F:L,7,FALSE)),"-")</f>
        <v>0.19831269979476929</v>
      </c>
    </row>
    <row r="1309" spans="1:26" ht="15" thickBot="1" x14ac:dyDescent="0.4">
      <c r="A1309" s="5" t="s">
        <v>2916</v>
      </c>
      <c r="B1309" s="5" t="s">
        <v>138</v>
      </c>
      <c r="C1309" s="5" t="s">
        <v>522</v>
      </c>
      <c r="D1309" s="5" t="s">
        <v>1468</v>
      </c>
      <c r="E1309" s="5">
        <v>603616</v>
      </c>
      <c r="F1309" s="5">
        <v>0</v>
      </c>
      <c r="G1309" s="5" t="s">
        <v>1475</v>
      </c>
      <c r="H1309" s="5" t="s">
        <v>20</v>
      </c>
      <c r="I1309" s="6" t="s">
        <v>110</v>
      </c>
      <c r="J1309" s="6" t="s">
        <v>21</v>
      </c>
      <c r="K1309" s="6"/>
      <c r="L1309" s="6" t="s">
        <v>1476</v>
      </c>
      <c r="M1309" s="6"/>
      <c r="N1309" s="6" t="s">
        <v>22</v>
      </c>
      <c r="O1309" s="6" t="s">
        <v>23</v>
      </c>
      <c r="P1309" s="6" t="s">
        <v>27</v>
      </c>
      <c r="Q1309" s="6" t="s">
        <v>28</v>
      </c>
      <c r="R1309" s="19">
        <v>90</v>
      </c>
      <c r="S1309" s="20">
        <v>6</v>
      </c>
      <c r="T1309" s="32">
        <v>1</v>
      </c>
      <c r="V1309" t="s">
        <v>2912</v>
      </c>
      <c r="W1309" t="str">
        <f t="shared" si="40"/>
        <v>AMBA</v>
      </c>
      <c r="X1309" s="31" t="str">
        <f t="shared" si="41"/>
        <v>EPA_AMBA</v>
      </c>
      <c r="Y1309" s="35">
        <v>0.04</v>
      </c>
      <c r="Z1309" s="8">
        <f>IFERROR(IFERROR(VLOOKUP(G1309,'IVSET-Escuelas'!A:F,4,FALSE),VLOOKUP(M1309,'IVSET-Fines'!F:L,7,FALSE)),"-")</f>
        <v>0.4767419695854187</v>
      </c>
    </row>
    <row r="1310" spans="1:26" ht="15" thickBot="1" x14ac:dyDescent="0.4">
      <c r="A1310" s="5" t="s">
        <v>2916</v>
      </c>
      <c r="B1310" s="5" t="s">
        <v>204</v>
      </c>
      <c r="C1310" s="5" t="s">
        <v>1084</v>
      </c>
      <c r="D1310" s="5" t="s">
        <v>1085</v>
      </c>
      <c r="E1310" s="5">
        <v>609964</v>
      </c>
      <c r="F1310" s="5">
        <v>0</v>
      </c>
      <c r="G1310" s="5" t="s">
        <v>1110</v>
      </c>
      <c r="H1310" s="5" t="s">
        <v>20</v>
      </c>
      <c r="I1310" s="6" t="s">
        <v>110</v>
      </c>
      <c r="J1310" s="6" t="s">
        <v>21</v>
      </c>
      <c r="K1310" s="6"/>
      <c r="L1310" s="6" t="s">
        <v>396</v>
      </c>
      <c r="M1310" s="6"/>
      <c r="N1310" s="6" t="s">
        <v>22</v>
      </c>
      <c r="O1310" s="6" t="s">
        <v>23</v>
      </c>
      <c r="P1310" s="6" t="s">
        <v>27</v>
      </c>
      <c r="Q1310" s="6" t="s">
        <v>28</v>
      </c>
      <c r="R1310" s="19">
        <v>188</v>
      </c>
      <c r="S1310" s="20">
        <v>9</v>
      </c>
      <c r="T1310" s="32">
        <v>1</v>
      </c>
      <c r="V1310" t="s">
        <v>2912</v>
      </c>
      <c r="W1310" t="str">
        <f t="shared" si="40"/>
        <v>AMBA</v>
      </c>
      <c r="X1310" s="31" t="str">
        <f t="shared" si="41"/>
        <v>EPA_AMBA</v>
      </c>
      <c r="Y1310" s="35">
        <v>0.04</v>
      </c>
      <c r="Z1310" s="8">
        <f>IFERROR(IFERROR(VLOOKUP(G1310,'IVSET-Escuelas'!A:F,4,FALSE),VLOOKUP(M1310,'IVSET-Fines'!F:L,7,FALSE)),"-")</f>
        <v>0.76834917068481445</v>
      </c>
    </row>
    <row r="1311" spans="1:26" ht="15" thickBot="1" x14ac:dyDescent="0.4">
      <c r="A1311" s="3" t="s">
        <v>2916</v>
      </c>
      <c r="B1311" s="3" t="s">
        <v>1860</v>
      </c>
      <c r="C1311" s="3" t="s">
        <v>224</v>
      </c>
      <c r="D1311" s="3" t="s">
        <v>2837</v>
      </c>
      <c r="E1311" s="3">
        <v>613692</v>
      </c>
      <c r="F1311" s="3">
        <v>0</v>
      </c>
      <c r="G1311" s="3" t="s">
        <v>2839</v>
      </c>
      <c r="H1311" s="3" t="s">
        <v>20</v>
      </c>
      <c r="I1311" s="4" t="s">
        <v>110</v>
      </c>
      <c r="J1311" s="4" t="s">
        <v>21</v>
      </c>
      <c r="K1311" s="4"/>
      <c r="L1311" s="4" t="s">
        <v>2853</v>
      </c>
      <c r="M1311" s="4"/>
      <c r="N1311" s="4" t="s">
        <v>22</v>
      </c>
      <c r="O1311" s="4" t="s">
        <v>23</v>
      </c>
      <c r="P1311" s="4" t="s">
        <v>27</v>
      </c>
      <c r="Q1311" s="4" t="s">
        <v>28</v>
      </c>
      <c r="R1311" s="21">
        <v>58</v>
      </c>
      <c r="S1311" s="22">
        <v>8</v>
      </c>
      <c r="T1311" s="32">
        <v>1</v>
      </c>
      <c r="V1311" t="s">
        <v>2912</v>
      </c>
      <c r="W1311" t="str">
        <f t="shared" si="40"/>
        <v>AMBA</v>
      </c>
      <c r="X1311" s="31" t="str">
        <f t="shared" si="41"/>
        <v>EPA_AMBA</v>
      </c>
      <c r="Y1311" s="35">
        <v>4.2000000000000003E-2</v>
      </c>
      <c r="Z1311" s="8">
        <f>IFERROR(IFERROR(VLOOKUP(G1311,'IVSET-Escuelas'!A:F,4,FALSE),VLOOKUP(M1311,'IVSET-Fines'!F:L,7,FALSE)),"-")</f>
        <v>0.46981197595596308</v>
      </c>
    </row>
    <row r="1312" spans="1:26" ht="15" thickBot="1" x14ac:dyDescent="0.4">
      <c r="A1312" s="5" t="s">
        <v>2916</v>
      </c>
      <c r="B1312" s="5" t="s">
        <v>204</v>
      </c>
      <c r="C1312" s="5" t="s">
        <v>219</v>
      </c>
      <c r="D1312" s="5" t="s">
        <v>2865</v>
      </c>
      <c r="E1312" s="5">
        <v>617125</v>
      </c>
      <c r="F1312" s="5">
        <v>0</v>
      </c>
      <c r="G1312" s="5" t="s">
        <v>2878</v>
      </c>
      <c r="H1312" s="5" t="s">
        <v>20</v>
      </c>
      <c r="I1312" s="6" t="s">
        <v>110</v>
      </c>
      <c r="J1312" s="6" t="s">
        <v>21</v>
      </c>
      <c r="K1312" s="6"/>
      <c r="L1312" s="6" t="s">
        <v>1662</v>
      </c>
      <c r="M1312" s="6"/>
      <c r="N1312" s="6" t="s">
        <v>22</v>
      </c>
      <c r="O1312" s="6" t="s">
        <v>23</v>
      </c>
      <c r="P1312" s="6" t="s">
        <v>27</v>
      </c>
      <c r="Q1312" s="6" t="s">
        <v>28</v>
      </c>
      <c r="R1312" s="19">
        <v>30</v>
      </c>
      <c r="S1312" s="20">
        <v>2</v>
      </c>
      <c r="T1312" s="32">
        <v>1</v>
      </c>
      <c r="V1312" t="s">
        <v>2912</v>
      </c>
      <c r="W1312" t="str">
        <f t="shared" si="40"/>
        <v>AMBA</v>
      </c>
      <c r="X1312" s="31" t="str">
        <f t="shared" si="41"/>
        <v>EPA_AMBA</v>
      </c>
      <c r="Y1312" s="35">
        <v>4.5999999999999999E-2</v>
      </c>
      <c r="Z1312" s="8">
        <f>IFERROR(IFERROR(VLOOKUP(G1312,'IVSET-Escuelas'!A:F,4,FALSE),VLOOKUP(M1312,'IVSET-Fines'!F:L,7,FALSE)),"-")</f>
        <v>0.75088632106781006</v>
      </c>
    </row>
    <row r="1313" spans="1:26" ht="15" thickBot="1" x14ac:dyDescent="0.4">
      <c r="A1313" s="5" t="s">
        <v>2916</v>
      </c>
      <c r="B1313" s="5" t="s">
        <v>19</v>
      </c>
      <c r="C1313" s="5" t="s">
        <v>17</v>
      </c>
      <c r="D1313" s="5" t="s">
        <v>18</v>
      </c>
      <c r="E1313" s="5">
        <v>602914</v>
      </c>
      <c r="F1313" s="5">
        <v>0</v>
      </c>
      <c r="G1313" s="5" t="s">
        <v>55</v>
      </c>
      <c r="H1313" s="5" t="s">
        <v>20</v>
      </c>
      <c r="I1313" s="6" t="s">
        <v>110</v>
      </c>
      <c r="J1313" s="6" t="s">
        <v>21</v>
      </c>
      <c r="K1313" s="6"/>
      <c r="L1313" s="6" t="s">
        <v>118</v>
      </c>
      <c r="M1313" s="6"/>
      <c r="N1313" s="6" t="s">
        <v>22</v>
      </c>
      <c r="O1313" s="6" t="s">
        <v>23</v>
      </c>
      <c r="P1313" s="6" t="s">
        <v>27</v>
      </c>
      <c r="Q1313" s="6" t="s">
        <v>28</v>
      </c>
      <c r="R1313" s="19">
        <v>68</v>
      </c>
      <c r="S1313" s="20">
        <v>8</v>
      </c>
      <c r="T1313" s="32">
        <v>1</v>
      </c>
      <c r="V1313" t="s">
        <v>2912</v>
      </c>
      <c r="W1313" t="str">
        <f t="shared" si="40"/>
        <v>AMBA</v>
      </c>
      <c r="X1313" s="31" t="str">
        <f t="shared" si="41"/>
        <v>EPA_AMBA</v>
      </c>
      <c r="Y1313" s="35">
        <v>5.0999999999999997E-2</v>
      </c>
      <c r="Z1313" s="8">
        <f>IFERROR(IFERROR(VLOOKUP(G1313,'IVSET-Escuelas'!A:F,4,FALSE),VLOOKUP(M1313,'IVSET-Fines'!F:L,7,FALSE)),"-")</f>
        <v>0.1132149547338486</v>
      </c>
    </row>
    <row r="1314" spans="1:26" ht="15" thickBot="1" x14ac:dyDescent="0.4">
      <c r="A1314" s="5" t="s">
        <v>2916</v>
      </c>
      <c r="B1314" s="5" t="s">
        <v>1860</v>
      </c>
      <c r="C1314" s="5" t="s">
        <v>224</v>
      </c>
      <c r="D1314" s="5" t="s">
        <v>2837</v>
      </c>
      <c r="E1314" s="5">
        <v>613704</v>
      </c>
      <c r="F1314" s="5">
        <v>0</v>
      </c>
      <c r="G1314" s="5" t="s">
        <v>2849</v>
      </c>
      <c r="H1314" s="5" t="s">
        <v>20</v>
      </c>
      <c r="I1314" s="6" t="s">
        <v>110</v>
      </c>
      <c r="J1314" s="6" t="s">
        <v>21</v>
      </c>
      <c r="K1314" s="6"/>
      <c r="L1314" s="6" t="s">
        <v>2854</v>
      </c>
      <c r="M1314" s="6"/>
      <c r="N1314" s="6" t="s">
        <v>22</v>
      </c>
      <c r="O1314" s="6" t="s">
        <v>23</v>
      </c>
      <c r="P1314" s="6" t="s">
        <v>27</v>
      </c>
      <c r="Q1314" s="6" t="s">
        <v>28</v>
      </c>
      <c r="R1314" s="19">
        <v>75</v>
      </c>
      <c r="S1314" s="20">
        <v>10</v>
      </c>
      <c r="T1314" s="32">
        <v>1</v>
      </c>
      <c r="V1314" t="s">
        <v>2912</v>
      </c>
      <c r="W1314" t="str">
        <f t="shared" si="40"/>
        <v>AMBA</v>
      </c>
      <c r="X1314" s="31" t="str">
        <f t="shared" si="41"/>
        <v>EPA_AMBA</v>
      </c>
      <c r="Y1314" s="35">
        <v>5.7000000000000002E-2</v>
      </c>
      <c r="Z1314" s="8">
        <f>IFERROR(IFERROR(VLOOKUP(G1314,'IVSET-Escuelas'!A:F,4,FALSE),VLOOKUP(M1314,'IVSET-Fines'!F:L,7,FALSE)),"-")</f>
        <v>0.45354875922203058</v>
      </c>
    </row>
    <row r="1315" spans="1:26" ht="15" thickBot="1" x14ac:dyDescent="0.4">
      <c r="A1315" s="5" t="s">
        <v>2916</v>
      </c>
      <c r="B1315" s="5" t="s">
        <v>1780</v>
      </c>
      <c r="C1315" s="5" t="s">
        <v>1778</v>
      </c>
      <c r="D1315" s="5" t="s">
        <v>1779</v>
      </c>
      <c r="E1315" s="5">
        <v>610077</v>
      </c>
      <c r="F1315" s="5">
        <v>0</v>
      </c>
      <c r="G1315" s="5" t="s">
        <v>1802</v>
      </c>
      <c r="H1315" s="5" t="s">
        <v>20</v>
      </c>
      <c r="I1315" s="6" t="s">
        <v>110</v>
      </c>
      <c r="J1315" s="6" t="s">
        <v>21</v>
      </c>
      <c r="K1315" s="6"/>
      <c r="L1315" s="6" t="s">
        <v>1814</v>
      </c>
      <c r="M1315" s="6"/>
      <c r="N1315" s="6" t="s">
        <v>22</v>
      </c>
      <c r="O1315" s="6" t="s">
        <v>23</v>
      </c>
      <c r="P1315" s="6" t="s">
        <v>27</v>
      </c>
      <c r="Q1315" s="6" t="s">
        <v>28</v>
      </c>
      <c r="R1315" s="19">
        <v>73</v>
      </c>
      <c r="S1315" s="20">
        <v>8</v>
      </c>
      <c r="T1315" s="32">
        <v>1</v>
      </c>
      <c r="V1315" t="s">
        <v>2912</v>
      </c>
      <c r="W1315" t="str">
        <f t="shared" si="40"/>
        <v>AMBA</v>
      </c>
      <c r="X1315" s="31" t="str">
        <f t="shared" si="41"/>
        <v>EPA_AMBA</v>
      </c>
      <c r="Y1315" s="35">
        <v>5.7000000000000002E-2</v>
      </c>
      <c r="Z1315" s="8">
        <f>IFERROR(IFERROR(VLOOKUP(G1315,'IVSET-Escuelas'!A:F,4,FALSE),VLOOKUP(M1315,'IVSET-Fines'!F:L,7,FALSE)),"-")</f>
        <v>0.3462340235710144</v>
      </c>
    </row>
    <row r="1316" spans="1:26" ht="15" thickBot="1" x14ac:dyDescent="0.4">
      <c r="A1316" s="5" t="s">
        <v>2916</v>
      </c>
      <c r="B1316" s="5" t="s">
        <v>19</v>
      </c>
      <c r="C1316" s="5" t="s">
        <v>644</v>
      </c>
      <c r="D1316" s="5" t="s">
        <v>2862</v>
      </c>
      <c r="E1316" s="5">
        <v>606381</v>
      </c>
      <c r="F1316" s="5">
        <v>0</v>
      </c>
      <c r="G1316" s="5" t="s">
        <v>2863</v>
      </c>
      <c r="H1316" s="5" t="s">
        <v>20</v>
      </c>
      <c r="I1316" s="6" t="s">
        <v>110</v>
      </c>
      <c r="J1316" s="6" t="s">
        <v>21</v>
      </c>
      <c r="K1316" s="6"/>
      <c r="L1316" s="6" t="s">
        <v>111</v>
      </c>
      <c r="M1316" s="6"/>
      <c r="N1316" s="6" t="s">
        <v>22</v>
      </c>
      <c r="O1316" s="6" t="s">
        <v>23</v>
      </c>
      <c r="P1316" s="6" t="s">
        <v>27</v>
      </c>
      <c r="Q1316" s="6" t="s">
        <v>28</v>
      </c>
      <c r="R1316" s="19">
        <v>88</v>
      </c>
      <c r="S1316" s="20">
        <v>6</v>
      </c>
      <c r="T1316" s="32">
        <v>1</v>
      </c>
      <c r="V1316" t="s">
        <v>2912</v>
      </c>
      <c r="W1316" t="str">
        <f t="shared" si="40"/>
        <v>AMBA</v>
      </c>
      <c r="X1316" s="31" t="str">
        <f t="shared" si="41"/>
        <v>EPA_AMBA</v>
      </c>
      <c r="Y1316" s="35">
        <v>5.8999999999999997E-2</v>
      </c>
      <c r="Z1316" s="8">
        <f>IFERROR(IFERROR(VLOOKUP(G1316,'IVSET-Escuelas'!A:F,4,FALSE),VLOOKUP(M1316,'IVSET-Fines'!F:L,7,FALSE)),"-")</f>
        <v>0.25023406744003301</v>
      </c>
    </row>
    <row r="1317" spans="1:26" ht="15" thickBot="1" x14ac:dyDescent="0.4">
      <c r="A1317" s="5" t="s">
        <v>2916</v>
      </c>
      <c r="B1317" s="5" t="s">
        <v>356</v>
      </c>
      <c r="C1317" s="5" t="s">
        <v>1359</v>
      </c>
      <c r="D1317" s="5" t="s">
        <v>1360</v>
      </c>
      <c r="E1317" s="5">
        <v>601945</v>
      </c>
      <c r="F1317" s="5">
        <v>0</v>
      </c>
      <c r="G1317" s="5" t="s">
        <v>1388</v>
      </c>
      <c r="H1317" s="5" t="s">
        <v>20</v>
      </c>
      <c r="I1317" s="6" t="s">
        <v>110</v>
      </c>
      <c r="J1317" s="6" t="s">
        <v>21</v>
      </c>
      <c r="K1317" s="6"/>
      <c r="L1317" s="6" t="s">
        <v>1408</v>
      </c>
      <c r="M1317" s="6"/>
      <c r="N1317" s="6" t="s">
        <v>22</v>
      </c>
      <c r="O1317" s="6" t="s">
        <v>23</v>
      </c>
      <c r="P1317" s="6" t="s">
        <v>27</v>
      </c>
      <c r="Q1317" s="6" t="s">
        <v>28</v>
      </c>
      <c r="R1317" s="19">
        <v>202</v>
      </c>
      <c r="S1317" s="20">
        <v>11</v>
      </c>
      <c r="T1317" s="32">
        <v>1</v>
      </c>
      <c r="V1317" t="s">
        <v>2912</v>
      </c>
      <c r="W1317" t="str">
        <f t="shared" si="40"/>
        <v>AMBA</v>
      </c>
      <c r="X1317" s="31" t="str">
        <f t="shared" si="41"/>
        <v>EPA_AMBA</v>
      </c>
      <c r="Y1317" s="35">
        <v>7.0999999999999994E-2</v>
      </c>
      <c r="Z1317" s="8">
        <f>IFERROR(IFERROR(VLOOKUP(G1317,'IVSET-Escuelas'!A:F,4,FALSE),VLOOKUP(M1317,'IVSET-Fines'!F:L,7,FALSE)),"-")</f>
        <v>0.53472250699996948</v>
      </c>
    </row>
    <row r="1318" spans="1:26" ht="15" thickBot="1" x14ac:dyDescent="0.4">
      <c r="A1318" s="5" t="s">
        <v>2916</v>
      </c>
      <c r="B1318" s="5" t="s">
        <v>1532</v>
      </c>
      <c r="C1318" s="5" t="s">
        <v>1530</v>
      </c>
      <c r="D1318" s="5" t="s">
        <v>1531</v>
      </c>
      <c r="E1318" s="5">
        <v>624646</v>
      </c>
      <c r="F1318" s="5">
        <v>0</v>
      </c>
      <c r="G1318" s="5" t="s">
        <v>1673</v>
      </c>
      <c r="H1318" s="5" t="s">
        <v>20</v>
      </c>
      <c r="I1318" s="6" t="s">
        <v>110</v>
      </c>
      <c r="J1318" s="6" t="s">
        <v>21</v>
      </c>
      <c r="K1318" s="6"/>
      <c r="L1318" s="6" t="s">
        <v>1674</v>
      </c>
      <c r="M1318" s="6"/>
      <c r="N1318" s="6" t="s">
        <v>22</v>
      </c>
      <c r="O1318" s="6" t="s">
        <v>23</v>
      </c>
      <c r="P1318" s="6" t="s">
        <v>27</v>
      </c>
      <c r="Q1318" s="6" t="s">
        <v>28</v>
      </c>
      <c r="R1318" s="19">
        <v>364</v>
      </c>
      <c r="S1318" s="20">
        <v>14</v>
      </c>
      <c r="T1318" s="32">
        <v>1</v>
      </c>
      <c r="V1318" t="s">
        <v>2912</v>
      </c>
      <c r="W1318" t="str">
        <f t="shared" si="40"/>
        <v>AMBA</v>
      </c>
      <c r="X1318" s="31" t="str">
        <f t="shared" si="41"/>
        <v>EPA_AMBA</v>
      </c>
      <c r="Y1318" s="35">
        <v>7.3999999999999996E-2</v>
      </c>
      <c r="Z1318" s="8">
        <f>IFERROR(IFERROR(VLOOKUP(G1318,'IVSET-Escuelas'!A:F,4,FALSE),VLOOKUP(M1318,'IVSET-Fines'!F:L,7,FALSE)),"-")</f>
        <v>0.68328851461410522</v>
      </c>
    </row>
    <row r="1319" spans="1:26" ht="15" thickBot="1" x14ac:dyDescent="0.4">
      <c r="A1319" s="3" t="s">
        <v>2916</v>
      </c>
      <c r="B1319" s="3" t="s">
        <v>1532</v>
      </c>
      <c r="C1319" s="3" t="s">
        <v>1530</v>
      </c>
      <c r="D1319" s="3" t="s">
        <v>1531</v>
      </c>
      <c r="E1319" s="3">
        <v>612437</v>
      </c>
      <c r="F1319" s="3">
        <v>0</v>
      </c>
      <c r="G1319" s="3" t="s">
        <v>1609</v>
      </c>
      <c r="H1319" s="3" t="s">
        <v>20</v>
      </c>
      <c r="I1319" s="4" t="s">
        <v>110</v>
      </c>
      <c r="J1319" s="4" t="s">
        <v>21</v>
      </c>
      <c r="K1319" s="4"/>
      <c r="L1319" s="4" t="s">
        <v>125</v>
      </c>
      <c r="M1319" s="4"/>
      <c r="N1319" s="4" t="s">
        <v>22</v>
      </c>
      <c r="O1319" s="4" t="s">
        <v>134</v>
      </c>
      <c r="P1319" s="4" t="s">
        <v>27</v>
      </c>
      <c r="Q1319" s="4" t="s">
        <v>28</v>
      </c>
      <c r="R1319" s="21">
        <v>122</v>
      </c>
      <c r="S1319" s="22">
        <v>11</v>
      </c>
      <c r="T1319" s="32">
        <v>1</v>
      </c>
      <c r="V1319" t="s">
        <v>2912</v>
      </c>
      <c r="W1319" t="str">
        <f t="shared" si="40"/>
        <v>AMBA</v>
      </c>
      <c r="X1319" s="31" t="str">
        <f t="shared" si="41"/>
        <v>EPA_AMBA</v>
      </c>
      <c r="Y1319" s="35">
        <v>7.4999999999999997E-2</v>
      </c>
      <c r="Z1319" s="8">
        <f>IFERROR(IFERROR(VLOOKUP(G1319,'IVSET-Escuelas'!A:F,4,FALSE),VLOOKUP(M1319,'IVSET-Fines'!F:L,7,FALSE)),"-")</f>
        <v>0.58374577760696411</v>
      </c>
    </row>
    <row r="1320" spans="1:26" ht="15" thickBot="1" x14ac:dyDescent="0.4">
      <c r="A1320" s="5" t="s">
        <v>2916</v>
      </c>
      <c r="B1320" s="5" t="s">
        <v>257</v>
      </c>
      <c r="C1320" s="5" t="s">
        <v>415</v>
      </c>
      <c r="D1320" s="5" t="s">
        <v>2770</v>
      </c>
      <c r="E1320" s="5">
        <v>613688</v>
      </c>
      <c r="F1320" s="5">
        <v>0</v>
      </c>
      <c r="G1320" s="5" t="s">
        <v>2772</v>
      </c>
      <c r="H1320" s="5" t="s">
        <v>20</v>
      </c>
      <c r="I1320" s="6" t="s">
        <v>110</v>
      </c>
      <c r="J1320" s="6" t="s">
        <v>21</v>
      </c>
      <c r="K1320" s="6"/>
      <c r="L1320" s="6" t="s">
        <v>111</v>
      </c>
      <c r="M1320" s="6"/>
      <c r="N1320" s="6" t="s">
        <v>22</v>
      </c>
      <c r="O1320" s="6" t="s">
        <v>23</v>
      </c>
      <c r="P1320" s="6" t="s">
        <v>27</v>
      </c>
      <c r="Q1320" s="6" t="s">
        <v>28</v>
      </c>
      <c r="R1320" s="19">
        <v>122</v>
      </c>
      <c r="S1320" s="20">
        <v>11</v>
      </c>
      <c r="T1320" s="32">
        <v>1</v>
      </c>
      <c r="V1320" t="s">
        <v>2912</v>
      </c>
      <c r="W1320" t="str">
        <f t="shared" si="40"/>
        <v>AMBA</v>
      </c>
      <c r="X1320" s="31" t="str">
        <f t="shared" si="41"/>
        <v>EPA_AMBA</v>
      </c>
      <c r="Y1320" s="35">
        <v>7.9000000000000001E-2</v>
      </c>
      <c r="Z1320" s="8">
        <f>IFERROR(IFERROR(VLOOKUP(G1320,'IVSET-Escuelas'!A:F,4,FALSE),VLOOKUP(M1320,'IVSET-Fines'!F:L,7,FALSE)),"-")</f>
        <v>0.45569789409637451</v>
      </c>
    </row>
    <row r="1321" spans="1:26" ht="15" thickBot="1" x14ac:dyDescent="0.4">
      <c r="A1321" s="5" t="s">
        <v>2916</v>
      </c>
      <c r="B1321" s="5" t="s">
        <v>222</v>
      </c>
      <c r="C1321" s="5" t="s">
        <v>610</v>
      </c>
      <c r="D1321" s="5" t="s">
        <v>611</v>
      </c>
      <c r="E1321" s="5">
        <v>605809</v>
      </c>
      <c r="F1321" s="5">
        <v>0</v>
      </c>
      <c r="G1321" s="5" t="s">
        <v>613</v>
      </c>
      <c r="H1321" s="5" t="s">
        <v>20</v>
      </c>
      <c r="I1321" s="6" t="s">
        <v>110</v>
      </c>
      <c r="J1321" s="6" t="s">
        <v>21</v>
      </c>
      <c r="K1321" s="6"/>
      <c r="L1321" s="6" t="s">
        <v>626</v>
      </c>
      <c r="M1321" s="6"/>
      <c r="N1321" s="6" t="s">
        <v>199</v>
      </c>
      <c r="O1321" s="6" t="s">
        <v>23</v>
      </c>
      <c r="P1321" s="6" t="s">
        <v>27</v>
      </c>
      <c r="Q1321" s="6" t="s">
        <v>28</v>
      </c>
      <c r="R1321" s="19">
        <v>196</v>
      </c>
      <c r="S1321" s="20">
        <v>10</v>
      </c>
      <c r="T1321" s="32">
        <v>1</v>
      </c>
      <c r="V1321" t="s">
        <v>2912</v>
      </c>
      <c r="W1321" t="str">
        <f t="shared" si="40"/>
        <v>AMBA</v>
      </c>
      <c r="X1321" s="31" t="str">
        <f t="shared" si="41"/>
        <v>EPA_AMBA</v>
      </c>
      <c r="Y1321" s="35">
        <v>8.1000000000000003E-2</v>
      </c>
      <c r="Z1321" s="8">
        <f>IFERROR(IFERROR(VLOOKUP(G1321,'IVSET-Escuelas'!A:F,4,FALSE),VLOOKUP(M1321,'IVSET-Fines'!F:L,7,FALSE)),"-")</f>
        <v>0.53178286552429199</v>
      </c>
    </row>
    <row r="1322" spans="1:26" ht="15" thickBot="1" x14ac:dyDescent="0.4">
      <c r="A1322" s="3" t="s">
        <v>2916</v>
      </c>
      <c r="B1322" s="3" t="s">
        <v>356</v>
      </c>
      <c r="C1322" s="3" t="s">
        <v>1359</v>
      </c>
      <c r="D1322" s="3" t="s">
        <v>1360</v>
      </c>
      <c r="E1322" s="3">
        <v>622287</v>
      </c>
      <c r="F1322" s="3">
        <v>0</v>
      </c>
      <c r="G1322" s="3" t="s">
        <v>1416</v>
      </c>
      <c r="H1322" s="3" t="s">
        <v>20</v>
      </c>
      <c r="I1322" s="4" t="s">
        <v>110</v>
      </c>
      <c r="J1322" s="4" t="s">
        <v>21</v>
      </c>
      <c r="K1322" s="4"/>
      <c r="L1322" s="4" t="s">
        <v>1417</v>
      </c>
      <c r="M1322" s="4"/>
      <c r="N1322" s="4" t="s">
        <v>22</v>
      </c>
      <c r="O1322" s="4" t="s">
        <v>23</v>
      </c>
      <c r="P1322" s="4" t="s">
        <v>27</v>
      </c>
      <c r="Q1322" s="4" t="s">
        <v>28</v>
      </c>
      <c r="R1322" s="21">
        <v>108</v>
      </c>
      <c r="S1322" s="22">
        <v>6</v>
      </c>
      <c r="T1322" s="32">
        <v>1</v>
      </c>
      <c r="V1322" t="s">
        <v>2912</v>
      </c>
      <c r="W1322" t="str">
        <f t="shared" si="40"/>
        <v>AMBA</v>
      </c>
      <c r="X1322" s="31" t="str">
        <f t="shared" si="41"/>
        <v>EPA_AMBA</v>
      </c>
      <c r="Y1322" s="35">
        <v>8.7999999999999995E-2</v>
      </c>
      <c r="Z1322" s="8">
        <f>IFERROR(IFERROR(VLOOKUP(G1322,'IVSET-Escuelas'!A:F,4,FALSE),VLOOKUP(M1322,'IVSET-Fines'!F:L,7,FALSE)),"-")</f>
        <v>0.97510260343551636</v>
      </c>
    </row>
    <row r="1323" spans="1:26" ht="15" thickBot="1" x14ac:dyDescent="0.4">
      <c r="A1323" s="5" t="s">
        <v>2916</v>
      </c>
      <c r="B1323" s="5" t="s">
        <v>1532</v>
      </c>
      <c r="C1323" s="5" t="s">
        <v>1530</v>
      </c>
      <c r="D1323" s="5" t="s">
        <v>1531</v>
      </c>
      <c r="E1323" s="5">
        <v>602154</v>
      </c>
      <c r="F1323" s="5">
        <v>0</v>
      </c>
      <c r="G1323" s="5" t="s">
        <v>1572</v>
      </c>
      <c r="H1323" s="5" t="s">
        <v>20</v>
      </c>
      <c r="I1323" s="6" t="s">
        <v>110</v>
      </c>
      <c r="J1323" s="6" t="s">
        <v>21</v>
      </c>
      <c r="K1323" s="6"/>
      <c r="L1323" s="6" t="s">
        <v>1663</v>
      </c>
      <c r="M1323" s="6"/>
      <c r="N1323" s="6" t="s">
        <v>22</v>
      </c>
      <c r="O1323" s="6" t="s">
        <v>23</v>
      </c>
      <c r="P1323" s="6" t="s">
        <v>27</v>
      </c>
      <c r="Q1323" s="6" t="s">
        <v>28</v>
      </c>
      <c r="R1323" s="19">
        <v>129</v>
      </c>
      <c r="S1323" s="20">
        <v>9</v>
      </c>
      <c r="T1323" s="32">
        <v>1</v>
      </c>
      <c r="V1323" t="s">
        <v>2912</v>
      </c>
      <c r="W1323" t="str">
        <f t="shared" si="40"/>
        <v>AMBA</v>
      </c>
      <c r="X1323" s="31" t="str">
        <f t="shared" si="41"/>
        <v>EPA_AMBA</v>
      </c>
      <c r="Y1323" s="35">
        <v>9.0999999999999998E-2</v>
      </c>
      <c r="Z1323" s="8">
        <f>IFERROR(IFERROR(VLOOKUP(G1323,'IVSET-Escuelas'!A:F,4,FALSE),VLOOKUP(M1323,'IVSET-Fines'!F:L,7,FALSE)),"-")</f>
        <v>0.40931448340415949</v>
      </c>
    </row>
    <row r="1324" spans="1:26" ht="15" thickBot="1" x14ac:dyDescent="0.4">
      <c r="A1324" s="5" t="s">
        <v>2916</v>
      </c>
      <c r="B1324" s="5" t="s">
        <v>1257</v>
      </c>
      <c r="C1324" s="5" t="s">
        <v>519</v>
      </c>
      <c r="D1324" s="5" t="s">
        <v>2470</v>
      </c>
      <c r="E1324" s="5">
        <v>602305</v>
      </c>
      <c r="F1324" s="5">
        <v>0</v>
      </c>
      <c r="G1324" s="5" t="s">
        <v>2474</v>
      </c>
      <c r="H1324" s="5" t="s">
        <v>20</v>
      </c>
      <c r="I1324" s="6" t="s">
        <v>110</v>
      </c>
      <c r="J1324" s="6" t="s">
        <v>21</v>
      </c>
      <c r="K1324" s="6"/>
      <c r="L1324" s="6" t="s">
        <v>2481</v>
      </c>
      <c r="M1324" s="6"/>
      <c r="N1324" s="6" t="s">
        <v>22</v>
      </c>
      <c r="O1324" s="6" t="s">
        <v>23</v>
      </c>
      <c r="P1324" s="6" t="s">
        <v>27</v>
      </c>
      <c r="Q1324" s="6" t="s">
        <v>28</v>
      </c>
      <c r="R1324" s="19">
        <v>59</v>
      </c>
      <c r="S1324" s="20">
        <v>5</v>
      </c>
      <c r="T1324" s="32">
        <v>1</v>
      </c>
      <c r="V1324" t="s">
        <v>2912</v>
      </c>
      <c r="W1324" t="str">
        <f t="shared" si="40"/>
        <v>AMBA</v>
      </c>
      <c r="X1324" s="31" t="str">
        <f t="shared" si="41"/>
        <v>EPA_AMBA</v>
      </c>
      <c r="Y1324" s="35">
        <v>9.4E-2</v>
      </c>
      <c r="Z1324" s="8">
        <f>IFERROR(IFERROR(VLOOKUP(G1324,'IVSET-Escuelas'!A:F,4,FALSE),VLOOKUP(M1324,'IVSET-Fines'!F:L,7,FALSE)),"-")</f>
        <v>0.1186263859272003</v>
      </c>
    </row>
    <row r="1325" spans="1:26" ht="15" thickBot="1" x14ac:dyDescent="0.4">
      <c r="A1325" s="3" t="s">
        <v>2916</v>
      </c>
      <c r="B1325" s="3" t="s">
        <v>222</v>
      </c>
      <c r="C1325" s="3" t="s">
        <v>1154</v>
      </c>
      <c r="D1325" s="3" t="s">
        <v>1155</v>
      </c>
      <c r="E1325" s="3">
        <v>600164</v>
      </c>
      <c r="F1325" s="3">
        <v>0</v>
      </c>
      <c r="G1325" s="3" t="s">
        <v>1157</v>
      </c>
      <c r="H1325" s="3" t="s">
        <v>20</v>
      </c>
      <c r="I1325" s="4" t="s">
        <v>110</v>
      </c>
      <c r="J1325" s="4" t="s">
        <v>21</v>
      </c>
      <c r="K1325" s="4"/>
      <c r="L1325" s="4" t="s">
        <v>1169</v>
      </c>
      <c r="M1325" s="4"/>
      <c r="N1325" s="4" t="s">
        <v>22</v>
      </c>
      <c r="O1325" s="4" t="s">
        <v>23</v>
      </c>
      <c r="P1325" s="4" t="s">
        <v>27</v>
      </c>
      <c r="Q1325" s="4" t="s">
        <v>28</v>
      </c>
      <c r="R1325" s="21">
        <v>94</v>
      </c>
      <c r="S1325" s="22">
        <v>7</v>
      </c>
      <c r="T1325" s="32">
        <v>1</v>
      </c>
      <c r="V1325" t="s">
        <v>2912</v>
      </c>
      <c r="W1325" t="str">
        <f t="shared" si="40"/>
        <v>AMBA</v>
      </c>
      <c r="X1325" s="31" t="str">
        <f t="shared" si="41"/>
        <v>EPA_AMBA</v>
      </c>
      <c r="Y1325" s="35">
        <v>9.6000000000000002E-2</v>
      </c>
      <c r="Z1325" s="8">
        <f>IFERROR(IFERROR(VLOOKUP(G1325,'IVSET-Escuelas'!A:F,4,FALSE),VLOOKUP(M1325,'IVSET-Fines'!F:L,7,FALSE)),"-")</f>
        <v>0.30155119299888611</v>
      </c>
    </row>
    <row r="1326" spans="1:26" ht="15" thickBot="1" x14ac:dyDescent="0.4">
      <c r="A1326" s="3" t="s">
        <v>2916</v>
      </c>
      <c r="B1326" s="3" t="s">
        <v>1257</v>
      </c>
      <c r="C1326" s="3" t="s">
        <v>2237</v>
      </c>
      <c r="D1326" s="3" t="s">
        <v>2238</v>
      </c>
      <c r="E1326" s="3">
        <v>612111</v>
      </c>
      <c r="F1326" s="3">
        <v>0</v>
      </c>
      <c r="G1326" s="3" t="s">
        <v>2250</v>
      </c>
      <c r="H1326" s="3" t="s">
        <v>20</v>
      </c>
      <c r="I1326" s="4" t="s">
        <v>110</v>
      </c>
      <c r="J1326" s="4" t="s">
        <v>21</v>
      </c>
      <c r="K1326" s="4"/>
      <c r="L1326" s="4" t="s">
        <v>2260</v>
      </c>
      <c r="M1326" s="4"/>
      <c r="N1326" s="4" t="s">
        <v>22</v>
      </c>
      <c r="O1326" s="4" t="s">
        <v>23</v>
      </c>
      <c r="P1326" s="4" t="s">
        <v>27</v>
      </c>
      <c r="Q1326" s="4" t="s">
        <v>28</v>
      </c>
      <c r="R1326" s="21">
        <v>66</v>
      </c>
      <c r="S1326" s="22">
        <v>5</v>
      </c>
      <c r="T1326" s="32">
        <v>1</v>
      </c>
      <c r="V1326" t="s">
        <v>2912</v>
      </c>
      <c r="W1326" t="str">
        <f t="shared" si="40"/>
        <v>AMBA</v>
      </c>
      <c r="X1326" s="31" t="str">
        <f t="shared" si="41"/>
        <v>EPA_AMBA</v>
      </c>
      <c r="Y1326" s="35">
        <v>9.9000000000000005E-2</v>
      </c>
      <c r="Z1326" s="8">
        <f>IFERROR(IFERROR(VLOOKUP(G1326,'IVSET-Escuelas'!A:F,4,FALSE),VLOOKUP(M1326,'IVSET-Fines'!F:L,7,FALSE)),"-")</f>
        <v>2.6765014044940472E-3</v>
      </c>
    </row>
    <row r="1327" spans="1:26" ht="15" thickBot="1" x14ac:dyDescent="0.4">
      <c r="A1327" s="5" t="s">
        <v>2916</v>
      </c>
      <c r="B1327" s="5" t="s">
        <v>356</v>
      </c>
      <c r="C1327" s="5" t="s">
        <v>1359</v>
      </c>
      <c r="D1327" s="5" t="s">
        <v>1360</v>
      </c>
      <c r="E1327" s="5">
        <v>602444</v>
      </c>
      <c r="F1327" s="5">
        <v>0</v>
      </c>
      <c r="G1327" s="5" t="s">
        <v>1373</v>
      </c>
      <c r="H1327" s="5" t="s">
        <v>20</v>
      </c>
      <c r="I1327" s="6" t="s">
        <v>110</v>
      </c>
      <c r="J1327" s="6" t="s">
        <v>21</v>
      </c>
      <c r="K1327" s="6"/>
      <c r="L1327" s="6" t="s">
        <v>1402</v>
      </c>
      <c r="M1327" s="6"/>
      <c r="N1327" s="6" t="s">
        <v>22</v>
      </c>
      <c r="O1327" s="6" t="s">
        <v>23</v>
      </c>
      <c r="P1327" s="6" t="s">
        <v>27</v>
      </c>
      <c r="Q1327" s="6" t="s">
        <v>28</v>
      </c>
      <c r="R1327" s="19">
        <v>183</v>
      </c>
      <c r="S1327" s="20">
        <v>12</v>
      </c>
      <c r="T1327" s="32">
        <v>1</v>
      </c>
      <c r="V1327" t="s">
        <v>2912</v>
      </c>
      <c r="W1327" t="str">
        <f t="shared" si="40"/>
        <v>AMBA</v>
      </c>
      <c r="X1327" s="31" t="str">
        <f t="shared" si="41"/>
        <v>EPA_AMBA</v>
      </c>
      <c r="Y1327" s="35">
        <v>0.106</v>
      </c>
      <c r="Z1327" s="8">
        <f>IFERROR(IFERROR(VLOOKUP(G1327,'IVSET-Escuelas'!A:F,4,FALSE),VLOOKUP(M1327,'IVSET-Fines'!F:L,7,FALSE)),"-")</f>
        <v>0.56254774332046509</v>
      </c>
    </row>
    <row r="1328" spans="1:26" ht="15" thickBot="1" x14ac:dyDescent="0.4">
      <c r="A1328" s="3" t="s">
        <v>2916</v>
      </c>
      <c r="B1328" s="3" t="s">
        <v>1780</v>
      </c>
      <c r="C1328" s="3" t="s">
        <v>1248</v>
      </c>
      <c r="D1328" s="3" t="s">
        <v>2348</v>
      </c>
      <c r="E1328" s="3">
        <v>602665</v>
      </c>
      <c r="F1328" s="3">
        <v>0</v>
      </c>
      <c r="G1328" s="3" t="s">
        <v>2369</v>
      </c>
      <c r="H1328" s="3" t="s">
        <v>20</v>
      </c>
      <c r="I1328" s="4" t="s">
        <v>110</v>
      </c>
      <c r="J1328" s="4" t="s">
        <v>21</v>
      </c>
      <c r="K1328" s="4"/>
      <c r="L1328" s="4" t="s">
        <v>1117</v>
      </c>
      <c r="M1328" s="4"/>
      <c r="N1328" s="4" t="s">
        <v>22</v>
      </c>
      <c r="O1328" s="4" t="s">
        <v>23</v>
      </c>
      <c r="P1328" s="4" t="s">
        <v>27</v>
      </c>
      <c r="Q1328" s="4" t="s">
        <v>28</v>
      </c>
      <c r="R1328" s="21">
        <v>99</v>
      </c>
      <c r="S1328" s="22">
        <v>8</v>
      </c>
      <c r="T1328" s="32">
        <v>1</v>
      </c>
      <c r="V1328" t="s">
        <v>2912</v>
      </c>
      <c r="W1328" t="str">
        <f t="shared" si="40"/>
        <v>AMBA</v>
      </c>
      <c r="X1328" s="31" t="str">
        <f t="shared" si="41"/>
        <v>EPA_AMBA</v>
      </c>
      <c r="Y1328" s="35">
        <v>0.112</v>
      </c>
      <c r="Z1328" s="8">
        <f>IFERROR(IFERROR(VLOOKUP(G1328,'IVSET-Escuelas'!A:F,4,FALSE),VLOOKUP(M1328,'IVSET-Fines'!F:L,7,FALSE)),"-")</f>
        <v>0.45133095979690552</v>
      </c>
    </row>
    <row r="1329" spans="1:26" ht="15" thickBot="1" x14ac:dyDescent="0.4">
      <c r="A1329" s="5" t="s">
        <v>2916</v>
      </c>
      <c r="B1329" s="5" t="s">
        <v>356</v>
      </c>
      <c r="C1329" s="5" t="s">
        <v>353</v>
      </c>
      <c r="D1329" s="5" t="s">
        <v>355</v>
      </c>
      <c r="E1329" s="5">
        <v>613504</v>
      </c>
      <c r="F1329" s="5">
        <v>0</v>
      </c>
      <c r="G1329" s="5" t="s">
        <v>395</v>
      </c>
      <c r="H1329" s="5" t="s">
        <v>20</v>
      </c>
      <c r="I1329" s="6" t="s">
        <v>110</v>
      </c>
      <c r="J1329" s="6" t="s">
        <v>21</v>
      </c>
      <c r="K1329" s="6"/>
      <c r="L1329" s="6" t="s">
        <v>396</v>
      </c>
      <c r="M1329" s="6"/>
      <c r="N1329" s="6" t="s">
        <v>22</v>
      </c>
      <c r="O1329" s="6" t="s">
        <v>23</v>
      </c>
      <c r="P1329" s="6" t="s">
        <v>27</v>
      </c>
      <c r="Q1329" s="6" t="s">
        <v>28</v>
      </c>
      <c r="R1329" s="19">
        <v>106</v>
      </c>
      <c r="S1329" s="20">
        <v>8</v>
      </c>
      <c r="T1329" s="32">
        <v>1</v>
      </c>
      <c r="V1329" t="s">
        <v>2912</v>
      </c>
      <c r="W1329" t="str">
        <f t="shared" si="40"/>
        <v>AMBA</v>
      </c>
      <c r="X1329" s="31" t="str">
        <f t="shared" si="41"/>
        <v>EPA_AMBA</v>
      </c>
      <c r="Y1329" s="35">
        <v>0.114</v>
      </c>
      <c r="Z1329" s="8">
        <f>IFERROR(IFERROR(VLOOKUP(G1329,'IVSET-Escuelas'!A:F,4,FALSE),VLOOKUP(M1329,'IVSET-Fines'!F:L,7,FALSE)),"-")</f>
        <v>0.1475658118724823</v>
      </c>
    </row>
    <row r="1330" spans="1:26" ht="15" thickBot="1" x14ac:dyDescent="0.4">
      <c r="A1330" s="5" t="s">
        <v>2916</v>
      </c>
      <c r="B1330" s="5" t="s">
        <v>1780</v>
      </c>
      <c r="C1330" s="5" t="s">
        <v>1248</v>
      </c>
      <c r="D1330" s="5" t="s">
        <v>2348</v>
      </c>
      <c r="E1330" s="5">
        <v>610729</v>
      </c>
      <c r="F1330" s="5">
        <v>0</v>
      </c>
      <c r="G1330" s="5" t="s">
        <v>2357</v>
      </c>
      <c r="H1330" s="5" t="s">
        <v>20</v>
      </c>
      <c r="I1330" s="6" t="s">
        <v>110</v>
      </c>
      <c r="J1330" s="6" t="s">
        <v>21</v>
      </c>
      <c r="K1330" s="6"/>
      <c r="L1330" s="6" t="s">
        <v>2368</v>
      </c>
      <c r="M1330" s="6"/>
      <c r="N1330" s="6" t="s">
        <v>22</v>
      </c>
      <c r="O1330" s="6" t="s">
        <v>23</v>
      </c>
      <c r="P1330" s="6" t="s">
        <v>27</v>
      </c>
      <c r="Q1330" s="6" t="s">
        <v>28</v>
      </c>
      <c r="R1330" s="19">
        <v>54</v>
      </c>
      <c r="S1330" s="20">
        <v>4</v>
      </c>
      <c r="T1330" s="32">
        <v>1</v>
      </c>
      <c r="V1330" t="s">
        <v>2912</v>
      </c>
      <c r="W1330" t="str">
        <f t="shared" si="40"/>
        <v>AMBA</v>
      </c>
      <c r="X1330" s="31" t="str">
        <f t="shared" si="41"/>
        <v>EPA_AMBA</v>
      </c>
      <c r="Y1330" s="35">
        <v>0.114</v>
      </c>
      <c r="Z1330" s="8">
        <f>IFERROR(IFERROR(VLOOKUP(G1330,'IVSET-Escuelas'!A:F,4,FALSE),VLOOKUP(M1330,'IVSET-Fines'!F:L,7,FALSE)),"-")</f>
        <v>0.36652016639709473</v>
      </c>
    </row>
    <row r="1331" spans="1:26" ht="15" thickBot="1" x14ac:dyDescent="0.4">
      <c r="A1331" s="5" t="s">
        <v>2916</v>
      </c>
      <c r="B1331" s="5" t="s">
        <v>257</v>
      </c>
      <c r="C1331" s="5" t="s">
        <v>254</v>
      </c>
      <c r="D1331" s="5" t="s">
        <v>256</v>
      </c>
      <c r="E1331" s="5">
        <v>601702</v>
      </c>
      <c r="F1331" s="5">
        <v>0</v>
      </c>
      <c r="G1331" s="5" t="s">
        <v>279</v>
      </c>
      <c r="H1331" s="5" t="s">
        <v>20</v>
      </c>
      <c r="I1331" s="6" t="s">
        <v>110</v>
      </c>
      <c r="J1331" s="6" t="s">
        <v>21</v>
      </c>
      <c r="K1331" s="6"/>
      <c r="L1331" s="6" t="s">
        <v>324</v>
      </c>
      <c r="M1331" s="6"/>
      <c r="N1331" s="6" t="s">
        <v>22</v>
      </c>
      <c r="O1331" s="6" t="s">
        <v>23</v>
      </c>
      <c r="P1331" s="6" t="s">
        <v>27</v>
      </c>
      <c r="Q1331" s="6" t="s">
        <v>28</v>
      </c>
      <c r="R1331" s="19">
        <v>149</v>
      </c>
      <c r="S1331" s="20">
        <v>8</v>
      </c>
      <c r="T1331" s="32">
        <v>1</v>
      </c>
      <c r="V1331" t="s">
        <v>2912</v>
      </c>
      <c r="W1331" t="str">
        <f t="shared" si="40"/>
        <v>AMBA</v>
      </c>
      <c r="X1331" s="31" t="str">
        <f t="shared" si="41"/>
        <v>EPA_AMBA</v>
      </c>
      <c r="Y1331" s="35">
        <v>0.12</v>
      </c>
      <c r="Z1331" s="8">
        <f>IFERROR(IFERROR(VLOOKUP(G1331,'IVSET-Escuelas'!A:F,4,FALSE),VLOOKUP(M1331,'IVSET-Fines'!F:L,7,FALSE)),"-")</f>
        <v>0.52418047189712524</v>
      </c>
    </row>
    <row r="1332" spans="1:26" ht="15" thickBot="1" x14ac:dyDescent="0.4">
      <c r="A1332" s="5" t="s">
        <v>2916</v>
      </c>
      <c r="B1332" s="5" t="s">
        <v>138</v>
      </c>
      <c r="C1332" s="5" t="s">
        <v>436</v>
      </c>
      <c r="D1332" s="5" t="s">
        <v>1067</v>
      </c>
      <c r="E1332" s="5">
        <v>609057</v>
      </c>
      <c r="F1332" s="5">
        <v>0</v>
      </c>
      <c r="G1332" s="5" t="s">
        <v>1069</v>
      </c>
      <c r="H1332" s="5" t="s">
        <v>20</v>
      </c>
      <c r="I1332" s="6" t="s">
        <v>110</v>
      </c>
      <c r="J1332" s="6" t="s">
        <v>21</v>
      </c>
      <c r="K1332" s="6"/>
      <c r="L1332" s="6" t="s">
        <v>111</v>
      </c>
      <c r="M1332" s="6"/>
      <c r="N1332" s="6" t="s">
        <v>22</v>
      </c>
      <c r="O1332" s="6" t="s">
        <v>23</v>
      </c>
      <c r="P1332" s="6" t="s">
        <v>27</v>
      </c>
      <c r="Q1332" s="6" t="s">
        <v>28</v>
      </c>
      <c r="R1332" s="19">
        <v>98</v>
      </c>
      <c r="S1332" s="20">
        <v>15</v>
      </c>
      <c r="T1332" s="32">
        <v>1</v>
      </c>
      <c r="V1332" t="s">
        <v>2912</v>
      </c>
      <c r="W1332" t="str">
        <f t="shared" si="40"/>
        <v>AMBA</v>
      </c>
      <c r="X1332" s="31" t="str">
        <f t="shared" si="41"/>
        <v>EPA_AMBA</v>
      </c>
      <c r="Y1332" s="35">
        <v>0.12</v>
      </c>
      <c r="Z1332" s="8">
        <f>IFERROR(IFERROR(VLOOKUP(G1332,'IVSET-Escuelas'!A:F,4,FALSE),VLOOKUP(M1332,'IVSET-Fines'!F:L,7,FALSE)),"-")</f>
        <v>0.59400159120559692</v>
      </c>
    </row>
    <row r="1333" spans="1:26" ht="15" thickBot="1" x14ac:dyDescent="0.4">
      <c r="A1333" s="5" t="s">
        <v>2916</v>
      </c>
      <c r="B1333" s="5" t="s">
        <v>257</v>
      </c>
      <c r="C1333" s="5" t="s">
        <v>415</v>
      </c>
      <c r="D1333" s="5" t="s">
        <v>2770</v>
      </c>
      <c r="E1333" s="5">
        <v>608431</v>
      </c>
      <c r="F1333" s="5">
        <v>0</v>
      </c>
      <c r="G1333" s="5" t="s">
        <v>2777</v>
      </c>
      <c r="H1333" s="5" t="s">
        <v>20</v>
      </c>
      <c r="I1333" s="6" t="s">
        <v>110</v>
      </c>
      <c r="J1333" s="6" t="s">
        <v>21</v>
      </c>
      <c r="K1333" s="6"/>
      <c r="L1333" s="6" t="s">
        <v>796</v>
      </c>
      <c r="M1333" s="6"/>
      <c r="N1333" s="6" t="s">
        <v>22</v>
      </c>
      <c r="O1333" s="6" t="s">
        <v>23</v>
      </c>
      <c r="P1333" s="6" t="s">
        <v>27</v>
      </c>
      <c r="Q1333" s="6" t="s">
        <v>28</v>
      </c>
      <c r="R1333" s="19">
        <v>108</v>
      </c>
      <c r="S1333" s="20">
        <v>8</v>
      </c>
      <c r="T1333" s="32">
        <v>1</v>
      </c>
      <c r="V1333" t="s">
        <v>2912</v>
      </c>
      <c r="W1333" t="str">
        <f t="shared" si="40"/>
        <v>AMBA</v>
      </c>
      <c r="X1333" s="31" t="str">
        <f t="shared" si="41"/>
        <v>EPA_AMBA</v>
      </c>
      <c r="Y1333" s="35">
        <v>0.12</v>
      </c>
      <c r="Z1333" s="8">
        <f>IFERROR(IFERROR(VLOOKUP(G1333,'IVSET-Escuelas'!A:F,4,FALSE),VLOOKUP(M1333,'IVSET-Fines'!F:L,7,FALSE)),"-")</f>
        <v>0.4863446056842804</v>
      </c>
    </row>
    <row r="1334" spans="1:26" ht="15" thickBot="1" x14ac:dyDescent="0.4">
      <c r="A1334" s="3" t="s">
        <v>2916</v>
      </c>
      <c r="B1334" s="3" t="s">
        <v>204</v>
      </c>
      <c r="C1334" s="3" t="s">
        <v>1084</v>
      </c>
      <c r="D1334" s="3" t="s">
        <v>1085</v>
      </c>
      <c r="E1334" s="3">
        <v>622206</v>
      </c>
      <c r="F1334" s="3">
        <v>0</v>
      </c>
      <c r="G1334" s="3" t="s">
        <v>1118</v>
      </c>
      <c r="H1334" s="3" t="s">
        <v>20</v>
      </c>
      <c r="I1334" s="4" t="s">
        <v>110</v>
      </c>
      <c r="J1334" s="4" t="s">
        <v>21</v>
      </c>
      <c r="K1334" s="4"/>
      <c r="L1334" s="4" t="s">
        <v>125</v>
      </c>
      <c r="M1334" s="4"/>
      <c r="N1334" s="4" t="s">
        <v>22</v>
      </c>
      <c r="O1334" s="4" t="s">
        <v>23</v>
      </c>
      <c r="P1334" s="4" t="s">
        <v>27</v>
      </c>
      <c r="Q1334" s="4" t="s">
        <v>28</v>
      </c>
      <c r="R1334" s="21">
        <v>272</v>
      </c>
      <c r="S1334" s="22">
        <v>19</v>
      </c>
      <c r="T1334" s="32">
        <v>1</v>
      </c>
      <c r="V1334" t="s">
        <v>2912</v>
      </c>
      <c r="W1334" t="str">
        <f t="shared" si="40"/>
        <v>AMBA</v>
      </c>
      <c r="X1334" s="31" t="str">
        <f t="shared" si="41"/>
        <v>EPA_AMBA</v>
      </c>
      <c r="Y1334" s="35">
        <v>0.123</v>
      </c>
      <c r="Z1334" s="8">
        <f>IFERROR(IFERROR(VLOOKUP(G1334,'IVSET-Escuelas'!A:F,4,FALSE),VLOOKUP(M1334,'IVSET-Fines'!F:L,7,FALSE)),"-")</f>
        <v>0.87195682525634766</v>
      </c>
    </row>
    <row r="1335" spans="1:26" ht="15" thickBot="1" x14ac:dyDescent="0.4">
      <c r="A1335" s="5" t="s">
        <v>2916</v>
      </c>
      <c r="B1335" s="5" t="s">
        <v>1257</v>
      </c>
      <c r="C1335" s="5" t="s">
        <v>1255</v>
      </c>
      <c r="D1335" s="5" t="s">
        <v>1256</v>
      </c>
      <c r="E1335" s="5">
        <v>613142</v>
      </c>
      <c r="F1335" s="5">
        <v>0</v>
      </c>
      <c r="G1335" s="5" t="s">
        <v>1275</v>
      </c>
      <c r="H1335" s="5" t="s">
        <v>20</v>
      </c>
      <c r="I1335" s="6" t="s">
        <v>110</v>
      </c>
      <c r="J1335" s="6" t="s">
        <v>21</v>
      </c>
      <c r="K1335" s="6"/>
      <c r="L1335" s="6" t="s">
        <v>1287</v>
      </c>
      <c r="M1335" s="6"/>
      <c r="N1335" s="6" t="s">
        <v>22</v>
      </c>
      <c r="O1335" s="6" t="s">
        <v>23</v>
      </c>
      <c r="P1335" s="6" t="s">
        <v>27</v>
      </c>
      <c r="Q1335" s="6" t="s">
        <v>28</v>
      </c>
      <c r="R1335" s="19">
        <v>121</v>
      </c>
      <c r="S1335" s="20">
        <v>8</v>
      </c>
      <c r="T1335" s="32">
        <v>1</v>
      </c>
      <c r="V1335" t="s">
        <v>2912</v>
      </c>
      <c r="W1335" t="str">
        <f t="shared" si="40"/>
        <v>AMBA</v>
      </c>
      <c r="X1335" s="31" t="str">
        <f t="shared" si="41"/>
        <v>EPA_AMBA</v>
      </c>
      <c r="Y1335" s="35">
        <v>0.124</v>
      </c>
      <c r="Z1335" s="8">
        <f>IFERROR(IFERROR(VLOOKUP(G1335,'IVSET-Escuelas'!A:F,4,FALSE),VLOOKUP(M1335,'IVSET-Fines'!F:L,7,FALSE)),"-")</f>
        <v>0.59281140565872192</v>
      </c>
    </row>
    <row r="1336" spans="1:26" ht="15" thickBot="1" x14ac:dyDescent="0.4">
      <c r="A1336" s="5" t="s">
        <v>2916</v>
      </c>
      <c r="B1336" s="5" t="s">
        <v>817</v>
      </c>
      <c r="C1336" s="5" t="s">
        <v>2080</v>
      </c>
      <c r="D1336" s="5" t="s">
        <v>2081</v>
      </c>
      <c r="E1336" s="5">
        <v>610950</v>
      </c>
      <c r="F1336" s="5">
        <v>0</v>
      </c>
      <c r="G1336" s="5" t="s">
        <v>2111</v>
      </c>
      <c r="H1336" s="5" t="s">
        <v>20</v>
      </c>
      <c r="I1336" s="6" t="s">
        <v>110</v>
      </c>
      <c r="J1336" s="6" t="s">
        <v>21</v>
      </c>
      <c r="K1336" s="6"/>
      <c r="L1336" s="6" t="s">
        <v>2134</v>
      </c>
      <c r="M1336" s="6"/>
      <c r="N1336" s="6" t="s">
        <v>22</v>
      </c>
      <c r="O1336" s="6" t="s">
        <v>23</v>
      </c>
      <c r="P1336" s="6" t="s">
        <v>27</v>
      </c>
      <c r="Q1336" s="6" t="s">
        <v>28</v>
      </c>
      <c r="R1336" s="19">
        <v>68</v>
      </c>
      <c r="S1336" s="20">
        <v>10</v>
      </c>
      <c r="T1336" s="32">
        <v>1</v>
      </c>
      <c r="V1336" t="s">
        <v>2912</v>
      </c>
      <c r="W1336" t="str">
        <f t="shared" si="40"/>
        <v>AMBA</v>
      </c>
      <c r="X1336" s="31" t="str">
        <f t="shared" si="41"/>
        <v>EPA_AMBA</v>
      </c>
      <c r="Y1336" s="35">
        <v>0.125</v>
      </c>
      <c r="Z1336" s="8">
        <f>IFERROR(IFERROR(VLOOKUP(G1336,'IVSET-Escuelas'!A:F,4,FALSE),VLOOKUP(M1336,'IVSET-Fines'!F:L,7,FALSE)),"-")</f>
        <v>0.5276186466217041</v>
      </c>
    </row>
    <row r="1337" spans="1:26" ht="15" thickBot="1" x14ac:dyDescent="0.4">
      <c r="A1337" s="3" t="s">
        <v>2916</v>
      </c>
      <c r="B1337" s="3" t="s">
        <v>1532</v>
      </c>
      <c r="C1337" s="3" t="s">
        <v>1530</v>
      </c>
      <c r="D1337" s="3" t="s">
        <v>1531</v>
      </c>
      <c r="E1337" s="3">
        <v>608014</v>
      </c>
      <c r="F1337" s="3">
        <v>0</v>
      </c>
      <c r="G1337" s="3" t="s">
        <v>1575</v>
      </c>
      <c r="H1337" s="3" t="s">
        <v>20</v>
      </c>
      <c r="I1337" s="4" t="s">
        <v>110</v>
      </c>
      <c r="J1337" s="4" t="s">
        <v>21</v>
      </c>
      <c r="K1337" s="4"/>
      <c r="L1337" s="4" t="s">
        <v>1666</v>
      </c>
      <c r="M1337" s="4"/>
      <c r="N1337" s="4" t="s">
        <v>22</v>
      </c>
      <c r="O1337" s="4" t="s">
        <v>23</v>
      </c>
      <c r="P1337" s="4" t="s">
        <v>27</v>
      </c>
      <c r="Q1337" s="4" t="s">
        <v>28</v>
      </c>
      <c r="R1337" s="21">
        <v>267</v>
      </c>
      <c r="S1337" s="22">
        <v>12</v>
      </c>
      <c r="T1337" s="32">
        <v>1</v>
      </c>
      <c r="V1337" t="s">
        <v>2912</v>
      </c>
      <c r="W1337" t="str">
        <f t="shared" si="40"/>
        <v>AMBA</v>
      </c>
      <c r="X1337" s="31" t="str">
        <f t="shared" si="41"/>
        <v>EPA_AMBA</v>
      </c>
      <c r="Y1337" s="35">
        <v>0.129</v>
      </c>
      <c r="Z1337" s="8">
        <f>IFERROR(IFERROR(VLOOKUP(G1337,'IVSET-Escuelas'!A:F,4,FALSE),VLOOKUP(M1337,'IVSET-Fines'!F:L,7,FALSE)),"-")</f>
        <v>0.69160574674606323</v>
      </c>
    </row>
    <row r="1338" spans="1:26" ht="15" thickBot="1" x14ac:dyDescent="0.4">
      <c r="A1338" s="5" t="s">
        <v>2916</v>
      </c>
      <c r="B1338" s="5" t="s">
        <v>356</v>
      </c>
      <c r="C1338" s="5" t="s">
        <v>353</v>
      </c>
      <c r="D1338" s="5" t="s">
        <v>355</v>
      </c>
      <c r="E1338" s="5">
        <v>611026</v>
      </c>
      <c r="F1338" s="5">
        <v>0</v>
      </c>
      <c r="G1338" s="5" t="s">
        <v>368</v>
      </c>
      <c r="H1338" s="5" t="s">
        <v>20</v>
      </c>
      <c r="I1338" s="6" t="s">
        <v>110</v>
      </c>
      <c r="J1338" s="6" t="s">
        <v>21</v>
      </c>
      <c r="K1338" s="6"/>
      <c r="L1338" s="6" t="s">
        <v>111</v>
      </c>
      <c r="M1338" s="6"/>
      <c r="N1338" s="6" t="s">
        <v>22</v>
      </c>
      <c r="O1338" s="6" t="s">
        <v>23</v>
      </c>
      <c r="P1338" s="6" t="s">
        <v>27</v>
      </c>
      <c r="Q1338" s="6" t="s">
        <v>28</v>
      </c>
      <c r="R1338" s="19">
        <v>68</v>
      </c>
      <c r="S1338" s="20">
        <v>7</v>
      </c>
      <c r="T1338" s="32">
        <v>1</v>
      </c>
      <c r="V1338" t="s">
        <v>2912</v>
      </c>
      <c r="W1338" t="str">
        <f t="shared" si="40"/>
        <v>AMBA</v>
      </c>
      <c r="X1338" s="31" t="str">
        <f t="shared" si="41"/>
        <v>EPA_AMBA</v>
      </c>
      <c r="Y1338" s="35">
        <v>0.129</v>
      </c>
      <c r="Z1338" s="8">
        <f>IFERROR(IFERROR(VLOOKUP(G1338,'IVSET-Escuelas'!A:F,4,FALSE),VLOOKUP(M1338,'IVSET-Fines'!F:L,7,FALSE)),"-")</f>
        <v>0.33839133381843572</v>
      </c>
    </row>
    <row r="1339" spans="1:26" ht="15" thickBot="1" x14ac:dyDescent="0.4">
      <c r="A1339" s="5" t="s">
        <v>2916</v>
      </c>
      <c r="B1339" s="5" t="s">
        <v>138</v>
      </c>
      <c r="C1339" s="5" t="s">
        <v>540</v>
      </c>
      <c r="D1339" s="5" t="s">
        <v>1766</v>
      </c>
      <c r="E1339" s="5">
        <v>600791</v>
      </c>
      <c r="F1339" s="5">
        <v>0</v>
      </c>
      <c r="G1339" s="5" t="s">
        <v>1771</v>
      </c>
      <c r="H1339" s="5" t="s">
        <v>20</v>
      </c>
      <c r="I1339" s="6" t="s">
        <v>110</v>
      </c>
      <c r="J1339" s="6" t="s">
        <v>21</v>
      </c>
      <c r="K1339" s="6"/>
      <c r="L1339" s="6" t="s">
        <v>1772</v>
      </c>
      <c r="M1339" s="6"/>
      <c r="N1339" s="6" t="s">
        <v>22</v>
      </c>
      <c r="O1339" s="6" t="s">
        <v>23</v>
      </c>
      <c r="P1339" s="6" t="s">
        <v>27</v>
      </c>
      <c r="Q1339" s="6" t="s">
        <v>28</v>
      </c>
      <c r="R1339" s="19">
        <v>208</v>
      </c>
      <c r="S1339" s="20">
        <v>14</v>
      </c>
      <c r="T1339" s="32">
        <v>1</v>
      </c>
      <c r="V1339" t="s">
        <v>2912</v>
      </c>
      <c r="W1339" t="str">
        <f t="shared" si="40"/>
        <v>AMBA</v>
      </c>
      <c r="X1339" s="31" t="str">
        <f t="shared" si="41"/>
        <v>EPA_AMBA</v>
      </c>
      <c r="Y1339" s="35">
        <v>0.13</v>
      </c>
      <c r="Z1339" s="8">
        <f>IFERROR(IFERROR(VLOOKUP(G1339,'IVSET-Escuelas'!A:F,4,FALSE),VLOOKUP(M1339,'IVSET-Fines'!F:L,7,FALSE)),"-")</f>
        <v>0.24203689396381381</v>
      </c>
    </row>
    <row r="1340" spans="1:26" ht="15" thickBot="1" x14ac:dyDescent="0.4">
      <c r="A1340" s="5" t="s">
        <v>2916</v>
      </c>
      <c r="B1340" s="5" t="s">
        <v>817</v>
      </c>
      <c r="C1340" s="5" t="s">
        <v>815</v>
      </c>
      <c r="D1340" s="5" t="s">
        <v>816</v>
      </c>
      <c r="E1340" s="5">
        <v>613275</v>
      </c>
      <c r="F1340" s="5">
        <v>0</v>
      </c>
      <c r="G1340" s="5" t="s">
        <v>853</v>
      </c>
      <c r="H1340" s="5" t="s">
        <v>20</v>
      </c>
      <c r="I1340" s="6" t="s">
        <v>110</v>
      </c>
      <c r="J1340" s="6" t="s">
        <v>21</v>
      </c>
      <c r="K1340" s="6"/>
      <c r="L1340" s="6" t="s">
        <v>854</v>
      </c>
      <c r="M1340" s="6"/>
      <c r="N1340" s="6" t="s">
        <v>199</v>
      </c>
      <c r="O1340" s="6" t="s">
        <v>23</v>
      </c>
      <c r="P1340" s="6" t="s">
        <v>27</v>
      </c>
      <c r="Q1340" s="6" t="s">
        <v>28</v>
      </c>
      <c r="R1340" s="19">
        <v>452</v>
      </c>
      <c r="S1340" s="20">
        <v>18</v>
      </c>
      <c r="T1340" s="32">
        <v>1</v>
      </c>
      <c r="V1340" t="s">
        <v>2912</v>
      </c>
      <c r="W1340" t="str">
        <f t="shared" si="40"/>
        <v>AMBA</v>
      </c>
      <c r="X1340" s="31" t="str">
        <f t="shared" si="41"/>
        <v>EPA_AMBA</v>
      </c>
      <c r="Y1340" s="35">
        <v>0.14499999999999999</v>
      </c>
      <c r="Z1340" s="8">
        <f>IFERROR(IFERROR(VLOOKUP(G1340,'IVSET-Escuelas'!A:F,4,FALSE),VLOOKUP(M1340,'IVSET-Fines'!F:L,7,FALSE)),"-")</f>
        <v>0.75733387470245361</v>
      </c>
    </row>
    <row r="1341" spans="1:26" ht="15" thickBot="1" x14ac:dyDescent="0.4">
      <c r="A1341" s="5" t="s">
        <v>2916</v>
      </c>
      <c r="B1341" s="5" t="s">
        <v>138</v>
      </c>
      <c r="C1341" s="5" t="s">
        <v>1507</v>
      </c>
      <c r="D1341" s="5" t="s">
        <v>1508</v>
      </c>
      <c r="E1341" s="5">
        <v>610592</v>
      </c>
      <c r="F1341" s="5">
        <v>0</v>
      </c>
      <c r="G1341" s="5" t="s">
        <v>1510</v>
      </c>
      <c r="H1341" s="5" t="s">
        <v>20</v>
      </c>
      <c r="I1341" s="6" t="s">
        <v>110</v>
      </c>
      <c r="J1341" s="6" t="s">
        <v>21</v>
      </c>
      <c r="K1341" s="6"/>
      <c r="L1341" s="6" t="s">
        <v>1513</v>
      </c>
      <c r="M1341" s="6"/>
      <c r="N1341" s="6" t="s">
        <v>22</v>
      </c>
      <c r="O1341" s="6" t="s">
        <v>23</v>
      </c>
      <c r="P1341" s="6" t="s">
        <v>27</v>
      </c>
      <c r="Q1341" s="6" t="s">
        <v>28</v>
      </c>
      <c r="R1341" s="19">
        <v>131</v>
      </c>
      <c r="S1341" s="20">
        <v>13</v>
      </c>
      <c r="T1341" s="32">
        <v>1</v>
      </c>
      <c r="V1341" t="s">
        <v>2912</v>
      </c>
      <c r="W1341" t="str">
        <f t="shared" si="40"/>
        <v>AMBA</v>
      </c>
      <c r="X1341" s="31" t="str">
        <f t="shared" si="41"/>
        <v>EPA_AMBA</v>
      </c>
      <c r="Y1341" s="35">
        <v>0.14699999999999999</v>
      </c>
      <c r="Z1341" s="8">
        <f>IFERROR(IFERROR(VLOOKUP(G1341,'IVSET-Escuelas'!A:F,4,FALSE),VLOOKUP(M1341,'IVSET-Fines'!F:L,7,FALSE)),"-")</f>
        <v>0.52000957727432251</v>
      </c>
    </row>
    <row r="1342" spans="1:26" ht="15" thickBot="1" x14ac:dyDescent="0.4">
      <c r="A1342" s="5" t="s">
        <v>2916</v>
      </c>
      <c r="B1342" s="5" t="s">
        <v>1780</v>
      </c>
      <c r="C1342" s="5" t="s">
        <v>1778</v>
      </c>
      <c r="D1342" s="5" t="s">
        <v>1779</v>
      </c>
      <c r="E1342" s="5">
        <v>603965</v>
      </c>
      <c r="F1342" s="5">
        <v>0</v>
      </c>
      <c r="G1342" s="5" t="s">
        <v>1822</v>
      </c>
      <c r="H1342" s="5" t="s">
        <v>20</v>
      </c>
      <c r="I1342" s="6" t="s">
        <v>110</v>
      </c>
      <c r="J1342" s="6" t="s">
        <v>21</v>
      </c>
      <c r="K1342" s="6"/>
      <c r="L1342" s="6" t="s">
        <v>1823</v>
      </c>
      <c r="M1342" s="6"/>
      <c r="N1342" s="6" t="s">
        <v>22</v>
      </c>
      <c r="O1342" s="6" t="s">
        <v>23</v>
      </c>
      <c r="P1342" s="6" t="s">
        <v>27</v>
      </c>
      <c r="Q1342" s="6" t="s">
        <v>28</v>
      </c>
      <c r="R1342" s="19">
        <v>146</v>
      </c>
      <c r="S1342" s="20">
        <v>13</v>
      </c>
      <c r="T1342" s="32">
        <v>1</v>
      </c>
      <c r="V1342" t="s">
        <v>2912</v>
      </c>
      <c r="W1342" t="str">
        <f t="shared" si="40"/>
        <v>AMBA</v>
      </c>
      <c r="X1342" s="31" t="str">
        <f t="shared" si="41"/>
        <v>EPA_AMBA</v>
      </c>
      <c r="Y1342" s="35">
        <v>0.14899999999999999</v>
      </c>
      <c r="Z1342" s="8">
        <f>IFERROR(IFERROR(VLOOKUP(G1342,'IVSET-Escuelas'!A:F,4,FALSE),VLOOKUP(M1342,'IVSET-Fines'!F:L,7,FALSE)),"-")</f>
        <v>0.71338558197021484</v>
      </c>
    </row>
    <row r="1343" spans="1:26" ht="15" thickBot="1" x14ac:dyDescent="0.4">
      <c r="A1343" s="3" t="s">
        <v>2916</v>
      </c>
      <c r="B1343" s="3" t="s">
        <v>204</v>
      </c>
      <c r="C1343" s="3" t="s">
        <v>1084</v>
      </c>
      <c r="D1343" s="3" t="s">
        <v>1085</v>
      </c>
      <c r="E1343" s="3">
        <v>613580</v>
      </c>
      <c r="F1343" s="3">
        <v>0</v>
      </c>
      <c r="G1343" s="3" t="s">
        <v>1103</v>
      </c>
      <c r="H1343" s="3" t="s">
        <v>20</v>
      </c>
      <c r="I1343" s="4" t="s">
        <v>110</v>
      </c>
      <c r="J1343" s="4" t="s">
        <v>21</v>
      </c>
      <c r="K1343" s="4"/>
      <c r="L1343" s="4" t="s">
        <v>1117</v>
      </c>
      <c r="M1343" s="4"/>
      <c r="N1343" s="4" t="s">
        <v>22</v>
      </c>
      <c r="O1343" s="4" t="s">
        <v>23</v>
      </c>
      <c r="P1343" s="4" t="s">
        <v>27</v>
      </c>
      <c r="Q1343" s="4" t="s">
        <v>28</v>
      </c>
      <c r="R1343" s="21">
        <v>48</v>
      </c>
      <c r="S1343" s="22">
        <v>3</v>
      </c>
      <c r="T1343" s="32">
        <v>1</v>
      </c>
      <c r="V1343" t="s">
        <v>2912</v>
      </c>
      <c r="W1343" t="str">
        <f t="shared" si="40"/>
        <v>AMBA</v>
      </c>
      <c r="X1343" s="31" t="str">
        <f t="shared" si="41"/>
        <v>EPA_AMBA</v>
      </c>
      <c r="Y1343" s="35">
        <v>0.15</v>
      </c>
      <c r="Z1343" s="8">
        <f>IFERROR(IFERROR(VLOOKUP(G1343,'IVSET-Escuelas'!A:F,4,FALSE),VLOOKUP(M1343,'IVSET-Fines'!F:L,7,FALSE)),"-")</f>
        <v>0.30562460422515869</v>
      </c>
    </row>
    <row r="1344" spans="1:26" ht="15" thickBot="1" x14ac:dyDescent="0.4">
      <c r="A1344" s="5" t="s">
        <v>2916</v>
      </c>
      <c r="B1344" s="5" t="s">
        <v>1532</v>
      </c>
      <c r="C1344" s="5" t="s">
        <v>1530</v>
      </c>
      <c r="D1344" s="5" t="s">
        <v>1531</v>
      </c>
      <c r="E1344" s="5">
        <v>610535</v>
      </c>
      <c r="F1344" s="5">
        <v>0</v>
      </c>
      <c r="G1344" s="5" t="s">
        <v>1561</v>
      </c>
      <c r="H1344" s="5" t="s">
        <v>20</v>
      </c>
      <c r="I1344" s="6" t="s">
        <v>110</v>
      </c>
      <c r="J1344" s="6" t="s">
        <v>21</v>
      </c>
      <c r="K1344" s="6"/>
      <c r="L1344" s="6" t="s">
        <v>127</v>
      </c>
      <c r="M1344" s="6"/>
      <c r="N1344" s="6" t="s">
        <v>22</v>
      </c>
      <c r="O1344" s="6" t="s">
        <v>23</v>
      </c>
      <c r="P1344" s="6" t="s">
        <v>27</v>
      </c>
      <c r="Q1344" s="6" t="s">
        <v>28</v>
      </c>
      <c r="R1344" s="19">
        <v>171</v>
      </c>
      <c r="S1344" s="20">
        <v>10</v>
      </c>
      <c r="T1344" s="32">
        <v>1</v>
      </c>
      <c r="V1344" t="s">
        <v>2912</v>
      </c>
      <c r="W1344" t="str">
        <f t="shared" si="40"/>
        <v>AMBA</v>
      </c>
      <c r="X1344" s="31" t="str">
        <f t="shared" si="41"/>
        <v>EPA_AMBA</v>
      </c>
      <c r="Y1344" s="35">
        <v>0.152</v>
      </c>
      <c r="Z1344" s="8">
        <f>IFERROR(IFERROR(VLOOKUP(G1344,'IVSET-Escuelas'!A:F,4,FALSE),VLOOKUP(M1344,'IVSET-Fines'!F:L,7,FALSE)),"-")</f>
        <v>0.63692581653594971</v>
      </c>
    </row>
    <row r="1345" spans="1:26" ht="15" thickBot="1" x14ac:dyDescent="0.4">
      <c r="A1345" s="3" t="s">
        <v>2916</v>
      </c>
      <c r="B1345" s="3" t="s">
        <v>204</v>
      </c>
      <c r="C1345" s="3" t="s">
        <v>137</v>
      </c>
      <c r="D1345" s="3" t="s">
        <v>2629</v>
      </c>
      <c r="E1345" s="3">
        <v>606722</v>
      </c>
      <c r="F1345" s="3">
        <v>0</v>
      </c>
      <c r="G1345" s="3" t="s">
        <v>2642</v>
      </c>
      <c r="H1345" s="3" t="s">
        <v>20</v>
      </c>
      <c r="I1345" s="4" t="s">
        <v>110</v>
      </c>
      <c r="J1345" s="4" t="s">
        <v>21</v>
      </c>
      <c r="K1345" s="4"/>
      <c r="L1345" s="4" t="s">
        <v>391</v>
      </c>
      <c r="M1345" s="4"/>
      <c r="N1345" s="4" t="s">
        <v>22</v>
      </c>
      <c r="O1345" s="4" t="s">
        <v>23</v>
      </c>
      <c r="P1345" s="4" t="s">
        <v>27</v>
      </c>
      <c r="Q1345" s="4" t="s">
        <v>28</v>
      </c>
      <c r="R1345" s="21">
        <v>44</v>
      </c>
      <c r="S1345" s="22">
        <v>6</v>
      </c>
      <c r="T1345" s="32">
        <v>1</v>
      </c>
      <c r="V1345" t="s">
        <v>2912</v>
      </c>
      <c r="W1345" t="str">
        <f t="shared" si="40"/>
        <v>AMBA</v>
      </c>
      <c r="X1345" s="31" t="str">
        <f t="shared" si="41"/>
        <v>EPA_AMBA</v>
      </c>
      <c r="Y1345" s="35">
        <v>0.154</v>
      </c>
      <c r="Z1345" s="8">
        <f>IFERROR(IFERROR(VLOOKUP(G1345,'IVSET-Escuelas'!A:F,4,FALSE),VLOOKUP(M1345,'IVSET-Fines'!F:L,7,FALSE)),"-")</f>
        <v>0.72495388984680176</v>
      </c>
    </row>
    <row r="1346" spans="1:26" ht="15" thickBot="1" x14ac:dyDescent="0.4">
      <c r="A1346" s="5" t="s">
        <v>2916</v>
      </c>
      <c r="B1346" s="5" t="s">
        <v>222</v>
      </c>
      <c r="C1346" s="5" t="s">
        <v>610</v>
      </c>
      <c r="D1346" s="5" t="s">
        <v>611</v>
      </c>
      <c r="E1346" s="5">
        <v>623887</v>
      </c>
      <c r="F1346" s="5">
        <v>0</v>
      </c>
      <c r="G1346" s="5" t="s">
        <v>628</v>
      </c>
      <c r="H1346" s="5" t="s">
        <v>20</v>
      </c>
      <c r="I1346" s="6" t="s">
        <v>110</v>
      </c>
      <c r="J1346" s="6" t="s">
        <v>21</v>
      </c>
      <c r="K1346" s="6"/>
      <c r="L1346" s="6" t="s">
        <v>629</v>
      </c>
      <c r="M1346" s="6"/>
      <c r="N1346" s="6" t="s">
        <v>199</v>
      </c>
      <c r="O1346" s="6" t="s">
        <v>23</v>
      </c>
      <c r="P1346" s="6" t="s">
        <v>27</v>
      </c>
      <c r="Q1346" s="6" t="s">
        <v>28</v>
      </c>
      <c r="R1346" s="19">
        <v>73</v>
      </c>
      <c r="S1346" s="20">
        <v>6</v>
      </c>
      <c r="T1346" s="32">
        <v>1</v>
      </c>
      <c r="V1346" t="s">
        <v>2912</v>
      </c>
      <c r="W1346" t="str">
        <f t="shared" ref="W1346:W1409" si="42">+IF(V1346="","",IF(V1346="FINES",CONCATENATE("R",IF(OR(B1346="16",B1346="21",B1346="22",B1346="23"),"16212223",IF(OR(B1346="15",B1346="17",B1346="24",B1346="25"),"15172425",B1346))),IF(V1346="CEBAS","UNICO",IF(VALUE(B1346)&lt;=11,"AMBA","INTERIOR"))))</f>
        <v>AMBA</v>
      </c>
      <c r="X1346" s="31" t="str">
        <f t="shared" ref="X1346:X1409" si="43">+IF(V1346="","-",CONCATENATE(V1346,"_",W1346))</f>
        <v>EPA_AMBA</v>
      </c>
      <c r="Y1346" s="35">
        <v>0.155</v>
      </c>
      <c r="Z1346" s="8">
        <f>IFERROR(IFERROR(VLOOKUP(G1346,'IVSET-Escuelas'!A:F,4,FALSE),VLOOKUP(M1346,'IVSET-Fines'!F:L,7,FALSE)),"-")</f>
        <v>0.52250021696090698</v>
      </c>
    </row>
    <row r="1347" spans="1:26" ht="15" thickBot="1" x14ac:dyDescent="0.4">
      <c r="A1347" s="3" t="s">
        <v>2916</v>
      </c>
      <c r="B1347" s="3" t="s">
        <v>19</v>
      </c>
      <c r="C1347" s="3" t="s">
        <v>1480</v>
      </c>
      <c r="D1347" s="3" t="s">
        <v>1481</v>
      </c>
      <c r="E1347" s="3">
        <v>601069</v>
      </c>
      <c r="F1347" s="3">
        <v>0</v>
      </c>
      <c r="G1347" s="3" t="s">
        <v>1483</v>
      </c>
      <c r="H1347" s="3" t="s">
        <v>20</v>
      </c>
      <c r="I1347" s="4" t="s">
        <v>110</v>
      </c>
      <c r="J1347" s="4" t="s">
        <v>21</v>
      </c>
      <c r="K1347" s="4"/>
      <c r="L1347" s="4" t="s">
        <v>111</v>
      </c>
      <c r="M1347" s="4"/>
      <c r="N1347" s="4" t="s">
        <v>22</v>
      </c>
      <c r="O1347" s="4" t="s">
        <v>23</v>
      </c>
      <c r="P1347" s="4" t="s">
        <v>27</v>
      </c>
      <c r="Q1347" s="4" t="s">
        <v>28</v>
      </c>
      <c r="R1347" s="21">
        <v>69</v>
      </c>
      <c r="S1347" s="22">
        <v>4</v>
      </c>
      <c r="T1347" s="32">
        <v>1</v>
      </c>
      <c r="V1347" t="s">
        <v>2912</v>
      </c>
      <c r="W1347" t="str">
        <f t="shared" si="42"/>
        <v>AMBA</v>
      </c>
      <c r="X1347" s="31" t="str">
        <f t="shared" si="43"/>
        <v>EPA_AMBA</v>
      </c>
      <c r="Y1347" s="35">
        <v>0.155</v>
      </c>
      <c r="Z1347" s="8">
        <f>IFERROR(IFERROR(VLOOKUP(G1347,'IVSET-Escuelas'!A:F,4,FALSE),VLOOKUP(M1347,'IVSET-Fines'!F:L,7,FALSE)),"-")</f>
        <v>0.35000622272491461</v>
      </c>
    </row>
    <row r="1348" spans="1:26" ht="15" thickBot="1" x14ac:dyDescent="0.4">
      <c r="A1348" s="5" t="s">
        <v>2916</v>
      </c>
      <c r="B1348" s="5" t="s">
        <v>1860</v>
      </c>
      <c r="C1348" s="5" t="s">
        <v>411</v>
      </c>
      <c r="D1348" s="5" t="s">
        <v>2791</v>
      </c>
      <c r="E1348" s="5">
        <v>600587</v>
      </c>
      <c r="F1348" s="5">
        <v>0</v>
      </c>
      <c r="G1348" s="5" t="s">
        <v>2797</v>
      </c>
      <c r="H1348" s="5" t="s">
        <v>20</v>
      </c>
      <c r="I1348" s="6" t="s">
        <v>110</v>
      </c>
      <c r="J1348" s="6" t="s">
        <v>21</v>
      </c>
      <c r="K1348" s="6"/>
      <c r="L1348" s="6" t="s">
        <v>2805</v>
      </c>
      <c r="M1348" s="6"/>
      <c r="N1348" s="6" t="s">
        <v>22</v>
      </c>
      <c r="O1348" s="6" t="s">
        <v>23</v>
      </c>
      <c r="P1348" s="6" t="s">
        <v>27</v>
      </c>
      <c r="Q1348" s="6" t="s">
        <v>28</v>
      </c>
      <c r="R1348" s="19">
        <v>71</v>
      </c>
      <c r="S1348" s="20">
        <v>12</v>
      </c>
      <c r="T1348" s="32">
        <v>1</v>
      </c>
      <c r="V1348" t="s">
        <v>2912</v>
      </c>
      <c r="W1348" t="str">
        <f t="shared" si="42"/>
        <v>AMBA</v>
      </c>
      <c r="X1348" s="31" t="str">
        <f t="shared" si="43"/>
        <v>EPA_AMBA</v>
      </c>
      <c r="Y1348" s="35">
        <v>0.156</v>
      </c>
      <c r="Z1348" s="8">
        <f>IFERROR(IFERROR(VLOOKUP(G1348,'IVSET-Escuelas'!A:F,4,FALSE),VLOOKUP(M1348,'IVSET-Fines'!F:L,7,FALSE)),"-")</f>
        <v>0.67618870735168457</v>
      </c>
    </row>
    <row r="1349" spans="1:26" ht="15" thickBot="1" x14ac:dyDescent="0.4">
      <c r="A1349" s="3" t="s">
        <v>2916</v>
      </c>
      <c r="B1349" s="3" t="s">
        <v>138</v>
      </c>
      <c r="C1349" s="3" t="s">
        <v>1507</v>
      </c>
      <c r="D1349" s="3" t="s">
        <v>1508</v>
      </c>
      <c r="E1349" s="3">
        <v>616136</v>
      </c>
      <c r="F1349" s="3">
        <v>0</v>
      </c>
      <c r="G1349" s="3" t="s">
        <v>1514</v>
      </c>
      <c r="H1349" s="3" t="s">
        <v>20</v>
      </c>
      <c r="I1349" s="4" t="s">
        <v>110</v>
      </c>
      <c r="J1349" s="4" t="s">
        <v>21</v>
      </c>
      <c r="K1349" s="4"/>
      <c r="L1349" s="4" t="s">
        <v>1515</v>
      </c>
      <c r="M1349" s="4"/>
      <c r="N1349" s="4" t="s">
        <v>199</v>
      </c>
      <c r="O1349" s="4" t="s">
        <v>23</v>
      </c>
      <c r="P1349" s="4" t="s">
        <v>27</v>
      </c>
      <c r="Q1349" s="4" t="s">
        <v>28</v>
      </c>
      <c r="R1349" s="21">
        <v>302</v>
      </c>
      <c r="S1349" s="22">
        <v>19</v>
      </c>
      <c r="T1349" s="32">
        <v>1</v>
      </c>
      <c r="V1349" t="s">
        <v>2912</v>
      </c>
      <c r="W1349" t="str">
        <f t="shared" si="42"/>
        <v>AMBA</v>
      </c>
      <c r="X1349" s="31" t="str">
        <f t="shared" si="43"/>
        <v>EPA_AMBA</v>
      </c>
      <c r="Y1349" s="35">
        <v>0.16</v>
      </c>
      <c r="Z1349" s="8">
        <f>IFERROR(IFERROR(VLOOKUP(G1349,'IVSET-Escuelas'!A:F,4,FALSE),VLOOKUP(M1349,'IVSET-Fines'!F:L,7,FALSE)),"-")</f>
        <v>0.66269934177398682</v>
      </c>
    </row>
    <row r="1350" spans="1:26" ht="15" thickBot="1" x14ac:dyDescent="0.4">
      <c r="A1350" s="5" t="s">
        <v>2916</v>
      </c>
      <c r="B1350" s="5" t="s">
        <v>257</v>
      </c>
      <c r="C1350" s="5" t="s">
        <v>254</v>
      </c>
      <c r="D1350" s="5" t="s">
        <v>256</v>
      </c>
      <c r="E1350" s="5">
        <v>613498</v>
      </c>
      <c r="F1350" s="5">
        <v>0</v>
      </c>
      <c r="G1350" s="5" t="s">
        <v>287</v>
      </c>
      <c r="H1350" s="5" t="s">
        <v>20</v>
      </c>
      <c r="I1350" s="6" t="s">
        <v>110</v>
      </c>
      <c r="J1350" s="6" t="s">
        <v>21</v>
      </c>
      <c r="K1350" s="6"/>
      <c r="L1350" s="6" t="s">
        <v>326</v>
      </c>
      <c r="M1350" s="6"/>
      <c r="N1350" s="6" t="s">
        <v>22</v>
      </c>
      <c r="O1350" s="6" t="s">
        <v>23</v>
      </c>
      <c r="P1350" s="6" t="s">
        <v>27</v>
      </c>
      <c r="Q1350" s="6" t="s">
        <v>28</v>
      </c>
      <c r="R1350" s="19">
        <v>213</v>
      </c>
      <c r="S1350" s="20">
        <v>12</v>
      </c>
      <c r="T1350" s="32">
        <v>1</v>
      </c>
      <c r="V1350" t="s">
        <v>2912</v>
      </c>
      <c r="W1350" t="str">
        <f t="shared" si="42"/>
        <v>AMBA</v>
      </c>
      <c r="X1350" s="31" t="str">
        <f t="shared" si="43"/>
        <v>EPA_AMBA</v>
      </c>
      <c r="Y1350" s="35">
        <v>0.16400000000000001</v>
      </c>
      <c r="Z1350" s="8">
        <f>IFERROR(IFERROR(VLOOKUP(G1350,'IVSET-Escuelas'!A:F,4,FALSE),VLOOKUP(M1350,'IVSET-Fines'!F:L,7,FALSE)),"-")</f>
        <v>0.78347283601760864</v>
      </c>
    </row>
    <row r="1351" spans="1:26" ht="15" thickBot="1" x14ac:dyDescent="0.4">
      <c r="A1351" s="5" t="s">
        <v>2916</v>
      </c>
      <c r="B1351" s="5" t="s">
        <v>1257</v>
      </c>
      <c r="C1351" s="5" t="s">
        <v>2237</v>
      </c>
      <c r="D1351" s="5" t="s">
        <v>2238</v>
      </c>
      <c r="E1351" s="5">
        <v>612075</v>
      </c>
      <c r="F1351" s="5">
        <v>0</v>
      </c>
      <c r="G1351" s="5" t="s">
        <v>2248</v>
      </c>
      <c r="H1351" s="5" t="s">
        <v>20</v>
      </c>
      <c r="I1351" s="6" t="s">
        <v>110</v>
      </c>
      <c r="J1351" s="6" t="s">
        <v>21</v>
      </c>
      <c r="K1351" s="6"/>
      <c r="L1351" s="6" t="s">
        <v>2231</v>
      </c>
      <c r="M1351" s="6"/>
      <c r="N1351" s="6" t="s">
        <v>22</v>
      </c>
      <c r="O1351" s="6" t="s">
        <v>23</v>
      </c>
      <c r="P1351" s="6" t="s">
        <v>27</v>
      </c>
      <c r="Q1351" s="6" t="s">
        <v>28</v>
      </c>
      <c r="R1351" s="19">
        <v>51</v>
      </c>
      <c r="S1351" s="20">
        <v>4</v>
      </c>
      <c r="T1351" s="32">
        <v>1</v>
      </c>
      <c r="V1351" t="s">
        <v>2912</v>
      </c>
      <c r="W1351" t="str">
        <f t="shared" si="42"/>
        <v>AMBA</v>
      </c>
      <c r="X1351" s="31" t="str">
        <f t="shared" si="43"/>
        <v>EPA_AMBA</v>
      </c>
      <c r="Y1351" s="35">
        <v>0.16500000000000001</v>
      </c>
      <c r="Z1351" s="8">
        <f>IFERROR(IFERROR(VLOOKUP(G1351,'IVSET-Escuelas'!A:F,4,FALSE),VLOOKUP(M1351,'IVSET-Fines'!F:L,7,FALSE)),"-")</f>
        <v>0.33216395974159241</v>
      </c>
    </row>
    <row r="1352" spans="1:26" ht="15" thickBot="1" x14ac:dyDescent="0.4">
      <c r="A1352" s="5" t="s">
        <v>2916</v>
      </c>
      <c r="B1352" s="5" t="s">
        <v>257</v>
      </c>
      <c r="C1352" s="5" t="s">
        <v>254</v>
      </c>
      <c r="D1352" s="5" t="s">
        <v>256</v>
      </c>
      <c r="E1352" s="5">
        <v>613280</v>
      </c>
      <c r="F1352" s="5">
        <v>0</v>
      </c>
      <c r="G1352" s="5" t="s">
        <v>302</v>
      </c>
      <c r="H1352" s="5" t="s">
        <v>20</v>
      </c>
      <c r="I1352" s="6" t="s">
        <v>110</v>
      </c>
      <c r="J1352" s="6" t="s">
        <v>21</v>
      </c>
      <c r="K1352" s="6"/>
      <c r="L1352" s="6" t="s">
        <v>322</v>
      </c>
      <c r="M1352" s="6"/>
      <c r="N1352" s="6" t="s">
        <v>22</v>
      </c>
      <c r="O1352" s="6" t="s">
        <v>23</v>
      </c>
      <c r="P1352" s="6" t="s">
        <v>27</v>
      </c>
      <c r="Q1352" s="6" t="s">
        <v>28</v>
      </c>
      <c r="R1352" s="19">
        <v>234</v>
      </c>
      <c r="S1352" s="20">
        <v>13</v>
      </c>
      <c r="T1352" s="32">
        <v>1</v>
      </c>
      <c r="V1352" t="s">
        <v>2912</v>
      </c>
      <c r="W1352" t="str">
        <f t="shared" si="42"/>
        <v>AMBA</v>
      </c>
      <c r="X1352" s="31" t="str">
        <f t="shared" si="43"/>
        <v>EPA_AMBA</v>
      </c>
      <c r="Y1352" s="35">
        <v>0.16900000000000001</v>
      </c>
      <c r="Z1352" s="8">
        <f>IFERROR(IFERROR(VLOOKUP(G1352,'IVSET-Escuelas'!A:F,4,FALSE),VLOOKUP(M1352,'IVSET-Fines'!F:L,7,FALSE)),"-")</f>
        <v>0.43714863061904907</v>
      </c>
    </row>
    <row r="1353" spans="1:26" ht="15" thickBot="1" x14ac:dyDescent="0.4">
      <c r="A1353" s="5" t="s">
        <v>2916</v>
      </c>
      <c r="B1353" s="5" t="s">
        <v>817</v>
      </c>
      <c r="C1353" s="5" t="s">
        <v>600</v>
      </c>
      <c r="D1353" s="5" t="s">
        <v>2661</v>
      </c>
      <c r="E1353" s="5">
        <v>610597</v>
      </c>
      <c r="F1353" s="5">
        <v>0</v>
      </c>
      <c r="G1353" s="5" t="s">
        <v>2663</v>
      </c>
      <c r="H1353" s="5" t="s">
        <v>20</v>
      </c>
      <c r="I1353" s="6" t="s">
        <v>110</v>
      </c>
      <c r="J1353" s="6" t="s">
        <v>21</v>
      </c>
      <c r="K1353" s="6"/>
      <c r="L1353" s="6" t="s">
        <v>2692</v>
      </c>
      <c r="M1353" s="6"/>
      <c r="N1353" s="6" t="s">
        <v>22</v>
      </c>
      <c r="O1353" s="6" t="s">
        <v>23</v>
      </c>
      <c r="P1353" s="6" t="s">
        <v>27</v>
      </c>
      <c r="Q1353" s="6" t="s">
        <v>28</v>
      </c>
      <c r="R1353" s="19">
        <v>107</v>
      </c>
      <c r="S1353" s="20">
        <v>10</v>
      </c>
      <c r="T1353" s="32">
        <v>1</v>
      </c>
      <c r="V1353" t="s">
        <v>2912</v>
      </c>
      <c r="W1353" t="str">
        <f t="shared" si="42"/>
        <v>AMBA</v>
      </c>
      <c r="X1353" s="31" t="str">
        <f t="shared" si="43"/>
        <v>EPA_AMBA</v>
      </c>
      <c r="Y1353" s="35">
        <v>0.17199999999999999</v>
      </c>
      <c r="Z1353" s="8">
        <f>IFERROR(IFERROR(VLOOKUP(G1353,'IVSET-Escuelas'!A:F,4,FALSE),VLOOKUP(M1353,'IVSET-Fines'!F:L,7,FALSE)),"-")</f>
        <v>0.31708577275276179</v>
      </c>
    </row>
    <row r="1354" spans="1:26" ht="15" thickBot="1" x14ac:dyDescent="0.4">
      <c r="A1354" s="5" t="s">
        <v>2916</v>
      </c>
      <c r="B1354" s="5" t="s">
        <v>222</v>
      </c>
      <c r="C1354" s="5" t="s">
        <v>2047</v>
      </c>
      <c r="D1354" s="5" t="s">
        <v>2048</v>
      </c>
      <c r="E1354" s="5">
        <v>611913</v>
      </c>
      <c r="F1354" s="5">
        <v>0</v>
      </c>
      <c r="G1354" s="5" t="s">
        <v>2057</v>
      </c>
      <c r="H1354" s="5" t="s">
        <v>20</v>
      </c>
      <c r="I1354" s="6" t="s">
        <v>110</v>
      </c>
      <c r="J1354" s="6" t="s">
        <v>21</v>
      </c>
      <c r="K1354" s="6"/>
      <c r="L1354" s="6" t="s">
        <v>1081</v>
      </c>
      <c r="M1354" s="6"/>
      <c r="N1354" s="6" t="s">
        <v>22</v>
      </c>
      <c r="O1354" s="6" t="s">
        <v>23</v>
      </c>
      <c r="P1354" s="6" t="s">
        <v>27</v>
      </c>
      <c r="Q1354" s="6" t="s">
        <v>28</v>
      </c>
      <c r="R1354" s="19">
        <v>235</v>
      </c>
      <c r="S1354" s="20">
        <v>17</v>
      </c>
      <c r="T1354" s="32">
        <v>1</v>
      </c>
      <c r="V1354" t="s">
        <v>2912</v>
      </c>
      <c r="W1354" t="str">
        <f t="shared" si="42"/>
        <v>AMBA</v>
      </c>
      <c r="X1354" s="31" t="str">
        <f t="shared" si="43"/>
        <v>EPA_AMBA</v>
      </c>
      <c r="Y1354" s="35">
        <v>0.18</v>
      </c>
      <c r="Z1354" s="8">
        <f>IFERROR(IFERROR(VLOOKUP(G1354,'IVSET-Escuelas'!A:F,4,FALSE),VLOOKUP(M1354,'IVSET-Fines'!F:L,7,FALSE)),"-")</f>
        <v>0.42910122871398931</v>
      </c>
    </row>
    <row r="1355" spans="1:26" ht="15" thickBot="1" x14ac:dyDescent="0.4">
      <c r="A1355" s="5" t="s">
        <v>2916</v>
      </c>
      <c r="B1355" s="5" t="s">
        <v>817</v>
      </c>
      <c r="C1355" s="5" t="s">
        <v>815</v>
      </c>
      <c r="D1355" s="5" t="s">
        <v>816</v>
      </c>
      <c r="E1355" s="5">
        <v>608848</v>
      </c>
      <c r="F1355" s="5">
        <v>0</v>
      </c>
      <c r="G1355" s="5" t="s">
        <v>822</v>
      </c>
      <c r="H1355" s="5" t="s">
        <v>20</v>
      </c>
      <c r="I1355" s="6" t="s">
        <v>110</v>
      </c>
      <c r="J1355" s="6" t="s">
        <v>21</v>
      </c>
      <c r="K1355" s="6"/>
      <c r="L1355" s="6" t="s">
        <v>844</v>
      </c>
      <c r="M1355" s="6"/>
      <c r="N1355" s="6" t="s">
        <v>22</v>
      </c>
      <c r="O1355" s="6" t="s">
        <v>23</v>
      </c>
      <c r="P1355" s="6" t="s">
        <v>27</v>
      </c>
      <c r="Q1355" s="6" t="s">
        <v>28</v>
      </c>
      <c r="R1355" s="19">
        <v>107</v>
      </c>
      <c r="S1355" s="20">
        <v>9</v>
      </c>
      <c r="T1355" s="32">
        <v>1</v>
      </c>
      <c r="V1355" t="s">
        <v>2912</v>
      </c>
      <c r="W1355" t="str">
        <f t="shared" si="42"/>
        <v>AMBA</v>
      </c>
      <c r="X1355" s="31" t="str">
        <f t="shared" si="43"/>
        <v>EPA_AMBA</v>
      </c>
      <c r="Y1355" s="35">
        <v>0.18099999999999999</v>
      </c>
      <c r="Z1355" s="8">
        <f>IFERROR(IFERROR(VLOOKUP(G1355,'IVSET-Escuelas'!A:F,4,FALSE),VLOOKUP(M1355,'IVSET-Fines'!F:L,7,FALSE)),"-")</f>
        <v>0.40108582377433782</v>
      </c>
    </row>
    <row r="1356" spans="1:26" ht="15" thickBot="1" x14ac:dyDescent="0.4">
      <c r="A1356" s="5" t="s">
        <v>2916</v>
      </c>
      <c r="B1356" s="5" t="s">
        <v>19</v>
      </c>
      <c r="C1356" s="5" t="s">
        <v>17</v>
      </c>
      <c r="D1356" s="5" t="s">
        <v>18</v>
      </c>
      <c r="E1356" s="5">
        <v>600735</v>
      </c>
      <c r="F1356" s="5">
        <v>0</v>
      </c>
      <c r="G1356" s="5" t="s">
        <v>79</v>
      </c>
      <c r="H1356" s="5" t="s">
        <v>20</v>
      </c>
      <c r="I1356" s="6" t="s">
        <v>110</v>
      </c>
      <c r="J1356" s="6" t="s">
        <v>21</v>
      </c>
      <c r="K1356" s="6"/>
      <c r="L1356" s="6" t="s">
        <v>123</v>
      </c>
      <c r="M1356" s="6"/>
      <c r="N1356" s="6" t="s">
        <v>22</v>
      </c>
      <c r="O1356" s="6" t="s">
        <v>23</v>
      </c>
      <c r="P1356" s="6" t="s">
        <v>27</v>
      </c>
      <c r="Q1356" s="6" t="s">
        <v>28</v>
      </c>
      <c r="R1356" s="19">
        <v>101</v>
      </c>
      <c r="S1356" s="20">
        <v>10</v>
      </c>
      <c r="T1356" s="32">
        <v>1</v>
      </c>
      <c r="V1356" t="s">
        <v>2912</v>
      </c>
      <c r="W1356" t="str">
        <f t="shared" si="42"/>
        <v>AMBA</v>
      </c>
      <c r="X1356" s="31" t="str">
        <f t="shared" si="43"/>
        <v>EPA_AMBA</v>
      </c>
      <c r="Y1356" s="35">
        <v>0.187</v>
      </c>
      <c r="Z1356" s="8">
        <f>IFERROR(IFERROR(VLOOKUP(G1356,'IVSET-Escuelas'!A:F,4,FALSE),VLOOKUP(M1356,'IVSET-Fines'!F:L,7,FALSE)),"-")</f>
        <v>0.2670685350894928</v>
      </c>
    </row>
    <row r="1357" spans="1:26" ht="15" thickBot="1" x14ac:dyDescent="0.4">
      <c r="A1357" s="3" t="s">
        <v>2916</v>
      </c>
      <c r="B1357" s="3" t="s">
        <v>1780</v>
      </c>
      <c r="C1357" s="3" t="s">
        <v>238</v>
      </c>
      <c r="D1357" s="3" t="s">
        <v>2887</v>
      </c>
      <c r="E1357" s="3">
        <v>620556</v>
      </c>
      <c r="F1357" s="3">
        <v>0</v>
      </c>
      <c r="G1357" s="3" t="s">
        <v>2896</v>
      </c>
      <c r="H1357" s="3" t="s">
        <v>20</v>
      </c>
      <c r="I1357" s="4" t="s">
        <v>110</v>
      </c>
      <c r="J1357" s="4" t="s">
        <v>21</v>
      </c>
      <c r="K1357" s="4"/>
      <c r="L1357" s="4" t="s">
        <v>323</v>
      </c>
      <c r="M1357" s="4"/>
      <c r="N1357" s="4" t="s">
        <v>22</v>
      </c>
      <c r="O1357" s="4" t="s">
        <v>23</v>
      </c>
      <c r="P1357" s="4" t="s">
        <v>27</v>
      </c>
      <c r="Q1357" s="4" t="s">
        <v>28</v>
      </c>
      <c r="R1357" s="21">
        <v>139</v>
      </c>
      <c r="S1357" s="22">
        <v>6</v>
      </c>
      <c r="T1357" s="32">
        <v>1</v>
      </c>
      <c r="V1357" t="s">
        <v>2912</v>
      </c>
      <c r="W1357" t="str">
        <f t="shared" si="42"/>
        <v>AMBA</v>
      </c>
      <c r="X1357" s="31" t="str">
        <f t="shared" si="43"/>
        <v>EPA_AMBA</v>
      </c>
      <c r="Y1357" s="35">
        <v>0.19500000000000001</v>
      </c>
      <c r="Z1357" s="8">
        <f>IFERROR(IFERROR(VLOOKUP(G1357,'IVSET-Escuelas'!A:F,4,FALSE),VLOOKUP(M1357,'IVSET-Fines'!F:L,7,FALSE)),"-")</f>
        <v>0.78650397062301636</v>
      </c>
    </row>
    <row r="1358" spans="1:26" ht="15" thickBot="1" x14ac:dyDescent="0.4">
      <c r="A1358" s="3" t="s">
        <v>2916</v>
      </c>
      <c r="B1358" s="3" t="s">
        <v>138</v>
      </c>
      <c r="C1358" s="3" t="s">
        <v>1507</v>
      </c>
      <c r="D1358" s="3" t="s">
        <v>1508</v>
      </c>
      <c r="E1358" s="3">
        <v>623918</v>
      </c>
      <c r="F1358" s="3">
        <v>0</v>
      </c>
      <c r="G1358" s="3" t="s">
        <v>1517</v>
      </c>
      <c r="H1358" s="3" t="s">
        <v>20</v>
      </c>
      <c r="I1358" s="4" t="s">
        <v>110</v>
      </c>
      <c r="J1358" s="4" t="s">
        <v>21</v>
      </c>
      <c r="K1358" s="4"/>
      <c r="L1358" s="4" t="s">
        <v>1518</v>
      </c>
      <c r="M1358" s="4"/>
      <c r="N1358" s="4" t="s">
        <v>199</v>
      </c>
      <c r="O1358" s="4" t="s">
        <v>23</v>
      </c>
      <c r="P1358" s="4" t="s">
        <v>27</v>
      </c>
      <c r="Q1358" s="4" t="s">
        <v>28</v>
      </c>
      <c r="R1358" s="21">
        <v>418</v>
      </c>
      <c r="S1358" s="22">
        <v>19</v>
      </c>
      <c r="T1358" s="32">
        <v>1</v>
      </c>
      <c r="V1358" t="s">
        <v>2912</v>
      </c>
      <c r="W1358" t="str">
        <f t="shared" si="42"/>
        <v>AMBA</v>
      </c>
      <c r="X1358" s="31" t="str">
        <f t="shared" si="43"/>
        <v>EPA_AMBA</v>
      </c>
      <c r="Y1358" s="35">
        <v>0.20599999999999999</v>
      </c>
      <c r="Z1358" s="8">
        <f>IFERROR(IFERROR(VLOOKUP(G1358,'IVSET-Escuelas'!A:F,4,FALSE),VLOOKUP(M1358,'IVSET-Fines'!F:L,7,FALSE)),"-")</f>
        <v>0.66269934177398682</v>
      </c>
    </row>
    <row r="1359" spans="1:26" ht="15" thickBot="1" x14ac:dyDescent="0.4">
      <c r="A1359" s="3" t="s">
        <v>2916</v>
      </c>
      <c r="B1359" s="3" t="s">
        <v>138</v>
      </c>
      <c r="C1359" s="3" t="s">
        <v>522</v>
      </c>
      <c r="D1359" s="3" t="s">
        <v>1468</v>
      </c>
      <c r="E1359" s="3">
        <v>613586</v>
      </c>
      <c r="F1359" s="3">
        <v>0</v>
      </c>
      <c r="G1359" s="3" t="s">
        <v>1470</v>
      </c>
      <c r="H1359" s="3" t="s">
        <v>20</v>
      </c>
      <c r="I1359" s="4" t="s">
        <v>110</v>
      </c>
      <c r="J1359" s="4" t="s">
        <v>21</v>
      </c>
      <c r="K1359" s="4"/>
      <c r="L1359" s="4" t="s">
        <v>843</v>
      </c>
      <c r="M1359" s="4"/>
      <c r="N1359" s="4" t="s">
        <v>22</v>
      </c>
      <c r="O1359" s="4" t="s">
        <v>23</v>
      </c>
      <c r="P1359" s="4" t="s">
        <v>27</v>
      </c>
      <c r="Q1359" s="4" t="s">
        <v>28</v>
      </c>
      <c r="R1359" s="21">
        <v>90</v>
      </c>
      <c r="S1359" s="22">
        <v>10</v>
      </c>
      <c r="T1359" s="32">
        <v>1</v>
      </c>
      <c r="V1359" t="s">
        <v>2912</v>
      </c>
      <c r="W1359" t="str">
        <f t="shared" si="42"/>
        <v>AMBA</v>
      </c>
      <c r="X1359" s="31" t="str">
        <f t="shared" si="43"/>
        <v>EPA_AMBA</v>
      </c>
      <c r="Y1359" s="35">
        <v>0.21099999999999999</v>
      </c>
      <c r="Z1359" s="8">
        <f>IFERROR(IFERROR(VLOOKUP(G1359,'IVSET-Escuelas'!A:F,4,FALSE),VLOOKUP(M1359,'IVSET-Fines'!F:L,7,FALSE)),"-")</f>
        <v>0.22804144024848941</v>
      </c>
    </row>
    <row r="1360" spans="1:26" ht="15" thickBot="1" x14ac:dyDescent="0.4">
      <c r="A1360" s="5" t="s">
        <v>2916</v>
      </c>
      <c r="B1360" s="5" t="s">
        <v>1780</v>
      </c>
      <c r="C1360" s="5" t="s">
        <v>1778</v>
      </c>
      <c r="D1360" s="5" t="s">
        <v>1779</v>
      </c>
      <c r="E1360" s="5">
        <v>610432</v>
      </c>
      <c r="F1360" s="5">
        <v>0</v>
      </c>
      <c r="G1360" s="5" t="s">
        <v>1799</v>
      </c>
      <c r="H1360" s="5" t="s">
        <v>20</v>
      </c>
      <c r="I1360" s="6" t="s">
        <v>110</v>
      </c>
      <c r="J1360" s="6" t="s">
        <v>21</v>
      </c>
      <c r="K1360" s="6"/>
      <c r="L1360" s="6" t="s">
        <v>1818</v>
      </c>
      <c r="M1360" s="6"/>
      <c r="N1360" s="6" t="s">
        <v>22</v>
      </c>
      <c r="O1360" s="6" t="s">
        <v>23</v>
      </c>
      <c r="P1360" s="6" t="s">
        <v>27</v>
      </c>
      <c r="Q1360" s="6" t="s">
        <v>28</v>
      </c>
      <c r="R1360" s="19">
        <v>125</v>
      </c>
      <c r="S1360" s="20">
        <v>11</v>
      </c>
      <c r="T1360" s="32">
        <v>1</v>
      </c>
      <c r="V1360" t="s">
        <v>2912</v>
      </c>
      <c r="W1360" t="str">
        <f t="shared" si="42"/>
        <v>AMBA</v>
      </c>
      <c r="X1360" s="31" t="str">
        <f t="shared" si="43"/>
        <v>EPA_AMBA</v>
      </c>
      <c r="Y1360" s="35">
        <v>0.21299999999999999</v>
      </c>
      <c r="Z1360" s="8">
        <f>IFERROR(IFERROR(VLOOKUP(G1360,'IVSET-Escuelas'!A:F,4,FALSE),VLOOKUP(M1360,'IVSET-Fines'!F:L,7,FALSE)),"-")</f>
        <v>0.79709446430206299</v>
      </c>
    </row>
    <row r="1361" spans="1:26" ht="15" thickBot="1" x14ac:dyDescent="0.4">
      <c r="A1361" s="3" t="s">
        <v>2916</v>
      </c>
      <c r="B1361" s="3" t="s">
        <v>138</v>
      </c>
      <c r="C1361" s="3" t="s">
        <v>540</v>
      </c>
      <c r="D1361" s="3" t="s">
        <v>1766</v>
      </c>
      <c r="E1361" s="3">
        <v>609593</v>
      </c>
      <c r="F1361" s="3">
        <v>0</v>
      </c>
      <c r="G1361" s="3" t="s">
        <v>1768</v>
      </c>
      <c r="H1361" s="3" t="s">
        <v>20</v>
      </c>
      <c r="I1361" s="4" t="s">
        <v>110</v>
      </c>
      <c r="J1361" s="4" t="s">
        <v>21</v>
      </c>
      <c r="K1361" s="4"/>
      <c r="L1361" s="4" t="s">
        <v>1773</v>
      </c>
      <c r="M1361" s="4"/>
      <c r="N1361" s="4" t="s">
        <v>22</v>
      </c>
      <c r="O1361" s="4" t="s">
        <v>23</v>
      </c>
      <c r="P1361" s="4" t="s">
        <v>27</v>
      </c>
      <c r="Q1361" s="4" t="s">
        <v>28</v>
      </c>
      <c r="R1361" s="21">
        <v>144</v>
      </c>
      <c r="S1361" s="22">
        <v>8</v>
      </c>
      <c r="T1361" s="32">
        <v>1</v>
      </c>
      <c r="V1361" t="s">
        <v>2912</v>
      </c>
      <c r="W1361" t="str">
        <f t="shared" si="42"/>
        <v>AMBA</v>
      </c>
      <c r="X1361" s="31" t="str">
        <f t="shared" si="43"/>
        <v>EPA_AMBA</v>
      </c>
      <c r="Y1361" s="35">
        <v>0.219</v>
      </c>
      <c r="Z1361" s="8">
        <f>IFERROR(IFERROR(VLOOKUP(G1361,'IVSET-Escuelas'!A:F,4,FALSE),VLOOKUP(M1361,'IVSET-Fines'!F:L,7,FALSE)),"-")</f>
        <v>0.38202214241027832</v>
      </c>
    </row>
    <row r="1362" spans="1:26" ht="15" thickBot="1" x14ac:dyDescent="0.4">
      <c r="A1362" s="3" t="s">
        <v>2916</v>
      </c>
      <c r="B1362" s="3" t="s">
        <v>257</v>
      </c>
      <c r="C1362" s="3" t="s">
        <v>254</v>
      </c>
      <c r="D1362" s="3" t="s">
        <v>256</v>
      </c>
      <c r="E1362" s="3">
        <v>613897</v>
      </c>
      <c r="F1362" s="3">
        <v>0</v>
      </c>
      <c r="G1362" s="3" t="s">
        <v>290</v>
      </c>
      <c r="H1362" s="3" t="s">
        <v>20</v>
      </c>
      <c r="I1362" s="4" t="s">
        <v>110</v>
      </c>
      <c r="J1362" s="4" t="s">
        <v>21</v>
      </c>
      <c r="K1362" s="4"/>
      <c r="L1362" s="4" t="s">
        <v>327</v>
      </c>
      <c r="M1362" s="4"/>
      <c r="N1362" s="4" t="s">
        <v>22</v>
      </c>
      <c r="O1362" s="4" t="s">
        <v>23</v>
      </c>
      <c r="P1362" s="4" t="s">
        <v>27</v>
      </c>
      <c r="Q1362" s="4" t="s">
        <v>28</v>
      </c>
      <c r="R1362" s="21">
        <v>86</v>
      </c>
      <c r="S1362" s="22">
        <v>4</v>
      </c>
      <c r="T1362" s="32">
        <v>1</v>
      </c>
      <c r="V1362" t="s">
        <v>2912</v>
      </c>
      <c r="W1362" t="str">
        <f t="shared" si="42"/>
        <v>AMBA</v>
      </c>
      <c r="X1362" s="31" t="str">
        <f t="shared" si="43"/>
        <v>EPA_AMBA</v>
      </c>
      <c r="Y1362" s="35">
        <v>0.22</v>
      </c>
      <c r="Z1362" s="8">
        <f>IFERROR(IFERROR(VLOOKUP(G1362,'IVSET-Escuelas'!A:F,4,FALSE),VLOOKUP(M1362,'IVSET-Fines'!F:L,7,FALSE)),"-")</f>
        <v>0.56816071271896362</v>
      </c>
    </row>
    <row r="1363" spans="1:26" ht="15" thickBot="1" x14ac:dyDescent="0.4">
      <c r="A1363" s="5" t="s">
        <v>2916</v>
      </c>
      <c r="B1363" s="5" t="s">
        <v>356</v>
      </c>
      <c r="C1363" s="5" t="s">
        <v>353</v>
      </c>
      <c r="D1363" s="5" t="s">
        <v>355</v>
      </c>
      <c r="E1363" s="5">
        <v>602025</v>
      </c>
      <c r="F1363" s="5">
        <v>0</v>
      </c>
      <c r="G1363" s="5" t="s">
        <v>371</v>
      </c>
      <c r="H1363" s="5" t="s">
        <v>20</v>
      </c>
      <c r="I1363" s="6" t="s">
        <v>110</v>
      </c>
      <c r="J1363" s="6" t="s">
        <v>21</v>
      </c>
      <c r="K1363" s="6"/>
      <c r="L1363" s="6" t="s">
        <v>392</v>
      </c>
      <c r="M1363" s="6"/>
      <c r="N1363" s="6" t="s">
        <v>22</v>
      </c>
      <c r="O1363" s="6" t="s">
        <v>23</v>
      </c>
      <c r="P1363" s="6" t="s">
        <v>27</v>
      </c>
      <c r="Q1363" s="6" t="s">
        <v>28</v>
      </c>
      <c r="R1363" s="19">
        <v>96</v>
      </c>
      <c r="S1363" s="20">
        <v>9</v>
      </c>
      <c r="T1363" s="32">
        <v>1</v>
      </c>
      <c r="V1363" t="s">
        <v>2912</v>
      </c>
      <c r="W1363" t="str">
        <f t="shared" si="42"/>
        <v>AMBA</v>
      </c>
      <c r="X1363" s="31" t="str">
        <f t="shared" si="43"/>
        <v>EPA_AMBA</v>
      </c>
      <c r="Y1363" s="35">
        <v>0.223</v>
      </c>
      <c r="Z1363" s="8">
        <f>IFERROR(IFERROR(VLOOKUP(G1363,'IVSET-Escuelas'!A:F,4,FALSE),VLOOKUP(M1363,'IVSET-Fines'!F:L,7,FALSE)),"-")</f>
        <v>0.30406585335731512</v>
      </c>
    </row>
    <row r="1364" spans="1:26" ht="15" thickBot="1" x14ac:dyDescent="0.4">
      <c r="A1364" s="3" t="s">
        <v>2916</v>
      </c>
      <c r="B1364" s="3" t="s">
        <v>1257</v>
      </c>
      <c r="C1364" s="3" t="s">
        <v>2237</v>
      </c>
      <c r="D1364" s="3" t="s">
        <v>2238</v>
      </c>
      <c r="E1364" s="3">
        <v>612307</v>
      </c>
      <c r="F1364" s="3">
        <v>0</v>
      </c>
      <c r="G1364" s="3" t="s">
        <v>2253</v>
      </c>
      <c r="H1364" s="3" t="s">
        <v>20</v>
      </c>
      <c r="I1364" s="4" t="s">
        <v>110</v>
      </c>
      <c r="J1364" s="4" t="s">
        <v>21</v>
      </c>
      <c r="K1364" s="4"/>
      <c r="L1364" s="4" t="s">
        <v>2259</v>
      </c>
      <c r="M1364" s="4"/>
      <c r="N1364" s="4" t="s">
        <v>22</v>
      </c>
      <c r="O1364" s="4" t="s">
        <v>23</v>
      </c>
      <c r="P1364" s="4" t="s">
        <v>27</v>
      </c>
      <c r="Q1364" s="4" t="s">
        <v>28</v>
      </c>
      <c r="R1364" s="21">
        <v>41</v>
      </c>
      <c r="S1364" s="22">
        <v>4</v>
      </c>
      <c r="T1364" s="32">
        <v>1</v>
      </c>
      <c r="V1364" t="s">
        <v>2912</v>
      </c>
      <c r="W1364" t="str">
        <f t="shared" si="42"/>
        <v>AMBA</v>
      </c>
      <c r="X1364" s="31" t="str">
        <f t="shared" si="43"/>
        <v>EPA_AMBA</v>
      </c>
      <c r="Y1364" s="35">
        <v>0.22500000000000001</v>
      </c>
      <c r="Z1364" s="8">
        <f>IFERROR(IFERROR(VLOOKUP(G1364,'IVSET-Escuelas'!A:F,4,FALSE),VLOOKUP(M1364,'IVSET-Fines'!F:L,7,FALSE)),"-")</f>
        <v>0.54014968872070313</v>
      </c>
    </row>
    <row r="1365" spans="1:26" ht="15" thickBot="1" x14ac:dyDescent="0.4">
      <c r="A1365" s="5" t="s">
        <v>2916</v>
      </c>
      <c r="B1365" s="5" t="s">
        <v>817</v>
      </c>
      <c r="C1365" s="5" t="s">
        <v>2080</v>
      </c>
      <c r="D1365" s="5" t="s">
        <v>2081</v>
      </c>
      <c r="E1365" s="5">
        <v>602059</v>
      </c>
      <c r="F1365" s="5">
        <v>0</v>
      </c>
      <c r="G1365" s="5" t="s">
        <v>2085</v>
      </c>
      <c r="H1365" s="5" t="s">
        <v>20</v>
      </c>
      <c r="I1365" s="6" t="s">
        <v>110</v>
      </c>
      <c r="J1365" s="6" t="s">
        <v>21</v>
      </c>
      <c r="K1365" s="6"/>
      <c r="L1365" s="6" t="s">
        <v>2136</v>
      </c>
      <c r="M1365" s="6"/>
      <c r="N1365" s="6" t="s">
        <v>22</v>
      </c>
      <c r="O1365" s="6" t="s">
        <v>23</v>
      </c>
      <c r="P1365" s="6" t="s">
        <v>27</v>
      </c>
      <c r="Q1365" s="6" t="s">
        <v>28</v>
      </c>
      <c r="R1365" s="19">
        <v>70</v>
      </c>
      <c r="S1365" s="20">
        <v>7</v>
      </c>
      <c r="T1365" s="32">
        <v>1</v>
      </c>
      <c r="V1365" t="s">
        <v>2912</v>
      </c>
      <c r="W1365" t="str">
        <f t="shared" si="42"/>
        <v>AMBA</v>
      </c>
      <c r="X1365" s="31" t="str">
        <f t="shared" si="43"/>
        <v>EPA_AMBA</v>
      </c>
      <c r="Y1365" s="35">
        <v>0.22600000000000001</v>
      </c>
      <c r="Z1365" s="8">
        <f>IFERROR(IFERROR(VLOOKUP(G1365,'IVSET-Escuelas'!A:F,4,FALSE),VLOOKUP(M1365,'IVSET-Fines'!F:L,7,FALSE)),"-")</f>
        <v>0.94241213798522949</v>
      </c>
    </row>
    <row r="1366" spans="1:26" ht="15" thickBot="1" x14ac:dyDescent="0.4">
      <c r="A1366" s="3" t="s">
        <v>2916</v>
      </c>
      <c r="B1366" s="3" t="s">
        <v>356</v>
      </c>
      <c r="C1366" s="3" t="s">
        <v>805</v>
      </c>
      <c r="D1366" s="3" t="s">
        <v>2500</v>
      </c>
      <c r="E1366" s="3">
        <v>607663</v>
      </c>
      <c r="F1366" s="3">
        <v>0</v>
      </c>
      <c r="G1366" s="3" t="s">
        <v>2515</v>
      </c>
      <c r="H1366" s="3" t="s">
        <v>20</v>
      </c>
      <c r="I1366" s="4" t="s">
        <v>110</v>
      </c>
      <c r="J1366" s="4" t="s">
        <v>21</v>
      </c>
      <c r="K1366" s="4"/>
      <c r="L1366" s="4" t="s">
        <v>1117</v>
      </c>
      <c r="M1366" s="4"/>
      <c r="N1366" s="4" t="s">
        <v>22</v>
      </c>
      <c r="O1366" s="4" t="s">
        <v>23</v>
      </c>
      <c r="P1366" s="4" t="s">
        <v>27</v>
      </c>
      <c r="Q1366" s="4" t="s">
        <v>28</v>
      </c>
      <c r="R1366" s="21">
        <v>82</v>
      </c>
      <c r="S1366" s="22">
        <v>7</v>
      </c>
      <c r="T1366" s="32">
        <v>1</v>
      </c>
      <c r="V1366" t="s">
        <v>2912</v>
      </c>
      <c r="W1366" t="str">
        <f t="shared" si="42"/>
        <v>AMBA</v>
      </c>
      <c r="X1366" s="31" t="str">
        <f t="shared" si="43"/>
        <v>EPA_AMBA</v>
      </c>
      <c r="Y1366" s="35">
        <v>0.22800000000000001</v>
      </c>
      <c r="Z1366" s="8">
        <f>IFERROR(IFERROR(VLOOKUP(G1366,'IVSET-Escuelas'!A:F,4,FALSE),VLOOKUP(M1366,'IVSET-Fines'!F:L,7,FALSE)),"-")</f>
        <v>0.69063407182693481</v>
      </c>
    </row>
    <row r="1367" spans="1:26" ht="15" thickBot="1" x14ac:dyDescent="0.4">
      <c r="A1367" s="3" t="s">
        <v>2916</v>
      </c>
      <c r="B1367" s="3" t="s">
        <v>1532</v>
      </c>
      <c r="C1367" s="3" t="s">
        <v>1530</v>
      </c>
      <c r="D1367" s="3" t="s">
        <v>1531</v>
      </c>
      <c r="E1367" s="3">
        <v>612436</v>
      </c>
      <c r="F1367" s="3">
        <v>0</v>
      </c>
      <c r="G1367" s="3" t="s">
        <v>1566</v>
      </c>
      <c r="H1367" s="3" t="s">
        <v>20</v>
      </c>
      <c r="I1367" s="4" t="s">
        <v>110</v>
      </c>
      <c r="J1367" s="4" t="s">
        <v>21</v>
      </c>
      <c r="K1367" s="4"/>
      <c r="L1367" s="4" t="s">
        <v>1668</v>
      </c>
      <c r="M1367" s="4"/>
      <c r="N1367" s="4" t="s">
        <v>22</v>
      </c>
      <c r="O1367" s="4" t="s">
        <v>23</v>
      </c>
      <c r="P1367" s="4" t="s">
        <v>27</v>
      </c>
      <c r="Q1367" s="4" t="s">
        <v>28</v>
      </c>
      <c r="R1367" s="21">
        <v>200</v>
      </c>
      <c r="S1367" s="22">
        <v>11</v>
      </c>
      <c r="T1367" s="32">
        <v>1</v>
      </c>
      <c r="V1367" t="s">
        <v>2912</v>
      </c>
      <c r="W1367" t="str">
        <f t="shared" si="42"/>
        <v>AMBA</v>
      </c>
      <c r="X1367" s="31" t="str">
        <f t="shared" si="43"/>
        <v>EPA_AMBA</v>
      </c>
      <c r="Y1367" s="35">
        <v>0.245</v>
      </c>
      <c r="Z1367" s="8">
        <f>IFERROR(IFERROR(VLOOKUP(G1367,'IVSET-Escuelas'!A:F,4,FALSE),VLOOKUP(M1367,'IVSET-Fines'!F:L,7,FALSE)),"-")</f>
        <v>0.62703537940979004</v>
      </c>
    </row>
    <row r="1368" spans="1:26" ht="15" thickBot="1" x14ac:dyDescent="0.4">
      <c r="A1368" s="5" t="s">
        <v>2916</v>
      </c>
      <c r="B1368" s="5" t="s">
        <v>1257</v>
      </c>
      <c r="C1368" s="5" t="s">
        <v>2237</v>
      </c>
      <c r="D1368" s="5" t="s">
        <v>2238</v>
      </c>
      <c r="E1368" s="5">
        <v>613668</v>
      </c>
      <c r="F1368" s="5">
        <v>0</v>
      </c>
      <c r="G1368" s="5" t="s">
        <v>2261</v>
      </c>
      <c r="H1368" s="5" t="s">
        <v>20</v>
      </c>
      <c r="I1368" s="6" t="s">
        <v>110</v>
      </c>
      <c r="J1368" s="6" t="s">
        <v>21</v>
      </c>
      <c r="K1368" s="6"/>
      <c r="L1368" s="6" t="s">
        <v>2262</v>
      </c>
      <c r="M1368" s="6"/>
      <c r="N1368" s="6" t="s">
        <v>22</v>
      </c>
      <c r="O1368" s="6" t="s">
        <v>23</v>
      </c>
      <c r="P1368" s="6" t="s">
        <v>27</v>
      </c>
      <c r="Q1368" s="6" t="s">
        <v>28</v>
      </c>
      <c r="R1368" s="19">
        <v>48</v>
      </c>
      <c r="S1368" s="20">
        <v>4</v>
      </c>
      <c r="T1368" s="32">
        <v>1</v>
      </c>
      <c r="V1368" t="s">
        <v>2912</v>
      </c>
      <c r="W1368" t="str">
        <f t="shared" si="42"/>
        <v>AMBA</v>
      </c>
      <c r="X1368" s="31" t="str">
        <f t="shared" si="43"/>
        <v>EPA_AMBA</v>
      </c>
      <c r="Y1368" s="35">
        <v>0.245</v>
      </c>
      <c r="Z1368" s="8">
        <f>IFERROR(IFERROR(VLOOKUP(G1368,'IVSET-Escuelas'!A:F,4,FALSE),VLOOKUP(M1368,'IVSET-Fines'!F:L,7,FALSE)),"-")</f>
        <v>0.44816672801971441</v>
      </c>
    </row>
    <row r="1369" spans="1:26" ht="15" thickBot="1" x14ac:dyDescent="0.4">
      <c r="A1369" s="5" t="s">
        <v>2916</v>
      </c>
      <c r="B1369" s="5" t="s">
        <v>817</v>
      </c>
      <c r="C1369" s="5" t="s">
        <v>815</v>
      </c>
      <c r="D1369" s="5" t="s">
        <v>816</v>
      </c>
      <c r="E1369" s="5">
        <v>611427</v>
      </c>
      <c r="F1369" s="5">
        <v>0</v>
      </c>
      <c r="G1369" s="5" t="s">
        <v>848</v>
      </c>
      <c r="H1369" s="5" t="s">
        <v>20</v>
      </c>
      <c r="I1369" s="6" t="s">
        <v>110</v>
      </c>
      <c r="J1369" s="6" t="s">
        <v>21</v>
      </c>
      <c r="K1369" s="6"/>
      <c r="L1369" s="6" t="s">
        <v>849</v>
      </c>
      <c r="M1369" s="6"/>
      <c r="N1369" s="6" t="s">
        <v>22</v>
      </c>
      <c r="O1369" s="6" t="s">
        <v>23</v>
      </c>
      <c r="P1369" s="6" t="s">
        <v>27</v>
      </c>
      <c r="Q1369" s="6" t="s">
        <v>28</v>
      </c>
      <c r="R1369" s="19">
        <v>223</v>
      </c>
      <c r="S1369" s="20">
        <v>18</v>
      </c>
      <c r="T1369" s="32">
        <v>1</v>
      </c>
      <c r="V1369" t="s">
        <v>2912</v>
      </c>
      <c r="W1369" t="str">
        <f t="shared" si="42"/>
        <v>AMBA</v>
      </c>
      <c r="X1369" s="31" t="str">
        <f t="shared" si="43"/>
        <v>EPA_AMBA</v>
      </c>
      <c r="Y1369" s="35">
        <v>0.255</v>
      </c>
      <c r="Z1369" s="8">
        <f>IFERROR(IFERROR(VLOOKUP(G1369,'IVSET-Escuelas'!A:F,4,FALSE),VLOOKUP(M1369,'IVSET-Fines'!F:L,7,FALSE)),"-")</f>
        <v>0.75221025943756104</v>
      </c>
    </row>
    <row r="1370" spans="1:26" ht="15" thickBot="1" x14ac:dyDescent="0.4">
      <c r="A1370" s="5" t="s">
        <v>2916</v>
      </c>
      <c r="B1370" s="5" t="s">
        <v>257</v>
      </c>
      <c r="C1370" s="5" t="s">
        <v>254</v>
      </c>
      <c r="D1370" s="5" t="s">
        <v>256</v>
      </c>
      <c r="E1370" s="5">
        <v>613277</v>
      </c>
      <c r="F1370" s="5">
        <v>0</v>
      </c>
      <c r="G1370" s="5" t="s">
        <v>295</v>
      </c>
      <c r="H1370" s="5" t="s">
        <v>20</v>
      </c>
      <c r="I1370" s="6" t="s">
        <v>110</v>
      </c>
      <c r="J1370" s="6" t="s">
        <v>21</v>
      </c>
      <c r="K1370" s="6"/>
      <c r="L1370" s="6" t="s">
        <v>318</v>
      </c>
      <c r="M1370" s="6"/>
      <c r="N1370" s="6" t="s">
        <v>22</v>
      </c>
      <c r="O1370" s="6" t="s">
        <v>23</v>
      </c>
      <c r="P1370" s="6" t="s">
        <v>27</v>
      </c>
      <c r="Q1370" s="6" t="s">
        <v>28</v>
      </c>
      <c r="R1370" s="19">
        <v>93</v>
      </c>
      <c r="S1370" s="20">
        <v>6</v>
      </c>
      <c r="T1370" s="32">
        <v>1</v>
      </c>
      <c r="V1370" t="s">
        <v>2912</v>
      </c>
      <c r="W1370" t="str">
        <f t="shared" si="42"/>
        <v>AMBA</v>
      </c>
      <c r="X1370" s="31" t="str">
        <f t="shared" si="43"/>
        <v>EPA_AMBA</v>
      </c>
      <c r="Y1370" s="35">
        <v>0.25600000000000001</v>
      </c>
      <c r="Z1370" s="8">
        <f>IFERROR(IFERROR(VLOOKUP(G1370,'IVSET-Escuelas'!A:F,4,FALSE),VLOOKUP(M1370,'IVSET-Fines'!F:L,7,FALSE)),"-")</f>
        <v>0.3580373227596283</v>
      </c>
    </row>
    <row r="1371" spans="1:26" ht="15" thickBot="1" x14ac:dyDescent="0.4">
      <c r="A1371" s="3" t="s">
        <v>2916</v>
      </c>
      <c r="B1371" s="3" t="s">
        <v>817</v>
      </c>
      <c r="C1371" s="3" t="s">
        <v>600</v>
      </c>
      <c r="D1371" s="3" t="s">
        <v>2661</v>
      </c>
      <c r="E1371" s="3">
        <v>624589</v>
      </c>
      <c r="F1371" s="3">
        <v>0</v>
      </c>
      <c r="G1371" s="3" t="s">
        <v>2697</v>
      </c>
      <c r="H1371" s="3" t="s">
        <v>20</v>
      </c>
      <c r="I1371" s="4" t="s">
        <v>110</v>
      </c>
      <c r="J1371" s="4" t="s">
        <v>21</v>
      </c>
      <c r="K1371" s="4"/>
      <c r="L1371" s="4" t="s">
        <v>2698</v>
      </c>
      <c r="M1371" s="4"/>
      <c r="N1371" s="4" t="s">
        <v>22</v>
      </c>
      <c r="O1371" s="4" t="s">
        <v>23</v>
      </c>
      <c r="P1371" s="4" t="s">
        <v>27</v>
      </c>
      <c r="Q1371" s="4" t="s">
        <v>28</v>
      </c>
      <c r="R1371" s="21">
        <v>72</v>
      </c>
      <c r="S1371" s="22">
        <v>6</v>
      </c>
      <c r="T1371" s="32">
        <v>1</v>
      </c>
      <c r="V1371" t="s">
        <v>2912</v>
      </c>
      <c r="W1371" t="str">
        <f t="shared" si="42"/>
        <v>AMBA</v>
      </c>
      <c r="X1371" s="31" t="str">
        <f t="shared" si="43"/>
        <v>EPA_AMBA</v>
      </c>
      <c r="Y1371" s="35">
        <v>0.27200000000000002</v>
      </c>
      <c r="Z1371" s="8">
        <f>IFERROR(IFERROR(VLOOKUP(G1371,'IVSET-Escuelas'!A:F,4,FALSE),VLOOKUP(M1371,'IVSET-Fines'!F:L,7,FALSE)),"-")</f>
        <v>0.52306616306304932</v>
      </c>
    </row>
    <row r="1372" spans="1:26" ht="15" thickBot="1" x14ac:dyDescent="0.4">
      <c r="A1372" s="3" t="s">
        <v>2916</v>
      </c>
      <c r="B1372" s="3" t="s">
        <v>1860</v>
      </c>
      <c r="C1372" s="3" t="s">
        <v>1858</v>
      </c>
      <c r="D1372" s="3" t="s">
        <v>1859</v>
      </c>
      <c r="E1372" s="3">
        <v>603278</v>
      </c>
      <c r="F1372" s="3">
        <v>0</v>
      </c>
      <c r="G1372" s="3" t="s">
        <v>1878</v>
      </c>
      <c r="H1372" s="3" t="s">
        <v>20</v>
      </c>
      <c r="I1372" s="4" t="s">
        <v>110</v>
      </c>
      <c r="J1372" s="4" t="s">
        <v>21</v>
      </c>
      <c r="K1372" s="4"/>
      <c r="L1372" s="4" t="s">
        <v>796</v>
      </c>
      <c r="M1372" s="4"/>
      <c r="N1372" s="4" t="s">
        <v>22</v>
      </c>
      <c r="O1372" s="4" t="s">
        <v>23</v>
      </c>
      <c r="P1372" s="4" t="s">
        <v>27</v>
      </c>
      <c r="Q1372" s="4" t="s">
        <v>28</v>
      </c>
      <c r="R1372" s="21">
        <v>324</v>
      </c>
      <c r="S1372" s="22">
        <v>15</v>
      </c>
      <c r="T1372" s="32">
        <v>1</v>
      </c>
      <c r="V1372" t="s">
        <v>2912</v>
      </c>
      <c r="W1372" t="str">
        <f t="shared" si="42"/>
        <v>AMBA</v>
      </c>
      <c r="X1372" s="31" t="str">
        <f t="shared" si="43"/>
        <v>EPA_AMBA</v>
      </c>
      <c r="Y1372" s="35">
        <v>0.28000000000000003</v>
      </c>
      <c r="Z1372" s="8">
        <f>IFERROR(IFERROR(VLOOKUP(G1372,'IVSET-Escuelas'!A:F,4,FALSE),VLOOKUP(M1372,'IVSET-Fines'!F:L,7,FALSE)),"-")</f>
        <v>0.32460519671440119</v>
      </c>
    </row>
    <row r="1373" spans="1:26" ht="15" thickBot="1" x14ac:dyDescent="0.4">
      <c r="A1373" s="5" t="s">
        <v>2916</v>
      </c>
      <c r="B1373" s="5" t="s">
        <v>1860</v>
      </c>
      <c r="C1373" s="5" t="s">
        <v>875</v>
      </c>
      <c r="D1373" s="5" t="s">
        <v>2816</v>
      </c>
      <c r="E1373" s="5">
        <v>611665</v>
      </c>
      <c r="F1373" s="5">
        <v>0</v>
      </c>
      <c r="G1373" s="5" t="s">
        <v>2821</v>
      </c>
      <c r="H1373" s="5" t="s">
        <v>20</v>
      </c>
      <c r="I1373" s="6" t="s">
        <v>110</v>
      </c>
      <c r="J1373" s="6" t="s">
        <v>21</v>
      </c>
      <c r="K1373" s="6"/>
      <c r="L1373" s="6" t="s">
        <v>2822</v>
      </c>
      <c r="M1373" s="6"/>
      <c r="N1373" s="6" t="s">
        <v>22</v>
      </c>
      <c r="O1373" s="6" t="s">
        <v>23</v>
      </c>
      <c r="P1373" s="6" t="s">
        <v>27</v>
      </c>
      <c r="Q1373" s="6" t="s">
        <v>28</v>
      </c>
      <c r="R1373" s="19">
        <v>207</v>
      </c>
      <c r="S1373" s="20">
        <v>16</v>
      </c>
      <c r="T1373" s="32">
        <v>1</v>
      </c>
      <c r="V1373" t="s">
        <v>2912</v>
      </c>
      <c r="W1373" t="str">
        <f t="shared" si="42"/>
        <v>AMBA</v>
      </c>
      <c r="X1373" s="31" t="str">
        <f t="shared" si="43"/>
        <v>EPA_AMBA</v>
      </c>
      <c r="Y1373" s="35">
        <v>0.28199999999999997</v>
      </c>
      <c r="Z1373" s="8">
        <f>IFERROR(IFERROR(VLOOKUP(G1373,'IVSET-Escuelas'!A:F,4,FALSE),VLOOKUP(M1373,'IVSET-Fines'!F:L,7,FALSE)),"-")</f>
        <v>0.41422614455223078</v>
      </c>
    </row>
    <row r="1374" spans="1:26" ht="15" thickBot="1" x14ac:dyDescent="0.4">
      <c r="A1374" s="3" t="s">
        <v>2916</v>
      </c>
      <c r="B1374" s="3" t="s">
        <v>257</v>
      </c>
      <c r="C1374" s="3" t="s">
        <v>254</v>
      </c>
      <c r="D1374" s="3" t="s">
        <v>256</v>
      </c>
      <c r="E1374" s="3">
        <v>601816</v>
      </c>
      <c r="F1374" s="3">
        <v>0</v>
      </c>
      <c r="G1374" s="3" t="s">
        <v>259</v>
      </c>
      <c r="H1374" s="3" t="s">
        <v>20</v>
      </c>
      <c r="I1374" s="4" t="s">
        <v>110</v>
      </c>
      <c r="J1374" s="4" t="s">
        <v>21</v>
      </c>
      <c r="K1374" s="4"/>
      <c r="L1374" s="4" t="s">
        <v>319</v>
      </c>
      <c r="M1374" s="4"/>
      <c r="N1374" s="4" t="s">
        <v>22</v>
      </c>
      <c r="O1374" s="4" t="s">
        <v>23</v>
      </c>
      <c r="P1374" s="4" t="s">
        <v>27</v>
      </c>
      <c r="Q1374" s="4" t="s">
        <v>28</v>
      </c>
      <c r="R1374" s="21">
        <v>53</v>
      </c>
      <c r="S1374" s="22">
        <v>3</v>
      </c>
      <c r="T1374" s="32">
        <v>1</v>
      </c>
      <c r="V1374" t="s">
        <v>2912</v>
      </c>
      <c r="W1374" t="str">
        <f t="shared" si="42"/>
        <v>AMBA</v>
      </c>
      <c r="X1374" s="31" t="str">
        <f t="shared" si="43"/>
        <v>EPA_AMBA</v>
      </c>
      <c r="Y1374" s="35">
        <v>0.28299999999999997</v>
      </c>
      <c r="Z1374" s="8">
        <f>IFERROR(IFERROR(VLOOKUP(G1374,'IVSET-Escuelas'!A:F,4,FALSE),VLOOKUP(M1374,'IVSET-Fines'!F:L,7,FALSE)),"-")</f>
        <v>0.59763222932815552</v>
      </c>
    </row>
    <row r="1375" spans="1:26" ht="15" thickBot="1" x14ac:dyDescent="0.4">
      <c r="A1375" s="5" t="s">
        <v>2916</v>
      </c>
      <c r="B1375" s="5" t="s">
        <v>257</v>
      </c>
      <c r="C1375" s="5" t="s">
        <v>772</v>
      </c>
      <c r="D1375" s="5" t="s">
        <v>773</v>
      </c>
      <c r="E1375" s="5">
        <v>602617</v>
      </c>
      <c r="F1375" s="5">
        <v>0</v>
      </c>
      <c r="G1375" s="5" t="s">
        <v>780</v>
      </c>
      <c r="H1375" s="5" t="s">
        <v>20</v>
      </c>
      <c r="I1375" s="6" t="s">
        <v>110</v>
      </c>
      <c r="J1375" s="6" t="s">
        <v>21</v>
      </c>
      <c r="K1375" s="6"/>
      <c r="L1375" s="6" t="s">
        <v>391</v>
      </c>
      <c r="M1375" s="6"/>
      <c r="N1375" s="6" t="s">
        <v>22</v>
      </c>
      <c r="O1375" s="6" t="s">
        <v>23</v>
      </c>
      <c r="P1375" s="6" t="s">
        <v>27</v>
      </c>
      <c r="Q1375" s="6" t="s">
        <v>28</v>
      </c>
      <c r="R1375" s="19">
        <v>60</v>
      </c>
      <c r="S1375" s="20">
        <v>8</v>
      </c>
      <c r="T1375" s="32">
        <v>1</v>
      </c>
      <c r="V1375" t="s">
        <v>2912</v>
      </c>
      <c r="W1375" t="str">
        <f t="shared" si="42"/>
        <v>AMBA</v>
      </c>
      <c r="X1375" s="31" t="str">
        <f t="shared" si="43"/>
        <v>EPA_AMBA</v>
      </c>
      <c r="Y1375" s="35">
        <v>0.28799999999999998</v>
      </c>
      <c r="Z1375" s="8">
        <f>IFERROR(IFERROR(VLOOKUP(G1375,'IVSET-Escuelas'!A:F,4,FALSE),VLOOKUP(M1375,'IVSET-Fines'!F:L,7,FALSE)),"-")</f>
        <v>0.70897418260574341</v>
      </c>
    </row>
    <row r="1376" spans="1:26" ht="15" thickBot="1" x14ac:dyDescent="0.4">
      <c r="A1376" s="3" t="s">
        <v>2916</v>
      </c>
      <c r="B1376" s="3" t="s">
        <v>257</v>
      </c>
      <c r="C1376" s="3" t="s">
        <v>253</v>
      </c>
      <c r="D1376" s="3" t="s">
        <v>2759</v>
      </c>
      <c r="E1376" s="3">
        <v>609576</v>
      </c>
      <c r="F1376" s="3">
        <v>0</v>
      </c>
      <c r="G1376" s="3" t="s">
        <v>2761</v>
      </c>
      <c r="H1376" s="3" t="s">
        <v>20</v>
      </c>
      <c r="I1376" s="4" t="s">
        <v>110</v>
      </c>
      <c r="J1376" s="4" t="s">
        <v>21</v>
      </c>
      <c r="K1376" s="4"/>
      <c r="L1376" s="4" t="s">
        <v>111</v>
      </c>
      <c r="M1376" s="4"/>
      <c r="N1376" s="4" t="s">
        <v>22</v>
      </c>
      <c r="O1376" s="4" t="s">
        <v>23</v>
      </c>
      <c r="P1376" s="4" t="s">
        <v>27</v>
      </c>
      <c r="Q1376" s="4" t="s">
        <v>28</v>
      </c>
      <c r="R1376" s="21">
        <v>100</v>
      </c>
      <c r="S1376" s="22">
        <v>6</v>
      </c>
      <c r="T1376" s="32">
        <v>1</v>
      </c>
      <c r="V1376" t="s">
        <v>2912</v>
      </c>
      <c r="W1376" t="str">
        <f t="shared" si="42"/>
        <v>AMBA</v>
      </c>
      <c r="X1376" s="31" t="str">
        <f t="shared" si="43"/>
        <v>EPA_AMBA</v>
      </c>
      <c r="Y1376" s="35">
        <v>0.29599999999999999</v>
      </c>
      <c r="Z1376" s="8">
        <f>IFERROR(IFERROR(VLOOKUP(G1376,'IVSET-Escuelas'!A:F,4,FALSE),VLOOKUP(M1376,'IVSET-Fines'!F:L,7,FALSE)),"-")</f>
        <v>0.64330679178237915</v>
      </c>
    </row>
    <row r="1377" spans="1:26" ht="15" thickBot="1" x14ac:dyDescent="0.4">
      <c r="A1377" s="3" t="s">
        <v>2916</v>
      </c>
      <c r="B1377" s="3" t="s">
        <v>19</v>
      </c>
      <c r="C1377" s="3" t="s">
        <v>17</v>
      </c>
      <c r="D1377" s="3" t="s">
        <v>18</v>
      </c>
      <c r="E1377" s="3">
        <v>602888</v>
      </c>
      <c r="F1377" s="3">
        <v>0</v>
      </c>
      <c r="G1377" s="3" t="s">
        <v>112</v>
      </c>
      <c r="H1377" s="3" t="s">
        <v>20</v>
      </c>
      <c r="I1377" s="4" t="s">
        <v>110</v>
      </c>
      <c r="J1377" s="4" t="s">
        <v>21</v>
      </c>
      <c r="K1377" s="4"/>
      <c r="L1377" s="4" t="s">
        <v>113</v>
      </c>
      <c r="M1377" s="4"/>
      <c r="N1377" s="4" t="s">
        <v>22</v>
      </c>
      <c r="O1377" s="4" t="s">
        <v>23</v>
      </c>
      <c r="P1377" s="4" t="s">
        <v>27</v>
      </c>
      <c r="Q1377" s="4" t="s">
        <v>28</v>
      </c>
      <c r="R1377" s="21">
        <v>173</v>
      </c>
      <c r="S1377" s="22">
        <v>12</v>
      </c>
      <c r="T1377" s="32">
        <v>1</v>
      </c>
      <c r="V1377" t="s">
        <v>2912</v>
      </c>
      <c r="W1377" t="str">
        <f t="shared" si="42"/>
        <v>AMBA</v>
      </c>
      <c r="X1377" s="31" t="str">
        <f t="shared" si="43"/>
        <v>EPA_AMBA</v>
      </c>
      <c r="Y1377" s="35">
        <v>0.29899999999999999</v>
      </c>
      <c r="Z1377" s="8">
        <f>IFERROR(IFERROR(VLOOKUP(G1377,'IVSET-Escuelas'!A:F,4,FALSE),VLOOKUP(M1377,'IVSET-Fines'!F:L,7,FALSE)),"-")</f>
        <v>0.53461331129074097</v>
      </c>
    </row>
    <row r="1378" spans="1:26" ht="15" thickBot="1" x14ac:dyDescent="0.4">
      <c r="A1378" s="3" t="s">
        <v>2916</v>
      </c>
      <c r="B1378" s="3" t="s">
        <v>356</v>
      </c>
      <c r="C1378" s="3" t="s">
        <v>805</v>
      </c>
      <c r="D1378" s="3" t="s">
        <v>2500</v>
      </c>
      <c r="E1378" s="3">
        <v>611346</v>
      </c>
      <c r="F1378" s="3">
        <v>0</v>
      </c>
      <c r="G1378" s="3" t="s">
        <v>2506</v>
      </c>
      <c r="H1378" s="3" t="s">
        <v>20</v>
      </c>
      <c r="I1378" s="4" t="s">
        <v>110</v>
      </c>
      <c r="J1378" s="4" t="s">
        <v>21</v>
      </c>
      <c r="K1378" s="4"/>
      <c r="L1378" s="4" t="s">
        <v>396</v>
      </c>
      <c r="M1378" s="4"/>
      <c r="N1378" s="4" t="s">
        <v>22</v>
      </c>
      <c r="O1378" s="4" t="s">
        <v>23</v>
      </c>
      <c r="P1378" s="4" t="s">
        <v>27</v>
      </c>
      <c r="Q1378" s="4" t="s">
        <v>28</v>
      </c>
      <c r="R1378" s="21">
        <v>104</v>
      </c>
      <c r="S1378" s="22">
        <v>6</v>
      </c>
      <c r="T1378" s="32">
        <v>1</v>
      </c>
      <c r="V1378" t="s">
        <v>2912</v>
      </c>
      <c r="W1378" t="str">
        <f t="shared" si="42"/>
        <v>AMBA</v>
      </c>
      <c r="X1378" s="31" t="str">
        <f t="shared" si="43"/>
        <v>EPA_AMBA</v>
      </c>
      <c r="Y1378" s="35">
        <v>0.30299999999999999</v>
      </c>
      <c r="Z1378" s="8">
        <f>IFERROR(IFERROR(VLOOKUP(G1378,'IVSET-Escuelas'!A:F,4,FALSE),VLOOKUP(M1378,'IVSET-Fines'!F:L,7,FALSE)),"-")</f>
        <v>0.16227191686630249</v>
      </c>
    </row>
    <row r="1379" spans="1:26" ht="15" thickBot="1" x14ac:dyDescent="0.4">
      <c r="A1379" s="5" t="s">
        <v>2916</v>
      </c>
      <c r="B1379" s="5" t="s">
        <v>19</v>
      </c>
      <c r="C1379" s="5" t="s">
        <v>17</v>
      </c>
      <c r="D1379" s="5" t="s">
        <v>18</v>
      </c>
      <c r="E1379" s="5">
        <v>611389</v>
      </c>
      <c r="F1379" s="5">
        <v>0</v>
      </c>
      <c r="G1379" s="5" t="s">
        <v>62</v>
      </c>
      <c r="H1379" s="5" t="s">
        <v>20</v>
      </c>
      <c r="I1379" s="6" t="s">
        <v>110</v>
      </c>
      <c r="J1379" s="6" t="s">
        <v>21</v>
      </c>
      <c r="K1379" s="6"/>
      <c r="L1379" s="6" t="s">
        <v>114</v>
      </c>
      <c r="M1379" s="6"/>
      <c r="N1379" s="6" t="s">
        <v>22</v>
      </c>
      <c r="O1379" s="6" t="s">
        <v>23</v>
      </c>
      <c r="P1379" s="6" t="s">
        <v>27</v>
      </c>
      <c r="Q1379" s="6" t="s">
        <v>28</v>
      </c>
      <c r="R1379" s="19">
        <v>87</v>
      </c>
      <c r="S1379" s="20">
        <v>8</v>
      </c>
      <c r="T1379" s="32">
        <v>1</v>
      </c>
      <c r="V1379" t="s">
        <v>2912</v>
      </c>
      <c r="W1379" t="str">
        <f t="shared" si="42"/>
        <v>AMBA</v>
      </c>
      <c r="X1379" s="31" t="str">
        <f t="shared" si="43"/>
        <v>EPA_AMBA</v>
      </c>
      <c r="Y1379" s="35">
        <v>0.32100000000000001</v>
      </c>
      <c r="Z1379" s="8">
        <f>IFERROR(IFERROR(VLOOKUP(G1379,'IVSET-Escuelas'!A:F,4,FALSE),VLOOKUP(M1379,'IVSET-Fines'!F:L,7,FALSE)),"-")</f>
        <v>0.32271906733512878</v>
      </c>
    </row>
    <row r="1380" spans="1:26" ht="15" thickBot="1" x14ac:dyDescent="0.4">
      <c r="A1380" s="5" t="s">
        <v>2916</v>
      </c>
      <c r="B1380" s="5" t="s">
        <v>1532</v>
      </c>
      <c r="C1380" s="5" t="s">
        <v>1530</v>
      </c>
      <c r="D1380" s="5" t="s">
        <v>1531</v>
      </c>
      <c r="E1380" s="5">
        <v>608696</v>
      </c>
      <c r="F1380" s="5">
        <v>0</v>
      </c>
      <c r="G1380" s="5" t="s">
        <v>1615</v>
      </c>
      <c r="H1380" s="5" t="s">
        <v>20</v>
      </c>
      <c r="I1380" s="6" t="s">
        <v>110</v>
      </c>
      <c r="J1380" s="6" t="s">
        <v>21</v>
      </c>
      <c r="K1380" s="6"/>
      <c r="L1380" s="6" t="s">
        <v>1661</v>
      </c>
      <c r="M1380" s="6"/>
      <c r="N1380" s="6" t="s">
        <v>22</v>
      </c>
      <c r="O1380" s="6" t="s">
        <v>23</v>
      </c>
      <c r="P1380" s="6" t="s">
        <v>27</v>
      </c>
      <c r="Q1380" s="6" t="s">
        <v>28</v>
      </c>
      <c r="R1380" s="19">
        <v>80</v>
      </c>
      <c r="S1380" s="20">
        <v>6</v>
      </c>
      <c r="T1380" s="32">
        <v>1</v>
      </c>
      <c r="V1380" t="s">
        <v>2912</v>
      </c>
      <c r="W1380" t="str">
        <f t="shared" si="42"/>
        <v>AMBA</v>
      </c>
      <c r="X1380" s="31" t="str">
        <f t="shared" si="43"/>
        <v>EPA_AMBA</v>
      </c>
      <c r="Y1380" s="35">
        <v>0.32100000000000001</v>
      </c>
      <c r="Z1380" s="8">
        <f>IFERROR(IFERROR(VLOOKUP(G1380,'IVSET-Escuelas'!A:F,4,FALSE),VLOOKUP(M1380,'IVSET-Fines'!F:L,7,FALSE)),"-")</f>
        <v>0.30993953347206121</v>
      </c>
    </row>
    <row r="1381" spans="1:26" ht="15" thickBot="1" x14ac:dyDescent="0.4">
      <c r="A1381" s="3" t="s">
        <v>2916</v>
      </c>
      <c r="B1381" s="3" t="s">
        <v>1257</v>
      </c>
      <c r="C1381" s="3" t="s">
        <v>1255</v>
      </c>
      <c r="D1381" s="3" t="s">
        <v>1256</v>
      </c>
      <c r="E1381" s="3">
        <v>610595</v>
      </c>
      <c r="F1381" s="3">
        <v>0</v>
      </c>
      <c r="G1381" s="3" t="s">
        <v>1284</v>
      </c>
      <c r="H1381" s="3" t="s">
        <v>20</v>
      </c>
      <c r="I1381" s="4" t="s">
        <v>110</v>
      </c>
      <c r="J1381" s="4" t="s">
        <v>21</v>
      </c>
      <c r="K1381" s="4"/>
      <c r="L1381" s="4" t="s">
        <v>1285</v>
      </c>
      <c r="M1381" s="4"/>
      <c r="N1381" s="4" t="s">
        <v>22</v>
      </c>
      <c r="O1381" s="4" t="s">
        <v>23</v>
      </c>
      <c r="P1381" s="4" t="s">
        <v>27</v>
      </c>
      <c r="Q1381" s="4" t="s">
        <v>28</v>
      </c>
      <c r="R1381" s="21">
        <v>108</v>
      </c>
      <c r="S1381" s="22">
        <v>9</v>
      </c>
      <c r="T1381" s="32">
        <v>1</v>
      </c>
      <c r="V1381" t="s">
        <v>2912</v>
      </c>
      <c r="W1381" t="str">
        <f t="shared" si="42"/>
        <v>AMBA</v>
      </c>
      <c r="X1381" s="31" t="str">
        <f t="shared" si="43"/>
        <v>EPA_AMBA</v>
      </c>
      <c r="Y1381" s="35">
        <v>0.32300000000000001</v>
      </c>
      <c r="Z1381" s="8">
        <f>IFERROR(IFERROR(VLOOKUP(G1381,'IVSET-Escuelas'!A:F,4,FALSE),VLOOKUP(M1381,'IVSET-Fines'!F:L,7,FALSE)),"-")</f>
        <v>0.57185250520706177</v>
      </c>
    </row>
    <row r="1382" spans="1:26" ht="15" thickBot="1" x14ac:dyDescent="0.4">
      <c r="A1382" s="5" t="s">
        <v>2916</v>
      </c>
      <c r="B1382" s="5" t="s">
        <v>817</v>
      </c>
      <c r="C1382" s="5" t="s">
        <v>2080</v>
      </c>
      <c r="D1382" s="5" t="s">
        <v>2081</v>
      </c>
      <c r="E1382" s="5">
        <v>613058</v>
      </c>
      <c r="F1382" s="5">
        <v>0</v>
      </c>
      <c r="G1382" s="5" t="s">
        <v>2109</v>
      </c>
      <c r="H1382" s="5" t="s">
        <v>20</v>
      </c>
      <c r="I1382" s="6" t="s">
        <v>110</v>
      </c>
      <c r="J1382" s="6" t="s">
        <v>21</v>
      </c>
      <c r="K1382" s="6"/>
      <c r="L1382" s="6" t="s">
        <v>2132</v>
      </c>
      <c r="M1382" s="6"/>
      <c r="N1382" s="6" t="s">
        <v>22</v>
      </c>
      <c r="O1382" s="6" t="s">
        <v>23</v>
      </c>
      <c r="P1382" s="6" t="s">
        <v>27</v>
      </c>
      <c r="Q1382" s="6" t="s">
        <v>28</v>
      </c>
      <c r="R1382" s="19">
        <v>190</v>
      </c>
      <c r="S1382" s="20">
        <v>12</v>
      </c>
      <c r="T1382" s="32">
        <v>1</v>
      </c>
      <c r="V1382" t="s">
        <v>2912</v>
      </c>
      <c r="W1382" t="str">
        <f t="shared" si="42"/>
        <v>AMBA</v>
      </c>
      <c r="X1382" s="31" t="str">
        <f t="shared" si="43"/>
        <v>EPA_AMBA</v>
      </c>
      <c r="Y1382" s="35">
        <v>0.33900000000000002</v>
      </c>
      <c r="Z1382" s="8">
        <f>IFERROR(IFERROR(VLOOKUP(G1382,'IVSET-Escuelas'!A:F,4,FALSE),VLOOKUP(M1382,'IVSET-Fines'!F:L,7,FALSE)),"-")</f>
        <v>0.21366336941719061</v>
      </c>
    </row>
    <row r="1383" spans="1:26" ht="15" thickBot="1" x14ac:dyDescent="0.4">
      <c r="A1383" s="5" t="s">
        <v>2916</v>
      </c>
      <c r="B1383" s="5" t="s">
        <v>19</v>
      </c>
      <c r="C1383" s="5" t="s">
        <v>252</v>
      </c>
      <c r="D1383" s="5" t="s">
        <v>2566</v>
      </c>
      <c r="E1383" s="5">
        <v>613712</v>
      </c>
      <c r="F1383" s="5">
        <v>0</v>
      </c>
      <c r="G1383" s="5" t="s">
        <v>2569</v>
      </c>
      <c r="H1383" s="5" t="s">
        <v>20</v>
      </c>
      <c r="I1383" s="6" t="s">
        <v>110</v>
      </c>
      <c r="J1383" s="6" t="s">
        <v>21</v>
      </c>
      <c r="K1383" s="6"/>
      <c r="L1383" s="6" t="s">
        <v>2582</v>
      </c>
      <c r="M1383" s="6"/>
      <c r="N1383" s="6" t="s">
        <v>22</v>
      </c>
      <c r="O1383" s="6" t="s">
        <v>23</v>
      </c>
      <c r="P1383" s="6" t="s">
        <v>27</v>
      </c>
      <c r="Q1383" s="6" t="s">
        <v>28</v>
      </c>
      <c r="R1383" s="19">
        <v>87</v>
      </c>
      <c r="S1383" s="20">
        <v>7</v>
      </c>
      <c r="T1383" s="32">
        <v>1</v>
      </c>
      <c r="V1383" t="s">
        <v>2912</v>
      </c>
      <c r="W1383" t="str">
        <f t="shared" si="42"/>
        <v>AMBA</v>
      </c>
      <c r="X1383" s="31" t="str">
        <f t="shared" si="43"/>
        <v>EPA_AMBA</v>
      </c>
      <c r="Y1383" s="35">
        <v>0.34599999999999997</v>
      </c>
      <c r="Z1383" s="8">
        <f>IFERROR(IFERROR(VLOOKUP(G1383,'IVSET-Escuelas'!A:F,4,FALSE),VLOOKUP(M1383,'IVSET-Fines'!F:L,7,FALSE)),"-")</f>
        <v>0.48984703421592712</v>
      </c>
    </row>
    <row r="1384" spans="1:26" ht="15" thickBot="1" x14ac:dyDescent="0.4">
      <c r="A1384" s="5" t="s">
        <v>2916</v>
      </c>
      <c r="B1384" s="5" t="s">
        <v>356</v>
      </c>
      <c r="C1384" s="5" t="s">
        <v>805</v>
      </c>
      <c r="D1384" s="5" t="s">
        <v>2500</v>
      </c>
      <c r="E1384" s="5">
        <v>608243</v>
      </c>
      <c r="F1384" s="5">
        <v>0</v>
      </c>
      <c r="G1384" s="5" t="s">
        <v>2510</v>
      </c>
      <c r="H1384" s="5" t="s">
        <v>20</v>
      </c>
      <c r="I1384" s="6" t="s">
        <v>110</v>
      </c>
      <c r="J1384" s="6" t="s">
        <v>21</v>
      </c>
      <c r="K1384" s="6"/>
      <c r="L1384" s="6" t="s">
        <v>1818</v>
      </c>
      <c r="M1384" s="6"/>
      <c r="N1384" s="6" t="s">
        <v>22</v>
      </c>
      <c r="O1384" s="6" t="s">
        <v>23</v>
      </c>
      <c r="P1384" s="6" t="s">
        <v>27</v>
      </c>
      <c r="Q1384" s="6" t="s">
        <v>28</v>
      </c>
      <c r="R1384" s="19">
        <v>75</v>
      </c>
      <c r="S1384" s="20">
        <v>5</v>
      </c>
      <c r="T1384" s="32">
        <v>1</v>
      </c>
      <c r="V1384" t="s">
        <v>2912</v>
      </c>
      <c r="W1384" t="str">
        <f t="shared" si="42"/>
        <v>AMBA</v>
      </c>
      <c r="X1384" s="31" t="str">
        <f t="shared" si="43"/>
        <v>EPA_AMBA</v>
      </c>
      <c r="Y1384" s="35">
        <v>0.35</v>
      </c>
      <c r="Z1384" s="8">
        <f>IFERROR(IFERROR(VLOOKUP(G1384,'IVSET-Escuelas'!A:F,4,FALSE),VLOOKUP(M1384,'IVSET-Fines'!F:L,7,FALSE)),"-")</f>
        <v>0.46311086416244512</v>
      </c>
    </row>
    <row r="1385" spans="1:26" ht="15" thickBot="1" x14ac:dyDescent="0.4">
      <c r="A1385" s="3" t="s">
        <v>2916</v>
      </c>
      <c r="B1385" s="3" t="s">
        <v>356</v>
      </c>
      <c r="C1385" s="3" t="s">
        <v>1359</v>
      </c>
      <c r="D1385" s="3" t="s">
        <v>1360</v>
      </c>
      <c r="E1385" s="3">
        <v>602704</v>
      </c>
      <c r="F1385" s="3">
        <v>0</v>
      </c>
      <c r="G1385" s="3" t="s">
        <v>1383</v>
      </c>
      <c r="H1385" s="3" t="s">
        <v>20</v>
      </c>
      <c r="I1385" s="4" t="s">
        <v>110</v>
      </c>
      <c r="J1385" s="4" t="s">
        <v>21</v>
      </c>
      <c r="K1385" s="4"/>
      <c r="L1385" s="4" t="s">
        <v>1401</v>
      </c>
      <c r="M1385" s="4"/>
      <c r="N1385" s="4" t="s">
        <v>22</v>
      </c>
      <c r="O1385" s="4" t="s">
        <v>23</v>
      </c>
      <c r="P1385" s="4" t="s">
        <v>27</v>
      </c>
      <c r="Q1385" s="4" t="s">
        <v>28</v>
      </c>
      <c r="R1385" s="21">
        <v>134</v>
      </c>
      <c r="S1385" s="22">
        <v>9</v>
      </c>
      <c r="T1385" s="32">
        <v>1</v>
      </c>
      <c r="V1385" t="s">
        <v>2912</v>
      </c>
      <c r="W1385" t="str">
        <f t="shared" si="42"/>
        <v>AMBA</v>
      </c>
      <c r="X1385" s="31" t="str">
        <f t="shared" si="43"/>
        <v>EPA_AMBA</v>
      </c>
      <c r="Y1385" s="35">
        <v>0.36</v>
      </c>
      <c r="Z1385" s="8">
        <f>IFERROR(IFERROR(VLOOKUP(G1385,'IVSET-Escuelas'!A:F,4,FALSE),VLOOKUP(M1385,'IVSET-Fines'!F:L,7,FALSE)),"-")</f>
        <v>0.1055397465825081</v>
      </c>
    </row>
    <row r="1386" spans="1:26" ht="15" thickBot="1" x14ac:dyDescent="0.4">
      <c r="A1386" s="5" t="s">
        <v>2916</v>
      </c>
      <c r="B1386" s="5" t="s">
        <v>204</v>
      </c>
      <c r="C1386" s="5" t="s">
        <v>137</v>
      </c>
      <c r="D1386" s="5" t="s">
        <v>2629</v>
      </c>
      <c r="E1386" s="5">
        <v>613718</v>
      </c>
      <c r="F1386" s="5">
        <v>0</v>
      </c>
      <c r="G1386" s="5" t="s">
        <v>2634</v>
      </c>
      <c r="H1386" s="5" t="s">
        <v>20</v>
      </c>
      <c r="I1386" s="6" t="s">
        <v>110</v>
      </c>
      <c r="J1386" s="6" t="s">
        <v>21</v>
      </c>
      <c r="K1386" s="6"/>
      <c r="L1386" s="6" t="s">
        <v>2643</v>
      </c>
      <c r="M1386" s="6"/>
      <c r="N1386" s="6" t="s">
        <v>22</v>
      </c>
      <c r="O1386" s="6" t="s">
        <v>23</v>
      </c>
      <c r="P1386" s="6" t="s">
        <v>27</v>
      </c>
      <c r="Q1386" s="6" t="s">
        <v>28</v>
      </c>
      <c r="R1386" s="19">
        <v>89</v>
      </c>
      <c r="S1386" s="20">
        <v>7</v>
      </c>
      <c r="T1386" s="32">
        <v>1</v>
      </c>
      <c r="V1386" t="s">
        <v>2912</v>
      </c>
      <c r="W1386" t="str">
        <f t="shared" si="42"/>
        <v>AMBA</v>
      </c>
      <c r="X1386" s="31" t="str">
        <f t="shared" si="43"/>
        <v>EPA_AMBA</v>
      </c>
      <c r="Y1386" s="35">
        <v>0.36199999999999999</v>
      </c>
      <c r="Z1386" s="8">
        <f>IFERROR(IFERROR(VLOOKUP(G1386,'IVSET-Escuelas'!A:F,4,FALSE),VLOOKUP(M1386,'IVSET-Fines'!F:L,7,FALSE)),"-")</f>
        <v>0.17523925006389621</v>
      </c>
    </row>
    <row r="1387" spans="1:26" ht="15" thickBot="1" x14ac:dyDescent="0.4">
      <c r="A1387" s="3" t="s">
        <v>2916</v>
      </c>
      <c r="B1387" s="3" t="s">
        <v>817</v>
      </c>
      <c r="C1387" s="3" t="s">
        <v>815</v>
      </c>
      <c r="D1387" s="3" t="s">
        <v>816</v>
      </c>
      <c r="E1387" s="3">
        <v>607404</v>
      </c>
      <c r="F1387" s="3">
        <v>0</v>
      </c>
      <c r="G1387" s="3" t="s">
        <v>837</v>
      </c>
      <c r="H1387" s="3" t="s">
        <v>20</v>
      </c>
      <c r="I1387" s="4" t="s">
        <v>110</v>
      </c>
      <c r="J1387" s="4" t="s">
        <v>21</v>
      </c>
      <c r="K1387" s="4"/>
      <c r="L1387" s="4" t="s">
        <v>843</v>
      </c>
      <c r="M1387" s="4"/>
      <c r="N1387" s="4" t="s">
        <v>22</v>
      </c>
      <c r="O1387" s="4" t="s">
        <v>23</v>
      </c>
      <c r="P1387" s="4" t="s">
        <v>27</v>
      </c>
      <c r="Q1387" s="4" t="s">
        <v>28</v>
      </c>
      <c r="R1387" s="21">
        <v>177</v>
      </c>
      <c r="S1387" s="22">
        <v>17</v>
      </c>
      <c r="T1387" s="32">
        <v>1</v>
      </c>
      <c r="V1387" t="s">
        <v>2912</v>
      </c>
      <c r="W1387" t="str">
        <f t="shared" si="42"/>
        <v>AMBA</v>
      </c>
      <c r="X1387" s="31" t="str">
        <f t="shared" si="43"/>
        <v>EPA_AMBA</v>
      </c>
      <c r="Y1387" s="35">
        <v>0.36799999999999999</v>
      </c>
      <c r="Z1387" s="8">
        <f>IFERROR(IFERROR(VLOOKUP(G1387,'IVSET-Escuelas'!A:F,4,FALSE),VLOOKUP(M1387,'IVSET-Fines'!F:L,7,FALSE)),"-")</f>
        <v>0.16333875060081479</v>
      </c>
    </row>
    <row r="1388" spans="1:26" ht="15" thickBot="1" x14ac:dyDescent="0.4">
      <c r="A1388" s="5" t="s">
        <v>2916</v>
      </c>
      <c r="B1388" s="5" t="s">
        <v>19</v>
      </c>
      <c r="C1388" s="5" t="s">
        <v>17</v>
      </c>
      <c r="D1388" s="5" t="s">
        <v>18</v>
      </c>
      <c r="E1388" s="5">
        <v>600724</v>
      </c>
      <c r="F1388" s="5">
        <v>0</v>
      </c>
      <c r="G1388" s="5" t="s">
        <v>109</v>
      </c>
      <c r="H1388" s="5" t="s">
        <v>20</v>
      </c>
      <c r="I1388" s="6" t="s">
        <v>110</v>
      </c>
      <c r="J1388" s="6" t="s">
        <v>21</v>
      </c>
      <c r="K1388" s="6"/>
      <c r="L1388" s="6" t="s">
        <v>111</v>
      </c>
      <c r="M1388" s="6"/>
      <c r="N1388" s="6" t="s">
        <v>22</v>
      </c>
      <c r="O1388" s="6" t="s">
        <v>23</v>
      </c>
      <c r="P1388" s="6" t="s">
        <v>27</v>
      </c>
      <c r="Q1388" s="6" t="s">
        <v>28</v>
      </c>
      <c r="R1388" s="19">
        <v>216</v>
      </c>
      <c r="S1388" s="20">
        <v>14</v>
      </c>
      <c r="T1388" s="32">
        <v>1</v>
      </c>
      <c r="V1388" t="s">
        <v>2912</v>
      </c>
      <c r="W1388" t="str">
        <f t="shared" si="42"/>
        <v>AMBA</v>
      </c>
      <c r="X1388" s="31" t="str">
        <f t="shared" si="43"/>
        <v>EPA_AMBA</v>
      </c>
      <c r="Y1388" s="35">
        <v>0.377</v>
      </c>
      <c r="Z1388" s="8">
        <f>IFERROR(IFERROR(VLOOKUP(G1388,'IVSET-Escuelas'!A:F,4,FALSE),VLOOKUP(M1388,'IVSET-Fines'!F:L,7,FALSE)),"-")</f>
        <v>0.66591495275497437</v>
      </c>
    </row>
    <row r="1389" spans="1:26" ht="15" thickBot="1" x14ac:dyDescent="0.4">
      <c r="A1389" s="3" t="s">
        <v>2916</v>
      </c>
      <c r="B1389" s="3" t="s">
        <v>356</v>
      </c>
      <c r="C1389" s="3" t="s">
        <v>1359</v>
      </c>
      <c r="D1389" s="3" t="s">
        <v>1360</v>
      </c>
      <c r="E1389" s="3">
        <v>602442</v>
      </c>
      <c r="F1389" s="3">
        <v>0</v>
      </c>
      <c r="G1389" s="3" t="s">
        <v>1398</v>
      </c>
      <c r="H1389" s="3" t="s">
        <v>20</v>
      </c>
      <c r="I1389" s="4" t="s">
        <v>110</v>
      </c>
      <c r="J1389" s="4" t="s">
        <v>21</v>
      </c>
      <c r="K1389" s="4"/>
      <c r="L1389" s="4" t="s">
        <v>1413</v>
      </c>
      <c r="M1389" s="4"/>
      <c r="N1389" s="4" t="s">
        <v>22</v>
      </c>
      <c r="O1389" s="4" t="s">
        <v>23</v>
      </c>
      <c r="P1389" s="4" t="s">
        <v>27</v>
      </c>
      <c r="Q1389" s="4" t="s">
        <v>28</v>
      </c>
      <c r="R1389" s="21">
        <v>235</v>
      </c>
      <c r="S1389" s="22">
        <v>15</v>
      </c>
      <c r="T1389" s="32">
        <v>1</v>
      </c>
      <c r="V1389" t="s">
        <v>2912</v>
      </c>
      <c r="W1389" t="str">
        <f t="shared" si="42"/>
        <v>AMBA</v>
      </c>
      <c r="X1389" s="31" t="str">
        <f t="shared" si="43"/>
        <v>EPA_AMBA</v>
      </c>
      <c r="Y1389" s="35">
        <v>0.38100000000000001</v>
      </c>
      <c r="Z1389" s="8">
        <f>IFERROR(IFERROR(VLOOKUP(G1389,'IVSET-Escuelas'!A:F,4,FALSE),VLOOKUP(M1389,'IVSET-Fines'!F:L,7,FALSE)),"-")</f>
        <v>0.89133220911026001</v>
      </c>
    </row>
    <row r="1390" spans="1:26" ht="15" thickBot="1" x14ac:dyDescent="0.4">
      <c r="A1390" s="3" t="s">
        <v>2916</v>
      </c>
      <c r="B1390" s="3" t="s">
        <v>1780</v>
      </c>
      <c r="C1390" s="3" t="s">
        <v>1778</v>
      </c>
      <c r="D1390" s="3" t="s">
        <v>1779</v>
      </c>
      <c r="E1390" s="3">
        <v>624723</v>
      </c>
      <c r="F1390" s="3">
        <v>0</v>
      </c>
      <c r="G1390" s="3" t="s">
        <v>1824</v>
      </c>
      <c r="H1390" s="3" t="s">
        <v>20</v>
      </c>
      <c r="I1390" s="4" t="s">
        <v>110</v>
      </c>
      <c r="J1390" s="4" t="s">
        <v>21</v>
      </c>
      <c r="K1390" s="4"/>
      <c r="L1390" s="4" t="s">
        <v>1825</v>
      </c>
      <c r="M1390" s="4"/>
      <c r="N1390" s="4" t="s">
        <v>22</v>
      </c>
      <c r="O1390" s="4" t="s">
        <v>23</v>
      </c>
      <c r="P1390" s="4" t="s">
        <v>27</v>
      </c>
      <c r="Q1390" s="4" t="s">
        <v>28</v>
      </c>
      <c r="R1390" s="21">
        <v>200</v>
      </c>
      <c r="S1390" s="22">
        <v>10</v>
      </c>
      <c r="T1390" s="32">
        <v>1</v>
      </c>
      <c r="V1390" t="s">
        <v>2912</v>
      </c>
      <c r="W1390" t="str">
        <f t="shared" si="42"/>
        <v>AMBA</v>
      </c>
      <c r="X1390" s="31" t="str">
        <f t="shared" si="43"/>
        <v>EPA_AMBA</v>
      </c>
      <c r="Y1390" s="35">
        <v>0.38200000000000001</v>
      </c>
      <c r="Z1390" s="8">
        <f>IFERROR(IFERROR(VLOOKUP(G1390,'IVSET-Escuelas'!A:F,4,FALSE),VLOOKUP(M1390,'IVSET-Fines'!F:L,7,FALSE)),"-")</f>
        <v>0.77836728096008301</v>
      </c>
    </row>
    <row r="1391" spans="1:26" ht="15" thickBot="1" x14ac:dyDescent="0.4">
      <c r="A1391" s="3" t="s">
        <v>2916</v>
      </c>
      <c r="B1391" s="3" t="s">
        <v>1860</v>
      </c>
      <c r="C1391" s="3" t="s">
        <v>1858</v>
      </c>
      <c r="D1391" s="3" t="s">
        <v>1859</v>
      </c>
      <c r="E1391" s="3">
        <v>609621</v>
      </c>
      <c r="F1391" s="3">
        <v>0</v>
      </c>
      <c r="G1391" s="3" t="s">
        <v>1870</v>
      </c>
      <c r="H1391" s="3" t="s">
        <v>20</v>
      </c>
      <c r="I1391" s="4" t="s">
        <v>110</v>
      </c>
      <c r="J1391" s="4" t="s">
        <v>21</v>
      </c>
      <c r="K1391" s="4"/>
      <c r="L1391" s="4" t="s">
        <v>1894</v>
      </c>
      <c r="M1391" s="4"/>
      <c r="N1391" s="4" t="s">
        <v>22</v>
      </c>
      <c r="O1391" s="4" t="s">
        <v>23</v>
      </c>
      <c r="P1391" s="4" t="s">
        <v>27</v>
      </c>
      <c r="Q1391" s="4" t="s">
        <v>28</v>
      </c>
      <c r="R1391" s="21">
        <v>192</v>
      </c>
      <c r="S1391" s="22">
        <v>11</v>
      </c>
      <c r="T1391" s="32">
        <v>1</v>
      </c>
      <c r="V1391" t="s">
        <v>2912</v>
      </c>
      <c r="W1391" t="str">
        <f t="shared" si="42"/>
        <v>AMBA</v>
      </c>
      <c r="X1391" s="31" t="str">
        <f t="shared" si="43"/>
        <v>EPA_AMBA</v>
      </c>
      <c r="Y1391" s="35">
        <v>0.38900000000000001</v>
      </c>
      <c r="Z1391" s="8">
        <f>IFERROR(IFERROR(VLOOKUP(G1391,'IVSET-Escuelas'!A:F,4,FALSE),VLOOKUP(M1391,'IVSET-Fines'!F:L,7,FALSE)),"-")</f>
        <v>0.2769264280796051</v>
      </c>
    </row>
    <row r="1392" spans="1:26" ht="15" thickBot="1" x14ac:dyDescent="0.4">
      <c r="A1392" s="5" t="s">
        <v>2916</v>
      </c>
      <c r="B1392" s="5" t="s">
        <v>1860</v>
      </c>
      <c r="C1392" s="5" t="s">
        <v>1858</v>
      </c>
      <c r="D1392" s="5" t="s">
        <v>1859</v>
      </c>
      <c r="E1392" s="5">
        <v>606296</v>
      </c>
      <c r="F1392" s="5">
        <v>0</v>
      </c>
      <c r="G1392" s="5" t="s">
        <v>1874</v>
      </c>
      <c r="H1392" s="5" t="s">
        <v>20</v>
      </c>
      <c r="I1392" s="6" t="s">
        <v>110</v>
      </c>
      <c r="J1392" s="6" t="s">
        <v>21</v>
      </c>
      <c r="K1392" s="6"/>
      <c r="L1392" s="6" t="s">
        <v>1895</v>
      </c>
      <c r="M1392" s="6"/>
      <c r="N1392" s="6" t="s">
        <v>22</v>
      </c>
      <c r="O1392" s="6" t="s">
        <v>23</v>
      </c>
      <c r="P1392" s="6" t="s">
        <v>27</v>
      </c>
      <c r="Q1392" s="6" t="s">
        <v>28</v>
      </c>
      <c r="R1392" s="19">
        <v>112</v>
      </c>
      <c r="S1392" s="20">
        <v>8</v>
      </c>
      <c r="T1392" s="32">
        <v>1</v>
      </c>
      <c r="V1392" t="s">
        <v>2912</v>
      </c>
      <c r="W1392" t="str">
        <f t="shared" si="42"/>
        <v>AMBA</v>
      </c>
      <c r="X1392" s="31" t="str">
        <f t="shared" si="43"/>
        <v>EPA_AMBA</v>
      </c>
      <c r="Y1392" s="35">
        <v>0.39200000000000002</v>
      </c>
      <c r="Z1392" s="8">
        <f>IFERROR(IFERROR(VLOOKUP(G1392,'IVSET-Escuelas'!A:F,4,FALSE),VLOOKUP(M1392,'IVSET-Fines'!F:L,7,FALSE)),"-")</f>
        <v>0.66189116239547729</v>
      </c>
    </row>
    <row r="1393" spans="1:26" ht="15" thickBot="1" x14ac:dyDescent="0.4">
      <c r="A1393" s="3" t="s">
        <v>2916</v>
      </c>
      <c r="B1393" s="3" t="s">
        <v>19</v>
      </c>
      <c r="C1393" s="3" t="s">
        <v>17</v>
      </c>
      <c r="D1393" s="3" t="s">
        <v>18</v>
      </c>
      <c r="E1393" s="3">
        <v>603172</v>
      </c>
      <c r="F1393" s="3">
        <v>0</v>
      </c>
      <c r="G1393" s="3" t="s">
        <v>82</v>
      </c>
      <c r="H1393" s="3" t="s">
        <v>20</v>
      </c>
      <c r="I1393" s="4" t="s">
        <v>110</v>
      </c>
      <c r="J1393" s="4" t="s">
        <v>21</v>
      </c>
      <c r="K1393" s="4"/>
      <c r="L1393" s="4" t="s">
        <v>115</v>
      </c>
      <c r="M1393" s="4"/>
      <c r="N1393" s="4" t="s">
        <v>22</v>
      </c>
      <c r="O1393" s="4" t="s">
        <v>23</v>
      </c>
      <c r="P1393" s="4" t="s">
        <v>27</v>
      </c>
      <c r="Q1393" s="4" t="s">
        <v>28</v>
      </c>
      <c r="R1393" s="21">
        <v>80</v>
      </c>
      <c r="S1393" s="22">
        <v>8</v>
      </c>
      <c r="T1393" s="32">
        <v>1</v>
      </c>
      <c r="V1393" t="s">
        <v>2912</v>
      </c>
      <c r="W1393" t="str">
        <f t="shared" si="42"/>
        <v>AMBA</v>
      </c>
      <c r="X1393" s="31" t="str">
        <f t="shared" si="43"/>
        <v>EPA_AMBA</v>
      </c>
      <c r="Y1393" s="35">
        <v>0.39800000000000002</v>
      </c>
      <c r="Z1393" s="8">
        <f>IFERROR(IFERROR(VLOOKUP(G1393,'IVSET-Escuelas'!A:F,4,FALSE),VLOOKUP(M1393,'IVSET-Fines'!F:L,7,FALSE)),"-")</f>
        <v>0.53517043590545654</v>
      </c>
    </row>
    <row r="1394" spans="1:26" ht="15" thickBot="1" x14ac:dyDescent="0.4">
      <c r="A1394" s="5" t="s">
        <v>2916</v>
      </c>
      <c r="B1394" s="5" t="s">
        <v>356</v>
      </c>
      <c r="C1394" s="5" t="s">
        <v>353</v>
      </c>
      <c r="D1394" s="5" t="s">
        <v>355</v>
      </c>
      <c r="E1394" s="5">
        <v>604305</v>
      </c>
      <c r="F1394" s="5">
        <v>0</v>
      </c>
      <c r="G1394" s="5" t="s">
        <v>358</v>
      </c>
      <c r="H1394" s="5" t="s">
        <v>20</v>
      </c>
      <c r="I1394" s="6" t="s">
        <v>110</v>
      </c>
      <c r="J1394" s="6" t="s">
        <v>21</v>
      </c>
      <c r="K1394" s="6"/>
      <c r="L1394" s="6" t="s">
        <v>393</v>
      </c>
      <c r="M1394" s="6"/>
      <c r="N1394" s="6" t="s">
        <v>22</v>
      </c>
      <c r="O1394" s="6" t="s">
        <v>23</v>
      </c>
      <c r="P1394" s="6" t="s">
        <v>27</v>
      </c>
      <c r="Q1394" s="6" t="s">
        <v>28</v>
      </c>
      <c r="R1394" s="19">
        <v>45</v>
      </c>
      <c r="S1394" s="20">
        <v>5</v>
      </c>
      <c r="T1394" s="32">
        <v>1</v>
      </c>
      <c r="V1394" t="s">
        <v>2912</v>
      </c>
      <c r="W1394" t="str">
        <f t="shared" si="42"/>
        <v>AMBA</v>
      </c>
      <c r="X1394" s="31" t="str">
        <f t="shared" si="43"/>
        <v>EPA_AMBA</v>
      </c>
      <c r="Y1394" s="35">
        <v>0.4</v>
      </c>
      <c r="Z1394" s="8">
        <f>IFERROR(IFERROR(VLOOKUP(G1394,'IVSET-Escuelas'!A:F,4,FALSE),VLOOKUP(M1394,'IVSET-Fines'!F:L,7,FALSE)),"-")</f>
        <v>0.58291018009185791</v>
      </c>
    </row>
    <row r="1395" spans="1:26" ht="15" thickBot="1" x14ac:dyDescent="0.4">
      <c r="A1395" s="3" t="s">
        <v>2916</v>
      </c>
      <c r="B1395" s="3" t="s">
        <v>356</v>
      </c>
      <c r="C1395" s="3" t="s">
        <v>1359</v>
      </c>
      <c r="D1395" s="3" t="s">
        <v>1360</v>
      </c>
      <c r="E1395" s="3">
        <v>610675</v>
      </c>
      <c r="F1395" s="3">
        <v>0</v>
      </c>
      <c r="G1395" s="3" t="s">
        <v>1406</v>
      </c>
      <c r="H1395" s="3" t="s">
        <v>20</v>
      </c>
      <c r="I1395" s="4" t="s">
        <v>110</v>
      </c>
      <c r="J1395" s="4" t="s">
        <v>21</v>
      </c>
      <c r="K1395" s="4"/>
      <c r="L1395" s="4" t="s">
        <v>1407</v>
      </c>
      <c r="M1395" s="4"/>
      <c r="N1395" s="4" t="s">
        <v>22</v>
      </c>
      <c r="O1395" s="4" t="s">
        <v>23</v>
      </c>
      <c r="P1395" s="4" t="s">
        <v>27</v>
      </c>
      <c r="Q1395" s="4" t="s">
        <v>28</v>
      </c>
      <c r="R1395" s="21">
        <v>203</v>
      </c>
      <c r="S1395" s="22">
        <v>14</v>
      </c>
      <c r="T1395" s="32">
        <v>1</v>
      </c>
      <c r="V1395" t="s">
        <v>2912</v>
      </c>
      <c r="W1395" t="str">
        <f t="shared" si="42"/>
        <v>AMBA</v>
      </c>
      <c r="X1395" s="31" t="str">
        <f t="shared" si="43"/>
        <v>EPA_AMBA</v>
      </c>
      <c r="Y1395" s="35">
        <v>0.40200000000000002</v>
      </c>
      <c r="Z1395" s="8">
        <f>IFERROR(IFERROR(VLOOKUP(G1395,'IVSET-Escuelas'!A:F,4,FALSE),VLOOKUP(M1395,'IVSET-Fines'!F:L,7,FALSE)),"-")</f>
        <v>0.98752427101135254</v>
      </c>
    </row>
    <row r="1396" spans="1:26" ht="15" thickBot="1" x14ac:dyDescent="0.4">
      <c r="A1396" s="3" t="s">
        <v>2916</v>
      </c>
      <c r="B1396" s="3" t="s">
        <v>1860</v>
      </c>
      <c r="C1396" s="3" t="s">
        <v>224</v>
      </c>
      <c r="D1396" s="3" t="s">
        <v>2837</v>
      </c>
      <c r="E1396" s="3">
        <v>613698</v>
      </c>
      <c r="F1396" s="3">
        <v>0</v>
      </c>
      <c r="G1396" s="3" t="s">
        <v>2846</v>
      </c>
      <c r="H1396" s="3" t="s">
        <v>20</v>
      </c>
      <c r="I1396" s="4" t="s">
        <v>110</v>
      </c>
      <c r="J1396" s="4" t="s">
        <v>21</v>
      </c>
      <c r="K1396" s="4"/>
      <c r="L1396" s="4" t="s">
        <v>796</v>
      </c>
      <c r="M1396" s="4"/>
      <c r="N1396" s="4" t="s">
        <v>22</v>
      </c>
      <c r="O1396" s="4" t="s">
        <v>23</v>
      </c>
      <c r="P1396" s="4" t="s">
        <v>27</v>
      </c>
      <c r="Q1396" s="4" t="s">
        <v>28</v>
      </c>
      <c r="R1396" s="21">
        <v>80</v>
      </c>
      <c r="S1396" s="22">
        <v>9</v>
      </c>
      <c r="T1396" s="32">
        <v>1</v>
      </c>
      <c r="V1396" t="s">
        <v>2912</v>
      </c>
      <c r="W1396" t="str">
        <f t="shared" si="42"/>
        <v>AMBA</v>
      </c>
      <c r="X1396" s="31" t="str">
        <f t="shared" si="43"/>
        <v>EPA_AMBA</v>
      </c>
      <c r="Y1396" s="35">
        <v>0.41699999999999998</v>
      </c>
      <c r="Z1396" s="8">
        <f>IFERROR(IFERROR(VLOOKUP(G1396,'IVSET-Escuelas'!A:F,4,FALSE),VLOOKUP(M1396,'IVSET-Fines'!F:L,7,FALSE)),"-")</f>
        <v>0.54451835155487061</v>
      </c>
    </row>
    <row r="1397" spans="1:26" ht="15" thickBot="1" x14ac:dyDescent="0.4">
      <c r="A1397" s="3" t="s">
        <v>2916</v>
      </c>
      <c r="B1397" s="3" t="s">
        <v>817</v>
      </c>
      <c r="C1397" s="3" t="s">
        <v>815</v>
      </c>
      <c r="D1397" s="3" t="s">
        <v>816</v>
      </c>
      <c r="E1397" s="3">
        <v>608393</v>
      </c>
      <c r="F1397" s="3">
        <v>0</v>
      </c>
      <c r="G1397" s="3" t="s">
        <v>824</v>
      </c>
      <c r="H1397" s="3" t="s">
        <v>20</v>
      </c>
      <c r="I1397" s="4" t="s">
        <v>110</v>
      </c>
      <c r="J1397" s="4" t="s">
        <v>21</v>
      </c>
      <c r="K1397" s="4"/>
      <c r="L1397" s="4" t="s">
        <v>845</v>
      </c>
      <c r="M1397" s="4"/>
      <c r="N1397" s="4" t="s">
        <v>22</v>
      </c>
      <c r="O1397" s="4" t="s">
        <v>23</v>
      </c>
      <c r="P1397" s="4" t="s">
        <v>27</v>
      </c>
      <c r="Q1397" s="4" t="s">
        <v>28</v>
      </c>
      <c r="R1397" s="21">
        <v>110</v>
      </c>
      <c r="S1397" s="22">
        <v>10</v>
      </c>
      <c r="T1397" s="32">
        <v>1</v>
      </c>
      <c r="V1397" t="s">
        <v>2912</v>
      </c>
      <c r="W1397" t="str">
        <f t="shared" si="42"/>
        <v>AMBA</v>
      </c>
      <c r="X1397" s="31" t="str">
        <f t="shared" si="43"/>
        <v>EPA_AMBA</v>
      </c>
      <c r="Y1397" s="35">
        <v>0.42</v>
      </c>
      <c r="Z1397" s="8">
        <f>IFERROR(IFERROR(VLOOKUP(G1397,'IVSET-Escuelas'!A:F,4,FALSE),VLOOKUP(M1397,'IVSET-Fines'!F:L,7,FALSE)),"-")</f>
        <v>0.66850686073303223</v>
      </c>
    </row>
    <row r="1398" spans="1:26" ht="15" thickBot="1" x14ac:dyDescent="0.4">
      <c r="A1398" s="3" t="s">
        <v>2916</v>
      </c>
      <c r="B1398" s="3" t="s">
        <v>138</v>
      </c>
      <c r="C1398" s="3" t="s">
        <v>436</v>
      </c>
      <c r="D1398" s="3" t="s">
        <v>1067</v>
      </c>
      <c r="E1398" s="3">
        <v>623978</v>
      </c>
      <c r="F1398" s="3">
        <v>0</v>
      </c>
      <c r="G1398" s="3" t="s">
        <v>1073</v>
      </c>
      <c r="H1398" s="3" t="s">
        <v>20</v>
      </c>
      <c r="I1398" s="4" t="s">
        <v>110</v>
      </c>
      <c r="J1398" s="4" t="s">
        <v>21</v>
      </c>
      <c r="K1398" s="4"/>
      <c r="L1398" s="4" t="s">
        <v>1081</v>
      </c>
      <c r="M1398" s="4"/>
      <c r="N1398" s="4" t="s">
        <v>22</v>
      </c>
      <c r="O1398" s="4" t="s">
        <v>23</v>
      </c>
      <c r="P1398" s="4" t="s">
        <v>27</v>
      </c>
      <c r="Q1398" s="4" t="s">
        <v>28</v>
      </c>
      <c r="R1398" s="21">
        <v>102</v>
      </c>
      <c r="S1398" s="22">
        <v>9</v>
      </c>
      <c r="T1398" s="32">
        <v>1</v>
      </c>
      <c r="V1398" t="s">
        <v>2912</v>
      </c>
      <c r="W1398" t="str">
        <f t="shared" si="42"/>
        <v>AMBA</v>
      </c>
      <c r="X1398" s="31" t="str">
        <f t="shared" si="43"/>
        <v>EPA_AMBA</v>
      </c>
      <c r="Y1398" s="35">
        <v>0.42499999999999999</v>
      </c>
      <c r="Z1398" s="8">
        <f>IFERROR(IFERROR(VLOOKUP(G1398,'IVSET-Escuelas'!A:F,4,FALSE),VLOOKUP(M1398,'IVSET-Fines'!F:L,7,FALSE)),"-")</f>
        <v>0.9607466459274292</v>
      </c>
    </row>
    <row r="1399" spans="1:26" ht="15" thickBot="1" x14ac:dyDescent="0.4">
      <c r="A1399" s="3" t="s">
        <v>2916</v>
      </c>
      <c r="B1399" s="3" t="s">
        <v>257</v>
      </c>
      <c r="C1399" s="3" t="s">
        <v>2337</v>
      </c>
      <c r="D1399" s="3" t="s">
        <v>2338</v>
      </c>
      <c r="E1399" s="3">
        <v>604995</v>
      </c>
      <c r="F1399" s="3">
        <v>0</v>
      </c>
      <c r="G1399" s="3" t="s">
        <v>2340</v>
      </c>
      <c r="H1399" s="3" t="s">
        <v>20</v>
      </c>
      <c r="I1399" s="4" t="s">
        <v>110</v>
      </c>
      <c r="J1399" s="4" t="s">
        <v>21</v>
      </c>
      <c r="K1399" s="4"/>
      <c r="L1399" s="4" t="s">
        <v>2343</v>
      </c>
      <c r="M1399" s="4"/>
      <c r="N1399" s="4" t="s">
        <v>22</v>
      </c>
      <c r="O1399" s="4" t="s">
        <v>23</v>
      </c>
      <c r="P1399" s="4" t="s">
        <v>27</v>
      </c>
      <c r="Q1399" s="4" t="s">
        <v>28</v>
      </c>
      <c r="R1399" s="21">
        <v>72</v>
      </c>
      <c r="S1399" s="22">
        <v>7</v>
      </c>
      <c r="T1399" s="32">
        <v>1</v>
      </c>
      <c r="V1399" t="s">
        <v>2912</v>
      </c>
      <c r="W1399" t="str">
        <f t="shared" si="42"/>
        <v>AMBA</v>
      </c>
      <c r="X1399" s="31" t="str">
        <f t="shared" si="43"/>
        <v>EPA_AMBA</v>
      </c>
      <c r="Y1399" s="35">
        <v>0.43</v>
      </c>
      <c r="Z1399" s="8">
        <f>IFERROR(IFERROR(VLOOKUP(G1399,'IVSET-Escuelas'!A:F,4,FALSE),VLOOKUP(M1399,'IVSET-Fines'!F:L,7,FALSE)),"-")</f>
        <v>0.43912419676780701</v>
      </c>
    </row>
    <row r="1400" spans="1:26" ht="15" thickBot="1" x14ac:dyDescent="0.4">
      <c r="A1400" s="5" t="s">
        <v>2916</v>
      </c>
      <c r="B1400" s="5" t="s">
        <v>204</v>
      </c>
      <c r="C1400" s="5" t="s">
        <v>1084</v>
      </c>
      <c r="D1400" s="5" t="s">
        <v>1085</v>
      </c>
      <c r="E1400" s="5">
        <v>611472</v>
      </c>
      <c r="F1400" s="5">
        <v>0</v>
      </c>
      <c r="G1400" s="5" t="s">
        <v>1092</v>
      </c>
      <c r="H1400" s="5" t="s">
        <v>20</v>
      </c>
      <c r="I1400" s="6" t="s">
        <v>110</v>
      </c>
      <c r="J1400" s="6" t="s">
        <v>21</v>
      </c>
      <c r="K1400" s="6"/>
      <c r="L1400" s="6" t="s">
        <v>1116</v>
      </c>
      <c r="M1400" s="6"/>
      <c r="N1400" s="6" t="s">
        <v>22</v>
      </c>
      <c r="O1400" s="6" t="s">
        <v>23</v>
      </c>
      <c r="P1400" s="6" t="s">
        <v>27</v>
      </c>
      <c r="Q1400" s="6" t="s">
        <v>28</v>
      </c>
      <c r="R1400" s="19">
        <v>75</v>
      </c>
      <c r="S1400" s="20">
        <v>4</v>
      </c>
      <c r="T1400" s="32">
        <v>1</v>
      </c>
      <c r="V1400" t="s">
        <v>2912</v>
      </c>
      <c r="W1400" t="str">
        <f t="shared" si="42"/>
        <v>AMBA</v>
      </c>
      <c r="X1400" s="31" t="str">
        <f t="shared" si="43"/>
        <v>EPA_AMBA</v>
      </c>
      <c r="Y1400" s="35">
        <v>0.44500000000000001</v>
      </c>
      <c r="Z1400" s="8">
        <f>IFERROR(IFERROR(VLOOKUP(G1400,'IVSET-Escuelas'!A:F,4,FALSE),VLOOKUP(M1400,'IVSET-Fines'!F:L,7,FALSE)),"-")</f>
        <v>0.40940165519714361</v>
      </c>
    </row>
    <row r="1401" spans="1:26" ht="15" thickBot="1" x14ac:dyDescent="0.4">
      <c r="A1401" s="5" t="s">
        <v>2916</v>
      </c>
      <c r="B1401" s="5" t="s">
        <v>817</v>
      </c>
      <c r="C1401" s="5" t="s">
        <v>815</v>
      </c>
      <c r="D1401" s="5" t="s">
        <v>816</v>
      </c>
      <c r="E1401" s="5">
        <v>608473</v>
      </c>
      <c r="F1401" s="5">
        <v>0</v>
      </c>
      <c r="G1401" s="5" t="s">
        <v>832</v>
      </c>
      <c r="H1401" s="5" t="s">
        <v>20</v>
      </c>
      <c r="I1401" s="6" t="s">
        <v>110</v>
      </c>
      <c r="J1401" s="6" t="s">
        <v>21</v>
      </c>
      <c r="K1401" s="6"/>
      <c r="L1401" s="6" t="s">
        <v>852</v>
      </c>
      <c r="M1401" s="6"/>
      <c r="N1401" s="6" t="s">
        <v>22</v>
      </c>
      <c r="O1401" s="6" t="s">
        <v>23</v>
      </c>
      <c r="P1401" s="6" t="s">
        <v>27</v>
      </c>
      <c r="Q1401" s="6" t="s">
        <v>28</v>
      </c>
      <c r="R1401" s="19">
        <v>222</v>
      </c>
      <c r="S1401" s="20">
        <v>17</v>
      </c>
      <c r="T1401" s="32">
        <v>1</v>
      </c>
      <c r="V1401" t="s">
        <v>2912</v>
      </c>
      <c r="W1401" t="str">
        <f t="shared" si="42"/>
        <v>AMBA</v>
      </c>
      <c r="X1401" s="31" t="str">
        <f t="shared" si="43"/>
        <v>EPA_AMBA</v>
      </c>
      <c r="Y1401" s="35">
        <v>0.44900000000000001</v>
      </c>
      <c r="Z1401" s="8">
        <f>IFERROR(IFERROR(VLOOKUP(G1401,'IVSET-Escuelas'!A:F,4,FALSE),VLOOKUP(M1401,'IVSET-Fines'!F:L,7,FALSE)),"-")</f>
        <v>0.6152159571647644</v>
      </c>
    </row>
    <row r="1402" spans="1:26" ht="15" thickBot="1" x14ac:dyDescent="0.4">
      <c r="A1402" s="3" t="s">
        <v>2916</v>
      </c>
      <c r="B1402" s="3" t="s">
        <v>204</v>
      </c>
      <c r="C1402" s="3" t="s">
        <v>219</v>
      </c>
      <c r="D1402" s="3" t="s">
        <v>2865</v>
      </c>
      <c r="E1402" s="3">
        <v>600119</v>
      </c>
      <c r="F1402" s="3">
        <v>0</v>
      </c>
      <c r="G1402" s="3" t="s">
        <v>2869</v>
      </c>
      <c r="H1402" s="3" t="s">
        <v>20</v>
      </c>
      <c r="I1402" s="4" t="s">
        <v>110</v>
      </c>
      <c r="J1402" s="4" t="s">
        <v>21</v>
      </c>
      <c r="K1402" s="4"/>
      <c r="L1402" s="4" t="s">
        <v>2877</v>
      </c>
      <c r="M1402" s="4"/>
      <c r="N1402" s="4" t="s">
        <v>22</v>
      </c>
      <c r="O1402" s="4" t="s">
        <v>23</v>
      </c>
      <c r="P1402" s="4" t="s">
        <v>27</v>
      </c>
      <c r="Q1402" s="4" t="s">
        <v>28</v>
      </c>
      <c r="R1402" s="21">
        <v>110</v>
      </c>
      <c r="S1402" s="22">
        <v>6</v>
      </c>
      <c r="T1402" s="32">
        <v>1</v>
      </c>
      <c r="V1402" t="s">
        <v>2912</v>
      </c>
      <c r="W1402" t="str">
        <f t="shared" si="42"/>
        <v>AMBA</v>
      </c>
      <c r="X1402" s="31" t="str">
        <f t="shared" si="43"/>
        <v>EPA_AMBA</v>
      </c>
      <c r="Y1402" s="35">
        <v>0.45</v>
      </c>
      <c r="Z1402" s="8">
        <f>IFERROR(IFERROR(VLOOKUP(G1402,'IVSET-Escuelas'!A:F,4,FALSE),VLOOKUP(M1402,'IVSET-Fines'!F:L,7,FALSE)),"-")</f>
        <v>0.34584647417068481</v>
      </c>
    </row>
    <row r="1403" spans="1:26" ht="15" thickBot="1" x14ac:dyDescent="0.4">
      <c r="A1403" s="5" t="s">
        <v>2916</v>
      </c>
      <c r="B1403" s="5" t="s">
        <v>1257</v>
      </c>
      <c r="C1403" s="5" t="s">
        <v>1255</v>
      </c>
      <c r="D1403" s="5" t="s">
        <v>1256</v>
      </c>
      <c r="E1403" s="5">
        <v>602531</v>
      </c>
      <c r="F1403" s="5">
        <v>0</v>
      </c>
      <c r="G1403" s="5" t="s">
        <v>1264</v>
      </c>
      <c r="H1403" s="5" t="s">
        <v>20</v>
      </c>
      <c r="I1403" s="6" t="s">
        <v>110</v>
      </c>
      <c r="J1403" s="6" t="s">
        <v>21</v>
      </c>
      <c r="K1403" s="6"/>
      <c r="L1403" s="6" t="s">
        <v>1283</v>
      </c>
      <c r="M1403" s="6"/>
      <c r="N1403" s="6" t="s">
        <v>22</v>
      </c>
      <c r="O1403" s="6" t="s">
        <v>23</v>
      </c>
      <c r="P1403" s="6" t="s">
        <v>27</v>
      </c>
      <c r="Q1403" s="6" t="s">
        <v>28</v>
      </c>
      <c r="R1403" s="19">
        <v>71</v>
      </c>
      <c r="S1403" s="20">
        <v>7</v>
      </c>
      <c r="T1403" s="32">
        <v>1</v>
      </c>
      <c r="V1403" t="s">
        <v>2912</v>
      </c>
      <c r="W1403" t="str">
        <f t="shared" si="42"/>
        <v>AMBA</v>
      </c>
      <c r="X1403" s="31" t="str">
        <f t="shared" si="43"/>
        <v>EPA_AMBA</v>
      </c>
      <c r="Y1403" s="35">
        <v>0.45200000000000001</v>
      </c>
      <c r="Z1403" s="8">
        <f>IFERROR(IFERROR(VLOOKUP(G1403,'IVSET-Escuelas'!A:F,4,FALSE),VLOOKUP(M1403,'IVSET-Fines'!F:L,7,FALSE)),"-")</f>
        <v>0.17263366281986239</v>
      </c>
    </row>
    <row r="1404" spans="1:26" ht="15" thickBot="1" x14ac:dyDescent="0.4">
      <c r="A1404" s="3" t="s">
        <v>2916</v>
      </c>
      <c r="B1404" s="3" t="s">
        <v>257</v>
      </c>
      <c r="C1404" s="3" t="s">
        <v>254</v>
      </c>
      <c r="D1404" s="3" t="s">
        <v>256</v>
      </c>
      <c r="E1404" s="3">
        <v>603913</v>
      </c>
      <c r="F1404" s="3">
        <v>0</v>
      </c>
      <c r="G1404" s="3" t="s">
        <v>284</v>
      </c>
      <c r="H1404" s="3" t="s">
        <v>20</v>
      </c>
      <c r="I1404" s="4" t="s">
        <v>110</v>
      </c>
      <c r="J1404" s="4" t="s">
        <v>21</v>
      </c>
      <c r="K1404" s="4"/>
      <c r="L1404" s="4" t="s">
        <v>325</v>
      </c>
      <c r="M1404" s="4"/>
      <c r="N1404" s="4" t="s">
        <v>22</v>
      </c>
      <c r="O1404" s="4" t="s">
        <v>23</v>
      </c>
      <c r="P1404" s="4" t="s">
        <v>27</v>
      </c>
      <c r="Q1404" s="4" t="s">
        <v>28</v>
      </c>
      <c r="R1404" s="21">
        <v>92</v>
      </c>
      <c r="S1404" s="22">
        <v>6</v>
      </c>
      <c r="T1404" s="32">
        <v>1</v>
      </c>
      <c r="V1404" t="s">
        <v>2912</v>
      </c>
      <c r="W1404" t="str">
        <f t="shared" si="42"/>
        <v>AMBA</v>
      </c>
      <c r="X1404" s="31" t="str">
        <f t="shared" si="43"/>
        <v>EPA_AMBA</v>
      </c>
      <c r="Y1404" s="35">
        <v>0.45200000000000001</v>
      </c>
      <c r="Z1404" s="8">
        <f>IFERROR(IFERROR(VLOOKUP(G1404,'IVSET-Escuelas'!A:F,4,FALSE),VLOOKUP(M1404,'IVSET-Fines'!F:L,7,FALSE)),"-")</f>
        <v>0.79310828447341919</v>
      </c>
    </row>
    <row r="1405" spans="1:26" ht="15" thickBot="1" x14ac:dyDescent="0.4">
      <c r="A1405" s="5" t="s">
        <v>2916</v>
      </c>
      <c r="B1405" s="5" t="s">
        <v>1532</v>
      </c>
      <c r="C1405" s="5" t="s">
        <v>1530</v>
      </c>
      <c r="D1405" s="5" t="s">
        <v>1531</v>
      </c>
      <c r="E1405" s="5">
        <v>608176</v>
      </c>
      <c r="F1405" s="5">
        <v>0</v>
      </c>
      <c r="G1405" s="5" t="s">
        <v>1606</v>
      </c>
      <c r="H1405" s="5" t="s">
        <v>20</v>
      </c>
      <c r="I1405" s="6" t="s">
        <v>110</v>
      </c>
      <c r="J1405" s="6" t="s">
        <v>21</v>
      </c>
      <c r="K1405" s="6"/>
      <c r="L1405" s="6" t="s">
        <v>1659</v>
      </c>
      <c r="M1405" s="6"/>
      <c r="N1405" s="6" t="s">
        <v>22</v>
      </c>
      <c r="O1405" s="6" t="s">
        <v>23</v>
      </c>
      <c r="P1405" s="6" t="s">
        <v>27</v>
      </c>
      <c r="Q1405" s="6" t="s">
        <v>28</v>
      </c>
      <c r="R1405" s="19">
        <v>147</v>
      </c>
      <c r="S1405" s="20">
        <v>10</v>
      </c>
      <c r="T1405" s="32">
        <v>1</v>
      </c>
      <c r="V1405" t="s">
        <v>2912</v>
      </c>
      <c r="W1405" t="str">
        <f t="shared" si="42"/>
        <v>AMBA</v>
      </c>
      <c r="X1405" s="31" t="str">
        <f t="shared" si="43"/>
        <v>EPA_AMBA</v>
      </c>
      <c r="Y1405" s="35">
        <v>0.45200000000000001</v>
      </c>
      <c r="Z1405" s="8">
        <f>IFERROR(IFERROR(VLOOKUP(G1405,'IVSET-Escuelas'!A:F,4,FALSE),VLOOKUP(M1405,'IVSET-Fines'!F:L,7,FALSE)),"-")</f>
        <v>0.27777725458145142</v>
      </c>
    </row>
    <row r="1406" spans="1:26" ht="15" thickBot="1" x14ac:dyDescent="0.4">
      <c r="A1406" s="3" t="s">
        <v>2916</v>
      </c>
      <c r="B1406" s="3" t="s">
        <v>1780</v>
      </c>
      <c r="C1406" s="3" t="s">
        <v>1778</v>
      </c>
      <c r="D1406" s="3" t="s">
        <v>1779</v>
      </c>
      <c r="E1406" s="3">
        <v>613143</v>
      </c>
      <c r="F1406" s="3">
        <v>0</v>
      </c>
      <c r="G1406" s="3" t="s">
        <v>1809</v>
      </c>
      <c r="H1406" s="3" t="s">
        <v>20</v>
      </c>
      <c r="I1406" s="4" t="s">
        <v>110</v>
      </c>
      <c r="J1406" s="4" t="s">
        <v>21</v>
      </c>
      <c r="K1406" s="4"/>
      <c r="L1406" s="4" t="s">
        <v>1821</v>
      </c>
      <c r="M1406" s="4"/>
      <c r="N1406" s="4" t="s">
        <v>22</v>
      </c>
      <c r="O1406" s="4" t="s">
        <v>23</v>
      </c>
      <c r="P1406" s="4" t="s">
        <v>27</v>
      </c>
      <c r="Q1406" s="4" t="s">
        <v>28</v>
      </c>
      <c r="R1406" s="21">
        <v>64</v>
      </c>
      <c r="S1406" s="22">
        <v>8</v>
      </c>
      <c r="T1406" s="32">
        <v>1</v>
      </c>
      <c r="V1406" t="s">
        <v>2912</v>
      </c>
      <c r="W1406" t="str">
        <f t="shared" si="42"/>
        <v>AMBA</v>
      </c>
      <c r="X1406" s="31" t="str">
        <f t="shared" si="43"/>
        <v>EPA_AMBA</v>
      </c>
      <c r="Y1406" s="35">
        <v>0.46400000000000002</v>
      </c>
      <c r="Z1406" s="8">
        <f>IFERROR(IFERROR(VLOOKUP(G1406,'IVSET-Escuelas'!A:F,4,FALSE),VLOOKUP(M1406,'IVSET-Fines'!F:L,7,FALSE)),"-")</f>
        <v>0.71689438819885254</v>
      </c>
    </row>
    <row r="1407" spans="1:26" ht="15" thickBot="1" x14ac:dyDescent="0.4">
      <c r="A1407" s="3" t="s">
        <v>2916</v>
      </c>
      <c r="B1407" s="3" t="s">
        <v>257</v>
      </c>
      <c r="C1407" s="3" t="s">
        <v>415</v>
      </c>
      <c r="D1407" s="3" t="s">
        <v>2770</v>
      </c>
      <c r="E1407" s="3">
        <v>606740</v>
      </c>
      <c r="F1407" s="3">
        <v>0</v>
      </c>
      <c r="G1407" s="3" t="s">
        <v>2775</v>
      </c>
      <c r="H1407" s="3" t="s">
        <v>20</v>
      </c>
      <c r="I1407" s="4" t="s">
        <v>110</v>
      </c>
      <c r="J1407" s="4" t="s">
        <v>21</v>
      </c>
      <c r="K1407" s="4"/>
      <c r="L1407" s="4" t="s">
        <v>391</v>
      </c>
      <c r="M1407" s="4"/>
      <c r="N1407" s="4" t="s">
        <v>22</v>
      </c>
      <c r="O1407" s="4" t="s">
        <v>23</v>
      </c>
      <c r="P1407" s="4" t="s">
        <v>27</v>
      </c>
      <c r="Q1407" s="4" t="s">
        <v>28</v>
      </c>
      <c r="R1407" s="21">
        <v>141</v>
      </c>
      <c r="S1407" s="22">
        <v>10</v>
      </c>
      <c r="T1407" s="32">
        <v>1</v>
      </c>
      <c r="V1407" t="s">
        <v>2912</v>
      </c>
      <c r="W1407" t="str">
        <f t="shared" si="42"/>
        <v>AMBA</v>
      </c>
      <c r="X1407" s="31" t="str">
        <f t="shared" si="43"/>
        <v>EPA_AMBA</v>
      </c>
      <c r="Y1407" s="35">
        <v>0.46400000000000002</v>
      </c>
      <c r="Z1407" s="8">
        <f>IFERROR(IFERROR(VLOOKUP(G1407,'IVSET-Escuelas'!A:F,4,FALSE),VLOOKUP(M1407,'IVSET-Fines'!F:L,7,FALSE)),"-")</f>
        <v>0.58783257007598877</v>
      </c>
    </row>
    <row r="1408" spans="1:26" ht="15" thickBot="1" x14ac:dyDescent="0.4">
      <c r="A1408" s="5" t="s">
        <v>2916</v>
      </c>
      <c r="B1408" s="5" t="s">
        <v>222</v>
      </c>
      <c r="C1408" s="5" t="s">
        <v>227</v>
      </c>
      <c r="D1408" s="5" t="s">
        <v>2603</v>
      </c>
      <c r="E1408" s="5">
        <v>613714</v>
      </c>
      <c r="F1408" s="5">
        <v>0</v>
      </c>
      <c r="G1408" s="5" t="s">
        <v>2608</v>
      </c>
      <c r="H1408" s="5" t="s">
        <v>20</v>
      </c>
      <c r="I1408" s="6" t="s">
        <v>110</v>
      </c>
      <c r="J1408" s="6" t="s">
        <v>21</v>
      </c>
      <c r="K1408" s="6"/>
      <c r="L1408" s="6" t="s">
        <v>1117</v>
      </c>
      <c r="M1408" s="6"/>
      <c r="N1408" s="6" t="s">
        <v>22</v>
      </c>
      <c r="O1408" s="6" t="s">
        <v>23</v>
      </c>
      <c r="P1408" s="6" t="s">
        <v>27</v>
      </c>
      <c r="Q1408" s="6" t="s">
        <v>28</v>
      </c>
      <c r="R1408" s="19">
        <v>123</v>
      </c>
      <c r="S1408" s="20">
        <v>8</v>
      </c>
      <c r="T1408" s="32">
        <v>1</v>
      </c>
      <c r="V1408" t="s">
        <v>2912</v>
      </c>
      <c r="W1408" t="str">
        <f t="shared" si="42"/>
        <v>AMBA</v>
      </c>
      <c r="X1408" s="31" t="str">
        <f t="shared" si="43"/>
        <v>EPA_AMBA</v>
      </c>
      <c r="Y1408" s="35">
        <v>0.46800000000000003</v>
      </c>
      <c r="Z1408" s="8">
        <f>IFERROR(IFERROR(VLOOKUP(G1408,'IVSET-Escuelas'!A:F,4,FALSE),VLOOKUP(M1408,'IVSET-Fines'!F:L,7,FALSE)),"-")</f>
        <v>0.69398403167724609</v>
      </c>
    </row>
    <row r="1409" spans="1:26" ht="15" thickBot="1" x14ac:dyDescent="0.4">
      <c r="A1409" s="3" t="s">
        <v>2916</v>
      </c>
      <c r="B1409" s="3" t="s">
        <v>817</v>
      </c>
      <c r="C1409" s="3" t="s">
        <v>600</v>
      </c>
      <c r="D1409" s="3" t="s">
        <v>2661</v>
      </c>
      <c r="E1409" s="3">
        <v>611672</v>
      </c>
      <c r="F1409" s="3">
        <v>0</v>
      </c>
      <c r="G1409" s="3" t="s">
        <v>2674</v>
      </c>
      <c r="H1409" s="3" t="s">
        <v>20</v>
      </c>
      <c r="I1409" s="4" t="s">
        <v>110</v>
      </c>
      <c r="J1409" s="4" t="s">
        <v>21</v>
      </c>
      <c r="K1409" s="4"/>
      <c r="L1409" s="4" t="s">
        <v>2693</v>
      </c>
      <c r="M1409" s="4"/>
      <c r="N1409" s="4" t="s">
        <v>22</v>
      </c>
      <c r="O1409" s="4" t="s">
        <v>23</v>
      </c>
      <c r="P1409" s="4" t="s">
        <v>27</v>
      </c>
      <c r="Q1409" s="4" t="s">
        <v>28</v>
      </c>
      <c r="R1409" s="21">
        <v>148</v>
      </c>
      <c r="S1409" s="22">
        <v>11</v>
      </c>
      <c r="T1409" s="32">
        <v>1</v>
      </c>
      <c r="V1409" t="s">
        <v>2912</v>
      </c>
      <c r="W1409" t="str">
        <f t="shared" si="42"/>
        <v>AMBA</v>
      </c>
      <c r="X1409" s="31" t="str">
        <f t="shared" si="43"/>
        <v>EPA_AMBA</v>
      </c>
      <c r="Y1409" s="35">
        <v>0.46899999999999997</v>
      </c>
      <c r="Z1409" s="8">
        <f>IFERROR(IFERROR(VLOOKUP(G1409,'IVSET-Escuelas'!A:F,4,FALSE),VLOOKUP(M1409,'IVSET-Fines'!F:L,7,FALSE)),"-")</f>
        <v>0.57189202308654785</v>
      </c>
    </row>
    <row r="1410" spans="1:26" ht="15" thickBot="1" x14ac:dyDescent="0.4">
      <c r="A1410" s="3" t="s">
        <v>2916</v>
      </c>
      <c r="B1410" s="3" t="s">
        <v>1860</v>
      </c>
      <c r="C1410" s="3" t="s">
        <v>411</v>
      </c>
      <c r="D1410" s="3" t="s">
        <v>2791</v>
      </c>
      <c r="E1410" s="3">
        <v>614092</v>
      </c>
      <c r="F1410" s="3">
        <v>0</v>
      </c>
      <c r="G1410" s="3" t="s">
        <v>2800</v>
      </c>
      <c r="H1410" s="3" t="s">
        <v>20</v>
      </c>
      <c r="I1410" s="4" t="s">
        <v>110</v>
      </c>
      <c r="J1410" s="4" t="s">
        <v>21</v>
      </c>
      <c r="K1410" s="4"/>
      <c r="L1410" s="4" t="s">
        <v>2806</v>
      </c>
      <c r="M1410" s="4"/>
      <c r="N1410" s="4" t="s">
        <v>22</v>
      </c>
      <c r="O1410" s="4" t="s">
        <v>23</v>
      </c>
      <c r="P1410" s="4" t="s">
        <v>27</v>
      </c>
      <c r="Q1410" s="4" t="s">
        <v>28</v>
      </c>
      <c r="R1410" s="21">
        <v>138</v>
      </c>
      <c r="S1410" s="22">
        <v>7</v>
      </c>
      <c r="T1410" s="32">
        <v>1</v>
      </c>
      <c r="V1410" t="s">
        <v>2912</v>
      </c>
      <c r="W1410" t="str">
        <f t="shared" ref="W1410:W1473" si="44">+IF(V1410="","",IF(V1410="FINES",CONCATENATE("R",IF(OR(B1410="16",B1410="21",B1410="22",B1410="23"),"16212223",IF(OR(B1410="15",B1410="17",B1410="24",B1410="25"),"15172425",B1410))),IF(V1410="CEBAS","UNICO",IF(VALUE(B1410)&lt;=11,"AMBA","INTERIOR"))))</f>
        <v>AMBA</v>
      </c>
      <c r="X1410" s="31" t="str">
        <f t="shared" ref="X1410:X1473" si="45">+IF(V1410="","-",CONCATENATE(V1410,"_",W1410))</f>
        <v>EPA_AMBA</v>
      </c>
      <c r="Y1410" s="35">
        <v>0.47099999999999997</v>
      </c>
      <c r="Z1410" s="8">
        <f>IFERROR(IFERROR(VLOOKUP(G1410,'IVSET-Escuelas'!A:F,4,FALSE),VLOOKUP(M1410,'IVSET-Fines'!F:L,7,FALSE)),"-")</f>
        <v>0.77314800024032593</v>
      </c>
    </row>
    <row r="1411" spans="1:26" ht="15" thickBot="1" x14ac:dyDescent="0.4">
      <c r="A1411" s="5" t="s">
        <v>2916</v>
      </c>
      <c r="B1411" s="5" t="s">
        <v>1532</v>
      </c>
      <c r="C1411" s="5" t="s">
        <v>1530</v>
      </c>
      <c r="D1411" s="5" t="s">
        <v>1531</v>
      </c>
      <c r="E1411" s="5">
        <v>612828</v>
      </c>
      <c r="F1411" s="5">
        <v>0</v>
      </c>
      <c r="G1411" s="5" t="s">
        <v>1622</v>
      </c>
      <c r="H1411" s="5" t="s">
        <v>20</v>
      </c>
      <c r="I1411" s="6" t="s">
        <v>110</v>
      </c>
      <c r="J1411" s="6" t="s">
        <v>21</v>
      </c>
      <c r="K1411" s="6"/>
      <c r="L1411" s="6" t="s">
        <v>325</v>
      </c>
      <c r="M1411" s="6"/>
      <c r="N1411" s="6" t="s">
        <v>22</v>
      </c>
      <c r="O1411" s="6" t="s">
        <v>23</v>
      </c>
      <c r="P1411" s="6" t="s">
        <v>27</v>
      </c>
      <c r="Q1411" s="6" t="s">
        <v>28</v>
      </c>
      <c r="R1411" s="19">
        <v>201</v>
      </c>
      <c r="S1411" s="20">
        <v>12</v>
      </c>
      <c r="T1411" s="32">
        <v>1</v>
      </c>
      <c r="V1411" t="s">
        <v>2912</v>
      </c>
      <c r="W1411" t="str">
        <f t="shared" si="44"/>
        <v>AMBA</v>
      </c>
      <c r="X1411" s="31" t="str">
        <f t="shared" si="45"/>
        <v>EPA_AMBA</v>
      </c>
      <c r="Y1411" s="35">
        <v>0.47599999999999998</v>
      </c>
      <c r="Z1411" s="8">
        <f>IFERROR(IFERROR(VLOOKUP(G1411,'IVSET-Escuelas'!A:F,4,FALSE),VLOOKUP(M1411,'IVSET-Fines'!F:L,7,FALSE)),"-")</f>
        <v>0.87410938739776611</v>
      </c>
    </row>
    <row r="1412" spans="1:26" ht="15" thickBot="1" x14ac:dyDescent="0.4">
      <c r="A1412" s="3" t="s">
        <v>2916</v>
      </c>
      <c r="B1412" s="3" t="s">
        <v>19</v>
      </c>
      <c r="C1412" s="3" t="s">
        <v>17</v>
      </c>
      <c r="D1412" s="3" t="s">
        <v>18</v>
      </c>
      <c r="E1412" s="3">
        <v>615638</v>
      </c>
      <c r="F1412" s="3">
        <v>0</v>
      </c>
      <c r="G1412" s="3" t="s">
        <v>87</v>
      </c>
      <c r="H1412" s="3" t="s">
        <v>20</v>
      </c>
      <c r="I1412" s="4" t="s">
        <v>110</v>
      </c>
      <c r="J1412" s="4" t="s">
        <v>21</v>
      </c>
      <c r="K1412" s="4"/>
      <c r="L1412" s="4" t="s">
        <v>117</v>
      </c>
      <c r="M1412" s="4"/>
      <c r="N1412" s="4" t="s">
        <v>22</v>
      </c>
      <c r="O1412" s="4" t="s">
        <v>23</v>
      </c>
      <c r="P1412" s="4" t="s">
        <v>27</v>
      </c>
      <c r="Q1412" s="4" t="s">
        <v>28</v>
      </c>
      <c r="R1412" s="21">
        <v>160</v>
      </c>
      <c r="S1412" s="22">
        <v>16</v>
      </c>
      <c r="T1412" s="32">
        <v>1</v>
      </c>
      <c r="V1412" t="s">
        <v>2912</v>
      </c>
      <c r="W1412" t="str">
        <f t="shared" si="44"/>
        <v>AMBA</v>
      </c>
      <c r="X1412" s="31" t="str">
        <f t="shared" si="45"/>
        <v>EPA_AMBA</v>
      </c>
      <c r="Y1412" s="35">
        <v>0.48499999999999999</v>
      </c>
      <c r="Z1412" s="8">
        <f>IFERROR(IFERROR(VLOOKUP(G1412,'IVSET-Escuelas'!A:F,4,FALSE),VLOOKUP(M1412,'IVSET-Fines'!F:L,7,FALSE)),"-")</f>
        <v>0.13242390751838681</v>
      </c>
    </row>
    <row r="1413" spans="1:26" ht="15" thickBot="1" x14ac:dyDescent="0.4">
      <c r="A1413" s="5" t="s">
        <v>2916</v>
      </c>
      <c r="B1413" s="5" t="s">
        <v>1532</v>
      </c>
      <c r="C1413" s="5" t="s">
        <v>1530</v>
      </c>
      <c r="D1413" s="5" t="s">
        <v>1531</v>
      </c>
      <c r="E1413" s="5">
        <v>608514</v>
      </c>
      <c r="F1413" s="5">
        <v>0</v>
      </c>
      <c r="G1413" s="5" t="s">
        <v>1563</v>
      </c>
      <c r="H1413" s="5" t="s">
        <v>20</v>
      </c>
      <c r="I1413" s="6" t="s">
        <v>110</v>
      </c>
      <c r="J1413" s="6" t="s">
        <v>21</v>
      </c>
      <c r="K1413" s="6"/>
      <c r="L1413" s="6" t="s">
        <v>1662</v>
      </c>
      <c r="M1413" s="6"/>
      <c r="N1413" s="6" t="s">
        <v>22</v>
      </c>
      <c r="O1413" s="6" t="s">
        <v>23</v>
      </c>
      <c r="P1413" s="6" t="s">
        <v>27</v>
      </c>
      <c r="Q1413" s="6" t="s">
        <v>28</v>
      </c>
      <c r="R1413" s="19">
        <v>136</v>
      </c>
      <c r="S1413" s="20">
        <v>11</v>
      </c>
      <c r="T1413" s="32">
        <v>1</v>
      </c>
      <c r="V1413" t="s">
        <v>2912</v>
      </c>
      <c r="W1413" t="str">
        <f t="shared" si="44"/>
        <v>AMBA</v>
      </c>
      <c r="X1413" s="31" t="str">
        <f t="shared" si="45"/>
        <v>EPA_AMBA</v>
      </c>
      <c r="Y1413" s="35">
        <v>0.49399999999999999</v>
      </c>
      <c r="Z1413" s="8">
        <f>IFERROR(IFERROR(VLOOKUP(G1413,'IVSET-Escuelas'!A:F,4,FALSE),VLOOKUP(M1413,'IVSET-Fines'!F:L,7,FALSE)),"-")</f>
        <v>0.53666883707046509</v>
      </c>
    </row>
    <row r="1414" spans="1:26" ht="15" thickBot="1" x14ac:dyDescent="0.4">
      <c r="A1414" s="5" t="s">
        <v>2916</v>
      </c>
      <c r="B1414" s="5" t="s">
        <v>817</v>
      </c>
      <c r="C1414" s="5" t="s">
        <v>2080</v>
      </c>
      <c r="D1414" s="5" t="s">
        <v>2081</v>
      </c>
      <c r="E1414" s="5">
        <v>602079</v>
      </c>
      <c r="F1414" s="5">
        <v>0</v>
      </c>
      <c r="G1414" s="5" t="s">
        <v>2093</v>
      </c>
      <c r="H1414" s="5" t="s">
        <v>20</v>
      </c>
      <c r="I1414" s="6" t="s">
        <v>110</v>
      </c>
      <c r="J1414" s="6" t="s">
        <v>21</v>
      </c>
      <c r="K1414" s="6"/>
      <c r="L1414" s="6" t="s">
        <v>2130</v>
      </c>
      <c r="M1414" s="6"/>
      <c r="N1414" s="6" t="s">
        <v>22</v>
      </c>
      <c r="O1414" s="6" t="s">
        <v>23</v>
      </c>
      <c r="P1414" s="6" t="s">
        <v>27</v>
      </c>
      <c r="Q1414" s="6" t="s">
        <v>28</v>
      </c>
      <c r="R1414" s="19">
        <v>131</v>
      </c>
      <c r="S1414" s="20">
        <v>7</v>
      </c>
      <c r="T1414" s="32">
        <v>1</v>
      </c>
      <c r="V1414" t="s">
        <v>2912</v>
      </c>
      <c r="W1414" t="str">
        <f t="shared" si="44"/>
        <v>AMBA</v>
      </c>
      <c r="X1414" s="31" t="str">
        <f t="shared" si="45"/>
        <v>EPA_AMBA</v>
      </c>
      <c r="Y1414" s="35">
        <v>0.496</v>
      </c>
      <c r="Z1414" s="8">
        <f>IFERROR(IFERROR(VLOOKUP(G1414,'IVSET-Escuelas'!A:F,4,FALSE),VLOOKUP(M1414,'IVSET-Fines'!F:L,7,FALSE)),"-")</f>
        <v>0.21006232500076291</v>
      </c>
    </row>
    <row r="1415" spans="1:26" ht="15" thickBot="1" x14ac:dyDescent="0.4">
      <c r="A1415" s="3" t="s">
        <v>2916</v>
      </c>
      <c r="B1415" s="3" t="s">
        <v>19</v>
      </c>
      <c r="C1415" s="3" t="s">
        <v>17</v>
      </c>
      <c r="D1415" s="3" t="s">
        <v>18</v>
      </c>
      <c r="E1415" s="3">
        <v>608979</v>
      </c>
      <c r="F1415" s="3">
        <v>0</v>
      </c>
      <c r="G1415" s="3" t="s">
        <v>52</v>
      </c>
      <c r="H1415" s="3" t="s">
        <v>20</v>
      </c>
      <c r="I1415" s="4" t="s">
        <v>110</v>
      </c>
      <c r="J1415" s="4" t="s">
        <v>21</v>
      </c>
      <c r="K1415" s="4"/>
      <c r="L1415" s="4" t="s">
        <v>119</v>
      </c>
      <c r="M1415" s="4"/>
      <c r="N1415" s="4" t="s">
        <v>22</v>
      </c>
      <c r="O1415" s="4" t="s">
        <v>23</v>
      </c>
      <c r="P1415" s="4" t="s">
        <v>27</v>
      </c>
      <c r="Q1415" s="4" t="s">
        <v>28</v>
      </c>
      <c r="R1415" s="21">
        <v>66</v>
      </c>
      <c r="S1415" s="22">
        <v>5</v>
      </c>
      <c r="T1415" s="32">
        <v>1</v>
      </c>
      <c r="V1415" t="s">
        <v>2912</v>
      </c>
      <c r="W1415" t="str">
        <f t="shared" si="44"/>
        <v>AMBA</v>
      </c>
      <c r="X1415" s="31" t="str">
        <f t="shared" si="45"/>
        <v>EPA_AMBA</v>
      </c>
      <c r="Y1415" s="35">
        <v>0.503</v>
      </c>
      <c r="Z1415" s="8">
        <f>IFERROR(IFERROR(VLOOKUP(G1415,'IVSET-Escuelas'!A:F,4,FALSE),VLOOKUP(M1415,'IVSET-Fines'!F:L,7,FALSE)),"-")</f>
        <v>0.21216067671775821</v>
      </c>
    </row>
    <row r="1416" spans="1:26" ht="15" thickBot="1" x14ac:dyDescent="0.4">
      <c r="A1416" s="3" t="s">
        <v>2916</v>
      </c>
      <c r="B1416" s="3" t="s">
        <v>222</v>
      </c>
      <c r="C1416" s="3" t="s">
        <v>227</v>
      </c>
      <c r="D1416" s="3" t="s">
        <v>2603</v>
      </c>
      <c r="E1416" s="3">
        <v>613902</v>
      </c>
      <c r="F1416" s="3">
        <v>0</v>
      </c>
      <c r="G1416" s="3" t="s">
        <v>2605</v>
      </c>
      <c r="H1416" s="3" t="s">
        <v>20</v>
      </c>
      <c r="I1416" s="4" t="s">
        <v>110</v>
      </c>
      <c r="J1416" s="4" t="s">
        <v>21</v>
      </c>
      <c r="K1416" s="4"/>
      <c r="L1416" s="4" t="s">
        <v>396</v>
      </c>
      <c r="M1416" s="4"/>
      <c r="N1416" s="4" t="s">
        <v>22</v>
      </c>
      <c r="O1416" s="4" t="s">
        <v>23</v>
      </c>
      <c r="P1416" s="4" t="s">
        <v>27</v>
      </c>
      <c r="Q1416" s="4" t="s">
        <v>28</v>
      </c>
      <c r="R1416" s="21">
        <v>95</v>
      </c>
      <c r="S1416" s="22">
        <v>6</v>
      </c>
      <c r="T1416" s="32">
        <v>1</v>
      </c>
      <c r="V1416" t="s">
        <v>2912</v>
      </c>
      <c r="W1416" t="str">
        <f t="shared" si="44"/>
        <v>AMBA</v>
      </c>
      <c r="X1416" s="31" t="str">
        <f t="shared" si="45"/>
        <v>EPA_AMBA</v>
      </c>
      <c r="Y1416" s="35">
        <v>0.51800000000000002</v>
      </c>
      <c r="Z1416" s="8">
        <f>IFERROR(IFERROR(VLOOKUP(G1416,'IVSET-Escuelas'!A:F,4,FALSE),VLOOKUP(M1416,'IVSET-Fines'!F:L,7,FALSE)),"-")</f>
        <v>0.59307616949081421</v>
      </c>
    </row>
    <row r="1417" spans="1:26" ht="15" thickBot="1" x14ac:dyDescent="0.4">
      <c r="A1417" s="3" t="s">
        <v>2916</v>
      </c>
      <c r="B1417" s="3" t="s">
        <v>257</v>
      </c>
      <c r="C1417" s="3" t="s">
        <v>254</v>
      </c>
      <c r="D1417" s="3" t="s">
        <v>256</v>
      </c>
      <c r="E1417" s="3">
        <v>613492</v>
      </c>
      <c r="F1417" s="3">
        <v>0</v>
      </c>
      <c r="G1417" s="3" t="s">
        <v>274</v>
      </c>
      <c r="H1417" s="3" t="s">
        <v>20</v>
      </c>
      <c r="I1417" s="4" t="s">
        <v>110</v>
      </c>
      <c r="J1417" s="4" t="s">
        <v>21</v>
      </c>
      <c r="K1417" s="4"/>
      <c r="L1417" s="4" t="s">
        <v>323</v>
      </c>
      <c r="M1417" s="4"/>
      <c r="N1417" s="4" t="s">
        <v>22</v>
      </c>
      <c r="O1417" s="4" t="s">
        <v>23</v>
      </c>
      <c r="P1417" s="4" t="s">
        <v>27</v>
      </c>
      <c r="Q1417" s="4" t="s">
        <v>28</v>
      </c>
      <c r="R1417" s="21">
        <v>63</v>
      </c>
      <c r="S1417" s="22">
        <v>4</v>
      </c>
      <c r="T1417" s="32">
        <v>1</v>
      </c>
      <c r="V1417" t="s">
        <v>2912</v>
      </c>
      <c r="W1417" t="str">
        <f t="shared" si="44"/>
        <v>AMBA</v>
      </c>
      <c r="X1417" s="31" t="str">
        <f t="shared" si="45"/>
        <v>EPA_AMBA</v>
      </c>
      <c r="Y1417" s="35">
        <v>0.51900000000000002</v>
      </c>
      <c r="Z1417" s="8">
        <f>IFERROR(IFERROR(VLOOKUP(G1417,'IVSET-Escuelas'!A:F,4,FALSE),VLOOKUP(M1417,'IVSET-Fines'!F:L,7,FALSE)),"-")</f>
        <v>0.43996155261993408</v>
      </c>
    </row>
    <row r="1418" spans="1:26" ht="15" thickBot="1" x14ac:dyDescent="0.4">
      <c r="A1418" s="5" t="s">
        <v>2916</v>
      </c>
      <c r="B1418" s="5" t="s">
        <v>138</v>
      </c>
      <c r="C1418" s="5" t="s">
        <v>1507</v>
      </c>
      <c r="D1418" s="5" t="s">
        <v>1508</v>
      </c>
      <c r="E1418" s="5">
        <v>616173</v>
      </c>
      <c r="F1418" s="5">
        <v>0</v>
      </c>
      <c r="G1418" s="5" t="s">
        <v>1516</v>
      </c>
      <c r="H1418" s="5" t="s">
        <v>20</v>
      </c>
      <c r="I1418" s="6" t="s">
        <v>110</v>
      </c>
      <c r="J1418" s="6" t="s">
        <v>21</v>
      </c>
      <c r="K1418" s="6"/>
      <c r="L1418" s="6" t="s">
        <v>1117</v>
      </c>
      <c r="M1418" s="6"/>
      <c r="N1418" s="6" t="s">
        <v>199</v>
      </c>
      <c r="O1418" s="6" t="s">
        <v>23</v>
      </c>
      <c r="P1418" s="6" t="s">
        <v>27</v>
      </c>
      <c r="Q1418" s="6" t="s">
        <v>28</v>
      </c>
      <c r="R1418" s="19">
        <v>191</v>
      </c>
      <c r="S1418" s="20">
        <v>13</v>
      </c>
      <c r="T1418" s="32">
        <v>1</v>
      </c>
      <c r="V1418" t="s">
        <v>2912</v>
      </c>
      <c r="W1418" t="str">
        <f t="shared" si="44"/>
        <v>AMBA</v>
      </c>
      <c r="X1418" s="31" t="str">
        <f t="shared" si="45"/>
        <v>EPA_AMBA</v>
      </c>
      <c r="Y1418" s="35">
        <v>0.52200000000000002</v>
      </c>
      <c r="Z1418" s="8">
        <f>IFERROR(IFERROR(VLOOKUP(G1418,'IVSET-Escuelas'!A:F,4,FALSE),VLOOKUP(M1418,'IVSET-Fines'!F:L,7,FALSE)),"-")</f>
        <v>0.66269934177398682</v>
      </c>
    </row>
    <row r="1419" spans="1:26" ht="15" thickBot="1" x14ac:dyDescent="0.4">
      <c r="A1419" s="3" t="s">
        <v>2916</v>
      </c>
      <c r="B1419" s="3" t="s">
        <v>19</v>
      </c>
      <c r="C1419" s="3" t="s">
        <v>17</v>
      </c>
      <c r="D1419" s="3" t="s">
        <v>18</v>
      </c>
      <c r="E1419" s="3">
        <v>603179</v>
      </c>
      <c r="F1419" s="3">
        <v>0</v>
      </c>
      <c r="G1419" s="3" t="s">
        <v>128</v>
      </c>
      <c r="H1419" s="3" t="s">
        <v>20</v>
      </c>
      <c r="I1419" s="4" t="s">
        <v>110</v>
      </c>
      <c r="J1419" s="4" t="s">
        <v>21</v>
      </c>
      <c r="K1419" s="4"/>
      <c r="L1419" s="4" t="s">
        <v>129</v>
      </c>
      <c r="M1419" s="4"/>
      <c r="N1419" s="4" t="s">
        <v>22</v>
      </c>
      <c r="O1419" s="4" t="s">
        <v>23</v>
      </c>
      <c r="P1419" s="4" t="s">
        <v>27</v>
      </c>
      <c r="Q1419" s="4" t="s">
        <v>28</v>
      </c>
      <c r="R1419" s="21">
        <v>301</v>
      </c>
      <c r="S1419" s="22">
        <v>17</v>
      </c>
      <c r="T1419" s="32">
        <v>1</v>
      </c>
      <c r="V1419" t="s">
        <v>2912</v>
      </c>
      <c r="W1419" t="str">
        <f t="shared" si="44"/>
        <v>AMBA</v>
      </c>
      <c r="X1419" s="31" t="str">
        <f t="shared" si="45"/>
        <v>EPA_AMBA</v>
      </c>
      <c r="Y1419" s="35">
        <v>0.52700000000000002</v>
      </c>
      <c r="Z1419" s="8">
        <f>IFERROR(IFERROR(VLOOKUP(G1419,'IVSET-Escuelas'!A:F,4,FALSE),VLOOKUP(M1419,'IVSET-Fines'!F:L,7,FALSE)),"-")</f>
        <v>0.35270282626152039</v>
      </c>
    </row>
    <row r="1420" spans="1:26" ht="15" thickBot="1" x14ac:dyDescent="0.4">
      <c r="A1420" s="3" t="s">
        <v>2916</v>
      </c>
      <c r="B1420" s="3" t="s">
        <v>1532</v>
      </c>
      <c r="C1420" s="3" t="s">
        <v>1530</v>
      </c>
      <c r="D1420" s="3" t="s">
        <v>1531</v>
      </c>
      <c r="E1420" s="3">
        <v>611493</v>
      </c>
      <c r="F1420" s="3">
        <v>0</v>
      </c>
      <c r="G1420" s="3" t="s">
        <v>1578</v>
      </c>
      <c r="H1420" s="3" t="s">
        <v>20</v>
      </c>
      <c r="I1420" s="4" t="s">
        <v>110</v>
      </c>
      <c r="J1420" s="4" t="s">
        <v>21</v>
      </c>
      <c r="K1420" s="4"/>
      <c r="L1420" s="4" t="s">
        <v>1660</v>
      </c>
      <c r="M1420" s="4"/>
      <c r="N1420" s="4" t="s">
        <v>22</v>
      </c>
      <c r="O1420" s="4" t="s">
        <v>134</v>
      </c>
      <c r="P1420" s="4" t="s">
        <v>27</v>
      </c>
      <c r="Q1420" s="4" t="s">
        <v>28</v>
      </c>
      <c r="R1420" s="21">
        <v>197</v>
      </c>
      <c r="S1420" s="22">
        <v>19</v>
      </c>
      <c r="T1420" s="32">
        <v>1</v>
      </c>
      <c r="V1420" t="s">
        <v>2912</v>
      </c>
      <c r="W1420" t="str">
        <f t="shared" si="44"/>
        <v>AMBA</v>
      </c>
      <c r="X1420" s="31" t="str">
        <f t="shared" si="45"/>
        <v>EPA_AMBA</v>
      </c>
      <c r="Y1420" s="35">
        <v>0.53</v>
      </c>
      <c r="Z1420" s="8">
        <f>IFERROR(IFERROR(VLOOKUP(G1420,'IVSET-Escuelas'!A:F,4,FALSE),VLOOKUP(M1420,'IVSET-Fines'!F:L,7,FALSE)),"-")</f>
        <v>0.54870444536209106</v>
      </c>
    </row>
    <row r="1421" spans="1:26" ht="15" thickBot="1" x14ac:dyDescent="0.4">
      <c r="A1421" s="5" t="s">
        <v>2916</v>
      </c>
      <c r="B1421" s="5" t="s">
        <v>356</v>
      </c>
      <c r="C1421" s="5" t="s">
        <v>1359</v>
      </c>
      <c r="D1421" s="5" t="s">
        <v>1360</v>
      </c>
      <c r="E1421" s="5">
        <v>624284</v>
      </c>
      <c r="F1421" s="5">
        <v>0</v>
      </c>
      <c r="G1421" s="5" t="s">
        <v>1422</v>
      </c>
      <c r="H1421" s="5" t="s">
        <v>20</v>
      </c>
      <c r="I1421" s="6" t="s">
        <v>110</v>
      </c>
      <c r="J1421" s="6" t="s">
        <v>21</v>
      </c>
      <c r="K1421" s="6"/>
      <c r="L1421" s="6" t="s">
        <v>1423</v>
      </c>
      <c r="M1421" s="6"/>
      <c r="N1421" s="6" t="s">
        <v>22</v>
      </c>
      <c r="O1421" s="6" t="s">
        <v>23</v>
      </c>
      <c r="P1421" s="6" t="s">
        <v>27</v>
      </c>
      <c r="Q1421" s="6" t="s">
        <v>28</v>
      </c>
      <c r="R1421" s="19">
        <v>155</v>
      </c>
      <c r="S1421" s="20">
        <v>10</v>
      </c>
      <c r="T1421" s="32">
        <v>1</v>
      </c>
      <c r="V1421" t="s">
        <v>2912</v>
      </c>
      <c r="W1421" t="str">
        <f t="shared" si="44"/>
        <v>AMBA</v>
      </c>
      <c r="X1421" s="31" t="str">
        <f t="shared" si="45"/>
        <v>EPA_AMBA</v>
      </c>
      <c r="Y1421" s="35">
        <v>0.53</v>
      </c>
      <c r="Z1421" s="8">
        <f>IFERROR(IFERROR(VLOOKUP(G1421,'IVSET-Escuelas'!A:F,4,FALSE),VLOOKUP(M1421,'IVSET-Fines'!F:L,7,FALSE)),"-")</f>
        <v>0.98812323808670044</v>
      </c>
    </row>
    <row r="1422" spans="1:26" ht="15" thickBot="1" x14ac:dyDescent="0.4">
      <c r="A1422" s="5" t="s">
        <v>2916</v>
      </c>
      <c r="B1422" s="5" t="s">
        <v>257</v>
      </c>
      <c r="C1422" s="5" t="s">
        <v>415</v>
      </c>
      <c r="D1422" s="5" t="s">
        <v>2770</v>
      </c>
      <c r="E1422" s="5">
        <v>623940</v>
      </c>
      <c r="F1422" s="5">
        <v>0</v>
      </c>
      <c r="G1422" s="5" t="s">
        <v>2779</v>
      </c>
      <c r="H1422" s="5" t="s">
        <v>20</v>
      </c>
      <c r="I1422" s="6" t="s">
        <v>110</v>
      </c>
      <c r="J1422" s="6" t="s">
        <v>21</v>
      </c>
      <c r="K1422" s="6"/>
      <c r="L1422" s="6" t="s">
        <v>2780</v>
      </c>
      <c r="M1422" s="6"/>
      <c r="N1422" s="6" t="s">
        <v>22</v>
      </c>
      <c r="O1422" s="6" t="s">
        <v>23</v>
      </c>
      <c r="P1422" s="6" t="s">
        <v>27</v>
      </c>
      <c r="Q1422" s="6" t="s">
        <v>28</v>
      </c>
      <c r="R1422" s="19">
        <v>195</v>
      </c>
      <c r="S1422" s="20">
        <v>11</v>
      </c>
      <c r="T1422" s="32">
        <v>1</v>
      </c>
      <c r="V1422" t="s">
        <v>2912</v>
      </c>
      <c r="W1422" t="str">
        <f t="shared" si="44"/>
        <v>AMBA</v>
      </c>
      <c r="X1422" s="31" t="str">
        <f t="shared" si="45"/>
        <v>EPA_AMBA</v>
      </c>
      <c r="Y1422" s="35">
        <v>0.53200000000000003</v>
      </c>
      <c r="Z1422" s="8">
        <f>IFERROR(IFERROR(VLOOKUP(G1422,'IVSET-Escuelas'!A:F,4,FALSE),VLOOKUP(M1422,'IVSET-Fines'!F:L,7,FALSE)),"-")</f>
        <v>0.52610236406326294</v>
      </c>
    </row>
    <row r="1423" spans="1:26" ht="15" thickBot="1" x14ac:dyDescent="0.4">
      <c r="A1423" s="3" t="s">
        <v>2916</v>
      </c>
      <c r="B1423" s="3" t="s">
        <v>817</v>
      </c>
      <c r="C1423" s="3" t="s">
        <v>2080</v>
      </c>
      <c r="D1423" s="3" t="s">
        <v>2081</v>
      </c>
      <c r="E1423" s="3">
        <v>612025</v>
      </c>
      <c r="F1423" s="3">
        <v>0</v>
      </c>
      <c r="G1423" s="3" t="s">
        <v>2099</v>
      </c>
      <c r="H1423" s="3" t="s">
        <v>20</v>
      </c>
      <c r="I1423" s="4" t="s">
        <v>110</v>
      </c>
      <c r="J1423" s="4" t="s">
        <v>21</v>
      </c>
      <c r="K1423" s="4"/>
      <c r="L1423" s="4" t="s">
        <v>2129</v>
      </c>
      <c r="M1423" s="4"/>
      <c r="N1423" s="4" t="s">
        <v>22</v>
      </c>
      <c r="O1423" s="4" t="s">
        <v>23</v>
      </c>
      <c r="P1423" s="4" t="s">
        <v>27</v>
      </c>
      <c r="Q1423" s="4" t="s">
        <v>28</v>
      </c>
      <c r="R1423" s="21">
        <v>231</v>
      </c>
      <c r="S1423" s="22">
        <v>18</v>
      </c>
      <c r="T1423" s="32">
        <v>1</v>
      </c>
      <c r="V1423" t="s">
        <v>2912</v>
      </c>
      <c r="W1423" t="str">
        <f t="shared" si="44"/>
        <v>AMBA</v>
      </c>
      <c r="X1423" s="31" t="str">
        <f t="shared" si="45"/>
        <v>EPA_AMBA</v>
      </c>
      <c r="Y1423" s="35">
        <v>0.53400000000000003</v>
      </c>
      <c r="Z1423" s="8">
        <f>IFERROR(IFERROR(VLOOKUP(G1423,'IVSET-Escuelas'!A:F,4,FALSE),VLOOKUP(M1423,'IVSET-Fines'!F:L,7,FALSE)),"-")</f>
        <v>0.47051200270652771</v>
      </c>
    </row>
    <row r="1424" spans="1:26" ht="15" thickBot="1" x14ac:dyDescent="0.4">
      <c r="A1424" s="5" t="s">
        <v>2916</v>
      </c>
      <c r="B1424" s="5" t="s">
        <v>1780</v>
      </c>
      <c r="C1424" s="5" t="s">
        <v>1778</v>
      </c>
      <c r="D1424" s="5" t="s">
        <v>1779</v>
      </c>
      <c r="E1424" s="5">
        <v>624724</v>
      </c>
      <c r="F1424" s="5">
        <v>0</v>
      </c>
      <c r="G1424" s="5" t="s">
        <v>1826</v>
      </c>
      <c r="H1424" s="5" t="s">
        <v>20</v>
      </c>
      <c r="I1424" s="6" t="s">
        <v>110</v>
      </c>
      <c r="J1424" s="6" t="s">
        <v>21</v>
      </c>
      <c r="K1424" s="6"/>
      <c r="L1424" s="6" t="s">
        <v>1827</v>
      </c>
      <c r="M1424" s="6"/>
      <c r="N1424" s="6" t="s">
        <v>22</v>
      </c>
      <c r="O1424" s="6" t="s">
        <v>23</v>
      </c>
      <c r="P1424" s="6" t="s">
        <v>27</v>
      </c>
      <c r="Q1424" s="6" t="s">
        <v>28</v>
      </c>
      <c r="R1424" s="19">
        <v>203</v>
      </c>
      <c r="S1424" s="20">
        <v>10</v>
      </c>
      <c r="T1424" s="32">
        <v>1</v>
      </c>
      <c r="V1424" t="s">
        <v>2912</v>
      </c>
      <c r="W1424" t="str">
        <f t="shared" si="44"/>
        <v>AMBA</v>
      </c>
      <c r="X1424" s="31" t="str">
        <f t="shared" si="45"/>
        <v>EPA_AMBA</v>
      </c>
      <c r="Y1424" s="35">
        <v>0.53800000000000003</v>
      </c>
      <c r="Z1424" s="8">
        <f>IFERROR(IFERROR(VLOOKUP(G1424,'IVSET-Escuelas'!A:F,4,FALSE),VLOOKUP(M1424,'IVSET-Fines'!F:L,7,FALSE)),"-")</f>
        <v>0.78592360019683838</v>
      </c>
    </row>
    <row r="1425" spans="1:26" ht="15" thickBot="1" x14ac:dyDescent="0.4">
      <c r="A1425" s="3" t="s">
        <v>2916</v>
      </c>
      <c r="B1425" s="3" t="s">
        <v>204</v>
      </c>
      <c r="C1425" s="3" t="s">
        <v>219</v>
      </c>
      <c r="D1425" s="3" t="s">
        <v>2865</v>
      </c>
      <c r="E1425" s="3">
        <v>600021</v>
      </c>
      <c r="F1425" s="3">
        <v>0</v>
      </c>
      <c r="G1425" s="3" t="s">
        <v>2867</v>
      </c>
      <c r="H1425" s="3" t="s">
        <v>20</v>
      </c>
      <c r="I1425" s="4" t="s">
        <v>110</v>
      </c>
      <c r="J1425" s="4" t="s">
        <v>21</v>
      </c>
      <c r="K1425" s="4"/>
      <c r="L1425" s="4" t="s">
        <v>2481</v>
      </c>
      <c r="M1425" s="4"/>
      <c r="N1425" s="4" t="s">
        <v>22</v>
      </c>
      <c r="O1425" s="4" t="s">
        <v>23</v>
      </c>
      <c r="P1425" s="4" t="s">
        <v>27</v>
      </c>
      <c r="Q1425" s="4" t="s">
        <v>28</v>
      </c>
      <c r="R1425" s="21">
        <v>60</v>
      </c>
      <c r="S1425" s="22">
        <v>4</v>
      </c>
      <c r="T1425" s="32">
        <v>1</v>
      </c>
      <c r="V1425" t="s">
        <v>2912</v>
      </c>
      <c r="W1425" t="str">
        <f t="shared" si="44"/>
        <v>AMBA</v>
      </c>
      <c r="X1425" s="31" t="str">
        <f t="shared" si="45"/>
        <v>EPA_AMBA</v>
      </c>
      <c r="Y1425" s="35">
        <v>0.53800000000000003</v>
      </c>
      <c r="Z1425" s="8">
        <f>IFERROR(IFERROR(VLOOKUP(G1425,'IVSET-Escuelas'!A:F,4,FALSE),VLOOKUP(M1425,'IVSET-Fines'!F:L,7,FALSE)),"-")</f>
        <v>0.61148041486740112</v>
      </c>
    </row>
    <row r="1426" spans="1:26" ht="15" thickBot="1" x14ac:dyDescent="0.4">
      <c r="A1426" s="3" t="s">
        <v>2916</v>
      </c>
      <c r="B1426" s="3" t="s">
        <v>1860</v>
      </c>
      <c r="C1426" s="3" t="s">
        <v>1858</v>
      </c>
      <c r="D1426" s="3" t="s">
        <v>1859</v>
      </c>
      <c r="E1426" s="3">
        <v>616644</v>
      </c>
      <c r="F1426" s="3">
        <v>0</v>
      </c>
      <c r="G1426" s="3" t="s">
        <v>1896</v>
      </c>
      <c r="H1426" s="3" t="s">
        <v>20</v>
      </c>
      <c r="I1426" s="4" t="s">
        <v>110</v>
      </c>
      <c r="J1426" s="4" t="s">
        <v>21</v>
      </c>
      <c r="K1426" s="4"/>
      <c r="L1426" s="4" t="s">
        <v>1897</v>
      </c>
      <c r="M1426" s="4"/>
      <c r="N1426" s="4" t="s">
        <v>22</v>
      </c>
      <c r="O1426" s="4" t="s">
        <v>23</v>
      </c>
      <c r="P1426" s="4" t="s">
        <v>27</v>
      </c>
      <c r="Q1426" s="4" t="s">
        <v>28</v>
      </c>
      <c r="R1426" s="21">
        <v>404</v>
      </c>
      <c r="S1426" s="22">
        <v>18</v>
      </c>
      <c r="T1426" s="32">
        <v>1</v>
      </c>
      <c r="V1426" t="s">
        <v>2912</v>
      </c>
      <c r="W1426" t="str">
        <f t="shared" si="44"/>
        <v>AMBA</v>
      </c>
      <c r="X1426" s="31" t="str">
        <f t="shared" si="45"/>
        <v>EPA_AMBA</v>
      </c>
      <c r="Y1426" s="35">
        <v>0.54</v>
      </c>
      <c r="Z1426" s="8">
        <f>IFERROR(IFERROR(VLOOKUP(G1426,'IVSET-Escuelas'!A:F,4,FALSE),VLOOKUP(M1426,'IVSET-Fines'!F:L,7,FALSE)),"-")</f>
        <v>0.74956881999969482</v>
      </c>
    </row>
    <row r="1427" spans="1:26" ht="15" thickBot="1" x14ac:dyDescent="0.4">
      <c r="A1427" s="3" t="s">
        <v>2916</v>
      </c>
      <c r="B1427" s="3" t="s">
        <v>222</v>
      </c>
      <c r="C1427" s="3" t="s">
        <v>1154</v>
      </c>
      <c r="D1427" s="3" t="s">
        <v>1155</v>
      </c>
      <c r="E1427" s="3">
        <v>605912</v>
      </c>
      <c r="F1427" s="3">
        <v>0</v>
      </c>
      <c r="G1427" s="3" t="s">
        <v>1159</v>
      </c>
      <c r="H1427" s="3" t="s">
        <v>20</v>
      </c>
      <c r="I1427" s="4" t="s">
        <v>110</v>
      </c>
      <c r="J1427" s="4" t="s">
        <v>21</v>
      </c>
      <c r="K1427" s="4"/>
      <c r="L1427" s="4" t="s">
        <v>847</v>
      </c>
      <c r="M1427" s="4"/>
      <c r="N1427" s="4" t="s">
        <v>22</v>
      </c>
      <c r="O1427" s="4" t="s">
        <v>23</v>
      </c>
      <c r="P1427" s="4" t="s">
        <v>27</v>
      </c>
      <c r="Q1427" s="4" t="s">
        <v>28</v>
      </c>
      <c r="R1427" s="21">
        <v>21</v>
      </c>
      <c r="S1427" s="22">
        <v>2</v>
      </c>
      <c r="T1427" s="32">
        <v>1</v>
      </c>
      <c r="V1427" t="s">
        <v>2912</v>
      </c>
      <c r="W1427" t="str">
        <f t="shared" si="44"/>
        <v>AMBA</v>
      </c>
      <c r="X1427" s="31" t="str">
        <f t="shared" si="45"/>
        <v>EPA_AMBA</v>
      </c>
      <c r="Y1427" s="35">
        <v>0.54600000000000004</v>
      </c>
      <c r="Z1427" s="8">
        <f>IFERROR(IFERROR(VLOOKUP(G1427,'IVSET-Escuelas'!A:F,4,FALSE),VLOOKUP(M1427,'IVSET-Fines'!F:L,7,FALSE)),"-")</f>
        <v>0.41269874572753912</v>
      </c>
    </row>
    <row r="1428" spans="1:26" ht="15" thickBot="1" x14ac:dyDescent="0.4">
      <c r="A1428" s="5" t="s">
        <v>2916</v>
      </c>
      <c r="B1428" s="5" t="s">
        <v>1257</v>
      </c>
      <c r="C1428" s="5" t="s">
        <v>2213</v>
      </c>
      <c r="D1428" s="5" t="s">
        <v>2214</v>
      </c>
      <c r="E1428" s="5">
        <v>607654</v>
      </c>
      <c r="F1428" s="5">
        <v>0</v>
      </c>
      <c r="G1428" s="5" t="s">
        <v>2224</v>
      </c>
      <c r="H1428" s="5" t="s">
        <v>20</v>
      </c>
      <c r="I1428" s="6" t="s">
        <v>110</v>
      </c>
      <c r="J1428" s="6" t="s">
        <v>21</v>
      </c>
      <c r="K1428" s="6"/>
      <c r="L1428" s="6" t="s">
        <v>2232</v>
      </c>
      <c r="M1428" s="6"/>
      <c r="N1428" s="6" t="s">
        <v>22</v>
      </c>
      <c r="O1428" s="6" t="s">
        <v>23</v>
      </c>
      <c r="P1428" s="6" t="s">
        <v>27</v>
      </c>
      <c r="Q1428" s="6" t="s">
        <v>28</v>
      </c>
      <c r="R1428" s="19">
        <v>86</v>
      </c>
      <c r="S1428" s="20">
        <v>7</v>
      </c>
      <c r="T1428" s="32">
        <v>1</v>
      </c>
      <c r="V1428" t="s">
        <v>2912</v>
      </c>
      <c r="W1428" t="str">
        <f t="shared" si="44"/>
        <v>AMBA</v>
      </c>
      <c r="X1428" s="31" t="str">
        <f t="shared" si="45"/>
        <v>EPA_AMBA</v>
      </c>
      <c r="Y1428" s="35">
        <v>0.55400000000000005</v>
      </c>
      <c r="Z1428" s="8">
        <f>IFERROR(IFERROR(VLOOKUP(G1428,'IVSET-Escuelas'!A:F,4,FALSE),VLOOKUP(M1428,'IVSET-Fines'!F:L,7,FALSE)),"-")</f>
        <v>0.33784478902816772</v>
      </c>
    </row>
    <row r="1429" spans="1:26" ht="15" thickBot="1" x14ac:dyDescent="0.4">
      <c r="A1429" s="3" t="s">
        <v>2916</v>
      </c>
      <c r="B1429" s="3" t="s">
        <v>1532</v>
      </c>
      <c r="C1429" s="3" t="s">
        <v>1530</v>
      </c>
      <c r="D1429" s="3" t="s">
        <v>1531</v>
      </c>
      <c r="E1429" s="3">
        <v>611864</v>
      </c>
      <c r="F1429" s="3">
        <v>0</v>
      </c>
      <c r="G1429" s="3" t="s">
        <v>1603</v>
      </c>
      <c r="H1429" s="3" t="s">
        <v>20</v>
      </c>
      <c r="I1429" s="4" t="s">
        <v>110</v>
      </c>
      <c r="J1429" s="4" t="s">
        <v>21</v>
      </c>
      <c r="K1429" s="4"/>
      <c r="L1429" s="4" t="s">
        <v>1018</v>
      </c>
      <c r="M1429" s="4"/>
      <c r="N1429" s="4" t="s">
        <v>22</v>
      </c>
      <c r="O1429" s="4" t="s">
        <v>23</v>
      </c>
      <c r="P1429" s="4" t="s">
        <v>27</v>
      </c>
      <c r="Q1429" s="4" t="s">
        <v>28</v>
      </c>
      <c r="R1429" s="21">
        <v>99</v>
      </c>
      <c r="S1429" s="22">
        <v>7</v>
      </c>
      <c r="T1429" s="32">
        <v>1</v>
      </c>
      <c r="V1429" t="s">
        <v>2912</v>
      </c>
      <c r="W1429" t="str">
        <f t="shared" si="44"/>
        <v>AMBA</v>
      </c>
      <c r="X1429" s="31" t="str">
        <f t="shared" si="45"/>
        <v>EPA_AMBA</v>
      </c>
      <c r="Y1429" s="35">
        <v>0.55800000000000005</v>
      </c>
      <c r="Z1429" s="8">
        <f>IFERROR(IFERROR(VLOOKUP(G1429,'IVSET-Escuelas'!A:F,4,FALSE),VLOOKUP(M1429,'IVSET-Fines'!F:L,7,FALSE)),"-")</f>
        <v>0.89157235622406006</v>
      </c>
    </row>
    <row r="1430" spans="1:26" ht="15" thickBot="1" x14ac:dyDescent="0.4">
      <c r="A1430" s="3" t="s">
        <v>2916</v>
      </c>
      <c r="B1430" s="3" t="s">
        <v>1780</v>
      </c>
      <c r="C1430" s="3" t="s">
        <v>1778</v>
      </c>
      <c r="D1430" s="3" t="s">
        <v>1779</v>
      </c>
      <c r="E1430" s="3">
        <v>602795</v>
      </c>
      <c r="F1430" s="3">
        <v>0</v>
      </c>
      <c r="G1430" s="3" t="s">
        <v>1819</v>
      </c>
      <c r="H1430" s="3" t="s">
        <v>20</v>
      </c>
      <c r="I1430" s="4" t="s">
        <v>110</v>
      </c>
      <c r="J1430" s="4" t="s">
        <v>21</v>
      </c>
      <c r="K1430" s="4"/>
      <c r="L1430" s="4" t="s">
        <v>1663</v>
      </c>
      <c r="M1430" s="4"/>
      <c r="N1430" s="4" t="s">
        <v>22</v>
      </c>
      <c r="O1430" s="4" t="s">
        <v>23</v>
      </c>
      <c r="P1430" s="4" t="s">
        <v>27</v>
      </c>
      <c r="Q1430" s="4" t="s">
        <v>28</v>
      </c>
      <c r="R1430" s="21">
        <v>169</v>
      </c>
      <c r="S1430" s="22">
        <v>15</v>
      </c>
      <c r="T1430" s="32">
        <v>1</v>
      </c>
      <c r="V1430" t="s">
        <v>2912</v>
      </c>
      <c r="W1430" t="str">
        <f t="shared" si="44"/>
        <v>AMBA</v>
      </c>
      <c r="X1430" s="31" t="str">
        <f t="shared" si="45"/>
        <v>EPA_AMBA</v>
      </c>
      <c r="Y1430" s="35">
        <v>0.55900000000000005</v>
      </c>
      <c r="Z1430" s="8">
        <f>IFERROR(IFERROR(VLOOKUP(G1430,'IVSET-Escuelas'!A:F,4,FALSE),VLOOKUP(M1430,'IVSET-Fines'!F:L,7,FALSE)),"-")</f>
        <v>0.72718805074691772</v>
      </c>
    </row>
    <row r="1431" spans="1:26" ht="15" thickBot="1" x14ac:dyDescent="0.4">
      <c r="A1431" s="5" t="s">
        <v>2916</v>
      </c>
      <c r="B1431" s="5" t="s">
        <v>1780</v>
      </c>
      <c r="C1431" s="5" t="s">
        <v>238</v>
      </c>
      <c r="D1431" s="5" t="s">
        <v>2887</v>
      </c>
      <c r="E1431" s="5">
        <v>600226</v>
      </c>
      <c r="F1431" s="5">
        <v>0</v>
      </c>
      <c r="G1431" s="5" t="s">
        <v>2894</v>
      </c>
      <c r="H1431" s="5" t="s">
        <v>20</v>
      </c>
      <c r="I1431" s="6" t="s">
        <v>110</v>
      </c>
      <c r="J1431" s="6" t="s">
        <v>21</v>
      </c>
      <c r="K1431" s="6"/>
      <c r="L1431" s="6" t="s">
        <v>2895</v>
      </c>
      <c r="M1431" s="6"/>
      <c r="N1431" s="6" t="s">
        <v>22</v>
      </c>
      <c r="O1431" s="6" t="s">
        <v>23</v>
      </c>
      <c r="P1431" s="6" t="s">
        <v>27</v>
      </c>
      <c r="Q1431" s="6" t="s">
        <v>28</v>
      </c>
      <c r="R1431" s="19">
        <v>103</v>
      </c>
      <c r="S1431" s="20">
        <v>8</v>
      </c>
      <c r="T1431" s="32">
        <v>1</v>
      </c>
      <c r="V1431" t="s">
        <v>2912</v>
      </c>
      <c r="W1431" t="str">
        <f t="shared" si="44"/>
        <v>AMBA</v>
      </c>
      <c r="X1431" s="31" t="str">
        <f t="shared" si="45"/>
        <v>EPA_AMBA</v>
      </c>
      <c r="Y1431" s="35">
        <v>0.56200000000000006</v>
      </c>
      <c r="Z1431" s="8">
        <f>IFERROR(IFERROR(VLOOKUP(G1431,'IVSET-Escuelas'!A:F,4,FALSE),VLOOKUP(M1431,'IVSET-Fines'!F:L,7,FALSE)),"-")</f>
        <v>0.64122200012207031</v>
      </c>
    </row>
    <row r="1432" spans="1:26" ht="15" thickBot="1" x14ac:dyDescent="0.4">
      <c r="A1432" s="3" t="s">
        <v>2916</v>
      </c>
      <c r="B1432" s="3" t="s">
        <v>204</v>
      </c>
      <c r="C1432" s="3" t="s">
        <v>1084</v>
      </c>
      <c r="D1432" s="3" t="s">
        <v>1085</v>
      </c>
      <c r="E1432" s="3">
        <v>612517</v>
      </c>
      <c r="F1432" s="3">
        <v>0</v>
      </c>
      <c r="G1432" s="3" t="s">
        <v>1099</v>
      </c>
      <c r="H1432" s="3" t="s">
        <v>20</v>
      </c>
      <c r="I1432" s="4" t="s">
        <v>110</v>
      </c>
      <c r="J1432" s="4" t="s">
        <v>21</v>
      </c>
      <c r="K1432" s="4"/>
      <c r="L1432" s="4" t="s">
        <v>1115</v>
      </c>
      <c r="M1432" s="4"/>
      <c r="N1432" s="4" t="s">
        <v>22</v>
      </c>
      <c r="O1432" s="4" t="s">
        <v>23</v>
      </c>
      <c r="P1432" s="4" t="s">
        <v>27</v>
      </c>
      <c r="Q1432" s="4" t="s">
        <v>28</v>
      </c>
      <c r="R1432" s="21">
        <v>49</v>
      </c>
      <c r="S1432" s="22">
        <v>3</v>
      </c>
      <c r="T1432" s="32">
        <v>1</v>
      </c>
      <c r="V1432" t="s">
        <v>2912</v>
      </c>
      <c r="W1432" t="str">
        <f t="shared" si="44"/>
        <v>AMBA</v>
      </c>
      <c r="X1432" s="31" t="str">
        <f t="shared" si="45"/>
        <v>EPA_AMBA</v>
      </c>
      <c r="Y1432" s="35">
        <v>0.56399999999999995</v>
      </c>
      <c r="Z1432" s="8">
        <f>IFERROR(IFERROR(VLOOKUP(G1432,'IVSET-Escuelas'!A:F,4,FALSE),VLOOKUP(M1432,'IVSET-Fines'!F:L,7,FALSE)),"-")</f>
        <v>0.99387621879577637</v>
      </c>
    </row>
    <row r="1433" spans="1:26" ht="15" thickBot="1" x14ac:dyDescent="0.4">
      <c r="A1433" s="3" t="s">
        <v>2916</v>
      </c>
      <c r="B1433" s="3" t="s">
        <v>1780</v>
      </c>
      <c r="C1433" s="3" t="s">
        <v>1248</v>
      </c>
      <c r="D1433" s="3" t="s">
        <v>2348</v>
      </c>
      <c r="E1433" s="3">
        <v>613021</v>
      </c>
      <c r="F1433" s="3">
        <v>0</v>
      </c>
      <c r="G1433" s="3" t="s">
        <v>2350</v>
      </c>
      <c r="H1433" s="3" t="s">
        <v>20</v>
      </c>
      <c r="I1433" s="4" t="s">
        <v>110</v>
      </c>
      <c r="J1433" s="4" t="s">
        <v>21</v>
      </c>
      <c r="K1433" s="4"/>
      <c r="L1433" s="4" t="s">
        <v>2367</v>
      </c>
      <c r="M1433" s="4"/>
      <c r="N1433" s="4" t="s">
        <v>22</v>
      </c>
      <c r="O1433" s="4" t="s">
        <v>23</v>
      </c>
      <c r="P1433" s="4" t="s">
        <v>27</v>
      </c>
      <c r="Q1433" s="4" t="s">
        <v>28</v>
      </c>
      <c r="R1433" s="21">
        <v>56</v>
      </c>
      <c r="S1433" s="22">
        <v>4</v>
      </c>
      <c r="T1433" s="32">
        <v>1</v>
      </c>
      <c r="V1433" t="s">
        <v>2912</v>
      </c>
      <c r="W1433" t="str">
        <f t="shared" si="44"/>
        <v>AMBA</v>
      </c>
      <c r="X1433" s="31" t="str">
        <f t="shared" si="45"/>
        <v>EPA_AMBA</v>
      </c>
      <c r="Y1433" s="35">
        <v>0.56399999999999995</v>
      </c>
      <c r="Z1433" s="8">
        <f>IFERROR(IFERROR(VLOOKUP(G1433,'IVSET-Escuelas'!A:F,4,FALSE),VLOOKUP(M1433,'IVSET-Fines'!F:L,7,FALSE)),"-")</f>
        <v>0.5854455828666687</v>
      </c>
    </row>
    <row r="1434" spans="1:26" ht="15" thickBot="1" x14ac:dyDescent="0.4">
      <c r="A1434" s="3" t="s">
        <v>2916</v>
      </c>
      <c r="B1434" s="3" t="s">
        <v>1532</v>
      </c>
      <c r="C1434" s="3" t="s">
        <v>1530</v>
      </c>
      <c r="D1434" s="3" t="s">
        <v>1531</v>
      </c>
      <c r="E1434" s="3">
        <v>602213</v>
      </c>
      <c r="F1434" s="3">
        <v>0</v>
      </c>
      <c r="G1434" s="3" t="s">
        <v>1643</v>
      </c>
      <c r="H1434" s="3" t="s">
        <v>20</v>
      </c>
      <c r="I1434" s="4" t="s">
        <v>110</v>
      </c>
      <c r="J1434" s="4" t="s">
        <v>21</v>
      </c>
      <c r="K1434" s="4"/>
      <c r="L1434" s="4" t="s">
        <v>328</v>
      </c>
      <c r="M1434" s="4"/>
      <c r="N1434" s="4" t="s">
        <v>22</v>
      </c>
      <c r="O1434" s="4" t="s">
        <v>23</v>
      </c>
      <c r="P1434" s="4" t="s">
        <v>27</v>
      </c>
      <c r="Q1434" s="4" t="s">
        <v>28</v>
      </c>
      <c r="R1434" s="21">
        <v>200</v>
      </c>
      <c r="S1434" s="22">
        <v>14</v>
      </c>
      <c r="T1434" s="32">
        <v>1</v>
      </c>
      <c r="V1434" t="s">
        <v>2912</v>
      </c>
      <c r="W1434" t="str">
        <f t="shared" si="44"/>
        <v>AMBA</v>
      </c>
      <c r="X1434" s="31" t="str">
        <f t="shared" si="45"/>
        <v>EPA_AMBA</v>
      </c>
      <c r="Y1434" s="35">
        <v>0.56399999999999995</v>
      </c>
      <c r="Z1434" s="8">
        <f>IFERROR(IFERROR(VLOOKUP(G1434,'IVSET-Escuelas'!A:F,4,FALSE),VLOOKUP(M1434,'IVSET-Fines'!F:L,7,FALSE)),"-")</f>
        <v>0.74336439371109009</v>
      </c>
    </row>
    <row r="1435" spans="1:26" ht="15" thickBot="1" x14ac:dyDescent="0.4">
      <c r="A1435" s="3" t="s">
        <v>2916</v>
      </c>
      <c r="B1435" s="3" t="s">
        <v>1257</v>
      </c>
      <c r="C1435" s="3" t="s">
        <v>2213</v>
      </c>
      <c r="D1435" s="3" t="s">
        <v>2214</v>
      </c>
      <c r="E1435" s="3">
        <v>601935</v>
      </c>
      <c r="F1435" s="3">
        <v>0</v>
      </c>
      <c r="G1435" s="3" t="s">
        <v>2229</v>
      </c>
      <c r="H1435" s="3" t="s">
        <v>20</v>
      </c>
      <c r="I1435" s="4" t="s">
        <v>110</v>
      </c>
      <c r="J1435" s="4" t="s">
        <v>21</v>
      </c>
      <c r="K1435" s="4"/>
      <c r="L1435" s="4" t="s">
        <v>2233</v>
      </c>
      <c r="M1435" s="4"/>
      <c r="N1435" s="4" t="s">
        <v>22</v>
      </c>
      <c r="O1435" s="4" t="s">
        <v>23</v>
      </c>
      <c r="P1435" s="4" t="s">
        <v>27</v>
      </c>
      <c r="Q1435" s="4" t="s">
        <v>28</v>
      </c>
      <c r="R1435" s="21">
        <v>117</v>
      </c>
      <c r="S1435" s="22">
        <v>11</v>
      </c>
      <c r="T1435" s="32">
        <v>1</v>
      </c>
      <c r="V1435" t="s">
        <v>2912</v>
      </c>
      <c r="W1435" t="str">
        <f t="shared" si="44"/>
        <v>AMBA</v>
      </c>
      <c r="X1435" s="31" t="str">
        <f t="shared" si="45"/>
        <v>EPA_AMBA</v>
      </c>
      <c r="Y1435" s="35">
        <v>0.56599999999999995</v>
      </c>
      <c r="Z1435" s="8">
        <f>IFERROR(IFERROR(VLOOKUP(G1435,'IVSET-Escuelas'!A:F,4,FALSE),VLOOKUP(M1435,'IVSET-Fines'!F:L,7,FALSE)),"-")</f>
        <v>0.73589324951171875</v>
      </c>
    </row>
    <row r="1436" spans="1:26" ht="15" thickBot="1" x14ac:dyDescent="0.4">
      <c r="A1436" s="5" t="s">
        <v>2916</v>
      </c>
      <c r="B1436" s="5" t="s">
        <v>222</v>
      </c>
      <c r="C1436" s="5" t="s">
        <v>227</v>
      </c>
      <c r="D1436" s="5" t="s">
        <v>2603</v>
      </c>
      <c r="E1436" s="5">
        <v>610656</v>
      </c>
      <c r="F1436" s="5">
        <v>0</v>
      </c>
      <c r="G1436" s="5" t="s">
        <v>2610</v>
      </c>
      <c r="H1436" s="5" t="s">
        <v>20</v>
      </c>
      <c r="I1436" s="6" t="s">
        <v>110</v>
      </c>
      <c r="J1436" s="6" t="s">
        <v>21</v>
      </c>
      <c r="K1436" s="6"/>
      <c r="L1436" s="6" t="s">
        <v>843</v>
      </c>
      <c r="M1436" s="6"/>
      <c r="N1436" s="6" t="s">
        <v>22</v>
      </c>
      <c r="O1436" s="6" t="s">
        <v>23</v>
      </c>
      <c r="P1436" s="6" t="s">
        <v>27</v>
      </c>
      <c r="Q1436" s="6" t="s">
        <v>28</v>
      </c>
      <c r="R1436" s="19">
        <v>124</v>
      </c>
      <c r="S1436" s="20">
        <v>11</v>
      </c>
      <c r="T1436" s="32">
        <v>1</v>
      </c>
      <c r="V1436" t="s">
        <v>2912</v>
      </c>
      <c r="W1436" t="str">
        <f t="shared" si="44"/>
        <v>AMBA</v>
      </c>
      <c r="X1436" s="31" t="str">
        <f t="shared" si="45"/>
        <v>EPA_AMBA</v>
      </c>
      <c r="Y1436" s="35">
        <v>0.57299999999999995</v>
      </c>
      <c r="Z1436" s="8">
        <f>IFERROR(IFERROR(VLOOKUP(G1436,'IVSET-Escuelas'!A:F,4,FALSE),VLOOKUP(M1436,'IVSET-Fines'!F:L,7,FALSE)),"-")</f>
        <v>0.2436830252408981</v>
      </c>
    </row>
    <row r="1437" spans="1:26" ht="15" thickBot="1" x14ac:dyDescent="0.4">
      <c r="A1437" s="3" t="s">
        <v>2916</v>
      </c>
      <c r="B1437" s="3" t="s">
        <v>19</v>
      </c>
      <c r="C1437" s="3" t="s">
        <v>252</v>
      </c>
      <c r="D1437" s="3" t="s">
        <v>2566</v>
      </c>
      <c r="E1437" s="3">
        <v>602838</v>
      </c>
      <c r="F1437" s="3">
        <v>0</v>
      </c>
      <c r="G1437" s="3" t="s">
        <v>2573</v>
      </c>
      <c r="H1437" s="3" t="s">
        <v>20</v>
      </c>
      <c r="I1437" s="4" t="s">
        <v>110</v>
      </c>
      <c r="J1437" s="4" t="s">
        <v>21</v>
      </c>
      <c r="K1437" s="4"/>
      <c r="L1437" s="4" t="s">
        <v>2583</v>
      </c>
      <c r="M1437" s="4"/>
      <c r="N1437" s="4" t="s">
        <v>22</v>
      </c>
      <c r="O1437" s="4" t="s">
        <v>23</v>
      </c>
      <c r="P1437" s="4" t="s">
        <v>27</v>
      </c>
      <c r="Q1437" s="4" t="s">
        <v>28</v>
      </c>
      <c r="R1437" s="21">
        <v>72</v>
      </c>
      <c r="S1437" s="22">
        <v>6</v>
      </c>
      <c r="T1437" s="32">
        <v>1</v>
      </c>
      <c r="V1437" t="s">
        <v>2912</v>
      </c>
      <c r="W1437" t="str">
        <f t="shared" si="44"/>
        <v>AMBA</v>
      </c>
      <c r="X1437" s="31" t="str">
        <f t="shared" si="45"/>
        <v>EPA_AMBA</v>
      </c>
      <c r="Y1437" s="35">
        <v>0.58299999999999996</v>
      </c>
      <c r="Z1437" s="8">
        <f>IFERROR(IFERROR(VLOOKUP(G1437,'IVSET-Escuelas'!A:F,4,FALSE),VLOOKUP(M1437,'IVSET-Fines'!F:L,7,FALSE)),"-")</f>
        <v>0.62040066719055176</v>
      </c>
    </row>
    <row r="1438" spans="1:26" ht="15" thickBot="1" x14ac:dyDescent="0.4">
      <c r="A1438" s="3" t="s">
        <v>2916</v>
      </c>
      <c r="B1438" s="3" t="s">
        <v>222</v>
      </c>
      <c r="C1438" s="3" t="s">
        <v>227</v>
      </c>
      <c r="D1438" s="3" t="s">
        <v>2603</v>
      </c>
      <c r="E1438" s="3">
        <v>601502</v>
      </c>
      <c r="F1438" s="3">
        <v>0</v>
      </c>
      <c r="G1438" s="3" t="s">
        <v>2620</v>
      </c>
      <c r="H1438" s="3" t="s">
        <v>20</v>
      </c>
      <c r="I1438" s="4" t="s">
        <v>110</v>
      </c>
      <c r="J1438" s="4" t="s">
        <v>21</v>
      </c>
      <c r="K1438" s="4"/>
      <c r="L1438" s="4" t="s">
        <v>2621</v>
      </c>
      <c r="M1438" s="4"/>
      <c r="N1438" s="4" t="s">
        <v>22</v>
      </c>
      <c r="O1438" s="4" t="s">
        <v>23</v>
      </c>
      <c r="P1438" s="4" t="s">
        <v>27</v>
      </c>
      <c r="Q1438" s="4" t="s">
        <v>28</v>
      </c>
      <c r="R1438" s="21">
        <v>159</v>
      </c>
      <c r="S1438" s="22">
        <v>10</v>
      </c>
      <c r="T1438" s="32">
        <v>1</v>
      </c>
      <c r="V1438" t="s">
        <v>2912</v>
      </c>
      <c r="W1438" t="str">
        <f t="shared" si="44"/>
        <v>AMBA</v>
      </c>
      <c r="X1438" s="31" t="str">
        <f t="shared" si="45"/>
        <v>EPA_AMBA</v>
      </c>
      <c r="Y1438" s="35">
        <v>0.58499999999999996</v>
      </c>
      <c r="Z1438" s="8">
        <f>IFERROR(IFERROR(VLOOKUP(G1438,'IVSET-Escuelas'!A:F,4,FALSE),VLOOKUP(M1438,'IVSET-Fines'!F:L,7,FALSE)),"-")</f>
        <v>0.47695714235305792</v>
      </c>
    </row>
    <row r="1439" spans="1:26" ht="15" thickBot="1" x14ac:dyDescent="0.4">
      <c r="A1439" s="3" t="s">
        <v>2916</v>
      </c>
      <c r="B1439" s="3" t="s">
        <v>1780</v>
      </c>
      <c r="C1439" s="3" t="s">
        <v>1778</v>
      </c>
      <c r="D1439" s="3" t="s">
        <v>1779</v>
      </c>
      <c r="E1439" s="3">
        <v>612009</v>
      </c>
      <c r="F1439" s="3">
        <v>0</v>
      </c>
      <c r="G1439" s="3" t="s">
        <v>1794</v>
      </c>
      <c r="H1439" s="3" t="s">
        <v>20</v>
      </c>
      <c r="I1439" s="4" t="s">
        <v>110</v>
      </c>
      <c r="J1439" s="4" t="s">
        <v>21</v>
      </c>
      <c r="K1439" s="4"/>
      <c r="L1439" s="4" t="s">
        <v>1813</v>
      </c>
      <c r="M1439" s="4"/>
      <c r="N1439" s="4" t="s">
        <v>22</v>
      </c>
      <c r="O1439" s="4" t="s">
        <v>23</v>
      </c>
      <c r="P1439" s="4" t="s">
        <v>27</v>
      </c>
      <c r="Q1439" s="4" t="s">
        <v>28</v>
      </c>
      <c r="R1439" s="21">
        <v>81</v>
      </c>
      <c r="S1439" s="22">
        <v>13</v>
      </c>
      <c r="T1439" s="32">
        <v>1</v>
      </c>
      <c r="V1439" t="s">
        <v>2912</v>
      </c>
      <c r="W1439" t="str">
        <f t="shared" si="44"/>
        <v>AMBA</v>
      </c>
      <c r="X1439" s="31" t="str">
        <f t="shared" si="45"/>
        <v>EPA_AMBA</v>
      </c>
      <c r="Y1439" s="35">
        <v>0.59</v>
      </c>
      <c r="Z1439" s="8">
        <f>IFERROR(IFERROR(VLOOKUP(G1439,'IVSET-Escuelas'!A:F,4,FALSE),VLOOKUP(M1439,'IVSET-Fines'!F:L,7,FALSE)),"-")</f>
        <v>0.43112856149673462</v>
      </c>
    </row>
    <row r="1440" spans="1:26" ht="15" thickBot="1" x14ac:dyDescent="0.4">
      <c r="A1440" s="5" t="s">
        <v>2916</v>
      </c>
      <c r="B1440" s="5" t="s">
        <v>1860</v>
      </c>
      <c r="C1440" s="5" t="s">
        <v>411</v>
      </c>
      <c r="D1440" s="5" t="s">
        <v>2791</v>
      </c>
      <c r="E1440" s="5">
        <v>610120</v>
      </c>
      <c r="F1440" s="5">
        <v>0</v>
      </c>
      <c r="G1440" s="5" t="s">
        <v>2802</v>
      </c>
      <c r="H1440" s="5" t="s">
        <v>20</v>
      </c>
      <c r="I1440" s="6" t="s">
        <v>110</v>
      </c>
      <c r="J1440" s="6" t="s">
        <v>21</v>
      </c>
      <c r="K1440" s="6"/>
      <c r="L1440" s="6" t="s">
        <v>2803</v>
      </c>
      <c r="M1440" s="6"/>
      <c r="N1440" s="6" t="s">
        <v>22</v>
      </c>
      <c r="O1440" s="6" t="s">
        <v>23</v>
      </c>
      <c r="P1440" s="6" t="s">
        <v>27</v>
      </c>
      <c r="Q1440" s="6" t="s">
        <v>28</v>
      </c>
      <c r="R1440" s="19">
        <v>201</v>
      </c>
      <c r="S1440" s="20">
        <v>16</v>
      </c>
      <c r="T1440" s="32">
        <v>1</v>
      </c>
      <c r="V1440" t="s">
        <v>2912</v>
      </c>
      <c r="W1440" t="str">
        <f t="shared" si="44"/>
        <v>AMBA</v>
      </c>
      <c r="X1440" s="31" t="str">
        <f t="shared" si="45"/>
        <v>EPA_AMBA</v>
      </c>
      <c r="Y1440" s="35">
        <v>0.59</v>
      </c>
      <c r="Z1440" s="8">
        <f>IFERROR(IFERROR(VLOOKUP(G1440,'IVSET-Escuelas'!A:F,4,FALSE),VLOOKUP(M1440,'IVSET-Fines'!F:L,7,FALSE)),"-")</f>
        <v>0.1337273120880127</v>
      </c>
    </row>
    <row r="1441" spans="1:26" ht="15" thickBot="1" x14ac:dyDescent="0.4">
      <c r="A1441" s="5" t="s">
        <v>2916</v>
      </c>
      <c r="B1441" s="5" t="s">
        <v>19</v>
      </c>
      <c r="C1441" s="5" t="s">
        <v>17</v>
      </c>
      <c r="D1441" s="5" t="s">
        <v>18</v>
      </c>
      <c r="E1441" s="5">
        <v>600729</v>
      </c>
      <c r="F1441" s="5">
        <v>0</v>
      </c>
      <c r="G1441" s="5" t="s">
        <v>130</v>
      </c>
      <c r="H1441" s="5" t="s">
        <v>20</v>
      </c>
      <c r="I1441" s="6" t="s">
        <v>110</v>
      </c>
      <c r="J1441" s="6" t="s">
        <v>21</v>
      </c>
      <c r="K1441" s="6"/>
      <c r="L1441" s="6" t="s">
        <v>131</v>
      </c>
      <c r="M1441" s="6"/>
      <c r="N1441" s="6" t="s">
        <v>22</v>
      </c>
      <c r="O1441" s="6" t="s">
        <v>23</v>
      </c>
      <c r="P1441" s="6" t="s">
        <v>27</v>
      </c>
      <c r="Q1441" s="6" t="s">
        <v>28</v>
      </c>
      <c r="R1441" s="19">
        <v>93</v>
      </c>
      <c r="S1441" s="20">
        <v>13</v>
      </c>
      <c r="T1441" s="32">
        <v>1</v>
      </c>
      <c r="V1441" t="s">
        <v>2912</v>
      </c>
      <c r="W1441" t="str">
        <f t="shared" si="44"/>
        <v>AMBA</v>
      </c>
      <c r="X1441" s="31" t="str">
        <f t="shared" si="45"/>
        <v>EPA_AMBA</v>
      </c>
      <c r="Y1441" s="35">
        <v>0.59199999999999997</v>
      </c>
      <c r="Z1441" s="8">
        <f>IFERROR(IFERROR(VLOOKUP(G1441,'IVSET-Escuelas'!A:F,4,FALSE),VLOOKUP(M1441,'IVSET-Fines'!F:L,7,FALSE)),"-")</f>
        <v>0.53489518165588379</v>
      </c>
    </row>
    <row r="1442" spans="1:26" ht="15" thickBot="1" x14ac:dyDescent="0.4">
      <c r="A1442" s="5" t="s">
        <v>2916</v>
      </c>
      <c r="B1442" s="5" t="s">
        <v>817</v>
      </c>
      <c r="C1442" s="5" t="s">
        <v>600</v>
      </c>
      <c r="D1442" s="5" t="s">
        <v>2661</v>
      </c>
      <c r="E1442" s="5">
        <v>606804</v>
      </c>
      <c r="F1442" s="5">
        <v>0</v>
      </c>
      <c r="G1442" s="5" t="s">
        <v>2671</v>
      </c>
      <c r="H1442" s="5" t="s">
        <v>20</v>
      </c>
      <c r="I1442" s="6" t="s">
        <v>110</v>
      </c>
      <c r="J1442" s="6" t="s">
        <v>21</v>
      </c>
      <c r="K1442" s="6"/>
      <c r="L1442" s="6" t="s">
        <v>2696</v>
      </c>
      <c r="M1442" s="6"/>
      <c r="N1442" s="6" t="s">
        <v>22</v>
      </c>
      <c r="O1442" s="6" t="s">
        <v>23</v>
      </c>
      <c r="P1442" s="6" t="s">
        <v>27</v>
      </c>
      <c r="Q1442" s="6" t="s">
        <v>28</v>
      </c>
      <c r="R1442" s="19">
        <v>83</v>
      </c>
      <c r="S1442" s="20">
        <v>6</v>
      </c>
      <c r="T1442" s="32">
        <v>1</v>
      </c>
      <c r="V1442" t="s">
        <v>2912</v>
      </c>
      <c r="W1442" t="str">
        <f t="shared" si="44"/>
        <v>AMBA</v>
      </c>
      <c r="X1442" s="31" t="str">
        <f t="shared" si="45"/>
        <v>EPA_AMBA</v>
      </c>
      <c r="Y1442" s="35">
        <v>0.60099999999999998</v>
      </c>
      <c r="Z1442" s="8">
        <f>IFERROR(IFERROR(VLOOKUP(G1442,'IVSET-Escuelas'!A:F,4,FALSE),VLOOKUP(M1442,'IVSET-Fines'!F:L,7,FALSE)),"-")</f>
        <v>0.66218483448028564</v>
      </c>
    </row>
    <row r="1443" spans="1:26" ht="15" thickBot="1" x14ac:dyDescent="0.4">
      <c r="A1443" s="5" t="s">
        <v>2916</v>
      </c>
      <c r="B1443" s="5" t="s">
        <v>356</v>
      </c>
      <c r="C1443" s="5" t="s">
        <v>1359</v>
      </c>
      <c r="D1443" s="5" t="s">
        <v>1360</v>
      </c>
      <c r="E1443" s="5">
        <v>610423</v>
      </c>
      <c r="F1443" s="5">
        <v>0</v>
      </c>
      <c r="G1443" s="5" t="s">
        <v>1362</v>
      </c>
      <c r="H1443" s="5" t="s">
        <v>20</v>
      </c>
      <c r="I1443" s="6" t="s">
        <v>110</v>
      </c>
      <c r="J1443" s="6" t="s">
        <v>21</v>
      </c>
      <c r="K1443" s="6"/>
      <c r="L1443" s="6" t="s">
        <v>1400</v>
      </c>
      <c r="M1443" s="6"/>
      <c r="N1443" s="6" t="s">
        <v>22</v>
      </c>
      <c r="O1443" s="6" t="s">
        <v>23</v>
      </c>
      <c r="P1443" s="6" t="s">
        <v>27</v>
      </c>
      <c r="Q1443" s="6" t="s">
        <v>28</v>
      </c>
      <c r="R1443" s="19">
        <v>189</v>
      </c>
      <c r="S1443" s="20">
        <v>12</v>
      </c>
      <c r="T1443" s="32">
        <v>1</v>
      </c>
      <c r="V1443" t="s">
        <v>2912</v>
      </c>
      <c r="W1443" t="str">
        <f t="shared" si="44"/>
        <v>AMBA</v>
      </c>
      <c r="X1443" s="31" t="str">
        <f t="shared" si="45"/>
        <v>EPA_AMBA</v>
      </c>
      <c r="Y1443" s="35">
        <v>0.60099999999999998</v>
      </c>
      <c r="Z1443" s="8">
        <f>IFERROR(IFERROR(VLOOKUP(G1443,'IVSET-Escuelas'!A:F,4,FALSE),VLOOKUP(M1443,'IVSET-Fines'!F:L,7,FALSE)),"-")</f>
        <v>0.46845453977584839</v>
      </c>
    </row>
    <row r="1444" spans="1:26" ht="15" thickBot="1" x14ac:dyDescent="0.4">
      <c r="A1444" s="3" t="s">
        <v>2916</v>
      </c>
      <c r="B1444" s="3" t="s">
        <v>817</v>
      </c>
      <c r="C1444" s="3" t="s">
        <v>600</v>
      </c>
      <c r="D1444" s="3" t="s">
        <v>2661</v>
      </c>
      <c r="E1444" s="3">
        <v>610151</v>
      </c>
      <c r="F1444" s="3">
        <v>0</v>
      </c>
      <c r="G1444" s="3" t="s">
        <v>2683</v>
      </c>
      <c r="H1444" s="3" t="s">
        <v>20</v>
      </c>
      <c r="I1444" s="4" t="s">
        <v>110</v>
      </c>
      <c r="J1444" s="4" t="s">
        <v>21</v>
      </c>
      <c r="K1444" s="4"/>
      <c r="L1444" s="4" t="s">
        <v>2695</v>
      </c>
      <c r="M1444" s="4"/>
      <c r="N1444" s="4" t="s">
        <v>22</v>
      </c>
      <c r="O1444" s="4" t="s">
        <v>23</v>
      </c>
      <c r="P1444" s="4" t="s">
        <v>27</v>
      </c>
      <c r="Q1444" s="4" t="s">
        <v>28</v>
      </c>
      <c r="R1444" s="21">
        <v>64</v>
      </c>
      <c r="S1444" s="22">
        <v>7</v>
      </c>
      <c r="T1444" s="32">
        <v>1</v>
      </c>
      <c r="V1444" t="s">
        <v>2912</v>
      </c>
      <c r="W1444" t="str">
        <f t="shared" si="44"/>
        <v>AMBA</v>
      </c>
      <c r="X1444" s="31" t="str">
        <f t="shared" si="45"/>
        <v>EPA_AMBA</v>
      </c>
      <c r="Y1444" s="35">
        <v>0.60099999999999998</v>
      </c>
      <c r="Z1444" s="8">
        <f>IFERROR(IFERROR(VLOOKUP(G1444,'IVSET-Escuelas'!A:F,4,FALSE),VLOOKUP(M1444,'IVSET-Fines'!F:L,7,FALSE)),"-")</f>
        <v>0.20576569437980649</v>
      </c>
    </row>
    <row r="1445" spans="1:26" ht="15" thickBot="1" x14ac:dyDescent="0.4">
      <c r="A1445" s="5" t="s">
        <v>2916</v>
      </c>
      <c r="B1445" s="5" t="s">
        <v>204</v>
      </c>
      <c r="C1445" s="5" t="s">
        <v>137</v>
      </c>
      <c r="D1445" s="5" t="s">
        <v>2629</v>
      </c>
      <c r="E1445" s="5">
        <v>601030</v>
      </c>
      <c r="F1445" s="5">
        <v>0</v>
      </c>
      <c r="G1445" s="5" t="s">
        <v>2645</v>
      </c>
      <c r="H1445" s="5" t="s">
        <v>20</v>
      </c>
      <c r="I1445" s="6" t="s">
        <v>110</v>
      </c>
      <c r="J1445" s="6" t="s">
        <v>21</v>
      </c>
      <c r="K1445" s="6"/>
      <c r="L1445" s="6" t="s">
        <v>1662</v>
      </c>
      <c r="M1445" s="6"/>
      <c r="N1445" s="6" t="s">
        <v>22</v>
      </c>
      <c r="O1445" s="6" t="s">
        <v>23</v>
      </c>
      <c r="P1445" s="6" t="s">
        <v>27</v>
      </c>
      <c r="Q1445" s="6" t="s">
        <v>28</v>
      </c>
      <c r="R1445" s="19">
        <v>129</v>
      </c>
      <c r="S1445" s="20">
        <v>6</v>
      </c>
      <c r="T1445" s="32">
        <v>1</v>
      </c>
      <c r="V1445" t="s">
        <v>2912</v>
      </c>
      <c r="W1445" t="str">
        <f t="shared" si="44"/>
        <v>AMBA</v>
      </c>
      <c r="X1445" s="31" t="str">
        <f t="shared" si="45"/>
        <v>EPA_AMBA</v>
      </c>
      <c r="Y1445" s="35">
        <v>0.60499999999999998</v>
      </c>
      <c r="Z1445" s="8">
        <f>IFERROR(IFERROR(VLOOKUP(G1445,'IVSET-Escuelas'!A:F,4,FALSE),VLOOKUP(M1445,'IVSET-Fines'!F:L,7,FALSE)),"-")</f>
        <v>0.52250015735626221</v>
      </c>
    </row>
    <row r="1446" spans="1:26" ht="15" thickBot="1" x14ac:dyDescent="0.4">
      <c r="A1446" s="5" t="s">
        <v>2916</v>
      </c>
      <c r="B1446" s="5" t="s">
        <v>138</v>
      </c>
      <c r="C1446" s="5" t="s">
        <v>643</v>
      </c>
      <c r="D1446" s="5" t="s">
        <v>645</v>
      </c>
      <c r="E1446" s="5">
        <v>601293</v>
      </c>
      <c r="F1446" s="5">
        <v>0</v>
      </c>
      <c r="G1446" s="5" t="s">
        <v>648</v>
      </c>
      <c r="H1446" s="5" t="s">
        <v>20</v>
      </c>
      <c r="I1446" s="6" t="s">
        <v>110</v>
      </c>
      <c r="J1446" s="6" t="s">
        <v>21</v>
      </c>
      <c r="K1446" s="6"/>
      <c r="L1446" s="6" t="s">
        <v>651</v>
      </c>
      <c r="M1446" s="6"/>
      <c r="N1446" s="6" t="s">
        <v>22</v>
      </c>
      <c r="O1446" s="6" t="s">
        <v>23</v>
      </c>
      <c r="P1446" s="6" t="s">
        <v>27</v>
      </c>
      <c r="Q1446" s="6" t="s">
        <v>28</v>
      </c>
      <c r="R1446" s="19">
        <v>105</v>
      </c>
      <c r="S1446" s="20">
        <v>8</v>
      </c>
      <c r="T1446" s="32">
        <v>1</v>
      </c>
      <c r="V1446" t="s">
        <v>2912</v>
      </c>
      <c r="W1446" t="str">
        <f t="shared" si="44"/>
        <v>AMBA</v>
      </c>
      <c r="X1446" s="31" t="str">
        <f t="shared" si="45"/>
        <v>EPA_AMBA</v>
      </c>
      <c r="Y1446" s="35">
        <v>0.60599999999999998</v>
      </c>
      <c r="Z1446" s="8">
        <f>IFERROR(IFERROR(VLOOKUP(G1446,'IVSET-Escuelas'!A:F,4,FALSE),VLOOKUP(M1446,'IVSET-Fines'!F:L,7,FALSE)),"-")</f>
        <v>0.2461377680301666</v>
      </c>
    </row>
    <row r="1447" spans="1:26" ht="15" thickBot="1" x14ac:dyDescent="0.4">
      <c r="A1447" s="3" t="s">
        <v>2916</v>
      </c>
      <c r="B1447" s="3" t="s">
        <v>817</v>
      </c>
      <c r="C1447" s="3" t="s">
        <v>2080</v>
      </c>
      <c r="D1447" s="3" t="s">
        <v>2081</v>
      </c>
      <c r="E1447" s="3">
        <v>607786</v>
      </c>
      <c r="F1447" s="3">
        <v>0</v>
      </c>
      <c r="G1447" s="3" t="s">
        <v>2095</v>
      </c>
      <c r="H1447" s="3" t="s">
        <v>20</v>
      </c>
      <c r="I1447" s="4" t="s">
        <v>110</v>
      </c>
      <c r="J1447" s="4" t="s">
        <v>21</v>
      </c>
      <c r="K1447" s="4"/>
      <c r="L1447" s="4" t="s">
        <v>2131</v>
      </c>
      <c r="M1447" s="4"/>
      <c r="N1447" s="4" t="s">
        <v>22</v>
      </c>
      <c r="O1447" s="4" t="s">
        <v>23</v>
      </c>
      <c r="P1447" s="4" t="s">
        <v>27</v>
      </c>
      <c r="Q1447" s="4" t="s">
        <v>28</v>
      </c>
      <c r="R1447" s="21">
        <v>104</v>
      </c>
      <c r="S1447" s="22">
        <v>8</v>
      </c>
      <c r="T1447" s="32">
        <v>1</v>
      </c>
      <c r="V1447" t="s">
        <v>2912</v>
      </c>
      <c r="W1447" t="str">
        <f t="shared" si="44"/>
        <v>AMBA</v>
      </c>
      <c r="X1447" s="31" t="str">
        <f t="shared" si="45"/>
        <v>EPA_AMBA</v>
      </c>
      <c r="Y1447" s="35">
        <v>0.61</v>
      </c>
      <c r="Z1447" s="8">
        <f>IFERROR(IFERROR(VLOOKUP(G1447,'IVSET-Escuelas'!A:F,4,FALSE),VLOOKUP(M1447,'IVSET-Fines'!F:L,7,FALSE)),"-")</f>
        <v>0.37657949328422552</v>
      </c>
    </row>
    <row r="1448" spans="1:26" ht="15" thickBot="1" x14ac:dyDescent="0.4">
      <c r="A1448" s="3" t="s">
        <v>2916</v>
      </c>
      <c r="B1448" s="3" t="s">
        <v>19</v>
      </c>
      <c r="C1448" s="3" t="s">
        <v>17</v>
      </c>
      <c r="D1448" s="3" t="s">
        <v>18</v>
      </c>
      <c r="E1448" s="3">
        <v>602882</v>
      </c>
      <c r="F1448" s="3">
        <v>0</v>
      </c>
      <c r="G1448" s="3" t="s">
        <v>124</v>
      </c>
      <c r="H1448" s="3" t="s">
        <v>20</v>
      </c>
      <c r="I1448" s="4" t="s">
        <v>110</v>
      </c>
      <c r="J1448" s="4" t="s">
        <v>21</v>
      </c>
      <c r="K1448" s="4"/>
      <c r="L1448" s="4" t="s">
        <v>125</v>
      </c>
      <c r="M1448" s="4"/>
      <c r="N1448" s="4" t="s">
        <v>22</v>
      </c>
      <c r="O1448" s="4" t="s">
        <v>23</v>
      </c>
      <c r="P1448" s="4" t="s">
        <v>27</v>
      </c>
      <c r="Q1448" s="4" t="s">
        <v>28</v>
      </c>
      <c r="R1448" s="21">
        <v>202</v>
      </c>
      <c r="S1448" s="22">
        <v>14</v>
      </c>
      <c r="T1448" s="32">
        <v>1</v>
      </c>
      <c r="V1448" t="s">
        <v>2912</v>
      </c>
      <c r="W1448" t="str">
        <f t="shared" si="44"/>
        <v>AMBA</v>
      </c>
      <c r="X1448" s="31" t="str">
        <f t="shared" si="45"/>
        <v>EPA_AMBA</v>
      </c>
      <c r="Y1448" s="35">
        <v>0.61</v>
      </c>
      <c r="Z1448" s="8">
        <f>IFERROR(IFERROR(VLOOKUP(G1448,'IVSET-Escuelas'!A:F,4,FALSE),VLOOKUP(M1448,'IVSET-Fines'!F:L,7,FALSE)),"-")</f>
        <v>0.63020575046539307</v>
      </c>
    </row>
    <row r="1449" spans="1:26" ht="15" thickBot="1" x14ac:dyDescent="0.4">
      <c r="A1449" s="5" t="s">
        <v>2916</v>
      </c>
      <c r="B1449" s="5" t="s">
        <v>1860</v>
      </c>
      <c r="C1449" s="5" t="s">
        <v>875</v>
      </c>
      <c r="D1449" s="5" t="s">
        <v>2816</v>
      </c>
      <c r="E1449" s="5">
        <v>604773</v>
      </c>
      <c r="F1449" s="5">
        <v>0</v>
      </c>
      <c r="G1449" s="5" t="s">
        <v>2823</v>
      </c>
      <c r="H1449" s="5" t="s">
        <v>20</v>
      </c>
      <c r="I1449" s="6" t="s">
        <v>110</v>
      </c>
      <c r="J1449" s="6" t="s">
        <v>21</v>
      </c>
      <c r="K1449" s="6"/>
      <c r="L1449" s="6" t="s">
        <v>796</v>
      </c>
      <c r="M1449" s="6"/>
      <c r="N1449" s="6" t="s">
        <v>22</v>
      </c>
      <c r="O1449" s="6" t="s">
        <v>23</v>
      </c>
      <c r="P1449" s="6" t="s">
        <v>27</v>
      </c>
      <c r="Q1449" s="6" t="s">
        <v>28</v>
      </c>
      <c r="R1449" s="19">
        <v>207</v>
      </c>
      <c r="S1449" s="20">
        <v>14</v>
      </c>
      <c r="T1449" s="32">
        <v>1</v>
      </c>
      <c r="V1449" t="s">
        <v>2912</v>
      </c>
      <c r="W1449" t="str">
        <f t="shared" si="44"/>
        <v>AMBA</v>
      </c>
      <c r="X1449" s="31" t="str">
        <f t="shared" si="45"/>
        <v>EPA_AMBA</v>
      </c>
      <c r="Y1449" s="35">
        <v>0.62</v>
      </c>
      <c r="Z1449" s="8">
        <f>IFERROR(IFERROR(VLOOKUP(G1449,'IVSET-Escuelas'!A:F,4,FALSE),VLOOKUP(M1449,'IVSET-Fines'!F:L,7,FALSE)),"-")</f>
        <v>0.64054238796234131</v>
      </c>
    </row>
    <row r="1450" spans="1:26" ht="15" thickBot="1" x14ac:dyDescent="0.4">
      <c r="A1450" s="5" t="s">
        <v>2916</v>
      </c>
      <c r="B1450" s="5" t="s">
        <v>222</v>
      </c>
      <c r="C1450" s="5" t="s">
        <v>1154</v>
      </c>
      <c r="D1450" s="5" t="s">
        <v>1155</v>
      </c>
      <c r="E1450" s="5">
        <v>605769</v>
      </c>
      <c r="F1450" s="5">
        <v>0</v>
      </c>
      <c r="G1450" s="5" t="s">
        <v>1163</v>
      </c>
      <c r="H1450" s="5" t="s">
        <v>20</v>
      </c>
      <c r="I1450" s="6" t="s">
        <v>110</v>
      </c>
      <c r="J1450" s="6" t="s">
        <v>21</v>
      </c>
      <c r="K1450" s="6"/>
      <c r="L1450" s="6" t="s">
        <v>1170</v>
      </c>
      <c r="M1450" s="6"/>
      <c r="N1450" s="6" t="s">
        <v>22</v>
      </c>
      <c r="O1450" s="6" t="s">
        <v>23</v>
      </c>
      <c r="P1450" s="6" t="s">
        <v>27</v>
      </c>
      <c r="Q1450" s="6" t="s">
        <v>28</v>
      </c>
      <c r="R1450" s="19">
        <v>97</v>
      </c>
      <c r="S1450" s="20">
        <v>8</v>
      </c>
      <c r="T1450" s="32">
        <v>1</v>
      </c>
      <c r="V1450" t="s">
        <v>2912</v>
      </c>
      <c r="W1450" t="str">
        <f t="shared" si="44"/>
        <v>AMBA</v>
      </c>
      <c r="X1450" s="31" t="str">
        <f t="shared" si="45"/>
        <v>EPA_AMBA</v>
      </c>
      <c r="Y1450" s="35">
        <v>0.624</v>
      </c>
      <c r="Z1450" s="8">
        <f>IFERROR(IFERROR(VLOOKUP(G1450,'IVSET-Escuelas'!A:F,4,FALSE),VLOOKUP(M1450,'IVSET-Fines'!F:L,7,FALSE)),"-")</f>
        <v>0.3835965096950531</v>
      </c>
    </row>
    <row r="1451" spans="1:26" ht="15" thickBot="1" x14ac:dyDescent="0.4">
      <c r="A1451" s="3" t="s">
        <v>2916</v>
      </c>
      <c r="B1451" s="3" t="s">
        <v>1860</v>
      </c>
      <c r="C1451" s="3" t="s">
        <v>411</v>
      </c>
      <c r="D1451" s="3" t="s">
        <v>2791</v>
      </c>
      <c r="E1451" s="3">
        <v>611054</v>
      </c>
      <c r="F1451" s="3">
        <v>0</v>
      </c>
      <c r="G1451" s="3" t="s">
        <v>2793</v>
      </c>
      <c r="H1451" s="3" t="s">
        <v>20</v>
      </c>
      <c r="I1451" s="4" t="s">
        <v>110</v>
      </c>
      <c r="J1451" s="4" t="s">
        <v>21</v>
      </c>
      <c r="K1451" s="4"/>
      <c r="L1451" s="4" t="s">
        <v>2804</v>
      </c>
      <c r="M1451" s="4"/>
      <c r="N1451" s="4" t="s">
        <v>22</v>
      </c>
      <c r="O1451" s="4" t="s">
        <v>23</v>
      </c>
      <c r="P1451" s="4" t="s">
        <v>27</v>
      </c>
      <c r="Q1451" s="4" t="s">
        <v>28</v>
      </c>
      <c r="R1451" s="21">
        <v>71</v>
      </c>
      <c r="S1451" s="22">
        <v>7</v>
      </c>
      <c r="T1451" s="32">
        <v>1</v>
      </c>
      <c r="V1451" t="s">
        <v>2912</v>
      </c>
      <c r="W1451" t="str">
        <f t="shared" si="44"/>
        <v>AMBA</v>
      </c>
      <c r="X1451" s="31" t="str">
        <f t="shared" si="45"/>
        <v>EPA_AMBA</v>
      </c>
      <c r="Y1451" s="35">
        <v>0.627</v>
      </c>
      <c r="Z1451" s="8">
        <f>IFERROR(IFERROR(VLOOKUP(G1451,'IVSET-Escuelas'!A:F,4,FALSE),VLOOKUP(M1451,'IVSET-Fines'!F:L,7,FALSE)),"-")</f>
        <v>0.62493056058883667</v>
      </c>
    </row>
    <row r="1452" spans="1:26" ht="15" thickBot="1" x14ac:dyDescent="0.4">
      <c r="A1452" s="3" t="s">
        <v>2916</v>
      </c>
      <c r="B1452" s="3" t="s">
        <v>19</v>
      </c>
      <c r="C1452" s="3" t="s">
        <v>1480</v>
      </c>
      <c r="D1452" s="3" t="s">
        <v>1481</v>
      </c>
      <c r="E1452" s="3">
        <v>624020</v>
      </c>
      <c r="F1452" s="3">
        <v>0</v>
      </c>
      <c r="G1452" s="3" t="s">
        <v>1487</v>
      </c>
      <c r="H1452" s="3" t="s">
        <v>20</v>
      </c>
      <c r="I1452" s="4" t="s">
        <v>110</v>
      </c>
      <c r="J1452" s="4" t="s">
        <v>21</v>
      </c>
      <c r="K1452" s="4"/>
      <c r="L1452" s="4" t="s">
        <v>1488</v>
      </c>
      <c r="M1452" s="4"/>
      <c r="N1452" s="4" t="s">
        <v>199</v>
      </c>
      <c r="O1452" s="4" t="s">
        <v>23</v>
      </c>
      <c r="P1452" s="4" t="s">
        <v>27</v>
      </c>
      <c r="Q1452" s="4" t="s">
        <v>28</v>
      </c>
      <c r="R1452" s="21">
        <v>374</v>
      </c>
      <c r="S1452" s="22">
        <v>23</v>
      </c>
      <c r="T1452" s="32">
        <v>1</v>
      </c>
      <c r="V1452" t="s">
        <v>2912</v>
      </c>
      <c r="W1452" t="str">
        <f t="shared" si="44"/>
        <v>AMBA</v>
      </c>
      <c r="X1452" s="31" t="str">
        <f t="shared" si="45"/>
        <v>EPA_AMBA</v>
      </c>
      <c r="Y1452" s="35">
        <v>0.63100000000000001</v>
      </c>
      <c r="Z1452" s="8">
        <f>IFERROR(IFERROR(VLOOKUP(G1452,'IVSET-Escuelas'!A:F,4,FALSE),VLOOKUP(M1452,'IVSET-Fines'!F:L,7,FALSE)),"-")</f>
        <v>0.40119367837905878</v>
      </c>
    </row>
    <row r="1453" spans="1:26" ht="15" thickBot="1" x14ac:dyDescent="0.4">
      <c r="A1453" s="3" t="s">
        <v>2916</v>
      </c>
      <c r="B1453" s="3" t="s">
        <v>1860</v>
      </c>
      <c r="C1453" s="3" t="s">
        <v>875</v>
      </c>
      <c r="D1453" s="3" t="s">
        <v>2816</v>
      </c>
      <c r="E1453" s="3">
        <v>602107</v>
      </c>
      <c r="F1453" s="3">
        <v>0</v>
      </c>
      <c r="G1453" s="3" t="s">
        <v>2818</v>
      </c>
      <c r="H1453" s="3" t="s">
        <v>20</v>
      </c>
      <c r="I1453" s="4" t="s">
        <v>110</v>
      </c>
      <c r="J1453" s="4" t="s">
        <v>21</v>
      </c>
      <c r="K1453" s="4"/>
      <c r="L1453" s="4" t="s">
        <v>391</v>
      </c>
      <c r="M1453" s="4"/>
      <c r="N1453" s="4" t="s">
        <v>22</v>
      </c>
      <c r="O1453" s="4" t="s">
        <v>23</v>
      </c>
      <c r="P1453" s="4" t="s">
        <v>27</v>
      </c>
      <c r="Q1453" s="4" t="s">
        <v>28</v>
      </c>
      <c r="R1453" s="21">
        <v>138</v>
      </c>
      <c r="S1453" s="22">
        <v>9</v>
      </c>
      <c r="T1453" s="32">
        <v>1</v>
      </c>
      <c r="V1453" t="s">
        <v>2912</v>
      </c>
      <c r="W1453" t="str">
        <f t="shared" si="44"/>
        <v>AMBA</v>
      </c>
      <c r="X1453" s="31" t="str">
        <f t="shared" si="45"/>
        <v>EPA_AMBA</v>
      </c>
      <c r="Y1453" s="35">
        <v>0.63300000000000001</v>
      </c>
      <c r="Z1453" s="8">
        <f>IFERROR(IFERROR(VLOOKUP(G1453,'IVSET-Escuelas'!A:F,4,FALSE),VLOOKUP(M1453,'IVSET-Fines'!F:L,7,FALSE)),"-")</f>
        <v>0.66375124454498291</v>
      </c>
    </row>
    <row r="1454" spans="1:26" ht="15" thickBot="1" x14ac:dyDescent="0.4">
      <c r="A1454" s="3" t="s">
        <v>2916</v>
      </c>
      <c r="B1454" s="3" t="s">
        <v>1780</v>
      </c>
      <c r="C1454" s="3" t="s">
        <v>1778</v>
      </c>
      <c r="D1454" s="3" t="s">
        <v>1779</v>
      </c>
      <c r="E1454" s="3">
        <v>609955</v>
      </c>
      <c r="F1454" s="3">
        <v>0</v>
      </c>
      <c r="G1454" s="3" t="s">
        <v>1804</v>
      </c>
      <c r="H1454" s="3" t="s">
        <v>20</v>
      </c>
      <c r="I1454" s="4" t="s">
        <v>110</v>
      </c>
      <c r="J1454" s="4" t="s">
        <v>21</v>
      </c>
      <c r="K1454" s="4"/>
      <c r="L1454" s="4" t="s">
        <v>796</v>
      </c>
      <c r="M1454" s="4"/>
      <c r="N1454" s="4" t="s">
        <v>22</v>
      </c>
      <c r="O1454" s="4" t="s">
        <v>23</v>
      </c>
      <c r="P1454" s="4" t="s">
        <v>27</v>
      </c>
      <c r="Q1454" s="4" t="s">
        <v>28</v>
      </c>
      <c r="R1454" s="21">
        <v>100</v>
      </c>
      <c r="S1454" s="22">
        <v>13</v>
      </c>
      <c r="T1454" s="32">
        <v>1</v>
      </c>
      <c r="V1454" t="s">
        <v>2912</v>
      </c>
      <c r="W1454" t="str">
        <f t="shared" si="44"/>
        <v>AMBA</v>
      </c>
      <c r="X1454" s="31" t="str">
        <f t="shared" si="45"/>
        <v>EPA_AMBA</v>
      </c>
      <c r="Y1454" s="35">
        <v>0.63800000000000001</v>
      </c>
      <c r="Z1454" s="8">
        <f>IFERROR(IFERROR(VLOOKUP(G1454,'IVSET-Escuelas'!A:F,4,FALSE),VLOOKUP(M1454,'IVSET-Fines'!F:L,7,FALSE)),"-")</f>
        <v>0.37374266982078552</v>
      </c>
    </row>
    <row r="1455" spans="1:26" ht="15" thickBot="1" x14ac:dyDescent="0.4">
      <c r="A1455" s="3" t="s">
        <v>2916</v>
      </c>
      <c r="B1455" s="3" t="s">
        <v>356</v>
      </c>
      <c r="C1455" s="3" t="s">
        <v>1359</v>
      </c>
      <c r="D1455" s="3" t="s">
        <v>1360</v>
      </c>
      <c r="E1455" s="3">
        <v>608161</v>
      </c>
      <c r="F1455" s="3">
        <v>0</v>
      </c>
      <c r="G1455" s="3" t="s">
        <v>1365</v>
      </c>
      <c r="H1455" s="3" t="s">
        <v>20</v>
      </c>
      <c r="I1455" s="4" t="s">
        <v>110</v>
      </c>
      <c r="J1455" s="4" t="s">
        <v>21</v>
      </c>
      <c r="K1455" s="4"/>
      <c r="L1455" s="4" t="s">
        <v>321</v>
      </c>
      <c r="M1455" s="4"/>
      <c r="N1455" s="4" t="s">
        <v>22</v>
      </c>
      <c r="O1455" s="4" t="s">
        <v>23</v>
      </c>
      <c r="P1455" s="4" t="s">
        <v>27</v>
      </c>
      <c r="Q1455" s="4" t="s">
        <v>28</v>
      </c>
      <c r="R1455" s="21">
        <v>121</v>
      </c>
      <c r="S1455" s="22">
        <v>9</v>
      </c>
      <c r="T1455" s="32">
        <v>1</v>
      </c>
      <c r="V1455" t="s">
        <v>2912</v>
      </c>
      <c r="W1455" t="str">
        <f t="shared" si="44"/>
        <v>AMBA</v>
      </c>
      <c r="X1455" s="31" t="str">
        <f t="shared" si="45"/>
        <v>EPA_AMBA</v>
      </c>
      <c r="Y1455" s="35">
        <v>0.65</v>
      </c>
      <c r="Z1455" s="8">
        <f>IFERROR(IFERROR(VLOOKUP(G1455,'IVSET-Escuelas'!A:F,4,FALSE),VLOOKUP(M1455,'IVSET-Fines'!F:L,7,FALSE)),"-")</f>
        <v>0.37992656230926508</v>
      </c>
    </row>
    <row r="1456" spans="1:26" ht="15" thickBot="1" x14ac:dyDescent="0.4">
      <c r="A1456" s="5" t="s">
        <v>2916</v>
      </c>
      <c r="B1456" s="5" t="s">
        <v>1780</v>
      </c>
      <c r="C1456" s="5" t="s">
        <v>1778</v>
      </c>
      <c r="D1456" s="5" t="s">
        <v>1779</v>
      </c>
      <c r="E1456" s="5">
        <v>606481</v>
      </c>
      <c r="F1456" s="5">
        <v>0</v>
      </c>
      <c r="G1456" s="5" t="s">
        <v>1820</v>
      </c>
      <c r="H1456" s="5" t="s">
        <v>20</v>
      </c>
      <c r="I1456" s="6" t="s">
        <v>110</v>
      </c>
      <c r="J1456" s="6" t="s">
        <v>21</v>
      </c>
      <c r="K1456" s="6"/>
      <c r="L1456" s="6" t="s">
        <v>1664</v>
      </c>
      <c r="M1456" s="6"/>
      <c r="N1456" s="6" t="s">
        <v>22</v>
      </c>
      <c r="O1456" s="6" t="s">
        <v>23</v>
      </c>
      <c r="P1456" s="6" t="s">
        <v>27</v>
      </c>
      <c r="Q1456" s="6" t="s">
        <v>28</v>
      </c>
      <c r="R1456" s="19">
        <v>194</v>
      </c>
      <c r="S1456" s="20">
        <v>16</v>
      </c>
      <c r="T1456" s="32">
        <v>1</v>
      </c>
      <c r="V1456" t="s">
        <v>2912</v>
      </c>
      <c r="W1456" t="str">
        <f t="shared" si="44"/>
        <v>AMBA</v>
      </c>
      <c r="X1456" s="31" t="str">
        <f t="shared" si="45"/>
        <v>EPA_AMBA</v>
      </c>
      <c r="Y1456" s="35">
        <v>0.65100000000000002</v>
      </c>
      <c r="Z1456" s="8">
        <f>IFERROR(IFERROR(VLOOKUP(G1456,'IVSET-Escuelas'!A:F,4,FALSE),VLOOKUP(M1456,'IVSET-Fines'!F:L,7,FALSE)),"-")</f>
        <v>0.57792747020721436</v>
      </c>
    </row>
    <row r="1457" spans="1:26" ht="15" thickBot="1" x14ac:dyDescent="0.4">
      <c r="A1457" s="3" t="s">
        <v>2916</v>
      </c>
      <c r="B1457" s="3" t="s">
        <v>817</v>
      </c>
      <c r="C1457" s="3" t="s">
        <v>815</v>
      </c>
      <c r="D1457" s="3" t="s">
        <v>816</v>
      </c>
      <c r="E1457" s="3">
        <v>604949</v>
      </c>
      <c r="F1457" s="3">
        <v>0</v>
      </c>
      <c r="G1457" s="3" t="s">
        <v>846</v>
      </c>
      <c r="H1457" s="3" t="s">
        <v>20</v>
      </c>
      <c r="I1457" s="4" t="s">
        <v>110</v>
      </c>
      <c r="J1457" s="4" t="s">
        <v>21</v>
      </c>
      <c r="K1457" s="4"/>
      <c r="L1457" s="4" t="s">
        <v>847</v>
      </c>
      <c r="M1457" s="4"/>
      <c r="N1457" s="4" t="s">
        <v>22</v>
      </c>
      <c r="O1457" s="4" t="s">
        <v>23</v>
      </c>
      <c r="P1457" s="4" t="s">
        <v>27</v>
      </c>
      <c r="Q1457" s="4" t="s">
        <v>28</v>
      </c>
      <c r="R1457" s="21">
        <v>238</v>
      </c>
      <c r="S1457" s="22">
        <v>19</v>
      </c>
      <c r="T1457" s="32">
        <v>1</v>
      </c>
      <c r="V1457" t="s">
        <v>2912</v>
      </c>
      <c r="W1457" t="str">
        <f t="shared" si="44"/>
        <v>AMBA</v>
      </c>
      <c r="X1457" s="31" t="str">
        <f t="shared" si="45"/>
        <v>EPA_AMBA</v>
      </c>
      <c r="Y1457" s="35">
        <v>0.66200000000000003</v>
      </c>
      <c r="Z1457" s="8">
        <f>IFERROR(IFERROR(VLOOKUP(G1457,'IVSET-Escuelas'!A:F,4,FALSE),VLOOKUP(M1457,'IVSET-Fines'!F:L,7,FALSE)),"-")</f>
        <v>0.72336763143539429</v>
      </c>
    </row>
    <row r="1458" spans="1:26" ht="15" thickBot="1" x14ac:dyDescent="0.4">
      <c r="A1458" s="5" t="s">
        <v>2916</v>
      </c>
      <c r="B1458" s="5" t="s">
        <v>356</v>
      </c>
      <c r="C1458" s="5" t="s">
        <v>805</v>
      </c>
      <c r="D1458" s="5" t="s">
        <v>2500</v>
      </c>
      <c r="E1458" s="5">
        <v>613706</v>
      </c>
      <c r="F1458" s="5">
        <v>0</v>
      </c>
      <c r="G1458" s="5" t="s">
        <v>2522</v>
      </c>
      <c r="H1458" s="5" t="s">
        <v>20</v>
      </c>
      <c r="I1458" s="6" t="s">
        <v>110</v>
      </c>
      <c r="J1458" s="6" t="s">
        <v>21</v>
      </c>
      <c r="K1458" s="6"/>
      <c r="L1458" s="6" t="s">
        <v>321</v>
      </c>
      <c r="M1458" s="6"/>
      <c r="N1458" s="6" t="s">
        <v>22</v>
      </c>
      <c r="O1458" s="6" t="s">
        <v>23</v>
      </c>
      <c r="P1458" s="6" t="s">
        <v>27</v>
      </c>
      <c r="Q1458" s="6" t="s">
        <v>28</v>
      </c>
      <c r="R1458" s="19">
        <v>76</v>
      </c>
      <c r="S1458" s="20">
        <v>7</v>
      </c>
      <c r="T1458" s="32">
        <v>1</v>
      </c>
      <c r="V1458" t="s">
        <v>2912</v>
      </c>
      <c r="W1458" t="str">
        <f t="shared" si="44"/>
        <v>AMBA</v>
      </c>
      <c r="X1458" s="31" t="str">
        <f t="shared" si="45"/>
        <v>EPA_AMBA</v>
      </c>
      <c r="Y1458" s="35">
        <v>0.66500000000000004</v>
      </c>
      <c r="Z1458" s="8">
        <f>IFERROR(IFERROR(VLOOKUP(G1458,'IVSET-Escuelas'!A:F,4,FALSE),VLOOKUP(M1458,'IVSET-Fines'!F:L,7,FALSE)),"-")</f>
        <v>0.78665107488632202</v>
      </c>
    </row>
    <row r="1459" spans="1:26" ht="15" thickBot="1" x14ac:dyDescent="0.4">
      <c r="A1459" s="3" t="s">
        <v>2916</v>
      </c>
      <c r="B1459" s="3" t="s">
        <v>257</v>
      </c>
      <c r="C1459" s="3" t="s">
        <v>772</v>
      </c>
      <c r="D1459" s="3" t="s">
        <v>773</v>
      </c>
      <c r="E1459" s="3">
        <v>609164</v>
      </c>
      <c r="F1459" s="3">
        <v>0</v>
      </c>
      <c r="G1459" s="3" t="s">
        <v>775</v>
      </c>
      <c r="H1459" s="3" t="s">
        <v>20</v>
      </c>
      <c r="I1459" s="4" t="s">
        <v>110</v>
      </c>
      <c r="J1459" s="4" t="s">
        <v>21</v>
      </c>
      <c r="K1459" s="4"/>
      <c r="L1459" s="4" t="s">
        <v>795</v>
      </c>
      <c r="M1459" s="4"/>
      <c r="N1459" s="4" t="s">
        <v>22</v>
      </c>
      <c r="O1459" s="4" t="s">
        <v>23</v>
      </c>
      <c r="P1459" s="4" t="s">
        <v>27</v>
      </c>
      <c r="Q1459" s="4" t="s">
        <v>28</v>
      </c>
      <c r="R1459" s="21">
        <v>96</v>
      </c>
      <c r="S1459" s="22">
        <v>8</v>
      </c>
      <c r="T1459" s="32">
        <v>1</v>
      </c>
      <c r="V1459" t="s">
        <v>2912</v>
      </c>
      <c r="W1459" t="str">
        <f t="shared" si="44"/>
        <v>AMBA</v>
      </c>
      <c r="X1459" s="31" t="str">
        <f t="shared" si="45"/>
        <v>EPA_AMBA</v>
      </c>
      <c r="Y1459" s="35">
        <v>0.66800000000000004</v>
      </c>
      <c r="Z1459" s="8">
        <f>IFERROR(IFERROR(VLOOKUP(G1459,'IVSET-Escuelas'!A:F,4,FALSE),VLOOKUP(M1459,'IVSET-Fines'!F:L,7,FALSE)),"-")</f>
        <v>0.18600711226463321</v>
      </c>
    </row>
    <row r="1460" spans="1:26" ht="15" thickBot="1" x14ac:dyDescent="0.4">
      <c r="A1460" s="3" t="s">
        <v>2916</v>
      </c>
      <c r="B1460" s="3" t="s">
        <v>356</v>
      </c>
      <c r="C1460" s="3" t="s">
        <v>353</v>
      </c>
      <c r="D1460" s="3" t="s">
        <v>355</v>
      </c>
      <c r="E1460" s="3">
        <v>612518</v>
      </c>
      <c r="F1460" s="3">
        <v>0</v>
      </c>
      <c r="G1460" s="3" t="s">
        <v>374</v>
      </c>
      <c r="H1460" s="3" t="s">
        <v>20</v>
      </c>
      <c r="I1460" s="4" t="s">
        <v>110</v>
      </c>
      <c r="J1460" s="4" t="s">
        <v>21</v>
      </c>
      <c r="K1460" s="4"/>
      <c r="L1460" s="4" t="s">
        <v>321</v>
      </c>
      <c r="M1460" s="4"/>
      <c r="N1460" s="4" t="s">
        <v>22</v>
      </c>
      <c r="O1460" s="4" t="s">
        <v>23</v>
      </c>
      <c r="P1460" s="4" t="s">
        <v>27</v>
      </c>
      <c r="Q1460" s="4" t="s">
        <v>28</v>
      </c>
      <c r="R1460" s="21">
        <v>118</v>
      </c>
      <c r="S1460" s="22">
        <v>11</v>
      </c>
      <c r="T1460" s="32">
        <v>1</v>
      </c>
      <c r="V1460" t="s">
        <v>2912</v>
      </c>
      <c r="W1460" t="str">
        <f t="shared" si="44"/>
        <v>AMBA</v>
      </c>
      <c r="X1460" s="31" t="str">
        <f t="shared" si="45"/>
        <v>EPA_AMBA</v>
      </c>
      <c r="Y1460" s="35">
        <v>0.67300000000000004</v>
      </c>
      <c r="Z1460" s="8">
        <f>IFERROR(IFERROR(VLOOKUP(G1460,'IVSET-Escuelas'!A:F,4,FALSE),VLOOKUP(M1460,'IVSET-Fines'!F:L,7,FALSE)),"-")</f>
        <v>0.55870974063873291</v>
      </c>
    </row>
    <row r="1461" spans="1:26" ht="15" thickBot="1" x14ac:dyDescent="0.4">
      <c r="A1461" s="3" t="s">
        <v>2916</v>
      </c>
      <c r="B1461" s="3" t="s">
        <v>1532</v>
      </c>
      <c r="C1461" s="3" t="s">
        <v>1530</v>
      </c>
      <c r="D1461" s="3" t="s">
        <v>1531</v>
      </c>
      <c r="E1461" s="3">
        <v>601496</v>
      </c>
      <c r="F1461" s="3">
        <v>0</v>
      </c>
      <c r="G1461" s="3" t="s">
        <v>1569</v>
      </c>
      <c r="H1461" s="3" t="s">
        <v>20</v>
      </c>
      <c r="I1461" s="4" t="s">
        <v>110</v>
      </c>
      <c r="J1461" s="4" t="s">
        <v>21</v>
      </c>
      <c r="K1461" s="4"/>
      <c r="L1461" s="4" t="s">
        <v>323</v>
      </c>
      <c r="M1461" s="4"/>
      <c r="N1461" s="4" t="s">
        <v>22</v>
      </c>
      <c r="O1461" s="4" t="s">
        <v>23</v>
      </c>
      <c r="P1461" s="4" t="s">
        <v>27</v>
      </c>
      <c r="Q1461" s="4" t="s">
        <v>28</v>
      </c>
      <c r="R1461" s="21">
        <v>93</v>
      </c>
      <c r="S1461" s="22">
        <v>9</v>
      </c>
      <c r="T1461" s="32">
        <v>1</v>
      </c>
      <c r="V1461" t="s">
        <v>2912</v>
      </c>
      <c r="W1461" t="str">
        <f t="shared" si="44"/>
        <v>AMBA</v>
      </c>
      <c r="X1461" s="31" t="str">
        <f t="shared" si="45"/>
        <v>EPA_AMBA</v>
      </c>
      <c r="Y1461" s="35">
        <v>0.67900000000000005</v>
      </c>
      <c r="Z1461" s="8">
        <f>IFERROR(IFERROR(VLOOKUP(G1461,'IVSET-Escuelas'!A:F,4,FALSE),VLOOKUP(M1461,'IVSET-Fines'!F:L,7,FALSE)),"-")</f>
        <v>0.59762263298034668</v>
      </c>
    </row>
    <row r="1462" spans="1:26" ht="15" thickBot="1" x14ac:dyDescent="0.4">
      <c r="A1462" s="5" t="s">
        <v>2916</v>
      </c>
      <c r="B1462" s="5" t="s">
        <v>1780</v>
      </c>
      <c r="C1462" s="5" t="s">
        <v>1248</v>
      </c>
      <c r="D1462" s="5" t="s">
        <v>2348</v>
      </c>
      <c r="E1462" s="5">
        <v>613680</v>
      </c>
      <c r="F1462" s="5">
        <v>0</v>
      </c>
      <c r="G1462" s="5" t="s">
        <v>2354</v>
      </c>
      <c r="H1462" s="5" t="s">
        <v>20</v>
      </c>
      <c r="I1462" s="6" t="s">
        <v>110</v>
      </c>
      <c r="J1462" s="6" t="s">
        <v>21</v>
      </c>
      <c r="K1462" s="6"/>
      <c r="L1462" s="6" t="s">
        <v>391</v>
      </c>
      <c r="M1462" s="6"/>
      <c r="N1462" s="6" t="s">
        <v>22</v>
      </c>
      <c r="O1462" s="6" t="s">
        <v>23</v>
      </c>
      <c r="P1462" s="6" t="s">
        <v>27</v>
      </c>
      <c r="Q1462" s="6" t="s">
        <v>28</v>
      </c>
      <c r="R1462" s="19">
        <v>75</v>
      </c>
      <c r="S1462" s="20">
        <v>9</v>
      </c>
      <c r="T1462" s="32">
        <v>1</v>
      </c>
      <c r="V1462" t="s">
        <v>2912</v>
      </c>
      <c r="W1462" t="str">
        <f t="shared" si="44"/>
        <v>AMBA</v>
      </c>
      <c r="X1462" s="31" t="str">
        <f t="shared" si="45"/>
        <v>EPA_AMBA</v>
      </c>
      <c r="Y1462" s="35">
        <v>0.68700000000000006</v>
      </c>
      <c r="Z1462" s="8">
        <f>IFERROR(IFERROR(VLOOKUP(G1462,'IVSET-Escuelas'!A:F,4,FALSE),VLOOKUP(M1462,'IVSET-Fines'!F:L,7,FALSE)),"-")</f>
        <v>0.25843623280525208</v>
      </c>
    </row>
    <row r="1463" spans="1:26" ht="15" thickBot="1" x14ac:dyDescent="0.4">
      <c r="A1463" s="3" t="s">
        <v>2916</v>
      </c>
      <c r="B1463" s="3" t="s">
        <v>356</v>
      </c>
      <c r="C1463" s="3" t="s">
        <v>805</v>
      </c>
      <c r="D1463" s="3" t="s">
        <v>2500</v>
      </c>
      <c r="E1463" s="3">
        <v>607825</v>
      </c>
      <c r="F1463" s="3">
        <v>0</v>
      </c>
      <c r="G1463" s="3" t="s">
        <v>2504</v>
      </c>
      <c r="H1463" s="3" t="s">
        <v>20</v>
      </c>
      <c r="I1463" s="4" t="s">
        <v>110</v>
      </c>
      <c r="J1463" s="4" t="s">
        <v>21</v>
      </c>
      <c r="K1463" s="4"/>
      <c r="L1463" s="4" t="s">
        <v>1018</v>
      </c>
      <c r="M1463" s="4"/>
      <c r="N1463" s="4" t="s">
        <v>22</v>
      </c>
      <c r="O1463" s="4" t="s">
        <v>23</v>
      </c>
      <c r="P1463" s="4" t="s">
        <v>27</v>
      </c>
      <c r="Q1463" s="4" t="s">
        <v>28</v>
      </c>
      <c r="R1463" s="21">
        <v>146</v>
      </c>
      <c r="S1463" s="22">
        <v>9</v>
      </c>
      <c r="T1463" s="32">
        <v>1</v>
      </c>
      <c r="V1463" t="s">
        <v>2912</v>
      </c>
      <c r="W1463" t="str">
        <f t="shared" si="44"/>
        <v>AMBA</v>
      </c>
      <c r="X1463" s="31" t="str">
        <f t="shared" si="45"/>
        <v>EPA_AMBA</v>
      </c>
      <c r="Y1463" s="35">
        <v>0.68799999999999994</v>
      </c>
      <c r="Z1463" s="8">
        <f>IFERROR(IFERROR(VLOOKUP(G1463,'IVSET-Escuelas'!A:F,4,FALSE),VLOOKUP(M1463,'IVSET-Fines'!F:L,7,FALSE)),"-")</f>
        <v>0.61706274747848511</v>
      </c>
    </row>
    <row r="1464" spans="1:26" ht="15" thickBot="1" x14ac:dyDescent="0.4">
      <c r="A1464" s="3" t="s">
        <v>2916</v>
      </c>
      <c r="B1464" s="3" t="s">
        <v>817</v>
      </c>
      <c r="C1464" s="3" t="s">
        <v>2080</v>
      </c>
      <c r="D1464" s="3" t="s">
        <v>2081</v>
      </c>
      <c r="E1464" s="3">
        <v>610551</v>
      </c>
      <c r="F1464" s="3">
        <v>0</v>
      </c>
      <c r="G1464" s="3" t="s">
        <v>2107</v>
      </c>
      <c r="H1464" s="3" t="s">
        <v>20</v>
      </c>
      <c r="I1464" s="4" t="s">
        <v>110</v>
      </c>
      <c r="J1464" s="4" t="s">
        <v>21</v>
      </c>
      <c r="K1464" s="4"/>
      <c r="L1464" s="4" t="s">
        <v>1117</v>
      </c>
      <c r="M1464" s="4"/>
      <c r="N1464" s="4" t="s">
        <v>22</v>
      </c>
      <c r="O1464" s="4" t="s">
        <v>23</v>
      </c>
      <c r="P1464" s="4" t="s">
        <v>27</v>
      </c>
      <c r="Q1464" s="4" t="s">
        <v>28</v>
      </c>
      <c r="R1464" s="21">
        <v>215</v>
      </c>
      <c r="S1464" s="22">
        <v>14</v>
      </c>
      <c r="T1464" s="32">
        <v>1</v>
      </c>
      <c r="V1464" t="s">
        <v>2912</v>
      </c>
      <c r="W1464" t="str">
        <f t="shared" si="44"/>
        <v>AMBA</v>
      </c>
      <c r="X1464" s="31" t="str">
        <f t="shared" si="45"/>
        <v>EPA_AMBA</v>
      </c>
      <c r="Y1464" s="35">
        <v>0.69099999999999995</v>
      </c>
      <c r="Z1464" s="8">
        <f>IFERROR(IFERROR(VLOOKUP(G1464,'IVSET-Escuelas'!A:F,4,FALSE),VLOOKUP(M1464,'IVSET-Fines'!F:L,7,FALSE)),"-")</f>
        <v>0.26158502697944641</v>
      </c>
    </row>
    <row r="1465" spans="1:26" ht="15" thickBot="1" x14ac:dyDescent="0.4">
      <c r="A1465" s="5" t="s">
        <v>2916</v>
      </c>
      <c r="B1465" s="5" t="s">
        <v>1860</v>
      </c>
      <c r="C1465" s="5" t="s">
        <v>224</v>
      </c>
      <c r="D1465" s="5" t="s">
        <v>2837</v>
      </c>
      <c r="E1465" s="5">
        <v>613696</v>
      </c>
      <c r="F1465" s="5">
        <v>0</v>
      </c>
      <c r="G1465" s="5" t="s">
        <v>2842</v>
      </c>
      <c r="H1465" s="5" t="s">
        <v>20</v>
      </c>
      <c r="I1465" s="6" t="s">
        <v>110</v>
      </c>
      <c r="J1465" s="6" t="s">
        <v>21</v>
      </c>
      <c r="K1465" s="6"/>
      <c r="L1465" s="6" t="s">
        <v>391</v>
      </c>
      <c r="M1465" s="6"/>
      <c r="N1465" s="6" t="s">
        <v>22</v>
      </c>
      <c r="O1465" s="6" t="s">
        <v>23</v>
      </c>
      <c r="P1465" s="6" t="s">
        <v>27</v>
      </c>
      <c r="Q1465" s="6" t="s">
        <v>28</v>
      </c>
      <c r="R1465" s="19">
        <v>70</v>
      </c>
      <c r="S1465" s="20">
        <v>8</v>
      </c>
      <c r="T1465" s="32">
        <v>1</v>
      </c>
      <c r="V1465" t="s">
        <v>2912</v>
      </c>
      <c r="W1465" t="str">
        <f t="shared" si="44"/>
        <v>AMBA</v>
      </c>
      <c r="X1465" s="31" t="str">
        <f t="shared" si="45"/>
        <v>EPA_AMBA</v>
      </c>
      <c r="Y1465" s="35">
        <v>0.69499999999999995</v>
      </c>
      <c r="Z1465" s="8">
        <f>IFERROR(IFERROR(VLOOKUP(G1465,'IVSET-Escuelas'!A:F,4,FALSE),VLOOKUP(M1465,'IVSET-Fines'!F:L,7,FALSE)),"-")</f>
        <v>0.38663774728775019</v>
      </c>
    </row>
    <row r="1466" spans="1:26" ht="15" thickBot="1" x14ac:dyDescent="0.4">
      <c r="A1466" s="3" t="s">
        <v>2916</v>
      </c>
      <c r="B1466" s="3" t="s">
        <v>1257</v>
      </c>
      <c r="C1466" s="3" t="s">
        <v>1255</v>
      </c>
      <c r="D1466" s="3" t="s">
        <v>1256</v>
      </c>
      <c r="E1466" s="3">
        <v>612044</v>
      </c>
      <c r="F1466" s="3">
        <v>0</v>
      </c>
      <c r="G1466" s="3" t="s">
        <v>1261</v>
      </c>
      <c r="H1466" s="3" t="s">
        <v>20</v>
      </c>
      <c r="I1466" s="4" t="s">
        <v>110</v>
      </c>
      <c r="J1466" s="4" t="s">
        <v>21</v>
      </c>
      <c r="K1466" s="4"/>
      <c r="L1466" s="4" t="s">
        <v>396</v>
      </c>
      <c r="M1466" s="4"/>
      <c r="N1466" s="4" t="s">
        <v>22</v>
      </c>
      <c r="O1466" s="4" t="s">
        <v>23</v>
      </c>
      <c r="P1466" s="4" t="s">
        <v>27</v>
      </c>
      <c r="Q1466" s="4" t="s">
        <v>28</v>
      </c>
      <c r="R1466" s="21">
        <v>127</v>
      </c>
      <c r="S1466" s="22">
        <v>9</v>
      </c>
      <c r="T1466" s="32">
        <v>1</v>
      </c>
      <c r="V1466" t="s">
        <v>2912</v>
      </c>
      <c r="W1466" t="str">
        <f t="shared" si="44"/>
        <v>AMBA</v>
      </c>
      <c r="X1466" s="31" t="str">
        <f t="shared" si="45"/>
        <v>EPA_AMBA</v>
      </c>
      <c r="Y1466" s="35">
        <v>0.69899999999999995</v>
      </c>
      <c r="Z1466" s="8">
        <f>IFERROR(IFERROR(VLOOKUP(G1466,'IVSET-Escuelas'!A:F,4,FALSE),VLOOKUP(M1466,'IVSET-Fines'!F:L,7,FALSE)),"-")</f>
        <v>0.51876187324523926</v>
      </c>
    </row>
    <row r="1467" spans="1:26" ht="15" thickBot="1" x14ac:dyDescent="0.4">
      <c r="A1467" s="5" t="s">
        <v>2916</v>
      </c>
      <c r="B1467" s="5" t="s">
        <v>1532</v>
      </c>
      <c r="C1467" s="5" t="s">
        <v>1530</v>
      </c>
      <c r="D1467" s="5" t="s">
        <v>1531</v>
      </c>
      <c r="E1467" s="5">
        <v>607034</v>
      </c>
      <c r="F1467" s="5">
        <v>0</v>
      </c>
      <c r="G1467" s="5" t="s">
        <v>1669</v>
      </c>
      <c r="H1467" s="5" t="s">
        <v>20</v>
      </c>
      <c r="I1467" s="6" t="s">
        <v>110</v>
      </c>
      <c r="J1467" s="6" t="s">
        <v>21</v>
      </c>
      <c r="K1467" s="6"/>
      <c r="L1467" s="6" t="s">
        <v>1670</v>
      </c>
      <c r="M1467" s="6"/>
      <c r="N1467" s="6" t="s">
        <v>22</v>
      </c>
      <c r="O1467" s="6" t="s">
        <v>23</v>
      </c>
      <c r="P1467" s="6" t="s">
        <v>27</v>
      </c>
      <c r="Q1467" s="6" t="s">
        <v>28</v>
      </c>
      <c r="R1467" s="19">
        <v>163</v>
      </c>
      <c r="S1467" s="20">
        <v>12</v>
      </c>
      <c r="T1467" s="32">
        <v>1</v>
      </c>
      <c r="V1467" t="s">
        <v>2912</v>
      </c>
      <c r="W1467" t="str">
        <f t="shared" si="44"/>
        <v>AMBA</v>
      </c>
      <c r="X1467" s="31" t="str">
        <f t="shared" si="45"/>
        <v>EPA_AMBA</v>
      </c>
      <c r="Y1467" s="35">
        <v>0.70599999999999996</v>
      </c>
      <c r="Z1467" s="8">
        <f>IFERROR(IFERROR(VLOOKUP(G1467,'IVSET-Escuelas'!A:F,4,FALSE),VLOOKUP(M1467,'IVSET-Fines'!F:L,7,FALSE)),"-")</f>
        <v>0.75459682941436768</v>
      </c>
    </row>
    <row r="1468" spans="1:26" ht="15" thickBot="1" x14ac:dyDescent="0.4">
      <c r="A1468" s="3" t="s">
        <v>2916</v>
      </c>
      <c r="B1468" s="3" t="s">
        <v>1257</v>
      </c>
      <c r="C1468" s="3" t="s">
        <v>1255</v>
      </c>
      <c r="D1468" s="3" t="s">
        <v>1256</v>
      </c>
      <c r="E1468" s="3">
        <v>609362</v>
      </c>
      <c r="F1468" s="3">
        <v>0</v>
      </c>
      <c r="G1468" s="3" t="s">
        <v>1267</v>
      </c>
      <c r="H1468" s="3" t="s">
        <v>20</v>
      </c>
      <c r="I1468" s="4" t="s">
        <v>110</v>
      </c>
      <c r="J1468" s="4" t="s">
        <v>21</v>
      </c>
      <c r="K1468" s="4"/>
      <c r="L1468" s="4" t="s">
        <v>1282</v>
      </c>
      <c r="M1468" s="4"/>
      <c r="N1468" s="4" t="s">
        <v>22</v>
      </c>
      <c r="O1468" s="4" t="s">
        <v>23</v>
      </c>
      <c r="P1468" s="4" t="s">
        <v>27</v>
      </c>
      <c r="Q1468" s="4" t="s">
        <v>28</v>
      </c>
      <c r="R1468" s="21">
        <v>147</v>
      </c>
      <c r="S1468" s="22">
        <v>14</v>
      </c>
      <c r="T1468" s="32">
        <v>1</v>
      </c>
      <c r="V1468" t="s">
        <v>2912</v>
      </c>
      <c r="W1468" t="str">
        <f t="shared" si="44"/>
        <v>AMBA</v>
      </c>
      <c r="X1468" s="31" t="str">
        <f t="shared" si="45"/>
        <v>EPA_AMBA</v>
      </c>
      <c r="Y1468" s="35">
        <v>0.70699999999999996</v>
      </c>
      <c r="Z1468" s="8">
        <f>IFERROR(IFERROR(VLOOKUP(G1468,'IVSET-Escuelas'!A:F,4,FALSE),VLOOKUP(M1468,'IVSET-Fines'!F:L,7,FALSE)),"-")</f>
        <v>0.3131883442401886</v>
      </c>
    </row>
    <row r="1469" spans="1:26" ht="15" thickBot="1" x14ac:dyDescent="0.4">
      <c r="A1469" s="5" t="s">
        <v>2916</v>
      </c>
      <c r="B1469" s="5" t="s">
        <v>19</v>
      </c>
      <c r="C1469" s="5" t="s">
        <v>599</v>
      </c>
      <c r="D1469" s="5" t="s">
        <v>601</v>
      </c>
      <c r="E1469" s="5">
        <v>611018</v>
      </c>
      <c r="F1469" s="5">
        <v>0</v>
      </c>
      <c r="G1469" s="5" t="s">
        <v>605</v>
      </c>
      <c r="H1469" s="5" t="s">
        <v>20</v>
      </c>
      <c r="I1469" s="6" t="s">
        <v>110</v>
      </c>
      <c r="J1469" s="6" t="s">
        <v>21</v>
      </c>
      <c r="K1469" s="6"/>
      <c r="L1469" s="6" t="s">
        <v>606</v>
      </c>
      <c r="M1469" s="6"/>
      <c r="N1469" s="6" t="s">
        <v>22</v>
      </c>
      <c r="O1469" s="6" t="s">
        <v>23</v>
      </c>
      <c r="P1469" s="6" t="s">
        <v>27</v>
      </c>
      <c r="Q1469" s="6" t="s">
        <v>28</v>
      </c>
      <c r="R1469" s="19">
        <v>62</v>
      </c>
      <c r="S1469" s="20">
        <v>6</v>
      </c>
      <c r="T1469" s="32">
        <v>1</v>
      </c>
      <c r="V1469" t="s">
        <v>2912</v>
      </c>
      <c r="W1469" t="str">
        <f t="shared" si="44"/>
        <v>AMBA</v>
      </c>
      <c r="X1469" s="31" t="str">
        <f t="shared" si="45"/>
        <v>EPA_AMBA</v>
      </c>
      <c r="Y1469" s="35">
        <v>0.70699999999999996</v>
      </c>
      <c r="Z1469" s="8">
        <f>IFERROR(IFERROR(VLOOKUP(G1469,'IVSET-Escuelas'!A:F,4,FALSE),VLOOKUP(M1469,'IVSET-Fines'!F:L,7,FALSE)),"-")</f>
        <v>0.37817764282226563</v>
      </c>
    </row>
    <row r="1470" spans="1:26" ht="15" thickBot="1" x14ac:dyDescent="0.4">
      <c r="A1470" s="3" t="s">
        <v>2916</v>
      </c>
      <c r="B1470" s="3" t="s">
        <v>356</v>
      </c>
      <c r="C1470" s="3" t="s">
        <v>805</v>
      </c>
      <c r="D1470" s="3" t="s">
        <v>2500</v>
      </c>
      <c r="E1470" s="3">
        <v>603807</v>
      </c>
      <c r="F1470" s="3">
        <v>0</v>
      </c>
      <c r="G1470" s="3" t="s">
        <v>2502</v>
      </c>
      <c r="H1470" s="3" t="s">
        <v>20</v>
      </c>
      <c r="I1470" s="4" t="s">
        <v>110</v>
      </c>
      <c r="J1470" s="4" t="s">
        <v>21</v>
      </c>
      <c r="K1470" s="4"/>
      <c r="L1470" s="4" t="s">
        <v>111</v>
      </c>
      <c r="M1470" s="4"/>
      <c r="N1470" s="4" t="s">
        <v>22</v>
      </c>
      <c r="O1470" s="4" t="s">
        <v>23</v>
      </c>
      <c r="P1470" s="4" t="s">
        <v>27</v>
      </c>
      <c r="Q1470" s="4" t="s">
        <v>28</v>
      </c>
      <c r="R1470" s="21">
        <v>130</v>
      </c>
      <c r="S1470" s="22">
        <v>9</v>
      </c>
      <c r="T1470" s="32">
        <v>1</v>
      </c>
      <c r="V1470" t="s">
        <v>2912</v>
      </c>
      <c r="W1470" t="str">
        <f t="shared" si="44"/>
        <v>AMBA</v>
      </c>
      <c r="X1470" s="31" t="str">
        <f t="shared" si="45"/>
        <v>EPA_AMBA</v>
      </c>
      <c r="Y1470" s="35">
        <v>0.70799999999999996</v>
      </c>
      <c r="Z1470" s="8">
        <f>IFERROR(IFERROR(VLOOKUP(G1470,'IVSET-Escuelas'!A:F,4,FALSE),VLOOKUP(M1470,'IVSET-Fines'!F:L,7,FALSE)),"-")</f>
        <v>0.34196311235427862</v>
      </c>
    </row>
    <row r="1471" spans="1:26" ht="15" thickBot="1" x14ac:dyDescent="0.4">
      <c r="A1471" s="5" t="s">
        <v>2916</v>
      </c>
      <c r="B1471" s="5" t="s">
        <v>1257</v>
      </c>
      <c r="C1471" s="5" t="s">
        <v>1255</v>
      </c>
      <c r="D1471" s="5" t="s">
        <v>1256</v>
      </c>
      <c r="E1471" s="5">
        <v>610589</v>
      </c>
      <c r="F1471" s="5">
        <v>0</v>
      </c>
      <c r="G1471" s="5" t="s">
        <v>1271</v>
      </c>
      <c r="H1471" s="5" t="s">
        <v>20</v>
      </c>
      <c r="I1471" s="6" t="s">
        <v>110</v>
      </c>
      <c r="J1471" s="6" t="s">
        <v>21</v>
      </c>
      <c r="K1471" s="6"/>
      <c r="L1471" s="6" t="s">
        <v>1286</v>
      </c>
      <c r="M1471" s="6"/>
      <c r="N1471" s="6" t="s">
        <v>22</v>
      </c>
      <c r="O1471" s="6" t="s">
        <v>23</v>
      </c>
      <c r="P1471" s="6" t="s">
        <v>27</v>
      </c>
      <c r="Q1471" s="6" t="s">
        <v>28</v>
      </c>
      <c r="R1471" s="19">
        <v>107</v>
      </c>
      <c r="S1471" s="20">
        <v>9</v>
      </c>
      <c r="T1471" s="32">
        <v>1</v>
      </c>
      <c r="V1471" t="s">
        <v>2912</v>
      </c>
      <c r="W1471" t="str">
        <f t="shared" si="44"/>
        <v>AMBA</v>
      </c>
      <c r="X1471" s="31" t="str">
        <f t="shared" si="45"/>
        <v>EPA_AMBA</v>
      </c>
      <c r="Y1471" s="35">
        <v>0.71199999999999997</v>
      </c>
      <c r="Z1471" s="8">
        <f>IFERROR(IFERROR(VLOOKUP(G1471,'IVSET-Escuelas'!A:F,4,FALSE),VLOOKUP(M1471,'IVSET-Fines'!F:L,7,FALSE)),"-")</f>
        <v>0.45427215099334722</v>
      </c>
    </row>
    <row r="1472" spans="1:26" ht="15" thickBot="1" x14ac:dyDescent="0.4">
      <c r="A1472" s="3" t="s">
        <v>2916</v>
      </c>
      <c r="B1472" s="3" t="s">
        <v>1780</v>
      </c>
      <c r="C1472" s="3" t="s">
        <v>238</v>
      </c>
      <c r="D1472" s="3" t="s">
        <v>2887</v>
      </c>
      <c r="E1472" s="3">
        <v>605622</v>
      </c>
      <c r="F1472" s="3">
        <v>0</v>
      </c>
      <c r="G1472" s="3" t="s">
        <v>2889</v>
      </c>
      <c r="H1472" s="3" t="s">
        <v>20</v>
      </c>
      <c r="I1472" s="4" t="s">
        <v>110</v>
      </c>
      <c r="J1472" s="4" t="s">
        <v>21</v>
      </c>
      <c r="K1472" s="4"/>
      <c r="L1472" s="4" t="s">
        <v>2893</v>
      </c>
      <c r="M1472" s="4"/>
      <c r="N1472" s="4" t="s">
        <v>22</v>
      </c>
      <c r="O1472" s="4" t="s">
        <v>23</v>
      </c>
      <c r="P1472" s="4" t="s">
        <v>27</v>
      </c>
      <c r="Q1472" s="4" t="s">
        <v>28</v>
      </c>
      <c r="R1472" s="21">
        <v>94</v>
      </c>
      <c r="S1472" s="22">
        <v>9</v>
      </c>
      <c r="T1472" s="32">
        <v>1</v>
      </c>
      <c r="V1472" t="s">
        <v>2912</v>
      </c>
      <c r="W1472" t="str">
        <f t="shared" si="44"/>
        <v>AMBA</v>
      </c>
      <c r="X1472" s="31" t="str">
        <f t="shared" si="45"/>
        <v>EPA_AMBA</v>
      </c>
      <c r="Y1472" s="35">
        <v>0.71499999999999997</v>
      </c>
      <c r="Z1472" s="8">
        <f>IFERROR(IFERROR(VLOOKUP(G1472,'IVSET-Escuelas'!A:F,4,FALSE),VLOOKUP(M1472,'IVSET-Fines'!F:L,7,FALSE)),"-")</f>
        <v>0.18825656175613401</v>
      </c>
    </row>
    <row r="1473" spans="1:26" ht="15" thickBot="1" x14ac:dyDescent="0.4">
      <c r="A1473" s="3" t="s">
        <v>2916</v>
      </c>
      <c r="B1473" s="3" t="s">
        <v>356</v>
      </c>
      <c r="C1473" s="3" t="s">
        <v>1359</v>
      </c>
      <c r="D1473" s="3" t="s">
        <v>1360</v>
      </c>
      <c r="E1473" s="3">
        <v>624025</v>
      </c>
      <c r="F1473" s="3">
        <v>0</v>
      </c>
      <c r="G1473" s="3" t="s">
        <v>1420</v>
      </c>
      <c r="H1473" s="3" t="s">
        <v>20</v>
      </c>
      <c r="I1473" s="4" t="s">
        <v>110</v>
      </c>
      <c r="J1473" s="4" t="s">
        <v>21</v>
      </c>
      <c r="K1473" s="4"/>
      <c r="L1473" s="4" t="s">
        <v>1421</v>
      </c>
      <c r="M1473" s="4"/>
      <c r="N1473" s="4" t="s">
        <v>22</v>
      </c>
      <c r="O1473" s="4" t="s">
        <v>23</v>
      </c>
      <c r="P1473" s="4" t="s">
        <v>27</v>
      </c>
      <c r="Q1473" s="4" t="s">
        <v>28</v>
      </c>
      <c r="R1473" s="21">
        <v>11</v>
      </c>
      <c r="S1473" s="22">
        <v>3</v>
      </c>
      <c r="T1473" s="32">
        <v>1</v>
      </c>
      <c r="V1473" t="s">
        <v>2912</v>
      </c>
      <c r="W1473" t="str">
        <f t="shared" si="44"/>
        <v>AMBA</v>
      </c>
      <c r="X1473" s="31" t="str">
        <f t="shared" si="45"/>
        <v>EPA_AMBA</v>
      </c>
      <c r="Y1473" s="35">
        <v>0.72299999999999998</v>
      </c>
      <c r="Z1473" s="8">
        <f>IFERROR(IFERROR(VLOOKUP(G1473,'IVSET-Escuelas'!A:F,4,FALSE),VLOOKUP(M1473,'IVSET-Fines'!F:L,7,FALSE)),"-")</f>
        <v>0.46820440888404852</v>
      </c>
    </row>
    <row r="1474" spans="1:26" ht="15" thickBot="1" x14ac:dyDescent="0.4">
      <c r="A1474" s="5" t="s">
        <v>2916</v>
      </c>
      <c r="B1474" s="5" t="s">
        <v>204</v>
      </c>
      <c r="C1474" s="5" t="s">
        <v>219</v>
      </c>
      <c r="D1474" s="5" t="s">
        <v>2865</v>
      </c>
      <c r="E1474" s="5">
        <v>603209</v>
      </c>
      <c r="F1474" s="5">
        <v>0</v>
      </c>
      <c r="G1474" s="5" t="s">
        <v>2872</v>
      </c>
      <c r="H1474" s="5" t="s">
        <v>20</v>
      </c>
      <c r="I1474" s="6" t="s">
        <v>110</v>
      </c>
      <c r="J1474" s="6" t="s">
        <v>21</v>
      </c>
      <c r="K1474" s="6"/>
      <c r="L1474" s="6" t="s">
        <v>391</v>
      </c>
      <c r="M1474" s="6"/>
      <c r="N1474" s="6" t="s">
        <v>22</v>
      </c>
      <c r="O1474" s="6" t="s">
        <v>23</v>
      </c>
      <c r="P1474" s="6" t="s">
        <v>27</v>
      </c>
      <c r="Q1474" s="6" t="s">
        <v>28</v>
      </c>
      <c r="R1474" s="19">
        <v>120</v>
      </c>
      <c r="S1474" s="20">
        <v>8</v>
      </c>
      <c r="T1474" s="32">
        <v>1</v>
      </c>
      <c r="V1474" t="s">
        <v>2912</v>
      </c>
      <c r="W1474" t="str">
        <f t="shared" ref="W1474:W1537" si="46">+IF(V1474="","",IF(V1474="FINES",CONCATENATE("R",IF(OR(B1474="16",B1474="21",B1474="22",B1474="23"),"16212223",IF(OR(B1474="15",B1474="17",B1474="24",B1474="25"),"15172425",B1474))),IF(V1474="CEBAS","UNICO",IF(VALUE(B1474)&lt;=11,"AMBA","INTERIOR"))))</f>
        <v>AMBA</v>
      </c>
      <c r="X1474" s="31" t="str">
        <f t="shared" ref="X1474:X1537" si="47">+IF(V1474="","-",CONCATENATE(V1474,"_",W1474))</f>
        <v>EPA_AMBA</v>
      </c>
      <c r="Y1474" s="35">
        <v>0.72499999999999998</v>
      </c>
      <c r="Z1474" s="8">
        <f>IFERROR(IFERROR(VLOOKUP(G1474,'IVSET-Escuelas'!A:F,4,FALSE),VLOOKUP(M1474,'IVSET-Fines'!F:L,7,FALSE)),"-")</f>
        <v>0.24084410071372989</v>
      </c>
    </row>
    <row r="1475" spans="1:26" ht="15" thickBot="1" x14ac:dyDescent="0.4">
      <c r="A1475" s="5" t="s">
        <v>2916</v>
      </c>
      <c r="B1475" s="5" t="s">
        <v>356</v>
      </c>
      <c r="C1475" s="5" t="s">
        <v>805</v>
      </c>
      <c r="D1475" s="5" t="s">
        <v>2500</v>
      </c>
      <c r="E1475" s="5">
        <v>605130</v>
      </c>
      <c r="F1475" s="5">
        <v>0</v>
      </c>
      <c r="G1475" s="5" t="s">
        <v>2519</v>
      </c>
      <c r="H1475" s="5" t="s">
        <v>20</v>
      </c>
      <c r="I1475" s="6" t="s">
        <v>110</v>
      </c>
      <c r="J1475" s="6" t="s">
        <v>21</v>
      </c>
      <c r="K1475" s="6"/>
      <c r="L1475" s="6" t="s">
        <v>2231</v>
      </c>
      <c r="M1475" s="6"/>
      <c r="N1475" s="6" t="s">
        <v>22</v>
      </c>
      <c r="O1475" s="6" t="s">
        <v>23</v>
      </c>
      <c r="P1475" s="6" t="s">
        <v>27</v>
      </c>
      <c r="Q1475" s="6" t="s">
        <v>28</v>
      </c>
      <c r="R1475" s="19">
        <v>94</v>
      </c>
      <c r="S1475" s="20">
        <v>6</v>
      </c>
      <c r="T1475" s="32">
        <v>1</v>
      </c>
      <c r="V1475" t="s">
        <v>2912</v>
      </c>
      <c r="W1475" t="str">
        <f t="shared" si="46"/>
        <v>AMBA</v>
      </c>
      <c r="X1475" s="31" t="str">
        <f t="shared" si="47"/>
        <v>EPA_AMBA</v>
      </c>
      <c r="Y1475" s="35">
        <v>0.72499999999999998</v>
      </c>
      <c r="Z1475" s="8">
        <f>IFERROR(IFERROR(VLOOKUP(G1475,'IVSET-Escuelas'!A:F,4,FALSE),VLOOKUP(M1475,'IVSET-Fines'!F:L,7,FALSE)),"-")</f>
        <v>0.18206979334354401</v>
      </c>
    </row>
    <row r="1476" spans="1:26" ht="15" thickBot="1" x14ac:dyDescent="0.4">
      <c r="A1476" s="5" t="s">
        <v>2916</v>
      </c>
      <c r="B1476" s="5" t="s">
        <v>257</v>
      </c>
      <c r="C1476" s="5" t="s">
        <v>253</v>
      </c>
      <c r="D1476" s="5" t="s">
        <v>2759</v>
      </c>
      <c r="E1476" s="5">
        <v>605089</v>
      </c>
      <c r="F1476" s="5">
        <v>0</v>
      </c>
      <c r="G1476" s="5" t="s">
        <v>2764</v>
      </c>
      <c r="H1476" s="5" t="s">
        <v>20</v>
      </c>
      <c r="I1476" s="6" t="s">
        <v>110</v>
      </c>
      <c r="J1476" s="6" t="s">
        <v>21</v>
      </c>
      <c r="K1476" s="6"/>
      <c r="L1476" s="6" t="s">
        <v>2766</v>
      </c>
      <c r="M1476" s="6"/>
      <c r="N1476" s="6" t="s">
        <v>22</v>
      </c>
      <c r="O1476" s="6" t="s">
        <v>23</v>
      </c>
      <c r="P1476" s="6" t="s">
        <v>27</v>
      </c>
      <c r="Q1476" s="6" t="s">
        <v>28</v>
      </c>
      <c r="R1476" s="19">
        <v>182</v>
      </c>
      <c r="S1476" s="20">
        <v>14</v>
      </c>
      <c r="T1476" s="32">
        <v>1</v>
      </c>
      <c r="V1476" t="s">
        <v>2912</v>
      </c>
      <c r="W1476" t="str">
        <f t="shared" si="46"/>
        <v>AMBA</v>
      </c>
      <c r="X1476" s="31" t="str">
        <f t="shared" si="47"/>
        <v>EPA_AMBA</v>
      </c>
      <c r="Y1476" s="35">
        <v>0.73399999999999999</v>
      </c>
      <c r="Z1476" s="8">
        <f>IFERROR(IFERROR(VLOOKUP(G1476,'IVSET-Escuelas'!A:F,4,FALSE),VLOOKUP(M1476,'IVSET-Fines'!F:L,7,FALSE)),"-")</f>
        <v>0.6479915976524353</v>
      </c>
    </row>
    <row r="1477" spans="1:26" ht="15" thickBot="1" x14ac:dyDescent="0.4">
      <c r="A1477" s="3" t="s">
        <v>2916</v>
      </c>
      <c r="B1477" s="3" t="s">
        <v>356</v>
      </c>
      <c r="C1477" s="3" t="s">
        <v>1359</v>
      </c>
      <c r="D1477" s="3" t="s">
        <v>1360</v>
      </c>
      <c r="E1477" s="3">
        <v>610690</v>
      </c>
      <c r="F1477" s="3">
        <v>0</v>
      </c>
      <c r="G1477" s="3" t="s">
        <v>1393</v>
      </c>
      <c r="H1477" s="3" t="s">
        <v>20</v>
      </c>
      <c r="I1477" s="4" t="s">
        <v>110</v>
      </c>
      <c r="J1477" s="4" t="s">
        <v>21</v>
      </c>
      <c r="K1477" s="4"/>
      <c r="L1477" s="4" t="s">
        <v>1404</v>
      </c>
      <c r="M1477" s="4"/>
      <c r="N1477" s="4" t="s">
        <v>22</v>
      </c>
      <c r="O1477" s="4" t="s">
        <v>23</v>
      </c>
      <c r="P1477" s="4" t="s">
        <v>27</v>
      </c>
      <c r="Q1477" s="4" t="s">
        <v>28</v>
      </c>
      <c r="R1477" s="21">
        <v>143</v>
      </c>
      <c r="S1477" s="22">
        <v>14</v>
      </c>
      <c r="T1477" s="32">
        <v>1</v>
      </c>
      <c r="V1477" t="s">
        <v>2912</v>
      </c>
      <c r="W1477" t="str">
        <f t="shared" si="46"/>
        <v>AMBA</v>
      </c>
      <c r="X1477" s="31" t="str">
        <f t="shared" si="47"/>
        <v>EPA_AMBA</v>
      </c>
      <c r="Y1477" s="35">
        <v>0.73899999999999999</v>
      </c>
      <c r="Z1477" s="8">
        <f>IFERROR(IFERROR(VLOOKUP(G1477,'IVSET-Escuelas'!A:F,4,FALSE),VLOOKUP(M1477,'IVSET-Fines'!F:L,7,FALSE)),"-")</f>
        <v>0.88166224956512451</v>
      </c>
    </row>
    <row r="1478" spans="1:26" ht="15" thickBot="1" x14ac:dyDescent="0.4">
      <c r="A1478" s="5" t="s">
        <v>2916</v>
      </c>
      <c r="B1478" s="5" t="s">
        <v>817</v>
      </c>
      <c r="C1478" s="5" t="s">
        <v>815</v>
      </c>
      <c r="D1478" s="5" t="s">
        <v>816</v>
      </c>
      <c r="E1478" s="5">
        <v>608481</v>
      </c>
      <c r="F1478" s="5">
        <v>0</v>
      </c>
      <c r="G1478" s="5" t="s">
        <v>828</v>
      </c>
      <c r="H1478" s="5" t="s">
        <v>20</v>
      </c>
      <c r="I1478" s="6" t="s">
        <v>110</v>
      </c>
      <c r="J1478" s="6" t="s">
        <v>21</v>
      </c>
      <c r="K1478" s="6"/>
      <c r="L1478" s="6" t="s">
        <v>321</v>
      </c>
      <c r="M1478" s="6"/>
      <c r="N1478" s="6" t="s">
        <v>22</v>
      </c>
      <c r="O1478" s="6" t="s">
        <v>23</v>
      </c>
      <c r="P1478" s="6" t="s">
        <v>27</v>
      </c>
      <c r="Q1478" s="6" t="s">
        <v>28</v>
      </c>
      <c r="R1478" s="19">
        <v>145</v>
      </c>
      <c r="S1478" s="20">
        <v>12</v>
      </c>
      <c r="T1478" s="32">
        <v>1</v>
      </c>
      <c r="V1478" t="s">
        <v>2912</v>
      </c>
      <c r="W1478" t="str">
        <f t="shared" si="46"/>
        <v>AMBA</v>
      </c>
      <c r="X1478" s="31" t="str">
        <f t="shared" si="47"/>
        <v>EPA_AMBA</v>
      </c>
      <c r="Y1478" s="35">
        <v>0.746</v>
      </c>
      <c r="Z1478" s="8">
        <f>IFERROR(IFERROR(VLOOKUP(G1478,'IVSET-Escuelas'!A:F,4,FALSE),VLOOKUP(M1478,'IVSET-Fines'!F:L,7,FALSE)),"-")</f>
        <v>0.47659733891487122</v>
      </c>
    </row>
    <row r="1479" spans="1:26" ht="15" thickBot="1" x14ac:dyDescent="0.4">
      <c r="A1479" s="3" t="s">
        <v>2916</v>
      </c>
      <c r="B1479" s="3" t="s">
        <v>19</v>
      </c>
      <c r="C1479" s="3" t="s">
        <v>17</v>
      </c>
      <c r="D1479" s="3" t="s">
        <v>18</v>
      </c>
      <c r="E1479" s="3">
        <v>624018</v>
      </c>
      <c r="F1479" s="3">
        <v>0</v>
      </c>
      <c r="G1479" s="3" t="s">
        <v>121</v>
      </c>
      <c r="H1479" s="3" t="s">
        <v>20</v>
      </c>
      <c r="I1479" s="4" t="s">
        <v>110</v>
      </c>
      <c r="J1479" s="4" t="s">
        <v>21</v>
      </c>
      <c r="K1479" s="4"/>
      <c r="L1479" s="4" t="s">
        <v>122</v>
      </c>
      <c r="M1479" s="4"/>
      <c r="N1479" s="4" t="s">
        <v>22</v>
      </c>
      <c r="O1479" s="4" t="s">
        <v>23</v>
      </c>
      <c r="P1479" s="4" t="s">
        <v>27</v>
      </c>
      <c r="Q1479" s="4" t="s">
        <v>28</v>
      </c>
      <c r="R1479" s="21">
        <v>281</v>
      </c>
      <c r="S1479" s="22">
        <v>14</v>
      </c>
      <c r="T1479" s="32">
        <v>1</v>
      </c>
      <c r="V1479" t="s">
        <v>2912</v>
      </c>
      <c r="W1479" t="str">
        <f t="shared" si="46"/>
        <v>AMBA</v>
      </c>
      <c r="X1479" s="31" t="str">
        <f t="shared" si="47"/>
        <v>EPA_AMBA</v>
      </c>
      <c r="Y1479" s="35">
        <v>0.75</v>
      </c>
      <c r="Z1479" s="8">
        <f>IFERROR(IFERROR(VLOOKUP(G1479,'IVSET-Escuelas'!A:F,4,FALSE),VLOOKUP(M1479,'IVSET-Fines'!F:L,7,FALSE)),"-")</f>
        <v>0.5584142804145813</v>
      </c>
    </row>
    <row r="1480" spans="1:26" ht="15" thickBot="1" x14ac:dyDescent="0.4">
      <c r="A1480" s="3" t="s">
        <v>2916</v>
      </c>
      <c r="B1480" s="3" t="s">
        <v>1257</v>
      </c>
      <c r="C1480" s="3" t="s">
        <v>2213</v>
      </c>
      <c r="D1480" s="3" t="s">
        <v>2214</v>
      </c>
      <c r="E1480" s="3">
        <v>601022</v>
      </c>
      <c r="F1480" s="3">
        <v>0</v>
      </c>
      <c r="G1480" s="3" t="s">
        <v>2220</v>
      </c>
      <c r="H1480" s="3" t="s">
        <v>20</v>
      </c>
      <c r="I1480" s="4" t="s">
        <v>110</v>
      </c>
      <c r="J1480" s="4" t="s">
        <v>21</v>
      </c>
      <c r="K1480" s="4"/>
      <c r="L1480" s="4" t="s">
        <v>2231</v>
      </c>
      <c r="M1480" s="4"/>
      <c r="N1480" s="4" t="s">
        <v>22</v>
      </c>
      <c r="O1480" s="4" t="s">
        <v>23</v>
      </c>
      <c r="P1480" s="4" t="s">
        <v>27</v>
      </c>
      <c r="Q1480" s="4" t="s">
        <v>28</v>
      </c>
      <c r="R1480" s="21">
        <v>107</v>
      </c>
      <c r="S1480" s="22">
        <v>10</v>
      </c>
      <c r="T1480" s="32">
        <v>1</v>
      </c>
      <c r="V1480" t="s">
        <v>2912</v>
      </c>
      <c r="W1480" t="str">
        <f t="shared" si="46"/>
        <v>AMBA</v>
      </c>
      <c r="X1480" s="31" t="str">
        <f t="shared" si="47"/>
        <v>EPA_AMBA</v>
      </c>
      <c r="Y1480" s="35">
        <v>0.752</v>
      </c>
      <c r="Z1480" s="8">
        <f>IFERROR(IFERROR(VLOOKUP(G1480,'IVSET-Escuelas'!A:F,4,FALSE),VLOOKUP(M1480,'IVSET-Fines'!F:L,7,FALSE)),"-")</f>
        <v>0.28701603412628168</v>
      </c>
    </row>
    <row r="1481" spans="1:26" ht="15" thickBot="1" x14ac:dyDescent="0.4">
      <c r="A1481" s="5" t="s">
        <v>2916</v>
      </c>
      <c r="B1481" s="5" t="s">
        <v>222</v>
      </c>
      <c r="C1481" s="5" t="s">
        <v>227</v>
      </c>
      <c r="D1481" s="5" t="s">
        <v>2603</v>
      </c>
      <c r="E1481" s="5">
        <v>613716</v>
      </c>
      <c r="F1481" s="5">
        <v>0</v>
      </c>
      <c r="G1481" s="5" t="s">
        <v>2615</v>
      </c>
      <c r="H1481" s="5" t="s">
        <v>20</v>
      </c>
      <c r="I1481" s="6" t="s">
        <v>110</v>
      </c>
      <c r="J1481" s="6" t="s">
        <v>21</v>
      </c>
      <c r="K1481" s="6"/>
      <c r="L1481" s="6" t="s">
        <v>325</v>
      </c>
      <c r="M1481" s="6"/>
      <c r="N1481" s="6" t="s">
        <v>22</v>
      </c>
      <c r="O1481" s="6" t="s">
        <v>23</v>
      </c>
      <c r="P1481" s="6" t="s">
        <v>27</v>
      </c>
      <c r="Q1481" s="6" t="s">
        <v>28</v>
      </c>
      <c r="R1481" s="19">
        <v>78</v>
      </c>
      <c r="S1481" s="20">
        <v>5</v>
      </c>
      <c r="T1481" s="32">
        <v>1</v>
      </c>
      <c r="V1481" t="s">
        <v>2912</v>
      </c>
      <c r="W1481" t="str">
        <f t="shared" si="46"/>
        <v>AMBA</v>
      </c>
      <c r="X1481" s="31" t="str">
        <f t="shared" si="47"/>
        <v>EPA_AMBA</v>
      </c>
      <c r="Y1481" s="35">
        <v>0.76200000000000001</v>
      </c>
      <c r="Z1481" s="8">
        <f>IFERROR(IFERROR(VLOOKUP(G1481,'IVSET-Escuelas'!A:F,4,FALSE),VLOOKUP(M1481,'IVSET-Fines'!F:L,7,FALSE)),"-")</f>
        <v>0.69910454750061035</v>
      </c>
    </row>
    <row r="1482" spans="1:26" ht="15" thickBot="1" x14ac:dyDescent="0.4">
      <c r="A1482" s="5" t="s">
        <v>2916</v>
      </c>
      <c r="B1482" s="5" t="s">
        <v>1532</v>
      </c>
      <c r="C1482" s="5" t="s">
        <v>1530</v>
      </c>
      <c r="D1482" s="5" t="s">
        <v>1531</v>
      </c>
      <c r="E1482" s="5">
        <v>613635</v>
      </c>
      <c r="F1482" s="5">
        <v>0</v>
      </c>
      <c r="G1482" s="5" t="s">
        <v>1583</v>
      </c>
      <c r="H1482" s="5" t="s">
        <v>20</v>
      </c>
      <c r="I1482" s="6" t="s">
        <v>110</v>
      </c>
      <c r="J1482" s="6" t="s">
        <v>21</v>
      </c>
      <c r="K1482" s="6"/>
      <c r="L1482" s="6" t="s">
        <v>1667</v>
      </c>
      <c r="M1482" s="6"/>
      <c r="N1482" s="6" t="s">
        <v>22</v>
      </c>
      <c r="O1482" s="6" t="s">
        <v>23</v>
      </c>
      <c r="P1482" s="6" t="s">
        <v>27</v>
      </c>
      <c r="Q1482" s="6" t="s">
        <v>28</v>
      </c>
      <c r="R1482" s="19">
        <v>117</v>
      </c>
      <c r="S1482" s="20">
        <v>9</v>
      </c>
      <c r="T1482" s="32">
        <v>1</v>
      </c>
      <c r="V1482" t="s">
        <v>2912</v>
      </c>
      <c r="W1482" t="str">
        <f t="shared" si="46"/>
        <v>AMBA</v>
      </c>
      <c r="X1482" s="31" t="str">
        <f t="shared" si="47"/>
        <v>EPA_AMBA</v>
      </c>
      <c r="Y1482" s="35">
        <v>0.77</v>
      </c>
      <c r="Z1482" s="8">
        <f>IFERROR(IFERROR(VLOOKUP(G1482,'IVSET-Escuelas'!A:F,4,FALSE),VLOOKUP(M1482,'IVSET-Fines'!F:L,7,FALSE)),"-")</f>
        <v>0.57031023502349854</v>
      </c>
    </row>
    <row r="1483" spans="1:26" ht="15" thickBot="1" x14ac:dyDescent="0.4">
      <c r="A1483" s="5" t="s">
        <v>2916</v>
      </c>
      <c r="B1483" s="5" t="s">
        <v>356</v>
      </c>
      <c r="C1483" s="5" t="s">
        <v>1359</v>
      </c>
      <c r="D1483" s="5" t="s">
        <v>1360</v>
      </c>
      <c r="E1483" s="5">
        <v>608237</v>
      </c>
      <c r="F1483" s="5">
        <v>0</v>
      </c>
      <c r="G1483" s="5" t="s">
        <v>1414</v>
      </c>
      <c r="H1483" s="5" t="s">
        <v>20</v>
      </c>
      <c r="I1483" s="6" t="s">
        <v>110</v>
      </c>
      <c r="J1483" s="6" t="s">
        <v>21</v>
      </c>
      <c r="K1483" s="6"/>
      <c r="L1483" s="6" t="s">
        <v>1415</v>
      </c>
      <c r="M1483" s="6"/>
      <c r="N1483" s="6" t="s">
        <v>22</v>
      </c>
      <c r="O1483" s="6" t="s">
        <v>23</v>
      </c>
      <c r="P1483" s="6" t="s">
        <v>27</v>
      </c>
      <c r="Q1483" s="6" t="s">
        <v>28</v>
      </c>
      <c r="R1483" s="19">
        <v>248</v>
      </c>
      <c r="S1483" s="20">
        <v>17</v>
      </c>
      <c r="T1483" s="32">
        <v>1</v>
      </c>
      <c r="V1483" t="s">
        <v>2912</v>
      </c>
      <c r="W1483" t="str">
        <f t="shared" si="46"/>
        <v>AMBA</v>
      </c>
      <c r="X1483" s="31" t="str">
        <f t="shared" si="47"/>
        <v>EPA_AMBA</v>
      </c>
      <c r="Y1483" s="35">
        <v>0.78300000000000003</v>
      </c>
      <c r="Z1483" s="8">
        <f>IFERROR(IFERROR(VLOOKUP(G1483,'IVSET-Escuelas'!A:F,4,FALSE),VLOOKUP(M1483,'IVSET-Fines'!F:L,7,FALSE)),"-")</f>
        <v>0.94333952665328979</v>
      </c>
    </row>
    <row r="1484" spans="1:26" ht="15" thickBot="1" x14ac:dyDescent="0.4">
      <c r="A1484" s="3" t="s">
        <v>2916</v>
      </c>
      <c r="B1484" s="3" t="s">
        <v>257</v>
      </c>
      <c r="C1484" s="3" t="s">
        <v>415</v>
      </c>
      <c r="D1484" s="3" t="s">
        <v>2770</v>
      </c>
      <c r="E1484" s="3">
        <v>616143</v>
      </c>
      <c r="F1484" s="3">
        <v>0</v>
      </c>
      <c r="G1484" s="3" t="s">
        <v>2778</v>
      </c>
      <c r="H1484" s="3" t="s">
        <v>20</v>
      </c>
      <c r="I1484" s="4" t="s">
        <v>110</v>
      </c>
      <c r="J1484" s="4" t="s">
        <v>21</v>
      </c>
      <c r="K1484" s="4"/>
      <c r="L1484" s="4" t="s">
        <v>325</v>
      </c>
      <c r="M1484" s="4"/>
      <c r="N1484" s="4" t="s">
        <v>22</v>
      </c>
      <c r="O1484" s="4" t="s">
        <v>23</v>
      </c>
      <c r="P1484" s="4" t="s">
        <v>27</v>
      </c>
      <c r="Q1484" s="4" t="s">
        <v>28</v>
      </c>
      <c r="R1484" s="21">
        <v>451</v>
      </c>
      <c r="S1484" s="22">
        <v>26</v>
      </c>
      <c r="T1484" s="32">
        <v>1</v>
      </c>
      <c r="V1484" t="s">
        <v>2912</v>
      </c>
      <c r="W1484" t="str">
        <f t="shared" si="46"/>
        <v>AMBA</v>
      </c>
      <c r="X1484" s="31" t="str">
        <f t="shared" si="47"/>
        <v>EPA_AMBA</v>
      </c>
      <c r="Y1484" s="35">
        <v>0.78700000000000003</v>
      </c>
      <c r="Z1484" s="8">
        <f>IFERROR(IFERROR(VLOOKUP(G1484,'IVSET-Escuelas'!A:F,4,FALSE),VLOOKUP(M1484,'IVSET-Fines'!F:L,7,FALSE)),"-")</f>
        <v>0.44051748514175421</v>
      </c>
    </row>
    <row r="1485" spans="1:26" ht="15" thickBot="1" x14ac:dyDescent="0.4">
      <c r="A1485" s="5" t="s">
        <v>2916</v>
      </c>
      <c r="B1485" s="5" t="s">
        <v>1780</v>
      </c>
      <c r="C1485" s="5" t="s">
        <v>1778</v>
      </c>
      <c r="D1485" s="5" t="s">
        <v>1779</v>
      </c>
      <c r="E1485" s="5">
        <v>603038</v>
      </c>
      <c r="F1485" s="5">
        <v>0</v>
      </c>
      <c r="G1485" s="5" t="s">
        <v>1815</v>
      </c>
      <c r="H1485" s="5" t="s">
        <v>20</v>
      </c>
      <c r="I1485" s="6" t="s">
        <v>110</v>
      </c>
      <c r="J1485" s="6" t="s">
        <v>21</v>
      </c>
      <c r="K1485" s="6"/>
      <c r="L1485" s="6" t="s">
        <v>1816</v>
      </c>
      <c r="M1485" s="6"/>
      <c r="N1485" s="6" t="s">
        <v>22</v>
      </c>
      <c r="O1485" s="6" t="s">
        <v>23</v>
      </c>
      <c r="P1485" s="6" t="s">
        <v>27</v>
      </c>
      <c r="Q1485" s="6" t="s">
        <v>28</v>
      </c>
      <c r="R1485" s="19">
        <v>195</v>
      </c>
      <c r="S1485" s="20">
        <v>22</v>
      </c>
      <c r="T1485" s="32">
        <v>1</v>
      </c>
      <c r="V1485" t="s">
        <v>2912</v>
      </c>
      <c r="W1485" t="str">
        <f t="shared" si="46"/>
        <v>AMBA</v>
      </c>
      <c r="X1485" s="31" t="str">
        <f t="shared" si="47"/>
        <v>EPA_AMBA</v>
      </c>
      <c r="Y1485" s="35">
        <v>0.79200000000000004</v>
      </c>
      <c r="Z1485" s="8">
        <f>IFERROR(IFERROR(VLOOKUP(G1485,'IVSET-Escuelas'!A:F,4,FALSE),VLOOKUP(M1485,'IVSET-Fines'!F:L,7,FALSE)),"-")</f>
        <v>0.64238828420639038</v>
      </c>
    </row>
    <row r="1486" spans="1:26" ht="15" thickBot="1" x14ac:dyDescent="0.4">
      <c r="A1486" s="3" t="s">
        <v>2916</v>
      </c>
      <c r="B1486" s="3" t="s">
        <v>1532</v>
      </c>
      <c r="C1486" s="3" t="s">
        <v>1530</v>
      </c>
      <c r="D1486" s="3" t="s">
        <v>1531</v>
      </c>
      <c r="E1486" s="3">
        <v>612438</v>
      </c>
      <c r="F1486" s="3">
        <v>0</v>
      </c>
      <c r="G1486" s="3" t="s">
        <v>1558</v>
      </c>
      <c r="H1486" s="3" t="s">
        <v>20</v>
      </c>
      <c r="I1486" s="4" t="s">
        <v>110</v>
      </c>
      <c r="J1486" s="4" t="s">
        <v>21</v>
      </c>
      <c r="K1486" s="4"/>
      <c r="L1486" s="4" t="s">
        <v>1664</v>
      </c>
      <c r="M1486" s="4"/>
      <c r="N1486" s="4" t="s">
        <v>22</v>
      </c>
      <c r="O1486" s="4" t="s">
        <v>23</v>
      </c>
      <c r="P1486" s="4" t="s">
        <v>27</v>
      </c>
      <c r="Q1486" s="4" t="s">
        <v>28</v>
      </c>
      <c r="R1486" s="21">
        <v>182</v>
      </c>
      <c r="S1486" s="22">
        <v>15</v>
      </c>
      <c r="T1486" s="32">
        <v>1</v>
      </c>
      <c r="V1486" t="s">
        <v>2912</v>
      </c>
      <c r="W1486" t="str">
        <f t="shared" si="46"/>
        <v>AMBA</v>
      </c>
      <c r="X1486" s="31" t="str">
        <f t="shared" si="47"/>
        <v>EPA_AMBA</v>
      </c>
      <c r="Y1486" s="35">
        <v>0.80200000000000005</v>
      </c>
      <c r="Z1486" s="8">
        <f>IFERROR(IFERROR(VLOOKUP(G1486,'IVSET-Escuelas'!A:F,4,FALSE),VLOOKUP(M1486,'IVSET-Fines'!F:L,7,FALSE)),"-")</f>
        <v>0.42176300287246699</v>
      </c>
    </row>
    <row r="1487" spans="1:26" ht="15" thickBot="1" x14ac:dyDescent="0.4">
      <c r="A1487" s="5" t="s">
        <v>2916</v>
      </c>
      <c r="B1487" s="5" t="s">
        <v>19</v>
      </c>
      <c r="C1487" s="5" t="s">
        <v>17</v>
      </c>
      <c r="D1487" s="5" t="s">
        <v>18</v>
      </c>
      <c r="E1487" s="5">
        <v>609115</v>
      </c>
      <c r="F1487" s="5">
        <v>0</v>
      </c>
      <c r="G1487" s="5" t="s">
        <v>65</v>
      </c>
      <c r="H1487" s="5" t="s">
        <v>20</v>
      </c>
      <c r="I1487" s="6" t="s">
        <v>110</v>
      </c>
      <c r="J1487" s="6" t="s">
        <v>21</v>
      </c>
      <c r="K1487" s="6"/>
      <c r="L1487" s="6" t="s">
        <v>120</v>
      </c>
      <c r="M1487" s="6"/>
      <c r="N1487" s="6" t="s">
        <v>22</v>
      </c>
      <c r="O1487" s="6" t="s">
        <v>23</v>
      </c>
      <c r="P1487" s="6" t="s">
        <v>27</v>
      </c>
      <c r="Q1487" s="6" t="s">
        <v>28</v>
      </c>
      <c r="R1487" s="19">
        <v>201</v>
      </c>
      <c r="S1487" s="20">
        <v>15</v>
      </c>
      <c r="T1487" s="32">
        <v>1</v>
      </c>
      <c r="V1487" t="s">
        <v>2912</v>
      </c>
      <c r="W1487" t="str">
        <f t="shared" si="46"/>
        <v>AMBA</v>
      </c>
      <c r="X1487" s="31" t="str">
        <f t="shared" si="47"/>
        <v>EPA_AMBA</v>
      </c>
      <c r="Y1487" s="35">
        <v>0.80200000000000005</v>
      </c>
      <c r="Z1487" s="8">
        <f>IFERROR(IFERROR(VLOOKUP(G1487,'IVSET-Escuelas'!A:F,4,FALSE),VLOOKUP(M1487,'IVSET-Fines'!F:L,7,FALSE)),"-")</f>
        <v>0.35001024603843689</v>
      </c>
    </row>
    <row r="1488" spans="1:26" ht="15" thickBot="1" x14ac:dyDescent="0.4">
      <c r="A1488" s="5" t="s">
        <v>2916</v>
      </c>
      <c r="B1488" s="5" t="s">
        <v>817</v>
      </c>
      <c r="C1488" s="5" t="s">
        <v>2080</v>
      </c>
      <c r="D1488" s="5" t="s">
        <v>2081</v>
      </c>
      <c r="E1488" s="5">
        <v>610361</v>
      </c>
      <c r="F1488" s="5">
        <v>0</v>
      </c>
      <c r="G1488" s="5" t="s">
        <v>2102</v>
      </c>
      <c r="H1488" s="5" t="s">
        <v>20</v>
      </c>
      <c r="I1488" s="6" t="s">
        <v>110</v>
      </c>
      <c r="J1488" s="6" t="s">
        <v>21</v>
      </c>
      <c r="K1488" s="6"/>
      <c r="L1488" s="6" t="s">
        <v>321</v>
      </c>
      <c r="M1488" s="6"/>
      <c r="N1488" s="6" t="s">
        <v>22</v>
      </c>
      <c r="O1488" s="6" t="s">
        <v>23</v>
      </c>
      <c r="P1488" s="6" t="s">
        <v>27</v>
      </c>
      <c r="Q1488" s="6" t="s">
        <v>28</v>
      </c>
      <c r="R1488" s="19">
        <v>158</v>
      </c>
      <c r="S1488" s="20">
        <v>11</v>
      </c>
      <c r="T1488" s="32">
        <v>1</v>
      </c>
      <c r="V1488" t="s">
        <v>2912</v>
      </c>
      <c r="W1488" t="str">
        <f t="shared" si="46"/>
        <v>AMBA</v>
      </c>
      <c r="X1488" s="31" t="str">
        <f t="shared" si="47"/>
        <v>EPA_AMBA</v>
      </c>
      <c r="Y1488" s="35">
        <v>0.80600000000000005</v>
      </c>
      <c r="Z1488" s="8">
        <f>IFERROR(IFERROR(VLOOKUP(G1488,'IVSET-Escuelas'!A:F,4,FALSE),VLOOKUP(M1488,'IVSET-Fines'!F:L,7,FALSE)),"-")</f>
        <v>0.45139986276626592</v>
      </c>
    </row>
    <row r="1489" spans="1:26" ht="15" thickBot="1" x14ac:dyDescent="0.4">
      <c r="A1489" s="3" t="s">
        <v>2916</v>
      </c>
      <c r="B1489" s="3" t="s">
        <v>817</v>
      </c>
      <c r="C1489" s="3" t="s">
        <v>2080</v>
      </c>
      <c r="D1489" s="3" t="s">
        <v>2081</v>
      </c>
      <c r="E1489" s="3">
        <v>613653</v>
      </c>
      <c r="F1489" s="3">
        <v>0</v>
      </c>
      <c r="G1489" s="3" t="s">
        <v>2090</v>
      </c>
      <c r="H1489" s="3" t="s">
        <v>20</v>
      </c>
      <c r="I1489" s="4" t="s">
        <v>110</v>
      </c>
      <c r="J1489" s="4" t="s">
        <v>21</v>
      </c>
      <c r="K1489" s="4"/>
      <c r="L1489" s="4" t="s">
        <v>2133</v>
      </c>
      <c r="M1489" s="4"/>
      <c r="N1489" s="4" t="s">
        <v>22</v>
      </c>
      <c r="O1489" s="4" t="s">
        <v>23</v>
      </c>
      <c r="P1489" s="4" t="s">
        <v>27</v>
      </c>
      <c r="Q1489" s="4" t="s">
        <v>28</v>
      </c>
      <c r="R1489" s="21">
        <v>115</v>
      </c>
      <c r="S1489" s="22">
        <v>8</v>
      </c>
      <c r="T1489" s="32">
        <v>1</v>
      </c>
      <c r="V1489" t="s">
        <v>2912</v>
      </c>
      <c r="W1489" t="str">
        <f t="shared" si="46"/>
        <v>AMBA</v>
      </c>
      <c r="X1489" s="31" t="str">
        <f t="shared" si="47"/>
        <v>EPA_AMBA</v>
      </c>
      <c r="Y1489" s="35">
        <v>0.80600000000000005</v>
      </c>
      <c r="Z1489" s="8">
        <f>IFERROR(IFERROR(VLOOKUP(G1489,'IVSET-Escuelas'!A:F,4,FALSE),VLOOKUP(M1489,'IVSET-Fines'!F:L,7,FALSE)),"-")</f>
        <v>0.37325197458267212</v>
      </c>
    </row>
    <row r="1490" spans="1:26" ht="15" thickBot="1" x14ac:dyDescent="0.4">
      <c r="A1490" s="5" t="s">
        <v>2916</v>
      </c>
      <c r="B1490" s="5" t="s">
        <v>138</v>
      </c>
      <c r="C1490" s="5" t="s">
        <v>2199</v>
      </c>
      <c r="D1490" s="5" t="s">
        <v>2200</v>
      </c>
      <c r="E1490" s="5">
        <v>604332</v>
      </c>
      <c r="F1490" s="5">
        <v>0</v>
      </c>
      <c r="G1490" s="5" t="s">
        <v>2202</v>
      </c>
      <c r="H1490" s="5" t="s">
        <v>20</v>
      </c>
      <c r="I1490" s="6" t="s">
        <v>110</v>
      </c>
      <c r="J1490" s="6" t="s">
        <v>21</v>
      </c>
      <c r="K1490" s="6"/>
      <c r="L1490" s="6" t="s">
        <v>391</v>
      </c>
      <c r="M1490" s="6"/>
      <c r="N1490" s="6" t="s">
        <v>22</v>
      </c>
      <c r="O1490" s="6" t="s">
        <v>23</v>
      </c>
      <c r="P1490" s="6" t="s">
        <v>27</v>
      </c>
      <c r="Q1490" s="6" t="s">
        <v>28</v>
      </c>
      <c r="R1490" s="19">
        <v>59</v>
      </c>
      <c r="S1490" s="20">
        <v>6</v>
      </c>
      <c r="T1490" s="32">
        <v>1</v>
      </c>
      <c r="V1490" t="s">
        <v>2912</v>
      </c>
      <c r="W1490" t="str">
        <f t="shared" si="46"/>
        <v>AMBA</v>
      </c>
      <c r="X1490" s="31" t="str">
        <f t="shared" si="47"/>
        <v>EPA_AMBA</v>
      </c>
      <c r="Y1490" s="35">
        <v>0.81399999999999995</v>
      </c>
      <c r="Z1490" s="8">
        <f>IFERROR(IFERROR(VLOOKUP(G1490,'IVSET-Escuelas'!A:F,4,FALSE),VLOOKUP(M1490,'IVSET-Fines'!F:L,7,FALSE)),"-")</f>
        <v>0.51226603984832764</v>
      </c>
    </row>
    <row r="1491" spans="1:26" ht="15" thickBot="1" x14ac:dyDescent="0.4">
      <c r="A1491" s="5" t="s">
        <v>2916</v>
      </c>
      <c r="B1491" s="5" t="s">
        <v>257</v>
      </c>
      <c r="C1491" s="5" t="s">
        <v>254</v>
      </c>
      <c r="D1491" s="5" t="s">
        <v>256</v>
      </c>
      <c r="E1491" s="5">
        <v>613080</v>
      </c>
      <c r="F1491" s="5">
        <v>0</v>
      </c>
      <c r="G1491" s="5" t="s">
        <v>266</v>
      </c>
      <c r="H1491" s="5" t="s">
        <v>20</v>
      </c>
      <c r="I1491" s="6" t="s">
        <v>110</v>
      </c>
      <c r="J1491" s="6" t="s">
        <v>21</v>
      </c>
      <c r="K1491" s="6"/>
      <c r="L1491" s="6" t="s">
        <v>328</v>
      </c>
      <c r="M1491" s="6"/>
      <c r="N1491" s="6" t="s">
        <v>22</v>
      </c>
      <c r="O1491" s="6" t="s">
        <v>23</v>
      </c>
      <c r="P1491" s="6" t="s">
        <v>27</v>
      </c>
      <c r="Q1491" s="6" t="s">
        <v>28</v>
      </c>
      <c r="R1491" s="19">
        <v>93</v>
      </c>
      <c r="S1491" s="20">
        <v>9</v>
      </c>
      <c r="T1491" s="32">
        <v>1</v>
      </c>
      <c r="V1491" t="s">
        <v>2912</v>
      </c>
      <c r="W1491" t="str">
        <f t="shared" si="46"/>
        <v>AMBA</v>
      </c>
      <c r="X1491" s="31" t="str">
        <f t="shared" si="47"/>
        <v>EPA_AMBA</v>
      </c>
      <c r="Y1491" s="35">
        <v>0.81599999999999995</v>
      </c>
      <c r="Z1491" s="8">
        <f>IFERROR(IFERROR(VLOOKUP(G1491,'IVSET-Escuelas'!A:F,4,FALSE),VLOOKUP(M1491,'IVSET-Fines'!F:L,7,FALSE)),"-")</f>
        <v>0.83709889650344849</v>
      </c>
    </row>
    <row r="1492" spans="1:26" ht="15" thickBot="1" x14ac:dyDescent="0.4">
      <c r="A1492" s="5" t="s">
        <v>2916</v>
      </c>
      <c r="B1492" s="5" t="s">
        <v>19</v>
      </c>
      <c r="C1492" s="5" t="s">
        <v>17</v>
      </c>
      <c r="D1492" s="5" t="s">
        <v>18</v>
      </c>
      <c r="E1492" s="5">
        <v>613138</v>
      </c>
      <c r="F1492" s="5">
        <v>0</v>
      </c>
      <c r="G1492" s="5" t="s">
        <v>70</v>
      </c>
      <c r="H1492" s="5" t="s">
        <v>20</v>
      </c>
      <c r="I1492" s="6" t="s">
        <v>110</v>
      </c>
      <c r="J1492" s="6" t="s">
        <v>21</v>
      </c>
      <c r="K1492" s="6"/>
      <c r="L1492" s="6" t="s">
        <v>116</v>
      </c>
      <c r="M1492" s="6"/>
      <c r="N1492" s="6" t="s">
        <v>22</v>
      </c>
      <c r="O1492" s="6" t="s">
        <v>23</v>
      </c>
      <c r="P1492" s="6" t="s">
        <v>27</v>
      </c>
      <c r="Q1492" s="6" t="s">
        <v>28</v>
      </c>
      <c r="R1492" s="19">
        <v>144</v>
      </c>
      <c r="S1492" s="20">
        <v>12</v>
      </c>
      <c r="T1492" s="32">
        <v>1</v>
      </c>
      <c r="V1492" t="s">
        <v>2912</v>
      </c>
      <c r="W1492" t="str">
        <f t="shared" si="46"/>
        <v>AMBA</v>
      </c>
      <c r="X1492" s="31" t="str">
        <f t="shared" si="47"/>
        <v>EPA_AMBA</v>
      </c>
      <c r="Y1492" s="35">
        <v>0.81799999999999995</v>
      </c>
      <c r="Z1492" s="8">
        <f>IFERROR(IFERROR(VLOOKUP(G1492,'IVSET-Escuelas'!A:F,4,FALSE),VLOOKUP(M1492,'IVSET-Fines'!F:L,7,FALSE)),"-")</f>
        <v>0.46048766374588013</v>
      </c>
    </row>
    <row r="1493" spans="1:26" ht="15" thickBot="1" x14ac:dyDescent="0.4">
      <c r="A1493" s="5" t="s">
        <v>2916</v>
      </c>
      <c r="B1493" s="5" t="s">
        <v>356</v>
      </c>
      <c r="C1493" s="5" t="s">
        <v>805</v>
      </c>
      <c r="D1493" s="5" t="s">
        <v>2500</v>
      </c>
      <c r="E1493" s="5">
        <v>607542</v>
      </c>
      <c r="F1493" s="5">
        <v>0</v>
      </c>
      <c r="G1493" s="5" t="s">
        <v>2525</v>
      </c>
      <c r="H1493" s="5" t="s">
        <v>20</v>
      </c>
      <c r="I1493" s="6" t="s">
        <v>110</v>
      </c>
      <c r="J1493" s="6" t="s">
        <v>21</v>
      </c>
      <c r="K1493" s="6"/>
      <c r="L1493" s="6" t="s">
        <v>2540</v>
      </c>
      <c r="M1493" s="6"/>
      <c r="N1493" s="6" t="s">
        <v>22</v>
      </c>
      <c r="O1493" s="6" t="s">
        <v>23</v>
      </c>
      <c r="P1493" s="6" t="s">
        <v>27</v>
      </c>
      <c r="Q1493" s="6" t="s">
        <v>28</v>
      </c>
      <c r="R1493" s="19">
        <v>66</v>
      </c>
      <c r="S1493" s="20">
        <v>4</v>
      </c>
      <c r="T1493" s="32">
        <v>1</v>
      </c>
      <c r="V1493" t="s">
        <v>2912</v>
      </c>
      <c r="W1493" t="str">
        <f t="shared" si="46"/>
        <v>AMBA</v>
      </c>
      <c r="X1493" s="31" t="str">
        <f t="shared" si="47"/>
        <v>EPA_AMBA</v>
      </c>
      <c r="Y1493" s="35">
        <v>0.82599999999999996</v>
      </c>
      <c r="Z1493" s="8">
        <f>IFERROR(IFERROR(VLOOKUP(G1493,'IVSET-Escuelas'!A:F,4,FALSE),VLOOKUP(M1493,'IVSET-Fines'!F:L,7,FALSE)),"-")</f>
        <v>0.38560518622398382</v>
      </c>
    </row>
    <row r="1494" spans="1:26" ht="15" thickBot="1" x14ac:dyDescent="0.4">
      <c r="A1494" s="3" t="s">
        <v>2916</v>
      </c>
      <c r="B1494" s="3" t="s">
        <v>356</v>
      </c>
      <c r="C1494" s="3" t="s">
        <v>353</v>
      </c>
      <c r="D1494" s="3" t="s">
        <v>355</v>
      </c>
      <c r="E1494" s="3">
        <v>603777</v>
      </c>
      <c r="F1494" s="3">
        <v>0</v>
      </c>
      <c r="G1494" s="3" t="s">
        <v>366</v>
      </c>
      <c r="H1494" s="3" t="s">
        <v>20</v>
      </c>
      <c r="I1494" s="4" t="s">
        <v>110</v>
      </c>
      <c r="J1494" s="4" t="s">
        <v>21</v>
      </c>
      <c r="K1494" s="4"/>
      <c r="L1494" s="4" t="s">
        <v>391</v>
      </c>
      <c r="M1494" s="4"/>
      <c r="N1494" s="4" t="s">
        <v>22</v>
      </c>
      <c r="O1494" s="4" t="s">
        <v>23</v>
      </c>
      <c r="P1494" s="4" t="s">
        <v>27</v>
      </c>
      <c r="Q1494" s="4" t="s">
        <v>28</v>
      </c>
      <c r="R1494" s="21">
        <v>98</v>
      </c>
      <c r="S1494" s="22">
        <v>8</v>
      </c>
      <c r="T1494" s="32">
        <v>1</v>
      </c>
      <c r="V1494" t="s">
        <v>2912</v>
      </c>
      <c r="W1494" t="str">
        <f t="shared" si="46"/>
        <v>AMBA</v>
      </c>
      <c r="X1494" s="31" t="str">
        <f t="shared" si="47"/>
        <v>EPA_AMBA</v>
      </c>
      <c r="Y1494" s="35">
        <v>0.82799999999999996</v>
      </c>
      <c r="Z1494" s="8">
        <f>IFERROR(IFERROR(VLOOKUP(G1494,'IVSET-Escuelas'!A:F,4,FALSE),VLOOKUP(M1494,'IVSET-Fines'!F:L,7,FALSE)),"-")</f>
        <v>0.30550029873847961</v>
      </c>
    </row>
    <row r="1495" spans="1:26" ht="15" thickBot="1" x14ac:dyDescent="0.4">
      <c r="A1495" s="5" t="s">
        <v>2916</v>
      </c>
      <c r="B1495" s="5" t="s">
        <v>356</v>
      </c>
      <c r="C1495" s="5" t="s">
        <v>1359</v>
      </c>
      <c r="D1495" s="5" t="s">
        <v>1360</v>
      </c>
      <c r="E1495" s="5">
        <v>624024</v>
      </c>
      <c r="F1495" s="5">
        <v>0</v>
      </c>
      <c r="G1495" s="5" t="s">
        <v>1418</v>
      </c>
      <c r="H1495" s="5" t="s">
        <v>20</v>
      </c>
      <c r="I1495" s="6" t="s">
        <v>110</v>
      </c>
      <c r="J1495" s="6" t="s">
        <v>21</v>
      </c>
      <c r="K1495" s="6"/>
      <c r="L1495" s="6" t="s">
        <v>1419</v>
      </c>
      <c r="M1495" s="6"/>
      <c r="N1495" s="6" t="s">
        <v>22</v>
      </c>
      <c r="O1495" s="6" t="s">
        <v>23</v>
      </c>
      <c r="P1495" s="6" t="s">
        <v>27</v>
      </c>
      <c r="Q1495" s="6" t="s">
        <v>28</v>
      </c>
      <c r="R1495" s="19">
        <v>170</v>
      </c>
      <c r="S1495" s="20">
        <v>9</v>
      </c>
      <c r="T1495" s="32">
        <v>1</v>
      </c>
      <c r="V1495" t="s">
        <v>2912</v>
      </c>
      <c r="W1495" t="str">
        <f t="shared" si="46"/>
        <v>AMBA</v>
      </c>
      <c r="X1495" s="31" t="str">
        <f t="shared" si="47"/>
        <v>EPA_AMBA</v>
      </c>
      <c r="Y1495" s="35">
        <v>0.82899999999999996</v>
      </c>
      <c r="Z1495" s="8">
        <f>IFERROR(IFERROR(VLOOKUP(G1495,'IVSET-Escuelas'!A:F,4,FALSE),VLOOKUP(M1495,'IVSET-Fines'!F:L,7,FALSE)),"-")</f>
        <v>0.92209434509277344</v>
      </c>
    </row>
    <row r="1496" spans="1:26" ht="15" thickBot="1" x14ac:dyDescent="0.4">
      <c r="A1496" s="3" t="s">
        <v>2916</v>
      </c>
      <c r="B1496" s="3" t="s">
        <v>817</v>
      </c>
      <c r="C1496" s="3" t="s">
        <v>815</v>
      </c>
      <c r="D1496" s="3" t="s">
        <v>816</v>
      </c>
      <c r="E1496" s="3">
        <v>600743</v>
      </c>
      <c r="F1496" s="3">
        <v>0</v>
      </c>
      <c r="G1496" s="3" t="s">
        <v>850</v>
      </c>
      <c r="H1496" s="3" t="s">
        <v>20</v>
      </c>
      <c r="I1496" s="4" t="s">
        <v>110</v>
      </c>
      <c r="J1496" s="4" t="s">
        <v>21</v>
      </c>
      <c r="K1496" s="4"/>
      <c r="L1496" s="4" t="s">
        <v>851</v>
      </c>
      <c r="M1496" s="4"/>
      <c r="N1496" s="4" t="s">
        <v>199</v>
      </c>
      <c r="O1496" s="4" t="s">
        <v>23</v>
      </c>
      <c r="P1496" s="4" t="s">
        <v>27</v>
      </c>
      <c r="Q1496" s="4" t="s">
        <v>28</v>
      </c>
      <c r="R1496" s="21">
        <v>445</v>
      </c>
      <c r="S1496" s="22">
        <v>20</v>
      </c>
      <c r="T1496" s="32">
        <v>1</v>
      </c>
      <c r="V1496" t="s">
        <v>2912</v>
      </c>
      <c r="W1496" t="str">
        <f t="shared" si="46"/>
        <v>AMBA</v>
      </c>
      <c r="X1496" s="31" t="str">
        <f t="shared" si="47"/>
        <v>EPA_AMBA</v>
      </c>
      <c r="Y1496" s="35">
        <v>0.83</v>
      </c>
      <c r="Z1496" s="8">
        <f>IFERROR(IFERROR(VLOOKUP(G1496,'IVSET-Escuelas'!A:F,4,FALSE),VLOOKUP(M1496,'IVSET-Fines'!F:L,7,FALSE)),"-")</f>
        <v>0.75733387470245361</v>
      </c>
    </row>
    <row r="1497" spans="1:26" ht="15" thickBot="1" x14ac:dyDescent="0.4">
      <c r="A1497" s="3" t="s">
        <v>2916</v>
      </c>
      <c r="B1497" s="3" t="s">
        <v>817</v>
      </c>
      <c r="C1497" s="3" t="s">
        <v>815</v>
      </c>
      <c r="D1497" s="3" t="s">
        <v>816</v>
      </c>
      <c r="E1497" s="3">
        <v>621187</v>
      </c>
      <c r="F1497" s="3">
        <v>0</v>
      </c>
      <c r="G1497" s="3" t="s">
        <v>819</v>
      </c>
      <c r="H1497" s="3" t="s">
        <v>20</v>
      </c>
      <c r="I1497" s="4" t="s">
        <v>110</v>
      </c>
      <c r="J1497" s="4" t="s">
        <v>21</v>
      </c>
      <c r="K1497" s="4"/>
      <c r="L1497" s="4" t="s">
        <v>127</v>
      </c>
      <c r="M1497" s="4"/>
      <c r="N1497" s="4" t="s">
        <v>22</v>
      </c>
      <c r="O1497" s="4" t="s">
        <v>23</v>
      </c>
      <c r="P1497" s="4" t="s">
        <v>27</v>
      </c>
      <c r="Q1497" s="4" t="s">
        <v>28</v>
      </c>
      <c r="R1497" s="21">
        <v>219</v>
      </c>
      <c r="S1497" s="22">
        <v>20</v>
      </c>
      <c r="T1497" s="32">
        <v>1</v>
      </c>
      <c r="V1497" t="s">
        <v>2912</v>
      </c>
      <c r="W1497" t="str">
        <f t="shared" si="46"/>
        <v>AMBA</v>
      </c>
      <c r="X1497" s="31" t="str">
        <f t="shared" si="47"/>
        <v>EPA_AMBA</v>
      </c>
      <c r="Y1497" s="35">
        <v>0.84799999999999998</v>
      </c>
      <c r="Z1497" s="8">
        <f>IFERROR(IFERROR(VLOOKUP(G1497,'IVSET-Escuelas'!A:F,4,FALSE),VLOOKUP(M1497,'IVSET-Fines'!F:L,7,FALSE)),"-")</f>
        <v>0.90909409523010254</v>
      </c>
    </row>
    <row r="1498" spans="1:26" ht="15" thickBot="1" x14ac:dyDescent="0.4">
      <c r="A1498" s="5" t="s">
        <v>2916</v>
      </c>
      <c r="B1498" s="5" t="s">
        <v>817</v>
      </c>
      <c r="C1498" s="5" t="s">
        <v>600</v>
      </c>
      <c r="D1498" s="5" t="s">
        <v>2661</v>
      </c>
      <c r="E1498" s="5">
        <v>609874</v>
      </c>
      <c r="F1498" s="5">
        <v>0</v>
      </c>
      <c r="G1498" s="5" t="s">
        <v>2668</v>
      </c>
      <c r="H1498" s="5" t="s">
        <v>20</v>
      </c>
      <c r="I1498" s="6" t="s">
        <v>110</v>
      </c>
      <c r="J1498" s="6" t="s">
        <v>21</v>
      </c>
      <c r="K1498" s="6"/>
      <c r="L1498" s="6" t="s">
        <v>2694</v>
      </c>
      <c r="M1498" s="6"/>
      <c r="N1498" s="6" t="s">
        <v>22</v>
      </c>
      <c r="O1498" s="6" t="s">
        <v>23</v>
      </c>
      <c r="P1498" s="6" t="s">
        <v>27</v>
      </c>
      <c r="Q1498" s="6" t="s">
        <v>28</v>
      </c>
      <c r="R1498" s="19">
        <v>50</v>
      </c>
      <c r="S1498" s="20">
        <v>4</v>
      </c>
      <c r="T1498" s="32">
        <v>1</v>
      </c>
      <c r="V1498" t="s">
        <v>2912</v>
      </c>
      <c r="W1498" t="str">
        <f t="shared" si="46"/>
        <v>AMBA</v>
      </c>
      <c r="X1498" s="31" t="str">
        <f t="shared" si="47"/>
        <v>EPA_AMBA</v>
      </c>
      <c r="Y1498" s="35">
        <v>0.85699999999999998</v>
      </c>
      <c r="Z1498" s="8">
        <f>IFERROR(IFERROR(VLOOKUP(G1498,'IVSET-Escuelas'!A:F,4,FALSE),VLOOKUP(M1498,'IVSET-Fines'!F:L,7,FALSE)),"-")</f>
        <v>0.43631795048713679</v>
      </c>
    </row>
    <row r="1499" spans="1:26" ht="15" thickBot="1" x14ac:dyDescent="0.4">
      <c r="A1499" s="5" t="s">
        <v>2916</v>
      </c>
      <c r="B1499" s="5" t="s">
        <v>257</v>
      </c>
      <c r="C1499" s="5" t="s">
        <v>772</v>
      </c>
      <c r="D1499" s="5" t="s">
        <v>773</v>
      </c>
      <c r="E1499" s="5">
        <v>604934</v>
      </c>
      <c r="F1499" s="5">
        <v>0</v>
      </c>
      <c r="G1499" s="5" t="s">
        <v>788</v>
      </c>
      <c r="H1499" s="5" t="s">
        <v>20</v>
      </c>
      <c r="I1499" s="6" t="s">
        <v>110</v>
      </c>
      <c r="J1499" s="6" t="s">
        <v>21</v>
      </c>
      <c r="K1499" s="6"/>
      <c r="L1499" s="6" t="s">
        <v>321</v>
      </c>
      <c r="M1499" s="6"/>
      <c r="N1499" s="6" t="s">
        <v>22</v>
      </c>
      <c r="O1499" s="6" t="s">
        <v>23</v>
      </c>
      <c r="P1499" s="6" t="s">
        <v>27</v>
      </c>
      <c r="Q1499" s="6" t="s">
        <v>28</v>
      </c>
      <c r="R1499" s="19">
        <v>80</v>
      </c>
      <c r="S1499" s="20">
        <v>10</v>
      </c>
      <c r="T1499" s="32">
        <v>1</v>
      </c>
      <c r="V1499" t="s">
        <v>2912</v>
      </c>
      <c r="W1499" t="str">
        <f t="shared" si="46"/>
        <v>AMBA</v>
      </c>
      <c r="X1499" s="31" t="str">
        <f t="shared" si="47"/>
        <v>EPA_AMBA</v>
      </c>
      <c r="Y1499" s="35">
        <v>0.85899999999999999</v>
      </c>
      <c r="Z1499" s="8">
        <f>IFERROR(IFERROR(VLOOKUP(G1499,'IVSET-Escuelas'!A:F,4,FALSE),VLOOKUP(M1499,'IVSET-Fines'!F:L,7,FALSE)),"-")</f>
        <v>0.80798584222793579</v>
      </c>
    </row>
    <row r="1500" spans="1:26" ht="15" thickBot="1" x14ac:dyDescent="0.4">
      <c r="A1500" s="3" t="s">
        <v>2916</v>
      </c>
      <c r="B1500" s="3" t="s">
        <v>257</v>
      </c>
      <c r="C1500" s="3" t="s">
        <v>254</v>
      </c>
      <c r="D1500" s="3" t="s">
        <v>256</v>
      </c>
      <c r="E1500" s="3">
        <v>604372</v>
      </c>
      <c r="F1500" s="3">
        <v>0</v>
      </c>
      <c r="G1500" s="3" t="s">
        <v>271</v>
      </c>
      <c r="H1500" s="3" t="s">
        <v>20</v>
      </c>
      <c r="I1500" s="4" t="s">
        <v>110</v>
      </c>
      <c r="J1500" s="4" t="s">
        <v>21</v>
      </c>
      <c r="K1500" s="4"/>
      <c r="L1500" s="4" t="s">
        <v>321</v>
      </c>
      <c r="M1500" s="4"/>
      <c r="N1500" s="4" t="s">
        <v>22</v>
      </c>
      <c r="O1500" s="4" t="s">
        <v>23</v>
      </c>
      <c r="P1500" s="4" t="s">
        <v>27</v>
      </c>
      <c r="Q1500" s="4" t="s">
        <v>28</v>
      </c>
      <c r="R1500" s="21">
        <v>175</v>
      </c>
      <c r="S1500" s="22">
        <v>8</v>
      </c>
      <c r="T1500" s="32">
        <v>1</v>
      </c>
      <c r="V1500" t="s">
        <v>2912</v>
      </c>
      <c r="W1500" t="str">
        <f t="shared" si="46"/>
        <v>AMBA</v>
      </c>
      <c r="X1500" s="31" t="str">
        <f t="shared" si="47"/>
        <v>EPA_AMBA</v>
      </c>
      <c r="Y1500" s="35">
        <v>0.873</v>
      </c>
      <c r="Z1500" s="8">
        <f>IFERROR(IFERROR(VLOOKUP(G1500,'IVSET-Escuelas'!A:F,4,FALSE),VLOOKUP(M1500,'IVSET-Fines'!F:L,7,FALSE)),"-")</f>
        <v>0.19289703667163849</v>
      </c>
    </row>
    <row r="1501" spans="1:26" ht="15" thickBot="1" x14ac:dyDescent="0.4">
      <c r="A1501" s="5" t="s">
        <v>2916</v>
      </c>
      <c r="B1501" s="5" t="s">
        <v>19</v>
      </c>
      <c r="C1501" s="5" t="s">
        <v>17</v>
      </c>
      <c r="D1501" s="5" t="s">
        <v>18</v>
      </c>
      <c r="E1501" s="5">
        <v>604899</v>
      </c>
      <c r="F1501" s="5">
        <v>0</v>
      </c>
      <c r="G1501" s="5" t="s">
        <v>126</v>
      </c>
      <c r="H1501" s="5" t="s">
        <v>20</v>
      </c>
      <c r="I1501" s="6" t="s">
        <v>110</v>
      </c>
      <c r="J1501" s="6" t="s">
        <v>21</v>
      </c>
      <c r="K1501" s="6"/>
      <c r="L1501" s="6" t="s">
        <v>127</v>
      </c>
      <c r="M1501" s="6"/>
      <c r="N1501" s="6" t="s">
        <v>22</v>
      </c>
      <c r="O1501" s="6" t="s">
        <v>23</v>
      </c>
      <c r="P1501" s="6" t="s">
        <v>27</v>
      </c>
      <c r="Q1501" s="6" t="s">
        <v>28</v>
      </c>
      <c r="R1501" s="19">
        <v>103</v>
      </c>
      <c r="S1501" s="20">
        <v>9</v>
      </c>
      <c r="T1501" s="32">
        <v>1</v>
      </c>
      <c r="V1501" t="s">
        <v>2912</v>
      </c>
      <c r="W1501" t="str">
        <f t="shared" si="46"/>
        <v>AMBA</v>
      </c>
      <c r="X1501" s="31" t="str">
        <f t="shared" si="47"/>
        <v>EPA_AMBA</v>
      </c>
      <c r="Y1501" s="35">
        <v>0.879</v>
      </c>
      <c r="Z1501" s="8">
        <f>IFERROR(IFERROR(VLOOKUP(G1501,'IVSET-Escuelas'!A:F,4,FALSE),VLOOKUP(M1501,'IVSET-Fines'!F:L,7,FALSE)),"-")</f>
        <v>0.42001572251319891</v>
      </c>
    </row>
    <row r="1502" spans="1:26" ht="15" thickBot="1" x14ac:dyDescent="0.4">
      <c r="A1502" s="3" t="s">
        <v>2916</v>
      </c>
      <c r="B1502" s="3" t="s">
        <v>1780</v>
      </c>
      <c r="C1502" s="3" t="s">
        <v>1778</v>
      </c>
      <c r="D1502" s="3" t="s">
        <v>1779</v>
      </c>
      <c r="E1502" s="3">
        <v>609921</v>
      </c>
      <c r="F1502" s="3">
        <v>0</v>
      </c>
      <c r="G1502" s="3" t="s">
        <v>1796</v>
      </c>
      <c r="H1502" s="3" t="s">
        <v>20</v>
      </c>
      <c r="I1502" s="4" t="s">
        <v>110</v>
      </c>
      <c r="J1502" s="4" t="s">
        <v>21</v>
      </c>
      <c r="K1502" s="4"/>
      <c r="L1502" s="4" t="s">
        <v>1817</v>
      </c>
      <c r="M1502" s="4"/>
      <c r="N1502" s="4" t="s">
        <v>22</v>
      </c>
      <c r="O1502" s="4" t="s">
        <v>23</v>
      </c>
      <c r="P1502" s="4" t="s">
        <v>27</v>
      </c>
      <c r="Q1502" s="4" t="s">
        <v>28</v>
      </c>
      <c r="R1502" s="21">
        <v>121</v>
      </c>
      <c r="S1502" s="22">
        <v>10</v>
      </c>
      <c r="T1502" s="32">
        <v>1</v>
      </c>
      <c r="V1502" t="s">
        <v>2912</v>
      </c>
      <c r="W1502" t="str">
        <f t="shared" si="46"/>
        <v>AMBA</v>
      </c>
      <c r="X1502" s="31" t="str">
        <f t="shared" si="47"/>
        <v>EPA_AMBA</v>
      </c>
      <c r="Y1502" s="35">
        <v>0.879</v>
      </c>
      <c r="Z1502" s="8">
        <f>IFERROR(IFERROR(VLOOKUP(G1502,'IVSET-Escuelas'!A:F,4,FALSE),VLOOKUP(M1502,'IVSET-Fines'!F:L,7,FALSE)),"-")</f>
        <v>0.75977849960327148</v>
      </c>
    </row>
    <row r="1503" spans="1:26" ht="15" thickBot="1" x14ac:dyDescent="0.4">
      <c r="A1503" s="5" t="s">
        <v>2916</v>
      </c>
      <c r="B1503" s="5" t="s">
        <v>19</v>
      </c>
      <c r="C1503" s="5" t="s">
        <v>1480</v>
      </c>
      <c r="D1503" s="5" t="s">
        <v>1481</v>
      </c>
      <c r="E1503" s="5">
        <v>600659</v>
      </c>
      <c r="F1503" s="5">
        <v>0</v>
      </c>
      <c r="G1503" s="5" t="s">
        <v>1485</v>
      </c>
      <c r="H1503" s="5" t="s">
        <v>20</v>
      </c>
      <c r="I1503" s="6" t="s">
        <v>110</v>
      </c>
      <c r="J1503" s="6" t="s">
        <v>21</v>
      </c>
      <c r="K1503" s="6"/>
      <c r="L1503" s="6" t="s">
        <v>1486</v>
      </c>
      <c r="M1503" s="6"/>
      <c r="N1503" s="6" t="s">
        <v>199</v>
      </c>
      <c r="O1503" s="6" t="s">
        <v>23</v>
      </c>
      <c r="P1503" s="6" t="s">
        <v>27</v>
      </c>
      <c r="Q1503" s="6" t="s">
        <v>28</v>
      </c>
      <c r="R1503" s="19">
        <v>298</v>
      </c>
      <c r="S1503" s="20">
        <v>16</v>
      </c>
      <c r="T1503" s="32">
        <v>1</v>
      </c>
      <c r="V1503" t="s">
        <v>2912</v>
      </c>
      <c r="W1503" t="str">
        <f t="shared" si="46"/>
        <v>AMBA</v>
      </c>
      <c r="X1503" s="31" t="str">
        <f t="shared" si="47"/>
        <v>EPA_AMBA</v>
      </c>
      <c r="Y1503" s="35">
        <v>0.88</v>
      </c>
      <c r="Z1503" s="8">
        <f>IFERROR(IFERROR(VLOOKUP(G1503,'IVSET-Escuelas'!A:F,4,FALSE),VLOOKUP(M1503,'IVSET-Fines'!F:L,7,FALSE)),"-")</f>
        <v>0.40119367837905878</v>
      </c>
    </row>
    <row r="1504" spans="1:26" ht="15" thickBot="1" x14ac:dyDescent="0.4">
      <c r="A1504" s="3" t="s">
        <v>2916</v>
      </c>
      <c r="B1504" s="3" t="s">
        <v>257</v>
      </c>
      <c r="C1504" s="3" t="s">
        <v>254</v>
      </c>
      <c r="D1504" s="3" t="s">
        <v>256</v>
      </c>
      <c r="E1504" s="3">
        <v>621184</v>
      </c>
      <c r="F1504" s="3">
        <v>0</v>
      </c>
      <c r="G1504" s="3" t="s">
        <v>329</v>
      </c>
      <c r="H1504" s="3" t="s">
        <v>20</v>
      </c>
      <c r="I1504" s="4" t="s">
        <v>110</v>
      </c>
      <c r="J1504" s="4" t="s">
        <v>21</v>
      </c>
      <c r="K1504" s="4"/>
      <c r="L1504" s="4" t="s">
        <v>330</v>
      </c>
      <c r="M1504" s="4"/>
      <c r="N1504" s="4" t="s">
        <v>22</v>
      </c>
      <c r="O1504" s="4" t="s">
        <v>23</v>
      </c>
      <c r="P1504" s="4" t="s">
        <v>27</v>
      </c>
      <c r="Q1504" s="4" t="s">
        <v>28</v>
      </c>
      <c r="R1504" s="21">
        <v>145</v>
      </c>
      <c r="S1504" s="22">
        <v>9</v>
      </c>
      <c r="T1504" s="32">
        <v>1</v>
      </c>
      <c r="V1504" t="s">
        <v>2912</v>
      </c>
      <c r="W1504" t="str">
        <f t="shared" si="46"/>
        <v>AMBA</v>
      </c>
      <c r="X1504" s="31" t="str">
        <f t="shared" si="47"/>
        <v>EPA_AMBA</v>
      </c>
      <c r="Y1504" s="35">
        <v>0.88100000000000001</v>
      </c>
      <c r="Z1504" s="8">
        <f>IFERROR(IFERROR(VLOOKUP(G1504,'IVSET-Escuelas'!A:F,4,FALSE),VLOOKUP(M1504,'IVSET-Fines'!F:L,7,FALSE)),"-")</f>
        <v>0.55582189559936523</v>
      </c>
    </row>
    <row r="1505" spans="1:26" ht="15" thickBot="1" x14ac:dyDescent="0.4">
      <c r="A1505" s="3" t="s">
        <v>2916</v>
      </c>
      <c r="B1505" s="3" t="s">
        <v>1532</v>
      </c>
      <c r="C1505" s="3" t="s">
        <v>1530</v>
      </c>
      <c r="D1505" s="3" t="s">
        <v>1531</v>
      </c>
      <c r="E1505" s="3">
        <v>613637</v>
      </c>
      <c r="F1505" s="3">
        <v>0</v>
      </c>
      <c r="G1505" s="3" t="s">
        <v>1671</v>
      </c>
      <c r="H1505" s="3" t="s">
        <v>20</v>
      </c>
      <c r="I1505" s="4" t="s">
        <v>110</v>
      </c>
      <c r="J1505" s="4" t="s">
        <v>21</v>
      </c>
      <c r="K1505" s="4"/>
      <c r="L1505" s="4" t="s">
        <v>1672</v>
      </c>
      <c r="M1505" s="4"/>
      <c r="N1505" s="4" t="s">
        <v>22</v>
      </c>
      <c r="O1505" s="4" t="s">
        <v>23</v>
      </c>
      <c r="P1505" s="4" t="s">
        <v>27</v>
      </c>
      <c r="Q1505" s="4" t="s">
        <v>28</v>
      </c>
      <c r="R1505" s="21">
        <v>156</v>
      </c>
      <c r="S1505" s="22">
        <v>7</v>
      </c>
      <c r="T1505" s="32">
        <v>1</v>
      </c>
      <c r="V1505" t="s">
        <v>2912</v>
      </c>
      <c r="W1505" t="str">
        <f t="shared" si="46"/>
        <v>AMBA</v>
      </c>
      <c r="X1505" s="31" t="str">
        <f t="shared" si="47"/>
        <v>EPA_AMBA</v>
      </c>
      <c r="Y1505" s="35">
        <v>0.89100000000000001</v>
      </c>
      <c r="Z1505" s="8">
        <f>IFERROR(IFERROR(VLOOKUP(G1505,'IVSET-Escuelas'!A:F,4,FALSE),VLOOKUP(M1505,'IVSET-Fines'!F:L,7,FALSE)),"-")</f>
        <v>0.80635231733322144</v>
      </c>
    </row>
    <row r="1506" spans="1:26" ht="15" thickBot="1" x14ac:dyDescent="0.4">
      <c r="A1506" s="5" t="s">
        <v>2916</v>
      </c>
      <c r="B1506" s="5" t="s">
        <v>356</v>
      </c>
      <c r="C1506" s="5" t="s">
        <v>805</v>
      </c>
      <c r="D1506" s="5" t="s">
        <v>2500</v>
      </c>
      <c r="E1506" s="5">
        <v>604353</v>
      </c>
      <c r="F1506" s="5">
        <v>0</v>
      </c>
      <c r="G1506" s="5" t="s">
        <v>2517</v>
      </c>
      <c r="H1506" s="5" t="s">
        <v>20</v>
      </c>
      <c r="I1506" s="6" t="s">
        <v>110</v>
      </c>
      <c r="J1506" s="6" t="s">
        <v>21</v>
      </c>
      <c r="K1506" s="6"/>
      <c r="L1506" s="6" t="s">
        <v>323</v>
      </c>
      <c r="M1506" s="6"/>
      <c r="N1506" s="6" t="s">
        <v>22</v>
      </c>
      <c r="O1506" s="6" t="s">
        <v>23</v>
      </c>
      <c r="P1506" s="6" t="s">
        <v>27</v>
      </c>
      <c r="Q1506" s="6" t="s">
        <v>28</v>
      </c>
      <c r="R1506" s="19">
        <v>139</v>
      </c>
      <c r="S1506" s="20">
        <v>11</v>
      </c>
      <c r="T1506" s="32">
        <v>1</v>
      </c>
      <c r="V1506" t="s">
        <v>2912</v>
      </c>
      <c r="W1506" t="str">
        <f t="shared" si="46"/>
        <v>AMBA</v>
      </c>
      <c r="X1506" s="31" t="str">
        <f t="shared" si="47"/>
        <v>EPA_AMBA</v>
      </c>
      <c r="Y1506" s="35">
        <v>0.89200000000000002</v>
      </c>
      <c r="Z1506" s="8">
        <f>IFERROR(IFERROR(VLOOKUP(G1506,'IVSET-Escuelas'!A:F,4,FALSE),VLOOKUP(M1506,'IVSET-Fines'!F:L,7,FALSE)),"-")</f>
        <v>0.49305832386016851</v>
      </c>
    </row>
    <row r="1507" spans="1:26" ht="15" thickBot="1" x14ac:dyDescent="0.4">
      <c r="A1507" s="3" t="s">
        <v>2916</v>
      </c>
      <c r="B1507" s="3" t="s">
        <v>356</v>
      </c>
      <c r="C1507" s="3" t="s">
        <v>805</v>
      </c>
      <c r="D1507" s="3" t="s">
        <v>2500</v>
      </c>
      <c r="E1507" s="3">
        <v>602129</v>
      </c>
      <c r="F1507" s="3">
        <v>0</v>
      </c>
      <c r="G1507" s="3" t="s">
        <v>2513</v>
      </c>
      <c r="H1507" s="3" t="s">
        <v>20</v>
      </c>
      <c r="I1507" s="4" t="s">
        <v>110</v>
      </c>
      <c r="J1507" s="4" t="s">
        <v>21</v>
      </c>
      <c r="K1507" s="4"/>
      <c r="L1507" s="4" t="s">
        <v>2539</v>
      </c>
      <c r="M1507" s="4"/>
      <c r="N1507" s="4" t="s">
        <v>22</v>
      </c>
      <c r="O1507" s="4" t="s">
        <v>23</v>
      </c>
      <c r="P1507" s="4" t="s">
        <v>27</v>
      </c>
      <c r="Q1507" s="4" t="s">
        <v>28</v>
      </c>
      <c r="R1507" s="21">
        <v>97</v>
      </c>
      <c r="S1507" s="22">
        <v>7</v>
      </c>
      <c r="T1507" s="32">
        <v>1</v>
      </c>
      <c r="V1507" t="s">
        <v>2912</v>
      </c>
      <c r="W1507" t="str">
        <f t="shared" si="46"/>
        <v>AMBA</v>
      </c>
      <c r="X1507" s="31" t="str">
        <f t="shared" si="47"/>
        <v>EPA_AMBA</v>
      </c>
      <c r="Y1507" s="35">
        <v>0.89300000000000002</v>
      </c>
      <c r="Z1507" s="8">
        <f>IFERROR(IFERROR(VLOOKUP(G1507,'IVSET-Escuelas'!A:F,4,FALSE),VLOOKUP(M1507,'IVSET-Fines'!F:L,7,FALSE)),"-")</f>
        <v>0.58464503288269043</v>
      </c>
    </row>
    <row r="1508" spans="1:26" ht="15" thickBot="1" x14ac:dyDescent="0.4">
      <c r="A1508" s="5" t="s">
        <v>2916</v>
      </c>
      <c r="B1508" s="5" t="s">
        <v>222</v>
      </c>
      <c r="C1508" s="5" t="s">
        <v>2047</v>
      </c>
      <c r="D1508" s="5" t="s">
        <v>2048</v>
      </c>
      <c r="E1508" s="5">
        <v>613145</v>
      </c>
      <c r="F1508" s="5">
        <v>0</v>
      </c>
      <c r="G1508" s="5" t="s">
        <v>2050</v>
      </c>
      <c r="H1508" s="5" t="s">
        <v>20</v>
      </c>
      <c r="I1508" s="6" t="s">
        <v>110</v>
      </c>
      <c r="J1508" s="6" t="s">
        <v>21</v>
      </c>
      <c r="K1508" s="6"/>
      <c r="L1508" s="6" t="s">
        <v>111</v>
      </c>
      <c r="M1508" s="6"/>
      <c r="N1508" s="6" t="s">
        <v>22</v>
      </c>
      <c r="O1508" s="6" t="s">
        <v>23</v>
      </c>
      <c r="P1508" s="6" t="s">
        <v>27</v>
      </c>
      <c r="Q1508" s="6" t="s">
        <v>28</v>
      </c>
      <c r="R1508" s="19">
        <v>210</v>
      </c>
      <c r="S1508" s="20">
        <v>13</v>
      </c>
      <c r="T1508" s="32">
        <v>1</v>
      </c>
      <c r="V1508" t="s">
        <v>2912</v>
      </c>
      <c r="W1508" t="str">
        <f t="shared" si="46"/>
        <v>AMBA</v>
      </c>
      <c r="X1508" s="31" t="str">
        <f t="shared" si="47"/>
        <v>EPA_AMBA</v>
      </c>
      <c r="Y1508" s="35">
        <v>0.89600000000000002</v>
      </c>
      <c r="Z1508" s="8">
        <f>IFERROR(IFERROR(VLOOKUP(G1508,'IVSET-Escuelas'!A:F,4,FALSE),VLOOKUP(M1508,'IVSET-Fines'!F:L,7,FALSE)),"-")</f>
        <v>0.53920143842697144</v>
      </c>
    </row>
    <row r="1509" spans="1:26" ht="15" thickBot="1" x14ac:dyDescent="0.4">
      <c r="A1509" s="5" t="s">
        <v>2916</v>
      </c>
      <c r="B1509" s="5" t="s">
        <v>19</v>
      </c>
      <c r="C1509" s="5" t="s">
        <v>449</v>
      </c>
      <c r="D1509" s="5" t="s">
        <v>2590</v>
      </c>
      <c r="E1509" s="5">
        <v>607115</v>
      </c>
      <c r="F1509" s="5">
        <v>0</v>
      </c>
      <c r="G1509" s="5" t="s">
        <v>2594</v>
      </c>
      <c r="H1509" s="5" t="s">
        <v>20</v>
      </c>
      <c r="I1509" s="6" t="s">
        <v>110</v>
      </c>
      <c r="J1509" s="6" t="s">
        <v>21</v>
      </c>
      <c r="K1509" s="6"/>
      <c r="L1509" s="6" t="s">
        <v>2596</v>
      </c>
      <c r="M1509" s="6"/>
      <c r="N1509" s="6" t="s">
        <v>22</v>
      </c>
      <c r="O1509" s="6" t="s">
        <v>23</v>
      </c>
      <c r="P1509" s="6" t="s">
        <v>27</v>
      </c>
      <c r="Q1509" s="6" t="s">
        <v>28</v>
      </c>
      <c r="R1509" s="19">
        <v>110</v>
      </c>
      <c r="S1509" s="20">
        <v>6</v>
      </c>
      <c r="T1509" s="32">
        <v>1</v>
      </c>
      <c r="V1509" t="s">
        <v>2912</v>
      </c>
      <c r="W1509" t="str">
        <f t="shared" si="46"/>
        <v>AMBA</v>
      </c>
      <c r="X1509" s="31" t="str">
        <f t="shared" si="47"/>
        <v>EPA_AMBA</v>
      </c>
      <c r="Y1509" s="35">
        <v>0.89700000000000002</v>
      </c>
      <c r="Z1509" s="8">
        <f>IFERROR(IFERROR(VLOOKUP(G1509,'IVSET-Escuelas'!A:F,4,FALSE),VLOOKUP(M1509,'IVSET-Fines'!F:L,7,FALSE)),"-")</f>
        <v>0.38423621654510498</v>
      </c>
    </row>
    <row r="1510" spans="1:26" ht="15" thickBot="1" x14ac:dyDescent="0.4">
      <c r="A1510" s="5" t="s">
        <v>2916</v>
      </c>
      <c r="B1510" s="5" t="s">
        <v>356</v>
      </c>
      <c r="C1510" s="5" t="s">
        <v>1359</v>
      </c>
      <c r="D1510" s="5" t="s">
        <v>1360</v>
      </c>
      <c r="E1510" s="5">
        <v>602956</v>
      </c>
      <c r="F1510" s="5">
        <v>0</v>
      </c>
      <c r="G1510" s="5" t="s">
        <v>1367</v>
      </c>
      <c r="H1510" s="5" t="s">
        <v>20</v>
      </c>
      <c r="I1510" s="6" t="s">
        <v>110</v>
      </c>
      <c r="J1510" s="6" t="s">
        <v>21</v>
      </c>
      <c r="K1510" s="6"/>
      <c r="L1510" s="6" t="s">
        <v>1403</v>
      </c>
      <c r="M1510" s="6"/>
      <c r="N1510" s="6" t="s">
        <v>22</v>
      </c>
      <c r="O1510" s="6" t="s">
        <v>23</v>
      </c>
      <c r="P1510" s="6" t="s">
        <v>27</v>
      </c>
      <c r="Q1510" s="6" t="s">
        <v>28</v>
      </c>
      <c r="R1510" s="19">
        <v>111</v>
      </c>
      <c r="S1510" s="20">
        <v>10</v>
      </c>
      <c r="T1510" s="32">
        <v>1</v>
      </c>
      <c r="V1510" t="s">
        <v>2912</v>
      </c>
      <c r="W1510" t="str">
        <f t="shared" si="46"/>
        <v>AMBA</v>
      </c>
      <c r="X1510" s="31" t="str">
        <f t="shared" si="47"/>
        <v>EPA_AMBA</v>
      </c>
      <c r="Y1510" s="35">
        <v>0.89800000000000002</v>
      </c>
      <c r="Z1510" s="8">
        <f>IFERROR(IFERROR(VLOOKUP(G1510,'IVSET-Escuelas'!A:F,4,FALSE),VLOOKUP(M1510,'IVSET-Fines'!F:L,7,FALSE)),"-")</f>
        <v>0.68769979476928711</v>
      </c>
    </row>
    <row r="1511" spans="1:26" ht="15" thickBot="1" x14ac:dyDescent="0.4">
      <c r="A1511" s="3" t="s">
        <v>2916</v>
      </c>
      <c r="B1511" s="3" t="s">
        <v>356</v>
      </c>
      <c r="C1511" s="3" t="s">
        <v>353</v>
      </c>
      <c r="D1511" s="3" t="s">
        <v>355</v>
      </c>
      <c r="E1511" s="3">
        <v>600926</v>
      </c>
      <c r="F1511" s="3">
        <v>0</v>
      </c>
      <c r="G1511" s="3" t="s">
        <v>381</v>
      </c>
      <c r="H1511" s="3" t="s">
        <v>20</v>
      </c>
      <c r="I1511" s="4" t="s">
        <v>110</v>
      </c>
      <c r="J1511" s="4" t="s">
        <v>21</v>
      </c>
      <c r="K1511" s="4"/>
      <c r="L1511" s="4" t="s">
        <v>394</v>
      </c>
      <c r="M1511" s="4"/>
      <c r="N1511" s="4" t="s">
        <v>22</v>
      </c>
      <c r="O1511" s="4" t="s">
        <v>23</v>
      </c>
      <c r="P1511" s="4" t="s">
        <v>27</v>
      </c>
      <c r="Q1511" s="4" t="s">
        <v>28</v>
      </c>
      <c r="R1511" s="21">
        <v>134</v>
      </c>
      <c r="S1511" s="22">
        <v>11</v>
      </c>
      <c r="T1511" s="32">
        <v>1</v>
      </c>
      <c r="V1511" t="s">
        <v>2912</v>
      </c>
      <c r="W1511" t="str">
        <f t="shared" si="46"/>
        <v>AMBA</v>
      </c>
      <c r="X1511" s="31" t="str">
        <f t="shared" si="47"/>
        <v>EPA_AMBA</v>
      </c>
      <c r="Y1511" s="35">
        <v>0.91300000000000003</v>
      </c>
      <c r="Z1511" s="8">
        <f>IFERROR(IFERROR(VLOOKUP(G1511,'IVSET-Escuelas'!A:F,4,FALSE),VLOOKUP(M1511,'IVSET-Fines'!F:L,7,FALSE)),"-")</f>
        <v>0.55561381578445435</v>
      </c>
    </row>
    <row r="1512" spans="1:26" ht="15" thickBot="1" x14ac:dyDescent="0.4">
      <c r="A1512" s="5" t="s">
        <v>2916</v>
      </c>
      <c r="B1512" s="5" t="s">
        <v>204</v>
      </c>
      <c r="C1512" s="5" t="s">
        <v>137</v>
      </c>
      <c r="D1512" s="5" t="s">
        <v>2629</v>
      </c>
      <c r="E1512" s="5">
        <v>611416</v>
      </c>
      <c r="F1512" s="5">
        <v>0</v>
      </c>
      <c r="G1512" s="5" t="s">
        <v>2637</v>
      </c>
      <c r="H1512" s="5" t="s">
        <v>20</v>
      </c>
      <c r="I1512" s="6" t="s">
        <v>110</v>
      </c>
      <c r="J1512" s="6" t="s">
        <v>21</v>
      </c>
      <c r="K1512" s="6"/>
      <c r="L1512" s="6" t="s">
        <v>2644</v>
      </c>
      <c r="M1512" s="6"/>
      <c r="N1512" s="6" t="s">
        <v>22</v>
      </c>
      <c r="O1512" s="6" t="s">
        <v>23</v>
      </c>
      <c r="P1512" s="6" t="s">
        <v>27</v>
      </c>
      <c r="Q1512" s="6" t="s">
        <v>28</v>
      </c>
      <c r="R1512" s="19">
        <v>82</v>
      </c>
      <c r="S1512" s="20">
        <v>5</v>
      </c>
      <c r="T1512" s="32">
        <v>1</v>
      </c>
      <c r="V1512" t="s">
        <v>2912</v>
      </c>
      <c r="W1512" t="str">
        <f t="shared" si="46"/>
        <v>AMBA</v>
      </c>
      <c r="X1512" s="31" t="str">
        <f t="shared" si="47"/>
        <v>EPA_AMBA</v>
      </c>
      <c r="Y1512" s="35">
        <v>0.92400000000000004</v>
      </c>
      <c r="Z1512" s="8">
        <f>IFERROR(IFERROR(VLOOKUP(G1512,'IVSET-Escuelas'!A:F,4,FALSE),VLOOKUP(M1512,'IVSET-Fines'!F:L,7,FALSE)),"-")</f>
        <v>0.54934477806091309</v>
      </c>
    </row>
    <row r="1513" spans="1:26" ht="15" thickBot="1" x14ac:dyDescent="0.4">
      <c r="A1513" s="3" t="s">
        <v>2916</v>
      </c>
      <c r="B1513" s="3" t="s">
        <v>257</v>
      </c>
      <c r="C1513" s="3" t="s">
        <v>772</v>
      </c>
      <c r="D1513" s="3" t="s">
        <v>773</v>
      </c>
      <c r="E1513" s="3">
        <v>608920</v>
      </c>
      <c r="F1513" s="3">
        <v>0</v>
      </c>
      <c r="G1513" s="3" t="s">
        <v>785</v>
      </c>
      <c r="H1513" s="3" t="s">
        <v>20</v>
      </c>
      <c r="I1513" s="4" t="s">
        <v>110</v>
      </c>
      <c r="J1513" s="4" t="s">
        <v>21</v>
      </c>
      <c r="K1513" s="4"/>
      <c r="L1513" s="4" t="s">
        <v>796</v>
      </c>
      <c r="M1513" s="4"/>
      <c r="N1513" s="4" t="s">
        <v>22</v>
      </c>
      <c r="O1513" s="4" t="s">
        <v>23</v>
      </c>
      <c r="P1513" s="4" t="s">
        <v>27</v>
      </c>
      <c r="Q1513" s="4" t="s">
        <v>28</v>
      </c>
      <c r="R1513" s="21">
        <v>78</v>
      </c>
      <c r="S1513" s="22">
        <v>6</v>
      </c>
      <c r="T1513" s="32">
        <v>1</v>
      </c>
      <c r="V1513" t="s">
        <v>2912</v>
      </c>
      <c r="W1513" t="str">
        <f t="shared" si="46"/>
        <v>AMBA</v>
      </c>
      <c r="X1513" s="31" t="str">
        <f t="shared" si="47"/>
        <v>EPA_AMBA</v>
      </c>
      <c r="Y1513" s="35">
        <v>0.92700000000000005</v>
      </c>
      <c r="Z1513" s="8">
        <f>IFERROR(IFERROR(VLOOKUP(G1513,'IVSET-Escuelas'!A:F,4,FALSE),VLOOKUP(M1513,'IVSET-Fines'!F:L,7,FALSE)),"-")</f>
        <v>0.61987501382827759</v>
      </c>
    </row>
    <row r="1514" spans="1:26" ht="15" thickBot="1" x14ac:dyDescent="0.4">
      <c r="A1514" s="3" t="s">
        <v>2916</v>
      </c>
      <c r="B1514" s="3" t="s">
        <v>1860</v>
      </c>
      <c r="C1514" s="3" t="s">
        <v>224</v>
      </c>
      <c r="D1514" s="3" t="s">
        <v>2837</v>
      </c>
      <c r="E1514" s="3">
        <v>614093</v>
      </c>
      <c r="F1514" s="3">
        <v>0</v>
      </c>
      <c r="G1514" s="3" t="s">
        <v>2855</v>
      </c>
      <c r="H1514" s="3" t="s">
        <v>20</v>
      </c>
      <c r="I1514" s="4" t="s">
        <v>110</v>
      </c>
      <c r="J1514" s="4" t="s">
        <v>21</v>
      </c>
      <c r="K1514" s="4"/>
      <c r="L1514" s="4" t="s">
        <v>1663</v>
      </c>
      <c r="M1514" s="4"/>
      <c r="N1514" s="4" t="s">
        <v>22</v>
      </c>
      <c r="O1514" s="4" t="s">
        <v>23</v>
      </c>
      <c r="P1514" s="4" t="s">
        <v>27</v>
      </c>
      <c r="Q1514" s="4" t="s">
        <v>28</v>
      </c>
      <c r="R1514" s="21">
        <v>42</v>
      </c>
      <c r="S1514" s="22">
        <v>6</v>
      </c>
      <c r="T1514" s="32">
        <v>1</v>
      </c>
      <c r="V1514" t="s">
        <v>2912</v>
      </c>
      <c r="W1514" t="str">
        <f t="shared" si="46"/>
        <v>AMBA</v>
      </c>
      <c r="X1514" s="31" t="str">
        <f t="shared" si="47"/>
        <v>EPA_AMBA</v>
      </c>
      <c r="Y1514" s="35">
        <v>0.92800000000000005</v>
      </c>
      <c r="Z1514" s="8">
        <f>IFERROR(IFERROR(VLOOKUP(G1514,'IVSET-Escuelas'!A:F,4,FALSE),VLOOKUP(M1514,'IVSET-Fines'!F:L,7,FALSE)),"-")</f>
        <v>0.34727460145950317</v>
      </c>
    </row>
    <row r="1515" spans="1:26" ht="15" thickBot="1" x14ac:dyDescent="0.4">
      <c r="A1515" s="5" t="s">
        <v>2916</v>
      </c>
      <c r="B1515" s="5" t="s">
        <v>1860</v>
      </c>
      <c r="C1515" s="5" t="s">
        <v>1858</v>
      </c>
      <c r="D1515" s="5" t="s">
        <v>1859</v>
      </c>
      <c r="E1515" s="5">
        <v>613639</v>
      </c>
      <c r="F1515" s="5">
        <v>0</v>
      </c>
      <c r="G1515" s="5" t="s">
        <v>1872</v>
      </c>
      <c r="H1515" s="5" t="s">
        <v>20</v>
      </c>
      <c r="I1515" s="6" t="s">
        <v>110</v>
      </c>
      <c r="J1515" s="6" t="s">
        <v>21</v>
      </c>
      <c r="K1515" s="6"/>
      <c r="L1515" s="6" t="s">
        <v>321</v>
      </c>
      <c r="M1515" s="6"/>
      <c r="N1515" s="6" t="s">
        <v>22</v>
      </c>
      <c r="O1515" s="6" t="s">
        <v>23</v>
      </c>
      <c r="P1515" s="6" t="s">
        <v>27</v>
      </c>
      <c r="Q1515" s="6" t="s">
        <v>28</v>
      </c>
      <c r="R1515" s="19">
        <v>104</v>
      </c>
      <c r="S1515" s="20">
        <v>7</v>
      </c>
      <c r="T1515" s="32">
        <v>1</v>
      </c>
      <c r="V1515" t="s">
        <v>2912</v>
      </c>
      <c r="W1515" t="str">
        <f t="shared" si="46"/>
        <v>AMBA</v>
      </c>
      <c r="X1515" s="31" t="str">
        <f t="shared" si="47"/>
        <v>EPA_AMBA</v>
      </c>
      <c r="Y1515" s="35">
        <v>0.93700000000000006</v>
      </c>
      <c r="Z1515" s="8">
        <f>IFERROR(IFERROR(VLOOKUP(G1515,'IVSET-Escuelas'!A:F,4,FALSE),VLOOKUP(M1515,'IVSET-Fines'!F:L,7,FALSE)),"-")</f>
        <v>0.95883190631866455</v>
      </c>
    </row>
    <row r="1516" spans="1:26" ht="15" thickBot="1" x14ac:dyDescent="0.4">
      <c r="A1516" s="5" t="s">
        <v>2916</v>
      </c>
      <c r="B1516" s="5" t="s">
        <v>356</v>
      </c>
      <c r="C1516" s="5" t="s">
        <v>1359</v>
      </c>
      <c r="D1516" s="5" t="s">
        <v>1360</v>
      </c>
      <c r="E1516" s="5">
        <v>600914</v>
      </c>
      <c r="F1516" s="5">
        <v>0</v>
      </c>
      <c r="G1516" s="5" t="s">
        <v>1411</v>
      </c>
      <c r="H1516" s="5" t="s">
        <v>20</v>
      </c>
      <c r="I1516" s="6" t="s">
        <v>110</v>
      </c>
      <c r="J1516" s="6" t="s">
        <v>21</v>
      </c>
      <c r="K1516" s="6"/>
      <c r="L1516" s="6" t="s">
        <v>1412</v>
      </c>
      <c r="M1516" s="6"/>
      <c r="N1516" s="6" t="s">
        <v>22</v>
      </c>
      <c r="O1516" s="6" t="s">
        <v>23</v>
      </c>
      <c r="P1516" s="6" t="s">
        <v>27</v>
      </c>
      <c r="Q1516" s="6" t="s">
        <v>28</v>
      </c>
      <c r="R1516" s="19">
        <v>276</v>
      </c>
      <c r="S1516" s="20">
        <v>18</v>
      </c>
      <c r="T1516" s="32">
        <v>1</v>
      </c>
      <c r="V1516" t="s">
        <v>2912</v>
      </c>
      <c r="W1516" t="str">
        <f t="shared" si="46"/>
        <v>AMBA</v>
      </c>
      <c r="X1516" s="31" t="str">
        <f t="shared" si="47"/>
        <v>EPA_AMBA</v>
      </c>
      <c r="Y1516" s="35">
        <v>0.94199999999999995</v>
      </c>
      <c r="Z1516" s="8">
        <f>IFERROR(IFERROR(VLOOKUP(G1516,'IVSET-Escuelas'!A:F,4,FALSE),VLOOKUP(M1516,'IVSET-Fines'!F:L,7,FALSE)),"-")</f>
        <v>0.79561233520507813</v>
      </c>
    </row>
    <row r="1517" spans="1:26" ht="15" thickBot="1" x14ac:dyDescent="0.4">
      <c r="A1517" s="3" t="s">
        <v>2916</v>
      </c>
      <c r="B1517" s="3" t="s">
        <v>204</v>
      </c>
      <c r="C1517" s="3" t="s">
        <v>1084</v>
      </c>
      <c r="D1517" s="3" t="s">
        <v>1085</v>
      </c>
      <c r="E1517" s="3">
        <v>613141</v>
      </c>
      <c r="F1517" s="3">
        <v>0</v>
      </c>
      <c r="G1517" s="3" t="s">
        <v>1089</v>
      </c>
      <c r="H1517" s="3" t="s">
        <v>20</v>
      </c>
      <c r="I1517" s="4" t="s">
        <v>110</v>
      </c>
      <c r="J1517" s="4" t="s">
        <v>21</v>
      </c>
      <c r="K1517" s="4"/>
      <c r="L1517" s="4" t="s">
        <v>1114</v>
      </c>
      <c r="M1517" s="4"/>
      <c r="N1517" s="4" t="s">
        <v>22</v>
      </c>
      <c r="O1517" s="4" t="s">
        <v>23</v>
      </c>
      <c r="P1517" s="4" t="s">
        <v>27</v>
      </c>
      <c r="Q1517" s="4" t="s">
        <v>28</v>
      </c>
      <c r="R1517" s="21">
        <v>91</v>
      </c>
      <c r="S1517" s="22">
        <v>5</v>
      </c>
      <c r="T1517" s="32">
        <v>1</v>
      </c>
      <c r="V1517" t="s">
        <v>2912</v>
      </c>
      <c r="W1517" t="str">
        <f t="shared" si="46"/>
        <v>AMBA</v>
      </c>
      <c r="X1517" s="31" t="str">
        <f t="shared" si="47"/>
        <v>EPA_AMBA</v>
      </c>
      <c r="Y1517" s="35">
        <v>0.94299999999999995</v>
      </c>
      <c r="Z1517" s="8">
        <f>IFERROR(IFERROR(VLOOKUP(G1517,'IVSET-Escuelas'!A:F,4,FALSE),VLOOKUP(M1517,'IVSET-Fines'!F:L,7,FALSE)),"-")</f>
        <v>0.54342937469482422</v>
      </c>
    </row>
    <row r="1518" spans="1:26" ht="15" thickBot="1" x14ac:dyDescent="0.4">
      <c r="A1518" s="3" t="s">
        <v>2916</v>
      </c>
      <c r="B1518" s="3" t="s">
        <v>19</v>
      </c>
      <c r="C1518" s="3" t="s">
        <v>17</v>
      </c>
      <c r="D1518" s="3" t="s">
        <v>18</v>
      </c>
      <c r="E1518" s="3">
        <v>615686</v>
      </c>
      <c r="F1518" s="3">
        <v>0</v>
      </c>
      <c r="G1518" s="3" t="s">
        <v>132</v>
      </c>
      <c r="H1518" s="3" t="s">
        <v>20</v>
      </c>
      <c r="I1518" s="4" t="s">
        <v>110</v>
      </c>
      <c r="J1518" s="4" t="s">
        <v>21</v>
      </c>
      <c r="K1518" s="4"/>
      <c r="L1518" s="4" t="s">
        <v>133</v>
      </c>
      <c r="M1518" s="4"/>
      <c r="N1518" s="4" t="s">
        <v>22</v>
      </c>
      <c r="O1518" s="4" t="s">
        <v>134</v>
      </c>
      <c r="P1518" s="4" t="s">
        <v>27</v>
      </c>
      <c r="Q1518" s="4" t="s">
        <v>28</v>
      </c>
      <c r="R1518" s="21">
        <v>279</v>
      </c>
      <c r="S1518" s="22">
        <v>14</v>
      </c>
      <c r="T1518" s="32">
        <v>1</v>
      </c>
      <c r="V1518" t="s">
        <v>2912</v>
      </c>
      <c r="W1518" t="str">
        <f t="shared" si="46"/>
        <v>AMBA</v>
      </c>
      <c r="X1518" s="31" t="str">
        <f t="shared" si="47"/>
        <v>EPA_AMBA</v>
      </c>
      <c r="Y1518" s="35">
        <v>0.94799999999999995</v>
      </c>
      <c r="Z1518" s="8">
        <f>IFERROR(IFERROR(VLOOKUP(G1518,'IVSET-Escuelas'!A:F,4,FALSE),VLOOKUP(M1518,'IVSET-Fines'!F:L,7,FALSE)),"-")</f>
        <v>0.43031871318817139</v>
      </c>
    </row>
    <row r="1519" spans="1:26" ht="15" thickBot="1" x14ac:dyDescent="0.4">
      <c r="A1519" s="5" t="s">
        <v>2916</v>
      </c>
      <c r="B1519" s="5" t="s">
        <v>356</v>
      </c>
      <c r="C1519" s="5" t="s">
        <v>1359</v>
      </c>
      <c r="D1519" s="5" t="s">
        <v>1360</v>
      </c>
      <c r="E1519" s="5">
        <v>603978</v>
      </c>
      <c r="F1519" s="5">
        <v>0</v>
      </c>
      <c r="G1519" s="5" t="s">
        <v>1378</v>
      </c>
      <c r="H1519" s="5" t="s">
        <v>20</v>
      </c>
      <c r="I1519" s="6" t="s">
        <v>110</v>
      </c>
      <c r="J1519" s="6" t="s">
        <v>21</v>
      </c>
      <c r="K1519" s="6"/>
      <c r="L1519" s="6" t="s">
        <v>1405</v>
      </c>
      <c r="M1519" s="6"/>
      <c r="N1519" s="6" t="s">
        <v>22</v>
      </c>
      <c r="O1519" s="6" t="s">
        <v>23</v>
      </c>
      <c r="P1519" s="6" t="s">
        <v>27</v>
      </c>
      <c r="Q1519" s="6" t="s">
        <v>28</v>
      </c>
      <c r="R1519" s="19">
        <v>152</v>
      </c>
      <c r="S1519" s="20">
        <v>9</v>
      </c>
      <c r="T1519" s="32">
        <v>1</v>
      </c>
      <c r="V1519" t="s">
        <v>2912</v>
      </c>
      <c r="W1519" t="str">
        <f t="shared" si="46"/>
        <v>AMBA</v>
      </c>
      <c r="X1519" s="31" t="str">
        <f t="shared" si="47"/>
        <v>EPA_AMBA</v>
      </c>
      <c r="Y1519" s="35">
        <v>0.96</v>
      </c>
      <c r="Z1519" s="8">
        <f>IFERROR(IFERROR(VLOOKUP(G1519,'IVSET-Escuelas'!A:F,4,FALSE),VLOOKUP(M1519,'IVSET-Fines'!F:L,7,FALSE)),"-")</f>
        <v>0.49174350500106812</v>
      </c>
    </row>
    <row r="1520" spans="1:26" ht="15" thickBot="1" x14ac:dyDescent="0.4">
      <c r="A1520" s="3" t="s">
        <v>2916</v>
      </c>
      <c r="B1520" s="3" t="s">
        <v>1257</v>
      </c>
      <c r="C1520" s="3" t="s">
        <v>1255</v>
      </c>
      <c r="D1520" s="3" t="s">
        <v>1256</v>
      </c>
      <c r="E1520" s="3">
        <v>602537</v>
      </c>
      <c r="F1520" s="3">
        <v>0</v>
      </c>
      <c r="G1520" s="3" t="s">
        <v>1259</v>
      </c>
      <c r="H1520" s="3" t="s">
        <v>20</v>
      </c>
      <c r="I1520" s="4" t="s">
        <v>110</v>
      </c>
      <c r="J1520" s="4" t="s">
        <v>21</v>
      </c>
      <c r="K1520" s="4"/>
      <c r="L1520" s="4" t="s">
        <v>1288</v>
      </c>
      <c r="M1520" s="4"/>
      <c r="N1520" s="4" t="s">
        <v>22</v>
      </c>
      <c r="O1520" s="4" t="s">
        <v>23</v>
      </c>
      <c r="P1520" s="4" t="s">
        <v>27</v>
      </c>
      <c r="Q1520" s="4" t="s">
        <v>28</v>
      </c>
      <c r="R1520" s="21">
        <v>127</v>
      </c>
      <c r="S1520" s="22">
        <v>8</v>
      </c>
      <c r="T1520" s="32">
        <v>1</v>
      </c>
      <c r="V1520" t="s">
        <v>2912</v>
      </c>
      <c r="W1520" t="str">
        <f t="shared" si="46"/>
        <v>AMBA</v>
      </c>
      <c r="X1520" s="31" t="str">
        <f t="shared" si="47"/>
        <v>EPA_AMBA</v>
      </c>
      <c r="Y1520" s="35">
        <v>0.96499999999999997</v>
      </c>
      <c r="Z1520" s="8">
        <f>IFERROR(IFERROR(VLOOKUP(G1520,'IVSET-Escuelas'!A:F,4,FALSE),VLOOKUP(M1520,'IVSET-Fines'!F:L,7,FALSE)),"-")</f>
        <v>0.58921706676483154</v>
      </c>
    </row>
    <row r="1521" spans="1:26" ht="15" thickBot="1" x14ac:dyDescent="0.4">
      <c r="A1521" s="3" t="s">
        <v>2916</v>
      </c>
      <c r="B1521" s="3" t="s">
        <v>356</v>
      </c>
      <c r="C1521" s="3" t="s">
        <v>1359</v>
      </c>
      <c r="D1521" s="3" t="s">
        <v>1360</v>
      </c>
      <c r="E1521" s="3">
        <v>602445</v>
      </c>
      <c r="F1521" s="3">
        <v>0</v>
      </c>
      <c r="G1521" s="3" t="s">
        <v>1409</v>
      </c>
      <c r="H1521" s="3" t="s">
        <v>20</v>
      </c>
      <c r="I1521" s="4" t="s">
        <v>110</v>
      </c>
      <c r="J1521" s="4" t="s">
        <v>21</v>
      </c>
      <c r="K1521" s="4"/>
      <c r="L1521" s="4" t="s">
        <v>1410</v>
      </c>
      <c r="M1521" s="4"/>
      <c r="N1521" s="4" t="s">
        <v>22</v>
      </c>
      <c r="O1521" s="4" t="s">
        <v>23</v>
      </c>
      <c r="P1521" s="4" t="s">
        <v>27</v>
      </c>
      <c r="Q1521" s="4" t="s">
        <v>28</v>
      </c>
      <c r="R1521" s="21">
        <v>358</v>
      </c>
      <c r="S1521" s="22">
        <v>23</v>
      </c>
      <c r="T1521" s="32">
        <v>1</v>
      </c>
      <c r="V1521" t="s">
        <v>2912</v>
      </c>
      <c r="W1521" t="str">
        <f t="shared" si="46"/>
        <v>AMBA</v>
      </c>
      <c r="X1521" s="31" t="str">
        <f t="shared" si="47"/>
        <v>EPA_AMBA</v>
      </c>
      <c r="Y1521" s="35">
        <v>0.97</v>
      </c>
      <c r="Z1521" s="8">
        <f>IFERROR(IFERROR(VLOOKUP(G1521,'IVSET-Escuelas'!A:F,4,FALSE),VLOOKUP(M1521,'IVSET-Fines'!F:L,7,FALSE)),"-")</f>
        <v>0.74583208560943604</v>
      </c>
    </row>
    <row r="1522" spans="1:26" ht="15" thickBot="1" x14ac:dyDescent="0.4">
      <c r="A1522" s="3" t="s">
        <v>2916</v>
      </c>
      <c r="B1522" s="3" t="s">
        <v>817</v>
      </c>
      <c r="C1522" s="3" t="s">
        <v>2080</v>
      </c>
      <c r="D1522" s="3" t="s">
        <v>2081</v>
      </c>
      <c r="E1522" s="3">
        <v>612047</v>
      </c>
      <c r="F1522" s="3">
        <v>0</v>
      </c>
      <c r="G1522" s="3" t="s">
        <v>2117</v>
      </c>
      <c r="H1522" s="3" t="s">
        <v>20</v>
      </c>
      <c r="I1522" s="4" t="s">
        <v>110</v>
      </c>
      <c r="J1522" s="4" t="s">
        <v>21</v>
      </c>
      <c r="K1522" s="4"/>
      <c r="L1522" s="4" t="s">
        <v>2135</v>
      </c>
      <c r="M1522" s="4"/>
      <c r="N1522" s="4" t="s">
        <v>22</v>
      </c>
      <c r="O1522" s="4" t="s">
        <v>23</v>
      </c>
      <c r="P1522" s="4" t="s">
        <v>27</v>
      </c>
      <c r="Q1522" s="4" t="s">
        <v>28</v>
      </c>
      <c r="R1522" s="21">
        <v>176</v>
      </c>
      <c r="S1522" s="22">
        <v>11</v>
      </c>
      <c r="T1522" s="32">
        <v>1</v>
      </c>
      <c r="V1522" t="s">
        <v>2912</v>
      </c>
      <c r="W1522" t="str">
        <f t="shared" si="46"/>
        <v>AMBA</v>
      </c>
      <c r="X1522" s="31" t="str">
        <f t="shared" si="47"/>
        <v>EPA_AMBA</v>
      </c>
      <c r="Y1522" s="35">
        <v>0.98699999999999999</v>
      </c>
      <c r="Z1522" s="8">
        <f>IFERROR(IFERROR(VLOOKUP(G1522,'IVSET-Escuelas'!A:F,4,FALSE),VLOOKUP(M1522,'IVSET-Fines'!F:L,7,FALSE)),"-")</f>
        <v>0.69680511951446533</v>
      </c>
    </row>
    <row r="1523" spans="1:26" ht="15" thickBot="1" x14ac:dyDescent="0.4">
      <c r="A1523" s="3" t="s">
        <v>2916</v>
      </c>
      <c r="B1523" s="3" t="s">
        <v>1780</v>
      </c>
      <c r="C1523" s="3" t="s">
        <v>1248</v>
      </c>
      <c r="D1523" s="3" t="s">
        <v>2348</v>
      </c>
      <c r="E1523" s="3">
        <v>600464</v>
      </c>
      <c r="F1523" s="3">
        <v>0</v>
      </c>
      <c r="G1523" s="3" t="s">
        <v>2352</v>
      </c>
      <c r="H1523" s="3" t="s">
        <v>20</v>
      </c>
      <c r="I1523" s="4" t="s">
        <v>110</v>
      </c>
      <c r="J1523" s="4" t="s">
        <v>21</v>
      </c>
      <c r="K1523" s="4"/>
      <c r="L1523" s="4" t="s">
        <v>2366</v>
      </c>
      <c r="M1523" s="4"/>
      <c r="N1523" s="4" t="s">
        <v>22</v>
      </c>
      <c r="O1523" s="4" t="s">
        <v>23</v>
      </c>
      <c r="P1523" s="4" t="s">
        <v>27</v>
      </c>
      <c r="Q1523" s="4" t="s">
        <v>28</v>
      </c>
      <c r="R1523" s="21">
        <v>125</v>
      </c>
      <c r="S1523" s="22">
        <v>6</v>
      </c>
      <c r="T1523" s="32">
        <v>1</v>
      </c>
      <c r="V1523" t="s">
        <v>2912</v>
      </c>
      <c r="W1523" t="str">
        <f t="shared" si="46"/>
        <v>AMBA</v>
      </c>
      <c r="X1523" s="31" t="str">
        <f t="shared" si="47"/>
        <v>EPA_AMBA</v>
      </c>
      <c r="Y1523" s="35">
        <v>0.99099999999999999</v>
      </c>
      <c r="Z1523" s="8">
        <f>IFERROR(IFERROR(VLOOKUP(G1523,'IVSET-Escuelas'!A:F,4,FALSE),VLOOKUP(M1523,'IVSET-Fines'!F:L,7,FALSE)),"-")</f>
        <v>0.29684591293334961</v>
      </c>
    </row>
    <row r="1524" spans="1:26" ht="15" thickBot="1" x14ac:dyDescent="0.4">
      <c r="A1524" s="3" t="s">
        <v>2916</v>
      </c>
      <c r="B1524" s="3" t="s">
        <v>356</v>
      </c>
      <c r="C1524" s="3" t="s">
        <v>353</v>
      </c>
      <c r="D1524" s="3" t="s">
        <v>355</v>
      </c>
      <c r="E1524" s="3">
        <v>607346</v>
      </c>
      <c r="F1524" s="3">
        <v>0</v>
      </c>
      <c r="G1524" s="3" t="s">
        <v>363</v>
      </c>
      <c r="H1524" s="3" t="s">
        <v>20</v>
      </c>
      <c r="I1524" s="4" t="s">
        <v>110</v>
      </c>
      <c r="J1524" s="4" t="s">
        <v>21</v>
      </c>
      <c r="K1524" s="4"/>
      <c r="L1524" s="4" t="s">
        <v>397</v>
      </c>
      <c r="M1524" s="4"/>
      <c r="N1524" s="4" t="s">
        <v>22</v>
      </c>
      <c r="O1524" s="4" t="s">
        <v>23</v>
      </c>
      <c r="P1524" s="4" t="s">
        <v>27</v>
      </c>
      <c r="Q1524" s="4" t="s">
        <v>28</v>
      </c>
      <c r="R1524" s="21">
        <v>123</v>
      </c>
      <c r="S1524" s="22">
        <v>12</v>
      </c>
      <c r="T1524" s="32">
        <v>1</v>
      </c>
      <c r="V1524" t="s">
        <v>2912</v>
      </c>
      <c r="W1524" t="str">
        <f t="shared" si="46"/>
        <v>AMBA</v>
      </c>
      <c r="X1524" s="31" t="str">
        <f t="shared" si="47"/>
        <v>EPA_AMBA</v>
      </c>
      <c r="Y1524" s="35">
        <v>0.995</v>
      </c>
      <c r="Z1524" s="8">
        <f>IFERROR(IFERROR(VLOOKUP(G1524,'IVSET-Escuelas'!A:F,4,FALSE),VLOOKUP(M1524,'IVSET-Fines'!F:L,7,FALSE)),"-")</f>
        <v>0.2022132724523544</v>
      </c>
    </row>
    <row r="1525" spans="1:26" ht="15" thickBot="1" x14ac:dyDescent="0.4">
      <c r="A1525" s="3" t="s">
        <v>2916</v>
      </c>
      <c r="B1525" s="3" t="s">
        <v>352</v>
      </c>
      <c r="C1525" s="3" t="s">
        <v>1924</v>
      </c>
      <c r="D1525" s="3" t="s">
        <v>1925</v>
      </c>
      <c r="E1525" s="3">
        <v>611210</v>
      </c>
      <c r="F1525" s="3">
        <v>0</v>
      </c>
      <c r="G1525" s="3" t="s">
        <v>1932</v>
      </c>
      <c r="H1525" s="3" t="s">
        <v>20</v>
      </c>
      <c r="I1525" s="4" t="s">
        <v>110</v>
      </c>
      <c r="J1525" s="4" t="s">
        <v>21</v>
      </c>
      <c r="K1525" s="4"/>
      <c r="L1525" s="4" t="s">
        <v>1939</v>
      </c>
      <c r="M1525" s="4"/>
      <c r="N1525" s="4" t="s">
        <v>22</v>
      </c>
      <c r="O1525" s="4" t="s">
        <v>23</v>
      </c>
      <c r="P1525" s="4" t="s">
        <v>27</v>
      </c>
      <c r="Q1525" s="4" t="s">
        <v>28</v>
      </c>
      <c r="R1525" s="21">
        <v>46</v>
      </c>
      <c r="S1525" s="22">
        <v>4</v>
      </c>
      <c r="T1525" s="32">
        <v>1</v>
      </c>
      <c r="V1525" t="s">
        <v>2912</v>
      </c>
      <c r="W1525" t="str">
        <f t="shared" si="46"/>
        <v>INTERIOR</v>
      </c>
      <c r="X1525" s="31" t="str">
        <f t="shared" si="47"/>
        <v>EPA_INTERIOR</v>
      </c>
      <c r="Y1525" s="35">
        <v>1E-3</v>
      </c>
      <c r="Z1525" s="8">
        <f>IFERROR(IFERROR(VLOOKUP(G1525,'IVSET-Escuelas'!A:F,4,FALSE),VLOOKUP(M1525,'IVSET-Fines'!F:L,7,FALSE)),"-")</f>
        <v>0.56447190046310425</v>
      </c>
    </row>
    <row r="1526" spans="1:26" ht="15" thickBot="1" x14ac:dyDescent="0.4">
      <c r="A1526" s="5" t="s">
        <v>2916</v>
      </c>
      <c r="B1526" s="5" t="s">
        <v>225</v>
      </c>
      <c r="C1526" s="5" t="s">
        <v>942</v>
      </c>
      <c r="D1526" s="5" t="s">
        <v>943</v>
      </c>
      <c r="E1526" s="5">
        <v>605101</v>
      </c>
      <c r="F1526" s="5">
        <v>0</v>
      </c>
      <c r="G1526" s="5" t="s">
        <v>995</v>
      </c>
      <c r="H1526" s="5" t="s">
        <v>20</v>
      </c>
      <c r="I1526" s="6" t="s">
        <v>110</v>
      </c>
      <c r="J1526" s="6" t="s">
        <v>21</v>
      </c>
      <c r="K1526" s="6"/>
      <c r="L1526" s="6" t="s">
        <v>1014</v>
      </c>
      <c r="M1526" s="6"/>
      <c r="N1526" s="6" t="s">
        <v>22</v>
      </c>
      <c r="O1526" s="6" t="s">
        <v>23</v>
      </c>
      <c r="P1526" s="6" t="s">
        <v>27</v>
      </c>
      <c r="Q1526" s="6" t="s">
        <v>28</v>
      </c>
      <c r="R1526" s="19">
        <v>160</v>
      </c>
      <c r="S1526" s="20">
        <v>10</v>
      </c>
      <c r="T1526" s="32">
        <v>1</v>
      </c>
      <c r="V1526" t="s">
        <v>2912</v>
      </c>
      <c r="W1526" t="str">
        <f t="shared" si="46"/>
        <v>INTERIOR</v>
      </c>
      <c r="X1526" s="31" t="str">
        <f t="shared" si="47"/>
        <v>EPA_INTERIOR</v>
      </c>
      <c r="Y1526" s="35">
        <v>1.2999999999999999E-2</v>
      </c>
      <c r="Z1526" s="8">
        <f>IFERROR(IFERROR(VLOOKUP(G1526,'IVSET-Escuelas'!A:F,4,FALSE),VLOOKUP(M1526,'IVSET-Fines'!F:L,7,FALSE)),"-")</f>
        <v>0.35761928558349609</v>
      </c>
    </row>
    <row r="1527" spans="1:26" ht="15" thickBot="1" x14ac:dyDescent="0.4">
      <c r="A1527" s="3" t="s">
        <v>2916</v>
      </c>
      <c r="B1527" s="3" t="s">
        <v>225</v>
      </c>
      <c r="C1527" s="3" t="s">
        <v>1521</v>
      </c>
      <c r="D1527" s="3" t="s">
        <v>1522</v>
      </c>
      <c r="E1527" s="3">
        <v>611760</v>
      </c>
      <c r="F1527" s="3">
        <v>0</v>
      </c>
      <c r="G1527" s="3" t="s">
        <v>1524</v>
      </c>
      <c r="H1527" s="3" t="s">
        <v>20</v>
      </c>
      <c r="I1527" s="4" t="s">
        <v>110</v>
      </c>
      <c r="J1527" s="4" t="s">
        <v>21</v>
      </c>
      <c r="K1527" s="4"/>
      <c r="L1527" s="4" t="s">
        <v>1527</v>
      </c>
      <c r="M1527" s="4"/>
      <c r="N1527" s="4" t="s">
        <v>22</v>
      </c>
      <c r="O1527" s="4" t="s">
        <v>23</v>
      </c>
      <c r="P1527" s="4" t="s">
        <v>27</v>
      </c>
      <c r="Q1527" s="4" t="s">
        <v>28</v>
      </c>
      <c r="R1527" s="21">
        <v>72</v>
      </c>
      <c r="S1527" s="22">
        <v>5</v>
      </c>
      <c r="T1527" s="32">
        <v>1</v>
      </c>
      <c r="V1527" t="s">
        <v>2912</v>
      </c>
      <c r="W1527" t="str">
        <f t="shared" si="46"/>
        <v>INTERIOR</v>
      </c>
      <c r="X1527" s="31" t="str">
        <f t="shared" si="47"/>
        <v>EPA_INTERIOR</v>
      </c>
      <c r="Y1527" s="35">
        <v>1.7999999999999999E-2</v>
      </c>
      <c r="Z1527" s="8">
        <f>IFERROR(IFERROR(VLOOKUP(G1527,'IVSET-Escuelas'!A:F,4,FALSE),VLOOKUP(M1527,'IVSET-Fines'!F:L,7,FALSE)),"-")</f>
        <v>0.25630593299865723</v>
      </c>
    </row>
    <row r="1528" spans="1:26" ht="15" thickBot="1" x14ac:dyDescent="0.4">
      <c r="A1528" s="3" t="s">
        <v>2916</v>
      </c>
      <c r="B1528" s="3" t="s">
        <v>135</v>
      </c>
      <c r="C1528" s="3" t="s">
        <v>1217</v>
      </c>
      <c r="D1528" s="3" t="s">
        <v>1218</v>
      </c>
      <c r="E1528" s="3">
        <v>604293</v>
      </c>
      <c r="F1528" s="3">
        <v>0</v>
      </c>
      <c r="G1528" s="3" t="s">
        <v>1220</v>
      </c>
      <c r="H1528" s="3" t="s">
        <v>20</v>
      </c>
      <c r="I1528" s="4" t="s">
        <v>110</v>
      </c>
      <c r="J1528" s="4" t="s">
        <v>21</v>
      </c>
      <c r="K1528" s="4"/>
      <c r="L1528" s="4" t="s">
        <v>1231</v>
      </c>
      <c r="M1528" s="4"/>
      <c r="N1528" s="4" t="s">
        <v>22</v>
      </c>
      <c r="O1528" s="4" t="s">
        <v>23</v>
      </c>
      <c r="P1528" s="4" t="s">
        <v>27</v>
      </c>
      <c r="Q1528" s="4" t="s">
        <v>28</v>
      </c>
      <c r="R1528" s="21">
        <v>111</v>
      </c>
      <c r="S1528" s="22">
        <v>9</v>
      </c>
      <c r="T1528" s="32">
        <v>1</v>
      </c>
      <c r="V1528" t="s">
        <v>2912</v>
      </c>
      <c r="W1528" t="str">
        <f t="shared" si="46"/>
        <v>INTERIOR</v>
      </c>
      <c r="X1528" s="31" t="str">
        <f t="shared" si="47"/>
        <v>EPA_INTERIOR</v>
      </c>
      <c r="Y1528" s="35">
        <v>2.8000000000000001E-2</v>
      </c>
      <c r="Z1528" s="8">
        <f>IFERROR(IFERROR(VLOOKUP(G1528,'IVSET-Escuelas'!A:F,4,FALSE),VLOOKUP(M1528,'IVSET-Fines'!F:L,7,FALSE)),"-")</f>
        <v>0.3216685950756073</v>
      </c>
    </row>
    <row r="1529" spans="1:26" ht="15" thickBot="1" x14ac:dyDescent="0.4">
      <c r="A1529" s="3" t="s">
        <v>2916</v>
      </c>
      <c r="B1529" s="3" t="s">
        <v>203</v>
      </c>
      <c r="C1529" s="3" t="s">
        <v>450</v>
      </c>
      <c r="D1529" s="3" t="s">
        <v>452</v>
      </c>
      <c r="E1529" s="3">
        <v>611895</v>
      </c>
      <c r="F1529" s="3">
        <v>0</v>
      </c>
      <c r="G1529" s="3" t="s">
        <v>457</v>
      </c>
      <c r="H1529" s="3" t="s">
        <v>20</v>
      </c>
      <c r="I1529" s="4" t="s">
        <v>110</v>
      </c>
      <c r="J1529" s="4" t="s">
        <v>21</v>
      </c>
      <c r="K1529" s="4"/>
      <c r="L1529" s="4" t="s">
        <v>492</v>
      </c>
      <c r="M1529" s="4"/>
      <c r="N1529" s="4" t="s">
        <v>22</v>
      </c>
      <c r="O1529" s="4" t="s">
        <v>23</v>
      </c>
      <c r="P1529" s="4" t="s">
        <v>27</v>
      </c>
      <c r="Q1529" s="4" t="s">
        <v>28</v>
      </c>
      <c r="R1529" s="21">
        <v>75</v>
      </c>
      <c r="S1529" s="22">
        <v>8</v>
      </c>
      <c r="T1529" s="32">
        <v>1</v>
      </c>
      <c r="V1529" t="s">
        <v>2912</v>
      </c>
      <c r="W1529" t="str">
        <f t="shared" si="46"/>
        <v>INTERIOR</v>
      </c>
      <c r="X1529" s="31" t="str">
        <f t="shared" si="47"/>
        <v>EPA_INTERIOR</v>
      </c>
      <c r="Y1529" s="35">
        <v>3.1E-2</v>
      </c>
      <c r="Z1529" s="8">
        <f>IFERROR(IFERROR(VLOOKUP(G1529,'IVSET-Escuelas'!A:F,4,FALSE),VLOOKUP(M1529,'IVSET-Fines'!F:L,7,FALSE)),"-")</f>
        <v>0.31645169854164118</v>
      </c>
    </row>
    <row r="1530" spans="1:26" ht="15" thickBot="1" x14ac:dyDescent="0.4">
      <c r="A1530" s="3" t="s">
        <v>2916</v>
      </c>
      <c r="B1530" s="3" t="s">
        <v>598</v>
      </c>
      <c r="C1530" s="3" t="s">
        <v>748</v>
      </c>
      <c r="D1530" s="3" t="s">
        <v>2452</v>
      </c>
      <c r="E1530" s="3">
        <v>612051</v>
      </c>
      <c r="F1530" s="3">
        <v>0</v>
      </c>
      <c r="G1530" s="3" t="s">
        <v>2454</v>
      </c>
      <c r="H1530" s="3" t="s">
        <v>20</v>
      </c>
      <c r="I1530" s="4" t="s">
        <v>110</v>
      </c>
      <c r="J1530" s="4" t="s">
        <v>21</v>
      </c>
      <c r="K1530" s="4"/>
      <c r="L1530" s="4" t="s">
        <v>111</v>
      </c>
      <c r="M1530" s="4"/>
      <c r="N1530" s="4" t="s">
        <v>22</v>
      </c>
      <c r="O1530" s="4" t="s">
        <v>23</v>
      </c>
      <c r="P1530" s="4" t="s">
        <v>27</v>
      </c>
      <c r="Q1530" s="4" t="s">
        <v>28</v>
      </c>
      <c r="R1530" s="21">
        <v>93</v>
      </c>
      <c r="S1530" s="22">
        <v>6</v>
      </c>
      <c r="T1530" s="32">
        <v>1</v>
      </c>
      <c r="V1530" t="s">
        <v>2912</v>
      </c>
      <c r="W1530" t="str">
        <f t="shared" si="46"/>
        <v>INTERIOR</v>
      </c>
      <c r="X1530" s="31" t="str">
        <f t="shared" si="47"/>
        <v>EPA_INTERIOR</v>
      </c>
      <c r="Y1530" s="35">
        <v>3.3000000000000002E-2</v>
      </c>
      <c r="Z1530" s="8">
        <f>IFERROR(IFERROR(VLOOKUP(G1530,'IVSET-Escuelas'!A:F,4,FALSE),VLOOKUP(M1530,'IVSET-Fines'!F:L,7,FALSE)),"-")</f>
        <v>0.1848068684339523</v>
      </c>
    </row>
    <row r="1531" spans="1:26" ht="15" thickBot="1" x14ac:dyDescent="0.4">
      <c r="A1531" s="3" t="s">
        <v>2916</v>
      </c>
      <c r="B1531" s="3" t="s">
        <v>140</v>
      </c>
      <c r="C1531" s="3" t="s">
        <v>2277</v>
      </c>
      <c r="D1531" s="3" t="s">
        <v>2278</v>
      </c>
      <c r="E1531" s="3">
        <v>606938</v>
      </c>
      <c r="F1531" s="3">
        <v>0</v>
      </c>
      <c r="G1531" s="3" t="s">
        <v>2304</v>
      </c>
      <c r="H1531" s="3" t="s">
        <v>20</v>
      </c>
      <c r="I1531" s="4" t="s">
        <v>110</v>
      </c>
      <c r="J1531" s="4" t="s">
        <v>21</v>
      </c>
      <c r="K1531" s="4"/>
      <c r="L1531" s="4" t="s">
        <v>2305</v>
      </c>
      <c r="M1531" s="4"/>
      <c r="N1531" s="4" t="s">
        <v>22</v>
      </c>
      <c r="O1531" s="4" t="s">
        <v>23</v>
      </c>
      <c r="P1531" s="4" t="s">
        <v>27</v>
      </c>
      <c r="Q1531" s="4" t="s">
        <v>28</v>
      </c>
      <c r="R1531" s="21">
        <v>147</v>
      </c>
      <c r="S1531" s="22">
        <v>7</v>
      </c>
      <c r="T1531" s="32">
        <v>1</v>
      </c>
      <c r="V1531" t="s">
        <v>2912</v>
      </c>
      <c r="W1531" t="str">
        <f t="shared" si="46"/>
        <v>INTERIOR</v>
      </c>
      <c r="X1531" s="31" t="str">
        <f t="shared" si="47"/>
        <v>EPA_INTERIOR</v>
      </c>
      <c r="Y1531" s="35">
        <v>3.3000000000000002E-2</v>
      </c>
      <c r="Z1531" s="8">
        <f>IFERROR(IFERROR(VLOOKUP(G1531,'IVSET-Escuelas'!A:F,4,FALSE),VLOOKUP(M1531,'IVSET-Fines'!F:L,7,FALSE)),"-")</f>
        <v>0.37959590554237371</v>
      </c>
    </row>
    <row r="1532" spans="1:26" ht="15" thickBot="1" x14ac:dyDescent="0.4">
      <c r="A1532" s="3" t="s">
        <v>2916</v>
      </c>
      <c r="B1532" s="3" t="s">
        <v>221</v>
      </c>
      <c r="C1532" s="3" t="s">
        <v>558</v>
      </c>
      <c r="D1532" s="3" t="s">
        <v>1960</v>
      </c>
      <c r="E1532" s="3">
        <v>603629</v>
      </c>
      <c r="F1532" s="3">
        <v>0</v>
      </c>
      <c r="G1532" s="3" t="s">
        <v>1977</v>
      </c>
      <c r="H1532" s="3" t="s">
        <v>20</v>
      </c>
      <c r="I1532" s="4" t="s">
        <v>110</v>
      </c>
      <c r="J1532" s="4" t="s">
        <v>21</v>
      </c>
      <c r="K1532" s="4"/>
      <c r="L1532" s="4" t="s">
        <v>1978</v>
      </c>
      <c r="M1532" s="4"/>
      <c r="N1532" s="4" t="s">
        <v>22</v>
      </c>
      <c r="O1532" s="4" t="s">
        <v>23</v>
      </c>
      <c r="P1532" s="4" t="s">
        <v>27</v>
      </c>
      <c r="Q1532" s="4" t="s">
        <v>28</v>
      </c>
      <c r="R1532" s="21">
        <v>339</v>
      </c>
      <c r="S1532" s="22">
        <v>8</v>
      </c>
      <c r="T1532" s="32">
        <v>1</v>
      </c>
      <c r="V1532" t="s">
        <v>2912</v>
      </c>
      <c r="W1532" t="str">
        <f t="shared" si="46"/>
        <v>INTERIOR</v>
      </c>
      <c r="X1532" s="31" t="str">
        <f t="shared" si="47"/>
        <v>EPA_INTERIOR</v>
      </c>
      <c r="Y1532" s="35">
        <v>3.7999999999999999E-2</v>
      </c>
      <c r="Z1532" s="8">
        <f>IFERROR(IFERROR(VLOOKUP(G1532,'IVSET-Escuelas'!A:F,4,FALSE),VLOOKUP(M1532,'IVSET-Fines'!F:L,7,FALSE)),"-")</f>
        <v>0.34677273035049438</v>
      </c>
    </row>
    <row r="1533" spans="1:26" ht="15" thickBot="1" x14ac:dyDescent="0.4">
      <c r="A1533" s="5" t="s">
        <v>2916</v>
      </c>
      <c r="B1533" s="5" t="s">
        <v>352</v>
      </c>
      <c r="C1533" s="5" t="s">
        <v>1338</v>
      </c>
      <c r="D1533" s="5" t="s">
        <v>1339</v>
      </c>
      <c r="E1533" s="5">
        <v>601739</v>
      </c>
      <c r="F1533" s="5">
        <v>0</v>
      </c>
      <c r="G1533" s="5" t="s">
        <v>1345</v>
      </c>
      <c r="H1533" s="5" t="s">
        <v>20</v>
      </c>
      <c r="I1533" s="6" t="s">
        <v>110</v>
      </c>
      <c r="J1533" s="6" t="s">
        <v>21</v>
      </c>
      <c r="K1533" s="6"/>
      <c r="L1533" s="6" t="s">
        <v>1346</v>
      </c>
      <c r="M1533" s="6"/>
      <c r="N1533" s="6" t="s">
        <v>22</v>
      </c>
      <c r="O1533" s="6" t="s">
        <v>23</v>
      </c>
      <c r="P1533" s="6" t="s">
        <v>27</v>
      </c>
      <c r="Q1533" s="6" t="s">
        <v>28</v>
      </c>
      <c r="R1533" s="19">
        <v>41</v>
      </c>
      <c r="S1533" s="20">
        <v>3</v>
      </c>
      <c r="T1533" s="32">
        <v>1</v>
      </c>
      <c r="V1533" t="s">
        <v>2912</v>
      </c>
      <c r="W1533" t="str">
        <f t="shared" si="46"/>
        <v>INTERIOR</v>
      </c>
      <c r="X1533" s="31" t="str">
        <f t="shared" si="47"/>
        <v>EPA_INTERIOR</v>
      </c>
      <c r="Y1533" s="35">
        <v>4.8000000000000001E-2</v>
      </c>
      <c r="Z1533" s="8">
        <f>IFERROR(IFERROR(VLOOKUP(G1533,'IVSET-Escuelas'!A:F,4,FALSE),VLOOKUP(M1533,'IVSET-Fines'!F:L,7,FALSE)),"-")</f>
        <v>0.45741012692451483</v>
      </c>
    </row>
    <row r="1534" spans="1:26" ht="15" thickBot="1" x14ac:dyDescent="0.4">
      <c r="A1534" s="3" t="s">
        <v>2916</v>
      </c>
      <c r="B1534" s="3" t="s">
        <v>225</v>
      </c>
      <c r="C1534" s="3" t="s">
        <v>876</v>
      </c>
      <c r="D1534" s="3" t="s">
        <v>877</v>
      </c>
      <c r="E1534" s="3">
        <v>609292</v>
      </c>
      <c r="F1534" s="3">
        <v>0</v>
      </c>
      <c r="G1534" s="3" t="s">
        <v>880</v>
      </c>
      <c r="H1534" s="3" t="s">
        <v>20</v>
      </c>
      <c r="I1534" s="4" t="s">
        <v>110</v>
      </c>
      <c r="J1534" s="4" t="s">
        <v>21</v>
      </c>
      <c r="K1534" s="4"/>
      <c r="L1534" s="4" t="s">
        <v>111</v>
      </c>
      <c r="M1534" s="4"/>
      <c r="N1534" s="4" t="s">
        <v>22</v>
      </c>
      <c r="O1534" s="4" t="s">
        <v>23</v>
      </c>
      <c r="P1534" s="4" t="s">
        <v>27</v>
      </c>
      <c r="Q1534" s="4" t="s">
        <v>28</v>
      </c>
      <c r="R1534" s="21">
        <v>142</v>
      </c>
      <c r="S1534" s="22">
        <v>8</v>
      </c>
      <c r="T1534" s="32">
        <v>1</v>
      </c>
      <c r="V1534" t="s">
        <v>2912</v>
      </c>
      <c r="W1534" t="str">
        <f t="shared" si="46"/>
        <v>INTERIOR</v>
      </c>
      <c r="X1534" s="31" t="str">
        <f t="shared" si="47"/>
        <v>EPA_INTERIOR</v>
      </c>
      <c r="Y1534" s="35">
        <v>6.8000000000000005E-2</v>
      </c>
      <c r="Z1534" s="8">
        <f>IFERROR(IFERROR(VLOOKUP(G1534,'IVSET-Escuelas'!A:F,4,FALSE),VLOOKUP(M1534,'IVSET-Fines'!F:L,7,FALSE)),"-")</f>
        <v>0.2369164973497391</v>
      </c>
    </row>
    <row r="1535" spans="1:26" ht="15" thickBot="1" x14ac:dyDescent="0.4">
      <c r="A1535" s="5" t="s">
        <v>2916</v>
      </c>
      <c r="B1535" s="5" t="s">
        <v>217</v>
      </c>
      <c r="C1535" s="5" t="s">
        <v>674</v>
      </c>
      <c r="D1535" s="5" t="s">
        <v>675</v>
      </c>
      <c r="E1535" s="5">
        <v>606895</v>
      </c>
      <c r="F1535" s="5">
        <v>0</v>
      </c>
      <c r="G1535" s="5" t="s">
        <v>677</v>
      </c>
      <c r="H1535" s="5" t="s">
        <v>20</v>
      </c>
      <c r="I1535" s="6" t="s">
        <v>110</v>
      </c>
      <c r="J1535" s="6" t="s">
        <v>21</v>
      </c>
      <c r="K1535" s="6"/>
      <c r="L1535" s="6" t="s">
        <v>681</v>
      </c>
      <c r="M1535" s="6"/>
      <c r="N1535" s="6" t="s">
        <v>22</v>
      </c>
      <c r="O1535" s="6" t="s">
        <v>23</v>
      </c>
      <c r="P1535" s="6" t="s">
        <v>27</v>
      </c>
      <c r="Q1535" s="6" t="s">
        <v>28</v>
      </c>
      <c r="R1535" s="19">
        <v>16</v>
      </c>
      <c r="S1535" s="20">
        <v>2</v>
      </c>
      <c r="T1535" s="32">
        <v>1</v>
      </c>
      <c r="V1535" t="s">
        <v>2912</v>
      </c>
      <c r="W1535" t="str">
        <f t="shared" si="46"/>
        <v>INTERIOR</v>
      </c>
      <c r="X1535" s="31" t="str">
        <f t="shared" si="47"/>
        <v>EPA_INTERIOR</v>
      </c>
      <c r="Y1535" s="35">
        <v>8.5999999999999993E-2</v>
      </c>
      <c r="Z1535" s="8">
        <f>IFERROR(IFERROR(VLOOKUP(G1535,'IVSET-Escuelas'!A:F,4,FALSE),VLOOKUP(M1535,'IVSET-Fines'!F:L,7,FALSE)),"-")</f>
        <v>0.4278927743434906</v>
      </c>
    </row>
    <row r="1536" spans="1:26" ht="15" thickBot="1" x14ac:dyDescent="0.4">
      <c r="A1536" s="5" t="s">
        <v>2916</v>
      </c>
      <c r="B1536" s="5" t="s">
        <v>205</v>
      </c>
      <c r="C1536" s="5" t="s">
        <v>243</v>
      </c>
      <c r="D1536" s="5" t="s">
        <v>245</v>
      </c>
      <c r="E1536" s="5">
        <v>624585</v>
      </c>
      <c r="F1536" s="5">
        <v>0</v>
      </c>
      <c r="G1536" s="5" t="s">
        <v>248</v>
      </c>
      <c r="H1536" s="5" t="s">
        <v>20</v>
      </c>
      <c r="I1536" s="6" t="s">
        <v>110</v>
      </c>
      <c r="J1536" s="6" t="s">
        <v>21</v>
      </c>
      <c r="K1536" s="6"/>
      <c r="L1536" s="6" t="s">
        <v>249</v>
      </c>
      <c r="M1536" s="6"/>
      <c r="N1536" s="6" t="s">
        <v>22</v>
      </c>
      <c r="O1536" s="6" t="s">
        <v>23</v>
      </c>
      <c r="P1536" s="6" t="s">
        <v>27</v>
      </c>
      <c r="Q1536" s="6" t="s">
        <v>28</v>
      </c>
      <c r="R1536" s="19">
        <v>13</v>
      </c>
      <c r="S1536" s="20">
        <v>1</v>
      </c>
      <c r="T1536" s="32">
        <v>1</v>
      </c>
      <c r="V1536" t="s">
        <v>2912</v>
      </c>
      <c r="W1536" t="str">
        <f t="shared" si="46"/>
        <v>INTERIOR</v>
      </c>
      <c r="X1536" s="31" t="str">
        <f t="shared" si="47"/>
        <v>EPA_INTERIOR</v>
      </c>
      <c r="Y1536" s="35">
        <v>9.1999999999999998E-2</v>
      </c>
      <c r="Z1536" s="8">
        <f>IFERROR(IFERROR(VLOOKUP(G1536,'IVSET-Escuelas'!A:F,4,FALSE),VLOOKUP(M1536,'IVSET-Fines'!F:L,7,FALSE)),"-")</f>
        <v>0.24702116847038269</v>
      </c>
    </row>
    <row r="1537" spans="1:26" ht="15" thickBot="1" x14ac:dyDescent="0.4">
      <c r="A1537" s="5" t="s">
        <v>2916</v>
      </c>
      <c r="B1537" s="5" t="s">
        <v>221</v>
      </c>
      <c r="C1537" s="5" t="s">
        <v>558</v>
      </c>
      <c r="D1537" s="5" t="s">
        <v>1960</v>
      </c>
      <c r="E1537" s="5">
        <v>613647</v>
      </c>
      <c r="F1537" s="5">
        <v>0</v>
      </c>
      <c r="G1537" s="5" t="s">
        <v>1968</v>
      </c>
      <c r="H1537" s="5" t="s">
        <v>20</v>
      </c>
      <c r="I1537" s="6" t="s">
        <v>110</v>
      </c>
      <c r="J1537" s="6" t="s">
        <v>21</v>
      </c>
      <c r="K1537" s="6"/>
      <c r="L1537" s="6" t="s">
        <v>1979</v>
      </c>
      <c r="M1537" s="6"/>
      <c r="N1537" s="6" t="s">
        <v>22</v>
      </c>
      <c r="O1537" s="6" t="s">
        <v>23</v>
      </c>
      <c r="P1537" s="6" t="s">
        <v>27</v>
      </c>
      <c r="Q1537" s="6" t="s">
        <v>28</v>
      </c>
      <c r="R1537" s="19">
        <v>134</v>
      </c>
      <c r="S1537" s="20">
        <v>6</v>
      </c>
      <c r="T1537" s="32">
        <v>1</v>
      </c>
      <c r="V1537" t="s">
        <v>2912</v>
      </c>
      <c r="W1537" t="str">
        <f t="shared" si="46"/>
        <v>INTERIOR</v>
      </c>
      <c r="X1537" s="31" t="str">
        <f t="shared" si="47"/>
        <v>EPA_INTERIOR</v>
      </c>
      <c r="Y1537" s="35">
        <v>9.2999999999999999E-2</v>
      </c>
      <c r="Z1537" s="8">
        <f>IFERROR(IFERROR(VLOOKUP(G1537,'IVSET-Escuelas'!A:F,4,FALSE),VLOOKUP(M1537,'IVSET-Fines'!F:L,7,FALSE)),"-")</f>
        <v>0.1737842261791229</v>
      </c>
    </row>
    <row r="1538" spans="1:26" ht="15" thickBot="1" x14ac:dyDescent="0.4">
      <c r="A1538" s="3" t="s">
        <v>2916</v>
      </c>
      <c r="B1538" s="3" t="s">
        <v>225</v>
      </c>
      <c r="C1538" s="3" t="s">
        <v>942</v>
      </c>
      <c r="D1538" s="3" t="s">
        <v>943</v>
      </c>
      <c r="E1538" s="3">
        <v>603165</v>
      </c>
      <c r="F1538" s="3">
        <v>0</v>
      </c>
      <c r="G1538" s="3" t="s">
        <v>971</v>
      </c>
      <c r="H1538" s="3" t="s">
        <v>20</v>
      </c>
      <c r="I1538" s="4" t="s">
        <v>110</v>
      </c>
      <c r="J1538" s="4" t="s">
        <v>21</v>
      </c>
      <c r="K1538" s="4"/>
      <c r="L1538" s="4" t="s">
        <v>1013</v>
      </c>
      <c r="M1538" s="4"/>
      <c r="N1538" s="4" t="s">
        <v>22</v>
      </c>
      <c r="O1538" s="4" t="s">
        <v>23</v>
      </c>
      <c r="P1538" s="4" t="s">
        <v>27</v>
      </c>
      <c r="Q1538" s="4" t="s">
        <v>28</v>
      </c>
      <c r="R1538" s="21">
        <v>61</v>
      </c>
      <c r="S1538" s="22">
        <v>8</v>
      </c>
      <c r="T1538" s="32">
        <v>1</v>
      </c>
      <c r="V1538" t="s">
        <v>2912</v>
      </c>
      <c r="W1538" t="str">
        <f t="shared" ref="W1538:W1601" si="48">+IF(V1538="","",IF(V1538="FINES",CONCATENATE("R",IF(OR(B1538="16",B1538="21",B1538="22",B1538="23"),"16212223",IF(OR(B1538="15",B1538="17",B1538="24",B1538="25"),"15172425",B1538))),IF(V1538="CEBAS","UNICO",IF(VALUE(B1538)&lt;=11,"AMBA","INTERIOR"))))</f>
        <v>INTERIOR</v>
      </c>
      <c r="X1538" s="31" t="str">
        <f t="shared" ref="X1538:X1601" si="49">+IF(V1538="","-",CONCATENATE(V1538,"_",W1538))</f>
        <v>EPA_INTERIOR</v>
      </c>
      <c r="Y1538" s="35">
        <v>9.4E-2</v>
      </c>
      <c r="Z1538" s="8">
        <f>IFERROR(IFERROR(VLOOKUP(G1538,'IVSET-Escuelas'!A:F,4,FALSE),VLOOKUP(M1538,'IVSET-Fines'!F:L,7,FALSE)),"-")</f>
        <v>0.27743023633956909</v>
      </c>
    </row>
    <row r="1539" spans="1:26" ht="15" thickBot="1" x14ac:dyDescent="0.4">
      <c r="A1539" s="3" t="s">
        <v>2916</v>
      </c>
      <c r="B1539" s="3" t="s">
        <v>221</v>
      </c>
      <c r="C1539" s="3" t="s">
        <v>558</v>
      </c>
      <c r="D1539" s="3" t="s">
        <v>1960</v>
      </c>
      <c r="E1539" s="3">
        <v>609993</v>
      </c>
      <c r="F1539" s="3">
        <v>0</v>
      </c>
      <c r="G1539" s="3" t="s">
        <v>1974</v>
      </c>
      <c r="H1539" s="3" t="s">
        <v>20</v>
      </c>
      <c r="I1539" s="4" t="s">
        <v>110</v>
      </c>
      <c r="J1539" s="4" t="s">
        <v>21</v>
      </c>
      <c r="K1539" s="4"/>
      <c r="L1539" s="4" t="s">
        <v>1975</v>
      </c>
      <c r="M1539" s="4"/>
      <c r="N1539" s="4" t="s">
        <v>22</v>
      </c>
      <c r="O1539" s="4" t="s">
        <v>23</v>
      </c>
      <c r="P1539" s="4" t="s">
        <v>27</v>
      </c>
      <c r="Q1539" s="4" t="s">
        <v>28</v>
      </c>
      <c r="R1539" s="21">
        <v>540</v>
      </c>
      <c r="S1539" s="22">
        <v>34</v>
      </c>
      <c r="T1539" s="32">
        <v>1</v>
      </c>
      <c r="V1539" t="s">
        <v>2912</v>
      </c>
      <c r="W1539" t="str">
        <f t="shared" si="48"/>
        <v>INTERIOR</v>
      </c>
      <c r="X1539" s="31" t="str">
        <f t="shared" si="49"/>
        <v>EPA_INTERIOR</v>
      </c>
      <c r="Y1539" s="35">
        <v>9.7000000000000003E-2</v>
      </c>
      <c r="Z1539" s="8">
        <f>IFERROR(IFERROR(VLOOKUP(G1539,'IVSET-Escuelas'!A:F,4,FALSE),VLOOKUP(M1539,'IVSET-Fines'!F:L,7,FALSE)),"-")</f>
        <v>0.39279866218566889</v>
      </c>
    </row>
    <row r="1540" spans="1:26" ht="15" thickBot="1" x14ac:dyDescent="0.4">
      <c r="A1540" s="3" t="s">
        <v>2916</v>
      </c>
      <c r="B1540" s="3" t="s">
        <v>203</v>
      </c>
      <c r="C1540" s="3" t="s">
        <v>450</v>
      </c>
      <c r="D1540" s="3" t="s">
        <v>452</v>
      </c>
      <c r="E1540" s="3">
        <v>611894</v>
      </c>
      <c r="F1540" s="3">
        <v>0</v>
      </c>
      <c r="G1540" s="3" t="s">
        <v>470</v>
      </c>
      <c r="H1540" s="3" t="s">
        <v>20</v>
      </c>
      <c r="I1540" s="4" t="s">
        <v>110</v>
      </c>
      <c r="J1540" s="4" t="s">
        <v>21</v>
      </c>
      <c r="K1540" s="4"/>
      <c r="L1540" s="4" t="s">
        <v>490</v>
      </c>
      <c r="M1540" s="4"/>
      <c r="N1540" s="4" t="s">
        <v>22</v>
      </c>
      <c r="O1540" s="4" t="s">
        <v>23</v>
      </c>
      <c r="P1540" s="4" t="s">
        <v>27</v>
      </c>
      <c r="Q1540" s="4" t="s">
        <v>28</v>
      </c>
      <c r="R1540" s="21">
        <v>104</v>
      </c>
      <c r="S1540" s="22">
        <v>7</v>
      </c>
      <c r="T1540" s="32">
        <v>1</v>
      </c>
      <c r="V1540" t="s">
        <v>2912</v>
      </c>
      <c r="W1540" t="str">
        <f t="shared" si="48"/>
        <v>INTERIOR</v>
      </c>
      <c r="X1540" s="31" t="str">
        <f t="shared" si="49"/>
        <v>EPA_INTERIOR</v>
      </c>
      <c r="Y1540" s="35">
        <v>0.10199999999999999</v>
      </c>
      <c r="Z1540" s="8">
        <f>IFERROR(IFERROR(VLOOKUP(G1540,'IVSET-Escuelas'!A:F,4,FALSE),VLOOKUP(M1540,'IVSET-Fines'!F:L,7,FALSE)),"-")</f>
        <v>0.27726501226425171</v>
      </c>
    </row>
    <row r="1541" spans="1:26" ht="15" thickBot="1" x14ac:dyDescent="0.4">
      <c r="A1541" s="3" t="s">
        <v>2916</v>
      </c>
      <c r="B1541" s="3" t="s">
        <v>410</v>
      </c>
      <c r="C1541" s="3" t="s">
        <v>1247</v>
      </c>
      <c r="D1541" s="3" t="s">
        <v>2733</v>
      </c>
      <c r="E1541" s="3">
        <v>605507</v>
      </c>
      <c r="F1541" s="3">
        <v>0</v>
      </c>
      <c r="G1541" s="3" t="s">
        <v>2735</v>
      </c>
      <c r="H1541" s="3" t="s">
        <v>20</v>
      </c>
      <c r="I1541" s="4" t="s">
        <v>110</v>
      </c>
      <c r="J1541" s="4" t="s">
        <v>21</v>
      </c>
      <c r="K1541" s="4"/>
      <c r="L1541" s="4" t="s">
        <v>111</v>
      </c>
      <c r="M1541" s="4"/>
      <c r="N1541" s="4" t="s">
        <v>22</v>
      </c>
      <c r="O1541" s="4" t="s">
        <v>23</v>
      </c>
      <c r="P1541" s="4" t="s">
        <v>27</v>
      </c>
      <c r="Q1541" s="4" t="s">
        <v>28</v>
      </c>
      <c r="R1541" s="21">
        <v>34</v>
      </c>
      <c r="S1541" s="22">
        <v>3</v>
      </c>
      <c r="T1541" s="32">
        <v>1</v>
      </c>
      <c r="V1541" t="s">
        <v>2912</v>
      </c>
      <c r="W1541" t="str">
        <f t="shared" si="48"/>
        <v>INTERIOR</v>
      </c>
      <c r="X1541" s="31" t="str">
        <f t="shared" si="49"/>
        <v>EPA_INTERIOR</v>
      </c>
      <c r="Y1541" s="35">
        <v>0.11600000000000001</v>
      </c>
      <c r="Z1541" s="8">
        <f>IFERROR(IFERROR(VLOOKUP(G1541,'IVSET-Escuelas'!A:F,4,FALSE),VLOOKUP(M1541,'IVSET-Fines'!F:L,7,FALSE)),"-")</f>
        <v>0.29862040281295782</v>
      </c>
    </row>
    <row r="1542" spans="1:26" ht="15" thickBot="1" x14ac:dyDescent="0.4">
      <c r="A1542" s="5" t="s">
        <v>2916</v>
      </c>
      <c r="B1542" s="5" t="s">
        <v>221</v>
      </c>
      <c r="C1542" s="5" t="s">
        <v>558</v>
      </c>
      <c r="D1542" s="5" t="s">
        <v>1960</v>
      </c>
      <c r="E1542" s="5">
        <v>603437</v>
      </c>
      <c r="F1542" s="5">
        <v>0</v>
      </c>
      <c r="G1542" s="5" t="s">
        <v>1962</v>
      </c>
      <c r="H1542" s="5" t="s">
        <v>20</v>
      </c>
      <c r="I1542" s="6" t="s">
        <v>110</v>
      </c>
      <c r="J1542" s="6" t="s">
        <v>21</v>
      </c>
      <c r="K1542" s="6"/>
      <c r="L1542" s="6" t="s">
        <v>1976</v>
      </c>
      <c r="M1542" s="6"/>
      <c r="N1542" s="6" t="s">
        <v>22</v>
      </c>
      <c r="O1542" s="6" t="s">
        <v>23</v>
      </c>
      <c r="P1542" s="6" t="s">
        <v>27</v>
      </c>
      <c r="Q1542" s="6" t="s">
        <v>28</v>
      </c>
      <c r="R1542" s="19">
        <v>270</v>
      </c>
      <c r="S1542" s="20">
        <v>8</v>
      </c>
      <c r="T1542" s="32">
        <v>1</v>
      </c>
      <c r="V1542" t="s">
        <v>2912</v>
      </c>
      <c r="W1542" t="str">
        <f t="shared" si="48"/>
        <v>INTERIOR</v>
      </c>
      <c r="X1542" s="31" t="str">
        <f t="shared" si="49"/>
        <v>EPA_INTERIOR</v>
      </c>
      <c r="Y1542" s="35">
        <v>0.122</v>
      </c>
      <c r="Z1542" s="8">
        <f>IFERROR(IFERROR(VLOOKUP(G1542,'IVSET-Escuelas'!A:F,4,FALSE),VLOOKUP(M1542,'IVSET-Fines'!F:L,7,FALSE)),"-")</f>
        <v>0.23133690655231481</v>
      </c>
    </row>
    <row r="1543" spans="1:26" ht="15" thickBot="1" x14ac:dyDescent="0.4">
      <c r="A1543" s="5" t="s">
        <v>2916</v>
      </c>
      <c r="B1543" s="5" t="s">
        <v>516</v>
      </c>
      <c r="C1543" s="5" t="s">
        <v>2195</v>
      </c>
      <c r="D1543" s="5" t="s">
        <v>2196</v>
      </c>
      <c r="E1543" s="5">
        <v>603406</v>
      </c>
      <c r="F1543" s="5">
        <v>0</v>
      </c>
      <c r="G1543" s="5" t="s">
        <v>2197</v>
      </c>
      <c r="H1543" s="5" t="s">
        <v>20</v>
      </c>
      <c r="I1543" s="6" t="s">
        <v>110</v>
      </c>
      <c r="J1543" s="6" t="s">
        <v>21</v>
      </c>
      <c r="K1543" s="6"/>
      <c r="L1543" s="6" t="s">
        <v>249</v>
      </c>
      <c r="M1543" s="6"/>
      <c r="N1543" s="6" t="s">
        <v>22</v>
      </c>
      <c r="O1543" s="6" t="s">
        <v>23</v>
      </c>
      <c r="P1543" s="6" t="s">
        <v>27</v>
      </c>
      <c r="Q1543" s="6" t="s">
        <v>28</v>
      </c>
      <c r="R1543" s="19">
        <v>77</v>
      </c>
      <c r="S1543" s="20">
        <v>7</v>
      </c>
      <c r="T1543" s="32">
        <v>1</v>
      </c>
      <c r="V1543" t="s">
        <v>2912</v>
      </c>
      <c r="W1543" t="str">
        <f t="shared" si="48"/>
        <v>INTERIOR</v>
      </c>
      <c r="X1543" s="31" t="str">
        <f t="shared" si="49"/>
        <v>EPA_INTERIOR</v>
      </c>
      <c r="Y1543" s="35">
        <v>0.127</v>
      </c>
      <c r="Z1543" s="8">
        <f>IFERROR(IFERROR(VLOOKUP(G1543,'IVSET-Escuelas'!A:F,4,FALSE),VLOOKUP(M1543,'IVSET-Fines'!F:L,7,FALSE)),"-")</f>
        <v>0.2038123160600662</v>
      </c>
    </row>
    <row r="1544" spans="1:26" ht="15" thickBot="1" x14ac:dyDescent="0.4">
      <c r="A1544" s="5" t="s">
        <v>2916</v>
      </c>
      <c r="B1544" s="5" t="s">
        <v>140</v>
      </c>
      <c r="C1544" s="5" t="s">
        <v>2277</v>
      </c>
      <c r="D1544" s="5" t="s">
        <v>2278</v>
      </c>
      <c r="E1544" s="5">
        <v>600821</v>
      </c>
      <c r="F1544" s="5">
        <v>0</v>
      </c>
      <c r="G1544" s="5" t="s">
        <v>2290</v>
      </c>
      <c r="H1544" s="5" t="s">
        <v>20</v>
      </c>
      <c r="I1544" s="6" t="s">
        <v>110</v>
      </c>
      <c r="J1544" s="6" t="s">
        <v>21</v>
      </c>
      <c r="K1544" s="6"/>
      <c r="L1544" s="6" t="s">
        <v>2306</v>
      </c>
      <c r="M1544" s="6"/>
      <c r="N1544" s="6" t="s">
        <v>22</v>
      </c>
      <c r="O1544" s="6" t="s">
        <v>23</v>
      </c>
      <c r="P1544" s="6" t="s">
        <v>27</v>
      </c>
      <c r="Q1544" s="6" t="s">
        <v>28</v>
      </c>
      <c r="R1544" s="19">
        <v>46</v>
      </c>
      <c r="S1544" s="20">
        <v>3</v>
      </c>
      <c r="T1544" s="32">
        <v>1</v>
      </c>
      <c r="V1544" t="s">
        <v>2912</v>
      </c>
      <c r="W1544" t="str">
        <f t="shared" si="48"/>
        <v>INTERIOR</v>
      </c>
      <c r="X1544" s="31" t="str">
        <f t="shared" si="49"/>
        <v>EPA_INTERIOR</v>
      </c>
      <c r="Y1544" s="35">
        <v>0.14000000000000001</v>
      </c>
      <c r="Z1544" s="8">
        <f>IFERROR(IFERROR(VLOOKUP(G1544,'IVSET-Escuelas'!A:F,4,FALSE),VLOOKUP(M1544,'IVSET-Fines'!F:L,7,FALSE)),"-")</f>
        <v>0.50779056549072266</v>
      </c>
    </row>
    <row r="1545" spans="1:26" ht="15" thickBot="1" x14ac:dyDescent="0.4">
      <c r="A1545" s="5" t="s">
        <v>2916</v>
      </c>
      <c r="B1545" s="5" t="s">
        <v>135</v>
      </c>
      <c r="C1545" s="5" t="s">
        <v>424</v>
      </c>
      <c r="D1545" s="5" t="s">
        <v>937</v>
      </c>
      <c r="E1545" s="5">
        <v>605865</v>
      </c>
      <c r="F1545" s="5">
        <v>0</v>
      </c>
      <c r="G1545" s="5" t="s">
        <v>939</v>
      </c>
      <c r="H1545" s="5" t="s">
        <v>20</v>
      </c>
      <c r="I1545" s="6" t="s">
        <v>110</v>
      </c>
      <c r="J1545" s="6" t="s">
        <v>21</v>
      </c>
      <c r="K1545" s="6"/>
      <c r="L1545" s="6" t="s">
        <v>940</v>
      </c>
      <c r="M1545" s="6"/>
      <c r="N1545" s="6" t="s">
        <v>22</v>
      </c>
      <c r="O1545" s="6" t="s">
        <v>23</v>
      </c>
      <c r="P1545" s="6" t="s">
        <v>27</v>
      </c>
      <c r="Q1545" s="6" t="s">
        <v>28</v>
      </c>
      <c r="R1545" s="19">
        <v>85</v>
      </c>
      <c r="S1545" s="20">
        <v>7</v>
      </c>
      <c r="T1545" s="32">
        <v>1</v>
      </c>
      <c r="V1545" t="s">
        <v>2912</v>
      </c>
      <c r="W1545" t="str">
        <f t="shared" si="48"/>
        <v>INTERIOR</v>
      </c>
      <c r="X1545" s="31" t="str">
        <f t="shared" si="49"/>
        <v>EPA_INTERIOR</v>
      </c>
      <c r="Y1545" s="35">
        <v>0.16200000000000001</v>
      </c>
      <c r="Z1545" s="8">
        <f>IFERROR(IFERROR(VLOOKUP(G1545,'IVSET-Escuelas'!A:F,4,FALSE),VLOOKUP(M1545,'IVSET-Fines'!F:L,7,FALSE)),"-")</f>
        <v>0.23572798073291781</v>
      </c>
    </row>
    <row r="1546" spans="1:26" ht="15" thickBot="1" x14ac:dyDescent="0.4">
      <c r="A1546" s="5" t="s">
        <v>2916</v>
      </c>
      <c r="B1546" s="5" t="s">
        <v>220</v>
      </c>
      <c r="C1546" s="5" t="s">
        <v>2165</v>
      </c>
      <c r="D1546" s="5" t="s">
        <v>2166</v>
      </c>
      <c r="E1546" s="5">
        <v>606653</v>
      </c>
      <c r="F1546" s="5">
        <v>0</v>
      </c>
      <c r="G1546" s="5" t="s">
        <v>2168</v>
      </c>
      <c r="H1546" s="5" t="s">
        <v>20</v>
      </c>
      <c r="I1546" s="6" t="s">
        <v>110</v>
      </c>
      <c r="J1546" s="6" t="s">
        <v>21</v>
      </c>
      <c r="K1546" s="6"/>
      <c r="L1546" s="6" t="s">
        <v>2169</v>
      </c>
      <c r="M1546" s="6"/>
      <c r="N1546" s="6" t="s">
        <v>22</v>
      </c>
      <c r="O1546" s="6" t="s">
        <v>23</v>
      </c>
      <c r="P1546" s="6" t="s">
        <v>27</v>
      </c>
      <c r="Q1546" s="6" t="s">
        <v>28</v>
      </c>
      <c r="R1546" s="19">
        <v>86</v>
      </c>
      <c r="S1546" s="20">
        <v>7</v>
      </c>
      <c r="T1546" s="32">
        <v>1</v>
      </c>
      <c r="V1546" t="s">
        <v>2912</v>
      </c>
      <c r="W1546" t="str">
        <f t="shared" si="48"/>
        <v>INTERIOR</v>
      </c>
      <c r="X1546" s="31" t="str">
        <f t="shared" si="49"/>
        <v>EPA_INTERIOR</v>
      </c>
      <c r="Y1546" s="35">
        <v>0.16600000000000001</v>
      </c>
      <c r="Z1546" s="8">
        <f>IFERROR(IFERROR(VLOOKUP(G1546,'IVSET-Escuelas'!A:F,4,FALSE),VLOOKUP(M1546,'IVSET-Fines'!F:L,7,FALSE)),"-")</f>
        <v>0.34454771876335138</v>
      </c>
    </row>
    <row r="1547" spans="1:26" ht="15" thickBot="1" x14ac:dyDescent="0.4">
      <c r="A1547" s="3" t="s">
        <v>2916</v>
      </c>
      <c r="B1547" s="3" t="s">
        <v>220</v>
      </c>
      <c r="C1547" s="3" t="s">
        <v>431</v>
      </c>
      <c r="D1547" s="3" t="s">
        <v>1184</v>
      </c>
      <c r="E1547" s="3">
        <v>603590</v>
      </c>
      <c r="F1547" s="3">
        <v>0</v>
      </c>
      <c r="G1547" s="3" t="s">
        <v>1187</v>
      </c>
      <c r="H1547" s="3" t="s">
        <v>20</v>
      </c>
      <c r="I1547" s="4" t="s">
        <v>110</v>
      </c>
      <c r="J1547" s="4" t="s">
        <v>21</v>
      </c>
      <c r="K1547" s="4"/>
      <c r="L1547" s="4" t="s">
        <v>1188</v>
      </c>
      <c r="M1547" s="4"/>
      <c r="N1547" s="4" t="s">
        <v>22</v>
      </c>
      <c r="O1547" s="4" t="s">
        <v>23</v>
      </c>
      <c r="P1547" s="4" t="s">
        <v>27</v>
      </c>
      <c r="Q1547" s="4" t="s">
        <v>28</v>
      </c>
      <c r="R1547" s="21">
        <v>55</v>
      </c>
      <c r="S1547" s="22">
        <v>3</v>
      </c>
      <c r="T1547" s="32">
        <v>1</v>
      </c>
      <c r="V1547" t="s">
        <v>2912</v>
      </c>
      <c r="W1547" t="str">
        <f t="shared" si="48"/>
        <v>INTERIOR</v>
      </c>
      <c r="X1547" s="31" t="str">
        <f t="shared" si="49"/>
        <v>EPA_INTERIOR</v>
      </c>
      <c r="Y1547" s="35">
        <v>0.17</v>
      </c>
      <c r="Z1547" s="8">
        <f>IFERROR(IFERROR(VLOOKUP(G1547,'IVSET-Escuelas'!A:F,4,FALSE),VLOOKUP(M1547,'IVSET-Fines'!F:L,7,FALSE)),"-")</f>
        <v>0.23269382119178769</v>
      </c>
    </row>
    <row r="1548" spans="1:26" ht="15" thickBot="1" x14ac:dyDescent="0.4">
      <c r="A1548" s="3" t="s">
        <v>2916</v>
      </c>
      <c r="B1548" s="3" t="s">
        <v>206</v>
      </c>
      <c r="C1548" s="3" t="s">
        <v>930</v>
      </c>
      <c r="D1548" s="3" t="s">
        <v>931</v>
      </c>
      <c r="E1548" s="3">
        <v>601878</v>
      </c>
      <c r="F1548" s="3">
        <v>0</v>
      </c>
      <c r="G1548" s="3" t="s">
        <v>933</v>
      </c>
      <c r="H1548" s="3" t="s">
        <v>20</v>
      </c>
      <c r="I1548" s="4" t="s">
        <v>110</v>
      </c>
      <c r="J1548" s="4" t="s">
        <v>21</v>
      </c>
      <c r="K1548" s="4"/>
      <c r="L1548" s="4" t="s">
        <v>935</v>
      </c>
      <c r="M1548" s="4"/>
      <c r="N1548" s="4" t="s">
        <v>22</v>
      </c>
      <c r="O1548" s="4" t="s">
        <v>23</v>
      </c>
      <c r="P1548" s="4" t="s">
        <v>27</v>
      </c>
      <c r="Q1548" s="4" t="s">
        <v>28</v>
      </c>
      <c r="R1548" s="21">
        <v>71</v>
      </c>
      <c r="S1548" s="22">
        <v>6</v>
      </c>
      <c r="T1548" s="32">
        <v>1</v>
      </c>
      <c r="V1548" t="s">
        <v>2912</v>
      </c>
      <c r="W1548" t="str">
        <f t="shared" si="48"/>
        <v>INTERIOR</v>
      </c>
      <c r="X1548" s="31" t="str">
        <f t="shared" si="49"/>
        <v>EPA_INTERIOR</v>
      </c>
      <c r="Y1548" s="35">
        <v>0.17100000000000001</v>
      </c>
      <c r="Z1548" s="8">
        <f>IFERROR(IFERROR(VLOOKUP(G1548,'IVSET-Escuelas'!A:F,4,FALSE),VLOOKUP(M1548,'IVSET-Fines'!F:L,7,FALSE)),"-")</f>
        <v>0.33533084392547607</v>
      </c>
    </row>
    <row r="1549" spans="1:26" ht="15" thickBot="1" x14ac:dyDescent="0.4">
      <c r="A1549" s="3" t="s">
        <v>2916</v>
      </c>
      <c r="B1549" s="3" t="s">
        <v>352</v>
      </c>
      <c r="C1549" s="3" t="s">
        <v>216</v>
      </c>
      <c r="D1549" s="3" t="s">
        <v>2600</v>
      </c>
      <c r="E1549" s="3">
        <v>605450</v>
      </c>
      <c r="F1549" s="3">
        <v>0</v>
      </c>
      <c r="G1549" s="3" t="s">
        <v>2601</v>
      </c>
      <c r="H1549" s="3" t="s">
        <v>20</v>
      </c>
      <c r="I1549" s="4" t="s">
        <v>110</v>
      </c>
      <c r="J1549" s="4" t="s">
        <v>21</v>
      </c>
      <c r="K1549" s="4"/>
      <c r="L1549" s="4" t="s">
        <v>2602</v>
      </c>
      <c r="M1549" s="4"/>
      <c r="N1549" s="4" t="s">
        <v>22</v>
      </c>
      <c r="O1549" s="4" t="s">
        <v>23</v>
      </c>
      <c r="P1549" s="4" t="s">
        <v>27</v>
      </c>
      <c r="Q1549" s="4" t="s">
        <v>28</v>
      </c>
      <c r="R1549" s="21">
        <v>19</v>
      </c>
      <c r="S1549" s="22">
        <v>2</v>
      </c>
      <c r="T1549" s="32">
        <v>1</v>
      </c>
      <c r="V1549" t="s">
        <v>2912</v>
      </c>
      <c r="W1549" t="str">
        <f t="shared" si="48"/>
        <v>INTERIOR</v>
      </c>
      <c r="X1549" s="31" t="str">
        <f t="shared" si="49"/>
        <v>EPA_INTERIOR</v>
      </c>
      <c r="Y1549" s="35">
        <v>0.189</v>
      </c>
      <c r="Z1549" s="8">
        <f>IFERROR(IFERROR(VLOOKUP(G1549,'IVSET-Escuelas'!A:F,4,FALSE),VLOOKUP(M1549,'IVSET-Fines'!F:L,7,FALSE)),"-")</f>
        <v>0.2361348420381546</v>
      </c>
    </row>
    <row r="1550" spans="1:26" ht="15" thickBot="1" x14ac:dyDescent="0.4">
      <c r="A1550" s="3" t="s">
        <v>2916</v>
      </c>
      <c r="B1550" s="3" t="s">
        <v>221</v>
      </c>
      <c r="C1550" s="3" t="s">
        <v>571</v>
      </c>
      <c r="D1550" s="3" t="s">
        <v>573</v>
      </c>
      <c r="E1550" s="3">
        <v>600785</v>
      </c>
      <c r="F1550" s="3">
        <v>0</v>
      </c>
      <c r="G1550" s="3" t="s">
        <v>579</v>
      </c>
      <c r="H1550" s="3" t="s">
        <v>20</v>
      </c>
      <c r="I1550" s="4" t="s">
        <v>110</v>
      </c>
      <c r="J1550" s="4" t="s">
        <v>21</v>
      </c>
      <c r="K1550" s="4"/>
      <c r="L1550" s="4" t="s">
        <v>580</v>
      </c>
      <c r="M1550" s="4"/>
      <c r="N1550" s="4" t="s">
        <v>22</v>
      </c>
      <c r="O1550" s="4" t="s">
        <v>23</v>
      </c>
      <c r="P1550" s="4" t="s">
        <v>27</v>
      </c>
      <c r="Q1550" s="4" t="s">
        <v>28</v>
      </c>
      <c r="R1550" s="21">
        <v>74</v>
      </c>
      <c r="S1550" s="22">
        <v>4</v>
      </c>
      <c r="T1550" s="32">
        <v>1</v>
      </c>
      <c r="V1550" t="s">
        <v>2912</v>
      </c>
      <c r="W1550" t="str">
        <f t="shared" si="48"/>
        <v>INTERIOR</v>
      </c>
      <c r="X1550" s="31" t="str">
        <f t="shared" si="49"/>
        <v>EPA_INTERIOR</v>
      </c>
      <c r="Y1550" s="35">
        <v>0.2</v>
      </c>
      <c r="Z1550" s="8">
        <f>IFERROR(IFERROR(VLOOKUP(G1550,'IVSET-Escuelas'!A:F,4,FALSE),VLOOKUP(M1550,'IVSET-Fines'!F:L,7,FALSE)),"-")</f>
        <v>0.70239382982254028</v>
      </c>
    </row>
    <row r="1551" spans="1:26" ht="15" thickBot="1" x14ac:dyDescent="0.4">
      <c r="A1551" s="5" t="s">
        <v>2916</v>
      </c>
      <c r="B1551" s="5" t="s">
        <v>217</v>
      </c>
      <c r="C1551" s="5" t="s">
        <v>2027</v>
      </c>
      <c r="D1551" s="5" t="s">
        <v>2028</v>
      </c>
      <c r="E1551" s="5">
        <v>611796</v>
      </c>
      <c r="F1551" s="5">
        <v>0</v>
      </c>
      <c r="G1551" s="5" t="s">
        <v>2034</v>
      </c>
      <c r="H1551" s="5" t="s">
        <v>20</v>
      </c>
      <c r="I1551" s="6" t="s">
        <v>110</v>
      </c>
      <c r="J1551" s="6" t="s">
        <v>21</v>
      </c>
      <c r="K1551" s="6"/>
      <c r="L1551" s="6" t="s">
        <v>2038</v>
      </c>
      <c r="M1551" s="6"/>
      <c r="N1551" s="6" t="s">
        <v>22</v>
      </c>
      <c r="O1551" s="6" t="s">
        <v>23</v>
      </c>
      <c r="P1551" s="6" t="s">
        <v>27</v>
      </c>
      <c r="Q1551" s="6" t="s">
        <v>28</v>
      </c>
      <c r="R1551" s="19">
        <v>127</v>
      </c>
      <c r="S1551" s="20">
        <v>8</v>
      </c>
      <c r="T1551" s="32">
        <v>1</v>
      </c>
      <c r="V1551" t="s">
        <v>2912</v>
      </c>
      <c r="W1551" t="str">
        <f t="shared" si="48"/>
        <v>INTERIOR</v>
      </c>
      <c r="X1551" s="31" t="str">
        <f t="shared" si="49"/>
        <v>EPA_INTERIOR</v>
      </c>
      <c r="Y1551" s="35">
        <v>0.20300000000000001</v>
      </c>
      <c r="Z1551" s="8">
        <f>IFERROR(IFERROR(VLOOKUP(G1551,'IVSET-Escuelas'!A:F,4,FALSE),VLOOKUP(M1551,'IVSET-Fines'!F:L,7,FALSE)),"-")</f>
        <v>0.44383782148361212</v>
      </c>
    </row>
    <row r="1552" spans="1:26" ht="15" thickBot="1" x14ac:dyDescent="0.4">
      <c r="A1552" s="3" t="s">
        <v>2916</v>
      </c>
      <c r="B1552" s="3" t="s">
        <v>225</v>
      </c>
      <c r="C1552" s="3" t="s">
        <v>942</v>
      </c>
      <c r="D1552" s="3" t="s">
        <v>943</v>
      </c>
      <c r="E1552" s="3">
        <v>611694</v>
      </c>
      <c r="F1552" s="3">
        <v>0</v>
      </c>
      <c r="G1552" s="3" t="s">
        <v>951</v>
      </c>
      <c r="H1552" s="3" t="s">
        <v>20</v>
      </c>
      <c r="I1552" s="4" t="s">
        <v>110</v>
      </c>
      <c r="J1552" s="4" t="s">
        <v>21</v>
      </c>
      <c r="K1552" s="4"/>
      <c r="L1552" s="4" t="s">
        <v>1017</v>
      </c>
      <c r="M1552" s="4"/>
      <c r="N1552" s="4" t="s">
        <v>22</v>
      </c>
      <c r="O1552" s="4" t="s">
        <v>23</v>
      </c>
      <c r="P1552" s="4" t="s">
        <v>27</v>
      </c>
      <c r="Q1552" s="4" t="s">
        <v>28</v>
      </c>
      <c r="R1552" s="21">
        <v>150</v>
      </c>
      <c r="S1552" s="22">
        <v>10</v>
      </c>
      <c r="T1552" s="32">
        <v>1</v>
      </c>
      <c r="V1552" t="s">
        <v>2912</v>
      </c>
      <c r="W1552" t="str">
        <f t="shared" si="48"/>
        <v>INTERIOR</v>
      </c>
      <c r="X1552" s="31" t="str">
        <f t="shared" si="49"/>
        <v>EPA_INTERIOR</v>
      </c>
      <c r="Y1552" s="35">
        <v>0.221</v>
      </c>
      <c r="Z1552" s="8">
        <f>IFERROR(IFERROR(VLOOKUP(G1552,'IVSET-Escuelas'!A:F,4,FALSE),VLOOKUP(M1552,'IVSET-Fines'!F:L,7,FALSE)),"-")</f>
        <v>0.57193970680236816</v>
      </c>
    </row>
    <row r="1553" spans="1:26" ht="15" thickBot="1" x14ac:dyDescent="0.4">
      <c r="A1553" s="5" t="s">
        <v>2916</v>
      </c>
      <c r="B1553" s="5" t="s">
        <v>140</v>
      </c>
      <c r="C1553" s="5" t="s">
        <v>2149</v>
      </c>
      <c r="D1553" s="5" t="s">
        <v>2150</v>
      </c>
      <c r="E1553" s="5">
        <v>610868</v>
      </c>
      <c r="F1553" s="5">
        <v>0</v>
      </c>
      <c r="G1553" s="5" t="s">
        <v>2153</v>
      </c>
      <c r="H1553" s="5" t="s">
        <v>20</v>
      </c>
      <c r="I1553" s="6" t="s">
        <v>110</v>
      </c>
      <c r="J1553" s="6" t="s">
        <v>21</v>
      </c>
      <c r="K1553" s="6"/>
      <c r="L1553" s="6" t="s">
        <v>111</v>
      </c>
      <c r="M1553" s="6"/>
      <c r="N1553" s="6" t="s">
        <v>22</v>
      </c>
      <c r="O1553" s="6" t="s">
        <v>23</v>
      </c>
      <c r="P1553" s="6" t="s">
        <v>27</v>
      </c>
      <c r="Q1553" s="6" t="s">
        <v>28</v>
      </c>
      <c r="R1553" s="19">
        <v>88</v>
      </c>
      <c r="S1553" s="20">
        <v>6</v>
      </c>
      <c r="T1553" s="32">
        <v>1</v>
      </c>
      <c r="V1553" t="s">
        <v>2912</v>
      </c>
      <c r="W1553" t="str">
        <f t="shared" si="48"/>
        <v>INTERIOR</v>
      </c>
      <c r="X1553" s="31" t="str">
        <f t="shared" si="49"/>
        <v>EPA_INTERIOR</v>
      </c>
      <c r="Y1553" s="35">
        <v>0.23599999999999999</v>
      </c>
      <c r="Z1553" s="8">
        <f>IFERROR(IFERROR(VLOOKUP(G1553,'IVSET-Escuelas'!A:F,4,FALSE),VLOOKUP(M1553,'IVSET-Fines'!F:L,7,FALSE)),"-")</f>
        <v>0.31840837001800543</v>
      </c>
    </row>
    <row r="1554" spans="1:26" ht="15" thickBot="1" x14ac:dyDescent="0.4">
      <c r="A1554" s="5" t="s">
        <v>2916</v>
      </c>
      <c r="B1554" s="5" t="s">
        <v>225</v>
      </c>
      <c r="C1554" s="5" t="s">
        <v>942</v>
      </c>
      <c r="D1554" s="5" t="s">
        <v>943</v>
      </c>
      <c r="E1554" s="5">
        <v>600256</v>
      </c>
      <c r="F1554" s="5">
        <v>0</v>
      </c>
      <c r="G1554" s="5" t="s">
        <v>966</v>
      </c>
      <c r="H1554" s="5" t="s">
        <v>20</v>
      </c>
      <c r="I1554" s="6" t="s">
        <v>110</v>
      </c>
      <c r="J1554" s="6" t="s">
        <v>21</v>
      </c>
      <c r="K1554" s="6"/>
      <c r="L1554" s="6" t="s">
        <v>1020</v>
      </c>
      <c r="M1554" s="6"/>
      <c r="N1554" s="6" t="s">
        <v>22</v>
      </c>
      <c r="O1554" s="6" t="s">
        <v>23</v>
      </c>
      <c r="P1554" s="6" t="s">
        <v>27</v>
      </c>
      <c r="Q1554" s="6" t="s">
        <v>28</v>
      </c>
      <c r="R1554" s="19">
        <v>118</v>
      </c>
      <c r="S1554" s="20">
        <v>9</v>
      </c>
      <c r="T1554" s="32">
        <v>1</v>
      </c>
      <c r="V1554" t="s">
        <v>2912</v>
      </c>
      <c r="W1554" t="str">
        <f t="shared" si="48"/>
        <v>INTERIOR</v>
      </c>
      <c r="X1554" s="31" t="str">
        <f t="shared" si="49"/>
        <v>EPA_INTERIOR</v>
      </c>
      <c r="Y1554" s="35">
        <v>0.245</v>
      </c>
      <c r="Z1554" s="8">
        <f>IFERROR(IFERROR(VLOOKUP(G1554,'IVSET-Escuelas'!A:F,4,FALSE),VLOOKUP(M1554,'IVSET-Fines'!F:L,7,FALSE)),"-")</f>
        <v>0.46373310685157781</v>
      </c>
    </row>
    <row r="1555" spans="1:26" ht="15" thickBot="1" x14ac:dyDescent="0.4">
      <c r="A1555" s="3" t="s">
        <v>2916</v>
      </c>
      <c r="B1555" s="3" t="s">
        <v>220</v>
      </c>
      <c r="C1555" s="3" t="s">
        <v>2021</v>
      </c>
      <c r="D1555" s="3" t="s">
        <v>2022</v>
      </c>
      <c r="E1555" s="3">
        <v>607911</v>
      </c>
      <c r="F1555" s="3">
        <v>0</v>
      </c>
      <c r="G1555" s="3" t="s">
        <v>2023</v>
      </c>
      <c r="H1555" s="3" t="s">
        <v>20</v>
      </c>
      <c r="I1555" s="4" t="s">
        <v>110</v>
      </c>
      <c r="J1555" s="4" t="s">
        <v>21</v>
      </c>
      <c r="K1555" s="4"/>
      <c r="L1555" s="4" t="s">
        <v>2024</v>
      </c>
      <c r="M1555" s="4"/>
      <c r="N1555" s="4" t="s">
        <v>22</v>
      </c>
      <c r="O1555" s="4" t="s">
        <v>23</v>
      </c>
      <c r="P1555" s="4" t="s">
        <v>27</v>
      </c>
      <c r="Q1555" s="4" t="s">
        <v>28</v>
      </c>
      <c r="R1555" s="21">
        <v>5</v>
      </c>
      <c r="S1555" s="22">
        <v>1</v>
      </c>
      <c r="T1555" s="32">
        <v>1</v>
      </c>
      <c r="V1555" t="s">
        <v>2912</v>
      </c>
      <c r="W1555" t="str">
        <f t="shared" si="48"/>
        <v>INTERIOR</v>
      </c>
      <c r="X1555" s="31" t="str">
        <f t="shared" si="49"/>
        <v>EPA_INTERIOR</v>
      </c>
      <c r="Y1555" s="35">
        <v>0.25700000000000001</v>
      </c>
      <c r="Z1555" s="8">
        <f>IFERROR(IFERROR(VLOOKUP(G1555,'IVSET-Escuelas'!A:F,4,FALSE),VLOOKUP(M1555,'IVSET-Fines'!F:L,7,FALSE)),"-")</f>
        <v>0.25975406169891357</v>
      </c>
    </row>
    <row r="1556" spans="1:26" ht="15" thickBot="1" x14ac:dyDescent="0.4">
      <c r="A1556" s="3" t="s">
        <v>2916</v>
      </c>
      <c r="B1556" s="3" t="s">
        <v>352</v>
      </c>
      <c r="C1556" s="3" t="s">
        <v>521</v>
      </c>
      <c r="D1556" s="3" t="s">
        <v>523</v>
      </c>
      <c r="E1556" s="3">
        <v>606143</v>
      </c>
      <c r="F1556" s="3">
        <v>0</v>
      </c>
      <c r="G1556" s="3" t="s">
        <v>525</v>
      </c>
      <c r="H1556" s="3" t="s">
        <v>20</v>
      </c>
      <c r="I1556" s="4" t="s">
        <v>110</v>
      </c>
      <c r="J1556" s="4" t="s">
        <v>21</v>
      </c>
      <c r="K1556" s="4"/>
      <c r="L1556" s="4" t="s">
        <v>535</v>
      </c>
      <c r="M1556" s="4"/>
      <c r="N1556" s="4" t="s">
        <v>22</v>
      </c>
      <c r="O1556" s="4" t="s">
        <v>23</v>
      </c>
      <c r="P1556" s="4" t="s">
        <v>27</v>
      </c>
      <c r="Q1556" s="4" t="s">
        <v>28</v>
      </c>
      <c r="R1556" s="21">
        <v>73</v>
      </c>
      <c r="S1556" s="22">
        <v>5</v>
      </c>
      <c r="T1556" s="32">
        <v>1</v>
      </c>
      <c r="V1556" t="s">
        <v>2912</v>
      </c>
      <c r="W1556" t="str">
        <f t="shared" si="48"/>
        <v>INTERIOR</v>
      </c>
      <c r="X1556" s="31" t="str">
        <f t="shared" si="49"/>
        <v>EPA_INTERIOR</v>
      </c>
      <c r="Y1556" s="35">
        <v>0.26100000000000001</v>
      </c>
      <c r="Z1556" s="8">
        <f>IFERROR(IFERROR(VLOOKUP(G1556,'IVSET-Escuelas'!A:F,4,FALSE),VLOOKUP(M1556,'IVSET-Fines'!F:L,7,FALSE)),"-")</f>
        <v>0.32131785154342651</v>
      </c>
    </row>
    <row r="1557" spans="1:26" ht="15" thickBot="1" x14ac:dyDescent="0.4">
      <c r="A1557" s="5" t="s">
        <v>2916</v>
      </c>
      <c r="B1557" s="5" t="s">
        <v>220</v>
      </c>
      <c r="C1557" s="5" t="s">
        <v>726</v>
      </c>
      <c r="D1557" s="5" t="s">
        <v>2434</v>
      </c>
      <c r="E1557" s="5">
        <v>612859</v>
      </c>
      <c r="F1557" s="5">
        <v>0</v>
      </c>
      <c r="G1557" s="5" t="s">
        <v>2436</v>
      </c>
      <c r="H1557" s="5" t="s">
        <v>20</v>
      </c>
      <c r="I1557" s="6" t="s">
        <v>110</v>
      </c>
      <c r="J1557" s="6" t="s">
        <v>21</v>
      </c>
      <c r="K1557" s="6"/>
      <c r="L1557" s="6" t="s">
        <v>2442</v>
      </c>
      <c r="M1557" s="6"/>
      <c r="N1557" s="6" t="s">
        <v>22</v>
      </c>
      <c r="O1557" s="6" t="s">
        <v>23</v>
      </c>
      <c r="P1557" s="6" t="s">
        <v>27</v>
      </c>
      <c r="Q1557" s="6" t="s">
        <v>28</v>
      </c>
      <c r="R1557" s="19">
        <v>54</v>
      </c>
      <c r="S1557" s="20">
        <v>4</v>
      </c>
      <c r="T1557" s="32">
        <v>1</v>
      </c>
      <c r="V1557" t="s">
        <v>2912</v>
      </c>
      <c r="W1557" t="str">
        <f t="shared" si="48"/>
        <v>INTERIOR</v>
      </c>
      <c r="X1557" s="31" t="str">
        <f t="shared" si="49"/>
        <v>EPA_INTERIOR</v>
      </c>
      <c r="Y1557" s="35">
        <v>0.26300000000000001</v>
      </c>
      <c r="Z1557" s="8">
        <f>IFERROR(IFERROR(VLOOKUP(G1557,'IVSET-Escuelas'!A:F,4,FALSE),VLOOKUP(M1557,'IVSET-Fines'!F:L,7,FALSE)),"-")</f>
        <v>0.27351823449134832</v>
      </c>
    </row>
    <row r="1558" spans="1:26" ht="15" thickBot="1" x14ac:dyDescent="0.4">
      <c r="A1558" s="5" t="s">
        <v>2916</v>
      </c>
      <c r="B1558" s="5" t="s">
        <v>410</v>
      </c>
      <c r="C1558" s="5" t="s">
        <v>570</v>
      </c>
      <c r="D1558" s="5" t="s">
        <v>2717</v>
      </c>
      <c r="E1558" s="5">
        <v>607890</v>
      </c>
      <c r="F1558" s="5">
        <v>0</v>
      </c>
      <c r="G1558" s="5" t="s">
        <v>2720</v>
      </c>
      <c r="H1558" s="5" t="s">
        <v>20</v>
      </c>
      <c r="I1558" s="6" t="s">
        <v>110</v>
      </c>
      <c r="J1558" s="6" t="s">
        <v>21</v>
      </c>
      <c r="K1558" s="6"/>
      <c r="L1558" s="6" t="s">
        <v>2729</v>
      </c>
      <c r="M1558" s="6"/>
      <c r="N1558" s="6" t="s">
        <v>22</v>
      </c>
      <c r="O1558" s="6" t="s">
        <v>23</v>
      </c>
      <c r="P1558" s="6" t="s">
        <v>27</v>
      </c>
      <c r="Q1558" s="6" t="s">
        <v>28</v>
      </c>
      <c r="R1558" s="19">
        <v>58</v>
      </c>
      <c r="S1558" s="20">
        <v>6</v>
      </c>
      <c r="T1558" s="32">
        <v>1</v>
      </c>
      <c r="V1558" t="s">
        <v>2912</v>
      </c>
      <c r="W1558" t="str">
        <f t="shared" si="48"/>
        <v>INTERIOR</v>
      </c>
      <c r="X1558" s="31" t="str">
        <f t="shared" si="49"/>
        <v>EPA_INTERIOR</v>
      </c>
      <c r="Y1558" s="35">
        <v>0.27400000000000002</v>
      </c>
      <c r="Z1558" s="8">
        <f>IFERROR(IFERROR(VLOOKUP(G1558,'IVSET-Escuelas'!A:F,4,FALSE),VLOOKUP(M1558,'IVSET-Fines'!F:L,7,FALSE)),"-")</f>
        <v>0.44619348645210272</v>
      </c>
    </row>
    <row r="1559" spans="1:26" ht="15" thickBot="1" x14ac:dyDescent="0.4">
      <c r="A1559" s="3" t="s">
        <v>2916</v>
      </c>
      <c r="B1559" s="3" t="s">
        <v>225</v>
      </c>
      <c r="C1559" s="3" t="s">
        <v>942</v>
      </c>
      <c r="D1559" s="3" t="s">
        <v>943</v>
      </c>
      <c r="E1559" s="3">
        <v>609119</v>
      </c>
      <c r="F1559" s="3">
        <v>0</v>
      </c>
      <c r="G1559" s="3" t="s">
        <v>1021</v>
      </c>
      <c r="H1559" s="3" t="s">
        <v>20</v>
      </c>
      <c r="I1559" s="4" t="s">
        <v>110</v>
      </c>
      <c r="J1559" s="4" t="s">
        <v>21</v>
      </c>
      <c r="K1559" s="4"/>
      <c r="L1559" s="4" t="s">
        <v>1022</v>
      </c>
      <c r="M1559" s="4"/>
      <c r="N1559" s="4" t="s">
        <v>22</v>
      </c>
      <c r="O1559" s="4" t="s">
        <v>23</v>
      </c>
      <c r="P1559" s="4" t="s">
        <v>27</v>
      </c>
      <c r="Q1559" s="4" t="s">
        <v>28</v>
      </c>
      <c r="R1559" s="21">
        <v>212</v>
      </c>
      <c r="S1559" s="22">
        <v>15</v>
      </c>
      <c r="T1559" s="32">
        <v>1</v>
      </c>
      <c r="V1559" t="s">
        <v>2912</v>
      </c>
      <c r="W1559" t="str">
        <f t="shared" si="48"/>
        <v>INTERIOR</v>
      </c>
      <c r="X1559" s="31" t="str">
        <f t="shared" si="49"/>
        <v>EPA_INTERIOR</v>
      </c>
      <c r="Y1559" s="35">
        <v>0.27500000000000002</v>
      </c>
      <c r="Z1559" s="8">
        <f>IFERROR(IFERROR(VLOOKUP(G1559,'IVSET-Escuelas'!A:F,4,FALSE),VLOOKUP(M1559,'IVSET-Fines'!F:L,7,FALSE)),"-")</f>
        <v>0.63945084810256958</v>
      </c>
    </row>
    <row r="1560" spans="1:26" ht="15" thickBot="1" x14ac:dyDescent="0.4">
      <c r="A1560" s="5" t="s">
        <v>2916</v>
      </c>
      <c r="B1560" s="5" t="s">
        <v>203</v>
      </c>
      <c r="C1560" s="5" t="s">
        <v>450</v>
      </c>
      <c r="D1560" s="5" t="s">
        <v>452</v>
      </c>
      <c r="E1560" s="5">
        <v>605440</v>
      </c>
      <c r="F1560" s="5">
        <v>0</v>
      </c>
      <c r="G1560" s="5" t="s">
        <v>464</v>
      </c>
      <c r="H1560" s="5" t="s">
        <v>20</v>
      </c>
      <c r="I1560" s="6" t="s">
        <v>110</v>
      </c>
      <c r="J1560" s="6" t="s">
        <v>21</v>
      </c>
      <c r="K1560" s="6"/>
      <c r="L1560" s="6" t="s">
        <v>489</v>
      </c>
      <c r="M1560" s="6"/>
      <c r="N1560" s="6" t="s">
        <v>22</v>
      </c>
      <c r="O1560" s="6" t="s">
        <v>23</v>
      </c>
      <c r="P1560" s="6" t="s">
        <v>27</v>
      </c>
      <c r="Q1560" s="6" t="s">
        <v>28</v>
      </c>
      <c r="R1560" s="19">
        <v>68</v>
      </c>
      <c r="S1560" s="20">
        <v>5</v>
      </c>
      <c r="T1560" s="32">
        <v>1</v>
      </c>
      <c r="V1560" t="s">
        <v>2912</v>
      </c>
      <c r="W1560" t="str">
        <f t="shared" si="48"/>
        <v>INTERIOR</v>
      </c>
      <c r="X1560" s="31" t="str">
        <f t="shared" si="49"/>
        <v>EPA_INTERIOR</v>
      </c>
      <c r="Y1560" s="35">
        <v>0.27500000000000002</v>
      </c>
      <c r="Z1560" s="8">
        <f>IFERROR(IFERROR(VLOOKUP(G1560,'IVSET-Escuelas'!A:F,4,FALSE),VLOOKUP(M1560,'IVSET-Fines'!F:L,7,FALSE)),"-")</f>
        <v>0.15539854764938349</v>
      </c>
    </row>
    <row r="1561" spans="1:26" ht="15" thickBot="1" x14ac:dyDescent="0.4">
      <c r="A1561" s="3" t="s">
        <v>2916</v>
      </c>
      <c r="B1561" s="3" t="s">
        <v>203</v>
      </c>
      <c r="C1561" s="3" t="s">
        <v>331</v>
      </c>
      <c r="D1561" s="3" t="s">
        <v>2491</v>
      </c>
      <c r="E1561" s="3">
        <v>607566</v>
      </c>
      <c r="F1561" s="3">
        <v>0</v>
      </c>
      <c r="G1561" s="3" t="s">
        <v>2495</v>
      </c>
      <c r="H1561" s="3" t="s">
        <v>20</v>
      </c>
      <c r="I1561" s="4" t="s">
        <v>110</v>
      </c>
      <c r="J1561" s="4" t="s">
        <v>21</v>
      </c>
      <c r="K1561" s="4"/>
      <c r="L1561" s="4" t="s">
        <v>2231</v>
      </c>
      <c r="M1561" s="4"/>
      <c r="N1561" s="4" t="s">
        <v>22</v>
      </c>
      <c r="O1561" s="4" t="s">
        <v>23</v>
      </c>
      <c r="P1561" s="4" t="s">
        <v>27</v>
      </c>
      <c r="Q1561" s="4" t="s">
        <v>28</v>
      </c>
      <c r="R1561" s="21">
        <v>75</v>
      </c>
      <c r="S1561" s="22">
        <v>5</v>
      </c>
      <c r="T1561" s="32">
        <v>1</v>
      </c>
      <c r="V1561" t="s">
        <v>2912</v>
      </c>
      <c r="W1561" t="str">
        <f t="shared" si="48"/>
        <v>INTERIOR</v>
      </c>
      <c r="X1561" s="31" t="str">
        <f t="shared" si="49"/>
        <v>EPA_INTERIOR</v>
      </c>
      <c r="Y1561" s="35">
        <v>0.28999999999999998</v>
      </c>
      <c r="Z1561" s="8">
        <f>IFERROR(IFERROR(VLOOKUP(G1561,'IVSET-Escuelas'!A:F,4,FALSE),VLOOKUP(M1561,'IVSET-Fines'!F:L,7,FALSE)),"-")</f>
        <v>0.76701921224594116</v>
      </c>
    </row>
    <row r="1562" spans="1:26" ht="15" thickBot="1" x14ac:dyDescent="0.4">
      <c r="A1562" s="3" t="s">
        <v>2916</v>
      </c>
      <c r="B1562" s="3" t="s">
        <v>598</v>
      </c>
      <c r="C1562" s="3" t="s">
        <v>1249</v>
      </c>
      <c r="D1562" s="3" t="s">
        <v>1250</v>
      </c>
      <c r="E1562" s="3">
        <v>609718</v>
      </c>
      <c r="F1562" s="3">
        <v>0</v>
      </c>
      <c r="G1562" s="3" t="s">
        <v>1252</v>
      </c>
      <c r="H1562" s="3" t="s">
        <v>20</v>
      </c>
      <c r="I1562" s="4" t="s">
        <v>110</v>
      </c>
      <c r="J1562" s="4" t="s">
        <v>21</v>
      </c>
      <c r="K1562" s="4"/>
      <c r="L1562" s="4" t="s">
        <v>1253</v>
      </c>
      <c r="M1562" s="4"/>
      <c r="N1562" s="4" t="s">
        <v>22</v>
      </c>
      <c r="O1562" s="4" t="s">
        <v>23</v>
      </c>
      <c r="P1562" s="4" t="s">
        <v>27</v>
      </c>
      <c r="Q1562" s="4" t="s">
        <v>28</v>
      </c>
      <c r="R1562" s="21">
        <v>45</v>
      </c>
      <c r="S1562" s="22">
        <v>4</v>
      </c>
      <c r="T1562" s="32">
        <v>1</v>
      </c>
      <c r="V1562" t="s">
        <v>2912</v>
      </c>
      <c r="W1562" t="str">
        <f t="shared" si="48"/>
        <v>INTERIOR</v>
      </c>
      <c r="X1562" s="31" t="str">
        <f t="shared" si="49"/>
        <v>EPA_INTERIOR</v>
      </c>
      <c r="Y1562" s="35">
        <v>0.30499999999999999</v>
      </c>
      <c r="Z1562" s="8">
        <f>IFERROR(IFERROR(VLOOKUP(G1562,'IVSET-Escuelas'!A:F,4,FALSE),VLOOKUP(M1562,'IVSET-Fines'!F:L,7,FALSE)),"-")</f>
        <v>0.36884289979934692</v>
      </c>
    </row>
    <row r="1563" spans="1:26" ht="15" thickBot="1" x14ac:dyDescent="0.4">
      <c r="A1563" s="3" t="s">
        <v>2916</v>
      </c>
      <c r="B1563" s="3" t="s">
        <v>410</v>
      </c>
      <c r="C1563" s="3" t="s">
        <v>760</v>
      </c>
      <c r="D1563" s="3" t="s">
        <v>761</v>
      </c>
      <c r="E1563" s="3">
        <v>602013</v>
      </c>
      <c r="F1563" s="3">
        <v>0</v>
      </c>
      <c r="G1563" s="3" t="s">
        <v>766</v>
      </c>
      <c r="H1563" s="3" t="s">
        <v>20</v>
      </c>
      <c r="I1563" s="4" t="s">
        <v>110</v>
      </c>
      <c r="J1563" s="4" t="s">
        <v>21</v>
      </c>
      <c r="K1563" s="4"/>
      <c r="L1563" s="4" t="s">
        <v>767</v>
      </c>
      <c r="M1563" s="4"/>
      <c r="N1563" s="4" t="s">
        <v>22</v>
      </c>
      <c r="O1563" s="4" t="s">
        <v>23</v>
      </c>
      <c r="P1563" s="4" t="s">
        <v>27</v>
      </c>
      <c r="Q1563" s="4" t="s">
        <v>28</v>
      </c>
      <c r="R1563" s="21">
        <v>90</v>
      </c>
      <c r="S1563" s="22">
        <v>7</v>
      </c>
      <c r="T1563" s="32">
        <v>1</v>
      </c>
      <c r="V1563" t="s">
        <v>2912</v>
      </c>
      <c r="W1563" t="str">
        <f t="shared" si="48"/>
        <v>INTERIOR</v>
      </c>
      <c r="X1563" s="31" t="str">
        <f t="shared" si="49"/>
        <v>EPA_INTERIOR</v>
      </c>
      <c r="Y1563" s="35">
        <v>0.33900000000000002</v>
      </c>
      <c r="Z1563" s="8">
        <f>IFERROR(IFERROR(VLOOKUP(G1563,'IVSET-Escuelas'!A:F,4,FALSE),VLOOKUP(M1563,'IVSET-Fines'!F:L,7,FALSE)),"-")</f>
        <v>0.32985600829124451</v>
      </c>
    </row>
    <row r="1564" spans="1:26" ht="15" thickBot="1" x14ac:dyDescent="0.4">
      <c r="A1564" s="3" t="s">
        <v>2916</v>
      </c>
      <c r="B1564" s="3" t="s">
        <v>410</v>
      </c>
      <c r="C1564" s="3" t="s">
        <v>924</v>
      </c>
      <c r="D1564" s="3" t="s">
        <v>925</v>
      </c>
      <c r="E1564" s="3">
        <v>600991</v>
      </c>
      <c r="F1564" s="3">
        <v>0</v>
      </c>
      <c r="G1564" s="3" t="s">
        <v>927</v>
      </c>
      <c r="H1564" s="3" t="s">
        <v>20</v>
      </c>
      <c r="I1564" s="4" t="s">
        <v>110</v>
      </c>
      <c r="J1564" s="4" t="s">
        <v>21</v>
      </c>
      <c r="K1564" s="4"/>
      <c r="L1564" s="4" t="s">
        <v>651</v>
      </c>
      <c r="M1564" s="4"/>
      <c r="N1564" s="4" t="s">
        <v>22</v>
      </c>
      <c r="O1564" s="4" t="s">
        <v>23</v>
      </c>
      <c r="P1564" s="4" t="s">
        <v>27</v>
      </c>
      <c r="Q1564" s="4" t="s">
        <v>28</v>
      </c>
      <c r="R1564" s="21">
        <v>56</v>
      </c>
      <c r="S1564" s="22">
        <v>4</v>
      </c>
      <c r="T1564" s="32">
        <v>1</v>
      </c>
      <c r="V1564" t="s">
        <v>2912</v>
      </c>
      <c r="W1564" t="str">
        <f t="shared" si="48"/>
        <v>INTERIOR</v>
      </c>
      <c r="X1564" s="31" t="str">
        <f t="shared" si="49"/>
        <v>EPA_INTERIOR</v>
      </c>
      <c r="Y1564" s="35">
        <v>0.34499999999999997</v>
      </c>
      <c r="Z1564" s="8">
        <f>IFERROR(IFERROR(VLOOKUP(G1564,'IVSET-Escuelas'!A:F,4,FALSE),VLOOKUP(M1564,'IVSET-Fines'!F:L,7,FALSE)),"-")</f>
        <v>0.42253255844116211</v>
      </c>
    </row>
    <row r="1565" spans="1:26" ht="15" thickBot="1" x14ac:dyDescent="0.4">
      <c r="A1565" s="5" t="s">
        <v>2916</v>
      </c>
      <c r="B1565" s="5" t="s">
        <v>352</v>
      </c>
      <c r="C1565" s="5" t="s">
        <v>521</v>
      </c>
      <c r="D1565" s="5" t="s">
        <v>523</v>
      </c>
      <c r="E1565" s="5">
        <v>606175</v>
      </c>
      <c r="F1565" s="5">
        <v>0</v>
      </c>
      <c r="G1565" s="5" t="s">
        <v>532</v>
      </c>
      <c r="H1565" s="5" t="s">
        <v>20</v>
      </c>
      <c r="I1565" s="6" t="s">
        <v>110</v>
      </c>
      <c r="J1565" s="6" t="s">
        <v>21</v>
      </c>
      <c r="K1565" s="6"/>
      <c r="L1565" s="6" t="s">
        <v>536</v>
      </c>
      <c r="M1565" s="6"/>
      <c r="N1565" s="6" t="s">
        <v>22</v>
      </c>
      <c r="O1565" s="6" t="s">
        <v>23</v>
      </c>
      <c r="P1565" s="6" t="s">
        <v>27</v>
      </c>
      <c r="Q1565" s="6" t="s">
        <v>28</v>
      </c>
      <c r="R1565" s="19">
        <v>127</v>
      </c>
      <c r="S1565" s="20">
        <v>7</v>
      </c>
      <c r="T1565" s="32">
        <v>1</v>
      </c>
      <c r="V1565" t="s">
        <v>2912</v>
      </c>
      <c r="W1565" t="str">
        <f t="shared" si="48"/>
        <v>INTERIOR</v>
      </c>
      <c r="X1565" s="31" t="str">
        <f t="shared" si="49"/>
        <v>EPA_INTERIOR</v>
      </c>
      <c r="Y1565" s="35">
        <v>0.38800000000000001</v>
      </c>
      <c r="Z1565" s="8">
        <f>IFERROR(IFERROR(VLOOKUP(G1565,'IVSET-Escuelas'!A:F,4,FALSE),VLOOKUP(M1565,'IVSET-Fines'!F:L,7,FALSE)),"-")</f>
        <v>0.4871860146522522</v>
      </c>
    </row>
    <row r="1566" spans="1:26" ht="15" thickBot="1" x14ac:dyDescent="0.4">
      <c r="A1566" s="5" t="s">
        <v>2916</v>
      </c>
      <c r="B1566" s="5" t="s">
        <v>410</v>
      </c>
      <c r="C1566" s="5" t="s">
        <v>1493</v>
      </c>
      <c r="D1566" s="5" t="s">
        <v>1494</v>
      </c>
      <c r="E1566" s="5">
        <v>608119</v>
      </c>
      <c r="F1566" s="5">
        <v>0</v>
      </c>
      <c r="G1566" s="5" t="s">
        <v>1497</v>
      </c>
      <c r="H1566" s="5" t="s">
        <v>20</v>
      </c>
      <c r="I1566" s="6" t="s">
        <v>110</v>
      </c>
      <c r="J1566" s="6" t="s">
        <v>21</v>
      </c>
      <c r="K1566" s="6"/>
      <c r="L1566" s="6" t="s">
        <v>843</v>
      </c>
      <c r="M1566" s="6"/>
      <c r="N1566" s="6" t="s">
        <v>22</v>
      </c>
      <c r="O1566" s="6" t="s">
        <v>23</v>
      </c>
      <c r="P1566" s="6" t="s">
        <v>27</v>
      </c>
      <c r="Q1566" s="6" t="s">
        <v>28</v>
      </c>
      <c r="R1566" s="19">
        <v>81</v>
      </c>
      <c r="S1566" s="20">
        <v>4</v>
      </c>
      <c r="T1566" s="32">
        <v>1</v>
      </c>
      <c r="V1566" t="s">
        <v>2912</v>
      </c>
      <c r="W1566" t="str">
        <f t="shared" si="48"/>
        <v>INTERIOR</v>
      </c>
      <c r="X1566" s="31" t="str">
        <f t="shared" si="49"/>
        <v>EPA_INTERIOR</v>
      </c>
      <c r="Y1566" s="35">
        <v>0.39800000000000002</v>
      </c>
      <c r="Z1566" s="8">
        <f>IFERROR(IFERROR(VLOOKUP(G1566,'IVSET-Escuelas'!A:F,4,FALSE),VLOOKUP(M1566,'IVSET-Fines'!F:L,7,FALSE)),"-")</f>
        <v>0.32275140285491938</v>
      </c>
    </row>
    <row r="1567" spans="1:26" ht="15" thickBot="1" x14ac:dyDescent="0.4">
      <c r="A1567" s="5" t="s">
        <v>2916</v>
      </c>
      <c r="B1567" s="5" t="s">
        <v>598</v>
      </c>
      <c r="C1567" s="5" t="s">
        <v>709</v>
      </c>
      <c r="D1567" s="5" t="s">
        <v>710</v>
      </c>
      <c r="E1567" s="5">
        <v>624583</v>
      </c>
      <c r="F1567" s="5">
        <v>0</v>
      </c>
      <c r="G1567" s="5" t="s">
        <v>712</v>
      </c>
      <c r="H1567" s="5" t="s">
        <v>20</v>
      </c>
      <c r="I1567" s="6" t="s">
        <v>110</v>
      </c>
      <c r="J1567" s="6" t="s">
        <v>21</v>
      </c>
      <c r="K1567" s="6"/>
      <c r="L1567" s="6" t="s">
        <v>681</v>
      </c>
      <c r="M1567" s="6"/>
      <c r="N1567" s="6" t="s">
        <v>22</v>
      </c>
      <c r="O1567" s="6" t="s">
        <v>23</v>
      </c>
      <c r="P1567" s="6" t="s">
        <v>27</v>
      </c>
      <c r="Q1567" s="6" t="s">
        <v>28</v>
      </c>
      <c r="R1567" s="19">
        <v>58</v>
      </c>
      <c r="S1567" s="20">
        <v>6</v>
      </c>
      <c r="T1567" s="32">
        <v>1</v>
      </c>
      <c r="V1567" t="s">
        <v>2912</v>
      </c>
      <c r="W1567" t="str">
        <f t="shared" si="48"/>
        <v>INTERIOR</v>
      </c>
      <c r="X1567" s="31" t="str">
        <f t="shared" si="49"/>
        <v>EPA_INTERIOR</v>
      </c>
      <c r="Y1567" s="35">
        <v>0.4</v>
      </c>
      <c r="Z1567" s="8">
        <f>IFERROR(IFERROR(VLOOKUP(G1567,'IVSET-Escuelas'!A:F,4,FALSE),VLOOKUP(M1567,'IVSET-Fines'!F:L,7,FALSE)),"-")</f>
        <v>0.35536754131317139</v>
      </c>
    </row>
    <row r="1568" spans="1:26" ht="15" thickBot="1" x14ac:dyDescent="0.4">
      <c r="A1568" s="3" t="s">
        <v>2916</v>
      </c>
      <c r="B1568" s="3" t="s">
        <v>205</v>
      </c>
      <c r="C1568" s="3" t="s">
        <v>589</v>
      </c>
      <c r="D1568" s="3" t="s">
        <v>591</v>
      </c>
      <c r="E1568" s="3">
        <v>602654</v>
      </c>
      <c r="F1568" s="3">
        <v>0</v>
      </c>
      <c r="G1568" s="3" t="s">
        <v>593</v>
      </c>
      <c r="H1568" s="3" t="s">
        <v>20</v>
      </c>
      <c r="I1568" s="4" t="s">
        <v>110</v>
      </c>
      <c r="J1568" s="4" t="s">
        <v>21</v>
      </c>
      <c r="K1568" s="4"/>
      <c r="L1568" s="4" t="s">
        <v>594</v>
      </c>
      <c r="M1568" s="4"/>
      <c r="N1568" s="4" t="s">
        <v>22</v>
      </c>
      <c r="O1568" s="4" t="s">
        <v>23</v>
      </c>
      <c r="P1568" s="4" t="s">
        <v>27</v>
      </c>
      <c r="Q1568" s="4" t="s">
        <v>28</v>
      </c>
      <c r="R1568" s="21">
        <v>22</v>
      </c>
      <c r="S1568" s="22">
        <v>2</v>
      </c>
      <c r="T1568" s="32">
        <v>1</v>
      </c>
      <c r="V1568" t="s">
        <v>2912</v>
      </c>
      <c r="W1568" t="str">
        <f t="shared" si="48"/>
        <v>INTERIOR</v>
      </c>
      <c r="X1568" s="31" t="str">
        <f t="shared" si="49"/>
        <v>EPA_INTERIOR</v>
      </c>
      <c r="Y1568" s="35">
        <v>0.40100000000000002</v>
      </c>
      <c r="Z1568" s="8">
        <f>IFERROR(IFERROR(VLOOKUP(G1568,'IVSET-Escuelas'!A:F,4,FALSE),VLOOKUP(M1568,'IVSET-Fines'!F:L,7,FALSE)),"-")</f>
        <v>0.33395272493362432</v>
      </c>
    </row>
    <row r="1569" spans="1:26" ht="15" thickBot="1" x14ac:dyDescent="0.4">
      <c r="A1569" s="5" t="s">
        <v>2916</v>
      </c>
      <c r="B1569" s="5" t="s">
        <v>223</v>
      </c>
      <c r="C1569" s="5" t="s">
        <v>2184</v>
      </c>
      <c r="D1569" s="5" t="s">
        <v>2185</v>
      </c>
      <c r="E1569" s="5">
        <v>620569</v>
      </c>
      <c r="F1569" s="5">
        <v>0</v>
      </c>
      <c r="G1569" s="5" t="s">
        <v>2190</v>
      </c>
      <c r="H1569" s="5" t="s">
        <v>20</v>
      </c>
      <c r="I1569" s="6" t="s">
        <v>110</v>
      </c>
      <c r="J1569" s="6" t="s">
        <v>21</v>
      </c>
      <c r="K1569" s="6"/>
      <c r="L1569" s="6" t="s">
        <v>2191</v>
      </c>
      <c r="M1569" s="6"/>
      <c r="N1569" s="6" t="s">
        <v>22</v>
      </c>
      <c r="O1569" s="6" t="s">
        <v>23</v>
      </c>
      <c r="P1569" s="6" t="s">
        <v>27</v>
      </c>
      <c r="Q1569" s="6" t="s">
        <v>28</v>
      </c>
      <c r="R1569" s="19">
        <v>82</v>
      </c>
      <c r="S1569" s="20">
        <v>6</v>
      </c>
      <c r="T1569" s="32">
        <v>1</v>
      </c>
      <c r="V1569" t="s">
        <v>2912</v>
      </c>
      <c r="W1569" t="str">
        <f t="shared" si="48"/>
        <v>INTERIOR</v>
      </c>
      <c r="X1569" s="31" t="str">
        <f t="shared" si="49"/>
        <v>EPA_INTERIOR</v>
      </c>
      <c r="Y1569" s="35">
        <v>0.41199999999999998</v>
      </c>
      <c r="Z1569" s="8">
        <f>IFERROR(IFERROR(VLOOKUP(G1569,'IVSET-Escuelas'!A:F,4,FALSE),VLOOKUP(M1569,'IVSET-Fines'!F:L,7,FALSE)),"-")</f>
        <v>0.33737513422965998</v>
      </c>
    </row>
    <row r="1570" spans="1:26" ht="15" thickBot="1" x14ac:dyDescent="0.4">
      <c r="A1570" s="5" t="s">
        <v>2916</v>
      </c>
      <c r="B1570" s="5" t="s">
        <v>225</v>
      </c>
      <c r="C1570" s="5" t="s">
        <v>942</v>
      </c>
      <c r="D1570" s="5" t="s">
        <v>943</v>
      </c>
      <c r="E1570" s="5">
        <v>614920</v>
      </c>
      <c r="F1570" s="5">
        <v>0</v>
      </c>
      <c r="G1570" s="5" t="s">
        <v>1023</v>
      </c>
      <c r="H1570" s="5" t="s">
        <v>20</v>
      </c>
      <c r="I1570" s="6" t="s">
        <v>110</v>
      </c>
      <c r="J1570" s="6" t="s">
        <v>21</v>
      </c>
      <c r="K1570" s="6"/>
      <c r="L1570" s="6" t="s">
        <v>1024</v>
      </c>
      <c r="M1570" s="6"/>
      <c r="N1570" s="6" t="s">
        <v>22</v>
      </c>
      <c r="O1570" s="6" t="s">
        <v>134</v>
      </c>
      <c r="P1570" s="6" t="s">
        <v>27</v>
      </c>
      <c r="Q1570" s="6" t="s">
        <v>28</v>
      </c>
      <c r="R1570" s="19">
        <v>40</v>
      </c>
      <c r="S1570" s="20">
        <v>3</v>
      </c>
      <c r="T1570" s="32">
        <v>1</v>
      </c>
      <c r="V1570" t="s">
        <v>2912</v>
      </c>
      <c r="W1570" t="str">
        <f t="shared" si="48"/>
        <v>INTERIOR</v>
      </c>
      <c r="X1570" s="31" t="str">
        <f t="shared" si="49"/>
        <v>EPA_INTERIOR</v>
      </c>
      <c r="Y1570" s="35">
        <v>0.41599999999999998</v>
      </c>
      <c r="Z1570" s="8">
        <f>IFERROR(IFERROR(VLOOKUP(G1570,'IVSET-Escuelas'!A:F,4,FALSE),VLOOKUP(M1570,'IVSET-Fines'!F:L,7,FALSE)),"-")</f>
        <v>0.62683635950088501</v>
      </c>
    </row>
    <row r="1571" spans="1:26" ht="15" thickBot="1" x14ac:dyDescent="0.4">
      <c r="A1571" s="3" t="s">
        <v>2916</v>
      </c>
      <c r="B1571" s="3" t="s">
        <v>352</v>
      </c>
      <c r="C1571" s="3" t="s">
        <v>349</v>
      </c>
      <c r="D1571" s="3" t="s">
        <v>2397</v>
      </c>
      <c r="E1571" s="3">
        <v>605214</v>
      </c>
      <c r="F1571" s="3">
        <v>0</v>
      </c>
      <c r="G1571" s="3" t="s">
        <v>2405</v>
      </c>
      <c r="H1571" s="3" t="s">
        <v>20</v>
      </c>
      <c r="I1571" s="4" t="s">
        <v>110</v>
      </c>
      <c r="J1571" s="4" t="s">
        <v>21</v>
      </c>
      <c r="K1571" s="4"/>
      <c r="L1571" s="4" t="s">
        <v>321</v>
      </c>
      <c r="M1571" s="4"/>
      <c r="N1571" s="4" t="s">
        <v>22</v>
      </c>
      <c r="O1571" s="4" t="s">
        <v>23</v>
      </c>
      <c r="P1571" s="4" t="s">
        <v>27</v>
      </c>
      <c r="Q1571" s="4" t="s">
        <v>28</v>
      </c>
      <c r="R1571" s="21">
        <v>49</v>
      </c>
      <c r="S1571" s="22">
        <v>4</v>
      </c>
      <c r="T1571" s="32">
        <v>1</v>
      </c>
      <c r="V1571" t="s">
        <v>2912</v>
      </c>
      <c r="W1571" t="str">
        <f t="shared" si="48"/>
        <v>INTERIOR</v>
      </c>
      <c r="X1571" s="31" t="str">
        <f t="shared" si="49"/>
        <v>EPA_INTERIOR</v>
      </c>
      <c r="Y1571" s="35">
        <v>0.44</v>
      </c>
      <c r="Z1571" s="8">
        <f>IFERROR(IFERROR(VLOOKUP(G1571,'IVSET-Escuelas'!A:F,4,FALSE),VLOOKUP(M1571,'IVSET-Fines'!F:L,7,FALSE)),"-")</f>
        <v>0.35827752947807312</v>
      </c>
    </row>
    <row r="1572" spans="1:26" ht="15" thickBot="1" x14ac:dyDescent="0.4">
      <c r="A1572" s="3" t="s">
        <v>2916</v>
      </c>
      <c r="B1572" s="3" t="s">
        <v>516</v>
      </c>
      <c r="C1572" s="3" t="s">
        <v>890</v>
      </c>
      <c r="D1572" s="3" t="s">
        <v>891</v>
      </c>
      <c r="E1572" s="3">
        <v>616471</v>
      </c>
      <c r="F1572" s="3">
        <v>0</v>
      </c>
      <c r="G1572" s="3" t="s">
        <v>894</v>
      </c>
      <c r="H1572" s="3" t="s">
        <v>20</v>
      </c>
      <c r="I1572" s="4" t="s">
        <v>110</v>
      </c>
      <c r="J1572" s="4" t="s">
        <v>21</v>
      </c>
      <c r="K1572" s="4"/>
      <c r="L1572" s="4" t="s">
        <v>895</v>
      </c>
      <c r="M1572" s="4"/>
      <c r="N1572" s="4" t="s">
        <v>22</v>
      </c>
      <c r="O1572" s="4" t="s">
        <v>23</v>
      </c>
      <c r="P1572" s="4" t="s">
        <v>27</v>
      </c>
      <c r="Q1572" s="4" t="s">
        <v>28</v>
      </c>
      <c r="R1572" s="21">
        <v>270</v>
      </c>
      <c r="S1572" s="22">
        <v>18</v>
      </c>
      <c r="T1572" s="32">
        <v>1</v>
      </c>
      <c r="V1572" t="s">
        <v>2912</v>
      </c>
      <c r="W1572" t="str">
        <f t="shared" si="48"/>
        <v>INTERIOR</v>
      </c>
      <c r="X1572" s="31" t="str">
        <f t="shared" si="49"/>
        <v>EPA_INTERIOR</v>
      </c>
      <c r="Y1572" s="35">
        <v>0.46100000000000002</v>
      </c>
      <c r="Z1572" s="8">
        <f>IFERROR(IFERROR(VLOOKUP(G1572,'IVSET-Escuelas'!A:F,4,FALSE),VLOOKUP(M1572,'IVSET-Fines'!F:L,7,FALSE)),"-")</f>
        <v>0.46644657850265497</v>
      </c>
    </row>
    <row r="1573" spans="1:26" ht="15" thickBot="1" x14ac:dyDescent="0.4">
      <c r="A1573" s="3" t="s">
        <v>2916</v>
      </c>
      <c r="B1573" s="3" t="s">
        <v>410</v>
      </c>
      <c r="C1573" s="3" t="s">
        <v>570</v>
      </c>
      <c r="D1573" s="3" t="s">
        <v>2717</v>
      </c>
      <c r="E1573" s="3">
        <v>611940</v>
      </c>
      <c r="F1573" s="3">
        <v>0</v>
      </c>
      <c r="G1573" s="3" t="s">
        <v>2724</v>
      </c>
      <c r="H1573" s="3" t="s">
        <v>20</v>
      </c>
      <c r="I1573" s="4" t="s">
        <v>110</v>
      </c>
      <c r="J1573" s="4" t="s">
        <v>21</v>
      </c>
      <c r="K1573" s="4"/>
      <c r="L1573" s="4" t="s">
        <v>2728</v>
      </c>
      <c r="M1573" s="4"/>
      <c r="N1573" s="4" t="s">
        <v>22</v>
      </c>
      <c r="O1573" s="4" t="s">
        <v>23</v>
      </c>
      <c r="P1573" s="4" t="s">
        <v>27</v>
      </c>
      <c r="Q1573" s="4" t="s">
        <v>28</v>
      </c>
      <c r="R1573" s="21">
        <v>53</v>
      </c>
      <c r="S1573" s="22">
        <v>5</v>
      </c>
      <c r="T1573" s="32">
        <v>1</v>
      </c>
      <c r="V1573" t="s">
        <v>2912</v>
      </c>
      <c r="W1573" t="str">
        <f t="shared" si="48"/>
        <v>INTERIOR</v>
      </c>
      <c r="X1573" s="31" t="str">
        <f t="shared" si="49"/>
        <v>EPA_INTERIOR</v>
      </c>
      <c r="Y1573" s="35">
        <v>0.46300000000000002</v>
      </c>
      <c r="Z1573" s="8">
        <f>IFERROR(IFERROR(VLOOKUP(G1573,'IVSET-Escuelas'!A:F,4,FALSE),VLOOKUP(M1573,'IVSET-Fines'!F:L,7,FALSE)),"-")</f>
        <v>0.44550791382789612</v>
      </c>
    </row>
    <row r="1574" spans="1:26" ht="15" thickBot="1" x14ac:dyDescent="0.4">
      <c r="A1574" s="3" t="s">
        <v>2916</v>
      </c>
      <c r="B1574" s="3" t="s">
        <v>410</v>
      </c>
      <c r="C1574" s="3" t="s">
        <v>244</v>
      </c>
      <c r="D1574" s="3" t="s">
        <v>689</v>
      </c>
      <c r="E1574" s="3">
        <v>605420</v>
      </c>
      <c r="F1574" s="3">
        <v>0</v>
      </c>
      <c r="G1574" s="3" t="s">
        <v>690</v>
      </c>
      <c r="H1574" s="3" t="s">
        <v>20</v>
      </c>
      <c r="I1574" s="4" t="s">
        <v>110</v>
      </c>
      <c r="J1574" s="4" t="s">
        <v>21</v>
      </c>
      <c r="K1574" s="4"/>
      <c r="L1574" s="4" t="s">
        <v>691</v>
      </c>
      <c r="M1574" s="4"/>
      <c r="N1574" s="4" t="s">
        <v>22</v>
      </c>
      <c r="O1574" s="4" t="s">
        <v>23</v>
      </c>
      <c r="P1574" s="4" t="s">
        <v>27</v>
      </c>
      <c r="Q1574" s="4" t="s">
        <v>28</v>
      </c>
      <c r="R1574" s="21">
        <v>94</v>
      </c>
      <c r="S1574" s="22">
        <v>6</v>
      </c>
      <c r="T1574" s="32">
        <v>1</v>
      </c>
      <c r="V1574" t="s">
        <v>2912</v>
      </c>
      <c r="W1574" t="str">
        <f t="shared" si="48"/>
        <v>INTERIOR</v>
      </c>
      <c r="X1574" s="31" t="str">
        <f t="shared" si="49"/>
        <v>EPA_INTERIOR</v>
      </c>
      <c r="Y1574" s="35">
        <v>0.46500000000000002</v>
      </c>
      <c r="Z1574" s="8">
        <f>IFERROR(IFERROR(VLOOKUP(G1574,'IVSET-Escuelas'!A:F,4,FALSE),VLOOKUP(M1574,'IVSET-Fines'!F:L,7,FALSE)),"-")</f>
        <v>0.26975440979003912</v>
      </c>
    </row>
    <row r="1575" spans="1:26" ht="15" thickBot="1" x14ac:dyDescent="0.4">
      <c r="A1575" s="5" t="s">
        <v>2916</v>
      </c>
      <c r="B1575" s="5" t="s">
        <v>410</v>
      </c>
      <c r="C1575" s="5" t="s">
        <v>417</v>
      </c>
      <c r="D1575" s="5" t="s">
        <v>2739</v>
      </c>
      <c r="E1575" s="5">
        <v>613151</v>
      </c>
      <c r="F1575" s="5">
        <v>0</v>
      </c>
      <c r="G1575" s="5" t="s">
        <v>2741</v>
      </c>
      <c r="H1575" s="5" t="s">
        <v>20</v>
      </c>
      <c r="I1575" s="6" t="s">
        <v>110</v>
      </c>
      <c r="J1575" s="6" t="s">
        <v>21</v>
      </c>
      <c r="K1575" s="6"/>
      <c r="L1575" s="6" t="s">
        <v>2743</v>
      </c>
      <c r="M1575" s="6"/>
      <c r="N1575" s="6" t="s">
        <v>22</v>
      </c>
      <c r="O1575" s="6" t="s">
        <v>23</v>
      </c>
      <c r="P1575" s="6" t="s">
        <v>27</v>
      </c>
      <c r="Q1575" s="6" t="s">
        <v>28</v>
      </c>
      <c r="R1575" s="19">
        <v>105</v>
      </c>
      <c r="S1575" s="20">
        <v>9</v>
      </c>
      <c r="T1575" s="32">
        <v>1</v>
      </c>
      <c r="V1575" t="s">
        <v>2912</v>
      </c>
      <c r="W1575" t="str">
        <f t="shared" si="48"/>
        <v>INTERIOR</v>
      </c>
      <c r="X1575" s="31" t="str">
        <f t="shared" si="49"/>
        <v>EPA_INTERIOR</v>
      </c>
      <c r="Y1575" s="35">
        <v>0.47</v>
      </c>
      <c r="Z1575" s="8">
        <f>IFERROR(IFERROR(VLOOKUP(G1575,'IVSET-Escuelas'!A:F,4,FALSE),VLOOKUP(M1575,'IVSET-Fines'!F:L,7,FALSE)),"-")</f>
        <v>0.48221728205680853</v>
      </c>
    </row>
    <row r="1576" spans="1:26" ht="15" thickBot="1" x14ac:dyDescent="0.4">
      <c r="A1576" s="3" t="s">
        <v>2916</v>
      </c>
      <c r="B1576" s="3" t="s">
        <v>221</v>
      </c>
      <c r="C1576" s="3" t="s">
        <v>737</v>
      </c>
      <c r="D1576" s="3" t="s">
        <v>2422</v>
      </c>
      <c r="E1576" s="3">
        <v>601813</v>
      </c>
      <c r="F1576" s="3">
        <v>0</v>
      </c>
      <c r="G1576" s="3" t="s">
        <v>2423</v>
      </c>
      <c r="H1576" s="3" t="s">
        <v>20</v>
      </c>
      <c r="I1576" s="4" t="s">
        <v>110</v>
      </c>
      <c r="J1576" s="4" t="s">
        <v>21</v>
      </c>
      <c r="K1576" s="4"/>
      <c r="L1576" s="4" t="s">
        <v>2424</v>
      </c>
      <c r="M1576" s="4"/>
      <c r="N1576" s="4" t="s">
        <v>22</v>
      </c>
      <c r="O1576" s="4" t="s">
        <v>23</v>
      </c>
      <c r="P1576" s="4" t="s">
        <v>27</v>
      </c>
      <c r="Q1576" s="4" t="s">
        <v>28</v>
      </c>
      <c r="R1576" s="21">
        <v>97</v>
      </c>
      <c r="S1576" s="22">
        <v>5</v>
      </c>
      <c r="T1576" s="32">
        <v>1</v>
      </c>
      <c r="V1576" t="s">
        <v>2912</v>
      </c>
      <c r="W1576" t="str">
        <f t="shared" si="48"/>
        <v>INTERIOR</v>
      </c>
      <c r="X1576" s="31" t="str">
        <f t="shared" si="49"/>
        <v>EPA_INTERIOR</v>
      </c>
      <c r="Y1576" s="35">
        <v>0.47299999999999998</v>
      </c>
      <c r="Z1576" s="8">
        <f>IFERROR(IFERROR(VLOOKUP(G1576,'IVSET-Escuelas'!A:F,4,FALSE),VLOOKUP(M1576,'IVSET-Fines'!F:L,7,FALSE)),"-")</f>
        <v>0.27195766568183899</v>
      </c>
    </row>
    <row r="1577" spans="1:26" ht="15" thickBot="1" x14ac:dyDescent="0.4">
      <c r="A1577" s="3" t="s">
        <v>2916</v>
      </c>
      <c r="B1577" s="3" t="s">
        <v>203</v>
      </c>
      <c r="C1577" s="3" t="s">
        <v>1986</v>
      </c>
      <c r="D1577" s="3" t="s">
        <v>1987</v>
      </c>
      <c r="E1577" s="3">
        <v>605047</v>
      </c>
      <c r="F1577" s="3">
        <v>0</v>
      </c>
      <c r="G1577" s="3" t="s">
        <v>1997</v>
      </c>
      <c r="H1577" s="3" t="s">
        <v>20</v>
      </c>
      <c r="I1577" s="4" t="s">
        <v>110</v>
      </c>
      <c r="J1577" s="4" t="s">
        <v>21</v>
      </c>
      <c r="K1577" s="4"/>
      <c r="L1577" s="4" t="s">
        <v>1998</v>
      </c>
      <c r="M1577" s="4"/>
      <c r="N1577" s="4" t="s">
        <v>22</v>
      </c>
      <c r="O1577" s="4" t="s">
        <v>23</v>
      </c>
      <c r="P1577" s="4" t="s">
        <v>27</v>
      </c>
      <c r="Q1577" s="4" t="s">
        <v>28</v>
      </c>
      <c r="R1577" s="21">
        <v>96</v>
      </c>
      <c r="S1577" s="22">
        <v>6</v>
      </c>
      <c r="T1577" s="32">
        <v>1</v>
      </c>
      <c r="V1577" t="s">
        <v>2912</v>
      </c>
      <c r="W1577" t="str">
        <f t="shared" si="48"/>
        <v>INTERIOR</v>
      </c>
      <c r="X1577" s="31" t="str">
        <f t="shared" si="49"/>
        <v>EPA_INTERIOR</v>
      </c>
      <c r="Y1577" s="35">
        <v>0.48399999999999999</v>
      </c>
      <c r="Z1577" s="8">
        <f>IFERROR(IFERROR(VLOOKUP(G1577,'IVSET-Escuelas'!A:F,4,FALSE),VLOOKUP(M1577,'IVSET-Fines'!F:L,7,FALSE)),"-")</f>
        <v>0.55564963817596436</v>
      </c>
    </row>
    <row r="1578" spans="1:26" ht="15" thickBot="1" x14ac:dyDescent="0.4">
      <c r="A1578" s="3" t="s">
        <v>2916</v>
      </c>
      <c r="B1578" s="3" t="s">
        <v>135</v>
      </c>
      <c r="C1578" s="3" t="s">
        <v>1330</v>
      </c>
      <c r="D1578" s="3" t="s">
        <v>1331</v>
      </c>
      <c r="E1578" s="3">
        <v>609753</v>
      </c>
      <c r="F1578" s="3">
        <v>0</v>
      </c>
      <c r="G1578" s="3" t="s">
        <v>1334</v>
      </c>
      <c r="H1578" s="3" t="s">
        <v>20</v>
      </c>
      <c r="I1578" s="4" t="s">
        <v>110</v>
      </c>
      <c r="J1578" s="4" t="s">
        <v>21</v>
      </c>
      <c r="K1578" s="4"/>
      <c r="L1578" s="4" t="s">
        <v>111</v>
      </c>
      <c r="M1578" s="4"/>
      <c r="N1578" s="4" t="s">
        <v>22</v>
      </c>
      <c r="O1578" s="4" t="s">
        <v>23</v>
      </c>
      <c r="P1578" s="4" t="s">
        <v>27</v>
      </c>
      <c r="Q1578" s="4" t="s">
        <v>28</v>
      </c>
      <c r="R1578" s="21">
        <v>73</v>
      </c>
      <c r="S1578" s="22">
        <v>7</v>
      </c>
      <c r="T1578" s="32">
        <v>1</v>
      </c>
      <c r="V1578" t="s">
        <v>2912</v>
      </c>
      <c r="W1578" t="str">
        <f t="shared" si="48"/>
        <v>INTERIOR</v>
      </c>
      <c r="X1578" s="31" t="str">
        <f t="shared" si="49"/>
        <v>EPA_INTERIOR</v>
      </c>
      <c r="Y1578" s="35">
        <v>0.48799999999999999</v>
      </c>
      <c r="Z1578" s="8">
        <f>IFERROR(IFERROR(VLOOKUP(G1578,'IVSET-Escuelas'!A:F,4,FALSE),VLOOKUP(M1578,'IVSET-Fines'!F:L,7,FALSE)),"-")</f>
        <v>0.2382446676492691</v>
      </c>
    </row>
    <row r="1579" spans="1:26" ht="15" thickBot="1" x14ac:dyDescent="0.4">
      <c r="A1579" s="3" t="s">
        <v>2916</v>
      </c>
      <c r="B1579" s="3" t="s">
        <v>352</v>
      </c>
      <c r="C1579" s="3" t="s">
        <v>349</v>
      </c>
      <c r="D1579" s="3" t="s">
        <v>2397</v>
      </c>
      <c r="E1579" s="3">
        <v>610063</v>
      </c>
      <c r="F1579" s="3">
        <v>0</v>
      </c>
      <c r="G1579" s="3" t="s">
        <v>2399</v>
      </c>
      <c r="H1579" s="3" t="s">
        <v>20</v>
      </c>
      <c r="I1579" s="4" t="s">
        <v>110</v>
      </c>
      <c r="J1579" s="4" t="s">
        <v>21</v>
      </c>
      <c r="K1579" s="4"/>
      <c r="L1579" s="4" t="s">
        <v>2410</v>
      </c>
      <c r="M1579" s="4"/>
      <c r="N1579" s="4" t="s">
        <v>22</v>
      </c>
      <c r="O1579" s="4" t="s">
        <v>23</v>
      </c>
      <c r="P1579" s="4" t="s">
        <v>27</v>
      </c>
      <c r="Q1579" s="4" t="s">
        <v>28</v>
      </c>
      <c r="R1579" s="21">
        <v>29</v>
      </c>
      <c r="S1579" s="22">
        <v>5</v>
      </c>
      <c r="T1579" s="32">
        <v>1</v>
      </c>
      <c r="V1579" t="s">
        <v>2912</v>
      </c>
      <c r="W1579" t="str">
        <f t="shared" si="48"/>
        <v>INTERIOR</v>
      </c>
      <c r="X1579" s="31" t="str">
        <f t="shared" si="49"/>
        <v>EPA_INTERIOR</v>
      </c>
      <c r="Y1579" s="35">
        <v>0.5</v>
      </c>
      <c r="Z1579" s="8">
        <f>IFERROR(IFERROR(VLOOKUP(G1579,'IVSET-Escuelas'!A:F,4,FALSE),VLOOKUP(M1579,'IVSET-Fines'!F:L,7,FALSE)),"-")</f>
        <v>0.17099763453006739</v>
      </c>
    </row>
    <row r="1580" spans="1:26" ht="15" thickBot="1" x14ac:dyDescent="0.4">
      <c r="A1580" s="5" t="s">
        <v>2916</v>
      </c>
      <c r="B1580" s="5" t="s">
        <v>135</v>
      </c>
      <c r="C1580" s="5" t="s">
        <v>1217</v>
      </c>
      <c r="D1580" s="5" t="s">
        <v>1218</v>
      </c>
      <c r="E1580" s="5">
        <v>604289</v>
      </c>
      <c r="F1580" s="5">
        <v>0</v>
      </c>
      <c r="G1580" s="5" t="s">
        <v>1232</v>
      </c>
      <c r="H1580" s="5" t="s">
        <v>20</v>
      </c>
      <c r="I1580" s="6" t="s">
        <v>110</v>
      </c>
      <c r="J1580" s="6" t="s">
        <v>21</v>
      </c>
      <c r="K1580" s="6"/>
      <c r="L1580" s="6" t="s">
        <v>1233</v>
      </c>
      <c r="M1580" s="6"/>
      <c r="N1580" s="6" t="s">
        <v>22</v>
      </c>
      <c r="O1580" s="6" t="s">
        <v>23</v>
      </c>
      <c r="P1580" s="6" t="s">
        <v>27</v>
      </c>
      <c r="Q1580" s="6" t="s">
        <v>28</v>
      </c>
      <c r="R1580" s="19">
        <v>192</v>
      </c>
      <c r="S1580" s="20">
        <v>14</v>
      </c>
      <c r="T1580" s="32">
        <v>1</v>
      </c>
      <c r="V1580" t="s">
        <v>2912</v>
      </c>
      <c r="W1580" t="str">
        <f t="shared" si="48"/>
        <v>INTERIOR</v>
      </c>
      <c r="X1580" s="31" t="str">
        <f t="shared" si="49"/>
        <v>EPA_INTERIOR</v>
      </c>
      <c r="Y1580" s="35">
        <v>0.504</v>
      </c>
      <c r="Z1580" s="8">
        <f>IFERROR(IFERROR(VLOOKUP(G1580,'IVSET-Escuelas'!A:F,4,FALSE),VLOOKUP(M1580,'IVSET-Fines'!F:L,7,FALSE)),"-")</f>
        <v>0.51947402954101563</v>
      </c>
    </row>
    <row r="1581" spans="1:26" ht="15" thickBot="1" x14ac:dyDescent="0.4">
      <c r="A1581" s="5" t="s">
        <v>2916</v>
      </c>
      <c r="B1581" s="5" t="s">
        <v>410</v>
      </c>
      <c r="C1581" s="5" t="s">
        <v>760</v>
      </c>
      <c r="D1581" s="5" t="s">
        <v>761</v>
      </c>
      <c r="E1581" s="5">
        <v>607782</v>
      </c>
      <c r="F1581" s="5">
        <v>0</v>
      </c>
      <c r="G1581" s="5" t="s">
        <v>763</v>
      </c>
      <c r="H1581" s="5" t="s">
        <v>20</v>
      </c>
      <c r="I1581" s="6" t="s">
        <v>110</v>
      </c>
      <c r="J1581" s="6" t="s">
        <v>21</v>
      </c>
      <c r="K1581" s="6"/>
      <c r="L1581" s="6" t="s">
        <v>768</v>
      </c>
      <c r="M1581" s="6"/>
      <c r="N1581" s="6" t="s">
        <v>22</v>
      </c>
      <c r="O1581" s="6" t="s">
        <v>23</v>
      </c>
      <c r="P1581" s="6" t="s">
        <v>27</v>
      </c>
      <c r="Q1581" s="6" t="s">
        <v>28</v>
      </c>
      <c r="R1581" s="19">
        <v>93</v>
      </c>
      <c r="S1581" s="20">
        <v>9</v>
      </c>
      <c r="T1581" s="32">
        <v>1</v>
      </c>
      <c r="V1581" t="s">
        <v>2912</v>
      </c>
      <c r="W1581" t="str">
        <f t="shared" si="48"/>
        <v>INTERIOR</v>
      </c>
      <c r="X1581" s="31" t="str">
        <f t="shared" si="49"/>
        <v>EPA_INTERIOR</v>
      </c>
      <c r="Y1581" s="35">
        <v>0.505</v>
      </c>
      <c r="Z1581" s="8">
        <f>IFERROR(IFERROR(VLOOKUP(G1581,'IVSET-Escuelas'!A:F,4,FALSE),VLOOKUP(M1581,'IVSET-Fines'!F:L,7,FALSE)),"-")</f>
        <v>0.30923458933830261</v>
      </c>
    </row>
    <row r="1582" spans="1:26" ht="15" thickBot="1" x14ac:dyDescent="0.4">
      <c r="A1582" s="3" t="s">
        <v>2916</v>
      </c>
      <c r="B1582" s="3" t="s">
        <v>135</v>
      </c>
      <c r="C1582" s="3" t="s">
        <v>1217</v>
      </c>
      <c r="D1582" s="3" t="s">
        <v>1218</v>
      </c>
      <c r="E1582" s="3">
        <v>624027</v>
      </c>
      <c r="F1582" s="3">
        <v>0</v>
      </c>
      <c r="G1582" s="3" t="s">
        <v>1234</v>
      </c>
      <c r="H1582" s="3" t="s">
        <v>20</v>
      </c>
      <c r="I1582" s="4" t="s">
        <v>110</v>
      </c>
      <c r="J1582" s="4" t="s">
        <v>21</v>
      </c>
      <c r="K1582" s="4"/>
      <c r="L1582" s="4" t="s">
        <v>1235</v>
      </c>
      <c r="M1582" s="4"/>
      <c r="N1582" s="4" t="s">
        <v>22</v>
      </c>
      <c r="O1582" s="4" t="s">
        <v>23</v>
      </c>
      <c r="P1582" s="4" t="s">
        <v>27</v>
      </c>
      <c r="Q1582" s="4" t="s">
        <v>28</v>
      </c>
      <c r="R1582" s="21">
        <v>124</v>
      </c>
      <c r="S1582" s="22">
        <v>8</v>
      </c>
      <c r="T1582" s="32">
        <v>1</v>
      </c>
      <c r="V1582" t="s">
        <v>2912</v>
      </c>
      <c r="W1582" t="str">
        <f t="shared" si="48"/>
        <v>INTERIOR</v>
      </c>
      <c r="X1582" s="31" t="str">
        <f t="shared" si="49"/>
        <v>EPA_INTERIOR</v>
      </c>
      <c r="Y1582" s="35">
        <v>0.51</v>
      </c>
      <c r="Z1582" s="8">
        <f>IFERROR(IFERROR(VLOOKUP(G1582,'IVSET-Escuelas'!A:F,4,FALSE),VLOOKUP(M1582,'IVSET-Fines'!F:L,7,FALSE)),"-")</f>
        <v>0.51947402954101563</v>
      </c>
    </row>
    <row r="1583" spans="1:26" ht="15" thickBot="1" x14ac:dyDescent="0.4">
      <c r="A1583" s="3" t="s">
        <v>2916</v>
      </c>
      <c r="B1583" s="3" t="s">
        <v>135</v>
      </c>
      <c r="C1583" s="3" t="s">
        <v>1179</v>
      </c>
      <c r="D1583" s="3" t="s">
        <v>1180</v>
      </c>
      <c r="E1583" s="3">
        <v>624456</v>
      </c>
      <c r="F1583" s="3">
        <v>0</v>
      </c>
      <c r="G1583" s="3" t="s">
        <v>1181</v>
      </c>
      <c r="H1583" s="3" t="s">
        <v>20</v>
      </c>
      <c r="I1583" s="4" t="s">
        <v>110</v>
      </c>
      <c r="J1583" s="4" t="s">
        <v>21</v>
      </c>
      <c r="K1583" s="4"/>
      <c r="L1583" s="4" t="s">
        <v>249</v>
      </c>
      <c r="M1583" s="4"/>
      <c r="N1583" s="4" t="s">
        <v>22</v>
      </c>
      <c r="O1583" s="4" t="s">
        <v>23</v>
      </c>
      <c r="P1583" s="4" t="s">
        <v>27</v>
      </c>
      <c r="Q1583" s="4" t="s">
        <v>28</v>
      </c>
      <c r="R1583" s="21">
        <v>73</v>
      </c>
      <c r="S1583" s="22">
        <v>6</v>
      </c>
      <c r="T1583" s="32">
        <v>1</v>
      </c>
      <c r="V1583" t="s">
        <v>2912</v>
      </c>
      <c r="W1583" t="str">
        <f t="shared" si="48"/>
        <v>INTERIOR</v>
      </c>
      <c r="X1583" s="31" t="str">
        <f t="shared" si="49"/>
        <v>EPA_INTERIOR</v>
      </c>
      <c r="Y1583" s="35">
        <v>0.51200000000000001</v>
      </c>
      <c r="Z1583" s="8">
        <f>IFERROR(IFERROR(VLOOKUP(G1583,'IVSET-Escuelas'!A:F,4,FALSE),VLOOKUP(M1583,'IVSET-Fines'!F:L,7,FALSE)),"-")</f>
        <v>0.40632188320159912</v>
      </c>
    </row>
    <row r="1584" spans="1:26" ht="15" thickBot="1" x14ac:dyDescent="0.4">
      <c r="A1584" s="5" t="s">
        <v>2916</v>
      </c>
      <c r="B1584" s="5" t="s">
        <v>352</v>
      </c>
      <c r="C1584" s="5" t="s">
        <v>349</v>
      </c>
      <c r="D1584" s="5" t="s">
        <v>2397</v>
      </c>
      <c r="E1584" s="5">
        <v>604248</v>
      </c>
      <c r="F1584" s="5">
        <v>0</v>
      </c>
      <c r="G1584" s="5" t="s">
        <v>2401</v>
      </c>
      <c r="H1584" s="5" t="s">
        <v>20</v>
      </c>
      <c r="I1584" s="6" t="s">
        <v>110</v>
      </c>
      <c r="J1584" s="6" t="s">
        <v>21</v>
      </c>
      <c r="K1584" s="6"/>
      <c r="L1584" s="6" t="s">
        <v>391</v>
      </c>
      <c r="M1584" s="6"/>
      <c r="N1584" s="6" t="s">
        <v>22</v>
      </c>
      <c r="O1584" s="6" t="s">
        <v>23</v>
      </c>
      <c r="P1584" s="6" t="s">
        <v>27</v>
      </c>
      <c r="Q1584" s="6" t="s">
        <v>28</v>
      </c>
      <c r="R1584" s="19">
        <v>90</v>
      </c>
      <c r="S1584" s="20">
        <v>9</v>
      </c>
      <c r="T1584" s="32">
        <v>1</v>
      </c>
      <c r="V1584" t="s">
        <v>2912</v>
      </c>
      <c r="W1584" t="str">
        <f t="shared" si="48"/>
        <v>INTERIOR</v>
      </c>
      <c r="X1584" s="31" t="str">
        <f t="shared" si="49"/>
        <v>EPA_INTERIOR</v>
      </c>
      <c r="Y1584" s="35">
        <v>0.52800000000000002</v>
      </c>
      <c r="Z1584" s="8">
        <f>IFERROR(IFERROR(VLOOKUP(G1584,'IVSET-Escuelas'!A:F,4,FALSE),VLOOKUP(M1584,'IVSET-Fines'!F:L,7,FALSE)),"-")</f>
        <v>0.50005686283111572</v>
      </c>
    </row>
    <row r="1585" spans="1:26" ht="15" thickBot="1" x14ac:dyDescent="0.4">
      <c r="A1585" s="3" t="s">
        <v>2916</v>
      </c>
      <c r="B1585" s="3" t="s">
        <v>135</v>
      </c>
      <c r="C1585" s="3" t="s">
        <v>1325</v>
      </c>
      <c r="D1585" s="3" t="s">
        <v>1326</v>
      </c>
      <c r="E1585" s="3">
        <v>604238</v>
      </c>
      <c r="F1585" s="3">
        <v>0</v>
      </c>
      <c r="G1585" s="3" t="s">
        <v>1327</v>
      </c>
      <c r="H1585" s="3" t="s">
        <v>20</v>
      </c>
      <c r="I1585" s="4" t="s">
        <v>110</v>
      </c>
      <c r="J1585" s="4" t="s">
        <v>21</v>
      </c>
      <c r="K1585" s="4"/>
      <c r="L1585" s="4" t="s">
        <v>1328</v>
      </c>
      <c r="M1585" s="4"/>
      <c r="N1585" s="4" t="s">
        <v>22</v>
      </c>
      <c r="O1585" s="4" t="s">
        <v>23</v>
      </c>
      <c r="P1585" s="4" t="s">
        <v>27</v>
      </c>
      <c r="Q1585" s="4" t="s">
        <v>28</v>
      </c>
      <c r="R1585" s="21">
        <v>93</v>
      </c>
      <c r="S1585" s="22">
        <v>6</v>
      </c>
      <c r="T1585" s="32">
        <v>1</v>
      </c>
      <c r="V1585" t="s">
        <v>2912</v>
      </c>
      <c r="W1585" t="str">
        <f t="shared" si="48"/>
        <v>INTERIOR</v>
      </c>
      <c r="X1585" s="31" t="str">
        <f t="shared" si="49"/>
        <v>EPA_INTERIOR</v>
      </c>
      <c r="Y1585" s="35">
        <v>0.52900000000000003</v>
      </c>
      <c r="Z1585" s="8">
        <f>IFERROR(IFERROR(VLOOKUP(G1585,'IVSET-Escuelas'!A:F,4,FALSE),VLOOKUP(M1585,'IVSET-Fines'!F:L,7,FALSE)),"-")</f>
        <v>0.44189453125</v>
      </c>
    </row>
    <row r="1586" spans="1:26" ht="15" thickBot="1" x14ac:dyDescent="0.4">
      <c r="A1586" s="5" t="s">
        <v>2916</v>
      </c>
      <c r="B1586" s="5" t="s">
        <v>205</v>
      </c>
      <c r="C1586" s="5" t="s">
        <v>2002</v>
      </c>
      <c r="D1586" s="5" t="s">
        <v>2003</v>
      </c>
      <c r="E1586" s="5">
        <v>604170</v>
      </c>
      <c r="F1586" s="5">
        <v>0</v>
      </c>
      <c r="G1586" s="5" t="s">
        <v>2017</v>
      </c>
      <c r="H1586" s="5" t="s">
        <v>20</v>
      </c>
      <c r="I1586" s="6" t="s">
        <v>110</v>
      </c>
      <c r="J1586" s="6" t="s">
        <v>21</v>
      </c>
      <c r="K1586" s="6"/>
      <c r="L1586" s="6" t="s">
        <v>2018</v>
      </c>
      <c r="M1586" s="6"/>
      <c r="N1586" s="6" t="s">
        <v>22</v>
      </c>
      <c r="O1586" s="6" t="s">
        <v>23</v>
      </c>
      <c r="P1586" s="6" t="s">
        <v>27</v>
      </c>
      <c r="Q1586" s="6" t="s">
        <v>28</v>
      </c>
      <c r="R1586" s="19">
        <v>29</v>
      </c>
      <c r="S1586" s="20">
        <v>3</v>
      </c>
      <c r="T1586" s="32">
        <v>1</v>
      </c>
      <c r="V1586" t="s">
        <v>2912</v>
      </c>
      <c r="W1586" t="str">
        <f t="shared" si="48"/>
        <v>INTERIOR</v>
      </c>
      <c r="X1586" s="31" t="str">
        <f t="shared" si="49"/>
        <v>EPA_INTERIOR</v>
      </c>
      <c r="Y1586" s="35">
        <v>0.53900000000000003</v>
      </c>
      <c r="Z1586" s="8">
        <f>IFERROR(IFERROR(VLOOKUP(G1586,'IVSET-Escuelas'!A:F,4,FALSE),VLOOKUP(M1586,'IVSET-Fines'!F:L,7,FALSE)),"-")</f>
        <v>0.43726822733879089</v>
      </c>
    </row>
    <row r="1587" spans="1:26" ht="15" thickBot="1" x14ac:dyDescent="0.4">
      <c r="A1587" s="5" t="s">
        <v>2916</v>
      </c>
      <c r="B1587" s="5" t="s">
        <v>352</v>
      </c>
      <c r="C1587" s="5" t="s">
        <v>1924</v>
      </c>
      <c r="D1587" s="5" t="s">
        <v>1925</v>
      </c>
      <c r="E1587" s="5">
        <v>610527</v>
      </c>
      <c r="F1587" s="5">
        <v>0</v>
      </c>
      <c r="G1587" s="5" t="s">
        <v>1927</v>
      </c>
      <c r="H1587" s="5" t="s">
        <v>20</v>
      </c>
      <c r="I1587" s="6" t="s">
        <v>110</v>
      </c>
      <c r="J1587" s="6" t="s">
        <v>21</v>
      </c>
      <c r="K1587" s="6"/>
      <c r="L1587" s="6" t="s">
        <v>1940</v>
      </c>
      <c r="M1587" s="6"/>
      <c r="N1587" s="6" t="s">
        <v>22</v>
      </c>
      <c r="O1587" s="6" t="s">
        <v>23</v>
      </c>
      <c r="P1587" s="6" t="s">
        <v>27</v>
      </c>
      <c r="Q1587" s="6" t="s">
        <v>28</v>
      </c>
      <c r="R1587" s="19">
        <v>76</v>
      </c>
      <c r="S1587" s="20">
        <v>6</v>
      </c>
      <c r="T1587" s="32">
        <v>1</v>
      </c>
      <c r="V1587" t="s">
        <v>2912</v>
      </c>
      <c r="W1587" t="str">
        <f t="shared" si="48"/>
        <v>INTERIOR</v>
      </c>
      <c r="X1587" s="31" t="str">
        <f t="shared" si="49"/>
        <v>EPA_INTERIOR</v>
      </c>
      <c r="Y1587" s="35">
        <v>0.54500000000000004</v>
      </c>
      <c r="Z1587" s="8">
        <f>IFERROR(IFERROR(VLOOKUP(G1587,'IVSET-Escuelas'!A:F,4,FALSE),VLOOKUP(M1587,'IVSET-Fines'!F:L,7,FALSE)),"-")</f>
        <v>0.34602397680282593</v>
      </c>
    </row>
    <row r="1588" spans="1:26" ht="15" thickBot="1" x14ac:dyDescent="0.4">
      <c r="A1588" s="5" t="s">
        <v>2916</v>
      </c>
      <c r="B1588" s="5" t="s">
        <v>205</v>
      </c>
      <c r="C1588" s="5" t="s">
        <v>1946</v>
      </c>
      <c r="D1588" s="5" t="s">
        <v>1947</v>
      </c>
      <c r="E1588" s="5">
        <v>616647</v>
      </c>
      <c r="F1588" s="5">
        <v>0</v>
      </c>
      <c r="G1588" s="5" t="s">
        <v>1951</v>
      </c>
      <c r="H1588" s="5" t="s">
        <v>20</v>
      </c>
      <c r="I1588" s="6" t="s">
        <v>110</v>
      </c>
      <c r="J1588" s="6" t="s">
        <v>21</v>
      </c>
      <c r="K1588" s="6"/>
      <c r="L1588" s="6" t="s">
        <v>1231</v>
      </c>
      <c r="M1588" s="6"/>
      <c r="N1588" s="6" t="s">
        <v>22</v>
      </c>
      <c r="O1588" s="6" t="s">
        <v>23</v>
      </c>
      <c r="P1588" s="6" t="s">
        <v>27</v>
      </c>
      <c r="Q1588" s="6" t="s">
        <v>28</v>
      </c>
      <c r="R1588" s="19">
        <v>34</v>
      </c>
      <c r="S1588" s="20">
        <v>3</v>
      </c>
      <c r="T1588" s="32">
        <v>1</v>
      </c>
      <c r="V1588" t="s">
        <v>2912</v>
      </c>
      <c r="W1588" t="str">
        <f t="shared" si="48"/>
        <v>INTERIOR</v>
      </c>
      <c r="X1588" s="31" t="str">
        <f t="shared" si="49"/>
        <v>EPA_INTERIOR</v>
      </c>
      <c r="Y1588" s="35">
        <v>0.55400000000000005</v>
      </c>
      <c r="Z1588" s="8">
        <f>IFERROR(IFERROR(VLOOKUP(G1588,'IVSET-Escuelas'!A:F,4,FALSE),VLOOKUP(M1588,'IVSET-Fines'!F:L,7,FALSE)),"-")</f>
        <v>0.19303986430168149</v>
      </c>
    </row>
    <row r="1589" spans="1:26" ht="15" thickBot="1" x14ac:dyDescent="0.4">
      <c r="A1589" s="3" t="s">
        <v>2916</v>
      </c>
      <c r="B1589" s="3" t="s">
        <v>221</v>
      </c>
      <c r="C1589" s="3" t="s">
        <v>230</v>
      </c>
      <c r="D1589" s="3" t="s">
        <v>432</v>
      </c>
      <c r="E1589" s="3">
        <v>605510</v>
      </c>
      <c r="F1589" s="3">
        <v>0</v>
      </c>
      <c r="G1589" s="3" t="s">
        <v>434</v>
      </c>
      <c r="H1589" s="3" t="s">
        <v>20</v>
      </c>
      <c r="I1589" s="4" t="s">
        <v>110</v>
      </c>
      <c r="J1589" s="4" t="s">
        <v>21</v>
      </c>
      <c r="K1589" s="4"/>
      <c r="L1589" s="4" t="s">
        <v>445</v>
      </c>
      <c r="M1589" s="4"/>
      <c r="N1589" s="4" t="s">
        <v>22</v>
      </c>
      <c r="O1589" s="4" t="s">
        <v>23</v>
      </c>
      <c r="P1589" s="4" t="s">
        <v>27</v>
      </c>
      <c r="Q1589" s="4" t="s">
        <v>28</v>
      </c>
      <c r="R1589" s="21">
        <v>89</v>
      </c>
      <c r="S1589" s="22">
        <v>10</v>
      </c>
      <c r="T1589" s="32">
        <v>1</v>
      </c>
      <c r="V1589" t="s">
        <v>2912</v>
      </c>
      <c r="W1589" t="str">
        <f t="shared" si="48"/>
        <v>INTERIOR</v>
      </c>
      <c r="X1589" s="31" t="str">
        <f t="shared" si="49"/>
        <v>EPA_INTERIOR</v>
      </c>
      <c r="Y1589" s="35">
        <v>0.56399999999999995</v>
      </c>
      <c r="Z1589" s="8">
        <f>IFERROR(IFERROR(VLOOKUP(G1589,'IVSET-Escuelas'!A:F,4,FALSE),VLOOKUP(M1589,'IVSET-Fines'!F:L,7,FALSE)),"-")</f>
        <v>0.22572717070579529</v>
      </c>
    </row>
    <row r="1590" spans="1:26" ht="15" thickBot="1" x14ac:dyDescent="0.4">
      <c r="A1590" s="5" t="s">
        <v>2916</v>
      </c>
      <c r="B1590" s="5" t="s">
        <v>516</v>
      </c>
      <c r="C1590" s="5" t="s">
        <v>1348</v>
      </c>
      <c r="D1590" s="5" t="s">
        <v>1349</v>
      </c>
      <c r="E1590" s="5">
        <v>607974</v>
      </c>
      <c r="F1590" s="5">
        <v>0</v>
      </c>
      <c r="G1590" s="5" t="s">
        <v>1351</v>
      </c>
      <c r="H1590" s="5" t="s">
        <v>20</v>
      </c>
      <c r="I1590" s="6" t="s">
        <v>110</v>
      </c>
      <c r="J1590" s="6" t="s">
        <v>21</v>
      </c>
      <c r="K1590" s="6"/>
      <c r="L1590" s="6" t="s">
        <v>1356</v>
      </c>
      <c r="M1590" s="6"/>
      <c r="N1590" s="6" t="s">
        <v>22</v>
      </c>
      <c r="O1590" s="6" t="s">
        <v>23</v>
      </c>
      <c r="P1590" s="6" t="s">
        <v>27</v>
      </c>
      <c r="Q1590" s="6" t="s">
        <v>28</v>
      </c>
      <c r="R1590" s="19">
        <v>162</v>
      </c>
      <c r="S1590" s="20">
        <v>4</v>
      </c>
      <c r="T1590" s="32">
        <v>1</v>
      </c>
      <c r="V1590" t="s">
        <v>2912</v>
      </c>
      <c r="W1590" t="str">
        <f t="shared" si="48"/>
        <v>INTERIOR</v>
      </c>
      <c r="X1590" s="31" t="str">
        <f t="shared" si="49"/>
        <v>EPA_INTERIOR</v>
      </c>
      <c r="Y1590" s="35">
        <v>0.56499999999999995</v>
      </c>
      <c r="Z1590" s="8">
        <f>IFERROR(IFERROR(VLOOKUP(G1590,'IVSET-Escuelas'!A:F,4,FALSE),VLOOKUP(M1590,'IVSET-Fines'!F:L,7,FALSE)),"-")</f>
        <v>0.28213271498680109</v>
      </c>
    </row>
    <row r="1591" spans="1:26" ht="15" thickBot="1" x14ac:dyDescent="0.4">
      <c r="A1591" s="5" t="s">
        <v>2916</v>
      </c>
      <c r="B1591" s="5" t="s">
        <v>203</v>
      </c>
      <c r="C1591" s="5" t="s">
        <v>590</v>
      </c>
      <c r="D1591" s="5" t="s">
        <v>2553</v>
      </c>
      <c r="E1591" s="5">
        <v>601792</v>
      </c>
      <c r="F1591" s="5">
        <v>0</v>
      </c>
      <c r="G1591" s="5" t="s">
        <v>2555</v>
      </c>
      <c r="H1591" s="5" t="s">
        <v>20</v>
      </c>
      <c r="I1591" s="6" t="s">
        <v>110</v>
      </c>
      <c r="J1591" s="6" t="s">
        <v>21</v>
      </c>
      <c r="K1591" s="6"/>
      <c r="L1591" s="6" t="s">
        <v>735</v>
      </c>
      <c r="M1591" s="6"/>
      <c r="N1591" s="6" t="s">
        <v>22</v>
      </c>
      <c r="O1591" s="6" t="s">
        <v>23</v>
      </c>
      <c r="P1591" s="6" t="s">
        <v>27</v>
      </c>
      <c r="Q1591" s="6" t="s">
        <v>28</v>
      </c>
      <c r="R1591" s="19">
        <v>115</v>
      </c>
      <c r="S1591" s="20">
        <v>11</v>
      </c>
      <c r="T1591" s="32">
        <v>1</v>
      </c>
      <c r="V1591" t="s">
        <v>2912</v>
      </c>
      <c r="W1591" t="str">
        <f t="shared" si="48"/>
        <v>INTERIOR</v>
      </c>
      <c r="X1591" s="31" t="str">
        <f t="shared" si="49"/>
        <v>EPA_INTERIOR</v>
      </c>
      <c r="Y1591" s="35">
        <v>0.56699999999999995</v>
      </c>
      <c r="Z1591" s="8">
        <f>IFERROR(IFERROR(VLOOKUP(G1591,'IVSET-Escuelas'!A:F,4,FALSE),VLOOKUP(M1591,'IVSET-Fines'!F:L,7,FALSE)),"-")</f>
        <v>7.6608158648014069E-2</v>
      </c>
    </row>
    <row r="1592" spans="1:26" ht="15" thickBot="1" x14ac:dyDescent="0.4">
      <c r="A1592" s="3" t="s">
        <v>2916</v>
      </c>
      <c r="B1592" s="3" t="s">
        <v>223</v>
      </c>
      <c r="C1592" s="3" t="s">
        <v>2184</v>
      </c>
      <c r="D1592" s="3" t="s">
        <v>2185</v>
      </c>
      <c r="E1592" s="3">
        <v>604002</v>
      </c>
      <c r="F1592" s="3">
        <v>0</v>
      </c>
      <c r="G1592" s="3" t="s">
        <v>2188</v>
      </c>
      <c r="H1592" s="3" t="s">
        <v>20</v>
      </c>
      <c r="I1592" s="4" t="s">
        <v>110</v>
      </c>
      <c r="J1592" s="4" t="s">
        <v>21</v>
      </c>
      <c r="K1592" s="4"/>
      <c r="L1592" s="4" t="s">
        <v>2189</v>
      </c>
      <c r="M1592" s="4"/>
      <c r="N1592" s="4" t="s">
        <v>22</v>
      </c>
      <c r="O1592" s="4" t="s">
        <v>23</v>
      </c>
      <c r="P1592" s="4" t="s">
        <v>27</v>
      </c>
      <c r="Q1592" s="4" t="s">
        <v>28</v>
      </c>
      <c r="R1592" s="21">
        <v>15</v>
      </c>
      <c r="S1592" s="22">
        <v>3</v>
      </c>
      <c r="T1592" s="32">
        <v>1</v>
      </c>
      <c r="V1592" t="s">
        <v>2912</v>
      </c>
      <c r="W1592" t="str">
        <f t="shared" si="48"/>
        <v>INTERIOR</v>
      </c>
      <c r="X1592" s="31" t="str">
        <f t="shared" si="49"/>
        <v>EPA_INTERIOR</v>
      </c>
      <c r="Y1592" s="35">
        <v>0.57599999999999996</v>
      </c>
      <c r="Z1592" s="8">
        <f>IFERROR(IFERROR(VLOOKUP(G1592,'IVSET-Escuelas'!A:F,4,FALSE),VLOOKUP(M1592,'IVSET-Fines'!F:L,7,FALSE)),"-")</f>
        <v>0.20508792996406561</v>
      </c>
    </row>
    <row r="1593" spans="1:26" ht="15" thickBot="1" x14ac:dyDescent="0.4">
      <c r="A1593" s="5" t="s">
        <v>2916</v>
      </c>
      <c r="B1593" s="5" t="s">
        <v>223</v>
      </c>
      <c r="C1593" s="5" t="s">
        <v>683</v>
      </c>
      <c r="D1593" s="5" t="s">
        <v>684</v>
      </c>
      <c r="E1593" s="5">
        <v>600766</v>
      </c>
      <c r="F1593" s="5">
        <v>0</v>
      </c>
      <c r="G1593" s="5" t="s">
        <v>685</v>
      </c>
      <c r="H1593" s="5" t="s">
        <v>20</v>
      </c>
      <c r="I1593" s="6" t="s">
        <v>110</v>
      </c>
      <c r="J1593" s="6" t="s">
        <v>21</v>
      </c>
      <c r="K1593" s="6"/>
      <c r="L1593" s="6" t="s">
        <v>594</v>
      </c>
      <c r="M1593" s="6"/>
      <c r="N1593" s="6" t="s">
        <v>22</v>
      </c>
      <c r="O1593" s="6" t="s">
        <v>23</v>
      </c>
      <c r="P1593" s="6" t="s">
        <v>27</v>
      </c>
      <c r="Q1593" s="6" t="s">
        <v>28</v>
      </c>
      <c r="R1593" s="19">
        <v>51</v>
      </c>
      <c r="S1593" s="20">
        <v>5</v>
      </c>
      <c r="T1593" s="32">
        <v>1</v>
      </c>
      <c r="V1593" t="s">
        <v>2912</v>
      </c>
      <c r="W1593" t="str">
        <f t="shared" si="48"/>
        <v>INTERIOR</v>
      </c>
      <c r="X1593" s="31" t="str">
        <f t="shared" si="49"/>
        <v>EPA_INTERIOR</v>
      </c>
      <c r="Y1593" s="35">
        <v>0.57599999999999996</v>
      </c>
      <c r="Z1593" s="8">
        <f>IFERROR(IFERROR(VLOOKUP(G1593,'IVSET-Escuelas'!A:F,4,FALSE),VLOOKUP(M1593,'IVSET-Fines'!F:L,7,FALSE)),"-")</f>
        <v>0.24609579145908361</v>
      </c>
    </row>
    <row r="1594" spans="1:26" ht="15" thickBot="1" x14ac:dyDescent="0.4">
      <c r="A1594" s="3" t="s">
        <v>2916</v>
      </c>
      <c r="B1594" s="3" t="s">
        <v>203</v>
      </c>
      <c r="C1594" s="3" t="s">
        <v>450</v>
      </c>
      <c r="D1594" s="3" t="s">
        <v>452</v>
      </c>
      <c r="E1594" s="3">
        <v>604490</v>
      </c>
      <c r="F1594" s="3">
        <v>0</v>
      </c>
      <c r="G1594" s="3" t="s">
        <v>488</v>
      </c>
      <c r="H1594" s="3" t="s">
        <v>20</v>
      </c>
      <c r="I1594" s="4" t="s">
        <v>110</v>
      </c>
      <c r="J1594" s="4" t="s">
        <v>21</v>
      </c>
      <c r="K1594" s="4"/>
      <c r="L1594" s="4" t="s">
        <v>111</v>
      </c>
      <c r="M1594" s="4"/>
      <c r="N1594" s="4" t="s">
        <v>22</v>
      </c>
      <c r="O1594" s="4" t="s">
        <v>23</v>
      </c>
      <c r="P1594" s="4" t="s">
        <v>27</v>
      </c>
      <c r="Q1594" s="4" t="s">
        <v>28</v>
      </c>
      <c r="R1594" s="21">
        <v>134</v>
      </c>
      <c r="S1594" s="22">
        <v>12</v>
      </c>
      <c r="T1594" s="32">
        <v>1</v>
      </c>
      <c r="V1594" t="s">
        <v>2912</v>
      </c>
      <c r="W1594" t="str">
        <f t="shared" si="48"/>
        <v>INTERIOR</v>
      </c>
      <c r="X1594" s="31" t="str">
        <f t="shared" si="49"/>
        <v>EPA_INTERIOR</v>
      </c>
      <c r="Y1594" s="35">
        <v>0.57999999999999996</v>
      </c>
      <c r="Z1594" s="8">
        <f>IFERROR(IFERROR(VLOOKUP(G1594,'IVSET-Escuelas'!A:F,4,FALSE),VLOOKUP(M1594,'IVSET-Fines'!F:L,7,FALSE)),"-")</f>
        <v>0.12856380641460419</v>
      </c>
    </row>
    <row r="1595" spans="1:26" ht="15" thickBot="1" x14ac:dyDescent="0.4">
      <c r="A1595" s="5" t="s">
        <v>2916</v>
      </c>
      <c r="B1595" s="5" t="s">
        <v>140</v>
      </c>
      <c r="C1595" s="5" t="s">
        <v>136</v>
      </c>
      <c r="D1595" s="5" t="s">
        <v>559</v>
      </c>
      <c r="E1595" s="5">
        <v>613508</v>
      </c>
      <c r="F1595" s="5">
        <v>0</v>
      </c>
      <c r="G1595" s="5" t="s">
        <v>561</v>
      </c>
      <c r="H1595" s="5" t="s">
        <v>20</v>
      </c>
      <c r="I1595" s="6" t="s">
        <v>110</v>
      </c>
      <c r="J1595" s="6" t="s">
        <v>21</v>
      </c>
      <c r="K1595" s="6"/>
      <c r="L1595" s="6" t="s">
        <v>567</v>
      </c>
      <c r="M1595" s="6"/>
      <c r="N1595" s="6" t="s">
        <v>22</v>
      </c>
      <c r="O1595" s="6" t="s">
        <v>23</v>
      </c>
      <c r="P1595" s="6" t="s">
        <v>27</v>
      </c>
      <c r="Q1595" s="6" t="s">
        <v>28</v>
      </c>
      <c r="R1595" s="19">
        <v>81</v>
      </c>
      <c r="S1595" s="20">
        <v>5</v>
      </c>
      <c r="T1595" s="32">
        <v>1</v>
      </c>
      <c r="V1595" t="s">
        <v>2912</v>
      </c>
      <c r="W1595" t="str">
        <f t="shared" si="48"/>
        <v>INTERIOR</v>
      </c>
      <c r="X1595" s="31" t="str">
        <f t="shared" si="49"/>
        <v>EPA_INTERIOR</v>
      </c>
      <c r="Y1595" s="35">
        <v>0.58399999999999996</v>
      </c>
      <c r="Z1595" s="8">
        <f>IFERROR(IFERROR(VLOOKUP(G1595,'IVSET-Escuelas'!A:F,4,FALSE),VLOOKUP(M1595,'IVSET-Fines'!F:L,7,FALSE)),"-")</f>
        <v>0.4440174400806427</v>
      </c>
    </row>
    <row r="1596" spans="1:26" ht="15" thickBot="1" x14ac:dyDescent="0.4">
      <c r="A1596" s="5" t="s">
        <v>2916</v>
      </c>
      <c r="B1596" s="5" t="s">
        <v>140</v>
      </c>
      <c r="C1596" s="5" t="s">
        <v>2277</v>
      </c>
      <c r="D1596" s="5" t="s">
        <v>2278</v>
      </c>
      <c r="E1596" s="5">
        <v>604560</v>
      </c>
      <c r="F1596" s="5">
        <v>0</v>
      </c>
      <c r="G1596" s="5" t="s">
        <v>2282</v>
      </c>
      <c r="H1596" s="5" t="s">
        <v>20</v>
      </c>
      <c r="I1596" s="6" t="s">
        <v>110</v>
      </c>
      <c r="J1596" s="6" t="s">
        <v>21</v>
      </c>
      <c r="K1596" s="6"/>
      <c r="L1596" s="6" t="s">
        <v>2310</v>
      </c>
      <c r="M1596" s="6"/>
      <c r="N1596" s="6" t="s">
        <v>22</v>
      </c>
      <c r="O1596" s="6" t="s">
        <v>23</v>
      </c>
      <c r="P1596" s="6" t="s">
        <v>27</v>
      </c>
      <c r="Q1596" s="6" t="s">
        <v>28</v>
      </c>
      <c r="R1596" s="19">
        <v>65</v>
      </c>
      <c r="S1596" s="20">
        <v>4</v>
      </c>
      <c r="T1596" s="32">
        <v>1</v>
      </c>
      <c r="V1596" t="s">
        <v>2912</v>
      </c>
      <c r="W1596" t="str">
        <f t="shared" si="48"/>
        <v>INTERIOR</v>
      </c>
      <c r="X1596" s="31" t="str">
        <f t="shared" si="49"/>
        <v>EPA_INTERIOR</v>
      </c>
      <c r="Y1596" s="35">
        <v>0.59199999999999997</v>
      </c>
      <c r="Z1596" s="8">
        <f>IFERROR(IFERROR(VLOOKUP(G1596,'IVSET-Escuelas'!A:F,4,FALSE),VLOOKUP(M1596,'IVSET-Fines'!F:L,7,FALSE)),"-")</f>
        <v>0.6058812141418457</v>
      </c>
    </row>
    <row r="1597" spans="1:26" ht="15" thickBot="1" x14ac:dyDescent="0.4">
      <c r="A1597" s="5" t="s">
        <v>2916</v>
      </c>
      <c r="B1597" s="5" t="s">
        <v>140</v>
      </c>
      <c r="C1597" s="5" t="s">
        <v>2277</v>
      </c>
      <c r="D1597" s="5" t="s">
        <v>2278</v>
      </c>
      <c r="E1597" s="5">
        <v>600849</v>
      </c>
      <c r="F1597" s="5">
        <v>0</v>
      </c>
      <c r="G1597" s="5" t="s">
        <v>2292</v>
      </c>
      <c r="H1597" s="5" t="s">
        <v>20</v>
      </c>
      <c r="I1597" s="6" t="s">
        <v>110</v>
      </c>
      <c r="J1597" s="6" t="s">
        <v>21</v>
      </c>
      <c r="K1597" s="6"/>
      <c r="L1597" s="6" t="s">
        <v>2308</v>
      </c>
      <c r="M1597" s="6"/>
      <c r="N1597" s="6" t="s">
        <v>22</v>
      </c>
      <c r="O1597" s="6" t="s">
        <v>23</v>
      </c>
      <c r="P1597" s="6" t="s">
        <v>27</v>
      </c>
      <c r="Q1597" s="6" t="s">
        <v>28</v>
      </c>
      <c r="R1597" s="19">
        <v>73</v>
      </c>
      <c r="S1597" s="20">
        <v>5</v>
      </c>
      <c r="T1597" s="32">
        <v>1</v>
      </c>
      <c r="V1597" t="s">
        <v>2912</v>
      </c>
      <c r="W1597" t="str">
        <f t="shared" si="48"/>
        <v>INTERIOR</v>
      </c>
      <c r="X1597" s="31" t="str">
        <f t="shared" si="49"/>
        <v>EPA_INTERIOR</v>
      </c>
      <c r="Y1597" s="35">
        <v>0.61</v>
      </c>
      <c r="Z1597" s="8">
        <f>IFERROR(IFERROR(VLOOKUP(G1597,'IVSET-Escuelas'!A:F,4,FALSE),VLOOKUP(M1597,'IVSET-Fines'!F:L,7,FALSE)),"-")</f>
        <v>9.0320520102977753E-2</v>
      </c>
    </row>
    <row r="1598" spans="1:26" ht="15" thickBot="1" x14ac:dyDescent="0.4">
      <c r="A1598" s="5" t="s">
        <v>2916</v>
      </c>
      <c r="B1598" s="5" t="s">
        <v>206</v>
      </c>
      <c r="C1598" s="5" t="s">
        <v>739</v>
      </c>
      <c r="D1598" s="5" t="s">
        <v>740</v>
      </c>
      <c r="E1598" s="5">
        <v>606035</v>
      </c>
      <c r="F1598" s="5">
        <v>0</v>
      </c>
      <c r="G1598" s="5" t="s">
        <v>742</v>
      </c>
      <c r="H1598" s="5" t="s">
        <v>20</v>
      </c>
      <c r="I1598" s="6" t="s">
        <v>110</v>
      </c>
      <c r="J1598" s="6" t="s">
        <v>21</v>
      </c>
      <c r="K1598" s="6"/>
      <c r="L1598" s="6" t="s">
        <v>746</v>
      </c>
      <c r="M1598" s="6"/>
      <c r="N1598" s="6" t="s">
        <v>22</v>
      </c>
      <c r="O1598" s="6" t="s">
        <v>23</v>
      </c>
      <c r="P1598" s="6" t="s">
        <v>27</v>
      </c>
      <c r="Q1598" s="6" t="s">
        <v>28</v>
      </c>
      <c r="R1598" s="19">
        <v>69</v>
      </c>
      <c r="S1598" s="20">
        <v>4</v>
      </c>
      <c r="T1598" s="32">
        <v>1</v>
      </c>
      <c r="V1598" t="s">
        <v>2912</v>
      </c>
      <c r="W1598" t="str">
        <f t="shared" si="48"/>
        <v>INTERIOR</v>
      </c>
      <c r="X1598" s="31" t="str">
        <f t="shared" si="49"/>
        <v>EPA_INTERIOR</v>
      </c>
      <c r="Y1598" s="35">
        <v>0.63500000000000001</v>
      </c>
      <c r="Z1598" s="8">
        <f>IFERROR(IFERROR(VLOOKUP(G1598,'IVSET-Escuelas'!A:F,4,FALSE),VLOOKUP(M1598,'IVSET-Fines'!F:L,7,FALSE)),"-")</f>
        <v>0.39101782441139221</v>
      </c>
    </row>
    <row r="1599" spans="1:26" ht="15" thickBot="1" x14ac:dyDescent="0.4">
      <c r="A1599" s="3" t="s">
        <v>2916</v>
      </c>
      <c r="B1599" s="3" t="s">
        <v>410</v>
      </c>
      <c r="C1599" s="3" t="s">
        <v>423</v>
      </c>
      <c r="D1599" s="3" t="s">
        <v>425</v>
      </c>
      <c r="E1599" s="3">
        <v>603503</v>
      </c>
      <c r="F1599" s="3">
        <v>0</v>
      </c>
      <c r="G1599" s="3" t="s">
        <v>427</v>
      </c>
      <c r="H1599" s="3" t="s">
        <v>20</v>
      </c>
      <c r="I1599" s="4" t="s">
        <v>110</v>
      </c>
      <c r="J1599" s="4" t="s">
        <v>21</v>
      </c>
      <c r="K1599" s="4"/>
      <c r="L1599" s="4" t="s">
        <v>429</v>
      </c>
      <c r="M1599" s="4"/>
      <c r="N1599" s="4" t="s">
        <v>22</v>
      </c>
      <c r="O1599" s="4" t="s">
        <v>23</v>
      </c>
      <c r="P1599" s="4" t="s">
        <v>27</v>
      </c>
      <c r="Q1599" s="4" t="s">
        <v>28</v>
      </c>
      <c r="R1599" s="21">
        <v>71</v>
      </c>
      <c r="S1599" s="22">
        <v>4</v>
      </c>
      <c r="T1599" s="32">
        <v>1</v>
      </c>
      <c r="V1599" t="s">
        <v>2912</v>
      </c>
      <c r="W1599" t="str">
        <f t="shared" si="48"/>
        <v>INTERIOR</v>
      </c>
      <c r="X1599" s="31" t="str">
        <f t="shared" si="49"/>
        <v>EPA_INTERIOR</v>
      </c>
      <c r="Y1599" s="35">
        <v>0.64500000000000002</v>
      </c>
      <c r="Z1599" s="8">
        <f>IFERROR(IFERROR(VLOOKUP(G1599,'IVSET-Escuelas'!A:F,4,FALSE),VLOOKUP(M1599,'IVSET-Fines'!F:L,7,FALSE)),"-")</f>
        <v>0.2291464954614639</v>
      </c>
    </row>
    <row r="1600" spans="1:26" ht="15" thickBot="1" x14ac:dyDescent="0.4">
      <c r="A1600" s="5" t="s">
        <v>2916</v>
      </c>
      <c r="B1600" s="5" t="s">
        <v>140</v>
      </c>
      <c r="C1600" s="5" t="s">
        <v>2322</v>
      </c>
      <c r="D1600" s="5" t="s">
        <v>2323</v>
      </c>
      <c r="E1600" s="5">
        <v>607570</v>
      </c>
      <c r="F1600" s="5">
        <v>0</v>
      </c>
      <c r="G1600" s="5" t="s">
        <v>2328</v>
      </c>
      <c r="H1600" s="5" t="s">
        <v>20</v>
      </c>
      <c r="I1600" s="6" t="s">
        <v>110</v>
      </c>
      <c r="J1600" s="6" t="s">
        <v>21</v>
      </c>
      <c r="K1600" s="6"/>
      <c r="L1600" s="6" t="s">
        <v>2334</v>
      </c>
      <c r="M1600" s="6"/>
      <c r="N1600" s="6" t="s">
        <v>22</v>
      </c>
      <c r="O1600" s="6" t="s">
        <v>23</v>
      </c>
      <c r="P1600" s="6" t="s">
        <v>27</v>
      </c>
      <c r="Q1600" s="6" t="s">
        <v>28</v>
      </c>
      <c r="R1600" s="19">
        <v>166</v>
      </c>
      <c r="S1600" s="20">
        <v>12</v>
      </c>
      <c r="T1600" s="32">
        <v>1</v>
      </c>
      <c r="V1600" t="s">
        <v>2912</v>
      </c>
      <c r="W1600" t="str">
        <f t="shared" si="48"/>
        <v>INTERIOR</v>
      </c>
      <c r="X1600" s="31" t="str">
        <f t="shared" si="49"/>
        <v>EPA_INTERIOR</v>
      </c>
      <c r="Y1600" s="35">
        <v>0.65100000000000002</v>
      </c>
      <c r="Z1600" s="8">
        <f>IFERROR(IFERROR(VLOOKUP(G1600,'IVSET-Escuelas'!A:F,4,FALSE),VLOOKUP(M1600,'IVSET-Fines'!F:L,7,FALSE)),"-")</f>
        <v>0.51660513877868652</v>
      </c>
    </row>
    <row r="1601" spans="1:26" ht="15" thickBot="1" x14ac:dyDescent="0.4">
      <c r="A1601" s="5" t="s">
        <v>2916</v>
      </c>
      <c r="B1601" s="5" t="s">
        <v>225</v>
      </c>
      <c r="C1601" s="5" t="s">
        <v>942</v>
      </c>
      <c r="D1601" s="5" t="s">
        <v>943</v>
      </c>
      <c r="E1601" s="5">
        <v>613572</v>
      </c>
      <c r="F1601" s="5">
        <v>0</v>
      </c>
      <c r="G1601" s="5" t="s">
        <v>1008</v>
      </c>
      <c r="H1601" s="5" t="s">
        <v>20</v>
      </c>
      <c r="I1601" s="6" t="s">
        <v>110</v>
      </c>
      <c r="J1601" s="6" t="s">
        <v>21</v>
      </c>
      <c r="K1601" s="6"/>
      <c r="L1601" s="6" t="s">
        <v>1026</v>
      </c>
      <c r="M1601" s="6"/>
      <c r="N1601" s="6" t="s">
        <v>200</v>
      </c>
      <c r="O1601" s="6" t="s">
        <v>23</v>
      </c>
      <c r="P1601" s="6" t="s">
        <v>27</v>
      </c>
      <c r="Q1601" s="6" t="s">
        <v>28</v>
      </c>
      <c r="R1601" s="19">
        <v>75</v>
      </c>
      <c r="S1601" s="20">
        <v>5</v>
      </c>
      <c r="T1601" s="32">
        <v>1</v>
      </c>
      <c r="V1601" t="s">
        <v>2912</v>
      </c>
      <c r="W1601" t="str">
        <f t="shared" si="48"/>
        <v>INTERIOR</v>
      </c>
      <c r="X1601" s="31" t="str">
        <f t="shared" si="49"/>
        <v>EPA_INTERIOR</v>
      </c>
      <c r="Y1601" s="35">
        <v>0.66800000000000004</v>
      </c>
      <c r="Z1601" s="8">
        <f>IFERROR(IFERROR(VLOOKUP(G1601,'IVSET-Escuelas'!A:F,4,FALSE),VLOOKUP(M1601,'IVSET-Fines'!F:L,7,FALSE)),"-")</f>
        <v>0.5818595290184021</v>
      </c>
    </row>
    <row r="1602" spans="1:26" ht="15" thickBot="1" x14ac:dyDescent="0.4">
      <c r="A1602" s="3" t="s">
        <v>2916</v>
      </c>
      <c r="B1602" s="3" t="s">
        <v>217</v>
      </c>
      <c r="C1602" s="3" t="s">
        <v>1499</v>
      </c>
      <c r="D1602" s="3" t="s">
        <v>1500</v>
      </c>
      <c r="E1602" s="3">
        <v>601449</v>
      </c>
      <c r="F1602" s="3">
        <v>0</v>
      </c>
      <c r="G1602" s="3" t="s">
        <v>1502</v>
      </c>
      <c r="H1602" s="3" t="s">
        <v>20</v>
      </c>
      <c r="I1602" s="4" t="s">
        <v>110</v>
      </c>
      <c r="J1602" s="4" t="s">
        <v>21</v>
      </c>
      <c r="K1602" s="4"/>
      <c r="L1602" s="4" t="s">
        <v>1505</v>
      </c>
      <c r="M1602" s="4"/>
      <c r="N1602" s="4" t="s">
        <v>22</v>
      </c>
      <c r="O1602" s="4" t="s">
        <v>23</v>
      </c>
      <c r="P1602" s="4" t="s">
        <v>27</v>
      </c>
      <c r="Q1602" s="4" t="s">
        <v>28</v>
      </c>
      <c r="R1602" s="21">
        <v>22</v>
      </c>
      <c r="S1602" s="22">
        <v>2</v>
      </c>
      <c r="T1602" s="32">
        <v>1</v>
      </c>
      <c r="V1602" t="s">
        <v>2912</v>
      </c>
      <c r="W1602" t="str">
        <f t="shared" ref="W1602:W1665" si="50">+IF(V1602="","",IF(V1602="FINES",CONCATENATE("R",IF(OR(B1602="16",B1602="21",B1602="22",B1602="23"),"16212223",IF(OR(B1602="15",B1602="17",B1602="24",B1602="25"),"15172425",B1602))),IF(V1602="CEBAS","UNICO",IF(VALUE(B1602)&lt;=11,"AMBA","INTERIOR"))))</f>
        <v>INTERIOR</v>
      </c>
      <c r="X1602" s="31" t="str">
        <f t="shared" ref="X1602:X1665" si="51">+IF(V1602="","-",CONCATENATE(V1602,"_",W1602))</f>
        <v>EPA_INTERIOR</v>
      </c>
      <c r="Y1602" s="35">
        <v>0.68</v>
      </c>
      <c r="Z1602" s="8">
        <f>IFERROR(IFERROR(VLOOKUP(G1602,'IVSET-Escuelas'!A:F,4,FALSE),VLOOKUP(M1602,'IVSET-Fines'!F:L,7,FALSE)),"-")</f>
        <v>0.30474895238876343</v>
      </c>
    </row>
    <row r="1603" spans="1:26" ht="15" thickBot="1" x14ac:dyDescent="0.4">
      <c r="A1603" s="5" t="s">
        <v>2916</v>
      </c>
      <c r="B1603" s="5" t="s">
        <v>225</v>
      </c>
      <c r="C1603" s="5" t="s">
        <v>942</v>
      </c>
      <c r="D1603" s="5" t="s">
        <v>943</v>
      </c>
      <c r="E1603" s="5">
        <v>603194</v>
      </c>
      <c r="F1603" s="5">
        <v>0</v>
      </c>
      <c r="G1603" s="5" t="s">
        <v>959</v>
      </c>
      <c r="H1603" s="5" t="s">
        <v>20</v>
      </c>
      <c r="I1603" s="6" t="s">
        <v>110</v>
      </c>
      <c r="J1603" s="6" t="s">
        <v>21</v>
      </c>
      <c r="K1603" s="6"/>
      <c r="L1603" s="6" t="s">
        <v>1018</v>
      </c>
      <c r="M1603" s="6"/>
      <c r="N1603" s="6" t="s">
        <v>22</v>
      </c>
      <c r="O1603" s="6" t="s">
        <v>23</v>
      </c>
      <c r="P1603" s="6" t="s">
        <v>27</v>
      </c>
      <c r="Q1603" s="6" t="s">
        <v>28</v>
      </c>
      <c r="R1603" s="19">
        <v>111</v>
      </c>
      <c r="S1603" s="20">
        <v>11</v>
      </c>
      <c r="T1603" s="32">
        <v>1</v>
      </c>
      <c r="V1603" t="s">
        <v>2912</v>
      </c>
      <c r="W1603" t="str">
        <f t="shared" si="50"/>
        <v>INTERIOR</v>
      </c>
      <c r="X1603" s="31" t="str">
        <f t="shared" si="51"/>
        <v>EPA_INTERIOR</v>
      </c>
      <c r="Y1603" s="35">
        <v>0.72799999999999998</v>
      </c>
      <c r="Z1603" s="8">
        <f>IFERROR(IFERROR(VLOOKUP(G1603,'IVSET-Escuelas'!A:F,4,FALSE),VLOOKUP(M1603,'IVSET-Fines'!F:L,7,FALSE)),"-")</f>
        <v>0.1224271431565285</v>
      </c>
    </row>
    <row r="1604" spans="1:26" ht="15" thickBot="1" x14ac:dyDescent="0.4">
      <c r="A1604" s="5" t="s">
        <v>2916</v>
      </c>
      <c r="B1604" s="5" t="s">
        <v>205</v>
      </c>
      <c r="C1604" s="5" t="s">
        <v>255</v>
      </c>
      <c r="D1604" s="5" t="s">
        <v>750</v>
      </c>
      <c r="E1604" s="5">
        <v>611538</v>
      </c>
      <c r="F1604" s="5">
        <v>0</v>
      </c>
      <c r="G1604" s="5" t="s">
        <v>752</v>
      </c>
      <c r="H1604" s="5" t="s">
        <v>20</v>
      </c>
      <c r="I1604" s="6" t="s">
        <v>110</v>
      </c>
      <c r="J1604" s="6" t="s">
        <v>21</v>
      </c>
      <c r="K1604" s="6"/>
      <c r="L1604" s="6" t="s">
        <v>757</v>
      </c>
      <c r="M1604" s="6"/>
      <c r="N1604" s="6" t="s">
        <v>22</v>
      </c>
      <c r="O1604" s="6" t="s">
        <v>23</v>
      </c>
      <c r="P1604" s="6" t="s">
        <v>27</v>
      </c>
      <c r="Q1604" s="6" t="s">
        <v>28</v>
      </c>
      <c r="R1604" s="19">
        <v>126</v>
      </c>
      <c r="S1604" s="20">
        <v>8</v>
      </c>
      <c r="T1604" s="32">
        <v>1</v>
      </c>
      <c r="V1604" t="s">
        <v>2912</v>
      </c>
      <c r="W1604" t="str">
        <f t="shared" si="50"/>
        <v>INTERIOR</v>
      </c>
      <c r="X1604" s="31" t="str">
        <f t="shared" si="51"/>
        <v>EPA_INTERIOR</v>
      </c>
      <c r="Y1604" s="35">
        <v>0.73799999999999999</v>
      </c>
      <c r="Z1604" s="8">
        <f>IFERROR(IFERROR(VLOOKUP(G1604,'IVSET-Escuelas'!A:F,4,FALSE),VLOOKUP(M1604,'IVSET-Fines'!F:L,7,FALSE)),"-")</f>
        <v>0.35459825396537781</v>
      </c>
    </row>
    <row r="1605" spans="1:26" ht="15" thickBot="1" x14ac:dyDescent="0.4">
      <c r="A1605" s="5" t="s">
        <v>2916</v>
      </c>
      <c r="B1605" s="5" t="s">
        <v>352</v>
      </c>
      <c r="C1605" s="5" t="s">
        <v>1924</v>
      </c>
      <c r="D1605" s="5" t="s">
        <v>1925</v>
      </c>
      <c r="E1605" s="5">
        <v>605874</v>
      </c>
      <c r="F1605" s="5">
        <v>0</v>
      </c>
      <c r="G1605" s="5" t="s">
        <v>1930</v>
      </c>
      <c r="H1605" s="5" t="s">
        <v>20</v>
      </c>
      <c r="I1605" s="6" t="s">
        <v>110</v>
      </c>
      <c r="J1605" s="6" t="s">
        <v>21</v>
      </c>
      <c r="K1605" s="6"/>
      <c r="L1605" s="6" t="s">
        <v>1938</v>
      </c>
      <c r="M1605" s="6"/>
      <c r="N1605" s="6" t="s">
        <v>22</v>
      </c>
      <c r="O1605" s="6" t="s">
        <v>23</v>
      </c>
      <c r="P1605" s="6" t="s">
        <v>27</v>
      </c>
      <c r="Q1605" s="6" t="s">
        <v>28</v>
      </c>
      <c r="R1605" s="19">
        <v>54</v>
      </c>
      <c r="S1605" s="20">
        <v>6</v>
      </c>
      <c r="T1605" s="32">
        <v>1</v>
      </c>
      <c r="V1605" t="s">
        <v>2912</v>
      </c>
      <c r="W1605" t="str">
        <f t="shared" si="50"/>
        <v>INTERIOR</v>
      </c>
      <c r="X1605" s="31" t="str">
        <f t="shared" si="51"/>
        <v>EPA_INTERIOR</v>
      </c>
      <c r="Y1605" s="35">
        <v>0.746</v>
      </c>
      <c r="Z1605" s="8">
        <f>IFERROR(IFERROR(VLOOKUP(G1605,'IVSET-Escuelas'!A:F,4,FALSE),VLOOKUP(M1605,'IVSET-Fines'!F:L,7,FALSE)),"-")</f>
        <v>0.26238998770713812</v>
      </c>
    </row>
    <row r="1606" spans="1:26" ht="15" thickBot="1" x14ac:dyDescent="0.4">
      <c r="A1606" s="5" t="s">
        <v>2916</v>
      </c>
      <c r="B1606" s="5" t="s">
        <v>135</v>
      </c>
      <c r="C1606" s="5" t="s">
        <v>727</v>
      </c>
      <c r="D1606" s="5" t="s">
        <v>728</v>
      </c>
      <c r="E1606" s="5">
        <v>608058</v>
      </c>
      <c r="F1606" s="5">
        <v>0</v>
      </c>
      <c r="G1606" s="5" t="s">
        <v>731</v>
      </c>
      <c r="H1606" s="5" t="s">
        <v>20</v>
      </c>
      <c r="I1606" s="6" t="s">
        <v>110</v>
      </c>
      <c r="J1606" s="6" t="s">
        <v>21</v>
      </c>
      <c r="K1606" s="6"/>
      <c r="L1606" s="6" t="s">
        <v>735</v>
      </c>
      <c r="M1606" s="6"/>
      <c r="N1606" s="6" t="s">
        <v>22</v>
      </c>
      <c r="O1606" s="6" t="s">
        <v>23</v>
      </c>
      <c r="P1606" s="6" t="s">
        <v>27</v>
      </c>
      <c r="Q1606" s="6" t="s">
        <v>28</v>
      </c>
      <c r="R1606" s="19">
        <v>38</v>
      </c>
      <c r="S1606" s="20">
        <v>3</v>
      </c>
      <c r="T1606" s="32">
        <v>1</v>
      </c>
      <c r="V1606" t="s">
        <v>2912</v>
      </c>
      <c r="W1606" t="str">
        <f t="shared" si="50"/>
        <v>INTERIOR</v>
      </c>
      <c r="X1606" s="31" t="str">
        <f t="shared" si="51"/>
        <v>EPA_INTERIOR</v>
      </c>
      <c r="Y1606" s="35">
        <v>0.75800000000000001</v>
      </c>
      <c r="Z1606" s="8">
        <f>IFERROR(IFERROR(VLOOKUP(G1606,'IVSET-Escuelas'!A:F,4,FALSE),VLOOKUP(M1606,'IVSET-Fines'!F:L,7,FALSE)),"-")</f>
        <v>0.19100272655487061</v>
      </c>
    </row>
    <row r="1607" spans="1:26" ht="15" thickBot="1" x14ac:dyDescent="0.4">
      <c r="A1607" s="3" t="s">
        <v>2916</v>
      </c>
      <c r="B1607" s="3" t="s">
        <v>225</v>
      </c>
      <c r="C1607" s="3" t="s">
        <v>942</v>
      </c>
      <c r="D1607" s="3" t="s">
        <v>943</v>
      </c>
      <c r="E1607" s="3">
        <v>604925</v>
      </c>
      <c r="F1607" s="3">
        <v>0</v>
      </c>
      <c r="G1607" s="3" t="s">
        <v>954</v>
      </c>
      <c r="H1607" s="3" t="s">
        <v>20</v>
      </c>
      <c r="I1607" s="4" t="s">
        <v>110</v>
      </c>
      <c r="J1607" s="4" t="s">
        <v>21</v>
      </c>
      <c r="K1607" s="4"/>
      <c r="L1607" s="4" t="s">
        <v>1025</v>
      </c>
      <c r="M1607" s="4"/>
      <c r="N1607" s="4" t="s">
        <v>22</v>
      </c>
      <c r="O1607" s="4" t="s">
        <v>23</v>
      </c>
      <c r="P1607" s="4" t="s">
        <v>27</v>
      </c>
      <c r="Q1607" s="4" t="s">
        <v>28</v>
      </c>
      <c r="R1607" s="21">
        <v>66</v>
      </c>
      <c r="S1607" s="22">
        <v>5</v>
      </c>
      <c r="T1607" s="32">
        <v>1</v>
      </c>
      <c r="V1607" t="s">
        <v>2912</v>
      </c>
      <c r="W1607" t="str">
        <f t="shared" si="50"/>
        <v>INTERIOR</v>
      </c>
      <c r="X1607" s="31" t="str">
        <f t="shared" si="51"/>
        <v>EPA_INTERIOR</v>
      </c>
      <c r="Y1607" s="35">
        <v>0.77200000000000002</v>
      </c>
      <c r="Z1607" s="8">
        <f>IFERROR(IFERROR(VLOOKUP(G1607,'IVSET-Escuelas'!A:F,4,FALSE),VLOOKUP(M1607,'IVSET-Fines'!F:L,7,FALSE)),"-")</f>
        <v>0.55593687295913696</v>
      </c>
    </row>
    <row r="1608" spans="1:26" ht="15" thickBot="1" x14ac:dyDescent="0.4">
      <c r="A1608" s="3" t="s">
        <v>2916</v>
      </c>
      <c r="B1608" s="3" t="s">
        <v>205</v>
      </c>
      <c r="C1608" s="3" t="s">
        <v>2002</v>
      </c>
      <c r="D1608" s="3" t="s">
        <v>2003</v>
      </c>
      <c r="E1608" s="3">
        <v>607083</v>
      </c>
      <c r="F1608" s="3">
        <v>0</v>
      </c>
      <c r="G1608" s="3" t="s">
        <v>2007</v>
      </c>
      <c r="H1608" s="3" t="s">
        <v>20</v>
      </c>
      <c r="I1608" s="4" t="s">
        <v>110</v>
      </c>
      <c r="J1608" s="4" t="s">
        <v>21</v>
      </c>
      <c r="K1608" s="4"/>
      <c r="L1608" s="4" t="s">
        <v>2016</v>
      </c>
      <c r="M1608" s="4"/>
      <c r="N1608" s="4" t="s">
        <v>22</v>
      </c>
      <c r="O1608" s="4" t="s">
        <v>23</v>
      </c>
      <c r="P1608" s="4" t="s">
        <v>27</v>
      </c>
      <c r="Q1608" s="4" t="s">
        <v>28</v>
      </c>
      <c r="R1608" s="21">
        <v>58</v>
      </c>
      <c r="S1608" s="22">
        <v>4</v>
      </c>
      <c r="T1608" s="32">
        <v>1</v>
      </c>
      <c r="V1608" t="s">
        <v>2912</v>
      </c>
      <c r="W1608" t="str">
        <f t="shared" si="50"/>
        <v>INTERIOR</v>
      </c>
      <c r="X1608" s="31" t="str">
        <f t="shared" si="51"/>
        <v>EPA_INTERIOR</v>
      </c>
      <c r="Y1608" s="35">
        <v>0.77800000000000002</v>
      </c>
      <c r="Z1608" s="8">
        <f>IFERROR(IFERROR(VLOOKUP(G1608,'IVSET-Escuelas'!A:F,4,FALSE),VLOOKUP(M1608,'IVSET-Fines'!F:L,7,FALSE)),"-")</f>
        <v>0.238956019282341</v>
      </c>
    </row>
    <row r="1609" spans="1:26" ht="15" thickBot="1" x14ac:dyDescent="0.4">
      <c r="A1609" s="3" t="s">
        <v>2916</v>
      </c>
      <c r="B1609" s="3" t="s">
        <v>410</v>
      </c>
      <c r="C1609" s="3" t="s">
        <v>908</v>
      </c>
      <c r="D1609" s="3" t="s">
        <v>909</v>
      </c>
      <c r="E1609" s="3">
        <v>624579</v>
      </c>
      <c r="F1609" s="3">
        <v>0</v>
      </c>
      <c r="G1609" s="3" t="s">
        <v>910</v>
      </c>
      <c r="H1609" s="3" t="s">
        <v>20</v>
      </c>
      <c r="I1609" s="4" t="s">
        <v>110</v>
      </c>
      <c r="J1609" s="4" t="s">
        <v>21</v>
      </c>
      <c r="K1609" s="4"/>
      <c r="L1609" s="4" t="s">
        <v>249</v>
      </c>
      <c r="M1609" s="4"/>
      <c r="N1609" s="4" t="s">
        <v>200</v>
      </c>
      <c r="O1609" s="4" t="s">
        <v>23</v>
      </c>
      <c r="P1609" s="4" t="s">
        <v>27</v>
      </c>
      <c r="Q1609" s="4" t="s">
        <v>28</v>
      </c>
      <c r="R1609" s="21">
        <v>21</v>
      </c>
      <c r="S1609" s="22">
        <v>1</v>
      </c>
      <c r="T1609" s="32">
        <v>1</v>
      </c>
      <c r="V1609" t="s">
        <v>2912</v>
      </c>
      <c r="W1609" t="str">
        <f t="shared" si="50"/>
        <v>INTERIOR</v>
      </c>
      <c r="X1609" s="31" t="str">
        <f t="shared" si="51"/>
        <v>EPA_INTERIOR</v>
      </c>
      <c r="Y1609" s="35">
        <v>0.78</v>
      </c>
      <c r="Z1609" s="8">
        <f>IFERROR(IFERROR(VLOOKUP(G1609,'IVSET-Escuelas'!A:F,4,FALSE),VLOOKUP(M1609,'IVSET-Fines'!F:L,7,FALSE)),"-")</f>
        <v>0.2161416411399841</v>
      </c>
    </row>
    <row r="1610" spans="1:26" ht="15" thickBot="1" x14ac:dyDescent="0.4">
      <c r="A1610" s="5" t="s">
        <v>2916</v>
      </c>
      <c r="B1610" s="5" t="s">
        <v>221</v>
      </c>
      <c r="C1610" s="5" t="s">
        <v>230</v>
      </c>
      <c r="D1610" s="5" t="s">
        <v>432</v>
      </c>
      <c r="E1610" s="5">
        <v>611200</v>
      </c>
      <c r="F1610" s="5">
        <v>0</v>
      </c>
      <c r="G1610" s="5" t="s">
        <v>443</v>
      </c>
      <c r="H1610" s="5" t="s">
        <v>20</v>
      </c>
      <c r="I1610" s="6" t="s">
        <v>110</v>
      </c>
      <c r="J1610" s="6" t="s">
        <v>21</v>
      </c>
      <c r="K1610" s="6"/>
      <c r="L1610" s="6" t="s">
        <v>444</v>
      </c>
      <c r="M1610" s="6"/>
      <c r="N1610" s="6" t="s">
        <v>22</v>
      </c>
      <c r="O1610" s="6" t="s">
        <v>23</v>
      </c>
      <c r="P1610" s="6" t="s">
        <v>27</v>
      </c>
      <c r="Q1610" s="6" t="s">
        <v>28</v>
      </c>
      <c r="R1610" s="19">
        <v>72</v>
      </c>
      <c r="S1610" s="20">
        <v>8</v>
      </c>
      <c r="T1610" s="32">
        <v>1</v>
      </c>
      <c r="V1610" t="s">
        <v>2912</v>
      </c>
      <c r="W1610" t="str">
        <f t="shared" si="50"/>
        <v>INTERIOR</v>
      </c>
      <c r="X1610" s="31" t="str">
        <f t="shared" si="51"/>
        <v>EPA_INTERIOR</v>
      </c>
      <c r="Y1610" s="35">
        <v>0.79200000000000004</v>
      </c>
      <c r="Z1610" s="8">
        <f>IFERROR(IFERROR(VLOOKUP(G1610,'IVSET-Escuelas'!A:F,4,FALSE),VLOOKUP(M1610,'IVSET-Fines'!F:L,7,FALSE)),"-")</f>
        <v>0.51574200391769409</v>
      </c>
    </row>
    <row r="1611" spans="1:26" ht="15" thickBot="1" x14ac:dyDescent="0.4">
      <c r="A1611" s="5" t="s">
        <v>2916</v>
      </c>
      <c r="B1611" s="5" t="s">
        <v>203</v>
      </c>
      <c r="C1611" s="5" t="s">
        <v>450</v>
      </c>
      <c r="D1611" s="5" t="s">
        <v>452</v>
      </c>
      <c r="E1611" s="5">
        <v>605439</v>
      </c>
      <c r="F1611" s="5">
        <v>0</v>
      </c>
      <c r="G1611" s="5" t="s">
        <v>477</v>
      </c>
      <c r="H1611" s="5" t="s">
        <v>20</v>
      </c>
      <c r="I1611" s="6" t="s">
        <v>110</v>
      </c>
      <c r="J1611" s="6" t="s">
        <v>21</v>
      </c>
      <c r="K1611" s="6"/>
      <c r="L1611" s="6" t="s">
        <v>491</v>
      </c>
      <c r="M1611" s="6"/>
      <c r="N1611" s="6" t="s">
        <v>22</v>
      </c>
      <c r="O1611" s="6" t="s">
        <v>23</v>
      </c>
      <c r="P1611" s="6" t="s">
        <v>27</v>
      </c>
      <c r="Q1611" s="6" t="s">
        <v>28</v>
      </c>
      <c r="R1611" s="19">
        <v>129</v>
      </c>
      <c r="S1611" s="20">
        <v>11</v>
      </c>
      <c r="T1611" s="32">
        <v>1</v>
      </c>
      <c r="V1611" t="s">
        <v>2912</v>
      </c>
      <c r="W1611" t="str">
        <f t="shared" si="50"/>
        <v>INTERIOR</v>
      </c>
      <c r="X1611" s="31" t="str">
        <f t="shared" si="51"/>
        <v>EPA_INTERIOR</v>
      </c>
      <c r="Y1611" s="35">
        <v>0.79300000000000004</v>
      </c>
      <c r="Z1611" s="8">
        <f>IFERROR(IFERROR(VLOOKUP(G1611,'IVSET-Escuelas'!A:F,4,FALSE),VLOOKUP(M1611,'IVSET-Fines'!F:L,7,FALSE)),"-")</f>
        <v>0.20858632028102869</v>
      </c>
    </row>
    <row r="1612" spans="1:26" ht="15" thickBot="1" x14ac:dyDescent="0.4">
      <c r="A1612" s="3" t="s">
        <v>2916</v>
      </c>
      <c r="B1612" s="3" t="s">
        <v>140</v>
      </c>
      <c r="C1612" s="3" t="s">
        <v>2277</v>
      </c>
      <c r="D1612" s="3" t="s">
        <v>2278</v>
      </c>
      <c r="E1612" s="3">
        <v>604559</v>
      </c>
      <c r="F1612" s="3">
        <v>0</v>
      </c>
      <c r="G1612" s="3" t="s">
        <v>2280</v>
      </c>
      <c r="H1612" s="3" t="s">
        <v>20</v>
      </c>
      <c r="I1612" s="4" t="s">
        <v>110</v>
      </c>
      <c r="J1612" s="4" t="s">
        <v>21</v>
      </c>
      <c r="K1612" s="4"/>
      <c r="L1612" s="4" t="s">
        <v>2307</v>
      </c>
      <c r="M1612" s="4"/>
      <c r="N1612" s="4" t="s">
        <v>22</v>
      </c>
      <c r="O1612" s="4" t="s">
        <v>23</v>
      </c>
      <c r="P1612" s="4" t="s">
        <v>27</v>
      </c>
      <c r="Q1612" s="4" t="s">
        <v>28</v>
      </c>
      <c r="R1612" s="21">
        <v>53</v>
      </c>
      <c r="S1612" s="22">
        <v>4</v>
      </c>
      <c r="T1612" s="32">
        <v>1</v>
      </c>
      <c r="V1612" t="s">
        <v>2912</v>
      </c>
      <c r="W1612" t="str">
        <f t="shared" si="50"/>
        <v>INTERIOR</v>
      </c>
      <c r="X1612" s="31" t="str">
        <f t="shared" si="51"/>
        <v>EPA_INTERIOR</v>
      </c>
      <c r="Y1612" s="35">
        <v>0.80200000000000005</v>
      </c>
      <c r="Z1612" s="8">
        <f>IFERROR(IFERROR(VLOOKUP(G1612,'IVSET-Escuelas'!A:F,4,FALSE),VLOOKUP(M1612,'IVSET-Fines'!F:L,7,FALSE)),"-")</f>
        <v>0.5355607271194458</v>
      </c>
    </row>
    <row r="1613" spans="1:26" ht="15" thickBot="1" x14ac:dyDescent="0.4">
      <c r="A1613" s="3" t="s">
        <v>2916</v>
      </c>
      <c r="B1613" s="3" t="s">
        <v>217</v>
      </c>
      <c r="C1613" s="3" t="s">
        <v>2027</v>
      </c>
      <c r="D1613" s="3" t="s">
        <v>2028</v>
      </c>
      <c r="E1613" s="3">
        <v>601475</v>
      </c>
      <c r="F1613" s="3">
        <v>0</v>
      </c>
      <c r="G1613" s="3" t="s">
        <v>2030</v>
      </c>
      <c r="H1613" s="3" t="s">
        <v>20</v>
      </c>
      <c r="I1613" s="4" t="s">
        <v>110</v>
      </c>
      <c r="J1613" s="4" t="s">
        <v>21</v>
      </c>
      <c r="K1613" s="4"/>
      <c r="L1613" s="4" t="s">
        <v>2037</v>
      </c>
      <c r="M1613" s="4"/>
      <c r="N1613" s="4" t="s">
        <v>22</v>
      </c>
      <c r="O1613" s="4" t="s">
        <v>23</v>
      </c>
      <c r="P1613" s="4" t="s">
        <v>27</v>
      </c>
      <c r="Q1613" s="4" t="s">
        <v>28</v>
      </c>
      <c r="R1613" s="21">
        <v>89</v>
      </c>
      <c r="S1613" s="22">
        <v>7</v>
      </c>
      <c r="T1613" s="32">
        <v>1</v>
      </c>
      <c r="V1613" t="s">
        <v>2912</v>
      </c>
      <c r="W1613" t="str">
        <f t="shared" si="50"/>
        <v>INTERIOR</v>
      </c>
      <c r="X1613" s="31" t="str">
        <f t="shared" si="51"/>
        <v>EPA_INTERIOR</v>
      </c>
      <c r="Y1613" s="35">
        <v>0.80500000000000005</v>
      </c>
      <c r="Z1613" s="8">
        <f>IFERROR(IFERROR(VLOOKUP(G1613,'IVSET-Escuelas'!A:F,4,FALSE),VLOOKUP(M1613,'IVSET-Fines'!F:L,7,FALSE)),"-")</f>
        <v>0.24374574422836301</v>
      </c>
    </row>
    <row r="1614" spans="1:26" ht="15" thickBot="1" x14ac:dyDescent="0.4">
      <c r="A1614" s="5" t="s">
        <v>2916</v>
      </c>
      <c r="B1614" s="5" t="s">
        <v>225</v>
      </c>
      <c r="C1614" s="5" t="s">
        <v>942</v>
      </c>
      <c r="D1614" s="5" t="s">
        <v>943</v>
      </c>
      <c r="E1614" s="5">
        <v>609275</v>
      </c>
      <c r="F1614" s="5">
        <v>0</v>
      </c>
      <c r="G1614" s="5" t="s">
        <v>978</v>
      </c>
      <c r="H1614" s="5" t="s">
        <v>20</v>
      </c>
      <c r="I1614" s="6" t="s">
        <v>110</v>
      </c>
      <c r="J1614" s="6" t="s">
        <v>21</v>
      </c>
      <c r="K1614" s="6"/>
      <c r="L1614" s="6" t="s">
        <v>1016</v>
      </c>
      <c r="M1614" s="6"/>
      <c r="N1614" s="6" t="s">
        <v>22</v>
      </c>
      <c r="O1614" s="6" t="s">
        <v>23</v>
      </c>
      <c r="P1614" s="6" t="s">
        <v>27</v>
      </c>
      <c r="Q1614" s="6" t="s">
        <v>28</v>
      </c>
      <c r="R1614" s="19">
        <v>102</v>
      </c>
      <c r="S1614" s="20">
        <v>6</v>
      </c>
      <c r="T1614" s="32">
        <v>1</v>
      </c>
      <c r="V1614" t="s">
        <v>2912</v>
      </c>
      <c r="W1614" t="str">
        <f t="shared" si="50"/>
        <v>INTERIOR</v>
      </c>
      <c r="X1614" s="31" t="str">
        <f t="shared" si="51"/>
        <v>EPA_INTERIOR</v>
      </c>
      <c r="Y1614" s="35">
        <v>0.81100000000000005</v>
      </c>
      <c r="Z1614" s="8">
        <f>IFERROR(IFERROR(VLOOKUP(G1614,'IVSET-Escuelas'!A:F,4,FALSE),VLOOKUP(M1614,'IVSET-Fines'!F:L,7,FALSE)),"-")</f>
        <v>0.29735970497131348</v>
      </c>
    </row>
    <row r="1615" spans="1:26" ht="15" thickBot="1" x14ac:dyDescent="0.4">
      <c r="A1615" s="3" t="s">
        <v>2916</v>
      </c>
      <c r="B1615" s="3" t="s">
        <v>516</v>
      </c>
      <c r="C1615" s="3" t="s">
        <v>889</v>
      </c>
      <c r="D1615" s="3" t="s">
        <v>2458</v>
      </c>
      <c r="E1615" s="3">
        <v>600026</v>
      </c>
      <c r="F1615" s="3">
        <v>0</v>
      </c>
      <c r="G1615" s="3" t="s">
        <v>2462</v>
      </c>
      <c r="H1615" s="3" t="s">
        <v>20</v>
      </c>
      <c r="I1615" s="4" t="s">
        <v>110</v>
      </c>
      <c r="J1615" s="4" t="s">
        <v>21</v>
      </c>
      <c r="K1615" s="4"/>
      <c r="L1615" s="4" t="s">
        <v>2467</v>
      </c>
      <c r="M1615" s="4"/>
      <c r="N1615" s="4" t="s">
        <v>22</v>
      </c>
      <c r="O1615" s="4" t="s">
        <v>23</v>
      </c>
      <c r="P1615" s="4" t="s">
        <v>27</v>
      </c>
      <c r="Q1615" s="4" t="s">
        <v>28</v>
      </c>
      <c r="R1615" s="21">
        <v>23</v>
      </c>
      <c r="S1615" s="22">
        <v>4</v>
      </c>
      <c r="T1615" s="32">
        <v>1</v>
      </c>
      <c r="V1615" t="s">
        <v>2912</v>
      </c>
      <c r="W1615" t="str">
        <f t="shared" si="50"/>
        <v>INTERIOR</v>
      </c>
      <c r="X1615" s="31" t="str">
        <f t="shared" si="51"/>
        <v>EPA_INTERIOR</v>
      </c>
      <c r="Y1615" s="35">
        <v>0.81200000000000006</v>
      </c>
      <c r="Z1615" s="8">
        <f>IFERROR(IFERROR(VLOOKUP(G1615,'IVSET-Escuelas'!A:F,4,FALSE),VLOOKUP(M1615,'IVSET-Fines'!F:L,7,FALSE)),"-")</f>
        <v>0.30828076601028442</v>
      </c>
    </row>
    <row r="1616" spans="1:26" ht="15" thickBot="1" x14ac:dyDescent="0.4">
      <c r="A1616" s="5" t="s">
        <v>2916</v>
      </c>
      <c r="B1616" s="5" t="s">
        <v>516</v>
      </c>
      <c r="C1616" s="5" t="s">
        <v>451</v>
      </c>
      <c r="D1616" s="5" t="s">
        <v>1315</v>
      </c>
      <c r="E1616" s="5">
        <v>603785</v>
      </c>
      <c r="F1616" s="5">
        <v>0</v>
      </c>
      <c r="G1616" s="5" t="s">
        <v>1317</v>
      </c>
      <c r="H1616" s="5" t="s">
        <v>20</v>
      </c>
      <c r="I1616" s="6" t="s">
        <v>110</v>
      </c>
      <c r="J1616" s="6" t="s">
        <v>21</v>
      </c>
      <c r="K1616" s="6"/>
      <c r="L1616" s="6" t="s">
        <v>1319</v>
      </c>
      <c r="M1616" s="6"/>
      <c r="N1616" s="6" t="s">
        <v>22</v>
      </c>
      <c r="O1616" s="6" t="s">
        <v>23</v>
      </c>
      <c r="P1616" s="6" t="s">
        <v>27</v>
      </c>
      <c r="Q1616" s="6" t="s">
        <v>28</v>
      </c>
      <c r="R1616" s="19">
        <v>96</v>
      </c>
      <c r="S1616" s="20">
        <v>5</v>
      </c>
      <c r="T1616" s="32">
        <v>1</v>
      </c>
      <c r="V1616" t="s">
        <v>2912</v>
      </c>
      <c r="W1616" t="str">
        <f t="shared" si="50"/>
        <v>INTERIOR</v>
      </c>
      <c r="X1616" s="31" t="str">
        <f t="shared" si="51"/>
        <v>EPA_INTERIOR</v>
      </c>
      <c r="Y1616" s="35">
        <v>0.81799999999999995</v>
      </c>
      <c r="Z1616" s="8">
        <f>IFERROR(IFERROR(VLOOKUP(G1616,'IVSET-Escuelas'!A:F,4,FALSE),VLOOKUP(M1616,'IVSET-Fines'!F:L,7,FALSE)),"-")</f>
        <v>0.30065000057220459</v>
      </c>
    </row>
    <row r="1617" spans="1:26" ht="15" thickBot="1" x14ac:dyDescent="0.4">
      <c r="A1617" s="5" t="s">
        <v>2916</v>
      </c>
      <c r="B1617" s="5" t="s">
        <v>598</v>
      </c>
      <c r="C1617" s="5" t="s">
        <v>1204</v>
      </c>
      <c r="D1617" s="5" t="s">
        <v>1206</v>
      </c>
      <c r="E1617" s="5">
        <v>608575</v>
      </c>
      <c r="F1617" s="5">
        <v>0</v>
      </c>
      <c r="G1617" s="5" t="s">
        <v>1209</v>
      </c>
      <c r="H1617" s="5" t="s">
        <v>20</v>
      </c>
      <c r="I1617" s="6" t="s">
        <v>110</v>
      </c>
      <c r="J1617" s="6" t="s">
        <v>21</v>
      </c>
      <c r="K1617" s="6"/>
      <c r="L1617" s="6" t="s">
        <v>1210</v>
      </c>
      <c r="M1617" s="6"/>
      <c r="N1617" s="6" t="s">
        <v>22</v>
      </c>
      <c r="O1617" s="6" t="s">
        <v>23</v>
      </c>
      <c r="P1617" s="6" t="s">
        <v>27</v>
      </c>
      <c r="Q1617" s="6" t="s">
        <v>28</v>
      </c>
      <c r="R1617" s="19">
        <v>146</v>
      </c>
      <c r="S1617" s="20">
        <v>12</v>
      </c>
      <c r="T1617" s="32">
        <v>1</v>
      </c>
      <c r="V1617" t="s">
        <v>2912</v>
      </c>
      <c r="W1617" t="str">
        <f t="shared" si="50"/>
        <v>INTERIOR</v>
      </c>
      <c r="X1617" s="31" t="str">
        <f t="shared" si="51"/>
        <v>EPA_INTERIOR</v>
      </c>
      <c r="Y1617" s="35">
        <v>0.82099999999999995</v>
      </c>
      <c r="Z1617" s="8">
        <f>IFERROR(IFERROR(VLOOKUP(G1617,'IVSET-Escuelas'!A:F,4,FALSE),VLOOKUP(M1617,'IVSET-Fines'!F:L,7,FALSE)),"-")</f>
        <v>0.27203020453453058</v>
      </c>
    </row>
    <row r="1618" spans="1:26" ht="15" thickBot="1" x14ac:dyDescent="0.4">
      <c r="A1618" s="5" t="s">
        <v>2916</v>
      </c>
      <c r="B1618" s="5" t="s">
        <v>203</v>
      </c>
      <c r="C1618" s="5" t="s">
        <v>1986</v>
      </c>
      <c r="D1618" s="5" t="s">
        <v>1987</v>
      </c>
      <c r="E1618" s="5">
        <v>613144</v>
      </c>
      <c r="F1618" s="5">
        <v>0</v>
      </c>
      <c r="G1618" s="5" t="s">
        <v>1993</v>
      </c>
      <c r="H1618" s="5" t="s">
        <v>20</v>
      </c>
      <c r="I1618" s="6" t="s">
        <v>110</v>
      </c>
      <c r="J1618" s="6" t="s">
        <v>21</v>
      </c>
      <c r="K1618" s="6"/>
      <c r="L1618" s="6" t="s">
        <v>1999</v>
      </c>
      <c r="M1618" s="6"/>
      <c r="N1618" s="6" t="s">
        <v>199</v>
      </c>
      <c r="O1618" s="6" t="s">
        <v>23</v>
      </c>
      <c r="P1618" s="6" t="s">
        <v>27</v>
      </c>
      <c r="Q1618" s="6" t="s">
        <v>28</v>
      </c>
      <c r="R1618" s="19">
        <v>36</v>
      </c>
      <c r="S1618" s="20">
        <v>2</v>
      </c>
      <c r="T1618" s="32">
        <v>1</v>
      </c>
      <c r="V1618" t="s">
        <v>2912</v>
      </c>
      <c r="W1618" t="str">
        <f t="shared" si="50"/>
        <v>INTERIOR</v>
      </c>
      <c r="X1618" s="31" t="str">
        <f t="shared" si="51"/>
        <v>EPA_INTERIOR</v>
      </c>
      <c r="Y1618" s="35">
        <v>0.82099999999999995</v>
      </c>
      <c r="Z1618" s="8">
        <f>IFERROR(IFERROR(VLOOKUP(G1618,'IVSET-Escuelas'!A:F,4,FALSE),VLOOKUP(M1618,'IVSET-Fines'!F:L,7,FALSE)),"-")</f>
        <v>0.55590754747390747</v>
      </c>
    </row>
    <row r="1619" spans="1:26" ht="15" thickBot="1" x14ac:dyDescent="0.4">
      <c r="A1619" s="3" t="s">
        <v>2916</v>
      </c>
      <c r="B1619" s="3" t="s">
        <v>205</v>
      </c>
      <c r="C1619" s="3" t="s">
        <v>228</v>
      </c>
      <c r="D1619" s="3" t="s">
        <v>2658</v>
      </c>
      <c r="E1619" s="3">
        <v>613720</v>
      </c>
      <c r="F1619" s="3">
        <v>0</v>
      </c>
      <c r="G1619" s="3" t="s">
        <v>2659</v>
      </c>
      <c r="H1619" s="3" t="s">
        <v>20</v>
      </c>
      <c r="I1619" s="4" t="s">
        <v>110</v>
      </c>
      <c r="J1619" s="4" t="s">
        <v>21</v>
      </c>
      <c r="K1619" s="4"/>
      <c r="L1619" s="4" t="s">
        <v>249</v>
      </c>
      <c r="M1619" s="4"/>
      <c r="N1619" s="4" t="s">
        <v>22</v>
      </c>
      <c r="O1619" s="4" t="s">
        <v>23</v>
      </c>
      <c r="P1619" s="4" t="s">
        <v>27</v>
      </c>
      <c r="Q1619" s="4" t="s">
        <v>28</v>
      </c>
      <c r="R1619" s="21">
        <v>19</v>
      </c>
      <c r="S1619" s="22">
        <v>2</v>
      </c>
      <c r="T1619" s="32">
        <v>1</v>
      </c>
      <c r="V1619" t="s">
        <v>2912</v>
      </c>
      <c r="W1619" t="str">
        <f t="shared" si="50"/>
        <v>INTERIOR</v>
      </c>
      <c r="X1619" s="31" t="str">
        <f t="shared" si="51"/>
        <v>EPA_INTERIOR</v>
      </c>
      <c r="Y1619" s="35">
        <v>0.82199999999999995</v>
      </c>
      <c r="Z1619" s="8">
        <f>IFERROR(IFERROR(VLOOKUP(G1619,'IVSET-Escuelas'!A:F,4,FALSE),VLOOKUP(M1619,'IVSET-Fines'!F:L,7,FALSE)),"-")</f>
        <v>0.2157790809869766</v>
      </c>
    </row>
    <row r="1620" spans="1:26" ht="15" thickBot="1" x14ac:dyDescent="0.4">
      <c r="A1620" s="5" t="s">
        <v>2916</v>
      </c>
      <c r="B1620" s="5" t="s">
        <v>598</v>
      </c>
      <c r="C1620" s="5" t="s">
        <v>700</v>
      </c>
      <c r="D1620" s="5" t="s">
        <v>701</v>
      </c>
      <c r="E1620" s="5">
        <v>609749</v>
      </c>
      <c r="F1620" s="5">
        <v>0</v>
      </c>
      <c r="G1620" s="5" t="s">
        <v>703</v>
      </c>
      <c r="H1620" s="5" t="s">
        <v>20</v>
      </c>
      <c r="I1620" s="6" t="s">
        <v>110</v>
      </c>
      <c r="J1620" s="6" t="s">
        <v>21</v>
      </c>
      <c r="K1620" s="6"/>
      <c r="L1620" s="6" t="s">
        <v>704</v>
      </c>
      <c r="M1620" s="6"/>
      <c r="N1620" s="6" t="s">
        <v>22</v>
      </c>
      <c r="O1620" s="6" t="s">
        <v>23</v>
      </c>
      <c r="P1620" s="6" t="s">
        <v>27</v>
      </c>
      <c r="Q1620" s="6" t="s">
        <v>28</v>
      </c>
      <c r="R1620" s="19">
        <v>25</v>
      </c>
      <c r="S1620" s="20">
        <v>2</v>
      </c>
      <c r="T1620" s="32">
        <v>1</v>
      </c>
      <c r="V1620" t="s">
        <v>2912</v>
      </c>
      <c r="W1620" t="str">
        <f t="shared" si="50"/>
        <v>INTERIOR</v>
      </c>
      <c r="X1620" s="31" t="str">
        <f t="shared" si="51"/>
        <v>EPA_INTERIOR</v>
      </c>
      <c r="Y1620" s="35">
        <v>0.82699999999999996</v>
      </c>
      <c r="Z1620" s="8">
        <f>IFERROR(IFERROR(VLOOKUP(G1620,'IVSET-Escuelas'!A:F,4,FALSE),VLOOKUP(M1620,'IVSET-Fines'!F:L,7,FALSE)),"-")</f>
        <v>0.3144952654838562</v>
      </c>
    </row>
    <row r="1621" spans="1:26" ht="15" thickBot="1" x14ac:dyDescent="0.4">
      <c r="A1621" s="3" t="s">
        <v>2916</v>
      </c>
      <c r="B1621" s="3" t="s">
        <v>225</v>
      </c>
      <c r="C1621" s="3" t="s">
        <v>942</v>
      </c>
      <c r="D1621" s="3" t="s">
        <v>943</v>
      </c>
      <c r="E1621" s="3">
        <v>609273</v>
      </c>
      <c r="F1621" s="3">
        <v>0</v>
      </c>
      <c r="G1621" s="3" t="s">
        <v>985</v>
      </c>
      <c r="H1621" s="3" t="s">
        <v>20</v>
      </c>
      <c r="I1621" s="4" t="s">
        <v>110</v>
      </c>
      <c r="J1621" s="4" t="s">
        <v>21</v>
      </c>
      <c r="K1621" s="4"/>
      <c r="L1621" s="4" t="s">
        <v>1015</v>
      </c>
      <c r="M1621" s="4"/>
      <c r="N1621" s="4" t="s">
        <v>22</v>
      </c>
      <c r="O1621" s="4" t="s">
        <v>134</v>
      </c>
      <c r="P1621" s="4" t="s">
        <v>27</v>
      </c>
      <c r="Q1621" s="4" t="s">
        <v>28</v>
      </c>
      <c r="R1621" s="21">
        <v>130</v>
      </c>
      <c r="S1621" s="22">
        <v>11</v>
      </c>
      <c r="T1621" s="32">
        <v>1</v>
      </c>
      <c r="V1621" t="s">
        <v>2912</v>
      </c>
      <c r="W1621" t="str">
        <f t="shared" si="50"/>
        <v>INTERIOR</v>
      </c>
      <c r="X1621" s="31" t="str">
        <f t="shared" si="51"/>
        <v>EPA_INTERIOR</v>
      </c>
      <c r="Y1621" s="35">
        <v>0.83</v>
      </c>
      <c r="Z1621" s="8">
        <f>IFERROR(IFERROR(VLOOKUP(G1621,'IVSET-Escuelas'!A:F,4,FALSE),VLOOKUP(M1621,'IVSET-Fines'!F:L,7,FALSE)),"-")</f>
        <v>0.40112161636352539</v>
      </c>
    </row>
    <row r="1622" spans="1:26" ht="15" thickBot="1" x14ac:dyDescent="0.4">
      <c r="A1622" s="5" t="s">
        <v>2916</v>
      </c>
      <c r="B1622" s="5" t="s">
        <v>352</v>
      </c>
      <c r="C1622" s="5" t="s">
        <v>349</v>
      </c>
      <c r="D1622" s="5" t="s">
        <v>2397</v>
      </c>
      <c r="E1622" s="5">
        <v>624566</v>
      </c>
      <c r="F1622" s="5">
        <v>0</v>
      </c>
      <c r="G1622" s="5" t="s">
        <v>2411</v>
      </c>
      <c r="H1622" s="5" t="s">
        <v>20</v>
      </c>
      <c r="I1622" s="6" t="s">
        <v>110</v>
      </c>
      <c r="J1622" s="6" t="s">
        <v>21</v>
      </c>
      <c r="K1622" s="6"/>
      <c r="L1622" s="6" t="s">
        <v>2412</v>
      </c>
      <c r="M1622" s="6"/>
      <c r="N1622" s="6" t="s">
        <v>200</v>
      </c>
      <c r="O1622" s="6" t="s">
        <v>23</v>
      </c>
      <c r="P1622" s="6" t="s">
        <v>27</v>
      </c>
      <c r="Q1622" s="6" t="s">
        <v>28</v>
      </c>
      <c r="R1622" s="19">
        <v>40</v>
      </c>
      <c r="S1622" s="20">
        <v>3</v>
      </c>
      <c r="T1622" s="32">
        <v>1</v>
      </c>
      <c r="V1622" t="s">
        <v>2912</v>
      </c>
      <c r="W1622" t="str">
        <f t="shared" si="50"/>
        <v>INTERIOR</v>
      </c>
      <c r="X1622" s="31" t="str">
        <f t="shared" si="51"/>
        <v>EPA_INTERIOR</v>
      </c>
      <c r="Y1622" s="35">
        <v>0.86199999999999999</v>
      </c>
      <c r="Z1622" s="8">
        <f>IFERROR(IFERROR(VLOOKUP(G1622,'IVSET-Escuelas'!A:F,4,FALSE),VLOOKUP(M1622,'IVSET-Fines'!F:L,7,FALSE)),"-")</f>
        <v>0.36980846524238592</v>
      </c>
    </row>
    <row r="1623" spans="1:26" ht="15" thickBot="1" x14ac:dyDescent="0.4">
      <c r="A1623" s="3" t="s">
        <v>2916</v>
      </c>
      <c r="B1623" s="3" t="s">
        <v>140</v>
      </c>
      <c r="C1623" s="3" t="s">
        <v>2277</v>
      </c>
      <c r="D1623" s="3" t="s">
        <v>2278</v>
      </c>
      <c r="E1623" s="3">
        <v>601234</v>
      </c>
      <c r="F1623" s="3">
        <v>0</v>
      </c>
      <c r="G1623" s="3" t="s">
        <v>2284</v>
      </c>
      <c r="H1623" s="3" t="s">
        <v>20</v>
      </c>
      <c r="I1623" s="4" t="s">
        <v>110</v>
      </c>
      <c r="J1623" s="4" t="s">
        <v>21</v>
      </c>
      <c r="K1623" s="4"/>
      <c r="L1623" s="4" t="s">
        <v>2309</v>
      </c>
      <c r="M1623" s="4"/>
      <c r="N1623" s="4" t="s">
        <v>22</v>
      </c>
      <c r="O1623" s="4" t="s">
        <v>23</v>
      </c>
      <c r="P1623" s="4" t="s">
        <v>27</v>
      </c>
      <c r="Q1623" s="4" t="s">
        <v>28</v>
      </c>
      <c r="R1623" s="21">
        <v>23</v>
      </c>
      <c r="S1623" s="22">
        <v>3</v>
      </c>
      <c r="T1623" s="32">
        <v>1</v>
      </c>
      <c r="V1623" t="s">
        <v>2912</v>
      </c>
      <c r="W1623" t="str">
        <f t="shared" si="50"/>
        <v>INTERIOR</v>
      </c>
      <c r="X1623" s="31" t="str">
        <f t="shared" si="51"/>
        <v>EPA_INTERIOR</v>
      </c>
      <c r="Y1623" s="35">
        <v>0.875</v>
      </c>
      <c r="Z1623" s="8">
        <f>IFERROR(IFERROR(VLOOKUP(G1623,'IVSET-Escuelas'!A:F,4,FALSE),VLOOKUP(M1623,'IVSET-Fines'!F:L,7,FALSE)),"-")</f>
        <v>0.71159982681274414</v>
      </c>
    </row>
    <row r="1624" spans="1:26" ht="15" thickBot="1" x14ac:dyDescent="0.4">
      <c r="A1624" s="5" t="s">
        <v>2916</v>
      </c>
      <c r="B1624" s="5" t="s">
        <v>217</v>
      </c>
      <c r="C1624" s="5" t="s">
        <v>693</v>
      </c>
      <c r="D1624" s="5" t="s">
        <v>694</v>
      </c>
      <c r="E1624" s="5">
        <v>606543</v>
      </c>
      <c r="F1624" s="5">
        <v>0</v>
      </c>
      <c r="G1624" s="5" t="s">
        <v>696</v>
      </c>
      <c r="H1624" s="5" t="s">
        <v>20</v>
      </c>
      <c r="I1624" s="6" t="s">
        <v>110</v>
      </c>
      <c r="J1624" s="6" t="s">
        <v>21</v>
      </c>
      <c r="K1624" s="6"/>
      <c r="L1624" s="6" t="s">
        <v>698</v>
      </c>
      <c r="M1624" s="6"/>
      <c r="N1624" s="6" t="s">
        <v>22</v>
      </c>
      <c r="O1624" s="6" t="s">
        <v>23</v>
      </c>
      <c r="P1624" s="6" t="s">
        <v>27</v>
      </c>
      <c r="Q1624" s="6" t="s">
        <v>28</v>
      </c>
      <c r="R1624" s="19">
        <v>31</v>
      </c>
      <c r="S1624" s="20">
        <v>2</v>
      </c>
      <c r="T1624" s="32">
        <v>1</v>
      </c>
      <c r="V1624" t="s">
        <v>2912</v>
      </c>
      <c r="W1624" t="str">
        <f t="shared" si="50"/>
        <v>INTERIOR</v>
      </c>
      <c r="X1624" s="31" t="str">
        <f t="shared" si="51"/>
        <v>EPA_INTERIOR</v>
      </c>
      <c r="Y1624" s="35">
        <v>0.89600000000000002</v>
      </c>
      <c r="Z1624" s="8">
        <f>IFERROR(IFERROR(VLOOKUP(G1624,'IVSET-Escuelas'!A:F,4,FALSE),VLOOKUP(M1624,'IVSET-Fines'!F:L,7,FALSE)),"-")</f>
        <v>0.61216616630554199</v>
      </c>
    </row>
    <row r="1625" spans="1:26" ht="15" thickBot="1" x14ac:dyDescent="0.4">
      <c r="A1625" s="3" t="s">
        <v>2916</v>
      </c>
      <c r="B1625" s="3" t="s">
        <v>598</v>
      </c>
      <c r="C1625" s="3" t="s">
        <v>1204</v>
      </c>
      <c r="D1625" s="3" t="s">
        <v>1206</v>
      </c>
      <c r="E1625" s="3">
        <v>623985</v>
      </c>
      <c r="F1625" s="3">
        <v>0</v>
      </c>
      <c r="G1625" s="3" t="s">
        <v>1211</v>
      </c>
      <c r="H1625" s="3" t="s">
        <v>20</v>
      </c>
      <c r="I1625" s="4" t="s">
        <v>110</v>
      </c>
      <c r="J1625" s="4" t="s">
        <v>21</v>
      </c>
      <c r="K1625" s="4"/>
      <c r="L1625" s="4" t="s">
        <v>1212</v>
      </c>
      <c r="M1625" s="4"/>
      <c r="N1625" s="4" t="s">
        <v>22</v>
      </c>
      <c r="O1625" s="4" t="s">
        <v>23</v>
      </c>
      <c r="P1625" s="4" t="s">
        <v>27</v>
      </c>
      <c r="Q1625" s="4" t="s">
        <v>28</v>
      </c>
      <c r="R1625" s="21">
        <v>91</v>
      </c>
      <c r="S1625" s="22">
        <v>6</v>
      </c>
      <c r="T1625" s="32">
        <v>1</v>
      </c>
      <c r="V1625" t="s">
        <v>2912</v>
      </c>
      <c r="W1625" t="str">
        <f t="shared" si="50"/>
        <v>INTERIOR</v>
      </c>
      <c r="X1625" s="31" t="str">
        <f t="shared" si="51"/>
        <v>EPA_INTERIOR</v>
      </c>
      <c r="Y1625" s="35">
        <v>0.89700000000000002</v>
      </c>
      <c r="Z1625" s="8">
        <f>IFERROR(IFERROR(VLOOKUP(G1625,'IVSET-Escuelas'!A:F,4,FALSE),VLOOKUP(M1625,'IVSET-Fines'!F:L,7,FALSE)),"-")</f>
        <v>0.26057982444763178</v>
      </c>
    </row>
    <row r="1626" spans="1:26" ht="15" thickBot="1" x14ac:dyDescent="0.4">
      <c r="A1626" s="3" t="s">
        <v>2916</v>
      </c>
      <c r="B1626" s="3" t="s">
        <v>516</v>
      </c>
      <c r="C1626" s="3" t="s">
        <v>2179</v>
      </c>
      <c r="D1626" s="3" t="s">
        <v>2180</v>
      </c>
      <c r="E1626" s="3">
        <v>601754</v>
      </c>
      <c r="F1626" s="3">
        <v>0</v>
      </c>
      <c r="G1626" s="3" t="s">
        <v>2181</v>
      </c>
      <c r="H1626" s="3" t="s">
        <v>20</v>
      </c>
      <c r="I1626" s="4" t="s">
        <v>110</v>
      </c>
      <c r="J1626" s="4" t="s">
        <v>21</v>
      </c>
      <c r="K1626" s="4"/>
      <c r="L1626" s="4" t="s">
        <v>2182</v>
      </c>
      <c r="M1626" s="4"/>
      <c r="N1626" s="4" t="s">
        <v>22</v>
      </c>
      <c r="O1626" s="4" t="s">
        <v>23</v>
      </c>
      <c r="P1626" s="4" t="s">
        <v>27</v>
      </c>
      <c r="Q1626" s="4" t="s">
        <v>28</v>
      </c>
      <c r="R1626" s="21">
        <v>48</v>
      </c>
      <c r="S1626" s="22">
        <v>4</v>
      </c>
      <c r="T1626" s="32">
        <v>1</v>
      </c>
      <c r="V1626" t="s">
        <v>2912</v>
      </c>
      <c r="W1626" t="str">
        <f t="shared" si="50"/>
        <v>INTERIOR</v>
      </c>
      <c r="X1626" s="31" t="str">
        <f t="shared" si="51"/>
        <v>EPA_INTERIOR</v>
      </c>
      <c r="Y1626" s="35">
        <v>0.89800000000000002</v>
      </c>
      <c r="Z1626" s="8">
        <f>IFERROR(IFERROR(VLOOKUP(G1626,'IVSET-Escuelas'!A:F,4,FALSE),VLOOKUP(M1626,'IVSET-Fines'!F:L,7,FALSE)),"-")</f>
        <v>0.38296690583229059</v>
      </c>
    </row>
    <row r="1627" spans="1:26" ht="15" thickBot="1" x14ac:dyDescent="0.4">
      <c r="A1627" s="3" t="s">
        <v>2916</v>
      </c>
      <c r="B1627" s="3" t="s">
        <v>206</v>
      </c>
      <c r="C1627" s="3" t="s">
        <v>1850</v>
      </c>
      <c r="D1627" s="3" t="s">
        <v>1851</v>
      </c>
      <c r="E1627" s="3">
        <v>607472</v>
      </c>
      <c r="F1627" s="3">
        <v>0</v>
      </c>
      <c r="G1627" s="3" t="s">
        <v>1854</v>
      </c>
      <c r="H1627" s="3" t="s">
        <v>20</v>
      </c>
      <c r="I1627" s="4" t="s">
        <v>110</v>
      </c>
      <c r="J1627" s="4" t="s">
        <v>21</v>
      </c>
      <c r="K1627" s="4"/>
      <c r="L1627" s="4" t="s">
        <v>1855</v>
      </c>
      <c r="M1627" s="4"/>
      <c r="N1627" s="4" t="s">
        <v>22</v>
      </c>
      <c r="O1627" s="4" t="s">
        <v>23</v>
      </c>
      <c r="P1627" s="4" t="s">
        <v>27</v>
      </c>
      <c r="Q1627" s="4" t="s">
        <v>28</v>
      </c>
      <c r="R1627" s="21">
        <v>167</v>
      </c>
      <c r="S1627" s="22">
        <v>12</v>
      </c>
      <c r="T1627" s="32">
        <v>1</v>
      </c>
      <c r="V1627" t="s">
        <v>2912</v>
      </c>
      <c r="W1627" t="str">
        <f t="shared" si="50"/>
        <v>INTERIOR</v>
      </c>
      <c r="X1627" s="31" t="str">
        <f t="shared" si="51"/>
        <v>EPA_INTERIOR</v>
      </c>
      <c r="Y1627" s="35">
        <v>0.90400000000000003</v>
      </c>
      <c r="Z1627" s="8">
        <f>IFERROR(IFERROR(VLOOKUP(G1627,'IVSET-Escuelas'!A:F,4,FALSE),VLOOKUP(M1627,'IVSET-Fines'!F:L,7,FALSE)),"-")</f>
        <v>0.29345673322677612</v>
      </c>
    </row>
    <row r="1628" spans="1:26" ht="15" thickBot="1" x14ac:dyDescent="0.4">
      <c r="A1628" s="5" t="s">
        <v>2916</v>
      </c>
      <c r="B1628" s="5" t="s">
        <v>221</v>
      </c>
      <c r="C1628" s="5" t="s">
        <v>571</v>
      </c>
      <c r="D1628" s="5" t="s">
        <v>573</v>
      </c>
      <c r="E1628" s="5">
        <v>620523</v>
      </c>
      <c r="F1628" s="5">
        <v>0</v>
      </c>
      <c r="G1628" s="5" t="s">
        <v>581</v>
      </c>
      <c r="H1628" s="5" t="s">
        <v>20</v>
      </c>
      <c r="I1628" s="6" t="s">
        <v>110</v>
      </c>
      <c r="J1628" s="6" t="s">
        <v>21</v>
      </c>
      <c r="K1628" s="6"/>
      <c r="L1628" s="6" t="s">
        <v>582</v>
      </c>
      <c r="M1628" s="6"/>
      <c r="N1628" s="6" t="s">
        <v>22</v>
      </c>
      <c r="O1628" s="6" t="s">
        <v>23</v>
      </c>
      <c r="P1628" s="6" t="s">
        <v>27</v>
      </c>
      <c r="Q1628" s="6" t="s">
        <v>28</v>
      </c>
      <c r="R1628" s="19">
        <v>146</v>
      </c>
      <c r="S1628" s="20">
        <v>5</v>
      </c>
      <c r="T1628" s="32">
        <v>1</v>
      </c>
      <c r="V1628" t="s">
        <v>2912</v>
      </c>
      <c r="W1628" t="str">
        <f t="shared" si="50"/>
        <v>INTERIOR</v>
      </c>
      <c r="X1628" s="31" t="str">
        <f t="shared" si="51"/>
        <v>EPA_INTERIOR</v>
      </c>
      <c r="Y1628" s="35">
        <v>0.90700000000000003</v>
      </c>
      <c r="Z1628" s="8">
        <f>IFERROR(IFERROR(VLOOKUP(G1628,'IVSET-Escuelas'!A:F,4,FALSE),VLOOKUP(M1628,'IVSET-Fines'!F:L,7,FALSE)),"-")</f>
        <v>0.32165122032165527</v>
      </c>
    </row>
    <row r="1629" spans="1:26" ht="15" thickBot="1" x14ac:dyDescent="0.4">
      <c r="A1629" s="3" t="s">
        <v>2916</v>
      </c>
      <c r="B1629" s="3" t="s">
        <v>225</v>
      </c>
      <c r="C1629" s="3" t="s">
        <v>942</v>
      </c>
      <c r="D1629" s="3" t="s">
        <v>943</v>
      </c>
      <c r="E1629" s="3">
        <v>600299</v>
      </c>
      <c r="F1629" s="3">
        <v>0</v>
      </c>
      <c r="G1629" s="3" t="s">
        <v>981</v>
      </c>
      <c r="H1629" s="3" t="s">
        <v>20</v>
      </c>
      <c r="I1629" s="4" t="s">
        <v>110</v>
      </c>
      <c r="J1629" s="4" t="s">
        <v>21</v>
      </c>
      <c r="K1629" s="4"/>
      <c r="L1629" s="4" t="s">
        <v>1019</v>
      </c>
      <c r="M1629" s="4"/>
      <c r="N1629" s="4" t="s">
        <v>22</v>
      </c>
      <c r="O1629" s="4" t="s">
        <v>23</v>
      </c>
      <c r="P1629" s="4" t="s">
        <v>27</v>
      </c>
      <c r="Q1629" s="4" t="s">
        <v>28</v>
      </c>
      <c r="R1629" s="21">
        <v>125</v>
      </c>
      <c r="S1629" s="22">
        <v>7</v>
      </c>
      <c r="T1629" s="32">
        <v>1</v>
      </c>
      <c r="V1629" t="s">
        <v>2912</v>
      </c>
      <c r="W1629" t="str">
        <f t="shared" si="50"/>
        <v>INTERIOR</v>
      </c>
      <c r="X1629" s="31" t="str">
        <f t="shared" si="51"/>
        <v>EPA_INTERIOR</v>
      </c>
      <c r="Y1629" s="35">
        <v>0.91900000000000004</v>
      </c>
      <c r="Z1629" s="8">
        <f>IFERROR(IFERROR(VLOOKUP(G1629,'IVSET-Escuelas'!A:F,4,FALSE),VLOOKUP(M1629,'IVSET-Fines'!F:L,7,FALSE)),"-")</f>
        <v>0.26475551724433899</v>
      </c>
    </row>
    <row r="1630" spans="1:26" ht="15" thickBot="1" x14ac:dyDescent="0.4">
      <c r="A1630" s="5" t="s">
        <v>2916</v>
      </c>
      <c r="B1630" s="5" t="s">
        <v>205</v>
      </c>
      <c r="C1630" s="5" t="s">
        <v>654</v>
      </c>
      <c r="D1630" s="5" t="s">
        <v>655</v>
      </c>
      <c r="E1630" s="5">
        <v>604802</v>
      </c>
      <c r="F1630" s="5">
        <v>0</v>
      </c>
      <c r="G1630" s="5" t="s">
        <v>657</v>
      </c>
      <c r="H1630" s="5" t="s">
        <v>20</v>
      </c>
      <c r="I1630" s="6" t="s">
        <v>110</v>
      </c>
      <c r="J1630" s="6" t="s">
        <v>21</v>
      </c>
      <c r="K1630" s="6"/>
      <c r="L1630" s="6" t="s">
        <v>318</v>
      </c>
      <c r="M1630" s="6"/>
      <c r="N1630" s="6" t="s">
        <v>22</v>
      </c>
      <c r="O1630" s="6" t="s">
        <v>23</v>
      </c>
      <c r="P1630" s="6" t="s">
        <v>27</v>
      </c>
      <c r="Q1630" s="6" t="s">
        <v>28</v>
      </c>
      <c r="R1630" s="19">
        <v>71</v>
      </c>
      <c r="S1630" s="20">
        <v>5</v>
      </c>
      <c r="T1630" s="32">
        <v>1</v>
      </c>
      <c r="V1630" t="s">
        <v>2912</v>
      </c>
      <c r="W1630" t="str">
        <f t="shared" si="50"/>
        <v>INTERIOR</v>
      </c>
      <c r="X1630" s="31" t="str">
        <f t="shared" si="51"/>
        <v>EPA_INTERIOR</v>
      </c>
      <c r="Y1630" s="35">
        <v>0.92</v>
      </c>
      <c r="Z1630" s="8">
        <f>IFERROR(IFERROR(VLOOKUP(G1630,'IVSET-Escuelas'!A:F,4,FALSE),VLOOKUP(M1630,'IVSET-Fines'!F:L,7,FALSE)),"-")</f>
        <v>0.30921083688735962</v>
      </c>
    </row>
    <row r="1631" spans="1:26" ht="15" thickBot="1" x14ac:dyDescent="0.4">
      <c r="A1631" s="5" t="s">
        <v>2916</v>
      </c>
      <c r="B1631" s="5" t="s">
        <v>203</v>
      </c>
      <c r="C1631" s="5" t="s">
        <v>331</v>
      </c>
      <c r="D1631" s="5" t="s">
        <v>2491</v>
      </c>
      <c r="E1631" s="5">
        <v>600391</v>
      </c>
      <c r="F1631" s="5">
        <v>0</v>
      </c>
      <c r="G1631" s="5" t="s">
        <v>2497</v>
      </c>
      <c r="H1631" s="5" t="s">
        <v>20</v>
      </c>
      <c r="I1631" s="6" t="s">
        <v>110</v>
      </c>
      <c r="J1631" s="6" t="s">
        <v>21</v>
      </c>
      <c r="K1631" s="6"/>
      <c r="L1631" s="6" t="s">
        <v>2498</v>
      </c>
      <c r="M1631" s="6"/>
      <c r="N1631" s="6" t="s">
        <v>22</v>
      </c>
      <c r="O1631" s="6" t="s">
        <v>23</v>
      </c>
      <c r="P1631" s="6" t="s">
        <v>27</v>
      </c>
      <c r="Q1631" s="6" t="s">
        <v>28</v>
      </c>
      <c r="R1631" s="19">
        <v>77</v>
      </c>
      <c r="S1631" s="20">
        <v>5</v>
      </c>
      <c r="T1631" s="32">
        <v>1</v>
      </c>
      <c r="V1631" t="s">
        <v>2912</v>
      </c>
      <c r="W1631" t="str">
        <f t="shared" si="50"/>
        <v>INTERIOR</v>
      </c>
      <c r="X1631" s="31" t="str">
        <f t="shared" si="51"/>
        <v>EPA_INTERIOR</v>
      </c>
      <c r="Y1631" s="35">
        <v>0.92200000000000004</v>
      </c>
      <c r="Z1631" s="8">
        <f>IFERROR(IFERROR(VLOOKUP(G1631,'IVSET-Escuelas'!A:F,4,FALSE),VLOOKUP(M1631,'IVSET-Fines'!F:L,7,FALSE)),"-")</f>
        <v>0.71027958393096924</v>
      </c>
    </row>
    <row r="1632" spans="1:26" ht="15" thickBot="1" x14ac:dyDescent="0.4">
      <c r="A1632" s="5" t="s">
        <v>2916</v>
      </c>
      <c r="B1632" s="5" t="s">
        <v>203</v>
      </c>
      <c r="C1632" s="5" t="s">
        <v>1986</v>
      </c>
      <c r="D1632" s="5" t="s">
        <v>1987</v>
      </c>
      <c r="E1632" s="5">
        <v>603157</v>
      </c>
      <c r="F1632" s="5">
        <v>0</v>
      </c>
      <c r="G1632" s="5" t="s">
        <v>1989</v>
      </c>
      <c r="H1632" s="5" t="s">
        <v>20</v>
      </c>
      <c r="I1632" s="6" t="s">
        <v>110</v>
      </c>
      <c r="J1632" s="6" t="s">
        <v>21</v>
      </c>
      <c r="K1632" s="6"/>
      <c r="L1632" s="6" t="s">
        <v>111</v>
      </c>
      <c r="M1632" s="6"/>
      <c r="N1632" s="6" t="s">
        <v>22</v>
      </c>
      <c r="O1632" s="6" t="s">
        <v>23</v>
      </c>
      <c r="P1632" s="6" t="s">
        <v>27</v>
      </c>
      <c r="Q1632" s="6" t="s">
        <v>28</v>
      </c>
      <c r="R1632" s="19">
        <v>33</v>
      </c>
      <c r="S1632" s="20">
        <v>3</v>
      </c>
      <c r="T1632" s="32">
        <v>1</v>
      </c>
      <c r="V1632" t="s">
        <v>2912</v>
      </c>
      <c r="W1632" t="str">
        <f t="shared" si="50"/>
        <v>INTERIOR</v>
      </c>
      <c r="X1632" s="31" t="str">
        <f t="shared" si="51"/>
        <v>EPA_INTERIOR</v>
      </c>
      <c r="Y1632" s="35">
        <v>0.95199999999999996</v>
      </c>
      <c r="Z1632" s="8">
        <f>IFERROR(IFERROR(VLOOKUP(G1632,'IVSET-Escuelas'!A:F,4,FALSE),VLOOKUP(M1632,'IVSET-Fines'!F:L,7,FALSE)),"-")</f>
        <v>0.27937096357345581</v>
      </c>
    </row>
    <row r="1633" spans="1:26" ht="15" thickBot="1" x14ac:dyDescent="0.4">
      <c r="A1633" s="5" t="s">
        <v>2916</v>
      </c>
      <c r="B1633" s="5" t="s">
        <v>225</v>
      </c>
      <c r="C1633" s="5" t="s">
        <v>942</v>
      </c>
      <c r="D1633" s="5" t="s">
        <v>943</v>
      </c>
      <c r="E1633" s="5">
        <v>609144</v>
      </c>
      <c r="F1633" s="5">
        <v>0</v>
      </c>
      <c r="G1633" s="5" t="s">
        <v>962</v>
      </c>
      <c r="H1633" s="5" t="s">
        <v>20</v>
      </c>
      <c r="I1633" s="6" t="s">
        <v>110</v>
      </c>
      <c r="J1633" s="6" t="s">
        <v>21</v>
      </c>
      <c r="K1633" s="6"/>
      <c r="L1633" s="6" t="s">
        <v>1012</v>
      </c>
      <c r="M1633" s="6"/>
      <c r="N1633" s="6" t="s">
        <v>22</v>
      </c>
      <c r="O1633" s="6" t="s">
        <v>23</v>
      </c>
      <c r="P1633" s="6" t="s">
        <v>27</v>
      </c>
      <c r="Q1633" s="6" t="s">
        <v>28</v>
      </c>
      <c r="R1633" s="19">
        <v>110</v>
      </c>
      <c r="S1633" s="20">
        <v>8</v>
      </c>
      <c r="T1633" s="32">
        <v>1</v>
      </c>
      <c r="V1633" t="s">
        <v>2912</v>
      </c>
      <c r="W1633" t="str">
        <f t="shared" si="50"/>
        <v>INTERIOR</v>
      </c>
      <c r="X1633" s="31" t="str">
        <f t="shared" si="51"/>
        <v>EPA_INTERIOR</v>
      </c>
      <c r="Y1633" s="35">
        <v>1</v>
      </c>
      <c r="Z1633" s="8">
        <f>IFERROR(IFERROR(VLOOKUP(G1633,'IVSET-Escuelas'!A:F,4,FALSE),VLOOKUP(M1633,'IVSET-Fines'!F:L,7,FALSE)),"-")</f>
        <v>0.41173195838928223</v>
      </c>
    </row>
    <row r="1634" spans="1:26" x14ac:dyDescent="0.35">
      <c r="A1634" s="18" t="s">
        <v>5100</v>
      </c>
      <c r="B1634" t="s">
        <v>19</v>
      </c>
      <c r="C1634" t="s">
        <v>449</v>
      </c>
      <c r="D1634" t="s">
        <v>2590</v>
      </c>
      <c r="E1634" t="s">
        <v>198</v>
      </c>
      <c r="F1634" t="s">
        <v>198</v>
      </c>
      <c r="G1634" t="s">
        <v>198</v>
      </c>
      <c r="H1634" t="s">
        <v>20</v>
      </c>
      <c r="I1634" t="s">
        <v>5102</v>
      </c>
      <c r="J1634" t="s">
        <v>21</v>
      </c>
      <c r="L1634" t="s">
        <v>3003</v>
      </c>
      <c r="M1634" t="str">
        <f>CONCATENATE(L1634,D1634)</f>
        <v>E.E.P.A N° 701Ensenada</v>
      </c>
      <c r="N1634" t="s">
        <v>22</v>
      </c>
      <c r="O1634" t="s">
        <v>23</v>
      </c>
      <c r="P1634" t="s">
        <v>27</v>
      </c>
      <c r="Q1634" t="s">
        <v>5101</v>
      </c>
      <c r="R1634" s="23">
        <v>111</v>
      </c>
      <c r="S1634" s="23">
        <v>4</v>
      </c>
      <c r="T1634" s="33">
        <v>1</v>
      </c>
      <c r="V1634" t="s">
        <v>2951</v>
      </c>
      <c r="W1634" t="str">
        <f t="shared" si="50"/>
        <v>R01</v>
      </c>
      <c r="X1634" s="31" t="str">
        <f t="shared" si="51"/>
        <v>FINES_R01</v>
      </c>
      <c r="Y1634" s="35">
        <v>4.0000000000000001E-3</v>
      </c>
      <c r="Z1634" s="8" t="str">
        <f>IFERROR(IFERROR(VLOOKUP(G1634,'IVSET-Escuelas'!A:F,4,FALSE),VLOOKUP(M1634,'IVSET-Fines'!F:L,7,FALSE)),"-")</f>
        <v>-</v>
      </c>
    </row>
    <row r="1635" spans="1:26" x14ac:dyDescent="0.35">
      <c r="A1635" s="18" t="s">
        <v>5100</v>
      </c>
      <c r="B1635" t="s">
        <v>19</v>
      </c>
      <c r="C1635" t="s">
        <v>1480</v>
      </c>
      <c r="D1635" t="s">
        <v>1481</v>
      </c>
      <c r="E1635" t="s">
        <v>198</v>
      </c>
      <c r="F1635" t="s">
        <v>198</v>
      </c>
      <c r="G1635" t="s">
        <v>198</v>
      </c>
      <c r="H1635" t="s">
        <v>20</v>
      </c>
      <c r="I1635" t="s">
        <v>5102</v>
      </c>
      <c r="J1635" t="s">
        <v>21</v>
      </c>
      <c r="L1635" t="s">
        <v>3113</v>
      </c>
      <c r="M1635" t="str">
        <f t="shared" ref="M1635:M1698" si="52">CONCATENATE(L1635,D1635)</f>
        <v>IGLESIA EVANGELICA EMANUEL S/N MAGDALENA LA ESTACIONMagdalena</v>
      </c>
      <c r="N1635" t="s">
        <v>22</v>
      </c>
      <c r="O1635" t="s">
        <v>23</v>
      </c>
      <c r="P1635" t="s">
        <v>27</v>
      </c>
      <c r="Q1635" t="s">
        <v>5101</v>
      </c>
      <c r="R1635" s="23">
        <v>18</v>
      </c>
      <c r="S1635" s="23">
        <v>1</v>
      </c>
      <c r="T1635" s="33">
        <v>1</v>
      </c>
      <c r="V1635" t="s">
        <v>2951</v>
      </c>
      <c r="W1635" t="str">
        <f t="shared" si="50"/>
        <v>R01</v>
      </c>
      <c r="X1635" s="31" t="str">
        <f t="shared" si="51"/>
        <v>FINES_R01</v>
      </c>
      <c r="Y1635" s="35">
        <v>5.0000000000000001E-3</v>
      </c>
      <c r="Z1635" s="8" t="str">
        <f>IFERROR(IFERROR(VLOOKUP(G1635,'IVSET-Escuelas'!A:F,4,FALSE),VLOOKUP(M1635,'IVSET-Fines'!F:L,7,FALSE)),"-")</f>
        <v>-</v>
      </c>
    </row>
    <row r="1636" spans="1:26" x14ac:dyDescent="0.35">
      <c r="A1636" s="18" t="s">
        <v>5100</v>
      </c>
      <c r="B1636" t="s">
        <v>19</v>
      </c>
      <c r="C1636" t="s">
        <v>17</v>
      </c>
      <c r="D1636" t="s">
        <v>18</v>
      </c>
      <c r="E1636" t="s">
        <v>198</v>
      </c>
      <c r="F1636" t="s">
        <v>198</v>
      </c>
      <c r="G1636" t="s">
        <v>198</v>
      </c>
      <c r="H1636" t="s">
        <v>20</v>
      </c>
      <c r="I1636" t="s">
        <v>5102</v>
      </c>
      <c r="J1636" t="s">
        <v>21</v>
      </c>
      <c r="L1636" t="s">
        <v>3047</v>
      </c>
      <c r="M1636" t="str">
        <f t="shared" si="52"/>
        <v>Comedor Sor María LudovicaLa Plata</v>
      </c>
      <c r="N1636" t="s">
        <v>22</v>
      </c>
      <c r="O1636" t="s">
        <v>23</v>
      </c>
      <c r="P1636" t="s">
        <v>27</v>
      </c>
      <c r="Q1636" t="s">
        <v>5101</v>
      </c>
      <c r="R1636" s="23">
        <v>33</v>
      </c>
      <c r="S1636" s="23">
        <v>2</v>
      </c>
      <c r="T1636" s="33">
        <v>1</v>
      </c>
      <c r="V1636" t="s">
        <v>2951</v>
      </c>
      <c r="W1636" t="str">
        <f t="shared" si="50"/>
        <v>R01</v>
      </c>
      <c r="X1636" s="31" t="str">
        <f t="shared" si="51"/>
        <v>FINES_R01</v>
      </c>
      <c r="Y1636" s="35">
        <v>6.0000000000000001E-3</v>
      </c>
      <c r="Z1636" s="8">
        <f>IFERROR(IFERROR(VLOOKUP(G1636,'IVSET-Escuelas'!A:F,4,FALSE),VLOOKUP(M1636,'IVSET-Fines'!F:L,7,FALSE)),"-")</f>
        <v>0.46405800000000003</v>
      </c>
    </row>
    <row r="1637" spans="1:26" x14ac:dyDescent="0.35">
      <c r="A1637" s="18" t="s">
        <v>5100</v>
      </c>
      <c r="B1637" t="s">
        <v>19</v>
      </c>
      <c r="C1637" t="s">
        <v>17</v>
      </c>
      <c r="D1637" t="s">
        <v>18</v>
      </c>
      <c r="E1637" t="s">
        <v>198</v>
      </c>
      <c r="F1637" t="s">
        <v>198</v>
      </c>
      <c r="G1637" t="s">
        <v>198</v>
      </c>
      <c r="H1637" t="s">
        <v>20</v>
      </c>
      <c r="I1637" t="s">
        <v>5102</v>
      </c>
      <c r="J1637" t="s">
        <v>21</v>
      </c>
      <c r="L1637" t="s">
        <v>3084</v>
      </c>
      <c r="M1637" t="str">
        <f t="shared" si="52"/>
        <v>NIÑO JESUS (C.C.C)La Plata</v>
      </c>
      <c r="N1637" t="s">
        <v>22</v>
      </c>
      <c r="O1637" t="s">
        <v>23</v>
      </c>
      <c r="P1637" t="s">
        <v>27</v>
      </c>
      <c r="Q1637" t="s">
        <v>5101</v>
      </c>
      <c r="R1637" s="23">
        <v>62</v>
      </c>
      <c r="S1637" s="23">
        <v>3</v>
      </c>
      <c r="T1637" s="33">
        <v>1</v>
      </c>
      <c r="V1637" t="s">
        <v>2951</v>
      </c>
      <c r="W1637" t="str">
        <f t="shared" si="50"/>
        <v>R01</v>
      </c>
      <c r="X1637" s="31" t="str">
        <f t="shared" si="51"/>
        <v>FINES_R01</v>
      </c>
      <c r="Y1637" s="35">
        <v>1.2E-2</v>
      </c>
      <c r="Z1637" s="8">
        <f>IFERROR(IFERROR(VLOOKUP(G1637,'IVSET-Escuelas'!A:F,4,FALSE),VLOOKUP(M1637,'IVSET-Fines'!F:L,7,FALSE)),"-")</f>
        <v>0.74365000000000003</v>
      </c>
    </row>
    <row r="1638" spans="1:26" x14ac:dyDescent="0.35">
      <c r="A1638" s="18" t="s">
        <v>5100</v>
      </c>
      <c r="B1638" t="s">
        <v>19</v>
      </c>
      <c r="C1638" t="s">
        <v>17</v>
      </c>
      <c r="D1638" t="s">
        <v>18</v>
      </c>
      <c r="E1638" t="s">
        <v>198</v>
      </c>
      <c r="F1638" t="s">
        <v>198</v>
      </c>
      <c r="G1638" t="s">
        <v>198</v>
      </c>
      <c r="H1638" t="s">
        <v>20</v>
      </c>
      <c r="I1638" t="s">
        <v>5102</v>
      </c>
      <c r="J1638" t="s">
        <v>21</v>
      </c>
      <c r="L1638" t="s">
        <v>3020</v>
      </c>
      <c r="M1638" t="str">
        <f t="shared" si="52"/>
        <v>CARLON PEREYRA ROSSI (MOVIMIENTO EVITA)La Plata</v>
      </c>
      <c r="N1638" t="s">
        <v>22</v>
      </c>
      <c r="O1638" t="s">
        <v>23</v>
      </c>
      <c r="P1638" t="s">
        <v>27</v>
      </c>
      <c r="Q1638" t="s">
        <v>5101</v>
      </c>
      <c r="R1638" s="23">
        <v>7</v>
      </c>
      <c r="S1638" s="23">
        <v>1</v>
      </c>
      <c r="T1638" s="33">
        <v>1</v>
      </c>
      <c r="V1638" t="s">
        <v>2951</v>
      </c>
      <c r="W1638" t="str">
        <f t="shared" si="50"/>
        <v>R01</v>
      </c>
      <c r="X1638" s="31" t="str">
        <f t="shared" si="51"/>
        <v>FINES_R01</v>
      </c>
      <c r="Y1638" s="35">
        <v>0.02</v>
      </c>
      <c r="Z1638" s="8" t="str">
        <f>IFERROR(IFERROR(VLOOKUP(G1638,'IVSET-Escuelas'!A:F,4,FALSE),VLOOKUP(M1638,'IVSET-Fines'!F:L,7,FALSE)),"-")</f>
        <v>-</v>
      </c>
    </row>
    <row r="1639" spans="1:26" x14ac:dyDescent="0.35">
      <c r="A1639" s="18" t="s">
        <v>5100</v>
      </c>
      <c r="B1639" t="s">
        <v>19</v>
      </c>
      <c r="C1639" t="s">
        <v>1480</v>
      </c>
      <c r="D1639" t="s">
        <v>1481</v>
      </c>
      <c r="E1639" t="s">
        <v>198</v>
      </c>
      <c r="F1639" t="s">
        <v>198</v>
      </c>
      <c r="G1639" t="s">
        <v>198</v>
      </c>
      <c r="H1639" t="s">
        <v>20</v>
      </c>
      <c r="I1639" t="s">
        <v>5102</v>
      </c>
      <c r="J1639" t="s">
        <v>21</v>
      </c>
      <c r="L1639" t="s">
        <v>3112</v>
      </c>
      <c r="M1639" t="str">
        <f t="shared" si="52"/>
        <v>IGLESIA EVANGELICA EMANUELMagdalena</v>
      </c>
      <c r="N1639" t="s">
        <v>22</v>
      </c>
      <c r="O1639" t="s">
        <v>23</v>
      </c>
      <c r="P1639" t="s">
        <v>27</v>
      </c>
      <c r="Q1639" t="s">
        <v>5101</v>
      </c>
      <c r="R1639" s="23">
        <v>9</v>
      </c>
      <c r="S1639" s="23">
        <v>1</v>
      </c>
      <c r="T1639" s="33">
        <v>1</v>
      </c>
      <c r="V1639" t="s">
        <v>2951</v>
      </c>
      <c r="W1639" t="str">
        <f t="shared" si="50"/>
        <v>R01</v>
      </c>
      <c r="X1639" s="31" t="str">
        <f t="shared" si="51"/>
        <v>FINES_R01</v>
      </c>
      <c r="Y1639" s="35">
        <v>2.1000000000000001E-2</v>
      </c>
      <c r="Z1639" s="8">
        <f>IFERROR(IFERROR(VLOOKUP(G1639,'IVSET-Escuelas'!A:F,4,FALSE),VLOOKUP(M1639,'IVSET-Fines'!F:L,7,FALSE)),"-")</f>
        <v>0.24406900000000001</v>
      </c>
    </row>
    <row r="1640" spans="1:26" x14ac:dyDescent="0.35">
      <c r="A1640" s="18" t="s">
        <v>5100</v>
      </c>
      <c r="B1640" t="s">
        <v>19</v>
      </c>
      <c r="C1640" t="s">
        <v>17</v>
      </c>
      <c r="D1640" t="s">
        <v>18</v>
      </c>
      <c r="E1640" t="s">
        <v>198</v>
      </c>
      <c r="F1640" t="s">
        <v>198</v>
      </c>
      <c r="G1640" t="s">
        <v>198</v>
      </c>
      <c r="H1640" t="s">
        <v>20</v>
      </c>
      <c r="I1640" t="s">
        <v>5102</v>
      </c>
      <c r="J1640" t="s">
        <v>21</v>
      </c>
      <c r="L1640" t="s">
        <v>3035</v>
      </c>
      <c r="M1640" t="str">
        <f t="shared" si="52"/>
        <v>CFL N°424 S/N LA PLATA CENTROLa Plata</v>
      </c>
      <c r="N1640" t="s">
        <v>22</v>
      </c>
      <c r="O1640" t="s">
        <v>23</v>
      </c>
      <c r="P1640" t="s">
        <v>27</v>
      </c>
      <c r="Q1640" t="s">
        <v>5101</v>
      </c>
      <c r="R1640" s="23">
        <v>0</v>
      </c>
      <c r="S1640" s="23">
        <v>1</v>
      </c>
      <c r="T1640" s="33">
        <v>1</v>
      </c>
      <c r="V1640" t="s">
        <v>2951</v>
      </c>
      <c r="W1640" t="str">
        <f t="shared" si="50"/>
        <v>R01</v>
      </c>
      <c r="X1640" s="31" t="str">
        <f t="shared" si="51"/>
        <v>FINES_R01</v>
      </c>
      <c r="Y1640" s="35">
        <v>2.1999999999999999E-2</v>
      </c>
      <c r="Z1640" s="8" t="str">
        <f>IFERROR(IFERROR(VLOOKUP(G1640,'IVSET-Escuelas'!A:F,4,FALSE),VLOOKUP(M1640,'IVSET-Fines'!F:L,7,FALSE)),"-")</f>
        <v>-</v>
      </c>
    </row>
    <row r="1641" spans="1:26" x14ac:dyDescent="0.35">
      <c r="A1641" s="18" t="s">
        <v>5100</v>
      </c>
      <c r="B1641" t="s">
        <v>19</v>
      </c>
      <c r="C1641" t="s">
        <v>252</v>
      </c>
      <c r="D1641" t="s">
        <v>2566</v>
      </c>
      <c r="E1641" t="s">
        <v>198</v>
      </c>
      <c r="F1641" t="s">
        <v>198</v>
      </c>
      <c r="G1641" t="s">
        <v>198</v>
      </c>
      <c r="H1641" t="s">
        <v>20</v>
      </c>
      <c r="I1641" t="s">
        <v>5102</v>
      </c>
      <c r="J1641" t="s">
        <v>21</v>
      </c>
      <c r="L1641" t="s">
        <v>2972</v>
      </c>
      <c r="M1641" t="str">
        <f t="shared" si="52"/>
        <v>ISAURO ARANCIBIA BSSOBerisso</v>
      </c>
      <c r="N1641" t="s">
        <v>22</v>
      </c>
      <c r="O1641" t="s">
        <v>23</v>
      </c>
      <c r="P1641" t="s">
        <v>27</v>
      </c>
      <c r="Q1641" t="s">
        <v>5101</v>
      </c>
      <c r="R1641" s="23">
        <v>21</v>
      </c>
      <c r="S1641" s="23">
        <v>1</v>
      </c>
      <c r="T1641" s="33">
        <v>1</v>
      </c>
      <c r="V1641" t="s">
        <v>2951</v>
      </c>
      <c r="W1641" t="str">
        <f t="shared" si="50"/>
        <v>R01</v>
      </c>
      <c r="X1641" s="31" t="str">
        <f t="shared" si="51"/>
        <v>FINES_R01</v>
      </c>
      <c r="Y1641" s="35">
        <v>2.9000000000000001E-2</v>
      </c>
      <c r="Z1641" s="8">
        <f>IFERROR(IFERROR(VLOOKUP(G1641,'IVSET-Escuelas'!A:F,4,FALSE),VLOOKUP(M1641,'IVSET-Fines'!F:L,7,FALSE)),"-")</f>
        <v>0.221772</v>
      </c>
    </row>
    <row r="1642" spans="1:26" x14ac:dyDescent="0.35">
      <c r="A1642" s="18" t="s">
        <v>5100</v>
      </c>
      <c r="B1642" t="s">
        <v>19</v>
      </c>
      <c r="C1642" t="s">
        <v>17</v>
      </c>
      <c r="D1642" t="s">
        <v>18</v>
      </c>
      <c r="E1642" t="s">
        <v>198</v>
      </c>
      <c r="F1642" t="s">
        <v>198</v>
      </c>
      <c r="G1642" t="s">
        <v>198</v>
      </c>
      <c r="H1642" t="s">
        <v>20</v>
      </c>
      <c r="I1642" t="s">
        <v>5102</v>
      </c>
      <c r="J1642" t="s">
        <v>21</v>
      </c>
      <c r="L1642" t="s">
        <v>3057</v>
      </c>
      <c r="M1642" t="str">
        <f t="shared" si="52"/>
        <v>ECCLESIA JOVEN 157 LA PLATA CENTROLa Plata</v>
      </c>
      <c r="N1642" t="s">
        <v>22</v>
      </c>
      <c r="O1642" t="s">
        <v>23</v>
      </c>
      <c r="P1642" t="s">
        <v>27</v>
      </c>
      <c r="Q1642" t="s">
        <v>5101</v>
      </c>
      <c r="R1642" s="23">
        <v>22</v>
      </c>
      <c r="S1642" s="23">
        <v>1</v>
      </c>
      <c r="T1642" s="33">
        <v>1</v>
      </c>
      <c r="V1642" t="s">
        <v>2951</v>
      </c>
      <c r="W1642" t="str">
        <f t="shared" si="50"/>
        <v>R01</v>
      </c>
      <c r="X1642" s="31" t="str">
        <f t="shared" si="51"/>
        <v>FINES_R01</v>
      </c>
      <c r="Y1642" s="35">
        <v>3.3000000000000002E-2</v>
      </c>
      <c r="Z1642" s="8" t="str">
        <f>IFERROR(IFERROR(VLOOKUP(G1642,'IVSET-Escuelas'!A:F,4,FALSE),VLOOKUP(M1642,'IVSET-Fines'!F:L,7,FALSE)),"-")</f>
        <v>-</v>
      </c>
    </row>
    <row r="1643" spans="1:26" x14ac:dyDescent="0.35">
      <c r="A1643" s="18" t="s">
        <v>5100</v>
      </c>
      <c r="B1643" t="s">
        <v>19</v>
      </c>
      <c r="C1643" t="s">
        <v>252</v>
      </c>
      <c r="D1643" t="s">
        <v>2566</v>
      </c>
      <c r="E1643" t="s">
        <v>198</v>
      </c>
      <c r="F1643" t="s">
        <v>198</v>
      </c>
      <c r="G1643" t="s">
        <v>198</v>
      </c>
      <c r="H1643" t="s">
        <v>20</v>
      </c>
      <c r="I1643" t="s">
        <v>5102</v>
      </c>
      <c r="J1643" t="s">
        <v>21</v>
      </c>
      <c r="L1643" t="s">
        <v>2970</v>
      </c>
      <c r="M1643" t="str">
        <f t="shared" si="52"/>
        <v>EES nº 4Berisso</v>
      </c>
      <c r="N1643" t="s">
        <v>22</v>
      </c>
      <c r="O1643" t="s">
        <v>23</v>
      </c>
      <c r="P1643" t="s">
        <v>27</v>
      </c>
      <c r="Q1643" t="s">
        <v>5101</v>
      </c>
      <c r="R1643" s="23">
        <v>33</v>
      </c>
      <c r="S1643" s="23">
        <v>3</v>
      </c>
      <c r="T1643" s="33">
        <v>1</v>
      </c>
      <c r="V1643" t="s">
        <v>2951</v>
      </c>
      <c r="W1643" t="str">
        <f t="shared" si="50"/>
        <v>R01</v>
      </c>
      <c r="X1643" s="31" t="str">
        <f t="shared" si="51"/>
        <v>FINES_R01</v>
      </c>
      <c r="Y1643" s="35">
        <v>3.7999999999999999E-2</v>
      </c>
      <c r="Z1643" s="8">
        <f>IFERROR(IFERROR(VLOOKUP(G1643,'IVSET-Escuelas'!A:F,4,FALSE),VLOOKUP(M1643,'IVSET-Fines'!F:L,7,FALSE)),"-")</f>
        <v>0.62108799999999997</v>
      </c>
    </row>
    <row r="1644" spans="1:26" x14ac:dyDescent="0.35">
      <c r="A1644" s="18" t="s">
        <v>5100</v>
      </c>
      <c r="B1644" t="s">
        <v>19</v>
      </c>
      <c r="C1644" t="s">
        <v>17</v>
      </c>
      <c r="D1644" t="s">
        <v>18</v>
      </c>
      <c r="E1644" t="s">
        <v>198</v>
      </c>
      <c r="F1644" t="s">
        <v>198</v>
      </c>
      <c r="G1644" t="s">
        <v>198</v>
      </c>
      <c r="H1644" t="s">
        <v>20</v>
      </c>
      <c r="I1644" t="s">
        <v>5102</v>
      </c>
      <c r="J1644" t="s">
        <v>21</v>
      </c>
      <c r="L1644" t="s">
        <v>3028</v>
      </c>
      <c r="M1644" t="str">
        <f t="shared" si="52"/>
        <v>Centro de Formación Profesional N 411 S/N La Plata Melchor RomeroLa Plata</v>
      </c>
      <c r="N1644" t="s">
        <v>22</v>
      </c>
      <c r="O1644" t="s">
        <v>23</v>
      </c>
      <c r="P1644" t="s">
        <v>27</v>
      </c>
      <c r="Q1644" t="s">
        <v>5101</v>
      </c>
      <c r="R1644" s="23">
        <v>17</v>
      </c>
      <c r="S1644" s="23">
        <v>1</v>
      </c>
      <c r="T1644" s="33">
        <v>1</v>
      </c>
      <c r="V1644" t="s">
        <v>2951</v>
      </c>
      <c r="W1644" t="str">
        <f t="shared" si="50"/>
        <v>R01</v>
      </c>
      <c r="X1644" s="31" t="str">
        <f t="shared" si="51"/>
        <v>FINES_R01</v>
      </c>
      <c r="Y1644" s="35">
        <v>4.2999999999999997E-2</v>
      </c>
      <c r="Z1644" s="8" t="str">
        <f>IFERROR(IFERROR(VLOOKUP(G1644,'IVSET-Escuelas'!A:F,4,FALSE),VLOOKUP(M1644,'IVSET-Fines'!F:L,7,FALSE)),"-")</f>
        <v>-</v>
      </c>
    </row>
    <row r="1645" spans="1:26" x14ac:dyDescent="0.35">
      <c r="A1645" s="18" t="s">
        <v>5100</v>
      </c>
      <c r="B1645" t="s">
        <v>19</v>
      </c>
      <c r="C1645" t="s">
        <v>17</v>
      </c>
      <c r="D1645" t="s">
        <v>18</v>
      </c>
      <c r="E1645" t="s">
        <v>198</v>
      </c>
      <c r="F1645" t="s">
        <v>198</v>
      </c>
      <c r="G1645" t="s">
        <v>198</v>
      </c>
      <c r="H1645" t="s">
        <v>20</v>
      </c>
      <c r="I1645" t="s">
        <v>5102</v>
      </c>
      <c r="J1645" t="s">
        <v>21</v>
      </c>
      <c r="L1645" t="s">
        <v>3072</v>
      </c>
      <c r="M1645" t="str">
        <f t="shared" si="52"/>
        <v>HOSPITAL REENCUENTROLa Plata</v>
      </c>
      <c r="N1645" t="s">
        <v>22</v>
      </c>
      <c r="O1645" t="s">
        <v>23</v>
      </c>
      <c r="P1645" t="s">
        <v>27</v>
      </c>
      <c r="Q1645" t="s">
        <v>5101</v>
      </c>
      <c r="R1645" s="23">
        <v>11</v>
      </c>
      <c r="S1645" s="23">
        <v>1</v>
      </c>
      <c r="T1645" s="33">
        <v>1</v>
      </c>
      <c r="V1645" t="s">
        <v>2951</v>
      </c>
      <c r="W1645" t="str">
        <f t="shared" si="50"/>
        <v>R01</v>
      </c>
      <c r="X1645" s="31" t="str">
        <f t="shared" si="51"/>
        <v>FINES_R01</v>
      </c>
      <c r="Y1645" s="35">
        <v>4.4999999999999998E-2</v>
      </c>
      <c r="Z1645" s="8">
        <f>IFERROR(IFERROR(VLOOKUP(G1645,'IVSET-Escuelas'!A:F,4,FALSE),VLOOKUP(M1645,'IVSET-Fines'!F:L,7,FALSE)),"-")</f>
        <v>0.205068</v>
      </c>
    </row>
    <row r="1646" spans="1:26" x14ac:dyDescent="0.35">
      <c r="A1646" s="18" t="s">
        <v>5100</v>
      </c>
      <c r="B1646" t="s">
        <v>19</v>
      </c>
      <c r="C1646" t="s">
        <v>17</v>
      </c>
      <c r="D1646" t="s">
        <v>18</v>
      </c>
      <c r="E1646" t="s">
        <v>198</v>
      </c>
      <c r="F1646" t="s">
        <v>198</v>
      </c>
      <c r="G1646" t="s">
        <v>198</v>
      </c>
      <c r="H1646" t="s">
        <v>20</v>
      </c>
      <c r="I1646" t="s">
        <v>5102</v>
      </c>
      <c r="J1646" t="s">
        <v>21</v>
      </c>
      <c r="L1646" t="s">
        <v>3093</v>
      </c>
      <c r="M1646" t="str">
        <f t="shared" si="52"/>
        <v>POR UN FUTURO MEJORLa Plata</v>
      </c>
      <c r="N1646" t="s">
        <v>22</v>
      </c>
      <c r="O1646" t="s">
        <v>23</v>
      </c>
      <c r="P1646" t="s">
        <v>27</v>
      </c>
      <c r="Q1646" t="s">
        <v>5101</v>
      </c>
      <c r="R1646" s="23">
        <v>23</v>
      </c>
      <c r="S1646" s="23">
        <v>1</v>
      </c>
      <c r="T1646" s="33">
        <v>1</v>
      </c>
      <c r="V1646" t="s">
        <v>2951</v>
      </c>
      <c r="W1646" t="str">
        <f t="shared" si="50"/>
        <v>R01</v>
      </c>
      <c r="X1646" s="31" t="str">
        <f t="shared" si="51"/>
        <v>FINES_R01</v>
      </c>
      <c r="Y1646" s="35">
        <v>4.4999999999999998E-2</v>
      </c>
      <c r="Z1646" s="8">
        <f>IFERROR(IFERROR(VLOOKUP(G1646,'IVSET-Escuelas'!A:F,4,FALSE),VLOOKUP(M1646,'IVSET-Fines'!F:L,7,FALSE)),"-")</f>
        <v>0.60811999999999999</v>
      </c>
    </row>
    <row r="1647" spans="1:26" x14ac:dyDescent="0.35">
      <c r="A1647" s="18" t="s">
        <v>5100</v>
      </c>
      <c r="B1647" t="s">
        <v>19</v>
      </c>
      <c r="C1647" t="s">
        <v>17</v>
      </c>
      <c r="D1647" t="s">
        <v>18</v>
      </c>
      <c r="E1647" t="s">
        <v>198</v>
      </c>
      <c r="F1647" t="s">
        <v>198</v>
      </c>
      <c r="G1647" t="s">
        <v>198</v>
      </c>
      <c r="H1647" t="s">
        <v>20</v>
      </c>
      <c r="I1647" t="s">
        <v>5102</v>
      </c>
      <c r="J1647" t="s">
        <v>21</v>
      </c>
      <c r="L1647" t="s">
        <v>3064</v>
      </c>
      <c r="M1647" t="str">
        <f t="shared" si="52"/>
        <v>ESCUELA SECUNDARIA N° 78La Plata</v>
      </c>
      <c r="N1647" t="s">
        <v>22</v>
      </c>
      <c r="O1647" t="s">
        <v>23</v>
      </c>
      <c r="P1647" t="s">
        <v>27</v>
      </c>
      <c r="Q1647" t="s">
        <v>5101</v>
      </c>
      <c r="R1647" s="23">
        <v>84</v>
      </c>
      <c r="S1647" s="23">
        <v>3</v>
      </c>
      <c r="T1647" s="33">
        <v>1</v>
      </c>
      <c r="V1647" t="s">
        <v>2951</v>
      </c>
      <c r="W1647" t="str">
        <f t="shared" si="50"/>
        <v>R01</v>
      </c>
      <c r="X1647" s="31" t="str">
        <f t="shared" si="51"/>
        <v>FINES_R01</v>
      </c>
      <c r="Y1647" s="35">
        <v>5.8999999999999997E-2</v>
      </c>
      <c r="Z1647" s="8">
        <f>IFERROR(IFERROR(VLOOKUP(G1647,'IVSET-Escuelas'!A:F,4,FALSE),VLOOKUP(M1647,'IVSET-Fines'!F:L,7,FALSE)),"-")</f>
        <v>0.62556599999999996</v>
      </c>
    </row>
    <row r="1648" spans="1:26" x14ac:dyDescent="0.35">
      <c r="A1648" s="18" t="s">
        <v>5100</v>
      </c>
      <c r="B1648" t="s">
        <v>19</v>
      </c>
      <c r="C1648" t="s">
        <v>17</v>
      </c>
      <c r="D1648" t="s">
        <v>18</v>
      </c>
      <c r="E1648" t="s">
        <v>198</v>
      </c>
      <c r="F1648" t="s">
        <v>198</v>
      </c>
      <c r="G1648" t="s">
        <v>198</v>
      </c>
      <c r="H1648" t="s">
        <v>20</v>
      </c>
      <c r="I1648" t="s">
        <v>5102</v>
      </c>
      <c r="J1648" t="s">
        <v>21</v>
      </c>
      <c r="L1648" t="s">
        <v>3029</v>
      </c>
      <c r="M1648" t="str">
        <f t="shared" si="52"/>
        <v>CENTRO EDUCATIVO COMUNITARIO MARISTA HERMANO MIGUELa Plata</v>
      </c>
      <c r="N1648" t="s">
        <v>22</v>
      </c>
      <c r="O1648" t="s">
        <v>23</v>
      </c>
      <c r="P1648" t="s">
        <v>27</v>
      </c>
      <c r="Q1648" t="s">
        <v>5101</v>
      </c>
      <c r="R1648" s="23">
        <v>8</v>
      </c>
      <c r="S1648" s="23">
        <v>1</v>
      </c>
      <c r="T1648" s="33">
        <v>1</v>
      </c>
      <c r="V1648" t="s">
        <v>2951</v>
      </c>
      <c r="W1648" t="str">
        <f t="shared" si="50"/>
        <v>R01</v>
      </c>
      <c r="X1648" s="31" t="str">
        <f t="shared" si="51"/>
        <v>FINES_R01</v>
      </c>
      <c r="Y1648" s="35">
        <v>6.2E-2</v>
      </c>
      <c r="Z1648" s="8">
        <f>IFERROR(IFERROR(VLOOKUP(G1648,'IVSET-Escuelas'!A:F,4,FALSE),VLOOKUP(M1648,'IVSET-Fines'!F:L,7,FALSE)),"-")</f>
        <v>0.41774299999999998</v>
      </c>
    </row>
    <row r="1649" spans="1:26" x14ac:dyDescent="0.35">
      <c r="A1649" s="18" t="s">
        <v>5100</v>
      </c>
      <c r="B1649" t="s">
        <v>19</v>
      </c>
      <c r="C1649" t="s">
        <v>17</v>
      </c>
      <c r="D1649" t="s">
        <v>18</v>
      </c>
      <c r="E1649" t="s">
        <v>198</v>
      </c>
      <c r="F1649" t="s">
        <v>198</v>
      </c>
      <c r="G1649" t="s">
        <v>198</v>
      </c>
      <c r="H1649" t="s">
        <v>20</v>
      </c>
      <c r="I1649" t="s">
        <v>5102</v>
      </c>
      <c r="J1649" t="s">
        <v>21</v>
      </c>
      <c r="L1649" t="s">
        <v>3026</v>
      </c>
      <c r="M1649" t="str">
        <f t="shared" si="52"/>
        <v>CENTRO DE AYUDA AL VECINO TOLOSALa Plata</v>
      </c>
      <c r="N1649" t="s">
        <v>22</v>
      </c>
      <c r="O1649" t="s">
        <v>23</v>
      </c>
      <c r="P1649" t="s">
        <v>27</v>
      </c>
      <c r="Q1649" t="s">
        <v>5101</v>
      </c>
      <c r="R1649" s="23">
        <v>12</v>
      </c>
      <c r="S1649" s="23">
        <v>1</v>
      </c>
      <c r="T1649" s="33">
        <v>1</v>
      </c>
      <c r="V1649" t="s">
        <v>2951</v>
      </c>
      <c r="W1649" t="str">
        <f t="shared" si="50"/>
        <v>R01</v>
      </c>
      <c r="X1649" s="31" t="str">
        <f t="shared" si="51"/>
        <v>FINES_R01</v>
      </c>
      <c r="Y1649" s="35">
        <v>7.0999999999999994E-2</v>
      </c>
      <c r="Z1649" s="8" t="str">
        <f>IFERROR(IFERROR(VLOOKUP(G1649,'IVSET-Escuelas'!A:F,4,FALSE),VLOOKUP(M1649,'IVSET-Fines'!F:L,7,FALSE)),"-")</f>
        <v>-</v>
      </c>
    </row>
    <row r="1650" spans="1:26" x14ac:dyDescent="0.35">
      <c r="A1650" s="18" t="s">
        <v>5100</v>
      </c>
      <c r="B1650" t="s">
        <v>19</v>
      </c>
      <c r="C1650" t="s">
        <v>17</v>
      </c>
      <c r="D1650" t="s">
        <v>18</v>
      </c>
      <c r="E1650" t="s">
        <v>198</v>
      </c>
      <c r="F1650" t="s">
        <v>198</v>
      </c>
      <c r="G1650" t="s">
        <v>198</v>
      </c>
      <c r="H1650" t="s">
        <v>20</v>
      </c>
      <c r="I1650" t="s">
        <v>5102</v>
      </c>
      <c r="J1650" t="s">
        <v>21</v>
      </c>
      <c r="L1650" t="s">
        <v>3018</v>
      </c>
      <c r="M1650" t="str">
        <f t="shared" si="52"/>
        <v>BIBLIOTECA POPULAR ERNESTO GUEVARALa Plata</v>
      </c>
      <c r="N1650" t="s">
        <v>22</v>
      </c>
      <c r="O1650" t="s">
        <v>23</v>
      </c>
      <c r="P1650" t="s">
        <v>27</v>
      </c>
      <c r="Q1650" t="s">
        <v>5101</v>
      </c>
      <c r="R1650" s="23">
        <v>82</v>
      </c>
      <c r="S1650" s="23">
        <v>3</v>
      </c>
      <c r="T1650" s="33">
        <v>1</v>
      </c>
      <c r="V1650" t="s">
        <v>2951</v>
      </c>
      <c r="W1650" t="str">
        <f t="shared" si="50"/>
        <v>R01</v>
      </c>
      <c r="X1650" s="31" t="str">
        <f t="shared" si="51"/>
        <v>FINES_R01</v>
      </c>
      <c r="Y1650" s="35">
        <v>7.0999999999999994E-2</v>
      </c>
      <c r="Z1650" s="8">
        <f>IFERROR(IFERROR(VLOOKUP(G1650,'IVSET-Escuelas'!A:F,4,FALSE),VLOOKUP(M1650,'IVSET-Fines'!F:L,7,FALSE)),"-")</f>
        <v>0.445241</v>
      </c>
    </row>
    <row r="1651" spans="1:26" x14ac:dyDescent="0.35">
      <c r="A1651" s="18" t="s">
        <v>5100</v>
      </c>
      <c r="B1651" t="s">
        <v>19</v>
      </c>
      <c r="C1651" t="s">
        <v>17</v>
      </c>
      <c r="D1651" t="s">
        <v>18</v>
      </c>
      <c r="E1651" t="s">
        <v>198</v>
      </c>
      <c r="F1651" t="s">
        <v>198</v>
      </c>
      <c r="G1651" t="s">
        <v>198</v>
      </c>
      <c r="H1651" t="s">
        <v>20</v>
      </c>
      <c r="I1651" t="s">
        <v>5102</v>
      </c>
      <c r="J1651" t="s">
        <v>21</v>
      </c>
      <c r="L1651" t="s">
        <v>3025</v>
      </c>
      <c r="M1651" t="str">
        <f t="shared" si="52"/>
        <v>CENTRO CULTURAL JEILa Plata</v>
      </c>
      <c r="N1651" t="s">
        <v>22</v>
      </c>
      <c r="O1651" t="s">
        <v>23</v>
      </c>
      <c r="P1651" t="s">
        <v>27</v>
      </c>
      <c r="Q1651" t="s">
        <v>5101</v>
      </c>
      <c r="R1651" s="23">
        <v>30</v>
      </c>
      <c r="S1651" s="23">
        <v>1</v>
      </c>
      <c r="T1651" s="33">
        <v>1</v>
      </c>
      <c r="V1651" t="s">
        <v>2951</v>
      </c>
      <c r="W1651" t="str">
        <f t="shared" si="50"/>
        <v>R01</v>
      </c>
      <c r="X1651" s="31" t="str">
        <f t="shared" si="51"/>
        <v>FINES_R01</v>
      </c>
      <c r="Y1651" s="35">
        <v>7.3999999999999996E-2</v>
      </c>
      <c r="Z1651" s="8">
        <f>IFERROR(IFERROR(VLOOKUP(G1651,'IVSET-Escuelas'!A:F,4,FALSE),VLOOKUP(M1651,'IVSET-Fines'!F:L,7,FALSE)),"-")</f>
        <v>0.81355599999999995</v>
      </c>
    </row>
    <row r="1652" spans="1:26" x14ac:dyDescent="0.35">
      <c r="A1652" s="18" t="s">
        <v>5100</v>
      </c>
      <c r="B1652" t="s">
        <v>19</v>
      </c>
      <c r="C1652" t="s">
        <v>1480</v>
      </c>
      <c r="D1652" t="s">
        <v>1481</v>
      </c>
      <c r="E1652" t="s">
        <v>198</v>
      </c>
      <c r="F1652" t="s">
        <v>198</v>
      </c>
      <c r="G1652" t="s">
        <v>198</v>
      </c>
      <c r="H1652" t="s">
        <v>20</v>
      </c>
      <c r="I1652" t="s">
        <v>5102</v>
      </c>
      <c r="J1652" t="s">
        <v>21</v>
      </c>
      <c r="L1652" t="s">
        <v>3111</v>
      </c>
      <c r="M1652" t="str">
        <f t="shared" si="52"/>
        <v>ESTACION DE TRENES DE VIEYTES S/N VIEYTES VIEYTESMagdalena</v>
      </c>
      <c r="N1652" t="s">
        <v>22</v>
      </c>
      <c r="O1652" t="s">
        <v>23</v>
      </c>
      <c r="P1652" t="s">
        <v>27</v>
      </c>
      <c r="Q1652" t="s">
        <v>5101</v>
      </c>
      <c r="R1652" s="23">
        <v>12</v>
      </c>
      <c r="S1652" s="23">
        <v>1</v>
      </c>
      <c r="T1652" s="33">
        <v>1</v>
      </c>
      <c r="V1652" t="s">
        <v>2951</v>
      </c>
      <c r="W1652" t="str">
        <f t="shared" si="50"/>
        <v>R01</v>
      </c>
      <c r="X1652" s="31" t="str">
        <f t="shared" si="51"/>
        <v>FINES_R01</v>
      </c>
      <c r="Y1652" s="35">
        <v>9.7000000000000003E-2</v>
      </c>
      <c r="Z1652" s="8" t="str">
        <f>IFERROR(IFERROR(VLOOKUP(G1652,'IVSET-Escuelas'!A:F,4,FALSE),VLOOKUP(M1652,'IVSET-Fines'!F:L,7,FALSE)),"-")</f>
        <v>-</v>
      </c>
    </row>
    <row r="1653" spans="1:26" x14ac:dyDescent="0.35">
      <c r="A1653" s="18" t="s">
        <v>5100</v>
      </c>
      <c r="B1653" t="s">
        <v>19</v>
      </c>
      <c r="C1653" t="s">
        <v>449</v>
      </c>
      <c r="D1653" t="s">
        <v>2590</v>
      </c>
      <c r="E1653" t="s">
        <v>198</v>
      </c>
      <c r="F1653" t="s">
        <v>198</v>
      </c>
      <c r="G1653" t="s">
        <v>198</v>
      </c>
      <c r="H1653" t="s">
        <v>20</v>
      </c>
      <c r="I1653" t="s">
        <v>5102</v>
      </c>
      <c r="J1653" t="s">
        <v>21</v>
      </c>
      <c r="L1653" t="s">
        <v>2993</v>
      </c>
      <c r="M1653" t="str">
        <f t="shared" si="52"/>
        <v>CASA SAN MARTINEnsenada</v>
      </c>
      <c r="N1653" t="s">
        <v>22</v>
      </c>
      <c r="O1653" t="s">
        <v>23</v>
      </c>
      <c r="P1653" t="s">
        <v>27</v>
      </c>
      <c r="Q1653" t="s">
        <v>5101</v>
      </c>
      <c r="R1653" s="23">
        <v>23</v>
      </c>
      <c r="S1653" s="23">
        <v>1</v>
      </c>
      <c r="T1653" s="33">
        <v>1</v>
      </c>
      <c r="V1653" t="s">
        <v>2951</v>
      </c>
      <c r="W1653" t="str">
        <f t="shared" si="50"/>
        <v>R01</v>
      </c>
      <c r="X1653" s="31" t="str">
        <f t="shared" si="51"/>
        <v>FINES_R01</v>
      </c>
      <c r="Y1653" s="35">
        <v>9.8000000000000004E-2</v>
      </c>
      <c r="Z1653" s="8" t="str">
        <f>IFERROR(IFERROR(VLOOKUP(G1653,'IVSET-Escuelas'!A:F,4,FALSE),VLOOKUP(M1653,'IVSET-Fines'!F:L,7,FALSE)),"-")</f>
        <v>-</v>
      </c>
    </row>
    <row r="1654" spans="1:26" x14ac:dyDescent="0.35">
      <c r="A1654" s="18" t="s">
        <v>5100</v>
      </c>
      <c r="B1654" t="s">
        <v>19</v>
      </c>
      <c r="C1654" t="s">
        <v>17</v>
      </c>
      <c r="D1654" t="s">
        <v>18</v>
      </c>
      <c r="E1654" t="s">
        <v>198</v>
      </c>
      <c r="F1654" t="s">
        <v>198</v>
      </c>
      <c r="G1654" t="s">
        <v>198</v>
      </c>
      <c r="H1654" t="s">
        <v>20</v>
      </c>
      <c r="I1654" t="s">
        <v>5102</v>
      </c>
      <c r="J1654" t="s">
        <v>21</v>
      </c>
      <c r="L1654" t="s">
        <v>3050</v>
      </c>
      <c r="M1654" t="str">
        <f t="shared" si="52"/>
        <v>CORAZONES UNIDOS DE TOLOSALa Plata</v>
      </c>
      <c r="N1654" t="s">
        <v>22</v>
      </c>
      <c r="O1654" t="s">
        <v>23</v>
      </c>
      <c r="P1654" t="s">
        <v>27</v>
      </c>
      <c r="Q1654" t="s">
        <v>5101</v>
      </c>
      <c r="R1654" s="23">
        <v>18</v>
      </c>
      <c r="S1654" s="23">
        <v>1</v>
      </c>
      <c r="T1654" s="33">
        <v>1</v>
      </c>
      <c r="V1654" t="s">
        <v>2951</v>
      </c>
      <c r="W1654" t="str">
        <f t="shared" si="50"/>
        <v>R01</v>
      </c>
      <c r="X1654" s="31" t="str">
        <f t="shared" si="51"/>
        <v>FINES_R01</v>
      </c>
      <c r="Y1654" s="35">
        <v>9.9000000000000005E-2</v>
      </c>
      <c r="Z1654" s="8">
        <f>IFERROR(IFERROR(VLOOKUP(G1654,'IVSET-Escuelas'!A:F,4,FALSE),VLOOKUP(M1654,'IVSET-Fines'!F:L,7,FALSE)),"-")</f>
        <v>0.28646300000000002</v>
      </c>
    </row>
    <row r="1655" spans="1:26" x14ac:dyDescent="0.35">
      <c r="A1655" s="18" t="s">
        <v>5100</v>
      </c>
      <c r="B1655" t="s">
        <v>19</v>
      </c>
      <c r="C1655" t="s">
        <v>17</v>
      </c>
      <c r="D1655" t="s">
        <v>18</v>
      </c>
      <c r="E1655" t="s">
        <v>198</v>
      </c>
      <c r="F1655" t="s">
        <v>198</v>
      </c>
      <c r="G1655" t="s">
        <v>198</v>
      </c>
      <c r="H1655" t="s">
        <v>20</v>
      </c>
      <c r="I1655" t="s">
        <v>5102</v>
      </c>
      <c r="J1655" t="s">
        <v>21</v>
      </c>
      <c r="L1655" t="s">
        <v>3100</v>
      </c>
      <c r="M1655" t="str">
        <f t="shared" si="52"/>
        <v>UDA ETCHEVERRY S/N La Plata Angel EtcheverryLa Plata</v>
      </c>
      <c r="N1655" t="s">
        <v>22</v>
      </c>
      <c r="O1655" t="s">
        <v>23</v>
      </c>
      <c r="P1655" t="s">
        <v>27</v>
      </c>
      <c r="Q1655" t="s">
        <v>5101</v>
      </c>
      <c r="R1655" s="23">
        <v>0</v>
      </c>
      <c r="S1655" s="23">
        <v>1</v>
      </c>
      <c r="T1655" s="33">
        <v>1</v>
      </c>
      <c r="V1655" t="s">
        <v>2951</v>
      </c>
      <c r="W1655" t="str">
        <f t="shared" si="50"/>
        <v>R01</v>
      </c>
      <c r="X1655" s="31" t="str">
        <f t="shared" si="51"/>
        <v>FINES_R01</v>
      </c>
      <c r="Y1655" s="35">
        <v>0.10199999999999999</v>
      </c>
      <c r="Z1655" s="8" t="str">
        <f>IFERROR(IFERROR(VLOOKUP(G1655,'IVSET-Escuelas'!A:F,4,FALSE),VLOOKUP(M1655,'IVSET-Fines'!F:L,7,FALSE)),"-")</f>
        <v>-</v>
      </c>
    </row>
    <row r="1656" spans="1:26" x14ac:dyDescent="0.35">
      <c r="A1656" s="18" t="s">
        <v>5100</v>
      </c>
      <c r="B1656" t="s">
        <v>19</v>
      </c>
      <c r="C1656" t="s">
        <v>449</v>
      </c>
      <c r="D1656" t="s">
        <v>2590</v>
      </c>
      <c r="E1656" t="s">
        <v>198</v>
      </c>
      <c r="F1656" t="s">
        <v>198</v>
      </c>
      <c r="G1656" t="s">
        <v>198</v>
      </c>
      <c r="H1656" t="s">
        <v>20</v>
      </c>
      <c r="I1656" t="s">
        <v>5102</v>
      </c>
      <c r="J1656" t="s">
        <v>21</v>
      </c>
      <c r="L1656" t="s">
        <v>2992</v>
      </c>
      <c r="M1656" t="str">
        <f t="shared" si="52"/>
        <v>casa Alaye -MosconiEnsenada</v>
      </c>
      <c r="N1656" t="s">
        <v>22</v>
      </c>
      <c r="O1656" t="s">
        <v>23</v>
      </c>
      <c r="P1656" t="s">
        <v>27</v>
      </c>
      <c r="Q1656" t="s">
        <v>5101</v>
      </c>
      <c r="R1656" s="23">
        <v>8</v>
      </c>
      <c r="S1656" s="23">
        <v>1</v>
      </c>
      <c r="T1656" s="33">
        <v>1</v>
      </c>
      <c r="V1656" t="s">
        <v>2951</v>
      </c>
      <c r="W1656" t="str">
        <f t="shared" si="50"/>
        <v>R01</v>
      </c>
      <c r="X1656" s="31" t="str">
        <f t="shared" si="51"/>
        <v>FINES_R01</v>
      </c>
      <c r="Y1656" s="35">
        <v>0.106</v>
      </c>
      <c r="Z1656" s="8" t="str">
        <f>IFERROR(IFERROR(VLOOKUP(G1656,'IVSET-Escuelas'!A:F,4,FALSE),VLOOKUP(M1656,'IVSET-Fines'!F:L,7,FALSE)),"-")</f>
        <v>-</v>
      </c>
    </row>
    <row r="1657" spans="1:26" x14ac:dyDescent="0.35">
      <c r="A1657" s="18" t="s">
        <v>5100</v>
      </c>
      <c r="B1657" t="s">
        <v>19</v>
      </c>
      <c r="C1657" t="s">
        <v>17</v>
      </c>
      <c r="D1657" t="s">
        <v>18</v>
      </c>
      <c r="E1657" t="s">
        <v>198</v>
      </c>
      <c r="F1657" t="s">
        <v>198</v>
      </c>
      <c r="G1657" t="s">
        <v>198</v>
      </c>
      <c r="H1657" t="s">
        <v>20</v>
      </c>
      <c r="I1657" t="s">
        <v>5102</v>
      </c>
      <c r="J1657" t="s">
        <v>21</v>
      </c>
      <c r="L1657" t="s">
        <v>3034</v>
      </c>
      <c r="M1657" t="str">
        <f t="shared" si="52"/>
        <v>CFL 428La Plata</v>
      </c>
      <c r="N1657" t="s">
        <v>22</v>
      </c>
      <c r="O1657" t="s">
        <v>23</v>
      </c>
      <c r="P1657" t="s">
        <v>27</v>
      </c>
      <c r="Q1657" t="s">
        <v>5101</v>
      </c>
      <c r="R1657" s="23">
        <v>13</v>
      </c>
      <c r="S1657" s="23">
        <v>1</v>
      </c>
      <c r="T1657" s="33">
        <v>1</v>
      </c>
      <c r="V1657" t="s">
        <v>2951</v>
      </c>
      <c r="W1657" t="str">
        <f t="shared" si="50"/>
        <v>R01</v>
      </c>
      <c r="X1657" s="31" t="str">
        <f t="shared" si="51"/>
        <v>FINES_R01</v>
      </c>
      <c r="Y1657" s="35">
        <v>0.108</v>
      </c>
      <c r="Z1657" s="8" t="str">
        <f>IFERROR(IFERROR(VLOOKUP(G1657,'IVSET-Escuelas'!A:F,4,FALSE),VLOOKUP(M1657,'IVSET-Fines'!F:L,7,FALSE)),"-")</f>
        <v>-</v>
      </c>
    </row>
    <row r="1658" spans="1:26" x14ac:dyDescent="0.35">
      <c r="A1658" s="18" t="s">
        <v>5100</v>
      </c>
      <c r="B1658" t="s">
        <v>19</v>
      </c>
      <c r="C1658" t="s">
        <v>449</v>
      </c>
      <c r="D1658" t="s">
        <v>2590</v>
      </c>
      <c r="E1658" t="s">
        <v>198</v>
      </c>
      <c r="F1658" t="s">
        <v>198</v>
      </c>
      <c r="G1658" t="s">
        <v>198</v>
      </c>
      <c r="H1658" t="s">
        <v>20</v>
      </c>
      <c r="I1658" t="s">
        <v>5102</v>
      </c>
      <c r="J1658" t="s">
        <v>21</v>
      </c>
      <c r="L1658" t="s">
        <v>2990</v>
      </c>
      <c r="M1658" t="str">
        <f t="shared" si="52"/>
        <v>CAMPING UTEPEnsenada</v>
      </c>
      <c r="N1658" t="s">
        <v>22</v>
      </c>
      <c r="O1658" t="s">
        <v>23</v>
      </c>
      <c r="P1658" t="s">
        <v>27</v>
      </c>
      <c r="Q1658" t="s">
        <v>5101</v>
      </c>
      <c r="R1658" s="23">
        <v>16</v>
      </c>
      <c r="S1658" s="23">
        <v>1</v>
      </c>
      <c r="T1658" s="33">
        <v>1</v>
      </c>
      <c r="V1658" t="s">
        <v>2951</v>
      </c>
      <c r="W1658" t="str">
        <f t="shared" si="50"/>
        <v>R01</v>
      </c>
      <c r="X1658" s="31" t="str">
        <f t="shared" si="51"/>
        <v>FINES_R01</v>
      </c>
      <c r="Y1658" s="35">
        <v>0.109</v>
      </c>
      <c r="Z1658" s="8">
        <f>IFERROR(IFERROR(VLOOKUP(G1658,'IVSET-Escuelas'!A:F,4,FALSE),VLOOKUP(M1658,'IVSET-Fines'!F:L,7,FALSE)),"-")</f>
        <v>0.75645399999999996</v>
      </c>
    </row>
    <row r="1659" spans="1:26" x14ac:dyDescent="0.35">
      <c r="A1659" s="18" t="s">
        <v>5100</v>
      </c>
      <c r="B1659" t="s">
        <v>19</v>
      </c>
      <c r="C1659" t="s">
        <v>252</v>
      </c>
      <c r="D1659" t="s">
        <v>2566</v>
      </c>
      <c r="E1659" t="s">
        <v>198</v>
      </c>
      <c r="F1659" t="s">
        <v>198</v>
      </c>
      <c r="G1659" t="s">
        <v>198</v>
      </c>
      <c r="H1659" t="s">
        <v>20</v>
      </c>
      <c r="I1659" t="s">
        <v>5102</v>
      </c>
      <c r="J1659" t="s">
        <v>21</v>
      </c>
      <c r="L1659" t="s">
        <v>2975</v>
      </c>
      <c r="M1659" t="str">
        <f t="shared" si="52"/>
        <v>RAMÓN CARRILLOBerisso</v>
      </c>
      <c r="N1659" t="s">
        <v>22</v>
      </c>
      <c r="O1659" t="s">
        <v>23</v>
      </c>
      <c r="P1659" t="s">
        <v>27</v>
      </c>
      <c r="Q1659" t="s">
        <v>5101</v>
      </c>
      <c r="R1659" s="23">
        <v>34</v>
      </c>
      <c r="S1659" s="23">
        <v>2</v>
      </c>
      <c r="T1659" s="33">
        <v>1</v>
      </c>
      <c r="V1659" t="s">
        <v>2951</v>
      </c>
      <c r="W1659" t="str">
        <f t="shared" si="50"/>
        <v>R01</v>
      </c>
      <c r="X1659" s="31" t="str">
        <f t="shared" si="51"/>
        <v>FINES_R01</v>
      </c>
      <c r="Y1659" s="35">
        <v>0.114</v>
      </c>
      <c r="Z1659" s="8">
        <f>IFERROR(IFERROR(VLOOKUP(G1659,'IVSET-Escuelas'!A:F,4,FALSE),VLOOKUP(M1659,'IVSET-Fines'!F:L,7,FALSE)),"-")</f>
        <v>0.66338399999999997</v>
      </c>
    </row>
    <row r="1660" spans="1:26" x14ac:dyDescent="0.35">
      <c r="A1660" s="18" t="s">
        <v>5100</v>
      </c>
      <c r="B1660" t="s">
        <v>19</v>
      </c>
      <c r="C1660" t="s">
        <v>252</v>
      </c>
      <c r="D1660" t="s">
        <v>2566</v>
      </c>
      <c r="E1660" t="s">
        <v>198</v>
      </c>
      <c r="F1660" t="s">
        <v>198</v>
      </c>
      <c r="G1660" t="s">
        <v>198</v>
      </c>
      <c r="H1660" t="s">
        <v>20</v>
      </c>
      <c r="I1660" t="s">
        <v>5102</v>
      </c>
      <c r="J1660" t="s">
        <v>21</v>
      </c>
      <c r="L1660" t="s">
        <v>2958</v>
      </c>
      <c r="M1660" t="str">
        <f t="shared" si="52"/>
        <v>AGRUPACIÓN MARÍA ROLDÁNBerisso</v>
      </c>
      <c r="N1660" t="s">
        <v>22</v>
      </c>
      <c r="O1660" t="s">
        <v>23</v>
      </c>
      <c r="P1660" t="s">
        <v>27</v>
      </c>
      <c r="Q1660" t="s">
        <v>5101</v>
      </c>
      <c r="R1660" s="23">
        <v>18</v>
      </c>
      <c r="S1660" s="23">
        <v>1</v>
      </c>
      <c r="T1660" s="33">
        <v>1</v>
      </c>
      <c r="V1660" t="s">
        <v>2951</v>
      </c>
      <c r="W1660" t="str">
        <f t="shared" si="50"/>
        <v>R01</v>
      </c>
      <c r="X1660" s="31" t="str">
        <f t="shared" si="51"/>
        <v>FINES_R01</v>
      </c>
      <c r="Y1660" s="35">
        <v>0.11899999999999999</v>
      </c>
      <c r="Z1660" s="8">
        <f>IFERROR(IFERROR(VLOOKUP(G1660,'IVSET-Escuelas'!A:F,4,FALSE),VLOOKUP(M1660,'IVSET-Fines'!F:L,7,FALSE)),"-")</f>
        <v>0.221772</v>
      </c>
    </row>
    <row r="1661" spans="1:26" x14ac:dyDescent="0.35">
      <c r="A1661" s="18" t="s">
        <v>5100</v>
      </c>
      <c r="B1661" t="s">
        <v>19</v>
      </c>
      <c r="C1661" t="s">
        <v>17</v>
      </c>
      <c r="D1661" t="s">
        <v>18</v>
      </c>
      <c r="E1661" t="s">
        <v>198</v>
      </c>
      <c r="F1661" t="s">
        <v>198</v>
      </c>
      <c r="G1661" t="s">
        <v>198</v>
      </c>
      <c r="H1661" t="s">
        <v>20</v>
      </c>
      <c r="I1661" t="s">
        <v>5102</v>
      </c>
      <c r="J1661" t="s">
        <v>21</v>
      </c>
      <c r="L1661" t="s">
        <v>3070</v>
      </c>
      <c r="M1661" t="str">
        <f t="shared" si="52"/>
        <v>Fundación pro comunidad - La casita de los pibesLa Plata</v>
      </c>
      <c r="N1661" t="s">
        <v>22</v>
      </c>
      <c r="O1661" t="s">
        <v>23</v>
      </c>
      <c r="P1661" t="s">
        <v>27</v>
      </c>
      <c r="Q1661" t="s">
        <v>5101</v>
      </c>
      <c r="R1661" s="23">
        <v>59</v>
      </c>
      <c r="S1661" s="23">
        <v>3</v>
      </c>
      <c r="T1661" s="33">
        <v>1</v>
      </c>
      <c r="V1661" t="s">
        <v>2951</v>
      </c>
      <c r="W1661" t="str">
        <f t="shared" si="50"/>
        <v>R01</v>
      </c>
      <c r="X1661" s="31" t="str">
        <f t="shared" si="51"/>
        <v>FINES_R01</v>
      </c>
      <c r="Y1661" s="35">
        <v>0.121</v>
      </c>
      <c r="Z1661" s="8">
        <f>IFERROR(IFERROR(VLOOKUP(G1661,'IVSET-Escuelas'!A:F,4,FALSE),VLOOKUP(M1661,'IVSET-Fines'!F:L,7,FALSE)),"-")</f>
        <v>0.74751699999999999</v>
      </c>
    </row>
    <row r="1662" spans="1:26" x14ac:dyDescent="0.35">
      <c r="A1662" s="18" t="s">
        <v>5100</v>
      </c>
      <c r="B1662" t="s">
        <v>19</v>
      </c>
      <c r="C1662" t="s">
        <v>449</v>
      </c>
      <c r="D1662" t="s">
        <v>2590</v>
      </c>
      <c r="E1662" t="s">
        <v>198</v>
      </c>
      <c r="F1662" t="s">
        <v>198</v>
      </c>
      <c r="G1662" t="s">
        <v>198</v>
      </c>
      <c r="H1662" t="s">
        <v>20</v>
      </c>
      <c r="I1662" t="s">
        <v>5102</v>
      </c>
      <c r="J1662" t="s">
        <v>21</v>
      </c>
      <c r="L1662" t="s">
        <v>2996</v>
      </c>
      <c r="M1662" t="str">
        <f t="shared" si="52"/>
        <v>CENTRO DE FOMENTO Y BIBLIOTECA POPULAR MARIANO MOREnsenada</v>
      </c>
      <c r="N1662" t="s">
        <v>22</v>
      </c>
      <c r="O1662" t="s">
        <v>23</v>
      </c>
      <c r="P1662" t="s">
        <v>27</v>
      </c>
      <c r="Q1662" t="s">
        <v>5101</v>
      </c>
      <c r="R1662" s="23">
        <v>45</v>
      </c>
      <c r="S1662" s="23">
        <v>2</v>
      </c>
      <c r="T1662" s="33">
        <v>1</v>
      </c>
      <c r="V1662" t="s">
        <v>2951</v>
      </c>
      <c r="W1662" t="str">
        <f t="shared" si="50"/>
        <v>R01</v>
      </c>
      <c r="X1662" s="31" t="str">
        <f t="shared" si="51"/>
        <v>FINES_R01</v>
      </c>
      <c r="Y1662" s="35">
        <v>0.124</v>
      </c>
      <c r="Z1662" s="8">
        <f>IFERROR(IFERROR(VLOOKUP(G1662,'IVSET-Escuelas'!A:F,4,FALSE),VLOOKUP(M1662,'IVSET-Fines'!F:L,7,FALSE)),"-")</f>
        <v>0.49143599999999998</v>
      </c>
    </row>
    <row r="1663" spans="1:26" x14ac:dyDescent="0.35">
      <c r="A1663" s="18" t="s">
        <v>5100</v>
      </c>
      <c r="B1663" t="s">
        <v>19</v>
      </c>
      <c r="C1663" t="s">
        <v>1480</v>
      </c>
      <c r="D1663" t="s">
        <v>1481</v>
      </c>
      <c r="E1663" t="s">
        <v>198</v>
      </c>
      <c r="F1663" t="s">
        <v>198</v>
      </c>
      <c r="G1663" t="s">
        <v>198</v>
      </c>
      <c r="H1663" t="s">
        <v>20</v>
      </c>
      <c r="I1663" t="s">
        <v>5102</v>
      </c>
      <c r="J1663" t="s">
        <v>21</v>
      </c>
      <c r="L1663" t="s">
        <v>3116</v>
      </c>
      <c r="M1663" t="str">
        <f t="shared" si="52"/>
        <v>LAS QUINTASMagdalena</v>
      </c>
      <c r="N1663" t="s">
        <v>22</v>
      </c>
      <c r="O1663" t="s">
        <v>23</v>
      </c>
      <c r="P1663" t="s">
        <v>27</v>
      </c>
      <c r="Q1663" t="s">
        <v>5101</v>
      </c>
      <c r="R1663" s="23">
        <v>31</v>
      </c>
      <c r="S1663" s="23">
        <v>2</v>
      </c>
      <c r="T1663" s="33">
        <v>1</v>
      </c>
      <c r="V1663" t="s">
        <v>2951</v>
      </c>
      <c r="W1663" t="str">
        <f t="shared" si="50"/>
        <v>R01</v>
      </c>
      <c r="X1663" s="31" t="str">
        <f t="shared" si="51"/>
        <v>FINES_R01</v>
      </c>
      <c r="Y1663" s="35">
        <v>0.126</v>
      </c>
      <c r="Z1663" s="8">
        <f>IFERROR(IFERROR(VLOOKUP(G1663,'IVSET-Escuelas'!A:F,4,FALSE),VLOOKUP(M1663,'IVSET-Fines'!F:L,7,FALSE)),"-")</f>
        <v>0.60269300000000003</v>
      </c>
    </row>
    <row r="1664" spans="1:26" x14ac:dyDescent="0.35">
      <c r="A1664" s="18" t="s">
        <v>5100</v>
      </c>
      <c r="B1664" t="s">
        <v>19</v>
      </c>
      <c r="C1664" t="s">
        <v>449</v>
      </c>
      <c r="D1664" t="s">
        <v>2590</v>
      </c>
      <c r="E1664" t="s">
        <v>198</v>
      </c>
      <c r="F1664" t="s">
        <v>198</v>
      </c>
      <c r="G1664" t="s">
        <v>198</v>
      </c>
      <c r="H1664" t="s">
        <v>20</v>
      </c>
      <c r="I1664" t="s">
        <v>5102</v>
      </c>
      <c r="J1664" t="s">
        <v>21</v>
      </c>
      <c r="L1664" t="s">
        <v>2989</v>
      </c>
      <c r="M1664" t="str">
        <f t="shared" si="52"/>
        <v>BARQUITOS DE PAPEL S/N ENSENADA PUNTA LARAEnsenada</v>
      </c>
      <c r="N1664" t="s">
        <v>22</v>
      </c>
      <c r="O1664" t="s">
        <v>23</v>
      </c>
      <c r="P1664" t="s">
        <v>27</v>
      </c>
      <c r="Q1664" t="s">
        <v>5101</v>
      </c>
      <c r="R1664" s="23">
        <v>0</v>
      </c>
      <c r="S1664" s="23">
        <v>1</v>
      </c>
      <c r="T1664" s="33">
        <v>1</v>
      </c>
      <c r="V1664" t="s">
        <v>2951</v>
      </c>
      <c r="W1664" t="str">
        <f t="shared" si="50"/>
        <v>R01</v>
      </c>
      <c r="X1664" s="31" t="str">
        <f t="shared" si="51"/>
        <v>FINES_R01</v>
      </c>
      <c r="Y1664" s="35">
        <v>0.13200000000000001</v>
      </c>
      <c r="Z1664" s="8" t="str">
        <f>IFERROR(IFERROR(VLOOKUP(G1664,'IVSET-Escuelas'!A:F,4,FALSE),VLOOKUP(M1664,'IVSET-Fines'!F:L,7,FALSE)),"-")</f>
        <v>-</v>
      </c>
    </row>
    <row r="1665" spans="1:26" x14ac:dyDescent="0.35">
      <c r="A1665" s="18" t="s">
        <v>5100</v>
      </c>
      <c r="B1665" t="s">
        <v>19</v>
      </c>
      <c r="C1665" t="s">
        <v>17</v>
      </c>
      <c r="D1665" t="s">
        <v>18</v>
      </c>
      <c r="E1665" t="s">
        <v>198</v>
      </c>
      <c r="F1665" t="s">
        <v>198</v>
      </c>
      <c r="G1665" t="s">
        <v>198</v>
      </c>
      <c r="H1665" t="s">
        <v>20</v>
      </c>
      <c r="I1665" t="s">
        <v>5102</v>
      </c>
      <c r="J1665" t="s">
        <v>21</v>
      </c>
      <c r="L1665" t="s">
        <v>3097</v>
      </c>
      <c r="M1665" t="str">
        <f t="shared" si="52"/>
        <v>Sitio de la Memoria AranaLa Plata</v>
      </c>
      <c r="N1665" t="s">
        <v>22</v>
      </c>
      <c r="O1665" t="s">
        <v>23</v>
      </c>
      <c r="P1665" t="s">
        <v>27</v>
      </c>
      <c r="Q1665" t="s">
        <v>5101</v>
      </c>
      <c r="R1665" s="23">
        <v>8</v>
      </c>
      <c r="S1665" s="23">
        <v>1</v>
      </c>
      <c r="T1665" s="33">
        <v>1</v>
      </c>
      <c r="V1665" t="s">
        <v>2951</v>
      </c>
      <c r="W1665" t="str">
        <f t="shared" si="50"/>
        <v>R01</v>
      </c>
      <c r="X1665" s="31" t="str">
        <f t="shared" si="51"/>
        <v>FINES_R01</v>
      </c>
      <c r="Y1665" s="35">
        <v>0.14099999999999999</v>
      </c>
      <c r="Z1665" s="8">
        <f>IFERROR(IFERROR(VLOOKUP(G1665,'IVSET-Escuelas'!A:F,4,FALSE),VLOOKUP(M1665,'IVSET-Fines'!F:L,7,FALSE)),"-")</f>
        <v>0.60102999999999995</v>
      </c>
    </row>
    <row r="1666" spans="1:26" x14ac:dyDescent="0.35">
      <c r="A1666" s="18" t="s">
        <v>5100</v>
      </c>
      <c r="B1666" t="s">
        <v>19</v>
      </c>
      <c r="C1666" t="s">
        <v>252</v>
      </c>
      <c r="D1666" t="s">
        <v>2566</v>
      </c>
      <c r="E1666" t="s">
        <v>198</v>
      </c>
      <c r="F1666" t="s">
        <v>198</v>
      </c>
      <c r="G1666" t="s">
        <v>198</v>
      </c>
      <c r="H1666" t="s">
        <v>20</v>
      </c>
      <c r="I1666" t="s">
        <v>5102</v>
      </c>
      <c r="J1666" t="s">
        <v>21</v>
      </c>
      <c r="L1666" t="s">
        <v>2971</v>
      </c>
      <c r="M1666" t="str">
        <f t="shared" si="52"/>
        <v>HEROINAS DE LA PATRIABerisso</v>
      </c>
      <c r="N1666" t="s">
        <v>22</v>
      </c>
      <c r="O1666" t="s">
        <v>23</v>
      </c>
      <c r="P1666" t="s">
        <v>27</v>
      </c>
      <c r="Q1666" t="s">
        <v>5101</v>
      </c>
      <c r="R1666" s="23">
        <v>15</v>
      </c>
      <c r="S1666" s="23">
        <v>1</v>
      </c>
      <c r="T1666" s="33">
        <v>1</v>
      </c>
      <c r="V1666" t="s">
        <v>2951</v>
      </c>
      <c r="W1666" t="str">
        <f t="shared" ref="W1666:W1729" si="53">+IF(V1666="","",IF(V1666="FINES",CONCATENATE("R",IF(OR(B1666="16",B1666="21",B1666="22",B1666="23"),"16212223",IF(OR(B1666="15",B1666="17",B1666="24",B1666="25"),"15172425",B1666))),IF(V1666="CEBAS","UNICO",IF(VALUE(B1666)&lt;=11,"AMBA","INTERIOR"))))</f>
        <v>R01</v>
      </c>
      <c r="X1666" s="31" t="str">
        <f t="shared" ref="X1666:X1729" si="54">+IF(V1666="","-",CONCATENATE(V1666,"_",W1666))</f>
        <v>FINES_R01</v>
      </c>
      <c r="Y1666" s="35">
        <v>0.151</v>
      </c>
      <c r="Z1666" s="8">
        <f>IFERROR(IFERROR(VLOOKUP(G1666,'IVSET-Escuelas'!A:F,4,FALSE),VLOOKUP(M1666,'IVSET-Fines'!F:L,7,FALSE)),"-")</f>
        <v>0.20807200000000001</v>
      </c>
    </row>
    <row r="1667" spans="1:26" x14ac:dyDescent="0.35">
      <c r="A1667" s="18" t="s">
        <v>5100</v>
      </c>
      <c r="B1667" t="s">
        <v>19</v>
      </c>
      <c r="C1667" t="s">
        <v>449</v>
      </c>
      <c r="D1667" t="s">
        <v>2590</v>
      </c>
      <c r="E1667" t="s">
        <v>198</v>
      </c>
      <c r="F1667" t="s">
        <v>198</v>
      </c>
      <c r="G1667" t="s">
        <v>198</v>
      </c>
      <c r="H1667" t="s">
        <v>20</v>
      </c>
      <c r="I1667" t="s">
        <v>5102</v>
      </c>
      <c r="J1667" t="s">
        <v>21</v>
      </c>
      <c r="L1667" t="s">
        <v>2998</v>
      </c>
      <c r="M1667" t="str">
        <f t="shared" si="52"/>
        <v>CLUB ASTILLERO RIO SANTIAGOEnsenada</v>
      </c>
      <c r="N1667" t="s">
        <v>22</v>
      </c>
      <c r="O1667" t="s">
        <v>23</v>
      </c>
      <c r="P1667" t="s">
        <v>27</v>
      </c>
      <c r="Q1667" t="s">
        <v>5101</v>
      </c>
      <c r="R1667" s="23">
        <v>12</v>
      </c>
      <c r="S1667" s="23">
        <v>1</v>
      </c>
      <c r="T1667" s="33">
        <v>1</v>
      </c>
      <c r="V1667" t="s">
        <v>2951</v>
      </c>
      <c r="W1667" t="str">
        <f t="shared" si="53"/>
        <v>R01</v>
      </c>
      <c r="X1667" s="31" t="str">
        <f t="shared" si="54"/>
        <v>FINES_R01</v>
      </c>
      <c r="Y1667" s="35">
        <v>0.151</v>
      </c>
      <c r="Z1667" s="8">
        <f>IFERROR(IFERROR(VLOOKUP(G1667,'IVSET-Escuelas'!A:F,4,FALSE),VLOOKUP(M1667,'IVSET-Fines'!F:L,7,FALSE)),"-")</f>
        <v>0.41239300000000001</v>
      </c>
    </row>
    <row r="1668" spans="1:26" x14ac:dyDescent="0.35">
      <c r="A1668" s="18" t="s">
        <v>5100</v>
      </c>
      <c r="B1668" t="s">
        <v>19</v>
      </c>
      <c r="C1668" t="s">
        <v>17</v>
      </c>
      <c r="D1668" t="s">
        <v>18</v>
      </c>
      <c r="E1668" t="s">
        <v>198</v>
      </c>
      <c r="F1668" t="s">
        <v>198</v>
      </c>
      <c r="G1668" t="s">
        <v>198</v>
      </c>
      <c r="H1668" t="s">
        <v>20</v>
      </c>
      <c r="I1668" t="s">
        <v>5102</v>
      </c>
      <c r="J1668" t="s">
        <v>21</v>
      </c>
      <c r="L1668" t="s">
        <v>3052</v>
      </c>
      <c r="M1668" t="str">
        <f t="shared" si="52"/>
        <v>COWORKING LIFELa Plata</v>
      </c>
      <c r="N1668" t="s">
        <v>22</v>
      </c>
      <c r="O1668" t="s">
        <v>23</v>
      </c>
      <c r="P1668" t="s">
        <v>27</v>
      </c>
      <c r="Q1668" t="s">
        <v>5101</v>
      </c>
      <c r="R1668" s="23">
        <v>65</v>
      </c>
      <c r="S1668" s="23">
        <v>3</v>
      </c>
      <c r="T1668" s="33">
        <v>1</v>
      </c>
      <c r="V1668" t="s">
        <v>2951</v>
      </c>
      <c r="W1668" t="str">
        <f t="shared" si="53"/>
        <v>R01</v>
      </c>
      <c r="X1668" s="31" t="str">
        <f t="shared" si="54"/>
        <v>FINES_R01</v>
      </c>
      <c r="Y1668" s="35">
        <v>0.155</v>
      </c>
      <c r="Z1668" s="8">
        <f>IFERROR(IFERROR(VLOOKUP(G1668,'IVSET-Escuelas'!A:F,4,FALSE),VLOOKUP(M1668,'IVSET-Fines'!F:L,7,FALSE)),"-")</f>
        <v>0.50259600000000004</v>
      </c>
    </row>
    <row r="1669" spans="1:26" x14ac:dyDescent="0.35">
      <c r="A1669" s="18" t="s">
        <v>5100</v>
      </c>
      <c r="B1669" t="s">
        <v>19</v>
      </c>
      <c r="C1669" t="s">
        <v>252</v>
      </c>
      <c r="D1669" t="s">
        <v>2566</v>
      </c>
      <c r="E1669" t="s">
        <v>198</v>
      </c>
      <c r="F1669" t="s">
        <v>198</v>
      </c>
      <c r="G1669" t="s">
        <v>198</v>
      </c>
      <c r="H1669" t="s">
        <v>20</v>
      </c>
      <c r="I1669" t="s">
        <v>5102</v>
      </c>
      <c r="J1669" t="s">
        <v>21</v>
      </c>
      <c r="L1669" t="s">
        <v>2967</v>
      </c>
      <c r="M1669" t="str">
        <f t="shared" si="52"/>
        <v>COMEDOR LOS PEQUES S/N BerissoBerisso</v>
      </c>
      <c r="N1669" t="s">
        <v>22</v>
      </c>
      <c r="O1669" t="s">
        <v>23</v>
      </c>
      <c r="P1669" t="s">
        <v>27</v>
      </c>
      <c r="Q1669" t="s">
        <v>5101</v>
      </c>
      <c r="R1669" s="23">
        <v>20</v>
      </c>
      <c r="S1669" s="23">
        <v>1</v>
      </c>
      <c r="T1669" s="33">
        <v>1</v>
      </c>
      <c r="V1669" t="s">
        <v>2951</v>
      </c>
      <c r="W1669" t="str">
        <f t="shared" si="53"/>
        <v>R01</v>
      </c>
      <c r="X1669" s="31" t="str">
        <f t="shared" si="54"/>
        <v>FINES_R01</v>
      </c>
      <c r="Y1669" s="35">
        <v>0.161</v>
      </c>
      <c r="Z1669" s="8" t="str">
        <f>IFERROR(IFERROR(VLOOKUP(G1669,'IVSET-Escuelas'!A:F,4,FALSE),VLOOKUP(M1669,'IVSET-Fines'!F:L,7,FALSE)),"-")</f>
        <v>-</v>
      </c>
    </row>
    <row r="1670" spans="1:26" x14ac:dyDescent="0.35">
      <c r="A1670" s="18" t="s">
        <v>5100</v>
      </c>
      <c r="B1670" t="s">
        <v>19</v>
      </c>
      <c r="C1670" t="s">
        <v>252</v>
      </c>
      <c r="D1670" t="s">
        <v>2566</v>
      </c>
      <c r="E1670" t="s">
        <v>198</v>
      </c>
      <c r="F1670" t="s">
        <v>198</v>
      </c>
      <c r="G1670" t="s">
        <v>198</v>
      </c>
      <c r="H1670" t="s">
        <v>20</v>
      </c>
      <c r="I1670" t="s">
        <v>5102</v>
      </c>
      <c r="J1670" t="s">
        <v>21</v>
      </c>
      <c r="L1670" t="s">
        <v>2959</v>
      </c>
      <c r="M1670" t="str">
        <f t="shared" si="52"/>
        <v>C.Cultural y Polideportvo Papa Francisco S/N BerissoBerisso</v>
      </c>
      <c r="N1670" t="s">
        <v>22</v>
      </c>
      <c r="O1670" t="s">
        <v>23</v>
      </c>
      <c r="P1670" t="s">
        <v>27</v>
      </c>
      <c r="Q1670" t="s">
        <v>5101</v>
      </c>
      <c r="R1670" s="23">
        <v>17</v>
      </c>
      <c r="S1670" s="23">
        <v>1</v>
      </c>
      <c r="T1670" s="33">
        <v>1</v>
      </c>
      <c r="V1670" t="s">
        <v>2951</v>
      </c>
      <c r="W1670" t="str">
        <f t="shared" si="53"/>
        <v>R01</v>
      </c>
      <c r="X1670" s="31" t="str">
        <f t="shared" si="54"/>
        <v>FINES_R01</v>
      </c>
      <c r="Y1670" s="35">
        <v>0.16200000000000001</v>
      </c>
      <c r="Z1670" s="8" t="str">
        <f>IFERROR(IFERROR(VLOOKUP(G1670,'IVSET-Escuelas'!A:F,4,FALSE),VLOOKUP(M1670,'IVSET-Fines'!F:L,7,FALSE)),"-")</f>
        <v>-</v>
      </c>
    </row>
    <row r="1671" spans="1:26" x14ac:dyDescent="0.35">
      <c r="A1671" s="18" t="s">
        <v>5100</v>
      </c>
      <c r="B1671" t="s">
        <v>19</v>
      </c>
      <c r="C1671" t="s">
        <v>17</v>
      </c>
      <c r="D1671" t="s">
        <v>18</v>
      </c>
      <c r="E1671" t="s">
        <v>198</v>
      </c>
      <c r="F1671" t="s">
        <v>198</v>
      </c>
      <c r="G1671" t="s">
        <v>198</v>
      </c>
      <c r="H1671" t="s">
        <v>20</v>
      </c>
      <c r="I1671" t="s">
        <v>5102</v>
      </c>
      <c r="J1671" t="s">
        <v>21</v>
      </c>
      <c r="L1671" t="s">
        <v>3009</v>
      </c>
      <c r="M1671" t="str">
        <f t="shared" si="52"/>
        <v>AMET LA PLATA (SINDICATO AMET) 1048 La Plata La PlataLa Plata</v>
      </c>
      <c r="N1671" t="s">
        <v>22</v>
      </c>
      <c r="O1671" t="s">
        <v>23</v>
      </c>
      <c r="P1671" t="s">
        <v>27</v>
      </c>
      <c r="Q1671" t="s">
        <v>5101</v>
      </c>
      <c r="R1671" s="23">
        <v>0</v>
      </c>
      <c r="S1671" s="23">
        <v>1</v>
      </c>
      <c r="T1671" s="33">
        <v>1</v>
      </c>
      <c r="V1671" t="s">
        <v>2951</v>
      </c>
      <c r="W1671" t="str">
        <f t="shared" si="53"/>
        <v>R01</v>
      </c>
      <c r="X1671" s="31" t="str">
        <f t="shared" si="54"/>
        <v>FINES_R01</v>
      </c>
      <c r="Y1671" s="35">
        <v>0.184</v>
      </c>
      <c r="Z1671" s="8" t="str">
        <f>IFERROR(IFERROR(VLOOKUP(G1671,'IVSET-Escuelas'!A:F,4,FALSE),VLOOKUP(M1671,'IVSET-Fines'!F:L,7,FALSE)),"-")</f>
        <v>-</v>
      </c>
    </row>
    <row r="1672" spans="1:26" x14ac:dyDescent="0.35">
      <c r="A1672" s="18" t="s">
        <v>5100</v>
      </c>
      <c r="B1672" t="s">
        <v>19</v>
      </c>
      <c r="C1672" t="s">
        <v>17</v>
      </c>
      <c r="D1672" t="s">
        <v>18</v>
      </c>
      <c r="E1672" t="s">
        <v>198</v>
      </c>
      <c r="F1672" t="s">
        <v>198</v>
      </c>
      <c r="G1672" t="s">
        <v>198</v>
      </c>
      <c r="H1672" t="s">
        <v>20</v>
      </c>
      <c r="I1672" t="s">
        <v>5102</v>
      </c>
      <c r="J1672" t="s">
        <v>21</v>
      </c>
      <c r="L1672" t="s">
        <v>1265</v>
      </c>
      <c r="M1672" t="str">
        <f t="shared" si="52"/>
        <v>FREIRELa Plata</v>
      </c>
      <c r="N1672" t="s">
        <v>22</v>
      </c>
      <c r="O1672" t="s">
        <v>23</v>
      </c>
      <c r="P1672" t="s">
        <v>27</v>
      </c>
      <c r="Q1672" t="s">
        <v>5101</v>
      </c>
      <c r="R1672" s="23">
        <v>21</v>
      </c>
      <c r="S1672" s="23">
        <v>1</v>
      </c>
      <c r="T1672" s="33">
        <v>1</v>
      </c>
      <c r="V1672" t="s">
        <v>2951</v>
      </c>
      <c r="W1672" t="str">
        <f t="shared" si="53"/>
        <v>R01</v>
      </c>
      <c r="X1672" s="31" t="str">
        <f t="shared" si="54"/>
        <v>FINES_R01</v>
      </c>
      <c r="Y1672" s="35">
        <v>0.185</v>
      </c>
      <c r="Z1672" s="8">
        <f>IFERROR(IFERROR(VLOOKUP(G1672,'IVSET-Escuelas'!A:F,4,FALSE),VLOOKUP(M1672,'IVSET-Fines'!F:L,7,FALSE)),"-")</f>
        <v>9.0721999999999997E-2</v>
      </c>
    </row>
    <row r="1673" spans="1:26" x14ac:dyDescent="0.35">
      <c r="A1673" s="18" t="s">
        <v>5100</v>
      </c>
      <c r="B1673" t="s">
        <v>19</v>
      </c>
      <c r="C1673" t="s">
        <v>252</v>
      </c>
      <c r="D1673" t="s">
        <v>2566</v>
      </c>
      <c r="E1673" t="s">
        <v>198</v>
      </c>
      <c r="F1673" t="s">
        <v>198</v>
      </c>
      <c r="G1673" t="s">
        <v>198</v>
      </c>
      <c r="H1673" t="s">
        <v>20</v>
      </c>
      <c r="I1673" t="s">
        <v>5102</v>
      </c>
      <c r="J1673" t="s">
        <v>21</v>
      </c>
      <c r="L1673" t="s">
        <v>2964</v>
      </c>
      <c r="M1673" t="str">
        <f t="shared" si="52"/>
        <v>Club Villa NuevaBerisso</v>
      </c>
      <c r="N1673" t="s">
        <v>22</v>
      </c>
      <c r="O1673" t="s">
        <v>23</v>
      </c>
      <c r="P1673" t="s">
        <v>27</v>
      </c>
      <c r="Q1673" t="s">
        <v>5101</v>
      </c>
      <c r="R1673" s="23">
        <v>18</v>
      </c>
      <c r="S1673" s="23">
        <v>1</v>
      </c>
      <c r="T1673" s="33">
        <v>1</v>
      </c>
      <c r="V1673" t="s">
        <v>2951</v>
      </c>
      <c r="W1673" t="str">
        <f t="shared" si="53"/>
        <v>R01</v>
      </c>
      <c r="X1673" s="31" t="str">
        <f t="shared" si="54"/>
        <v>FINES_R01</v>
      </c>
      <c r="Y1673" s="35">
        <v>0.187</v>
      </c>
      <c r="Z1673" s="8">
        <f>IFERROR(IFERROR(VLOOKUP(G1673,'IVSET-Escuelas'!A:F,4,FALSE),VLOOKUP(M1673,'IVSET-Fines'!F:L,7,FALSE)),"-")</f>
        <v>0.48936000000000002</v>
      </c>
    </row>
    <row r="1674" spans="1:26" x14ac:dyDescent="0.35">
      <c r="A1674" s="18" t="s">
        <v>5100</v>
      </c>
      <c r="B1674" t="s">
        <v>19</v>
      </c>
      <c r="C1674" t="s">
        <v>1480</v>
      </c>
      <c r="D1674" t="s">
        <v>1481</v>
      </c>
      <c r="E1674" t="s">
        <v>198</v>
      </c>
      <c r="F1674" t="s">
        <v>198</v>
      </c>
      <c r="G1674" t="s">
        <v>198</v>
      </c>
      <c r="H1674" t="s">
        <v>20</v>
      </c>
      <c r="I1674" t="s">
        <v>5102</v>
      </c>
      <c r="J1674" t="s">
        <v>21</v>
      </c>
      <c r="L1674" t="s">
        <v>3109</v>
      </c>
      <c r="M1674" t="str">
        <f t="shared" si="52"/>
        <v>ESCUELA N° 40Magdalena</v>
      </c>
      <c r="N1674" t="s">
        <v>22</v>
      </c>
      <c r="O1674" t="s">
        <v>23</v>
      </c>
      <c r="P1674" t="s">
        <v>27</v>
      </c>
      <c r="Q1674" t="s">
        <v>5101</v>
      </c>
      <c r="R1674" s="23">
        <v>5</v>
      </c>
      <c r="S1674" s="23">
        <v>1</v>
      </c>
      <c r="T1674" s="33">
        <v>1</v>
      </c>
      <c r="V1674" t="s">
        <v>2951</v>
      </c>
      <c r="W1674" t="str">
        <f t="shared" si="53"/>
        <v>R01</v>
      </c>
      <c r="X1674" s="31" t="str">
        <f t="shared" si="54"/>
        <v>FINES_R01</v>
      </c>
      <c r="Y1674" s="35">
        <v>0.19800000000000001</v>
      </c>
      <c r="Z1674" s="8">
        <f>IFERROR(IFERROR(VLOOKUP(G1674,'IVSET-Escuelas'!A:F,4,FALSE),VLOOKUP(M1674,'IVSET-Fines'!F:L,7,FALSE)),"-")</f>
        <v>0.50545200000000001</v>
      </c>
    </row>
    <row r="1675" spans="1:26" x14ac:dyDescent="0.35">
      <c r="A1675" s="18" t="s">
        <v>5100</v>
      </c>
      <c r="B1675" t="s">
        <v>19</v>
      </c>
      <c r="C1675" t="s">
        <v>17</v>
      </c>
      <c r="D1675" t="s">
        <v>18</v>
      </c>
      <c r="E1675" t="s">
        <v>198</v>
      </c>
      <c r="F1675" t="s">
        <v>198</v>
      </c>
      <c r="G1675" t="s">
        <v>198</v>
      </c>
      <c r="H1675" t="s">
        <v>20</v>
      </c>
      <c r="I1675" t="s">
        <v>5102</v>
      </c>
      <c r="J1675" t="s">
        <v>21</v>
      </c>
      <c r="L1675" t="s">
        <v>3091</v>
      </c>
      <c r="M1675" t="str">
        <f t="shared" si="52"/>
        <v>Paulo FreireLa Plata</v>
      </c>
      <c r="N1675" t="s">
        <v>22</v>
      </c>
      <c r="O1675" t="s">
        <v>23</v>
      </c>
      <c r="P1675" t="s">
        <v>27</v>
      </c>
      <c r="Q1675" t="s">
        <v>5101</v>
      </c>
      <c r="R1675" s="23">
        <v>56</v>
      </c>
      <c r="S1675" s="23">
        <v>2</v>
      </c>
      <c r="T1675" s="33">
        <v>1</v>
      </c>
      <c r="V1675" t="s">
        <v>2951</v>
      </c>
      <c r="W1675" t="str">
        <f t="shared" si="53"/>
        <v>R01</v>
      </c>
      <c r="X1675" s="31" t="str">
        <f t="shared" si="54"/>
        <v>FINES_R01</v>
      </c>
      <c r="Y1675" s="35">
        <v>0.2</v>
      </c>
      <c r="Z1675" s="8">
        <f>IFERROR(IFERROR(VLOOKUP(G1675,'IVSET-Escuelas'!A:F,4,FALSE),VLOOKUP(M1675,'IVSET-Fines'!F:L,7,FALSE)),"-")</f>
        <v>9.2880000000000004E-2</v>
      </c>
    </row>
    <row r="1676" spans="1:26" x14ac:dyDescent="0.35">
      <c r="A1676" s="18" t="s">
        <v>5100</v>
      </c>
      <c r="B1676" t="s">
        <v>19</v>
      </c>
      <c r="C1676" t="s">
        <v>252</v>
      </c>
      <c r="D1676" t="s">
        <v>2566</v>
      </c>
      <c r="E1676" t="s">
        <v>198</v>
      </c>
      <c r="F1676" t="s">
        <v>198</v>
      </c>
      <c r="G1676" t="s">
        <v>198</v>
      </c>
      <c r="H1676" t="s">
        <v>20</v>
      </c>
      <c r="I1676" t="s">
        <v>5102</v>
      </c>
      <c r="J1676" t="s">
        <v>21</v>
      </c>
      <c r="L1676" t="s">
        <v>2589</v>
      </c>
      <c r="M1676" t="str">
        <f t="shared" si="52"/>
        <v>VILLA SAN CARLOSBerisso</v>
      </c>
      <c r="N1676" t="s">
        <v>22</v>
      </c>
      <c r="O1676" t="s">
        <v>23</v>
      </c>
      <c r="P1676" t="s">
        <v>27</v>
      </c>
      <c r="Q1676" t="s">
        <v>5101</v>
      </c>
      <c r="R1676" s="23">
        <v>43</v>
      </c>
      <c r="S1676" s="23">
        <v>2</v>
      </c>
      <c r="T1676" s="33">
        <v>1</v>
      </c>
      <c r="V1676" t="s">
        <v>2951</v>
      </c>
      <c r="W1676" t="str">
        <f t="shared" si="53"/>
        <v>R01</v>
      </c>
      <c r="X1676" s="31" t="str">
        <f t="shared" si="54"/>
        <v>FINES_R01</v>
      </c>
      <c r="Y1676" s="35">
        <v>0.20699999999999999</v>
      </c>
      <c r="Z1676" s="8">
        <f>IFERROR(IFERROR(VLOOKUP(G1676,'IVSET-Escuelas'!A:F,4,FALSE),VLOOKUP(M1676,'IVSET-Fines'!F:L,7,FALSE)),"-")</f>
        <v>0.20913899999999999</v>
      </c>
    </row>
    <row r="1677" spans="1:26" x14ac:dyDescent="0.35">
      <c r="A1677" s="18" t="s">
        <v>5100</v>
      </c>
      <c r="B1677" t="s">
        <v>19</v>
      </c>
      <c r="C1677" t="s">
        <v>17</v>
      </c>
      <c r="D1677" t="s">
        <v>18</v>
      </c>
      <c r="E1677" t="s">
        <v>198</v>
      </c>
      <c r="F1677" t="s">
        <v>198</v>
      </c>
      <c r="G1677" t="s">
        <v>198</v>
      </c>
      <c r="H1677" t="s">
        <v>20</v>
      </c>
      <c r="I1677" t="s">
        <v>5102</v>
      </c>
      <c r="J1677" t="s">
        <v>21</v>
      </c>
      <c r="L1677" t="s">
        <v>3074</v>
      </c>
      <c r="M1677" t="str">
        <f t="shared" si="52"/>
        <v>LA CASITALa Plata</v>
      </c>
      <c r="N1677" t="s">
        <v>22</v>
      </c>
      <c r="O1677" t="s">
        <v>23</v>
      </c>
      <c r="P1677" t="s">
        <v>27</v>
      </c>
      <c r="Q1677" t="s">
        <v>5101</v>
      </c>
      <c r="R1677" s="23">
        <v>36</v>
      </c>
      <c r="S1677" s="23">
        <v>1</v>
      </c>
      <c r="T1677" s="33">
        <v>1</v>
      </c>
      <c r="V1677" t="s">
        <v>2951</v>
      </c>
      <c r="W1677" t="str">
        <f t="shared" si="53"/>
        <v>R01</v>
      </c>
      <c r="X1677" s="31" t="str">
        <f t="shared" si="54"/>
        <v>FINES_R01</v>
      </c>
      <c r="Y1677" s="35">
        <v>0.21299999999999999</v>
      </c>
      <c r="Z1677" s="8">
        <f>IFERROR(IFERROR(VLOOKUP(G1677,'IVSET-Escuelas'!A:F,4,FALSE),VLOOKUP(M1677,'IVSET-Fines'!F:L,7,FALSE)),"-")</f>
        <v>0.65314799999999995</v>
      </c>
    </row>
    <row r="1678" spans="1:26" x14ac:dyDescent="0.35">
      <c r="A1678" s="18" t="s">
        <v>5100</v>
      </c>
      <c r="B1678" t="s">
        <v>19</v>
      </c>
      <c r="C1678" t="s">
        <v>17</v>
      </c>
      <c r="D1678" t="s">
        <v>18</v>
      </c>
      <c r="E1678" t="s">
        <v>198</v>
      </c>
      <c r="F1678" t="s">
        <v>198</v>
      </c>
      <c r="G1678" t="s">
        <v>198</v>
      </c>
      <c r="H1678" t="s">
        <v>20</v>
      </c>
      <c r="I1678" t="s">
        <v>5102</v>
      </c>
      <c r="J1678" t="s">
        <v>21</v>
      </c>
      <c r="L1678" t="s">
        <v>3030</v>
      </c>
      <c r="M1678" t="str">
        <f t="shared" si="52"/>
        <v>CENTRO INTEGRADOR ZONAL RINGUELET S/N La Plata RingueletLa Plata</v>
      </c>
      <c r="N1678" t="s">
        <v>22</v>
      </c>
      <c r="O1678" t="s">
        <v>23</v>
      </c>
      <c r="P1678" t="s">
        <v>27</v>
      </c>
      <c r="Q1678" t="s">
        <v>5101</v>
      </c>
      <c r="R1678" s="23">
        <v>21</v>
      </c>
      <c r="S1678" s="23">
        <v>1</v>
      </c>
      <c r="T1678" s="33">
        <v>1</v>
      </c>
      <c r="V1678" t="s">
        <v>2951</v>
      </c>
      <c r="W1678" t="str">
        <f t="shared" si="53"/>
        <v>R01</v>
      </c>
      <c r="X1678" s="31" t="str">
        <f t="shared" si="54"/>
        <v>FINES_R01</v>
      </c>
      <c r="Y1678" s="35">
        <v>0.222</v>
      </c>
      <c r="Z1678" s="8" t="str">
        <f>IFERROR(IFERROR(VLOOKUP(G1678,'IVSET-Escuelas'!A:F,4,FALSE),VLOOKUP(M1678,'IVSET-Fines'!F:L,7,FALSE)),"-")</f>
        <v>-</v>
      </c>
    </row>
    <row r="1679" spans="1:26" x14ac:dyDescent="0.35">
      <c r="A1679" s="18" t="s">
        <v>5100</v>
      </c>
      <c r="B1679" t="s">
        <v>19</v>
      </c>
      <c r="C1679" t="s">
        <v>449</v>
      </c>
      <c r="D1679" t="s">
        <v>2590</v>
      </c>
      <c r="E1679" t="s">
        <v>198</v>
      </c>
      <c r="F1679" t="s">
        <v>198</v>
      </c>
      <c r="G1679" t="s">
        <v>198</v>
      </c>
      <c r="H1679" t="s">
        <v>20</v>
      </c>
      <c r="I1679" t="s">
        <v>5102</v>
      </c>
      <c r="J1679" t="s">
        <v>21</v>
      </c>
      <c r="L1679" t="s">
        <v>2997</v>
      </c>
      <c r="M1679" t="str">
        <f t="shared" si="52"/>
        <v>Centro Político y Cultural "Lo de Angelita"Ensenada</v>
      </c>
      <c r="N1679" t="s">
        <v>22</v>
      </c>
      <c r="O1679" t="s">
        <v>23</v>
      </c>
      <c r="P1679" t="s">
        <v>27</v>
      </c>
      <c r="Q1679" t="s">
        <v>5101</v>
      </c>
      <c r="R1679" s="23">
        <v>19</v>
      </c>
      <c r="S1679" s="23">
        <v>1</v>
      </c>
      <c r="T1679" s="33">
        <v>1</v>
      </c>
      <c r="V1679" t="s">
        <v>2951</v>
      </c>
      <c r="W1679" t="str">
        <f t="shared" si="53"/>
        <v>R01</v>
      </c>
      <c r="X1679" s="31" t="str">
        <f t="shared" si="54"/>
        <v>FINES_R01</v>
      </c>
      <c r="Y1679" s="35">
        <v>0.22600000000000001</v>
      </c>
      <c r="Z1679" s="8" t="str">
        <f>IFERROR(IFERROR(VLOOKUP(G1679,'IVSET-Escuelas'!A:F,4,FALSE),VLOOKUP(M1679,'IVSET-Fines'!F:L,7,FALSE)),"-")</f>
        <v>-</v>
      </c>
    </row>
    <row r="1680" spans="1:26" x14ac:dyDescent="0.35">
      <c r="A1680" s="18" t="s">
        <v>5100</v>
      </c>
      <c r="B1680" t="s">
        <v>19</v>
      </c>
      <c r="C1680" t="s">
        <v>252</v>
      </c>
      <c r="D1680" t="s">
        <v>2566</v>
      </c>
      <c r="E1680" t="s">
        <v>198</v>
      </c>
      <c r="F1680" t="s">
        <v>198</v>
      </c>
      <c r="G1680" t="s">
        <v>198</v>
      </c>
      <c r="H1680" t="s">
        <v>20</v>
      </c>
      <c r="I1680" t="s">
        <v>5102</v>
      </c>
      <c r="J1680" t="s">
        <v>21</v>
      </c>
      <c r="L1680" t="s">
        <v>2969</v>
      </c>
      <c r="M1680" t="str">
        <f t="shared" si="52"/>
        <v>Construyendo FuturoBerisso</v>
      </c>
      <c r="N1680" t="s">
        <v>22</v>
      </c>
      <c r="O1680" t="s">
        <v>23</v>
      </c>
      <c r="P1680" t="s">
        <v>27</v>
      </c>
      <c r="Q1680" t="s">
        <v>5101</v>
      </c>
      <c r="R1680" s="23">
        <v>26</v>
      </c>
      <c r="S1680" s="23">
        <v>2</v>
      </c>
      <c r="T1680" s="33">
        <v>1</v>
      </c>
      <c r="V1680" t="s">
        <v>2951</v>
      </c>
      <c r="W1680" t="str">
        <f t="shared" si="53"/>
        <v>R01</v>
      </c>
      <c r="X1680" s="31" t="str">
        <f t="shared" si="54"/>
        <v>FINES_R01</v>
      </c>
      <c r="Y1680" s="35">
        <v>0.23899999999999999</v>
      </c>
      <c r="Z1680" s="8">
        <f>IFERROR(IFERROR(VLOOKUP(G1680,'IVSET-Escuelas'!A:F,4,FALSE),VLOOKUP(M1680,'IVSET-Fines'!F:L,7,FALSE)),"-")</f>
        <v>0.74892400000000003</v>
      </c>
    </row>
    <row r="1681" spans="1:26" x14ac:dyDescent="0.35">
      <c r="A1681" s="18" t="s">
        <v>5100</v>
      </c>
      <c r="B1681" t="s">
        <v>19</v>
      </c>
      <c r="C1681" t="s">
        <v>449</v>
      </c>
      <c r="D1681" t="s">
        <v>2590</v>
      </c>
      <c r="E1681" t="s">
        <v>198</v>
      </c>
      <c r="F1681" t="s">
        <v>198</v>
      </c>
      <c r="G1681" t="s">
        <v>198</v>
      </c>
      <c r="H1681" t="s">
        <v>20</v>
      </c>
      <c r="I1681" t="s">
        <v>5102</v>
      </c>
      <c r="J1681" t="s">
        <v>21</v>
      </c>
      <c r="L1681" t="s">
        <v>3000</v>
      </c>
      <c r="M1681" t="str">
        <f t="shared" si="52"/>
        <v>CLUB DEFENSORES DE PUNTA LARAEnsenada</v>
      </c>
      <c r="N1681" t="s">
        <v>22</v>
      </c>
      <c r="O1681" t="s">
        <v>23</v>
      </c>
      <c r="P1681" t="s">
        <v>27</v>
      </c>
      <c r="Q1681" t="s">
        <v>5101</v>
      </c>
      <c r="R1681" s="23">
        <v>14</v>
      </c>
      <c r="S1681" s="23">
        <v>1</v>
      </c>
      <c r="T1681" s="33">
        <v>1</v>
      </c>
      <c r="V1681" t="s">
        <v>2951</v>
      </c>
      <c r="W1681" t="str">
        <f t="shared" si="53"/>
        <v>R01</v>
      </c>
      <c r="X1681" s="31" t="str">
        <f t="shared" si="54"/>
        <v>FINES_R01</v>
      </c>
      <c r="Y1681" s="35">
        <v>0.24299999999999999</v>
      </c>
      <c r="Z1681" s="8">
        <f>IFERROR(IFERROR(VLOOKUP(G1681,'IVSET-Escuelas'!A:F,4,FALSE),VLOOKUP(M1681,'IVSET-Fines'!F:L,7,FALSE)),"-")</f>
        <v>0.64078400000000002</v>
      </c>
    </row>
    <row r="1682" spans="1:26" x14ac:dyDescent="0.35">
      <c r="A1682" s="18" t="s">
        <v>5100</v>
      </c>
      <c r="B1682" t="s">
        <v>19</v>
      </c>
      <c r="C1682" t="s">
        <v>17</v>
      </c>
      <c r="D1682" t="s">
        <v>18</v>
      </c>
      <c r="E1682" t="s">
        <v>198</v>
      </c>
      <c r="F1682" t="s">
        <v>198</v>
      </c>
      <c r="G1682" t="s">
        <v>198</v>
      </c>
      <c r="H1682" t="s">
        <v>20</v>
      </c>
      <c r="I1682" t="s">
        <v>5102</v>
      </c>
      <c r="J1682" t="s">
        <v>21</v>
      </c>
      <c r="L1682" t="s">
        <v>3021</v>
      </c>
      <c r="M1682" t="str">
        <f t="shared" si="52"/>
        <v>CARLON PEREYRA ROSSI (MOVIMIENTO EVITA) S/N La Plata Melchor RomeroLa Plata</v>
      </c>
      <c r="N1682" t="s">
        <v>22</v>
      </c>
      <c r="O1682" t="s">
        <v>23</v>
      </c>
      <c r="P1682" t="s">
        <v>27</v>
      </c>
      <c r="Q1682" t="s">
        <v>5101</v>
      </c>
      <c r="R1682" s="23">
        <v>0</v>
      </c>
      <c r="S1682" s="23">
        <v>1</v>
      </c>
      <c r="T1682" s="33">
        <v>1</v>
      </c>
      <c r="V1682" t="s">
        <v>2951</v>
      </c>
      <c r="W1682" t="str">
        <f t="shared" si="53"/>
        <v>R01</v>
      </c>
      <c r="X1682" s="31" t="str">
        <f t="shared" si="54"/>
        <v>FINES_R01</v>
      </c>
      <c r="Y1682" s="35">
        <v>0.255</v>
      </c>
      <c r="Z1682" s="8" t="str">
        <f>IFERROR(IFERROR(VLOOKUP(G1682,'IVSET-Escuelas'!A:F,4,FALSE),VLOOKUP(M1682,'IVSET-Fines'!F:L,7,FALSE)),"-")</f>
        <v>-</v>
      </c>
    </row>
    <row r="1683" spans="1:26" x14ac:dyDescent="0.35">
      <c r="A1683" s="18" t="s">
        <v>5100</v>
      </c>
      <c r="B1683" t="s">
        <v>19</v>
      </c>
      <c r="C1683" t="s">
        <v>17</v>
      </c>
      <c r="D1683" t="s">
        <v>18</v>
      </c>
      <c r="E1683" t="s">
        <v>198</v>
      </c>
      <c r="F1683" t="s">
        <v>198</v>
      </c>
      <c r="G1683" t="s">
        <v>198</v>
      </c>
      <c r="H1683" t="s">
        <v>20</v>
      </c>
      <c r="I1683" t="s">
        <v>5102</v>
      </c>
      <c r="J1683" t="s">
        <v>21</v>
      </c>
      <c r="L1683" t="s">
        <v>3085</v>
      </c>
      <c r="M1683" t="str">
        <f t="shared" si="52"/>
        <v>OGA GUAZULa Plata</v>
      </c>
      <c r="N1683" t="s">
        <v>22</v>
      </c>
      <c r="O1683" t="s">
        <v>23</v>
      </c>
      <c r="P1683" t="s">
        <v>27</v>
      </c>
      <c r="Q1683" t="s">
        <v>5101</v>
      </c>
      <c r="R1683" s="23">
        <v>11</v>
      </c>
      <c r="S1683" s="23">
        <v>1</v>
      </c>
      <c r="T1683" s="33">
        <v>1</v>
      </c>
      <c r="V1683" t="s">
        <v>2951</v>
      </c>
      <c r="W1683" t="str">
        <f t="shared" si="53"/>
        <v>R01</v>
      </c>
      <c r="X1683" s="31" t="str">
        <f t="shared" si="54"/>
        <v>FINES_R01</v>
      </c>
      <c r="Y1683" s="35">
        <v>0.25900000000000001</v>
      </c>
      <c r="Z1683" s="8">
        <f>IFERROR(IFERROR(VLOOKUP(G1683,'IVSET-Escuelas'!A:F,4,FALSE),VLOOKUP(M1683,'IVSET-Fines'!F:L,7,FALSE)),"-")</f>
        <v>0.800593</v>
      </c>
    </row>
    <row r="1684" spans="1:26" x14ac:dyDescent="0.35">
      <c r="A1684" s="18" t="s">
        <v>5100</v>
      </c>
      <c r="B1684" t="s">
        <v>19</v>
      </c>
      <c r="C1684" t="s">
        <v>252</v>
      </c>
      <c r="D1684" t="s">
        <v>2566</v>
      </c>
      <c r="E1684" t="s">
        <v>198</v>
      </c>
      <c r="F1684" t="s">
        <v>198</v>
      </c>
      <c r="G1684" t="s">
        <v>198</v>
      </c>
      <c r="H1684" t="s">
        <v>20</v>
      </c>
      <c r="I1684" t="s">
        <v>5102</v>
      </c>
      <c r="J1684" t="s">
        <v>21</v>
      </c>
      <c r="L1684" t="s">
        <v>2968</v>
      </c>
      <c r="M1684" t="str">
        <f t="shared" si="52"/>
        <v>Comedor Rayito de LuzBerisso</v>
      </c>
      <c r="N1684" t="s">
        <v>22</v>
      </c>
      <c r="O1684" t="s">
        <v>23</v>
      </c>
      <c r="P1684" t="s">
        <v>27</v>
      </c>
      <c r="Q1684" t="s">
        <v>5101</v>
      </c>
      <c r="R1684" s="23">
        <v>37</v>
      </c>
      <c r="S1684" s="23">
        <v>2</v>
      </c>
      <c r="T1684" s="33">
        <v>1</v>
      </c>
      <c r="V1684" t="s">
        <v>2951</v>
      </c>
      <c r="W1684" t="str">
        <f t="shared" si="53"/>
        <v>R01</v>
      </c>
      <c r="X1684" s="31" t="str">
        <f t="shared" si="54"/>
        <v>FINES_R01</v>
      </c>
      <c r="Y1684" s="35">
        <v>0.27100000000000002</v>
      </c>
      <c r="Z1684" s="8">
        <f>IFERROR(IFERROR(VLOOKUP(G1684,'IVSET-Escuelas'!A:F,4,FALSE),VLOOKUP(M1684,'IVSET-Fines'!F:L,7,FALSE)),"-")</f>
        <v>0.75475800000000004</v>
      </c>
    </row>
    <row r="1685" spans="1:26" x14ac:dyDescent="0.35">
      <c r="A1685" s="18" t="s">
        <v>5100</v>
      </c>
      <c r="B1685" t="s">
        <v>19</v>
      </c>
      <c r="C1685" t="s">
        <v>252</v>
      </c>
      <c r="D1685" t="s">
        <v>2566</v>
      </c>
      <c r="E1685" t="s">
        <v>198</v>
      </c>
      <c r="F1685" t="s">
        <v>198</v>
      </c>
      <c r="G1685" t="s">
        <v>198</v>
      </c>
      <c r="H1685" t="s">
        <v>20</v>
      </c>
      <c r="I1685" t="s">
        <v>5102</v>
      </c>
      <c r="J1685" t="s">
        <v>21</v>
      </c>
      <c r="L1685" t="s">
        <v>2974</v>
      </c>
      <c r="M1685" t="str">
        <f t="shared" si="52"/>
        <v>Pañol de Construcción MTEBerisso</v>
      </c>
      <c r="N1685" t="s">
        <v>22</v>
      </c>
      <c r="O1685" t="s">
        <v>23</v>
      </c>
      <c r="P1685" t="s">
        <v>27</v>
      </c>
      <c r="Q1685" t="s">
        <v>5101</v>
      </c>
      <c r="R1685" s="23">
        <v>12</v>
      </c>
      <c r="S1685" s="23">
        <v>1</v>
      </c>
      <c r="T1685" s="33">
        <v>1</v>
      </c>
      <c r="V1685" t="s">
        <v>2951</v>
      </c>
      <c r="W1685" t="str">
        <f t="shared" si="53"/>
        <v>R01</v>
      </c>
      <c r="X1685" s="31" t="str">
        <f t="shared" si="54"/>
        <v>FINES_R01</v>
      </c>
      <c r="Y1685" s="35">
        <v>0.27800000000000002</v>
      </c>
      <c r="Z1685" s="8" t="str">
        <f>IFERROR(IFERROR(VLOOKUP(G1685,'IVSET-Escuelas'!A:F,4,FALSE),VLOOKUP(M1685,'IVSET-Fines'!F:L,7,FALSE)),"-")</f>
        <v>-</v>
      </c>
    </row>
    <row r="1686" spans="1:26" x14ac:dyDescent="0.35">
      <c r="A1686" s="18" t="s">
        <v>5100</v>
      </c>
      <c r="B1686" t="s">
        <v>19</v>
      </c>
      <c r="C1686" t="s">
        <v>17</v>
      </c>
      <c r="D1686" t="s">
        <v>18</v>
      </c>
      <c r="E1686" t="s">
        <v>198</v>
      </c>
      <c r="F1686" t="s">
        <v>198</v>
      </c>
      <c r="G1686" t="s">
        <v>198</v>
      </c>
      <c r="H1686" t="s">
        <v>20</v>
      </c>
      <c r="I1686" t="s">
        <v>5102</v>
      </c>
      <c r="J1686" t="s">
        <v>21</v>
      </c>
      <c r="L1686" t="s">
        <v>3011</v>
      </c>
      <c r="M1686" t="str">
        <f t="shared" si="52"/>
        <v>ASOCIACION CIVIL LOS MIMOSOS DEL CENTINELALa Plata</v>
      </c>
      <c r="N1686" t="s">
        <v>22</v>
      </c>
      <c r="O1686" t="s">
        <v>23</v>
      </c>
      <c r="P1686" t="s">
        <v>27</v>
      </c>
      <c r="Q1686" t="s">
        <v>5101</v>
      </c>
      <c r="R1686" s="23">
        <v>16</v>
      </c>
      <c r="S1686" s="23">
        <v>1</v>
      </c>
      <c r="T1686" s="33">
        <v>1</v>
      </c>
      <c r="V1686" t="s">
        <v>2951</v>
      </c>
      <c r="W1686" t="str">
        <f t="shared" si="53"/>
        <v>R01</v>
      </c>
      <c r="X1686" s="31" t="str">
        <f t="shared" si="54"/>
        <v>FINES_R01</v>
      </c>
      <c r="Y1686" s="35">
        <v>0.28199999999999997</v>
      </c>
      <c r="Z1686" s="8">
        <f>IFERROR(IFERROR(VLOOKUP(G1686,'IVSET-Escuelas'!A:F,4,FALSE),VLOOKUP(M1686,'IVSET-Fines'!F:L,7,FALSE)),"-")</f>
        <v>0.627637</v>
      </c>
    </row>
    <row r="1687" spans="1:26" x14ac:dyDescent="0.35">
      <c r="A1687" s="18" t="s">
        <v>5100</v>
      </c>
      <c r="B1687" t="s">
        <v>19</v>
      </c>
      <c r="C1687" t="s">
        <v>17</v>
      </c>
      <c r="D1687" t="s">
        <v>18</v>
      </c>
      <c r="E1687" t="s">
        <v>198</v>
      </c>
      <c r="F1687" t="s">
        <v>198</v>
      </c>
      <c r="G1687" t="s">
        <v>198</v>
      </c>
      <c r="H1687" t="s">
        <v>20</v>
      </c>
      <c r="I1687" t="s">
        <v>5102</v>
      </c>
      <c r="J1687" t="s">
        <v>21</v>
      </c>
      <c r="L1687" t="s">
        <v>3059</v>
      </c>
      <c r="M1687" t="str">
        <f t="shared" si="52"/>
        <v>EL GALPON S/N La Plata OlmosLa Plata</v>
      </c>
      <c r="N1687" t="s">
        <v>22</v>
      </c>
      <c r="O1687" t="s">
        <v>23</v>
      </c>
      <c r="P1687" t="s">
        <v>27</v>
      </c>
      <c r="Q1687" t="s">
        <v>5101</v>
      </c>
      <c r="R1687" s="23">
        <v>0</v>
      </c>
      <c r="S1687" s="23">
        <v>1</v>
      </c>
      <c r="T1687" s="33">
        <v>1</v>
      </c>
      <c r="V1687" t="s">
        <v>2951</v>
      </c>
      <c r="W1687" t="str">
        <f t="shared" si="53"/>
        <v>R01</v>
      </c>
      <c r="X1687" s="31" t="str">
        <f t="shared" si="54"/>
        <v>FINES_R01</v>
      </c>
      <c r="Y1687" s="35">
        <v>0.28299999999999997</v>
      </c>
      <c r="Z1687" s="8" t="str">
        <f>IFERROR(IFERROR(VLOOKUP(G1687,'IVSET-Escuelas'!A:F,4,FALSE),VLOOKUP(M1687,'IVSET-Fines'!F:L,7,FALSE)),"-")</f>
        <v>-</v>
      </c>
    </row>
    <row r="1688" spans="1:26" x14ac:dyDescent="0.35">
      <c r="A1688" s="18" t="s">
        <v>5100</v>
      </c>
      <c r="B1688" t="s">
        <v>19</v>
      </c>
      <c r="C1688" t="s">
        <v>17</v>
      </c>
      <c r="D1688" t="s">
        <v>18</v>
      </c>
      <c r="E1688" t="s">
        <v>198</v>
      </c>
      <c r="F1688" t="s">
        <v>198</v>
      </c>
      <c r="G1688" t="s">
        <v>198</v>
      </c>
      <c r="H1688" t="s">
        <v>20</v>
      </c>
      <c r="I1688" t="s">
        <v>5102</v>
      </c>
      <c r="J1688" t="s">
        <v>21</v>
      </c>
      <c r="L1688" t="s">
        <v>3073</v>
      </c>
      <c r="M1688" t="str">
        <f t="shared" si="52"/>
        <v>JIRONES DE MI BARRIO - CLUB PARAGUAYOLa Plata</v>
      </c>
      <c r="N1688" t="s">
        <v>22</v>
      </c>
      <c r="O1688" t="s">
        <v>23</v>
      </c>
      <c r="P1688" t="s">
        <v>27</v>
      </c>
      <c r="Q1688" t="s">
        <v>5101</v>
      </c>
      <c r="R1688" s="23">
        <v>64</v>
      </c>
      <c r="S1688" s="23">
        <v>3</v>
      </c>
      <c r="T1688" s="33">
        <v>1</v>
      </c>
      <c r="V1688" t="s">
        <v>2951</v>
      </c>
      <c r="W1688" t="str">
        <f t="shared" si="53"/>
        <v>R01</v>
      </c>
      <c r="X1688" s="31" t="str">
        <f t="shared" si="54"/>
        <v>FINES_R01</v>
      </c>
      <c r="Y1688" s="35">
        <v>0.28299999999999997</v>
      </c>
      <c r="Z1688" s="8" t="str">
        <f>IFERROR(IFERROR(VLOOKUP(G1688,'IVSET-Escuelas'!A:F,4,FALSE),VLOOKUP(M1688,'IVSET-Fines'!F:L,7,FALSE)),"-")</f>
        <v>-</v>
      </c>
    </row>
    <row r="1689" spans="1:26" x14ac:dyDescent="0.35">
      <c r="A1689" s="18" t="s">
        <v>5100</v>
      </c>
      <c r="B1689" t="s">
        <v>19</v>
      </c>
      <c r="C1689" t="s">
        <v>252</v>
      </c>
      <c r="D1689" t="s">
        <v>2566</v>
      </c>
      <c r="E1689" t="s">
        <v>198</v>
      </c>
      <c r="F1689" t="s">
        <v>198</v>
      </c>
      <c r="G1689" t="s">
        <v>198</v>
      </c>
      <c r="H1689" t="s">
        <v>20</v>
      </c>
      <c r="I1689" t="s">
        <v>5102</v>
      </c>
      <c r="J1689" t="s">
        <v>21</v>
      </c>
      <c r="L1689" t="s">
        <v>2962</v>
      </c>
      <c r="M1689" t="str">
        <f t="shared" si="52"/>
        <v>CIC Barrio ObreroBerisso</v>
      </c>
      <c r="N1689" t="s">
        <v>22</v>
      </c>
      <c r="O1689" t="s">
        <v>23</v>
      </c>
      <c r="P1689" t="s">
        <v>27</v>
      </c>
      <c r="Q1689" t="s">
        <v>5101</v>
      </c>
      <c r="R1689" s="23">
        <v>19</v>
      </c>
      <c r="S1689" s="23">
        <v>1</v>
      </c>
      <c r="T1689" s="33">
        <v>1</v>
      </c>
      <c r="V1689" t="s">
        <v>2951</v>
      </c>
      <c r="W1689" t="str">
        <f t="shared" si="53"/>
        <v>R01</v>
      </c>
      <c r="X1689" s="31" t="str">
        <f t="shared" si="54"/>
        <v>FINES_R01</v>
      </c>
      <c r="Y1689" s="35">
        <v>0.28899999999999998</v>
      </c>
      <c r="Z1689" s="8">
        <f>IFERROR(IFERROR(VLOOKUP(G1689,'IVSET-Escuelas'!A:F,4,FALSE),VLOOKUP(M1689,'IVSET-Fines'!F:L,7,FALSE)),"-")</f>
        <v>0.77236700000000003</v>
      </c>
    </row>
    <row r="1690" spans="1:26" x14ac:dyDescent="0.35">
      <c r="A1690" s="18" t="s">
        <v>5100</v>
      </c>
      <c r="B1690" t="s">
        <v>19</v>
      </c>
      <c r="C1690" t="s">
        <v>17</v>
      </c>
      <c r="D1690" t="s">
        <v>18</v>
      </c>
      <c r="E1690" t="s">
        <v>198</v>
      </c>
      <c r="F1690" t="s">
        <v>198</v>
      </c>
      <c r="G1690" t="s">
        <v>198</v>
      </c>
      <c r="H1690" t="s">
        <v>20</v>
      </c>
      <c r="I1690" t="s">
        <v>5102</v>
      </c>
      <c r="J1690" t="s">
        <v>21</v>
      </c>
      <c r="L1690" t="s">
        <v>3081</v>
      </c>
      <c r="M1690" t="str">
        <f t="shared" si="52"/>
        <v>Mary Sanchez S/N La Plata El RincónLa Plata</v>
      </c>
      <c r="N1690" t="s">
        <v>22</v>
      </c>
      <c r="O1690" t="s">
        <v>23</v>
      </c>
      <c r="P1690" t="s">
        <v>27</v>
      </c>
      <c r="Q1690" t="s">
        <v>5101</v>
      </c>
      <c r="R1690" s="23">
        <v>14</v>
      </c>
      <c r="S1690" s="23">
        <v>1</v>
      </c>
      <c r="T1690" s="33">
        <v>1</v>
      </c>
      <c r="V1690" t="s">
        <v>2951</v>
      </c>
      <c r="W1690" t="str">
        <f t="shared" si="53"/>
        <v>R01</v>
      </c>
      <c r="X1690" s="31" t="str">
        <f t="shared" si="54"/>
        <v>FINES_R01</v>
      </c>
      <c r="Y1690" s="35">
        <v>0.29199999999999998</v>
      </c>
      <c r="Z1690" s="8" t="str">
        <f>IFERROR(IFERROR(VLOOKUP(G1690,'IVSET-Escuelas'!A:F,4,FALSE),VLOOKUP(M1690,'IVSET-Fines'!F:L,7,FALSE)),"-")</f>
        <v>-</v>
      </c>
    </row>
    <row r="1691" spans="1:26" x14ac:dyDescent="0.35">
      <c r="A1691" s="18" t="s">
        <v>5100</v>
      </c>
      <c r="B1691" t="s">
        <v>19</v>
      </c>
      <c r="C1691" t="s">
        <v>17</v>
      </c>
      <c r="D1691" t="s">
        <v>18</v>
      </c>
      <c r="E1691" t="s">
        <v>198</v>
      </c>
      <c r="F1691" t="s">
        <v>198</v>
      </c>
      <c r="G1691" t="s">
        <v>198</v>
      </c>
      <c r="H1691" t="s">
        <v>20</v>
      </c>
      <c r="I1691" t="s">
        <v>5102</v>
      </c>
      <c r="J1691" t="s">
        <v>21</v>
      </c>
      <c r="L1691" t="s">
        <v>3055</v>
      </c>
      <c r="M1691" t="str">
        <f t="shared" si="52"/>
        <v>Cuidadores de la Casa Comun Arturo Segui/Chicxs deLa Plata</v>
      </c>
      <c r="N1691" t="s">
        <v>22</v>
      </c>
      <c r="O1691" t="s">
        <v>23</v>
      </c>
      <c r="P1691" t="s">
        <v>27</v>
      </c>
      <c r="Q1691" t="s">
        <v>5101</v>
      </c>
      <c r="R1691" s="23">
        <v>26</v>
      </c>
      <c r="S1691" s="23">
        <v>1</v>
      </c>
      <c r="T1691" s="33">
        <v>1</v>
      </c>
      <c r="V1691" t="s">
        <v>2951</v>
      </c>
      <c r="W1691" t="str">
        <f t="shared" si="53"/>
        <v>R01</v>
      </c>
      <c r="X1691" s="31" t="str">
        <f t="shared" si="54"/>
        <v>FINES_R01</v>
      </c>
      <c r="Y1691" s="35">
        <v>0.29599999999999999</v>
      </c>
      <c r="Z1691" s="8">
        <f>IFERROR(IFERROR(VLOOKUP(G1691,'IVSET-Escuelas'!A:F,4,FALSE),VLOOKUP(M1691,'IVSET-Fines'!F:L,7,FALSE)),"-")</f>
        <v>0.452818</v>
      </c>
    </row>
    <row r="1692" spans="1:26" x14ac:dyDescent="0.35">
      <c r="A1692" s="18" t="s">
        <v>5100</v>
      </c>
      <c r="B1692" t="s">
        <v>19</v>
      </c>
      <c r="C1692" t="s">
        <v>17</v>
      </c>
      <c r="D1692" t="s">
        <v>18</v>
      </c>
      <c r="E1692" t="s">
        <v>198</v>
      </c>
      <c r="F1692" t="s">
        <v>198</v>
      </c>
      <c r="G1692" t="s">
        <v>198</v>
      </c>
      <c r="H1692" t="s">
        <v>20</v>
      </c>
      <c r="I1692" t="s">
        <v>5102</v>
      </c>
      <c r="J1692" t="s">
        <v>21</v>
      </c>
      <c r="L1692" t="s">
        <v>3080</v>
      </c>
      <c r="M1692" t="str">
        <f t="shared" si="52"/>
        <v>Mary SanchezLa Plata</v>
      </c>
      <c r="N1692" t="s">
        <v>22</v>
      </c>
      <c r="O1692" t="s">
        <v>23</v>
      </c>
      <c r="P1692" t="s">
        <v>27</v>
      </c>
      <c r="Q1692" t="s">
        <v>5101</v>
      </c>
      <c r="R1692" s="23">
        <v>62</v>
      </c>
      <c r="S1692" s="23">
        <v>3</v>
      </c>
      <c r="T1692" s="33">
        <v>1</v>
      </c>
      <c r="V1692" t="s">
        <v>2951</v>
      </c>
      <c r="W1692" t="str">
        <f t="shared" si="53"/>
        <v>R01</v>
      </c>
      <c r="X1692" s="31" t="str">
        <f t="shared" si="54"/>
        <v>FINES_R01</v>
      </c>
      <c r="Y1692" s="35">
        <v>0.29699999999999999</v>
      </c>
      <c r="Z1692" s="8">
        <f>IFERROR(IFERROR(VLOOKUP(G1692,'IVSET-Escuelas'!A:F,4,FALSE),VLOOKUP(M1692,'IVSET-Fines'!F:L,7,FALSE)),"-")</f>
        <v>0.36094999999999999</v>
      </c>
    </row>
    <row r="1693" spans="1:26" x14ac:dyDescent="0.35">
      <c r="A1693" s="18" t="s">
        <v>5100</v>
      </c>
      <c r="B1693" t="s">
        <v>19</v>
      </c>
      <c r="C1693" t="s">
        <v>449</v>
      </c>
      <c r="D1693" t="s">
        <v>2590</v>
      </c>
      <c r="E1693" t="s">
        <v>198</v>
      </c>
      <c r="F1693" t="s">
        <v>198</v>
      </c>
      <c r="G1693" t="s">
        <v>198</v>
      </c>
      <c r="H1693" t="s">
        <v>20</v>
      </c>
      <c r="I1693" t="s">
        <v>5102</v>
      </c>
      <c r="J1693" t="s">
        <v>21</v>
      </c>
      <c r="L1693" t="s">
        <v>3001</v>
      </c>
      <c r="M1693" t="str">
        <f t="shared" si="52"/>
        <v>CLUB NACIONAL EVITAEnsenada</v>
      </c>
      <c r="N1693" t="s">
        <v>22</v>
      </c>
      <c r="O1693" t="s">
        <v>23</v>
      </c>
      <c r="P1693" t="s">
        <v>27</v>
      </c>
      <c r="Q1693" t="s">
        <v>5101</v>
      </c>
      <c r="R1693" s="23">
        <v>20</v>
      </c>
      <c r="S1693" s="23">
        <v>1</v>
      </c>
      <c r="T1693" s="33">
        <v>1</v>
      </c>
      <c r="V1693" t="s">
        <v>2951</v>
      </c>
      <c r="W1693" t="str">
        <f t="shared" si="53"/>
        <v>R01</v>
      </c>
      <c r="X1693" s="31" t="str">
        <f t="shared" si="54"/>
        <v>FINES_R01</v>
      </c>
      <c r="Y1693" s="35">
        <v>0.29899999999999999</v>
      </c>
      <c r="Z1693" s="8" t="str">
        <f>IFERROR(IFERROR(VLOOKUP(G1693,'IVSET-Escuelas'!A:F,4,FALSE),VLOOKUP(M1693,'IVSET-Fines'!F:L,7,FALSE)),"-")</f>
        <v>-</v>
      </c>
    </row>
    <row r="1694" spans="1:26" x14ac:dyDescent="0.35">
      <c r="A1694" s="18" t="s">
        <v>5100</v>
      </c>
      <c r="B1694" t="s">
        <v>19</v>
      </c>
      <c r="C1694" t="s">
        <v>17</v>
      </c>
      <c r="D1694" t="s">
        <v>18</v>
      </c>
      <c r="E1694" t="s">
        <v>198</v>
      </c>
      <c r="F1694" t="s">
        <v>198</v>
      </c>
      <c r="G1694" t="s">
        <v>198</v>
      </c>
      <c r="H1694" t="s">
        <v>20</v>
      </c>
      <c r="I1694" t="s">
        <v>5102</v>
      </c>
      <c r="J1694" t="s">
        <v>21</v>
      </c>
      <c r="L1694" t="s">
        <v>3010</v>
      </c>
      <c r="M1694" t="str">
        <f t="shared" si="52"/>
        <v>ARGENTINA HUMANA 362 La Plata TolosaLa Plata</v>
      </c>
      <c r="N1694" t="s">
        <v>22</v>
      </c>
      <c r="O1694" t="s">
        <v>23</v>
      </c>
      <c r="P1694" t="s">
        <v>27</v>
      </c>
      <c r="Q1694" t="s">
        <v>5101</v>
      </c>
      <c r="R1694" s="23">
        <v>23</v>
      </c>
      <c r="S1694" s="23">
        <v>1</v>
      </c>
      <c r="T1694" s="33">
        <v>1</v>
      </c>
      <c r="V1694" t="s">
        <v>2951</v>
      </c>
      <c r="W1694" t="str">
        <f t="shared" si="53"/>
        <v>R01</v>
      </c>
      <c r="X1694" s="31" t="str">
        <f t="shared" si="54"/>
        <v>FINES_R01</v>
      </c>
      <c r="Y1694" s="35">
        <v>0.31</v>
      </c>
      <c r="Z1694" s="8" t="str">
        <f>IFERROR(IFERROR(VLOOKUP(G1694,'IVSET-Escuelas'!A:F,4,FALSE),VLOOKUP(M1694,'IVSET-Fines'!F:L,7,FALSE)),"-")</f>
        <v>-</v>
      </c>
    </row>
    <row r="1695" spans="1:26" x14ac:dyDescent="0.35">
      <c r="A1695" s="18" t="s">
        <v>5100</v>
      </c>
      <c r="B1695" t="s">
        <v>19</v>
      </c>
      <c r="C1695" t="s">
        <v>17</v>
      </c>
      <c r="D1695" t="s">
        <v>18</v>
      </c>
      <c r="E1695" t="s">
        <v>198</v>
      </c>
      <c r="F1695" t="s">
        <v>198</v>
      </c>
      <c r="G1695" t="s">
        <v>198</v>
      </c>
      <c r="H1695" t="s">
        <v>20</v>
      </c>
      <c r="I1695" t="s">
        <v>5102</v>
      </c>
      <c r="J1695" t="s">
        <v>21</v>
      </c>
      <c r="L1695" t="s">
        <v>3071</v>
      </c>
      <c r="M1695" t="str">
        <f t="shared" si="52"/>
        <v>GIMNASIA Y ESGRIMA LA PLATALa Plata</v>
      </c>
      <c r="N1695" t="s">
        <v>22</v>
      </c>
      <c r="O1695" t="s">
        <v>23</v>
      </c>
      <c r="P1695" t="s">
        <v>27</v>
      </c>
      <c r="Q1695" t="s">
        <v>5101</v>
      </c>
      <c r="R1695" s="23">
        <v>68</v>
      </c>
      <c r="S1695" s="23">
        <v>3</v>
      </c>
      <c r="T1695" s="33">
        <v>1</v>
      </c>
      <c r="V1695" t="s">
        <v>2951</v>
      </c>
      <c r="W1695" t="str">
        <f t="shared" si="53"/>
        <v>R01</v>
      </c>
      <c r="X1695" s="31" t="str">
        <f t="shared" si="54"/>
        <v>FINES_R01</v>
      </c>
      <c r="Y1695" s="35">
        <v>0.314</v>
      </c>
      <c r="Z1695" s="8">
        <f>IFERROR(IFERROR(VLOOKUP(G1695,'IVSET-Escuelas'!A:F,4,FALSE),VLOOKUP(M1695,'IVSET-Fines'!F:L,7,FALSE)),"-")</f>
        <v>0.71349200000000002</v>
      </c>
    </row>
    <row r="1696" spans="1:26" x14ac:dyDescent="0.35">
      <c r="A1696" s="18" t="s">
        <v>5100</v>
      </c>
      <c r="B1696" t="s">
        <v>19</v>
      </c>
      <c r="C1696" t="s">
        <v>644</v>
      </c>
      <c r="D1696" t="s">
        <v>2862</v>
      </c>
      <c r="E1696" t="s">
        <v>198</v>
      </c>
      <c r="F1696" t="s">
        <v>198</v>
      </c>
      <c r="G1696" t="s">
        <v>198</v>
      </c>
      <c r="H1696" t="s">
        <v>20</v>
      </c>
      <c r="I1696" t="s">
        <v>5102</v>
      </c>
      <c r="J1696" t="s">
        <v>21</v>
      </c>
      <c r="L1696" t="s">
        <v>3124</v>
      </c>
      <c r="M1696" t="str">
        <f t="shared" si="52"/>
        <v>Frente Grande Punta Indio S/N VERÓNICAPunta Indio</v>
      </c>
      <c r="N1696" t="s">
        <v>22</v>
      </c>
      <c r="O1696" t="s">
        <v>23</v>
      </c>
      <c r="P1696" t="s">
        <v>27</v>
      </c>
      <c r="Q1696" t="s">
        <v>5101</v>
      </c>
      <c r="R1696" s="23">
        <v>1</v>
      </c>
      <c r="S1696" s="23">
        <v>1</v>
      </c>
      <c r="T1696" s="33">
        <v>1</v>
      </c>
      <c r="V1696" t="s">
        <v>2951</v>
      </c>
      <c r="W1696" t="str">
        <f t="shared" si="53"/>
        <v>R01</v>
      </c>
      <c r="X1696" s="31" t="str">
        <f t="shared" si="54"/>
        <v>FINES_R01</v>
      </c>
      <c r="Y1696" s="35">
        <v>0.318</v>
      </c>
      <c r="Z1696" s="8" t="str">
        <f>IFERROR(IFERROR(VLOOKUP(G1696,'IVSET-Escuelas'!A:F,4,FALSE),VLOOKUP(M1696,'IVSET-Fines'!F:L,7,FALSE)),"-")</f>
        <v>-</v>
      </c>
    </row>
    <row r="1697" spans="1:26" x14ac:dyDescent="0.35">
      <c r="A1697" s="18" t="s">
        <v>5100</v>
      </c>
      <c r="B1697" t="s">
        <v>19</v>
      </c>
      <c r="C1697" t="s">
        <v>17</v>
      </c>
      <c r="D1697" t="s">
        <v>18</v>
      </c>
      <c r="E1697" t="s">
        <v>198</v>
      </c>
      <c r="F1697" t="s">
        <v>198</v>
      </c>
      <c r="G1697" t="s">
        <v>198</v>
      </c>
      <c r="H1697" t="s">
        <v>20</v>
      </c>
      <c r="I1697" t="s">
        <v>5102</v>
      </c>
      <c r="J1697" t="s">
        <v>21</v>
      </c>
      <c r="L1697" t="s">
        <v>3069</v>
      </c>
      <c r="M1697" t="str">
        <f t="shared" si="52"/>
        <v>FUNDACION EMMANUEL S/N La Plata Melchor RomeroLa Plata</v>
      </c>
      <c r="N1697" t="s">
        <v>22</v>
      </c>
      <c r="O1697" t="s">
        <v>23</v>
      </c>
      <c r="P1697" t="s">
        <v>27</v>
      </c>
      <c r="Q1697" t="s">
        <v>5101</v>
      </c>
      <c r="R1697" s="23">
        <v>0</v>
      </c>
      <c r="S1697" s="23">
        <v>1</v>
      </c>
      <c r="T1697" s="33">
        <v>1</v>
      </c>
      <c r="V1697" t="s">
        <v>2951</v>
      </c>
      <c r="W1697" t="str">
        <f t="shared" si="53"/>
        <v>R01</v>
      </c>
      <c r="X1697" s="31" t="str">
        <f t="shared" si="54"/>
        <v>FINES_R01</v>
      </c>
      <c r="Y1697" s="35">
        <v>0.33</v>
      </c>
      <c r="Z1697" s="8" t="str">
        <f>IFERROR(IFERROR(VLOOKUP(G1697,'IVSET-Escuelas'!A:F,4,FALSE),VLOOKUP(M1697,'IVSET-Fines'!F:L,7,FALSE)),"-")</f>
        <v>-</v>
      </c>
    </row>
    <row r="1698" spans="1:26" x14ac:dyDescent="0.35">
      <c r="A1698" s="18" t="s">
        <v>5100</v>
      </c>
      <c r="B1698" t="s">
        <v>19</v>
      </c>
      <c r="C1698" t="s">
        <v>17</v>
      </c>
      <c r="D1698" t="s">
        <v>18</v>
      </c>
      <c r="E1698" t="s">
        <v>198</v>
      </c>
      <c r="F1698" t="s">
        <v>198</v>
      </c>
      <c r="G1698" t="s">
        <v>198</v>
      </c>
      <c r="H1698" t="s">
        <v>20</v>
      </c>
      <c r="I1698" t="s">
        <v>5102</v>
      </c>
      <c r="J1698" t="s">
        <v>21</v>
      </c>
      <c r="L1698" t="s">
        <v>3067</v>
      </c>
      <c r="M1698" t="str">
        <f t="shared" si="52"/>
        <v>FELIPE VALLESE (ex OLIMPIA, UNIDAD BASICA)La Plata</v>
      </c>
      <c r="N1698" t="s">
        <v>22</v>
      </c>
      <c r="O1698" t="s">
        <v>23</v>
      </c>
      <c r="P1698" t="s">
        <v>27</v>
      </c>
      <c r="Q1698" t="s">
        <v>5101</v>
      </c>
      <c r="R1698" s="23">
        <v>30</v>
      </c>
      <c r="S1698" s="23">
        <v>1</v>
      </c>
      <c r="T1698" s="33">
        <v>1</v>
      </c>
      <c r="V1698" t="s">
        <v>2951</v>
      </c>
      <c r="W1698" t="str">
        <f t="shared" si="53"/>
        <v>R01</v>
      </c>
      <c r="X1698" s="31" t="str">
        <f t="shared" si="54"/>
        <v>FINES_R01</v>
      </c>
      <c r="Y1698" s="35">
        <v>0.33100000000000002</v>
      </c>
      <c r="Z1698" s="8">
        <f>IFERROR(IFERROR(VLOOKUP(G1698,'IVSET-Escuelas'!A:F,4,FALSE),VLOOKUP(M1698,'IVSET-Fines'!F:L,7,FALSE)),"-")</f>
        <v>0.513351</v>
      </c>
    </row>
    <row r="1699" spans="1:26" x14ac:dyDescent="0.35">
      <c r="A1699" s="18" t="s">
        <v>5100</v>
      </c>
      <c r="B1699" t="s">
        <v>19</v>
      </c>
      <c r="C1699" t="s">
        <v>599</v>
      </c>
      <c r="D1699" t="s">
        <v>601</v>
      </c>
      <c r="E1699" t="s">
        <v>198</v>
      </c>
      <c r="F1699" t="s">
        <v>198</v>
      </c>
      <c r="G1699" t="s">
        <v>198</v>
      </c>
      <c r="H1699" t="s">
        <v>20</v>
      </c>
      <c r="I1699" t="s">
        <v>5102</v>
      </c>
      <c r="J1699" t="s">
        <v>21</v>
      </c>
      <c r="L1699" t="s">
        <v>2979</v>
      </c>
      <c r="M1699" t="str">
        <f t="shared" ref="M1699:M1762" si="55">CONCATENATE(L1699,D1699)</f>
        <v>BIBLIOTECA POPULAR DR. FRUTOS ENRIQUE ORTIZBrandsen</v>
      </c>
      <c r="N1699" t="s">
        <v>22</v>
      </c>
      <c r="O1699" t="s">
        <v>23</v>
      </c>
      <c r="P1699" t="s">
        <v>27</v>
      </c>
      <c r="Q1699" t="s">
        <v>5101</v>
      </c>
      <c r="R1699" s="23">
        <v>19</v>
      </c>
      <c r="S1699" s="23">
        <v>2</v>
      </c>
      <c r="T1699" s="33">
        <v>1</v>
      </c>
      <c r="V1699" t="s">
        <v>2951</v>
      </c>
      <c r="W1699" t="str">
        <f t="shared" si="53"/>
        <v>R01</v>
      </c>
      <c r="X1699" s="31" t="str">
        <f t="shared" si="54"/>
        <v>FINES_R01</v>
      </c>
      <c r="Y1699" s="35">
        <v>0.34100000000000003</v>
      </c>
      <c r="Z1699" s="8">
        <f>IFERROR(IFERROR(VLOOKUP(G1699,'IVSET-Escuelas'!A:F,4,FALSE),VLOOKUP(M1699,'IVSET-Fines'!F:L,7,FALSE)),"-")</f>
        <v>0.63412900000000005</v>
      </c>
    </row>
    <row r="1700" spans="1:26" x14ac:dyDescent="0.35">
      <c r="A1700" s="18" t="s">
        <v>5100</v>
      </c>
      <c r="B1700" t="s">
        <v>19</v>
      </c>
      <c r="C1700" t="s">
        <v>252</v>
      </c>
      <c r="D1700" t="s">
        <v>2566</v>
      </c>
      <c r="E1700" t="s">
        <v>198</v>
      </c>
      <c r="F1700" t="s">
        <v>198</v>
      </c>
      <c r="G1700" t="s">
        <v>198</v>
      </c>
      <c r="H1700" t="s">
        <v>20</v>
      </c>
      <c r="I1700" t="s">
        <v>5102</v>
      </c>
      <c r="J1700" t="s">
        <v>21</v>
      </c>
      <c r="L1700" t="s">
        <v>2976</v>
      </c>
      <c r="M1700" t="str">
        <f t="shared" si="55"/>
        <v>SUM DE LA COMUNIDADBerisso</v>
      </c>
      <c r="N1700" t="s">
        <v>22</v>
      </c>
      <c r="O1700" t="s">
        <v>23</v>
      </c>
      <c r="P1700" t="s">
        <v>27</v>
      </c>
      <c r="Q1700" t="s">
        <v>5101</v>
      </c>
      <c r="R1700" s="23">
        <v>30</v>
      </c>
      <c r="S1700" s="23">
        <v>1</v>
      </c>
      <c r="T1700" s="33">
        <v>1</v>
      </c>
      <c r="V1700" t="s">
        <v>2951</v>
      </c>
      <c r="W1700" t="str">
        <f t="shared" si="53"/>
        <v>R01</v>
      </c>
      <c r="X1700" s="31" t="str">
        <f t="shared" si="54"/>
        <v>FINES_R01</v>
      </c>
      <c r="Y1700" s="35">
        <v>0.34100000000000003</v>
      </c>
      <c r="Z1700" s="8">
        <f>IFERROR(IFERROR(VLOOKUP(G1700,'IVSET-Escuelas'!A:F,4,FALSE),VLOOKUP(M1700,'IVSET-Fines'!F:L,7,FALSE)),"-")</f>
        <v>0.44772400000000001</v>
      </c>
    </row>
    <row r="1701" spans="1:26" x14ac:dyDescent="0.35">
      <c r="A1701" s="18" t="s">
        <v>5100</v>
      </c>
      <c r="B1701" t="s">
        <v>19</v>
      </c>
      <c r="C1701" t="s">
        <v>17</v>
      </c>
      <c r="D1701" t="s">
        <v>18</v>
      </c>
      <c r="E1701" t="s">
        <v>198</v>
      </c>
      <c r="F1701" t="s">
        <v>198</v>
      </c>
      <c r="G1701" t="s">
        <v>198</v>
      </c>
      <c r="H1701" t="s">
        <v>20</v>
      </c>
      <c r="I1701" t="s">
        <v>5102</v>
      </c>
      <c r="J1701" t="s">
        <v>21</v>
      </c>
      <c r="L1701" t="s">
        <v>3099</v>
      </c>
      <c r="M1701" t="str">
        <f t="shared" si="55"/>
        <v>UB MALVINASLa Plata</v>
      </c>
      <c r="N1701" t="s">
        <v>22</v>
      </c>
      <c r="O1701" t="s">
        <v>23</v>
      </c>
      <c r="P1701" t="s">
        <v>27</v>
      </c>
      <c r="Q1701" t="s">
        <v>5101</v>
      </c>
      <c r="R1701" s="23">
        <v>18</v>
      </c>
      <c r="S1701" s="23">
        <v>1</v>
      </c>
      <c r="T1701" s="33">
        <v>1</v>
      </c>
      <c r="V1701" t="s">
        <v>2951</v>
      </c>
      <c r="W1701" t="str">
        <f t="shared" si="53"/>
        <v>R01</v>
      </c>
      <c r="X1701" s="31" t="str">
        <f t="shared" si="54"/>
        <v>FINES_R01</v>
      </c>
      <c r="Y1701" s="35">
        <v>0.34200000000000003</v>
      </c>
      <c r="Z1701" s="8">
        <f>IFERROR(IFERROR(VLOOKUP(G1701,'IVSET-Escuelas'!A:F,4,FALSE),VLOOKUP(M1701,'IVSET-Fines'!F:L,7,FALSE)),"-")</f>
        <v>0.84052899999999997</v>
      </c>
    </row>
    <row r="1702" spans="1:26" x14ac:dyDescent="0.35">
      <c r="A1702" s="18" t="s">
        <v>5100</v>
      </c>
      <c r="B1702" t="s">
        <v>19</v>
      </c>
      <c r="C1702" t="s">
        <v>17</v>
      </c>
      <c r="D1702" t="s">
        <v>18</v>
      </c>
      <c r="E1702" t="s">
        <v>198</v>
      </c>
      <c r="F1702" t="s">
        <v>198</v>
      </c>
      <c r="G1702" t="s">
        <v>198</v>
      </c>
      <c r="H1702" t="s">
        <v>20</v>
      </c>
      <c r="I1702" t="s">
        <v>5102</v>
      </c>
      <c r="J1702" t="s">
        <v>21</v>
      </c>
      <c r="L1702" t="s">
        <v>3023</v>
      </c>
      <c r="M1702" t="str">
        <f t="shared" si="55"/>
        <v>CASA NUESTRAMERICALa Plata</v>
      </c>
      <c r="N1702" t="s">
        <v>22</v>
      </c>
      <c r="O1702" t="s">
        <v>23</v>
      </c>
      <c r="P1702" t="s">
        <v>27</v>
      </c>
      <c r="Q1702" t="s">
        <v>5101</v>
      </c>
      <c r="R1702" s="23">
        <v>13</v>
      </c>
      <c r="S1702" s="23">
        <v>1</v>
      </c>
      <c r="T1702" s="33">
        <v>1</v>
      </c>
      <c r="V1702" t="s">
        <v>2951</v>
      </c>
      <c r="W1702" t="str">
        <f t="shared" si="53"/>
        <v>R01</v>
      </c>
      <c r="X1702" s="31" t="str">
        <f t="shared" si="54"/>
        <v>FINES_R01</v>
      </c>
      <c r="Y1702" s="35">
        <v>0.34300000000000003</v>
      </c>
      <c r="Z1702" s="8">
        <f>IFERROR(IFERROR(VLOOKUP(G1702,'IVSET-Escuelas'!A:F,4,FALSE),VLOOKUP(M1702,'IVSET-Fines'!F:L,7,FALSE)),"-")</f>
        <v>4.4785999999999999E-2</v>
      </c>
    </row>
    <row r="1703" spans="1:26" x14ac:dyDescent="0.35">
      <c r="A1703" s="18" t="s">
        <v>5100</v>
      </c>
      <c r="B1703" t="s">
        <v>19</v>
      </c>
      <c r="C1703" t="s">
        <v>1480</v>
      </c>
      <c r="D1703" t="s">
        <v>1481</v>
      </c>
      <c r="E1703" t="s">
        <v>198</v>
      </c>
      <c r="F1703" t="s">
        <v>198</v>
      </c>
      <c r="G1703" t="s">
        <v>198</v>
      </c>
      <c r="H1703" t="s">
        <v>20</v>
      </c>
      <c r="I1703" t="s">
        <v>5102</v>
      </c>
      <c r="J1703" t="s">
        <v>21</v>
      </c>
      <c r="L1703" t="s">
        <v>3103</v>
      </c>
      <c r="M1703" t="str">
        <f t="shared" si="55"/>
        <v>BIBLOTECA AMOR AL ARTE ATALAYA 000 ATALAYA ATALAYAMagdalena</v>
      </c>
      <c r="N1703" t="s">
        <v>22</v>
      </c>
      <c r="O1703" t="s">
        <v>23</v>
      </c>
      <c r="P1703" t="s">
        <v>27</v>
      </c>
      <c r="Q1703" t="s">
        <v>5101</v>
      </c>
      <c r="R1703" s="23">
        <v>9</v>
      </c>
      <c r="S1703" s="23">
        <v>1</v>
      </c>
      <c r="T1703" s="33">
        <v>1</v>
      </c>
      <c r="V1703" t="s">
        <v>2951</v>
      </c>
      <c r="W1703" t="str">
        <f t="shared" si="53"/>
        <v>R01</v>
      </c>
      <c r="X1703" s="31" t="str">
        <f t="shared" si="54"/>
        <v>FINES_R01</v>
      </c>
      <c r="Y1703" s="35">
        <v>0.34399999999999997</v>
      </c>
      <c r="Z1703" s="8" t="str">
        <f>IFERROR(IFERROR(VLOOKUP(G1703,'IVSET-Escuelas'!A:F,4,FALSE),VLOOKUP(M1703,'IVSET-Fines'!F:L,7,FALSE)),"-")</f>
        <v>-</v>
      </c>
    </row>
    <row r="1704" spans="1:26" x14ac:dyDescent="0.35">
      <c r="A1704" s="18" t="s">
        <v>5100</v>
      </c>
      <c r="B1704" t="s">
        <v>19</v>
      </c>
      <c r="C1704" t="s">
        <v>17</v>
      </c>
      <c r="D1704" t="s">
        <v>18</v>
      </c>
      <c r="E1704" t="s">
        <v>198</v>
      </c>
      <c r="F1704" t="s">
        <v>198</v>
      </c>
      <c r="G1704" t="s">
        <v>198</v>
      </c>
      <c r="H1704" t="s">
        <v>20</v>
      </c>
      <c r="I1704" t="s">
        <v>5102</v>
      </c>
      <c r="J1704" t="s">
        <v>21</v>
      </c>
      <c r="L1704" t="s">
        <v>3089</v>
      </c>
      <c r="M1704" t="str">
        <f t="shared" si="55"/>
        <v>PATRIA COMPAÑERALa Plata</v>
      </c>
      <c r="N1704" t="s">
        <v>22</v>
      </c>
      <c r="O1704" t="s">
        <v>23</v>
      </c>
      <c r="P1704" t="s">
        <v>27</v>
      </c>
      <c r="Q1704" t="s">
        <v>5101</v>
      </c>
      <c r="R1704" s="23">
        <v>61</v>
      </c>
      <c r="S1704" s="23">
        <v>3</v>
      </c>
      <c r="T1704" s="33">
        <v>1</v>
      </c>
      <c r="V1704" t="s">
        <v>2951</v>
      </c>
      <c r="W1704" t="str">
        <f t="shared" si="53"/>
        <v>R01</v>
      </c>
      <c r="X1704" s="31" t="str">
        <f t="shared" si="54"/>
        <v>FINES_R01</v>
      </c>
      <c r="Y1704" s="35">
        <v>0.34699999999999998</v>
      </c>
      <c r="Z1704" s="8">
        <f>IFERROR(IFERROR(VLOOKUP(G1704,'IVSET-Escuelas'!A:F,4,FALSE),VLOOKUP(M1704,'IVSET-Fines'!F:L,7,FALSE)),"-")</f>
        <v>8.8774000000000006E-2</v>
      </c>
    </row>
    <row r="1705" spans="1:26" x14ac:dyDescent="0.35">
      <c r="A1705" s="18" t="s">
        <v>5100</v>
      </c>
      <c r="B1705" t="s">
        <v>19</v>
      </c>
      <c r="C1705" t="s">
        <v>17</v>
      </c>
      <c r="D1705" t="s">
        <v>18</v>
      </c>
      <c r="E1705" t="s">
        <v>198</v>
      </c>
      <c r="F1705" t="s">
        <v>198</v>
      </c>
      <c r="G1705" t="s">
        <v>198</v>
      </c>
      <c r="H1705" t="s">
        <v>20</v>
      </c>
      <c r="I1705" t="s">
        <v>5102</v>
      </c>
      <c r="J1705" t="s">
        <v>21</v>
      </c>
      <c r="L1705" t="s">
        <v>3061</v>
      </c>
      <c r="M1705" t="str">
        <f t="shared" si="55"/>
        <v>EL SUBSUELO 441 LA PLATA CENTROLa Plata</v>
      </c>
      <c r="N1705" t="s">
        <v>22</v>
      </c>
      <c r="O1705" t="s">
        <v>23</v>
      </c>
      <c r="P1705" t="s">
        <v>27</v>
      </c>
      <c r="Q1705" t="s">
        <v>5101</v>
      </c>
      <c r="R1705" s="23">
        <v>0</v>
      </c>
      <c r="S1705" s="23">
        <v>1</v>
      </c>
      <c r="T1705" s="33">
        <v>1</v>
      </c>
      <c r="V1705" t="s">
        <v>2951</v>
      </c>
      <c r="W1705" t="str">
        <f t="shared" si="53"/>
        <v>R01</v>
      </c>
      <c r="X1705" s="31" t="str">
        <f t="shared" si="54"/>
        <v>FINES_R01</v>
      </c>
      <c r="Y1705" s="35">
        <v>0.34799999999999998</v>
      </c>
      <c r="Z1705" s="8" t="str">
        <f>IFERROR(IFERROR(VLOOKUP(G1705,'IVSET-Escuelas'!A:F,4,FALSE),VLOOKUP(M1705,'IVSET-Fines'!F:L,7,FALSE)),"-")</f>
        <v>-</v>
      </c>
    </row>
    <row r="1706" spans="1:26" x14ac:dyDescent="0.35">
      <c r="A1706" s="18" t="s">
        <v>5100</v>
      </c>
      <c r="B1706" t="s">
        <v>19</v>
      </c>
      <c r="C1706" t="s">
        <v>599</v>
      </c>
      <c r="D1706" t="s">
        <v>601</v>
      </c>
      <c r="E1706" t="s">
        <v>198</v>
      </c>
      <c r="F1706" t="s">
        <v>198</v>
      </c>
      <c r="G1706" t="s">
        <v>198</v>
      </c>
      <c r="H1706" t="s">
        <v>20</v>
      </c>
      <c r="I1706" t="s">
        <v>5102</v>
      </c>
      <c r="J1706" t="s">
        <v>21</v>
      </c>
      <c r="L1706" t="s">
        <v>2983</v>
      </c>
      <c r="M1706" t="str">
        <f t="shared" si="55"/>
        <v>ESCUELA SECUNDARIA N° 6 SIN NUMERO CORONEL BRANDSEN LA PosadaBrandsen</v>
      </c>
      <c r="N1706" t="s">
        <v>22</v>
      </c>
      <c r="O1706" t="s">
        <v>23</v>
      </c>
      <c r="P1706" t="s">
        <v>27</v>
      </c>
      <c r="Q1706" t="s">
        <v>5101</v>
      </c>
      <c r="R1706" s="23">
        <v>0</v>
      </c>
      <c r="S1706" s="23">
        <v>1</v>
      </c>
      <c r="T1706" s="33">
        <v>1</v>
      </c>
      <c r="V1706" t="s">
        <v>2951</v>
      </c>
      <c r="W1706" t="str">
        <f t="shared" si="53"/>
        <v>R01</v>
      </c>
      <c r="X1706" s="31" t="str">
        <f t="shared" si="54"/>
        <v>FINES_R01</v>
      </c>
      <c r="Y1706" s="35">
        <v>0.35199999999999998</v>
      </c>
      <c r="Z1706" s="8" t="str">
        <f>IFERROR(IFERROR(VLOOKUP(G1706,'IVSET-Escuelas'!A:F,4,FALSE),VLOOKUP(M1706,'IVSET-Fines'!F:L,7,FALSE)),"-")</f>
        <v>-</v>
      </c>
    </row>
    <row r="1707" spans="1:26" x14ac:dyDescent="0.35">
      <c r="A1707" s="18" t="s">
        <v>5100</v>
      </c>
      <c r="B1707" t="s">
        <v>19</v>
      </c>
      <c r="C1707" t="s">
        <v>17</v>
      </c>
      <c r="D1707" t="s">
        <v>18</v>
      </c>
      <c r="E1707" t="s">
        <v>198</v>
      </c>
      <c r="F1707" t="s">
        <v>198</v>
      </c>
      <c r="G1707" t="s">
        <v>198</v>
      </c>
      <c r="H1707" t="s">
        <v>20</v>
      </c>
      <c r="I1707" t="s">
        <v>5102</v>
      </c>
      <c r="J1707" t="s">
        <v>21</v>
      </c>
      <c r="L1707" t="s">
        <v>3101</v>
      </c>
      <c r="M1707" t="str">
        <f t="shared" si="55"/>
        <v>UTT OLMOSLa Plata</v>
      </c>
      <c r="N1707" t="s">
        <v>22</v>
      </c>
      <c r="O1707" t="s">
        <v>23</v>
      </c>
      <c r="P1707" t="s">
        <v>27</v>
      </c>
      <c r="Q1707" t="s">
        <v>5101</v>
      </c>
      <c r="R1707" s="23">
        <v>33</v>
      </c>
      <c r="S1707" s="23">
        <v>3</v>
      </c>
      <c r="T1707" s="33">
        <v>1</v>
      </c>
      <c r="V1707" t="s">
        <v>2951</v>
      </c>
      <c r="W1707" t="str">
        <f t="shared" si="53"/>
        <v>R01</v>
      </c>
      <c r="X1707" s="31" t="str">
        <f t="shared" si="54"/>
        <v>FINES_R01</v>
      </c>
      <c r="Y1707" s="35">
        <v>0.35199999999999998</v>
      </c>
      <c r="Z1707" s="8">
        <f>IFERROR(IFERROR(VLOOKUP(G1707,'IVSET-Escuelas'!A:F,4,FALSE),VLOOKUP(M1707,'IVSET-Fines'!F:L,7,FALSE)),"-")</f>
        <v>0.52215500000000004</v>
      </c>
    </row>
    <row r="1708" spans="1:26" x14ac:dyDescent="0.35">
      <c r="A1708" s="18" t="s">
        <v>5100</v>
      </c>
      <c r="B1708" t="s">
        <v>19</v>
      </c>
      <c r="C1708" t="s">
        <v>644</v>
      </c>
      <c r="D1708" t="s">
        <v>2862</v>
      </c>
      <c r="E1708" t="s">
        <v>198</v>
      </c>
      <c r="F1708" t="s">
        <v>198</v>
      </c>
      <c r="G1708" t="s">
        <v>198</v>
      </c>
      <c r="H1708" t="s">
        <v>20</v>
      </c>
      <c r="I1708" t="s">
        <v>5102</v>
      </c>
      <c r="J1708" t="s">
        <v>21</v>
      </c>
      <c r="L1708" t="s">
        <v>3123</v>
      </c>
      <c r="M1708" t="str">
        <f t="shared" si="55"/>
        <v>Delegación MunicipalPunta Indio</v>
      </c>
      <c r="N1708" t="s">
        <v>22</v>
      </c>
      <c r="O1708" t="s">
        <v>23</v>
      </c>
      <c r="P1708" t="s">
        <v>27</v>
      </c>
      <c r="Q1708" t="s">
        <v>5101</v>
      </c>
      <c r="R1708" s="23">
        <v>7</v>
      </c>
      <c r="S1708" s="23">
        <v>1</v>
      </c>
      <c r="T1708" s="33">
        <v>1</v>
      </c>
      <c r="V1708" t="s">
        <v>2951</v>
      </c>
      <c r="W1708" t="str">
        <f t="shared" si="53"/>
        <v>R01</v>
      </c>
      <c r="X1708" s="31" t="str">
        <f t="shared" si="54"/>
        <v>FINES_R01</v>
      </c>
      <c r="Y1708" s="35">
        <v>0.35399999999999998</v>
      </c>
      <c r="Z1708" s="8">
        <f>IFERROR(IFERROR(VLOOKUP(G1708,'IVSET-Escuelas'!A:F,4,FALSE),VLOOKUP(M1708,'IVSET-Fines'!F:L,7,FALSE)),"-")</f>
        <v>0.25496099999999999</v>
      </c>
    </row>
    <row r="1709" spans="1:26" x14ac:dyDescent="0.35">
      <c r="A1709" s="18" t="s">
        <v>5100</v>
      </c>
      <c r="B1709" t="s">
        <v>19</v>
      </c>
      <c r="C1709" t="s">
        <v>1480</v>
      </c>
      <c r="D1709" t="s">
        <v>1481</v>
      </c>
      <c r="E1709" t="s">
        <v>198</v>
      </c>
      <c r="F1709" t="s">
        <v>198</v>
      </c>
      <c r="G1709" t="s">
        <v>198</v>
      </c>
      <c r="H1709" t="s">
        <v>20</v>
      </c>
      <c r="I1709" t="s">
        <v>5102</v>
      </c>
      <c r="J1709" t="s">
        <v>21</v>
      </c>
      <c r="L1709" t="s">
        <v>3117</v>
      </c>
      <c r="M1709" t="str">
        <f t="shared" si="55"/>
        <v>RC TAN 8Magdalena</v>
      </c>
      <c r="N1709" t="s">
        <v>22</v>
      </c>
      <c r="O1709" t="s">
        <v>23</v>
      </c>
      <c r="P1709" t="s">
        <v>27</v>
      </c>
      <c r="Q1709" t="s">
        <v>5101</v>
      </c>
      <c r="R1709" s="23">
        <v>17</v>
      </c>
      <c r="S1709" s="23">
        <v>2</v>
      </c>
      <c r="T1709" s="33">
        <v>1</v>
      </c>
      <c r="V1709" t="s">
        <v>2951</v>
      </c>
      <c r="W1709" t="str">
        <f t="shared" si="53"/>
        <v>R01</v>
      </c>
      <c r="X1709" s="31" t="str">
        <f t="shared" si="54"/>
        <v>FINES_R01</v>
      </c>
      <c r="Y1709" s="35">
        <v>0.36099999999999999</v>
      </c>
      <c r="Z1709" s="8">
        <f>IFERROR(IFERROR(VLOOKUP(G1709,'IVSET-Escuelas'!A:F,4,FALSE),VLOOKUP(M1709,'IVSET-Fines'!F:L,7,FALSE)),"-")</f>
        <v>0.37667899999999999</v>
      </c>
    </row>
    <row r="1710" spans="1:26" x14ac:dyDescent="0.35">
      <c r="A1710" s="18" t="s">
        <v>5100</v>
      </c>
      <c r="B1710" t="s">
        <v>19</v>
      </c>
      <c r="C1710" t="s">
        <v>17</v>
      </c>
      <c r="D1710" t="s">
        <v>18</v>
      </c>
      <c r="E1710" t="s">
        <v>198</v>
      </c>
      <c r="F1710" t="s">
        <v>198</v>
      </c>
      <c r="G1710" t="s">
        <v>198</v>
      </c>
      <c r="H1710" t="s">
        <v>20</v>
      </c>
      <c r="I1710" t="s">
        <v>5102</v>
      </c>
      <c r="J1710" t="s">
        <v>21</v>
      </c>
      <c r="L1710" t="s">
        <v>3082</v>
      </c>
      <c r="M1710" t="str">
        <f t="shared" si="55"/>
        <v>ME VERÁS VOLVERLa Plata</v>
      </c>
      <c r="N1710" t="s">
        <v>22</v>
      </c>
      <c r="O1710" t="s">
        <v>23</v>
      </c>
      <c r="P1710" t="s">
        <v>27</v>
      </c>
      <c r="Q1710" t="s">
        <v>5101</v>
      </c>
      <c r="R1710" s="23">
        <v>21</v>
      </c>
      <c r="S1710" s="23">
        <v>1</v>
      </c>
      <c r="T1710" s="33">
        <v>1</v>
      </c>
      <c r="V1710" t="s">
        <v>2951</v>
      </c>
      <c r="W1710" t="str">
        <f t="shared" si="53"/>
        <v>R01</v>
      </c>
      <c r="X1710" s="31" t="str">
        <f t="shared" si="54"/>
        <v>FINES_R01</v>
      </c>
      <c r="Y1710" s="35">
        <v>0.378</v>
      </c>
      <c r="Z1710" s="8">
        <f>IFERROR(IFERROR(VLOOKUP(G1710,'IVSET-Escuelas'!A:F,4,FALSE),VLOOKUP(M1710,'IVSET-Fines'!F:L,7,FALSE)),"-")</f>
        <v>0.373529</v>
      </c>
    </row>
    <row r="1711" spans="1:26" x14ac:dyDescent="0.35">
      <c r="A1711" s="18" t="s">
        <v>5100</v>
      </c>
      <c r="B1711" t="s">
        <v>19</v>
      </c>
      <c r="C1711" t="s">
        <v>17</v>
      </c>
      <c r="D1711" t="s">
        <v>18</v>
      </c>
      <c r="E1711" t="s">
        <v>198</v>
      </c>
      <c r="F1711" t="s">
        <v>198</v>
      </c>
      <c r="G1711" t="s">
        <v>198</v>
      </c>
      <c r="H1711" t="s">
        <v>20</v>
      </c>
      <c r="I1711" t="s">
        <v>5102</v>
      </c>
      <c r="J1711" t="s">
        <v>21</v>
      </c>
      <c r="L1711" t="s">
        <v>3044</v>
      </c>
      <c r="M1711" t="str">
        <f t="shared" si="55"/>
        <v>COMEDOR CORAZONES CONTENTOS DEL KM 52La Plata</v>
      </c>
      <c r="N1711" t="s">
        <v>22</v>
      </c>
      <c r="O1711" t="s">
        <v>23</v>
      </c>
      <c r="P1711" t="s">
        <v>27</v>
      </c>
      <c r="Q1711" t="s">
        <v>5101</v>
      </c>
      <c r="R1711" s="23">
        <v>8</v>
      </c>
      <c r="S1711" s="23">
        <v>1</v>
      </c>
      <c r="T1711" s="33">
        <v>1</v>
      </c>
      <c r="V1711" t="s">
        <v>2951</v>
      </c>
      <c r="W1711" t="str">
        <f t="shared" si="53"/>
        <v>R01</v>
      </c>
      <c r="X1711" s="31" t="str">
        <f t="shared" si="54"/>
        <v>FINES_R01</v>
      </c>
      <c r="Y1711" s="35">
        <v>0.38500000000000001</v>
      </c>
      <c r="Z1711" s="8">
        <f>IFERROR(IFERROR(VLOOKUP(G1711,'IVSET-Escuelas'!A:F,4,FALSE),VLOOKUP(M1711,'IVSET-Fines'!F:L,7,FALSE)),"-")</f>
        <v>0.73713399999999996</v>
      </c>
    </row>
    <row r="1712" spans="1:26" x14ac:dyDescent="0.35">
      <c r="A1712" s="18" t="s">
        <v>5100</v>
      </c>
      <c r="B1712" t="s">
        <v>19</v>
      </c>
      <c r="C1712" t="s">
        <v>252</v>
      </c>
      <c r="D1712" t="s">
        <v>2566</v>
      </c>
      <c r="E1712" t="s">
        <v>198</v>
      </c>
      <c r="F1712" t="s">
        <v>198</v>
      </c>
      <c r="G1712" t="s">
        <v>198</v>
      </c>
      <c r="H1712" t="s">
        <v>20</v>
      </c>
      <c r="I1712" t="s">
        <v>5102</v>
      </c>
      <c r="J1712" t="s">
        <v>21</v>
      </c>
      <c r="L1712" t="s">
        <v>2965</v>
      </c>
      <c r="M1712" t="str">
        <f t="shared" si="55"/>
        <v>Club Villa Paula s/n BerissoBerisso</v>
      </c>
      <c r="N1712" t="s">
        <v>22</v>
      </c>
      <c r="O1712" t="s">
        <v>23</v>
      </c>
      <c r="P1712" t="s">
        <v>27</v>
      </c>
      <c r="Q1712" t="s">
        <v>5101</v>
      </c>
      <c r="R1712" s="23">
        <v>27</v>
      </c>
      <c r="S1712" s="23">
        <v>1</v>
      </c>
      <c r="T1712" s="33">
        <v>1</v>
      </c>
      <c r="V1712" t="s">
        <v>2951</v>
      </c>
      <c r="W1712" t="str">
        <f t="shared" si="53"/>
        <v>R01</v>
      </c>
      <c r="X1712" s="31" t="str">
        <f t="shared" si="54"/>
        <v>FINES_R01</v>
      </c>
      <c r="Y1712" s="35">
        <v>0.38900000000000001</v>
      </c>
      <c r="Z1712" s="8" t="str">
        <f>IFERROR(IFERROR(VLOOKUP(G1712,'IVSET-Escuelas'!A:F,4,FALSE),VLOOKUP(M1712,'IVSET-Fines'!F:L,7,FALSE)),"-")</f>
        <v>-</v>
      </c>
    </row>
    <row r="1713" spans="1:26" x14ac:dyDescent="0.35">
      <c r="A1713" s="18" t="s">
        <v>5100</v>
      </c>
      <c r="B1713" t="s">
        <v>19</v>
      </c>
      <c r="C1713" t="s">
        <v>17</v>
      </c>
      <c r="D1713" t="s">
        <v>18</v>
      </c>
      <c r="E1713" t="s">
        <v>198</v>
      </c>
      <c r="F1713" t="s">
        <v>198</v>
      </c>
      <c r="G1713" t="s">
        <v>198</v>
      </c>
      <c r="H1713" t="s">
        <v>20</v>
      </c>
      <c r="I1713" t="s">
        <v>5102</v>
      </c>
      <c r="J1713" t="s">
        <v>21</v>
      </c>
      <c r="L1713" t="s">
        <v>3063</v>
      </c>
      <c r="M1713" t="str">
        <f t="shared" si="55"/>
        <v>ESCUELA POPULAR TINKULa Plata</v>
      </c>
      <c r="N1713" t="s">
        <v>22</v>
      </c>
      <c r="O1713" t="s">
        <v>23</v>
      </c>
      <c r="P1713" t="s">
        <v>27</v>
      </c>
      <c r="Q1713" t="s">
        <v>5101</v>
      </c>
      <c r="R1713" s="23">
        <v>55</v>
      </c>
      <c r="S1713" s="23">
        <v>3</v>
      </c>
      <c r="T1713" s="33">
        <v>1</v>
      </c>
      <c r="V1713" t="s">
        <v>2951</v>
      </c>
      <c r="W1713" t="str">
        <f t="shared" si="53"/>
        <v>R01</v>
      </c>
      <c r="X1713" s="31" t="str">
        <f t="shared" si="54"/>
        <v>FINES_R01</v>
      </c>
      <c r="Y1713" s="35">
        <v>0.39300000000000002</v>
      </c>
      <c r="Z1713" s="8">
        <f>IFERROR(IFERROR(VLOOKUP(G1713,'IVSET-Escuelas'!A:F,4,FALSE),VLOOKUP(M1713,'IVSET-Fines'!F:L,7,FALSE)),"-")</f>
        <v>0.69476700000000002</v>
      </c>
    </row>
    <row r="1714" spans="1:26" x14ac:dyDescent="0.35">
      <c r="A1714" s="18" t="s">
        <v>5100</v>
      </c>
      <c r="B1714" t="s">
        <v>19</v>
      </c>
      <c r="C1714" t="s">
        <v>17</v>
      </c>
      <c r="D1714" t="s">
        <v>18</v>
      </c>
      <c r="E1714" t="s">
        <v>198</v>
      </c>
      <c r="F1714" t="s">
        <v>198</v>
      </c>
      <c r="G1714" t="s">
        <v>198</v>
      </c>
      <c r="H1714" t="s">
        <v>20</v>
      </c>
      <c r="I1714" t="s">
        <v>5102</v>
      </c>
      <c r="J1714" t="s">
        <v>21</v>
      </c>
      <c r="L1714" t="s">
        <v>3013</v>
      </c>
      <c r="M1714" t="str">
        <f t="shared" si="55"/>
        <v>ASOCIACIÓN VECINAL LA BOYERALa Plata</v>
      </c>
      <c r="N1714" t="s">
        <v>22</v>
      </c>
      <c r="O1714" t="s">
        <v>23</v>
      </c>
      <c r="P1714" t="s">
        <v>27</v>
      </c>
      <c r="Q1714" t="s">
        <v>5101</v>
      </c>
      <c r="R1714" s="23">
        <v>10</v>
      </c>
      <c r="S1714" s="23">
        <v>1</v>
      </c>
      <c r="T1714" s="33">
        <v>1</v>
      </c>
      <c r="V1714" t="s">
        <v>2951</v>
      </c>
      <c r="W1714" t="str">
        <f t="shared" si="53"/>
        <v>R01</v>
      </c>
      <c r="X1714" s="31" t="str">
        <f t="shared" si="54"/>
        <v>FINES_R01</v>
      </c>
      <c r="Y1714" s="35">
        <v>0.39400000000000002</v>
      </c>
      <c r="Z1714" s="8">
        <f>IFERROR(IFERROR(VLOOKUP(G1714,'IVSET-Escuelas'!A:F,4,FALSE),VLOOKUP(M1714,'IVSET-Fines'!F:L,7,FALSE)),"-")</f>
        <v>0.438218</v>
      </c>
    </row>
    <row r="1715" spans="1:26" x14ac:dyDescent="0.35">
      <c r="A1715" s="18" t="s">
        <v>5100</v>
      </c>
      <c r="B1715" t="s">
        <v>19</v>
      </c>
      <c r="C1715" t="s">
        <v>17</v>
      </c>
      <c r="D1715" t="s">
        <v>18</v>
      </c>
      <c r="E1715" t="s">
        <v>198</v>
      </c>
      <c r="F1715" t="s">
        <v>198</v>
      </c>
      <c r="G1715" t="s">
        <v>198</v>
      </c>
      <c r="H1715" t="s">
        <v>20</v>
      </c>
      <c r="I1715" t="s">
        <v>5102</v>
      </c>
      <c r="J1715" t="s">
        <v>21</v>
      </c>
      <c r="L1715" t="s">
        <v>3012</v>
      </c>
      <c r="M1715" t="str">
        <f t="shared" si="55"/>
        <v>ASOCIACION CIVILES VOLUNTARIOS DE VILLA ELISALa Plata</v>
      </c>
      <c r="N1715" t="s">
        <v>22</v>
      </c>
      <c r="O1715" t="s">
        <v>23</v>
      </c>
      <c r="P1715" t="s">
        <v>27</v>
      </c>
      <c r="Q1715" t="s">
        <v>5101</v>
      </c>
      <c r="R1715" s="23">
        <v>109</v>
      </c>
      <c r="S1715" s="23">
        <v>3</v>
      </c>
      <c r="T1715" s="33">
        <v>1</v>
      </c>
      <c r="V1715" t="s">
        <v>2951</v>
      </c>
      <c r="W1715" t="str">
        <f t="shared" si="53"/>
        <v>R01</v>
      </c>
      <c r="X1715" s="31" t="str">
        <f t="shared" si="54"/>
        <v>FINES_R01</v>
      </c>
      <c r="Y1715" s="35">
        <v>0.39600000000000002</v>
      </c>
      <c r="Z1715" s="8">
        <f>IFERROR(IFERROR(VLOOKUP(G1715,'IVSET-Escuelas'!A:F,4,FALSE),VLOOKUP(M1715,'IVSET-Fines'!F:L,7,FALSE)),"-")</f>
        <v>0.373529</v>
      </c>
    </row>
    <row r="1716" spans="1:26" x14ac:dyDescent="0.35">
      <c r="A1716" s="18" t="s">
        <v>5100</v>
      </c>
      <c r="B1716" t="s">
        <v>19</v>
      </c>
      <c r="C1716" t="s">
        <v>252</v>
      </c>
      <c r="D1716" t="s">
        <v>2566</v>
      </c>
      <c r="E1716" t="s">
        <v>198</v>
      </c>
      <c r="F1716" t="s">
        <v>198</v>
      </c>
      <c r="G1716" t="s">
        <v>198</v>
      </c>
      <c r="H1716" t="s">
        <v>20</v>
      </c>
      <c r="I1716" t="s">
        <v>5102</v>
      </c>
      <c r="J1716" t="s">
        <v>21</v>
      </c>
      <c r="L1716" t="s">
        <v>2960</v>
      </c>
      <c r="M1716" t="str">
        <f t="shared" si="55"/>
        <v>Casa Nuestra PatriaBerisso</v>
      </c>
      <c r="N1716" t="s">
        <v>22</v>
      </c>
      <c r="O1716" t="s">
        <v>23</v>
      </c>
      <c r="P1716" t="s">
        <v>27</v>
      </c>
      <c r="Q1716" t="s">
        <v>5101</v>
      </c>
      <c r="R1716" s="23">
        <v>69</v>
      </c>
      <c r="S1716" s="23">
        <v>3</v>
      </c>
      <c r="T1716" s="33">
        <v>1</v>
      </c>
      <c r="V1716" t="s">
        <v>2951</v>
      </c>
      <c r="W1716" t="str">
        <f t="shared" si="53"/>
        <v>R01</v>
      </c>
      <c r="X1716" s="31" t="str">
        <f t="shared" si="54"/>
        <v>FINES_R01</v>
      </c>
      <c r="Y1716" s="35">
        <v>0.39700000000000002</v>
      </c>
      <c r="Z1716" s="8">
        <f>IFERROR(IFERROR(VLOOKUP(G1716,'IVSET-Escuelas'!A:F,4,FALSE),VLOOKUP(M1716,'IVSET-Fines'!F:L,7,FALSE)),"-")</f>
        <v>0.23955000000000001</v>
      </c>
    </row>
    <row r="1717" spans="1:26" x14ac:dyDescent="0.35">
      <c r="A1717" s="18" t="s">
        <v>5100</v>
      </c>
      <c r="B1717" t="s">
        <v>19</v>
      </c>
      <c r="C1717" t="s">
        <v>17</v>
      </c>
      <c r="D1717" t="s">
        <v>18</v>
      </c>
      <c r="E1717" t="s">
        <v>198</v>
      </c>
      <c r="F1717" t="s">
        <v>198</v>
      </c>
      <c r="G1717" t="s">
        <v>198</v>
      </c>
      <c r="H1717" t="s">
        <v>20</v>
      </c>
      <c r="I1717" t="s">
        <v>5102</v>
      </c>
      <c r="J1717" t="s">
        <v>21</v>
      </c>
      <c r="L1717" t="s">
        <v>3049</v>
      </c>
      <c r="M1717" t="str">
        <f t="shared" si="55"/>
        <v>COMUNIDAD QOM (MIVIMIENTO EVITA) S/N La Plata Melchor RomeroLa Plata</v>
      </c>
      <c r="N1717" t="s">
        <v>22</v>
      </c>
      <c r="O1717" t="s">
        <v>23</v>
      </c>
      <c r="P1717" t="s">
        <v>27</v>
      </c>
      <c r="Q1717" t="s">
        <v>5101</v>
      </c>
      <c r="R1717" s="23">
        <v>0</v>
      </c>
      <c r="S1717" s="23">
        <v>1</v>
      </c>
      <c r="T1717" s="33">
        <v>1</v>
      </c>
      <c r="V1717" t="s">
        <v>2951</v>
      </c>
      <c r="W1717" t="str">
        <f t="shared" si="53"/>
        <v>R01</v>
      </c>
      <c r="X1717" s="31" t="str">
        <f t="shared" si="54"/>
        <v>FINES_R01</v>
      </c>
      <c r="Y1717" s="35">
        <v>0.40200000000000002</v>
      </c>
      <c r="Z1717" s="8" t="str">
        <f>IFERROR(IFERROR(VLOOKUP(G1717,'IVSET-Escuelas'!A:F,4,FALSE),VLOOKUP(M1717,'IVSET-Fines'!F:L,7,FALSE)),"-")</f>
        <v>-</v>
      </c>
    </row>
    <row r="1718" spans="1:26" x14ac:dyDescent="0.35">
      <c r="A1718" s="18" t="s">
        <v>5100</v>
      </c>
      <c r="B1718" t="s">
        <v>19</v>
      </c>
      <c r="C1718" t="s">
        <v>449</v>
      </c>
      <c r="D1718" t="s">
        <v>2590</v>
      </c>
      <c r="E1718" t="s">
        <v>198</v>
      </c>
      <c r="F1718" t="s">
        <v>198</v>
      </c>
      <c r="G1718" t="s">
        <v>198</v>
      </c>
      <c r="H1718" t="s">
        <v>20</v>
      </c>
      <c r="I1718" t="s">
        <v>5102</v>
      </c>
      <c r="J1718" t="s">
        <v>21</v>
      </c>
      <c r="L1718" t="s">
        <v>3005</v>
      </c>
      <c r="M1718" t="str">
        <f t="shared" si="55"/>
        <v>SEDRONAREnsenada</v>
      </c>
      <c r="N1718" t="s">
        <v>22</v>
      </c>
      <c r="O1718" t="s">
        <v>23</v>
      </c>
      <c r="P1718" t="s">
        <v>27</v>
      </c>
      <c r="Q1718" t="s">
        <v>5101</v>
      </c>
      <c r="R1718" s="23">
        <v>21</v>
      </c>
      <c r="S1718" s="23">
        <v>1</v>
      </c>
      <c r="T1718" s="33">
        <v>1</v>
      </c>
      <c r="V1718" t="s">
        <v>2951</v>
      </c>
      <c r="W1718" t="str">
        <f t="shared" si="53"/>
        <v>R01</v>
      </c>
      <c r="X1718" s="31" t="str">
        <f t="shared" si="54"/>
        <v>FINES_R01</v>
      </c>
      <c r="Y1718" s="35">
        <v>0.40400000000000003</v>
      </c>
      <c r="Z1718" s="8">
        <f>IFERROR(IFERROR(VLOOKUP(G1718,'IVSET-Escuelas'!A:F,4,FALSE),VLOOKUP(M1718,'IVSET-Fines'!F:L,7,FALSE)),"-")</f>
        <v>0.27280100000000002</v>
      </c>
    </row>
    <row r="1719" spans="1:26" x14ac:dyDescent="0.35">
      <c r="A1719" s="18" t="s">
        <v>5100</v>
      </c>
      <c r="B1719" t="s">
        <v>19</v>
      </c>
      <c r="C1719" t="s">
        <v>17</v>
      </c>
      <c r="D1719" t="s">
        <v>18</v>
      </c>
      <c r="E1719" t="s">
        <v>198</v>
      </c>
      <c r="F1719" t="s">
        <v>198</v>
      </c>
      <c r="G1719" t="s">
        <v>198</v>
      </c>
      <c r="H1719" t="s">
        <v>20</v>
      </c>
      <c r="I1719" t="s">
        <v>5102</v>
      </c>
      <c r="J1719" t="s">
        <v>21</v>
      </c>
      <c r="L1719" t="s">
        <v>3014</v>
      </c>
      <c r="M1719" t="str">
        <f t="shared" si="55"/>
        <v>BACHILLERATO POPULAR LETRA LIBRE - ARROYITO OLMOSLa Plata</v>
      </c>
      <c r="N1719" t="s">
        <v>22</v>
      </c>
      <c r="O1719" t="s">
        <v>23</v>
      </c>
      <c r="P1719" t="s">
        <v>27</v>
      </c>
      <c r="Q1719" t="s">
        <v>5101</v>
      </c>
      <c r="R1719" s="23">
        <v>17</v>
      </c>
      <c r="S1719" s="23">
        <v>1</v>
      </c>
      <c r="T1719" s="33">
        <v>1</v>
      </c>
      <c r="V1719" t="s">
        <v>2951</v>
      </c>
      <c r="W1719" t="str">
        <f t="shared" si="53"/>
        <v>R01</v>
      </c>
      <c r="X1719" s="31" t="str">
        <f t="shared" si="54"/>
        <v>FINES_R01</v>
      </c>
      <c r="Y1719" s="35">
        <v>0.40500000000000003</v>
      </c>
      <c r="Z1719" s="8">
        <f>IFERROR(IFERROR(VLOOKUP(G1719,'IVSET-Escuelas'!A:F,4,FALSE),VLOOKUP(M1719,'IVSET-Fines'!F:L,7,FALSE)),"-")</f>
        <v>0.89514300000000002</v>
      </c>
    </row>
    <row r="1720" spans="1:26" x14ac:dyDescent="0.35">
      <c r="A1720" s="18" t="s">
        <v>5100</v>
      </c>
      <c r="B1720" t="s">
        <v>19</v>
      </c>
      <c r="C1720" t="s">
        <v>17</v>
      </c>
      <c r="D1720" t="s">
        <v>18</v>
      </c>
      <c r="E1720" t="s">
        <v>198</v>
      </c>
      <c r="F1720" t="s">
        <v>198</v>
      </c>
      <c r="G1720" t="s">
        <v>198</v>
      </c>
      <c r="H1720" t="s">
        <v>20</v>
      </c>
      <c r="I1720" t="s">
        <v>5102</v>
      </c>
      <c r="J1720" t="s">
        <v>21</v>
      </c>
      <c r="L1720" t="s">
        <v>3068</v>
      </c>
      <c r="M1720" t="str">
        <f t="shared" si="55"/>
        <v>Fundación EdénLa Plata</v>
      </c>
      <c r="N1720" t="s">
        <v>22</v>
      </c>
      <c r="O1720" t="s">
        <v>23</v>
      </c>
      <c r="P1720" t="s">
        <v>27</v>
      </c>
      <c r="Q1720" t="s">
        <v>5101</v>
      </c>
      <c r="R1720" s="23">
        <v>11</v>
      </c>
      <c r="S1720" s="23">
        <v>1</v>
      </c>
      <c r="T1720" s="33">
        <v>1</v>
      </c>
      <c r="V1720" t="s">
        <v>2951</v>
      </c>
      <c r="W1720" t="str">
        <f t="shared" si="53"/>
        <v>R01</v>
      </c>
      <c r="X1720" s="31" t="str">
        <f t="shared" si="54"/>
        <v>FINES_R01</v>
      </c>
      <c r="Y1720" s="35">
        <v>0.40699999999999997</v>
      </c>
      <c r="Z1720" s="8">
        <f>IFERROR(IFERROR(VLOOKUP(G1720,'IVSET-Escuelas'!A:F,4,FALSE),VLOOKUP(M1720,'IVSET-Fines'!F:L,7,FALSE)),"-")</f>
        <v>0.52154500000000004</v>
      </c>
    </row>
    <row r="1721" spans="1:26" x14ac:dyDescent="0.35">
      <c r="A1721" s="18" t="s">
        <v>5100</v>
      </c>
      <c r="B1721" t="s">
        <v>19</v>
      </c>
      <c r="C1721" t="s">
        <v>644</v>
      </c>
      <c r="D1721" t="s">
        <v>2862</v>
      </c>
      <c r="E1721" t="s">
        <v>198</v>
      </c>
      <c r="F1721" t="s">
        <v>198</v>
      </c>
      <c r="G1721" t="s">
        <v>198</v>
      </c>
      <c r="H1721" t="s">
        <v>20</v>
      </c>
      <c r="I1721" t="s">
        <v>5102</v>
      </c>
      <c r="J1721" t="s">
        <v>21</v>
      </c>
      <c r="L1721" t="s">
        <v>3122</v>
      </c>
      <c r="M1721" t="str">
        <f t="shared" si="55"/>
        <v>Club Juventud Unida Verónica esq. 29 VERÓNICAPunta Indio</v>
      </c>
      <c r="N1721" t="s">
        <v>22</v>
      </c>
      <c r="O1721" t="s">
        <v>23</v>
      </c>
      <c r="P1721" t="s">
        <v>27</v>
      </c>
      <c r="Q1721" t="s">
        <v>5101</v>
      </c>
      <c r="R1721" s="23">
        <v>1</v>
      </c>
      <c r="S1721" s="23">
        <v>1</v>
      </c>
      <c r="T1721" s="33">
        <v>1</v>
      </c>
      <c r="V1721" t="s">
        <v>2951</v>
      </c>
      <c r="W1721" t="str">
        <f t="shared" si="53"/>
        <v>R01</v>
      </c>
      <c r="X1721" s="31" t="str">
        <f t="shared" si="54"/>
        <v>FINES_R01</v>
      </c>
      <c r="Y1721" s="35">
        <v>0.40799999999999997</v>
      </c>
      <c r="Z1721" s="8" t="str">
        <f>IFERROR(IFERROR(VLOOKUP(G1721,'IVSET-Escuelas'!A:F,4,FALSE),VLOOKUP(M1721,'IVSET-Fines'!F:L,7,FALSE)),"-")</f>
        <v>-</v>
      </c>
    </row>
    <row r="1722" spans="1:26" x14ac:dyDescent="0.35">
      <c r="A1722" s="18" t="s">
        <v>5100</v>
      </c>
      <c r="B1722" t="s">
        <v>19</v>
      </c>
      <c r="C1722" t="s">
        <v>17</v>
      </c>
      <c r="D1722" t="s">
        <v>18</v>
      </c>
      <c r="E1722" t="s">
        <v>198</v>
      </c>
      <c r="F1722" t="s">
        <v>198</v>
      </c>
      <c r="G1722" t="s">
        <v>198</v>
      </c>
      <c r="H1722" t="s">
        <v>20</v>
      </c>
      <c r="I1722" t="s">
        <v>5102</v>
      </c>
      <c r="J1722" t="s">
        <v>21</v>
      </c>
      <c r="L1722" t="s">
        <v>3040</v>
      </c>
      <c r="M1722" t="str">
        <f t="shared" si="55"/>
        <v>CLUB LAS QUINTASLa Plata</v>
      </c>
      <c r="N1722" t="s">
        <v>22</v>
      </c>
      <c r="O1722" t="s">
        <v>23</v>
      </c>
      <c r="P1722" t="s">
        <v>27</v>
      </c>
      <c r="Q1722" t="s">
        <v>5101</v>
      </c>
      <c r="R1722" s="23">
        <v>19</v>
      </c>
      <c r="S1722" s="23">
        <v>2</v>
      </c>
      <c r="T1722" s="33">
        <v>1</v>
      </c>
      <c r="V1722" t="s">
        <v>2951</v>
      </c>
      <c r="W1722" t="str">
        <f t="shared" si="53"/>
        <v>R01</v>
      </c>
      <c r="X1722" s="31" t="str">
        <f t="shared" si="54"/>
        <v>FINES_R01</v>
      </c>
      <c r="Y1722" s="35">
        <v>0.41</v>
      </c>
      <c r="Z1722" s="8">
        <f>IFERROR(IFERROR(VLOOKUP(G1722,'IVSET-Escuelas'!A:F,4,FALSE),VLOOKUP(M1722,'IVSET-Fines'!F:L,7,FALSE)),"-")</f>
        <v>0.63917000000000002</v>
      </c>
    </row>
    <row r="1723" spans="1:26" x14ac:dyDescent="0.35">
      <c r="A1723" s="18" t="s">
        <v>5100</v>
      </c>
      <c r="B1723" t="s">
        <v>19</v>
      </c>
      <c r="C1723" t="s">
        <v>1480</v>
      </c>
      <c r="D1723" t="s">
        <v>1481</v>
      </c>
      <c r="E1723" t="s">
        <v>198</v>
      </c>
      <c r="F1723" t="s">
        <v>198</v>
      </c>
      <c r="G1723" t="s">
        <v>198</v>
      </c>
      <c r="H1723" t="s">
        <v>20</v>
      </c>
      <c r="I1723" t="s">
        <v>5102</v>
      </c>
      <c r="J1723" t="s">
        <v>21</v>
      </c>
      <c r="L1723" t="s">
        <v>3115</v>
      </c>
      <c r="M1723" t="str">
        <f t="shared" si="55"/>
        <v>J.B.SMagdalena</v>
      </c>
      <c r="N1723" t="s">
        <v>22</v>
      </c>
      <c r="O1723" t="s">
        <v>23</v>
      </c>
      <c r="P1723" t="s">
        <v>27</v>
      </c>
      <c r="Q1723" t="s">
        <v>5101</v>
      </c>
      <c r="R1723" s="23">
        <v>10</v>
      </c>
      <c r="S1723" s="23">
        <v>1</v>
      </c>
      <c r="T1723" s="33">
        <v>1</v>
      </c>
      <c r="V1723" t="s">
        <v>2951</v>
      </c>
      <c r="W1723" t="str">
        <f t="shared" si="53"/>
        <v>R01</v>
      </c>
      <c r="X1723" s="31" t="str">
        <f t="shared" si="54"/>
        <v>FINES_R01</v>
      </c>
      <c r="Y1723" s="35">
        <v>0.41699999999999998</v>
      </c>
      <c r="Z1723" s="8">
        <f>IFERROR(IFERROR(VLOOKUP(G1723,'IVSET-Escuelas'!A:F,4,FALSE),VLOOKUP(M1723,'IVSET-Fines'!F:L,7,FALSE)),"-")</f>
        <v>0.35225499999999998</v>
      </c>
    </row>
    <row r="1724" spans="1:26" x14ac:dyDescent="0.35">
      <c r="A1724" s="18" t="s">
        <v>5100</v>
      </c>
      <c r="B1724" t="s">
        <v>19</v>
      </c>
      <c r="C1724" t="s">
        <v>17</v>
      </c>
      <c r="D1724" t="s">
        <v>18</v>
      </c>
      <c r="E1724" t="s">
        <v>198</v>
      </c>
      <c r="F1724" t="s">
        <v>198</v>
      </c>
      <c r="G1724" t="s">
        <v>198</v>
      </c>
      <c r="H1724" t="s">
        <v>20</v>
      </c>
      <c r="I1724" t="s">
        <v>5102</v>
      </c>
      <c r="J1724" t="s">
        <v>21</v>
      </c>
      <c r="L1724" t="s">
        <v>3033</v>
      </c>
      <c r="M1724" t="str">
        <f t="shared" si="55"/>
        <v>Centro Sicardi S/N La Plata Parque SicardiLa Plata</v>
      </c>
      <c r="N1724" t="s">
        <v>22</v>
      </c>
      <c r="O1724" t="s">
        <v>23</v>
      </c>
      <c r="P1724" t="s">
        <v>27</v>
      </c>
      <c r="Q1724" t="s">
        <v>5101</v>
      </c>
      <c r="R1724" s="23">
        <v>0</v>
      </c>
      <c r="S1724" s="23">
        <v>1</v>
      </c>
      <c r="T1724" s="33">
        <v>1</v>
      </c>
      <c r="V1724" t="s">
        <v>2951</v>
      </c>
      <c r="W1724" t="str">
        <f t="shared" si="53"/>
        <v>R01</v>
      </c>
      <c r="X1724" s="31" t="str">
        <f t="shared" si="54"/>
        <v>FINES_R01</v>
      </c>
      <c r="Y1724" s="35">
        <v>0.42299999999999999</v>
      </c>
      <c r="Z1724" s="8" t="str">
        <f>IFERROR(IFERROR(VLOOKUP(G1724,'IVSET-Escuelas'!A:F,4,FALSE),VLOOKUP(M1724,'IVSET-Fines'!F:L,7,FALSE)),"-")</f>
        <v>-</v>
      </c>
    </row>
    <row r="1725" spans="1:26" x14ac:dyDescent="0.35">
      <c r="A1725" s="18" t="s">
        <v>5100</v>
      </c>
      <c r="B1725" t="s">
        <v>19</v>
      </c>
      <c r="C1725" t="s">
        <v>17</v>
      </c>
      <c r="D1725" t="s">
        <v>18</v>
      </c>
      <c r="E1725" t="s">
        <v>198</v>
      </c>
      <c r="F1725" t="s">
        <v>198</v>
      </c>
      <c r="G1725" t="s">
        <v>198</v>
      </c>
      <c r="H1725" t="s">
        <v>20</v>
      </c>
      <c r="I1725" t="s">
        <v>5102</v>
      </c>
      <c r="J1725" t="s">
        <v>21</v>
      </c>
      <c r="L1725" t="s">
        <v>3036</v>
      </c>
      <c r="M1725" t="str">
        <f t="shared" si="55"/>
        <v>CFP 428 (Centro de Formación Profesional 428)La Plata</v>
      </c>
      <c r="N1725" t="s">
        <v>22</v>
      </c>
      <c r="O1725" t="s">
        <v>23</v>
      </c>
      <c r="P1725" t="s">
        <v>27</v>
      </c>
      <c r="Q1725" t="s">
        <v>5101</v>
      </c>
      <c r="R1725" s="23">
        <v>35</v>
      </c>
      <c r="S1725" s="23">
        <v>2</v>
      </c>
      <c r="T1725" s="33">
        <v>1</v>
      </c>
      <c r="V1725" t="s">
        <v>2951</v>
      </c>
      <c r="W1725" t="str">
        <f t="shared" si="53"/>
        <v>R01</v>
      </c>
      <c r="X1725" s="31" t="str">
        <f t="shared" si="54"/>
        <v>FINES_R01</v>
      </c>
      <c r="Y1725" s="35">
        <v>0.42699999999999999</v>
      </c>
      <c r="Z1725" s="8">
        <f>IFERROR(IFERROR(VLOOKUP(G1725,'IVSET-Escuelas'!A:F,4,FALSE),VLOOKUP(M1725,'IVSET-Fines'!F:L,7,FALSE)),"-")</f>
        <v>0.256129</v>
      </c>
    </row>
    <row r="1726" spans="1:26" x14ac:dyDescent="0.35">
      <c r="A1726" s="18" t="s">
        <v>5100</v>
      </c>
      <c r="B1726" t="s">
        <v>19</v>
      </c>
      <c r="C1726" t="s">
        <v>1480</v>
      </c>
      <c r="D1726" t="s">
        <v>1481</v>
      </c>
      <c r="E1726" t="s">
        <v>198</v>
      </c>
      <c r="F1726" t="s">
        <v>198</v>
      </c>
      <c r="G1726" t="s">
        <v>198</v>
      </c>
      <c r="H1726" t="s">
        <v>20</v>
      </c>
      <c r="I1726" t="s">
        <v>5102</v>
      </c>
      <c r="J1726" t="s">
        <v>21</v>
      </c>
      <c r="L1726" t="s">
        <v>3114</v>
      </c>
      <c r="M1726" t="str">
        <f t="shared" si="55"/>
        <v>IGLESIA EVANGELICA UN ESTILO DE VIDAMagdalena</v>
      </c>
      <c r="N1726" t="s">
        <v>22</v>
      </c>
      <c r="O1726" t="s">
        <v>23</v>
      </c>
      <c r="P1726" t="s">
        <v>27</v>
      </c>
      <c r="Q1726" t="s">
        <v>5101</v>
      </c>
      <c r="R1726" s="23">
        <v>10</v>
      </c>
      <c r="S1726" s="23">
        <v>1</v>
      </c>
      <c r="T1726" s="33">
        <v>1</v>
      </c>
      <c r="V1726" t="s">
        <v>2951</v>
      </c>
      <c r="W1726" t="str">
        <f t="shared" si="53"/>
        <v>R01</v>
      </c>
      <c r="X1726" s="31" t="str">
        <f t="shared" si="54"/>
        <v>FINES_R01</v>
      </c>
      <c r="Y1726" s="35">
        <v>0.42899999999999999</v>
      </c>
      <c r="Z1726" s="8">
        <f>IFERROR(IFERROR(VLOOKUP(G1726,'IVSET-Escuelas'!A:F,4,FALSE),VLOOKUP(M1726,'IVSET-Fines'!F:L,7,FALSE)),"-")</f>
        <v>0.34452100000000002</v>
      </c>
    </row>
    <row r="1727" spans="1:26" x14ac:dyDescent="0.35">
      <c r="A1727" s="18" t="s">
        <v>5100</v>
      </c>
      <c r="B1727" t="s">
        <v>19</v>
      </c>
      <c r="C1727" t="s">
        <v>252</v>
      </c>
      <c r="D1727" t="s">
        <v>2566</v>
      </c>
      <c r="E1727" t="s">
        <v>198</v>
      </c>
      <c r="F1727" t="s">
        <v>198</v>
      </c>
      <c r="G1727" t="s">
        <v>198</v>
      </c>
      <c r="H1727" t="s">
        <v>20</v>
      </c>
      <c r="I1727" t="s">
        <v>5102</v>
      </c>
      <c r="J1727" t="s">
        <v>21</v>
      </c>
      <c r="L1727" t="s">
        <v>2966</v>
      </c>
      <c r="M1727" t="str">
        <f t="shared" si="55"/>
        <v>CLUB VILLA PROGRESOBerisso</v>
      </c>
      <c r="N1727" t="s">
        <v>22</v>
      </c>
      <c r="O1727" t="s">
        <v>23</v>
      </c>
      <c r="P1727" t="s">
        <v>27</v>
      </c>
      <c r="Q1727" t="s">
        <v>5101</v>
      </c>
      <c r="R1727" s="23">
        <v>14</v>
      </c>
      <c r="S1727" s="23">
        <v>1</v>
      </c>
      <c r="T1727" s="33">
        <v>1</v>
      </c>
      <c r="V1727" t="s">
        <v>2951</v>
      </c>
      <c r="W1727" t="str">
        <f t="shared" si="53"/>
        <v>R01</v>
      </c>
      <c r="X1727" s="31" t="str">
        <f t="shared" si="54"/>
        <v>FINES_R01</v>
      </c>
      <c r="Y1727" s="35">
        <v>0.432</v>
      </c>
      <c r="Z1727" s="8">
        <f>IFERROR(IFERROR(VLOOKUP(G1727,'IVSET-Escuelas'!A:F,4,FALSE),VLOOKUP(M1727,'IVSET-Fines'!F:L,7,FALSE)),"-")</f>
        <v>0.726325</v>
      </c>
    </row>
    <row r="1728" spans="1:26" x14ac:dyDescent="0.35">
      <c r="A1728" s="18" t="s">
        <v>5100</v>
      </c>
      <c r="B1728" t="s">
        <v>19</v>
      </c>
      <c r="C1728" t="s">
        <v>1480</v>
      </c>
      <c r="D1728" t="s">
        <v>1481</v>
      </c>
      <c r="E1728" t="s">
        <v>198</v>
      </c>
      <c r="F1728" t="s">
        <v>198</v>
      </c>
      <c r="G1728" t="s">
        <v>198</v>
      </c>
      <c r="H1728" t="s">
        <v>20</v>
      </c>
      <c r="I1728" t="s">
        <v>5102</v>
      </c>
      <c r="J1728" t="s">
        <v>21</v>
      </c>
      <c r="L1728" t="s">
        <v>3119</v>
      </c>
      <c r="M1728" t="str">
        <f t="shared" si="55"/>
        <v>SPORT CLUBMagdalena</v>
      </c>
      <c r="N1728" t="s">
        <v>22</v>
      </c>
      <c r="O1728" t="s">
        <v>23</v>
      </c>
      <c r="P1728" t="s">
        <v>27</v>
      </c>
      <c r="Q1728" t="s">
        <v>5101</v>
      </c>
      <c r="R1728" s="23">
        <v>7</v>
      </c>
      <c r="S1728" s="23">
        <v>1</v>
      </c>
      <c r="T1728" s="33">
        <v>1</v>
      </c>
      <c r="V1728" t="s">
        <v>2951</v>
      </c>
      <c r="W1728" t="str">
        <f t="shared" si="53"/>
        <v>R01</v>
      </c>
      <c r="X1728" s="31" t="str">
        <f t="shared" si="54"/>
        <v>FINES_R01</v>
      </c>
      <c r="Y1728" s="35">
        <v>0.435</v>
      </c>
      <c r="Z1728" s="8">
        <f>IFERROR(IFERROR(VLOOKUP(G1728,'IVSET-Escuelas'!A:F,4,FALSE),VLOOKUP(M1728,'IVSET-Fines'!F:L,7,FALSE)),"-")</f>
        <v>0.192521</v>
      </c>
    </row>
    <row r="1729" spans="1:26" x14ac:dyDescent="0.35">
      <c r="A1729" s="18" t="s">
        <v>5100</v>
      </c>
      <c r="B1729" t="s">
        <v>19</v>
      </c>
      <c r="C1729" t="s">
        <v>17</v>
      </c>
      <c r="D1729" t="s">
        <v>18</v>
      </c>
      <c r="E1729" t="s">
        <v>198</v>
      </c>
      <c r="F1729" t="s">
        <v>198</v>
      </c>
      <c r="G1729" t="s">
        <v>198</v>
      </c>
      <c r="H1729" t="s">
        <v>20</v>
      </c>
      <c r="I1729" t="s">
        <v>5102</v>
      </c>
      <c r="J1729" t="s">
        <v>21</v>
      </c>
      <c r="L1729" t="s">
        <v>3042</v>
      </c>
      <c r="M1729" t="str">
        <f t="shared" si="55"/>
        <v>Club ProvinciaLa Plata</v>
      </c>
      <c r="N1729" t="s">
        <v>22</v>
      </c>
      <c r="O1729" t="s">
        <v>23</v>
      </c>
      <c r="P1729" t="s">
        <v>27</v>
      </c>
      <c r="Q1729" t="s">
        <v>5101</v>
      </c>
      <c r="R1729" s="23">
        <v>65</v>
      </c>
      <c r="S1729" s="23">
        <v>3</v>
      </c>
      <c r="T1729" s="33">
        <v>1</v>
      </c>
      <c r="V1729" t="s">
        <v>2951</v>
      </c>
      <c r="W1729" t="str">
        <f t="shared" si="53"/>
        <v>R01</v>
      </c>
      <c r="X1729" s="31" t="str">
        <f t="shared" si="54"/>
        <v>FINES_R01</v>
      </c>
      <c r="Y1729" s="35">
        <v>0.45200000000000001</v>
      </c>
      <c r="Z1729" s="8">
        <f>IFERROR(IFERROR(VLOOKUP(G1729,'IVSET-Escuelas'!A:F,4,FALSE),VLOOKUP(M1729,'IVSET-Fines'!F:L,7,FALSE)),"-")</f>
        <v>5.8825000000000002E-2</v>
      </c>
    </row>
    <row r="1730" spans="1:26" x14ac:dyDescent="0.35">
      <c r="A1730" s="18" t="s">
        <v>5100</v>
      </c>
      <c r="B1730" t="s">
        <v>19</v>
      </c>
      <c r="C1730" t="s">
        <v>17</v>
      </c>
      <c r="D1730" t="s">
        <v>18</v>
      </c>
      <c r="E1730" t="s">
        <v>198</v>
      </c>
      <c r="F1730" t="s">
        <v>198</v>
      </c>
      <c r="G1730" t="s">
        <v>198</v>
      </c>
      <c r="H1730" t="s">
        <v>20</v>
      </c>
      <c r="I1730" t="s">
        <v>5102</v>
      </c>
      <c r="J1730" t="s">
        <v>21</v>
      </c>
      <c r="L1730" t="s">
        <v>3066</v>
      </c>
      <c r="M1730" t="str">
        <f t="shared" si="55"/>
        <v>FACULTAD DE PERIODISMOLa Plata</v>
      </c>
      <c r="N1730" t="s">
        <v>22</v>
      </c>
      <c r="O1730" t="s">
        <v>23</v>
      </c>
      <c r="P1730" t="s">
        <v>27</v>
      </c>
      <c r="Q1730" t="s">
        <v>5101</v>
      </c>
      <c r="R1730" s="23">
        <v>45</v>
      </c>
      <c r="S1730" s="23">
        <v>3</v>
      </c>
      <c r="T1730" s="33">
        <v>1</v>
      </c>
      <c r="V1730" t="s">
        <v>2951</v>
      </c>
      <c r="W1730" t="str">
        <f t="shared" ref="W1730:W1793" si="56">+IF(V1730="","",IF(V1730="FINES",CONCATENATE("R",IF(OR(B1730="16",B1730="21",B1730="22",B1730="23"),"16212223",IF(OR(B1730="15",B1730="17",B1730="24",B1730="25"),"15172425",B1730))),IF(V1730="CEBAS","UNICO",IF(VALUE(B1730)&lt;=11,"AMBA","INTERIOR"))))</f>
        <v>R01</v>
      </c>
      <c r="X1730" s="31" t="str">
        <f t="shared" ref="X1730:X1793" si="57">+IF(V1730="","-",CONCATENATE(V1730,"_",W1730))</f>
        <v>FINES_R01</v>
      </c>
      <c r="Y1730" s="35">
        <v>0.47199999999999998</v>
      </c>
      <c r="Z1730" s="8">
        <f>IFERROR(IFERROR(VLOOKUP(G1730,'IVSET-Escuelas'!A:F,4,FALSE),VLOOKUP(M1730,'IVSET-Fines'!F:L,7,FALSE)),"-")</f>
        <v>0.17532500000000001</v>
      </c>
    </row>
    <row r="1731" spans="1:26" x14ac:dyDescent="0.35">
      <c r="A1731" s="18" t="s">
        <v>5100</v>
      </c>
      <c r="B1731" t="s">
        <v>19</v>
      </c>
      <c r="C1731" t="s">
        <v>17</v>
      </c>
      <c r="D1731" t="s">
        <v>18</v>
      </c>
      <c r="E1731" t="s">
        <v>198</v>
      </c>
      <c r="F1731" t="s">
        <v>198</v>
      </c>
      <c r="G1731" t="s">
        <v>198</v>
      </c>
      <c r="H1731" t="s">
        <v>20</v>
      </c>
      <c r="I1731" t="s">
        <v>5102</v>
      </c>
      <c r="J1731" t="s">
        <v>21</v>
      </c>
      <c r="L1731" t="s">
        <v>3019</v>
      </c>
      <c r="M1731" t="str">
        <f t="shared" si="55"/>
        <v>CALLE 12 1331 LA PLATA CENTROLa Plata</v>
      </c>
      <c r="N1731" t="s">
        <v>22</v>
      </c>
      <c r="O1731" t="s">
        <v>23</v>
      </c>
      <c r="P1731" t="s">
        <v>27</v>
      </c>
      <c r="Q1731" t="s">
        <v>5101</v>
      </c>
      <c r="R1731" s="23">
        <v>23</v>
      </c>
      <c r="S1731" s="23">
        <v>1</v>
      </c>
      <c r="T1731" s="33">
        <v>1</v>
      </c>
      <c r="V1731" t="s">
        <v>2951</v>
      </c>
      <c r="W1731" t="str">
        <f t="shared" si="56"/>
        <v>R01</v>
      </c>
      <c r="X1731" s="31" t="str">
        <f t="shared" si="57"/>
        <v>FINES_R01</v>
      </c>
      <c r="Y1731" s="35">
        <v>0.497</v>
      </c>
      <c r="Z1731" s="8" t="str">
        <f>IFERROR(IFERROR(VLOOKUP(G1731,'IVSET-Escuelas'!A:F,4,FALSE),VLOOKUP(M1731,'IVSET-Fines'!F:L,7,FALSE)),"-")</f>
        <v>-</v>
      </c>
    </row>
    <row r="1732" spans="1:26" x14ac:dyDescent="0.35">
      <c r="A1732" s="18" t="s">
        <v>5100</v>
      </c>
      <c r="B1732" t="s">
        <v>19</v>
      </c>
      <c r="C1732" t="s">
        <v>17</v>
      </c>
      <c r="D1732" t="s">
        <v>18</v>
      </c>
      <c r="E1732" t="s">
        <v>198</v>
      </c>
      <c r="F1732" t="s">
        <v>198</v>
      </c>
      <c r="G1732" t="s">
        <v>198</v>
      </c>
      <c r="H1732" t="s">
        <v>20</v>
      </c>
      <c r="I1732" t="s">
        <v>5102</v>
      </c>
      <c r="J1732" t="s">
        <v>21</v>
      </c>
      <c r="L1732" t="s">
        <v>3007</v>
      </c>
      <c r="M1732" t="str">
        <f t="shared" si="55"/>
        <v>ADELINA ALAYELa Plata</v>
      </c>
      <c r="N1732" t="s">
        <v>22</v>
      </c>
      <c r="O1732" t="s">
        <v>23</v>
      </c>
      <c r="P1732" t="s">
        <v>27</v>
      </c>
      <c r="Q1732" t="s">
        <v>5101</v>
      </c>
      <c r="R1732" s="23">
        <v>23</v>
      </c>
      <c r="S1732" s="23">
        <v>1</v>
      </c>
      <c r="T1732" s="33">
        <v>1</v>
      </c>
      <c r="V1732" t="s">
        <v>2951</v>
      </c>
      <c r="W1732" t="str">
        <f t="shared" si="56"/>
        <v>R01</v>
      </c>
      <c r="X1732" s="31" t="str">
        <f t="shared" si="57"/>
        <v>FINES_R01</v>
      </c>
      <c r="Y1732" s="35">
        <v>0.498</v>
      </c>
      <c r="Z1732" s="8">
        <f>IFERROR(IFERROR(VLOOKUP(G1732,'IVSET-Escuelas'!A:F,4,FALSE),VLOOKUP(M1732,'IVSET-Fines'!F:L,7,FALSE)),"-")</f>
        <v>0.415379</v>
      </c>
    </row>
    <row r="1733" spans="1:26" x14ac:dyDescent="0.35">
      <c r="A1733" s="18" t="s">
        <v>5100</v>
      </c>
      <c r="B1733" t="s">
        <v>19</v>
      </c>
      <c r="C1733" t="s">
        <v>17</v>
      </c>
      <c r="D1733" t="s">
        <v>18</v>
      </c>
      <c r="E1733" t="s">
        <v>198</v>
      </c>
      <c r="F1733" t="s">
        <v>198</v>
      </c>
      <c r="G1733" t="s">
        <v>198</v>
      </c>
      <c r="H1733" t="s">
        <v>20</v>
      </c>
      <c r="I1733" t="s">
        <v>5102</v>
      </c>
      <c r="J1733" t="s">
        <v>21</v>
      </c>
      <c r="L1733" t="s">
        <v>3079</v>
      </c>
      <c r="M1733" t="str">
        <f t="shared" si="55"/>
        <v>MALVINAS ARGENTINAS S/N La Plata Los HornosLa Plata</v>
      </c>
      <c r="N1733" t="s">
        <v>22</v>
      </c>
      <c r="O1733" t="s">
        <v>23</v>
      </c>
      <c r="P1733" t="s">
        <v>27</v>
      </c>
      <c r="Q1733" t="s">
        <v>5101</v>
      </c>
      <c r="R1733" s="23">
        <v>16</v>
      </c>
      <c r="S1733" s="23">
        <v>1</v>
      </c>
      <c r="T1733" s="33">
        <v>1</v>
      </c>
      <c r="V1733" t="s">
        <v>2951</v>
      </c>
      <c r="W1733" t="str">
        <f t="shared" si="56"/>
        <v>R01</v>
      </c>
      <c r="X1733" s="31" t="str">
        <f t="shared" si="57"/>
        <v>FINES_R01</v>
      </c>
      <c r="Y1733" s="35">
        <v>0.502</v>
      </c>
      <c r="Z1733" s="8" t="str">
        <f>IFERROR(IFERROR(VLOOKUP(G1733,'IVSET-Escuelas'!A:F,4,FALSE),VLOOKUP(M1733,'IVSET-Fines'!F:L,7,FALSE)),"-")</f>
        <v>-</v>
      </c>
    </row>
    <row r="1734" spans="1:26" x14ac:dyDescent="0.35">
      <c r="A1734" s="18" t="s">
        <v>5100</v>
      </c>
      <c r="B1734" t="s">
        <v>19</v>
      </c>
      <c r="C1734" t="s">
        <v>17</v>
      </c>
      <c r="D1734" t="s">
        <v>18</v>
      </c>
      <c r="E1734" t="s">
        <v>198</v>
      </c>
      <c r="F1734" t="s">
        <v>198</v>
      </c>
      <c r="G1734" t="s">
        <v>198</v>
      </c>
      <c r="H1734" t="s">
        <v>20</v>
      </c>
      <c r="I1734" t="s">
        <v>5102</v>
      </c>
      <c r="J1734" t="s">
        <v>21</v>
      </c>
      <c r="L1734" t="s">
        <v>3022</v>
      </c>
      <c r="M1734" t="str">
        <f t="shared" si="55"/>
        <v>CASA ARCOIRIS/CHICXS DEL PUEBLOLa Plata</v>
      </c>
      <c r="N1734" t="s">
        <v>22</v>
      </c>
      <c r="O1734" t="s">
        <v>23</v>
      </c>
      <c r="P1734" t="s">
        <v>27</v>
      </c>
      <c r="Q1734" t="s">
        <v>5101</v>
      </c>
      <c r="R1734" s="23">
        <v>72</v>
      </c>
      <c r="S1734" s="23">
        <v>3</v>
      </c>
      <c r="T1734" s="33">
        <v>1</v>
      </c>
      <c r="V1734" t="s">
        <v>2951</v>
      </c>
      <c r="W1734" t="str">
        <f t="shared" si="56"/>
        <v>R01</v>
      </c>
      <c r="X1734" s="31" t="str">
        <f t="shared" si="57"/>
        <v>FINES_R01</v>
      </c>
      <c r="Y1734" s="35">
        <v>0.51</v>
      </c>
      <c r="Z1734" s="8">
        <f>IFERROR(IFERROR(VLOOKUP(G1734,'IVSET-Escuelas'!A:F,4,FALSE),VLOOKUP(M1734,'IVSET-Fines'!F:L,7,FALSE)),"-")</f>
        <v>0.136934</v>
      </c>
    </row>
    <row r="1735" spans="1:26" x14ac:dyDescent="0.35">
      <c r="A1735" s="18" t="s">
        <v>5100</v>
      </c>
      <c r="B1735" t="s">
        <v>19</v>
      </c>
      <c r="C1735" t="s">
        <v>449</v>
      </c>
      <c r="D1735" t="s">
        <v>2590</v>
      </c>
      <c r="E1735" t="s">
        <v>198</v>
      </c>
      <c r="F1735" t="s">
        <v>198</v>
      </c>
      <c r="G1735" t="s">
        <v>198</v>
      </c>
      <c r="H1735" t="s">
        <v>20</v>
      </c>
      <c r="I1735" t="s">
        <v>5102</v>
      </c>
      <c r="J1735" t="s">
        <v>21</v>
      </c>
      <c r="L1735" t="s">
        <v>3002</v>
      </c>
      <c r="M1735" t="str">
        <f t="shared" si="55"/>
        <v>CLUB PROGRESOEnsenada</v>
      </c>
      <c r="N1735" t="s">
        <v>22</v>
      </c>
      <c r="O1735" t="s">
        <v>23</v>
      </c>
      <c r="P1735" t="s">
        <v>27</v>
      </c>
      <c r="Q1735" t="s">
        <v>5101</v>
      </c>
      <c r="R1735" s="23">
        <v>46</v>
      </c>
      <c r="S1735" s="23">
        <v>2</v>
      </c>
      <c r="T1735" s="33">
        <v>1</v>
      </c>
      <c r="V1735" t="s">
        <v>2951</v>
      </c>
      <c r="W1735" t="str">
        <f t="shared" si="56"/>
        <v>R01</v>
      </c>
      <c r="X1735" s="31" t="str">
        <f t="shared" si="57"/>
        <v>FINES_R01</v>
      </c>
      <c r="Y1735" s="35">
        <v>0.51500000000000001</v>
      </c>
      <c r="Z1735" s="8">
        <f>IFERROR(IFERROR(VLOOKUP(G1735,'IVSET-Escuelas'!A:F,4,FALSE),VLOOKUP(M1735,'IVSET-Fines'!F:L,7,FALSE)),"-")</f>
        <v>0.42948599999999998</v>
      </c>
    </row>
    <row r="1736" spans="1:26" x14ac:dyDescent="0.35">
      <c r="A1736" s="18" t="s">
        <v>5100</v>
      </c>
      <c r="B1736" t="s">
        <v>19</v>
      </c>
      <c r="C1736" t="s">
        <v>1480</v>
      </c>
      <c r="D1736" t="s">
        <v>1481</v>
      </c>
      <c r="E1736" t="s">
        <v>198</v>
      </c>
      <c r="F1736" t="s">
        <v>198</v>
      </c>
      <c r="G1736" t="s">
        <v>198</v>
      </c>
      <c r="H1736" t="s">
        <v>20</v>
      </c>
      <c r="I1736" t="s">
        <v>5102</v>
      </c>
      <c r="J1736" t="s">
        <v>21</v>
      </c>
      <c r="L1736" t="s">
        <v>3108</v>
      </c>
      <c r="M1736" t="str">
        <f t="shared" si="55"/>
        <v>Escuela N° 27Magdalena</v>
      </c>
      <c r="N1736" t="s">
        <v>22</v>
      </c>
      <c r="O1736" t="s">
        <v>23</v>
      </c>
      <c r="P1736" t="s">
        <v>27</v>
      </c>
      <c r="Q1736" t="s">
        <v>5101</v>
      </c>
      <c r="R1736" s="23">
        <v>13</v>
      </c>
      <c r="S1736" s="23">
        <v>1</v>
      </c>
      <c r="T1736" s="33">
        <v>1</v>
      </c>
      <c r="V1736" t="s">
        <v>2951</v>
      </c>
      <c r="W1736" t="str">
        <f t="shared" si="56"/>
        <v>R01</v>
      </c>
      <c r="X1736" s="31" t="str">
        <f t="shared" si="57"/>
        <v>FINES_R01</v>
      </c>
      <c r="Y1736" s="35">
        <v>0.52</v>
      </c>
      <c r="Z1736" s="8">
        <f>IFERROR(IFERROR(VLOOKUP(G1736,'IVSET-Escuelas'!A:F,4,FALSE),VLOOKUP(M1736,'IVSET-Fines'!F:L,7,FALSE)),"-")</f>
        <v>0.37667899999999999</v>
      </c>
    </row>
    <row r="1737" spans="1:26" x14ac:dyDescent="0.35">
      <c r="A1737" s="18" t="s">
        <v>5100</v>
      </c>
      <c r="B1737" t="s">
        <v>19</v>
      </c>
      <c r="C1737" t="s">
        <v>17</v>
      </c>
      <c r="D1737" t="s">
        <v>18</v>
      </c>
      <c r="E1737" t="s">
        <v>198</v>
      </c>
      <c r="F1737" t="s">
        <v>198</v>
      </c>
      <c r="G1737" t="s">
        <v>198</v>
      </c>
      <c r="H1737" t="s">
        <v>20</v>
      </c>
      <c r="I1737" t="s">
        <v>5102</v>
      </c>
      <c r="J1737" t="s">
        <v>21</v>
      </c>
      <c r="L1737" t="s">
        <v>3090</v>
      </c>
      <c r="M1737" t="str">
        <f t="shared" si="55"/>
        <v>PATRIA COMPAÑERA anexo Villa MontoroLa Plata</v>
      </c>
      <c r="N1737" t="s">
        <v>22</v>
      </c>
      <c r="O1737" t="s">
        <v>23</v>
      </c>
      <c r="P1737" t="s">
        <v>27</v>
      </c>
      <c r="Q1737" t="s">
        <v>5101</v>
      </c>
      <c r="R1737" s="23">
        <v>19</v>
      </c>
      <c r="S1737" s="23">
        <v>1</v>
      </c>
      <c r="T1737" s="33">
        <v>1</v>
      </c>
      <c r="V1737" t="s">
        <v>2951</v>
      </c>
      <c r="W1737" t="str">
        <f t="shared" si="56"/>
        <v>R01</v>
      </c>
      <c r="X1737" s="31" t="str">
        <f t="shared" si="57"/>
        <v>FINES_R01</v>
      </c>
      <c r="Y1737" s="35">
        <v>0.52300000000000002</v>
      </c>
      <c r="Z1737" s="8" t="str">
        <f>IFERROR(IFERROR(VLOOKUP(G1737,'IVSET-Escuelas'!A:F,4,FALSE),VLOOKUP(M1737,'IVSET-Fines'!F:L,7,FALSE)),"-")</f>
        <v>-</v>
      </c>
    </row>
    <row r="1738" spans="1:26" x14ac:dyDescent="0.35">
      <c r="A1738" s="18" t="s">
        <v>5100</v>
      </c>
      <c r="B1738" t="s">
        <v>19</v>
      </c>
      <c r="C1738" t="s">
        <v>17</v>
      </c>
      <c r="D1738" t="s">
        <v>18</v>
      </c>
      <c r="E1738" t="s">
        <v>198</v>
      </c>
      <c r="F1738" t="s">
        <v>198</v>
      </c>
      <c r="G1738" t="s">
        <v>198</v>
      </c>
      <c r="H1738" t="s">
        <v>20</v>
      </c>
      <c r="I1738" t="s">
        <v>5102</v>
      </c>
      <c r="J1738" t="s">
        <v>21</v>
      </c>
      <c r="L1738" t="s">
        <v>3092</v>
      </c>
      <c r="M1738" t="str">
        <f t="shared" si="55"/>
        <v>Polideportivo Los HornosLa Plata</v>
      </c>
      <c r="N1738" t="s">
        <v>22</v>
      </c>
      <c r="O1738" t="s">
        <v>23</v>
      </c>
      <c r="P1738" t="s">
        <v>27</v>
      </c>
      <c r="Q1738" t="s">
        <v>5101</v>
      </c>
      <c r="R1738" s="23">
        <v>54</v>
      </c>
      <c r="S1738" s="23">
        <v>2</v>
      </c>
      <c r="T1738" s="33">
        <v>1</v>
      </c>
      <c r="V1738" t="s">
        <v>2951</v>
      </c>
      <c r="W1738" t="str">
        <f t="shared" si="56"/>
        <v>R01</v>
      </c>
      <c r="X1738" s="31" t="str">
        <f t="shared" si="57"/>
        <v>FINES_R01</v>
      </c>
      <c r="Y1738" s="35">
        <v>0.52300000000000002</v>
      </c>
      <c r="Z1738" s="8">
        <f>IFERROR(IFERROR(VLOOKUP(G1738,'IVSET-Escuelas'!A:F,4,FALSE),VLOOKUP(M1738,'IVSET-Fines'!F:L,7,FALSE)),"-")</f>
        <v>0.48959799999999998</v>
      </c>
    </row>
    <row r="1739" spans="1:26" x14ac:dyDescent="0.35">
      <c r="A1739" s="18" t="s">
        <v>5100</v>
      </c>
      <c r="B1739" t="s">
        <v>19</v>
      </c>
      <c r="C1739" t="s">
        <v>599</v>
      </c>
      <c r="D1739" t="s">
        <v>601</v>
      </c>
      <c r="E1739" t="s">
        <v>198</v>
      </c>
      <c r="F1739" t="s">
        <v>198</v>
      </c>
      <c r="G1739" t="s">
        <v>198</v>
      </c>
      <c r="H1739" t="s">
        <v>20</v>
      </c>
      <c r="I1739" t="s">
        <v>5102</v>
      </c>
      <c r="J1739" t="s">
        <v>21</v>
      </c>
      <c r="L1739" t="s">
        <v>2988</v>
      </c>
      <c r="M1739" t="str">
        <f t="shared" si="55"/>
        <v>SOCIEDAD DE FOMENTO BARRIO LOS PINOSBrandsen</v>
      </c>
      <c r="N1739" t="s">
        <v>22</v>
      </c>
      <c r="O1739" t="s">
        <v>23</v>
      </c>
      <c r="P1739" t="s">
        <v>27</v>
      </c>
      <c r="Q1739" t="s">
        <v>5101</v>
      </c>
      <c r="R1739" s="23">
        <v>11</v>
      </c>
      <c r="S1739" s="23">
        <v>1</v>
      </c>
      <c r="T1739" s="33">
        <v>1</v>
      </c>
      <c r="V1739" t="s">
        <v>2951</v>
      </c>
      <c r="W1739" t="str">
        <f t="shared" si="56"/>
        <v>R01</v>
      </c>
      <c r="X1739" s="31" t="str">
        <f t="shared" si="57"/>
        <v>FINES_R01</v>
      </c>
      <c r="Y1739" s="35">
        <v>0.52700000000000002</v>
      </c>
      <c r="Z1739" s="8">
        <f>IFERROR(IFERROR(VLOOKUP(G1739,'IVSET-Escuelas'!A:F,4,FALSE),VLOOKUP(M1739,'IVSET-Fines'!F:L,7,FALSE)),"-")</f>
        <v>0.37216100000000002</v>
      </c>
    </row>
    <row r="1740" spans="1:26" x14ac:dyDescent="0.35">
      <c r="A1740" s="18" t="s">
        <v>5100</v>
      </c>
      <c r="B1740" t="s">
        <v>19</v>
      </c>
      <c r="C1740" t="s">
        <v>449</v>
      </c>
      <c r="D1740" t="s">
        <v>2590</v>
      </c>
      <c r="E1740" t="s">
        <v>198</v>
      </c>
      <c r="F1740" t="s">
        <v>198</v>
      </c>
      <c r="G1740" t="s">
        <v>198</v>
      </c>
      <c r="H1740" t="s">
        <v>20</v>
      </c>
      <c r="I1740" t="s">
        <v>5102</v>
      </c>
      <c r="J1740" t="s">
        <v>21</v>
      </c>
      <c r="L1740" t="s">
        <v>2994</v>
      </c>
      <c r="M1740" t="str">
        <f t="shared" si="55"/>
        <v>CENTRO CULTURAL LO DE ANGELITAEnsenada</v>
      </c>
      <c r="N1740" t="s">
        <v>22</v>
      </c>
      <c r="O1740" t="s">
        <v>23</v>
      </c>
      <c r="P1740" t="s">
        <v>27</v>
      </c>
      <c r="Q1740" t="s">
        <v>5101</v>
      </c>
      <c r="R1740" s="23">
        <v>22</v>
      </c>
      <c r="S1740" s="23">
        <v>1</v>
      </c>
      <c r="T1740" s="33">
        <v>1</v>
      </c>
      <c r="V1740" t="s">
        <v>2951</v>
      </c>
      <c r="W1740" t="str">
        <f t="shared" si="56"/>
        <v>R01</v>
      </c>
      <c r="X1740" s="31" t="str">
        <f t="shared" si="57"/>
        <v>FINES_R01</v>
      </c>
      <c r="Y1740" s="35">
        <v>0.52900000000000003</v>
      </c>
      <c r="Z1740" s="8" t="str">
        <f>IFERROR(IFERROR(VLOOKUP(G1740,'IVSET-Escuelas'!A:F,4,FALSE),VLOOKUP(M1740,'IVSET-Fines'!F:L,7,FALSE)),"-")</f>
        <v>-</v>
      </c>
    </row>
    <row r="1741" spans="1:26" x14ac:dyDescent="0.35">
      <c r="A1741" s="18" t="s">
        <v>5100</v>
      </c>
      <c r="B1741" t="s">
        <v>19</v>
      </c>
      <c r="C1741" t="s">
        <v>17</v>
      </c>
      <c r="D1741" t="s">
        <v>18</v>
      </c>
      <c r="E1741" t="s">
        <v>198</v>
      </c>
      <c r="F1741" t="s">
        <v>198</v>
      </c>
      <c r="G1741" t="s">
        <v>198</v>
      </c>
      <c r="H1741" t="s">
        <v>20</v>
      </c>
      <c r="I1741" t="s">
        <v>5102</v>
      </c>
      <c r="J1741" t="s">
        <v>21</v>
      </c>
      <c r="L1741" t="s">
        <v>3038</v>
      </c>
      <c r="M1741" t="str">
        <f t="shared" si="55"/>
        <v>Club Corazones del Retiro S/N La Plata OlmosLa Plata</v>
      </c>
      <c r="N1741" t="s">
        <v>22</v>
      </c>
      <c r="O1741" t="s">
        <v>23</v>
      </c>
      <c r="P1741" t="s">
        <v>27</v>
      </c>
      <c r="Q1741" t="s">
        <v>5101</v>
      </c>
      <c r="R1741" s="23">
        <v>24</v>
      </c>
      <c r="S1741" s="23">
        <v>1</v>
      </c>
      <c r="T1741" s="33">
        <v>1</v>
      </c>
      <c r="V1741" t="s">
        <v>2951</v>
      </c>
      <c r="W1741" t="str">
        <f t="shared" si="56"/>
        <v>R01</v>
      </c>
      <c r="X1741" s="31" t="str">
        <f t="shared" si="57"/>
        <v>FINES_R01</v>
      </c>
      <c r="Y1741" s="35">
        <v>0.53300000000000003</v>
      </c>
      <c r="Z1741" s="8" t="str">
        <f>IFERROR(IFERROR(VLOOKUP(G1741,'IVSET-Escuelas'!A:F,4,FALSE),VLOOKUP(M1741,'IVSET-Fines'!F:L,7,FALSE)),"-")</f>
        <v>-</v>
      </c>
    </row>
    <row r="1742" spans="1:26" x14ac:dyDescent="0.35">
      <c r="A1742" s="18" t="s">
        <v>5100</v>
      </c>
      <c r="B1742" t="s">
        <v>19</v>
      </c>
      <c r="C1742" t="s">
        <v>644</v>
      </c>
      <c r="D1742" t="s">
        <v>2862</v>
      </c>
      <c r="E1742" t="s">
        <v>198</v>
      </c>
      <c r="F1742" t="s">
        <v>198</v>
      </c>
      <c r="G1742" t="s">
        <v>198</v>
      </c>
      <c r="H1742" t="s">
        <v>20</v>
      </c>
      <c r="I1742" t="s">
        <v>5102</v>
      </c>
      <c r="J1742" t="s">
        <v>21</v>
      </c>
      <c r="L1742" t="s">
        <v>3125</v>
      </c>
      <c r="M1742" t="str">
        <f t="shared" si="55"/>
        <v>Iglesia Rey de SalvaciónPunta Indio</v>
      </c>
      <c r="N1742" t="s">
        <v>22</v>
      </c>
      <c r="O1742" t="s">
        <v>23</v>
      </c>
      <c r="P1742" t="s">
        <v>27</v>
      </c>
      <c r="Q1742" t="s">
        <v>5101</v>
      </c>
      <c r="R1742" s="23">
        <v>17</v>
      </c>
      <c r="S1742" s="23">
        <v>1</v>
      </c>
      <c r="T1742" s="33">
        <v>1</v>
      </c>
      <c r="V1742" t="s">
        <v>2951</v>
      </c>
      <c r="W1742" t="str">
        <f t="shared" si="56"/>
        <v>R01</v>
      </c>
      <c r="X1742" s="31" t="str">
        <f t="shared" si="57"/>
        <v>FINES_R01</v>
      </c>
      <c r="Y1742" s="35">
        <v>0.53500000000000003</v>
      </c>
      <c r="Z1742" s="8" t="str">
        <f>IFERROR(IFERROR(VLOOKUP(G1742,'IVSET-Escuelas'!A:F,4,FALSE),VLOOKUP(M1742,'IVSET-Fines'!F:L,7,FALSE)),"-")</f>
        <v>-</v>
      </c>
    </row>
    <row r="1743" spans="1:26" x14ac:dyDescent="0.35">
      <c r="A1743" s="18" t="s">
        <v>5100</v>
      </c>
      <c r="B1743" t="s">
        <v>19</v>
      </c>
      <c r="C1743" t="s">
        <v>1480</v>
      </c>
      <c r="D1743" t="s">
        <v>1481</v>
      </c>
      <c r="E1743" t="s">
        <v>198</v>
      </c>
      <c r="F1743" t="s">
        <v>198</v>
      </c>
      <c r="G1743" t="s">
        <v>198</v>
      </c>
      <c r="H1743" t="s">
        <v>20</v>
      </c>
      <c r="I1743" t="s">
        <v>5102</v>
      </c>
      <c r="J1743" t="s">
        <v>21</v>
      </c>
      <c r="L1743" t="s">
        <v>3102</v>
      </c>
      <c r="M1743" t="str">
        <f t="shared" si="55"/>
        <v>AMFAB S/N MAGDALENA MAGDALENAMagdalena</v>
      </c>
      <c r="N1743" t="s">
        <v>22</v>
      </c>
      <c r="O1743" t="s">
        <v>23</v>
      </c>
      <c r="P1743" t="s">
        <v>27</v>
      </c>
      <c r="Q1743" t="s">
        <v>5101</v>
      </c>
      <c r="R1743" s="23">
        <v>15</v>
      </c>
      <c r="S1743" s="23">
        <v>1</v>
      </c>
      <c r="T1743" s="33">
        <v>1</v>
      </c>
      <c r="V1743" t="s">
        <v>2951</v>
      </c>
      <c r="W1743" t="str">
        <f t="shared" si="56"/>
        <v>R01</v>
      </c>
      <c r="X1743" s="31" t="str">
        <f t="shared" si="57"/>
        <v>FINES_R01</v>
      </c>
      <c r="Y1743" s="35">
        <v>0.53800000000000003</v>
      </c>
      <c r="Z1743" s="8" t="str">
        <f>IFERROR(IFERROR(VLOOKUP(G1743,'IVSET-Escuelas'!A:F,4,FALSE),VLOOKUP(M1743,'IVSET-Fines'!F:L,7,FALSE)),"-")</f>
        <v>-</v>
      </c>
    </row>
    <row r="1744" spans="1:26" x14ac:dyDescent="0.35">
      <c r="A1744" s="18" t="s">
        <v>5100</v>
      </c>
      <c r="B1744" t="s">
        <v>19</v>
      </c>
      <c r="C1744" t="s">
        <v>599</v>
      </c>
      <c r="D1744" t="s">
        <v>601</v>
      </c>
      <c r="E1744" t="s">
        <v>198</v>
      </c>
      <c r="F1744" t="s">
        <v>198</v>
      </c>
      <c r="G1744" t="s">
        <v>198</v>
      </c>
      <c r="H1744" t="s">
        <v>20</v>
      </c>
      <c r="I1744" t="s">
        <v>5102</v>
      </c>
      <c r="J1744" t="s">
        <v>21</v>
      </c>
      <c r="L1744" t="s">
        <v>2987</v>
      </c>
      <c r="M1744" t="str">
        <f t="shared" si="55"/>
        <v>PRIMARIA N°8Brandsen</v>
      </c>
      <c r="N1744" t="s">
        <v>22</v>
      </c>
      <c r="O1744" t="s">
        <v>23</v>
      </c>
      <c r="P1744" t="s">
        <v>27</v>
      </c>
      <c r="Q1744" t="s">
        <v>5101</v>
      </c>
      <c r="R1744" s="23">
        <v>32</v>
      </c>
      <c r="S1744" s="23">
        <v>2</v>
      </c>
      <c r="T1744" s="33">
        <v>1</v>
      </c>
      <c r="V1744" t="s">
        <v>2951</v>
      </c>
      <c r="W1744" t="str">
        <f t="shared" si="56"/>
        <v>R01</v>
      </c>
      <c r="X1744" s="31" t="str">
        <f t="shared" si="57"/>
        <v>FINES_R01</v>
      </c>
      <c r="Y1744" s="35">
        <v>0.55200000000000005</v>
      </c>
      <c r="Z1744" s="8">
        <f>IFERROR(IFERROR(VLOOKUP(G1744,'IVSET-Escuelas'!A:F,4,FALSE),VLOOKUP(M1744,'IVSET-Fines'!F:L,7,FALSE)),"-")</f>
        <v>0.656366</v>
      </c>
    </row>
    <row r="1745" spans="1:26" x14ac:dyDescent="0.35">
      <c r="A1745" s="18" t="s">
        <v>5100</v>
      </c>
      <c r="B1745" t="s">
        <v>19</v>
      </c>
      <c r="C1745" t="s">
        <v>17</v>
      </c>
      <c r="D1745" t="s">
        <v>18</v>
      </c>
      <c r="E1745" t="s">
        <v>198</v>
      </c>
      <c r="F1745" t="s">
        <v>198</v>
      </c>
      <c r="G1745" t="s">
        <v>198</v>
      </c>
      <c r="H1745" t="s">
        <v>20</v>
      </c>
      <c r="I1745" t="s">
        <v>5102</v>
      </c>
      <c r="J1745" t="s">
        <v>21</v>
      </c>
      <c r="L1745" t="s">
        <v>3087</v>
      </c>
      <c r="M1745" t="str">
        <f t="shared" si="55"/>
        <v>PANTALÓN CORTITO S/N La Plata San CarlosLa Plata</v>
      </c>
      <c r="N1745" t="s">
        <v>22</v>
      </c>
      <c r="O1745" t="s">
        <v>23</v>
      </c>
      <c r="P1745" t="s">
        <v>27</v>
      </c>
      <c r="Q1745" t="s">
        <v>5101</v>
      </c>
      <c r="R1745" s="23">
        <v>0</v>
      </c>
      <c r="S1745" s="23">
        <v>1</v>
      </c>
      <c r="T1745" s="33">
        <v>1</v>
      </c>
      <c r="V1745" t="s">
        <v>2951</v>
      </c>
      <c r="W1745" t="str">
        <f t="shared" si="56"/>
        <v>R01</v>
      </c>
      <c r="X1745" s="31" t="str">
        <f t="shared" si="57"/>
        <v>FINES_R01</v>
      </c>
      <c r="Y1745" s="35">
        <v>0.55300000000000005</v>
      </c>
      <c r="Z1745" s="8" t="str">
        <f>IFERROR(IFERROR(VLOOKUP(G1745,'IVSET-Escuelas'!A:F,4,FALSE),VLOOKUP(M1745,'IVSET-Fines'!F:L,7,FALSE)),"-")</f>
        <v>-</v>
      </c>
    </row>
    <row r="1746" spans="1:26" x14ac:dyDescent="0.35">
      <c r="A1746" s="18" t="s">
        <v>5100</v>
      </c>
      <c r="B1746" t="s">
        <v>19</v>
      </c>
      <c r="C1746" t="s">
        <v>17</v>
      </c>
      <c r="D1746" t="s">
        <v>18</v>
      </c>
      <c r="E1746" t="s">
        <v>198</v>
      </c>
      <c r="F1746" t="s">
        <v>198</v>
      </c>
      <c r="G1746" t="s">
        <v>198</v>
      </c>
      <c r="H1746" t="s">
        <v>20</v>
      </c>
      <c r="I1746" t="s">
        <v>5102</v>
      </c>
      <c r="J1746" t="s">
        <v>21</v>
      </c>
      <c r="L1746" t="s">
        <v>3017</v>
      </c>
      <c r="M1746" t="str">
        <f t="shared" si="55"/>
        <v>Base Malvinas S/N La Plata San CarlosLa Plata</v>
      </c>
      <c r="N1746" t="s">
        <v>22</v>
      </c>
      <c r="O1746" t="s">
        <v>23</v>
      </c>
      <c r="P1746" t="s">
        <v>27</v>
      </c>
      <c r="Q1746" t="s">
        <v>5101</v>
      </c>
      <c r="R1746" s="23">
        <v>0</v>
      </c>
      <c r="S1746" s="23">
        <v>1</v>
      </c>
      <c r="T1746" s="33">
        <v>1</v>
      </c>
      <c r="V1746" t="s">
        <v>2951</v>
      </c>
      <c r="W1746" t="str">
        <f t="shared" si="56"/>
        <v>R01</v>
      </c>
      <c r="X1746" s="31" t="str">
        <f t="shared" si="57"/>
        <v>FINES_R01</v>
      </c>
      <c r="Y1746" s="35">
        <v>0.57499999999999996</v>
      </c>
      <c r="Z1746" s="8" t="str">
        <f>IFERROR(IFERROR(VLOOKUP(G1746,'IVSET-Escuelas'!A:F,4,FALSE),VLOOKUP(M1746,'IVSET-Fines'!F:L,7,FALSE)),"-")</f>
        <v>-</v>
      </c>
    </row>
    <row r="1747" spans="1:26" x14ac:dyDescent="0.35">
      <c r="A1747" s="18" t="s">
        <v>5100</v>
      </c>
      <c r="B1747" t="s">
        <v>19</v>
      </c>
      <c r="C1747" t="s">
        <v>17</v>
      </c>
      <c r="D1747" t="s">
        <v>18</v>
      </c>
      <c r="E1747" t="s">
        <v>198</v>
      </c>
      <c r="F1747" t="s">
        <v>198</v>
      </c>
      <c r="G1747" t="s">
        <v>198</v>
      </c>
      <c r="H1747" t="s">
        <v>20</v>
      </c>
      <c r="I1747" t="s">
        <v>5102</v>
      </c>
      <c r="J1747" t="s">
        <v>21</v>
      </c>
      <c r="L1747" t="s">
        <v>3039</v>
      </c>
      <c r="M1747" t="str">
        <f t="shared" si="55"/>
        <v>CLUB DEPORTIVO Y BIBLIOTECA POPULAR ROMERENSELa Plata</v>
      </c>
      <c r="N1747" t="s">
        <v>22</v>
      </c>
      <c r="O1747" t="s">
        <v>23</v>
      </c>
      <c r="P1747" t="s">
        <v>27</v>
      </c>
      <c r="Q1747" t="s">
        <v>5101</v>
      </c>
      <c r="R1747" s="23">
        <v>20</v>
      </c>
      <c r="S1747" s="23">
        <v>1</v>
      </c>
      <c r="T1747" s="33">
        <v>1</v>
      </c>
      <c r="V1747" t="s">
        <v>2951</v>
      </c>
      <c r="W1747" t="str">
        <f t="shared" si="56"/>
        <v>R01</v>
      </c>
      <c r="X1747" s="31" t="str">
        <f t="shared" si="57"/>
        <v>FINES_R01</v>
      </c>
      <c r="Y1747" s="35">
        <v>0.57799999999999996</v>
      </c>
      <c r="Z1747" s="8">
        <f>IFERROR(IFERROR(VLOOKUP(G1747,'IVSET-Escuelas'!A:F,4,FALSE),VLOOKUP(M1747,'IVSET-Fines'!F:L,7,FALSE)),"-")</f>
        <v>0.61890400000000001</v>
      </c>
    </row>
    <row r="1748" spans="1:26" x14ac:dyDescent="0.35">
      <c r="A1748" s="18" t="s">
        <v>5100</v>
      </c>
      <c r="B1748" t="s">
        <v>19</v>
      </c>
      <c r="C1748" t="s">
        <v>1480</v>
      </c>
      <c r="D1748" t="s">
        <v>1481</v>
      </c>
      <c r="E1748" t="s">
        <v>198</v>
      </c>
      <c r="F1748" t="s">
        <v>198</v>
      </c>
      <c r="G1748" t="s">
        <v>198</v>
      </c>
      <c r="H1748" t="s">
        <v>20</v>
      </c>
      <c r="I1748" t="s">
        <v>5102</v>
      </c>
      <c r="J1748" t="s">
        <v>21</v>
      </c>
      <c r="L1748" t="s">
        <v>3118</v>
      </c>
      <c r="M1748" t="str">
        <f t="shared" si="55"/>
        <v>SOCIEDAD DE FOMENTO EMPALME 000 MAGDALENA SOCIEDAD DE FOMENTO EMPALMEMagdalena</v>
      </c>
      <c r="N1748" t="s">
        <v>22</v>
      </c>
      <c r="O1748" t="s">
        <v>23</v>
      </c>
      <c r="P1748" t="s">
        <v>27</v>
      </c>
      <c r="Q1748" t="s">
        <v>5101</v>
      </c>
      <c r="R1748" s="23">
        <v>15</v>
      </c>
      <c r="S1748" s="23">
        <v>1</v>
      </c>
      <c r="T1748" s="33">
        <v>1</v>
      </c>
      <c r="V1748" t="s">
        <v>2951</v>
      </c>
      <c r="W1748" t="str">
        <f t="shared" si="56"/>
        <v>R01</v>
      </c>
      <c r="X1748" s="31" t="str">
        <f t="shared" si="57"/>
        <v>FINES_R01</v>
      </c>
      <c r="Y1748" s="35">
        <v>0.58399999999999996</v>
      </c>
      <c r="Z1748" s="8" t="str">
        <f>IFERROR(IFERROR(VLOOKUP(G1748,'IVSET-Escuelas'!A:F,4,FALSE),VLOOKUP(M1748,'IVSET-Fines'!F:L,7,FALSE)),"-")</f>
        <v>-</v>
      </c>
    </row>
    <row r="1749" spans="1:26" x14ac:dyDescent="0.35">
      <c r="A1749" s="18" t="s">
        <v>5100</v>
      </c>
      <c r="B1749" t="s">
        <v>19</v>
      </c>
      <c r="C1749" t="s">
        <v>17</v>
      </c>
      <c r="D1749" t="s">
        <v>18</v>
      </c>
      <c r="E1749" t="s">
        <v>198</v>
      </c>
      <c r="F1749" t="s">
        <v>198</v>
      </c>
      <c r="G1749" t="s">
        <v>198</v>
      </c>
      <c r="H1749" t="s">
        <v>20</v>
      </c>
      <c r="I1749" t="s">
        <v>5102</v>
      </c>
      <c r="J1749" t="s">
        <v>21</v>
      </c>
      <c r="L1749" t="s">
        <v>3043</v>
      </c>
      <c r="M1749" t="str">
        <f t="shared" si="55"/>
        <v>COLECTIVO LA CASALa Plata</v>
      </c>
      <c r="N1749" t="s">
        <v>22</v>
      </c>
      <c r="O1749" t="s">
        <v>23</v>
      </c>
      <c r="P1749" t="s">
        <v>27</v>
      </c>
      <c r="Q1749" t="s">
        <v>5101</v>
      </c>
      <c r="R1749" s="23">
        <v>17</v>
      </c>
      <c r="S1749" s="23">
        <v>1</v>
      </c>
      <c r="T1749" s="33">
        <v>1</v>
      </c>
      <c r="V1749" t="s">
        <v>2951</v>
      </c>
      <c r="W1749" t="str">
        <f t="shared" si="56"/>
        <v>R01</v>
      </c>
      <c r="X1749" s="31" t="str">
        <f t="shared" si="57"/>
        <v>FINES_R01</v>
      </c>
      <c r="Y1749" s="35">
        <v>0.58799999999999997</v>
      </c>
      <c r="Z1749" s="8">
        <f>IFERROR(IFERROR(VLOOKUP(G1749,'IVSET-Escuelas'!A:F,4,FALSE),VLOOKUP(M1749,'IVSET-Fines'!F:L,7,FALSE)),"-")</f>
        <v>0.823743</v>
      </c>
    </row>
    <row r="1750" spans="1:26" x14ac:dyDescent="0.35">
      <c r="A1750" s="18" t="s">
        <v>5100</v>
      </c>
      <c r="B1750" t="s">
        <v>19</v>
      </c>
      <c r="C1750" t="s">
        <v>1480</v>
      </c>
      <c r="D1750" t="s">
        <v>1481</v>
      </c>
      <c r="E1750" t="s">
        <v>198</v>
      </c>
      <c r="F1750" t="s">
        <v>198</v>
      </c>
      <c r="G1750" t="s">
        <v>198</v>
      </c>
      <c r="H1750" t="s">
        <v>20</v>
      </c>
      <c r="I1750" t="s">
        <v>5102</v>
      </c>
      <c r="J1750" t="s">
        <v>21</v>
      </c>
      <c r="L1750" t="s">
        <v>3106</v>
      </c>
      <c r="M1750" t="str">
        <f t="shared" si="55"/>
        <v>ESCUELA N° 16Magdalena</v>
      </c>
      <c r="N1750" t="s">
        <v>22</v>
      </c>
      <c r="O1750" t="s">
        <v>23</v>
      </c>
      <c r="P1750" t="s">
        <v>27</v>
      </c>
      <c r="Q1750" t="s">
        <v>5101</v>
      </c>
      <c r="R1750" s="23">
        <v>33</v>
      </c>
      <c r="S1750" s="23">
        <v>2</v>
      </c>
      <c r="T1750" s="33">
        <v>1</v>
      </c>
      <c r="V1750" t="s">
        <v>2951</v>
      </c>
      <c r="W1750" t="str">
        <f t="shared" si="56"/>
        <v>R01</v>
      </c>
      <c r="X1750" s="31" t="str">
        <f t="shared" si="57"/>
        <v>FINES_R01</v>
      </c>
      <c r="Y1750" s="35">
        <v>0.60099999999999998</v>
      </c>
      <c r="Z1750" s="8">
        <f>IFERROR(IFERROR(VLOOKUP(G1750,'IVSET-Escuelas'!A:F,4,FALSE),VLOOKUP(M1750,'IVSET-Fines'!F:L,7,FALSE)),"-")</f>
        <v>0.42566100000000001</v>
      </c>
    </row>
    <row r="1751" spans="1:26" x14ac:dyDescent="0.35">
      <c r="A1751" s="18" t="s">
        <v>5100</v>
      </c>
      <c r="B1751" t="s">
        <v>19</v>
      </c>
      <c r="C1751" t="s">
        <v>449</v>
      </c>
      <c r="D1751" t="s">
        <v>2590</v>
      </c>
      <c r="E1751" t="s">
        <v>198</v>
      </c>
      <c r="F1751" t="s">
        <v>198</v>
      </c>
      <c r="G1751" t="s">
        <v>198</v>
      </c>
      <c r="H1751" t="s">
        <v>20</v>
      </c>
      <c r="I1751" t="s">
        <v>5102</v>
      </c>
      <c r="J1751" t="s">
        <v>21</v>
      </c>
      <c r="L1751" t="s">
        <v>3006</v>
      </c>
      <c r="M1751" t="str">
        <f t="shared" si="55"/>
        <v>SINDICATO SUPEHEnsenada</v>
      </c>
      <c r="N1751" t="s">
        <v>22</v>
      </c>
      <c r="O1751" t="s">
        <v>23</v>
      </c>
      <c r="P1751" t="s">
        <v>27</v>
      </c>
      <c r="Q1751" t="s">
        <v>5101</v>
      </c>
      <c r="R1751" s="23">
        <v>37</v>
      </c>
      <c r="S1751" s="23">
        <v>3</v>
      </c>
      <c r="T1751" s="33">
        <v>1</v>
      </c>
      <c r="V1751" t="s">
        <v>2951</v>
      </c>
      <c r="W1751" t="str">
        <f t="shared" si="56"/>
        <v>R01</v>
      </c>
      <c r="X1751" s="31" t="str">
        <f t="shared" si="57"/>
        <v>FINES_R01</v>
      </c>
      <c r="Y1751" s="35">
        <v>0.61099999999999999</v>
      </c>
      <c r="Z1751" s="8">
        <f>IFERROR(IFERROR(VLOOKUP(G1751,'IVSET-Escuelas'!A:F,4,FALSE),VLOOKUP(M1751,'IVSET-Fines'!F:L,7,FALSE)),"-")</f>
        <v>0.38572600000000001</v>
      </c>
    </row>
    <row r="1752" spans="1:26" x14ac:dyDescent="0.35">
      <c r="A1752" s="18" t="s">
        <v>5100</v>
      </c>
      <c r="B1752" t="s">
        <v>19</v>
      </c>
      <c r="C1752" t="s">
        <v>1480</v>
      </c>
      <c r="D1752" t="s">
        <v>1481</v>
      </c>
      <c r="E1752" t="s">
        <v>198</v>
      </c>
      <c r="F1752" t="s">
        <v>198</v>
      </c>
      <c r="G1752" t="s">
        <v>198</v>
      </c>
      <c r="H1752" t="s">
        <v>20</v>
      </c>
      <c r="I1752" t="s">
        <v>5102</v>
      </c>
      <c r="J1752" t="s">
        <v>21</v>
      </c>
      <c r="L1752" t="s">
        <v>3110</v>
      </c>
      <c r="M1752" t="str">
        <f t="shared" si="55"/>
        <v>ESCUELA N°3Magdalena</v>
      </c>
      <c r="N1752" t="s">
        <v>22</v>
      </c>
      <c r="O1752" t="s">
        <v>23</v>
      </c>
      <c r="P1752" t="s">
        <v>27</v>
      </c>
      <c r="Q1752" t="s">
        <v>5101</v>
      </c>
      <c r="R1752" s="23">
        <v>98</v>
      </c>
      <c r="S1752" s="23">
        <v>4</v>
      </c>
      <c r="T1752" s="33">
        <v>1</v>
      </c>
      <c r="V1752" t="s">
        <v>2951</v>
      </c>
      <c r="W1752" t="str">
        <f t="shared" si="56"/>
        <v>R01</v>
      </c>
      <c r="X1752" s="31" t="str">
        <f t="shared" si="57"/>
        <v>FINES_R01</v>
      </c>
      <c r="Y1752" s="35">
        <v>0.61399999999999999</v>
      </c>
      <c r="Z1752" s="8">
        <f>IFERROR(IFERROR(VLOOKUP(G1752,'IVSET-Escuelas'!A:F,4,FALSE),VLOOKUP(M1752,'IVSET-Fines'!F:L,7,FALSE)),"-")</f>
        <v>0.35366999999999998</v>
      </c>
    </row>
    <row r="1753" spans="1:26" x14ac:dyDescent="0.35">
      <c r="A1753" s="18" t="s">
        <v>5100</v>
      </c>
      <c r="B1753" t="s">
        <v>19</v>
      </c>
      <c r="C1753" t="s">
        <v>17</v>
      </c>
      <c r="D1753" t="s">
        <v>18</v>
      </c>
      <c r="E1753" t="s">
        <v>198</v>
      </c>
      <c r="F1753" t="s">
        <v>198</v>
      </c>
      <c r="G1753" t="s">
        <v>198</v>
      </c>
      <c r="H1753" t="s">
        <v>20</v>
      </c>
      <c r="I1753" t="s">
        <v>5102</v>
      </c>
      <c r="J1753" t="s">
        <v>21</v>
      </c>
      <c r="L1753" t="s">
        <v>3095</v>
      </c>
      <c r="M1753" t="str">
        <f t="shared" si="55"/>
        <v>Resistencia Cultural Barrio Los Robles (Rodol DemiLa Plata</v>
      </c>
      <c r="N1753" t="s">
        <v>22</v>
      </c>
      <c r="O1753" t="s">
        <v>23</v>
      </c>
      <c r="P1753" t="s">
        <v>27</v>
      </c>
      <c r="Q1753" t="s">
        <v>5101</v>
      </c>
      <c r="R1753" s="23">
        <v>9</v>
      </c>
      <c r="S1753" s="23">
        <v>1</v>
      </c>
      <c r="T1753" s="33">
        <v>1</v>
      </c>
      <c r="V1753" t="s">
        <v>2951</v>
      </c>
      <c r="W1753" t="str">
        <f t="shared" si="56"/>
        <v>R01</v>
      </c>
      <c r="X1753" s="31" t="str">
        <f t="shared" si="57"/>
        <v>FINES_R01</v>
      </c>
      <c r="Y1753" s="35">
        <v>0.626</v>
      </c>
      <c r="Z1753" s="8">
        <f>IFERROR(IFERROR(VLOOKUP(G1753,'IVSET-Escuelas'!A:F,4,FALSE),VLOOKUP(M1753,'IVSET-Fines'!F:L,7,FALSE)),"-")</f>
        <v>0.80020000000000002</v>
      </c>
    </row>
    <row r="1754" spans="1:26" x14ac:dyDescent="0.35">
      <c r="A1754" s="18" t="s">
        <v>5100</v>
      </c>
      <c r="B1754" t="s">
        <v>19</v>
      </c>
      <c r="C1754" t="s">
        <v>252</v>
      </c>
      <c r="D1754" t="s">
        <v>2566</v>
      </c>
      <c r="E1754" t="s">
        <v>198</v>
      </c>
      <c r="F1754" t="s">
        <v>198</v>
      </c>
      <c r="G1754" t="s">
        <v>198</v>
      </c>
      <c r="H1754" t="s">
        <v>20</v>
      </c>
      <c r="I1754" t="s">
        <v>5102</v>
      </c>
      <c r="J1754" t="s">
        <v>21</v>
      </c>
      <c r="L1754" t="s">
        <v>2963</v>
      </c>
      <c r="M1754" t="str">
        <f t="shared" si="55"/>
        <v>Club El CarmenBerisso</v>
      </c>
      <c r="N1754" t="s">
        <v>22</v>
      </c>
      <c r="O1754" t="s">
        <v>23</v>
      </c>
      <c r="P1754" t="s">
        <v>27</v>
      </c>
      <c r="Q1754" t="s">
        <v>5101</v>
      </c>
      <c r="R1754" s="23">
        <v>13</v>
      </c>
      <c r="S1754" s="23">
        <v>1</v>
      </c>
      <c r="T1754" s="33">
        <v>1</v>
      </c>
      <c r="V1754" t="s">
        <v>2951</v>
      </c>
      <c r="W1754" t="str">
        <f t="shared" si="56"/>
        <v>R01</v>
      </c>
      <c r="X1754" s="31" t="str">
        <f t="shared" si="57"/>
        <v>FINES_R01</v>
      </c>
      <c r="Y1754" s="35">
        <v>0.63500000000000001</v>
      </c>
      <c r="Z1754" s="8" t="str">
        <f>IFERROR(IFERROR(VLOOKUP(G1754,'IVSET-Escuelas'!A:F,4,FALSE),VLOOKUP(M1754,'IVSET-Fines'!F:L,7,FALSE)),"-")</f>
        <v>-</v>
      </c>
    </row>
    <row r="1755" spans="1:26" x14ac:dyDescent="0.35">
      <c r="A1755" s="18" t="s">
        <v>5100</v>
      </c>
      <c r="B1755" t="s">
        <v>19</v>
      </c>
      <c r="C1755" t="s">
        <v>17</v>
      </c>
      <c r="D1755" t="s">
        <v>18</v>
      </c>
      <c r="E1755" t="s">
        <v>198</v>
      </c>
      <c r="F1755" t="s">
        <v>198</v>
      </c>
      <c r="G1755" t="s">
        <v>198</v>
      </c>
      <c r="H1755" t="s">
        <v>20</v>
      </c>
      <c r="I1755" t="s">
        <v>5102</v>
      </c>
      <c r="J1755" t="s">
        <v>21</v>
      </c>
      <c r="L1755" t="s">
        <v>3088</v>
      </c>
      <c r="M1755" t="str">
        <f t="shared" si="55"/>
        <v>PARROQUIA SAN FRANCISCOLa Plata</v>
      </c>
      <c r="N1755" t="s">
        <v>22</v>
      </c>
      <c r="O1755" t="s">
        <v>23</v>
      </c>
      <c r="P1755" t="s">
        <v>27</v>
      </c>
      <c r="Q1755" t="s">
        <v>5101</v>
      </c>
      <c r="R1755" s="23">
        <v>27</v>
      </c>
      <c r="S1755" s="23">
        <v>1</v>
      </c>
      <c r="T1755" s="33">
        <v>1</v>
      </c>
      <c r="V1755" t="s">
        <v>2951</v>
      </c>
      <c r="W1755" t="str">
        <f t="shared" si="56"/>
        <v>R01</v>
      </c>
      <c r="X1755" s="31" t="str">
        <f t="shared" si="57"/>
        <v>FINES_R01</v>
      </c>
      <c r="Y1755" s="35">
        <v>0.63900000000000001</v>
      </c>
      <c r="Z1755" s="8" t="str">
        <f>IFERROR(IFERROR(VLOOKUP(G1755,'IVSET-Escuelas'!A:F,4,FALSE),VLOOKUP(M1755,'IVSET-Fines'!F:L,7,FALSE)),"-")</f>
        <v>-</v>
      </c>
    </row>
    <row r="1756" spans="1:26" x14ac:dyDescent="0.35">
      <c r="A1756" s="18" t="s">
        <v>5100</v>
      </c>
      <c r="B1756" t="s">
        <v>19</v>
      </c>
      <c r="C1756" t="s">
        <v>644</v>
      </c>
      <c r="D1756" t="s">
        <v>2862</v>
      </c>
      <c r="E1756" t="s">
        <v>198</v>
      </c>
      <c r="F1756" t="s">
        <v>198</v>
      </c>
      <c r="G1756" t="s">
        <v>198</v>
      </c>
      <c r="H1756" t="s">
        <v>20</v>
      </c>
      <c r="I1756" t="s">
        <v>5102</v>
      </c>
      <c r="J1756" t="s">
        <v>21</v>
      </c>
      <c r="L1756" t="s">
        <v>3120</v>
      </c>
      <c r="M1756" t="str">
        <f t="shared" si="55"/>
        <v>Arco Iris 1581 VERÓNICAPunta Indio</v>
      </c>
      <c r="N1756" t="s">
        <v>22</v>
      </c>
      <c r="O1756" t="s">
        <v>23</v>
      </c>
      <c r="P1756" t="s">
        <v>27</v>
      </c>
      <c r="Q1756" t="s">
        <v>5101</v>
      </c>
      <c r="R1756" s="23">
        <v>13</v>
      </c>
      <c r="S1756" s="23">
        <v>1</v>
      </c>
      <c r="T1756" s="33">
        <v>1</v>
      </c>
      <c r="V1756" t="s">
        <v>2951</v>
      </c>
      <c r="W1756" t="str">
        <f t="shared" si="56"/>
        <v>R01</v>
      </c>
      <c r="X1756" s="31" t="str">
        <f t="shared" si="57"/>
        <v>FINES_R01</v>
      </c>
      <c r="Y1756" s="35">
        <v>0.64</v>
      </c>
      <c r="Z1756" s="8" t="str">
        <f>IFERROR(IFERROR(VLOOKUP(G1756,'IVSET-Escuelas'!A:F,4,FALSE),VLOOKUP(M1756,'IVSET-Fines'!F:L,7,FALSE)),"-")</f>
        <v>-</v>
      </c>
    </row>
    <row r="1757" spans="1:26" x14ac:dyDescent="0.35">
      <c r="A1757" s="18" t="s">
        <v>5100</v>
      </c>
      <c r="B1757" t="s">
        <v>19</v>
      </c>
      <c r="C1757" t="s">
        <v>644</v>
      </c>
      <c r="D1757" t="s">
        <v>2862</v>
      </c>
      <c r="E1757" t="s">
        <v>198</v>
      </c>
      <c r="F1757" t="s">
        <v>198</v>
      </c>
      <c r="G1757" t="s">
        <v>198</v>
      </c>
      <c r="H1757" t="s">
        <v>20</v>
      </c>
      <c r="I1757" t="s">
        <v>5102</v>
      </c>
      <c r="J1757" t="s">
        <v>21</v>
      </c>
      <c r="L1757" t="s">
        <v>3127</v>
      </c>
      <c r="M1757" t="str">
        <f t="shared" si="55"/>
        <v>Sociedad de Fomento Punta Indio s/n PUNTA INDIOPunta Indio</v>
      </c>
      <c r="N1757" t="s">
        <v>22</v>
      </c>
      <c r="O1757" t="s">
        <v>23</v>
      </c>
      <c r="P1757" t="s">
        <v>27</v>
      </c>
      <c r="Q1757" t="s">
        <v>5101</v>
      </c>
      <c r="R1757" s="23">
        <v>1</v>
      </c>
      <c r="S1757" s="23">
        <v>1</v>
      </c>
      <c r="T1757" s="33">
        <v>1</v>
      </c>
      <c r="V1757" t="s">
        <v>2951</v>
      </c>
      <c r="W1757" t="str">
        <f t="shared" si="56"/>
        <v>R01</v>
      </c>
      <c r="X1757" s="31" t="str">
        <f t="shared" si="57"/>
        <v>FINES_R01</v>
      </c>
      <c r="Y1757" s="35">
        <v>0.65400000000000003</v>
      </c>
      <c r="Z1757" s="8" t="str">
        <f>IFERROR(IFERROR(VLOOKUP(G1757,'IVSET-Escuelas'!A:F,4,FALSE),VLOOKUP(M1757,'IVSET-Fines'!F:L,7,FALSE)),"-")</f>
        <v>-</v>
      </c>
    </row>
    <row r="1758" spans="1:26" x14ac:dyDescent="0.35">
      <c r="A1758" s="18" t="s">
        <v>5100</v>
      </c>
      <c r="B1758" t="s">
        <v>19</v>
      </c>
      <c r="C1758" t="s">
        <v>17</v>
      </c>
      <c r="D1758" t="s">
        <v>18</v>
      </c>
      <c r="E1758" t="s">
        <v>198</v>
      </c>
      <c r="F1758" t="s">
        <v>198</v>
      </c>
      <c r="G1758" t="s">
        <v>198</v>
      </c>
      <c r="H1758" t="s">
        <v>20</v>
      </c>
      <c r="I1758" t="s">
        <v>5102</v>
      </c>
      <c r="J1758" t="s">
        <v>21</v>
      </c>
      <c r="L1758" t="s">
        <v>3031</v>
      </c>
      <c r="M1758" t="str">
        <f t="shared" si="55"/>
        <v>CENTRO LOS HORNOSLa Plata</v>
      </c>
      <c r="N1758" t="s">
        <v>22</v>
      </c>
      <c r="O1758" t="s">
        <v>23</v>
      </c>
      <c r="P1758" t="s">
        <v>27</v>
      </c>
      <c r="Q1758" t="s">
        <v>5101</v>
      </c>
      <c r="R1758" s="23">
        <v>22</v>
      </c>
      <c r="S1758" s="23">
        <v>1</v>
      </c>
      <c r="T1758" s="33">
        <v>1</v>
      </c>
      <c r="V1758" t="s">
        <v>2951</v>
      </c>
      <c r="W1758" t="str">
        <f t="shared" si="56"/>
        <v>R01</v>
      </c>
      <c r="X1758" s="31" t="str">
        <f t="shared" si="57"/>
        <v>FINES_R01</v>
      </c>
      <c r="Y1758" s="35">
        <v>0.65600000000000003</v>
      </c>
      <c r="Z1758" s="8">
        <f>IFERROR(IFERROR(VLOOKUP(G1758,'IVSET-Escuelas'!A:F,4,FALSE),VLOOKUP(M1758,'IVSET-Fines'!F:L,7,FALSE)),"-")</f>
        <v>8.3457000000000003E-2</v>
      </c>
    </row>
    <row r="1759" spans="1:26" x14ac:dyDescent="0.35">
      <c r="A1759" s="18" t="s">
        <v>5100</v>
      </c>
      <c r="B1759" t="s">
        <v>19</v>
      </c>
      <c r="C1759" t="s">
        <v>17</v>
      </c>
      <c r="D1759" t="s">
        <v>18</v>
      </c>
      <c r="E1759" t="s">
        <v>198</v>
      </c>
      <c r="F1759" t="s">
        <v>198</v>
      </c>
      <c r="G1759" t="s">
        <v>198</v>
      </c>
      <c r="H1759" t="s">
        <v>20</v>
      </c>
      <c r="I1759" t="s">
        <v>5102</v>
      </c>
      <c r="J1759" t="s">
        <v>21</v>
      </c>
      <c r="L1759" t="s">
        <v>3083</v>
      </c>
      <c r="M1759" t="str">
        <f t="shared" si="55"/>
        <v>Néstor y CristinaLa Plata</v>
      </c>
      <c r="N1759" t="s">
        <v>22</v>
      </c>
      <c r="O1759" t="s">
        <v>23</v>
      </c>
      <c r="P1759" t="s">
        <v>27</v>
      </c>
      <c r="Q1759" t="s">
        <v>5101</v>
      </c>
      <c r="R1759" s="23">
        <v>16</v>
      </c>
      <c r="S1759" s="23">
        <v>1</v>
      </c>
      <c r="T1759" s="33">
        <v>1</v>
      </c>
      <c r="V1759" t="s">
        <v>2951</v>
      </c>
      <c r="W1759" t="str">
        <f t="shared" si="56"/>
        <v>R01</v>
      </c>
      <c r="X1759" s="31" t="str">
        <f t="shared" si="57"/>
        <v>FINES_R01</v>
      </c>
      <c r="Y1759" s="35">
        <v>0.68300000000000005</v>
      </c>
      <c r="Z1759" s="8">
        <f>IFERROR(IFERROR(VLOOKUP(G1759,'IVSET-Escuelas'!A:F,4,FALSE),VLOOKUP(M1759,'IVSET-Fines'!F:L,7,FALSE)),"-")</f>
        <v>0.63527500000000003</v>
      </c>
    </row>
    <row r="1760" spans="1:26" x14ac:dyDescent="0.35">
      <c r="A1760" s="18" t="s">
        <v>5100</v>
      </c>
      <c r="B1760" t="s">
        <v>19</v>
      </c>
      <c r="C1760" t="s">
        <v>644</v>
      </c>
      <c r="D1760" t="s">
        <v>2862</v>
      </c>
      <c r="E1760" t="s">
        <v>198</v>
      </c>
      <c r="F1760" t="s">
        <v>198</v>
      </c>
      <c r="G1760" t="s">
        <v>198</v>
      </c>
      <c r="H1760" t="s">
        <v>20</v>
      </c>
      <c r="I1760" t="s">
        <v>5102</v>
      </c>
      <c r="J1760" t="s">
        <v>21</v>
      </c>
      <c r="L1760" t="s">
        <v>3126</v>
      </c>
      <c r="M1760" t="str">
        <f t="shared" si="55"/>
        <v>La Viruta zona rural La VirutaPunta Indio</v>
      </c>
      <c r="N1760" t="s">
        <v>22</v>
      </c>
      <c r="O1760" t="s">
        <v>23</v>
      </c>
      <c r="P1760" t="s">
        <v>27</v>
      </c>
      <c r="Q1760" t="s">
        <v>5101</v>
      </c>
      <c r="R1760" s="23">
        <v>7</v>
      </c>
      <c r="S1760" s="23">
        <v>1</v>
      </c>
      <c r="T1760" s="33">
        <v>1</v>
      </c>
      <c r="V1760" t="s">
        <v>2951</v>
      </c>
      <c r="W1760" t="str">
        <f t="shared" si="56"/>
        <v>R01</v>
      </c>
      <c r="X1760" s="31" t="str">
        <f t="shared" si="57"/>
        <v>FINES_R01</v>
      </c>
      <c r="Y1760" s="35">
        <v>0.68500000000000005</v>
      </c>
      <c r="Z1760" s="8" t="str">
        <f>IFERROR(IFERROR(VLOOKUP(G1760,'IVSET-Escuelas'!A:F,4,FALSE),VLOOKUP(M1760,'IVSET-Fines'!F:L,7,FALSE)),"-")</f>
        <v>-</v>
      </c>
    </row>
    <row r="1761" spans="1:26" x14ac:dyDescent="0.35">
      <c r="A1761" s="18" t="s">
        <v>5100</v>
      </c>
      <c r="B1761" t="s">
        <v>19</v>
      </c>
      <c r="C1761" t="s">
        <v>1480</v>
      </c>
      <c r="D1761" t="s">
        <v>1481</v>
      </c>
      <c r="E1761" t="s">
        <v>198</v>
      </c>
      <c r="F1761" t="s">
        <v>198</v>
      </c>
      <c r="G1761" t="s">
        <v>198</v>
      </c>
      <c r="H1761" t="s">
        <v>20</v>
      </c>
      <c r="I1761" t="s">
        <v>5102</v>
      </c>
      <c r="J1761" t="s">
        <v>21</v>
      </c>
      <c r="L1761" t="s">
        <v>3105</v>
      </c>
      <c r="M1761" t="str">
        <f t="shared" si="55"/>
        <v>ESCUELA N° 12Magdalena</v>
      </c>
      <c r="N1761" t="s">
        <v>22</v>
      </c>
      <c r="O1761" t="s">
        <v>23</v>
      </c>
      <c r="P1761" t="s">
        <v>27</v>
      </c>
      <c r="Q1761" t="s">
        <v>5101</v>
      </c>
      <c r="R1761" s="23">
        <v>27</v>
      </c>
      <c r="S1761" s="23">
        <v>2</v>
      </c>
      <c r="T1761" s="33">
        <v>1</v>
      </c>
      <c r="V1761" t="s">
        <v>2951</v>
      </c>
      <c r="W1761" t="str">
        <f t="shared" si="56"/>
        <v>R01</v>
      </c>
      <c r="X1761" s="31" t="str">
        <f t="shared" si="57"/>
        <v>FINES_R01</v>
      </c>
      <c r="Y1761" s="35">
        <v>0.69</v>
      </c>
      <c r="Z1761" s="8">
        <f>IFERROR(IFERROR(VLOOKUP(G1761,'IVSET-Escuelas'!A:F,4,FALSE),VLOOKUP(M1761,'IVSET-Fines'!F:L,7,FALSE)),"-")</f>
        <v>0.32255699999999998</v>
      </c>
    </row>
    <row r="1762" spans="1:26" x14ac:dyDescent="0.35">
      <c r="A1762" s="18" t="s">
        <v>5100</v>
      </c>
      <c r="B1762" t="s">
        <v>19</v>
      </c>
      <c r="C1762" t="s">
        <v>599</v>
      </c>
      <c r="D1762" t="s">
        <v>601</v>
      </c>
      <c r="E1762" t="s">
        <v>198</v>
      </c>
      <c r="F1762" t="s">
        <v>198</v>
      </c>
      <c r="G1762" t="s">
        <v>198</v>
      </c>
      <c r="H1762" t="s">
        <v>20</v>
      </c>
      <c r="I1762" t="s">
        <v>5102</v>
      </c>
      <c r="J1762" t="s">
        <v>21</v>
      </c>
      <c r="L1762" t="s">
        <v>2982</v>
      </c>
      <c r="M1762" t="str">
        <f t="shared" si="55"/>
        <v>ESCUELA SECUNDARIA N° 11 S/N coronel brandsen LAS ACACIASBrandsen</v>
      </c>
      <c r="N1762" t="s">
        <v>22</v>
      </c>
      <c r="O1762" t="s">
        <v>23</v>
      </c>
      <c r="P1762" t="s">
        <v>27</v>
      </c>
      <c r="Q1762" t="s">
        <v>5101</v>
      </c>
      <c r="R1762" s="23">
        <v>14</v>
      </c>
      <c r="S1762" s="23">
        <v>1</v>
      </c>
      <c r="T1762" s="33">
        <v>1</v>
      </c>
      <c r="V1762" t="s">
        <v>2951</v>
      </c>
      <c r="W1762" t="str">
        <f t="shared" si="56"/>
        <v>R01</v>
      </c>
      <c r="X1762" s="31" t="str">
        <f t="shared" si="57"/>
        <v>FINES_R01</v>
      </c>
      <c r="Y1762" s="35">
        <v>0.69099999999999995</v>
      </c>
      <c r="Z1762" s="8" t="str">
        <f>IFERROR(IFERROR(VLOOKUP(G1762,'IVSET-Escuelas'!A:F,4,FALSE),VLOOKUP(M1762,'IVSET-Fines'!F:L,7,FALSE)),"-")</f>
        <v>-</v>
      </c>
    </row>
    <row r="1763" spans="1:26" x14ac:dyDescent="0.35">
      <c r="A1763" s="18" t="s">
        <v>5100</v>
      </c>
      <c r="B1763" t="s">
        <v>19</v>
      </c>
      <c r="C1763" t="s">
        <v>599</v>
      </c>
      <c r="D1763" t="s">
        <v>601</v>
      </c>
      <c r="E1763" t="s">
        <v>198</v>
      </c>
      <c r="F1763" t="s">
        <v>198</v>
      </c>
      <c r="G1763" t="s">
        <v>198</v>
      </c>
      <c r="H1763" t="s">
        <v>20</v>
      </c>
      <c r="I1763" t="s">
        <v>5102</v>
      </c>
      <c r="J1763" t="s">
        <v>21</v>
      </c>
      <c r="L1763" t="s">
        <v>2980</v>
      </c>
      <c r="M1763" t="str">
        <f t="shared" ref="M1763:M1826" si="58">CONCATENATE(L1763,D1763)</f>
        <v>DELEGACION DE GOMEZ SIN NUMERO BRANDSEN GOMEZBrandsen</v>
      </c>
      <c r="N1763" t="s">
        <v>22</v>
      </c>
      <c r="O1763" t="s">
        <v>23</v>
      </c>
      <c r="P1763" t="s">
        <v>27</v>
      </c>
      <c r="Q1763" t="s">
        <v>5101</v>
      </c>
      <c r="R1763" s="23">
        <v>0</v>
      </c>
      <c r="S1763" s="23">
        <v>1</v>
      </c>
      <c r="T1763" s="33">
        <v>1</v>
      </c>
      <c r="V1763" t="s">
        <v>2951</v>
      </c>
      <c r="W1763" t="str">
        <f t="shared" si="56"/>
        <v>R01</v>
      </c>
      <c r="X1763" s="31" t="str">
        <f t="shared" si="57"/>
        <v>FINES_R01</v>
      </c>
      <c r="Y1763" s="35">
        <v>0.7</v>
      </c>
      <c r="Z1763" s="8" t="str">
        <f>IFERROR(IFERROR(VLOOKUP(G1763,'IVSET-Escuelas'!A:F,4,FALSE),VLOOKUP(M1763,'IVSET-Fines'!F:L,7,FALSE)),"-")</f>
        <v>-</v>
      </c>
    </row>
    <row r="1764" spans="1:26" x14ac:dyDescent="0.35">
      <c r="A1764" s="18" t="s">
        <v>5100</v>
      </c>
      <c r="B1764" t="s">
        <v>19</v>
      </c>
      <c r="C1764" t="s">
        <v>17</v>
      </c>
      <c r="D1764" t="s">
        <v>18</v>
      </c>
      <c r="E1764" t="s">
        <v>198</v>
      </c>
      <c r="F1764" t="s">
        <v>198</v>
      </c>
      <c r="G1764" t="s">
        <v>198</v>
      </c>
      <c r="H1764" t="s">
        <v>20</v>
      </c>
      <c r="I1764" t="s">
        <v>5102</v>
      </c>
      <c r="J1764" t="s">
        <v>21</v>
      </c>
      <c r="L1764" t="s">
        <v>3098</v>
      </c>
      <c r="M1764" t="str">
        <f t="shared" si="58"/>
        <v>TIEMPO PERFECTOLa Plata</v>
      </c>
      <c r="N1764" t="s">
        <v>22</v>
      </c>
      <c r="O1764" t="s">
        <v>23</v>
      </c>
      <c r="P1764" t="s">
        <v>27</v>
      </c>
      <c r="Q1764" t="s">
        <v>5101</v>
      </c>
      <c r="R1764" s="23">
        <v>9</v>
      </c>
      <c r="S1764" s="23">
        <v>1</v>
      </c>
      <c r="T1764" s="33">
        <v>1</v>
      </c>
      <c r="V1764" t="s">
        <v>2951</v>
      </c>
      <c r="W1764" t="str">
        <f t="shared" si="56"/>
        <v>R01</v>
      </c>
      <c r="X1764" s="31" t="str">
        <f t="shared" si="57"/>
        <v>FINES_R01</v>
      </c>
      <c r="Y1764" s="35">
        <v>0.72399999999999998</v>
      </c>
      <c r="Z1764" s="8" t="str">
        <f>IFERROR(IFERROR(VLOOKUP(G1764,'IVSET-Escuelas'!A:F,4,FALSE),VLOOKUP(M1764,'IVSET-Fines'!F:L,7,FALSE)),"-")</f>
        <v>-</v>
      </c>
    </row>
    <row r="1765" spans="1:26" x14ac:dyDescent="0.35">
      <c r="A1765" s="18" t="s">
        <v>5100</v>
      </c>
      <c r="B1765" t="s">
        <v>19</v>
      </c>
      <c r="C1765" t="s">
        <v>449</v>
      </c>
      <c r="D1765" t="s">
        <v>2590</v>
      </c>
      <c r="E1765" t="s">
        <v>198</v>
      </c>
      <c r="F1765" t="s">
        <v>198</v>
      </c>
      <c r="G1765" t="s">
        <v>198</v>
      </c>
      <c r="H1765" t="s">
        <v>20</v>
      </c>
      <c r="I1765" t="s">
        <v>5102</v>
      </c>
      <c r="J1765" t="s">
        <v>21</v>
      </c>
      <c r="L1765" t="s">
        <v>2991</v>
      </c>
      <c r="M1765" t="str">
        <f t="shared" si="58"/>
        <v>Capilla Jesus MisericordiosoEnsenada</v>
      </c>
      <c r="N1765" t="s">
        <v>22</v>
      </c>
      <c r="O1765" t="s">
        <v>23</v>
      </c>
      <c r="P1765" t="s">
        <v>27</v>
      </c>
      <c r="Q1765" t="s">
        <v>5101</v>
      </c>
      <c r="R1765" s="23">
        <v>17</v>
      </c>
      <c r="S1765" s="23">
        <v>1</v>
      </c>
      <c r="T1765" s="33">
        <v>1</v>
      </c>
      <c r="V1765" t="s">
        <v>2951</v>
      </c>
      <c r="W1765" t="str">
        <f t="shared" si="56"/>
        <v>R01</v>
      </c>
      <c r="X1765" s="31" t="str">
        <f t="shared" si="57"/>
        <v>FINES_R01</v>
      </c>
      <c r="Y1765" s="35">
        <v>0.72799999999999998</v>
      </c>
      <c r="Z1765" s="8">
        <f>IFERROR(IFERROR(VLOOKUP(G1765,'IVSET-Escuelas'!A:F,4,FALSE),VLOOKUP(M1765,'IVSET-Fines'!F:L,7,FALSE)),"-")</f>
        <v>0.64767699999999995</v>
      </c>
    </row>
    <row r="1766" spans="1:26" x14ac:dyDescent="0.35">
      <c r="A1766" s="18" t="s">
        <v>5100</v>
      </c>
      <c r="B1766" t="s">
        <v>19</v>
      </c>
      <c r="C1766" t="s">
        <v>17</v>
      </c>
      <c r="D1766" t="s">
        <v>18</v>
      </c>
      <c r="E1766" t="s">
        <v>198</v>
      </c>
      <c r="F1766" t="s">
        <v>198</v>
      </c>
      <c r="G1766" t="s">
        <v>198</v>
      </c>
      <c r="H1766" t="s">
        <v>20</v>
      </c>
      <c r="I1766" t="s">
        <v>5102</v>
      </c>
      <c r="J1766" t="s">
        <v>21</v>
      </c>
      <c r="L1766" t="s">
        <v>3062</v>
      </c>
      <c r="M1766" t="str">
        <f t="shared" si="58"/>
        <v>ESCUELA MEDIA N°22La Plata</v>
      </c>
      <c r="N1766" t="s">
        <v>22</v>
      </c>
      <c r="O1766" t="s">
        <v>23</v>
      </c>
      <c r="P1766" t="s">
        <v>27</v>
      </c>
      <c r="Q1766" t="s">
        <v>5101</v>
      </c>
      <c r="R1766" s="23">
        <v>88</v>
      </c>
      <c r="S1766" s="23">
        <v>3</v>
      </c>
      <c r="T1766" s="33">
        <v>1</v>
      </c>
      <c r="V1766" t="s">
        <v>2951</v>
      </c>
      <c r="W1766" t="str">
        <f t="shared" si="56"/>
        <v>R01</v>
      </c>
      <c r="X1766" s="31" t="str">
        <f t="shared" si="57"/>
        <v>FINES_R01</v>
      </c>
      <c r="Y1766" s="35">
        <v>0.73899999999999999</v>
      </c>
      <c r="Z1766" s="8">
        <f>IFERROR(IFERROR(VLOOKUP(G1766,'IVSET-Escuelas'!A:F,4,FALSE),VLOOKUP(M1766,'IVSET-Fines'!F:L,7,FALSE)),"-")</f>
        <v>0.52944999999999998</v>
      </c>
    </row>
    <row r="1767" spans="1:26" x14ac:dyDescent="0.35">
      <c r="A1767" s="18" t="s">
        <v>5100</v>
      </c>
      <c r="B1767" t="s">
        <v>19</v>
      </c>
      <c r="C1767" t="s">
        <v>17</v>
      </c>
      <c r="D1767" t="s">
        <v>18</v>
      </c>
      <c r="E1767" t="s">
        <v>198</v>
      </c>
      <c r="F1767" t="s">
        <v>198</v>
      </c>
      <c r="G1767" t="s">
        <v>198</v>
      </c>
      <c r="H1767" t="s">
        <v>20</v>
      </c>
      <c r="I1767" t="s">
        <v>5102</v>
      </c>
      <c r="J1767" t="s">
        <v>21</v>
      </c>
      <c r="L1767" t="s">
        <v>3041</v>
      </c>
      <c r="M1767" t="str">
        <f t="shared" si="58"/>
        <v>CLUB LOS ABUELOSLa Plata</v>
      </c>
      <c r="N1767" t="s">
        <v>22</v>
      </c>
      <c r="O1767" t="s">
        <v>23</v>
      </c>
      <c r="P1767" t="s">
        <v>27</v>
      </c>
      <c r="Q1767" t="s">
        <v>5101</v>
      </c>
      <c r="R1767" s="23">
        <v>27</v>
      </c>
      <c r="S1767" s="23">
        <v>1</v>
      </c>
      <c r="T1767" s="33">
        <v>1</v>
      </c>
      <c r="V1767" t="s">
        <v>2951</v>
      </c>
      <c r="W1767" t="str">
        <f t="shared" si="56"/>
        <v>R01</v>
      </c>
      <c r="X1767" s="31" t="str">
        <f t="shared" si="57"/>
        <v>FINES_R01</v>
      </c>
      <c r="Y1767" s="35">
        <v>0.746</v>
      </c>
      <c r="Z1767" s="8">
        <f>IFERROR(IFERROR(VLOOKUP(G1767,'IVSET-Escuelas'!A:F,4,FALSE),VLOOKUP(M1767,'IVSET-Fines'!F:L,7,FALSE)),"-")</f>
        <v>0.68507200000000001</v>
      </c>
    </row>
    <row r="1768" spans="1:26" x14ac:dyDescent="0.35">
      <c r="A1768" s="18" t="s">
        <v>5100</v>
      </c>
      <c r="B1768" t="s">
        <v>19</v>
      </c>
      <c r="C1768" t="s">
        <v>449</v>
      </c>
      <c r="D1768" t="s">
        <v>2590</v>
      </c>
      <c r="E1768" t="s">
        <v>198</v>
      </c>
      <c r="F1768" t="s">
        <v>198</v>
      </c>
      <c r="G1768" t="s">
        <v>198</v>
      </c>
      <c r="H1768" t="s">
        <v>20</v>
      </c>
      <c r="I1768" t="s">
        <v>5102</v>
      </c>
      <c r="J1768" t="s">
        <v>21</v>
      </c>
      <c r="L1768" t="s">
        <v>2995</v>
      </c>
      <c r="M1768" t="str">
        <f t="shared" si="58"/>
        <v>CENTRO CULTURAL NATO ANDREUCCIEnsenada</v>
      </c>
      <c r="N1768" t="s">
        <v>22</v>
      </c>
      <c r="O1768" t="s">
        <v>23</v>
      </c>
      <c r="P1768" t="s">
        <v>27</v>
      </c>
      <c r="Q1768" t="s">
        <v>5101</v>
      </c>
      <c r="R1768" s="23">
        <v>19</v>
      </c>
      <c r="S1768" s="23">
        <v>1</v>
      </c>
      <c r="T1768" s="33">
        <v>1</v>
      </c>
      <c r="V1768" t="s">
        <v>2951</v>
      </c>
      <c r="W1768" t="str">
        <f t="shared" si="56"/>
        <v>R01</v>
      </c>
      <c r="X1768" s="31" t="str">
        <f t="shared" si="57"/>
        <v>FINES_R01</v>
      </c>
      <c r="Y1768" s="35">
        <v>0.75800000000000001</v>
      </c>
      <c r="Z1768" s="8">
        <f>IFERROR(IFERROR(VLOOKUP(G1768,'IVSET-Escuelas'!A:F,4,FALSE),VLOOKUP(M1768,'IVSET-Fines'!F:L,7,FALSE)),"-")</f>
        <v>0.402252</v>
      </c>
    </row>
    <row r="1769" spans="1:26" x14ac:dyDescent="0.35">
      <c r="A1769" s="18" t="s">
        <v>5100</v>
      </c>
      <c r="B1769" t="s">
        <v>19</v>
      </c>
      <c r="C1769" t="s">
        <v>17</v>
      </c>
      <c r="D1769" t="s">
        <v>18</v>
      </c>
      <c r="E1769" t="s">
        <v>198</v>
      </c>
      <c r="F1769" t="s">
        <v>198</v>
      </c>
      <c r="G1769" t="s">
        <v>198</v>
      </c>
      <c r="H1769" t="s">
        <v>20</v>
      </c>
      <c r="I1769" t="s">
        <v>5102</v>
      </c>
      <c r="J1769" t="s">
        <v>21</v>
      </c>
      <c r="L1769" t="s">
        <v>3086</v>
      </c>
      <c r="M1769" t="str">
        <f t="shared" si="58"/>
        <v>PANTALÓN CORTITOLa Plata</v>
      </c>
      <c r="N1769" t="s">
        <v>22</v>
      </c>
      <c r="O1769" t="s">
        <v>23</v>
      </c>
      <c r="P1769" t="s">
        <v>27</v>
      </c>
      <c r="Q1769" t="s">
        <v>5101</v>
      </c>
      <c r="R1769" s="23">
        <v>16</v>
      </c>
      <c r="S1769" s="23">
        <v>1</v>
      </c>
      <c r="T1769" s="33">
        <v>1</v>
      </c>
      <c r="V1769" t="s">
        <v>2951</v>
      </c>
      <c r="W1769" t="str">
        <f t="shared" si="56"/>
        <v>R01</v>
      </c>
      <c r="X1769" s="31" t="str">
        <f t="shared" si="57"/>
        <v>FINES_R01</v>
      </c>
      <c r="Y1769" s="35">
        <v>0.76100000000000001</v>
      </c>
      <c r="Z1769" s="8">
        <f>IFERROR(IFERROR(VLOOKUP(G1769,'IVSET-Escuelas'!A:F,4,FALSE),VLOOKUP(M1769,'IVSET-Fines'!F:L,7,FALSE)),"-")</f>
        <v>0.43346000000000001</v>
      </c>
    </row>
    <row r="1770" spans="1:26" x14ac:dyDescent="0.35">
      <c r="A1770" s="18" t="s">
        <v>5100</v>
      </c>
      <c r="B1770" t="s">
        <v>19</v>
      </c>
      <c r="C1770" t="s">
        <v>17</v>
      </c>
      <c r="D1770" t="s">
        <v>18</v>
      </c>
      <c r="E1770" t="s">
        <v>198</v>
      </c>
      <c r="F1770" t="s">
        <v>198</v>
      </c>
      <c r="G1770" t="s">
        <v>198</v>
      </c>
      <c r="H1770" t="s">
        <v>20</v>
      </c>
      <c r="I1770" t="s">
        <v>5102</v>
      </c>
      <c r="J1770" t="s">
        <v>21</v>
      </c>
      <c r="L1770" t="s">
        <v>3008</v>
      </c>
      <c r="M1770" t="str">
        <f t="shared" si="58"/>
        <v>AMET LA PLATA (SINDICATO AMET)La Plata</v>
      </c>
      <c r="N1770" t="s">
        <v>22</v>
      </c>
      <c r="O1770" t="s">
        <v>23</v>
      </c>
      <c r="P1770" t="s">
        <v>27</v>
      </c>
      <c r="Q1770" t="s">
        <v>5101</v>
      </c>
      <c r="R1770" s="23">
        <v>15</v>
      </c>
      <c r="S1770" s="23">
        <v>1</v>
      </c>
      <c r="T1770" s="33">
        <v>1</v>
      </c>
      <c r="V1770" t="s">
        <v>2951</v>
      </c>
      <c r="W1770" t="str">
        <f t="shared" si="56"/>
        <v>R01</v>
      </c>
      <c r="X1770" s="31" t="str">
        <f t="shared" si="57"/>
        <v>FINES_R01</v>
      </c>
      <c r="Y1770" s="35">
        <v>0.76500000000000001</v>
      </c>
      <c r="Z1770" s="8">
        <f>IFERROR(IFERROR(VLOOKUP(G1770,'IVSET-Escuelas'!A:F,4,FALSE),VLOOKUP(M1770,'IVSET-Fines'!F:L,7,FALSE)),"-")</f>
        <v>0.16347</v>
      </c>
    </row>
    <row r="1771" spans="1:26" x14ac:dyDescent="0.35">
      <c r="A1771" s="18" t="s">
        <v>5100</v>
      </c>
      <c r="B1771" t="s">
        <v>19</v>
      </c>
      <c r="C1771" t="s">
        <v>17</v>
      </c>
      <c r="D1771" t="s">
        <v>18</v>
      </c>
      <c r="E1771" t="s">
        <v>198</v>
      </c>
      <c r="F1771" t="s">
        <v>198</v>
      </c>
      <c r="G1771" t="s">
        <v>198</v>
      </c>
      <c r="H1771" t="s">
        <v>20</v>
      </c>
      <c r="I1771" t="s">
        <v>5102</v>
      </c>
      <c r="J1771" t="s">
        <v>21</v>
      </c>
      <c r="L1771" t="s">
        <v>3078</v>
      </c>
      <c r="M1771" t="str">
        <f t="shared" si="58"/>
        <v>LOS LIBROS NO MUERDENLa Plata</v>
      </c>
      <c r="N1771" t="s">
        <v>22</v>
      </c>
      <c r="O1771" t="s">
        <v>23</v>
      </c>
      <c r="P1771" t="s">
        <v>27</v>
      </c>
      <c r="Q1771" t="s">
        <v>5101</v>
      </c>
      <c r="R1771" s="23">
        <v>15</v>
      </c>
      <c r="S1771" s="23">
        <v>1</v>
      </c>
      <c r="T1771" s="33">
        <v>1</v>
      </c>
      <c r="V1771" t="s">
        <v>2951</v>
      </c>
      <c r="W1771" t="str">
        <f t="shared" si="56"/>
        <v>R01</v>
      </c>
      <c r="X1771" s="31" t="str">
        <f t="shared" si="57"/>
        <v>FINES_R01</v>
      </c>
      <c r="Y1771" s="35">
        <v>0.76800000000000002</v>
      </c>
      <c r="Z1771" s="8">
        <f>IFERROR(IFERROR(VLOOKUP(G1771,'IVSET-Escuelas'!A:F,4,FALSE),VLOOKUP(M1771,'IVSET-Fines'!F:L,7,FALSE)),"-")</f>
        <v>0.40546300000000002</v>
      </c>
    </row>
    <row r="1772" spans="1:26" x14ac:dyDescent="0.35">
      <c r="A1772" s="18" t="s">
        <v>5100</v>
      </c>
      <c r="B1772" t="s">
        <v>19</v>
      </c>
      <c r="C1772" t="s">
        <v>17</v>
      </c>
      <c r="D1772" t="s">
        <v>18</v>
      </c>
      <c r="E1772" t="s">
        <v>198</v>
      </c>
      <c r="F1772" t="s">
        <v>198</v>
      </c>
      <c r="G1772" t="s">
        <v>198</v>
      </c>
      <c r="H1772" t="s">
        <v>20</v>
      </c>
      <c r="I1772" t="s">
        <v>5102</v>
      </c>
      <c r="J1772" t="s">
        <v>21</v>
      </c>
      <c r="L1772" t="s">
        <v>3015</v>
      </c>
      <c r="M1772" t="str">
        <f t="shared" si="58"/>
        <v>BACHILLERATO POPULAR LETRA LIBRE FUTUROLa Plata</v>
      </c>
      <c r="N1772" t="s">
        <v>22</v>
      </c>
      <c r="O1772" t="s">
        <v>23</v>
      </c>
      <c r="P1772" t="s">
        <v>27</v>
      </c>
      <c r="Q1772" t="s">
        <v>5101</v>
      </c>
      <c r="R1772" s="23">
        <v>23</v>
      </c>
      <c r="S1772" s="23">
        <v>2</v>
      </c>
      <c r="T1772" s="33">
        <v>1</v>
      </c>
      <c r="V1772" t="s">
        <v>2951</v>
      </c>
      <c r="W1772" t="str">
        <f t="shared" si="56"/>
        <v>R01</v>
      </c>
      <c r="X1772" s="31" t="str">
        <f t="shared" si="57"/>
        <v>FINES_R01</v>
      </c>
      <c r="Y1772" s="35">
        <v>0.77400000000000002</v>
      </c>
      <c r="Z1772" s="8">
        <f>IFERROR(IFERROR(VLOOKUP(G1772,'IVSET-Escuelas'!A:F,4,FALSE),VLOOKUP(M1772,'IVSET-Fines'!F:L,7,FALSE)),"-")</f>
        <v>0.77565600000000001</v>
      </c>
    </row>
    <row r="1773" spans="1:26" x14ac:dyDescent="0.35">
      <c r="A1773" s="18" t="s">
        <v>5100</v>
      </c>
      <c r="B1773" t="s">
        <v>19</v>
      </c>
      <c r="C1773" t="s">
        <v>17</v>
      </c>
      <c r="D1773" t="s">
        <v>18</v>
      </c>
      <c r="E1773" t="s">
        <v>198</v>
      </c>
      <c r="F1773" t="s">
        <v>198</v>
      </c>
      <c r="G1773" t="s">
        <v>198</v>
      </c>
      <c r="H1773" t="s">
        <v>20</v>
      </c>
      <c r="I1773" t="s">
        <v>5102</v>
      </c>
      <c r="J1773" t="s">
        <v>21</v>
      </c>
      <c r="L1773" t="s">
        <v>3053</v>
      </c>
      <c r="M1773" t="str">
        <f t="shared" si="58"/>
        <v>CTA ABASTOLa Plata</v>
      </c>
      <c r="N1773" t="s">
        <v>22</v>
      </c>
      <c r="O1773" t="s">
        <v>23</v>
      </c>
      <c r="P1773" t="s">
        <v>27</v>
      </c>
      <c r="Q1773" t="s">
        <v>5101</v>
      </c>
      <c r="R1773" s="23">
        <v>12</v>
      </c>
      <c r="S1773" s="23">
        <v>1</v>
      </c>
      <c r="T1773" s="33">
        <v>1</v>
      </c>
      <c r="V1773" t="s">
        <v>2951</v>
      </c>
      <c r="W1773" t="str">
        <f t="shared" si="56"/>
        <v>R01</v>
      </c>
      <c r="X1773" s="31" t="str">
        <f t="shared" si="57"/>
        <v>FINES_R01</v>
      </c>
      <c r="Y1773" s="35">
        <v>0.77600000000000002</v>
      </c>
      <c r="Z1773" s="8">
        <f>IFERROR(IFERROR(VLOOKUP(G1773,'IVSET-Escuelas'!A:F,4,FALSE),VLOOKUP(M1773,'IVSET-Fines'!F:L,7,FALSE)),"-")</f>
        <v>0.74021999999999999</v>
      </c>
    </row>
    <row r="1774" spans="1:26" x14ac:dyDescent="0.35">
      <c r="A1774" s="18" t="s">
        <v>5100</v>
      </c>
      <c r="B1774" t="s">
        <v>19</v>
      </c>
      <c r="C1774" t="s">
        <v>1480</v>
      </c>
      <c r="D1774" t="s">
        <v>1481</v>
      </c>
      <c r="E1774" t="s">
        <v>198</v>
      </c>
      <c r="F1774" t="s">
        <v>198</v>
      </c>
      <c r="G1774" t="s">
        <v>198</v>
      </c>
      <c r="H1774" t="s">
        <v>20</v>
      </c>
      <c r="I1774" t="s">
        <v>5102</v>
      </c>
      <c r="J1774" t="s">
        <v>21</v>
      </c>
      <c r="L1774" t="s">
        <v>3104</v>
      </c>
      <c r="M1774" t="str">
        <f t="shared" si="58"/>
        <v>CEPT N°29Magdalena</v>
      </c>
      <c r="N1774" t="s">
        <v>22</v>
      </c>
      <c r="O1774" t="s">
        <v>23</v>
      </c>
      <c r="P1774" t="s">
        <v>27</v>
      </c>
      <c r="Q1774" t="s">
        <v>5101</v>
      </c>
      <c r="R1774" s="23">
        <v>14</v>
      </c>
      <c r="S1774" s="23">
        <v>1</v>
      </c>
      <c r="T1774" s="33">
        <v>1</v>
      </c>
      <c r="V1774" t="s">
        <v>2951</v>
      </c>
      <c r="W1774" t="str">
        <f t="shared" si="56"/>
        <v>R01</v>
      </c>
      <c r="X1774" s="31" t="str">
        <f t="shared" si="57"/>
        <v>FINES_R01</v>
      </c>
      <c r="Y1774" s="35">
        <v>0.79300000000000004</v>
      </c>
      <c r="Z1774" s="8">
        <f>IFERROR(IFERROR(VLOOKUP(G1774,'IVSET-Escuelas'!A:F,4,FALSE),VLOOKUP(M1774,'IVSET-Fines'!F:L,7,FALSE)),"-")</f>
        <v>0.37276399999999998</v>
      </c>
    </row>
    <row r="1775" spans="1:26" x14ac:dyDescent="0.35">
      <c r="A1775" s="18" t="s">
        <v>5100</v>
      </c>
      <c r="B1775" t="s">
        <v>19</v>
      </c>
      <c r="C1775" t="s">
        <v>17</v>
      </c>
      <c r="D1775" t="s">
        <v>18</v>
      </c>
      <c r="E1775" t="s">
        <v>198</v>
      </c>
      <c r="F1775" t="s">
        <v>198</v>
      </c>
      <c r="G1775" t="s">
        <v>198</v>
      </c>
      <c r="H1775" t="s">
        <v>20</v>
      </c>
      <c r="I1775" t="s">
        <v>5102</v>
      </c>
      <c r="J1775" t="s">
        <v>21</v>
      </c>
      <c r="L1775" t="s">
        <v>3051</v>
      </c>
      <c r="M1775" t="str">
        <f t="shared" si="58"/>
        <v>COSMIKO SHIRLEY LA BOMBON S/N La Plata La PlataLa Plata</v>
      </c>
      <c r="N1775" t="s">
        <v>22</v>
      </c>
      <c r="O1775" t="s">
        <v>23</v>
      </c>
      <c r="P1775" t="s">
        <v>27</v>
      </c>
      <c r="Q1775" t="s">
        <v>5101</v>
      </c>
      <c r="R1775" s="23">
        <v>0</v>
      </c>
      <c r="S1775" s="23">
        <v>1</v>
      </c>
      <c r="T1775" s="33">
        <v>1</v>
      </c>
      <c r="V1775" t="s">
        <v>2951</v>
      </c>
      <c r="W1775" t="str">
        <f t="shared" si="56"/>
        <v>R01</v>
      </c>
      <c r="X1775" s="31" t="str">
        <f t="shared" si="57"/>
        <v>FINES_R01</v>
      </c>
      <c r="Y1775" s="35">
        <v>0.79400000000000004</v>
      </c>
      <c r="Z1775" s="8" t="str">
        <f>IFERROR(IFERROR(VLOOKUP(G1775,'IVSET-Escuelas'!A:F,4,FALSE),VLOOKUP(M1775,'IVSET-Fines'!F:L,7,FALSE)),"-")</f>
        <v>-</v>
      </c>
    </row>
    <row r="1776" spans="1:26" x14ac:dyDescent="0.35">
      <c r="A1776" s="18" t="s">
        <v>5100</v>
      </c>
      <c r="B1776" t="s">
        <v>19</v>
      </c>
      <c r="C1776" t="s">
        <v>1480</v>
      </c>
      <c r="D1776" t="s">
        <v>1481</v>
      </c>
      <c r="E1776" t="s">
        <v>198</v>
      </c>
      <c r="F1776" t="s">
        <v>198</v>
      </c>
      <c r="G1776" t="s">
        <v>198</v>
      </c>
      <c r="H1776" t="s">
        <v>20</v>
      </c>
      <c r="I1776" t="s">
        <v>5102</v>
      </c>
      <c r="J1776" t="s">
        <v>21</v>
      </c>
      <c r="L1776" t="s">
        <v>3107</v>
      </c>
      <c r="M1776" t="str">
        <f t="shared" si="58"/>
        <v>ESCUELA N° 24 RURALMagdalena</v>
      </c>
      <c r="N1776" t="s">
        <v>22</v>
      </c>
      <c r="O1776" t="s">
        <v>23</v>
      </c>
      <c r="P1776" t="s">
        <v>27</v>
      </c>
      <c r="Q1776" t="s">
        <v>5101</v>
      </c>
      <c r="R1776" s="23">
        <v>9</v>
      </c>
      <c r="S1776" s="23">
        <v>1</v>
      </c>
      <c r="T1776" s="33">
        <v>1</v>
      </c>
      <c r="V1776" t="s">
        <v>2951</v>
      </c>
      <c r="W1776" t="str">
        <f t="shared" si="56"/>
        <v>R01</v>
      </c>
      <c r="X1776" s="31" t="str">
        <f t="shared" si="57"/>
        <v>FINES_R01</v>
      </c>
      <c r="Y1776" s="35">
        <v>0.79400000000000004</v>
      </c>
      <c r="Z1776" s="8">
        <f>IFERROR(IFERROR(VLOOKUP(G1776,'IVSET-Escuelas'!A:F,4,FALSE),VLOOKUP(M1776,'IVSET-Fines'!F:L,7,FALSE)),"-")</f>
        <v>0.37276399999999998</v>
      </c>
    </row>
    <row r="1777" spans="1:26" x14ac:dyDescent="0.35">
      <c r="A1777" s="18" t="s">
        <v>5100</v>
      </c>
      <c r="B1777" t="s">
        <v>19</v>
      </c>
      <c r="C1777" t="s">
        <v>17</v>
      </c>
      <c r="D1777" t="s">
        <v>18</v>
      </c>
      <c r="E1777" t="s">
        <v>198</v>
      </c>
      <c r="F1777" t="s">
        <v>198</v>
      </c>
      <c r="G1777" t="s">
        <v>198</v>
      </c>
      <c r="H1777" t="s">
        <v>20</v>
      </c>
      <c r="I1777" t="s">
        <v>5102</v>
      </c>
      <c r="J1777" t="s">
        <v>21</v>
      </c>
      <c r="L1777" t="s">
        <v>3056</v>
      </c>
      <c r="M1777" t="str">
        <f t="shared" si="58"/>
        <v>Cuidadores de la Casa Comun Arturo Segui/Chicxs de S/N La Plata Arturo SeguiLa Plata</v>
      </c>
      <c r="N1777" t="s">
        <v>22</v>
      </c>
      <c r="O1777" t="s">
        <v>23</v>
      </c>
      <c r="P1777" t="s">
        <v>27</v>
      </c>
      <c r="Q1777" t="s">
        <v>5101</v>
      </c>
      <c r="R1777" s="23">
        <v>10</v>
      </c>
      <c r="S1777" s="23">
        <v>1</v>
      </c>
      <c r="T1777" s="33">
        <v>1</v>
      </c>
      <c r="V1777" t="s">
        <v>2951</v>
      </c>
      <c r="W1777" t="str">
        <f t="shared" si="56"/>
        <v>R01</v>
      </c>
      <c r="X1777" s="31" t="str">
        <f t="shared" si="57"/>
        <v>FINES_R01</v>
      </c>
      <c r="Y1777" s="35">
        <v>0.81499999999999995</v>
      </c>
      <c r="Z1777" s="8" t="str">
        <f>IFERROR(IFERROR(VLOOKUP(G1777,'IVSET-Escuelas'!A:F,4,FALSE),VLOOKUP(M1777,'IVSET-Fines'!F:L,7,FALSE)),"-")</f>
        <v>-</v>
      </c>
    </row>
    <row r="1778" spans="1:26" x14ac:dyDescent="0.35">
      <c r="A1778" s="18" t="s">
        <v>5100</v>
      </c>
      <c r="B1778" t="s">
        <v>19</v>
      </c>
      <c r="C1778" t="s">
        <v>17</v>
      </c>
      <c r="D1778" t="s">
        <v>18</v>
      </c>
      <c r="E1778" t="s">
        <v>198</v>
      </c>
      <c r="F1778" t="s">
        <v>198</v>
      </c>
      <c r="G1778" t="s">
        <v>198</v>
      </c>
      <c r="H1778" t="s">
        <v>20</v>
      </c>
      <c r="I1778" t="s">
        <v>5102</v>
      </c>
      <c r="J1778" t="s">
        <v>21</v>
      </c>
      <c r="L1778" t="s">
        <v>3027</v>
      </c>
      <c r="M1778" t="str">
        <f t="shared" si="58"/>
        <v>Centro de Formación Profesional N 411La Plata</v>
      </c>
      <c r="N1778" t="s">
        <v>22</v>
      </c>
      <c r="O1778" t="s">
        <v>23</v>
      </c>
      <c r="P1778" t="s">
        <v>27</v>
      </c>
      <c r="Q1778" t="s">
        <v>5101</v>
      </c>
      <c r="R1778" s="23">
        <v>33</v>
      </c>
      <c r="S1778" s="23">
        <v>1</v>
      </c>
      <c r="T1778" s="33">
        <v>1</v>
      </c>
      <c r="V1778" t="s">
        <v>2951</v>
      </c>
      <c r="W1778" t="str">
        <f t="shared" si="56"/>
        <v>R01</v>
      </c>
      <c r="X1778" s="31" t="str">
        <f t="shared" si="57"/>
        <v>FINES_R01</v>
      </c>
      <c r="Y1778" s="35">
        <v>0.81799999999999995</v>
      </c>
      <c r="Z1778" s="8">
        <f>IFERROR(IFERROR(VLOOKUP(G1778,'IVSET-Escuelas'!A:F,4,FALSE),VLOOKUP(M1778,'IVSET-Fines'!F:L,7,FALSE)),"-")</f>
        <v>0.60798099999999999</v>
      </c>
    </row>
    <row r="1779" spans="1:26" x14ac:dyDescent="0.35">
      <c r="A1779" s="18" t="s">
        <v>5100</v>
      </c>
      <c r="B1779" t="s">
        <v>19</v>
      </c>
      <c r="C1779" t="s">
        <v>252</v>
      </c>
      <c r="D1779" t="s">
        <v>2566</v>
      </c>
      <c r="E1779" t="s">
        <v>198</v>
      </c>
      <c r="F1779" t="s">
        <v>198</v>
      </c>
      <c r="G1779" t="s">
        <v>198</v>
      </c>
      <c r="H1779" t="s">
        <v>20</v>
      </c>
      <c r="I1779" t="s">
        <v>5102</v>
      </c>
      <c r="J1779" t="s">
        <v>21</v>
      </c>
      <c r="L1779" t="s">
        <v>2961</v>
      </c>
      <c r="M1779" t="str">
        <f t="shared" si="58"/>
        <v>CENTRO CULTURAL LA 163Berisso</v>
      </c>
      <c r="N1779" t="s">
        <v>22</v>
      </c>
      <c r="O1779" t="s">
        <v>23</v>
      </c>
      <c r="P1779" t="s">
        <v>27</v>
      </c>
      <c r="Q1779" t="s">
        <v>5101</v>
      </c>
      <c r="R1779" s="23">
        <v>22</v>
      </c>
      <c r="S1779" s="23">
        <v>1</v>
      </c>
      <c r="T1779" s="33">
        <v>1</v>
      </c>
      <c r="V1779" t="s">
        <v>2951</v>
      </c>
      <c r="W1779" t="str">
        <f t="shared" si="56"/>
        <v>R01</v>
      </c>
      <c r="X1779" s="31" t="str">
        <f t="shared" si="57"/>
        <v>FINES_R01</v>
      </c>
      <c r="Y1779" s="35">
        <v>0.82199999999999995</v>
      </c>
      <c r="Z1779" s="8">
        <f>IFERROR(IFERROR(VLOOKUP(G1779,'IVSET-Escuelas'!A:F,4,FALSE),VLOOKUP(M1779,'IVSET-Fines'!F:L,7,FALSE)),"-")</f>
        <v>0.71322700000000006</v>
      </c>
    </row>
    <row r="1780" spans="1:26" x14ac:dyDescent="0.35">
      <c r="A1780" s="18" t="s">
        <v>5100</v>
      </c>
      <c r="B1780" t="s">
        <v>19</v>
      </c>
      <c r="C1780" t="s">
        <v>644</v>
      </c>
      <c r="D1780" t="s">
        <v>2862</v>
      </c>
      <c r="E1780" t="s">
        <v>198</v>
      </c>
      <c r="F1780" t="s">
        <v>198</v>
      </c>
      <c r="G1780" t="s">
        <v>198</v>
      </c>
      <c r="H1780" t="s">
        <v>20</v>
      </c>
      <c r="I1780" t="s">
        <v>5102</v>
      </c>
      <c r="J1780" t="s">
        <v>21</v>
      </c>
      <c r="L1780" t="s">
        <v>3121</v>
      </c>
      <c r="M1780" t="str">
        <f t="shared" si="58"/>
        <v>Casa del Niño s/N VERÓNICAPunta Indio</v>
      </c>
      <c r="N1780" t="s">
        <v>22</v>
      </c>
      <c r="O1780" t="s">
        <v>23</v>
      </c>
      <c r="P1780" t="s">
        <v>27</v>
      </c>
      <c r="Q1780" t="s">
        <v>5101</v>
      </c>
      <c r="R1780" s="23">
        <v>11</v>
      </c>
      <c r="S1780" s="23">
        <v>1</v>
      </c>
      <c r="T1780" s="33">
        <v>1</v>
      </c>
      <c r="V1780" t="s">
        <v>2951</v>
      </c>
      <c r="W1780" t="str">
        <f t="shared" si="56"/>
        <v>R01</v>
      </c>
      <c r="X1780" s="31" t="str">
        <f t="shared" si="57"/>
        <v>FINES_R01</v>
      </c>
      <c r="Y1780" s="35">
        <v>0.82799999999999996</v>
      </c>
      <c r="Z1780" s="8" t="str">
        <f>IFERROR(IFERROR(VLOOKUP(G1780,'IVSET-Escuelas'!A:F,4,FALSE),VLOOKUP(M1780,'IVSET-Fines'!F:L,7,FALSE)),"-")</f>
        <v>-</v>
      </c>
    </row>
    <row r="1781" spans="1:26" x14ac:dyDescent="0.35">
      <c r="A1781" s="18" t="s">
        <v>5100</v>
      </c>
      <c r="B1781" t="s">
        <v>19</v>
      </c>
      <c r="C1781" t="s">
        <v>599</v>
      </c>
      <c r="D1781" t="s">
        <v>601</v>
      </c>
      <c r="E1781" t="s">
        <v>198</v>
      </c>
      <c r="F1781" t="s">
        <v>198</v>
      </c>
      <c r="G1781" t="s">
        <v>198</v>
      </c>
      <c r="H1781" t="s">
        <v>20</v>
      </c>
      <c r="I1781" t="s">
        <v>5102</v>
      </c>
      <c r="J1781" t="s">
        <v>21</v>
      </c>
      <c r="L1781" t="s">
        <v>2981</v>
      </c>
      <c r="M1781" t="str">
        <f t="shared" si="58"/>
        <v>ESCUELA PRIMARIA DE ADULTOS N° 701Brandsen</v>
      </c>
      <c r="N1781" t="s">
        <v>22</v>
      </c>
      <c r="O1781" t="s">
        <v>23</v>
      </c>
      <c r="P1781" t="s">
        <v>27</v>
      </c>
      <c r="Q1781" t="s">
        <v>5101</v>
      </c>
      <c r="R1781" s="23">
        <v>46</v>
      </c>
      <c r="S1781" s="23">
        <v>3</v>
      </c>
      <c r="T1781" s="33">
        <v>1</v>
      </c>
      <c r="V1781" t="s">
        <v>2951</v>
      </c>
      <c r="W1781" t="str">
        <f t="shared" si="56"/>
        <v>R01</v>
      </c>
      <c r="X1781" s="31" t="str">
        <f t="shared" si="57"/>
        <v>FINES_R01</v>
      </c>
      <c r="Y1781" s="35">
        <v>0.83599999999999997</v>
      </c>
      <c r="Z1781" s="8">
        <f>IFERROR(IFERROR(VLOOKUP(G1781,'IVSET-Escuelas'!A:F,4,FALSE),VLOOKUP(M1781,'IVSET-Fines'!F:L,7,FALSE)),"-")</f>
        <v>0.37817800000000001</v>
      </c>
    </row>
    <row r="1782" spans="1:26" x14ac:dyDescent="0.35">
      <c r="A1782" s="18" t="s">
        <v>5100</v>
      </c>
      <c r="B1782" t="s">
        <v>19</v>
      </c>
      <c r="C1782" t="s">
        <v>449</v>
      </c>
      <c r="D1782" t="s">
        <v>2590</v>
      </c>
      <c r="E1782" t="s">
        <v>198</v>
      </c>
      <c r="F1782" t="s">
        <v>198</v>
      </c>
      <c r="G1782" t="s">
        <v>198</v>
      </c>
      <c r="H1782" t="s">
        <v>20</v>
      </c>
      <c r="I1782" t="s">
        <v>5102</v>
      </c>
      <c r="J1782" t="s">
        <v>21</v>
      </c>
      <c r="L1782" t="s">
        <v>2321</v>
      </c>
      <c r="M1782" t="str">
        <f t="shared" si="58"/>
        <v>CLUB BELGRANOEnsenada</v>
      </c>
      <c r="N1782" t="s">
        <v>22</v>
      </c>
      <c r="O1782" t="s">
        <v>23</v>
      </c>
      <c r="P1782" t="s">
        <v>27</v>
      </c>
      <c r="Q1782" t="s">
        <v>5101</v>
      </c>
      <c r="R1782" s="23">
        <v>36</v>
      </c>
      <c r="S1782" s="23">
        <v>2</v>
      </c>
      <c r="T1782" s="33">
        <v>1</v>
      </c>
      <c r="V1782" t="s">
        <v>2951</v>
      </c>
      <c r="W1782" t="str">
        <f t="shared" si="56"/>
        <v>R01</v>
      </c>
      <c r="X1782" s="31" t="str">
        <f t="shared" si="57"/>
        <v>FINES_R01</v>
      </c>
      <c r="Y1782" s="35">
        <v>0.85099999999999998</v>
      </c>
      <c r="Z1782" s="8" t="str">
        <f>IFERROR(IFERROR(VLOOKUP(G1782,'IVSET-Escuelas'!A:F,4,FALSE),VLOOKUP(M1782,'IVSET-Fines'!F:L,7,FALSE)),"-")</f>
        <v>-</v>
      </c>
    </row>
    <row r="1783" spans="1:26" x14ac:dyDescent="0.35">
      <c r="A1783" s="18" t="s">
        <v>5100</v>
      </c>
      <c r="B1783" t="s">
        <v>19</v>
      </c>
      <c r="C1783" t="s">
        <v>17</v>
      </c>
      <c r="D1783" t="s">
        <v>18</v>
      </c>
      <c r="E1783" t="s">
        <v>198</v>
      </c>
      <c r="F1783" t="s">
        <v>198</v>
      </c>
      <c r="G1783" t="s">
        <v>198</v>
      </c>
      <c r="H1783" t="s">
        <v>20</v>
      </c>
      <c r="I1783" t="s">
        <v>5102</v>
      </c>
      <c r="J1783" t="s">
        <v>21</v>
      </c>
      <c r="L1783" t="s">
        <v>3024</v>
      </c>
      <c r="M1783" t="str">
        <f t="shared" si="58"/>
        <v>CENTRO CULTURAL COMUNITARIO ZONA OESTELa Plata</v>
      </c>
      <c r="N1783" t="s">
        <v>22</v>
      </c>
      <c r="O1783" t="s">
        <v>23</v>
      </c>
      <c r="P1783" t="s">
        <v>27</v>
      </c>
      <c r="Q1783" t="s">
        <v>5101</v>
      </c>
      <c r="R1783" s="23">
        <v>32</v>
      </c>
      <c r="S1783" s="23">
        <v>2</v>
      </c>
      <c r="T1783" s="33">
        <v>1</v>
      </c>
      <c r="V1783" t="s">
        <v>2951</v>
      </c>
      <c r="W1783" t="str">
        <f t="shared" si="56"/>
        <v>R01</v>
      </c>
      <c r="X1783" s="31" t="str">
        <f t="shared" si="57"/>
        <v>FINES_R01</v>
      </c>
      <c r="Y1783" s="35">
        <v>0.86599999999999999</v>
      </c>
      <c r="Z1783" s="8">
        <f>IFERROR(IFERROR(VLOOKUP(G1783,'IVSET-Escuelas'!A:F,4,FALSE),VLOOKUP(M1783,'IVSET-Fines'!F:L,7,FALSE)),"-")</f>
        <v>0.78791800000000001</v>
      </c>
    </row>
    <row r="1784" spans="1:26" x14ac:dyDescent="0.35">
      <c r="A1784" s="18" t="s">
        <v>5100</v>
      </c>
      <c r="B1784" t="s">
        <v>19</v>
      </c>
      <c r="C1784" t="s">
        <v>17</v>
      </c>
      <c r="D1784" t="s">
        <v>18</v>
      </c>
      <c r="E1784" t="s">
        <v>198</v>
      </c>
      <c r="F1784" t="s">
        <v>198</v>
      </c>
      <c r="G1784" t="s">
        <v>198</v>
      </c>
      <c r="H1784" t="s">
        <v>20</v>
      </c>
      <c r="I1784" t="s">
        <v>5102</v>
      </c>
      <c r="J1784" t="s">
        <v>21</v>
      </c>
      <c r="L1784" t="s">
        <v>3016</v>
      </c>
      <c r="M1784" t="str">
        <f t="shared" si="58"/>
        <v>BACHILLERATO POPULAR LETRA LIBRE HORNOSLa Plata</v>
      </c>
      <c r="N1784" t="s">
        <v>22</v>
      </c>
      <c r="O1784" t="s">
        <v>23</v>
      </c>
      <c r="P1784" t="s">
        <v>27</v>
      </c>
      <c r="Q1784" t="s">
        <v>5101</v>
      </c>
      <c r="R1784" s="23">
        <v>9</v>
      </c>
      <c r="S1784" s="23">
        <v>1</v>
      </c>
      <c r="T1784" s="33">
        <v>1</v>
      </c>
      <c r="V1784" t="s">
        <v>2951</v>
      </c>
      <c r="W1784" t="str">
        <f t="shared" si="56"/>
        <v>R01</v>
      </c>
      <c r="X1784" s="31" t="str">
        <f t="shared" si="57"/>
        <v>FINES_R01</v>
      </c>
      <c r="Y1784" s="35">
        <v>0.86899999999999999</v>
      </c>
      <c r="Z1784" s="8">
        <f>IFERROR(IFERROR(VLOOKUP(G1784,'IVSET-Escuelas'!A:F,4,FALSE),VLOOKUP(M1784,'IVSET-Fines'!F:L,7,FALSE)),"-")</f>
        <v>0.71349200000000002</v>
      </c>
    </row>
    <row r="1785" spans="1:26" x14ac:dyDescent="0.35">
      <c r="A1785" s="18" t="s">
        <v>5100</v>
      </c>
      <c r="B1785" t="s">
        <v>19</v>
      </c>
      <c r="C1785" t="s">
        <v>17</v>
      </c>
      <c r="D1785" t="s">
        <v>18</v>
      </c>
      <c r="E1785" t="s">
        <v>198</v>
      </c>
      <c r="F1785" t="s">
        <v>198</v>
      </c>
      <c r="G1785" t="s">
        <v>198</v>
      </c>
      <c r="H1785" t="s">
        <v>20</v>
      </c>
      <c r="I1785" t="s">
        <v>5102</v>
      </c>
      <c r="J1785" t="s">
        <v>21</v>
      </c>
      <c r="L1785" t="s">
        <v>3045</v>
      </c>
      <c r="M1785" t="str">
        <f t="shared" si="58"/>
        <v>COMEDOR LOS PIRULINESLa Plata</v>
      </c>
      <c r="N1785" t="s">
        <v>22</v>
      </c>
      <c r="O1785" t="s">
        <v>23</v>
      </c>
      <c r="P1785" t="s">
        <v>27</v>
      </c>
      <c r="Q1785" t="s">
        <v>5101</v>
      </c>
      <c r="R1785" s="23">
        <v>11</v>
      </c>
      <c r="S1785" s="23">
        <v>1</v>
      </c>
      <c r="T1785" s="33">
        <v>1</v>
      </c>
      <c r="V1785" t="s">
        <v>2951</v>
      </c>
      <c r="W1785" t="str">
        <f t="shared" si="56"/>
        <v>R01</v>
      </c>
      <c r="X1785" s="31" t="str">
        <f t="shared" si="57"/>
        <v>FINES_R01</v>
      </c>
      <c r="Y1785" s="35">
        <v>0.871</v>
      </c>
      <c r="Z1785" s="8">
        <f>IFERROR(IFERROR(VLOOKUP(G1785,'IVSET-Escuelas'!A:F,4,FALSE),VLOOKUP(M1785,'IVSET-Fines'!F:L,7,FALSE)),"-")</f>
        <v>0.41450599999999999</v>
      </c>
    </row>
    <row r="1786" spans="1:26" x14ac:dyDescent="0.35">
      <c r="A1786" s="18" t="s">
        <v>5100</v>
      </c>
      <c r="B1786" t="s">
        <v>19</v>
      </c>
      <c r="C1786" t="s">
        <v>17</v>
      </c>
      <c r="D1786" t="s">
        <v>18</v>
      </c>
      <c r="E1786" t="s">
        <v>198</v>
      </c>
      <c r="F1786" t="s">
        <v>198</v>
      </c>
      <c r="G1786" t="s">
        <v>198</v>
      </c>
      <c r="H1786" t="s">
        <v>20</v>
      </c>
      <c r="I1786" t="s">
        <v>5102</v>
      </c>
      <c r="J1786" t="s">
        <v>21</v>
      </c>
      <c r="L1786" t="s">
        <v>3037</v>
      </c>
      <c r="M1786" t="str">
        <f t="shared" si="58"/>
        <v>CIC El RetiroLa Plata</v>
      </c>
      <c r="N1786" t="s">
        <v>22</v>
      </c>
      <c r="O1786" t="s">
        <v>23</v>
      </c>
      <c r="P1786" t="s">
        <v>27</v>
      </c>
      <c r="Q1786" t="s">
        <v>5101</v>
      </c>
      <c r="R1786" s="23">
        <v>5</v>
      </c>
      <c r="S1786" s="23">
        <v>1</v>
      </c>
      <c r="T1786" s="33">
        <v>1</v>
      </c>
      <c r="V1786" t="s">
        <v>2951</v>
      </c>
      <c r="W1786" t="str">
        <f t="shared" si="56"/>
        <v>R01</v>
      </c>
      <c r="X1786" s="31" t="str">
        <f t="shared" si="57"/>
        <v>FINES_R01</v>
      </c>
      <c r="Y1786" s="35">
        <v>0.873</v>
      </c>
      <c r="Z1786" s="8">
        <f>IFERROR(IFERROR(VLOOKUP(G1786,'IVSET-Escuelas'!A:F,4,FALSE),VLOOKUP(M1786,'IVSET-Fines'!F:L,7,FALSE)),"-")</f>
        <v>6.1996999999999997E-2</v>
      </c>
    </row>
    <row r="1787" spans="1:26" x14ac:dyDescent="0.35">
      <c r="A1787" s="18" t="s">
        <v>5100</v>
      </c>
      <c r="B1787" t="s">
        <v>19</v>
      </c>
      <c r="C1787" t="s">
        <v>17</v>
      </c>
      <c r="D1787" t="s">
        <v>18</v>
      </c>
      <c r="E1787" t="s">
        <v>198</v>
      </c>
      <c r="F1787" t="s">
        <v>198</v>
      </c>
      <c r="G1787" t="s">
        <v>198</v>
      </c>
      <c r="H1787" t="s">
        <v>20</v>
      </c>
      <c r="I1787" t="s">
        <v>5102</v>
      </c>
      <c r="J1787" t="s">
        <v>21</v>
      </c>
      <c r="L1787" t="s">
        <v>3048</v>
      </c>
      <c r="M1787" t="str">
        <f t="shared" si="58"/>
        <v>COMUNIDAD FERROVIARIALa Plata</v>
      </c>
      <c r="N1787" t="s">
        <v>22</v>
      </c>
      <c r="O1787" t="s">
        <v>23</v>
      </c>
      <c r="P1787" t="s">
        <v>27</v>
      </c>
      <c r="Q1787" t="s">
        <v>5101</v>
      </c>
      <c r="R1787" s="23">
        <v>37</v>
      </c>
      <c r="S1787" s="23">
        <v>2</v>
      </c>
      <c r="T1787" s="33">
        <v>1</v>
      </c>
      <c r="V1787" t="s">
        <v>2951</v>
      </c>
      <c r="W1787" t="str">
        <f t="shared" si="56"/>
        <v>R01</v>
      </c>
      <c r="X1787" s="31" t="str">
        <f t="shared" si="57"/>
        <v>FINES_R01</v>
      </c>
      <c r="Y1787" s="35">
        <v>0.88</v>
      </c>
      <c r="Z1787" s="8">
        <f>IFERROR(IFERROR(VLOOKUP(G1787,'IVSET-Escuelas'!A:F,4,FALSE),VLOOKUP(M1787,'IVSET-Fines'!F:L,7,FALSE)),"-")</f>
        <v>0.25608399999999998</v>
      </c>
    </row>
    <row r="1788" spans="1:26" x14ac:dyDescent="0.35">
      <c r="A1788" s="18" t="s">
        <v>5100</v>
      </c>
      <c r="B1788" t="s">
        <v>19</v>
      </c>
      <c r="C1788" t="s">
        <v>449</v>
      </c>
      <c r="D1788" t="s">
        <v>2590</v>
      </c>
      <c r="E1788" t="s">
        <v>198</v>
      </c>
      <c r="F1788" t="s">
        <v>198</v>
      </c>
      <c r="G1788" t="s">
        <v>198</v>
      </c>
      <c r="H1788" t="s">
        <v>20</v>
      </c>
      <c r="I1788" t="s">
        <v>5102</v>
      </c>
      <c r="J1788" t="s">
        <v>21</v>
      </c>
      <c r="L1788" t="s">
        <v>3004</v>
      </c>
      <c r="M1788" t="str">
        <f t="shared" si="58"/>
        <v>SALÓN MUNICIPAL CENTROEnsenada</v>
      </c>
      <c r="N1788" t="s">
        <v>22</v>
      </c>
      <c r="O1788" t="s">
        <v>23</v>
      </c>
      <c r="P1788" t="s">
        <v>27</v>
      </c>
      <c r="Q1788" t="s">
        <v>5101</v>
      </c>
      <c r="R1788" s="23">
        <v>30</v>
      </c>
      <c r="S1788" s="23">
        <v>1</v>
      </c>
      <c r="T1788" s="33">
        <v>1</v>
      </c>
      <c r="V1788" t="s">
        <v>2951</v>
      </c>
      <c r="W1788" t="str">
        <f t="shared" si="56"/>
        <v>R01</v>
      </c>
      <c r="X1788" s="31" t="str">
        <f t="shared" si="57"/>
        <v>FINES_R01</v>
      </c>
      <c r="Y1788" s="35">
        <v>0.89100000000000001</v>
      </c>
      <c r="Z1788" s="8">
        <f>IFERROR(IFERROR(VLOOKUP(G1788,'IVSET-Escuelas'!A:F,4,FALSE),VLOOKUP(M1788,'IVSET-Fines'!F:L,7,FALSE)),"-")</f>
        <v>0.23214799999999999</v>
      </c>
    </row>
    <row r="1789" spans="1:26" x14ac:dyDescent="0.35">
      <c r="A1789" s="18" t="s">
        <v>5100</v>
      </c>
      <c r="B1789" t="s">
        <v>19</v>
      </c>
      <c r="C1789" t="s">
        <v>17</v>
      </c>
      <c r="D1789" t="s">
        <v>18</v>
      </c>
      <c r="E1789" t="s">
        <v>198</v>
      </c>
      <c r="F1789" t="s">
        <v>198</v>
      </c>
      <c r="G1789" t="s">
        <v>198</v>
      </c>
      <c r="H1789" t="s">
        <v>20</v>
      </c>
      <c r="I1789" t="s">
        <v>5102</v>
      </c>
      <c r="J1789" t="s">
        <v>21</v>
      </c>
      <c r="L1789" t="s">
        <v>3065</v>
      </c>
      <c r="M1789" t="str">
        <f t="shared" si="58"/>
        <v>Escuela Secundaria N°45La Plata</v>
      </c>
      <c r="N1789" t="s">
        <v>22</v>
      </c>
      <c r="O1789" t="s">
        <v>23</v>
      </c>
      <c r="P1789" t="s">
        <v>27</v>
      </c>
      <c r="Q1789" t="s">
        <v>5101</v>
      </c>
      <c r="R1789" s="23">
        <v>42</v>
      </c>
      <c r="S1789" s="23">
        <v>2</v>
      </c>
      <c r="T1789" s="33">
        <v>1</v>
      </c>
      <c r="V1789" t="s">
        <v>2951</v>
      </c>
      <c r="W1789" t="str">
        <f t="shared" si="56"/>
        <v>R01</v>
      </c>
      <c r="X1789" s="31" t="str">
        <f t="shared" si="57"/>
        <v>FINES_R01</v>
      </c>
      <c r="Y1789" s="35">
        <v>0.90500000000000003</v>
      </c>
      <c r="Z1789" s="8">
        <f>IFERROR(IFERROR(VLOOKUP(G1789,'IVSET-Escuelas'!A:F,4,FALSE),VLOOKUP(M1789,'IVSET-Fines'!F:L,7,FALSE)),"-")</f>
        <v>0.77416499999999999</v>
      </c>
    </row>
    <row r="1790" spans="1:26" x14ac:dyDescent="0.35">
      <c r="A1790" s="18" t="s">
        <v>5100</v>
      </c>
      <c r="B1790" t="s">
        <v>19</v>
      </c>
      <c r="C1790" t="s">
        <v>252</v>
      </c>
      <c r="D1790" t="s">
        <v>2566</v>
      </c>
      <c r="E1790" t="s">
        <v>198</v>
      </c>
      <c r="F1790" t="s">
        <v>198</v>
      </c>
      <c r="G1790" t="s">
        <v>198</v>
      </c>
      <c r="H1790" t="s">
        <v>20</v>
      </c>
      <c r="I1790" t="s">
        <v>5102</v>
      </c>
      <c r="J1790" t="s">
        <v>21</v>
      </c>
      <c r="L1790" t="s">
        <v>2977</v>
      </c>
      <c r="M1790" t="str">
        <f t="shared" si="58"/>
        <v>UB La JusticialistaBerisso</v>
      </c>
      <c r="N1790" t="s">
        <v>22</v>
      </c>
      <c r="O1790" t="s">
        <v>23</v>
      </c>
      <c r="P1790" t="s">
        <v>27</v>
      </c>
      <c r="Q1790" t="s">
        <v>5101</v>
      </c>
      <c r="R1790" s="23">
        <v>23</v>
      </c>
      <c r="S1790" s="23">
        <v>1</v>
      </c>
      <c r="T1790" s="33">
        <v>1</v>
      </c>
      <c r="V1790" t="s">
        <v>2951</v>
      </c>
      <c r="W1790" t="str">
        <f t="shared" si="56"/>
        <v>R01</v>
      </c>
      <c r="X1790" s="31" t="str">
        <f t="shared" si="57"/>
        <v>FINES_R01</v>
      </c>
      <c r="Y1790" s="35">
        <v>0.91</v>
      </c>
      <c r="Z1790" s="8">
        <f>IFERROR(IFERROR(VLOOKUP(G1790,'IVSET-Escuelas'!A:F,4,FALSE),VLOOKUP(M1790,'IVSET-Fines'!F:L,7,FALSE)),"-")</f>
        <v>0.40423199999999998</v>
      </c>
    </row>
    <row r="1791" spans="1:26" x14ac:dyDescent="0.35">
      <c r="A1791" s="18" t="s">
        <v>5100</v>
      </c>
      <c r="B1791" t="s">
        <v>19</v>
      </c>
      <c r="C1791" t="s">
        <v>17</v>
      </c>
      <c r="D1791" t="s">
        <v>18</v>
      </c>
      <c r="E1791" t="s">
        <v>198</v>
      </c>
      <c r="F1791" t="s">
        <v>198</v>
      </c>
      <c r="G1791" t="s">
        <v>198</v>
      </c>
      <c r="H1791" t="s">
        <v>20</v>
      </c>
      <c r="I1791" t="s">
        <v>5102</v>
      </c>
      <c r="J1791" t="s">
        <v>21</v>
      </c>
      <c r="L1791" t="s">
        <v>3096</v>
      </c>
      <c r="M1791" t="str">
        <f t="shared" si="58"/>
        <v>SAVOIALa Plata</v>
      </c>
      <c r="N1791" t="s">
        <v>22</v>
      </c>
      <c r="O1791" t="s">
        <v>23</v>
      </c>
      <c r="P1791" t="s">
        <v>27</v>
      </c>
      <c r="Q1791" t="s">
        <v>5101</v>
      </c>
      <c r="R1791" s="23">
        <v>4</v>
      </c>
      <c r="S1791" s="23">
        <v>1</v>
      </c>
      <c r="T1791" s="33">
        <v>1</v>
      </c>
      <c r="V1791" t="s">
        <v>2951</v>
      </c>
      <c r="W1791" t="str">
        <f t="shared" si="56"/>
        <v>R01</v>
      </c>
      <c r="X1791" s="31" t="str">
        <f t="shared" si="57"/>
        <v>FINES_R01</v>
      </c>
      <c r="Y1791" s="35">
        <v>0.91100000000000003</v>
      </c>
      <c r="Z1791" s="8">
        <f>IFERROR(IFERROR(VLOOKUP(G1791,'IVSET-Escuelas'!A:F,4,FALSE),VLOOKUP(M1791,'IVSET-Fines'!F:L,7,FALSE)),"-")</f>
        <v>0.374359</v>
      </c>
    </row>
    <row r="1792" spans="1:26" x14ac:dyDescent="0.35">
      <c r="A1792" s="18" t="s">
        <v>5100</v>
      </c>
      <c r="B1792" t="s">
        <v>19</v>
      </c>
      <c r="C1792" t="s">
        <v>17</v>
      </c>
      <c r="D1792" t="s">
        <v>18</v>
      </c>
      <c r="E1792" t="s">
        <v>198</v>
      </c>
      <c r="F1792" t="s">
        <v>198</v>
      </c>
      <c r="G1792" t="s">
        <v>198</v>
      </c>
      <c r="H1792" t="s">
        <v>20</v>
      </c>
      <c r="I1792" t="s">
        <v>5102</v>
      </c>
      <c r="J1792" t="s">
        <v>21</v>
      </c>
      <c r="L1792" t="s">
        <v>3060</v>
      </c>
      <c r="M1792" t="str">
        <f t="shared" si="58"/>
        <v>EL SUBSUELOLa Plata</v>
      </c>
      <c r="N1792" t="s">
        <v>22</v>
      </c>
      <c r="O1792" t="s">
        <v>23</v>
      </c>
      <c r="P1792" t="s">
        <v>27</v>
      </c>
      <c r="Q1792" t="s">
        <v>5101</v>
      </c>
      <c r="R1792" s="23">
        <v>21</v>
      </c>
      <c r="S1792" s="23">
        <v>1</v>
      </c>
      <c r="T1792" s="33">
        <v>1</v>
      </c>
      <c r="V1792" t="s">
        <v>2951</v>
      </c>
      <c r="W1792" t="str">
        <f t="shared" si="56"/>
        <v>R01</v>
      </c>
      <c r="X1792" s="31" t="str">
        <f t="shared" si="57"/>
        <v>FINES_R01</v>
      </c>
      <c r="Y1792" s="35">
        <v>0.91200000000000003</v>
      </c>
      <c r="Z1792" s="8">
        <f>IFERROR(IFERROR(VLOOKUP(G1792,'IVSET-Escuelas'!A:F,4,FALSE),VLOOKUP(M1792,'IVSET-Fines'!F:L,7,FALSE)),"-")</f>
        <v>7.9648999999999998E-2</v>
      </c>
    </row>
    <row r="1793" spans="1:26" x14ac:dyDescent="0.35">
      <c r="A1793" s="18" t="s">
        <v>5100</v>
      </c>
      <c r="B1793" t="s">
        <v>19</v>
      </c>
      <c r="C1793" t="s">
        <v>17</v>
      </c>
      <c r="D1793" t="s">
        <v>18</v>
      </c>
      <c r="E1793" t="s">
        <v>198</v>
      </c>
      <c r="F1793" t="s">
        <v>198</v>
      </c>
      <c r="G1793" t="s">
        <v>198</v>
      </c>
      <c r="H1793" t="s">
        <v>20</v>
      </c>
      <c r="I1793" t="s">
        <v>5102</v>
      </c>
      <c r="J1793" t="s">
        <v>21</v>
      </c>
      <c r="L1793" t="s">
        <v>3046</v>
      </c>
      <c r="M1793" t="str">
        <f t="shared" si="58"/>
        <v>COMEDOR PAN DE VIDALa Plata</v>
      </c>
      <c r="N1793" t="s">
        <v>22</v>
      </c>
      <c r="O1793" t="s">
        <v>23</v>
      </c>
      <c r="P1793" t="s">
        <v>27</v>
      </c>
      <c r="Q1793" t="s">
        <v>5101</v>
      </c>
      <c r="R1793" s="23">
        <v>10</v>
      </c>
      <c r="S1793" s="23">
        <v>1</v>
      </c>
      <c r="T1793" s="33">
        <v>1</v>
      </c>
      <c r="V1793" t="s">
        <v>2951</v>
      </c>
      <c r="W1793" t="str">
        <f t="shared" si="56"/>
        <v>R01</v>
      </c>
      <c r="X1793" s="31" t="str">
        <f t="shared" si="57"/>
        <v>FINES_R01</v>
      </c>
      <c r="Y1793" s="35">
        <v>0.92100000000000004</v>
      </c>
      <c r="Z1793" s="8">
        <f>IFERROR(IFERROR(VLOOKUP(G1793,'IVSET-Escuelas'!A:F,4,FALSE),VLOOKUP(M1793,'IVSET-Fines'!F:L,7,FALSE)),"-")</f>
        <v>0.31553900000000001</v>
      </c>
    </row>
    <row r="1794" spans="1:26" x14ac:dyDescent="0.35">
      <c r="A1794" s="18" t="s">
        <v>5100</v>
      </c>
      <c r="B1794" t="s">
        <v>19</v>
      </c>
      <c r="C1794" t="s">
        <v>17</v>
      </c>
      <c r="D1794" t="s">
        <v>18</v>
      </c>
      <c r="E1794" t="s">
        <v>198</v>
      </c>
      <c r="F1794" t="s">
        <v>198</v>
      </c>
      <c r="G1794" t="s">
        <v>198</v>
      </c>
      <c r="H1794" t="s">
        <v>20</v>
      </c>
      <c r="I1794" t="s">
        <v>5102</v>
      </c>
      <c r="J1794" t="s">
        <v>21</v>
      </c>
      <c r="L1794" t="s">
        <v>3076</v>
      </c>
      <c r="M1794" t="str">
        <f t="shared" si="58"/>
        <v>LA LIBERTAD FUTURA MOVIMIENTO UNIDAD POPULAR (MUP)La Plata</v>
      </c>
      <c r="N1794" t="s">
        <v>22</v>
      </c>
      <c r="O1794" t="s">
        <v>23</v>
      </c>
      <c r="P1794" t="s">
        <v>27</v>
      </c>
      <c r="Q1794" t="s">
        <v>5101</v>
      </c>
      <c r="R1794" s="23">
        <v>16</v>
      </c>
      <c r="S1794" s="23">
        <v>1</v>
      </c>
      <c r="T1794" s="33">
        <v>1</v>
      </c>
      <c r="V1794" t="s">
        <v>2951</v>
      </c>
      <c r="W1794" t="str">
        <f t="shared" ref="W1794:W1857" si="59">+IF(V1794="","",IF(V1794="FINES",CONCATENATE("R",IF(OR(B1794="16",B1794="21",B1794="22",B1794="23"),"16212223",IF(OR(B1794="15",B1794="17",B1794="24",B1794="25"),"15172425",B1794))),IF(V1794="CEBAS","UNICO",IF(VALUE(B1794)&lt;=11,"AMBA","INTERIOR"))))</f>
        <v>R01</v>
      </c>
      <c r="X1794" s="31" t="str">
        <f t="shared" ref="X1794:X1857" si="60">+IF(V1794="","-",CONCATENATE(V1794,"_",W1794))</f>
        <v>FINES_R01</v>
      </c>
      <c r="Y1794" s="35">
        <v>0.92900000000000005</v>
      </c>
      <c r="Z1794" s="8">
        <f>IFERROR(IFERROR(VLOOKUP(G1794,'IVSET-Escuelas'!A:F,4,FALSE),VLOOKUP(M1794,'IVSET-Fines'!F:L,7,FALSE)),"-")</f>
        <v>0.89330100000000001</v>
      </c>
    </row>
    <row r="1795" spans="1:26" x14ac:dyDescent="0.35">
      <c r="A1795" s="18" t="s">
        <v>5100</v>
      </c>
      <c r="B1795" t="s">
        <v>19</v>
      </c>
      <c r="C1795" t="s">
        <v>599</v>
      </c>
      <c r="D1795" t="s">
        <v>601</v>
      </c>
      <c r="E1795" t="s">
        <v>198</v>
      </c>
      <c r="F1795" t="s">
        <v>198</v>
      </c>
      <c r="G1795" t="s">
        <v>198</v>
      </c>
      <c r="H1795" t="s">
        <v>20</v>
      </c>
      <c r="I1795" t="s">
        <v>5102</v>
      </c>
      <c r="J1795" t="s">
        <v>21</v>
      </c>
      <c r="L1795" t="s">
        <v>2984</v>
      </c>
      <c r="M1795" t="str">
        <f t="shared" si="58"/>
        <v>ESCUELA SECUNDARIA N°5 S/N CORONEL BRANDSEN OLIDENBrandsen</v>
      </c>
      <c r="N1795" t="s">
        <v>22</v>
      </c>
      <c r="O1795" t="s">
        <v>23</v>
      </c>
      <c r="P1795" t="s">
        <v>27</v>
      </c>
      <c r="Q1795" t="s">
        <v>5101</v>
      </c>
      <c r="R1795" s="23">
        <v>0</v>
      </c>
      <c r="S1795" s="23">
        <v>1</v>
      </c>
      <c r="T1795" s="33">
        <v>1</v>
      </c>
      <c r="V1795" t="s">
        <v>2951</v>
      </c>
      <c r="W1795" t="str">
        <f t="shared" si="59"/>
        <v>R01</v>
      </c>
      <c r="X1795" s="31" t="str">
        <f t="shared" si="60"/>
        <v>FINES_R01</v>
      </c>
      <c r="Y1795" s="35">
        <v>0.95099999999999996</v>
      </c>
      <c r="Z1795" s="8" t="str">
        <f>IFERROR(IFERROR(VLOOKUP(G1795,'IVSET-Escuelas'!A:F,4,FALSE),VLOOKUP(M1795,'IVSET-Fines'!F:L,7,FALSE)),"-")</f>
        <v>-</v>
      </c>
    </row>
    <row r="1796" spans="1:26" x14ac:dyDescent="0.35">
      <c r="A1796" s="18" t="s">
        <v>5100</v>
      </c>
      <c r="B1796" t="s">
        <v>19</v>
      </c>
      <c r="C1796" t="s">
        <v>17</v>
      </c>
      <c r="D1796" t="s">
        <v>18</v>
      </c>
      <c r="E1796" t="s">
        <v>198</v>
      </c>
      <c r="F1796" t="s">
        <v>198</v>
      </c>
      <c r="G1796" t="s">
        <v>198</v>
      </c>
      <c r="H1796" t="s">
        <v>20</v>
      </c>
      <c r="I1796" t="s">
        <v>5102</v>
      </c>
      <c r="J1796" t="s">
        <v>21</v>
      </c>
      <c r="L1796" t="s">
        <v>3054</v>
      </c>
      <c r="M1796" t="str">
        <f t="shared" si="58"/>
        <v>CTAT (FINES MOVIMIENTO MAYO)La Plata</v>
      </c>
      <c r="N1796" t="s">
        <v>22</v>
      </c>
      <c r="O1796" t="s">
        <v>23</v>
      </c>
      <c r="P1796" t="s">
        <v>27</v>
      </c>
      <c r="Q1796" t="s">
        <v>5101</v>
      </c>
      <c r="R1796" s="23">
        <v>32</v>
      </c>
      <c r="S1796" s="23">
        <v>1</v>
      </c>
      <c r="T1796" s="33">
        <v>1</v>
      </c>
      <c r="V1796" t="s">
        <v>2951</v>
      </c>
      <c r="W1796" t="str">
        <f t="shared" si="59"/>
        <v>R01</v>
      </c>
      <c r="X1796" s="31" t="str">
        <f t="shared" si="60"/>
        <v>FINES_R01</v>
      </c>
      <c r="Y1796" s="35">
        <v>0.95599999999999996</v>
      </c>
      <c r="Z1796" s="8">
        <f>IFERROR(IFERROR(VLOOKUP(G1796,'IVSET-Escuelas'!A:F,4,FALSE),VLOOKUP(M1796,'IVSET-Fines'!F:L,7,FALSE)),"-")</f>
        <v>0.10746799999999999</v>
      </c>
    </row>
    <row r="1797" spans="1:26" x14ac:dyDescent="0.35">
      <c r="A1797" s="18" t="s">
        <v>5100</v>
      </c>
      <c r="B1797" t="s">
        <v>19</v>
      </c>
      <c r="C1797" t="s">
        <v>17</v>
      </c>
      <c r="D1797" t="s">
        <v>18</v>
      </c>
      <c r="E1797" t="s">
        <v>198</v>
      </c>
      <c r="F1797" t="s">
        <v>198</v>
      </c>
      <c r="G1797" t="s">
        <v>198</v>
      </c>
      <c r="H1797" t="s">
        <v>20</v>
      </c>
      <c r="I1797" t="s">
        <v>5102</v>
      </c>
      <c r="J1797" t="s">
        <v>21</v>
      </c>
      <c r="L1797" t="s">
        <v>3077</v>
      </c>
      <c r="M1797" t="str">
        <f t="shared" si="58"/>
        <v>LA MILITANTELa Plata</v>
      </c>
      <c r="N1797" t="s">
        <v>22</v>
      </c>
      <c r="O1797" t="s">
        <v>23</v>
      </c>
      <c r="P1797" t="s">
        <v>27</v>
      </c>
      <c r="Q1797" t="s">
        <v>5101</v>
      </c>
      <c r="R1797" s="23">
        <v>45</v>
      </c>
      <c r="S1797" s="23">
        <v>2</v>
      </c>
      <c r="T1797" s="33">
        <v>1</v>
      </c>
      <c r="V1797" t="s">
        <v>2951</v>
      </c>
      <c r="W1797" t="str">
        <f t="shared" si="59"/>
        <v>R01</v>
      </c>
      <c r="X1797" s="31" t="str">
        <f t="shared" si="60"/>
        <v>FINES_R01</v>
      </c>
      <c r="Y1797" s="35">
        <v>0.96099999999999997</v>
      </c>
      <c r="Z1797" s="8">
        <f>IFERROR(IFERROR(VLOOKUP(G1797,'IVSET-Escuelas'!A:F,4,FALSE),VLOOKUP(M1797,'IVSET-Fines'!F:L,7,FALSE)),"-")</f>
        <v>0.72374700000000003</v>
      </c>
    </row>
    <row r="1798" spans="1:26" x14ac:dyDescent="0.35">
      <c r="A1798" s="18" t="s">
        <v>5100</v>
      </c>
      <c r="B1798" t="s">
        <v>19</v>
      </c>
      <c r="C1798" t="s">
        <v>17</v>
      </c>
      <c r="D1798" t="s">
        <v>18</v>
      </c>
      <c r="E1798" t="s">
        <v>198</v>
      </c>
      <c r="F1798" t="s">
        <v>198</v>
      </c>
      <c r="G1798" t="s">
        <v>198</v>
      </c>
      <c r="H1798" t="s">
        <v>20</v>
      </c>
      <c r="I1798" t="s">
        <v>5102</v>
      </c>
      <c r="J1798" t="s">
        <v>21</v>
      </c>
      <c r="L1798" t="s">
        <v>3075</v>
      </c>
      <c r="M1798" t="str">
        <f t="shared" si="58"/>
        <v>LA HERMOSURA S/N La Plata La HermosuraLa Plata</v>
      </c>
      <c r="N1798" t="s">
        <v>22</v>
      </c>
      <c r="O1798" t="s">
        <v>23</v>
      </c>
      <c r="P1798" t="s">
        <v>27</v>
      </c>
      <c r="Q1798" t="s">
        <v>5101</v>
      </c>
      <c r="R1798" s="23">
        <v>0</v>
      </c>
      <c r="S1798" s="23">
        <v>1</v>
      </c>
      <c r="T1798" s="33">
        <v>1</v>
      </c>
      <c r="V1798" t="s">
        <v>2951</v>
      </c>
      <c r="W1798" t="str">
        <f t="shared" si="59"/>
        <v>R01</v>
      </c>
      <c r="X1798" s="31" t="str">
        <f t="shared" si="60"/>
        <v>FINES_R01</v>
      </c>
      <c r="Y1798" s="35">
        <v>0.96299999999999997</v>
      </c>
      <c r="Z1798" s="8" t="str">
        <f>IFERROR(IFERROR(VLOOKUP(G1798,'IVSET-Escuelas'!A:F,4,FALSE),VLOOKUP(M1798,'IVSET-Fines'!F:L,7,FALSE)),"-")</f>
        <v>-</v>
      </c>
    </row>
    <row r="1799" spans="1:26" x14ac:dyDescent="0.35">
      <c r="A1799" s="18" t="s">
        <v>5100</v>
      </c>
      <c r="B1799" t="s">
        <v>19</v>
      </c>
      <c r="C1799" t="s">
        <v>17</v>
      </c>
      <c r="D1799" t="s">
        <v>18</v>
      </c>
      <c r="E1799" t="s">
        <v>198</v>
      </c>
      <c r="F1799" t="s">
        <v>198</v>
      </c>
      <c r="G1799" t="s">
        <v>198</v>
      </c>
      <c r="H1799" t="s">
        <v>20</v>
      </c>
      <c r="I1799" t="s">
        <v>5102</v>
      </c>
      <c r="J1799" t="s">
        <v>21</v>
      </c>
      <c r="L1799" t="s">
        <v>3094</v>
      </c>
      <c r="M1799" t="str">
        <f t="shared" si="58"/>
        <v>Primero la PatriaLa Plata</v>
      </c>
      <c r="N1799" t="s">
        <v>22</v>
      </c>
      <c r="O1799" t="s">
        <v>23</v>
      </c>
      <c r="P1799" t="s">
        <v>27</v>
      </c>
      <c r="Q1799" t="s">
        <v>5101</v>
      </c>
      <c r="R1799" s="23">
        <v>13</v>
      </c>
      <c r="S1799" s="23">
        <v>1</v>
      </c>
      <c r="T1799" s="33">
        <v>1</v>
      </c>
      <c r="V1799" t="s">
        <v>2951</v>
      </c>
      <c r="W1799" t="str">
        <f t="shared" si="59"/>
        <v>R01</v>
      </c>
      <c r="X1799" s="31" t="str">
        <f t="shared" si="60"/>
        <v>FINES_R01</v>
      </c>
      <c r="Y1799" s="35">
        <v>0.96399999999999997</v>
      </c>
      <c r="Z1799" s="8" t="str">
        <f>IFERROR(IFERROR(VLOOKUP(G1799,'IVSET-Escuelas'!A:F,4,FALSE),VLOOKUP(M1799,'IVSET-Fines'!F:L,7,FALSE)),"-")</f>
        <v>-</v>
      </c>
    </row>
    <row r="1800" spans="1:26" x14ac:dyDescent="0.35">
      <c r="A1800" s="18" t="s">
        <v>5100</v>
      </c>
      <c r="B1800" t="s">
        <v>19</v>
      </c>
      <c r="C1800" t="s">
        <v>17</v>
      </c>
      <c r="D1800" t="s">
        <v>18</v>
      </c>
      <c r="E1800" t="s">
        <v>198</v>
      </c>
      <c r="F1800" t="s">
        <v>198</v>
      </c>
      <c r="G1800" t="s">
        <v>198</v>
      </c>
      <c r="H1800" t="s">
        <v>20</v>
      </c>
      <c r="I1800" t="s">
        <v>5102</v>
      </c>
      <c r="J1800" t="s">
        <v>21</v>
      </c>
      <c r="L1800" t="s">
        <v>3032</v>
      </c>
      <c r="M1800" t="str">
        <f t="shared" si="58"/>
        <v>Centro SicardiLa Plata</v>
      </c>
      <c r="N1800" t="s">
        <v>22</v>
      </c>
      <c r="O1800" t="s">
        <v>23</v>
      </c>
      <c r="P1800" t="s">
        <v>27</v>
      </c>
      <c r="Q1800" t="s">
        <v>5101</v>
      </c>
      <c r="R1800" s="23">
        <v>63</v>
      </c>
      <c r="S1800" s="23">
        <v>2</v>
      </c>
      <c r="T1800" s="33">
        <v>1</v>
      </c>
      <c r="V1800" t="s">
        <v>2951</v>
      </c>
      <c r="W1800" t="str">
        <f t="shared" si="59"/>
        <v>R01</v>
      </c>
      <c r="X1800" s="31" t="str">
        <f t="shared" si="60"/>
        <v>FINES_R01</v>
      </c>
      <c r="Y1800" s="35">
        <v>0.96699999999999997</v>
      </c>
      <c r="Z1800" s="8">
        <f>IFERROR(IFERROR(VLOOKUP(G1800,'IVSET-Escuelas'!A:F,4,FALSE),VLOOKUP(M1800,'IVSET-Fines'!F:L,7,FALSE)),"-")</f>
        <v>0.52514499999999997</v>
      </c>
    </row>
    <row r="1801" spans="1:26" x14ac:dyDescent="0.35">
      <c r="A1801" s="18" t="s">
        <v>5100</v>
      </c>
      <c r="B1801" t="s">
        <v>19</v>
      </c>
      <c r="C1801" t="s">
        <v>449</v>
      </c>
      <c r="D1801" t="s">
        <v>2590</v>
      </c>
      <c r="E1801" t="s">
        <v>198</v>
      </c>
      <c r="F1801" t="s">
        <v>198</v>
      </c>
      <c r="G1801" t="s">
        <v>198</v>
      </c>
      <c r="H1801" t="s">
        <v>20</v>
      </c>
      <c r="I1801" t="s">
        <v>5102</v>
      </c>
      <c r="J1801" t="s">
        <v>21</v>
      </c>
      <c r="L1801" t="s">
        <v>2999</v>
      </c>
      <c r="M1801" t="str">
        <f t="shared" si="58"/>
        <v>CLUB ATENEO JUVENILEnsenada</v>
      </c>
      <c r="N1801" t="s">
        <v>22</v>
      </c>
      <c r="O1801" t="s">
        <v>23</v>
      </c>
      <c r="P1801" t="s">
        <v>27</v>
      </c>
      <c r="Q1801" t="s">
        <v>5101</v>
      </c>
      <c r="R1801" s="23">
        <v>11</v>
      </c>
      <c r="S1801" s="23">
        <v>1</v>
      </c>
      <c r="T1801" s="33">
        <v>1</v>
      </c>
      <c r="V1801" t="s">
        <v>2951</v>
      </c>
      <c r="W1801" t="str">
        <f t="shared" si="59"/>
        <v>R01</v>
      </c>
      <c r="X1801" s="31" t="str">
        <f t="shared" si="60"/>
        <v>FINES_R01</v>
      </c>
      <c r="Y1801" s="35">
        <v>0.96699999999999997</v>
      </c>
      <c r="Z1801" s="8">
        <f>IFERROR(IFERROR(VLOOKUP(G1801,'IVSET-Escuelas'!A:F,4,FALSE),VLOOKUP(M1801,'IVSET-Fines'!F:L,7,FALSE)),"-")</f>
        <v>0.47533399999999998</v>
      </c>
    </row>
    <row r="1802" spans="1:26" x14ac:dyDescent="0.35">
      <c r="A1802" s="18" t="s">
        <v>5100</v>
      </c>
      <c r="B1802" t="s">
        <v>19</v>
      </c>
      <c r="C1802" t="s">
        <v>17</v>
      </c>
      <c r="D1802" t="s">
        <v>18</v>
      </c>
      <c r="E1802" t="s">
        <v>198</v>
      </c>
      <c r="F1802" t="s">
        <v>198</v>
      </c>
      <c r="G1802" t="s">
        <v>198</v>
      </c>
      <c r="H1802" t="s">
        <v>20</v>
      </c>
      <c r="I1802" t="s">
        <v>5102</v>
      </c>
      <c r="J1802" t="s">
        <v>21</v>
      </c>
      <c r="L1802" t="s">
        <v>3058</v>
      </c>
      <c r="M1802" t="str">
        <f t="shared" si="58"/>
        <v>EDUCACIÓN NACIONAL Y POPULARLa Plata</v>
      </c>
      <c r="N1802" t="s">
        <v>22</v>
      </c>
      <c r="O1802" t="s">
        <v>23</v>
      </c>
      <c r="P1802" t="s">
        <v>27</v>
      </c>
      <c r="Q1802" t="s">
        <v>5101</v>
      </c>
      <c r="R1802" s="23">
        <v>150</v>
      </c>
      <c r="S1802" s="23">
        <v>8</v>
      </c>
      <c r="T1802" s="33">
        <v>1</v>
      </c>
      <c r="V1802" t="s">
        <v>2951</v>
      </c>
      <c r="W1802" t="str">
        <f t="shared" si="59"/>
        <v>R01</v>
      </c>
      <c r="X1802" s="31" t="str">
        <f t="shared" si="60"/>
        <v>FINES_R01</v>
      </c>
      <c r="Y1802" s="35">
        <v>0.97899999999999998</v>
      </c>
      <c r="Z1802" s="8">
        <f>IFERROR(IFERROR(VLOOKUP(G1802,'IVSET-Escuelas'!A:F,4,FALSE),VLOOKUP(M1802,'IVSET-Fines'!F:L,7,FALSE)),"-")</f>
        <v>0.69564300000000001</v>
      </c>
    </row>
    <row r="1803" spans="1:26" x14ac:dyDescent="0.35">
      <c r="A1803" s="18" t="s">
        <v>5100</v>
      </c>
      <c r="B1803" t="s">
        <v>19</v>
      </c>
      <c r="C1803" t="s">
        <v>599</v>
      </c>
      <c r="D1803" t="s">
        <v>601</v>
      </c>
      <c r="E1803" t="s">
        <v>198</v>
      </c>
      <c r="F1803" t="s">
        <v>198</v>
      </c>
      <c r="G1803" t="s">
        <v>198</v>
      </c>
      <c r="H1803" t="s">
        <v>20</v>
      </c>
      <c r="I1803" t="s">
        <v>5102</v>
      </c>
      <c r="J1803" t="s">
        <v>21</v>
      </c>
      <c r="L1803" t="s">
        <v>2985</v>
      </c>
      <c r="M1803" t="str">
        <f t="shared" si="58"/>
        <v>EXTENSION DEL CENTRO EDUCATIVO 801Brandsen</v>
      </c>
      <c r="N1803" t="s">
        <v>22</v>
      </c>
      <c r="O1803" t="s">
        <v>23</v>
      </c>
      <c r="P1803" t="s">
        <v>27</v>
      </c>
      <c r="Q1803" t="s">
        <v>5101</v>
      </c>
      <c r="R1803" s="23">
        <v>29</v>
      </c>
      <c r="S1803" s="23">
        <v>2</v>
      </c>
      <c r="T1803" s="33">
        <v>1</v>
      </c>
      <c r="V1803" t="s">
        <v>2951</v>
      </c>
      <c r="W1803" t="str">
        <f t="shared" si="59"/>
        <v>R01</v>
      </c>
      <c r="X1803" s="31" t="str">
        <f t="shared" si="60"/>
        <v>FINES_R01</v>
      </c>
      <c r="Y1803" s="35">
        <v>0.98399999999999999</v>
      </c>
      <c r="Z1803" s="8">
        <f>IFERROR(IFERROR(VLOOKUP(G1803,'IVSET-Escuelas'!A:F,4,FALSE),VLOOKUP(M1803,'IVSET-Fines'!F:L,7,FALSE)),"-")</f>
        <v>0.65193199999999996</v>
      </c>
    </row>
    <row r="1804" spans="1:26" x14ac:dyDescent="0.35">
      <c r="A1804" s="18" t="s">
        <v>5100</v>
      </c>
      <c r="B1804" t="s">
        <v>19</v>
      </c>
      <c r="C1804" t="s">
        <v>599</v>
      </c>
      <c r="D1804" t="s">
        <v>601</v>
      </c>
      <c r="E1804" t="s">
        <v>198</v>
      </c>
      <c r="F1804" t="s">
        <v>198</v>
      </c>
      <c r="G1804" t="s">
        <v>198</v>
      </c>
      <c r="H1804" t="s">
        <v>20</v>
      </c>
      <c r="I1804" t="s">
        <v>5102</v>
      </c>
      <c r="J1804" t="s">
        <v>21</v>
      </c>
      <c r="L1804" t="s">
        <v>2986</v>
      </c>
      <c r="M1804" t="str">
        <f t="shared" si="58"/>
        <v>PRIMARIA N° 18 S/N CORONEL BRANDSEN LA PARADABrandsen</v>
      </c>
      <c r="N1804" t="s">
        <v>22</v>
      </c>
      <c r="O1804" t="s">
        <v>23</v>
      </c>
      <c r="P1804" t="s">
        <v>27</v>
      </c>
      <c r="Q1804" t="s">
        <v>5101</v>
      </c>
      <c r="R1804" s="23">
        <v>7</v>
      </c>
      <c r="S1804" s="23">
        <v>1</v>
      </c>
      <c r="T1804" s="33">
        <v>1</v>
      </c>
      <c r="V1804" t="s">
        <v>2951</v>
      </c>
      <c r="W1804" t="str">
        <f t="shared" si="59"/>
        <v>R01</v>
      </c>
      <c r="X1804" s="31" t="str">
        <f t="shared" si="60"/>
        <v>FINES_R01</v>
      </c>
      <c r="Y1804" s="35">
        <v>0.98599999999999999</v>
      </c>
      <c r="Z1804" s="8" t="str">
        <f>IFERROR(IFERROR(VLOOKUP(G1804,'IVSET-Escuelas'!A:F,4,FALSE),VLOOKUP(M1804,'IVSET-Fines'!F:L,7,FALSE)),"-")</f>
        <v>-</v>
      </c>
    </row>
    <row r="1805" spans="1:26" x14ac:dyDescent="0.35">
      <c r="A1805" s="18" t="s">
        <v>5100</v>
      </c>
      <c r="B1805" t="s">
        <v>19</v>
      </c>
      <c r="C1805" t="s">
        <v>252</v>
      </c>
      <c r="D1805" t="s">
        <v>2566</v>
      </c>
      <c r="E1805" t="s">
        <v>198</v>
      </c>
      <c r="F1805" t="s">
        <v>198</v>
      </c>
      <c r="G1805" t="s">
        <v>198</v>
      </c>
      <c r="H1805" t="s">
        <v>20</v>
      </c>
      <c r="I1805" t="s">
        <v>5102</v>
      </c>
      <c r="J1805" t="s">
        <v>21</v>
      </c>
      <c r="L1805" t="s">
        <v>2973</v>
      </c>
      <c r="M1805" t="str">
        <f t="shared" si="58"/>
        <v>ISAURO ARANCIBIA BSSO S/N BerissoBerisso</v>
      </c>
      <c r="N1805" t="s">
        <v>22</v>
      </c>
      <c r="O1805" t="s">
        <v>23</v>
      </c>
      <c r="P1805" t="s">
        <v>27</v>
      </c>
      <c r="Q1805" t="s">
        <v>5101</v>
      </c>
      <c r="R1805" s="23">
        <v>0</v>
      </c>
      <c r="S1805" s="23">
        <v>1</v>
      </c>
      <c r="T1805" s="33">
        <v>1</v>
      </c>
      <c r="V1805" t="s">
        <v>2951</v>
      </c>
      <c r="W1805" t="str">
        <f t="shared" si="59"/>
        <v>R01</v>
      </c>
      <c r="X1805" s="31" t="str">
        <f t="shared" si="60"/>
        <v>FINES_R01</v>
      </c>
      <c r="Y1805" s="35">
        <v>0.98899999999999999</v>
      </c>
      <c r="Z1805" s="8" t="str">
        <f>IFERROR(IFERROR(VLOOKUP(G1805,'IVSET-Escuelas'!A:F,4,FALSE),VLOOKUP(M1805,'IVSET-Fines'!F:L,7,FALSE)),"-")</f>
        <v>-</v>
      </c>
    </row>
    <row r="1806" spans="1:26" x14ac:dyDescent="0.35">
      <c r="A1806" s="18" t="s">
        <v>5100</v>
      </c>
      <c r="B1806" t="s">
        <v>356</v>
      </c>
      <c r="C1806" t="s">
        <v>1359</v>
      </c>
      <c r="D1806" t="s">
        <v>1360</v>
      </c>
      <c r="E1806" t="s">
        <v>198</v>
      </c>
      <c r="F1806" t="s">
        <v>198</v>
      </c>
      <c r="G1806" t="s">
        <v>198</v>
      </c>
      <c r="H1806" t="s">
        <v>20</v>
      </c>
      <c r="I1806" t="s">
        <v>5102</v>
      </c>
      <c r="J1806" t="s">
        <v>21</v>
      </c>
      <c r="L1806" t="s">
        <v>2836</v>
      </c>
      <c r="M1806" t="str">
        <f t="shared" si="58"/>
        <v>SANTA MARTALomas de Zamora</v>
      </c>
      <c r="N1806" t="s">
        <v>22</v>
      </c>
      <c r="O1806" t="s">
        <v>23</v>
      </c>
      <c r="P1806" t="s">
        <v>27</v>
      </c>
      <c r="Q1806" t="s">
        <v>5101</v>
      </c>
      <c r="R1806" s="23">
        <v>13</v>
      </c>
      <c r="S1806" s="23">
        <v>1</v>
      </c>
      <c r="T1806" s="33">
        <v>1</v>
      </c>
      <c r="V1806" t="s">
        <v>2951</v>
      </c>
      <c r="W1806" t="str">
        <f t="shared" si="59"/>
        <v>R02</v>
      </c>
      <c r="X1806" s="31" t="str">
        <f t="shared" si="60"/>
        <v>FINES_R02</v>
      </c>
      <c r="Y1806" s="35">
        <v>1E-3</v>
      </c>
      <c r="Z1806" s="8" t="str">
        <f>IFERROR(IFERROR(VLOOKUP(G1806,'IVSET-Escuelas'!A:F,4,FALSE),VLOOKUP(M1806,'IVSET-Fines'!F:L,7,FALSE)),"-")</f>
        <v>-</v>
      </c>
    </row>
    <row r="1807" spans="1:26" x14ac:dyDescent="0.35">
      <c r="A1807" s="18" t="s">
        <v>5100</v>
      </c>
      <c r="B1807" t="s">
        <v>356</v>
      </c>
      <c r="C1807" t="s">
        <v>1359</v>
      </c>
      <c r="D1807" t="s">
        <v>1360</v>
      </c>
      <c r="E1807" t="s">
        <v>198</v>
      </c>
      <c r="F1807" t="s">
        <v>198</v>
      </c>
      <c r="G1807" t="s">
        <v>198</v>
      </c>
      <c r="H1807" t="s">
        <v>20</v>
      </c>
      <c r="I1807" t="s">
        <v>5102</v>
      </c>
      <c r="J1807" t="s">
        <v>21</v>
      </c>
      <c r="L1807" t="s">
        <v>3273</v>
      </c>
      <c r="M1807" t="str">
        <f t="shared" si="58"/>
        <v>EL PUENTE 2Lomas de Zamora</v>
      </c>
      <c r="N1807" t="s">
        <v>22</v>
      </c>
      <c r="O1807" t="s">
        <v>23</v>
      </c>
      <c r="P1807" t="s">
        <v>27</v>
      </c>
      <c r="Q1807" t="s">
        <v>5101</v>
      </c>
      <c r="R1807" s="23">
        <v>30</v>
      </c>
      <c r="S1807" s="23">
        <v>2</v>
      </c>
      <c r="T1807" s="33">
        <v>1</v>
      </c>
      <c r="V1807" t="s">
        <v>2951</v>
      </c>
      <c r="W1807" t="str">
        <f t="shared" si="59"/>
        <v>R02</v>
      </c>
      <c r="X1807" s="31" t="str">
        <f t="shared" si="60"/>
        <v>FINES_R02</v>
      </c>
      <c r="Y1807" s="35">
        <v>3.0000000000000001E-3</v>
      </c>
      <c r="Z1807" s="8" t="str">
        <f>IFERROR(IFERROR(VLOOKUP(G1807,'IVSET-Escuelas'!A:F,4,FALSE),VLOOKUP(M1807,'IVSET-Fines'!F:L,7,FALSE)),"-")</f>
        <v>-</v>
      </c>
    </row>
    <row r="1808" spans="1:26" x14ac:dyDescent="0.35">
      <c r="A1808" s="18" t="s">
        <v>5100</v>
      </c>
      <c r="B1808" t="s">
        <v>356</v>
      </c>
      <c r="C1808" t="s">
        <v>353</v>
      </c>
      <c r="D1808" t="s">
        <v>355</v>
      </c>
      <c r="E1808" t="s">
        <v>198</v>
      </c>
      <c r="F1808" t="s">
        <v>198</v>
      </c>
      <c r="G1808" t="s">
        <v>198</v>
      </c>
      <c r="H1808" t="s">
        <v>20</v>
      </c>
      <c r="I1808" t="s">
        <v>5102</v>
      </c>
      <c r="J1808" t="s">
        <v>21</v>
      </c>
      <c r="L1808" t="s">
        <v>3146</v>
      </c>
      <c r="M1808" t="str">
        <f t="shared" si="58"/>
        <v>CEPSyC Palabra VivaAvellaneda</v>
      </c>
      <c r="N1808" t="s">
        <v>22</v>
      </c>
      <c r="O1808" t="s">
        <v>23</v>
      </c>
      <c r="P1808" t="s">
        <v>27</v>
      </c>
      <c r="Q1808" t="s">
        <v>5101</v>
      </c>
      <c r="R1808" s="23">
        <v>14</v>
      </c>
      <c r="S1808" s="23">
        <v>1</v>
      </c>
      <c r="T1808" s="33">
        <v>1</v>
      </c>
      <c r="V1808" t="s">
        <v>2951</v>
      </c>
      <c r="W1808" t="str">
        <f t="shared" si="59"/>
        <v>R02</v>
      </c>
      <c r="X1808" s="31" t="str">
        <f t="shared" si="60"/>
        <v>FINES_R02</v>
      </c>
      <c r="Y1808" s="35">
        <v>7.0000000000000001E-3</v>
      </c>
      <c r="Z1808" s="8" t="str">
        <f>IFERROR(IFERROR(VLOOKUP(G1808,'IVSET-Escuelas'!A:F,4,FALSE),VLOOKUP(M1808,'IVSET-Fines'!F:L,7,FALSE)),"-")</f>
        <v>-</v>
      </c>
    </row>
    <row r="1809" spans="1:26" x14ac:dyDescent="0.35">
      <c r="A1809" s="18" t="s">
        <v>5100</v>
      </c>
      <c r="B1809" t="s">
        <v>356</v>
      </c>
      <c r="C1809" t="s">
        <v>1359</v>
      </c>
      <c r="D1809" t="s">
        <v>1360</v>
      </c>
      <c r="E1809" t="s">
        <v>198</v>
      </c>
      <c r="F1809" t="s">
        <v>198</v>
      </c>
      <c r="G1809" t="s">
        <v>198</v>
      </c>
      <c r="H1809" t="s">
        <v>20</v>
      </c>
      <c r="I1809" t="s">
        <v>5102</v>
      </c>
      <c r="J1809" t="s">
        <v>21</v>
      </c>
      <c r="L1809" t="s">
        <v>1066</v>
      </c>
      <c r="M1809" t="str">
        <f t="shared" si="58"/>
        <v>VIOLETA PARRALomas de Zamora</v>
      </c>
      <c r="N1809" t="s">
        <v>22</v>
      </c>
      <c r="O1809" t="s">
        <v>23</v>
      </c>
      <c r="P1809" t="s">
        <v>27</v>
      </c>
      <c r="Q1809" t="s">
        <v>5101</v>
      </c>
      <c r="R1809" s="23">
        <v>35</v>
      </c>
      <c r="S1809" s="23">
        <v>3</v>
      </c>
      <c r="T1809" s="33">
        <v>1</v>
      </c>
      <c r="V1809" t="s">
        <v>2951</v>
      </c>
      <c r="W1809" t="str">
        <f t="shared" si="59"/>
        <v>R02</v>
      </c>
      <c r="X1809" s="31" t="str">
        <f t="shared" si="60"/>
        <v>FINES_R02</v>
      </c>
      <c r="Y1809" s="35">
        <v>0.01</v>
      </c>
      <c r="Z1809" s="8">
        <f>IFERROR(IFERROR(VLOOKUP(G1809,'IVSET-Escuelas'!A:F,4,FALSE),VLOOKUP(M1809,'IVSET-Fines'!F:L,7,FALSE)),"-")</f>
        <v>3.9201E-2</v>
      </c>
    </row>
    <row r="1810" spans="1:26" x14ac:dyDescent="0.35">
      <c r="A1810" s="18" t="s">
        <v>5100</v>
      </c>
      <c r="B1810" t="s">
        <v>356</v>
      </c>
      <c r="C1810" t="s">
        <v>353</v>
      </c>
      <c r="D1810" t="s">
        <v>355</v>
      </c>
      <c r="E1810" t="s">
        <v>198</v>
      </c>
      <c r="F1810" t="s">
        <v>198</v>
      </c>
      <c r="G1810" t="s">
        <v>198</v>
      </c>
      <c r="H1810" t="s">
        <v>20</v>
      </c>
      <c r="I1810" t="s">
        <v>5102</v>
      </c>
      <c r="J1810" t="s">
        <v>21</v>
      </c>
      <c r="L1810" t="s">
        <v>3132</v>
      </c>
      <c r="M1810" t="str">
        <f t="shared" si="58"/>
        <v>BIBLIOTECA AZUCENA VILLAFLORAvellaneda</v>
      </c>
      <c r="N1810" t="s">
        <v>22</v>
      </c>
      <c r="O1810" t="s">
        <v>23</v>
      </c>
      <c r="P1810" t="s">
        <v>27</v>
      </c>
      <c r="Q1810" t="s">
        <v>5101</v>
      </c>
      <c r="R1810" s="23">
        <v>21</v>
      </c>
      <c r="S1810" s="23">
        <v>1</v>
      </c>
      <c r="T1810" s="33">
        <v>1</v>
      </c>
      <c r="V1810" t="s">
        <v>2951</v>
      </c>
      <c r="W1810" t="str">
        <f t="shared" si="59"/>
        <v>R02</v>
      </c>
      <c r="X1810" s="31" t="str">
        <f t="shared" si="60"/>
        <v>FINES_R02</v>
      </c>
      <c r="Y1810" s="35">
        <v>2.1000000000000001E-2</v>
      </c>
      <c r="Z1810" s="8">
        <f>IFERROR(IFERROR(VLOOKUP(G1810,'IVSET-Escuelas'!A:F,4,FALSE),VLOOKUP(M1810,'IVSET-Fines'!F:L,7,FALSE)),"-")</f>
        <v>0.268459</v>
      </c>
    </row>
    <row r="1811" spans="1:26" x14ac:dyDescent="0.35">
      <c r="A1811" s="18" t="s">
        <v>5100</v>
      </c>
      <c r="B1811" t="s">
        <v>356</v>
      </c>
      <c r="C1811" t="s">
        <v>353</v>
      </c>
      <c r="D1811" t="s">
        <v>355</v>
      </c>
      <c r="E1811" t="s">
        <v>198</v>
      </c>
      <c r="F1811" t="s">
        <v>198</v>
      </c>
      <c r="G1811" t="s">
        <v>198</v>
      </c>
      <c r="H1811" t="s">
        <v>20</v>
      </c>
      <c r="I1811" t="s">
        <v>5102</v>
      </c>
      <c r="J1811" t="s">
        <v>21</v>
      </c>
      <c r="L1811" t="s">
        <v>3151</v>
      </c>
      <c r="M1811" t="str">
        <f t="shared" si="58"/>
        <v>Cine WildeAvellaneda</v>
      </c>
      <c r="N1811" t="s">
        <v>22</v>
      </c>
      <c r="O1811" t="s">
        <v>23</v>
      </c>
      <c r="P1811" t="s">
        <v>27</v>
      </c>
      <c r="Q1811" t="s">
        <v>5101</v>
      </c>
      <c r="R1811" s="23">
        <v>25</v>
      </c>
      <c r="S1811" s="23">
        <v>1</v>
      </c>
      <c r="T1811" s="33">
        <v>1</v>
      </c>
      <c r="V1811" t="s">
        <v>2951</v>
      </c>
      <c r="W1811" t="str">
        <f t="shared" si="59"/>
        <v>R02</v>
      </c>
      <c r="X1811" s="31" t="str">
        <f t="shared" si="60"/>
        <v>FINES_R02</v>
      </c>
      <c r="Y1811" s="35">
        <v>2.4E-2</v>
      </c>
      <c r="Z1811" s="8" t="str">
        <f>IFERROR(IFERROR(VLOOKUP(G1811,'IVSET-Escuelas'!A:F,4,FALSE),VLOOKUP(M1811,'IVSET-Fines'!F:L,7,FALSE)),"-")</f>
        <v>-</v>
      </c>
    </row>
    <row r="1812" spans="1:26" x14ac:dyDescent="0.35">
      <c r="A1812" s="18" t="s">
        <v>5100</v>
      </c>
      <c r="B1812" t="s">
        <v>356</v>
      </c>
      <c r="C1812" t="s">
        <v>805</v>
      </c>
      <c r="D1812" t="s">
        <v>2500</v>
      </c>
      <c r="E1812" t="s">
        <v>198</v>
      </c>
      <c r="F1812" t="s">
        <v>198</v>
      </c>
      <c r="G1812" t="s">
        <v>198</v>
      </c>
      <c r="H1812" t="s">
        <v>20</v>
      </c>
      <c r="I1812" t="s">
        <v>5102</v>
      </c>
      <c r="J1812" t="s">
        <v>21</v>
      </c>
      <c r="L1812" t="s">
        <v>3221</v>
      </c>
      <c r="M1812" t="str">
        <f t="shared" si="58"/>
        <v>TRANSFORMAMOSLanús</v>
      </c>
      <c r="N1812" t="s">
        <v>22</v>
      </c>
      <c r="O1812" t="s">
        <v>23</v>
      </c>
      <c r="P1812" t="s">
        <v>27</v>
      </c>
      <c r="Q1812" t="s">
        <v>5101</v>
      </c>
      <c r="R1812" s="23">
        <v>11</v>
      </c>
      <c r="S1812" s="23">
        <v>1</v>
      </c>
      <c r="T1812" s="33">
        <v>1</v>
      </c>
      <c r="V1812" t="s">
        <v>2951</v>
      </c>
      <c r="W1812" t="str">
        <f t="shared" si="59"/>
        <v>R02</v>
      </c>
      <c r="X1812" s="31" t="str">
        <f t="shared" si="60"/>
        <v>FINES_R02</v>
      </c>
      <c r="Y1812" s="35">
        <v>3.5000000000000003E-2</v>
      </c>
      <c r="Z1812" s="8">
        <f>IFERROR(IFERROR(VLOOKUP(G1812,'IVSET-Escuelas'!A:F,4,FALSE),VLOOKUP(M1812,'IVSET-Fines'!F:L,7,FALSE)),"-")</f>
        <v>0.46975299999999998</v>
      </c>
    </row>
    <row r="1813" spans="1:26" x14ac:dyDescent="0.35">
      <c r="A1813" s="18" t="s">
        <v>5100</v>
      </c>
      <c r="B1813" t="s">
        <v>356</v>
      </c>
      <c r="C1813" t="s">
        <v>1359</v>
      </c>
      <c r="D1813" t="s">
        <v>1360</v>
      </c>
      <c r="E1813" t="s">
        <v>198</v>
      </c>
      <c r="F1813" t="s">
        <v>198</v>
      </c>
      <c r="G1813" t="s">
        <v>198</v>
      </c>
      <c r="H1813" t="s">
        <v>20</v>
      </c>
      <c r="I1813" t="s">
        <v>5102</v>
      </c>
      <c r="J1813" t="s">
        <v>21</v>
      </c>
      <c r="L1813" t="s">
        <v>3228</v>
      </c>
      <c r="M1813" t="str">
        <f t="shared" si="58"/>
        <v>ANEXO ES 23Lomas de Zamora</v>
      </c>
      <c r="N1813" t="s">
        <v>22</v>
      </c>
      <c r="O1813" t="s">
        <v>23</v>
      </c>
      <c r="P1813" t="s">
        <v>27</v>
      </c>
      <c r="Q1813" t="s">
        <v>5101</v>
      </c>
      <c r="R1813" s="23">
        <v>62</v>
      </c>
      <c r="S1813" s="23">
        <v>5</v>
      </c>
      <c r="T1813" s="33">
        <v>1</v>
      </c>
      <c r="V1813" t="s">
        <v>2951</v>
      </c>
      <c r="W1813" t="str">
        <f t="shared" si="59"/>
        <v>R02</v>
      </c>
      <c r="X1813" s="31" t="str">
        <f t="shared" si="60"/>
        <v>FINES_R02</v>
      </c>
      <c r="Y1813" s="35">
        <v>3.6999999999999998E-2</v>
      </c>
      <c r="Z1813" s="8">
        <f>IFERROR(IFERROR(VLOOKUP(G1813,'IVSET-Escuelas'!A:F,4,FALSE),VLOOKUP(M1813,'IVSET-Fines'!F:L,7,FALSE)),"-")</f>
        <v>0.78439800000000004</v>
      </c>
    </row>
    <row r="1814" spans="1:26" x14ac:dyDescent="0.35">
      <c r="A1814" s="18" t="s">
        <v>5100</v>
      </c>
      <c r="B1814" t="s">
        <v>356</v>
      </c>
      <c r="C1814" t="s">
        <v>805</v>
      </c>
      <c r="D1814" t="s">
        <v>2500</v>
      </c>
      <c r="E1814" t="s">
        <v>198</v>
      </c>
      <c r="F1814" t="s">
        <v>198</v>
      </c>
      <c r="G1814" t="s">
        <v>198</v>
      </c>
      <c r="H1814" t="s">
        <v>20</v>
      </c>
      <c r="I1814" t="s">
        <v>5102</v>
      </c>
      <c r="J1814" t="s">
        <v>21</v>
      </c>
      <c r="L1814" t="s">
        <v>3211</v>
      </c>
      <c r="M1814" t="str">
        <f t="shared" si="58"/>
        <v>LA MAQUINITALanús</v>
      </c>
      <c r="N1814" t="s">
        <v>22</v>
      </c>
      <c r="O1814" t="s">
        <v>23</v>
      </c>
      <c r="P1814" t="s">
        <v>27</v>
      </c>
      <c r="Q1814" t="s">
        <v>5101</v>
      </c>
      <c r="R1814" s="23">
        <v>37</v>
      </c>
      <c r="S1814" s="23">
        <v>2</v>
      </c>
      <c r="T1814" s="33">
        <v>1</v>
      </c>
      <c r="V1814" t="s">
        <v>2951</v>
      </c>
      <c r="W1814" t="str">
        <f t="shared" si="59"/>
        <v>R02</v>
      </c>
      <c r="X1814" s="31" t="str">
        <f t="shared" si="60"/>
        <v>FINES_R02</v>
      </c>
      <c r="Y1814" s="35">
        <v>0.06</v>
      </c>
      <c r="Z1814" s="8">
        <f>IFERROR(IFERROR(VLOOKUP(G1814,'IVSET-Escuelas'!A:F,4,FALSE),VLOOKUP(M1814,'IVSET-Fines'!F:L,7,FALSE)),"-")</f>
        <v>0.14684</v>
      </c>
    </row>
    <row r="1815" spans="1:26" x14ac:dyDescent="0.35">
      <c r="A1815" s="18" t="s">
        <v>5100</v>
      </c>
      <c r="B1815" t="s">
        <v>356</v>
      </c>
      <c r="C1815" t="s">
        <v>1359</v>
      </c>
      <c r="D1815" t="s">
        <v>1360</v>
      </c>
      <c r="E1815" t="s">
        <v>198</v>
      </c>
      <c r="F1815" t="s">
        <v>198</v>
      </c>
      <c r="G1815" t="s">
        <v>198</v>
      </c>
      <c r="H1815" t="s">
        <v>20</v>
      </c>
      <c r="I1815" t="s">
        <v>5102</v>
      </c>
      <c r="J1815" t="s">
        <v>21</v>
      </c>
      <c r="L1815" t="s">
        <v>3274</v>
      </c>
      <c r="M1815" t="str">
        <f t="shared" si="58"/>
        <v>ENTE MAYO SOLESLomas de Zamora</v>
      </c>
      <c r="N1815" t="s">
        <v>22</v>
      </c>
      <c r="O1815" t="s">
        <v>23</v>
      </c>
      <c r="P1815" t="s">
        <v>27</v>
      </c>
      <c r="Q1815" t="s">
        <v>5101</v>
      </c>
      <c r="R1815" s="23">
        <v>40</v>
      </c>
      <c r="S1815" s="23">
        <v>3</v>
      </c>
      <c r="T1815" s="33">
        <v>1</v>
      </c>
      <c r="V1815" t="s">
        <v>2951</v>
      </c>
      <c r="W1815" t="str">
        <f t="shared" si="59"/>
        <v>R02</v>
      </c>
      <c r="X1815" s="31" t="str">
        <f t="shared" si="60"/>
        <v>FINES_R02</v>
      </c>
      <c r="Y1815" s="35">
        <v>6.4000000000000001E-2</v>
      </c>
      <c r="Z1815" s="8">
        <f>IFERROR(IFERROR(VLOOKUP(G1815,'IVSET-Escuelas'!A:F,4,FALSE),VLOOKUP(M1815,'IVSET-Fines'!F:L,7,FALSE)),"-")</f>
        <v>0.38236900000000001</v>
      </c>
    </row>
    <row r="1816" spans="1:26" x14ac:dyDescent="0.35">
      <c r="A1816" s="18" t="s">
        <v>5100</v>
      </c>
      <c r="B1816" t="s">
        <v>356</v>
      </c>
      <c r="C1816" t="s">
        <v>1359</v>
      </c>
      <c r="D1816" t="s">
        <v>1360</v>
      </c>
      <c r="E1816" t="s">
        <v>198</v>
      </c>
      <c r="F1816" t="s">
        <v>198</v>
      </c>
      <c r="G1816" t="s">
        <v>198</v>
      </c>
      <c r="H1816" t="s">
        <v>20</v>
      </c>
      <c r="I1816" t="s">
        <v>5102</v>
      </c>
      <c r="J1816" t="s">
        <v>21</v>
      </c>
      <c r="L1816" t="s">
        <v>3296</v>
      </c>
      <c r="M1816" t="str">
        <f t="shared" si="58"/>
        <v>REMEDIOS DEL VALLE 540 Lomas de Zamora Villa CentenarioLomas de Zamora</v>
      </c>
      <c r="N1816" t="s">
        <v>22</v>
      </c>
      <c r="O1816" t="s">
        <v>23</v>
      </c>
      <c r="P1816" t="s">
        <v>27</v>
      </c>
      <c r="Q1816" t="s">
        <v>5101</v>
      </c>
      <c r="R1816" s="23">
        <v>15</v>
      </c>
      <c r="S1816" s="23">
        <v>1</v>
      </c>
      <c r="T1816" s="33">
        <v>1</v>
      </c>
      <c r="V1816" t="s">
        <v>2951</v>
      </c>
      <c r="W1816" t="str">
        <f t="shared" si="59"/>
        <v>R02</v>
      </c>
      <c r="X1816" s="31" t="str">
        <f t="shared" si="60"/>
        <v>FINES_R02</v>
      </c>
      <c r="Y1816" s="35">
        <v>7.2999999999999995E-2</v>
      </c>
      <c r="Z1816" s="8" t="str">
        <f>IFERROR(IFERROR(VLOOKUP(G1816,'IVSET-Escuelas'!A:F,4,FALSE),VLOOKUP(M1816,'IVSET-Fines'!F:L,7,FALSE)),"-")</f>
        <v>-</v>
      </c>
    </row>
    <row r="1817" spans="1:26" x14ac:dyDescent="0.35">
      <c r="A1817" s="18" t="s">
        <v>5100</v>
      </c>
      <c r="B1817" t="s">
        <v>356</v>
      </c>
      <c r="C1817" t="s">
        <v>1359</v>
      </c>
      <c r="D1817" t="s">
        <v>1360</v>
      </c>
      <c r="E1817" t="s">
        <v>198</v>
      </c>
      <c r="F1817" t="s">
        <v>198</v>
      </c>
      <c r="G1817" t="s">
        <v>198</v>
      </c>
      <c r="H1817" t="s">
        <v>20</v>
      </c>
      <c r="I1817" t="s">
        <v>5102</v>
      </c>
      <c r="J1817" t="s">
        <v>21</v>
      </c>
      <c r="L1817" t="s">
        <v>3311</v>
      </c>
      <c r="M1817" t="str">
        <f t="shared" si="58"/>
        <v>VILLA INDEPENDENCIA 777 Lomas de Zamora Lomas de ZamoraLomas de Zamora</v>
      </c>
      <c r="N1817" t="s">
        <v>22</v>
      </c>
      <c r="O1817" t="s">
        <v>23</v>
      </c>
      <c r="P1817" t="s">
        <v>27</v>
      </c>
      <c r="Q1817" t="s">
        <v>5101</v>
      </c>
      <c r="R1817" s="23">
        <v>25</v>
      </c>
      <c r="S1817" s="23">
        <v>1</v>
      </c>
      <c r="T1817" s="33">
        <v>1</v>
      </c>
      <c r="V1817" t="s">
        <v>2951</v>
      </c>
      <c r="W1817" t="str">
        <f t="shared" si="59"/>
        <v>R02</v>
      </c>
      <c r="X1817" s="31" t="str">
        <f t="shared" si="60"/>
        <v>FINES_R02</v>
      </c>
      <c r="Y1817" s="35">
        <v>8.2000000000000003E-2</v>
      </c>
      <c r="Z1817" s="8" t="str">
        <f>IFERROR(IFERROR(VLOOKUP(G1817,'IVSET-Escuelas'!A:F,4,FALSE),VLOOKUP(M1817,'IVSET-Fines'!F:L,7,FALSE)),"-")</f>
        <v>-</v>
      </c>
    </row>
    <row r="1818" spans="1:26" x14ac:dyDescent="0.35">
      <c r="A1818" s="18" t="s">
        <v>5100</v>
      </c>
      <c r="B1818" t="s">
        <v>356</v>
      </c>
      <c r="C1818" t="s">
        <v>353</v>
      </c>
      <c r="D1818" t="s">
        <v>355</v>
      </c>
      <c r="E1818" t="s">
        <v>198</v>
      </c>
      <c r="F1818" t="s">
        <v>198</v>
      </c>
      <c r="G1818" t="s">
        <v>198</v>
      </c>
      <c r="H1818" t="s">
        <v>20</v>
      </c>
      <c r="I1818" t="s">
        <v>5102</v>
      </c>
      <c r="J1818" t="s">
        <v>21</v>
      </c>
      <c r="L1818" t="s">
        <v>3193</v>
      </c>
      <c r="M1818" t="str">
        <f t="shared" si="58"/>
        <v>UTNAvellaneda</v>
      </c>
      <c r="N1818" t="s">
        <v>22</v>
      </c>
      <c r="O1818" t="s">
        <v>23</v>
      </c>
      <c r="P1818" t="s">
        <v>27</v>
      </c>
      <c r="Q1818" t="s">
        <v>5101</v>
      </c>
      <c r="R1818" s="23">
        <v>17</v>
      </c>
      <c r="S1818" s="23">
        <v>1</v>
      </c>
      <c r="T1818" s="33">
        <v>1</v>
      </c>
      <c r="V1818" t="s">
        <v>2951</v>
      </c>
      <c r="W1818" t="str">
        <f t="shared" si="59"/>
        <v>R02</v>
      </c>
      <c r="X1818" s="31" t="str">
        <f t="shared" si="60"/>
        <v>FINES_R02</v>
      </c>
      <c r="Y1818" s="35">
        <v>9.4E-2</v>
      </c>
      <c r="Z1818" s="8">
        <f>IFERROR(IFERROR(VLOOKUP(G1818,'IVSET-Escuelas'!A:F,4,FALSE),VLOOKUP(M1818,'IVSET-Fines'!F:L,7,FALSE)),"-")</f>
        <v>0.21638099999999999</v>
      </c>
    </row>
    <row r="1819" spans="1:26" x14ac:dyDescent="0.35">
      <c r="A1819" s="18" t="s">
        <v>5100</v>
      </c>
      <c r="B1819" t="s">
        <v>356</v>
      </c>
      <c r="C1819" t="s">
        <v>1359</v>
      </c>
      <c r="D1819" t="s">
        <v>1360</v>
      </c>
      <c r="E1819" t="s">
        <v>198</v>
      </c>
      <c r="F1819" t="s">
        <v>198</v>
      </c>
      <c r="G1819" t="s">
        <v>198</v>
      </c>
      <c r="H1819" t="s">
        <v>20</v>
      </c>
      <c r="I1819" t="s">
        <v>5102</v>
      </c>
      <c r="J1819" t="s">
        <v>21</v>
      </c>
      <c r="L1819" t="s">
        <v>3271</v>
      </c>
      <c r="M1819" t="str">
        <f t="shared" si="58"/>
        <v>E.S N°32 3280 Lomas de Zamora Ingeniero BudgeLomas de Zamora</v>
      </c>
      <c r="N1819" t="s">
        <v>22</v>
      </c>
      <c r="O1819" t="s">
        <v>23</v>
      </c>
      <c r="P1819" t="s">
        <v>27</v>
      </c>
      <c r="Q1819" t="s">
        <v>5101</v>
      </c>
      <c r="R1819" s="23">
        <v>17</v>
      </c>
      <c r="S1819" s="23">
        <v>1</v>
      </c>
      <c r="T1819" s="33">
        <v>1</v>
      </c>
      <c r="V1819" t="s">
        <v>2951</v>
      </c>
      <c r="W1819" t="str">
        <f t="shared" si="59"/>
        <v>R02</v>
      </c>
      <c r="X1819" s="31" t="str">
        <f t="shared" si="60"/>
        <v>FINES_R02</v>
      </c>
      <c r="Y1819" s="35">
        <v>9.4E-2</v>
      </c>
      <c r="Z1819" s="8" t="str">
        <f>IFERROR(IFERROR(VLOOKUP(G1819,'IVSET-Escuelas'!A:F,4,FALSE),VLOOKUP(M1819,'IVSET-Fines'!F:L,7,FALSE)),"-")</f>
        <v>-</v>
      </c>
    </row>
    <row r="1820" spans="1:26" x14ac:dyDescent="0.35">
      <c r="A1820" s="18" t="s">
        <v>5100</v>
      </c>
      <c r="B1820" t="s">
        <v>356</v>
      </c>
      <c r="C1820" t="s">
        <v>353</v>
      </c>
      <c r="D1820" t="s">
        <v>355</v>
      </c>
      <c r="E1820" t="s">
        <v>198</v>
      </c>
      <c r="F1820" t="s">
        <v>198</v>
      </c>
      <c r="G1820" t="s">
        <v>198</v>
      </c>
      <c r="H1820" t="s">
        <v>20</v>
      </c>
      <c r="I1820" t="s">
        <v>5102</v>
      </c>
      <c r="J1820" t="s">
        <v>21</v>
      </c>
      <c r="L1820" t="s">
        <v>3168</v>
      </c>
      <c r="M1820" t="str">
        <f t="shared" si="58"/>
        <v>FECUTAAvellaneda</v>
      </c>
      <c r="N1820" t="s">
        <v>22</v>
      </c>
      <c r="O1820" t="s">
        <v>23</v>
      </c>
      <c r="P1820" t="s">
        <v>27</v>
      </c>
      <c r="Q1820" t="s">
        <v>5101</v>
      </c>
      <c r="R1820" s="23">
        <v>15</v>
      </c>
      <c r="S1820" s="23">
        <v>1</v>
      </c>
      <c r="T1820" s="33">
        <v>1</v>
      </c>
      <c r="V1820" t="s">
        <v>2951</v>
      </c>
      <c r="W1820" t="str">
        <f t="shared" si="59"/>
        <v>R02</v>
      </c>
      <c r="X1820" s="31" t="str">
        <f t="shared" si="60"/>
        <v>FINES_R02</v>
      </c>
      <c r="Y1820" s="35">
        <v>0.11</v>
      </c>
      <c r="Z1820" s="8" t="str">
        <f>IFERROR(IFERROR(VLOOKUP(G1820,'IVSET-Escuelas'!A:F,4,FALSE),VLOOKUP(M1820,'IVSET-Fines'!F:L,7,FALSE)),"-")</f>
        <v>-</v>
      </c>
    </row>
    <row r="1821" spans="1:26" x14ac:dyDescent="0.35">
      <c r="A1821" s="18" t="s">
        <v>5100</v>
      </c>
      <c r="B1821" t="s">
        <v>356</v>
      </c>
      <c r="C1821" t="s">
        <v>1359</v>
      </c>
      <c r="D1821" t="s">
        <v>1360</v>
      </c>
      <c r="E1821" t="s">
        <v>198</v>
      </c>
      <c r="F1821" t="s">
        <v>198</v>
      </c>
      <c r="G1821" t="s">
        <v>198</v>
      </c>
      <c r="H1821" t="s">
        <v>20</v>
      </c>
      <c r="I1821" t="s">
        <v>5102</v>
      </c>
      <c r="J1821" t="s">
        <v>21</v>
      </c>
      <c r="L1821" t="s">
        <v>3291</v>
      </c>
      <c r="M1821" t="str">
        <f t="shared" si="58"/>
        <v>ONG DE HIJOS Y PADRESLomas de Zamora</v>
      </c>
      <c r="N1821" t="s">
        <v>22</v>
      </c>
      <c r="O1821" t="s">
        <v>23</v>
      </c>
      <c r="P1821" t="s">
        <v>27</v>
      </c>
      <c r="Q1821" t="s">
        <v>5101</v>
      </c>
      <c r="R1821" s="23">
        <v>28</v>
      </c>
      <c r="S1821" s="23">
        <v>2</v>
      </c>
      <c r="T1821" s="33">
        <v>1</v>
      </c>
      <c r="V1821" t="s">
        <v>2951</v>
      </c>
      <c r="W1821" t="str">
        <f t="shared" si="59"/>
        <v>R02</v>
      </c>
      <c r="X1821" s="31" t="str">
        <f t="shared" si="60"/>
        <v>FINES_R02</v>
      </c>
      <c r="Y1821" s="35">
        <v>0.112</v>
      </c>
      <c r="Z1821" s="8">
        <f>IFERROR(IFERROR(VLOOKUP(G1821,'IVSET-Escuelas'!A:F,4,FALSE),VLOOKUP(M1821,'IVSET-Fines'!F:L,7,FALSE)),"-")</f>
        <v>0.94489599999999996</v>
      </c>
    </row>
    <row r="1822" spans="1:26" x14ac:dyDescent="0.35">
      <c r="A1822" s="18" t="s">
        <v>5100</v>
      </c>
      <c r="B1822" t="s">
        <v>356</v>
      </c>
      <c r="C1822" t="s">
        <v>353</v>
      </c>
      <c r="D1822" t="s">
        <v>355</v>
      </c>
      <c r="E1822" t="s">
        <v>198</v>
      </c>
      <c r="F1822" t="s">
        <v>198</v>
      </c>
      <c r="G1822" t="s">
        <v>198</v>
      </c>
      <c r="H1822" t="s">
        <v>20</v>
      </c>
      <c r="I1822" t="s">
        <v>5102</v>
      </c>
      <c r="J1822" t="s">
        <v>21</v>
      </c>
      <c r="L1822" t="s">
        <v>3163</v>
      </c>
      <c r="M1822" t="str">
        <f t="shared" si="58"/>
        <v>EP 67Avellaneda</v>
      </c>
      <c r="N1822" t="s">
        <v>22</v>
      </c>
      <c r="O1822" t="s">
        <v>23</v>
      </c>
      <c r="P1822" t="s">
        <v>27</v>
      </c>
      <c r="Q1822" t="s">
        <v>5101</v>
      </c>
      <c r="R1822" s="23">
        <v>18</v>
      </c>
      <c r="S1822" s="23">
        <v>1</v>
      </c>
      <c r="T1822" s="33">
        <v>1</v>
      </c>
      <c r="V1822" t="s">
        <v>2951</v>
      </c>
      <c r="W1822" t="str">
        <f t="shared" si="59"/>
        <v>R02</v>
      </c>
      <c r="X1822" s="31" t="str">
        <f t="shared" si="60"/>
        <v>FINES_R02</v>
      </c>
      <c r="Y1822" s="35">
        <v>0.121</v>
      </c>
      <c r="Z1822" s="8">
        <f>IFERROR(IFERROR(VLOOKUP(G1822,'IVSET-Escuelas'!A:F,4,FALSE),VLOOKUP(M1822,'IVSET-Fines'!F:L,7,FALSE)),"-")</f>
        <v>0.78284399999999998</v>
      </c>
    </row>
    <row r="1823" spans="1:26" x14ac:dyDescent="0.35">
      <c r="A1823" s="18" t="s">
        <v>5100</v>
      </c>
      <c r="B1823" t="s">
        <v>356</v>
      </c>
      <c r="C1823" t="s">
        <v>1359</v>
      </c>
      <c r="D1823" t="s">
        <v>1360</v>
      </c>
      <c r="E1823" t="s">
        <v>198</v>
      </c>
      <c r="F1823" t="s">
        <v>198</v>
      </c>
      <c r="G1823" t="s">
        <v>198</v>
      </c>
      <c r="H1823" t="s">
        <v>20</v>
      </c>
      <c r="I1823" t="s">
        <v>5102</v>
      </c>
      <c r="J1823" t="s">
        <v>21</v>
      </c>
      <c r="L1823" t="s">
        <v>3299</v>
      </c>
      <c r="M1823" t="str">
        <f t="shared" si="58"/>
        <v>SEDE GINEBRALomas de Zamora</v>
      </c>
      <c r="N1823" t="s">
        <v>22</v>
      </c>
      <c r="O1823" t="s">
        <v>23</v>
      </c>
      <c r="P1823" t="s">
        <v>27</v>
      </c>
      <c r="Q1823" t="s">
        <v>5101</v>
      </c>
      <c r="R1823" s="23">
        <v>14</v>
      </c>
      <c r="S1823" s="23">
        <v>1</v>
      </c>
      <c r="T1823" s="33">
        <v>1</v>
      </c>
      <c r="V1823" t="s">
        <v>2951</v>
      </c>
      <c r="W1823" t="str">
        <f t="shared" si="59"/>
        <v>R02</v>
      </c>
      <c r="X1823" s="31" t="str">
        <f t="shared" si="60"/>
        <v>FINES_R02</v>
      </c>
      <c r="Y1823" s="35">
        <v>0.127</v>
      </c>
      <c r="Z1823" s="8">
        <f>IFERROR(IFERROR(VLOOKUP(G1823,'IVSET-Escuelas'!A:F,4,FALSE),VLOOKUP(M1823,'IVSET-Fines'!F:L,7,FALSE)),"-")</f>
        <v>0.93956600000000001</v>
      </c>
    </row>
    <row r="1824" spans="1:26" x14ac:dyDescent="0.35">
      <c r="A1824" s="18" t="s">
        <v>5100</v>
      </c>
      <c r="B1824" t="s">
        <v>356</v>
      </c>
      <c r="C1824" t="s">
        <v>805</v>
      </c>
      <c r="D1824" t="s">
        <v>2500</v>
      </c>
      <c r="E1824" t="s">
        <v>198</v>
      </c>
      <c r="F1824" t="s">
        <v>198</v>
      </c>
      <c r="G1824" t="s">
        <v>198</v>
      </c>
      <c r="H1824" t="s">
        <v>20</v>
      </c>
      <c r="I1824" t="s">
        <v>5102</v>
      </c>
      <c r="J1824" t="s">
        <v>21</v>
      </c>
      <c r="L1824" t="s">
        <v>3219</v>
      </c>
      <c r="M1824" t="str">
        <f t="shared" si="58"/>
        <v>SMATALanús</v>
      </c>
      <c r="N1824" t="s">
        <v>22</v>
      </c>
      <c r="O1824" t="s">
        <v>23</v>
      </c>
      <c r="P1824" t="s">
        <v>27</v>
      </c>
      <c r="Q1824" t="s">
        <v>5101</v>
      </c>
      <c r="R1824" s="23">
        <v>53</v>
      </c>
      <c r="S1824" s="23">
        <v>3</v>
      </c>
      <c r="T1824" s="33">
        <v>1</v>
      </c>
      <c r="V1824" t="s">
        <v>2951</v>
      </c>
      <c r="W1824" t="str">
        <f t="shared" si="59"/>
        <v>R02</v>
      </c>
      <c r="X1824" s="31" t="str">
        <f t="shared" si="60"/>
        <v>FINES_R02</v>
      </c>
      <c r="Y1824" s="35">
        <v>0.13400000000000001</v>
      </c>
      <c r="Z1824" s="8">
        <f>IFERROR(IFERROR(VLOOKUP(G1824,'IVSET-Escuelas'!A:F,4,FALSE),VLOOKUP(M1824,'IVSET-Fines'!F:L,7,FALSE)),"-")</f>
        <v>0.17521</v>
      </c>
    </row>
    <row r="1825" spans="1:26" x14ac:dyDescent="0.35">
      <c r="A1825" s="18" t="s">
        <v>5100</v>
      </c>
      <c r="B1825" t="s">
        <v>356</v>
      </c>
      <c r="C1825" t="s">
        <v>353</v>
      </c>
      <c r="D1825" t="s">
        <v>355</v>
      </c>
      <c r="E1825" t="s">
        <v>198</v>
      </c>
      <c r="F1825" t="s">
        <v>198</v>
      </c>
      <c r="G1825" t="s">
        <v>198</v>
      </c>
      <c r="H1825" t="s">
        <v>20</v>
      </c>
      <c r="I1825" t="s">
        <v>5102</v>
      </c>
      <c r="J1825" t="s">
        <v>21</v>
      </c>
      <c r="L1825" t="s">
        <v>3141</v>
      </c>
      <c r="M1825" t="str">
        <f t="shared" si="58"/>
        <v>CENTRO CULTURAL DOCK SUDAvellaneda</v>
      </c>
      <c r="N1825" t="s">
        <v>22</v>
      </c>
      <c r="O1825" t="s">
        <v>23</v>
      </c>
      <c r="P1825" t="s">
        <v>27</v>
      </c>
      <c r="Q1825" t="s">
        <v>5101</v>
      </c>
      <c r="R1825" s="23">
        <v>18</v>
      </c>
      <c r="S1825" s="23">
        <v>1</v>
      </c>
      <c r="T1825" s="33">
        <v>1</v>
      </c>
      <c r="V1825" t="s">
        <v>2951</v>
      </c>
      <c r="W1825" t="str">
        <f t="shared" si="59"/>
        <v>R02</v>
      </c>
      <c r="X1825" s="31" t="str">
        <f t="shared" si="60"/>
        <v>FINES_R02</v>
      </c>
      <c r="Y1825" s="35">
        <v>0.13900000000000001</v>
      </c>
      <c r="Z1825" s="8" t="str">
        <f>IFERROR(IFERROR(VLOOKUP(G1825,'IVSET-Escuelas'!A:F,4,FALSE),VLOOKUP(M1825,'IVSET-Fines'!F:L,7,FALSE)),"-")</f>
        <v>-</v>
      </c>
    </row>
    <row r="1826" spans="1:26" x14ac:dyDescent="0.35">
      <c r="A1826" s="18" t="s">
        <v>5100</v>
      </c>
      <c r="B1826" t="s">
        <v>356</v>
      </c>
      <c r="C1826" t="s">
        <v>353</v>
      </c>
      <c r="D1826" t="s">
        <v>355</v>
      </c>
      <c r="E1826" t="s">
        <v>198</v>
      </c>
      <c r="F1826" t="s">
        <v>198</v>
      </c>
      <c r="G1826" t="s">
        <v>198</v>
      </c>
      <c r="H1826" t="s">
        <v>20</v>
      </c>
      <c r="I1826" t="s">
        <v>5102</v>
      </c>
      <c r="J1826" t="s">
        <v>21</v>
      </c>
      <c r="L1826" t="s">
        <v>3174</v>
      </c>
      <c r="M1826" t="str">
        <f t="shared" si="58"/>
        <v>Local Eva PeronAvellaneda</v>
      </c>
      <c r="N1826" t="s">
        <v>22</v>
      </c>
      <c r="O1826" t="s">
        <v>23</v>
      </c>
      <c r="P1826" t="s">
        <v>27</v>
      </c>
      <c r="Q1826" t="s">
        <v>5101</v>
      </c>
      <c r="R1826" s="23">
        <v>67</v>
      </c>
      <c r="S1826" s="23">
        <v>2</v>
      </c>
      <c r="T1826" s="33">
        <v>1</v>
      </c>
      <c r="V1826" t="s">
        <v>2951</v>
      </c>
      <c r="W1826" t="str">
        <f t="shared" si="59"/>
        <v>R02</v>
      </c>
      <c r="X1826" s="31" t="str">
        <f t="shared" si="60"/>
        <v>FINES_R02</v>
      </c>
      <c r="Y1826" s="35">
        <v>0.14199999999999999</v>
      </c>
      <c r="Z1826" s="8">
        <f>IFERROR(IFERROR(VLOOKUP(G1826,'IVSET-Escuelas'!A:F,4,FALSE),VLOOKUP(M1826,'IVSET-Fines'!F:L,7,FALSE)),"-")</f>
        <v>0.32444000000000001</v>
      </c>
    </row>
    <row r="1827" spans="1:26" x14ac:dyDescent="0.35">
      <c r="A1827" s="18" t="s">
        <v>5100</v>
      </c>
      <c r="B1827" t="s">
        <v>356</v>
      </c>
      <c r="C1827" t="s">
        <v>1359</v>
      </c>
      <c r="D1827" t="s">
        <v>1360</v>
      </c>
      <c r="E1827" t="s">
        <v>198</v>
      </c>
      <c r="F1827" t="s">
        <v>198</v>
      </c>
      <c r="G1827" t="s">
        <v>198</v>
      </c>
      <c r="H1827" t="s">
        <v>20</v>
      </c>
      <c r="I1827" t="s">
        <v>5102</v>
      </c>
      <c r="J1827" t="s">
        <v>21</v>
      </c>
      <c r="L1827" t="s">
        <v>3248</v>
      </c>
      <c r="M1827" t="str">
        <f t="shared" ref="M1827:M1890" si="61">CONCATENATE(L1827,D1827)</f>
        <v>Centro Cultural y Educativo "Gusanito Feliz"Lomas de Zamora</v>
      </c>
      <c r="N1827" t="s">
        <v>22</v>
      </c>
      <c r="O1827" t="s">
        <v>23</v>
      </c>
      <c r="P1827" t="s">
        <v>27</v>
      </c>
      <c r="Q1827" t="s">
        <v>5101</v>
      </c>
      <c r="R1827" s="23">
        <v>9</v>
      </c>
      <c r="S1827" s="23">
        <v>1</v>
      </c>
      <c r="T1827" s="33">
        <v>1</v>
      </c>
      <c r="V1827" t="s">
        <v>2951</v>
      </c>
      <c r="W1827" t="str">
        <f t="shared" si="59"/>
        <v>R02</v>
      </c>
      <c r="X1827" s="31" t="str">
        <f t="shared" si="60"/>
        <v>FINES_R02</v>
      </c>
      <c r="Y1827" s="35">
        <v>0.14399999999999999</v>
      </c>
      <c r="Z1827" s="8" t="str">
        <f>IFERROR(IFERROR(VLOOKUP(G1827,'IVSET-Escuelas'!A:F,4,FALSE),VLOOKUP(M1827,'IVSET-Fines'!F:L,7,FALSE)),"-")</f>
        <v>-</v>
      </c>
    </row>
    <row r="1828" spans="1:26" x14ac:dyDescent="0.35">
      <c r="A1828" s="18" t="s">
        <v>5100</v>
      </c>
      <c r="B1828" t="s">
        <v>356</v>
      </c>
      <c r="C1828" t="s">
        <v>353</v>
      </c>
      <c r="D1828" t="s">
        <v>355</v>
      </c>
      <c r="E1828" t="s">
        <v>198</v>
      </c>
      <c r="F1828" t="s">
        <v>198</v>
      </c>
      <c r="G1828" t="s">
        <v>198</v>
      </c>
      <c r="H1828" t="s">
        <v>20</v>
      </c>
      <c r="I1828" t="s">
        <v>5102</v>
      </c>
      <c r="J1828" t="s">
        <v>21</v>
      </c>
      <c r="L1828" t="s">
        <v>3165</v>
      </c>
      <c r="M1828" t="str">
        <f t="shared" si="61"/>
        <v>EPA 705Avellaneda</v>
      </c>
      <c r="N1828" t="s">
        <v>22</v>
      </c>
      <c r="O1828" t="s">
        <v>23</v>
      </c>
      <c r="P1828" t="s">
        <v>27</v>
      </c>
      <c r="Q1828" t="s">
        <v>5101</v>
      </c>
      <c r="R1828" s="23">
        <v>18</v>
      </c>
      <c r="S1828" s="23">
        <v>1</v>
      </c>
      <c r="T1828" s="33">
        <v>1</v>
      </c>
      <c r="V1828" t="s">
        <v>2951</v>
      </c>
      <c r="W1828" t="str">
        <f t="shared" si="59"/>
        <v>R02</v>
      </c>
      <c r="X1828" s="31" t="str">
        <f t="shared" si="60"/>
        <v>FINES_R02</v>
      </c>
      <c r="Y1828" s="35">
        <v>0.14899999999999999</v>
      </c>
      <c r="Z1828" s="8">
        <f>IFERROR(IFERROR(VLOOKUP(G1828,'IVSET-Escuelas'!A:F,4,FALSE),VLOOKUP(M1828,'IVSET-Fines'!F:L,7,FALSE)),"-")</f>
        <v>0.58291000000000004</v>
      </c>
    </row>
    <row r="1829" spans="1:26" x14ac:dyDescent="0.35">
      <c r="A1829" s="18" t="s">
        <v>5100</v>
      </c>
      <c r="B1829" t="s">
        <v>356</v>
      </c>
      <c r="C1829" t="s">
        <v>353</v>
      </c>
      <c r="D1829" t="s">
        <v>355</v>
      </c>
      <c r="E1829" t="s">
        <v>198</v>
      </c>
      <c r="F1829" t="s">
        <v>198</v>
      </c>
      <c r="G1829" t="s">
        <v>198</v>
      </c>
      <c r="H1829" t="s">
        <v>20</v>
      </c>
      <c r="I1829" t="s">
        <v>5102</v>
      </c>
      <c r="J1829" t="s">
        <v>21</v>
      </c>
      <c r="L1829" t="s">
        <v>3164</v>
      </c>
      <c r="M1829" t="str">
        <f t="shared" si="61"/>
        <v>EP N° 35Avellaneda</v>
      </c>
      <c r="N1829" t="s">
        <v>22</v>
      </c>
      <c r="O1829" t="s">
        <v>23</v>
      </c>
      <c r="P1829" t="s">
        <v>27</v>
      </c>
      <c r="Q1829" t="s">
        <v>5101</v>
      </c>
      <c r="R1829" s="23">
        <v>23</v>
      </c>
      <c r="S1829" s="23">
        <v>1</v>
      </c>
      <c r="T1829" s="33">
        <v>1</v>
      </c>
      <c r="V1829" t="s">
        <v>2951</v>
      </c>
      <c r="W1829" t="str">
        <f t="shared" si="59"/>
        <v>R02</v>
      </c>
      <c r="X1829" s="31" t="str">
        <f t="shared" si="60"/>
        <v>FINES_R02</v>
      </c>
      <c r="Y1829" s="35">
        <v>0.155</v>
      </c>
      <c r="Z1829" s="8">
        <f>IFERROR(IFERROR(VLOOKUP(G1829,'IVSET-Escuelas'!A:F,4,FALSE),VLOOKUP(M1829,'IVSET-Fines'!F:L,7,FALSE)),"-")</f>
        <v>0.55871000000000004</v>
      </c>
    </row>
    <row r="1830" spans="1:26" x14ac:dyDescent="0.35">
      <c r="A1830" s="18" t="s">
        <v>5100</v>
      </c>
      <c r="B1830" t="s">
        <v>356</v>
      </c>
      <c r="C1830" t="s">
        <v>805</v>
      </c>
      <c r="D1830" t="s">
        <v>2500</v>
      </c>
      <c r="E1830" t="s">
        <v>198</v>
      </c>
      <c r="F1830" t="s">
        <v>198</v>
      </c>
      <c r="G1830" t="s">
        <v>198</v>
      </c>
      <c r="H1830" t="s">
        <v>20</v>
      </c>
      <c r="I1830" t="s">
        <v>5102</v>
      </c>
      <c r="J1830" t="s">
        <v>21</v>
      </c>
      <c r="L1830" t="s">
        <v>3215</v>
      </c>
      <c r="M1830" t="str">
        <f t="shared" si="61"/>
        <v>ONG POR SIEMPRE EVA (2° sede)Lanús</v>
      </c>
      <c r="N1830" t="s">
        <v>22</v>
      </c>
      <c r="O1830" t="s">
        <v>23</v>
      </c>
      <c r="P1830" t="s">
        <v>27</v>
      </c>
      <c r="Q1830" t="s">
        <v>5101</v>
      </c>
      <c r="R1830" s="23">
        <v>30</v>
      </c>
      <c r="S1830" s="23">
        <v>1</v>
      </c>
      <c r="T1830" s="33">
        <v>1</v>
      </c>
      <c r="V1830" t="s">
        <v>2951</v>
      </c>
      <c r="W1830" t="str">
        <f t="shared" si="59"/>
        <v>R02</v>
      </c>
      <c r="X1830" s="31" t="str">
        <f t="shared" si="60"/>
        <v>FINES_R02</v>
      </c>
      <c r="Y1830" s="35">
        <v>0.158</v>
      </c>
      <c r="Z1830" s="8">
        <f>IFERROR(IFERROR(VLOOKUP(G1830,'IVSET-Escuelas'!A:F,4,FALSE),VLOOKUP(M1830,'IVSET-Fines'!F:L,7,FALSE)),"-")</f>
        <v>0.57851200000000003</v>
      </c>
    </row>
    <row r="1831" spans="1:26" x14ac:dyDescent="0.35">
      <c r="A1831" s="18" t="s">
        <v>5100</v>
      </c>
      <c r="B1831" t="s">
        <v>356</v>
      </c>
      <c r="C1831" t="s">
        <v>1359</v>
      </c>
      <c r="D1831" t="s">
        <v>1360</v>
      </c>
      <c r="E1831" t="s">
        <v>198</v>
      </c>
      <c r="F1831" t="s">
        <v>198</v>
      </c>
      <c r="G1831" t="s">
        <v>198</v>
      </c>
      <c r="H1831" t="s">
        <v>20</v>
      </c>
      <c r="I1831" t="s">
        <v>5102</v>
      </c>
      <c r="J1831" t="s">
        <v>21</v>
      </c>
      <c r="L1831" t="s">
        <v>3243</v>
      </c>
      <c r="M1831" t="str">
        <f t="shared" si="61"/>
        <v>CENTRO BARRIAL MAGDALENALomas de Zamora</v>
      </c>
      <c r="N1831" t="s">
        <v>22</v>
      </c>
      <c r="O1831" t="s">
        <v>23</v>
      </c>
      <c r="P1831" t="s">
        <v>27</v>
      </c>
      <c r="Q1831" t="s">
        <v>5101</v>
      </c>
      <c r="R1831" s="23">
        <v>62</v>
      </c>
      <c r="S1831" s="23">
        <v>3</v>
      </c>
      <c r="T1831" s="33">
        <v>1</v>
      </c>
      <c r="V1831" t="s">
        <v>2951</v>
      </c>
      <c r="W1831" t="str">
        <f t="shared" si="59"/>
        <v>R02</v>
      </c>
      <c r="X1831" s="31" t="str">
        <f t="shared" si="60"/>
        <v>FINES_R02</v>
      </c>
      <c r="Y1831" s="35">
        <v>0.161</v>
      </c>
      <c r="Z1831" s="8">
        <f>IFERROR(IFERROR(VLOOKUP(G1831,'IVSET-Escuelas'!A:F,4,FALSE),VLOOKUP(M1831,'IVSET-Fines'!F:L,7,FALSE)),"-")</f>
        <v>0.375718</v>
      </c>
    </row>
    <row r="1832" spans="1:26" x14ac:dyDescent="0.35">
      <c r="A1832" s="18" t="s">
        <v>5100</v>
      </c>
      <c r="B1832" t="s">
        <v>356</v>
      </c>
      <c r="C1832" t="s">
        <v>1359</v>
      </c>
      <c r="D1832" t="s">
        <v>1360</v>
      </c>
      <c r="E1832" t="s">
        <v>198</v>
      </c>
      <c r="F1832" t="s">
        <v>198</v>
      </c>
      <c r="G1832" t="s">
        <v>198</v>
      </c>
      <c r="H1832" t="s">
        <v>20</v>
      </c>
      <c r="I1832" t="s">
        <v>5102</v>
      </c>
      <c r="J1832" t="s">
        <v>21</v>
      </c>
      <c r="L1832" t="s">
        <v>1465</v>
      </c>
      <c r="M1832" t="str">
        <f t="shared" si="61"/>
        <v>ABRIENDO CAMINOSLomas de Zamora</v>
      </c>
      <c r="N1832" t="s">
        <v>22</v>
      </c>
      <c r="O1832" t="s">
        <v>23</v>
      </c>
      <c r="P1832" t="s">
        <v>27</v>
      </c>
      <c r="Q1832" t="s">
        <v>5101</v>
      </c>
      <c r="R1832" s="23">
        <v>15</v>
      </c>
      <c r="S1832" s="23">
        <v>1</v>
      </c>
      <c r="T1832" s="33">
        <v>1</v>
      </c>
      <c r="V1832" t="s">
        <v>2951</v>
      </c>
      <c r="W1832" t="str">
        <f t="shared" si="59"/>
        <v>R02</v>
      </c>
      <c r="X1832" s="31" t="str">
        <f t="shared" si="60"/>
        <v>FINES_R02</v>
      </c>
      <c r="Y1832" s="35">
        <v>0.16200000000000001</v>
      </c>
      <c r="Z1832" s="8" t="str">
        <f>IFERROR(IFERROR(VLOOKUP(G1832,'IVSET-Escuelas'!A:F,4,FALSE),VLOOKUP(M1832,'IVSET-Fines'!F:L,7,FALSE)),"-")</f>
        <v>-</v>
      </c>
    </row>
    <row r="1833" spans="1:26" x14ac:dyDescent="0.35">
      <c r="A1833" s="18" t="s">
        <v>5100</v>
      </c>
      <c r="B1833" t="s">
        <v>356</v>
      </c>
      <c r="C1833" t="s">
        <v>805</v>
      </c>
      <c r="D1833" t="s">
        <v>2500</v>
      </c>
      <c r="E1833" t="s">
        <v>198</v>
      </c>
      <c r="F1833" t="s">
        <v>198</v>
      </c>
      <c r="G1833" t="s">
        <v>198</v>
      </c>
      <c r="H1833" t="s">
        <v>20</v>
      </c>
      <c r="I1833" t="s">
        <v>5102</v>
      </c>
      <c r="J1833" t="s">
        <v>21</v>
      </c>
      <c r="L1833" t="s">
        <v>3216</v>
      </c>
      <c r="M1833" t="str">
        <f t="shared" si="61"/>
        <v>POLIDEPORTIVO PARQUE BELGRANO 4400 LANUS MONTE CHINGOLOLanús</v>
      </c>
      <c r="N1833" t="s">
        <v>22</v>
      </c>
      <c r="O1833" t="s">
        <v>23</v>
      </c>
      <c r="P1833" t="s">
        <v>27</v>
      </c>
      <c r="Q1833" t="s">
        <v>5101</v>
      </c>
      <c r="R1833" s="23">
        <v>33</v>
      </c>
      <c r="S1833" s="23">
        <v>2</v>
      </c>
      <c r="T1833" s="33">
        <v>1</v>
      </c>
      <c r="V1833" t="s">
        <v>2951</v>
      </c>
      <c r="W1833" t="str">
        <f t="shared" si="59"/>
        <v>R02</v>
      </c>
      <c r="X1833" s="31" t="str">
        <f t="shared" si="60"/>
        <v>FINES_R02</v>
      </c>
      <c r="Y1833" s="35">
        <v>0.16500000000000001</v>
      </c>
      <c r="Z1833" s="8" t="str">
        <f>IFERROR(IFERROR(VLOOKUP(G1833,'IVSET-Escuelas'!A:F,4,FALSE),VLOOKUP(M1833,'IVSET-Fines'!F:L,7,FALSE)),"-")</f>
        <v>-</v>
      </c>
    </row>
    <row r="1834" spans="1:26" x14ac:dyDescent="0.35">
      <c r="A1834" s="18" t="s">
        <v>5100</v>
      </c>
      <c r="B1834" t="s">
        <v>356</v>
      </c>
      <c r="C1834" t="s">
        <v>353</v>
      </c>
      <c r="D1834" t="s">
        <v>355</v>
      </c>
      <c r="E1834" t="s">
        <v>198</v>
      </c>
      <c r="F1834" t="s">
        <v>198</v>
      </c>
      <c r="G1834" t="s">
        <v>198</v>
      </c>
      <c r="H1834" t="s">
        <v>20</v>
      </c>
      <c r="I1834" t="s">
        <v>5102</v>
      </c>
      <c r="J1834" t="s">
        <v>21</v>
      </c>
      <c r="L1834" t="s">
        <v>3133</v>
      </c>
      <c r="M1834" t="str">
        <f t="shared" si="61"/>
        <v>Biblioteca Hugo ChavezAvellaneda</v>
      </c>
      <c r="N1834" t="s">
        <v>22</v>
      </c>
      <c r="O1834" t="s">
        <v>23</v>
      </c>
      <c r="P1834" t="s">
        <v>27</v>
      </c>
      <c r="Q1834" t="s">
        <v>5101</v>
      </c>
      <c r="R1834" s="23">
        <v>19</v>
      </c>
      <c r="S1834" s="23">
        <v>1</v>
      </c>
      <c r="T1834" s="33">
        <v>1</v>
      </c>
      <c r="V1834" t="s">
        <v>2951</v>
      </c>
      <c r="W1834" t="str">
        <f t="shared" si="59"/>
        <v>R02</v>
      </c>
      <c r="X1834" s="31" t="str">
        <f t="shared" si="60"/>
        <v>FINES_R02</v>
      </c>
      <c r="Y1834" s="35">
        <v>0.16800000000000001</v>
      </c>
      <c r="Z1834" s="8" t="str">
        <f>IFERROR(IFERROR(VLOOKUP(G1834,'IVSET-Escuelas'!A:F,4,FALSE),VLOOKUP(M1834,'IVSET-Fines'!F:L,7,FALSE)),"-")</f>
        <v>-</v>
      </c>
    </row>
    <row r="1835" spans="1:26" x14ac:dyDescent="0.35">
      <c r="A1835" s="18" t="s">
        <v>5100</v>
      </c>
      <c r="B1835" t="s">
        <v>356</v>
      </c>
      <c r="C1835" t="s">
        <v>1359</v>
      </c>
      <c r="D1835" t="s">
        <v>1360</v>
      </c>
      <c r="E1835" t="s">
        <v>198</v>
      </c>
      <c r="F1835" t="s">
        <v>198</v>
      </c>
      <c r="G1835" t="s">
        <v>198</v>
      </c>
      <c r="H1835" t="s">
        <v>20</v>
      </c>
      <c r="I1835" t="s">
        <v>5102</v>
      </c>
      <c r="J1835" t="s">
        <v>21</v>
      </c>
      <c r="L1835" t="s">
        <v>3249</v>
      </c>
      <c r="M1835" t="str">
        <f t="shared" si="61"/>
        <v>CENTRO PARAGUAYOLomas de Zamora</v>
      </c>
      <c r="N1835" t="s">
        <v>22</v>
      </c>
      <c r="O1835" t="s">
        <v>23</v>
      </c>
      <c r="P1835" t="s">
        <v>27</v>
      </c>
      <c r="Q1835" t="s">
        <v>5101</v>
      </c>
      <c r="R1835" s="23">
        <v>35</v>
      </c>
      <c r="S1835" s="23">
        <v>2</v>
      </c>
      <c r="T1835" s="33">
        <v>1</v>
      </c>
      <c r="V1835" t="s">
        <v>2951</v>
      </c>
      <c r="W1835" t="str">
        <f t="shared" si="59"/>
        <v>R02</v>
      </c>
      <c r="X1835" s="31" t="str">
        <f t="shared" si="60"/>
        <v>FINES_R02</v>
      </c>
      <c r="Y1835" s="35">
        <v>0.17399999999999999</v>
      </c>
      <c r="Z1835" s="8">
        <f>IFERROR(IFERROR(VLOOKUP(G1835,'IVSET-Escuelas'!A:F,4,FALSE),VLOOKUP(M1835,'IVSET-Fines'!F:L,7,FALSE)),"-")</f>
        <v>0.88186299999999995</v>
      </c>
    </row>
    <row r="1836" spans="1:26" x14ac:dyDescent="0.35">
      <c r="A1836" s="18" t="s">
        <v>5100</v>
      </c>
      <c r="B1836" t="s">
        <v>356</v>
      </c>
      <c r="C1836" t="s">
        <v>1359</v>
      </c>
      <c r="D1836" t="s">
        <v>1360</v>
      </c>
      <c r="E1836" t="s">
        <v>198</v>
      </c>
      <c r="F1836" t="s">
        <v>198</v>
      </c>
      <c r="G1836" t="s">
        <v>198</v>
      </c>
      <c r="H1836" t="s">
        <v>20</v>
      </c>
      <c r="I1836" t="s">
        <v>5102</v>
      </c>
      <c r="J1836" t="s">
        <v>21</v>
      </c>
      <c r="L1836" t="s">
        <v>3283</v>
      </c>
      <c r="M1836" t="str">
        <f t="shared" si="61"/>
        <v>JUVENTUD UNIDALomas de Zamora</v>
      </c>
      <c r="N1836" t="s">
        <v>22</v>
      </c>
      <c r="O1836" t="s">
        <v>23</v>
      </c>
      <c r="P1836" t="s">
        <v>27</v>
      </c>
      <c r="Q1836" t="s">
        <v>5101</v>
      </c>
      <c r="R1836" s="23">
        <v>6</v>
      </c>
      <c r="S1836" s="23">
        <v>1</v>
      </c>
      <c r="T1836" s="33">
        <v>1</v>
      </c>
      <c r="V1836" t="s">
        <v>2951</v>
      </c>
      <c r="W1836" t="str">
        <f t="shared" si="59"/>
        <v>R02</v>
      </c>
      <c r="X1836" s="31" t="str">
        <f t="shared" si="60"/>
        <v>FINES_R02</v>
      </c>
      <c r="Y1836" s="35">
        <v>0.18</v>
      </c>
      <c r="Z1836" s="8">
        <f>IFERROR(IFERROR(VLOOKUP(G1836,'IVSET-Escuelas'!A:F,4,FALSE),VLOOKUP(M1836,'IVSET-Fines'!F:L,7,FALSE)),"-")</f>
        <v>0.98752399999999996</v>
      </c>
    </row>
    <row r="1837" spans="1:26" x14ac:dyDescent="0.35">
      <c r="A1837" s="18" t="s">
        <v>5100</v>
      </c>
      <c r="B1837" t="s">
        <v>356</v>
      </c>
      <c r="C1837" t="s">
        <v>1359</v>
      </c>
      <c r="D1837" t="s">
        <v>1360</v>
      </c>
      <c r="E1837" t="s">
        <v>198</v>
      </c>
      <c r="F1837" t="s">
        <v>198</v>
      </c>
      <c r="G1837" t="s">
        <v>198</v>
      </c>
      <c r="H1837" t="s">
        <v>20</v>
      </c>
      <c r="I1837" t="s">
        <v>5102</v>
      </c>
      <c r="J1837" t="s">
        <v>21</v>
      </c>
      <c r="L1837" t="s">
        <v>3294</v>
      </c>
      <c r="M1837" t="str">
        <f t="shared" si="61"/>
        <v>QUINCHO JUSTICIALISTA 731 Lomas de Zamora Lomas de ZamoraLomas de Zamora</v>
      </c>
      <c r="N1837" t="s">
        <v>22</v>
      </c>
      <c r="O1837" t="s">
        <v>23</v>
      </c>
      <c r="P1837" t="s">
        <v>27</v>
      </c>
      <c r="Q1837" t="s">
        <v>5101</v>
      </c>
      <c r="R1837" s="23">
        <v>20</v>
      </c>
      <c r="S1837" s="23">
        <v>1</v>
      </c>
      <c r="T1837" s="33">
        <v>1</v>
      </c>
      <c r="V1837" t="s">
        <v>2951</v>
      </c>
      <c r="W1837" t="str">
        <f t="shared" si="59"/>
        <v>R02</v>
      </c>
      <c r="X1837" s="31" t="str">
        <f t="shared" si="60"/>
        <v>FINES_R02</v>
      </c>
      <c r="Y1837" s="35">
        <v>0.183</v>
      </c>
      <c r="Z1837" s="8" t="str">
        <f>IFERROR(IFERROR(VLOOKUP(G1837,'IVSET-Escuelas'!A:F,4,FALSE),VLOOKUP(M1837,'IVSET-Fines'!F:L,7,FALSE)),"-")</f>
        <v>-</v>
      </c>
    </row>
    <row r="1838" spans="1:26" x14ac:dyDescent="0.35">
      <c r="A1838" s="18" t="s">
        <v>5100</v>
      </c>
      <c r="B1838" t="s">
        <v>356</v>
      </c>
      <c r="C1838" t="s">
        <v>353</v>
      </c>
      <c r="D1838" t="s">
        <v>355</v>
      </c>
      <c r="E1838" t="s">
        <v>198</v>
      </c>
      <c r="F1838" t="s">
        <v>198</v>
      </c>
      <c r="G1838" t="s">
        <v>198</v>
      </c>
      <c r="H1838" t="s">
        <v>20</v>
      </c>
      <c r="I1838" t="s">
        <v>5102</v>
      </c>
      <c r="J1838" t="s">
        <v>21</v>
      </c>
      <c r="L1838" t="s">
        <v>3175</v>
      </c>
      <c r="M1838" t="str">
        <f t="shared" si="61"/>
        <v>Nosotros somos ellosAvellaneda</v>
      </c>
      <c r="N1838" t="s">
        <v>22</v>
      </c>
      <c r="O1838" t="s">
        <v>23</v>
      </c>
      <c r="P1838" t="s">
        <v>27</v>
      </c>
      <c r="Q1838" t="s">
        <v>5101</v>
      </c>
      <c r="R1838" s="23">
        <v>16</v>
      </c>
      <c r="S1838" s="23">
        <v>1</v>
      </c>
      <c r="T1838" s="33">
        <v>1</v>
      </c>
      <c r="V1838" t="s">
        <v>2951</v>
      </c>
      <c r="W1838" t="str">
        <f t="shared" si="59"/>
        <v>R02</v>
      </c>
      <c r="X1838" s="31" t="str">
        <f t="shared" si="60"/>
        <v>FINES_R02</v>
      </c>
      <c r="Y1838" s="35">
        <v>0.184</v>
      </c>
      <c r="Z1838" s="8" t="str">
        <f>IFERROR(IFERROR(VLOOKUP(G1838,'IVSET-Escuelas'!A:F,4,FALSE),VLOOKUP(M1838,'IVSET-Fines'!F:L,7,FALSE)),"-")</f>
        <v>-</v>
      </c>
    </row>
    <row r="1839" spans="1:26" x14ac:dyDescent="0.35">
      <c r="A1839" s="18" t="s">
        <v>5100</v>
      </c>
      <c r="B1839" t="s">
        <v>356</v>
      </c>
      <c r="C1839" t="s">
        <v>805</v>
      </c>
      <c r="D1839" t="s">
        <v>2500</v>
      </c>
      <c r="E1839" t="s">
        <v>198</v>
      </c>
      <c r="F1839" t="s">
        <v>198</v>
      </c>
      <c r="G1839" t="s">
        <v>198</v>
      </c>
      <c r="H1839" t="s">
        <v>20</v>
      </c>
      <c r="I1839" t="s">
        <v>5102</v>
      </c>
      <c r="J1839" t="s">
        <v>21</v>
      </c>
      <c r="L1839" t="s">
        <v>3224</v>
      </c>
      <c r="M1839" t="str">
        <f t="shared" si="61"/>
        <v>UNIDAD BASICA JULIAN HERRERALanús</v>
      </c>
      <c r="N1839" t="s">
        <v>22</v>
      </c>
      <c r="O1839" t="s">
        <v>23</v>
      </c>
      <c r="P1839" t="s">
        <v>27</v>
      </c>
      <c r="Q1839" t="s">
        <v>5101</v>
      </c>
      <c r="R1839" s="23">
        <v>12</v>
      </c>
      <c r="S1839" s="23">
        <v>1</v>
      </c>
      <c r="T1839" s="33">
        <v>1</v>
      </c>
      <c r="V1839" t="s">
        <v>2951</v>
      </c>
      <c r="W1839" t="str">
        <f t="shared" si="59"/>
        <v>R02</v>
      </c>
      <c r="X1839" s="31" t="str">
        <f t="shared" si="60"/>
        <v>FINES_R02</v>
      </c>
      <c r="Y1839" s="35">
        <v>0.187</v>
      </c>
      <c r="Z1839" s="8">
        <f>IFERROR(IFERROR(VLOOKUP(G1839,'IVSET-Escuelas'!A:F,4,FALSE),VLOOKUP(M1839,'IVSET-Fines'!F:L,7,FALSE)),"-")</f>
        <v>0.60367499999999996</v>
      </c>
    </row>
    <row r="1840" spans="1:26" x14ac:dyDescent="0.35">
      <c r="A1840" s="18" t="s">
        <v>5100</v>
      </c>
      <c r="B1840" t="s">
        <v>356</v>
      </c>
      <c r="C1840" t="s">
        <v>353</v>
      </c>
      <c r="D1840" t="s">
        <v>355</v>
      </c>
      <c r="E1840" t="s">
        <v>198</v>
      </c>
      <c r="F1840" t="s">
        <v>198</v>
      </c>
      <c r="G1840" t="s">
        <v>198</v>
      </c>
      <c r="H1840" t="s">
        <v>20</v>
      </c>
      <c r="I1840" t="s">
        <v>5102</v>
      </c>
      <c r="J1840" t="s">
        <v>21</v>
      </c>
      <c r="L1840" t="s">
        <v>3128</v>
      </c>
      <c r="M1840" t="str">
        <f t="shared" si="61"/>
        <v>Agrupación JuvenilAvellaneda</v>
      </c>
      <c r="N1840" t="s">
        <v>22</v>
      </c>
      <c r="O1840" t="s">
        <v>23</v>
      </c>
      <c r="P1840" t="s">
        <v>27</v>
      </c>
      <c r="Q1840" t="s">
        <v>5101</v>
      </c>
      <c r="R1840" s="23">
        <v>15</v>
      </c>
      <c r="S1840" s="23">
        <v>1</v>
      </c>
      <c r="T1840" s="33">
        <v>1</v>
      </c>
      <c r="V1840" t="s">
        <v>2951</v>
      </c>
      <c r="W1840" t="str">
        <f t="shared" si="59"/>
        <v>R02</v>
      </c>
      <c r="X1840" s="31" t="str">
        <f t="shared" si="60"/>
        <v>FINES_R02</v>
      </c>
      <c r="Y1840" s="35">
        <v>0.20300000000000001</v>
      </c>
      <c r="Z1840" s="8" t="str">
        <f>IFERROR(IFERROR(VLOOKUP(G1840,'IVSET-Escuelas'!A:F,4,FALSE),VLOOKUP(M1840,'IVSET-Fines'!F:L,7,FALSE)),"-")</f>
        <v>-</v>
      </c>
    </row>
    <row r="1841" spans="1:26" x14ac:dyDescent="0.35">
      <c r="A1841" s="18" t="s">
        <v>5100</v>
      </c>
      <c r="B1841" t="s">
        <v>356</v>
      </c>
      <c r="C1841" t="s">
        <v>805</v>
      </c>
      <c r="D1841" t="s">
        <v>2500</v>
      </c>
      <c r="E1841" t="s">
        <v>198</v>
      </c>
      <c r="F1841" t="s">
        <v>198</v>
      </c>
      <c r="G1841" t="s">
        <v>198</v>
      </c>
      <c r="H1841" t="s">
        <v>20</v>
      </c>
      <c r="I1841" t="s">
        <v>5102</v>
      </c>
      <c r="J1841" t="s">
        <v>21</v>
      </c>
      <c r="L1841" t="s">
        <v>3214</v>
      </c>
      <c r="M1841" t="str">
        <f t="shared" si="61"/>
        <v>ONG POR SIEMPRE EVALanús</v>
      </c>
      <c r="N1841" t="s">
        <v>22</v>
      </c>
      <c r="O1841" t="s">
        <v>23</v>
      </c>
      <c r="P1841" t="s">
        <v>27</v>
      </c>
      <c r="Q1841" t="s">
        <v>5101</v>
      </c>
      <c r="R1841" s="23">
        <v>65</v>
      </c>
      <c r="S1841" s="23">
        <v>3</v>
      </c>
      <c r="T1841" s="33">
        <v>1</v>
      </c>
      <c r="V1841" t="s">
        <v>2951</v>
      </c>
      <c r="W1841" t="str">
        <f t="shared" si="59"/>
        <v>R02</v>
      </c>
      <c r="X1841" s="31" t="str">
        <f t="shared" si="60"/>
        <v>FINES_R02</v>
      </c>
      <c r="Y1841" s="35">
        <v>0.20899999999999999</v>
      </c>
      <c r="Z1841" s="8">
        <f>IFERROR(IFERROR(VLOOKUP(G1841,'IVSET-Escuelas'!A:F,4,FALSE),VLOOKUP(M1841,'IVSET-Fines'!F:L,7,FALSE)),"-")</f>
        <v>0.58138500000000004</v>
      </c>
    </row>
    <row r="1842" spans="1:26" x14ac:dyDescent="0.35">
      <c r="A1842" s="18" t="s">
        <v>5100</v>
      </c>
      <c r="B1842" t="s">
        <v>356</v>
      </c>
      <c r="C1842" t="s">
        <v>805</v>
      </c>
      <c r="D1842" t="s">
        <v>2500</v>
      </c>
      <c r="E1842" t="s">
        <v>198</v>
      </c>
      <c r="F1842" t="s">
        <v>198</v>
      </c>
      <c r="G1842" t="s">
        <v>198</v>
      </c>
      <c r="H1842" t="s">
        <v>20</v>
      </c>
      <c r="I1842" t="s">
        <v>5102</v>
      </c>
      <c r="J1842" t="s">
        <v>21</v>
      </c>
      <c r="L1842" t="s">
        <v>3203</v>
      </c>
      <c r="M1842" t="str">
        <f t="shared" si="61"/>
        <v>CLUB UNION PORALanús</v>
      </c>
      <c r="N1842" t="s">
        <v>22</v>
      </c>
      <c r="O1842" t="s">
        <v>23</v>
      </c>
      <c r="P1842" t="s">
        <v>27</v>
      </c>
      <c r="Q1842" t="s">
        <v>5101</v>
      </c>
      <c r="R1842" s="23">
        <v>19</v>
      </c>
      <c r="S1842" s="23">
        <v>1</v>
      </c>
      <c r="T1842" s="33">
        <v>1</v>
      </c>
      <c r="V1842" t="s">
        <v>2951</v>
      </c>
      <c r="W1842" t="str">
        <f t="shared" si="59"/>
        <v>R02</v>
      </c>
      <c r="X1842" s="31" t="str">
        <f t="shared" si="60"/>
        <v>FINES_R02</v>
      </c>
      <c r="Y1842" s="35">
        <v>0.23</v>
      </c>
      <c r="Z1842" s="8">
        <f>IFERROR(IFERROR(VLOOKUP(G1842,'IVSET-Escuelas'!A:F,4,FALSE),VLOOKUP(M1842,'IVSET-Fines'!F:L,7,FALSE)),"-")</f>
        <v>0.64352799999999999</v>
      </c>
    </row>
    <row r="1843" spans="1:26" x14ac:dyDescent="0.35">
      <c r="A1843" s="18" t="s">
        <v>5100</v>
      </c>
      <c r="B1843" t="s">
        <v>356</v>
      </c>
      <c r="C1843" t="s">
        <v>1359</v>
      </c>
      <c r="D1843" t="s">
        <v>1360</v>
      </c>
      <c r="E1843" t="s">
        <v>198</v>
      </c>
      <c r="F1843" t="s">
        <v>198</v>
      </c>
      <c r="G1843" t="s">
        <v>198</v>
      </c>
      <c r="H1843" t="s">
        <v>20</v>
      </c>
      <c r="I1843" t="s">
        <v>5102</v>
      </c>
      <c r="J1843" t="s">
        <v>21</v>
      </c>
      <c r="L1843" t="s">
        <v>3263</v>
      </c>
      <c r="M1843" t="str">
        <f t="shared" si="61"/>
        <v>COMPROMISO VECINALLomas de Zamora</v>
      </c>
      <c r="N1843" t="s">
        <v>22</v>
      </c>
      <c r="O1843" t="s">
        <v>23</v>
      </c>
      <c r="P1843" t="s">
        <v>27</v>
      </c>
      <c r="Q1843" t="s">
        <v>5101</v>
      </c>
      <c r="R1843" s="23">
        <v>10</v>
      </c>
      <c r="S1843" s="23">
        <v>1</v>
      </c>
      <c r="T1843" s="33">
        <v>1</v>
      </c>
      <c r="V1843" t="s">
        <v>2951</v>
      </c>
      <c r="W1843" t="str">
        <f t="shared" si="59"/>
        <v>R02</v>
      </c>
      <c r="X1843" s="31" t="str">
        <f t="shared" si="60"/>
        <v>FINES_R02</v>
      </c>
      <c r="Y1843" s="35">
        <v>0.23100000000000001</v>
      </c>
      <c r="Z1843" s="8">
        <f>IFERROR(IFERROR(VLOOKUP(G1843,'IVSET-Escuelas'!A:F,4,FALSE),VLOOKUP(M1843,'IVSET-Fines'!F:L,7,FALSE)),"-")</f>
        <v>0.98812299999999997</v>
      </c>
    </row>
    <row r="1844" spans="1:26" x14ac:dyDescent="0.35">
      <c r="A1844" s="18" t="s">
        <v>5100</v>
      </c>
      <c r="B1844" t="s">
        <v>356</v>
      </c>
      <c r="C1844" t="s">
        <v>353</v>
      </c>
      <c r="D1844" t="s">
        <v>355</v>
      </c>
      <c r="E1844" t="s">
        <v>198</v>
      </c>
      <c r="F1844" t="s">
        <v>198</v>
      </c>
      <c r="G1844" t="s">
        <v>198</v>
      </c>
      <c r="H1844" t="s">
        <v>20</v>
      </c>
      <c r="I1844" t="s">
        <v>5102</v>
      </c>
      <c r="J1844" t="s">
        <v>21</v>
      </c>
      <c r="L1844" t="s">
        <v>3179</v>
      </c>
      <c r="M1844" t="str">
        <f t="shared" si="61"/>
        <v>Soc. De Fom. PicoAvellaneda</v>
      </c>
      <c r="N1844" t="s">
        <v>22</v>
      </c>
      <c r="O1844" t="s">
        <v>23</v>
      </c>
      <c r="P1844" t="s">
        <v>27</v>
      </c>
      <c r="Q1844" t="s">
        <v>5101</v>
      </c>
      <c r="R1844" s="23">
        <v>18</v>
      </c>
      <c r="S1844" s="23">
        <v>1</v>
      </c>
      <c r="T1844" s="33">
        <v>1</v>
      </c>
      <c r="V1844" t="s">
        <v>2951</v>
      </c>
      <c r="W1844" t="str">
        <f t="shared" si="59"/>
        <v>R02</v>
      </c>
      <c r="X1844" s="31" t="str">
        <f t="shared" si="60"/>
        <v>FINES_R02</v>
      </c>
      <c r="Y1844" s="35">
        <v>0.24099999999999999</v>
      </c>
      <c r="Z1844" s="8">
        <f>IFERROR(IFERROR(VLOOKUP(G1844,'IVSET-Escuelas'!A:F,4,FALSE),VLOOKUP(M1844,'IVSET-Fines'!F:L,7,FALSE)),"-")</f>
        <v>0.76353099999999996</v>
      </c>
    </row>
    <row r="1845" spans="1:26" x14ac:dyDescent="0.35">
      <c r="A1845" s="18" t="s">
        <v>5100</v>
      </c>
      <c r="B1845" t="s">
        <v>356</v>
      </c>
      <c r="C1845" t="s">
        <v>1359</v>
      </c>
      <c r="D1845" t="s">
        <v>1360</v>
      </c>
      <c r="E1845" t="s">
        <v>198</v>
      </c>
      <c r="F1845" t="s">
        <v>198</v>
      </c>
      <c r="G1845" t="s">
        <v>198</v>
      </c>
      <c r="H1845" t="s">
        <v>20</v>
      </c>
      <c r="I1845" t="s">
        <v>5102</v>
      </c>
      <c r="J1845" t="s">
        <v>21</v>
      </c>
      <c r="L1845" t="s">
        <v>3268</v>
      </c>
      <c r="M1845" t="str">
        <f t="shared" si="61"/>
        <v>Dios, patria y familiaLomas de Zamora</v>
      </c>
      <c r="N1845" t="s">
        <v>22</v>
      </c>
      <c r="O1845" t="s">
        <v>23</v>
      </c>
      <c r="P1845" t="s">
        <v>27</v>
      </c>
      <c r="Q1845" t="s">
        <v>5101</v>
      </c>
      <c r="R1845" s="23">
        <v>16</v>
      </c>
      <c r="S1845" s="23">
        <v>1</v>
      </c>
      <c r="T1845" s="33">
        <v>1</v>
      </c>
      <c r="V1845" t="s">
        <v>2951</v>
      </c>
      <c r="W1845" t="str">
        <f t="shared" si="59"/>
        <v>R02</v>
      </c>
      <c r="X1845" s="31" t="str">
        <f t="shared" si="60"/>
        <v>FINES_R02</v>
      </c>
      <c r="Y1845" s="35">
        <v>0.24399999999999999</v>
      </c>
      <c r="Z1845" s="8" t="str">
        <f>IFERROR(IFERROR(VLOOKUP(G1845,'IVSET-Escuelas'!A:F,4,FALSE),VLOOKUP(M1845,'IVSET-Fines'!F:L,7,FALSE)),"-")</f>
        <v>-</v>
      </c>
    </row>
    <row r="1846" spans="1:26" x14ac:dyDescent="0.35">
      <c r="A1846" s="18" t="s">
        <v>5100</v>
      </c>
      <c r="B1846" t="s">
        <v>356</v>
      </c>
      <c r="C1846" t="s">
        <v>805</v>
      </c>
      <c r="D1846" t="s">
        <v>2500</v>
      </c>
      <c r="E1846" t="s">
        <v>198</v>
      </c>
      <c r="F1846" t="s">
        <v>198</v>
      </c>
      <c r="G1846" t="s">
        <v>198</v>
      </c>
      <c r="H1846" t="s">
        <v>20</v>
      </c>
      <c r="I1846" t="s">
        <v>5102</v>
      </c>
      <c r="J1846" t="s">
        <v>21</v>
      </c>
      <c r="L1846" t="s">
        <v>3205</v>
      </c>
      <c r="M1846" t="str">
        <f t="shared" si="61"/>
        <v>Entre todos ONGLanús</v>
      </c>
      <c r="N1846" t="s">
        <v>22</v>
      </c>
      <c r="O1846" t="s">
        <v>23</v>
      </c>
      <c r="P1846" t="s">
        <v>27</v>
      </c>
      <c r="Q1846" t="s">
        <v>5101</v>
      </c>
      <c r="R1846" s="23">
        <v>20</v>
      </c>
      <c r="S1846" s="23">
        <v>1</v>
      </c>
      <c r="T1846" s="33">
        <v>1</v>
      </c>
      <c r="V1846" t="s">
        <v>2951</v>
      </c>
      <c r="W1846" t="str">
        <f t="shared" si="59"/>
        <v>R02</v>
      </c>
      <c r="X1846" s="31" t="str">
        <f t="shared" si="60"/>
        <v>FINES_R02</v>
      </c>
      <c r="Y1846" s="35">
        <v>0.246</v>
      </c>
      <c r="Z1846" s="8" t="str">
        <f>IFERROR(IFERROR(VLOOKUP(G1846,'IVSET-Escuelas'!A:F,4,FALSE),VLOOKUP(M1846,'IVSET-Fines'!F:L,7,FALSE)),"-")</f>
        <v>-</v>
      </c>
    </row>
    <row r="1847" spans="1:26" x14ac:dyDescent="0.35">
      <c r="A1847" s="18" t="s">
        <v>5100</v>
      </c>
      <c r="B1847" t="s">
        <v>356</v>
      </c>
      <c r="C1847" t="s">
        <v>353</v>
      </c>
      <c r="D1847" t="s">
        <v>355</v>
      </c>
      <c r="E1847" t="s">
        <v>198</v>
      </c>
      <c r="F1847" t="s">
        <v>198</v>
      </c>
      <c r="G1847" t="s">
        <v>198</v>
      </c>
      <c r="H1847" t="s">
        <v>20</v>
      </c>
      <c r="I1847" t="s">
        <v>5102</v>
      </c>
      <c r="J1847" t="s">
        <v>21</v>
      </c>
      <c r="L1847" t="s">
        <v>3156</v>
      </c>
      <c r="M1847" t="str">
        <f t="shared" si="61"/>
        <v>Club Sarmiento de Entre ViasAvellaneda</v>
      </c>
      <c r="N1847" t="s">
        <v>22</v>
      </c>
      <c r="O1847" t="s">
        <v>23</v>
      </c>
      <c r="P1847" t="s">
        <v>27</v>
      </c>
      <c r="Q1847" t="s">
        <v>5101</v>
      </c>
      <c r="R1847" s="23">
        <v>121</v>
      </c>
      <c r="S1847" s="23">
        <v>6</v>
      </c>
      <c r="T1847" s="33">
        <v>1</v>
      </c>
      <c r="V1847" t="s">
        <v>2951</v>
      </c>
      <c r="W1847" t="str">
        <f t="shared" si="59"/>
        <v>R02</v>
      </c>
      <c r="X1847" s="31" t="str">
        <f t="shared" si="60"/>
        <v>FINES_R02</v>
      </c>
      <c r="Y1847" s="35">
        <v>0.248</v>
      </c>
      <c r="Z1847" s="8">
        <f>IFERROR(IFERROR(VLOOKUP(G1847,'IVSET-Escuelas'!A:F,4,FALSE),VLOOKUP(M1847,'IVSET-Fines'!F:L,7,FALSE)),"-")</f>
        <v>0.32955699999999999</v>
      </c>
    </row>
    <row r="1848" spans="1:26" x14ac:dyDescent="0.35">
      <c r="A1848" s="18" t="s">
        <v>5100</v>
      </c>
      <c r="B1848" t="s">
        <v>356</v>
      </c>
      <c r="C1848" t="s">
        <v>805</v>
      </c>
      <c r="D1848" t="s">
        <v>2500</v>
      </c>
      <c r="E1848" t="s">
        <v>198</v>
      </c>
      <c r="F1848" t="s">
        <v>198</v>
      </c>
      <c r="G1848" t="s">
        <v>198</v>
      </c>
      <c r="H1848" t="s">
        <v>20</v>
      </c>
      <c r="I1848" t="s">
        <v>5102</v>
      </c>
      <c r="J1848" t="s">
        <v>21</v>
      </c>
      <c r="L1848" t="s">
        <v>3194</v>
      </c>
      <c r="M1848" t="str">
        <f t="shared" si="61"/>
        <v>Argentina humanaLanús</v>
      </c>
      <c r="N1848" t="s">
        <v>22</v>
      </c>
      <c r="O1848" t="s">
        <v>23</v>
      </c>
      <c r="P1848" t="s">
        <v>27</v>
      </c>
      <c r="Q1848" t="s">
        <v>5101</v>
      </c>
      <c r="R1848" s="23">
        <v>19</v>
      </c>
      <c r="S1848" s="23">
        <v>2</v>
      </c>
      <c r="T1848" s="33">
        <v>1</v>
      </c>
      <c r="V1848" t="s">
        <v>2951</v>
      </c>
      <c r="W1848" t="str">
        <f t="shared" si="59"/>
        <v>R02</v>
      </c>
      <c r="X1848" s="31" t="str">
        <f t="shared" si="60"/>
        <v>FINES_R02</v>
      </c>
      <c r="Y1848" s="35">
        <v>0.25</v>
      </c>
      <c r="Z1848" s="8">
        <f>IFERROR(IFERROR(VLOOKUP(G1848,'IVSET-Escuelas'!A:F,4,FALSE),VLOOKUP(M1848,'IVSET-Fines'!F:L,7,FALSE)),"-")</f>
        <v>0.20357500000000001</v>
      </c>
    </row>
    <row r="1849" spans="1:26" x14ac:dyDescent="0.35">
      <c r="A1849" s="18" t="s">
        <v>5100</v>
      </c>
      <c r="B1849" t="s">
        <v>356</v>
      </c>
      <c r="C1849" t="s">
        <v>353</v>
      </c>
      <c r="D1849" t="s">
        <v>355</v>
      </c>
      <c r="E1849" t="s">
        <v>198</v>
      </c>
      <c r="F1849" t="s">
        <v>198</v>
      </c>
      <c r="G1849" t="s">
        <v>198</v>
      </c>
      <c r="H1849" t="s">
        <v>20</v>
      </c>
      <c r="I1849" t="s">
        <v>5102</v>
      </c>
      <c r="J1849" t="s">
        <v>21</v>
      </c>
      <c r="L1849" t="s">
        <v>3167</v>
      </c>
      <c r="M1849" t="str">
        <f t="shared" si="61"/>
        <v>ESPACIO DE LA MEMORIAAvellaneda</v>
      </c>
      <c r="N1849" t="s">
        <v>22</v>
      </c>
      <c r="O1849" t="s">
        <v>23</v>
      </c>
      <c r="P1849" t="s">
        <v>27</v>
      </c>
      <c r="Q1849" t="s">
        <v>5101</v>
      </c>
      <c r="R1849" s="23">
        <v>23</v>
      </c>
      <c r="S1849" s="23">
        <v>1</v>
      </c>
      <c r="T1849" s="33">
        <v>1</v>
      </c>
      <c r="V1849" t="s">
        <v>2951</v>
      </c>
      <c r="W1849" t="str">
        <f t="shared" si="59"/>
        <v>R02</v>
      </c>
      <c r="X1849" s="31" t="str">
        <f t="shared" si="60"/>
        <v>FINES_R02</v>
      </c>
      <c r="Y1849" s="35">
        <v>0.253</v>
      </c>
      <c r="Z1849" s="8">
        <f>IFERROR(IFERROR(VLOOKUP(G1849,'IVSET-Escuelas'!A:F,4,FALSE),VLOOKUP(M1849,'IVSET-Fines'!F:L,7,FALSE)),"-")</f>
        <v>0.254637</v>
      </c>
    </row>
    <row r="1850" spans="1:26" x14ac:dyDescent="0.35">
      <c r="A1850" s="18" t="s">
        <v>5100</v>
      </c>
      <c r="B1850" t="s">
        <v>356</v>
      </c>
      <c r="C1850" t="s">
        <v>1359</v>
      </c>
      <c r="D1850" t="s">
        <v>1360</v>
      </c>
      <c r="E1850" t="s">
        <v>198</v>
      </c>
      <c r="F1850" t="s">
        <v>198</v>
      </c>
      <c r="G1850" t="s">
        <v>198</v>
      </c>
      <c r="H1850" t="s">
        <v>20</v>
      </c>
      <c r="I1850" t="s">
        <v>5102</v>
      </c>
      <c r="J1850" t="s">
        <v>21</v>
      </c>
      <c r="L1850" t="s">
        <v>3262</v>
      </c>
      <c r="M1850" t="str">
        <f t="shared" si="61"/>
        <v>COMEDOR Y MERENDERO LOS BAJITOS 1477 Lomas de Zamora FioritoLomas de Zamora</v>
      </c>
      <c r="N1850" t="s">
        <v>22</v>
      </c>
      <c r="O1850" t="s">
        <v>23</v>
      </c>
      <c r="P1850" t="s">
        <v>27</v>
      </c>
      <c r="Q1850" t="s">
        <v>5101</v>
      </c>
      <c r="R1850" s="23">
        <v>20</v>
      </c>
      <c r="S1850" s="23">
        <v>1</v>
      </c>
      <c r="T1850" s="33">
        <v>1</v>
      </c>
      <c r="V1850" t="s">
        <v>2951</v>
      </c>
      <c r="W1850" t="str">
        <f t="shared" si="59"/>
        <v>R02</v>
      </c>
      <c r="X1850" s="31" t="str">
        <f t="shared" si="60"/>
        <v>FINES_R02</v>
      </c>
      <c r="Y1850" s="35">
        <v>0.253</v>
      </c>
      <c r="Z1850" s="8" t="str">
        <f>IFERROR(IFERROR(VLOOKUP(G1850,'IVSET-Escuelas'!A:F,4,FALSE),VLOOKUP(M1850,'IVSET-Fines'!F:L,7,FALSE)),"-")</f>
        <v>-</v>
      </c>
    </row>
    <row r="1851" spans="1:26" x14ac:dyDescent="0.35">
      <c r="A1851" s="18" t="s">
        <v>5100</v>
      </c>
      <c r="B1851" t="s">
        <v>356</v>
      </c>
      <c r="C1851" t="s">
        <v>353</v>
      </c>
      <c r="D1851" t="s">
        <v>355</v>
      </c>
      <c r="E1851" t="s">
        <v>198</v>
      </c>
      <c r="F1851" t="s">
        <v>198</v>
      </c>
      <c r="G1851" t="s">
        <v>198</v>
      </c>
      <c r="H1851" t="s">
        <v>20</v>
      </c>
      <c r="I1851" t="s">
        <v>5102</v>
      </c>
      <c r="J1851" t="s">
        <v>21</v>
      </c>
      <c r="L1851" t="s">
        <v>3189</v>
      </c>
      <c r="M1851" t="str">
        <f t="shared" si="61"/>
        <v>TABLERO DE OPORTUNIDADESAvellaneda</v>
      </c>
      <c r="N1851" t="s">
        <v>22</v>
      </c>
      <c r="O1851" t="s">
        <v>23</v>
      </c>
      <c r="P1851" t="s">
        <v>27</v>
      </c>
      <c r="Q1851" t="s">
        <v>5101</v>
      </c>
      <c r="R1851" s="23">
        <v>31</v>
      </c>
      <c r="S1851" s="23">
        <v>1</v>
      </c>
      <c r="T1851" s="33">
        <v>1</v>
      </c>
      <c r="V1851" t="s">
        <v>2951</v>
      </c>
      <c r="W1851" t="str">
        <f t="shared" si="59"/>
        <v>R02</v>
      </c>
      <c r="X1851" s="31" t="str">
        <f t="shared" si="60"/>
        <v>FINES_R02</v>
      </c>
      <c r="Y1851" s="35">
        <v>0.26700000000000002</v>
      </c>
      <c r="Z1851" s="8">
        <f>IFERROR(IFERROR(VLOOKUP(G1851,'IVSET-Escuelas'!A:F,4,FALSE),VLOOKUP(M1851,'IVSET-Fines'!F:L,7,FALSE)),"-")</f>
        <v>0.54914499999999999</v>
      </c>
    </row>
    <row r="1852" spans="1:26" x14ac:dyDescent="0.35">
      <c r="A1852" s="18" t="s">
        <v>5100</v>
      </c>
      <c r="B1852" t="s">
        <v>356</v>
      </c>
      <c r="C1852" t="s">
        <v>805</v>
      </c>
      <c r="D1852" t="s">
        <v>2500</v>
      </c>
      <c r="E1852" t="s">
        <v>198</v>
      </c>
      <c r="F1852" t="s">
        <v>198</v>
      </c>
      <c r="G1852" t="s">
        <v>198</v>
      </c>
      <c r="H1852" t="s">
        <v>20</v>
      </c>
      <c r="I1852" t="s">
        <v>5102</v>
      </c>
      <c r="J1852" t="s">
        <v>21</v>
      </c>
      <c r="L1852" t="s">
        <v>3218</v>
      </c>
      <c r="M1852" t="str">
        <f t="shared" si="61"/>
        <v>SEDE BIBLIOTECA 25 DE MAYO ISAURO ARANCIBIALanús</v>
      </c>
      <c r="N1852" t="s">
        <v>22</v>
      </c>
      <c r="O1852" t="s">
        <v>23</v>
      </c>
      <c r="P1852" t="s">
        <v>27</v>
      </c>
      <c r="Q1852" t="s">
        <v>5101</v>
      </c>
      <c r="R1852" s="23">
        <v>16</v>
      </c>
      <c r="S1852" s="23">
        <v>1</v>
      </c>
      <c r="T1852" s="33">
        <v>1</v>
      </c>
      <c r="V1852" t="s">
        <v>2951</v>
      </c>
      <c r="W1852" t="str">
        <f t="shared" si="59"/>
        <v>R02</v>
      </c>
      <c r="X1852" s="31" t="str">
        <f t="shared" si="60"/>
        <v>FINES_R02</v>
      </c>
      <c r="Y1852" s="35">
        <v>0.26700000000000002</v>
      </c>
      <c r="Z1852" s="8" t="str">
        <f>IFERROR(IFERROR(VLOOKUP(G1852,'IVSET-Escuelas'!A:F,4,FALSE),VLOOKUP(M1852,'IVSET-Fines'!F:L,7,FALSE)),"-")</f>
        <v>-</v>
      </c>
    </row>
    <row r="1853" spans="1:26" x14ac:dyDescent="0.35">
      <c r="A1853" s="18" t="s">
        <v>5100</v>
      </c>
      <c r="B1853" t="s">
        <v>356</v>
      </c>
      <c r="C1853" t="s">
        <v>1359</v>
      </c>
      <c r="D1853" t="s">
        <v>1360</v>
      </c>
      <c r="E1853" t="s">
        <v>198</v>
      </c>
      <c r="F1853" t="s">
        <v>198</v>
      </c>
      <c r="G1853" t="s">
        <v>198</v>
      </c>
      <c r="H1853" t="s">
        <v>20</v>
      </c>
      <c r="I1853" t="s">
        <v>5102</v>
      </c>
      <c r="J1853" t="s">
        <v>21</v>
      </c>
      <c r="L1853" t="s">
        <v>3250</v>
      </c>
      <c r="M1853" t="str">
        <f t="shared" si="61"/>
        <v>CENTRO PARAGUAYO 1962 Lomas de Zamora Ingeniero BudgeLomas de Zamora</v>
      </c>
      <c r="N1853" t="s">
        <v>22</v>
      </c>
      <c r="O1853" t="s">
        <v>23</v>
      </c>
      <c r="P1853" t="s">
        <v>27</v>
      </c>
      <c r="Q1853" t="s">
        <v>5101</v>
      </c>
      <c r="R1853" s="23">
        <v>18</v>
      </c>
      <c r="S1853" s="23">
        <v>1</v>
      </c>
      <c r="T1853" s="33">
        <v>1</v>
      </c>
      <c r="V1853" t="s">
        <v>2951</v>
      </c>
      <c r="W1853" t="str">
        <f t="shared" si="59"/>
        <v>R02</v>
      </c>
      <c r="X1853" s="31" t="str">
        <f t="shared" si="60"/>
        <v>FINES_R02</v>
      </c>
      <c r="Y1853" s="35">
        <v>0.26900000000000002</v>
      </c>
      <c r="Z1853" s="8" t="str">
        <f>IFERROR(IFERROR(VLOOKUP(G1853,'IVSET-Escuelas'!A:F,4,FALSE),VLOOKUP(M1853,'IVSET-Fines'!F:L,7,FALSE)),"-")</f>
        <v>-</v>
      </c>
    </row>
    <row r="1854" spans="1:26" x14ac:dyDescent="0.35">
      <c r="A1854" s="18" t="s">
        <v>5100</v>
      </c>
      <c r="B1854" t="s">
        <v>356</v>
      </c>
      <c r="C1854" t="s">
        <v>1359</v>
      </c>
      <c r="D1854" t="s">
        <v>1360</v>
      </c>
      <c r="E1854" t="s">
        <v>198</v>
      </c>
      <c r="F1854" t="s">
        <v>198</v>
      </c>
      <c r="G1854" t="s">
        <v>198</v>
      </c>
      <c r="H1854" t="s">
        <v>20</v>
      </c>
      <c r="I1854" t="s">
        <v>5102</v>
      </c>
      <c r="J1854" t="s">
        <v>21</v>
      </c>
      <c r="L1854" t="s">
        <v>3254</v>
      </c>
      <c r="M1854" t="str">
        <f t="shared" si="61"/>
        <v>CIRCULO CATOLICO DE OBREROSLomas de Zamora</v>
      </c>
      <c r="N1854" t="s">
        <v>22</v>
      </c>
      <c r="O1854" t="s">
        <v>23</v>
      </c>
      <c r="P1854" t="s">
        <v>27</v>
      </c>
      <c r="Q1854" t="s">
        <v>5101</v>
      </c>
      <c r="R1854" s="23">
        <v>16</v>
      </c>
      <c r="S1854" s="23">
        <v>1</v>
      </c>
      <c r="T1854" s="33">
        <v>1</v>
      </c>
      <c r="V1854" t="s">
        <v>2951</v>
      </c>
      <c r="W1854" t="str">
        <f t="shared" si="59"/>
        <v>R02</v>
      </c>
      <c r="X1854" s="31" t="str">
        <f t="shared" si="60"/>
        <v>FINES_R02</v>
      </c>
      <c r="Y1854" s="35">
        <v>0.27</v>
      </c>
      <c r="Z1854" s="8">
        <f>IFERROR(IFERROR(VLOOKUP(G1854,'IVSET-Escuelas'!A:F,4,FALSE),VLOOKUP(M1854,'IVSET-Fines'!F:L,7,FALSE)),"-")</f>
        <v>9.8918000000000006E-2</v>
      </c>
    </row>
    <row r="1855" spans="1:26" x14ac:dyDescent="0.35">
      <c r="A1855" s="18" t="s">
        <v>5100</v>
      </c>
      <c r="B1855" t="s">
        <v>356</v>
      </c>
      <c r="C1855" t="s">
        <v>1359</v>
      </c>
      <c r="D1855" t="s">
        <v>1360</v>
      </c>
      <c r="E1855" t="s">
        <v>198</v>
      </c>
      <c r="F1855" t="s">
        <v>198</v>
      </c>
      <c r="G1855" t="s">
        <v>198</v>
      </c>
      <c r="H1855" t="s">
        <v>20</v>
      </c>
      <c r="I1855" t="s">
        <v>5102</v>
      </c>
      <c r="J1855" t="s">
        <v>21</v>
      </c>
      <c r="L1855" t="s">
        <v>3286</v>
      </c>
      <c r="M1855" t="str">
        <f t="shared" si="61"/>
        <v>Local Laprida 867 Lomas de Zamora Lomas de ZamoraLomas de Zamora</v>
      </c>
      <c r="N1855" t="s">
        <v>22</v>
      </c>
      <c r="O1855" t="s">
        <v>23</v>
      </c>
      <c r="P1855" t="s">
        <v>27</v>
      </c>
      <c r="Q1855" t="s">
        <v>5101</v>
      </c>
      <c r="R1855" s="23">
        <v>14</v>
      </c>
      <c r="S1855" s="23">
        <v>1</v>
      </c>
      <c r="T1855" s="33">
        <v>1</v>
      </c>
      <c r="V1855" t="s">
        <v>2951</v>
      </c>
      <c r="W1855" t="str">
        <f t="shared" si="59"/>
        <v>R02</v>
      </c>
      <c r="X1855" s="31" t="str">
        <f t="shared" si="60"/>
        <v>FINES_R02</v>
      </c>
      <c r="Y1855" s="35">
        <v>0.27100000000000002</v>
      </c>
      <c r="Z1855" s="8" t="str">
        <f>IFERROR(IFERROR(VLOOKUP(G1855,'IVSET-Escuelas'!A:F,4,FALSE),VLOOKUP(M1855,'IVSET-Fines'!F:L,7,FALSE)),"-")</f>
        <v>-</v>
      </c>
    </row>
    <row r="1856" spans="1:26" x14ac:dyDescent="0.35">
      <c r="A1856" s="18" t="s">
        <v>5100</v>
      </c>
      <c r="B1856" t="s">
        <v>356</v>
      </c>
      <c r="C1856" t="s">
        <v>1359</v>
      </c>
      <c r="D1856" t="s">
        <v>1360</v>
      </c>
      <c r="E1856" t="s">
        <v>198</v>
      </c>
      <c r="F1856" t="s">
        <v>198</v>
      </c>
      <c r="G1856" t="s">
        <v>198</v>
      </c>
      <c r="H1856" t="s">
        <v>20</v>
      </c>
      <c r="I1856" t="s">
        <v>5102</v>
      </c>
      <c r="J1856" t="s">
        <v>21</v>
      </c>
      <c r="L1856" t="s">
        <v>3288</v>
      </c>
      <c r="M1856" t="str">
        <f t="shared" si="61"/>
        <v>MUTUAL SAN JOSE DE VILLA URBANALomas de Zamora</v>
      </c>
      <c r="N1856" t="s">
        <v>22</v>
      </c>
      <c r="O1856" t="s">
        <v>23</v>
      </c>
      <c r="P1856" t="s">
        <v>27</v>
      </c>
      <c r="Q1856" t="s">
        <v>5101</v>
      </c>
      <c r="R1856" s="23">
        <v>162</v>
      </c>
      <c r="S1856" s="23">
        <v>10</v>
      </c>
      <c r="T1856" s="33">
        <v>1</v>
      </c>
      <c r="V1856" t="s">
        <v>2951</v>
      </c>
      <c r="W1856" t="str">
        <f t="shared" si="59"/>
        <v>R02</v>
      </c>
      <c r="X1856" s="31" t="str">
        <f t="shared" si="60"/>
        <v>FINES_R02</v>
      </c>
      <c r="Y1856" s="35">
        <v>0.28999999999999998</v>
      </c>
      <c r="Z1856" s="8">
        <f>IFERROR(IFERROR(VLOOKUP(G1856,'IVSET-Escuelas'!A:F,4,FALSE),VLOOKUP(M1856,'IVSET-Fines'!F:L,7,FALSE)),"-")</f>
        <v>0.84765299999999999</v>
      </c>
    </row>
    <row r="1857" spans="1:26" x14ac:dyDescent="0.35">
      <c r="A1857" s="18" t="s">
        <v>5100</v>
      </c>
      <c r="B1857" t="s">
        <v>356</v>
      </c>
      <c r="C1857" t="s">
        <v>353</v>
      </c>
      <c r="D1857" t="s">
        <v>355</v>
      </c>
      <c r="E1857" t="s">
        <v>198</v>
      </c>
      <c r="F1857" t="s">
        <v>198</v>
      </c>
      <c r="G1857" t="s">
        <v>198</v>
      </c>
      <c r="H1857" t="s">
        <v>20</v>
      </c>
      <c r="I1857" t="s">
        <v>5102</v>
      </c>
      <c r="J1857" t="s">
        <v>21</v>
      </c>
      <c r="L1857" t="s">
        <v>3176</v>
      </c>
      <c r="M1857" t="str">
        <f t="shared" si="61"/>
        <v>Polideportivo Barrio AzulAvellaneda</v>
      </c>
      <c r="N1857" t="s">
        <v>22</v>
      </c>
      <c r="O1857" t="s">
        <v>23</v>
      </c>
      <c r="P1857" t="s">
        <v>27</v>
      </c>
      <c r="Q1857" t="s">
        <v>5101</v>
      </c>
      <c r="R1857" s="23">
        <v>42</v>
      </c>
      <c r="S1857" s="23">
        <v>2</v>
      </c>
      <c r="T1857" s="33">
        <v>1</v>
      </c>
      <c r="V1857" t="s">
        <v>2951</v>
      </c>
      <c r="W1857" t="str">
        <f t="shared" si="59"/>
        <v>R02</v>
      </c>
      <c r="X1857" s="31" t="str">
        <f t="shared" si="60"/>
        <v>FINES_R02</v>
      </c>
      <c r="Y1857" s="35">
        <v>0.29199999999999998</v>
      </c>
      <c r="Z1857" s="8">
        <f>IFERROR(IFERROR(VLOOKUP(G1857,'IVSET-Escuelas'!A:F,4,FALSE),VLOOKUP(M1857,'IVSET-Fines'!F:L,7,FALSE)),"-")</f>
        <v>0.53325400000000001</v>
      </c>
    </row>
    <row r="1858" spans="1:26" x14ac:dyDescent="0.35">
      <c r="A1858" s="18" t="s">
        <v>5100</v>
      </c>
      <c r="B1858" t="s">
        <v>356</v>
      </c>
      <c r="C1858" t="s">
        <v>353</v>
      </c>
      <c r="D1858" t="s">
        <v>355</v>
      </c>
      <c r="E1858" t="s">
        <v>198</v>
      </c>
      <c r="F1858" t="s">
        <v>198</v>
      </c>
      <c r="G1858" t="s">
        <v>198</v>
      </c>
      <c r="H1858" t="s">
        <v>20</v>
      </c>
      <c r="I1858" t="s">
        <v>5102</v>
      </c>
      <c r="J1858" t="s">
        <v>21</v>
      </c>
      <c r="L1858" t="s">
        <v>3160</v>
      </c>
      <c r="M1858" t="str">
        <f t="shared" si="61"/>
        <v>EP 32Avellaneda</v>
      </c>
      <c r="N1858" t="s">
        <v>22</v>
      </c>
      <c r="O1858" t="s">
        <v>23</v>
      </c>
      <c r="P1858" t="s">
        <v>27</v>
      </c>
      <c r="Q1858" t="s">
        <v>5101</v>
      </c>
      <c r="R1858" s="23">
        <v>15</v>
      </c>
      <c r="S1858" s="23">
        <v>1</v>
      </c>
      <c r="T1858" s="33">
        <v>1</v>
      </c>
      <c r="V1858" t="s">
        <v>2951</v>
      </c>
      <c r="W1858" t="str">
        <f t="shared" ref="W1858:W1921" si="62">+IF(V1858="","",IF(V1858="FINES",CONCATENATE("R",IF(OR(B1858="16",B1858="21",B1858="22",B1858="23"),"16212223",IF(OR(B1858="15",B1858="17",B1858="24",B1858="25"),"15172425",B1858))),IF(V1858="CEBAS","UNICO",IF(VALUE(B1858)&lt;=11,"AMBA","INTERIOR"))))</f>
        <v>R02</v>
      </c>
      <c r="X1858" s="31" t="str">
        <f t="shared" ref="X1858:X1921" si="63">+IF(V1858="","-",CONCATENATE(V1858,"_",W1858))</f>
        <v>FINES_R02</v>
      </c>
      <c r="Y1858" s="35">
        <v>0.314</v>
      </c>
      <c r="Z1858" s="8">
        <f>IFERROR(IFERROR(VLOOKUP(G1858,'IVSET-Escuelas'!A:F,4,FALSE),VLOOKUP(M1858,'IVSET-Fines'!F:L,7,FALSE)),"-")</f>
        <v>0.76561999999999997</v>
      </c>
    </row>
    <row r="1859" spans="1:26" x14ac:dyDescent="0.35">
      <c r="A1859" s="18" t="s">
        <v>5100</v>
      </c>
      <c r="B1859" t="s">
        <v>356</v>
      </c>
      <c r="C1859" t="s">
        <v>353</v>
      </c>
      <c r="D1859" t="s">
        <v>355</v>
      </c>
      <c r="E1859" t="s">
        <v>198</v>
      </c>
      <c r="F1859" t="s">
        <v>198</v>
      </c>
      <c r="G1859" t="s">
        <v>198</v>
      </c>
      <c r="H1859" t="s">
        <v>20</v>
      </c>
      <c r="I1859" t="s">
        <v>5102</v>
      </c>
      <c r="J1859" t="s">
        <v>21</v>
      </c>
      <c r="L1859" t="s">
        <v>3139</v>
      </c>
      <c r="M1859" t="str">
        <f t="shared" si="61"/>
        <v>Centro Comunitario Hebe BonafiniAvellaneda</v>
      </c>
      <c r="N1859" t="s">
        <v>22</v>
      </c>
      <c r="O1859" t="s">
        <v>23</v>
      </c>
      <c r="P1859" t="s">
        <v>27</v>
      </c>
      <c r="Q1859" t="s">
        <v>5101</v>
      </c>
      <c r="R1859" s="23">
        <v>17</v>
      </c>
      <c r="S1859" s="23">
        <v>1</v>
      </c>
      <c r="T1859" s="33">
        <v>1</v>
      </c>
      <c r="V1859" t="s">
        <v>2951</v>
      </c>
      <c r="W1859" t="str">
        <f t="shared" si="62"/>
        <v>R02</v>
      </c>
      <c r="X1859" s="31" t="str">
        <f t="shared" si="63"/>
        <v>FINES_R02</v>
      </c>
      <c r="Y1859" s="35">
        <v>0.32</v>
      </c>
      <c r="Z1859" s="8" t="str">
        <f>IFERROR(IFERROR(VLOOKUP(G1859,'IVSET-Escuelas'!A:F,4,FALSE),VLOOKUP(M1859,'IVSET-Fines'!F:L,7,FALSE)),"-")</f>
        <v>-</v>
      </c>
    </row>
    <row r="1860" spans="1:26" x14ac:dyDescent="0.35">
      <c r="A1860" s="18" t="s">
        <v>5100</v>
      </c>
      <c r="B1860" t="s">
        <v>356</v>
      </c>
      <c r="C1860" t="s">
        <v>1359</v>
      </c>
      <c r="D1860" t="s">
        <v>1360</v>
      </c>
      <c r="E1860" t="s">
        <v>198</v>
      </c>
      <c r="F1860" t="s">
        <v>198</v>
      </c>
      <c r="G1860" t="s">
        <v>198</v>
      </c>
      <c r="H1860" t="s">
        <v>20</v>
      </c>
      <c r="I1860" t="s">
        <v>5102</v>
      </c>
      <c r="J1860" t="s">
        <v>21</v>
      </c>
      <c r="L1860" t="s">
        <v>3265</v>
      </c>
      <c r="M1860" t="str">
        <f t="shared" si="61"/>
        <v>CSD SAMPDORIALomas de Zamora</v>
      </c>
      <c r="N1860" t="s">
        <v>22</v>
      </c>
      <c r="O1860" t="s">
        <v>23</v>
      </c>
      <c r="P1860" t="s">
        <v>27</v>
      </c>
      <c r="Q1860" t="s">
        <v>5101</v>
      </c>
      <c r="R1860" s="23">
        <v>45</v>
      </c>
      <c r="S1860" s="23">
        <v>3</v>
      </c>
      <c r="T1860" s="33">
        <v>1</v>
      </c>
      <c r="V1860" t="s">
        <v>2951</v>
      </c>
      <c r="W1860" t="str">
        <f t="shared" si="62"/>
        <v>R02</v>
      </c>
      <c r="X1860" s="31" t="str">
        <f t="shared" si="63"/>
        <v>FINES_R02</v>
      </c>
      <c r="Y1860" s="35">
        <v>0.32</v>
      </c>
      <c r="Z1860" s="8" t="str">
        <f>IFERROR(IFERROR(VLOOKUP(G1860,'IVSET-Escuelas'!A:F,4,FALSE),VLOOKUP(M1860,'IVSET-Fines'!F:L,7,FALSE)),"-")</f>
        <v>-</v>
      </c>
    </row>
    <row r="1861" spans="1:26" x14ac:dyDescent="0.35">
      <c r="A1861" s="18" t="s">
        <v>5100</v>
      </c>
      <c r="B1861" t="s">
        <v>356</v>
      </c>
      <c r="C1861" t="s">
        <v>353</v>
      </c>
      <c r="D1861" t="s">
        <v>355</v>
      </c>
      <c r="E1861" t="s">
        <v>198</v>
      </c>
      <c r="F1861" t="s">
        <v>198</v>
      </c>
      <c r="G1861" t="s">
        <v>198</v>
      </c>
      <c r="H1861" t="s">
        <v>20</v>
      </c>
      <c r="I1861" t="s">
        <v>5102</v>
      </c>
      <c r="J1861" t="s">
        <v>21</v>
      </c>
      <c r="L1861" t="s">
        <v>3134</v>
      </c>
      <c r="M1861" t="str">
        <f t="shared" si="61"/>
        <v>CC CORAZON DE ALICIAAvellaneda</v>
      </c>
      <c r="N1861" t="s">
        <v>22</v>
      </c>
      <c r="O1861" t="s">
        <v>23</v>
      </c>
      <c r="P1861" t="s">
        <v>27</v>
      </c>
      <c r="Q1861" t="s">
        <v>5101</v>
      </c>
      <c r="R1861" s="23">
        <v>18</v>
      </c>
      <c r="S1861" s="23">
        <v>1</v>
      </c>
      <c r="T1861" s="33">
        <v>1</v>
      </c>
      <c r="V1861" t="s">
        <v>2951</v>
      </c>
      <c r="W1861" t="str">
        <f t="shared" si="62"/>
        <v>R02</v>
      </c>
      <c r="X1861" s="31" t="str">
        <f t="shared" si="63"/>
        <v>FINES_R02</v>
      </c>
      <c r="Y1861" s="35">
        <v>0.32200000000000001</v>
      </c>
      <c r="Z1861" s="8" t="str">
        <f>IFERROR(IFERROR(VLOOKUP(G1861,'IVSET-Escuelas'!A:F,4,FALSE),VLOOKUP(M1861,'IVSET-Fines'!F:L,7,FALSE)),"-")</f>
        <v>-</v>
      </c>
    </row>
    <row r="1862" spans="1:26" x14ac:dyDescent="0.35">
      <c r="A1862" s="18" t="s">
        <v>5100</v>
      </c>
      <c r="B1862" t="s">
        <v>356</v>
      </c>
      <c r="C1862" t="s">
        <v>1359</v>
      </c>
      <c r="D1862" t="s">
        <v>1360</v>
      </c>
      <c r="E1862" t="s">
        <v>198</v>
      </c>
      <c r="F1862" t="s">
        <v>198</v>
      </c>
      <c r="G1862" t="s">
        <v>198</v>
      </c>
      <c r="H1862" t="s">
        <v>20</v>
      </c>
      <c r="I1862" t="s">
        <v>5102</v>
      </c>
      <c r="J1862" t="s">
        <v>21</v>
      </c>
      <c r="L1862" t="s">
        <v>3292</v>
      </c>
      <c r="M1862" t="str">
        <f t="shared" si="61"/>
        <v>PERONISMO 26 DE JULIO 676 Lomas de Zamora Lomas de ZamoraLomas de Zamora</v>
      </c>
      <c r="N1862" t="s">
        <v>22</v>
      </c>
      <c r="O1862" t="s">
        <v>23</v>
      </c>
      <c r="P1862" t="s">
        <v>27</v>
      </c>
      <c r="Q1862" t="s">
        <v>5101</v>
      </c>
      <c r="R1862" s="23">
        <v>13</v>
      </c>
      <c r="S1862" s="23">
        <v>1</v>
      </c>
      <c r="T1862" s="33">
        <v>1</v>
      </c>
      <c r="V1862" t="s">
        <v>2951</v>
      </c>
      <c r="W1862" t="str">
        <f t="shared" si="62"/>
        <v>R02</v>
      </c>
      <c r="X1862" s="31" t="str">
        <f t="shared" si="63"/>
        <v>FINES_R02</v>
      </c>
      <c r="Y1862" s="35">
        <v>0.32400000000000001</v>
      </c>
      <c r="Z1862" s="8" t="str">
        <f>IFERROR(IFERROR(VLOOKUP(G1862,'IVSET-Escuelas'!A:F,4,FALSE),VLOOKUP(M1862,'IVSET-Fines'!F:L,7,FALSE)),"-")</f>
        <v>-</v>
      </c>
    </row>
    <row r="1863" spans="1:26" x14ac:dyDescent="0.35">
      <c r="A1863" s="18" t="s">
        <v>5100</v>
      </c>
      <c r="B1863" t="s">
        <v>356</v>
      </c>
      <c r="C1863" t="s">
        <v>805</v>
      </c>
      <c r="D1863" t="s">
        <v>2500</v>
      </c>
      <c r="E1863" t="s">
        <v>198</v>
      </c>
      <c r="F1863" t="s">
        <v>198</v>
      </c>
      <c r="G1863" t="s">
        <v>198</v>
      </c>
      <c r="H1863" t="s">
        <v>20</v>
      </c>
      <c r="I1863" t="s">
        <v>5102</v>
      </c>
      <c r="J1863" t="s">
        <v>21</v>
      </c>
      <c r="L1863" t="s">
        <v>3210</v>
      </c>
      <c r="M1863" t="str">
        <f t="shared" si="61"/>
        <v>IGLESIA DEL REENCUENTRO PILCOMAYOLanús</v>
      </c>
      <c r="N1863" t="s">
        <v>22</v>
      </c>
      <c r="O1863" t="s">
        <v>23</v>
      </c>
      <c r="P1863" t="s">
        <v>27</v>
      </c>
      <c r="Q1863" t="s">
        <v>5101</v>
      </c>
      <c r="R1863" s="23">
        <v>57</v>
      </c>
      <c r="S1863" s="23">
        <v>3</v>
      </c>
      <c r="T1863" s="33">
        <v>1</v>
      </c>
      <c r="V1863" t="s">
        <v>2951</v>
      </c>
      <c r="W1863" t="str">
        <f t="shared" si="62"/>
        <v>R02</v>
      </c>
      <c r="X1863" s="31" t="str">
        <f t="shared" si="63"/>
        <v>FINES_R02</v>
      </c>
      <c r="Y1863" s="35">
        <v>0.32700000000000001</v>
      </c>
      <c r="Z1863" s="8">
        <f>IFERROR(IFERROR(VLOOKUP(G1863,'IVSET-Escuelas'!A:F,4,FALSE),VLOOKUP(M1863,'IVSET-Fines'!F:L,7,FALSE)),"-")</f>
        <v>0.83815899999999999</v>
      </c>
    </row>
    <row r="1864" spans="1:26" x14ac:dyDescent="0.35">
      <c r="A1864" s="18" t="s">
        <v>5100</v>
      </c>
      <c r="B1864" t="s">
        <v>356</v>
      </c>
      <c r="C1864" t="s">
        <v>353</v>
      </c>
      <c r="D1864" t="s">
        <v>355</v>
      </c>
      <c r="E1864" t="s">
        <v>198</v>
      </c>
      <c r="F1864" t="s">
        <v>198</v>
      </c>
      <c r="G1864" t="s">
        <v>198</v>
      </c>
      <c r="H1864" t="s">
        <v>20</v>
      </c>
      <c r="I1864" t="s">
        <v>5102</v>
      </c>
      <c r="J1864" t="s">
        <v>21</v>
      </c>
      <c r="L1864" t="s">
        <v>3173</v>
      </c>
      <c r="M1864" t="str">
        <f t="shared" si="61"/>
        <v>LA COSTA 0 Villa DominicoAvellaneda</v>
      </c>
      <c r="N1864" t="s">
        <v>22</v>
      </c>
      <c r="O1864" t="s">
        <v>23</v>
      </c>
      <c r="P1864" t="s">
        <v>27</v>
      </c>
      <c r="Q1864" t="s">
        <v>5101</v>
      </c>
      <c r="R1864" s="23">
        <v>17</v>
      </c>
      <c r="S1864" s="23">
        <v>1</v>
      </c>
      <c r="T1864" s="33">
        <v>1</v>
      </c>
      <c r="V1864" t="s">
        <v>2951</v>
      </c>
      <c r="W1864" t="str">
        <f t="shared" si="62"/>
        <v>R02</v>
      </c>
      <c r="X1864" s="31" t="str">
        <f t="shared" si="63"/>
        <v>FINES_R02</v>
      </c>
      <c r="Y1864" s="35">
        <v>0.33</v>
      </c>
      <c r="Z1864" s="8" t="str">
        <f>IFERROR(IFERROR(VLOOKUP(G1864,'IVSET-Escuelas'!A:F,4,FALSE),VLOOKUP(M1864,'IVSET-Fines'!F:L,7,FALSE)),"-")</f>
        <v>-</v>
      </c>
    </row>
    <row r="1865" spans="1:26" x14ac:dyDescent="0.35">
      <c r="A1865" s="18" t="s">
        <v>5100</v>
      </c>
      <c r="B1865" t="s">
        <v>356</v>
      </c>
      <c r="C1865" t="s">
        <v>1359</v>
      </c>
      <c r="D1865" t="s">
        <v>1360</v>
      </c>
      <c r="E1865" t="s">
        <v>198</v>
      </c>
      <c r="F1865" t="s">
        <v>198</v>
      </c>
      <c r="G1865" t="s">
        <v>198</v>
      </c>
      <c r="H1865" t="s">
        <v>20</v>
      </c>
      <c r="I1865" t="s">
        <v>5102</v>
      </c>
      <c r="J1865" t="s">
        <v>21</v>
      </c>
      <c r="L1865" t="s">
        <v>3245</v>
      </c>
      <c r="M1865" t="str">
        <f t="shared" si="61"/>
        <v>CENTRO COMUNITARIO DENISE 402 Lomas de Zamora FioritoLomas de Zamora</v>
      </c>
      <c r="N1865" t="s">
        <v>22</v>
      </c>
      <c r="O1865" t="s">
        <v>23</v>
      </c>
      <c r="P1865" t="s">
        <v>27</v>
      </c>
      <c r="Q1865" t="s">
        <v>5101</v>
      </c>
      <c r="R1865" s="23">
        <v>39</v>
      </c>
      <c r="S1865" s="23">
        <v>3</v>
      </c>
      <c r="T1865" s="33">
        <v>1</v>
      </c>
      <c r="V1865" t="s">
        <v>2951</v>
      </c>
      <c r="W1865" t="str">
        <f t="shared" si="62"/>
        <v>R02</v>
      </c>
      <c r="X1865" s="31" t="str">
        <f t="shared" si="63"/>
        <v>FINES_R02</v>
      </c>
      <c r="Y1865" s="35">
        <v>0.33200000000000002</v>
      </c>
      <c r="Z1865" s="8" t="str">
        <f>IFERROR(IFERROR(VLOOKUP(G1865,'IVSET-Escuelas'!A:F,4,FALSE),VLOOKUP(M1865,'IVSET-Fines'!F:L,7,FALSE)),"-")</f>
        <v>-</v>
      </c>
    </row>
    <row r="1866" spans="1:26" x14ac:dyDescent="0.35">
      <c r="A1866" s="18" t="s">
        <v>5100</v>
      </c>
      <c r="B1866" t="s">
        <v>356</v>
      </c>
      <c r="C1866" t="s">
        <v>1359</v>
      </c>
      <c r="D1866" t="s">
        <v>1360</v>
      </c>
      <c r="E1866" t="s">
        <v>198</v>
      </c>
      <c r="F1866" t="s">
        <v>198</v>
      </c>
      <c r="G1866" t="s">
        <v>198</v>
      </c>
      <c r="H1866" t="s">
        <v>20</v>
      </c>
      <c r="I1866" t="s">
        <v>5102</v>
      </c>
      <c r="J1866" t="s">
        <v>21</v>
      </c>
      <c r="L1866" t="s">
        <v>3235</v>
      </c>
      <c r="M1866" t="str">
        <f t="shared" si="61"/>
        <v>BASES PARA LA ACCION 2548 Lomas de Zamora Ingeniero BudgeLomas de Zamora</v>
      </c>
      <c r="N1866" t="s">
        <v>22</v>
      </c>
      <c r="O1866" t="s">
        <v>23</v>
      </c>
      <c r="P1866" t="s">
        <v>27</v>
      </c>
      <c r="Q1866" t="s">
        <v>5101</v>
      </c>
      <c r="R1866" s="23">
        <v>21</v>
      </c>
      <c r="S1866" s="23">
        <v>1</v>
      </c>
      <c r="T1866" s="33">
        <v>1</v>
      </c>
      <c r="V1866" t="s">
        <v>2951</v>
      </c>
      <c r="W1866" t="str">
        <f t="shared" si="62"/>
        <v>R02</v>
      </c>
      <c r="X1866" s="31" t="str">
        <f t="shared" si="63"/>
        <v>FINES_R02</v>
      </c>
      <c r="Y1866" s="35">
        <v>0.33600000000000002</v>
      </c>
      <c r="Z1866" s="8" t="str">
        <f>IFERROR(IFERROR(VLOOKUP(G1866,'IVSET-Escuelas'!A:F,4,FALSE),VLOOKUP(M1866,'IVSET-Fines'!F:L,7,FALSE)),"-")</f>
        <v>-</v>
      </c>
    </row>
    <row r="1867" spans="1:26" x14ac:dyDescent="0.35">
      <c r="A1867" s="18" t="s">
        <v>5100</v>
      </c>
      <c r="B1867" t="s">
        <v>356</v>
      </c>
      <c r="C1867" t="s">
        <v>353</v>
      </c>
      <c r="D1867" t="s">
        <v>355</v>
      </c>
      <c r="E1867" t="s">
        <v>198</v>
      </c>
      <c r="F1867" t="s">
        <v>198</v>
      </c>
      <c r="G1867" t="s">
        <v>198</v>
      </c>
      <c r="H1867" t="s">
        <v>20</v>
      </c>
      <c r="I1867" t="s">
        <v>5102</v>
      </c>
      <c r="J1867" t="s">
        <v>21</v>
      </c>
      <c r="L1867" t="s">
        <v>3148</v>
      </c>
      <c r="M1867" t="str">
        <f t="shared" si="61"/>
        <v>CIC SAN LORENZOAvellaneda</v>
      </c>
      <c r="N1867" t="s">
        <v>22</v>
      </c>
      <c r="O1867" t="s">
        <v>23</v>
      </c>
      <c r="P1867" t="s">
        <v>27</v>
      </c>
      <c r="Q1867" t="s">
        <v>5101</v>
      </c>
      <c r="R1867" s="23">
        <v>23</v>
      </c>
      <c r="S1867" s="23">
        <v>1</v>
      </c>
      <c r="T1867" s="33">
        <v>1</v>
      </c>
      <c r="V1867" t="s">
        <v>2951</v>
      </c>
      <c r="W1867" t="str">
        <f t="shared" si="62"/>
        <v>R02</v>
      </c>
      <c r="X1867" s="31" t="str">
        <f t="shared" si="63"/>
        <v>FINES_R02</v>
      </c>
      <c r="Y1867" s="35">
        <v>0.34200000000000003</v>
      </c>
      <c r="Z1867" s="8" t="str">
        <f>IFERROR(IFERROR(VLOOKUP(G1867,'IVSET-Escuelas'!A:F,4,FALSE),VLOOKUP(M1867,'IVSET-Fines'!F:L,7,FALSE)),"-")</f>
        <v>-</v>
      </c>
    </row>
    <row r="1868" spans="1:26" x14ac:dyDescent="0.35">
      <c r="A1868" s="18" t="s">
        <v>5100</v>
      </c>
      <c r="B1868" t="s">
        <v>356</v>
      </c>
      <c r="C1868" t="s">
        <v>1359</v>
      </c>
      <c r="D1868" t="s">
        <v>1360</v>
      </c>
      <c r="E1868" t="s">
        <v>198</v>
      </c>
      <c r="F1868" t="s">
        <v>198</v>
      </c>
      <c r="G1868" t="s">
        <v>198</v>
      </c>
      <c r="H1868" t="s">
        <v>20</v>
      </c>
      <c r="I1868" t="s">
        <v>5102</v>
      </c>
      <c r="J1868" t="s">
        <v>21</v>
      </c>
      <c r="L1868" t="s">
        <v>3229</v>
      </c>
      <c r="M1868" t="str">
        <f t="shared" si="61"/>
        <v>ARCO IRIS CTALomas de Zamora</v>
      </c>
      <c r="N1868" t="s">
        <v>22</v>
      </c>
      <c r="O1868" t="s">
        <v>23</v>
      </c>
      <c r="P1868" t="s">
        <v>27</v>
      </c>
      <c r="Q1868" t="s">
        <v>5101</v>
      </c>
      <c r="R1868" s="23">
        <v>20</v>
      </c>
      <c r="S1868" s="23">
        <v>2</v>
      </c>
      <c r="T1868" s="33">
        <v>1</v>
      </c>
      <c r="V1868" t="s">
        <v>2951</v>
      </c>
      <c r="W1868" t="str">
        <f t="shared" si="62"/>
        <v>R02</v>
      </c>
      <c r="X1868" s="31" t="str">
        <f t="shared" si="63"/>
        <v>FINES_R02</v>
      </c>
      <c r="Y1868" s="35">
        <v>0.34899999999999998</v>
      </c>
      <c r="Z1868" s="8">
        <f>IFERROR(IFERROR(VLOOKUP(G1868,'IVSET-Escuelas'!A:F,4,FALSE),VLOOKUP(M1868,'IVSET-Fines'!F:L,7,FALSE)),"-")</f>
        <v>0.71107500000000001</v>
      </c>
    </row>
    <row r="1869" spans="1:26" x14ac:dyDescent="0.35">
      <c r="A1869" s="18" t="s">
        <v>5100</v>
      </c>
      <c r="B1869" t="s">
        <v>356</v>
      </c>
      <c r="C1869" t="s">
        <v>353</v>
      </c>
      <c r="D1869" t="s">
        <v>355</v>
      </c>
      <c r="E1869" t="s">
        <v>198</v>
      </c>
      <c r="F1869" t="s">
        <v>198</v>
      </c>
      <c r="G1869" t="s">
        <v>198</v>
      </c>
      <c r="H1869" t="s">
        <v>20</v>
      </c>
      <c r="I1869" t="s">
        <v>5102</v>
      </c>
      <c r="J1869" t="s">
        <v>21</v>
      </c>
      <c r="L1869" t="s">
        <v>3188</v>
      </c>
      <c r="M1869" t="str">
        <f t="shared" si="61"/>
        <v>Suteba AvellanedaAvellaneda</v>
      </c>
      <c r="N1869" t="s">
        <v>22</v>
      </c>
      <c r="O1869" t="s">
        <v>23</v>
      </c>
      <c r="P1869" t="s">
        <v>27</v>
      </c>
      <c r="Q1869" t="s">
        <v>5101</v>
      </c>
      <c r="R1869" s="23">
        <v>43</v>
      </c>
      <c r="S1869" s="23">
        <v>2</v>
      </c>
      <c r="T1869" s="33">
        <v>1</v>
      </c>
      <c r="V1869" t="s">
        <v>2951</v>
      </c>
      <c r="W1869" t="str">
        <f t="shared" si="62"/>
        <v>R02</v>
      </c>
      <c r="X1869" s="31" t="str">
        <f t="shared" si="63"/>
        <v>FINES_R02</v>
      </c>
      <c r="Y1869" s="35">
        <v>0.35099999999999998</v>
      </c>
      <c r="Z1869" s="8">
        <f>IFERROR(IFERROR(VLOOKUP(G1869,'IVSET-Escuelas'!A:F,4,FALSE),VLOOKUP(M1869,'IVSET-Fines'!F:L,7,FALSE)),"-")</f>
        <v>0.191968</v>
      </c>
    </row>
    <row r="1870" spans="1:26" x14ac:dyDescent="0.35">
      <c r="A1870" s="18" t="s">
        <v>5100</v>
      </c>
      <c r="B1870" t="s">
        <v>356</v>
      </c>
      <c r="C1870" t="s">
        <v>805</v>
      </c>
      <c r="D1870" t="s">
        <v>2500</v>
      </c>
      <c r="E1870" t="s">
        <v>198</v>
      </c>
      <c r="F1870" t="s">
        <v>198</v>
      </c>
      <c r="G1870" t="s">
        <v>198</v>
      </c>
      <c r="H1870" t="s">
        <v>20</v>
      </c>
      <c r="I1870" t="s">
        <v>5102</v>
      </c>
      <c r="J1870" t="s">
        <v>21</v>
      </c>
      <c r="L1870" t="s">
        <v>3198</v>
      </c>
      <c r="M1870" t="str">
        <f t="shared" si="61"/>
        <v>CASA LA AMISTADLanús</v>
      </c>
      <c r="N1870" t="s">
        <v>22</v>
      </c>
      <c r="O1870" t="s">
        <v>23</v>
      </c>
      <c r="P1870" t="s">
        <v>27</v>
      </c>
      <c r="Q1870" t="s">
        <v>5101</v>
      </c>
      <c r="R1870" s="23">
        <v>32</v>
      </c>
      <c r="S1870" s="23">
        <v>2</v>
      </c>
      <c r="T1870" s="33">
        <v>1</v>
      </c>
      <c r="V1870" t="s">
        <v>2951</v>
      </c>
      <c r="W1870" t="str">
        <f t="shared" si="62"/>
        <v>R02</v>
      </c>
      <c r="X1870" s="31" t="str">
        <f t="shared" si="63"/>
        <v>FINES_R02</v>
      </c>
      <c r="Y1870" s="35">
        <v>0.371</v>
      </c>
      <c r="Z1870" s="8">
        <f>IFERROR(IFERROR(VLOOKUP(G1870,'IVSET-Escuelas'!A:F,4,FALSE),VLOOKUP(M1870,'IVSET-Fines'!F:L,7,FALSE)),"-")</f>
        <v>0.40569</v>
      </c>
    </row>
    <row r="1871" spans="1:26" x14ac:dyDescent="0.35">
      <c r="A1871" s="18" t="s">
        <v>5100</v>
      </c>
      <c r="B1871" t="s">
        <v>356</v>
      </c>
      <c r="C1871" t="s">
        <v>353</v>
      </c>
      <c r="D1871" t="s">
        <v>355</v>
      </c>
      <c r="E1871" t="s">
        <v>198</v>
      </c>
      <c r="F1871" t="s">
        <v>198</v>
      </c>
      <c r="G1871" t="s">
        <v>198</v>
      </c>
      <c r="H1871" t="s">
        <v>20</v>
      </c>
      <c r="I1871" t="s">
        <v>5102</v>
      </c>
      <c r="J1871" t="s">
        <v>21</v>
      </c>
      <c r="L1871" t="s">
        <v>3143</v>
      </c>
      <c r="M1871" t="str">
        <f t="shared" si="61"/>
        <v>CENTRO IRENE MARTINEZAvellaneda</v>
      </c>
      <c r="N1871" t="s">
        <v>22</v>
      </c>
      <c r="O1871" t="s">
        <v>23</v>
      </c>
      <c r="P1871" t="s">
        <v>27</v>
      </c>
      <c r="Q1871" t="s">
        <v>5101</v>
      </c>
      <c r="R1871" s="23">
        <v>22</v>
      </c>
      <c r="S1871" s="23">
        <v>1</v>
      </c>
      <c r="T1871" s="33">
        <v>1</v>
      </c>
      <c r="V1871" t="s">
        <v>2951</v>
      </c>
      <c r="W1871" t="str">
        <f t="shared" si="62"/>
        <v>R02</v>
      </c>
      <c r="X1871" s="31" t="str">
        <f t="shared" si="63"/>
        <v>FINES_R02</v>
      </c>
      <c r="Y1871" s="35">
        <v>0.372</v>
      </c>
      <c r="Z1871" s="8">
        <f>IFERROR(IFERROR(VLOOKUP(G1871,'IVSET-Escuelas'!A:F,4,FALSE),VLOOKUP(M1871,'IVSET-Fines'!F:L,7,FALSE)),"-")</f>
        <v>0.81880799999999998</v>
      </c>
    </row>
    <row r="1872" spans="1:26" x14ac:dyDescent="0.35">
      <c r="A1872" s="18" t="s">
        <v>5100</v>
      </c>
      <c r="B1872" t="s">
        <v>356</v>
      </c>
      <c r="C1872" t="s">
        <v>353</v>
      </c>
      <c r="D1872" t="s">
        <v>355</v>
      </c>
      <c r="E1872" t="s">
        <v>198</v>
      </c>
      <c r="F1872" t="s">
        <v>198</v>
      </c>
      <c r="G1872" t="s">
        <v>198</v>
      </c>
      <c r="H1872" t="s">
        <v>20</v>
      </c>
      <c r="I1872" t="s">
        <v>5102</v>
      </c>
      <c r="J1872" t="s">
        <v>21</v>
      </c>
      <c r="L1872" t="s">
        <v>3177</v>
      </c>
      <c r="M1872" t="str">
        <f t="shared" si="61"/>
        <v>Polo Productivo Dock SudAvellaneda</v>
      </c>
      <c r="N1872" t="s">
        <v>22</v>
      </c>
      <c r="O1872" t="s">
        <v>23</v>
      </c>
      <c r="P1872" t="s">
        <v>27</v>
      </c>
      <c r="Q1872" t="s">
        <v>5101</v>
      </c>
      <c r="R1872" s="23">
        <v>30</v>
      </c>
      <c r="S1872" s="23">
        <v>1</v>
      </c>
      <c r="T1872" s="33">
        <v>1</v>
      </c>
      <c r="V1872" t="s">
        <v>2951</v>
      </c>
      <c r="W1872" t="str">
        <f t="shared" si="62"/>
        <v>R02</v>
      </c>
      <c r="X1872" s="31" t="str">
        <f t="shared" si="63"/>
        <v>FINES_R02</v>
      </c>
      <c r="Y1872" s="35">
        <v>0.374</v>
      </c>
      <c r="Z1872" s="8">
        <f>IFERROR(IFERROR(VLOOKUP(G1872,'IVSET-Escuelas'!A:F,4,FALSE),VLOOKUP(M1872,'IVSET-Fines'!F:L,7,FALSE)),"-")</f>
        <v>0.55096199999999995</v>
      </c>
    </row>
    <row r="1873" spans="1:26" x14ac:dyDescent="0.35">
      <c r="A1873" s="18" t="s">
        <v>5100</v>
      </c>
      <c r="B1873" t="s">
        <v>356</v>
      </c>
      <c r="C1873" t="s">
        <v>353</v>
      </c>
      <c r="D1873" t="s">
        <v>355</v>
      </c>
      <c r="E1873" t="s">
        <v>198</v>
      </c>
      <c r="F1873" t="s">
        <v>198</v>
      </c>
      <c r="G1873" t="s">
        <v>198</v>
      </c>
      <c r="H1873" t="s">
        <v>20</v>
      </c>
      <c r="I1873" t="s">
        <v>5102</v>
      </c>
      <c r="J1873" t="s">
        <v>21</v>
      </c>
      <c r="L1873" t="s">
        <v>3178</v>
      </c>
      <c r="M1873" t="str">
        <f t="shared" si="61"/>
        <v>Polo Textil MandarinasAvellaneda</v>
      </c>
      <c r="N1873" t="s">
        <v>22</v>
      </c>
      <c r="O1873" t="s">
        <v>23</v>
      </c>
      <c r="P1873" t="s">
        <v>27</v>
      </c>
      <c r="Q1873" t="s">
        <v>5101</v>
      </c>
      <c r="R1873" s="23">
        <v>26</v>
      </c>
      <c r="S1873" s="23">
        <v>1</v>
      </c>
      <c r="T1873" s="33">
        <v>1</v>
      </c>
      <c r="V1873" t="s">
        <v>2951</v>
      </c>
      <c r="W1873" t="str">
        <f t="shared" si="62"/>
        <v>R02</v>
      </c>
      <c r="X1873" s="31" t="str">
        <f t="shared" si="63"/>
        <v>FINES_R02</v>
      </c>
      <c r="Y1873" s="35">
        <v>0.378</v>
      </c>
      <c r="Z1873" s="8" t="str">
        <f>IFERROR(IFERROR(VLOOKUP(G1873,'IVSET-Escuelas'!A:F,4,FALSE),VLOOKUP(M1873,'IVSET-Fines'!F:L,7,FALSE)),"-")</f>
        <v>-</v>
      </c>
    </row>
    <row r="1874" spans="1:26" x14ac:dyDescent="0.35">
      <c r="A1874" s="18" t="s">
        <v>5100</v>
      </c>
      <c r="B1874" t="s">
        <v>356</v>
      </c>
      <c r="C1874" t="s">
        <v>805</v>
      </c>
      <c r="D1874" t="s">
        <v>2500</v>
      </c>
      <c r="E1874" t="s">
        <v>198</v>
      </c>
      <c r="F1874" t="s">
        <v>198</v>
      </c>
      <c r="G1874" t="s">
        <v>198</v>
      </c>
      <c r="H1874" t="s">
        <v>20</v>
      </c>
      <c r="I1874" t="s">
        <v>5102</v>
      </c>
      <c r="J1874" t="s">
        <v>21</v>
      </c>
      <c r="L1874" t="s">
        <v>3200</v>
      </c>
      <c r="M1874" t="str">
        <f t="shared" si="61"/>
        <v>CENTRO DE ATENCIÓN VECINAL REMEDIOS DE ESCALADALanús</v>
      </c>
      <c r="N1874" t="s">
        <v>22</v>
      </c>
      <c r="O1874" t="s">
        <v>23</v>
      </c>
      <c r="P1874" t="s">
        <v>27</v>
      </c>
      <c r="Q1874" t="s">
        <v>5101</v>
      </c>
      <c r="R1874" s="23">
        <v>30</v>
      </c>
      <c r="S1874" s="23">
        <v>2</v>
      </c>
      <c r="T1874" s="33">
        <v>1</v>
      </c>
      <c r="V1874" t="s">
        <v>2951</v>
      </c>
      <c r="W1874" t="str">
        <f t="shared" si="62"/>
        <v>R02</v>
      </c>
      <c r="X1874" s="31" t="str">
        <f t="shared" si="63"/>
        <v>FINES_R02</v>
      </c>
      <c r="Y1874" s="35">
        <v>0.38900000000000001</v>
      </c>
      <c r="Z1874" s="8" t="str">
        <f>IFERROR(IFERROR(VLOOKUP(G1874,'IVSET-Escuelas'!A:F,4,FALSE),VLOOKUP(M1874,'IVSET-Fines'!F:L,7,FALSE)),"-")</f>
        <v>-</v>
      </c>
    </row>
    <row r="1875" spans="1:26" x14ac:dyDescent="0.35">
      <c r="A1875" s="18" t="s">
        <v>5100</v>
      </c>
      <c r="B1875" t="s">
        <v>356</v>
      </c>
      <c r="C1875" t="s">
        <v>1359</v>
      </c>
      <c r="D1875" t="s">
        <v>1360</v>
      </c>
      <c r="E1875" t="s">
        <v>198</v>
      </c>
      <c r="F1875" t="s">
        <v>198</v>
      </c>
      <c r="G1875" t="s">
        <v>198</v>
      </c>
      <c r="H1875" t="s">
        <v>20</v>
      </c>
      <c r="I1875" t="s">
        <v>5102</v>
      </c>
      <c r="J1875" t="s">
        <v>21</v>
      </c>
      <c r="L1875" t="s">
        <v>3264</v>
      </c>
      <c r="M1875" t="str">
        <f t="shared" si="61"/>
        <v>COOPERATIVA TEXTIL MIROLomas de Zamora</v>
      </c>
      <c r="N1875" t="s">
        <v>22</v>
      </c>
      <c r="O1875" t="s">
        <v>23</v>
      </c>
      <c r="P1875" t="s">
        <v>27</v>
      </c>
      <c r="Q1875" t="s">
        <v>5101</v>
      </c>
      <c r="R1875" s="23">
        <v>15</v>
      </c>
      <c r="S1875" s="23">
        <v>1</v>
      </c>
      <c r="T1875" s="33">
        <v>1</v>
      </c>
      <c r="V1875" t="s">
        <v>2951</v>
      </c>
      <c r="W1875" t="str">
        <f t="shared" si="62"/>
        <v>R02</v>
      </c>
      <c r="X1875" s="31" t="str">
        <f t="shared" si="63"/>
        <v>FINES_R02</v>
      </c>
      <c r="Y1875" s="35">
        <v>0.39600000000000002</v>
      </c>
      <c r="Z1875" s="8">
        <f>IFERROR(IFERROR(VLOOKUP(G1875,'IVSET-Escuelas'!A:F,4,FALSE),VLOOKUP(M1875,'IVSET-Fines'!F:L,7,FALSE)),"-")</f>
        <v>0.98752399999999996</v>
      </c>
    </row>
    <row r="1876" spans="1:26" x14ac:dyDescent="0.35">
      <c r="A1876" s="18" t="s">
        <v>5100</v>
      </c>
      <c r="B1876" t="s">
        <v>356</v>
      </c>
      <c r="C1876" t="s">
        <v>353</v>
      </c>
      <c r="D1876" t="s">
        <v>355</v>
      </c>
      <c r="E1876" t="s">
        <v>198</v>
      </c>
      <c r="F1876" t="s">
        <v>198</v>
      </c>
      <c r="G1876" t="s">
        <v>198</v>
      </c>
      <c r="H1876" t="s">
        <v>20</v>
      </c>
      <c r="I1876" t="s">
        <v>5102</v>
      </c>
      <c r="J1876" t="s">
        <v>21</v>
      </c>
      <c r="L1876" t="s">
        <v>3130</v>
      </c>
      <c r="M1876" t="str">
        <f t="shared" si="61"/>
        <v>ATEAvellaneda</v>
      </c>
      <c r="N1876" t="s">
        <v>22</v>
      </c>
      <c r="O1876" t="s">
        <v>23</v>
      </c>
      <c r="P1876" t="s">
        <v>27</v>
      </c>
      <c r="Q1876" t="s">
        <v>5101</v>
      </c>
      <c r="R1876" s="23">
        <v>50</v>
      </c>
      <c r="S1876" s="23">
        <v>3</v>
      </c>
      <c r="T1876" s="33">
        <v>1</v>
      </c>
      <c r="V1876" t="s">
        <v>2951</v>
      </c>
      <c r="W1876" t="str">
        <f t="shared" si="62"/>
        <v>R02</v>
      </c>
      <c r="X1876" s="31" t="str">
        <f t="shared" si="63"/>
        <v>FINES_R02</v>
      </c>
      <c r="Y1876" s="35">
        <v>0.41199999999999998</v>
      </c>
      <c r="Z1876" s="8">
        <f>IFERROR(IFERROR(VLOOKUP(G1876,'IVSET-Escuelas'!A:F,4,FALSE),VLOOKUP(M1876,'IVSET-Fines'!F:L,7,FALSE)),"-")</f>
        <v>0.17230999999999999</v>
      </c>
    </row>
    <row r="1877" spans="1:26" x14ac:dyDescent="0.35">
      <c r="A1877" s="18" t="s">
        <v>5100</v>
      </c>
      <c r="B1877" t="s">
        <v>356</v>
      </c>
      <c r="C1877" t="s">
        <v>805</v>
      </c>
      <c r="D1877" t="s">
        <v>2500</v>
      </c>
      <c r="E1877" t="s">
        <v>198</v>
      </c>
      <c r="F1877" t="s">
        <v>198</v>
      </c>
      <c r="G1877" t="s">
        <v>198</v>
      </c>
      <c r="H1877" t="s">
        <v>20</v>
      </c>
      <c r="I1877" t="s">
        <v>5102</v>
      </c>
      <c r="J1877" t="s">
        <v>21</v>
      </c>
      <c r="L1877" t="s">
        <v>3225</v>
      </c>
      <c r="M1877" t="str">
        <f t="shared" si="61"/>
        <v>UNLALanús</v>
      </c>
      <c r="N1877" t="s">
        <v>22</v>
      </c>
      <c r="O1877" t="s">
        <v>23</v>
      </c>
      <c r="P1877" t="s">
        <v>27</v>
      </c>
      <c r="Q1877" t="s">
        <v>5101</v>
      </c>
      <c r="R1877" s="23">
        <v>68</v>
      </c>
      <c r="S1877" s="23">
        <v>3</v>
      </c>
      <c r="T1877" s="33">
        <v>1</v>
      </c>
      <c r="V1877" t="s">
        <v>2951</v>
      </c>
      <c r="W1877" t="str">
        <f t="shared" si="62"/>
        <v>R02</v>
      </c>
      <c r="X1877" s="31" t="str">
        <f t="shared" si="63"/>
        <v>FINES_R02</v>
      </c>
      <c r="Y1877" s="35">
        <v>0.41599999999999998</v>
      </c>
      <c r="Z1877" s="8">
        <f>IFERROR(IFERROR(VLOOKUP(G1877,'IVSET-Escuelas'!A:F,4,FALSE),VLOOKUP(M1877,'IVSET-Fines'!F:L,7,FALSE)),"-")</f>
        <v>0.235401</v>
      </c>
    </row>
    <row r="1878" spans="1:26" x14ac:dyDescent="0.35">
      <c r="A1878" s="18" t="s">
        <v>5100</v>
      </c>
      <c r="B1878" t="s">
        <v>356</v>
      </c>
      <c r="C1878" t="s">
        <v>1359</v>
      </c>
      <c r="D1878" t="s">
        <v>1360</v>
      </c>
      <c r="E1878" t="s">
        <v>198</v>
      </c>
      <c r="F1878" t="s">
        <v>198</v>
      </c>
      <c r="G1878" t="s">
        <v>198</v>
      </c>
      <c r="H1878" t="s">
        <v>20</v>
      </c>
      <c r="I1878" t="s">
        <v>5102</v>
      </c>
      <c r="J1878" t="s">
        <v>21</v>
      </c>
      <c r="L1878" t="s">
        <v>3230</v>
      </c>
      <c r="M1878" t="str">
        <f t="shared" si="61"/>
        <v>ASOCIACION CIVIL FALUCHOLomas de Zamora</v>
      </c>
      <c r="N1878" t="s">
        <v>22</v>
      </c>
      <c r="O1878" t="s">
        <v>23</v>
      </c>
      <c r="P1878" t="s">
        <v>27</v>
      </c>
      <c r="Q1878" t="s">
        <v>5101</v>
      </c>
      <c r="R1878" s="23">
        <v>13</v>
      </c>
      <c r="S1878" s="23">
        <v>1</v>
      </c>
      <c r="T1878" s="33">
        <v>1</v>
      </c>
      <c r="V1878" t="s">
        <v>2951</v>
      </c>
      <c r="W1878" t="str">
        <f t="shared" si="62"/>
        <v>R02</v>
      </c>
      <c r="X1878" s="31" t="str">
        <f t="shared" si="63"/>
        <v>FINES_R02</v>
      </c>
      <c r="Y1878" s="35">
        <v>0.41699999999999998</v>
      </c>
      <c r="Z1878" s="8" t="str">
        <f>IFERROR(IFERROR(VLOOKUP(G1878,'IVSET-Escuelas'!A:F,4,FALSE),VLOOKUP(M1878,'IVSET-Fines'!F:L,7,FALSE)),"-")</f>
        <v>-</v>
      </c>
    </row>
    <row r="1879" spans="1:26" x14ac:dyDescent="0.35">
      <c r="A1879" s="18" t="s">
        <v>5100</v>
      </c>
      <c r="B1879" t="s">
        <v>356</v>
      </c>
      <c r="C1879" t="s">
        <v>805</v>
      </c>
      <c r="D1879" t="s">
        <v>2500</v>
      </c>
      <c r="E1879" t="s">
        <v>198</v>
      </c>
      <c r="F1879" t="s">
        <v>198</v>
      </c>
      <c r="G1879" t="s">
        <v>198</v>
      </c>
      <c r="H1879" t="s">
        <v>20</v>
      </c>
      <c r="I1879" t="s">
        <v>5102</v>
      </c>
      <c r="J1879" t="s">
        <v>21</v>
      </c>
      <c r="L1879" t="s">
        <v>3199</v>
      </c>
      <c r="M1879" t="str">
        <f t="shared" si="61"/>
        <v>CENTRO COMUNITARIO ASUMIRLanús</v>
      </c>
      <c r="N1879" t="s">
        <v>22</v>
      </c>
      <c r="O1879" t="s">
        <v>23</v>
      </c>
      <c r="P1879" t="s">
        <v>27</v>
      </c>
      <c r="Q1879" t="s">
        <v>5101</v>
      </c>
      <c r="R1879" s="23">
        <v>19</v>
      </c>
      <c r="S1879" s="23">
        <v>1</v>
      </c>
      <c r="T1879" s="33">
        <v>1</v>
      </c>
      <c r="V1879" t="s">
        <v>2951</v>
      </c>
      <c r="W1879" t="str">
        <f t="shared" si="62"/>
        <v>R02</v>
      </c>
      <c r="X1879" s="31" t="str">
        <f t="shared" si="63"/>
        <v>FINES_R02</v>
      </c>
      <c r="Y1879" s="35">
        <v>0.41899999999999998</v>
      </c>
      <c r="Z1879" s="8" t="str">
        <f>IFERROR(IFERROR(VLOOKUP(G1879,'IVSET-Escuelas'!A:F,4,FALSE),VLOOKUP(M1879,'IVSET-Fines'!F:L,7,FALSE)),"-")</f>
        <v>-</v>
      </c>
    </row>
    <row r="1880" spans="1:26" x14ac:dyDescent="0.35">
      <c r="A1880" s="18" t="s">
        <v>5100</v>
      </c>
      <c r="B1880" t="s">
        <v>356</v>
      </c>
      <c r="C1880" t="s">
        <v>1359</v>
      </c>
      <c r="D1880" t="s">
        <v>1360</v>
      </c>
      <c r="E1880" t="s">
        <v>198</v>
      </c>
      <c r="F1880" t="s">
        <v>198</v>
      </c>
      <c r="G1880" t="s">
        <v>198</v>
      </c>
      <c r="H1880" t="s">
        <v>20</v>
      </c>
      <c r="I1880" t="s">
        <v>5102</v>
      </c>
      <c r="J1880" t="s">
        <v>21</v>
      </c>
      <c r="L1880" t="s">
        <v>3306</v>
      </c>
      <c r="M1880" t="str">
        <f t="shared" si="61"/>
        <v>UNIENDO FUERZASLomas de Zamora</v>
      </c>
      <c r="N1880" t="s">
        <v>22</v>
      </c>
      <c r="O1880" t="s">
        <v>23</v>
      </c>
      <c r="P1880" t="s">
        <v>27</v>
      </c>
      <c r="Q1880" t="s">
        <v>5101</v>
      </c>
      <c r="R1880" s="23">
        <v>23</v>
      </c>
      <c r="S1880" s="23">
        <v>1</v>
      </c>
      <c r="T1880" s="33">
        <v>1</v>
      </c>
      <c r="V1880" t="s">
        <v>2951</v>
      </c>
      <c r="W1880" t="str">
        <f t="shared" si="62"/>
        <v>R02</v>
      </c>
      <c r="X1880" s="31" t="str">
        <f t="shared" si="63"/>
        <v>FINES_R02</v>
      </c>
      <c r="Y1880" s="35">
        <v>0.41899999999999998</v>
      </c>
      <c r="Z1880" s="8" t="str">
        <f>IFERROR(IFERROR(VLOOKUP(G1880,'IVSET-Escuelas'!A:F,4,FALSE),VLOOKUP(M1880,'IVSET-Fines'!F:L,7,FALSE)),"-")</f>
        <v>-</v>
      </c>
    </row>
    <row r="1881" spans="1:26" x14ac:dyDescent="0.35">
      <c r="A1881" s="18" t="s">
        <v>5100</v>
      </c>
      <c r="B1881" t="s">
        <v>356</v>
      </c>
      <c r="C1881" t="s">
        <v>805</v>
      </c>
      <c r="D1881" t="s">
        <v>2500</v>
      </c>
      <c r="E1881" t="s">
        <v>198</v>
      </c>
      <c r="F1881" t="s">
        <v>198</v>
      </c>
      <c r="G1881" t="s">
        <v>198</v>
      </c>
      <c r="H1881" t="s">
        <v>20</v>
      </c>
      <c r="I1881" t="s">
        <v>5102</v>
      </c>
      <c r="J1881" t="s">
        <v>21</v>
      </c>
      <c r="L1881" t="s">
        <v>3202</v>
      </c>
      <c r="M1881" t="str">
        <f t="shared" si="61"/>
        <v>CLUB SOCIAL Y DEPORTIVO ESTRELLA DE LUJANLanús</v>
      </c>
      <c r="N1881" t="s">
        <v>22</v>
      </c>
      <c r="O1881" t="s">
        <v>23</v>
      </c>
      <c r="P1881" t="s">
        <v>27</v>
      </c>
      <c r="Q1881" t="s">
        <v>5101</v>
      </c>
      <c r="R1881" s="23">
        <v>21</v>
      </c>
      <c r="S1881" s="23">
        <v>1</v>
      </c>
      <c r="T1881" s="33">
        <v>1</v>
      </c>
      <c r="V1881" t="s">
        <v>2951</v>
      </c>
      <c r="W1881" t="str">
        <f t="shared" si="62"/>
        <v>R02</v>
      </c>
      <c r="X1881" s="31" t="str">
        <f t="shared" si="63"/>
        <v>FINES_R02</v>
      </c>
      <c r="Y1881" s="35">
        <v>0.42599999999999999</v>
      </c>
      <c r="Z1881" s="8" t="str">
        <f>IFERROR(IFERROR(VLOOKUP(G1881,'IVSET-Escuelas'!A:F,4,FALSE),VLOOKUP(M1881,'IVSET-Fines'!F:L,7,FALSE)),"-")</f>
        <v>-</v>
      </c>
    </row>
    <row r="1882" spans="1:26" x14ac:dyDescent="0.35">
      <c r="A1882" s="18" t="s">
        <v>5100</v>
      </c>
      <c r="B1882" t="s">
        <v>356</v>
      </c>
      <c r="C1882" t="s">
        <v>1359</v>
      </c>
      <c r="D1882" t="s">
        <v>1360</v>
      </c>
      <c r="E1882" t="s">
        <v>198</v>
      </c>
      <c r="F1882" t="s">
        <v>198</v>
      </c>
      <c r="G1882" t="s">
        <v>198</v>
      </c>
      <c r="H1882" t="s">
        <v>20</v>
      </c>
      <c r="I1882" t="s">
        <v>5102</v>
      </c>
      <c r="J1882" t="s">
        <v>21</v>
      </c>
      <c r="L1882" t="s">
        <v>3253</v>
      </c>
      <c r="M1882" t="str">
        <f t="shared" si="61"/>
        <v>CGM ALBERTINALomas de Zamora</v>
      </c>
      <c r="N1882" t="s">
        <v>22</v>
      </c>
      <c r="O1882" t="s">
        <v>23</v>
      </c>
      <c r="P1882" t="s">
        <v>27</v>
      </c>
      <c r="Q1882" t="s">
        <v>5101</v>
      </c>
      <c r="R1882" s="23">
        <v>9</v>
      </c>
      <c r="S1882" s="23">
        <v>1</v>
      </c>
      <c r="T1882" s="33">
        <v>1</v>
      </c>
      <c r="V1882" t="s">
        <v>2951</v>
      </c>
      <c r="W1882" t="str">
        <f t="shared" si="62"/>
        <v>R02</v>
      </c>
      <c r="X1882" s="31" t="str">
        <f t="shared" si="63"/>
        <v>FINES_R02</v>
      </c>
      <c r="Y1882" s="35">
        <v>0.42599999999999999</v>
      </c>
      <c r="Z1882" s="8" t="str">
        <f>IFERROR(IFERROR(VLOOKUP(G1882,'IVSET-Escuelas'!A:F,4,FALSE),VLOOKUP(M1882,'IVSET-Fines'!F:L,7,FALSE)),"-")</f>
        <v>-</v>
      </c>
    </row>
    <row r="1883" spans="1:26" x14ac:dyDescent="0.35">
      <c r="A1883" s="18" t="s">
        <v>5100</v>
      </c>
      <c r="B1883" t="s">
        <v>356</v>
      </c>
      <c r="C1883" t="s">
        <v>805</v>
      </c>
      <c r="D1883" t="s">
        <v>2500</v>
      </c>
      <c r="E1883" t="s">
        <v>198</v>
      </c>
      <c r="F1883" t="s">
        <v>198</v>
      </c>
      <c r="G1883" t="s">
        <v>198</v>
      </c>
      <c r="H1883" t="s">
        <v>20</v>
      </c>
      <c r="I1883" t="s">
        <v>5102</v>
      </c>
      <c r="J1883" t="s">
        <v>21</v>
      </c>
      <c r="L1883" t="s">
        <v>3209</v>
      </c>
      <c r="M1883" t="str">
        <f t="shared" si="61"/>
        <v>IGLESIA CONEXIONLanús</v>
      </c>
      <c r="N1883" t="s">
        <v>22</v>
      </c>
      <c r="O1883" t="s">
        <v>23</v>
      </c>
      <c r="P1883" t="s">
        <v>27</v>
      </c>
      <c r="Q1883" t="s">
        <v>5101</v>
      </c>
      <c r="R1883" s="23">
        <v>20</v>
      </c>
      <c r="S1883" s="23">
        <v>2</v>
      </c>
      <c r="T1883" s="33">
        <v>1</v>
      </c>
      <c r="V1883" t="s">
        <v>2951</v>
      </c>
      <c r="W1883" t="str">
        <f t="shared" si="62"/>
        <v>R02</v>
      </c>
      <c r="X1883" s="31" t="str">
        <f t="shared" si="63"/>
        <v>FINES_R02</v>
      </c>
      <c r="Y1883" s="35">
        <v>0.42699999999999999</v>
      </c>
      <c r="Z1883" s="8" t="str">
        <f>IFERROR(IFERROR(VLOOKUP(G1883,'IVSET-Escuelas'!A:F,4,FALSE),VLOOKUP(M1883,'IVSET-Fines'!F:L,7,FALSE)),"-")</f>
        <v>-</v>
      </c>
    </row>
    <row r="1884" spans="1:26" x14ac:dyDescent="0.35">
      <c r="A1884" s="18" t="s">
        <v>5100</v>
      </c>
      <c r="B1884" t="s">
        <v>356</v>
      </c>
      <c r="C1884" t="s">
        <v>1359</v>
      </c>
      <c r="D1884" t="s">
        <v>1360</v>
      </c>
      <c r="E1884" t="s">
        <v>198</v>
      </c>
      <c r="F1884" t="s">
        <v>198</v>
      </c>
      <c r="G1884" t="s">
        <v>198</v>
      </c>
      <c r="H1884" t="s">
        <v>20</v>
      </c>
      <c r="I1884" t="s">
        <v>5102</v>
      </c>
      <c r="J1884" t="s">
        <v>21</v>
      </c>
      <c r="L1884" t="s">
        <v>3255</v>
      </c>
      <c r="M1884" t="str">
        <f t="shared" si="61"/>
        <v>CIRCULO CATOLICO DE OBREROS 454 Lomas de Zamora TurderaLomas de Zamora</v>
      </c>
      <c r="N1884" t="s">
        <v>22</v>
      </c>
      <c r="O1884" t="s">
        <v>23</v>
      </c>
      <c r="P1884" t="s">
        <v>27</v>
      </c>
      <c r="Q1884" t="s">
        <v>5101</v>
      </c>
      <c r="R1884" s="23">
        <v>27</v>
      </c>
      <c r="S1884" s="23">
        <v>1</v>
      </c>
      <c r="T1884" s="33">
        <v>1</v>
      </c>
      <c r="V1884" t="s">
        <v>2951</v>
      </c>
      <c r="W1884" t="str">
        <f t="shared" si="62"/>
        <v>R02</v>
      </c>
      <c r="X1884" s="31" t="str">
        <f t="shared" si="63"/>
        <v>FINES_R02</v>
      </c>
      <c r="Y1884" s="35">
        <v>0.434</v>
      </c>
      <c r="Z1884" s="8" t="str">
        <f>IFERROR(IFERROR(VLOOKUP(G1884,'IVSET-Escuelas'!A:F,4,FALSE),VLOOKUP(M1884,'IVSET-Fines'!F:L,7,FALSE)),"-")</f>
        <v>-</v>
      </c>
    </row>
    <row r="1885" spans="1:26" x14ac:dyDescent="0.35">
      <c r="A1885" s="18" t="s">
        <v>5100</v>
      </c>
      <c r="B1885" t="s">
        <v>356</v>
      </c>
      <c r="C1885" t="s">
        <v>1359</v>
      </c>
      <c r="D1885" t="s">
        <v>1360</v>
      </c>
      <c r="E1885" t="s">
        <v>198</v>
      </c>
      <c r="F1885" t="s">
        <v>198</v>
      </c>
      <c r="G1885" t="s">
        <v>198</v>
      </c>
      <c r="H1885" t="s">
        <v>20</v>
      </c>
      <c r="I1885" t="s">
        <v>5102</v>
      </c>
      <c r="J1885" t="s">
        <v>21</v>
      </c>
      <c r="L1885" t="s">
        <v>3279</v>
      </c>
      <c r="M1885" t="str">
        <f t="shared" si="61"/>
        <v>FUNDACION SUEÑOS CELESTESLomas de Zamora</v>
      </c>
      <c r="N1885" t="s">
        <v>22</v>
      </c>
      <c r="O1885" t="s">
        <v>23</v>
      </c>
      <c r="P1885" t="s">
        <v>27</v>
      </c>
      <c r="Q1885" t="s">
        <v>5101</v>
      </c>
      <c r="R1885" s="23">
        <v>21</v>
      </c>
      <c r="S1885" s="23">
        <v>1</v>
      </c>
      <c r="T1885" s="33">
        <v>1</v>
      </c>
      <c r="V1885" t="s">
        <v>2951</v>
      </c>
      <c r="W1885" t="str">
        <f t="shared" si="62"/>
        <v>R02</v>
      </c>
      <c r="X1885" s="31" t="str">
        <f t="shared" si="63"/>
        <v>FINES_R02</v>
      </c>
      <c r="Y1885" s="35">
        <v>0.435</v>
      </c>
      <c r="Z1885" s="8" t="str">
        <f>IFERROR(IFERROR(VLOOKUP(G1885,'IVSET-Escuelas'!A:F,4,FALSE),VLOOKUP(M1885,'IVSET-Fines'!F:L,7,FALSE)),"-")</f>
        <v>-</v>
      </c>
    </row>
    <row r="1886" spans="1:26" x14ac:dyDescent="0.35">
      <c r="A1886" s="18" t="s">
        <v>5100</v>
      </c>
      <c r="B1886" t="s">
        <v>356</v>
      </c>
      <c r="C1886" t="s">
        <v>1359</v>
      </c>
      <c r="D1886" t="s">
        <v>1360</v>
      </c>
      <c r="E1886" t="s">
        <v>198</v>
      </c>
      <c r="F1886" t="s">
        <v>198</v>
      </c>
      <c r="G1886" t="s">
        <v>198</v>
      </c>
      <c r="H1886" t="s">
        <v>20</v>
      </c>
      <c r="I1886" t="s">
        <v>5102</v>
      </c>
      <c r="J1886" t="s">
        <v>21</v>
      </c>
      <c r="L1886" t="s">
        <v>3278</v>
      </c>
      <c r="M1886" t="str">
        <f t="shared" si="61"/>
        <v>FACULTAD DE SOCIALESLomas de Zamora</v>
      </c>
      <c r="N1886" t="s">
        <v>22</v>
      </c>
      <c r="O1886" t="s">
        <v>23</v>
      </c>
      <c r="P1886" t="s">
        <v>27</v>
      </c>
      <c r="Q1886" t="s">
        <v>5101</v>
      </c>
      <c r="R1886" s="23">
        <v>38</v>
      </c>
      <c r="S1886" s="23">
        <v>3</v>
      </c>
      <c r="T1886" s="33">
        <v>1</v>
      </c>
      <c r="V1886" t="s">
        <v>2951</v>
      </c>
      <c r="W1886" t="str">
        <f t="shared" si="62"/>
        <v>R02</v>
      </c>
      <c r="X1886" s="31" t="str">
        <f t="shared" si="63"/>
        <v>FINES_R02</v>
      </c>
      <c r="Y1886" s="35">
        <v>0.436</v>
      </c>
      <c r="Z1886" s="8">
        <f>IFERROR(IFERROR(VLOOKUP(G1886,'IVSET-Escuelas'!A:F,4,FALSE),VLOOKUP(M1886,'IVSET-Fines'!F:L,7,FALSE)),"-")</f>
        <v>0.474887</v>
      </c>
    </row>
    <row r="1887" spans="1:26" x14ac:dyDescent="0.35">
      <c r="A1887" s="18" t="s">
        <v>5100</v>
      </c>
      <c r="B1887" t="s">
        <v>356</v>
      </c>
      <c r="C1887" t="s">
        <v>1359</v>
      </c>
      <c r="D1887" t="s">
        <v>1360</v>
      </c>
      <c r="E1887" t="s">
        <v>198</v>
      </c>
      <c r="F1887" t="s">
        <v>198</v>
      </c>
      <c r="G1887" t="s">
        <v>198</v>
      </c>
      <c r="H1887" t="s">
        <v>20</v>
      </c>
      <c r="I1887" t="s">
        <v>5102</v>
      </c>
      <c r="J1887" t="s">
        <v>21</v>
      </c>
      <c r="L1887" t="s">
        <v>3309</v>
      </c>
      <c r="M1887" t="str">
        <f t="shared" si="61"/>
        <v>VILLA AMELIALomas de Zamora</v>
      </c>
      <c r="N1887" t="s">
        <v>22</v>
      </c>
      <c r="O1887" t="s">
        <v>23</v>
      </c>
      <c r="P1887" t="s">
        <v>27</v>
      </c>
      <c r="Q1887" t="s">
        <v>5101</v>
      </c>
      <c r="R1887" s="23">
        <v>19</v>
      </c>
      <c r="S1887" s="23">
        <v>1</v>
      </c>
      <c r="T1887" s="33">
        <v>1</v>
      </c>
      <c r="V1887" t="s">
        <v>2951</v>
      </c>
      <c r="W1887" t="str">
        <f t="shared" si="62"/>
        <v>R02</v>
      </c>
      <c r="X1887" s="31" t="str">
        <f t="shared" si="63"/>
        <v>FINES_R02</v>
      </c>
      <c r="Y1887" s="35">
        <v>0.443</v>
      </c>
      <c r="Z1887" s="8" t="str">
        <f>IFERROR(IFERROR(VLOOKUP(G1887,'IVSET-Escuelas'!A:F,4,FALSE),VLOOKUP(M1887,'IVSET-Fines'!F:L,7,FALSE)),"-")</f>
        <v>-</v>
      </c>
    </row>
    <row r="1888" spans="1:26" x14ac:dyDescent="0.35">
      <c r="A1888" s="18" t="s">
        <v>5100</v>
      </c>
      <c r="B1888" t="s">
        <v>356</v>
      </c>
      <c r="C1888" t="s">
        <v>1359</v>
      </c>
      <c r="D1888" t="s">
        <v>1360</v>
      </c>
      <c r="E1888" t="s">
        <v>198</v>
      </c>
      <c r="F1888" t="s">
        <v>198</v>
      </c>
      <c r="G1888" t="s">
        <v>198</v>
      </c>
      <c r="H1888" t="s">
        <v>20</v>
      </c>
      <c r="I1888" t="s">
        <v>5102</v>
      </c>
      <c r="J1888" t="s">
        <v>21</v>
      </c>
      <c r="L1888" t="s">
        <v>3244</v>
      </c>
      <c r="M1888" t="str">
        <f t="shared" si="61"/>
        <v>CENTRO BARRIAL MAGDALENA 33 Lomas de Zamora Lavallol SurLomas de Zamora</v>
      </c>
      <c r="N1888" t="s">
        <v>22</v>
      </c>
      <c r="O1888" t="s">
        <v>23</v>
      </c>
      <c r="P1888" t="s">
        <v>27</v>
      </c>
      <c r="Q1888" t="s">
        <v>5101</v>
      </c>
      <c r="R1888" s="23">
        <v>14</v>
      </c>
      <c r="S1888" s="23">
        <v>1</v>
      </c>
      <c r="T1888" s="33">
        <v>1</v>
      </c>
      <c r="V1888" t="s">
        <v>2951</v>
      </c>
      <c r="W1888" t="str">
        <f t="shared" si="62"/>
        <v>R02</v>
      </c>
      <c r="X1888" s="31" t="str">
        <f t="shared" si="63"/>
        <v>FINES_R02</v>
      </c>
      <c r="Y1888" s="35">
        <v>0.44900000000000001</v>
      </c>
      <c r="Z1888" s="8" t="str">
        <f>IFERROR(IFERROR(VLOOKUP(G1888,'IVSET-Escuelas'!A:F,4,FALSE),VLOOKUP(M1888,'IVSET-Fines'!F:L,7,FALSE)),"-")</f>
        <v>-</v>
      </c>
    </row>
    <row r="1889" spans="1:26" x14ac:dyDescent="0.35">
      <c r="A1889" s="18" t="s">
        <v>5100</v>
      </c>
      <c r="B1889" t="s">
        <v>356</v>
      </c>
      <c r="C1889" t="s">
        <v>1359</v>
      </c>
      <c r="D1889" t="s">
        <v>1360</v>
      </c>
      <c r="E1889" t="s">
        <v>198</v>
      </c>
      <c r="F1889" t="s">
        <v>198</v>
      </c>
      <c r="G1889" t="s">
        <v>198</v>
      </c>
      <c r="H1889" t="s">
        <v>20</v>
      </c>
      <c r="I1889" t="s">
        <v>5102</v>
      </c>
      <c r="J1889" t="s">
        <v>21</v>
      </c>
      <c r="L1889" t="s">
        <v>3295</v>
      </c>
      <c r="M1889" t="str">
        <f t="shared" si="61"/>
        <v>RAYITO DE SOL 2869 Lomas de Zamora Lomas de ZamoraLomas de Zamora</v>
      </c>
      <c r="N1889" t="s">
        <v>22</v>
      </c>
      <c r="O1889" t="s">
        <v>23</v>
      </c>
      <c r="P1889" t="s">
        <v>27</v>
      </c>
      <c r="Q1889" t="s">
        <v>5101</v>
      </c>
      <c r="R1889" s="23">
        <v>32</v>
      </c>
      <c r="S1889" s="23">
        <v>1</v>
      </c>
      <c r="T1889" s="33">
        <v>1</v>
      </c>
      <c r="V1889" t="s">
        <v>2951</v>
      </c>
      <c r="W1889" t="str">
        <f t="shared" si="62"/>
        <v>R02</v>
      </c>
      <c r="X1889" s="31" t="str">
        <f t="shared" si="63"/>
        <v>FINES_R02</v>
      </c>
      <c r="Y1889" s="35">
        <v>0.45300000000000001</v>
      </c>
      <c r="Z1889" s="8" t="str">
        <f>IFERROR(IFERROR(VLOOKUP(G1889,'IVSET-Escuelas'!A:F,4,FALSE),VLOOKUP(M1889,'IVSET-Fines'!F:L,7,FALSE)),"-")</f>
        <v>-</v>
      </c>
    </row>
    <row r="1890" spans="1:26" x14ac:dyDescent="0.35">
      <c r="A1890" s="18" t="s">
        <v>5100</v>
      </c>
      <c r="B1890" t="s">
        <v>356</v>
      </c>
      <c r="C1890" t="s">
        <v>1359</v>
      </c>
      <c r="D1890" t="s">
        <v>1360</v>
      </c>
      <c r="E1890" t="s">
        <v>198</v>
      </c>
      <c r="F1890" t="s">
        <v>198</v>
      </c>
      <c r="G1890" t="s">
        <v>198</v>
      </c>
      <c r="H1890" t="s">
        <v>20</v>
      </c>
      <c r="I1890" t="s">
        <v>5102</v>
      </c>
      <c r="J1890" t="s">
        <v>21</v>
      </c>
      <c r="L1890" t="s">
        <v>3252</v>
      </c>
      <c r="M1890" t="str">
        <f t="shared" si="61"/>
        <v>CEPIDRALomas de Zamora</v>
      </c>
      <c r="N1890" t="s">
        <v>22</v>
      </c>
      <c r="O1890" t="s">
        <v>23</v>
      </c>
      <c r="P1890" t="s">
        <v>27</v>
      </c>
      <c r="Q1890" t="s">
        <v>5101</v>
      </c>
      <c r="R1890" s="23">
        <v>46</v>
      </c>
      <c r="S1890" s="23">
        <v>3</v>
      </c>
      <c r="T1890" s="33">
        <v>1</v>
      </c>
      <c r="V1890" t="s">
        <v>2951</v>
      </c>
      <c r="W1890" t="str">
        <f t="shared" si="62"/>
        <v>R02</v>
      </c>
      <c r="X1890" s="31" t="str">
        <f t="shared" si="63"/>
        <v>FINES_R02</v>
      </c>
      <c r="Y1890" s="35">
        <v>0.46700000000000003</v>
      </c>
      <c r="Z1890" s="8" t="str">
        <f>IFERROR(IFERROR(VLOOKUP(G1890,'IVSET-Escuelas'!A:F,4,FALSE),VLOOKUP(M1890,'IVSET-Fines'!F:L,7,FALSE)),"-")</f>
        <v>-</v>
      </c>
    </row>
    <row r="1891" spans="1:26" x14ac:dyDescent="0.35">
      <c r="A1891" s="18" t="s">
        <v>5100</v>
      </c>
      <c r="B1891" t="s">
        <v>356</v>
      </c>
      <c r="C1891" t="s">
        <v>353</v>
      </c>
      <c r="D1891" t="s">
        <v>355</v>
      </c>
      <c r="E1891" t="s">
        <v>198</v>
      </c>
      <c r="F1891" t="s">
        <v>198</v>
      </c>
      <c r="G1891" t="s">
        <v>198</v>
      </c>
      <c r="H1891" t="s">
        <v>20</v>
      </c>
      <c r="I1891" t="s">
        <v>5102</v>
      </c>
      <c r="J1891" t="s">
        <v>21</v>
      </c>
      <c r="L1891" t="s">
        <v>3135</v>
      </c>
      <c r="M1891" t="str">
        <f t="shared" ref="M1891:M1954" si="64">CONCATENATE(L1891,D1891)</f>
        <v>CENS n° 458Avellaneda</v>
      </c>
      <c r="N1891" t="s">
        <v>22</v>
      </c>
      <c r="O1891" t="s">
        <v>23</v>
      </c>
      <c r="P1891" t="s">
        <v>27</v>
      </c>
      <c r="Q1891" t="s">
        <v>5101</v>
      </c>
      <c r="R1891" s="23">
        <v>24</v>
      </c>
      <c r="S1891" s="23">
        <v>1</v>
      </c>
      <c r="T1891" s="33">
        <v>1</v>
      </c>
      <c r="V1891" t="s">
        <v>2951</v>
      </c>
      <c r="W1891" t="str">
        <f t="shared" si="62"/>
        <v>R02</v>
      </c>
      <c r="X1891" s="31" t="str">
        <f t="shared" si="63"/>
        <v>FINES_R02</v>
      </c>
      <c r="Y1891" s="35">
        <v>0.47</v>
      </c>
      <c r="Z1891" s="8">
        <f>IFERROR(IFERROR(VLOOKUP(G1891,'IVSET-Escuelas'!A:F,4,FALSE),VLOOKUP(M1891,'IVSET-Fines'!F:L,7,FALSE)),"-")</f>
        <v>0.479184</v>
      </c>
    </row>
    <row r="1892" spans="1:26" x14ac:dyDescent="0.35">
      <c r="A1892" s="18" t="s">
        <v>5100</v>
      </c>
      <c r="B1892" t="s">
        <v>356</v>
      </c>
      <c r="C1892" t="s">
        <v>805</v>
      </c>
      <c r="D1892" t="s">
        <v>2500</v>
      </c>
      <c r="E1892" t="s">
        <v>198</v>
      </c>
      <c r="F1892" t="s">
        <v>198</v>
      </c>
      <c r="G1892" t="s">
        <v>198</v>
      </c>
      <c r="H1892" t="s">
        <v>20</v>
      </c>
      <c r="I1892" t="s">
        <v>5102</v>
      </c>
      <c r="J1892" t="s">
        <v>21</v>
      </c>
      <c r="L1892" t="s">
        <v>3226</v>
      </c>
      <c r="M1892" t="str">
        <f t="shared" si="64"/>
        <v>VILLA LOBLanús</v>
      </c>
      <c r="N1892" t="s">
        <v>22</v>
      </c>
      <c r="O1892" t="s">
        <v>23</v>
      </c>
      <c r="P1892" t="s">
        <v>27</v>
      </c>
      <c r="Q1892" t="s">
        <v>5101</v>
      </c>
      <c r="R1892" s="23">
        <v>16</v>
      </c>
      <c r="S1892" s="23">
        <v>1</v>
      </c>
      <c r="T1892" s="33">
        <v>1</v>
      </c>
      <c r="V1892" t="s">
        <v>2951</v>
      </c>
      <c r="W1892" t="str">
        <f t="shared" si="62"/>
        <v>R02</v>
      </c>
      <c r="X1892" s="31" t="str">
        <f t="shared" si="63"/>
        <v>FINES_R02</v>
      </c>
      <c r="Y1892" s="35">
        <v>0.47299999999999998</v>
      </c>
      <c r="Z1892" s="8">
        <f>IFERROR(IFERROR(VLOOKUP(G1892,'IVSET-Escuelas'!A:F,4,FALSE),VLOOKUP(M1892,'IVSET-Fines'!F:L,7,FALSE)),"-")</f>
        <v>0.44989800000000002</v>
      </c>
    </row>
    <row r="1893" spans="1:26" x14ac:dyDescent="0.35">
      <c r="A1893" s="18" t="s">
        <v>5100</v>
      </c>
      <c r="B1893" t="s">
        <v>356</v>
      </c>
      <c r="C1893" t="s">
        <v>1359</v>
      </c>
      <c r="D1893" t="s">
        <v>1360</v>
      </c>
      <c r="E1893" t="s">
        <v>198</v>
      </c>
      <c r="F1893" t="s">
        <v>198</v>
      </c>
      <c r="G1893" t="s">
        <v>198</v>
      </c>
      <c r="H1893" t="s">
        <v>20</v>
      </c>
      <c r="I1893" t="s">
        <v>5102</v>
      </c>
      <c r="J1893" t="s">
        <v>21</v>
      </c>
      <c r="L1893" t="s">
        <v>3287</v>
      </c>
      <c r="M1893" t="str">
        <f t="shared" si="64"/>
        <v>MANOS QUE AYUDANLomas de Zamora</v>
      </c>
      <c r="N1893" t="s">
        <v>22</v>
      </c>
      <c r="O1893" t="s">
        <v>23</v>
      </c>
      <c r="P1893" t="s">
        <v>27</v>
      </c>
      <c r="Q1893" t="s">
        <v>5101</v>
      </c>
      <c r="R1893" s="23">
        <v>69</v>
      </c>
      <c r="S1893" s="23">
        <v>2</v>
      </c>
      <c r="T1893" s="33">
        <v>1</v>
      </c>
      <c r="V1893" t="s">
        <v>2951</v>
      </c>
      <c r="W1893" t="str">
        <f t="shared" si="62"/>
        <v>R02</v>
      </c>
      <c r="X1893" s="31" t="str">
        <f t="shared" si="63"/>
        <v>FINES_R02</v>
      </c>
      <c r="Y1893" s="35">
        <v>0.47299999999999998</v>
      </c>
      <c r="Z1893" s="8">
        <f>IFERROR(IFERROR(VLOOKUP(G1893,'IVSET-Escuelas'!A:F,4,FALSE),VLOOKUP(M1893,'IVSET-Fines'!F:L,7,FALSE)),"-")</f>
        <v>0.47954400000000003</v>
      </c>
    </row>
    <row r="1894" spans="1:26" x14ac:dyDescent="0.35">
      <c r="A1894" s="18" t="s">
        <v>5100</v>
      </c>
      <c r="B1894" t="s">
        <v>356</v>
      </c>
      <c r="C1894" t="s">
        <v>353</v>
      </c>
      <c r="D1894" t="s">
        <v>355</v>
      </c>
      <c r="E1894" t="s">
        <v>198</v>
      </c>
      <c r="F1894" t="s">
        <v>198</v>
      </c>
      <c r="G1894" t="s">
        <v>198</v>
      </c>
      <c r="H1894" t="s">
        <v>20</v>
      </c>
      <c r="I1894" t="s">
        <v>5102</v>
      </c>
      <c r="J1894" t="s">
        <v>21</v>
      </c>
      <c r="L1894" t="s">
        <v>3181</v>
      </c>
      <c r="M1894" t="str">
        <f t="shared" si="64"/>
        <v>SOCIEDAD DE FOMENTO FLORENTINO AMEGHINOAvellaneda</v>
      </c>
      <c r="N1894" t="s">
        <v>22</v>
      </c>
      <c r="O1894" t="s">
        <v>23</v>
      </c>
      <c r="P1894" t="s">
        <v>27</v>
      </c>
      <c r="Q1894" t="s">
        <v>5101</v>
      </c>
      <c r="R1894" s="23">
        <v>47</v>
      </c>
      <c r="S1894" s="23">
        <v>3</v>
      </c>
      <c r="T1894" s="33">
        <v>1</v>
      </c>
      <c r="V1894" t="s">
        <v>2951</v>
      </c>
      <c r="W1894" t="str">
        <f t="shared" si="62"/>
        <v>R02</v>
      </c>
      <c r="X1894" s="31" t="str">
        <f t="shared" si="63"/>
        <v>FINES_R02</v>
      </c>
      <c r="Y1894" s="35">
        <v>0.47599999999999998</v>
      </c>
      <c r="Z1894" s="8">
        <f>IFERROR(IFERROR(VLOOKUP(G1894,'IVSET-Escuelas'!A:F,4,FALSE),VLOOKUP(M1894,'IVSET-Fines'!F:L,7,FALSE)),"-")</f>
        <v>0.94096299999999999</v>
      </c>
    </row>
    <row r="1895" spans="1:26" x14ac:dyDescent="0.35">
      <c r="A1895" s="18" t="s">
        <v>5100</v>
      </c>
      <c r="B1895" t="s">
        <v>356</v>
      </c>
      <c r="C1895" t="s">
        <v>1359</v>
      </c>
      <c r="D1895" t="s">
        <v>1360</v>
      </c>
      <c r="E1895" t="s">
        <v>198</v>
      </c>
      <c r="F1895" t="s">
        <v>198</v>
      </c>
      <c r="G1895" t="s">
        <v>198</v>
      </c>
      <c r="H1895" t="s">
        <v>20</v>
      </c>
      <c r="I1895" t="s">
        <v>5102</v>
      </c>
      <c r="J1895" t="s">
        <v>21</v>
      </c>
      <c r="L1895" t="s">
        <v>3258</v>
      </c>
      <c r="M1895" t="str">
        <f t="shared" si="64"/>
        <v>CLUB CACHEYRALomas de Zamora</v>
      </c>
      <c r="N1895" t="s">
        <v>22</v>
      </c>
      <c r="O1895" t="s">
        <v>23</v>
      </c>
      <c r="P1895" t="s">
        <v>27</v>
      </c>
      <c r="Q1895" t="s">
        <v>5101</v>
      </c>
      <c r="R1895" s="23">
        <v>26</v>
      </c>
      <c r="S1895" s="23">
        <v>1</v>
      </c>
      <c r="T1895" s="33">
        <v>1</v>
      </c>
      <c r="V1895" t="s">
        <v>2951</v>
      </c>
      <c r="W1895" t="str">
        <f t="shared" si="62"/>
        <v>R02</v>
      </c>
      <c r="X1895" s="31" t="str">
        <f t="shared" si="63"/>
        <v>FINES_R02</v>
      </c>
      <c r="Y1895" s="35">
        <v>0.48099999999999998</v>
      </c>
      <c r="Z1895" s="8">
        <f>IFERROR(IFERROR(VLOOKUP(G1895,'IVSET-Escuelas'!A:F,4,FALSE),VLOOKUP(M1895,'IVSET-Fines'!F:L,7,FALSE)),"-")</f>
        <v>0.52897799999999995</v>
      </c>
    </row>
    <row r="1896" spans="1:26" x14ac:dyDescent="0.35">
      <c r="A1896" s="18" t="s">
        <v>5100</v>
      </c>
      <c r="B1896" t="s">
        <v>356</v>
      </c>
      <c r="C1896" t="s">
        <v>353</v>
      </c>
      <c r="D1896" t="s">
        <v>355</v>
      </c>
      <c r="E1896" t="s">
        <v>198</v>
      </c>
      <c r="F1896" t="s">
        <v>198</v>
      </c>
      <c r="G1896" t="s">
        <v>198</v>
      </c>
      <c r="H1896" t="s">
        <v>20</v>
      </c>
      <c r="I1896" t="s">
        <v>5102</v>
      </c>
      <c r="J1896" t="s">
        <v>21</v>
      </c>
      <c r="L1896" t="s">
        <v>3180</v>
      </c>
      <c r="M1896" t="str">
        <f t="shared" si="64"/>
        <v>Soc. de Fomento Villa NuñezAvellaneda</v>
      </c>
      <c r="N1896" t="s">
        <v>22</v>
      </c>
      <c r="O1896" t="s">
        <v>23</v>
      </c>
      <c r="P1896" t="s">
        <v>27</v>
      </c>
      <c r="Q1896" t="s">
        <v>5101</v>
      </c>
      <c r="R1896" s="23">
        <v>29</v>
      </c>
      <c r="S1896" s="23">
        <v>1</v>
      </c>
      <c r="T1896" s="33">
        <v>1</v>
      </c>
      <c r="V1896" t="s">
        <v>2951</v>
      </c>
      <c r="W1896" t="str">
        <f t="shared" si="62"/>
        <v>R02</v>
      </c>
      <c r="X1896" s="31" t="str">
        <f t="shared" si="63"/>
        <v>FINES_R02</v>
      </c>
      <c r="Y1896" s="35">
        <v>0.495</v>
      </c>
      <c r="Z1896" s="8">
        <f>IFERROR(IFERROR(VLOOKUP(G1896,'IVSET-Escuelas'!A:F,4,FALSE),VLOOKUP(M1896,'IVSET-Fines'!F:L,7,FALSE)),"-")</f>
        <v>0.47863699999999998</v>
      </c>
    </row>
    <row r="1897" spans="1:26" x14ac:dyDescent="0.35">
      <c r="A1897" s="18" t="s">
        <v>5100</v>
      </c>
      <c r="B1897" t="s">
        <v>356</v>
      </c>
      <c r="C1897" t="s">
        <v>805</v>
      </c>
      <c r="D1897" t="s">
        <v>2500</v>
      </c>
      <c r="E1897" t="s">
        <v>198</v>
      </c>
      <c r="F1897" t="s">
        <v>198</v>
      </c>
      <c r="G1897" t="s">
        <v>198</v>
      </c>
      <c r="H1897" t="s">
        <v>20</v>
      </c>
      <c r="I1897" t="s">
        <v>5102</v>
      </c>
      <c r="J1897" t="s">
        <v>21</v>
      </c>
      <c r="L1897" t="s">
        <v>3197</v>
      </c>
      <c r="M1897" t="str">
        <f t="shared" si="64"/>
        <v>BIBLIOTECA AMEGHINOLanús</v>
      </c>
      <c r="N1897" t="s">
        <v>22</v>
      </c>
      <c r="O1897" t="s">
        <v>23</v>
      </c>
      <c r="P1897" t="s">
        <v>27</v>
      </c>
      <c r="Q1897" t="s">
        <v>5101</v>
      </c>
      <c r="R1897" s="23">
        <v>15</v>
      </c>
      <c r="S1897" s="23">
        <v>1</v>
      </c>
      <c r="T1897" s="33">
        <v>1</v>
      </c>
      <c r="V1897" t="s">
        <v>2951</v>
      </c>
      <c r="W1897" t="str">
        <f t="shared" si="62"/>
        <v>R02</v>
      </c>
      <c r="X1897" s="31" t="str">
        <f t="shared" si="63"/>
        <v>FINES_R02</v>
      </c>
      <c r="Y1897" s="35">
        <v>0.504</v>
      </c>
      <c r="Z1897" s="8">
        <f>IFERROR(IFERROR(VLOOKUP(G1897,'IVSET-Escuelas'!A:F,4,FALSE),VLOOKUP(M1897,'IVSET-Fines'!F:L,7,FALSE)),"-")</f>
        <v>0.31350699999999998</v>
      </c>
    </row>
    <row r="1898" spans="1:26" x14ac:dyDescent="0.35">
      <c r="A1898" s="18" t="s">
        <v>5100</v>
      </c>
      <c r="B1898" t="s">
        <v>356</v>
      </c>
      <c r="C1898" t="s">
        <v>1359</v>
      </c>
      <c r="D1898" t="s">
        <v>1360</v>
      </c>
      <c r="E1898" t="s">
        <v>198</v>
      </c>
      <c r="F1898" t="s">
        <v>198</v>
      </c>
      <c r="G1898" t="s">
        <v>198</v>
      </c>
      <c r="H1898" t="s">
        <v>20</v>
      </c>
      <c r="I1898" t="s">
        <v>5102</v>
      </c>
      <c r="J1898" t="s">
        <v>21</v>
      </c>
      <c r="L1898" t="s">
        <v>3285</v>
      </c>
      <c r="M1898" t="str">
        <f t="shared" si="64"/>
        <v>LA GLORIOSALomas de Zamora</v>
      </c>
      <c r="N1898" t="s">
        <v>22</v>
      </c>
      <c r="O1898" t="s">
        <v>23</v>
      </c>
      <c r="P1898" t="s">
        <v>27</v>
      </c>
      <c r="Q1898" t="s">
        <v>5101</v>
      </c>
      <c r="R1898" s="23">
        <v>72</v>
      </c>
      <c r="S1898" s="23">
        <v>4</v>
      </c>
      <c r="T1898" s="33">
        <v>1</v>
      </c>
      <c r="V1898" t="s">
        <v>2951</v>
      </c>
      <c r="W1898" t="str">
        <f t="shared" si="62"/>
        <v>R02</v>
      </c>
      <c r="X1898" s="31" t="str">
        <f t="shared" si="63"/>
        <v>FINES_R02</v>
      </c>
      <c r="Y1898" s="35">
        <v>0.51700000000000002</v>
      </c>
      <c r="Z1898" s="8">
        <f>IFERROR(IFERROR(VLOOKUP(G1898,'IVSET-Escuelas'!A:F,4,FALSE),VLOOKUP(M1898,'IVSET-Fines'!F:L,7,FALSE)),"-")</f>
        <v>0.60498499999999999</v>
      </c>
    </row>
    <row r="1899" spans="1:26" x14ac:dyDescent="0.35">
      <c r="A1899" s="18" t="s">
        <v>5100</v>
      </c>
      <c r="B1899" t="s">
        <v>356</v>
      </c>
      <c r="C1899" t="s">
        <v>1359</v>
      </c>
      <c r="D1899" t="s">
        <v>1360</v>
      </c>
      <c r="E1899" t="s">
        <v>198</v>
      </c>
      <c r="F1899" t="s">
        <v>198</v>
      </c>
      <c r="G1899" t="s">
        <v>198</v>
      </c>
      <c r="H1899" t="s">
        <v>20</v>
      </c>
      <c r="I1899" t="s">
        <v>5102</v>
      </c>
      <c r="J1899" t="s">
        <v>21</v>
      </c>
      <c r="L1899" t="s">
        <v>3227</v>
      </c>
      <c r="M1899" t="str">
        <f t="shared" si="64"/>
        <v>ALIENTO DE VIDALomas de Zamora</v>
      </c>
      <c r="N1899" t="s">
        <v>22</v>
      </c>
      <c r="O1899" t="s">
        <v>23</v>
      </c>
      <c r="P1899" t="s">
        <v>27</v>
      </c>
      <c r="Q1899" t="s">
        <v>5101</v>
      </c>
      <c r="R1899" s="23">
        <v>7</v>
      </c>
      <c r="S1899" s="23">
        <v>1</v>
      </c>
      <c r="T1899" s="33">
        <v>1</v>
      </c>
      <c r="V1899" t="s">
        <v>2951</v>
      </c>
      <c r="W1899" t="str">
        <f t="shared" si="62"/>
        <v>R02</v>
      </c>
      <c r="X1899" s="31" t="str">
        <f t="shared" si="63"/>
        <v>FINES_R02</v>
      </c>
      <c r="Y1899" s="35">
        <v>0.51800000000000002</v>
      </c>
      <c r="Z1899" s="8">
        <f>IFERROR(IFERROR(VLOOKUP(G1899,'IVSET-Escuelas'!A:F,4,FALSE),VLOOKUP(M1899,'IVSET-Fines'!F:L,7,FALSE)),"-")</f>
        <v>0.97486399999999995</v>
      </c>
    </row>
    <row r="1900" spans="1:26" x14ac:dyDescent="0.35">
      <c r="A1900" s="18" t="s">
        <v>5100</v>
      </c>
      <c r="B1900" t="s">
        <v>356</v>
      </c>
      <c r="C1900" t="s">
        <v>1359</v>
      </c>
      <c r="D1900" t="s">
        <v>1360</v>
      </c>
      <c r="E1900" t="s">
        <v>198</v>
      </c>
      <c r="F1900" t="s">
        <v>198</v>
      </c>
      <c r="G1900" t="s">
        <v>198</v>
      </c>
      <c r="H1900" t="s">
        <v>20</v>
      </c>
      <c r="I1900" t="s">
        <v>5102</v>
      </c>
      <c r="J1900" t="s">
        <v>21</v>
      </c>
      <c r="L1900" t="s">
        <v>3241</v>
      </c>
      <c r="M1900" t="str">
        <f t="shared" si="64"/>
        <v>CAPILLA CEFERINOLomas de Zamora</v>
      </c>
      <c r="N1900" t="s">
        <v>22</v>
      </c>
      <c r="O1900" t="s">
        <v>23</v>
      </c>
      <c r="P1900" t="s">
        <v>27</v>
      </c>
      <c r="Q1900" t="s">
        <v>5101</v>
      </c>
      <c r="R1900" s="23">
        <v>33</v>
      </c>
      <c r="S1900" s="23">
        <v>2</v>
      </c>
      <c r="T1900" s="33">
        <v>1</v>
      </c>
      <c r="V1900" t="s">
        <v>2951</v>
      </c>
      <c r="W1900" t="str">
        <f t="shared" si="62"/>
        <v>R02</v>
      </c>
      <c r="X1900" s="31" t="str">
        <f t="shared" si="63"/>
        <v>FINES_R02</v>
      </c>
      <c r="Y1900" s="35">
        <v>0.51800000000000002</v>
      </c>
      <c r="Z1900" s="8" t="str">
        <f>IFERROR(IFERROR(VLOOKUP(G1900,'IVSET-Escuelas'!A:F,4,FALSE),VLOOKUP(M1900,'IVSET-Fines'!F:L,7,FALSE)),"-")</f>
        <v>-</v>
      </c>
    </row>
    <row r="1901" spans="1:26" x14ac:dyDescent="0.35">
      <c r="A1901" s="18" t="s">
        <v>5100</v>
      </c>
      <c r="B1901" t="s">
        <v>356</v>
      </c>
      <c r="C1901" t="s">
        <v>1359</v>
      </c>
      <c r="D1901" t="s">
        <v>1360</v>
      </c>
      <c r="E1901" t="s">
        <v>198</v>
      </c>
      <c r="F1901" t="s">
        <v>198</v>
      </c>
      <c r="G1901" t="s">
        <v>198</v>
      </c>
      <c r="H1901" t="s">
        <v>20</v>
      </c>
      <c r="I1901" t="s">
        <v>5102</v>
      </c>
      <c r="J1901" t="s">
        <v>21</v>
      </c>
      <c r="L1901" t="s">
        <v>3256</v>
      </c>
      <c r="M1901" t="str">
        <f t="shared" si="64"/>
        <v>CLUB BANFIELDLomas de Zamora</v>
      </c>
      <c r="N1901" t="s">
        <v>22</v>
      </c>
      <c r="O1901" t="s">
        <v>23</v>
      </c>
      <c r="P1901" t="s">
        <v>27</v>
      </c>
      <c r="Q1901" t="s">
        <v>5101</v>
      </c>
      <c r="R1901" s="23">
        <v>13</v>
      </c>
      <c r="S1901" s="23">
        <v>1</v>
      </c>
      <c r="T1901" s="33">
        <v>1</v>
      </c>
      <c r="V1901" t="s">
        <v>2951</v>
      </c>
      <c r="W1901" t="str">
        <f t="shared" si="62"/>
        <v>R02</v>
      </c>
      <c r="X1901" s="31" t="str">
        <f t="shared" si="63"/>
        <v>FINES_R02</v>
      </c>
      <c r="Y1901" s="35">
        <v>0.51900000000000002</v>
      </c>
      <c r="Z1901" s="8" t="str">
        <f>IFERROR(IFERROR(VLOOKUP(G1901,'IVSET-Escuelas'!A:F,4,FALSE),VLOOKUP(M1901,'IVSET-Fines'!F:L,7,FALSE)),"-")</f>
        <v>-</v>
      </c>
    </row>
    <row r="1902" spans="1:26" x14ac:dyDescent="0.35">
      <c r="A1902" s="18" t="s">
        <v>5100</v>
      </c>
      <c r="B1902" t="s">
        <v>356</v>
      </c>
      <c r="C1902" t="s">
        <v>353</v>
      </c>
      <c r="D1902" t="s">
        <v>355</v>
      </c>
      <c r="E1902" t="s">
        <v>198</v>
      </c>
      <c r="F1902" t="s">
        <v>198</v>
      </c>
      <c r="G1902" t="s">
        <v>198</v>
      </c>
      <c r="H1902" t="s">
        <v>20</v>
      </c>
      <c r="I1902" t="s">
        <v>5102</v>
      </c>
      <c r="J1902" t="s">
        <v>21</v>
      </c>
      <c r="L1902" t="s">
        <v>3184</v>
      </c>
      <c r="M1902" t="str">
        <f t="shared" si="64"/>
        <v>SUM ISLA MACIELAvellaneda</v>
      </c>
      <c r="N1902" t="s">
        <v>22</v>
      </c>
      <c r="O1902" t="s">
        <v>23</v>
      </c>
      <c r="P1902" t="s">
        <v>27</v>
      </c>
      <c r="Q1902" t="s">
        <v>5101</v>
      </c>
      <c r="R1902" s="23">
        <v>23</v>
      </c>
      <c r="S1902" s="23">
        <v>1</v>
      </c>
      <c r="T1902" s="33">
        <v>1</v>
      </c>
      <c r="V1902" t="s">
        <v>2951</v>
      </c>
      <c r="W1902" t="str">
        <f t="shared" si="62"/>
        <v>R02</v>
      </c>
      <c r="X1902" s="31" t="str">
        <f t="shared" si="63"/>
        <v>FINES_R02</v>
      </c>
      <c r="Y1902" s="35">
        <v>0.52200000000000002</v>
      </c>
      <c r="Z1902" s="8" t="str">
        <f>IFERROR(IFERROR(VLOOKUP(G1902,'IVSET-Escuelas'!A:F,4,FALSE),VLOOKUP(M1902,'IVSET-Fines'!F:L,7,FALSE)),"-")</f>
        <v>-</v>
      </c>
    </row>
    <row r="1903" spans="1:26" x14ac:dyDescent="0.35">
      <c r="A1903" s="18" t="s">
        <v>5100</v>
      </c>
      <c r="B1903" t="s">
        <v>356</v>
      </c>
      <c r="C1903" t="s">
        <v>353</v>
      </c>
      <c r="D1903" t="s">
        <v>355</v>
      </c>
      <c r="E1903" t="s">
        <v>198</v>
      </c>
      <c r="F1903" t="s">
        <v>198</v>
      </c>
      <c r="G1903" t="s">
        <v>198</v>
      </c>
      <c r="H1903" t="s">
        <v>20</v>
      </c>
      <c r="I1903" t="s">
        <v>5102</v>
      </c>
      <c r="J1903" t="s">
        <v>21</v>
      </c>
      <c r="L1903" t="s">
        <v>3169</v>
      </c>
      <c r="M1903" t="str">
        <f t="shared" si="64"/>
        <v>FUNDACIÓN ISLA MACIELAvellaneda</v>
      </c>
      <c r="N1903" t="s">
        <v>22</v>
      </c>
      <c r="O1903" t="s">
        <v>23</v>
      </c>
      <c r="P1903" t="s">
        <v>27</v>
      </c>
      <c r="Q1903" t="s">
        <v>5101</v>
      </c>
      <c r="R1903" s="23">
        <v>16</v>
      </c>
      <c r="S1903" s="23">
        <v>1</v>
      </c>
      <c r="T1903" s="33">
        <v>1</v>
      </c>
      <c r="V1903" t="s">
        <v>2951</v>
      </c>
      <c r="W1903" t="str">
        <f t="shared" si="62"/>
        <v>R02</v>
      </c>
      <c r="X1903" s="31" t="str">
        <f t="shared" si="63"/>
        <v>FINES_R02</v>
      </c>
      <c r="Y1903" s="35">
        <v>0.52600000000000002</v>
      </c>
      <c r="Z1903" s="8">
        <f>IFERROR(IFERROR(VLOOKUP(G1903,'IVSET-Escuelas'!A:F,4,FALSE),VLOOKUP(M1903,'IVSET-Fines'!F:L,7,FALSE)),"-")</f>
        <v>0.87721499999999997</v>
      </c>
    </row>
    <row r="1904" spans="1:26" x14ac:dyDescent="0.35">
      <c r="A1904" s="18" t="s">
        <v>5100</v>
      </c>
      <c r="B1904" t="s">
        <v>356</v>
      </c>
      <c r="C1904" t="s">
        <v>805</v>
      </c>
      <c r="D1904" t="s">
        <v>2500</v>
      </c>
      <c r="E1904" t="s">
        <v>198</v>
      </c>
      <c r="F1904" t="s">
        <v>198</v>
      </c>
      <c r="G1904" t="s">
        <v>198</v>
      </c>
      <c r="H1904" t="s">
        <v>20</v>
      </c>
      <c r="I1904" t="s">
        <v>5102</v>
      </c>
      <c r="J1904" t="s">
        <v>21</v>
      </c>
      <c r="L1904" t="s">
        <v>3002</v>
      </c>
      <c r="M1904" t="str">
        <f t="shared" si="64"/>
        <v>CLUB PROGRESOLanús</v>
      </c>
      <c r="N1904" t="s">
        <v>22</v>
      </c>
      <c r="O1904" t="s">
        <v>23</v>
      </c>
      <c r="P1904" t="s">
        <v>27</v>
      </c>
      <c r="Q1904" t="s">
        <v>5101</v>
      </c>
      <c r="R1904" s="23">
        <v>12</v>
      </c>
      <c r="S1904" s="23">
        <v>1</v>
      </c>
      <c r="T1904" s="33">
        <v>1</v>
      </c>
      <c r="V1904" t="s">
        <v>2951</v>
      </c>
      <c r="W1904" t="str">
        <f t="shared" si="62"/>
        <v>R02</v>
      </c>
      <c r="X1904" s="31" t="str">
        <f t="shared" si="63"/>
        <v>FINES_R02</v>
      </c>
      <c r="Y1904" s="35">
        <v>0.53800000000000003</v>
      </c>
      <c r="Z1904" s="8">
        <f>IFERROR(IFERROR(VLOOKUP(G1904,'IVSET-Escuelas'!A:F,4,FALSE),VLOOKUP(M1904,'IVSET-Fines'!F:L,7,FALSE)),"-")</f>
        <v>0.66442400000000001</v>
      </c>
    </row>
    <row r="1905" spans="1:26" x14ac:dyDescent="0.35">
      <c r="A1905" s="18" t="s">
        <v>5100</v>
      </c>
      <c r="B1905" t="s">
        <v>356</v>
      </c>
      <c r="C1905" t="s">
        <v>353</v>
      </c>
      <c r="D1905" t="s">
        <v>355</v>
      </c>
      <c r="E1905" t="s">
        <v>198</v>
      </c>
      <c r="F1905" t="s">
        <v>198</v>
      </c>
      <c r="G1905" t="s">
        <v>198</v>
      </c>
      <c r="H1905" t="s">
        <v>20</v>
      </c>
      <c r="I1905" t="s">
        <v>5102</v>
      </c>
      <c r="J1905" t="s">
        <v>21</v>
      </c>
      <c r="L1905" t="s">
        <v>3157</v>
      </c>
      <c r="M1905" t="str">
        <f t="shared" si="64"/>
        <v>CORAZON DE EVITAAvellaneda</v>
      </c>
      <c r="N1905" t="s">
        <v>22</v>
      </c>
      <c r="O1905" t="s">
        <v>23</v>
      </c>
      <c r="P1905" t="s">
        <v>27</v>
      </c>
      <c r="Q1905" t="s">
        <v>5101</v>
      </c>
      <c r="R1905" s="23">
        <v>17</v>
      </c>
      <c r="S1905" s="23">
        <v>1</v>
      </c>
      <c r="T1905" s="33">
        <v>1</v>
      </c>
      <c r="V1905" t="s">
        <v>2951</v>
      </c>
      <c r="W1905" t="str">
        <f t="shared" si="62"/>
        <v>R02</v>
      </c>
      <c r="X1905" s="31" t="str">
        <f t="shared" si="63"/>
        <v>FINES_R02</v>
      </c>
      <c r="Y1905" s="35">
        <v>0.53900000000000003</v>
      </c>
      <c r="Z1905" s="8">
        <f>IFERROR(IFERROR(VLOOKUP(G1905,'IVSET-Escuelas'!A:F,4,FALSE),VLOOKUP(M1905,'IVSET-Fines'!F:L,7,FALSE)),"-")</f>
        <v>0.78001500000000001</v>
      </c>
    </row>
    <row r="1906" spans="1:26" x14ac:dyDescent="0.35">
      <c r="A1906" s="18" t="s">
        <v>5100</v>
      </c>
      <c r="B1906" t="s">
        <v>356</v>
      </c>
      <c r="C1906" t="s">
        <v>353</v>
      </c>
      <c r="D1906" t="s">
        <v>355</v>
      </c>
      <c r="E1906" t="s">
        <v>198</v>
      </c>
      <c r="F1906" t="s">
        <v>198</v>
      </c>
      <c r="G1906" t="s">
        <v>198</v>
      </c>
      <c r="H1906" t="s">
        <v>20</v>
      </c>
      <c r="I1906" t="s">
        <v>5102</v>
      </c>
      <c r="J1906" t="s">
        <v>21</v>
      </c>
      <c r="L1906" t="s">
        <v>3166</v>
      </c>
      <c r="M1906" t="str">
        <f t="shared" si="64"/>
        <v>ESCUELA PRIMARIA DE ADULTOS Nº 702Avellaneda</v>
      </c>
      <c r="N1906" t="s">
        <v>22</v>
      </c>
      <c r="O1906" t="s">
        <v>23</v>
      </c>
      <c r="P1906" t="s">
        <v>27</v>
      </c>
      <c r="Q1906" t="s">
        <v>5101</v>
      </c>
      <c r="R1906" s="23">
        <v>16</v>
      </c>
      <c r="S1906" s="23">
        <v>1</v>
      </c>
      <c r="T1906" s="33">
        <v>1</v>
      </c>
      <c r="V1906" t="s">
        <v>2951</v>
      </c>
      <c r="W1906" t="str">
        <f t="shared" si="62"/>
        <v>R02</v>
      </c>
      <c r="X1906" s="31" t="str">
        <f t="shared" si="63"/>
        <v>FINES_R02</v>
      </c>
      <c r="Y1906" s="35">
        <v>0.53900000000000003</v>
      </c>
      <c r="Z1906" s="8">
        <f>IFERROR(IFERROR(VLOOKUP(G1906,'IVSET-Escuelas'!A:F,4,FALSE),VLOOKUP(M1906,'IVSET-Fines'!F:L,7,FALSE)),"-")</f>
        <v>0.30549999999999999</v>
      </c>
    </row>
    <row r="1907" spans="1:26" x14ac:dyDescent="0.35">
      <c r="A1907" s="18" t="s">
        <v>5100</v>
      </c>
      <c r="B1907" t="s">
        <v>356</v>
      </c>
      <c r="C1907" t="s">
        <v>353</v>
      </c>
      <c r="D1907" t="s">
        <v>355</v>
      </c>
      <c r="E1907" t="s">
        <v>198</v>
      </c>
      <c r="F1907" t="s">
        <v>198</v>
      </c>
      <c r="G1907" t="s">
        <v>198</v>
      </c>
      <c r="H1907" t="s">
        <v>20</v>
      </c>
      <c r="I1907" t="s">
        <v>5102</v>
      </c>
      <c r="J1907" t="s">
        <v>21</v>
      </c>
      <c r="L1907" t="s">
        <v>3154</v>
      </c>
      <c r="M1907" t="str">
        <f t="shared" si="64"/>
        <v>CLUB LEVALLEAvellaneda</v>
      </c>
      <c r="N1907" t="s">
        <v>22</v>
      </c>
      <c r="O1907" t="s">
        <v>23</v>
      </c>
      <c r="P1907" t="s">
        <v>27</v>
      </c>
      <c r="Q1907" t="s">
        <v>5101</v>
      </c>
      <c r="R1907" s="23">
        <v>24</v>
      </c>
      <c r="S1907" s="23">
        <v>1</v>
      </c>
      <c r="T1907" s="33">
        <v>1</v>
      </c>
      <c r="V1907" t="s">
        <v>2951</v>
      </c>
      <c r="W1907" t="str">
        <f t="shared" si="62"/>
        <v>R02</v>
      </c>
      <c r="X1907" s="31" t="str">
        <f t="shared" si="63"/>
        <v>FINES_R02</v>
      </c>
      <c r="Y1907" s="35">
        <v>0.54500000000000004</v>
      </c>
      <c r="Z1907" s="8">
        <f>IFERROR(IFERROR(VLOOKUP(G1907,'IVSET-Escuelas'!A:F,4,FALSE),VLOOKUP(M1907,'IVSET-Fines'!F:L,7,FALSE)),"-")</f>
        <v>0.74721400000000004</v>
      </c>
    </row>
    <row r="1908" spans="1:26" x14ac:dyDescent="0.35">
      <c r="A1908" s="18" t="s">
        <v>5100</v>
      </c>
      <c r="B1908" t="s">
        <v>356</v>
      </c>
      <c r="C1908" t="s">
        <v>805</v>
      </c>
      <c r="D1908" t="s">
        <v>2500</v>
      </c>
      <c r="E1908" t="s">
        <v>198</v>
      </c>
      <c r="F1908" t="s">
        <v>198</v>
      </c>
      <c r="G1908" t="s">
        <v>198</v>
      </c>
      <c r="H1908" t="s">
        <v>20</v>
      </c>
      <c r="I1908" t="s">
        <v>5102</v>
      </c>
      <c r="J1908" t="s">
        <v>21</v>
      </c>
      <c r="L1908" t="s">
        <v>3213</v>
      </c>
      <c r="M1908" t="str">
        <f t="shared" si="64"/>
        <v>NIDO JARDINLanús</v>
      </c>
      <c r="N1908" t="s">
        <v>22</v>
      </c>
      <c r="O1908" t="s">
        <v>23</v>
      </c>
      <c r="P1908" t="s">
        <v>27</v>
      </c>
      <c r="Q1908" t="s">
        <v>5101</v>
      </c>
      <c r="R1908" s="23">
        <v>21</v>
      </c>
      <c r="S1908" s="23">
        <v>1</v>
      </c>
      <c r="T1908" s="33">
        <v>1</v>
      </c>
      <c r="V1908" t="s">
        <v>2951</v>
      </c>
      <c r="W1908" t="str">
        <f t="shared" si="62"/>
        <v>R02</v>
      </c>
      <c r="X1908" s="31" t="str">
        <f t="shared" si="63"/>
        <v>FINES_R02</v>
      </c>
      <c r="Y1908" s="35">
        <v>0.55900000000000005</v>
      </c>
      <c r="Z1908" s="8">
        <f>IFERROR(IFERROR(VLOOKUP(G1908,'IVSET-Escuelas'!A:F,4,FALSE),VLOOKUP(M1908,'IVSET-Fines'!F:L,7,FALSE)),"-")</f>
        <v>0.83389100000000005</v>
      </c>
    </row>
    <row r="1909" spans="1:26" x14ac:dyDescent="0.35">
      <c r="A1909" s="18" t="s">
        <v>5100</v>
      </c>
      <c r="B1909" t="s">
        <v>356</v>
      </c>
      <c r="C1909" t="s">
        <v>353</v>
      </c>
      <c r="D1909" t="s">
        <v>355</v>
      </c>
      <c r="E1909" t="s">
        <v>198</v>
      </c>
      <c r="F1909" t="s">
        <v>198</v>
      </c>
      <c r="G1909" t="s">
        <v>198</v>
      </c>
      <c r="H1909" t="s">
        <v>20</v>
      </c>
      <c r="I1909" t="s">
        <v>5102</v>
      </c>
      <c r="J1909" t="s">
        <v>21</v>
      </c>
      <c r="L1909" t="s">
        <v>3187</v>
      </c>
      <c r="M1909" t="str">
        <f t="shared" si="64"/>
        <v>SUM RELAMPAGOAvellaneda</v>
      </c>
      <c r="N1909" t="s">
        <v>22</v>
      </c>
      <c r="O1909" t="s">
        <v>23</v>
      </c>
      <c r="P1909" t="s">
        <v>27</v>
      </c>
      <c r="Q1909" t="s">
        <v>5101</v>
      </c>
      <c r="R1909" s="23">
        <v>31</v>
      </c>
      <c r="S1909" s="23">
        <v>1</v>
      </c>
      <c r="T1909" s="33">
        <v>1</v>
      </c>
      <c r="V1909" t="s">
        <v>2951</v>
      </c>
      <c r="W1909" t="str">
        <f t="shared" si="62"/>
        <v>R02</v>
      </c>
      <c r="X1909" s="31" t="str">
        <f t="shared" si="63"/>
        <v>FINES_R02</v>
      </c>
      <c r="Y1909" s="35">
        <v>0.55900000000000005</v>
      </c>
      <c r="Z1909" s="8" t="str">
        <f>IFERROR(IFERROR(VLOOKUP(G1909,'IVSET-Escuelas'!A:F,4,FALSE),VLOOKUP(M1909,'IVSET-Fines'!F:L,7,FALSE)),"-")</f>
        <v>-</v>
      </c>
    </row>
    <row r="1910" spans="1:26" x14ac:dyDescent="0.35">
      <c r="A1910" s="18" t="s">
        <v>5100</v>
      </c>
      <c r="B1910" t="s">
        <v>356</v>
      </c>
      <c r="C1910" t="s">
        <v>353</v>
      </c>
      <c r="D1910" t="s">
        <v>355</v>
      </c>
      <c r="E1910" t="s">
        <v>198</v>
      </c>
      <c r="F1910" t="s">
        <v>198</v>
      </c>
      <c r="G1910" t="s">
        <v>198</v>
      </c>
      <c r="H1910" t="s">
        <v>20</v>
      </c>
      <c r="I1910" t="s">
        <v>5102</v>
      </c>
      <c r="J1910" t="s">
        <v>21</v>
      </c>
      <c r="L1910" t="s">
        <v>3161</v>
      </c>
      <c r="M1910" t="str">
        <f t="shared" si="64"/>
        <v>EP 32 4655 Avellaneda Villa CorinaAvellaneda</v>
      </c>
      <c r="N1910" t="s">
        <v>22</v>
      </c>
      <c r="O1910" t="s">
        <v>23</v>
      </c>
      <c r="P1910" t="s">
        <v>27</v>
      </c>
      <c r="Q1910" t="s">
        <v>5101</v>
      </c>
      <c r="R1910" s="23">
        <v>19</v>
      </c>
      <c r="S1910" s="23">
        <v>1</v>
      </c>
      <c r="T1910" s="33">
        <v>1</v>
      </c>
      <c r="V1910" t="s">
        <v>2951</v>
      </c>
      <c r="W1910" t="str">
        <f t="shared" si="62"/>
        <v>R02</v>
      </c>
      <c r="X1910" s="31" t="str">
        <f t="shared" si="63"/>
        <v>FINES_R02</v>
      </c>
      <c r="Y1910" s="35">
        <v>0.56200000000000006</v>
      </c>
      <c r="Z1910" s="8" t="str">
        <f>IFERROR(IFERROR(VLOOKUP(G1910,'IVSET-Escuelas'!A:F,4,FALSE),VLOOKUP(M1910,'IVSET-Fines'!F:L,7,FALSE)),"-")</f>
        <v>-</v>
      </c>
    </row>
    <row r="1911" spans="1:26" x14ac:dyDescent="0.35">
      <c r="A1911" s="18" t="s">
        <v>5100</v>
      </c>
      <c r="B1911" t="s">
        <v>356</v>
      </c>
      <c r="C1911" t="s">
        <v>1359</v>
      </c>
      <c r="D1911" t="s">
        <v>1360</v>
      </c>
      <c r="E1911" t="s">
        <v>198</v>
      </c>
      <c r="F1911" t="s">
        <v>198</v>
      </c>
      <c r="G1911" t="s">
        <v>198</v>
      </c>
      <c r="H1911" t="s">
        <v>20</v>
      </c>
      <c r="I1911" t="s">
        <v>5102</v>
      </c>
      <c r="J1911" t="s">
        <v>21</v>
      </c>
      <c r="L1911" t="s">
        <v>3238</v>
      </c>
      <c r="M1911" t="str">
        <f t="shared" si="64"/>
        <v>BIBLIOTECA POPULAR NUESTRO BARRIOLomas de Zamora</v>
      </c>
      <c r="N1911" t="s">
        <v>22</v>
      </c>
      <c r="O1911" t="s">
        <v>23</v>
      </c>
      <c r="P1911" t="s">
        <v>27</v>
      </c>
      <c r="Q1911" t="s">
        <v>5101</v>
      </c>
      <c r="R1911" s="23">
        <v>12</v>
      </c>
      <c r="S1911" s="23">
        <v>1</v>
      </c>
      <c r="T1911" s="33">
        <v>1</v>
      </c>
      <c r="V1911" t="s">
        <v>2951</v>
      </c>
      <c r="W1911" t="str">
        <f t="shared" si="62"/>
        <v>R02</v>
      </c>
      <c r="X1911" s="31" t="str">
        <f t="shared" si="63"/>
        <v>FINES_R02</v>
      </c>
      <c r="Y1911" s="35">
        <v>0.56399999999999995</v>
      </c>
      <c r="Z1911" s="8">
        <f>IFERROR(IFERROR(VLOOKUP(G1911,'IVSET-Escuelas'!A:F,4,FALSE),VLOOKUP(M1911,'IVSET-Fines'!F:L,7,FALSE)),"-")</f>
        <v>0.39599600000000001</v>
      </c>
    </row>
    <row r="1912" spans="1:26" x14ac:dyDescent="0.35">
      <c r="A1912" s="18" t="s">
        <v>5100</v>
      </c>
      <c r="B1912" t="s">
        <v>356</v>
      </c>
      <c r="C1912" t="s">
        <v>1359</v>
      </c>
      <c r="D1912" t="s">
        <v>1360</v>
      </c>
      <c r="E1912" t="s">
        <v>198</v>
      </c>
      <c r="F1912" t="s">
        <v>198</v>
      </c>
      <c r="G1912" t="s">
        <v>198</v>
      </c>
      <c r="H1912" t="s">
        <v>20</v>
      </c>
      <c r="I1912" t="s">
        <v>5102</v>
      </c>
      <c r="J1912" t="s">
        <v>21</v>
      </c>
      <c r="L1912" t="s">
        <v>3302</v>
      </c>
      <c r="M1912" t="str">
        <f t="shared" si="64"/>
        <v>SOCIEDAD DE FOMENTO DARWINLomas de Zamora</v>
      </c>
      <c r="N1912" t="s">
        <v>22</v>
      </c>
      <c r="O1912" t="s">
        <v>23</v>
      </c>
      <c r="P1912" t="s">
        <v>27</v>
      </c>
      <c r="Q1912" t="s">
        <v>5101</v>
      </c>
      <c r="R1912" s="23">
        <v>15</v>
      </c>
      <c r="S1912" s="23">
        <v>1</v>
      </c>
      <c r="T1912" s="33">
        <v>1</v>
      </c>
      <c r="V1912" t="s">
        <v>2951</v>
      </c>
      <c r="W1912" t="str">
        <f t="shared" si="62"/>
        <v>R02</v>
      </c>
      <c r="X1912" s="31" t="str">
        <f t="shared" si="63"/>
        <v>FINES_R02</v>
      </c>
      <c r="Y1912" s="35">
        <v>0.56799999999999995</v>
      </c>
      <c r="Z1912" s="8" t="str">
        <f>IFERROR(IFERROR(VLOOKUP(G1912,'IVSET-Escuelas'!A:F,4,FALSE),VLOOKUP(M1912,'IVSET-Fines'!F:L,7,FALSE)),"-")</f>
        <v>-</v>
      </c>
    </row>
    <row r="1913" spans="1:26" x14ac:dyDescent="0.35">
      <c r="A1913" s="18" t="s">
        <v>5100</v>
      </c>
      <c r="B1913" t="s">
        <v>356</v>
      </c>
      <c r="C1913" t="s">
        <v>1359</v>
      </c>
      <c r="D1913" t="s">
        <v>1360</v>
      </c>
      <c r="E1913" t="s">
        <v>198</v>
      </c>
      <c r="F1913" t="s">
        <v>198</v>
      </c>
      <c r="G1913" t="s">
        <v>198</v>
      </c>
      <c r="H1913" t="s">
        <v>20</v>
      </c>
      <c r="I1913" t="s">
        <v>5102</v>
      </c>
      <c r="J1913" t="s">
        <v>21</v>
      </c>
      <c r="L1913" t="s">
        <v>3289</v>
      </c>
      <c r="M1913" t="str">
        <f t="shared" si="64"/>
        <v>NUEVO ENCUENTRO BAJO BUDGELomas de Zamora</v>
      </c>
      <c r="N1913" t="s">
        <v>22</v>
      </c>
      <c r="O1913" t="s">
        <v>23</v>
      </c>
      <c r="P1913" t="s">
        <v>27</v>
      </c>
      <c r="Q1913" t="s">
        <v>5101</v>
      </c>
      <c r="R1913" s="23">
        <v>30</v>
      </c>
      <c r="S1913" s="23">
        <v>1</v>
      </c>
      <c r="T1913" s="33">
        <v>1</v>
      </c>
      <c r="V1913" t="s">
        <v>2951</v>
      </c>
      <c r="W1913" t="str">
        <f t="shared" si="62"/>
        <v>R02</v>
      </c>
      <c r="X1913" s="31" t="str">
        <f t="shared" si="63"/>
        <v>FINES_R02</v>
      </c>
      <c r="Y1913" s="35">
        <v>0.56799999999999995</v>
      </c>
      <c r="Z1913" s="8">
        <f>IFERROR(IFERROR(VLOOKUP(G1913,'IVSET-Escuelas'!A:F,4,FALSE),VLOOKUP(M1913,'IVSET-Fines'!F:L,7,FALSE)),"-")</f>
        <v>0.91166700000000001</v>
      </c>
    </row>
    <row r="1914" spans="1:26" x14ac:dyDescent="0.35">
      <c r="A1914" s="18" t="s">
        <v>5100</v>
      </c>
      <c r="B1914" t="s">
        <v>356</v>
      </c>
      <c r="C1914" t="s">
        <v>353</v>
      </c>
      <c r="D1914" t="s">
        <v>355</v>
      </c>
      <c r="E1914" t="s">
        <v>198</v>
      </c>
      <c r="F1914" t="s">
        <v>198</v>
      </c>
      <c r="G1914" t="s">
        <v>198</v>
      </c>
      <c r="H1914" t="s">
        <v>20</v>
      </c>
      <c r="I1914" t="s">
        <v>5102</v>
      </c>
      <c r="J1914" t="s">
        <v>21</v>
      </c>
      <c r="L1914" t="s">
        <v>3183</v>
      </c>
      <c r="M1914" t="str">
        <f t="shared" si="64"/>
        <v>SUM EVA PERON 0 Wilde Barrio AzulAvellaneda</v>
      </c>
      <c r="N1914" t="s">
        <v>22</v>
      </c>
      <c r="O1914" t="s">
        <v>23</v>
      </c>
      <c r="P1914" t="s">
        <v>27</v>
      </c>
      <c r="Q1914" t="s">
        <v>5101</v>
      </c>
      <c r="R1914" s="23">
        <v>19</v>
      </c>
      <c r="S1914" s="23">
        <v>1</v>
      </c>
      <c r="T1914" s="33">
        <v>1</v>
      </c>
      <c r="V1914" t="s">
        <v>2951</v>
      </c>
      <c r="W1914" t="str">
        <f t="shared" si="62"/>
        <v>R02</v>
      </c>
      <c r="X1914" s="31" t="str">
        <f t="shared" si="63"/>
        <v>FINES_R02</v>
      </c>
      <c r="Y1914" s="35">
        <v>0.56799999999999995</v>
      </c>
      <c r="Z1914" s="8" t="str">
        <f>IFERROR(IFERROR(VLOOKUP(G1914,'IVSET-Escuelas'!A:F,4,FALSE),VLOOKUP(M1914,'IVSET-Fines'!F:L,7,FALSE)),"-")</f>
        <v>-</v>
      </c>
    </row>
    <row r="1915" spans="1:26" x14ac:dyDescent="0.35">
      <c r="A1915" s="18" t="s">
        <v>5100</v>
      </c>
      <c r="B1915" t="s">
        <v>356</v>
      </c>
      <c r="C1915" t="s">
        <v>353</v>
      </c>
      <c r="D1915" t="s">
        <v>355</v>
      </c>
      <c r="E1915" t="s">
        <v>198</v>
      </c>
      <c r="F1915" t="s">
        <v>198</v>
      </c>
      <c r="G1915" t="s">
        <v>198</v>
      </c>
      <c r="H1915" t="s">
        <v>20</v>
      </c>
      <c r="I1915" t="s">
        <v>5102</v>
      </c>
      <c r="J1915" t="s">
        <v>21</v>
      </c>
      <c r="L1915" t="s">
        <v>3140</v>
      </c>
      <c r="M1915" t="str">
        <f t="shared" si="64"/>
        <v>Centro Comunitario Juana AzurduyAvellaneda</v>
      </c>
      <c r="N1915" t="s">
        <v>22</v>
      </c>
      <c r="O1915" t="s">
        <v>23</v>
      </c>
      <c r="P1915" t="s">
        <v>27</v>
      </c>
      <c r="Q1915" t="s">
        <v>5101</v>
      </c>
      <c r="R1915" s="23">
        <v>18</v>
      </c>
      <c r="S1915" s="23">
        <v>1</v>
      </c>
      <c r="T1915" s="33">
        <v>1</v>
      </c>
      <c r="V1915" t="s">
        <v>2951</v>
      </c>
      <c r="W1915" t="str">
        <f t="shared" si="62"/>
        <v>R02</v>
      </c>
      <c r="X1915" s="31" t="str">
        <f t="shared" si="63"/>
        <v>FINES_R02</v>
      </c>
      <c r="Y1915" s="35">
        <v>0.57599999999999996</v>
      </c>
      <c r="Z1915" s="8" t="str">
        <f>IFERROR(IFERROR(VLOOKUP(G1915,'IVSET-Escuelas'!A:F,4,FALSE),VLOOKUP(M1915,'IVSET-Fines'!F:L,7,FALSE)),"-")</f>
        <v>-</v>
      </c>
    </row>
    <row r="1916" spans="1:26" x14ac:dyDescent="0.35">
      <c r="A1916" s="18" t="s">
        <v>5100</v>
      </c>
      <c r="B1916" t="s">
        <v>356</v>
      </c>
      <c r="C1916" t="s">
        <v>1359</v>
      </c>
      <c r="D1916" t="s">
        <v>1360</v>
      </c>
      <c r="E1916" t="s">
        <v>198</v>
      </c>
      <c r="F1916" t="s">
        <v>198</v>
      </c>
      <c r="G1916" t="s">
        <v>198</v>
      </c>
      <c r="H1916" t="s">
        <v>20</v>
      </c>
      <c r="I1916" t="s">
        <v>5102</v>
      </c>
      <c r="J1916" t="s">
        <v>21</v>
      </c>
      <c r="L1916" t="s">
        <v>3277</v>
      </c>
      <c r="M1916" t="str">
        <f t="shared" si="64"/>
        <v>ESTACION FIORITOLomas de Zamora</v>
      </c>
      <c r="N1916" t="s">
        <v>22</v>
      </c>
      <c r="O1916" t="s">
        <v>23</v>
      </c>
      <c r="P1916" t="s">
        <v>27</v>
      </c>
      <c r="Q1916" t="s">
        <v>5101</v>
      </c>
      <c r="R1916" s="23">
        <v>71</v>
      </c>
      <c r="S1916" s="23">
        <v>4</v>
      </c>
      <c r="T1916" s="33">
        <v>1</v>
      </c>
      <c r="V1916" t="s">
        <v>2951</v>
      </c>
      <c r="W1916" t="str">
        <f t="shared" si="62"/>
        <v>R02</v>
      </c>
      <c r="X1916" s="31" t="str">
        <f t="shared" si="63"/>
        <v>FINES_R02</v>
      </c>
      <c r="Y1916" s="35">
        <v>0.57899999999999996</v>
      </c>
      <c r="Z1916" s="8">
        <f>IFERROR(IFERROR(VLOOKUP(G1916,'IVSET-Escuelas'!A:F,4,FALSE),VLOOKUP(M1916,'IVSET-Fines'!F:L,7,FALSE)),"-")</f>
        <v>0.92122400000000004</v>
      </c>
    </row>
    <row r="1917" spans="1:26" x14ac:dyDescent="0.35">
      <c r="A1917" s="18" t="s">
        <v>5100</v>
      </c>
      <c r="B1917" t="s">
        <v>356</v>
      </c>
      <c r="C1917" t="s">
        <v>1359</v>
      </c>
      <c r="D1917" t="s">
        <v>1360</v>
      </c>
      <c r="E1917" t="s">
        <v>198</v>
      </c>
      <c r="F1917" t="s">
        <v>198</v>
      </c>
      <c r="G1917" t="s">
        <v>198</v>
      </c>
      <c r="H1917" t="s">
        <v>20</v>
      </c>
      <c r="I1917" t="s">
        <v>5102</v>
      </c>
      <c r="J1917" t="s">
        <v>21</v>
      </c>
      <c r="L1917" t="s">
        <v>3282</v>
      </c>
      <c r="M1917" t="str">
        <f t="shared" si="64"/>
        <v>JeeS Villa Albertina 2128 Lomas de Zamora Lomas de ZamoraLomas de Zamora</v>
      </c>
      <c r="N1917" t="s">
        <v>22</v>
      </c>
      <c r="O1917" t="s">
        <v>23</v>
      </c>
      <c r="P1917" t="s">
        <v>27</v>
      </c>
      <c r="Q1917" t="s">
        <v>5101</v>
      </c>
      <c r="R1917" s="23">
        <v>17</v>
      </c>
      <c r="S1917" s="23">
        <v>1</v>
      </c>
      <c r="T1917" s="33">
        <v>1</v>
      </c>
      <c r="V1917" t="s">
        <v>2951</v>
      </c>
      <c r="W1917" t="str">
        <f t="shared" si="62"/>
        <v>R02</v>
      </c>
      <c r="X1917" s="31" t="str">
        <f t="shared" si="63"/>
        <v>FINES_R02</v>
      </c>
      <c r="Y1917" s="35">
        <v>0.58099999999999996</v>
      </c>
      <c r="Z1917" s="8" t="str">
        <f>IFERROR(IFERROR(VLOOKUP(G1917,'IVSET-Escuelas'!A:F,4,FALSE),VLOOKUP(M1917,'IVSET-Fines'!F:L,7,FALSE)),"-")</f>
        <v>-</v>
      </c>
    </row>
    <row r="1918" spans="1:26" x14ac:dyDescent="0.35">
      <c r="A1918" s="18" t="s">
        <v>5100</v>
      </c>
      <c r="B1918" t="s">
        <v>356</v>
      </c>
      <c r="C1918" t="s">
        <v>1359</v>
      </c>
      <c r="D1918" t="s">
        <v>1360</v>
      </c>
      <c r="E1918" t="s">
        <v>198</v>
      </c>
      <c r="F1918" t="s">
        <v>198</v>
      </c>
      <c r="G1918" t="s">
        <v>198</v>
      </c>
      <c r="H1918" t="s">
        <v>20</v>
      </c>
      <c r="I1918" t="s">
        <v>5102</v>
      </c>
      <c r="J1918" t="s">
        <v>21</v>
      </c>
      <c r="L1918" t="s">
        <v>588</v>
      </c>
      <c r="M1918" t="str">
        <f t="shared" si="64"/>
        <v>JUAN MANUEL DE ROSASLomas de Zamora</v>
      </c>
      <c r="N1918" t="s">
        <v>22</v>
      </c>
      <c r="O1918" t="s">
        <v>23</v>
      </c>
      <c r="P1918" t="s">
        <v>27</v>
      </c>
      <c r="Q1918" t="s">
        <v>5101</v>
      </c>
      <c r="R1918" s="23">
        <v>13</v>
      </c>
      <c r="S1918" s="23">
        <v>1</v>
      </c>
      <c r="T1918" s="33">
        <v>1</v>
      </c>
      <c r="V1918" t="s">
        <v>2951</v>
      </c>
      <c r="W1918" t="str">
        <f t="shared" si="62"/>
        <v>R02</v>
      </c>
      <c r="X1918" s="31" t="str">
        <f t="shared" si="63"/>
        <v>FINES_R02</v>
      </c>
      <c r="Y1918" s="35">
        <v>0.58799999999999997</v>
      </c>
      <c r="Z1918" s="8">
        <f>IFERROR(IFERROR(VLOOKUP(G1918,'IVSET-Escuelas'!A:F,4,FALSE),VLOOKUP(M1918,'IVSET-Fines'!F:L,7,FALSE)),"-")</f>
        <v>1.000003</v>
      </c>
    </row>
    <row r="1919" spans="1:26" x14ac:dyDescent="0.35">
      <c r="A1919" s="18" t="s">
        <v>5100</v>
      </c>
      <c r="B1919" t="s">
        <v>356</v>
      </c>
      <c r="C1919" t="s">
        <v>353</v>
      </c>
      <c r="D1919" t="s">
        <v>355</v>
      </c>
      <c r="E1919" t="s">
        <v>198</v>
      </c>
      <c r="F1919" t="s">
        <v>198</v>
      </c>
      <c r="G1919" t="s">
        <v>198</v>
      </c>
      <c r="H1919" t="s">
        <v>20</v>
      </c>
      <c r="I1919" t="s">
        <v>5102</v>
      </c>
      <c r="J1919" t="s">
        <v>21</v>
      </c>
      <c r="L1919" t="s">
        <v>3170</v>
      </c>
      <c r="M1919" t="str">
        <f t="shared" si="64"/>
        <v>GALPON CULTURA MERCEDES SOSAAvellaneda</v>
      </c>
      <c r="N1919" t="s">
        <v>22</v>
      </c>
      <c r="O1919" t="s">
        <v>23</v>
      </c>
      <c r="P1919" t="s">
        <v>27</v>
      </c>
      <c r="Q1919" t="s">
        <v>5101</v>
      </c>
      <c r="R1919" s="23">
        <v>26</v>
      </c>
      <c r="S1919" s="23">
        <v>1</v>
      </c>
      <c r="T1919" s="33">
        <v>1</v>
      </c>
      <c r="V1919" t="s">
        <v>2951</v>
      </c>
      <c r="W1919" t="str">
        <f t="shared" si="62"/>
        <v>R02</v>
      </c>
      <c r="X1919" s="31" t="str">
        <f t="shared" si="63"/>
        <v>FINES_R02</v>
      </c>
      <c r="Y1919" s="35">
        <v>0.59</v>
      </c>
      <c r="Z1919" s="8">
        <f>IFERROR(IFERROR(VLOOKUP(G1919,'IVSET-Escuelas'!A:F,4,FALSE),VLOOKUP(M1919,'IVSET-Fines'!F:L,7,FALSE)),"-")</f>
        <v>0.23397399999999999</v>
      </c>
    </row>
    <row r="1920" spans="1:26" x14ac:dyDescent="0.35">
      <c r="A1920" s="18" t="s">
        <v>5100</v>
      </c>
      <c r="B1920" t="s">
        <v>356</v>
      </c>
      <c r="C1920" t="s">
        <v>1359</v>
      </c>
      <c r="D1920" t="s">
        <v>1360</v>
      </c>
      <c r="E1920" t="s">
        <v>198</v>
      </c>
      <c r="F1920" t="s">
        <v>198</v>
      </c>
      <c r="G1920" t="s">
        <v>198</v>
      </c>
      <c r="H1920" t="s">
        <v>20</v>
      </c>
      <c r="I1920" t="s">
        <v>5102</v>
      </c>
      <c r="J1920" t="s">
        <v>21</v>
      </c>
      <c r="L1920" t="s">
        <v>3233</v>
      </c>
      <c r="M1920" t="str">
        <f t="shared" si="64"/>
        <v>BARTOLINA XIXALomas de Zamora</v>
      </c>
      <c r="N1920" t="s">
        <v>22</v>
      </c>
      <c r="O1920" t="s">
        <v>23</v>
      </c>
      <c r="P1920" t="s">
        <v>27</v>
      </c>
      <c r="Q1920" t="s">
        <v>5101</v>
      </c>
      <c r="R1920" s="23">
        <v>10</v>
      </c>
      <c r="S1920" s="23">
        <v>1</v>
      </c>
      <c r="T1920" s="33">
        <v>1</v>
      </c>
      <c r="V1920" t="s">
        <v>2951</v>
      </c>
      <c r="W1920" t="str">
        <f t="shared" si="62"/>
        <v>R02</v>
      </c>
      <c r="X1920" s="31" t="str">
        <f t="shared" si="63"/>
        <v>FINES_R02</v>
      </c>
      <c r="Y1920" s="35">
        <v>0.59599999999999997</v>
      </c>
      <c r="Z1920" s="8" t="str">
        <f>IFERROR(IFERROR(VLOOKUP(G1920,'IVSET-Escuelas'!A:F,4,FALSE),VLOOKUP(M1920,'IVSET-Fines'!F:L,7,FALSE)),"-")</f>
        <v>-</v>
      </c>
    </row>
    <row r="1921" spans="1:26" x14ac:dyDescent="0.35">
      <c r="A1921" s="18" t="s">
        <v>5100</v>
      </c>
      <c r="B1921" t="s">
        <v>356</v>
      </c>
      <c r="C1921" t="s">
        <v>1359</v>
      </c>
      <c r="D1921" t="s">
        <v>1360</v>
      </c>
      <c r="E1921" t="s">
        <v>198</v>
      </c>
      <c r="F1921" t="s">
        <v>198</v>
      </c>
      <c r="G1921" t="s">
        <v>198</v>
      </c>
      <c r="H1921" t="s">
        <v>20</v>
      </c>
      <c r="I1921" t="s">
        <v>5102</v>
      </c>
      <c r="J1921" t="s">
        <v>21</v>
      </c>
      <c r="L1921" t="s">
        <v>3272</v>
      </c>
      <c r="M1921" t="str">
        <f t="shared" si="64"/>
        <v>EL PATIO DE LAS ROSASLomas de Zamora</v>
      </c>
      <c r="N1921" t="s">
        <v>22</v>
      </c>
      <c r="O1921" t="s">
        <v>23</v>
      </c>
      <c r="P1921" t="s">
        <v>27</v>
      </c>
      <c r="Q1921" t="s">
        <v>5101</v>
      </c>
      <c r="R1921" s="23">
        <v>17</v>
      </c>
      <c r="S1921" s="23">
        <v>1</v>
      </c>
      <c r="T1921" s="33">
        <v>1</v>
      </c>
      <c r="V1921" t="s">
        <v>2951</v>
      </c>
      <c r="W1921" t="str">
        <f t="shared" si="62"/>
        <v>R02</v>
      </c>
      <c r="X1921" s="31" t="str">
        <f t="shared" si="63"/>
        <v>FINES_R02</v>
      </c>
      <c r="Y1921" s="35">
        <v>0.6</v>
      </c>
      <c r="Z1921" s="8" t="str">
        <f>IFERROR(IFERROR(VLOOKUP(G1921,'IVSET-Escuelas'!A:F,4,FALSE),VLOOKUP(M1921,'IVSET-Fines'!F:L,7,FALSE)),"-")</f>
        <v>-</v>
      </c>
    </row>
    <row r="1922" spans="1:26" x14ac:dyDescent="0.35">
      <c r="A1922" s="18" t="s">
        <v>5100</v>
      </c>
      <c r="B1922" t="s">
        <v>356</v>
      </c>
      <c r="C1922" t="s">
        <v>1359</v>
      </c>
      <c r="D1922" t="s">
        <v>1360</v>
      </c>
      <c r="E1922" t="s">
        <v>198</v>
      </c>
      <c r="F1922" t="s">
        <v>198</v>
      </c>
      <c r="G1922" t="s">
        <v>198</v>
      </c>
      <c r="H1922" t="s">
        <v>20</v>
      </c>
      <c r="I1922" t="s">
        <v>5102</v>
      </c>
      <c r="J1922" t="s">
        <v>21</v>
      </c>
      <c r="L1922" t="s">
        <v>3236</v>
      </c>
      <c r="M1922" t="str">
        <f t="shared" si="64"/>
        <v>BIBLIOTECA HUGO CHAVEZLomas de Zamora</v>
      </c>
      <c r="N1922" t="s">
        <v>22</v>
      </c>
      <c r="O1922" t="s">
        <v>23</v>
      </c>
      <c r="P1922" t="s">
        <v>27</v>
      </c>
      <c r="Q1922" t="s">
        <v>5101</v>
      </c>
      <c r="R1922" s="23">
        <v>20</v>
      </c>
      <c r="S1922" s="23">
        <v>1</v>
      </c>
      <c r="T1922" s="33">
        <v>1</v>
      </c>
      <c r="V1922" t="s">
        <v>2951</v>
      </c>
      <c r="W1922" t="str">
        <f t="shared" ref="W1922:W1985" si="65">+IF(V1922="","",IF(V1922="FINES",CONCATENATE("R",IF(OR(B1922="16",B1922="21",B1922="22",B1922="23"),"16212223",IF(OR(B1922="15",B1922="17",B1922="24",B1922="25"),"15172425",B1922))),IF(V1922="CEBAS","UNICO",IF(VALUE(B1922)&lt;=11,"AMBA","INTERIOR"))))</f>
        <v>R02</v>
      </c>
      <c r="X1922" s="31" t="str">
        <f t="shared" ref="X1922:X1985" si="66">+IF(V1922="","-",CONCATENATE(V1922,"_",W1922))</f>
        <v>FINES_R02</v>
      </c>
      <c r="Y1922" s="35">
        <v>0.60099999999999998</v>
      </c>
      <c r="Z1922" s="8">
        <f>IFERROR(IFERROR(VLOOKUP(G1922,'IVSET-Escuelas'!A:F,4,FALSE),VLOOKUP(M1922,'IVSET-Fines'!F:L,7,FALSE)),"-")</f>
        <v>0.79232400000000003</v>
      </c>
    </row>
    <row r="1923" spans="1:26" x14ac:dyDescent="0.35">
      <c r="A1923" s="18" t="s">
        <v>5100</v>
      </c>
      <c r="B1923" t="s">
        <v>356</v>
      </c>
      <c r="C1923" t="s">
        <v>1359</v>
      </c>
      <c r="D1923" t="s">
        <v>1360</v>
      </c>
      <c r="E1923" t="s">
        <v>198</v>
      </c>
      <c r="F1923" t="s">
        <v>198</v>
      </c>
      <c r="G1923" t="s">
        <v>198</v>
      </c>
      <c r="H1923" t="s">
        <v>20</v>
      </c>
      <c r="I1923" t="s">
        <v>5102</v>
      </c>
      <c r="J1923" t="s">
        <v>21</v>
      </c>
      <c r="L1923" t="s">
        <v>3300</v>
      </c>
      <c r="M1923" t="str">
        <f t="shared" si="64"/>
        <v>SINDI-ISAURO ARANCIBIALomas de Zamora</v>
      </c>
      <c r="N1923" t="s">
        <v>22</v>
      </c>
      <c r="O1923" t="s">
        <v>23</v>
      </c>
      <c r="P1923" t="s">
        <v>27</v>
      </c>
      <c r="Q1923" t="s">
        <v>5101</v>
      </c>
      <c r="R1923" s="23">
        <v>10</v>
      </c>
      <c r="S1923" s="23">
        <v>1</v>
      </c>
      <c r="T1923" s="33">
        <v>1</v>
      </c>
      <c r="V1923" t="s">
        <v>2951</v>
      </c>
      <c r="W1923" t="str">
        <f t="shared" si="65"/>
        <v>R02</v>
      </c>
      <c r="X1923" s="31" t="str">
        <f t="shared" si="66"/>
        <v>FINES_R02</v>
      </c>
      <c r="Y1923" s="35">
        <v>0.621</v>
      </c>
      <c r="Z1923" s="8">
        <f>IFERROR(IFERROR(VLOOKUP(G1923,'IVSET-Escuelas'!A:F,4,FALSE),VLOOKUP(M1923,'IVSET-Fines'!F:L,7,FALSE)),"-")</f>
        <v>2.1586000000000001E-2</v>
      </c>
    </row>
    <row r="1924" spans="1:26" x14ac:dyDescent="0.35">
      <c r="A1924" s="18" t="s">
        <v>5100</v>
      </c>
      <c r="B1924" t="s">
        <v>356</v>
      </c>
      <c r="C1924" t="s">
        <v>353</v>
      </c>
      <c r="D1924" t="s">
        <v>355</v>
      </c>
      <c r="E1924" t="s">
        <v>198</v>
      </c>
      <c r="F1924" t="s">
        <v>198</v>
      </c>
      <c r="G1924" t="s">
        <v>198</v>
      </c>
      <c r="H1924" t="s">
        <v>20</v>
      </c>
      <c r="I1924" t="s">
        <v>5102</v>
      </c>
      <c r="J1924" t="s">
        <v>21</v>
      </c>
      <c r="L1924" t="s">
        <v>3137</v>
      </c>
      <c r="M1924" t="str">
        <f t="shared" si="64"/>
        <v>Centro Comunitario ARCO IRISAvellaneda</v>
      </c>
      <c r="N1924" t="s">
        <v>22</v>
      </c>
      <c r="O1924" t="s">
        <v>23</v>
      </c>
      <c r="P1924" t="s">
        <v>27</v>
      </c>
      <c r="Q1924" t="s">
        <v>5101</v>
      </c>
      <c r="R1924" s="23">
        <v>18</v>
      </c>
      <c r="S1924" s="23">
        <v>1</v>
      </c>
      <c r="T1924" s="33">
        <v>1</v>
      </c>
      <c r="V1924" t="s">
        <v>2951</v>
      </c>
      <c r="W1924" t="str">
        <f t="shared" si="65"/>
        <v>R02</v>
      </c>
      <c r="X1924" s="31" t="str">
        <f t="shared" si="66"/>
        <v>FINES_R02</v>
      </c>
      <c r="Y1924" s="35">
        <v>0.622</v>
      </c>
      <c r="Z1924" s="8">
        <f>IFERROR(IFERROR(VLOOKUP(G1924,'IVSET-Escuelas'!A:F,4,FALSE),VLOOKUP(M1924,'IVSET-Fines'!F:L,7,FALSE)),"-")</f>
        <v>0.49646400000000002</v>
      </c>
    </row>
    <row r="1925" spans="1:26" x14ac:dyDescent="0.35">
      <c r="A1925" s="18" t="s">
        <v>5100</v>
      </c>
      <c r="B1925" t="s">
        <v>356</v>
      </c>
      <c r="C1925" t="s">
        <v>1359</v>
      </c>
      <c r="D1925" t="s">
        <v>1360</v>
      </c>
      <c r="E1925" t="s">
        <v>198</v>
      </c>
      <c r="F1925" t="s">
        <v>198</v>
      </c>
      <c r="G1925" t="s">
        <v>198</v>
      </c>
      <c r="H1925" t="s">
        <v>20</v>
      </c>
      <c r="I1925" t="s">
        <v>5102</v>
      </c>
      <c r="J1925" t="s">
        <v>21</v>
      </c>
      <c r="L1925" t="s">
        <v>3270</v>
      </c>
      <c r="M1925" t="str">
        <f t="shared" si="64"/>
        <v>E.S N°32Lomas de Zamora</v>
      </c>
      <c r="N1925" t="s">
        <v>22</v>
      </c>
      <c r="O1925" t="s">
        <v>23</v>
      </c>
      <c r="P1925" t="s">
        <v>27</v>
      </c>
      <c r="Q1925" t="s">
        <v>5101</v>
      </c>
      <c r="R1925" s="23">
        <v>64</v>
      </c>
      <c r="S1925" s="23">
        <v>3</v>
      </c>
      <c r="T1925" s="33">
        <v>1</v>
      </c>
      <c r="V1925" t="s">
        <v>2951</v>
      </c>
      <c r="W1925" t="str">
        <f t="shared" si="65"/>
        <v>R02</v>
      </c>
      <c r="X1925" s="31" t="str">
        <f t="shared" si="66"/>
        <v>FINES_R02</v>
      </c>
      <c r="Y1925" s="35">
        <v>0.624</v>
      </c>
      <c r="Z1925" s="8" t="str">
        <f>IFERROR(IFERROR(VLOOKUP(G1925,'IVSET-Escuelas'!A:F,4,FALSE),VLOOKUP(M1925,'IVSET-Fines'!F:L,7,FALSE)),"-")</f>
        <v>-</v>
      </c>
    </row>
    <row r="1926" spans="1:26" x14ac:dyDescent="0.35">
      <c r="A1926" s="18" t="s">
        <v>5100</v>
      </c>
      <c r="B1926" t="s">
        <v>356</v>
      </c>
      <c r="C1926" t="s">
        <v>353</v>
      </c>
      <c r="D1926" t="s">
        <v>355</v>
      </c>
      <c r="E1926" t="s">
        <v>198</v>
      </c>
      <c r="F1926" t="s">
        <v>198</v>
      </c>
      <c r="G1926" t="s">
        <v>198</v>
      </c>
      <c r="H1926" t="s">
        <v>20</v>
      </c>
      <c r="I1926" t="s">
        <v>5102</v>
      </c>
      <c r="J1926" t="s">
        <v>21</v>
      </c>
      <c r="L1926" t="s">
        <v>3191</v>
      </c>
      <c r="M1926" t="str">
        <f t="shared" si="64"/>
        <v>UB Graciela PaneAvellaneda</v>
      </c>
      <c r="N1926" t="s">
        <v>22</v>
      </c>
      <c r="O1926" t="s">
        <v>23</v>
      </c>
      <c r="P1926" t="s">
        <v>27</v>
      </c>
      <c r="Q1926" t="s">
        <v>5101</v>
      </c>
      <c r="R1926" s="23">
        <v>17</v>
      </c>
      <c r="S1926" s="23">
        <v>1</v>
      </c>
      <c r="T1926" s="33">
        <v>1</v>
      </c>
      <c r="V1926" t="s">
        <v>2951</v>
      </c>
      <c r="W1926" t="str">
        <f t="shared" si="65"/>
        <v>R02</v>
      </c>
      <c r="X1926" s="31" t="str">
        <f t="shared" si="66"/>
        <v>FINES_R02</v>
      </c>
      <c r="Y1926" s="35">
        <v>0.63700000000000001</v>
      </c>
      <c r="Z1926" s="8">
        <f>IFERROR(IFERROR(VLOOKUP(G1926,'IVSET-Escuelas'!A:F,4,FALSE),VLOOKUP(M1926,'IVSET-Fines'!F:L,7,FALSE)),"-")</f>
        <v>0.30682300000000001</v>
      </c>
    </row>
    <row r="1927" spans="1:26" x14ac:dyDescent="0.35">
      <c r="A1927" s="18" t="s">
        <v>5100</v>
      </c>
      <c r="B1927" t="s">
        <v>356</v>
      </c>
      <c r="C1927" t="s">
        <v>1359</v>
      </c>
      <c r="D1927" t="s">
        <v>1360</v>
      </c>
      <c r="E1927" t="s">
        <v>198</v>
      </c>
      <c r="F1927" t="s">
        <v>198</v>
      </c>
      <c r="G1927" t="s">
        <v>198</v>
      </c>
      <c r="H1927" t="s">
        <v>20</v>
      </c>
      <c r="I1927" t="s">
        <v>5102</v>
      </c>
      <c r="J1927" t="s">
        <v>21</v>
      </c>
      <c r="L1927" t="s">
        <v>3269</v>
      </c>
      <c r="M1927" t="str">
        <f t="shared" si="64"/>
        <v>DIVERSIDAD DE GENEROLomas de Zamora</v>
      </c>
      <c r="N1927" t="s">
        <v>22</v>
      </c>
      <c r="O1927" t="s">
        <v>23</v>
      </c>
      <c r="P1927" t="s">
        <v>27</v>
      </c>
      <c r="Q1927" t="s">
        <v>5101</v>
      </c>
      <c r="R1927" s="23">
        <v>40</v>
      </c>
      <c r="S1927" s="23">
        <v>2</v>
      </c>
      <c r="T1927" s="33">
        <v>1</v>
      </c>
      <c r="V1927" t="s">
        <v>2951</v>
      </c>
      <c r="W1927" t="str">
        <f t="shared" si="65"/>
        <v>R02</v>
      </c>
      <c r="X1927" s="31" t="str">
        <f t="shared" si="66"/>
        <v>FINES_R02</v>
      </c>
      <c r="Y1927" s="35">
        <v>0.64200000000000002</v>
      </c>
      <c r="Z1927" s="8">
        <f>IFERROR(IFERROR(VLOOKUP(G1927,'IVSET-Escuelas'!A:F,4,FALSE),VLOOKUP(M1927,'IVSET-Fines'!F:L,7,FALSE)),"-")</f>
        <v>0.111804</v>
      </c>
    </row>
    <row r="1928" spans="1:26" x14ac:dyDescent="0.35">
      <c r="A1928" s="18" t="s">
        <v>5100</v>
      </c>
      <c r="B1928" t="s">
        <v>356</v>
      </c>
      <c r="C1928" t="s">
        <v>805</v>
      </c>
      <c r="D1928" t="s">
        <v>2500</v>
      </c>
      <c r="E1928" t="s">
        <v>198</v>
      </c>
      <c r="F1928" t="s">
        <v>198</v>
      </c>
      <c r="G1928" t="s">
        <v>198</v>
      </c>
      <c r="H1928" t="s">
        <v>20</v>
      </c>
      <c r="I1928" t="s">
        <v>5102</v>
      </c>
      <c r="J1928" t="s">
        <v>21</v>
      </c>
      <c r="L1928" t="s">
        <v>3196</v>
      </c>
      <c r="M1928" t="str">
        <f t="shared" si="64"/>
        <v>AZUCENA VILLAFLOR S/N LANUS MONTE CHINGOLOLanús</v>
      </c>
      <c r="N1928" t="s">
        <v>22</v>
      </c>
      <c r="O1928" t="s">
        <v>23</v>
      </c>
      <c r="P1928" t="s">
        <v>27</v>
      </c>
      <c r="Q1928" t="s">
        <v>5101</v>
      </c>
      <c r="R1928" s="23">
        <v>15</v>
      </c>
      <c r="S1928" s="23">
        <v>1</v>
      </c>
      <c r="T1928" s="33">
        <v>1</v>
      </c>
      <c r="V1928" t="s">
        <v>2951</v>
      </c>
      <c r="W1928" t="str">
        <f t="shared" si="65"/>
        <v>R02</v>
      </c>
      <c r="X1928" s="31" t="str">
        <f t="shared" si="66"/>
        <v>FINES_R02</v>
      </c>
      <c r="Y1928" s="35">
        <v>0.64400000000000002</v>
      </c>
      <c r="Z1928" s="8" t="str">
        <f>IFERROR(IFERROR(VLOOKUP(G1928,'IVSET-Escuelas'!A:F,4,FALSE),VLOOKUP(M1928,'IVSET-Fines'!F:L,7,FALSE)),"-")</f>
        <v>-</v>
      </c>
    </row>
    <row r="1929" spans="1:26" x14ac:dyDescent="0.35">
      <c r="A1929" s="18" t="s">
        <v>5100</v>
      </c>
      <c r="B1929" t="s">
        <v>356</v>
      </c>
      <c r="C1929" t="s">
        <v>1359</v>
      </c>
      <c r="D1929" t="s">
        <v>1360</v>
      </c>
      <c r="E1929" t="s">
        <v>198</v>
      </c>
      <c r="F1929" t="s">
        <v>198</v>
      </c>
      <c r="G1929" t="s">
        <v>198</v>
      </c>
      <c r="H1929" t="s">
        <v>20</v>
      </c>
      <c r="I1929" t="s">
        <v>5102</v>
      </c>
      <c r="J1929" t="s">
        <v>21</v>
      </c>
      <c r="L1929" t="s">
        <v>3298</v>
      </c>
      <c r="M1929" t="str">
        <f t="shared" si="64"/>
        <v>Sede 471Lomas de Zamora</v>
      </c>
      <c r="N1929" t="s">
        <v>22</v>
      </c>
      <c r="O1929" t="s">
        <v>23</v>
      </c>
      <c r="P1929" t="s">
        <v>27</v>
      </c>
      <c r="Q1929" t="s">
        <v>5101</v>
      </c>
      <c r="R1929" s="23">
        <v>33</v>
      </c>
      <c r="S1929" s="23">
        <v>1</v>
      </c>
      <c r="T1929" s="33">
        <v>1</v>
      </c>
      <c r="V1929" t="s">
        <v>2951</v>
      </c>
      <c r="W1929" t="str">
        <f t="shared" si="65"/>
        <v>R02</v>
      </c>
      <c r="X1929" s="31" t="str">
        <f t="shared" si="66"/>
        <v>FINES_R02</v>
      </c>
      <c r="Y1929" s="35">
        <v>0.64700000000000002</v>
      </c>
      <c r="Z1929" s="8" t="str">
        <f>IFERROR(IFERROR(VLOOKUP(G1929,'IVSET-Escuelas'!A:F,4,FALSE),VLOOKUP(M1929,'IVSET-Fines'!F:L,7,FALSE)),"-")</f>
        <v>-</v>
      </c>
    </row>
    <row r="1930" spans="1:26" x14ac:dyDescent="0.35">
      <c r="A1930" s="18" t="s">
        <v>5100</v>
      </c>
      <c r="B1930" t="s">
        <v>356</v>
      </c>
      <c r="C1930" t="s">
        <v>1359</v>
      </c>
      <c r="D1930" t="s">
        <v>1360</v>
      </c>
      <c r="E1930" t="s">
        <v>198</v>
      </c>
      <c r="F1930" t="s">
        <v>198</v>
      </c>
      <c r="G1930" t="s">
        <v>198</v>
      </c>
      <c r="H1930" t="s">
        <v>20</v>
      </c>
      <c r="I1930" t="s">
        <v>5102</v>
      </c>
      <c r="J1930" t="s">
        <v>21</v>
      </c>
      <c r="L1930" t="s">
        <v>3281</v>
      </c>
      <c r="M1930" t="str">
        <f t="shared" si="64"/>
        <v>Hogar un Encuentro con DiosLomas de Zamora</v>
      </c>
      <c r="N1930" t="s">
        <v>22</v>
      </c>
      <c r="O1930" t="s">
        <v>23</v>
      </c>
      <c r="P1930" t="s">
        <v>27</v>
      </c>
      <c r="Q1930" t="s">
        <v>5101</v>
      </c>
      <c r="R1930" s="23">
        <v>11</v>
      </c>
      <c r="S1930" s="23">
        <v>1</v>
      </c>
      <c r="T1930" s="33">
        <v>1</v>
      </c>
      <c r="V1930" t="s">
        <v>2951</v>
      </c>
      <c r="W1930" t="str">
        <f t="shared" si="65"/>
        <v>R02</v>
      </c>
      <c r="X1930" s="31" t="str">
        <f t="shared" si="66"/>
        <v>FINES_R02</v>
      </c>
      <c r="Y1930" s="35">
        <v>0.65300000000000002</v>
      </c>
      <c r="Z1930" s="8">
        <f>IFERROR(IFERROR(VLOOKUP(G1930,'IVSET-Escuelas'!A:F,4,FALSE),VLOOKUP(M1930,'IVSET-Fines'!F:L,7,FALSE)),"-")</f>
        <v>0.51001099999999999</v>
      </c>
    </row>
    <row r="1931" spans="1:26" x14ac:dyDescent="0.35">
      <c r="A1931" s="18" t="s">
        <v>5100</v>
      </c>
      <c r="B1931" t="s">
        <v>356</v>
      </c>
      <c r="C1931" t="s">
        <v>1359</v>
      </c>
      <c r="D1931" t="s">
        <v>1360</v>
      </c>
      <c r="E1931" t="s">
        <v>198</v>
      </c>
      <c r="F1931" t="s">
        <v>198</v>
      </c>
      <c r="G1931" t="s">
        <v>198</v>
      </c>
      <c r="H1931" t="s">
        <v>20</v>
      </c>
      <c r="I1931" t="s">
        <v>5102</v>
      </c>
      <c r="J1931" t="s">
        <v>21</v>
      </c>
      <c r="L1931" t="s">
        <v>3308</v>
      </c>
      <c r="M1931" t="str">
        <f t="shared" si="64"/>
        <v>VIDA NUEVALomas de Zamora</v>
      </c>
      <c r="N1931" t="s">
        <v>22</v>
      </c>
      <c r="O1931" t="s">
        <v>23</v>
      </c>
      <c r="P1931" t="s">
        <v>27</v>
      </c>
      <c r="Q1931" t="s">
        <v>5101</v>
      </c>
      <c r="R1931" s="23">
        <v>8</v>
      </c>
      <c r="S1931" s="23">
        <v>1</v>
      </c>
      <c r="T1931" s="33">
        <v>1</v>
      </c>
      <c r="V1931" t="s">
        <v>2951</v>
      </c>
      <c r="W1931" t="str">
        <f t="shared" si="65"/>
        <v>R02</v>
      </c>
      <c r="X1931" s="31" t="str">
        <f t="shared" si="66"/>
        <v>FINES_R02</v>
      </c>
      <c r="Y1931" s="35">
        <v>0.65300000000000002</v>
      </c>
      <c r="Z1931" s="8">
        <f>IFERROR(IFERROR(VLOOKUP(G1931,'IVSET-Escuelas'!A:F,4,FALSE),VLOOKUP(M1931,'IVSET-Fines'!F:L,7,FALSE)),"-")</f>
        <v>0.650478</v>
      </c>
    </row>
    <row r="1932" spans="1:26" x14ac:dyDescent="0.35">
      <c r="A1932" s="18" t="s">
        <v>5100</v>
      </c>
      <c r="B1932" t="s">
        <v>356</v>
      </c>
      <c r="C1932" t="s">
        <v>1359</v>
      </c>
      <c r="D1932" t="s">
        <v>1360</v>
      </c>
      <c r="E1932" t="s">
        <v>198</v>
      </c>
      <c r="F1932" t="s">
        <v>198</v>
      </c>
      <c r="G1932" t="s">
        <v>198</v>
      </c>
      <c r="H1932" t="s">
        <v>20</v>
      </c>
      <c r="I1932" t="s">
        <v>5102</v>
      </c>
      <c r="J1932" t="s">
        <v>21</v>
      </c>
      <c r="L1932" t="s">
        <v>3307</v>
      </c>
      <c r="M1932" t="str">
        <f t="shared" si="64"/>
        <v>VICENTA TINTELomas de Zamora</v>
      </c>
      <c r="N1932" t="s">
        <v>22</v>
      </c>
      <c r="O1932" t="s">
        <v>23</v>
      </c>
      <c r="P1932" t="s">
        <v>27</v>
      </c>
      <c r="Q1932" t="s">
        <v>5101</v>
      </c>
      <c r="R1932" s="23">
        <v>30</v>
      </c>
      <c r="S1932" s="23">
        <v>2</v>
      </c>
      <c r="T1932" s="33">
        <v>1</v>
      </c>
      <c r="V1932" t="s">
        <v>2951</v>
      </c>
      <c r="W1932" t="str">
        <f t="shared" si="65"/>
        <v>R02</v>
      </c>
      <c r="X1932" s="31" t="str">
        <f t="shared" si="66"/>
        <v>FINES_R02</v>
      </c>
      <c r="Y1932" s="35">
        <v>0.65700000000000003</v>
      </c>
      <c r="Z1932" s="8" t="str">
        <f>IFERROR(IFERROR(VLOOKUP(G1932,'IVSET-Escuelas'!A:F,4,FALSE),VLOOKUP(M1932,'IVSET-Fines'!F:L,7,FALSE)),"-")</f>
        <v>-</v>
      </c>
    </row>
    <row r="1933" spans="1:26" x14ac:dyDescent="0.35">
      <c r="A1933" s="18" t="s">
        <v>5100</v>
      </c>
      <c r="B1933" t="s">
        <v>356</v>
      </c>
      <c r="C1933" t="s">
        <v>1359</v>
      </c>
      <c r="D1933" t="s">
        <v>1360</v>
      </c>
      <c r="E1933" t="s">
        <v>198</v>
      </c>
      <c r="F1933" t="s">
        <v>198</v>
      </c>
      <c r="G1933" t="s">
        <v>198</v>
      </c>
      <c r="H1933" t="s">
        <v>20</v>
      </c>
      <c r="I1933" t="s">
        <v>5102</v>
      </c>
      <c r="J1933" t="s">
        <v>21</v>
      </c>
      <c r="L1933" t="s">
        <v>3275</v>
      </c>
      <c r="M1933" t="str">
        <f t="shared" si="64"/>
        <v>ES N°64 CHACO CHICOLomas de Zamora</v>
      </c>
      <c r="N1933" t="s">
        <v>22</v>
      </c>
      <c r="O1933" t="s">
        <v>23</v>
      </c>
      <c r="P1933" t="s">
        <v>27</v>
      </c>
      <c r="Q1933" t="s">
        <v>5101</v>
      </c>
      <c r="R1933" s="23">
        <v>7</v>
      </c>
      <c r="S1933" s="23">
        <v>1</v>
      </c>
      <c r="T1933" s="33">
        <v>1</v>
      </c>
      <c r="V1933" t="s">
        <v>2951</v>
      </c>
      <c r="W1933" t="str">
        <f t="shared" si="65"/>
        <v>R02</v>
      </c>
      <c r="X1933" s="31" t="str">
        <f t="shared" si="66"/>
        <v>FINES_R02</v>
      </c>
      <c r="Y1933" s="35">
        <v>0.66100000000000003</v>
      </c>
      <c r="Z1933" s="8" t="str">
        <f>IFERROR(IFERROR(VLOOKUP(G1933,'IVSET-Escuelas'!A:F,4,FALSE),VLOOKUP(M1933,'IVSET-Fines'!F:L,7,FALSE)),"-")</f>
        <v>-</v>
      </c>
    </row>
    <row r="1934" spans="1:26" x14ac:dyDescent="0.35">
      <c r="A1934" s="18" t="s">
        <v>5100</v>
      </c>
      <c r="B1934" t="s">
        <v>356</v>
      </c>
      <c r="C1934" t="s">
        <v>1359</v>
      </c>
      <c r="D1934" t="s">
        <v>1360</v>
      </c>
      <c r="E1934" t="s">
        <v>198</v>
      </c>
      <c r="F1934" t="s">
        <v>198</v>
      </c>
      <c r="G1934" t="s">
        <v>198</v>
      </c>
      <c r="H1934" t="s">
        <v>20</v>
      </c>
      <c r="I1934" t="s">
        <v>5102</v>
      </c>
      <c r="J1934" t="s">
        <v>21</v>
      </c>
      <c r="L1934" t="s">
        <v>3310</v>
      </c>
      <c r="M1934" t="str">
        <f t="shared" si="64"/>
        <v>VILLA INDEPENDENCIALomas de Zamora</v>
      </c>
      <c r="N1934" t="s">
        <v>22</v>
      </c>
      <c r="O1934" t="s">
        <v>23</v>
      </c>
      <c r="P1934" t="s">
        <v>27</v>
      </c>
      <c r="Q1934" t="s">
        <v>5101</v>
      </c>
      <c r="R1934" s="23">
        <v>20</v>
      </c>
      <c r="S1934" s="23">
        <v>1</v>
      </c>
      <c r="T1934" s="33">
        <v>1</v>
      </c>
      <c r="V1934" t="s">
        <v>2951</v>
      </c>
      <c r="W1934" t="str">
        <f t="shared" si="65"/>
        <v>R02</v>
      </c>
      <c r="X1934" s="31" t="str">
        <f t="shared" si="66"/>
        <v>FINES_R02</v>
      </c>
      <c r="Y1934" s="35">
        <v>0.66200000000000003</v>
      </c>
      <c r="Z1934" s="8">
        <f>IFERROR(IFERROR(VLOOKUP(G1934,'IVSET-Escuelas'!A:F,4,FALSE),VLOOKUP(M1934,'IVSET-Fines'!F:L,7,FALSE)),"-")</f>
        <v>0.52332500000000004</v>
      </c>
    </row>
    <row r="1935" spans="1:26" x14ac:dyDescent="0.35">
      <c r="A1935" s="18" t="s">
        <v>5100</v>
      </c>
      <c r="B1935" t="s">
        <v>356</v>
      </c>
      <c r="C1935" t="s">
        <v>1359</v>
      </c>
      <c r="D1935" t="s">
        <v>1360</v>
      </c>
      <c r="E1935" t="s">
        <v>198</v>
      </c>
      <c r="F1935" t="s">
        <v>198</v>
      </c>
      <c r="G1935" t="s">
        <v>198</v>
      </c>
      <c r="H1935" t="s">
        <v>20</v>
      </c>
      <c r="I1935" t="s">
        <v>5102</v>
      </c>
      <c r="J1935" t="s">
        <v>21</v>
      </c>
      <c r="L1935" t="s">
        <v>3237</v>
      </c>
      <c r="M1935" t="str">
        <f t="shared" si="64"/>
        <v>BIBLIOTECA POPULAR ESCRITORES ARGENTINOSLomas de Zamora</v>
      </c>
      <c r="N1935" t="s">
        <v>22</v>
      </c>
      <c r="O1935" t="s">
        <v>23</v>
      </c>
      <c r="P1935" t="s">
        <v>27</v>
      </c>
      <c r="Q1935" t="s">
        <v>5101</v>
      </c>
      <c r="R1935" s="23">
        <v>27</v>
      </c>
      <c r="S1935" s="23">
        <v>2</v>
      </c>
      <c r="T1935" s="33">
        <v>1</v>
      </c>
      <c r="V1935" t="s">
        <v>2951</v>
      </c>
      <c r="W1935" t="str">
        <f t="shared" si="65"/>
        <v>R02</v>
      </c>
      <c r="X1935" s="31" t="str">
        <f t="shared" si="66"/>
        <v>FINES_R02</v>
      </c>
      <c r="Y1935" s="35">
        <v>0.66400000000000003</v>
      </c>
      <c r="Z1935" s="8">
        <f>IFERROR(IFERROR(VLOOKUP(G1935,'IVSET-Escuelas'!A:F,4,FALSE),VLOOKUP(M1935,'IVSET-Fines'!F:L,7,FALSE)),"-")</f>
        <v>0.25574200000000002</v>
      </c>
    </row>
    <row r="1936" spans="1:26" x14ac:dyDescent="0.35">
      <c r="A1936" s="18" t="s">
        <v>5100</v>
      </c>
      <c r="B1936" t="s">
        <v>356</v>
      </c>
      <c r="C1936" t="s">
        <v>805</v>
      </c>
      <c r="D1936" t="s">
        <v>2500</v>
      </c>
      <c r="E1936" t="s">
        <v>198</v>
      </c>
      <c r="F1936" t="s">
        <v>198</v>
      </c>
      <c r="G1936" t="s">
        <v>198</v>
      </c>
      <c r="H1936" t="s">
        <v>20</v>
      </c>
      <c r="I1936" t="s">
        <v>5102</v>
      </c>
      <c r="J1936" t="s">
        <v>21</v>
      </c>
      <c r="L1936" t="s">
        <v>3204</v>
      </c>
      <c r="M1936" t="str">
        <f t="shared" si="64"/>
        <v>EL NIDOLanús</v>
      </c>
      <c r="N1936" t="s">
        <v>22</v>
      </c>
      <c r="O1936" t="s">
        <v>23</v>
      </c>
      <c r="P1936" t="s">
        <v>27</v>
      </c>
      <c r="Q1936" t="s">
        <v>5101</v>
      </c>
      <c r="R1936" s="23">
        <v>265</v>
      </c>
      <c r="S1936" s="23">
        <v>10</v>
      </c>
      <c r="T1936" s="33">
        <v>1</v>
      </c>
      <c r="V1936" t="s">
        <v>2951</v>
      </c>
      <c r="W1936" t="str">
        <f t="shared" si="65"/>
        <v>R02</v>
      </c>
      <c r="X1936" s="31" t="str">
        <f t="shared" si="66"/>
        <v>FINES_R02</v>
      </c>
      <c r="Y1936" s="35">
        <v>0.67</v>
      </c>
      <c r="Z1936" s="8">
        <f>IFERROR(IFERROR(VLOOKUP(G1936,'IVSET-Escuelas'!A:F,4,FALSE),VLOOKUP(M1936,'IVSET-Fines'!F:L,7,FALSE)),"-")</f>
        <v>0.70567800000000003</v>
      </c>
    </row>
    <row r="1937" spans="1:26" x14ac:dyDescent="0.35">
      <c r="A1937" s="18" t="s">
        <v>5100</v>
      </c>
      <c r="B1937" t="s">
        <v>356</v>
      </c>
      <c r="C1937" t="s">
        <v>1359</v>
      </c>
      <c r="D1937" t="s">
        <v>1360</v>
      </c>
      <c r="E1937" t="s">
        <v>198</v>
      </c>
      <c r="F1937" t="s">
        <v>198</v>
      </c>
      <c r="G1937" t="s">
        <v>198</v>
      </c>
      <c r="H1937" t="s">
        <v>20</v>
      </c>
      <c r="I1937" t="s">
        <v>5102</v>
      </c>
      <c r="J1937" t="s">
        <v>21</v>
      </c>
      <c r="L1937" t="s">
        <v>3257</v>
      </c>
      <c r="M1937" t="str">
        <f t="shared" si="64"/>
        <v>CLUB BANFIELD 1635 Lomas de Zamora BanfieldLomas de Zamora</v>
      </c>
      <c r="N1937" t="s">
        <v>22</v>
      </c>
      <c r="O1937" t="s">
        <v>23</v>
      </c>
      <c r="P1937" t="s">
        <v>27</v>
      </c>
      <c r="Q1937" t="s">
        <v>5101</v>
      </c>
      <c r="R1937" s="23">
        <v>8</v>
      </c>
      <c r="S1937" s="23">
        <v>1</v>
      </c>
      <c r="T1937" s="33">
        <v>1</v>
      </c>
      <c r="V1937" t="s">
        <v>2951</v>
      </c>
      <c r="W1937" t="str">
        <f t="shared" si="65"/>
        <v>R02</v>
      </c>
      <c r="X1937" s="31" t="str">
        <f t="shared" si="66"/>
        <v>FINES_R02</v>
      </c>
      <c r="Y1937" s="35">
        <v>0.67100000000000004</v>
      </c>
      <c r="Z1937" s="8" t="str">
        <f>IFERROR(IFERROR(VLOOKUP(G1937,'IVSET-Escuelas'!A:F,4,FALSE),VLOOKUP(M1937,'IVSET-Fines'!F:L,7,FALSE)),"-")</f>
        <v>-</v>
      </c>
    </row>
    <row r="1938" spans="1:26" x14ac:dyDescent="0.35">
      <c r="A1938" s="18" t="s">
        <v>5100</v>
      </c>
      <c r="B1938" t="s">
        <v>356</v>
      </c>
      <c r="C1938" t="s">
        <v>353</v>
      </c>
      <c r="D1938" t="s">
        <v>355</v>
      </c>
      <c r="E1938" t="s">
        <v>198</v>
      </c>
      <c r="F1938" t="s">
        <v>198</v>
      </c>
      <c r="G1938" t="s">
        <v>198</v>
      </c>
      <c r="H1938" t="s">
        <v>20</v>
      </c>
      <c r="I1938" t="s">
        <v>5102</v>
      </c>
      <c r="J1938" t="s">
        <v>21</v>
      </c>
      <c r="L1938" t="s">
        <v>3145</v>
      </c>
      <c r="M1938" t="str">
        <f t="shared" si="64"/>
        <v>Centro Vecinal Mary SanchezAvellaneda</v>
      </c>
      <c r="N1938" t="s">
        <v>22</v>
      </c>
      <c r="O1938" t="s">
        <v>23</v>
      </c>
      <c r="P1938" t="s">
        <v>27</v>
      </c>
      <c r="Q1938" t="s">
        <v>5101</v>
      </c>
      <c r="R1938" s="23">
        <v>35</v>
      </c>
      <c r="S1938" s="23">
        <v>2</v>
      </c>
      <c r="T1938" s="33">
        <v>1</v>
      </c>
      <c r="V1938" t="s">
        <v>2951</v>
      </c>
      <c r="W1938" t="str">
        <f t="shared" si="65"/>
        <v>R02</v>
      </c>
      <c r="X1938" s="31" t="str">
        <f t="shared" si="66"/>
        <v>FINES_R02</v>
      </c>
      <c r="Y1938" s="35">
        <v>0.67300000000000004</v>
      </c>
      <c r="Z1938" s="8" t="str">
        <f>IFERROR(IFERROR(VLOOKUP(G1938,'IVSET-Escuelas'!A:F,4,FALSE),VLOOKUP(M1938,'IVSET-Fines'!F:L,7,FALSE)),"-")</f>
        <v>-</v>
      </c>
    </row>
    <row r="1939" spans="1:26" x14ac:dyDescent="0.35">
      <c r="A1939" s="18" t="s">
        <v>5100</v>
      </c>
      <c r="B1939" t="s">
        <v>356</v>
      </c>
      <c r="C1939" t="s">
        <v>353</v>
      </c>
      <c r="D1939" t="s">
        <v>355</v>
      </c>
      <c r="E1939" t="s">
        <v>198</v>
      </c>
      <c r="F1939" t="s">
        <v>198</v>
      </c>
      <c r="G1939" t="s">
        <v>198</v>
      </c>
      <c r="H1939" t="s">
        <v>20</v>
      </c>
      <c r="I1939" t="s">
        <v>5102</v>
      </c>
      <c r="J1939" t="s">
        <v>21</v>
      </c>
      <c r="L1939" t="s">
        <v>3147</v>
      </c>
      <c r="M1939" t="str">
        <f t="shared" si="64"/>
        <v>CFI ALASAvellaneda</v>
      </c>
      <c r="N1939" t="s">
        <v>22</v>
      </c>
      <c r="O1939" t="s">
        <v>23</v>
      </c>
      <c r="P1939" t="s">
        <v>27</v>
      </c>
      <c r="Q1939" t="s">
        <v>5101</v>
      </c>
      <c r="R1939" s="23">
        <v>16</v>
      </c>
      <c r="S1939" s="23">
        <v>1</v>
      </c>
      <c r="T1939" s="33">
        <v>1</v>
      </c>
      <c r="V1939" t="s">
        <v>2951</v>
      </c>
      <c r="W1939" t="str">
        <f t="shared" si="65"/>
        <v>R02</v>
      </c>
      <c r="X1939" s="31" t="str">
        <f t="shared" si="66"/>
        <v>FINES_R02</v>
      </c>
      <c r="Y1939" s="35">
        <v>0.67700000000000005</v>
      </c>
      <c r="Z1939" s="8" t="str">
        <f>IFERROR(IFERROR(VLOOKUP(G1939,'IVSET-Escuelas'!A:F,4,FALSE),VLOOKUP(M1939,'IVSET-Fines'!F:L,7,FALSE)),"-")</f>
        <v>-</v>
      </c>
    </row>
    <row r="1940" spans="1:26" x14ac:dyDescent="0.35">
      <c r="A1940" s="18" t="s">
        <v>5100</v>
      </c>
      <c r="B1940" t="s">
        <v>356</v>
      </c>
      <c r="C1940" t="s">
        <v>1359</v>
      </c>
      <c r="D1940" t="s">
        <v>1360</v>
      </c>
      <c r="E1940" t="s">
        <v>198</v>
      </c>
      <c r="F1940" t="s">
        <v>198</v>
      </c>
      <c r="G1940" t="s">
        <v>198</v>
      </c>
      <c r="H1940" t="s">
        <v>20</v>
      </c>
      <c r="I1940" t="s">
        <v>5102</v>
      </c>
      <c r="J1940" t="s">
        <v>21</v>
      </c>
      <c r="L1940" t="s">
        <v>3231</v>
      </c>
      <c r="M1940" t="str">
        <f t="shared" si="64"/>
        <v>Aula Abierta 1080 Lomas de Zamora Villa CentenarioLomas de Zamora</v>
      </c>
      <c r="N1940" t="s">
        <v>22</v>
      </c>
      <c r="O1940" t="s">
        <v>23</v>
      </c>
      <c r="P1940" t="s">
        <v>27</v>
      </c>
      <c r="Q1940" t="s">
        <v>5101</v>
      </c>
      <c r="R1940" s="23">
        <v>21</v>
      </c>
      <c r="S1940" s="23">
        <v>1</v>
      </c>
      <c r="T1940" s="33">
        <v>1</v>
      </c>
      <c r="V1940" t="s">
        <v>2951</v>
      </c>
      <c r="W1940" t="str">
        <f t="shared" si="65"/>
        <v>R02</v>
      </c>
      <c r="X1940" s="31" t="str">
        <f t="shared" si="66"/>
        <v>FINES_R02</v>
      </c>
      <c r="Y1940" s="35">
        <v>0.69</v>
      </c>
      <c r="Z1940" s="8" t="str">
        <f>IFERROR(IFERROR(VLOOKUP(G1940,'IVSET-Escuelas'!A:F,4,FALSE),VLOOKUP(M1940,'IVSET-Fines'!F:L,7,FALSE)),"-")</f>
        <v>-</v>
      </c>
    </row>
    <row r="1941" spans="1:26" x14ac:dyDescent="0.35">
      <c r="A1941" s="18" t="s">
        <v>5100</v>
      </c>
      <c r="B1941" t="s">
        <v>356</v>
      </c>
      <c r="C1941" t="s">
        <v>1359</v>
      </c>
      <c r="D1941" t="s">
        <v>1360</v>
      </c>
      <c r="E1941" t="s">
        <v>198</v>
      </c>
      <c r="F1941" t="s">
        <v>198</v>
      </c>
      <c r="G1941" t="s">
        <v>198</v>
      </c>
      <c r="H1941" t="s">
        <v>20</v>
      </c>
      <c r="I1941" t="s">
        <v>5102</v>
      </c>
      <c r="J1941" t="s">
        <v>21</v>
      </c>
      <c r="L1941" t="s">
        <v>3297</v>
      </c>
      <c r="M1941" t="str">
        <f t="shared" si="64"/>
        <v>REY JESUSLomas de Zamora</v>
      </c>
      <c r="N1941" t="s">
        <v>22</v>
      </c>
      <c r="O1941" t="s">
        <v>23</v>
      </c>
      <c r="P1941" t="s">
        <v>27</v>
      </c>
      <c r="Q1941" t="s">
        <v>5101</v>
      </c>
      <c r="R1941" s="23">
        <v>10</v>
      </c>
      <c r="S1941" s="23">
        <v>1</v>
      </c>
      <c r="T1941" s="33">
        <v>1</v>
      </c>
      <c r="V1941" t="s">
        <v>2951</v>
      </c>
      <c r="W1941" t="str">
        <f t="shared" si="65"/>
        <v>R02</v>
      </c>
      <c r="X1941" s="31" t="str">
        <f t="shared" si="66"/>
        <v>FINES_R02</v>
      </c>
      <c r="Y1941" s="35">
        <v>0.69299999999999995</v>
      </c>
      <c r="Z1941" s="8" t="str">
        <f>IFERROR(IFERROR(VLOOKUP(G1941,'IVSET-Escuelas'!A:F,4,FALSE),VLOOKUP(M1941,'IVSET-Fines'!F:L,7,FALSE)),"-")</f>
        <v>-</v>
      </c>
    </row>
    <row r="1942" spans="1:26" x14ac:dyDescent="0.35">
      <c r="A1942" s="18" t="s">
        <v>5100</v>
      </c>
      <c r="B1942" t="s">
        <v>356</v>
      </c>
      <c r="C1942" t="s">
        <v>353</v>
      </c>
      <c r="D1942" t="s">
        <v>355</v>
      </c>
      <c r="E1942" t="s">
        <v>198</v>
      </c>
      <c r="F1942" t="s">
        <v>198</v>
      </c>
      <c r="G1942" t="s">
        <v>198</v>
      </c>
      <c r="H1942" t="s">
        <v>20</v>
      </c>
      <c r="I1942" t="s">
        <v>5102</v>
      </c>
      <c r="J1942" t="s">
        <v>21</v>
      </c>
      <c r="L1942" t="s">
        <v>3142</v>
      </c>
      <c r="M1942" t="str">
        <f t="shared" si="64"/>
        <v>Centro Cultural WashingtonAvellaneda</v>
      </c>
      <c r="N1942" t="s">
        <v>22</v>
      </c>
      <c r="O1942" t="s">
        <v>23</v>
      </c>
      <c r="P1942" t="s">
        <v>27</v>
      </c>
      <c r="Q1942" t="s">
        <v>5101</v>
      </c>
      <c r="R1942" s="23">
        <v>16</v>
      </c>
      <c r="S1942" s="23">
        <v>1</v>
      </c>
      <c r="T1942" s="33">
        <v>1</v>
      </c>
      <c r="V1942" t="s">
        <v>2951</v>
      </c>
      <c r="W1942" t="str">
        <f t="shared" si="65"/>
        <v>R02</v>
      </c>
      <c r="X1942" s="31" t="str">
        <f t="shared" si="66"/>
        <v>FINES_R02</v>
      </c>
      <c r="Y1942" s="35">
        <v>0.69399999999999995</v>
      </c>
      <c r="Z1942" s="8">
        <f>IFERROR(IFERROR(VLOOKUP(G1942,'IVSET-Escuelas'!A:F,4,FALSE),VLOOKUP(M1942,'IVSET-Fines'!F:L,7,FALSE)),"-")</f>
        <v>0.48585600000000001</v>
      </c>
    </row>
    <row r="1943" spans="1:26" x14ac:dyDescent="0.35">
      <c r="A1943" s="18" t="s">
        <v>5100</v>
      </c>
      <c r="B1943" t="s">
        <v>356</v>
      </c>
      <c r="C1943" t="s">
        <v>1359</v>
      </c>
      <c r="D1943" t="s">
        <v>1360</v>
      </c>
      <c r="E1943" t="s">
        <v>198</v>
      </c>
      <c r="F1943" t="s">
        <v>198</v>
      </c>
      <c r="G1943" t="s">
        <v>198</v>
      </c>
      <c r="H1943" t="s">
        <v>20</v>
      </c>
      <c r="I1943" t="s">
        <v>5102</v>
      </c>
      <c r="J1943" t="s">
        <v>21</v>
      </c>
      <c r="L1943" t="s">
        <v>3246</v>
      </c>
      <c r="M1943" t="str">
        <f t="shared" si="64"/>
        <v>CENTRO CULTURAL GERMAN GOMEZLomas de Zamora</v>
      </c>
      <c r="N1943" t="s">
        <v>22</v>
      </c>
      <c r="O1943" t="s">
        <v>23</v>
      </c>
      <c r="P1943" t="s">
        <v>27</v>
      </c>
      <c r="Q1943" t="s">
        <v>5101</v>
      </c>
      <c r="R1943" s="23">
        <v>8</v>
      </c>
      <c r="S1943" s="23">
        <v>1</v>
      </c>
      <c r="T1943" s="33">
        <v>1</v>
      </c>
      <c r="V1943" t="s">
        <v>2951</v>
      </c>
      <c r="W1943" t="str">
        <f t="shared" si="65"/>
        <v>R02</v>
      </c>
      <c r="X1943" s="31" t="str">
        <f t="shared" si="66"/>
        <v>FINES_R02</v>
      </c>
      <c r="Y1943" s="35">
        <v>0.70199999999999996</v>
      </c>
      <c r="Z1943" s="8" t="str">
        <f>IFERROR(IFERROR(VLOOKUP(G1943,'IVSET-Escuelas'!A:F,4,FALSE),VLOOKUP(M1943,'IVSET-Fines'!F:L,7,FALSE)),"-")</f>
        <v>-</v>
      </c>
    </row>
    <row r="1944" spans="1:26" x14ac:dyDescent="0.35">
      <c r="A1944" s="18" t="s">
        <v>5100</v>
      </c>
      <c r="B1944" t="s">
        <v>356</v>
      </c>
      <c r="C1944" t="s">
        <v>1359</v>
      </c>
      <c r="D1944" t="s">
        <v>1360</v>
      </c>
      <c r="E1944" t="s">
        <v>198</v>
      </c>
      <c r="F1944" t="s">
        <v>198</v>
      </c>
      <c r="G1944" t="s">
        <v>198</v>
      </c>
      <c r="H1944" t="s">
        <v>20</v>
      </c>
      <c r="I1944" t="s">
        <v>5102</v>
      </c>
      <c r="J1944" t="s">
        <v>21</v>
      </c>
      <c r="L1944" t="s">
        <v>3303</v>
      </c>
      <c r="M1944" t="str">
        <f t="shared" si="64"/>
        <v>SOCIEDAD DE FOMENTO JUAN MANUEL DE ROSASLomas de Zamora</v>
      </c>
      <c r="N1944" t="s">
        <v>22</v>
      </c>
      <c r="O1944" t="s">
        <v>23</v>
      </c>
      <c r="P1944" t="s">
        <v>27</v>
      </c>
      <c r="Q1944" t="s">
        <v>5101</v>
      </c>
      <c r="R1944" s="23">
        <v>22</v>
      </c>
      <c r="S1944" s="23">
        <v>2</v>
      </c>
      <c r="T1944" s="33">
        <v>1</v>
      </c>
      <c r="V1944" t="s">
        <v>2951</v>
      </c>
      <c r="W1944" t="str">
        <f t="shared" si="65"/>
        <v>R02</v>
      </c>
      <c r="X1944" s="31" t="str">
        <f t="shared" si="66"/>
        <v>FINES_R02</v>
      </c>
      <c r="Y1944" s="35">
        <v>0.70899999999999996</v>
      </c>
      <c r="Z1944" s="8">
        <f>IFERROR(IFERROR(VLOOKUP(G1944,'IVSET-Escuelas'!A:F,4,FALSE),VLOOKUP(M1944,'IVSET-Fines'!F:L,7,FALSE)),"-")</f>
        <v>0.98812299999999997</v>
      </c>
    </row>
    <row r="1945" spans="1:26" x14ac:dyDescent="0.35">
      <c r="A1945" s="18" t="s">
        <v>5100</v>
      </c>
      <c r="B1945" t="s">
        <v>356</v>
      </c>
      <c r="C1945" t="s">
        <v>1359</v>
      </c>
      <c r="D1945" t="s">
        <v>1360</v>
      </c>
      <c r="E1945" t="s">
        <v>198</v>
      </c>
      <c r="F1945" t="s">
        <v>198</v>
      </c>
      <c r="G1945" t="s">
        <v>198</v>
      </c>
      <c r="H1945" t="s">
        <v>20</v>
      </c>
      <c r="I1945" t="s">
        <v>5102</v>
      </c>
      <c r="J1945" t="s">
        <v>21</v>
      </c>
      <c r="L1945" t="s">
        <v>3247</v>
      </c>
      <c r="M1945" t="str">
        <f t="shared" si="64"/>
        <v>CENTRO CULTURAL LAMADRIDLomas de Zamora</v>
      </c>
      <c r="N1945" t="s">
        <v>22</v>
      </c>
      <c r="O1945" t="s">
        <v>23</v>
      </c>
      <c r="P1945" t="s">
        <v>27</v>
      </c>
      <c r="Q1945" t="s">
        <v>5101</v>
      </c>
      <c r="R1945" s="23">
        <v>9</v>
      </c>
      <c r="S1945" s="23">
        <v>1</v>
      </c>
      <c r="T1945" s="33">
        <v>1</v>
      </c>
      <c r="V1945" t="s">
        <v>2951</v>
      </c>
      <c r="W1945" t="str">
        <f t="shared" si="65"/>
        <v>R02</v>
      </c>
      <c r="X1945" s="31" t="str">
        <f t="shared" si="66"/>
        <v>FINES_R02</v>
      </c>
      <c r="Y1945" s="35">
        <v>0.72499999999999998</v>
      </c>
      <c r="Z1945" s="8">
        <f>IFERROR(IFERROR(VLOOKUP(G1945,'IVSET-Escuelas'!A:F,4,FALSE),VLOOKUP(M1945,'IVSET-Fines'!F:L,7,FALSE)),"-")</f>
        <v>0.91770799999999997</v>
      </c>
    </row>
    <row r="1946" spans="1:26" x14ac:dyDescent="0.35">
      <c r="A1946" s="18" t="s">
        <v>5100</v>
      </c>
      <c r="B1946" t="s">
        <v>356</v>
      </c>
      <c r="C1946" t="s">
        <v>805</v>
      </c>
      <c r="D1946" t="s">
        <v>2500</v>
      </c>
      <c r="E1946" t="s">
        <v>198</v>
      </c>
      <c r="F1946" t="s">
        <v>198</v>
      </c>
      <c r="G1946" t="s">
        <v>198</v>
      </c>
      <c r="H1946" t="s">
        <v>20</v>
      </c>
      <c r="I1946" t="s">
        <v>5102</v>
      </c>
      <c r="J1946" t="s">
        <v>21</v>
      </c>
      <c r="L1946" t="s">
        <v>3217</v>
      </c>
      <c r="M1946" t="str">
        <f t="shared" si="64"/>
        <v>PUPILanús</v>
      </c>
      <c r="N1946" t="s">
        <v>22</v>
      </c>
      <c r="O1946" t="s">
        <v>23</v>
      </c>
      <c r="P1946" t="s">
        <v>27</v>
      </c>
      <c r="Q1946" t="s">
        <v>5101</v>
      </c>
      <c r="R1946" s="23">
        <v>17</v>
      </c>
      <c r="S1946" s="23">
        <v>1</v>
      </c>
      <c r="T1946" s="33">
        <v>1</v>
      </c>
      <c r="V1946" t="s">
        <v>2951</v>
      </c>
      <c r="W1946" t="str">
        <f t="shared" si="65"/>
        <v>R02</v>
      </c>
      <c r="X1946" s="31" t="str">
        <f t="shared" si="66"/>
        <v>FINES_R02</v>
      </c>
      <c r="Y1946" s="35">
        <v>0.72899999999999998</v>
      </c>
      <c r="Z1946" s="8">
        <f>IFERROR(IFERROR(VLOOKUP(G1946,'IVSET-Escuelas'!A:F,4,FALSE),VLOOKUP(M1946,'IVSET-Fines'!F:L,7,FALSE)),"-")</f>
        <v>0.45579500000000001</v>
      </c>
    </row>
    <row r="1947" spans="1:26" x14ac:dyDescent="0.35">
      <c r="A1947" s="18" t="s">
        <v>5100</v>
      </c>
      <c r="B1947" t="s">
        <v>356</v>
      </c>
      <c r="C1947" t="s">
        <v>805</v>
      </c>
      <c r="D1947" t="s">
        <v>2500</v>
      </c>
      <c r="E1947" t="s">
        <v>198</v>
      </c>
      <c r="F1947" t="s">
        <v>198</v>
      </c>
      <c r="G1947" t="s">
        <v>198</v>
      </c>
      <c r="H1947" t="s">
        <v>20</v>
      </c>
      <c r="I1947" t="s">
        <v>5102</v>
      </c>
      <c r="J1947" t="s">
        <v>21</v>
      </c>
      <c r="L1947" t="s">
        <v>3206</v>
      </c>
      <c r="M1947" t="str">
        <f t="shared" si="64"/>
        <v>EP N °53Lanús</v>
      </c>
      <c r="N1947" t="s">
        <v>22</v>
      </c>
      <c r="O1947" t="s">
        <v>23</v>
      </c>
      <c r="P1947" t="s">
        <v>27</v>
      </c>
      <c r="Q1947" t="s">
        <v>5101</v>
      </c>
      <c r="R1947" s="23">
        <v>51</v>
      </c>
      <c r="S1947" s="23">
        <v>3</v>
      </c>
      <c r="T1947" s="33">
        <v>1</v>
      </c>
      <c r="V1947" t="s">
        <v>2951</v>
      </c>
      <c r="W1947" t="str">
        <f t="shared" si="65"/>
        <v>R02</v>
      </c>
      <c r="X1947" s="31" t="str">
        <f t="shared" si="66"/>
        <v>FINES_R02</v>
      </c>
      <c r="Y1947" s="35">
        <v>0.73199999999999998</v>
      </c>
      <c r="Z1947" s="8">
        <f>IFERROR(IFERROR(VLOOKUP(G1947,'IVSET-Escuelas'!A:F,4,FALSE),VLOOKUP(M1947,'IVSET-Fines'!F:L,7,FALSE)),"-")</f>
        <v>0.52673999999999999</v>
      </c>
    </row>
    <row r="1948" spans="1:26" x14ac:dyDescent="0.35">
      <c r="A1948" s="18" t="s">
        <v>5100</v>
      </c>
      <c r="B1948" t="s">
        <v>356</v>
      </c>
      <c r="C1948" t="s">
        <v>805</v>
      </c>
      <c r="D1948" t="s">
        <v>2500</v>
      </c>
      <c r="E1948" t="s">
        <v>198</v>
      </c>
      <c r="F1948" t="s">
        <v>198</v>
      </c>
      <c r="G1948" t="s">
        <v>198</v>
      </c>
      <c r="H1948" t="s">
        <v>20</v>
      </c>
      <c r="I1948" t="s">
        <v>5102</v>
      </c>
      <c r="J1948" t="s">
        <v>21</v>
      </c>
      <c r="L1948" t="s">
        <v>3195</v>
      </c>
      <c r="M1948" t="str">
        <f t="shared" si="64"/>
        <v>ATENEOLanús</v>
      </c>
      <c r="N1948" t="s">
        <v>22</v>
      </c>
      <c r="O1948" t="s">
        <v>23</v>
      </c>
      <c r="P1948" t="s">
        <v>27</v>
      </c>
      <c r="Q1948" t="s">
        <v>5101</v>
      </c>
      <c r="R1948" s="23">
        <v>18</v>
      </c>
      <c r="S1948" s="23">
        <v>1</v>
      </c>
      <c r="T1948" s="33">
        <v>1</v>
      </c>
      <c r="V1948" t="s">
        <v>2951</v>
      </c>
      <c r="W1948" t="str">
        <f t="shared" si="65"/>
        <v>R02</v>
      </c>
      <c r="X1948" s="31" t="str">
        <f t="shared" si="66"/>
        <v>FINES_R02</v>
      </c>
      <c r="Y1948" s="35">
        <v>0.73599999999999999</v>
      </c>
      <c r="Z1948" s="8">
        <f>IFERROR(IFERROR(VLOOKUP(G1948,'IVSET-Escuelas'!A:F,4,FALSE),VLOOKUP(M1948,'IVSET-Fines'!F:L,7,FALSE)),"-")</f>
        <v>0.657165</v>
      </c>
    </row>
    <row r="1949" spans="1:26" x14ac:dyDescent="0.35">
      <c r="A1949" s="18" t="s">
        <v>5100</v>
      </c>
      <c r="B1949" t="s">
        <v>356</v>
      </c>
      <c r="C1949" t="s">
        <v>1359</v>
      </c>
      <c r="D1949" t="s">
        <v>1360</v>
      </c>
      <c r="E1949" t="s">
        <v>198</v>
      </c>
      <c r="F1949" t="s">
        <v>198</v>
      </c>
      <c r="G1949" t="s">
        <v>198</v>
      </c>
      <c r="H1949" t="s">
        <v>20</v>
      </c>
      <c r="I1949" t="s">
        <v>5102</v>
      </c>
      <c r="J1949" t="s">
        <v>21</v>
      </c>
      <c r="L1949" t="s">
        <v>3239</v>
      </c>
      <c r="M1949" t="str">
        <f t="shared" si="64"/>
        <v>C.C. CONTRUYENDO BARRIO ADENTROLomas de Zamora</v>
      </c>
      <c r="N1949" t="s">
        <v>22</v>
      </c>
      <c r="O1949" t="s">
        <v>23</v>
      </c>
      <c r="P1949" t="s">
        <v>27</v>
      </c>
      <c r="Q1949" t="s">
        <v>5101</v>
      </c>
      <c r="R1949" s="23">
        <v>12</v>
      </c>
      <c r="S1949" s="23">
        <v>1</v>
      </c>
      <c r="T1949" s="33">
        <v>1</v>
      </c>
      <c r="V1949" t="s">
        <v>2951</v>
      </c>
      <c r="W1949" t="str">
        <f t="shared" si="65"/>
        <v>R02</v>
      </c>
      <c r="X1949" s="31" t="str">
        <f t="shared" si="66"/>
        <v>FINES_R02</v>
      </c>
      <c r="Y1949" s="35">
        <v>0.74099999999999999</v>
      </c>
      <c r="Z1949" s="8" t="str">
        <f>IFERROR(IFERROR(VLOOKUP(G1949,'IVSET-Escuelas'!A:F,4,FALSE),VLOOKUP(M1949,'IVSET-Fines'!F:L,7,FALSE)),"-")</f>
        <v>-</v>
      </c>
    </row>
    <row r="1950" spans="1:26" x14ac:dyDescent="0.35">
      <c r="A1950" s="18" t="s">
        <v>5100</v>
      </c>
      <c r="B1950" t="s">
        <v>356</v>
      </c>
      <c r="C1950" t="s">
        <v>1359</v>
      </c>
      <c r="D1950" t="s">
        <v>1360</v>
      </c>
      <c r="E1950" t="s">
        <v>198</v>
      </c>
      <c r="F1950" t="s">
        <v>198</v>
      </c>
      <c r="G1950" t="s">
        <v>198</v>
      </c>
      <c r="H1950" t="s">
        <v>20</v>
      </c>
      <c r="I1950" t="s">
        <v>5102</v>
      </c>
      <c r="J1950" t="s">
        <v>21</v>
      </c>
      <c r="L1950" t="s">
        <v>3242</v>
      </c>
      <c r="M1950" t="str">
        <f t="shared" si="64"/>
        <v>CASA ISAURO ARANCIBIA 2776 Lomas de Zamora Ingeniero BudgeLomas de Zamora</v>
      </c>
      <c r="N1950" t="s">
        <v>22</v>
      </c>
      <c r="O1950" t="s">
        <v>23</v>
      </c>
      <c r="P1950" t="s">
        <v>27</v>
      </c>
      <c r="Q1950" t="s">
        <v>5101</v>
      </c>
      <c r="R1950" s="23">
        <v>8</v>
      </c>
      <c r="S1950" s="23">
        <v>1</v>
      </c>
      <c r="T1950" s="33">
        <v>1</v>
      </c>
      <c r="V1950" t="s">
        <v>2951</v>
      </c>
      <c r="W1950" t="str">
        <f t="shared" si="65"/>
        <v>R02</v>
      </c>
      <c r="X1950" s="31" t="str">
        <f t="shared" si="66"/>
        <v>FINES_R02</v>
      </c>
      <c r="Y1950" s="35">
        <v>0.75900000000000001</v>
      </c>
      <c r="Z1950" s="8" t="str">
        <f>IFERROR(IFERROR(VLOOKUP(G1950,'IVSET-Escuelas'!A:F,4,FALSE),VLOOKUP(M1950,'IVSET-Fines'!F:L,7,FALSE)),"-")</f>
        <v>-</v>
      </c>
    </row>
    <row r="1951" spans="1:26" x14ac:dyDescent="0.35">
      <c r="A1951" s="18" t="s">
        <v>5100</v>
      </c>
      <c r="B1951" t="s">
        <v>356</v>
      </c>
      <c r="C1951" t="s">
        <v>353</v>
      </c>
      <c r="D1951" t="s">
        <v>355</v>
      </c>
      <c r="E1951" t="s">
        <v>198</v>
      </c>
      <c r="F1951" t="s">
        <v>198</v>
      </c>
      <c r="G1951" t="s">
        <v>198</v>
      </c>
      <c r="H1951" t="s">
        <v>20</v>
      </c>
      <c r="I1951" t="s">
        <v>5102</v>
      </c>
      <c r="J1951" t="s">
        <v>21</v>
      </c>
      <c r="L1951" t="s">
        <v>3152</v>
      </c>
      <c r="M1951" t="str">
        <f t="shared" si="64"/>
        <v>CLUB 1RO DE MARZO 844 Dock Sud Dock SudAvellaneda</v>
      </c>
      <c r="N1951" t="s">
        <v>22</v>
      </c>
      <c r="O1951" t="s">
        <v>23</v>
      </c>
      <c r="P1951" t="s">
        <v>27</v>
      </c>
      <c r="Q1951" t="s">
        <v>5101</v>
      </c>
      <c r="R1951" s="23">
        <v>17</v>
      </c>
      <c r="S1951" s="23">
        <v>1</v>
      </c>
      <c r="T1951" s="33">
        <v>1</v>
      </c>
      <c r="V1951" t="s">
        <v>2951</v>
      </c>
      <c r="W1951" t="str">
        <f t="shared" si="65"/>
        <v>R02</v>
      </c>
      <c r="X1951" s="31" t="str">
        <f t="shared" si="66"/>
        <v>FINES_R02</v>
      </c>
      <c r="Y1951" s="35">
        <v>0.76</v>
      </c>
      <c r="Z1951" s="8" t="str">
        <f>IFERROR(IFERROR(VLOOKUP(G1951,'IVSET-Escuelas'!A:F,4,FALSE),VLOOKUP(M1951,'IVSET-Fines'!F:L,7,FALSE)),"-")</f>
        <v>-</v>
      </c>
    </row>
    <row r="1952" spans="1:26" x14ac:dyDescent="0.35">
      <c r="A1952" s="18" t="s">
        <v>5100</v>
      </c>
      <c r="B1952" t="s">
        <v>356</v>
      </c>
      <c r="C1952" t="s">
        <v>353</v>
      </c>
      <c r="D1952" t="s">
        <v>355</v>
      </c>
      <c r="E1952" t="s">
        <v>198</v>
      </c>
      <c r="F1952" t="s">
        <v>198</v>
      </c>
      <c r="G1952" t="s">
        <v>198</v>
      </c>
      <c r="H1952" t="s">
        <v>20</v>
      </c>
      <c r="I1952" t="s">
        <v>5102</v>
      </c>
      <c r="J1952" t="s">
        <v>21</v>
      </c>
      <c r="L1952" t="s">
        <v>3131</v>
      </c>
      <c r="M1952" t="str">
        <f t="shared" si="64"/>
        <v>Ateneo "Cristina Conduccion"Avellaneda</v>
      </c>
      <c r="N1952" t="s">
        <v>22</v>
      </c>
      <c r="O1952" t="s">
        <v>23</v>
      </c>
      <c r="P1952" t="s">
        <v>27</v>
      </c>
      <c r="Q1952" t="s">
        <v>5101</v>
      </c>
      <c r="R1952" s="23">
        <v>68</v>
      </c>
      <c r="S1952" s="23">
        <v>3</v>
      </c>
      <c r="T1952" s="33">
        <v>1</v>
      </c>
      <c r="V1952" t="s">
        <v>2951</v>
      </c>
      <c r="W1952" t="str">
        <f t="shared" si="65"/>
        <v>R02</v>
      </c>
      <c r="X1952" s="31" t="str">
        <f t="shared" si="66"/>
        <v>FINES_R02</v>
      </c>
      <c r="Y1952" s="35">
        <v>0.76</v>
      </c>
      <c r="Z1952" s="8">
        <f>IFERROR(IFERROR(VLOOKUP(G1952,'IVSET-Escuelas'!A:F,4,FALSE),VLOOKUP(M1952,'IVSET-Fines'!F:L,7,FALSE)),"-")</f>
        <v>0.37856299999999998</v>
      </c>
    </row>
    <row r="1953" spans="1:26" x14ac:dyDescent="0.35">
      <c r="A1953" s="18" t="s">
        <v>5100</v>
      </c>
      <c r="B1953" t="s">
        <v>356</v>
      </c>
      <c r="C1953" t="s">
        <v>353</v>
      </c>
      <c r="D1953" t="s">
        <v>355</v>
      </c>
      <c r="E1953" t="s">
        <v>198</v>
      </c>
      <c r="F1953" t="s">
        <v>198</v>
      </c>
      <c r="G1953" t="s">
        <v>198</v>
      </c>
      <c r="H1953" t="s">
        <v>20</v>
      </c>
      <c r="I1953" t="s">
        <v>5102</v>
      </c>
      <c r="J1953" t="s">
        <v>21</v>
      </c>
      <c r="L1953" t="s">
        <v>3192</v>
      </c>
      <c r="M1953" t="str">
        <f t="shared" si="64"/>
        <v>UB LEALTADAvellaneda</v>
      </c>
      <c r="N1953" t="s">
        <v>22</v>
      </c>
      <c r="O1953" t="s">
        <v>23</v>
      </c>
      <c r="P1953" t="s">
        <v>27</v>
      </c>
      <c r="Q1953" t="s">
        <v>5101</v>
      </c>
      <c r="R1953" s="23">
        <v>32</v>
      </c>
      <c r="S1953" s="23">
        <v>1</v>
      </c>
      <c r="T1953" s="33">
        <v>1</v>
      </c>
      <c r="V1953" t="s">
        <v>2951</v>
      </c>
      <c r="W1953" t="str">
        <f t="shared" si="65"/>
        <v>R02</v>
      </c>
      <c r="X1953" s="31" t="str">
        <f t="shared" si="66"/>
        <v>FINES_R02</v>
      </c>
      <c r="Y1953" s="35">
        <v>0.76300000000000001</v>
      </c>
      <c r="Z1953" s="8" t="str">
        <f>IFERROR(IFERROR(VLOOKUP(G1953,'IVSET-Escuelas'!A:F,4,FALSE),VLOOKUP(M1953,'IVSET-Fines'!F:L,7,FALSE)),"-")</f>
        <v>-</v>
      </c>
    </row>
    <row r="1954" spans="1:26" x14ac:dyDescent="0.35">
      <c r="A1954" s="18" t="s">
        <v>5100</v>
      </c>
      <c r="B1954" t="s">
        <v>356</v>
      </c>
      <c r="C1954" t="s">
        <v>353</v>
      </c>
      <c r="D1954" t="s">
        <v>355</v>
      </c>
      <c r="E1954" t="s">
        <v>198</v>
      </c>
      <c r="F1954" t="s">
        <v>198</v>
      </c>
      <c r="G1954" t="s">
        <v>198</v>
      </c>
      <c r="H1954" t="s">
        <v>20</v>
      </c>
      <c r="I1954" t="s">
        <v>5102</v>
      </c>
      <c r="J1954" t="s">
        <v>21</v>
      </c>
      <c r="L1954" t="s">
        <v>3129</v>
      </c>
      <c r="M1954" t="str">
        <f t="shared" si="64"/>
        <v>Agrupación Juvenil 1905 Avellaneda PiñeyroAvellaneda</v>
      </c>
      <c r="N1954" t="s">
        <v>22</v>
      </c>
      <c r="O1954" t="s">
        <v>23</v>
      </c>
      <c r="P1954" t="s">
        <v>27</v>
      </c>
      <c r="Q1954" t="s">
        <v>5101</v>
      </c>
      <c r="R1954" s="23">
        <v>0</v>
      </c>
      <c r="S1954" s="23">
        <v>1</v>
      </c>
      <c r="T1954" s="33">
        <v>1</v>
      </c>
      <c r="V1954" t="s">
        <v>2951</v>
      </c>
      <c r="W1954" t="str">
        <f t="shared" si="65"/>
        <v>R02</v>
      </c>
      <c r="X1954" s="31" t="str">
        <f t="shared" si="66"/>
        <v>FINES_R02</v>
      </c>
      <c r="Y1954" s="35">
        <v>0.76400000000000001</v>
      </c>
      <c r="Z1954" s="8" t="str">
        <f>IFERROR(IFERROR(VLOOKUP(G1954,'IVSET-Escuelas'!A:F,4,FALSE),VLOOKUP(M1954,'IVSET-Fines'!F:L,7,FALSE)),"-")</f>
        <v>-</v>
      </c>
    </row>
    <row r="1955" spans="1:26" x14ac:dyDescent="0.35">
      <c r="A1955" s="18" t="s">
        <v>5100</v>
      </c>
      <c r="B1955" t="s">
        <v>356</v>
      </c>
      <c r="C1955" t="s">
        <v>1359</v>
      </c>
      <c r="D1955" t="s">
        <v>1360</v>
      </c>
      <c r="E1955" t="s">
        <v>198</v>
      </c>
      <c r="F1955" t="s">
        <v>198</v>
      </c>
      <c r="G1955" t="s">
        <v>198</v>
      </c>
      <c r="H1955" t="s">
        <v>20</v>
      </c>
      <c r="I1955" t="s">
        <v>5102</v>
      </c>
      <c r="J1955" t="s">
        <v>21</v>
      </c>
      <c r="L1955" t="s">
        <v>3290</v>
      </c>
      <c r="M1955" t="str">
        <f t="shared" ref="M1955:M2018" si="67">CONCATENATE(L1955,D1955)</f>
        <v>NUEVO TIEMPO S/N Lomas de Zamora Villa LamadridLomas de Zamora</v>
      </c>
      <c r="N1955" t="s">
        <v>22</v>
      </c>
      <c r="O1955" t="s">
        <v>23</v>
      </c>
      <c r="P1955" t="s">
        <v>27</v>
      </c>
      <c r="Q1955" t="s">
        <v>5101</v>
      </c>
      <c r="R1955" s="23">
        <v>16</v>
      </c>
      <c r="S1955" s="23">
        <v>1</v>
      </c>
      <c r="T1955" s="33">
        <v>1</v>
      </c>
      <c r="V1955" t="s">
        <v>2951</v>
      </c>
      <c r="W1955" t="str">
        <f t="shared" si="65"/>
        <v>R02</v>
      </c>
      <c r="X1955" s="31" t="str">
        <f t="shared" si="66"/>
        <v>FINES_R02</v>
      </c>
      <c r="Y1955" s="35">
        <v>0.76600000000000001</v>
      </c>
      <c r="Z1955" s="8" t="str">
        <f>IFERROR(IFERROR(VLOOKUP(G1955,'IVSET-Escuelas'!A:F,4,FALSE),VLOOKUP(M1955,'IVSET-Fines'!F:L,7,FALSE)),"-")</f>
        <v>-</v>
      </c>
    </row>
    <row r="1956" spans="1:26" x14ac:dyDescent="0.35">
      <c r="A1956" s="18" t="s">
        <v>5100</v>
      </c>
      <c r="B1956" t="s">
        <v>356</v>
      </c>
      <c r="C1956" t="s">
        <v>353</v>
      </c>
      <c r="D1956" t="s">
        <v>355</v>
      </c>
      <c r="E1956" t="s">
        <v>198</v>
      </c>
      <c r="F1956" t="s">
        <v>198</v>
      </c>
      <c r="G1956" t="s">
        <v>198</v>
      </c>
      <c r="H1956" t="s">
        <v>20</v>
      </c>
      <c r="I1956" t="s">
        <v>5102</v>
      </c>
      <c r="J1956" t="s">
        <v>21</v>
      </c>
      <c r="L1956" t="s">
        <v>3190</v>
      </c>
      <c r="M1956" t="str">
        <f t="shared" si="67"/>
        <v>ub berrozpeAvellaneda</v>
      </c>
      <c r="N1956" t="s">
        <v>22</v>
      </c>
      <c r="O1956" t="s">
        <v>23</v>
      </c>
      <c r="P1956" t="s">
        <v>27</v>
      </c>
      <c r="Q1956" t="s">
        <v>5101</v>
      </c>
      <c r="R1956" s="23">
        <v>24</v>
      </c>
      <c r="S1956" s="23">
        <v>1</v>
      </c>
      <c r="T1956" s="33">
        <v>1</v>
      </c>
      <c r="V1956" t="s">
        <v>2951</v>
      </c>
      <c r="W1956" t="str">
        <f t="shared" si="65"/>
        <v>R02</v>
      </c>
      <c r="X1956" s="31" t="str">
        <f t="shared" si="66"/>
        <v>FINES_R02</v>
      </c>
      <c r="Y1956" s="35">
        <v>0.76700000000000002</v>
      </c>
      <c r="Z1956" s="8">
        <f>IFERROR(IFERROR(VLOOKUP(G1956,'IVSET-Escuelas'!A:F,4,FALSE),VLOOKUP(M1956,'IVSET-Fines'!F:L,7,FALSE)),"-")</f>
        <v>0.34959099999999999</v>
      </c>
    </row>
    <row r="1957" spans="1:26" x14ac:dyDescent="0.35">
      <c r="A1957" s="18" t="s">
        <v>5100</v>
      </c>
      <c r="B1957" t="s">
        <v>356</v>
      </c>
      <c r="C1957" t="s">
        <v>1359</v>
      </c>
      <c r="D1957" t="s">
        <v>1360</v>
      </c>
      <c r="E1957" t="s">
        <v>198</v>
      </c>
      <c r="F1957" t="s">
        <v>198</v>
      </c>
      <c r="G1957" t="s">
        <v>198</v>
      </c>
      <c r="H1957" t="s">
        <v>20</v>
      </c>
      <c r="I1957" t="s">
        <v>5102</v>
      </c>
      <c r="J1957" t="s">
        <v>21</v>
      </c>
      <c r="L1957" t="s">
        <v>3304</v>
      </c>
      <c r="M1957" t="str">
        <f t="shared" si="67"/>
        <v>SOCIEDAD DE FOMENTO RECREATIVO Y SOCIAL DOMINGO FALomas de Zamora</v>
      </c>
      <c r="N1957" t="s">
        <v>22</v>
      </c>
      <c r="O1957" t="s">
        <v>23</v>
      </c>
      <c r="P1957" t="s">
        <v>27</v>
      </c>
      <c r="Q1957" t="s">
        <v>5101</v>
      </c>
      <c r="R1957" s="23">
        <v>126</v>
      </c>
      <c r="S1957" s="23">
        <v>7</v>
      </c>
      <c r="T1957" s="33">
        <v>1</v>
      </c>
      <c r="V1957" t="s">
        <v>2951</v>
      </c>
      <c r="W1957" t="str">
        <f t="shared" si="65"/>
        <v>R02</v>
      </c>
      <c r="X1957" s="31" t="str">
        <f t="shared" si="66"/>
        <v>FINES_R02</v>
      </c>
      <c r="Y1957" s="35">
        <v>0.77200000000000002</v>
      </c>
      <c r="Z1957" s="8">
        <f>IFERROR(IFERROR(VLOOKUP(G1957,'IVSET-Escuelas'!A:F,4,FALSE),VLOOKUP(M1957,'IVSET-Fines'!F:L,7,FALSE)),"-")</f>
        <v>0.40390799999999999</v>
      </c>
    </row>
    <row r="1958" spans="1:26" x14ac:dyDescent="0.35">
      <c r="A1958" s="18" t="s">
        <v>5100</v>
      </c>
      <c r="B1958" t="s">
        <v>356</v>
      </c>
      <c r="C1958" t="s">
        <v>353</v>
      </c>
      <c r="D1958" t="s">
        <v>355</v>
      </c>
      <c r="E1958" t="s">
        <v>198</v>
      </c>
      <c r="F1958" t="s">
        <v>198</v>
      </c>
      <c r="G1958" t="s">
        <v>198</v>
      </c>
      <c r="H1958" t="s">
        <v>20</v>
      </c>
      <c r="I1958" t="s">
        <v>5102</v>
      </c>
      <c r="J1958" t="s">
        <v>21</v>
      </c>
      <c r="L1958" t="s">
        <v>3162</v>
      </c>
      <c r="M1958" t="str">
        <f t="shared" si="67"/>
        <v>EP 6Avellaneda</v>
      </c>
      <c r="N1958" t="s">
        <v>22</v>
      </c>
      <c r="O1958" t="s">
        <v>23</v>
      </c>
      <c r="P1958" t="s">
        <v>27</v>
      </c>
      <c r="Q1958" t="s">
        <v>5101</v>
      </c>
      <c r="R1958" s="23">
        <v>17</v>
      </c>
      <c r="S1958" s="23">
        <v>1</v>
      </c>
      <c r="T1958" s="33">
        <v>1</v>
      </c>
      <c r="V1958" t="s">
        <v>2951</v>
      </c>
      <c r="W1958" t="str">
        <f t="shared" si="65"/>
        <v>R02</v>
      </c>
      <c r="X1958" s="31" t="str">
        <f t="shared" si="66"/>
        <v>FINES_R02</v>
      </c>
      <c r="Y1958" s="35">
        <v>0.77300000000000002</v>
      </c>
      <c r="Z1958" s="8">
        <f>IFERROR(IFERROR(VLOOKUP(G1958,'IVSET-Escuelas'!A:F,4,FALSE),VLOOKUP(M1958,'IVSET-Fines'!F:L,7,FALSE)),"-")</f>
        <v>0.70534300000000005</v>
      </c>
    </row>
    <row r="1959" spans="1:26" x14ac:dyDescent="0.35">
      <c r="A1959" s="18" t="s">
        <v>5100</v>
      </c>
      <c r="B1959" t="s">
        <v>356</v>
      </c>
      <c r="C1959" t="s">
        <v>805</v>
      </c>
      <c r="D1959" t="s">
        <v>2500</v>
      </c>
      <c r="E1959" t="s">
        <v>198</v>
      </c>
      <c r="F1959" t="s">
        <v>198</v>
      </c>
      <c r="G1959" t="s">
        <v>198</v>
      </c>
      <c r="H1959" t="s">
        <v>20</v>
      </c>
      <c r="I1959" t="s">
        <v>5102</v>
      </c>
      <c r="J1959" t="s">
        <v>21</v>
      </c>
      <c r="L1959" t="s">
        <v>2552</v>
      </c>
      <c r="M1959" t="str">
        <f t="shared" si="67"/>
        <v>INSTITUTO ELIMLanús</v>
      </c>
      <c r="N1959" t="s">
        <v>22</v>
      </c>
      <c r="O1959" t="s">
        <v>23</v>
      </c>
      <c r="P1959" t="s">
        <v>27</v>
      </c>
      <c r="Q1959" t="s">
        <v>5101</v>
      </c>
      <c r="R1959" s="23">
        <v>14</v>
      </c>
      <c r="S1959" s="23">
        <v>1</v>
      </c>
      <c r="T1959" s="33">
        <v>1</v>
      </c>
      <c r="V1959" t="s">
        <v>2951</v>
      </c>
      <c r="W1959" t="str">
        <f t="shared" si="65"/>
        <v>R02</v>
      </c>
      <c r="X1959" s="31" t="str">
        <f t="shared" si="66"/>
        <v>FINES_R02</v>
      </c>
      <c r="Y1959" s="35">
        <v>0.77700000000000002</v>
      </c>
      <c r="Z1959" s="8">
        <f>IFERROR(IFERROR(VLOOKUP(G1959,'IVSET-Escuelas'!A:F,4,FALSE),VLOOKUP(M1959,'IVSET-Fines'!F:L,7,FALSE)),"-")</f>
        <v>0.56330000000000002</v>
      </c>
    </row>
    <row r="1960" spans="1:26" x14ac:dyDescent="0.35">
      <c r="A1960" s="18" t="s">
        <v>5100</v>
      </c>
      <c r="B1960" t="s">
        <v>356</v>
      </c>
      <c r="C1960" t="s">
        <v>353</v>
      </c>
      <c r="D1960" t="s">
        <v>355</v>
      </c>
      <c r="E1960" t="s">
        <v>198</v>
      </c>
      <c r="F1960" t="s">
        <v>198</v>
      </c>
      <c r="G1960" t="s">
        <v>198</v>
      </c>
      <c r="H1960" t="s">
        <v>20</v>
      </c>
      <c r="I1960" t="s">
        <v>5102</v>
      </c>
      <c r="J1960" t="s">
        <v>21</v>
      </c>
      <c r="L1960" t="s">
        <v>3186</v>
      </c>
      <c r="M1960" t="str">
        <f t="shared" si="67"/>
        <v>SUM PINZONAvellaneda</v>
      </c>
      <c r="N1960" t="s">
        <v>22</v>
      </c>
      <c r="O1960" t="s">
        <v>23</v>
      </c>
      <c r="P1960" t="s">
        <v>27</v>
      </c>
      <c r="Q1960" t="s">
        <v>5101</v>
      </c>
      <c r="R1960" s="23">
        <v>22</v>
      </c>
      <c r="S1960" s="23">
        <v>1</v>
      </c>
      <c r="T1960" s="33">
        <v>1</v>
      </c>
      <c r="V1960" t="s">
        <v>2951</v>
      </c>
      <c r="W1960" t="str">
        <f t="shared" si="65"/>
        <v>R02</v>
      </c>
      <c r="X1960" s="31" t="str">
        <f t="shared" si="66"/>
        <v>FINES_R02</v>
      </c>
      <c r="Y1960" s="35">
        <v>0.77900000000000003</v>
      </c>
      <c r="Z1960" s="8" t="str">
        <f>IFERROR(IFERROR(VLOOKUP(G1960,'IVSET-Escuelas'!A:F,4,FALSE),VLOOKUP(M1960,'IVSET-Fines'!F:L,7,FALSE)),"-")</f>
        <v>-</v>
      </c>
    </row>
    <row r="1961" spans="1:26" x14ac:dyDescent="0.35">
      <c r="A1961" s="18" t="s">
        <v>5100</v>
      </c>
      <c r="B1961" t="s">
        <v>356</v>
      </c>
      <c r="C1961" t="s">
        <v>805</v>
      </c>
      <c r="D1961" t="s">
        <v>2500</v>
      </c>
      <c r="E1961" t="s">
        <v>198</v>
      </c>
      <c r="F1961" t="s">
        <v>198</v>
      </c>
      <c r="G1961" t="s">
        <v>198</v>
      </c>
      <c r="H1961" t="s">
        <v>20</v>
      </c>
      <c r="I1961" t="s">
        <v>5102</v>
      </c>
      <c r="J1961" t="s">
        <v>21</v>
      </c>
      <c r="L1961" t="s">
        <v>3222</v>
      </c>
      <c r="M1961" t="str">
        <f t="shared" si="67"/>
        <v>TransFormArLanús</v>
      </c>
      <c r="N1961" t="s">
        <v>22</v>
      </c>
      <c r="O1961" t="s">
        <v>23</v>
      </c>
      <c r="P1961" t="s">
        <v>27</v>
      </c>
      <c r="Q1961" t="s">
        <v>5101</v>
      </c>
      <c r="R1961" s="23">
        <v>7</v>
      </c>
      <c r="S1961" s="23">
        <v>1</v>
      </c>
      <c r="T1961" s="33">
        <v>1</v>
      </c>
      <c r="V1961" t="s">
        <v>2951</v>
      </c>
      <c r="W1961" t="str">
        <f t="shared" si="65"/>
        <v>R02</v>
      </c>
      <c r="X1961" s="31" t="str">
        <f t="shared" si="66"/>
        <v>FINES_R02</v>
      </c>
      <c r="Y1961" s="35">
        <v>0.78100000000000003</v>
      </c>
      <c r="Z1961" s="8">
        <f>IFERROR(IFERROR(VLOOKUP(G1961,'IVSET-Escuelas'!A:F,4,FALSE),VLOOKUP(M1961,'IVSET-Fines'!F:L,7,FALSE)),"-")</f>
        <v>9.9737000000000006E-2</v>
      </c>
    </row>
    <row r="1962" spans="1:26" x14ac:dyDescent="0.35">
      <c r="A1962" s="18" t="s">
        <v>5100</v>
      </c>
      <c r="B1962" t="s">
        <v>356</v>
      </c>
      <c r="C1962" t="s">
        <v>353</v>
      </c>
      <c r="D1962" t="s">
        <v>355</v>
      </c>
      <c r="E1962" t="s">
        <v>198</v>
      </c>
      <c r="F1962" t="s">
        <v>198</v>
      </c>
      <c r="G1962" t="s">
        <v>198</v>
      </c>
      <c r="H1962" t="s">
        <v>20</v>
      </c>
      <c r="I1962" t="s">
        <v>5102</v>
      </c>
      <c r="J1962" t="s">
        <v>21</v>
      </c>
      <c r="L1962" t="s">
        <v>3172</v>
      </c>
      <c r="M1962" t="str">
        <f t="shared" si="67"/>
        <v>HOSPITAL PERONAvellaneda</v>
      </c>
      <c r="N1962" t="s">
        <v>22</v>
      </c>
      <c r="O1962" t="s">
        <v>23</v>
      </c>
      <c r="P1962" t="s">
        <v>27</v>
      </c>
      <c r="Q1962" t="s">
        <v>5101</v>
      </c>
      <c r="R1962" s="23">
        <v>35</v>
      </c>
      <c r="S1962" s="23">
        <v>2</v>
      </c>
      <c r="T1962" s="33">
        <v>1</v>
      </c>
      <c r="V1962" t="s">
        <v>2951</v>
      </c>
      <c r="W1962" t="str">
        <f t="shared" si="65"/>
        <v>R02</v>
      </c>
      <c r="X1962" s="31" t="str">
        <f t="shared" si="66"/>
        <v>FINES_R02</v>
      </c>
      <c r="Y1962" s="35">
        <v>0.78100000000000003</v>
      </c>
      <c r="Z1962" s="8">
        <f>IFERROR(IFERROR(VLOOKUP(G1962,'IVSET-Escuelas'!A:F,4,FALSE),VLOOKUP(M1962,'IVSET-Fines'!F:L,7,FALSE)),"-")</f>
        <v>0.24224599999999999</v>
      </c>
    </row>
    <row r="1963" spans="1:26" x14ac:dyDescent="0.35">
      <c r="A1963" s="18" t="s">
        <v>5100</v>
      </c>
      <c r="B1963" t="s">
        <v>356</v>
      </c>
      <c r="C1963" t="s">
        <v>805</v>
      </c>
      <c r="D1963" t="s">
        <v>2500</v>
      </c>
      <c r="E1963" t="s">
        <v>198</v>
      </c>
      <c r="F1963" t="s">
        <v>198</v>
      </c>
      <c r="G1963" t="s">
        <v>198</v>
      </c>
      <c r="H1963" t="s">
        <v>20</v>
      </c>
      <c r="I1963" t="s">
        <v>5102</v>
      </c>
      <c r="J1963" t="s">
        <v>21</v>
      </c>
      <c r="L1963" t="s">
        <v>3207</v>
      </c>
      <c r="M1963" t="str">
        <f t="shared" si="67"/>
        <v>EPA 703 (EP 35)Lanús</v>
      </c>
      <c r="N1963" t="s">
        <v>22</v>
      </c>
      <c r="O1963" t="s">
        <v>23</v>
      </c>
      <c r="P1963" t="s">
        <v>27</v>
      </c>
      <c r="Q1963" t="s">
        <v>5101</v>
      </c>
      <c r="R1963" s="23">
        <v>118</v>
      </c>
      <c r="S1963" s="23">
        <v>4</v>
      </c>
      <c r="T1963" s="33">
        <v>1</v>
      </c>
      <c r="V1963" t="s">
        <v>2951</v>
      </c>
      <c r="W1963" t="str">
        <f t="shared" si="65"/>
        <v>R02</v>
      </c>
      <c r="X1963" s="31" t="str">
        <f t="shared" si="66"/>
        <v>FINES_R02</v>
      </c>
      <c r="Y1963" s="35">
        <v>0.78600000000000003</v>
      </c>
      <c r="Z1963" s="8">
        <f>IFERROR(IFERROR(VLOOKUP(G1963,'IVSET-Escuelas'!A:F,4,FALSE),VLOOKUP(M1963,'IVSET-Fines'!F:L,7,FALSE)),"-")</f>
        <v>0.58464499999999997</v>
      </c>
    </row>
    <row r="1964" spans="1:26" x14ac:dyDescent="0.35">
      <c r="A1964" s="18" t="s">
        <v>5100</v>
      </c>
      <c r="B1964" t="s">
        <v>356</v>
      </c>
      <c r="C1964" t="s">
        <v>353</v>
      </c>
      <c r="D1964" t="s">
        <v>355</v>
      </c>
      <c r="E1964" t="s">
        <v>198</v>
      </c>
      <c r="F1964" t="s">
        <v>198</v>
      </c>
      <c r="G1964" t="s">
        <v>198</v>
      </c>
      <c r="H1964" t="s">
        <v>20</v>
      </c>
      <c r="I1964" t="s">
        <v>5102</v>
      </c>
      <c r="J1964" t="s">
        <v>21</v>
      </c>
      <c r="L1964" t="s">
        <v>3159</v>
      </c>
      <c r="M1964" t="str">
        <f t="shared" si="67"/>
        <v>EES Nº 35Avellaneda</v>
      </c>
      <c r="N1964" t="s">
        <v>22</v>
      </c>
      <c r="O1964" t="s">
        <v>23</v>
      </c>
      <c r="P1964" t="s">
        <v>27</v>
      </c>
      <c r="Q1964" t="s">
        <v>5101</v>
      </c>
      <c r="R1964" s="23">
        <v>46</v>
      </c>
      <c r="S1964" s="23">
        <v>2</v>
      </c>
      <c r="T1964" s="33">
        <v>1</v>
      </c>
      <c r="V1964" t="s">
        <v>2951</v>
      </c>
      <c r="W1964" t="str">
        <f t="shared" si="65"/>
        <v>R02</v>
      </c>
      <c r="X1964" s="31" t="str">
        <f t="shared" si="66"/>
        <v>FINES_R02</v>
      </c>
      <c r="Y1964" s="35">
        <v>0.78700000000000003</v>
      </c>
      <c r="Z1964" s="8">
        <f>IFERROR(IFERROR(VLOOKUP(G1964,'IVSET-Escuelas'!A:F,4,FALSE),VLOOKUP(M1964,'IVSET-Fines'!F:L,7,FALSE)),"-")</f>
        <v>0.44516600000000001</v>
      </c>
    </row>
    <row r="1965" spans="1:26" x14ac:dyDescent="0.35">
      <c r="A1965" s="18" t="s">
        <v>5100</v>
      </c>
      <c r="B1965" t="s">
        <v>356</v>
      </c>
      <c r="C1965" t="s">
        <v>1359</v>
      </c>
      <c r="D1965" t="s">
        <v>1360</v>
      </c>
      <c r="E1965" t="s">
        <v>198</v>
      </c>
      <c r="F1965" t="s">
        <v>198</v>
      </c>
      <c r="G1965" t="s">
        <v>198</v>
      </c>
      <c r="H1965" t="s">
        <v>20</v>
      </c>
      <c r="I1965" t="s">
        <v>5102</v>
      </c>
      <c r="J1965" t="s">
        <v>21</v>
      </c>
      <c r="L1965" t="s">
        <v>3261</v>
      </c>
      <c r="M1965" t="str">
        <f t="shared" si="67"/>
        <v>Codo a Codo Barrial Vientos de LibertadLomas de Zamora</v>
      </c>
      <c r="N1965" t="s">
        <v>22</v>
      </c>
      <c r="O1965" t="s">
        <v>23</v>
      </c>
      <c r="P1965" t="s">
        <v>27</v>
      </c>
      <c r="Q1965" t="s">
        <v>5101</v>
      </c>
      <c r="R1965" s="23">
        <v>16</v>
      </c>
      <c r="S1965" s="23">
        <v>1</v>
      </c>
      <c r="T1965" s="33">
        <v>1</v>
      </c>
      <c r="V1965" t="s">
        <v>2951</v>
      </c>
      <c r="W1965" t="str">
        <f t="shared" si="65"/>
        <v>R02</v>
      </c>
      <c r="X1965" s="31" t="str">
        <f t="shared" si="66"/>
        <v>FINES_R02</v>
      </c>
      <c r="Y1965" s="35">
        <v>0.79800000000000004</v>
      </c>
      <c r="Z1965" s="8">
        <f>IFERROR(IFERROR(VLOOKUP(G1965,'IVSET-Escuelas'!A:F,4,FALSE),VLOOKUP(M1965,'IVSET-Fines'!F:L,7,FALSE)),"-")</f>
        <v>7.8333E-2</v>
      </c>
    </row>
    <row r="1966" spans="1:26" x14ac:dyDescent="0.35">
      <c r="A1966" s="18" t="s">
        <v>5100</v>
      </c>
      <c r="B1966" t="s">
        <v>356</v>
      </c>
      <c r="C1966" t="s">
        <v>353</v>
      </c>
      <c r="D1966" t="s">
        <v>355</v>
      </c>
      <c r="E1966" t="s">
        <v>198</v>
      </c>
      <c r="F1966" t="s">
        <v>198</v>
      </c>
      <c r="G1966" t="s">
        <v>198</v>
      </c>
      <c r="H1966" t="s">
        <v>20</v>
      </c>
      <c r="I1966" t="s">
        <v>5102</v>
      </c>
      <c r="J1966" t="s">
        <v>21</v>
      </c>
      <c r="L1966" t="s">
        <v>3149</v>
      </c>
      <c r="M1966" t="str">
        <f t="shared" si="67"/>
        <v>CIC SAN LORENZO S/N Wilde Wilde OesteAvellaneda</v>
      </c>
      <c r="N1966" t="s">
        <v>22</v>
      </c>
      <c r="O1966" t="s">
        <v>23</v>
      </c>
      <c r="P1966" t="s">
        <v>27</v>
      </c>
      <c r="Q1966" t="s">
        <v>5101</v>
      </c>
      <c r="R1966" s="23">
        <v>0</v>
      </c>
      <c r="S1966" s="23">
        <v>1</v>
      </c>
      <c r="T1966" s="33">
        <v>1</v>
      </c>
      <c r="V1966" t="s">
        <v>2951</v>
      </c>
      <c r="W1966" t="str">
        <f t="shared" si="65"/>
        <v>R02</v>
      </c>
      <c r="X1966" s="31" t="str">
        <f t="shared" si="66"/>
        <v>FINES_R02</v>
      </c>
      <c r="Y1966" s="35">
        <v>0.8</v>
      </c>
      <c r="Z1966" s="8" t="str">
        <f>IFERROR(IFERROR(VLOOKUP(G1966,'IVSET-Escuelas'!A:F,4,FALSE),VLOOKUP(M1966,'IVSET-Fines'!F:L,7,FALSE)),"-")</f>
        <v>-</v>
      </c>
    </row>
    <row r="1967" spans="1:26" x14ac:dyDescent="0.35">
      <c r="A1967" s="18" t="s">
        <v>5100</v>
      </c>
      <c r="B1967" t="s">
        <v>356</v>
      </c>
      <c r="C1967" t="s">
        <v>1359</v>
      </c>
      <c r="D1967" t="s">
        <v>1360</v>
      </c>
      <c r="E1967" t="s">
        <v>198</v>
      </c>
      <c r="F1967" t="s">
        <v>198</v>
      </c>
      <c r="G1967" t="s">
        <v>198</v>
      </c>
      <c r="H1967" t="s">
        <v>20</v>
      </c>
      <c r="I1967" t="s">
        <v>5102</v>
      </c>
      <c r="J1967" t="s">
        <v>21</v>
      </c>
      <c r="L1967" t="s">
        <v>3259</v>
      </c>
      <c r="M1967" t="str">
        <f t="shared" si="67"/>
        <v>CLUB SOCIAL Y DEPORTIVO SARMIENTOLomas de Zamora</v>
      </c>
      <c r="N1967" t="s">
        <v>22</v>
      </c>
      <c r="O1967" t="s">
        <v>23</v>
      </c>
      <c r="P1967" t="s">
        <v>27</v>
      </c>
      <c r="Q1967" t="s">
        <v>5101</v>
      </c>
      <c r="R1967" s="23">
        <v>28</v>
      </c>
      <c r="S1967" s="23">
        <v>2</v>
      </c>
      <c r="T1967" s="33">
        <v>1</v>
      </c>
      <c r="V1967" t="s">
        <v>2951</v>
      </c>
      <c r="W1967" t="str">
        <f t="shared" si="65"/>
        <v>R02</v>
      </c>
      <c r="X1967" s="31" t="str">
        <f t="shared" si="66"/>
        <v>FINES_R02</v>
      </c>
      <c r="Y1967" s="35">
        <v>0.80800000000000005</v>
      </c>
      <c r="Z1967" s="8">
        <f>IFERROR(IFERROR(VLOOKUP(G1967,'IVSET-Escuelas'!A:F,4,FALSE),VLOOKUP(M1967,'IVSET-Fines'!F:L,7,FALSE)),"-")</f>
        <v>0.613043</v>
      </c>
    </row>
    <row r="1968" spans="1:26" x14ac:dyDescent="0.35">
      <c r="A1968" s="18" t="s">
        <v>5100</v>
      </c>
      <c r="B1968" t="s">
        <v>356</v>
      </c>
      <c r="C1968" t="s">
        <v>1359</v>
      </c>
      <c r="D1968" t="s">
        <v>1360</v>
      </c>
      <c r="E1968" t="s">
        <v>198</v>
      </c>
      <c r="F1968" t="s">
        <v>198</v>
      </c>
      <c r="G1968" t="s">
        <v>198</v>
      </c>
      <c r="H1968" t="s">
        <v>20</v>
      </c>
      <c r="I1968" t="s">
        <v>5102</v>
      </c>
      <c r="J1968" t="s">
        <v>21</v>
      </c>
      <c r="L1968" t="s">
        <v>3260</v>
      </c>
      <c r="M1968" t="str">
        <f t="shared" si="67"/>
        <v>CLUDIAS 900 Lomas de Zamora BanfieldLomas de Zamora</v>
      </c>
      <c r="N1968" t="s">
        <v>22</v>
      </c>
      <c r="O1968" t="s">
        <v>23</v>
      </c>
      <c r="P1968" t="s">
        <v>27</v>
      </c>
      <c r="Q1968" t="s">
        <v>5101</v>
      </c>
      <c r="R1968" s="23">
        <v>24</v>
      </c>
      <c r="S1968" s="23">
        <v>2</v>
      </c>
      <c r="T1968" s="33">
        <v>1</v>
      </c>
      <c r="V1968" t="s">
        <v>2951</v>
      </c>
      <c r="W1968" t="str">
        <f t="shared" si="65"/>
        <v>R02</v>
      </c>
      <c r="X1968" s="31" t="str">
        <f t="shared" si="66"/>
        <v>FINES_R02</v>
      </c>
      <c r="Y1968" s="35">
        <v>0.82099999999999995</v>
      </c>
      <c r="Z1968" s="8" t="str">
        <f>IFERROR(IFERROR(VLOOKUP(G1968,'IVSET-Escuelas'!A:F,4,FALSE),VLOOKUP(M1968,'IVSET-Fines'!F:L,7,FALSE)),"-")</f>
        <v>-</v>
      </c>
    </row>
    <row r="1969" spans="1:26" x14ac:dyDescent="0.35">
      <c r="A1969" s="18" t="s">
        <v>5100</v>
      </c>
      <c r="B1969" t="s">
        <v>356</v>
      </c>
      <c r="C1969" t="s">
        <v>1359</v>
      </c>
      <c r="D1969" t="s">
        <v>1360</v>
      </c>
      <c r="E1969" t="s">
        <v>198</v>
      </c>
      <c r="F1969" t="s">
        <v>198</v>
      </c>
      <c r="G1969" t="s">
        <v>198</v>
      </c>
      <c r="H1969" t="s">
        <v>20</v>
      </c>
      <c r="I1969" t="s">
        <v>5102</v>
      </c>
      <c r="J1969" t="s">
        <v>21</v>
      </c>
      <c r="L1969" t="s">
        <v>3266</v>
      </c>
      <c r="M1969" t="str">
        <f t="shared" si="67"/>
        <v>DELEGACION MUNICIPAL INGENIERO BUDGELomas de Zamora</v>
      </c>
      <c r="N1969" t="s">
        <v>22</v>
      </c>
      <c r="O1969" t="s">
        <v>23</v>
      </c>
      <c r="P1969" t="s">
        <v>27</v>
      </c>
      <c r="Q1969" t="s">
        <v>5101</v>
      </c>
      <c r="R1969" s="23">
        <v>15</v>
      </c>
      <c r="S1969" s="23">
        <v>1</v>
      </c>
      <c r="T1969" s="33">
        <v>1</v>
      </c>
      <c r="V1969" t="s">
        <v>2951</v>
      </c>
      <c r="W1969" t="str">
        <f t="shared" si="65"/>
        <v>R02</v>
      </c>
      <c r="X1969" s="31" t="str">
        <f t="shared" si="66"/>
        <v>FINES_R02</v>
      </c>
      <c r="Y1969" s="35">
        <v>0.82099999999999995</v>
      </c>
      <c r="Z1969" s="8">
        <f>IFERROR(IFERROR(VLOOKUP(G1969,'IVSET-Escuelas'!A:F,4,FALSE),VLOOKUP(M1969,'IVSET-Fines'!F:L,7,FALSE)),"-")</f>
        <v>0.733873</v>
      </c>
    </row>
    <row r="1970" spans="1:26" x14ac:dyDescent="0.35">
      <c r="A1970" s="18" t="s">
        <v>5100</v>
      </c>
      <c r="B1970" t="s">
        <v>356</v>
      </c>
      <c r="C1970" t="s">
        <v>1359</v>
      </c>
      <c r="D1970" t="s">
        <v>1360</v>
      </c>
      <c r="E1970" t="s">
        <v>198</v>
      </c>
      <c r="F1970" t="s">
        <v>198</v>
      </c>
      <c r="G1970" t="s">
        <v>198</v>
      </c>
      <c r="H1970" t="s">
        <v>20</v>
      </c>
      <c r="I1970" t="s">
        <v>5102</v>
      </c>
      <c r="J1970" t="s">
        <v>21</v>
      </c>
      <c r="L1970" t="s">
        <v>3280</v>
      </c>
      <c r="M1970" t="str">
        <f t="shared" si="67"/>
        <v>FUNDACION SUEÑOS CELESTES 1098 Lomas de Zamora Lomas de ZamoraLomas de Zamora</v>
      </c>
      <c r="N1970" t="s">
        <v>22</v>
      </c>
      <c r="O1970" t="s">
        <v>23</v>
      </c>
      <c r="P1970" t="s">
        <v>27</v>
      </c>
      <c r="Q1970" t="s">
        <v>5101</v>
      </c>
      <c r="R1970" s="23">
        <v>15</v>
      </c>
      <c r="S1970" s="23">
        <v>1</v>
      </c>
      <c r="T1970" s="33">
        <v>1</v>
      </c>
      <c r="V1970" t="s">
        <v>2951</v>
      </c>
      <c r="W1970" t="str">
        <f t="shared" si="65"/>
        <v>R02</v>
      </c>
      <c r="X1970" s="31" t="str">
        <f t="shared" si="66"/>
        <v>FINES_R02</v>
      </c>
      <c r="Y1970" s="35">
        <v>0.82099999999999995</v>
      </c>
      <c r="Z1970" s="8" t="str">
        <f>IFERROR(IFERROR(VLOOKUP(G1970,'IVSET-Escuelas'!A:F,4,FALSE),VLOOKUP(M1970,'IVSET-Fines'!F:L,7,FALSE)),"-")</f>
        <v>-</v>
      </c>
    </row>
    <row r="1971" spans="1:26" x14ac:dyDescent="0.35">
      <c r="A1971" s="18" t="s">
        <v>5100</v>
      </c>
      <c r="B1971" t="s">
        <v>356</v>
      </c>
      <c r="C1971" t="s">
        <v>1359</v>
      </c>
      <c r="D1971" t="s">
        <v>1360</v>
      </c>
      <c r="E1971" t="s">
        <v>198</v>
      </c>
      <c r="F1971" t="s">
        <v>198</v>
      </c>
      <c r="G1971" t="s">
        <v>198</v>
      </c>
      <c r="H1971" t="s">
        <v>20</v>
      </c>
      <c r="I1971" t="s">
        <v>5102</v>
      </c>
      <c r="J1971" t="s">
        <v>21</v>
      </c>
      <c r="L1971" t="s">
        <v>3293</v>
      </c>
      <c r="M1971" t="str">
        <f t="shared" si="67"/>
        <v>PROVINCIAS UNIDAS 291 Lomas de Zamora Ingeniero BudgeLomas de Zamora</v>
      </c>
      <c r="N1971" t="s">
        <v>22</v>
      </c>
      <c r="O1971" t="s">
        <v>23</v>
      </c>
      <c r="P1971" t="s">
        <v>27</v>
      </c>
      <c r="Q1971" t="s">
        <v>5101</v>
      </c>
      <c r="R1971" s="23">
        <v>30</v>
      </c>
      <c r="S1971" s="23">
        <v>1</v>
      </c>
      <c r="T1971" s="33">
        <v>1</v>
      </c>
      <c r="V1971" t="s">
        <v>2951</v>
      </c>
      <c r="W1971" t="str">
        <f t="shared" si="65"/>
        <v>R02</v>
      </c>
      <c r="X1971" s="31" t="str">
        <f t="shared" si="66"/>
        <v>FINES_R02</v>
      </c>
      <c r="Y1971" s="35">
        <v>0.82299999999999995</v>
      </c>
      <c r="Z1971" s="8" t="str">
        <f>IFERROR(IFERROR(VLOOKUP(G1971,'IVSET-Escuelas'!A:F,4,FALSE),VLOOKUP(M1971,'IVSET-Fines'!F:L,7,FALSE)),"-")</f>
        <v>-</v>
      </c>
    </row>
    <row r="1972" spans="1:26" x14ac:dyDescent="0.35">
      <c r="A1972" s="18" t="s">
        <v>5100</v>
      </c>
      <c r="B1972" t="s">
        <v>356</v>
      </c>
      <c r="C1972" t="s">
        <v>1359</v>
      </c>
      <c r="D1972" t="s">
        <v>1360</v>
      </c>
      <c r="E1972" t="s">
        <v>198</v>
      </c>
      <c r="F1972" t="s">
        <v>198</v>
      </c>
      <c r="G1972" t="s">
        <v>198</v>
      </c>
      <c r="H1972" t="s">
        <v>20</v>
      </c>
      <c r="I1972" t="s">
        <v>5102</v>
      </c>
      <c r="J1972" t="s">
        <v>21</v>
      </c>
      <c r="L1972" t="s">
        <v>3240</v>
      </c>
      <c r="M1972" t="str">
        <f t="shared" si="67"/>
        <v>C.C. CONTRUYENDO BARRIO ADENTRO 2860 Lomas de Zamora Lomas de ZamoraLomas de Zamora</v>
      </c>
      <c r="N1972" t="s">
        <v>22</v>
      </c>
      <c r="O1972" t="s">
        <v>23</v>
      </c>
      <c r="P1972" t="s">
        <v>27</v>
      </c>
      <c r="Q1972" t="s">
        <v>5101</v>
      </c>
      <c r="R1972" s="23">
        <v>18</v>
      </c>
      <c r="S1972" s="23">
        <v>1</v>
      </c>
      <c r="T1972" s="33">
        <v>1</v>
      </c>
      <c r="V1972" t="s">
        <v>2951</v>
      </c>
      <c r="W1972" t="str">
        <f t="shared" si="65"/>
        <v>R02</v>
      </c>
      <c r="X1972" s="31" t="str">
        <f t="shared" si="66"/>
        <v>FINES_R02</v>
      </c>
      <c r="Y1972" s="35">
        <v>0.82899999999999996</v>
      </c>
      <c r="Z1972" s="8" t="str">
        <f>IFERROR(IFERROR(VLOOKUP(G1972,'IVSET-Escuelas'!A:F,4,FALSE),VLOOKUP(M1972,'IVSET-Fines'!F:L,7,FALSE)),"-")</f>
        <v>-</v>
      </c>
    </row>
    <row r="1973" spans="1:26" x14ac:dyDescent="0.35">
      <c r="A1973" s="18" t="s">
        <v>5100</v>
      </c>
      <c r="B1973" t="s">
        <v>356</v>
      </c>
      <c r="C1973" t="s">
        <v>353</v>
      </c>
      <c r="D1973" t="s">
        <v>355</v>
      </c>
      <c r="E1973" t="s">
        <v>198</v>
      </c>
      <c r="F1973" t="s">
        <v>198</v>
      </c>
      <c r="G1973" t="s">
        <v>198</v>
      </c>
      <c r="H1973" t="s">
        <v>20</v>
      </c>
      <c r="I1973" t="s">
        <v>5102</v>
      </c>
      <c r="J1973" t="s">
        <v>21</v>
      </c>
      <c r="L1973">
        <v>46029</v>
      </c>
      <c r="M1973" t="str">
        <f t="shared" si="67"/>
        <v>46029Avellaneda</v>
      </c>
      <c r="N1973" t="s">
        <v>22</v>
      </c>
      <c r="O1973" t="s">
        <v>23</v>
      </c>
      <c r="P1973" t="s">
        <v>27</v>
      </c>
      <c r="Q1973" t="s">
        <v>5101</v>
      </c>
      <c r="R1973" s="23">
        <v>20</v>
      </c>
      <c r="S1973" s="23">
        <v>1</v>
      </c>
      <c r="T1973" s="33">
        <v>1</v>
      </c>
      <c r="V1973" t="s">
        <v>2951</v>
      </c>
      <c r="W1973" t="str">
        <f t="shared" si="65"/>
        <v>R02</v>
      </c>
      <c r="X1973" s="31" t="str">
        <f t="shared" si="66"/>
        <v>FINES_R02</v>
      </c>
      <c r="Y1973" s="35">
        <v>0.83499999999999996</v>
      </c>
      <c r="Z1973" s="8" t="str">
        <f>IFERROR(IFERROR(VLOOKUP(G1973,'IVSET-Escuelas'!A:F,4,FALSE),VLOOKUP(M1973,'IVSET-Fines'!F:L,7,FALSE)),"-")</f>
        <v>-</v>
      </c>
    </row>
    <row r="1974" spans="1:26" x14ac:dyDescent="0.35">
      <c r="A1974" s="18" t="s">
        <v>5100</v>
      </c>
      <c r="B1974" t="s">
        <v>356</v>
      </c>
      <c r="C1974" t="s">
        <v>1359</v>
      </c>
      <c r="D1974" t="s">
        <v>1360</v>
      </c>
      <c r="E1974" t="s">
        <v>198</v>
      </c>
      <c r="F1974" t="s">
        <v>198</v>
      </c>
      <c r="G1974" t="s">
        <v>198</v>
      </c>
      <c r="H1974" t="s">
        <v>20</v>
      </c>
      <c r="I1974" t="s">
        <v>5102</v>
      </c>
      <c r="J1974" t="s">
        <v>21</v>
      </c>
      <c r="L1974" t="s">
        <v>3301</v>
      </c>
      <c r="M1974" t="str">
        <f t="shared" si="67"/>
        <v>SOC.DE FOM. OESTE TURDERA 1235 Lomas de Zamora Lomas de ZamoraLomas de Zamora</v>
      </c>
      <c r="N1974" t="s">
        <v>22</v>
      </c>
      <c r="O1974" t="s">
        <v>23</v>
      </c>
      <c r="P1974" t="s">
        <v>27</v>
      </c>
      <c r="Q1974" t="s">
        <v>5101</v>
      </c>
      <c r="R1974" s="23">
        <v>13</v>
      </c>
      <c r="S1974" s="23">
        <v>1</v>
      </c>
      <c r="T1974" s="33">
        <v>1</v>
      </c>
      <c r="V1974" t="s">
        <v>2951</v>
      </c>
      <c r="W1974" t="str">
        <f t="shared" si="65"/>
        <v>R02</v>
      </c>
      <c r="X1974" s="31" t="str">
        <f t="shared" si="66"/>
        <v>FINES_R02</v>
      </c>
      <c r="Y1974" s="35">
        <v>0.84199999999999997</v>
      </c>
      <c r="Z1974" s="8" t="str">
        <f>IFERROR(IFERROR(VLOOKUP(G1974,'IVSET-Escuelas'!A:F,4,FALSE),VLOOKUP(M1974,'IVSET-Fines'!F:L,7,FALSE)),"-")</f>
        <v>-</v>
      </c>
    </row>
    <row r="1975" spans="1:26" x14ac:dyDescent="0.35">
      <c r="A1975" s="18" t="s">
        <v>5100</v>
      </c>
      <c r="B1975" t="s">
        <v>356</v>
      </c>
      <c r="C1975" t="s">
        <v>353</v>
      </c>
      <c r="D1975" t="s">
        <v>355</v>
      </c>
      <c r="E1975" t="s">
        <v>198</v>
      </c>
      <c r="F1975" t="s">
        <v>198</v>
      </c>
      <c r="G1975" t="s">
        <v>198</v>
      </c>
      <c r="H1975" t="s">
        <v>20</v>
      </c>
      <c r="I1975" t="s">
        <v>5102</v>
      </c>
      <c r="J1975" t="s">
        <v>21</v>
      </c>
      <c r="L1975" t="s">
        <v>3182</v>
      </c>
      <c r="M1975" t="str">
        <f t="shared" si="67"/>
        <v>SOCIEDAD DE FOMENTO IBERLUCEAAvellaneda</v>
      </c>
      <c r="N1975" t="s">
        <v>22</v>
      </c>
      <c r="O1975" t="s">
        <v>23</v>
      </c>
      <c r="P1975" t="s">
        <v>27</v>
      </c>
      <c r="Q1975" t="s">
        <v>5101</v>
      </c>
      <c r="R1975" s="23">
        <v>45</v>
      </c>
      <c r="S1975" s="23">
        <v>2</v>
      </c>
      <c r="T1975" s="33">
        <v>1</v>
      </c>
      <c r="V1975" t="s">
        <v>2951</v>
      </c>
      <c r="W1975" t="str">
        <f t="shared" si="65"/>
        <v>R02</v>
      </c>
      <c r="X1975" s="31" t="str">
        <f t="shared" si="66"/>
        <v>FINES_R02</v>
      </c>
      <c r="Y1975" s="35">
        <v>0.85</v>
      </c>
      <c r="Z1975" s="8">
        <f>IFERROR(IFERROR(VLOOKUP(G1975,'IVSET-Escuelas'!A:F,4,FALSE),VLOOKUP(M1975,'IVSET-Fines'!F:L,7,FALSE)),"-")</f>
        <v>0.26786599999999999</v>
      </c>
    </row>
    <row r="1976" spans="1:26" x14ac:dyDescent="0.35">
      <c r="A1976" s="18" t="s">
        <v>5100</v>
      </c>
      <c r="B1976" t="s">
        <v>356</v>
      </c>
      <c r="C1976" t="s">
        <v>353</v>
      </c>
      <c r="D1976" t="s">
        <v>355</v>
      </c>
      <c r="E1976" t="s">
        <v>198</v>
      </c>
      <c r="F1976" t="s">
        <v>198</v>
      </c>
      <c r="G1976" t="s">
        <v>198</v>
      </c>
      <c r="H1976" t="s">
        <v>20</v>
      </c>
      <c r="I1976" t="s">
        <v>5102</v>
      </c>
      <c r="J1976" t="s">
        <v>21</v>
      </c>
      <c r="L1976" t="s">
        <v>3136</v>
      </c>
      <c r="M1976" t="str">
        <f t="shared" si="67"/>
        <v>Centro Aime PaineAvellaneda</v>
      </c>
      <c r="N1976" t="s">
        <v>22</v>
      </c>
      <c r="O1976" t="s">
        <v>23</v>
      </c>
      <c r="P1976" t="s">
        <v>27</v>
      </c>
      <c r="Q1976" t="s">
        <v>5101</v>
      </c>
      <c r="R1976" s="23">
        <v>102</v>
      </c>
      <c r="S1976" s="23">
        <v>5</v>
      </c>
      <c r="T1976" s="33">
        <v>1</v>
      </c>
      <c r="V1976" t="s">
        <v>2951</v>
      </c>
      <c r="W1976" t="str">
        <f t="shared" si="65"/>
        <v>R02</v>
      </c>
      <c r="X1976" s="31" t="str">
        <f t="shared" si="66"/>
        <v>FINES_R02</v>
      </c>
      <c r="Y1976" s="35">
        <v>0.85899999999999999</v>
      </c>
      <c r="Z1976" s="8">
        <f>IFERROR(IFERROR(VLOOKUP(G1976,'IVSET-Escuelas'!A:F,4,FALSE),VLOOKUP(M1976,'IVSET-Fines'!F:L,7,FALSE)),"-")</f>
        <v>0.479184</v>
      </c>
    </row>
    <row r="1977" spans="1:26" x14ac:dyDescent="0.35">
      <c r="A1977" s="18" t="s">
        <v>5100</v>
      </c>
      <c r="B1977" t="s">
        <v>356</v>
      </c>
      <c r="C1977" t="s">
        <v>353</v>
      </c>
      <c r="D1977" t="s">
        <v>355</v>
      </c>
      <c r="E1977" t="s">
        <v>198</v>
      </c>
      <c r="F1977" t="s">
        <v>198</v>
      </c>
      <c r="G1977" t="s">
        <v>198</v>
      </c>
      <c r="H1977" t="s">
        <v>20</v>
      </c>
      <c r="I1977" t="s">
        <v>5102</v>
      </c>
      <c r="J1977" t="s">
        <v>21</v>
      </c>
      <c r="L1977" t="s">
        <v>3158</v>
      </c>
      <c r="M1977" t="str">
        <f t="shared" si="67"/>
        <v>EES N°22 JULIETA LANTIERIAvellaneda</v>
      </c>
      <c r="N1977" t="s">
        <v>22</v>
      </c>
      <c r="O1977" t="s">
        <v>23</v>
      </c>
      <c r="P1977" t="s">
        <v>27</v>
      </c>
      <c r="Q1977" t="s">
        <v>5101</v>
      </c>
      <c r="R1977" s="23">
        <v>101</v>
      </c>
      <c r="S1977" s="23">
        <v>5</v>
      </c>
      <c r="T1977" s="33">
        <v>1</v>
      </c>
      <c r="V1977" t="s">
        <v>2951</v>
      </c>
      <c r="W1977" t="str">
        <f t="shared" si="65"/>
        <v>R02</v>
      </c>
      <c r="X1977" s="31" t="str">
        <f t="shared" si="66"/>
        <v>FINES_R02</v>
      </c>
      <c r="Y1977" s="35">
        <v>0.85899999999999999</v>
      </c>
      <c r="Z1977" s="8" t="str">
        <f>IFERROR(IFERROR(VLOOKUP(G1977,'IVSET-Escuelas'!A:F,4,FALSE),VLOOKUP(M1977,'IVSET-Fines'!F:L,7,FALSE)),"-")</f>
        <v>-</v>
      </c>
    </row>
    <row r="1978" spans="1:26" x14ac:dyDescent="0.35">
      <c r="A1978" s="18" t="s">
        <v>5100</v>
      </c>
      <c r="B1978" t="s">
        <v>356</v>
      </c>
      <c r="C1978" t="s">
        <v>353</v>
      </c>
      <c r="D1978" t="s">
        <v>355</v>
      </c>
      <c r="E1978" t="s">
        <v>198</v>
      </c>
      <c r="F1978" t="s">
        <v>198</v>
      </c>
      <c r="G1978" t="s">
        <v>198</v>
      </c>
      <c r="H1978" t="s">
        <v>20</v>
      </c>
      <c r="I1978" t="s">
        <v>5102</v>
      </c>
      <c r="J1978" t="s">
        <v>21</v>
      </c>
      <c r="L1978" t="s">
        <v>3153</v>
      </c>
      <c r="M1978" t="str">
        <f t="shared" si="67"/>
        <v>CLUB ALBIONAvellaneda</v>
      </c>
      <c r="N1978" t="s">
        <v>22</v>
      </c>
      <c r="O1978" t="s">
        <v>23</v>
      </c>
      <c r="P1978" t="s">
        <v>27</v>
      </c>
      <c r="Q1978" t="s">
        <v>5101</v>
      </c>
      <c r="R1978" s="23">
        <v>21</v>
      </c>
      <c r="S1978" s="23">
        <v>1</v>
      </c>
      <c r="T1978" s="33">
        <v>1</v>
      </c>
      <c r="V1978" t="s">
        <v>2951</v>
      </c>
      <c r="W1978" t="str">
        <f t="shared" si="65"/>
        <v>R02</v>
      </c>
      <c r="X1978" s="31" t="str">
        <f t="shared" si="66"/>
        <v>FINES_R02</v>
      </c>
      <c r="Y1978" s="35">
        <v>0.88800000000000001</v>
      </c>
      <c r="Z1978" s="8" t="str">
        <f>IFERROR(IFERROR(VLOOKUP(G1978,'IVSET-Escuelas'!A:F,4,FALSE),VLOOKUP(M1978,'IVSET-Fines'!F:L,7,FALSE)),"-")</f>
        <v>-</v>
      </c>
    </row>
    <row r="1979" spans="1:26" x14ac:dyDescent="0.35">
      <c r="A1979" s="18" t="s">
        <v>5100</v>
      </c>
      <c r="B1979" t="s">
        <v>356</v>
      </c>
      <c r="C1979" t="s">
        <v>1359</v>
      </c>
      <c r="D1979" t="s">
        <v>1360</v>
      </c>
      <c r="E1979" t="s">
        <v>198</v>
      </c>
      <c r="F1979" t="s">
        <v>198</v>
      </c>
      <c r="G1979" t="s">
        <v>198</v>
      </c>
      <c r="H1979" t="s">
        <v>20</v>
      </c>
      <c r="I1979" t="s">
        <v>5102</v>
      </c>
      <c r="J1979" t="s">
        <v>21</v>
      </c>
      <c r="L1979" t="s">
        <v>3276</v>
      </c>
      <c r="M1979" t="str">
        <f t="shared" si="67"/>
        <v>ESPACIO PARA LA MEMORIA Y LA PROMOCION DE LOS DDHHLomas de Zamora</v>
      </c>
      <c r="N1979" t="s">
        <v>22</v>
      </c>
      <c r="O1979" t="s">
        <v>23</v>
      </c>
      <c r="P1979" t="s">
        <v>27</v>
      </c>
      <c r="Q1979" t="s">
        <v>5101</v>
      </c>
      <c r="R1979" s="23">
        <v>87</v>
      </c>
      <c r="S1979" s="23">
        <v>4</v>
      </c>
      <c r="T1979" s="33">
        <v>1</v>
      </c>
      <c r="V1979" t="s">
        <v>2951</v>
      </c>
      <c r="W1979" t="str">
        <f t="shared" si="65"/>
        <v>R02</v>
      </c>
      <c r="X1979" s="31" t="str">
        <f t="shared" si="66"/>
        <v>FINES_R02</v>
      </c>
      <c r="Y1979" s="35">
        <v>0.89500000000000002</v>
      </c>
      <c r="Z1979" s="8">
        <f>IFERROR(IFERROR(VLOOKUP(G1979,'IVSET-Escuelas'!A:F,4,FALSE),VLOOKUP(M1979,'IVSET-Fines'!F:L,7,FALSE)),"-")</f>
        <v>0.384598</v>
      </c>
    </row>
    <row r="1980" spans="1:26" x14ac:dyDescent="0.35">
      <c r="A1980" s="18" t="s">
        <v>5100</v>
      </c>
      <c r="B1980" t="s">
        <v>356</v>
      </c>
      <c r="C1980" t="s">
        <v>353</v>
      </c>
      <c r="D1980" t="s">
        <v>355</v>
      </c>
      <c r="E1980" t="s">
        <v>198</v>
      </c>
      <c r="F1980" t="s">
        <v>198</v>
      </c>
      <c r="G1980" t="s">
        <v>198</v>
      </c>
      <c r="H1980" t="s">
        <v>20</v>
      </c>
      <c r="I1980" t="s">
        <v>5102</v>
      </c>
      <c r="J1980" t="s">
        <v>21</v>
      </c>
      <c r="L1980" t="s">
        <v>3150</v>
      </c>
      <c r="M1980" t="str">
        <f t="shared" si="67"/>
        <v>Cic Santo DomingoAvellaneda</v>
      </c>
      <c r="N1980" t="s">
        <v>22</v>
      </c>
      <c r="O1980" t="s">
        <v>23</v>
      </c>
      <c r="P1980" t="s">
        <v>27</v>
      </c>
      <c r="Q1980" t="s">
        <v>5101</v>
      </c>
      <c r="R1980" s="23">
        <v>28</v>
      </c>
      <c r="S1980" s="23">
        <v>1</v>
      </c>
      <c r="T1980" s="33">
        <v>1</v>
      </c>
      <c r="V1980" t="s">
        <v>2951</v>
      </c>
      <c r="W1980" t="str">
        <f t="shared" si="65"/>
        <v>R02</v>
      </c>
      <c r="X1980" s="31" t="str">
        <f t="shared" si="66"/>
        <v>FINES_R02</v>
      </c>
      <c r="Y1980" s="35">
        <v>0.89900000000000002</v>
      </c>
      <c r="Z1980" s="8" t="str">
        <f>IFERROR(IFERROR(VLOOKUP(G1980,'IVSET-Escuelas'!A:F,4,FALSE),VLOOKUP(M1980,'IVSET-Fines'!F:L,7,FALSE)),"-")</f>
        <v>-</v>
      </c>
    </row>
    <row r="1981" spans="1:26" x14ac:dyDescent="0.35">
      <c r="A1981" s="18" t="s">
        <v>5100</v>
      </c>
      <c r="B1981" t="s">
        <v>356</v>
      </c>
      <c r="C1981" t="s">
        <v>353</v>
      </c>
      <c r="D1981" t="s">
        <v>355</v>
      </c>
      <c r="E1981" t="s">
        <v>198</v>
      </c>
      <c r="F1981" t="s">
        <v>198</v>
      </c>
      <c r="G1981" t="s">
        <v>198</v>
      </c>
      <c r="H1981" t="s">
        <v>20</v>
      </c>
      <c r="I1981" t="s">
        <v>5102</v>
      </c>
      <c r="J1981" t="s">
        <v>21</v>
      </c>
      <c r="L1981" t="s">
        <v>3155</v>
      </c>
      <c r="M1981" t="str">
        <f t="shared" si="67"/>
        <v>CLUB RECONQUISTAAvellaneda</v>
      </c>
      <c r="N1981" t="s">
        <v>22</v>
      </c>
      <c r="O1981" t="s">
        <v>23</v>
      </c>
      <c r="P1981" t="s">
        <v>27</v>
      </c>
      <c r="Q1981" t="s">
        <v>5101</v>
      </c>
      <c r="R1981" s="23">
        <v>87</v>
      </c>
      <c r="S1981" s="23">
        <v>3</v>
      </c>
      <c r="T1981" s="33">
        <v>1</v>
      </c>
      <c r="V1981" t="s">
        <v>2951</v>
      </c>
      <c r="W1981" t="str">
        <f t="shared" si="65"/>
        <v>R02</v>
      </c>
      <c r="X1981" s="31" t="str">
        <f t="shared" si="66"/>
        <v>FINES_R02</v>
      </c>
      <c r="Y1981" s="35">
        <v>0.89900000000000002</v>
      </c>
      <c r="Z1981" s="8" t="str">
        <f>IFERROR(IFERROR(VLOOKUP(G1981,'IVSET-Escuelas'!A:F,4,FALSE),VLOOKUP(M1981,'IVSET-Fines'!F:L,7,FALSE)),"-")</f>
        <v>-</v>
      </c>
    </row>
    <row r="1982" spans="1:26" x14ac:dyDescent="0.35">
      <c r="A1982" s="18" t="s">
        <v>5100</v>
      </c>
      <c r="B1982" t="s">
        <v>356</v>
      </c>
      <c r="C1982" t="s">
        <v>1359</v>
      </c>
      <c r="D1982" t="s">
        <v>1360</v>
      </c>
      <c r="E1982" t="s">
        <v>198</v>
      </c>
      <c r="F1982" t="s">
        <v>198</v>
      </c>
      <c r="G1982" t="s">
        <v>198</v>
      </c>
      <c r="H1982" t="s">
        <v>20</v>
      </c>
      <c r="I1982" t="s">
        <v>5102</v>
      </c>
      <c r="J1982" t="s">
        <v>21</v>
      </c>
      <c r="L1982" t="s">
        <v>3232</v>
      </c>
      <c r="M1982" t="str">
        <f t="shared" si="67"/>
        <v>BARRIOS DE PIE 1866 Lomas de Zamora Ingeniero BudgeLomas de Zamora</v>
      </c>
      <c r="N1982" t="s">
        <v>22</v>
      </c>
      <c r="O1982" t="s">
        <v>23</v>
      </c>
      <c r="P1982" t="s">
        <v>27</v>
      </c>
      <c r="Q1982" t="s">
        <v>5101</v>
      </c>
      <c r="R1982" s="23">
        <v>20</v>
      </c>
      <c r="S1982" s="23">
        <v>1</v>
      </c>
      <c r="T1982" s="33">
        <v>1</v>
      </c>
      <c r="V1982" t="s">
        <v>2951</v>
      </c>
      <c r="W1982" t="str">
        <f t="shared" si="65"/>
        <v>R02</v>
      </c>
      <c r="X1982" s="31" t="str">
        <f t="shared" si="66"/>
        <v>FINES_R02</v>
      </c>
      <c r="Y1982" s="35">
        <v>0.90500000000000003</v>
      </c>
      <c r="Z1982" s="8" t="str">
        <f>IFERROR(IFERROR(VLOOKUP(G1982,'IVSET-Escuelas'!A:F,4,FALSE),VLOOKUP(M1982,'IVSET-Fines'!F:L,7,FALSE)),"-")</f>
        <v>-</v>
      </c>
    </row>
    <row r="1983" spans="1:26" x14ac:dyDescent="0.35">
      <c r="A1983" s="18" t="s">
        <v>5100</v>
      </c>
      <c r="B1983" t="s">
        <v>356</v>
      </c>
      <c r="C1983" t="s">
        <v>1359</v>
      </c>
      <c r="D1983" t="s">
        <v>1360</v>
      </c>
      <c r="E1983" t="s">
        <v>198</v>
      </c>
      <c r="F1983" t="s">
        <v>198</v>
      </c>
      <c r="G1983" t="s">
        <v>198</v>
      </c>
      <c r="H1983" t="s">
        <v>20</v>
      </c>
      <c r="I1983" t="s">
        <v>5102</v>
      </c>
      <c r="J1983" t="s">
        <v>21</v>
      </c>
      <c r="L1983" t="s">
        <v>3251</v>
      </c>
      <c r="M1983" t="str">
        <f t="shared" si="67"/>
        <v>CENTRO SOCIOEDUCATIVO Y COMUNITARIO SANTA CATALINA 2000 Lomas de Zamora Santa CatalinaLomas de Zamora</v>
      </c>
      <c r="N1983" t="s">
        <v>22</v>
      </c>
      <c r="O1983" t="s">
        <v>23</v>
      </c>
      <c r="P1983" t="s">
        <v>27</v>
      </c>
      <c r="Q1983" t="s">
        <v>5101</v>
      </c>
      <c r="R1983" s="23">
        <v>11</v>
      </c>
      <c r="S1983" s="23">
        <v>1</v>
      </c>
      <c r="T1983" s="33">
        <v>1</v>
      </c>
      <c r="V1983" t="s">
        <v>2951</v>
      </c>
      <c r="W1983" t="str">
        <f t="shared" si="65"/>
        <v>R02</v>
      </c>
      <c r="X1983" s="31" t="str">
        <f t="shared" si="66"/>
        <v>FINES_R02</v>
      </c>
      <c r="Y1983" s="35">
        <v>0.90700000000000003</v>
      </c>
      <c r="Z1983" s="8" t="str">
        <f>IFERROR(IFERROR(VLOOKUP(G1983,'IVSET-Escuelas'!A:F,4,FALSE),VLOOKUP(M1983,'IVSET-Fines'!F:L,7,FALSE)),"-")</f>
        <v>-</v>
      </c>
    </row>
    <row r="1984" spans="1:26" x14ac:dyDescent="0.35">
      <c r="A1984" s="18" t="s">
        <v>5100</v>
      </c>
      <c r="B1984" t="s">
        <v>356</v>
      </c>
      <c r="C1984" t="s">
        <v>1359</v>
      </c>
      <c r="D1984" t="s">
        <v>1360</v>
      </c>
      <c r="E1984" t="s">
        <v>198</v>
      </c>
      <c r="F1984" t="s">
        <v>198</v>
      </c>
      <c r="G1984" t="s">
        <v>198</v>
      </c>
      <c r="H1984" t="s">
        <v>20</v>
      </c>
      <c r="I1984" t="s">
        <v>5102</v>
      </c>
      <c r="J1984" t="s">
        <v>21</v>
      </c>
      <c r="L1984" t="s">
        <v>3284</v>
      </c>
      <c r="M1984" t="str">
        <f t="shared" si="67"/>
        <v>LA ESCUELITALomas de Zamora</v>
      </c>
      <c r="N1984" t="s">
        <v>22</v>
      </c>
      <c r="O1984" t="s">
        <v>23</v>
      </c>
      <c r="P1984" t="s">
        <v>27</v>
      </c>
      <c r="Q1984" t="s">
        <v>5101</v>
      </c>
      <c r="R1984" s="23">
        <v>17</v>
      </c>
      <c r="S1984" s="23">
        <v>1</v>
      </c>
      <c r="T1984" s="33">
        <v>1</v>
      </c>
      <c r="V1984" t="s">
        <v>2951</v>
      </c>
      <c r="W1984" t="str">
        <f t="shared" si="65"/>
        <v>R02</v>
      </c>
      <c r="X1984" s="31" t="str">
        <f t="shared" si="66"/>
        <v>FINES_R02</v>
      </c>
      <c r="Y1984" s="35">
        <v>0.91</v>
      </c>
      <c r="Z1984" s="8" t="str">
        <f>IFERROR(IFERROR(VLOOKUP(G1984,'IVSET-Escuelas'!A:F,4,FALSE),VLOOKUP(M1984,'IVSET-Fines'!F:L,7,FALSE)),"-")</f>
        <v>-</v>
      </c>
    </row>
    <row r="1985" spans="1:26" x14ac:dyDescent="0.35">
      <c r="A1985" s="18" t="s">
        <v>5100</v>
      </c>
      <c r="B1985" t="s">
        <v>356</v>
      </c>
      <c r="C1985" t="s">
        <v>353</v>
      </c>
      <c r="D1985" t="s">
        <v>355</v>
      </c>
      <c r="E1985" t="s">
        <v>198</v>
      </c>
      <c r="F1985" t="s">
        <v>198</v>
      </c>
      <c r="G1985" t="s">
        <v>198</v>
      </c>
      <c r="H1985" t="s">
        <v>20</v>
      </c>
      <c r="I1985" t="s">
        <v>5102</v>
      </c>
      <c r="J1985" t="s">
        <v>21</v>
      </c>
      <c r="L1985" t="s">
        <v>3171</v>
      </c>
      <c r="M1985" t="str">
        <f t="shared" si="67"/>
        <v>Hogares la PazAvellaneda</v>
      </c>
      <c r="N1985" t="s">
        <v>22</v>
      </c>
      <c r="O1985" t="s">
        <v>23</v>
      </c>
      <c r="P1985" t="s">
        <v>27</v>
      </c>
      <c r="Q1985" t="s">
        <v>5101</v>
      </c>
      <c r="R1985" s="23">
        <v>69</v>
      </c>
      <c r="S1985" s="23">
        <v>3</v>
      </c>
      <c r="T1985" s="33">
        <v>1</v>
      </c>
      <c r="V1985" t="s">
        <v>2951</v>
      </c>
      <c r="W1985" t="str">
        <f t="shared" si="65"/>
        <v>R02</v>
      </c>
      <c r="X1985" s="31" t="str">
        <f t="shared" si="66"/>
        <v>FINES_R02</v>
      </c>
      <c r="Y1985" s="35">
        <v>0.91</v>
      </c>
      <c r="Z1985" s="8">
        <f>IFERROR(IFERROR(VLOOKUP(G1985,'IVSET-Escuelas'!A:F,4,FALSE),VLOOKUP(M1985,'IVSET-Fines'!F:L,7,FALSE)),"-")</f>
        <v>0.55561400000000005</v>
      </c>
    </row>
    <row r="1986" spans="1:26" x14ac:dyDescent="0.35">
      <c r="A1986" s="18" t="s">
        <v>5100</v>
      </c>
      <c r="B1986" t="s">
        <v>356</v>
      </c>
      <c r="C1986" t="s">
        <v>805</v>
      </c>
      <c r="D1986" t="s">
        <v>2500</v>
      </c>
      <c r="E1986" t="s">
        <v>198</v>
      </c>
      <c r="F1986" t="s">
        <v>198</v>
      </c>
      <c r="G1986" t="s">
        <v>198</v>
      </c>
      <c r="H1986" t="s">
        <v>20</v>
      </c>
      <c r="I1986" t="s">
        <v>5102</v>
      </c>
      <c r="J1986" t="s">
        <v>21</v>
      </c>
      <c r="L1986" t="s">
        <v>3223</v>
      </c>
      <c r="M1986" t="str">
        <f t="shared" si="67"/>
        <v>UB 4 DE FEBRERO 4400 LANUS MONTE CHINGOLOLanús</v>
      </c>
      <c r="N1986" t="s">
        <v>22</v>
      </c>
      <c r="O1986" t="s">
        <v>23</v>
      </c>
      <c r="P1986" t="s">
        <v>27</v>
      </c>
      <c r="Q1986" t="s">
        <v>5101</v>
      </c>
      <c r="R1986" s="23">
        <v>15</v>
      </c>
      <c r="S1986" s="23">
        <v>1</v>
      </c>
      <c r="T1986" s="33">
        <v>1</v>
      </c>
      <c r="V1986" t="s">
        <v>2951</v>
      </c>
      <c r="W1986" t="str">
        <f t="shared" ref="W1986:W2049" si="68">+IF(V1986="","",IF(V1986="FINES",CONCATENATE("R",IF(OR(B1986="16",B1986="21",B1986="22",B1986="23"),"16212223",IF(OR(B1986="15",B1986="17",B1986="24",B1986="25"),"15172425",B1986))),IF(V1986="CEBAS","UNICO",IF(VALUE(B1986)&lt;=11,"AMBA","INTERIOR"))))</f>
        <v>R02</v>
      </c>
      <c r="X1986" s="31" t="str">
        <f t="shared" ref="X1986:X2049" si="69">+IF(V1986="","-",CONCATENATE(V1986,"_",W1986))</f>
        <v>FINES_R02</v>
      </c>
      <c r="Y1986" s="35">
        <v>0.91100000000000003</v>
      </c>
      <c r="Z1986" s="8" t="str">
        <f>IFERROR(IFERROR(VLOOKUP(G1986,'IVSET-Escuelas'!A:F,4,FALSE),VLOOKUP(M1986,'IVSET-Fines'!F:L,7,FALSE)),"-")</f>
        <v>-</v>
      </c>
    </row>
    <row r="1987" spans="1:26" x14ac:dyDescent="0.35">
      <c r="A1987" s="18" t="s">
        <v>5100</v>
      </c>
      <c r="B1987" t="s">
        <v>356</v>
      </c>
      <c r="C1987" t="s">
        <v>805</v>
      </c>
      <c r="D1987" t="s">
        <v>2500</v>
      </c>
      <c r="E1987" t="s">
        <v>198</v>
      </c>
      <c r="F1987" t="s">
        <v>198</v>
      </c>
      <c r="G1987" t="s">
        <v>198</v>
      </c>
      <c r="H1987" t="s">
        <v>20</v>
      </c>
      <c r="I1987" t="s">
        <v>5102</v>
      </c>
      <c r="J1987" t="s">
        <v>21</v>
      </c>
      <c r="L1987" t="s">
        <v>3220</v>
      </c>
      <c r="M1987" t="str">
        <f t="shared" si="67"/>
        <v>SOCIEDAD DE FOMENTO VILLA CONSTITUCIÓNLanús</v>
      </c>
      <c r="N1987" t="s">
        <v>22</v>
      </c>
      <c r="O1987" t="s">
        <v>23</v>
      </c>
      <c r="P1987" t="s">
        <v>27</v>
      </c>
      <c r="Q1987" t="s">
        <v>5101</v>
      </c>
      <c r="R1987" s="23">
        <v>18</v>
      </c>
      <c r="S1987" s="23">
        <v>1</v>
      </c>
      <c r="T1987" s="33">
        <v>1</v>
      </c>
      <c r="V1987" t="s">
        <v>2951</v>
      </c>
      <c r="W1987" t="str">
        <f t="shared" si="68"/>
        <v>R02</v>
      </c>
      <c r="X1987" s="31" t="str">
        <f t="shared" si="69"/>
        <v>FINES_R02</v>
      </c>
      <c r="Y1987" s="35">
        <v>0.92300000000000004</v>
      </c>
      <c r="Z1987" s="8">
        <f>IFERROR(IFERROR(VLOOKUP(G1987,'IVSET-Escuelas'!A:F,4,FALSE),VLOOKUP(M1987,'IVSET-Fines'!F:L,7,FALSE)),"-")</f>
        <v>0.64478199999999997</v>
      </c>
    </row>
    <row r="1988" spans="1:26" x14ac:dyDescent="0.35">
      <c r="A1988" s="18" t="s">
        <v>5100</v>
      </c>
      <c r="B1988" t="s">
        <v>356</v>
      </c>
      <c r="C1988" t="s">
        <v>805</v>
      </c>
      <c r="D1988" t="s">
        <v>2500</v>
      </c>
      <c r="E1988" t="s">
        <v>198</v>
      </c>
      <c r="F1988" t="s">
        <v>198</v>
      </c>
      <c r="G1988" t="s">
        <v>198</v>
      </c>
      <c r="H1988" t="s">
        <v>20</v>
      </c>
      <c r="I1988" t="s">
        <v>5102</v>
      </c>
      <c r="J1988" t="s">
        <v>21</v>
      </c>
      <c r="L1988" t="s">
        <v>3201</v>
      </c>
      <c r="M1988" t="str">
        <f t="shared" si="67"/>
        <v>CLUB ELEVACION 2056 LANUS VALENTIN ALSINALanús</v>
      </c>
      <c r="N1988" t="s">
        <v>22</v>
      </c>
      <c r="O1988" t="s">
        <v>23</v>
      </c>
      <c r="P1988" t="s">
        <v>27</v>
      </c>
      <c r="Q1988" t="s">
        <v>5101</v>
      </c>
      <c r="R1988" s="23">
        <v>28</v>
      </c>
      <c r="S1988" s="23">
        <v>1</v>
      </c>
      <c r="T1988" s="33">
        <v>1</v>
      </c>
      <c r="V1988" t="s">
        <v>2951</v>
      </c>
      <c r="W1988" t="str">
        <f t="shared" si="68"/>
        <v>R02</v>
      </c>
      <c r="X1988" s="31" t="str">
        <f t="shared" si="69"/>
        <v>FINES_R02</v>
      </c>
      <c r="Y1988" s="35">
        <v>0.92800000000000005</v>
      </c>
      <c r="Z1988" s="8" t="str">
        <f>IFERROR(IFERROR(VLOOKUP(G1988,'IVSET-Escuelas'!A:F,4,FALSE),VLOOKUP(M1988,'IVSET-Fines'!F:L,7,FALSE)),"-")</f>
        <v>-</v>
      </c>
    </row>
    <row r="1989" spans="1:26" x14ac:dyDescent="0.35">
      <c r="A1989" s="18" t="s">
        <v>5100</v>
      </c>
      <c r="B1989" t="s">
        <v>356</v>
      </c>
      <c r="C1989" t="s">
        <v>805</v>
      </c>
      <c r="D1989" t="s">
        <v>2500</v>
      </c>
      <c r="E1989" t="s">
        <v>198</v>
      </c>
      <c r="F1989" t="s">
        <v>198</v>
      </c>
      <c r="G1989" t="s">
        <v>198</v>
      </c>
      <c r="H1989" t="s">
        <v>20</v>
      </c>
      <c r="I1989" t="s">
        <v>5102</v>
      </c>
      <c r="J1989" t="s">
        <v>21</v>
      </c>
      <c r="L1989" t="s">
        <v>3212</v>
      </c>
      <c r="M1989" t="str">
        <f t="shared" si="67"/>
        <v>MUNICIPIOLanús</v>
      </c>
      <c r="N1989" t="s">
        <v>22</v>
      </c>
      <c r="O1989" t="s">
        <v>23</v>
      </c>
      <c r="P1989" t="s">
        <v>27</v>
      </c>
      <c r="Q1989" t="s">
        <v>5101</v>
      </c>
      <c r="R1989" s="23">
        <v>18</v>
      </c>
      <c r="S1989" s="23">
        <v>1</v>
      </c>
      <c r="T1989" s="33">
        <v>1</v>
      </c>
      <c r="V1989" t="s">
        <v>2951</v>
      </c>
      <c r="W1989" t="str">
        <f t="shared" si="68"/>
        <v>R02</v>
      </c>
      <c r="X1989" s="31" t="str">
        <f t="shared" si="69"/>
        <v>FINES_R02</v>
      </c>
      <c r="Y1989" s="35">
        <v>0.95699999999999996</v>
      </c>
      <c r="Z1989" s="8">
        <f>IFERROR(IFERROR(VLOOKUP(G1989,'IVSET-Escuelas'!A:F,4,FALSE),VLOOKUP(M1989,'IVSET-Fines'!F:L,7,FALSE)),"-")</f>
        <v>0.34564400000000001</v>
      </c>
    </row>
    <row r="1990" spans="1:26" x14ac:dyDescent="0.35">
      <c r="A1990" s="18" t="s">
        <v>5100</v>
      </c>
      <c r="B1990" t="s">
        <v>356</v>
      </c>
      <c r="C1990" t="s">
        <v>353</v>
      </c>
      <c r="D1990" t="s">
        <v>355</v>
      </c>
      <c r="E1990" t="s">
        <v>198</v>
      </c>
      <c r="F1990" t="s">
        <v>198</v>
      </c>
      <c r="G1990" t="s">
        <v>198</v>
      </c>
      <c r="H1990" t="s">
        <v>20</v>
      </c>
      <c r="I1990" t="s">
        <v>5102</v>
      </c>
      <c r="J1990" t="s">
        <v>21</v>
      </c>
      <c r="L1990" t="s">
        <v>3138</v>
      </c>
      <c r="M1990" t="str">
        <f t="shared" si="67"/>
        <v>Centro comunitario Eva PeronAvellaneda</v>
      </c>
      <c r="N1990" t="s">
        <v>22</v>
      </c>
      <c r="O1990" t="s">
        <v>23</v>
      </c>
      <c r="P1990" t="s">
        <v>27</v>
      </c>
      <c r="Q1990" t="s">
        <v>5101</v>
      </c>
      <c r="R1990" s="23">
        <v>22</v>
      </c>
      <c r="S1990" s="23">
        <v>1</v>
      </c>
      <c r="T1990" s="33">
        <v>1</v>
      </c>
      <c r="V1990" t="s">
        <v>2951</v>
      </c>
      <c r="W1990" t="str">
        <f t="shared" si="68"/>
        <v>R02</v>
      </c>
      <c r="X1990" s="31" t="str">
        <f t="shared" si="69"/>
        <v>FINES_R02</v>
      </c>
      <c r="Y1990" s="35">
        <v>0.96499999999999997</v>
      </c>
      <c r="Z1990" s="8">
        <f>IFERROR(IFERROR(VLOOKUP(G1990,'IVSET-Escuelas'!A:F,4,FALSE),VLOOKUP(M1990,'IVSET-Fines'!F:L,7,FALSE)),"-")</f>
        <v>0.63328600000000002</v>
      </c>
    </row>
    <row r="1991" spans="1:26" x14ac:dyDescent="0.35">
      <c r="A1991" s="18" t="s">
        <v>5100</v>
      </c>
      <c r="B1991" t="s">
        <v>356</v>
      </c>
      <c r="C1991" t="s">
        <v>353</v>
      </c>
      <c r="D1991" t="s">
        <v>355</v>
      </c>
      <c r="E1991" t="s">
        <v>198</v>
      </c>
      <c r="F1991" t="s">
        <v>198</v>
      </c>
      <c r="G1991" t="s">
        <v>198</v>
      </c>
      <c r="H1991" t="s">
        <v>20</v>
      </c>
      <c r="I1991" t="s">
        <v>5102</v>
      </c>
      <c r="J1991" t="s">
        <v>21</v>
      </c>
      <c r="L1991" t="s">
        <v>3185</v>
      </c>
      <c r="M1991" t="str">
        <f t="shared" si="67"/>
        <v>SUM LA SALADITAAvellaneda</v>
      </c>
      <c r="N1991" t="s">
        <v>22</v>
      </c>
      <c r="O1991" t="s">
        <v>23</v>
      </c>
      <c r="P1991" t="s">
        <v>27</v>
      </c>
      <c r="Q1991" t="s">
        <v>5101</v>
      </c>
      <c r="R1991" s="23">
        <v>32</v>
      </c>
      <c r="S1991" s="23">
        <v>1</v>
      </c>
      <c r="T1991" s="33">
        <v>1</v>
      </c>
      <c r="V1991" t="s">
        <v>2951</v>
      </c>
      <c r="W1991" t="str">
        <f t="shared" si="68"/>
        <v>R02</v>
      </c>
      <c r="X1991" s="31" t="str">
        <f t="shared" si="69"/>
        <v>FINES_R02</v>
      </c>
      <c r="Y1991" s="35">
        <v>0.96799999999999997</v>
      </c>
      <c r="Z1991" s="8">
        <f>IFERROR(IFERROR(VLOOKUP(G1991,'IVSET-Escuelas'!A:F,4,FALSE),VLOOKUP(M1991,'IVSET-Fines'!F:L,7,FALSE)),"-")</f>
        <v>0.479379</v>
      </c>
    </row>
    <row r="1992" spans="1:26" x14ac:dyDescent="0.35">
      <c r="A1992" s="18" t="s">
        <v>5100</v>
      </c>
      <c r="B1992" t="s">
        <v>356</v>
      </c>
      <c r="C1992" t="s">
        <v>1359</v>
      </c>
      <c r="D1992" t="s">
        <v>1360</v>
      </c>
      <c r="E1992" t="s">
        <v>198</v>
      </c>
      <c r="F1992" t="s">
        <v>198</v>
      </c>
      <c r="G1992" t="s">
        <v>198</v>
      </c>
      <c r="H1992" t="s">
        <v>20</v>
      </c>
      <c r="I1992" t="s">
        <v>5102</v>
      </c>
      <c r="J1992" t="s">
        <v>21</v>
      </c>
      <c r="L1992" t="s">
        <v>3305</v>
      </c>
      <c r="M1992" t="str">
        <f t="shared" si="67"/>
        <v>SUEÑOS DE MARY SÁNCHEZLomas de Zamora</v>
      </c>
      <c r="N1992" t="s">
        <v>22</v>
      </c>
      <c r="O1992" t="s">
        <v>23</v>
      </c>
      <c r="P1992" t="s">
        <v>27</v>
      </c>
      <c r="Q1992" t="s">
        <v>5101</v>
      </c>
      <c r="R1992" s="23">
        <v>22</v>
      </c>
      <c r="S1992" s="23">
        <v>1</v>
      </c>
      <c r="T1992" s="33">
        <v>1</v>
      </c>
      <c r="V1992" t="s">
        <v>2951</v>
      </c>
      <c r="W1992" t="str">
        <f t="shared" si="68"/>
        <v>R02</v>
      </c>
      <c r="X1992" s="31" t="str">
        <f t="shared" si="69"/>
        <v>FINES_R02</v>
      </c>
      <c r="Y1992" s="35">
        <v>0.96799999999999997</v>
      </c>
      <c r="Z1992" s="8" t="str">
        <f>IFERROR(IFERROR(VLOOKUP(G1992,'IVSET-Escuelas'!A:F,4,FALSE),VLOOKUP(M1992,'IVSET-Fines'!F:L,7,FALSE)),"-")</f>
        <v>-</v>
      </c>
    </row>
    <row r="1993" spans="1:26" x14ac:dyDescent="0.35">
      <c r="A1993" s="18" t="s">
        <v>5100</v>
      </c>
      <c r="B1993" t="s">
        <v>356</v>
      </c>
      <c r="C1993" t="s">
        <v>1359</v>
      </c>
      <c r="D1993" t="s">
        <v>1360</v>
      </c>
      <c r="E1993" t="s">
        <v>198</v>
      </c>
      <c r="F1993" t="s">
        <v>198</v>
      </c>
      <c r="G1993" t="s">
        <v>198</v>
      </c>
      <c r="H1993" t="s">
        <v>20</v>
      </c>
      <c r="I1993" t="s">
        <v>5102</v>
      </c>
      <c r="J1993" t="s">
        <v>21</v>
      </c>
      <c r="L1993" t="s">
        <v>3267</v>
      </c>
      <c r="M1993" t="str">
        <f t="shared" si="67"/>
        <v>DELEGACION MUNICIPAL VILLA ALBERTINALomas de Zamora</v>
      </c>
      <c r="N1993" t="s">
        <v>22</v>
      </c>
      <c r="O1993" t="s">
        <v>23</v>
      </c>
      <c r="P1993" t="s">
        <v>27</v>
      </c>
      <c r="Q1993" t="s">
        <v>5101</v>
      </c>
      <c r="R1993" s="23">
        <v>21</v>
      </c>
      <c r="S1993" s="23">
        <v>1</v>
      </c>
      <c r="T1993" s="33">
        <v>1</v>
      </c>
      <c r="V1993" t="s">
        <v>2951</v>
      </c>
      <c r="W1993" t="str">
        <f t="shared" si="68"/>
        <v>R02</v>
      </c>
      <c r="X1993" s="31" t="str">
        <f t="shared" si="69"/>
        <v>FINES_R02</v>
      </c>
      <c r="Y1993" s="35">
        <v>0.97199999999999998</v>
      </c>
      <c r="Z1993" s="8">
        <f>IFERROR(IFERROR(VLOOKUP(G1993,'IVSET-Escuelas'!A:F,4,FALSE),VLOOKUP(M1993,'IVSET-Fines'!F:L,7,FALSE)),"-")</f>
        <v>0.82422099999999998</v>
      </c>
    </row>
    <row r="1994" spans="1:26" x14ac:dyDescent="0.35">
      <c r="A1994" s="18" t="s">
        <v>5100</v>
      </c>
      <c r="B1994" t="s">
        <v>356</v>
      </c>
      <c r="C1994" t="s">
        <v>353</v>
      </c>
      <c r="D1994" t="s">
        <v>355</v>
      </c>
      <c r="E1994" t="s">
        <v>198</v>
      </c>
      <c r="F1994" t="s">
        <v>198</v>
      </c>
      <c r="G1994" t="s">
        <v>198</v>
      </c>
      <c r="H1994" t="s">
        <v>20</v>
      </c>
      <c r="I1994" t="s">
        <v>5102</v>
      </c>
      <c r="J1994" t="s">
        <v>21</v>
      </c>
      <c r="L1994" t="s">
        <v>3144</v>
      </c>
      <c r="M1994" t="str">
        <f t="shared" si="67"/>
        <v>Centro Juvenil "Hilda Cabrera"Avellaneda</v>
      </c>
      <c r="N1994" t="s">
        <v>22</v>
      </c>
      <c r="O1994" t="s">
        <v>23</v>
      </c>
      <c r="P1994" t="s">
        <v>27</v>
      </c>
      <c r="Q1994" t="s">
        <v>5101</v>
      </c>
      <c r="R1994" s="23">
        <v>52</v>
      </c>
      <c r="S1994" s="23">
        <v>3</v>
      </c>
      <c r="T1994" s="33">
        <v>1</v>
      </c>
      <c r="V1994" t="s">
        <v>2951</v>
      </c>
      <c r="W1994" t="str">
        <f t="shared" si="68"/>
        <v>R02</v>
      </c>
      <c r="X1994" s="31" t="str">
        <f t="shared" si="69"/>
        <v>FINES_R02</v>
      </c>
      <c r="Y1994" s="35">
        <v>0.97499999999999998</v>
      </c>
      <c r="Z1994" s="8">
        <f>IFERROR(IFERROR(VLOOKUP(G1994,'IVSET-Escuelas'!A:F,4,FALSE),VLOOKUP(M1994,'IVSET-Fines'!F:L,7,FALSE)),"-")</f>
        <v>0.64206399999999997</v>
      </c>
    </row>
    <row r="1995" spans="1:26" x14ac:dyDescent="0.35">
      <c r="A1995" s="18" t="s">
        <v>5100</v>
      </c>
      <c r="B1995" t="s">
        <v>356</v>
      </c>
      <c r="C1995" t="s">
        <v>805</v>
      </c>
      <c r="D1995" t="s">
        <v>2500</v>
      </c>
      <c r="E1995" t="s">
        <v>198</v>
      </c>
      <c r="F1995" t="s">
        <v>198</v>
      </c>
      <c r="G1995" t="s">
        <v>198</v>
      </c>
      <c r="H1995" t="s">
        <v>20</v>
      </c>
      <c r="I1995" t="s">
        <v>5102</v>
      </c>
      <c r="J1995" t="s">
        <v>21</v>
      </c>
      <c r="L1995" t="s">
        <v>3208</v>
      </c>
      <c r="M1995" t="str">
        <f t="shared" si="67"/>
        <v>ESCUELA DE EDUCACION ESPECIAL N° 501Lanús</v>
      </c>
      <c r="N1995" t="s">
        <v>22</v>
      </c>
      <c r="O1995" t="s">
        <v>23</v>
      </c>
      <c r="P1995" t="s">
        <v>27</v>
      </c>
      <c r="Q1995" t="s">
        <v>5101</v>
      </c>
      <c r="R1995" s="23">
        <v>34</v>
      </c>
      <c r="S1995" s="23">
        <v>2</v>
      </c>
      <c r="T1995" s="33">
        <v>1</v>
      </c>
      <c r="V1995" t="s">
        <v>2951</v>
      </c>
      <c r="W1995" t="str">
        <f t="shared" si="68"/>
        <v>R02</v>
      </c>
      <c r="X1995" s="31" t="str">
        <f t="shared" si="69"/>
        <v>FINES_R02</v>
      </c>
      <c r="Y1995" s="35">
        <v>0.98099999999999998</v>
      </c>
      <c r="Z1995" s="8">
        <f>IFERROR(IFERROR(VLOOKUP(G1995,'IVSET-Escuelas'!A:F,4,FALSE),VLOOKUP(M1995,'IVSET-Fines'!F:L,7,FALSE)),"-")</f>
        <v>0.172126</v>
      </c>
    </row>
    <row r="1996" spans="1:26" x14ac:dyDescent="0.35">
      <c r="A1996" s="18" t="s">
        <v>5100</v>
      </c>
      <c r="B1996" t="s">
        <v>356</v>
      </c>
      <c r="C1996" t="s">
        <v>1359</v>
      </c>
      <c r="D1996" t="s">
        <v>1360</v>
      </c>
      <c r="E1996" t="s">
        <v>198</v>
      </c>
      <c r="F1996" t="s">
        <v>198</v>
      </c>
      <c r="G1996" t="s">
        <v>198</v>
      </c>
      <c r="H1996" t="s">
        <v>20</v>
      </c>
      <c r="I1996" t="s">
        <v>5102</v>
      </c>
      <c r="J1996" t="s">
        <v>21</v>
      </c>
      <c r="L1996" t="s">
        <v>3234</v>
      </c>
      <c r="M1996" t="str">
        <f t="shared" si="67"/>
        <v>BASES PARA LA ACCIONLomas de Zamora</v>
      </c>
      <c r="N1996" t="s">
        <v>22</v>
      </c>
      <c r="O1996" t="s">
        <v>23</v>
      </c>
      <c r="P1996" t="s">
        <v>27</v>
      </c>
      <c r="Q1996" t="s">
        <v>5101</v>
      </c>
      <c r="R1996" s="23">
        <v>6</v>
      </c>
      <c r="S1996" s="23">
        <v>1</v>
      </c>
      <c r="T1996" s="33">
        <v>1</v>
      </c>
      <c r="V1996" t="s">
        <v>2951</v>
      </c>
      <c r="W1996" t="str">
        <f t="shared" si="68"/>
        <v>R02</v>
      </c>
      <c r="X1996" s="31" t="str">
        <f t="shared" si="69"/>
        <v>FINES_R02</v>
      </c>
      <c r="Y1996" s="35">
        <v>0.99299999999999999</v>
      </c>
      <c r="Z1996" s="8">
        <f>IFERROR(IFERROR(VLOOKUP(G1996,'IVSET-Escuelas'!A:F,4,FALSE),VLOOKUP(M1996,'IVSET-Fines'!F:L,7,FALSE)),"-")</f>
        <v>0.81110300000000002</v>
      </c>
    </row>
    <row r="1997" spans="1:26" x14ac:dyDescent="0.35">
      <c r="A1997" s="18" t="s">
        <v>5100</v>
      </c>
      <c r="B1997" t="s">
        <v>1532</v>
      </c>
      <c r="C1997" t="s">
        <v>1530</v>
      </c>
      <c r="D1997" t="s">
        <v>1531</v>
      </c>
      <c r="E1997" t="s">
        <v>198</v>
      </c>
      <c r="F1997" t="s">
        <v>198</v>
      </c>
      <c r="G1997" t="s">
        <v>198</v>
      </c>
      <c r="H1997" t="s">
        <v>20</v>
      </c>
      <c r="I1997" t="s">
        <v>5102</v>
      </c>
      <c r="J1997" t="s">
        <v>21</v>
      </c>
      <c r="L1997" t="s">
        <v>3369</v>
      </c>
      <c r="M1997" t="str">
        <f t="shared" si="67"/>
        <v>CAPILLA NTRA SRA DE GUADALUPELa Matanza</v>
      </c>
      <c r="N1997" t="s">
        <v>22</v>
      </c>
      <c r="O1997" t="s">
        <v>23</v>
      </c>
      <c r="P1997" t="s">
        <v>27</v>
      </c>
      <c r="Q1997" t="s">
        <v>5101</v>
      </c>
      <c r="R1997" s="23">
        <v>22</v>
      </c>
      <c r="S1997" s="23">
        <v>1</v>
      </c>
      <c r="T1997" s="33">
        <v>1</v>
      </c>
      <c r="V1997" t="s">
        <v>2951</v>
      </c>
      <c r="W1997" t="str">
        <f t="shared" si="68"/>
        <v>R03</v>
      </c>
      <c r="X1997" s="31" t="str">
        <f t="shared" si="69"/>
        <v>FINES_R03</v>
      </c>
      <c r="Y1997" s="35">
        <v>2E-3</v>
      </c>
      <c r="Z1997" s="8" t="str">
        <f>IFERROR(IFERROR(VLOOKUP(G1997,'IVSET-Escuelas'!A:F,4,FALSE),VLOOKUP(M1997,'IVSET-Fines'!F:L,7,FALSE)),"-")</f>
        <v>-</v>
      </c>
    </row>
    <row r="1998" spans="1:26" x14ac:dyDescent="0.35">
      <c r="A1998" s="18" t="s">
        <v>5100</v>
      </c>
      <c r="B1998" t="s">
        <v>1532</v>
      </c>
      <c r="C1998" t="s">
        <v>1530</v>
      </c>
      <c r="D1998" t="s">
        <v>1531</v>
      </c>
      <c r="E1998" t="s">
        <v>198</v>
      </c>
      <c r="F1998" t="s">
        <v>198</v>
      </c>
      <c r="G1998" t="s">
        <v>198</v>
      </c>
      <c r="H1998" t="s">
        <v>20</v>
      </c>
      <c r="I1998" t="s">
        <v>5102</v>
      </c>
      <c r="J1998" t="s">
        <v>21</v>
      </c>
      <c r="L1998" t="s">
        <v>3525</v>
      </c>
      <c r="M1998" t="str">
        <f t="shared" si="67"/>
        <v>Merendero Violeta ParraLa Matanza</v>
      </c>
      <c r="N1998" t="s">
        <v>22</v>
      </c>
      <c r="O1998" t="s">
        <v>23</v>
      </c>
      <c r="P1998" t="s">
        <v>27</v>
      </c>
      <c r="Q1998" t="s">
        <v>5101</v>
      </c>
      <c r="R1998" s="23">
        <v>19</v>
      </c>
      <c r="S1998" s="23">
        <v>1</v>
      </c>
      <c r="T1998" s="33">
        <v>1</v>
      </c>
      <c r="V1998" t="s">
        <v>2951</v>
      </c>
      <c r="W1998" t="str">
        <f t="shared" si="68"/>
        <v>R03</v>
      </c>
      <c r="X1998" s="31" t="str">
        <f t="shared" si="69"/>
        <v>FINES_R03</v>
      </c>
      <c r="Y1998" s="35">
        <v>8.0000000000000002E-3</v>
      </c>
      <c r="Z1998" s="8">
        <f>IFERROR(IFERROR(VLOOKUP(G1998,'IVSET-Escuelas'!A:F,4,FALSE),VLOOKUP(M1998,'IVSET-Fines'!F:L,7,FALSE)),"-")</f>
        <v>0.75095599999999996</v>
      </c>
    </row>
    <row r="1999" spans="1:26" x14ac:dyDescent="0.35">
      <c r="A1999" s="18" t="s">
        <v>5100</v>
      </c>
      <c r="B1999" t="s">
        <v>1532</v>
      </c>
      <c r="C1999" t="s">
        <v>1530</v>
      </c>
      <c r="D1999" t="s">
        <v>1531</v>
      </c>
      <c r="E1999" t="s">
        <v>198</v>
      </c>
      <c r="F1999" t="s">
        <v>198</v>
      </c>
      <c r="G1999" t="s">
        <v>198</v>
      </c>
      <c r="H1999" t="s">
        <v>20</v>
      </c>
      <c r="I1999" t="s">
        <v>5102</v>
      </c>
      <c r="J1999" t="s">
        <v>21</v>
      </c>
      <c r="L1999" t="s">
        <v>3358</v>
      </c>
      <c r="M1999" t="str">
        <f t="shared" si="67"/>
        <v>WALTER BULACCIOLa Matanza</v>
      </c>
      <c r="N1999" t="s">
        <v>22</v>
      </c>
      <c r="O1999" t="s">
        <v>23</v>
      </c>
      <c r="P1999" t="s">
        <v>27</v>
      </c>
      <c r="Q1999" t="s">
        <v>5101</v>
      </c>
      <c r="R1999" s="23">
        <v>38</v>
      </c>
      <c r="S1999" s="23">
        <v>2</v>
      </c>
      <c r="T1999" s="33">
        <v>1</v>
      </c>
      <c r="V1999" t="s">
        <v>2951</v>
      </c>
      <c r="W1999" t="str">
        <f t="shared" si="68"/>
        <v>R03</v>
      </c>
      <c r="X1999" s="31" t="str">
        <f t="shared" si="69"/>
        <v>FINES_R03</v>
      </c>
      <c r="Y1999" s="35">
        <v>1.2E-2</v>
      </c>
      <c r="Z1999" s="8">
        <f>IFERROR(IFERROR(VLOOKUP(G1999,'IVSET-Escuelas'!A:F,4,FALSE),VLOOKUP(M1999,'IVSET-Fines'!F:L,7,FALSE)),"-")</f>
        <v>0.409165</v>
      </c>
    </row>
    <row r="2000" spans="1:26" x14ac:dyDescent="0.35">
      <c r="A2000" s="18" t="s">
        <v>5100</v>
      </c>
      <c r="B2000" t="s">
        <v>1532</v>
      </c>
      <c r="C2000" t="s">
        <v>1530</v>
      </c>
      <c r="D2000" t="s">
        <v>1531</v>
      </c>
      <c r="E2000" t="s">
        <v>198</v>
      </c>
      <c r="F2000" t="s">
        <v>198</v>
      </c>
      <c r="G2000" t="s">
        <v>198</v>
      </c>
      <c r="H2000" t="s">
        <v>20</v>
      </c>
      <c r="I2000" t="s">
        <v>5102</v>
      </c>
      <c r="J2000" t="s">
        <v>21</v>
      </c>
      <c r="L2000" t="s">
        <v>3501</v>
      </c>
      <c r="M2000" t="str">
        <f t="shared" si="67"/>
        <v>EP N° 204La Matanza</v>
      </c>
      <c r="N2000" t="s">
        <v>22</v>
      </c>
      <c r="O2000" t="s">
        <v>23</v>
      </c>
      <c r="P2000" t="s">
        <v>27</v>
      </c>
      <c r="Q2000" t="s">
        <v>5101</v>
      </c>
      <c r="R2000" s="23">
        <v>63</v>
      </c>
      <c r="S2000" s="23">
        <v>3</v>
      </c>
      <c r="T2000" s="33">
        <v>1</v>
      </c>
      <c r="V2000" t="s">
        <v>2951</v>
      </c>
      <c r="W2000" t="str">
        <f t="shared" si="68"/>
        <v>R03</v>
      </c>
      <c r="X2000" s="31" t="str">
        <f t="shared" si="69"/>
        <v>FINES_R03</v>
      </c>
      <c r="Y2000" s="35">
        <v>1.2E-2</v>
      </c>
      <c r="Z2000" s="8">
        <f>IFERROR(IFERROR(VLOOKUP(G2000,'IVSET-Escuelas'!A:F,4,FALSE),VLOOKUP(M2000,'IVSET-Fines'!F:L,7,FALSE)),"-")</f>
        <v>0.82337000000000005</v>
      </c>
    </row>
    <row r="2001" spans="1:26" x14ac:dyDescent="0.35">
      <c r="A2001" s="18" t="s">
        <v>5100</v>
      </c>
      <c r="B2001" t="s">
        <v>1532</v>
      </c>
      <c r="C2001" t="s">
        <v>1530</v>
      </c>
      <c r="D2001" t="s">
        <v>1531</v>
      </c>
      <c r="E2001" t="s">
        <v>198</v>
      </c>
      <c r="F2001" t="s">
        <v>198</v>
      </c>
      <c r="G2001" t="s">
        <v>198</v>
      </c>
      <c r="H2001" t="s">
        <v>20</v>
      </c>
      <c r="I2001" t="s">
        <v>5102</v>
      </c>
      <c r="J2001" t="s">
        <v>21</v>
      </c>
      <c r="L2001" t="s">
        <v>3381</v>
      </c>
      <c r="M2001" t="str">
        <f t="shared" si="67"/>
        <v>CODESEH JUANA AZURDUY (EX 12 DE OCTUBRE)La Matanza</v>
      </c>
      <c r="N2001" t="s">
        <v>22</v>
      </c>
      <c r="O2001" t="s">
        <v>23</v>
      </c>
      <c r="P2001" t="s">
        <v>27</v>
      </c>
      <c r="Q2001" t="s">
        <v>5101</v>
      </c>
      <c r="R2001" s="23">
        <v>249</v>
      </c>
      <c r="S2001" s="23">
        <v>9</v>
      </c>
      <c r="T2001" s="33">
        <v>1</v>
      </c>
      <c r="V2001" t="s">
        <v>2951</v>
      </c>
      <c r="W2001" t="str">
        <f t="shared" si="68"/>
        <v>R03</v>
      </c>
      <c r="X2001" s="31" t="str">
        <f t="shared" si="69"/>
        <v>FINES_R03</v>
      </c>
      <c r="Y2001" s="35">
        <v>2.3E-2</v>
      </c>
      <c r="Z2001" s="8">
        <f>IFERROR(IFERROR(VLOOKUP(G2001,'IVSET-Escuelas'!A:F,4,FALSE),VLOOKUP(M2001,'IVSET-Fines'!F:L,7,FALSE)),"-")</f>
        <v>0.48168499999999997</v>
      </c>
    </row>
    <row r="2002" spans="1:26" x14ac:dyDescent="0.35">
      <c r="A2002" s="18" t="s">
        <v>5100</v>
      </c>
      <c r="B2002" t="s">
        <v>1532</v>
      </c>
      <c r="C2002" t="s">
        <v>1530</v>
      </c>
      <c r="D2002" t="s">
        <v>1531</v>
      </c>
      <c r="E2002" t="s">
        <v>198</v>
      </c>
      <c r="F2002" t="s">
        <v>198</v>
      </c>
      <c r="G2002" t="s">
        <v>198</v>
      </c>
      <c r="H2002" t="s">
        <v>20</v>
      </c>
      <c r="I2002" t="s">
        <v>5102</v>
      </c>
      <c r="J2002" t="s">
        <v>21</v>
      </c>
      <c r="L2002" t="s">
        <v>3377</v>
      </c>
      <c r="M2002" t="str">
        <f t="shared" si="67"/>
        <v>CFP Nº410 - 470La Matanza</v>
      </c>
      <c r="N2002" t="s">
        <v>22</v>
      </c>
      <c r="O2002" t="s">
        <v>23</v>
      </c>
      <c r="P2002" t="s">
        <v>27</v>
      </c>
      <c r="Q2002" t="s">
        <v>5101</v>
      </c>
      <c r="R2002" s="23">
        <v>31</v>
      </c>
      <c r="S2002" s="23">
        <v>1</v>
      </c>
      <c r="T2002" s="33">
        <v>1</v>
      </c>
      <c r="V2002" t="s">
        <v>2951</v>
      </c>
      <c r="W2002" t="str">
        <f t="shared" si="68"/>
        <v>R03</v>
      </c>
      <c r="X2002" s="31" t="str">
        <f t="shared" si="69"/>
        <v>FINES_R03</v>
      </c>
      <c r="Y2002" s="35">
        <v>2.3E-2</v>
      </c>
      <c r="Z2002" s="8" t="str">
        <f>IFERROR(IFERROR(VLOOKUP(G2002,'IVSET-Escuelas'!A:F,4,FALSE),VLOOKUP(M2002,'IVSET-Fines'!F:L,7,FALSE)),"-")</f>
        <v>-</v>
      </c>
    </row>
    <row r="2003" spans="1:26" x14ac:dyDescent="0.35">
      <c r="A2003" s="18" t="s">
        <v>5100</v>
      </c>
      <c r="B2003" t="s">
        <v>1532</v>
      </c>
      <c r="C2003" t="s">
        <v>1530</v>
      </c>
      <c r="D2003" t="s">
        <v>1531</v>
      </c>
      <c r="E2003" t="s">
        <v>198</v>
      </c>
      <c r="F2003" t="s">
        <v>198</v>
      </c>
      <c r="G2003" t="s">
        <v>198</v>
      </c>
      <c r="H2003" t="s">
        <v>20</v>
      </c>
      <c r="I2003" t="s">
        <v>5102</v>
      </c>
      <c r="J2003" t="s">
        <v>21</v>
      </c>
      <c r="L2003" t="s">
        <v>3406</v>
      </c>
      <c r="M2003" t="str">
        <f t="shared" si="67"/>
        <v>EP N°83La Matanza</v>
      </c>
      <c r="N2003" t="s">
        <v>22</v>
      </c>
      <c r="O2003" t="s">
        <v>23</v>
      </c>
      <c r="P2003" t="s">
        <v>27</v>
      </c>
      <c r="Q2003" t="s">
        <v>5101</v>
      </c>
      <c r="R2003" s="23">
        <v>32</v>
      </c>
      <c r="S2003" s="23">
        <v>1</v>
      </c>
      <c r="T2003" s="33">
        <v>1</v>
      </c>
      <c r="V2003" t="s">
        <v>2951</v>
      </c>
      <c r="W2003" t="str">
        <f t="shared" si="68"/>
        <v>R03</v>
      </c>
      <c r="X2003" s="31" t="str">
        <f t="shared" si="69"/>
        <v>FINES_R03</v>
      </c>
      <c r="Y2003" s="35">
        <v>2.4E-2</v>
      </c>
      <c r="Z2003" s="8" t="str">
        <f>IFERROR(IFERROR(VLOOKUP(G2003,'IVSET-Escuelas'!A:F,4,FALSE),VLOOKUP(M2003,'IVSET-Fines'!F:L,7,FALSE)),"-")</f>
        <v>-</v>
      </c>
    </row>
    <row r="2004" spans="1:26" x14ac:dyDescent="0.35">
      <c r="A2004" s="18" t="s">
        <v>5100</v>
      </c>
      <c r="B2004" t="s">
        <v>1532</v>
      </c>
      <c r="C2004" t="s">
        <v>1530</v>
      </c>
      <c r="D2004" t="s">
        <v>1531</v>
      </c>
      <c r="E2004" t="s">
        <v>198</v>
      </c>
      <c r="F2004" t="s">
        <v>198</v>
      </c>
      <c r="G2004" t="s">
        <v>198</v>
      </c>
      <c r="H2004" t="s">
        <v>20</v>
      </c>
      <c r="I2004" t="s">
        <v>5102</v>
      </c>
      <c r="J2004" t="s">
        <v>21</v>
      </c>
      <c r="L2004" t="s">
        <v>3458</v>
      </c>
      <c r="M2004" t="str">
        <f t="shared" si="67"/>
        <v>CAPILLA MEDALLA MILAGROSALa Matanza</v>
      </c>
      <c r="N2004" t="s">
        <v>22</v>
      </c>
      <c r="O2004" t="s">
        <v>23</v>
      </c>
      <c r="P2004" t="s">
        <v>27</v>
      </c>
      <c r="Q2004" t="s">
        <v>5101</v>
      </c>
      <c r="R2004" s="23">
        <v>79</v>
      </c>
      <c r="S2004" s="23">
        <v>4</v>
      </c>
      <c r="T2004" s="33">
        <v>1</v>
      </c>
      <c r="V2004" t="s">
        <v>2951</v>
      </c>
      <c r="W2004" t="str">
        <f t="shared" si="68"/>
        <v>R03</v>
      </c>
      <c r="X2004" s="31" t="str">
        <f t="shared" si="69"/>
        <v>FINES_R03</v>
      </c>
      <c r="Y2004" s="35">
        <v>4.1000000000000002E-2</v>
      </c>
      <c r="Z2004" s="8">
        <f>IFERROR(IFERROR(VLOOKUP(G2004,'IVSET-Escuelas'!A:F,4,FALSE),VLOOKUP(M2004,'IVSET-Fines'!F:L,7,FALSE)),"-")</f>
        <v>0.60435300000000003</v>
      </c>
    </row>
    <row r="2005" spans="1:26" x14ac:dyDescent="0.35">
      <c r="A2005" s="18" t="s">
        <v>5100</v>
      </c>
      <c r="B2005" t="s">
        <v>1532</v>
      </c>
      <c r="C2005" t="s">
        <v>1530</v>
      </c>
      <c r="D2005" t="s">
        <v>1531</v>
      </c>
      <c r="E2005" t="s">
        <v>198</v>
      </c>
      <c r="F2005" t="s">
        <v>198</v>
      </c>
      <c r="G2005" t="s">
        <v>198</v>
      </c>
      <c r="H2005" t="s">
        <v>20</v>
      </c>
      <c r="I2005" t="s">
        <v>5102</v>
      </c>
      <c r="J2005" t="s">
        <v>21</v>
      </c>
      <c r="L2005" t="s">
        <v>3515</v>
      </c>
      <c r="M2005" t="str">
        <f t="shared" si="67"/>
        <v>IGLESIA PRESENCIA DEL REYLa Matanza</v>
      </c>
      <c r="N2005" t="s">
        <v>22</v>
      </c>
      <c r="O2005" t="s">
        <v>23</v>
      </c>
      <c r="P2005" t="s">
        <v>27</v>
      </c>
      <c r="Q2005" t="s">
        <v>5101</v>
      </c>
      <c r="R2005" s="23">
        <v>32</v>
      </c>
      <c r="S2005" s="23">
        <v>2</v>
      </c>
      <c r="T2005" s="33">
        <v>1</v>
      </c>
      <c r="V2005" t="s">
        <v>2951</v>
      </c>
      <c r="W2005" t="str">
        <f t="shared" si="68"/>
        <v>R03</v>
      </c>
      <c r="X2005" s="31" t="str">
        <f t="shared" si="69"/>
        <v>FINES_R03</v>
      </c>
      <c r="Y2005" s="35">
        <v>4.3999999999999997E-2</v>
      </c>
      <c r="Z2005" s="8" t="str">
        <f>IFERROR(IFERROR(VLOOKUP(G2005,'IVSET-Escuelas'!A:F,4,FALSE),VLOOKUP(M2005,'IVSET-Fines'!F:L,7,FALSE)),"-")</f>
        <v>-</v>
      </c>
    </row>
    <row r="2006" spans="1:26" x14ac:dyDescent="0.35">
      <c r="A2006" s="18" t="s">
        <v>5100</v>
      </c>
      <c r="B2006" t="s">
        <v>1532</v>
      </c>
      <c r="C2006" t="s">
        <v>1530</v>
      </c>
      <c r="D2006" t="s">
        <v>1531</v>
      </c>
      <c r="E2006" t="s">
        <v>198</v>
      </c>
      <c r="F2006" t="s">
        <v>198</v>
      </c>
      <c r="G2006" t="s">
        <v>198</v>
      </c>
      <c r="H2006" t="s">
        <v>20</v>
      </c>
      <c r="I2006" t="s">
        <v>5102</v>
      </c>
      <c r="J2006" t="s">
        <v>21</v>
      </c>
      <c r="L2006" t="s">
        <v>3510</v>
      </c>
      <c r="M2006" t="str">
        <f t="shared" si="67"/>
        <v>ESCUELA SECUNDARIA N° 67La Matanza</v>
      </c>
      <c r="N2006" t="s">
        <v>22</v>
      </c>
      <c r="O2006" t="s">
        <v>23</v>
      </c>
      <c r="P2006" t="s">
        <v>27</v>
      </c>
      <c r="Q2006" t="s">
        <v>5101</v>
      </c>
      <c r="R2006" s="23">
        <v>86</v>
      </c>
      <c r="S2006" s="23">
        <v>4</v>
      </c>
      <c r="T2006" s="33">
        <v>1</v>
      </c>
      <c r="V2006" t="s">
        <v>2951</v>
      </c>
      <c r="W2006" t="str">
        <f t="shared" si="68"/>
        <v>R03</v>
      </c>
      <c r="X2006" s="31" t="str">
        <f t="shared" si="69"/>
        <v>FINES_R03</v>
      </c>
      <c r="Y2006" s="35">
        <v>0.05</v>
      </c>
      <c r="Z2006" s="8">
        <f>IFERROR(IFERROR(VLOOKUP(G2006,'IVSET-Escuelas'!A:F,4,FALSE),VLOOKUP(M2006,'IVSET-Fines'!F:L,7,FALSE)),"-")</f>
        <v>0.631386</v>
      </c>
    </row>
    <row r="2007" spans="1:26" x14ac:dyDescent="0.35">
      <c r="A2007" s="18" t="s">
        <v>5100</v>
      </c>
      <c r="B2007" t="s">
        <v>1532</v>
      </c>
      <c r="C2007" t="s">
        <v>1530</v>
      </c>
      <c r="D2007" t="s">
        <v>1531</v>
      </c>
      <c r="E2007" t="s">
        <v>198</v>
      </c>
      <c r="F2007" t="s">
        <v>198</v>
      </c>
      <c r="G2007" t="s">
        <v>198</v>
      </c>
      <c r="H2007" t="s">
        <v>20</v>
      </c>
      <c r="I2007" t="s">
        <v>5102</v>
      </c>
      <c r="J2007" t="s">
        <v>21</v>
      </c>
      <c r="L2007" t="s">
        <v>3480</v>
      </c>
      <c r="M2007" t="str">
        <f t="shared" si="67"/>
        <v>CLUB SOCIAL Y DEPORTIVO GONZALEZ CATANLa Matanza</v>
      </c>
      <c r="N2007" t="s">
        <v>22</v>
      </c>
      <c r="O2007" t="s">
        <v>23</v>
      </c>
      <c r="P2007" t="s">
        <v>27</v>
      </c>
      <c r="Q2007" t="s">
        <v>5101</v>
      </c>
      <c r="R2007" s="23">
        <v>19</v>
      </c>
      <c r="S2007" s="23">
        <v>1</v>
      </c>
      <c r="T2007" s="33">
        <v>1</v>
      </c>
      <c r="V2007" t="s">
        <v>2951</v>
      </c>
      <c r="W2007" t="str">
        <f t="shared" si="68"/>
        <v>R03</v>
      </c>
      <c r="X2007" s="31" t="str">
        <f t="shared" si="69"/>
        <v>FINES_R03</v>
      </c>
      <c r="Y2007" s="35">
        <v>5.6000000000000001E-2</v>
      </c>
      <c r="Z2007" s="8" t="str">
        <f>IFERROR(IFERROR(VLOOKUP(G2007,'IVSET-Escuelas'!A:F,4,FALSE),VLOOKUP(M2007,'IVSET-Fines'!F:L,7,FALSE)),"-")</f>
        <v>-</v>
      </c>
    </row>
    <row r="2008" spans="1:26" x14ac:dyDescent="0.35">
      <c r="A2008" s="18" t="s">
        <v>5100</v>
      </c>
      <c r="B2008" t="s">
        <v>1532</v>
      </c>
      <c r="C2008" t="s">
        <v>1530</v>
      </c>
      <c r="D2008" t="s">
        <v>1531</v>
      </c>
      <c r="E2008" t="s">
        <v>198</v>
      </c>
      <c r="F2008" t="s">
        <v>198</v>
      </c>
      <c r="G2008" t="s">
        <v>198</v>
      </c>
      <c r="H2008" t="s">
        <v>20</v>
      </c>
      <c r="I2008" t="s">
        <v>5102</v>
      </c>
      <c r="J2008" t="s">
        <v>21</v>
      </c>
      <c r="L2008" t="s">
        <v>3387</v>
      </c>
      <c r="M2008" t="str">
        <f t="shared" si="67"/>
        <v>E.P 91La Matanza</v>
      </c>
      <c r="N2008" t="s">
        <v>22</v>
      </c>
      <c r="O2008" t="s">
        <v>23</v>
      </c>
      <c r="P2008" t="s">
        <v>27</v>
      </c>
      <c r="Q2008" t="s">
        <v>5101</v>
      </c>
      <c r="R2008" s="23">
        <v>45</v>
      </c>
      <c r="S2008" s="23">
        <v>2</v>
      </c>
      <c r="T2008" s="33">
        <v>1</v>
      </c>
      <c r="V2008" t="s">
        <v>2951</v>
      </c>
      <c r="W2008" t="str">
        <f t="shared" si="68"/>
        <v>R03</v>
      </c>
      <c r="X2008" s="31" t="str">
        <f t="shared" si="69"/>
        <v>FINES_R03</v>
      </c>
      <c r="Y2008" s="35">
        <v>5.8000000000000003E-2</v>
      </c>
      <c r="Z2008" s="8">
        <f>IFERROR(IFERROR(VLOOKUP(G2008,'IVSET-Escuelas'!A:F,4,FALSE),VLOOKUP(M2008,'IVSET-Fines'!F:L,7,FALSE)),"-")</f>
        <v>0.57689500000000005</v>
      </c>
    </row>
    <row r="2009" spans="1:26" x14ac:dyDescent="0.35">
      <c r="A2009" s="18" t="s">
        <v>5100</v>
      </c>
      <c r="B2009" t="s">
        <v>1532</v>
      </c>
      <c r="C2009" t="s">
        <v>1530</v>
      </c>
      <c r="D2009" t="s">
        <v>1531</v>
      </c>
      <c r="E2009" t="s">
        <v>198</v>
      </c>
      <c r="F2009" t="s">
        <v>198</v>
      </c>
      <c r="G2009" t="s">
        <v>198</v>
      </c>
      <c r="H2009" t="s">
        <v>20</v>
      </c>
      <c r="I2009" t="s">
        <v>5102</v>
      </c>
      <c r="J2009" t="s">
        <v>21</v>
      </c>
      <c r="L2009" t="s">
        <v>3392</v>
      </c>
      <c r="M2009" t="str">
        <f t="shared" si="67"/>
        <v>E.S N° 146La Matanza</v>
      </c>
      <c r="N2009" t="s">
        <v>22</v>
      </c>
      <c r="O2009" t="s">
        <v>23</v>
      </c>
      <c r="P2009" t="s">
        <v>27</v>
      </c>
      <c r="Q2009" t="s">
        <v>5101</v>
      </c>
      <c r="R2009" s="23">
        <v>31</v>
      </c>
      <c r="S2009" s="23">
        <v>1</v>
      </c>
      <c r="T2009" s="33">
        <v>1</v>
      </c>
      <c r="V2009" t="s">
        <v>2951</v>
      </c>
      <c r="W2009" t="str">
        <f t="shared" si="68"/>
        <v>R03</v>
      </c>
      <c r="X2009" s="31" t="str">
        <f t="shared" si="69"/>
        <v>FINES_R03</v>
      </c>
      <c r="Y2009" s="35">
        <v>6.0999999999999999E-2</v>
      </c>
      <c r="Z2009" s="8" t="str">
        <f>IFERROR(IFERROR(VLOOKUP(G2009,'IVSET-Escuelas'!A:F,4,FALSE),VLOOKUP(M2009,'IVSET-Fines'!F:L,7,FALSE)),"-")</f>
        <v>-</v>
      </c>
    </row>
    <row r="2010" spans="1:26" x14ac:dyDescent="0.35">
      <c r="A2010" s="18" t="s">
        <v>5100</v>
      </c>
      <c r="B2010" t="s">
        <v>1532</v>
      </c>
      <c r="C2010" t="s">
        <v>1530</v>
      </c>
      <c r="D2010" t="s">
        <v>1531</v>
      </c>
      <c r="E2010" t="s">
        <v>198</v>
      </c>
      <c r="F2010" t="s">
        <v>198</v>
      </c>
      <c r="G2010" t="s">
        <v>198</v>
      </c>
      <c r="H2010" t="s">
        <v>20</v>
      </c>
      <c r="I2010" t="s">
        <v>5102</v>
      </c>
      <c r="J2010" t="s">
        <v>21</v>
      </c>
      <c r="L2010" t="s">
        <v>3526</v>
      </c>
      <c r="M2010" t="str">
        <f t="shared" si="67"/>
        <v>MINISTERIO CRISTIANO RESTAURACIÓN DE LAS ALMAS 1260 VIRREY DEL PINOLa Matanza</v>
      </c>
      <c r="N2010" t="s">
        <v>22</v>
      </c>
      <c r="O2010" t="s">
        <v>23</v>
      </c>
      <c r="P2010" t="s">
        <v>27</v>
      </c>
      <c r="Q2010" t="s">
        <v>5101</v>
      </c>
      <c r="R2010" s="23">
        <v>17</v>
      </c>
      <c r="S2010" s="23">
        <v>1</v>
      </c>
      <c r="T2010" s="33">
        <v>1</v>
      </c>
      <c r="V2010" t="s">
        <v>2951</v>
      </c>
      <c r="W2010" t="str">
        <f t="shared" si="68"/>
        <v>R03</v>
      </c>
      <c r="X2010" s="31" t="str">
        <f t="shared" si="69"/>
        <v>FINES_R03</v>
      </c>
      <c r="Y2010" s="35">
        <v>6.4000000000000001E-2</v>
      </c>
      <c r="Z2010" s="8" t="str">
        <f>IFERROR(IFERROR(VLOOKUP(G2010,'IVSET-Escuelas'!A:F,4,FALSE),VLOOKUP(M2010,'IVSET-Fines'!F:L,7,FALSE)),"-")</f>
        <v>-</v>
      </c>
    </row>
    <row r="2011" spans="1:26" x14ac:dyDescent="0.35">
      <c r="A2011" s="18" t="s">
        <v>5100</v>
      </c>
      <c r="B2011" t="s">
        <v>1532</v>
      </c>
      <c r="C2011" t="s">
        <v>1530</v>
      </c>
      <c r="D2011" t="s">
        <v>1531</v>
      </c>
      <c r="E2011" t="s">
        <v>198</v>
      </c>
      <c r="F2011" t="s">
        <v>198</v>
      </c>
      <c r="G2011" t="s">
        <v>198</v>
      </c>
      <c r="H2011" t="s">
        <v>20</v>
      </c>
      <c r="I2011" t="s">
        <v>5102</v>
      </c>
      <c r="J2011" t="s">
        <v>21</v>
      </c>
      <c r="L2011" t="s">
        <v>3519</v>
      </c>
      <c r="M2011" t="str">
        <f t="shared" si="67"/>
        <v>JUNTA VECINAL VECINOS COMPROMETIDOSLa Matanza</v>
      </c>
      <c r="N2011" t="s">
        <v>22</v>
      </c>
      <c r="O2011" t="s">
        <v>23</v>
      </c>
      <c r="P2011" t="s">
        <v>27</v>
      </c>
      <c r="Q2011" t="s">
        <v>5101</v>
      </c>
      <c r="R2011" s="23">
        <v>11</v>
      </c>
      <c r="S2011" s="23">
        <v>1</v>
      </c>
      <c r="T2011" s="33">
        <v>1</v>
      </c>
      <c r="V2011" t="s">
        <v>2951</v>
      </c>
      <c r="W2011" t="str">
        <f t="shared" si="68"/>
        <v>R03</v>
      </c>
      <c r="X2011" s="31" t="str">
        <f t="shared" si="69"/>
        <v>FINES_R03</v>
      </c>
      <c r="Y2011" s="35">
        <v>7.8E-2</v>
      </c>
      <c r="Z2011" s="8">
        <f>IFERROR(IFERROR(VLOOKUP(G2011,'IVSET-Escuelas'!A:F,4,FALSE),VLOOKUP(M2011,'IVSET-Fines'!F:L,7,FALSE)),"-")</f>
        <v>1.0000020000000001</v>
      </c>
    </row>
    <row r="2012" spans="1:26" x14ac:dyDescent="0.35">
      <c r="A2012" s="18" t="s">
        <v>5100</v>
      </c>
      <c r="B2012" t="s">
        <v>1532</v>
      </c>
      <c r="C2012" t="s">
        <v>1530</v>
      </c>
      <c r="D2012" t="s">
        <v>1531</v>
      </c>
      <c r="E2012" t="s">
        <v>198</v>
      </c>
      <c r="F2012" t="s">
        <v>198</v>
      </c>
      <c r="G2012" t="s">
        <v>198</v>
      </c>
      <c r="H2012" t="s">
        <v>20</v>
      </c>
      <c r="I2012" t="s">
        <v>5102</v>
      </c>
      <c r="J2012" t="s">
        <v>21</v>
      </c>
      <c r="L2012" t="s">
        <v>3350</v>
      </c>
      <c r="M2012" t="str">
        <f t="shared" si="67"/>
        <v>PARROQUIA SAN JOSÉLa Matanza</v>
      </c>
      <c r="N2012" t="s">
        <v>22</v>
      </c>
      <c r="O2012" t="s">
        <v>23</v>
      </c>
      <c r="P2012" t="s">
        <v>27</v>
      </c>
      <c r="Q2012" t="s">
        <v>5101</v>
      </c>
      <c r="R2012" s="23">
        <v>64</v>
      </c>
      <c r="S2012" s="23">
        <v>2</v>
      </c>
      <c r="T2012" s="33">
        <v>1</v>
      </c>
      <c r="V2012" t="s">
        <v>2951</v>
      </c>
      <c r="W2012" t="str">
        <f t="shared" si="68"/>
        <v>R03</v>
      </c>
      <c r="X2012" s="31" t="str">
        <f t="shared" si="69"/>
        <v>FINES_R03</v>
      </c>
      <c r="Y2012" s="35">
        <v>7.9000000000000001E-2</v>
      </c>
      <c r="Z2012" s="8">
        <f>IFERROR(IFERROR(VLOOKUP(G2012,'IVSET-Escuelas'!A:F,4,FALSE),VLOOKUP(M2012,'IVSET-Fines'!F:L,7,FALSE)),"-")</f>
        <v>0.93507200000000001</v>
      </c>
    </row>
    <row r="2013" spans="1:26" x14ac:dyDescent="0.35">
      <c r="A2013" s="18" t="s">
        <v>5100</v>
      </c>
      <c r="B2013" t="s">
        <v>1532</v>
      </c>
      <c r="C2013" t="s">
        <v>1530</v>
      </c>
      <c r="D2013" t="s">
        <v>1531</v>
      </c>
      <c r="E2013" t="s">
        <v>198</v>
      </c>
      <c r="F2013" t="s">
        <v>198</v>
      </c>
      <c r="G2013" t="s">
        <v>198</v>
      </c>
      <c r="H2013" t="s">
        <v>20</v>
      </c>
      <c r="I2013" t="s">
        <v>5102</v>
      </c>
      <c r="J2013" t="s">
        <v>21</v>
      </c>
      <c r="L2013" t="s">
        <v>3416</v>
      </c>
      <c r="M2013" t="str">
        <f t="shared" si="67"/>
        <v>GUADALUPELa Matanza</v>
      </c>
      <c r="N2013" t="s">
        <v>22</v>
      </c>
      <c r="O2013" t="s">
        <v>23</v>
      </c>
      <c r="P2013" t="s">
        <v>27</v>
      </c>
      <c r="Q2013" t="s">
        <v>5101</v>
      </c>
      <c r="R2013" s="23">
        <v>16</v>
      </c>
      <c r="S2013" s="23">
        <v>1</v>
      </c>
      <c r="T2013" s="33">
        <v>1</v>
      </c>
      <c r="V2013" t="s">
        <v>2951</v>
      </c>
      <c r="W2013" t="str">
        <f t="shared" si="68"/>
        <v>R03</v>
      </c>
      <c r="X2013" s="31" t="str">
        <f t="shared" si="69"/>
        <v>FINES_R03</v>
      </c>
      <c r="Y2013" s="35">
        <v>0.08</v>
      </c>
      <c r="Z2013" s="8">
        <f>IFERROR(IFERROR(VLOOKUP(G2013,'IVSET-Escuelas'!A:F,4,FALSE),VLOOKUP(M2013,'IVSET-Fines'!F:L,7,FALSE)),"-")</f>
        <v>0.62202100000000005</v>
      </c>
    </row>
    <row r="2014" spans="1:26" x14ac:dyDescent="0.35">
      <c r="A2014" s="18" t="s">
        <v>5100</v>
      </c>
      <c r="B2014" t="s">
        <v>1532</v>
      </c>
      <c r="C2014" t="s">
        <v>1530</v>
      </c>
      <c r="D2014" t="s">
        <v>1531</v>
      </c>
      <c r="E2014" t="s">
        <v>198</v>
      </c>
      <c r="F2014" t="s">
        <v>198</v>
      </c>
      <c r="G2014" t="s">
        <v>198</v>
      </c>
      <c r="H2014" t="s">
        <v>20</v>
      </c>
      <c r="I2014" t="s">
        <v>5102</v>
      </c>
      <c r="J2014" t="s">
        <v>21</v>
      </c>
      <c r="L2014" t="s">
        <v>3380</v>
      </c>
      <c r="M2014" t="str">
        <f t="shared" si="67"/>
        <v>CODESEH (EES 75) CENS 456La Matanza</v>
      </c>
      <c r="N2014" t="s">
        <v>22</v>
      </c>
      <c r="O2014" t="s">
        <v>23</v>
      </c>
      <c r="P2014" t="s">
        <v>27</v>
      </c>
      <c r="Q2014" t="s">
        <v>5101</v>
      </c>
      <c r="R2014" s="23">
        <v>31</v>
      </c>
      <c r="S2014" s="23">
        <v>1</v>
      </c>
      <c r="T2014" s="33">
        <v>1</v>
      </c>
      <c r="V2014" t="s">
        <v>2951</v>
      </c>
      <c r="W2014" t="str">
        <f t="shared" si="68"/>
        <v>R03</v>
      </c>
      <c r="X2014" s="31" t="str">
        <f t="shared" si="69"/>
        <v>FINES_R03</v>
      </c>
      <c r="Y2014" s="35">
        <v>8.2000000000000003E-2</v>
      </c>
      <c r="Z2014" s="8">
        <f>IFERROR(IFERROR(VLOOKUP(G2014,'IVSET-Escuelas'!A:F,4,FALSE),VLOOKUP(M2014,'IVSET-Fines'!F:L,7,FALSE)),"-")</f>
        <v>0.69437000000000004</v>
      </c>
    </row>
    <row r="2015" spans="1:26" x14ac:dyDescent="0.35">
      <c r="A2015" s="18" t="s">
        <v>5100</v>
      </c>
      <c r="B2015" t="s">
        <v>1532</v>
      </c>
      <c r="C2015" t="s">
        <v>1530</v>
      </c>
      <c r="D2015" t="s">
        <v>1531</v>
      </c>
      <c r="E2015" t="s">
        <v>198</v>
      </c>
      <c r="F2015" t="s">
        <v>198</v>
      </c>
      <c r="G2015" t="s">
        <v>198</v>
      </c>
      <c r="H2015" t="s">
        <v>20</v>
      </c>
      <c r="I2015" t="s">
        <v>5102</v>
      </c>
      <c r="J2015" t="s">
        <v>21</v>
      </c>
      <c r="L2015" t="s">
        <v>3488</v>
      </c>
      <c r="M2015" t="str">
        <f t="shared" si="67"/>
        <v>EES N°163La Matanza</v>
      </c>
      <c r="N2015" t="s">
        <v>22</v>
      </c>
      <c r="O2015" t="s">
        <v>23</v>
      </c>
      <c r="P2015" t="s">
        <v>27</v>
      </c>
      <c r="Q2015" t="s">
        <v>5101</v>
      </c>
      <c r="R2015" s="23">
        <v>132</v>
      </c>
      <c r="S2015" s="23">
        <v>5</v>
      </c>
      <c r="T2015" s="33">
        <v>1</v>
      </c>
      <c r="V2015" t="s">
        <v>2951</v>
      </c>
      <c r="W2015" t="str">
        <f t="shared" si="68"/>
        <v>R03</v>
      </c>
      <c r="X2015" s="31" t="str">
        <f t="shared" si="69"/>
        <v>FINES_R03</v>
      </c>
      <c r="Y2015" s="35">
        <v>8.7999999999999995E-2</v>
      </c>
      <c r="Z2015" s="8">
        <f>IFERROR(IFERROR(VLOOKUP(G2015,'IVSET-Escuelas'!A:F,4,FALSE),VLOOKUP(M2015,'IVSET-Fines'!F:L,7,FALSE)),"-")</f>
        <v>0.80896400000000002</v>
      </c>
    </row>
    <row r="2016" spans="1:26" x14ac:dyDescent="0.35">
      <c r="A2016" s="18" t="s">
        <v>5100</v>
      </c>
      <c r="B2016" t="s">
        <v>1532</v>
      </c>
      <c r="C2016" t="s">
        <v>1530</v>
      </c>
      <c r="D2016" t="s">
        <v>1531</v>
      </c>
      <c r="E2016" t="s">
        <v>198</v>
      </c>
      <c r="F2016" t="s">
        <v>198</v>
      </c>
      <c r="G2016" t="s">
        <v>198</v>
      </c>
      <c r="H2016" t="s">
        <v>20</v>
      </c>
      <c r="I2016" t="s">
        <v>5102</v>
      </c>
      <c r="J2016" t="s">
        <v>21</v>
      </c>
      <c r="L2016" t="s">
        <v>3361</v>
      </c>
      <c r="M2016" t="str">
        <f t="shared" si="67"/>
        <v>ANEXO BRUA-COMEDOR NIÑO JESUS 470La Matanza</v>
      </c>
      <c r="N2016" t="s">
        <v>22</v>
      </c>
      <c r="O2016" t="s">
        <v>23</v>
      </c>
      <c r="P2016" t="s">
        <v>27</v>
      </c>
      <c r="Q2016" t="s">
        <v>5101</v>
      </c>
      <c r="R2016" s="23">
        <v>10</v>
      </c>
      <c r="S2016" s="23">
        <v>1</v>
      </c>
      <c r="T2016" s="33">
        <v>1</v>
      </c>
      <c r="V2016" t="s">
        <v>2951</v>
      </c>
      <c r="W2016" t="str">
        <f t="shared" si="68"/>
        <v>R03</v>
      </c>
      <c r="X2016" s="31" t="str">
        <f t="shared" si="69"/>
        <v>FINES_R03</v>
      </c>
      <c r="Y2016" s="35">
        <v>9.1999999999999998E-2</v>
      </c>
      <c r="Z2016" s="8">
        <f>IFERROR(IFERROR(VLOOKUP(G2016,'IVSET-Escuelas'!A:F,4,FALSE),VLOOKUP(M2016,'IVSET-Fines'!F:L,7,FALSE)),"-")</f>
        <v>0.85831100000000005</v>
      </c>
    </row>
    <row r="2017" spans="1:26" x14ac:dyDescent="0.35">
      <c r="A2017" s="18" t="s">
        <v>5100</v>
      </c>
      <c r="B2017" t="s">
        <v>1532</v>
      </c>
      <c r="C2017" t="s">
        <v>1530</v>
      </c>
      <c r="D2017" t="s">
        <v>1531</v>
      </c>
      <c r="E2017" t="s">
        <v>198</v>
      </c>
      <c r="F2017" t="s">
        <v>198</v>
      </c>
      <c r="G2017" t="s">
        <v>198</v>
      </c>
      <c r="H2017" t="s">
        <v>20</v>
      </c>
      <c r="I2017" t="s">
        <v>5102</v>
      </c>
      <c r="J2017" t="s">
        <v>21</v>
      </c>
      <c r="L2017" t="s">
        <v>3315</v>
      </c>
      <c r="M2017" t="str">
        <f t="shared" si="67"/>
        <v>CARITASLa Matanza</v>
      </c>
      <c r="N2017" t="s">
        <v>22</v>
      </c>
      <c r="O2017" t="s">
        <v>23</v>
      </c>
      <c r="P2017" t="s">
        <v>27</v>
      </c>
      <c r="Q2017" t="s">
        <v>5101</v>
      </c>
      <c r="R2017" s="23">
        <v>133</v>
      </c>
      <c r="S2017" s="23">
        <v>6</v>
      </c>
      <c r="T2017" s="33">
        <v>1</v>
      </c>
      <c r="V2017" t="s">
        <v>2951</v>
      </c>
      <c r="W2017" t="str">
        <f t="shared" si="68"/>
        <v>R03</v>
      </c>
      <c r="X2017" s="31" t="str">
        <f t="shared" si="69"/>
        <v>FINES_R03</v>
      </c>
      <c r="Y2017" s="35">
        <v>9.2999999999999999E-2</v>
      </c>
      <c r="Z2017" s="8">
        <f>IFERROR(IFERROR(VLOOKUP(G2017,'IVSET-Escuelas'!A:F,4,FALSE),VLOOKUP(M2017,'IVSET-Fines'!F:L,7,FALSE)),"-")</f>
        <v>0.22289</v>
      </c>
    </row>
    <row r="2018" spans="1:26" x14ac:dyDescent="0.35">
      <c r="A2018" s="18" t="s">
        <v>5100</v>
      </c>
      <c r="B2018" t="s">
        <v>1532</v>
      </c>
      <c r="C2018" t="s">
        <v>1530</v>
      </c>
      <c r="D2018" t="s">
        <v>1531</v>
      </c>
      <c r="E2018" t="s">
        <v>198</v>
      </c>
      <c r="F2018" t="s">
        <v>198</v>
      </c>
      <c r="G2018" t="s">
        <v>198</v>
      </c>
      <c r="H2018" t="s">
        <v>20</v>
      </c>
      <c r="I2018" t="s">
        <v>5102</v>
      </c>
      <c r="J2018" t="s">
        <v>21</v>
      </c>
      <c r="L2018" t="s">
        <v>3409</v>
      </c>
      <c r="M2018" t="str">
        <f t="shared" si="67"/>
        <v>ES N°146 - 470La Matanza</v>
      </c>
      <c r="N2018" t="s">
        <v>22</v>
      </c>
      <c r="O2018" t="s">
        <v>23</v>
      </c>
      <c r="P2018" t="s">
        <v>27</v>
      </c>
      <c r="Q2018" t="s">
        <v>5101</v>
      </c>
      <c r="R2018" s="23">
        <v>21</v>
      </c>
      <c r="S2018" s="23">
        <v>1</v>
      </c>
      <c r="T2018" s="33">
        <v>1</v>
      </c>
      <c r="V2018" t="s">
        <v>2951</v>
      </c>
      <c r="W2018" t="str">
        <f t="shared" si="68"/>
        <v>R03</v>
      </c>
      <c r="X2018" s="31" t="str">
        <f t="shared" si="69"/>
        <v>FINES_R03</v>
      </c>
      <c r="Y2018" s="35">
        <v>9.4E-2</v>
      </c>
      <c r="Z2018" s="8">
        <f>IFERROR(IFERROR(VLOOKUP(G2018,'IVSET-Escuelas'!A:F,4,FALSE),VLOOKUP(M2018,'IVSET-Fines'!F:L,7,FALSE)),"-")</f>
        <v>0.68550900000000003</v>
      </c>
    </row>
    <row r="2019" spans="1:26" x14ac:dyDescent="0.35">
      <c r="A2019" s="18" t="s">
        <v>5100</v>
      </c>
      <c r="B2019" t="s">
        <v>1532</v>
      </c>
      <c r="C2019" t="s">
        <v>1530</v>
      </c>
      <c r="D2019" t="s">
        <v>1531</v>
      </c>
      <c r="E2019" t="s">
        <v>198</v>
      </c>
      <c r="F2019" t="s">
        <v>198</v>
      </c>
      <c r="G2019" t="s">
        <v>198</v>
      </c>
      <c r="H2019" t="s">
        <v>20</v>
      </c>
      <c r="I2019" t="s">
        <v>5102</v>
      </c>
      <c r="J2019" t="s">
        <v>21</v>
      </c>
      <c r="L2019" t="s">
        <v>3470</v>
      </c>
      <c r="M2019" t="str">
        <f t="shared" ref="M2019:M2082" si="70">CONCATENATE(L2019,D2019)</f>
        <v>CENTRO CULTURAL COMPAÑERA MARIA EVALa Matanza</v>
      </c>
      <c r="N2019" t="s">
        <v>22</v>
      </c>
      <c r="O2019" t="s">
        <v>23</v>
      </c>
      <c r="P2019" t="s">
        <v>27</v>
      </c>
      <c r="Q2019" t="s">
        <v>5101</v>
      </c>
      <c r="R2019" s="23">
        <v>41</v>
      </c>
      <c r="S2019" s="23">
        <v>2</v>
      </c>
      <c r="T2019" s="33">
        <v>1</v>
      </c>
      <c r="V2019" t="s">
        <v>2951</v>
      </c>
      <c r="W2019" t="str">
        <f t="shared" si="68"/>
        <v>R03</v>
      </c>
      <c r="X2019" s="31" t="str">
        <f t="shared" si="69"/>
        <v>FINES_R03</v>
      </c>
      <c r="Y2019" s="35">
        <v>9.7000000000000003E-2</v>
      </c>
      <c r="Z2019" s="8">
        <f>IFERROR(IFERROR(VLOOKUP(G2019,'IVSET-Escuelas'!A:F,4,FALSE),VLOOKUP(M2019,'IVSET-Fines'!F:L,7,FALSE)),"-")</f>
        <v>0.95457499999999995</v>
      </c>
    </row>
    <row r="2020" spans="1:26" x14ac:dyDescent="0.35">
      <c r="A2020" s="18" t="s">
        <v>5100</v>
      </c>
      <c r="B2020" t="s">
        <v>1532</v>
      </c>
      <c r="C2020" t="s">
        <v>1530</v>
      </c>
      <c r="D2020" t="s">
        <v>1531</v>
      </c>
      <c r="E2020" t="s">
        <v>198</v>
      </c>
      <c r="F2020" t="s">
        <v>198</v>
      </c>
      <c r="G2020" t="s">
        <v>198</v>
      </c>
      <c r="H2020" t="s">
        <v>20</v>
      </c>
      <c r="I2020" t="s">
        <v>5102</v>
      </c>
      <c r="J2020" t="s">
        <v>21</v>
      </c>
      <c r="L2020" t="s">
        <v>3478</v>
      </c>
      <c r="M2020" t="str">
        <f t="shared" si="70"/>
        <v>CLUB INDEPENDENCIALa Matanza</v>
      </c>
      <c r="N2020" t="s">
        <v>22</v>
      </c>
      <c r="O2020" t="s">
        <v>23</v>
      </c>
      <c r="P2020" t="s">
        <v>27</v>
      </c>
      <c r="Q2020" t="s">
        <v>5101</v>
      </c>
      <c r="R2020" s="23">
        <v>51</v>
      </c>
      <c r="S2020" s="23">
        <v>2</v>
      </c>
      <c r="T2020" s="33">
        <v>1</v>
      </c>
      <c r="V2020" t="s">
        <v>2951</v>
      </c>
      <c r="W2020" t="str">
        <f t="shared" si="68"/>
        <v>R03</v>
      </c>
      <c r="X2020" s="31" t="str">
        <f t="shared" si="69"/>
        <v>FINES_R03</v>
      </c>
      <c r="Y2020" s="35">
        <v>0.1</v>
      </c>
      <c r="Z2020" s="8">
        <f>IFERROR(IFERROR(VLOOKUP(G2020,'IVSET-Escuelas'!A:F,4,FALSE),VLOOKUP(M2020,'IVSET-Fines'!F:L,7,FALSE)),"-")</f>
        <v>0.87919099999999994</v>
      </c>
    </row>
    <row r="2021" spans="1:26" x14ac:dyDescent="0.35">
      <c r="A2021" s="18" t="s">
        <v>5100</v>
      </c>
      <c r="B2021" t="s">
        <v>1532</v>
      </c>
      <c r="C2021" t="s">
        <v>1530</v>
      </c>
      <c r="D2021" t="s">
        <v>1531</v>
      </c>
      <c r="E2021" t="s">
        <v>198</v>
      </c>
      <c r="F2021" t="s">
        <v>198</v>
      </c>
      <c r="G2021" t="s">
        <v>198</v>
      </c>
      <c r="H2021" t="s">
        <v>20</v>
      </c>
      <c r="I2021" t="s">
        <v>5102</v>
      </c>
      <c r="J2021" t="s">
        <v>21</v>
      </c>
      <c r="L2021" t="s">
        <v>3419</v>
      </c>
      <c r="M2021" t="str">
        <f t="shared" si="70"/>
        <v>JOVENES POR JOVENESLa Matanza</v>
      </c>
      <c r="N2021" t="s">
        <v>22</v>
      </c>
      <c r="O2021" t="s">
        <v>23</v>
      </c>
      <c r="P2021" t="s">
        <v>27</v>
      </c>
      <c r="Q2021" t="s">
        <v>5101</v>
      </c>
      <c r="R2021" s="23">
        <v>56</v>
      </c>
      <c r="S2021" s="23">
        <v>2</v>
      </c>
      <c r="T2021" s="33">
        <v>1</v>
      </c>
      <c r="V2021" t="s">
        <v>2951</v>
      </c>
      <c r="W2021" t="str">
        <f t="shared" si="68"/>
        <v>R03</v>
      </c>
      <c r="X2021" s="31" t="str">
        <f t="shared" si="69"/>
        <v>FINES_R03</v>
      </c>
      <c r="Y2021" s="35">
        <v>0.11</v>
      </c>
      <c r="Z2021" s="8">
        <f>IFERROR(IFERROR(VLOOKUP(G2021,'IVSET-Escuelas'!A:F,4,FALSE),VLOOKUP(M2021,'IVSET-Fines'!F:L,7,FALSE)),"-")</f>
        <v>0.72934699999999997</v>
      </c>
    </row>
    <row r="2022" spans="1:26" x14ac:dyDescent="0.35">
      <c r="A2022" s="18" t="s">
        <v>5100</v>
      </c>
      <c r="B2022" t="s">
        <v>1532</v>
      </c>
      <c r="C2022" t="s">
        <v>1530</v>
      </c>
      <c r="D2022" t="s">
        <v>1531</v>
      </c>
      <c r="E2022" t="s">
        <v>198</v>
      </c>
      <c r="F2022" t="s">
        <v>198</v>
      </c>
      <c r="G2022" t="s">
        <v>198</v>
      </c>
      <c r="H2022" t="s">
        <v>20</v>
      </c>
      <c r="I2022" t="s">
        <v>5102</v>
      </c>
      <c r="J2022" t="s">
        <v>21</v>
      </c>
      <c r="L2022" t="s">
        <v>3464</v>
      </c>
      <c r="M2022" t="str">
        <f t="shared" si="70"/>
        <v>CASA DORREGOLa Matanza</v>
      </c>
      <c r="N2022" t="s">
        <v>22</v>
      </c>
      <c r="O2022" t="s">
        <v>23</v>
      </c>
      <c r="P2022" t="s">
        <v>27</v>
      </c>
      <c r="Q2022" t="s">
        <v>5101</v>
      </c>
      <c r="R2022" s="23">
        <v>73</v>
      </c>
      <c r="S2022" s="23">
        <v>3</v>
      </c>
      <c r="T2022" s="33">
        <v>1</v>
      </c>
      <c r="V2022" t="s">
        <v>2951</v>
      </c>
      <c r="W2022" t="str">
        <f t="shared" si="68"/>
        <v>R03</v>
      </c>
      <c r="X2022" s="31" t="str">
        <f t="shared" si="69"/>
        <v>FINES_R03</v>
      </c>
      <c r="Y2022" s="35">
        <v>0.111</v>
      </c>
      <c r="Z2022" s="8">
        <f>IFERROR(IFERROR(VLOOKUP(G2022,'IVSET-Escuelas'!A:F,4,FALSE),VLOOKUP(M2022,'IVSET-Fines'!F:L,7,FALSE)),"-")</f>
        <v>0.52658199999999999</v>
      </c>
    </row>
    <row r="2023" spans="1:26" x14ac:dyDescent="0.35">
      <c r="A2023" s="18" t="s">
        <v>5100</v>
      </c>
      <c r="B2023" t="s">
        <v>1532</v>
      </c>
      <c r="C2023" t="s">
        <v>1530</v>
      </c>
      <c r="D2023" t="s">
        <v>1531</v>
      </c>
      <c r="E2023" t="s">
        <v>198</v>
      </c>
      <c r="F2023" t="s">
        <v>198</v>
      </c>
      <c r="G2023" t="s">
        <v>198</v>
      </c>
      <c r="H2023" t="s">
        <v>20</v>
      </c>
      <c r="I2023" t="s">
        <v>5102</v>
      </c>
      <c r="J2023" t="s">
        <v>21</v>
      </c>
      <c r="L2023" t="s">
        <v>3507</v>
      </c>
      <c r="M2023" t="str">
        <f t="shared" si="70"/>
        <v>ES TIEMPO DE ADORAR A DIOSLa Matanza</v>
      </c>
      <c r="N2023" t="s">
        <v>22</v>
      </c>
      <c r="O2023" t="s">
        <v>23</v>
      </c>
      <c r="P2023" t="s">
        <v>27</v>
      </c>
      <c r="Q2023" t="s">
        <v>5101</v>
      </c>
      <c r="R2023" s="23">
        <v>20</v>
      </c>
      <c r="S2023" s="23">
        <v>1</v>
      </c>
      <c r="T2023" s="33">
        <v>1</v>
      </c>
      <c r="V2023" t="s">
        <v>2951</v>
      </c>
      <c r="W2023" t="str">
        <f t="shared" si="68"/>
        <v>R03</v>
      </c>
      <c r="X2023" s="31" t="str">
        <f t="shared" si="69"/>
        <v>FINES_R03</v>
      </c>
      <c r="Y2023" s="35">
        <v>0.125</v>
      </c>
      <c r="Z2023" s="8" t="str">
        <f>IFERROR(IFERROR(VLOOKUP(G2023,'IVSET-Escuelas'!A:F,4,FALSE),VLOOKUP(M2023,'IVSET-Fines'!F:L,7,FALSE)),"-")</f>
        <v>-</v>
      </c>
    </row>
    <row r="2024" spans="1:26" x14ac:dyDescent="0.35">
      <c r="A2024" s="18" t="s">
        <v>5100</v>
      </c>
      <c r="B2024" t="s">
        <v>1532</v>
      </c>
      <c r="C2024" t="s">
        <v>1530</v>
      </c>
      <c r="D2024" t="s">
        <v>1531</v>
      </c>
      <c r="E2024" t="s">
        <v>198</v>
      </c>
      <c r="F2024" t="s">
        <v>198</v>
      </c>
      <c r="G2024" t="s">
        <v>198</v>
      </c>
      <c r="H2024" t="s">
        <v>20</v>
      </c>
      <c r="I2024" t="s">
        <v>5102</v>
      </c>
      <c r="J2024" t="s">
        <v>21</v>
      </c>
      <c r="L2024" t="s">
        <v>3376</v>
      </c>
      <c r="M2024" t="str">
        <f t="shared" si="70"/>
        <v>CENTRO CULTURAL VICKY WALSH - 470La Matanza</v>
      </c>
      <c r="N2024" t="s">
        <v>22</v>
      </c>
      <c r="O2024" t="s">
        <v>23</v>
      </c>
      <c r="P2024" t="s">
        <v>27</v>
      </c>
      <c r="Q2024" t="s">
        <v>5101</v>
      </c>
      <c r="R2024" s="23">
        <v>47</v>
      </c>
      <c r="S2024" s="23">
        <v>2</v>
      </c>
      <c r="T2024" s="33">
        <v>1</v>
      </c>
      <c r="V2024" t="s">
        <v>2951</v>
      </c>
      <c r="W2024" t="str">
        <f t="shared" si="68"/>
        <v>R03</v>
      </c>
      <c r="X2024" s="31" t="str">
        <f t="shared" si="69"/>
        <v>FINES_R03</v>
      </c>
      <c r="Y2024" s="35">
        <v>0.128</v>
      </c>
      <c r="Z2024" s="8">
        <f>IFERROR(IFERROR(VLOOKUP(G2024,'IVSET-Escuelas'!A:F,4,FALSE),VLOOKUP(M2024,'IVSET-Fines'!F:L,7,FALSE)),"-")</f>
        <v>0.61715900000000001</v>
      </c>
    </row>
    <row r="2025" spans="1:26" x14ac:dyDescent="0.35">
      <c r="A2025" s="18" t="s">
        <v>5100</v>
      </c>
      <c r="B2025" t="s">
        <v>1532</v>
      </c>
      <c r="C2025" t="s">
        <v>1530</v>
      </c>
      <c r="D2025" t="s">
        <v>1531</v>
      </c>
      <c r="E2025" t="s">
        <v>198</v>
      </c>
      <c r="F2025" t="s">
        <v>198</v>
      </c>
      <c r="G2025" t="s">
        <v>198</v>
      </c>
      <c r="H2025" t="s">
        <v>20</v>
      </c>
      <c r="I2025" t="s">
        <v>5102</v>
      </c>
      <c r="J2025" t="s">
        <v>21</v>
      </c>
      <c r="L2025" t="s">
        <v>3534</v>
      </c>
      <c r="M2025" t="str">
        <f t="shared" si="70"/>
        <v>PUERTAS DEL CIELOLa Matanza</v>
      </c>
      <c r="N2025" t="s">
        <v>22</v>
      </c>
      <c r="O2025" t="s">
        <v>23</v>
      </c>
      <c r="P2025" t="s">
        <v>27</v>
      </c>
      <c r="Q2025" t="s">
        <v>5101</v>
      </c>
      <c r="R2025" s="23">
        <v>52</v>
      </c>
      <c r="S2025" s="23">
        <v>2</v>
      </c>
      <c r="T2025" s="33">
        <v>1</v>
      </c>
      <c r="V2025" t="s">
        <v>2951</v>
      </c>
      <c r="W2025" t="str">
        <f t="shared" si="68"/>
        <v>R03</v>
      </c>
      <c r="X2025" s="31" t="str">
        <f t="shared" si="69"/>
        <v>FINES_R03</v>
      </c>
      <c r="Y2025" s="35">
        <v>0.13100000000000001</v>
      </c>
      <c r="Z2025" s="8">
        <f>IFERROR(IFERROR(VLOOKUP(G2025,'IVSET-Escuelas'!A:F,4,FALSE),VLOOKUP(M2025,'IVSET-Fines'!F:L,7,FALSE)),"-")</f>
        <v>1.0000020000000001</v>
      </c>
    </row>
    <row r="2026" spans="1:26" x14ac:dyDescent="0.35">
      <c r="A2026" s="18" t="s">
        <v>5100</v>
      </c>
      <c r="B2026" t="s">
        <v>1532</v>
      </c>
      <c r="C2026" t="s">
        <v>1530</v>
      </c>
      <c r="D2026" t="s">
        <v>1531</v>
      </c>
      <c r="E2026" t="s">
        <v>198</v>
      </c>
      <c r="F2026" t="s">
        <v>198</v>
      </c>
      <c r="G2026" t="s">
        <v>198</v>
      </c>
      <c r="H2026" t="s">
        <v>20</v>
      </c>
      <c r="I2026" t="s">
        <v>5102</v>
      </c>
      <c r="J2026" t="s">
        <v>21</v>
      </c>
      <c r="L2026" t="s">
        <v>3346</v>
      </c>
      <c r="M2026" t="str">
        <f t="shared" si="70"/>
        <v>OBRADOR VILLA CONSTRUCTORALa Matanza</v>
      </c>
      <c r="N2026" t="s">
        <v>22</v>
      </c>
      <c r="O2026" t="s">
        <v>23</v>
      </c>
      <c r="P2026" t="s">
        <v>27</v>
      </c>
      <c r="Q2026" t="s">
        <v>5101</v>
      </c>
      <c r="R2026" s="23">
        <v>96</v>
      </c>
      <c r="S2026" s="23">
        <v>4</v>
      </c>
      <c r="T2026" s="33">
        <v>1</v>
      </c>
      <c r="V2026" t="s">
        <v>2951</v>
      </c>
      <c r="W2026" t="str">
        <f t="shared" si="68"/>
        <v>R03</v>
      </c>
      <c r="X2026" s="31" t="str">
        <f t="shared" si="69"/>
        <v>FINES_R03</v>
      </c>
      <c r="Y2026" s="35">
        <v>0.13200000000000001</v>
      </c>
      <c r="Z2026" s="8">
        <f>IFERROR(IFERROR(VLOOKUP(G2026,'IVSET-Escuelas'!A:F,4,FALSE),VLOOKUP(M2026,'IVSET-Fines'!F:L,7,FALSE)),"-")</f>
        <v>0.412526</v>
      </c>
    </row>
    <row r="2027" spans="1:26" x14ac:dyDescent="0.35">
      <c r="A2027" s="18" t="s">
        <v>5100</v>
      </c>
      <c r="B2027" t="s">
        <v>1532</v>
      </c>
      <c r="C2027" t="s">
        <v>1530</v>
      </c>
      <c r="D2027" t="s">
        <v>1531</v>
      </c>
      <c r="E2027" t="s">
        <v>198</v>
      </c>
      <c r="F2027" t="s">
        <v>198</v>
      </c>
      <c r="G2027" t="s">
        <v>198</v>
      </c>
      <c r="H2027" t="s">
        <v>20</v>
      </c>
      <c r="I2027" t="s">
        <v>5102</v>
      </c>
      <c r="J2027" t="s">
        <v>21</v>
      </c>
      <c r="L2027" t="s">
        <v>3509</v>
      </c>
      <c r="M2027" t="str">
        <f t="shared" si="70"/>
        <v>ESCUELA DE EDUCACION PRIMARIA N°202La Matanza</v>
      </c>
      <c r="N2027" t="s">
        <v>22</v>
      </c>
      <c r="O2027" t="s">
        <v>23</v>
      </c>
      <c r="P2027" t="s">
        <v>27</v>
      </c>
      <c r="Q2027" t="s">
        <v>5101</v>
      </c>
      <c r="R2027" s="23">
        <v>56</v>
      </c>
      <c r="S2027" s="23">
        <v>3</v>
      </c>
      <c r="T2027" s="33">
        <v>1</v>
      </c>
      <c r="V2027" t="s">
        <v>2951</v>
      </c>
      <c r="W2027" t="str">
        <f t="shared" si="68"/>
        <v>R03</v>
      </c>
      <c r="X2027" s="31" t="str">
        <f t="shared" si="69"/>
        <v>FINES_R03</v>
      </c>
      <c r="Y2027" s="35">
        <v>0.13300000000000001</v>
      </c>
      <c r="Z2027" s="8">
        <f>IFERROR(IFERROR(VLOOKUP(G2027,'IVSET-Escuelas'!A:F,4,FALSE),VLOOKUP(M2027,'IVSET-Fines'!F:L,7,FALSE)),"-")</f>
        <v>0.85927699999999996</v>
      </c>
    </row>
    <row r="2028" spans="1:26" x14ac:dyDescent="0.35">
      <c r="A2028" s="18" t="s">
        <v>5100</v>
      </c>
      <c r="B2028" t="s">
        <v>1532</v>
      </c>
      <c r="C2028" t="s">
        <v>1530</v>
      </c>
      <c r="D2028" t="s">
        <v>1531</v>
      </c>
      <c r="E2028" t="s">
        <v>198</v>
      </c>
      <c r="F2028" t="s">
        <v>198</v>
      </c>
      <c r="G2028" t="s">
        <v>198</v>
      </c>
      <c r="H2028" t="s">
        <v>20</v>
      </c>
      <c r="I2028" t="s">
        <v>5102</v>
      </c>
      <c r="J2028" t="s">
        <v>21</v>
      </c>
      <c r="L2028" t="s">
        <v>3382</v>
      </c>
      <c r="M2028" t="str">
        <f t="shared" si="70"/>
        <v>Coop. de trabajo MIELCITAS ARGENTINAS 295 Rafael CastilloLa Matanza</v>
      </c>
      <c r="N2028" t="s">
        <v>22</v>
      </c>
      <c r="O2028" t="s">
        <v>23</v>
      </c>
      <c r="P2028" t="s">
        <v>27</v>
      </c>
      <c r="Q2028" t="s">
        <v>5101</v>
      </c>
      <c r="R2028" s="23">
        <v>0</v>
      </c>
      <c r="S2028" s="23">
        <v>1</v>
      </c>
      <c r="T2028" s="33">
        <v>1</v>
      </c>
      <c r="V2028" t="s">
        <v>2951</v>
      </c>
      <c r="W2028" t="str">
        <f t="shared" si="68"/>
        <v>R03</v>
      </c>
      <c r="X2028" s="31" t="str">
        <f t="shared" si="69"/>
        <v>FINES_R03</v>
      </c>
      <c r="Y2028" s="35">
        <v>0.13500000000000001</v>
      </c>
      <c r="Z2028" s="8" t="str">
        <f>IFERROR(IFERROR(VLOOKUP(G2028,'IVSET-Escuelas'!A:F,4,FALSE),VLOOKUP(M2028,'IVSET-Fines'!F:L,7,FALSE)),"-")</f>
        <v>-</v>
      </c>
    </row>
    <row r="2029" spans="1:26" x14ac:dyDescent="0.35">
      <c r="A2029" s="18" t="s">
        <v>5100</v>
      </c>
      <c r="B2029" t="s">
        <v>1532</v>
      </c>
      <c r="C2029" t="s">
        <v>1530</v>
      </c>
      <c r="D2029" t="s">
        <v>1531</v>
      </c>
      <c r="E2029" t="s">
        <v>198</v>
      </c>
      <c r="F2029" t="s">
        <v>198</v>
      </c>
      <c r="G2029" t="s">
        <v>198</v>
      </c>
      <c r="H2029" t="s">
        <v>20</v>
      </c>
      <c r="I2029" t="s">
        <v>5102</v>
      </c>
      <c r="J2029" t="s">
        <v>21</v>
      </c>
      <c r="L2029" t="s">
        <v>3513</v>
      </c>
      <c r="M2029" t="str">
        <f t="shared" si="70"/>
        <v>IGLESIA FATIMA S/N GONZALEZ CATANLa Matanza</v>
      </c>
      <c r="N2029" t="s">
        <v>22</v>
      </c>
      <c r="O2029" t="s">
        <v>23</v>
      </c>
      <c r="P2029" t="s">
        <v>27</v>
      </c>
      <c r="Q2029" t="s">
        <v>5101</v>
      </c>
      <c r="R2029" s="23">
        <v>19</v>
      </c>
      <c r="S2029" s="23">
        <v>1</v>
      </c>
      <c r="T2029" s="33">
        <v>1</v>
      </c>
      <c r="V2029" t="s">
        <v>2951</v>
      </c>
      <c r="W2029" t="str">
        <f t="shared" si="68"/>
        <v>R03</v>
      </c>
      <c r="X2029" s="31" t="str">
        <f t="shared" si="69"/>
        <v>FINES_R03</v>
      </c>
      <c r="Y2029" s="35">
        <v>0.13600000000000001</v>
      </c>
      <c r="Z2029" s="8" t="str">
        <f>IFERROR(IFERROR(VLOOKUP(G2029,'IVSET-Escuelas'!A:F,4,FALSE),VLOOKUP(M2029,'IVSET-Fines'!F:L,7,FALSE)),"-")</f>
        <v>-</v>
      </c>
    </row>
    <row r="2030" spans="1:26" x14ac:dyDescent="0.35">
      <c r="A2030" s="18" t="s">
        <v>5100</v>
      </c>
      <c r="B2030" t="s">
        <v>1532</v>
      </c>
      <c r="C2030" t="s">
        <v>1530</v>
      </c>
      <c r="D2030" t="s">
        <v>1531</v>
      </c>
      <c r="E2030" t="s">
        <v>198</v>
      </c>
      <c r="F2030" t="s">
        <v>198</v>
      </c>
      <c r="G2030" t="s">
        <v>198</v>
      </c>
      <c r="H2030" t="s">
        <v>20</v>
      </c>
      <c r="I2030" t="s">
        <v>5102</v>
      </c>
      <c r="J2030" t="s">
        <v>21</v>
      </c>
      <c r="L2030" t="s">
        <v>3338</v>
      </c>
      <c r="M2030" t="str">
        <f t="shared" si="70"/>
        <v>IDENTIDAD CULTURALLa Matanza</v>
      </c>
      <c r="N2030" t="s">
        <v>22</v>
      </c>
      <c r="O2030" t="s">
        <v>23</v>
      </c>
      <c r="P2030" t="s">
        <v>27</v>
      </c>
      <c r="Q2030" t="s">
        <v>5101</v>
      </c>
      <c r="R2030" s="23">
        <v>26</v>
      </c>
      <c r="S2030" s="23">
        <v>1</v>
      </c>
      <c r="T2030" s="33">
        <v>1</v>
      </c>
      <c r="V2030" t="s">
        <v>2951</v>
      </c>
      <c r="W2030" t="str">
        <f t="shared" si="68"/>
        <v>R03</v>
      </c>
      <c r="X2030" s="31" t="str">
        <f t="shared" si="69"/>
        <v>FINES_R03</v>
      </c>
      <c r="Y2030" s="35">
        <v>0.13800000000000001</v>
      </c>
      <c r="Z2030" s="8">
        <f>IFERROR(IFERROR(VLOOKUP(G2030,'IVSET-Escuelas'!A:F,4,FALSE),VLOOKUP(M2030,'IVSET-Fines'!F:L,7,FALSE)),"-")</f>
        <v>0.68623500000000004</v>
      </c>
    </row>
    <row r="2031" spans="1:26" x14ac:dyDescent="0.35">
      <c r="A2031" s="18" t="s">
        <v>5100</v>
      </c>
      <c r="B2031" t="s">
        <v>1532</v>
      </c>
      <c r="C2031" t="s">
        <v>1530</v>
      </c>
      <c r="D2031" t="s">
        <v>1531</v>
      </c>
      <c r="E2031" t="s">
        <v>198</v>
      </c>
      <c r="F2031" t="s">
        <v>198</v>
      </c>
      <c r="G2031" t="s">
        <v>198</v>
      </c>
      <c r="H2031" t="s">
        <v>20</v>
      </c>
      <c r="I2031" t="s">
        <v>5102</v>
      </c>
      <c r="J2031" t="s">
        <v>21</v>
      </c>
      <c r="L2031" t="s">
        <v>3483</v>
      </c>
      <c r="M2031" t="str">
        <f t="shared" si="70"/>
        <v>DEPORTIVO PARAGUAYOLa Matanza</v>
      </c>
      <c r="N2031" t="s">
        <v>22</v>
      </c>
      <c r="O2031" t="s">
        <v>23</v>
      </c>
      <c r="P2031" t="s">
        <v>27</v>
      </c>
      <c r="Q2031" t="s">
        <v>5101</v>
      </c>
      <c r="R2031" s="23">
        <v>20</v>
      </c>
      <c r="S2031" s="23">
        <v>1</v>
      </c>
      <c r="T2031" s="33">
        <v>1</v>
      </c>
      <c r="V2031" t="s">
        <v>2951</v>
      </c>
      <c r="W2031" t="str">
        <f t="shared" si="68"/>
        <v>R03</v>
      </c>
      <c r="X2031" s="31" t="str">
        <f t="shared" si="69"/>
        <v>FINES_R03</v>
      </c>
      <c r="Y2031" s="35">
        <v>0.14399999999999999</v>
      </c>
      <c r="Z2031" s="8" t="str">
        <f>IFERROR(IFERROR(VLOOKUP(G2031,'IVSET-Escuelas'!A:F,4,FALSE),VLOOKUP(M2031,'IVSET-Fines'!F:L,7,FALSE)),"-")</f>
        <v>-</v>
      </c>
    </row>
    <row r="2032" spans="1:26" x14ac:dyDescent="0.35">
      <c r="A2032" s="18" t="s">
        <v>5100</v>
      </c>
      <c r="B2032" t="s">
        <v>1532</v>
      </c>
      <c r="C2032" t="s">
        <v>1530</v>
      </c>
      <c r="D2032" t="s">
        <v>1531</v>
      </c>
      <c r="E2032" t="s">
        <v>198</v>
      </c>
      <c r="F2032" t="s">
        <v>198</v>
      </c>
      <c r="G2032" t="s">
        <v>198</v>
      </c>
      <c r="H2032" t="s">
        <v>20</v>
      </c>
      <c r="I2032" t="s">
        <v>5102</v>
      </c>
      <c r="J2032" t="s">
        <v>21</v>
      </c>
      <c r="L2032" t="s">
        <v>3417</v>
      </c>
      <c r="M2032" t="str">
        <f t="shared" si="70"/>
        <v>IDENTIDAD VECINAL KM27La Matanza</v>
      </c>
      <c r="N2032" t="s">
        <v>22</v>
      </c>
      <c r="O2032" t="s">
        <v>23</v>
      </c>
      <c r="P2032" t="s">
        <v>27</v>
      </c>
      <c r="Q2032" t="s">
        <v>5101</v>
      </c>
      <c r="R2032" s="23">
        <v>75</v>
      </c>
      <c r="S2032" s="23">
        <v>4</v>
      </c>
      <c r="T2032" s="33">
        <v>1</v>
      </c>
      <c r="V2032" t="s">
        <v>2951</v>
      </c>
      <c r="W2032" t="str">
        <f t="shared" si="68"/>
        <v>R03</v>
      </c>
      <c r="X2032" s="31" t="str">
        <f t="shared" si="69"/>
        <v>FINES_R03</v>
      </c>
      <c r="Y2032" s="35">
        <v>0.14799999999999999</v>
      </c>
      <c r="Z2032" s="8">
        <f>IFERROR(IFERROR(VLOOKUP(G2032,'IVSET-Escuelas'!A:F,4,FALSE),VLOOKUP(M2032,'IVSET-Fines'!F:L,7,FALSE)),"-")</f>
        <v>0.674952</v>
      </c>
    </row>
    <row r="2033" spans="1:26" x14ac:dyDescent="0.35">
      <c r="A2033" s="18" t="s">
        <v>5100</v>
      </c>
      <c r="B2033" t="s">
        <v>1532</v>
      </c>
      <c r="C2033" t="s">
        <v>1530</v>
      </c>
      <c r="D2033" t="s">
        <v>1531</v>
      </c>
      <c r="E2033" t="s">
        <v>198</v>
      </c>
      <c r="F2033" t="s">
        <v>198</v>
      </c>
      <c r="G2033" t="s">
        <v>198</v>
      </c>
      <c r="H2033" t="s">
        <v>20</v>
      </c>
      <c r="I2033" t="s">
        <v>5102</v>
      </c>
      <c r="J2033" t="s">
        <v>21</v>
      </c>
      <c r="L2033" t="s">
        <v>3368</v>
      </c>
      <c r="M2033" t="str">
        <f t="shared" si="70"/>
        <v>CAPILLA NSTRA SRA DE LOURDESLa Matanza</v>
      </c>
      <c r="N2033" t="s">
        <v>22</v>
      </c>
      <c r="O2033" t="s">
        <v>23</v>
      </c>
      <c r="P2033" t="s">
        <v>27</v>
      </c>
      <c r="Q2033" t="s">
        <v>5101</v>
      </c>
      <c r="R2033" s="23">
        <v>26</v>
      </c>
      <c r="S2033" s="23">
        <v>1</v>
      </c>
      <c r="T2033" s="33">
        <v>1</v>
      </c>
      <c r="V2033" t="s">
        <v>2951</v>
      </c>
      <c r="W2033" t="str">
        <f t="shared" si="68"/>
        <v>R03</v>
      </c>
      <c r="X2033" s="31" t="str">
        <f t="shared" si="69"/>
        <v>FINES_R03</v>
      </c>
      <c r="Y2033" s="35">
        <v>0.153</v>
      </c>
      <c r="Z2033" s="8">
        <f>IFERROR(IFERROR(VLOOKUP(G2033,'IVSET-Escuelas'!A:F,4,FALSE),VLOOKUP(M2033,'IVSET-Fines'!F:L,7,FALSE)),"-")</f>
        <v>0.76983400000000002</v>
      </c>
    </row>
    <row r="2034" spans="1:26" x14ac:dyDescent="0.35">
      <c r="A2034" s="18" t="s">
        <v>5100</v>
      </c>
      <c r="B2034" t="s">
        <v>1532</v>
      </c>
      <c r="C2034" t="s">
        <v>1530</v>
      </c>
      <c r="D2034" t="s">
        <v>1531</v>
      </c>
      <c r="E2034" t="s">
        <v>198</v>
      </c>
      <c r="F2034" t="s">
        <v>198</v>
      </c>
      <c r="G2034" t="s">
        <v>198</v>
      </c>
      <c r="H2034" t="s">
        <v>20</v>
      </c>
      <c r="I2034" t="s">
        <v>5102</v>
      </c>
      <c r="J2034" t="s">
        <v>21</v>
      </c>
      <c r="L2034" t="s">
        <v>3498</v>
      </c>
      <c r="M2034" t="str">
        <f t="shared" si="70"/>
        <v>EP N° 130La Matanza</v>
      </c>
      <c r="N2034" t="s">
        <v>22</v>
      </c>
      <c r="O2034" t="s">
        <v>23</v>
      </c>
      <c r="P2034" t="s">
        <v>27</v>
      </c>
      <c r="Q2034" t="s">
        <v>5101</v>
      </c>
      <c r="R2034" s="23">
        <v>62</v>
      </c>
      <c r="S2034" s="23">
        <v>2</v>
      </c>
      <c r="T2034" s="33">
        <v>1</v>
      </c>
      <c r="V2034" t="s">
        <v>2951</v>
      </c>
      <c r="W2034" t="str">
        <f t="shared" si="68"/>
        <v>R03</v>
      </c>
      <c r="X2034" s="31" t="str">
        <f t="shared" si="69"/>
        <v>FINES_R03</v>
      </c>
      <c r="Y2034" s="35">
        <v>0.17299999999999999</v>
      </c>
      <c r="Z2034" s="8">
        <f>IFERROR(IFERROR(VLOOKUP(G2034,'IVSET-Escuelas'!A:F,4,FALSE),VLOOKUP(M2034,'IVSET-Fines'!F:L,7,FALSE)),"-")</f>
        <v>0.77796900000000002</v>
      </c>
    </row>
    <row r="2035" spans="1:26" x14ac:dyDescent="0.35">
      <c r="A2035" s="18" t="s">
        <v>5100</v>
      </c>
      <c r="B2035" t="s">
        <v>1532</v>
      </c>
      <c r="C2035" t="s">
        <v>1530</v>
      </c>
      <c r="D2035" t="s">
        <v>1531</v>
      </c>
      <c r="E2035" t="s">
        <v>198</v>
      </c>
      <c r="F2035" t="s">
        <v>198</v>
      </c>
      <c r="G2035" t="s">
        <v>198</v>
      </c>
      <c r="H2035" t="s">
        <v>20</v>
      </c>
      <c r="I2035" t="s">
        <v>5102</v>
      </c>
      <c r="J2035" t="s">
        <v>21</v>
      </c>
      <c r="L2035" t="s">
        <v>3511</v>
      </c>
      <c r="M2035" t="str">
        <f t="shared" si="70"/>
        <v>IDENTIDAD VECINAL ORO VERDELa Matanza</v>
      </c>
      <c r="N2035" t="s">
        <v>22</v>
      </c>
      <c r="O2035" t="s">
        <v>23</v>
      </c>
      <c r="P2035" t="s">
        <v>27</v>
      </c>
      <c r="Q2035" t="s">
        <v>5101</v>
      </c>
      <c r="R2035" s="23">
        <v>19</v>
      </c>
      <c r="S2035" s="23">
        <v>1</v>
      </c>
      <c r="T2035" s="33">
        <v>1</v>
      </c>
      <c r="V2035" t="s">
        <v>2951</v>
      </c>
      <c r="W2035" t="str">
        <f t="shared" si="68"/>
        <v>R03</v>
      </c>
      <c r="X2035" s="31" t="str">
        <f t="shared" si="69"/>
        <v>FINES_R03</v>
      </c>
      <c r="Y2035" s="35">
        <v>0.182</v>
      </c>
      <c r="Z2035" s="8">
        <f>IFERROR(IFERROR(VLOOKUP(G2035,'IVSET-Escuelas'!A:F,4,FALSE),VLOOKUP(M2035,'IVSET-Fines'!F:L,7,FALSE)),"-")</f>
        <v>0.72072999999999998</v>
      </c>
    </row>
    <row r="2036" spans="1:26" x14ac:dyDescent="0.35">
      <c r="A2036" s="18" t="s">
        <v>5100</v>
      </c>
      <c r="B2036" t="s">
        <v>1532</v>
      </c>
      <c r="C2036" t="s">
        <v>1530</v>
      </c>
      <c r="D2036" t="s">
        <v>1531</v>
      </c>
      <c r="E2036" t="s">
        <v>198</v>
      </c>
      <c r="F2036" t="s">
        <v>198</v>
      </c>
      <c r="G2036" t="s">
        <v>198</v>
      </c>
      <c r="H2036" t="s">
        <v>20</v>
      </c>
      <c r="I2036" t="s">
        <v>5102</v>
      </c>
      <c r="J2036" t="s">
        <v>21</v>
      </c>
      <c r="L2036" t="s">
        <v>3443</v>
      </c>
      <c r="M2036" t="str">
        <f t="shared" si="70"/>
        <v>UNIDAD EJECUTORA - MUNICIPALIDAD DE LA MATANZALa Matanza</v>
      </c>
      <c r="N2036" t="s">
        <v>22</v>
      </c>
      <c r="O2036" t="s">
        <v>23</v>
      </c>
      <c r="P2036" t="s">
        <v>27</v>
      </c>
      <c r="Q2036" t="s">
        <v>5101</v>
      </c>
      <c r="R2036" s="23">
        <v>28</v>
      </c>
      <c r="S2036" s="23">
        <v>1</v>
      </c>
      <c r="T2036" s="33">
        <v>1</v>
      </c>
      <c r="V2036" t="s">
        <v>2951</v>
      </c>
      <c r="W2036" t="str">
        <f t="shared" si="68"/>
        <v>R03</v>
      </c>
      <c r="X2036" s="31" t="str">
        <f t="shared" si="69"/>
        <v>FINES_R03</v>
      </c>
      <c r="Y2036" s="35">
        <v>0.184</v>
      </c>
      <c r="Z2036" s="8" t="str">
        <f>IFERROR(IFERROR(VLOOKUP(G2036,'IVSET-Escuelas'!A:F,4,FALSE),VLOOKUP(M2036,'IVSET-Fines'!F:L,7,FALSE)),"-")</f>
        <v>-</v>
      </c>
    </row>
    <row r="2037" spans="1:26" x14ac:dyDescent="0.35">
      <c r="A2037" s="18" t="s">
        <v>5100</v>
      </c>
      <c r="B2037" t="s">
        <v>1532</v>
      </c>
      <c r="C2037" t="s">
        <v>1530</v>
      </c>
      <c r="D2037" t="s">
        <v>1531</v>
      </c>
      <c r="E2037" t="s">
        <v>198</v>
      </c>
      <c r="F2037" t="s">
        <v>198</v>
      </c>
      <c r="G2037" t="s">
        <v>198</v>
      </c>
      <c r="H2037" t="s">
        <v>20</v>
      </c>
      <c r="I2037" t="s">
        <v>5102</v>
      </c>
      <c r="J2037" t="s">
        <v>21</v>
      </c>
      <c r="L2037" t="s">
        <v>3433</v>
      </c>
      <c r="M2037" t="str">
        <f t="shared" si="70"/>
        <v>PROYECTO NACIONALLa Matanza</v>
      </c>
      <c r="N2037" t="s">
        <v>22</v>
      </c>
      <c r="O2037" t="s">
        <v>23</v>
      </c>
      <c r="P2037" t="s">
        <v>27</v>
      </c>
      <c r="Q2037" t="s">
        <v>5101</v>
      </c>
      <c r="R2037" s="23">
        <v>19</v>
      </c>
      <c r="S2037" s="23">
        <v>1</v>
      </c>
      <c r="T2037" s="33">
        <v>1</v>
      </c>
      <c r="V2037" t="s">
        <v>2951</v>
      </c>
      <c r="W2037" t="str">
        <f t="shared" si="68"/>
        <v>R03</v>
      </c>
      <c r="X2037" s="31" t="str">
        <f t="shared" si="69"/>
        <v>FINES_R03</v>
      </c>
      <c r="Y2037" s="35">
        <v>0.193</v>
      </c>
      <c r="Z2037" s="8">
        <f>IFERROR(IFERROR(VLOOKUP(G2037,'IVSET-Escuelas'!A:F,4,FALSE),VLOOKUP(M2037,'IVSET-Fines'!F:L,7,FALSE)),"-")</f>
        <v>0.65657500000000002</v>
      </c>
    </row>
    <row r="2038" spans="1:26" x14ac:dyDescent="0.35">
      <c r="A2038" s="18" t="s">
        <v>5100</v>
      </c>
      <c r="B2038" t="s">
        <v>1532</v>
      </c>
      <c r="C2038" t="s">
        <v>1530</v>
      </c>
      <c r="D2038" t="s">
        <v>1531</v>
      </c>
      <c r="E2038" t="s">
        <v>198</v>
      </c>
      <c r="F2038" t="s">
        <v>198</v>
      </c>
      <c r="G2038" t="s">
        <v>198</v>
      </c>
      <c r="H2038" t="s">
        <v>20</v>
      </c>
      <c r="I2038" t="s">
        <v>5102</v>
      </c>
      <c r="J2038" t="s">
        <v>21</v>
      </c>
      <c r="L2038" t="s">
        <v>3524</v>
      </c>
      <c r="M2038" t="str">
        <f t="shared" si="70"/>
        <v>MERENDERO CHISPA POPULARLa Matanza</v>
      </c>
      <c r="N2038" t="s">
        <v>22</v>
      </c>
      <c r="O2038" t="s">
        <v>23</v>
      </c>
      <c r="P2038" t="s">
        <v>27</v>
      </c>
      <c r="Q2038" t="s">
        <v>5101</v>
      </c>
      <c r="R2038" s="23">
        <v>18</v>
      </c>
      <c r="S2038" s="23">
        <v>1</v>
      </c>
      <c r="T2038" s="33">
        <v>1</v>
      </c>
      <c r="V2038" t="s">
        <v>2951</v>
      </c>
      <c r="W2038" t="str">
        <f t="shared" si="68"/>
        <v>R03</v>
      </c>
      <c r="X2038" s="31" t="str">
        <f t="shared" si="69"/>
        <v>FINES_R03</v>
      </c>
      <c r="Y2038" s="35">
        <v>0.2</v>
      </c>
      <c r="Z2038" s="8" t="str">
        <f>IFERROR(IFERROR(VLOOKUP(G2038,'IVSET-Escuelas'!A:F,4,FALSE),VLOOKUP(M2038,'IVSET-Fines'!F:L,7,FALSE)),"-")</f>
        <v>-</v>
      </c>
    </row>
    <row r="2039" spans="1:26" x14ac:dyDescent="0.35">
      <c r="A2039" s="18" t="s">
        <v>5100</v>
      </c>
      <c r="B2039" t="s">
        <v>1532</v>
      </c>
      <c r="C2039" t="s">
        <v>1530</v>
      </c>
      <c r="D2039" t="s">
        <v>1531</v>
      </c>
      <c r="E2039" t="s">
        <v>198</v>
      </c>
      <c r="F2039" t="s">
        <v>198</v>
      </c>
      <c r="G2039" t="s">
        <v>198</v>
      </c>
      <c r="H2039" t="s">
        <v>20</v>
      </c>
      <c r="I2039" t="s">
        <v>5102</v>
      </c>
      <c r="J2039" t="s">
        <v>21</v>
      </c>
      <c r="L2039" t="s">
        <v>3541</v>
      </c>
      <c r="M2039" t="str">
        <f t="shared" si="70"/>
        <v>UB BARRIO INDEPENDENCIALa Matanza</v>
      </c>
      <c r="N2039" t="s">
        <v>22</v>
      </c>
      <c r="O2039" t="s">
        <v>23</v>
      </c>
      <c r="P2039" t="s">
        <v>27</v>
      </c>
      <c r="Q2039" t="s">
        <v>5101</v>
      </c>
      <c r="R2039" s="23">
        <v>34</v>
      </c>
      <c r="S2039" s="23">
        <v>1</v>
      </c>
      <c r="T2039" s="33">
        <v>1</v>
      </c>
      <c r="V2039" t="s">
        <v>2951</v>
      </c>
      <c r="W2039" t="str">
        <f t="shared" si="68"/>
        <v>R03</v>
      </c>
      <c r="X2039" s="31" t="str">
        <f t="shared" si="69"/>
        <v>FINES_R03</v>
      </c>
      <c r="Y2039" s="35">
        <v>0.20300000000000001</v>
      </c>
      <c r="Z2039" s="8">
        <f>IFERROR(IFERROR(VLOOKUP(G2039,'IVSET-Escuelas'!A:F,4,FALSE),VLOOKUP(M2039,'IVSET-Fines'!F:L,7,FALSE)),"-")</f>
        <v>0.73283600000000004</v>
      </c>
    </row>
    <row r="2040" spans="1:26" x14ac:dyDescent="0.35">
      <c r="A2040" s="18" t="s">
        <v>5100</v>
      </c>
      <c r="B2040" t="s">
        <v>1532</v>
      </c>
      <c r="C2040" t="s">
        <v>1530</v>
      </c>
      <c r="D2040" t="s">
        <v>1531</v>
      </c>
      <c r="E2040" t="s">
        <v>198</v>
      </c>
      <c r="F2040" t="s">
        <v>198</v>
      </c>
      <c r="G2040" t="s">
        <v>198</v>
      </c>
      <c r="H2040" t="s">
        <v>20</v>
      </c>
      <c r="I2040" t="s">
        <v>5102</v>
      </c>
      <c r="J2040" t="s">
        <v>21</v>
      </c>
      <c r="L2040" t="s">
        <v>3425</v>
      </c>
      <c r="M2040" t="str">
        <f t="shared" si="70"/>
        <v>MERENDERO MILAGROSLa Matanza</v>
      </c>
      <c r="N2040" t="s">
        <v>22</v>
      </c>
      <c r="O2040" t="s">
        <v>23</v>
      </c>
      <c r="P2040" t="s">
        <v>27</v>
      </c>
      <c r="Q2040" t="s">
        <v>5101</v>
      </c>
      <c r="R2040" s="23">
        <v>14</v>
      </c>
      <c r="S2040" s="23">
        <v>1</v>
      </c>
      <c r="T2040" s="33">
        <v>1</v>
      </c>
      <c r="V2040" t="s">
        <v>2951</v>
      </c>
      <c r="W2040" t="str">
        <f t="shared" si="68"/>
        <v>R03</v>
      </c>
      <c r="X2040" s="31" t="str">
        <f t="shared" si="69"/>
        <v>FINES_R03</v>
      </c>
      <c r="Y2040" s="35">
        <v>0.20300000000000001</v>
      </c>
      <c r="Z2040" s="8" t="str">
        <f>IFERROR(IFERROR(VLOOKUP(G2040,'IVSET-Escuelas'!A:F,4,FALSE),VLOOKUP(M2040,'IVSET-Fines'!F:L,7,FALSE)),"-")</f>
        <v>-</v>
      </c>
    </row>
    <row r="2041" spans="1:26" x14ac:dyDescent="0.35">
      <c r="A2041" s="18" t="s">
        <v>5100</v>
      </c>
      <c r="B2041" t="s">
        <v>1532</v>
      </c>
      <c r="C2041" t="s">
        <v>1530</v>
      </c>
      <c r="D2041" t="s">
        <v>1531</v>
      </c>
      <c r="E2041" t="s">
        <v>198</v>
      </c>
      <c r="F2041" t="s">
        <v>198</v>
      </c>
      <c r="G2041" t="s">
        <v>198</v>
      </c>
      <c r="H2041" t="s">
        <v>20</v>
      </c>
      <c r="I2041" t="s">
        <v>5102</v>
      </c>
      <c r="J2041" t="s">
        <v>21</v>
      </c>
      <c r="L2041" t="s">
        <v>3328</v>
      </c>
      <c r="M2041" t="str">
        <f t="shared" si="70"/>
        <v>ESCUELA 39La Matanza</v>
      </c>
      <c r="N2041" t="s">
        <v>22</v>
      </c>
      <c r="O2041" t="s">
        <v>23</v>
      </c>
      <c r="P2041" t="s">
        <v>27</v>
      </c>
      <c r="Q2041" t="s">
        <v>5101</v>
      </c>
      <c r="R2041" s="23">
        <v>120</v>
      </c>
      <c r="S2041" s="23">
        <v>4</v>
      </c>
      <c r="T2041" s="33">
        <v>1</v>
      </c>
      <c r="V2041" t="s">
        <v>2951</v>
      </c>
      <c r="W2041" t="str">
        <f t="shared" si="68"/>
        <v>R03</v>
      </c>
      <c r="X2041" s="31" t="str">
        <f t="shared" si="69"/>
        <v>FINES_R03</v>
      </c>
      <c r="Y2041" s="35">
        <v>0.21099999999999999</v>
      </c>
      <c r="Z2041" s="8">
        <f>IFERROR(IFERROR(VLOOKUP(G2041,'IVSET-Escuelas'!A:F,4,FALSE),VLOOKUP(M2041,'IVSET-Fines'!F:L,7,FALSE)),"-")</f>
        <v>0.32637699999999997</v>
      </c>
    </row>
    <row r="2042" spans="1:26" x14ac:dyDescent="0.35">
      <c r="A2042" s="18" t="s">
        <v>5100</v>
      </c>
      <c r="B2042" t="s">
        <v>1532</v>
      </c>
      <c r="C2042" t="s">
        <v>1530</v>
      </c>
      <c r="D2042" t="s">
        <v>1531</v>
      </c>
      <c r="E2042" t="s">
        <v>198</v>
      </c>
      <c r="F2042" t="s">
        <v>198</v>
      </c>
      <c r="G2042" t="s">
        <v>198</v>
      </c>
      <c r="H2042" t="s">
        <v>20</v>
      </c>
      <c r="I2042" t="s">
        <v>5102</v>
      </c>
      <c r="J2042" t="s">
        <v>21</v>
      </c>
      <c r="L2042" t="s">
        <v>3493</v>
      </c>
      <c r="M2042" t="str">
        <f t="shared" si="70"/>
        <v>El Rincón de la Tosquera 3541 GONZALEZ CATANLa Matanza</v>
      </c>
      <c r="N2042" t="s">
        <v>22</v>
      </c>
      <c r="O2042" t="s">
        <v>23</v>
      </c>
      <c r="P2042" t="s">
        <v>27</v>
      </c>
      <c r="Q2042" t="s">
        <v>5101</v>
      </c>
      <c r="R2042" s="23">
        <v>12</v>
      </c>
      <c r="S2042" s="23">
        <v>1</v>
      </c>
      <c r="T2042" s="33">
        <v>1</v>
      </c>
      <c r="V2042" t="s">
        <v>2951</v>
      </c>
      <c r="W2042" t="str">
        <f t="shared" si="68"/>
        <v>R03</v>
      </c>
      <c r="X2042" s="31" t="str">
        <f t="shared" si="69"/>
        <v>FINES_R03</v>
      </c>
      <c r="Y2042" s="35">
        <v>0.218</v>
      </c>
      <c r="Z2042" s="8" t="str">
        <f>IFERROR(IFERROR(VLOOKUP(G2042,'IVSET-Escuelas'!A:F,4,FALSE),VLOOKUP(M2042,'IVSET-Fines'!F:L,7,FALSE)),"-")</f>
        <v>-</v>
      </c>
    </row>
    <row r="2043" spans="1:26" x14ac:dyDescent="0.35">
      <c r="A2043" s="18" t="s">
        <v>5100</v>
      </c>
      <c r="B2043" t="s">
        <v>1532</v>
      </c>
      <c r="C2043" t="s">
        <v>1530</v>
      </c>
      <c r="D2043" t="s">
        <v>1531</v>
      </c>
      <c r="E2043" t="s">
        <v>198</v>
      </c>
      <c r="F2043" t="s">
        <v>198</v>
      </c>
      <c r="G2043" t="s">
        <v>198</v>
      </c>
      <c r="H2043" t="s">
        <v>20</v>
      </c>
      <c r="I2043" t="s">
        <v>5102</v>
      </c>
      <c r="J2043" t="s">
        <v>21</v>
      </c>
      <c r="L2043" t="s">
        <v>3340</v>
      </c>
      <c r="M2043" t="str">
        <f t="shared" si="70"/>
        <v>LOS CALLEJEROS MTELa Matanza</v>
      </c>
      <c r="N2043" t="s">
        <v>22</v>
      </c>
      <c r="O2043" t="s">
        <v>23</v>
      </c>
      <c r="P2043" t="s">
        <v>27</v>
      </c>
      <c r="Q2043" t="s">
        <v>5101</v>
      </c>
      <c r="R2043" s="23">
        <v>56</v>
      </c>
      <c r="S2043" s="23">
        <v>3</v>
      </c>
      <c r="T2043" s="33">
        <v>1</v>
      </c>
      <c r="V2043" t="s">
        <v>2951</v>
      </c>
      <c r="W2043" t="str">
        <f t="shared" si="68"/>
        <v>R03</v>
      </c>
      <c r="X2043" s="31" t="str">
        <f t="shared" si="69"/>
        <v>FINES_R03</v>
      </c>
      <c r="Y2043" s="35">
        <v>0.22</v>
      </c>
      <c r="Z2043" s="8">
        <f>IFERROR(IFERROR(VLOOKUP(G2043,'IVSET-Escuelas'!A:F,4,FALSE),VLOOKUP(M2043,'IVSET-Fines'!F:L,7,FALSE)),"-")</f>
        <v>0.392015</v>
      </c>
    </row>
    <row r="2044" spans="1:26" x14ac:dyDescent="0.35">
      <c r="A2044" s="18" t="s">
        <v>5100</v>
      </c>
      <c r="B2044" t="s">
        <v>1532</v>
      </c>
      <c r="C2044" t="s">
        <v>1530</v>
      </c>
      <c r="D2044" t="s">
        <v>1531</v>
      </c>
      <c r="E2044" t="s">
        <v>198</v>
      </c>
      <c r="F2044" t="s">
        <v>198</v>
      </c>
      <c r="G2044" t="s">
        <v>198</v>
      </c>
      <c r="H2044" t="s">
        <v>20</v>
      </c>
      <c r="I2044" t="s">
        <v>5102</v>
      </c>
      <c r="J2044" t="s">
        <v>21</v>
      </c>
      <c r="L2044" t="s">
        <v>3324</v>
      </c>
      <c r="M2044" t="str">
        <f t="shared" si="70"/>
        <v>CONSTRUCTORALa Matanza</v>
      </c>
      <c r="N2044" t="s">
        <v>22</v>
      </c>
      <c r="O2044" t="s">
        <v>23</v>
      </c>
      <c r="P2044" t="s">
        <v>27</v>
      </c>
      <c r="Q2044" t="s">
        <v>5101</v>
      </c>
      <c r="R2044" s="23">
        <v>0</v>
      </c>
      <c r="S2044" s="23">
        <v>1</v>
      </c>
      <c r="T2044" s="33">
        <v>1</v>
      </c>
      <c r="V2044" t="s">
        <v>2951</v>
      </c>
      <c r="W2044" t="str">
        <f t="shared" si="68"/>
        <v>R03</v>
      </c>
      <c r="X2044" s="31" t="str">
        <f t="shared" si="69"/>
        <v>FINES_R03</v>
      </c>
      <c r="Y2044" s="35">
        <v>0.222</v>
      </c>
      <c r="Z2044" s="8" t="str">
        <f>IFERROR(IFERROR(VLOOKUP(G2044,'IVSET-Escuelas'!A:F,4,FALSE),VLOOKUP(M2044,'IVSET-Fines'!F:L,7,FALSE)),"-")</f>
        <v>-</v>
      </c>
    </row>
    <row r="2045" spans="1:26" x14ac:dyDescent="0.35">
      <c r="A2045" s="18" t="s">
        <v>5100</v>
      </c>
      <c r="B2045" t="s">
        <v>1532</v>
      </c>
      <c r="C2045" t="s">
        <v>1530</v>
      </c>
      <c r="D2045" t="s">
        <v>1531</v>
      </c>
      <c r="E2045" t="s">
        <v>198</v>
      </c>
      <c r="F2045" t="s">
        <v>198</v>
      </c>
      <c r="G2045" t="s">
        <v>198</v>
      </c>
      <c r="H2045" t="s">
        <v>20</v>
      </c>
      <c r="I2045" t="s">
        <v>5102</v>
      </c>
      <c r="J2045" t="s">
        <v>21</v>
      </c>
      <c r="L2045" t="s">
        <v>3396</v>
      </c>
      <c r="M2045" t="str">
        <f t="shared" si="70"/>
        <v>EEPA N° 754La Matanza</v>
      </c>
      <c r="N2045" t="s">
        <v>22</v>
      </c>
      <c r="O2045" t="s">
        <v>23</v>
      </c>
      <c r="P2045" t="s">
        <v>27</v>
      </c>
      <c r="Q2045" t="s">
        <v>5101</v>
      </c>
      <c r="R2045" s="23">
        <v>23</v>
      </c>
      <c r="S2045" s="23">
        <v>1</v>
      </c>
      <c r="T2045" s="33">
        <v>1</v>
      </c>
      <c r="V2045" t="s">
        <v>2951</v>
      </c>
      <c r="W2045" t="str">
        <f t="shared" si="68"/>
        <v>R03</v>
      </c>
      <c r="X2045" s="31" t="str">
        <f t="shared" si="69"/>
        <v>FINES_R03</v>
      </c>
      <c r="Y2045" s="35">
        <v>0.223</v>
      </c>
      <c r="Z2045" s="8">
        <f>IFERROR(IFERROR(VLOOKUP(G2045,'IVSET-Escuelas'!A:F,4,FALSE),VLOOKUP(M2045,'IVSET-Fines'!F:L,7,FALSE)),"-")</f>
        <v>0.62703500000000001</v>
      </c>
    </row>
    <row r="2046" spans="1:26" x14ac:dyDescent="0.35">
      <c r="A2046" s="18" t="s">
        <v>5100</v>
      </c>
      <c r="B2046" t="s">
        <v>1532</v>
      </c>
      <c r="C2046" t="s">
        <v>1530</v>
      </c>
      <c r="D2046" t="s">
        <v>1531</v>
      </c>
      <c r="E2046" t="s">
        <v>198</v>
      </c>
      <c r="F2046" t="s">
        <v>198</v>
      </c>
      <c r="G2046" t="s">
        <v>198</v>
      </c>
      <c r="H2046" t="s">
        <v>20</v>
      </c>
      <c r="I2046" t="s">
        <v>5102</v>
      </c>
      <c r="J2046" t="s">
        <v>21</v>
      </c>
      <c r="L2046" t="s">
        <v>3520</v>
      </c>
      <c r="M2046" t="str">
        <f t="shared" si="70"/>
        <v>La academia de Virrey del PinoLa Matanza</v>
      </c>
      <c r="N2046" t="s">
        <v>22</v>
      </c>
      <c r="O2046" t="s">
        <v>23</v>
      </c>
      <c r="P2046" t="s">
        <v>27</v>
      </c>
      <c r="Q2046" t="s">
        <v>5101</v>
      </c>
      <c r="R2046" s="23">
        <v>17</v>
      </c>
      <c r="S2046" s="23">
        <v>1</v>
      </c>
      <c r="T2046" s="33">
        <v>1</v>
      </c>
      <c r="V2046" t="s">
        <v>2951</v>
      </c>
      <c r="W2046" t="str">
        <f t="shared" si="68"/>
        <v>R03</v>
      </c>
      <c r="X2046" s="31" t="str">
        <f t="shared" si="69"/>
        <v>FINES_R03</v>
      </c>
      <c r="Y2046" s="35">
        <v>0.224</v>
      </c>
      <c r="Z2046" s="8" t="str">
        <f>IFERROR(IFERROR(VLOOKUP(G2046,'IVSET-Escuelas'!A:F,4,FALSE),VLOOKUP(M2046,'IVSET-Fines'!F:L,7,FALSE)),"-")</f>
        <v>-</v>
      </c>
    </row>
    <row r="2047" spans="1:26" x14ac:dyDescent="0.35">
      <c r="A2047" s="18" t="s">
        <v>5100</v>
      </c>
      <c r="B2047" t="s">
        <v>1532</v>
      </c>
      <c r="C2047" t="s">
        <v>1530</v>
      </c>
      <c r="D2047" t="s">
        <v>1531</v>
      </c>
      <c r="E2047" t="s">
        <v>198</v>
      </c>
      <c r="F2047" t="s">
        <v>198</v>
      </c>
      <c r="G2047" t="s">
        <v>198</v>
      </c>
      <c r="H2047" t="s">
        <v>20</v>
      </c>
      <c r="I2047" t="s">
        <v>5102</v>
      </c>
      <c r="J2047" t="s">
        <v>21</v>
      </c>
      <c r="L2047" t="s">
        <v>3314</v>
      </c>
      <c r="M2047" t="str">
        <f t="shared" si="70"/>
        <v>CAPILLA SAN CAYETANO 1601 lomas del mirador lomas del miradorLa Matanza</v>
      </c>
      <c r="N2047" t="s">
        <v>22</v>
      </c>
      <c r="O2047" t="s">
        <v>23</v>
      </c>
      <c r="P2047" t="s">
        <v>27</v>
      </c>
      <c r="Q2047" t="s">
        <v>5101</v>
      </c>
      <c r="R2047" s="23">
        <v>11</v>
      </c>
      <c r="S2047" s="23">
        <v>1</v>
      </c>
      <c r="T2047" s="33">
        <v>1</v>
      </c>
      <c r="V2047" t="s">
        <v>2951</v>
      </c>
      <c r="W2047" t="str">
        <f t="shared" si="68"/>
        <v>R03</v>
      </c>
      <c r="X2047" s="31" t="str">
        <f t="shared" si="69"/>
        <v>FINES_R03</v>
      </c>
      <c r="Y2047" s="35">
        <v>0.22600000000000001</v>
      </c>
      <c r="Z2047" s="8" t="str">
        <f>IFERROR(IFERROR(VLOOKUP(G2047,'IVSET-Escuelas'!A:F,4,FALSE),VLOOKUP(M2047,'IVSET-Fines'!F:L,7,FALSE)),"-")</f>
        <v>-</v>
      </c>
    </row>
    <row r="2048" spans="1:26" x14ac:dyDescent="0.35">
      <c r="A2048" s="18" t="s">
        <v>5100</v>
      </c>
      <c r="B2048" t="s">
        <v>1532</v>
      </c>
      <c r="C2048" t="s">
        <v>1530</v>
      </c>
      <c r="D2048" t="s">
        <v>1531</v>
      </c>
      <c r="E2048" t="s">
        <v>198</v>
      </c>
      <c r="F2048" t="s">
        <v>198</v>
      </c>
      <c r="G2048" t="s">
        <v>198</v>
      </c>
      <c r="H2048" t="s">
        <v>20</v>
      </c>
      <c r="I2048" t="s">
        <v>5102</v>
      </c>
      <c r="J2048" t="s">
        <v>21</v>
      </c>
      <c r="L2048" t="s">
        <v>3426</v>
      </c>
      <c r="M2048" t="str">
        <f t="shared" si="70"/>
        <v>OBRADOR DESARROLLO SOCIAL DE LAFERRERE (AEROCLUB)La Matanza</v>
      </c>
      <c r="N2048" t="s">
        <v>22</v>
      </c>
      <c r="O2048" t="s">
        <v>23</v>
      </c>
      <c r="P2048" t="s">
        <v>27</v>
      </c>
      <c r="Q2048" t="s">
        <v>5101</v>
      </c>
      <c r="R2048" s="23">
        <v>13</v>
      </c>
      <c r="S2048" s="23">
        <v>1</v>
      </c>
      <c r="T2048" s="33">
        <v>1</v>
      </c>
      <c r="V2048" t="s">
        <v>2951</v>
      </c>
      <c r="W2048" t="str">
        <f t="shared" si="68"/>
        <v>R03</v>
      </c>
      <c r="X2048" s="31" t="str">
        <f t="shared" si="69"/>
        <v>FINES_R03</v>
      </c>
      <c r="Y2048" s="35">
        <v>0.23</v>
      </c>
      <c r="Z2048" s="8" t="str">
        <f>IFERROR(IFERROR(VLOOKUP(G2048,'IVSET-Escuelas'!A:F,4,FALSE),VLOOKUP(M2048,'IVSET-Fines'!F:L,7,FALSE)),"-")</f>
        <v>-</v>
      </c>
    </row>
    <row r="2049" spans="1:26" x14ac:dyDescent="0.35">
      <c r="A2049" s="18" t="s">
        <v>5100</v>
      </c>
      <c r="B2049" t="s">
        <v>1532</v>
      </c>
      <c r="C2049" t="s">
        <v>1530</v>
      </c>
      <c r="D2049" t="s">
        <v>1531</v>
      </c>
      <c r="E2049" t="s">
        <v>198</v>
      </c>
      <c r="F2049" t="s">
        <v>198</v>
      </c>
      <c r="G2049" t="s">
        <v>198</v>
      </c>
      <c r="H2049" t="s">
        <v>20</v>
      </c>
      <c r="I2049" t="s">
        <v>5102</v>
      </c>
      <c r="J2049" t="s">
        <v>21</v>
      </c>
      <c r="L2049" t="s">
        <v>3339</v>
      </c>
      <c r="M2049" t="str">
        <f t="shared" si="70"/>
        <v>IGLESIA EFRENLa Matanza</v>
      </c>
      <c r="N2049" t="s">
        <v>22</v>
      </c>
      <c r="O2049" t="s">
        <v>23</v>
      </c>
      <c r="P2049" t="s">
        <v>27</v>
      </c>
      <c r="Q2049" t="s">
        <v>5101</v>
      </c>
      <c r="R2049" s="23">
        <v>29</v>
      </c>
      <c r="S2049" s="23">
        <v>2</v>
      </c>
      <c r="T2049" s="33">
        <v>1</v>
      </c>
      <c r="V2049" t="s">
        <v>2951</v>
      </c>
      <c r="W2049" t="str">
        <f t="shared" si="68"/>
        <v>R03</v>
      </c>
      <c r="X2049" s="31" t="str">
        <f t="shared" si="69"/>
        <v>FINES_R03</v>
      </c>
      <c r="Y2049" s="35">
        <v>0.23599999999999999</v>
      </c>
      <c r="Z2049" s="8">
        <f>IFERROR(IFERROR(VLOOKUP(G2049,'IVSET-Escuelas'!A:F,4,FALSE),VLOOKUP(M2049,'IVSET-Fines'!F:L,7,FALSE)),"-")</f>
        <v>0.42420600000000003</v>
      </c>
    </row>
    <row r="2050" spans="1:26" x14ac:dyDescent="0.35">
      <c r="A2050" s="18" t="s">
        <v>5100</v>
      </c>
      <c r="B2050" t="s">
        <v>1532</v>
      </c>
      <c r="C2050" t="s">
        <v>1530</v>
      </c>
      <c r="D2050" t="s">
        <v>1531</v>
      </c>
      <c r="E2050" t="s">
        <v>198</v>
      </c>
      <c r="F2050" t="s">
        <v>198</v>
      </c>
      <c r="G2050" t="s">
        <v>198</v>
      </c>
      <c r="H2050" t="s">
        <v>20</v>
      </c>
      <c r="I2050" t="s">
        <v>5102</v>
      </c>
      <c r="J2050" t="s">
        <v>21</v>
      </c>
      <c r="L2050" t="s">
        <v>3477</v>
      </c>
      <c r="M2050" t="str">
        <f t="shared" si="70"/>
        <v>CENTRO TODOS POR LXS CHICXSLa Matanza</v>
      </c>
      <c r="N2050" t="s">
        <v>22</v>
      </c>
      <c r="O2050" t="s">
        <v>23</v>
      </c>
      <c r="P2050" t="s">
        <v>27</v>
      </c>
      <c r="Q2050" t="s">
        <v>5101</v>
      </c>
      <c r="R2050" s="23">
        <v>16</v>
      </c>
      <c r="S2050" s="23">
        <v>1</v>
      </c>
      <c r="T2050" s="33">
        <v>1</v>
      </c>
      <c r="V2050" t="s">
        <v>2951</v>
      </c>
      <c r="W2050" t="str">
        <f t="shared" ref="W2050:W2113" si="71">+IF(V2050="","",IF(V2050="FINES",CONCATENATE("R",IF(OR(B2050="16",B2050="21",B2050="22",B2050="23"),"16212223",IF(OR(B2050="15",B2050="17",B2050="24",B2050="25"),"15172425",B2050))),IF(V2050="CEBAS","UNICO",IF(VALUE(B2050)&lt;=11,"AMBA","INTERIOR"))))</f>
        <v>R03</v>
      </c>
      <c r="X2050" s="31" t="str">
        <f t="shared" ref="X2050:X2113" si="72">+IF(V2050="","-",CONCATENATE(V2050,"_",W2050))</f>
        <v>FINES_R03</v>
      </c>
      <c r="Y2050" s="35">
        <v>0.23599999999999999</v>
      </c>
      <c r="Z2050" s="8" t="str">
        <f>IFERROR(IFERROR(VLOOKUP(G2050,'IVSET-Escuelas'!A:F,4,FALSE),VLOOKUP(M2050,'IVSET-Fines'!F:L,7,FALSE)),"-")</f>
        <v>-</v>
      </c>
    </row>
    <row r="2051" spans="1:26" x14ac:dyDescent="0.35">
      <c r="A2051" s="18" t="s">
        <v>5100</v>
      </c>
      <c r="B2051" t="s">
        <v>1532</v>
      </c>
      <c r="C2051" t="s">
        <v>1530</v>
      </c>
      <c r="D2051" t="s">
        <v>1531</v>
      </c>
      <c r="E2051" t="s">
        <v>198</v>
      </c>
      <c r="F2051" t="s">
        <v>198</v>
      </c>
      <c r="G2051" t="s">
        <v>198</v>
      </c>
      <c r="H2051" t="s">
        <v>20</v>
      </c>
      <c r="I2051" t="s">
        <v>5102</v>
      </c>
      <c r="J2051" t="s">
        <v>21</v>
      </c>
      <c r="L2051" t="s">
        <v>3466</v>
      </c>
      <c r="M2051" t="str">
        <f t="shared" si="70"/>
        <v>CATEDRAL DE LA FELa Matanza</v>
      </c>
      <c r="N2051" t="s">
        <v>22</v>
      </c>
      <c r="O2051" t="s">
        <v>23</v>
      </c>
      <c r="P2051" t="s">
        <v>27</v>
      </c>
      <c r="Q2051" t="s">
        <v>5101</v>
      </c>
      <c r="R2051" s="23">
        <v>38</v>
      </c>
      <c r="S2051" s="23">
        <v>2</v>
      </c>
      <c r="T2051" s="33">
        <v>1</v>
      </c>
      <c r="V2051" t="s">
        <v>2951</v>
      </c>
      <c r="W2051" t="str">
        <f t="shared" si="71"/>
        <v>R03</v>
      </c>
      <c r="X2051" s="31" t="str">
        <f t="shared" si="72"/>
        <v>FINES_R03</v>
      </c>
      <c r="Y2051" s="35">
        <v>0.24099999999999999</v>
      </c>
      <c r="Z2051" s="8">
        <f>IFERROR(IFERROR(VLOOKUP(G2051,'IVSET-Escuelas'!A:F,4,FALSE),VLOOKUP(M2051,'IVSET-Fines'!F:L,7,FALSE)),"-")</f>
        <v>0.24913099999999999</v>
      </c>
    </row>
    <row r="2052" spans="1:26" x14ac:dyDescent="0.35">
      <c r="A2052" s="18" t="s">
        <v>5100</v>
      </c>
      <c r="B2052" t="s">
        <v>1532</v>
      </c>
      <c r="C2052" t="s">
        <v>1530</v>
      </c>
      <c r="D2052" t="s">
        <v>1531</v>
      </c>
      <c r="E2052" t="s">
        <v>198</v>
      </c>
      <c r="F2052" t="s">
        <v>198</v>
      </c>
      <c r="G2052" t="s">
        <v>198</v>
      </c>
      <c r="H2052" t="s">
        <v>20</v>
      </c>
      <c r="I2052" t="s">
        <v>5102</v>
      </c>
      <c r="J2052" t="s">
        <v>21</v>
      </c>
      <c r="L2052" t="s">
        <v>3539</v>
      </c>
      <c r="M2052" t="str">
        <f t="shared" si="70"/>
        <v>SAN CARLOS BORROMEOLa Matanza</v>
      </c>
      <c r="N2052" t="s">
        <v>22</v>
      </c>
      <c r="O2052" t="s">
        <v>23</v>
      </c>
      <c r="P2052" t="s">
        <v>27</v>
      </c>
      <c r="Q2052" t="s">
        <v>5101</v>
      </c>
      <c r="R2052" s="23">
        <v>52</v>
      </c>
      <c r="S2052" s="23">
        <v>2</v>
      </c>
      <c r="T2052" s="33">
        <v>1</v>
      </c>
      <c r="V2052" t="s">
        <v>2951</v>
      </c>
      <c r="W2052" t="str">
        <f t="shared" si="71"/>
        <v>R03</v>
      </c>
      <c r="X2052" s="31" t="str">
        <f t="shared" si="72"/>
        <v>FINES_R03</v>
      </c>
      <c r="Y2052" s="35">
        <v>0.245</v>
      </c>
      <c r="Z2052" s="8">
        <f>IFERROR(IFERROR(VLOOKUP(G2052,'IVSET-Escuelas'!A:F,4,FALSE),VLOOKUP(M2052,'IVSET-Fines'!F:L,7,FALSE)),"-")</f>
        <v>0.49110500000000001</v>
      </c>
    </row>
    <row r="2053" spans="1:26" x14ac:dyDescent="0.35">
      <c r="A2053" s="18" t="s">
        <v>5100</v>
      </c>
      <c r="B2053" t="s">
        <v>1532</v>
      </c>
      <c r="C2053" t="s">
        <v>1530</v>
      </c>
      <c r="D2053" t="s">
        <v>1531</v>
      </c>
      <c r="E2053" t="s">
        <v>198</v>
      </c>
      <c r="F2053" t="s">
        <v>198</v>
      </c>
      <c r="G2053" t="s">
        <v>198</v>
      </c>
      <c r="H2053" t="s">
        <v>20</v>
      </c>
      <c r="I2053" t="s">
        <v>5102</v>
      </c>
      <c r="J2053" t="s">
        <v>21</v>
      </c>
      <c r="L2053" t="s">
        <v>3422</v>
      </c>
      <c r="M2053" t="str">
        <f t="shared" si="70"/>
        <v>JUANA AZURDUY 456La Matanza</v>
      </c>
      <c r="N2053" t="s">
        <v>22</v>
      </c>
      <c r="O2053" t="s">
        <v>23</v>
      </c>
      <c r="P2053" t="s">
        <v>27</v>
      </c>
      <c r="Q2053" t="s">
        <v>5101</v>
      </c>
      <c r="R2053" s="23">
        <v>60</v>
      </c>
      <c r="S2053" s="23">
        <v>2</v>
      </c>
      <c r="T2053" s="33">
        <v>1</v>
      </c>
      <c r="V2053" t="s">
        <v>2951</v>
      </c>
      <c r="W2053" t="str">
        <f t="shared" si="71"/>
        <v>R03</v>
      </c>
      <c r="X2053" s="31" t="str">
        <f t="shared" si="72"/>
        <v>FINES_R03</v>
      </c>
      <c r="Y2053" s="35">
        <v>0.255</v>
      </c>
      <c r="Z2053" s="8">
        <f>IFERROR(IFERROR(VLOOKUP(G2053,'IVSET-Escuelas'!A:F,4,FALSE),VLOOKUP(M2053,'IVSET-Fines'!F:L,7,FALSE)),"-")</f>
        <v>0.48168499999999997</v>
      </c>
    </row>
    <row r="2054" spans="1:26" x14ac:dyDescent="0.35">
      <c r="A2054" s="18" t="s">
        <v>5100</v>
      </c>
      <c r="B2054" t="s">
        <v>1532</v>
      </c>
      <c r="C2054" t="s">
        <v>1530</v>
      </c>
      <c r="D2054" t="s">
        <v>1531</v>
      </c>
      <c r="E2054" t="s">
        <v>198</v>
      </c>
      <c r="F2054" t="s">
        <v>198</v>
      </c>
      <c r="G2054" t="s">
        <v>198</v>
      </c>
      <c r="H2054" t="s">
        <v>20</v>
      </c>
      <c r="I2054" t="s">
        <v>5102</v>
      </c>
      <c r="J2054" t="s">
        <v>21</v>
      </c>
      <c r="L2054" t="s">
        <v>3436</v>
      </c>
      <c r="M2054" t="str">
        <f t="shared" si="70"/>
        <v>SAN GERARDOLa Matanza</v>
      </c>
      <c r="N2054" t="s">
        <v>22</v>
      </c>
      <c r="O2054" t="s">
        <v>23</v>
      </c>
      <c r="P2054" t="s">
        <v>27</v>
      </c>
      <c r="Q2054" t="s">
        <v>5101</v>
      </c>
      <c r="R2054" s="23">
        <v>20</v>
      </c>
      <c r="S2054" s="23">
        <v>1</v>
      </c>
      <c r="T2054" s="33">
        <v>1</v>
      </c>
      <c r="V2054" t="s">
        <v>2951</v>
      </c>
      <c r="W2054" t="str">
        <f t="shared" si="71"/>
        <v>R03</v>
      </c>
      <c r="X2054" s="31" t="str">
        <f t="shared" si="72"/>
        <v>FINES_R03</v>
      </c>
      <c r="Y2054" s="35">
        <v>0.25600000000000001</v>
      </c>
      <c r="Z2054" s="8" t="str">
        <f>IFERROR(IFERROR(VLOOKUP(G2054,'IVSET-Escuelas'!A:F,4,FALSE),VLOOKUP(M2054,'IVSET-Fines'!F:L,7,FALSE)),"-")</f>
        <v>-</v>
      </c>
    </row>
    <row r="2055" spans="1:26" x14ac:dyDescent="0.35">
      <c r="A2055" s="18" t="s">
        <v>5100</v>
      </c>
      <c r="B2055" t="s">
        <v>1532</v>
      </c>
      <c r="C2055" t="s">
        <v>1530</v>
      </c>
      <c r="D2055" t="s">
        <v>1531</v>
      </c>
      <c r="E2055" t="s">
        <v>198</v>
      </c>
      <c r="F2055" t="s">
        <v>198</v>
      </c>
      <c r="G2055" t="s">
        <v>198</v>
      </c>
      <c r="H2055" t="s">
        <v>20</v>
      </c>
      <c r="I2055" t="s">
        <v>5102</v>
      </c>
      <c r="J2055" t="s">
        <v>21</v>
      </c>
      <c r="L2055" t="s">
        <v>3398</v>
      </c>
      <c r="M2055" t="str">
        <f t="shared" si="70"/>
        <v>EES 104 SAN ALBERTOLa Matanza</v>
      </c>
      <c r="N2055" t="s">
        <v>22</v>
      </c>
      <c r="O2055" t="s">
        <v>23</v>
      </c>
      <c r="P2055" t="s">
        <v>27</v>
      </c>
      <c r="Q2055" t="s">
        <v>5101</v>
      </c>
      <c r="R2055" s="23">
        <v>22</v>
      </c>
      <c r="S2055" s="23">
        <v>1</v>
      </c>
      <c r="T2055" s="33">
        <v>1</v>
      </c>
      <c r="V2055" t="s">
        <v>2951</v>
      </c>
      <c r="W2055" t="str">
        <f t="shared" si="71"/>
        <v>R03</v>
      </c>
      <c r="X2055" s="31" t="str">
        <f t="shared" si="72"/>
        <v>FINES_R03</v>
      </c>
      <c r="Y2055" s="35">
        <v>0.26</v>
      </c>
      <c r="Z2055" s="8" t="str">
        <f>IFERROR(IFERROR(VLOOKUP(G2055,'IVSET-Escuelas'!A:F,4,FALSE),VLOOKUP(M2055,'IVSET-Fines'!F:L,7,FALSE)),"-")</f>
        <v>-</v>
      </c>
    </row>
    <row r="2056" spans="1:26" x14ac:dyDescent="0.35">
      <c r="A2056" s="18" t="s">
        <v>5100</v>
      </c>
      <c r="B2056" t="s">
        <v>1532</v>
      </c>
      <c r="C2056" t="s">
        <v>1530</v>
      </c>
      <c r="D2056" t="s">
        <v>1531</v>
      </c>
      <c r="E2056" t="s">
        <v>198</v>
      </c>
      <c r="F2056" t="s">
        <v>198</v>
      </c>
      <c r="G2056" t="s">
        <v>198</v>
      </c>
      <c r="H2056" t="s">
        <v>20</v>
      </c>
      <c r="I2056" t="s">
        <v>5102</v>
      </c>
      <c r="J2056" t="s">
        <v>21</v>
      </c>
      <c r="L2056" t="s">
        <v>3504</v>
      </c>
      <c r="M2056" t="str">
        <f t="shared" si="70"/>
        <v>EP N° 88La Matanza</v>
      </c>
      <c r="N2056" t="s">
        <v>22</v>
      </c>
      <c r="O2056" t="s">
        <v>23</v>
      </c>
      <c r="P2056" t="s">
        <v>27</v>
      </c>
      <c r="Q2056" t="s">
        <v>5101</v>
      </c>
      <c r="R2056" s="23">
        <v>21</v>
      </c>
      <c r="S2056" s="23">
        <v>1</v>
      </c>
      <c r="T2056" s="33">
        <v>1</v>
      </c>
      <c r="V2056" t="s">
        <v>2951</v>
      </c>
      <c r="W2056" t="str">
        <f t="shared" si="71"/>
        <v>R03</v>
      </c>
      <c r="X2056" s="31" t="str">
        <f t="shared" si="72"/>
        <v>FINES_R03</v>
      </c>
      <c r="Y2056" s="35">
        <v>0.26200000000000001</v>
      </c>
      <c r="Z2056" s="8" t="str">
        <f>IFERROR(IFERROR(VLOOKUP(G2056,'IVSET-Escuelas'!A:F,4,FALSE),VLOOKUP(M2056,'IVSET-Fines'!F:L,7,FALSE)),"-")</f>
        <v>-</v>
      </c>
    </row>
    <row r="2057" spans="1:26" x14ac:dyDescent="0.35">
      <c r="A2057" s="18" t="s">
        <v>5100</v>
      </c>
      <c r="B2057" t="s">
        <v>1532</v>
      </c>
      <c r="C2057" t="s">
        <v>1530</v>
      </c>
      <c r="D2057" t="s">
        <v>1531</v>
      </c>
      <c r="E2057" t="s">
        <v>198</v>
      </c>
      <c r="F2057" t="s">
        <v>198</v>
      </c>
      <c r="G2057" t="s">
        <v>198</v>
      </c>
      <c r="H2057" t="s">
        <v>20</v>
      </c>
      <c r="I2057" t="s">
        <v>5102</v>
      </c>
      <c r="J2057" t="s">
        <v>21</v>
      </c>
      <c r="L2057" t="s">
        <v>3485</v>
      </c>
      <c r="M2057" t="str">
        <f t="shared" si="70"/>
        <v>E.E.S N°68La Matanza</v>
      </c>
      <c r="N2057" t="s">
        <v>22</v>
      </c>
      <c r="O2057" t="s">
        <v>23</v>
      </c>
      <c r="P2057" t="s">
        <v>27</v>
      </c>
      <c r="Q2057" t="s">
        <v>5101</v>
      </c>
      <c r="R2057" s="23">
        <v>117</v>
      </c>
      <c r="S2057" s="23">
        <v>4</v>
      </c>
      <c r="T2057" s="33">
        <v>1</v>
      </c>
      <c r="V2057" t="s">
        <v>2951</v>
      </c>
      <c r="W2057" t="str">
        <f t="shared" si="71"/>
        <v>R03</v>
      </c>
      <c r="X2057" s="31" t="str">
        <f t="shared" si="72"/>
        <v>FINES_R03</v>
      </c>
      <c r="Y2057" s="35">
        <v>0.26800000000000002</v>
      </c>
      <c r="Z2057" s="8">
        <f>IFERROR(IFERROR(VLOOKUP(G2057,'IVSET-Escuelas'!A:F,4,FALSE),VLOOKUP(M2057,'IVSET-Fines'!F:L,7,FALSE)),"-")</f>
        <v>0.76165799999999995</v>
      </c>
    </row>
    <row r="2058" spans="1:26" x14ac:dyDescent="0.35">
      <c r="A2058" s="18" t="s">
        <v>5100</v>
      </c>
      <c r="B2058" t="s">
        <v>1532</v>
      </c>
      <c r="C2058" t="s">
        <v>1530</v>
      </c>
      <c r="D2058" t="s">
        <v>1531</v>
      </c>
      <c r="E2058" t="s">
        <v>198</v>
      </c>
      <c r="F2058" t="s">
        <v>198</v>
      </c>
      <c r="G2058" t="s">
        <v>198</v>
      </c>
      <c r="H2058" t="s">
        <v>20</v>
      </c>
      <c r="I2058" t="s">
        <v>5102</v>
      </c>
      <c r="J2058" t="s">
        <v>21</v>
      </c>
      <c r="L2058" t="s">
        <v>3362</v>
      </c>
      <c r="M2058" t="str">
        <f t="shared" si="70"/>
        <v>ASOCIACIÓN RIENDO POR NO LLORARLa Matanza</v>
      </c>
      <c r="N2058" t="s">
        <v>22</v>
      </c>
      <c r="O2058" t="s">
        <v>23</v>
      </c>
      <c r="P2058" t="s">
        <v>27</v>
      </c>
      <c r="Q2058" t="s">
        <v>5101</v>
      </c>
      <c r="R2058" s="23">
        <v>21</v>
      </c>
      <c r="S2058" s="23">
        <v>1</v>
      </c>
      <c r="T2058" s="33">
        <v>1</v>
      </c>
      <c r="V2058" t="s">
        <v>2951</v>
      </c>
      <c r="W2058" t="str">
        <f t="shared" si="71"/>
        <v>R03</v>
      </c>
      <c r="X2058" s="31" t="str">
        <f t="shared" si="72"/>
        <v>FINES_R03</v>
      </c>
      <c r="Y2058" s="35">
        <v>0.27300000000000002</v>
      </c>
      <c r="Z2058" s="8" t="str">
        <f>IFERROR(IFERROR(VLOOKUP(G2058,'IVSET-Escuelas'!A:F,4,FALSE),VLOOKUP(M2058,'IVSET-Fines'!F:L,7,FALSE)),"-")</f>
        <v>-</v>
      </c>
    </row>
    <row r="2059" spans="1:26" x14ac:dyDescent="0.35">
      <c r="A2059" s="18" t="s">
        <v>5100</v>
      </c>
      <c r="B2059" t="s">
        <v>1532</v>
      </c>
      <c r="C2059" t="s">
        <v>1530</v>
      </c>
      <c r="D2059" t="s">
        <v>1531</v>
      </c>
      <c r="E2059" t="s">
        <v>198</v>
      </c>
      <c r="F2059" t="s">
        <v>198</v>
      </c>
      <c r="G2059" t="s">
        <v>198</v>
      </c>
      <c r="H2059" t="s">
        <v>20</v>
      </c>
      <c r="I2059" t="s">
        <v>5102</v>
      </c>
      <c r="J2059" t="s">
        <v>21</v>
      </c>
      <c r="L2059" t="s">
        <v>3432</v>
      </c>
      <c r="M2059" t="str">
        <f t="shared" si="70"/>
        <v>Polo Prod. R. CastilloLa Matanza</v>
      </c>
      <c r="N2059" t="s">
        <v>22</v>
      </c>
      <c r="O2059" t="s">
        <v>23</v>
      </c>
      <c r="P2059" t="s">
        <v>27</v>
      </c>
      <c r="Q2059" t="s">
        <v>5101</v>
      </c>
      <c r="R2059" s="23">
        <v>49</v>
      </c>
      <c r="S2059" s="23">
        <v>2</v>
      </c>
      <c r="T2059" s="33">
        <v>1</v>
      </c>
      <c r="V2059" t="s">
        <v>2951</v>
      </c>
      <c r="W2059" t="str">
        <f t="shared" si="71"/>
        <v>R03</v>
      </c>
      <c r="X2059" s="31" t="str">
        <f t="shared" si="72"/>
        <v>FINES_R03</v>
      </c>
      <c r="Y2059" s="35">
        <v>0.27700000000000002</v>
      </c>
      <c r="Z2059" s="8">
        <f>IFERROR(IFERROR(VLOOKUP(G2059,'IVSET-Escuelas'!A:F,4,FALSE),VLOOKUP(M2059,'IVSET-Fines'!F:L,7,FALSE)),"-")</f>
        <v>0.49433199999999999</v>
      </c>
    </row>
    <row r="2060" spans="1:26" x14ac:dyDescent="0.35">
      <c r="A2060" s="18" t="s">
        <v>5100</v>
      </c>
      <c r="B2060" t="s">
        <v>1532</v>
      </c>
      <c r="C2060" t="s">
        <v>1530</v>
      </c>
      <c r="D2060" t="s">
        <v>1531</v>
      </c>
      <c r="E2060" t="s">
        <v>198</v>
      </c>
      <c r="F2060" t="s">
        <v>198</v>
      </c>
      <c r="G2060" t="s">
        <v>198</v>
      </c>
      <c r="H2060" t="s">
        <v>20</v>
      </c>
      <c r="I2060" t="s">
        <v>5102</v>
      </c>
      <c r="J2060" t="s">
        <v>21</v>
      </c>
      <c r="L2060" t="s">
        <v>3479</v>
      </c>
      <c r="M2060" t="str">
        <f t="shared" si="70"/>
        <v>CLUB SOCIAL Y DEP PIONEROS DE ATALCOLa Matanza</v>
      </c>
      <c r="N2060" t="s">
        <v>22</v>
      </c>
      <c r="O2060" t="s">
        <v>23</v>
      </c>
      <c r="P2060" t="s">
        <v>27</v>
      </c>
      <c r="Q2060" t="s">
        <v>5101</v>
      </c>
      <c r="R2060" s="23">
        <v>25</v>
      </c>
      <c r="S2060" s="23">
        <v>1</v>
      </c>
      <c r="T2060" s="33">
        <v>1</v>
      </c>
      <c r="V2060" t="s">
        <v>2951</v>
      </c>
      <c r="W2060" t="str">
        <f t="shared" si="71"/>
        <v>R03</v>
      </c>
      <c r="X2060" s="31" t="str">
        <f t="shared" si="72"/>
        <v>FINES_R03</v>
      </c>
      <c r="Y2060" s="35">
        <v>0.28100000000000003</v>
      </c>
      <c r="Z2060" s="8" t="str">
        <f>IFERROR(IFERROR(VLOOKUP(G2060,'IVSET-Escuelas'!A:F,4,FALSE),VLOOKUP(M2060,'IVSET-Fines'!F:L,7,FALSE)),"-")</f>
        <v>-</v>
      </c>
    </row>
    <row r="2061" spans="1:26" x14ac:dyDescent="0.35">
      <c r="A2061" s="18" t="s">
        <v>5100</v>
      </c>
      <c r="B2061" t="s">
        <v>1532</v>
      </c>
      <c r="C2061" t="s">
        <v>1530</v>
      </c>
      <c r="D2061" t="s">
        <v>1531</v>
      </c>
      <c r="E2061" t="s">
        <v>198</v>
      </c>
      <c r="F2061" t="s">
        <v>198</v>
      </c>
      <c r="G2061" t="s">
        <v>198</v>
      </c>
      <c r="H2061" t="s">
        <v>20</v>
      </c>
      <c r="I2061" t="s">
        <v>5102</v>
      </c>
      <c r="J2061" t="s">
        <v>21</v>
      </c>
      <c r="L2061" t="s">
        <v>3411</v>
      </c>
      <c r="M2061" t="str">
        <f t="shared" si="70"/>
        <v>ESPACIO CREATIVO DE ARTELa Matanza</v>
      </c>
      <c r="N2061" t="s">
        <v>22</v>
      </c>
      <c r="O2061" t="s">
        <v>23</v>
      </c>
      <c r="P2061" t="s">
        <v>27</v>
      </c>
      <c r="Q2061" t="s">
        <v>5101</v>
      </c>
      <c r="R2061" s="23">
        <v>35</v>
      </c>
      <c r="S2061" s="23">
        <v>1</v>
      </c>
      <c r="T2061" s="33">
        <v>1</v>
      </c>
      <c r="V2061" t="s">
        <v>2951</v>
      </c>
      <c r="W2061" t="str">
        <f t="shared" si="71"/>
        <v>R03</v>
      </c>
      <c r="X2061" s="31" t="str">
        <f t="shared" si="72"/>
        <v>FINES_R03</v>
      </c>
      <c r="Y2061" s="35">
        <v>0.28199999999999997</v>
      </c>
      <c r="Z2061" s="8">
        <f>IFERROR(IFERROR(VLOOKUP(G2061,'IVSET-Escuelas'!A:F,4,FALSE),VLOOKUP(M2061,'IVSET-Fines'!F:L,7,FALSE)),"-")</f>
        <v>0.84824299999999997</v>
      </c>
    </row>
    <row r="2062" spans="1:26" x14ac:dyDescent="0.35">
      <c r="A2062" s="18" t="s">
        <v>5100</v>
      </c>
      <c r="B2062" t="s">
        <v>1532</v>
      </c>
      <c r="C2062" t="s">
        <v>1530</v>
      </c>
      <c r="D2062" t="s">
        <v>1531</v>
      </c>
      <c r="E2062" t="s">
        <v>198</v>
      </c>
      <c r="F2062" t="s">
        <v>198</v>
      </c>
      <c r="G2062" t="s">
        <v>198</v>
      </c>
      <c r="H2062" t="s">
        <v>20</v>
      </c>
      <c r="I2062" t="s">
        <v>5102</v>
      </c>
      <c r="J2062" t="s">
        <v>21</v>
      </c>
      <c r="L2062" t="s">
        <v>3487</v>
      </c>
      <c r="M2062" t="str">
        <f t="shared" si="70"/>
        <v>E.P N°88La Matanza</v>
      </c>
      <c r="N2062" t="s">
        <v>22</v>
      </c>
      <c r="O2062" t="s">
        <v>23</v>
      </c>
      <c r="P2062" t="s">
        <v>27</v>
      </c>
      <c r="Q2062" t="s">
        <v>5101</v>
      </c>
      <c r="R2062" s="23">
        <v>127</v>
      </c>
      <c r="S2062" s="23">
        <v>5</v>
      </c>
      <c r="T2062" s="33">
        <v>1</v>
      </c>
      <c r="V2062" t="s">
        <v>2951</v>
      </c>
      <c r="W2062" t="str">
        <f t="shared" si="71"/>
        <v>R03</v>
      </c>
      <c r="X2062" s="31" t="str">
        <f t="shared" si="72"/>
        <v>FINES_R03</v>
      </c>
      <c r="Y2062" s="35">
        <v>0.28199999999999997</v>
      </c>
      <c r="Z2062" s="8">
        <f>IFERROR(IFERROR(VLOOKUP(G2062,'IVSET-Escuelas'!A:F,4,FALSE),VLOOKUP(M2062,'IVSET-Fines'!F:L,7,FALSE)),"-")</f>
        <v>0.73575599999999997</v>
      </c>
    </row>
    <row r="2063" spans="1:26" x14ac:dyDescent="0.35">
      <c r="A2063" s="18" t="s">
        <v>5100</v>
      </c>
      <c r="B2063" t="s">
        <v>1532</v>
      </c>
      <c r="C2063" t="s">
        <v>1530</v>
      </c>
      <c r="D2063" t="s">
        <v>1531</v>
      </c>
      <c r="E2063" t="s">
        <v>198</v>
      </c>
      <c r="F2063" t="s">
        <v>198</v>
      </c>
      <c r="G2063" t="s">
        <v>198</v>
      </c>
      <c r="H2063" t="s">
        <v>20</v>
      </c>
      <c r="I2063" t="s">
        <v>5102</v>
      </c>
      <c r="J2063" t="s">
        <v>21</v>
      </c>
      <c r="L2063" t="s">
        <v>3347</v>
      </c>
      <c r="M2063" t="str">
        <f t="shared" si="70"/>
        <v>PARROQUIA ITATILa Matanza</v>
      </c>
      <c r="N2063" t="s">
        <v>22</v>
      </c>
      <c r="O2063" t="s">
        <v>23</v>
      </c>
      <c r="P2063" t="s">
        <v>27</v>
      </c>
      <c r="Q2063" t="s">
        <v>5101</v>
      </c>
      <c r="R2063" s="23">
        <v>20</v>
      </c>
      <c r="S2063" s="23">
        <v>1</v>
      </c>
      <c r="T2063" s="33">
        <v>1</v>
      </c>
      <c r="V2063" t="s">
        <v>2951</v>
      </c>
      <c r="W2063" t="str">
        <f t="shared" si="71"/>
        <v>R03</v>
      </c>
      <c r="X2063" s="31" t="str">
        <f t="shared" si="72"/>
        <v>FINES_R03</v>
      </c>
      <c r="Y2063" s="35">
        <v>0.28499999999999998</v>
      </c>
      <c r="Z2063" s="8" t="str">
        <f>IFERROR(IFERROR(VLOOKUP(G2063,'IVSET-Escuelas'!A:F,4,FALSE),VLOOKUP(M2063,'IVSET-Fines'!F:L,7,FALSE)),"-")</f>
        <v>-</v>
      </c>
    </row>
    <row r="2064" spans="1:26" x14ac:dyDescent="0.35">
      <c r="A2064" s="18" t="s">
        <v>5100</v>
      </c>
      <c r="B2064" t="s">
        <v>1532</v>
      </c>
      <c r="C2064" t="s">
        <v>1530</v>
      </c>
      <c r="D2064" t="s">
        <v>1531</v>
      </c>
      <c r="E2064" t="s">
        <v>198</v>
      </c>
      <c r="F2064" t="s">
        <v>198</v>
      </c>
      <c r="G2064" t="s">
        <v>198</v>
      </c>
      <c r="H2064" t="s">
        <v>20</v>
      </c>
      <c r="I2064" t="s">
        <v>5102</v>
      </c>
      <c r="J2064" t="s">
        <v>21</v>
      </c>
      <c r="L2064" t="s">
        <v>3375</v>
      </c>
      <c r="M2064" t="str">
        <f t="shared" si="70"/>
        <v>Centro Cultural No me olvidesLa Matanza</v>
      </c>
      <c r="N2064" t="s">
        <v>22</v>
      </c>
      <c r="O2064" t="s">
        <v>23</v>
      </c>
      <c r="P2064" t="s">
        <v>27</v>
      </c>
      <c r="Q2064" t="s">
        <v>5101</v>
      </c>
      <c r="R2064" s="23">
        <v>23</v>
      </c>
      <c r="S2064" s="23">
        <v>1</v>
      </c>
      <c r="T2064" s="33">
        <v>1</v>
      </c>
      <c r="V2064" t="s">
        <v>2951</v>
      </c>
      <c r="W2064" t="str">
        <f t="shared" si="71"/>
        <v>R03</v>
      </c>
      <c r="X2064" s="31" t="str">
        <f t="shared" si="72"/>
        <v>FINES_R03</v>
      </c>
      <c r="Y2064" s="35">
        <v>0.30099999999999999</v>
      </c>
      <c r="Z2064" s="8">
        <f>IFERROR(IFERROR(VLOOKUP(G2064,'IVSET-Escuelas'!A:F,4,FALSE),VLOOKUP(M2064,'IVSET-Fines'!F:L,7,FALSE)),"-")</f>
        <v>0.55225400000000002</v>
      </c>
    </row>
    <row r="2065" spans="1:26" x14ac:dyDescent="0.35">
      <c r="A2065" s="18" t="s">
        <v>5100</v>
      </c>
      <c r="B2065" t="s">
        <v>1532</v>
      </c>
      <c r="C2065" t="s">
        <v>1530</v>
      </c>
      <c r="D2065" t="s">
        <v>1531</v>
      </c>
      <c r="E2065" t="s">
        <v>198</v>
      </c>
      <c r="F2065" t="s">
        <v>198</v>
      </c>
      <c r="G2065" t="s">
        <v>198</v>
      </c>
      <c r="H2065" t="s">
        <v>20</v>
      </c>
      <c r="I2065" t="s">
        <v>5102</v>
      </c>
      <c r="J2065" t="s">
        <v>21</v>
      </c>
      <c r="L2065" t="s">
        <v>3439</v>
      </c>
      <c r="M2065" t="str">
        <f t="shared" si="70"/>
        <v>SOCIEDAD DE FOMENTO CULTURAL Y DEPORTIVA SAN CARLOLa Matanza</v>
      </c>
      <c r="N2065" t="s">
        <v>22</v>
      </c>
      <c r="O2065" t="s">
        <v>23</v>
      </c>
      <c r="P2065" t="s">
        <v>27</v>
      </c>
      <c r="Q2065" t="s">
        <v>5101</v>
      </c>
      <c r="R2065" s="23">
        <v>24</v>
      </c>
      <c r="S2065" s="23">
        <v>1</v>
      </c>
      <c r="T2065" s="33">
        <v>1</v>
      </c>
      <c r="V2065" t="s">
        <v>2951</v>
      </c>
      <c r="W2065" t="str">
        <f t="shared" si="71"/>
        <v>R03</v>
      </c>
      <c r="X2065" s="31" t="str">
        <f t="shared" si="72"/>
        <v>FINES_R03</v>
      </c>
      <c r="Y2065" s="35">
        <v>0.30199999999999999</v>
      </c>
      <c r="Z2065" s="8" t="str">
        <f>IFERROR(IFERROR(VLOOKUP(G2065,'IVSET-Escuelas'!A:F,4,FALSE),VLOOKUP(M2065,'IVSET-Fines'!F:L,7,FALSE)),"-")</f>
        <v>-</v>
      </c>
    </row>
    <row r="2066" spans="1:26" x14ac:dyDescent="0.35">
      <c r="A2066" s="18" t="s">
        <v>5100</v>
      </c>
      <c r="B2066" t="s">
        <v>1532</v>
      </c>
      <c r="C2066" t="s">
        <v>1530</v>
      </c>
      <c r="D2066" t="s">
        <v>1531</v>
      </c>
      <c r="E2066" t="s">
        <v>198</v>
      </c>
      <c r="F2066" t="s">
        <v>198</v>
      </c>
      <c r="G2066" t="s">
        <v>198</v>
      </c>
      <c r="H2066" t="s">
        <v>20</v>
      </c>
      <c r="I2066" t="s">
        <v>5102</v>
      </c>
      <c r="J2066" t="s">
        <v>21</v>
      </c>
      <c r="L2066" t="s">
        <v>3518</v>
      </c>
      <c r="M2066" t="str">
        <f t="shared" si="70"/>
        <v>JESUCRISTO REY A LAS NACIONESLa Matanza</v>
      </c>
      <c r="N2066" t="s">
        <v>22</v>
      </c>
      <c r="O2066" t="s">
        <v>23</v>
      </c>
      <c r="P2066" t="s">
        <v>27</v>
      </c>
      <c r="Q2066" t="s">
        <v>5101</v>
      </c>
      <c r="R2066" s="23">
        <v>20</v>
      </c>
      <c r="S2066" s="23">
        <v>1</v>
      </c>
      <c r="T2066" s="33">
        <v>1</v>
      </c>
      <c r="V2066" t="s">
        <v>2951</v>
      </c>
      <c r="W2066" t="str">
        <f t="shared" si="71"/>
        <v>R03</v>
      </c>
      <c r="X2066" s="31" t="str">
        <f t="shared" si="72"/>
        <v>FINES_R03</v>
      </c>
      <c r="Y2066" s="35">
        <v>0.30399999999999999</v>
      </c>
      <c r="Z2066" s="8" t="str">
        <f>IFERROR(IFERROR(VLOOKUP(G2066,'IVSET-Escuelas'!A:F,4,FALSE),VLOOKUP(M2066,'IVSET-Fines'!F:L,7,FALSE)),"-")</f>
        <v>-</v>
      </c>
    </row>
    <row r="2067" spans="1:26" x14ac:dyDescent="0.35">
      <c r="A2067" s="18" t="s">
        <v>5100</v>
      </c>
      <c r="B2067" t="s">
        <v>1532</v>
      </c>
      <c r="C2067" t="s">
        <v>1530</v>
      </c>
      <c r="D2067" t="s">
        <v>1531</v>
      </c>
      <c r="E2067" t="s">
        <v>198</v>
      </c>
      <c r="F2067" t="s">
        <v>198</v>
      </c>
      <c r="G2067" t="s">
        <v>198</v>
      </c>
      <c r="H2067" t="s">
        <v>20</v>
      </c>
      <c r="I2067" t="s">
        <v>5102</v>
      </c>
      <c r="J2067" t="s">
        <v>21</v>
      </c>
      <c r="L2067" t="s">
        <v>3348</v>
      </c>
      <c r="M2067" t="str">
        <f t="shared" si="70"/>
        <v>PARROQUIA ITATI 4174 san justo san justoLa Matanza</v>
      </c>
      <c r="N2067" t="s">
        <v>22</v>
      </c>
      <c r="O2067" t="s">
        <v>23</v>
      </c>
      <c r="P2067" t="s">
        <v>27</v>
      </c>
      <c r="Q2067" t="s">
        <v>5101</v>
      </c>
      <c r="R2067" s="23">
        <v>15</v>
      </c>
      <c r="S2067" s="23">
        <v>1</v>
      </c>
      <c r="T2067" s="33">
        <v>1</v>
      </c>
      <c r="V2067" t="s">
        <v>2951</v>
      </c>
      <c r="W2067" t="str">
        <f t="shared" si="71"/>
        <v>R03</v>
      </c>
      <c r="X2067" s="31" t="str">
        <f t="shared" si="72"/>
        <v>FINES_R03</v>
      </c>
      <c r="Y2067" s="35">
        <v>0.309</v>
      </c>
      <c r="Z2067" s="8" t="str">
        <f>IFERROR(IFERROR(VLOOKUP(G2067,'IVSET-Escuelas'!A:F,4,FALSE),VLOOKUP(M2067,'IVSET-Fines'!F:L,7,FALSE)),"-")</f>
        <v>-</v>
      </c>
    </row>
    <row r="2068" spans="1:26" x14ac:dyDescent="0.35">
      <c r="A2068" s="18" t="s">
        <v>5100</v>
      </c>
      <c r="B2068" t="s">
        <v>1532</v>
      </c>
      <c r="C2068" t="s">
        <v>1530</v>
      </c>
      <c r="D2068" t="s">
        <v>1531</v>
      </c>
      <c r="E2068" t="s">
        <v>198</v>
      </c>
      <c r="F2068" t="s">
        <v>198</v>
      </c>
      <c r="G2068" t="s">
        <v>198</v>
      </c>
      <c r="H2068" t="s">
        <v>20</v>
      </c>
      <c r="I2068" t="s">
        <v>5102</v>
      </c>
      <c r="J2068" t="s">
        <v>21</v>
      </c>
      <c r="L2068" t="s">
        <v>3491</v>
      </c>
      <c r="M2068" t="str">
        <f t="shared" si="70"/>
        <v>EES N°77La Matanza</v>
      </c>
      <c r="N2068" t="s">
        <v>22</v>
      </c>
      <c r="O2068" t="s">
        <v>23</v>
      </c>
      <c r="P2068" t="s">
        <v>27</v>
      </c>
      <c r="Q2068" t="s">
        <v>5101</v>
      </c>
      <c r="R2068" s="23">
        <v>86</v>
      </c>
      <c r="S2068" s="23">
        <v>3</v>
      </c>
      <c r="T2068" s="33">
        <v>1</v>
      </c>
      <c r="V2068" t="s">
        <v>2951</v>
      </c>
      <c r="W2068" t="str">
        <f t="shared" si="71"/>
        <v>R03</v>
      </c>
      <c r="X2068" s="31" t="str">
        <f t="shared" si="72"/>
        <v>FINES_R03</v>
      </c>
      <c r="Y2068" s="35">
        <v>0.309</v>
      </c>
      <c r="Z2068" s="8">
        <f>IFERROR(IFERROR(VLOOKUP(G2068,'IVSET-Escuelas'!A:F,4,FALSE),VLOOKUP(M2068,'IVSET-Fines'!F:L,7,FALSE)),"-")</f>
        <v>0.69587500000000002</v>
      </c>
    </row>
    <row r="2069" spans="1:26" x14ac:dyDescent="0.35">
      <c r="A2069" s="18" t="s">
        <v>5100</v>
      </c>
      <c r="B2069" t="s">
        <v>1532</v>
      </c>
      <c r="C2069" t="s">
        <v>1530</v>
      </c>
      <c r="D2069" t="s">
        <v>1531</v>
      </c>
      <c r="E2069" t="s">
        <v>198</v>
      </c>
      <c r="F2069" t="s">
        <v>198</v>
      </c>
      <c r="G2069" t="s">
        <v>198</v>
      </c>
      <c r="H2069" t="s">
        <v>20</v>
      </c>
      <c r="I2069" t="s">
        <v>5102</v>
      </c>
      <c r="J2069" t="s">
        <v>21</v>
      </c>
      <c r="L2069" t="s">
        <v>3349</v>
      </c>
      <c r="M2069" t="str">
        <f t="shared" si="70"/>
        <v>PARROQUIA SAGRADO CORAZONLa Matanza</v>
      </c>
      <c r="N2069" t="s">
        <v>22</v>
      </c>
      <c r="O2069" t="s">
        <v>23</v>
      </c>
      <c r="P2069" t="s">
        <v>27</v>
      </c>
      <c r="Q2069" t="s">
        <v>5101</v>
      </c>
      <c r="R2069" s="23">
        <v>25</v>
      </c>
      <c r="S2069" s="23">
        <v>1</v>
      </c>
      <c r="T2069" s="33">
        <v>1</v>
      </c>
      <c r="V2069" t="s">
        <v>2951</v>
      </c>
      <c r="W2069" t="str">
        <f t="shared" si="71"/>
        <v>R03</v>
      </c>
      <c r="X2069" s="31" t="str">
        <f t="shared" si="72"/>
        <v>FINES_R03</v>
      </c>
      <c r="Y2069" s="35">
        <v>0.316</v>
      </c>
      <c r="Z2069" s="8" t="str">
        <f>IFERROR(IFERROR(VLOOKUP(G2069,'IVSET-Escuelas'!A:F,4,FALSE),VLOOKUP(M2069,'IVSET-Fines'!F:L,7,FALSE)),"-")</f>
        <v>-</v>
      </c>
    </row>
    <row r="2070" spans="1:26" x14ac:dyDescent="0.35">
      <c r="A2070" s="18" t="s">
        <v>5100</v>
      </c>
      <c r="B2070" t="s">
        <v>1532</v>
      </c>
      <c r="C2070" t="s">
        <v>1530</v>
      </c>
      <c r="D2070" t="s">
        <v>1531</v>
      </c>
      <c r="E2070" t="s">
        <v>198</v>
      </c>
      <c r="F2070" t="s">
        <v>198</v>
      </c>
      <c r="G2070" t="s">
        <v>198</v>
      </c>
      <c r="H2070" t="s">
        <v>20</v>
      </c>
      <c r="I2070" t="s">
        <v>5102</v>
      </c>
      <c r="J2070" t="s">
        <v>21</v>
      </c>
      <c r="L2070" t="s">
        <v>3469</v>
      </c>
      <c r="M2070" t="str">
        <f t="shared" si="70"/>
        <v>CENTRO COMUNITARIO VIEJOS AMIGOSLa Matanza</v>
      </c>
      <c r="N2070" t="s">
        <v>22</v>
      </c>
      <c r="O2070" t="s">
        <v>23</v>
      </c>
      <c r="P2070" t="s">
        <v>27</v>
      </c>
      <c r="Q2070" t="s">
        <v>5101</v>
      </c>
      <c r="R2070" s="23">
        <v>16</v>
      </c>
      <c r="S2070" s="23">
        <v>1</v>
      </c>
      <c r="T2070" s="33">
        <v>1</v>
      </c>
      <c r="V2070" t="s">
        <v>2951</v>
      </c>
      <c r="W2070" t="str">
        <f t="shared" si="71"/>
        <v>R03</v>
      </c>
      <c r="X2070" s="31" t="str">
        <f t="shared" si="72"/>
        <v>FINES_R03</v>
      </c>
      <c r="Y2070" s="35">
        <v>0.316</v>
      </c>
      <c r="Z2070" s="8">
        <f>IFERROR(IFERROR(VLOOKUP(G2070,'IVSET-Escuelas'!A:F,4,FALSE),VLOOKUP(M2070,'IVSET-Fines'!F:L,7,FALSE)),"-")</f>
        <v>0.76927800000000002</v>
      </c>
    </row>
    <row r="2071" spans="1:26" x14ac:dyDescent="0.35">
      <c r="A2071" s="18" t="s">
        <v>5100</v>
      </c>
      <c r="B2071" t="s">
        <v>1532</v>
      </c>
      <c r="C2071" t="s">
        <v>1530</v>
      </c>
      <c r="D2071" t="s">
        <v>1531</v>
      </c>
      <c r="E2071" t="s">
        <v>198</v>
      </c>
      <c r="F2071" t="s">
        <v>198</v>
      </c>
      <c r="G2071" t="s">
        <v>198</v>
      </c>
      <c r="H2071" t="s">
        <v>20</v>
      </c>
      <c r="I2071" t="s">
        <v>5102</v>
      </c>
      <c r="J2071" t="s">
        <v>21</v>
      </c>
      <c r="L2071" t="s">
        <v>3437</v>
      </c>
      <c r="M2071" t="str">
        <f t="shared" si="70"/>
        <v>SANTA TERESITA - 456La Matanza</v>
      </c>
      <c r="N2071" t="s">
        <v>22</v>
      </c>
      <c r="O2071" t="s">
        <v>23</v>
      </c>
      <c r="P2071" t="s">
        <v>27</v>
      </c>
      <c r="Q2071" t="s">
        <v>5101</v>
      </c>
      <c r="R2071" s="23">
        <v>41</v>
      </c>
      <c r="S2071" s="23">
        <v>2</v>
      </c>
      <c r="T2071" s="33">
        <v>1</v>
      </c>
      <c r="V2071" t="s">
        <v>2951</v>
      </c>
      <c r="W2071" t="str">
        <f t="shared" si="71"/>
        <v>R03</v>
      </c>
      <c r="X2071" s="31" t="str">
        <f t="shared" si="72"/>
        <v>FINES_R03</v>
      </c>
      <c r="Y2071" s="35">
        <v>0.33</v>
      </c>
      <c r="Z2071" s="8" t="str">
        <f>IFERROR(IFERROR(VLOOKUP(G2071,'IVSET-Escuelas'!A:F,4,FALSE),VLOOKUP(M2071,'IVSET-Fines'!F:L,7,FALSE)),"-")</f>
        <v>-</v>
      </c>
    </row>
    <row r="2072" spans="1:26" x14ac:dyDescent="0.35">
      <c r="A2072" s="18" t="s">
        <v>5100</v>
      </c>
      <c r="B2072" t="s">
        <v>1532</v>
      </c>
      <c r="C2072" t="s">
        <v>1530</v>
      </c>
      <c r="D2072" t="s">
        <v>1531</v>
      </c>
      <c r="E2072" t="s">
        <v>198</v>
      </c>
      <c r="F2072" t="s">
        <v>198</v>
      </c>
      <c r="G2072" t="s">
        <v>198</v>
      </c>
      <c r="H2072" t="s">
        <v>20</v>
      </c>
      <c r="I2072" t="s">
        <v>5102</v>
      </c>
      <c r="J2072" t="s">
        <v>21</v>
      </c>
      <c r="L2072" t="s">
        <v>3355</v>
      </c>
      <c r="M2072" t="str">
        <f t="shared" si="70"/>
        <v>SAN JOSE OBREROLa Matanza</v>
      </c>
      <c r="N2072" t="s">
        <v>22</v>
      </c>
      <c r="O2072" t="s">
        <v>23</v>
      </c>
      <c r="P2072" t="s">
        <v>27</v>
      </c>
      <c r="Q2072" t="s">
        <v>5101</v>
      </c>
      <c r="R2072" s="23">
        <v>24</v>
      </c>
      <c r="S2072" s="23">
        <v>1</v>
      </c>
      <c r="T2072" s="33">
        <v>1</v>
      </c>
      <c r="V2072" t="s">
        <v>2951</v>
      </c>
      <c r="W2072" t="str">
        <f t="shared" si="71"/>
        <v>R03</v>
      </c>
      <c r="X2072" s="31" t="str">
        <f t="shared" si="72"/>
        <v>FINES_R03</v>
      </c>
      <c r="Y2072" s="35">
        <v>0.34</v>
      </c>
      <c r="Z2072" s="8">
        <f>IFERROR(IFERROR(VLOOKUP(G2072,'IVSET-Escuelas'!A:F,4,FALSE),VLOOKUP(M2072,'IVSET-Fines'!F:L,7,FALSE)),"-")</f>
        <v>0.61873900000000004</v>
      </c>
    </row>
    <row r="2073" spans="1:26" x14ac:dyDescent="0.35">
      <c r="A2073" s="18" t="s">
        <v>5100</v>
      </c>
      <c r="B2073" t="s">
        <v>1532</v>
      </c>
      <c r="C2073" t="s">
        <v>1530</v>
      </c>
      <c r="D2073" t="s">
        <v>1531</v>
      </c>
      <c r="E2073" t="s">
        <v>198</v>
      </c>
      <c r="F2073" t="s">
        <v>198</v>
      </c>
      <c r="G2073" t="s">
        <v>198</v>
      </c>
      <c r="H2073" t="s">
        <v>20</v>
      </c>
      <c r="I2073" t="s">
        <v>5102</v>
      </c>
      <c r="J2073" t="s">
        <v>21</v>
      </c>
      <c r="L2073" t="s">
        <v>3482</v>
      </c>
      <c r="M2073" t="str">
        <f t="shared" si="70"/>
        <v>COMEDOR LA MOROCHA KM 38La Matanza</v>
      </c>
      <c r="N2073" t="s">
        <v>22</v>
      </c>
      <c r="O2073" t="s">
        <v>23</v>
      </c>
      <c r="P2073" t="s">
        <v>27</v>
      </c>
      <c r="Q2073" t="s">
        <v>5101</v>
      </c>
      <c r="R2073" s="23">
        <v>27</v>
      </c>
      <c r="S2073" s="23">
        <v>1</v>
      </c>
      <c r="T2073" s="33">
        <v>1</v>
      </c>
      <c r="V2073" t="s">
        <v>2951</v>
      </c>
      <c r="W2073" t="str">
        <f t="shared" si="71"/>
        <v>R03</v>
      </c>
      <c r="X2073" s="31" t="str">
        <f t="shared" si="72"/>
        <v>FINES_R03</v>
      </c>
      <c r="Y2073" s="35">
        <v>0.34300000000000003</v>
      </c>
      <c r="Z2073" s="8">
        <f>IFERROR(IFERROR(VLOOKUP(G2073,'IVSET-Escuelas'!A:F,4,FALSE),VLOOKUP(M2073,'IVSET-Fines'!F:L,7,FALSE)),"-")</f>
        <v>0.82732799999999995</v>
      </c>
    </row>
    <row r="2074" spans="1:26" x14ac:dyDescent="0.35">
      <c r="A2074" s="18" t="s">
        <v>5100</v>
      </c>
      <c r="B2074" t="s">
        <v>1532</v>
      </c>
      <c r="C2074" t="s">
        <v>1530</v>
      </c>
      <c r="D2074" t="s">
        <v>1531</v>
      </c>
      <c r="E2074" t="s">
        <v>198</v>
      </c>
      <c r="F2074" t="s">
        <v>198</v>
      </c>
      <c r="G2074" t="s">
        <v>198</v>
      </c>
      <c r="H2074" t="s">
        <v>20</v>
      </c>
      <c r="I2074" t="s">
        <v>5102</v>
      </c>
      <c r="J2074" t="s">
        <v>21</v>
      </c>
      <c r="L2074" t="s">
        <v>3408</v>
      </c>
      <c r="M2074" t="str">
        <f t="shared" si="70"/>
        <v>EP Nº72 - 470La Matanza</v>
      </c>
      <c r="N2074" t="s">
        <v>22</v>
      </c>
      <c r="O2074" t="s">
        <v>23</v>
      </c>
      <c r="P2074" t="s">
        <v>27</v>
      </c>
      <c r="Q2074" t="s">
        <v>5101</v>
      </c>
      <c r="R2074" s="23">
        <v>51</v>
      </c>
      <c r="S2074" s="23">
        <v>2</v>
      </c>
      <c r="T2074" s="33">
        <v>1</v>
      </c>
      <c r="V2074" t="s">
        <v>2951</v>
      </c>
      <c r="W2074" t="str">
        <f t="shared" si="71"/>
        <v>R03</v>
      </c>
      <c r="X2074" s="31" t="str">
        <f t="shared" si="72"/>
        <v>FINES_R03</v>
      </c>
      <c r="Y2074" s="35">
        <v>0.34699999999999998</v>
      </c>
      <c r="Z2074" s="8">
        <f>IFERROR(IFERROR(VLOOKUP(G2074,'IVSET-Escuelas'!A:F,4,FALSE),VLOOKUP(M2074,'IVSET-Fines'!F:L,7,FALSE)),"-")</f>
        <v>0.55194699999999997</v>
      </c>
    </row>
    <row r="2075" spans="1:26" x14ac:dyDescent="0.35">
      <c r="A2075" s="18" t="s">
        <v>5100</v>
      </c>
      <c r="B2075" t="s">
        <v>1532</v>
      </c>
      <c r="C2075" t="s">
        <v>1530</v>
      </c>
      <c r="D2075" t="s">
        <v>1531</v>
      </c>
      <c r="E2075" t="s">
        <v>198</v>
      </c>
      <c r="F2075" t="s">
        <v>198</v>
      </c>
      <c r="G2075" t="s">
        <v>198</v>
      </c>
      <c r="H2075" t="s">
        <v>20</v>
      </c>
      <c r="I2075" t="s">
        <v>5102</v>
      </c>
      <c r="J2075" t="s">
        <v>21</v>
      </c>
      <c r="L2075" t="s">
        <v>3429</v>
      </c>
      <c r="M2075" t="str">
        <f t="shared" si="70"/>
        <v>Parroquia Nuestra señora de Lujan - 456La Matanza</v>
      </c>
      <c r="N2075" t="s">
        <v>22</v>
      </c>
      <c r="O2075" t="s">
        <v>23</v>
      </c>
      <c r="P2075" t="s">
        <v>27</v>
      </c>
      <c r="Q2075" t="s">
        <v>5101</v>
      </c>
      <c r="R2075" s="23">
        <v>21</v>
      </c>
      <c r="S2075" s="23">
        <v>1</v>
      </c>
      <c r="T2075" s="33">
        <v>1</v>
      </c>
      <c r="V2075" t="s">
        <v>2951</v>
      </c>
      <c r="W2075" t="str">
        <f t="shared" si="71"/>
        <v>R03</v>
      </c>
      <c r="X2075" s="31" t="str">
        <f t="shared" si="72"/>
        <v>FINES_R03</v>
      </c>
      <c r="Y2075" s="35">
        <v>0.36199999999999999</v>
      </c>
      <c r="Z2075" s="8" t="str">
        <f>IFERROR(IFERROR(VLOOKUP(G2075,'IVSET-Escuelas'!A:F,4,FALSE),VLOOKUP(M2075,'IVSET-Fines'!F:L,7,FALSE)),"-")</f>
        <v>-</v>
      </c>
    </row>
    <row r="2076" spans="1:26" x14ac:dyDescent="0.35">
      <c r="A2076" s="18" t="s">
        <v>5100</v>
      </c>
      <c r="B2076" t="s">
        <v>1532</v>
      </c>
      <c r="C2076" t="s">
        <v>1530</v>
      </c>
      <c r="D2076" t="s">
        <v>1531</v>
      </c>
      <c r="E2076" t="s">
        <v>198</v>
      </c>
      <c r="F2076" t="s">
        <v>198</v>
      </c>
      <c r="G2076" t="s">
        <v>198</v>
      </c>
      <c r="H2076" t="s">
        <v>20</v>
      </c>
      <c r="I2076" t="s">
        <v>5102</v>
      </c>
      <c r="J2076" t="s">
        <v>21</v>
      </c>
      <c r="L2076" t="s">
        <v>3528</v>
      </c>
      <c r="M2076" t="str">
        <f t="shared" si="70"/>
        <v>MUJERES DE BARRO 6131 GONZALEZ CATANLa Matanza</v>
      </c>
      <c r="N2076" t="s">
        <v>22</v>
      </c>
      <c r="O2076" t="s">
        <v>23</v>
      </c>
      <c r="P2076" t="s">
        <v>27</v>
      </c>
      <c r="Q2076" t="s">
        <v>5101</v>
      </c>
      <c r="R2076" s="23">
        <v>0</v>
      </c>
      <c r="S2076" s="23">
        <v>1</v>
      </c>
      <c r="T2076" s="33">
        <v>1</v>
      </c>
      <c r="V2076" t="s">
        <v>2951</v>
      </c>
      <c r="W2076" t="str">
        <f t="shared" si="71"/>
        <v>R03</v>
      </c>
      <c r="X2076" s="31" t="str">
        <f t="shared" si="72"/>
        <v>FINES_R03</v>
      </c>
      <c r="Y2076" s="35">
        <v>0.36599999999999999</v>
      </c>
      <c r="Z2076" s="8" t="str">
        <f>IFERROR(IFERROR(VLOOKUP(G2076,'IVSET-Escuelas'!A:F,4,FALSE),VLOOKUP(M2076,'IVSET-Fines'!F:L,7,FALSE)),"-")</f>
        <v>-</v>
      </c>
    </row>
    <row r="2077" spans="1:26" x14ac:dyDescent="0.35">
      <c r="A2077" s="18" t="s">
        <v>5100</v>
      </c>
      <c r="B2077" t="s">
        <v>1532</v>
      </c>
      <c r="C2077" t="s">
        <v>1530</v>
      </c>
      <c r="D2077" t="s">
        <v>1531</v>
      </c>
      <c r="E2077" t="s">
        <v>198</v>
      </c>
      <c r="F2077" t="s">
        <v>198</v>
      </c>
      <c r="G2077" t="s">
        <v>198</v>
      </c>
      <c r="H2077" t="s">
        <v>20</v>
      </c>
      <c r="I2077" t="s">
        <v>5102</v>
      </c>
      <c r="J2077" t="s">
        <v>21</v>
      </c>
      <c r="L2077" t="s">
        <v>3523</v>
      </c>
      <c r="M2077" t="str">
        <f t="shared" si="70"/>
        <v>LOS LAPICES SIGUEN ESCRIBIENDOLa Matanza</v>
      </c>
      <c r="N2077" t="s">
        <v>22</v>
      </c>
      <c r="O2077" t="s">
        <v>23</v>
      </c>
      <c r="P2077" t="s">
        <v>27</v>
      </c>
      <c r="Q2077" t="s">
        <v>5101</v>
      </c>
      <c r="R2077" s="23">
        <v>48</v>
      </c>
      <c r="S2077" s="23">
        <v>2</v>
      </c>
      <c r="T2077" s="33">
        <v>1</v>
      </c>
      <c r="V2077" t="s">
        <v>2951</v>
      </c>
      <c r="W2077" t="str">
        <f t="shared" si="71"/>
        <v>R03</v>
      </c>
      <c r="X2077" s="31" t="str">
        <f t="shared" si="72"/>
        <v>FINES_R03</v>
      </c>
      <c r="Y2077" s="35">
        <v>0.36699999999999999</v>
      </c>
      <c r="Z2077" s="8">
        <f>IFERROR(IFERROR(VLOOKUP(G2077,'IVSET-Escuelas'!A:F,4,FALSE),VLOOKUP(M2077,'IVSET-Fines'!F:L,7,FALSE)),"-")</f>
        <v>1.000003</v>
      </c>
    </row>
    <row r="2078" spans="1:26" x14ac:dyDescent="0.35">
      <c r="A2078" s="18" t="s">
        <v>5100</v>
      </c>
      <c r="B2078" t="s">
        <v>1532</v>
      </c>
      <c r="C2078" t="s">
        <v>1530</v>
      </c>
      <c r="D2078" t="s">
        <v>1531</v>
      </c>
      <c r="E2078" t="s">
        <v>198</v>
      </c>
      <c r="F2078" t="s">
        <v>198</v>
      </c>
      <c r="G2078" t="s">
        <v>198</v>
      </c>
      <c r="H2078" t="s">
        <v>20</v>
      </c>
      <c r="I2078" t="s">
        <v>5102</v>
      </c>
      <c r="J2078" t="s">
        <v>21</v>
      </c>
      <c r="L2078" t="s">
        <v>3371</v>
      </c>
      <c r="M2078" t="str">
        <f t="shared" si="70"/>
        <v>CASA DE LA IGUALDADLa Matanza</v>
      </c>
      <c r="N2078" t="s">
        <v>22</v>
      </c>
      <c r="O2078" t="s">
        <v>23</v>
      </c>
      <c r="P2078" t="s">
        <v>27</v>
      </c>
      <c r="Q2078" t="s">
        <v>5101</v>
      </c>
      <c r="R2078" s="23">
        <v>25</v>
      </c>
      <c r="S2078" s="23">
        <v>1</v>
      </c>
      <c r="T2078" s="33">
        <v>1</v>
      </c>
      <c r="V2078" t="s">
        <v>2951</v>
      </c>
      <c r="W2078" t="str">
        <f t="shared" si="71"/>
        <v>R03</v>
      </c>
      <c r="X2078" s="31" t="str">
        <f t="shared" si="72"/>
        <v>FINES_R03</v>
      </c>
      <c r="Y2078" s="35">
        <v>0.36899999999999999</v>
      </c>
      <c r="Z2078" s="8">
        <f>IFERROR(IFERROR(VLOOKUP(G2078,'IVSET-Escuelas'!A:F,4,FALSE),VLOOKUP(M2078,'IVSET-Fines'!F:L,7,FALSE)),"-")</f>
        <v>0.46445399999999998</v>
      </c>
    </row>
    <row r="2079" spans="1:26" x14ac:dyDescent="0.35">
      <c r="A2079" s="18" t="s">
        <v>5100</v>
      </c>
      <c r="B2079" t="s">
        <v>1532</v>
      </c>
      <c r="C2079" t="s">
        <v>1530</v>
      </c>
      <c r="D2079" t="s">
        <v>1531</v>
      </c>
      <c r="E2079" t="s">
        <v>198</v>
      </c>
      <c r="F2079" t="s">
        <v>198</v>
      </c>
      <c r="G2079" t="s">
        <v>198</v>
      </c>
      <c r="H2079" t="s">
        <v>20</v>
      </c>
      <c r="I2079" t="s">
        <v>5102</v>
      </c>
      <c r="J2079" t="s">
        <v>21</v>
      </c>
      <c r="L2079" t="s">
        <v>3499</v>
      </c>
      <c r="M2079" t="str">
        <f t="shared" si="70"/>
        <v>EP N° 133La Matanza</v>
      </c>
      <c r="N2079" t="s">
        <v>22</v>
      </c>
      <c r="O2079" t="s">
        <v>23</v>
      </c>
      <c r="P2079" t="s">
        <v>27</v>
      </c>
      <c r="Q2079" t="s">
        <v>5101</v>
      </c>
      <c r="R2079" s="23">
        <v>144</v>
      </c>
      <c r="S2079" s="23">
        <v>7</v>
      </c>
      <c r="T2079" s="33">
        <v>1</v>
      </c>
      <c r="V2079" t="s">
        <v>2951</v>
      </c>
      <c r="W2079" t="str">
        <f t="shared" si="71"/>
        <v>R03</v>
      </c>
      <c r="X2079" s="31" t="str">
        <f t="shared" si="72"/>
        <v>FINES_R03</v>
      </c>
      <c r="Y2079" s="35">
        <v>0.38800000000000001</v>
      </c>
      <c r="Z2079" s="8">
        <f>IFERROR(IFERROR(VLOOKUP(G2079,'IVSET-Escuelas'!A:F,4,FALSE),VLOOKUP(M2079,'IVSET-Fines'!F:L,7,FALSE)),"-")</f>
        <v>0.89233399999999996</v>
      </c>
    </row>
    <row r="2080" spans="1:26" x14ac:dyDescent="0.35">
      <c r="A2080" s="18" t="s">
        <v>5100</v>
      </c>
      <c r="B2080" t="s">
        <v>1532</v>
      </c>
      <c r="C2080" t="s">
        <v>1530</v>
      </c>
      <c r="D2080" t="s">
        <v>1531</v>
      </c>
      <c r="E2080" t="s">
        <v>198</v>
      </c>
      <c r="F2080" t="s">
        <v>198</v>
      </c>
      <c r="G2080" t="s">
        <v>198</v>
      </c>
      <c r="H2080" t="s">
        <v>20</v>
      </c>
      <c r="I2080" t="s">
        <v>5102</v>
      </c>
      <c r="J2080" t="s">
        <v>21</v>
      </c>
      <c r="L2080" t="s">
        <v>3402</v>
      </c>
      <c r="M2080" t="str">
        <f t="shared" si="70"/>
        <v>EP 96La Matanza</v>
      </c>
      <c r="N2080" t="s">
        <v>22</v>
      </c>
      <c r="O2080" t="s">
        <v>23</v>
      </c>
      <c r="P2080" t="s">
        <v>27</v>
      </c>
      <c r="Q2080" t="s">
        <v>5101</v>
      </c>
      <c r="R2080" s="23">
        <v>26</v>
      </c>
      <c r="S2080" s="23">
        <v>1</v>
      </c>
      <c r="T2080" s="33">
        <v>1</v>
      </c>
      <c r="V2080" t="s">
        <v>2951</v>
      </c>
      <c r="W2080" t="str">
        <f t="shared" si="71"/>
        <v>R03</v>
      </c>
      <c r="X2080" s="31" t="str">
        <f t="shared" si="72"/>
        <v>FINES_R03</v>
      </c>
      <c r="Y2080" s="35">
        <v>0.39300000000000002</v>
      </c>
      <c r="Z2080" s="8" t="str">
        <f>IFERROR(IFERROR(VLOOKUP(G2080,'IVSET-Escuelas'!A:F,4,FALSE),VLOOKUP(M2080,'IVSET-Fines'!F:L,7,FALSE)),"-")</f>
        <v>-</v>
      </c>
    </row>
    <row r="2081" spans="1:26" x14ac:dyDescent="0.35">
      <c r="A2081" s="18" t="s">
        <v>5100</v>
      </c>
      <c r="B2081" t="s">
        <v>1532</v>
      </c>
      <c r="C2081" t="s">
        <v>1530</v>
      </c>
      <c r="D2081" t="s">
        <v>1531</v>
      </c>
      <c r="E2081" t="s">
        <v>198</v>
      </c>
      <c r="F2081" t="s">
        <v>198</v>
      </c>
      <c r="G2081" t="s">
        <v>198</v>
      </c>
      <c r="H2081" t="s">
        <v>20</v>
      </c>
      <c r="I2081" t="s">
        <v>5102</v>
      </c>
      <c r="J2081" t="s">
        <v>21</v>
      </c>
      <c r="L2081" t="s">
        <v>3357</v>
      </c>
      <c r="M2081" t="str">
        <f t="shared" si="70"/>
        <v>VILLA SAHORESLa Matanza</v>
      </c>
      <c r="N2081" t="s">
        <v>22</v>
      </c>
      <c r="O2081" t="s">
        <v>23</v>
      </c>
      <c r="P2081" t="s">
        <v>27</v>
      </c>
      <c r="Q2081" t="s">
        <v>5101</v>
      </c>
      <c r="R2081" s="23">
        <v>46</v>
      </c>
      <c r="S2081" s="23">
        <v>2</v>
      </c>
      <c r="T2081" s="33">
        <v>1</v>
      </c>
      <c r="V2081" t="s">
        <v>2951</v>
      </c>
      <c r="W2081" t="str">
        <f t="shared" si="71"/>
        <v>R03</v>
      </c>
      <c r="X2081" s="31" t="str">
        <f t="shared" si="72"/>
        <v>FINES_R03</v>
      </c>
      <c r="Y2081" s="35">
        <v>0.39500000000000002</v>
      </c>
      <c r="Z2081" s="8">
        <f>IFERROR(IFERROR(VLOOKUP(G2081,'IVSET-Escuelas'!A:F,4,FALSE),VLOOKUP(M2081,'IVSET-Fines'!F:L,7,FALSE)),"-")</f>
        <v>0.40825299999999998</v>
      </c>
    </row>
    <row r="2082" spans="1:26" x14ac:dyDescent="0.35">
      <c r="A2082" s="18" t="s">
        <v>5100</v>
      </c>
      <c r="B2082" t="s">
        <v>1532</v>
      </c>
      <c r="C2082" t="s">
        <v>1530</v>
      </c>
      <c r="D2082" t="s">
        <v>1531</v>
      </c>
      <c r="E2082" t="s">
        <v>198</v>
      </c>
      <c r="F2082" t="s">
        <v>198</v>
      </c>
      <c r="G2082" t="s">
        <v>198</v>
      </c>
      <c r="H2082" t="s">
        <v>20</v>
      </c>
      <c r="I2082" t="s">
        <v>5102</v>
      </c>
      <c r="J2082" t="s">
        <v>21</v>
      </c>
      <c r="L2082" t="s">
        <v>3533</v>
      </c>
      <c r="M2082" t="str">
        <f t="shared" si="70"/>
        <v>PRESENCIA DEL REYLa Matanza</v>
      </c>
      <c r="N2082" t="s">
        <v>22</v>
      </c>
      <c r="O2082" t="s">
        <v>23</v>
      </c>
      <c r="P2082" t="s">
        <v>27</v>
      </c>
      <c r="Q2082" t="s">
        <v>5101</v>
      </c>
      <c r="R2082" s="23">
        <v>26</v>
      </c>
      <c r="S2082" s="23">
        <v>1</v>
      </c>
      <c r="T2082" s="33">
        <v>1</v>
      </c>
      <c r="V2082" t="s">
        <v>2951</v>
      </c>
      <c r="W2082" t="str">
        <f t="shared" si="71"/>
        <v>R03</v>
      </c>
      <c r="X2082" s="31" t="str">
        <f t="shared" si="72"/>
        <v>FINES_R03</v>
      </c>
      <c r="Y2082" s="35">
        <v>0.39600000000000002</v>
      </c>
      <c r="Z2082" s="8" t="str">
        <f>IFERROR(IFERROR(VLOOKUP(G2082,'IVSET-Escuelas'!A:F,4,FALSE),VLOOKUP(M2082,'IVSET-Fines'!F:L,7,FALSE)),"-")</f>
        <v>-</v>
      </c>
    </row>
    <row r="2083" spans="1:26" x14ac:dyDescent="0.35">
      <c r="A2083" s="18" t="s">
        <v>5100</v>
      </c>
      <c r="B2083" t="s">
        <v>1532</v>
      </c>
      <c r="C2083" t="s">
        <v>1530</v>
      </c>
      <c r="D2083" t="s">
        <v>1531</v>
      </c>
      <c r="E2083" t="s">
        <v>198</v>
      </c>
      <c r="F2083" t="s">
        <v>198</v>
      </c>
      <c r="G2083" t="s">
        <v>198</v>
      </c>
      <c r="H2083" t="s">
        <v>20</v>
      </c>
      <c r="I2083" t="s">
        <v>5102</v>
      </c>
      <c r="J2083" t="s">
        <v>21</v>
      </c>
      <c r="L2083" t="s">
        <v>3395</v>
      </c>
      <c r="M2083" t="str">
        <f t="shared" ref="M2083:M2146" si="73">CONCATENATE(L2083,D2083)</f>
        <v>E.S. N° 104La Matanza</v>
      </c>
      <c r="N2083" t="s">
        <v>22</v>
      </c>
      <c r="O2083" t="s">
        <v>23</v>
      </c>
      <c r="P2083" t="s">
        <v>27</v>
      </c>
      <c r="Q2083" t="s">
        <v>5101</v>
      </c>
      <c r="R2083" s="23">
        <v>22</v>
      </c>
      <c r="S2083" s="23">
        <v>1</v>
      </c>
      <c r="T2083" s="33">
        <v>1</v>
      </c>
      <c r="V2083" t="s">
        <v>2951</v>
      </c>
      <c r="W2083" t="str">
        <f t="shared" si="71"/>
        <v>R03</v>
      </c>
      <c r="X2083" s="31" t="str">
        <f t="shared" si="72"/>
        <v>FINES_R03</v>
      </c>
      <c r="Y2083" s="35">
        <v>0.4</v>
      </c>
      <c r="Z2083" s="8">
        <f>IFERROR(IFERROR(VLOOKUP(G2083,'IVSET-Escuelas'!A:F,4,FALSE),VLOOKUP(M2083,'IVSET-Fines'!F:L,7,FALSE)),"-")</f>
        <v>0.71397500000000003</v>
      </c>
    </row>
    <row r="2084" spans="1:26" x14ac:dyDescent="0.35">
      <c r="A2084" s="18" t="s">
        <v>5100</v>
      </c>
      <c r="B2084" t="s">
        <v>1532</v>
      </c>
      <c r="C2084" t="s">
        <v>1530</v>
      </c>
      <c r="D2084" t="s">
        <v>1531</v>
      </c>
      <c r="E2084" t="s">
        <v>198</v>
      </c>
      <c r="F2084" t="s">
        <v>198</v>
      </c>
      <c r="G2084" t="s">
        <v>198</v>
      </c>
      <c r="H2084" t="s">
        <v>20</v>
      </c>
      <c r="I2084" t="s">
        <v>5102</v>
      </c>
      <c r="J2084" t="s">
        <v>21</v>
      </c>
      <c r="L2084" t="s">
        <v>3540</v>
      </c>
      <c r="M2084" t="str">
        <f t="shared" si="73"/>
        <v>SOCIEDAD DE FOMENTO SAN PEDROLa Matanza</v>
      </c>
      <c r="N2084" t="s">
        <v>22</v>
      </c>
      <c r="O2084" t="s">
        <v>23</v>
      </c>
      <c r="P2084" t="s">
        <v>27</v>
      </c>
      <c r="Q2084" t="s">
        <v>5101</v>
      </c>
      <c r="R2084" s="23">
        <v>30</v>
      </c>
      <c r="S2084" s="23">
        <v>2</v>
      </c>
      <c r="T2084" s="33">
        <v>1</v>
      </c>
      <c r="V2084" t="s">
        <v>2951</v>
      </c>
      <c r="W2084" t="str">
        <f t="shared" si="71"/>
        <v>R03</v>
      </c>
      <c r="X2084" s="31" t="str">
        <f t="shared" si="72"/>
        <v>FINES_R03</v>
      </c>
      <c r="Y2084" s="35">
        <v>0.40100000000000002</v>
      </c>
      <c r="Z2084" s="8" t="str">
        <f>IFERROR(IFERROR(VLOOKUP(G2084,'IVSET-Escuelas'!A:F,4,FALSE),VLOOKUP(M2084,'IVSET-Fines'!F:L,7,FALSE)),"-")</f>
        <v>-</v>
      </c>
    </row>
    <row r="2085" spans="1:26" x14ac:dyDescent="0.35">
      <c r="A2085" s="18" t="s">
        <v>5100</v>
      </c>
      <c r="B2085" t="s">
        <v>1532</v>
      </c>
      <c r="C2085" t="s">
        <v>1530</v>
      </c>
      <c r="D2085" t="s">
        <v>1531</v>
      </c>
      <c r="E2085" t="s">
        <v>198</v>
      </c>
      <c r="F2085" t="s">
        <v>198</v>
      </c>
      <c r="G2085" t="s">
        <v>198</v>
      </c>
      <c r="H2085" t="s">
        <v>20</v>
      </c>
      <c r="I2085" t="s">
        <v>5102</v>
      </c>
      <c r="J2085" t="s">
        <v>21</v>
      </c>
      <c r="L2085" t="s">
        <v>3530</v>
      </c>
      <c r="M2085" t="str">
        <f t="shared" si="73"/>
        <v>PAÑOL PEDRO LUQUELa Matanza</v>
      </c>
      <c r="N2085" t="s">
        <v>22</v>
      </c>
      <c r="O2085" t="s">
        <v>23</v>
      </c>
      <c r="P2085" t="s">
        <v>27</v>
      </c>
      <c r="Q2085" t="s">
        <v>5101</v>
      </c>
      <c r="R2085" s="23">
        <v>36</v>
      </c>
      <c r="S2085" s="23">
        <v>2</v>
      </c>
      <c r="T2085" s="33">
        <v>1</v>
      </c>
      <c r="V2085" t="s">
        <v>2951</v>
      </c>
      <c r="W2085" t="str">
        <f t="shared" si="71"/>
        <v>R03</v>
      </c>
      <c r="X2085" s="31" t="str">
        <f t="shared" si="72"/>
        <v>FINES_R03</v>
      </c>
      <c r="Y2085" s="35">
        <v>0.40100000000000002</v>
      </c>
      <c r="Z2085" s="8">
        <f>IFERROR(IFERROR(VLOOKUP(G2085,'IVSET-Escuelas'!A:F,4,FALSE),VLOOKUP(M2085,'IVSET-Fines'!F:L,7,FALSE)),"-")</f>
        <v>0.78808900000000004</v>
      </c>
    </row>
    <row r="2086" spans="1:26" x14ac:dyDescent="0.35">
      <c r="A2086" s="18" t="s">
        <v>5100</v>
      </c>
      <c r="B2086" t="s">
        <v>1532</v>
      </c>
      <c r="C2086" t="s">
        <v>1530</v>
      </c>
      <c r="D2086" t="s">
        <v>1531</v>
      </c>
      <c r="E2086" t="s">
        <v>198</v>
      </c>
      <c r="F2086" t="s">
        <v>198</v>
      </c>
      <c r="G2086" t="s">
        <v>198</v>
      </c>
      <c r="H2086" t="s">
        <v>20</v>
      </c>
      <c r="I2086" t="s">
        <v>5102</v>
      </c>
      <c r="J2086" t="s">
        <v>21</v>
      </c>
      <c r="L2086" t="s">
        <v>3462</v>
      </c>
      <c r="M2086" t="str">
        <f t="shared" si="73"/>
        <v>CAPILLA VIRGEN DEL VALLELa Matanza</v>
      </c>
      <c r="N2086" t="s">
        <v>22</v>
      </c>
      <c r="O2086" t="s">
        <v>23</v>
      </c>
      <c r="P2086" t="s">
        <v>27</v>
      </c>
      <c r="Q2086" t="s">
        <v>5101</v>
      </c>
      <c r="R2086" s="23">
        <v>112</v>
      </c>
      <c r="S2086" s="23">
        <v>6</v>
      </c>
      <c r="T2086" s="33">
        <v>1</v>
      </c>
      <c r="V2086" t="s">
        <v>2951</v>
      </c>
      <c r="W2086" t="str">
        <f t="shared" si="71"/>
        <v>R03</v>
      </c>
      <c r="X2086" s="31" t="str">
        <f t="shared" si="72"/>
        <v>FINES_R03</v>
      </c>
      <c r="Y2086" s="35">
        <v>0.40200000000000002</v>
      </c>
      <c r="Z2086" s="8">
        <f>IFERROR(IFERROR(VLOOKUP(G2086,'IVSET-Escuelas'!A:F,4,FALSE),VLOOKUP(M2086,'IVSET-Fines'!F:L,7,FALSE)),"-")</f>
        <v>0.72734699999999997</v>
      </c>
    </row>
    <row r="2087" spans="1:26" x14ac:dyDescent="0.35">
      <c r="A2087" s="18" t="s">
        <v>5100</v>
      </c>
      <c r="B2087" t="s">
        <v>1532</v>
      </c>
      <c r="C2087" t="s">
        <v>1530</v>
      </c>
      <c r="D2087" t="s">
        <v>1531</v>
      </c>
      <c r="E2087" t="s">
        <v>198</v>
      </c>
      <c r="F2087" t="s">
        <v>198</v>
      </c>
      <c r="G2087" t="s">
        <v>198</v>
      </c>
      <c r="H2087" t="s">
        <v>20</v>
      </c>
      <c r="I2087" t="s">
        <v>5102</v>
      </c>
      <c r="J2087" t="s">
        <v>21</v>
      </c>
      <c r="L2087" t="s">
        <v>3476</v>
      </c>
      <c r="M2087" t="str">
        <f t="shared" si="73"/>
        <v>CENTRO RAMON CARRILLOLa Matanza</v>
      </c>
      <c r="N2087" t="s">
        <v>22</v>
      </c>
      <c r="O2087" t="s">
        <v>23</v>
      </c>
      <c r="P2087" t="s">
        <v>27</v>
      </c>
      <c r="Q2087" t="s">
        <v>5101</v>
      </c>
      <c r="R2087" s="23">
        <v>125</v>
      </c>
      <c r="S2087" s="23">
        <v>6</v>
      </c>
      <c r="T2087" s="33">
        <v>1</v>
      </c>
      <c r="V2087" t="s">
        <v>2951</v>
      </c>
      <c r="W2087" t="str">
        <f t="shared" si="71"/>
        <v>R03</v>
      </c>
      <c r="X2087" s="31" t="str">
        <f t="shared" si="72"/>
        <v>FINES_R03</v>
      </c>
      <c r="Y2087" s="35">
        <v>0.41299999999999998</v>
      </c>
      <c r="Z2087" s="8">
        <f>IFERROR(IFERROR(VLOOKUP(G2087,'IVSET-Escuelas'!A:F,4,FALSE),VLOOKUP(M2087,'IVSET-Fines'!F:L,7,FALSE)),"-")</f>
        <v>0.58428999999999998</v>
      </c>
    </row>
    <row r="2088" spans="1:26" x14ac:dyDescent="0.35">
      <c r="A2088" s="18" t="s">
        <v>5100</v>
      </c>
      <c r="B2088" t="s">
        <v>1532</v>
      </c>
      <c r="C2088" t="s">
        <v>1530</v>
      </c>
      <c r="D2088" t="s">
        <v>1531</v>
      </c>
      <c r="E2088" t="s">
        <v>198</v>
      </c>
      <c r="F2088" t="s">
        <v>198</v>
      </c>
      <c r="G2088" t="s">
        <v>198</v>
      </c>
      <c r="H2088" t="s">
        <v>20</v>
      </c>
      <c r="I2088" t="s">
        <v>5102</v>
      </c>
      <c r="J2088" t="s">
        <v>21</v>
      </c>
      <c r="L2088" t="s">
        <v>3344</v>
      </c>
      <c r="M2088" t="str">
        <f t="shared" si="73"/>
        <v>NUESTRA SRA. DE LA GUARDIALa Matanza</v>
      </c>
      <c r="N2088" t="s">
        <v>22</v>
      </c>
      <c r="O2088" t="s">
        <v>23</v>
      </c>
      <c r="P2088" t="s">
        <v>27</v>
      </c>
      <c r="Q2088" t="s">
        <v>5101</v>
      </c>
      <c r="R2088" s="23">
        <v>15</v>
      </c>
      <c r="S2088" s="23">
        <v>1</v>
      </c>
      <c r="T2088" s="33">
        <v>1</v>
      </c>
      <c r="V2088" t="s">
        <v>2951</v>
      </c>
      <c r="W2088" t="str">
        <f t="shared" si="71"/>
        <v>R03</v>
      </c>
      <c r="X2088" s="31" t="str">
        <f t="shared" si="72"/>
        <v>FINES_R03</v>
      </c>
      <c r="Y2088" s="35">
        <v>0.41499999999999998</v>
      </c>
      <c r="Z2088" s="8">
        <f>IFERROR(IFERROR(VLOOKUP(G2088,'IVSET-Escuelas'!A:F,4,FALSE),VLOOKUP(M2088,'IVSET-Fines'!F:L,7,FALSE)),"-")</f>
        <v>0.73991300000000004</v>
      </c>
    </row>
    <row r="2089" spans="1:26" x14ac:dyDescent="0.35">
      <c r="A2089" s="18" t="s">
        <v>5100</v>
      </c>
      <c r="B2089" t="s">
        <v>1532</v>
      </c>
      <c r="C2089" t="s">
        <v>1530</v>
      </c>
      <c r="D2089" t="s">
        <v>1531</v>
      </c>
      <c r="E2089" t="s">
        <v>198</v>
      </c>
      <c r="F2089" t="s">
        <v>198</v>
      </c>
      <c r="G2089" t="s">
        <v>198</v>
      </c>
      <c r="H2089" t="s">
        <v>20</v>
      </c>
      <c r="I2089" t="s">
        <v>5102</v>
      </c>
      <c r="J2089" t="s">
        <v>21</v>
      </c>
      <c r="L2089" t="s">
        <v>3385</v>
      </c>
      <c r="M2089" t="str">
        <f t="shared" si="73"/>
        <v>CSYD EL FORTINLa Matanza</v>
      </c>
      <c r="N2089" t="s">
        <v>22</v>
      </c>
      <c r="O2089" t="s">
        <v>23</v>
      </c>
      <c r="P2089" t="s">
        <v>27</v>
      </c>
      <c r="Q2089" t="s">
        <v>5101</v>
      </c>
      <c r="R2089" s="23">
        <v>56</v>
      </c>
      <c r="S2089" s="23">
        <v>3</v>
      </c>
      <c r="T2089" s="33">
        <v>1</v>
      </c>
      <c r="V2089" t="s">
        <v>2951</v>
      </c>
      <c r="W2089" t="str">
        <f t="shared" si="71"/>
        <v>R03</v>
      </c>
      <c r="X2089" s="31" t="str">
        <f t="shared" si="72"/>
        <v>FINES_R03</v>
      </c>
      <c r="Y2089" s="35">
        <v>0.42</v>
      </c>
      <c r="Z2089" s="8" t="str">
        <f>IFERROR(IFERROR(VLOOKUP(G2089,'IVSET-Escuelas'!A:F,4,FALSE),VLOOKUP(M2089,'IVSET-Fines'!F:L,7,FALSE)),"-")</f>
        <v>-</v>
      </c>
    </row>
    <row r="2090" spans="1:26" x14ac:dyDescent="0.35">
      <c r="A2090" s="18" t="s">
        <v>5100</v>
      </c>
      <c r="B2090" t="s">
        <v>1532</v>
      </c>
      <c r="C2090" t="s">
        <v>1530</v>
      </c>
      <c r="D2090" t="s">
        <v>1531</v>
      </c>
      <c r="E2090" t="s">
        <v>198</v>
      </c>
      <c r="F2090" t="s">
        <v>198</v>
      </c>
      <c r="G2090" t="s">
        <v>198</v>
      </c>
      <c r="H2090" t="s">
        <v>20</v>
      </c>
      <c r="I2090" t="s">
        <v>5102</v>
      </c>
      <c r="J2090" t="s">
        <v>21</v>
      </c>
      <c r="L2090" t="s">
        <v>3490</v>
      </c>
      <c r="M2090" t="str">
        <f t="shared" si="73"/>
        <v>EES N°74La Matanza</v>
      </c>
      <c r="N2090" t="s">
        <v>22</v>
      </c>
      <c r="O2090" t="s">
        <v>23</v>
      </c>
      <c r="P2090" t="s">
        <v>27</v>
      </c>
      <c r="Q2090" t="s">
        <v>5101</v>
      </c>
      <c r="R2090" s="23">
        <v>67</v>
      </c>
      <c r="S2090" s="23">
        <v>4</v>
      </c>
      <c r="T2090" s="33">
        <v>1</v>
      </c>
      <c r="V2090" t="s">
        <v>2951</v>
      </c>
      <c r="W2090" t="str">
        <f t="shared" si="71"/>
        <v>R03</v>
      </c>
      <c r="X2090" s="31" t="str">
        <f t="shared" si="72"/>
        <v>FINES_R03</v>
      </c>
      <c r="Y2090" s="35">
        <v>0.42699999999999999</v>
      </c>
      <c r="Z2090" s="8">
        <f>IFERROR(IFERROR(VLOOKUP(G2090,'IVSET-Escuelas'!A:F,4,FALSE),VLOOKUP(M2090,'IVSET-Fines'!F:L,7,FALSE)),"-")</f>
        <v>0.62037799999999999</v>
      </c>
    </row>
    <row r="2091" spans="1:26" x14ac:dyDescent="0.35">
      <c r="A2091" s="18" t="s">
        <v>5100</v>
      </c>
      <c r="B2091" t="s">
        <v>1532</v>
      </c>
      <c r="C2091" t="s">
        <v>1530</v>
      </c>
      <c r="D2091" t="s">
        <v>1531</v>
      </c>
      <c r="E2091" t="s">
        <v>198</v>
      </c>
      <c r="F2091" t="s">
        <v>198</v>
      </c>
      <c r="G2091" t="s">
        <v>198</v>
      </c>
      <c r="H2091" t="s">
        <v>20</v>
      </c>
      <c r="I2091" t="s">
        <v>5102</v>
      </c>
      <c r="J2091" t="s">
        <v>21</v>
      </c>
      <c r="L2091" t="s">
        <v>3459</v>
      </c>
      <c r="M2091" t="str">
        <f t="shared" si="73"/>
        <v>CAPILLA REINA DEL CIELOLa Matanza</v>
      </c>
      <c r="N2091" t="s">
        <v>22</v>
      </c>
      <c r="O2091" t="s">
        <v>23</v>
      </c>
      <c r="P2091" t="s">
        <v>27</v>
      </c>
      <c r="Q2091" t="s">
        <v>5101</v>
      </c>
      <c r="R2091" s="23">
        <v>47</v>
      </c>
      <c r="S2091" s="23">
        <v>2</v>
      </c>
      <c r="T2091" s="33">
        <v>1</v>
      </c>
      <c r="V2091" t="s">
        <v>2951</v>
      </c>
      <c r="W2091" t="str">
        <f t="shared" si="71"/>
        <v>R03</v>
      </c>
      <c r="X2091" s="31" t="str">
        <f t="shared" si="72"/>
        <v>FINES_R03</v>
      </c>
      <c r="Y2091" s="35">
        <v>0.435</v>
      </c>
      <c r="Z2091" s="8">
        <f>IFERROR(IFERROR(VLOOKUP(G2091,'IVSET-Escuelas'!A:F,4,FALSE),VLOOKUP(M2091,'IVSET-Fines'!F:L,7,FALSE)),"-")</f>
        <v>0.92542199999999997</v>
      </c>
    </row>
    <row r="2092" spans="1:26" x14ac:dyDescent="0.35">
      <c r="A2092" s="18" t="s">
        <v>5100</v>
      </c>
      <c r="B2092" t="s">
        <v>1532</v>
      </c>
      <c r="C2092" t="s">
        <v>1530</v>
      </c>
      <c r="D2092" t="s">
        <v>1531</v>
      </c>
      <c r="E2092" t="s">
        <v>198</v>
      </c>
      <c r="F2092" t="s">
        <v>198</v>
      </c>
      <c r="G2092" t="s">
        <v>198</v>
      </c>
      <c r="H2092" t="s">
        <v>20</v>
      </c>
      <c r="I2092" t="s">
        <v>5102</v>
      </c>
      <c r="J2092" t="s">
        <v>21</v>
      </c>
      <c r="L2092" t="s">
        <v>3410</v>
      </c>
      <c r="M2092" t="str">
        <f t="shared" si="73"/>
        <v>ES N°166 - 470La Matanza</v>
      </c>
      <c r="N2092" t="s">
        <v>22</v>
      </c>
      <c r="O2092" t="s">
        <v>23</v>
      </c>
      <c r="P2092" t="s">
        <v>27</v>
      </c>
      <c r="Q2092" t="s">
        <v>5101</v>
      </c>
      <c r="R2092" s="23">
        <v>29</v>
      </c>
      <c r="S2092" s="23">
        <v>1</v>
      </c>
      <c r="T2092" s="33">
        <v>1</v>
      </c>
      <c r="V2092" t="s">
        <v>2951</v>
      </c>
      <c r="W2092" t="str">
        <f t="shared" si="71"/>
        <v>R03</v>
      </c>
      <c r="X2092" s="31" t="str">
        <f t="shared" si="72"/>
        <v>FINES_R03</v>
      </c>
      <c r="Y2092" s="35">
        <v>0.44</v>
      </c>
      <c r="Z2092" s="8">
        <f>IFERROR(IFERROR(VLOOKUP(G2092,'IVSET-Escuelas'!A:F,4,FALSE),VLOOKUP(M2092,'IVSET-Fines'!F:L,7,FALSE)),"-")</f>
        <v>0.56336200000000003</v>
      </c>
    </row>
    <row r="2093" spans="1:26" x14ac:dyDescent="0.35">
      <c r="A2093" s="18" t="s">
        <v>5100</v>
      </c>
      <c r="B2093" t="s">
        <v>1532</v>
      </c>
      <c r="C2093" t="s">
        <v>1530</v>
      </c>
      <c r="D2093" t="s">
        <v>1531</v>
      </c>
      <c r="E2093" t="s">
        <v>198</v>
      </c>
      <c r="F2093" t="s">
        <v>198</v>
      </c>
      <c r="G2093" t="s">
        <v>198</v>
      </c>
      <c r="H2093" t="s">
        <v>20</v>
      </c>
      <c r="I2093" t="s">
        <v>5102</v>
      </c>
      <c r="J2093" t="s">
        <v>21</v>
      </c>
      <c r="L2093" t="s">
        <v>3365</v>
      </c>
      <c r="M2093" t="str">
        <f t="shared" si="73"/>
        <v>CAACUPELa Matanza</v>
      </c>
      <c r="N2093" t="s">
        <v>22</v>
      </c>
      <c r="O2093" t="s">
        <v>23</v>
      </c>
      <c r="P2093" t="s">
        <v>27</v>
      </c>
      <c r="Q2093" t="s">
        <v>5101</v>
      </c>
      <c r="R2093" s="23">
        <v>58</v>
      </c>
      <c r="S2093" s="23">
        <v>3</v>
      </c>
      <c r="T2093" s="33">
        <v>1</v>
      </c>
      <c r="V2093" t="s">
        <v>2951</v>
      </c>
      <c r="W2093" t="str">
        <f t="shared" si="71"/>
        <v>R03</v>
      </c>
      <c r="X2093" s="31" t="str">
        <f t="shared" si="72"/>
        <v>FINES_R03</v>
      </c>
      <c r="Y2093" s="35">
        <v>0.44400000000000001</v>
      </c>
      <c r="Z2093" s="8">
        <f>IFERROR(IFERROR(VLOOKUP(G2093,'IVSET-Escuelas'!A:F,4,FALSE),VLOOKUP(M2093,'IVSET-Fines'!F:L,7,FALSE)),"-")</f>
        <v>0.68497600000000003</v>
      </c>
    </row>
    <row r="2094" spans="1:26" x14ac:dyDescent="0.35">
      <c r="A2094" s="18" t="s">
        <v>5100</v>
      </c>
      <c r="B2094" t="s">
        <v>1532</v>
      </c>
      <c r="C2094" t="s">
        <v>1530</v>
      </c>
      <c r="D2094" t="s">
        <v>1531</v>
      </c>
      <c r="E2094" t="s">
        <v>198</v>
      </c>
      <c r="F2094" t="s">
        <v>198</v>
      </c>
      <c r="G2094" t="s">
        <v>198</v>
      </c>
      <c r="H2094" t="s">
        <v>20</v>
      </c>
      <c r="I2094" t="s">
        <v>5102</v>
      </c>
      <c r="J2094" t="s">
        <v>21</v>
      </c>
      <c r="L2094" t="s">
        <v>3427</v>
      </c>
      <c r="M2094" t="str">
        <f t="shared" si="73"/>
        <v>Parroquia CRISTO OBREROLa Matanza</v>
      </c>
      <c r="N2094" t="s">
        <v>22</v>
      </c>
      <c r="O2094" t="s">
        <v>23</v>
      </c>
      <c r="P2094" t="s">
        <v>27</v>
      </c>
      <c r="Q2094" t="s">
        <v>5101</v>
      </c>
      <c r="R2094" s="23">
        <v>26</v>
      </c>
      <c r="S2094" s="23">
        <v>1</v>
      </c>
      <c r="T2094" s="33">
        <v>1</v>
      </c>
      <c r="V2094" t="s">
        <v>2951</v>
      </c>
      <c r="W2094" t="str">
        <f t="shared" si="71"/>
        <v>R03</v>
      </c>
      <c r="X2094" s="31" t="str">
        <f t="shared" si="72"/>
        <v>FINES_R03</v>
      </c>
      <c r="Y2094" s="35">
        <v>0.45300000000000001</v>
      </c>
      <c r="Z2094" s="8">
        <f>IFERROR(IFERROR(VLOOKUP(G2094,'IVSET-Escuelas'!A:F,4,FALSE),VLOOKUP(M2094,'IVSET-Fines'!F:L,7,FALSE)),"-")</f>
        <v>0.47536400000000001</v>
      </c>
    </row>
    <row r="2095" spans="1:26" x14ac:dyDescent="0.35">
      <c r="A2095" s="18" t="s">
        <v>5100</v>
      </c>
      <c r="B2095" t="s">
        <v>1532</v>
      </c>
      <c r="C2095" t="s">
        <v>1530</v>
      </c>
      <c r="D2095" t="s">
        <v>1531</v>
      </c>
      <c r="E2095" t="s">
        <v>198</v>
      </c>
      <c r="F2095" t="s">
        <v>198</v>
      </c>
      <c r="G2095" t="s">
        <v>198</v>
      </c>
      <c r="H2095" t="s">
        <v>20</v>
      </c>
      <c r="I2095" t="s">
        <v>5102</v>
      </c>
      <c r="J2095" t="s">
        <v>21</v>
      </c>
      <c r="L2095" t="s">
        <v>3394</v>
      </c>
      <c r="M2095" t="str">
        <f t="shared" si="73"/>
        <v>E.S Nº166 - 470La Matanza</v>
      </c>
      <c r="N2095" t="s">
        <v>22</v>
      </c>
      <c r="O2095" t="s">
        <v>23</v>
      </c>
      <c r="P2095" t="s">
        <v>27</v>
      </c>
      <c r="Q2095" t="s">
        <v>5101</v>
      </c>
      <c r="R2095" s="23">
        <v>22</v>
      </c>
      <c r="S2095" s="23">
        <v>1</v>
      </c>
      <c r="T2095" s="33">
        <v>1</v>
      </c>
      <c r="V2095" t="s">
        <v>2951</v>
      </c>
      <c r="W2095" t="str">
        <f t="shared" si="71"/>
        <v>R03</v>
      </c>
      <c r="X2095" s="31" t="str">
        <f t="shared" si="72"/>
        <v>FINES_R03</v>
      </c>
      <c r="Y2095" s="35">
        <v>0.45600000000000002</v>
      </c>
      <c r="Z2095" s="8">
        <f>IFERROR(IFERROR(VLOOKUP(G2095,'IVSET-Escuelas'!A:F,4,FALSE),VLOOKUP(M2095,'IVSET-Fines'!F:L,7,FALSE)),"-")</f>
        <v>0.54649700000000001</v>
      </c>
    </row>
    <row r="2096" spans="1:26" x14ac:dyDescent="0.35">
      <c r="A2096" s="18" t="s">
        <v>5100</v>
      </c>
      <c r="B2096" t="s">
        <v>1532</v>
      </c>
      <c r="C2096" t="s">
        <v>1530</v>
      </c>
      <c r="D2096" t="s">
        <v>1531</v>
      </c>
      <c r="E2096" t="s">
        <v>198</v>
      </c>
      <c r="F2096" t="s">
        <v>198</v>
      </c>
      <c r="G2096" t="s">
        <v>198</v>
      </c>
      <c r="H2096" t="s">
        <v>20</v>
      </c>
      <c r="I2096" t="s">
        <v>5102</v>
      </c>
      <c r="J2096" t="s">
        <v>21</v>
      </c>
      <c r="L2096" t="s">
        <v>3538</v>
      </c>
      <c r="M2096" t="str">
        <f t="shared" si="73"/>
        <v>Rodolfo WalshLa Matanza</v>
      </c>
      <c r="N2096" t="s">
        <v>22</v>
      </c>
      <c r="O2096" t="s">
        <v>23</v>
      </c>
      <c r="P2096" t="s">
        <v>27</v>
      </c>
      <c r="Q2096" t="s">
        <v>5101</v>
      </c>
      <c r="R2096" s="23">
        <v>19</v>
      </c>
      <c r="S2096" s="23">
        <v>1</v>
      </c>
      <c r="T2096" s="33">
        <v>1</v>
      </c>
      <c r="V2096" t="s">
        <v>2951</v>
      </c>
      <c r="W2096" t="str">
        <f t="shared" si="71"/>
        <v>R03</v>
      </c>
      <c r="X2096" s="31" t="str">
        <f t="shared" si="72"/>
        <v>FINES_R03</v>
      </c>
      <c r="Y2096" s="35">
        <v>0.45900000000000002</v>
      </c>
      <c r="Z2096" s="8">
        <f>IFERROR(IFERROR(VLOOKUP(G2096,'IVSET-Escuelas'!A:F,4,FALSE),VLOOKUP(M2096,'IVSET-Fines'!F:L,7,FALSE)),"-")</f>
        <v>0.87219899999999995</v>
      </c>
    </row>
    <row r="2097" spans="1:26" x14ac:dyDescent="0.35">
      <c r="A2097" s="18" t="s">
        <v>5100</v>
      </c>
      <c r="B2097" t="s">
        <v>1532</v>
      </c>
      <c r="C2097" t="s">
        <v>1530</v>
      </c>
      <c r="D2097" t="s">
        <v>1531</v>
      </c>
      <c r="E2097" t="s">
        <v>198</v>
      </c>
      <c r="F2097" t="s">
        <v>198</v>
      </c>
      <c r="G2097" t="s">
        <v>198</v>
      </c>
      <c r="H2097" t="s">
        <v>20</v>
      </c>
      <c r="I2097" t="s">
        <v>5102</v>
      </c>
      <c r="J2097" t="s">
        <v>21</v>
      </c>
      <c r="L2097" t="s">
        <v>3418</v>
      </c>
      <c r="M2097" t="str">
        <f t="shared" si="73"/>
        <v>IGLESIA JEA - 461La Matanza</v>
      </c>
      <c r="N2097" t="s">
        <v>22</v>
      </c>
      <c r="O2097" t="s">
        <v>23</v>
      </c>
      <c r="P2097" t="s">
        <v>27</v>
      </c>
      <c r="Q2097" t="s">
        <v>5101</v>
      </c>
      <c r="R2097" s="23">
        <v>63</v>
      </c>
      <c r="S2097" s="23">
        <v>3</v>
      </c>
      <c r="T2097" s="33">
        <v>1</v>
      </c>
      <c r="V2097" t="s">
        <v>2951</v>
      </c>
      <c r="W2097" t="str">
        <f t="shared" si="71"/>
        <v>R03</v>
      </c>
      <c r="X2097" s="31" t="str">
        <f t="shared" si="72"/>
        <v>FINES_R03</v>
      </c>
      <c r="Y2097" s="35">
        <v>0.46700000000000003</v>
      </c>
      <c r="Z2097" s="8">
        <f>IFERROR(IFERROR(VLOOKUP(G2097,'IVSET-Escuelas'!A:F,4,FALSE),VLOOKUP(M2097,'IVSET-Fines'!F:L,7,FALSE)),"-")</f>
        <v>0.77578800000000003</v>
      </c>
    </row>
    <row r="2098" spans="1:26" x14ac:dyDescent="0.35">
      <c r="A2098" s="18" t="s">
        <v>5100</v>
      </c>
      <c r="B2098" t="s">
        <v>1532</v>
      </c>
      <c r="C2098" t="s">
        <v>1530</v>
      </c>
      <c r="D2098" t="s">
        <v>1531</v>
      </c>
      <c r="E2098" t="s">
        <v>198</v>
      </c>
      <c r="F2098" t="s">
        <v>198</v>
      </c>
      <c r="G2098" t="s">
        <v>198</v>
      </c>
      <c r="H2098" t="s">
        <v>20</v>
      </c>
      <c r="I2098" t="s">
        <v>5102</v>
      </c>
      <c r="J2098" t="s">
        <v>21</v>
      </c>
      <c r="L2098" t="s">
        <v>3449</v>
      </c>
      <c r="M2098" t="str">
        <f t="shared" si="73"/>
        <v>Asociacion civilLa Matanza</v>
      </c>
      <c r="N2098" t="s">
        <v>22</v>
      </c>
      <c r="O2098" t="s">
        <v>23</v>
      </c>
      <c r="P2098" t="s">
        <v>27</v>
      </c>
      <c r="Q2098" t="s">
        <v>5101</v>
      </c>
      <c r="R2098" s="23">
        <v>17</v>
      </c>
      <c r="S2098" s="23">
        <v>1</v>
      </c>
      <c r="T2098" s="33">
        <v>1</v>
      </c>
      <c r="V2098" t="s">
        <v>2951</v>
      </c>
      <c r="W2098" t="str">
        <f t="shared" si="71"/>
        <v>R03</v>
      </c>
      <c r="X2098" s="31" t="str">
        <f t="shared" si="72"/>
        <v>FINES_R03</v>
      </c>
      <c r="Y2098" s="35">
        <v>0.48199999999999998</v>
      </c>
      <c r="Z2098" s="8">
        <f>IFERROR(IFERROR(VLOOKUP(G2098,'IVSET-Escuelas'!A:F,4,FALSE),VLOOKUP(M2098,'IVSET-Fines'!F:L,7,FALSE)),"-")</f>
        <v>0.77869699999999997</v>
      </c>
    </row>
    <row r="2099" spans="1:26" x14ac:dyDescent="0.35">
      <c r="A2099" s="18" t="s">
        <v>5100</v>
      </c>
      <c r="B2099" t="s">
        <v>1532</v>
      </c>
      <c r="C2099" t="s">
        <v>1530</v>
      </c>
      <c r="D2099" t="s">
        <v>1531</v>
      </c>
      <c r="E2099" t="s">
        <v>198</v>
      </c>
      <c r="F2099" t="s">
        <v>198</v>
      </c>
      <c r="G2099" t="s">
        <v>198</v>
      </c>
      <c r="H2099" t="s">
        <v>20</v>
      </c>
      <c r="I2099" t="s">
        <v>5102</v>
      </c>
      <c r="J2099" t="s">
        <v>21</v>
      </c>
      <c r="L2099" t="s">
        <v>3320</v>
      </c>
      <c r="M2099" t="str">
        <f t="shared" si="73"/>
        <v>CIRCULO ITALIANOLa Matanza</v>
      </c>
      <c r="N2099" t="s">
        <v>22</v>
      </c>
      <c r="O2099" t="s">
        <v>23</v>
      </c>
      <c r="P2099" t="s">
        <v>27</v>
      </c>
      <c r="Q2099" t="s">
        <v>5101</v>
      </c>
      <c r="R2099" s="23">
        <v>47</v>
      </c>
      <c r="S2099" s="23">
        <v>2</v>
      </c>
      <c r="T2099" s="33">
        <v>1</v>
      </c>
      <c r="V2099" t="s">
        <v>2951</v>
      </c>
      <c r="W2099" t="str">
        <f t="shared" si="71"/>
        <v>R03</v>
      </c>
      <c r="X2099" s="31" t="str">
        <f t="shared" si="72"/>
        <v>FINES_R03</v>
      </c>
      <c r="Y2099" s="35">
        <v>0.48399999999999999</v>
      </c>
      <c r="Z2099" s="8">
        <f>IFERROR(IFERROR(VLOOKUP(G2099,'IVSET-Escuelas'!A:F,4,FALSE),VLOOKUP(M2099,'IVSET-Fines'!F:L,7,FALSE)),"-")</f>
        <v>0.31163800000000003</v>
      </c>
    </row>
    <row r="2100" spans="1:26" x14ac:dyDescent="0.35">
      <c r="A2100" s="18" t="s">
        <v>5100</v>
      </c>
      <c r="B2100" t="s">
        <v>1532</v>
      </c>
      <c r="C2100" t="s">
        <v>1530</v>
      </c>
      <c r="D2100" t="s">
        <v>1531</v>
      </c>
      <c r="E2100" t="s">
        <v>198</v>
      </c>
      <c r="F2100" t="s">
        <v>198</v>
      </c>
      <c r="G2100" t="s">
        <v>198</v>
      </c>
      <c r="H2100" t="s">
        <v>20</v>
      </c>
      <c r="I2100" t="s">
        <v>5102</v>
      </c>
      <c r="J2100" t="s">
        <v>21</v>
      </c>
      <c r="L2100" t="s">
        <v>3445</v>
      </c>
      <c r="M2100" t="str">
        <f t="shared" si="73"/>
        <v>UPCN SANTA MARTA (456)La Matanza</v>
      </c>
      <c r="N2100" t="s">
        <v>22</v>
      </c>
      <c r="O2100" t="s">
        <v>23</v>
      </c>
      <c r="P2100" t="s">
        <v>27</v>
      </c>
      <c r="Q2100" t="s">
        <v>5101</v>
      </c>
      <c r="R2100" s="23">
        <v>17</v>
      </c>
      <c r="S2100" s="23">
        <v>1</v>
      </c>
      <c r="T2100" s="33">
        <v>1</v>
      </c>
      <c r="V2100" t="s">
        <v>2951</v>
      </c>
      <c r="W2100" t="str">
        <f t="shared" si="71"/>
        <v>R03</v>
      </c>
      <c r="X2100" s="31" t="str">
        <f t="shared" si="72"/>
        <v>FINES_R03</v>
      </c>
      <c r="Y2100" s="35">
        <v>0.48699999999999999</v>
      </c>
      <c r="Z2100" s="8">
        <f>IFERROR(IFERROR(VLOOKUP(G2100,'IVSET-Escuelas'!A:F,4,FALSE),VLOOKUP(M2100,'IVSET-Fines'!F:L,7,FALSE)),"-")</f>
        <v>0.49635099999999999</v>
      </c>
    </row>
    <row r="2101" spans="1:26" x14ac:dyDescent="0.35">
      <c r="A2101" s="18" t="s">
        <v>5100</v>
      </c>
      <c r="B2101" t="s">
        <v>1532</v>
      </c>
      <c r="C2101" t="s">
        <v>1530</v>
      </c>
      <c r="D2101" t="s">
        <v>1531</v>
      </c>
      <c r="E2101" t="s">
        <v>198</v>
      </c>
      <c r="F2101" t="s">
        <v>198</v>
      </c>
      <c r="G2101" t="s">
        <v>198</v>
      </c>
      <c r="H2101" t="s">
        <v>20</v>
      </c>
      <c r="I2101" t="s">
        <v>5102</v>
      </c>
      <c r="J2101" t="s">
        <v>21</v>
      </c>
      <c r="L2101" t="s">
        <v>3326</v>
      </c>
      <c r="M2101" t="str">
        <f t="shared" si="73"/>
        <v>EP 82La Matanza</v>
      </c>
      <c r="N2101" t="s">
        <v>22</v>
      </c>
      <c r="O2101" t="s">
        <v>23</v>
      </c>
      <c r="P2101" t="s">
        <v>27</v>
      </c>
      <c r="Q2101" t="s">
        <v>5101</v>
      </c>
      <c r="R2101" s="23">
        <v>99</v>
      </c>
      <c r="S2101" s="23">
        <v>4</v>
      </c>
      <c r="T2101" s="33">
        <v>1</v>
      </c>
      <c r="V2101" t="s">
        <v>2951</v>
      </c>
      <c r="W2101" t="str">
        <f t="shared" si="71"/>
        <v>R03</v>
      </c>
      <c r="X2101" s="31" t="str">
        <f t="shared" si="72"/>
        <v>FINES_R03</v>
      </c>
      <c r="Y2101" s="35">
        <v>0.48699999999999999</v>
      </c>
      <c r="Z2101" s="8" t="str">
        <f>IFERROR(IFERROR(VLOOKUP(G2101,'IVSET-Escuelas'!A:F,4,FALSE),VLOOKUP(M2101,'IVSET-Fines'!F:L,7,FALSE)),"-")</f>
        <v>-</v>
      </c>
    </row>
    <row r="2102" spans="1:26" x14ac:dyDescent="0.35">
      <c r="A2102" s="18" t="s">
        <v>5100</v>
      </c>
      <c r="B2102" t="s">
        <v>1532</v>
      </c>
      <c r="C2102" t="s">
        <v>1530</v>
      </c>
      <c r="D2102" t="s">
        <v>1531</v>
      </c>
      <c r="E2102" t="s">
        <v>198</v>
      </c>
      <c r="F2102" t="s">
        <v>198</v>
      </c>
      <c r="G2102" t="s">
        <v>198</v>
      </c>
      <c r="H2102" t="s">
        <v>20</v>
      </c>
      <c r="I2102" t="s">
        <v>5102</v>
      </c>
      <c r="J2102" t="s">
        <v>21</v>
      </c>
      <c r="L2102" t="s">
        <v>3460</v>
      </c>
      <c r="M2102" t="str">
        <f t="shared" si="73"/>
        <v>CAPILLA SAN ENRIQUELa Matanza</v>
      </c>
      <c r="N2102" t="s">
        <v>22</v>
      </c>
      <c r="O2102" t="s">
        <v>23</v>
      </c>
      <c r="P2102" t="s">
        <v>27</v>
      </c>
      <c r="Q2102" t="s">
        <v>5101</v>
      </c>
      <c r="R2102" s="23">
        <v>34</v>
      </c>
      <c r="S2102" s="23">
        <v>2</v>
      </c>
      <c r="T2102" s="33">
        <v>1</v>
      </c>
      <c r="V2102" t="s">
        <v>2951</v>
      </c>
      <c r="W2102" t="str">
        <f t="shared" si="71"/>
        <v>R03</v>
      </c>
      <c r="X2102" s="31" t="str">
        <f t="shared" si="72"/>
        <v>FINES_R03</v>
      </c>
      <c r="Y2102" s="35">
        <v>0.48899999999999999</v>
      </c>
      <c r="Z2102" s="8">
        <f>IFERROR(IFERROR(VLOOKUP(G2102,'IVSET-Escuelas'!A:F,4,FALSE),VLOOKUP(M2102,'IVSET-Fines'!F:L,7,FALSE)),"-")</f>
        <v>0.59753599999999996</v>
      </c>
    </row>
    <row r="2103" spans="1:26" x14ac:dyDescent="0.35">
      <c r="A2103" s="18" t="s">
        <v>5100</v>
      </c>
      <c r="B2103" t="s">
        <v>1532</v>
      </c>
      <c r="C2103" t="s">
        <v>1530</v>
      </c>
      <c r="D2103" t="s">
        <v>1531</v>
      </c>
      <c r="E2103" t="s">
        <v>198</v>
      </c>
      <c r="F2103" t="s">
        <v>198</v>
      </c>
      <c r="G2103" t="s">
        <v>198</v>
      </c>
      <c r="H2103" t="s">
        <v>20</v>
      </c>
      <c r="I2103" t="s">
        <v>5102</v>
      </c>
      <c r="J2103" t="s">
        <v>21</v>
      </c>
      <c r="L2103" t="s">
        <v>3331</v>
      </c>
      <c r="M2103" t="str">
        <f t="shared" si="73"/>
        <v>ESCUELA PRIMARIA 58La Matanza</v>
      </c>
      <c r="N2103" t="s">
        <v>22</v>
      </c>
      <c r="O2103" t="s">
        <v>23</v>
      </c>
      <c r="P2103" t="s">
        <v>27</v>
      </c>
      <c r="Q2103" t="s">
        <v>5101</v>
      </c>
      <c r="R2103" s="23">
        <v>167</v>
      </c>
      <c r="S2103" s="23">
        <v>6</v>
      </c>
      <c r="T2103" s="33">
        <v>1</v>
      </c>
      <c r="V2103" t="s">
        <v>2951</v>
      </c>
      <c r="W2103" t="str">
        <f t="shared" si="71"/>
        <v>R03</v>
      </c>
      <c r="X2103" s="31" t="str">
        <f t="shared" si="72"/>
        <v>FINES_R03</v>
      </c>
      <c r="Y2103" s="35">
        <v>0.49399999999999999</v>
      </c>
      <c r="Z2103" s="8">
        <f>IFERROR(IFERROR(VLOOKUP(G2103,'IVSET-Escuelas'!A:F,4,FALSE),VLOOKUP(M2103,'IVSET-Fines'!F:L,7,FALSE)),"-")</f>
        <v>0.68726200000000004</v>
      </c>
    </row>
    <row r="2104" spans="1:26" x14ac:dyDescent="0.35">
      <c r="A2104" s="18" t="s">
        <v>5100</v>
      </c>
      <c r="B2104" t="s">
        <v>1532</v>
      </c>
      <c r="C2104" t="s">
        <v>1530</v>
      </c>
      <c r="D2104" t="s">
        <v>1531</v>
      </c>
      <c r="E2104" t="s">
        <v>198</v>
      </c>
      <c r="F2104" t="s">
        <v>198</v>
      </c>
      <c r="G2104" t="s">
        <v>198</v>
      </c>
      <c r="H2104" t="s">
        <v>20</v>
      </c>
      <c r="I2104" t="s">
        <v>5102</v>
      </c>
      <c r="J2104" t="s">
        <v>21</v>
      </c>
      <c r="L2104" t="s">
        <v>3363</v>
      </c>
      <c r="M2104" t="str">
        <f t="shared" si="73"/>
        <v>C.C.S. NO ME OLVIDES - CENS 461La Matanza</v>
      </c>
      <c r="N2104" t="s">
        <v>22</v>
      </c>
      <c r="O2104" t="s">
        <v>23</v>
      </c>
      <c r="P2104" t="s">
        <v>27</v>
      </c>
      <c r="Q2104" t="s">
        <v>5101</v>
      </c>
      <c r="R2104" s="23">
        <v>77</v>
      </c>
      <c r="S2104" s="23">
        <v>3</v>
      </c>
      <c r="T2104" s="33">
        <v>1</v>
      </c>
      <c r="V2104" t="s">
        <v>2951</v>
      </c>
      <c r="W2104" t="str">
        <f t="shared" si="71"/>
        <v>R03</v>
      </c>
      <c r="X2104" s="31" t="str">
        <f t="shared" si="72"/>
        <v>FINES_R03</v>
      </c>
      <c r="Y2104" s="35">
        <v>0.499</v>
      </c>
      <c r="Z2104" s="8" t="str">
        <f>IFERROR(IFERROR(VLOOKUP(G2104,'IVSET-Escuelas'!A:F,4,FALSE),VLOOKUP(M2104,'IVSET-Fines'!F:L,7,FALSE)),"-")</f>
        <v>-</v>
      </c>
    </row>
    <row r="2105" spans="1:26" x14ac:dyDescent="0.35">
      <c r="A2105" s="18" t="s">
        <v>5100</v>
      </c>
      <c r="B2105" t="s">
        <v>1532</v>
      </c>
      <c r="C2105" t="s">
        <v>1530</v>
      </c>
      <c r="D2105" t="s">
        <v>1531</v>
      </c>
      <c r="E2105" t="s">
        <v>198</v>
      </c>
      <c r="F2105" t="s">
        <v>198</v>
      </c>
      <c r="G2105" t="s">
        <v>198</v>
      </c>
      <c r="H2105" t="s">
        <v>20</v>
      </c>
      <c r="I2105" t="s">
        <v>5102</v>
      </c>
      <c r="J2105" t="s">
        <v>21</v>
      </c>
      <c r="L2105" t="s">
        <v>3335</v>
      </c>
      <c r="M2105" t="str">
        <f t="shared" si="73"/>
        <v>GUERREROS DE LA VIDALa Matanza</v>
      </c>
      <c r="N2105" t="s">
        <v>22</v>
      </c>
      <c r="O2105" t="s">
        <v>23</v>
      </c>
      <c r="P2105" t="s">
        <v>27</v>
      </c>
      <c r="Q2105" t="s">
        <v>5101</v>
      </c>
      <c r="R2105" s="23">
        <v>34</v>
      </c>
      <c r="S2105" s="23">
        <v>3</v>
      </c>
      <c r="T2105" s="33">
        <v>1</v>
      </c>
      <c r="V2105" t="s">
        <v>2951</v>
      </c>
      <c r="W2105" t="str">
        <f t="shared" si="71"/>
        <v>R03</v>
      </c>
      <c r="X2105" s="31" t="str">
        <f t="shared" si="72"/>
        <v>FINES_R03</v>
      </c>
      <c r="Y2105" s="35">
        <v>0.502</v>
      </c>
      <c r="Z2105" s="8">
        <f>IFERROR(IFERROR(VLOOKUP(G2105,'IVSET-Escuelas'!A:F,4,FALSE),VLOOKUP(M2105,'IVSET-Fines'!F:L,7,FALSE)),"-")</f>
        <v>0.50129199999999996</v>
      </c>
    </row>
    <row r="2106" spans="1:26" x14ac:dyDescent="0.35">
      <c r="A2106" s="18" t="s">
        <v>5100</v>
      </c>
      <c r="B2106" t="s">
        <v>1532</v>
      </c>
      <c r="C2106" t="s">
        <v>1530</v>
      </c>
      <c r="D2106" t="s">
        <v>1531</v>
      </c>
      <c r="E2106" t="s">
        <v>198</v>
      </c>
      <c r="F2106" t="s">
        <v>198</v>
      </c>
      <c r="G2106" t="s">
        <v>198</v>
      </c>
      <c r="H2106" t="s">
        <v>20</v>
      </c>
      <c r="I2106" t="s">
        <v>5102</v>
      </c>
      <c r="J2106" t="s">
        <v>21</v>
      </c>
      <c r="L2106" t="s">
        <v>3421</v>
      </c>
      <c r="M2106" t="str">
        <f t="shared" si="73"/>
        <v>Jóvenes por Jóvenes 24 DE FEBREROLa Matanza</v>
      </c>
      <c r="N2106" t="s">
        <v>22</v>
      </c>
      <c r="O2106" t="s">
        <v>23</v>
      </c>
      <c r="P2106" t="s">
        <v>27</v>
      </c>
      <c r="Q2106" t="s">
        <v>5101</v>
      </c>
      <c r="R2106" s="23">
        <v>22</v>
      </c>
      <c r="S2106" s="23">
        <v>1</v>
      </c>
      <c r="T2106" s="33">
        <v>1</v>
      </c>
      <c r="V2106" t="s">
        <v>2951</v>
      </c>
      <c r="W2106" t="str">
        <f t="shared" si="71"/>
        <v>R03</v>
      </c>
      <c r="X2106" s="31" t="str">
        <f t="shared" si="72"/>
        <v>FINES_R03</v>
      </c>
      <c r="Y2106" s="35">
        <v>0.502</v>
      </c>
      <c r="Z2106" s="8" t="str">
        <f>IFERROR(IFERROR(VLOOKUP(G2106,'IVSET-Escuelas'!A:F,4,FALSE),VLOOKUP(M2106,'IVSET-Fines'!F:L,7,FALSE)),"-")</f>
        <v>-</v>
      </c>
    </row>
    <row r="2107" spans="1:26" x14ac:dyDescent="0.35">
      <c r="A2107" s="18" t="s">
        <v>5100</v>
      </c>
      <c r="B2107" t="s">
        <v>1532</v>
      </c>
      <c r="C2107" t="s">
        <v>1530</v>
      </c>
      <c r="D2107" t="s">
        <v>1531</v>
      </c>
      <c r="E2107" t="s">
        <v>198</v>
      </c>
      <c r="F2107" t="s">
        <v>198</v>
      </c>
      <c r="G2107" t="s">
        <v>198</v>
      </c>
      <c r="H2107" t="s">
        <v>20</v>
      </c>
      <c r="I2107" t="s">
        <v>5102</v>
      </c>
      <c r="J2107" t="s">
        <v>21</v>
      </c>
      <c r="L2107" t="s">
        <v>3329</v>
      </c>
      <c r="M2107" t="str">
        <f t="shared" si="73"/>
        <v>ESCUELA PRIMARIA 137La Matanza</v>
      </c>
      <c r="N2107" t="s">
        <v>22</v>
      </c>
      <c r="O2107" t="s">
        <v>23</v>
      </c>
      <c r="P2107" t="s">
        <v>27</v>
      </c>
      <c r="Q2107" t="s">
        <v>5101</v>
      </c>
      <c r="R2107" s="23">
        <v>195</v>
      </c>
      <c r="S2107" s="23">
        <v>7</v>
      </c>
      <c r="T2107" s="33">
        <v>1</v>
      </c>
      <c r="V2107" t="s">
        <v>2951</v>
      </c>
      <c r="W2107" t="str">
        <f t="shared" si="71"/>
        <v>R03</v>
      </c>
      <c r="X2107" s="31" t="str">
        <f t="shared" si="72"/>
        <v>FINES_R03</v>
      </c>
      <c r="Y2107" s="35">
        <v>0.503</v>
      </c>
      <c r="Z2107" s="8">
        <f>IFERROR(IFERROR(VLOOKUP(G2107,'IVSET-Escuelas'!A:F,4,FALSE),VLOOKUP(M2107,'IVSET-Fines'!F:L,7,FALSE)),"-")</f>
        <v>0.59762300000000002</v>
      </c>
    </row>
    <row r="2108" spans="1:26" x14ac:dyDescent="0.35">
      <c r="A2108" s="18" t="s">
        <v>5100</v>
      </c>
      <c r="B2108" t="s">
        <v>1532</v>
      </c>
      <c r="C2108" t="s">
        <v>1530</v>
      </c>
      <c r="D2108" t="s">
        <v>1531</v>
      </c>
      <c r="E2108" t="s">
        <v>198</v>
      </c>
      <c r="F2108" t="s">
        <v>198</v>
      </c>
      <c r="G2108" t="s">
        <v>198</v>
      </c>
      <c r="H2108" t="s">
        <v>20</v>
      </c>
      <c r="I2108" t="s">
        <v>5102</v>
      </c>
      <c r="J2108" t="s">
        <v>21</v>
      </c>
      <c r="L2108" t="s">
        <v>3317</v>
      </c>
      <c r="M2108" t="str">
        <f t="shared" si="73"/>
        <v>CENTRO CULTURAL MI ESPERANZALa Matanza</v>
      </c>
      <c r="N2108" t="s">
        <v>22</v>
      </c>
      <c r="O2108" t="s">
        <v>23</v>
      </c>
      <c r="P2108" t="s">
        <v>27</v>
      </c>
      <c r="Q2108" t="s">
        <v>5101</v>
      </c>
      <c r="R2108" s="23">
        <v>11</v>
      </c>
      <c r="S2108" s="23">
        <v>1</v>
      </c>
      <c r="T2108" s="33">
        <v>1</v>
      </c>
      <c r="V2108" t="s">
        <v>2951</v>
      </c>
      <c r="W2108" t="str">
        <f t="shared" si="71"/>
        <v>R03</v>
      </c>
      <c r="X2108" s="31" t="str">
        <f t="shared" si="72"/>
        <v>FINES_R03</v>
      </c>
      <c r="Y2108" s="35">
        <v>0.504</v>
      </c>
      <c r="Z2108" s="8" t="str">
        <f>IFERROR(IFERROR(VLOOKUP(G2108,'IVSET-Escuelas'!A:F,4,FALSE),VLOOKUP(M2108,'IVSET-Fines'!F:L,7,FALSE)),"-")</f>
        <v>-</v>
      </c>
    </row>
    <row r="2109" spans="1:26" x14ac:dyDescent="0.35">
      <c r="A2109" s="18" t="s">
        <v>5100</v>
      </c>
      <c r="B2109" t="s">
        <v>1532</v>
      </c>
      <c r="C2109" t="s">
        <v>1530</v>
      </c>
      <c r="D2109" t="s">
        <v>1531</v>
      </c>
      <c r="E2109" t="s">
        <v>198</v>
      </c>
      <c r="F2109" t="s">
        <v>198</v>
      </c>
      <c r="G2109" t="s">
        <v>198</v>
      </c>
      <c r="H2109" t="s">
        <v>20</v>
      </c>
      <c r="I2109" t="s">
        <v>5102</v>
      </c>
      <c r="J2109" t="s">
        <v>21</v>
      </c>
      <c r="L2109" t="s">
        <v>3452</v>
      </c>
      <c r="M2109" t="str">
        <f t="shared" si="73"/>
        <v>ASOCIACION DE FOMENTO 20 DE JUNIO 1428 VEINTE DE JUNIOLa Matanza</v>
      </c>
      <c r="N2109" t="s">
        <v>22</v>
      </c>
      <c r="O2109" t="s">
        <v>23</v>
      </c>
      <c r="P2109" t="s">
        <v>27</v>
      </c>
      <c r="Q2109" t="s">
        <v>5101</v>
      </c>
      <c r="R2109" s="23">
        <v>23</v>
      </c>
      <c r="S2109" s="23">
        <v>1</v>
      </c>
      <c r="T2109" s="33">
        <v>1</v>
      </c>
      <c r="V2109" t="s">
        <v>2951</v>
      </c>
      <c r="W2109" t="str">
        <f t="shared" si="71"/>
        <v>R03</v>
      </c>
      <c r="X2109" s="31" t="str">
        <f t="shared" si="72"/>
        <v>FINES_R03</v>
      </c>
      <c r="Y2109" s="35">
        <v>0.50600000000000001</v>
      </c>
      <c r="Z2109" s="8" t="str">
        <f>IFERROR(IFERROR(VLOOKUP(G2109,'IVSET-Escuelas'!A:F,4,FALSE),VLOOKUP(M2109,'IVSET-Fines'!F:L,7,FALSE)),"-")</f>
        <v>-</v>
      </c>
    </row>
    <row r="2110" spans="1:26" x14ac:dyDescent="0.35">
      <c r="A2110" s="18" t="s">
        <v>5100</v>
      </c>
      <c r="B2110" t="s">
        <v>1532</v>
      </c>
      <c r="C2110" t="s">
        <v>1530</v>
      </c>
      <c r="D2110" t="s">
        <v>1531</v>
      </c>
      <c r="E2110" t="s">
        <v>198</v>
      </c>
      <c r="F2110" t="s">
        <v>198</v>
      </c>
      <c r="G2110" t="s">
        <v>198</v>
      </c>
      <c r="H2110" t="s">
        <v>20</v>
      </c>
      <c r="I2110" t="s">
        <v>5102</v>
      </c>
      <c r="J2110" t="s">
        <v>21</v>
      </c>
      <c r="L2110" t="s">
        <v>3440</v>
      </c>
      <c r="M2110" t="str">
        <f t="shared" si="73"/>
        <v>SOCIEDAD DE FOMENTO LA GABITALa Matanza</v>
      </c>
      <c r="N2110" t="s">
        <v>22</v>
      </c>
      <c r="O2110" t="s">
        <v>23</v>
      </c>
      <c r="P2110" t="s">
        <v>27</v>
      </c>
      <c r="Q2110" t="s">
        <v>5101</v>
      </c>
      <c r="R2110" s="23">
        <v>26</v>
      </c>
      <c r="S2110" s="23">
        <v>1</v>
      </c>
      <c r="T2110" s="33">
        <v>1</v>
      </c>
      <c r="V2110" t="s">
        <v>2951</v>
      </c>
      <c r="W2110" t="str">
        <f t="shared" si="71"/>
        <v>R03</v>
      </c>
      <c r="X2110" s="31" t="str">
        <f t="shared" si="72"/>
        <v>FINES_R03</v>
      </c>
      <c r="Y2110" s="35">
        <v>0.50900000000000001</v>
      </c>
      <c r="Z2110" s="8" t="str">
        <f>IFERROR(IFERROR(VLOOKUP(G2110,'IVSET-Escuelas'!A:F,4,FALSE),VLOOKUP(M2110,'IVSET-Fines'!F:L,7,FALSE)),"-")</f>
        <v>-</v>
      </c>
    </row>
    <row r="2111" spans="1:26" x14ac:dyDescent="0.35">
      <c r="A2111" s="18" t="s">
        <v>5100</v>
      </c>
      <c r="B2111" t="s">
        <v>1532</v>
      </c>
      <c r="C2111" t="s">
        <v>1530</v>
      </c>
      <c r="D2111" t="s">
        <v>1531</v>
      </c>
      <c r="E2111" t="s">
        <v>198</v>
      </c>
      <c r="F2111" t="s">
        <v>198</v>
      </c>
      <c r="G2111" t="s">
        <v>198</v>
      </c>
      <c r="H2111" t="s">
        <v>20</v>
      </c>
      <c r="I2111" t="s">
        <v>5102</v>
      </c>
      <c r="J2111" t="s">
        <v>21</v>
      </c>
      <c r="L2111" t="s">
        <v>3334</v>
      </c>
      <c r="M2111" t="str">
        <f t="shared" si="73"/>
        <v>Godoy CruzLa Matanza</v>
      </c>
      <c r="N2111" t="s">
        <v>22</v>
      </c>
      <c r="O2111" t="s">
        <v>23</v>
      </c>
      <c r="P2111" t="s">
        <v>27</v>
      </c>
      <c r="Q2111" t="s">
        <v>5101</v>
      </c>
      <c r="R2111" s="23">
        <v>19</v>
      </c>
      <c r="S2111" s="23">
        <v>1</v>
      </c>
      <c r="T2111" s="33">
        <v>1</v>
      </c>
      <c r="V2111" t="s">
        <v>2951</v>
      </c>
      <c r="W2111" t="str">
        <f t="shared" si="71"/>
        <v>R03</v>
      </c>
      <c r="X2111" s="31" t="str">
        <f t="shared" si="72"/>
        <v>FINES_R03</v>
      </c>
      <c r="Y2111" s="35">
        <v>0.50900000000000001</v>
      </c>
      <c r="Z2111" s="8">
        <f>IFERROR(IFERROR(VLOOKUP(G2111,'IVSET-Escuelas'!A:F,4,FALSE),VLOOKUP(M2111,'IVSET-Fines'!F:L,7,FALSE)),"-")</f>
        <v>0.46087299999999998</v>
      </c>
    </row>
    <row r="2112" spans="1:26" x14ac:dyDescent="0.35">
      <c r="A2112" s="18" t="s">
        <v>5100</v>
      </c>
      <c r="B2112" t="s">
        <v>1532</v>
      </c>
      <c r="C2112" t="s">
        <v>1530</v>
      </c>
      <c r="D2112" t="s">
        <v>1531</v>
      </c>
      <c r="E2112" t="s">
        <v>198</v>
      </c>
      <c r="F2112" t="s">
        <v>198</v>
      </c>
      <c r="G2112" t="s">
        <v>198</v>
      </c>
      <c r="H2112" t="s">
        <v>20</v>
      </c>
      <c r="I2112" t="s">
        <v>5102</v>
      </c>
      <c r="J2112" t="s">
        <v>21</v>
      </c>
      <c r="L2112" t="s">
        <v>3423</v>
      </c>
      <c r="M2112" t="str">
        <f t="shared" si="73"/>
        <v>Juntxs a la ParLa Matanza</v>
      </c>
      <c r="N2112" t="s">
        <v>22</v>
      </c>
      <c r="O2112" t="s">
        <v>23</v>
      </c>
      <c r="P2112" t="s">
        <v>27</v>
      </c>
      <c r="Q2112" t="s">
        <v>5101</v>
      </c>
      <c r="R2112" s="23">
        <v>29</v>
      </c>
      <c r="S2112" s="23">
        <v>1</v>
      </c>
      <c r="T2112" s="33">
        <v>1</v>
      </c>
      <c r="V2112" t="s">
        <v>2951</v>
      </c>
      <c r="W2112" t="str">
        <f t="shared" si="71"/>
        <v>R03</v>
      </c>
      <c r="X2112" s="31" t="str">
        <f t="shared" si="72"/>
        <v>FINES_R03</v>
      </c>
      <c r="Y2112" s="35">
        <v>0.51300000000000001</v>
      </c>
      <c r="Z2112" s="8" t="str">
        <f>IFERROR(IFERROR(VLOOKUP(G2112,'IVSET-Escuelas'!A:F,4,FALSE),VLOOKUP(M2112,'IVSET-Fines'!F:L,7,FALSE)),"-")</f>
        <v>-</v>
      </c>
    </row>
    <row r="2113" spans="1:26" x14ac:dyDescent="0.35">
      <c r="A2113" s="18" t="s">
        <v>5100</v>
      </c>
      <c r="B2113" t="s">
        <v>1532</v>
      </c>
      <c r="C2113" t="s">
        <v>1530</v>
      </c>
      <c r="D2113" t="s">
        <v>1531</v>
      </c>
      <c r="E2113" t="s">
        <v>198</v>
      </c>
      <c r="F2113" t="s">
        <v>198</v>
      </c>
      <c r="G2113" t="s">
        <v>198</v>
      </c>
      <c r="H2113" t="s">
        <v>20</v>
      </c>
      <c r="I2113" t="s">
        <v>5102</v>
      </c>
      <c r="J2113" t="s">
        <v>21</v>
      </c>
      <c r="L2113" t="s">
        <v>3407</v>
      </c>
      <c r="M2113" t="str">
        <f t="shared" si="73"/>
        <v>EP N°94La Matanza</v>
      </c>
      <c r="N2113" t="s">
        <v>22</v>
      </c>
      <c r="O2113" t="s">
        <v>23</v>
      </c>
      <c r="P2113" t="s">
        <v>27</v>
      </c>
      <c r="Q2113" t="s">
        <v>5101</v>
      </c>
      <c r="R2113" s="23">
        <v>15</v>
      </c>
      <c r="S2113" s="23">
        <v>1</v>
      </c>
      <c r="T2113" s="33">
        <v>1</v>
      </c>
      <c r="V2113" t="s">
        <v>2951</v>
      </c>
      <c r="W2113" t="str">
        <f t="shared" si="71"/>
        <v>R03</v>
      </c>
      <c r="X2113" s="31" t="str">
        <f t="shared" si="72"/>
        <v>FINES_R03</v>
      </c>
      <c r="Y2113" s="35">
        <v>0.51400000000000001</v>
      </c>
      <c r="Z2113" s="8">
        <f>IFERROR(IFERROR(VLOOKUP(G2113,'IVSET-Escuelas'!A:F,4,FALSE),VLOOKUP(M2113,'IVSET-Fines'!F:L,7,FALSE)),"-")</f>
        <v>0.62165899999999996</v>
      </c>
    </row>
    <row r="2114" spans="1:26" x14ac:dyDescent="0.35">
      <c r="A2114" s="18" t="s">
        <v>5100</v>
      </c>
      <c r="B2114" t="s">
        <v>1532</v>
      </c>
      <c r="C2114" t="s">
        <v>1530</v>
      </c>
      <c r="D2114" t="s">
        <v>1531</v>
      </c>
      <c r="E2114" t="s">
        <v>198</v>
      </c>
      <c r="F2114" t="s">
        <v>198</v>
      </c>
      <c r="G2114" t="s">
        <v>198</v>
      </c>
      <c r="H2114" t="s">
        <v>20</v>
      </c>
      <c r="I2114" t="s">
        <v>5102</v>
      </c>
      <c r="J2114" t="s">
        <v>21</v>
      </c>
      <c r="L2114" t="s">
        <v>3332</v>
      </c>
      <c r="M2114" t="str">
        <f t="shared" si="73"/>
        <v>ESCUELA SECUNDARIA 69La Matanza</v>
      </c>
      <c r="N2114" t="s">
        <v>22</v>
      </c>
      <c r="O2114" t="s">
        <v>23</v>
      </c>
      <c r="P2114" t="s">
        <v>27</v>
      </c>
      <c r="Q2114" t="s">
        <v>5101</v>
      </c>
      <c r="R2114" s="23">
        <v>86</v>
      </c>
      <c r="S2114" s="23">
        <v>4</v>
      </c>
      <c r="T2114" s="33">
        <v>1</v>
      </c>
      <c r="V2114" t="s">
        <v>2951</v>
      </c>
      <c r="W2114" t="str">
        <f t="shared" ref="W2114:W2177" si="74">+IF(V2114="","",IF(V2114="FINES",CONCATENATE("R",IF(OR(B2114="16",B2114="21",B2114="22",B2114="23"),"16212223",IF(OR(B2114="15",B2114="17",B2114="24",B2114="25"),"15172425",B2114))),IF(V2114="CEBAS","UNICO",IF(VALUE(B2114)&lt;=11,"AMBA","INTERIOR"))))</f>
        <v>R03</v>
      </c>
      <c r="X2114" s="31" t="str">
        <f t="shared" ref="X2114:X2177" si="75">+IF(V2114="","-",CONCATENATE(V2114,"_",W2114))</f>
        <v>FINES_R03</v>
      </c>
      <c r="Y2114" s="35">
        <v>0.51900000000000002</v>
      </c>
      <c r="Z2114" s="8">
        <f>IFERROR(IFERROR(VLOOKUP(G2114,'IVSET-Escuelas'!A:F,4,FALSE),VLOOKUP(M2114,'IVSET-Fines'!F:L,7,FALSE)),"-")</f>
        <v>0.79950900000000003</v>
      </c>
    </row>
    <row r="2115" spans="1:26" x14ac:dyDescent="0.35">
      <c r="A2115" s="18" t="s">
        <v>5100</v>
      </c>
      <c r="B2115" t="s">
        <v>1532</v>
      </c>
      <c r="C2115" t="s">
        <v>1530</v>
      </c>
      <c r="D2115" t="s">
        <v>1531</v>
      </c>
      <c r="E2115" t="s">
        <v>198</v>
      </c>
      <c r="F2115" t="s">
        <v>198</v>
      </c>
      <c r="G2115" t="s">
        <v>198</v>
      </c>
      <c r="H2115" t="s">
        <v>20</v>
      </c>
      <c r="I2115" t="s">
        <v>5102</v>
      </c>
      <c r="J2115" t="s">
        <v>21</v>
      </c>
      <c r="L2115" t="s">
        <v>3325</v>
      </c>
      <c r="M2115" t="str">
        <f t="shared" si="73"/>
        <v>DELEGACION SUB COMANDOLa Matanza</v>
      </c>
      <c r="N2115" t="s">
        <v>22</v>
      </c>
      <c r="O2115" t="s">
        <v>23</v>
      </c>
      <c r="P2115" t="s">
        <v>27</v>
      </c>
      <c r="Q2115" t="s">
        <v>5101</v>
      </c>
      <c r="R2115" s="23">
        <v>33</v>
      </c>
      <c r="S2115" s="23">
        <v>2</v>
      </c>
      <c r="T2115" s="33">
        <v>1</v>
      </c>
      <c r="V2115" t="s">
        <v>2951</v>
      </c>
      <c r="W2115" t="str">
        <f t="shared" si="74"/>
        <v>R03</v>
      </c>
      <c r="X2115" s="31" t="str">
        <f t="shared" si="75"/>
        <v>FINES_R03</v>
      </c>
      <c r="Y2115" s="35">
        <v>0.52</v>
      </c>
      <c r="Z2115" s="8">
        <f>IFERROR(IFERROR(VLOOKUP(G2115,'IVSET-Escuelas'!A:F,4,FALSE),VLOOKUP(M2115,'IVSET-Fines'!F:L,7,FALSE)),"-")</f>
        <v>0.45784900000000001</v>
      </c>
    </row>
    <row r="2116" spans="1:26" x14ac:dyDescent="0.35">
      <c r="A2116" s="18" t="s">
        <v>5100</v>
      </c>
      <c r="B2116" t="s">
        <v>1532</v>
      </c>
      <c r="C2116" t="s">
        <v>1530</v>
      </c>
      <c r="D2116" t="s">
        <v>1531</v>
      </c>
      <c r="E2116" t="s">
        <v>198</v>
      </c>
      <c r="F2116" t="s">
        <v>198</v>
      </c>
      <c r="G2116" t="s">
        <v>198</v>
      </c>
      <c r="H2116" t="s">
        <v>20</v>
      </c>
      <c r="I2116" t="s">
        <v>5102</v>
      </c>
      <c r="J2116" t="s">
        <v>21</v>
      </c>
      <c r="L2116" t="s">
        <v>3529</v>
      </c>
      <c r="M2116" t="str">
        <f t="shared" si="73"/>
        <v>OBRADOR ACUARIOLa Matanza</v>
      </c>
      <c r="N2116" t="s">
        <v>22</v>
      </c>
      <c r="O2116" t="s">
        <v>23</v>
      </c>
      <c r="P2116" t="s">
        <v>27</v>
      </c>
      <c r="Q2116" t="s">
        <v>5101</v>
      </c>
      <c r="R2116" s="23">
        <v>116</v>
      </c>
      <c r="S2116" s="23">
        <v>4</v>
      </c>
      <c r="T2116" s="33">
        <v>1</v>
      </c>
      <c r="V2116" t="s">
        <v>2951</v>
      </c>
      <c r="W2116" t="str">
        <f t="shared" si="74"/>
        <v>R03</v>
      </c>
      <c r="X2116" s="31" t="str">
        <f t="shared" si="75"/>
        <v>FINES_R03</v>
      </c>
      <c r="Y2116" s="35">
        <v>0.52100000000000002</v>
      </c>
      <c r="Z2116" s="8">
        <f>IFERROR(IFERROR(VLOOKUP(G2116,'IVSET-Escuelas'!A:F,4,FALSE),VLOOKUP(M2116,'IVSET-Fines'!F:L,7,FALSE)),"-")</f>
        <v>0.54320400000000002</v>
      </c>
    </row>
    <row r="2117" spans="1:26" x14ac:dyDescent="0.35">
      <c r="A2117" s="18" t="s">
        <v>5100</v>
      </c>
      <c r="B2117" t="s">
        <v>1532</v>
      </c>
      <c r="C2117" t="s">
        <v>1530</v>
      </c>
      <c r="D2117" t="s">
        <v>1531</v>
      </c>
      <c r="E2117" t="s">
        <v>198</v>
      </c>
      <c r="F2117" t="s">
        <v>198</v>
      </c>
      <c r="G2117" t="s">
        <v>198</v>
      </c>
      <c r="H2117" t="s">
        <v>20</v>
      </c>
      <c r="I2117" t="s">
        <v>5102</v>
      </c>
      <c r="J2117" t="s">
        <v>21</v>
      </c>
      <c r="L2117" t="s">
        <v>3354</v>
      </c>
      <c r="M2117" t="str">
        <f t="shared" si="73"/>
        <v>ROSAS 4332 lomas del mirador lomas del miradorLa Matanza</v>
      </c>
      <c r="N2117" t="s">
        <v>22</v>
      </c>
      <c r="O2117" t="s">
        <v>23</v>
      </c>
      <c r="P2117" t="s">
        <v>27</v>
      </c>
      <c r="Q2117" t="s">
        <v>5101</v>
      </c>
      <c r="R2117" s="23">
        <v>26</v>
      </c>
      <c r="S2117" s="23">
        <v>1</v>
      </c>
      <c r="T2117" s="33">
        <v>1</v>
      </c>
      <c r="V2117" t="s">
        <v>2951</v>
      </c>
      <c r="W2117" t="str">
        <f t="shared" si="74"/>
        <v>R03</v>
      </c>
      <c r="X2117" s="31" t="str">
        <f t="shared" si="75"/>
        <v>FINES_R03</v>
      </c>
      <c r="Y2117" s="35">
        <v>0.52600000000000002</v>
      </c>
      <c r="Z2117" s="8" t="str">
        <f>IFERROR(IFERROR(VLOOKUP(G2117,'IVSET-Escuelas'!A:F,4,FALSE),VLOOKUP(M2117,'IVSET-Fines'!F:L,7,FALSE)),"-")</f>
        <v>-</v>
      </c>
    </row>
    <row r="2118" spans="1:26" x14ac:dyDescent="0.35">
      <c r="A2118" s="18" t="s">
        <v>5100</v>
      </c>
      <c r="B2118" t="s">
        <v>1532</v>
      </c>
      <c r="C2118" t="s">
        <v>1530</v>
      </c>
      <c r="D2118" t="s">
        <v>1531</v>
      </c>
      <c r="E2118" t="s">
        <v>198</v>
      </c>
      <c r="F2118" t="s">
        <v>198</v>
      </c>
      <c r="G2118" t="s">
        <v>198</v>
      </c>
      <c r="H2118" t="s">
        <v>20</v>
      </c>
      <c r="I2118" t="s">
        <v>5102</v>
      </c>
      <c r="J2118" t="s">
        <v>21</v>
      </c>
      <c r="L2118" t="s">
        <v>3468</v>
      </c>
      <c r="M2118" t="str">
        <f t="shared" si="73"/>
        <v>CENTRO COMUNITARIO POR NUESTROS HIJOSLa Matanza</v>
      </c>
      <c r="N2118" t="s">
        <v>22</v>
      </c>
      <c r="O2118" t="s">
        <v>23</v>
      </c>
      <c r="P2118" t="s">
        <v>27</v>
      </c>
      <c r="Q2118" t="s">
        <v>5101</v>
      </c>
      <c r="R2118" s="23">
        <v>9</v>
      </c>
      <c r="S2118" s="23">
        <v>1</v>
      </c>
      <c r="T2118" s="33">
        <v>1</v>
      </c>
      <c r="V2118" t="s">
        <v>2951</v>
      </c>
      <c r="W2118" t="str">
        <f t="shared" si="74"/>
        <v>R03</v>
      </c>
      <c r="X2118" s="31" t="str">
        <f t="shared" si="75"/>
        <v>FINES_R03</v>
      </c>
      <c r="Y2118" s="35">
        <v>0.52600000000000002</v>
      </c>
      <c r="Z2118" s="8">
        <f>IFERROR(IFERROR(VLOOKUP(G2118,'IVSET-Escuelas'!A:F,4,FALSE),VLOOKUP(M2118,'IVSET-Fines'!F:L,7,FALSE)),"-")</f>
        <v>0.87464500000000001</v>
      </c>
    </row>
    <row r="2119" spans="1:26" x14ac:dyDescent="0.35">
      <c r="A2119" s="18" t="s">
        <v>5100</v>
      </c>
      <c r="B2119" t="s">
        <v>1532</v>
      </c>
      <c r="C2119" t="s">
        <v>1530</v>
      </c>
      <c r="D2119" t="s">
        <v>1531</v>
      </c>
      <c r="E2119" t="s">
        <v>198</v>
      </c>
      <c r="F2119" t="s">
        <v>198</v>
      </c>
      <c r="G2119" t="s">
        <v>198</v>
      </c>
      <c r="H2119" t="s">
        <v>20</v>
      </c>
      <c r="I2119" t="s">
        <v>5102</v>
      </c>
      <c r="J2119" t="s">
        <v>21</v>
      </c>
      <c r="L2119" t="s">
        <v>3514</v>
      </c>
      <c r="M2119" t="str">
        <f t="shared" si="73"/>
        <v>IGLESIA PALABRA FIELLa Matanza</v>
      </c>
      <c r="N2119" t="s">
        <v>22</v>
      </c>
      <c r="O2119" t="s">
        <v>23</v>
      </c>
      <c r="P2119" t="s">
        <v>27</v>
      </c>
      <c r="Q2119" t="s">
        <v>5101</v>
      </c>
      <c r="R2119" s="23">
        <v>55</v>
      </c>
      <c r="S2119" s="23">
        <v>2</v>
      </c>
      <c r="T2119" s="33">
        <v>1</v>
      </c>
      <c r="V2119" t="s">
        <v>2951</v>
      </c>
      <c r="W2119" t="str">
        <f t="shared" si="74"/>
        <v>R03</v>
      </c>
      <c r="X2119" s="31" t="str">
        <f t="shared" si="75"/>
        <v>FINES_R03</v>
      </c>
      <c r="Y2119" s="35">
        <v>0.53500000000000003</v>
      </c>
      <c r="Z2119" s="8">
        <f>IFERROR(IFERROR(VLOOKUP(G2119,'IVSET-Escuelas'!A:F,4,FALSE),VLOOKUP(M2119,'IVSET-Fines'!F:L,7,FALSE)),"-")</f>
        <v>0.93824200000000002</v>
      </c>
    </row>
    <row r="2120" spans="1:26" x14ac:dyDescent="0.35">
      <c r="A2120" s="18" t="s">
        <v>5100</v>
      </c>
      <c r="B2120" t="s">
        <v>1532</v>
      </c>
      <c r="C2120" t="s">
        <v>1530</v>
      </c>
      <c r="D2120" t="s">
        <v>1531</v>
      </c>
      <c r="E2120" t="s">
        <v>198</v>
      </c>
      <c r="F2120" t="s">
        <v>198</v>
      </c>
      <c r="G2120" t="s">
        <v>198</v>
      </c>
      <c r="H2120" t="s">
        <v>20</v>
      </c>
      <c r="I2120" t="s">
        <v>5102</v>
      </c>
      <c r="J2120" t="s">
        <v>21</v>
      </c>
      <c r="L2120" t="s">
        <v>3322</v>
      </c>
      <c r="M2120" t="str">
        <f t="shared" si="73"/>
        <v>CLUB PEDRO CASCOLa Matanza</v>
      </c>
      <c r="N2120" t="s">
        <v>22</v>
      </c>
      <c r="O2120" t="s">
        <v>23</v>
      </c>
      <c r="P2120" t="s">
        <v>27</v>
      </c>
      <c r="Q2120" t="s">
        <v>5101</v>
      </c>
      <c r="R2120" s="23">
        <v>40</v>
      </c>
      <c r="S2120" s="23">
        <v>2</v>
      </c>
      <c r="T2120" s="33">
        <v>1</v>
      </c>
      <c r="V2120" t="s">
        <v>2951</v>
      </c>
      <c r="W2120" t="str">
        <f t="shared" si="74"/>
        <v>R03</v>
      </c>
      <c r="X2120" s="31" t="str">
        <f t="shared" si="75"/>
        <v>FINES_R03</v>
      </c>
      <c r="Y2120" s="35">
        <v>0.54</v>
      </c>
      <c r="Z2120" s="8">
        <f>IFERROR(IFERROR(VLOOKUP(G2120,'IVSET-Escuelas'!A:F,4,FALSE),VLOOKUP(M2120,'IVSET-Fines'!F:L,7,FALSE)),"-")</f>
        <v>0.42827700000000002</v>
      </c>
    </row>
    <row r="2121" spans="1:26" x14ac:dyDescent="0.35">
      <c r="A2121" s="18" t="s">
        <v>5100</v>
      </c>
      <c r="B2121" t="s">
        <v>1532</v>
      </c>
      <c r="C2121" t="s">
        <v>1530</v>
      </c>
      <c r="D2121" t="s">
        <v>1531</v>
      </c>
      <c r="E2121" t="s">
        <v>198</v>
      </c>
      <c r="F2121" t="s">
        <v>198</v>
      </c>
      <c r="G2121" t="s">
        <v>198</v>
      </c>
      <c r="H2121" t="s">
        <v>20</v>
      </c>
      <c r="I2121" t="s">
        <v>5102</v>
      </c>
      <c r="J2121" t="s">
        <v>21</v>
      </c>
      <c r="L2121" t="s">
        <v>3412</v>
      </c>
      <c r="M2121" t="str">
        <f t="shared" si="73"/>
        <v>ESS N° 155La Matanza</v>
      </c>
      <c r="N2121" t="s">
        <v>22</v>
      </c>
      <c r="O2121" t="s">
        <v>23</v>
      </c>
      <c r="P2121" t="s">
        <v>27</v>
      </c>
      <c r="Q2121" t="s">
        <v>5101</v>
      </c>
      <c r="R2121" s="23">
        <v>26</v>
      </c>
      <c r="S2121" s="23">
        <v>1</v>
      </c>
      <c r="T2121" s="33">
        <v>1</v>
      </c>
      <c r="V2121" t="s">
        <v>2951</v>
      </c>
      <c r="W2121" t="str">
        <f t="shared" si="74"/>
        <v>R03</v>
      </c>
      <c r="X2121" s="31" t="str">
        <f t="shared" si="75"/>
        <v>FINES_R03</v>
      </c>
      <c r="Y2121" s="35">
        <v>0.54</v>
      </c>
      <c r="Z2121" s="8">
        <f>IFERROR(IFERROR(VLOOKUP(G2121,'IVSET-Escuelas'!A:F,4,FALSE),VLOOKUP(M2121,'IVSET-Fines'!F:L,7,FALSE)),"-")</f>
        <v>0.59783200000000003</v>
      </c>
    </row>
    <row r="2122" spans="1:26" x14ac:dyDescent="0.35">
      <c r="A2122" s="18" t="s">
        <v>5100</v>
      </c>
      <c r="B2122" t="s">
        <v>1532</v>
      </c>
      <c r="C2122" t="s">
        <v>1530</v>
      </c>
      <c r="D2122" t="s">
        <v>1531</v>
      </c>
      <c r="E2122" t="s">
        <v>198</v>
      </c>
      <c r="F2122" t="s">
        <v>198</v>
      </c>
      <c r="G2122" t="s">
        <v>198</v>
      </c>
      <c r="H2122" t="s">
        <v>20</v>
      </c>
      <c r="I2122" t="s">
        <v>5102</v>
      </c>
      <c r="J2122" t="s">
        <v>21</v>
      </c>
      <c r="L2122">
        <v>504</v>
      </c>
      <c r="M2122" t="str">
        <f t="shared" si="73"/>
        <v>504La Matanza</v>
      </c>
      <c r="N2122" t="s">
        <v>22</v>
      </c>
      <c r="O2122" t="s">
        <v>23</v>
      </c>
      <c r="P2122" t="s">
        <v>27</v>
      </c>
      <c r="Q2122" t="s">
        <v>5101</v>
      </c>
      <c r="R2122" s="23">
        <v>27</v>
      </c>
      <c r="S2122" s="23">
        <v>1</v>
      </c>
      <c r="T2122" s="33">
        <v>1</v>
      </c>
      <c r="V2122" t="s">
        <v>2951</v>
      </c>
      <c r="W2122" t="str">
        <f t="shared" si="74"/>
        <v>R03</v>
      </c>
      <c r="X2122" s="31" t="str">
        <f t="shared" si="75"/>
        <v>FINES_R03</v>
      </c>
      <c r="Y2122" s="35">
        <v>0.54100000000000004</v>
      </c>
      <c r="Z2122" s="8">
        <f>IFERROR(IFERROR(VLOOKUP(G2122,'IVSET-Escuelas'!A:F,4,FALSE),VLOOKUP(M2122,'IVSET-Fines'!F:L,7,FALSE)),"-")</f>
        <v>0.73805200000000004</v>
      </c>
    </row>
    <row r="2123" spans="1:26" x14ac:dyDescent="0.35">
      <c r="A2123" s="18" t="s">
        <v>5100</v>
      </c>
      <c r="B2123" t="s">
        <v>1532</v>
      </c>
      <c r="C2123" t="s">
        <v>1530</v>
      </c>
      <c r="D2123" t="s">
        <v>1531</v>
      </c>
      <c r="E2123" t="s">
        <v>198</v>
      </c>
      <c r="F2123" t="s">
        <v>198</v>
      </c>
      <c r="G2123" t="s">
        <v>198</v>
      </c>
      <c r="H2123" t="s">
        <v>20</v>
      </c>
      <c r="I2123" t="s">
        <v>5102</v>
      </c>
      <c r="J2123" t="s">
        <v>21</v>
      </c>
      <c r="L2123" t="s">
        <v>3404</v>
      </c>
      <c r="M2123" t="str">
        <f t="shared" si="73"/>
        <v>EP N° 72 477La Matanza</v>
      </c>
      <c r="N2123" t="s">
        <v>22</v>
      </c>
      <c r="O2123" t="s">
        <v>23</v>
      </c>
      <c r="P2123" t="s">
        <v>27</v>
      </c>
      <c r="Q2123" t="s">
        <v>5101</v>
      </c>
      <c r="R2123" s="23">
        <v>21</v>
      </c>
      <c r="S2123" s="23">
        <v>1</v>
      </c>
      <c r="T2123" s="33">
        <v>1</v>
      </c>
      <c r="V2123" t="s">
        <v>2951</v>
      </c>
      <c r="W2123" t="str">
        <f t="shared" si="74"/>
        <v>R03</v>
      </c>
      <c r="X2123" s="31" t="str">
        <f t="shared" si="75"/>
        <v>FINES_R03</v>
      </c>
      <c r="Y2123" s="35">
        <v>0.54600000000000004</v>
      </c>
      <c r="Z2123" s="8" t="str">
        <f>IFERROR(IFERROR(VLOOKUP(G2123,'IVSET-Escuelas'!A:F,4,FALSE),VLOOKUP(M2123,'IVSET-Fines'!F:L,7,FALSE)),"-")</f>
        <v>-</v>
      </c>
    </row>
    <row r="2124" spans="1:26" x14ac:dyDescent="0.35">
      <c r="A2124" s="18" t="s">
        <v>5100</v>
      </c>
      <c r="B2124" t="s">
        <v>1532</v>
      </c>
      <c r="C2124" t="s">
        <v>1530</v>
      </c>
      <c r="D2124" t="s">
        <v>1531</v>
      </c>
      <c r="E2124" t="s">
        <v>198</v>
      </c>
      <c r="F2124" t="s">
        <v>198</v>
      </c>
      <c r="G2124" t="s">
        <v>198</v>
      </c>
      <c r="H2124" t="s">
        <v>20</v>
      </c>
      <c r="I2124" t="s">
        <v>5102</v>
      </c>
      <c r="J2124" t="s">
        <v>21</v>
      </c>
      <c r="L2124" t="s">
        <v>3453</v>
      </c>
      <c r="M2124" t="str">
        <f t="shared" si="73"/>
        <v>BIBLIOTECA CEFERINO NAMUNCURÁLa Matanza</v>
      </c>
      <c r="N2124" t="s">
        <v>22</v>
      </c>
      <c r="O2124" t="s">
        <v>23</v>
      </c>
      <c r="P2124" t="s">
        <v>27</v>
      </c>
      <c r="Q2124" t="s">
        <v>5101</v>
      </c>
      <c r="R2124" s="23">
        <v>39</v>
      </c>
      <c r="S2124" s="23">
        <v>2</v>
      </c>
      <c r="T2124" s="33">
        <v>1</v>
      </c>
      <c r="V2124" t="s">
        <v>2951</v>
      </c>
      <c r="W2124" t="str">
        <f t="shared" si="74"/>
        <v>R03</v>
      </c>
      <c r="X2124" s="31" t="str">
        <f t="shared" si="75"/>
        <v>FINES_R03</v>
      </c>
      <c r="Y2124" s="35">
        <v>0.55900000000000005</v>
      </c>
      <c r="Z2124" s="8" t="str">
        <f>IFERROR(IFERROR(VLOOKUP(G2124,'IVSET-Escuelas'!A:F,4,FALSE),VLOOKUP(M2124,'IVSET-Fines'!F:L,7,FALSE)),"-")</f>
        <v>-</v>
      </c>
    </row>
    <row r="2125" spans="1:26" x14ac:dyDescent="0.35">
      <c r="A2125" s="18" t="s">
        <v>5100</v>
      </c>
      <c r="B2125" t="s">
        <v>1532</v>
      </c>
      <c r="C2125" t="s">
        <v>1530</v>
      </c>
      <c r="D2125" t="s">
        <v>1531</v>
      </c>
      <c r="E2125" t="s">
        <v>198</v>
      </c>
      <c r="F2125" t="s">
        <v>198</v>
      </c>
      <c r="G2125" t="s">
        <v>198</v>
      </c>
      <c r="H2125" t="s">
        <v>20</v>
      </c>
      <c r="I2125" t="s">
        <v>5102</v>
      </c>
      <c r="J2125" t="s">
        <v>21</v>
      </c>
      <c r="L2125" t="s">
        <v>3389</v>
      </c>
      <c r="M2125" t="str">
        <f t="shared" si="73"/>
        <v>E.P. N° 32 JULIO RUBEN CAOLa Matanza</v>
      </c>
      <c r="N2125" t="s">
        <v>22</v>
      </c>
      <c r="O2125" t="s">
        <v>23</v>
      </c>
      <c r="P2125" t="s">
        <v>27</v>
      </c>
      <c r="Q2125" t="s">
        <v>5101</v>
      </c>
      <c r="R2125" s="23">
        <v>46</v>
      </c>
      <c r="S2125" s="23">
        <v>2</v>
      </c>
      <c r="T2125" s="33">
        <v>1</v>
      </c>
      <c r="V2125" t="s">
        <v>2951</v>
      </c>
      <c r="W2125" t="str">
        <f t="shared" si="74"/>
        <v>R03</v>
      </c>
      <c r="X2125" s="31" t="str">
        <f t="shared" si="75"/>
        <v>FINES_R03</v>
      </c>
      <c r="Y2125" s="35">
        <v>0.55900000000000005</v>
      </c>
      <c r="Z2125" s="8">
        <f>IFERROR(IFERROR(VLOOKUP(G2125,'IVSET-Escuelas'!A:F,4,FALSE),VLOOKUP(M2125,'IVSET-Fines'!F:L,7,FALSE)),"-")</f>
        <v>0.88859399999999999</v>
      </c>
    </row>
    <row r="2126" spans="1:26" x14ac:dyDescent="0.35">
      <c r="A2126" s="18" t="s">
        <v>5100</v>
      </c>
      <c r="B2126" t="s">
        <v>1532</v>
      </c>
      <c r="C2126" t="s">
        <v>1530</v>
      </c>
      <c r="D2126" t="s">
        <v>1531</v>
      </c>
      <c r="E2126" t="s">
        <v>198</v>
      </c>
      <c r="F2126" t="s">
        <v>198</v>
      </c>
      <c r="G2126" t="s">
        <v>198</v>
      </c>
      <c r="H2126" t="s">
        <v>20</v>
      </c>
      <c r="I2126" t="s">
        <v>5102</v>
      </c>
      <c r="J2126" t="s">
        <v>21</v>
      </c>
      <c r="L2126" t="s">
        <v>3391</v>
      </c>
      <c r="M2126" t="str">
        <f t="shared" si="73"/>
        <v>E.S 161La Matanza</v>
      </c>
      <c r="N2126" t="s">
        <v>22</v>
      </c>
      <c r="O2126" t="s">
        <v>23</v>
      </c>
      <c r="P2126" t="s">
        <v>27</v>
      </c>
      <c r="Q2126" t="s">
        <v>5101</v>
      </c>
      <c r="R2126" s="23">
        <v>44</v>
      </c>
      <c r="S2126" s="23">
        <v>2</v>
      </c>
      <c r="T2126" s="33">
        <v>1</v>
      </c>
      <c r="V2126" t="s">
        <v>2951</v>
      </c>
      <c r="W2126" t="str">
        <f t="shared" si="74"/>
        <v>R03</v>
      </c>
      <c r="X2126" s="31" t="str">
        <f t="shared" si="75"/>
        <v>FINES_R03</v>
      </c>
      <c r="Y2126" s="35">
        <v>0.56200000000000006</v>
      </c>
      <c r="Z2126" s="8">
        <f>IFERROR(IFERROR(VLOOKUP(G2126,'IVSET-Escuelas'!A:F,4,FALSE),VLOOKUP(M2126,'IVSET-Fines'!F:L,7,FALSE)),"-")</f>
        <v>0.66283999999999998</v>
      </c>
    </row>
    <row r="2127" spans="1:26" x14ac:dyDescent="0.35">
      <c r="A2127" s="18" t="s">
        <v>5100</v>
      </c>
      <c r="B2127" t="s">
        <v>1532</v>
      </c>
      <c r="C2127" t="s">
        <v>1530</v>
      </c>
      <c r="D2127" t="s">
        <v>1531</v>
      </c>
      <c r="E2127" t="s">
        <v>198</v>
      </c>
      <c r="F2127" t="s">
        <v>198</v>
      </c>
      <c r="G2127" t="s">
        <v>198</v>
      </c>
      <c r="H2127" t="s">
        <v>20</v>
      </c>
      <c r="I2127" t="s">
        <v>5102</v>
      </c>
      <c r="J2127" t="s">
        <v>21</v>
      </c>
      <c r="L2127" t="s">
        <v>3442</v>
      </c>
      <c r="M2127" t="str">
        <f t="shared" si="73"/>
        <v>SUBCOMANDO BORGWARDLa Matanza</v>
      </c>
      <c r="N2127" t="s">
        <v>22</v>
      </c>
      <c r="O2127" t="s">
        <v>23</v>
      </c>
      <c r="P2127" t="s">
        <v>27</v>
      </c>
      <c r="Q2127" t="s">
        <v>5101</v>
      </c>
      <c r="R2127" s="23">
        <v>16</v>
      </c>
      <c r="S2127" s="23">
        <v>1</v>
      </c>
      <c r="T2127" s="33">
        <v>1</v>
      </c>
      <c r="V2127" t="s">
        <v>2951</v>
      </c>
      <c r="W2127" t="str">
        <f t="shared" si="74"/>
        <v>R03</v>
      </c>
      <c r="X2127" s="31" t="str">
        <f t="shared" si="75"/>
        <v>FINES_R03</v>
      </c>
      <c r="Y2127" s="35">
        <v>0.59199999999999997</v>
      </c>
      <c r="Z2127" s="8">
        <f>IFERROR(IFERROR(VLOOKUP(G2127,'IVSET-Escuelas'!A:F,4,FALSE),VLOOKUP(M2127,'IVSET-Fines'!F:L,7,FALSE)),"-")</f>
        <v>0.75263100000000005</v>
      </c>
    </row>
    <row r="2128" spans="1:26" x14ac:dyDescent="0.35">
      <c r="A2128" s="18" t="s">
        <v>5100</v>
      </c>
      <c r="B2128" t="s">
        <v>1532</v>
      </c>
      <c r="C2128" t="s">
        <v>1530</v>
      </c>
      <c r="D2128" t="s">
        <v>1531</v>
      </c>
      <c r="E2128" t="s">
        <v>198</v>
      </c>
      <c r="F2128" t="s">
        <v>198</v>
      </c>
      <c r="G2128" t="s">
        <v>198</v>
      </c>
      <c r="H2128" t="s">
        <v>20</v>
      </c>
      <c r="I2128" t="s">
        <v>5102</v>
      </c>
      <c r="J2128" t="s">
        <v>21</v>
      </c>
      <c r="L2128" t="s">
        <v>3522</v>
      </c>
      <c r="M2128" t="str">
        <f t="shared" si="73"/>
        <v>LOS ANGELITOS DE SAN PEDROLa Matanza</v>
      </c>
      <c r="N2128" t="s">
        <v>22</v>
      </c>
      <c r="O2128" t="s">
        <v>23</v>
      </c>
      <c r="P2128" t="s">
        <v>27</v>
      </c>
      <c r="Q2128" t="s">
        <v>5101</v>
      </c>
      <c r="R2128" s="23">
        <v>22</v>
      </c>
      <c r="S2128" s="23">
        <v>1</v>
      </c>
      <c r="T2128" s="33">
        <v>1</v>
      </c>
      <c r="V2128" t="s">
        <v>2951</v>
      </c>
      <c r="W2128" t="str">
        <f t="shared" si="74"/>
        <v>R03</v>
      </c>
      <c r="X2128" s="31" t="str">
        <f t="shared" si="75"/>
        <v>FINES_R03</v>
      </c>
      <c r="Y2128" s="35">
        <v>0.59599999999999997</v>
      </c>
      <c r="Z2128" s="8">
        <f>IFERROR(IFERROR(VLOOKUP(G2128,'IVSET-Escuelas'!A:F,4,FALSE),VLOOKUP(M2128,'IVSET-Fines'!F:L,7,FALSE)),"-")</f>
        <v>0.79805800000000005</v>
      </c>
    </row>
    <row r="2129" spans="1:26" x14ac:dyDescent="0.35">
      <c r="A2129" s="18" t="s">
        <v>5100</v>
      </c>
      <c r="B2129" t="s">
        <v>1532</v>
      </c>
      <c r="C2129" t="s">
        <v>1530</v>
      </c>
      <c r="D2129" t="s">
        <v>1531</v>
      </c>
      <c r="E2129" t="s">
        <v>198</v>
      </c>
      <c r="F2129" t="s">
        <v>198</v>
      </c>
      <c r="G2129" t="s">
        <v>198</v>
      </c>
      <c r="H2129" t="s">
        <v>20</v>
      </c>
      <c r="I2129" t="s">
        <v>5102</v>
      </c>
      <c r="J2129" t="s">
        <v>21</v>
      </c>
      <c r="L2129" t="s">
        <v>3318</v>
      </c>
      <c r="M2129" t="str">
        <f t="shared" si="73"/>
        <v>CENTRO CULTURAL NESTOR KIRCHNERLa Matanza</v>
      </c>
      <c r="N2129" t="s">
        <v>22</v>
      </c>
      <c r="O2129" t="s">
        <v>23</v>
      </c>
      <c r="P2129" t="s">
        <v>27</v>
      </c>
      <c r="Q2129" t="s">
        <v>5101</v>
      </c>
      <c r="R2129" s="23">
        <v>82</v>
      </c>
      <c r="S2129" s="23">
        <v>3</v>
      </c>
      <c r="T2129" s="33">
        <v>1</v>
      </c>
      <c r="V2129" t="s">
        <v>2951</v>
      </c>
      <c r="W2129" t="str">
        <f t="shared" si="74"/>
        <v>R03</v>
      </c>
      <c r="X2129" s="31" t="str">
        <f t="shared" si="75"/>
        <v>FINES_R03</v>
      </c>
      <c r="Y2129" s="35">
        <v>0.6</v>
      </c>
      <c r="Z2129" s="8">
        <f>IFERROR(IFERROR(VLOOKUP(G2129,'IVSET-Escuelas'!A:F,4,FALSE),VLOOKUP(M2129,'IVSET-Fines'!F:L,7,FALSE)),"-")</f>
        <v>0.40400599999999998</v>
      </c>
    </row>
    <row r="2130" spans="1:26" x14ac:dyDescent="0.35">
      <c r="A2130" s="18" t="s">
        <v>5100</v>
      </c>
      <c r="B2130" t="s">
        <v>1532</v>
      </c>
      <c r="C2130" t="s">
        <v>1530</v>
      </c>
      <c r="D2130" t="s">
        <v>1531</v>
      </c>
      <c r="E2130" t="s">
        <v>198</v>
      </c>
      <c r="F2130" t="s">
        <v>198</v>
      </c>
      <c r="G2130" t="s">
        <v>198</v>
      </c>
      <c r="H2130" t="s">
        <v>20</v>
      </c>
      <c r="I2130" t="s">
        <v>5102</v>
      </c>
      <c r="J2130" t="s">
        <v>21</v>
      </c>
      <c r="L2130" t="s">
        <v>3521</v>
      </c>
      <c r="M2130" t="str">
        <f t="shared" si="73"/>
        <v>LA CASA DEL NIÑOLa Matanza</v>
      </c>
      <c r="N2130" t="s">
        <v>22</v>
      </c>
      <c r="O2130" t="s">
        <v>23</v>
      </c>
      <c r="P2130" t="s">
        <v>27</v>
      </c>
      <c r="Q2130" t="s">
        <v>5101</v>
      </c>
      <c r="R2130" s="23">
        <v>44</v>
      </c>
      <c r="S2130" s="23">
        <v>2</v>
      </c>
      <c r="T2130" s="33">
        <v>1</v>
      </c>
      <c r="V2130" t="s">
        <v>2951</v>
      </c>
      <c r="W2130" t="str">
        <f t="shared" si="74"/>
        <v>R03</v>
      </c>
      <c r="X2130" s="31" t="str">
        <f t="shared" si="75"/>
        <v>FINES_R03</v>
      </c>
      <c r="Y2130" s="35">
        <v>0.60299999999999998</v>
      </c>
      <c r="Z2130" s="8" t="str">
        <f>IFERROR(IFERROR(VLOOKUP(G2130,'IVSET-Escuelas'!A:F,4,FALSE),VLOOKUP(M2130,'IVSET-Fines'!F:L,7,FALSE)),"-")</f>
        <v>-</v>
      </c>
    </row>
    <row r="2131" spans="1:26" x14ac:dyDescent="0.35">
      <c r="A2131" s="18" t="s">
        <v>5100</v>
      </c>
      <c r="B2131" t="s">
        <v>1532</v>
      </c>
      <c r="C2131" t="s">
        <v>1530</v>
      </c>
      <c r="D2131" t="s">
        <v>1531</v>
      </c>
      <c r="E2131" t="s">
        <v>198</v>
      </c>
      <c r="F2131" t="s">
        <v>198</v>
      </c>
      <c r="G2131" t="s">
        <v>198</v>
      </c>
      <c r="H2131" t="s">
        <v>20</v>
      </c>
      <c r="I2131" t="s">
        <v>5102</v>
      </c>
      <c r="J2131" t="s">
        <v>21</v>
      </c>
      <c r="L2131" t="s">
        <v>3473</v>
      </c>
      <c r="M2131" t="str">
        <f t="shared" si="73"/>
        <v>CENTRO DE REHABILITACION ELECCION DE VIDA LAS JUANLa Matanza</v>
      </c>
      <c r="N2131" t="s">
        <v>22</v>
      </c>
      <c r="O2131" t="s">
        <v>23</v>
      </c>
      <c r="P2131" t="s">
        <v>27</v>
      </c>
      <c r="Q2131" t="s">
        <v>5101</v>
      </c>
      <c r="R2131" s="23">
        <v>12</v>
      </c>
      <c r="S2131" s="23">
        <v>1</v>
      </c>
      <c r="T2131" s="33">
        <v>1</v>
      </c>
      <c r="V2131" t="s">
        <v>2951</v>
      </c>
      <c r="W2131" t="str">
        <f t="shared" si="74"/>
        <v>R03</v>
      </c>
      <c r="X2131" s="31" t="str">
        <f t="shared" si="75"/>
        <v>FINES_R03</v>
      </c>
      <c r="Y2131" s="35">
        <v>0.60399999999999998</v>
      </c>
      <c r="Z2131" s="8">
        <f>IFERROR(IFERROR(VLOOKUP(G2131,'IVSET-Escuelas'!A:F,4,FALSE),VLOOKUP(M2131,'IVSET-Fines'!F:L,7,FALSE)),"-")</f>
        <v>0.87828700000000004</v>
      </c>
    </row>
    <row r="2132" spans="1:26" x14ac:dyDescent="0.35">
      <c r="A2132" s="18" t="s">
        <v>5100</v>
      </c>
      <c r="B2132" t="s">
        <v>1532</v>
      </c>
      <c r="C2132" t="s">
        <v>1530</v>
      </c>
      <c r="D2132" t="s">
        <v>1531</v>
      </c>
      <c r="E2132" t="s">
        <v>198</v>
      </c>
      <c r="F2132" t="s">
        <v>198</v>
      </c>
      <c r="G2132" t="s">
        <v>198</v>
      </c>
      <c r="H2132" t="s">
        <v>20</v>
      </c>
      <c r="I2132" t="s">
        <v>5102</v>
      </c>
      <c r="J2132" t="s">
        <v>21</v>
      </c>
      <c r="L2132" t="s">
        <v>3465</v>
      </c>
      <c r="M2132" t="str">
        <f t="shared" si="73"/>
        <v>Casita San JoseLa Matanza</v>
      </c>
      <c r="N2132" t="s">
        <v>22</v>
      </c>
      <c r="O2132" t="s">
        <v>23</v>
      </c>
      <c r="P2132" t="s">
        <v>27</v>
      </c>
      <c r="Q2132" t="s">
        <v>5101</v>
      </c>
      <c r="R2132" s="23">
        <v>22</v>
      </c>
      <c r="S2132" s="23">
        <v>1</v>
      </c>
      <c r="T2132" s="33">
        <v>1</v>
      </c>
      <c r="V2132" t="s">
        <v>2951</v>
      </c>
      <c r="W2132" t="str">
        <f t="shared" si="74"/>
        <v>R03</v>
      </c>
      <c r="X2132" s="31" t="str">
        <f t="shared" si="75"/>
        <v>FINES_R03</v>
      </c>
      <c r="Y2132" s="35">
        <v>0.60599999999999998</v>
      </c>
      <c r="Z2132" s="8">
        <f>IFERROR(IFERROR(VLOOKUP(G2132,'IVSET-Escuelas'!A:F,4,FALSE),VLOOKUP(M2132,'IVSET-Fines'!F:L,7,FALSE)),"-")</f>
        <v>0.81059199999999998</v>
      </c>
    </row>
    <row r="2133" spans="1:26" x14ac:dyDescent="0.35">
      <c r="A2133" s="18" t="s">
        <v>5100</v>
      </c>
      <c r="B2133" t="s">
        <v>1532</v>
      </c>
      <c r="C2133" t="s">
        <v>1530</v>
      </c>
      <c r="D2133" t="s">
        <v>1531</v>
      </c>
      <c r="E2133" t="s">
        <v>198</v>
      </c>
      <c r="F2133" t="s">
        <v>198</v>
      </c>
      <c r="G2133" t="s">
        <v>198</v>
      </c>
      <c r="H2133" t="s">
        <v>20</v>
      </c>
      <c r="I2133" t="s">
        <v>5102</v>
      </c>
      <c r="J2133" t="s">
        <v>21</v>
      </c>
      <c r="L2133" t="s">
        <v>3441</v>
      </c>
      <c r="M2133" t="str">
        <f t="shared" si="73"/>
        <v>SUBCOMANDO ATALAYALa Matanza</v>
      </c>
      <c r="N2133" t="s">
        <v>22</v>
      </c>
      <c r="O2133" t="s">
        <v>23</v>
      </c>
      <c r="P2133" t="s">
        <v>27</v>
      </c>
      <c r="Q2133" t="s">
        <v>5101</v>
      </c>
      <c r="R2133" s="23">
        <v>27</v>
      </c>
      <c r="S2133" s="23">
        <v>1</v>
      </c>
      <c r="T2133" s="33">
        <v>1</v>
      </c>
      <c r="V2133" t="s">
        <v>2951</v>
      </c>
      <c r="W2133" t="str">
        <f t="shared" si="74"/>
        <v>R03</v>
      </c>
      <c r="X2133" s="31" t="str">
        <f t="shared" si="75"/>
        <v>FINES_R03</v>
      </c>
      <c r="Y2133" s="35">
        <v>0.60799999999999998</v>
      </c>
      <c r="Z2133" s="8" t="str">
        <f>IFERROR(IFERROR(VLOOKUP(G2133,'IVSET-Escuelas'!A:F,4,FALSE),VLOOKUP(M2133,'IVSET-Fines'!F:L,7,FALSE)),"-")</f>
        <v>-</v>
      </c>
    </row>
    <row r="2134" spans="1:26" x14ac:dyDescent="0.35">
      <c r="A2134" s="18" t="s">
        <v>5100</v>
      </c>
      <c r="B2134" t="s">
        <v>1532</v>
      </c>
      <c r="C2134" t="s">
        <v>1530</v>
      </c>
      <c r="D2134" t="s">
        <v>1531</v>
      </c>
      <c r="E2134" t="s">
        <v>198</v>
      </c>
      <c r="F2134" t="s">
        <v>198</v>
      </c>
      <c r="G2134" t="s">
        <v>198</v>
      </c>
      <c r="H2134" t="s">
        <v>20</v>
      </c>
      <c r="I2134" t="s">
        <v>5102</v>
      </c>
      <c r="J2134" t="s">
        <v>21</v>
      </c>
      <c r="L2134" t="s">
        <v>3352</v>
      </c>
      <c r="M2134" t="str">
        <f t="shared" si="73"/>
        <v>POLO PRODUCTIVO LA TABLADALa Matanza</v>
      </c>
      <c r="N2134" t="s">
        <v>22</v>
      </c>
      <c r="O2134" t="s">
        <v>23</v>
      </c>
      <c r="P2134" t="s">
        <v>27</v>
      </c>
      <c r="Q2134" t="s">
        <v>5101</v>
      </c>
      <c r="R2134" s="23">
        <v>58</v>
      </c>
      <c r="S2134" s="23">
        <v>2</v>
      </c>
      <c r="T2134" s="33">
        <v>1</v>
      </c>
      <c r="V2134" t="s">
        <v>2951</v>
      </c>
      <c r="W2134" t="str">
        <f t="shared" si="74"/>
        <v>R03</v>
      </c>
      <c r="X2134" s="31" t="str">
        <f t="shared" si="75"/>
        <v>FINES_R03</v>
      </c>
      <c r="Y2134" s="35">
        <v>0.61099999999999999</v>
      </c>
      <c r="Z2134" s="8">
        <f>IFERROR(IFERROR(VLOOKUP(G2134,'IVSET-Escuelas'!A:F,4,FALSE),VLOOKUP(M2134,'IVSET-Fines'!F:L,7,FALSE)),"-")</f>
        <v>0.41588799999999998</v>
      </c>
    </row>
    <row r="2135" spans="1:26" x14ac:dyDescent="0.35">
      <c r="A2135" s="18" t="s">
        <v>5100</v>
      </c>
      <c r="B2135" t="s">
        <v>1532</v>
      </c>
      <c r="C2135" t="s">
        <v>1530</v>
      </c>
      <c r="D2135" t="s">
        <v>1531</v>
      </c>
      <c r="E2135" t="s">
        <v>198</v>
      </c>
      <c r="F2135" t="s">
        <v>198</v>
      </c>
      <c r="G2135" t="s">
        <v>198</v>
      </c>
      <c r="H2135" t="s">
        <v>20</v>
      </c>
      <c r="I2135" t="s">
        <v>5102</v>
      </c>
      <c r="J2135" t="s">
        <v>21</v>
      </c>
      <c r="L2135" t="s">
        <v>2276</v>
      </c>
      <c r="M2135" t="str">
        <f t="shared" si="73"/>
        <v>CEFERINO NAMUNCURALa Matanza</v>
      </c>
      <c r="N2135" t="s">
        <v>22</v>
      </c>
      <c r="O2135" t="s">
        <v>23</v>
      </c>
      <c r="P2135" t="s">
        <v>27</v>
      </c>
      <c r="Q2135" t="s">
        <v>5101</v>
      </c>
      <c r="R2135" s="23">
        <v>20</v>
      </c>
      <c r="S2135" s="23">
        <v>1</v>
      </c>
      <c r="T2135" s="33">
        <v>1</v>
      </c>
      <c r="V2135" t="s">
        <v>2951</v>
      </c>
      <c r="W2135" t="str">
        <f t="shared" si="74"/>
        <v>R03</v>
      </c>
      <c r="X2135" s="31" t="str">
        <f t="shared" si="75"/>
        <v>FINES_R03</v>
      </c>
      <c r="Y2135" s="35">
        <v>0.61199999999999999</v>
      </c>
      <c r="Z2135" s="8" t="str">
        <f>IFERROR(IFERROR(VLOOKUP(G2135,'IVSET-Escuelas'!A:F,4,FALSE),VLOOKUP(M2135,'IVSET-Fines'!F:L,7,FALSE)),"-")</f>
        <v>-</v>
      </c>
    </row>
    <row r="2136" spans="1:26" x14ac:dyDescent="0.35">
      <c r="A2136" s="18" t="s">
        <v>5100</v>
      </c>
      <c r="B2136" t="s">
        <v>1532</v>
      </c>
      <c r="C2136" t="s">
        <v>1530</v>
      </c>
      <c r="D2136" t="s">
        <v>1531</v>
      </c>
      <c r="E2136" t="s">
        <v>198</v>
      </c>
      <c r="F2136" t="s">
        <v>198</v>
      </c>
      <c r="G2136" t="s">
        <v>198</v>
      </c>
      <c r="H2136" t="s">
        <v>20</v>
      </c>
      <c r="I2136" t="s">
        <v>5102</v>
      </c>
      <c r="J2136" t="s">
        <v>21</v>
      </c>
      <c r="L2136" t="s">
        <v>1464</v>
      </c>
      <c r="M2136" t="str">
        <f t="shared" si="73"/>
        <v>PRINCIPE DE PAZLa Matanza</v>
      </c>
      <c r="N2136" t="s">
        <v>22</v>
      </c>
      <c r="O2136" t="s">
        <v>23</v>
      </c>
      <c r="P2136" t="s">
        <v>27</v>
      </c>
      <c r="Q2136" t="s">
        <v>5101</v>
      </c>
      <c r="R2136" s="23">
        <v>65</v>
      </c>
      <c r="S2136" s="23">
        <v>3</v>
      </c>
      <c r="T2136" s="33">
        <v>1</v>
      </c>
      <c r="V2136" t="s">
        <v>2951</v>
      </c>
      <c r="W2136" t="str">
        <f t="shared" si="74"/>
        <v>R03</v>
      </c>
      <c r="X2136" s="31" t="str">
        <f t="shared" si="75"/>
        <v>FINES_R03</v>
      </c>
      <c r="Y2136" s="35">
        <v>0.61299999999999999</v>
      </c>
      <c r="Z2136" s="8">
        <f>IFERROR(IFERROR(VLOOKUP(G2136,'IVSET-Escuelas'!A:F,4,FALSE),VLOOKUP(M2136,'IVSET-Fines'!F:L,7,FALSE)),"-")</f>
        <v>0.59602999999999995</v>
      </c>
    </row>
    <row r="2137" spans="1:26" x14ac:dyDescent="0.35">
      <c r="A2137" s="18" t="s">
        <v>5100</v>
      </c>
      <c r="B2137" t="s">
        <v>1532</v>
      </c>
      <c r="C2137" t="s">
        <v>1530</v>
      </c>
      <c r="D2137" t="s">
        <v>1531</v>
      </c>
      <c r="E2137" t="s">
        <v>198</v>
      </c>
      <c r="F2137" t="s">
        <v>198</v>
      </c>
      <c r="G2137" t="s">
        <v>198</v>
      </c>
      <c r="H2137" t="s">
        <v>20</v>
      </c>
      <c r="I2137" t="s">
        <v>5102</v>
      </c>
      <c r="J2137" t="s">
        <v>21</v>
      </c>
      <c r="L2137" t="s">
        <v>3379</v>
      </c>
      <c r="M2137" t="str">
        <f t="shared" si="73"/>
        <v>COCA SOSA - 470La Matanza</v>
      </c>
      <c r="N2137" t="s">
        <v>22</v>
      </c>
      <c r="O2137" t="s">
        <v>23</v>
      </c>
      <c r="P2137" t="s">
        <v>27</v>
      </c>
      <c r="Q2137" t="s">
        <v>5101</v>
      </c>
      <c r="R2137" s="23">
        <v>16</v>
      </c>
      <c r="S2137" s="23">
        <v>1</v>
      </c>
      <c r="T2137" s="33">
        <v>1</v>
      </c>
      <c r="V2137" t="s">
        <v>2951</v>
      </c>
      <c r="W2137" t="str">
        <f t="shared" si="74"/>
        <v>R03</v>
      </c>
      <c r="X2137" s="31" t="str">
        <f t="shared" si="75"/>
        <v>FINES_R03</v>
      </c>
      <c r="Y2137" s="35">
        <v>0.621</v>
      </c>
      <c r="Z2137" s="8" t="str">
        <f>IFERROR(IFERROR(VLOOKUP(G2137,'IVSET-Escuelas'!A:F,4,FALSE),VLOOKUP(M2137,'IVSET-Fines'!F:L,7,FALSE)),"-")</f>
        <v>-</v>
      </c>
    </row>
    <row r="2138" spans="1:26" x14ac:dyDescent="0.35">
      <c r="A2138" s="18" t="s">
        <v>5100</v>
      </c>
      <c r="B2138" t="s">
        <v>1532</v>
      </c>
      <c r="C2138" t="s">
        <v>1530</v>
      </c>
      <c r="D2138" t="s">
        <v>1531</v>
      </c>
      <c r="E2138" t="s">
        <v>198</v>
      </c>
      <c r="F2138" t="s">
        <v>198</v>
      </c>
      <c r="G2138" t="s">
        <v>198</v>
      </c>
      <c r="H2138" t="s">
        <v>20</v>
      </c>
      <c r="I2138" t="s">
        <v>5102</v>
      </c>
      <c r="J2138" t="s">
        <v>21</v>
      </c>
      <c r="L2138" t="s">
        <v>3415</v>
      </c>
      <c r="M2138" t="str">
        <f t="shared" si="73"/>
        <v>GENEROS Y DIVERSIDAD SIN FRONTERASLa Matanza</v>
      </c>
      <c r="N2138" t="s">
        <v>22</v>
      </c>
      <c r="O2138" t="s">
        <v>23</v>
      </c>
      <c r="P2138" t="s">
        <v>27</v>
      </c>
      <c r="Q2138" t="s">
        <v>5101</v>
      </c>
      <c r="R2138" s="23">
        <v>106</v>
      </c>
      <c r="S2138" s="23">
        <v>4</v>
      </c>
      <c r="T2138" s="33">
        <v>1</v>
      </c>
      <c r="V2138" t="s">
        <v>2951</v>
      </c>
      <c r="W2138" t="str">
        <f t="shared" si="74"/>
        <v>R03</v>
      </c>
      <c r="X2138" s="31" t="str">
        <f t="shared" si="75"/>
        <v>FINES_R03</v>
      </c>
      <c r="Y2138" s="35">
        <v>0.622</v>
      </c>
      <c r="Z2138" s="8">
        <f>IFERROR(IFERROR(VLOOKUP(G2138,'IVSET-Escuelas'!A:F,4,FALSE),VLOOKUP(M2138,'IVSET-Fines'!F:L,7,FALSE)),"-")</f>
        <v>0.56722099999999998</v>
      </c>
    </row>
    <row r="2139" spans="1:26" x14ac:dyDescent="0.35">
      <c r="A2139" s="18" t="s">
        <v>5100</v>
      </c>
      <c r="B2139" t="s">
        <v>1532</v>
      </c>
      <c r="C2139" t="s">
        <v>1530</v>
      </c>
      <c r="D2139" t="s">
        <v>1531</v>
      </c>
      <c r="E2139" t="s">
        <v>198</v>
      </c>
      <c r="F2139" t="s">
        <v>198</v>
      </c>
      <c r="G2139" t="s">
        <v>198</v>
      </c>
      <c r="H2139" t="s">
        <v>20</v>
      </c>
      <c r="I2139" t="s">
        <v>5102</v>
      </c>
      <c r="J2139" t="s">
        <v>21</v>
      </c>
      <c r="L2139" t="s">
        <v>3390</v>
      </c>
      <c r="M2139" t="str">
        <f t="shared" si="73"/>
        <v>E.P. N65La Matanza</v>
      </c>
      <c r="N2139" t="s">
        <v>22</v>
      </c>
      <c r="O2139" t="s">
        <v>23</v>
      </c>
      <c r="P2139" t="s">
        <v>27</v>
      </c>
      <c r="Q2139" t="s">
        <v>5101</v>
      </c>
      <c r="R2139" s="23">
        <v>96</v>
      </c>
      <c r="S2139" s="23">
        <v>3</v>
      </c>
      <c r="T2139" s="33">
        <v>1</v>
      </c>
      <c r="V2139" t="s">
        <v>2951</v>
      </c>
      <c r="W2139" t="str">
        <f t="shared" si="74"/>
        <v>R03</v>
      </c>
      <c r="X2139" s="31" t="str">
        <f t="shared" si="75"/>
        <v>FINES_R03</v>
      </c>
      <c r="Y2139" s="35">
        <v>0.626</v>
      </c>
      <c r="Z2139" s="8">
        <f>IFERROR(IFERROR(VLOOKUP(G2139,'IVSET-Escuelas'!A:F,4,FALSE),VLOOKUP(M2139,'IVSET-Fines'!F:L,7,FALSE)),"-")</f>
        <v>0.35092299999999998</v>
      </c>
    </row>
    <row r="2140" spans="1:26" x14ac:dyDescent="0.35">
      <c r="A2140" s="18" t="s">
        <v>5100</v>
      </c>
      <c r="B2140" t="s">
        <v>1532</v>
      </c>
      <c r="C2140" t="s">
        <v>1530</v>
      </c>
      <c r="D2140" t="s">
        <v>1531</v>
      </c>
      <c r="E2140" t="s">
        <v>198</v>
      </c>
      <c r="F2140" t="s">
        <v>198</v>
      </c>
      <c r="G2140" t="s">
        <v>198</v>
      </c>
      <c r="H2140" t="s">
        <v>20</v>
      </c>
      <c r="I2140" t="s">
        <v>5102</v>
      </c>
      <c r="J2140" t="s">
        <v>21</v>
      </c>
      <c r="L2140" t="s">
        <v>3383</v>
      </c>
      <c r="M2140" t="str">
        <f t="shared" si="73"/>
        <v>CRISTO OBREROLa Matanza</v>
      </c>
      <c r="N2140" t="s">
        <v>22</v>
      </c>
      <c r="O2140" t="s">
        <v>23</v>
      </c>
      <c r="P2140" t="s">
        <v>27</v>
      </c>
      <c r="Q2140" t="s">
        <v>5101</v>
      </c>
      <c r="R2140" s="23">
        <v>64</v>
      </c>
      <c r="S2140" s="23">
        <v>2</v>
      </c>
      <c r="T2140" s="33">
        <v>1</v>
      </c>
      <c r="V2140" t="s">
        <v>2951</v>
      </c>
      <c r="W2140" t="str">
        <f t="shared" si="74"/>
        <v>R03</v>
      </c>
      <c r="X2140" s="31" t="str">
        <f t="shared" si="75"/>
        <v>FINES_R03</v>
      </c>
      <c r="Y2140" s="35">
        <v>0.627</v>
      </c>
      <c r="Z2140" s="8" t="str">
        <f>IFERROR(IFERROR(VLOOKUP(G2140,'IVSET-Escuelas'!A:F,4,FALSE),VLOOKUP(M2140,'IVSET-Fines'!F:L,7,FALSE)),"-")</f>
        <v>-</v>
      </c>
    </row>
    <row r="2141" spans="1:26" x14ac:dyDescent="0.35">
      <c r="A2141" s="18" t="s">
        <v>5100</v>
      </c>
      <c r="B2141" t="s">
        <v>1532</v>
      </c>
      <c r="C2141" t="s">
        <v>1530</v>
      </c>
      <c r="D2141" t="s">
        <v>1531</v>
      </c>
      <c r="E2141" t="s">
        <v>198</v>
      </c>
      <c r="F2141" t="s">
        <v>198</v>
      </c>
      <c r="G2141" t="s">
        <v>198</v>
      </c>
      <c r="H2141" t="s">
        <v>20</v>
      </c>
      <c r="I2141" t="s">
        <v>5102</v>
      </c>
      <c r="J2141" t="s">
        <v>21</v>
      </c>
      <c r="L2141" t="s">
        <v>3536</v>
      </c>
      <c r="M2141" t="str">
        <f t="shared" si="73"/>
        <v>RECOLETA AVANZALa Matanza</v>
      </c>
      <c r="N2141" t="s">
        <v>22</v>
      </c>
      <c r="O2141" t="s">
        <v>23</v>
      </c>
      <c r="P2141" t="s">
        <v>27</v>
      </c>
      <c r="Q2141" t="s">
        <v>5101</v>
      </c>
      <c r="R2141" s="23">
        <v>77</v>
      </c>
      <c r="S2141" s="23">
        <v>3</v>
      </c>
      <c r="T2141" s="33">
        <v>1</v>
      </c>
      <c r="V2141" t="s">
        <v>2951</v>
      </c>
      <c r="W2141" t="str">
        <f t="shared" si="74"/>
        <v>R03</v>
      </c>
      <c r="X2141" s="31" t="str">
        <f t="shared" si="75"/>
        <v>FINES_R03</v>
      </c>
      <c r="Y2141" s="35">
        <v>0.629</v>
      </c>
      <c r="Z2141" s="8">
        <f>IFERROR(IFERROR(VLOOKUP(G2141,'IVSET-Escuelas'!A:F,4,FALSE),VLOOKUP(M2141,'IVSET-Fines'!F:L,7,FALSE)),"-")</f>
        <v>0.72068299999999996</v>
      </c>
    </row>
    <row r="2142" spans="1:26" x14ac:dyDescent="0.35">
      <c r="A2142" s="18" t="s">
        <v>5100</v>
      </c>
      <c r="B2142" t="s">
        <v>1532</v>
      </c>
      <c r="C2142" t="s">
        <v>1530</v>
      </c>
      <c r="D2142" t="s">
        <v>1531</v>
      </c>
      <c r="E2142" t="s">
        <v>198</v>
      </c>
      <c r="F2142" t="s">
        <v>198</v>
      </c>
      <c r="G2142" t="s">
        <v>198</v>
      </c>
      <c r="H2142" t="s">
        <v>20</v>
      </c>
      <c r="I2142" t="s">
        <v>5102</v>
      </c>
      <c r="J2142" t="s">
        <v>21</v>
      </c>
      <c r="L2142" t="s">
        <v>3503</v>
      </c>
      <c r="M2142" t="str">
        <f t="shared" si="73"/>
        <v>EP N° 67La Matanza</v>
      </c>
      <c r="N2142" t="s">
        <v>22</v>
      </c>
      <c r="O2142" t="s">
        <v>23</v>
      </c>
      <c r="P2142" t="s">
        <v>27</v>
      </c>
      <c r="Q2142" t="s">
        <v>5101</v>
      </c>
      <c r="R2142" s="23">
        <v>21</v>
      </c>
      <c r="S2142" s="23">
        <v>1</v>
      </c>
      <c r="T2142" s="33">
        <v>1</v>
      </c>
      <c r="V2142" t="s">
        <v>2951</v>
      </c>
      <c r="W2142" t="str">
        <f t="shared" si="74"/>
        <v>R03</v>
      </c>
      <c r="X2142" s="31" t="str">
        <f t="shared" si="75"/>
        <v>FINES_R03</v>
      </c>
      <c r="Y2142" s="35">
        <v>0.63200000000000001</v>
      </c>
      <c r="Z2142" s="8" t="str">
        <f>IFERROR(IFERROR(VLOOKUP(G2142,'IVSET-Escuelas'!A:F,4,FALSE),VLOOKUP(M2142,'IVSET-Fines'!F:L,7,FALSE)),"-")</f>
        <v>-</v>
      </c>
    </row>
    <row r="2143" spans="1:26" x14ac:dyDescent="0.35">
      <c r="A2143" s="18" t="s">
        <v>5100</v>
      </c>
      <c r="B2143" t="s">
        <v>1532</v>
      </c>
      <c r="C2143" t="s">
        <v>1530</v>
      </c>
      <c r="D2143" t="s">
        <v>1531</v>
      </c>
      <c r="E2143" t="s">
        <v>198</v>
      </c>
      <c r="F2143" t="s">
        <v>198</v>
      </c>
      <c r="G2143" t="s">
        <v>198</v>
      </c>
      <c r="H2143" t="s">
        <v>20</v>
      </c>
      <c r="I2143" t="s">
        <v>5102</v>
      </c>
      <c r="J2143" t="s">
        <v>21</v>
      </c>
      <c r="L2143" t="s">
        <v>3342</v>
      </c>
      <c r="M2143" t="str">
        <f t="shared" si="73"/>
        <v>MERCADO CENTRAL S/N villa celina villa celinaLa Matanza</v>
      </c>
      <c r="N2143" t="s">
        <v>22</v>
      </c>
      <c r="O2143" t="s">
        <v>23</v>
      </c>
      <c r="P2143" t="s">
        <v>27</v>
      </c>
      <c r="Q2143" t="s">
        <v>5101</v>
      </c>
      <c r="R2143" s="23">
        <v>29</v>
      </c>
      <c r="S2143" s="23">
        <v>1</v>
      </c>
      <c r="T2143" s="33">
        <v>1</v>
      </c>
      <c r="V2143" t="s">
        <v>2951</v>
      </c>
      <c r="W2143" t="str">
        <f t="shared" si="74"/>
        <v>R03</v>
      </c>
      <c r="X2143" s="31" t="str">
        <f t="shared" si="75"/>
        <v>FINES_R03</v>
      </c>
      <c r="Y2143" s="35">
        <v>0.64200000000000002</v>
      </c>
      <c r="Z2143" s="8" t="str">
        <f>IFERROR(IFERROR(VLOOKUP(G2143,'IVSET-Escuelas'!A:F,4,FALSE),VLOOKUP(M2143,'IVSET-Fines'!F:L,7,FALSE)),"-")</f>
        <v>-</v>
      </c>
    </row>
    <row r="2144" spans="1:26" x14ac:dyDescent="0.35">
      <c r="A2144" s="18" t="s">
        <v>5100</v>
      </c>
      <c r="B2144" t="s">
        <v>1532</v>
      </c>
      <c r="C2144" t="s">
        <v>1530</v>
      </c>
      <c r="D2144" t="s">
        <v>1531</v>
      </c>
      <c r="E2144" t="s">
        <v>198</v>
      </c>
      <c r="F2144" t="s">
        <v>198</v>
      </c>
      <c r="G2144" t="s">
        <v>198</v>
      </c>
      <c r="H2144" t="s">
        <v>20</v>
      </c>
      <c r="I2144" t="s">
        <v>5102</v>
      </c>
      <c r="J2144" t="s">
        <v>21</v>
      </c>
      <c r="L2144" t="s">
        <v>3542</v>
      </c>
      <c r="M2144" t="str">
        <f t="shared" si="73"/>
        <v>UNIDAD PENITENCIARIA Nº43La Matanza</v>
      </c>
      <c r="N2144" t="s">
        <v>22</v>
      </c>
      <c r="O2144" t="s">
        <v>23</v>
      </c>
      <c r="P2144" t="s">
        <v>27</v>
      </c>
      <c r="Q2144" t="s">
        <v>5101</v>
      </c>
      <c r="R2144" s="23">
        <v>22</v>
      </c>
      <c r="S2144" s="23">
        <v>1</v>
      </c>
      <c r="T2144" s="33">
        <v>1</v>
      </c>
      <c r="V2144" t="s">
        <v>2951</v>
      </c>
      <c r="W2144" t="str">
        <f t="shared" si="74"/>
        <v>R03</v>
      </c>
      <c r="X2144" s="31" t="str">
        <f t="shared" si="75"/>
        <v>FINES_R03</v>
      </c>
      <c r="Y2144" s="35">
        <v>0.65</v>
      </c>
      <c r="Z2144" s="8">
        <f>IFERROR(IFERROR(VLOOKUP(G2144,'IVSET-Escuelas'!A:F,4,FALSE),VLOOKUP(M2144,'IVSET-Fines'!F:L,7,FALSE)),"-")</f>
        <v>0.60892299999999999</v>
      </c>
    </row>
    <row r="2145" spans="1:26" x14ac:dyDescent="0.35">
      <c r="A2145" s="18" t="s">
        <v>5100</v>
      </c>
      <c r="B2145" t="s">
        <v>1532</v>
      </c>
      <c r="C2145" t="s">
        <v>1530</v>
      </c>
      <c r="D2145" t="s">
        <v>1531</v>
      </c>
      <c r="E2145" t="s">
        <v>198</v>
      </c>
      <c r="F2145" t="s">
        <v>198</v>
      </c>
      <c r="G2145" t="s">
        <v>198</v>
      </c>
      <c r="H2145" t="s">
        <v>20</v>
      </c>
      <c r="I2145" t="s">
        <v>5102</v>
      </c>
      <c r="J2145" t="s">
        <v>21</v>
      </c>
      <c r="L2145" t="s">
        <v>3544</v>
      </c>
      <c r="M2145" t="str">
        <f t="shared" si="73"/>
        <v>VOLUNTAD JOVENLa Matanza</v>
      </c>
      <c r="N2145" t="s">
        <v>22</v>
      </c>
      <c r="O2145" t="s">
        <v>23</v>
      </c>
      <c r="P2145" t="s">
        <v>27</v>
      </c>
      <c r="Q2145" t="s">
        <v>5101</v>
      </c>
      <c r="R2145" s="23">
        <v>60</v>
      </c>
      <c r="S2145" s="23">
        <v>2</v>
      </c>
      <c r="T2145" s="33">
        <v>1</v>
      </c>
      <c r="V2145" t="s">
        <v>2951</v>
      </c>
      <c r="W2145" t="str">
        <f t="shared" si="74"/>
        <v>R03</v>
      </c>
      <c r="X2145" s="31" t="str">
        <f t="shared" si="75"/>
        <v>FINES_R03</v>
      </c>
      <c r="Y2145" s="35">
        <v>0.65500000000000003</v>
      </c>
      <c r="Z2145" s="8">
        <f>IFERROR(IFERROR(VLOOKUP(G2145,'IVSET-Escuelas'!A:F,4,FALSE),VLOOKUP(M2145,'IVSET-Fines'!F:L,7,FALSE)),"-")</f>
        <v>0.902667</v>
      </c>
    </row>
    <row r="2146" spans="1:26" x14ac:dyDescent="0.35">
      <c r="A2146" s="18" t="s">
        <v>5100</v>
      </c>
      <c r="B2146" t="s">
        <v>1532</v>
      </c>
      <c r="C2146" t="s">
        <v>1530</v>
      </c>
      <c r="D2146" t="s">
        <v>1531</v>
      </c>
      <c r="E2146" t="s">
        <v>198</v>
      </c>
      <c r="F2146" t="s">
        <v>198</v>
      </c>
      <c r="G2146" t="s">
        <v>198</v>
      </c>
      <c r="H2146" t="s">
        <v>20</v>
      </c>
      <c r="I2146" t="s">
        <v>5102</v>
      </c>
      <c r="J2146" t="s">
        <v>21</v>
      </c>
      <c r="L2146" t="s">
        <v>3450</v>
      </c>
      <c r="M2146" t="str">
        <f t="shared" si="73"/>
        <v>ASOCIACIÓN CIVIL CIRUJASLa Matanza</v>
      </c>
      <c r="N2146" t="s">
        <v>22</v>
      </c>
      <c r="O2146" t="s">
        <v>23</v>
      </c>
      <c r="P2146" t="s">
        <v>27</v>
      </c>
      <c r="Q2146" t="s">
        <v>5101</v>
      </c>
      <c r="R2146" s="23">
        <v>33</v>
      </c>
      <c r="S2146" s="23">
        <v>2</v>
      </c>
      <c r="T2146" s="33">
        <v>1</v>
      </c>
      <c r="V2146" t="s">
        <v>2951</v>
      </c>
      <c r="W2146" t="str">
        <f t="shared" si="74"/>
        <v>R03</v>
      </c>
      <c r="X2146" s="31" t="str">
        <f t="shared" si="75"/>
        <v>FINES_R03</v>
      </c>
      <c r="Y2146" s="35">
        <v>0.65700000000000003</v>
      </c>
      <c r="Z2146" s="8">
        <f>IFERROR(IFERROR(VLOOKUP(G2146,'IVSET-Escuelas'!A:F,4,FALSE),VLOOKUP(M2146,'IVSET-Fines'!F:L,7,FALSE)),"-")</f>
        <v>0.75770800000000005</v>
      </c>
    </row>
    <row r="2147" spans="1:26" x14ac:dyDescent="0.35">
      <c r="A2147" s="18" t="s">
        <v>5100</v>
      </c>
      <c r="B2147" t="s">
        <v>1532</v>
      </c>
      <c r="C2147" t="s">
        <v>1530</v>
      </c>
      <c r="D2147" t="s">
        <v>1531</v>
      </c>
      <c r="E2147" t="s">
        <v>198</v>
      </c>
      <c r="F2147" t="s">
        <v>198</v>
      </c>
      <c r="G2147" t="s">
        <v>198</v>
      </c>
      <c r="H2147" t="s">
        <v>20</v>
      </c>
      <c r="I2147" t="s">
        <v>5102</v>
      </c>
      <c r="J2147" t="s">
        <v>21</v>
      </c>
      <c r="L2147" t="s">
        <v>3472</v>
      </c>
      <c r="M2147" t="str">
        <f t="shared" ref="M2147:M2210" si="76">CONCATENATE(L2147,D2147)</f>
        <v>CENTRO DE JUBILADOS "VIVIR"La Matanza</v>
      </c>
      <c r="N2147" t="s">
        <v>22</v>
      </c>
      <c r="O2147" t="s">
        <v>23</v>
      </c>
      <c r="P2147" t="s">
        <v>27</v>
      </c>
      <c r="Q2147" t="s">
        <v>5101</v>
      </c>
      <c r="R2147" s="23">
        <v>37</v>
      </c>
      <c r="S2147" s="23">
        <v>2</v>
      </c>
      <c r="T2147" s="33">
        <v>1</v>
      </c>
      <c r="V2147" t="s">
        <v>2951</v>
      </c>
      <c r="W2147" t="str">
        <f t="shared" si="74"/>
        <v>R03</v>
      </c>
      <c r="X2147" s="31" t="str">
        <f t="shared" si="75"/>
        <v>FINES_R03</v>
      </c>
      <c r="Y2147" s="35">
        <v>0.65900000000000003</v>
      </c>
      <c r="Z2147" s="8">
        <f>IFERROR(IFERROR(VLOOKUP(G2147,'IVSET-Escuelas'!A:F,4,FALSE),VLOOKUP(M2147,'IVSET-Fines'!F:L,7,FALSE)),"-")</f>
        <v>0.65527800000000003</v>
      </c>
    </row>
    <row r="2148" spans="1:26" x14ac:dyDescent="0.35">
      <c r="A2148" s="18" t="s">
        <v>5100</v>
      </c>
      <c r="B2148" t="s">
        <v>1532</v>
      </c>
      <c r="C2148" t="s">
        <v>1530</v>
      </c>
      <c r="D2148" t="s">
        <v>1531</v>
      </c>
      <c r="E2148" t="s">
        <v>198</v>
      </c>
      <c r="F2148" t="s">
        <v>198</v>
      </c>
      <c r="G2148" t="s">
        <v>198</v>
      </c>
      <c r="H2148" t="s">
        <v>20</v>
      </c>
      <c r="I2148" t="s">
        <v>5102</v>
      </c>
      <c r="J2148" t="s">
        <v>21</v>
      </c>
      <c r="L2148" t="s">
        <v>3360</v>
      </c>
      <c r="M2148" t="str">
        <f t="shared" si="76"/>
        <v>11 CORAZONES LAFERRERE-470La Matanza</v>
      </c>
      <c r="N2148" t="s">
        <v>22</v>
      </c>
      <c r="O2148" t="s">
        <v>23</v>
      </c>
      <c r="P2148" t="s">
        <v>27</v>
      </c>
      <c r="Q2148" t="s">
        <v>5101</v>
      </c>
      <c r="R2148" s="23">
        <v>65</v>
      </c>
      <c r="S2148" s="23">
        <v>3</v>
      </c>
      <c r="T2148" s="33">
        <v>1</v>
      </c>
      <c r="V2148" t="s">
        <v>2951</v>
      </c>
      <c r="W2148" t="str">
        <f t="shared" si="74"/>
        <v>R03</v>
      </c>
      <c r="X2148" s="31" t="str">
        <f t="shared" si="75"/>
        <v>FINES_R03</v>
      </c>
      <c r="Y2148" s="35">
        <v>0.66100000000000003</v>
      </c>
      <c r="Z2148" s="8" t="str">
        <f>IFERROR(IFERROR(VLOOKUP(G2148,'IVSET-Escuelas'!A:F,4,FALSE),VLOOKUP(M2148,'IVSET-Fines'!F:L,7,FALSE)),"-")</f>
        <v>-</v>
      </c>
    </row>
    <row r="2149" spans="1:26" x14ac:dyDescent="0.35">
      <c r="A2149" s="18" t="s">
        <v>5100</v>
      </c>
      <c r="B2149" t="s">
        <v>1532</v>
      </c>
      <c r="C2149" t="s">
        <v>1530</v>
      </c>
      <c r="D2149" t="s">
        <v>1531</v>
      </c>
      <c r="E2149" t="s">
        <v>198</v>
      </c>
      <c r="F2149" t="s">
        <v>198</v>
      </c>
      <c r="G2149" t="s">
        <v>198</v>
      </c>
      <c r="H2149" t="s">
        <v>20</v>
      </c>
      <c r="I2149" t="s">
        <v>5102</v>
      </c>
      <c r="J2149" t="s">
        <v>21</v>
      </c>
      <c r="L2149" t="s">
        <v>3384</v>
      </c>
      <c r="M2149" t="str">
        <f t="shared" si="76"/>
        <v>CSYD BARRIO CENTRALLa Matanza</v>
      </c>
      <c r="N2149" t="s">
        <v>22</v>
      </c>
      <c r="O2149" t="s">
        <v>23</v>
      </c>
      <c r="P2149" t="s">
        <v>27</v>
      </c>
      <c r="Q2149" t="s">
        <v>5101</v>
      </c>
      <c r="R2149" s="23">
        <v>24</v>
      </c>
      <c r="S2149" s="23">
        <v>1</v>
      </c>
      <c r="T2149" s="33">
        <v>1</v>
      </c>
      <c r="V2149" t="s">
        <v>2951</v>
      </c>
      <c r="W2149" t="str">
        <f t="shared" si="74"/>
        <v>R03</v>
      </c>
      <c r="X2149" s="31" t="str">
        <f t="shared" si="75"/>
        <v>FINES_R03</v>
      </c>
      <c r="Y2149" s="35">
        <v>0.66600000000000004</v>
      </c>
      <c r="Z2149" s="8" t="str">
        <f>IFERROR(IFERROR(VLOOKUP(G2149,'IVSET-Escuelas'!A:F,4,FALSE),VLOOKUP(M2149,'IVSET-Fines'!F:L,7,FALSE)),"-")</f>
        <v>-</v>
      </c>
    </row>
    <row r="2150" spans="1:26" x14ac:dyDescent="0.35">
      <c r="A2150" s="18" t="s">
        <v>5100</v>
      </c>
      <c r="B2150" t="s">
        <v>1532</v>
      </c>
      <c r="C2150" t="s">
        <v>1530</v>
      </c>
      <c r="D2150" t="s">
        <v>1531</v>
      </c>
      <c r="E2150" t="s">
        <v>198</v>
      </c>
      <c r="F2150" t="s">
        <v>198</v>
      </c>
      <c r="G2150" t="s">
        <v>198</v>
      </c>
      <c r="H2150" t="s">
        <v>20</v>
      </c>
      <c r="I2150" t="s">
        <v>5102</v>
      </c>
      <c r="J2150" t="s">
        <v>21</v>
      </c>
      <c r="L2150" t="s">
        <v>3537</v>
      </c>
      <c r="M2150" t="str">
        <f t="shared" si="76"/>
        <v>ROBERTO ARLT 11489 VIRREY DEL PINOLa Matanza</v>
      </c>
      <c r="N2150" t="s">
        <v>22</v>
      </c>
      <c r="O2150" t="s">
        <v>23</v>
      </c>
      <c r="P2150" t="s">
        <v>27</v>
      </c>
      <c r="Q2150" t="s">
        <v>5101</v>
      </c>
      <c r="R2150" s="23">
        <v>17</v>
      </c>
      <c r="S2150" s="23">
        <v>1</v>
      </c>
      <c r="T2150" s="33">
        <v>1</v>
      </c>
      <c r="V2150" t="s">
        <v>2951</v>
      </c>
      <c r="W2150" t="str">
        <f t="shared" si="74"/>
        <v>R03</v>
      </c>
      <c r="X2150" s="31" t="str">
        <f t="shared" si="75"/>
        <v>FINES_R03</v>
      </c>
      <c r="Y2150" s="35">
        <v>0.66700000000000004</v>
      </c>
      <c r="Z2150" s="8" t="str">
        <f>IFERROR(IFERROR(VLOOKUP(G2150,'IVSET-Escuelas'!A:F,4,FALSE),VLOOKUP(M2150,'IVSET-Fines'!F:L,7,FALSE)),"-")</f>
        <v>-</v>
      </c>
    </row>
    <row r="2151" spans="1:26" x14ac:dyDescent="0.35">
      <c r="A2151" s="18" t="s">
        <v>5100</v>
      </c>
      <c r="B2151" t="s">
        <v>1532</v>
      </c>
      <c r="C2151" t="s">
        <v>1530</v>
      </c>
      <c r="D2151" t="s">
        <v>1531</v>
      </c>
      <c r="E2151" t="s">
        <v>198</v>
      </c>
      <c r="F2151" t="s">
        <v>198</v>
      </c>
      <c r="G2151" t="s">
        <v>198</v>
      </c>
      <c r="H2151" t="s">
        <v>20</v>
      </c>
      <c r="I2151" t="s">
        <v>5102</v>
      </c>
      <c r="J2151" t="s">
        <v>21</v>
      </c>
      <c r="L2151" t="s">
        <v>3356</v>
      </c>
      <c r="M2151" t="str">
        <f t="shared" si="76"/>
        <v>SOCIEDAD DE FOMENTO VILLA LUZURIAGALa Matanza</v>
      </c>
      <c r="N2151" t="s">
        <v>22</v>
      </c>
      <c r="O2151" t="s">
        <v>23</v>
      </c>
      <c r="P2151" t="s">
        <v>27</v>
      </c>
      <c r="Q2151" t="s">
        <v>5101</v>
      </c>
      <c r="R2151" s="23">
        <v>36</v>
      </c>
      <c r="S2151" s="23">
        <v>2</v>
      </c>
      <c r="T2151" s="33">
        <v>1</v>
      </c>
      <c r="V2151" t="s">
        <v>2951</v>
      </c>
      <c r="W2151" t="str">
        <f t="shared" si="74"/>
        <v>R03</v>
      </c>
      <c r="X2151" s="31" t="str">
        <f t="shared" si="75"/>
        <v>FINES_R03</v>
      </c>
      <c r="Y2151" s="35">
        <v>0.66900000000000004</v>
      </c>
      <c r="Z2151" s="8">
        <f>IFERROR(IFERROR(VLOOKUP(G2151,'IVSET-Escuelas'!A:F,4,FALSE),VLOOKUP(M2151,'IVSET-Fines'!F:L,7,FALSE)),"-")</f>
        <v>0.462702</v>
      </c>
    </row>
    <row r="2152" spans="1:26" x14ac:dyDescent="0.35">
      <c r="A2152" s="18" t="s">
        <v>5100</v>
      </c>
      <c r="B2152" t="s">
        <v>1532</v>
      </c>
      <c r="C2152" t="s">
        <v>1530</v>
      </c>
      <c r="D2152" t="s">
        <v>1531</v>
      </c>
      <c r="E2152" t="s">
        <v>198</v>
      </c>
      <c r="F2152" t="s">
        <v>198</v>
      </c>
      <c r="G2152" t="s">
        <v>198</v>
      </c>
      <c r="H2152" t="s">
        <v>20</v>
      </c>
      <c r="I2152" t="s">
        <v>5102</v>
      </c>
      <c r="J2152" t="s">
        <v>21</v>
      </c>
      <c r="L2152" t="s">
        <v>2469</v>
      </c>
      <c r="M2152" t="str">
        <f t="shared" si="76"/>
        <v>LAS MERCEDESLa Matanza</v>
      </c>
      <c r="N2152" t="s">
        <v>22</v>
      </c>
      <c r="O2152" t="s">
        <v>23</v>
      </c>
      <c r="P2152" t="s">
        <v>27</v>
      </c>
      <c r="Q2152" t="s">
        <v>5101</v>
      </c>
      <c r="R2152" s="23">
        <v>16</v>
      </c>
      <c r="S2152" s="23">
        <v>1</v>
      </c>
      <c r="T2152" s="33">
        <v>1</v>
      </c>
      <c r="V2152" t="s">
        <v>2951</v>
      </c>
      <c r="W2152" t="str">
        <f t="shared" si="74"/>
        <v>R03</v>
      </c>
      <c r="X2152" s="31" t="str">
        <f t="shared" si="75"/>
        <v>FINES_R03</v>
      </c>
      <c r="Y2152" s="35">
        <v>0.67500000000000004</v>
      </c>
      <c r="Z2152" s="8">
        <f>IFERROR(IFERROR(VLOOKUP(G2152,'IVSET-Escuelas'!A:F,4,FALSE),VLOOKUP(M2152,'IVSET-Fines'!F:L,7,FALSE)),"-")</f>
        <v>0.72383699999999995</v>
      </c>
    </row>
    <row r="2153" spans="1:26" x14ac:dyDescent="0.35">
      <c r="A2153" s="18" t="s">
        <v>5100</v>
      </c>
      <c r="B2153" t="s">
        <v>1532</v>
      </c>
      <c r="C2153" t="s">
        <v>1530</v>
      </c>
      <c r="D2153" t="s">
        <v>1531</v>
      </c>
      <c r="E2153" t="s">
        <v>198</v>
      </c>
      <c r="F2153" t="s">
        <v>198</v>
      </c>
      <c r="G2153" t="s">
        <v>198</v>
      </c>
      <c r="H2153" t="s">
        <v>20</v>
      </c>
      <c r="I2153" t="s">
        <v>5102</v>
      </c>
      <c r="J2153" t="s">
        <v>21</v>
      </c>
      <c r="L2153" t="s">
        <v>3370</v>
      </c>
      <c r="M2153" t="str">
        <f t="shared" si="76"/>
        <v>CASA DE DIANA SACAYANLa Matanza</v>
      </c>
      <c r="N2153" t="s">
        <v>22</v>
      </c>
      <c r="O2153" t="s">
        <v>23</v>
      </c>
      <c r="P2153" t="s">
        <v>27</v>
      </c>
      <c r="Q2153" t="s">
        <v>5101</v>
      </c>
      <c r="R2153" s="23">
        <v>13</v>
      </c>
      <c r="S2153" s="23">
        <v>1</v>
      </c>
      <c r="T2153" s="33">
        <v>1</v>
      </c>
      <c r="V2153" t="s">
        <v>2951</v>
      </c>
      <c r="W2153" t="str">
        <f t="shared" si="74"/>
        <v>R03</v>
      </c>
      <c r="X2153" s="31" t="str">
        <f t="shared" si="75"/>
        <v>FINES_R03</v>
      </c>
      <c r="Y2153" s="35">
        <v>0.67800000000000005</v>
      </c>
      <c r="Z2153" s="8">
        <f>IFERROR(IFERROR(VLOOKUP(G2153,'IVSET-Escuelas'!A:F,4,FALSE),VLOOKUP(M2153,'IVSET-Fines'!F:L,7,FALSE)),"-")</f>
        <v>0.62083200000000005</v>
      </c>
    </row>
    <row r="2154" spans="1:26" x14ac:dyDescent="0.35">
      <c r="A2154" s="18" t="s">
        <v>5100</v>
      </c>
      <c r="B2154" t="s">
        <v>1532</v>
      </c>
      <c r="C2154" t="s">
        <v>1530</v>
      </c>
      <c r="D2154" t="s">
        <v>1531</v>
      </c>
      <c r="E2154" t="s">
        <v>198</v>
      </c>
      <c r="F2154" t="s">
        <v>198</v>
      </c>
      <c r="G2154" t="s">
        <v>198</v>
      </c>
      <c r="H2154" t="s">
        <v>20</v>
      </c>
      <c r="I2154" t="s">
        <v>5102</v>
      </c>
      <c r="J2154" t="s">
        <v>21</v>
      </c>
      <c r="L2154" t="s">
        <v>3532</v>
      </c>
      <c r="M2154" t="str">
        <f t="shared" si="76"/>
        <v>PARROQUIA SAN JOSELa Matanza</v>
      </c>
      <c r="N2154" t="s">
        <v>22</v>
      </c>
      <c r="O2154" t="s">
        <v>23</v>
      </c>
      <c r="P2154" t="s">
        <v>27</v>
      </c>
      <c r="Q2154" t="s">
        <v>5101</v>
      </c>
      <c r="R2154" s="23">
        <v>92</v>
      </c>
      <c r="S2154" s="23">
        <v>4</v>
      </c>
      <c r="T2154" s="33">
        <v>1</v>
      </c>
      <c r="V2154" t="s">
        <v>2951</v>
      </c>
      <c r="W2154" t="str">
        <f t="shared" si="74"/>
        <v>R03</v>
      </c>
      <c r="X2154" s="31" t="str">
        <f t="shared" si="75"/>
        <v>FINES_R03</v>
      </c>
      <c r="Y2154" s="35">
        <v>0.68</v>
      </c>
      <c r="Z2154" s="8">
        <f>IFERROR(IFERROR(VLOOKUP(G2154,'IVSET-Escuelas'!A:F,4,FALSE),VLOOKUP(M2154,'IVSET-Fines'!F:L,7,FALSE)),"-")</f>
        <v>0.54505700000000001</v>
      </c>
    </row>
    <row r="2155" spans="1:26" x14ac:dyDescent="0.35">
      <c r="A2155" s="18" t="s">
        <v>5100</v>
      </c>
      <c r="B2155" t="s">
        <v>1532</v>
      </c>
      <c r="C2155" t="s">
        <v>1530</v>
      </c>
      <c r="D2155" t="s">
        <v>1531</v>
      </c>
      <c r="E2155" t="s">
        <v>198</v>
      </c>
      <c r="F2155" t="s">
        <v>198</v>
      </c>
      <c r="G2155" t="s">
        <v>198</v>
      </c>
      <c r="H2155" t="s">
        <v>20</v>
      </c>
      <c r="I2155" t="s">
        <v>5102</v>
      </c>
      <c r="J2155" t="s">
        <v>21</v>
      </c>
      <c r="L2155" t="s">
        <v>3527</v>
      </c>
      <c r="M2155" t="str">
        <f t="shared" si="76"/>
        <v>MUJERES DE BARROLa Matanza</v>
      </c>
      <c r="N2155" t="s">
        <v>22</v>
      </c>
      <c r="O2155" t="s">
        <v>23</v>
      </c>
      <c r="P2155" t="s">
        <v>27</v>
      </c>
      <c r="Q2155" t="s">
        <v>5101</v>
      </c>
      <c r="R2155" s="23">
        <v>20</v>
      </c>
      <c r="S2155" s="23">
        <v>1</v>
      </c>
      <c r="T2155" s="33">
        <v>1</v>
      </c>
      <c r="V2155" t="s">
        <v>2951</v>
      </c>
      <c r="W2155" t="str">
        <f t="shared" si="74"/>
        <v>R03</v>
      </c>
      <c r="X2155" s="31" t="str">
        <f t="shared" si="75"/>
        <v>FINES_R03</v>
      </c>
      <c r="Y2155" s="35">
        <v>0.68200000000000005</v>
      </c>
      <c r="Z2155" s="8">
        <f>IFERROR(IFERROR(VLOOKUP(G2155,'IVSET-Escuelas'!A:F,4,FALSE),VLOOKUP(M2155,'IVSET-Fines'!F:L,7,FALSE)),"-")</f>
        <v>0.74453400000000003</v>
      </c>
    </row>
    <row r="2156" spans="1:26" x14ac:dyDescent="0.35">
      <c r="A2156" s="18" t="s">
        <v>5100</v>
      </c>
      <c r="B2156" t="s">
        <v>1532</v>
      </c>
      <c r="C2156" t="s">
        <v>1530</v>
      </c>
      <c r="D2156" t="s">
        <v>1531</v>
      </c>
      <c r="E2156" t="s">
        <v>198</v>
      </c>
      <c r="F2156" t="s">
        <v>198</v>
      </c>
      <c r="G2156" t="s">
        <v>198</v>
      </c>
      <c r="H2156" t="s">
        <v>20</v>
      </c>
      <c r="I2156" t="s">
        <v>5102</v>
      </c>
      <c r="J2156" t="s">
        <v>21</v>
      </c>
      <c r="L2156" t="s">
        <v>3494</v>
      </c>
      <c r="M2156" t="str">
        <f t="shared" si="76"/>
        <v>ENVION EL DORADOLa Matanza</v>
      </c>
      <c r="N2156" t="s">
        <v>22</v>
      </c>
      <c r="O2156" t="s">
        <v>23</v>
      </c>
      <c r="P2156" t="s">
        <v>27</v>
      </c>
      <c r="Q2156" t="s">
        <v>5101</v>
      </c>
      <c r="R2156" s="23">
        <v>16</v>
      </c>
      <c r="S2156" s="23">
        <v>1</v>
      </c>
      <c r="T2156" s="33">
        <v>1</v>
      </c>
      <c r="V2156" t="s">
        <v>2951</v>
      </c>
      <c r="W2156" t="str">
        <f t="shared" si="74"/>
        <v>R03</v>
      </c>
      <c r="X2156" s="31" t="str">
        <f t="shared" si="75"/>
        <v>FINES_R03</v>
      </c>
      <c r="Y2156" s="35">
        <v>0.68799999999999994</v>
      </c>
      <c r="Z2156" s="8">
        <f>IFERROR(IFERROR(VLOOKUP(G2156,'IVSET-Escuelas'!A:F,4,FALSE),VLOOKUP(M2156,'IVSET-Fines'!F:L,7,FALSE)),"-")</f>
        <v>0.69850900000000005</v>
      </c>
    </row>
    <row r="2157" spans="1:26" x14ac:dyDescent="0.35">
      <c r="A2157" s="18" t="s">
        <v>5100</v>
      </c>
      <c r="B2157" t="s">
        <v>1532</v>
      </c>
      <c r="C2157" t="s">
        <v>1530</v>
      </c>
      <c r="D2157" t="s">
        <v>1531</v>
      </c>
      <c r="E2157" t="s">
        <v>198</v>
      </c>
      <c r="F2157" t="s">
        <v>198</v>
      </c>
      <c r="G2157" t="s">
        <v>198</v>
      </c>
      <c r="H2157" t="s">
        <v>20</v>
      </c>
      <c r="I2157" t="s">
        <v>5102</v>
      </c>
      <c r="J2157" t="s">
        <v>21</v>
      </c>
      <c r="L2157" t="s">
        <v>3506</v>
      </c>
      <c r="M2157" t="str">
        <f t="shared" si="76"/>
        <v>EP N°217La Matanza</v>
      </c>
      <c r="N2157" t="s">
        <v>22</v>
      </c>
      <c r="O2157" t="s">
        <v>23</v>
      </c>
      <c r="P2157" t="s">
        <v>27</v>
      </c>
      <c r="Q2157" t="s">
        <v>5101</v>
      </c>
      <c r="R2157" s="23">
        <v>33</v>
      </c>
      <c r="S2157" s="23">
        <v>2</v>
      </c>
      <c r="T2157" s="33">
        <v>1</v>
      </c>
      <c r="V2157" t="s">
        <v>2951</v>
      </c>
      <c r="W2157" t="str">
        <f t="shared" si="74"/>
        <v>R03</v>
      </c>
      <c r="X2157" s="31" t="str">
        <f t="shared" si="75"/>
        <v>FINES_R03</v>
      </c>
      <c r="Y2157" s="35">
        <v>0.68899999999999995</v>
      </c>
      <c r="Z2157" s="8" t="str">
        <f>IFERROR(IFERROR(VLOOKUP(G2157,'IVSET-Escuelas'!A:F,4,FALSE),VLOOKUP(M2157,'IVSET-Fines'!F:L,7,FALSE)),"-")</f>
        <v>-</v>
      </c>
    </row>
    <row r="2158" spans="1:26" x14ac:dyDescent="0.35">
      <c r="A2158" s="18" t="s">
        <v>5100</v>
      </c>
      <c r="B2158" t="s">
        <v>1532</v>
      </c>
      <c r="C2158" t="s">
        <v>1530</v>
      </c>
      <c r="D2158" t="s">
        <v>1531</v>
      </c>
      <c r="E2158" t="s">
        <v>198</v>
      </c>
      <c r="F2158" t="s">
        <v>198</v>
      </c>
      <c r="G2158" t="s">
        <v>198</v>
      </c>
      <c r="H2158" t="s">
        <v>20</v>
      </c>
      <c r="I2158" t="s">
        <v>5102</v>
      </c>
      <c r="J2158" t="s">
        <v>21</v>
      </c>
      <c r="L2158" t="s">
        <v>3434</v>
      </c>
      <c r="M2158" t="str">
        <f t="shared" si="76"/>
        <v>S F 17 de agostoLa Matanza</v>
      </c>
      <c r="N2158" t="s">
        <v>22</v>
      </c>
      <c r="O2158" t="s">
        <v>23</v>
      </c>
      <c r="P2158" t="s">
        <v>27</v>
      </c>
      <c r="Q2158" t="s">
        <v>5101</v>
      </c>
      <c r="R2158" s="23">
        <v>18</v>
      </c>
      <c r="S2158" s="23">
        <v>1</v>
      </c>
      <c r="T2158" s="33">
        <v>1</v>
      </c>
      <c r="V2158" t="s">
        <v>2951</v>
      </c>
      <c r="W2158" t="str">
        <f t="shared" si="74"/>
        <v>R03</v>
      </c>
      <c r="X2158" s="31" t="str">
        <f t="shared" si="75"/>
        <v>FINES_R03</v>
      </c>
      <c r="Y2158" s="35">
        <v>0.69699999999999995</v>
      </c>
      <c r="Z2158" s="8">
        <f>IFERROR(IFERROR(VLOOKUP(G2158,'IVSET-Escuelas'!A:F,4,FALSE),VLOOKUP(M2158,'IVSET-Fines'!F:L,7,FALSE)),"-")</f>
        <v>0.52685000000000004</v>
      </c>
    </row>
    <row r="2159" spans="1:26" x14ac:dyDescent="0.35">
      <c r="A2159" s="18" t="s">
        <v>5100</v>
      </c>
      <c r="B2159" t="s">
        <v>1532</v>
      </c>
      <c r="C2159" t="s">
        <v>1530</v>
      </c>
      <c r="D2159" t="s">
        <v>1531</v>
      </c>
      <c r="E2159" t="s">
        <v>198</v>
      </c>
      <c r="F2159" t="s">
        <v>198</v>
      </c>
      <c r="G2159" t="s">
        <v>198</v>
      </c>
      <c r="H2159" t="s">
        <v>20</v>
      </c>
      <c r="I2159" t="s">
        <v>5102</v>
      </c>
      <c r="J2159" t="s">
        <v>21</v>
      </c>
      <c r="L2159" t="s">
        <v>3321</v>
      </c>
      <c r="M2159" t="str">
        <f t="shared" si="76"/>
        <v>CLUB DEPORTIVO SOCIAL Y DEFENSORES DE QUERANDILa Matanza</v>
      </c>
      <c r="N2159" t="s">
        <v>22</v>
      </c>
      <c r="O2159" t="s">
        <v>23</v>
      </c>
      <c r="P2159" t="s">
        <v>27</v>
      </c>
      <c r="Q2159" t="s">
        <v>5101</v>
      </c>
      <c r="R2159" s="23">
        <v>37</v>
      </c>
      <c r="S2159" s="23">
        <v>2</v>
      </c>
      <c r="T2159" s="33">
        <v>1</v>
      </c>
      <c r="V2159" t="s">
        <v>2951</v>
      </c>
      <c r="W2159" t="str">
        <f t="shared" si="74"/>
        <v>R03</v>
      </c>
      <c r="X2159" s="31" t="str">
        <f t="shared" si="75"/>
        <v>FINES_R03</v>
      </c>
      <c r="Y2159" s="35">
        <v>0.71</v>
      </c>
      <c r="Z2159" s="8">
        <f>IFERROR(IFERROR(VLOOKUP(G2159,'IVSET-Escuelas'!A:F,4,FALSE),VLOOKUP(M2159,'IVSET-Fines'!F:L,7,FALSE)),"-")</f>
        <v>0.471188</v>
      </c>
    </row>
    <row r="2160" spans="1:26" x14ac:dyDescent="0.35">
      <c r="A2160" s="18" t="s">
        <v>5100</v>
      </c>
      <c r="B2160" t="s">
        <v>1532</v>
      </c>
      <c r="C2160" t="s">
        <v>1530</v>
      </c>
      <c r="D2160" t="s">
        <v>1531</v>
      </c>
      <c r="E2160" t="s">
        <v>198</v>
      </c>
      <c r="F2160" t="s">
        <v>198</v>
      </c>
      <c r="G2160" t="s">
        <v>198</v>
      </c>
      <c r="H2160" t="s">
        <v>20</v>
      </c>
      <c r="I2160" t="s">
        <v>5102</v>
      </c>
      <c r="J2160" t="s">
        <v>21</v>
      </c>
      <c r="L2160" t="s">
        <v>3343</v>
      </c>
      <c r="M2160" t="str">
        <f t="shared" si="76"/>
        <v>MI PRESENTE ES MI FUTUROLa Matanza</v>
      </c>
      <c r="N2160" t="s">
        <v>22</v>
      </c>
      <c r="O2160" t="s">
        <v>23</v>
      </c>
      <c r="P2160" t="s">
        <v>27</v>
      </c>
      <c r="Q2160" t="s">
        <v>5101</v>
      </c>
      <c r="R2160" s="23">
        <v>77</v>
      </c>
      <c r="S2160" s="23">
        <v>3</v>
      </c>
      <c r="T2160" s="33">
        <v>1</v>
      </c>
      <c r="V2160" t="s">
        <v>2951</v>
      </c>
      <c r="W2160" t="str">
        <f t="shared" si="74"/>
        <v>R03</v>
      </c>
      <c r="X2160" s="31" t="str">
        <f t="shared" si="75"/>
        <v>FINES_R03</v>
      </c>
      <c r="Y2160" s="35">
        <v>0.71099999999999997</v>
      </c>
      <c r="Z2160" s="8">
        <f>IFERROR(IFERROR(VLOOKUP(G2160,'IVSET-Escuelas'!A:F,4,FALSE),VLOOKUP(M2160,'IVSET-Fines'!F:L,7,FALSE)),"-")</f>
        <v>0.30926799999999999</v>
      </c>
    </row>
    <row r="2161" spans="1:26" x14ac:dyDescent="0.35">
      <c r="A2161" s="18" t="s">
        <v>5100</v>
      </c>
      <c r="B2161" t="s">
        <v>1532</v>
      </c>
      <c r="C2161" t="s">
        <v>1530</v>
      </c>
      <c r="D2161" t="s">
        <v>1531</v>
      </c>
      <c r="E2161" t="s">
        <v>198</v>
      </c>
      <c r="F2161" t="s">
        <v>198</v>
      </c>
      <c r="G2161" t="s">
        <v>198</v>
      </c>
      <c r="H2161" t="s">
        <v>20</v>
      </c>
      <c r="I2161" t="s">
        <v>5102</v>
      </c>
      <c r="J2161" t="s">
        <v>21</v>
      </c>
      <c r="L2161" t="s">
        <v>3508</v>
      </c>
      <c r="M2161" t="str">
        <f t="shared" si="76"/>
        <v>Esc. 84La Matanza</v>
      </c>
      <c r="N2161" t="s">
        <v>22</v>
      </c>
      <c r="O2161" t="s">
        <v>23</v>
      </c>
      <c r="P2161" t="s">
        <v>27</v>
      </c>
      <c r="Q2161" t="s">
        <v>5101</v>
      </c>
      <c r="R2161" s="23">
        <v>106</v>
      </c>
      <c r="S2161" s="23">
        <v>4</v>
      </c>
      <c r="T2161" s="33">
        <v>1</v>
      </c>
      <c r="V2161" t="s">
        <v>2951</v>
      </c>
      <c r="W2161" t="str">
        <f t="shared" si="74"/>
        <v>R03</v>
      </c>
      <c r="X2161" s="31" t="str">
        <f t="shared" si="75"/>
        <v>FINES_R03</v>
      </c>
      <c r="Y2161" s="35">
        <v>0.71399999999999997</v>
      </c>
      <c r="Z2161" s="8">
        <f>IFERROR(IFERROR(VLOOKUP(G2161,'IVSET-Escuelas'!A:F,4,FALSE),VLOOKUP(M2161,'IVSET-Fines'!F:L,7,FALSE)),"-")</f>
        <v>0.74201700000000004</v>
      </c>
    </row>
    <row r="2162" spans="1:26" x14ac:dyDescent="0.35">
      <c r="A2162" s="18" t="s">
        <v>5100</v>
      </c>
      <c r="B2162" t="s">
        <v>1532</v>
      </c>
      <c r="C2162" t="s">
        <v>1530</v>
      </c>
      <c r="D2162" t="s">
        <v>1531</v>
      </c>
      <c r="E2162" t="s">
        <v>198</v>
      </c>
      <c r="F2162" t="s">
        <v>198</v>
      </c>
      <c r="G2162" t="s">
        <v>198</v>
      </c>
      <c r="H2162" t="s">
        <v>20</v>
      </c>
      <c r="I2162" t="s">
        <v>5102</v>
      </c>
      <c r="J2162" t="s">
        <v>21</v>
      </c>
      <c r="L2162" t="s">
        <v>3400</v>
      </c>
      <c r="M2162" t="str">
        <f t="shared" si="76"/>
        <v>EL PUENTELa Matanza</v>
      </c>
      <c r="N2162" t="s">
        <v>22</v>
      </c>
      <c r="O2162" t="s">
        <v>23</v>
      </c>
      <c r="P2162" t="s">
        <v>27</v>
      </c>
      <c r="Q2162" t="s">
        <v>5101</v>
      </c>
      <c r="R2162" s="23">
        <v>77</v>
      </c>
      <c r="S2162" s="23">
        <v>2</v>
      </c>
      <c r="T2162" s="33">
        <v>1</v>
      </c>
      <c r="V2162" t="s">
        <v>2951</v>
      </c>
      <c r="W2162" t="str">
        <f t="shared" si="74"/>
        <v>R03</v>
      </c>
      <c r="X2162" s="31" t="str">
        <f t="shared" si="75"/>
        <v>FINES_R03</v>
      </c>
      <c r="Y2162" s="35">
        <v>0.71399999999999997</v>
      </c>
      <c r="Z2162" s="8" t="str">
        <f>IFERROR(IFERROR(VLOOKUP(G2162,'IVSET-Escuelas'!A:F,4,FALSE),VLOOKUP(M2162,'IVSET-Fines'!F:L,7,FALSE)),"-")</f>
        <v>-</v>
      </c>
    </row>
    <row r="2163" spans="1:26" x14ac:dyDescent="0.35">
      <c r="A2163" s="18" t="s">
        <v>5100</v>
      </c>
      <c r="B2163" t="s">
        <v>1532</v>
      </c>
      <c r="C2163" t="s">
        <v>1530</v>
      </c>
      <c r="D2163" t="s">
        <v>1531</v>
      </c>
      <c r="E2163" t="s">
        <v>198</v>
      </c>
      <c r="F2163" t="s">
        <v>198</v>
      </c>
      <c r="G2163" t="s">
        <v>198</v>
      </c>
      <c r="H2163" t="s">
        <v>20</v>
      </c>
      <c r="I2163" t="s">
        <v>5102</v>
      </c>
      <c r="J2163" t="s">
        <v>21</v>
      </c>
      <c r="L2163" t="s">
        <v>3486</v>
      </c>
      <c r="M2163" t="str">
        <f t="shared" si="76"/>
        <v>E.E.S.Nº 77La Matanza</v>
      </c>
      <c r="N2163" t="s">
        <v>22</v>
      </c>
      <c r="O2163" t="s">
        <v>23</v>
      </c>
      <c r="P2163" t="s">
        <v>27</v>
      </c>
      <c r="Q2163" t="s">
        <v>5101</v>
      </c>
      <c r="R2163" s="23">
        <v>86</v>
      </c>
      <c r="S2163" s="23">
        <v>2</v>
      </c>
      <c r="T2163" s="33">
        <v>1</v>
      </c>
      <c r="V2163" t="s">
        <v>2951</v>
      </c>
      <c r="W2163" t="str">
        <f t="shared" si="74"/>
        <v>R03</v>
      </c>
      <c r="X2163" s="31" t="str">
        <f t="shared" si="75"/>
        <v>FINES_R03</v>
      </c>
      <c r="Y2163" s="35">
        <v>0.72</v>
      </c>
      <c r="Z2163" s="8">
        <f>IFERROR(IFERROR(VLOOKUP(G2163,'IVSET-Escuelas'!A:F,4,FALSE),VLOOKUP(M2163,'IVSET-Fines'!F:L,7,FALSE)),"-")</f>
        <v>0.69587500000000002</v>
      </c>
    </row>
    <row r="2164" spans="1:26" x14ac:dyDescent="0.35">
      <c r="A2164" s="18" t="s">
        <v>5100</v>
      </c>
      <c r="B2164" t="s">
        <v>1532</v>
      </c>
      <c r="C2164" t="s">
        <v>1530</v>
      </c>
      <c r="D2164" t="s">
        <v>1531</v>
      </c>
      <c r="E2164" t="s">
        <v>198</v>
      </c>
      <c r="F2164" t="s">
        <v>198</v>
      </c>
      <c r="G2164" t="s">
        <v>198</v>
      </c>
      <c r="H2164" t="s">
        <v>20</v>
      </c>
      <c r="I2164" t="s">
        <v>5102</v>
      </c>
      <c r="J2164" t="s">
        <v>21</v>
      </c>
      <c r="L2164" t="s">
        <v>3353</v>
      </c>
      <c r="M2164" t="str">
        <f t="shared" si="76"/>
        <v>REGION DESCENTRALIZADA RAMOS MEJIALa Matanza</v>
      </c>
      <c r="N2164" t="s">
        <v>22</v>
      </c>
      <c r="O2164" t="s">
        <v>23</v>
      </c>
      <c r="P2164" t="s">
        <v>27</v>
      </c>
      <c r="Q2164" t="s">
        <v>5101</v>
      </c>
      <c r="R2164" s="23">
        <v>17</v>
      </c>
      <c r="S2164" s="23">
        <v>1</v>
      </c>
      <c r="T2164" s="33">
        <v>1</v>
      </c>
      <c r="V2164" t="s">
        <v>2951</v>
      </c>
      <c r="W2164" t="str">
        <f t="shared" si="74"/>
        <v>R03</v>
      </c>
      <c r="X2164" s="31" t="str">
        <f t="shared" si="75"/>
        <v>FINES_R03</v>
      </c>
      <c r="Y2164" s="35">
        <v>0.73499999999999999</v>
      </c>
      <c r="Z2164" s="8">
        <f>IFERROR(IFERROR(VLOOKUP(G2164,'IVSET-Escuelas'!A:F,4,FALSE),VLOOKUP(M2164,'IVSET-Fines'!F:L,7,FALSE)),"-")</f>
        <v>0.11530899999999999</v>
      </c>
    </row>
    <row r="2165" spans="1:26" x14ac:dyDescent="0.35">
      <c r="A2165" s="18" t="s">
        <v>5100</v>
      </c>
      <c r="B2165" t="s">
        <v>1532</v>
      </c>
      <c r="C2165" t="s">
        <v>1530</v>
      </c>
      <c r="D2165" t="s">
        <v>1531</v>
      </c>
      <c r="E2165" t="s">
        <v>198</v>
      </c>
      <c r="F2165" t="s">
        <v>198</v>
      </c>
      <c r="G2165" t="s">
        <v>198</v>
      </c>
      <c r="H2165" t="s">
        <v>20</v>
      </c>
      <c r="I2165" t="s">
        <v>5102</v>
      </c>
      <c r="J2165" t="s">
        <v>21</v>
      </c>
      <c r="L2165" t="s">
        <v>3531</v>
      </c>
      <c r="M2165" t="str">
        <f t="shared" si="76"/>
        <v>PARAÍSO DE DIOSLa Matanza</v>
      </c>
      <c r="N2165" t="s">
        <v>22</v>
      </c>
      <c r="O2165" t="s">
        <v>23</v>
      </c>
      <c r="P2165" t="s">
        <v>27</v>
      </c>
      <c r="Q2165" t="s">
        <v>5101</v>
      </c>
      <c r="R2165" s="23">
        <v>18</v>
      </c>
      <c r="S2165" s="23">
        <v>1</v>
      </c>
      <c r="T2165" s="33">
        <v>1</v>
      </c>
      <c r="V2165" t="s">
        <v>2951</v>
      </c>
      <c r="W2165" t="str">
        <f t="shared" si="74"/>
        <v>R03</v>
      </c>
      <c r="X2165" s="31" t="str">
        <f t="shared" si="75"/>
        <v>FINES_R03</v>
      </c>
      <c r="Y2165" s="35">
        <v>0.73599999999999999</v>
      </c>
      <c r="Z2165" s="8">
        <f>IFERROR(IFERROR(VLOOKUP(G2165,'IVSET-Escuelas'!A:F,4,FALSE),VLOOKUP(M2165,'IVSET-Fines'!F:L,7,FALSE)),"-")</f>
        <v>0.95550400000000002</v>
      </c>
    </row>
    <row r="2166" spans="1:26" x14ac:dyDescent="0.35">
      <c r="A2166" s="18" t="s">
        <v>5100</v>
      </c>
      <c r="B2166" t="s">
        <v>1532</v>
      </c>
      <c r="C2166" t="s">
        <v>1530</v>
      </c>
      <c r="D2166" t="s">
        <v>1531</v>
      </c>
      <c r="E2166" t="s">
        <v>198</v>
      </c>
      <c r="F2166" t="s">
        <v>198</v>
      </c>
      <c r="G2166" t="s">
        <v>198</v>
      </c>
      <c r="H2166" t="s">
        <v>20</v>
      </c>
      <c r="I2166" t="s">
        <v>5102</v>
      </c>
      <c r="J2166" t="s">
        <v>21</v>
      </c>
      <c r="L2166" t="s">
        <v>3461</v>
      </c>
      <c r="M2166" t="str">
        <f t="shared" si="76"/>
        <v>CAPILLA SAN FRANCISCO JAVIERLa Matanza</v>
      </c>
      <c r="N2166" t="s">
        <v>22</v>
      </c>
      <c r="O2166" t="s">
        <v>23</v>
      </c>
      <c r="P2166" t="s">
        <v>27</v>
      </c>
      <c r="Q2166" t="s">
        <v>5101</v>
      </c>
      <c r="R2166" s="23">
        <v>68</v>
      </c>
      <c r="S2166" s="23">
        <v>3</v>
      </c>
      <c r="T2166" s="33">
        <v>1</v>
      </c>
      <c r="V2166" t="s">
        <v>2951</v>
      </c>
      <c r="W2166" t="str">
        <f t="shared" si="74"/>
        <v>R03</v>
      </c>
      <c r="X2166" s="31" t="str">
        <f t="shared" si="75"/>
        <v>FINES_R03</v>
      </c>
      <c r="Y2166" s="35">
        <v>0.73699999999999999</v>
      </c>
      <c r="Z2166" s="8" t="str">
        <f>IFERROR(IFERROR(VLOOKUP(G2166,'IVSET-Escuelas'!A:F,4,FALSE),VLOOKUP(M2166,'IVSET-Fines'!F:L,7,FALSE)),"-")</f>
        <v>-</v>
      </c>
    </row>
    <row r="2167" spans="1:26" x14ac:dyDescent="0.35">
      <c r="A2167" s="18" t="s">
        <v>5100</v>
      </c>
      <c r="B2167" t="s">
        <v>1532</v>
      </c>
      <c r="C2167" t="s">
        <v>1530</v>
      </c>
      <c r="D2167" t="s">
        <v>1531</v>
      </c>
      <c r="E2167" t="s">
        <v>198</v>
      </c>
      <c r="F2167" t="s">
        <v>198</v>
      </c>
      <c r="G2167" t="s">
        <v>198</v>
      </c>
      <c r="H2167" t="s">
        <v>20</v>
      </c>
      <c r="I2167" t="s">
        <v>5102</v>
      </c>
      <c r="J2167" t="s">
        <v>21</v>
      </c>
      <c r="L2167" t="s">
        <v>3386</v>
      </c>
      <c r="M2167" t="str">
        <f t="shared" si="76"/>
        <v>DIVERSIDAD TRANSFORMAR 170La Matanza</v>
      </c>
      <c r="N2167" t="s">
        <v>22</v>
      </c>
      <c r="O2167" t="s">
        <v>23</v>
      </c>
      <c r="P2167" t="s">
        <v>27</v>
      </c>
      <c r="Q2167" t="s">
        <v>5101</v>
      </c>
      <c r="R2167" s="23">
        <v>83</v>
      </c>
      <c r="S2167" s="23">
        <v>2</v>
      </c>
      <c r="T2167" s="33">
        <v>1</v>
      </c>
      <c r="V2167" t="s">
        <v>2951</v>
      </c>
      <c r="W2167" t="str">
        <f t="shared" si="74"/>
        <v>R03</v>
      </c>
      <c r="X2167" s="31" t="str">
        <f t="shared" si="75"/>
        <v>FINES_R03</v>
      </c>
      <c r="Y2167" s="35">
        <v>0.74199999999999999</v>
      </c>
      <c r="Z2167" s="8">
        <f>IFERROR(IFERROR(VLOOKUP(G2167,'IVSET-Escuelas'!A:F,4,FALSE),VLOOKUP(M2167,'IVSET-Fines'!F:L,7,FALSE)),"-")</f>
        <v>0.64196399999999998</v>
      </c>
    </row>
    <row r="2168" spans="1:26" x14ac:dyDescent="0.35">
      <c r="A2168" s="18" t="s">
        <v>5100</v>
      </c>
      <c r="B2168" t="s">
        <v>1532</v>
      </c>
      <c r="C2168" t="s">
        <v>1530</v>
      </c>
      <c r="D2168" t="s">
        <v>1531</v>
      </c>
      <c r="E2168" t="s">
        <v>198</v>
      </c>
      <c r="F2168" t="s">
        <v>198</v>
      </c>
      <c r="G2168" t="s">
        <v>198</v>
      </c>
      <c r="H2168" t="s">
        <v>20</v>
      </c>
      <c r="I2168" t="s">
        <v>5102</v>
      </c>
      <c r="J2168" t="s">
        <v>21</v>
      </c>
      <c r="L2168" t="s">
        <v>3323</v>
      </c>
      <c r="M2168" t="str">
        <f t="shared" si="76"/>
        <v>Colonia mi EsperanzaLa Matanza</v>
      </c>
      <c r="N2168" t="s">
        <v>22</v>
      </c>
      <c r="O2168" t="s">
        <v>23</v>
      </c>
      <c r="P2168" t="s">
        <v>27</v>
      </c>
      <c r="Q2168" t="s">
        <v>5101</v>
      </c>
      <c r="R2168" s="23">
        <v>85</v>
      </c>
      <c r="S2168" s="23">
        <v>3</v>
      </c>
      <c r="T2168" s="33">
        <v>1</v>
      </c>
      <c r="V2168" t="s">
        <v>2951</v>
      </c>
      <c r="W2168" t="str">
        <f t="shared" si="74"/>
        <v>R03</v>
      </c>
      <c r="X2168" s="31" t="str">
        <f t="shared" si="75"/>
        <v>FINES_R03</v>
      </c>
      <c r="Y2168" s="35">
        <v>0.74199999999999999</v>
      </c>
      <c r="Z2168" s="8">
        <f>IFERROR(IFERROR(VLOOKUP(G2168,'IVSET-Escuelas'!A:F,4,FALSE),VLOOKUP(M2168,'IVSET-Fines'!F:L,7,FALSE)),"-")</f>
        <v>0.51299700000000004</v>
      </c>
    </row>
    <row r="2169" spans="1:26" x14ac:dyDescent="0.35">
      <c r="A2169" s="18" t="s">
        <v>5100</v>
      </c>
      <c r="B2169" t="s">
        <v>1532</v>
      </c>
      <c r="C2169" t="s">
        <v>1530</v>
      </c>
      <c r="D2169" t="s">
        <v>1531</v>
      </c>
      <c r="E2169" t="s">
        <v>198</v>
      </c>
      <c r="F2169" t="s">
        <v>198</v>
      </c>
      <c r="G2169" t="s">
        <v>198</v>
      </c>
      <c r="H2169" t="s">
        <v>20</v>
      </c>
      <c r="I2169" t="s">
        <v>5102</v>
      </c>
      <c r="J2169" t="s">
        <v>21</v>
      </c>
      <c r="L2169" t="s">
        <v>3351</v>
      </c>
      <c r="M2169" t="str">
        <f t="shared" si="76"/>
        <v>parroquia stella marisLa Matanza</v>
      </c>
      <c r="N2169" t="s">
        <v>22</v>
      </c>
      <c r="O2169" t="s">
        <v>23</v>
      </c>
      <c r="P2169" t="s">
        <v>27</v>
      </c>
      <c r="Q2169" t="s">
        <v>5101</v>
      </c>
      <c r="R2169" s="23">
        <v>43</v>
      </c>
      <c r="S2169" s="23">
        <v>2</v>
      </c>
      <c r="T2169" s="33">
        <v>1</v>
      </c>
      <c r="V2169" t="s">
        <v>2951</v>
      </c>
      <c r="W2169" t="str">
        <f t="shared" si="74"/>
        <v>R03</v>
      </c>
      <c r="X2169" s="31" t="str">
        <f t="shared" si="75"/>
        <v>FINES_R03</v>
      </c>
      <c r="Y2169" s="35">
        <v>0.747</v>
      </c>
      <c r="Z2169" s="8" t="str">
        <f>IFERROR(IFERROR(VLOOKUP(G2169,'IVSET-Escuelas'!A:F,4,FALSE),VLOOKUP(M2169,'IVSET-Fines'!F:L,7,FALSE)),"-")</f>
        <v>-</v>
      </c>
    </row>
    <row r="2170" spans="1:26" x14ac:dyDescent="0.35">
      <c r="A2170" s="18" t="s">
        <v>5100</v>
      </c>
      <c r="B2170" t="s">
        <v>1532</v>
      </c>
      <c r="C2170" t="s">
        <v>1530</v>
      </c>
      <c r="D2170" t="s">
        <v>1531</v>
      </c>
      <c r="E2170" t="s">
        <v>198</v>
      </c>
      <c r="F2170" t="s">
        <v>198</v>
      </c>
      <c r="G2170" t="s">
        <v>198</v>
      </c>
      <c r="H2170" t="s">
        <v>20</v>
      </c>
      <c r="I2170" t="s">
        <v>5102</v>
      </c>
      <c r="J2170" t="s">
        <v>21</v>
      </c>
      <c r="L2170" t="s">
        <v>3435</v>
      </c>
      <c r="M2170" t="str">
        <f t="shared" si="76"/>
        <v>SAN FRANCISCO - 470La Matanza</v>
      </c>
      <c r="N2170" t="s">
        <v>22</v>
      </c>
      <c r="O2170" t="s">
        <v>23</v>
      </c>
      <c r="P2170" t="s">
        <v>27</v>
      </c>
      <c r="Q2170" t="s">
        <v>5101</v>
      </c>
      <c r="R2170" s="23">
        <v>21</v>
      </c>
      <c r="S2170" s="23">
        <v>1</v>
      </c>
      <c r="T2170" s="33">
        <v>1</v>
      </c>
      <c r="V2170" t="s">
        <v>2951</v>
      </c>
      <c r="W2170" t="str">
        <f t="shared" si="74"/>
        <v>R03</v>
      </c>
      <c r="X2170" s="31" t="str">
        <f t="shared" si="75"/>
        <v>FINES_R03</v>
      </c>
      <c r="Y2170" s="35">
        <v>0.748</v>
      </c>
      <c r="Z2170" s="8">
        <f>IFERROR(IFERROR(VLOOKUP(G2170,'IVSET-Escuelas'!A:F,4,FALSE),VLOOKUP(M2170,'IVSET-Fines'!F:L,7,FALSE)),"-")</f>
        <v>0.68384100000000003</v>
      </c>
    </row>
    <row r="2171" spans="1:26" x14ac:dyDescent="0.35">
      <c r="A2171" s="18" t="s">
        <v>5100</v>
      </c>
      <c r="B2171" t="s">
        <v>1532</v>
      </c>
      <c r="C2171" t="s">
        <v>1530</v>
      </c>
      <c r="D2171" t="s">
        <v>1531</v>
      </c>
      <c r="E2171" t="s">
        <v>198</v>
      </c>
      <c r="F2171" t="s">
        <v>198</v>
      </c>
      <c r="G2171" t="s">
        <v>198</v>
      </c>
      <c r="H2171" t="s">
        <v>20</v>
      </c>
      <c r="I2171" t="s">
        <v>5102</v>
      </c>
      <c r="J2171" t="s">
        <v>21</v>
      </c>
      <c r="L2171" t="s">
        <v>3388</v>
      </c>
      <c r="M2171" t="str">
        <f t="shared" si="76"/>
        <v>E.P 93 Santa RosaLa Matanza</v>
      </c>
      <c r="N2171" t="s">
        <v>22</v>
      </c>
      <c r="O2171" t="s">
        <v>23</v>
      </c>
      <c r="P2171" t="s">
        <v>27</v>
      </c>
      <c r="Q2171" t="s">
        <v>5101</v>
      </c>
      <c r="R2171" s="23">
        <v>46</v>
      </c>
      <c r="S2171" s="23">
        <v>2</v>
      </c>
      <c r="T2171" s="33">
        <v>1</v>
      </c>
      <c r="V2171" t="s">
        <v>2951</v>
      </c>
      <c r="W2171" t="str">
        <f t="shared" si="74"/>
        <v>R03</v>
      </c>
      <c r="X2171" s="31" t="str">
        <f t="shared" si="75"/>
        <v>FINES_R03</v>
      </c>
      <c r="Y2171" s="35">
        <v>0.749</v>
      </c>
      <c r="Z2171" s="8">
        <f>IFERROR(IFERROR(VLOOKUP(G2171,'IVSET-Escuelas'!A:F,4,FALSE),VLOOKUP(M2171,'IVSET-Fines'!F:L,7,FALSE)),"-")</f>
        <v>0.74902999999999997</v>
      </c>
    </row>
    <row r="2172" spans="1:26" x14ac:dyDescent="0.35">
      <c r="A2172" s="18" t="s">
        <v>5100</v>
      </c>
      <c r="B2172" t="s">
        <v>1532</v>
      </c>
      <c r="C2172" t="s">
        <v>1530</v>
      </c>
      <c r="D2172" t="s">
        <v>1531</v>
      </c>
      <c r="E2172" t="s">
        <v>198</v>
      </c>
      <c r="F2172" t="s">
        <v>198</v>
      </c>
      <c r="G2172" t="s">
        <v>198</v>
      </c>
      <c r="H2172" t="s">
        <v>20</v>
      </c>
      <c r="I2172" t="s">
        <v>5102</v>
      </c>
      <c r="J2172" t="s">
        <v>21</v>
      </c>
      <c r="L2172" t="s">
        <v>3444</v>
      </c>
      <c r="M2172" t="str">
        <f t="shared" si="76"/>
        <v>UNIDOS (JXJ)La Matanza</v>
      </c>
      <c r="N2172" t="s">
        <v>22</v>
      </c>
      <c r="O2172" t="s">
        <v>23</v>
      </c>
      <c r="P2172" t="s">
        <v>27</v>
      </c>
      <c r="Q2172" t="s">
        <v>5101</v>
      </c>
      <c r="R2172" s="23">
        <v>32</v>
      </c>
      <c r="S2172" s="23">
        <v>1</v>
      </c>
      <c r="T2172" s="33">
        <v>1</v>
      </c>
      <c r="V2172" t="s">
        <v>2951</v>
      </c>
      <c r="W2172" t="str">
        <f t="shared" si="74"/>
        <v>R03</v>
      </c>
      <c r="X2172" s="31" t="str">
        <f t="shared" si="75"/>
        <v>FINES_R03</v>
      </c>
      <c r="Y2172" s="35">
        <v>0.751</v>
      </c>
      <c r="Z2172" s="8">
        <f>IFERROR(IFERROR(VLOOKUP(G2172,'IVSET-Escuelas'!A:F,4,FALSE),VLOOKUP(M2172,'IVSET-Fines'!F:L,7,FALSE)),"-")</f>
        <v>0.96030099999999996</v>
      </c>
    </row>
    <row r="2173" spans="1:26" x14ac:dyDescent="0.35">
      <c r="A2173" s="18" t="s">
        <v>5100</v>
      </c>
      <c r="B2173" t="s">
        <v>1532</v>
      </c>
      <c r="C2173" t="s">
        <v>1530</v>
      </c>
      <c r="D2173" t="s">
        <v>1531</v>
      </c>
      <c r="E2173" t="s">
        <v>198</v>
      </c>
      <c r="F2173" t="s">
        <v>198</v>
      </c>
      <c r="G2173" t="s">
        <v>198</v>
      </c>
      <c r="H2173" t="s">
        <v>20</v>
      </c>
      <c r="I2173" t="s">
        <v>5102</v>
      </c>
      <c r="J2173" t="s">
        <v>21</v>
      </c>
      <c r="L2173" t="s">
        <v>3345</v>
      </c>
      <c r="M2173" t="str">
        <f t="shared" si="76"/>
        <v>NUESTRA SRA. DE LA PAZLa Matanza</v>
      </c>
      <c r="N2173" t="s">
        <v>22</v>
      </c>
      <c r="O2173" t="s">
        <v>23</v>
      </c>
      <c r="P2173" t="s">
        <v>27</v>
      </c>
      <c r="Q2173" t="s">
        <v>5101</v>
      </c>
      <c r="R2173" s="23">
        <v>22</v>
      </c>
      <c r="S2173" s="23">
        <v>1</v>
      </c>
      <c r="T2173" s="33">
        <v>1</v>
      </c>
      <c r="V2173" t="s">
        <v>2951</v>
      </c>
      <c r="W2173" t="str">
        <f t="shared" si="74"/>
        <v>R03</v>
      </c>
      <c r="X2173" s="31" t="str">
        <f t="shared" si="75"/>
        <v>FINES_R03</v>
      </c>
      <c r="Y2173" s="35">
        <v>0.76</v>
      </c>
      <c r="Z2173" s="8">
        <f>IFERROR(IFERROR(VLOOKUP(G2173,'IVSET-Escuelas'!A:F,4,FALSE),VLOOKUP(M2173,'IVSET-Fines'!F:L,7,FALSE)),"-")</f>
        <v>0.30915599999999999</v>
      </c>
    </row>
    <row r="2174" spans="1:26" x14ac:dyDescent="0.35">
      <c r="A2174" s="18" t="s">
        <v>5100</v>
      </c>
      <c r="B2174" t="s">
        <v>1532</v>
      </c>
      <c r="C2174" t="s">
        <v>1530</v>
      </c>
      <c r="D2174" t="s">
        <v>1531</v>
      </c>
      <c r="E2174" t="s">
        <v>198</v>
      </c>
      <c r="F2174" t="s">
        <v>198</v>
      </c>
      <c r="G2174" t="s">
        <v>198</v>
      </c>
      <c r="H2174" t="s">
        <v>20</v>
      </c>
      <c r="I2174" t="s">
        <v>5102</v>
      </c>
      <c r="J2174" t="s">
        <v>21</v>
      </c>
      <c r="L2174" t="s">
        <v>3447</v>
      </c>
      <c r="M2174" t="str">
        <f t="shared" si="76"/>
        <v>ABUELOS FELICESLa Matanza</v>
      </c>
      <c r="N2174" t="s">
        <v>22</v>
      </c>
      <c r="O2174" t="s">
        <v>23</v>
      </c>
      <c r="P2174" t="s">
        <v>27</v>
      </c>
      <c r="Q2174" t="s">
        <v>5101</v>
      </c>
      <c r="R2174" s="23">
        <v>27</v>
      </c>
      <c r="S2174" s="23">
        <v>1</v>
      </c>
      <c r="T2174" s="33">
        <v>1</v>
      </c>
      <c r="V2174" t="s">
        <v>2951</v>
      </c>
      <c r="W2174" t="str">
        <f t="shared" si="74"/>
        <v>R03</v>
      </c>
      <c r="X2174" s="31" t="str">
        <f t="shared" si="75"/>
        <v>FINES_R03</v>
      </c>
      <c r="Y2174" s="35">
        <v>0.76200000000000001</v>
      </c>
      <c r="Z2174" s="8" t="str">
        <f>IFERROR(IFERROR(VLOOKUP(G2174,'IVSET-Escuelas'!A:F,4,FALSE),VLOOKUP(M2174,'IVSET-Fines'!F:L,7,FALSE)),"-")</f>
        <v>-</v>
      </c>
    </row>
    <row r="2175" spans="1:26" x14ac:dyDescent="0.35">
      <c r="A2175" s="18" t="s">
        <v>5100</v>
      </c>
      <c r="B2175" t="s">
        <v>1532</v>
      </c>
      <c r="C2175" t="s">
        <v>1530</v>
      </c>
      <c r="D2175" t="s">
        <v>1531</v>
      </c>
      <c r="E2175" t="s">
        <v>198</v>
      </c>
      <c r="F2175" t="s">
        <v>198</v>
      </c>
      <c r="G2175" t="s">
        <v>198</v>
      </c>
      <c r="H2175" t="s">
        <v>20</v>
      </c>
      <c r="I2175" t="s">
        <v>5102</v>
      </c>
      <c r="J2175" t="s">
        <v>21</v>
      </c>
      <c r="L2175" t="s">
        <v>3327</v>
      </c>
      <c r="M2175" t="str">
        <f t="shared" si="76"/>
        <v>ESCUELA 186La Matanza</v>
      </c>
      <c r="N2175" t="s">
        <v>22</v>
      </c>
      <c r="O2175" t="s">
        <v>23</v>
      </c>
      <c r="P2175" t="s">
        <v>27</v>
      </c>
      <c r="Q2175" t="s">
        <v>5101</v>
      </c>
      <c r="R2175" s="23">
        <v>165</v>
      </c>
      <c r="S2175" s="23">
        <v>8</v>
      </c>
      <c r="T2175" s="33">
        <v>1</v>
      </c>
      <c r="V2175" t="s">
        <v>2951</v>
      </c>
      <c r="W2175" t="str">
        <f t="shared" si="74"/>
        <v>R03</v>
      </c>
      <c r="X2175" s="31" t="str">
        <f t="shared" si="75"/>
        <v>FINES_R03</v>
      </c>
      <c r="Y2175" s="35">
        <v>0.77100000000000002</v>
      </c>
      <c r="Z2175" s="8">
        <f>IFERROR(IFERROR(VLOOKUP(G2175,'IVSET-Escuelas'!A:F,4,FALSE),VLOOKUP(M2175,'IVSET-Fines'!F:L,7,FALSE)),"-")</f>
        <v>0.91309799999999997</v>
      </c>
    </row>
    <row r="2176" spans="1:26" x14ac:dyDescent="0.35">
      <c r="A2176" s="18" t="s">
        <v>5100</v>
      </c>
      <c r="B2176" t="s">
        <v>1532</v>
      </c>
      <c r="C2176" t="s">
        <v>1530</v>
      </c>
      <c r="D2176" t="s">
        <v>1531</v>
      </c>
      <c r="E2176" t="s">
        <v>198</v>
      </c>
      <c r="F2176" t="s">
        <v>198</v>
      </c>
      <c r="G2176" t="s">
        <v>198</v>
      </c>
      <c r="H2176" t="s">
        <v>20</v>
      </c>
      <c r="I2176" t="s">
        <v>5102</v>
      </c>
      <c r="J2176" t="s">
        <v>21</v>
      </c>
      <c r="L2176" t="s">
        <v>3373</v>
      </c>
      <c r="M2176" t="str">
        <f t="shared" si="76"/>
        <v>CENTRO CULTURAL "NADA ES IMPOSIBLE"-460La Matanza</v>
      </c>
      <c r="N2176" t="s">
        <v>22</v>
      </c>
      <c r="O2176" t="s">
        <v>23</v>
      </c>
      <c r="P2176" t="s">
        <v>27</v>
      </c>
      <c r="Q2176" t="s">
        <v>5101</v>
      </c>
      <c r="R2176" s="23">
        <v>49</v>
      </c>
      <c r="S2176" s="23">
        <v>2</v>
      </c>
      <c r="T2176" s="33">
        <v>1</v>
      </c>
      <c r="V2176" t="s">
        <v>2951</v>
      </c>
      <c r="W2176" t="str">
        <f t="shared" si="74"/>
        <v>R03</v>
      </c>
      <c r="X2176" s="31" t="str">
        <f t="shared" si="75"/>
        <v>FINES_R03</v>
      </c>
      <c r="Y2176" s="35">
        <v>0.77200000000000002</v>
      </c>
      <c r="Z2176" s="8">
        <f>IFERROR(IFERROR(VLOOKUP(G2176,'IVSET-Escuelas'!A:F,4,FALSE),VLOOKUP(M2176,'IVSET-Fines'!F:L,7,FALSE)),"-")</f>
        <v>0.395146</v>
      </c>
    </row>
    <row r="2177" spans="1:26" x14ac:dyDescent="0.35">
      <c r="A2177" s="18" t="s">
        <v>5100</v>
      </c>
      <c r="B2177" t="s">
        <v>1532</v>
      </c>
      <c r="C2177" t="s">
        <v>1530</v>
      </c>
      <c r="D2177" t="s">
        <v>1531</v>
      </c>
      <c r="E2177" t="s">
        <v>198</v>
      </c>
      <c r="F2177" t="s">
        <v>198</v>
      </c>
      <c r="G2177" t="s">
        <v>198</v>
      </c>
      <c r="H2177" t="s">
        <v>20</v>
      </c>
      <c r="I2177" t="s">
        <v>5102</v>
      </c>
      <c r="J2177" t="s">
        <v>21</v>
      </c>
      <c r="L2177" t="s">
        <v>3378</v>
      </c>
      <c r="M2177" t="str">
        <f t="shared" si="76"/>
        <v>Club social y deportivo villa mosquito (ex EP 32)La Matanza</v>
      </c>
      <c r="N2177" t="s">
        <v>22</v>
      </c>
      <c r="O2177" t="s">
        <v>23</v>
      </c>
      <c r="P2177" t="s">
        <v>27</v>
      </c>
      <c r="Q2177" t="s">
        <v>5101</v>
      </c>
      <c r="R2177" s="23">
        <v>14</v>
      </c>
      <c r="S2177" s="23">
        <v>1</v>
      </c>
      <c r="T2177" s="33">
        <v>1</v>
      </c>
      <c r="V2177" t="s">
        <v>2951</v>
      </c>
      <c r="W2177" t="str">
        <f t="shared" si="74"/>
        <v>R03</v>
      </c>
      <c r="X2177" s="31" t="str">
        <f t="shared" si="75"/>
        <v>FINES_R03</v>
      </c>
      <c r="Y2177" s="35">
        <v>0.77400000000000002</v>
      </c>
      <c r="Z2177" s="8" t="str">
        <f>IFERROR(IFERROR(VLOOKUP(G2177,'IVSET-Escuelas'!A:F,4,FALSE),VLOOKUP(M2177,'IVSET-Fines'!F:L,7,FALSE)),"-")</f>
        <v>-</v>
      </c>
    </row>
    <row r="2178" spans="1:26" x14ac:dyDescent="0.35">
      <c r="A2178" s="18" t="s">
        <v>5100</v>
      </c>
      <c r="B2178" t="s">
        <v>1532</v>
      </c>
      <c r="C2178" t="s">
        <v>1530</v>
      </c>
      <c r="D2178" t="s">
        <v>1531</v>
      </c>
      <c r="E2178" t="s">
        <v>198</v>
      </c>
      <c r="F2178" t="s">
        <v>198</v>
      </c>
      <c r="G2178" t="s">
        <v>198</v>
      </c>
      <c r="H2178" t="s">
        <v>20</v>
      </c>
      <c r="I2178" t="s">
        <v>5102</v>
      </c>
      <c r="J2178" t="s">
        <v>21</v>
      </c>
      <c r="L2178" t="s">
        <v>3505</v>
      </c>
      <c r="M2178" t="str">
        <f t="shared" si="76"/>
        <v>EP N°126La Matanza</v>
      </c>
      <c r="N2178" t="s">
        <v>22</v>
      </c>
      <c r="O2178" t="s">
        <v>23</v>
      </c>
      <c r="P2178" t="s">
        <v>27</v>
      </c>
      <c r="Q2178" t="s">
        <v>5101</v>
      </c>
      <c r="R2178" s="23">
        <v>157</v>
      </c>
      <c r="S2178" s="23">
        <v>7</v>
      </c>
      <c r="T2178" s="33">
        <v>1</v>
      </c>
      <c r="V2178" t="s">
        <v>2951</v>
      </c>
      <c r="W2178" t="str">
        <f t="shared" ref="W2178:W2241" si="77">+IF(V2178="","",IF(V2178="FINES",CONCATENATE("R",IF(OR(B2178="16",B2178="21",B2178="22",B2178="23"),"16212223",IF(OR(B2178="15",B2178="17",B2178="24",B2178="25"),"15172425",B2178))),IF(V2178="CEBAS","UNICO",IF(VALUE(B2178)&lt;=11,"AMBA","INTERIOR"))))</f>
        <v>R03</v>
      </c>
      <c r="X2178" s="31" t="str">
        <f t="shared" ref="X2178:X2241" si="78">+IF(V2178="","-",CONCATENATE(V2178,"_",W2178))</f>
        <v>FINES_R03</v>
      </c>
      <c r="Y2178" s="35">
        <v>0.77900000000000003</v>
      </c>
      <c r="Z2178" s="8">
        <f>IFERROR(IFERROR(VLOOKUP(G2178,'IVSET-Escuelas'!A:F,4,FALSE),VLOOKUP(M2178,'IVSET-Fines'!F:L,7,FALSE)),"-")</f>
        <v>0.72462499999999996</v>
      </c>
    </row>
    <row r="2179" spans="1:26" x14ac:dyDescent="0.35">
      <c r="A2179" s="18" t="s">
        <v>5100</v>
      </c>
      <c r="B2179" t="s">
        <v>1532</v>
      </c>
      <c r="C2179" t="s">
        <v>1530</v>
      </c>
      <c r="D2179" t="s">
        <v>1531</v>
      </c>
      <c r="E2179" t="s">
        <v>198</v>
      </c>
      <c r="F2179" t="s">
        <v>198</v>
      </c>
      <c r="G2179" t="s">
        <v>198</v>
      </c>
      <c r="H2179" t="s">
        <v>20</v>
      </c>
      <c r="I2179" t="s">
        <v>5102</v>
      </c>
      <c r="J2179" t="s">
        <v>21</v>
      </c>
      <c r="L2179" t="s">
        <v>3401</v>
      </c>
      <c r="M2179" t="str">
        <f t="shared" si="76"/>
        <v>EP 112La Matanza</v>
      </c>
      <c r="N2179" t="s">
        <v>22</v>
      </c>
      <c r="O2179" t="s">
        <v>23</v>
      </c>
      <c r="P2179" t="s">
        <v>27</v>
      </c>
      <c r="Q2179" t="s">
        <v>5101</v>
      </c>
      <c r="R2179" s="23">
        <v>193</v>
      </c>
      <c r="S2179" s="23">
        <v>7</v>
      </c>
      <c r="T2179" s="33">
        <v>1</v>
      </c>
      <c r="V2179" t="s">
        <v>2951</v>
      </c>
      <c r="W2179" t="str">
        <f t="shared" si="77"/>
        <v>R03</v>
      </c>
      <c r="X2179" s="31" t="str">
        <f t="shared" si="78"/>
        <v>FINES_R03</v>
      </c>
      <c r="Y2179" s="35">
        <v>0.78200000000000003</v>
      </c>
      <c r="Z2179" s="8">
        <f>IFERROR(IFERROR(VLOOKUP(G2179,'IVSET-Escuelas'!A:F,4,FALSE),VLOOKUP(M2179,'IVSET-Fines'!F:L,7,FALSE)),"-")</f>
        <v>0.49161500000000002</v>
      </c>
    </row>
    <row r="2180" spans="1:26" x14ac:dyDescent="0.35">
      <c r="A2180" s="18" t="s">
        <v>5100</v>
      </c>
      <c r="B2180" t="s">
        <v>1532</v>
      </c>
      <c r="C2180" t="s">
        <v>1530</v>
      </c>
      <c r="D2180" t="s">
        <v>1531</v>
      </c>
      <c r="E2180" t="s">
        <v>198</v>
      </c>
      <c r="F2180" t="s">
        <v>198</v>
      </c>
      <c r="G2180" t="s">
        <v>198</v>
      </c>
      <c r="H2180" t="s">
        <v>20</v>
      </c>
      <c r="I2180" t="s">
        <v>5102</v>
      </c>
      <c r="J2180" t="s">
        <v>21</v>
      </c>
      <c r="L2180" t="s">
        <v>3463</v>
      </c>
      <c r="M2180" t="str">
        <f t="shared" si="76"/>
        <v>CASA COMPAÑERALa Matanza</v>
      </c>
      <c r="N2180" t="s">
        <v>22</v>
      </c>
      <c r="O2180" t="s">
        <v>23</v>
      </c>
      <c r="P2180" t="s">
        <v>27</v>
      </c>
      <c r="Q2180" t="s">
        <v>5101</v>
      </c>
      <c r="R2180" s="23">
        <v>81</v>
      </c>
      <c r="S2180" s="23">
        <v>3</v>
      </c>
      <c r="T2180" s="33">
        <v>1</v>
      </c>
      <c r="V2180" t="s">
        <v>2951</v>
      </c>
      <c r="W2180" t="str">
        <f t="shared" si="77"/>
        <v>R03</v>
      </c>
      <c r="X2180" s="31" t="str">
        <f t="shared" si="78"/>
        <v>FINES_R03</v>
      </c>
      <c r="Y2180" s="35">
        <v>0.78400000000000003</v>
      </c>
      <c r="Z2180" s="8">
        <f>IFERROR(IFERROR(VLOOKUP(G2180,'IVSET-Escuelas'!A:F,4,FALSE),VLOOKUP(M2180,'IVSET-Fines'!F:L,7,FALSE)),"-")</f>
        <v>0.75642799999999999</v>
      </c>
    </row>
    <row r="2181" spans="1:26" x14ac:dyDescent="0.35">
      <c r="A2181" s="18" t="s">
        <v>5100</v>
      </c>
      <c r="B2181" t="s">
        <v>1532</v>
      </c>
      <c r="C2181" t="s">
        <v>1530</v>
      </c>
      <c r="D2181" t="s">
        <v>1531</v>
      </c>
      <c r="E2181" t="s">
        <v>198</v>
      </c>
      <c r="F2181" t="s">
        <v>198</v>
      </c>
      <c r="G2181" t="s">
        <v>198</v>
      </c>
      <c r="H2181" t="s">
        <v>20</v>
      </c>
      <c r="I2181" t="s">
        <v>5102</v>
      </c>
      <c r="J2181" t="s">
        <v>21</v>
      </c>
      <c r="L2181" t="s">
        <v>3484</v>
      </c>
      <c r="M2181" t="str">
        <f t="shared" si="76"/>
        <v>DIEGO ARMANDO MARADONA (ESCUELA 22)La Matanza</v>
      </c>
      <c r="N2181" t="s">
        <v>22</v>
      </c>
      <c r="O2181" t="s">
        <v>23</v>
      </c>
      <c r="P2181" t="s">
        <v>27</v>
      </c>
      <c r="Q2181" t="s">
        <v>5101</v>
      </c>
      <c r="R2181" s="23">
        <v>159</v>
      </c>
      <c r="S2181" s="23">
        <v>8</v>
      </c>
      <c r="T2181" s="33">
        <v>1</v>
      </c>
      <c r="V2181" t="s">
        <v>2951</v>
      </c>
      <c r="W2181" t="str">
        <f t="shared" si="77"/>
        <v>R03</v>
      </c>
      <c r="X2181" s="31" t="str">
        <f t="shared" si="78"/>
        <v>FINES_R03</v>
      </c>
      <c r="Y2181" s="35">
        <v>0.78600000000000003</v>
      </c>
      <c r="Z2181" s="8">
        <f>IFERROR(IFERROR(VLOOKUP(G2181,'IVSET-Escuelas'!A:F,4,FALSE),VLOOKUP(M2181,'IVSET-Fines'!F:L,7,FALSE)),"-")</f>
        <v>0.490728</v>
      </c>
    </row>
    <row r="2182" spans="1:26" x14ac:dyDescent="0.35">
      <c r="A2182" s="18" t="s">
        <v>5100</v>
      </c>
      <c r="B2182" t="s">
        <v>1532</v>
      </c>
      <c r="C2182" t="s">
        <v>1530</v>
      </c>
      <c r="D2182" t="s">
        <v>1531</v>
      </c>
      <c r="E2182" t="s">
        <v>198</v>
      </c>
      <c r="F2182" t="s">
        <v>198</v>
      </c>
      <c r="G2182" t="s">
        <v>198</v>
      </c>
      <c r="H2182" t="s">
        <v>20</v>
      </c>
      <c r="I2182" t="s">
        <v>5102</v>
      </c>
      <c r="J2182" t="s">
        <v>21</v>
      </c>
      <c r="L2182" t="s">
        <v>3428</v>
      </c>
      <c r="M2182" t="str">
        <f t="shared" si="76"/>
        <v>PARROQUIA NUESTRA SEÑORA DE ITATI-470La Matanza</v>
      </c>
      <c r="N2182" t="s">
        <v>22</v>
      </c>
      <c r="O2182" t="s">
        <v>23</v>
      </c>
      <c r="P2182" t="s">
        <v>27</v>
      </c>
      <c r="Q2182" t="s">
        <v>5101</v>
      </c>
      <c r="R2182" s="23">
        <v>38</v>
      </c>
      <c r="S2182" s="23">
        <v>2</v>
      </c>
      <c r="T2182" s="33">
        <v>1</v>
      </c>
      <c r="V2182" t="s">
        <v>2951</v>
      </c>
      <c r="W2182" t="str">
        <f t="shared" si="77"/>
        <v>R03</v>
      </c>
      <c r="X2182" s="31" t="str">
        <f t="shared" si="78"/>
        <v>FINES_R03</v>
      </c>
      <c r="Y2182" s="35">
        <v>0.78800000000000003</v>
      </c>
      <c r="Z2182" s="8">
        <f>IFERROR(IFERROR(VLOOKUP(G2182,'IVSET-Escuelas'!A:F,4,FALSE),VLOOKUP(M2182,'IVSET-Fines'!F:L,7,FALSE)),"-")</f>
        <v>0.98421199999999998</v>
      </c>
    </row>
    <row r="2183" spans="1:26" x14ac:dyDescent="0.35">
      <c r="A2183" s="18" t="s">
        <v>5100</v>
      </c>
      <c r="B2183" t="s">
        <v>1532</v>
      </c>
      <c r="C2183" t="s">
        <v>1530</v>
      </c>
      <c r="D2183" t="s">
        <v>1531</v>
      </c>
      <c r="E2183" t="s">
        <v>198</v>
      </c>
      <c r="F2183" t="s">
        <v>198</v>
      </c>
      <c r="G2183" t="s">
        <v>198</v>
      </c>
      <c r="H2183" t="s">
        <v>20</v>
      </c>
      <c r="I2183" t="s">
        <v>5102</v>
      </c>
      <c r="J2183" t="s">
        <v>21</v>
      </c>
      <c r="L2183" t="s">
        <v>3430</v>
      </c>
      <c r="M2183" t="str">
        <f t="shared" si="76"/>
        <v>Parroquia Nuestra señora de Lujan - 479La Matanza</v>
      </c>
      <c r="N2183" t="s">
        <v>22</v>
      </c>
      <c r="O2183" t="s">
        <v>23</v>
      </c>
      <c r="P2183" t="s">
        <v>27</v>
      </c>
      <c r="Q2183" t="s">
        <v>5101</v>
      </c>
      <c r="R2183" s="23">
        <v>56</v>
      </c>
      <c r="S2183" s="23">
        <v>2</v>
      </c>
      <c r="T2183" s="33">
        <v>1</v>
      </c>
      <c r="V2183" t="s">
        <v>2951</v>
      </c>
      <c r="W2183" t="str">
        <f t="shared" si="77"/>
        <v>R03</v>
      </c>
      <c r="X2183" s="31" t="str">
        <f t="shared" si="78"/>
        <v>FINES_R03</v>
      </c>
      <c r="Y2183" s="35">
        <v>0.79300000000000004</v>
      </c>
      <c r="Z2183" s="8" t="str">
        <f>IFERROR(IFERROR(VLOOKUP(G2183,'IVSET-Escuelas'!A:F,4,FALSE),VLOOKUP(M2183,'IVSET-Fines'!F:L,7,FALSE)),"-")</f>
        <v>-</v>
      </c>
    </row>
    <row r="2184" spans="1:26" x14ac:dyDescent="0.35">
      <c r="A2184" s="18" t="s">
        <v>5100</v>
      </c>
      <c r="B2184" t="s">
        <v>1532</v>
      </c>
      <c r="C2184" t="s">
        <v>1530</v>
      </c>
      <c r="D2184" t="s">
        <v>1531</v>
      </c>
      <c r="E2184" t="s">
        <v>198</v>
      </c>
      <c r="F2184" t="s">
        <v>198</v>
      </c>
      <c r="G2184" t="s">
        <v>198</v>
      </c>
      <c r="H2184" t="s">
        <v>20</v>
      </c>
      <c r="I2184" t="s">
        <v>5102</v>
      </c>
      <c r="J2184" t="s">
        <v>21</v>
      </c>
      <c r="L2184" t="s">
        <v>3333</v>
      </c>
      <c r="M2184" t="str">
        <f t="shared" si="76"/>
        <v>ESCUELA TECNICA 9La Matanza</v>
      </c>
      <c r="N2184" t="s">
        <v>22</v>
      </c>
      <c r="O2184" t="s">
        <v>23</v>
      </c>
      <c r="P2184" t="s">
        <v>27</v>
      </c>
      <c r="Q2184" t="s">
        <v>5101</v>
      </c>
      <c r="R2184" s="23">
        <v>23</v>
      </c>
      <c r="S2184" s="23">
        <v>1</v>
      </c>
      <c r="T2184" s="33">
        <v>1</v>
      </c>
      <c r="V2184" t="s">
        <v>2951</v>
      </c>
      <c r="W2184" t="str">
        <f t="shared" si="77"/>
        <v>R03</v>
      </c>
      <c r="X2184" s="31" t="str">
        <f t="shared" si="78"/>
        <v>FINES_R03</v>
      </c>
      <c r="Y2184" s="35">
        <v>0.79300000000000004</v>
      </c>
      <c r="Z2184" s="8">
        <f>IFERROR(IFERROR(VLOOKUP(G2184,'IVSET-Escuelas'!A:F,4,FALSE),VLOOKUP(M2184,'IVSET-Fines'!F:L,7,FALSE)),"-")</f>
        <v>0.86700600000000005</v>
      </c>
    </row>
    <row r="2185" spans="1:26" x14ac:dyDescent="0.35">
      <c r="A2185" s="18" t="s">
        <v>5100</v>
      </c>
      <c r="B2185" t="s">
        <v>1532</v>
      </c>
      <c r="C2185" t="s">
        <v>1530</v>
      </c>
      <c r="D2185" t="s">
        <v>1531</v>
      </c>
      <c r="E2185" t="s">
        <v>198</v>
      </c>
      <c r="F2185" t="s">
        <v>198</v>
      </c>
      <c r="G2185" t="s">
        <v>198</v>
      </c>
      <c r="H2185" t="s">
        <v>20</v>
      </c>
      <c r="I2185" t="s">
        <v>5102</v>
      </c>
      <c r="J2185" t="s">
        <v>21</v>
      </c>
      <c r="L2185" t="s">
        <v>3474</v>
      </c>
      <c r="M2185" t="str">
        <f t="shared" si="76"/>
        <v>CENTRO DE REHABILITACION ELECCION DE VIDA LAS JUAN S/N VIRREY DEL PINOLa Matanza</v>
      </c>
      <c r="N2185" t="s">
        <v>22</v>
      </c>
      <c r="O2185" t="s">
        <v>23</v>
      </c>
      <c r="P2185" t="s">
        <v>27</v>
      </c>
      <c r="Q2185" t="s">
        <v>5101</v>
      </c>
      <c r="R2185" s="23">
        <v>0</v>
      </c>
      <c r="S2185" s="23">
        <v>1</v>
      </c>
      <c r="T2185" s="33">
        <v>1</v>
      </c>
      <c r="V2185" t="s">
        <v>2951</v>
      </c>
      <c r="W2185" t="str">
        <f t="shared" si="77"/>
        <v>R03</v>
      </c>
      <c r="X2185" s="31" t="str">
        <f t="shared" si="78"/>
        <v>FINES_R03</v>
      </c>
      <c r="Y2185" s="35">
        <v>0.79400000000000004</v>
      </c>
      <c r="Z2185" s="8" t="str">
        <f>IFERROR(IFERROR(VLOOKUP(G2185,'IVSET-Escuelas'!A:F,4,FALSE),VLOOKUP(M2185,'IVSET-Fines'!F:L,7,FALSE)),"-")</f>
        <v>-</v>
      </c>
    </row>
    <row r="2186" spans="1:26" x14ac:dyDescent="0.35">
      <c r="A2186" s="18" t="s">
        <v>5100</v>
      </c>
      <c r="B2186" t="s">
        <v>1532</v>
      </c>
      <c r="C2186" t="s">
        <v>1530</v>
      </c>
      <c r="D2186" t="s">
        <v>1531</v>
      </c>
      <c r="E2186" t="s">
        <v>198</v>
      </c>
      <c r="F2186" t="s">
        <v>198</v>
      </c>
      <c r="G2186" t="s">
        <v>198</v>
      </c>
      <c r="H2186" t="s">
        <v>20</v>
      </c>
      <c r="I2186" t="s">
        <v>5102</v>
      </c>
      <c r="J2186" t="s">
        <v>21</v>
      </c>
      <c r="L2186" t="s">
        <v>3319</v>
      </c>
      <c r="M2186" t="str">
        <f t="shared" si="76"/>
        <v>CENTRO CULTURAL PIERINA DEALLESSILa Matanza</v>
      </c>
      <c r="N2186" t="s">
        <v>22</v>
      </c>
      <c r="O2186" t="s">
        <v>23</v>
      </c>
      <c r="P2186" t="s">
        <v>27</v>
      </c>
      <c r="Q2186" t="s">
        <v>5101</v>
      </c>
      <c r="R2186" s="23">
        <v>55</v>
      </c>
      <c r="S2186" s="23">
        <v>2</v>
      </c>
      <c r="T2186" s="33">
        <v>1</v>
      </c>
      <c r="V2186" t="s">
        <v>2951</v>
      </c>
      <c r="W2186" t="str">
        <f t="shared" si="77"/>
        <v>R03</v>
      </c>
      <c r="X2186" s="31" t="str">
        <f t="shared" si="78"/>
        <v>FINES_R03</v>
      </c>
      <c r="Y2186" s="35">
        <v>0.79400000000000004</v>
      </c>
      <c r="Z2186" s="8">
        <f>IFERROR(IFERROR(VLOOKUP(G2186,'IVSET-Escuelas'!A:F,4,FALSE),VLOOKUP(M2186,'IVSET-Fines'!F:L,7,FALSE)),"-")</f>
        <v>0.54214200000000001</v>
      </c>
    </row>
    <row r="2187" spans="1:26" x14ac:dyDescent="0.35">
      <c r="A2187" s="18" t="s">
        <v>5100</v>
      </c>
      <c r="B2187" t="s">
        <v>1532</v>
      </c>
      <c r="C2187" t="s">
        <v>1530</v>
      </c>
      <c r="D2187" t="s">
        <v>1531</v>
      </c>
      <c r="E2187" t="s">
        <v>198</v>
      </c>
      <c r="F2187" t="s">
        <v>198</v>
      </c>
      <c r="G2187" t="s">
        <v>198</v>
      </c>
      <c r="H2187" t="s">
        <v>20</v>
      </c>
      <c r="I2187" t="s">
        <v>5102</v>
      </c>
      <c r="J2187" t="s">
        <v>21</v>
      </c>
      <c r="L2187" t="s">
        <v>3448</v>
      </c>
      <c r="M2187" t="str">
        <f t="shared" si="76"/>
        <v>ASOCIACION C.R.E.E.R.La Matanza</v>
      </c>
      <c r="N2187" t="s">
        <v>22</v>
      </c>
      <c r="O2187" t="s">
        <v>23</v>
      </c>
      <c r="P2187" t="s">
        <v>27</v>
      </c>
      <c r="Q2187" t="s">
        <v>5101</v>
      </c>
      <c r="R2187" s="23">
        <v>44</v>
      </c>
      <c r="S2187" s="23">
        <v>2</v>
      </c>
      <c r="T2187" s="33">
        <v>1</v>
      </c>
      <c r="V2187" t="s">
        <v>2951</v>
      </c>
      <c r="W2187" t="str">
        <f t="shared" si="77"/>
        <v>R03</v>
      </c>
      <c r="X2187" s="31" t="str">
        <f t="shared" si="78"/>
        <v>FINES_R03</v>
      </c>
      <c r="Y2187" s="35">
        <v>0.80200000000000005</v>
      </c>
      <c r="Z2187" s="8">
        <f>IFERROR(IFERROR(VLOOKUP(G2187,'IVSET-Escuelas'!A:F,4,FALSE),VLOOKUP(M2187,'IVSET-Fines'!F:L,7,FALSE)),"-")</f>
        <v>0.69393300000000002</v>
      </c>
    </row>
    <row r="2188" spans="1:26" x14ac:dyDescent="0.35">
      <c r="A2188" s="18" t="s">
        <v>5100</v>
      </c>
      <c r="B2188" t="s">
        <v>1532</v>
      </c>
      <c r="C2188" t="s">
        <v>1530</v>
      </c>
      <c r="D2188" t="s">
        <v>1531</v>
      </c>
      <c r="E2188" t="s">
        <v>198</v>
      </c>
      <c r="F2188" t="s">
        <v>198</v>
      </c>
      <c r="G2188" t="s">
        <v>198</v>
      </c>
      <c r="H2188" t="s">
        <v>20</v>
      </c>
      <c r="I2188" t="s">
        <v>5102</v>
      </c>
      <c r="J2188" t="s">
        <v>21</v>
      </c>
      <c r="L2188" t="s">
        <v>3467</v>
      </c>
      <c r="M2188" t="str">
        <f t="shared" si="76"/>
        <v>CEC-IDENTIDAD VECINALLa Matanza</v>
      </c>
      <c r="N2188" t="s">
        <v>22</v>
      </c>
      <c r="O2188" t="s">
        <v>23</v>
      </c>
      <c r="P2188" t="s">
        <v>27</v>
      </c>
      <c r="Q2188" t="s">
        <v>5101</v>
      </c>
      <c r="R2188" s="23">
        <v>44</v>
      </c>
      <c r="S2188" s="23">
        <v>2</v>
      </c>
      <c r="T2188" s="33">
        <v>1</v>
      </c>
      <c r="V2188" t="s">
        <v>2951</v>
      </c>
      <c r="W2188" t="str">
        <f t="shared" si="77"/>
        <v>R03</v>
      </c>
      <c r="X2188" s="31" t="str">
        <f t="shared" si="78"/>
        <v>FINES_R03</v>
      </c>
      <c r="Y2188" s="35">
        <v>0.80700000000000005</v>
      </c>
      <c r="Z2188" s="8">
        <f>IFERROR(IFERROR(VLOOKUP(G2188,'IVSET-Escuelas'!A:F,4,FALSE),VLOOKUP(M2188,'IVSET-Fines'!F:L,7,FALSE)),"-")</f>
        <v>1.0000020000000001</v>
      </c>
    </row>
    <row r="2189" spans="1:26" x14ac:dyDescent="0.35">
      <c r="A2189" s="18" t="s">
        <v>5100</v>
      </c>
      <c r="B2189" t="s">
        <v>1532</v>
      </c>
      <c r="C2189" t="s">
        <v>1530</v>
      </c>
      <c r="D2189" t="s">
        <v>1531</v>
      </c>
      <c r="E2189" t="s">
        <v>198</v>
      </c>
      <c r="F2189" t="s">
        <v>198</v>
      </c>
      <c r="G2189" t="s">
        <v>198</v>
      </c>
      <c r="H2189" t="s">
        <v>20</v>
      </c>
      <c r="I2189" t="s">
        <v>5102</v>
      </c>
      <c r="J2189" t="s">
        <v>21</v>
      </c>
      <c r="L2189" t="s">
        <v>3438</v>
      </c>
      <c r="M2189" t="str">
        <f t="shared" si="76"/>
        <v>Sociedad de Fomento 25 de MayoLa Matanza</v>
      </c>
      <c r="N2189" t="s">
        <v>22</v>
      </c>
      <c r="O2189" t="s">
        <v>23</v>
      </c>
      <c r="P2189" t="s">
        <v>27</v>
      </c>
      <c r="Q2189" t="s">
        <v>5101</v>
      </c>
      <c r="R2189" s="23">
        <v>64</v>
      </c>
      <c r="S2189" s="23">
        <v>3</v>
      </c>
      <c r="T2189" s="33">
        <v>1</v>
      </c>
      <c r="V2189" t="s">
        <v>2951</v>
      </c>
      <c r="W2189" t="str">
        <f t="shared" si="77"/>
        <v>R03</v>
      </c>
      <c r="X2189" s="31" t="str">
        <f t="shared" si="78"/>
        <v>FINES_R03</v>
      </c>
      <c r="Y2189" s="35">
        <v>0.81899999999999995</v>
      </c>
      <c r="Z2189" s="8">
        <f>IFERROR(IFERROR(VLOOKUP(G2189,'IVSET-Escuelas'!A:F,4,FALSE),VLOOKUP(M2189,'IVSET-Fines'!F:L,7,FALSE)),"-")</f>
        <v>0.56309399999999998</v>
      </c>
    </row>
    <row r="2190" spans="1:26" x14ac:dyDescent="0.35">
      <c r="A2190" s="18" t="s">
        <v>5100</v>
      </c>
      <c r="B2190" t="s">
        <v>1532</v>
      </c>
      <c r="C2190" t="s">
        <v>1530</v>
      </c>
      <c r="D2190" t="s">
        <v>1531</v>
      </c>
      <c r="E2190" t="s">
        <v>198</v>
      </c>
      <c r="F2190" t="s">
        <v>198</v>
      </c>
      <c r="G2190" t="s">
        <v>198</v>
      </c>
      <c r="H2190" t="s">
        <v>20</v>
      </c>
      <c r="I2190" t="s">
        <v>5102</v>
      </c>
      <c r="J2190" t="s">
        <v>21</v>
      </c>
      <c r="L2190" t="s">
        <v>3502</v>
      </c>
      <c r="M2190" t="str">
        <f t="shared" si="76"/>
        <v>EP N° 209La Matanza</v>
      </c>
      <c r="N2190" t="s">
        <v>22</v>
      </c>
      <c r="O2190" t="s">
        <v>23</v>
      </c>
      <c r="P2190" t="s">
        <v>27</v>
      </c>
      <c r="Q2190" t="s">
        <v>5101</v>
      </c>
      <c r="R2190" s="23">
        <v>60</v>
      </c>
      <c r="S2190" s="23">
        <v>2</v>
      </c>
      <c r="T2190" s="33">
        <v>1</v>
      </c>
      <c r="V2190" t="s">
        <v>2951</v>
      </c>
      <c r="W2190" t="str">
        <f t="shared" si="77"/>
        <v>R03</v>
      </c>
      <c r="X2190" s="31" t="str">
        <f t="shared" si="78"/>
        <v>FINES_R03</v>
      </c>
      <c r="Y2190" s="35">
        <v>0.82099999999999995</v>
      </c>
      <c r="Z2190" s="8">
        <f>IFERROR(IFERROR(VLOOKUP(G2190,'IVSET-Escuelas'!A:F,4,FALSE),VLOOKUP(M2190,'IVSET-Fines'!F:L,7,FALSE)),"-")</f>
        <v>0.89455499999999999</v>
      </c>
    </row>
    <row r="2191" spans="1:26" x14ac:dyDescent="0.35">
      <c r="A2191" s="18" t="s">
        <v>5100</v>
      </c>
      <c r="B2191" t="s">
        <v>1532</v>
      </c>
      <c r="C2191" t="s">
        <v>1530</v>
      </c>
      <c r="D2191" t="s">
        <v>1531</v>
      </c>
      <c r="E2191" t="s">
        <v>198</v>
      </c>
      <c r="F2191" t="s">
        <v>198</v>
      </c>
      <c r="G2191" t="s">
        <v>198</v>
      </c>
      <c r="H2191" t="s">
        <v>20</v>
      </c>
      <c r="I2191" t="s">
        <v>5102</v>
      </c>
      <c r="J2191" t="s">
        <v>21</v>
      </c>
      <c r="L2191" t="s">
        <v>3367</v>
      </c>
      <c r="M2191" t="str">
        <f t="shared" si="76"/>
        <v>CAPILLA INMACULADA CONCEPCION - 470La Matanza</v>
      </c>
      <c r="N2191" t="s">
        <v>22</v>
      </c>
      <c r="O2191" t="s">
        <v>23</v>
      </c>
      <c r="P2191" t="s">
        <v>27</v>
      </c>
      <c r="Q2191" t="s">
        <v>5101</v>
      </c>
      <c r="R2191" s="23">
        <v>27</v>
      </c>
      <c r="S2191" s="23">
        <v>1</v>
      </c>
      <c r="T2191" s="33">
        <v>1</v>
      </c>
      <c r="V2191" t="s">
        <v>2951</v>
      </c>
      <c r="W2191" t="str">
        <f t="shared" si="77"/>
        <v>R03</v>
      </c>
      <c r="X2191" s="31" t="str">
        <f t="shared" si="78"/>
        <v>FINES_R03</v>
      </c>
      <c r="Y2191" s="35">
        <v>0.82499999999999996</v>
      </c>
      <c r="Z2191" s="8" t="str">
        <f>IFERROR(IFERROR(VLOOKUP(G2191,'IVSET-Escuelas'!A:F,4,FALSE),VLOOKUP(M2191,'IVSET-Fines'!F:L,7,FALSE)),"-")</f>
        <v>-</v>
      </c>
    </row>
    <row r="2192" spans="1:26" x14ac:dyDescent="0.35">
      <c r="A2192" s="18" t="s">
        <v>5100</v>
      </c>
      <c r="B2192" t="s">
        <v>1532</v>
      </c>
      <c r="C2192" t="s">
        <v>1530</v>
      </c>
      <c r="D2192" t="s">
        <v>1531</v>
      </c>
      <c r="E2192" t="s">
        <v>198</v>
      </c>
      <c r="F2192" t="s">
        <v>198</v>
      </c>
      <c r="G2192" t="s">
        <v>198</v>
      </c>
      <c r="H2192" t="s">
        <v>20</v>
      </c>
      <c r="I2192" t="s">
        <v>5102</v>
      </c>
      <c r="J2192" t="s">
        <v>21</v>
      </c>
      <c r="L2192" t="s">
        <v>3496</v>
      </c>
      <c r="M2192" t="str">
        <f t="shared" si="76"/>
        <v>EP 108La Matanza</v>
      </c>
      <c r="N2192" t="s">
        <v>22</v>
      </c>
      <c r="O2192" t="s">
        <v>23</v>
      </c>
      <c r="P2192" t="s">
        <v>27</v>
      </c>
      <c r="Q2192" t="s">
        <v>5101</v>
      </c>
      <c r="R2192" s="23">
        <v>64</v>
      </c>
      <c r="S2192" s="23">
        <v>2</v>
      </c>
      <c r="T2192" s="33">
        <v>1</v>
      </c>
      <c r="V2192" t="s">
        <v>2951</v>
      </c>
      <c r="W2192" t="str">
        <f t="shared" si="77"/>
        <v>R03</v>
      </c>
      <c r="X2192" s="31" t="str">
        <f t="shared" si="78"/>
        <v>FINES_R03</v>
      </c>
      <c r="Y2192" s="35">
        <v>0.82599999999999996</v>
      </c>
      <c r="Z2192" s="8" t="str">
        <f>IFERROR(IFERROR(VLOOKUP(G2192,'IVSET-Escuelas'!A:F,4,FALSE),VLOOKUP(M2192,'IVSET-Fines'!F:L,7,FALSE)),"-")</f>
        <v>-</v>
      </c>
    </row>
    <row r="2193" spans="1:26" x14ac:dyDescent="0.35">
      <c r="A2193" s="18" t="s">
        <v>5100</v>
      </c>
      <c r="B2193" t="s">
        <v>1532</v>
      </c>
      <c r="C2193" t="s">
        <v>1530</v>
      </c>
      <c r="D2193" t="s">
        <v>1531</v>
      </c>
      <c r="E2193" t="s">
        <v>198</v>
      </c>
      <c r="F2193" t="s">
        <v>198</v>
      </c>
      <c r="G2193" t="s">
        <v>198</v>
      </c>
      <c r="H2193" t="s">
        <v>20</v>
      </c>
      <c r="I2193" t="s">
        <v>5102</v>
      </c>
      <c r="J2193" t="s">
        <v>21</v>
      </c>
      <c r="L2193" t="s">
        <v>3456</v>
      </c>
      <c r="M2193" t="str">
        <f t="shared" si="76"/>
        <v>CAPILLA JESUS MISERICORDIOSO S/N VIRREY DEL PINOLa Matanza</v>
      </c>
      <c r="N2193" t="s">
        <v>22</v>
      </c>
      <c r="O2193" t="s">
        <v>23</v>
      </c>
      <c r="P2193" t="s">
        <v>27</v>
      </c>
      <c r="Q2193" t="s">
        <v>5101</v>
      </c>
      <c r="R2193" s="23">
        <v>28</v>
      </c>
      <c r="S2193" s="23">
        <v>1</v>
      </c>
      <c r="T2193" s="33">
        <v>1</v>
      </c>
      <c r="V2193" t="s">
        <v>2951</v>
      </c>
      <c r="W2193" t="str">
        <f t="shared" si="77"/>
        <v>R03</v>
      </c>
      <c r="X2193" s="31" t="str">
        <f t="shared" si="78"/>
        <v>FINES_R03</v>
      </c>
      <c r="Y2193" s="35">
        <v>0.82899999999999996</v>
      </c>
      <c r="Z2193" s="8" t="str">
        <f>IFERROR(IFERROR(VLOOKUP(G2193,'IVSET-Escuelas'!A:F,4,FALSE),VLOOKUP(M2193,'IVSET-Fines'!F:L,7,FALSE)),"-")</f>
        <v>-</v>
      </c>
    </row>
    <row r="2194" spans="1:26" x14ac:dyDescent="0.35">
      <c r="A2194" s="18" t="s">
        <v>5100</v>
      </c>
      <c r="B2194" t="s">
        <v>1532</v>
      </c>
      <c r="C2194" t="s">
        <v>1530</v>
      </c>
      <c r="D2194" t="s">
        <v>1531</v>
      </c>
      <c r="E2194" t="s">
        <v>198</v>
      </c>
      <c r="F2194" t="s">
        <v>198</v>
      </c>
      <c r="G2194" t="s">
        <v>198</v>
      </c>
      <c r="H2194" t="s">
        <v>20</v>
      </c>
      <c r="I2194" t="s">
        <v>5102</v>
      </c>
      <c r="J2194" t="s">
        <v>21</v>
      </c>
      <c r="L2194" t="s">
        <v>3374</v>
      </c>
      <c r="M2194" t="str">
        <f t="shared" si="76"/>
        <v>CENTRO CULTURAL 128-460La Matanza</v>
      </c>
      <c r="N2194" t="s">
        <v>22</v>
      </c>
      <c r="O2194" t="s">
        <v>23</v>
      </c>
      <c r="P2194" t="s">
        <v>27</v>
      </c>
      <c r="Q2194" t="s">
        <v>5101</v>
      </c>
      <c r="R2194" s="23">
        <v>20</v>
      </c>
      <c r="S2194" s="23">
        <v>1</v>
      </c>
      <c r="T2194" s="33">
        <v>1</v>
      </c>
      <c r="V2194" t="s">
        <v>2951</v>
      </c>
      <c r="W2194" t="str">
        <f t="shared" si="77"/>
        <v>R03</v>
      </c>
      <c r="X2194" s="31" t="str">
        <f t="shared" si="78"/>
        <v>FINES_R03</v>
      </c>
      <c r="Y2194" s="35">
        <v>0.83499999999999996</v>
      </c>
      <c r="Z2194" s="8">
        <f>IFERROR(IFERROR(VLOOKUP(G2194,'IVSET-Escuelas'!A:F,4,FALSE),VLOOKUP(M2194,'IVSET-Fines'!F:L,7,FALSE)),"-")</f>
        <v>0.70785799999999999</v>
      </c>
    </row>
    <row r="2195" spans="1:26" x14ac:dyDescent="0.35">
      <c r="A2195" s="18" t="s">
        <v>5100</v>
      </c>
      <c r="B2195" t="s">
        <v>1532</v>
      </c>
      <c r="C2195" t="s">
        <v>1530</v>
      </c>
      <c r="D2195" t="s">
        <v>1531</v>
      </c>
      <c r="E2195" t="s">
        <v>198</v>
      </c>
      <c r="F2195" t="s">
        <v>198</v>
      </c>
      <c r="G2195" t="s">
        <v>198</v>
      </c>
      <c r="H2195" t="s">
        <v>20</v>
      </c>
      <c r="I2195" t="s">
        <v>5102</v>
      </c>
      <c r="J2195" t="s">
        <v>21</v>
      </c>
      <c r="L2195" t="s">
        <v>3516</v>
      </c>
      <c r="M2195" t="str">
        <f t="shared" si="76"/>
        <v>IGLESIA REMANENTE SANTOLa Matanza</v>
      </c>
      <c r="N2195" t="s">
        <v>22</v>
      </c>
      <c r="O2195" t="s">
        <v>23</v>
      </c>
      <c r="P2195" t="s">
        <v>27</v>
      </c>
      <c r="Q2195" t="s">
        <v>5101</v>
      </c>
      <c r="R2195" s="23">
        <v>43</v>
      </c>
      <c r="S2195" s="23">
        <v>2</v>
      </c>
      <c r="T2195" s="33">
        <v>1</v>
      </c>
      <c r="V2195" t="s">
        <v>2951</v>
      </c>
      <c r="W2195" t="str">
        <f t="shared" si="77"/>
        <v>R03</v>
      </c>
      <c r="X2195" s="31" t="str">
        <f t="shared" si="78"/>
        <v>FINES_R03</v>
      </c>
      <c r="Y2195" s="35">
        <v>0.83699999999999997</v>
      </c>
      <c r="Z2195" s="8" t="str">
        <f>IFERROR(IFERROR(VLOOKUP(G2195,'IVSET-Escuelas'!A:F,4,FALSE),VLOOKUP(M2195,'IVSET-Fines'!F:L,7,FALSE)),"-")</f>
        <v>-</v>
      </c>
    </row>
    <row r="2196" spans="1:26" x14ac:dyDescent="0.35">
      <c r="A2196" s="18" t="s">
        <v>5100</v>
      </c>
      <c r="B2196" t="s">
        <v>1532</v>
      </c>
      <c r="C2196" t="s">
        <v>1530</v>
      </c>
      <c r="D2196" t="s">
        <v>1531</v>
      </c>
      <c r="E2196" t="s">
        <v>198</v>
      </c>
      <c r="F2196" t="s">
        <v>198</v>
      </c>
      <c r="G2196" t="s">
        <v>198</v>
      </c>
      <c r="H2196" t="s">
        <v>20</v>
      </c>
      <c r="I2196" t="s">
        <v>5102</v>
      </c>
      <c r="J2196" t="s">
        <v>21</v>
      </c>
      <c r="L2196" t="s">
        <v>3424</v>
      </c>
      <c r="M2196" t="str">
        <f t="shared" si="76"/>
        <v>KIOSKO JUVENIL SAN JOSÉ OBRERO - 461La Matanza</v>
      </c>
      <c r="N2196" t="s">
        <v>22</v>
      </c>
      <c r="O2196" t="s">
        <v>23</v>
      </c>
      <c r="P2196" t="s">
        <v>27</v>
      </c>
      <c r="Q2196" t="s">
        <v>5101</v>
      </c>
      <c r="R2196" s="23">
        <v>71</v>
      </c>
      <c r="S2196" s="23">
        <v>3</v>
      </c>
      <c r="T2196" s="33">
        <v>1</v>
      </c>
      <c r="V2196" t="s">
        <v>2951</v>
      </c>
      <c r="W2196" t="str">
        <f t="shared" si="77"/>
        <v>R03</v>
      </c>
      <c r="X2196" s="31" t="str">
        <f t="shared" si="78"/>
        <v>FINES_R03</v>
      </c>
      <c r="Y2196" s="35">
        <v>0.84699999999999998</v>
      </c>
      <c r="Z2196" s="8">
        <f>IFERROR(IFERROR(VLOOKUP(G2196,'IVSET-Escuelas'!A:F,4,FALSE),VLOOKUP(M2196,'IVSET-Fines'!F:L,7,FALSE)),"-")</f>
        <v>0.73587899999999995</v>
      </c>
    </row>
    <row r="2197" spans="1:26" x14ac:dyDescent="0.35">
      <c r="A2197" s="18" t="s">
        <v>5100</v>
      </c>
      <c r="B2197" t="s">
        <v>1532</v>
      </c>
      <c r="C2197" t="s">
        <v>1530</v>
      </c>
      <c r="D2197" t="s">
        <v>1531</v>
      </c>
      <c r="E2197" t="s">
        <v>198</v>
      </c>
      <c r="F2197" t="s">
        <v>198</v>
      </c>
      <c r="G2197" t="s">
        <v>198</v>
      </c>
      <c r="H2197" t="s">
        <v>20</v>
      </c>
      <c r="I2197" t="s">
        <v>5102</v>
      </c>
      <c r="J2197" t="s">
        <v>21</v>
      </c>
      <c r="L2197" t="s">
        <v>3495</v>
      </c>
      <c r="M2197" t="str">
        <f t="shared" si="76"/>
        <v>EP 103La Matanza</v>
      </c>
      <c r="N2197" t="s">
        <v>22</v>
      </c>
      <c r="O2197" t="s">
        <v>23</v>
      </c>
      <c r="P2197" t="s">
        <v>27</v>
      </c>
      <c r="Q2197" t="s">
        <v>5101</v>
      </c>
      <c r="R2197" s="23">
        <v>168</v>
      </c>
      <c r="S2197" s="23">
        <v>8</v>
      </c>
      <c r="T2197" s="33">
        <v>1</v>
      </c>
      <c r="V2197" t="s">
        <v>2951</v>
      </c>
      <c r="W2197" t="str">
        <f t="shared" si="77"/>
        <v>R03</v>
      </c>
      <c r="X2197" s="31" t="str">
        <f t="shared" si="78"/>
        <v>FINES_R03</v>
      </c>
      <c r="Y2197" s="35">
        <v>0.85</v>
      </c>
      <c r="Z2197" s="8">
        <f>IFERROR(IFERROR(VLOOKUP(G2197,'IVSET-Escuelas'!A:F,4,FALSE),VLOOKUP(M2197,'IVSET-Fines'!F:L,7,FALSE)),"-")</f>
        <v>0.74556</v>
      </c>
    </row>
    <row r="2198" spans="1:26" x14ac:dyDescent="0.35">
      <c r="A2198" s="18" t="s">
        <v>5100</v>
      </c>
      <c r="B2198" t="s">
        <v>1532</v>
      </c>
      <c r="C2198" t="s">
        <v>1530</v>
      </c>
      <c r="D2198" t="s">
        <v>1531</v>
      </c>
      <c r="E2198" t="s">
        <v>198</v>
      </c>
      <c r="F2198" t="s">
        <v>198</v>
      </c>
      <c r="G2198" t="s">
        <v>198</v>
      </c>
      <c r="H2198" t="s">
        <v>20</v>
      </c>
      <c r="I2198" t="s">
        <v>5102</v>
      </c>
      <c r="J2198" t="s">
        <v>21</v>
      </c>
      <c r="L2198" t="s">
        <v>3455</v>
      </c>
      <c r="M2198" t="str">
        <f t="shared" si="76"/>
        <v>C.R.E.E.R.La Matanza</v>
      </c>
      <c r="N2198" t="s">
        <v>22</v>
      </c>
      <c r="O2198" t="s">
        <v>23</v>
      </c>
      <c r="P2198" t="s">
        <v>27</v>
      </c>
      <c r="Q2198" t="s">
        <v>5101</v>
      </c>
      <c r="R2198" s="23">
        <v>100</v>
      </c>
      <c r="S2198" s="23">
        <v>5</v>
      </c>
      <c r="T2198" s="33">
        <v>1</v>
      </c>
      <c r="V2198" t="s">
        <v>2951</v>
      </c>
      <c r="W2198" t="str">
        <f t="shared" si="77"/>
        <v>R03</v>
      </c>
      <c r="X2198" s="31" t="str">
        <f t="shared" si="78"/>
        <v>FINES_R03</v>
      </c>
      <c r="Y2198" s="35">
        <v>0.85199999999999998</v>
      </c>
      <c r="Z2198" s="8">
        <f>IFERROR(IFERROR(VLOOKUP(G2198,'IVSET-Escuelas'!A:F,4,FALSE),VLOOKUP(M2198,'IVSET-Fines'!F:L,7,FALSE)),"-")</f>
        <v>0.58107699999999995</v>
      </c>
    </row>
    <row r="2199" spans="1:26" x14ac:dyDescent="0.35">
      <c r="A2199" s="18" t="s">
        <v>5100</v>
      </c>
      <c r="B2199" t="s">
        <v>1532</v>
      </c>
      <c r="C2199" t="s">
        <v>1530</v>
      </c>
      <c r="D2199" t="s">
        <v>1531</v>
      </c>
      <c r="E2199" t="s">
        <v>198</v>
      </c>
      <c r="F2199" t="s">
        <v>198</v>
      </c>
      <c r="G2199" t="s">
        <v>198</v>
      </c>
      <c r="H2199" t="s">
        <v>20</v>
      </c>
      <c r="I2199" t="s">
        <v>5102</v>
      </c>
      <c r="J2199" t="s">
        <v>21</v>
      </c>
      <c r="L2199" t="s">
        <v>3497</v>
      </c>
      <c r="M2199" t="str">
        <f t="shared" si="76"/>
        <v>EP 113La Matanza</v>
      </c>
      <c r="N2199" t="s">
        <v>22</v>
      </c>
      <c r="O2199" t="s">
        <v>23</v>
      </c>
      <c r="P2199" t="s">
        <v>27</v>
      </c>
      <c r="Q2199" t="s">
        <v>5101</v>
      </c>
      <c r="R2199" s="23">
        <v>90</v>
      </c>
      <c r="S2199" s="23">
        <v>5</v>
      </c>
      <c r="T2199" s="33">
        <v>1</v>
      </c>
      <c r="V2199" t="s">
        <v>2951</v>
      </c>
      <c r="W2199" t="str">
        <f t="shared" si="77"/>
        <v>R03</v>
      </c>
      <c r="X2199" s="31" t="str">
        <f t="shared" si="78"/>
        <v>FINES_R03</v>
      </c>
      <c r="Y2199" s="35">
        <v>0.86199999999999999</v>
      </c>
      <c r="Z2199" s="8">
        <f>IFERROR(IFERROR(VLOOKUP(G2199,'IVSET-Escuelas'!A:F,4,FALSE),VLOOKUP(M2199,'IVSET-Fines'!F:L,7,FALSE)),"-")</f>
        <v>0.77432400000000001</v>
      </c>
    </row>
    <row r="2200" spans="1:26" x14ac:dyDescent="0.35">
      <c r="A2200" s="18" t="s">
        <v>5100</v>
      </c>
      <c r="B2200" t="s">
        <v>1532</v>
      </c>
      <c r="C2200" t="s">
        <v>1530</v>
      </c>
      <c r="D2200" t="s">
        <v>1531</v>
      </c>
      <c r="E2200" t="s">
        <v>198</v>
      </c>
      <c r="F2200" t="s">
        <v>198</v>
      </c>
      <c r="G2200" t="s">
        <v>198</v>
      </c>
      <c r="H2200" t="s">
        <v>20</v>
      </c>
      <c r="I2200" t="s">
        <v>5102</v>
      </c>
      <c r="J2200" t="s">
        <v>21</v>
      </c>
      <c r="L2200" t="s">
        <v>3364</v>
      </c>
      <c r="M2200" t="str">
        <f t="shared" si="76"/>
        <v>C.F.P. N°417 - 461La Matanza</v>
      </c>
      <c r="N2200" t="s">
        <v>22</v>
      </c>
      <c r="O2200" t="s">
        <v>23</v>
      </c>
      <c r="P2200" t="s">
        <v>27</v>
      </c>
      <c r="Q2200" t="s">
        <v>5101</v>
      </c>
      <c r="R2200" s="23">
        <v>38</v>
      </c>
      <c r="S2200" s="23">
        <v>2</v>
      </c>
      <c r="T2200" s="33">
        <v>1</v>
      </c>
      <c r="V2200" t="s">
        <v>2951</v>
      </c>
      <c r="W2200" t="str">
        <f t="shared" si="77"/>
        <v>R03</v>
      </c>
      <c r="X2200" s="31" t="str">
        <f t="shared" si="78"/>
        <v>FINES_R03</v>
      </c>
      <c r="Y2200" s="35">
        <v>0.86299999999999999</v>
      </c>
      <c r="Z2200" s="8">
        <f>IFERROR(IFERROR(VLOOKUP(G2200,'IVSET-Escuelas'!A:F,4,FALSE),VLOOKUP(M2200,'IVSET-Fines'!F:L,7,FALSE)),"-")</f>
        <v>0.310421</v>
      </c>
    </row>
    <row r="2201" spans="1:26" x14ac:dyDescent="0.35">
      <c r="A2201" s="18" t="s">
        <v>5100</v>
      </c>
      <c r="B2201" t="s">
        <v>1532</v>
      </c>
      <c r="C2201" t="s">
        <v>1530</v>
      </c>
      <c r="D2201" t="s">
        <v>1531</v>
      </c>
      <c r="E2201" t="s">
        <v>198</v>
      </c>
      <c r="F2201" t="s">
        <v>198</v>
      </c>
      <c r="G2201" t="s">
        <v>198</v>
      </c>
      <c r="H2201" t="s">
        <v>20</v>
      </c>
      <c r="I2201" t="s">
        <v>5102</v>
      </c>
      <c r="J2201" t="s">
        <v>21</v>
      </c>
      <c r="L2201" t="s">
        <v>3471</v>
      </c>
      <c r="M2201" t="str">
        <f t="shared" si="76"/>
        <v>CENTRO CULTURAL NÉSTOR KIRCHNERLa Matanza</v>
      </c>
      <c r="N2201" t="s">
        <v>22</v>
      </c>
      <c r="O2201" t="s">
        <v>23</v>
      </c>
      <c r="P2201" t="s">
        <v>27</v>
      </c>
      <c r="Q2201" t="s">
        <v>5101</v>
      </c>
      <c r="R2201" s="23">
        <v>57</v>
      </c>
      <c r="S2201" s="23">
        <v>3</v>
      </c>
      <c r="T2201" s="33">
        <v>1</v>
      </c>
      <c r="V2201" t="s">
        <v>2951</v>
      </c>
      <c r="W2201" t="str">
        <f t="shared" si="77"/>
        <v>R03</v>
      </c>
      <c r="X2201" s="31" t="str">
        <f t="shared" si="78"/>
        <v>FINES_R03</v>
      </c>
      <c r="Y2201" s="35">
        <v>0.86299999999999999</v>
      </c>
      <c r="Z2201" s="8">
        <f>IFERROR(IFERROR(VLOOKUP(G2201,'IVSET-Escuelas'!A:F,4,FALSE),VLOOKUP(M2201,'IVSET-Fines'!F:L,7,FALSE)),"-")</f>
        <v>0.73405299999999996</v>
      </c>
    </row>
    <row r="2202" spans="1:26" x14ac:dyDescent="0.35">
      <c r="A2202" s="18" t="s">
        <v>5100</v>
      </c>
      <c r="B2202" t="s">
        <v>1532</v>
      </c>
      <c r="C2202" t="s">
        <v>1530</v>
      </c>
      <c r="D2202" t="s">
        <v>1531</v>
      </c>
      <c r="E2202" t="s">
        <v>198</v>
      </c>
      <c r="F2202" t="s">
        <v>198</v>
      </c>
      <c r="G2202" t="s">
        <v>198</v>
      </c>
      <c r="H2202" t="s">
        <v>20</v>
      </c>
      <c r="I2202" t="s">
        <v>5102</v>
      </c>
      <c r="J2202" t="s">
        <v>21</v>
      </c>
      <c r="L2202" t="s">
        <v>3481</v>
      </c>
      <c r="M2202" t="str">
        <f t="shared" si="76"/>
        <v>COMEDOR LA HORA FELIZLa Matanza</v>
      </c>
      <c r="N2202" t="s">
        <v>22</v>
      </c>
      <c r="O2202" t="s">
        <v>23</v>
      </c>
      <c r="P2202" t="s">
        <v>27</v>
      </c>
      <c r="Q2202" t="s">
        <v>5101</v>
      </c>
      <c r="R2202" s="23">
        <v>19</v>
      </c>
      <c r="S2202" s="23">
        <v>1</v>
      </c>
      <c r="T2202" s="33">
        <v>1</v>
      </c>
      <c r="V2202" t="s">
        <v>2951</v>
      </c>
      <c r="W2202" t="str">
        <f t="shared" si="77"/>
        <v>R03</v>
      </c>
      <c r="X2202" s="31" t="str">
        <f t="shared" si="78"/>
        <v>FINES_R03</v>
      </c>
      <c r="Y2202" s="35">
        <v>0.871</v>
      </c>
      <c r="Z2202" s="8">
        <f>IFERROR(IFERROR(VLOOKUP(G2202,'IVSET-Escuelas'!A:F,4,FALSE),VLOOKUP(M2202,'IVSET-Fines'!F:L,7,FALSE)),"-")</f>
        <v>0.85874200000000001</v>
      </c>
    </row>
    <row r="2203" spans="1:26" x14ac:dyDescent="0.35">
      <c r="A2203" s="18" t="s">
        <v>5100</v>
      </c>
      <c r="B2203" t="s">
        <v>1532</v>
      </c>
      <c r="C2203" t="s">
        <v>1530</v>
      </c>
      <c r="D2203" t="s">
        <v>1531</v>
      </c>
      <c r="E2203" t="s">
        <v>198</v>
      </c>
      <c r="F2203" t="s">
        <v>198</v>
      </c>
      <c r="G2203" t="s">
        <v>198</v>
      </c>
      <c r="H2203" t="s">
        <v>20</v>
      </c>
      <c r="I2203" t="s">
        <v>5102</v>
      </c>
      <c r="J2203" t="s">
        <v>21</v>
      </c>
      <c r="L2203" t="s">
        <v>3413</v>
      </c>
      <c r="M2203" t="str">
        <f t="shared" si="76"/>
        <v>Fines La Candela Diego Frias y Sandro Castillo CapLa Matanza</v>
      </c>
      <c r="N2203" t="s">
        <v>22</v>
      </c>
      <c r="O2203" t="s">
        <v>23</v>
      </c>
      <c r="P2203" t="s">
        <v>27</v>
      </c>
      <c r="Q2203" t="s">
        <v>5101</v>
      </c>
      <c r="R2203" s="23">
        <v>21</v>
      </c>
      <c r="S2203" s="23">
        <v>1</v>
      </c>
      <c r="T2203" s="33">
        <v>1</v>
      </c>
      <c r="V2203" t="s">
        <v>2951</v>
      </c>
      <c r="W2203" t="str">
        <f t="shared" si="77"/>
        <v>R03</v>
      </c>
      <c r="X2203" s="31" t="str">
        <f t="shared" si="78"/>
        <v>FINES_R03</v>
      </c>
      <c r="Y2203" s="35">
        <v>0.88100000000000001</v>
      </c>
      <c r="Z2203" s="8">
        <f>IFERROR(IFERROR(VLOOKUP(G2203,'IVSET-Escuelas'!A:F,4,FALSE),VLOOKUP(M2203,'IVSET-Fines'!F:L,7,FALSE)),"-")</f>
        <v>0.41150900000000001</v>
      </c>
    </row>
    <row r="2204" spans="1:26" x14ac:dyDescent="0.35">
      <c r="A2204" s="18" t="s">
        <v>5100</v>
      </c>
      <c r="B2204" t="s">
        <v>1532</v>
      </c>
      <c r="C2204" t="s">
        <v>1530</v>
      </c>
      <c r="D2204" t="s">
        <v>1531</v>
      </c>
      <c r="E2204" t="s">
        <v>198</v>
      </c>
      <c r="F2204" t="s">
        <v>198</v>
      </c>
      <c r="G2204" t="s">
        <v>198</v>
      </c>
      <c r="H2204" t="s">
        <v>20</v>
      </c>
      <c r="I2204" t="s">
        <v>5102</v>
      </c>
      <c r="J2204" t="s">
        <v>21</v>
      </c>
      <c r="L2204" t="s">
        <v>3535</v>
      </c>
      <c r="M2204" t="str">
        <f t="shared" si="76"/>
        <v>PURO CORAZONLa Matanza</v>
      </c>
      <c r="N2204" t="s">
        <v>22</v>
      </c>
      <c r="O2204" t="s">
        <v>23</v>
      </c>
      <c r="P2204" t="s">
        <v>27</v>
      </c>
      <c r="Q2204" t="s">
        <v>5101</v>
      </c>
      <c r="R2204" s="23">
        <v>19</v>
      </c>
      <c r="S2204" s="23">
        <v>1</v>
      </c>
      <c r="T2204" s="33">
        <v>1</v>
      </c>
      <c r="V2204" t="s">
        <v>2951</v>
      </c>
      <c r="W2204" t="str">
        <f t="shared" si="77"/>
        <v>R03</v>
      </c>
      <c r="X2204" s="31" t="str">
        <f t="shared" si="78"/>
        <v>FINES_R03</v>
      </c>
      <c r="Y2204" s="35">
        <v>0.88100000000000001</v>
      </c>
      <c r="Z2204" s="8">
        <f>IFERROR(IFERROR(VLOOKUP(G2204,'IVSET-Escuelas'!A:F,4,FALSE),VLOOKUP(M2204,'IVSET-Fines'!F:L,7,FALSE)),"-")</f>
        <v>0.803871</v>
      </c>
    </row>
    <row r="2205" spans="1:26" x14ac:dyDescent="0.35">
      <c r="A2205" s="18" t="s">
        <v>5100</v>
      </c>
      <c r="B2205" t="s">
        <v>1532</v>
      </c>
      <c r="C2205" t="s">
        <v>1530</v>
      </c>
      <c r="D2205" t="s">
        <v>1531</v>
      </c>
      <c r="E2205" t="s">
        <v>198</v>
      </c>
      <c r="F2205" t="s">
        <v>198</v>
      </c>
      <c r="G2205" t="s">
        <v>198</v>
      </c>
      <c r="H2205" t="s">
        <v>20</v>
      </c>
      <c r="I2205" t="s">
        <v>5102</v>
      </c>
      <c r="J2205" t="s">
        <v>21</v>
      </c>
      <c r="L2205" t="s">
        <v>3500</v>
      </c>
      <c r="M2205" t="str">
        <f t="shared" si="76"/>
        <v>EP N° 198La Matanza</v>
      </c>
      <c r="N2205" t="s">
        <v>22</v>
      </c>
      <c r="O2205" t="s">
        <v>23</v>
      </c>
      <c r="P2205" t="s">
        <v>27</v>
      </c>
      <c r="Q2205" t="s">
        <v>5101</v>
      </c>
      <c r="R2205" s="23">
        <v>62</v>
      </c>
      <c r="S2205" s="23">
        <v>2</v>
      </c>
      <c r="T2205" s="33">
        <v>1</v>
      </c>
      <c r="V2205" t="s">
        <v>2951</v>
      </c>
      <c r="W2205" t="str">
        <f t="shared" si="77"/>
        <v>R03</v>
      </c>
      <c r="X2205" s="31" t="str">
        <f t="shared" si="78"/>
        <v>FINES_R03</v>
      </c>
      <c r="Y2205" s="35">
        <v>0.88500000000000001</v>
      </c>
      <c r="Z2205" s="8">
        <f>IFERROR(IFERROR(VLOOKUP(G2205,'IVSET-Escuelas'!A:F,4,FALSE),VLOOKUP(M2205,'IVSET-Fines'!F:L,7,FALSE)),"-")</f>
        <v>0.73036599999999996</v>
      </c>
    </row>
    <row r="2206" spans="1:26" x14ac:dyDescent="0.35">
      <c r="A2206" s="18" t="s">
        <v>5100</v>
      </c>
      <c r="B2206" t="s">
        <v>1532</v>
      </c>
      <c r="C2206" t="s">
        <v>1530</v>
      </c>
      <c r="D2206" t="s">
        <v>1531</v>
      </c>
      <c r="E2206" t="s">
        <v>198</v>
      </c>
      <c r="F2206" t="s">
        <v>198</v>
      </c>
      <c r="G2206" t="s">
        <v>198</v>
      </c>
      <c r="H2206" t="s">
        <v>20</v>
      </c>
      <c r="I2206" t="s">
        <v>5102</v>
      </c>
      <c r="J2206" t="s">
        <v>21</v>
      </c>
      <c r="L2206" t="s">
        <v>3399</v>
      </c>
      <c r="M2206" t="str">
        <f t="shared" si="76"/>
        <v>EES 75- 456La Matanza</v>
      </c>
      <c r="N2206" t="s">
        <v>22</v>
      </c>
      <c r="O2206" t="s">
        <v>23</v>
      </c>
      <c r="P2206" t="s">
        <v>27</v>
      </c>
      <c r="Q2206" t="s">
        <v>5101</v>
      </c>
      <c r="R2206" s="23">
        <v>60</v>
      </c>
      <c r="S2206" s="23">
        <v>2</v>
      </c>
      <c r="T2206" s="33">
        <v>1</v>
      </c>
      <c r="V2206" t="s">
        <v>2951</v>
      </c>
      <c r="W2206" t="str">
        <f t="shared" si="77"/>
        <v>R03</v>
      </c>
      <c r="X2206" s="31" t="str">
        <f t="shared" si="78"/>
        <v>FINES_R03</v>
      </c>
      <c r="Y2206" s="35">
        <v>0.89</v>
      </c>
      <c r="Z2206" s="8">
        <f>IFERROR(IFERROR(VLOOKUP(G2206,'IVSET-Escuelas'!A:F,4,FALSE),VLOOKUP(M2206,'IVSET-Fines'!F:L,7,FALSE)),"-")</f>
        <v>0.69437000000000004</v>
      </c>
    </row>
    <row r="2207" spans="1:26" x14ac:dyDescent="0.35">
      <c r="A2207" s="18" t="s">
        <v>5100</v>
      </c>
      <c r="B2207" t="s">
        <v>1532</v>
      </c>
      <c r="C2207" t="s">
        <v>1530</v>
      </c>
      <c r="D2207" t="s">
        <v>1531</v>
      </c>
      <c r="E2207" t="s">
        <v>198</v>
      </c>
      <c r="F2207" t="s">
        <v>198</v>
      </c>
      <c r="G2207" t="s">
        <v>198</v>
      </c>
      <c r="H2207" t="s">
        <v>20</v>
      </c>
      <c r="I2207" t="s">
        <v>5102</v>
      </c>
      <c r="J2207" t="s">
        <v>21</v>
      </c>
      <c r="L2207" t="s">
        <v>3420</v>
      </c>
      <c r="M2207" t="str">
        <f t="shared" si="76"/>
        <v>Jóvenes por JóvenesLa Matanza</v>
      </c>
      <c r="N2207" t="s">
        <v>22</v>
      </c>
      <c r="O2207" t="s">
        <v>23</v>
      </c>
      <c r="P2207" t="s">
        <v>27</v>
      </c>
      <c r="Q2207" t="s">
        <v>5101</v>
      </c>
      <c r="R2207" s="23">
        <v>142</v>
      </c>
      <c r="S2207" s="23">
        <v>6</v>
      </c>
      <c r="T2207" s="33">
        <v>1</v>
      </c>
      <c r="V2207" t="s">
        <v>2951</v>
      </c>
      <c r="W2207" t="str">
        <f t="shared" si="77"/>
        <v>R03</v>
      </c>
      <c r="X2207" s="31" t="str">
        <f t="shared" si="78"/>
        <v>FINES_R03</v>
      </c>
      <c r="Y2207" s="35">
        <v>0.89500000000000002</v>
      </c>
      <c r="Z2207" s="8">
        <f>IFERROR(IFERROR(VLOOKUP(G2207,'IVSET-Escuelas'!A:F,4,FALSE),VLOOKUP(M2207,'IVSET-Fines'!F:L,7,FALSE)),"-")</f>
        <v>0.72934699999999997</v>
      </c>
    </row>
    <row r="2208" spans="1:26" x14ac:dyDescent="0.35">
      <c r="A2208" s="18" t="s">
        <v>5100</v>
      </c>
      <c r="B2208" t="s">
        <v>1532</v>
      </c>
      <c r="C2208" t="s">
        <v>1530</v>
      </c>
      <c r="D2208" t="s">
        <v>1531</v>
      </c>
      <c r="E2208" t="s">
        <v>198</v>
      </c>
      <c r="F2208" t="s">
        <v>198</v>
      </c>
      <c r="G2208" t="s">
        <v>198</v>
      </c>
      <c r="H2208" t="s">
        <v>20</v>
      </c>
      <c r="I2208" t="s">
        <v>5102</v>
      </c>
      <c r="J2208" t="s">
        <v>21</v>
      </c>
      <c r="L2208" t="s">
        <v>3454</v>
      </c>
      <c r="M2208" t="str">
        <f t="shared" si="76"/>
        <v>BIBLIOTECA POPULAR MADRE TERESALa Matanza</v>
      </c>
      <c r="N2208" t="s">
        <v>22</v>
      </c>
      <c r="O2208" t="s">
        <v>23</v>
      </c>
      <c r="P2208" t="s">
        <v>27</v>
      </c>
      <c r="Q2208" t="s">
        <v>5101</v>
      </c>
      <c r="R2208" s="23">
        <v>60</v>
      </c>
      <c r="S2208" s="23">
        <v>3</v>
      </c>
      <c r="T2208" s="33">
        <v>1</v>
      </c>
      <c r="V2208" t="s">
        <v>2951</v>
      </c>
      <c r="W2208" t="str">
        <f t="shared" si="77"/>
        <v>R03</v>
      </c>
      <c r="X2208" s="31" t="str">
        <f t="shared" si="78"/>
        <v>FINES_R03</v>
      </c>
      <c r="Y2208" s="35">
        <v>0.89500000000000002</v>
      </c>
      <c r="Z2208" s="8">
        <f>IFERROR(IFERROR(VLOOKUP(G2208,'IVSET-Escuelas'!A:F,4,FALSE),VLOOKUP(M2208,'IVSET-Fines'!F:L,7,FALSE)),"-")</f>
        <v>0.95146600000000003</v>
      </c>
    </row>
    <row r="2209" spans="1:26" x14ac:dyDescent="0.35">
      <c r="A2209" s="18" t="s">
        <v>5100</v>
      </c>
      <c r="B2209" t="s">
        <v>1532</v>
      </c>
      <c r="C2209" t="s">
        <v>1530</v>
      </c>
      <c r="D2209" t="s">
        <v>1531</v>
      </c>
      <c r="E2209" t="s">
        <v>198</v>
      </c>
      <c r="F2209" t="s">
        <v>198</v>
      </c>
      <c r="G2209" t="s">
        <v>198</v>
      </c>
      <c r="H2209" t="s">
        <v>20</v>
      </c>
      <c r="I2209" t="s">
        <v>5102</v>
      </c>
      <c r="J2209" t="s">
        <v>21</v>
      </c>
      <c r="L2209" t="s">
        <v>3475</v>
      </c>
      <c r="M2209" t="str">
        <f t="shared" si="76"/>
        <v>CENTRO JOVEN ALEGRÍALa Matanza</v>
      </c>
      <c r="N2209" t="s">
        <v>22</v>
      </c>
      <c r="O2209" t="s">
        <v>23</v>
      </c>
      <c r="P2209" t="s">
        <v>27</v>
      </c>
      <c r="Q2209" t="s">
        <v>5101</v>
      </c>
      <c r="R2209" s="23">
        <v>56</v>
      </c>
      <c r="S2209" s="23">
        <v>3</v>
      </c>
      <c r="T2209" s="33">
        <v>1</v>
      </c>
      <c r="V2209" t="s">
        <v>2951</v>
      </c>
      <c r="W2209" t="str">
        <f t="shared" si="77"/>
        <v>R03</v>
      </c>
      <c r="X2209" s="31" t="str">
        <f t="shared" si="78"/>
        <v>FINES_R03</v>
      </c>
      <c r="Y2209" s="35">
        <v>0.89600000000000002</v>
      </c>
      <c r="Z2209" s="8">
        <f>IFERROR(IFERROR(VLOOKUP(G2209,'IVSET-Escuelas'!A:F,4,FALSE),VLOOKUP(M2209,'IVSET-Fines'!F:L,7,FALSE)),"-")</f>
        <v>0.77214700000000003</v>
      </c>
    </row>
    <row r="2210" spans="1:26" x14ac:dyDescent="0.35">
      <c r="A2210" s="18" t="s">
        <v>5100</v>
      </c>
      <c r="B2210" t="s">
        <v>1532</v>
      </c>
      <c r="C2210" t="s">
        <v>1530</v>
      </c>
      <c r="D2210" t="s">
        <v>1531</v>
      </c>
      <c r="E2210" t="s">
        <v>198</v>
      </c>
      <c r="F2210" t="s">
        <v>198</v>
      </c>
      <c r="G2210" t="s">
        <v>198</v>
      </c>
      <c r="H2210" t="s">
        <v>20</v>
      </c>
      <c r="I2210" t="s">
        <v>5102</v>
      </c>
      <c r="J2210" t="s">
        <v>21</v>
      </c>
      <c r="L2210" t="s">
        <v>3337</v>
      </c>
      <c r="M2210" t="str">
        <f t="shared" si="76"/>
        <v>IDEAL MATANZALa Matanza</v>
      </c>
      <c r="N2210" t="s">
        <v>22</v>
      </c>
      <c r="O2210" t="s">
        <v>23</v>
      </c>
      <c r="P2210" t="s">
        <v>27</v>
      </c>
      <c r="Q2210" t="s">
        <v>5101</v>
      </c>
      <c r="R2210" s="23">
        <v>20</v>
      </c>
      <c r="S2210" s="23">
        <v>1</v>
      </c>
      <c r="T2210" s="33">
        <v>1</v>
      </c>
      <c r="V2210" t="s">
        <v>2951</v>
      </c>
      <c r="W2210" t="str">
        <f t="shared" si="77"/>
        <v>R03</v>
      </c>
      <c r="X2210" s="31" t="str">
        <f t="shared" si="78"/>
        <v>FINES_R03</v>
      </c>
      <c r="Y2210" s="35">
        <v>0.89700000000000002</v>
      </c>
      <c r="Z2210" s="8">
        <f>IFERROR(IFERROR(VLOOKUP(G2210,'IVSET-Escuelas'!A:F,4,FALSE),VLOOKUP(M2210,'IVSET-Fines'!F:L,7,FALSE)),"-")</f>
        <v>0.27967799999999998</v>
      </c>
    </row>
    <row r="2211" spans="1:26" x14ac:dyDescent="0.35">
      <c r="A2211" s="18" t="s">
        <v>5100</v>
      </c>
      <c r="B2211" t="s">
        <v>1532</v>
      </c>
      <c r="C2211" t="s">
        <v>1530</v>
      </c>
      <c r="D2211" t="s">
        <v>1531</v>
      </c>
      <c r="E2211" t="s">
        <v>198</v>
      </c>
      <c r="F2211" t="s">
        <v>198</v>
      </c>
      <c r="G2211" t="s">
        <v>198</v>
      </c>
      <c r="H2211" t="s">
        <v>20</v>
      </c>
      <c r="I2211" t="s">
        <v>5102</v>
      </c>
      <c r="J2211" t="s">
        <v>21</v>
      </c>
      <c r="L2211" t="s">
        <v>3316</v>
      </c>
      <c r="M2211" t="str">
        <f t="shared" ref="M2211:M2274" si="79">CONCATENATE(L2211,D2211)</f>
        <v>CATEDRAL DE LA FE 2857 san justo san justoLa Matanza</v>
      </c>
      <c r="N2211" t="s">
        <v>22</v>
      </c>
      <c r="O2211" t="s">
        <v>23</v>
      </c>
      <c r="P2211" t="s">
        <v>27</v>
      </c>
      <c r="Q2211" t="s">
        <v>5101</v>
      </c>
      <c r="R2211" s="23">
        <v>13</v>
      </c>
      <c r="S2211" s="23">
        <v>1</v>
      </c>
      <c r="T2211" s="33">
        <v>1</v>
      </c>
      <c r="V2211" t="s">
        <v>2951</v>
      </c>
      <c r="W2211" t="str">
        <f t="shared" si="77"/>
        <v>R03</v>
      </c>
      <c r="X2211" s="31" t="str">
        <f t="shared" si="78"/>
        <v>FINES_R03</v>
      </c>
      <c r="Y2211" s="35">
        <v>0.90600000000000003</v>
      </c>
      <c r="Z2211" s="8" t="str">
        <f>IFERROR(IFERROR(VLOOKUP(G2211,'IVSET-Escuelas'!A:F,4,FALSE),VLOOKUP(M2211,'IVSET-Fines'!F:L,7,FALSE)),"-")</f>
        <v>-</v>
      </c>
    </row>
    <row r="2212" spans="1:26" x14ac:dyDescent="0.35">
      <c r="A2212" s="18" t="s">
        <v>5100</v>
      </c>
      <c r="B2212" t="s">
        <v>1532</v>
      </c>
      <c r="C2212" t="s">
        <v>1530</v>
      </c>
      <c r="D2212" t="s">
        <v>1531</v>
      </c>
      <c r="E2212" t="s">
        <v>198</v>
      </c>
      <c r="F2212" t="s">
        <v>198</v>
      </c>
      <c r="G2212" t="s">
        <v>198</v>
      </c>
      <c r="H2212" t="s">
        <v>20</v>
      </c>
      <c r="I2212" t="s">
        <v>5102</v>
      </c>
      <c r="J2212" t="s">
        <v>21</v>
      </c>
      <c r="L2212" t="s">
        <v>3341</v>
      </c>
      <c r="M2212" t="str">
        <f t="shared" si="79"/>
        <v>LOS MUCHACHOS 876 villa madero villa maderoLa Matanza</v>
      </c>
      <c r="N2212" t="s">
        <v>22</v>
      </c>
      <c r="O2212" t="s">
        <v>23</v>
      </c>
      <c r="P2212" t="s">
        <v>27</v>
      </c>
      <c r="Q2212" t="s">
        <v>5101</v>
      </c>
      <c r="R2212" s="23">
        <v>21</v>
      </c>
      <c r="S2212" s="23">
        <v>1</v>
      </c>
      <c r="T2212" s="33">
        <v>1</v>
      </c>
      <c r="V2212" t="s">
        <v>2951</v>
      </c>
      <c r="W2212" t="str">
        <f t="shared" si="77"/>
        <v>R03</v>
      </c>
      <c r="X2212" s="31" t="str">
        <f t="shared" si="78"/>
        <v>FINES_R03</v>
      </c>
      <c r="Y2212" s="35">
        <v>0.91200000000000003</v>
      </c>
      <c r="Z2212" s="8" t="str">
        <f>IFERROR(IFERROR(VLOOKUP(G2212,'IVSET-Escuelas'!A:F,4,FALSE),VLOOKUP(M2212,'IVSET-Fines'!F:L,7,FALSE)),"-")</f>
        <v>-</v>
      </c>
    </row>
    <row r="2213" spans="1:26" x14ac:dyDescent="0.35">
      <c r="A2213" s="18" t="s">
        <v>5100</v>
      </c>
      <c r="B2213" t="s">
        <v>1532</v>
      </c>
      <c r="C2213" t="s">
        <v>1530</v>
      </c>
      <c r="D2213" t="s">
        <v>1531</v>
      </c>
      <c r="E2213" t="s">
        <v>198</v>
      </c>
      <c r="F2213" t="s">
        <v>198</v>
      </c>
      <c r="G2213" t="s">
        <v>198</v>
      </c>
      <c r="H2213" t="s">
        <v>20</v>
      </c>
      <c r="I2213" t="s">
        <v>5102</v>
      </c>
      <c r="J2213" t="s">
        <v>21</v>
      </c>
      <c r="L2213" t="s">
        <v>3397</v>
      </c>
      <c r="M2213" t="str">
        <f t="shared" si="79"/>
        <v>EEPA Nº754 - 470La Matanza</v>
      </c>
      <c r="N2213" t="s">
        <v>22</v>
      </c>
      <c r="O2213" t="s">
        <v>23</v>
      </c>
      <c r="P2213" t="s">
        <v>27</v>
      </c>
      <c r="Q2213" t="s">
        <v>5101</v>
      </c>
      <c r="R2213" s="23">
        <v>21</v>
      </c>
      <c r="S2213" s="23">
        <v>1</v>
      </c>
      <c r="T2213" s="33">
        <v>1</v>
      </c>
      <c r="V2213" t="s">
        <v>2951</v>
      </c>
      <c r="W2213" t="str">
        <f t="shared" si="77"/>
        <v>R03</v>
      </c>
      <c r="X2213" s="31" t="str">
        <f t="shared" si="78"/>
        <v>FINES_R03</v>
      </c>
      <c r="Y2213" s="35">
        <v>0.91900000000000004</v>
      </c>
      <c r="Z2213" s="8">
        <f>IFERROR(IFERROR(VLOOKUP(G2213,'IVSET-Escuelas'!A:F,4,FALSE),VLOOKUP(M2213,'IVSET-Fines'!F:L,7,FALSE)),"-")</f>
        <v>0.62703500000000001</v>
      </c>
    </row>
    <row r="2214" spans="1:26" x14ac:dyDescent="0.35">
      <c r="A2214" s="18" t="s">
        <v>5100</v>
      </c>
      <c r="B2214" t="s">
        <v>1532</v>
      </c>
      <c r="C2214" t="s">
        <v>1530</v>
      </c>
      <c r="D2214" t="s">
        <v>1531</v>
      </c>
      <c r="E2214" t="s">
        <v>198</v>
      </c>
      <c r="F2214" t="s">
        <v>198</v>
      </c>
      <c r="G2214" t="s">
        <v>198</v>
      </c>
      <c r="H2214" t="s">
        <v>20</v>
      </c>
      <c r="I2214" t="s">
        <v>5102</v>
      </c>
      <c r="J2214" t="s">
        <v>21</v>
      </c>
      <c r="L2214" t="s">
        <v>3451</v>
      </c>
      <c r="M2214" t="str">
        <f t="shared" si="79"/>
        <v>ASOCIACION CIVIL SAN MARIANO 5238 VIRREY DEL PINOLa Matanza</v>
      </c>
      <c r="N2214" t="s">
        <v>22</v>
      </c>
      <c r="O2214" t="s">
        <v>23</v>
      </c>
      <c r="P2214" t="s">
        <v>27</v>
      </c>
      <c r="Q2214" t="s">
        <v>5101</v>
      </c>
      <c r="R2214" s="23">
        <v>18</v>
      </c>
      <c r="S2214" s="23">
        <v>1</v>
      </c>
      <c r="T2214" s="33">
        <v>1</v>
      </c>
      <c r="V2214" t="s">
        <v>2951</v>
      </c>
      <c r="W2214" t="str">
        <f t="shared" si="77"/>
        <v>R03</v>
      </c>
      <c r="X2214" s="31" t="str">
        <f t="shared" si="78"/>
        <v>FINES_R03</v>
      </c>
      <c r="Y2214" s="35">
        <v>0.92900000000000005</v>
      </c>
      <c r="Z2214" s="8" t="str">
        <f>IFERROR(IFERROR(VLOOKUP(G2214,'IVSET-Escuelas'!A:F,4,FALSE),VLOOKUP(M2214,'IVSET-Fines'!F:L,7,FALSE)),"-")</f>
        <v>-</v>
      </c>
    </row>
    <row r="2215" spans="1:26" x14ac:dyDescent="0.35">
      <c r="A2215" s="18" t="s">
        <v>5100</v>
      </c>
      <c r="B2215" t="s">
        <v>1532</v>
      </c>
      <c r="C2215" t="s">
        <v>1530</v>
      </c>
      <c r="D2215" t="s">
        <v>1531</v>
      </c>
      <c r="E2215" t="s">
        <v>198</v>
      </c>
      <c r="F2215" t="s">
        <v>198</v>
      </c>
      <c r="G2215" t="s">
        <v>198</v>
      </c>
      <c r="H2215" t="s">
        <v>20</v>
      </c>
      <c r="I2215" t="s">
        <v>5102</v>
      </c>
      <c r="J2215" t="s">
        <v>21</v>
      </c>
      <c r="L2215" t="s">
        <v>3517</v>
      </c>
      <c r="M2215" t="str">
        <f t="shared" si="79"/>
        <v>JARDÍN COMUNITARIO ABEJITAS DEL TIZÓNLa Matanza</v>
      </c>
      <c r="N2215" t="s">
        <v>22</v>
      </c>
      <c r="O2215" t="s">
        <v>23</v>
      </c>
      <c r="P2215" t="s">
        <v>27</v>
      </c>
      <c r="Q2215" t="s">
        <v>5101</v>
      </c>
      <c r="R2215" s="23">
        <v>52</v>
      </c>
      <c r="S2215" s="23">
        <v>3</v>
      </c>
      <c r="T2215" s="33">
        <v>1</v>
      </c>
      <c r="V2215" t="s">
        <v>2951</v>
      </c>
      <c r="W2215" t="str">
        <f t="shared" si="77"/>
        <v>R03</v>
      </c>
      <c r="X2215" s="31" t="str">
        <f t="shared" si="78"/>
        <v>FINES_R03</v>
      </c>
      <c r="Y2215" s="35">
        <v>0.93</v>
      </c>
      <c r="Z2215" s="8" t="str">
        <f>IFERROR(IFERROR(VLOOKUP(G2215,'IVSET-Escuelas'!A:F,4,FALSE),VLOOKUP(M2215,'IVSET-Fines'!F:L,7,FALSE)),"-")</f>
        <v>-</v>
      </c>
    </row>
    <row r="2216" spans="1:26" x14ac:dyDescent="0.35">
      <c r="A2216" s="18" t="s">
        <v>5100</v>
      </c>
      <c r="B2216" t="s">
        <v>1532</v>
      </c>
      <c r="C2216" t="s">
        <v>1530</v>
      </c>
      <c r="D2216" t="s">
        <v>1531</v>
      </c>
      <c r="E2216" t="s">
        <v>198</v>
      </c>
      <c r="F2216" t="s">
        <v>198</v>
      </c>
      <c r="G2216" t="s">
        <v>198</v>
      </c>
      <c r="H2216" t="s">
        <v>20</v>
      </c>
      <c r="I2216" t="s">
        <v>5102</v>
      </c>
      <c r="J2216" t="s">
        <v>21</v>
      </c>
      <c r="L2216" t="s">
        <v>3393</v>
      </c>
      <c r="M2216" t="str">
        <f t="shared" si="79"/>
        <v>E.S Nº137/146 - 470La Matanza</v>
      </c>
      <c r="N2216" t="s">
        <v>22</v>
      </c>
      <c r="O2216" t="s">
        <v>23</v>
      </c>
      <c r="P2216" t="s">
        <v>27</v>
      </c>
      <c r="Q2216" t="s">
        <v>5101</v>
      </c>
      <c r="R2216" s="23">
        <v>21</v>
      </c>
      <c r="S2216" s="23">
        <v>1</v>
      </c>
      <c r="T2216" s="33">
        <v>1</v>
      </c>
      <c r="V2216" t="s">
        <v>2951</v>
      </c>
      <c r="W2216" t="str">
        <f t="shared" si="77"/>
        <v>R03</v>
      </c>
      <c r="X2216" s="31" t="str">
        <f t="shared" si="78"/>
        <v>FINES_R03</v>
      </c>
      <c r="Y2216" s="35">
        <v>0.93100000000000005</v>
      </c>
      <c r="Z2216" s="8">
        <f>IFERROR(IFERROR(VLOOKUP(G2216,'IVSET-Escuelas'!A:F,4,FALSE),VLOOKUP(M2216,'IVSET-Fines'!F:L,7,FALSE)),"-")</f>
        <v>0.94325400000000004</v>
      </c>
    </row>
    <row r="2217" spans="1:26" x14ac:dyDescent="0.35">
      <c r="A2217" s="18" t="s">
        <v>5100</v>
      </c>
      <c r="B2217" t="s">
        <v>1532</v>
      </c>
      <c r="C2217" t="s">
        <v>1530</v>
      </c>
      <c r="D2217" t="s">
        <v>1531</v>
      </c>
      <c r="E2217" t="s">
        <v>198</v>
      </c>
      <c r="F2217" t="s">
        <v>198</v>
      </c>
      <c r="G2217" t="s">
        <v>198</v>
      </c>
      <c r="H2217" t="s">
        <v>20</v>
      </c>
      <c r="I2217" t="s">
        <v>5102</v>
      </c>
      <c r="J2217" t="s">
        <v>21</v>
      </c>
      <c r="L2217" t="s">
        <v>3403</v>
      </c>
      <c r="M2217" t="str">
        <f t="shared" si="79"/>
        <v>EP N° 191La Matanza</v>
      </c>
      <c r="N2217" t="s">
        <v>22</v>
      </c>
      <c r="O2217" t="s">
        <v>23</v>
      </c>
      <c r="P2217" t="s">
        <v>27</v>
      </c>
      <c r="Q2217" t="s">
        <v>5101</v>
      </c>
      <c r="R2217" s="23">
        <v>79</v>
      </c>
      <c r="S2217" s="23">
        <v>2</v>
      </c>
      <c r="T2217" s="33">
        <v>1</v>
      </c>
      <c r="V2217" t="s">
        <v>2951</v>
      </c>
      <c r="W2217" t="str">
        <f t="shared" si="77"/>
        <v>R03</v>
      </c>
      <c r="X2217" s="31" t="str">
        <f t="shared" si="78"/>
        <v>FINES_R03</v>
      </c>
      <c r="Y2217" s="35">
        <v>0.93100000000000005</v>
      </c>
      <c r="Z2217" s="8">
        <f>IFERROR(IFERROR(VLOOKUP(G2217,'IVSET-Escuelas'!A:F,4,FALSE),VLOOKUP(M2217,'IVSET-Fines'!F:L,7,FALSE)),"-")</f>
        <v>0.845777</v>
      </c>
    </row>
    <row r="2218" spans="1:26" x14ac:dyDescent="0.35">
      <c r="A2218" s="18" t="s">
        <v>5100</v>
      </c>
      <c r="B2218" t="s">
        <v>1532</v>
      </c>
      <c r="C2218" t="s">
        <v>1530</v>
      </c>
      <c r="D2218" t="s">
        <v>1531</v>
      </c>
      <c r="E2218" t="s">
        <v>198</v>
      </c>
      <c r="F2218" t="s">
        <v>198</v>
      </c>
      <c r="G2218" t="s">
        <v>198</v>
      </c>
      <c r="H2218" t="s">
        <v>20</v>
      </c>
      <c r="I2218" t="s">
        <v>5102</v>
      </c>
      <c r="J2218" t="s">
        <v>21</v>
      </c>
      <c r="L2218" t="s">
        <v>3372</v>
      </c>
      <c r="M2218" t="str">
        <f t="shared" si="79"/>
        <v>CASA DEL PUEBLOLa Matanza</v>
      </c>
      <c r="N2218" t="s">
        <v>22</v>
      </c>
      <c r="O2218" t="s">
        <v>23</v>
      </c>
      <c r="P2218" t="s">
        <v>27</v>
      </c>
      <c r="Q2218" t="s">
        <v>5101</v>
      </c>
      <c r="R2218" s="23">
        <v>7</v>
      </c>
      <c r="S2218" s="23">
        <v>1</v>
      </c>
      <c r="T2218" s="33">
        <v>1</v>
      </c>
      <c r="V2218" t="s">
        <v>2951</v>
      </c>
      <c r="W2218" t="str">
        <f t="shared" si="77"/>
        <v>R03</v>
      </c>
      <c r="X2218" s="31" t="str">
        <f t="shared" si="78"/>
        <v>FINES_R03</v>
      </c>
      <c r="Y2218" s="35">
        <v>0.93500000000000005</v>
      </c>
      <c r="Z2218" s="8" t="str">
        <f>IFERROR(IFERROR(VLOOKUP(G2218,'IVSET-Escuelas'!A:F,4,FALSE),VLOOKUP(M2218,'IVSET-Fines'!F:L,7,FALSE)),"-")</f>
        <v>-</v>
      </c>
    </row>
    <row r="2219" spans="1:26" x14ac:dyDescent="0.35">
      <c r="A2219" s="18" t="s">
        <v>5100</v>
      </c>
      <c r="B2219" t="s">
        <v>1532</v>
      </c>
      <c r="C2219" t="s">
        <v>1530</v>
      </c>
      <c r="D2219" t="s">
        <v>1531</v>
      </c>
      <c r="E2219" t="s">
        <v>198</v>
      </c>
      <c r="F2219" t="s">
        <v>198</v>
      </c>
      <c r="G2219" t="s">
        <v>198</v>
      </c>
      <c r="H2219" t="s">
        <v>20</v>
      </c>
      <c r="I2219" t="s">
        <v>5102</v>
      </c>
      <c r="J2219" t="s">
        <v>21</v>
      </c>
      <c r="L2219" t="s">
        <v>3431</v>
      </c>
      <c r="M2219" t="str">
        <f t="shared" si="79"/>
        <v>PELOTAS DE TRAPOLa Matanza</v>
      </c>
      <c r="N2219" t="s">
        <v>22</v>
      </c>
      <c r="O2219" t="s">
        <v>23</v>
      </c>
      <c r="P2219" t="s">
        <v>27</v>
      </c>
      <c r="Q2219" t="s">
        <v>5101</v>
      </c>
      <c r="R2219" s="23">
        <v>23</v>
      </c>
      <c r="S2219" s="23">
        <v>1</v>
      </c>
      <c r="T2219" s="33">
        <v>1</v>
      </c>
      <c r="V2219" t="s">
        <v>2951</v>
      </c>
      <c r="W2219" t="str">
        <f t="shared" si="77"/>
        <v>R03</v>
      </c>
      <c r="X2219" s="31" t="str">
        <f t="shared" si="78"/>
        <v>FINES_R03</v>
      </c>
      <c r="Y2219" s="35">
        <v>0.93799999999999994</v>
      </c>
      <c r="Z2219" s="8">
        <f>IFERROR(IFERROR(VLOOKUP(G2219,'IVSET-Escuelas'!A:F,4,FALSE),VLOOKUP(M2219,'IVSET-Fines'!F:L,7,FALSE)),"-")</f>
        <v>1.000003</v>
      </c>
    </row>
    <row r="2220" spans="1:26" x14ac:dyDescent="0.35">
      <c r="A2220" s="18" t="s">
        <v>5100</v>
      </c>
      <c r="B2220" t="s">
        <v>1532</v>
      </c>
      <c r="C2220" t="s">
        <v>1530</v>
      </c>
      <c r="D2220" t="s">
        <v>1531</v>
      </c>
      <c r="E2220" t="s">
        <v>198</v>
      </c>
      <c r="F2220" t="s">
        <v>198</v>
      </c>
      <c r="G2220" t="s">
        <v>198</v>
      </c>
      <c r="H2220" t="s">
        <v>20</v>
      </c>
      <c r="I2220" t="s">
        <v>5102</v>
      </c>
      <c r="J2220" t="s">
        <v>21</v>
      </c>
      <c r="L2220" t="s">
        <v>3313</v>
      </c>
      <c r="M2220" t="str">
        <f t="shared" si="79"/>
        <v>ASAMBLEA PERMANENTE DE LOS DERECHOS 3780 san justo san justoLa Matanza</v>
      </c>
      <c r="N2220" t="s">
        <v>22</v>
      </c>
      <c r="O2220" t="s">
        <v>23</v>
      </c>
      <c r="P2220" t="s">
        <v>27</v>
      </c>
      <c r="Q2220" t="s">
        <v>5101</v>
      </c>
      <c r="R2220" s="23">
        <v>19</v>
      </c>
      <c r="S2220" s="23">
        <v>1</v>
      </c>
      <c r="T2220" s="33">
        <v>1</v>
      </c>
      <c r="V2220" t="s">
        <v>2951</v>
      </c>
      <c r="W2220" t="str">
        <f t="shared" si="77"/>
        <v>R03</v>
      </c>
      <c r="X2220" s="31" t="str">
        <f t="shared" si="78"/>
        <v>FINES_R03</v>
      </c>
      <c r="Y2220" s="35">
        <v>0.94499999999999995</v>
      </c>
      <c r="Z2220" s="8" t="str">
        <f>IFERROR(IFERROR(VLOOKUP(G2220,'IVSET-Escuelas'!A:F,4,FALSE),VLOOKUP(M2220,'IVSET-Fines'!F:L,7,FALSE)),"-")</f>
        <v>-</v>
      </c>
    </row>
    <row r="2221" spans="1:26" x14ac:dyDescent="0.35">
      <c r="A2221" s="18" t="s">
        <v>5100</v>
      </c>
      <c r="B2221" t="s">
        <v>1532</v>
      </c>
      <c r="C2221" t="s">
        <v>1530</v>
      </c>
      <c r="D2221" t="s">
        <v>1531</v>
      </c>
      <c r="E2221" t="s">
        <v>198</v>
      </c>
      <c r="F2221" t="s">
        <v>198</v>
      </c>
      <c r="G2221" t="s">
        <v>198</v>
      </c>
      <c r="H2221" t="s">
        <v>20</v>
      </c>
      <c r="I2221" t="s">
        <v>5102</v>
      </c>
      <c r="J2221" t="s">
        <v>21</v>
      </c>
      <c r="L2221" t="s">
        <v>3366</v>
      </c>
      <c r="M2221" t="str">
        <f t="shared" si="79"/>
        <v>Capilla Don BoscoLa Matanza</v>
      </c>
      <c r="N2221" t="s">
        <v>22</v>
      </c>
      <c r="O2221" t="s">
        <v>23</v>
      </c>
      <c r="P2221" t="s">
        <v>27</v>
      </c>
      <c r="Q2221" t="s">
        <v>5101</v>
      </c>
      <c r="R2221" s="23">
        <v>55</v>
      </c>
      <c r="S2221" s="23">
        <v>2</v>
      </c>
      <c r="T2221" s="33">
        <v>1</v>
      </c>
      <c r="V2221" t="s">
        <v>2951</v>
      </c>
      <c r="W2221" t="str">
        <f t="shared" si="77"/>
        <v>R03</v>
      </c>
      <c r="X2221" s="31" t="str">
        <f t="shared" si="78"/>
        <v>FINES_R03</v>
      </c>
      <c r="Y2221" s="35">
        <v>0.94599999999999995</v>
      </c>
      <c r="Z2221" s="8" t="str">
        <f>IFERROR(IFERROR(VLOOKUP(G2221,'IVSET-Escuelas'!A:F,4,FALSE),VLOOKUP(M2221,'IVSET-Fines'!F:L,7,FALSE)),"-")</f>
        <v>-</v>
      </c>
    </row>
    <row r="2222" spans="1:26" x14ac:dyDescent="0.35">
      <c r="A2222" s="18" t="s">
        <v>5100</v>
      </c>
      <c r="B2222" t="s">
        <v>1532</v>
      </c>
      <c r="C2222" t="s">
        <v>1530</v>
      </c>
      <c r="D2222" t="s">
        <v>1531</v>
      </c>
      <c r="E2222" t="s">
        <v>198</v>
      </c>
      <c r="F2222" t="s">
        <v>198</v>
      </c>
      <c r="G2222" t="s">
        <v>198</v>
      </c>
      <c r="H2222" t="s">
        <v>20</v>
      </c>
      <c r="I2222" t="s">
        <v>5102</v>
      </c>
      <c r="J2222" t="s">
        <v>21</v>
      </c>
      <c r="L2222" t="s">
        <v>3543</v>
      </c>
      <c r="M2222" t="str">
        <f t="shared" si="79"/>
        <v>UNIDAD PENITENCIARIA Nº43 5100 GONZALEZ CATANLa Matanza</v>
      </c>
      <c r="N2222" t="s">
        <v>22</v>
      </c>
      <c r="O2222" t="s">
        <v>23</v>
      </c>
      <c r="P2222" t="s">
        <v>27</v>
      </c>
      <c r="Q2222" t="s">
        <v>5101</v>
      </c>
      <c r="R2222" s="23">
        <v>20</v>
      </c>
      <c r="S2222" s="23">
        <v>1</v>
      </c>
      <c r="T2222" s="33">
        <v>1</v>
      </c>
      <c r="V2222" t="s">
        <v>2951</v>
      </c>
      <c r="W2222" t="str">
        <f t="shared" si="77"/>
        <v>R03</v>
      </c>
      <c r="X2222" s="31" t="str">
        <f t="shared" si="78"/>
        <v>FINES_R03</v>
      </c>
      <c r="Y2222" s="35">
        <v>0.95</v>
      </c>
      <c r="Z2222" s="8" t="str">
        <f>IFERROR(IFERROR(VLOOKUP(G2222,'IVSET-Escuelas'!A:F,4,FALSE),VLOOKUP(M2222,'IVSET-Fines'!F:L,7,FALSE)),"-")</f>
        <v>-</v>
      </c>
    </row>
    <row r="2223" spans="1:26" x14ac:dyDescent="0.35">
      <c r="A2223" s="18" t="s">
        <v>5100</v>
      </c>
      <c r="B2223" t="s">
        <v>1532</v>
      </c>
      <c r="C2223" t="s">
        <v>1530</v>
      </c>
      <c r="D2223" t="s">
        <v>1531</v>
      </c>
      <c r="E2223" t="s">
        <v>198</v>
      </c>
      <c r="F2223" t="s">
        <v>198</v>
      </c>
      <c r="G2223" t="s">
        <v>198</v>
      </c>
      <c r="H2223" t="s">
        <v>20</v>
      </c>
      <c r="I2223" t="s">
        <v>5102</v>
      </c>
      <c r="J2223" t="s">
        <v>21</v>
      </c>
      <c r="L2223" t="s">
        <v>3512</v>
      </c>
      <c r="M2223" t="str">
        <f t="shared" si="79"/>
        <v>IGLESIA CRISTO ES LA ESPERANZALa Matanza</v>
      </c>
      <c r="N2223" t="s">
        <v>22</v>
      </c>
      <c r="O2223" t="s">
        <v>23</v>
      </c>
      <c r="P2223" t="s">
        <v>27</v>
      </c>
      <c r="Q2223" t="s">
        <v>5101</v>
      </c>
      <c r="R2223" s="23">
        <v>19</v>
      </c>
      <c r="S2223" s="23">
        <v>1</v>
      </c>
      <c r="T2223" s="33">
        <v>1</v>
      </c>
      <c r="V2223" t="s">
        <v>2951</v>
      </c>
      <c r="W2223" t="str">
        <f t="shared" si="77"/>
        <v>R03</v>
      </c>
      <c r="X2223" s="31" t="str">
        <f t="shared" si="78"/>
        <v>FINES_R03</v>
      </c>
      <c r="Y2223" s="35">
        <v>0.95399999999999996</v>
      </c>
      <c r="Z2223" s="8">
        <f>IFERROR(IFERROR(VLOOKUP(G2223,'IVSET-Escuelas'!A:F,4,FALSE),VLOOKUP(M2223,'IVSET-Fines'!F:L,7,FALSE)),"-")</f>
        <v>0.75184300000000004</v>
      </c>
    </row>
    <row r="2224" spans="1:26" x14ac:dyDescent="0.35">
      <c r="A2224" s="18" t="s">
        <v>5100</v>
      </c>
      <c r="B2224" t="s">
        <v>1532</v>
      </c>
      <c r="C2224" t="s">
        <v>1530</v>
      </c>
      <c r="D2224" t="s">
        <v>1531</v>
      </c>
      <c r="E2224" t="s">
        <v>198</v>
      </c>
      <c r="F2224" t="s">
        <v>198</v>
      </c>
      <c r="G2224" t="s">
        <v>198</v>
      </c>
      <c r="H2224" t="s">
        <v>20</v>
      </c>
      <c r="I2224" t="s">
        <v>5102</v>
      </c>
      <c r="J2224" t="s">
        <v>21</v>
      </c>
      <c r="L2224" t="s">
        <v>3336</v>
      </c>
      <c r="M2224" t="str">
        <f t="shared" si="79"/>
        <v>HOGAR SAN MIGUELLa Matanza</v>
      </c>
      <c r="N2224" t="s">
        <v>22</v>
      </c>
      <c r="O2224" t="s">
        <v>23</v>
      </c>
      <c r="P2224" t="s">
        <v>27</v>
      </c>
      <c r="Q2224" t="s">
        <v>5101</v>
      </c>
      <c r="R2224" s="23">
        <v>27</v>
      </c>
      <c r="S2224" s="23">
        <v>1</v>
      </c>
      <c r="T2224" s="33">
        <v>1</v>
      </c>
      <c r="V2224" t="s">
        <v>2951</v>
      </c>
      <c r="W2224" t="str">
        <f t="shared" si="77"/>
        <v>R03</v>
      </c>
      <c r="X2224" s="31" t="str">
        <f t="shared" si="78"/>
        <v>FINES_R03</v>
      </c>
      <c r="Y2224" s="35">
        <v>0.95799999999999996</v>
      </c>
      <c r="Z2224" s="8">
        <f>IFERROR(IFERROR(VLOOKUP(G2224,'IVSET-Escuelas'!A:F,4,FALSE),VLOOKUP(M2224,'IVSET-Fines'!F:L,7,FALSE)),"-")</f>
        <v>0.470999</v>
      </c>
    </row>
    <row r="2225" spans="1:26" x14ac:dyDescent="0.35">
      <c r="A2225" s="18" t="s">
        <v>5100</v>
      </c>
      <c r="B2225" t="s">
        <v>1532</v>
      </c>
      <c r="C2225" t="s">
        <v>1530</v>
      </c>
      <c r="D2225" t="s">
        <v>1531</v>
      </c>
      <c r="E2225" t="s">
        <v>198</v>
      </c>
      <c r="F2225" t="s">
        <v>198</v>
      </c>
      <c r="G2225" t="s">
        <v>198</v>
      </c>
      <c r="H2225" t="s">
        <v>20</v>
      </c>
      <c r="I2225" t="s">
        <v>5102</v>
      </c>
      <c r="J2225" t="s">
        <v>21</v>
      </c>
      <c r="L2225" t="s">
        <v>3405</v>
      </c>
      <c r="M2225" t="str">
        <f t="shared" si="79"/>
        <v>EP N° 83La Matanza</v>
      </c>
      <c r="N2225" t="s">
        <v>22</v>
      </c>
      <c r="O2225" t="s">
        <v>23</v>
      </c>
      <c r="P2225" t="s">
        <v>27</v>
      </c>
      <c r="Q2225" t="s">
        <v>5101</v>
      </c>
      <c r="R2225" s="23">
        <v>28</v>
      </c>
      <c r="S2225" s="23">
        <v>1</v>
      </c>
      <c r="T2225" s="33">
        <v>1</v>
      </c>
      <c r="V2225" t="s">
        <v>2951</v>
      </c>
      <c r="W2225" t="str">
        <f t="shared" si="77"/>
        <v>R03</v>
      </c>
      <c r="X2225" s="31" t="str">
        <f t="shared" si="78"/>
        <v>FINES_R03</v>
      </c>
      <c r="Y2225" s="35">
        <v>0.96499999999999997</v>
      </c>
      <c r="Z2225" s="8">
        <f>IFERROR(IFERROR(VLOOKUP(G2225,'IVSET-Escuelas'!A:F,4,FALSE),VLOOKUP(M2225,'IVSET-Fines'!F:L,7,FALSE)),"-")</f>
        <v>0.53666899999999995</v>
      </c>
    </row>
    <row r="2226" spans="1:26" x14ac:dyDescent="0.35">
      <c r="A2226" s="18" t="s">
        <v>5100</v>
      </c>
      <c r="B2226" t="s">
        <v>1532</v>
      </c>
      <c r="C2226" t="s">
        <v>1530</v>
      </c>
      <c r="D2226" t="s">
        <v>1531</v>
      </c>
      <c r="E2226" t="s">
        <v>198</v>
      </c>
      <c r="F2226" t="s">
        <v>198</v>
      </c>
      <c r="G2226" t="s">
        <v>198</v>
      </c>
      <c r="H2226" t="s">
        <v>20</v>
      </c>
      <c r="I2226" t="s">
        <v>5102</v>
      </c>
      <c r="J2226" t="s">
        <v>21</v>
      </c>
      <c r="L2226" t="s">
        <v>3414</v>
      </c>
      <c r="M2226" t="str">
        <f t="shared" si="79"/>
        <v>FORMARTELa Matanza</v>
      </c>
      <c r="N2226" t="s">
        <v>22</v>
      </c>
      <c r="O2226" t="s">
        <v>23</v>
      </c>
      <c r="P2226" t="s">
        <v>27</v>
      </c>
      <c r="Q2226" t="s">
        <v>5101</v>
      </c>
      <c r="R2226" s="23">
        <v>23</v>
      </c>
      <c r="S2226" s="23">
        <v>1</v>
      </c>
      <c r="T2226" s="33">
        <v>1</v>
      </c>
      <c r="V2226" t="s">
        <v>2951</v>
      </c>
      <c r="W2226" t="str">
        <f t="shared" si="77"/>
        <v>R03</v>
      </c>
      <c r="X2226" s="31" t="str">
        <f t="shared" si="78"/>
        <v>FINES_R03</v>
      </c>
      <c r="Y2226" s="35">
        <v>0.97599999999999998</v>
      </c>
      <c r="Z2226" s="8">
        <f>IFERROR(IFERROR(VLOOKUP(G2226,'IVSET-Escuelas'!A:F,4,FALSE),VLOOKUP(M2226,'IVSET-Fines'!F:L,7,FALSE)),"-")</f>
        <v>0.66283999999999998</v>
      </c>
    </row>
    <row r="2227" spans="1:26" x14ac:dyDescent="0.35">
      <c r="A2227" s="18" t="s">
        <v>5100</v>
      </c>
      <c r="B2227" t="s">
        <v>1532</v>
      </c>
      <c r="C2227" t="s">
        <v>1530</v>
      </c>
      <c r="D2227" t="s">
        <v>1531</v>
      </c>
      <c r="E2227" t="s">
        <v>198</v>
      </c>
      <c r="F2227" t="s">
        <v>198</v>
      </c>
      <c r="G2227" t="s">
        <v>198</v>
      </c>
      <c r="H2227" t="s">
        <v>20</v>
      </c>
      <c r="I2227" t="s">
        <v>5102</v>
      </c>
      <c r="J2227" t="s">
        <v>21</v>
      </c>
      <c r="L2227" t="s">
        <v>3489</v>
      </c>
      <c r="M2227" t="str">
        <f t="shared" si="79"/>
        <v>EES N°173La Matanza</v>
      </c>
      <c r="N2227" t="s">
        <v>22</v>
      </c>
      <c r="O2227" t="s">
        <v>23</v>
      </c>
      <c r="P2227" t="s">
        <v>27</v>
      </c>
      <c r="Q2227" t="s">
        <v>5101</v>
      </c>
      <c r="R2227" s="23">
        <v>56</v>
      </c>
      <c r="S2227" s="23">
        <v>3</v>
      </c>
      <c r="T2227" s="33">
        <v>1</v>
      </c>
      <c r="V2227" t="s">
        <v>2951</v>
      </c>
      <c r="W2227" t="str">
        <f t="shared" si="77"/>
        <v>R03</v>
      </c>
      <c r="X2227" s="31" t="str">
        <f t="shared" si="78"/>
        <v>FINES_R03</v>
      </c>
      <c r="Y2227" s="35">
        <v>0.97899999999999998</v>
      </c>
      <c r="Z2227" s="8">
        <f>IFERROR(IFERROR(VLOOKUP(G2227,'IVSET-Escuelas'!A:F,4,FALSE),VLOOKUP(M2227,'IVSET-Fines'!F:L,7,FALSE)),"-")</f>
        <v>0.65048300000000003</v>
      </c>
    </row>
    <row r="2228" spans="1:26" x14ac:dyDescent="0.35">
      <c r="A2228" s="18" t="s">
        <v>5100</v>
      </c>
      <c r="B2228" t="s">
        <v>1532</v>
      </c>
      <c r="C2228" t="s">
        <v>1530</v>
      </c>
      <c r="D2228" t="s">
        <v>1531</v>
      </c>
      <c r="E2228" t="s">
        <v>198</v>
      </c>
      <c r="F2228" t="s">
        <v>198</v>
      </c>
      <c r="G2228" t="s">
        <v>198</v>
      </c>
      <c r="H2228" t="s">
        <v>20</v>
      </c>
      <c r="I2228" t="s">
        <v>5102</v>
      </c>
      <c r="J2228" t="s">
        <v>21</v>
      </c>
      <c r="L2228" t="s">
        <v>3492</v>
      </c>
      <c r="M2228" t="str">
        <f t="shared" si="79"/>
        <v>EL PLAYÓN CENTRO COMUNITARIOLa Matanza</v>
      </c>
      <c r="N2228" t="s">
        <v>22</v>
      </c>
      <c r="O2228" t="s">
        <v>23</v>
      </c>
      <c r="P2228" t="s">
        <v>27</v>
      </c>
      <c r="Q2228" t="s">
        <v>5101</v>
      </c>
      <c r="R2228" s="23">
        <v>45</v>
      </c>
      <c r="S2228" s="23">
        <v>2</v>
      </c>
      <c r="T2228" s="33">
        <v>1</v>
      </c>
      <c r="V2228" t="s">
        <v>2951</v>
      </c>
      <c r="W2228" t="str">
        <f t="shared" si="77"/>
        <v>R03</v>
      </c>
      <c r="X2228" s="31" t="str">
        <f t="shared" si="78"/>
        <v>FINES_R03</v>
      </c>
      <c r="Y2228" s="35">
        <v>0.98</v>
      </c>
      <c r="Z2228" s="8">
        <f>IFERROR(IFERROR(VLOOKUP(G2228,'IVSET-Escuelas'!A:F,4,FALSE),VLOOKUP(M2228,'IVSET-Fines'!F:L,7,FALSE)),"-")</f>
        <v>0.94358699999999995</v>
      </c>
    </row>
    <row r="2229" spans="1:26" x14ac:dyDescent="0.35">
      <c r="A2229" s="18" t="s">
        <v>5100</v>
      </c>
      <c r="B2229" t="s">
        <v>1532</v>
      </c>
      <c r="C2229" t="s">
        <v>1530</v>
      </c>
      <c r="D2229" t="s">
        <v>1531</v>
      </c>
      <c r="E2229" t="s">
        <v>198</v>
      </c>
      <c r="F2229" t="s">
        <v>198</v>
      </c>
      <c r="G2229" t="s">
        <v>198</v>
      </c>
      <c r="H2229" t="s">
        <v>20</v>
      </c>
      <c r="I2229" t="s">
        <v>5102</v>
      </c>
      <c r="J2229" t="s">
        <v>21</v>
      </c>
      <c r="L2229" t="s">
        <v>3330</v>
      </c>
      <c r="M2229" t="str">
        <f t="shared" si="79"/>
        <v>ESCUELA PRIMARIA 53La Matanza</v>
      </c>
      <c r="N2229" t="s">
        <v>22</v>
      </c>
      <c r="O2229" t="s">
        <v>23</v>
      </c>
      <c r="P2229" t="s">
        <v>27</v>
      </c>
      <c r="Q2229" t="s">
        <v>5101</v>
      </c>
      <c r="R2229" s="23">
        <v>86</v>
      </c>
      <c r="S2229" s="23">
        <v>4</v>
      </c>
      <c r="T2229" s="33">
        <v>1</v>
      </c>
      <c r="V2229" t="s">
        <v>2951</v>
      </c>
      <c r="W2229" t="str">
        <f t="shared" si="77"/>
        <v>R03</v>
      </c>
      <c r="X2229" s="31" t="str">
        <f t="shared" si="78"/>
        <v>FINES_R03</v>
      </c>
      <c r="Y2229" s="35">
        <v>0.99199999999999999</v>
      </c>
      <c r="Z2229" s="8">
        <f>IFERROR(IFERROR(VLOOKUP(G2229,'IVSET-Escuelas'!A:F,4,FALSE),VLOOKUP(M2229,'IVSET-Fines'!F:L,7,FALSE)),"-")</f>
        <v>0.32823400000000003</v>
      </c>
    </row>
    <row r="2230" spans="1:26" x14ac:dyDescent="0.35">
      <c r="A2230" s="18" t="s">
        <v>5100</v>
      </c>
      <c r="B2230" t="s">
        <v>1532</v>
      </c>
      <c r="C2230" t="s">
        <v>1530</v>
      </c>
      <c r="D2230" t="s">
        <v>1531</v>
      </c>
      <c r="E2230" t="s">
        <v>198</v>
      </c>
      <c r="F2230" t="s">
        <v>198</v>
      </c>
      <c r="G2230" t="s">
        <v>198</v>
      </c>
      <c r="H2230" t="s">
        <v>20</v>
      </c>
      <c r="I2230" t="s">
        <v>5102</v>
      </c>
      <c r="J2230" t="s">
        <v>21</v>
      </c>
      <c r="L2230" t="s">
        <v>3457</v>
      </c>
      <c r="M2230" t="str">
        <f t="shared" si="79"/>
        <v>CAPILLA MARIA DE LUJANLa Matanza</v>
      </c>
      <c r="N2230" t="s">
        <v>22</v>
      </c>
      <c r="O2230" t="s">
        <v>23</v>
      </c>
      <c r="P2230" t="s">
        <v>27</v>
      </c>
      <c r="Q2230" t="s">
        <v>5101</v>
      </c>
      <c r="R2230" s="23">
        <v>35</v>
      </c>
      <c r="S2230" s="23">
        <v>2</v>
      </c>
      <c r="T2230" s="33">
        <v>1</v>
      </c>
      <c r="V2230" t="s">
        <v>2951</v>
      </c>
      <c r="W2230" t="str">
        <f t="shared" si="77"/>
        <v>R03</v>
      </c>
      <c r="X2230" s="31" t="str">
        <f t="shared" si="78"/>
        <v>FINES_R03</v>
      </c>
      <c r="Y2230" s="35">
        <v>0.997</v>
      </c>
      <c r="Z2230" s="8" t="str">
        <f>IFERROR(IFERROR(VLOOKUP(G2230,'IVSET-Escuelas'!A:F,4,FALSE),VLOOKUP(M2230,'IVSET-Fines'!F:L,7,FALSE)),"-")</f>
        <v>-</v>
      </c>
    </row>
    <row r="2231" spans="1:26" x14ac:dyDescent="0.35">
      <c r="A2231" s="18" t="s">
        <v>5100</v>
      </c>
      <c r="B2231" t="s">
        <v>817</v>
      </c>
      <c r="C2231" t="s">
        <v>2080</v>
      </c>
      <c r="D2231" t="s">
        <v>2081</v>
      </c>
      <c r="E2231" t="s">
        <v>198</v>
      </c>
      <c r="F2231" t="s">
        <v>198</v>
      </c>
      <c r="G2231" t="s">
        <v>198</v>
      </c>
      <c r="H2231" t="s">
        <v>20</v>
      </c>
      <c r="I2231" t="s">
        <v>5102</v>
      </c>
      <c r="J2231" t="s">
        <v>21</v>
      </c>
      <c r="L2231" t="s">
        <v>3675</v>
      </c>
      <c r="M2231" t="str">
        <f t="shared" si="79"/>
        <v>CENTRO CULTURAL EL GALPONQuilmes</v>
      </c>
      <c r="N2231" t="s">
        <v>22</v>
      </c>
      <c r="O2231" t="s">
        <v>23</v>
      </c>
      <c r="P2231" t="s">
        <v>27</v>
      </c>
      <c r="Q2231" t="s">
        <v>5101</v>
      </c>
      <c r="R2231" s="23">
        <v>19</v>
      </c>
      <c r="S2231" s="23">
        <v>1</v>
      </c>
      <c r="T2231" s="33">
        <v>1</v>
      </c>
      <c r="V2231" t="s">
        <v>2951</v>
      </c>
      <c r="W2231" t="str">
        <f t="shared" si="77"/>
        <v>R04</v>
      </c>
      <c r="X2231" s="31" t="str">
        <f t="shared" si="78"/>
        <v>FINES_R04</v>
      </c>
      <c r="Y2231" s="35">
        <v>5.0000000000000001E-3</v>
      </c>
      <c r="Z2231" s="8">
        <f>IFERROR(IFERROR(VLOOKUP(G2231,'IVSET-Escuelas'!A:F,4,FALSE),VLOOKUP(M2231,'IVSET-Fines'!F:L,7,FALSE)),"-")</f>
        <v>0.49872899999999998</v>
      </c>
    </row>
    <row r="2232" spans="1:26" x14ac:dyDescent="0.35">
      <c r="A2232" s="18" t="s">
        <v>5100</v>
      </c>
      <c r="B2232" t="s">
        <v>817</v>
      </c>
      <c r="C2232" t="s">
        <v>600</v>
      </c>
      <c r="D2232" t="s">
        <v>2661</v>
      </c>
      <c r="E2232" t="s">
        <v>198</v>
      </c>
      <c r="F2232" t="s">
        <v>198</v>
      </c>
      <c r="G2232" t="s">
        <v>198</v>
      </c>
      <c r="H2232" t="s">
        <v>20</v>
      </c>
      <c r="I2232" t="s">
        <v>5102</v>
      </c>
      <c r="J2232" t="s">
        <v>21</v>
      </c>
      <c r="L2232" t="s">
        <v>3559</v>
      </c>
      <c r="M2232" t="str">
        <f t="shared" si="79"/>
        <v>ESCUELA PRIMARIA 22Berazategui</v>
      </c>
      <c r="N2232" t="s">
        <v>22</v>
      </c>
      <c r="O2232" t="s">
        <v>23</v>
      </c>
      <c r="P2232" t="s">
        <v>27</v>
      </c>
      <c r="Q2232" t="s">
        <v>5101</v>
      </c>
      <c r="R2232" s="23">
        <v>31</v>
      </c>
      <c r="S2232" s="23">
        <v>2</v>
      </c>
      <c r="T2232" s="33">
        <v>1</v>
      </c>
      <c r="V2232" t="s">
        <v>2951</v>
      </c>
      <c r="W2232" t="str">
        <f t="shared" si="77"/>
        <v>R04</v>
      </c>
      <c r="X2232" s="31" t="str">
        <f t="shared" si="78"/>
        <v>FINES_R04</v>
      </c>
      <c r="Y2232" s="35">
        <v>6.0000000000000001E-3</v>
      </c>
      <c r="Z2232" s="8">
        <f>IFERROR(IFERROR(VLOOKUP(G2232,'IVSET-Escuelas'!A:F,4,FALSE),VLOOKUP(M2232,'IVSET-Fines'!F:L,7,FALSE)),"-")</f>
        <v>0.495448</v>
      </c>
    </row>
    <row r="2233" spans="1:26" x14ac:dyDescent="0.35">
      <c r="A2233" s="18" t="s">
        <v>5100</v>
      </c>
      <c r="B2233" t="s">
        <v>817</v>
      </c>
      <c r="C2233" t="s">
        <v>2080</v>
      </c>
      <c r="D2233" t="s">
        <v>2081</v>
      </c>
      <c r="E2233" t="s">
        <v>198</v>
      </c>
      <c r="F2233" t="s">
        <v>198</v>
      </c>
      <c r="G2233" t="s">
        <v>198</v>
      </c>
      <c r="H2233" t="s">
        <v>20</v>
      </c>
      <c r="I2233" t="s">
        <v>5102</v>
      </c>
      <c r="J2233" t="s">
        <v>21</v>
      </c>
      <c r="L2233" t="s">
        <v>3699</v>
      </c>
      <c r="M2233" t="str">
        <f t="shared" si="79"/>
        <v>INSTITUTO SUPERIOR N°83Quilmes</v>
      </c>
      <c r="N2233" t="s">
        <v>22</v>
      </c>
      <c r="O2233" t="s">
        <v>23</v>
      </c>
      <c r="P2233" t="s">
        <v>27</v>
      </c>
      <c r="Q2233" t="s">
        <v>5101</v>
      </c>
      <c r="R2233" s="23">
        <v>56</v>
      </c>
      <c r="S2233" s="23">
        <v>3</v>
      </c>
      <c r="T2233" s="33">
        <v>1</v>
      </c>
      <c r="V2233" t="s">
        <v>2951</v>
      </c>
      <c r="W2233" t="str">
        <f t="shared" si="77"/>
        <v>R04</v>
      </c>
      <c r="X2233" s="31" t="str">
        <f t="shared" si="78"/>
        <v>FINES_R04</v>
      </c>
      <c r="Y2233" s="35">
        <v>8.0000000000000002E-3</v>
      </c>
      <c r="Z2233" s="8">
        <f>IFERROR(IFERROR(VLOOKUP(G2233,'IVSET-Escuelas'!A:F,4,FALSE),VLOOKUP(M2233,'IVSET-Fines'!F:L,7,FALSE)),"-")</f>
        <v>0.45330900000000002</v>
      </c>
    </row>
    <row r="2234" spans="1:26" x14ac:dyDescent="0.35">
      <c r="A2234" s="18" t="s">
        <v>5100</v>
      </c>
      <c r="B2234" t="s">
        <v>817</v>
      </c>
      <c r="C2234" t="s">
        <v>2080</v>
      </c>
      <c r="D2234" t="s">
        <v>2081</v>
      </c>
      <c r="E2234" t="s">
        <v>198</v>
      </c>
      <c r="F2234" t="s">
        <v>198</v>
      </c>
      <c r="G2234" t="s">
        <v>198</v>
      </c>
      <c r="H2234" t="s">
        <v>20</v>
      </c>
      <c r="I2234" t="s">
        <v>5102</v>
      </c>
      <c r="J2234" t="s">
        <v>21</v>
      </c>
      <c r="L2234" t="s">
        <v>3694</v>
      </c>
      <c r="M2234" t="str">
        <f t="shared" si="79"/>
        <v>FUNDACION MAS VIDAQuilmes</v>
      </c>
      <c r="N2234" t="s">
        <v>22</v>
      </c>
      <c r="O2234" t="s">
        <v>23</v>
      </c>
      <c r="P2234" t="s">
        <v>27</v>
      </c>
      <c r="Q2234" t="s">
        <v>5101</v>
      </c>
      <c r="R2234" s="23">
        <v>90</v>
      </c>
      <c r="S2234" s="23">
        <v>3</v>
      </c>
      <c r="T2234" s="33">
        <v>1</v>
      </c>
      <c r="V2234" t="s">
        <v>2951</v>
      </c>
      <c r="W2234" t="str">
        <f t="shared" si="77"/>
        <v>R04</v>
      </c>
      <c r="X2234" s="31" t="str">
        <f t="shared" si="78"/>
        <v>FINES_R04</v>
      </c>
      <c r="Y2234" s="35">
        <v>0.02</v>
      </c>
      <c r="Z2234" s="8" t="str">
        <f>IFERROR(IFERROR(VLOOKUP(G2234,'IVSET-Escuelas'!A:F,4,FALSE),VLOOKUP(M2234,'IVSET-Fines'!F:L,7,FALSE)),"-")</f>
        <v>-</v>
      </c>
    </row>
    <row r="2235" spans="1:26" x14ac:dyDescent="0.35">
      <c r="A2235" s="18" t="s">
        <v>5100</v>
      </c>
      <c r="B2235" t="s">
        <v>817</v>
      </c>
      <c r="C2235" t="s">
        <v>2080</v>
      </c>
      <c r="D2235" t="s">
        <v>2081</v>
      </c>
      <c r="E2235" t="s">
        <v>198</v>
      </c>
      <c r="F2235" t="s">
        <v>198</v>
      </c>
      <c r="G2235" t="s">
        <v>198</v>
      </c>
      <c r="H2235" t="s">
        <v>20</v>
      </c>
      <c r="I2235" t="s">
        <v>5102</v>
      </c>
      <c r="J2235" t="s">
        <v>21</v>
      </c>
      <c r="L2235" t="s">
        <v>3715</v>
      </c>
      <c r="M2235" t="str">
        <f t="shared" si="79"/>
        <v>SOCIEDAD DE FOMENTO LA FLORIDAQuilmes</v>
      </c>
      <c r="N2235" t="s">
        <v>22</v>
      </c>
      <c r="O2235" t="s">
        <v>23</v>
      </c>
      <c r="P2235" t="s">
        <v>27</v>
      </c>
      <c r="Q2235" t="s">
        <v>5101</v>
      </c>
      <c r="R2235" s="23">
        <v>40</v>
      </c>
      <c r="S2235" s="23">
        <v>2</v>
      </c>
      <c r="T2235" s="33">
        <v>1</v>
      </c>
      <c r="V2235" t="s">
        <v>2951</v>
      </c>
      <c r="W2235" t="str">
        <f t="shared" si="77"/>
        <v>R04</v>
      </c>
      <c r="X2235" s="31" t="str">
        <f t="shared" si="78"/>
        <v>FINES_R04</v>
      </c>
      <c r="Y2235" s="35">
        <v>3.9E-2</v>
      </c>
      <c r="Z2235" s="8">
        <f>IFERROR(IFERROR(VLOOKUP(G2235,'IVSET-Escuelas'!A:F,4,FALSE),VLOOKUP(M2235,'IVSET-Fines'!F:L,7,FALSE)),"-")</f>
        <v>0.62361299999999997</v>
      </c>
    </row>
    <row r="2236" spans="1:26" x14ac:dyDescent="0.35">
      <c r="A2236" s="18" t="s">
        <v>5100</v>
      </c>
      <c r="B2236" t="s">
        <v>817</v>
      </c>
      <c r="C2236" t="s">
        <v>2080</v>
      </c>
      <c r="D2236" t="s">
        <v>2081</v>
      </c>
      <c r="E2236" t="s">
        <v>198</v>
      </c>
      <c r="F2236" t="s">
        <v>198</v>
      </c>
      <c r="G2236" t="s">
        <v>198</v>
      </c>
      <c r="H2236" t="s">
        <v>20</v>
      </c>
      <c r="I2236" t="s">
        <v>5102</v>
      </c>
      <c r="J2236" t="s">
        <v>21</v>
      </c>
      <c r="L2236" t="s">
        <v>3697</v>
      </c>
      <c r="M2236" t="str">
        <f t="shared" si="79"/>
        <v>IGLESIA DE DIOS VISION VIDAQuilmes</v>
      </c>
      <c r="N2236" t="s">
        <v>22</v>
      </c>
      <c r="O2236" t="s">
        <v>23</v>
      </c>
      <c r="P2236" t="s">
        <v>27</v>
      </c>
      <c r="Q2236" t="s">
        <v>5101</v>
      </c>
      <c r="R2236" s="23">
        <v>86</v>
      </c>
      <c r="S2236" s="23">
        <v>3</v>
      </c>
      <c r="T2236" s="33">
        <v>1</v>
      </c>
      <c r="V2236" t="s">
        <v>2951</v>
      </c>
      <c r="W2236" t="str">
        <f t="shared" si="77"/>
        <v>R04</v>
      </c>
      <c r="X2236" s="31" t="str">
        <f t="shared" si="78"/>
        <v>FINES_R04</v>
      </c>
      <c r="Y2236" s="35">
        <v>4.1000000000000002E-2</v>
      </c>
      <c r="Z2236" s="8">
        <f>IFERROR(IFERROR(VLOOKUP(G2236,'IVSET-Escuelas'!A:F,4,FALSE),VLOOKUP(M2236,'IVSET-Fines'!F:L,7,FALSE)),"-")</f>
        <v>0.72672800000000004</v>
      </c>
    </row>
    <row r="2237" spans="1:26" x14ac:dyDescent="0.35">
      <c r="A2237" s="18" t="s">
        <v>5100</v>
      </c>
      <c r="B2237" t="s">
        <v>817</v>
      </c>
      <c r="C2237" t="s">
        <v>815</v>
      </c>
      <c r="D2237" t="s">
        <v>816</v>
      </c>
      <c r="E2237" t="s">
        <v>198</v>
      </c>
      <c r="F2237" t="s">
        <v>198</v>
      </c>
      <c r="G2237" t="s">
        <v>198</v>
      </c>
      <c r="H2237" t="s">
        <v>20</v>
      </c>
      <c r="I2237" t="s">
        <v>5102</v>
      </c>
      <c r="J2237" t="s">
        <v>21</v>
      </c>
      <c r="L2237" t="s">
        <v>3661</v>
      </c>
      <c r="M2237" t="str">
        <f t="shared" si="79"/>
        <v>TALLER INTEGRAME 1780 Florencio VarelaFlorencio Varela</v>
      </c>
      <c r="N2237" t="s">
        <v>22</v>
      </c>
      <c r="O2237" t="s">
        <v>23</v>
      </c>
      <c r="P2237" t="s">
        <v>27</v>
      </c>
      <c r="Q2237" t="s">
        <v>5101</v>
      </c>
      <c r="R2237" s="23">
        <v>0</v>
      </c>
      <c r="S2237" s="23">
        <v>1</v>
      </c>
      <c r="T2237" s="33">
        <v>1</v>
      </c>
      <c r="V2237" t="s">
        <v>2951</v>
      </c>
      <c r="W2237" t="str">
        <f t="shared" si="77"/>
        <v>R04</v>
      </c>
      <c r="X2237" s="31" t="str">
        <f t="shared" si="78"/>
        <v>FINES_R04</v>
      </c>
      <c r="Y2237" s="35">
        <v>4.4999999999999998E-2</v>
      </c>
      <c r="Z2237" s="8" t="str">
        <f>IFERROR(IFERROR(VLOOKUP(G2237,'IVSET-Escuelas'!A:F,4,FALSE),VLOOKUP(M2237,'IVSET-Fines'!F:L,7,FALSE)),"-")</f>
        <v>-</v>
      </c>
    </row>
    <row r="2238" spans="1:26" x14ac:dyDescent="0.35">
      <c r="A2238" s="18" t="s">
        <v>5100</v>
      </c>
      <c r="B2238" t="s">
        <v>817</v>
      </c>
      <c r="C2238" t="s">
        <v>2080</v>
      </c>
      <c r="D2238" t="s">
        <v>2081</v>
      </c>
      <c r="E2238" t="s">
        <v>198</v>
      </c>
      <c r="F2238" t="s">
        <v>198</v>
      </c>
      <c r="G2238" t="s">
        <v>198</v>
      </c>
      <c r="H2238" t="s">
        <v>20</v>
      </c>
      <c r="I2238" t="s">
        <v>5102</v>
      </c>
      <c r="J2238" t="s">
        <v>21</v>
      </c>
      <c r="L2238" t="s">
        <v>3670</v>
      </c>
      <c r="M2238" t="str">
        <f t="shared" si="79"/>
        <v>ASOCIACION SORDOS QUILMESQuilmes</v>
      </c>
      <c r="N2238" t="s">
        <v>22</v>
      </c>
      <c r="O2238" t="s">
        <v>23</v>
      </c>
      <c r="P2238" t="s">
        <v>27</v>
      </c>
      <c r="Q2238" t="s">
        <v>5101</v>
      </c>
      <c r="R2238" s="23">
        <v>24</v>
      </c>
      <c r="S2238" s="23">
        <v>2</v>
      </c>
      <c r="T2238" s="33">
        <v>1</v>
      </c>
      <c r="V2238" t="s">
        <v>2951</v>
      </c>
      <c r="W2238" t="str">
        <f t="shared" si="77"/>
        <v>R04</v>
      </c>
      <c r="X2238" s="31" t="str">
        <f t="shared" si="78"/>
        <v>FINES_R04</v>
      </c>
      <c r="Y2238" s="35">
        <v>4.9000000000000002E-2</v>
      </c>
      <c r="Z2238" s="8">
        <f>IFERROR(IFERROR(VLOOKUP(G2238,'IVSET-Escuelas'!A:F,4,FALSE),VLOOKUP(M2238,'IVSET-Fines'!F:L,7,FALSE)),"-")</f>
        <v>0.221388</v>
      </c>
    </row>
    <row r="2239" spans="1:26" x14ac:dyDescent="0.35">
      <c r="A2239" s="18" t="s">
        <v>5100</v>
      </c>
      <c r="B2239" t="s">
        <v>817</v>
      </c>
      <c r="C2239" t="s">
        <v>600</v>
      </c>
      <c r="D2239" t="s">
        <v>2661</v>
      </c>
      <c r="E2239" t="s">
        <v>198</v>
      </c>
      <c r="F2239" t="s">
        <v>198</v>
      </c>
      <c r="G2239" t="s">
        <v>198</v>
      </c>
      <c r="H2239" t="s">
        <v>20</v>
      </c>
      <c r="I2239" t="s">
        <v>5102</v>
      </c>
      <c r="J2239" t="s">
        <v>21</v>
      </c>
      <c r="L2239" t="s">
        <v>3600</v>
      </c>
      <c r="M2239" t="str">
        <f t="shared" si="79"/>
        <v>SF VILLA ESPAÑABerazategui</v>
      </c>
      <c r="N2239" t="s">
        <v>22</v>
      </c>
      <c r="O2239" t="s">
        <v>23</v>
      </c>
      <c r="P2239" t="s">
        <v>27</v>
      </c>
      <c r="Q2239" t="s">
        <v>5101</v>
      </c>
      <c r="R2239" s="23">
        <v>31</v>
      </c>
      <c r="S2239" s="23">
        <v>1</v>
      </c>
      <c r="T2239" s="33">
        <v>1</v>
      </c>
      <c r="V2239" t="s">
        <v>2951</v>
      </c>
      <c r="W2239" t="str">
        <f t="shared" si="77"/>
        <v>R04</v>
      </c>
      <c r="X2239" s="31" t="str">
        <f t="shared" si="78"/>
        <v>FINES_R04</v>
      </c>
      <c r="Y2239" s="35">
        <v>5.7000000000000002E-2</v>
      </c>
      <c r="Z2239" s="8" t="str">
        <f>IFERROR(IFERROR(VLOOKUP(G2239,'IVSET-Escuelas'!A:F,4,FALSE),VLOOKUP(M2239,'IVSET-Fines'!F:L,7,FALSE)),"-")</f>
        <v>-</v>
      </c>
    </row>
    <row r="2240" spans="1:26" x14ac:dyDescent="0.35">
      <c r="A2240" s="18" t="s">
        <v>5100</v>
      </c>
      <c r="B2240" t="s">
        <v>817</v>
      </c>
      <c r="C2240" t="s">
        <v>600</v>
      </c>
      <c r="D2240" t="s">
        <v>2661</v>
      </c>
      <c r="E2240" t="s">
        <v>198</v>
      </c>
      <c r="F2240" t="s">
        <v>198</v>
      </c>
      <c r="G2240" t="s">
        <v>198</v>
      </c>
      <c r="H2240" t="s">
        <v>20</v>
      </c>
      <c r="I2240" t="s">
        <v>5102</v>
      </c>
      <c r="J2240" t="s">
        <v>21</v>
      </c>
      <c r="L2240" t="s">
        <v>3563</v>
      </c>
      <c r="M2240" t="str">
        <f t="shared" si="79"/>
        <v>HOGAR PARAGUAYOBerazategui</v>
      </c>
      <c r="N2240" t="s">
        <v>22</v>
      </c>
      <c r="O2240" t="s">
        <v>23</v>
      </c>
      <c r="P2240" t="s">
        <v>27</v>
      </c>
      <c r="Q2240" t="s">
        <v>5101</v>
      </c>
      <c r="R2240" s="23">
        <v>30</v>
      </c>
      <c r="S2240" s="23">
        <v>1</v>
      </c>
      <c r="T2240" s="33">
        <v>1</v>
      </c>
      <c r="V2240" t="s">
        <v>2951</v>
      </c>
      <c r="W2240" t="str">
        <f t="shared" si="77"/>
        <v>R04</v>
      </c>
      <c r="X2240" s="31" t="str">
        <f t="shared" si="78"/>
        <v>FINES_R04</v>
      </c>
      <c r="Y2240" s="35">
        <v>6.4000000000000001E-2</v>
      </c>
      <c r="Z2240" s="8">
        <f>IFERROR(IFERROR(VLOOKUP(G2240,'IVSET-Escuelas'!A:F,4,FALSE),VLOOKUP(M2240,'IVSET-Fines'!F:L,7,FALSE)),"-")</f>
        <v>0.31650099999999998</v>
      </c>
    </row>
    <row r="2241" spans="1:26" x14ac:dyDescent="0.35">
      <c r="A2241" s="18" t="s">
        <v>5100</v>
      </c>
      <c r="B2241" t="s">
        <v>817</v>
      </c>
      <c r="C2241" t="s">
        <v>2080</v>
      </c>
      <c r="D2241" t="s">
        <v>2081</v>
      </c>
      <c r="E2241" t="s">
        <v>198</v>
      </c>
      <c r="F2241" t="s">
        <v>198</v>
      </c>
      <c r="G2241" t="s">
        <v>198</v>
      </c>
      <c r="H2241" t="s">
        <v>20</v>
      </c>
      <c r="I2241" t="s">
        <v>5102</v>
      </c>
      <c r="J2241" t="s">
        <v>21</v>
      </c>
      <c r="L2241" t="s">
        <v>3682</v>
      </c>
      <c r="M2241" t="str">
        <f t="shared" si="79"/>
        <v>CENTRO SOCIO COMUNITARIO CARITA FELIZ S/N QUILMES OESTEQuilmes</v>
      </c>
      <c r="N2241" t="s">
        <v>22</v>
      </c>
      <c r="O2241" t="s">
        <v>23</v>
      </c>
      <c r="P2241" t="s">
        <v>27</v>
      </c>
      <c r="Q2241" t="s">
        <v>5101</v>
      </c>
      <c r="R2241" s="23">
        <v>0</v>
      </c>
      <c r="S2241" s="23">
        <v>1</v>
      </c>
      <c r="T2241" s="33">
        <v>1</v>
      </c>
      <c r="V2241" t="s">
        <v>2951</v>
      </c>
      <c r="W2241" t="str">
        <f t="shared" si="77"/>
        <v>R04</v>
      </c>
      <c r="X2241" s="31" t="str">
        <f t="shared" si="78"/>
        <v>FINES_R04</v>
      </c>
      <c r="Y2241" s="35">
        <v>7.1999999999999995E-2</v>
      </c>
      <c r="Z2241" s="8" t="str">
        <f>IFERROR(IFERROR(VLOOKUP(G2241,'IVSET-Escuelas'!A:F,4,FALSE),VLOOKUP(M2241,'IVSET-Fines'!F:L,7,FALSE)),"-")</f>
        <v>-</v>
      </c>
    </row>
    <row r="2242" spans="1:26" x14ac:dyDescent="0.35">
      <c r="A2242" s="18" t="s">
        <v>5100</v>
      </c>
      <c r="B2242" t="s">
        <v>817</v>
      </c>
      <c r="C2242" t="s">
        <v>600</v>
      </c>
      <c r="D2242" t="s">
        <v>2661</v>
      </c>
      <c r="E2242" t="s">
        <v>198</v>
      </c>
      <c r="F2242" t="s">
        <v>198</v>
      </c>
      <c r="G2242" t="s">
        <v>198</v>
      </c>
      <c r="H2242" t="s">
        <v>20</v>
      </c>
      <c r="I2242" t="s">
        <v>5102</v>
      </c>
      <c r="J2242" t="s">
        <v>21</v>
      </c>
      <c r="L2242" t="s">
        <v>3594</v>
      </c>
      <c r="M2242" t="str">
        <f t="shared" si="79"/>
        <v>SF PROVINCIAS UNIDASBerazategui</v>
      </c>
      <c r="N2242" t="s">
        <v>22</v>
      </c>
      <c r="O2242" t="s">
        <v>23</v>
      </c>
      <c r="P2242" t="s">
        <v>27</v>
      </c>
      <c r="Q2242" t="s">
        <v>5101</v>
      </c>
      <c r="R2242" s="23">
        <v>19</v>
      </c>
      <c r="S2242" s="23">
        <v>1</v>
      </c>
      <c r="T2242" s="33">
        <v>1</v>
      </c>
      <c r="V2242" t="s">
        <v>2951</v>
      </c>
      <c r="W2242" t="str">
        <f t="shared" ref="W2242:W2305" si="80">+IF(V2242="","",IF(V2242="FINES",CONCATENATE("R",IF(OR(B2242="16",B2242="21",B2242="22",B2242="23"),"16212223",IF(OR(B2242="15",B2242="17",B2242="24",B2242="25"),"15172425",B2242))),IF(V2242="CEBAS","UNICO",IF(VALUE(B2242)&lt;=11,"AMBA","INTERIOR"))))</f>
        <v>R04</v>
      </c>
      <c r="X2242" s="31" t="str">
        <f t="shared" ref="X2242:X2305" si="81">+IF(V2242="","-",CONCATENATE(V2242,"_",W2242))</f>
        <v>FINES_R04</v>
      </c>
      <c r="Y2242" s="35">
        <v>7.1999999999999995E-2</v>
      </c>
      <c r="Z2242" s="8">
        <f>IFERROR(IFERROR(VLOOKUP(G2242,'IVSET-Escuelas'!A:F,4,FALSE),VLOOKUP(M2242,'IVSET-Fines'!F:L,7,FALSE)),"-")</f>
        <v>0.450737</v>
      </c>
    </row>
    <row r="2243" spans="1:26" x14ac:dyDescent="0.35">
      <c r="A2243" s="18" t="s">
        <v>5100</v>
      </c>
      <c r="B2243" t="s">
        <v>817</v>
      </c>
      <c r="C2243" t="s">
        <v>2080</v>
      </c>
      <c r="D2243" t="s">
        <v>2081</v>
      </c>
      <c r="E2243" t="s">
        <v>198</v>
      </c>
      <c r="F2243" t="s">
        <v>198</v>
      </c>
      <c r="G2243" t="s">
        <v>198</v>
      </c>
      <c r="H2243" t="s">
        <v>20</v>
      </c>
      <c r="I2243" t="s">
        <v>5102</v>
      </c>
      <c r="J2243" t="s">
        <v>21</v>
      </c>
      <c r="L2243" t="s">
        <v>3698</v>
      </c>
      <c r="M2243" t="str">
        <f t="shared" si="79"/>
        <v>IGLESIA SANTA LUCIAQuilmes</v>
      </c>
      <c r="N2243" t="s">
        <v>22</v>
      </c>
      <c r="O2243" t="s">
        <v>23</v>
      </c>
      <c r="P2243" t="s">
        <v>27</v>
      </c>
      <c r="Q2243" t="s">
        <v>5101</v>
      </c>
      <c r="R2243" s="23">
        <v>16</v>
      </c>
      <c r="S2243" s="23">
        <v>1</v>
      </c>
      <c r="T2243" s="33">
        <v>1</v>
      </c>
      <c r="V2243" t="s">
        <v>2951</v>
      </c>
      <c r="W2243" t="str">
        <f t="shared" si="80"/>
        <v>R04</v>
      </c>
      <c r="X2243" s="31" t="str">
        <f t="shared" si="81"/>
        <v>FINES_R04</v>
      </c>
      <c r="Y2243" s="35">
        <v>7.4999999999999997E-2</v>
      </c>
      <c r="Z2243" s="8">
        <f>IFERROR(IFERROR(VLOOKUP(G2243,'IVSET-Escuelas'!A:F,4,FALSE),VLOOKUP(M2243,'IVSET-Fines'!F:L,7,FALSE)),"-")</f>
        <v>0.70859799999999995</v>
      </c>
    </row>
    <row r="2244" spans="1:26" x14ac:dyDescent="0.35">
      <c r="A2244" s="18" t="s">
        <v>5100</v>
      </c>
      <c r="B2244" t="s">
        <v>817</v>
      </c>
      <c r="C2244" t="s">
        <v>600</v>
      </c>
      <c r="D2244" t="s">
        <v>2661</v>
      </c>
      <c r="E2244" t="s">
        <v>198</v>
      </c>
      <c r="F2244" t="s">
        <v>198</v>
      </c>
      <c r="G2244" t="s">
        <v>198</v>
      </c>
      <c r="H2244" t="s">
        <v>20</v>
      </c>
      <c r="I2244" t="s">
        <v>5102</v>
      </c>
      <c r="J2244" t="s">
        <v>21</v>
      </c>
      <c r="L2244" t="s">
        <v>3573</v>
      </c>
      <c r="M2244" t="str">
        <f t="shared" si="79"/>
        <v>Sede RiverBerazategui</v>
      </c>
      <c r="N2244" t="s">
        <v>22</v>
      </c>
      <c r="O2244" t="s">
        <v>23</v>
      </c>
      <c r="P2244" t="s">
        <v>27</v>
      </c>
      <c r="Q2244" t="s">
        <v>5101</v>
      </c>
      <c r="R2244" s="23">
        <v>15</v>
      </c>
      <c r="S2244" s="23">
        <v>1</v>
      </c>
      <c r="T2244" s="33">
        <v>1</v>
      </c>
      <c r="V2244" t="s">
        <v>2951</v>
      </c>
      <c r="W2244" t="str">
        <f t="shared" si="80"/>
        <v>R04</v>
      </c>
      <c r="X2244" s="31" t="str">
        <f t="shared" si="81"/>
        <v>FINES_R04</v>
      </c>
      <c r="Y2244" s="35">
        <v>7.5999999999999998E-2</v>
      </c>
      <c r="Z2244" s="8">
        <f>IFERROR(IFERROR(VLOOKUP(G2244,'IVSET-Escuelas'!A:F,4,FALSE),VLOOKUP(M2244,'IVSET-Fines'!F:L,7,FALSE)),"-")</f>
        <v>0.240699</v>
      </c>
    </row>
    <row r="2245" spans="1:26" x14ac:dyDescent="0.35">
      <c r="A2245" s="18" t="s">
        <v>5100</v>
      </c>
      <c r="B2245" t="s">
        <v>817</v>
      </c>
      <c r="C2245" t="s">
        <v>815</v>
      </c>
      <c r="D2245" t="s">
        <v>816</v>
      </c>
      <c r="E2245" t="s">
        <v>198</v>
      </c>
      <c r="F2245" t="s">
        <v>198</v>
      </c>
      <c r="G2245" t="s">
        <v>198</v>
      </c>
      <c r="H2245" t="s">
        <v>20</v>
      </c>
      <c r="I2245" t="s">
        <v>5102</v>
      </c>
      <c r="J2245" t="s">
        <v>21</v>
      </c>
      <c r="L2245" t="s">
        <v>3665</v>
      </c>
      <c r="M2245" t="str">
        <f t="shared" si="79"/>
        <v>Unidad Productiva UTEPFlorencio Varela</v>
      </c>
      <c r="N2245" t="s">
        <v>22</v>
      </c>
      <c r="O2245" t="s">
        <v>23</v>
      </c>
      <c r="P2245" t="s">
        <v>27</v>
      </c>
      <c r="Q2245" t="s">
        <v>5101</v>
      </c>
      <c r="R2245" s="23">
        <v>18</v>
      </c>
      <c r="S2245" s="23">
        <v>1</v>
      </c>
      <c r="T2245" s="33">
        <v>1</v>
      </c>
      <c r="V2245" t="s">
        <v>2951</v>
      </c>
      <c r="W2245" t="str">
        <f t="shared" si="80"/>
        <v>R04</v>
      </c>
      <c r="X2245" s="31" t="str">
        <f t="shared" si="81"/>
        <v>FINES_R04</v>
      </c>
      <c r="Y2245" s="35">
        <v>7.6999999999999999E-2</v>
      </c>
      <c r="Z2245" s="8">
        <f>IFERROR(IFERROR(VLOOKUP(G2245,'IVSET-Escuelas'!A:F,4,FALSE),VLOOKUP(M2245,'IVSET-Fines'!F:L,7,FALSE)),"-")</f>
        <v>0.63009400000000004</v>
      </c>
    </row>
    <row r="2246" spans="1:26" x14ac:dyDescent="0.35">
      <c r="A2246" s="18" t="s">
        <v>5100</v>
      </c>
      <c r="B2246" t="s">
        <v>817</v>
      </c>
      <c r="C2246" t="s">
        <v>600</v>
      </c>
      <c r="D2246" t="s">
        <v>2661</v>
      </c>
      <c r="E2246" t="s">
        <v>198</v>
      </c>
      <c r="F2246" t="s">
        <v>198</v>
      </c>
      <c r="G2246" t="s">
        <v>198</v>
      </c>
      <c r="H2246" t="s">
        <v>20</v>
      </c>
      <c r="I2246" t="s">
        <v>5102</v>
      </c>
      <c r="J2246" t="s">
        <v>21</v>
      </c>
      <c r="L2246" t="s">
        <v>3567</v>
      </c>
      <c r="M2246" t="str">
        <f t="shared" si="79"/>
        <v>LA MOLINABerazategui</v>
      </c>
      <c r="N2246" t="s">
        <v>22</v>
      </c>
      <c r="O2246" t="s">
        <v>23</v>
      </c>
      <c r="P2246" t="s">
        <v>27</v>
      </c>
      <c r="Q2246" t="s">
        <v>5101</v>
      </c>
      <c r="R2246" s="23">
        <v>19</v>
      </c>
      <c r="S2246" s="23">
        <v>1</v>
      </c>
      <c r="T2246" s="33">
        <v>1</v>
      </c>
      <c r="V2246" t="s">
        <v>2951</v>
      </c>
      <c r="W2246" t="str">
        <f t="shared" si="80"/>
        <v>R04</v>
      </c>
      <c r="X2246" s="31" t="str">
        <f t="shared" si="81"/>
        <v>FINES_R04</v>
      </c>
      <c r="Y2246" s="35">
        <v>8.1000000000000003E-2</v>
      </c>
      <c r="Z2246" s="8">
        <f>IFERROR(IFERROR(VLOOKUP(G2246,'IVSET-Escuelas'!A:F,4,FALSE),VLOOKUP(M2246,'IVSET-Fines'!F:L,7,FALSE)),"-")</f>
        <v>0</v>
      </c>
    </row>
    <row r="2247" spans="1:26" x14ac:dyDescent="0.35">
      <c r="A2247" s="18" t="s">
        <v>5100</v>
      </c>
      <c r="B2247" t="s">
        <v>817</v>
      </c>
      <c r="C2247" t="s">
        <v>600</v>
      </c>
      <c r="D2247" t="s">
        <v>2661</v>
      </c>
      <c r="E2247" t="s">
        <v>198</v>
      </c>
      <c r="F2247" t="s">
        <v>198</v>
      </c>
      <c r="G2247" t="s">
        <v>198</v>
      </c>
      <c r="H2247" t="s">
        <v>20</v>
      </c>
      <c r="I2247" t="s">
        <v>5102</v>
      </c>
      <c r="J2247" t="s">
        <v>21</v>
      </c>
      <c r="L2247" t="s">
        <v>3574</v>
      </c>
      <c r="M2247" t="str">
        <f t="shared" si="79"/>
        <v>SENDEROS DE VIDA 299 RANELAGH RANELAGHBerazategui</v>
      </c>
      <c r="N2247" t="s">
        <v>22</v>
      </c>
      <c r="O2247" t="s">
        <v>23</v>
      </c>
      <c r="P2247" t="s">
        <v>27</v>
      </c>
      <c r="Q2247" t="s">
        <v>5101</v>
      </c>
      <c r="R2247" s="23">
        <v>6</v>
      </c>
      <c r="S2247" s="23">
        <v>1</v>
      </c>
      <c r="T2247" s="33">
        <v>1</v>
      </c>
      <c r="V2247" t="s">
        <v>2951</v>
      </c>
      <c r="W2247" t="str">
        <f t="shared" si="80"/>
        <v>R04</v>
      </c>
      <c r="X2247" s="31" t="str">
        <f t="shared" si="81"/>
        <v>FINES_R04</v>
      </c>
      <c r="Y2247" s="35">
        <v>8.2000000000000003E-2</v>
      </c>
      <c r="Z2247" s="8" t="str">
        <f>IFERROR(IFERROR(VLOOKUP(G2247,'IVSET-Escuelas'!A:F,4,FALSE),VLOOKUP(M2247,'IVSET-Fines'!F:L,7,FALSE)),"-")</f>
        <v>-</v>
      </c>
    </row>
    <row r="2248" spans="1:26" x14ac:dyDescent="0.35">
      <c r="A2248" s="18" t="s">
        <v>5100</v>
      </c>
      <c r="B2248" t="s">
        <v>817</v>
      </c>
      <c r="C2248" t="s">
        <v>815</v>
      </c>
      <c r="D2248" t="s">
        <v>816</v>
      </c>
      <c r="E2248" t="s">
        <v>198</v>
      </c>
      <c r="F2248" t="s">
        <v>198</v>
      </c>
      <c r="G2248" t="s">
        <v>198</v>
      </c>
      <c r="H2248" t="s">
        <v>20</v>
      </c>
      <c r="I2248" t="s">
        <v>5102</v>
      </c>
      <c r="J2248" t="s">
        <v>21</v>
      </c>
      <c r="L2248" t="s">
        <v>3626</v>
      </c>
      <c r="M2248" t="str">
        <f t="shared" si="79"/>
        <v>EP 55Florencio Varela</v>
      </c>
      <c r="N2248" t="s">
        <v>22</v>
      </c>
      <c r="O2248" t="s">
        <v>23</v>
      </c>
      <c r="P2248" t="s">
        <v>27</v>
      </c>
      <c r="Q2248" t="s">
        <v>5101</v>
      </c>
      <c r="R2248" s="23">
        <v>139</v>
      </c>
      <c r="S2248" s="23">
        <v>5</v>
      </c>
      <c r="T2248" s="33">
        <v>1</v>
      </c>
      <c r="V2248" t="s">
        <v>2951</v>
      </c>
      <c r="W2248" t="str">
        <f t="shared" si="80"/>
        <v>R04</v>
      </c>
      <c r="X2248" s="31" t="str">
        <f t="shared" si="81"/>
        <v>FINES_R04</v>
      </c>
      <c r="Y2248" s="35">
        <v>8.3000000000000004E-2</v>
      </c>
      <c r="Z2248" s="8">
        <f>IFERROR(IFERROR(VLOOKUP(G2248,'IVSET-Escuelas'!A:F,4,FALSE),VLOOKUP(M2248,'IVSET-Fines'!F:L,7,FALSE)),"-")</f>
        <v>0.61521599999999999</v>
      </c>
    </row>
    <row r="2249" spans="1:26" x14ac:dyDescent="0.35">
      <c r="A2249" s="18" t="s">
        <v>5100</v>
      </c>
      <c r="B2249" t="s">
        <v>817</v>
      </c>
      <c r="C2249" t="s">
        <v>815</v>
      </c>
      <c r="D2249" t="s">
        <v>816</v>
      </c>
      <c r="E2249" t="s">
        <v>198</v>
      </c>
      <c r="F2249" t="s">
        <v>198</v>
      </c>
      <c r="G2249" t="s">
        <v>198</v>
      </c>
      <c r="H2249" t="s">
        <v>20</v>
      </c>
      <c r="I2249" t="s">
        <v>5102</v>
      </c>
      <c r="J2249" t="s">
        <v>21</v>
      </c>
      <c r="L2249" t="s">
        <v>3625</v>
      </c>
      <c r="M2249" t="str">
        <f t="shared" si="79"/>
        <v>EP 36Florencio Varela</v>
      </c>
      <c r="N2249" t="s">
        <v>22</v>
      </c>
      <c r="O2249" t="s">
        <v>23</v>
      </c>
      <c r="P2249" t="s">
        <v>27</v>
      </c>
      <c r="Q2249" t="s">
        <v>5101</v>
      </c>
      <c r="R2249" s="23">
        <v>21</v>
      </c>
      <c r="S2249" s="23">
        <v>1</v>
      </c>
      <c r="T2249" s="33">
        <v>1</v>
      </c>
      <c r="V2249" t="s">
        <v>2951</v>
      </c>
      <c r="W2249" t="str">
        <f t="shared" si="80"/>
        <v>R04</v>
      </c>
      <c r="X2249" s="31" t="str">
        <f t="shared" si="81"/>
        <v>FINES_R04</v>
      </c>
      <c r="Y2249" s="35">
        <v>8.5999999999999993E-2</v>
      </c>
      <c r="Z2249" s="8">
        <f>IFERROR(IFERROR(VLOOKUP(G2249,'IVSET-Escuelas'!A:F,4,FALSE),VLOOKUP(M2249,'IVSET-Fines'!F:L,7,FALSE)),"-")</f>
        <v>0.72336800000000001</v>
      </c>
    </row>
    <row r="2250" spans="1:26" x14ac:dyDescent="0.35">
      <c r="A2250" s="18" t="s">
        <v>5100</v>
      </c>
      <c r="B2250" t="s">
        <v>817</v>
      </c>
      <c r="C2250" t="s">
        <v>2080</v>
      </c>
      <c r="D2250" t="s">
        <v>2081</v>
      </c>
      <c r="E2250" t="s">
        <v>198</v>
      </c>
      <c r="F2250" t="s">
        <v>198</v>
      </c>
      <c r="G2250" t="s">
        <v>198</v>
      </c>
      <c r="H2250" t="s">
        <v>20</v>
      </c>
      <c r="I2250" t="s">
        <v>5102</v>
      </c>
      <c r="J2250" t="s">
        <v>21</v>
      </c>
      <c r="L2250" t="s">
        <v>3681</v>
      </c>
      <c r="M2250" t="str">
        <f t="shared" si="79"/>
        <v>CENTRO LOS JUNQUITOS S/N BERNAL OESTEQuilmes</v>
      </c>
      <c r="N2250" t="s">
        <v>22</v>
      </c>
      <c r="O2250" t="s">
        <v>23</v>
      </c>
      <c r="P2250" t="s">
        <v>27</v>
      </c>
      <c r="Q2250" t="s">
        <v>5101</v>
      </c>
      <c r="R2250" s="23">
        <v>7</v>
      </c>
      <c r="S2250" s="23">
        <v>1</v>
      </c>
      <c r="T2250" s="33">
        <v>1</v>
      </c>
      <c r="V2250" t="s">
        <v>2951</v>
      </c>
      <c r="W2250" t="str">
        <f t="shared" si="80"/>
        <v>R04</v>
      </c>
      <c r="X2250" s="31" t="str">
        <f t="shared" si="81"/>
        <v>FINES_R04</v>
      </c>
      <c r="Y2250" s="35">
        <v>0.10100000000000001</v>
      </c>
      <c r="Z2250" s="8" t="str">
        <f>IFERROR(IFERROR(VLOOKUP(G2250,'IVSET-Escuelas'!A:F,4,FALSE),VLOOKUP(M2250,'IVSET-Fines'!F:L,7,FALSE)),"-")</f>
        <v>-</v>
      </c>
    </row>
    <row r="2251" spans="1:26" x14ac:dyDescent="0.35">
      <c r="A2251" s="18" t="s">
        <v>5100</v>
      </c>
      <c r="B2251" t="s">
        <v>817</v>
      </c>
      <c r="C2251" t="s">
        <v>815</v>
      </c>
      <c r="D2251" t="s">
        <v>816</v>
      </c>
      <c r="E2251" t="s">
        <v>198</v>
      </c>
      <c r="F2251" t="s">
        <v>198</v>
      </c>
      <c r="G2251" t="s">
        <v>198</v>
      </c>
      <c r="H2251" t="s">
        <v>20</v>
      </c>
      <c r="I2251" t="s">
        <v>5102</v>
      </c>
      <c r="J2251" t="s">
        <v>21</v>
      </c>
      <c r="L2251" t="s">
        <v>3653</v>
      </c>
      <c r="M2251" t="str">
        <f t="shared" si="79"/>
        <v>SDF MARTIN FIERROFlorencio Varela</v>
      </c>
      <c r="N2251" t="s">
        <v>22</v>
      </c>
      <c r="O2251" t="s">
        <v>23</v>
      </c>
      <c r="P2251" t="s">
        <v>27</v>
      </c>
      <c r="Q2251" t="s">
        <v>5101</v>
      </c>
      <c r="R2251" s="23">
        <v>69</v>
      </c>
      <c r="S2251" s="23">
        <v>2</v>
      </c>
      <c r="T2251" s="33">
        <v>1</v>
      </c>
      <c r="V2251" t="s">
        <v>2951</v>
      </c>
      <c r="W2251" t="str">
        <f t="shared" si="80"/>
        <v>R04</v>
      </c>
      <c r="X2251" s="31" t="str">
        <f t="shared" si="81"/>
        <v>FINES_R04</v>
      </c>
      <c r="Y2251" s="35">
        <v>0.10199999999999999</v>
      </c>
      <c r="Z2251" s="8">
        <f>IFERROR(IFERROR(VLOOKUP(G2251,'IVSET-Escuelas'!A:F,4,FALSE),VLOOKUP(M2251,'IVSET-Fines'!F:L,7,FALSE)),"-")</f>
        <v>0.35628199999999999</v>
      </c>
    </row>
    <row r="2252" spans="1:26" x14ac:dyDescent="0.35">
      <c r="A2252" s="18" t="s">
        <v>5100</v>
      </c>
      <c r="B2252" t="s">
        <v>817</v>
      </c>
      <c r="C2252" t="s">
        <v>2080</v>
      </c>
      <c r="D2252" t="s">
        <v>2081</v>
      </c>
      <c r="E2252" t="s">
        <v>198</v>
      </c>
      <c r="F2252" t="s">
        <v>198</v>
      </c>
      <c r="G2252" t="s">
        <v>198</v>
      </c>
      <c r="H2252" t="s">
        <v>20</v>
      </c>
      <c r="I2252" t="s">
        <v>5102</v>
      </c>
      <c r="J2252" t="s">
        <v>21</v>
      </c>
      <c r="L2252" t="s">
        <v>3673</v>
      </c>
      <c r="M2252" t="str">
        <f t="shared" si="79"/>
        <v>CENTRO COMUNITARIO 24 DE DICIEMBREQuilmes</v>
      </c>
      <c r="N2252" t="s">
        <v>22</v>
      </c>
      <c r="O2252" t="s">
        <v>23</v>
      </c>
      <c r="P2252" t="s">
        <v>27</v>
      </c>
      <c r="Q2252" t="s">
        <v>5101</v>
      </c>
      <c r="R2252" s="23">
        <v>28</v>
      </c>
      <c r="S2252" s="23">
        <v>2</v>
      </c>
      <c r="T2252" s="33">
        <v>1</v>
      </c>
      <c r="V2252" t="s">
        <v>2951</v>
      </c>
      <c r="W2252" t="str">
        <f t="shared" si="80"/>
        <v>R04</v>
      </c>
      <c r="X2252" s="31" t="str">
        <f t="shared" si="81"/>
        <v>FINES_R04</v>
      </c>
      <c r="Y2252" s="35">
        <v>0.10299999999999999</v>
      </c>
      <c r="Z2252" s="8">
        <f>IFERROR(IFERROR(VLOOKUP(G2252,'IVSET-Escuelas'!A:F,4,FALSE),VLOOKUP(M2252,'IVSET-Fines'!F:L,7,FALSE)),"-")</f>
        <v>0.82217099999999999</v>
      </c>
    </row>
    <row r="2253" spans="1:26" x14ac:dyDescent="0.35">
      <c r="A2253" s="18" t="s">
        <v>5100</v>
      </c>
      <c r="B2253" t="s">
        <v>817</v>
      </c>
      <c r="C2253" t="s">
        <v>2080</v>
      </c>
      <c r="D2253" t="s">
        <v>2081</v>
      </c>
      <c r="E2253" t="s">
        <v>198</v>
      </c>
      <c r="F2253" t="s">
        <v>198</v>
      </c>
      <c r="G2253" t="s">
        <v>198</v>
      </c>
      <c r="H2253" t="s">
        <v>20</v>
      </c>
      <c r="I2253" t="s">
        <v>5102</v>
      </c>
      <c r="J2253" t="s">
        <v>21</v>
      </c>
      <c r="L2253" t="s">
        <v>3713</v>
      </c>
      <c r="M2253" t="str">
        <f t="shared" si="79"/>
        <v>SOCIEDAD DE FOMENTO BARRIO LAS ROSASQuilmes</v>
      </c>
      <c r="N2253" t="s">
        <v>22</v>
      </c>
      <c r="O2253" t="s">
        <v>23</v>
      </c>
      <c r="P2253" t="s">
        <v>27</v>
      </c>
      <c r="Q2253" t="s">
        <v>5101</v>
      </c>
      <c r="R2253" s="23">
        <v>20</v>
      </c>
      <c r="S2253" s="23">
        <v>1</v>
      </c>
      <c r="T2253" s="33">
        <v>1</v>
      </c>
      <c r="V2253" t="s">
        <v>2951</v>
      </c>
      <c r="W2253" t="str">
        <f t="shared" si="80"/>
        <v>R04</v>
      </c>
      <c r="X2253" s="31" t="str">
        <f t="shared" si="81"/>
        <v>FINES_R04</v>
      </c>
      <c r="Y2253" s="35">
        <v>0.104</v>
      </c>
      <c r="Z2253" s="8" t="str">
        <f>IFERROR(IFERROR(VLOOKUP(G2253,'IVSET-Escuelas'!A:F,4,FALSE),VLOOKUP(M2253,'IVSET-Fines'!F:L,7,FALSE)),"-")</f>
        <v>-</v>
      </c>
    </row>
    <row r="2254" spans="1:26" x14ac:dyDescent="0.35">
      <c r="A2254" s="18" t="s">
        <v>5100</v>
      </c>
      <c r="B2254" t="s">
        <v>817</v>
      </c>
      <c r="C2254" t="s">
        <v>815</v>
      </c>
      <c r="D2254" t="s">
        <v>816</v>
      </c>
      <c r="E2254" t="s">
        <v>198</v>
      </c>
      <c r="F2254" t="s">
        <v>198</v>
      </c>
      <c r="G2254" t="s">
        <v>198</v>
      </c>
      <c r="H2254" t="s">
        <v>20</v>
      </c>
      <c r="I2254" t="s">
        <v>5102</v>
      </c>
      <c r="J2254" t="s">
        <v>21</v>
      </c>
      <c r="L2254" t="s">
        <v>3644</v>
      </c>
      <c r="M2254" t="str">
        <f t="shared" si="79"/>
        <v>MEDALLA MILAGROSAFlorencio Varela</v>
      </c>
      <c r="N2254" t="s">
        <v>22</v>
      </c>
      <c r="O2254" t="s">
        <v>23</v>
      </c>
      <c r="P2254" t="s">
        <v>27</v>
      </c>
      <c r="Q2254" t="s">
        <v>5101</v>
      </c>
      <c r="R2254" s="23">
        <v>12</v>
      </c>
      <c r="S2254" s="23">
        <v>1</v>
      </c>
      <c r="T2254" s="33">
        <v>1</v>
      </c>
      <c r="V2254" t="s">
        <v>2951</v>
      </c>
      <c r="W2254" t="str">
        <f t="shared" si="80"/>
        <v>R04</v>
      </c>
      <c r="X2254" s="31" t="str">
        <f t="shared" si="81"/>
        <v>FINES_R04</v>
      </c>
      <c r="Y2254" s="35">
        <v>0.114</v>
      </c>
      <c r="Z2254" s="8">
        <f>IFERROR(IFERROR(VLOOKUP(G2254,'IVSET-Escuelas'!A:F,4,FALSE),VLOOKUP(M2254,'IVSET-Fines'!F:L,7,FALSE)),"-")</f>
        <v>0.42499500000000001</v>
      </c>
    </row>
    <row r="2255" spans="1:26" x14ac:dyDescent="0.35">
      <c r="A2255" s="18" t="s">
        <v>5100</v>
      </c>
      <c r="B2255" t="s">
        <v>817</v>
      </c>
      <c r="C2255" t="s">
        <v>815</v>
      </c>
      <c r="D2255" t="s">
        <v>816</v>
      </c>
      <c r="E2255" t="s">
        <v>198</v>
      </c>
      <c r="F2255" t="s">
        <v>198</v>
      </c>
      <c r="G2255" t="s">
        <v>198</v>
      </c>
      <c r="H2255" t="s">
        <v>20</v>
      </c>
      <c r="I2255" t="s">
        <v>5102</v>
      </c>
      <c r="J2255" t="s">
        <v>21</v>
      </c>
      <c r="L2255" t="s">
        <v>3622</v>
      </c>
      <c r="M2255" t="str">
        <f t="shared" si="79"/>
        <v>EES 14Florencio Varela</v>
      </c>
      <c r="N2255" t="s">
        <v>22</v>
      </c>
      <c r="O2255" t="s">
        <v>23</v>
      </c>
      <c r="P2255" t="s">
        <v>27</v>
      </c>
      <c r="Q2255" t="s">
        <v>5101</v>
      </c>
      <c r="R2255" s="23">
        <v>31</v>
      </c>
      <c r="S2255" s="23">
        <v>1</v>
      </c>
      <c r="T2255" s="33">
        <v>1</v>
      </c>
      <c r="V2255" t="s">
        <v>2951</v>
      </c>
      <c r="W2255" t="str">
        <f t="shared" si="80"/>
        <v>R04</v>
      </c>
      <c r="X2255" s="31" t="str">
        <f t="shared" si="81"/>
        <v>FINES_R04</v>
      </c>
      <c r="Y2255" s="35">
        <v>0.12</v>
      </c>
      <c r="Z2255" s="8">
        <f>IFERROR(IFERROR(VLOOKUP(G2255,'IVSET-Escuelas'!A:F,4,FALSE),VLOOKUP(M2255,'IVSET-Fines'!F:L,7,FALSE)),"-")</f>
        <v>0.73172899999999996</v>
      </c>
    </row>
    <row r="2256" spans="1:26" x14ac:dyDescent="0.35">
      <c r="A2256" s="18" t="s">
        <v>5100</v>
      </c>
      <c r="B2256" t="s">
        <v>817</v>
      </c>
      <c r="C2256" t="s">
        <v>600</v>
      </c>
      <c r="D2256" t="s">
        <v>2661</v>
      </c>
      <c r="E2256" t="s">
        <v>198</v>
      </c>
      <c r="F2256" t="s">
        <v>198</v>
      </c>
      <c r="G2256" t="s">
        <v>198</v>
      </c>
      <c r="H2256" t="s">
        <v>20</v>
      </c>
      <c r="I2256" t="s">
        <v>5102</v>
      </c>
      <c r="J2256" t="s">
        <v>21</v>
      </c>
      <c r="L2256" t="s">
        <v>3554</v>
      </c>
      <c r="M2256" t="str">
        <f t="shared" si="79"/>
        <v>CREER ES CREAR ANEXO S/N Berazategui OesteBerazategui</v>
      </c>
      <c r="N2256" t="s">
        <v>22</v>
      </c>
      <c r="O2256" t="s">
        <v>23</v>
      </c>
      <c r="P2256" t="s">
        <v>27</v>
      </c>
      <c r="Q2256" t="s">
        <v>5101</v>
      </c>
      <c r="R2256" s="23">
        <v>0</v>
      </c>
      <c r="S2256" s="23">
        <v>2</v>
      </c>
      <c r="T2256" s="33">
        <v>1</v>
      </c>
      <c r="V2256" t="s">
        <v>2951</v>
      </c>
      <c r="W2256" t="str">
        <f t="shared" si="80"/>
        <v>R04</v>
      </c>
      <c r="X2256" s="31" t="str">
        <f t="shared" si="81"/>
        <v>FINES_R04</v>
      </c>
      <c r="Y2256" s="35">
        <v>0.124</v>
      </c>
      <c r="Z2256" s="8" t="str">
        <f>IFERROR(IFERROR(VLOOKUP(G2256,'IVSET-Escuelas'!A:F,4,FALSE),VLOOKUP(M2256,'IVSET-Fines'!F:L,7,FALSE)),"-")</f>
        <v>-</v>
      </c>
    </row>
    <row r="2257" spans="1:26" x14ac:dyDescent="0.35">
      <c r="A2257" s="18" t="s">
        <v>5100</v>
      </c>
      <c r="B2257" t="s">
        <v>817</v>
      </c>
      <c r="C2257" t="s">
        <v>2080</v>
      </c>
      <c r="D2257" t="s">
        <v>2081</v>
      </c>
      <c r="E2257" t="s">
        <v>198</v>
      </c>
      <c r="F2257" t="s">
        <v>198</v>
      </c>
      <c r="G2257" t="s">
        <v>198</v>
      </c>
      <c r="H2257" t="s">
        <v>20</v>
      </c>
      <c r="I2257" t="s">
        <v>5102</v>
      </c>
      <c r="J2257" t="s">
        <v>21</v>
      </c>
      <c r="L2257" t="s">
        <v>3667</v>
      </c>
      <c r="M2257" t="str">
        <f t="shared" si="79"/>
        <v>ASOCIACION CIVIL 30 MIL SUEÑOS FLORECENQuilmes</v>
      </c>
      <c r="N2257" t="s">
        <v>22</v>
      </c>
      <c r="O2257" t="s">
        <v>23</v>
      </c>
      <c r="P2257" t="s">
        <v>27</v>
      </c>
      <c r="Q2257" t="s">
        <v>5101</v>
      </c>
      <c r="R2257" s="23">
        <v>27</v>
      </c>
      <c r="S2257" s="23">
        <v>2</v>
      </c>
      <c r="T2257" s="33">
        <v>1</v>
      </c>
      <c r="V2257" t="s">
        <v>2951</v>
      </c>
      <c r="W2257" t="str">
        <f t="shared" si="80"/>
        <v>R04</v>
      </c>
      <c r="X2257" s="31" t="str">
        <f t="shared" si="81"/>
        <v>FINES_R04</v>
      </c>
      <c r="Y2257" s="35">
        <v>0.126</v>
      </c>
      <c r="Z2257" s="8">
        <f>IFERROR(IFERROR(VLOOKUP(G2257,'IVSET-Escuelas'!A:F,4,FALSE),VLOOKUP(M2257,'IVSET-Fines'!F:L,7,FALSE)),"-")</f>
        <v>0.79664699999999999</v>
      </c>
    </row>
    <row r="2258" spans="1:26" x14ac:dyDescent="0.35">
      <c r="A2258" s="18" t="s">
        <v>5100</v>
      </c>
      <c r="B2258" t="s">
        <v>817</v>
      </c>
      <c r="C2258" t="s">
        <v>600</v>
      </c>
      <c r="D2258" t="s">
        <v>2661</v>
      </c>
      <c r="E2258" t="s">
        <v>198</v>
      </c>
      <c r="F2258" t="s">
        <v>198</v>
      </c>
      <c r="G2258" t="s">
        <v>198</v>
      </c>
      <c r="H2258" t="s">
        <v>20</v>
      </c>
      <c r="I2258" t="s">
        <v>5102</v>
      </c>
      <c r="J2258" t="s">
        <v>21</v>
      </c>
      <c r="L2258" t="s">
        <v>688</v>
      </c>
      <c r="M2258" t="str">
        <f t="shared" si="79"/>
        <v>LA PROSPERIDADBerazategui</v>
      </c>
      <c r="N2258" t="s">
        <v>22</v>
      </c>
      <c r="O2258" t="s">
        <v>23</v>
      </c>
      <c r="P2258" t="s">
        <v>27</v>
      </c>
      <c r="Q2258" t="s">
        <v>5101</v>
      </c>
      <c r="R2258" s="23">
        <v>15</v>
      </c>
      <c r="S2258" s="23">
        <v>1</v>
      </c>
      <c r="T2258" s="33">
        <v>1</v>
      </c>
      <c r="V2258" t="s">
        <v>2951</v>
      </c>
      <c r="W2258" t="str">
        <f t="shared" si="80"/>
        <v>R04</v>
      </c>
      <c r="X2258" s="31" t="str">
        <f t="shared" si="81"/>
        <v>FINES_R04</v>
      </c>
      <c r="Y2258" s="35">
        <v>0.126</v>
      </c>
      <c r="Z2258" s="8">
        <f>IFERROR(IFERROR(VLOOKUP(G2258,'IVSET-Escuelas'!A:F,4,FALSE),VLOOKUP(M2258,'IVSET-Fines'!F:L,7,FALSE)),"-")</f>
        <v>0.35311900000000002</v>
      </c>
    </row>
    <row r="2259" spans="1:26" x14ac:dyDescent="0.35">
      <c r="A2259" s="18" t="s">
        <v>5100</v>
      </c>
      <c r="B2259" t="s">
        <v>817</v>
      </c>
      <c r="C2259" t="s">
        <v>2080</v>
      </c>
      <c r="D2259" t="s">
        <v>2081</v>
      </c>
      <c r="E2259" t="s">
        <v>198</v>
      </c>
      <c r="F2259" t="s">
        <v>198</v>
      </c>
      <c r="G2259" t="s">
        <v>198</v>
      </c>
      <c r="H2259" t="s">
        <v>20</v>
      </c>
      <c r="I2259" t="s">
        <v>5102</v>
      </c>
      <c r="J2259" t="s">
        <v>21</v>
      </c>
      <c r="L2259" t="s">
        <v>3719</v>
      </c>
      <c r="M2259" t="str">
        <f t="shared" si="79"/>
        <v>SOCIEDAD DE FOMENTO TOMAS TORRESQuilmes</v>
      </c>
      <c r="N2259" t="s">
        <v>22</v>
      </c>
      <c r="O2259" t="s">
        <v>23</v>
      </c>
      <c r="P2259" t="s">
        <v>27</v>
      </c>
      <c r="Q2259" t="s">
        <v>5101</v>
      </c>
      <c r="R2259" s="23">
        <v>16</v>
      </c>
      <c r="S2259" s="23">
        <v>1</v>
      </c>
      <c r="T2259" s="33">
        <v>1</v>
      </c>
      <c r="V2259" t="s">
        <v>2951</v>
      </c>
      <c r="W2259" t="str">
        <f t="shared" si="80"/>
        <v>R04</v>
      </c>
      <c r="X2259" s="31" t="str">
        <f t="shared" si="81"/>
        <v>FINES_R04</v>
      </c>
      <c r="Y2259" s="35">
        <v>0.13100000000000001</v>
      </c>
      <c r="Z2259" s="8" t="str">
        <f>IFERROR(IFERROR(VLOOKUP(G2259,'IVSET-Escuelas'!A:F,4,FALSE),VLOOKUP(M2259,'IVSET-Fines'!F:L,7,FALSE)),"-")</f>
        <v>-</v>
      </c>
    </row>
    <row r="2260" spans="1:26" x14ac:dyDescent="0.35">
      <c r="A2260" s="18" t="s">
        <v>5100</v>
      </c>
      <c r="B2260" t="s">
        <v>817</v>
      </c>
      <c r="C2260" t="s">
        <v>2080</v>
      </c>
      <c r="D2260" t="s">
        <v>2081</v>
      </c>
      <c r="E2260" t="s">
        <v>198</v>
      </c>
      <c r="F2260" t="s">
        <v>198</v>
      </c>
      <c r="G2260" t="s">
        <v>198</v>
      </c>
      <c r="H2260" t="s">
        <v>20</v>
      </c>
      <c r="I2260" t="s">
        <v>5102</v>
      </c>
      <c r="J2260" t="s">
        <v>21</v>
      </c>
      <c r="L2260" t="s">
        <v>3678</v>
      </c>
      <c r="M2260" t="str">
        <f t="shared" si="79"/>
        <v>CENTRO DE FORMACION PROFESIONAL U.O.M. 6000 QUILMES. QUILMES.Quilmes</v>
      </c>
      <c r="N2260" t="s">
        <v>22</v>
      </c>
      <c r="O2260" t="s">
        <v>23</v>
      </c>
      <c r="P2260" t="s">
        <v>27</v>
      </c>
      <c r="Q2260" t="s">
        <v>5101</v>
      </c>
      <c r="R2260" s="23">
        <v>0</v>
      </c>
      <c r="S2260" s="23">
        <v>1</v>
      </c>
      <c r="T2260" s="33">
        <v>1</v>
      </c>
      <c r="V2260" t="s">
        <v>2951</v>
      </c>
      <c r="W2260" t="str">
        <f t="shared" si="80"/>
        <v>R04</v>
      </c>
      <c r="X2260" s="31" t="str">
        <f t="shared" si="81"/>
        <v>FINES_R04</v>
      </c>
      <c r="Y2260" s="35">
        <v>0.14000000000000001</v>
      </c>
      <c r="Z2260" s="8" t="str">
        <f>IFERROR(IFERROR(VLOOKUP(G2260,'IVSET-Escuelas'!A:F,4,FALSE),VLOOKUP(M2260,'IVSET-Fines'!F:L,7,FALSE)),"-")</f>
        <v>-</v>
      </c>
    </row>
    <row r="2261" spans="1:26" x14ac:dyDescent="0.35">
      <c r="A2261" s="18" t="s">
        <v>5100</v>
      </c>
      <c r="B2261" t="s">
        <v>817</v>
      </c>
      <c r="C2261" t="s">
        <v>2080</v>
      </c>
      <c r="D2261" t="s">
        <v>2081</v>
      </c>
      <c r="E2261" t="s">
        <v>198</v>
      </c>
      <c r="F2261" t="s">
        <v>198</v>
      </c>
      <c r="G2261" t="s">
        <v>198</v>
      </c>
      <c r="H2261" t="s">
        <v>20</v>
      </c>
      <c r="I2261" t="s">
        <v>5102</v>
      </c>
      <c r="J2261" t="s">
        <v>21</v>
      </c>
      <c r="L2261" t="s">
        <v>3717</v>
      </c>
      <c r="M2261" t="str">
        <f t="shared" si="79"/>
        <v>SOCIEDAD DE FOMENTO SANTO DOMINGOQuilmes</v>
      </c>
      <c r="N2261" t="s">
        <v>22</v>
      </c>
      <c r="O2261" t="s">
        <v>23</v>
      </c>
      <c r="P2261" t="s">
        <v>27</v>
      </c>
      <c r="Q2261" t="s">
        <v>5101</v>
      </c>
      <c r="R2261" s="23">
        <v>24</v>
      </c>
      <c r="S2261" s="23">
        <v>1</v>
      </c>
      <c r="T2261" s="33">
        <v>1</v>
      </c>
      <c r="V2261" t="s">
        <v>2951</v>
      </c>
      <c r="W2261" t="str">
        <f t="shared" si="80"/>
        <v>R04</v>
      </c>
      <c r="X2261" s="31" t="str">
        <f t="shared" si="81"/>
        <v>FINES_R04</v>
      </c>
      <c r="Y2261" s="35">
        <v>0.14199999999999999</v>
      </c>
      <c r="Z2261" s="8" t="str">
        <f>IFERROR(IFERROR(VLOOKUP(G2261,'IVSET-Escuelas'!A:F,4,FALSE),VLOOKUP(M2261,'IVSET-Fines'!F:L,7,FALSE)),"-")</f>
        <v>-</v>
      </c>
    </row>
    <row r="2262" spans="1:26" x14ac:dyDescent="0.35">
      <c r="A2262" s="18" t="s">
        <v>5100</v>
      </c>
      <c r="B2262" t="s">
        <v>817</v>
      </c>
      <c r="C2262" t="s">
        <v>600</v>
      </c>
      <c r="D2262" t="s">
        <v>2661</v>
      </c>
      <c r="E2262" t="s">
        <v>198</v>
      </c>
      <c r="F2262" t="s">
        <v>198</v>
      </c>
      <c r="G2262" t="s">
        <v>198</v>
      </c>
      <c r="H2262" t="s">
        <v>20</v>
      </c>
      <c r="I2262" t="s">
        <v>5102</v>
      </c>
      <c r="J2262" t="s">
        <v>21</v>
      </c>
      <c r="L2262" t="s">
        <v>3581</v>
      </c>
      <c r="M2262" t="str">
        <f t="shared" si="79"/>
        <v>SF BARRIO ONCE S/N BERAZATEGUI EL PATOBerazategui</v>
      </c>
      <c r="N2262" t="s">
        <v>22</v>
      </c>
      <c r="O2262" t="s">
        <v>23</v>
      </c>
      <c r="P2262" t="s">
        <v>27</v>
      </c>
      <c r="Q2262" t="s">
        <v>5101</v>
      </c>
      <c r="R2262" s="23">
        <v>8</v>
      </c>
      <c r="S2262" s="23">
        <v>1</v>
      </c>
      <c r="T2262" s="33">
        <v>1</v>
      </c>
      <c r="V2262" t="s">
        <v>2951</v>
      </c>
      <c r="W2262" t="str">
        <f t="shared" si="80"/>
        <v>R04</v>
      </c>
      <c r="X2262" s="31" t="str">
        <f t="shared" si="81"/>
        <v>FINES_R04</v>
      </c>
      <c r="Y2262" s="35">
        <v>0.14499999999999999</v>
      </c>
      <c r="Z2262" s="8" t="str">
        <f>IFERROR(IFERROR(VLOOKUP(G2262,'IVSET-Escuelas'!A:F,4,FALSE),VLOOKUP(M2262,'IVSET-Fines'!F:L,7,FALSE)),"-")</f>
        <v>-</v>
      </c>
    </row>
    <row r="2263" spans="1:26" x14ac:dyDescent="0.35">
      <c r="A2263" s="18" t="s">
        <v>5100</v>
      </c>
      <c r="B2263" t="s">
        <v>817</v>
      </c>
      <c r="C2263" t="s">
        <v>815</v>
      </c>
      <c r="D2263" t="s">
        <v>816</v>
      </c>
      <c r="E2263" t="s">
        <v>198</v>
      </c>
      <c r="F2263" t="s">
        <v>198</v>
      </c>
      <c r="G2263" t="s">
        <v>198</v>
      </c>
      <c r="H2263" t="s">
        <v>20</v>
      </c>
      <c r="I2263" t="s">
        <v>5102</v>
      </c>
      <c r="J2263" t="s">
        <v>21</v>
      </c>
      <c r="L2263" t="s">
        <v>3655</v>
      </c>
      <c r="M2263" t="str">
        <f t="shared" si="79"/>
        <v>SDF VILLA HUDSONFlorencio Varela</v>
      </c>
      <c r="N2263" t="s">
        <v>22</v>
      </c>
      <c r="O2263" t="s">
        <v>23</v>
      </c>
      <c r="P2263" t="s">
        <v>27</v>
      </c>
      <c r="Q2263" t="s">
        <v>5101</v>
      </c>
      <c r="R2263" s="23">
        <v>17</v>
      </c>
      <c r="S2263" s="23">
        <v>1</v>
      </c>
      <c r="T2263" s="33">
        <v>1</v>
      </c>
      <c r="V2263" t="s">
        <v>2951</v>
      </c>
      <c r="W2263" t="str">
        <f t="shared" si="80"/>
        <v>R04</v>
      </c>
      <c r="X2263" s="31" t="str">
        <f t="shared" si="81"/>
        <v>FINES_R04</v>
      </c>
      <c r="Y2263" s="35">
        <v>0.16</v>
      </c>
      <c r="Z2263" s="8">
        <f>IFERROR(IFERROR(VLOOKUP(G2263,'IVSET-Escuelas'!A:F,4,FALSE),VLOOKUP(M2263,'IVSET-Fines'!F:L,7,FALSE)),"-")</f>
        <v>0.80286100000000005</v>
      </c>
    </row>
    <row r="2264" spans="1:26" x14ac:dyDescent="0.35">
      <c r="A2264" s="18" t="s">
        <v>5100</v>
      </c>
      <c r="B2264" t="s">
        <v>817</v>
      </c>
      <c r="C2264" t="s">
        <v>2080</v>
      </c>
      <c r="D2264" t="s">
        <v>2081</v>
      </c>
      <c r="E2264" t="s">
        <v>198</v>
      </c>
      <c r="F2264" t="s">
        <v>198</v>
      </c>
      <c r="G2264" t="s">
        <v>198</v>
      </c>
      <c r="H2264" t="s">
        <v>20</v>
      </c>
      <c r="I2264" t="s">
        <v>5102</v>
      </c>
      <c r="J2264" t="s">
        <v>21</v>
      </c>
      <c r="L2264" t="s">
        <v>3672</v>
      </c>
      <c r="M2264" t="str">
        <f t="shared" si="79"/>
        <v>CASA PARAGUAYA DE QUILMES "NATALICIO TALAVERA"Quilmes</v>
      </c>
      <c r="N2264" t="s">
        <v>22</v>
      </c>
      <c r="O2264" t="s">
        <v>23</v>
      </c>
      <c r="P2264" t="s">
        <v>27</v>
      </c>
      <c r="Q2264" t="s">
        <v>5101</v>
      </c>
      <c r="R2264" s="23">
        <v>29</v>
      </c>
      <c r="S2264" s="23">
        <v>1</v>
      </c>
      <c r="T2264" s="33">
        <v>1</v>
      </c>
      <c r="V2264" t="s">
        <v>2951</v>
      </c>
      <c r="W2264" t="str">
        <f t="shared" si="80"/>
        <v>R04</v>
      </c>
      <c r="X2264" s="31" t="str">
        <f t="shared" si="81"/>
        <v>FINES_R04</v>
      </c>
      <c r="Y2264" s="35">
        <v>0.16800000000000001</v>
      </c>
      <c r="Z2264" s="8">
        <f>IFERROR(IFERROR(VLOOKUP(G2264,'IVSET-Escuelas'!A:F,4,FALSE),VLOOKUP(M2264,'IVSET-Fines'!F:L,7,FALSE)),"-")</f>
        <v>0.67633900000000002</v>
      </c>
    </row>
    <row r="2265" spans="1:26" x14ac:dyDescent="0.35">
      <c r="A2265" s="18" t="s">
        <v>5100</v>
      </c>
      <c r="B2265" t="s">
        <v>817</v>
      </c>
      <c r="C2265" t="s">
        <v>2080</v>
      </c>
      <c r="D2265" t="s">
        <v>2081</v>
      </c>
      <c r="E2265" t="s">
        <v>198</v>
      </c>
      <c r="F2265" t="s">
        <v>198</v>
      </c>
      <c r="G2265" t="s">
        <v>198</v>
      </c>
      <c r="H2265" t="s">
        <v>20</v>
      </c>
      <c r="I2265" t="s">
        <v>5102</v>
      </c>
      <c r="J2265" t="s">
        <v>21</v>
      </c>
      <c r="L2265" t="s">
        <v>3718</v>
      </c>
      <c r="M2265" t="str">
        <f t="shared" si="79"/>
        <v>SOCIEDAD DE FOMENTO SANTO DOMINGO 2502 EZPELETA OESTEQuilmes</v>
      </c>
      <c r="N2265" t="s">
        <v>22</v>
      </c>
      <c r="O2265" t="s">
        <v>23</v>
      </c>
      <c r="P2265" t="s">
        <v>27</v>
      </c>
      <c r="Q2265" t="s">
        <v>5101</v>
      </c>
      <c r="R2265" s="23">
        <v>0</v>
      </c>
      <c r="S2265" s="23">
        <v>1</v>
      </c>
      <c r="T2265" s="33">
        <v>1</v>
      </c>
      <c r="V2265" t="s">
        <v>2951</v>
      </c>
      <c r="W2265" t="str">
        <f t="shared" si="80"/>
        <v>R04</v>
      </c>
      <c r="X2265" s="31" t="str">
        <f t="shared" si="81"/>
        <v>FINES_R04</v>
      </c>
      <c r="Y2265" s="35">
        <v>0.17199999999999999</v>
      </c>
      <c r="Z2265" s="8" t="str">
        <f>IFERROR(IFERROR(VLOOKUP(G2265,'IVSET-Escuelas'!A:F,4,FALSE),VLOOKUP(M2265,'IVSET-Fines'!F:L,7,FALSE)),"-")</f>
        <v>-</v>
      </c>
    </row>
    <row r="2266" spans="1:26" x14ac:dyDescent="0.35">
      <c r="A2266" s="18" t="s">
        <v>5100</v>
      </c>
      <c r="B2266" t="s">
        <v>817</v>
      </c>
      <c r="C2266" t="s">
        <v>815</v>
      </c>
      <c r="D2266" t="s">
        <v>816</v>
      </c>
      <c r="E2266" t="s">
        <v>198</v>
      </c>
      <c r="F2266" t="s">
        <v>198</v>
      </c>
      <c r="G2266" t="s">
        <v>198</v>
      </c>
      <c r="H2266" t="s">
        <v>20</v>
      </c>
      <c r="I2266" t="s">
        <v>5102</v>
      </c>
      <c r="J2266" t="s">
        <v>21</v>
      </c>
      <c r="L2266" t="s">
        <v>3610</v>
      </c>
      <c r="M2266" t="str">
        <f t="shared" si="79"/>
        <v>CAPILLA MARIA QUE DESATA LOS NUDOS 170 Florencio VarelaFlorencio Varela</v>
      </c>
      <c r="N2266" t="s">
        <v>22</v>
      </c>
      <c r="O2266" t="s">
        <v>23</v>
      </c>
      <c r="P2266" t="s">
        <v>27</v>
      </c>
      <c r="Q2266" t="s">
        <v>5101</v>
      </c>
      <c r="R2266" s="23">
        <v>0</v>
      </c>
      <c r="S2266" s="23">
        <v>1</v>
      </c>
      <c r="T2266" s="33">
        <v>1</v>
      </c>
      <c r="V2266" t="s">
        <v>2951</v>
      </c>
      <c r="W2266" t="str">
        <f t="shared" si="80"/>
        <v>R04</v>
      </c>
      <c r="X2266" s="31" t="str">
        <f t="shared" si="81"/>
        <v>FINES_R04</v>
      </c>
      <c r="Y2266" s="35">
        <v>0.17499999999999999</v>
      </c>
      <c r="Z2266" s="8" t="str">
        <f>IFERROR(IFERROR(VLOOKUP(G2266,'IVSET-Escuelas'!A:F,4,FALSE),VLOOKUP(M2266,'IVSET-Fines'!F:L,7,FALSE)),"-")</f>
        <v>-</v>
      </c>
    </row>
    <row r="2267" spans="1:26" x14ac:dyDescent="0.35">
      <c r="A2267" s="18" t="s">
        <v>5100</v>
      </c>
      <c r="B2267" t="s">
        <v>817</v>
      </c>
      <c r="C2267" t="s">
        <v>815</v>
      </c>
      <c r="D2267" t="s">
        <v>816</v>
      </c>
      <c r="E2267" t="s">
        <v>198</v>
      </c>
      <c r="F2267" t="s">
        <v>198</v>
      </c>
      <c r="G2267" t="s">
        <v>198</v>
      </c>
      <c r="H2267" t="s">
        <v>20</v>
      </c>
      <c r="I2267" t="s">
        <v>5102</v>
      </c>
      <c r="J2267" t="s">
        <v>21</v>
      </c>
      <c r="L2267" t="s">
        <v>3617</v>
      </c>
      <c r="M2267" t="str">
        <f t="shared" si="79"/>
        <v>CIC Ing AllanFlorencio Varela</v>
      </c>
      <c r="N2267" t="s">
        <v>22</v>
      </c>
      <c r="O2267" t="s">
        <v>23</v>
      </c>
      <c r="P2267" t="s">
        <v>27</v>
      </c>
      <c r="Q2267" t="s">
        <v>5101</v>
      </c>
      <c r="R2267" s="23">
        <v>56</v>
      </c>
      <c r="S2267" s="23">
        <v>3</v>
      </c>
      <c r="T2267" s="33">
        <v>1</v>
      </c>
      <c r="V2267" t="s">
        <v>2951</v>
      </c>
      <c r="W2267" t="str">
        <f t="shared" si="80"/>
        <v>R04</v>
      </c>
      <c r="X2267" s="31" t="str">
        <f t="shared" si="81"/>
        <v>FINES_R04</v>
      </c>
      <c r="Y2267" s="35">
        <v>0.183</v>
      </c>
      <c r="Z2267" s="8">
        <f>IFERROR(IFERROR(VLOOKUP(G2267,'IVSET-Escuelas'!A:F,4,FALSE),VLOOKUP(M2267,'IVSET-Fines'!F:L,7,FALSE)),"-")</f>
        <v>0.80100700000000002</v>
      </c>
    </row>
    <row r="2268" spans="1:26" x14ac:dyDescent="0.35">
      <c r="A2268" s="18" t="s">
        <v>5100</v>
      </c>
      <c r="B2268" t="s">
        <v>817</v>
      </c>
      <c r="C2268" t="s">
        <v>815</v>
      </c>
      <c r="D2268" t="s">
        <v>816</v>
      </c>
      <c r="E2268" t="s">
        <v>198</v>
      </c>
      <c r="F2268" t="s">
        <v>198</v>
      </c>
      <c r="G2268" t="s">
        <v>198</v>
      </c>
      <c r="H2268" t="s">
        <v>20</v>
      </c>
      <c r="I2268" t="s">
        <v>5102</v>
      </c>
      <c r="J2268" t="s">
        <v>21</v>
      </c>
      <c r="L2268" t="s">
        <v>3609</v>
      </c>
      <c r="M2268" t="str">
        <f t="shared" si="79"/>
        <v>CAPILLA MARIA QUE DESATA LOS NUDOSFlorencio Varela</v>
      </c>
      <c r="N2268" t="s">
        <v>22</v>
      </c>
      <c r="O2268" t="s">
        <v>23</v>
      </c>
      <c r="P2268" t="s">
        <v>27</v>
      </c>
      <c r="Q2268" t="s">
        <v>5101</v>
      </c>
      <c r="R2268" s="23">
        <v>58</v>
      </c>
      <c r="S2268" s="23">
        <v>3</v>
      </c>
      <c r="T2268" s="33">
        <v>1</v>
      </c>
      <c r="V2268" t="s">
        <v>2951</v>
      </c>
      <c r="W2268" t="str">
        <f t="shared" si="80"/>
        <v>R04</v>
      </c>
      <c r="X2268" s="31" t="str">
        <f t="shared" si="81"/>
        <v>FINES_R04</v>
      </c>
      <c r="Y2268" s="35">
        <v>0.183</v>
      </c>
      <c r="Z2268" s="8">
        <f>IFERROR(IFERROR(VLOOKUP(G2268,'IVSET-Escuelas'!A:F,4,FALSE),VLOOKUP(M2268,'IVSET-Fines'!F:L,7,FALSE)),"-")</f>
        <v>0.99129199999999995</v>
      </c>
    </row>
    <row r="2269" spans="1:26" x14ac:dyDescent="0.35">
      <c r="A2269" s="18" t="s">
        <v>5100</v>
      </c>
      <c r="B2269" t="s">
        <v>817</v>
      </c>
      <c r="C2269" t="s">
        <v>600</v>
      </c>
      <c r="D2269" t="s">
        <v>2661</v>
      </c>
      <c r="E2269" t="s">
        <v>198</v>
      </c>
      <c r="F2269" t="s">
        <v>198</v>
      </c>
      <c r="G2269" t="s">
        <v>198</v>
      </c>
      <c r="H2269" t="s">
        <v>20</v>
      </c>
      <c r="I2269" t="s">
        <v>5102</v>
      </c>
      <c r="J2269" t="s">
        <v>21</v>
      </c>
      <c r="L2269" t="s">
        <v>3599</v>
      </c>
      <c r="M2269" t="str">
        <f t="shared" si="79"/>
        <v>SF SOURIGUESBerazategui</v>
      </c>
      <c r="N2269" t="s">
        <v>22</v>
      </c>
      <c r="O2269" t="s">
        <v>23</v>
      </c>
      <c r="P2269" t="s">
        <v>27</v>
      </c>
      <c r="Q2269" t="s">
        <v>5101</v>
      </c>
      <c r="R2269" s="23">
        <v>24</v>
      </c>
      <c r="S2269" s="23">
        <v>1</v>
      </c>
      <c r="T2269" s="33">
        <v>1</v>
      </c>
      <c r="V2269" t="s">
        <v>2951</v>
      </c>
      <c r="W2269" t="str">
        <f t="shared" si="80"/>
        <v>R04</v>
      </c>
      <c r="X2269" s="31" t="str">
        <f t="shared" si="81"/>
        <v>FINES_R04</v>
      </c>
      <c r="Y2269" s="35">
        <v>0.184</v>
      </c>
      <c r="Z2269" s="8">
        <f>IFERROR(IFERROR(VLOOKUP(G2269,'IVSET-Escuelas'!A:F,4,FALSE),VLOOKUP(M2269,'IVSET-Fines'!F:L,7,FALSE)),"-")</f>
        <v>0.47693400000000002</v>
      </c>
    </row>
    <row r="2270" spans="1:26" x14ac:dyDescent="0.35">
      <c r="A2270" s="18" t="s">
        <v>5100</v>
      </c>
      <c r="B2270" t="s">
        <v>817</v>
      </c>
      <c r="C2270" t="s">
        <v>815</v>
      </c>
      <c r="D2270" t="s">
        <v>816</v>
      </c>
      <c r="E2270" t="s">
        <v>198</v>
      </c>
      <c r="F2270" t="s">
        <v>198</v>
      </c>
      <c r="G2270" t="s">
        <v>198</v>
      </c>
      <c r="H2270" t="s">
        <v>20</v>
      </c>
      <c r="I2270" t="s">
        <v>5102</v>
      </c>
      <c r="J2270" t="s">
        <v>21</v>
      </c>
      <c r="L2270" t="s">
        <v>3648</v>
      </c>
      <c r="M2270" t="str">
        <f t="shared" si="79"/>
        <v>Merendero Los mismos de siempreFlorencio Varela</v>
      </c>
      <c r="N2270" t="s">
        <v>22</v>
      </c>
      <c r="O2270" t="s">
        <v>23</v>
      </c>
      <c r="P2270" t="s">
        <v>27</v>
      </c>
      <c r="Q2270" t="s">
        <v>5101</v>
      </c>
      <c r="R2270" s="23">
        <v>36</v>
      </c>
      <c r="S2270" s="23">
        <v>2</v>
      </c>
      <c r="T2270" s="33">
        <v>1</v>
      </c>
      <c r="V2270" t="s">
        <v>2951</v>
      </c>
      <c r="W2270" t="str">
        <f t="shared" si="80"/>
        <v>R04</v>
      </c>
      <c r="X2270" s="31" t="str">
        <f t="shared" si="81"/>
        <v>FINES_R04</v>
      </c>
      <c r="Y2270" s="35">
        <v>0.188</v>
      </c>
      <c r="Z2270" s="8" t="str">
        <f>IFERROR(IFERROR(VLOOKUP(G2270,'IVSET-Escuelas'!A:F,4,FALSE),VLOOKUP(M2270,'IVSET-Fines'!F:L,7,FALSE)),"-")</f>
        <v>-</v>
      </c>
    </row>
    <row r="2271" spans="1:26" x14ac:dyDescent="0.35">
      <c r="A2271" s="18" t="s">
        <v>5100</v>
      </c>
      <c r="B2271" t="s">
        <v>817</v>
      </c>
      <c r="C2271" t="s">
        <v>2080</v>
      </c>
      <c r="D2271" t="s">
        <v>2081</v>
      </c>
      <c r="E2271" t="s">
        <v>198</v>
      </c>
      <c r="F2271" t="s">
        <v>198</v>
      </c>
      <c r="G2271" t="s">
        <v>198</v>
      </c>
      <c r="H2271" t="s">
        <v>20</v>
      </c>
      <c r="I2271" t="s">
        <v>5102</v>
      </c>
      <c r="J2271" t="s">
        <v>21</v>
      </c>
      <c r="L2271" t="s">
        <v>3706</v>
      </c>
      <c r="M2271" t="str">
        <f t="shared" si="79"/>
        <v>SAN FRANCISCO ASIS - IAPIQuilmes</v>
      </c>
      <c r="N2271" t="s">
        <v>22</v>
      </c>
      <c r="O2271" t="s">
        <v>23</v>
      </c>
      <c r="P2271" t="s">
        <v>27</v>
      </c>
      <c r="Q2271" t="s">
        <v>5101</v>
      </c>
      <c r="R2271" s="23">
        <v>17</v>
      </c>
      <c r="S2271" s="23">
        <v>1</v>
      </c>
      <c r="T2271" s="33">
        <v>1</v>
      </c>
      <c r="V2271" t="s">
        <v>2951</v>
      </c>
      <c r="W2271" t="str">
        <f t="shared" si="80"/>
        <v>R04</v>
      </c>
      <c r="X2271" s="31" t="str">
        <f t="shared" si="81"/>
        <v>FINES_R04</v>
      </c>
      <c r="Y2271" s="35">
        <v>0.191</v>
      </c>
      <c r="Z2271" s="8">
        <f>IFERROR(IFERROR(VLOOKUP(G2271,'IVSET-Escuelas'!A:F,4,FALSE),VLOOKUP(M2271,'IVSET-Fines'!F:L,7,FALSE)),"-")</f>
        <v>0.77041000000000004</v>
      </c>
    </row>
    <row r="2272" spans="1:26" x14ac:dyDescent="0.35">
      <c r="A2272" s="18" t="s">
        <v>5100</v>
      </c>
      <c r="B2272" t="s">
        <v>817</v>
      </c>
      <c r="C2272" t="s">
        <v>815</v>
      </c>
      <c r="D2272" t="s">
        <v>816</v>
      </c>
      <c r="E2272" t="s">
        <v>198</v>
      </c>
      <c r="F2272" t="s">
        <v>198</v>
      </c>
      <c r="G2272" t="s">
        <v>198</v>
      </c>
      <c r="H2272" t="s">
        <v>20</v>
      </c>
      <c r="I2272" t="s">
        <v>5102</v>
      </c>
      <c r="J2272" t="s">
        <v>21</v>
      </c>
      <c r="L2272" t="s">
        <v>3627</v>
      </c>
      <c r="M2272" t="str">
        <f t="shared" si="79"/>
        <v>EPA 706 Y 1150 Florencio VarelaFlorencio Varela</v>
      </c>
      <c r="N2272" t="s">
        <v>22</v>
      </c>
      <c r="O2272" t="s">
        <v>23</v>
      </c>
      <c r="P2272" t="s">
        <v>27</v>
      </c>
      <c r="Q2272" t="s">
        <v>5101</v>
      </c>
      <c r="R2272" s="23">
        <v>10</v>
      </c>
      <c r="S2272" s="23">
        <v>1</v>
      </c>
      <c r="T2272" s="33">
        <v>1</v>
      </c>
      <c r="V2272" t="s">
        <v>2951</v>
      </c>
      <c r="W2272" t="str">
        <f t="shared" si="80"/>
        <v>R04</v>
      </c>
      <c r="X2272" s="31" t="str">
        <f t="shared" si="81"/>
        <v>FINES_R04</v>
      </c>
      <c r="Y2272" s="35">
        <v>0.22</v>
      </c>
      <c r="Z2272" s="8" t="str">
        <f>IFERROR(IFERROR(VLOOKUP(G2272,'IVSET-Escuelas'!A:F,4,FALSE),VLOOKUP(M2272,'IVSET-Fines'!F:L,7,FALSE)),"-")</f>
        <v>-</v>
      </c>
    </row>
    <row r="2273" spans="1:26" x14ac:dyDescent="0.35">
      <c r="A2273" s="18" t="s">
        <v>5100</v>
      </c>
      <c r="B2273" t="s">
        <v>817</v>
      </c>
      <c r="C2273" t="s">
        <v>2080</v>
      </c>
      <c r="D2273" t="s">
        <v>2081</v>
      </c>
      <c r="E2273" t="s">
        <v>198</v>
      </c>
      <c r="F2273" t="s">
        <v>198</v>
      </c>
      <c r="G2273" t="s">
        <v>198</v>
      </c>
      <c r="H2273" t="s">
        <v>20</v>
      </c>
      <c r="I2273" t="s">
        <v>5102</v>
      </c>
      <c r="J2273" t="s">
        <v>21</v>
      </c>
      <c r="L2273" t="s">
        <v>3677</v>
      </c>
      <c r="M2273" t="str">
        <f t="shared" si="79"/>
        <v>centro de capacitaciòn y entrenamiento profesionalQuilmes</v>
      </c>
      <c r="N2273" t="s">
        <v>22</v>
      </c>
      <c r="O2273" t="s">
        <v>23</v>
      </c>
      <c r="P2273" t="s">
        <v>27</v>
      </c>
      <c r="Q2273" t="s">
        <v>5101</v>
      </c>
      <c r="R2273" s="23">
        <v>33</v>
      </c>
      <c r="S2273" s="23">
        <v>2</v>
      </c>
      <c r="T2273" s="33">
        <v>1</v>
      </c>
      <c r="V2273" t="s">
        <v>2951</v>
      </c>
      <c r="W2273" t="str">
        <f t="shared" si="80"/>
        <v>R04</v>
      </c>
      <c r="X2273" s="31" t="str">
        <f t="shared" si="81"/>
        <v>FINES_R04</v>
      </c>
      <c r="Y2273" s="35">
        <v>0.23</v>
      </c>
      <c r="Z2273" s="8" t="str">
        <f>IFERROR(IFERROR(VLOOKUP(G2273,'IVSET-Escuelas'!A:F,4,FALSE),VLOOKUP(M2273,'IVSET-Fines'!F:L,7,FALSE)),"-")</f>
        <v>-</v>
      </c>
    </row>
    <row r="2274" spans="1:26" x14ac:dyDescent="0.35">
      <c r="A2274" s="18" t="s">
        <v>5100</v>
      </c>
      <c r="B2274" t="s">
        <v>817</v>
      </c>
      <c r="C2274" t="s">
        <v>600</v>
      </c>
      <c r="D2274" t="s">
        <v>2661</v>
      </c>
      <c r="E2274" t="s">
        <v>198</v>
      </c>
      <c r="F2274" t="s">
        <v>198</v>
      </c>
      <c r="G2274" t="s">
        <v>198</v>
      </c>
      <c r="H2274" t="s">
        <v>20</v>
      </c>
      <c r="I2274" t="s">
        <v>5102</v>
      </c>
      <c r="J2274" t="s">
        <v>21</v>
      </c>
      <c r="L2274" t="s">
        <v>3570</v>
      </c>
      <c r="M2274" t="str">
        <f t="shared" si="79"/>
        <v>POLIDEPORTIVO 6Berazategui</v>
      </c>
      <c r="N2274" t="s">
        <v>22</v>
      </c>
      <c r="O2274" t="s">
        <v>23</v>
      </c>
      <c r="P2274" t="s">
        <v>27</v>
      </c>
      <c r="Q2274" t="s">
        <v>5101</v>
      </c>
      <c r="R2274" s="23">
        <v>12</v>
      </c>
      <c r="S2274" s="23">
        <v>1</v>
      </c>
      <c r="T2274" s="33">
        <v>1</v>
      </c>
      <c r="V2274" t="s">
        <v>2951</v>
      </c>
      <c r="W2274" t="str">
        <f t="shared" si="80"/>
        <v>R04</v>
      </c>
      <c r="X2274" s="31" t="str">
        <f t="shared" si="81"/>
        <v>FINES_R04</v>
      </c>
      <c r="Y2274" s="35">
        <v>0.23200000000000001</v>
      </c>
      <c r="Z2274" s="8" t="str">
        <f>IFERROR(IFERROR(VLOOKUP(G2274,'IVSET-Escuelas'!A:F,4,FALSE),VLOOKUP(M2274,'IVSET-Fines'!F:L,7,FALSE)),"-")</f>
        <v>-</v>
      </c>
    </row>
    <row r="2275" spans="1:26" x14ac:dyDescent="0.35">
      <c r="A2275" s="18" t="s">
        <v>5100</v>
      </c>
      <c r="B2275" t="s">
        <v>817</v>
      </c>
      <c r="C2275" t="s">
        <v>815</v>
      </c>
      <c r="D2275" t="s">
        <v>816</v>
      </c>
      <c r="E2275" t="s">
        <v>198</v>
      </c>
      <c r="F2275" t="s">
        <v>198</v>
      </c>
      <c r="G2275" t="s">
        <v>198</v>
      </c>
      <c r="H2275" t="s">
        <v>20</v>
      </c>
      <c r="I2275" t="s">
        <v>5102</v>
      </c>
      <c r="J2275" t="s">
        <v>21</v>
      </c>
      <c r="L2275" t="s">
        <v>3641</v>
      </c>
      <c r="M2275" t="str">
        <f t="shared" ref="M2275:M2338" si="82">CONCATENATE(L2275,D2275)</f>
        <v>Local MilesFlorencio Varela</v>
      </c>
      <c r="N2275" t="s">
        <v>22</v>
      </c>
      <c r="O2275" t="s">
        <v>23</v>
      </c>
      <c r="P2275" t="s">
        <v>27</v>
      </c>
      <c r="Q2275" t="s">
        <v>5101</v>
      </c>
      <c r="R2275" s="23">
        <v>17</v>
      </c>
      <c r="S2275" s="23">
        <v>1</v>
      </c>
      <c r="T2275" s="33">
        <v>1</v>
      </c>
      <c r="V2275" t="s">
        <v>2951</v>
      </c>
      <c r="W2275" t="str">
        <f t="shared" si="80"/>
        <v>R04</v>
      </c>
      <c r="X2275" s="31" t="str">
        <f t="shared" si="81"/>
        <v>FINES_R04</v>
      </c>
      <c r="Y2275" s="35">
        <v>0.23300000000000001</v>
      </c>
      <c r="Z2275" s="8">
        <f>IFERROR(IFERROR(VLOOKUP(G2275,'IVSET-Escuelas'!A:F,4,FALSE),VLOOKUP(M2275,'IVSET-Fines'!F:L,7,FALSE)),"-")</f>
        <v>0.59964600000000001</v>
      </c>
    </row>
    <row r="2276" spans="1:26" x14ac:dyDescent="0.35">
      <c r="A2276" s="18" t="s">
        <v>5100</v>
      </c>
      <c r="B2276" t="s">
        <v>817</v>
      </c>
      <c r="C2276" t="s">
        <v>600</v>
      </c>
      <c r="D2276" t="s">
        <v>2661</v>
      </c>
      <c r="E2276" t="s">
        <v>198</v>
      </c>
      <c r="F2276" t="s">
        <v>198</v>
      </c>
      <c r="G2276" t="s">
        <v>198</v>
      </c>
      <c r="H2276" t="s">
        <v>20</v>
      </c>
      <c r="I2276" t="s">
        <v>5102</v>
      </c>
      <c r="J2276" t="s">
        <v>21</v>
      </c>
      <c r="L2276" t="s">
        <v>3568</v>
      </c>
      <c r="M2276" t="str">
        <f t="shared" si="82"/>
        <v>MTUBerazategui</v>
      </c>
      <c r="N2276" t="s">
        <v>22</v>
      </c>
      <c r="O2276" t="s">
        <v>23</v>
      </c>
      <c r="P2276" t="s">
        <v>27</v>
      </c>
      <c r="Q2276" t="s">
        <v>5101</v>
      </c>
      <c r="R2276" s="23">
        <v>19</v>
      </c>
      <c r="S2276" s="23">
        <v>1</v>
      </c>
      <c r="T2276" s="33">
        <v>1</v>
      </c>
      <c r="V2276" t="s">
        <v>2951</v>
      </c>
      <c r="W2276" t="str">
        <f t="shared" si="80"/>
        <v>R04</v>
      </c>
      <c r="X2276" s="31" t="str">
        <f t="shared" si="81"/>
        <v>FINES_R04</v>
      </c>
      <c r="Y2276" s="35">
        <v>0.249</v>
      </c>
      <c r="Z2276" s="8" t="str">
        <f>IFERROR(IFERROR(VLOOKUP(G2276,'IVSET-Escuelas'!A:F,4,FALSE),VLOOKUP(M2276,'IVSET-Fines'!F:L,7,FALSE)),"-")</f>
        <v>-</v>
      </c>
    </row>
    <row r="2277" spans="1:26" x14ac:dyDescent="0.35">
      <c r="A2277" s="18" t="s">
        <v>5100</v>
      </c>
      <c r="B2277" t="s">
        <v>817</v>
      </c>
      <c r="C2277" t="s">
        <v>600</v>
      </c>
      <c r="D2277" t="s">
        <v>2661</v>
      </c>
      <c r="E2277" t="s">
        <v>198</v>
      </c>
      <c r="F2277" t="s">
        <v>198</v>
      </c>
      <c r="G2277" t="s">
        <v>198</v>
      </c>
      <c r="H2277" t="s">
        <v>20</v>
      </c>
      <c r="I2277" t="s">
        <v>5102</v>
      </c>
      <c r="J2277" t="s">
        <v>21</v>
      </c>
      <c r="L2277" t="s">
        <v>3546</v>
      </c>
      <c r="M2277" t="str">
        <f t="shared" si="82"/>
        <v>ASOCIACION COLECTIVIDADES BERAZATEGUIBerazategui</v>
      </c>
      <c r="N2277" t="s">
        <v>22</v>
      </c>
      <c r="O2277" t="s">
        <v>23</v>
      </c>
      <c r="P2277" t="s">
        <v>27</v>
      </c>
      <c r="Q2277" t="s">
        <v>5101</v>
      </c>
      <c r="R2277" s="23">
        <v>42</v>
      </c>
      <c r="S2277" s="23">
        <v>2</v>
      </c>
      <c r="T2277" s="33">
        <v>1</v>
      </c>
      <c r="V2277" t="s">
        <v>2951</v>
      </c>
      <c r="W2277" t="str">
        <f t="shared" si="80"/>
        <v>R04</v>
      </c>
      <c r="X2277" s="31" t="str">
        <f t="shared" si="81"/>
        <v>FINES_R04</v>
      </c>
      <c r="Y2277" s="35">
        <v>0.251</v>
      </c>
      <c r="Z2277" s="8">
        <f>IFERROR(IFERROR(VLOOKUP(G2277,'IVSET-Escuelas'!A:F,4,FALSE),VLOOKUP(M2277,'IVSET-Fines'!F:L,7,FALSE)),"-")</f>
        <v>0.47284100000000001</v>
      </c>
    </row>
    <row r="2278" spans="1:26" x14ac:dyDescent="0.35">
      <c r="A2278" s="18" t="s">
        <v>5100</v>
      </c>
      <c r="B2278" t="s">
        <v>817</v>
      </c>
      <c r="C2278" t="s">
        <v>600</v>
      </c>
      <c r="D2278" t="s">
        <v>2661</v>
      </c>
      <c r="E2278" t="s">
        <v>198</v>
      </c>
      <c r="F2278" t="s">
        <v>198</v>
      </c>
      <c r="G2278" t="s">
        <v>198</v>
      </c>
      <c r="H2278" t="s">
        <v>20</v>
      </c>
      <c r="I2278" t="s">
        <v>5102</v>
      </c>
      <c r="J2278" t="s">
        <v>21</v>
      </c>
      <c r="L2278" t="s">
        <v>3589</v>
      </c>
      <c r="M2278" t="str">
        <f t="shared" si="82"/>
        <v>SF LA SERRANITABerazategui</v>
      </c>
      <c r="N2278" t="s">
        <v>22</v>
      </c>
      <c r="O2278" t="s">
        <v>23</v>
      </c>
      <c r="P2278" t="s">
        <v>27</v>
      </c>
      <c r="Q2278" t="s">
        <v>5101</v>
      </c>
      <c r="R2278" s="23">
        <v>20</v>
      </c>
      <c r="S2278" s="23">
        <v>1</v>
      </c>
      <c r="T2278" s="33">
        <v>1</v>
      </c>
      <c r="V2278" t="s">
        <v>2951</v>
      </c>
      <c r="W2278" t="str">
        <f t="shared" si="80"/>
        <v>R04</v>
      </c>
      <c r="X2278" s="31" t="str">
        <f t="shared" si="81"/>
        <v>FINES_R04</v>
      </c>
      <c r="Y2278" s="35">
        <v>0.254</v>
      </c>
      <c r="Z2278" s="8">
        <f>IFERROR(IFERROR(VLOOKUP(G2278,'IVSET-Escuelas'!A:F,4,FALSE),VLOOKUP(M2278,'IVSET-Fines'!F:L,7,FALSE)),"-")</f>
        <v>0.218388</v>
      </c>
    </row>
    <row r="2279" spans="1:26" x14ac:dyDescent="0.35">
      <c r="A2279" s="18" t="s">
        <v>5100</v>
      </c>
      <c r="B2279" t="s">
        <v>817</v>
      </c>
      <c r="C2279" t="s">
        <v>815</v>
      </c>
      <c r="D2279" t="s">
        <v>816</v>
      </c>
      <c r="E2279" t="s">
        <v>198</v>
      </c>
      <c r="F2279" t="s">
        <v>198</v>
      </c>
      <c r="G2279" t="s">
        <v>198</v>
      </c>
      <c r="H2279" t="s">
        <v>20</v>
      </c>
      <c r="I2279" t="s">
        <v>5102</v>
      </c>
      <c r="J2279" t="s">
        <v>21</v>
      </c>
      <c r="L2279" t="s">
        <v>3618</v>
      </c>
      <c r="M2279" t="str">
        <f t="shared" si="82"/>
        <v>CIC SAN FRANCISCOFlorencio Varela</v>
      </c>
      <c r="N2279" t="s">
        <v>22</v>
      </c>
      <c r="O2279" t="s">
        <v>23</v>
      </c>
      <c r="P2279" t="s">
        <v>27</v>
      </c>
      <c r="Q2279" t="s">
        <v>5101</v>
      </c>
      <c r="R2279" s="23">
        <v>16</v>
      </c>
      <c r="S2279" s="23">
        <v>1</v>
      </c>
      <c r="T2279" s="33">
        <v>1</v>
      </c>
      <c r="V2279" t="s">
        <v>2951</v>
      </c>
      <c r="W2279" t="str">
        <f t="shared" si="80"/>
        <v>R04</v>
      </c>
      <c r="X2279" s="31" t="str">
        <f t="shared" si="81"/>
        <v>FINES_R04</v>
      </c>
      <c r="Y2279" s="35">
        <v>0.25600000000000001</v>
      </c>
      <c r="Z2279" s="8">
        <f>IFERROR(IFERROR(VLOOKUP(G2279,'IVSET-Escuelas'!A:F,4,FALSE),VLOOKUP(M2279,'IVSET-Fines'!F:L,7,FALSE)),"-")</f>
        <v>0.81298999999999999</v>
      </c>
    </row>
    <row r="2280" spans="1:26" x14ac:dyDescent="0.35">
      <c r="A2280" s="18" t="s">
        <v>5100</v>
      </c>
      <c r="B2280" t="s">
        <v>817</v>
      </c>
      <c r="C2280" t="s">
        <v>2080</v>
      </c>
      <c r="D2280" t="s">
        <v>2081</v>
      </c>
      <c r="E2280" t="s">
        <v>198</v>
      </c>
      <c r="F2280" t="s">
        <v>198</v>
      </c>
      <c r="G2280" t="s">
        <v>198</v>
      </c>
      <c r="H2280" t="s">
        <v>20</v>
      </c>
      <c r="I2280" t="s">
        <v>5102</v>
      </c>
      <c r="J2280" t="s">
        <v>21</v>
      </c>
      <c r="L2280" t="s">
        <v>3721</v>
      </c>
      <c r="M2280" t="str">
        <f t="shared" si="82"/>
        <v>TRANSFORMAR (MUNICIPALIDAD DE QUILMES)Quilmes</v>
      </c>
      <c r="N2280" t="s">
        <v>22</v>
      </c>
      <c r="O2280" t="s">
        <v>23</v>
      </c>
      <c r="P2280" t="s">
        <v>27</v>
      </c>
      <c r="Q2280" t="s">
        <v>5101</v>
      </c>
      <c r="R2280" s="23">
        <v>11</v>
      </c>
      <c r="S2280" s="23">
        <v>1</v>
      </c>
      <c r="T2280" s="33">
        <v>1</v>
      </c>
      <c r="V2280" t="s">
        <v>2951</v>
      </c>
      <c r="W2280" t="str">
        <f t="shared" si="80"/>
        <v>R04</v>
      </c>
      <c r="X2280" s="31" t="str">
        <f t="shared" si="81"/>
        <v>FINES_R04</v>
      </c>
      <c r="Y2280" s="35">
        <v>0.27</v>
      </c>
      <c r="Z2280" s="8">
        <f>IFERROR(IFERROR(VLOOKUP(G2280,'IVSET-Escuelas'!A:F,4,FALSE),VLOOKUP(M2280,'IVSET-Fines'!F:L,7,FALSE)),"-")</f>
        <v>0.44066</v>
      </c>
    </row>
    <row r="2281" spans="1:26" x14ac:dyDescent="0.35">
      <c r="A2281" s="18" t="s">
        <v>5100</v>
      </c>
      <c r="B2281" t="s">
        <v>817</v>
      </c>
      <c r="C2281" t="s">
        <v>600</v>
      </c>
      <c r="D2281" t="s">
        <v>2661</v>
      </c>
      <c r="E2281" t="s">
        <v>198</v>
      </c>
      <c r="F2281" t="s">
        <v>198</v>
      </c>
      <c r="G2281" t="s">
        <v>198</v>
      </c>
      <c r="H2281" t="s">
        <v>20</v>
      </c>
      <c r="I2281" t="s">
        <v>5102</v>
      </c>
      <c r="J2281" t="s">
        <v>21</v>
      </c>
      <c r="L2281" t="s">
        <v>3593</v>
      </c>
      <c r="M2281" t="str">
        <f t="shared" si="82"/>
        <v>SF PLATANOS NORTEBerazategui</v>
      </c>
      <c r="N2281" t="s">
        <v>22</v>
      </c>
      <c r="O2281" t="s">
        <v>23</v>
      </c>
      <c r="P2281" t="s">
        <v>27</v>
      </c>
      <c r="Q2281" t="s">
        <v>5101</v>
      </c>
      <c r="R2281" s="23">
        <v>14</v>
      </c>
      <c r="S2281" s="23">
        <v>1</v>
      </c>
      <c r="T2281" s="33">
        <v>1</v>
      </c>
      <c r="V2281" t="s">
        <v>2951</v>
      </c>
      <c r="W2281" t="str">
        <f t="shared" si="80"/>
        <v>R04</v>
      </c>
      <c r="X2281" s="31" t="str">
        <f t="shared" si="81"/>
        <v>FINES_R04</v>
      </c>
      <c r="Y2281" s="35">
        <v>0.27100000000000002</v>
      </c>
      <c r="Z2281" s="8">
        <f>IFERROR(IFERROR(VLOOKUP(G2281,'IVSET-Escuelas'!A:F,4,FALSE),VLOOKUP(M2281,'IVSET-Fines'!F:L,7,FALSE)),"-")</f>
        <v>0.56087600000000004</v>
      </c>
    </row>
    <row r="2282" spans="1:26" x14ac:dyDescent="0.35">
      <c r="A2282" s="18" t="s">
        <v>5100</v>
      </c>
      <c r="B2282" t="s">
        <v>817</v>
      </c>
      <c r="C2282" t="s">
        <v>2080</v>
      </c>
      <c r="D2282" t="s">
        <v>2081</v>
      </c>
      <c r="E2282" t="s">
        <v>198</v>
      </c>
      <c r="F2282" t="s">
        <v>198</v>
      </c>
      <c r="G2282" t="s">
        <v>198</v>
      </c>
      <c r="H2282" t="s">
        <v>20</v>
      </c>
      <c r="I2282" t="s">
        <v>5102</v>
      </c>
      <c r="J2282" t="s">
        <v>21</v>
      </c>
      <c r="L2282" t="s">
        <v>3687</v>
      </c>
      <c r="M2282" t="str">
        <f t="shared" si="82"/>
        <v>CLUB VILLA ALCIRA S/N BERNAL ESTEQuilmes</v>
      </c>
      <c r="N2282" t="s">
        <v>22</v>
      </c>
      <c r="O2282" t="s">
        <v>23</v>
      </c>
      <c r="P2282" t="s">
        <v>27</v>
      </c>
      <c r="Q2282" t="s">
        <v>5101</v>
      </c>
      <c r="R2282" s="23">
        <v>0</v>
      </c>
      <c r="S2282" s="23">
        <v>1</v>
      </c>
      <c r="T2282" s="33">
        <v>1</v>
      </c>
      <c r="V2282" t="s">
        <v>2951</v>
      </c>
      <c r="W2282" t="str">
        <f t="shared" si="80"/>
        <v>R04</v>
      </c>
      <c r="X2282" s="31" t="str">
        <f t="shared" si="81"/>
        <v>FINES_R04</v>
      </c>
      <c r="Y2282" s="35">
        <v>0.27200000000000002</v>
      </c>
      <c r="Z2282" s="8" t="str">
        <f>IFERROR(IFERROR(VLOOKUP(G2282,'IVSET-Escuelas'!A:F,4,FALSE),VLOOKUP(M2282,'IVSET-Fines'!F:L,7,FALSE)),"-")</f>
        <v>-</v>
      </c>
    </row>
    <row r="2283" spans="1:26" x14ac:dyDescent="0.35">
      <c r="A2283" s="18" t="s">
        <v>5100</v>
      </c>
      <c r="B2283" t="s">
        <v>817</v>
      </c>
      <c r="C2283" t="s">
        <v>600</v>
      </c>
      <c r="D2283" t="s">
        <v>2661</v>
      </c>
      <c r="E2283" t="s">
        <v>198</v>
      </c>
      <c r="F2283" t="s">
        <v>198</v>
      </c>
      <c r="G2283" t="s">
        <v>198</v>
      </c>
      <c r="H2283" t="s">
        <v>20</v>
      </c>
      <c r="I2283" t="s">
        <v>5102</v>
      </c>
      <c r="J2283" t="s">
        <v>21</v>
      </c>
      <c r="L2283" t="s">
        <v>3572</v>
      </c>
      <c r="M2283" t="str">
        <f t="shared" si="82"/>
        <v>RETO A LA VIDA 2690 BERAZATEGUI OESTEBerazategui</v>
      </c>
      <c r="N2283" t="s">
        <v>22</v>
      </c>
      <c r="O2283" t="s">
        <v>23</v>
      </c>
      <c r="P2283" t="s">
        <v>27</v>
      </c>
      <c r="Q2283" t="s">
        <v>5101</v>
      </c>
      <c r="R2283" s="23">
        <v>6</v>
      </c>
      <c r="S2283" s="23">
        <v>1</v>
      </c>
      <c r="T2283" s="33">
        <v>1</v>
      </c>
      <c r="V2283" t="s">
        <v>2951</v>
      </c>
      <c r="W2283" t="str">
        <f t="shared" si="80"/>
        <v>R04</v>
      </c>
      <c r="X2283" s="31" t="str">
        <f t="shared" si="81"/>
        <v>FINES_R04</v>
      </c>
      <c r="Y2283" s="35">
        <v>0.28100000000000003</v>
      </c>
      <c r="Z2283" s="8" t="str">
        <f>IFERROR(IFERROR(VLOOKUP(G2283,'IVSET-Escuelas'!A:F,4,FALSE),VLOOKUP(M2283,'IVSET-Fines'!F:L,7,FALSE)),"-")</f>
        <v>-</v>
      </c>
    </row>
    <row r="2284" spans="1:26" x14ac:dyDescent="0.35">
      <c r="A2284" s="18" t="s">
        <v>5100</v>
      </c>
      <c r="B2284" t="s">
        <v>817</v>
      </c>
      <c r="C2284" t="s">
        <v>815</v>
      </c>
      <c r="D2284" t="s">
        <v>816</v>
      </c>
      <c r="E2284" t="s">
        <v>198</v>
      </c>
      <c r="F2284" t="s">
        <v>198</v>
      </c>
      <c r="G2284" t="s">
        <v>198</v>
      </c>
      <c r="H2284" t="s">
        <v>20</v>
      </c>
      <c r="I2284" t="s">
        <v>5102</v>
      </c>
      <c r="J2284" t="s">
        <v>21</v>
      </c>
      <c r="L2284" t="s">
        <v>3621</v>
      </c>
      <c r="M2284" t="str">
        <f t="shared" si="82"/>
        <v>CTAFlorencio Varela</v>
      </c>
      <c r="N2284" t="s">
        <v>22</v>
      </c>
      <c r="O2284" t="s">
        <v>23</v>
      </c>
      <c r="P2284" t="s">
        <v>27</v>
      </c>
      <c r="Q2284" t="s">
        <v>5101</v>
      </c>
      <c r="R2284" s="23">
        <v>22</v>
      </c>
      <c r="S2284" s="23">
        <v>1</v>
      </c>
      <c r="T2284" s="33">
        <v>1</v>
      </c>
      <c r="V2284" t="s">
        <v>2951</v>
      </c>
      <c r="W2284" t="str">
        <f t="shared" si="80"/>
        <v>R04</v>
      </c>
      <c r="X2284" s="31" t="str">
        <f t="shared" si="81"/>
        <v>FINES_R04</v>
      </c>
      <c r="Y2284" s="35">
        <v>0.29199999999999998</v>
      </c>
      <c r="Z2284" s="8">
        <f>IFERROR(IFERROR(VLOOKUP(G2284,'IVSET-Escuelas'!A:F,4,FALSE),VLOOKUP(M2284,'IVSET-Fines'!F:L,7,FALSE)),"-")</f>
        <v>0.15162100000000001</v>
      </c>
    </row>
    <row r="2285" spans="1:26" x14ac:dyDescent="0.35">
      <c r="A2285" s="18" t="s">
        <v>5100</v>
      </c>
      <c r="B2285" t="s">
        <v>817</v>
      </c>
      <c r="C2285" t="s">
        <v>600</v>
      </c>
      <c r="D2285" t="s">
        <v>2661</v>
      </c>
      <c r="E2285" t="s">
        <v>198</v>
      </c>
      <c r="F2285" t="s">
        <v>198</v>
      </c>
      <c r="G2285" t="s">
        <v>198</v>
      </c>
      <c r="H2285" t="s">
        <v>20</v>
      </c>
      <c r="I2285" t="s">
        <v>5102</v>
      </c>
      <c r="J2285" t="s">
        <v>21</v>
      </c>
      <c r="L2285" t="s">
        <v>3586</v>
      </c>
      <c r="M2285" t="str">
        <f t="shared" si="82"/>
        <v>SF HUDSON 6357 HUDSON HUDSONBerazategui</v>
      </c>
      <c r="N2285" t="s">
        <v>22</v>
      </c>
      <c r="O2285" t="s">
        <v>23</v>
      </c>
      <c r="P2285" t="s">
        <v>27</v>
      </c>
      <c r="Q2285" t="s">
        <v>5101</v>
      </c>
      <c r="R2285" s="23">
        <v>19</v>
      </c>
      <c r="S2285" s="23">
        <v>1</v>
      </c>
      <c r="T2285" s="33">
        <v>1</v>
      </c>
      <c r="V2285" t="s">
        <v>2951</v>
      </c>
      <c r="W2285" t="str">
        <f t="shared" si="80"/>
        <v>R04</v>
      </c>
      <c r="X2285" s="31" t="str">
        <f t="shared" si="81"/>
        <v>FINES_R04</v>
      </c>
      <c r="Y2285" s="35">
        <v>0.29399999999999998</v>
      </c>
      <c r="Z2285" s="8" t="str">
        <f>IFERROR(IFERROR(VLOOKUP(G2285,'IVSET-Escuelas'!A:F,4,FALSE),VLOOKUP(M2285,'IVSET-Fines'!F:L,7,FALSE)),"-")</f>
        <v>-</v>
      </c>
    </row>
    <row r="2286" spans="1:26" x14ac:dyDescent="0.35">
      <c r="A2286" s="18" t="s">
        <v>5100</v>
      </c>
      <c r="B2286" t="s">
        <v>817</v>
      </c>
      <c r="C2286" t="s">
        <v>815</v>
      </c>
      <c r="D2286" t="s">
        <v>816</v>
      </c>
      <c r="E2286" t="s">
        <v>198</v>
      </c>
      <c r="F2286" t="s">
        <v>198</v>
      </c>
      <c r="G2286" t="s">
        <v>198</v>
      </c>
      <c r="H2286" t="s">
        <v>20</v>
      </c>
      <c r="I2286" t="s">
        <v>5102</v>
      </c>
      <c r="J2286" t="s">
        <v>21</v>
      </c>
      <c r="L2286" t="s">
        <v>3656</v>
      </c>
      <c r="M2286" t="str">
        <f t="shared" si="82"/>
        <v>Servicio Penitenciario Bonaerense Unidad AcadémicaFlorencio Varela</v>
      </c>
      <c r="N2286" t="s">
        <v>22</v>
      </c>
      <c r="O2286" t="s">
        <v>23</v>
      </c>
      <c r="P2286" t="s">
        <v>27</v>
      </c>
      <c r="Q2286" t="s">
        <v>5101</v>
      </c>
      <c r="R2286" s="23">
        <v>22</v>
      </c>
      <c r="S2286" s="23">
        <v>1</v>
      </c>
      <c r="T2286" s="33">
        <v>1</v>
      </c>
      <c r="V2286" t="s">
        <v>2951</v>
      </c>
      <c r="W2286" t="str">
        <f t="shared" si="80"/>
        <v>R04</v>
      </c>
      <c r="X2286" s="31" t="str">
        <f t="shared" si="81"/>
        <v>FINES_R04</v>
      </c>
      <c r="Y2286" s="35">
        <v>0.3</v>
      </c>
      <c r="Z2286" s="8">
        <f>IFERROR(IFERROR(VLOOKUP(G2286,'IVSET-Escuelas'!A:F,4,FALSE),VLOOKUP(M2286,'IVSET-Fines'!F:L,7,FALSE)),"-")</f>
        <v>0.95197100000000001</v>
      </c>
    </row>
    <row r="2287" spans="1:26" x14ac:dyDescent="0.35">
      <c r="A2287" s="18" t="s">
        <v>5100</v>
      </c>
      <c r="B2287" t="s">
        <v>817</v>
      </c>
      <c r="C2287" t="s">
        <v>815</v>
      </c>
      <c r="D2287" t="s">
        <v>816</v>
      </c>
      <c r="E2287" t="s">
        <v>198</v>
      </c>
      <c r="F2287" t="s">
        <v>198</v>
      </c>
      <c r="G2287" t="s">
        <v>198</v>
      </c>
      <c r="H2287" t="s">
        <v>20</v>
      </c>
      <c r="I2287" t="s">
        <v>5102</v>
      </c>
      <c r="J2287" t="s">
        <v>21</v>
      </c>
      <c r="L2287" t="s">
        <v>3628</v>
      </c>
      <c r="M2287" t="str">
        <f t="shared" si="82"/>
        <v>FE.COO.TRA.UNFlorencio Varela</v>
      </c>
      <c r="N2287" t="s">
        <v>22</v>
      </c>
      <c r="O2287" t="s">
        <v>23</v>
      </c>
      <c r="P2287" t="s">
        <v>27</v>
      </c>
      <c r="Q2287" t="s">
        <v>5101</v>
      </c>
      <c r="R2287" s="23">
        <v>167</v>
      </c>
      <c r="S2287" s="23">
        <v>7</v>
      </c>
      <c r="T2287" s="33">
        <v>1</v>
      </c>
      <c r="V2287" t="s">
        <v>2951</v>
      </c>
      <c r="W2287" t="str">
        <f t="shared" si="80"/>
        <v>R04</v>
      </c>
      <c r="X2287" s="31" t="str">
        <f t="shared" si="81"/>
        <v>FINES_R04</v>
      </c>
      <c r="Y2287" s="35">
        <v>0.30199999999999999</v>
      </c>
      <c r="Z2287" s="8">
        <f>IFERROR(IFERROR(VLOOKUP(G2287,'IVSET-Escuelas'!A:F,4,FALSE),VLOOKUP(M2287,'IVSET-Fines'!F:L,7,FALSE)),"-")</f>
        <v>0.480209</v>
      </c>
    </row>
    <row r="2288" spans="1:26" x14ac:dyDescent="0.35">
      <c r="A2288" s="18" t="s">
        <v>5100</v>
      </c>
      <c r="B2288" t="s">
        <v>817</v>
      </c>
      <c r="C2288" t="s">
        <v>815</v>
      </c>
      <c r="D2288" t="s">
        <v>816</v>
      </c>
      <c r="E2288" t="s">
        <v>198</v>
      </c>
      <c r="F2288" t="s">
        <v>198</v>
      </c>
      <c r="G2288" t="s">
        <v>198</v>
      </c>
      <c r="H2288" t="s">
        <v>20</v>
      </c>
      <c r="I2288" t="s">
        <v>5102</v>
      </c>
      <c r="J2288" t="s">
        <v>21</v>
      </c>
      <c r="L2288" t="s">
        <v>3643</v>
      </c>
      <c r="M2288" t="str">
        <f t="shared" si="82"/>
        <v>LUZ DEL ALMAFlorencio Varela</v>
      </c>
      <c r="N2288" t="s">
        <v>22</v>
      </c>
      <c r="O2288" t="s">
        <v>23</v>
      </c>
      <c r="P2288" t="s">
        <v>27</v>
      </c>
      <c r="Q2288" t="s">
        <v>5101</v>
      </c>
      <c r="R2288" s="23">
        <v>234</v>
      </c>
      <c r="S2288" s="23">
        <v>11</v>
      </c>
      <c r="T2288" s="33">
        <v>1</v>
      </c>
      <c r="V2288" t="s">
        <v>2951</v>
      </c>
      <c r="W2288" t="str">
        <f t="shared" si="80"/>
        <v>R04</v>
      </c>
      <c r="X2288" s="31" t="str">
        <f t="shared" si="81"/>
        <v>FINES_R04</v>
      </c>
      <c r="Y2288" s="35">
        <v>0.30199999999999999</v>
      </c>
      <c r="Z2288" s="8">
        <f>IFERROR(IFERROR(VLOOKUP(G2288,'IVSET-Escuelas'!A:F,4,FALSE),VLOOKUP(M2288,'IVSET-Fines'!F:L,7,FALSE)),"-")</f>
        <v>0.47187600000000002</v>
      </c>
    </row>
    <row r="2289" spans="1:26" x14ac:dyDescent="0.35">
      <c r="A2289" s="18" t="s">
        <v>5100</v>
      </c>
      <c r="B2289" t="s">
        <v>817</v>
      </c>
      <c r="C2289" t="s">
        <v>2080</v>
      </c>
      <c r="D2289" t="s">
        <v>2081</v>
      </c>
      <c r="E2289" t="s">
        <v>198</v>
      </c>
      <c r="F2289" t="s">
        <v>198</v>
      </c>
      <c r="G2289" t="s">
        <v>198</v>
      </c>
      <c r="H2289" t="s">
        <v>20</v>
      </c>
      <c r="I2289" t="s">
        <v>5102</v>
      </c>
      <c r="J2289" t="s">
        <v>21</v>
      </c>
      <c r="L2289" t="s">
        <v>3680</v>
      </c>
      <c r="M2289" t="str">
        <f t="shared" si="82"/>
        <v>CENTRO JUVENIL LUZ DEL ALMAQuilmes</v>
      </c>
      <c r="N2289" t="s">
        <v>22</v>
      </c>
      <c r="O2289" t="s">
        <v>23</v>
      </c>
      <c r="P2289" t="s">
        <v>27</v>
      </c>
      <c r="Q2289" t="s">
        <v>5101</v>
      </c>
      <c r="R2289" s="23">
        <v>23</v>
      </c>
      <c r="S2289" s="23">
        <v>1</v>
      </c>
      <c r="T2289" s="33">
        <v>1</v>
      </c>
      <c r="V2289" t="s">
        <v>2951</v>
      </c>
      <c r="W2289" t="str">
        <f t="shared" si="80"/>
        <v>R04</v>
      </c>
      <c r="X2289" s="31" t="str">
        <f t="shared" si="81"/>
        <v>FINES_R04</v>
      </c>
      <c r="Y2289" s="35">
        <v>0.309</v>
      </c>
      <c r="Z2289" s="8">
        <f>IFERROR(IFERROR(VLOOKUP(G2289,'IVSET-Escuelas'!A:F,4,FALSE),VLOOKUP(M2289,'IVSET-Fines'!F:L,7,FALSE)),"-")</f>
        <v>0.71122200000000002</v>
      </c>
    </row>
    <row r="2290" spans="1:26" x14ac:dyDescent="0.35">
      <c r="A2290" s="18" t="s">
        <v>5100</v>
      </c>
      <c r="B2290" t="s">
        <v>817</v>
      </c>
      <c r="C2290" t="s">
        <v>2080</v>
      </c>
      <c r="D2290" t="s">
        <v>2081</v>
      </c>
      <c r="E2290" t="s">
        <v>198</v>
      </c>
      <c r="F2290" t="s">
        <v>198</v>
      </c>
      <c r="G2290" t="s">
        <v>198</v>
      </c>
      <c r="H2290" t="s">
        <v>20</v>
      </c>
      <c r="I2290" t="s">
        <v>5102</v>
      </c>
      <c r="J2290" t="s">
        <v>21</v>
      </c>
      <c r="L2290" t="s">
        <v>3683</v>
      </c>
      <c r="M2290" t="str">
        <f t="shared" si="82"/>
        <v>CIC "LA RIBERA"Quilmes</v>
      </c>
      <c r="N2290" t="s">
        <v>22</v>
      </c>
      <c r="O2290" t="s">
        <v>23</v>
      </c>
      <c r="P2290" t="s">
        <v>27</v>
      </c>
      <c r="Q2290" t="s">
        <v>5101</v>
      </c>
      <c r="R2290" s="23">
        <v>18</v>
      </c>
      <c r="S2290" s="23">
        <v>1</v>
      </c>
      <c r="T2290" s="33">
        <v>1</v>
      </c>
      <c r="V2290" t="s">
        <v>2951</v>
      </c>
      <c r="W2290" t="str">
        <f t="shared" si="80"/>
        <v>R04</v>
      </c>
      <c r="X2290" s="31" t="str">
        <f t="shared" si="81"/>
        <v>FINES_R04</v>
      </c>
      <c r="Y2290" s="35">
        <v>0.309</v>
      </c>
      <c r="Z2290" s="8">
        <f>IFERROR(IFERROR(VLOOKUP(G2290,'IVSET-Escuelas'!A:F,4,FALSE),VLOOKUP(M2290,'IVSET-Fines'!F:L,7,FALSE)),"-")</f>
        <v>0.80061300000000002</v>
      </c>
    </row>
    <row r="2291" spans="1:26" x14ac:dyDescent="0.35">
      <c r="A2291" s="18" t="s">
        <v>5100</v>
      </c>
      <c r="B2291" t="s">
        <v>817</v>
      </c>
      <c r="C2291" t="s">
        <v>815</v>
      </c>
      <c r="D2291" t="s">
        <v>816</v>
      </c>
      <c r="E2291" t="s">
        <v>198</v>
      </c>
      <c r="F2291" t="s">
        <v>198</v>
      </c>
      <c r="G2291" t="s">
        <v>198</v>
      </c>
      <c r="H2291" t="s">
        <v>20</v>
      </c>
      <c r="I2291" t="s">
        <v>5102</v>
      </c>
      <c r="J2291" t="s">
        <v>21</v>
      </c>
      <c r="L2291" t="s">
        <v>2058</v>
      </c>
      <c r="M2291" t="str">
        <f t="shared" si="82"/>
        <v>LAS MARGARITASFlorencio Varela</v>
      </c>
      <c r="N2291" t="s">
        <v>22</v>
      </c>
      <c r="O2291" t="s">
        <v>23</v>
      </c>
      <c r="P2291" t="s">
        <v>27</v>
      </c>
      <c r="Q2291" t="s">
        <v>5101</v>
      </c>
      <c r="R2291" s="23">
        <v>18</v>
      </c>
      <c r="S2291" s="23">
        <v>1</v>
      </c>
      <c r="T2291" s="33">
        <v>1</v>
      </c>
      <c r="V2291" t="s">
        <v>2951</v>
      </c>
      <c r="W2291" t="str">
        <f t="shared" si="80"/>
        <v>R04</v>
      </c>
      <c r="X2291" s="31" t="str">
        <f t="shared" si="81"/>
        <v>FINES_R04</v>
      </c>
      <c r="Y2291" s="35">
        <v>0.314</v>
      </c>
      <c r="Z2291" s="8">
        <f>IFERROR(IFERROR(VLOOKUP(G2291,'IVSET-Escuelas'!A:F,4,FALSE),VLOOKUP(M2291,'IVSET-Fines'!F:L,7,FALSE)),"-")</f>
        <v>0.80762800000000001</v>
      </c>
    </row>
    <row r="2292" spans="1:26" x14ac:dyDescent="0.35">
      <c r="A2292" s="18" t="s">
        <v>5100</v>
      </c>
      <c r="B2292" t="s">
        <v>817</v>
      </c>
      <c r="C2292" t="s">
        <v>600</v>
      </c>
      <c r="D2292" t="s">
        <v>2661</v>
      </c>
      <c r="E2292" t="s">
        <v>198</v>
      </c>
      <c r="F2292" t="s">
        <v>198</v>
      </c>
      <c r="G2292" t="s">
        <v>198</v>
      </c>
      <c r="H2292" t="s">
        <v>20</v>
      </c>
      <c r="I2292" t="s">
        <v>5102</v>
      </c>
      <c r="J2292" t="s">
        <v>21</v>
      </c>
      <c r="L2292" t="s">
        <v>3601</v>
      </c>
      <c r="M2292" t="str">
        <f t="shared" si="82"/>
        <v>SUETRABerazategui</v>
      </c>
      <c r="N2292" t="s">
        <v>22</v>
      </c>
      <c r="O2292" t="s">
        <v>23</v>
      </c>
      <c r="P2292" t="s">
        <v>27</v>
      </c>
      <c r="Q2292" t="s">
        <v>5101</v>
      </c>
      <c r="R2292" s="23">
        <v>86</v>
      </c>
      <c r="S2292" s="23">
        <v>3</v>
      </c>
      <c r="T2292" s="33">
        <v>1</v>
      </c>
      <c r="V2292" t="s">
        <v>2951</v>
      </c>
      <c r="W2292" t="str">
        <f t="shared" si="80"/>
        <v>R04</v>
      </c>
      <c r="X2292" s="31" t="str">
        <f t="shared" si="81"/>
        <v>FINES_R04</v>
      </c>
      <c r="Y2292" s="35">
        <v>0.32500000000000001</v>
      </c>
      <c r="Z2292" s="8">
        <f>IFERROR(IFERROR(VLOOKUP(G2292,'IVSET-Escuelas'!A:F,4,FALSE),VLOOKUP(M2292,'IVSET-Fines'!F:L,7,FALSE)),"-")</f>
        <v>0.28356100000000001</v>
      </c>
    </row>
    <row r="2293" spans="1:26" x14ac:dyDescent="0.35">
      <c r="A2293" s="18" t="s">
        <v>5100</v>
      </c>
      <c r="B2293" t="s">
        <v>817</v>
      </c>
      <c r="C2293" t="s">
        <v>2080</v>
      </c>
      <c r="D2293" t="s">
        <v>2081</v>
      </c>
      <c r="E2293" t="s">
        <v>198</v>
      </c>
      <c r="F2293" t="s">
        <v>198</v>
      </c>
      <c r="G2293" t="s">
        <v>198</v>
      </c>
      <c r="H2293" t="s">
        <v>20</v>
      </c>
      <c r="I2293" t="s">
        <v>5102</v>
      </c>
      <c r="J2293" t="s">
        <v>21</v>
      </c>
      <c r="L2293" t="s">
        <v>3702</v>
      </c>
      <c r="M2293" t="str">
        <f t="shared" si="82"/>
        <v>PERONISMO MILITANTE BONAERENSE DE LA RIBERA DE BER S/N QUILMES QUILMES RIBERA DE BERNALQuilmes</v>
      </c>
      <c r="N2293" t="s">
        <v>22</v>
      </c>
      <c r="O2293" t="s">
        <v>23</v>
      </c>
      <c r="P2293" t="s">
        <v>27</v>
      </c>
      <c r="Q2293" t="s">
        <v>5101</v>
      </c>
      <c r="R2293" s="23">
        <v>12</v>
      </c>
      <c r="S2293" s="23">
        <v>1</v>
      </c>
      <c r="T2293" s="33">
        <v>1</v>
      </c>
      <c r="V2293" t="s">
        <v>2951</v>
      </c>
      <c r="W2293" t="str">
        <f t="shared" si="80"/>
        <v>R04</v>
      </c>
      <c r="X2293" s="31" t="str">
        <f t="shared" si="81"/>
        <v>FINES_R04</v>
      </c>
      <c r="Y2293" s="35">
        <v>0.32800000000000001</v>
      </c>
      <c r="Z2293" s="8" t="str">
        <f>IFERROR(IFERROR(VLOOKUP(G2293,'IVSET-Escuelas'!A:F,4,FALSE),VLOOKUP(M2293,'IVSET-Fines'!F:L,7,FALSE)),"-")</f>
        <v>-</v>
      </c>
    </row>
    <row r="2294" spans="1:26" x14ac:dyDescent="0.35">
      <c r="A2294" s="18" t="s">
        <v>5100</v>
      </c>
      <c r="B2294" t="s">
        <v>817</v>
      </c>
      <c r="C2294" t="s">
        <v>600</v>
      </c>
      <c r="D2294" t="s">
        <v>2661</v>
      </c>
      <c r="E2294" t="s">
        <v>198</v>
      </c>
      <c r="F2294" t="s">
        <v>198</v>
      </c>
      <c r="G2294" t="s">
        <v>198</v>
      </c>
      <c r="H2294" t="s">
        <v>20</v>
      </c>
      <c r="I2294" t="s">
        <v>5102</v>
      </c>
      <c r="J2294" t="s">
        <v>21</v>
      </c>
      <c r="L2294" t="s">
        <v>3555</v>
      </c>
      <c r="M2294" t="str">
        <f t="shared" si="82"/>
        <v>CREER ES CREAR HUDSON 6450 HUDSON HUDSONBerazategui</v>
      </c>
      <c r="N2294" t="s">
        <v>22</v>
      </c>
      <c r="O2294" t="s">
        <v>23</v>
      </c>
      <c r="P2294" t="s">
        <v>27</v>
      </c>
      <c r="Q2294" t="s">
        <v>5101</v>
      </c>
      <c r="R2294" s="23">
        <v>33</v>
      </c>
      <c r="S2294" s="23">
        <v>2</v>
      </c>
      <c r="T2294" s="33">
        <v>1</v>
      </c>
      <c r="V2294" t="s">
        <v>2951</v>
      </c>
      <c r="W2294" t="str">
        <f t="shared" si="80"/>
        <v>R04</v>
      </c>
      <c r="X2294" s="31" t="str">
        <f t="shared" si="81"/>
        <v>FINES_R04</v>
      </c>
      <c r="Y2294" s="35">
        <v>0.33400000000000002</v>
      </c>
      <c r="Z2294" s="8" t="str">
        <f>IFERROR(IFERROR(VLOOKUP(G2294,'IVSET-Escuelas'!A:F,4,FALSE),VLOOKUP(M2294,'IVSET-Fines'!F:L,7,FALSE)),"-")</f>
        <v>-</v>
      </c>
    </row>
    <row r="2295" spans="1:26" x14ac:dyDescent="0.35">
      <c r="A2295" s="18" t="s">
        <v>5100</v>
      </c>
      <c r="B2295" t="s">
        <v>817</v>
      </c>
      <c r="C2295" t="s">
        <v>815</v>
      </c>
      <c r="D2295" t="s">
        <v>816</v>
      </c>
      <c r="E2295" t="s">
        <v>198</v>
      </c>
      <c r="F2295" t="s">
        <v>198</v>
      </c>
      <c r="G2295" t="s">
        <v>198</v>
      </c>
      <c r="H2295" t="s">
        <v>20</v>
      </c>
      <c r="I2295" t="s">
        <v>5102</v>
      </c>
      <c r="J2295" t="s">
        <v>21</v>
      </c>
      <c r="L2295" t="s">
        <v>3635</v>
      </c>
      <c r="M2295" t="str">
        <f t="shared" si="82"/>
        <v>Iglesia restaurando vidasFlorencio Varela</v>
      </c>
      <c r="N2295" t="s">
        <v>22</v>
      </c>
      <c r="O2295" t="s">
        <v>23</v>
      </c>
      <c r="P2295" t="s">
        <v>27</v>
      </c>
      <c r="Q2295" t="s">
        <v>5101</v>
      </c>
      <c r="R2295" s="23">
        <v>17</v>
      </c>
      <c r="S2295" s="23">
        <v>1</v>
      </c>
      <c r="T2295" s="33">
        <v>1</v>
      </c>
      <c r="V2295" t="s">
        <v>2951</v>
      </c>
      <c r="W2295" t="str">
        <f t="shared" si="80"/>
        <v>R04</v>
      </c>
      <c r="X2295" s="31" t="str">
        <f t="shared" si="81"/>
        <v>FINES_R04</v>
      </c>
      <c r="Y2295" s="35">
        <v>0.33800000000000002</v>
      </c>
      <c r="Z2295" s="8" t="str">
        <f>IFERROR(IFERROR(VLOOKUP(G2295,'IVSET-Escuelas'!A:F,4,FALSE),VLOOKUP(M2295,'IVSET-Fines'!F:L,7,FALSE)),"-")</f>
        <v>-</v>
      </c>
    </row>
    <row r="2296" spans="1:26" x14ac:dyDescent="0.35">
      <c r="A2296" s="18" t="s">
        <v>5100</v>
      </c>
      <c r="B2296" t="s">
        <v>817</v>
      </c>
      <c r="C2296" t="s">
        <v>815</v>
      </c>
      <c r="D2296" t="s">
        <v>816</v>
      </c>
      <c r="E2296" t="s">
        <v>198</v>
      </c>
      <c r="F2296" t="s">
        <v>198</v>
      </c>
      <c r="G2296" t="s">
        <v>198</v>
      </c>
      <c r="H2296" t="s">
        <v>20</v>
      </c>
      <c r="I2296" t="s">
        <v>5102</v>
      </c>
      <c r="J2296" t="s">
        <v>21</v>
      </c>
      <c r="L2296" t="s">
        <v>3646</v>
      </c>
      <c r="M2296" t="str">
        <f t="shared" si="82"/>
        <v>Merendero 19 de septiembreFlorencio Varela</v>
      </c>
      <c r="N2296" t="s">
        <v>22</v>
      </c>
      <c r="O2296" t="s">
        <v>23</v>
      </c>
      <c r="P2296" t="s">
        <v>27</v>
      </c>
      <c r="Q2296" t="s">
        <v>5101</v>
      </c>
      <c r="R2296" s="23">
        <v>37</v>
      </c>
      <c r="S2296" s="23">
        <v>2</v>
      </c>
      <c r="T2296" s="33">
        <v>1</v>
      </c>
      <c r="V2296" t="s">
        <v>2951</v>
      </c>
      <c r="W2296" t="str">
        <f t="shared" si="80"/>
        <v>R04</v>
      </c>
      <c r="X2296" s="31" t="str">
        <f t="shared" si="81"/>
        <v>FINES_R04</v>
      </c>
      <c r="Y2296" s="35">
        <v>0.33800000000000002</v>
      </c>
      <c r="Z2296" s="8">
        <f>IFERROR(IFERROR(VLOOKUP(G2296,'IVSET-Escuelas'!A:F,4,FALSE),VLOOKUP(M2296,'IVSET-Fines'!F:L,7,FALSE)),"-")</f>
        <v>0.74146999999999996</v>
      </c>
    </row>
    <row r="2297" spans="1:26" x14ac:dyDescent="0.35">
      <c r="A2297" s="18" t="s">
        <v>5100</v>
      </c>
      <c r="B2297" t="s">
        <v>817</v>
      </c>
      <c r="C2297" t="s">
        <v>600</v>
      </c>
      <c r="D2297" t="s">
        <v>2661</v>
      </c>
      <c r="E2297" t="s">
        <v>198</v>
      </c>
      <c r="F2297" t="s">
        <v>198</v>
      </c>
      <c r="G2297" t="s">
        <v>198</v>
      </c>
      <c r="H2297" t="s">
        <v>20</v>
      </c>
      <c r="I2297" t="s">
        <v>5102</v>
      </c>
      <c r="J2297" t="s">
        <v>21</v>
      </c>
      <c r="L2297" t="s">
        <v>3605</v>
      </c>
      <c r="M2297" t="str">
        <f t="shared" si="82"/>
        <v>UNIDOS POR LA DIVERSIDAD N° 2743 BERAZATEGUI OESTEBerazategui</v>
      </c>
      <c r="N2297" t="s">
        <v>22</v>
      </c>
      <c r="O2297" t="s">
        <v>23</v>
      </c>
      <c r="P2297" t="s">
        <v>27</v>
      </c>
      <c r="Q2297" t="s">
        <v>5101</v>
      </c>
      <c r="R2297" s="23">
        <v>12</v>
      </c>
      <c r="S2297" s="23">
        <v>1</v>
      </c>
      <c r="T2297" s="33">
        <v>1</v>
      </c>
      <c r="V2297" t="s">
        <v>2951</v>
      </c>
      <c r="W2297" t="str">
        <f t="shared" si="80"/>
        <v>R04</v>
      </c>
      <c r="X2297" s="31" t="str">
        <f t="shared" si="81"/>
        <v>FINES_R04</v>
      </c>
      <c r="Y2297" s="35">
        <v>0.34399999999999997</v>
      </c>
      <c r="Z2297" s="8" t="str">
        <f>IFERROR(IFERROR(VLOOKUP(G2297,'IVSET-Escuelas'!A:F,4,FALSE),VLOOKUP(M2297,'IVSET-Fines'!F:L,7,FALSE)),"-")</f>
        <v>-</v>
      </c>
    </row>
    <row r="2298" spans="1:26" x14ac:dyDescent="0.35">
      <c r="A2298" s="18" t="s">
        <v>5100</v>
      </c>
      <c r="B2298" t="s">
        <v>817</v>
      </c>
      <c r="C2298" t="s">
        <v>2080</v>
      </c>
      <c r="D2298" t="s">
        <v>2081</v>
      </c>
      <c r="E2298" t="s">
        <v>198</v>
      </c>
      <c r="F2298" t="s">
        <v>198</v>
      </c>
      <c r="G2298" t="s">
        <v>198</v>
      </c>
      <c r="H2298" t="s">
        <v>20</v>
      </c>
      <c r="I2298" t="s">
        <v>5102</v>
      </c>
      <c r="J2298" t="s">
        <v>21</v>
      </c>
      <c r="L2298" t="s">
        <v>3688</v>
      </c>
      <c r="M2298" t="str">
        <f t="shared" si="82"/>
        <v>COOPERATIVA METALÚRGICA EITEC LTDEAQuilmes</v>
      </c>
      <c r="N2298" t="s">
        <v>22</v>
      </c>
      <c r="O2298" t="s">
        <v>23</v>
      </c>
      <c r="P2298" t="s">
        <v>27</v>
      </c>
      <c r="Q2298" t="s">
        <v>5101</v>
      </c>
      <c r="R2298" s="23">
        <v>80</v>
      </c>
      <c r="S2298" s="23">
        <v>3</v>
      </c>
      <c r="T2298" s="33">
        <v>1</v>
      </c>
      <c r="V2298" t="s">
        <v>2951</v>
      </c>
      <c r="W2298" t="str">
        <f t="shared" si="80"/>
        <v>R04</v>
      </c>
      <c r="X2298" s="31" t="str">
        <f t="shared" si="81"/>
        <v>FINES_R04</v>
      </c>
      <c r="Y2298" s="35">
        <v>0.34899999999999998</v>
      </c>
      <c r="Z2298" s="8">
        <f>IFERROR(IFERROR(VLOOKUP(G2298,'IVSET-Escuelas'!A:F,4,FALSE),VLOOKUP(M2298,'IVSET-Fines'!F:L,7,FALSE)),"-")</f>
        <v>0.745197</v>
      </c>
    </row>
    <row r="2299" spans="1:26" x14ac:dyDescent="0.35">
      <c r="A2299" s="18" t="s">
        <v>5100</v>
      </c>
      <c r="B2299" t="s">
        <v>817</v>
      </c>
      <c r="C2299" t="s">
        <v>600</v>
      </c>
      <c r="D2299" t="s">
        <v>2661</v>
      </c>
      <c r="E2299" t="s">
        <v>198</v>
      </c>
      <c r="F2299" t="s">
        <v>198</v>
      </c>
      <c r="G2299" t="s">
        <v>198</v>
      </c>
      <c r="H2299" t="s">
        <v>20</v>
      </c>
      <c r="I2299" t="s">
        <v>5102</v>
      </c>
      <c r="J2299" t="s">
        <v>21</v>
      </c>
      <c r="L2299" t="s">
        <v>3547</v>
      </c>
      <c r="M2299" t="str">
        <f t="shared" si="82"/>
        <v>ATTTABerazategui</v>
      </c>
      <c r="N2299" t="s">
        <v>22</v>
      </c>
      <c r="O2299" t="s">
        <v>23</v>
      </c>
      <c r="P2299" t="s">
        <v>27</v>
      </c>
      <c r="Q2299" t="s">
        <v>5101</v>
      </c>
      <c r="R2299" s="23">
        <v>21</v>
      </c>
      <c r="S2299" s="23">
        <v>1</v>
      </c>
      <c r="T2299" s="33">
        <v>1</v>
      </c>
      <c r="V2299" t="s">
        <v>2951</v>
      </c>
      <c r="W2299" t="str">
        <f t="shared" si="80"/>
        <v>R04</v>
      </c>
      <c r="X2299" s="31" t="str">
        <f t="shared" si="81"/>
        <v>FINES_R04</v>
      </c>
      <c r="Y2299" s="35">
        <v>0.35</v>
      </c>
      <c r="Z2299" s="8">
        <f>IFERROR(IFERROR(VLOOKUP(G2299,'IVSET-Escuelas'!A:F,4,FALSE),VLOOKUP(M2299,'IVSET-Fines'!F:L,7,FALSE)),"-")</f>
        <v>0.33611600000000003</v>
      </c>
    </row>
    <row r="2300" spans="1:26" x14ac:dyDescent="0.35">
      <c r="A2300" s="18" t="s">
        <v>5100</v>
      </c>
      <c r="B2300" t="s">
        <v>817</v>
      </c>
      <c r="C2300" t="s">
        <v>815</v>
      </c>
      <c r="D2300" t="s">
        <v>816</v>
      </c>
      <c r="E2300" t="s">
        <v>198</v>
      </c>
      <c r="F2300" t="s">
        <v>198</v>
      </c>
      <c r="G2300" t="s">
        <v>198</v>
      </c>
      <c r="H2300" t="s">
        <v>20</v>
      </c>
      <c r="I2300" t="s">
        <v>5102</v>
      </c>
      <c r="J2300" t="s">
        <v>21</v>
      </c>
      <c r="L2300" t="s">
        <v>3649</v>
      </c>
      <c r="M2300" t="str">
        <f t="shared" si="82"/>
        <v>Merendero Mis pequeños NiñosFlorencio Varela</v>
      </c>
      <c r="N2300" t="s">
        <v>22</v>
      </c>
      <c r="O2300" t="s">
        <v>23</v>
      </c>
      <c r="P2300" t="s">
        <v>27</v>
      </c>
      <c r="Q2300" t="s">
        <v>5101</v>
      </c>
      <c r="R2300" s="23">
        <v>68</v>
      </c>
      <c r="S2300" s="23">
        <v>3</v>
      </c>
      <c r="T2300" s="33">
        <v>1</v>
      </c>
      <c r="V2300" t="s">
        <v>2951</v>
      </c>
      <c r="W2300" t="str">
        <f t="shared" si="80"/>
        <v>R04</v>
      </c>
      <c r="X2300" s="31" t="str">
        <f t="shared" si="81"/>
        <v>FINES_R04</v>
      </c>
      <c r="Y2300" s="35">
        <v>0.35499999999999998</v>
      </c>
      <c r="Z2300" s="8">
        <f>IFERROR(IFERROR(VLOOKUP(G2300,'IVSET-Escuelas'!A:F,4,FALSE),VLOOKUP(M2300,'IVSET-Fines'!F:L,7,FALSE)),"-")</f>
        <v>0.81037000000000003</v>
      </c>
    </row>
    <row r="2301" spans="1:26" x14ac:dyDescent="0.35">
      <c r="A2301" s="18" t="s">
        <v>5100</v>
      </c>
      <c r="B2301" t="s">
        <v>817</v>
      </c>
      <c r="C2301" t="s">
        <v>2080</v>
      </c>
      <c r="D2301" t="s">
        <v>2081</v>
      </c>
      <c r="E2301" t="s">
        <v>198</v>
      </c>
      <c r="F2301" t="s">
        <v>198</v>
      </c>
      <c r="G2301" t="s">
        <v>198</v>
      </c>
      <c r="H2301" t="s">
        <v>20</v>
      </c>
      <c r="I2301" t="s">
        <v>5102</v>
      </c>
      <c r="J2301" t="s">
        <v>21</v>
      </c>
      <c r="L2301" t="s">
        <v>3668</v>
      </c>
      <c r="M2301" t="str">
        <f t="shared" si="82"/>
        <v>ASOCIACION CIVIL EL GARELLI 420 QUILMES BERNAL OESTEQuilmes</v>
      </c>
      <c r="N2301" t="s">
        <v>22</v>
      </c>
      <c r="O2301" t="s">
        <v>23</v>
      </c>
      <c r="P2301" t="s">
        <v>27</v>
      </c>
      <c r="Q2301" t="s">
        <v>5101</v>
      </c>
      <c r="R2301" s="23">
        <v>42</v>
      </c>
      <c r="S2301" s="23">
        <v>2</v>
      </c>
      <c r="T2301" s="33">
        <v>1</v>
      </c>
      <c r="V2301" t="s">
        <v>2951</v>
      </c>
      <c r="W2301" t="str">
        <f t="shared" si="80"/>
        <v>R04</v>
      </c>
      <c r="X2301" s="31" t="str">
        <f t="shared" si="81"/>
        <v>FINES_R04</v>
      </c>
      <c r="Y2301" s="35">
        <v>0.35799999999999998</v>
      </c>
      <c r="Z2301" s="8" t="str">
        <f>IFERROR(IFERROR(VLOOKUP(G2301,'IVSET-Escuelas'!A:F,4,FALSE),VLOOKUP(M2301,'IVSET-Fines'!F:L,7,FALSE)),"-")</f>
        <v>-</v>
      </c>
    </row>
    <row r="2302" spans="1:26" x14ac:dyDescent="0.35">
      <c r="A2302" s="18" t="s">
        <v>5100</v>
      </c>
      <c r="B2302" t="s">
        <v>817</v>
      </c>
      <c r="C2302" t="s">
        <v>815</v>
      </c>
      <c r="D2302" t="s">
        <v>816</v>
      </c>
      <c r="E2302" t="s">
        <v>198</v>
      </c>
      <c r="F2302" t="s">
        <v>198</v>
      </c>
      <c r="G2302" t="s">
        <v>198</v>
      </c>
      <c r="H2302" t="s">
        <v>20</v>
      </c>
      <c r="I2302" t="s">
        <v>5102</v>
      </c>
      <c r="J2302" t="s">
        <v>21</v>
      </c>
      <c r="L2302" t="s">
        <v>3651</v>
      </c>
      <c r="M2302" t="str">
        <f t="shared" si="82"/>
        <v>POLO SOCIAL Y EDUCATIVO PEDRO CORIA S/N INGENIERO ALLAN Florencio VarelaFlorencio Varela</v>
      </c>
      <c r="N2302" t="s">
        <v>22</v>
      </c>
      <c r="O2302" t="s">
        <v>23</v>
      </c>
      <c r="P2302" t="s">
        <v>27</v>
      </c>
      <c r="Q2302" t="s">
        <v>5101</v>
      </c>
      <c r="R2302" s="23">
        <v>11</v>
      </c>
      <c r="S2302" s="23">
        <v>1</v>
      </c>
      <c r="T2302" s="33">
        <v>1</v>
      </c>
      <c r="V2302" t="s">
        <v>2951</v>
      </c>
      <c r="W2302" t="str">
        <f t="shared" si="80"/>
        <v>R04</v>
      </c>
      <c r="X2302" s="31" t="str">
        <f t="shared" si="81"/>
        <v>FINES_R04</v>
      </c>
      <c r="Y2302" s="35">
        <v>0.38200000000000001</v>
      </c>
      <c r="Z2302" s="8" t="str">
        <f>IFERROR(IFERROR(VLOOKUP(G2302,'IVSET-Escuelas'!A:F,4,FALSE),VLOOKUP(M2302,'IVSET-Fines'!F:L,7,FALSE)),"-")</f>
        <v>-</v>
      </c>
    </row>
    <row r="2303" spans="1:26" x14ac:dyDescent="0.35">
      <c r="A2303" s="18" t="s">
        <v>5100</v>
      </c>
      <c r="B2303" t="s">
        <v>817</v>
      </c>
      <c r="C2303" t="s">
        <v>600</v>
      </c>
      <c r="D2303" t="s">
        <v>2661</v>
      </c>
      <c r="E2303" t="s">
        <v>198</v>
      </c>
      <c r="F2303" t="s">
        <v>198</v>
      </c>
      <c r="G2303" t="s">
        <v>198</v>
      </c>
      <c r="H2303" t="s">
        <v>20</v>
      </c>
      <c r="I2303" t="s">
        <v>5102</v>
      </c>
      <c r="J2303" t="s">
        <v>21</v>
      </c>
      <c r="L2303" t="s">
        <v>3549</v>
      </c>
      <c r="M2303" t="str">
        <f t="shared" si="82"/>
        <v>CAPILLA SAN PEDROBerazategui</v>
      </c>
      <c r="N2303" t="s">
        <v>22</v>
      </c>
      <c r="O2303" t="s">
        <v>23</v>
      </c>
      <c r="P2303" t="s">
        <v>27</v>
      </c>
      <c r="Q2303" t="s">
        <v>5101</v>
      </c>
      <c r="R2303" s="23">
        <v>12</v>
      </c>
      <c r="S2303" s="23">
        <v>1</v>
      </c>
      <c r="T2303" s="33">
        <v>1</v>
      </c>
      <c r="V2303" t="s">
        <v>2951</v>
      </c>
      <c r="W2303" t="str">
        <f t="shared" si="80"/>
        <v>R04</v>
      </c>
      <c r="X2303" s="31" t="str">
        <f t="shared" si="81"/>
        <v>FINES_R04</v>
      </c>
      <c r="Y2303" s="35">
        <v>0.38600000000000001</v>
      </c>
      <c r="Z2303" s="8">
        <f>IFERROR(IFERROR(VLOOKUP(G2303,'IVSET-Escuelas'!A:F,4,FALSE),VLOOKUP(M2303,'IVSET-Fines'!F:L,7,FALSE)),"-")</f>
        <v>0.41433999999999999</v>
      </c>
    </row>
    <row r="2304" spans="1:26" x14ac:dyDescent="0.35">
      <c r="A2304" s="18" t="s">
        <v>5100</v>
      </c>
      <c r="B2304" t="s">
        <v>817</v>
      </c>
      <c r="C2304" t="s">
        <v>2080</v>
      </c>
      <c r="D2304" t="s">
        <v>2081</v>
      </c>
      <c r="E2304" t="s">
        <v>198</v>
      </c>
      <c r="F2304" t="s">
        <v>198</v>
      </c>
      <c r="G2304" t="s">
        <v>198</v>
      </c>
      <c r="H2304" t="s">
        <v>20</v>
      </c>
      <c r="I2304" t="s">
        <v>5102</v>
      </c>
      <c r="J2304" t="s">
        <v>21</v>
      </c>
      <c r="L2304" t="s">
        <v>3691</v>
      </c>
      <c r="M2304" t="str">
        <f t="shared" si="82"/>
        <v>ESCUELA PRIMARIA N° 31Quilmes</v>
      </c>
      <c r="N2304" t="s">
        <v>22</v>
      </c>
      <c r="O2304" t="s">
        <v>23</v>
      </c>
      <c r="P2304" t="s">
        <v>27</v>
      </c>
      <c r="Q2304" t="s">
        <v>5101</v>
      </c>
      <c r="R2304" s="23">
        <v>124</v>
      </c>
      <c r="S2304" s="23">
        <v>4</v>
      </c>
      <c r="T2304" s="33">
        <v>1</v>
      </c>
      <c r="V2304" t="s">
        <v>2951</v>
      </c>
      <c r="W2304" t="str">
        <f t="shared" si="80"/>
        <v>R04</v>
      </c>
      <c r="X2304" s="31" t="str">
        <f t="shared" si="81"/>
        <v>FINES_R04</v>
      </c>
      <c r="Y2304" s="35">
        <v>0.39200000000000002</v>
      </c>
      <c r="Z2304" s="8">
        <f>IFERROR(IFERROR(VLOOKUP(G2304,'IVSET-Escuelas'!A:F,4,FALSE),VLOOKUP(M2304,'IVSET-Fines'!F:L,7,FALSE)),"-")</f>
        <v>0.52761899999999995</v>
      </c>
    </row>
    <row r="2305" spans="1:26" x14ac:dyDescent="0.35">
      <c r="A2305" s="18" t="s">
        <v>5100</v>
      </c>
      <c r="B2305" t="s">
        <v>817</v>
      </c>
      <c r="C2305" t="s">
        <v>815</v>
      </c>
      <c r="D2305" t="s">
        <v>816</v>
      </c>
      <c r="E2305" t="s">
        <v>198</v>
      </c>
      <c r="F2305" t="s">
        <v>198</v>
      </c>
      <c r="G2305" t="s">
        <v>198</v>
      </c>
      <c r="H2305" t="s">
        <v>20</v>
      </c>
      <c r="I2305" t="s">
        <v>5102</v>
      </c>
      <c r="J2305" t="s">
        <v>21</v>
      </c>
      <c r="L2305" t="s">
        <v>3630</v>
      </c>
      <c r="M2305" t="str">
        <f t="shared" si="82"/>
        <v>Frente Darío SantillánFlorencio Varela</v>
      </c>
      <c r="N2305" t="s">
        <v>22</v>
      </c>
      <c r="O2305" t="s">
        <v>23</v>
      </c>
      <c r="P2305" t="s">
        <v>27</v>
      </c>
      <c r="Q2305" t="s">
        <v>5101</v>
      </c>
      <c r="R2305" s="23">
        <v>19</v>
      </c>
      <c r="S2305" s="23">
        <v>1</v>
      </c>
      <c r="T2305" s="33">
        <v>1</v>
      </c>
      <c r="V2305" t="s">
        <v>2951</v>
      </c>
      <c r="W2305" t="str">
        <f t="shared" si="80"/>
        <v>R04</v>
      </c>
      <c r="X2305" s="31" t="str">
        <f t="shared" si="81"/>
        <v>FINES_R04</v>
      </c>
      <c r="Y2305" s="35">
        <v>0.39500000000000002</v>
      </c>
      <c r="Z2305" s="8">
        <f>IFERROR(IFERROR(VLOOKUP(G2305,'IVSET-Escuelas'!A:F,4,FALSE),VLOOKUP(M2305,'IVSET-Fines'!F:L,7,FALSE)),"-")</f>
        <v>0.55504200000000004</v>
      </c>
    </row>
    <row r="2306" spans="1:26" x14ac:dyDescent="0.35">
      <c r="A2306" s="18" t="s">
        <v>5100</v>
      </c>
      <c r="B2306" t="s">
        <v>817</v>
      </c>
      <c r="C2306" t="s">
        <v>815</v>
      </c>
      <c r="D2306" t="s">
        <v>816</v>
      </c>
      <c r="E2306" t="s">
        <v>198</v>
      </c>
      <c r="F2306" t="s">
        <v>198</v>
      </c>
      <c r="G2306" t="s">
        <v>198</v>
      </c>
      <c r="H2306" t="s">
        <v>20</v>
      </c>
      <c r="I2306" t="s">
        <v>5102</v>
      </c>
      <c r="J2306" t="s">
        <v>21</v>
      </c>
      <c r="L2306" t="s">
        <v>3664</v>
      </c>
      <c r="M2306" t="str">
        <f t="shared" si="82"/>
        <v>UNIDAD PENITENCIARIA 24 S/N Florencio VarelaFlorencio Varela</v>
      </c>
      <c r="N2306" t="s">
        <v>22</v>
      </c>
      <c r="O2306" t="s">
        <v>23</v>
      </c>
      <c r="P2306" t="s">
        <v>27</v>
      </c>
      <c r="Q2306" t="s">
        <v>5101</v>
      </c>
      <c r="R2306" s="23">
        <v>0</v>
      </c>
      <c r="S2306" s="23">
        <v>1</v>
      </c>
      <c r="T2306" s="33">
        <v>1</v>
      </c>
      <c r="V2306" t="s">
        <v>2951</v>
      </c>
      <c r="W2306" t="str">
        <f t="shared" ref="W2306:W2369" si="83">+IF(V2306="","",IF(V2306="FINES",CONCATENATE("R",IF(OR(B2306="16",B2306="21",B2306="22",B2306="23"),"16212223",IF(OR(B2306="15",B2306="17",B2306="24",B2306="25"),"15172425",B2306))),IF(V2306="CEBAS","UNICO",IF(VALUE(B2306)&lt;=11,"AMBA","INTERIOR"))))</f>
        <v>R04</v>
      </c>
      <c r="X2306" s="31" t="str">
        <f t="shared" ref="X2306:X2369" si="84">+IF(V2306="","-",CONCATENATE(V2306,"_",W2306))</f>
        <v>FINES_R04</v>
      </c>
      <c r="Y2306" s="35">
        <v>0.41299999999999998</v>
      </c>
      <c r="Z2306" s="8" t="str">
        <f>IFERROR(IFERROR(VLOOKUP(G2306,'IVSET-Escuelas'!A:F,4,FALSE),VLOOKUP(M2306,'IVSET-Fines'!F:L,7,FALSE)),"-")</f>
        <v>-</v>
      </c>
    </row>
    <row r="2307" spans="1:26" x14ac:dyDescent="0.35">
      <c r="A2307" s="18" t="s">
        <v>5100</v>
      </c>
      <c r="B2307" t="s">
        <v>817</v>
      </c>
      <c r="C2307" t="s">
        <v>2080</v>
      </c>
      <c r="D2307" t="s">
        <v>2081</v>
      </c>
      <c r="E2307" t="s">
        <v>198</v>
      </c>
      <c r="F2307" t="s">
        <v>198</v>
      </c>
      <c r="G2307" t="s">
        <v>198</v>
      </c>
      <c r="H2307" t="s">
        <v>20</v>
      </c>
      <c r="I2307" t="s">
        <v>5102</v>
      </c>
      <c r="J2307" t="s">
        <v>21</v>
      </c>
      <c r="L2307" t="s">
        <v>3710</v>
      </c>
      <c r="M2307" t="str">
        <f t="shared" si="82"/>
        <v>SOCIEDAD DE FOMENTO "SAN FRANCISCO"Quilmes</v>
      </c>
      <c r="N2307" t="s">
        <v>22</v>
      </c>
      <c r="O2307" t="s">
        <v>23</v>
      </c>
      <c r="P2307" t="s">
        <v>27</v>
      </c>
      <c r="Q2307" t="s">
        <v>5101</v>
      </c>
      <c r="R2307" s="23">
        <v>20</v>
      </c>
      <c r="S2307" s="23">
        <v>1</v>
      </c>
      <c r="T2307" s="33">
        <v>1</v>
      </c>
      <c r="V2307" t="s">
        <v>2951</v>
      </c>
      <c r="W2307" t="str">
        <f t="shared" si="83"/>
        <v>R04</v>
      </c>
      <c r="X2307" s="31" t="str">
        <f t="shared" si="84"/>
        <v>FINES_R04</v>
      </c>
      <c r="Y2307" s="35">
        <v>0.41499999999999998</v>
      </c>
      <c r="Z2307" s="8">
        <f>IFERROR(IFERROR(VLOOKUP(G2307,'IVSET-Escuelas'!A:F,4,FALSE),VLOOKUP(M2307,'IVSET-Fines'!F:L,7,FALSE)),"-")</f>
        <v>0.73853800000000003</v>
      </c>
    </row>
    <row r="2308" spans="1:26" x14ac:dyDescent="0.35">
      <c r="A2308" s="18" t="s">
        <v>5100</v>
      </c>
      <c r="B2308" t="s">
        <v>817</v>
      </c>
      <c r="C2308" t="s">
        <v>600</v>
      </c>
      <c r="D2308" t="s">
        <v>2661</v>
      </c>
      <c r="E2308" t="s">
        <v>198</v>
      </c>
      <c r="F2308" t="s">
        <v>198</v>
      </c>
      <c r="G2308" t="s">
        <v>198</v>
      </c>
      <c r="H2308" t="s">
        <v>20</v>
      </c>
      <c r="I2308" t="s">
        <v>5102</v>
      </c>
      <c r="J2308" t="s">
        <v>21</v>
      </c>
      <c r="L2308" t="s">
        <v>3566</v>
      </c>
      <c r="M2308" t="str">
        <f t="shared" si="82"/>
        <v>IGLESIA SANTA JUANA ANTIDABerazategui</v>
      </c>
      <c r="N2308" t="s">
        <v>22</v>
      </c>
      <c r="O2308" t="s">
        <v>23</v>
      </c>
      <c r="P2308" t="s">
        <v>27</v>
      </c>
      <c r="Q2308" t="s">
        <v>5101</v>
      </c>
      <c r="R2308" s="23">
        <v>83</v>
      </c>
      <c r="S2308" s="23">
        <v>3</v>
      </c>
      <c r="T2308" s="33">
        <v>1</v>
      </c>
      <c r="V2308" t="s">
        <v>2951</v>
      </c>
      <c r="W2308" t="str">
        <f t="shared" si="83"/>
        <v>R04</v>
      </c>
      <c r="X2308" s="31" t="str">
        <f t="shared" si="84"/>
        <v>FINES_R04</v>
      </c>
      <c r="Y2308" s="35">
        <v>0.42499999999999999</v>
      </c>
      <c r="Z2308" s="8">
        <f>IFERROR(IFERROR(VLOOKUP(G2308,'IVSET-Escuelas'!A:F,4,FALSE),VLOOKUP(M2308,'IVSET-Fines'!F:L,7,FALSE)),"-")</f>
        <v>0.65270899999999998</v>
      </c>
    </row>
    <row r="2309" spans="1:26" x14ac:dyDescent="0.35">
      <c r="A2309" s="18" t="s">
        <v>5100</v>
      </c>
      <c r="B2309" t="s">
        <v>817</v>
      </c>
      <c r="C2309" t="s">
        <v>600</v>
      </c>
      <c r="D2309" t="s">
        <v>2661</v>
      </c>
      <c r="E2309" t="s">
        <v>198</v>
      </c>
      <c r="F2309" t="s">
        <v>198</v>
      </c>
      <c r="G2309" t="s">
        <v>198</v>
      </c>
      <c r="H2309" t="s">
        <v>20</v>
      </c>
      <c r="I2309" t="s">
        <v>5102</v>
      </c>
      <c r="J2309" t="s">
        <v>21</v>
      </c>
      <c r="L2309" t="s">
        <v>3130</v>
      </c>
      <c r="M2309" t="str">
        <f t="shared" si="82"/>
        <v>ATEBerazategui</v>
      </c>
      <c r="N2309" t="s">
        <v>22</v>
      </c>
      <c r="O2309" t="s">
        <v>23</v>
      </c>
      <c r="P2309" t="s">
        <v>27</v>
      </c>
      <c r="Q2309" t="s">
        <v>5101</v>
      </c>
      <c r="R2309" s="23">
        <v>26</v>
      </c>
      <c r="S2309" s="23">
        <v>1</v>
      </c>
      <c r="T2309" s="33">
        <v>1</v>
      </c>
      <c r="V2309" t="s">
        <v>2951</v>
      </c>
      <c r="W2309" t="str">
        <f t="shared" si="83"/>
        <v>R04</v>
      </c>
      <c r="X2309" s="31" t="str">
        <f t="shared" si="84"/>
        <v>FINES_R04</v>
      </c>
      <c r="Y2309" s="35">
        <v>0.42499999999999999</v>
      </c>
      <c r="Z2309" s="8">
        <f>IFERROR(IFERROR(VLOOKUP(G2309,'IVSET-Escuelas'!A:F,4,FALSE),VLOOKUP(M2309,'IVSET-Fines'!F:L,7,FALSE)),"-")</f>
        <v>0.244196</v>
      </c>
    </row>
    <row r="2310" spans="1:26" x14ac:dyDescent="0.35">
      <c r="A2310" s="18" t="s">
        <v>5100</v>
      </c>
      <c r="B2310" t="s">
        <v>817</v>
      </c>
      <c r="C2310" t="s">
        <v>600</v>
      </c>
      <c r="D2310" t="s">
        <v>2661</v>
      </c>
      <c r="E2310" t="s">
        <v>198</v>
      </c>
      <c r="F2310" t="s">
        <v>198</v>
      </c>
      <c r="G2310" t="s">
        <v>198</v>
      </c>
      <c r="H2310" t="s">
        <v>20</v>
      </c>
      <c r="I2310" t="s">
        <v>5102</v>
      </c>
      <c r="J2310" t="s">
        <v>21</v>
      </c>
      <c r="L2310" t="s">
        <v>3590</v>
      </c>
      <c r="M2310" t="str">
        <f t="shared" si="82"/>
        <v>SF MARIA ANGELICABerazategui</v>
      </c>
      <c r="N2310" t="s">
        <v>22</v>
      </c>
      <c r="O2310" t="s">
        <v>23</v>
      </c>
      <c r="P2310" t="s">
        <v>27</v>
      </c>
      <c r="Q2310" t="s">
        <v>5101</v>
      </c>
      <c r="R2310" s="23">
        <v>34</v>
      </c>
      <c r="S2310" s="23">
        <v>1</v>
      </c>
      <c r="T2310" s="33">
        <v>1</v>
      </c>
      <c r="V2310" t="s">
        <v>2951</v>
      </c>
      <c r="W2310" t="str">
        <f t="shared" si="83"/>
        <v>R04</v>
      </c>
      <c r="X2310" s="31" t="str">
        <f t="shared" si="84"/>
        <v>FINES_R04</v>
      </c>
      <c r="Y2310" s="35">
        <v>0.43099999999999999</v>
      </c>
      <c r="Z2310" s="8">
        <f>IFERROR(IFERROR(VLOOKUP(G2310,'IVSET-Escuelas'!A:F,4,FALSE),VLOOKUP(M2310,'IVSET-Fines'!F:L,7,FALSE)),"-")</f>
        <v>0.71299400000000002</v>
      </c>
    </row>
    <row r="2311" spans="1:26" x14ac:dyDescent="0.35">
      <c r="A2311" s="18" t="s">
        <v>5100</v>
      </c>
      <c r="B2311" t="s">
        <v>817</v>
      </c>
      <c r="C2311" t="s">
        <v>2080</v>
      </c>
      <c r="D2311" t="s">
        <v>2081</v>
      </c>
      <c r="E2311" t="s">
        <v>198</v>
      </c>
      <c r="F2311" t="s">
        <v>198</v>
      </c>
      <c r="G2311" t="s">
        <v>198</v>
      </c>
      <c r="H2311" t="s">
        <v>20</v>
      </c>
      <c r="I2311" t="s">
        <v>5102</v>
      </c>
      <c r="J2311" t="s">
        <v>21</v>
      </c>
      <c r="L2311" t="s">
        <v>3707</v>
      </c>
      <c r="M2311" t="str">
        <f t="shared" si="82"/>
        <v>SOCIEDAD DE FOMENTO "BARRIO ARRIETA"Quilmes</v>
      </c>
      <c r="N2311" t="s">
        <v>22</v>
      </c>
      <c r="O2311" t="s">
        <v>23</v>
      </c>
      <c r="P2311" t="s">
        <v>27</v>
      </c>
      <c r="Q2311" t="s">
        <v>5101</v>
      </c>
      <c r="R2311" s="23">
        <v>26</v>
      </c>
      <c r="S2311" s="23">
        <v>1</v>
      </c>
      <c r="T2311" s="33">
        <v>1</v>
      </c>
      <c r="V2311" t="s">
        <v>2951</v>
      </c>
      <c r="W2311" t="str">
        <f t="shared" si="83"/>
        <v>R04</v>
      </c>
      <c r="X2311" s="31" t="str">
        <f t="shared" si="84"/>
        <v>FINES_R04</v>
      </c>
      <c r="Y2311" s="35">
        <v>0.43099999999999999</v>
      </c>
      <c r="Z2311" s="8">
        <f>IFERROR(IFERROR(VLOOKUP(G2311,'IVSET-Escuelas'!A:F,4,FALSE),VLOOKUP(M2311,'IVSET-Fines'!F:L,7,FALSE)),"-")</f>
        <v>0.24099300000000001</v>
      </c>
    </row>
    <row r="2312" spans="1:26" x14ac:dyDescent="0.35">
      <c r="A2312" s="18" t="s">
        <v>5100</v>
      </c>
      <c r="B2312" t="s">
        <v>817</v>
      </c>
      <c r="C2312" t="s">
        <v>2080</v>
      </c>
      <c r="D2312" t="s">
        <v>2081</v>
      </c>
      <c r="E2312" t="s">
        <v>198</v>
      </c>
      <c r="F2312" t="s">
        <v>198</v>
      </c>
      <c r="G2312" t="s">
        <v>198</v>
      </c>
      <c r="H2312" t="s">
        <v>20</v>
      </c>
      <c r="I2312" t="s">
        <v>5102</v>
      </c>
      <c r="J2312" t="s">
        <v>21</v>
      </c>
      <c r="L2312" t="s">
        <v>3714</v>
      </c>
      <c r="M2312" t="str">
        <f t="shared" si="82"/>
        <v>SOCIEDAD DE FOMENTO ENRIQUE MUIÑOQuilmes</v>
      </c>
      <c r="N2312" t="s">
        <v>22</v>
      </c>
      <c r="O2312" t="s">
        <v>23</v>
      </c>
      <c r="P2312" t="s">
        <v>27</v>
      </c>
      <c r="Q2312" t="s">
        <v>5101</v>
      </c>
      <c r="R2312" s="23">
        <v>39</v>
      </c>
      <c r="S2312" s="23">
        <v>2</v>
      </c>
      <c r="T2312" s="33">
        <v>1</v>
      </c>
      <c r="V2312" t="s">
        <v>2951</v>
      </c>
      <c r="W2312" t="str">
        <f t="shared" si="83"/>
        <v>R04</v>
      </c>
      <c r="X2312" s="31" t="str">
        <f t="shared" si="84"/>
        <v>FINES_R04</v>
      </c>
      <c r="Y2312" s="35">
        <v>0.434</v>
      </c>
      <c r="Z2312" s="8">
        <f>IFERROR(IFERROR(VLOOKUP(G2312,'IVSET-Escuelas'!A:F,4,FALSE),VLOOKUP(M2312,'IVSET-Fines'!F:L,7,FALSE)),"-")</f>
        <v>0.52834899999999996</v>
      </c>
    </row>
    <row r="2313" spans="1:26" x14ac:dyDescent="0.35">
      <c r="A2313" s="18" t="s">
        <v>5100</v>
      </c>
      <c r="B2313" t="s">
        <v>817</v>
      </c>
      <c r="C2313" t="s">
        <v>815</v>
      </c>
      <c r="D2313" t="s">
        <v>816</v>
      </c>
      <c r="E2313" t="s">
        <v>198</v>
      </c>
      <c r="F2313" t="s">
        <v>198</v>
      </c>
      <c r="G2313" t="s">
        <v>198</v>
      </c>
      <c r="H2313" t="s">
        <v>20</v>
      </c>
      <c r="I2313" t="s">
        <v>5102</v>
      </c>
      <c r="J2313" t="s">
        <v>21</v>
      </c>
      <c r="L2313" t="s">
        <v>3657</v>
      </c>
      <c r="M2313" t="str">
        <f t="shared" si="82"/>
        <v>SOC. DE FTO "SANTO TOMAS"Florencio Varela</v>
      </c>
      <c r="N2313" t="s">
        <v>22</v>
      </c>
      <c r="O2313" t="s">
        <v>23</v>
      </c>
      <c r="P2313" t="s">
        <v>27</v>
      </c>
      <c r="Q2313" t="s">
        <v>5101</v>
      </c>
      <c r="R2313" s="23">
        <v>19</v>
      </c>
      <c r="S2313" s="23">
        <v>1</v>
      </c>
      <c r="T2313" s="33">
        <v>1</v>
      </c>
      <c r="V2313" t="s">
        <v>2951</v>
      </c>
      <c r="W2313" t="str">
        <f t="shared" si="83"/>
        <v>R04</v>
      </c>
      <c r="X2313" s="31" t="str">
        <f t="shared" si="84"/>
        <v>FINES_R04</v>
      </c>
      <c r="Y2313" s="35">
        <v>0.437</v>
      </c>
      <c r="Z2313" s="8" t="str">
        <f>IFERROR(IFERROR(VLOOKUP(G2313,'IVSET-Escuelas'!A:F,4,FALSE),VLOOKUP(M2313,'IVSET-Fines'!F:L,7,FALSE)),"-")</f>
        <v>-</v>
      </c>
    </row>
    <row r="2314" spans="1:26" x14ac:dyDescent="0.35">
      <c r="A2314" s="18" t="s">
        <v>5100</v>
      </c>
      <c r="B2314" t="s">
        <v>817</v>
      </c>
      <c r="C2314" t="s">
        <v>815</v>
      </c>
      <c r="D2314" t="s">
        <v>816</v>
      </c>
      <c r="E2314" t="s">
        <v>198</v>
      </c>
      <c r="F2314" t="s">
        <v>198</v>
      </c>
      <c r="G2314" t="s">
        <v>198</v>
      </c>
      <c r="H2314" t="s">
        <v>20</v>
      </c>
      <c r="I2314" t="s">
        <v>5102</v>
      </c>
      <c r="J2314" t="s">
        <v>21</v>
      </c>
      <c r="L2314" t="s">
        <v>3659</v>
      </c>
      <c r="M2314" t="str">
        <f t="shared" si="82"/>
        <v>SOCIEDAD TRADICIONAL . LA TROPILLA S/N Florencio VarelaFlorencio Varela</v>
      </c>
      <c r="N2314" t="s">
        <v>22</v>
      </c>
      <c r="O2314" t="s">
        <v>23</v>
      </c>
      <c r="P2314" t="s">
        <v>27</v>
      </c>
      <c r="Q2314" t="s">
        <v>5101</v>
      </c>
      <c r="R2314" s="23">
        <v>0</v>
      </c>
      <c r="S2314" s="23">
        <v>1</v>
      </c>
      <c r="T2314" s="33">
        <v>1</v>
      </c>
      <c r="V2314" t="s">
        <v>2951</v>
      </c>
      <c r="W2314" t="str">
        <f t="shared" si="83"/>
        <v>R04</v>
      </c>
      <c r="X2314" s="31" t="str">
        <f t="shared" si="84"/>
        <v>FINES_R04</v>
      </c>
      <c r="Y2314" s="35">
        <v>0.45400000000000001</v>
      </c>
      <c r="Z2314" s="8" t="str">
        <f>IFERROR(IFERROR(VLOOKUP(G2314,'IVSET-Escuelas'!A:F,4,FALSE),VLOOKUP(M2314,'IVSET-Fines'!F:L,7,FALSE)),"-")</f>
        <v>-</v>
      </c>
    </row>
    <row r="2315" spans="1:26" x14ac:dyDescent="0.35">
      <c r="A2315" s="18" t="s">
        <v>5100</v>
      </c>
      <c r="B2315" t="s">
        <v>817</v>
      </c>
      <c r="C2315" t="s">
        <v>815</v>
      </c>
      <c r="D2315" t="s">
        <v>816</v>
      </c>
      <c r="E2315" t="s">
        <v>198</v>
      </c>
      <c r="F2315" t="s">
        <v>198</v>
      </c>
      <c r="G2315" t="s">
        <v>198</v>
      </c>
      <c r="H2315" t="s">
        <v>20</v>
      </c>
      <c r="I2315" t="s">
        <v>5102</v>
      </c>
      <c r="J2315" t="s">
        <v>21</v>
      </c>
      <c r="L2315" t="s">
        <v>3619</v>
      </c>
      <c r="M2315" t="str">
        <f t="shared" si="82"/>
        <v>Club 25 de MayoFlorencio Varela</v>
      </c>
      <c r="N2315" t="s">
        <v>22</v>
      </c>
      <c r="O2315" t="s">
        <v>23</v>
      </c>
      <c r="P2315" t="s">
        <v>27</v>
      </c>
      <c r="Q2315" t="s">
        <v>5101</v>
      </c>
      <c r="R2315" s="23">
        <v>40</v>
      </c>
      <c r="S2315" s="23">
        <v>2</v>
      </c>
      <c r="T2315" s="33">
        <v>1</v>
      </c>
      <c r="V2315" t="s">
        <v>2951</v>
      </c>
      <c r="W2315" t="str">
        <f t="shared" si="83"/>
        <v>R04</v>
      </c>
      <c r="X2315" s="31" t="str">
        <f t="shared" si="84"/>
        <v>FINES_R04</v>
      </c>
      <c r="Y2315" s="35">
        <v>0.45700000000000002</v>
      </c>
      <c r="Z2315" s="8">
        <f>IFERROR(IFERROR(VLOOKUP(G2315,'IVSET-Escuelas'!A:F,4,FALSE),VLOOKUP(M2315,'IVSET-Fines'!F:L,7,FALSE)),"-")</f>
        <v>0.78572399999999998</v>
      </c>
    </row>
    <row r="2316" spans="1:26" x14ac:dyDescent="0.35">
      <c r="A2316" s="18" t="s">
        <v>5100</v>
      </c>
      <c r="B2316" t="s">
        <v>817</v>
      </c>
      <c r="C2316" t="s">
        <v>815</v>
      </c>
      <c r="D2316" t="s">
        <v>816</v>
      </c>
      <c r="E2316" t="s">
        <v>198</v>
      </c>
      <c r="F2316" t="s">
        <v>198</v>
      </c>
      <c r="G2316" t="s">
        <v>198</v>
      </c>
      <c r="H2316" t="s">
        <v>20</v>
      </c>
      <c r="I2316" t="s">
        <v>5102</v>
      </c>
      <c r="J2316" t="s">
        <v>21</v>
      </c>
      <c r="L2316" t="s">
        <v>3639</v>
      </c>
      <c r="M2316" t="str">
        <f t="shared" si="82"/>
        <v>La NazarenaFlorencio Varela</v>
      </c>
      <c r="N2316" t="s">
        <v>22</v>
      </c>
      <c r="O2316" t="s">
        <v>23</v>
      </c>
      <c r="P2316" t="s">
        <v>27</v>
      </c>
      <c r="Q2316" t="s">
        <v>5101</v>
      </c>
      <c r="R2316" s="23">
        <v>109</v>
      </c>
      <c r="S2316" s="23">
        <v>4</v>
      </c>
      <c r="T2316" s="33">
        <v>1</v>
      </c>
      <c r="V2316" t="s">
        <v>2951</v>
      </c>
      <c r="W2316" t="str">
        <f t="shared" si="83"/>
        <v>R04</v>
      </c>
      <c r="X2316" s="31" t="str">
        <f t="shared" si="84"/>
        <v>FINES_R04</v>
      </c>
      <c r="Y2316" s="35">
        <v>0.45700000000000002</v>
      </c>
      <c r="Z2316" s="8">
        <f>IFERROR(IFERROR(VLOOKUP(G2316,'IVSET-Escuelas'!A:F,4,FALSE),VLOOKUP(M2316,'IVSET-Fines'!F:L,7,FALSE)),"-")</f>
        <v>0.51426300000000003</v>
      </c>
    </row>
    <row r="2317" spans="1:26" x14ac:dyDescent="0.35">
      <c r="A2317" s="18" t="s">
        <v>5100</v>
      </c>
      <c r="B2317" t="s">
        <v>817</v>
      </c>
      <c r="C2317" t="s">
        <v>600</v>
      </c>
      <c r="D2317" t="s">
        <v>2661</v>
      </c>
      <c r="E2317" t="s">
        <v>198</v>
      </c>
      <c r="F2317" t="s">
        <v>198</v>
      </c>
      <c r="G2317" t="s">
        <v>198</v>
      </c>
      <c r="H2317" t="s">
        <v>20</v>
      </c>
      <c r="I2317" t="s">
        <v>5102</v>
      </c>
      <c r="J2317" t="s">
        <v>21</v>
      </c>
      <c r="L2317" t="s">
        <v>3545</v>
      </c>
      <c r="M2317" t="str">
        <f t="shared" si="82"/>
        <v>AOTBerazategui</v>
      </c>
      <c r="N2317" t="s">
        <v>22</v>
      </c>
      <c r="O2317" t="s">
        <v>23</v>
      </c>
      <c r="P2317" t="s">
        <v>27</v>
      </c>
      <c r="Q2317" t="s">
        <v>5101</v>
      </c>
      <c r="R2317" s="23">
        <v>15</v>
      </c>
      <c r="S2317" s="23">
        <v>1</v>
      </c>
      <c r="T2317" s="33">
        <v>1</v>
      </c>
      <c r="V2317" t="s">
        <v>2951</v>
      </c>
      <c r="W2317" t="str">
        <f t="shared" si="83"/>
        <v>R04</v>
      </c>
      <c r="X2317" s="31" t="str">
        <f t="shared" si="84"/>
        <v>FINES_R04</v>
      </c>
      <c r="Y2317" s="35">
        <v>0.46</v>
      </c>
      <c r="Z2317" s="8" t="str">
        <f>IFERROR(IFERROR(VLOOKUP(G2317,'IVSET-Escuelas'!A:F,4,FALSE),VLOOKUP(M2317,'IVSET-Fines'!F:L,7,FALSE)),"-")</f>
        <v>-</v>
      </c>
    </row>
    <row r="2318" spans="1:26" x14ac:dyDescent="0.35">
      <c r="A2318" s="18" t="s">
        <v>5100</v>
      </c>
      <c r="B2318" t="s">
        <v>817</v>
      </c>
      <c r="C2318" t="s">
        <v>815</v>
      </c>
      <c r="D2318" t="s">
        <v>816</v>
      </c>
      <c r="E2318" t="s">
        <v>198</v>
      </c>
      <c r="F2318" t="s">
        <v>198</v>
      </c>
      <c r="G2318" t="s">
        <v>198</v>
      </c>
      <c r="H2318" t="s">
        <v>20</v>
      </c>
      <c r="I2318" t="s">
        <v>5102</v>
      </c>
      <c r="J2318" t="s">
        <v>21</v>
      </c>
      <c r="L2318" t="s">
        <v>3647</v>
      </c>
      <c r="M2318" t="str">
        <f t="shared" si="82"/>
        <v>Merendero Evita Madre de los HumildesFlorencio Varela</v>
      </c>
      <c r="N2318" t="s">
        <v>22</v>
      </c>
      <c r="O2318" t="s">
        <v>23</v>
      </c>
      <c r="P2318" t="s">
        <v>27</v>
      </c>
      <c r="Q2318" t="s">
        <v>5101</v>
      </c>
      <c r="R2318" s="23">
        <v>15</v>
      </c>
      <c r="S2318" s="23">
        <v>1</v>
      </c>
      <c r="T2318" s="33">
        <v>1</v>
      </c>
      <c r="V2318" t="s">
        <v>2951</v>
      </c>
      <c r="W2318" t="str">
        <f t="shared" si="83"/>
        <v>R04</v>
      </c>
      <c r="X2318" s="31" t="str">
        <f t="shared" si="84"/>
        <v>FINES_R04</v>
      </c>
      <c r="Y2318" s="35">
        <v>0.46899999999999997</v>
      </c>
      <c r="Z2318" s="8">
        <f>IFERROR(IFERROR(VLOOKUP(G2318,'IVSET-Escuelas'!A:F,4,FALSE),VLOOKUP(M2318,'IVSET-Fines'!F:L,7,FALSE)),"-")</f>
        <v>0.96124100000000001</v>
      </c>
    </row>
    <row r="2319" spans="1:26" x14ac:dyDescent="0.35">
      <c r="A2319" s="18" t="s">
        <v>5100</v>
      </c>
      <c r="B2319" t="s">
        <v>817</v>
      </c>
      <c r="C2319" t="s">
        <v>2080</v>
      </c>
      <c r="D2319" t="s">
        <v>2081</v>
      </c>
      <c r="E2319" t="s">
        <v>198</v>
      </c>
      <c r="F2319" t="s">
        <v>198</v>
      </c>
      <c r="G2319" t="s">
        <v>198</v>
      </c>
      <c r="H2319" t="s">
        <v>20</v>
      </c>
      <c r="I2319" t="s">
        <v>5102</v>
      </c>
      <c r="J2319" t="s">
        <v>21</v>
      </c>
      <c r="L2319" t="s">
        <v>3693</v>
      </c>
      <c r="M2319" t="str">
        <f t="shared" si="82"/>
        <v>ESCUELA SECUNDARIA N°7Quilmes</v>
      </c>
      <c r="N2319" t="s">
        <v>22</v>
      </c>
      <c r="O2319" t="s">
        <v>23</v>
      </c>
      <c r="P2319" t="s">
        <v>27</v>
      </c>
      <c r="Q2319" t="s">
        <v>5101</v>
      </c>
      <c r="R2319" s="23">
        <v>113</v>
      </c>
      <c r="S2319" s="23">
        <v>5</v>
      </c>
      <c r="T2319" s="33">
        <v>1</v>
      </c>
      <c r="V2319" t="s">
        <v>2951</v>
      </c>
      <c r="W2319" t="str">
        <f t="shared" si="83"/>
        <v>R04</v>
      </c>
      <c r="X2319" s="31" t="str">
        <f t="shared" si="84"/>
        <v>FINES_R04</v>
      </c>
      <c r="Y2319" s="35">
        <v>0.47399999999999998</v>
      </c>
      <c r="Z2319" s="8">
        <f>IFERROR(IFERROR(VLOOKUP(G2319,'IVSET-Escuelas'!A:F,4,FALSE),VLOOKUP(M2319,'IVSET-Fines'!F:L,7,FALSE)),"-")</f>
        <v>0.20777399999999999</v>
      </c>
    </row>
    <row r="2320" spans="1:26" x14ac:dyDescent="0.35">
      <c r="A2320" s="18" t="s">
        <v>5100</v>
      </c>
      <c r="B2320" t="s">
        <v>817</v>
      </c>
      <c r="C2320" t="s">
        <v>2080</v>
      </c>
      <c r="D2320" t="s">
        <v>2081</v>
      </c>
      <c r="E2320" t="s">
        <v>198</v>
      </c>
      <c r="F2320" t="s">
        <v>198</v>
      </c>
      <c r="G2320" t="s">
        <v>198</v>
      </c>
      <c r="H2320" t="s">
        <v>20</v>
      </c>
      <c r="I2320" t="s">
        <v>5102</v>
      </c>
      <c r="J2320" t="s">
        <v>21</v>
      </c>
      <c r="L2320" t="s">
        <v>3704</v>
      </c>
      <c r="M2320" t="str">
        <f t="shared" si="82"/>
        <v>PROMEBAQuilmes</v>
      </c>
      <c r="N2320" t="s">
        <v>22</v>
      </c>
      <c r="O2320" t="s">
        <v>23</v>
      </c>
      <c r="P2320" t="s">
        <v>27</v>
      </c>
      <c r="Q2320" t="s">
        <v>5101</v>
      </c>
      <c r="R2320" s="23">
        <v>114</v>
      </c>
      <c r="S2320" s="23">
        <v>3</v>
      </c>
      <c r="T2320" s="33">
        <v>1</v>
      </c>
      <c r="V2320" t="s">
        <v>2951</v>
      </c>
      <c r="W2320" t="str">
        <f t="shared" si="83"/>
        <v>R04</v>
      </c>
      <c r="X2320" s="31" t="str">
        <f t="shared" si="84"/>
        <v>FINES_R04</v>
      </c>
      <c r="Y2320" s="35">
        <v>0.48499999999999999</v>
      </c>
      <c r="Z2320" s="8">
        <f>IFERROR(IFERROR(VLOOKUP(G2320,'IVSET-Escuelas'!A:F,4,FALSE),VLOOKUP(M2320,'IVSET-Fines'!F:L,7,FALSE)),"-")</f>
        <v>0.80440100000000003</v>
      </c>
    </row>
    <row r="2321" spans="1:26" x14ac:dyDescent="0.35">
      <c r="A2321" s="18" t="s">
        <v>5100</v>
      </c>
      <c r="B2321" t="s">
        <v>817</v>
      </c>
      <c r="C2321" t="s">
        <v>600</v>
      </c>
      <c r="D2321" t="s">
        <v>2661</v>
      </c>
      <c r="E2321" t="s">
        <v>198</v>
      </c>
      <c r="F2321" t="s">
        <v>198</v>
      </c>
      <c r="G2321" t="s">
        <v>198</v>
      </c>
      <c r="H2321" t="s">
        <v>20</v>
      </c>
      <c r="I2321" t="s">
        <v>5102</v>
      </c>
      <c r="J2321" t="s">
        <v>21</v>
      </c>
      <c r="L2321" t="s">
        <v>3558</v>
      </c>
      <c r="M2321" t="str">
        <f t="shared" si="82"/>
        <v>EP 19 PARQUE PEREYRA S/N BERAZATEGUIBerazategui</v>
      </c>
      <c r="N2321" t="s">
        <v>22</v>
      </c>
      <c r="O2321" t="s">
        <v>23</v>
      </c>
      <c r="P2321" t="s">
        <v>27</v>
      </c>
      <c r="Q2321" t="s">
        <v>5101</v>
      </c>
      <c r="R2321" s="23">
        <v>5</v>
      </c>
      <c r="S2321" s="23">
        <v>1</v>
      </c>
      <c r="T2321" s="33">
        <v>1</v>
      </c>
      <c r="V2321" t="s">
        <v>2951</v>
      </c>
      <c r="W2321" t="str">
        <f t="shared" si="83"/>
        <v>R04</v>
      </c>
      <c r="X2321" s="31" t="str">
        <f t="shared" si="84"/>
        <v>FINES_R04</v>
      </c>
      <c r="Y2321" s="35">
        <v>0.48699999999999999</v>
      </c>
      <c r="Z2321" s="8" t="str">
        <f>IFERROR(IFERROR(VLOOKUP(G2321,'IVSET-Escuelas'!A:F,4,FALSE),VLOOKUP(M2321,'IVSET-Fines'!F:L,7,FALSE)),"-")</f>
        <v>-</v>
      </c>
    </row>
    <row r="2322" spans="1:26" x14ac:dyDescent="0.35">
      <c r="A2322" s="18" t="s">
        <v>5100</v>
      </c>
      <c r="B2322" t="s">
        <v>817</v>
      </c>
      <c r="C2322" t="s">
        <v>600</v>
      </c>
      <c r="D2322" t="s">
        <v>2661</v>
      </c>
      <c r="E2322" t="s">
        <v>198</v>
      </c>
      <c r="F2322" t="s">
        <v>198</v>
      </c>
      <c r="G2322" t="s">
        <v>198</v>
      </c>
      <c r="H2322" t="s">
        <v>20</v>
      </c>
      <c r="I2322" t="s">
        <v>5102</v>
      </c>
      <c r="J2322" t="s">
        <v>21</v>
      </c>
      <c r="L2322" t="s">
        <v>3588</v>
      </c>
      <c r="M2322" t="str">
        <f t="shared" si="82"/>
        <v>SF LA MERCEDBerazategui</v>
      </c>
      <c r="N2322" t="s">
        <v>22</v>
      </c>
      <c r="O2322" t="s">
        <v>23</v>
      </c>
      <c r="P2322" t="s">
        <v>27</v>
      </c>
      <c r="Q2322" t="s">
        <v>5101</v>
      </c>
      <c r="R2322" s="23">
        <v>16</v>
      </c>
      <c r="S2322" s="23">
        <v>1</v>
      </c>
      <c r="T2322" s="33">
        <v>1</v>
      </c>
      <c r="V2322" t="s">
        <v>2951</v>
      </c>
      <c r="W2322" t="str">
        <f t="shared" si="83"/>
        <v>R04</v>
      </c>
      <c r="X2322" s="31" t="str">
        <f t="shared" si="84"/>
        <v>FINES_R04</v>
      </c>
      <c r="Y2322" s="35">
        <v>0.49</v>
      </c>
      <c r="Z2322" s="8">
        <f>IFERROR(IFERROR(VLOOKUP(G2322,'IVSET-Escuelas'!A:F,4,FALSE),VLOOKUP(M2322,'IVSET-Fines'!F:L,7,FALSE)),"-")</f>
        <v>0.31724200000000002</v>
      </c>
    </row>
    <row r="2323" spans="1:26" x14ac:dyDescent="0.35">
      <c r="A2323" s="18" t="s">
        <v>5100</v>
      </c>
      <c r="B2323" t="s">
        <v>817</v>
      </c>
      <c r="C2323" t="s">
        <v>2080</v>
      </c>
      <c r="D2323" t="s">
        <v>2081</v>
      </c>
      <c r="E2323" t="s">
        <v>198</v>
      </c>
      <c r="F2323" t="s">
        <v>198</v>
      </c>
      <c r="G2323" t="s">
        <v>198</v>
      </c>
      <c r="H2323" t="s">
        <v>20</v>
      </c>
      <c r="I2323" t="s">
        <v>5102</v>
      </c>
      <c r="J2323" t="s">
        <v>21</v>
      </c>
      <c r="L2323" t="s">
        <v>3712</v>
      </c>
      <c r="M2323" t="str">
        <f t="shared" si="82"/>
        <v>SOCIEDAD DE FOMENTO BALNEARIO DE QUILMESQuilmes</v>
      </c>
      <c r="N2323" t="s">
        <v>22</v>
      </c>
      <c r="O2323" t="s">
        <v>23</v>
      </c>
      <c r="P2323" t="s">
        <v>27</v>
      </c>
      <c r="Q2323" t="s">
        <v>5101</v>
      </c>
      <c r="R2323" s="23">
        <v>48</v>
      </c>
      <c r="S2323" s="23">
        <v>2</v>
      </c>
      <c r="T2323" s="33">
        <v>1</v>
      </c>
      <c r="V2323" t="s">
        <v>2951</v>
      </c>
      <c r="W2323" t="str">
        <f t="shared" si="83"/>
        <v>R04</v>
      </c>
      <c r="X2323" s="31" t="str">
        <f t="shared" si="84"/>
        <v>FINES_R04</v>
      </c>
      <c r="Y2323" s="35">
        <v>0.49099999999999999</v>
      </c>
      <c r="Z2323" s="8" t="str">
        <f>IFERROR(IFERROR(VLOOKUP(G2323,'IVSET-Escuelas'!A:F,4,FALSE),VLOOKUP(M2323,'IVSET-Fines'!F:L,7,FALSE)),"-")</f>
        <v>-</v>
      </c>
    </row>
    <row r="2324" spans="1:26" x14ac:dyDescent="0.35">
      <c r="A2324" s="18" t="s">
        <v>5100</v>
      </c>
      <c r="B2324" t="s">
        <v>817</v>
      </c>
      <c r="C2324" t="s">
        <v>2080</v>
      </c>
      <c r="D2324" t="s">
        <v>2081</v>
      </c>
      <c r="E2324" t="s">
        <v>198</v>
      </c>
      <c r="F2324" t="s">
        <v>198</v>
      </c>
      <c r="G2324" t="s">
        <v>198</v>
      </c>
      <c r="H2324" t="s">
        <v>20</v>
      </c>
      <c r="I2324" t="s">
        <v>5102</v>
      </c>
      <c r="J2324" t="s">
        <v>21</v>
      </c>
      <c r="L2324" t="s">
        <v>3689</v>
      </c>
      <c r="M2324" t="str">
        <f t="shared" si="82"/>
        <v>ESCUELA DE ARTE Y OFICIOS "SOLANO VIVE"Quilmes</v>
      </c>
      <c r="N2324" t="s">
        <v>22</v>
      </c>
      <c r="O2324" t="s">
        <v>23</v>
      </c>
      <c r="P2324" t="s">
        <v>27</v>
      </c>
      <c r="Q2324" t="s">
        <v>5101</v>
      </c>
      <c r="R2324" s="23">
        <v>119</v>
      </c>
      <c r="S2324" s="23">
        <v>3</v>
      </c>
      <c r="T2324" s="33">
        <v>1</v>
      </c>
      <c r="V2324" t="s">
        <v>2951</v>
      </c>
      <c r="W2324" t="str">
        <f t="shared" si="83"/>
        <v>R04</v>
      </c>
      <c r="X2324" s="31" t="str">
        <f t="shared" si="84"/>
        <v>FINES_R04</v>
      </c>
      <c r="Y2324" s="35">
        <v>0.495</v>
      </c>
      <c r="Z2324" s="8">
        <f>IFERROR(IFERROR(VLOOKUP(G2324,'IVSET-Escuelas'!A:F,4,FALSE),VLOOKUP(M2324,'IVSET-Fines'!F:L,7,FALSE)),"-")</f>
        <v>0.83223999999999998</v>
      </c>
    </row>
    <row r="2325" spans="1:26" x14ac:dyDescent="0.35">
      <c r="A2325" s="18" t="s">
        <v>5100</v>
      </c>
      <c r="B2325" t="s">
        <v>817</v>
      </c>
      <c r="C2325" t="s">
        <v>600</v>
      </c>
      <c r="D2325" t="s">
        <v>2661</v>
      </c>
      <c r="E2325" t="s">
        <v>198</v>
      </c>
      <c r="F2325" t="s">
        <v>198</v>
      </c>
      <c r="G2325" t="s">
        <v>198</v>
      </c>
      <c r="H2325" t="s">
        <v>20</v>
      </c>
      <c r="I2325" t="s">
        <v>5102</v>
      </c>
      <c r="J2325" t="s">
        <v>21</v>
      </c>
      <c r="L2325" t="s">
        <v>3561</v>
      </c>
      <c r="M2325" t="str">
        <f t="shared" si="82"/>
        <v>ESCUELA PRIMARIA N 53Berazategui</v>
      </c>
      <c r="N2325" t="s">
        <v>22</v>
      </c>
      <c r="O2325" t="s">
        <v>23</v>
      </c>
      <c r="P2325" t="s">
        <v>27</v>
      </c>
      <c r="Q2325" t="s">
        <v>5101</v>
      </c>
      <c r="R2325" s="23">
        <v>163</v>
      </c>
      <c r="S2325" s="23">
        <v>6</v>
      </c>
      <c r="T2325" s="33">
        <v>1</v>
      </c>
      <c r="V2325" t="s">
        <v>2951</v>
      </c>
      <c r="W2325" t="str">
        <f t="shared" si="83"/>
        <v>R04</v>
      </c>
      <c r="X2325" s="31" t="str">
        <f t="shared" si="84"/>
        <v>FINES_R04</v>
      </c>
      <c r="Y2325" s="35">
        <v>0.498</v>
      </c>
      <c r="Z2325" s="8">
        <f>IFERROR(IFERROR(VLOOKUP(G2325,'IVSET-Escuelas'!A:F,4,FALSE),VLOOKUP(M2325,'IVSET-Fines'!F:L,7,FALSE)),"-")</f>
        <v>0.47284100000000001</v>
      </c>
    </row>
    <row r="2326" spans="1:26" x14ac:dyDescent="0.35">
      <c r="A2326" s="18" t="s">
        <v>5100</v>
      </c>
      <c r="B2326" t="s">
        <v>817</v>
      </c>
      <c r="C2326" t="s">
        <v>2080</v>
      </c>
      <c r="D2326" t="s">
        <v>2081</v>
      </c>
      <c r="E2326" t="s">
        <v>198</v>
      </c>
      <c r="F2326" t="s">
        <v>198</v>
      </c>
      <c r="G2326" t="s">
        <v>198</v>
      </c>
      <c r="H2326" t="s">
        <v>20</v>
      </c>
      <c r="I2326" t="s">
        <v>5102</v>
      </c>
      <c r="J2326" t="s">
        <v>21</v>
      </c>
      <c r="L2326" t="s">
        <v>3703</v>
      </c>
      <c r="M2326" t="str">
        <f t="shared" si="82"/>
        <v>POLIDEPORTIVO DIEGO ARMANDO MARADONA S/N QUILMES OESTEQuilmes</v>
      </c>
      <c r="N2326" t="s">
        <v>22</v>
      </c>
      <c r="O2326" t="s">
        <v>23</v>
      </c>
      <c r="P2326" t="s">
        <v>27</v>
      </c>
      <c r="Q2326" t="s">
        <v>5101</v>
      </c>
      <c r="R2326" s="23">
        <v>19</v>
      </c>
      <c r="S2326" s="23">
        <v>1</v>
      </c>
      <c r="T2326" s="33">
        <v>1</v>
      </c>
      <c r="V2326" t="s">
        <v>2951</v>
      </c>
      <c r="W2326" t="str">
        <f t="shared" si="83"/>
        <v>R04</v>
      </c>
      <c r="X2326" s="31" t="str">
        <f t="shared" si="84"/>
        <v>FINES_R04</v>
      </c>
      <c r="Y2326" s="35">
        <v>0.51400000000000001</v>
      </c>
      <c r="Z2326" s="8" t="str">
        <f>IFERROR(IFERROR(VLOOKUP(G2326,'IVSET-Escuelas'!A:F,4,FALSE),VLOOKUP(M2326,'IVSET-Fines'!F:L,7,FALSE)),"-")</f>
        <v>-</v>
      </c>
    </row>
    <row r="2327" spans="1:26" x14ac:dyDescent="0.35">
      <c r="A2327" s="18" t="s">
        <v>5100</v>
      </c>
      <c r="B2327" t="s">
        <v>817</v>
      </c>
      <c r="C2327" t="s">
        <v>600</v>
      </c>
      <c r="D2327" t="s">
        <v>2661</v>
      </c>
      <c r="E2327" t="s">
        <v>198</v>
      </c>
      <c r="F2327" t="s">
        <v>198</v>
      </c>
      <c r="G2327" t="s">
        <v>198</v>
      </c>
      <c r="H2327" t="s">
        <v>20</v>
      </c>
      <c r="I2327" t="s">
        <v>5102</v>
      </c>
      <c r="J2327" t="s">
        <v>21</v>
      </c>
      <c r="L2327" t="s">
        <v>3556</v>
      </c>
      <c r="M2327" t="str">
        <f t="shared" si="82"/>
        <v>CREER ES CREAR HUDSON CALLE 73 n° 6450 HUDSONBerazategui</v>
      </c>
      <c r="N2327" t="s">
        <v>22</v>
      </c>
      <c r="O2327" t="s">
        <v>23</v>
      </c>
      <c r="P2327" t="s">
        <v>27</v>
      </c>
      <c r="Q2327" t="s">
        <v>5101</v>
      </c>
      <c r="R2327" s="23">
        <v>0</v>
      </c>
      <c r="S2327" s="23">
        <v>1</v>
      </c>
      <c r="T2327" s="33">
        <v>1</v>
      </c>
      <c r="V2327" t="s">
        <v>2951</v>
      </c>
      <c r="W2327" t="str">
        <f t="shared" si="83"/>
        <v>R04</v>
      </c>
      <c r="X2327" s="31" t="str">
        <f t="shared" si="84"/>
        <v>FINES_R04</v>
      </c>
      <c r="Y2327" s="35">
        <v>0.52300000000000002</v>
      </c>
      <c r="Z2327" s="8" t="str">
        <f>IFERROR(IFERROR(VLOOKUP(G2327,'IVSET-Escuelas'!A:F,4,FALSE),VLOOKUP(M2327,'IVSET-Fines'!F:L,7,FALSE)),"-")</f>
        <v>-</v>
      </c>
    </row>
    <row r="2328" spans="1:26" x14ac:dyDescent="0.35">
      <c r="A2328" s="18" t="s">
        <v>5100</v>
      </c>
      <c r="B2328" t="s">
        <v>817</v>
      </c>
      <c r="C2328" t="s">
        <v>815</v>
      </c>
      <c r="D2328" t="s">
        <v>816</v>
      </c>
      <c r="E2328" t="s">
        <v>198</v>
      </c>
      <c r="F2328" t="s">
        <v>198</v>
      </c>
      <c r="G2328" t="s">
        <v>198</v>
      </c>
      <c r="H2328" t="s">
        <v>20</v>
      </c>
      <c r="I2328" t="s">
        <v>5102</v>
      </c>
      <c r="J2328" t="s">
        <v>21</v>
      </c>
      <c r="L2328" t="s">
        <v>3634</v>
      </c>
      <c r="M2328" t="str">
        <f t="shared" si="82"/>
        <v>Iglesia Lirios de los Valles 1712 Florencio VarelaFlorencio Varela</v>
      </c>
      <c r="N2328" t="s">
        <v>22</v>
      </c>
      <c r="O2328" t="s">
        <v>23</v>
      </c>
      <c r="P2328" t="s">
        <v>27</v>
      </c>
      <c r="Q2328" t="s">
        <v>5101</v>
      </c>
      <c r="R2328" s="23">
        <v>0</v>
      </c>
      <c r="S2328" s="23">
        <v>1</v>
      </c>
      <c r="T2328" s="33">
        <v>1</v>
      </c>
      <c r="V2328" t="s">
        <v>2951</v>
      </c>
      <c r="W2328" t="str">
        <f t="shared" si="83"/>
        <v>R04</v>
      </c>
      <c r="X2328" s="31" t="str">
        <f t="shared" si="84"/>
        <v>FINES_R04</v>
      </c>
      <c r="Y2328" s="35">
        <v>0.52700000000000002</v>
      </c>
      <c r="Z2328" s="8" t="str">
        <f>IFERROR(IFERROR(VLOOKUP(G2328,'IVSET-Escuelas'!A:F,4,FALSE),VLOOKUP(M2328,'IVSET-Fines'!F:L,7,FALSE)),"-")</f>
        <v>-</v>
      </c>
    </row>
    <row r="2329" spans="1:26" x14ac:dyDescent="0.35">
      <c r="A2329" s="18" t="s">
        <v>5100</v>
      </c>
      <c r="B2329" t="s">
        <v>817</v>
      </c>
      <c r="C2329" t="s">
        <v>600</v>
      </c>
      <c r="D2329" t="s">
        <v>2661</v>
      </c>
      <c r="E2329" t="s">
        <v>198</v>
      </c>
      <c r="F2329" t="s">
        <v>198</v>
      </c>
      <c r="G2329" t="s">
        <v>198</v>
      </c>
      <c r="H2329" t="s">
        <v>20</v>
      </c>
      <c r="I2329" t="s">
        <v>5102</v>
      </c>
      <c r="J2329" t="s">
        <v>21</v>
      </c>
      <c r="L2329" t="s">
        <v>3577</v>
      </c>
      <c r="M2329" t="str">
        <f t="shared" si="82"/>
        <v>SF 6 DE ENEROBerazategui</v>
      </c>
      <c r="N2329" t="s">
        <v>22</v>
      </c>
      <c r="O2329" t="s">
        <v>23</v>
      </c>
      <c r="P2329" t="s">
        <v>27</v>
      </c>
      <c r="Q2329" t="s">
        <v>5101</v>
      </c>
      <c r="R2329" s="23">
        <v>26</v>
      </c>
      <c r="S2329" s="23">
        <v>1</v>
      </c>
      <c r="T2329" s="33">
        <v>1</v>
      </c>
      <c r="V2329" t="s">
        <v>2951</v>
      </c>
      <c r="W2329" t="str">
        <f t="shared" si="83"/>
        <v>R04</v>
      </c>
      <c r="X2329" s="31" t="str">
        <f t="shared" si="84"/>
        <v>FINES_R04</v>
      </c>
      <c r="Y2329" s="35">
        <v>0.53400000000000003</v>
      </c>
      <c r="Z2329" s="8" t="str">
        <f>IFERROR(IFERROR(VLOOKUP(G2329,'IVSET-Escuelas'!A:F,4,FALSE),VLOOKUP(M2329,'IVSET-Fines'!F:L,7,FALSE)),"-")</f>
        <v>-</v>
      </c>
    </row>
    <row r="2330" spans="1:26" x14ac:dyDescent="0.35">
      <c r="A2330" s="18" t="s">
        <v>5100</v>
      </c>
      <c r="B2330" t="s">
        <v>817</v>
      </c>
      <c r="C2330" t="s">
        <v>815</v>
      </c>
      <c r="D2330" t="s">
        <v>816</v>
      </c>
      <c r="E2330" t="s">
        <v>198</v>
      </c>
      <c r="F2330" t="s">
        <v>198</v>
      </c>
      <c r="G2330" t="s">
        <v>198</v>
      </c>
      <c r="H2330" t="s">
        <v>20</v>
      </c>
      <c r="I2330" t="s">
        <v>5102</v>
      </c>
      <c r="J2330" t="s">
        <v>21</v>
      </c>
      <c r="L2330" t="s">
        <v>3631</v>
      </c>
      <c r="M2330" t="str">
        <f t="shared" si="82"/>
        <v>HORIZONTE SANTA INESFlorencio Varela</v>
      </c>
      <c r="N2330" t="s">
        <v>22</v>
      </c>
      <c r="O2330" t="s">
        <v>23</v>
      </c>
      <c r="P2330" t="s">
        <v>27</v>
      </c>
      <c r="Q2330" t="s">
        <v>5101</v>
      </c>
      <c r="R2330" s="23">
        <v>52</v>
      </c>
      <c r="S2330" s="23">
        <v>2</v>
      </c>
      <c r="T2330" s="33">
        <v>1</v>
      </c>
      <c r="V2330" t="s">
        <v>2951</v>
      </c>
      <c r="W2330" t="str">
        <f t="shared" si="83"/>
        <v>R04</v>
      </c>
      <c r="X2330" s="31" t="str">
        <f t="shared" si="84"/>
        <v>FINES_R04</v>
      </c>
      <c r="Y2330" s="35">
        <v>0.54400000000000004</v>
      </c>
      <c r="Z2330" s="8">
        <f>IFERROR(IFERROR(VLOOKUP(G2330,'IVSET-Escuelas'!A:F,4,FALSE),VLOOKUP(M2330,'IVSET-Fines'!F:L,7,FALSE)),"-")</f>
        <v>0.90030100000000002</v>
      </c>
    </row>
    <row r="2331" spans="1:26" x14ac:dyDescent="0.35">
      <c r="A2331" s="18" t="s">
        <v>5100</v>
      </c>
      <c r="B2331" t="s">
        <v>817</v>
      </c>
      <c r="C2331" t="s">
        <v>2080</v>
      </c>
      <c r="D2331" t="s">
        <v>2081</v>
      </c>
      <c r="E2331" t="s">
        <v>198</v>
      </c>
      <c r="F2331" t="s">
        <v>198</v>
      </c>
      <c r="G2331" t="s">
        <v>198</v>
      </c>
      <c r="H2331" t="s">
        <v>20</v>
      </c>
      <c r="I2331" t="s">
        <v>5102</v>
      </c>
      <c r="J2331" t="s">
        <v>21</v>
      </c>
      <c r="L2331" t="s">
        <v>3684</v>
      </c>
      <c r="M2331" t="str">
        <f t="shared" si="82"/>
        <v>CIC AGUSTIN RAMIREZQuilmes</v>
      </c>
      <c r="N2331" t="s">
        <v>22</v>
      </c>
      <c r="O2331" t="s">
        <v>23</v>
      </c>
      <c r="P2331" t="s">
        <v>27</v>
      </c>
      <c r="Q2331" t="s">
        <v>5101</v>
      </c>
      <c r="R2331" s="23">
        <v>17</v>
      </c>
      <c r="S2331" s="23">
        <v>1</v>
      </c>
      <c r="T2331" s="33">
        <v>1</v>
      </c>
      <c r="V2331" t="s">
        <v>2951</v>
      </c>
      <c r="W2331" t="str">
        <f t="shared" si="83"/>
        <v>R04</v>
      </c>
      <c r="X2331" s="31" t="str">
        <f t="shared" si="84"/>
        <v>FINES_R04</v>
      </c>
      <c r="Y2331" s="35">
        <v>0.54600000000000004</v>
      </c>
      <c r="Z2331" s="8" t="str">
        <f>IFERROR(IFERROR(VLOOKUP(G2331,'IVSET-Escuelas'!A:F,4,FALSE),VLOOKUP(M2331,'IVSET-Fines'!F:L,7,FALSE)),"-")</f>
        <v>-</v>
      </c>
    </row>
    <row r="2332" spans="1:26" x14ac:dyDescent="0.35">
      <c r="A2332" s="18" t="s">
        <v>5100</v>
      </c>
      <c r="B2332" t="s">
        <v>817</v>
      </c>
      <c r="C2332" t="s">
        <v>600</v>
      </c>
      <c r="D2332" t="s">
        <v>2661</v>
      </c>
      <c r="E2332" t="s">
        <v>198</v>
      </c>
      <c r="F2332" t="s">
        <v>198</v>
      </c>
      <c r="G2332" t="s">
        <v>198</v>
      </c>
      <c r="H2332" t="s">
        <v>20</v>
      </c>
      <c r="I2332" t="s">
        <v>5102</v>
      </c>
      <c r="J2332" t="s">
        <v>21</v>
      </c>
      <c r="L2332" t="s">
        <v>3587</v>
      </c>
      <c r="M2332" t="str">
        <f t="shared" si="82"/>
        <v>SF JUAN JOSE PASOBerazategui</v>
      </c>
      <c r="N2332" t="s">
        <v>22</v>
      </c>
      <c r="O2332" t="s">
        <v>23</v>
      </c>
      <c r="P2332" t="s">
        <v>27</v>
      </c>
      <c r="Q2332" t="s">
        <v>5101</v>
      </c>
      <c r="R2332" s="23">
        <v>20</v>
      </c>
      <c r="S2332" s="23">
        <v>1</v>
      </c>
      <c r="T2332" s="33">
        <v>1</v>
      </c>
      <c r="V2332" t="s">
        <v>2951</v>
      </c>
      <c r="W2332" t="str">
        <f t="shared" si="83"/>
        <v>R04</v>
      </c>
      <c r="X2332" s="31" t="str">
        <f t="shared" si="84"/>
        <v>FINES_R04</v>
      </c>
      <c r="Y2332" s="35">
        <v>0.55500000000000005</v>
      </c>
      <c r="Z2332" s="8" t="str">
        <f>IFERROR(IFERROR(VLOOKUP(G2332,'IVSET-Escuelas'!A:F,4,FALSE),VLOOKUP(M2332,'IVSET-Fines'!F:L,7,FALSE)),"-")</f>
        <v>-</v>
      </c>
    </row>
    <row r="2333" spans="1:26" x14ac:dyDescent="0.35">
      <c r="A2333" s="18" t="s">
        <v>5100</v>
      </c>
      <c r="B2333" t="s">
        <v>817</v>
      </c>
      <c r="C2333" t="s">
        <v>2080</v>
      </c>
      <c r="D2333" t="s">
        <v>2081</v>
      </c>
      <c r="E2333" t="s">
        <v>198</v>
      </c>
      <c r="F2333" t="s">
        <v>198</v>
      </c>
      <c r="G2333" t="s">
        <v>198</v>
      </c>
      <c r="H2333" t="s">
        <v>20</v>
      </c>
      <c r="I2333" t="s">
        <v>5102</v>
      </c>
      <c r="J2333" t="s">
        <v>21</v>
      </c>
      <c r="L2333" t="s">
        <v>3692</v>
      </c>
      <c r="M2333" t="str">
        <f t="shared" si="82"/>
        <v>ESCUELA SECUNDARIA N°65Quilmes</v>
      </c>
      <c r="N2333" t="s">
        <v>22</v>
      </c>
      <c r="O2333" t="s">
        <v>23</v>
      </c>
      <c r="P2333" t="s">
        <v>27</v>
      </c>
      <c r="Q2333" t="s">
        <v>5101</v>
      </c>
      <c r="R2333" s="23">
        <v>191</v>
      </c>
      <c r="S2333" s="23">
        <v>6</v>
      </c>
      <c r="T2333" s="33">
        <v>1</v>
      </c>
      <c r="V2333" t="s">
        <v>2951</v>
      </c>
      <c r="W2333" t="str">
        <f t="shared" si="83"/>
        <v>R04</v>
      </c>
      <c r="X2333" s="31" t="str">
        <f t="shared" si="84"/>
        <v>FINES_R04</v>
      </c>
      <c r="Y2333" s="35">
        <v>0.55700000000000005</v>
      </c>
      <c r="Z2333" s="8">
        <f>IFERROR(IFERROR(VLOOKUP(G2333,'IVSET-Escuelas'!A:F,4,FALSE),VLOOKUP(M2333,'IVSET-Fines'!F:L,7,FALSE)),"-")</f>
        <v>0.49274899999999999</v>
      </c>
    </row>
    <row r="2334" spans="1:26" x14ac:dyDescent="0.35">
      <c r="A2334" s="18" t="s">
        <v>5100</v>
      </c>
      <c r="B2334" t="s">
        <v>817</v>
      </c>
      <c r="C2334" t="s">
        <v>600</v>
      </c>
      <c r="D2334" t="s">
        <v>2661</v>
      </c>
      <c r="E2334" t="s">
        <v>198</v>
      </c>
      <c r="F2334" t="s">
        <v>198</v>
      </c>
      <c r="G2334" t="s">
        <v>198</v>
      </c>
      <c r="H2334" t="s">
        <v>20</v>
      </c>
      <c r="I2334" t="s">
        <v>5102</v>
      </c>
      <c r="J2334" t="s">
        <v>21</v>
      </c>
      <c r="L2334" t="s">
        <v>3565</v>
      </c>
      <c r="M2334" t="str">
        <f t="shared" si="82"/>
        <v>IGLESIA DEL PEREGRINOBerazategui</v>
      </c>
      <c r="N2334" t="s">
        <v>22</v>
      </c>
      <c r="O2334" t="s">
        <v>23</v>
      </c>
      <c r="P2334" t="s">
        <v>27</v>
      </c>
      <c r="Q2334" t="s">
        <v>5101</v>
      </c>
      <c r="R2334" s="23">
        <v>24</v>
      </c>
      <c r="S2334" s="23">
        <v>1</v>
      </c>
      <c r="T2334" s="33">
        <v>1</v>
      </c>
      <c r="V2334" t="s">
        <v>2951</v>
      </c>
      <c r="W2334" t="str">
        <f t="shared" si="83"/>
        <v>R04</v>
      </c>
      <c r="X2334" s="31" t="str">
        <f t="shared" si="84"/>
        <v>FINES_R04</v>
      </c>
      <c r="Y2334" s="35">
        <v>0.55800000000000005</v>
      </c>
      <c r="Z2334" s="8">
        <f>IFERROR(IFERROR(VLOOKUP(G2334,'IVSET-Escuelas'!A:F,4,FALSE),VLOOKUP(M2334,'IVSET-Fines'!F:L,7,FALSE)),"-")</f>
        <v>0.36414400000000002</v>
      </c>
    </row>
    <row r="2335" spans="1:26" x14ac:dyDescent="0.35">
      <c r="A2335" s="18" t="s">
        <v>5100</v>
      </c>
      <c r="B2335" t="s">
        <v>817</v>
      </c>
      <c r="C2335" t="s">
        <v>2080</v>
      </c>
      <c r="D2335" t="s">
        <v>2081</v>
      </c>
      <c r="E2335" t="s">
        <v>198</v>
      </c>
      <c r="F2335" t="s">
        <v>198</v>
      </c>
      <c r="G2335" t="s">
        <v>198</v>
      </c>
      <c r="H2335" t="s">
        <v>20</v>
      </c>
      <c r="I2335" t="s">
        <v>5102</v>
      </c>
      <c r="J2335" t="s">
        <v>21</v>
      </c>
      <c r="L2335" t="s">
        <v>3716</v>
      </c>
      <c r="M2335" t="str">
        <f t="shared" si="82"/>
        <v>SOCIEDAD DE FOMENTO SAN ANTONIOQuilmes</v>
      </c>
      <c r="N2335" t="s">
        <v>22</v>
      </c>
      <c r="O2335" t="s">
        <v>23</v>
      </c>
      <c r="P2335" t="s">
        <v>27</v>
      </c>
      <c r="Q2335" t="s">
        <v>5101</v>
      </c>
      <c r="R2335" s="23">
        <v>18</v>
      </c>
      <c r="S2335" s="23">
        <v>1</v>
      </c>
      <c r="T2335" s="33">
        <v>1</v>
      </c>
      <c r="V2335" t="s">
        <v>2951</v>
      </c>
      <c r="W2335" t="str">
        <f t="shared" si="83"/>
        <v>R04</v>
      </c>
      <c r="X2335" s="31" t="str">
        <f t="shared" si="84"/>
        <v>FINES_R04</v>
      </c>
      <c r="Y2335" s="35">
        <v>0.56200000000000006</v>
      </c>
      <c r="Z2335" s="8" t="str">
        <f>IFERROR(IFERROR(VLOOKUP(G2335,'IVSET-Escuelas'!A:F,4,FALSE),VLOOKUP(M2335,'IVSET-Fines'!F:L,7,FALSE)),"-")</f>
        <v>-</v>
      </c>
    </row>
    <row r="2336" spans="1:26" x14ac:dyDescent="0.35">
      <c r="A2336" s="18" t="s">
        <v>5100</v>
      </c>
      <c r="B2336" t="s">
        <v>817</v>
      </c>
      <c r="C2336" t="s">
        <v>600</v>
      </c>
      <c r="D2336" t="s">
        <v>2661</v>
      </c>
      <c r="E2336" t="s">
        <v>198</v>
      </c>
      <c r="F2336" t="s">
        <v>198</v>
      </c>
      <c r="G2336" t="s">
        <v>198</v>
      </c>
      <c r="H2336" t="s">
        <v>20</v>
      </c>
      <c r="I2336" t="s">
        <v>5102</v>
      </c>
      <c r="J2336" t="s">
        <v>21</v>
      </c>
      <c r="L2336" t="s">
        <v>3569</v>
      </c>
      <c r="M2336" t="str">
        <f t="shared" si="82"/>
        <v>PADRE NOVAKBerazategui</v>
      </c>
      <c r="N2336" t="s">
        <v>22</v>
      </c>
      <c r="O2336" t="s">
        <v>23</v>
      </c>
      <c r="P2336" t="s">
        <v>27</v>
      </c>
      <c r="Q2336" t="s">
        <v>5101</v>
      </c>
      <c r="R2336" s="23">
        <v>66</v>
      </c>
      <c r="S2336" s="23">
        <v>2</v>
      </c>
      <c r="T2336" s="33">
        <v>1</v>
      </c>
      <c r="V2336" t="s">
        <v>2951</v>
      </c>
      <c r="W2336" t="str">
        <f t="shared" si="83"/>
        <v>R04</v>
      </c>
      <c r="X2336" s="31" t="str">
        <f t="shared" si="84"/>
        <v>FINES_R04</v>
      </c>
      <c r="Y2336" s="35">
        <v>0.56599999999999995</v>
      </c>
      <c r="Z2336" s="8" t="str">
        <f>IFERROR(IFERROR(VLOOKUP(G2336,'IVSET-Escuelas'!A:F,4,FALSE),VLOOKUP(M2336,'IVSET-Fines'!F:L,7,FALSE)),"-")</f>
        <v>-</v>
      </c>
    </row>
    <row r="2337" spans="1:26" x14ac:dyDescent="0.35">
      <c r="A2337" s="18" t="s">
        <v>5100</v>
      </c>
      <c r="B2337" t="s">
        <v>817</v>
      </c>
      <c r="C2337" t="s">
        <v>600</v>
      </c>
      <c r="D2337" t="s">
        <v>2661</v>
      </c>
      <c r="E2337" t="s">
        <v>198</v>
      </c>
      <c r="F2337" t="s">
        <v>198</v>
      </c>
      <c r="G2337" t="s">
        <v>198</v>
      </c>
      <c r="H2337" t="s">
        <v>20</v>
      </c>
      <c r="I2337" t="s">
        <v>5102</v>
      </c>
      <c r="J2337" t="s">
        <v>21</v>
      </c>
      <c r="L2337" t="s">
        <v>3598</v>
      </c>
      <c r="M2337" t="str">
        <f t="shared" si="82"/>
        <v>SF SEVILLABerazategui</v>
      </c>
      <c r="N2337" t="s">
        <v>22</v>
      </c>
      <c r="O2337" t="s">
        <v>23</v>
      </c>
      <c r="P2337" t="s">
        <v>27</v>
      </c>
      <c r="Q2337" t="s">
        <v>5101</v>
      </c>
      <c r="R2337" s="23">
        <v>20</v>
      </c>
      <c r="S2337" s="23">
        <v>1</v>
      </c>
      <c r="T2337" s="33">
        <v>1</v>
      </c>
      <c r="V2337" t="s">
        <v>2951</v>
      </c>
      <c r="W2337" t="str">
        <f t="shared" si="83"/>
        <v>R04</v>
      </c>
      <c r="X2337" s="31" t="str">
        <f t="shared" si="84"/>
        <v>FINES_R04</v>
      </c>
      <c r="Y2337" s="35">
        <v>0.56599999999999995</v>
      </c>
      <c r="Z2337" s="8">
        <f>IFERROR(IFERROR(VLOOKUP(G2337,'IVSET-Escuelas'!A:F,4,FALSE),VLOOKUP(M2337,'IVSET-Fines'!F:L,7,FALSE)),"-")</f>
        <v>0.45561699999999999</v>
      </c>
    </row>
    <row r="2338" spans="1:26" x14ac:dyDescent="0.35">
      <c r="A2338" s="18" t="s">
        <v>5100</v>
      </c>
      <c r="B2338" t="s">
        <v>817</v>
      </c>
      <c r="C2338" t="s">
        <v>600</v>
      </c>
      <c r="D2338" t="s">
        <v>2661</v>
      </c>
      <c r="E2338" t="s">
        <v>198</v>
      </c>
      <c r="F2338" t="s">
        <v>198</v>
      </c>
      <c r="G2338" t="s">
        <v>198</v>
      </c>
      <c r="H2338" t="s">
        <v>20</v>
      </c>
      <c r="I2338" t="s">
        <v>5102</v>
      </c>
      <c r="J2338" t="s">
        <v>21</v>
      </c>
      <c r="L2338" t="s">
        <v>3596</v>
      </c>
      <c r="M2338" t="str">
        <f t="shared" si="82"/>
        <v>SF SAN MARTIN - KENNEDYBerazategui</v>
      </c>
      <c r="N2338" t="s">
        <v>22</v>
      </c>
      <c r="O2338" t="s">
        <v>23</v>
      </c>
      <c r="P2338" t="s">
        <v>27</v>
      </c>
      <c r="Q2338" t="s">
        <v>5101</v>
      </c>
      <c r="R2338" s="23">
        <v>23</v>
      </c>
      <c r="S2338" s="23">
        <v>1</v>
      </c>
      <c r="T2338" s="33">
        <v>1</v>
      </c>
      <c r="V2338" t="s">
        <v>2951</v>
      </c>
      <c r="W2338" t="str">
        <f t="shared" si="83"/>
        <v>R04</v>
      </c>
      <c r="X2338" s="31" t="str">
        <f t="shared" si="84"/>
        <v>FINES_R04</v>
      </c>
      <c r="Y2338" s="35">
        <v>0.57099999999999995</v>
      </c>
      <c r="Z2338" s="8">
        <f>IFERROR(IFERROR(VLOOKUP(G2338,'IVSET-Escuelas'!A:F,4,FALSE),VLOOKUP(M2338,'IVSET-Fines'!F:L,7,FALSE)),"-")</f>
        <v>0.65612300000000001</v>
      </c>
    </row>
    <row r="2339" spans="1:26" x14ac:dyDescent="0.35">
      <c r="A2339" s="18" t="s">
        <v>5100</v>
      </c>
      <c r="B2339" t="s">
        <v>817</v>
      </c>
      <c r="C2339" t="s">
        <v>2080</v>
      </c>
      <c r="D2339" t="s">
        <v>2081</v>
      </c>
      <c r="E2339" t="s">
        <v>198</v>
      </c>
      <c r="F2339" t="s">
        <v>198</v>
      </c>
      <c r="G2339" t="s">
        <v>198</v>
      </c>
      <c r="H2339" t="s">
        <v>20</v>
      </c>
      <c r="I2339" t="s">
        <v>5102</v>
      </c>
      <c r="J2339" t="s">
        <v>21</v>
      </c>
      <c r="L2339" t="s">
        <v>3671</v>
      </c>
      <c r="M2339" t="str">
        <f t="shared" ref="M2339:M2402" si="85">CONCATENATE(L2339,D2339)</f>
        <v>CAPILLA EXALTACIÓN DE LA CRUZQuilmes</v>
      </c>
      <c r="N2339" t="s">
        <v>22</v>
      </c>
      <c r="O2339" t="s">
        <v>23</v>
      </c>
      <c r="P2339" t="s">
        <v>27</v>
      </c>
      <c r="Q2339" t="s">
        <v>5101</v>
      </c>
      <c r="R2339" s="23">
        <v>20</v>
      </c>
      <c r="S2339" s="23">
        <v>1</v>
      </c>
      <c r="T2339" s="33">
        <v>1</v>
      </c>
      <c r="V2339" t="s">
        <v>2951</v>
      </c>
      <c r="W2339" t="str">
        <f t="shared" si="83"/>
        <v>R04</v>
      </c>
      <c r="X2339" s="31" t="str">
        <f t="shared" si="84"/>
        <v>FINES_R04</v>
      </c>
      <c r="Y2339" s="35">
        <v>0.57099999999999995</v>
      </c>
      <c r="Z2339" s="8">
        <f>IFERROR(IFERROR(VLOOKUP(G2339,'IVSET-Escuelas'!A:F,4,FALSE),VLOOKUP(M2339,'IVSET-Fines'!F:L,7,FALSE)),"-")</f>
        <v>0.80396900000000004</v>
      </c>
    </row>
    <row r="2340" spans="1:26" x14ac:dyDescent="0.35">
      <c r="A2340" s="18" t="s">
        <v>5100</v>
      </c>
      <c r="B2340" t="s">
        <v>817</v>
      </c>
      <c r="C2340" t="s">
        <v>815</v>
      </c>
      <c r="D2340" t="s">
        <v>816</v>
      </c>
      <c r="E2340" t="s">
        <v>198</v>
      </c>
      <c r="F2340" t="s">
        <v>198</v>
      </c>
      <c r="G2340" t="s">
        <v>198</v>
      </c>
      <c r="H2340" t="s">
        <v>20</v>
      </c>
      <c r="I2340" t="s">
        <v>5102</v>
      </c>
      <c r="J2340" t="s">
        <v>21</v>
      </c>
      <c r="L2340" t="s">
        <v>3652</v>
      </c>
      <c r="M2340" t="str">
        <f t="shared" si="85"/>
        <v>SDF 20 DE SEPTIEMBREFlorencio Varela</v>
      </c>
      <c r="N2340" t="s">
        <v>22</v>
      </c>
      <c r="O2340" t="s">
        <v>23</v>
      </c>
      <c r="P2340" t="s">
        <v>27</v>
      </c>
      <c r="Q2340" t="s">
        <v>5101</v>
      </c>
      <c r="R2340" s="23">
        <v>30</v>
      </c>
      <c r="S2340" s="23">
        <v>2</v>
      </c>
      <c r="T2340" s="33">
        <v>1</v>
      </c>
      <c r="V2340" t="s">
        <v>2951</v>
      </c>
      <c r="W2340" t="str">
        <f t="shared" si="83"/>
        <v>R04</v>
      </c>
      <c r="X2340" s="31" t="str">
        <f t="shared" si="84"/>
        <v>FINES_R04</v>
      </c>
      <c r="Y2340" s="35">
        <v>0.58599999999999997</v>
      </c>
      <c r="Z2340" s="8" t="str">
        <f>IFERROR(IFERROR(VLOOKUP(G2340,'IVSET-Escuelas'!A:F,4,FALSE),VLOOKUP(M2340,'IVSET-Fines'!F:L,7,FALSE)),"-")</f>
        <v>-</v>
      </c>
    </row>
    <row r="2341" spans="1:26" x14ac:dyDescent="0.35">
      <c r="A2341" s="18" t="s">
        <v>5100</v>
      </c>
      <c r="B2341" t="s">
        <v>817</v>
      </c>
      <c r="C2341" t="s">
        <v>600</v>
      </c>
      <c r="D2341" t="s">
        <v>2661</v>
      </c>
      <c r="E2341" t="s">
        <v>198</v>
      </c>
      <c r="F2341" t="s">
        <v>198</v>
      </c>
      <c r="G2341" t="s">
        <v>198</v>
      </c>
      <c r="H2341" t="s">
        <v>20</v>
      </c>
      <c r="I2341" t="s">
        <v>5102</v>
      </c>
      <c r="J2341" t="s">
        <v>21</v>
      </c>
      <c r="L2341" t="s">
        <v>3582</v>
      </c>
      <c r="M2341" t="str">
        <f t="shared" si="85"/>
        <v>SF EL CHELINBerazategui</v>
      </c>
      <c r="N2341" t="s">
        <v>22</v>
      </c>
      <c r="O2341" t="s">
        <v>23</v>
      </c>
      <c r="P2341" t="s">
        <v>27</v>
      </c>
      <c r="Q2341" t="s">
        <v>5101</v>
      </c>
      <c r="R2341" s="23">
        <v>23</v>
      </c>
      <c r="S2341" s="23">
        <v>1</v>
      </c>
      <c r="T2341" s="33">
        <v>1</v>
      </c>
      <c r="V2341" t="s">
        <v>2951</v>
      </c>
      <c r="W2341" t="str">
        <f t="shared" si="83"/>
        <v>R04</v>
      </c>
      <c r="X2341" s="31" t="str">
        <f t="shared" si="84"/>
        <v>FINES_R04</v>
      </c>
      <c r="Y2341" s="35">
        <v>0.59799999999999998</v>
      </c>
      <c r="Z2341" s="8">
        <f>IFERROR(IFERROR(VLOOKUP(G2341,'IVSET-Escuelas'!A:F,4,FALSE),VLOOKUP(M2341,'IVSET-Fines'!F:L,7,FALSE)),"-")</f>
        <v>0.49210300000000001</v>
      </c>
    </row>
    <row r="2342" spans="1:26" x14ac:dyDescent="0.35">
      <c r="A2342" s="18" t="s">
        <v>5100</v>
      </c>
      <c r="B2342" t="s">
        <v>817</v>
      </c>
      <c r="C2342" t="s">
        <v>2080</v>
      </c>
      <c r="D2342" t="s">
        <v>2081</v>
      </c>
      <c r="E2342" t="s">
        <v>198</v>
      </c>
      <c r="F2342" t="s">
        <v>198</v>
      </c>
      <c r="G2342" t="s">
        <v>198</v>
      </c>
      <c r="H2342" t="s">
        <v>20</v>
      </c>
      <c r="I2342" t="s">
        <v>5102</v>
      </c>
      <c r="J2342" t="s">
        <v>21</v>
      </c>
      <c r="L2342" t="s">
        <v>3701</v>
      </c>
      <c r="M2342" t="str">
        <f t="shared" si="85"/>
        <v>PARROQUIA NUESTRA SEÑORA DE ITATIQuilmes</v>
      </c>
      <c r="N2342" t="s">
        <v>22</v>
      </c>
      <c r="O2342" t="s">
        <v>23</v>
      </c>
      <c r="P2342" t="s">
        <v>27</v>
      </c>
      <c r="Q2342" t="s">
        <v>5101</v>
      </c>
      <c r="R2342" s="23">
        <v>19</v>
      </c>
      <c r="S2342" s="23">
        <v>1</v>
      </c>
      <c r="T2342" s="33">
        <v>1</v>
      </c>
      <c r="V2342" t="s">
        <v>2951</v>
      </c>
      <c r="W2342" t="str">
        <f t="shared" si="83"/>
        <v>R04</v>
      </c>
      <c r="X2342" s="31" t="str">
        <f t="shared" si="84"/>
        <v>FINES_R04</v>
      </c>
      <c r="Y2342" s="35">
        <v>0.59799999999999998</v>
      </c>
      <c r="Z2342" s="8">
        <f>IFERROR(IFERROR(VLOOKUP(G2342,'IVSET-Escuelas'!A:F,4,FALSE),VLOOKUP(M2342,'IVSET-Fines'!F:L,7,FALSE)),"-")</f>
        <v>0.70807100000000001</v>
      </c>
    </row>
    <row r="2343" spans="1:26" x14ac:dyDescent="0.35">
      <c r="A2343" s="18" t="s">
        <v>5100</v>
      </c>
      <c r="B2343" t="s">
        <v>817</v>
      </c>
      <c r="C2343" t="s">
        <v>815</v>
      </c>
      <c r="D2343" t="s">
        <v>816</v>
      </c>
      <c r="E2343" t="s">
        <v>198</v>
      </c>
      <c r="F2343" t="s">
        <v>198</v>
      </c>
      <c r="G2343" t="s">
        <v>198</v>
      </c>
      <c r="H2343" t="s">
        <v>20</v>
      </c>
      <c r="I2343" t="s">
        <v>5102</v>
      </c>
      <c r="J2343" t="s">
        <v>21</v>
      </c>
      <c r="L2343" t="s">
        <v>3642</v>
      </c>
      <c r="M2343" t="str">
        <f t="shared" si="85"/>
        <v>Local Movimiento EvitaFlorencio Varela</v>
      </c>
      <c r="N2343" t="s">
        <v>22</v>
      </c>
      <c r="O2343" t="s">
        <v>23</v>
      </c>
      <c r="P2343" t="s">
        <v>27</v>
      </c>
      <c r="Q2343" t="s">
        <v>5101</v>
      </c>
      <c r="R2343" s="23">
        <v>22</v>
      </c>
      <c r="S2343" s="23">
        <v>1</v>
      </c>
      <c r="T2343" s="33">
        <v>1</v>
      </c>
      <c r="V2343" t="s">
        <v>2951</v>
      </c>
      <c r="W2343" t="str">
        <f t="shared" si="83"/>
        <v>R04</v>
      </c>
      <c r="X2343" s="31" t="str">
        <f t="shared" si="84"/>
        <v>FINES_R04</v>
      </c>
      <c r="Y2343" s="35">
        <v>0.60199999999999998</v>
      </c>
      <c r="Z2343" s="8" t="str">
        <f>IFERROR(IFERROR(VLOOKUP(G2343,'IVSET-Escuelas'!A:F,4,FALSE),VLOOKUP(M2343,'IVSET-Fines'!F:L,7,FALSE)),"-")</f>
        <v>-</v>
      </c>
    </row>
    <row r="2344" spans="1:26" x14ac:dyDescent="0.35">
      <c r="A2344" s="18" t="s">
        <v>5100</v>
      </c>
      <c r="B2344" t="s">
        <v>817</v>
      </c>
      <c r="C2344" t="s">
        <v>600</v>
      </c>
      <c r="D2344" t="s">
        <v>2661</v>
      </c>
      <c r="E2344" t="s">
        <v>198</v>
      </c>
      <c r="F2344" t="s">
        <v>198</v>
      </c>
      <c r="G2344" t="s">
        <v>198</v>
      </c>
      <c r="H2344" t="s">
        <v>20</v>
      </c>
      <c r="I2344" t="s">
        <v>5102</v>
      </c>
      <c r="J2344" t="s">
        <v>21</v>
      </c>
      <c r="L2344" t="s">
        <v>3553</v>
      </c>
      <c r="M2344" t="str">
        <f t="shared" si="85"/>
        <v>CJ VILLA MITREBerazategui</v>
      </c>
      <c r="N2344" t="s">
        <v>22</v>
      </c>
      <c r="O2344" t="s">
        <v>23</v>
      </c>
      <c r="P2344" t="s">
        <v>27</v>
      </c>
      <c r="Q2344" t="s">
        <v>5101</v>
      </c>
      <c r="R2344" s="23">
        <v>14</v>
      </c>
      <c r="S2344" s="23">
        <v>1</v>
      </c>
      <c r="T2344" s="33">
        <v>1</v>
      </c>
      <c r="V2344" t="s">
        <v>2951</v>
      </c>
      <c r="W2344" t="str">
        <f t="shared" si="83"/>
        <v>R04</v>
      </c>
      <c r="X2344" s="31" t="str">
        <f t="shared" si="84"/>
        <v>FINES_R04</v>
      </c>
      <c r="Y2344" s="35">
        <v>0.60499999999999998</v>
      </c>
      <c r="Z2344" s="8">
        <f>IFERROR(IFERROR(VLOOKUP(G2344,'IVSET-Escuelas'!A:F,4,FALSE),VLOOKUP(M2344,'IVSET-Fines'!F:L,7,FALSE)),"-")</f>
        <v>0.70272900000000005</v>
      </c>
    </row>
    <row r="2345" spans="1:26" x14ac:dyDescent="0.35">
      <c r="A2345" s="18" t="s">
        <v>5100</v>
      </c>
      <c r="B2345" t="s">
        <v>817</v>
      </c>
      <c r="C2345" t="s">
        <v>600</v>
      </c>
      <c r="D2345" t="s">
        <v>2661</v>
      </c>
      <c r="E2345" t="s">
        <v>198</v>
      </c>
      <c r="F2345" t="s">
        <v>198</v>
      </c>
      <c r="G2345" t="s">
        <v>198</v>
      </c>
      <c r="H2345" t="s">
        <v>20</v>
      </c>
      <c r="I2345" t="s">
        <v>5102</v>
      </c>
      <c r="J2345" t="s">
        <v>21</v>
      </c>
      <c r="L2345" t="s">
        <v>3584</v>
      </c>
      <c r="M2345" t="str">
        <f t="shared" si="85"/>
        <v>SF EL SOLBerazategui</v>
      </c>
      <c r="N2345" t="s">
        <v>22</v>
      </c>
      <c r="O2345" t="s">
        <v>23</v>
      </c>
      <c r="P2345" t="s">
        <v>27</v>
      </c>
      <c r="Q2345" t="s">
        <v>5101</v>
      </c>
      <c r="R2345" s="23">
        <v>17</v>
      </c>
      <c r="S2345" s="23">
        <v>1</v>
      </c>
      <c r="T2345" s="33">
        <v>1</v>
      </c>
      <c r="V2345" t="s">
        <v>2951</v>
      </c>
      <c r="W2345" t="str">
        <f t="shared" si="83"/>
        <v>R04</v>
      </c>
      <c r="X2345" s="31" t="str">
        <f t="shared" si="84"/>
        <v>FINES_R04</v>
      </c>
      <c r="Y2345" s="35">
        <v>0.61399999999999999</v>
      </c>
      <c r="Z2345" s="8">
        <f>IFERROR(IFERROR(VLOOKUP(G2345,'IVSET-Escuelas'!A:F,4,FALSE),VLOOKUP(M2345,'IVSET-Fines'!F:L,7,FALSE)),"-")</f>
        <v>0.41443099999999999</v>
      </c>
    </row>
    <row r="2346" spans="1:26" x14ac:dyDescent="0.35">
      <c r="A2346" s="18" t="s">
        <v>5100</v>
      </c>
      <c r="B2346" t="s">
        <v>817</v>
      </c>
      <c r="C2346" t="s">
        <v>815</v>
      </c>
      <c r="D2346" t="s">
        <v>816</v>
      </c>
      <c r="E2346" t="s">
        <v>198</v>
      </c>
      <c r="F2346" t="s">
        <v>198</v>
      </c>
      <c r="G2346" t="s">
        <v>198</v>
      </c>
      <c r="H2346" t="s">
        <v>20</v>
      </c>
      <c r="I2346" t="s">
        <v>5102</v>
      </c>
      <c r="J2346" t="s">
        <v>21</v>
      </c>
      <c r="L2346" t="s">
        <v>3623</v>
      </c>
      <c r="M2346" t="str">
        <f t="shared" si="85"/>
        <v>El faro la esperanzaFlorencio Varela</v>
      </c>
      <c r="N2346" t="s">
        <v>22</v>
      </c>
      <c r="O2346" t="s">
        <v>23</v>
      </c>
      <c r="P2346" t="s">
        <v>27</v>
      </c>
      <c r="Q2346" t="s">
        <v>5101</v>
      </c>
      <c r="R2346" s="23">
        <v>22</v>
      </c>
      <c r="S2346" s="23">
        <v>1</v>
      </c>
      <c r="T2346" s="33">
        <v>1</v>
      </c>
      <c r="V2346" t="s">
        <v>2951</v>
      </c>
      <c r="W2346" t="str">
        <f t="shared" si="83"/>
        <v>R04</v>
      </c>
      <c r="X2346" s="31" t="str">
        <f t="shared" si="84"/>
        <v>FINES_R04</v>
      </c>
      <c r="Y2346" s="35">
        <v>0.64500000000000002</v>
      </c>
      <c r="Z2346" s="8">
        <f>IFERROR(IFERROR(VLOOKUP(G2346,'IVSET-Escuelas'!A:F,4,FALSE),VLOOKUP(M2346,'IVSET-Fines'!F:L,7,FALSE)),"-")</f>
        <v>0.73850499999999997</v>
      </c>
    </row>
    <row r="2347" spans="1:26" x14ac:dyDescent="0.35">
      <c r="A2347" s="18" t="s">
        <v>5100</v>
      </c>
      <c r="B2347" t="s">
        <v>817</v>
      </c>
      <c r="C2347" t="s">
        <v>600</v>
      </c>
      <c r="D2347" t="s">
        <v>2661</v>
      </c>
      <c r="E2347" t="s">
        <v>198</v>
      </c>
      <c r="F2347" t="s">
        <v>198</v>
      </c>
      <c r="G2347" t="s">
        <v>198</v>
      </c>
      <c r="H2347" t="s">
        <v>20</v>
      </c>
      <c r="I2347" t="s">
        <v>5102</v>
      </c>
      <c r="J2347" t="s">
        <v>21</v>
      </c>
      <c r="L2347" t="s">
        <v>3562</v>
      </c>
      <c r="M2347" t="str">
        <f t="shared" si="85"/>
        <v>ESCUELA SECUNDARIA 26Berazategui</v>
      </c>
      <c r="N2347" t="s">
        <v>22</v>
      </c>
      <c r="O2347" t="s">
        <v>23</v>
      </c>
      <c r="P2347" t="s">
        <v>27</v>
      </c>
      <c r="Q2347" t="s">
        <v>5101</v>
      </c>
      <c r="R2347" s="23">
        <v>140</v>
      </c>
      <c r="S2347" s="23">
        <v>6</v>
      </c>
      <c r="T2347" s="33">
        <v>1</v>
      </c>
      <c r="V2347" t="s">
        <v>2951</v>
      </c>
      <c r="W2347" t="str">
        <f t="shared" si="83"/>
        <v>R04</v>
      </c>
      <c r="X2347" s="31" t="str">
        <f t="shared" si="84"/>
        <v>FINES_R04</v>
      </c>
      <c r="Y2347" s="35">
        <v>0.65900000000000003</v>
      </c>
      <c r="Z2347" s="8">
        <f>IFERROR(IFERROR(VLOOKUP(G2347,'IVSET-Escuelas'!A:F,4,FALSE),VLOOKUP(M2347,'IVSET-Fines'!F:L,7,FALSE)),"-")</f>
        <v>0.47284100000000001</v>
      </c>
    </row>
    <row r="2348" spans="1:26" x14ac:dyDescent="0.35">
      <c r="A2348" s="18" t="s">
        <v>5100</v>
      </c>
      <c r="B2348" t="s">
        <v>817</v>
      </c>
      <c r="C2348" t="s">
        <v>600</v>
      </c>
      <c r="D2348" t="s">
        <v>2661</v>
      </c>
      <c r="E2348" t="s">
        <v>198</v>
      </c>
      <c r="F2348" t="s">
        <v>198</v>
      </c>
      <c r="G2348" t="s">
        <v>198</v>
      </c>
      <c r="H2348" t="s">
        <v>20</v>
      </c>
      <c r="I2348" t="s">
        <v>5102</v>
      </c>
      <c r="J2348" t="s">
        <v>21</v>
      </c>
      <c r="L2348" t="s">
        <v>3576</v>
      </c>
      <c r="M2348" t="str">
        <f t="shared" si="85"/>
        <v>SF 3 DE JUNIOBerazategui</v>
      </c>
      <c r="N2348" t="s">
        <v>22</v>
      </c>
      <c r="O2348" t="s">
        <v>23</v>
      </c>
      <c r="P2348" t="s">
        <v>27</v>
      </c>
      <c r="Q2348" t="s">
        <v>5101</v>
      </c>
      <c r="R2348" s="23">
        <v>44</v>
      </c>
      <c r="S2348" s="23">
        <v>2</v>
      </c>
      <c r="T2348" s="33">
        <v>1</v>
      </c>
      <c r="V2348" t="s">
        <v>2951</v>
      </c>
      <c r="W2348" t="str">
        <f t="shared" si="83"/>
        <v>R04</v>
      </c>
      <c r="X2348" s="31" t="str">
        <f t="shared" si="84"/>
        <v>FINES_R04</v>
      </c>
      <c r="Y2348" s="35">
        <v>0.66200000000000003</v>
      </c>
      <c r="Z2348" s="8">
        <f>IFERROR(IFERROR(VLOOKUP(G2348,'IVSET-Escuelas'!A:F,4,FALSE),VLOOKUP(M2348,'IVSET-Fines'!F:L,7,FALSE)),"-")</f>
        <v>0.514073</v>
      </c>
    </row>
    <row r="2349" spans="1:26" x14ac:dyDescent="0.35">
      <c r="A2349" s="18" t="s">
        <v>5100</v>
      </c>
      <c r="B2349" t="s">
        <v>817</v>
      </c>
      <c r="C2349" t="s">
        <v>815</v>
      </c>
      <c r="D2349" t="s">
        <v>816</v>
      </c>
      <c r="E2349" t="s">
        <v>198</v>
      </c>
      <c r="F2349" t="s">
        <v>198</v>
      </c>
      <c r="G2349" t="s">
        <v>198</v>
      </c>
      <c r="H2349" t="s">
        <v>20</v>
      </c>
      <c r="I2349" t="s">
        <v>5102</v>
      </c>
      <c r="J2349" t="s">
        <v>21</v>
      </c>
      <c r="L2349" t="s">
        <v>3611</v>
      </c>
      <c r="M2349" t="str">
        <f t="shared" si="85"/>
        <v>Capilla Santa RitaFlorencio Varela</v>
      </c>
      <c r="N2349" t="s">
        <v>22</v>
      </c>
      <c r="O2349" t="s">
        <v>23</v>
      </c>
      <c r="P2349" t="s">
        <v>27</v>
      </c>
      <c r="Q2349" t="s">
        <v>5101</v>
      </c>
      <c r="R2349" s="23">
        <v>19</v>
      </c>
      <c r="S2349" s="23">
        <v>1</v>
      </c>
      <c r="T2349" s="33">
        <v>1</v>
      </c>
      <c r="V2349" t="s">
        <v>2951</v>
      </c>
      <c r="W2349" t="str">
        <f t="shared" si="83"/>
        <v>R04</v>
      </c>
      <c r="X2349" s="31" t="str">
        <f t="shared" si="84"/>
        <v>FINES_R04</v>
      </c>
      <c r="Y2349" s="35">
        <v>0.66400000000000003</v>
      </c>
      <c r="Z2349" s="8">
        <f>IFERROR(IFERROR(VLOOKUP(G2349,'IVSET-Escuelas'!A:F,4,FALSE),VLOOKUP(M2349,'IVSET-Fines'!F:L,7,FALSE)),"-")</f>
        <v>0.69131299999999996</v>
      </c>
    </row>
    <row r="2350" spans="1:26" x14ac:dyDescent="0.35">
      <c r="A2350" s="18" t="s">
        <v>5100</v>
      </c>
      <c r="B2350" t="s">
        <v>817</v>
      </c>
      <c r="C2350" t="s">
        <v>600</v>
      </c>
      <c r="D2350" t="s">
        <v>2661</v>
      </c>
      <c r="E2350" t="s">
        <v>198</v>
      </c>
      <c r="F2350" t="s">
        <v>198</v>
      </c>
      <c r="G2350" t="s">
        <v>198</v>
      </c>
      <c r="H2350" t="s">
        <v>20</v>
      </c>
      <c r="I2350" t="s">
        <v>5102</v>
      </c>
      <c r="J2350" t="s">
        <v>21</v>
      </c>
      <c r="L2350" t="s">
        <v>3585</v>
      </c>
      <c r="M2350" t="str">
        <f t="shared" si="85"/>
        <v>SF GENTE DE TRABAJOBerazategui</v>
      </c>
      <c r="N2350" t="s">
        <v>22</v>
      </c>
      <c r="O2350" t="s">
        <v>23</v>
      </c>
      <c r="P2350" t="s">
        <v>27</v>
      </c>
      <c r="Q2350" t="s">
        <v>5101</v>
      </c>
      <c r="R2350" s="23">
        <v>40</v>
      </c>
      <c r="S2350" s="23">
        <v>1</v>
      </c>
      <c r="T2350" s="33">
        <v>1</v>
      </c>
      <c r="V2350" t="s">
        <v>2951</v>
      </c>
      <c r="W2350" t="str">
        <f t="shared" si="83"/>
        <v>R04</v>
      </c>
      <c r="X2350" s="31" t="str">
        <f t="shared" si="84"/>
        <v>FINES_R04</v>
      </c>
      <c r="Y2350" s="35">
        <v>0.66600000000000004</v>
      </c>
      <c r="Z2350" s="8">
        <f>IFERROR(IFERROR(VLOOKUP(G2350,'IVSET-Escuelas'!A:F,4,FALSE),VLOOKUP(M2350,'IVSET-Fines'!F:L,7,FALSE)),"-")</f>
        <v>0.43973099999999998</v>
      </c>
    </row>
    <row r="2351" spans="1:26" x14ac:dyDescent="0.35">
      <c r="A2351" s="18" t="s">
        <v>5100</v>
      </c>
      <c r="B2351" t="s">
        <v>817</v>
      </c>
      <c r="C2351" t="s">
        <v>815</v>
      </c>
      <c r="D2351" t="s">
        <v>816</v>
      </c>
      <c r="E2351" t="s">
        <v>198</v>
      </c>
      <c r="F2351" t="s">
        <v>198</v>
      </c>
      <c r="G2351" t="s">
        <v>198</v>
      </c>
      <c r="H2351" t="s">
        <v>20</v>
      </c>
      <c r="I2351" t="s">
        <v>5102</v>
      </c>
      <c r="J2351" t="s">
        <v>21</v>
      </c>
      <c r="L2351" t="s">
        <v>3638</v>
      </c>
      <c r="M2351" t="str">
        <f t="shared" si="85"/>
        <v>LA CASONAFlorencio Varela</v>
      </c>
      <c r="N2351" t="s">
        <v>22</v>
      </c>
      <c r="O2351" t="s">
        <v>23</v>
      </c>
      <c r="P2351" t="s">
        <v>27</v>
      </c>
      <c r="Q2351" t="s">
        <v>5101</v>
      </c>
      <c r="R2351" s="23">
        <v>10</v>
      </c>
      <c r="S2351" s="23">
        <v>1</v>
      </c>
      <c r="T2351" s="33">
        <v>1</v>
      </c>
      <c r="V2351" t="s">
        <v>2951</v>
      </c>
      <c r="W2351" t="str">
        <f t="shared" si="83"/>
        <v>R04</v>
      </c>
      <c r="X2351" s="31" t="str">
        <f t="shared" si="84"/>
        <v>FINES_R04</v>
      </c>
      <c r="Y2351" s="35">
        <v>0.66800000000000004</v>
      </c>
      <c r="Z2351" s="8">
        <f>IFERROR(IFERROR(VLOOKUP(G2351,'IVSET-Escuelas'!A:F,4,FALSE),VLOOKUP(M2351,'IVSET-Fines'!F:L,7,FALSE)),"-")</f>
        <v>0.42127500000000001</v>
      </c>
    </row>
    <row r="2352" spans="1:26" x14ac:dyDescent="0.35">
      <c r="A2352" s="18" t="s">
        <v>5100</v>
      </c>
      <c r="B2352" t="s">
        <v>817</v>
      </c>
      <c r="C2352" t="s">
        <v>815</v>
      </c>
      <c r="D2352" t="s">
        <v>816</v>
      </c>
      <c r="E2352" t="s">
        <v>198</v>
      </c>
      <c r="F2352" t="s">
        <v>198</v>
      </c>
      <c r="G2352" t="s">
        <v>198</v>
      </c>
      <c r="H2352" t="s">
        <v>20</v>
      </c>
      <c r="I2352" t="s">
        <v>5102</v>
      </c>
      <c r="J2352" t="s">
        <v>21</v>
      </c>
      <c r="L2352" t="s">
        <v>3607</v>
      </c>
      <c r="M2352" t="str">
        <f t="shared" si="85"/>
        <v>BIBLIOTECA ALFONSINAFlorencio Varela</v>
      </c>
      <c r="N2352" t="s">
        <v>22</v>
      </c>
      <c r="O2352" t="s">
        <v>23</v>
      </c>
      <c r="P2352" t="s">
        <v>27</v>
      </c>
      <c r="Q2352" t="s">
        <v>5101</v>
      </c>
      <c r="R2352" s="23">
        <v>20</v>
      </c>
      <c r="S2352" s="23">
        <v>1</v>
      </c>
      <c r="T2352" s="33">
        <v>1</v>
      </c>
      <c r="V2352" t="s">
        <v>2951</v>
      </c>
      <c r="W2352" t="str">
        <f t="shared" si="83"/>
        <v>R04</v>
      </c>
      <c r="X2352" s="31" t="str">
        <f t="shared" si="84"/>
        <v>FINES_R04</v>
      </c>
      <c r="Y2352" s="35">
        <v>0.67</v>
      </c>
      <c r="Z2352" s="8">
        <f>IFERROR(IFERROR(VLOOKUP(G2352,'IVSET-Escuelas'!A:F,4,FALSE),VLOOKUP(M2352,'IVSET-Fines'!F:L,7,FALSE)),"-")</f>
        <v>0.767899</v>
      </c>
    </row>
    <row r="2353" spans="1:26" x14ac:dyDescent="0.35">
      <c r="A2353" s="18" t="s">
        <v>5100</v>
      </c>
      <c r="B2353" t="s">
        <v>817</v>
      </c>
      <c r="C2353" t="s">
        <v>815</v>
      </c>
      <c r="D2353" t="s">
        <v>816</v>
      </c>
      <c r="E2353" t="s">
        <v>198</v>
      </c>
      <c r="F2353" t="s">
        <v>198</v>
      </c>
      <c r="G2353" t="s">
        <v>198</v>
      </c>
      <c r="H2353" t="s">
        <v>20</v>
      </c>
      <c r="I2353" t="s">
        <v>5102</v>
      </c>
      <c r="J2353" t="s">
        <v>21</v>
      </c>
      <c r="L2353" t="s">
        <v>3654</v>
      </c>
      <c r="M2353" t="str">
        <f t="shared" si="85"/>
        <v>SDF SANTA ROSAFlorencio Varela</v>
      </c>
      <c r="N2353" t="s">
        <v>22</v>
      </c>
      <c r="O2353" t="s">
        <v>23</v>
      </c>
      <c r="P2353" t="s">
        <v>27</v>
      </c>
      <c r="Q2353" t="s">
        <v>5101</v>
      </c>
      <c r="R2353" s="23">
        <v>21</v>
      </c>
      <c r="S2353" s="23">
        <v>1</v>
      </c>
      <c r="T2353" s="33">
        <v>1</v>
      </c>
      <c r="V2353" t="s">
        <v>2951</v>
      </c>
      <c r="W2353" t="str">
        <f t="shared" si="83"/>
        <v>R04</v>
      </c>
      <c r="X2353" s="31" t="str">
        <f t="shared" si="84"/>
        <v>FINES_R04</v>
      </c>
      <c r="Y2353" s="35">
        <v>0.68400000000000005</v>
      </c>
      <c r="Z2353" s="8">
        <f>IFERROR(IFERROR(VLOOKUP(G2353,'IVSET-Escuelas'!A:F,4,FALSE),VLOOKUP(M2353,'IVSET-Fines'!F:L,7,FALSE)),"-")</f>
        <v>0.81123599999999996</v>
      </c>
    </row>
    <row r="2354" spans="1:26" x14ac:dyDescent="0.35">
      <c r="A2354" s="18" t="s">
        <v>5100</v>
      </c>
      <c r="B2354" t="s">
        <v>817</v>
      </c>
      <c r="C2354" t="s">
        <v>2080</v>
      </c>
      <c r="D2354" t="s">
        <v>2081</v>
      </c>
      <c r="E2354" t="s">
        <v>198</v>
      </c>
      <c r="F2354" t="s">
        <v>198</v>
      </c>
      <c r="G2354" t="s">
        <v>198</v>
      </c>
      <c r="H2354" t="s">
        <v>20</v>
      </c>
      <c r="I2354" t="s">
        <v>5102</v>
      </c>
      <c r="J2354" t="s">
        <v>21</v>
      </c>
      <c r="L2354" t="s">
        <v>3676</v>
      </c>
      <c r="M2354" t="str">
        <f t="shared" si="85"/>
        <v>CENTRO CULTURAL MERCEDES SOSA 1902 QUILMES OESTEQuilmes</v>
      </c>
      <c r="N2354" t="s">
        <v>22</v>
      </c>
      <c r="O2354" t="s">
        <v>23</v>
      </c>
      <c r="P2354" t="s">
        <v>27</v>
      </c>
      <c r="Q2354" t="s">
        <v>5101</v>
      </c>
      <c r="R2354" s="23">
        <v>0</v>
      </c>
      <c r="S2354" s="23">
        <v>1</v>
      </c>
      <c r="T2354" s="33">
        <v>1</v>
      </c>
      <c r="V2354" t="s">
        <v>2951</v>
      </c>
      <c r="W2354" t="str">
        <f t="shared" si="83"/>
        <v>R04</v>
      </c>
      <c r="X2354" s="31" t="str">
        <f t="shared" si="84"/>
        <v>FINES_R04</v>
      </c>
      <c r="Y2354" s="35">
        <v>0.68500000000000005</v>
      </c>
      <c r="Z2354" s="8" t="str">
        <f>IFERROR(IFERROR(VLOOKUP(G2354,'IVSET-Escuelas'!A:F,4,FALSE),VLOOKUP(M2354,'IVSET-Fines'!F:L,7,FALSE)),"-")</f>
        <v>-</v>
      </c>
    </row>
    <row r="2355" spans="1:26" x14ac:dyDescent="0.35">
      <c r="A2355" s="18" t="s">
        <v>5100</v>
      </c>
      <c r="B2355" t="s">
        <v>817</v>
      </c>
      <c r="C2355" t="s">
        <v>600</v>
      </c>
      <c r="D2355" t="s">
        <v>2661</v>
      </c>
      <c r="E2355" t="s">
        <v>198</v>
      </c>
      <c r="F2355" t="s">
        <v>198</v>
      </c>
      <c r="G2355" t="s">
        <v>198</v>
      </c>
      <c r="H2355" t="s">
        <v>20</v>
      </c>
      <c r="I2355" t="s">
        <v>5102</v>
      </c>
      <c r="J2355" t="s">
        <v>21</v>
      </c>
      <c r="L2355" t="s">
        <v>3592</v>
      </c>
      <c r="M2355" t="str">
        <f t="shared" si="85"/>
        <v>SF OMBUBerazategui</v>
      </c>
      <c r="N2355" t="s">
        <v>22</v>
      </c>
      <c r="O2355" t="s">
        <v>23</v>
      </c>
      <c r="P2355" t="s">
        <v>27</v>
      </c>
      <c r="Q2355" t="s">
        <v>5101</v>
      </c>
      <c r="R2355" s="23">
        <v>28</v>
      </c>
      <c r="S2355" s="23">
        <v>1</v>
      </c>
      <c r="T2355" s="33">
        <v>1</v>
      </c>
      <c r="V2355" t="s">
        <v>2951</v>
      </c>
      <c r="W2355" t="str">
        <f t="shared" si="83"/>
        <v>R04</v>
      </c>
      <c r="X2355" s="31" t="str">
        <f t="shared" si="84"/>
        <v>FINES_R04</v>
      </c>
      <c r="Y2355" s="35">
        <v>0.69299999999999995</v>
      </c>
      <c r="Z2355" s="8">
        <f>IFERROR(IFERROR(VLOOKUP(G2355,'IVSET-Escuelas'!A:F,4,FALSE),VLOOKUP(M2355,'IVSET-Fines'!F:L,7,FALSE)),"-")</f>
        <v>0.368311</v>
      </c>
    </row>
    <row r="2356" spans="1:26" x14ac:dyDescent="0.35">
      <c r="A2356" s="18" t="s">
        <v>5100</v>
      </c>
      <c r="B2356" t="s">
        <v>817</v>
      </c>
      <c r="C2356" t="s">
        <v>2080</v>
      </c>
      <c r="D2356" t="s">
        <v>2081</v>
      </c>
      <c r="E2356" t="s">
        <v>198</v>
      </c>
      <c r="F2356" t="s">
        <v>198</v>
      </c>
      <c r="G2356" t="s">
        <v>198</v>
      </c>
      <c r="H2356" t="s">
        <v>20</v>
      </c>
      <c r="I2356" t="s">
        <v>5102</v>
      </c>
      <c r="J2356" t="s">
        <v>21</v>
      </c>
      <c r="L2356" t="s">
        <v>3720</v>
      </c>
      <c r="M2356" t="str">
        <f t="shared" si="85"/>
        <v>TINKUNACOQuilmes</v>
      </c>
      <c r="N2356" t="s">
        <v>22</v>
      </c>
      <c r="O2356" t="s">
        <v>23</v>
      </c>
      <c r="P2356" t="s">
        <v>27</v>
      </c>
      <c r="Q2356" t="s">
        <v>5101</v>
      </c>
      <c r="R2356" s="23">
        <v>59</v>
      </c>
      <c r="S2356" s="23">
        <v>3</v>
      </c>
      <c r="T2356" s="33">
        <v>1</v>
      </c>
      <c r="V2356" t="s">
        <v>2951</v>
      </c>
      <c r="W2356" t="str">
        <f t="shared" si="83"/>
        <v>R04</v>
      </c>
      <c r="X2356" s="31" t="str">
        <f t="shared" si="84"/>
        <v>FINES_R04</v>
      </c>
      <c r="Y2356" s="35">
        <v>0.69699999999999995</v>
      </c>
      <c r="Z2356" s="8">
        <f>IFERROR(IFERROR(VLOOKUP(G2356,'IVSET-Escuelas'!A:F,4,FALSE),VLOOKUP(M2356,'IVSET-Fines'!F:L,7,FALSE)),"-")</f>
        <v>0.91433699999999996</v>
      </c>
    </row>
    <row r="2357" spans="1:26" x14ac:dyDescent="0.35">
      <c r="A2357" s="18" t="s">
        <v>5100</v>
      </c>
      <c r="B2357" t="s">
        <v>817</v>
      </c>
      <c r="C2357" t="s">
        <v>2080</v>
      </c>
      <c r="D2357" t="s">
        <v>2081</v>
      </c>
      <c r="E2357" t="s">
        <v>198</v>
      </c>
      <c r="F2357" t="s">
        <v>198</v>
      </c>
      <c r="G2357" t="s">
        <v>198</v>
      </c>
      <c r="H2357" t="s">
        <v>20</v>
      </c>
      <c r="I2357" t="s">
        <v>5102</v>
      </c>
      <c r="J2357" t="s">
        <v>21</v>
      </c>
      <c r="L2357" t="s">
        <v>3690</v>
      </c>
      <c r="M2357" t="str">
        <f t="shared" si="85"/>
        <v>ESCUELA PRIMARIA DE ADULTOS N°706 (EP 14)Quilmes</v>
      </c>
      <c r="N2357" t="s">
        <v>22</v>
      </c>
      <c r="O2357" t="s">
        <v>23</v>
      </c>
      <c r="P2357" t="s">
        <v>27</v>
      </c>
      <c r="Q2357" t="s">
        <v>5101</v>
      </c>
      <c r="R2357" s="23">
        <v>141</v>
      </c>
      <c r="S2357" s="23">
        <v>6</v>
      </c>
      <c r="T2357" s="33">
        <v>1</v>
      </c>
      <c r="V2357" t="s">
        <v>2951</v>
      </c>
      <c r="W2357" t="str">
        <f t="shared" si="83"/>
        <v>R04</v>
      </c>
      <c r="X2357" s="31" t="str">
        <f t="shared" si="84"/>
        <v>FINES_R04</v>
      </c>
      <c r="Y2357" s="35">
        <v>0.70199999999999996</v>
      </c>
      <c r="Z2357" s="8">
        <f>IFERROR(IFERROR(VLOOKUP(G2357,'IVSET-Escuelas'!A:F,4,FALSE),VLOOKUP(M2357,'IVSET-Fines'!F:L,7,FALSE)),"-")</f>
        <v>0.21366299999999999</v>
      </c>
    </row>
    <row r="2358" spans="1:26" x14ac:dyDescent="0.35">
      <c r="A2358" s="18" t="s">
        <v>5100</v>
      </c>
      <c r="B2358" t="s">
        <v>817</v>
      </c>
      <c r="C2358" t="s">
        <v>600</v>
      </c>
      <c r="D2358" t="s">
        <v>2661</v>
      </c>
      <c r="E2358" t="s">
        <v>198</v>
      </c>
      <c r="F2358" t="s">
        <v>198</v>
      </c>
      <c r="G2358" t="s">
        <v>198</v>
      </c>
      <c r="H2358" t="s">
        <v>20</v>
      </c>
      <c r="I2358" t="s">
        <v>5102</v>
      </c>
      <c r="J2358" t="s">
        <v>21</v>
      </c>
      <c r="L2358" t="s">
        <v>3591</v>
      </c>
      <c r="M2358" t="str">
        <f t="shared" si="85"/>
        <v>SF MOSCONIBerazategui</v>
      </c>
      <c r="N2358" t="s">
        <v>22</v>
      </c>
      <c r="O2358" t="s">
        <v>23</v>
      </c>
      <c r="P2358" t="s">
        <v>27</v>
      </c>
      <c r="Q2358" t="s">
        <v>5101</v>
      </c>
      <c r="R2358" s="23">
        <v>15</v>
      </c>
      <c r="S2358" s="23">
        <v>1</v>
      </c>
      <c r="T2358" s="33">
        <v>1</v>
      </c>
      <c r="V2358" t="s">
        <v>2951</v>
      </c>
      <c r="W2358" t="str">
        <f t="shared" si="83"/>
        <v>R04</v>
      </c>
      <c r="X2358" s="31" t="str">
        <f t="shared" si="84"/>
        <v>FINES_R04</v>
      </c>
      <c r="Y2358" s="35">
        <v>0.70399999999999996</v>
      </c>
      <c r="Z2358" s="8">
        <f>IFERROR(IFERROR(VLOOKUP(G2358,'IVSET-Escuelas'!A:F,4,FALSE),VLOOKUP(M2358,'IVSET-Fines'!F:L,7,FALSE)),"-")</f>
        <v>0.64501500000000001</v>
      </c>
    </row>
    <row r="2359" spans="1:26" x14ac:dyDescent="0.35">
      <c r="A2359" s="18" t="s">
        <v>5100</v>
      </c>
      <c r="B2359" t="s">
        <v>817</v>
      </c>
      <c r="C2359" t="s">
        <v>2080</v>
      </c>
      <c r="D2359" t="s">
        <v>2081</v>
      </c>
      <c r="E2359" t="s">
        <v>198</v>
      </c>
      <c r="F2359" t="s">
        <v>198</v>
      </c>
      <c r="G2359" t="s">
        <v>198</v>
      </c>
      <c r="H2359" t="s">
        <v>20</v>
      </c>
      <c r="I2359" t="s">
        <v>5102</v>
      </c>
      <c r="J2359" t="s">
        <v>21</v>
      </c>
      <c r="L2359" t="s">
        <v>3696</v>
      </c>
      <c r="M2359" t="str">
        <f t="shared" si="85"/>
        <v>HOGAR INFANTIL SAN FRANCISCOQuilmes</v>
      </c>
      <c r="N2359" t="s">
        <v>22</v>
      </c>
      <c r="O2359" t="s">
        <v>23</v>
      </c>
      <c r="P2359" t="s">
        <v>27</v>
      </c>
      <c r="Q2359" t="s">
        <v>5101</v>
      </c>
      <c r="R2359" s="23">
        <v>17</v>
      </c>
      <c r="S2359" s="23">
        <v>1</v>
      </c>
      <c r="T2359" s="33">
        <v>1</v>
      </c>
      <c r="V2359" t="s">
        <v>2951</v>
      </c>
      <c r="W2359" t="str">
        <f t="shared" si="83"/>
        <v>R04</v>
      </c>
      <c r="X2359" s="31" t="str">
        <f t="shared" si="84"/>
        <v>FINES_R04</v>
      </c>
      <c r="Y2359" s="35">
        <v>0.70599999999999996</v>
      </c>
      <c r="Z2359" s="8" t="str">
        <f>IFERROR(IFERROR(VLOOKUP(G2359,'IVSET-Escuelas'!A:F,4,FALSE),VLOOKUP(M2359,'IVSET-Fines'!F:L,7,FALSE)),"-")</f>
        <v>-</v>
      </c>
    </row>
    <row r="2360" spans="1:26" x14ac:dyDescent="0.35">
      <c r="A2360" s="18" t="s">
        <v>5100</v>
      </c>
      <c r="B2360" t="s">
        <v>817</v>
      </c>
      <c r="C2360" t="s">
        <v>600</v>
      </c>
      <c r="D2360" t="s">
        <v>2661</v>
      </c>
      <c r="E2360" t="s">
        <v>198</v>
      </c>
      <c r="F2360" t="s">
        <v>198</v>
      </c>
      <c r="G2360" t="s">
        <v>198</v>
      </c>
      <c r="H2360" t="s">
        <v>20</v>
      </c>
      <c r="I2360" t="s">
        <v>5102</v>
      </c>
      <c r="J2360" t="s">
        <v>21</v>
      </c>
      <c r="L2360" t="s">
        <v>3548</v>
      </c>
      <c r="M2360" t="str">
        <f t="shared" si="85"/>
        <v>CAACBerazategui</v>
      </c>
      <c r="N2360" t="s">
        <v>22</v>
      </c>
      <c r="O2360" t="s">
        <v>23</v>
      </c>
      <c r="P2360" t="s">
        <v>27</v>
      </c>
      <c r="Q2360" t="s">
        <v>5101</v>
      </c>
      <c r="R2360" s="23">
        <v>23</v>
      </c>
      <c r="S2360" s="23">
        <v>1</v>
      </c>
      <c r="T2360" s="33">
        <v>1</v>
      </c>
      <c r="V2360" t="s">
        <v>2951</v>
      </c>
      <c r="W2360" t="str">
        <f t="shared" si="83"/>
        <v>R04</v>
      </c>
      <c r="X2360" s="31" t="str">
        <f t="shared" si="84"/>
        <v>FINES_R04</v>
      </c>
      <c r="Y2360" s="35">
        <v>0.71299999999999997</v>
      </c>
      <c r="Z2360" s="8">
        <f>IFERROR(IFERROR(VLOOKUP(G2360,'IVSET-Escuelas'!A:F,4,FALSE),VLOOKUP(M2360,'IVSET-Fines'!F:L,7,FALSE)),"-")</f>
        <v>0.66711299999999996</v>
      </c>
    </row>
    <row r="2361" spans="1:26" x14ac:dyDescent="0.35">
      <c r="A2361" s="18" t="s">
        <v>5100</v>
      </c>
      <c r="B2361" t="s">
        <v>817</v>
      </c>
      <c r="C2361" t="s">
        <v>815</v>
      </c>
      <c r="D2361" t="s">
        <v>816</v>
      </c>
      <c r="E2361" t="s">
        <v>198</v>
      </c>
      <c r="F2361" t="s">
        <v>198</v>
      </c>
      <c r="G2361" t="s">
        <v>198</v>
      </c>
      <c r="H2361" t="s">
        <v>20</v>
      </c>
      <c r="I2361" t="s">
        <v>5102</v>
      </c>
      <c r="J2361" t="s">
        <v>21</v>
      </c>
      <c r="L2361" t="s">
        <v>3633</v>
      </c>
      <c r="M2361" t="str">
        <f t="shared" si="85"/>
        <v>IGLESIA CIUDAD DE DAVID/ MI.PRO.FI.NAFlorencio Varela</v>
      </c>
      <c r="N2361" t="s">
        <v>22</v>
      </c>
      <c r="O2361" t="s">
        <v>23</v>
      </c>
      <c r="P2361" t="s">
        <v>27</v>
      </c>
      <c r="Q2361" t="s">
        <v>5101</v>
      </c>
      <c r="R2361" s="23">
        <v>40</v>
      </c>
      <c r="S2361" s="23">
        <v>2</v>
      </c>
      <c r="T2361" s="33">
        <v>1</v>
      </c>
      <c r="V2361" t="s">
        <v>2951</v>
      </c>
      <c r="W2361" t="str">
        <f t="shared" si="83"/>
        <v>R04</v>
      </c>
      <c r="X2361" s="31" t="str">
        <f t="shared" si="84"/>
        <v>FINES_R04</v>
      </c>
      <c r="Y2361" s="35">
        <v>0.71499999999999997</v>
      </c>
      <c r="Z2361" s="8">
        <f>IFERROR(IFERROR(VLOOKUP(G2361,'IVSET-Escuelas'!A:F,4,FALSE),VLOOKUP(M2361,'IVSET-Fines'!F:L,7,FALSE)),"-")</f>
        <v>0.78593999999999997</v>
      </c>
    </row>
    <row r="2362" spans="1:26" x14ac:dyDescent="0.35">
      <c r="A2362" s="18" t="s">
        <v>5100</v>
      </c>
      <c r="B2362" t="s">
        <v>817</v>
      </c>
      <c r="C2362" t="s">
        <v>2080</v>
      </c>
      <c r="D2362" t="s">
        <v>2081</v>
      </c>
      <c r="E2362" t="s">
        <v>198</v>
      </c>
      <c r="F2362" t="s">
        <v>198</v>
      </c>
      <c r="G2362" t="s">
        <v>198</v>
      </c>
      <c r="H2362" t="s">
        <v>20</v>
      </c>
      <c r="I2362" t="s">
        <v>5102</v>
      </c>
      <c r="J2362" t="s">
        <v>21</v>
      </c>
      <c r="L2362" t="s">
        <v>3711</v>
      </c>
      <c r="M2362" t="str">
        <f t="shared" si="85"/>
        <v>SOCIEDAD DE FOMENTO 20 DE JUNIOQuilmes</v>
      </c>
      <c r="N2362" t="s">
        <v>22</v>
      </c>
      <c r="O2362" t="s">
        <v>23</v>
      </c>
      <c r="P2362" t="s">
        <v>27</v>
      </c>
      <c r="Q2362" t="s">
        <v>5101</v>
      </c>
      <c r="R2362" s="23">
        <v>103</v>
      </c>
      <c r="S2362" s="23">
        <v>4</v>
      </c>
      <c r="T2362" s="33">
        <v>1</v>
      </c>
      <c r="V2362" t="s">
        <v>2951</v>
      </c>
      <c r="W2362" t="str">
        <f t="shared" si="83"/>
        <v>R04</v>
      </c>
      <c r="X2362" s="31" t="str">
        <f t="shared" si="84"/>
        <v>FINES_R04</v>
      </c>
      <c r="Y2362" s="35">
        <v>0.72599999999999998</v>
      </c>
      <c r="Z2362" s="8">
        <f>IFERROR(IFERROR(VLOOKUP(G2362,'IVSET-Escuelas'!A:F,4,FALSE),VLOOKUP(M2362,'IVSET-Fines'!F:L,7,FALSE)),"-")</f>
        <v>0.70580399999999999</v>
      </c>
    </row>
    <row r="2363" spans="1:26" x14ac:dyDescent="0.35">
      <c r="A2363" s="18" t="s">
        <v>5100</v>
      </c>
      <c r="B2363" t="s">
        <v>817</v>
      </c>
      <c r="C2363" t="s">
        <v>2080</v>
      </c>
      <c r="D2363" t="s">
        <v>2081</v>
      </c>
      <c r="E2363" t="s">
        <v>198</v>
      </c>
      <c r="F2363" t="s">
        <v>198</v>
      </c>
      <c r="G2363" t="s">
        <v>198</v>
      </c>
      <c r="H2363" t="s">
        <v>20</v>
      </c>
      <c r="I2363" t="s">
        <v>5102</v>
      </c>
      <c r="J2363" t="s">
        <v>21</v>
      </c>
      <c r="L2363" t="s">
        <v>3705</v>
      </c>
      <c r="M2363" t="str">
        <f t="shared" si="85"/>
        <v>PTP SOLANOQuilmes</v>
      </c>
      <c r="N2363" t="s">
        <v>22</v>
      </c>
      <c r="O2363" t="s">
        <v>23</v>
      </c>
      <c r="P2363" t="s">
        <v>27</v>
      </c>
      <c r="Q2363" t="s">
        <v>5101</v>
      </c>
      <c r="R2363" s="23">
        <v>15</v>
      </c>
      <c r="S2363" s="23">
        <v>1</v>
      </c>
      <c r="T2363" s="33">
        <v>1</v>
      </c>
      <c r="V2363" t="s">
        <v>2951</v>
      </c>
      <c r="W2363" t="str">
        <f t="shared" si="83"/>
        <v>R04</v>
      </c>
      <c r="X2363" s="31" t="str">
        <f t="shared" si="84"/>
        <v>FINES_R04</v>
      </c>
      <c r="Y2363" s="35">
        <v>0.73099999999999998</v>
      </c>
      <c r="Z2363" s="8">
        <f>IFERROR(IFERROR(VLOOKUP(G2363,'IVSET-Escuelas'!A:F,4,FALSE),VLOOKUP(M2363,'IVSET-Fines'!F:L,7,FALSE)),"-")</f>
        <v>0.64096399999999998</v>
      </c>
    </row>
    <row r="2364" spans="1:26" x14ac:dyDescent="0.35">
      <c r="A2364" s="18" t="s">
        <v>5100</v>
      </c>
      <c r="B2364" t="s">
        <v>817</v>
      </c>
      <c r="C2364" t="s">
        <v>600</v>
      </c>
      <c r="D2364" t="s">
        <v>2661</v>
      </c>
      <c r="E2364" t="s">
        <v>198</v>
      </c>
      <c r="F2364" t="s">
        <v>198</v>
      </c>
      <c r="G2364" t="s">
        <v>198</v>
      </c>
      <c r="H2364" t="s">
        <v>20</v>
      </c>
      <c r="I2364" t="s">
        <v>5102</v>
      </c>
      <c r="J2364" t="s">
        <v>21</v>
      </c>
      <c r="L2364" t="s">
        <v>3580</v>
      </c>
      <c r="M2364" t="str">
        <f t="shared" si="85"/>
        <v>SF BARRIO LUZBerazategui</v>
      </c>
      <c r="N2364" t="s">
        <v>22</v>
      </c>
      <c r="O2364" t="s">
        <v>23</v>
      </c>
      <c r="P2364" t="s">
        <v>27</v>
      </c>
      <c r="Q2364" t="s">
        <v>5101</v>
      </c>
      <c r="R2364" s="23">
        <v>8</v>
      </c>
      <c r="S2364" s="23">
        <v>1</v>
      </c>
      <c r="T2364" s="33">
        <v>1</v>
      </c>
      <c r="V2364" t="s">
        <v>2951</v>
      </c>
      <c r="W2364" t="str">
        <f t="shared" si="83"/>
        <v>R04</v>
      </c>
      <c r="X2364" s="31" t="str">
        <f t="shared" si="84"/>
        <v>FINES_R04</v>
      </c>
      <c r="Y2364" s="35">
        <v>0.73199999999999998</v>
      </c>
      <c r="Z2364" s="8" t="str">
        <f>IFERROR(IFERROR(VLOOKUP(G2364,'IVSET-Escuelas'!A:F,4,FALSE),VLOOKUP(M2364,'IVSET-Fines'!F:L,7,FALSE)),"-")</f>
        <v>-</v>
      </c>
    </row>
    <row r="2365" spans="1:26" x14ac:dyDescent="0.35">
      <c r="A2365" s="18" t="s">
        <v>5100</v>
      </c>
      <c r="B2365" t="s">
        <v>817</v>
      </c>
      <c r="C2365" t="s">
        <v>600</v>
      </c>
      <c r="D2365" t="s">
        <v>2661</v>
      </c>
      <c r="E2365" t="s">
        <v>198</v>
      </c>
      <c r="F2365" t="s">
        <v>198</v>
      </c>
      <c r="G2365" t="s">
        <v>198</v>
      </c>
      <c r="H2365" t="s">
        <v>20</v>
      </c>
      <c r="I2365" t="s">
        <v>5102</v>
      </c>
      <c r="J2365" t="s">
        <v>21</v>
      </c>
      <c r="L2365" t="s">
        <v>3579</v>
      </c>
      <c r="M2365" t="str">
        <f t="shared" si="85"/>
        <v>SF ALDANABerazategui</v>
      </c>
      <c r="N2365" t="s">
        <v>22</v>
      </c>
      <c r="O2365" t="s">
        <v>23</v>
      </c>
      <c r="P2365" t="s">
        <v>27</v>
      </c>
      <c r="Q2365" t="s">
        <v>5101</v>
      </c>
      <c r="R2365" s="23">
        <v>48</v>
      </c>
      <c r="S2365" s="23">
        <v>2</v>
      </c>
      <c r="T2365" s="33">
        <v>1</v>
      </c>
      <c r="V2365" t="s">
        <v>2951</v>
      </c>
      <c r="W2365" t="str">
        <f t="shared" si="83"/>
        <v>R04</v>
      </c>
      <c r="X2365" s="31" t="str">
        <f t="shared" si="84"/>
        <v>FINES_R04</v>
      </c>
      <c r="Y2365" s="35">
        <v>0.73599999999999999</v>
      </c>
      <c r="Z2365" s="8">
        <f>IFERROR(IFERROR(VLOOKUP(G2365,'IVSET-Escuelas'!A:F,4,FALSE),VLOOKUP(M2365,'IVSET-Fines'!F:L,7,FALSE)),"-")</f>
        <v>0.50031800000000004</v>
      </c>
    </row>
    <row r="2366" spans="1:26" x14ac:dyDescent="0.35">
      <c r="A2366" s="18" t="s">
        <v>5100</v>
      </c>
      <c r="B2366" t="s">
        <v>817</v>
      </c>
      <c r="C2366" t="s">
        <v>600</v>
      </c>
      <c r="D2366" t="s">
        <v>2661</v>
      </c>
      <c r="E2366" t="s">
        <v>198</v>
      </c>
      <c r="F2366" t="s">
        <v>198</v>
      </c>
      <c r="G2366" t="s">
        <v>198</v>
      </c>
      <c r="H2366" t="s">
        <v>20</v>
      </c>
      <c r="I2366" t="s">
        <v>5102</v>
      </c>
      <c r="J2366" t="s">
        <v>21</v>
      </c>
      <c r="L2366" t="s">
        <v>3560</v>
      </c>
      <c r="M2366" t="str">
        <f t="shared" si="85"/>
        <v>ESCUELA PRIMARIA 34Berazategui</v>
      </c>
      <c r="N2366" t="s">
        <v>22</v>
      </c>
      <c r="O2366" t="s">
        <v>23</v>
      </c>
      <c r="P2366" t="s">
        <v>27</v>
      </c>
      <c r="Q2366" t="s">
        <v>5101</v>
      </c>
      <c r="R2366" s="23">
        <v>20</v>
      </c>
      <c r="S2366" s="23">
        <v>1</v>
      </c>
      <c r="T2366" s="33">
        <v>1</v>
      </c>
      <c r="V2366" t="s">
        <v>2951</v>
      </c>
      <c r="W2366" t="str">
        <f t="shared" si="83"/>
        <v>R04</v>
      </c>
      <c r="X2366" s="31" t="str">
        <f t="shared" si="84"/>
        <v>FINES_R04</v>
      </c>
      <c r="Y2366" s="35">
        <v>0.73699999999999999</v>
      </c>
      <c r="Z2366" s="8">
        <f>IFERROR(IFERROR(VLOOKUP(G2366,'IVSET-Escuelas'!A:F,4,FALSE),VLOOKUP(M2366,'IVSET-Fines'!F:L,7,FALSE)),"-")</f>
        <v>0.47762900000000003</v>
      </c>
    </row>
    <row r="2367" spans="1:26" x14ac:dyDescent="0.35">
      <c r="A2367" s="18" t="s">
        <v>5100</v>
      </c>
      <c r="B2367" t="s">
        <v>817</v>
      </c>
      <c r="C2367" t="s">
        <v>600</v>
      </c>
      <c r="D2367" t="s">
        <v>2661</v>
      </c>
      <c r="E2367" t="s">
        <v>198</v>
      </c>
      <c r="F2367" t="s">
        <v>198</v>
      </c>
      <c r="G2367" t="s">
        <v>198</v>
      </c>
      <c r="H2367" t="s">
        <v>20</v>
      </c>
      <c r="I2367" t="s">
        <v>5102</v>
      </c>
      <c r="J2367" t="s">
        <v>21</v>
      </c>
      <c r="L2367" t="s">
        <v>3552</v>
      </c>
      <c r="M2367" t="str">
        <f t="shared" si="85"/>
        <v>CIC N°33Berazategui</v>
      </c>
      <c r="N2367" t="s">
        <v>22</v>
      </c>
      <c r="O2367" t="s">
        <v>23</v>
      </c>
      <c r="P2367" t="s">
        <v>27</v>
      </c>
      <c r="Q2367" t="s">
        <v>5101</v>
      </c>
      <c r="R2367" s="23">
        <v>18</v>
      </c>
      <c r="S2367" s="23">
        <v>1</v>
      </c>
      <c r="T2367" s="33">
        <v>1</v>
      </c>
      <c r="V2367" t="s">
        <v>2951</v>
      </c>
      <c r="W2367" t="str">
        <f t="shared" si="83"/>
        <v>R04</v>
      </c>
      <c r="X2367" s="31" t="str">
        <f t="shared" si="84"/>
        <v>FINES_R04</v>
      </c>
      <c r="Y2367" s="35">
        <v>0.746</v>
      </c>
      <c r="Z2367" s="8">
        <f>IFERROR(IFERROR(VLOOKUP(G2367,'IVSET-Escuelas'!A:F,4,FALSE),VLOOKUP(M2367,'IVSET-Fines'!F:L,7,FALSE)),"-")</f>
        <v>0.50222599999999995</v>
      </c>
    </row>
    <row r="2368" spans="1:26" x14ac:dyDescent="0.35">
      <c r="A2368" s="18" t="s">
        <v>5100</v>
      </c>
      <c r="B2368" t="s">
        <v>817</v>
      </c>
      <c r="C2368" t="s">
        <v>600</v>
      </c>
      <c r="D2368" t="s">
        <v>2661</v>
      </c>
      <c r="E2368" t="s">
        <v>198</v>
      </c>
      <c r="F2368" t="s">
        <v>198</v>
      </c>
      <c r="G2368" t="s">
        <v>198</v>
      </c>
      <c r="H2368" t="s">
        <v>20</v>
      </c>
      <c r="I2368" t="s">
        <v>5102</v>
      </c>
      <c r="J2368" t="s">
        <v>21</v>
      </c>
      <c r="L2368" t="s">
        <v>3550</v>
      </c>
      <c r="M2368" t="str">
        <f t="shared" si="85"/>
        <v>CARITAS S/N VILLA ESPAÑA VILLA ESPAÑABerazategui</v>
      </c>
      <c r="N2368" t="s">
        <v>22</v>
      </c>
      <c r="O2368" t="s">
        <v>23</v>
      </c>
      <c r="P2368" t="s">
        <v>27</v>
      </c>
      <c r="Q2368" t="s">
        <v>5101</v>
      </c>
      <c r="R2368" s="23">
        <v>0</v>
      </c>
      <c r="S2368" s="23">
        <v>1</v>
      </c>
      <c r="T2368" s="33">
        <v>1</v>
      </c>
      <c r="V2368" t="s">
        <v>2951</v>
      </c>
      <c r="W2368" t="str">
        <f t="shared" si="83"/>
        <v>R04</v>
      </c>
      <c r="X2368" s="31" t="str">
        <f t="shared" si="84"/>
        <v>FINES_R04</v>
      </c>
      <c r="Y2368" s="35">
        <v>0.748</v>
      </c>
      <c r="Z2368" s="8" t="str">
        <f>IFERROR(IFERROR(VLOOKUP(G2368,'IVSET-Escuelas'!A:F,4,FALSE),VLOOKUP(M2368,'IVSET-Fines'!F:L,7,FALSE)),"-")</f>
        <v>-</v>
      </c>
    </row>
    <row r="2369" spans="1:26" x14ac:dyDescent="0.35">
      <c r="A2369" s="18" t="s">
        <v>5100</v>
      </c>
      <c r="B2369" t="s">
        <v>817</v>
      </c>
      <c r="C2369" t="s">
        <v>815</v>
      </c>
      <c r="D2369" t="s">
        <v>816</v>
      </c>
      <c r="E2369" t="s">
        <v>198</v>
      </c>
      <c r="F2369" t="s">
        <v>198</v>
      </c>
      <c r="G2369" t="s">
        <v>198</v>
      </c>
      <c r="H2369" t="s">
        <v>20</v>
      </c>
      <c r="I2369" t="s">
        <v>5102</v>
      </c>
      <c r="J2369" t="s">
        <v>21</v>
      </c>
      <c r="L2369" t="s">
        <v>3624</v>
      </c>
      <c r="M2369" t="str">
        <f t="shared" si="85"/>
        <v>EP 19Florencio Varela</v>
      </c>
      <c r="N2369" t="s">
        <v>22</v>
      </c>
      <c r="O2369" t="s">
        <v>23</v>
      </c>
      <c r="P2369" t="s">
        <v>27</v>
      </c>
      <c r="Q2369" t="s">
        <v>5101</v>
      </c>
      <c r="R2369" s="23">
        <v>43</v>
      </c>
      <c r="S2369" s="23">
        <v>2</v>
      </c>
      <c r="T2369" s="33">
        <v>1</v>
      </c>
      <c r="V2369" t="s">
        <v>2951</v>
      </c>
      <c r="W2369" t="str">
        <f t="shared" si="83"/>
        <v>R04</v>
      </c>
      <c r="X2369" s="31" t="str">
        <f t="shared" si="84"/>
        <v>FINES_R04</v>
      </c>
      <c r="Y2369" s="35">
        <v>0.75</v>
      </c>
      <c r="Z2369" s="8">
        <f>IFERROR(IFERROR(VLOOKUP(G2369,'IVSET-Escuelas'!A:F,4,FALSE),VLOOKUP(M2369,'IVSET-Fines'!F:L,7,FALSE)),"-")</f>
        <v>0.62212599999999996</v>
      </c>
    </row>
    <row r="2370" spans="1:26" x14ac:dyDescent="0.35">
      <c r="A2370" s="18" t="s">
        <v>5100</v>
      </c>
      <c r="B2370" t="s">
        <v>817</v>
      </c>
      <c r="C2370" t="s">
        <v>815</v>
      </c>
      <c r="D2370" t="s">
        <v>816</v>
      </c>
      <c r="E2370" t="s">
        <v>198</v>
      </c>
      <c r="F2370" t="s">
        <v>198</v>
      </c>
      <c r="G2370" t="s">
        <v>198</v>
      </c>
      <c r="H2370" t="s">
        <v>20</v>
      </c>
      <c r="I2370" t="s">
        <v>5102</v>
      </c>
      <c r="J2370" t="s">
        <v>21</v>
      </c>
      <c r="L2370" t="s">
        <v>3608</v>
      </c>
      <c r="M2370" t="str">
        <f t="shared" si="85"/>
        <v>BIBLIOTECA EL OBRADORFlorencio Varela</v>
      </c>
      <c r="N2370" t="s">
        <v>22</v>
      </c>
      <c r="O2370" t="s">
        <v>23</v>
      </c>
      <c r="P2370" t="s">
        <v>27</v>
      </c>
      <c r="Q2370" t="s">
        <v>5101</v>
      </c>
      <c r="R2370" s="23">
        <v>58</v>
      </c>
      <c r="S2370" s="23">
        <v>3</v>
      </c>
      <c r="T2370" s="33">
        <v>1</v>
      </c>
      <c r="V2370" t="s">
        <v>2951</v>
      </c>
      <c r="W2370" t="str">
        <f t="shared" ref="W2370:W2433" si="86">+IF(V2370="","",IF(V2370="FINES",CONCATENATE("R",IF(OR(B2370="16",B2370="21",B2370="22",B2370="23"),"16212223",IF(OR(B2370="15",B2370="17",B2370="24",B2370="25"),"15172425",B2370))),IF(V2370="CEBAS","UNICO",IF(VALUE(B2370)&lt;=11,"AMBA","INTERIOR"))))</f>
        <v>R04</v>
      </c>
      <c r="X2370" s="31" t="str">
        <f t="shared" ref="X2370:X2433" si="87">+IF(V2370="","-",CONCATENATE(V2370,"_",W2370))</f>
        <v>FINES_R04</v>
      </c>
      <c r="Y2370" s="35">
        <v>0.751</v>
      </c>
      <c r="Z2370" s="8" t="str">
        <f>IFERROR(IFERROR(VLOOKUP(G2370,'IVSET-Escuelas'!A:F,4,FALSE),VLOOKUP(M2370,'IVSET-Fines'!F:L,7,FALSE)),"-")</f>
        <v>-</v>
      </c>
    </row>
    <row r="2371" spans="1:26" x14ac:dyDescent="0.35">
      <c r="A2371" s="18" t="s">
        <v>5100</v>
      </c>
      <c r="B2371" t="s">
        <v>817</v>
      </c>
      <c r="C2371" t="s">
        <v>2080</v>
      </c>
      <c r="D2371" t="s">
        <v>2081</v>
      </c>
      <c r="E2371" t="s">
        <v>198</v>
      </c>
      <c r="F2371" t="s">
        <v>198</v>
      </c>
      <c r="G2371" t="s">
        <v>198</v>
      </c>
      <c r="H2371" t="s">
        <v>20</v>
      </c>
      <c r="I2371" t="s">
        <v>5102</v>
      </c>
      <c r="J2371" t="s">
        <v>21</v>
      </c>
      <c r="L2371" t="s">
        <v>3685</v>
      </c>
      <c r="M2371" t="str">
        <f t="shared" si="85"/>
        <v>CIC LA MATERAQuilmes</v>
      </c>
      <c r="N2371" t="s">
        <v>22</v>
      </c>
      <c r="O2371" t="s">
        <v>23</v>
      </c>
      <c r="P2371" t="s">
        <v>27</v>
      </c>
      <c r="Q2371" t="s">
        <v>5101</v>
      </c>
      <c r="R2371" s="23">
        <v>21</v>
      </c>
      <c r="S2371" s="23">
        <v>1</v>
      </c>
      <c r="T2371" s="33">
        <v>1</v>
      </c>
      <c r="V2371" t="s">
        <v>2951</v>
      </c>
      <c r="W2371" t="str">
        <f t="shared" si="86"/>
        <v>R04</v>
      </c>
      <c r="X2371" s="31" t="str">
        <f t="shared" si="87"/>
        <v>FINES_R04</v>
      </c>
      <c r="Y2371" s="35">
        <v>0.75800000000000001</v>
      </c>
      <c r="Z2371" s="8">
        <f>IFERROR(IFERROR(VLOOKUP(G2371,'IVSET-Escuelas'!A:F,4,FALSE),VLOOKUP(M2371,'IVSET-Fines'!F:L,7,FALSE)),"-")</f>
        <v>0.83710099999999998</v>
      </c>
    </row>
    <row r="2372" spans="1:26" x14ac:dyDescent="0.35">
      <c r="A2372" s="18" t="s">
        <v>5100</v>
      </c>
      <c r="B2372" t="s">
        <v>817</v>
      </c>
      <c r="C2372" t="s">
        <v>815</v>
      </c>
      <c r="D2372" t="s">
        <v>816</v>
      </c>
      <c r="E2372" t="s">
        <v>198</v>
      </c>
      <c r="F2372" t="s">
        <v>198</v>
      </c>
      <c r="G2372" t="s">
        <v>198</v>
      </c>
      <c r="H2372" t="s">
        <v>20</v>
      </c>
      <c r="I2372" t="s">
        <v>5102</v>
      </c>
      <c r="J2372" t="s">
        <v>21</v>
      </c>
      <c r="L2372" t="s">
        <v>3636</v>
      </c>
      <c r="M2372" t="str">
        <f t="shared" si="85"/>
        <v>INST.PSICOSOCIAL S/N Florencio VarelaFlorencio Varela</v>
      </c>
      <c r="N2372" t="s">
        <v>22</v>
      </c>
      <c r="O2372" t="s">
        <v>23</v>
      </c>
      <c r="P2372" t="s">
        <v>27</v>
      </c>
      <c r="Q2372" t="s">
        <v>5101</v>
      </c>
      <c r="R2372" s="23">
        <v>0</v>
      </c>
      <c r="S2372" s="23">
        <v>1</v>
      </c>
      <c r="T2372" s="33">
        <v>1</v>
      </c>
      <c r="V2372" t="s">
        <v>2951</v>
      </c>
      <c r="W2372" t="str">
        <f t="shared" si="86"/>
        <v>R04</v>
      </c>
      <c r="X2372" s="31" t="str">
        <f t="shared" si="87"/>
        <v>FINES_R04</v>
      </c>
      <c r="Y2372" s="35">
        <v>0.76500000000000001</v>
      </c>
      <c r="Z2372" s="8" t="str">
        <f>IFERROR(IFERROR(VLOOKUP(G2372,'IVSET-Escuelas'!A:F,4,FALSE),VLOOKUP(M2372,'IVSET-Fines'!F:L,7,FALSE)),"-")</f>
        <v>-</v>
      </c>
    </row>
    <row r="2373" spans="1:26" x14ac:dyDescent="0.35">
      <c r="A2373" s="18" t="s">
        <v>5100</v>
      </c>
      <c r="B2373" t="s">
        <v>817</v>
      </c>
      <c r="C2373" t="s">
        <v>2080</v>
      </c>
      <c r="D2373" t="s">
        <v>2081</v>
      </c>
      <c r="E2373" t="s">
        <v>198</v>
      </c>
      <c r="F2373" t="s">
        <v>198</v>
      </c>
      <c r="G2373" t="s">
        <v>198</v>
      </c>
      <c r="H2373" t="s">
        <v>20</v>
      </c>
      <c r="I2373" t="s">
        <v>5102</v>
      </c>
      <c r="J2373" t="s">
        <v>21</v>
      </c>
      <c r="L2373" t="s">
        <v>3709</v>
      </c>
      <c r="M2373" t="str">
        <f t="shared" si="85"/>
        <v>SOCIEDAD DE FOMENTO "GABY 1°"Quilmes</v>
      </c>
      <c r="N2373" t="s">
        <v>22</v>
      </c>
      <c r="O2373" t="s">
        <v>23</v>
      </c>
      <c r="P2373" t="s">
        <v>27</v>
      </c>
      <c r="Q2373" t="s">
        <v>5101</v>
      </c>
      <c r="R2373" s="23">
        <v>24</v>
      </c>
      <c r="S2373" s="23">
        <v>1</v>
      </c>
      <c r="T2373" s="33">
        <v>1</v>
      </c>
      <c r="V2373" t="s">
        <v>2951</v>
      </c>
      <c r="W2373" t="str">
        <f t="shared" si="86"/>
        <v>R04</v>
      </c>
      <c r="X2373" s="31" t="str">
        <f t="shared" si="87"/>
        <v>FINES_R04</v>
      </c>
      <c r="Y2373" s="35">
        <v>0.77</v>
      </c>
      <c r="Z2373" s="8">
        <f>IFERROR(IFERROR(VLOOKUP(G2373,'IVSET-Escuelas'!A:F,4,FALSE),VLOOKUP(M2373,'IVSET-Fines'!F:L,7,FALSE)),"-")</f>
        <v>0.56947099999999995</v>
      </c>
    </row>
    <row r="2374" spans="1:26" x14ac:dyDescent="0.35">
      <c r="A2374" s="18" t="s">
        <v>5100</v>
      </c>
      <c r="B2374" t="s">
        <v>817</v>
      </c>
      <c r="C2374" t="s">
        <v>815</v>
      </c>
      <c r="D2374" t="s">
        <v>816</v>
      </c>
      <c r="E2374" t="s">
        <v>198</v>
      </c>
      <c r="F2374" t="s">
        <v>198</v>
      </c>
      <c r="G2374" t="s">
        <v>198</v>
      </c>
      <c r="H2374" t="s">
        <v>20</v>
      </c>
      <c r="I2374" t="s">
        <v>5102</v>
      </c>
      <c r="J2374" t="s">
        <v>21</v>
      </c>
      <c r="L2374" t="s">
        <v>3606</v>
      </c>
      <c r="M2374" t="str">
        <f t="shared" si="85"/>
        <v>ASOCIACION 17 DE NOVIEMBRE S/N Florencio VarelaFlorencio Varela</v>
      </c>
      <c r="N2374" t="s">
        <v>22</v>
      </c>
      <c r="O2374" t="s">
        <v>23</v>
      </c>
      <c r="P2374" t="s">
        <v>27</v>
      </c>
      <c r="Q2374" t="s">
        <v>5101</v>
      </c>
      <c r="R2374" s="23">
        <v>17</v>
      </c>
      <c r="S2374" s="23">
        <v>1</v>
      </c>
      <c r="T2374" s="33">
        <v>1</v>
      </c>
      <c r="V2374" t="s">
        <v>2951</v>
      </c>
      <c r="W2374" t="str">
        <f t="shared" si="86"/>
        <v>R04</v>
      </c>
      <c r="X2374" s="31" t="str">
        <f t="shared" si="87"/>
        <v>FINES_R04</v>
      </c>
      <c r="Y2374" s="35">
        <v>0.78700000000000003</v>
      </c>
      <c r="Z2374" s="8" t="str">
        <f>IFERROR(IFERROR(VLOOKUP(G2374,'IVSET-Escuelas'!A:F,4,FALSE),VLOOKUP(M2374,'IVSET-Fines'!F:L,7,FALSE)),"-")</f>
        <v>-</v>
      </c>
    </row>
    <row r="2375" spans="1:26" x14ac:dyDescent="0.35">
      <c r="A2375" s="18" t="s">
        <v>5100</v>
      </c>
      <c r="B2375" t="s">
        <v>817</v>
      </c>
      <c r="C2375" t="s">
        <v>600</v>
      </c>
      <c r="D2375" t="s">
        <v>2661</v>
      </c>
      <c r="E2375" t="s">
        <v>198</v>
      </c>
      <c r="F2375" t="s">
        <v>198</v>
      </c>
      <c r="G2375" t="s">
        <v>198</v>
      </c>
      <c r="H2375" t="s">
        <v>20</v>
      </c>
      <c r="I2375" t="s">
        <v>5102</v>
      </c>
      <c r="J2375" t="s">
        <v>21</v>
      </c>
      <c r="L2375" t="s">
        <v>3564</v>
      </c>
      <c r="M2375" t="str">
        <f t="shared" si="85"/>
        <v>IGLESIA CAACUPEBerazategui</v>
      </c>
      <c r="N2375" t="s">
        <v>22</v>
      </c>
      <c r="O2375" t="s">
        <v>23</v>
      </c>
      <c r="P2375" t="s">
        <v>27</v>
      </c>
      <c r="Q2375" t="s">
        <v>5101</v>
      </c>
      <c r="R2375" s="23">
        <v>263</v>
      </c>
      <c r="S2375" s="23">
        <v>10</v>
      </c>
      <c r="T2375" s="33">
        <v>1</v>
      </c>
      <c r="V2375" t="s">
        <v>2951</v>
      </c>
      <c r="W2375" t="str">
        <f t="shared" si="86"/>
        <v>R04</v>
      </c>
      <c r="X2375" s="31" t="str">
        <f t="shared" si="87"/>
        <v>FINES_R04</v>
      </c>
      <c r="Y2375" s="35">
        <v>0.78800000000000003</v>
      </c>
      <c r="Z2375" s="8">
        <f>IFERROR(IFERROR(VLOOKUP(G2375,'IVSET-Escuelas'!A:F,4,FALSE),VLOOKUP(M2375,'IVSET-Fines'!F:L,7,FALSE)),"-")</f>
        <v>0.42926999999999998</v>
      </c>
    </row>
    <row r="2376" spans="1:26" x14ac:dyDescent="0.35">
      <c r="A2376" s="18" t="s">
        <v>5100</v>
      </c>
      <c r="B2376" t="s">
        <v>817</v>
      </c>
      <c r="C2376" t="s">
        <v>600</v>
      </c>
      <c r="D2376" t="s">
        <v>2661</v>
      </c>
      <c r="E2376" t="s">
        <v>198</v>
      </c>
      <c r="F2376" t="s">
        <v>198</v>
      </c>
      <c r="G2376" t="s">
        <v>198</v>
      </c>
      <c r="H2376" t="s">
        <v>20</v>
      </c>
      <c r="I2376" t="s">
        <v>5102</v>
      </c>
      <c r="J2376" t="s">
        <v>21</v>
      </c>
      <c r="L2376" t="s">
        <v>3578</v>
      </c>
      <c r="M2376" t="str">
        <f t="shared" si="85"/>
        <v>SF ALBERDIBerazategui</v>
      </c>
      <c r="N2376" t="s">
        <v>22</v>
      </c>
      <c r="O2376" t="s">
        <v>23</v>
      </c>
      <c r="P2376" t="s">
        <v>27</v>
      </c>
      <c r="Q2376" t="s">
        <v>5101</v>
      </c>
      <c r="R2376" s="23">
        <v>24</v>
      </c>
      <c r="S2376" s="23">
        <v>1</v>
      </c>
      <c r="T2376" s="33">
        <v>1</v>
      </c>
      <c r="V2376" t="s">
        <v>2951</v>
      </c>
      <c r="W2376" t="str">
        <f t="shared" si="86"/>
        <v>R04</v>
      </c>
      <c r="X2376" s="31" t="str">
        <f t="shared" si="87"/>
        <v>FINES_R04</v>
      </c>
      <c r="Y2376" s="35">
        <v>0.79900000000000004</v>
      </c>
      <c r="Z2376" s="8">
        <f>IFERROR(IFERROR(VLOOKUP(G2376,'IVSET-Escuelas'!A:F,4,FALSE),VLOOKUP(M2376,'IVSET-Fines'!F:L,7,FALSE)),"-")</f>
        <v>0.29865399999999998</v>
      </c>
    </row>
    <row r="2377" spans="1:26" x14ac:dyDescent="0.35">
      <c r="A2377" s="18" t="s">
        <v>5100</v>
      </c>
      <c r="B2377" t="s">
        <v>817</v>
      </c>
      <c r="C2377" t="s">
        <v>600</v>
      </c>
      <c r="D2377" t="s">
        <v>2661</v>
      </c>
      <c r="E2377" t="s">
        <v>198</v>
      </c>
      <c r="F2377" t="s">
        <v>198</v>
      </c>
      <c r="G2377" t="s">
        <v>198</v>
      </c>
      <c r="H2377" t="s">
        <v>20</v>
      </c>
      <c r="I2377" t="s">
        <v>5102</v>
      </c>
      <c r="J2377" t="s">
        <v>21</v>
      </c>
      <c r="L2377" t="s">
        <v>3595</v>
      </c>
      <c r="M2377" t="str">
        <f t="shared" si="85"/>
        <v>SF SAN BLASBerazategui</v>
      </c>
      <c r="N2377" t="s">
        <v>22</v>
      </c>
      <c r="O2377" t="s">
        <v>23</v>
      </c>
      <c r="P2377" t="s">
        <v>27</v>
      </c>
      <c r="Q2377" t="s">
        <v>5101</v>
      </c>
      <c r="R2377" s="23">
        <v>21</v>
      </c>
      <c r="S2377" s="23">
        <v>1</v>
      </c>
      <c r="T2377" s="33">
        <v>1</v>
      </c>
      <c r="V2377" t="s">
        <v>2951</v>
      </c>
      <c r="W2377" t="str">
        <f t="shared" si="86"/>
        <v>R04</v>
      </c>
      <c r="X2377" s="31" t="str">
        <f t="shared" si="87"/>
        <v>FINES_R04</v>
      </c>
      <c r="Y2377" s="35">
        <v>0.80600000000000005</v>
      </c>
      <c r="Z2377" s="8">
        <f>IFERROR(IFERROR(VLOOKUP(G2377,'IVSET-Escuelas'!A:F,4,FALSE),VLOOKUP(M2377,'IVSET-Fines'!F:L,7,FALSE)),"-")</f>
        <v>0.43476999999999999</v>
      </c>
    </row>
    <row r="2378" spans="1:26" x14ac:dyDescent="0.35">
      <c r="A2378" s="18" t="s">
        <v>5100</v>
      </c>
      <c r="B2378" t="s">
        <v>817</v>
      </c>
      <c r="C2378" t="s">
        <v>815</v>
      </c>
      <c r="D2378" t="s">
        <v>816</v>
      </c>
      <c r="E2378" t="s">
        <v>198</v>
      </c>
      <c r="F2378" t="s">
        <v>198</v>
      </c>
      <c r="G2378" t="s">
        <v>198</v>
      </c>
      <c r="H2378" t="s">
        <v>20</v>
      </c>
      <c r="I2378" t="s">
        <v>5102</v>
      </c>
      <c r="J2378" t="s">
        <v>21</v>
      </c>
      <c r="L2378" t="s">
        <v>3637</v>
      </c>
      <c r="M2378" t="str">
        <f t="shared" si="85"/>
        <v>INSTITUTO DE EDUCACIÓN POPULAR EVA PERONFlorencio Varela</v>
      </c>
      <c r="N2378" t="s">
        <v>22</v>
      </c>
      <c r="O2378" t="s">
        <v>23</v>
      </c>
      <c r="P2378" t="s">
        <v>27</v>
      </c>
      <c r="Q2378" t="s">
        <v>5101</v>
      </c>
      <c r="R2378" s="23">
        <v>40</v>
      </c>
      <c r="S2378" s="23">
        <v>2</v>
      </c>
      <c r="T2378" s="33">
        <v>1</v>
      </c>
      <c r="V2378" t="s">
        <v>2951</v>
      </c>
      <c r="W2378" t="str">
        <f t="shared" si="86"/>
        <v>R04</v>
      </c>
      <c r="X2378" s="31" t="str">
        <f t="shared" si="87"/>
        <v>FINES_R04</v>
      </c>
      <c r="Y2378" s="35">
        <v>0.80600000000000005</v>
      </c>
      <c r="Z2378" s="8">
        <f>IFERROR(IFERROR(VLOOKUP(G2378,'IVSET-Escuelas'!A:F,4,FALSE),VLOOKUP(M2378,'IVSET-Fines'!F:L,7,FALSE)),"-")</f>
        <v>0.77166500000000005</v>
      </c>
    </row>
    <row r="2379" spans="1:26" x14ac:dyDescent="0.35">
      <c r="A2379" s="18" t="s">
        <v>5100</v>
      </c>
      <c r="B2379" t="s">
        <v>817</v>
      </c>
      <c r="C2379" t="s">
        <v>2080</v>
      </c>
      <c r="D2379" t="s">
        <v>2081</v>
      </c>
      <c r="E2379" t="s">
        <v>198</v>
      </c>
      <c r="F2379" t="s">
        <v>198</v>
      </c>
      <c r="G2379" t="s">
        <v>198</v>
      </c>
      <c r="H2379" t="s">
        <v>20</v>
      </c>
      <c r="I2379" t="s">
        <v>5102</v>
      </c>
      <c r="J2379" t="s">
        <v>21</v>
      </c>
      <c r="L2379" t="s">
        <v>3679</v>
      </c>
      <c r="M2379" t="str">
        <f t="shared" si="85"/>
        <v>CENTRO DE JUBILADOS NUESTROS DERECHOSQuilmes</v>
      </c>
      <c r="N2379" t="s">
        <v>22</v>
      </c>
      <c r="O2379" t="s">
        <v>23</v>
      </c>
      <c r="P2379" t="s">
        <v>27</v>
      </c>
      <c r="Q2379" t="s">
        <v>5101</v>
      </c>
      <c r="R2379" s="23">
        <v>26</v>
      </c>
      <c r="S2379" s="23">
        <v>1</v>
      </c>
      <c r="T2379" s="33">
        <v>1</v>
      </c>
      <c r="V2379" t="s">
        <v>2951</v>
      </c>
      <c r="W2379" t="str">
        <f t="shared" si="86"/>
        <v>R04</v>
      </c>
      <c r="X2379" s="31" t="str">
        <f t="shared" si="87"/>
        <v>FINES_R04</v>
      </c>
      <c r="Y2379" s="35">
        <v>0.82399999999999995</v>
      </c>
      <c r="Z2379" s="8">
        <f>IFERROR(IFERROR(VLOOKUP(G2379,'IVSET-Escuelas'!A:F,4,FALSE),VLOOKUP(M2379,'IVSET-Fines'!F:L,7,FALSE)),"-")</f>
        <v>0.125754</v>
      </c>
    </row>
    <row r="2380" spans="1:26" x14ac:dyDescent="0.35">
      <c r="A2380" s="18" t="s">
        <v>5100</v>
      </c>
      <c r="B2380" t="s">
        <v>817</v>
      </c>
      <c r="C2380" t="s">
        <v>815</v>
      </c>
      <c r="D2380" t="s">
        <v>816</v>
      </c>
      <c r="E2380" t="s">
        <v>198</v>
      </c>
      <c r="F2380" t="s">
        <v>198</v>
      </c>
      <c r="G2380" t="s">
        <v>198</v>
      </c>
      <c r="H2380" t="s">
        <v>20</v>
      </c>
      <c r="I2380" t="s">
        <v>5102</v>
      </c>
      <c r="J2380" t="s">
        <v>21</v>
      </c>
      <c r="L2380" t="s">
        <v>3658</v>
      </c>
      <c r="M2380" t="str">
        <f t="shared" si="85"/>
        <v>Sociedad de fomento Villa ArgentinaFlorencio Varela</v>
      </c>
      <c r="N2380" t="s">
        <v>22</v>
      </c>
      <c r="O2380" t="s">
        <v>23</v>
      </c>
      <c r="P2380" t="s">
        <v>27</v>
      </c>
      <c r="Q2380" t="s">
        <v>5101</v>
      </c>
      <c r="R2380" s="23">
        <v>14</v>
      </c>
      <c r="S2380" s="23">
        <v>1</v>
      </c>
      <c r="T2380" s="33">
        <v>1</v>
      </c>
      <c r="V2380" t="s">
        <v>2951</v>
      </c>
      <c r="W2380" t="str">
        <f t="shared" si="86"/>
        <v>R04</v>
      </c>
      <c r="X2380" s="31" t="str">
        <f t="shared" si="87"/>
        <v>FINES_R04</v>
      </c>
      <c r="Y2380" s="35">
        <v>0.82499999999999996</v>
      </c>
      <c r="Z2380" s="8">
        <f>IFERROR(IFERROR(VLOOKUP(G2380,'IVSET-Escuelas'!A:F,4,FALSE),VLOOKUP(M2380,'IVSET-Fines'!F:L,7,FALSE)),"-")</f>
        <v>0.74262700000000004</v>
      </c>
    </row>
    <row r="2381" spans="1:26" x14ac:dyDescent="0.35">
      <c r="A2381" s="18" t="s">
        <v>5100</v>
      </c>
      <c r="B2381" t="s">
        <v>817</v>
      </c>
      <c r="C2381" t="s">
        <v>600</v>
      </c>
      <c r="D2381" t="s">
        <v>2661</v>
      </c>
      <c r="E2381" t="s">
        <v>198</v>
      </c>
      <c r="F2381" t="s">
        <v>198</v>
      </c>
      <c r="G2381" t="s">
        <v>198</v>
      </c>
      <c r="H2381" t="s">
        <v>20</v>
      </c>
      <c r="I2381" t="s">
        <v>5102</v>
      </c>
      <c r="J2381" t="s">
        <v>21</v>
      </c>
      <c r="L2381" t="s">
        <v>3604</v>
      </c>
      <c r="M2381" t="str">
        <f t="shared" si="85"/>
        <v>UNIDAD BASICA GUTIERREZBerazategui</v>
      </c>
      <c r="N2381" t="s">
        <v>22</v>
      </c>
      <c r="O2381" t="s">
        <v>23</v>
      </c>
      <c r="P2381" t="s">
        <v>27</v>
      </c>
      <c r="Q2381" t="s">
        <v>5101</v>
      </c>
      <c r="R2381" s="23">
        <v>15</v>
      </c>
      <c r="S2381" s="23">
        <v>1</v>
      </c>
      <c r="T2381" s="33">
        <v>1</v>
      </c>
      <c r="V2381" t="s">
        <v>2951</v>
      </c>
      <c r="W2381" t="str">
        <f t="shared" si="86"/>
        <v>R04</v>
      </c>
      <c r="X2381" s="31" t="str">
        <f t="shared" si="87"/>
        <v>FINES_R04</v>
      </c>
      <c r="Y2381" s="35">
        <v>0.83099999999999996</v>
      </c>
      <c r="Z2381" s="8">
        <f>IFERROR(IFERROR(VLOOKUP(G2381,'IVSET-Escuelas'!A:F,4,FALSE),VLOOKUP(M2381,'IVSET-Fines'!F:L,7,FALSE)),"-")</f>
        <v>0.215916</v>
      </c>
    </row>
    <row r="2382" spans="1:26" x14ac:dyDescent="0.35">
      <c r="A2382" s="18" t="s">
        <v>5100</v>
      </c>
      <c r="B2382" t="s">
        <v>817</v>
      </c>
      <c r="C2382" t="s">
        <v>600</v>
      </c>
      <c r="D2382" t="s">
        <v>2661</v>
      </c>
      <c r="E2382" t="s">
        <v>198</v>
      </c>
      <c r="F2382" t="s">
        <v>198</v>
      </c>
      <c r="G2382" t="s">
        <v>198</v>
      </c>
      <c r="H2382" t="s">
        <v>20</v>
      </c>
      <c r="I2382" t="s">
        <v>5102</v>
      </c>
      <c r="J2382" t="s">
        <v>21</v>
      </c>
      <c r="L2382" t="s">
        <v>3557</v>
      </c>
      <c r="M2382" t="str">
        <f t="shared" si="85"/>
        <v>DTCBerazategui</v>
      </c>
      <c r="N2382" t="s">
        <v>22</v>
      </c>
      <c r="O2382" t="s">
        <v>23</v>
      </c>
      <c r="P2382" t="s">
        <v>27</v>
      </c>
      <c r="Q2382" t="s">
        <v>5101</v>
      </c>
      <c r="R2382" s="23">
        <v>29</v>
      </c>
      <c r="S2382" s="23">
        <v>1</v>
      </c>
      <c r="T2382" s="33">
        <v>1</v>
      </c>
      <c r="V2382" t="s">
        <v>2951</v>
      </c>
      <c r="W2382" t="str">
        <f t="shared" si="86"/>
        <v>R04</v>
      </c>
      <c r="X2382" s="31" t="str">
        <f t="shared" si="87"/>
        <v>FINES_R04</v>
      </c>
      <c r="Y2382" s="35">
        <v>0.83299999999999996</v>
      </c>
      <c r="Z2382" s="8">
        <f>IFERROR(IFERROR(VLOOKUP(G2382,'IVSET-Escuelas'!A:F,4,FALSE),VLOOKUP(M2382,'IVSET-Fines'!F:L,7,FALSE)),"-")</f>
        <v>0.54536099999999998</v>
      </c>
    </row>
    <row r="2383" spans="1:26" x14ac:dyDescent="0.35">
      <c r="A2383" s="18" t="s">
        <v>5100</v>
      </c>
      <c r="B2383" t="s">
        <v>817</v>
      </c>
      <c r="C2383" t="s">
        <v>815</v>
      </c>
      <c r="D2383" t="s">
        <v>816</v>
      </c>
      <c r="E2383" t="s">
        <v>198</v>
      </c>
      <c r="F2383" t="s">
        <v>198</v>
      </c>
      <c r="G2383" t="s">
        <v>198</v>
      </c>
      <c r="H2383" t="s">
        <v>20</v>
      </c>
      <c r="I2383" t="s">
        <v>5102</v>
      </c>
      <c r="J2383" t="s">
        <v>21</v>
      </c>
      <c r="L2383" t="s">
        <v>874</v>
      </c>
      <c r="M2383" t="str">
        <f t="shared" si="85"/>
        <v>SER ESPECIALFlorencio Varela</v>
      </c>
      <c r="N2383" t="s">
        <v>22</v>
      </c>
      <c r="O2383" t="s">
        <v>23</v>
      </c>
      <c r="P2383" t="s">
        <v>27</v>
      </c>
      <c r="Q2383" t="s">
        <v>5101</v>
      </c>
      <c r="R2383" s="23">
        <v>22</v>
      </c>
      <c r="S2383" s="23">
        <v>1</v>
      </c>
      <c r="T2383" s="33">
        <v>1</v>
      </c>
      <c r="V2383" t="s">
        <v>2951</v>
      </c>
      <c r="W2383" t="str">
        <f t="shared" si="86"/>
        <v>R04</v>
      </c>
      <c r="X2383" s="31" t="str">
        <f t="shared" si="87"/>
        <v>FINES_R04</v>
      </c>
      <c r="Y2383" s="35">
        <v>0.85599999999999998</v>
      </c>
      <c r="Z2383" s="8" t="str">
        <f>IFERROR(IFERROR(VLOOKUP(G2383,'IVSET-Escuelas'!A:F,4,FALSE),VLOOKUP(M2383,'IVSET-Fines'!F:L,7,FALSE)),"-")</f>
        <v>-</v>
      </c>
    </row>
    <row r="2384" spans="1:26" x14ac:dyDescent="0.35">
      <c r="A2384" s="18" t="s">
        <v>5100</v>
      </c>
      <c r="B2384" t="s">
        <v>817</v>
      </c>
      <c r="C2384" t="s">
        <v>815</v>
      </c>
      <c r="D2384" t="s">
        <v>816</v>
      </c>
      <c r="E2384" t="s">
        <v>198</v>
      </c>
      <c r="F2384" t="s">
        <v>198</v>
      </c>
      <c r="G2384" t="s">
        <v>198</v>
      </c>
      <c r="H2384" t="s">
        <v>20</v>
      </c>
      <c r="I2384" t="s">
        <v>5102</v>
      </c>
      <c r="J2384" t="s">
        <v>21</v>
      </c>
      <c r="L2384" t="s">
        <v>3663</v>
      </c>
      <c r="M2384" t="str">
        <f t="shared" si="85"/>
        <v>UNAJ (Ingenieron Allan)Florencio Varela</v>
      </c>
      <c r="N2384" t="s">
        <v>22</v>
      </c>
      <c r="O2384" t="s">
        <v>23</v>
      </c>
      <c r="P2384" t="s">
        <v>27</v>
      </c>
      <c r="Q2384" t="s">
        <v>5101</v>
      </c>
      <c r="R2384" s="23">
        <v>14</v>
      </c>
      <c r="S2384" s="23">
        <v>1</v>
      </c>
      <c r="T2384" s="33">
        <v>1</v>
      </c>
      <c r="V2384" t="s">
        <v>2951</v>
      </c>
      <c r="W2384" t="str">
        <f t="shared" si="86"/>
        <v>R04</v>
      </c>
      <c r="X2384" s="31" t="str">
        <f t="shared" si="87"/>
        <v>FINES_R04</v>
      </c>
      <c r="Y2384" s="35">
        <v>0.85899999999999999</v>
      </c>
      <c r="Z2384" s="8">
        <f>IFERROR(IFERROR(VLOOKUP(G2384,'IVSET-Escuelas'!A:F,4,FALSE),VLOOKUP(M2384,'IVSET-Fines'!F:L,7,FALSE)),"-")</f>
        <v>0.71266499999999999</v>
      </c>
    </row>
    <row r="2385" spans="1:26" x14ac:dyDescent="0.35">
      <c r="A2385" s="18" t="s">
        <v>5100</v>
      </c>
      <c r="B2385" t="s">
        <v>817</v>
      </c>
      <c r="C2385" t="s">
        <v>815</v>
      </c>
      <c r="D2385" t="s">
        <v>816</v>
      </c>
      <c r="E2385" t="s">
        <v>198</v>
      </c>
      <c r="F2385" t="s">
        <v>198</v>
      </c>
      <c r="G2385" t="s">
        <v>198</v>
      </c>
      <c r="H2385" t="s">
        <v>20</v>
      </c>
      <c r="I2385" t="s">
        <v>5102</v>
      </c>
      <c r="J2385" t="s">
        <v>21</v>
      </c>
      <c r="L2385" t="s">
        <v>3614</v>
      </c>
      <c r="M2385" t="str">
        <f t="shared" si="85"/>
        <v>Centro Cultural El faroFlorencio Varela</v>
      </c>
      <c r="N2385" t="s">
        <v>22</v>
      </c>
      <c r="O2385" t="s">
        <v>23</v>
      </c>
      <c r="P2385" t="s">
        <v>27</v>
      </c>
      <c r="Q2385" t="s">
        <v>5101</v>
      </c>
      <c r="R2385" s="23">
        <v>17</v>
      </c>
      <c r="S2385" s="23">
        <v>1</v>
      </c>
      <c r="T2385" s="33">
        <v>1</v>
      </c>
      <c r="V2385" t="s">
        <v>2951</v>
      </c>
      <c r="W2385" t="str">
        <f t="shared" si="86"/>
        <v>R04</v>
      </c>
      <c r="X2385" s="31" t="str">
        <f t="shared" si="87"/>
        <v>FINES_R04</v>
      </c>
      <c r="Y2385" s="35">
        <v>0.86599999999999999</v>
      </c>
      <c r="Z2385" s="8">
        <f>IFERROR(IFERROR(VLOOKUP(G2385,'IVSET-Escuelas'!A:F,4,FALSE),VLOOKUP(M2385,'IVSET-Fines'!F:L,7,FALSE)),"-")</f>
        <v>0.99129199999999995</v>
      </c>
    </row>
    <row r="2386" spans="1:26" x14ac:dyDescent="0.35">
      <c r="A2386" s="18" t="s">
        <v>5100</v>
      </c>
      <c r="B2386" t="s">
        <v>817</v>
      </c>
      <c r="C2386" t="s">
        <v>600</v>
      </c>
      <c r="D2386" t="s">
        <v>2661</v>
      </c>
      <c r="E2386" t="s">
        <v>198</v>
      </c>
      <c r="F2386" t="s">
        <v>198</v>
      </c>
      <c r="G2386" t="s">
        <v>198</v>
      </c>
      <c r="H2386" t="s">
        <v>20</v>
      </c>
      <c r="I2386" t="s">
        <v>5102</v>
      </c>
      <c r="J2386" t="s">
        <v>21</v>
      </c>
      <c r="L2386" t="s">
        <v>3602</v>
      </c>
      <c r="M2386" t="str">
        <f t="shared" si="85"/>
        <v>SUM PRIMERO LOS NIÑOSBerazategui</v>
      </c>
      <c r="N2386" t="s">
        <v>22</v>
      </c>
      <c r="O2386" t="s">
        <v>23</v>
      </c>
      <c r="P2386" t="s">
        <v>27</v>
      </c>
      <c r="Q2386" t="s">
        <v>5101</v>
      </c>
      <c r="R2386" s="23">
        <v>20</v>
      </c>
      <c r="S2386" s="23">
        <v>1</v>
      </c>
      <c r="T2386" s="33">
        <v>1</v>
      </c>
      <c r="V2386" t="s">
        <v>2951</v>
      </c>
      <c r="W2386" t="str">
        <f t="shared" si="86"/>
        <v>R04</v>
      </c>
      <c r="X2386" s="31" t="str">
        <f t="shared" si="87"/>
        <v>FINES_R04</v>
      </c>
      <c r="Y2386" s="35">
        <v>0.873</v>
      </c>
      <c r="Z2386" s="8">
        <f>IFERROR(IFERROR(VLOOKUP(G2386,'IVSET-Escuelas'!A:F,4,FALSE),VLOOKUP(M2386,'IVSET-Fines'!F:L,7,FALSE)),"-")</f>
        <v>0.66665799999999997</v>
      </c>
    </row>
    <row r="2387" spans="1:26" x14ac:dyDescent="0.35">
      <c r="A2387" s="18" t="s">
        <v>5100</v>
      </c>
      <c r="B2387" t="s">
        <v>817</v>
      </c>
      <c r="C2387" t="s">
        <v>2080</v>
      </c>
      <c r="D2387" t="s">
        <v>2081</v>
      </c>
      <c r="E2387" t="s">
        <v>198</v>
      </c>
      <c r="F2387" t="s">
        <v>198</v>
      </c>
      <c r="G2387" t="s">
        <v>198</v>
      </c>
      <c r="H2387" t="s">
        <v>20</v>
      </c>
      <c r="I2387" t="s">
        <v>5102</v>
      </c>
      <c r="J2387" t="s">
        <v>21</v>
      </c>
      <c r="L2387" t="s">
        <v>3674</v>
      </c>
      <c r="M2387" t="str">
        <f t="shared" si="85"/>
        <v>CENTRO CULTURAL "SOMOS EL MUNDO"Quilmes</v>
      </c>
      <c r="N2387" t="s">
        <v>22</v>
      </c>
      <c r="O2387" t="s">
        <v>23</v>
      </c>
      <c r="P2387" t="s">
        <v>27</v>
      </c>
      <c r="Q2387" t="s">
        <v>5101</v>
      </c>
      <c r="R2387" s="23">
        <v>48</v>
      </c>
      <c r="S2387" s="23">
        <v>3</v>
      </c>
      <c r="T2387" s="33">
        <v>1</v>
      </c>
      <c r="V2387" t="s">
        <v>2951</v>
      </c>
      <c r="W2387" t="str">
        <f t="shared" si="86"/>
        <v>R04</v>
      </c>
      <c r="X2387" s="31" t="str">
        <f t="shared" si="87"/>
        <v>FINES_R04</v>
      </c>
      <c r="Y2387" s="35">
        <v>0.88100000000000001</v>
      </c>
      <c r="Z2387" s="8">
        <f>IFERROR(IFERROR(VLOOKUP(G2387,'IVSET-Escuelas'!A:F,4,FALSE),VLOOKUP(M2387,'IVSET-Fines'!F:L,7,FALSE)),"-")</f>
        <v>0.92669599999999996</v>
      </c>
    </row>
    <row r="2388" spans="1:26" x14ac:dyDescent="0.35">
      <c r="A2388" s="18" t="s">
        <v>5100</v>
      </c>
      <c r="B2388" t="s">
        <v>817</v>
      </c>
      <c r="C2388" t="s">
        <v>2080</v>
      </c>
      <c r="D2388" t="s">
        <v>2081</v>
      </c>
      <c r="E2388" t="s">
        <v>198</v>
      </c>
      <c r="F2388" t="s">
        <v>198</v>
      </c>
      <c r="G2388" t="s">
        <v>198</v>
      </c>
      <c r="H2388" t="s">
        <v>20</v>
      </c>
      <c r="I2388" t="s">
        <v>5102</v>
      </c>
      <c r="J2388" t="s">
        <v>21</v>
      </c>
      <c r="L2388" t="s">
        <v>3695</v>
      </c>
      <c r="M2388" t="str">
        <f t="shared" si="85"/>
        <v>HABLEMOS DE AUTISMO QUILMES 1240 QUILMES. QUILMES.Quilmes</v>
      </c>
      <c r="N2388" t="s">
        <v>22</v>
      </c>
      <c r="O2388" t="s">
        <v>23</v>
      </c>
      <c r="P2388" t="s">
        <v>27</v>
      </c>
      <c r="Q2388" t="s">
        <v>5101</v>
      </c>
      <c r="R2388" s="23">
        <v>18</v>
      </c>
      <c r="S2388" s="23">
        <v>1</v>
      </c>
      <c r="T2388" s="33">
        <v>1</v>
      </c>
      <c r="V2388" t="s">
        <v>2951</v>
      </c>
      <c r="W2388" t="str">
        <f t="shared" si="86"/>
        <v>R04</v>
      </c>
      <c r="X2388" s="31" t="str">
        <f t="shared" si="87"/>
        <v>FINES_R04</v>
      </c>
      <c r="Y2388" s="35">
        <v>0.88200000000000001</v>
      </c>
      <c r="Z2388" s="8" t="str">
        <f>IFERROR(IFERROR(VLOOKUP(G2388,'IVSET-Escuelas'!A:F,4,FALSE),VLOOKUP(M2388,'IVSET-Fines'!F:L,7,FALSE)),"-")</f>
        <v>-</v>
      </c>
    </row>
    <row r="2389" spans="1:26" x14ac:dyDescent="0.35">
      <c r="A2389" s="18" t="s">
        <v>5100</v>
      </c>
      <c r="B2389" t="s">
        <v>817</v>
      </c>
      <c r="C2389" t="s">
        <v>815</v>
      </c>
      <c r="D2389" t="s">
        <v>816</v>
      </c>
      <c r="E2389" t="s">
        <v>198</v>
      </c>
      <c r="F2389" t="s">
        <v>198</v>
      </c>
      <c r="G2389" t="s">
        <v>198</v>
      </c>
      <c r="H2389" t="s">
        <v>20</v>
      </c>
      <c r="I2389" t="s">
        <v>5102</v>
      </c>
      <c r="J2389" t="s">
        <v>21</v>
      </c>
      <c r="L2389" t="s">
        <v>3632</v>
      </c>
      <c r="M2389" t="str">
        <f t="shared" si="85"/>
        <v>IGLESIA ANDALUMFlorencio Varela</v>
      </c>
      <c r="N2389" t="s">
        <v>22</v>
      </c>
      <c r="O2389" t="s">
        <v>23</v>
      </c>
      <c r="P2389" t="s">
        <v>27</v>
      </c>
      <c r="Q2389" t="s">
        <v>5101</v>
      </c>
      <c r="R2389" s="23">
        <v>17</v>
      </c>
      <c r="S2389" s="23">
        <v>1</v>
      </c>
      <c r="T2389" s="33">
        <v>1</v>
      </c>
      <c r="V2389" t="s">
        <v>2951</v>
      </c>
      <c r="W2389" t="str">
        <f t="shared" si="86"/>
        <v>R04</v>
      </c>
      <c r="X2389" s="31" t="str">
        <f t="shared" si="87"/>
        <v>FINES_R04</v>
      </c>
      <c r="Y2389" s="35">
        <v>0.88300000000000001</v>
      </c>
      <c r="Z2389" s="8" t="str">
        <f>IFERROR(IFERROR(VLOOKUP(G2389,'IVSET-Escuelas'!A:F,4,FALSE),VLOOKUP(M2389,'IVSET-Fines'!F:L,7,FALSE)),"-")</f>
        <v>-</v>
      </c>
    </row>
    <row r="2390" spans="1:26" x14ac:dyDescent="0.35">
      <c r="A2390" s="18" t="s">
        <v>5100</v>
      </c>
      <c r="B2390" t="s">
        <v>817</v>
      </c>
      <c r="C2390" t="s">
        <v>600</v>
      </c>
      <c r="D2390" t="s">
        <v>2661</v>
      </c>
      <c r="E2390" t="s">
        <v>198</v>
      </c>
      <c r="F2390" t="s">
        <v>198</v>
      </c>
      <c r="G2390" t="s">
        <v>198</v>
      </c>
      <c r="H2390" t="s">
        <v>20</v>
      </c>
      <c r="I2390" t="s">
        <v>5102</v>
      </c>
      <c r="J2390" t="s">
        <v>21</v>
      </c>
      <c r="L2390" t="s">
        <v>3551</v>
      </c>
      <c r="M2390" t="str">
        <f t="shared" si="85"/>
        <v>CASA DEL NIÑO RUCALHUEBerazategui</v>
      </c>
      <c r="N2390" t="s">
        <v>22</v>
      </c>
      <c r="O2390" t="s">
        <v>23</v>
      </c>
      <c r="P2390" t="s">
        <v>27</v>
      </c>
      <c r="Q2390" t="s">
        <v>5101</v>
      </c>
      <c r="R2390" s="23">
        <v>32</v>
      </c>
      <c r="S2390" s="23">
        <v>1</v>
      </c>
      <c r="T2390" s="33">
        <v>1</v>
      </c>
      <c r="V2390" t="s">
        <v>2951</v>
      </c>
      <c r="W2390" t="str">
        <f t="shared" si="86"/>
        <v>R04</v>
      </c>
      <c r="X2390" s="31" t="str">
        <f t="shared" si="87"/>
        <v>FINES_R04</v>
      </c>
      <c r="Y2390" s="35">
        <v>0.88900000000000001</v>
      </c>
      <c r="Z2390" s="8">
        <f>IFERROR(IFERROR(VLOOKUP(G2390,'IVSET-Escuelas'!A:F,4,FALSE),VLOOKUP(M2390,'IVSET-Fines'!F:L,7,FALSE)),"-")</f>
        <v>0.39595399999999997</v>
      </c>
    </row>
    <row r="2391" spans="1:26" x14ac:dyDescent="0.35">
      <c r="A2391" s="18" t="s">
        <v>5100</v>
      </c>
      <c r="B2391" t="s">
        <v>817</v>
      </c>
      <c r="C2391" t="s">
        <v>815</v>
      </c>
      <c r="D2391" t="s">
        <v>816</v>
      </c>
      <c r="E2391" t="s">
        <v>198</v>
      </c>
      <c r="F2391" t="s">
        <v>198</v>
      </c>
      <c r="G2391" t="s">
        <v>198</v>
      </c>
      <c r="H2391" t="s">
        <v>20</v>
      </c>
      <c r="I2391" t="s">
        <v>5102</v>
      </c>
      <c r="J2391" t="s">
        <v>21</v>
      </c>
      <c r="L2391" t="s">
        <v>3660</v>
      </c>
      <c r="M2391" t="str">
        <f t="shared" si="85"/>
        <v>SUM Los TronquitosFlorencio Varela</v>
      </c>
      <c r="N2391" t="s">
        <v>22</v>
      </c>
      <c r="O2391" t="s">
        <v>23</v>
      </c>
      <c r="P2391" t="s">
        <v>27</v>
      </c>
      <c r="Q2391" t="s">
        <v>5101</v>
      </c>
      <c r="R2391" s="23">
        <v>81</v>
      </c>
      <c r="S2391" s="23">
        <v>3</v>
      </c>
      <c r="T2391" s="33">
        <v>1</v>
      </c>
      <c r="V2391" t="s">
        <v>2951</v>
      </c>
      <c r="W2391" t="str">
        <f t="shared" si="86"/>
        <v>R04</v>
      </c>
      <c r="X2391" s="31" t="str">
        <f t="shared" si="87"/>
        <v>FINES_R04</v>
      </c>
      <c r="Y2391" s="35">
        <v>0.89</v>
      </c>
      <c r="Z2391" s="8">
        <f>IFERROR(IFERROR(VLOOKUP(G2391,'IVSET-Escuelas'!A:F,4,FALSE),VLOOKUP(M2391,'IVSET-Fines'!F:L,7,FALSE)),"-")</f>
        <v>0.70604500000000003</v>
      </c>
    </row>
    <row r="2392" spans="1:26" x14ac:dyDescent="0.35">
      <c r="A2392" s="18" t="s">
        <v>5100</v>
      </c>
      <c r="B2392" t="s">
        <v>817</v>
      </c>
      <c r="C2392" t="s">
        <v>815</v>
      </c>
      <c r="D2392" t="s">
        <v>816</v>
      </c>
      <c r="E2392" t="s">
        <v>198</v>
      </c>
      <c r="F2392" t="s">
        <v>198</v>
      </c>
      <c r="G2392" t="s">
        <v>198</v>
      </c>
      <c r="H2392" t="s">
        <v>20</v>
      </c>
      <c r="I2392" t="s">
        <v>5102</v>
      </c>
      <c r="J2392" t="s">
        <v>21</v>
      </c>
      <c r="L2392" t="s">
        <v>3650</v>
      </c>
      <c r="M2392" t="str">
        <f t="shared" si="85"/>
        <v>POLO PRODUCTIVO BARRIOS DE PIEFlorencio Varela</v>
      </c>
      <c r="N2392" t="s">
        <v>22</v>
      </c>
      <c r="O2392" t="s">
        <v>23</v>
      </c>
      <c r="P2392" t="s">
        <v>27</v>
      </c>
      <c r="Q2392" t="s">
        <v>5101</v>
      </c>
      <c r="R2392" s="23">
        <v>40</v>
      </c>
      <c r="S2392" s="23">
        <v>2</v>
      </c>
      <c r="T2392" s="33">
        <v>1</v>
      </c>
      <c r="V2392" t="s">
        <v>2951</v>
      </c>
      <c r="W2392" t="str">
        <f t="shared" si="86"/>
        <v>R04</v>
      </c>
      <c r="X2392" s="31" t="str">
        <f t="shared" si="87"/>
        <v>FINES_R04</v>
      </c>
      <c r="Y2392" s="35">
        <v>0.89600000000000002</v>
      </c>
      <c r="Z2392" s="8" t="str">
        <f>IFERROR(IFERROR(VLOOKUP(G2392,'IVSET-Escuelas'!A:F,4,FALSE),VLOOKUP(M2392,'IVSET-Fines'!F:L,7,FALSE)),"-")</f>
        <v>-</v>
      </c>
    </row>
    <row r="2393" spans="1:26" x14ac:dyDescent="0.35">
      <c r="A2393" s="18" t="s">
        <v>5100</v>
      </c>
      <c r="B2393" t="s">
        <v>817</v>
      </c>
      <c r="C2393" t="s">
        <v>2080</v>
      </c>
      <c r="D2393" t="s">
        <v>2081</v>
      </c>
      <c r="E2393" t="s">
        <v>198</v>
      </c>
      <c r="F2393" t="s">
        <v>198</v>
      </c>
      <c r="G2393" t="s">
        <v>198</v>
      </c>
      <c r="H2393" t="s">
        <v>20</v>
      </c>
      <c r="I2393" t="s">
        <v>5102</v>
      </c>
      <c r="J2393" t="s">
        <v>21</v>
      </c>
      <c r="L2393" t="s">
        <v>3700</v>
      </c>
      <c r="M2393" t="str">
        <f t="shared" si="85"/>
        <v>MARY SANCHEZ-EES28Quilmes</v>
      </c>
      <c r="N2393" t="s">
        <v>22</v>
      </c>
      <c r="O2393" t="s">
        <v>23</v>
      </c>
      <c r="P2393" t="s">
        <v>27</v>
      </c>
      <c r="Q2393" t="s">
        <v>5101</v>
      </c>
      <c r="R2393" s="23">
        <v>183</v>
      </c>
      <c r="S2393" s="23">
        <v>6</v>
      </c>
      <c r="T2393" s="33">
        <v>1</v>
      </c>
      <c r="V2393" t="s">
        <v>2951</v>
      </c>
      <c r="W2393" t="str">
        <f t="shared" si="86"/>
        <v>R04</v>
      </c>
      <c r="X2393" s="31" t="str">
        <f t="shared" si="87"/>
        <v>FINES_R04</v>
      </c>
      <c r="Y2393" s="35">
        <v>0.89800000000000002</v>
      </c>
      <c r="Z2393" s="8" t="str">
        <f>IFERROR(IFERROR(VLOOKUP(G2393,'IVSET-Escuelas'!A:F,4,FALSE),VLOOKUP(M2393,'IVSET-Fines'!F:L,7,FALSE)),"-")</f>
        <v>-</v>
      </c>
    </row>
    <row r="2394" spans="1:26" x14ac:dyDescent="0.35">
      <c r="A2394" s="18" t="s">
        <v>5100</v>
      </c>
      <c r="B2394" t="s">
        <v>817</v>
      </c>
      <c r="C2394" t="s">
        <v>600</v>
      </c>
      <c r="D2394" t="s">
        <v>2661</v>
      </c>
      <c r="E2394" t="s">
        <v>198</v>
      </c>
      <c r="F2394" t="s">
        <v>198</v>
      </c>
      <c r="G2394" t="s">
        <v>198</v>
      </c>
      <c r="H2394" t="s">
        <v>20</v>
      </c>
      <c r="I2394" t="s">
        <v>5102</v>
      </c>
      <c r="J2394" t="s">
        <v>21</v>
      </c>
      <c r="L2394" t="s">
        <v>3603</v>
      </c>
      <c r="M2394" t="str">
        <f t="shared" si="85"/>
        <v>SUTEBA MARITIMOBerazategui</v>
      </c>
      <c r="N2394" t="s">
        <v>22</v>
      </c>
      <c r="O2394" t="s">
        <v>23</v>
      </c>
      <c r="P2394" t="s">
        <v>27</v>
      </c>
      <c r="Q2394" t="s">
        <v>5101</v>
      </c>
      <c r="R2394" s="23">
        <v>30</v>
      </c>
      <c r="S2394" s="23">
        <v>1</v>
      </c>
      <c r="T2394" s="33">
        <v>1</v>
      </c>
      <c r="V2394" t="s">
        <v>2951</v>
      </c>
      <c r="W2394" t="str">
        <f t="shared" si="86"/>
        <v>R04</v>
      </c>
      <c r="X2394" s="31" t="str">
        <f t="shared" si="87"/>
        <v>FINES_R04</v>
      </c>
      <c r="Y2394" s="35">
        <v>0.90400000000000003</v>
      </c>
      <c r="Z2394" s="8">
        <f>IFERROR(IFERROR(VLOOKUP(G2394,'IVSET-Escuelas'!A:F,4,FALSE),VLOOKUP(M2394,'IVSET-Fines'!F:L,7,FALSE)),"-")</f>
        <v>0.41635499999999998</v>
      </c>
    </row>
    <row r="2395" spans="1:26" x14ac:dyDescent="0.35">
      <c r="A2395" s="18" t="s">
        <v>5100</v>
      </c>
      <c r="B2395" t="s">
        <v>817</v>
      </c>
      <c r="C2395" t="s">
        <v>2080</v>
      </c>
      <c r="D2395" t="s">
        <v>2081</v>
      </c>
      <c r="E2395" t="s">
        <v>198</v>
      </c>
      <c r="F2395" t="s">
        <v>198</v>
      </c>
      <c r="G2395" t="s">
        <v>198</v>
      </c>
      <c r="H2395" t="s">
        <v>20</v>
      </c>
      <c r="I2395" t="s">
        <v>5102</v>
      </c>
      <c r="J2395" t="s">
        <v>21</v>
      </c>
      <c r="L2395" t="s">
        <v>3708</v>
      </c>
      <c r="M2395" t="str">
        <f t="shared" si="85"/>
        <v>SOCIEDAD DE FOMENTO "EL JALON"Quilmes</v>
      </c>
      <c r="N2395" t="s">
        <v>22</v>
      </c>
      <c r="O2395" t="s">
        <v>23</v>
      </c>
      <c r="P2395" t="s">
        <v>27</v>
      </c>
      <c r="Q2395" t="s">
        <v>5101</v>
      </c>
      <c r="R2395" s="23">
        <v>25</v>
      </c>
      <c r="S2395" s="23">
        <v>1</v>
      </c>
      <c r="T2395" s="33">
        <v>1</v>
      </c>
      <c r="V2395" t="s">
        <v>2951</v>
      </c>
      <c r="W2395" t="str">
        <f t="shared" si="86"/>
        <v>R04</v>
      </c>
      <c r="X2395" s="31" t="str">
        <f t="shared" si="87"/>
        <v>FINES_R04</v>
      </c>
      <c r="Y2395" s="35">
        <v>0.91</v>
      </c>
      <c r="Z2395" s="8">
        <f>IFERROR(IFERROR(VLOOKUP(G2395,'IVSET-Escuelas'!A:F,4,FALSE),VLOOKUP(M2395,'IVSET-Fines'!F:L,7,FALSE)),"-")</f>
        <v>0.67457599999999995</v>
      </c>
    </row>
    <row r="2396" spans="1:26" x14ac:dyDescent="0.35">
      <c r="A2396" s="18" t="s">
        <v>5100</v>
      </c>
      <c r="B2396" t="s">
        <v>817</v>
      </c>
      <c r="C2396" t="s">
        <v>600</v>
      </c>
      <c r="D2396" t="s">
        <v>2661</v>
      </c>
      <c r="E2396" t="s">
        <v>198</v>
      </c>
      <c r="F2396" t="s">
        <v>198</v>
      </c>
      <c r="G2396" t="s">
        <v>198</v>
      </c>
      <c r="H2396" t="s">
        <v>20</v>
      </c>
      <c r="I2396" t="s">
        <v>5102</v>
      </c>
      <c r="J2396" t="s">
        <v>21</v>
      </c>
      <c r="L2396" t="s">
        <v>3597</v>
      </c>
      <c r="M2396" t="str">
        <f t="shared" si="85"/>
        <v>SF SARMIENTOBerazategui</v>
      </c>
      <c r="N2396" t="s">
        <v>22</v>
      </c>
      <c r="O2396" t="s">
        <v>23</v>
      </c>
      <c r="P2396" t="s">
        <v>27</v>
      </c>
      <c r="Q2396" t="s">
        <v>5101</v>
      </c>
      <c r="R2396" s="23">
        <v>17</v>
      </c>
      <c r="S2396" s="23">
        <v>1</v>
      </c>
      <c r="T2396" s="33">
        <v>1</v>
      </c>
      <c r="V2396" t="s">
        <v>2951</v>
      </c>
      <c r="W2396" t="str">
        <f t="shared" si="86"/>
        <v>R04</v>
      </c>
      <c r="X2396" s="31" t="str">
        <f t="shared" si="87"/>
        <v>FINES_R04</v>
      </c>
      <c r="Y2396" s="35">
        <v>0.91300000000000003</v>
      </c>
      <c r="Z2396" s="8">
        <f>IFERROR(IFERROR(VLOOKUP(G2396,'IVSET-Escuelas'!A:F,4,FALSE),VLOOKUP(M2396,'IVSET-Fines'!F:L,7,FALSE)),"-")</f>
        <v>0.56517600000000001</v>
      </c>
    </row>
    <row r="2397" spans="1:26" x14ac:dyDescent="0.35">
      <c r="A2397" s="18" t="s">
        <v>5100</v>
      </c>
      <c r="B2397" t="s">
        <v>817</v>
      </c>
      <c r="C2397" t="s">
        <v>815</v>
      </c>
      <c r="D2397" t="s">
        <v>816</v>
      </c>
      <c r="E2397" t="s">
        <v>198</v>
      </c>
      <c r="F2397" t="s">
        <v>198</v>
      </c>
      <c r="G2397" t="s">
        <v>198</v>
      </c>
      <c r="H2397" t="s">
        <v>20</v>
      </c>
      <c r="I2397" t="s">
        <v>5102</v>
      </c>
      <c r="J2397" t="s">
        <v>21</v>
      </c>
      <c r="L2397" t="s">
        <v>3612</v>
      </c>
      <c r="M2397" t="str">
        <f t="shared" si="85"/>
        <v>Capilla Santa Rita 345 Florencio VarelaFlorencio Varela</v>
      </c>
      <c r="N2397" t="s">
        <v>22</v>
      </c>
      <c r="O2397" t="s">
        <v>23</v>
      </c>
      <c r="P2397" t="s">
        <v>27</v>
      </c>
      <c r="Q2397" t="s">
        <v>5101</v>
      </c>
      <c r="R2397" s="23">
        <v>19</v>
      </c>
      <c r="S2397" s="23">
        <v>1</v>
      </c>
      <c r="T2397" s="33">
        <v>1</v>
      </c>
      <c r="V2397" t="s">
        <v>2951</v>
      </c>
      <c r="W2397" t="str">
        <f t="shared" si="86"/>
        <v>R04</v>
      </c>
      <c r="X2397" s="31" t="str">
        <f t="shared" si="87"/>
        <v>FINES_R04</v>
      </c>
      <c r="Y2397" s="35">
        <v>0.91400000000000003</v>
      </c>
      <c r="Z2397" s="8" t="str">
        <f>IFERROR(IFERROR(VLOOKUP(G2397,'IVSET-Escuelas'!A:F,4,FALSE),VLOOKUP(M2397,'IVSET-Fines'!F:L,7,FALSE)),"-")</f>
        <v>-</v>
      </c>
    </row>
    <row r="2398" spans="1:26" x14ac:dyDescent="0.35">
      <c r="A2398" s="18" t="s">
        <v>5100</v>
      </c>
      <c r="B2398" t="s">
        <v>817</v>
      </c>
      <c r="C2398" t="s">
        <v>600</v>
      </c>
      <c r="D2398" t="s">
        <v>2661</v>
      </c>
      <c r="E2398" t="s">
        <v>198</v>
      </c>
      <c r="F2398" t="s">
        <v>198</v>
      </c>
      <c r="G2398" t="s">
        <v>198</v>
      </c>
      <c r="H2398" t="s">
        <v>20</v>
      </c>
      <c r="I2398" t="s">
        <v>5102</v>
      </c>
      <c r="J2398" t="s">
        <v>21</v>
      </c>
      <c r="L2398" t="s">
        <v>3575</v>
      </c>
      <c r="M2398" t="str">
        <f t="shared" si="85"/>
        <v>SF 20 DE JUNIOBerazategui</v>
      </c>
      <c r="N2398" t="s">
        <v>22</v>
      </c>
      <c r="O2398" t="s">
        <v>23</v>
      </c>
      <c r="P2398" t="s">
        <v>27</v>
      </c>
      <c r="Q2398" t="s">
        <v>5101</v>
      </c>
      <c r="R2398" s="23">
        <v>66</v>
      </c>
      <c r="S2398" s="23">
        <v>2</v>
      </c>
      <c r="T2398" s="33">
        <v>1</v>
      </c>
      <c r="V2398" t="s">
        <v>2951</v>
      </c>
      <c r="W2398" t="str">
        <f t="shared" si="86"/>
        <v>R04</v>
      </c>
      <c r="X2398" s="31" t="str">
        <f t="shared" si="87"/>
        <v>FINES_R04</v>
      </c>
      <c r="Y2398" s="35">
        <v>0.92100000000000004</v>
      </c>
      <c r="Z2398" s="8" t="str">
        <f>IFERROR(IFERROR(VLOOKUP(G2398,'IVSET-Escuelas'!A:F,4,FALSE),VLOOKUP(M2398,'IVSET-Fines'!F:L,7,FALSE)),"-")</f>
        <v>-</v>
      </c>
    </row>
    <row r="2399" spans="1:26" x14ac:dyDescent="0.35">
      <c r="A2399" s="18" t="s">
        <v>5100</v>
      </c>
      <c r="B2399" t="s">
        <v>817</v>
      </c>
      <c r="C2399" t="s">
        <v>815</v>
      </c>
      <c r="D2399" t="s">
        <v>816</v>
      </c>
      <c r="E2399" t="s">
        <v>198</v>
      </c>
      <c r="F2399" t="s">
        <v>198</v>
      </c>
      <c r="G2399" t="s">
        <v>198</v>
      </c>
      <c r="H2399" t="s">
        <v>20</v>
      </c>
      <c r="I2399" t="s">
        <v>5102</v>
      </c>
      <c r="J2399" t="s">
        <v>21</v>
      </c>
      <c r="L2399" t="s">
        <v>3616</v>
      </c>
      <c r="M2399" t="str">
        <f t="shared" si="85"/>
        <v>CFP N° 403Florencio Varela</v>
      </c>
      <c r="N2399" t="s">
        <v>22</v>
      </c>
      <c r="O2399" t="s">
        <v>23</v>
      </c>
      <c r="P2399" t="s">
        <v>27</v>
      </c>
      <c r="Q2399" t="s">
        <v>5101</v>
      </c>
      <c r="R2399" s="23">
        <v>147</v>
      </c>
      <c r="S2399" s="23">
        <v>4</v>
      </c>
      <c r="T2399" s="33">
        <v>1</v>
      </c>
      <c r="V2399" t="s">
        <v>2951</v>
      </c>
      <c r="W2399" t="str">
        <f t="shared" si="86"/>
        <v>R04</v>
      </c>
      <c r="X2399" s="31" t="str">
        <f t="shared" si="87"/>
        <v>FINES_R04</v>
      </c>
      <c r="Y2399" s="35">
        <v>0.92200000000000004</v>
      </c>
      <c r="Z2399" s="8">
        <f>IFERROR(IFERROR(VLOOKUP(G2399,'IVSET-Escuelas'!A:F,4,FALSE),VLOOKUP(M2399,'IVSET-Fines'!F:L,7,FALSE)),"-")</f>
        <v>0.91148700000000005</v>
      </c>
    </row>
    <row r="2400" spans="1:26" x14ac:dyDescent="0.35">
      <c r="A2400" s="18" t="s">
        <v>5100</v>
      </c>
      <c r="B2400" t="s">
        <v>817</v>
      </c>
      <c r="C2400" t="s">
        <v>815</v>
      </c>
      <c r="D2400" t="s">
        <v>816</v>
      </c>
      <c r="E2400" t="s">
        <v>198</v>
      </c>
      <c r="F2400" t="s">
        <v>198</v>
      </c>
      <c r="G2400" t="s">
        <v>198</v>
      </c>
      <c r="H2400" t="s">
        <v>20</v>
      </c>
      <c r="I2400" t="s">
        <v>5102</v>
      </c>
      <c r="J2400" t="s">
        <v>21</v>
      </c>
      <c r="L2400" t="s">
        <v>3640</v>
      </c>
      <c r="M2400" t="str">
        <f t="shared" si="85"/>
        <v>LAS MARGARITAS 2343 Florencio VarelaFlorencio Varela</v>
      </c>
      <c r="N2400" t="s">
        <v>22</v>
      </c>
      <c r="O2400" t="s">
        <v>23</v>
      </c>
      <c r="P2400" t="s">
        <v>27</v>
      </c>
      <c r="Q2400" t="s">
        <v>5101</v>
      </c>
      <c r="R2400" s="23">
        <v>0</v>
      </c>
      <c r="S2400" s="23">
        <v>1</v>
      </c>
      <c r="T2400" s="33">
        <v>1</v>
      </c>
      <c r="V2400" t="s">
        <v>2951</v>
      </c>
      <c r="W2400" t="str">
        <f t="shared" si="86"/>
        <v>R04</v>
      </c>
      <c r="X2400" s="31" t="str">
        <f t="shared" si="87"/>
        <v>FINES_R04</v>
      </c>
      <c r="Y2400" s="35">
        <v>0.93200000000000005</v>
      </c>
      <c r="Z2400" s="8" t="str">
        <f>IFERROR(IFERROR(VLOOKUP(G2400,'IVSET-Escuelas'!A:F,4,FALSE),VLOOKUP(M2400,'IVSET-Fines'!F:L,7,FALSE)),"-")</f>
        <v>-</v>
      </c>
    </row>
    <row r="2401" spans="1:26" x14ac:dyDescent="0.35">
      <c r="A2401" s="18" t="s">
        <v>5100</v>
      </c>
      <c r="B2401" t="s">
        <v>817</v>
      </c>
      <c r="C2401" t="s">
        <v>815</v>
      </c>
      <c r="D2401" t="s">
        <v>816</v>
      </c>
      <c r="E2401" t="s">
        <v>198</v>
      </c>
      <c r="F2401" t="s">
        <v>198</v>
      </c>
      <c r="G2401" t="s">
        <v>198</v>
      </c>
      <c r="H2401" t="s">
        <v>20</v>
      </c>
      <c r="I2401" t="s">
        <v>5102</v>
      </c>
      <c r="J2401" t="s">
        <v>21</v>
      </c>
      <c r="L2401" t="s">
        <v>3662</v>
      </c>
      <c r="M2401" t="str">
        <f t="shared" si="85"/>
        <v>UNAJFlorencio Varela</v>
      </c>
      <c r="N2401" t="s">
        <v>22</v>
      </c>
      <c r="O2401" t="s">
        <v>23</v>
      </c>
      <c r="P2401" t="s">
        <v>27</v>
      </c>
      <c r="Q2401" t="s">
        <v>5101</v>
      </c>
      <c r="R2401" s="23">
        <v>258</v>
      </c>
      <c r="S2401" s="23">
        <v>6</v>
      </c>
      <c r="T2401" s="33">
        <v>1</v>
      </c>
      <c r="V2401" t="s">
        <v>2951</v>
      </c>
      <c r="W2401" t="str">
        <f t="shared" si="86"/>
        <v>R04</v>
      </c>
      <c r="X2401" s="31" t="str">
        <f t="shared" si="87"/>
        <v>FINES_R04</v>
      </c>
      <c r="Y2401" s="35">
        <v>0.94199999999999995</v>
      </c>
      <c r="Z2401" s="8">
        <f>IFERROR(IFERROR(VLOOKUP(G2401,'IVSET-Escuelas'!A:F,4,FALSE),VLOOKUP(M2401,'IVSET-Fines'!F:L,7,FALSE)),"-")</f>
        <v>0.38267699999999999</v>
      </c>
    </row>
    <row r="2402" spans="1:26" x14ac:dyDescent="0.35">
      <c r="A2402" s="18" t="s">
        <v>5100</v>
      </c>
      <c r="B2402" t="s">
        <v>817</v>
      </c>
      <c r="C2402" t="s">
        <v>815</v>
      </c>
      <c r="D2402" t="s">
        <v>816</v>
      </c>
      <c r="E2402" t="s">
        <v>198</v>
      </c>
      <c r="F2402" t="s">
        <v>198</v>
      </c>
      <c r="G2402" t="s">
        <v>198</v>
      </c>
      <c r="H2402" t="s">
        <v>20</v>
      </c>
      <c r="I2402" t="s">
        <v>5102</v>
      </c>
      <c r="J2402" t="s">
        <v>21</v>
      </c>
      <c r="L2402" t="s">
        <v>3613</v>
      </c>
      <c r="M2402" t="str">
        <f t="shared" si="85"/>
        <v>CEF 192Florencio Varela</v>
      </c>
      <c r="N2402" t="s">
        <v>22</v>
      </c>
      <c r="O2402" t="s">
        <v>23</v>
      </c>
      <c r="P2402" t="s">
        <v>27</v>
      </c>
      <c r="Q2402" t="s">
        <v>5101</v>
      </c>
      <c r="R2402" s="23">
        <v>68</v>
      </c>
      <c r="S2402" s="23">
        <v>2</v>
      </c>
      <c r="T2402" s="33">
        <v>1</v>
      </c>
      <c r="V2402" t="s">
        <v>2951</v>
      </c>
      <c r="W2402" t="str">
        <f t="shared" si="86"/>
        <v>R04</v>
      </c>
      <c r="X2402" s="31" t="str">
        <f t="shared" si="87"/>
        <v>FINES_R04</v>
      </c>
      <c r="Y2402" s="35">
        <v>0.95399999999999996</v>
      </c>
      <c r="Z2402" s="8">
        <f>IFERROR(IFERROR(VLOOKUP(G2402,'IVSET-Escuelas'!A:F,4,FALSE),VLOOKUP(M2402,'IVSET-Fines'!F:L,7,FALSE)),"-")</f>
        <v>0.91913199999999995</v>
      </c>
    </row>
    <row r="2403" spans="1:26" x14ac:dyDescent="0.35">
      <c r="A2403" s="18" t="s">
        <v>5100</v>
      </c>
      <c r="B2403" t="s">
        <v>817</v>
      </c>
      <c r="C2403" t="s">
        <v>815</v>
      </c>
      <c r="D2403" t="s">
        <v>816</v>
      </c>
      <c r="E2403" t="s">
        <v>198</v>
      </c>
      <c r="F2403" t="s">
        <v>198</v>
      </c>
      <c r="G2403" t="s">
        <v>198</v>
      </c>
      <c r="H2403" t="s">
        <v>20</v>
      </c>
      <c r="I2403" t="s">
        <v>5102</v>
      </c>
      <c r="J2403" t="s">
        <v>21</v>
      </c>
      <c r="L2403" t="s">
        <v>3666</v>
      </c>
      <c r="M2403" t="str">
        <f t="shared" ref="M2403:M2466" si="88">CONCATENATE(L2403,D2403)</f>
        <v>UNIDAD PRODUCTIVA Y CENTRO CULTURAL MICAELA GARCIAFlorencio Varela</v>
      </c>
      <c r="N2403" t="s">
        <v>22</v>
      </c>
      <c r="O2403" t="s">
        <v>23</v>
      </c>
      <c r="P2403" t="s">
        <v>27</v>
      </c>
      <c r="Q2403" t="s">
        <v>5101</v>
      </c>
      <c r="R2403" s="23">
        <v>20</v>
      </c>
      <c r="S2403" s="23">
        <v>1</v>
      </c>
      <c r="T2403" s="33">
        <v>1</v>
      </c>
      <c r="V2403" t="s">
        <v>2951</v>
      </c>
      <c r="W2403" t="str">
        <f t="shared" si="86"/>
        <v>R04</v>
      </c>
      <c r="X2403" s="31" t="str">
        <f t="shared" si="87"/>
        <v>FINES_R04</v>
      </c>
      <c r="Y2403" s="35">
        <v>0.95599999999999996</v>
      </c>
      <c r="Z2403" s="8">
        <f>IFERROR(IFERROR(VLOOKUP(G2403,'IVSET-Escuelas'!A:F,4,FALSE),VLOOKUP(M2403,'IVSET-Fines'!F:L,7,FALSE)),"-")</f>
        <v>0.36751</v>
      </c>
    </row>
    <row r="2404" spans="1:26" x14ac:dyDescent="0.35">
      <c r="A2404" s="18" t="s">
        <v>5100</v>
      </c>
      <c r="B2404" t="s">
        <v>817</v>
      </c>
      <c r="C2404" t="s">
        <v>2080</v>
      </c>
      <c r="D2404" t="s">
        <v>2081</v>
      </c>
      <c r="E2404" t="s">
        <v>198</v>
      </c>
      <c r="F2404" t="s">
        <v>198</v>
      </c>
      <c r="G2404" t="s">
        <v>198</v>
      </c>
      <c r="H2404" t="s">
        <v>20</v>
      </c>
      <c r="I2404" t="s">
        <v>5102</v>
      </c>
      <c r="J2404" t="s">
        <v>21</v>
      </c>
      <c r="L2404" t="s">
        <v>3669</v>
      </c>
      <c r="M2404" t="str">
        <f t="shared" si="88"/>
        <v>ASOCIACIÓN SIN FRONTERAS A LA DISCAPACIDAD 1420 VILLA LA FLORIDAQuilmes</v>
      </c>
      <c r="N2404" t="s">
        <v>22</v>
      </c>
      <c r="O2404" t="s">
        <v>23</v>
      </c>
      <c r="P2404" t="s">
        <v>27</v>
      </c>
      <c r="Q2404" t="s">
        <v>5101</v>
      </c>
      <c r="R2404" s="23">
        <v>16</v>
      </c>
      <c r="S2404" s="23">
        <v>1</v>
      </c>
      <c r="T2404" s="33">
        <v>1</v>
      </c>
      <c r="V2404" t="s">
        <v>2951</v>
      </c>
      <c r="W2404" t="str">
        <f t="shared" si="86"/>
        <v>R04</v>
      </c>
      <c r="X2404" s="31" t="str">
        <f t="shared" si="87"/>
        <v>FINES_R04</v>
      </c>
      <c r="Y2404" s="35">
        <v>0.95799999999999996</v>
      </c>
      <c r="Z2404" s="8" t="str">
        <f>IFERROR(IFERROR(VLOOKUP(G2404,'IVSET-Escuelas'!A:F,4,FALSE),VLOOKUP(M2404,'IVSET-Fines'!F:L,7,FALSE)),"-")</f>
        <v>-</v>
      </c>
    </row>
    <row r="2405" spans="1:26" x14ac:dyDescent="0.35">
      <c r="A2405" s="18" t="s">
        <v>5100</v>
      </c>
      <c r="B2405" t="s">
        <v>817</v>
      </c>
      <c r="C2405" t="s">
        <v>2080</v>
      </c>
      <c r="D2405" t="s">
        <v>2081</v>
      </c>
      <c r="E2405" t="s">
        <v>198</v>
      </c>
      <c r="F2405" t="s">
        <v>198</v>
      </c>
      <c r="G2405" t="s">
        <v>198</v>
      </c>
      <c r="H2405" t="s">
        <v>20</v>
      </c>
      <c r="I2405" t="s">
        <v>5102</v>
      </c>
      <c r="J2405" t="s">
        <v>21</v>
      </c>
      <c r="L2405" t="s">
        <v>3686</v>
      </c>
      <c r="M2405" t="str">
        <f t="shared" si="88"/>
        <v>CIC SANTO DOMINGOQuilmes</v>
      </c>
      <c r="N2405" t="s">
        <v>22</v>
      </c>
      <c r="O2405" t="s">
        <v>23</v>
      </c>
      <c r="P2405" t="s">
        <v>27</v>
      </c>
      <c r="Q2405" t="s">
        <v>5101</v>
      </c>
      <c r="R2405" s="23">
        <v>19</v>
      </c>
      <c r="S2405" s="23">
        <v>1</v>
      </c>
      <c r="T2405" s="33">
        <v>1</v>
      </c>
      <c r="V2405" t="s">
        <v>2951</v>
      </c>
      <c r="W2405" t="str">
        <f t="shared" si="86"/>
        <v>R04</v>
      </c>
      <c r="X2405" s="31" t="str">
        <f t="shared" si="87"/>
        <v>FINES_R04</v>
      </c>
      <c r="Y2405" s="35">
        <v>0.96</v>
      </c>
      <c r="Z2405" s="8">
        <f>IFERROR(IFERROR(VLOOKUP(G2405,'IVSET-Escuelas'!A:F,4,FALSE),VLOOKUP(M2405,'IVSET-Fines'!F:L,7,FALSE)),"-")</f>
        <v>0.51488299999999998</v>
      </c>
    </row>
    <row r="2406" spans="1:26" x14ac:dyDescent="0.35">
      <c r="A2406" s="18" t="s">
        <v>5100</v>
      </c>
      <c r="B2406" t="s">
        <v>817</v>
      </c>
      <c r="C2406" t="s">
        <v>600</v>
      </c>
      <c r="D2406" t="s">
        <v>2661</v>
      </c>
      <c r="E2406" t="s">
        <v>198</v>
      </c>
      <c r="F2406" t="s">
        <v>198</v>
      </c>
      <c r="G2406" t="s">
        <v>198</v>
      </c>
      <c r="H2406" t="s">
        <v>20</v>
      </c>
      <c r="I2406" t="s">
        <v>5102</v>
      </c>
      <c r="J2406" t="s">
        <v>21</v>
      </c>
      <c r="L2406" t="s">
        <v>3583</v>
      </c>
      <c r="M2406" t="str">
        <f t="shared" si="88"/>
        <v>SF EL PARAISOBerazategui</v>
      </c>
      <c r="N2406" t="s">
        <v>22</v>
      </c>
      <c r="O2406" t="s">
        <v>23</v>
      </c>
      <c r="P2406" t="s">
        <v>27</v>
      </c>
      <c r="Q2406" t="s">
        <v>5101</v>
      </c>
      <c r="R2406" s="23">
        <v>27</v>
      </c>
      <c r="S2406" s="23">
        <v>2</v>
      </c>
      <c r="T2406" s="33">
        <v>1</v>
      </c>
      <c r="V2406" t="s">
        <v>2951</v>
      </c>
      <c r="W2406" t="str">
        <f t="shared" si="86"/>
        <v>R04</v>
      </c>
      <c r="X2406" s="31" t="str">
        <f t="shared" si="87"/>
        <v>FINES_R04</v>
      </c>
      <c r="Y2406" s="35">
        <v>0.96399999999999997</v>
      </c>
      <c r="Z2406" s="8">
        <f>IFERROR(IFERROR(VLOOKUP(G2406,'IVSET-Escuelas'!A:F,4,FALSE),VLOOKUP(M2406,'IVSET-Fines'!F:L,7,FALSE)),"-")</f>
        <v>0.465588</v>
      </c>
    </row>
    <row r="2407" spans="1:26" x14ac:dyDescent="0.35">
      <c r="A2407" s="18" t="s">
        <v>5100</v>
      </c>
      <c r="B2407" t="s">
        <v>817</v>
      </c>
      <c r="C2407" t="s">
        <v>815</v>
      </c>
      <c r="D2407" t="s">
        <v>816</v>
      </c>
      <c r="E2407" t="s">
        <v>198</v>
      </c>
      <c r="F2407" t="s">
        <v>198</v>
      </c>
      <c r="G2407" t="s">
        <v>198</v>
      </c>
      <c r="H2407" t="s">
        <v>20</v>
      </c>
      <c r="I2407" t="s">
        <v>5102</v>
      </c>
      <c r="J2407" t="s">
        <v>21</v>
      </c>
      <c r="L2407" t="s">
        <v>3645</v>
      </c>
      <c r="M2407" t="str">
        <f t="shared" si="88"/>
        <v>MEDALLA MILAGROSA 948 Florencio VarelaFlorencio Varela</v>
      </c>
      <c r="N2407" t="s">
        <v>22</v>
      </c>
      <c r="O2407" t="s">
        <v>23</v>
      </c>
      <c r="P2407" t="s">
        <v>27</v>
      </c>
      <c r="Q2407" t="s">
        <v>5101</v>
      </c>
      <c r="R2407" s="23">
        <v>10</v>
      </c>
      <c r="S2407" s="23">
        <v>2</v>
      </c>
      <c r="T2407" s="33">
        <v>1</v>
      </c>
      <c r="V2407" t="s">
        <v>2951</v>
      </c>
      <c r="W2407" t="str">
        <f t="shared" si="86"/>
        <v>R04</v>
      </c>
      <c r="X2407" s="31" t="str">
        <f t="shared" si="87"/>
        <v>FINES_R04</v>
      </c>
      <c r="Y2407" s="35">
        <v>0.96799999999999997</v>
      </c>
      <c r="Z2407" s="8" t="str">
        <f>IFERROR(IFERROR(VLOOKUP(G2407,'IVSET-Escuelas'!A:F,4,FALSE),VLOOKUP(M2407,'IVSET-Fines'!F:L,7,FALSE)),"-")</f>
        <v>-</v>
      </c>
    </row>
    <row r="2408" spans="1:26" x14ac:dyDescent="0.35">
      <c r="A2408" s="18" t="s">
        <v>5100</v>
      </c>
      <c r="B2408" t="s">
        <v>817</v>
      </c>
      <c r="C2408" t="s">
        <v>600</v>
      </c>
      <c r="D2408" t="s">
        <v>2661</v>
      </c>
      <c r="E2408" t="s">
        <v>198</v>
      </c>
      <c r="F2408" t="s">
        <v>198</v>
      </c>
      <c r="G2408" t="s">
        <v>198</v>
      </c>
      <c r="H2408" t="s">
        <v>20</v>
      </c>
      <c r="I2408" t="s">
        <v>5102</v>
      </c>
      <c r="J2408" t="s">
        <v>21</v>
      </c>
      <c r="L2408" t="s">
        <v>3571</v>
      </c>
      <c r="M2408" t="str">
        <f t="shared" si="88"/>
        <v>POLIDEPORTIVO 7Berazategui</v>
      </c>
      <c r="N2408" t="s">
        <v>22</v>
      </c>
      <c r="O2408" t="s">
        <v>23</v>
      </c>
      <c r="P2408" t="s">
        <v>27</v>
      </c>
      <c r="Q2408" t="s">
        <v>5101</v>
      </c>
      <c r="R2408" s="23">
        <v>31</v>
      </c>
      <c r="S2408" s="23">
        <v>1</v>
      </c>
      <c r="T2408" s="33">
        <v>1</v>
      </c>
      <c r="V2408" t="s">
        <v>2951</v>
      </c>
      <c r="W2408" t="str">
        <f t="shared" si="86"/>
        <v>R04</v>
      </c>
      <c r="X2408" s="31" t="str">
        <f t="shared" si="87"/>
        <v>FINES_R04</v>
      </c>
      <c r="Y2408" s="35">
        <v>0.97899999999999998</v>
      </c>
      <c r="Z2408" s="8" t="str">
        <f>IFERROR(IFERROR(VLOOKUP(G2408,'IVSET-Escuelas'!A:F,4,FALSE),VLOOKUP(M2408,'IVSET-Fines'!F:L,7,FALSE)),"-")</f>
        <v>-</v>
      </c>
    </row>
    <row r="2409" spans="1:26" x14ac:dyDescent="0.35">
      <c r="A2409" s="18" t="s">
        <v>5100</v>
      </c>
      <c r="B2409" t="s">
        <v>817</v>
      </c>
      <c r="C2409" t="s">
        <v>815</v>
      </c>
      <c r="D2409" t="s">
        <v>816</v>
      </c>
      <c r="E2409" t="s">
        <v>198</v>
      </c>
      <c r="F2409" t="s">
        <v>198</v>
      </c>
      <c r="G2409" t="s">
        <v>198</v>
      </c>
      <c r="H2409" t="s">
        <v>20</v>
      </c>
      <c r="I2409" t="s">
        <v>5102</v>
      </c>
      <c r="J2409" t="s">
        <v>21</v>
      </c>
      <c r="L2409" t="s">
        <v>3620</v>
      </c>
      <c r="M2409" t="str">
        <f t="shared" si="88"/>
        <v>Comedor Capilla Caacupe de los QuinchosFlorencio Varela</v>
      </c>
      <c r="N2409" t="s">
        <v>22</v>
      </c>
      <c r="O2409" t="s">
        <v>23</v>
      </c>
      <c r="P2409" t="s">
        <v>27</v>
      </c>
      <c r="Q2409" t="s">
        <v>5101</v>
      </c>
      <c r="R2409" s="23">
        <v>16</v>
      </c>
      <c r="S2409" s="23">
        <v>1</v>
      </c>
      <c r="T2409" s="33">
        <v>1</v>
      </c>
      <c r="V2409" t="s">
        <v>2951</v>
      </c>
      <c r="W2409" t="str">
        <f t="shared" si="86"/>
        <v>R04</v>
      </c>
      <c r="X2409" s="31" t="str">
        <f t="shared" si="87"/>
        <v>FINES_R04</v>
      </c>
      <c r="Y2409" s="35">
        <v>0.99199999999999999</v>
      </c>
      <c r="Z2409" s="8" t="str">
        <f>IFERROR(IFERROR(VLOOKUP(G2409,'IVSET-Escuelas'!A:F,4,FALSE),VLOOKUP(M2409,'IVSET-Fines'!F:L,7,FALSE)),"-")</f>
        <v>-</v>
      </c>
    </row>
    <row r="2410" spans="1:26" x14ac:dyDescent="0.35">
      <c r="A2410" s="18" t="s">
        <v>5100</v>
      </c>
      <c r="B2410" t="s">
        <v>817</v>
      </c>
      <c r="C2410" t="s">
        <v>815</v>
      </c>
      <c r="D2410" t="s">
        <v>816</v>
      </c>
      <c r="E2410" t="s">
        <v>198</v>
      </c>
      <c r="F2410" t="s">
        <v>198</v>
      </c>
      <c r="G2410" t="s">
        <v>198</v>
      </c>
      <c r="H2410" t="s">
        <v>20</v>
      </c>
      <c r="I2410" t="s">
        <v>5102</v>
      </c>
      <c r="J2410" t="s">
        <v>21</v>
      </c>
      <c r="L2410" t="s">
        <v>3629</v>
      </c>
      <c r="M2410" t="str">
        <f t="shared" si="88"/>
        <v>FE.COO.TRA.UN 1555 Florencio VarelaFlorencio Varela</v>
      </c>
      <c r="N2410" t="s">
        <v>22</v>
      </c>
      <c r="O2410" t="s">
        <v>23</v>
      </c>
      <c r="P2410" t="s">
        <v>27</v>
      </c>
      <c r="Q2410" t="s">
        <v>5101</v>
      </c>
      <c r="R2410" s="23">
        <v>0</v>
      </c>
      <c r="S2410" s="23">
        <v>2</v>
      </c>
      <c r="T2410" s="33">
        <v>1</v>
      </c>
      <c r="V2410" t="s">
        <v>2951</v>
      </c>
      <c r="W2410" t="str">
        <f t="shared" si="86"/>
        <v>R04</v>
      </c>
      <c r="X2410" s="31" t="str">
        <f t="shared" si="87"/>
        <v>FINES_R04</v>
      </c>
      <c r="Y2410" s="35">
        <v>0.996</v>
      </c>
      <c r="Z2410" s="8" t="str">
        <f>IFERROR(IFERROR(VLOOKUP(G2410,'IVSET-Escuelas'!A:F,4,FALSE),VLOOKUP(M2410,'IVSET-Fines'!F:L,7,FALSE)),"-")</f>
        <v>-</v>
      </c>
    </row>
    <row r="2411" spans="1:26" x14ac:dyDescent="0.35">
      <c r="A2411" s="18" t="s">
        <v>5100</v>
      </c>
      <c r="B2411" t="s">
        <v>817</v>
      </c>
      <c r="C2411" t="s">
        <v>815</v>
      </c>
      <c r="D2411" t="s">
        <v>816</v>
      </c>
      <c r="E2411" t="s">
        <v>198</v>
      </c>
      <c r="F2411" t="s">
        <v>198</v>
      </c>
      <c r="G2411" t="s">
        <v>198</v>
      </c>
      <c r="H2411" t="s">
        <v>20</v>
      </c>
      <c r="I2411" t="s">
        <v>5102</v>
      </c>
      <c r="J2411" t="s">
        <v>21</v>
      </c>
      <c r="L2411" t="s">
        <v>3615</v>
      </c>
      <c r="M2411" t="str">
        <f t="shared" si="88"/>
        <v>CENTRO CULTURAL Y BIBLIOTECA POPULAR EL LABERINTOFlorencio Varela</v>
      </c>
      <c r="N2411" t="s">
        <v>22</v>
      </c>
      <c r="O2411" t="s">
        <v>23</v>
      </c>
      <c r="P2411" t="s">
        <v>27</v>
      </c>
      <c r="Q2411" t="s">
        <v>5101</v>
      </c>
      <c r="R2411" s="23">
        <v>45</v>
      </c>
      <c r="S2411" s="23">
        <v>2</v>
      </c>
      <c r="T2411" s="33">
        <v>1</v>
      </c>
      <c r="V2411" t="s">
        <v>2951</v>
      </c>
      <c r="W2411" t="str">
        <f t="shared" si="86"/>
        <v>R04</v>
      </c>
      <c r="X2411" s="31" t="str">
        <f t="shared" si="87"/>
        <v>FINES_R04</v>
      </c>
      <c r="Y2411" s="35">
        <v>0.997</v>
      </c>
      <c r="Z2411" s="8">
        <f>IFERROR(IFERROR(VLOOKUP(G2411,'IVSET-Escuelas'!A:F,4,FALSE),VLOOKUP(M2411,'IVSET-Fines'!F:L,7,FALSE)),"-")</f>
        <v>0.81132899999999997</v>
      </c>
    </row>
    <row r="2412" spans="1:26" x14ac:dyDescent="0.35">
      <c r="A2412" s="18" t="s">
        <v>5100</v>
      </c>
      <c r="B2412" t="s">
        <v>257</v>
      </c>
      <c r="C2412" t="s">
        <v>254</v>
      </c>
      <c r="D2412" t="s">
        <v>256</v>
      </c>
      <c r="E2412" t="s">
        <v>198</v>
      </c>
      <c r="F2412" t="s">
        <v>198</v>
      </c>
      <c r="G2412" t="s">
        <v>198</v>
      </c>
      <c r="H2412" t="s">
        <v>20</v>
      </c>
      <c r="I2412" t="s">
        <v>5102</v>
      </c>
      <c r="J2412" t="s">
        <v>21</v>
      </c>
      <c r="L2412" t="s">
        <v>3801</v>
      </c>
      <c r="M2412" t="str">
        <f t="shared" si="88"/>
        <v>LOS CHICOS DE BETHERRAMAlmirante Brown</v>
      </c>
      <c r="N2412" t="s">
        <v>22</v>
      </c>
      <c r="O2412" t="s">
        <v>23</v>
      </c>
      <c r="P2412" t="s">
        <v>27</v>
      </c>
      <c r="Q2412" t="s">
        <v>5101</v>
      </c>
      <c r="R2412" s="23">
        <v>22</v>
      </c>
      <c r="S2412" s="23">
        <v>1</v>
      </c>
      <c r="T2412" s="33">
        <v>1</v>
      </c>
      <c r="V2412" t="s">
        <v>2951</v>
      </c>
      <c r="W2412" t="str">
        <f t="shared" si="86"/>
        <v>R05</v>
      </c>
      <c r="X2412" s="31" t="str">
        <f t="shared" si="87"/>
        <v>FINES_R05</v>
      </c>
      <c r="Y2412" s="35">
        <v>1.2E-2</v>
      </c>
      <c r="Z2412" s="8">
        <f>IFERROR(IFERROR(VLOOKUP(G2412,'IVSET-Escuelas'!A:F,4,FALSE),VLOOKUP(M2412,'IVSET-Fines'!F:L,7,FALSE)),"-")</f>
        <v>0.88961299999999999</v>
      </c>
    </row>
    <row r="2413" spans="1:26" x14ac:dyDescent="0.35">
      <c r="A2413" s="18" t="s">
        <v>5100</v>
      </c>
      <c r="B2413" t="s">
        <v>257</v>
      </c>
      <c r="C2413" t="s">
        <v>254</v>
      </c>
      <c r="D2413" t="s">
        <v>256</v>
      </c>
      <c r="E2413" t="s">
        <v>198</v>
      </c>
      <c r="F2413" t="s">
        <v>198</v>
      </c>
      <c r="G2413" t="s">
        <v>198</v>
      </c>
      <c r="H2413" t="s">
        <v>20</v>
      </c>
      <c r="I2413" t="s">
        <v>5102</v>
      </c>
      <c r="J2413" t="s">
        <v>21</v>
      </c>
      <c r="L2413" t="s">
        <v>3729</v>
      </c>
      <c r="M2413" t="str">
        <f t="shared" si="88"/>
        <v>CASA DE LA CULTURAAlmirante Brown</v>
      </c>
      <c r="N2413" t="s">
        <v>22</v>
      </c>
      <c r="O2413" t="s">
        <v>23</v>
      </c>
      <c r="P2413" t="s">
        <v>27</v>
      </c>
      <c r="Q2413" t="s">
        <v>5101</v>
      </c>
      <c r="R2413" s="23">
        <v>9</v>
      </c>
      <c r="S2413" s="23">
        <v>1</v>
      </c>
      <c r="T2413" s="33">
        <v>1</v>
      </c>
      <c r="V2413" t="s">
        <v>2951</v>
      </c>
      <c r="W2413" t="str">
        <f t="shared" si="86"/>
        <v>R05</v>
      </c>
      <c r="X2413" s="31" t="str">
        <f t="shared" si="87"/>
        <v>FINES_R05</v>
      </c>
      <c r="Y2413" s="35">
        <v>1.2E-2</v>
      </c>
      <c r="Z2413" s="8">
        <f>IFERROR(IFERROR(VLOOKUP(G2413,'IVSET-Escuelas'!A:F,4,FALSE),VLOOKUP(M2413,'IVSET-Fines'!F:L,7,FALSE)),"-")</f>
        <v>0.181308</v>
      </c>
    </row>
    <row r="2414" spans="1:26" x14ac:dyDescent="0.35">
      <c r="A2414" s="18" t="s">
        <v>5100</v>
      </c>
      <c r="B2414" t="s">
        <v>257</v>
      </c>
      <c r="C2414" t="s">
        <v>254</v>
      </c>
      <c r="D2414" t="s">
        <v>256</v>
      </c>
      <c r="E2414" t="s">
        <v>198</v>
      </c>
      <c r="F2414" t="s">
        <v>198</v>
      </c>
      <c r="G2414" t="s">
        <v>198</v>
      </c>
      <c r="H2414" t="s">
        <v>20</v>
      </c>
      <c r="I2414" t="s">
        <v>5102</v>
      </c>
      <c r="J2414" t="s">
        <v>21</v>
      </c>
      <c r="L2414" t="s">
        <v>3825</v>
      </c>
      <c r="M2414" t="str">
        <f t="shared" si="88"/>
        <v>TIERRA DE BENDICIONESAlmirante Brown</v>
      </c>
      <c r="N2414" t="s">
        <v>22</v>
      </c>
      <c r="O2414" t="s">
        <v>23</v>
      </c>
      <c r="P2414" t="s">
        <v>27</v>
      </c>
      <c r="Q2414" t="s">
        <v>5101</v>
      </c>
      <c r="R2414" s="23">
        <v>15</v>
      </c>
      <c r="S2414" s="23">
        <v>1</v>
      </c>
      <c r="T2414" s="33">
        <v>1</v>
      </c>
      <c r="V2414" t="s">
        <v>2951</v>
      </c>
      <c r="W2414" t="str">
        <f t="shared" si="86"/>
        <v>R05</v>
      </c>
      <c r="X2414" s="31" t="str">
        <f t="shared" si="87"/>
        <v>FINES_R05</v>
      </c>
      <c r="Y2414" s="35">
        <v>1.9E-2</v>
      </c>
      <c r="Z2414" s="8" t="str">
        <f>IFERROR(IFERROR(VLOOKUP(G2414,'IVSET-Escuelas'!A:F,4,FALSE),VLOOKUP(M2414,'IVSET-Fines'!F:L,7,FALSE)),"-")</f>
        <v>-</v>
      </c>
    </row>
    <row r="2415" spans="1:26" x14ac:dyDescent="0.35">
      <c r="A2415" s="18" t="s">
        <v>5100</v>
      </c>
      <c r="B2415" t="s">
        <v>257</v>
      </c>
      <c r="C2415" t="s">
        <v>772</v>
      </c>
      <c r="D2415" t="s">
        <v>773</v>
      </c>
      <c r="E2415" t="s">
        <v>198</v>
      </c>
      <c r="F2415" t="s">
        <v>198</v>
      </c>
      <c r="G2415" t="s">
        <v>198</v>
      </c>
      <c r="H2415" t="s">
        <v>20</v>
      </c>
      <c r="I2415" t="s">
        <v>5102</v>
      </c>
      <c r="J2415" t="s">
        <v>21</v>
      </c>
      <c r="L2415" t="s">
        <v>3846</v>
      </c>
      <c r="M2415" t="str">
        <f t="shared" si="88"/>
        <v>EP Nº 41Esteban Echeverría</v>
      </c>
      <c r="N2415" t="s">
        <v>22</v>
      </c>
      <c r="O2415" t="s">
        <v>23</v>
      </c>
      <c r="P2415" t="s">
        <v>27</v>
      </c>
      <c r="Q2415" t="s">
        <v>5101</v>
      </c>
      <c r="R2415" s="23">
        <v>111</v>
      </c>
      <c r="S2415" s="23">
        <v>4</v>
      </c>
      <c r="T2415" s="33">
        <v>1</v>
      </c>
      <c r="V2415" t="s">
        <v>2951</v>
      </c>
      <c r="W2415" t="str">
        <f t="shared" si="86"/>
        <v>R05</v>
      </c>
      <c r="X2415" s="31" t="str">
        <f t="shared" si="87"/>
        <v>FINES_R05</v>
      </c>
      <c r="Y2415" s="35">
        <v>2.7E-2</v>
      </c>
      <c r="Z2415" s="8">
        <f>IFERROR(IFERROR(VLOOKUP(G2415,'IVSET-Escuelas'!A:F,4,FALSE),VLOOKUP(M2415,'IVSET-Fines'!F:L,7,FALSE)),"-")</f>
        <v>0.59148199999999995</v>
      </c>
    </row>
    <row r="2416" spans="1:26" x14ac:dyDescent="0.35">
      <c r="A2416" s="18" t="s">
        <v>5100</v>
      </c>
      <c r="B2416" t="s">
        <v>257</v>
      </c>
      <c r="C2416" t="s">
        <v>254</v>
      </c>
      <c r="D2416" t="s">
        <v>256</v>
      </c>
      <c r="E2416" t="s">
        <v>198</v>
      </c>
      <c r="F2416" t="s">
        <v>198</v>
      </c>
      <c r="G2416" t="s">
        <v>198</v>
      </c>
      <c r="H2416" t="s">
        <v>20</v>
      </c>
      <c r="I2416" t="s">
        <v>5102</v>
      </c>
      <c r="J2416" t="s">
        <v>21</v>
      </c>
      <c r="L2416" t="s">
        <v>3785</v>
      </c>
      <c r="M2416" t="str">
        <f t="shared" si="88"/>
        <v>HOGAR EL ALBAAlmirante Brown</v>
      </c>
      <c r="N2416" t="s">
        <v>22</v>
      </c>
      <c r="O2416" t="s">
        <v>23</v>
      </c>
      <c r="P2416" t="s">
        <v>27</v>
      </c>
      <c r="Q2416" t="s">
        <v>5101</v>
      </c>
      <c r="R2416" s="23">
        <v>24</v>
      </c>
      <c r="S2416" s="23">
        <v>1</v>
      </c>
      <c r="T2416" s="33">
        <v>1</v>
      </c>
      <c r="V2416" t="s">
        <v>2951</v>
      </c>
      <c r="W2416" t="str">
        <f t="shared" si="86"/>
        <v>R05</v>
      </c>
      <c r="X2416" s="31" t="str">
        <f t="shared" si="87"/>
        <v>FINES_R05</v>
      </c>
      <c r="Y2416" s="35">
        <v>3.5000000000000003E-2</v>
      </c>
      <c r="Z2416" s="8" t="str">
        <f>IFERROR(IFERROR(VLOOKUP(G2416,'IVSET-Escuelas'!A:F,4,FALSE),VLOOKUP(M2416,'IVSET-Fines'!F:L,7,FALSE)),"-")</f>
        <v>-</v>
      </c>
    </row>
    <row r="2417" spans="1:26" x14ac:dyDescent="0.35">
      <c r="A2417" s="18" t="s">
        <v>5100</v>
      </c>
      <c r="B2417" t="s">
        <v>257</v>
      </c>
      <c r="C2417" t="s">
        <v>254</v>
      </c>
      <c r="D2417" t="s">
        <v>256</v>
      </c>
      <c r="E2417" t="s">
        <v>198</v>
      </c>
      <c r="F2417" t="s">
        <v>198</v>
      </c>
      <c r="G2417" t="s">
        <v>198</v>
      </c>
      <c r="H2417" t="s">
        <v>20</v>
      </c>
      <c r="I2417" t="s">
        <v>5102</v>
      </c>
      <c r="J2417" t="s">
        <v>21</v>
      </c>
      <c r="L2417" t="s">
        <v>3812</v>
      </c>
      <c r="M2417" t="str">
        <f t="shared" si="88"/>
        <v>NO FUE MAGIA E.P N°23Almirante Brown</v>
      </c>
      <c r="N2417" t="s">
        <v>22</v>
      </c>
      <c r="O2417" t="s">
        <v>23</v>
      </c>
      <c r="P2417" t="s">
        <v>27</v>
      </c>
      <c r="Q2417" t="s">
        <v>5101</v>
      </c>
      <c r="R2417" s="23">
        <v>22</v>
      </c>
      <c r="S2417" s="23">
        <v>1</v>
      </c>
      <c r="T2417" s="33">
        <v>1</v>
      </c>
      <c r="V2417" t="s">
        <v>2951</v>
      </c>
      <c r="W2417" t="str">
        <f t="shared" si="86"/>
        <v>R05</v>
      </c>
      <c r="X2417" s="31" t="str">
        <f t="shared" si="87"/>
        <v>FINES_R05</v>
      </c>
      <c r="Y2417" s="35">
        <v>4.7E-2</v>
      </c>
      <c r="Z2417" s="8">
        <f>IFERROR(IFERROR(VLOOKUP(G2417,'IVSET-Escuelas'!A:F,4,FALSE),VLOOKUP(M2417,'IVSET-Fines'!F:L,7,FALSE)),"-")</f>
        <v>0.64258300000000002</v>
      </c>
    </row>
    <row r="2418" spans="1:26" x14ac:dyDescent="0.35">
      <c r="A2418" s="18" t="s">
        <v>5100</v>
      </c>
      <c r="B2418" t="s">
        <v>257</v>
      </c>
      <c r="C2418" t="s">
        <v>254</v>
      </c>
      <c r="D2418" t="s">
        <v>256</v>
      </c>
      <c r="E2418" t="s">
        <v>198</v>
      </c>
      <c r="F2418" t="s">
        <v>198</v>
      </c>
      <c r="G2418" t="s">
        <v>198</v>
      </c>
      <c r="H2418" t="s">
        <v>20</v>
      </c>
      <c r="I2418" t="s">
        <v>5102</v>
      </c>
      <c r="J2418" t="s">
        <v>21</v>
      </c>
      <c r="L2418" t="s">
        <v>3819</v>
      </c>
      <c r="M2418" t="str">
        <f t="shared" si="88"/>
        <v>SOCIEDAD DE FOMENTO BOUCHARDAlmirante Brown</v>
      </c>
      <c r="N2418" t="s">
        <v>22</v>
      </c>
      <c r="O2418" t="s">
        <v>23</v>
      </c>
      <c r="P2418" t="s">
        <v>27</v>
      </c>
      <c r="Q2418" t="s">
        <v>5101</v>
      </c>
      <c r="R2418" s="23">
        <v>12</v>
      </c>
      <c r="S2418" s="23">
        <v>1</v>
      </c>
      <c r="T2418" s="33">
        <v>1</v>
      </c>
      <c r="V2418" t="s">
        <v>2951</v>
      </c>
      <c r="W2418" t="str">
        <f t="shared" si="86"/>
        <v>R05</v>
      </c>
      <c r="X2418" s="31" t="str">
        <f t="shared" si="87"/>
        <v>FINES_R05</v>
      </c>
      <c r="Y2418" s="35">
        <v>5.5E-2</v>
      </c>
      <c r="Z2418" s="8">
        <f>IFERROR(IFERROR(VLOOKUP(G2418,'IVSET-Escuelas'!A:F,4,FALSE),VLOOKUP(M2418,'IVSET-Fines'!F:L,7,FALSE)),"-")</f>
        <v>0.37793300000000002</v>
      </c>
    </row>
    <row r="2419" spans="1:26" x14ac:dyDescent="0.35">
      <c r="A2419" s="18" t="s">
        <v>5100</v>
      </c>
      <c r="B2419" t="s">
        <v>257</v>
      </c>
      <c r="C2419" t="s">
        <v>254</v>
      </c>
      <c r="D2419" t="s">
        <v>256</v>
      </c>
      <c r="E2419" t="s">
        <v>198</v>
      </c>
      <c r="F2419" t="s">
        <v>198</v>
      </c>
      <c r="G2419" t="s">
        <v>198</v>
      </c>
      <c r="H2419" t="s">
        <v>20</v>
      </c>
      <c r="I2419" t="s">
        <v>5102</v>
      </c>
      <c r="J2419" t="s">
        <v>21</v>
      </c>
      <c r="L2419" t="s">
        <v>3734</v>
      </c>
      <c r="M2419" t="str">
        <f t="shared" si="88"/>
        <v>CEA 713Almirante Brown</v>
      </c>
      <c r="N2419" t="s">
        <v>22</v>
      </c>
      <c r="O2419" t="s">
        <v>23</v>
      </c>
      <c r="P2419" t="s">
        <v>27</v>
      </c>
      <c r="Q2419" t="s">
        <v>5101</v>
      </c>
      <c r="R2419" s="23">
        <v>156</v>
      </c>
      <c r="S2419" s="23">
        <v>7</v>
      </c>
      <c r="T2419" s="33">
        <v>1</v>
      </c>
      <c r="V2419" t="s">
        <v>2951</v>
      </c>
      <c r="W2419" t="str">
        <f t="shared" si="86"/>
        <v>R05</v>
      </c>
      <c r="X2419" s="31" t="str">
        <f t="shared" si="87"/>
        <v>FINES_R05</v>
      </c>
      <c r="Y2419" s="35">
        <v>6.0999999999999999E-2</v>
      </c>
      <c r="Z2419" s="8">
        <f>IFERROR(IFERROR(VLOOKUP(G2419,'IVSET-Escuelas'!A:F,4,FALSE),VLOOKUP(M2419,'IVSET-Fines'!F:L,7,FALSE)),"-")</f>
        <v>0.61882800000000004</v>
      </c>
    </row>
    <row r="2420" spans="1:26" x14ac:dyDescent="0.35">
      <c r="A2420" s="18" t="s">
        <v>5100</v>
      </c>
      <c r="B2420" t="s">
        <v>257</v>
      </c>
      <c r="C2420" t="s">
        <v>254</v>
      </c>
      <c r="D2420" t="s">
        <v>256</v>
      </c>
      <c r="E2420" t="s">
        <v>198</v>
      </c>
      <c r="F2420" t="s">
        <v>198</v>
      </c>
      <c r="G2420" t="s">
        <v>198</v>
      </c>
      <c r="H2420" t="s">
        <v>20</v>
      </c>
      <c r="I2420" t="s">
        <v>5102</v>
      </c>
      <c r="J2420" t="s">
        <v>21</v>
      </c>
      <c r="L2420" t="s">
        <v>3753</v>
      </c>
      <c r="M2420" t="str">
        <f t="shared" si="88"/>
        <v>DANONE 50 LONGCHAMPS LONGCHAMPSAlmirante Brown</v>
      </c>
      <c r="N2420" t="s">
        <v>22</v>
      </c>
      <c r="O2420" t="s">
        <v>23</v>
      </c>
      <c r="P2420" t="s">
        <v>27</v>
      </c>
      <c r="Q2420" t="s">
        <v>5101</v>
      </c>
      <c r="R2420" s="23">
        <v>8</v>
      </c>
      <c r="S2420" s="23">
        <v>2</v>
      </c>
      <c r="T2420" s="33">
        <v>1</v>
      </c>
      <c r="V2420" t="s">
        <v>2951</v>
      </c>
      <c r="W2420" t="str">
        <f t="shared" si="86"/>
        <v>R05</v>
      </c>
      <c r="X2420" s="31" t="str">
        <f t="shared" si="87"/>
        <v>FINES_R05</v>
      </c>
      <c r="Y2420" s="35">
        <v>6.5000000000000002E-2</v>
      </c>
      <c r="Z2420" s="8" t="str">
        <f>IFERROR(IFERROR(VLOOKUP(G2420,'IVSET-Escuelas'!A:F,4,FALSE),VLOOKUP(M2420,'IVSET-Fines'!F:L,7,FALSE)),"-")</f>
        <v>-</v>
      </c>
    </row>
    <row r="2421" spans="1:26" x14ac:dyDescent="0.35">
      <c r="A2421" s="18" t="s">
        <v>5100</v>
      </c>
      <c r="B2421" t="s">
        <v>257</v>
      </c>
      <c r="C2421" t="s">
        <v>772</v>
      </c>
      <c r="D2421" t="s">
        <v>773</v>
      </c>
      <c r="E2421" t="s">
        <v>198</v>
      </c>
      <c r="F2421" t="s">
        <v>198</v>
      </c>
      <c r="G2421" t="s">
        <v>198</v>
      </c>
      <c r="H2421" t="s">
        <v>20</v>
      </c>
      <c r="I2421" t="s">
        <v>5102</v>
      </c>
      <c r="J2421" t="s">
        <v>21</v>
      </c>
      <c r="L2421" t="s">
        <v>3850</v>
      </c>
      <c r="M2421" t="str">
        <f t="shared" si="88"/>
        <v>LOS SIN TECHOEsteban Echeverría</v>
      </c>
      <c r="N2421" t="s">
        <v>22</v>
      </c>
      <c r="O2421" t="s">
        <v>23</v>
      </c>
      <c r="P2421" t="s">
        <v>27</v>
      </c>
      <c r="Q2421" t="s">
        <v>5101</v>
      </c>
      <c r="R2421" s="23">
        <v>17</v>
      </c>
      <c r="S2421" s="23">
        <v>1</v>
      </c>
      <c r="T2421" s="33">
        <v>1</v>
      </c>
      <c r="V2421" t="s">
        <v>2951</v>
      </c>
      <c r="W2421" t="str">
        <f t="shared" si="86"/>
        <v>R05</v>
      </c>
      <c r="X2421" s="31" t="str">
        <f t="shared" si="87"/>
        <v>FINES_R05</v>
      </c>
      <c r="Y2421" s="35">
        <v>6.6000000000000003E-2</v>
      </c>
      <c r="Z2421" s="8" t="str">
        <f>IFERROR(IFERROR(VLOOKUP(G2421,'IVSET-Escuelas'!A:F,4,FALSE),VLOOKUP(M2421,'IVSET-Fines'!F:L,7,FALSE)),"-")</f>
        <v>-</v>
      </c>
    </row>
    <row r="2422" spans="1:26" x14ac:dyDescent="0.35">
      <c r="A2422" s="18" t="s">
        <v>5100</v>
      </c>
      <c r="B2422" t="s">
        <v>257</v>
      </c>
      <c r="C2422" t="s">
        <v>772</v>
      </c>
      <c r="D2422" t="s">
        <v>773</v>
      </c>
      <c r="E2422" t="s">
        <v>198</v>
      </c>
      <c r="F2422" t="s">
        <v>198</v>
      </c>
      <c r="G2422" t="s">
        <v>198</v>
      </c>
      <c r="H2422" t="s">
        <v>20</v>
      </c>
      <c r="I2422" t="s">
        <v>5102</v>
      </c>
      <c r="J2422" t="s">
        <v>21</v>
      </c>
      <c r="L2422" t="s">
        <v>3865</v>
      </c>
      <c r="M2422" t="str">
        <f t="shared" si="88"/>
        <v>UB OSVALDO ZAPATA S/N 9 DE ABRIL TRANSRADIOEsteban Echeverría</v>
      </c>
      <c r="N2422" t="s">
        <v>22</v>
      </c>
      <c r="O2422" t="s">
        <v>23</v>
      </c>
      <c r="P2422" t="s">
        <v>27</v>
      </c>
      <c r="Q2422" t="s">
        <v>5101</v>
      </c>
      <c r="R2422" s="23">
        <v>33</v>
      </c>
      <c r="S2422" s="23">
        <v>2</v>
      </c>
      <c r="T2422" s="33">
        <v>1</v>
      </c>
      <c r="V2422" t="s">
        <v>2951</v>
      </c>
      <c r="W2422" t="str">
        <f t="shared" si="86"/>
        <v>R05</v>
      </c>
      <c r="X2422" s="31" t="str">
        <f t="shared" si="87"/>
        <v>FINES_R05</v>
      </c>
      <c r="Y2422" s="35">
        <v>6.7000000000000004E-2</v>
      </c>
      <c r="Z2422" s="8" t="str">
        <f>IFERROR(IFERROR(VLOOKUP(G2422,'IVSET-Escuelas'!A:F,4,FALSE),VLOOKUP(M2422,'IVSET-Fines'!F:L,7,FALSE)),"-")</f>
        <v>-</v>
      </c>
    </row>
    <row r="2423" spans="1:26" x14ac:dyDescent="0.35">
      <c r="A2423" s="18" t="s">
        <v>5100</v>
      </c>
      <c r="B2423" t="s">
        <v>257</v>
      </c>
      <c r="C2423" t="s">
        <v>772</v>
      </c>
      <c r="D2423" t="s">
        <v>773</v>
      </c>
      <c r="E2423" t="s">
        <v>198</v>
      </c>
      <c r="F2423" t="s">
        <v>198</v>
      </c>
      <c r="G2423" t="s">
        <v>198</v>
      </c>
      <c r="H2423" t="s">
        <v>20</v>
      </c>
      <c r="I2423" t="s">
        <v>5102</v>
      </c>
      <c r="J2423" t="s">
        <v>21</v>
      </c>
      <c r="L2423" t="s">
        <v>3841</v>
      </c>
      <c r="M2423" t="str">
        <f t="shared" si="88"/>
        <v>EP Nº 15Esteban Echeverría</v>
      </c>
      <c r="N2423" t="s">
        <v>22</v>
      </c>
      <c r="O2423" t="s">
        <v>23</v>
      </c>
      <c r="P2423" t="s">
        <v>27</v>
      </c>
      <c r="Q2423" t="s">
        <v>5101</v>
      </c>
      <c r="R2423" s="23">
        <v>48</v>
      </c>
      <c r="S2423" s="23">
        <v>2</v>
      </c>
      <c r="T2423" s="33">
        <v>1</v>
      </c>
      <c r="V2423" t="s">
        <v>2951</v>
      </c>
      <c r="W2423" t="str">
        <f t="shared" si="86"/>
        <v>R05</v>
      </c>
      <c r="X2423" s="31" t="str">
        <f t="shared" si="87"/>
        <v>FINES_R05</v>
      </c>
      <c r="Y2423" s="35">
        <v>6.8000000000000005E-2</v>
      </c>
      <c r="Z2423" s="8">
        <f>IFERROR(IFERROR(VLOOKUP(G2423,'IVSET-Escuelas'!A:F,4,FALSE),VLOOKUP(M2423,'IVSET-Fines'!F:L,7,FALSE)),"-")</f>
        <v>0.34893800000000003</v>
      </c>
    </row>
    <row r="2424" spans="1:26" x14ac:dyDescent="0.35">
      <c r="A2424" s="18" t="s">
        <v>5100</v>
      </c>
      <c r="B2424" t="s">
        <v>257</v>
      </c>
      <c r="C2424" t="s">
        <v>415</v>
      </c>
      <c r="D2424" t="s">
        <v>2770</v>
      </c>
      <c r="E2424" t="s">
        <v>198</v>
      </c>
      <c r="F2424" t="s">
        <v>198</v>
      </c>
      <c r="G2424" t="s">
        <v>198</v>
      </c>
      <c r="H2424" t="s">
        <v>20</v>
      </c>
      <c r="I2424" t="s">
        <v>5102</v>
      </c>
      <c r="J2424" t="s">
        <v>21</v>
      </c>
      <c r="L2424" t="s">
        <v>3886</v>
      </c>
      <c r="M2424" t="str">
        <f t="shared" si="88"/>
        <v>ESCUELA FRENCHEzeiza</v>
      </c>
      <c r="N2424" t="s">
        <v>22</v>
      </c>
      <c r="O2424" t="s">
        <v>23</v>
      </c>
      <c r="P2424" t="s">
        <v>27</v>
      </c>
      <c r="Q2424" t="s">
        <v>5101</v>
      </c>
      <c r="R2424" s="23">
        <v>134</v>
      </c>
      <c r="S2424" s="23">
        <v>5</v>
      </c>
      <c r="T2424" s="33">
        <v>1</v>
      </c>
      <c r="V2424" t="s">
        <v>2951</v>
      </c>
      <c r="W2424" t="str">
        <f t="shared" si="86"/>
        <v>R05</v>
      </c>
      <c r="X2424" s="31" t="str">
        <f t="shared" si="87"/>
        <v>FINES_R05</v>
      </c>
      <c r="Y2424" s="35">
        <v>7.2999999999999995E-2</v>
      </c>
      <c r="Z2424" s="8">
        <f>IFERROR(IFERROR(VLOOKUP(G2424,'IVSET-Escuelas'!A:F,4,FALSE),VLOOKUP(M2424,'IVSET-Fines'!F:L,7,FALSE)),"-")</f>
        <v>0.45569799999999999</v>
      </c>
    </row>
    <row r="2425" spans="1:26" x14ac:dyDescent="0.35">
      <c r="A2425" s="18" t="s">
        <v>5100</v>
      </c>
      <c r="B2425" t="s">
        <v>257</v>
      </c>
      <c r="C2425" t="s">
        <v>254</v>
      </c>
      <c r="D2425" t="s">
        <v>256</v>
      </c>
      <c r="E2425" t="s">
        <v>198</v>
      </c>
      <c r="F2425" t="s">
        <v>198</v>
      </c>
      <c r="G2425" t="s">
        <v>198</v>
      </c>
      <c r="H2425" t="s">
        <v>20</v>
      </c>
      <c r="I2425" t="s">
        <v>5102</v>
      </c>
      <c r="J2425" t="s">
        <v>21</v>
      </c>
      <c r="L2425" t="s">
        <v>3751</v>
      </c>
      <c r="M2425" t="str">
        <f t="shared" si="88"/>
        <v>CPAAlmirante Brown</v>
      </c>
      <c r="N2425" t="s">
        <v>22</v>
      </c>
      <c r="O2425" t="s">
        <v>23</v>
      </c>
      <c r="P2425" t="s">
        <v>27</v>
      </c>
      <c r="Q2425" t="s">
        <v>5101</v>
      </c>
      <c r="R2425" s="23">
        <v>10</v>
      </c>
      <c r="S2425" s="23">
        <v>1</v>
      </c>
      <c r="T2425" s="33">
        <v>1</v>
      </c>
      <c r="V2425" t="s">
        <v>2951</v>
      </c>
      <c r="W2425" t="str">
        <f t="shared" si="86"/>
        <v>R05</v>
      </c>
      <c r="X2425" s="31" t="str">
        <f t="shared" si="87"/>
        <v>FINES_R05</v>
      </c>
      <c r="Y2425" s="35">
        <v>7.3999999999999996E-2</v>
      </c>
      <c r="Z2425" s="8">
        <f>IFERROR(IFERROR(VLOOKUP(G2425,'IVSET-Escuelas'!A:F,4,FALSE),VLOOKUP(M2425,'IVSET-Fines'!F:L,7,FALSE)),"-")</f>
        <v>0.31928000000000001</v>
      </c>
    </row>
    <row r="2426" spans="1:26" x14ac:dyDescent="0.35">
      <c r="A2426" s="18" t="s">
        <v>5100</v>
      </c>
      <c r="B2426" t="s">
        <v>257</v>
      </c>
      <c r="C2426" t="s">
        <v>253</v>
      </c>
      <c r="D2426" t="s">
        <v>2759</v>
      </c>
      <c r="E2426" t="s">
        <v>198</v>
      </c>
      <c r="F2426" t="s">
        <v>198</v>
      </c>
      <c r="G2426" t="s">
        <v>198</v>
      </c>
      <c r="H2426" t="s">
        <v>20</v>
      </c>
      <c r="I2426" t="s">
        <v>5102</v>
      </c>
      <c r="J2426" t="s">
        <v>21</v>
      </c>
      <c r="L2426" t="s">
        <v>3908</v>
      </c>
      <c r="M2426" t="str">
        <f t="shared" si="88"/>
        <v>MUNICIPALIDAD - AGRUP. 17 DE OCTUBRE - NUMANCIAPresidente Perón</v>
      </c>
      <c r="N2426" t="s">
        <v>22</v>
      </c>
      <c r="O2426" t="s">
        <v>23</v>
      </c>
      <c r="P2426" t="s">
        <v>27</v>
      </c>
      <c r="Q2426" t="s">
        <v>5101</v>
      </c>
      <c r="R2426" s="23">
        <v>33</v>
      </c>
      <c r="S2426" s="23">
        <v>2</v>
      </c>
      <c r="T2426" s="33">
        <v>1</v>
      </c>
      <c r="V2426" t="s">
        <v>2951</v>
      </c>
      <c r="W2426" t="str">
        <f t="shared" si="86"/>
        <v>R05</v>
      </c>
      <c r="X2426" s="31" t="str">
        <f t="shared" si="87"/>
        <v>FINES_R05</v>
      </c>
      <c r="Y2426" s="35">
        <v>7.5999999999999998E-2</v>
      </c>
      <c r="Z2426" s="8">
        <f>IFERROR(IFERROR(VLOOKUP(G2426,'IVSET-Escuelas'!A:F,4,FALSE),VLOOKUP(M2426,'IVSET-Fines'!F:L,7,FALSE)),"-")</f>
        <v>0.80276499999999995</v>
      </c>
    </row>
    <row r="2427" spans="1:26" x14ac:dyDescent="0.35">
      <c r="A2427" s="18" t="s">
        <v>5100</v>
      </c>
      <c r="B2427" t="s">
        <v>257</v>
      </c>
      <c r="C2427" t="s">
        <v>254</v>
      </c>
      <c r="D2427" t="s">
        <v>256</v>
      </c>
      <c r="E2427" t="s">
        <v>198</v>
      </c>
      <c r="F2427" t="s">
        <v>198</v>
      </c>
      <c r="G2427" t="s">
        <v>198</v>
      </c>
      <c r="H2427" t="s">
        <v>20</v>
      </c>
      <c r="I2427" t="s">
        <v>5102</v>
      </c>
      <c r="J2427" t="s">
        <v>21</v>
      </c>
      <c r="L2427" t="s">
        <v>3811</v>
      </c>
      <c r="M2427" t="str">
        <f t="shared" si="88"/>
        <v>NO FUE MAGIAAlmirante Brown</v>
      </c>
      <c r="N2427" t="s">
        <v>22</v>
      </c>
      <c r="O2427" t="s">
        <v>23</v>
      </c>
      <c r="P2427" t="s">
        <v>27</v>
      </c>
      <c r="Q2427" t="s">
        <v>5101</v>
      </c>
      <c r="R2427" s="23">
        <v>216</v>
      </c>
      <c r="S2427" s="23">
        <v>10</v>
      </c>
      <c r="T2427" s="33">
        <v>1</v>
      </c>
      <c r="V2427" t="s">
        <v>2951</v>
      </c>
      <c r="W2427" t="str">
        <f t="shared" si="86"/>
        <v>R05</v>
      </c>
      <c r="X2427" s="31" t="str">
        <f t="shared" si="87"/>
        <v>FINES_R05</v>
      </c>
      <c r="Y2427" s="35">
        <v>7.9000000000000001E-2</v>
      </c>
      <c r="Z2427" s="8">
        <f>IFERROR(IFERROR(VLOOKUP(G2427,'IVSET-Escuelas'!A:F,4,FALSE),VLOOKUP(M2427,'IVSET-Fines'!F:L,7,FALSE)),"-")</f>
        <v>0.63618200000000003</v>
      </c>
    </row>
    <row r="2428" spans="1:26" x14ac:dyDescent="0.35">
      <c r="A2428" s="18" t="s">
        <v>5100</v>
      </c>
      <c r="B2428" t="s">
        <v>257</v>
      </c>
      <c r="C2428" t="s">
        <v>772</v>
      </c>
      <c r="D2428" t="s">
        <v>773</v>
      </c>
      <c r="E2428" t="s">
        <v>198</v>
      </c>
      <c r="F2428" t="s">
        <v>198</v>
      </c>
      <c r="G2428" t="s">
        <v>198</v>
      </c>
      <c r="H2428" t="s">
        <v>20</v>
      </c>
      <c r="I2428" t="s">
        <v>5102</v>
      </c>
      <c r="J2428" t="s">
        <v>21</v>
      </c>
      <c r="L2428" t="s">
        <v>3831</v>
      </c>
      <c r="M2428" t="str">
        <f t="shared" si="88"/>
        <v>ASOCIACION CIVIL SONRISASEsteban Echeverría</v>
      </c>
      <c r="N2428" t="s">
        <v>22</v>
      </c>
      <c r="O2428" t="s">
        <v>23</v>
      </c>
      <c r="P2428" t="s">
        <v>27</v>
      </c>
      <c r="Q2428" t="s">
        <v>5101</v>
      </c>
      <c r="R2428" s="23">
        <v>22</v>
      </c>
      <c r="S2428" s="23">
        <v>1</v>
      </c>
      <c r="T2428" s="33">
        <v>1</v>
      </c>
      <c r="V2428" t="s">
        <v>2951</v>
      </c>
      <c r="W2428" t="str">
        <f t="shared" si="86"/>
        <v>R05</v>
      </c>
      <c r="X2428" s="31" t="str">
        <f t="shared" si="87"/>
        <v>FINES_R05</v>
      </c>
      <c r="Y2428" s="35">
        <v>8.4000000000000005E-2</v>
      </c>
      <c r="Z2428" s="8">
        <f>IFERROR(IFERROR(VLOOKUP(G2428,'IVSET-Escuelas'!A:F,4,FALSE),VLOOKUP(M2428,'IVSET-Fines'!F:L,7,FALSE)),"-")</f>
        <v>0.493396</v>
      </c>
    </row>
    <row r="2429" spans="1:26" x14ac:dyDescent="0.35">
      <c r="A2429" s="18" t="s">
        <v>5100</v>
      </c>
      <c r="B2429" t="s">
        <v>257</v>
      </c>
      <c r="C2429" t="s">
        <v>254</v>
      </c>
      <c r="D2429" t="s">
        <v>256</v>
      </c>
      <c r="E2429" t="s">
        <v>198</v>
      </c>
      <c r="F2429" t="s">
        <v>198</v>
      </c>
      <c r="G2429" t="s">
        <v>198</v>
      </c>
      <c r="H2429" t="s">
        <v>20</v>
      </c>
      <c r="I2429" t="s">
        <v>5102</v>
      </c>
      <c r="J2429" t="s">
        <v>21</v>
      </c>
      <c r="L2429" t="s">
        <v>3749</v>
      </c>
      <c r="M2429" t="str">
        <f t="shared" si="88"/>
        <v>COMPROMISO CIUDADANOAlmirante Brown</v>
      </c>
      <c r="N2429" t="s">
        <v>22</v>
      </c>
      <c r="O2429" t="s">
        <v>23</v>
      </c>
      <c r="P2429" t="s">
        <v>27</v>
      </c>
      <c r="Q2429" t="s">
        <v>5101</v>
      </c>
      <c r="R2429" s="23">
        <v>26</v>
      </c>
      <c r="S2429" s="23">
        <v>1</v>
      </c>
      <c r="T2429" s="33">
        <v>1</v>
      </c>
      <c r="V2429" t="s">
        <v>2951</v>
      </c>
      <c r="W2429" t="str">
        <f t="shared" si="86"/>
        <v>R05</v>
      </c>
      <c r="X2429" s="31" t="str">
        <f t="shared" si="87"/>
        <v>FINES_R05</v>
      </c>
      <c r="Y2429" s="35">
        <v>8.6999999999999994E-2</v>
      </c>
      <c r="Z2429" s="8" t="str">
        <f>IFERROR(IFERROR(VLOOKUP(G2429,'IVSET-Escuelas'!A:F,4,FALSE),VLOOKUP(M2429,'IVSET-Fines'!F:L,7,FALSE)),"-")</f>
        <v>-</v>
      </c>
    </row>
    <row r="2430" spans="1:26" x14ac:dyDescent="0.35">
      <c r="A2430" s="18" t="s">
        <v>5100</v>
      </c>
      <c r="B2430" t="s">
        <v>257</v>
      </c>
      <c r="C2430" t="s">
        <v>254</v>
      </c>
      <c r="D2430" t="s">
        <v>256</v>
      </c>
      <c r="E2430" t="s">
        <v>198</v>
      </c>
      <c r="F2430" t="s">
        <v>198</v>
      </c>
      <c r="G2430" t="s">
        <v>198</v>
      </c>
      <c r="H2430" t="s">
        <v>20</v>
      </c>
      <c r="I2430" t="s">
        <v>5102</v>
      </c>
      <c r="J2430" t="s">
        <v>21</v>
      </c>
      <c r="L2430" t="s">
        <v>3782</v>
      </c>
      <c r="M2430" t="str">
        <f t="shared" si="88"/>
        <v>FRIDA KAHLOAlmirante Brown</v>
      </c>
      <c r="N2430" t="s">
        <v>22</v>
      </c>
      <c r="O2430" t="s">
        <v>23</v>
      </c>
      <c r="P2430" t="s">
        <v>27</v>
      </c>
      <c r="Q2430" t="s">
        <v>5101</v>
      </c>
      <c r="R2430" s="23">
        <v>22</v>
      </c>
      <c r="S2430" s="23">
        <v>1</v>
      </c>
      <c r="T2430" s="33">
        <v>1</v>
      </c>
      <c r="V2430" t="s">
        <v>2951</v>
      </c>
      <c r="W2430" t="str">
        <f t="shared" si="86"/>
        <v>R05</v>
      </c>
      <c r="X2430" s="31" t="str">
        <f t="shared" si="87"/>
        <v>FINES_R05</v>
      </c>
      <c r="Y2430" s="35">
        <v>9.4E-2</v>
      </c>
      <c r="Z2430" s="8">
        <f>IFERROR(IFERROR(VLOOKUP(G2430,'IVSET-Escuelas'!A:F,4,FALSE),VLOOKUP(M2430,'IVSET-Fines'!F:L,7,FALSE)),"-")</f>
        <v>0.82078700000000004</v>
      </c>
    </row>
    <row r="2431" spans="1:26" x14ac:dyDescent="0.35">
      <c r="A2431" s="18" t="s">
        <v>5100</v>
      </c>
      <c r="B2431" t="s">
        <v>257</v>
      </c>
      <c r="C2431" t="s">
        <v>253</v>
      </c>
      <c r="D2431" t="s">
        <v>2759</v>
      </c>
      <c r="E2431" t="s">
        <v>198</v>
      </c>
      <c r="F2431" t="s">
        <v>198</v>
      </c>
      <c r="G2431" t="s">
        <v>198</v>
      </c>
      <c r="H2431" t="s">
        <v>20</v>
      </c>
      <c r="I2431" t="s">
        <v>5102</v>
      </c>
      <c r="J2431" t="s">
        <v>21</v>
      </c>
      <c r="L2431" t="s">
        <v>3893</v>
      </c>
      <c r="M2431" t="str">
        <f t="shared" si="88"/>
        <v>BARRIOS DE PIEPresidente Perón</v>
      </c>
      <c r="N2431" t="s">
        <v>22</v>
      </c>
      <c r="O2431" t="s">
        <v>23</v>
      </c>
      <c r="P2431" t="s">
        <v>27</v>
      </c>
      <c r="Q2431" t="s">
        <v>5101</v>
      </c>
      <c r="R2431" s="23">
        <v>41</v>
      </c>
      <c r="S2431" s="23">
        <v>2</v>
      </c>
      <c r="T2431" s="33">
        <v>1</v>
      </c>
      <c r="V2431" t="s">
        <v>2951</v>
      </c>
      <c r="W2431" t="str">
        <f t="shared" si="86"/>
        <v>R05</v>
      </c>
      <c r="X2431" s="31" t="str">
        <f t="shared" si="87"/>
        <v>FINES_R05</v>
      </c>
      <c r="Y2431" s="35">
        <v>9.9000000000000005E-2</v>
      </c>
      <c r="Z2431" s="8">
        <f>IFERROR(IFERROR(VLOOKUP(G2431,'IVSET-Escuelas'!A:F,4,FALSE),VLOOKUP(M2431,'IVSET-Fines'!F:L,7,FALSE)),"-")</f>
        <v>0.83449799999999996</v>
      </c>
    </row>
    <row r="2432" spans="1:26" x14ac:dyDescent="0.35">
      <c r="A2432" s="18" t="s">
        <v>5100</v>
      </c>
      <c r="B2432" t="s">
        <v>257</v>
      </c>
      <c r="C2432" t="s">
        <v>415</v>
      </c>
      <c r="D2432" t="s">
        <v>2770</v>
      </c>
      <c r="E2432" t="s">
        <v>198</v>
      </c>
      <c r="F2432" t="s">
        <v>198</v>
      </c>
      <c r="G2432" t="s">
        <v>198</v>
      </c>
      <c r="H2432" t="s">
        <v>20</v>
      </c>
      <c r="I2432" t="s">
        <v>5102</v>
      </c>
      <c r="J2432" t="s">
        <v>21</v>
      </c>
      <c r="L2432" t="s">
        <v>3878</v>
      </c>
      <c r="M2432" t="str">
        <f t="shared" si="88"/>
        <v>EP 13Ezeiza</v>
      </c>
      <c r="N2432" t="s">
        <v>22</v>
      </c>
      <c r="O2432" t="s">
        <v>23</v>
      </c>
      <c r="P2432" t="s">
        <v>27</v>
      </c>
      <c r="Q2432" t="s">
        <v>5101</v>
      </c>
      <c r="R2432" s="23">
        <v>84</v>
      </c>
      <c r="S2432" s="23">
        <v>3</v>
      </c>
      <c r="T2432" s="33">
        <v>1</v>
      </c>
      <c r="V2432" t="s">
        <v>2951</v>
      </c>
      <c r="W2432" t="str">
        <f t="shared" si="86"/>
        <v>R05</v>
      </c>
      <c r="X2432" s="31" t="str">
        <f t="shared" si="87"/>
        <v>FINES_R05</v>
      </c>
      <c r="Y2432" s="35">
        <v>0.105</v>
      </c>
      <c r="Z2432" s="8">
        <f>IFERROR(IFERROR(VLOOKUP(G2432,'IVSET-Escuelas'!A:F,4,FALSE),VLOOKUP(M2432,'IVSET-Fines'!F:L,7,FALSE)),"-")</f>
        <v>0.66265099999999999</v>
      </c>
    </row>
    <row r="2433" spans="1:26" x14ac:dyDescent="0.35">
      <c r="A2433" s="18" t="s">
        <v>5100</v>
      </c>
      <c r="B2433" t="s">
        <v>257</v>
      </c>
      <c r="C2433" t="s">
        <v>253</v>
      </c>
      <c r="D2433" t="s">
        <v>2759</v>
      </c>
      <c r="E2433" t="s">
        <v>198</v>
      </c>
      <c r="F2433" t="s">
        <v>198</v>
      </c>
      <c r="G2433" t="s">
        <v>198</v>
      </c>
      <c r="H2433" t="s">
        <v>20</v>
      </c>
      <c r="I2433" t="s">
        <v>5102</v>
      </c>
      <c r="J2433" t="s">
        <v>21</v>
      </c>
      <c r="L2433" t="s">
        <v>3907</v>
      </c>
      <c r="M2433" t="str">
        <f t="shared" si="88"/>
        <v>MUNICIPALIDAD - AGRUP. 17 DE OCTUBRE - LA YAYAPresidente Perón</v>
      </c>
      <c r="N2433" t="s">
        <v>22</v>
      </c>
      <c r="O2433" t="s">
        <v>23</v>
      </c>
      <c r="P2433" t="s">
        <v>27</v>
      </c>
      <c r="Q2433" t="s">
        <v>5101</v>
      </c>
      <c r="R2433" s="23">
        <v>19</v>
      </c>
      <c r="S2433" s="23">
        <v>1</v>
      </c>
      <c r="T2433" s="33">
        <v>1</v>
      </c>
      <c r="V2433" t="s">
        <v>2951</v>
      </c>
      <c r="W2433" t="str">
        <f t="shared" si="86"/>
        <v>R05</v>
      </c>
      <c r="X2433" s="31" t="str">
        <f t="shared" si="87"/>
        <v>FINES_R05</v>
      </c>
      <c r="Y2433" s="35">
        <v>0.11600000000000001</v>
      </c>
      <c r="Z2433" s="8">
        <f>IFERROR(IFERROR(VLOOKUP(G2433,'IVSET-Escuelas'!A:F,4,FALSE),VLOOKUP(M2433,'IVSET-Fines'!F:L,7,FALSE)),"-")</f>
        <v>0.55601199999999995</v>
      </c>
    </row>
    <row r="2434" spans="1:26" x14ac:dyDescent="0.35">
      <c r="A2434" s="18" t="s">
        <v>5100</v>
      </c>
      <c r="B2434" t="s">
        <v>257</v>
      </c>
      <c r="C2434" t="s">
        <v>772</v>
      </c>
      <c r="D2434" t="s">
        <v>773</v>
      </c>
      <c r="E2434" t="s">
        <v>198</v>
      </c>
      <c r="F2434" t="s">
        <v>198</v>
      </c>
      <c r="G2434" t="s">
        <v>198</v>
      </c>
      <c r="H2434" t="s">
        <v>20</v>
      </c>
      <c r="I2434" t="s">
        <v>5102</v>
      </c>
      <c r="J2434" t="s">
        <v>21</v>
      </c>
      <c r="L2434" t="s">
        <v>3844</v>
      </c>
      <c r="M2434" t="str">
        <f t="shared" si="88"/>
        <v>EP Nº 27Esteban Echeverría</v>
      </c>
      <c r="N2434" t="s">
        <v>22</v>
      </c>
      <c r="O2434" t="s">
        <v>23</v>
      </c>
      <c r="P2434" t="s">
        <v>27</v>
      </c>
      <c r="Q2434" t="s">
        <v>5101</v>
      </c>
      <c r="R2434" s="23">
        <v>76</v>
      </c>
      <c r="S2434" s="23">
        <v>2</v>
      </c>
      <c r="T2434" s="33">
        <v>1</v>
      </c>
      <c r="V2434" t="s">
        <v>2951</v>
      </c>
      <c r="W2434" t="str">
        <f t="shared" ref="W2434:W2497" si="89">+IF(V2434="","",IF(V2434="FINES",CONCATENATE("R",IF(OR(B2434="16",B2434="21",B2434="22",B2434="23"),"16212223",IF(OR(B2434="15",B2434="17",B2434="24",B2434="25"),"15172425",B2434))),IF(V2434="CEBAS","UNICO",IF(VALUE(B2434)&lt;=11,"AMBA","INTERIOR"))))</f>
        <v>R05</v>
      </c>
      <c r="X2434" s="31" t="str">
        <f t="shared" ref="X2434:X2497" si="90">+IF(V2434="","-",CONCATENATE(V2434,"_",W2434))</f>
        <v>FINES_R05</v>
      </c>
      <c r="Y2434" s="35">
        <v>0.11700000000000001</v>
      </c>
      <c r="Z2434" s="8">
        <f>IFERROR(IFERROR(VLOOKUP(G2434,'IVSET-Escuelas'!A:F,4,FALSE),VLOOKUP(M2434,'IVSET-Fines'!F:L,7,FALSE)),"-")</f>
        <v>0.62222200000000005</v>
      </c>
    </row>
    <row r="2435" spans="1:26" x14ac:dyDescent="0.35">
      <c r="A2435" s="18" t="s">
        <v>5100</v>
      </c>
      <c r="B2435" t="s">
        <v>257</v>
      </c>
      <c r="C2435" t="s">
        <v>254</v>
      </c>
      <c r="D2435" t="s">
        <v>256</v>
      </c>
      <c r="E2435" t="s">
        <v>198</v>
      </c>
      <c r="F2435" t="s">
        <v>198</v>
      </c>
      <c r="G2435" t="s">
        <v>198</v>
      </c>
      <c r="H2435" t="s">
        <v>20</v>
      </c>
      <c r="I2435" t="s">
        <v>5102</v>
      </c>
      <c r="J2435" t="s">
        <v>21</v>
      </c>
      <c r="L2435" t="s">
        <v>3750</v>
      </c>
      <c r="M2435" t="str">
        <f t="shared" si="88"/>
        <v>COMUNITARIO ALBERTO DIAZAlmirante Brown</v>
      </c>
      <c r="N2435" t="s">
        <v>22</v>
      </c>
      <c r="O2435" t="s">
        <v>23</v>
      </c>
      <c r="P2435" t="s">
        <v>27</v>
      </c>
      <c r="Q2435" t="s">
        <v>5101</v>
      </c>
      <c r="R2435" s="23">
        <v>32</v>
      </c>
      <c r="S2435" s="23">
        <v>2</v>
      </c>
      <c r="T2435" s="33">
        <v>1</v>
      </c>
      <c r="V2435" t="s">
        <v>2951</v>
      </c>
      <c r="W2435" t="str">
        <f t="shared" si="89"/>
        <v>R05</v>
      </c>
      <c r="X2435" s="31" t="str">
        <f t="shared" si="90"/>
        <v>FINES_R05</v>
      </c>
      <c r="Y2435" s="35">
        <v>0.11899999999999999</v>
      </c>
      <c r="Z2435" s="8">
        <f>IFERROR(IFERROR(VLOOKUP(G2435,'IVSET-Escuelas'!A:F,4,FALSE),VLOOKUP(M2435,'IVSET-Fines'!F:L,7,FALSE)),"-")</f>
        <v>0.95832300000000004</v>
      </c>
    </row>
    <row r="2436" spans="1:26" x14ac:dyDescent="0.35">
      <c r="A2436" s="18" t="s">
        <v>5100</v>
      </c>
      <c r="B2436" t="s">
        <v>257</v>
      </c>
      <c r="C2436" t="s">
        <v>254</v>
      </c>
      <c r="D2436" t="s">
        <v>256</v>
      </c>
      <c r="E2436" t="s">
        <v>198</v>
      </c>
      <c r="F2436" t="s">
        <v>198</v>
      </c>
      <c r="G2436" t="s">
        <v>198</v>
      </c>
      <c r="H2436" t="s">
        <v>20</v>
      </c>
      <c r="I2436" t="s">
        <v>5102</v>
      </c>
      <c r="J2436" t="s">
        <v>21</v>
      </c>
      <c r="L2436" t="s">
        <v>3737</v>
      </c>
      <c r="M2436" t="str">
        <f t="shared" si="88"/>
        <v>Centro comunitario Francisco de PaulaAlmirante Brown</v>
      </c>
      <c r="N2436" t="s">
        <v>22</v>
      </c>
      <c r="O2436" t="s">
        <v>23</v>
      </c>
      <c r="P2436" t="s">
        <v>27</v>
      </c>
      <c r="Q2436" t="s">
        <v>5101</v>
      </c>
      <c r="R2436" s="23">
        <v>17</v>
      </c>
      <c r="S2436" s="23">
        <v>1</v>
      </c>
      <c r="T2436" s="33">
        <v>1</v>
      </c>
      <c r="V2436" t="s">
        <v>2951</v>
      </c>
      <c r="W2436" t="str">
        <f t="shared" si="89"/>
        <v>R05</v>
      </c>
      <c r="X2436" s="31" t="str">
        <f t="shared" si="90"/>
        <v>FINES_R05</v>
      </c>
      <c r="Y2436" s="35">
        <v>0.13800000000000001</v>
      </c>
      <c r="Z2436" s="8" t="str">
        <f>IFERROR(IFERROR(VLOOKUP(G2436,'IVSET-Escuelas'!A:F,4,FALSE),VLOOKUP(M2436,'IVSET-Fines'!F:L,7,FALSE)),"-")</f>
        <v>-</v>
      </c>
    </row>
    <row r="2437" spans="1:26" x14ac:dyDescent="0.35">
      <c r="A2437" s="18" t="s">
        <v>5100</v>
      </c>
      <c r="B2437" t="s">
        <v>257</v>
      </c>
      <c r="C2437" t="s">
        <v>2337</v>
      </c>
      <c r="D2437" t="s">
        <v>2338</v>
      </c>
      <c r="E2437" t="s">
        <v>198</v>
      </c>
      <c r="F2437" t="s">
        <v>198</v>
      </c>
      <c r="G2437" t="s">
        <v>198</v>
      </c>
      <c r="H2437" t="s">
        <v>20</v>
      </c>
      <c r="I2437" t="s">
        <v>5102</v>
      </c>
      <c r="J2437" t="s">
        <v>21</v>
      </c>
      <c r="L2437" t="s">
        <v>3915</v>
      </c>
      <c r="M2437" t="str">
        <f t="shared" si="88"/>
        <v>E.P. N°27San Vicente</v>
      </c>
      <c r="N2437" t="s">
        <v>22</v>
      </c>
      <c r="O2437" t="s">
        <v>23</v>
      </c>
      <c r="P2437" t="s">
        <v>27</v>
      </c>
      <c r="Q2437" t="s">
        <v>5101</v>
      </c>
      <c r="R2437" s="23">
        <v>45</v>
      </c>
      <c r="S2437" s="23">
        <v>2</v>
      </c>
      <c r="T2437" s="33">
        <v>1</v>
      </c>
      <c r="V2437" t="s">
        <v>2951</v>
      </c>
      <c r="W2437" t="str">
        <f t="shared" si="89"/>
        <v>R05</v>
      </c>
      <c r="X2437" s="31" t="str">
        <f t="shared" si="90"/>
        <v>FINES_R05</v>
      </c>
      <c r="Y2437" s="35">
        <v>0.14699999999999999</v>
      </c>
      <c r="Z2437" s="8">
        <f>IFERROR(IFERROR(VLOOKUP(G2437,'IVSET-Escuelas'!A:F,4,FALSE),VLOOKUP(M2437,'IVSET-Fines'!F:L,7,FALSE)),"-")</f>
        <v>0.89310599999999996</v>
      </c>
    </row>
    <row r="2438" spans="1:26" x14ac:dyDescent="0.35">
      <c r="A2438" s="18" t="s">
        <v>5100</v>
      </c>
      <c r="B2438" t="s">
        <v>257</v>
      </c>
      <c r="C2438" t="s">
        <v>253</v>
      </c>
      <c r="D2438" t="s">
        <v>2759</v>
      </c>
      <c r="E2438" t="s">
        <v>198</v>
      </c>
      <c r="F2438" t="s">
        <v>198</v>
      </c>
      <c r="G2438" t="s">
        <v>198</v>
      </c>
      <c r="H2438" t="s">
        <v>20</v>
      </c>
      <c r="I2438" t="s">
        <v>5102</v>
      </c>
      <c r="J2438" t="s">
        <v>21</v>
      </c>
      <c r="L2438" t="s">
        <v>3902</v>
      </c>
      <c r="M2438" t="str">
        <f t="shared" si="88"/>
        <v>EP N° 9Presidente Perón</v>
      </c>
      <c r="N2438" t="s">
        <v>22</v>
      </c>
      <c r="O2438" t="s">
        <v>23</v>
      </c>
      <c r="P2438" t="s">
        <v>27</v>
      </c>
      <c r="Q2438" t="s">
        <v>5101</v>
      </c>
      <c r="R2438" s="23">
        <v>86</v>
      </c>
      <c r="S2438" s="23">
        <v>4</v>
      </c>
      <c r="T2438" s="33">
        <v>1</v>
      </c>
      <c r="V2438" t="s">
        <v>2951</v>
      </c>
      <c r="W2438" t="str">
        <f t="shared" si="89"/>
        <v>R05</v>
      </c>
      <c r="X2438" s="31" t="str">
        <f t="shared" si="90"/>
        <v>FINES_R05</v>
      </c>
      <c r="Y2438" s="35">
        <v>0.152</v>
      </c>
      <c r="Z2438" s="8">
        <f>IFERROR(IFERROR(VLOOKUP(G2438,'IVSET-Escuelas'!A:F,4,FALSE),VLOOKUP(M2438,'IVSET-Fines'!F:L,7,FALSE)),"-")</f>
        <v>0.92280600000000002</v>
      </c>
    </row>
    <row r="2439" spans="1:26" x14ac:dyDescent="0.35">
      <c r="A2439" s="18" t="s">
        <v>5100</v>
      </c>
      <c r="B2439" t="s">
        <v>257</v>
      </c>
      <c r="C2439" t="s">
        <v>254</v>
      </c>
      <c r="D2439" t="s">
        <v>256</v>
      </c>
      <c r="E2439" t="s">
        <v>198</v>
      </c>
      <c r="F2439" t="s">
        <v>198</v>
      </c>
      <c r="G2439" t="s">
        <v>198</v>
      </c>
      <c r="H2439" t="s">
        <v>20</v>
      </c>
      <c r="I2439" t="s">
        <v>5102</v>
      </c>
      <c r="J2439" t="s">
        <v>21</v>
      </c>
      <c r="L2439" t="s">
        <v>3766</v>
      </c>
      <c r="M2439" t="str">
        <f t="shared" si="88"/>
        <v>EP 33Almirante Brown</v>
      </c>
      <c r="N2439" t="s">
        <v>22</v>
      </c>
      <c r="O2439" t="s">
        <v>23</v>
      </c>
      <c r="P2439" t="s">
        <v>27</v>
      </c>
      <c r="Q2439" t="s">
        <v>5101</v>
      </c>
      <c r="R2439" s="23">
        <v>54</v>
      </c>
      <c r="S2439" s="23">
        <v>2</v>
      </c>
      <c r="T2439" s="33">
        <v>1</v>
      </c>
      <c r="V2439" t="s">
        <v>2951</v>
      </c>
      <c r="W2439" t="str">
        <f t="shared" si="89"/>
        <v>R05</v>
      </c>
      <c r="X2439" s="31" t="str">
        <f t="shared" si="90"/>
        <v>FINES_R05</v>
      </c>
      <c r="Y2439" s="35">
        <v>0.161</v>
      </c>
      <c r="Z2439" s="8" t="str">
        <f>IFERROR(IFERROR(VLOOKUP(G2439,'IVSET-Escuelas'!A:F,4,FALSE),VLOOKUP(M2439,'IVSET-Fines'!F:L,7,FALSE)),"-")</f>
        <v>-</v>
      </c>
    </row>
    <row r="2440" spans="1:26" x14ac:dyDescent="0.35">
      <c r="A2440" s="18" t="s">
        <v>5100</v>
      </c>
      <c r="B2440" t="s">
        <v>257</v>
      </c>
      <c r="C2440" t="s">
        <v>254</v>
      </c>
      <c r="D2440" t="s">
        <v>256</v>
      </c>
      <c r="E2440" t="s">
        <v>198</v>
      </c>
      <c r="F2440" t="s">
        <v>198</v>
      </c>
      <c r="G2440" t="s">
        <v>198</v>
      </c>
      <c r="H2440" t="s">
        <v>20</v>
      </c>
      <c r="I2440" t="s">
        <v>5102</v>
      </c>
      <c r="J2440" t="s">
        <v>21</v>
      </c>
      <c r="L2440" t="s">
        <v>3794</v>
      </c>
      <c r="M2440" t="str">
        <f t="shared" si="88"/>
        <v>JESUS ES EL PRIMER PASOAlmirante Brown</v>
      </c>
      <c r="N2440" t="s">
        <v>22</v>
      </c>
      <c r="O2440" t="s">
        <v>23</v>
      </c>
      <c r="P2440" t="s">
        <v>27</v>
      </c>
      <c r="Q2440" t="s">
        <v>5101</v>
      </c>
      <c r="R2440" s="23">
        <v>28</v>
      </c>
      <c r="S2440" s="23">
        <v>1</v>
      </c>
      <c r="T2440" s="33">
        <v>1</v>
      </c>
      <c r="V2440" t="s">
        <v>2951</v>
      </c>
      <c r="W2440" t="str">
        <f t="shared" si="89"/>
        <v>R05</v>
      </c>
      <c r="X2440" s="31" t="str">
        <f t="shared" si="90"/>
        <v>FINES_R05</v>
      </c>
      <c r="Y2440" s="35">
        <v>0.16700000000000001</v>
      </c>
      <c r="Z2440" s="8">
        <f>IFERROR(IFERROR(VLOOKUP(G2440,'IVSET-Escuelas'!A:F,4,FALSE),VLOOKUP(M2440,'IVSET-Fines'!F:L,7,FALSE)),"-")</f>
        <v>0.51553700000000002</v>
      </c>
    </row>
    <row r="2441" spans="1:26" x14ac:dyDescent="0.35">
      <c r="A2441" s="18" t="s">
        <v>5100</v>
      </c>
      <c r="B2441" t="s">
        <v>257</v>
      </c>
      <c r="C2441" t="s">
        <v>772</v>
      </c>
      <c r="D2441" t="s">
        <v>773</v>
      </c>
      <c r="E2441" t="s">
        <v>198</v>
      </c>
      <c r="F2441" t="s">
        <v>198</v>
      </c>
      <c r="G2441" t="s">
        <v>198</v>
      </c>
      <c r="H2441" t="s">
        <v>20</v>
      </c>
      <c r="I2441" t="s">
        <v>5102</v>
      </c>
      <c r="J2441" t="s">
        <v>21</v>
      </c>
      <c r="L2441" t="s">
        <v>3840</v>
      </c>
      <c r="M2441" t="str">
        <f t="shared" si="88"/>
        <v>EP Nº 14Esteban Echeverría</v>
      </c>
      <c r="N2441" t="s">
        <v>22</v>
      </c>
      <c r="O2441" t="s">
        <v>23</v>
      </c>
      <c r="P2441" t="s">
        <v>27</v>
      </c>
      <c r="Q2441" t="s">
        <v>5101</v>
      </c>
      <c r="R2441" s="23">
        <v>270</v>
      </c>
      <c r="S2441" s="23">
        <v>9</v>
      </c>
      <c r="T2441" s="33">
        <v>1</v>
      </c>
      <c r="V2441" t="s">
        <v>2951</v>
      </c>
      <c r="W2441" t="str">
        <f t="shared" si="89"/>
        <v>R05</v>
      </c>
      <c r="X2441" s="31" t="str">
        <f t="shared" si="90"/>
        <v>FINES_R05</v>
      </c>
      <c r="Y2441" s="35">
        <v>0.16900000000000001</v>
      </c>
      <c r="Z2441" s="8">
        <f>IFERROR(IFERROR(VLOOKUP(G2441,'IVSET-Escuelas'!A:F,4,FALSE),VLOOKUP(M2441,'IVSET-Fines'!F:L,7,FALSE)),"-")</f>
        <v>0.18526000000000001</v>
      </c>
    </row>
    <row r="2442" spans="1:26" x14ac:dyDescent="0.35">
      <c r="A2442" s="18" t="s">
        <v>5100</v>
      </c>
      <c r="B2442" t="s">
        <v>257</v>
      </c>
      <c r="C2442" t="s">
        <v>254</v>
      </c>
      <c r="D2442" t="s">
        <v>256</v>
      </c>
      <c r="E2442" t="s">
        <v>198</v>
      </c>
      <c r="F2442" t="s">
        <v>198</v>
      </c>
      <c r="G2442" t="s">
        <v>198</v>
      </c>
      <c r="H2442" t="s">
        <v>20</v>
      </c>
      <c r="I2442" t="s">
        <v>5102</v>
      </c>
      <c r="J2442" t="s">
        <v>21</v>
      </c>
      <c r="L2442" t="s">
        <v>3724</v>
      </c>
      <c r="M2442" t="str">
        <f t="shared" si="88"/>
        <v>AVIADORES ARGENTINOS 78 GLEW GLEWAlmirante Brown</v>
      </c>
      <c r="N2442" t="s">
        <v>22</v>
      </c>
      <c r="O2442" t="s">
        <v>23</v>
      </c>
      <c r="P2442" t="s">
        <v>27</v>
      </c>
      <c r="Q2442" t="s">
        <v>5101</v>
      </c>
      <c r="R2442" s="23">
        <v>0</v>
      </c>
      <c r="S2442" s="23">
        <v>1</v>
      </c>
      <c r="T2442" s="33">
        <v>1</v>
      </c>
      <c r="V2442" t="s">
        <v>2951</v>
      </c>
      <c r="W2442" t="str">
        <f t="shared" si="89"/>
        <v>R05</v>
      </c>
      <c r="X2442" s="31" t="str">
        <f t="shared" si="90"/>
        <v>FINES_R05</v>
      </c>
      <c r="Y2442" s="35">
        <v>0.17</v>
      </c>
      <c r="Z2442" s="8" t="str">
        <f>IFERROR(IFERROR(VLOOKUP(G2442,'IVSET-Escuelas'!A:F,4,FALSE),VLOOKUP(M2442,'IVSET-Fines'!F:L,7,FALSE)),"-")</f>
        <v>-</v>
      </c>
    </row>
    <row r="2443" spans="1:26" x14ac:dyDescent="0.35">
      <c r="A2443" s="18" t="s">
        <v>5100</v>
      </c>
      <c r="B2443" t="s">
        <v>257</v>
      </c>
      <c r="C2443" t="s">
        <v>253</v>
      </c>
      <c r="D2443" t="s">
        <v>2759</v>
      </c>
      <c r="E2443" t="s">
        <v>198</v>
      </c>
      <c r="F2443" t="s">
        <v>198</v>
      </c>
      <c r="G2443" t="s">
        <v>198</v>
      </c>
      <c r="H2443" t="s">
        <v>20</v>
      </c>
      <c r="I2443" t="s">
        <v>5102</v>
      </c>
      <c r="J2443" t="s">
        <v>21</v>
      </c>
      <c r="L2443" t="s">
        <v>3894</v>
      </c>
      <c r="M2443" t="str">
        <f t="shared" si="88"/>
        <v>CASA DE LOS ABUELOSPresidente Perón</v>
      </c>
      <c r="N2443" t="s">
        <v>22</v>
      </c>
      <c r="O2443" t="s">
        <v>23</v>
      </c>
      <c r="P2443" t="s">
        <v>27</v>
      </c>
      <c r="Q2443" t="s">
        <v>5101</v>
      </c>
      <c r="R2443" s="23">
        <v>38</v>
      </c>
      <c r="S2443" s="23">
        <v>2</v>
      </c>
      <c r="T2443" s="33">
        <v>1</v>
      </c>
      <c r="V2443" t="s">
        <v>2951</v>
      </c>
      <c r="W2443" t="str">
        <f t="shared" si="89"/>
        <v>R05</v>
      </c>
      <c r="X2443" s="31" t="str">
        <f t="shared" si="90"/>
        <v>FINES_R05</v>
      </c>
      <c r="Y2443" s="35">
        <v>0.17799999999999999</v>
      </c>
      <c r="Z2443" s="8">
        <f>IFERROR(IFERROR(VLOOKUP(G2443,'IVSET-Escuelas'!A:F,4,FALSE),VLOOKUP(M2443,'IVSET-Fines'!F:L,7,FALSE)),"-")</f>
        <v>0.63285499999999995</v>
      </c>
    </row>
    <row r="2444" spans="1:26" x14ac:dyDescent="0.35">
      <c r="A2444" s="18" t="s">
        <v>5100</v>
      </c>
      <c r="B2444" t="s">
        <v>257</v>
      </c>
      <c r="C2444" t="s">
        <v>772</v>
      </c>
      <c r="D2444" t="s">
        <v>773</v>
      </c>
      <c r="E2444" t="s">
        <v>198</v>
      </c>
      <c r="F2444" t="s">
        <v>198</v>
      </c>
      <c r="G2444" t="s">
        <v>198</v>
      </c>
      <c r="H2444" t="s">
        <v>20</v>
      </c>
      <c r="I2444" t="s">
        <v>5102</v>
      </c>
      <c r="J2444" t="s">
        <v>21</v>
      </c>
      <c r="L2444" t="s">
        <v>3842</v>
      </c>
      <c r="M2444" t="str">
        <f t="shared" si="88"/>
        <v>EP Nº 17Esteban Echeverría</v>
      </c>
      <c r="N2444" t="s">
        <v>22</v>
      </c>
      <c r="O2444" t="s">
        <v>23</v>
      </c>
      <c r="P2444" t="s">
        <v>27</v>
      </c>
      <c r="Q2444" t="s">
        <v>5101</v>
      </c>
      <c r="R2444" s="23">
        <v>222</v>
      </c>
      <c r="S2444" s="23">
        <v>9</v>
      </c>
      <c r="T2444" s="33">
        <v>1</v>
      </c>
      <c r="V2444" t="s">
        <v>2951</v>
      </c>
      <c r="W2444" t="str">
        <f t="shared" si="89"/>
        <v>R05</v>
      </c>
      <c r="X2444" s="31" t="str">
        <f t="shared" si="90"/>
        <v>FINES_R05</v>
      </c>
      <c r="Y2444" s="35">
        <v>0.17799999999999999</v>
      </c>
      <c r="Z2444" s="8">
        <f>IFERROR(IFERROR(VLOOKUP(G2444,'IVSET-Escuelas'!A:F,4,FALSE),VLOOKUP(M2444,'IVSET-Fines'!F:L,7,FALSE)),"-")</f>
        <v>0.61537799999999998</v>
      </c>
    </row>
    <row r="2445" spans="1:26" x14ac:dyDescent="0.35">
      <c r="A2445" s="18" t="s">
        <v>5100</v>
      </c>
      <c r="B2445" t="s">
        <v>257</v>
      </c>
      <c r="C2445" t="s">
        <v>254</v>
      </c>
      <c r="D2445" t="s">
        <v>256</v>
      </c>
      <c r="E2445" t="s">
        <v>198</v>
      </c>
      <c r="F2445" t="s">
        <v>198</v>
      </c>
      <c r="G2445" t="s">
        <v>198</v>
      </c>
      <c r="H2445" t="s">
        <v>20</v>
      </c>
      <c r="I2445" t="s">
        <v>5102</v>
      </c>
      <c r="J2445" t="s">
        <v>21</v>
      </c>
      <c r="L2445" t="s">
        <v>3822</v>
      </c>
      <c r="M2445" t="str">
        <f t="shared" si="88"/>
        <v>SOCIEDAD DE FOMENTO LOMAS DE BURZACOAlmirante Brown</v>
      </c>
      <c r="N2445" t="s">
        <v>22</v>
      </c>
      <c r="O2445" t="s">
        <v>23</v>
      </c>
      <c r="P2445" t="s">
        <v>27</v>
      </c>
      <c r="Q2445" t="s">
        <v>5101</v>
      </c>
      <c r="R2445" s="23">
        <v>21</v>
      </c>
      <c r="S2445" s="23">
        <v>1</v>
      </c>
      <c r="T2445" s="33">
        <v>1</v>
      </c>
      <c r="V2445" t="s">
        <v>2951</v>
      </c>
      <c r="W2445" t="str">
        <f t="shared" si="89"/>
        <v>R05</v>
      </c>
      <c r="X2445" s="31" t="str">
        <f t="shared" si="90"/>
        <v>FINES_R05</v>
      </c>
      <c r="Y2445" s="35">
        <v>0.17899999999999999</v>
      </c>
      <c r="Z2445" s="8">
        <f>IFERROR(IFERROR(VLOOKUP(G2445,'IVSET-Escuelas'!A:F,4,FALSE),VLOOKUP(M2445,'IVSET-Fines'!F:L,7,FALSE)),"-")</f>
        <v>0.55570299999999995</v>
      </c>
    </row>
    <row r="2446" spans="1:26" x14ac:dyDescent="0.35">
      <c r="A2446" s="18" t="s">
        <v>5100</v>
      </c>
      <c r="B2446" t="s">
        <v>257</v>
      </c>
      <c r="C2446" t="s">
        <v>254</v>
      </c>
      <c r="D2446" t="s">
        <v>256</v>
      </c>
      <c r="E2446" t="s">
        <v>198</v>
      </c>
      <c r="F2446" t="s">
        <v>198</v>
      </c>
      <c r="G2446" t="s">
        <v>198</v>
      </c>
      <c r="H2446" t="s">
        <v>20</v>
      </c>
      <c r="I2446" t="s">
        <v>5102</v>
      </c>
      <c r="J2446" t="s">
        <v>21</v>
      </c>
      <c r="L2446" t="s">
        <v>3816</v>
      </c>
      <c r="M2446" t="str">
        <f t="shared" si="88"/>
        <v>POCHO LEPRATTIAlmirante Brown</v>
      </c>
      <c r="N2446" t="s">
        <v>22</v>
      </c>
      <c r="O2446" t="s">
        <v>23</v>
      </c>
      <c r="P2446" t="s">
        <v>27</v>
      </c>
      <c r="Q2446" t="s">
        <v>5101</v>
      </c>
      <c r="R2446" s="23">
        <v>118</v>
      </c>
      <c r="S2446" s="23">
        <v>5</v>
      </c>
      <c r="T2446" s="33">
        <v>1</v>
      </c>
      <c r="V2446" t="s">
        <v>2951</v>
      </c>
      <c r="W2446" t="str">
        <f t="shared" si="89"/>
        <v>R05</v>
      </c>
      <c r="X2446" s="31" t="str">
        <f t="shared" si="90"/>
        <v>FINES_R05</v>
      </c>
      <c r="Y2446" s="35">
        <v>0.184</v>
      </c>
      <c r="Z2446" s="8">
        <f>IFERROR(IFERROR(VLOOKUP(G2446,'IVSET-Escuelas'!A:F,4,FALSE),VLOOKUP(M2446,'IVSET-Fines'!F:L,7,FALSE)),"-")</f>
        <v>0.59763200000000005</v>
      </c>
    </row>
    <row r="2447" spans="1:26" x14ac:dyDescent="0.35">
      <c r="A2447" s="18" t="s">
        <v>5100</v>
      </c>
      <c r="B2447" t="s">
        <v>257</v>
      </c>
      <c r="C2447" t="s">
        <v>254</v>
      </c>
      <c r="D2447" t="s">
        <v>256</v>
      </c>
      <c r="E2447" t="s">
        <v>198</v>
      </c>
      <c r="F2447" t="s">
        <v>198</v>
      </c>
      <c r="G2447" t="s">
        <v>198</v>
      </c>
      <c r="H2447" t="s">
        <v>20</v>
      </c>
      <c r="I2447" t="s">
        <v>5102</v>
      </c>
      <c r="J2447" t="s">
        <v>21</v>
      </c>
      <c r="L2447" t="s">
        <v>3738</v>
      </c>
      <c r="M2447" t="str">
        <f t="shared" si="88"/>
        <v>CENTRO COMUNITARIO MITAIAlmirante Brown</v>
      </c>
      <c r="N2447" t="s">
        <v>22</v>
      </c>
      <c r="O2447" t="s">
        <v>23</v>
      </c>
      <c r="P2447" t="s">
        <v>27</v>
      </c>
      <c r="Q2447" t="s">
        <v>5101</v>
      </c>
      <c r="R2447" s="23">
        <v>16</v>
      </c>
      <c r="S2447" s="23">
        <v>1</v>
      </c>
      <c r="T2447" s="33">
        <v>1</v>
      </c>
      <c r="V2447" t="s">
        <v>2951</v>
      </c>
      <c r="W2447" t="str">
        <f t="shared" si="89"/>
        <v>R05</v>
      </c>
      <c r="X2447" s="31" t="str">
        <f t="shared" si="90"/>
        <v>FINES_R05</v>
      </c>
      <c r="Y2447" s="35">
        <v>0.184</v>
      </c>
      <c r="Z2447" s="8">
        <f>IFERROR(IFERROR(VLOOKUP(G2447,'IVSET-Escuelas'!A:F,4,FALSE),VLOOKUP(M2447,'IVSET-Fines'!F:L,7,FALSE)),"-")</f>
        <v>0.67406500000000003</v>
      </c>
    </row>
    <row r="2448" spans="1:26" x14ac:dyDescent="0.35">
      <c r="A2448" s="18" t="s">
        <v>5100</v>
      </c>
      <c r="B2448" t="s">
        <v>257</v>
      </c>
      <c r="C2448" t="s">
        <v>254</v>
      </c>
      <c r="D2448" t="s">
        <v>256</v>
      </c>
      <c r="E2448" t="s">
        <v>198</v>
      </c>
      <c r="F2448" t="s">
        <v>198</v>
      </c>
      <c r="G2448" t="s">
        <v>198</v>
      </c>
      <c r="H2448" t="s">
        <v>20</v>
      </c>
      <c r="I2448" t="s">
        <v>5102</v>
      </c>
      <c r="J2448" t="s">
        <v>21</v>
      </c>
      <c r="L2448" t="s">
        <v>3779</v>
      </c>
      <c r="M2448" t="str">
        <f t="shared" si="88"/>
        <v>ESCUELA N°78Almirante Brown</v>
      </c>
      <c r="N2448" t="s">
        <v>22</v>
      </c>
      <c r="O2448" t="s">
        <v>23</v>
      </c>
      <c r="P2448" t="s">
        <v>27</v>
      </c>
      <c r="Q2448" t="s">
        <v>5101</v>
      </c>
      <c r="R2448" s="23">
        <v>43</v>
      </c>
      <c r="S2448" s="23">
        <v>2</v>
      </c>
      <c r="T2448" s="33">
        <v>1</v>
      </c>
      <c r="V2448" t="s">
        <v>2951</v>
      </c>
      <c r="W2448" t="str">
        <f t="shared" si="89"/>
        <v>R05</v>
      </c>
      <c r="X2448" s="31" t="str">
        <f t="shared" si="90"/>
        <v>FINES_R05</v>
      </c>
      <c r="Y2448" s="35">
        <v>0.189</v>
      </c>
      <c r="Z2448" s="8">
        <f>IFERROR(IFERROR(VLOOKUP(G2448,'IVSET-Escuelas'!A:F,4,FALSE),VLOOKUP(M2448,'IVSET-Fines'!F:L,7,FALSE)),"-")</f>
        <v>0.52799499999999999</v>
      </c>
    </row>
    <row r="2449" spans="1:26" x14ac:dyDescent="0.35">
      <c r="A2449" s="18" t="s">
        <v>5100</v>
      </c>
      <c r="B2449" t="s">
        <v>257</v>
      </c>
      <c r="C2449" t="s">
        <v>254</v>
      </c>
      <c r="D2449" t="s">
        <v>256</v>
      </c>
      <c r="E2449" t="s">
        <v>198</v>
      </c>
      <c r="F2449" t="s">
        <v>198</v>
      </c>
      <c r="G2449" t="s">
        <v>198</v>
      </c>
      <c r="H2449" t="s">
        <v>20</v>
      </c>
      <c r="I2449" t="s">
        <v>5102</v>
      </c>
      <c r="J2449" t="s">
        <v>21</v>
      </c>
      <c r="L2449" t="s">
        <v>3786</v>
      </c>
      <c r="M2449" t="str">
        <f t="shared" si="88"/>
        <v>HOGAR EL ALBA 803 MINISTRO RIVADAVIA MINISTRO RIVADAVIAAlmirante Brown</v>
      </c>
      <c r="N2449" t="s">
        <v>22</v>
      </c>
      <c r="O2449" t="s">
        <v>23</v>
      </c>
      <c r="P2449" t="s">
        <v>27</v>
      </c>
      <c r="Q2449" t="s">
        <v>5101</v>
      </c>
      <c r="R2449" s="23">
        <v>19</v>
      </c>
      <c r="S2449" s="23">
        <v>1</v>
      </c>
      <c r="T2449" s="33">
        <v>1</v>
      </c>
      <c r="V2449" t="s">
        <v>2951</v>
      </c>
      <c r="W2449" t="str">
        <f t="shared" si="89"/>
        <v>R05</v>
      </c>
      <c r="X2449" s="31" t="str">
        <f t="shared" si="90"/>
        <v>FINES_R05</v>
      </c>
      <c r="Y2449" s="35">
        <v>0.191</v>
      </c>
      <c r="Z2449" s="8" t="str">
        <f>IFERROR(IFERROR(VLOOKUP(G2449,'IVSET-Escuelas'!A:F,4,FALSE),VLOOKUP(M2449,'IVSET-Fines'!F:L,7,FALSE)),"-")</f>
        <v>-</v>
      </c>
    </row>
    <row r="2450" spans="1:26" x14ac:dyDescent="0.35">
      <c r="A2450" s="18" t="s">
        <v>5100</v>
      </c>
      <c r="B2450" t="s">
        <v>257</v>
      </c>
      <c r="C2450" t="s">
        <v>415</v>
      </c>
      <c r="D2450" t="s">
        <v>2770</v>
      </c>
      <c r="E2450" t="s">
        <v>198</v>
      </c>
      <c r="F2450" t="s">
        <v>198</v>
      </c>
      <c r="G2450" t="s">
        <v>198</v>
      </c>
      <c r="H2450" t="s">
        <v>20</v>
      </c>
      <c r="I2450" t="s">
        <v>5102</v>
      </c>
      <c r="J2450" t="s">
        <v>21</v>
      </c>
      <c r="L2450" t="s">
        <v>3890</v>
      </c>
      <c r="M2450" t="str">
        <f t="shared" si="88"/>
        <v>SOCIEDAD DE FOMENTO EL PINAR LA CELIA 2299 EZEIZA EZEIZAEzeiza</v>
      </c>
      <c r="N2450" t="s">
        <v>22</v>
      </c>
      <c r="O2450" t="s">
        <v>23</v>
      </c>
      <c r="P2450" t="s">
        <v>27</v>
      </c>
      <c r="Q2450" t="s">
        <v>5101</v>
      </c>
      <c r="R2450" s="23">
        <v>12</v>
      </c>
      <c r="S2450" s="23">
        <v>1</v>
      </c>
      <c r="T2450" s="33">
        <v>1</v>
      </c>
      <c r="V2450" t="s">
        <v>2951</v>
      </c>
      <c r="W2450" t="str">
        <f t="shared" si="89"/>
        <v>R05</v>
      </c>
      <c r="X2450" s="31" t="str">
        <f t="shared" si="90"/>
        <v>FINES_R05</v>
      </c>
      <c r="Y2450" s="35">
        <v>0.19900000000000001</v>
      </c>
      <c r="Z2450" s="8" t="str">
        <f>IFERROR(IFERROR(VLOOKUP(G2450,'IVSET-Escuelas'!A:F,4,FALSE),VLOOKUP(M2450,'IVSET-Fines'!F:L,7,FALSE)),"-")</f>
        <v>-</v>
      </c>
    </row>
    <row r="2451" spans="1:26" x14ac:dyDescent="0.35">
      <c r="A2451" s="18" t="s">
        <v>5100</v>
      </c>
      <c r="B2451" t="s">
        <v>257</v>
      </c>
      <c r="C2451" t="s">
        <v>772</v>
      </c>
      <c r="D2451" t="s">
        <v>773</v>
      </c>
      <c r="E2451" t="s">
        <v>198</v>
      </c>
      <c r="F2451" t="s">
        <v>198</v>
      </c>
      <c r="G2451" t="s">
        <v>198</v>
      </c>
      <c r="H2451" t="s">
        <v>20</v>
      </c>
      <c r="I2451" t="s">
        <v>5102</v>
      </c>
      <c r="J2451" t="s">
        <v>21</v>
      </c>
      <c r="L2451" t="s">
        <v>3837</v>
      </c>
      <c r="M2451" t="str">
        <f t="shared" si="88"/>
        <v>E.E.S. Nº 27Esteban Echeverría</v>
      </c>
      <c r="N2451" t="s">
        <v>22</v>
      </c>
      <c r="O2451" t="s">
        <v>23</v>
      </c>
      <c r="P2451" t="s">
        <v>27</v>
      </c>
      <c r="Q2451" t="s">
        <v>5101</v>
      </c>
      <c r="R2451" s="23">
        <v>15</v>
      </c>
      <c r="S2451" s="23">
        <v>1</v>
      </c>
      <c r="T2451" s="33">
        <v>1</v>
      </c>
      <c r="V2451" t="s">
        <v>2951</v>
      </c>
      <c r="W2451" t="str">
        <f t="shared" si="89"/>
        <v>R05</v>
      </c>
      <c r="X2451" s="31" t="str">
        <f t="shared" si="90"/>
        <v>FINES_R05</v>
      </c>
      <c r="Y2451" s="35">
        <v>0.20100000000000001</v>
      </c>
      <c r="Z2451" s="8">
        <f>IFERROR(IFERROR(VLOOKUP(G2451,'IVSET-Escuelas'!A:F,4,FALSE),VLOOKUP(M2451,'IVSET-Fines'!F:L,7,FALSE)),"-")</f>
        <v>0.79685799999999996</v>
      </c>
    </row>
    <row r="2452" spans="1:26" x14ac:dyDescent="0.35">
      <c r="A2452" s="18" t="s">
        <v>5100</v>
      </c>
      <c r="B2452" t="s">
        <v>257</v>
      </c>
      <c r="C2452" t="s">
        <v>415</v>
      </c>
      <c r="D2452" t="s">
        <v>2770</v>
      </c>
      <c r="E2452" t="s">
        <v>198</v>
      </c>
      <c r="F2452" t="s">
        <v>198</v>
      </c>
      <c r="G2452" t="s">
        <v>198</v>
      </c>
      <c r="H2452" t="s">
        <v>20</v>
      </c>
      <c r="I2452" t="s">
        <v>5102</v>
      </c>
      <c r="J2452" t="s">
        <v>21</v>
      </c>
      <c r="L2452" t="s">
        <v>1216</v>
      </c>
      <c r="M2452" t="str">
        <f t="shared" si="88"/>
        <v>DESPERTARESEzeiza</v>
      </c>
      <c r="N2452" t="s">
        <v>22</v>
      </c>
      <c r="O2452" t="s">
        <v>23</v>
      </c>
      <c r="P2452" t="s">
        <v>27</v>
      </c>
      <c r="Q2452" t="s">
        <v>5101</v>
      </c>
      <c r="R2452" s="23">
        <v>7</v>
      </c>
      <c r="S2452" s="23">
        <v>1</v>
      </c>
      <c r="T2452" s="33">
        <v>1</v>
      </c>
      <c r="V2452" t="s">
        <v>2951</v>
      </c>
      <c r="W2452" t="str">
        <f t="shared" si="89"/>
        <v>R05</v>
      </c>
      <c r="X2452" s="31" t="str">
        <f t="shared" si="90"/>
        <v>FINES_R05</v>
      </c>
      <c r="Y2452" s="35">
        <v>0.20300000000000001</v>
      </c>
      <c r="Z2452" s="8" t="str">
        <f>IFERROR(IFERROR(VLOOKUP(G2452,'IVSET-Escuelas'!A:F,4,FALSE),VLOOKUP(M2452,'IVSET-Fines'!F:L,7,FALSE)),"-")</f>
        <v>-</v>
      </c>
    </row>
    <row r="2453" spans="1:26" x14ac:dyDescent="0.35">
      <c r="A2453" s="18" t="s">
        <v>5100</v>
      </c>
      <c r="B2453" t="s">
        <v>257</v>
      </c>
      <c r="C2453" t="s">
        <v>2337</v>
      </c>
      <c r="D2453" t="s">
        <v>2338</v>
      </c>
      <c r="E2453" t="s">
        <v>198</v>
      </c>
      <c r="F2453" t="s">
        <v>198</v>
      </c>
      <c r="G2453" t="s">
        <v>198</v>
      </c>
      <c r="H2453" t="s">
        <v>20</v>
      </c>
      <c r="I2453" t="s">
        <v>5102</v>
      </c>
      <c r="J2453" t="s">
        <v>21</v>
      </c>
      <c r="L2453" t="s">
        <v>3913</v>
      </c>
      <c r="M2453" t="str">
        <f t="shared" si="88"/>
        <v>E.E.S. N° 14San Vicente</v>
      </c>
      <c r="N2453" t="s">
        <v>22</v>
      </c>
      <c r="O2453" t="s">
        <v>23</v>
      </c>
      <c r="P2453" t="s">
        <v>27</v>
      </c>
      <c r="Q2453" t="s">
        <v>5101</v>
      </c>
      <c r="R2453" s="23">
        <v>31</v>
      </c>
      <c r="S2453" s="23">
        <v>1</v>
      </c>
      <c r="T2453" s="33">
        <v>1</v>
      </c>
      <c r="V2453" t="s">
        <v>2951</v>
      </c>
      <c r="W2453" t="str">
        <f t="shared" si="89"/>
        <v>R05</v>
      </c>
      <c r="X2453" s="31" t="str">
        <f t="shared" si="90"/>
        <v>FINES_R05</v>
      </c>
      <c r="Y2453" s="35">
        <v>0.20399999999999999</v>
      </c>
      <c r="Z2453" s="8" t="str">
        <f>IFERROR(IFERROR(VLOOKUP(G2453,'IVSET-Escuelas'!A:F,4,FALSE),VLOOKUP(M2453,'IVSET-Fines'!F:L,7,FALSE)),"-")</f>
        <v>-</v>
      </c>
    </row>
    <row r="2454" spans="1:26" x14ac:dyDescent="0.35">
      <c r="A2454" s="18" t="s">
        <v>5100</v>
      </c>
      <c r="B2454" t="s">
        <v>257</v>
      </c>
      <c r="C2454" t="s">
        <v>254</v>
      </c>
      <c r="D2454" t="s">
        <v>256</v>
      </c>
      <c r="E2454" t="s">
        <v>198</v>
      </c>
      <c r="F2454" t="s">
        <v>198</v>
      </c>
      <c r="G2454" t="s">
        <v>198</v>
      </c>
      <c r="H2454" t="s">
        <v>20</v>
      </c>
      <c r="I2454" t="s">
        <v>5102</v>
      </c>
      <c r="J2454" t="s">
        <v>21</v>
      </c>
      <c r="L2454" t="s">
        <v>3744</v>
      </c>
      <c r="M2454" t="str">
        <f t="shared" si="88"/>
        <v>CENTRO CULTURAL Y SOCIAL CRO.MIGUEL A.CAPASSOAlmirante Brown</v>
      </c>
      <c r="N2454" t="s">
        <v>22</v>
      </c>
      <c r="O2454" t="s">
        <v>23</v>
      </c>
      <c r="P2454" t="s">
        <v>27</v>
      </c>
      <c r="Q2454" t="s">
        <v>5101</v>
      </c>
      <c r="R2454" s="23">
        <v>18</v>
      </c>
      <c r="S2454" s="23">
        <v>1</v>
      </c>
      <c r="T2454" s="33">
        <v>1</v>
      </c>
      <c r="V2454" t="s">
        <v>2951</v>
      </c>
      <c r="W2454" t="str">
        <f t="shared" si="89"/>
        <v>R05</v>
      </c>
      <c r="X2454" s="31" t="str">
        <f t="shared" si="90"/>
        <v>FINES_R05</v>
      </c>
      <c r="Y2454" s="35">
        <v>0.20499999999999999</v>
      </c>
      <c r="Z2454" s="8">
        <f>IFERROR(IFERROR(VLOOKUP(G2454,'IVSET-Escuelas'!A:F,4,FALSE),VLOOKUP(M2454,'IVSET-Fines'!F:L,7,FALSE)),"-")</f>
        <v>0.55732300000000001</v>
      </c>
    </row>
    <row r="2455" spans="1:26" x14ac:dyDescent="0.35">
      <c r="A2455" s="18" t="s">
        <v>5100</v>
      </c>
      <c r="B2455" t="s">
        <v>257</v>
      </c>
      <c r="C2455" t="s">
        <v>254</v>
      </c>
      <c r="D2455" t="s">
        <v>256</v>
      </c>
      <c r="E2455" t="s">
        <v>198</v>
      </c>
      <c r="F2455" t="s">
        <v>198</v>
      </c>
      <c r="G2455" t="s">
        <v>198</v>
      </c>
      <c r="H2455" t="s">
        <v>20</v>
      </c>
      <c r="I2455" t="s">
        <v>5102</v>
      </c>
      <c r="J2455" t="s">
        <v>21</v>
      </c>
      <c r="L2455" t="s">
        <v>3800</v>
      </c>
      <c r="M2455" t="str">
        <f t="shared" si="88"/>
        <v>LAS LILAS 208 LONGCHAMPS LONGCHAMPSAlmirante Brown</v>
      </c>
      <c r="N2455" t="s">
        <v>22</v>
      </c>
      <c r="O2455" t="s">
        <v>23</v>
      </c>
      <c r="P2455" t="s">
        <v>27</v>
      </c>
      <c r="Q2455" t="s">
        <v>5101</v>
      </c>
      <c r="R2455" s="23">
        <v>17</v>
      </c>
      <c r="S2455" s="23">
        <v>1</v>
      </c>
      <c r="T2455" s="33">
        <v>1</v>
      </c>
      <c r="V2455" t="s">
        <v>2951</v>
      </c>
      <c r="W2455" t="str">
        <f t="shared" si="89"/>
        <v>R05</v>
      </c>
      <c r="X2455" s="31" t="str">
        <f t="shared" si="90"/>
        <v>FINES_R05</v>
      </c>
      <c r="Y2455" s="35">
        <v>0.20699999999999999</v>
      </c>
      <c r="Z2455" s="8" t="str">
        <f>IFERROR(IFERROR(VLOOKUP(G2455,'IVSET-Escuelas'!A:F,4,FALSE),VLOOKUP(M2455,'IVSET-Fines'!F:L,7,FALSE)),"-")</f>
        <v>-</v>
      </c>
    </row>
    <row r="2456" spans="1:26" x14ac:dyDescent="0.35">
      <c r="A2456" s="18" t="s">
        <v>5100</v>
      </c>
      <c r="B2456" t="s">
        <v>257</v>
      </c>
      <c r="C2456" t="s">
        <v>2337</v>
      </c>
      <c r="D2456" t="s">
        <v>2338</v>
      </c>
      <c r="E2456" t="s">
        <v>198</v>
      </c>
      <c r="F2456" t="s">
        <v>198</v>
      </c>
      <c r="G2456" t="s">
        <v>198</v>
      </c>
      <c r="H2456" t="s">
        <v>20</v>
      </c>
      <c r="I2456" t="s">
        <v>5102</v>
      </c>
      <c r="J2456" t="s">
        <v>21</v>
      </c>
      <c r="L2456" t="s">
        <v>3924</v>
      </c>
      <c r="M2456" t="str">
        <f t="shared" si="88"/>
        <v>LOCAL INSAURO ARANCIBIASan Vicente</v>
      </c>
      <c r="N2456" t="s">
        <v>22</v>
      </c>
      <c r="O2456" t="s">
        <v>23</v>
      </c>
      <c r="P2456" t="s">
        <v>27</v>
      </c>
      <c r="Q2456" t="s">
        <v>5101</v>
      </c>
      <c r="R2456" s="23">
        <v>40</v>
      </c>
      <c r="S2456" s="23">
        <v>2</v>
      </c>
      <c r="T2456" s="33">
        <v>1</v>
      </c>
      <c r="V2456" t="s">
        <v>2951</v>
      </c>
      <c r="W2456" t="str">
        <f t="shared" si="89"/>
        <v>R05</v>
      </c>
      <c r="X2456" s="31" t="str">
        <f t="shared" si="90"/>
        <v>FINES_R05</v>
      </c>
      <c r="Y2456" s="35">
        <v>0.20899999999999999</v>
      </c>
      <c r="Z2456" s="8">
        <f>IFERROR(IFERROR(VLOOKUP(G2456,'IVSET-Escuelas'!A:F,4,FALSE),VLOOKUP(M2456,'IVSET-Fines'!F:L,7,FALSE)),"-")</f>
        <v>0.54757299999999998</v>
      </c>
    </row>
    <row r="2457" spans="1:26" x14ac:dyDescent="0.35">
      <c r="A2457" s="18" t="s">
        <v>5100</v>
      </c>
      <c r="B2457" t="s">
        <v>257</v>
      </c>
      <c r="C2457" t="s">
        <v>254</v>
      </c>
      <c r="D2457" t="s">
        <v>256</v>
      </c>
      <c r="E2457" t="s">
        <v>198</v>
      </c>
      <c r="F2457" t="s">
        <v>198</v>
      </c>
      <c r="G2457" t="s">
        <v>198</v>
      </c>
      <c r="H2457" t="s">
        <v>20</v>
      </c>
      <c r="I2457" t="s">
        <v>5102</v>
      </c>
      <c r="J2457" t="s">
        <v>21</v>
      </c>
      <c r="L2457" t="s">
        <v>3799</v>
      </c>
      <c r="M2457" t="str">
        <f t="shared" si="88"/>
        <v>LA VOZ QUE CLAMA EN EL DESIERTOAlmirante Brown</v>
      </c>
      <c r="N2457" t="s">
        <v>22</v>
      </c>
      <c r="O2457" t="s">
        <v>23</v>
      </c>
      <c r="P2457" t="s">
        <v>27</v>
      </c>
      <c r="Q2457" t="s">
        <v>5101</v>
      </c>
      <c r="R2457" s="23">
        <v>29</v>
      </c>
      <c r="S2457" s="23">
        <v>1</v>
      </c>
      <c r="T2457" s="33">
        <v>1</v>
      </c>
      <c r="V2457" t="s">
        <v>2951</v>
      </c>
      <c r="W2457" t="str">
        <f t="shared" si="89"/>
        <v>R05</v>
      </c>
      <c r="X2457" s="31" t="str">
        <f t="shared" si="90"/>
        <v>FINES_R05</v>
      </c>
      <c r="Y2457" s="35">
        <v>0.21</v>
      </c>
      <c r="Z2457" s="8" t="str">
        <f>IFERROR(IFERROR(VLOOKUP(G2457,'IVSET-Escuelas'!A:F,4,FALSE),VLOOKUP(M2457,'IVSET-Fines'!F:L,7,FALSE)),"-")</f>
        <v>-</v>
      </c>
    </row>
    <row r="2458" spans="1:26" x14ac:dyDescent="0.35">
      <c r="A2458" s="18" t="s">
        <v>5100</v>
      </c>
      <c r="B2458" t="s">
        <v>257</v>
      </c>
      <c r="C2458" t="s">
        <v>772</v>
      </c>
      <c r="D2458" t="s">
        <v>773</v>
      </c>
      <c r="E2458" t="s">
        <v>198</v>
      </c>
      <c r="F2458" t="s">
        <v>198</v>
      </c>
      <c r="G2458" t="s">
        <v>198</v>
      </c>
      <c r="H2458" t="s">
        <v>20</v>
      </c>
      <c r="I2458" t="s">
        <v>5102</v>
      </c>
      <c r="J2458" t="s">
        <v>21</v>
      </c>
      <c r="L2458" t="s">
        <v>3828</v>
      </c>
      <c r="M2458" t="str">
        <f t="shared" si="88"/>
        <v>AGRUPACION ECHEVERRIA ACTIVAEsteban Echeverría</v>
      </c>
      <c r="N2458" t="s">
        <v>22</v>
      </c>
      <c r="O2458" t="s">
        <v>23</v>
      </c>
      <c r="P2458" t="s">
        <v>27</v>
      </c>
      <c r="Q2458" t="s">
        <v>5101</v>
      </c>
      <c r="R2458" s="23">
        <v>14</v>
      </c>
      <c r="S2458" s="23">
        <v>1</v>
      </c>
      <c r="T2458" s="33">
        <v>1</v>
      </c>
      <c r="V2458" t="s">
        <v>2951</v>
      </c>
      <c r="W2458" t="str">
        <f t="shared" si="89"/>
        <v>R05</v>
      </c>
      <c r="X2458" s="31" t="str">
        <f t="shared" si="90"/>
        <v>FINES_R05</v>
      </c>
      <c r="Y2458" s="35">
        <v>0.214</v>
      </c>
      <c r="Z2458" s="8">
        <f>IFERROR(IFERROR(VLOOKUP(G2458,'IVSET-Escuelas'!A:F,4,FALSE),VLOOKUP(M2458,'IVSET-Fines'!F:L,7,FALSE)),"-")</f>
        <v>0.52585700000000002</v>
      </c>
    </row>
    <row r="2459" spans="1:26" x14ac:dyDescent="0.35">
      <c r="A2459" s="18" t="s">
        <v>5100</v>
      </c>
      <c r="B2459" t="s">
        <v>257</v>
      </c>
      <c r="C2459" t="s">
        <v>254</v>
      </c>
      <c r="D2459" t="s">
        <v>256</v>
      </c>
      <c r="E2459" t="s">
        <v>198</v>
      </c>
      <c r="F2459" t="s">
        <v>198</v>
      </c>
      <c r="G2459" t="s">
        <v>198</v>
      </c>
      <c r="H2459" t="s">
        <v>20</v>
      </c>
      <c r="I2459" t="s">
        <v>5102</v>
      </c>
      <c r="J2459" t="s">
        <v>21</v>
      </c>
      <c r="L2459" t="s">
        <v>3824</v>
      </c>
      <c r="M2459" t="str">
        <f t="shared" si="88"/>
        <v>SOL Y LUNAAlmirante Brown</v>
      </c>
      <c r="N2459" t="s">
        <v>22</v>
      </c>
      <c r="O2459" t="s">
        <v>23</v>
      </c>
      <c r="P2459" t="s">
        <v>27</v>
      </c>
      <c r="Q2459" t="s">
        <v>5101</v>
      </c>
      <c r="R2459" s="23">
        <v>20</v>
      </c>
      <c r="S2459" s="23">
        <v>1</v>
      </c>
      <c r="T2459" s="33">
        <v>1</v>
      </c>
      <c r="V2459" t="s">
        <v>2951</v>
      </c>
      <c r="W2459" t="str">
        <f t="shared" si="89"/>
        <v>R05</v>
      </c>
      <c r="X2459" s="31" t="str">
        <f t="shared" si="90"/>
        <v>FINES_R05</v>
      </c>
      <c r="Y2459" s="35">
        <v>0.217</v>
      </c>
      <c r="Z2459" s="8">
        <f>IFERROR(IFERROR(VLOOKUP(G2459,'IVSET-Escuelas'!A:F,4,FALSE),VLOOKUP(M2459,'IVSET-Fines'!F:L,7,FALSE)),"-")</f>
        <v>0.38434400000000002</v>
      </c>
    </row>
    <row r="2460" spans="1:26" x14ac:dyDescent="0.35">
      <c r="A2460" s="18" t="s">
        <v>5100</v>
      </c>
      <c r="B2460" t="s">
        <v>257</v>
      </c>
      <c r="C2460" t="s">
        <v>253</v>
      </c>
      <c r="D2460" t="s">
        <v>2759</v>
      </c>
      <c r="E2460" t="s">
        <v>198</v>
      </c>
      <c r="F2460" t="s">
        <v>198</v>
      </c>
      <c r="G2460" t="s">
        <v>198</v>
      </c>
      <c r="H2460" t="s">
        <v>20</v>
      </c>
      <c r="I2460" t="s">
        <v>5102</v>
      </c>
      <c r="J2460" t="s">
        <v>21</v>
      </c>
      <c r="L2460" t="s">
        <v>3897</v>
      </c>
      <c r="M2460" t="str">
        <f t="shared" si="88"/>
        <v>EEPA 702 - UNIÓN VECINAL PARQUE AMERICANOPresidente Perón</v>
      </c>
      <c r="N2460" t="s">
        <v>22</v>
      </c>
      <c r="O2460" t="s">
        <v>23</v>
      </c>
      <c r="P2460" t="s">
        <v>27</v>
      </c>
      <c r="Q2460" t="s">
        <v>5101</v>
      </c>
      <c r="R2460" s="23">
        <v>21</v>
      </c>
      <c r="S2460" s="23">
        <v>1</v>
      </c>
      <c r="T2460" s="33">
        <v>1</v>
      </c>
      <c r="V2460" t="s">
        <v>2951</v>
      </c>
      <c r="W2460" t="str">
        <f t="shared" si="89"/>
        <v>R05</v>
      </c>
      <c r="X2460" s="31" t="str">
        <f t="shared" si="90"/>
        <v>FINES_R05</v>
      </c>
      <c r="Y2460" s="35">
        <v>0.218</v>
      </c>
      <c r="Z2460" s="8" t="str">
        <f>IFERROR(IFERROR(VLOOKUP(G2460,'IVSET-Escuelas'!A:F,4,FALSE),VLOOKUP(M2460,'IVSET-Fines'!F:L,7,FALSE)),"-")</f>
        <v>-</v>
      </c>
    </row>
    <row r="2461" spans="1:26" x14ac:dyDescent="0.35">
      <c r="A2461" s="18" t="s">
        <v>5100</v>
      </c>
      <c r="B2461" t="s">
        <v>257</v>
      </c>
      <c r="C2461" t="s">
        <v>254</v>
      </c>
      <c r="D2461" t="s">
        <v>256</v>
      </c>
      <c r="E2461" t="s">
        <v>198</v>
      </c>
      <c r="F2461" t="s">
        <v>198</v>
      </c>
      <c r="G2461" t="s">
        <v>198</v>
      </c>
      <c r="H2461" t="s">
        <v>20</v>
      </c>
      <c r="I2461" t="s">
        <v>5102</v>
      </c>
      <c r="J2461" t="s">
        <v>21</v>
      </c>
      <c r="L2461" t="s">
        <v>3790</v>
      </c>
      <c r="M2461" t="str">
        <f t="shared" si="88"/>
        <v>HOSPITAL DR. ARTURO OÑATIVIAAlmirante Brown</v>
      </c>
      <c r="N2461" t="s">
        <v>22</v>
      </c>
      <c r="O2461" t="s">
        <v>23</v>
      </c>
      <c r="P2461" t="s">
        <v>27</v>
      </c>
      <c r="Q2461" t="s">
        <v>5101</v>
      </c>
      <c r="R2461" s="23">
        <v>61</v>
      </c>
      <c r="S2461" s="23">
        <v>2</v>
      </c>
      <c r="T2461" s="33">
        <v>1</v>
      </c>
      <c r="V2461" t="s">
        <v>2951</v>
      </c>
      <c r="W2461" t="str">
        <f t="shared" si="89"/>
        <v>R05</v>
      </c>
      <c r="X2461" s="31" t="str">
        <f t="shared" si="90"/>
        <v>FINES_R05</v>
      </c>
      <c r="Y2461" s="35">
        <v>0.23599999999999999</v>
      </c>
      <c r="Z2461" s="8">
        <f>IFERROR(IFERROR(VLOOKUP(G2461,'IVSET-Escuelas'!A:F,4,FALSE),VLOOKUP(M2461,'IVSET-Fines'!F:L,7,FALSE)),"-")</f>
        <v>0.32559700000000003</v>
      </c>
    </row>
    <row r="2462" spans="1:26" x14ac:dyDescent="0.35">
      <c r="A2462" s="18" t="s">
        <v>5100</v>
      </c>
      <c r="B2462" t="s">
        <v>257</v>
      </c>
      <c r="C2462" t="s">
        <v>254</v>
      </c>
      <c r="D2462" t="s">
        <v>256</v>
      </c>
      <c r="E2462" t="s">
        <v>198</v>
      </c>
      <c r="F2462" t="s">
        <v>198</v>
      </c>
      <c r="G2462" t="s">
        <v>198</v>
      </c>
      <c r="H2462" t="s">
        <v>20</v>
      </c>
      <c r="I2462" t="s">
        <v>5102</v>
      </c>
      <c r="J2462" t="s">
        <v>21</v>
      </c>
      <c r="L2462" t="s">
        <v>3733</v>
      </c>
      <c r="M2462" t="str">
        <f t="shared" si="88"/>
        <v>CAT COMEDOR PATITO FEOAlmirante Brown</v>
      </c>
      <c r="N2462" t="s">
        <v>22</v>
      </c>
      <c r="O2462" t="s">
        <v>23</v>
      </c>
      <c r="P2462" t="s">
        <v>27</v>
      </c>
      <c r="Q2462" t="s">
        <v>5101</v>
      </c>
      <c r="R2462" s="23">
        <v>18</v>
      </c>
      <c r="S2462" s="23">
        <v>1</v>
      </c>
      <c r="T2462" s="33">
        <v>1</v>
      </c>
      <c r="V2462" t="s">
        <v>2951</v>
      </c>
      <c r="W2462" t="str">
        <f t="shared" si="89"/>
        <v>R05</v>
      </c>
      <c r="X2462" s="31" t="str">
        <f t="shared" si="90"/>
        <v>FINES_R05</v>
      </c>
      <c r="Y2462" s="35">
        <v>0.23699999999999999</v>
      </c>
      <c r="Z2462" s="8">
        <f>IFERROR(IFERROR(VLOOKUP(G2462,'IVSET-Escuelas'!A:F,4,FALSE),VLOOKUP(M2462,'IVSET-Fines'!F:L,7,FALSE)),"-")</f>
        <v>0.29348999999999997</v>
      </c>
    </row>
    <row r="2463" spans="1:26" x14ac:dyDescent="0.35">
      <c r="A2463" s="18" t="s">
        <v>5100</v>
      </c>
      <c r="B2463" t="s">
        <v>257</v>
      </c>
      <c r="C2463" t="s">
        <v>254</v>
      </c>
      <c r="D2463" t="s">
        <v>256</v>
      </c>
      <c r="E2463" t="s">
        <v>198</v>
      </c>
      <c r="F2463" t="s">
        <v>198</v>
      </c>
      <c r="G2463" t="s">
        <v>198</v>
      </c>
      <c r="H2463" t="s">
        <v>20</v>
      </c>
      <c r="I2463" t="s">
        <v>5102</v>
      </c>
      <c r="J2463" t="s">
        <v>21</v>
      </c>
      <c r="L2463" t="s">
        <v>3757</v>
      </c>
      <c r="M2463" t="str">
        <f t="shared" si="88"/>
        <v>DELEGACION MINISTRO RIVADAVIA 1000 MINISTRO RIVADAVIA MINISTRO RIVADAVIAAlmirante Brown</v>
      </c>
      <c r="N2463" t="s">
        <v>22</v>
      </c>
      <c r="O2463" t="s">
        <v>23</v>
      </c>
      <c r="P2463" t="s">
        <v>27</v>
      </c>
      <c r="Q2463" t="s">
        <v>5101</v>
      </c>
      <c r="R2463" s="23">
        <v>21</v>
      </c>
      <c r="S2463" s="23">
        <v>1</v>
      </c>
      <c r="T2463" s="33">
        <v>1</v>
      </c>
      <c r="V2463" t="s">
        <v>2951</v>
      </c>
      <c r="W2463" t="str">
        <f t="shared" si="89"/>
        <v>R05</v>
      </c>
      <c r="X2463" s="31" t="str">
        <f t="shared" si="90"/>
        <v>FINES_R05</v>
      </c>
      <c r="Y2463" s="35">
        <v>0.24199999999999999</v>
      </c>
      <c r="Z2463" s="8" t="str">
        <f>IFERROR(IFERROR(VLOOKUP(G2463,'IVSET-Escuelas'!A:F,4,FALSE),VLOOKUP(M2463,'IVSET-Fines'!F:L,7,FALSE)),"-")</f>
        <v>-</v>
      </c>
    </row>
    <row r="2464" spans="1:26" x14ac:dyDescent="0.35">
      <c r="A2464" s="18" t="s">
        <v>5100</v>
      </c>
      <c r="B2464" t="s">
        <v>257</v>
      </c>
      <c r="C2464" t="s">
        <v>772</v>
      </c>
      <c r="D2464" t="s">
        <v>773</v>
      </c>
      <c r="E2464" t="s">
        <v>198</v>
      </c>
      <c r="F2464" t="s">
        <v>198</v>
      </c>
      <c r="G2464" t="s">
        <v>198</v>
      </c>
      <c r="H2464" t="s">
        <v>20</v>
      </c>
      <c r="I2464" t="s">
        <v>5102</v>
      </c>
      <c r="J2464" t="s">
        <v>21</v>
      </c>
      <c r="L2464" t="s">
        <v>3843</v>
      </c>
      <c r="M2464" t="str">
        <f t="shared" si="88"/>
        <v>EP Nº 26Esteban Echeverría</v>
      </c>
      <c r="N2464" t="s">
        <v>22</v>
      </c>
      <c r="O2464" t="s">
        <v>23</v>
      </c>
      <c r="P2464" t="s">
        <v>27</v>
      </c>
      <c r="Q2464" t="s">
        <v>5101</v>
      </c>
      <c r="R2464" s="23">
        <v>55</v>
      </c>
      <c r="S2464" s="23">
        <v>2</v>
      </c>
      <c r="T2464" s="33">
        <v>1</v>
      </c>
      <c r="V2464" t="s">
        <v>2951</v>
      </c>
      <c r="W2464" t="str">
        <f t="shared" si="89"/>
        <v>R05</v>
      </c>
      <c r="X2464" s="31" t="str">
        <f t="shared" si="90"/>
        <v>FINES_R05</v>
      </c>
      <c r="Y2464" s="35">
        <v>0.24399999999999999</v>
      </c>
      <c r="Z2464" s="8">
        <f>IFERROR(IFERROR(VLOOKUP(G2464,'IVSET-Escuelas'!A:F,4,FALSE),VLOOKUP(M2464,'IVSET-Fines'!F:L,7,FALSE)),"-")</f>
        <v>0.82564599999999999</v>
      </c>
    </row>
    <row r="2465" spans="1:26" x14ac:dyDescent="0.35">
      <c r="A2465" s="18" t="s">
        <v>5100</v>
      </c>
      <c r="B2465" t="s">
        <v>257</v>
      </c>
      <c r="C2465" t="s">
        <v>2337</v>
      </c>
      <c r="D2465" t="s">
        <v>2338</v>
      </c>
      <c r="E2465" t="s">
        <v>198</v>
      </c>
      <c r="F2465" t="s">
        <v>198</v>
      </c>
      <c r="G2465" t="s">
        <v>198</v>
      </c>
      <c r="H2465" t="s">
        <v>20</v>
      </c>
      <c r="I2465" t="s">
        <v>5102</v>
      </c>
      <c r="J2465" t="s">
        <v>21</v>
      </c>
      <c r="L2465" t="s">
        <v>3919</v>
      </c>
      <c r="M2465" t="str">
        <f t="shared" si="88"/>
        <v>E.P. N°9San Vicente</v>
      </c>
      <c r="N2465" t="s">
        <v>22</v>
      </c>
      <c r="O2465" t="s">
        <v>23</v>
      </c>
      <c r="P2465" t="s">
        <v>27</v>
      </c>
      <c r="Q2465" t="s">
        <v>5101</v>
      </c>
      <c r="R2465" s="23">
        <v>266</v>
      </c>
      <c r="S2465" s="23">
        <v>9</v>
      </c>
      <c r="T2465" s="33">
        <v>1</v>
      </c>
      <c r="V2465" t="s">
        <v>2951</v>
      </c>
      <c r="W2465" t="str">
        <f t="shared" si="89"/>
        <v>R05</v>
      </c>
      <c r="X2465" s="31" t="str">
        <f t="shared" si="90"/>
        <v>FINES_R05</v>
      </c>
      <c r="Y2465" s="35">
        <v>0.245</v>
      </c>
      <c r="Z2465" s="8">
        <f>IFERROR(IFERROR(VLOOKUP(G2465,'IVSET-Escuelas'!A:F,4,FALSE),VLOOKUP(M2465,'IVSET-Fines'!F:L,7,FALSE)),"-")</f>
        <v>0.43912400000000001</v>
      </c>
    </row>
    <row r="2466" spans="1:26" x14ac:dyDescent="0.35">
      <c r="A2466" s="18" t="s">
        <v>5100</v>
      </c>
      <c r="B2466" t="s">
        <v>257</v>
      </c>
      <c r="C2466" t="s">
        <v>772</v>
      </c>
      <c r="D2466" t="s">
        <v>773</v>
      </c>
      <c r="E2466" t="s">
        <v>198</v>
      </c>
      <c r="F2466" t="s">
        <v>198</v>
      </c>
      <c r="G2466" t="s">
        <v>198</v>
      </c>
      <c r="H2466" t="s">
        <v>20</v>
      </c>
      <c r="I2466" t="s">
        <v>5102</v>
      </c>
      <c r="J2466" t="s">
        <v>21</v>
      </c>
      <c r="L2466" t="s">
        <v>3864</v>
      </c>
      <c r="M2466" t="str">
        <f t="shared" si="88"/>
        <v>UB OSVALDO ZAPATAEsteban Echeverría</v>
      </c>
      <c r="N2466" t="s">
        <v>22</v>
      </c>
      <c r="O2466" t="s">
        <v>23</v>
      </c>
      <c r="P2466" t="s">
        <v>27</v>
      </c>
      <c r="Q2466" t="s">
        <v>5101</v>
      </c>
      <c r="R2466" s="23">
        <v>23</v>
      </c>
      <c r="S2466" s="23">
        <v>1</v>
      </c>
      <c r="T2466" s="33">
        <v>1</v>
      </c>
      <c r="V2466" t="s">
        <v>2951</v>
      </c>
      <c r="W2466" t="str">
        <f t="shared" si="89"/>
        <v>R05</v>
      </c>
      <c r="X2466" s="31" t="str">
        <f t="shared" si="90"/>
        <v>FINES_R05</v>
      </c>
      <c r="Y2466" s="35">
        <v>0.247</v>
      </c>
      <c r="Z2466" s="8">
        <f>IFERROR(IFERROR(VLOOKUP(G2466,'IVSET-Escuelas'!A:F,4,FALSE),VLOOKUP(M2466,'IVSET-Fines'!F:L,7,FALSE)),"-")</f>
        <v>0.777258</v>
      </c>
    </row>
    <row r="2467" spans="1:26" x14ac:dyDescent="0.35">
      <c r="A2467" s="18" t="s">
        <v>5100</v>
      </c>
      <c r="B2467" t="s">
        <v>257</v>
      </c>
      <c r="C2467" t="s">
        <v>254</v>
      </c>
      <c r="D2467" t="s">
        <v>256</v>
      </c>
      <c r="E2467" t="s">
        <v>198</v>
      </c>
      <c r="F2467" t="s">
        <v>198</v>
      </c>
      <c r="G2467" t="s">
        <v>198</v>
      </c>
      <c r="H2467" t="s">
        <v>20</v>
      </c>
      <c r="I2467" t="s">
        <v>5102</v>
      </c>
      <c r="J2467" t="s">
        <v>21</v>
      </c>
      <c r="L2467" t="s">
        <v>3802</v>
      </c>
      <c r="M2467" t="str">
        <f t="shared" ref="M2467:M2530" si="91">CONCATENATE(L2467,D2467)</f>
        <v>LOS DESCAMISADOSAlmirante Brown</v>
      </c>
      <c r="N2467" t="s">
        <v>22</v>
      </c>
      <c r="O2467" t="s">
        <v>23</v>
      </c>
      <c r="P2467" t="s">
        <v>27</v>
      </c>
      <c r="Q2467" t="s">
        <v>5101</v>
      </c>
      <c r="R2467" s="23">
        <v>52</v>
      </c>
      <c r="S2467" s="23">
        <v>2</v>
      </c>
      <c r="T2467" s="33">
        <v>1</v>
      </c>
      <c r="V2467" t="s">
        <v>2951</v>
      </c>
      <c r="W2467" t="str">
        <f t="shared" si="89"/>
        <v>R05</v>
      </c>
      <c r="X2467" s="31" t="str">
        <f t="shared" si="90"/>
        <v>FINES_R05</v>
      </c>
      <c r="Y2467" s="35">
        <v>0.247</v>
      </c>
      <c r="Z2467" s="8" t="str">
        <f>IFERROR(IFERROR(VLOOKUP(G2467,'IVSET-Escuelas'!A:F,4,FALSE),VLOOKUP(M2467,'IVSET-Fines'!F:L,7,FALSE)),"-")</f>
        <v>-</v>
      </c>
    </row>
    <row r="2468" spans="1:26" x14ac:dyDescent="0.35">
      <c r="A2468" s="18" t="s">
        <v>5100</v>
      </c>
      <c r="B2468" t="s">
        <v>257</v>
      </c>
      <c r="C2468" t="s">
        <v>254</v>
      </c>
      <c r="D2468" t="s">
        <v>256</v>
      </c>
      <c r="E2468" t="s">
        <v>198</v>
      </c>
      <c r="F2468" t="s">
        <v>198</v>
      </c>
      <c r="G2468" t="s">
        <v>198</v>
      </c>
      <c r="H2468" t="s">
        <v>20</v>
      </c>
      <c r="I2468" t="s">
        <v>5102</v>
      </c>
      <c r="J2468" t="s">
        <v>21</v>
      </c>
      <c r="L2468" t="s">
        <v>3745</v>
      </c>
      <c r="M2468" t="str">
        <f t="shared" si="91"/>
        <v>CENTRO DE ACCESO A DERECHOS PARA MUJERES Y DISIDENAlmirante Brown</v>
      </c>
      <c r="N2468" t="s">
        <v>22</v>
      </c>
      <c r="O2468" t="s">
        <v>23</v>
      </c>
      <c r="P2468" t="s">
        <v>27</v>
      </c>
      <c r="Q2468" t="s">
        <v>5101</v>
      </c>
      <c r="R2468" s="23">
        <v>17</v>
      </c>
      <c r="S2468" s="23">
        <v>1</v>
      </c>
      <c r="T2468" s="33">
        <v>1</v>
      </c>
      <c r="V2468" t="s">
        <v>2951</v>
      </c>
      <c r="W2468" t="str">
        <f t="shared" si="89"/>
        <v>R05</v>
      </c>
      <c r="X2468" s="31" t="str">
        <f t="shared" si="90"/>
        <v>FINES_R05</v>
      </c>
      <c r="Y2468" s="35">
        <v>0.253</v>
      </c>
      <c r="Z2468" s="8">
        <f>IFERROR(IFERROR(VLOOKUP(G2468,'IVSET-Escuelas'!A:F,4,FALSE),VLOOKUP(M2468,'IVSET-Fines'!F:L,7,FALSE)),"-")</f>
        <v>0.78108900000000003</v>
      </c>
    </row>
    <row r="2469" spans="1:26" x14ac:dyDescent="0.35">
      <c r="A2469" s="18" t="s">
        <v>5100</v>
      </c>
      <c r="B2469" t="s">
        <v>257</v>
      </c>
      <c r="C2469" t="s">
        <v>415</v>
      </c>
      <c r="D2469" t="s">
        <v>2770</v>
      </c>
      <c r="E2469" t="s">
        <v>198</v>
      </c>
      <c r="F2469" t="s">
        <v>198</v>
      </c>
      <c r="G2469" t="s">
        <v>198</v>
      </c>
      <c r="H2469" t="s">
        <v>20</v>
      </c>
      <c r="I2469" t="s">
        <v>5102</v>
      </c>
      <c r="J2469" t="s">
        <v>21</v>
      </c>
      <c r="L2469" t="s">
        <v>3884</v>
      </c>
      <c r="M2469" t="str">
        <f t="shared" si="91"/>
        <v>EP 7Ezeiza</v>
      </c>
      <c r="N2469" t="s">
        <v>22</v>
      </c>
      <c r="O2469" t="s">
        <v>23</v>
      </c>
      <c r="P2469" t="s">
        <v>27</v>
      </c>
      <c r="Q2469" t="s">
        <v>5101</v>
      </c>
      <c r="R2469" s="23">
        <v>147</v>
      </c>
      <c r="S2469" s="23">
        <v>4</v>
      </c>
      <c r="T2469" s="33">
        <v>1</v>
      </c>
      <c r="V2469" t="s">
        <v>2951</v>
      </c>
      <c r="W2469" t="str">
        <f t="shared" si="89"/>
        <v>R05</v>
      </c>
      <c r="X2469" s="31" t="str">
        <f t="shared" si="90"/>
        <v>FINES_R05</v>
      </c>
      <c r="Y2469" s="35">
        <v>0.25700000000000001</v>
      </c>
      <c r="Z2469" s="8">
        <f>IFERROR(IFERROR(VLOOKUP(G2469,'IVSET-Escuelas'!A:F,4,FALSE),VLOOKUP(M2469,'IVSET-Fines'!F:L,7,FALSE)),"-")</f>
        <v>0.58783300000000005</v>
      </c>
    </row>
    <row r="2470" spans="1:26" x14ac:dyDescent="0.35">
      <c r="A2470" s="18" t="s">
        <v>5100</v>
      </c>
      <c r="B2470" t="s">
        <v>257</v>
      </c>
      <c r="C2470" t="s">
        <v>254</v>
      </c>
      <c r="D2470" t="s">
        <v>256</v>
      </c>
      <c r="E2470" t="s">
        <v>198</v>
      </c>
      <c r="F2470" t="s">
        <v>198</v>
      </c>
      <c r="G2470" t="s">
        <v>198</v>
      </c>
      <c r="H2470" t="s">
        <v>20</v>
      </c>
      <c r="I2470" t="s">
        <v>5102</v>
      </c>
      <c r="J2470" t="s">
        <v>21</v>
      </c>
      <c r="L2470" t="s">
        <v>3761</v>
      </c>
      <c r="M2470" t="str">
        <f t="shared" si="91"/>
        <v>EEPA 701 710 ADROGUE ADROGUEAlmirante Brown</v>
      </c>
      <c r="N2470" t="s">
        <v>22</v>
      </c>
      <c r="O2470" t="s">
        <v>23</v>
      </c>
      <c r="P2470" t="s">
        <v>27</v>
      </c>
      <c r="Q2470" t="s">
        <v>5101</v>
      </c>
      <c r="R2470" s="23">
        <v>0</v>
      </c>
      <c r="S2470" s="23">
        <v>1</v>
      </c>
      <c r="T2470" s="33">
        <v>1</v>
      </c>
      <c r="V2470" t="s">
        <v>2951</v>
      </c>
      <c r="W2470" t="str">
        <f t="shared" si="89"/>
        <v>R05</v>
      </c>
      <c r="X2470" s="31" t="str">
        <f t="shared" si="90"/>
        <v>FINES_R05</v>
      </c>
      <c r="Y2470" s="35">
        <v>0.26300000000000001</v>
      </c>
      <c r="Z2470" s="8" t="str">
        <f>IFERROR(IFERROR(VLOOKUP(G2470,'IVSET-Escuelas'!A:F,4,FALSE),VLOOKUP(M2470,'IVSET-Fines'!F:L,7,FALSE)),"-")</f>
        <v>-</v>
      </c>
    </row>
    <row r="2471" spans="1:26" x14ac:dyDescent="0.35">
      <c r="A2471" s="18" t="s">
        <v>5100</v>
      </c>
      <c r="B2471" t="s">
        <v>257</v>
      </c>
      <c r="C2471" t="s">
        <v>254</v>
      </c>
      <c r="D2471" t="s">
        <v>256</v>
      </c>
      <c r="E2471" t="s">
        <v>198</v>
      </c>
      <c r="F2471" t="s">
        <v>198</v>
      </c>
      <c r="G2471" t="s">
        <v>198</v>
      </c>
      <c r="H2471" t="s">
        <v>20</v>
      </c>
      <c r="I2471" t="s">
        <v>5102</v>
      </c>
      <c r="J2471" t="s">
        <v>21</v>
      </c>
      <c r="L2471" t="s">
        <v>3726</v>
      </c>
      <c r="M2471" t="str">
        <f t="shared" si="91"/>
        <v>BARRIO EL ENCUENTROAlmirante Brown</v>
      </c>
      <c r="N2471" t="s">
        <v>22</v>
      </c>
      <c r="O2471" t="s">
        <v>23</v>
      </c>
      <c r="P2471" t="s">
        <v>27</v>
      </c>
      <c r="Q2471" t="s">
        <v>5101</v>
      </c>
      <c r="R2471" s="23">
        <v>14</v>
      </c>
      <c r="S2471" s="23">
        <v>1</v>
      </c>
      <c r="T2471" s="33">
        <v>1</v>
      </c>
      <c r="V2471" t="s">
        <v>2951</v>
      </c>
      <c r="W2471" t="str">
        <f t="shared" si="89"/>
        <v>R05</v>
      </c>
      <c r="X2471" s="31" t="str">
        <f t="shared" si="90"/>
        <v>FINES_R05</v>
      </c>
      <c r="Y2471" s="35">
        <v>0.26300000000000001</v>
      </c>
      <c r="Z2471" s="8">
        <f>IFERROR(IFERROR(VLOOKUP(G2471,'IVSET-Escuelas'!A:F,4,FALSE),VLOOKUP(M2471,'IVSET-Fines'!F:L,7,FALSE)),"-")</f>
        <v>0.61744600000000005</v>
      </c>
    </row>
    <row r="2472" spans="1:26" x14ac:dyDescent="0.35">
      <c r="A2472" s="18" t="s">
        <v>5100</v>
      </c>
      <c r="B2472" t="s">
        <v>257</v>
      </c>
      <c r="C2472" t="s">
        <v>254</v>
      </c>
      <c r="D2472" t="s">
        <v>256</v>
      </c>
      <c r="E2472" t="s">
        <v>198</v>
      </c>
      <c r="F2472" t="s">
        <v>198</v>
      </c>
      <c r="G2472" t="s">
        <v>198</v>
      </c>
      <c r="H2472" t="s">
        <v>20</v>
      </c>
      <c r="I2472" t="s">
        <v>5102</v>
      </c>
      <c r="J2472" t="s">
        <v>21</v>
      </c>
      <c r="L2472" t="s">
        <v>3814</v>
      </c>
      <c r="M2472" t="str">
        <f t="shared" si="91"/>
        <v>NUNCA BAJEN LAS BANDERAS E.P N° 77Almirante Brown</v>
      </c>
      <c r="N2472" t="s">
        <v>22</v>
      </c>
      <c r="O2472" t="s">
        <v>23</v>
      </c>
      <c r="P2472" t="s">
        <v>27</v>
      </c>
      <c r="Q2472" t="s">
        <v>5101</v>
      </c>
      <c r="R2472" s="23">
        <v>90</v>
      </c>
      <c r="S2472" s="23">
        <v>4</v>
      </c>
      <c r="T2472" s="33">
        <v>1</v>
      </c>
      <c r="V2472" t="s">
        <v>2951</v>
      </c>
      <c r="W2472" t="str">
        <f t="shared" si="89"/>
        <v>R05</v>
      </c>
      <c r="X2472" s="31" t="str">
        <f t="shared" si="90"/>
        <v>FINES_R05</v>
      </c>
      <c r="Y2472" s="35">
        <v>0.26900000000000002</v>
      </c>
      <c r="Z2472" s="8">
        <f>IFERROR(IFERROR(VLOOKUP(G2472,'IVSET-Escuelas'!A:F,4,FALSE),VLOOKUP(M2472,'IVSET-Fines'!F:L,7,FALSE)),"-")</f>
        <v>0.39674700000000002</v>
      </c>
    </row>
    <row r="2473" spans="1:26" x14ac:dyDescent="0.35">
      <c r="A2473" s="18" t="s">
        <v>5100</v>
      </c>
      <c r="B2473" t="s">
        <v>257</v>
      </c>
      <c r="C2473" t="s">
        <v>772</v>
      </c>
      <c r="D2473" t="s">
        <v>773</v>
      </c>
      <c r="E2473" t="s">
        <v>198</v>
      </c>
      <c r="F2473" t="s">
        <v>198</v>
      </c>
      <c r="G2473" t="s">
        <v>198</v>
      </c>
      <c r="H2473" t="s">
        <v>20</v>
      </c>
      <c r="I2473" t="s">
        <v>5102</v>
      </c>
      <c r="J2473" t="s">
        <v>21</v>
      </c>
      <c r="L2473" t="s">
        <v>3839</v>
      </c>
      <c r="M2473" t="str">
        <f t="shared" si="91"/>
        <v>EP Nº 11Esteban Echeverría</v>
      </c>
      <c r="N2473" t="s">
        <v>22</v>
      </c>
      <c r="O2473" t="s">
        <v>23</v>
      </c>
      <c r="P2473" t="s">
        <v>27</v>
      </c>
      <c r="Q2473" t="s">
        <v>5101</v>
      </c>
      <c r="R2473" s="23">
        <v>126</v>
      </c>
      <c r="S2473" s="23">
        <v>5</v>
      </c>
      <c r="T2473" s="33">
        <v>1</v>
      </c>
      <c r="V2473" t="s">
        <v>2951</v>
      </c>
      <c r="W2473" t="str">
        <f t="shared" si="89"/>
        <v>R05</v>
      </c>
      <c r="X2473" s="31" t="str">
        <f t="shared" si="90"/>
        <v>FINES_R05</v>
      </c>
      <c r="Y2473" s="35">
        <v>0.27200000000000002</v>
      </c>
      <c r="Z2473" s="8">
        <f>IFERROR(IFERROR(VLOOKUP(G2473,'IVSET-Escuelas'!A:F,4,FALSE),VLOOKUP(M2473,'IVSET-Fines'!F:L,7,FALSE)),"-")</f>
        <v>0.92537800000000003</v>
      </c>
    </row>
    <row r="2474" spans="1:26" x14ac:dyDescent="0.35">
      <c r="A2474" s="18" t="s">
        <v>5100</v>
      </c>
      <c r="B2474" t="s">
        <v>257</v>
      </c>
      <c r="C2474" t="s">
        <v>2337</v>
      </c>
      <c r="D2474" t="s">
        <v>2338</v>
      </c>
      <c r="E2474" t="s">
        <v>198</v>
      </c>
      <c r="F2474" t="s">
        <v>198</v>
      </c>
      <c r="G2474" t="s">
        <v>198</v>
      </c>
      <c r="H2474" t="s">
        <v>20</v>
      </c>
      <c r="I2474" t="s">
        <v>5102</v>
      </c>
      <c r="J2474" t="s">
        <v>21</v>
      </c>
      <c r="L2474" t="s">
        <v>3912</v>
      </c>
      <c r="M2474" t="str">
        <f t="shared" si="91"/>
        <v>ASOCIACIÓN PROTECTORA DE NIÑOSSan Vicente</v>
      </c>
      <c r="N2474" t="s">
        <v>22</v>
      </c>
      <c r="O2474" t="s">
        <v>23</v>
      </c>
      <c r="P2474" t="s">
        <v>27</v>
      </c>
      <c r="Q2474" t="s">
        <v>5101</v>
      </c>
      <c r="R2474" s="23">
        <v>17</v>
      </c>
      <c r="S2474" s="23">
        <v>1</v>
      </c>
      <c r="T2474" s="33">
        <v>1</v>
      </c>
      <c r="V2474" t="s">
        <v>2951</v>
      </c>
      <c r="W2474" t="str">
        <f t="shared" si="89"/>
        <v>R05</v>
      </c>
      <c r="X2474" s="31" t="str">
        <f t="shared" si="90"/>
        <v>FINES_R05</v>
      </c>
      <c r="Y2474" s="35">
        <v>0.28100000000000003</v>
      </c>
      <c r="Z2474" s="8">
        <f>IFERROR(IFERROR(VLOOKUP(G2474,'IVSET-Escuelas'!A:F,4,FALSE),VLOOKUP(M2474,'IVSET-Fines'!F:L,7,FALSE)),"-")</f>
        <v>0.49531799999999998</v>
      </c>
    </row>
    <row r="2475" spans="1:26" x14ac:dyDescent="0.35">
      <c r="A2475" s="18" t="s">
        <v>5100</v>
      </c>
      <c r="B2475" t="s">
        <v>257</v>
      </c>
      <c r="C2475" t="s">
        <v>254</v>
      </c>
      <c r="D2475" t="s">
        <v>256</v>
      </c>
      <c r="E2475" t="s">
        <v>198</v>
      </c>
      <c r="F2475" t="s">
        <v>198</v>
      </c>
      <c r="G2475" t="s">
        <v>198</v>
      </c>
      <c r="H2475" t="s">
        <v>20</v>
      </c>
      <c r="I2475" t="s">
        <v>5102</v>
      </c>
      <c r="J2475" t="s">
        <v>21</v>
      </c>
      <c r="L2475" t="s">
        <v>3752</v>
      </c>
      <c r="M2475" t="str">
        <f t="shared" si="91"/>
        <v>CPC EL ARCOAlmirante Brown</v>
      </c>
      <c r="N2475" t="s">
        <v>22</v>
      </c>
      <c r="O2475" t="s">
        <v>23</v>
      </c>
      <c r="P2475" t="s">
        <v>27</v>
      </c>
      <c r="Q2475" t="s">
        <v>5101</v>
      </c>
      <c r="R2475" s="23">
        <v>59</v>
      </c>
      <c r="S2475" s="23">
        <v>3</v>
      </c>
      <c r="T2475" s="33">
        <v>1</v>
      </c>
      <c r="V2475" t="s">
        <v>2951</v>
      </c>
      <c r="W2475" t="str">
        <f t="shared" si="89"/>
        <v>R05</v>
      </c>
      <c r="X2475" s="31" t="str">
        <f t="shared" si="90"/>
        <v>FINES_R05</v>
      </c>
      <c r="Y2475" s="35">
        <v>0.28999999999999998</v>
      </c>
      <c r="Z2475" s="8">
        <f>IFERROR(IFERROR(VLOOKUP(G2475,'IVSET-Escuelas'!A:F,4,FALSE),VLOOKUP(M2475,'IVSET-Fines'!F:L,7,FALSE)),"-")</f>
        <v>0.91884900000000003</v>
      </c>
    </row>
    <row r="2476" spans="1:26" x14ac:dyDescent="0.35">
      <c r="A2476" s="18" t="s">
        <v>5100</v>
      </c>
      <c r="B2476" t="s">
        <v>257</v>
      </c>
      <c r="C2476" t="s">
        <v>772</v>
      </c>
      <c r="D2476" t="s">
        <v>773</v>
      </c>
      <c r="E2476" t="s">
        <v>198</v>
      </c>
      <c r="F2476" t="s">
        <v>198</v>
      </c>
      <c r="G2476" t="s">
        <v>198</v>
      </c>
      <c r="H2476" t="s">
        <v>20</v>
      </c>
      <c r="I2476" t="s">
        <v>5102</v>
      </c>
      <c r="J2476" t="s">
        <v>21</v>
      </c>
      <c r="L2476" t="s">
        <v>3857</v>
      </c>
      <c r="M2476" t="str">
        <f t="shared" si="91"/>
        <v>SOCIEDAD DE FOMENTO EL ZAIZAREsteban Echeverría</v>
      </c>
      <c r="N2476" t="s">
        <v>22</v>
      </c>
      <c r="O2476" t="s">
        <v>23</v>
      </c>
      <c r="P2476" t="s">
        <v>27</v>
      </c>
      <c r="Q2476" t="s">
        <v>5101</v>
      </c>
      <c r="R2476" s="23">
        <v>34</v>
      </c>
      <c r="S2476" s="23">
        <v>1</v>
      </c>
      <c r="T2476" s="33">
        <v>1</v>
      </c>
      <c r="V2476" t="s">
        <v>2951</v>
      </c>
      <c r="W2476" t="str">
        <f t="shared" si="89"/>
        <v>R05</v>
      </c>
      <c r="X2476" s="31" t="str">
        <f t="shared" si="90"/>
        <v>FINES_R05</v>
      </c>
      <c r="Y2476" s="35">
        <v>0.29399999999999998</v>
      </c>
      <c r="Z2476" s="8" t="str">
        <f>IFERROR(IFERROR(VLOOKUP(G2476,'IVSET-Escuelas'!A:F,4,FALSE),VLOOKUP(M2476,'IVSET-Fines'!F:L,7,FALSE)),"-")</f>
        <v>-</v>
      </c>
    </row>
    <row r="2477" spans="1:26" x14ac:dyDescent="0.35">
      <c r="A2477" s="18" t="s">
        <v>5100</v>
      </c>
      <c r="B2477" t="s">
        <v>257</v>
      </c>
      <c r="C2477" t="s">
        <v>415</v>
      </c>
      <c r="D2477" t="s">
        <v>2770</v>
      </c>
      <c r="E2477" t="s">
        <v>198</v>
      </c>
      <c r="F2477" t="s">
        <v>198</v>
      </c>
      <c r="G2477" t="s">
        <v>198</v>
      </c>
      <c r="H2477" t="s">
        <v>20</v>
      </c>
      <c r="I2477" t="s">
        <v>5102</v>
      </c>
      <c r="J2477" t="s">
        <v>21</v>
      </c>
      <c r="L2477" t="s">
        <v>3869</v>
      </c>
      <c r="M2477" t="str">
        <f t="shared" si="91"/>
        <v>BIBLIOTECA LA UNION 695 EZEIZA LA UNIONEzeiza</v>
      </c>
      <c r="N2477" t="s">
        <v>22</v>
      </c>
      <c r="O2477" t="s">
        <v>23</v>
      </c>
      <c r="P2477" t="s">
        <v>27</v>
      </c>
      <c r="Q2477" t="s">
        <v>5101</v>
      </c>
      <c r="R2477" s="23">
        <v>16</v>
      </c>
      <c r="S2477" s="23">
        <v>1</v>
      </c>
      <c r="T2477" s="33">
        <v>1</v>
      </c>
      <c r="V2477" t="s">
        <v>2951</v>
      </c>
      <c r="W2477" t="str">
        <f t="shared" si="89"/>
        <v>R05</v>
      </c>
      <c r="X2477" s="31" t="str">
        <f t="shared" si="90"/>
        <v>FINES_R05</v>
      </c>
      <c r="Y2477" s="35">
        <v>0.29499999999999998</v>
      </c>
      <c r="Z2477" s="8" t="str">
        <f>IFERROR(IFERROR(VLOOKUP(G2477,'IVSET-Escuelas'!A:F,4,FALSE),VLOOKUP(M2477,'IVSET-Fines'!F:L,7,FALSE)),"-")</f>
        <v>-</v>
      </c>
    </row>
    <row r="2478" spans="1:26" x14ac:dyDescent="0.35">
      <c r="A2478" s="18" t="s">
        <v>5100</v>
      </c>
      <c r="B2478" t="s">
        <v>257</v>
      </c>
      <c r="C2478" t="s">
        <v>2337</v>
      </c>
      <c r="D2478" t="s">
        <v>2338</v>
      </c>
      <c r="E2478" t="s">
        <v>198</v>
      </c>
      <c r="F2478" t="s">
        <v>198</v>
      </c>
      <c r="G2478" t="s">
        <v>198</v>
      </c>
      <c r="H2478" t="s">
        <v>20</v>
      </c>
      <c r="I2478" t="s">
        <v>5102</v>
      </c>
      <c r="J2478" t="s">
        <v>21</v>
      </c>
      <c r="L2478" t="s">
        <v>3917</v>
      </c>
      <c r="M2478" t="str">
        <f t="shared" si="91"/>
        <v>E.P. N°31San Vicente</v>
      </c>
      <c r="N2478" t="s">
        <v>22</v>
      </c>
      <c r="O2478" t="s">
        <v>23</v>
      </c>
      <c r="P2478" t="s">
        <v>27</v>
      </c>
      <c r="Q2478" t="s">
        <v>5101</v>
      </c>
      <c r="R2478" s="23">
        <v>61</v>
      </c>
      <c r="S2478" s="23">
        <v>2</v>
      </c>
      <c r="T2478" s="33">
        <v>1</v>
      </c>
      <c r="V2478" t="s">
        <v>2951</v>
      </c>
      <c r="W2478" t="str">
        <f t="shared" si="89"/>
        <v>R05</v>
      </c>
      <c r="X2478" s="31" t="str">
        <f t="shared" si="90"/>
        <v>FINES_R05</v>
      </c>
      <c r="Y2478" s="35">
        <v>0.29699999999999999</v>
      </c>
      <c r="Z2478" s="8">
        <f>IFERROR(IFERROR(VLOOKUP(G2478,'IVSET-Escuelas'!A:F,4,FALSE),VLOOKUP(M2478,'IVSET-Fines'!F:L,7,FALSE)),"-")</f>
        <v>0.87978800000000001</v>
      </c>
    </row>
    <row r="2479" spans="1:26" x14ac:dyDescent="0.35">
      <c r="A2479" s="18" t="s">
        <v>5100</v>
      </c>
      <c r="B2479" t="s">
        <v>257</v>
      </c>
      <c r="C2479" t="s">
        <v>253</v>
      </c>
      <c r="D2479" t="s">
        <v>2759</v>
      </c>
      <c r="E2479" t="s">
        <v>198</v>
      </c>
      <c r="F2479" t="s">
        <v>198</v>
      </c>
      <c r="G2479" t="s">
        <v>198</v>
      </c>
      <c r="H2479" t="s">
        <v>20</v>
      </c>
      <c r="I2479" t="s">
        <v>5102</v>
      </c>
      <c r="J2479" t="s">
        <v>21</v>
      </c>
      <c r="L2479" t="s">
        <v>3911</v>
      </c>
      <c r="M2479" t="str">
        <f t="shared" si="91"/>
        <v>UNA MIRADA DIFERENTE - JUNIOR MARQUEZPresidente Perón</v>
      </c>
      <c r="N2479" t="s">
        <v>22</v>
      </c>
      <c r="O2479" t="s">
        <v>23</v>
      </c>
      <c r="P2479" t="s">
        <v>27</v>
      </c>
      <c r="Q2479" t="s">
        <v>5101</v>
      </c>
      <c r="R2479" s="23">
        <v>15</v>
      </c>
      <c r="S2479" s="23">
        <v>1</v>
      </c>
      <c r="T2479" s="33">
        <v>1</v>
      </c>
      <c r="V2479" t="s">
        <v>2951</v>
      </c>
      <c r="W2479" t="str">
        <f t="shared" si="89"/>
        <v>R05</v>
      </c>
      <c r="X2479" s="31" t="str">
        <f t="shared" si="90"/>
        <v>FINES_R05</v>
      </c>
      <c r="Y2479" s="35">
        <v>0.29799999999999999</v>
      </c>
      <c r="Z2479" s="8">
        <f>IFERROR(IFERROR(VLOOKUP(G2479,'IVSET-Escuelas'!A:F,4,FALSE),VLOOKUP(M2479,'IVSET-Fines'!F:L,7,FALSE)),"-")</f>
        <v>0.71248699999999998</v>
      </c>
    </row>
    <row r="2480" spans="1:26" x14ac:dyDescent="0.35">
      <c r="A2480" s="18" t="s">
        <v>5100</v>
      </c>
      <c r="B2480" t="s">
        <v>257</v>
      </c>
      <c r="C2480" t="s">
        <v>415</v>
      </c>
      <c r="D2480" t="s">
        <v>2770</v>
      </c>
      <c r="E2480" t="s">
        <v>198</v>
      </c>
      <c r="F2480" t="s">
        <v>198</v>
      </c>
      <c r="G2480" t="s">
        <v>198</v>
      </c>
      <c r="H2480" t="s">
        <v>20</v>
      </c>
      <c r="I2480" t="s">
        <v>5102</v>
      </c>
      <c r="J2480" t="s">
        <v>21</v>
      </c>
      <c r="L2480" t="s">
        <v>3875</v>
      </c>
      <c r="M2480" t="str">
        <f t="shared" si="91"/>
        <v>CLUB VISTA ALEGREEzeiza</v>
      </c>
      <c r="N2480" t="s">
        <v>22</v>
      </c>
      <c r="O2480" t="s">
        <v>23</v>
      </c>
      <c r="P2480" t="s">
        <v>27</v>
      </c>
      <c r="Q2480" t="s">
        <v>5101</v>
      </c>
      <c r="R2480" s="23">
        <v>19</v>
      </c>
      <c r="S2480" s="23">
        <v>1</v>
      </c>
      <c r="T2480" s="33">
        <v>1</v>
      </c>
      <c r="V2480" t="s">
        <v>2951</v>
      </c>
      <c r="W2480" t="str">
        <f t="shared" si="89"/>
        <v>R05</v>
      </c>
      <c r="X2480" s="31" t="str">
        <f t="shared" si="90"/>
        <v>FINES_R05</v>
      </c>
      <c r="Y2480" s="35">
        <v>0.30599999999999999</v>
      </c>
      <c r="Z2480" s="8">
        <f>IFERROR(IFERROR(VLOOKUP(G2480,'IVSET-Escuelas'!A:F,4,FALSE),VLOOKUP(M2480,'IVSET-Fines'!F:L,7,FALSE)),"-")</f>
        <v>0.68206299999999997</v>
      </c>
    </row>
    <row r="2481" spans="1:26" x14ac:dyDescent="0.35">
      <c r="A2481" s="18" t="s">
        <v>5100</v>
      </c>
      <c r="B2481" t="s">
        <v>257</v>
      </c>
      <c r="C2481" t="s">
        <v>254</v>
      </c>
      <c r="D2481" t="s">
        <v>256</v>
      </c>
      <c r="E2481" t="s">
        <v>198</v>
      </c>
      <c r="F2481" t="s">
        <v>198</v>
      </c>
      <c r="G2481" t="s">
        <v>198</v>
      </c>
      <c r="H2481" t="s">
        <v>20</v>
      </c>
      <c r="I2481" t="s">
        <v>5102</v>
      </c>
      <c r="J2481" t="s">
        <v>21</v>
      </c>
      <c r="L2481" t="s">
        <v>3783</v>
      </c>
      <c r="M2481" t="str">
        <f t="shared" si="91"/>
        <v>FUEGUITOS BROWNAlmirante Brown</v>
      </c>
      <c r="N2481" t="s">
        <v>22</v>
      </c>
      <c r="O2481" t="s">
        <v>23</v>
      </c>
      <c r="P2481" t="s">
        <v>27</v>
      </c>
      <c r="Q2481" t="s">
        <v>5101</v>
      </c>
      <c r="R2481" s="23">
        <v>33</v>
      </c>
      <c r="S2481" s="23">
        <v>1</v>
      </c>
      <c r="T2481" s="33">
        <v>1</v>
      </c>
      <c r="V2481" t="s">
        <v>2951</v>
      </c>
      <c r="W2481" t="str">
        <f t="shared" si="89"/>
        <v>R05</v>
      </c>
      <c r="X2481" s="31" t="str">
        <f t="shared" si="90"/>
        <v>FINES_R05</v>
      </c>
      <c r="Y2481" s="35">
        <v>0.315</v>
      </c>
      <c r="Z2481" s="8">
        <f>IFERROR(IFERROR(VLOOKUP(G2481,'IVSET-Escuelas'!A:F,4,FALSE),VLOOKUP(M2481,'IVSET-Fines'!F:L,7,FALSE)),"-")</f>
        <v>0.18570600000000001</v>
      </c>
    </row>
    <row r="2482" spans="1:26" x14ac:dyDescent="0.35">
      <c r="A2482" s="18" t="s">
        <v>5100</v>
      </c>
      <c r="B2482" t="s">
        <v>257</v>
      </c>
      <c r="C2482" t="s">
        <v>772</v>
      </c>
      <c r="D2482" t="s">
        <v>773</v>
      </c>
      <c r="E2482" t="s">
        <v>198</v>
      </c>
      <c r="F2482" t="s">
        <v>198</v>
      </c>
      <c r="G2482" t="s">
        <v>198</v>
      </c>
      <c r="H2482" t="s">
        <v>20</v>
      </c>
      <c r="I2482" t="s">
        <v>5102</v>
      </c>
      <c r="J2482" t="s">
        <v>21</v>
      </c>
      <c r="L2482" t="s">
        <v>3845</v>
      </c>
      <c r="M2482" t="str">
        <f t="shared" si="91"/>
        <v>EP Nº 27 74 MONTE GRANDEEsteban Echeverría</v>
      </c>
      <c r="N2482" t="s">
        <v>22</v>
      </c>
      <c r="O2482" t="s">
        <v>23</v>
      </c>
      <c r="P2482" t="s">
        <v>27</v>
      </c>
      <c r="Q2482" t="s">
        <v>5101</v>
      </c>
      <c r="R2482" s="23">
        <v>22</v>
      </c>
      <c r="S2482" s="23">
        <v>1</v>
      </c>
      <c r="T2482" s="33">
        <v>1</v>
      </c>
      <c r="V2482" t="s">
        <v>2951</v>
      </c>
      <c r="W2482" t="str">
        <f t="shared" si="89"/>
        <v>R05</v>
      </c>
      <c r="X2482" s="31" t="str">
        <f t="shared" si="90"/>
        <v>FINES_R05</v>
      </c>
      <c r="Y2482" s="35">
        <v>0.318</v>
      </c>
      <c r="Z2482" s="8" t="str">
        <f>IFERROR(IFERROR(VLOOKUP(G2482,'IVSET-Escuelas'!A:F,4,FALSE),VLOOKUP(M2482,'IVSET-Fines'!F:L,7,FALSE)),"-")</f>
        <v>-</v>
      </c>
    </row>
    <row r="2483" spans="1:26" x14ac:dyDescent="0.35">
      <c r="A2483" s="18" t="s">
        <v>5100</v>
      </c>
      <c r="B2483" t="s">
        <v>257</v>
      </c>
      <c r="C2483" t="s">
        <v>254</v>
      </c>
      <c r="D2483" t="s">
        <v>256</v>
      </c>
      <c r="E2483" t="s">
        <v>198</v>
      </c>
      <c r="F2483" t="s">
        <v>198</v>
      </c>
      <c r="G2483" t="s">
        <v>198</v>
      </c>
      <c r="H2483" t="s">
        <v>20</v>
      </c>
      <c r="I2483" t="s">
        <v>5102</v>
      </c>
      <c r="J2483" t="s">
        <v>21</v>
      </c>
      <c r="L2483" t="s">
        <v>3763</v>
      </c>
      <c r="M2483" t="str">
        <f t="shared" si="91"/>
        <v>EEPPA714Almirante Brown</v>
      </c>
      <c r="N2483" t="s">
        <v>22</v>
      </c>
      <c r="O2483" t="s">
        <v>23</v>
      </c>
      <c r="P2483" t="s">
        <v>27</v>
      </c>
      <c r="Q2483" t="s">
        <v>5101</v>
      </c>
      <c r="R2483" s="23">
        <v>93</v>
      </c>
      <c r="S2483" s="23">
        <v>3</v>
      </c>
      <c r="T2483" s="33">
        <v>1</v>
      </c>
      <c r="V2483" t="s">
        <v>2951</v>
      </c>
      <c r="W2483" t="str">
        <f t="shared" si="89"/>
        <v>R05</v>
      </c>
      <c r="X2483" s="31" t="str">
        <f t="shared" si="90"/>
        <v>FINES_R05</v>
      </c>
      <c r="Y2483" s="35">
        <v>0.32700000000000001</v>
      </c>
      <c r="Z2483" s="8">
        <f>IFERROR(IFERROR(VLOOKUP(G2483,'IVSET-Escuelas'!A:F,4,FALSE),VLOOKUP(M2483,'IVSET-Fines'!F:L,7,FALSE)),"-")</f>
        <v>0.83709900000000004</v>
      </c>
    </row>
    <row r="2484" spans="1:26" x14ac:dyDescent="0.35">
      <c r="A2484" s="18" t="s">
        <v>5100</v>
      </c>
      <c r="B2484" t="s">
        <v>257</v>
      </c>
      <c r="C2484" t="s">
        <v>772</v>
      </c>
      <c r="D2484" t="s">
        <v>773</v>
      </c>
      <c r="E2484" t="s">
        <v>198</v>
      </c>
      <c r="F2484" t="s">
        <v>198</v>
      </c>
      <c r="G2484" t="s">
        <v>198</v>
      </c>
      <c r="H2484" t="s">
        <v>20</v>
      </c>
      <c r="I2484" t="s">
        <v>5102</v>
      </c>
      <c r="J2484" t="s">
        <v>21</v>
      </c>
      <c r="L2484" t="s">
        <v>3861</v>
      </c>
      <c r="M2484" t="str">
        <f t="shared" si="91"/>
        <v>SOCIEDAD DE FOMENTO SAN MARTINEsteban Echeverría</v>
      </c>
      <c r="N2484" t="s">
        <v>22</v>
      </c>
      <c r="O2484" t="s">
        <v>23</v>
      </c>
      <c r="P2484" t="s">
        <v>27</v>
      </c>
      <c r="Q2484" t="s">
        <v>5101</v>
      </c>
      <c r="R2484" s="23">
        <v>27</v>
      </c>
      <c r="S2484" s="23">
        <v>1</v>
      </c>
      <c r="T2484" s="33">
        <v>1</v>
      </c>
      <c r="V2484" t="s">
        <v>2951</v>
      </c>
      <c r="W2484" t="str">
        <f t="shared" si="89"/>
        <v>R05</v>
      </c>
      <c r="X2484" s="31" t="str">
        <f t="shared" si="90"/>
        <v>FINES_R05</v>
      </c>
      <c r="Y2484" s="35">
        <v>0.32900000000000001</v>
      </c>
      <c r="Z2484" s="8">
        <f>IFERROR(IFERROR(VLOOKUP(G2484,'IVSET-Escuelas'!A:F,4,FALSE),VLOOKUP(M2484,'IVSET-Fines'!F:L,7,FALSE)),"-")</f>
        <v>0.324318</v>
      </c>
    </row>
    <row r="2485" spans="1:26" x14ac:dyDescent="0.35">
      <c r="A2485" s="18" t="s">
        <v>5100</v>
      </c>
      <c r="B2485" t="s">
        <v>257</v>
      </c>
      <c r="C2485" t="s">
        <v>254</v>
      </c>
      <c r="D2485" t="s">
        <v>256</v>
      </c>
      <c r="E2485" t="s">
        <v>198</v>
      </c>
      <c r="F2485" t="s">
        <v>198</v>
      </c>
      <c r="G2485" t="s">
        <v>198</v>
      </c>
      <c r="H2485" t="s">
        <v>20</v>
      </c>
      <c r="I2485" t="s">
        <v>5102</v>
      </c>
      <c r="J2485" t="s">
        <v>21</v>
      </c>
      <c r="L2485" t="s">
        <v>3777</v>
      </c>
      <c r="M2485" t="str">
        <f t="shared" si="91"/>
        <v>ESCUELA N°21Almirante Brown</v>
      </c>
      <c r="N2485" t="s">
        <v>22</v>
      </c>
      <c r="O2485" t="s">
        <v>23</v>
      </c>
      <c r="P2485" t="s">
        <v>27</v>
      </c>
      <c r="Q2485" t="s">
        <v>5101</v>
      </c>
      <c r="R2485" s="23">
        <v>83</v>
      </c>
      <c r="S2485" s="23">
        <v>4</v>
      </c>
      <c r="T2485" s="33">
        <v>1</v>
      </c>
      <c r="V2485" t="s">
        <v>2951</v>
      </c>
      <c r="W2485" t="str">
        <f t="shared" si="89"/>
        <v>R05</v>
      </c>
      <c r="X2485" s="31" t="str">
        <f t="shared" si="90"/>
        <v>FINES_R05</v>
      </c>
      <c r="Y2485" s="35">
        <v>0.32900000000000001</v>
      </c>
      <c r="Z2485" s="8">
        <f>IFERROR(IFERROR(VLOOKUP(G2485,'IVSET-Escuelas'!A:F,4,FALSE),VLOOKUP(M2485,'IVSET-Fines'!F:L,7,FALSE)),"-")</f>
        <v>0.75085299999999999</v>
      </c>
    </row>
    <row r="2486" spans="1:26" x14ac:dyDescent="0.35">
      <c r="A2486" s="18" t="s">
        <v>5100</v>
      </c>
      <c r="B2486" t="s">
        <v>257</v>
      </c>
      <c r="C2486" t="s">
        <v>254</v>
      </c>
      <c r="D2486" t="s">
        <v>256</v>
      </c>
      <c r="E2486" t="s">
        <v>198</v>
      </c>
      <c r="F2486" t="s">
        <v>198</v>
      </c>
      <c r="G2486" t="s">
        <v>198</v>
      </c>
      <c r="H2486" t="s">
        <v>20</v>
      </c>
      <c r="I2486" t="s">
        <v>5102</v>
      </c>
      <c r="J2486" t="s">
        <v>21</v>
      </c>
      <c r="L2486" t="s">
        <v>3820</v>
      </c>
      <c r="M2486" t="str">
        <f t="shared" si="91"/>
        <v>SOCIEDAD DE FOMENTO INTEGRACIÓN Y CULTURAAlmirante Brown</v>
      </c>
      <c r="N2486" t="s">
        <v>22</v>
      </c>
      <c r="O2486" t="s">
        <v>23</v>
      </c>
      <c r="P2486" t="s">
        <v>27</v>
      </c>
      <c r="Q2486" t="s">
        <v>5101</v>
      </c>
      <c r="R2486" s="23">
        <v>38</v>
      </c>
      <c r="S2486" s="23">
        <v>1</v>
      </c>
      <c r="T2486" s="33">
        <v>1</v>
      </c>
      <c r="V2486" t="s">
        <v>2951</v>
      </c>
      <c r="W2486" t="str">
        <f t="shared" si="89"/>
        <v>R05</v>
      </c>
      <c r="X2486" s="31" t="str">
        <f t="shared" si="90"/>
        <v>FINES_R05</v>
      </c>
      <c r="Y2486" s="35">
        <v>0.33500000000000002</v>
      </c>
      <c r="Z2486" s="8">
        <f>IFERROR(IFERROR(VLOOKUP(G2486,'IVSET-Escuelas'!A:F,4,FALSE),VLOOKUP(M2486,'IVSET-Fines'!F:L,7,FALSE)),"-")</f>
        <v>0.56819799999999998</v>
      </c>
    </row>
    <row r="2487" spans="1:26" x14ac:dyDescent="0.35">
      <c r="A2487" s="18" t="s">
        <v>5100</v>
      </c>
      <c r="B2487" t="s">
        <v>257</v>
      </c>
      <c r="C2487" t="s">
        <v>254</v>
      </c>
      <c r="D2487" t="s">
        <v>256</v>
      </c>
      <c r="E2487" t="s">
        <v>198</v>
      </c>
      <c r="F2487" t="s">
        <v>198</v>
      </c>
      <c r="G2487" t="s">
        <v>198</v>
      </c>
      <c r="H2487" t="s">
        <v>20</v>
      </c>
      <c r="I2487" t="s">
        <v>5102</v>
      </c>
      <c r="J2487" t="s">
        <v>21</v>
      </c>
      <c r="L2487" t="s">
        <v>3769</v>
      </c>
      <c r="M2487" t="str">
        <f t="shared" si="91"/>
        <v>EPPA 704 ESCUELA N° 3Almirante Brown</v>
      </c>
      <c r="N2487" t="s">
        <v>22</v>
      </c>
      <c r="O2487" t="s">
        <v>23</v>
      </c>
      <c r="P2487" t="s">
        <v>27</v>
      </c>
      <c r="Q2487" t="s">
        <v>5101</v>
      </c>
      <c r="R2487" s="23">
        <v>168</v>
      </c>
      <c r="S2487" s="23">
        <v>6</v>
      </c>
      <c r="T2487" s="33">
        <v>1</v>
      </c>
      <c r="V2487" t="s">
        <v>2951</v>
      </c>
      <c r="W2487" t="str">
        <f t="shared" si="89"/>
        <v>R05</v>
      </c>
      <c r="X2487" s="31" t="str">
        <f t="shared" si="90"/>
        <v>FINES_R05</v>
      </c>
      <c r="Y2487" s="35">
        <v>0.33700000000000002</v>
      </c>
      <c r="Z2487" s="8">
        <f>IFERROR(IFERROR(VLOOKUP(G2487,'IVSET-Escuelas'!A:F,4,FALSE),VLOOKUP(M2487,'IVSET-Fines'!F:L,7,FALSE)),"-")</f>
        <v>0.19289700000000001</v>
      </c>
    </row>
    <row r="2488" spans="1:26" x14ac:dyDescent="0.35">
      <c r="A2488" s="18" t="s">
        <v>5100</v>
      </c>
      <c r="B2488" t="s">
        <v>257</v>
      </c>
      <c r="C2488" t="s">
        <v>254</v>
      </c>
      <c r="D2488" t="s">
        <v>256</v>
      </c>
      <c r="E2488" t="s">
        <v>198</v>
      </c>
      <c r="F2488" t="s">
        <v>198</v>
      </c>
      <c r="G2488" t="s">
        <v>198</v>
      </c>
      <c r="H2488" t="s">
        <v>20</v>
      </c>
      <c r="I2488" t="s">
        <v>5102</v>
      </c>
      <c r="J2488" t="s">
        <v>21</v>
      </c>
      <c r="L2488" t="s">
        <v>3797</v>
      </c>
      <c r="M2488" t="str">
        <f t="shared" si="91"/>
        <v>LA CASITA DE MARIS 1332 MINISTRO RIVADAVIA MINISTRO RIVADAVIAAlmirante Brown</v>
      </c>
      <c r="N2488" t="s">
        <v>22</v>
      </c>
      <c r="O2488" t="s">
        <v>23</v>
      </c>
      <c r="P2488" t="s">
        <v>27</v>
      </c>
      <c r="Q2488" t="s">
        <v>5101</v>
      </c>
      <c r="R2488" s="23">
        <v>22</v>
      </c>
      <c r="S2488" s="23">
        <v>1</v>
      </c>
      <c r="T2488" s="33">
        <v>1</v>
      </c>
      <c r="V2488" t="s">
        <v>2951</v>
      </c>
      <c r="W2488" t="str">
        <f t="shared" si="89"/>
        <v>R05</v>
      </c>
      <c r="X2488" s="31" t="str">
        <f t="shared" si="90"/>
        <v>FINES_R05</v>
      </c>
      <c r="Y2488" s="35">
        <v>0.34300000000000003</v>
      </c>
      <c r="Z2488" s="8" t="str">
        <f>IFERROR(IFERROR(VLOOKUP(G2488,'IVSET-Escuelas'!A:F,4,FALSE),VLOOKUP(M2488,'IVSET-Fines'!F:L,7,FALSE)),"-")</f>
        <v>-</v>
      </c>
    </row>
    <row r="2489" spans="1:26" x14ac:dyDescent="0.35">
      <c r="A2489" s="18" t="s">
        <v>5100</v>
      </c>
      <c r="B2489" t="s">
        <v>257</v>
      </c>
      <c r="C2489" t="s">
        <v>772</v>
      </c>
      <c r="D2489" t="s">
        <v>773</v>
      </c>
      <c r="E2489" t="s">
        <v>198</v>
      </c>
      <c r="F2489" t="s">
        <v>198</v>
      </c>
      <c r="G2489" t="s">
        <v>198</v>
      </c>
      <c r="H2489" t="s">
        <v>20</v>
      </c>
      <c r="I2489" t="s">
        <v>5102</v>
      </c>
      <c r="J2489" t="s">
        <v>21</v>
      </c>
      <c r="L2489" t="s">
        <v>3849</v>
      </c>
      <c r="M2489" t="str">
        <f t="shared" si="91"/>
        <v>LOS ALTOSEsteban Echeverría</v>
      </c>
      <c r="N2489" t="s">
        <v>22</v>
      </c>
      <c r="O2489" t="s">
        <v>23</v>
      </c>
      <c r="P2489" t="s">
        <v>27</v>
      </c>
      <c r="Q2489" t="s">
        <v>5101</v>
      </c>
      <c r="R2489" s="23">
        <v>19</v>
      </c>
      <c r="S2489" s="23">
        <v>1</v>
      </c>
      <c r="T2489" s="33">
        <v>1</v>
      </c>
      <c r="V2489" t="s">
        <v>2951</v>
      </c>
      <c r="W2489" t="str">
        <f t="shared" si="89"/>
        <v>R05</v>
      </c>
      <c r="X2489" s="31" t="str">
        <f t="shared" si="90"/>
        <v>FINES_R05</v>
      </c>
      <c r="Y2489" s="35">
        <v>0.35899999999999999</v>
      </c>
      <c r="Z2489" s="8">
        <f>IFERROR(IFERROR(VLOOKUP(G2489,'IVSET-Escuelas'!A:F,4,FALSE),VLOOKUP(M2489,'IVSET-Fines'!F:L,7,FALSE)),"-")</f>
        <v>0.60297000000000001</v>
      </c>
    </row>
    <row r="2490" spans="1:26" x14ac:dyDescent="0.35">
      <c r="A2490" s="18" t="s">
        <v>5100</v>
      </c>
      <c r="B2490" t="s">
        <v>257</v>
      </c>
      <c r="C2490" t="s">
        <v>254</v>
      </c>
      <c r="D2490" t="s">
        <v>256</v>
      </c>
      <c r="E2490" t="s">
        <v>198</v>
      </c>
      <c r="F2490" t="s">
        <v>198</v>
      </c>
      <c r="G2490" t="s">
        <v>198</v>
      </c>
      <c r="H2490" t="s">
        <v>20</v>
      </c>
      <c r="I2490" t="s">
        <v>5102</v>
      </c>
      <c r="J2490" t="s">
        <v>21</v>
      </c>
      <c r="L2490" t="s">
        <v>3728</v>
      </c>
      <c r="M2490" t="str">
        <f t="shared" si="91"/>
        <v>CAMPO KITA 2300 MINISTRO RIVADAVIA MINISTRO RIVADAVIAAlmirante Brown</v>
      </c>
      <c r="N2490" t="s">
        <v>22</v>
      </c>
      <c r="O2490" t="s">
        <v>23</v>
      </c>
      <c r="P2490" t="s">
        <v>27</v>
      </c>
      <c r="Q2490" t="s">
        <v>5101</v>
      </c>
      <c r="R2490" s="23">
        <v>14</v>
      </c>
      <c r="S2490" s="23">
        <v>1</v>
      </c>
      <c r="T2490" s="33">
        <v>1</v>
      </c>
      <c r="V2490" t="s">
        <v>2951</v>
      </c>
      <c r="W2490" t="str">
        <f t="shared" si="89"/>
        <v>R05</v>
      </c>
      <c r="X2490" s="31" t="str">
        <f t="shared" si="90"/>
        <v>FINES_R05</v>
      </c>
      <c r="Y2490" s="35">
        <v>0.36099999999999999</v>
      </c>
      <c r="Z2490" s="8" t="str">
        <f>IFERROR(IFERROR(VLOOKUP(G2490,'IVSET-Escuelas'!A:F,4,FALSE),VLOOKUP(M2490,'IVSET-Fines'!F:L,7,FALSE)),"-")</f>
        <v>-</v>
      </c>
    </row>
    <row r="2491" spans="1:26" x14ac:dyDescent="0.35">
      <c r="A2491" s="18" t="s">
        <v>5100</v>
      </c>
      <c r="B2491" t="s">
        <v>257</v>
      </c>
      <c r="C2491" t="s">
        <v>253</v>
      </c>
      <c r="D2491" t="s">
        <v>2759</v>
      </c>
      <c r="E2491" t="s">
        <v>198</v>
      </c>
      <c r="F2491" t="s">
        <v>198</v>
      </c>
      <c r="G2491" t="s">
        <v>198</v>
      </c>
      <c r="H2491" t="s">
        <v>20</v>
      </c>
      <c r="I2491" t="s">
        <v>5102</v>
      </c>
      <c r="J2491" t="s">
        <v>21</v>
      </c>
      <c r="L2491" t="s">
        <v>3901</v>
      </c>
      <c r="M2491" t="str">
        <f t="shared" si="91"/>
        <v>EP N° 5Presidente Perón</v>
      </c>
      <c r="N2491" t="s">
        <v>22</v>
      </c>
      <c r="O2491" t="s">
        <v>23</v>
      </c>
      <c r="P2491" t="s">
        <v>27</v>
      </c>
      <c r="Q2491" t="s">
        <v>5101</v>
      </c>
      <c r="R2491" s="23">
        <v>69</v>
      </c>
      <c r="S2491" s="23">
        <v>3</v>
      </c>
      <c r="T2491" s="33">
        <v>1</v>
      </c>
      <c r="V2491" t="s">
        <v>2951</v>
      </c>
      <c r="W2491" t="str">
        <f t="shared" si="89"/>
        <v>R05</v>
      </c>
      <c r="X2491" s="31" t="str">
        <f t="shared" si="90"/>
        <v>FINES_R05</v>
      </c>
      <c r="Y2491" s="35">
        <v>0.36699999999999999</v>
      </c>
      <c r="Z2491" s="8">
        <f>IFERROR(IFERROR(VLOOKUP(G2491,'IVSET-Escuelas'!A:F,4,FALSE),VLOOKUP(M2491,'IVSET-Fines'!F:L,7,FALSE)),"-")</f>
        <v>0.919485</v>
      </c>
    </row>
    <row r="2492" spans="1:26" x14ac:dyDescent="0.35">
      <c r="A2492" s="18" t="s">
        <v>5100</v>
      </c>
      <c r="B2492" t="s">
        <v>257</v>
      </c>
      <c r="C2492" t="s">
        <v>415</v>
      </c>
      <c r="D2492" t="s">
        <v>2770</v>
      </c>
      <c r="E2492" t="s">
        <v>198</v>
      </c>
      <c r="F2492" t="s">
        <v>198</v>
      </c>
      <c r="G2492" t="s">
        <v>198</v>
      </c>
      <c r="H2492" t="s">
        <v>20</v>
      </c>
      <c r="I2492" t="s">
        <v>5102</v>
      </c>
      <c r="J2492" t="s">
        <v>21</v>
      </c>
      <c r="L2492" t="s">
        <v>3892</v>
      </c>
      <c r="M2492" t="str">
        <f t="shared" si="91"/>
        <v>UTEDICEzeiza</v>
      </c>
      <c r="N2492" t="s">
        <v>22</v>
      </c>
      <c r="O2492" t="s">
        <v>23</v>
      </c>
      <c r="P2492" t="s">
        <v>27</v>
      </c>
      <c r="Q2492" t="s">
        <v>5101</v>
      </c>
      <c r="R2492" s="23">
        <v>26</v>
      </c>
      <c r="S2492" s="23">
        <v>1</v>
      </c>
      <c r="T2492" s="33">
        <v>1</v>
      </c>
      <c r="V2492" t="s">
        <v>2951</v>
      </c>
      <c r="W2492" t="str">
        <f t="shared" si="89"/>
        <v>R05</v>
      </c>
      <c r="X2492" s="31" t="str">
        <f t="shared" si="90"/>
        <v>FINES_R05</v>
      </c>
      <c r="Y2492" s="35">
        <v>0.38</v>
      </c>
      <c r="Z2492" s="8">
        <f>IFERROR(IFERROR(VLOOKUP(G2492,'IVSET-Escuelas'!A:F,4,FALSE),VLOOKUP(M2492,'IVSET-Fines'!F:L,7,FALSE)),"-")</f>
        <v>0.45733200000000002</v>
      </c>
    </row>
    <row r="2493" spans="1:26" x14ac:dyDescent="0.35">
      <c r="A2493" s="18" t="s">
        <v>5100</v>
      </c>
      <c r="B2493" t="s">
        <v>257</v>
      </c>
      <c r="C2493" t="s">
        <v>772</v>
      </c>
      <c r="D2493" t="s">
        <v>773</v>
      </c>
      <c r="E2493" t="s">
        <v>198</v>
      </c>
      <c r="F2493" t="s">
        <v>198</v>
      </c>
      <c r="G2493" t="s">
        <v>198</v>
      </c>
      <c r="H2493" t="s">
        <v>20</v>
      </c>
      <c r="I2493" t="s">
        <v>5102</v>
      </c>
      <c r="J2493" t="s">
        <v>21</v>
      </c>
      <c r="L2493" t="s">
        <v>738</v>
      </c>
      <c r="M2493" t="str">
        <f t="shared" si="91"/>
        <v>PAULO FREIREEsteban Echeverría</v>
      </c>
      <c r="N2493" t="s">
        <v>22</v>
      </c>
      <c r="O2493" t="s">
        <v>23</v>
      </c>
      <c r="P2493" t="s">
        <v>27</v>
      </c>
      <c r="Q2493" t="s">
        <v>5101</v>
      </c>
      <c r="R2493" s="23">
        <v>22</v>
      </c>
      <c r="S2493" s="23">
        <v>1</v>
      </c>
      <c r="T2493" s="33">
        <v>1</v>
      </c>
      <c r="V2493" t="s">
        <v>2951</v>
      </c>
      <c r="W2493" t="str">
        <f t="shared" si="89"/>
        <v>R05</v>
      </c>
      <c r="X2493" s="31" t="str">
        <f t="shared" si="90"/>
        <v>FINES_R05</v>
      </c>
      <c r="Y2493" s="35">
        <v>0.38400000000000001</v>
      </c>
      <c r="Z2493" s="8" t="str">
        <f>IFERROR(IFERROR(VLOOKUP(G2493,'IVSET-Escuelas'!A:F,4,FALSE),VLOOKUP(M2493,'IVSET-Fines'!F:L,7,FALSE)),"-")</f>
        <v>-</v>
      </c>
    </row>
    <row r="2494" spans="1:26" x14ac:dyDescent="0.35">
      <c r="A2494" s="18" t="s">
        <v>5100</v>
      </c>
      <c r="B2494" t="s">
        <v>257</v>
      </c>
      <c r="C2494" t="s">
        <v>254</v>
      </c>
      <c r="D2494" t="s">
        <v>256</v>
      </c>
      <c r="E2494" t="s">
        <v>198</v>
      </c>
      <c r="F2494" t="s">
        <v>198</v>
      </c>
      <c r="G2494" t="s">
        <v>198</v>
      </c>
      <c r="H2494" t="s">
        <v>20</v>
      </c>
      <c r="I2494" t="s">
        <v>5102</v>
      </c>
      <c r="J2494" t="s">
        <v>21</v>
      </c>
      <c r="L2494" t="s">
        <v>3821</v>
      </c>
      <c r="M2494" t="str">
        <f t="shared" si="91"/>
        <v>SOCIEDAD DE FOMENTO LA ESTHERAlmirante Brown</v>
      </c>
      <c r="N2494" t="s">
        <v>22</v>
      </c>
      <c r="O2494" t="s">
        <v>23</v>
      </c>
      <c r="P2494" t="s">
        <v>27</v>
      </c>
      <c r="Q2494" t="s">
        <v>5101</v>
      </c>
      <c r="R2494" s="23">
        <v>29</v>
      </c>
      <c r="S2494" s="23">
        <v>2</v>
      </c>
      <c r="T2494" s="33">
        <v>1</v>
      </c>
      <c r="V2494" t="s">
        <v>2951</v>
      </c>
      <c r="W2494" t="str">
        <f t="shared" si="89"/>
        <v>R05</v>
      </c>
      <c r="X2494" s="31" t="str">
        <f t="shared" si="90"/>
        <v>FINES_R05</v>
      </c>
      <c r="Y2494" s="35">
        <v>0.39900000000000002</v>
      </c>
      <c r="Z2494" s="8" t="str">
        <f>IFERROR(IFERROR(VLOOKUP(G2494,'IVSET-Escuelas'!A:F,4,FALSE),VLOOKUP(M2494,'IVSET-Fines'!F:L,7,FALSE)),"-")</f>
        <v>-</v>
      </c>
    </row>
    <row r="2495" spans="1:26" x14ac:dyDescent="0.35">
      <c r="A2495" s="18" t="s">
        <v>5100</v>
      </c>
      <c r="B2495" t="s">
        <v>257</v>
      </c>
      <c r="C2495" t="s">
        <v>415</v>
      </c>
      <c r="D2495" t="s">
        <v>2770</v>
      </c>
      <c r="E2495" t="s">
        <v>198</v>
      </c>
      <c r="F2495" t="s">
        <v>198</v>
      </c>
      <c r="G2495" t="s">
        <v>198</v>
      </c>
      <c r="H2495" t="s">
        <v>20</v>
      </c>
      <c r="I2495" t="s">
        <v>5102</v>
      </c>
      <c r="J2495" t="s">
        <v>21</v>
      </c>
      <c r="L2495" t="s">
        <v>3887</v>
      </c>
      <c r="M2495" t="str">
        <f t="shared" si="91"/>
        <v>FINES EZEIZAEzeiza</v>
      </c>
      <c r="N2495" t="s">
        <v>22</v>
      </c>
      <c r="O2495" t="s">
        <v>23</v>
      </c>
      <c r="P2495" t="s">
        <v>27</v>
      </c>
      <c r="Q2495" t="s">
        <v>5101</v>
      </c>
      <c r="R2495" s="23">
        <v>25</v>
      </c>
      <c r="S2495" s="23">
        <v>1</v>
      </c>
      <c r="T2495" s="33">
        <v>1</v>
      </c>
      <c r="V2495" t="s">
        <v>2951</v>
      </c>
      <c r="W2495" t="str">
        <f t="shared" si="89"/>
        <v>R05</v>
      </c>
      <c r="X2495" s="31" t="str">
        <f t="shared" si="90"/>
        <v>FINES_R05</v>
      </c>
      <c r="Y2495" s="35">
        <v>0.41099999999999998</v>
      </c>
      <c r="Z2495" s="8">
        <f>IFERROR(IFERROR(VLOOKUP(G2495,'IVSET-Escuelas'!A:F,4,FALSE),VLOOKUP(M2495,'IVSET-Fines'!F:L,7,FALSE)),"-")</f>
        <v>0.33371099999999998</v>
      </c>
    </row>
    <row r="2496" spans="1:26" x14ac:dyDescent="0.35">
      <c r="A2496" s="18" t="s">
        <v>5100</v>
      </c>
      <c r="B2496" t="s">
        <v>257</v>
      </c>
      <c r="C2496" t="s">
        <v>253</v>
      </c>
      <c r="D2496" t="s">
        <v>2759</v>
      </c>
      <c r="E2496" t="s">
        <v>198</v>
      </c>
      <c r="F2496" t="s">
        <v>198</v>
      </c>
      <c r="G2496" t="s">
        <v>198</v>
      </c>
      <c r="H2496" t="s">
        <v>20</v>
      </c>
      <c r="I2496" t="s">
        <v>5102</v>
      </c>
      <c r="J2496" t="s">
        <v>21</v>
      </c>
      <c r="L2496" t="s">
        <v>3906</v>
      </c>
      <c r="M2496" t="str">
        <f t="shared" si="91"/>
        <v>IGLESIA HAY VIDA EN JESUSPresidente Perón</v>
      </c>
      <c r="N2496" t="s">
        <v>22</v>
      </c>
      <c r="O2496" t="s">
        <v>23</v>
      </c>
      <c r="P2496" t="s">
        <v>27</v>
      </c>
      <c r="Q2496" t="s">
        <v>5101</v>
      </c>
      <c r="R2496" s="23">
        <v>35</v>
      </c>
      <c r="S2496" s="23">
        <v>2</v>
      </c>
      <c r="T2496" s="33">
        <v>1</v>
      </c>
      <c r="V2496" t="s">
        <v>2951</v>
      </c>
      <c r="W2496" t="str">
        <f t="shared" si="89"/>
        <v>R05</v>
      </c>
      <c r="X2496" s="31" t="str">
        <f t="shared" si="90"/>
        <v>FINES_R05</v>
      </c>
      <c r="Y2496" s="35">
        <v>0.41199999999999998</v>
      </c>
      <c r="Z2496" s="8">
        <f>IFERROR(IFERROR(VLOOKUP(G2496,'IVSET-Escuelas'!A:F,4,FALSE),VLOOKUP(M2496,'IVSET-Fines'!F:L,7,FALSE)),"-")</f>
        <v>0.82896899999999996</v>
      </c>
    </row>
    <row r="2497" spans="1:26" x14ac:dyDescent="0.35">
      <c r="A2497" s="18" t="s">
        <v>5100</v>
      </c>
      <c r="B2497" t="s">
        <v>257</v>
      </c>
      <c r="C2497" t="s">
        <v>772</v>
      </c>
      <c r="D2497" t="s">
        <v>773</v>
      </c>
      <c r="E2497" t="s">
        <v>198</v>
      </c>
      <c r="F2497" t="s">
        <v>198</v>
      </c>
      <c r="G2497" t="s">
        <v>198</v>
      </c>
      <c r="H2497" t="s">
        <v>20</v>
      </c>
      <c r="I2497" t="s">
        <v>5102</v>
      </c>
      <c r="J2497" t="s">
        <v>21</v>
      </c>
      <c r="L2497" t="s">
        <v>3833</v>
      </c>
      <c r="M2497" t="str">
        <f t="shared" si="91"/>
        <v>CENTRO COMUNITARIO NESTOR KIRCHNEREsteban Echeverría</v>
      </c>
      <c r="N2497" t="s">
        <v>22</v>
      </c>
      <c r="O2497" t="s">
        <v>23</v>
      </c>
      <c r="P2497" t="s">
        <v>27</v>
      </c>
      <c r="Q2497" t="s">
        <v>5101</v>
      </c>
      <c r="R2497" s="23">
        <v>35</v>
      </c>
      <c r="S2497" s="23">
        <v>1</v>
      </c>
      <c r="T2497" s="33">
        <v>1</v>
      </c>
      <c r="V2497" t="s">
        <v>2951</v>
      </c>
      <c r="W2497" t="str">
        <f t="shared" si="89"/>
        <v>R05</v>
      </c>
      <c r="X2497" s="31" t="str">
        <f t="shared" si="90"/>
        <v>FINES_R05</v>
      </c>
      <c r="Y2497" s="35">
        <v>0.41299999999999998</v>
      </c>
      <c r="Z2497" s="8">
        <f>IFERROR(IFERROR(VLOOKUP(G2497,'IVSET-Escuelas'!A:F,4,FALSE),VLOOKUP(M2497,'IVSET-Fines'!F:L,7,FALSE)),"-")</f>
        <v>0.76090899999999995</v>
      </c>
    </row>
    <row r="2498" spans="1:26" x14ac:dyDescent="0.35">
      <c r="A2498" s="18" t="s">
        <v>5100</v>
      </c>
      <c r="B2498" t="s">
        <v>257</v>
      </c>
      <c r="C2498" t="s">
        <v>2337</v>
      </c>
      <c r="D2498" t="s">
        <v>2338</v>
      </c>
      <c r="E2498" t="s">
        <v>198</v>
      </c>
      <c r="F2498" t="s">
        <v>198</v>
      </c>
      <c r="G2498" t="s">
        <v>198</v>
      </c>
      <c r="H2498" t="s">
        <v>20</v>
      </c>
      <c r="I2498" t="s">
        <v>5102</v>
      </c>
      <c r="J2498" t="s">
        <v>21</v>
      </c>
      <c r="L2498" t="s">
        <v>3926</v>
      </c>
      <c r="M2498" t="str">
        <f t="shared" si="91"/>
        <v>SUTEBASan Vicente</v>
      </c>
      <c r="N2498" t="s">
        <v>22</v>
      </c>
      <c r="O2498" t="s">
        <v>23</v>
      </c>
      <c r="P2498" t="s">
        <v>27</v>
      </c>
      <c r="Q2498" t="s">
        <v>5101</v>
      </c>
      <c r="R2498" s="23">
        <v>22</v>
      </c>
      <c r="S2498" s="23">
        <v>1</v>
      </c>
      <c r="T2498" s="33">
        <v>1</v>
      </c>
      <c r="V2498" t="s">
        <v>2951</v>
      </c>
      <c r="W2498" t="str">
        <f t="shared" ref="W2498:W2561" si="92">+IF(V2498="","",IF(V2498="FINES",CONCATENATE("R",IF(OR(B2498="16",B2498="21",B2498="22",B2498="23"),"16212223",IF(OR(B2498="15",B2498="17",B2498="24",B2498="25"),"15172425",B2498))),IF(V2498="CEBAS","UNICO",IF(VALUE(B2498)&lt;=11,"AMBA","INTERIOR"))))</f>
        <v>R05</v>
      </c>
      <c r="X2498" s="31" t="str">
        <f t="shared" ref="X2498:X2561" si="93">+IF(V2498="","-",CONCATENATE(V2498,"_",W2498))</f>
        <v>FINES_R05</v>
      </c>
      <c r="Y2498" s="35">
        <v>0.41399999999999998</v>
      </c>
      <c r="Z2498" s="8">
        <f>IFERROR(IFERROR(VLOOKUP(G2498,'IVSET-Escuelas'!A:F,4,FALSE),VLOOKUP(M2498,'IVSET-Fines'!F:L,7,FALSE)),"-")</f>
        <v>0.46920000000000001</v>
      </c>
    </row>
    <row r="2499" spans="1:26" x14ac:dyDescent="0.35">
      <c r="A2499" s="18" t="s">
        <v>5100</v>
      </c>
      <c r="B2499" t="s">
        <v>257</v>
      </c>
      <c r="C2499" t="s">
        <v>2337</v>
      </c>
      <c r="D2499" t="s">
        <v>2338</v>
      </c>
      <c r="E2499" t="s">
        <v>198</v>
      </c>
      <c r="F2499" t="s">
        <v>198</v>
      </c>
      <c r="G2499" t="s">
        <v>198</v>
      </c>
      <c r="H2499" t="s">
        <v>20</v>
      </c>
      <c r="I2499" t="s">
        <v>5102</v>
      </c>
      <c r="J2499" t="s">
        <v>21</v>
      </c>
      <c r="L2499" t="s">
        <v>3916</v>
      </c>
      <c r="M2499" t="str">
        <f t="shared" si="91"/>
        <v>E.P. N°29San Vicente</v>
      </c>
      <c r="N2499" t="s">
        <v>22</v>
      </c>
      <c r="O2499" t="s">
        <v>23</v>
      </c>
      <c r="P2499" t="s">
        <v>27</v>
      </c>
      <c r="Q2499" t="s">
        <v>5101</v>
      </c>
      <c r="R2499" s="23">
        <v>181</v>
      </c>
      <c r="S2499" s="23">
        <v>7</v>
      </c>
      <c r="T2499" s="33">
        <v>1</v>
      </c>
      <c r="V2499" t="s">
        <v>2951</v>
      </c>
      <c r="W2499" t="str">
        <f t="shared" si="92"/>
        <v>R05</v>
      </c>
      <c r="X2499" s="31" t="str">
        <f t="shared" si="93"/>
        <v>FINES_R05</v>
      </c>
      <c r="Y2499" s="35">
        <v>0.41899999999999998</v>
      </c>
      <c r="Z2499" s="8">
        <f>IFERROR(IFERROR(VLOOKUP(G2499,'IVSET-Escuelas'!A:F,4,FALSE),VLOOKUP(M2499,'IVSET-Fines'!F:L,7,FALSE)),"-")</f>
        <v>0.56893400000000005</v>
      </c>
    </row>
    <row r="2500" spans="1:26" x14ac:dyDescent="0.35">
      <c r="A2500" s="18" t="s">
        <v>5100</v>
      </c>
      <c r="B2500" t="s">
        <v>257</v>
      </c>
      <c r="C2500" t="s">
        <v>253</v>
      </c>
      <c r="D2500" t="s">
        <v>2759</v>
      </c>
      <c r="E2500" t="s">
        <v>198</v>
      </c>
      <c r="F2500" t="s">
        <v>198</v>
      </c>
      <c r="G2500" t="s">
        <v>198</v>
      </c>
      <c r="H2500" t="s">
        <v>20</v>
      </c>
      <c r="I2500" t="s">
        <v>5102</v>
      </c>
      <c r="J2500" t="s">
        <v>21</v>
      </c>
      <c r="L2500" t="s">
        <v>3895</v>
      </c>
      <c r="M2500" t="str">
        <f t="shared" si="91"/>
        <v>CORAZONES SOLIDARIOSPresidente Perón</v>
      </c>
      <c r="N2500" t="s">
        <v>22</v>
      </c>
      <c r="O2500" t="s">
        <v>23</v>
      </c>
      <c r="P2500" t="s">
        <v>27</v>
      </c>
      <c r="Q2500" t="s">
        <v>5101</v>
      </c>
      <c r="R2500" s="23">
        <v>93</v>
      </c>
      <c r="S2500" s="23">
        <v>5</v>
      </c>
      <c r="T2500" s="33">
        <v>1</v>
      </c>
      <c r="V2500" t="s">
        <v>2951</v>
      </c>
      <c r="W2500" t="str">
        <f t="shared" si="92"/>
        <v>R05</v>
      </c>
      <c r="X2500" s="31" t="str">
        <f t="shared" si="93"/>
        <v>FINES_R05</v>
      </c>
      <c r="Y2500" s="35">
        <v>0.42499999999999999</v>
      </c>
      <c r="Z2500" s="8">
        <f>IFERROR(IFERROR(VLOOKUP(G2500,'IVSET-Escuelas'!A:F,4,FALSE),VLOOKUP(M2500,'IVSET-Fines'!F:L,7,FALSE)),"-")</f>
        <v>0.62560199999999999</v>
      </c>
    </row>
    <row r="2501" spans="1:26" x14ac:dyDescent="0.35">
      <c r="A2501" s="18" t="s">
        <v>5100</v>
      </c>
      <c r="B2501" t="s">
        <v>257</v>
      </c>
      <c r="C2501" t="s">
        <v>415</v>
      </c>
      <c r="D2501" t="s">
        <v>2770</v>
      </c>
      <c r="E2501" t="s">
        <v>198</v>
      </c>
      <c r="F2501" t="s">
        <v>198</v>
      </c>
      <c r="G2501" t="s">
        <v>198</v>
      </c>
      <c r="H2501" t="s">
        <v>20</v>
      </c>
      <c r="I2501" t="s">
        <v>5102</v>
      </c>
      <c r="J2501" t="s">
        <v>21</v>
      </c>
      <c r="L2501" t="s">
        <v>3867</v>
      </c>
      <c r="M2501" t="str">
        <f t="shared" si="91"/>
        <v>ATOMICA DE EZEIZAEzeiza</v>
      </c>
      <c r="N2501" t="s">
        <v>22</v>
      </c>
      <c r="O2501" t="s">
        <v>23</v>
      </c>
      <c r="P2501" t="s">
        <v>27</v>
      </c>
      <c r="Q2501" t="s">
        <v>5101</v>
      </c>
      <c r="R2501" s="23">
        <v>7</v>
      </c>
      <c r="S2501" s="23">
        <v>1</v>
      </c>
      <c r="T2501" s="33">
        <v>1</v>
      </c>
      <c r="V2501" t="s">
        <v>2951</v>
      </c>
      <c r="W2501" t="str">
        <f t="shared" si="92"/>
        <v>R05</v>
      </c>
      <c r="X2501" s="31" t="str">
        <f t="shared" si="93"/>
        <v>FINES_R05</v>
      </c>
      <c r="Y2501" s="35">
        <v>0.42699999999999999</v>
      </c>
      <c r="Z2501" s="8">
        <f>IFERROR(IFERROR(VLOOKUP(G2501,'IVSET-Escuelas'!A:F,4,FALSE),VLOOKUP(M2501,'IVSET-Fines'!F:L,7,FALSE)),"-")</f>
        <v>0.59414199999999995</v>
      </c>
    </row>
    <row r="2502" spans="1:26" x14ac:dyDescent="0.35">
      <c r="A2502" s="18" t="s">
        <v>5100</v>
      </c>
      <c r="B2502" t="s">
        <v>257</v>
      </c>
      <c r="C2502" t="s">
        <v>415</v>
      </c>
      <c r="D2502" t="s">
        <v>2770</v>
      </c>
      <c r="E2502" t="s">
        <v>198</v>
      </c>
      <c r="F2502" t="s">
        <v>198</v>
      </c>
      <c r="G2502" t="s">
        <v>198</v>
      </c>
      <c r="H2502" t="s">
        <v>20</v>
      </c>
      <c r="I2502" t="s">
        <v>5102</v>
      </c>
      <c r="J2502" t="s">
        <v>21</v>
      </c>
      <c r="L2502" t="s">
        <v>3881</v>
      </c>
      <c r="M2502" t="str">
        <f t="shared" si="91"/>
        <v>EP 21Ezeiza</v>
      </c>
      <c r="N2502" t="s">
        <v>22</v>
      </c>
      <c r="O2502" t="s">
        <v>23</v>
      </c>
      <c r="P2502" t="s">
        <v>27</v>
      </c>
      <c r="Q2502" t="s">
        <v>5101</v>
      </c>
      <c r="R2502" s="23">
        <v>51</v>
      </c>
      <c r="S2502" s="23">
        <v>3</v>
      </c>
      <c r="T2502" s="33">
        <v>1</v>
      </c>
      <c r="V2502" t="s">
        <v>2951</v>
      </c>
      <c r="W2502" t="str">
        <f t="shared" si="92"/>
        <v>R05</v>
      </c>
      <c r="X2502" s="31" t="str">
        <f t="shared" si="93"/>
        <v>FINES_R05</v>
      </c>
      <c r="Y2502" s="35">
        <v>0.438</v>
      </c>
      <c r="Z2502" s="8">
        <f>IFERROR(IFERROR(VLOOKUP(G2502,'IVSET-Escuelas'!A:F,4,FALSE),VLOOKUP(M2502,'IVSET-Fines'!F:L,7,FALSE)),"-")</f>
        <v>0.44161400000000001</v>
      </c>
    </row>
    <row r="2503" spans="1:26" x14ac:dyDescent="0.35">
      <c r="A2503" s="18" t="s">
        <v>5100</v>
      </c>
      <c r="B2503" t="s">
        <v>257</v>
      </c>
      <c r="C2503" t="s">
        <v>415</v>
      </c>
      <c r="D2503" t="s">
        <v>2770</v>
      </c>
      <c r="E2503" t="s">
        <v>198</v>
      </c>
      <c r="F2503" t="s">
        <v>198</v>
      </c>
      <c r="G2503" t="s">
        <v>198</v>
      </c>
      <c r="H2503" t="s">
        <v>20</v>
      </c>
      <c r="I2503" t="s">
        <v>5102</v>
      </c>
      <c r="J2503" t="s">
        <v>21</v>
      </c>
      <c r="L2503" t="s">
        <v>3888</v>
      </c>
      <c r="M2503" t="str">
        <f t="shared" si="91"/>
        <v>POLO PRODUCTIVOEzeiza</v>
      </c>
      <c r="N2503" t="s">
        <v>22</v>
      </c>
      <c r="O2503" t="s">
        <v>23</v>
      </c>
      <c r="P2503" t="s">
        <v>27</v>
      </c>
      <c r="Q2503" t="s">
        <v>5101</v>
      </c>
      <c r="R2503" s="23">
        <v>47</v>
      </c>
      <c r="S2503" s="23">
        <v>2</v>
      </c>
      <c r="T2503" s="33">
        <v>1</v>
      </c>
      <c r="V2503" t="s">
        <v>2951</v>
      </c>
      <c r="W2503" t="str">
        <f t="shared" si="92"/>
        <v>R05</v>
      </c>
      <c r="X2503" s="31" t="str">
        <f t="shared" si="93"/>
        <v>FINES_R05</v>
      </c>
      <c r="Y2503" s="35">
        <v>0.442</v>
      </c>
      <c r="Z2503" s="8">
        <f>IFERROR(IFERROR(VLOOKUP(G2503,'IVSET-Escuelas'!A:F,4,FALSE),VLOOKUP(M2503,'IVSET-Fines'!F:L,7,FALSE)),"-")</f>
        <v>0.51537200000000005</v>
      </c>
    </row>
    <row r="2504" spans="1:26" x14ac:dyDescent="0.35">
      <c r="A2504" s="18" t="s">
        <v>5100</v>
      </c>
      <c r="B2504" t="s">
        <v>257</v>
      </c>
      <c r="C2504" t="s">
        <v>2337</v>
      </c>
      <c r="D2504" t="s">
        <v>2338</v>
      </c>
      <c r="E2504" t="s">
        <v>198</v>
      </c>
      <c r="F2504" t="s">
        <v>198</v>
      </c>
      <c r="G2504" t="s">
        <v>198</v>
      </c>
      <c r="H2504" t="s">
        <v>20</v>
      </c>
      <c r="I2504" t="s">
        <v>5102</v>
      </c>
      <c r="J2504" t="s">
        <v>21</v>
      </c>
      <c r="L2504" t="s">
        <v>3914</v>
      </c>
      <c r="M2504" t="str">
        <f t="shared" si="91"/>
        <v>E.P. N°23San Vicente</v>
      </c>
      <c r="N2504" t="s">
        <v>22</v>
      </c>
      <c r="O2504" t="s">
        <v>23</v>
      </c>
      <c r="P2504" t="s">
        <v>27</v>
      </c>
      <c r="Q2504" t="s">
        <v>5101</v>
      </c>
      <c r="R2504" s="23">
        <v>39</v>
      </c>
      <c r="S2504" s="23">
        <v>2</v>
      </c>
      <c r="T2504" s="33">
        <v>1</v>
      </c>
      <c r="V2504" t="s">
        <v>2951</v>
      </c>
      <c r="W2504" t="str">
        <f t="shared" si="92"/>
        <v>R05</v>
      </c>
      <c r="X2504" s="31" t="str">
        <f t="shared" si="93"/>
        <v>FINES_R05</v>
      </c>
      <c r="Y2504" s="35">
        <v>0.44800000000000001</v>
      </c>
      <c r="Z2504" s="8">
        <f>IFERROR(IFERROR(VLOOKUP(G2504,'IVSET-Escuelas'!A:F,4,FALSE),VLOOKUP(M2504,'IVSET-Fines'!F:L,7,FALSE)),"-")</f>
        <v>0.70221299999999998</v>
      </c>
    </row>
    <row r="2505" spans="1:26" x14ac:dyDescent="0.35">
      <c r="A2505" s="18" t="s">
        <v>5100</v>
      </c>
      <c r="B2505" t="s">
        <v>257</v>
      </c>
      <c r="C2505" t="s">
        <v>254</v>
      </c>
      <c r="D2505" t="s">
        <v>256</v>
      </c>
      <c r="E2505" t="s">
        <v>198</v>
      </c>
      <c r="F2505" t="s">
        <v>198</v>
      </c>
      <c r="G2505" t="s">
        <v>198</v>
      </c>
      <c r="H2505" t="s">
        <v>20</v>
      </c>
      <c r="I2505" t="s">
        <v>5102</v>
      </c>
      <c r="J2505" t="s">
        <v>21</v>
      </c>
      <c r="L2505" t="s">
        <v>3774</v>
      </c>
      <c r="M2505" t="str">
        <f t="shared" si="91"/>
        <v>ESCUELA 46Almirante Brown</v>
      </c>
      <c r="N2505" t="s">
        <v>22</v>
      </c>
      <c r="O2505" t="s">
        <v>23</v>
      </c>
      <c r="P2505" t="s">
        <v>27</v>
      </c>
      <c r="Q2505" t="s">
        <v>5101</v>
      </c>
      <c r="R2505" s="23">
        <v>186</v>
      </c>
      <c r="S2505" s="23">
        <v>7</v>
      </c>
      <c r="T2505" s="33">
        <v>1</v>
      </c>
      <c r="V2505" t="s">
        <v>2951</v>
      </c>
      <c r="W2505" t="str">
        <f t="shared" si="92"/>
        <v>R05</v>
      </c>
      <c r="X2505" s="31" t="str">
        <f t="shared" si="93"/>
        <v>FINES_R05</v>
      </c>
      <c r="Y2505" s="35">
        <v>0.45400000000000001</v>
      </c>
      <c r="Z2505" s="8">
        <f>IFERROR(IFERROR(VLOOKUP(G2505,'IVSET-Escuelas'!A:F,4,FALSE),VLOOKUP(M2505,'IVSET-Fines'!F:L,7,FALSE)),"-")</f>
        <v>0.92712700000000003</v>
      </c>
    </row>
    <row r="2506" spans="1:26" x14ac:dyDescent="0.35">
      <c r="A2506" s="18" t="s">
        <v>5100</v>
      </c>
      <c r="B2506" t="s">
        <v>257</v>
      </c>
      <c r="C2506" t="s">
        <v>254</v>
      </c>
      <c r="D2506" t="s">
        <v>256</v>
      </c>
      <c r="E2506" t="s">
        <v>198</v>
      </c>
      <c r="F2506" t="s">
        <v>198</v>
      </c>
      <c r="G2506" t="s">
        <v>198</v>
      </c>
      <c r="H2506" t="s">
        <v>20</v>
      </c>
      <c r="I2506" t="s">
        <v>5102</v>
      </c>
      <c r="J2506" t="s">
        <v>21</v>
      </c>
      <c r="L2506" t="s">
        <v>3773</v>
      </c>
      <c r="M2506" t="str">
        <f t="shared" si="91"/>
        <v>ESCUELA 40Almirante Brown</v>
      </c>
      <c r="N2506" t="s">
        <v>22</v>
      </c>
      <c r="O2506" t="s">
        <v>23</v>
      </c>
      <c r="P2506" t="s">
        <v>27</v>
      </c>
      <c r="Q2506" t="s">
        <v>5101</v>
      </c>
      <c r="R2506" s="23">
        <v>42</v>
      </c>
      <c r="S2506" s="23">
        <v>2</v>
      </c>
      <c r="T2506" s="33">
        <v>1</v>
      </c>
      <c r="V2506" t="s">
        <v>2951</v>
      </c>
      <c r="W2506" t="str">
        <f t="shared" si="92"/>
        <v>R05</v>
      </c>
      <c r="X2506" s="31" t="str">
        <f t="shared" si="93"/>
        <v>FINES_R05</v>
      </c>
      <c r="Y2506" s="35">
        <v>0.45500000000000002</v>
      </c>
      <c r="Z2506" s="8">
        <f>IFERROR(IFERROR(VLOOKUP(G2506,'IVSET-Escuelas'!A:F,4,FALSE),VLOOKUP(M2506,'IVSET-Fines'!F:L,7,FALSE)),"-")</f>
        <v>0.46900799999999998</v>
      </c>
    </row>
    <row r="2507" spans="1:26" x14ac:dyDescent="0.35">
      <c r="A2507" s="18" t="s">
        <v>5100</v>
      </c>
      <c r="B2507" t="s">
        <v>257</v>
      </c>
      <c r="C2507" t="s">
        <v>254</v>
      </c>
      <c r="D2507" t="s">
        <v>256</v>
      </c>
      <c r="E2507" t="s">
        <v>198</v>
      </c>
      <c r="F2507" t="s">
        <v>198</v>
      </c>
      <c r="G2507" t="s">
        <v>198</v>
      </c>
      <c r="H2507" t="s">
        <v>20</v>
      </c>
      <c r="I2507" t="s">
        <v>5102</v>
      </c>
      <c r="J2507" t="s">
        <v>21</v>
      </c>
      <c r="L2507" t="s">
        <v>3772</v>
      </c>
      <c r="M2507" t="str">
        <f t="shared" si="91"/>
        <v>ESCUELA 12Almirante Brown</v>
      </c>
      <c r="N2507" t="s">
        <v>22</v>
      </c>
      <c r="O2507" t="s">
        <v>23</v>
      </c>
      <c r="P2507" t="s">
        <v>27</v>
      </c>
      <c r="Q2507" t="s">
        <v>5101</v>
      </c>
      <c r="R2507" s="23">
        <v>57</v>
      </c>
      <c r="S2507" s="23">
        <v>3</v>
      </c>
      <c r="T2507" s="33">
        <v>1</v>
      </c>
      <c r="V2507" t="s">
        <v>2951</v>
      </c>
      <c r="W2507" t="str">
        <f t="shared" si="92"/>
        <v>R05</v>
      </c>
      <c r="X2507" s="31" t="str">
        <f t="shared" si="93"/>
        <v>FINES_R05</v>
      </c>
      <c r="Y2507" s="35">
        <v>0.45500000000000002</v>
      </c>
      <c r="Z2507" s="8">
        <f>IFERROR(IFERROR(VLOOKUP(G2507,'IVSET-Escuelas'!A:F,4,FALSE),VLOOKUP(M2507,'IVSET-Fines'!F:L,7,FALSE)),"-")</f>
        <v>0.31162299999999998</v>
      </c>
    </row>
    <row r="2508" spans="1:26" x14ac:dyDescent="0.35">
      <c r="A2508" s="18" t="s">
        <v>5100</v>
      </c>
      <c r="B2508" t="s">
        <v>257</v>
      </c>
      <c r="C2508" t="s">
        <v>254</v>
      </c>
      <c r="D2508" t="s">
        <v>256</v>
      </c>
      <c r="E2508" t="s">
        <v>198</v>
      </c>
      <c r="F2508" t="s">
        <v>198</v>
      </c>
      <c r="G2508" t="s">
        <v>198</v>
      </c>
      <c r="H2508" t="s">
        <v>20</v>
      </c>
      <c r="I2508" t="s">
        <v>5102</v>
      </c>
      <c r="J2508" t="s">
        <v>21</v>
      </c>
      <c r="L2508" t="s">
        <v>3826</v>
      </c>
      <c r="M2508" t="str">
        <f t="shared" si="91"/>
        <v>TITO TAVERNAAlmirante Brown</v>
      </c>
      <c r="N2508" t="s">
        <v>22</v>
      </c>
      <c r="O2508" t="s">
        <v>23</v>
      </c>
      <c r="P2508" t="s">
        <v>27</v>
      </c>
      <c r="Q2508" t="s">
        <v>5101</v>
      </c>
      <c r="R2508" s="23">
        <v>49</v>
      </c>
      <c r="S2508" s="23">
        <v>1</v>
      </c>
      <c r="T2508" s="33">
        <v>1</v>
      </c>
      <c r="V2508" t="s">
        <v>2951</v>
      </c>
      <c r="W2508" t="str">
        <f t="shared" si="92"/>
        <v>R05</v>
      </c>
      <c r="X2508" s="31" t="str">
        <f t="shared" si="93"/>
        <v>FINES_R05</v>
      </c>
      <c r="Y2508" s="35">
        <v>0.45900000000000002</v>
      </c>
      <c r="Z2508" s="8">
        <f>IFERROR(IFERROR(VLOOKUP(G2508,'IVSET-Escuelas'!A:F,4,FALSE),VLOOKUP(M2508,'IVSET-Fines'!F:L,7,FALSE)),"-")</f>
        <v>0.65854800000000002</v>
      </c>
    </row>
    <row r="2509" spans="1:26" x14ac:dyDescent="0.35">
      <c r="A2509" s="18" t="s">
        <v>5100</v>
      </c>
      <c r="B2509" t="s">
        <v>257</v>
      </c>
      <c r="C2509" t="s">
        <v>772</v>
      </c>
      <c r="D2509" t="s">
        <v>773</v>
      </c>
      <c r="E2509" t="s">
        <v>198</v>
      </c>
      <c r="F2509" t="s">
        <v>198</v>
      </c>
      <c r="G2509" t="s">
        <v>198</v>
      </c>
      <c r="H2509" t="s">
        <v>20</v>
      </c>
      <c r="I2509" t="s">
        <v>5102</v>
      </c>
      <c r="J2509" t="s">
        <v>21</v>
      </c>
      <c r="L2509" t="s">
        <v>3860</v>
      </c>
      <c r="M2509" t="str">
        <f t="shared" si="91"/>
        <v>Sociedad de Fomento LAS FLORES 4635 CANNING LAS FLORESEsteban Echeverría</v>
      </c>
      <c r="N2509" t="s">
        <v>22</v>
      </c>
      <c r="O2509" t="s">
        <v>23</v>
      </c>
      <c r="P2509" t="s">
        <v>27</v>
      </c>
      <c r="Q2509" t="s">
        <v>5101</v>
      </c>
      <c r="R2509" s="23">
        <v>23</v>
      </c>
      <c r="S2509" s="23">
        <v>1</v>
      </c>
      <c r="T2509" s="33">
        <v>1</v>
      </c>
      <c r="V2509" t="s">
        <v>2951</v>
      </c>
      <c r="W2509" t="str">
        <f t="shared" si="92"/>
        <v>R05</v>
      </c>
      <c r="X2509" s="31" t="str">
        <f t="shared" si="93"/>
        <v>FINES_R05</v>
      </c>
      <c r="Y2509" s="35">
        <v>0.46700000000000003</v>
      </c>
      <c r="Z2509" s="8" t="str">
        <f>IFERROR(IFERROR(VLOOKUP(G2509,'IVSET-Escuelas'!A:F,4,FALSE),VLOOKUP(M2509,'IVSET-Fines'!F:L,7,FALSE)),"-")</f>
        <v>-</v>
      </c>
    </row>
    <row r="2510" spans="1:26" x14ac:dyDescent="0.35">
      <c r="A2510" s="18" t="s">
        <v>5100</v>
      </c>
      <c r="B2510" t="s">
        <v>257</v>
      </c>
      <c r="C2510" t="s">
        <v>253</v>
      </c>
      <c r="D2510" t="s">
        <v>2759</v>
      </c>
      <c r="E2510" t="s">
        <v>198</v>
      </c>
      <c r="F2510" t="s">
        <v>198</v>
      </c>
      <c r="G2510" t="s">
        <v>198</v>
      </c>
      <c r="H2510" t="s">
        <v>20</v>
      </c>
      <c r="I2510" t="s">
        <v>5102</v>
      </c>
      <c r="J2510" t="s">
        <v>21</v>
      </c>
      <c r="L2510" t="s">
        <v>3898</v>
      </c>
      <c r="M2510" t="str">
        <f t="shared" si="91"/>
        <v>EP N° 10Presidente Perón</v>
      </c>
      <c r="N2510" t="s">
        <v>22</v>
      </c>
      <c r="O2510" t="s">
        <v>23</v>
      </c>
      <c r="P2510" t="s">
        <v>27</v>
      </c>
      <c r="Q2510" t="s">
        <v>5101</v>
      </c>
      <c r="R2510" s="23">
        <v>126</v>
      </c>
      <c r="S2510" s="23">
        <v>5</v>
      </c>
      <c r="T2510" s="33">
        <v>1</v>
      </c>
      <c r="V2510" t="s">
        <v>2951</v>
      </c>
      <c r="W2510" t="str">
        <f t="shared" si="92"/>
        <v>R05</v>
      </c>
      <c r="X2510" s="31" t="str">
        <f t="shared" si="93"/>
        <v>FINES_R05</v>
      </c>
      <c r="Y2510" s="35">
        <v>0.47</v>
      </c>
      <c r="Z2510" s="8">
        <f>IFERROR(IFERROR(VLOOKUP(G2510,'IVSET-Escuelas'!A:F,4,FALSE),VLOOKUP(M2510,'IVSET-Fines'!F:L,7,FALSE)),"-")</f>
        <v>0.82997100000000001</v>
      </c>
    </row>
    <row r="2511" spans="1:26" x14ac:dyDescent="0.35">
      <c r="A2511" s="18" t="s">
        <v>5100</v>
      </c>
      <c r="B2511" t="s">
        <v>257</v>
      </c>
      <c r="C2511" t="s">
        <v>254</v>
      </c>
      <c r="D2511" t="s">
        <v>256</v>
      </c>
      <c r="E2511" t="s">
        <v>198</v>
      </c>
      <c r="F2511" t="s">
        <v>198</v>
      </c>
      <c r="G2511" t="s">
        <v>198</v>
      </c>
      <c r="H2511" t="s">
        <v>20</v>
      </c>
      <c r="I2511" t="s">
        <v>5102</v>
      </c>
      <c r="J2511" t="s">
        <v>21</v>
      </c>
      <c r="L2511" t="s">
        <v>3808</v>
      </c>
      <c r="M2511" t="str">
        <f t="shared" si="91"/>
        <v>MUJERES EMPODERADASAlmirante Brown</v>
      </c>
      <c r="N2511" t="s">
        <v>22</v>
      </c>
      <c r="O2511" t="s">
        <v>23</v>
      </c>
      <c r="P2511" t="s">
        <v>27</v>
      </c>
      <c r="Q2511" t="s">
        <v>5101</v>
      </c>
      <c r="R2511" s="23">
        <v>39</v>
      </c>
      <c r="S2511" s="23">
        <v>2</v>
      </c>
      <c r="T2511" s="33">
        <v>1</v>
      </c>
      <c r="V2511" t="s">
        <v>2951</v>
      </c>
      <c r="W2511" t="str">
        <f t="shared" si="92"/>
        <v>R05</v>
      </c>
      <c r="X2511" s="31" t="str">
        <f t="shared" si="93"/>
        <v>FINES_R05</v>
      </c>
      <c r="Y2511" s="35">
        <v>0.47399999999999998</v>
      </c>
      <c r="Z2511" s="8">
        <f>IFERROR(IFERROR(VLOOKUP(G2511,'IVSET-Escuelas'!A:F,4,FALSE),VLOOKUP(M2511,'IVSET-Fines'!F:L,7,FALSE)),"-")</f>
        <v>0.62746500000000005</v>
      </c>
    </row>
    <row r="2512" spans="1:26" x14ac:dyDescent="0.35">
      <c r="A2512" s="18" t="s">
        <v>5100</v>
      </c>
      <c r="B2512" t="s">
        <v>257</v>
      </c>
      <c r="C2512" t="s">
        <v>254</v>
      </c>
      <c r="D2512" t="s">
        <v>256</v>
      </c>
      <c r="E2512" t="s">
        <v>198</v>
      </c>
      <c r="F2512" t="s">
        <v>198</v>
      </c>
      <c r="G2512" t="s">
        <v>198</v>
      </c>
      <c r="H2512" t="s">
        <v>20</v>
      </c>
      <c r="I2512" t="s">
        <v>5102</v>
      </c>
      <c r="J2512" t="s">
        <v>21</v>
      </c>
      <c r="L2512" t="s">
        <v>3810</v>
      </c>
      <c r="M2512" t="str">
        <f t="shared" si="91"/>
        <v>Nidito de CeciliaAlmirante Brown</v>
      </c>
      <c r="N2512" t="s">
        <v>22</v>
      </c>
      <c r="O2512" t="s">
        <v>23</v>
      </c>
      <c r="P2512" t="s">
        <v>27</v>
      </c>
      <c r="Q2512" t="s">
        <v>5101</v>
      </c>
      <c r="R2512" s="23">
        <v>17</v>
      </c>
      <c r="S2512" s="23">
        <v>1</v>
      </c>
      <c r="T2512" s="33">
        <v>1</v>
      </c>
      <c r="V2512" t="s">
        <v>2951</v>
      </c>
      <c r="W2512" t="str">
        <f t="shared" si="92"/>
        <v>R05</v>
      </c>
      <c r="X2512" s="31" t="str">
        <f t="shared" si="93"/>
        <v>FINES_R05</v>
      </c>
      <c r="Y2512" s="35">
        <v>0.48499999999999999</v>
      </c>
      <c r="Z2512" s="8">
        <f>IFERROR(IFERROR(VLOOKUP(G2512,'IVSET-Escuelas'!A:F,4,FALSE),VLOOKUP(M2512,'IVSET-Fines'!F:L,7,FALSE)),"-")</f>
        <v>0.70300399999999996</v>
      </c>
    </row>
    <row r="2513" spans="1:26" x14ac:dyDescent="0.35">
      <c r="A2513" s="18" t="s">
        <v>5100</v>
      </c>
      <c r="B2513" t="s">
        <v>257</v>
      </c>
      <c r="C2513" t="s">
        <v>772</v>
      </c>
      <c r="D2513" t="s">
        <v>773</v>
      </c>
      <c r="E2513" t="s">
        <v>198</v>
      </c>
      <c r="F2513" t="s">
        <v>198</v>
      </c>
      <c r="G2513" t="s">
        <v>198</v>
      </c>
      <c r="H2513" t="s">
        <v>20</v>
      </c>
      <c r="I2513" t="s">
        <v>5102</v>
      </c>
      <c r="J2513" t="s">
        <v>21</v>
      </c>
      <c r="L2513" t="s">
        <v>3852</v>
      </c>
      <c r="M2513" t="str">
        <f t="shared" si="91"/>
        <v>MERENDERO PEQUEÑOS TRAVIESOSEsteban Echeverría</v>
      </c>
      <c r="N2513" t="s">
        <v>22</v>
      </c>
      <c r="O2513" t="s">
        <v>23</v>
      </c>
      <c r="P2513" t="s">
        <v>27</v>
      </c>
      <c r="Q2513" t="s">
        <v>5101</v>
      </c>
      <c r="R2513" s="23">
        <v>13</v>
      </c>
      <c r="S2513" s="23">
        <v>1</v>
      </c>
      <c r="T2513" s="33">
        <v>1</v>
      </c>
      <c r="V2513" t="s">
        <v>2951</v>
      </c>
      <c r="W2513" t="str">
        <f t="shared" si="92"/>
        <v>R05</v>
      </c>
      <c r="X2513" s="31" t="str">
        <f t="shared" si="93"/>
        <v>FINES_R05</v>
      </c>
      <c r="Y2513" s="35">
        <v>0.48799999999999999</v>
      </c>
      <c r="Z2513" s="8">
        <f>IFERROR(IFERROR(VLOOKUP(G2513,'IVSET-Escuelas'!A:F,4,FALSE),VLOOKUP(M2513,'IVSET-Fines'!F:L,7,FALSE)),"-")</f>
        <v>0.812859</v>
      </c>
    </row>
    <row r="2514" spans="1:26" x14ac:dyDescent="0.35">
      <c r="A2514" s="18" t="s">
        <v>5100</v>
      </c>
      <c r="B2514" t="s">
        <v>257</v>
      </c>
      <c r="C2514" t="s">
        <v>253</v>
      </c>
      <c r="D2514" t="s">
        <v>2759</v>
      </c>
      <c r="E2514" t="s">
        <v>198</v>
      </c>
      <c r="F2514" t="s">
        <v>198</v>
      </c>
      <c r="G2514" t="s">
        <v>198</v>
      </c>
      <c r="H2514" t="s">
        <v>20</v>
      </c>
      <c r="I2514" t="s">
        <v>5102</v>
      </c>
      <c r="J2514" t="s">
        <v>21</v>
      </c>
      <c r="L2514" t="s">
        <v>3910</v>
      </c>
      <c r="M2514" t="str">
        <f t="shared" si="91"/>
        <v>NUEVO ENCUENTROPresidente Perón</v>
      </c>
      <c r="N2514" t="s">
        <v>22</v>
      </c>
      <c r="O2514" t="s">
        <v>23</v>
      </c>
      <c r="P2514" t="s">
        <v>27</v>
      </c>
      <c r="Q2514" t="s">
        <v>5101</v>
      </c>
      <c r="R2514" s="23">
        <v>72</v>
      </c>
      <c r="S2514" s="23">
        <v>4</v>
      </c>
      <c r="T2514" s="33">
        <v>1</v>
      </c>
      <c r="V2514" t="s">
        <v>2951</v>
      </c>
      <c r="W2514" t="str">
        <f t="shared" si="92"/>
        <v>R05</v>
      </c>
      <c r="X2514" s="31" t="str">
        <f t="shared" si="93"/>
        <v>FINES_R05</v>
      </c>
      <c r="Y2514" s="35">
        <v>0.501</v>
      </c>
      <c r="Z2514" s="8">
        <f>IFERROR(IFERROR(VLOOKUP(G2514,'IVSET-Escuelas'!A:F,4,FALSE),VLOOKUP(M2514,'IVSET-Fines'!F:L,7,FALSE)),"-")</f>
        <v>0.51057200000000003</v>
      </c>
    </row>
    <row r="2515" spans="1:26" x14ac:dyDescent="0.35">
      <c r="A2515" s="18" t="s">
        <v>5100</v>
      </c>
      <c r="B2515" t="s">
        <v>257</v>
      </c>
      <c r="C2515" t="s">
        <v>415</v>
      </c>
      <c r="D2515" t="s">
        <v>2770</v>
      </c>
      <c r="E2515" t="s">
        <v>198</v>
      </c>
      <c r="F2515" t="s">
        <v>198</v>
      </c>
      <c r="G2515" t="s">
        <v>198</v>
      </c>
      <c r="H2515" t="s">
        <v>20</v>
      </c>
      <c r="I2515" t="s">
        <v>5102</v>
      </c>
      <c r="J2515" t="s">
        <v>21</v>
      </c>
      <c r="L2515" t="s">
        <v>3891</v>
      </c>
      <c r="M2515" t="str">
        <f t="shared" si="91"/>
        <v>SOL DE ORO S/N LA UNION SOL DE OROEzeiza</v>
      </c>
      <c r="N2515" t="s">
        <v>22</v>
      </c>
      <c r="O2515" t="s">
        <v>23</v>
      </c>
      <c r="P2515" t="s">
        <v>27</v>
      </c>
      <c r="Q2515" t="s">
        <v>5101</v>
      </c>
      <c r="R2515" s="23">
        <v>29</v>
      </c>
      <c r="S2515" s="23">
        <v>1</v>
      </c>
      <c r="T2515" s="33">
        <v>1</v>
      </c>
      <c r="V2515" t="s">
        <v>2951</v>
      </c>
      <c r="W2515" t="str">
        <f t="shared" si="92"/>
        <v>R05</v>
      </c>
      <c r="X2515" s="31" t="str">
        <f t="shared" si="93"/>
        <v>FINES_R05</v>
      </c>
      <c r="Y2515" s="35">
        <v>0.502</v>
      </c>
      <c r="Z2515" s="8" t="str">
        <f>IFERROR(IFERROR(VLOOKUP(G2515,'IVSET-Escuelas'!A:F,4,FALSE),VLOOKUP(M2515,'IVSET-Fines'!F:L,7,FALSE)),"-")</f>
        <v>-</v>
      </c>
    </row>
    <row r="2516" spans="1:26" x14ac:dyDescent="0.35">
      <c r="A2516" s="18" t="s">
        <v>5100</v>
      </c>
      <c r="B2516" t="s">
        <v>257</v>
      </c>
      <c r="C2516" t="s">
        <v>254</v>
      </c>
      <c r="D2516" t="s">
        <v>256</v>
      </c>
      <c r="E2516" t="s">
        <v>198</v>
      </c>
      <c r="F2516" t="s">
        <v>198</v>
      </c>
      <c r="G2516" t="s">
        <v>198</v>
      </c>
      <c r="H2516" t="s">
        <v>20</v>
      </c>
      <c r="I2516" t="s">
        <v>5102</v>
      </c>
      <c r="J2516" t="s">
        <v>21</v>
      </c>
      <c r="L2516" t="s">
        <v>3722</v>
      </c>
      <c r="M2516" t="str">
        <f t="shared" si="91"/>
        <v>ASOC JUB Y PENS MALVINAS ARGENTINASAlmirante Brown</v>
      </c>
      <c r="N2516" t="s">
        <v>22</v>
      </c>
      <c r="O2516" t="s">
        <v>23</v>
      </c>
      <c r="P2516" t="s">
        <v>27</v>
      </c>
      <c r="Q2516" t="s">
        <v>5101</v>
      </c>
      <c r="R2516" s="23">
        <v>65</v>
      </c>
      <c r="S2516" s="23">
        <v>3</v>
      </c>
      <c r="T2516" s="33">
        <v>1</v>
      </c>
      <c r="V2516" t="s">
        <v>2951</v>
      </c>
      <c r="W2516" t="str">
        <f t="shared" si="92"/>
        <v>R05</v>
      </c>
      <c r="X2516" s="31" t="str">
        <f t="shared" si="93"/>
        <v>FINES_R05</v>
      </c>
      <c r="Y2516" s="35">
        <v>0.502</v>
      </c>
      <c r="Z2516" s="8">
        <f>IFERROR(IFERROR(VLOOKUP(G2516,'IVSET-Escuelas'!A:F,4,FALSE),VLOOKUP(M2516,'IVSET-Fines'!F:L,7,FALSE)),"-")</f>
        <v>0.55460699999999996</v>
      </c>
    </row>
    <row r="2517" spans="1:26" x14ac:dyDescent="0.35">
      <c r="A2517" s="18" t="s">
        <v>5100</v>
      </c>
      <c r="B2517" t="s">
        <v>257</v>
      </c>
      <c r="C2517" t="s">
        <v>254</v>
      </c>
      <c r="D2517" t="s">
        <v>256</v>
      </c>
      <c r="E2517" t="s">
        <v>198</v>
      </c>
      <c r="F2517" t="s">
        <v>198</v>
      </c>
      <c r="G2517" t="s">
        <v>198</v>
      </c>
      <c r="H2517" t="s">
        <v>20</v>
      </c>
      <c r="I2517" t="s">
        <v>5102</v>
      </c>
      <c r="J2517" t="s">
        <v>21</v>
      </c>
      <c r="L2517" t="s">
        <v>3795</v>
      </c>
      <c r="M2517" t="str">
        <f t="shared" si="91"/>
        <v>LA ARBOLADA 350 LONGCHAMPS RAYO DE SOLAlmirante Brown</v>
      </c>
      <c r="N2517" t="s">
        <v>22</v>
      </c>
      <c r="O2517" t="s">
        <v>23</v>
      </c>
      <c r="P2517" t="s">
        <v>27</v>
      </c>
      <c r="Q2517" t="s">
        <v>5101</v>
      </c>
      <c r="R2517" s="23">
        <v>16</v>
      </c>
      <c r="S2517" s="23">
        <v>1</v>
      </c>
      <c r="T2517" s="33">
        <v>1</v>
      </c>
      <c r="V2517" t="s">
        <v>2951</v>
      </c>
      <c r="W2517" t="str">
        <f t="shared" si="92"/>
        <v>R05</v>
      </c>
      <c r="X2517" s="31" t="str">
        <f t="shared" si="93"/>
        <v>FINES_R05</v>
      </c>
      <c r="Y2517" s="35">
        <v>0.504</v>
      </c>
      <c r="Z2517" s="8" t="str">
        <f>IFERROR(IFERROR(VLOOKUP(G2517,'IVSET-Escuelas'!A:F,4,FALSE),VLOOKUP(M2517,'IVSET-Fines'!F:L,7,FALSE)),"-")</f>
        <v>-</v>
      </c>
    </row>
    <row r="2518" spans="1:26" x14ac:dyDescent="0.35">
      <c r="A2518" s="18" t="s">
        <v>5100</v>
      </c>
      <c r="B2518" t="s">
        <v>257</v>
      </c>
      <c r="C2518" t="s">
        <v>772</v>
      </c>
      <c r="D2518" t="s">
        <v>773</v>
      </c>
      <c r="E2518" t="s">
        <v>198</v>
      </c>
      <c r="F2518" t="s">
        <v>198</v>
      </c>
      <c r="G2518" t="s">
        <v>198</v>
      </c>
      <c r="H2518" t="s">
        <v>20</v>
      </c>
      <c r="I2518" t="s">
        <v>5102</v>
      </c>
      <c r="J2518" t="s">
        <v>21</v>
      </c>
      <c r="L2518" t="s">
        <v>3866</v>
      </c>
      <c r="M2518" t="str">
        <f t="shared" si="91"/>
        <v>UNIDOS POR PARISH ROBERTSON 2191 LUIS GUILLON PARIS ROBERTSONEsteban Echeverría</v>
      </c>
      <c r="N2518" t="s">
        <v>22</v>
      </c>
      <c r="O2518" t="s">
        <v>23</v>
      </c>
      <c r="P2518" t="s">
        <v>27</v>
      </c>
      <c r="Q2518" t="s">
        <v>5101</v>
      </c>
      <c r="R2518" s="23">
        <v>22</v>
      </c>
      <c r="S2518" s="23">
        <v>1</v>
      </c>
      <c r="T2518" s="33">
        <v>1</v>
      </c>
      <c r="V2518" t="s">
        <v>2951</v>
      </c>
      <c r="W2518" t="str">
        <f t="shared" si="92"/>
        <v>R05</v>
      </c>
      <c r="X2518" s="31" t="str">
        <f t="shared" si="93"/>
        <v>FINES_R05</v>
      </c>
      <c r="Y2518" s="35">
        <v>0.51100000000000001</v>
      </c>
      <c r="Z2518" s="8" t="str">
        <f>IFERROR(IFERROR(VLOOKUP(G2518,'IVSET-Escuelas'!A:F,4,FALSE),VLOOKUP(M2518,'IVSET-Fines'!F:L,7,FALSE)),"-")</f>
        <v>-</v>
      </c>
    </row>
    <row r="2519" spans="1:26" x14ac:dyDescent="0.35">
      <c r="A2519" s="18" t="s">
        <v>5100</v>
      </c>
      <c r="B2519" t="s">
        <v>257</v>
      </c>
      <c r="C2519" t="s">
        <v>254</v>
      </c>
      <c r="D2519" t="s">
        <v>256</v>
      </c>
      <c r="E2519" t="s">
        <v>198</v>
      </c>
      <c r="F2519" t="s">
        <v>198</v>
      </c>
      <c r="G2519" t="s">
        <v>198</v>
      </c>
      <c r="H2519" t="s">
        <v>20</v>
      </c>
      <c r="I2519" t="s">
        <v>5102</v>
      </c>
      <c r="J2519" t="s">
        <v>21</v>
      </c>
      <c r="L2519" t="s">
        <v>3768</v>
      </c>
      <c r="M2519" t="str">
        <f t="shared" si="91"/>
        <v>EPA 703Almirante Brown</v>
      </c>
      <c r="N2519" t="s">
        <v>22</v>
      </c>
      <c r="O2519" t="s">
        <v>23</v>
      </c>
      <c r="P2519" t="s">
        <v>27</v>
      </c>
      <c r="Q2519" t="s">
        <v>5101</v>
      </c>
      <c r="R2519" s="23">
        <v>98</v>
      </c>
      <c r="S2519" s="23">
        <v>4</v>
      </c>
      <c r="T2519" s="33">
        <v>1</v>
      </c>
      <c r="V2519" t="s">
        <v>2951</v>
      </c>
      <c r="W2519" t="str">
        <f t="shared" si="92"/>
        <v>R05</v>
      </c>
      <c r="X2519" s="31" t="str">
        <f t="shared" si="93"/>
        <v>FINES_R05</v>
      </c>
      <c r="Y2519" s="35">
        <v>0.51300000000000001</v>
      </c>
      <c r="Z2519" s="8">
        <f>IFERROR(IFERROR(VLOOKUP(G2519,'IVSET-Escuelas'!A:F,4,FALSE),VLOOKUP(M2519,'IVSET-Fines'!F:L,7,FALSE)),"-")</f>
        <v>0.43732500000000002</v>
      </c>
    </row>
    <row r="2520" spans="1:26" x14ac:dyDescent="0.35">
      <c r="A2520" s="18" t="s">
        <v>5100</v>
      </c>
      <c r="B2520" t="s">
        <v>257</v>
      </c>
      <c r="C2520" t="s">
        <v>254</v>
      </c>
      <c r="D2520" t="s">
        <v>256</v>
      </c>
      <c r="E2520" t="s">
        <v>198</v>
      </c>
      <c r="F2520" t="s">
        <v>198</v>
      </c>
      <c r="G2520" t="s">
        <v>198</v>
      </c>
      <c r="H2520" t="s">
        <v>20</v>
      </c>
      <c r="I2520" t="s">
        <v>5102</v>
      </c>
      <c r="J2520" t="s">
        <v>21</v>
      </c>
      <c r="L2520" t="s">
        <v>3781</v>
      </c>
      <c r="M2520" t="str">
        <f t="shared" si="91"/>
        <v>FELIPE VALLESEAlmirante Brown</v>
      </c>
      <c r="N2520" t="s">
        <v>22</v>
      </c>
      <c r="O2520" t="s">
        <v>23</v>
      </c>
      <c r="P2520" t="s">
        <v>27</v>
      </c>
      <c r="Q2520" t="s">
        <v>5101</v>
      </c>
      <c r="R2520" s="23">
        <v>15</v>
      </c>
      <c r="S2520" s="23">
        <v>1</v>
      </c>
      <c r="T2520" s="33">
        <v>1</v>
      </c>
      <c r="V2520" t="s">
        <v>2951</v>
      </c>
      <c r="W2520" t="str">
        <f t="shared" si="92"/>
        <v>R05</v>
      </c>
      <c r="X2520" s="31" t="str">
        <f t="shared" si="93"/>
        <v>FINES_R05</v>
      </c>
      <c r="Y2520" s="35">
        <v>0.51700000000000002</v>
      </c>
      <c r="Z2520" s="8" t="str">
        <f>IFERROR(IFERROR(VLOOKUP(G2520,'IVSET-Escuelas'!A:F,4,FALSE),VLOOKUP(M2520,'IVSET-Fines'!F:L,7,FALSE)),"-")</f>
        <v>-</v>
      </c>
    </row>
    <row r="2521" spans="1:26" x14ac:dyDescent="0.35">
      <c r="A2521" s="18" t="s">
        <v>5100</v>
      </c>
      <c r="B2521" t="s">
        <v>257</v>
      </c>
      <c r="C2521" t="s">
        <v>254</v>
      </c>
      <c r="D2521" t="s">
        <v>256</v>
      </c>
      <c r="E2521" t="s">
        <v>198</v>
      </c>
      <c r="F2521" t="s">
        <v>198</v>
      </c>
      <c r="G2521" t="s">
        <v>198</v>
      </c>
      <c r="H2521" t="s">
        <v>20</v>
      </c>
      <c r="I2521" t="s">
        <v>5102</v>
      </c>
      <c r="J2521" t="s">
        <v>21</v>
      </c>
      <c r="L2521" t="s">
        <v>3759</v>
      </c>
      <c r="M2521" t="str">
        <f t="shared" si="91"/>
        <v>E.P.A N° 714Almirante Brown</v>
      </c>
      <c r="N2521" t="s">
        <v>22</v>
      </c>
      <c r="O2521" t="s">
        <v>23</v>
      </c>
      <c r="P2521" t="s">
        <v>27</v>
      </c>
      <c r="Q2521" t="s">
        <v>5101</v>
      </c>
      <c r="R2521" s="23">
        <v>65</v>
      </c>
      <c r="S2521" s="23">
        <v>3</v>
      </c>
      <c r="T2521" s="33">
        <v>1</v>
      </c>
      <c r="V2521" t="s">
        <v>2951</v>
      </c>
      <c r="W2521" t="str">
        <f t="shared" si="92"/>
        <v>R05</v>
      </c>
      <c r="X2521" s="31" t="str">
        <f t="shared" si="93"/>
        <v>FINES_R05</v>
      </c>
      <c r="Y2521" s="35">
        <v>0.52100000000000002</v>
      </c>
      <c r="Z2521" s="8">
        <f>IFERROR(IFERROR(VLOOKUP(G2521,'IVSET-Escuelas'!A:F,4,FALSE),VLOOKUP(M2521,'IVSET-Fines'!F:L,7,FALSE)),"-")</f>
        <v>0.83709900000000004</v>
      </c>
    </row>
    <row r="2522" spans="1:26" x14ac:dyDescent="0.35">
      <c r="A2522" s="18" t="s">
        <v>5100</v>
      </c>
      <c r="B2522" t="s">
        <v>257</v>
      </c>
      <c r="C2522" t="s">
        <v>254</v>
      </c>
      <c r="D2522" t="s">
        <v>256</v>
      </c>
      <c r="E2522" t="s">
        <v>198</v>
      </c>
      <c r="F2522" t="s">
        <v>198</v>
      </c>
      <c r="G2522" t="s">
        <v>198</v>
      </c>
      <c r="H2522" t="s">
        <v>20</v>
      </c>
      <c r="I2522" t="s">
        <v>5102</v>
      </c>
      <c r="J2522" t="s">
        <v>21</v>
      </c>
      <c r="L2522" t="s">
        <v>3805</v>
      </c>
      <c r="M2522" t="str">
        <f t="shared" si="91"/>
        <v>MERENDERO 3 DE FEBREROAlmirante Brown</v>
      </c>
      <c r="N2522" t="s">
        <v>22</v>
      </c>
      <c r="O2522" t="s">
        <v>23</v>
      </c>
      <c r="P2522" t="s">
        <v>27</v>
      </c>
      <c r="Q2522" t="s">
        <v>5101</v>
      </c>
      <c r="R2522" s="23">
        <v>36</v>
      </c>
      <c r="S2522" s="23">
        <v>2</v>
      </c>
      <c r="T2522" s="33">
        <v>1</v>
      </c>
      <c r="V2522" t="s">
        <v>2951</v>
      </c>
      <c r="W2522" t="str">
        <f t="shared" si="92"/>
        <v>R05</v>
      </c>
      <c r="X2522" s="31" t="str">
        <f t="shared" si="93"/>
        <v>FINES_R05</v>
      </c>
      <c r="Y2522" s="35">
        <v>0.52300000000000002</v>
      </c>
      <c r="Z2522" s="8">
        <f>IFERROR(IFERROR(VLOOKUP(G2522,'IVSET-Escuelas'!A:F,4,FALSE),VLOOKUP(M2522,'IVSET-Fines'!F:L,7,FALSE)),"-")</f>
        <v>0.92477500000000001</v>
      </c>
    </row>
    <row r="2523" spans="1:26" x14ac:dyDescent="0.35">
      <c r="A2523" s="18" t="s">
        <v>5100</v>
      </c>
      <c r="B2523" t="s">
        <v>257</v>
      </c>
      <c r="C2523" t="s">
        <v>254</v>
      </c>
      <c r="D2523" t="s">
        <v>256</v>
      </c>
      <c r="E2523" t="s">
        <v>198</v>
      </c>
      <c r="F2523" t="s">
        <v>198</v>
      </c>
      <c r="G2523" t="s">
        <v>198</v>
      </c>
      <c r="H2523" t="s">
        <v>20</v>
      </c>
      <c r="I2523" t="s">
        <v>5102</v>
      </c>
      <c r="J2523" t="s">
        <v>21</v>
      </c>
      <c r="L2523" t="s">
        <v>3756</v>
      </c>
      <c r="M2523" t="str">
        <f t="shared" si="91"/>
        <v>DELEGACION LONGCHAMPAS FERRIOVIARIA 1242 LONGCHAMPS LONGCHAMPSAlmirante Brown</v>
      </c>
      <c r="N2523" t="s">
        <v>22</v>
      </c>
      <c r="O2523" t="s">
        <v>23</v>
      </c>
      <c r="P2523" t="s">
        <v>27</v>
      </c>
      <c r="Q2523" t="s">
        <v>5101</v>
      </c>
      <c r="R2523" s="23">
        <v>19</v>
      </c>
      <c r="S2523" s="23">
        <v>1</v>
      </c>
      <c r="T2523" s="33">
        <v>1</v>
      </c>
      <c r="V2523" t="s">
        <v>2951</v>
      </c>
      <c r="W2523" t="str">
        <f t="shared" si="92"/>
        <v>R05</v>
      </c>
      <c r="X2523" s="31" t="str">
        <f t="shared" si="93"/>
        <v>FINES_R05</v>
      </c>
      <c r="Y2523" s="35">
        <v>0.52800000000000002</v>
      </c>
      <c r="Z2523" s="8" t="str">
        <f>IFERROR(IFERROR(VLOOKUP(G2523,'IVSET-Escuelas'!A:F,4,FALSE),VLOOKUP(M2523,'IVSET-Fines'!F:L,7,FALSE)),"-")</f>
        <v>-</v>
      </c>
    </row>
    <row r="2524" spans="1:26" x14ac:dyDescent="0.35">
      <c r="A2524" s="18" t="s">
        <v>5100</v>
      </c>
      <c r="B2524" t="s">
        <v>257</v>
      </c>
      <c r="C2524" t="s">
        <v>254</v>
      </c>
      <c r="D2524" t="s">
        <v>256</v>
      </c>
      <c r="E2524" t="s">
        <v>198</v>
      </c>
      <c r="F2524" t="s">
        <v>198</v>
      </c>
      <c r="G2524" t="s">
        <v>198</v>
      </c>
      <c r="H2524" t="s">
        <v>20</v>
      </c>
      <c r="I2524" t="s">
        <v>5102</v>
      </c>
      <c r="J2524" t="s">
        <v>21</v>
      </c>
      <c r="L2524" t="s">
        <v>3792</v>
      </c>
      <c r="M2524" t="str">
        <f t="shared" si="91"/>
        <v>INTEGRACIÓN Y CULTURAAlmirante Brown</v>
      </c>
      <c r="N2524" t="s">
        <v>22</v>
      </c>
      <c r="O2524" t="s">
        <v>23</v>
      </c>
      <c r="P2524" t="s">
        <v>27</v>
      </c>
      <c r="Q2524" t="s">
        <v>5101</v>
      </c>
      <c r="R2524" s="23">
        <v>26</v>
      </c>
      <c r="S2524" s="23">
        <v>1</v>
      </c>
      <c r="T2524" s="33">
        <v>1</v>
      </c>
      <c r="V2524" t="s">
        <v>2951</v>
      </c>
      <c r="W2524" t="str">
        <f t="shared" si="92"/>
        <v>R05</v>
      </c>
      <c r="X2524" s="31" t="str">
        <f t="shared" si="93"/>
        <v>FINES_R05</v>
      </c>
      <c r="Y2524" s="35">
        <v>0.53</v>
      </c>
      <c r="Z2524" s="8">
        <f>IFERROR(IFERROR(VLOOKUP(G2524,'IVSET-Escuelas'!A:F,4,FALSE),VLOOKUP(M2524,'IVSET-Fines'!F:L,7,FALSE)),"-")</f>
        <v>0.56819799999999998</v>
      </c>
    </row>
    <row r="2525" spans="1:26" x14ac:dyDescent="0.35">
      <c r="A2525" s="18" t="s">
        <v>5100</v>
      </c>
      <c r="B2525" t="s">
        <v>257</v>
      </c>
      <c r="C2525" t="s">
        <v>772</v>
      </c>
      <c r="D2525" t="s">
        <v>773</v>
      </c>
      <c r="E2525" t="s">
        <v>198</v>
      </c>
      <c r="F2525" t="s">
        <v>198</v>
      </c>
      <c r="G2525" t="s">
        <v>198</v>
      </c>
      <c r="H2525" t="s">
        <v>20</v>
      </c>
      <c r="I2525" t="s">
        <v>5102</v>
      </c>
      <c r="J2525" t="s">
        <v>21</v>
      </c>
      <c r="L2525" t="s">
        <v>3834</v>
      </c>
      <c r="M2525" t="str">
        <f t="shared" si="91"/>
        <v>COMEDOR LA QUINTA 4657 9 DE ABRILEsteban Echeverría</v>
      </c>
      <c r="N2525" t="s">
        <v>22</v>
      </c>
      <c r="O2525" t="s">
        <v>23</v>
      </c>
      <c r="P2525" t="s">
        <v>27</v>
      </c>
      <c r="Q2525" t="s">
        <v>5101</v>
      </c>
      <c r="R2525" s="23">
        <v>16</v>
      </c>
      <c r="S2525" s="23">
        <v>1</v>
      </c>
      <c r="T2525" s="33">
        <v>1</v>
      </c>
      <c r="V2525" t="s">
        <v>2951</v>
      </c>
      <c r="W2525" t="str">
        <f t="shared" si="92"/>
        <v>R05</v>
      </c>
      <c r="X2525" s="31" t="str">
        <f t="shared" si="93"/>
        <v>FINES_R05</v>
      </c>
      <c r="Y2525" s="35">
        <v>0.53500000000000003</v>
      </c>
      <c r="Z2525" s="8" t="str">
        <f>IFERROR(IFERROR(VLOOKUP(G2525,'IVSET-Escuelas'!A:F,4,FALSE),VLOOKUP(M2525,'IVSET-Fines'!F:L,7,FALSE)),"-")</f>
        <v>-</v>
      </c>
    </row>
    <row r="2526" spans="1:26" x14ac:dyDescent="0.35">
      <c r="A2526" s="18" t="s">
        <v>5100</v>
      </c>
      <c r="B2526" t="s">
        <v>257</v>
      </c>
      <c r="C2526" t="s">
        <v>772</v>
      </c>
      <c r="D2526" t="s">
        <v>773</v>
      </c>
      <c r="E2526" t="s">
        <v>198</v>
      </c>
      <c r="F2526" t="s">
        <v>198</v>
      </c>
      <c r="G2526" t="s">
        <v>198</v>
      </c>
      <c r="H2526" t="s">
        <v>20</v>
      </c>
      <c r="I2526" t="s">
        <v>5102</v>
      </c>
      <c r="J2526" t="s">
        <v>21</v>
      </c>
      <c r="L2526" t="s">
        <v>3829</v>
      </c>
      <c r="M2526" t="str">
        <f t="shared" si="91"/>
        <v>ASOCIACION CIVIL LATINOAMERICANAEsteban Echeverría</v>
      </c>
      <c r="N2526" t="s">
        <v>22</v>
      </c>
      <c r="O2526" t="s">
        <v>23</v>
      </c>
      <c r="P2526" t="s">
        <v>27</v>
      </c>
      <c r="Q2526" t="s">
        <v>5101</v>
      </c>
      <c r="R2526" s="23">
        <v>186</v>
      </c>
      <c r="S2526" s="23">
        <v>6</v>
      </c>
      <c r="T2526" s="33">
        <v>1</v>
      </c>
      <c r="V2526" t="s">
        <v>2951</v>
      </c>
      <c r="W2526" t="str">
        <f t="shared" si="92"/>
        <v>R05</v>
      </c>
      <c r="X2526" s="31" t="str">
        <f t="shared" si="93"/>
        <v>FINES_R05</v>
      </c>
      <c r="Y2526" s="35">
        <v>0.54300000000000004</v>
      </c>
      <c r="Z2526" s="8">
        <f>IFERROR(IFERROR(VLOOKUP(G2526,'IVSET-Escuelas'!A:F,4,FALSE),VLOOKUP(M2526,'IVSET-Fines'!F:L,7,FALSE)),"-")</f>
        <v>0.61565300000000001</v>
      </c>
    </row>
    <row r="2527" spans="1:26" x14ac:dyDescent="0.35">
      <c r="A2527" s="18" t="s">
        <v>5100</v>
      </c>
      <c r="B2527" t="s">
        <v>257</v>
      </c>
      <c r="C2527" t="s">
        <v>254</v>
      </c>
      <c r="D2527" t="s">
        <v>256</v>
      </c>
      <c r="E2527" t="s">
        <v>198</v>
      </c>
      <c r="F2527" t="s">
        <v>198</v>
      </c>
      <c r="G2527" t="s">
        <v>198</v>
      </c>
      <c r="H2527" t="s">
        <v>20</v>
      </c>
      <c r="I2527" t="s">
        <v>5102</v>
      </c>
      <c r="J2527" t="s">
        <v>21</v>
      </c>
      <c r="L2527" t="s">
        <v>3787</v>
      </c>
      <c r="M2527" t="str">
        <f t="shared" si="91"/>
        <v>HOGAR EL MAESTROAlmirante Brown</v>
      </c>
      <c r="N2527" t="s">
        <v>22</v>
      </c>
      <c r="O2527" t="s">
        <v>23</v>
      </c>
      <c r="P2527" t="s">
        <v>27</v>
      </c>
      <c r="Q2527" t="s">
        <v>5101</v>
      </c>
      <c r="R2527" s="23">
        <v>68</v>
      </c>
      <c r="S2527" s="23">
        <v>3</v>
      </c>
      <c r="T2527" s="33">
        <v>1</v>
      </c>
      <c r="V2527" t="s">
        <v>2951</v>
      </c>
      <c r="W2527" t="str">
        <f t="shared" si="92"/>
        <v>R05</v>
      </c>
      <c r="X2527" s="31" t="str">
        <f t="shared" si="93"/>
        <v>FINES_R05</v>
      </c>
      <c r="Y2527" s="35">
        <v>0.54300000000000004</v>
      </c>
      <c r="Z2527" s="8" t="str">
        <f>IFERROR(IFERROR(VLOOKUP(G2527,'IVSET-Escuelas'!A:F,4,FALSE),VLOOKUP(M2527,'IVSET-Fines'!F:L,7,FALSE)),"-")</f>
        <v>-</v>
      </c>
    </row>
    <row r="2528" spans="1:26" x14ac:dyDescent="0.35">
      <c r="A2528" s="18" t="s">
        <v>5100</v>
      </c>
      <c r="B2528" t="s">
        <v>257</v>
      </c>
      <c r="C2528" t="s">
        <v>253</v>
      </c>
      <c r="D2528" t="s">
        <v>2759</v>
      </c>
      <c r="E2528" t="s">
        <v>198</v>
      </c>
      <c r="F2528" t="s">
        <v>198</v>
      </c>
      <c r="G2528" t="s">
        <v>198</v>
      </c>
      <c r="H2528" t="s">
        <v>20</v>
      </c>
      <c r="I2528" t="s">
        <v>5102</v>
      </c>
      <c r="J2528" t="s">
        <v>21</v>
      </c>
      <c r="L2528" t="s">
        <v>3904</v>
      </c>
      <c r="M2528" t="str">
        <f t="shared" si="91"/>
        <v>EP N°14Presidente Perón</v>
      </c>
      <c r="N2528" t="s">
        <v>22</v>
      </c>
      <c r="O2528" t="s">
        <v>23</v>
      </c>
      <c r="P2528" t="s">
        <v>27</v>
      </c>
      <c r="Q2528" t="s">
        <v>5101</v>
      </c>
      <c r="R2528" s="23">
        <v>77</v>
      </c>
      <c r="S2528" s="23">
        <v>5</v>
      </c>
      <c r="T2528" s="33">
        <v>1</v>
      </c>
      <c r="V2528" t="s">
        <v>2951</v>
      </c>
      <c r="W2528" t="str">
        <f t="shared" si="92"/>
        <v>R05</v>
      </c>
      <c r="X2528" s="31" t="str">
        <f t="shared" si="93"/>
        <v>FINES_R05</v>
      </c>
      <c r="Y2528" s="35">
        <v>0.54300000000000004</v>
      </c>
      <c r="Z2528" s="8">
        <f>IFERROR(IFERROR(VLOOKUP(G2528,'IVSET-Escuelas'!A:F,4,FALSE),VLOOKUP(M2528,'IVSET-Fines'!F:L,7,FALSE)),"-")</f>
        <v>0.90482899999999999</v>
      </c>
    </row>
    <row r="2529" spans="1:26" x14ac:dyDescent="0.35">
      <c r="A2529" s="18" t="s">
        <v>5100</v>
      </c>
      <c r="B2529" t="s">
        <v>257</v>
      </c>
      <c r="C2529" t="s">
        <v>254</v>
      </c>
      <c r="D2529" t="s">
        <v>256</v>
      </c>
      <c r="E2529" t="s">
        <v>198</v>
      </c>
      <c r="F2529" t="s">
        <v>198</v>
      </c>
      <c r="G2529" t="s">
        <v>198</v>
      </c>
      <c r="H2529" t="s">
        <v>20</v>
      </c>
      <c r="I2529" t="s">
        <v>5102</v>
      </c>
      <c r="J2529" t="s">
        <v>21</v>
      </c>
      <c r="L2529" t="s">
        <v>3326</v>
      </c>
      <c r="M2529" t="str">
        <f t="shared" si="91"/>
        <v>EP 82Almirante Brown</v>
      </c>
      <c r="N2529" t="s">
        <v>22</v>
      </c>
      <c r="O2529" t="s">
        <v>23</v>
      </c>
      <c r="P2529" t="s">
        <v>27</v>
      </c>
      <c r="Q2529" t="s">
        <v>5101</v>
      </c>
      <c r="R2529" s="23">
        <v>59</v>
      </c>
      <c r="S2529" s="23">
        <v>3</v>
      </c>
      <c r="T2529" s="33">
        <v>1</v>
      </c>
      <c r="V2529" t="s">
        <v>2951</v>
      </c>
      <c r="W2529" t="str">
        <f t="shared" si="92"/>
        <v>R05</v>
      </c>
      <c r="X2529" s="31" t="str">
        <f t="shared" si="93"/>
        <v>FINES_R05</v>
      </c>
      <c r="Y2529" s="35">
        <v>0.54600000000000004</v>
      </c>
      <c r="Z2529" s="8">
        <f>IFERROR(IFERROR(VLOOKUP(G2529,'IVSET-Escuelas'!A:F,4,FALSE),VLOOKUP(M2529,'IVSET-Fines'!F:L,7,FALSE)),"-")</f>
        <v>0.95140899999999995</v>
      </c>
    </row>
    <row r="2530" spans="1:26" x14ac:dyDescent="0.35">
      <c r="A2530" s="18" t="s">
        <v>5100</v>
      </c>
      <c r="B2530" t="s">
        <v>257</v>
      </c>
      <c r="C2530" t="s">
        <v>254</v>
      </c>
      <c r="D2530" t="s">
        <v>256</v>
      </c>
      <c r="E2530" t="s">
        <v>198</v>
      </c>
      <c r="F2530" t="s">
        <v>198</v>
      </c>
      <c r="G2530" t="s">
        <v>198</v>
      </c>
      <c r="H2530" t="s">
        <v>20</v>
      </c>
      <c r="I2530" t="s">
        <v>5102</v>
      </c>
      <c r="J2530" t="s">
        <v>21</v>
      </c>
      <c r="L2530" t="s">
        <v>3770</v>
      </c>
      <c r="M2530" t="str">
        <f t="shared" si="91"/>
        <v>EPPA 705Almirante Brown</v>
      </c>
      <c r="N2530" t="s">
        <v>22</v>
      </c>
      <c r="O2530" t="s">
        <v>23</v>
      </c>
      <c r="P2530" t="s">
        <v>27</v>
      </c>
      <c r="Q2530" t="s">
        <v>5101</v>
      </c>
      <c r="R2530" s="23">
        <v>41</v>
      </c>
      <c r="S2530" s="23">
        <v>2</v>
      </c>
      <c r="T2530" s="33">
        <v>1</v>
      </c>
      <c r="V2530" t="s">
        <v>2951</v>
      </c>
      <c r="W2530" t="str">
        <f t="shared" si="92"/>
        <v>R05</v>
      </c>
      <c r="X2530" s="31" t="str">
        <f t="shared" si="93"/>
        <v>FINES_R05</v>
      </c>
      <c r="Y2530" s="35">
        <v>0.55000000000000004</v>
      </c>
      <c r="Z2530" s="8">
        <f>IFERROR(IFERROR(VLOOKUP(G2530,'IVSET-Escuelas'!A:F,4,FALSE),VLOOKUP(M2530,'IVSET-Fines'!F:L,7,FALSE)),"-")</f>
        <v>0.43714900000000001</v>
      </c>
    </row>
    <row r="2531" spans="1:26" x14ac:dyDescent="0.35">
      <c r="A2531" s="18" t="s">
        <v>5100</v>
      </c>
      <c r="B2531" t="s">
        <v>257</v>
      </c>
      <c r="C2531" t="s">
        <v>254</v>
      </c>
      <c r="D2531" t="s">
        <v>256</v>
      </c>
      <c r="E2531" t="s">
        <v>198</v>
      </c>
      <c r="F2531" t="s">
        <v>198</v>
      </c>
      <c r="G2531" t="s">
        <v>198</v>
      </c>
      <c r="H2531" t="s">
        <v>20</v>
      </c>
      <c r="I2531" t="s">
        <v>5102</v>
      </c>
      <c r="J2531" t="s">
        <v>21</v>
      </c>
      <c r="L2531" t="s">
        <v>3725</v>
      </c>
      <c r="M2531" t="str">
        <f t="shared" ref="M2531:M2594" si="94">CONCATENATE(L2531,D2531)</f>
        <v>BARBIERI 1382 BURZACO BURZACOAlmirante Brown</v>
      </c>
      <c r="N2531" t="s">
        <v>22</v>
      </c>
      <c r="O2531" t="s">
        <v>23</v>
      </c>
      <c r="P2531" t="s">
        <v>27</v>
      </c>
      <c r="Q2531" t="s">
        <v>5101</v>
      </c>
      <c r="R2531" s="23">
        <v>0</v>
      </c>
      <c r="S2531" s="23">
        <v>1</v>
      </c>
      <c r="T2531" s="33">
        <v>1</v>
      </c>
      <c r="V2531" t="s">
        <v>2951</v>
      </c>
      <c r="W2531" t="str">
        <f t="shared" si="92"/>
        <v>R05</v>
      </c>
      <c r="X2531" s="31" t="str">
        <f t="shared" si="93"/>
        <v>FINES_R05</v>
      </c>
      <c r="Y2531" s="35">
        <v>0.55100000000000005</v>
      </c>
      <c r="Z2531" s="8" t="str">
        <f>IFERROR(IFERROR(VLOOKUP(G2531,'IVSET-Escuelas'!A:F,4,FALSE),VLOOKUP(M2531,'IVSET-Fines'!F:L,7,FALSE)),"-")</f>
        <v>-</v>
      </c>
    </row>
    <row r="2532" spans="1:26" x14ac:dyDescent="0.35">
      <c r="A2532" s="18" t="s">
        <v>5100</v>
      </c>
      <c r="B2532" t="s">
        <v>257</v>
      </c>
      <c r="C2532" t="s">
        <v>254</v>
      </c>
      <c r="D2532" t="s">
        <v>256</v>
      </c>
      <c r="E2532" t="s">
        <v>198</v>
      </c>
      <c r="F2532" t="s">
        <v>198</v>
      </c>
      <c r="G2532" t="s">
        <v>198</v>
      </c>
      <c r="H2532" t="s">
        <v>20</v>
      </c>
      <c r="I2532" t="s">
        <v>5102</v>
      </c>
      <c r="J2532" t="s">
        <v>21</v>
      </c>
      <c r="L2532" t="s">
        <v>3813</v>
      </c>
      <c r="M2532" t="str">
        <f t="shared" si="94"/>
        <v>NO ME OLVIDESAlmirante Brown</v>
      </c>
      <c r="N2532" t="s">
        <v>22</v>
      </c>
      <c r="O2532" t="s">
        <v>23</v>
      </c>
      <c r="P2532" t="s">
        <v>27</v>
      </c>
      <c r="Q2532" t="s">
        <v>5101</v>
      </c>
      <c r="R2532" s="23">
        <v>51</v>
      </c>
      <c r="S2532" s="23">
        <v>2</v>
      </c>
      <c r="T2532" s="33">
        <v>1</v>
      </c>
      <c r="V2532" t="s">
        <v>2951</v>
      </c>
      <c r="W2532" t="str">
        <f t="shared" si="92"/>
        <v>R05</v>
      </c>
      <c r="X2532" s="31" t="str">
        <f t="shared" si="93"/>
        <v>FINES_R05</v>
      </c>
      <c r="Y2532" s="35">
        <v>0.55100000000000005</v>
      </c>
      <c r="Z2532" s="8">
        <f>IFERROR(IFERROR(VLOOKUP(G2532,'IVSET-Escuelas'!A:F,4,FALSE),VLOOKUP(M2532,'IVSET-Fines'!F:L,7,FALSE)),"-")</f>
        <v>0.59265199999999996</v>
      </c>
    </row>
    <row r="2533" spans="1:26" x14ac:dyDescent="0.35">
      <c r="A2533" s="18" t="s">
        <v>5100</v>
      </c>
      <c r="B2533" t="s">
        <v>257</v>
      </c>
      <c r="C2533" t="s">
        <v>2337</v>
      </c>
      <c r="D2533" t="s">
        <v>2338</v>
      </c>
      <c r="E2533" t="s">
        <v>198</v>
      </c>
      <c r="F2533" t="s">
        <v>198</v>
      </c>
      <c r="G2533" t="s">
        <v>198</v>
      </c>
      <c r="H2533" t="s">
        <v>20</v>
      </c>
      <c r="I2533" t="s">
        <v>5102</v>
      </c>
      <c r="J2533" t="s">
        <v>21</v>
      </c>
      <c r="L2533" t="s">
        <v>3920</v>
      </c>
      <c r="M2533" t="str">
        <f t="shared" si="94"/>
        <v>E.P. Nº15San Vicente</v>
      </c>
      <c r="N2533" t="s">
        <v>22</v>
      </c>
      <c r="O2533" t="s">
        <v>23</v>
      </c>
      <c r="P2533" t="s">
        <v>27</v>
      </c>
      <c r="Q2533" t="s">
        <v>5101</v>
      </c>
      <c r="R2533" s="23">
        <v>221</v>
      </c>
      <c r="S2533" s="23">
        <v>8</v>
      </c>
      <c r="T2533" s="33">
        <v>1</v>
      </c>
      <c r="V2533" t="s">
        <v>2951</v>
      </c>
      <c r="W2533" t="str">
        <f t="shared" si="92"/>
        <v>R05</v>
      </c>
      <c r="X2533" s="31" t="str">
        <f t="shared" si="93"/>
        <v>FINES_R05</v>
      </c>
      <c r="Y2533" s="35">
        <v>0.55400000000000005</v>
      </c>
      <c r="Z2533" s="8">
        <f>IFERROR(IFERROR(VLOOKUP(G2533,'IVSET-Escuelas'!A:F,4,FALSE),VLOOKUP(M2533,'IVSET-Fines'!F:L,7,FALSE)),"-")</f>
        <v>0.81843299999999997</v>
      </c>
    </row>
    <row r="2534" spans="1:26" x14ac:dyDescent="0.35">
      <c r="A2534" s="18" t="s">
        <v>5100</v>
      </c>
      <c r="B2534" t="s">
        <v>257</v>
      </c>
      <c r="C2534" t="s">
        <v>772</v>
      </c>
      <c r="D2534" t="s">
        <v>773</v>
      </c>
      <c r="E2534" t="s">
        <v>198</v>
      </c>
      <c r="F2534" t="s">
        <v>198</v>
      </c>
      <c r="G2534" t="s">
        <v>198</v>
      </c>
      <c r="H2534" t="s">
        <v>20</v>
      </c>
      <c r="I2534" t="s">
        <v>5102</v>
      </c>
      <c r="J2534" t="s">
        <v>21</v>
      </c>
      <c r="L2534" t="s">
        <v>3851</v>
      </c>
      <c r="M2534" t="str">
        <f t="shared" si="94"/>
        <v>MERENDERO LOS PEKES- BARRIO LA PAZ 1839 9 DE ABRIL TRANSRADIOEsteban Echeverría</v>
      </c>
      <c r="N2534" t="s">
        <v>22</v>
      </c>
      <c r="O2534" t="s">
        <v>23</v>
      </c>
      <c r="P2534" t="s">
        <v>27</v>
      </c>
      <c r="Q2534" t="s">
        <v>5101</v>
      </c>
      <c r="R2534" s="23">
        <v>14</v>
      </c>
      <c r="S2534" s="23">
        <v>1</v>
      </c>
      <c r="T2534" s="33">
        <v>1</v>
      </c>
      <c r="V2534" t="s">
        <v>2951</v>
      </c>
      <c r="W2534" t="str">
        <f t="shared" si="92"/>
        <v>R05</v>
      </c>
      <c r="X2534" s="31" t="str">
        <f t="shared" si="93"/>
        <v>FINES_R05</v>
      </c>
      <c r="Y2534" s="35">
        <v>0.56399999999999995</v>
      </c>
      <c r="Z2534" s="8" t="str">
        <f>IFERROR(IFERROR(VLOOKUP(G2534,'IVSET-Escuelas'!A:F,4,FALSE),VLOOKUP(M2534,'IVSET-Fines'!F:L,7,FALSE)),"-")</f>
        <v>-</v>
      </c>
    </row>
    <row r="2535" spans="1:26" x14ac:dyDescent="0.35">
      <c r="A2535" s="18" t="s">
        <v>5100</v>
      </c>
      <c r="B2535" t="s">
        <v>257</v>
      </c>
      <c r="C2535" t="s">
        <v>415</v>
      </c>
      <c r="D2535" t="s">
        <v>2770</v>
      </c>
      <c r="E2535" t="s">
        <v>198</v>
      </c>
      <c r="F2535" t="s">
        <v>198</v>
      </c>
      <c r="G2535" t="s">
        <v>198</v>
      </c>
      <c r="H2535" t="s">
        <v>20</v>
      </c>
      <c r="I2535" t="s">
        <v>5102</v>
      </c>
      <c r="J2535" t="s">
        <v>21</v>
      </c>
      <c r="L2535" t="s">
        <v>3873</v>
      </c>
      <c r="M2535" t="str">
        <f t="shared" si="94"/>
        <v>CLUB ALTOS DE TRISTAN SUAREZEzeiza</v>
      </c>
      <c r="N2535" t="s">
        <v>22</v>
      </c>
      <c r="O2535" t="s">
        <v>23</v>
      </c>
      <c r="P2535" t="s">
        <v>27</v>
      </c>
      <c r="Q2535" t="s">
        <v>5101</v>
      </c>
      <c r="R2535" s="23">
        <v>79</v>
      </c>
      <c r="S2535" s="23">
        <v>4</v>
      </c>
      <c r="T2535" s="33">
        <v>1</v>
      </c>
      <c r="V2535" t="s">
        <v>2951</v>
      </c>
      <c r="W2535" t="str">
        <f t="shared" si="92"/>
        <v>R05</v>
      </c>
      <c r="X2535" s="31" t="str">
        <f t="shared" si="93"/>
        <v>FINES_R05</v>
      </c>
      <c r="Y2535" s="35">
        <v>0.56399999999999995</v>
      </c>
      <c r="Z2535" s="8">
        <f>IFERROR(IFERROR(VLOOKUP(G2535,'IVSET-Escuelas'!A:F,4,FALSE),VLOOKUP(M2535,'IVSET-Fines'!F:L,7,FALSE)),"-")</f>
        <v>0.57004600000000005</v>
      </c>
    </row>
    <row r="2536" spans="1:26" x14ac:dyDescent="0.35">
      <c r="A2536" s="18" t="s">
        <v>5100</v>
      </c>
      <c r="B2536" t="s">
        <v>257</v>
      </c>
      <c r="C2536" t="s">
        <v>2337</v>
      </c>
      <c r="D2536" t="s">
        <v>2338</v>
      </c>
      <c r="E2536" t="s">
        <v>198</v>
      </c>
      <c r="F2536" t="s">
        <v>198</v>
      </c>
      <c r="G2536" t="s">
        <v>198</v>
      </c>
      <c r="H2536" t="s">
        <v>20</v>
      </c>
      <c r="I2536" t="s">
        <v>5102</v>
      </c>
      <c r="J2536" t="s">
        <v>21</v>
      </c>
      <c r="L2536" t="s">
        <v>3921</v>
      </c>
      <c r="M2536" t="str">
        <f t="shared" si="94"/>
        <v>E.S. N°7San Vicente</v>
      </c>
      <c r="N2536" t="s">
        <v>22</v>
      </c>
      <c r="O2536" t="s">
        <v>23</v>
      </c>
      <c r="P2536" t="s">
        <v>27</v>
      </c>
      <c r="Q2536" t="s">
        <v>5101</v>
      </c>
      <c r="R2536" s="23">
        <v>64</v>
      </c>
      <c r="S2536" s="23">
        <v>3</v>
      </c>
      <c r="T2536" s="33">
        <v>1</v>
      </c>
      <c r="V2536" t="s">
        <v>2951</v>
      </c>
      <c r="W2536" t="str">
        <f t="shared" si="92"/>
        <v>R05</v>
      </c>
      <c r="X2536" s="31" t="str">
        <f t="shared" si="93"/>
        <v>FINES_R05</v>
      </c>
      <c r="Y2536" s="35">
        <v>0.56599999999999995</v>
      </c>
      <c r="Z2536" s="8">
        <f>IFERROR(IFERROR(VLOOKUP(G2536,'IVSET-Escuelas'!A:F,4,FALSE),VLOOKUP(M2536,'IVSET-Fines'!F:L,7,FALSE)),"-")</f>
        <v>0.659717</v>
      </c>
    </row>
    <row r="2537" spans="1:26" x14ac:dyDescent="0.35">
      <c r="A2537" s="18" t="s">
        <v>5100</v>
      </c>
      <c r="B2537" t="s">
        <v>257</v>
      </c>
      <c r="C2537" t="s">
        <v>254</v>
      </c>
      <c r="D2537" t="s">
        <v>256</v>
      </c>
      <c r="E2537" t="s">
        <v>198</v>
      </c>
      <c r="F2537" t="s">
        <v>198</v>
      </c>
      <c r="G2537" t="s">
        <v>198</v>
      </c>
      <c r="H2537" t="s">
        <v>20</v>
      </c>
      <c r="I2537" t="s">
        <v>5102</v>
      </c>
      <c r="J2537" t="s">
        <v>21</v>
      </c>
      <c r="L2537" t="s">
        <v>3755</v>
      </c>
      <c r="M2537" t="str">
        <f t="shared" si="94"/>
        <v>DELEGACION GLEW 2871 GLEW GLEWAlmirante Brown</v>
      </c>
      <c r="N2537" t="s">
        <v>22</v>
      </c>
      <c r="O2537" t="s">
        <v>23</v>
      </c>
      <c r="P2537" t="s">
        <v>27</v>
      </c>
      <c r="Q2537" t="s">
        <v>5101</v>
      </c>
      <c r="R2537" s="23">
        <v>12</v>
      </c>
      <c r="S2537" s="23">
        <v>1</v>
      </c>
      <c r="T2537" s="33">
        <v>1</v>
      </c>
      <c r="V2537" t="s">
        <v>2951</v>
      </c>
      <c r="W2537" t="str">
        <f t="shared" si="92"/>
        <v>R05</v>
      </c>
      <c r="X2537" s="31" t="str">
        <f t="shared" si="93"/>
        <v>FINES_R05</v>
      </c>
      <c r="Y2537" s="35">
        <v>0.56999999999999995</v>
      </c>
      <c r="Z2537" s="8" t="str">
        <f>IFERROR(IFERROR(VLOOKUP(G2537,'IVSET-Escuelas'!A:F,4,FALSE),VLOOKUP(M2537,'IVSET-Fines'!F:L,7,FALSE)),"-")</f>
        <v>-</v>
      </c>
    </row>
    <row r="2538" spans="1:26" x14ac:dyDescent="0.35">
      <c r="A2538" s="18" t="s">
        <v>5100</v>
      </c>
      <c r="B2538" t="s">
        <v>257</v>
      </c>
      <c r="C2538" t="s">
        <v>254</v>
      </c>
      <c r="D2538" t="s">
        <v>256</v>
      </c>
      <c r="E2538" t="s">
        <v>198</v>
      </c>
      <c r="F2538" t="s">
        <v>198</v>
      </c>
      <c r="G2538" t="s">
        <v>198</v>
      </c>
      <c r="H2538" t="s">
        <v>20</v>
      </c>
      <c r="I2538" t="s">
        <v>5102</v>
      </c>
      <c r="J2538" t="s">
        <v>21</v>
      </c>
      <c r="L2538" t="s">
        <v>3804</v>
      </c>
      <c r="M2538" t="str">
        <f t="shared" si="94"/>
        <v>MADRES DE PLAZAAlmirante Brown</v>
      </c>
      <c r="N2538" t="s">
        <v>22</v>
      </c>
      <c r="O2538" t="s">
        <v>23</v>
      </c>
      <c r="P2538" t="s">
        <v>27</v>
      </c>
      <c r="Q2538" t="s">
        <v>5101</v>
      </c>
      <c r="R2538" s="23">
        <v>67</v>
      </c>
      <c r="S2538" s="23">
        <v>3</v>
      </c>
      <c r="T2538" s="33">
        <v>1</v>
      </c>
      <c r="V2538" t="s">
        <v>2951</v>
      </c>
      <c r="W2538" t="str">
        <f t="shared" si="92"/>
        <v>R05</v>
      </c>
      <c r="X2538" s="31" t="str">
        <f t="shared" si="93"/>
        <v>FINES_R05</v>
      </c>
      <c r="Y2538" s="35">
        <v>0.57399999999999995</v>
      </c>
      <c r="Z2538" s="8">
        <f>IFERROR(IFERROR(VLOOKUP(G2538,'IVSET-Escuelas'!A:F,4,FALSE),VLOOKUP(M2538,'IVSET-Fines'!F:L,7,FALSE)),"-")</f>
        <v>0.776092</v>
      </c>
    </row>
    <row r="2539" spans="1:26" x14ac:dyDescent="0.35">
      <c r="A2539" s="18" t="s">
        <v>5100</v>
      </c>
      <c r="B2539" t="s">
        <v>257</v>
      </c>
      <c r="C2539" t="s">
        <v>772</v>
      </c>
      <c r="D2539" t="s">
        <v>773</v>
      </c>
      <c r="E2539" t="s">
        <v>198</v>
      </c>
      <c r="F2539" t="s">
        <v>198</v>
      </c>
      <c r="G2539" t="s">
        <v>198</v>
      </c>
      <c r="H2539" t="s">
        <v>20</v>
      </c>
      <c r="I2539" t="s">
        <v>5102</v>
      </c>
      <c r="J2539" t="s">
        <v>21</v>
      </c>
      <c r="L2539" t="s">
        <v>3848</v>
      </c>
      <c r="M2539" t="str">
        <f t="shared" si="94"/>
        <v>IGLESIA CRISTIANA UN NUEVO TIEMPO 1883 9 DE ABRIL TRANSRADIOEsteban Echeverría</v>
      </c>
      <c r="N2539" t="s">
        <v>22</v>
      </c>
      <c r="O2539" t="s">
        <v>23</v>
      </c>
      <c r="P2539" t="s">
        <v>27</v>
      </c>
      <c r="Q2539" t="s">
        <v>5101</v>
      </c>
      <c r="R2539" s="23">
        <v>29</v>
      </c>
      <c r="S2539" s="23">
        <v>1</v>
      </c>
      <c r="T2539" s="33">
        <v>1</v>
      </c>
      <c r="V2539" t="s">
        <v>2951</v>
      </c>
      <c r="W2539" t="str">
        <f t="shared" si="92"/>
        <v>R05</v>
      </c>
      <c r="X2539" s="31" t="str">
        <f t="shared" si="93"/>
        <v>FINES_R05</v>
      </c>
      <c r="Y2539" s="35">
        <v>0.57399999999999995</v>
      </c>
      <c r="Z2539" s="8" t="str">
        <f>IFERROR(IFERROR(VLOOKUP(G2539,'IVSET-Escuelas'!A:F,4,FALSE),VLOOKUP(M2539,'IVSET-Fines'!F:L,7,FALSE)),"-")</f>
        <v>-</v>
      </c>
    </row>
    <row r="2540" spans="1:26" x14ac:dyDescent="0.35">
      <c r="A2540" s="18" t="s">
        <v>5100</v>
      </c>
      <c r="B2540" t="s">
        <v>257</v>
      </c>
      <c r="C2540" t="s">
        <v>415</v>
      </c>
      <c r="D2540" t="s">
        <v>2770</v>
      </c>
      <c r="E2540" t="s">
        <v>198</v>
      </c>
      <c r="F2540" t="s">
        <v>198</v>
      </c>
      <c r="G2540" t="s">
        <v>198</v>
      </c>
      <c r="H2540" t="s">
        <v>20</v>
      </c>
      <c r="I2540" t="s">
        <v>5102</v>
      </c>
      <c r="J2540" t="s">
        <v>21</v>
      </c>
      <c r="L2540" t="s">
        <v>3870</v>
      </c>
      <c r="M2540" t="str">
        <f t="shared" si="94"/>
        <v>BIBLIOTECA UTOPIAEzeiza</v>
      </c>
      <c r="N2540" t="s">
        <v>22</v>
      </c>
      <c r="O2540" t="s">
        <v>23</v>
      </c>
      <c r="P2540" t="s">
        <v>27</v>
      </c>
      <c r="Q2540" t="s">
        <v>5101</v>
      </c>
      <c r="R2540" s="23">
        <v>30</v>
      </c>
      <c r="S2540" s="23">
        <v>1</v>
      </c>
      <c r="T2540" s="33">
        <v>1</v>
      </c>
      <c r="V2540" t="s">
        <v>2951</v>
      </c>
      <c r="W2540" t="str">
        <f t="shared" si="92"/>
        <v>R05</v>
      </c>
      <c r="X2540" s="31" t="str">
        <f t="shared" si="93"/>
        <v>FINES_R05</v>
      </c>
      <c r="Y2540" s="35">
        <v>0.58099999999999996</v>
      </c>
      <c r="Z2540" s="8">
        <f>IFERROR(IFERROR(VLOOKUP(G2540,'IVSET-Escuelas'!A:F,4,FALSE),VLOOKUP(M2540,'IVSET-Fines'!F:L,7,FALSE)),"-")</f>
        <v>0.70227200000000001</v>
      </c>
    </row>
    <row r="2541" spans="1:26" x14ac:dyDescent="0.35">
      <c r="A2541" s="18" t="s">
        <v>5100</v>
      </c>
      <c r="B2541" t="s">
        <v>257</v>
      </c>
      <c r="C2541" t="s">
        <v>254</v>
      </c>
      <c r="D2541" t="s">
        <v>256</v>
      </c>
      <c r="E2541" t="s">
        <v>198</v>
      </c>
      <c r="F2541" t="s">
        <v>198</v>
      </c>
      <c r="G2541" t="s">
        <v>198</v>
      </c>
      <c r="H2541" t="s">
        <v>20</v>
      </c>
      <c r="I2541" t="s">
        <v>5102</v>
      </c>
      <c r="J2541" t="s">
        <v>21</v>
      </c>
      <c r="L2541" t="s">
        <v>3741</v>
      </c>
      <c r="M2541" t="str">
        <f t="shared" si="94"/>
        <v>CENTRO CULTURAL MARY SANCHEZ 3731 CLAYPOLE CLAYPOLEAlmirante Brown</v>
      </c>
      <c r="N2541" t="s">
        <v>22</v>
      </c>
      <c r="O2541" t="s">
        <v>23</v>
      </c>
      <c r="P2541" t="s">
        <v>27</v>
      </c>
      <c r="Q2541" t="s">
        <v>5101</v>
      </c>
      <c r="R2541" s="23">
        <v>0</v>
      </c>
      <c r="S2541" s="23">
        <v>1</v>
      </c>
      <c r="T2541" s="33">
        <v>1</v>
      </c>
      <c r="V2541" t="s">
        <v>2951</v>
      </c>
      <c r="W2541" t="str">
        <f t="shared" si="92"/>
        <v>R05</v>
      </c>
      <c r="X2541" s="31" t="str">
        <f t="shared" si="93"/>
        <v>FINES_R05</v>
      </c>
      <c r="Y2541" s="35">
        <v>0.59</v>
      </c>
      <c r="Z2541" s="8" t="str">
        <f>IFERROR(IFERROR(VLOOKUP(G2541,'IVSET-Escuelas'!A:F,4,FALSE),VLOOKUP(M2541,'IVSET-Fines'!F:L,7,FALSE)),"-")</f>
        <v>-</v>
      </c>
    </row>
    <row r="2542" spans="1:26" x14ac:dyDescent="0.35">
      <c r="A2542" s="18" t="s">
        <v>5100</v>
      </c>
      <c r="B2542" t="s">
        <v>257</v>
      </c>
      <c r="C2542" t="s">
        <v>254</v>
      </c>
      <c r="D2542" t="s">
        <v>256</v>
      </c>
      <c r="E2542" t="s">
        <v>198</v>
      </c>
      <c r="F2542" t="s">
        <v>198</v>
      </c>
      <c r="G2542" t="s">
        <v>198</v>
      </c>
      <c r="H2542" t="s">
        <v>20</v>
      </c>
      <c r="I2542" t="s">
        <v>5102</v>
      </c>
      <c r="J2542" t="s">
        <v>21</v>
      </c>
      <c r="L2542" t="s">
        <v>3776</v>
      </c>
      <c r="M2542" t="str">
        <f t="shared" si="94"/>
        <v>ESCUELA 72Almirante Brown</v>
      </c>
      <c r="N2542" t="s">
        <v>22</v>
      </c>
      <c r="O2542" t="s">
        <v>23</v>
      </c>
      <c r="P2542" t="s">
        <v>27</v>
      </c>
      <c r="Q2542" t="s">
        <v>5101</v>
      </c>
      <c r="R2542" s="23">
        <v>56</v>
      </c>
      <c r="S2542" s="23">
        <v>2</v>
      </c>
      <c r="T2542" s="33">
        <v>1</v>
      </c>
      <c r="V2542" t="s">
        <v>2951</v>
      </c>
      <c r="W2542" t="str">
        <f t="shared" si="92"/>
        <v>R05</v>
      </c>
      <c r="X2542" s="31" t="str">
        <f t="shared" si="93"/>
        <v>FINES_R05</v>
      </c>
      <c r="Y2542" s="35">
        <v>0.59699999999999998</v>
      </c>
      <c r="Z2542" s="8">
        <f>IFERROR(IFERROR(VLOOKUP(G2542,'IVSET-Escuelas'!A:F,4,FALSE),VLOOKUP(M2542,'IVSET-Fines'!F:L,7,FALSE)),"-")</f>
        <v>0.98788799999999999</v>
      </c>
    </row>
    <row r="2543" spans="1:26" x14ac:dyDescent="0.35">
      <c r="A2543" s="18" t="s">
        <v>5100</v>
      </c>
      <c r="B2543" t="s">
        <v>257</v>
      </c>
      <c r="C2543" t="s">
        <v>254</v>
      </c>
      <c r="D2543" t="s">
        <v>256</v>
      </c>
      <c r="E2543" t="s">
        <v>198</v>
      </c>
      <c r="F2543" t="s">
        <v>198</v>
      </c>
      <c r="G2543" t="s">
        <v>198</v>
      </c>
      <c r="H2543" t="s">
        <v>20</v>
      </c>
      <c r="I2543" t="s">
        <v>5102</v>
      </c>
      <c r="J2543" t="s">
        <v>21</v>
      </c>
      <c r="L2543" t="s">
        <v>3778</v>
      </c>
      <c r="M2543" t="str">
        <f t="shared" si="94"/>
        <v>ESCUELA N°52 FLORENTINO AMEGHINOAlmirante Brown</v>
      </c>
      <c r="N2543" t="s">
        <v>22</v>
      </c>
      <c r="O2543" t="s">
        <v>23</v>
      </c>
      <c r="P2543" t="s">
        <v>27</v>
      </c>
      <c r="Q2543" t="s">
        <v>5101</v>
      </c>
      <c r="R2543" s="23">
        <v>90</v>
      </c>
      <c r="S2543" s="23">
        <v>3</v>
      </c>
      <c r="T2543" s="33">
        <v>1</v>
      </c>
      <c r="V2543" t="s">
        <v>2951</v>
      </c>
      <c r="W2543" t="str">
        <f t="shared" si="92"/>
        <v>R05</v>
      </c>
      <c r="X2543" s="31" t="str">
        <f t="shared" si="93"/>
        <v>FINES_R05</v>
      </c>
      <c r="Y2543" s="35">
        <v>0.60699999999999998</v>
      </c>
      <c r="Z2543" s="8">
        <f>IFERROR(IFERROR(VLOOKUP(G2543,'IVSET-Escuelas'!A:F,4,FALSE),VLOOKUP(M2543,'IVSET-Fines'!F:L,7,FALSE)),"-")</f>
        <v>0.48943700000000001</v>
      </c>
    </row>
    <row r="2544" spans="1:26" x14ac:dyDescent="0.35">
      <c r="A2544" s="18" t="s">
        <v>5100</v>
      </c>
      <c r="B2544" t="s">
        <v>257</v>
      </c>
      <c r="C2544" t="s">
        <v>415</v>
      </c>
      <c r="D2544" t="s">
        <v>2770</v>
      </c>
      <c r="E2544" t="s">
        <v>198</v>
      </c>
      <c r="F2544" t="s">
        <v>198</v>
      </c>
      <c r="G2544" t="s">
        <v>198</v>
      </c>
      <c r="H2544" t="s">
        <v>20</v>
      </c>
      <c r="I2544" t="s">
        <v>5102</v>
      </c>
      <c r="J2544" t="s">
        <v>21</v>
      </c>
      <c r="L2544" t="s">
        <v>3877</v>
      </c>
      <c r="M2544" t="str">
        <f t="shared" si="94"/>
        <v>EL PORVENIR S/N TRISTAN SUAREZ TRISTAN SUAREZEzeiza</v>
      </c>
      <c r="N2544" t="s">
        <v>22</v>
      </c>
      <c r="O2544" t="s">
        <v>23</v>
      </c>
      <c r="P2544" t="s">
        <v>27</v>
      </c>
      <c r="Q2544" t="s">
        <v>5101</v>
      </c>
      <c r="R2544" s="23">
        <v>15</v>
      </c>
      <c r="S2544" s="23">
        <v>1</v>
      </c>
      <c r="T2544" s="33">
        <v>1</v>
      </c>
      <c r="V2544" t="s">
        <v>2951</v>
      </c>
      <c r="W2544" t="str">
        <f t="shared" si="92"/>
        <v>R05</v>
      </c>
      <c r="X2544" s="31" t="str">
        <f t="shared" si="93"/>
        <v>FINES_R05</v>
      </c>
      <c r="Y2544" s="35">
        <v>0.60899999999999999</v>
      </c>
      <c r="Z2544" s="8" t="str">
        <f>IFERROR(IFERROR(VLOOKUP(G2544,'IVSET-Escuelas'!A:F,4,FALSE),VLOOKUP(M2544,'IVSET-Fines'!F:L,7,FALSE)),"-")</f>
        <v>-</v>
      </c>
    </row>
    <row r="2545" spans="1:26" x14ac:dyDescent="0.35">
      <c r="A2545" s="18" t="s">
        <v>5100</v>
      </c>
      <c r="B2545" t="s">
        <v>257</v>
      </c>
      <c r="C2545" t="s">
        <v>254</v>
      </c>
      <c r="D2545" t="s">
        <v>256</v>
      </c>
      <c r="E2545" t="s">
        <v>198</v>
      </c>
      <c r="F2545" t="s">
        <v>198</v>
      </c>
      <c r="G2545" t="s">
        <v>198</v>
      </c>
      <c r="H2545" t="s">
        <v>20</v>
      </c>
      <c r="I2545" t="s">
        <v>5102</v>
      </c>
      <c r="J2545" t="s">
        <v>21</v>
      </c>
      <c r="L2545" t="s">
        <v>3736</v>
      </c>
      <c r="M2545" t="str">
        <f t="shared" si="94"/>
        <v>CENTRO BARRIAL LA DUARTEAlmirante Brown</v>
      </c>
      <c r="N2545" t="s">
        <v>22</v>
      </c>
      <c r="O2545" t="s">
        <v>23</v>
      </c>
      <c r="P2545" t="s">
        <v>27</v>
      </c>
      <c r="Q2545" t="s">
        <v>5101</v>
      </c>
      <c r="R2545" s="23">
        <v>26</v>
      </c>
      <c r="S2545" s="23">
        <v>1</v>
      </c>
      <c r="T2545" s="33">
        <v>1</v>
      </c>
      <c r="V2545" t="s">
        <v>2951</v>
      </c>
      <c r="W2545" t="str">
        <f t="shared" si="92"/>
        <v>R05</v>
      </c>
      <c r="X2545" s="31" t="str">
        <f t="shared" si="93"/>
        <v>FINES_R05</v>
      </c>
      <c r="Y2545" s="35">
        <v>0.61699999999999999</v>
      </c>
      <c r="Z2545" s="8">
        <f>IFERROR(IFERROR(VLOOKUP(G2545,'IVSET-Escuelas'!A:F,4,FALSE),VLOOKUP(M2545,'IVSET-Fines'!F:L,7,FALSE)),"-")</f>
        <v>0.98482999999999998</v>
      </c>
    </row>
    <row r="2546" spans="1:26" x14ac:dyDescent="0.35">
      <c r="A2546" s="18" t="s">
        <v>5100</v>
      </c>
      <c r="B2546" t="s">
        <v>257</v>
      </c>
      <c r="C2546" t="s">
        <v>254</v>
      </c>
      <c r="D2546" t="s">
        <v>256</v>
      </c>
      <c r="E2546" t="s">
        <v>198</v>
      </c>
      <c r="F2546" t="s">
        <v>198</v>
      </c>
      <c r="G2546" t="s">
        <v>198</v>
      </c>
      <c r="H2546" t="s">
        <v>20</v>
      </c>
      <c r="I2546" t="s">
        <v>5102</v>
      </c>
      <c r="J2546" t="s">
        <v>21</v>
      </c>
      <c r="L2546" t="s">
        <v>806</v>
      </c>
      <c r="M2546" t="str">
        <f t="shared" si="94"/>
        <v>NUESTRA SEÑORA DE LA PAZAlmirante Brown</v>
      </c>
      <c r="N2546" t="s">
        <v>22</v>
      </c>
      <c r="O2546" t="s">
        <v>23</v>
      </c>
      <c r="P2546" t="s">
        <v>27</v>
      </c>
      <c r="Q2546" t="s">
        <v>5101</v>
      </c>
      <c r="R2546" s="23">
        <v>13</v>
      </c>
      <c r="S2546" s="23">
        <v>1</v>
      </c>
      <c r="T2546" s="33">
        <v>1</v>
      </c>
      <c r="V2546" t="s">
        <v>2951</v>
      </c>
      <c r="W2546" t="str">
        <f t="shared" si="92"/>
        <v>R05</v>
      </c>
      <c r="X2546" s="31" t="str">
        <f t="shared" si="93"/>
        <v>FINES_R05</v>
      </c>
      <c r="Y2546" s="35">
        <v>0.627</v>
      </c>
      <c r="Z2546" s="8">
        <f>IFERROR(IFERROR(VLOOKUP(G2546,'IVSET-Escuelas'!A:F,4,FALSE),VLOOKUP(M2546,'IVSET-Fines'!F:L,7,FALSE)),"-")</f>
        <v>0.65310999999999997</v>
      </c>
    </row>
    <row r="2547" spans="1:26" x14ac:dyDescent="0.35">
      <c r="A2547" s="18" t="s">
        <v>5100</v>
      </c>
      <c r="B2547" t="s">
        <v>257</v>
      </c>
      <c r="C2547" t="s">
        <v>2337</v>
      </c>
      <c r="D2547" t="s">
        <v>2338</v>
      </c>
      <c r="E2547" t="s">
        <v>198</v>
      </c>
      <c r="F2547" t="s">
        <v>198</v>
      </c>
      <c r="G2547" t="s">
        <v>198</v>
      </c>
      <c r="H2547" t="s">
        <v>20</v>
      </c>
      <c r="I2547" t="s">
        <v>5102</v>
      </c>
      <c r="J2547" t="s">
        <v>21</v>
      </c>
      <c r="L2547" t="s">
        <v>3918</v>
      </c>
      <c r="M2547" t="str">
        <f t="shared" si="94"/>
        <v>E.P. N°4San Vicente</v>
      </c>
      <c r="N2547" t="s">
        <v>22</v>
      </c>
      <c r="O2547" t="s">
        <v>23</v>
      </c>
      <c r="P2547" t="s">
        <v>27</v>
      </c>
      <c r="Q2547" t="s">
        <v>5101</v>
      </c>
      <c r="R2547" s="23">
        <v>91</v>
      </c>
      <c r="S2547" s="23">
        <v>4</v>
      </c>
      <c r="T2547" s="33">
        <v>1</v>
      </c>
      <c r="V2547" t="s">
        <v>2951</v>
      </c>
      <c r="W2547" t="str">
        <f t="shared" si="92"/>
        <v>R05</v>
      </c>
      <c r="X2547" s="31" t="str">
        <f t="shared" si="93"/>
        <v>FINES_R05</v>
      </c>
      <c r="Y2547" s="35">
        <v>0.63400000000000001</v>
      </c>
      <c r="Z2547" s="8">
        <f>IFERROR(IFERROR(VLOOKUP(G2547,'IVSET-Escuelas'!A:F,4,FALSE),VLOOKUP(M2547,'IVSET-Fines'!F:L,7,FALSE)),"-")</f>
        <v>0.70615700000000003</v>
      </c>
    </row>
    <row r="2548" spans="1:26" x14ac:dyDescent="0.35">
      <c r="A2548" s="18" t="s">
        <v>5100</v>
      </c>
      <c r="B2548" t="s">
        <v>257</v>
      </c>
      <c r="C2548" t="s">
        <v>772</v>
      </c>
      <c r="D2548" t="s">
        <v>773</v>
      </c>
      <c r="E2548" t="s">
        <v>198</v>
      </c>
      <c r="F2548" t="s">
        <v>198</v>
      </c>
      <c r="G2548" t="s">
        <v>198</v>
      </c>
      <c r="H2548" t="s">
        <v>20</v>
      </c>
      <c r="I2548" t="s">
        <v>5102</v>
      </c>
      <c r="J2548" t="s">
        <v>21</v>
      </c>
      <c r="L2548" t="s">
        <v>3847</v>
      </c>
      <c r="M2548" t="str">
        <f t="shared" si="94"/>
        <v>IGLESIA CRISTIANA NUEVA VISIONEsteban Echeverría</v>
      </c>
      <c r="N2548" t="s">
        <v>22</v>
      </c>
      <c r="O2548" t="s">
        <v>23</v>
      </c>
      <c r="P2548" t="s">
        <v>27</v>
      </c>
      <c r="Q2548" t="s">
        <v>5101</v>
      </c>
      <c r="R2548" s="23">
        <v>18</v>
      </c>
      <c r="S2548" s="23">
        <v>1</v>
      </c>
      <c r="T2548" s="33">
        <v>1</v>
      </c>
      <c r="V2548" t="s">
        <v>2951</v>
      </c>
      <c r="W2548" t="str">
        <f t="shared" si="92"/>
        <v>R05</v>
      </c>
      <c r="X2548" s="31" t="str">
        <f t="shared" si="93"/>
        <v>FINES_R05</v>
      </c>
      <c r="Y2548" s="35">
        <v>0.63500000000000001</v>
      </c>
      <c r="Z2548" s="8" t="str">
        <f>IFERROR(IFERROR(VLOOKUP(G2548,'IVSET-Escuelas'!A:F,4,FALSE),VLOOKUP(M2548,'IVSET-Fines'!F:L,7,FALSE)),"-")</f>
        <v>-</v>
      </c>
    </row>
    <row r="2549" spans="1:26" x14ac:dyDescent="0.35">
      <c r="A2549" s="18" t="s">
        <v>5100</v>
      </c>
      <c r="B2549" t="s">
        <v>257</v>
      </c>
      <c r="C2549" t="s">
        <v>772</v>
      </c>
      <c r="D2549" t="s">
        <v>773</v>
      </c>
      <c r="E2549" t="s">
        <v>198</v>
      </c>
      <c r="F2549" t="s">
        <v>198</v>
      </c>
      <c r="G2549" t="s">
        <v>198</v>
      </c>
      <c r="H2549" t="s">
        <v>20</v>
      </c>
      <c r="I2549" t="s">
        <v>5102</v>
      </c>
      <c r="J2549" t="s">
        <v>21</v>
      </c>
      <c r="L2549" t="s">
        <v>3858</v>
      </c>
      <c r="M2549" t="str">
        <f t="shared" si="94"/>
        <v>SOCIEDAD DE FOMENTO LA CAMPANAEsteban Echeverría</v>
      </c>
      <c r="N2549" t="s">
        <v>22</v>
      </c>
      <c r="O2549" t="s">
        <v>23</v>
      </c>
      <c r="P2549" t="s">
        <v>27</v>
      </c>
      <c r="Q2549" t="s">
        <v>5101</v>
      </c>
      <c r="R2549" s="23">
        <v>27</v>
      </c>
      <c r="S2549" s="23">
        <v>2</v>
      </c>
      <c r="T2549" s="33">
        <v>1</v>
      </c>
      <c r="V2549" t="s">
        <v>2951</v>
      </c>
      <c r="W2549" t="str">
        <f t="shared" si="92"/>
        <v>R05</v>
      </c>
      <c r="X2549" s="31" t="str">
        <f t="shared" si="93"/>
        <v>FINES_R05</v>
      </c>
      <c r="Y2549" s="35">
        <v>0.64600000000000002</v>
      </c>
      <c r="Z2549" s="8">
        <f>IFERROR(IFERROR(VLOOKUP(G2549,'IVSET-Escuelas'!A:F,4,FALSE),VLOOKUP(M2549,'IVSET-Fines'!F:L,7,FALSE)),"-")</f>
        <v>0.47827799999999998</v>
      </c>
    </row>
    <row r="2550" spans="1:26" x14ac:dyDescent="0.35">
      <c r="A2550" s="18" t="s">
        <v>5100</v>
      </c>
      <c r="B2550" t="s">
        <v>257</v>
      </c>
      <c r="C2550" t="s">
        <v>254</v>
      </c>
      <c r="D2550" t="s">
        <v>256</v>
      </c>
      <c r="E2550" t="s">
        <v>198</v>
      </c>
      <c r="F2550" t="s">
        <v>198</v>
      </c>
      <c r="G2550" t="s">
        <v>198</v>
      </c>
      <c r="H2550" t="s">
        <v>20</v>
      </c>
      <c r="I2550" t="s">
        <v>5102</v>
      </c>
      <c r="J2550" t="s">
        <v>21</v>
      </c>
      <c r="L2550" t="s">
        <v>3754</v>
      </c>
      <c r="M2550" t="str">
        <f t="shared" si="94"/>
        <v>DELEGACION DON ORIONE 2648 DON ORIONE DON ORIONEAlmirante Brown</v>
      </c>
      <c r="N2550" t="s">
        <v>22</v>
      </c>
      <c r="O2550" t="s">
        <v>23</v>
      </c>
      <c r="P2550" t="s">
        <v>27</v>
      </c>
      <c r="Q2550" t="s">
        <v>5101</v>
      </c>
      <c r="R2550" s="23">
        <v>17</v>
      </c>
      <c r="S2550" s="23">
        <v>1</v>
      </c>
      <c r="T2550" s="33">
        <v>1</v>
      </c>
      <c r="V2550" t="s">
        <v>2951</v>
      </c>
      <c r="W2550" t="str">
        <f t="shared" si="92"/>
        <v>R05</v>
      </c>
      <c r="X2550" s="31" t="str">
        <f t="shared" si="93"/>
        <v>FINES_R05</v>
      </c>
      <c r="Y2550" s="35">
        <v>0.64900000000000002</v>
      </c>
      <c r="Z2550" s="8" t="str">
        <f>IFERROR(IFERROR(VLOOKUP(G2550,'IVSET-Escuelas'!A:F,4,FALSE),VLOOKUP(M2550,'IVSET-Fines'!F:L,7,FALSE)),"-")</f>
        <v>-</v>
      </c>
    </row>
    <row r="2551" spans="1:26" x14ac:dyDescent="0.35">
      <c r="A2551" s="18" t="s">
        <v>5100</v>
      </c>
      <c r="B2551" t="s">
        <v>257</v>
      </c>
      <c r="C2551" t="s">
        <v>253</v>
      </c>
      <c r="D2551" t="s">
        <v>2759</v>
      </c>
      <c r="E2551" t="s">
        <v>198</v>
      </c>
      <c r="F2551" t="s">
        <v>198</v>
      </c>
      <c r="G2551" t="s">
        <v>198</v>
      </c>
      <c r="H2551" t="s">
        <v>20</v>
      </c>
      <c r="I2551" t="s">
        <v>5102</v>
      </c>
      <c r="J2551" t="s">
        <v>21</v>
      </c>
      <c r="L2551" t="s">
        <v>3909</v>
      </c>
      <c r="M2551" t="str">
        <f t="shared" si="94"/>
        <v>MUNICIPALIDAD - AGRUP. 17 DE OCTUBRE - NUMANCIA SUPresidente Perón</v>
      </c>
      <c r="N2551" t="s">
        <v>22</v>
      </c>
      <c r="O2551" t="s">
        <v>23</v>
      </c>
      <c r="P2551" t="s">
        <v>27</v>
      </c>
      <c r="Q2551" t="s">
        <v>5101</v>
      </c>
      <c r="R2551" s="23">
        <v>17</v>
      </c>
      <c r="S2551" s="23">
        <v>1</v>
      </c>
      <c r="T2551" s="33">
        <v>1</v>
      </c>
      <c r="V2551" t="s">
        <v>2951</v>
      </c>
      <c r="W2551" t="str">
        <f t="shared" si="92"/>
        <v>R05</v>
      </c>
      <c r="X2551" s="31" t="str">
        <f t="shared" si="93"/>
        <v>FINES_R05</v>
      </c>
      <c r="Y2551" s="35">
        <v>0.65400000000000003</v>
      </c>
      <c r="Z2551" s="8" t="str">
        <f>IFERROR(IFERROR(VLOOKUP(G2551,'IVSET-Escuelas'!A:F,4,FALSE),VLOOKUP(M2551,'IVSET-Fines'!F:L,7,FALSE)),"-")</f>
        <v>-</v>
      </c>
    </row>
    <row r="2552" spans="1:26" x14ac:dyDescent="0.35">
      <c r="A2552" s="18" t="s">
        <v>5100</v>
      </c>
      <c r="B2552" t="s">
        <v>257</v>
      </c>
      <c r="C2552" t="s">
        <v>772</v>
      </c>
      <c r="D2552" t="s">
        <v>773</v>
      </c>
      <c r="E2552" t="s">
        <v>198</v>
      </c>
      <c r="F2552" t="s">
        <v>198</v>
      </c>
      <c r="G2552" t="s">
        <v>198</v>
      </c>
      <c r="H2552" t="s">
        <v>20</v>
      </c>
      <c r="I2552" t="s">
        <v>5102</v>
      </c>
      <c r="J2552" t="s">
        <v>21</v>
      </c>
      <c r="L2552" t="s">
        <v>3859</v>
      </c>
      <c r="M2552" t="str">
        <f t="shared" si="94"/>
        <v>SOCIEDAD DE FOMENTO LA MORITA 1379 EL JAGÜEL LA MORITAEsteban Echeverría</v>
      </c>
      <c r="N2552" t="s">
        <v>22</v>
      </c>
      <c r="O2552" t="s">
        <v>23</v>
      </c>
      <c r="P2552" t="s">
        <v>27</v>
      </c>
      <c r="Q2552" t="s">
        <v>5101</v>
      </c>
      <c r="R2552" s="23">
        <v>15</v>
      </c>
      <c r="S2552" s="23">
        <v>1</v>
      </c>
      <c r="T2552" s="33">
        <v>1</v>
      </c>
      <c r="V2552" t="s">
        <v>2951</v>
      </c>
      <c r="W2552" t="str">
        <f t="shared" si="92"/>
        <v>R05</v>
      </c>
      <c r="X2552" s="31" t="str">
        <f t="shared" si="93"/>
        <v>FINES_R05</v>
      </c>
      <c r="Y2552" s="35">
        <v>0.66500000000000004</v>
      </c>
      <c r="Z2552" s="8" t="str">
        <f>IFERROR(IFERROR(VLOOKUP(G2552,'IVSET-Escuelas'!A:F,4,FALSE),VLOOKUP(M2552,'IVSET-Fines'!F:L,7,FALSE)),"-")</f>
        <v>-</v>
      </c>
    </row>
    <row r="2553" spans="1:26" x14ac:dyDescent="0.35">
      <c r="A2553" s="18" t="s">
        <v>5100</v>
      </c>
      <c r="B2553" t="s">
        <v>257</v>
      </c>
      <c r="C2553" t="s">
        <v>254</v>
      </c>
      <c r="D2553" t="s">
        <v>256</v>
      </c>
      <c r="E2553" t="s">
        <v>198</v>
      </c>
      <c r="F2553" t="s">
        <v>198</v>
      </c>
      <c r="G2553" t="s">
        <v>198</v>
      </c>
      <c r="H2553" t="s">
        <v>20</v>
      </c>
      <c r="I2553" t="s">
        <v>5102</v>
      </c>
      <c r="J2553" t="s">
        <v>21</v>
      </c>
      <c r="L2553" t="s">
        <v>3731</v>
      </c>
      <c r="M2553" t="str">
        <f t="shared" si="94"/>
        <v>CASA DEL NIÑO VILLA PARISAlmirante Brown</v>
      </c>
      <c r="N2553" t="s">
        <v>22</v>
      </c>
      <c r="O2553" t="s">
        <v>23</v>
      </c>
      <c r="P2553" t="s">
        <v>27</v>
      </c>
      <c r="Q2553" t="s">
        <v>5101</v>
      </c>
      <c r="R2553" s="23">
        <v>46</v>
      </c>
      <c r="S2553" s="23">
        <v>2</v>
      </c>
      <c r="T2553" s="33">
        <v>1</v>
      </c>
      <c r="V2553" t="s">
        <v>2951</v>
      </c>
      <c r="W2553" t="str">
        <f t="shared" si="92"/>
        <v>R05</v>
      </c>
      <c r="X2553" s="31" t="str">
        <f t="shared" si="93"/>
        <v>FINES_R05</v>
      </c>
      <c r="Y2553" s="35">
        <v>0.66800000000000004</v>
      </c>
      <c r="Z2553" s="8" t="str">
        <f>IFERROR(IFERROR(VLOOKUP(G2553,'IVSET-Escuelas'!A:F,4,FALSE),VLOOKUP(M2553,'IVSET-Fines'!F:L,7,FALSE)),"-")</f>
        <v>-</v>
      </c>
    </row>
    <row r="2554" spans="1:26" x14ac:dyDescent="0.35">
      <c r="A2554" s="18" t="s">
        <v>5100</v>
      </c>
      <c r="B2554" t="s">
        <v>257</v>
      </c>
      <c r="C2554" t="s">
        <v>254</v>
      </c>
      <c r="D2554" t="s">
        <v>256</v>
      </c>
      <c r="E2554" t="s">
        <v>198</v>
      </c>
      <c r="F2554" t="s">
        <v>198</v>
      </c>
      <c r="G2554" t="s">
        <v>198</v>
      </c>
      <c r="H2554" t="s">
        <v>20</v>
      </c>
      <c r="I2554" t="s">
        <v>5102</v>
      </c>
      <c r="J2554" t="s">
        <v>21</v>
      </c>
      <c r="L2554" t="s">
        <v>3765</v>
      </c>
      <c r="M2554" t="str">
        <f t="shared" si="94"/>
        <v>EL HORNERITOAlmirante Brown</v>
      </c>
      <c r="N2554" t="s">
        <v>22</v>
      </c>
      <c r="O2554" t="s">
        <v>23</v>
      </c>
      <c r="P2554" t="s">
        <v>27</v>
      </c>
      <c r="Q2554" t="s">
        <v>5101</v>
      </c>
      <c r="R2554" s="23">
        <v>26</v>
      </c>
      <c r="S2554" s="23">
        <v>1</v>
      </c>
      <c r="T2554" s="33">
        <v>1</v>
      </c>
      <c r="V2554" t="s">
        <v>2951</v>
      </c>
      <c r="W2554" t="str">
        <f t="shared" si="92"/>
        <v>R05</v>
      </c>
      <c r="X2554" s="31" t="str">
        <f t="shared" si="93"/>
        <v>FINES_R05</v>
      </c>
      <c r="Y2554" s="35">
        <v>0.67600000000000005</v>
      </c>
      <c r="Z2554" s="8">
        <f>IFERROR(IFERROR(VLOOKUP(G2554,'IVSET-Escuelas'!A:F,4,FALSE),VLOOKUP(M2554,'IVSET-Fines'!F:L,7,FALSE)),"-")</f>
        <v>0.46740700000000002</v>
      </c>
    </row>
    <row r="2555" spans="1:26" x14ac:dyDescent="0.35">
      <c r="A2555" s="18" t="s">
        <v>5100</v>
      </c>
      <c r="B2555" t="s">
        <v>257</v>
      </c>
      <c r="C2555" t="s">
        <v>415</v>
      </c>
      <c r="D2555" t="s">
        <v>2770</v>
      </c>
      <c r="E2555" t="s">
        <v>198</v>
      </c>
      <c r="F2555" t="s">
        <v>198</v>
      </c>
      <c r="G2555" t="s">
        <v>198</v>
      </c>
      <c r="H2555" t="s">
        <v>20</v>
      </c>
      <c r="I2555" t="s">
        <v>5102</v>
      </c>
      <c r="J2555" t="s">
        <v>21</v>
      </c>
      <c r="L2555" t="s">
        <v>3879</v>
      </c>
      <c r="M2555" t="str">
        <f t="shared" si="94"/>
        <v>EP 16Ezeiza</v>
      </c>
      <c r="N2555" t="s">
        <v>22</v>
      </c>
      <c r="O2555" t="s">
        <v>23</v>
      </c>
      <c r="P2555" t="s">
        <v>27</v>
      </c>
      <c r="Q2555" t="s">
        <v>5101</v>
      </c>
      <c r="R2555" s="23">
        <v>39</v>
      </c>
      <c r="S2555" s="23">
        <v>2</v>
      </c>
      <c r="T2555" s="33">
        <v>1</v>
      </c>
      <c r="V2555" t="s">
        <v>2951</v>
      </c>
      <c r="W2555" t="str">
        <f t="shared" si="92"/>
        <v>R05</v>
      </c>
      <c r="X2555" s="31" t="str">
        <f t="shared" si="93"/>
        <v>FINES_R05</v>
      </c>
      <c r="Y2555" s="35">
        <v>0.67800000000000005</v>
      </c>
      <c r="Z2555" s="8" t="str">
        <f>IFERROR(IFERROR(VLOOKUP(G2555,'IVSET-Escuelas'!A:F,4,FALSE),VLOOKUP(M2555,'IVSET-Fines'!F:L,7,FALSE)),"-")</f>
        <v>-</v>
      </c>
    </row>
    <row r="2556" spans="1:26" x14ac:dyDescent="0.35">
      <c r="A2556" s="18" t="s">
        <v>5100</v>
      </c>
      <c r="B2556" t="s">
        <v>257</v>
      </c>
      <c r="C2556" t="s">
        <v>253</v>
      </c>
      <c r="D2556" t="s">
        <v>2759</v>
      </c>
      <c r="E2556" t="s">
        <v>198</v>
      </c>
      <c r="F2556" t="s">
        <v>198</v>
      </c>
      <c r="G2556" t="s">
        <v>198</v>
      </c>
      <c r="H2556" t="s">
        <v>20</v>
      </c>
      <c r="I2556" t="s">
        <v>5102</v>
      </c>
      <c r="J2556" t="s">
        <v>21</v>
      </c>
      <c r="L2556" t="s">
        <v>3905</v>
      </c>
      <c r="M2556" t="str">
        <f t="shared" si="94"/>
        <v>EP N°2Presidente Perón</v>
      </c>
      <c r="N2556" t="s">
        <v>22</v>
      </c>
      <c r="O2556" t="s">
        <v>23</v>
      </c>
      <c r="P2556" t="s">
        <v>27</v>
      </c>
      <c r="Q2556" t="s">
        <v>5101</v>
      </c>
      <c r="R2556" s="23">
        <v>186</v>
      </c>
      <c r="S2556" s="23">
        <v>6</v>
      </c>
      <c r="T2556" s="33">
        <v>1</v>
      </c>
      <c r="V2556" t="s">
        <v>2951</v>
      </c>
      <c r="W2556" t="str">
        <f t="shared" si="92"/>
        <v>R05</v>
      </c>
      <c r="X2556" s="31" t="str">
        <f t="shared" si="93"/>
        <v>FINES_R05</v>
      </c>
      <c r="Y2556" s="35">
        <v>0.67800000000000005</v>
      </c>
      <c r="Z2556" s="8" t="str">
        <f>IFERROR(IFERROR(VLOOKUP(G2556,'IVSET-Escuelas'!A:F,4,FALSE),VLOOKUP(M2556,'IVSET-Fines'!F:L,7,FALSE)),"-")</f>
        <v>-</v>
      </c>
    </row>
    <row r="2557" spans="1:26" x14ac:dyDescent="0.35">
      <c r="A2557" s="18" t="s">
        <v>5100</v>
      </c>
      <c r="B2557" t="s">
        <v>257</v>
      </c>
      <c r="C2557" t="s">
        <v>254</v>
      </c>
      <c r="D2557" t="s">
        <v>256</v>
      </c>
      <c r="E2557" t="s">
        <v>198</v>
      </c>
      <c r="F2557" t="s">
        <v>198</v>
      </c>
      <c r="G2557" t="s">
        <v>198</v>
      </c>
      <c r="H2557" t="s">
        <v>20</v>
      </c>
      <c r="I2557" t="s">
        <v>5102</v>
      </c>
      <c r="J2557" t="s">
        <v>21</v>
      </c>
      <c r="L2557" t="s">
        <v>3747</v>
      </c>
      <c r="M2557" t="str">
        <f t="shared" si="94"/>
        <v>CLUB 8 DE DICIEMBREAlmirante Brown</v>
      </c>
      <c r="N2557" t="s">
        <v>22</v>
      </c>
      <c r="O2557" t="s">
        <v>23</v>
      </c>
      <c r="P2557" t="s">
        <v>27</v>
      </c>
      <c r="Q2557" t="s">
        <v>5101</v>
      </c>
      <c r="R2557" s="23">
        <v>23</v>
      </c>
      <c r="S2557" s="23">
        <v>1</v>
      </c>
      <c r="T2557" s="33">
        <v>1</v>
      </c>
      <c r="V2557" t="s">
        <v>2951</v>
      </c>
      <c r="W2557" t="str">
        <f t="shared" si="92"/>
        <v>R05</v>
      </c>
      <c r="X2557" s="31" t="str">
        <f t="shared" si="93"/>
        <v>FINES_R05</v>
      </c>
      <c r="Y2557" s="35">
        <v>0.68100000000000005</v>
      </c>
      <c r="Z2557" s="8">
        <f>IFERROR(IFERROR(VLOOKUP(G2557,'IVSET-Escuelas'!A:F,4,FALSE),VLOOKUP(M2557,'IVSET-Fines'!F:L,7,FALSE)),"-")</f>
        <v>0.86046400000000001</v>
      </c>
    </row>
    <row r="2558" spans="1:26" x14ac:dyDescent="0.35">
      <c r="A2558" s="18" t="s">
        <v>5100</v>
      </c>
      <c r="B2558" t="s">
        <v>257</v>
      </c>
      <c r="C2558" t="s">
        <v>254</v>
      </c>
      <c r="D2558" t="s">
        <v>256</v>
      </c>
      <c r="E2558" t="s">
        <v>198</v>
      </c>
      <c r="F2558" t="s">
        <v>198</v>
      </c>
      <c r="G2558" t="s">
        <v>198</v>
      </c>
      <c r="H2558" t="s">
        <v>20</v>
      </c>
      <c r="I2558" t="s">
        <v>5102</v>
      </c>
      <c r="J2558" t="s">
        <v>21</v>
      </c>
      <c r="L2558" t="s">
        <v>3809</v>
      </c>
      <c r="M2558" t="str">
        <f t="shared" si="94"/>
        <v>MUNDO FELIZAlmirante Brown</v>
      </c>
      <c r="N2558" t="s">
        <v>22</v>
      </c>
      <c r="O2558" t="s">
        <v>23</v>
      </c>
      <c r="P2558" t="s">
        <v>27</v>
      </c>
      <c r="Q2558" t="s">
        <v>5101</v>
      </c>
      <c r="R2558" s="23">
        <v>215</v>
      </c>
      <c r="S2558" s="23">
        <v>8</v>
      </c>
      <c r="T2558" s="33">
        <v>1</v>
      </c>
      <c r="V2558" t="s">
        <v>2951</v>
      </c>
      <c r="W2558" t="str">
        <f t="shared" si="92"/>
        <v>R05</v>
      </c>
      <c r="X2558" s="31" t="str">
        <f t="shared" si="93"/>
        <v>FINES_R05</v>
      </c>
      <c r="Y2558" s="35">
        <v>0.68500000000000005</v>
      </c>
      <c r="Z2558" s="8">
        <f>IFERROR(IFERROR(VLOOKUP(G2558,'IVSET-Escuelas'!A:F,4,FALSE),VLOOKUP(M2558,'IVSET-Fines'!F:L,7,FALSE)),"-")</f>
        <v>0.61809700000000001</v>
      </c>
    </row>
    <row r="2559" spans="1:26" x14ac:dyDescent="0.35">
      <c r="A2559" s="18" t="s">
        <v>5100</v>
      </c>
      <c r="B2559" t="s">
        <v>257</v>
      </c>
      <c r="C2559" t="s">
        <v>253</v>
      </c>
      <c r="D2559" t="s">
        <v>2759</v>
      </c>
      <c r="E2559" t="s">
        <v>198</v>
      </c>
      <c r="F2559" t="s">
        <v>198</v>
      </c>
      <c r="G2559" t="s">
        <v>198</v>
      </c>
      <c r="H2559" t="s">
        <v>20</v>
      </c>
      <c r="I2559" t="s">
        <v>5102</v>
      </c>
      <c r="J2559" t="s">
        <v>21</v>
      </c>
      <c r="L2559" t="s">
        <v>3899</v>
      </c>
      <c r="M2559" t="str">
        <f t="shared" si="94"/>
        <v>EP N° 12Presidente Perón</v>
      </c>
      <c r="N2559" t="s">
        <v>22</v>
      </c>
      <c r="O2559" t="s">
        <v>23</v>
      </c>
      <c r="P2559" t="s">
        <v>27</v>
      </c>
      <c r="Q2559" t="s">
        <v>5101</v>
      </c>
      <c r="R2559" s="23">
        <v>155</v>
      </c>
      <c r="S2559" s="23">
        <v>5</v>
      </c>
      <c r="T2559" s="33">
        <v>1</v>
      </c>
      <c r="V2559" t="s">
        <v>2951</v>
      </c>
      <c r="W2559" t="str">
        <f t="shared" si="92"/>
        <v>R05</v>
      </c>
      <c r="X2559" s="31" t="str">
        <f t="shared" si="93"/>
        <v>FINES_R05</v>
      </c>
      <c r="Y2559" s="35">
        <v>0.68600000000000005</v>
      </c>
      <c r="Z2559" s="8">
        <f>IFERROR(IFERROR(VLOOKUP(G2559,'IVSET-Escuelas'!A:F,4,FALSE),VLOOKUP(M2559,'IVSET-Fines'!F:L,7,FALSE)),"-")</f>
        <v>0.910582</v>
      </c>
    </row>
    <row r="2560" spans="1:26" x14ac:dyDescent="0.35">
      <c r="A2560" s="18" t="s">
        <v>5100</v>
      </c>
      <c r="B2560" t="s">
        <v>257</v>
      </c>
      <c r="C2560" t="s">
        <v>254</v>
      </c>
      <c r="D2560" t="s">
        <v>256</v>
      </c>
      <c r="E2560" t="s">
        <v>198</v>
      </c>
      <c r="F2560" t="s">
        <v>198</v>
      </c>
      <c r="G2560" t="s">
        <v>198</v>
      </c>
      <c r="H2560" t="s">
        <v>20</v>
      </c>
      <c r="I2560" t="s">
        <v>5102</v>
      </c>
      <c r="J2560" t="s">
        <v>21</v>
      </c>
      <c r="L2560" t="s">
        <v>3823</v>
      </c>
      <c r="M2560" t="str">
        <f t="shared" si="94"/>
        <v>SOCIEDAD DE FOMENTO MANZANA 30Almirante Brown</v>
      </c>
      <c r="N2560" t="s">
        <v>22</v>
      </c>
      <c r="O2560" t="s">
        <v>23</v>
      </c>
      <c r="P2560" t="s">
        <v>27</v>
      </c>
      <c r="Q2560" t="s">
        <v>5101</v>
      </c>
      <c r="R2560" s="23">
        <v>45</v>
      </c>
      <c r="S2560" s="23">
        <v>2</v>
      </c>
      <c r="T2560" s="33">
        <v>1</v>
      </c>
      <c r="V2560" t="s">
        <v>2951</v>
      </c>
      <c r="W2560" t="str">
        <f t="shared" si="92"/>
        <v>R05</v>
      </c>
      <c r="X2560" s="31" t="str">
        <f t="shared" si="93"/>
        <v>FINES_R05</v>
      </c>
      <c r="Y2560" s="35">
        <v>0.69099999999999995</v>
      </c>
      <c r="Z2560" s="8">
        <f>IFERROR(IFERROR(VLOOKUP(G2560,'IVSET-Escuelas'!A:F,4,FALSE),VLOOKUP(M2560,'IVSET-Fines'!F:L,7,FALSE)),"-")</f>
        <v>0.74785800000000002</v>
      </c>
    </row>
    <row r="2561" spans="1:26" x14ac:dyDescent="0.35">
      <c r="A2561" s="18" t="s">
        <v>5100</v>
      </c>
      <c r="B2561" t="s">
        <v>257</v>
      </c>
      <c r="C2561" t="s">
        <v>254</v>
      </c>
      <c r="D2561" t="s">
        <v>256</v>
      </c>
      <c r="E2561" t="s">
        <v>198</v>
      </c>
      <c r="F2561" t="s">
        <v>198</v>
      </c>
      <c r="G2561" t="s">
        <v>198</v>
      </c>
      <c r="H2561" t="s">
        <v>20</v>
      </c>
      <c r="I2561" t="s">
        <v>5102</v>
      </c>
      <c r="J2561" t="s">
        <v>21</v>
      </c>
      <c r="L2561" t="s">
        <v>3735</v>
      </c>
      <c r="M2561" t="str">
        <f t="shared" si="94"/>
        <v>CEA713Almirante Brown</v>
      </c>
      <c r="N2561" t="s">
        <v>22</v>
      </c>
      <c r="O2561" t="s">
        <v>23</v>
      </c>
      <c r="P2561" t="s">
        <v>27</v>
      </c>
      <c r="Q2561" t="s">
        <v>5101</v>
      </c>
      <c r="R2561" s="23">
        <v>43</v>
      </c>
      <c r="S2561" s="23">
        <v>2</v>
      </c>
      <c r="T2561" s="33">
        <v>1</v>
      </c>
      <c r="V2561" t="s">
        <v>2951</v>
      </c>
      <c r="W2561" t="str">
        <f t="shared" si="92"/>
        <v>R05</v>
      </c>
      <c r="X2561" s="31" t="str">
        <f t="shared" si="93"/>
        <v>FINES_R05</v>
      </c>
      <c r="Y2561" s="35">
        <v>0.69399999999999995</v>
      </c>
      <c r="Z2561" s="8">
        <f>IFERROR(IFERROR(VLOOKUP(G2561,'IVSET-Escuelas'!A:F,4,FALSE),VLOOKUP(M2561,'IVSET-Fines'!F:L,7,FALSE)),"-")</f>
        <v>0.61882800000000004</v>
      </c>
    </row>
    <row r="2562" spans="1:26" x14ac:dyDescent="0.35">
      <c r="A2562" s="18" t="s">
        <v>5100</v>
      </c>
      <c r="B2562" t="s">
        <v>257</v>
      </c>
      <c r="C2562" t="s">
        <v>772</v>
      </c>
      <c r="D2562" t="s">
        <v>773</v>
      </c>
      <c r="E2562" t="s">
        <v>198</v>
      </c>
      <c r="F2562" t="s">
        <v>198</v>
      </c>
      <c r="G2562" t="s">
        <v>198</v>
      </c>
      <c r="H2562" t="s">
        <v>20</v>
      </c>
      <c r="I2562" t="s">
        <v>5102</v>
      </c>
      <c r="J2562" t="s">
        <v>21</v>
      </c>
      <c r="L2562" t="s">
        <v>3863</v>
      </c>
      <c r="M2562" t="str">
        <f t="shared" si="94"/>
        <v>SutebaEsteban Echeverría</v>
      </c>
      <c r="N2562" t="s">
        <v>22</v>
      </c>
      <c r="O2562" t="s">
        <v>23</v>
      </c>
      <c r="P2562" t="s">
        <v>27</v>
      </c>
      <c r="Q2562" t="s">
        <v>5101</v>
      </c>
      <c r="R2562" s="23">
        <v>108</v>
      </c>
      <c r="S2562" s="23">
        <v>4</v>
      </c>
      <c r="T2562" s="33">
        <v>1</v>
      </c>
      <c r="V2562" t="s">
        <v>2951</v>
      </c>
      <c r="W2562" t="str">
        <f t="shared" ref="W2562:W2625" si="95">+IF(V2562="","",IF(V2562="FINES",CONCATENATE("R",IF(OR(B2562="16",B2562="21",B2562="22",B2562="23"),"16212223",IF(OR(B2562="15",B2562="17",B2562="24",B2562="25"),"15172425",B2562))),IF(V2562="CEBAS","UNICO",IF(VALUE(B2562)&lt;=11,"AMBA","INTERIOR"))))</f>
        <v>R05</v>
      </c>
      <c r="X2562" s="31" t="str">
        <f t="shared" ref="X2562:X2625" si="96">+IF(V2562="","-",CONCATENATE(V2562,"_",W2562))</f>
        <v>FINES_R05</v>
      </c>
      <c r="Y2562" s="35">
        <v>0.69699999999999995</v>
      </c>
      <c r="Z2562" s="8" t="str">
        <f>IFERROR(IFERROR(VLOOKUP(G2562,'IVSET-Escuelas'!A:F,4,FALSE),VLOOKUP(M2562,'IVSET-Fines'!F:L,7,FALSE)),"-")</f>
        <v>-</v>
      </c>
    </row>
    <row r="2563" spans="1:26" x14ac:dyDescent="0.35">
      <c r="A2563" s="18" t="s">
        <v>5100</v>
      </c>
      <c r="B2563" t="s">
        <v>257</v>
      </c>
      <c r="C2563" t="s">
        <v>254</v>
      </c>
      <c r="D2563" t="s">
        <v>256</v>
      </c>
      <c r="E2563" t="s">
        <v>198</v>
      </c>
      <c r="F2563" t="s">
        <v>198</v>
      </c>
      <c r="G2563" t="s">
        <v>198</v>
      </c>
      <c r="H2563" t="s">
        <v>20</v>
      </c>
      <c r="I2563" t="s">
        <v>5102</v>
      </c>
      <c r="J2563" t="s">
        <v>21</v>
      </c>
      <c r="L2563" t="s">
        <v>3791</v>
      </c>
      <c r="M2563" t="str">
        <f t="shared" si="94"/>
        <v>IGLESIA DE JESUCRISTO DE LOS ULTIMOS DIASAlmirante Brown</v>
      </c>
      <c r="N2563" t="s">
        <v>22</v>
      </c>
      <c r="O2563" t="s">
        <v>23</v>
      </c>
      <c r="P2563" t="s">
        <v>27</v>
      </c>
      <c r="Q2563" t="s">
        <v>5101</v>
      </c>
      <c r="R2563" s="23">
        <v>33</v>
      </c>
      <c r="S2563" s="23">
        <v>1</v>
      </c>
      <c r="T2563" s="33">
        <v>1</v>
      </c>
      <c r="V2563" t="s">
        <v>2951</v>
      </c>
      <c r="W2563" t="str">
        <f t="shared" si="95"/>
        <v>R05</v>
      </c>
      <c r="X2563" s="31" t="str">
        <f t="shared" si="96"/>
        <v>FINES_R05</v>
      </c>
      <c r="Y2563" s="35">
        <v>0.70799999999999996</v>
      </c>
      <c r="Z2563" s="8">
        <f>IFERROR(IFERROR(VLOOKUP(G2563,'IVSET-Escuelas'!A:F,4,FALSE),VLOOKUP(M2563,'IVSET-Fines'!F:L,7,FALSE)),"-")</f>
        <v>0.32932600000000001</v>
      </c>
    </row>
    <row r="2564" spans="1:26" x14ac:dyDescent="0.35">
      <c r="A2564" s="18" t="s">
        <v>5100</v>
      </c>
      <c r="B2564" t="s">
        <v>257</v>
      </c>
      <c r="C2564" t="s">
        <v>772</v>
      </c>
      <c r="D2564" t="s">
        <v>773</v>
      </c>
      <c r="E2564" t="s">
        <v>198</v>
      </c>
      <c r="F2564" t="s">
        <v>198</v>
      </c>
      <c r="G2564" t="s">
        <v>198</v>
      </c>
      <c r="H2564" t="s">
        <v>20</v>
      </c>
      <c r="I2564" t="s">
        <v>5102</v>
      </c>
      <c r="J2564" t="s">
        <v>21</v>
      </c>
      <c r="L2564" t="s">
        <v>3855</v>
      </c>
      <c r="M2564" t="str">
        <f t="shared" si="94"/>
        <v>PEQUEÑOS GIGANTESEsteban Echeverría</v>
      </c>
      <c r="N2564" t="s">
        <v>22</v>
      </c>
      <c r="O2564" t="s">
        <v>23</v>
      </c>
      <c r="P2564" t="s">
        <v>27</v>
      </c>
      <c r="Q2564" t="s">
        <v>5101</v>
      </c>
      <c r="R2564" s="23">
        <v>30</v>
      </c>
      <c r="S2564" s="23">
        <v>1</v>
      </c>
      <c r="T2564" s="33">
        <v>1</v>
      </c>
      <c r="V2564" t="s">
        <v>2951</v>
      </c>
      <c r="W2564" t="str">
        <f t="shared" si="95"/>
        <v>R05</v>
      </c>
      <c r="X2564" s="31" t="str">
        <f t="shared" si="96"/>
        <v>FINES_R05</v>
      </c>
      <c r="Y2564" s="35">
        <v>0.71499999999999997</v>
      </c>
      <c r="Z2564" s="8" t="str">
        <f>IFERROR(IFERROR(VLOOKUP(G2564,'IVSET-Escuelas'!A:F,4,FALSE),VLOOKUP(M2564,'IVSET-Fines'!F:L,7,FALSE)),"-")</f>
        <v>-</v>
      </c>
    </row>
    <row r="2565" spans="1:26" x14ac:dyDescent="0.35">
      <c r="A2565" s="18" t="s">
        <v>5100</v>
      </c>
      <c r="B2565" t="s">
        <v>257</v>
      </c>
      <c r="C2565" t="s">
        <v>772</v>
      </c>
      <c r="D2565" t="s">
        <v>773</v>
      </c>
      <c r="E2565" t="s">
        <v>198</v>
      </c>
      <c r="F2565" t="s">
        <v>198</v>
      </c>
      <c r="G2565" t="s">
        <v>198</v>
      </c>
      <c r="H2565" t="s">
        <v>20</v>
      </c>
      <c r="I2565" t="s">
        <v>5102</v>
      </c>
      <c r="J2565" t="s">
        <v>21</v>
      </c>
      <c r="L2565" t="s">
        <v>3854</v>
      </c>
      <c r="M2565" t="str">
        <f t="shared" si="94"/>
        <v>NORMA CARRILLOEsteban Echeverría</v>
      </c>
      <c r="N2565" t="s">
        <v>22</v>
      </c>
      <c r="O2565" t="s">
        <v>23</v>
      </c>
      <c r="P2565" t="s">
        <v>27</v>
      </c>
      <c r="Q2565" t="s">
        <v>5101</v>
      </c>
      <c r="R2565" s="23">
        <v>26</v>
      </c>
      <c r="S2565" s="23">
        <v>1</v>
      </c>
      <c r="T2565" s="33">
        <v>1</v>
      </c>
      <c r="V2565" t="s">
        <v>2951</v>
      </c>
      <c r="W2565" t="str">
        <f t="shared" si="95"/>
        <v>R05</v>
      </c>
      <c r="X2565" s="31" t="str">
        <f t="shared" si="96"/>
        <v>FINES_R05</v>
      </c>
      <c r="Y2565" s="35">
        <v>0.72099999999999997</v>
      </c>
      <c r="Z2565" s="8" t="str">
        <f>IFERROR(IFERROR(VLOOKUP(G2565,'IVSET-Escuelas'!A:F,4,FALSE),VLOOKUP(M2565,'IVSET-Fines'!F:L,7,FALSE)),"-")</f>
        <v>-</v>
      </c>
    </row>
    <row r="2566" spans="1:26" x14ac:dyDescent="0.35">
      <c r="A2566" s="18" t="s">
        <v>5100</v>
      </c>
      <c r="B2566" t="s">
        <v>257</v>
      </c>
      <c r="C2566" t="s">
        <v>254</v>
      </c>
      <c r="D2566" t="s">
        <v>256</v>
      </c>
      <c r="E2566" t="s">
        <v>198</v>
      </c>
      <c r="F2566" t="s">
        <v>198</v>
      </c>
      <c r="G2566" t="s">
        <v>198</v>
      </c>
      <c r="H2566" t="s">
        <v>20</v>
      </c>
      <c r="I2566" t="s">
        <v>5102</v>
      </c>
      <c r="J2566" t="s">
        <v>21</v>
      </c>
      <c r="L2566" t="s">
        <v>3789</v>
      </c>
      <c r="M2566" t="str">
        <f t="shared" si="94"/>
        <v>HONORABLE CONSEJO DELIBERANTE 778 ADROGUE ADROGUEAlmirante Brown</v>
      </c>
      <c r="N2566" t="s">
        <v>22</v>
      </c>
      <c r="O2566" t="s">
        <v>23</v>
      </c>
      <c r="P2566" t="s">
        <v>27</v>
      </c>
      <c r="Q2566" t="s">
        <v>5101</v>
      </c>
      <c r="R2566" s="23">
        <v>3</v>
      </c>
      <c r="S2566" s="23">
        <v>1</v>
      </c>
      <c r="T2566" s="33">
        <v>1</v>
      </c>
      <c r="V2566" t="s">
        <v>2951</v>
      </c>
      <c r="W2566" t="str">
        <f t="shared" si="95"/>
        <v>R05</v>
      </c>
      <c r="X2566" s="31" t="str">
        <f t="shared" si="96"/>
        <v>FINES_R05</v>
      </c>
      <c r="Y2566" s="35">
        <v>0.72199999999999998</v>
      </c>
      <c r="Z2566" s="8" t="str">
        <f>IFERROR(IFERROR(VLOOKUP(G2566,'IVSET-Escuelas'!A:F,4,FALSE),VLOOKUP(M2566,'IVSET-Fines'!F:L,7,FALSE)),"-")</f>
        <v>-</v>
      </c>
    </row>
    <row r="2567" spans="1:26" x14ac:dyDescent="0.35">
      <c r="A2567" s="18" t="s">
        <v>5100</v>
      </c>
      <c r="B2567" t="s">
        <v>257</v>
      </c>
      <c r="C2567" t="s">
        <v>2337</v>
      </c>
      <c r="D2567" t="s">
        <v>2338</v>
      </c>
      <c r="E2567" t="s">
        <v>198</v>
      </c>
      <c r="F2567" t="s">
        <v>198</v>
      </c>
      <c r="G2567" t="s">
        <v>198</v>
      </c>
      <c r="H2567" t="s">
        <v>20</v>
      </c>
      <c r="I2567" t="s">
        <v>5102</v>
      </c>
      <c r="J2567" t="s">
        <v>21</v>
      </c>
      <c r="L2567" t="s">
        <v>3925</v>
      </c>
      <c r="M2567" t="str">
        <f t="shared" si="94"/>
        <v>PATRICIA ZACARIASSan Vicente</v>
      </c>
      <c r="N2567" t="s">
        <v>22</v>
      </c>
      <c r="O2567" t="s">
        <v>23</v>
      </c>
      <c r="P2567" t="s">
        <v>27</v>
      </c>
      <c r="Q2567" t="s">
        <v>5101</v>
      </c>
      <c r="R2567" s="23">
        <v>14</v>
      </c>
      <c r="S2567" s="23">
        <v>1</v>
      </c>
      <c r="T2567" s="33">
        <v>1</v>
      </c>
      <c r="V2567" t="s">
        <v>2951</v>
      </c>
      <c r="W2567" t="str">
        <f t="shared" si="95"/>
        <v>R05</v>
      </c>
      <c r="X2567" s="31" t="str">
        <f t="shared" si="96"/>
        <v>FINES_R05</v>
      </c>
      <c r="Y2567" s="35">
        <v>0.74299999999999999</v>
      </c>
      <c r="Z2567" s="8">
        <f>IFERROR(IFERROR(VLOOKUP(G2567,'IVSET-Escuelas'!A:F,4,FALSE),VLOOKUP(M2567,'IVSET-Fines'!F:L,7,FALSE)),"-")</f>
        <v>0.89676100000000003</v>
      </c>
    </row>
    <row r="2568" spans="1:26" x14ac:dyDescent="0.35">
      <c r="A2568" s="18" t="s">
        <v>5100</v>
      </c>
      <c r="B2568" t="s">
        <v>257</v>
      </c>
      <c r="C2568" t="s">
        <v>254</v>
      </c>
      <c r="D2568" t="s">
        <v>256</v>
      </c>
      <c r="E2568" t="s">
        <v>198</v>
      </c>
      <c r="F2568" t="s">
        <v>198</v>
      </c>
      <c r="G2568" t="s">
        <v>198</v>
      </c>
      <c r="H2568" t="s">
        <v>20</v>
      </c>
      <c r="I2568" t="s">
        <v>5102</v>
      </c>
      <c r="J2568" t="s">
        <v>21</v>
      </c>
      <c r="L2568" t="s">
        <v>3780</v>
      </c>
      <c r="M2568" t="str">
        <f t="shared" si="94"/>
        <v>ESCUELA N1Almirante Brown</v>
      </c>
      <c r="N2568" t="s">
        <v>22</v>
      </c>
      <c r="O2568" t="s">
        <v>23</v>
      </c>
      <c r="P2568" t="s">
        <v>27</v>
      </c>
      <c r="Q2568" t="s">
        <v>5101</v>
      </c>
      <c r="R2568" s="23">
        <v>37</v>
      </c>
      <c r="S2568" s="23">
        <v>1</v>
      </c>
      <c r="T2568" s="33">
        <v>1</v>
      </c>
      <c r="V2568" t="s">
        <v>2951</v>
      </c>
      <c r="W2568" t="str">
        <f t="shared" si="95"/>
        <v>R05</v>
      </c>
      <c r="X2568" s="31" t="str">
        <f t="shared" si="96"/>
        <v>FINES_R05</v>
      </c>
      <c r="Y2568" s="35">
        <v>0.746</v>
      </c>
      <c r="Z2568" s="8">
        <f>IFERROR(IFERROR(VLOOKUP(G2568,'IVSET-Escuelas'!A:F,4,FALSE),VLOOKUP(M2568,'IVSET-Fines'!F:L,7,FALSE)),"-")</f>
        <v>0.155061</v>
      </c>
    </row>
    <row r="2569" spans="1:26" x14ac:dyDescent="0.35">
      <c r="A2569" s="18" t="s">
        <v>5100</v>
      </c>
      <c r="B2569" t="s">
        <v>257</v>
      </c>
      <c r="C2569" t="s">
        <v>254</v>
      </c>
      <c r="D2569" t="s">
        <v>256</v>
      </c>
      <c r="E2569" t="s">
        <v>198</v>
      </c>
      <c r="F2569" t="s">
        <v>198</v>
      </c>
      <c r="G2569" t="s">
        <v>198</v>
      </c>
      <c r="H2569" t="s">
        <v>20</v>
      </c>
      <c r="I2569" t="s">
        <v>5102</v>
      </c>
      <c r="J2569" t="s">
        <v>21</v>
      </c>
      <c r="L2569" t="s">
        <v>3793</v>
      </c>
      <c r="M2569" t="str">
        <f t="shared" si="94"/>
        <v>ISAURO ARANCIBIA- EEPA 710Almirante Brown</v>
      </c>
      <c r="N2569" t="s">
        <v>22</v>
      </c>
      <c r="O2569" t="s">
        <v>23</v>
      </c>
      <c r="P2569" t="s">
        <v>27</v>
      </c>
      <c r="Q2569" t="s">
        <v>5101</v>
      </c>
      <c r="R2569" s="23">
        <v>21</v>
      </c>
      <c r="S2569" s="23">
        <v>1</v>
      </c>
      <c r="T2569" s="33">
        <v>1</v>
      </c>
      <c r="V2569" t="s">
        <v>2951</v>
      </c>
      <c r="W2569" t="str">
        <f t="shared" si="95"/>
        <v>R05</v>
      </c>
      <c r="X2569" s="31" t="str">
        <f t="shared" si="96"/>
        <v>FINES_R05</v>
      </c>
      <c r="Y2569" s="35">
        <v>0.751</v>
      </c>
      <c r="Z2569" s="8">
        <f>IFERROR(IFERROR(VLOOKUP(G2569,'IVSET-Escuelas'!A:F,4,FALSE),VLOOKUP(M2569,'IVSET-Fines'!F:L,7,FALSE)),"-")</f>
        <v>0.56816100000000003</v>
      </c>
    </row>
    <row r="2570" spans="1:26" x14ac:dyDescent="0.35">
      <c r="A2570" s="18" t="s">
        <v>5100</v>
      </c>
      <c r="B2570" t="s">
        <v>257</v>
      </c>
      <c r="C2570" t="s">
        <v>415</v>
      </c>
      <c r="D2570" t="s">
        <v>2770</v>
      </c>
      <c r="E2570" t="s">
        <v>198</v>
      </c>
      <c r="F2570" t="s">
        <v>198</v>
      </c>
      <c r="G2570" t="s">
        <v>198</v>
      </c>
      <c r="H2570" t="s">
        <v>20</v>
      </c>
      <c r="I2570" t="s">
        <v>5102</v>
      </c>
      <c r="J2570" t="s">
        <v>21</v>
      </c>
      <c r="L2570" t="s">
        <v>3872</v>
      </c>
      <c r="M2570" t="str">
        <f t="shared" si="94"/>
        <v>CENTRO DE PERSONAS SORDAS 834 EZEIZA EZEIZAEzeiza</v>
      </c>
      <c r="N2570" t="s">
        <v>22</v>
      </c>
      <c r="O2570" t="s">
        <v>23</v>
      </c>
      <c r="P2570" t="s">
        <v>27</v>
      </c>
      <c r="Q2570" t="s">
        <v>5101</v>
      </c>
      <c r="R2570" s="23">
        <v>17</v>
      </c>
      <c r="S2570" s="23">
        <v>1</v>
      </c>
      <c r="T2570" s="33">
        <v>1</v>
      </c>
      <c r="V2570" t="s">
        <v>2951</v>
      </c>
      <c r="W2570" t="str">
        <f t="shared" si="95"/>
        <v>R05</v>
      </c>
      <c r="X2570" s="31" t="str">
        <f t="shared" si="96"/>
        <v>FINES_R05</v>
      </c>
      <c r="Y2570" s="35">
        <v>0.75800000000000001</v>
      </c>
      <c r="Z2570" s="8" t="str">
        <f>IFERROR(IFERROR(VLOOKUP(G2570,'IVSET-Escuelas'!A:F,4,FALSE),VLOOKUP(M2570,'IVSET-Fines'!F:L,7,FALSE)),"-")</f>
        <v>-</v>
      </c>
    </row>
    <row r="2571" spans="1:26" x14ac:dyDescent="0.35">
      <c r="A2571" s="18" t="s">
        <v>5100</v>
      </c>
      <c r="B2571" t="s">
        <v>257</v>
      </c>
      <c r="C2571" t="s">
        <v>254</v>
      </c>
      <c r="D2571" t="s">
        <v>256</v>
      </c>
      <c r="E2571" t="s">
        <v>198</v>
      </c>
      <c r="F2571" t="s">
        <v>198</v>
      </c>
      <c r="G2571" t="s">
        <v>198</v>
      </c>
      <c r="H2571" t="s">
        <v>20</v>
      </c>
      <c r="I2571" t="s">
        <v>5102</v>
      </c>
      <c r="J2571" t="s">
        <v>21</v>
      </c>
      <c r="L2571" t="s">
        <v>3767</v>
      </c>
      <c r="M2571" t="str">
        <f t="shared" si="94"/>
        <v>EP 36- SOCIEDAD DE FOMENTO BARRIO LA GLORIAAlmirante Brown</v>
      </c>
      <c r="N2571" t="s">
        <v>22</v>
      </c>
      <c r="O2571" t="s">
        <v>23</v>
      </c>
      <c r="P2571" t="s">
        <v>27</v>
      </c>
      <c r="Q2571" t="s">
        <v>5101</v>
      </c>
      <c r="R2571" s="23">
        <v>114</v>
      </c>
      <c r="S2571" s="23">
        <v>5</v>
      </c>
      <c r="T2571" s="33">
        <v>1</v>
      </c>
      <c r="V2571" t="s">
        <v>2951</v>
      </c>
      <c r="W2571" t="str">
        <f t="shared" si="95"/>
        <v>R05</v>
      </c>
      <c r="X2571" s="31" t="str">
        <f t="shared" si="96"/>
        <v>FINES_R05</v>
      </c>
      <c r="Y2571" s="35">
        <v>0.76600000000000001</v>
      </c>
      <c r="Z2571" s="8" t="str">
        <f>IFERROR(IFERROR(VLOOKUP(G2571,'IVSET-Escuelas'!A:F,4,FALSE),VLOOKUP(M2571,'IVSET-Fines'!F:L,7,FALSE)),"-")</f>
        <v>-</v>
      </c>
    </row>
    <row r="2572" spans="1:26" x14ac:dyDescent="0.35">
      <c r="A2572" s="18" t="s">
        <v>5100</v>
      </c>
      <c r="B2572" t="s">
        <v>257</v>
      </c>
      <c r="C2572" t="s">
        <v>415</v>
      </c>
      <c r="D2572" t="s">
        <v>2770</v>
      </c>
      <c r="E2572" t="s">
        <v>198</v>
      </c>
      <c r="F2572" t="s">
        <v>198</v>
      </c>
      <c r="G2572" t="s">
        <v>198</v>
      </c>
      <c r="H2572" t="s">
        <v>20</v>
      </c>
      <c r="I2572" t="s">
        <v>5102</v>
      </c>
      <c r="J2572" t="s">
        <v>21</v>
      </c>
      <c r="L2572" t="s">
        <v>3883</v>
      </c>
      <c r="M2572" t="str">
        <f t="shared" si="94"/>
        <v>EP 5Ezeiza</v>
      </c>
      <c r="N2572" t="s">
        <v>22</v>
      </c>
      <c r="O2572" t="s">
        <v>23</v>
      </c>
      <c r="P2572" t="s">
        <v>27</v>
      </c>
      <c r="Q2572" t="s">
        <v>5101</v>
      </c>
      <c r="R2572" s="23">
        <v>139</v>
      </c>
      <c r="S2572" s="23">
        <v>5</v>
      </c>
      <c r="T2572" s="33">
        <v>1</v>
      </c>
      <c r="V2572" t="s">
        <v>2951</v>
      </c>
      <c r="W2572" t="str">
        <f t="shared" si="95"/>
        <v>R05</v>
      </c>
      <c r="X2572" s="31" t="str">
        <f t="shared" si="96"/>
        <v>FINES_R05</v>
      </c>
      <c r="Y2572" s="35">
        <v>0.76600000000000001</v>
      </c>
      <c r="Z2572" s="8">
        <f>IFERROR(IFERROR(VLOOKUP(G2572,'IVSET-Escuelas'!A:F,4,FALSE),VLOOKUP(M2572,'IVSET-Fines'!F:L,7,FALSE)),"-")</f>
        <v>0.54054599999999997</v>
      </c>
    </row>
    <row r="2573" spans="1:26" x14ac:dyDescent="0.35">
      <c r="A2573" s="18" t="s">
        <v>5100</v>
      </c>
      <c r="B2573" t="s">
        <v>257</v>
      </c>
      <c r="C2573" t="s">
        <v>772</v>
      </c>
      <c r="D2573" t="s">
        <v>773</v>
      </c>
      <c r="E2573" t="s">
        <v>198</v>
      </c>
      <c r="F2573" t="s">
        <v>198</v>
      </c>
      <c r="G2573" t="s">
        <v>198</v>
      </c>
      <c r="H2573" t="s">
        <v>20</v>
      </c>
      <c r="I2573" t="s">
        <v>5102</v>
      </c>
      <c r="J2573" t="s">
        <v>21</v>
      </c>
      <c r="L2573" t="s">
        <v>923</v>
      </c>
      <c r="M2573" t="str">
        <f t="shared" si="94"/>
        <v>LA VICTORIAEsteban Echeverría</v>
      </c>
      <c r="N2573" t="s">
        <v>22</v>
      </c>
      <c r="O2573" t="s">
        <v>23</v>
      </c>
      <c r="P2573" t="s">
        <v>27</v>
      </c>
      <c r="Q2573" t="s">
        <v>5101</v>
      </c>
      <c r="R2573" s="23">
        <v>11</v>
      </c>
      <c r="S2573" s="23">
        <v>1</v>
      </c>
      <c r="T2573" s="33">
        <v>1</v>
      </c>
      <c r="V2573" t="s">
        <v>2951</v>
      </c>
      <c r="W2573" t="str">
        <f t="shared" si="95"/>
        <v>R05</v>
      </c>
      <c r="X2573" s="31" t="str">
        <f t="shared" si="96"/>
        <v>FINES_R05</v>
      </c>
      <c r="Y2573" s="35">
        <v>0.77100000000000002</v>
      </c>
      <c r="Z2573" s="8">
        <f>IFERROR(IFERROR(VLOOKUP(G2573,'IVSET-Escuelas'!A:F,4,FALSE),VLOOKUP(M2573,'IVSET-Fines'!F:L,7,FALSE)),"-")</f>
        <v>0.63182700000000003</v>
      </c>
    </row>
    <row r="2574" spans="1:26" x14ac:dyDescent="0.35">
      <c r="A2574" s="18" t="s">
        <v>5100</v>
      </c>
      <c r="B2574" t="s">
        <v>257</v>
      </c>
      <c r="C2574" t="s">
        <v>253</v>
      </c>
      <c r="D2574" t="s">
        <v>2759</v>
      </c>
      <c r="E2574" t="s">
        <v>198</v>
      </c>
      <c r="F2574" t="s">
        <v>198</v>
      </c>
      <c r="G2574" t="s">
        <v>198</v>
      </c>
      <c r="H2574" t="s">
        <v>20</v>
      </c>
      <c r="I2574" t="s">
        <v>5102</v>
      </c>
      <c r="J2574" t="s">
        <v>21</v>
      </c>
      <c r="L2574" t="s">
        <v>3900</v>
      </c>
      <c r="M2574" t="str">
        <f t="shared" si="94"/>
        <v>EP N° 3Presidente Perón</v>
      </c>
      <c r="N2574" t="s">
        <v>22</v>
      </c>
      <c r="O2574" t="s">
        <v>23</v>
      </c>
      <c r="P2574" t="s">
        <v>27</v>
      </c>
      <c r="Q2574" t="s">
        <v>5101</v>
      </c>
      <c r="R2574" s="23">
        <v>118</v>
      </c>
      <c r="S2574" s="23">
        <v>5</v>
      </c>
      <c r="T2574" s="33">
        <v>1</v>
      </c>
      <c r="V2574" t="s">
        <v>2951</v>
      </c>
      <c r="W2574" t="str">
        <f t="shared" si="95"/>
        <v>R05</v>
      </c>
      <c r="X2574" s="31" t="str">
        <f t="shared" si="96"/>
        <v>FINES_R05</v>
      </c>
      <c r="Y2574" s="35">
        <v>0.77100000000000002</v>
      </c>
      <c r="Z2574" s="8">
        <f>IFERROR(IFERROR(VLOOKUP(G2574,'IVSET-Escuelas'!A:F,4,FALSE),VLOOKUP(M2574,'IVSET-Fines'!F:L,7,FALSE)),"-")</f>
        <v>0.64799200000000001</v>
      </c>
    </row>
    <row r="2575" spans="1:26" x14ac:dyDescent="0.35">
      <c r="A2575" s="18" t="s">
        <v>5100</v>
      </c>
      <c r="B2575" t="s">
        <v>257</v>
      </c>
      <c r="C2575" t="s">
        <v>415</v>
      </c>
      <c r="D2575" t="s">
        <v>2770</v>
      </c>
      <c r="E2575" t="s">
        <v>198</v>
      </c>
      <c r="F2575" t="s">
        <v>198</v>
      </c>
      <c r="G2575" t="s">
        <v>198</v>
      </c>
      <c r="H2575" t="s">
        <v>20</v>
      </c>
      <c r="I2575" t="s">
        <v>5102</v>
      </c>
      <c r="J2575" t="s">
        <v>21</v>
      </c>
      <c r="L2575" t="s">
        <v>3871</v>
      </c>
      <c r="M2575" t="str">
        <f t="shared" si="94"/>
        <v>CAMINO DE VIDA 358 TRISTAN SUAREZ TRISTAN SUAREZEzeiza</v>
      </c>
      <c r="N2575" t="s">
        <v>22</v>
      </c>
      <c r="O2575" t="s">
        <v>23</v>
      </c>
      <c r="P2575" t="s">
        <v>27</v>
      </c>
      <c r="Q2575" t="s">
        <v>5101</v>
      </c>
      <c r="R2575" s="23">
        <v>16</v>
      </c>
      <c r="S2575" s="23">
        <v>1</v>
      </c>
      <c r="T2575" s="33">
        <v>1</v>
      </c>
      <c r="V2575" t="s">
        <v>2951</v>
      </c>
      <c r="W2575" t="str">
        <f t="shared" si="95"/>
        <v>R05</v>
      </c>
      <c r="X2575" s="31" t="str">
        <f t="shared" si="96"/>
        <v>FINES_R05</v>
      </c>
      <c r="Y2575" s="35">
        <v>0.77700000000000002</v>
      </c>
      <c r="Z2575" s="8" t="str">
        <f>IFERROR(IFERROR(VLOOKUP(G2575,'IVSET-Escuelas'!A:F,4,FALSE),VLOOKUP(M2575,'IVSET-Fines'!F:L,7,FALSE)),"-")</f>
        <v>-</v>
      </c>
    </row>
    <row r="2576" spans="1:26" x14ac:dyDescent="0.35">
      <c r="A2576" s="18" t="s">
        <v>5100</v>
      </c>
      <c r="B2576" t="s">
        <v>257</v>
      </c>
      <c r="C2576" t="s">
        <v>254</v>
      </c>
      <c r="D2576" t="s">
        <v>256</v>
      </c>
      <c r="E2576" t="s">
        <v>198</v>
      </c>
      <c r="F2576" t="s">
        <v>198</v>
      </c>
      <c r="G2576" t="s">
        <v>198</v>
      </c>
      <c r="H2576" t="s">
        <v>20</v>
      </c>
      <c r="I2576" t="s">
        <v>5102</v>
      </c>
      <c r="J2576" t="s">
        <v>21</v>
      </c>
      <c r="L2576" t="s">
        <v>3732</v>
      </c>
      <c r="M2576" t="str">
        <f t="shared" si="94"/>
        <v>CASA MUNICIPAL DE LA CULTURA DON ORIONE "LUIS SANDAlmirante Brown</v>
      </c>
      <c r="N2576" t="s">
        <v>22</v>
      </c>
      <c r="O2576" t="s">
        <v>23</v>
      </c>
      <c r="P2576" t="s">
        <v>27</v>
      </c>
      <c r="Q2576" t="s">
        <v>5101</v>
      </c>
      <c r="R2576" s="23">
        <v>16</v>
      </c>
      <c r="S2576" s="23">
        <v>1</v>
      </c>
      <c r="T2576" s="33">
        <v>1</v>
      </c>
      <c r="V2576" t="s">
        <v>2951</v>
      </c>
      <c r="W2576" t="str">
        <f t="shared" si="95"/>
        <v>R05</v>
      </c>
      <c r="X2576" s="31" t="str">
        <f t="shared" si="96"/>
        <v>FINES_R05</v>
      </c>
      <c r="Y2576" s="35">
        <v>0.78</v>
      </c>
      <c r="Z2576" s="8">
        <f>IFERROR(IFERROR(VLOOKUP(G2576,'IVSET-Escuelas'!A:F,4,FALSE),VLOOKUP(M2576,'IVSET-Fines'!F:L,7,FALSE)),"-")</f>
        <v>0.31231999999999999</v>
      </c>
    </row>
    <row r="2577" spans="1:26" x14ac:dyDescent="0.35">
      <c r="A2577" s="18" t="s">
        <v>5100</v>
      </c>
      <c r="B2577" t="s">
        <v>257</v>
      </c>
      <c r="C2577" t="s">
        <v>415</v>
      </c>
      <c r="D2577" t="s">
        <v>2770</v>
      </c>
      <c r="E2577" t="s">
        <v>198</v>
      </c>
      <c r="F2577" t="s">
        <v>198</v>
      </c>
      <c r="G2577" t="s">
        <v>198</v>
      </c>
      <c r="H2577" t="s">
        <v>20</v>
      </c>
      <c r="I2577" t="s">
        <v>5102</v>
      </c>
      <c r="J2577" t="s">
        <v>21</v>
      </c>
      <c r="L2577" t="s">
        <v>3882</v>
      </c>
      <c r="M2577" t="str">
        <f t="shared" si="94"/>
        <v>EP 22Ezeiza</v>
      </c>
      <c r="N2577" t="s">
        <v>22</v>
      </c>
      <c r="O2577" t="s">
        <v>23</v>
      </c>
      <c r="P2577" t="s">
        <v>27</v>
      </c>
      <c r="Q2577" t="s">
        <v>5101</v>
      </c>
      <c r="R2577" s="23">
        <v>90</v>
      </c>
      <c r="S2577" s="23">
        <v>3</v>
      </c>
      <c r="T2577" s="33">
        <v>1</v>
      </c>
      <c r="V2577" t="s">
        <v>2951</v>
      </c>
      <c r="W2577" t="str">
        <f t="shared" si="95"/>
        <v>R05</v>
      </c>
      <c r="X2577" s="31" t="str">
        <f t="shared" si="96"/>
        <v>FINES_R05</v>
      </c>
      <c r="Y2577" s="35">
        <v>0.78</v>
      </c>
      <c r="Z2577" s="8">
        <f>IFERROR(IFERROR(VLOOKUP(G2577,'IVSET-Escuelas'!A:F,4,FALSE),VLOOKUP(M2577,'IVSET-Fines'!F:L,7,FALSE)),"-")</f>
        <v>0.67409200000000002</v>
      </c>
    </row>
    <row r="2578" spans="1:26" x14ac:dyDescent="0.35">
      <c r="A2578" s="18" t="s">
        <v>5100</v>
      </c>
      <c r="B2578" t="s">
        <v>257</v>
      </c>
      <c r="C2578" t="s">
        <v>254</v>
      </c>
      <c r="D2578" t="s">
        <v>256</v>
      </c>
      <c r="E2578" t="s">
        <v>198</v>
      </c>
      <c r="F2578" t="s">
        <v>198</v>
      </c>
      <c r="G2578" t="s">
        <v>198</v>
      </c>
      <c r="H2578" t="s">
        <v>20</v>
      </c>
      <c r="I2578" t="s">
        <v>5102</v>
      </c>
      <c r="J2578" t="s">
        <v>21</v>
      </c>
      <c r="L2578" t="s">
        <v>3762</v>
      </c>
      <c r="M2578" t="str">
        <f t="shared" si="94"/>
        <v>EEPA 709 ESC N°57Almirante Brown</v>
      </c>
      <c r="N2578" t="s">
        <v>22</v>
      </c>
      <c r="O2578" t="s">
        <v>23</v>
      </c>
      <c r="P2578" t="s">
        <v>27</v>
      </c>
      <c r="Q2578" t="s">
        <v>5101</v>
      </c>
      <c r="R2578" s="23">
        <v>93</v>
      </c>
      <c r="S2578" s="23">
        <v>4</v>
      </c>
      <c r="T2578" s="33">
        <v>1</v>
      </c>
      <c r="V2578" t="s">
        <v>2951</v>
      </c>
      <c r="W2578" t="str">
        <f t="shared" si="95"/>
        <v>R05</v>
      </c>
      <c r="X2578" s="31" t="str">
        <f t="shared" si="96"/>
        <v>FINES_R05</v>
      </c>
      <c r="Y2578" s="35">
        <v>0.78100000000000003</v>
      </c>
      <c r="Z2578" s="8" t="str">
        <f>IFERROR(IFERROR(VLOOKUP(G2578,'IVSET-Escuelas'!A:F,4,FALSE),VLOOKUP(M2578,'IVSET-Fines'!F:L,7,FALSE)),"-")</f>
        <v>-</v>
      </c>
    </row>
    <row r="2579" spans="1:26" x14ac:dyDescent="0.35">
      <c r="A2579" s="18" t="s">
        <v>5100</v>
      </c>
      <c r="B2579" t="s">
        <v>257</v>
      </c>
      <c r="C2579" t="s">
        <v>415</v>
      </c>
      <c r="D2579" t="s">
        <v>2770</v>
      </c>
      <c r="E2579" t="s">
        <v>198</v>
      </c>
      <c r="F2579" t="s">
        <v>198</v>
      </c>
      <c r="G2579" t="s">
        <v>198</v>
      </c>
      <c r="H2579" t="s">
        <v>20</v>
      </c>
      <c r="I2579" t="s">
        <v>5102</v>
      </c>
      <c r="J2579" t="s">
        <v>21</v>
      </c>
      <c r="L2579" t="s">
        <v>3874</v>
      </c>
      <c r="M2579" t="str">
        <f t="shared" si="94"/>
        <v>CLUB ATEEzeiza</v>
      </c>
      <c r="N2579" t="s">
        <v>22</v>
      </c>
      <c r="O2579" t="s">
        <v>23</v>
      </c>
      <c r="P2579" t="s">
        <v>27</v>
      </c>
      <c r="Q2579" t="s">
        <v>5101</v>
      </c>
      <c r="R2579" s="23">
        <v>43</v>
      </c>
      <c r="S2579" s="23">
        <v>2</v>
      </c>
      <c r="T2579" s="33">
        <v>1</v>
      </c>
      <c r="V2579" t="s">
        <v>2951</v>
      </c>
      <c r="W2579" t="str">
        <f t="shared" si="95"/>
        <v>R05</v>
      </c>
      <c r="X2579" s="31" t="str">
        <f t="shared" si="96"/>
        <v>FINES_R05</v>
      </c>
      <c r="Y2579" s="35">
        <v>0.78200000000000003</v>
      </c>
      <c r="Z2579" s="8" t="str">
        <f>IFERROR(IFERROR(VLOOKUP(G2579,'IVSET-Escuelas'!A:F,4,FALSE),VLOOKUP(M2579,'IVSET-Fines'!F:L,7,FALSE)),"-")</f>
        <v>-</v>
      </c>
    </row>
    <row r="2580" spans="1:26" x14ac:dyDescent="0.35">
      <c r="A2580" s="18" t="s">
        <v>5100</v>
      </c>
      <c r="B2580" t="s">
        <v>257</v>
      </c>
      <c r="C2580" t="s">
        <v>254</v>
      </c>
      <c r="D2580" t="s">
        <v>256</v>
      </c>
      <c r="E2580" t="s">
        <v>198</v>
      </c>
      <c r="F2580" t="s">
        <v>198</v>
      </c>
      <c r="G2580" t="s">
        <v>198</v>
      </c>
      <c r="H2580" t="s">
        <v>20</v>
      </c>
      <c r="I2580" t="s">
        <v>5102</v>
      </c>
      <c r="J2580" t="s">
        <v>21</v>
      </c>
      <c r="L2580" t="s">
        <v>3723</v>
      </c>
      <c r="M2580" t="str">
        <f t="shared" si="94"/>
        <v>ASOCIACION CIVIL TE AYUDAMOS A CRECERAlmirante Brown</v>
      </c>
      <c r="N2580" t="s">
        <v>22</v>
      </c>
      <c r="O2580" t="s">
        <v>23</v>
      </c>
      <c r="P2580" t="s">
        <v>27</v>
      </c>
      <c r="Q2580" t="s">
        <v>5101</v>
      </c>
      <c r="R2580" s="23">
        <v>21</v>
      </c>
      <c r="S2580" s="23">
        <v>1</v>
      </c>
      <c r="T2580" s="33">
        <v>1</v>
      </c>
      <c r="V2580" t="s">
        <v>2951</v>
      </c>
      <c r="W2580" t="str">
        <f t="shared" si="95"/>
        <v>R05</v>
      </c>
      <c r="X2580" s="31" t="str">
        <f t="shared" si="96"/>
        <v>FINES_R05</v>
      </c>
      <c r="Y2580" s="35">
        <v>0.78800000000000003</v>
      </c>
      <c r="Z2580" s="8">
        <f>IFERROR(IFERROR(VLOOKUP(G2580,'IVSET-Escuelas'!A:F,4,FALSE),VLOOKUP(M2580,'IVSET-Fines'!F:L,7,FALSE)),"-")</f>
        <v>0.76870700000000003</v>
      </c>
    </row>
    <row r="2581" spans="1:26" x14ac:dyDescent="0.35">
      <c r="A2581" s="18" t="s">
        <v>5100</v>
      </c>
      <c r="B2581" t="s">
        <v>257</v>
      </c>
      <c r="C2581" t="s">
        <v>254</v>
      </c>
      <c r="D2581" t="s">
        <v>256</v>
      </c>
      <c r="E2581" t="s">
        <v>198</v>
      </c>
      <c r="F2581" t="s">
        <v>198</v>
      </c>
      <c r="G2581" t="s">
        <v>198</v>
      </c>
      <c r="H2581" t="s">
        <v>20</v>
      </c>
      <c r="I2581" t="s">
        <v>5102</v>
      </c>
      <c r="J2581" t="s">
        <v>21</v>
      </c>
      <c r="L2581" t="s">
        <v>3788</v>
      </c>
      <c r="M2581" t="str">
        <f t="shared" si="94"/>
        <v>HONORABLE CONSEJO DELIBERANTEAlmirante Brown</v>
      </c>
      <c r="N2581" t="s">
        <v>22</v>
      </c>
      <c r="O2581" t="s">
        <v>23</v>
      </c>
      <c r="P2581" t="s">
        <v>27</v>
      </c>
      <c r="Q2581" t="s">
        <v>5101</v>
      </c>
      <c r="R2581" s="23">
        <v>28</v>
      </c>
      <c r="S2581" s="23">
        <v>1</v>
      </c>
      <c r="T2581" s="33">
        <v>1</v>
      </c>
      <c r="V2581" t="s">
        <v>2951</v>
      </c>
      <c r="W2581" t="str">
        <f t="shared" si="95"/>
        <v>R05</v>
      </c>
      <c r="X2581" s="31" t="str">
        <f t="shared" si="96"/>
        <v>FINES_R05</v>
      </c>
      <c r="Y2581" s="35">
        <v>0.78900000000000003</v>
      </c>
      <c r="Z2581" s="8">
        <f>IFERROR(IFERROR(VLOOKUP(G2581,'IVSET-Escuelas'!A:F,4,FALSE),VLOOKUP(M2581,'IVSET-Fines'!F:L,7,FALSE)),"-")</f>
        <v>0.181308</v>
      </c>
    </row>
    <row r="2582" spans="1:26" x14ac:dyDescent="0.35">
      <c r="A2582" s="18" t="s">
        <v>5100</v>
      </c>
      <c r="B2582" t="s">
        <v>257</v>
      </c>
      <c r="C2582" t="s">
        <v>254</v>
      </c>
      <c r="D2582" t="s">
        <v>256</v>
      </c>
      <c r="E2582" t="s">
        <v>198</v>
      </c>
      <c r="F2582" t="s">
        <v>198</v>
      </c>
      <c r="G2582" t="s">
        <v>198</v>
      </c>
      <c r="H2582" t="s">
        <v>20</v>
      </c>
      <c r="I2582" t="s">
        <v>5102</v>
      </c>
      <c r="J2582" t="s">
        <v>21</v>
      </c>
      <c r="L2582" t="s">
        <v>3817</v>
      </c>
      <c r="M2582" t="str">
        <f t="shared" si="94"/>
        <v>SOC DE FOMENTO BARRIO IPONAAlmirante Brown</v>
      </c>
      <c r="N2582" t="s">
        <v>22</v>
      </c>
      <c r="O2582" t="s">
        <v>23</v>
      </c>
      <c r="P2582" t="s">
        <v>27</v>
      </c>
      <c r="Q2582" t="s">
        <v>5101</v>
      </c>
      <c r="R2582" s="23">
        <v>8</v>
      </c>
      <c r="S2582" s="23">
        <v>1</v>
      </c>
      <c r="T2582" s="33">
        <v>1</v>
      </c>
      <c r="V2582" t="s">
        <v>2951</v>
      </c>
      <c r="W2582" t="str">
        <f t="shared" si="95"/>
        <v>R05</v>
      </c>
      <c r="X2582" s="31" t="str">
        <f t="shared" si="96"/>
        <v>FINES_R05</v>
      </c>
      <c r="Y2582" s="35">
        <v>0.79200000000000004</v>
      </c>
      <c r="Z2582" s="8">
        <f>IFERROR(IFERROR(VLOOKUP(G2582,'IVSET-Escuelas'!A:F,4,FALSE),VLOOKUP(M2582,'IVSET-Fines'!F:L,7,FALSE)),"-")</f>
        <v>0.56193099999999996</v>
      </c>
    </row>
    <row r="2583" spans="1:26" x14ac:dyDescent="0.35">
      <c r="A2583" s="18" t="s">
        <v>5100</v>
      </c>
      <c r="B2583" t="s">
        <v>257</v>
      </c>
      <c r="C2583" t="s">
        <v>254</v>
      </c>
      <c r="D2583" t="s">
        <v>256</v>
      </c>
      <c r="E2583" t="s">
        <v>198</v>
      </c>
      <c r="F2583" t="s">
        <v>198</v>
      </c>
      <c r="G2583" t="s">
        <v>198</v>
      </c>
      <c r="H2583" t="s">
        <v>20</v>
      </c>
      <c r="I2583" t="s">
        <v>5102</v>
      </c>
      <c r="J2583" t="s">
        <v>21</v>
      </c>
      <c r="L2583" t="s">
        <v>3730</v>
      </c>
      <c r="M2583" t="str">
        <f t="shared" si="94"/>
        <v>CASA DEL ENCUENTROAlmirante Brown</v>
      </c>
      <c r="N2583" t="s">
        <v>22</v>
      </c>
      <c r="O2583" t="s">
        <v>23</v>
      </c>
      <c r="P2583" t="s">
        <v>27</v>
      </c>
      <c r="Q2583" t="s">
        <v>5101</v>
      </c>
      <c r="R2583" s="23">
        <v>71</v>
      </c>
      <c r="S2583" s="23">
        <v>3</v>
      </c>
      <c r="T2583" s="33">
        <v>1</v>
      </c>
      <c r="V2583" t="s">
        <v>2951</v>
      </c>
      <c r="W2583" t="str">
        <f t="shared" si="95"/>
        <v>R05</v>
      </c>
      <c r="X2583" s="31" t="str">
        <f t="shared" si="96"/>
        <v>FINES_R05</v>
      </c>
      <c r="Y2583" s="35">
        <v>0.79300000000000004</v>
      </c>
      <c r="Z2583" s="8">
        <f>IFERROR(IFERROR(VLOOKUP(G2583,'IVSET-Escuelas'!A:F,4,FALSE),VLOOKUP(M2583,'IVSET-Fines'!F:L,7,FALSE)),"-")</f>
        <v>0.54763700000000004</v>
      </c>
    </row>
    <row r="2584" spans="1:26" x14ac:dyDescent="0.35">
      <c r="A2584" s="18" t="s">
        <v>5100</v>
      </c>
      <c r="B2584" t="s">
        <v>257</v>
      </c>
      <c r="C2584" t="s">
        <v>772</v>
      </c>
      <c r="D2584" t="s">
        <v>773</v>
      </c>
      <c r="E2584" t="s">
        <v>198</v>
      </c>
      <c r="F2584" t="s">
        <v>198</v>
      </c>
      <c r="G2584" t="s">
        <v>198</v>
      </c>
      <c r="H2584" t="s">
        <v>20</v>
      </c>
      <c r="I2584" t="s">
        <v>5102</v>
      </c>
      <c r="J2584" t="s">
        <v>21</v>
      </c>
      <c r="L2584" t="s">
        <v>3830</v>
      </c>
      <c r="M2584" t="str">
        <f t="shared" si="94"/>
        <v>ASOCIACION CIVIL LATINOAMERICANA 1115 9 DE ABRILEsteban Echeverría</v>
      </c>
      <c r="N2584" t="s">
        <v>22</v>
      </c>
      <c r="O2584" t="s">
        <v>23</v>
      </c>
      <c r="P2584" t="s">
        <v>27</v>
      </c>
      <c r="Q2584" t="s">
        <v>5101</v>
      </c>
      <c r="R2584" s="23">
        <v>21</v>
      </c>
      <c r="S2584" s="23">
        <v>1</v>
      </c>
      <c r="T2584" s="33">
        <v>1</v>
      </c>
      <c r="V2584" t="s">
        <v>2951</v>
      </c>
      <c r="W2584" t="str">
        <f t="shared" si="95"/>
        <v>R05</v>
      </c>
      <c r="X2584" s="31" t="str">
        <f t="shared" si="96"/>
        <v>FINES_R05</v>
      </c>
      <c r="Y2584" s="35">
        <v>0.79500000000000004</v>
      </c>
      <c r="Z2584" s="8" t="str">
        <f>IFERROR(IFERROR(VLOOKUP(G2584,'IVSET-Escuelas'!A:F,4,FALSE),VLOOKUP(M2584,'IVSET-Fines'!F:L,7,FALSE)),"-")</f>
        <v>-</v>
      </c>
    </row>
    <row r="2585" spans="1:26" x14ac:dyDescent="0.35">
      <c r="A2585" s="18" t="s">
        <v>5100</v>
      </c>
      <c r="B2585" t="s">
        <v>257</v>
      </c>
      <c r="C2585" t="s">
        <v>2337</v>
      </c>
      <c r="D2585" t="s">
        <v>2338</v>
      </c>
      <c r="E2585" t="s">
        <v>198</v>
      </c>
      <c r="F2585" t="s">
        <v>198</v>
      </c>
      <c r="G2585" t="s">
        <v>198</v>
      </c>
      <c r="H2585" t="s">
        <v>20</v>
      </c>
      <c r="I2585" t="s">
        <v>5102</v>
      </c>
      <c r="J2585" t="s">
        <v>21</v>
      </c>
      <c r="L2585" t="s">
        <v>3893</v>
      </c>
      <c r="M2585" t="str">
        <f t="shared" si="94"/>
        <v>BARRIOS DE PIESan Vicente</v>
      </c>
      <c r="N2585" t="s">
        <v>22</v>
      </c>
      <c r="O2585" t="s">
        <v>23</v>
      </c>
      <c r="P2585" t="s">
        <v>27</v>
      </c>
      <c r="Q2585" t="s">
        <v>5101</v>
      </c>
      <c r="R2585" s="23">
        <v>25</v>
      </c>
      <c r="S2585" s="23">
        <v>1</v>
      </c>
      <c r="T2585" s="33">
        <v>1</v>
      </c>
      <c r="V2585" t="s">
        <v>2951</v>
      </c>
      <c r="W2585" t="str">
        <f t="shared" si="95"/>
        <v>R05</v>
      </c>
      <c r="X2585" s="31" t="str">
        <f t="shared" si="96"/>
        <v>FINES_R05</v>
      </c>
      <c r="Y2585" s="35">
        <v>0.79500000000000004</v>
      </c>
      <c r="Z2585" s="8" t="str">
        <f>IFERROR(IFERROR(VLOOKUP(G2585,'IVSET-Escuelas'!A:F,4,FALSE),VLOOKUP(M2585,'IVSET-Fines'!F:L,7,FALSE)),"-")</f>
        <v>-</v>
      </c>
    </row>
    <row r="2586" spans="1:26" x14ac:dyDescent="0.35">
      <c r="A2586" s="18" t="s">
        <v>5100</v>
      </c>
      <c r="B2586" t="s">
        <v>257</v>
      </c>
      <c r="C2586" t="s">
        <v>254</v>
      </c>
      <c r="D2586" t="s">
        <v>256</v>
      </c>
      <c r="E2586" t="s">
        <v>198</v>
      </c>
      <c r="F2586" t="s">
        <v>198</v>
      </c>
      <c r="G2586" t="s">
        <v>198</v>
      </c>
      <c r="H2586" t="s">
        <v>20</v>
      </c>
      <c r="I2586" t="s">
        <v>5102</v>
      </c>
      <c r="J2586" t="s">
        <v>21</v>
      </c>
      <c r="L2586" t="s">
        <v>3727</v>
      </c>
      <c r="M2586" t="str">
        <f t="shared" si="94"/>
        <v>CAMINO DE LAS FLORESAlmirante Brown</v>
      </c>
      <c r="N2586" t="s">
        <v>22</v>
      </c>
      <c r="O2586" t="s">
        <v>23</v>
      </c>
      <c r="P2586" t="s">
        <v>27</v>
      </c>
      <c r="Q2586" t="s">
        <v>5101</v>
      </c>
      <c r="R2586" s="23">
        <v>113</v>
      </c>
      <c r="S2586" s="23">
        <v>6</v>
      </c>
      <c r="T2586" s="33">
        <v>1</v>
      </c>
      <c r="V2586" t="s">
        <v>2951</v>
      </c>
      <c r="W2586" t="str">
        <f t="shared" si="95"/>
        <v>R05</v>
      </c>
      <c r="X2586" s="31" t="str">
        <f t="shared" si="96"/>
        <v>FINES_R05</v>
      </c>
      <c r="Y2586" s="35">
        <v>0.80200000000000005</v>
      </c>
      <c r="Z2586" s="8">
        <f>IFERROR(IFERROR(VLOOKUP(G2586,'IVSET-Escuelas'!A:F,4,FALSE),VLOOKUP(M2586,'IVSET-Fines'!F:L,7,FALSE)),"-")</f>
        <v>0.883907</v>
      </c>
    </row>
    <row r="2587" spans="1:26" x14ac:dyDescent="0.35">
      <c r="A2587" s="18" t="s">
        <v>5100</v>
      </c>
      <c r="B2587" t="s">
        <v>257</v>
      </c>
      <c r="C2587" t="s">
        <v>2337</v>
      </c>
      <c r="D2587" t="s">
        <v>2338</v>
      </c>
      <c r="E2587" t="s">
        <v>198</v>
      </c>
      <c r="F2587" t="s">
        <v>198</v>
      </c>
      <c r="G2587" t="s">
        <v>198</v>
      </c>
      <c r="H2587" t="s">
        <v>20</v>
      </c>
      <c r="I2587" t="s">
        <v>5102</v>
      </c>
      <c r="J2587" t="s">
        <v>21</v>
      </c>
      <c r="L2587" t="s">
        <v>3923</v>
      </c>
      <c r="M2587" t="str">
        <f t="shared" si="94"/>
        <v>IGLESIA EVANGELICA PENTECOSTALSan Vicente</v>
      </c>
      <c r="N2587" t="s">
        <v>22</v>
      </c>
      <c r="O2587" t="s">
        <v>23</v>
      </c>
      <c r="P2587" t="s">
        <v>27</v>
      </c>
      <c r="Q2587" t="s">
        <v>5101</v>
      </c>
      <c r="R2587" s="23">
        <v>15</v>
      </c>
      <c r="S2587" s="23">
        <v>1</v>
      </c>
      <c r="T2587" s="33">
        <v>1</v>
      </c>
      <c r="V2587" t="s">
        <v>2951</v>
      </c>
      <c r="W2587" t="str">
        <f t="shared" si="95"/>
        <v>R05</v>
      </c>
      <c r="X2587" s="31" t="str">
        <f t="shared" si="96"/>
        <v>FINES_R05</v>
      </c>
      <c r="Y2587" s="35">
        <v>0.80900000000000005</v>
      </c>
      <c r="Z2587" s="8">
        <f>IFERROR(IFERROR(VLOOKUP(G2587,'IVSET-Escuelas'!A:F,4,FALSE),VLOOKUP(M2587,'IVSET-Fines'!F:L,7,FALSE)),"-")</f>
        <v>0.93849000000000005</v>
      </c>
    </row>
    <row r="2588" spans="1:26" x14ac:dyDescent="0.35">
      <c r="A2588" s="18" t="s">
        <v>5100</v>
      </c>
      <c r="B2588" t="s">
        <v>257</v>
      </c>
      <c r="C2588" t="s">
        <v>254</v>
      </c>
      <c r="D2588" t="s">
        <v>256</v>
      </c>
      <c r="E2588" t="s">
        <v>198</v>
      </c>
      <c r="F2588" t="s">
        <v>198</v>
      </c>
      <c r="G2588" t="s">
        <v>198</v>
      </c>
      <c r="H2588" t="s">
        <v>20</v>
      </c>
      <c r="I2588" t="s">
        <v>5102</v>
      </c>
      <c r="J2588" t="s">
        <v>21</v>
      </c>
      <c r="L2588" t="s">
        <v>3764</v>
      </c>
      <c r="M2588" t="str">
        <f t="shared" si="94"/>
        <v>EES 61Almirante Brown</v>
      </c>
      <c r="N2588" t="s">
        <v>22</v>
      </c>
      <c r="O2588" t="s">
        <v>23</v>
      </c>
      <c r="P2588" t="s">
        <v>27</v>
      </c>
      <c r="Q2588" t="s">
        <v>5101</v>
      </c>
      <c r="R2588" s="23">
        <v>30</v>
      </c>
      <c r="S2588" s="23">
        <v>2</v>
      </c>
      <c r="T2588" s="33">
        <v>1</v>
      </c>
      <c r="V2588" t="s">
        <v>2951</v>
      </c>
      <c r="W2588" t="str">
        <f t="shared" si="95"/>
        <v>R05</v>
      </c>
      <c r="X2588" s="31" t="str">
        <f t="shared" si="96"/>
        <v>FINES_R05</v>
      </c>
      <c r="Y2588" s="35">
        <v>0.81100000000000005</v>
      </c>
      <c r="Z2588" s="8" t="str">
        <f>IFERROR(IFERROR(VLOOKUP(G2588,'IVSET-Escuelas'!A:F,4,FALSE),VLOOKUP(M2588,'IVSET-Fines'!F:L,7,FALSE)),"-")</f>
        <v>-</v>
      </c>
    </row>
    <row r="2589" spans="1:26" x14ac:dyDescent="0.35">
      <c r="A2589" s="18" t="s">
        <v>5100</v>
      </c>
      <c r="B2589" t="s">
        <v>257</v>
      </c>
      <c r="C2589" t="s">
        <v>415</v>
      </c>
      <c r="D2589" t="s">
        <v>2770</v>
      </c>
      <c r="E2589" t="s">
        <v>198</v>
      </c>
      <c r="F2589" t="s">
        <v>198</v>
      </c>
      <c r="G2589" t="s">
        <v>198</v>
      </c>
      <c r="H2589" t="s">
        <v>20</v>
      </c>
      <c r="I2589" t="s">
        <v>5102</v>
      </c>
      <c r="J2589" t="s">
        <v>21</v>
      </c>
      <c r="L2589" t="s">
        <v>3885</v>
      </c>
      <c r="M2589" t="str">
        <f t="shared" si="94"/>
        <v>ESCUELA CANALEEzeiza</v>
      </c>
      <c r="N2589" t="s">
        <v>22</v>
      </c>
      <c r="O2589" t="s">
        <v>23</v>
      </c>
      <c r="P2589" t="s">
        <v>27</v>
      </c>
      <c r="Q2589" t="s">
        <v>5101</v>
      </c>
      <c r="R2589" s="23">
        <v>187</v>
      </c>
      <c r="S2589" s="23">
        <v>6</v>
      </c>
      <c r="T2589" s="33">
        <v>1</v>
      </c>
      <c r="V2589" t="s">
        <v>2951</v>
      </c>
      <c r="W2589" t="str">
        <f t="shared" si="95"/>
        <v>R05</v>
      </c>
      <c r="X2589" s="31" t="str">
        <f t="shared" si="96"/>
        <v>FINES_R05</v>
      </c>
      <c r="Y2589" s="35">
        <v>0.81399999999999995</v>
      </c>
      <c r="Z2589" s="8">
        <f>IFERROR(IFERROR(VLOOKUP(G2589,'IVSET-Escuelas'!A:F,4,FALSE),VLOOKUP(M2589,'IVSET-Fines'!F:L,7,FALSE)),"-")</f>
        <v>0.48634500000000003</v>
      </c>
    </row>
    <row r="2590" spans="1:26" x14ac:dyDescent="0.35">
      <c r="A2590" s="18" t="s">
        <v>5100</v>
      </c>
      <c r="B2590" t="s">
        <v>257</v>
      </c>
      <c r="C2590" t="s">
        <v>772</v>
      </c>
      <c r="D2590" t="s">
        <v>773</v>
      </c>
      <c r="E2590" t="s">
        <v>198</v>
      </c>
      <c r="F2590" t="s">
        <v>198</v>
      </c>
      <c r="G2590" t="s">
        <v>198</v>
      </c>
      <c r="H2590" t="s">
        <v>20</v>
      </c>
      <c r="I2590" t="s">
        <v>5102</v>
      </c>
      <c r="J2590" t="s">
        <v>21</v>
      </c>
      <c r="L2590" t="s">
        <v>3835</v>
      </c>
      <c r="M2590" t="str">
        <f t="shared" si="94"/>
        <v>COMEDOR LOS COLIBRIES 1200 MONTE GRANDE EL TRIUNFOEsteban Echeverría</v>
      </c>
      <c r="N2590" t="s">
        <v>22</v>
      </c>
      <c r="O2590" t="s">
        <v>23</v>
      </c>
      <c r="P2590" t="s">
        <v>27</v>
      </c>
      <c r="Q2590" t="s">
        <v>5101</v>
      </c>
      <c r="R2590" s="23">
        <v>26</v>
      </c>
      <c r="S2590" s="23">
        <v>1</v>
      </c>
      <c r="T2590" s="33">
        <v>1</v>
      </c>
      <c r="V2590" t="s">
        <v>2951</v>
      </c>
      <c r="W2590" t="str">
        <f t="shared" si="95"/>
        <v>R05</v>
      </c>
      <c r="X2590" s="31" t="str">
        <f t="shared" si="96"/>
        <v>FINES_R05</v>
      </c>
      <c r="Y2590" s="35">
        <v>0.82099999999999995</v>
      </c>
      <c r="Z2590" s="8" t="str">
        <f>IFERROR(IFERROR(VLOOKUP(G2590,'IVSET-Escuelas'!A:F,4,FALSE),VLOOKUP(M2590,'IVSET-Fines'!F:L,7,FALSE)),"-")</f>
        <v>-</v>
      </c>
    </row>
    <row r="2591" spans="1:26" x14ac:dyDescent="0.35">
      <c r="A2591" s="18" t="s">
        <v>5100</v>
      </c>
      <c r="B2591" t="s">
        <v>257</v>
      </c>
      <c r="C2591" t="s">
        <v>254</v>
      </c>
      <c r="D2591" t="s">
        <v>256</v>
      </c>
      <c r="E2591" t="s">
        <v>198</v>
      </c>
      <c r="F2591" t="s">
        <v>198</v>
      </c>
      <c r="G2591" t="s">
        <v>198</v>
      </c>
      <c r="H2591" t="s">
        <v>20</v>
      </c>
      <c r="I2591" t="s">
        <v>5102</v>
      </c>
      <c r="J2591" t="s">
        <v>21</v>
      </c>
      <c r="L2591" t="s">
        <v>3803</v>
      </c>
      <c r="M2591" t="str">
        <f t="shared" si="94"/>
        <v>LOS MAESTROSAlmirante Brown</v>
      </c>
      <c r="N2591" t="s">
        <v>22</v>
      </c>
      <c r="O2591" t="s">
        <v>23</v>
      </c>
      <c r="P2591" t="s">
        <v>27</v>
      </c>
      <c r="Q2591" t="s">
        <v>5101</v>
      </c>
      <c r="R2591" s="23">
        <v>25</v>
      </c>
      <c r="S2591" s="23">
        <v>1</v>
      </c>
      <c r="T2591" s="33">
        <v>1</v>
      </c>
      <c r="V2591" t="s">
        <v>2951</v>
      </c>
      <c r="W2591" t="str">
        <f t="shared" si="95"/>
        <v>R05</v>
      </c>
      <c r="X2591" s="31" t="str">
        <f t="shared" si="96"/>
        <v>FINES_R05</v>
      </c>
      <c r="Y2591" s="35">
        <v>0.82599999999999996</v>
      </c>
      <c r="Z2591" s="8" t="str">
        <f>IFERROR(IFERROR(VLOOKUP(G2591,'IVSET-Escuelas'!A:F,4,FALSE),VLOOKUP(M2591,'IVSET-Fines'!F:L,7,FALSE)),"-")</f>
        <v>-</v>
      </c>
    </row>
    <row r="2592" spans="1:26" x14ac:dyDescent="0.35">
      <c r="A2592" s="18" t="s">
        <v>5100</v>
      </c>
      <c r="B2592" t="s">
        <v>257</v>
      </c>
      <c r="C2592" t="s">
        <v>772</v>
      </c>
      <c r="D2592" t="s">
        <v>773</v>
      </c>
      <c r="E2592" t="s">
        <v>198</v>
      </c>
      <c r="F2592" t="s">
        <v>198</v>
      </c>
      <c r="G2592" t="s">
        <v>198</v>
      </c>
      <c r="H2592" t="s">
        <v>20</v>
      </c>
      <c r="I2592" t="s">
        <v>5102</v>
      </c>
      <c r="J2592" t="s">
        <v>21</v>
      </c>
      <c r="L2592" t="s">
        <v>3838</v>
      </c>
      <c r="M2592" t="str">
        <f t="shared" si="94"/>
        <v>EP Nº 1Esteban Echeverría</v>
      </c>
      <c r="N2592" t="s">
        <v>22</v>
      </c>
      <c r="O2592" t="s">
        <v>23</v>
      </c>
      <c r="P2592" t="s">
        <v>27</v>
      </c>
      <c r="Q2592" t="s">
        <v>5101</v>
      </c>
      <c r="R2592" s="23">
        <v>54</v>
      </c>
      <c r="S2592" s="23">
        <v>2</v>
      </c>
      <c r="T2592" s="33">
        <v>1</v>
      </c>
      <c r="V2592" t="s">
        <v>2951</v>
      </c>
      <c r="W2592" t="str">
        <f t="shared" si="95"/>
        <v>R05</v>
      </c>
      <c r="X2592" s="31" t="str">
        <f t="shared" si="96"/>
        <v>FINES_R05</v>
      </c>
      <c r="Y2592" s="35">
        <v>0.82899999999999996</v>
      </c>
      <c r="Z2592" s="8">
        <f>IFERROR(IFERROR(VLOOKUP(G2592,'IVSET-Escuelas'!A:F,4,FALSE),VLOOKUP(M2592,'IVSET-Fines'!F:L,7,FALSE)),"-")</f>
        <v>0.18600700000000001</v>
      </c>
    </row>
    <row r="2593" spans="1:26" x14ac:dyDescent="0.35">
      <c r="A2593" s="18" t="s">
        <v>5100</v>
      </c>
      <c r="B2593" t="s">
        <v>257</v>
      </c>
      <c r="C2593" t="s">
        <v>254</v>
      </c>
      <c r="D2593" t="s">
        <v>256</v>
      </c>
      <c r="E2593" t="s">
        <v>198</v>
      </c>
      <c r="F2593" t="s">
        <v>198</v>
      </c>
      <c r="G2593" t="s">
        <v>198</v>
      </c>
      <c r="H2593" t="s">
        <v>20</v>
      </c>
      <c r="I2593" t="s">
        <v>5102</v>
      </c>
      <c r="J2593" t="s">
        <v>21</v>
      </c>
      <c r="L2593" t="s">
        <v>3748</v>
      </c>
      <c r="M2593" t="str">
        <f t="shared" si="94"/>
        <v>CLUB ATLETICO Y SOCIAL VILLA CALZADAAlmirante Brown</v>
      </c>
      <c r="N2593" t="s">
        <v>22</v>
      </c>
      <c r="O2593" t="s">
        <v>23</v>
      </c>
      <c r="P2593" t="s">
        <v>27</v>
      </c>
      <c r="Q2593" t="s">
        <v>5101</v>
      </c>
      <c r="R2593" s="23">
        <v>19</v>
      </c>
      <c r="S2593" s="23">
        <v>1</v>
      </c>
      <c r="T2593" s="33">
        <v>1</v>
      </c>
      <c r="V2593" t="s">
        <v>2951</v>
      </c>
      <c r="W2593" t="str">
        <f t="shared" si="95"/>
        <v>R05</v>
      </c>
      <c r="X2593" s="31" t="str">
        <f t="shared" si="96"/>
        <v>FINES_R05</v>
      </c>
      <c r="Y2593" s="35">
        <v>0.83</v>
      </c>
      <c r="Z2593" s="8">
        <f>IFERROR(IFERROR(VLOOKUP(G2593,'IVSET-Escuelas'!A:F,4,FALSE),VLOOKUP(M2593,'IVSET-Fines'!F:L,7,FALSE)),"-")</f>
        <v>0.235178</v>
      </c>
    </row>
    <row r="2594" spans="1:26" x14ac:dyDescent="0.35">
      <c r="A2594" s="18" t="s">
        <v>5100</v>
      </c>
      <c r="B2594" t="s">
        <v>257</v>
      </c>
      <c r="C2594" t="s">
        <v>254</v>
      </c>
      <c r="D2594" t="s">
        <v>256</v>
      </c>
      <c r="E2594" t="s">
        <v>198</v>
      </c>
      <c r="F2594" t="s">
        <v>198</v>
      </c>
      <c r="G2594" t="s">
        <v>198</v>
      </c>
      <c r="H2594" t="s">
        <v>20</v>
      </c>
      <c r="I2594" t="s">
        <v>5102</v>
      </c>
      <c r="J2594" t="s">
        <v>21</v>
      </c>
      <c r="L2594" t="s">
        <v>3739</v>
      </c>
      <c r="M2594" t="str">
        <f t="shared" si="94"/>
        <v>CENTRO COMUNITARIO SOMOS BARRIOS DE PIEAlmirante Brown</v>
      </c>
      <c r="N2594" t="s">
        <v>22</v>
      </c>
      <c r="O2594" t="s">
        <v>23</v>
      </c>
      <c r="P2594" t="s">
        <v>27</v>
      </c>
      <c r="Q2594" t="s">
        <v>5101</v>
      </c>
      <c r="R2594" s="23">
        <v>47</v>
      </c>
      <c r="S2594" s="23">
        <v>2</v>
      </c>
      <c r="T2594" s="33">
        <v>1</v>
      </c>
      <c r="V2594" t="s">
        <v>2951</v>
      </c>
      <c r="W2594" t="str">
        <f t="shared" si="95"/>
        <v>R05</v>
      </c>
      <c r="X2594" s="31" t="str">
        <f t="shared" si="96"/>
        <v>FINES_R05</v>
      </c>
      <c r="Y2594" s="35">
        <v>0.85199999999999998</v>
      </c>
      <c r="Z2594" s="8">
        <f>IFERROR(IFERROR(VLOOKUP(G2594,'IVSET-Escuelas'!A:F,4,FALSE),VLOOKUP(M2594,'IVSET-Fines'!F:L,7,FALSE)),"-")</f>
        <v>0.218531</v>
      </c>
    </row>
    <row r="2595" spans="1:26" x14ac:dyDescent="0.35">
      <c r="A2595" s="18" t="s">
        <v>5100</v>
      </c>
      <c r="B2595" t="s">
        <v>257</v>
      </c>
      <c r="C2595" t="s">
        <v>254</v>
      </c>
      <c r="D2595" t="s">
        <v>256</v>
      </c>
      <c r="E2595" t="s">
        <v>198</v>
      </c>
      <c r="F2595" t="s">
        <v>198</v>
      </c>
      <c r="G2595" t="s">
        <v>198</v>
      </c>
      <c r="H2595" t="s">
        <v>20</v>
      </c>
      <c r="I2595" t="s">
        <v>5102</v>
      </c>
      <c r="J2595" t="s">
        <v>21</v>
      </c>
      <c r="L2595" t="s">
        <v>3784</v>
      </c>
      <c r="M2595" t="str">
        <f t="shared" ref="M2595:M2658" si="97">CONCATENATE(L2595,D2595)</f>
        <v>GINO STRAFORINIAlmirante Brown</v>
      </c>
      <c r="N2595" t="s">
        <v>22</v>
      </c>
      <c r="O2595" t="s">
        <v>23</v>
      </c>
      <c r="P2595" t="s">
        <v>27</v>
      </c>
      <c r="Q2595" t="s">
        <v>5101</v>
      </c>
      <c r="R2595" s="23">
        <v>67</v>
      </c>
      <c r="S2595" s="23">
        <v>3</v>
      </c>
      <c r="T2595" s="33">
        <v>1</v>
      </c>
      <c r="V2595" t="s">
        <v>2951</v>
      </c>
      <c r="W2595" t="str">
        <f t="shared" si="95"/>
        <v>R05</v>
      </c>
      <c r="X2595" s="31" t="str">
        <f t="shared" si="96"/>
        <v>FINES_R05</v>
      </c>
      <c r="Y2595" s="35">
        <v>0.86199999999999999</v>
      </c>
      <c r="Z2595" s="8">
        <f>IFERROR(IFERROR(VLOOKUP(G2595,'IVSET-Escuelas'!A:F,4,FALSE),VLOOKUP(M2595,'IVSET-Fines'!F:L,7,FALSE)),"-")</f>
        <v>0.56819799999999998</v>
      </c>
    </row>
    <row r="2596" spans="1:26" x14ac:dyDescent="0.35">
      <c r="A2596" s="18" t="s">
        <v>5100</v>
      </c>
      <c r="B2596" t="s">
        <v>257</v>
      </c>
      <c r="C2596" t="s">
        <v>772</v>
      </c>
      <c r="D2596" t="s">
        <v>773</v>
      </c>
      <c r="E2596" t="s">
        <v>198</v>
      </c>
      <c r="F2596" t="s">
        <v>198</v>
      </c>
      <c r="G2596" t="s">
        <v>198</v>
      </c>
      <c r="H2596" t="s">
        <v>20</v>
      </c>
      <c r="I2596" t="s">
        <v>5102</v>
      </c>
      <c r="J2596" t="s">
        <v>21</v>
      </c>
      <c r="L2596" t="s">
        <v>3862</v>
      </c>
      <c r="M2596" t="str">
        <f t="shared" si="97"/>
        <v>SOCIEDAD DE FOMENTO SANTA ISABELEsteban Echeverría</v>
      </c>
      <c r="N2596" t="s">
        <v>22</v>
      </c>
      <c r="O2596" t="s">
        <v>23</v>
      </c>
      <c r="P2596" t="s">
        <v>27</v>
      </c>
      <c r="Q2596" t="s">
        <v>5101</v>
      </c>
      <c r="R2596" s="23">
        <v>35</v>
      </c>
      <c r="S2596" s="23">
        <v>1</v>
      </c>
      <c r="T2596" s="33">
        <v>1</v>
      </c>
      <c r="V2596" t="s">
        <v>2951</v>
      </c>
      <c r="W2596" t="str">
        <f t="shared" si="95"/>
        <v>R05</v>
      </c>
      <c r="X2596" s="31" t="str">
        <f t="shared" si="96"/>
        <v>FINES_R05</v>
      </c>
      <c r="Y2596" s="35">
        <v>0.873</v>
      </c>
      <c r="Z2596" s="8" t="str">
        <f>IFERROR(IFERROR(VLOOKUP(G2596,'IVSET-Escuelas'!A:F,4,FALSE),VLOOKUP(M2596,'IVSET-Fines'!F:L,7,FALSE)),"-")</f>
        <v>-</v>
      </c>
    </row>
    <row r="2597" spans="1:26" x14ac:dyDescent="0.35">
      <c r="A2597" s="18" t="s">
        <v>5100</v>
      </c>
      <c r="B2597" t="s">
        <v>257</v>
      </c>
      <c r="C2597" t="s">
        <v>254</v>
      </c>
      <c r="D2597" t="s">
        <v>256</v>
      </c>
      <c r="E2597" t="s">
        <v>198</v>
      </c>
      <c r="F2597" t="s">
        <v>198</v>
      </c>
      <c r="G2597" t="s">
        <v>198</v>
      </c>
      <c r="H2597" t="s">
        <v>20</v>
      </c>
      <c r="I2597" t="s">
        <v>5102</v>
      </c>
      <c r="J2597" t="s">
        <v>21</v>
      </c>
      <c r="L2597" t="s">
        <v>3771</v>
      </c>
      <c r="M2597" t="str">
        <f t="shared" si="97"/>
        <v>EPPA 710 ESCUELA N°17 SOLDADO RAMON MORENOAlmirante Brown</v>
      </c>
      <c r="N2597" t="s">
        <v>22</v>
      </c>
      <c r="O2597" t="s">
        <v>23</v>
      </c>
      <c r="P2597" t="s">
        <v>27</v>
      </c>
      <c r="Q2597" t="s">
        <v>5101</v>
      </c>
      <c r="R2597" s="23">
        <v>169</v>
      </c>
      <c r="S2597" s="23">
        <v>7</v>
      </c>
      <c r="T2597" s="33">
        <v>1</v>
      </c>
      <c r="V2597" t="s">
        <v>2951</v>
      </c>
      <c r="W2597" t="str">
        <f t="shared" si="95"/>
        <v>R05</v>
      </c>
      <c r="X2597" s="31" t="str">
        <f t="shared" si="96"/>
        <v>FINES_R05</v>
      </c>
      <c r="Y2597" s="35">
        <v>0.878</v>
      </c>
      <c r="Z2597" s="8" t="str">
        <f>IFERROR(IFERROR(VLOOKUP(G2597,'IVSET-Escuelas'!A:F,4,FALSE),VLOOKUP(M2597,'IVSET-Fines'!F:L,7,FALSE)),"-")</f>
        <v>-</v>
      </c>
    </row>
    <row r="2598" spans="1:26" x14ac:dyDescent="0.35">
      <c r="A2598" s="18" t="s">
        <v>5100</v>
      </c>
      <c r="B2598" t="s">
        <v>257</v>
      </c>
      <c r="C2598" t="s">
        <v>254</v>
      </c>
      <c r="D2598" t="s">
        <v>256</v>
      </c>
      <c r="E2598" t="s">
        <v>198</v>
      </c>
      <c r="F2598" t="s">
        <v>198</v>
      </c>
      <c r="G2598" t="s">
        <v>198</v>
      </c>
      <c r="H2598" t="s">
        <v>20</v>
      </c>
      <c r="I2598" t="s">
        <v>5102</v>
      </c>
      <c r="J2598" t="s">
        <v>21</v>
      </c>
      <c r="L2598" t="s">
        <v>3743</v>
      </c>
      <c r="M2598" t="str">
        <f t="shared" si="97"/>
        <v>CENTRO CULTURAL SOC Y COMUNITARIO "LA UNIDAD"Almirante Brown</v>
      </c>
      <c r="N2598" t="s">
        <v>22</v>
      </c>
      <c r="O2598" t="s">
        <v>23</v>
      </c>
      <c r="P2598" t="s">
        <v>27</v>
      </c>
      <c r="Q2598" t="s">
        <v>5101</v>
      </c>
      <c r="R2598" s="23">
        <v>15</v>
      </c>
      <c r="S2598" s="23">
        <v>1</v>
      </c>
      <c r="T2598" s="33">
        <v>1</v>
      </c>
      <c r="V2598" t="s">
        <v>2951</v>
      </c>
      <c r="W2598" t="str">
        <f t="shared" si="95"/>
        <v>R05</v>
      </c>
      <c r="X2598" s="31" t="str">
        <f t="shared" si="96"/>
        <v>FINES_R05</v>
      </c>
      <c r="Y2598" s="35">
        <v>0.88600000000000001</v>
      </c>
      <c r="Z2598" s="8" t="str">
        <f>IFERROR(IFERROR(VLOOKUP(G2598,'IVSET-Escuelas'!A:F,4,FALSE),VLOOKUP(M2598,'IVSET-Fines'!F:L,7,FALSE)),"-")</f>
        <v>-</v>
      </c>
    </row>
    <row r="2599" spans="1:26" x14ac:dyDescent="0.35">
      <c r="A2599" s="18" t="s">
        <v>5100</v>
      </c>
      <c r="B2599" t="s">
        <v>257</v>
      </c>
      <c r="C2599" t="s">
        <v>772</v>
      </c>
      <c r="D2599" t="s">
        <v>773</v>
      </c>
      <c r="E2599" t="s">
        <v>198</v>
      </c>
      <c r="F2599" t="s">
        <v>198</v>
      </c>
      <c r="G2599" t="s">
        <v>198</v>
      </c>
      <c r="H2599" t="s">
        <v>20</v>
      </c>
      <c r="I2599" t="s">
        <v>5102</v>
      </c>
      <c r="J2599" t="s">
        <v>21</v>
      </c>
      <c r="L2599" t="s">
        <v>3832</v>
      </c>
      <c r="M2599" t="str">
        <f t="shared" si="97"/>
        <v>BARRIO SAN CARLOSEsteban Echeverría</v>
      </c>
      <c r="N2599" t="s">
        <v>22</v>
      </c>
      <c r="O2599" t="s">
        <v>23</v>
      </c>
      <c r="P2599" t="s">
        <v>27</v>
      </c>
      <c r="Q2599" t="s">
        <v>5101</v>
      </c>
      <c r="R2599" s="23">
        <v>30</v>
      </c>
      <c r="S2599" s="23">
        <v>1</v>
      </c>
      <c r="T2599" s="33">
        <v>1</v>
      </c>
      <c r="V2599" t="s">
        <v>2951</v>
      </c>
      <c r="W2599" t="str">
        <f t="shared" si="95"/>
        <v>R05</v>
      </c>
      <c r="X2599" s="31" t="str">
        <f t="shared" si="96"/>
        <v>FINES_R05</v>
      </c>
      <c r="Y2599" s="35">
        <v>0.89300000000000002</v>
      </c>
      <c r="Z2599" s="8" t="str">
        <f>IFERROR(IFERROR(VLOOKUP(G2599,'IVSET-Escuelas'!A:F,4,FALSE),VLOOKUP(M2599,'IVSET-Fines'!F:L,7,FALSE)),"-")</f>
        <v>-</v>
      </c>
    </row>
    <row r="2600" spans="1:26" x14ac:dyDescent="0.35">
      <c r="A2600" s="18" t="s">
        <v>5100</v>
      </c>
      <c r="B2600" t="s">
        <v>257</v>
      </c>
      <c r="C2600" t="s">
        <v>2337</v>
      </c>
      <c r="D2600" t="s">
        <v>2338</v>
      </c>
      <c r="E2600" t="s">
        <v>198</v>
      </c>
      <c r="F2600" t="s">
        <v>198</v>
      </c>
      <c r="G2600" t="s">
        <v>198</v>
      </c>
      <c r="H2600" t="s">
        <v>20</v>
      </c>
      <c r="I2600" t="s">
        <v>5102</v>
      </c>
      <c r="J2600" t="s">
        <v>21</v>
      </c>
      <c r="L2600" t="s">
        <v>3927</v>
      </c>
      <c r="M2600" t="str">
        <f t="shared" si="97"/>
        <v>SUTEBA MOVIMIENTO MAYOSan Vicente</v>
      </c>
      <c r="N2600" t="s">
        <v>22</v>
      </c>
      <c r="O2600" t="s">
        <v>23</v>
      </c>
      <c r="P2600" t="s">
        <v>27</v>
      </c>
      <c r="Q2600" t="s">
        <v>5101</v>
      </c>
      <c r="R2600" s="23">
        <v>20</v>
      </c>
      <c r="S2600" s="23">
        <v>1</v>
      </c>
      <c r="T2600" s="33">
        <v>1</v>
      </c>
      <c r="V2600" t="s">
        <v>2951</v>
      </c>
      <c r="W2600" t="str">
        <f t="shared" si="95"/>
        <v>R05</v>
      </c>
      <c r="X2600" s="31" t="str">
        <f t="shared" si="96"/>
        <v>FINES_R05</v>
      </c>
      <c r="Y2600" s="35">
        <v>0.89300000000000002</v>
      </c>
      <c r="Z2600" s="8">
        <f>IFERROR(IFERROR(VLOOKUP(G2600,'IVSET-Escuelas'!A:F,4,FALSE),VLOOKUP(M2600,'IVSET-Fines'!F:L,7,FALSE)),"-")</f>
        <v>0.36175000000000002</v>
      </c>
    </row>
    <row r="2601" spans="1:26" x14ac:dyDescent="0.35">
      <c r="A2601" s="18" t="s">
        <v>5100</v>
      </c>
      <c r="B2601" t="s">
        <v>257</v>
      </c>
      <c r="C2601" t="s">
        <v>253</v>
      </c>
      <c r="D2601" t="s">
        <v>2759</v>
      </c>
      <c r="E2601" t="s">
        <v>198</v>
      </c>
      <c r="F2601" t="s">
        <v>198</v>
      </c>
      <c r="G2601" t="s">
        <v>198</v>
      </c>
      <c r="H2601" t="s">
        <v>20</v>
      </c>
      <c r="I2601" t="s">
        <v>5102</v>
      </c>
      <c r="J2601" t="s">
        <v>21</v>
      </c>
      <c r="L2601" t="s">
        <v>3903</v>
      </c>
      <c r="M2601" t="str">
        <f t="shared" si="97"/>
        <v>EP N°11Presidente Perón</v>
      </c>
      <c r="N2601" t="s">
        <v>22</v>
      </c>
      <c r="O2601" t="s">
        <v>23</v>
      </c>
      <c r="P2601" t="s">
        <v>27</v>
      </c>
      <c r="Q2601" t="s">
        <v>5101</v>
      </c>
      <c r="R2601" s="23">
        <v>100</v>
      </c>
      <c r="S2601" s="23">
        <v>5</v>
      </c>
      <c r="T2601" s="33">
        <v>1</v>
      </c>
      <c r="V2601" t="s">
        <v>2951</v>
      </c>
      <c r="W2601" t="str">
        <f t="shared" si="95"/>
        <v>R05</v>
      </c>
      <c r="X2601" s="31" t="str">
        <f t="shared" si="96"/>
        <v>FINES_R05</v>
      </c>
      <c r="Y2601" s="35">
        <v>0.89700000000000002</v>
      </c>
      <c r="Z2601" s="8">
        <f>IFERROR(IFERROR(VLOOKUP(G2601,'IVSET-Escuelas'!A:F,4,FALSE),VLOOKUP(M2601,'IVSET-Fines'!F:L,7,FALSE)),"-")</f>
        <v>0.68198099999999995</v>
      </c>
    </row>
    <row r="2602" spans="1:26" x14ac:dyDescent="0.35">
      <c r="A2602" s="18" t="s">
        <v>5100</v>
      </c>
      <c r="B2602" t="s">
        <v>257</v>
      </c>
      <c r="C2602" t="s">
        <v>254</v>
      </c>
      <c r="D2602" t="s">
        <v>256</v>
      </c>
      <c r="E2602" t="s">
        <v>198</v>
      </c>
      <c r="F2602" t="s">
        <v>198</v>
      </c>
      <c r="G2602" t="s">
        <v>198</v>
      </c>
      <c r="H2602" t="s">
        <v>20</v>
      </c>
      <c r="I2602" t="s">
        <v>5102</v>
      </c>
      <c r="J2602" t="s">
        <v>21</v>
      </c>
      <c r="L2602" t="s">
        <v>3775</v>
      </c>
      <c r="M2602" t="str">
        <f t="shared" si="97"/>
        <v>ESCUELA 61Almirante Brown</v>
      </c>
      <c r="N2602" t="s">
        <v>22</v>
      </c>
      <c r="O2602" t="s">
        <v>23</v>
      </c>
      <c r="P2602" t="s">
        <v>27</v>
      </c>
      <c r="Q2602" t="s">
        <v>5101</v>
      </c>
      <c r="R2602" s="23">
        <v>26</v>
      </c>
      <c r="S2602" s="23">
        <v>1</v>
      </c>
      <c r="T2602" s="33">
        <v>1</v>
      </c>
      <c r="V2602" t="s">
        <v>2951</v>
      </c>
      <c r="W2602" t="str">
        <f t="shared" si="95"/>
        <v>R05</v>
      </c>
      <c r="X2602" s="31" t="str">
        <f t="shared" si="96"/>
        <v>FINES_R05</v>
      </c>
      <c r="Y2602" s="35">
        <v>0.90700000000000003</v>
      </c>
      <c r="Z2602" s="8" t="str">
        <f>IFERROR(IFERROR(VLOOKUP(G2602,'IVSET-Escuelas'!A:F,4,FALSE),VLOOKUP(M2602,'IVSET-Fines'!F:L,7,FALSE)),"-")</f>
        <v>-</v>
      </c>
    </row>
    <row r="2603" spans="1:26" x14ac:dyDescent="0.35">
      <c r="A2603" s="18" t="s">
        <v>5100</v>
      </c>
      <c r="B2603" t="s">
        <v>257</v>
      </c>
      <c r="C2603" t="s">
        <v>415</v>
      </c>
      <c r="D2603" t="s">
        <v>2770</v>
      </c>
      <c r="E2603" t="s">
        <v>198</v>
      </c>
      <c r="F2603" t="s">
        <v>198</v>
      </c>
      <c r="G2603" t="s">
        <v>198</v>
      </c>
      <c r="H2603" t="s">
        <v>20</v>
      </c>
      <c r="I2603" t="s">
        <v>5102</v>
      </c>
      <c r="J2603" t="s">
        <v>21</v>
      </c>
      <c r="L2603" t="s">
        <v>3868</v>
      </c>
      <c r="M2603" t="str">
        <f t="shared" si="97"/>
        <v>BARRIO DEL PLATAEzeiza</v>
      </c>
      <c r="N2603" t="s">
        <v>22</v>
      </c>
      <c r="O2603" t="s">
        <v>23</v>
      </c>
      <c r="P2603" t="s">
        <v>27</v>
      </c>
      <c r="Q2603" t="s">
        <v>5101</v>
      </c>
      <c r="R2603" s="23">
        <v>58</v>
      </c>
      <c r="S2603" s="23">
        <v>3</v>
      </c>
      <c r="T2603" s="33">
        <v>1</v>
      </c>
      <c r="V2603" t="s">
        <v>2951</v>
      </c>
      <c r="W2603" t="str">
        <f t="shared" si="95"/>
        <v>R05</v>
      </c>
      <c r="X2603" s="31" t="str">
        <f t="shared" si="96"/>
        <v>FINES_R05</v>
      </c>
      <c r="Y2603" s="35">
        <v>0.90900000000000003</v>
      </c>
      <c r="Z2603" s="8">
        <f>IFERROR(IFERROR(VLOOKUP(G2603,'IVSET-Escuelas'!A:F,4,FALSE),VLOOKUP(M2603,'IVSET-Fines'!F:L,7,FALSE)),"-")</f>
        <v>0.60691200000000001</v>
      </c>
    </row>
    <row r="2604" spans="1:26" x14ac:dyDescent="0.35">
      <c r="A2604" s="18" t="s">
        <v>5100</v>
      </c>
      <c r="B2604" t="s">
        <v>257</v>
      </c>
      <c r="C2604" t="s">
        <v>2337</v>
      </c>
      <c r="D2604" t="s">
        <v>2338</v>
      </c>
      <c r="E2604" t="s">
        <v>198</v>
      </c>
      <c r="F2604" t="s">
        <v>198</v>
      </c>
      <c r="G2604" t="s">
        <v>198</v>
      </c>
      <c r="H2604" t="s">
        <v>20</v>
      </c>
      <c r="I2604" t="s">
        <v>5102</v>
      </c>
      <c r="J2604" t="s">
        <v>21</v>
      </c>
      <c r="L2604" t="s">
        <v>3928</v>
      </c>
      <c r="M2604" t="str">
        <f t="shared" si="97"/>
        <v>TRES BANDERASSan Vicente</v>
      </c>
      <c r="N2604" t="s">
        <v>22</v>
      </c>
      <c r="O2604" t="s">
        <v>23</v>
      </c>
      <c r="P2604" t="s">
        <v>27</v>
      </c>
      <c r="Q2604" t="s">
        <v>5101</v>
      </c>
      <c r="R2604" s="23">
        <v>23</v>
      </c>
      <c r="S2604" s="23">
        <v>1</v>
      </c>
      <c r="T2604" s="33">
        <v>1</v>
      </c>
      <c r="V2604" t="s">
        <v>2951</v>
      </c>
      <c r="W2604" t="str">
        <f t="shared" si="95"/>
        <v>R05</v>
      </c>
      <c r="X2604" s="31" t="str">
        <f t="shared" si="96"/>
        <v>FINES_R05</v>
      </c>
      <c r="Y2604" s="35">
        <v>0.92100000000000004</v>
      </c>
      <c r="Z2604" s="8">
        <f>IFERROR(IFERROR(VLOOKUP(G2604,'IVSET-Escuelas'!A:F,4,FALSE),VLOOKUP(M2604,'IVSET-Fines'!F:L,7,FALSE)),"-")</f>
        <v>0.46920000000000001</v>
      </c>
    </row>
    <row r="2605" spans="1:26" x14ac:dyDescent="0.35">
      <c r="A2605" s="18" t="s">
        <v>5100</v>
      </c>
      <c r="B2605" t="s">
        <v>257</v>
      </c>
      <c r="C2605" t="s">
        <v>415</v>
      </c>
      <c r="D2605" t="s">
        <v>2770</v>
      </c>
      <c r="E2605" t="s">
        <v>198</v>
      </c>
      <c r="F2605" t="s">
        <v>198</v>
      </c>
      <c r="G2605" t="s">
        <v>198</v>
      </c>
      <c r="H2605" t="s">
        <v>20</v>
      </c>
      <c r="I2605" t="s">
        <v>5102</v>
      </c>
      <c r="J2605" t="s">
        <v>21</v>
      </c>
      <c r="L2605" t="s">
        <v>3880</v>
      </c>
      <c r="M2605" t="str">
        <f t="shared" si="97"/>
        <v>EP 20Ezeiza</v>
      </c>
      <c r="N2605" t="s">
        <v>22</v>
      </c>
      <c r="O2605" t="s">
        <v>23</v>
      </c>
      <c r="P2605" t="s">
        <v>27</v>
      </c>
      <c r="Q2605" t="s">
        <v>5101</v>
      </c>
      <c r="R2605" s="23">
        <v>111</v>
      </c>
      <c r="S2605" s="23">
        <v>4</v>
      </c>
      <c r="T2605" s="33">
        <v>1</v>
      </c>
      <c r="V2605" t="s">
        <v>2951</v>
      </c>
      <c r="W2605" t="str">
        <f t="shared" si="95"/>
        <v>R05</v>
      </c>
      <c r="X2605" s="31" t="str">
        <f t="shared" si="96"/>
        <v>FINES_R05</v>
      </c>
      <c r="Y2605" s="35">
        <v>0.92300000000000004</v>
      </c>
      <c r="Z2605" s="8">
        <f>IFERROR(IFERROR(VLOOKUP(G2605,'IVSET-Escuelas'!A:F,4,FALSE),VLOOKUP(M2605,'IVSET-Fines'!F:L,7,FALSE)),"-")</f>
        <v>0.74887999999999999</v>
      </c>
    </row>
    <row r="2606" spans="1:26" x14ac:dyDescent="0.35">
      <c r="A2606" s="18" t="s">
        <v>5100</v>
      </c>
      <c r="B2606" t="s">
        <v>257</v>
      </c>
      <c r="C2606" t="s">
        <v>772</v>
      </c>
      <c r="D2606" t="s">
        <v>773</v>
      </c>
      <c r="E2606" t="s">
        <v>198</v>
      </c>
      <c r="F2606" t="s">
        <v>198</v>
      </c>
      <c r="G2606" t="s">
        <v>198</v>
      </c>
      <c r="H2606" t="s">
        <v>20</v>
      </c>
      <c r="I2606" t="s">
        <v>5102</v>
      </c>
      <c r="J2606" t="s">
        <v>21</v>
      </c>
      <c r="L2606" t="s">
        <v>3856</v>
      </c>
      <c r="M2606" t="str">
        <f t="shared" si="97"/>
        <v>RED PUENTESEsteban Echeverría</v>
      </c>
      <c r="N2606" t="s">
        <v>22</v>
      </c>
      <c r="O2606" t="s">
        <v>23</v>
      </c>
      <c r="P2606" t="s">
        <v>27</v>
      </c>
      <c r="Q2606" t="s">
        <v>5101</v>
      </c>
      <c r="R2606" s="23">
        <v>31</v>
      </c>
      <c r="S2606" s="23">
        <v>1</v>
      </c>
      <c r="T2606" s="33">
        <v>1</v>
      </c>
      <c r="V2606" t="s">
        <v>2951</v>
      </c>
      <c r="W2606" t="str">
        <f t="shared" si="95"/>
        <v>R05</v>
      </c>
      <c r="X2606" s="31" t="str">
        <f t="shared" si="96"/>
        <v>FINES_R05</v>
      </c>
      <c r="Y2606" s="35">
        <v>0.92900000000000005</v>
      </c>
      <c r="Z2606" s="8">
        <f>IFERROR(IFERROR(VLOOKUP(G2606,'IVSET-Escuelas'!A:F,4,FALSE),VLOOKUP(M2606,'IVSET-Fines'!F:L,7,FALSE)),"-")</f>
        <v>0.116394</v>
      </c>
    </row>
    <row r="2607" spans="1:26" x14ac:dyDescent="0.35">
      <c r="A2607" s="18" t="s">
        <v>5100</v>
      </c>
      <c r="B2607" t="s">
        <v>257</v>
      </c>
      <c r="C2607" t="s">
        <v>772</v>
      </c>
      <c r="D2607" t="s">
        <v>773</v>
      </c>
      <c r="E2607" t="s">
        <v>198</v>
      </c>
      <c r="F2607" t="s">
        <v>198</v>
      </c>
      <c r="G2607" t="s">
        <v>198</v>
      </c>
      <c r="H2607" t="s">
        <v>20</v>
      </c>
      <c r="I2607" t="s">
        <v>5102</v>
      </c>
      <c r="J2607" t="s">
        <v>21</v>
      </c>
      <c r="L2607" t="s">
        <v>3853</v>
      </c>
      <c r="M2607" t="str">
        <f t="shared" si="97"/>
        <v>MERENDERO REINO DEL REVESEsteban Echeverría</v>
      </c>
      <c r="N2607" t="s">
        <v>22</v>
      </c>
      <c r="O2607" t="s">
        <v>23</v>
      </c>
      <c r="P2607" t="s">
        <v>27</v>
      </c>
      <c r="Q2607" t="s">
        <v>5101</v>
      </c>
      <c r="R2607" s="23">
        <v>25</v>
      </c>
      <c r="S2607" s="23">
        <v>1</v>
      </c>
      <c r="T2607" s="33">
        <v>1</v>
      </c>
      <c r="V2607" t="s">
        <v>2951</v>
      </c>
      <c r="W2607" t="str">
        <f t="shared" si="95"/>
        <v>R05</v>
      </c>
      <c r="X2607" s="31" t="str">
        <f t="shared" si="96"/>
        <v>FINES_R05</v>
      </c>
      <c r="Y2607" s="35">
        <v>0.93400000000000005</v>
      </c>
      <c r="Z2607" s="8">
        <f>IFERROR(IFERROR(VLOOKUP(G2607,'IVSET-Escuelas'!A:F,4,FALSE),VLOOKUP(M2607,'IVSET-Fines'!F:L,7,FALSE)),"-")</f>
        <v>0.84675400000000001</v>
      </c>
    </row>
    <row r="2608" spans="1:26" x14ac:dyDescent="0.35">
      <c r="A2608" s="18" t="s">
        <v>5100</v>
      </c>
      <c r="B2608" t="s">
        <v>257</v>
      </c>
      <c r="C2608" t="s">
        <v>415</v>
      </c>
      <c r="D2608" t="s">
        <v>2770</v>
      </c>
      <c r="E2608" t="s">
        <v>198</v>
      </c>
      <c r="F2608" t="s">
        <v>198</v>
      </c>
      <c r="G2608" t="s">
        <v>198</v>
      </c>
      <c r="H2608" t="s">
        <v>20</v>
      </c>
      <c r="I2608" t="s">
        <v>5102</v>
      </c>
      <c r="J2608" t="s">
        <v>21</v>
      </c>
      <c r="L2608" t="s">
        <v>3889</v>
      </c>
      <c r="M2608" t="str">
        <f t="shared" si="97"/>
        <v>SECRETARIA DE LA MUJEREzeiza</v>
      </c>
      <c r="N2608" t="s">
        <v>22</v>
      </c>
      <c r="O2608" t="s">
        <v>23</v>
      </c>
      <c r="P2608" t="s">
        <v>27</v>
      </c>
      <c r="Q2608" t="s">
        <v>5101</v>
      </c>
      <c r="R2608" s="23">
        <v>19</v>
      </c>
      <c r="S2608" s="23">
        <v>1</v>
      </c>
      <c r="T2608" s="33">
        <v>1</v>
      </c>
      <c r="V2608" t="s">
        <v>2951</v>
      </c>
      <c r="W2608" t="str">
        <f t="shared" si="95"/>
        <v>R05</v>
      </c>
      <c r="X2608" s="31" t="str">
        <f t="shared" si="96"/>
        <v>FINES_R05</v>
      </c>
      <c r="Y2608" s="35">
        <v>0.93500000000000005</v>
      </c>
      <c r="Z2608" s="8">
        <f>IFERROR(IFERROR(VLOOKUP(G2608,'IVSET-Escuelas'!A:F,4,FALSE),VLOOKUP(M2608,'IVSET-Fines'!F:L,7,FALSE)),"-")</f>
        <v>0.44276900000000002</v>
      </c>
    </row>
    <row r="2609" spans="1:26" x14ac:dyDescent="0.35">
      <c r="A2609" s="18" t="s">
        <v>5100</v>
      </c>
      <c r="B2609" t="s">
        <v>257</v>
      </c>
      <c r="C2609" t="s">
        <v>2337</v>
      </c>
      <c r="D2609" t="s">
        <v>2338</v>
      </c>
      <c r="E2609" t="s">
        <v>198</v>
      </c>
      <c r="F2609" t="s">
        <v>198</v>
      </c>
      <c r="G2609" t="s">
        <v>198</v>
      </c>
      <c r="H2609" t="s">
        <v>20</v>
      </c>
      <c r="I2609" t="s">
        <v>5102</v>
      </c>
      <c r="J2609" t="s">
        <v>21</v>
      </c>
      <c r="L2609" t="s">
        <v>3929</v>
      </c>
      <c r="M2609" t="str">
        <f t="shared" si="97"/>
        <v>UNSAVSan Vicente</v>
      </c>
      <c r="N2609" t="s">
        <v>22</v>
      </c>
      <c r="O2609" t="s">
        <v>23</v>
      </c>
      <c r="P2609" t="s">
        <v>27</v>
      </c>
      <c r="Q2609" t="s">
        <v>5101</v>
      </c>
      <c r="R2609" s="23">
        <v>64</v>
      </c>
      <c r="S2609" s="23">
        <v>3</v>
      </c>
      <c r="T2609" s="33">
        <v>1</v>
      </c>
      <c r="V2609" t="s">
        <v>2951</v>
      </c>
      <c r="W2609" t="str">
        <f t="shared" si="95"/>
        <v>R05</v>
      </c>
      <c r="X2609" s="31" t="str">
        <f t="shared" si="96"/>
        <v>FINES_R05</v>
      </c>
      <c r="Y2609" s="35">
        <v>0.93600000000000005</v>
      </c>
      <c r="Z2609" s="8">
        <f>IFERROR(IFERROR(VLOOKUP(G2609,'IVSET-Escuelas'!A:F,4,FALSE),VLOOKUP(M2609,'IVSET-Fines'!F:L,7,FALSE)),"-")</f>
        <v>0.60605200000000004</v>
      </c>
    </row>
    <row r="2610" spans="1:26" x14ac:dyDescent="0.35">
      <c r="A2610" s="18" t="s">
        <v>5100</v>
      </c>
      <c r="B2610" t="s">
        <v>257</v>
      </c>
      <c r="C2610" t="s">
        <v>254</v>
      </c>
      <c r="D2610" t="s">
        <v>256</v>
      </c>
      <c r="E2610" t="s">
        <v>198</v>
      </c>
      <c r="F2610" t="s">
        <v>198</v>
      </c>
      <c r="G2610" t="s">
        <v>198</v>
      </c>
      <c r="H2610" t="s">
        <v>20</v>
      </c>
      <c r="I2610" t="s">
        <v>5102</v>
      </c>
      <c r="J2610" t="s">
        <v>21</v>
      </c>
      <c r="L2610" t="s">
        <v>3740</v>
      </c>
      <c r="M2610" t="str">
        <f t="shared" si="97"/>
        <v>CENTRO COMUNITARIO Y SOCIAL EL GENDARMEAlmirante Brown</v>
      </c>
      <c r="N2610" t="s">
        <v>22</v>
      </c>
      <c r="O2610" t="s">
        <v>23</v>
      </c>
      <c r="P2610" t="s">
        <v>27</v>
      </c>
      <c r="Q2610" t="s">
        <v>5101</v>
      </c>
      <c r="R2610" s="23">
        <v>16</v>
      </c>
      <c r="S2610" s="23">
        <v>1</v>
      </c>
      <c r="T2610" s="33">
        <v>1</v>
      </c>
      <c r="V2610" t="s">
        <v>2951</v>
      </c>
      <c r="W2610" t="str">
        <f t="shared" si="95"/>
        <v>R05</v>
      </c>
      <c r="X2610" s="31" t="str">
        <f t="shared" si="96"/>
        <v>FINES_R05</v>
      </c>
      <c r="Y2610" s="35">
        <v>0.94299999999999995</v>
      </c>
      <c r="Z2610" s="8">
        <f>IFERROR(IFERROR(VLOOKUP(G2610,'IVSET-Escuelas'!A:F,4,FALSE),VLOOKUP(M2610,'IVSET-Fines'!F:L,7,FALSE)),"-")</f>
        <v>0.71042400000000006</v>
      </c>
    </row>
    <row r="2611" spans="1:26" x14ac:dyDescent="0.35">
      <c r="A2611" s="18" t="s">
        <v>5100</v>
      </c>
      <c r="B2611" t="s">
        <v>257</v>
      </c>
      <c r="C2611" t="s">
        <v>254</v>
      </c>
      <c r="D2611" t="s">
        <v>256</v>
      </c>
      <c r="E2611" t="s">
        <v>198</v>
      </c>
      <c r="F2611" t="s">
        <v>198</v>
      </c>
      <c r="G2611" t="s">
        <v>198</v>
      </c>
      <c r="H2611" t="s">
        <v>20</v>
      </c>
      <c r="I2611" t="s">
        <v>5102</v>
      </c>
      <c r="J2611" t="s">
        <v>21</v>
      </c>
      <c r="L2611" t="s">
        <v>3742</v>
      </c>
      <c r="M2611" t="str">
        <f t="shared" si="97"/>
        <v>CENTRO CULTURAL SANTA CLARAAlmirante Brown</v>
      </c>
      <c r="N2611" t="s">
        <v>22</v>
      </c>
      <c r="O2611" t="s">
        <v>23</v>
      </c>
      <c r="P2611" t="s">
        <v>27</v>
      </c>
      <c r="Q2611" t="s">
        <v>5101</v>
      </c>
      <c r="R2611" s="23">
        <v>21</v>
      </c>
      <c r="S2611" s="23">
        <v>1</v>
      </c>
      <c r="T2611" s="33">
        <v>1</v>
      </c>
      <c r="V2611" t="s">
        <v>2951</v>
      </c>
      <c r="W2611" t="str">
        <f t="shared" si="95"/>
        <v>R05</v>
      </c>
      <c r="X2611" s="31" t="str">
        <f t="shared" si="96"/>
        <v>FINES_R05</v>
      </c>
      <c r="Y2611" s="35">
        <v>0.94299999999999995</v>
      </c>
      <c r="Z2611" s="8" t="str">
        <f>IFERROR(IFERROR(VLOOKUP(G2611,'IVSET-Escuelas'!A:F,4,FALSE),VLOOKUP(M2611,'IVSET-Fines'!F:L,7,FALSE)),"-")</f>
        <v>-</v>
      </c>
    </row>
    <row r="2612" spans="1:26" x14ac:dyDescent="0.35">
      <c r="A2612" s="18" t="s">
        <v>5100</v>
      </c>
      <c r="B2612" t="s">
        <v>257</v>
      </c>
      <c r="C2612" t="s">
        <v>415</v>
      </c>
      <c r="D2612" t="s">
        <v>2770</v>
      </c>
      <c r="E2612" t="s">
        <v>198</v>
      </c>
      <c r="F2612" t="s">
        <v>198</v>
      </c>
      <c r="G2612" t="s">
        <v>198</v>
      </c>
      <c r="H2612" t="s">
        <v>20</v>
      </c>
      <c r="I2612" t="s">
        <v>5102</v>
      </c>
      <c r="J2612" t="s">
        <v>21</v>
      </c>
      <c r="L2612" t="s">
        <v>3876</v>
      </c>
      <c r="M2612" t="str">
        <f t="shared" si="97"/>
        <v>CLUB VISTA ALEGRE 250 TRISTAN SUAREZ TRISTAN SUAREZEzeiza</v>
      </c>
      <c r="N2612" t="s">
        <v>22</v>
      </c>
      <c r="O2612" t="s">
        <v>23</v>
      </c>
      <c r="P2612" t="s">
        <v>27</v>
      </c>
      <c r="Q2612" t="s">
        <v>5101</v>
      </c>
      <c r="R2612" s="23">
        <v>16</v>
      </c>
      <c r="S2612" s="23">
        <v>1</v>
      </c>
      <c r="T2612" s="33">
        <v>1</v>
      </c>
      <c r="V2612" t="s">
        <v>2951</v>
      </c>
      <c r="W2612" t="str">
        <f t="shared" si="95"/>
        <v>R05</v>
      </c>
      <c r="X2612" s="31" t="str">
        <f t="shared" si="96"/>
        <v>FINES_R05</v>
      </c>
      <c r="Y2612" s="35">
        <v>0.95199999999999996</v>
      </c>
      <c r="Z2612" s="8" t="str">
        <f>IFERROR(IFERROR(VLOOKUP(G2612,'IVSET-Escuelas'!A:F,4,FALSE),VLOOKUP(M2612,'IVSET-Fines'!F:L,7,FALSE)),"-")</f>
        <v>-</v>
      </c>
    </row>
    <row r="2613" spans="1:26" x14ac:dyDescent="0.35">
      <c r="A2613" s="18" t="s">
        <v>5100</v>
      </c>
      <c r="B2613" t="s">
        <v>257</v>
      </c>
      <c r="C2613" t="s">
        <v>254</v>
      </c>
      <c r="D2613" t="s">
        <v>256</v>
      </c>
      <c r="E2613" t="s">
        <v>198</v>
      </c>
      <c r="F2613" t="s">
        <v>198</v>
      </c>
      <c r="G2613" t="s">
        <v>198</v>
      </c>
      <c r="H2613" t="s">
        <v>20</v>
      </c>
      <c r="I2613" t="s">
        <v>5102</v>
      </c>
      <c r="J2613" t="s">
        <v>21</v>
      </c>
      <c r="L2613" t="s">
        <v>3758</v>
      </c>
      <c r="M2613" t="str">
        <f t="shared" si="97"/>
        <v>E.P N° 9Almirante Brown</v>
      </c>
      <c r="N2613" t="s">
        <v>22</v>
      </c>
      <c r="O2613" t="s">
        <v>23</v>
      </c>
      <c r="P2613" t="s">
        <v>27</v>
      </c>
      <c r="Q2613" t="s">
        <v>5101</v>
      </c>
      <c r="R2613" s="23">
        <v>102</v>
      </c>
      <c r="S2613" s="23">
        <v>3</v>
      </c>
      <c r="T2613" s="33">
        <v>1</v>
      </c>
      <c r="V2613" t="s">
        <v>2951</v>
      </c>
      <c r="W2613" t="str">
        <f t="shared" si="95"/>
        <v>R05</v>
      </c>
      <c r="X2613" s="31" t="str">
        <f t="shared" si="96"/>
        <v>FINES_R05</v>
      </c>
      <c r="Y2613" s="35">
        <v>0.95699999999999996</v>
      </c>
      <c r="Z2613" s="8">
        <f>IFERROR(IFERROR(VLOOKUP(G2613,'IVSET-Escuelas'!A:F,4,FALSE),VLOOKUP(M2613,'IVSET-Fines'!F:L,7,FALSE)),"-")</f>
        <v>0.44040600000000002</v>
      </c>
    </row>
    <row r="2614" spans="1:26" x14ac:dyDescent="0.35">
      <c r="A2614" s="18" t="s">
        <v>5100</v>
      </c>
      <c r="B2614" t="s">
        <v>257</v>
      </c>
      <c r="C2614" t="s">
        <v>254</v>
      </c>
      <c r="D2614" t="s">
        <v>256</v>
      </c>
      <c r="E2614" t="s">
        <v>198</v>
      </c>
      <c r="F2614" t="s">
        <v>198</v>
      </c>
      <c r="G2614" t="s">
        <v>198</v>
      </c>
      <c r="H2614" t="s">
        <v>20</v>
      </c>
      <c r="I2614" t="s">
        <v>5102</v>
      </c>
      <c r="J2614" t="s">
        <v>21</v>
      </c>
      <c r="L2614" t="s">
        <v>3815</v>
      </c>
      <c r="M2614" t="str">
        <f t="shared" si="97"/>
        <v>PERONISMO MILITANTE 1050 BURZACO BURZACOAlmirante Brown</v>
      </c>
      <c r="N2614" t="s">
        <v>22</v>
      </c>
      <c r="O2614" t="s">
        <v>23</v>
      </c>
      <c r="P2614" t="s">
        <v>27</v>
      </c>
      <c r="Q2614" t="s">
        <v>5101</v>
      </c>
      <c r="R2614" s="23">
        <v>16</v>
      </c>
      <c r="S2614" s="23">
        <v>1</v>
      </c>
      <c r="T2614" s="33">
        <v>1</v>
      </c>
      <c r="V2614" t="s">
        <v>2951</v>
      </c>
      <c r="W2614" t="str">
        <f t="shared" si="95"/>
        <v>R05</v>
      </c>
      <c r="X2614" s="31" t="str">
        <f t="shared" si="96"/>
        <v>FINES_R05</v>
      </c>
      <c r="Y2614" s="35">
        <v>0.96799999999999997</v>
      </c>
      <c r="Z2614" s="8" t="str">
        <f>IFERROR(IFERROR(VLOOKUP(G2614,'IVSET-Escuelas'!A:F,4,FALSE),VLOOKUP(M2614,'IVSET-Fines'!F:L,7,FALSE)),"-")</f>
        <v>-</v>
      </c>
    </row>
    <row r="2615" spans="1:26" x14ac:dyDescent="0.35">
      <c r="A2615" s="18" t="s">
        <v>5100</v>
      </c>
      <c r="B2615" t="s">
        <v>257</v>
      </c>
      <c r="C2615" t="s">
        <v>772</v>
      </c>
      <c r="D2615" t="s">
        <v>773</v>
      </c>
      <c r="E2615" t="s">
        <v>198</v>
      </c>
      <c r="F2615" t="s">
        <v>198</v>
      </c>
      <c r="G2615" t="s">
        <v>198</v>
      </c>
      <c r="H2615" t="s">
        <v>20</v>
      </c>
      <c r="I2615" t="s">
        <v>5102</v>
      </c>
      <c r="J2615" t="s">
        <v>21</v>
      </c>
      <c r="L2615" t="s">
        <v>3836</v>
      </c>
      <c r="M2615" t="str">
        <f t="shared" si="97"/>
        <v>comunidad organizadaEsteban Echeverría</v>
      </c>
      <c r="N2615" t="s">
        <v>22</v>
      </c>
      <c r="O2615" t="s">
        <v>23</v>
      </c>
      <c r="P2615" t="s">
        <v>27</v>
      </c>
      <c r="Q2615" t="s">
        <v>5101</v>
      </c>
      <c r="R2615" s="23">
        <v>20</v>
      </c>
      <c r="S2615" s="23">
        <v>1</v>
      </c>
      <c r="T2615" s="33">
        <v>1</v>
      </c>
      <c r="V2615" t="s">
        <v>2951</v>
      </c>
      <c r="W2615" t="str">
        <f t="shared" si="95"/>
        <v>R05</v>
      </c>
      <c r="X2615" s="31" t="str">
        <f t="shared" si="96"/>
        <v>FINES_R05</v>
      </c>
      <c r="Y2615" s="35">
        <v>0.96899999999999997</v>
      </c>
      <c r="Z2615" s="8" t="str">
        <f>IFERROR(IFERROR(VLOOKUP(G2615,'IVSET-Escuelas'!A:F,4,FALSE),VLOOKUP(M2615,'IVSET-Fines'!F:L,7,FALSE)),"-")</f>
        <v>-</v>
      </c>
    </row>
    <row r="2616" spans="1:26" x14ac:dyDescent="0.35">
      <c r="A2616" s="18" t="s">
        <v>5100</v>
      </c>
      <c r="B2616" t="s">
        <v>257</v>
      </c>
      <c r="C2616" t="s">
        <v>254</v>
      </c>
      <c r="D2616" t="s">
        <v>256</v>
      </c>
      <c r="E2616" t="s">
        <v>198</v>
      </c>
      <c r="F2616" t="s">
        <v>198</v>
      </c>
      <c r="G2616" t="s">
        <v>198</v>
      </c>
      <c r="H2616" t="s">
        <v>20</v>
      </c>
      <c r="I2616" t="s">
        <v>5102</v>
      </c>
      <c r="J2616" t="s">
        <v>21</v>
      </c>
      <c r="L2616" t="s">
        <v>3796</v>
      </c>
      <c r="M2616" t="str">
        <f t="shared" si="97"/>
        <v>LA CAMPOPRA-LA HERMOSA/ SONRISITASAlmirante Brown</v>
      </c>
      <c r="N2616" t="s">
        <v>22</v>
      </c>
      <c r="O2616" t="s">
        <v>23</v>
      </c>
      <c r="P2616" t="s">
        <v>27</v>
      </c>
      <c r="Q2616" t="s">
        <v>5101</v>
      </c>
      <c r="R2616" s="23">
        <v>16</v>
      </c>
      <c r="S2616" s="23">
        <v>1</v>
      </c>
      <c r="T2616" s="33">
        <v>1</v>
      </c>
      <c r="V2616" t="s">
        <v>2951</v>
      </c>
      <c r="W2616" t="str">
        <f t="shared" si="95"/>
        <v>R05</v>
      </c>
      <c r="X2616" s="31" t="str">
        <f t="shared" si="96"/>
        <v>FINES_R05</v>
      </c>
      <c r="Y2616" s="35">
        <v>0.97199999999999998</v>
      </c>
      <c r="Z2616" s="8">
        <f>IFERROR(IFERROR(VLOOKUP(G2616,'IVSET-Escuelas'!A:F,4,FALSE),VLOOKUP(M2616,'IVSET-Fines'!F:L,7,FALSE)),"-")</f>
        <v>0.80226200000000003</v>
      </c>
    </row>
    <row r="2617" spans="1:26" x14ac:dyDescent="0.35">
      <c r="A2617" s="18" t="s">
        <v>5100</v>
      </c>
      <c r="B2617" t="s">
        <v>257</v>
      </c>
      <c r="C2617" t="s">
        <v>254</v>
      </c>
      <c r="D2617" t="s">
        <v>256</v>
      </c>
      <c r="E2617" t="s">
        <v>198</v>
      </c>
      <c r="F2617" t="s">
        <v>198</v>
      </c>
      <c r="G2617" t="s">
        <v>198</v>
      </c>
      <c r="H2617" t="s">
        <v>20</v>
      </c>
      <c r="I2617" t="s">
        <v>5102</v>
      </c>
      <c r="J2617" t="s">
        <v>21</v>
      </c>
      <c r="L2617" t="s">
        <v>3806</v>
      </c>
      <c r="M2617" t="str">
        <f t="shared" si="97"/>
        <v>MERENDERO ARCO IRISAlmirante Brown</v>
      </c>
      <c r="N2617" t="s">
        <v>22</v>
      </c>
      <c r="O2617" t="s">
        <v>23</v>
      </c>
      <c r="P2617" t="s">
        <v>27</v>
      </c>
      <c r="Q2617" t="s">
        <v>5101</v>
      </c>
      <c r="R2617" s="23">
        <v>15</v>
      </c>
      <c r="S2617" s="23">
        <v>1</v>
      </c>
      <c r="T2617" s="33">
        <v>1</v>
      </c>
      <c r="V2617" t="s">
        <v>2951</v>
      </c>
      <c r="W2617" t="str">
        <f t="shared" si="95"/>
        <v>R05</v>
      </c>
      <c r="X2617" s="31" t="str">
        <f t="shared" si="96"/>
        <v>FINES_R05</v>
      </c>
      <c r="Y2617" s="35">
        <v>0.98399999999999999</v>
      </c>
      <c r="Z2617" s="8" t="str">
        <f>IFERROR(IFERROR(VLOOKUP(G2617,'IVSET-Escuelas'!A:F,4,FALSE),VLOOKUP(M2617,'IVSET-Fines'!F:L,7,FALSE)),"-")</f>
        <v>-</v>
      </c>
    </row>
    <row r="2618" spans="1:26" x14ac:dyDescent="0.35">
      <c r="A2618" s="18" t="s">
        <v>5100</v>
      </c>
      <c r="B2618" t="s">
        <v>257</v>
      </c>
      <c r="C2618" t="s">
        <v>254</v>
      </c>
      <c r="D2618" t="s">
        <v>256</v>
      </c>
      <c r="E2618" t="s">
        <v>198</v>
      </c>
      <c r="F2618" t="s">
        <v>198</v>
      </c>
      <c r="G2618" t="s">
        <v>198</v>
      </c>
      <c r="H2618" t="s">
        <v>20</v>
      </c>
      <c r="I2618" t="s">
        <v>5102</v>
      </c>
      <c r="J2618" t="s">
        <v>21</v>
      </c>
      <c r="L2618" t="s">
        <v>3760</v>
      </c>
      <c r="M2618" t="str">
        <f t="shared" si="97"/>
        <v>EDUCANDO ARMONIAAlmirante Brown</v>
      </c>
      <c r="N2618" t="s">
        <v>22</v>
      </c>
      <c r="O2618" t="s">
        <v>23</v>
      </c>
      <c r="P2618" t="s">
        <v>27</v>
      </c>
      <c r="Q2618" t="s">
        <v>5101</v>
      </c>
      <c r="R2618" s="23">
        <v>19</v>
      </c>
      <c r="S2618" s="23">
        <v>1</v>
      </c>
      <c r="T2618" s="33">
        <v>1</v>
      </c>
      <c r="V2618" t="s">
        <v>2951</v>
      </c>
      <c r="W2618" t="str">
        <f t="shared" si="95"/>
        <v>R05</v>
      </c>
      <c r="X2618" s="31" t="str">
        <f t="shared" si="96"/>
        <v>FINES_R05</v>
      </c>
      <c r="Y2618" s="35">
        <v>0.98499999999999999</v>
      </c>
      <c r="Z2618" s="8" t="str">
        <f>IFERROR(IFERROR(VLOOKUP(G2618,'IVSET-Escuelas'!A:F,4,FALSE),VLOOKUP(M2618,'IVSET-Fines'!F:L,7,FALSE)),"-")</f>
        <v>-</v>
      </c>
    </row>
    <row r="2619" spans="1:26" x14ac:dyDescent="0.35">
      <c r="A2619" s="18" t="s">
        <v>5100</v>
      </c>
      <c r="B2619" t="s">
        <v>257</v>
      </c>
      <c r="C2619" t="s">
        <v>253</v>
      </c>
      <c r="D2619" t="s">
        <v>2759</v>
      </c>
      <c r="E2619" t="s">
        <v>198</v>
      </c>
      <c r="F2619" t="s">
        <v>198</v>
      </c>
      <c r="G2619" t="s">
        <v>198</v>
      </c>
      <c r="H2619" t="s">
        <v>20</v>
      </c>
      <c r="I2619" t="s">
        <v>5102</v>
      </c>
      <c r="J2619" t="s">
        <v>21</v>
      </c>
      <c r="L2619" t="s">
        <v>3896</v>
      </c>
      <c r="M2619" t="str">
        <f t="shared" si="97"/>
        <v>EEPA 702 - SOCIEDAD DE FOMENTO MARIANO MORENOPresidente Perón</v>
      </c>
      <c r="N2619" t="s">
        <v>22</v>
      </c>
      <c r="O2619" t="s">
        <v>23</v>
      </c>
      <c r="P2619" t="s">
        <v>27</v>
      </c>
      <c r="Q2619" t="s">
        <v>5101</v>
      </c>
      <c r="R2619" s="23">
        <v>40</v>
      </c>
      <c r="S2619" s="23">
        <v>2</v>
      </c>
      <c r="T2619" s="33">
        <v>1</v>
      </c>
      <c r="V2619" t="s">
        <v>2951</v>
      </c>
      <c r="W2619" t="str">
        <f t="shared" si="95"/>
        <v>R05</v>
      </c>
      <c r="X2619" s="31" t="str">
        <f t="shared" si="96"/>
        <v>FINES_R05</v>
      </c>
      <c r="Y2619" s="35">
        <v>0.98899999999999999</v>
      </c>
      <c r="Z2619" s="8">
        <f>IFERROR(IFERROR(VLOOKUP(G2619,'IVSET-Escuelas'!A:F,4,FALSE),VLOOKUP(M2619,'IVSET-Fines'!F:L,7,FALSE)),"-")</f>
        <v>0.67417099999999996</v>
      </c>
    </row>
    <row r="2620" spans="1:26" x14ac:dyDescent="0.35">
      <c r="A2620" s="18" t="s">
        <v>5100</v>
      </c>
      <c r="B2620" t="s">
        <v>257</v>
      </c>
      <c r="C2620" t="s">
        <v>254</v>
      </c>
      <c r="D2620" t="s">
        <v>256</v>
      </c>
      <c r="E2620" t="s">
        <v>198</v>
      </c>
      <c r="F2620" t="s">
        <v>198</v>
      </c>
      <c r="G2620" t="s">
        <v>198</v>
      </c>
      <c r="H2620" t="s">
        <v>20</v>
      </c>
      <c r="I2620" t="s">
        <v>5102</v>
      </c>
      <c r="J2620" t="s">
        <v>21</v>
      </c>
      <c r="L2620" t="s">
        <v>3827</v>
      </c>
      <c r="M2620" t="str">
        <f t="shared" si="97"/>
        <v>UOCRAAlmirante Brown</v>
      </c>
      <c r="N2620" t="s">
        <v>22</v>
      </c>
      <c r="O2620" t="s">
        <v>23</v>
      </c>
      <c r="P2620" t="s">
        <v>27</v>
      </c>
      <c r="Q2620" t="s">
        <v>5101</v>
      </c>
      <c r="R2620" s="23">
        <v>14</v>
      </c>
      <c r="S2620" s="23">
        <v>1</v>
      </c>
      <c r="T2620" s="33">
        <v>1</v>
      </c>
      <c r="V2620" t="s">
        <v>2951</v>
      </c>
      <c r="W2620" t="str">
        <f t="shared" si="95"/>
        <v>R05</v>
      </c>
      <c r="X2620" s="31" t="str">
        <f t="shared" si="96"/>
        <v>FINES_R05</v>
      </c>
      <c r="Y2620" s="35">
        <v>0.99199999999999999</v>
      </c>
      <c r="Z2620" s="8">
        <f>IFERROR(IFERROR(VLOOKUP(G2620,'IVSET-Escuelas'!A:F,4,FALSE),VLOOKUP(M2620,'IVSET-Fines'!F:L,7,FALSE)),"-")</f>
        <v>0.241427</v>
      </c>
    </row>
    <row r="2621" spans="1:26" x14ac:dyDescent="0.35">
      <c r="A2621" s="18" t="s">
        <v>5100</v>
      </c>
      <c r="B2621" t="s">
        <v>257</v>
      </c>
      <c r="C2621" t="s">
        <v>254</v>
      </c>
      <c r="D2621" t="s">
        <v>256</v>
      </c>
      <c r="E2621" t="s">
        <v>198</v>
      </c>
      <c r="F2621" t="s">
        <v>198</v>
      </c>
      <c r="G2621" t="s">
        <v>198</v>
      </c>
      <c r="H2621" t="s">
        <v>20</v>
      </c>
      <c r="I2621" t="s">
        <v>5102</v>
      </c>
      <c r="J2621" t="s">
        <v>21</v>
      </c>
      <c r="L2621" t="s">
        <v>3807</v>
      </c>
      <c r="M2621" t="str">
        <f t="shared" si="97"/>
        <v>MERENDERO SANTA ROSAAlmirante Brown</v>
      </c>
      <c r="N2621" t="s">
        <v>22</v>
      </c>
      <c r="O2621" t="s">
        <v>23</v>
      </c>
      <c r="P2621" t="s">
        <v>27</v>
      </c>
      <c r="Q2621" t="s">
        <v>5101</v>
      </c>
      <c r="R2621" s="23">
        <v>31</v>
      </c>
      <c r="S2621" s="23">
        <v>2</v>
      </c>
      <c r="T2621" s="33">
        <v>1</v>
      </c>
      <c r="V2621" t="s">
        <v>2951</v>
      </c>
      <c r="W2621" t="str">
        <f t="shared" si="95"/>
        <v>R05</v>
      </c>
      <c r="X2621" s="31" t="str">
        <f t="shared" si="96"/>
        <v>FINES_R05</v>
      </c>
      <c r="Y2621" s="35">
        <v>0.99299999999999999</v>
      </c>
      <c r="Z2621" s="8">
        <f>IFERROR(IFERROR(VLOOKUP(G2621,'IVSET-Escuelas'!A:F,4,FALSE),VLOOKUP(M2621,'IVSET-Fines'!F:L,7,FALSE)),"-")</f>
        <v>0.533972</v>
      </c>
    </row>
    <row r="2622" spans="1:26" x14ac:dyDescent="0.35">
      <c r="A2622" s="18" t="s">
        <v>5100</v>
      </c>
      <c r="B2622" t="s">
        <v>257</v>
      </c>
      <c r="C2622" t="s">
        <v>254</v>
      </c>
      <c r="D2622" t="s">
        <v>256</v>
      </c>
      <c r="E2622" t="s">
        <v>198</v>
      </c>
      <c r="F2622" t="s">
        <v>198</v>
      </c>
      <c r="G2622" t="s">
        <v>198</v>
      </c>
      <c r="H2622" t="s">
        <v>20</v>
      </c>
      <c r="I2622" t="s">
        <v>5102</v>
      </c>
      <c r="J2622" t="s">
        <v>21</v>
      </c>
      <c r="L2622" t="s">
        <v>3818</v>
      </c>
      <c r="M2622" t="str">
        <f t="shared" si="97"/>
        <v>SOCIEDAD DE FOMENTO 17 DE AGOSTOAlmirante Brown</v>
      </c>
      <c r="N2622" t="s">
        <v>22</v>
      </c>
      <c r="O2622" t="s">
        <v>23</v>
      </c>
      <c r="P2622" t="s">
        <v>27</v>
      </c>
      <c r="Q2622" t="s">
        <v>5101</v>
      </c>
      <c r="R2622" s="23">
        <v>131</v>
      </c>
      <c r="S2622" s="23">
        <v>5</v>
      </c>
      <c r="T2622" s="33">
        <v>1</v>
      </c>
      <c r="V2622" t="s">
        <v>2951</v>
      </c>
      <c r="W2622" t="str">
        <f t="shared" si="95"/>
        <v>R05</v>
      </c>
      <c r="X2622" s="31" t="str">
        <f t="shared" si="96"/>
        <v>FINES_R05</v>
      </c>
      <c r="Y2622" s="35">
        <v>0.99399999999999999</v>
      </c>
      <c r="Z2622" s="8">
        <f>IFERROR(IFERROR(VLOOKUP(G2622,'IVSET-Escuelas'!A:F,4,FALSE),VLOOKUP(M2622,'IVSET-Fines'!F:L,7,FALSE)),"-")</f>
        <v>0.76071900000000003</v>
      </c>
    </row>
    <row r="2623" spans="1:26" x14ac:dyDescent="0.35">
      <c r="A2623" s="18" t="s">
        <v>5100</v>
      </c>
      <c r="B2623" t="s">
        <v>257</v>
      </c>
      <c r="C2623" t="s">
        <v>254</v>
      </c>
      <c r="D2623" t="s">
        <v>256</v>
      </c>
      <c r="E2623" t="s">
        <v>198</v>
      </c>
      <c r="F2623" t="s">
        <v>198</v>
      </c>
      <c r="G2623" t="s">
        <v>198</v>
      </c>
      <c r="H2623" t="s">
        <v>20</v>
      </c>
      <c r="I2623" t="s">
        <v>5102</v>
      </c>
      <c r="J2623" t="s">
        <v>21</v>
      </c>
      <c r="L2623" t="s">
        <v>3798</v>
      </c>
      <c r="M2623" t="str">
        <f t="shared" si="97"/>
        <v>LA FAROLAAlmirante Brown</v>
      </c>
      <c r="N2623" t="s">
        <v>22</v>
      </c>
      <c r="O2623" t="s">
        <v>23</v>
      </c>
      <c r="P2623" t="s">
        <v>27</v>
      </c>
      <c r="Q2623" t="s">
        <v>5101</v>
      </c>
      <c r="R2623" s="23">
        <v>26</v>
      </c>
      <c r="S2623" s="23">
        <v>1</v>
      </c>
      <c r="T2623" s="33">
        <v>1</v>
      </c>
      <c r="V2623" t="s">
        <v>2951</v>
      </c>
      <c r="W2623" t="str">
        <f t="shared" si="95"/>
        <v>R05</v>
      </c>
      <c r="X2623" s="31" t="str">
        <f t="shared" si="96"/>
        <v>FINES_R05</v>
      </c>
      <c r="Y2623" s="35">
        <v>0.998</v>
      </c>
      <c r="Z2623" s="8">
        <f>IFERROR(IFERROR(VLOOKUP(G2623,'IVSET-Escuelas'!A:F,4,FALSE),VLOOKUP(M2623,'IVSET-Fines'!F:L,7,FALSE)),"-")</f>
        <v>0.55161700000000002</v>
      </c>
    </row>
    <row r="2624" spans="1:26" x14ac:dyDescent="0.35">
      <c r="A2624" s="18" t="s">
        <v>5100</v>
      </c>
      <c r="B2624" t="s">
        <v>257</v>
      </c>
      <c r="C2624" t="s">
        <v>2337</v>
      </c>
      <c r="D2624" t="s">
        <v>2338</v>
      </c>
      <c r="E2624" t="s">
        <v>198</v>
      </c>
      <c r="F2624" t="s">
        <v>198</v>
      </c>
      <c r="G2624" t="s">
        <v>198</v>
      </c>
      <c r="H2624" t="s">
        <v>20</v>
      </c>
      <c r="I2624" t="s">
        <v>5102</v>
      </c>
      <c r="J2624" t="s">
        <v>21</v>
      </c>
      <c r="L2624" t="s">
        <v>3922</v>
      </c>
      <c r="M2624" t="str">
        <f t="shared" si="97"/>
        <v>IGLESIA EL ARCA DE LA SALVACIONSan Vicente</v>
      </c>
      <c r="N2624" t="s">
        <v>22</v>
      </c>
      <c r="O2624" t="s">
        <v>23</v>
      </c>
      <c r="P2624" t="s">
        <v>27</v>
      </c>
      <c r="Q2624" t="s">
        <v>5101</v>
      </c>
      <c r="R2624" s="23">
        <v>14</v>
      </c>
      <c r="S2624" s="23">
        <v>1</v>
      </c>
      <c r="T2624" s="33">
        <v>1</v>
      </c>
      <c r="V2624" t="s">
        <v>2951</v>
      </c>
      <c r="W2624" t="str">
        <f t="shared" si="95"/>
        <v>R05</v>
      </c>
      <c r="X2624" s="31" t="str">
        <f t="shared" si="96"/>
        <v>FINES_R05</v>
      </c>
      <c r="Y2624" s="35">
        <v>0.998</v>
      </c>
      <c r="Z2624" s="8" t="str">
        <f>IFERROR(IFERROR(VLOOKUP(G2624,'IVSET-Escuelas'!A:F,4,FALSE),VLOOKUP(M2624,'IVSET-Fines'!F:L,7,FALSE)),"-")</f>
        <v>-</v>
      </c>
    </row>
    <row r="2625" spans="1:26" x14ac:dyDescent="0.35">
      <c r="A2625" s="18" t="s">
        <v>5100</v>
      </c>
      <c r="B2625" t="s">
        <v>257</v>
      </c>
      <c r="C2625" t="s">
        <v>254</v>
      </c>
      <c r="D2625" t="s">
        <v>256</v>
      </c>
      <c r="E2625" t="s">
        <v>198</v>
      </c>
      <c r="F2625" t="s">
        <v>198</v>
      </c>
      <c r="G2625" t="s">
        <v>198</v>
      </c>
      <c r="H2625" t="s">
        <v>20</v>
      </c>
      <c r="I2625" t="s">
        <v>5102</v>
      </c>
      <c r="J2625" t="s">
        <v>21</v>
      </c>
      <c r="L2625" t="s">
        <v>3746</v>
      </c>
      <c r="M2625" t="str">
        <f t="shared" si="97"/>
        <v>CIC DON ORIONEAlmirante Brown</v>
      </c>
      <c r="N2625" t="s">
        <v>22</v>
      </c>
      <c r="O2625" t="s">
        <v>23</v>
      </c>
      <c r="P2625" t="s">
        <v>27</v>
      </c>
      <c r="Q2625" t="s">
        <v>5101</v>
      </c>
      <c r="R2625" s="23">
        <v>51</v>
      </c>
      <c r="S2625" s="23">
        <v>2</v>
      </c>
      <c r="T2625" s="33">
        <v>1</v>
      </c>
      <c r="V2625" t="s">
        <v>2951</v>
      </c>
      <c r="W2625" t="str">
        <f t="shared" si="95"/>
        <v>R05</v>
      </c>
      <c r="X2625" s="31" t="str">
        <f t="shared" si="96"/>
        <v>FINES_R05</v>
      </c>
      <c r="Y2625" s="35">
        <v>1</v>
      </c>
      <c r="Z2625" s="8">
        <f>IFERROR(IFERROR(VLOOKUP(G2625,'IVSET-Escuelas'!A:F,4,FALSE),VLOOKUP(M2625,'IVSET-Fines'!F:L,7,FALSE)),"-")</f>
        <v>0.42932300000000001</v>
      </c>
    </row>
    <row r="2626" spans="1:26" x14ac:dyDescent="0.35">
      <c r="A2626" s="18" t="s">
        <v>5100</v>
      </c>
      <c r="B2626" t="s">
        <v>257</v>
      </c>
      <c r="C2626" t="s">
        <v>772</v>
      </c>
      <c r="D2626" t="s">
        <v>773</v>
      </c>
      <c r="E2626" t="s">
        <v>198</v>
      </c>
      <c r="F2626" t="s">
        <v>198</v>
      </c>
      <c r="G2626" t="s">
        <v>198</v>
      </c>
      <c r="H2626" t="s">
        <v>20</v>
      </c>
      <c r="I2626" t="s">
        <v>5102</v>
      </c>
      <c r="J2626" t="s">
        <v>21</v>
      </c>
      <c r="L2626" t="s">
        <v>226</v>
      </c>
      <c r="M2626" t="str">
        <f t="shared" si="97"/>
        <v>SAN AGUSTINEsteban Echeverría</v>
      </c>
      <c r="N2626" t="s">
        <v>22</v>
      </c>
      <c r="O2626" t="s">
        <v>23</v>
      </c>
      <c r="P2626" t="s">
        <v>27</v>
      </c>
      <c r="Q2626" t="s">
        <v>5101</v>
      </c>
      <c r="R2626" s="23">
        <v>25</v>
      </c>
      <c r="S2626" s="23">
        <v>1</v>
      </c>
      <c r="T2626" s="33">
        <v>1</v>
      </c>
      <c r="V2626" t="s">
        <v>2951</v>
      </c>
      <c r="W2626" t="str">
        <f t="shared" ref="W2626:W2689" si="98">+IF(V2626="","",IF(V2626="FINES",CONCATENATE("R",IF(OR(B2626="16",B2626="21",B2626="22",B2626="23"),"16212223",IF(OR(B2626="15",B2626="17",B2626="24",B2626="25"),"15172425",B2626))),IF(V2626="CEBAS","UNICO",IF(VALUE(B2626)&lt;=11,"AMBA","INTERIOR"))))</f>
        <v>R05</v>
      </c>
      <c r="X2626" s="31" t="str">
        <f t="shared" ref="X2626:X2689" si="99">+IF(V2626="","-",CONCATENATE(V2626,"_",W2626))</f>
        <v>FINES_R05</v>
      </c>
      <c r="Y2626" s="35">
        <v>1</v>
      </c>
      <c r="Z2626" s="8" t="str">
        <f>IFERROR(IFERROR(VLOOKUP(G2626,'IVSET-Escuelas'!A:F,4,FALSE),VLOOKUP(M2626,'IVSET-Fines'!F:L,7,FALSE)),"-")</f>
        <v>-</v>
      </c>
    </row>
    <row r="2627" spans="1:26" x14ac:dyDescent="0.35">
      <c r="A2627" s="18" t="s">
        <v>5100</v>
      </c>
      <c r="B2627" t="s">
        <v>1257</v>
      </c>
      <c r="C2627" t="s">
        <v>2237</v>
      </c>
      <c r="D2627" t="s">
        <v>2238</v>
      </c>
      <c r="E2627" t="s">
        <v>198</v>
      </c>
      <c r="F2627" t="s">
        <v>198</v>
      </c>
      <c r="G2627" t="s">
        <v>198</v>
      </c>
      <c r="H2627" t="s">
        <v>20</v>
      </c>
      <c r="I2627" t="s">
        <v>5102</v>
      </c>
      <c r="J2627" t="s">
        <v>21</v>
      </c>
      <c r="L2627" t="s">
        <v>3945</v>
      </c>
      <c r="M2627" t="str">
        <f t="shared" si="97"/>
        <v>ACEJSan Isidro</v>
      </c>
      <c r="N2627" t="s">
        <v>22</v>
      </c>
      <c r="O2627" t="s">
        <v>23</v>
      </c>
      <c r="P2627" t="s">
        <v>27</v>
      </c>
      <c r="Q2627" t="s">
        <v>5101</v>
      </c>
      <c r="R2627" s="23">
        <v>6</v>
      </c>
      <c r="S2627" s="23">
        <v>1</v>
      </c>
      <c r="T2627" s="33">
        <v>1</v>
      </c>
      <c r="V2627" t="s">
        <v>2951</v>
      </c>
      <c r="W2627" t="str">
        <f t="shared" si="98"/>
        <v>R06</v>
      </c>
      <c r="X2627" s="31" t="str">
        <f t="shared" si="99"/>
        <v>FINES_R06</v>
      </c>
      <c r="Y2627" s="35">
        <v>5.5E-2</v>
      </c>
      <c r="Z2627" s="8">
        <f>IFERROR(IFERROR(VLOOKUP(G2627,'IVSET-Escuelas'!A:F,4,FALSE),VLOOKUP(M2627,'IVSET-Fines'!F:L,7,FALSE)),"-")</f>
        <v>0.36751800000000001</v>
      </c>
    </row>
    <row r="2628" spans="1:26" x14ac:dyDescent="0.35">
      <c r="A2628" s="18" t="s">
        <v>5100</v>
      </c>
      <c r="B2628" t="s">
        <v>1257</v>
      </c>
      <c r="C2628" t="s">
        <v>519</v>
      </c>
      <c r="D2628" t="s">
        <v>2470</v>
      </c>
      <c r="E2628" t="s">
        <v>198</v>
      </c>
      <c r="F2628" t="s">
        <v>198</v>
      </c>
      <c r="G2628" t="s">
        <v>198</v>
      </c>
      <c r="H2628" t="s">
        <v>20</v>
      </c>
      <c r="I2628" t="s">
        <v>5102</v>
      </c>
      <c r="J2628" t="s">
        <v>21</v>
      </c>
      <c r="L2628" t="s">
        <v>3974</v>
      </c>
      <c r="M2628" t="str">
        <f t="shared" si="97"/>
        <v>CIIEVicente López</v>
      </c>
      <c r="N2628" t="s">
        <v>22</v>
      </c>
      <c r="O2628" t="s">
        <v>23</v>
      </c>
      <c r="P2628" t="s">
        <v>27</v>
      </c>
      <c r="Q2628" t="s">
        <v>5101</v>
      </c>
      <c r="R2628" s="23">
        <v>6</v>
      </c>
      <c r="S2628" s="23">
        <v>1</v>
      </c>
      <c r="T2628" s="33">
        <v>1</v>
      </c>
      <c r="V2628" t="s">
        <v>2951</v>
      </c>
      <c r="W2628" t="str">
        <f t="shared" si="98"/>
        <v>R06</v>
      </c>
      <c r="X2628" s="31" t="str">
        <f t="shared" si="99"/>
        <v>FINES_R06</v>
      </c>
      <c r="Y2628" s="35">
        <v>8.5999999999999993E-2</v>
      </c>
      <c r="Z2628" s="8">
        <f>IFERROR(IFERROR(VLOOKUP(G2628,'IVSET-Escuelas'!A:F,4,FALSE),VLOOKUP(M2628,'IVSET-Fines'!F:L,7,FALSE)),"-")</f>
        <v>0.187781</v>
      </c>
    </row>
    <row r="2629" spans="1:26" x14ac:dyDescent="0.35">
      <c r="A2629" s="18" t="s">
        <v>5100</v>
      </c>
      <c r="B2629" t="s">
        <v>1257</v>
      </c>
      <c r="C2629" t="s">
        <v>2237</v>
      </c>
      <c r="D2629" t="s">
        <v>2238</v>
      </c>
      <c r="E2629" t="s">
        <v>198</v>
      </c>
      <c r="F2629" t="s">
        <v>198</v>
      </c>
      <c r="G2629" t="s">
        <v>198</v>
      </c>
      <c r="H2629" t="s">
        <v>20</v>
      </c>
      <c r="I2629" t="s">
        <v>5102</v>
      </c>
      <c r="J2629" t="s">
        <v>21</v>
      </c>
      <c r="L2629" t="s">
        <v>3955</v>
      </c>
      <c r="M2629" t="str">
        <f t="shared" si="97"/>
        <v>LanoscouSan Isidro</v>
      </c>
      <c r="N2629" t="s">
        <v>22</v>
      </c>
      <c r="O2629" t="s">
        <v>23</v>
      </c>
      <c r="P2629" t="s">
        <v>27</v>
      </c>
      <c r="Q2629" t="s">
        <v>5101</v>
      </c>
      <c r="R2629" s="23">
        <v>16</v>
      </c>
      <c r="S2629" s="23">
        <v>1</v>
      </c>
      <c r="T2629" s="33">
        <v>1</v>
      </c>
      <c r="V2629" t="s">
        <v>2951</v>
      </c>
      <c r="W2629" t="str">
        <f t="shared" si="98"/>
        <v>R06</v>
      </c>
      <c r="X2629" s="31" t="str">
        <f t="shared" si="99"/>
        <v>FINES_R06</v>
      </c>
      <c r="Y2629" s="35">
        <v>9.7000000000000003E-2</v>
      </c>
      <c r="Z2629" s="8">
        <f>IFERROR(IFERROR(VLOOKUP(G2629,'IVSET-Escuelas'!A:F,4,FALSE),VLOOKUP(M2629,'IVSET-Fines'!F:L,7,FALSE)),"-")</f>
        <v>0.139817</v>
      </c>
    </row>
    <row r="2630" spans="1:26" x14ac:dyDescent="0.35">
      <c r="A2630" s="18" t="s">
        <v>5100</v>
      </c>
      <c r="B2630" t="s">
        <v>1257</v>
      </c>
      <c r="C2630" t="s">
        <v>2237</v>
      </c>
      <c r="D2630" t="s">
        <v>2238</v>
      </c>
      <c r="E2630" t="s">
        <v>198</v>
      </c>
      <c r="F2630" t="s">
        <v>198</v>
      </c>
      <c r="G2630" t="s">
        <v>198</v>
      </c>
      <c r="H2630" t="s">
        <v>20</v>
      </c>
      <c r="I2630" t="s">
        <v>5102</v>
      </c>
      <c r="J2630" t="s">
        <v>21</v>
      </c>
      <c r="L2630" t="s">
        <v>3953</v>
      </c>
      <c r="M2630" t="str">
        <f t="shared" si="97"/>
        <v>Futuro AbiertoSan Isidro</v>
      </c>
      <c r="N2630" t="s">
        <v>22</v>
      </c>
      <c r="O2630" t="s">
        <v>23</v>
      </c>
      <c r="P2630" t="s">
        <v>27</v>
      </c>
      <c r="Q2630" t="s">
        <v>5101</v>
      </c>
      <c r="R2630" s="23">
        <v>33</v>
      </c>
      <c r="S2630" s="23">
        <v>2</v>
      </c>
      <c r="T2630" s="33">
        <v>1</v>
      </c>
      <c r="V2630" t="s">
        <v>2951</v>
      </c>
      <c r="W2630" t="str">
        <f t="shared" si="98"/>
        <v>R06</v>
      </c>
      <c r="X2630" s="31" t="str">
        <f t="shared" si="99"/>
        <v>FINES_R06</v>
      </c>
      <c r="Y2630" s="35">
        <v>0.112</v>
      </c>
      <c r="Z2630" s="8">
        <f>IFERROR(IFERROR(VLOOKUP(G2630,'IVSET-Escuelas'!A:F,4,FALSE),VLOOKUP(M2630,'IVSET-Fines'!F:L,7,FALSE)),"-")</f>
        <v>0.261988</v>
      </c>
    </row>
    <row r="2631" spans="1:26" x14ac:dyDescent="0.35">
      <c r="A2631" s="18" t="s">
        <v>5100</v>
      </c>
      <c r="B2631" t="s">
        <v>1257</v>
      </c>
      <c r="C2631" t="s">
        <v>2213</v>
      </c>
      <c r="D2631" t="s">
        <v>2214</v>
      </c>
      <c r="E2631" t="s">
        <v>198</v>
      </c>
      <c r="F2631" t="s">
        <v>198</v>
      </c>
      <c r="G2631" t="s">
        <v>198</v>
      </c>
      <c r="H2631" t="s">
        <v>20</v>
      </c>
      <c r="I2631" t="s">
        <v>5102</v>
      </c>
      <c r="J2631" t="s">
        <v>21</v>
      </c>
      <c r="L2631" t="s">
        <v>3936</v>
      </c>
      <c r="M2631" t="str">
        <f t="shared" si="97"/>
        <v>E.E.S.N°25San Fernando</v>
      </c>
      <c r="N2631" t="s">
        <v>22</v>
      </c>
      <c r="O2631" t="s">
        <v>23</v>
      </c>
      <c r="P2631" t="s">
        <v>27</v>
      </c>
      <c r="Q2631" t="s">
        <v>5101</v>
      </c>
      <c r="R2631" s="23">
        <v>12</v>
      </c>
      <c r="S2631" s="23">
        <v>1</v>
      </c>
      <c r="T2631" s="33">
        <v>1</v>
      </c>
      <c r="V2631" t="s">
        <v>2951</v>
      </c>
      <c r="W2631" t="str">
        <f t="shared" si="98"/>
        <v>R06</v>
      </c>
      <c r="X2631" s="31" t="str">
        <f t="shared" si="99"/>
        <v>FINES_R06</v>
      </c>
      <c r="Y2631" s="35">
        <v>0.13</v>
      </c>
      <c r="Z2631" s="8">
        <f>IFERROR(IFERROR(VLOOKUP(G2631,'IVSET-Escuelas'!A:F,4,FALSE),VLOOKUP(M2631,'IVSET-Fines'!F:L,7,FALSE)),"-")</f>
        <v>0.74371699999999996</v>
      </c>
    </row>
    <row r="2632" spans="1:26" x14ac:dyDescent="0.35">
      <c r="A2632" s="18" t="s">
        <v>5100</v>
      </c>
      <c r="B2632" t="s">
        <v>1257</v>
      </c>
      <c r="C2632" t="s">
        <v>519</v>
      </c>
      <c r="D2632" t="s">
        <v>2470</v>
      </c>
      <c r="E2632" t="s">
        <v>198</v>
      </c>
      <c r="F2632" t="s">
        <v>198</v>
      </c>
      <c r="G2632" t="s">
        <v>198</v>
      </c>
      <c r="H2632" t="s">
        <v>20</v>
      </c>
      <c r="I2632" t="s">
        <v>5102</v>
      </c>
      <c r="J2632" t="s">
        <v>21</v>
      </c>
      <c r="L2632" t="s">
        <v>3985</v>
      </c>
      <c r="M2632" t="str">
        <f t="shared" si="97"/>
        <v>SETIAVicente López</v>
      </c>
      <c r="N2632" t="s">
        <v>22</v>
      </c>
      <c r="O2632" t="s">
        <v>23</v>
      </c>
      <c r="P2632" t="s">
        <v>27</v>
      </c>
      <c r="Q2632" t="s">
        <v>5101</v>
      </c>
      <c r="R2632" s="23">
        <v>29</v>
      </c>
      <c r="S2632" s="23">
        <v>1</v>
      </c>
      <c r="T2632" s="33">
        <v>1</v>
      </c>
      <c r="V2632" t="s">
        <v>2951</v>
      </c>
      <c r="W2632" t="str">
        <f t="shared" si="98"/>
        <v>R06</v>
      </c>
      <c r="X2632" s="31" t="str">
        <f t="shared" si="99"/>
        <v>FINES_R06</v>
      </c>
      <c r="Y2632" s="35">
        <v>0.14199999999999999</v>
      </c>
      <c r="Z2632" s="8">
        <f>IFERROR(IFERROR(VLOOKUP(G2632,'IVSET-Escuelas'!A:F,4,FALSE),VLOOKUP(M2632,'IVSET-Fines'!F:L,7,FALSE)),"-")</f>
        <v>6.4079999999999996E-3</v>
      </c>
    </row>
    <row r="2633" spans="1:26" x14ac:dyDescent="0.35">
      <c r="A2633" s="18" t="s">
        <v>5100</v>
      </c>
      <c r="B2633" t="s">
        <v>1257</v>
      </c>
      <c r="C2633" t="s">
        <v>1255</v>
      </c>
      <c r="D2633" t="s">
        <v>1256</v>
      </c>
      <c r="E2633" t="s">
        <v>198</v>
      </c>
      <c r="F2633" t="s">
        <v>198</v>
      </c>
      <c r="G2633" t="s">
        <v>198</v>
      </c>
      <c r="H2633" t="s">
        <v>20</v>
      </c>
      <c r="I2633" t="s">
        <v>5102</v>
      </c>
      <c r="J2633" t="s">
        <v>21</v>
      </c>
      <c r="L2633" t="s">
        <v>3970</v>
      </c>
      <c r="M2633" t="str">
        <f t="shared" si="97"/>
        <v>SOCIEDAD DE FOMENTO EL RECREOTigre</v>
      </c>
      <c r="N2633" t="s">
        <v>22</v>
      </c>
      <c r="O2633" t="s">
        <v>23</v>
      </c>
      <c r="P2633" t="s">
        <v>27</v>
      </c>
      <c r="Q2633" t="s">
        <v>5101</v>
      </c>
      <c r="R2633" s="23">
        <v>77</v>
      </c>
      <c r="S2633" s="23">
        <v>3</v>
      </c>
      <c r="T2633" s="33">
        <v>1</v>
      </c>
      <c r="V2633" t="s">
        <v>2951</v>
      </c>
      <c r="W2633" t="str">
        <f t="shared" si="98"/>
        <v>R06</v>
      </c>
      <c r="X2633" s="31" t="str">
        <f t="shared" si="99"/>
        <v>FINES_R06</v>
      </c>
      <c r="Y2633" s="35">
        <v>0.20399999999999999</v>
      </c>
      <c r="Z2633" s="8" t="str">
        <f>IFERROR(IFERROR(VLOOKUP(G2633,'IVSET-Escuelas'!A:F,4,FALSE),VLOOKUP(M2633,'IVSET-Fines'!F:L,7,FALSE)),"-")</f>
        <v>-</v>
      </c>
    </row>
    <row r="2634" spans="1:26" x14ac:dyDescent="0.35">
      <c r="A2634" s="18" t="s">
        <v>5100</v>
      </c>
      <c r="B2634" t="s">
        <v>1257</v>
      </c>
      <c r="C2634" t="s">
        <v>2213</v>
      </c>
      <c r="D2634" t="s">
        <v>2214</v>
      </c>
      <c r="E2634" t="s">
        <v>198</v>
      </c>
      <c r="F2634" t="s">
        <v>198</v>
      </c>
      <c r="G2634" t="s">
        <v>198</v>
      </c>
      <c r="H2634" t="s">
        <v>20</v>
      </c>
      <c r="I2634" t="s">
        <v>5102</v>
      </c>
      <c r="J2634" t="s">
        <v>21</v>
      </c>
      <c r="L2634" t="s">
        <v>3931</v>
      </c>
      <c r="M2634" t="str">
        <f t="shared" si="97"/>
        <v>BOCHIN CLUB s/n VIRREYES VIRREYESSan Fernando</v>
      </c>
      <c r="N2634" t="s">
        <v>22</v>
      </c>
      <c r="O2634" t="s">
        <v>23</v>
      </c>
      <c r="P2634" t="s">
        <v>27</v>
      </c>
      <c r="Q2634" t="s">
        <v>5101</v>
      </c>
      <c r="R2634" s="23">
        <v>12</v>
      </c>
      <c r="S2634" s="23">
        <v>1</v>
      </c>
      <c r="T2634" s="33">
        <v>1</v>
      </c>
      <c r="V2634" t="s">
        <v>2951</v>
      </c>
      <c r="W2634" t="str">
        <f t="shared" si="98"/>
        <v>R06</v>
      </c>
      <c r="X2634" s="31" t="str">
        <f t="shared" si="99"/>
        <v>FINES_R06</v>
      </c>
      <c r="Y2634" s="35">
        <v>0.222</v>
      </c>
      <c r="Z2634" s="8" t="str">
        <f>IFERROR(IFERROR(VLOOKUP(G2634,'IVSET-Escuelas'!A:F,4,FALSE),VLOOKUP(M2634,'IVSET-Fines'!F:L,7,FALSE)),"-")</f>
        <v>-</v>
      </c>
    </row>
    <row r="2635" spans="1:26" x14ac:dyDescent="0.35">
      <c r="A2635" s="18" t="s">
        <v>5100</v>
      </c>
      <c r="B2635" t="s">
        <v>1257</v>
      </c>
      <c r="C2635" t="s">
        <v>519</v>
      </c>
      <c r="D2635" t="s">
        <v>2470</v>
      </c>
      <c r="E2635" t="s">
        <v>198</v>
      </c>
      <c r="F2635" t="s">
        <v>198</v>
      </c>
      <c r="G2635" t="s">
        <v>198</v>
      </c>
      <c r="H2635" t="s">
        <v>20</v>
      </c>
      <c r="I2635" t="s">
        <v>5102</v>
      </c>
      <c r="J2635" t="s">
        <v>21</v>
      </c>
      <c r="L2635" t="s">
        <v>3983</v>
      </c>
      <c r="M2635" t="str">
        <f t="shared" si="97"/>
        <v>PLATENSEVicente López</v>
      </c>
      <c r="N2635" t="s">
        <v>22</v>
      </c>
      <c r="O2635" t="s">
        <v>23</v>
      </c>
      <c r="P2635" t="s">
        <v>27</v>
      </c>
      <c r="Q2635" t="s">
        <v>5101</v>
      </c>
      <c r="R2635" s="23">
        <v>19</v>
      </c>
      <c r="S2635" s="23">
        <v>1</v>
      </c>
      <c r="T2635" s="33">
        <v>1</v>
      </c>
      <c r="V2635" t="s">
        <v>2951</v>
      </c>
      <c r="W2635" t="str">
        <f t="shared" si="98"/>
        <v>R06</v>
      </c>
      <c r="X2635" s="31" t="str">
        <f t="shared" si="99"/>
        <v>FINES_R06</v>
      </c>
      <c r="Y2635" s="35">
        <v>0.222</v>
      </c>
      <c r="Z2635" s="8">
        <f>IFERROR(IFERROR(VLOOKUP(G2635,'IVSET-Escuelas'!A:F,4,FALSE),VLOOKUP(M2635,'IVSET-Fines'!F:L,7,FALSE)),"-")</f>
        <v>0</v>
      </c>
    </row>
    <row r="2636" spans="1:26" x14ac:dyDescent="0.35">
      <c r="A2636" s="18" t="s">
        <v>5100</v>
      </c>
      <c r="B2636" t="s">
        <v>1257</v>
      </c>
      <c r="C2636" t="s">
        <v>1255</v>
      </c>
      <c r="D2636" t="s">
        <v>1256</v>
      </c>
      <c r="E2636" t="s">
        <v>198</v>
      </c>
      <c r="F2636" t="s">
        <v>198</v>
      </c>
      <c r="G2636" t="s">
        <v>198</v>
      </c>
      <c r="H2636" t="s">
        <v>20</v>
      </c>
      <c r="I2636" t="s">
        <v>5102</v>
      </c>
      <c r="J2636" t="s">
        <v>21</v>
      </c>
      <c r="L2636" t="s">
        <v>3959</v>
      </c>
      <c r="M2636" t="str">
        <f t="shared" si="97"/>
        <v>CAPILLA SAN ANTONIO S/N BENAVIDEZ BARRIO LA ESPERANZATigre</v>
      </c>
      <c r="N2636" t="s">
        <v>22</v>
      </c>
      <c r="O2636" t="s">
        <v>23</v>
      </c>
      <c r="P2636" t="s">
        <v>27</v>
      </c>
      <c r="Q2636" t="s">
        <v>5101</v>
      </c>
      <c r="R2636" s="23">
        <v>1</v>
      </c>
      <c r="S2636" s="23">
        <v>1</v>
      </c>
      <c r="T2636" s="33">
        <v>1</v>
      </c>
      <c r="V2636" t="s">
        <v>2951</v>
      </c>
      <c r="W2636" t="str">
        <f t="shared" si="98"/>
        <v>R06</v>
      </c>
      <c r="X2636" s="31" t="str">
        <f t="shared" si="99"/>
        <v>FINES_R06</v>
      </c>
      <c r="Y2636" s="35">
        <v>0.23100000000000001</v>
      </c>
      <c r="Z2636" s="8" t="str">
        <f>IFERROR(IFERROR(VLOOKUP(G2636,'IVSET-Escuelas'!A:F,4,FALSE),VLOOKUP(M2636,'IVSET-Fines'!F:L,7,FALSE)),"-")</f>
        <v>-</v>
      </c>
    </row>
    <row r="2637" spans="1:26" x14ac:dyDescent="0.35">
      <c r="A2637" s="18" t="s">
        <v>5100</v>
      </c>
      <c r="B2637" t="s">
        <v>1257</v>
      </c>
      <c r="C2637" t="s">
        <v>2213</v>
      </c>
      <c r="D2637" t="s">
        <v>2214</v>
      </c>
      <c r="E2637" t="s">
        <v>198</v>
      </c>
      <c r="F2637" t="s">
        <v>198</v>
      </c>
      <c r="G2637" t="s">
        <v>198</v>
      </c>
      <c r="H2637" t="s">
        <v>20</v>
      </c>
      <c r="I2637" t="s">
        <v>5102</v>
      </c>
      <c r="J2637" t="s">
        <v>21</v>
      </c>
      <c r="L2637" t="s">
        <v>3935</v>
      </c>
      <c r="M2637" t="str">
        <f t="shared" si="97"/>
        <v>CUEVA DEL JOVENSan Fernando</v>
      </c>
      <c r="N2637" t="s">
        <v>22</v>
      </c>
      <c r="O2637" t="s">
        <v>23</v>
      </c>
      <c r="P2637" t="s">
        <v>27</v>
      </c>
      <c r="Q2637" t="s">
        <v>5101</v>
      </c>
      <c r="R2637" s="23">
        <v>8</v>
      </c>
      <c r="S2637" s="23">
        <v>1</v>
      </c>
      <c r="T2637" s="33">
        <v>1</v>
      </c>
      <c r="V2637" t="s">
        <v>2951</v>
      </c>
      <c r="W2637" t="str">
        <f t="shared" si="98"/>
        <v>R06</v>
      </c>
      <c r="X2637" s="31" t="str">
        <f t="shared" si="99"/>
        <v>FINES_R06</v>
      </c>
      <c r="Y2637" s="35">
        <v>0.23300000000000001</v>
      </c>
      <c r="Z2637" s="8">
        <f>IFERROR(IFERROR(VLOOKUP(G2637,'IVSET-Escuelas'!A:F,4,FALSE),VLOOKUP(M2637,'IVSET-Fines'!F:L,7,FALSE)),"-")</f>
        <v>0.53009499999999998</v>
      </c>
    </row>
    <row r="2638" spans="1:26" x14ac:dyDescent="0.35">
      <c r="A2638" s="18" t="s">
        <v>5100</v>
      </c>
      <c r="B2638" t="s">
        <v>1257</v>
      </c>
      <c r="C2638" t="s">
        <v>2213</v>
      </c>
      <c r="D2638" t="s">
        <v>2214</v>
      </c>
      <c r="E2638" t="s">
        <v>198</v>
      </c>
      <c r="F2638" t="s">
        <v>198</v>
      </c>
      <c r="G2638" t="s">
        <v>198</v>
      </c>
      <c r="H2638" t="s">
        <v>20</v>
      </c>
      <c r="I2638" t="s">
        <v>5102</v>
      </c>
      <c r="J2638" t="s">
        <v>21</v>
      </c>
      <c r="L2638" t="s">
        <v>3943</v>
      </c>
      <c r="M2638" t="str">
        <f t="shared" si="97"/>
        <v>IGLESIA BAUTISTA SAN FERNANDO 3307 San Fernando San FernandoSan Fernando</v>
      </c>
      <c r="N2638" t="s">
        <v>22</v>
      </c>
      <c r="O2638" t="s">
        <v>23</v>
      </c>
      <c r="P2638" t="s">
        <v>27</v>
      </c>
      <c r="Q2638" t="s">
        <v>5101</v>
      </c>
      <c r="R2638" s="23">
        <v>9</v>
      </c>
      <c r="S2638" s="23">
        <v>1</v>
      </c>
      <c r="T2638" s="33">
        <v>1</v>
      </c>
      <c r="V2638" t="s">
        <v>2951</v>
      </c>
      <c r="W2638" t="str">
        <f t="shared" si="98"/>
        <v>R06</v>
      </c>
      <c r="X2638" s="31" t="str">
        <f t="shared" si="99"/>
        <v>FINES_R06</v>
      </c>
      <c r="Y2638" s="35">
        <v>0.249</v>
      </c>
      <c r="Z2638" s="8" t="str">
        <f>IFERROR(IFERROR(VLOOKUP(G2638,'IVSET-Escuelas'!A:F,4,FALSE),VLOOKUP(M2638,'IVSET-Fines'!F:L,7,FALSE)),"-")</f>
        <v>-</v>
      </c>
    </row>
    <row r="2639" spans="1:26" x14ac:dyDescent="0.35">
      <c r="A2639" s="18" t="s">
        <v>5100</v>
      </c>
      <c r="B2639" t="s">
        <v>1257</v>
      </c>
      <c r="C2639" t="s">
        <v>2213</v>
      </c>
      <c r="D2639" t="s">
        <v>2214</v>
      </c>
      <c r="E2639" t="s">
        <v>198</v>
      </c>
      <c r="F2639" t="s">
        <v>198</v>
      </c>
      <c r="G2639" t="s">
        <v>198</v>
      </c>
      <c r="H2639" t="s">
        <v>20</v>
      </c>
      <c r="I2639" t="s">
        <v>5102</v>
      </c>
      <c r="J2639" t="s">
        <v>21</v>
      </c>
      <c r="L2639" t="s">
        <v>3940</v>
      </c>
      <c r="M2639" t="str">
        <f t="shared" si="97"/>
        <v>HOGAR ZANOCCHISan Fernando</v>
      </c>
      <c r="N2639" t="s">
        <v>22</v>
      </c>
      <c r="O2639" t="s">
        <v>23</v>
      </c>
      <c r="P2639" t="s">
        <v>27</v>
      </c>
      <c r="Q2639" t="s">
        <v>5101</v>
      </c>
      <c r="R2639" s="23">
        <v>11</v>
      </c>
      <c r="S2639" s="23">
        <v>1</v>
      </c>
      <c r="T2639" s="33">
        <v>1</v>
      </c>
      <c r="V2639" t="s">
        <v>2951</v>
      </c>
      <c r="W2639" t="str">
        <f t="shared" si="98"/>
        <v>R06</v>
      </c>
      <c r="X2639" s="31" t="str">
        <f t="shared" si="99"/>
        <v>FINES_R06</v>
      </c>
      <c r="Y2639" s="35">
        <v>0.28199999999999997</v>
      </c>
      <c r="Z2639" s="8">
        <f>IFERROR(IFERROR(VLOOKUP(G2639,'IVSET-Escuelas'!A:F,4,FALSE),VLOOKUP(M2639,'IVSET-Fines'!F:L,7,FALSE)),"-")</f>
        <v>0.64355600000000002</v>
      </c>
    </row>
    <row r="2640" spans="1:26" x14ac:dyDescent="0.35">
      <c r="A2640" s="18" t="s">
        <v>5100</v>
      </c>
      <c r="B2640" t="s">
        <v>1257</v>
      </c>
      <c r="C2640" t="s">
        <v>2213</v>
      </c>
      <c r="D2640" t="s">
        <v>2214</v>
      </c>
      <c r="E2640" t="s">
        <v>198</v>
      </c>
      <c r="F2640" t="s">
        <v>198</v>
      </c>
      <c r="G2640" t="s">
        <v>198</v>
      </c>
      <c r="H2640" t="s">
        <v>20</v>
      </c>
      <c r="I2640" t="s">
        <v>5102</v>
      </c>
      <c r="J2640" t="s">
        <v>21</v>
      </c>
      <c r="L2640" t="s">
        <v>3944</v>
      </c>
      <c r="M2640" t="str">
        <f t="shared" si="97"/>
        <v>PRESIDENTE PERON 200 San Fernando VirreyesSan Fernando</v>
      </c>
      <c r="N2640" t="s">
        <v>22</v>
      </c>
      <c r="O2640" t="s">
        <v>23</v>
      </c>
      <c r="P2640" t="s">
        <v>27</v>
      </c>
      <c r="Q2640" t="s">
        <v>5101</v>
      </c>
      <c r="R2640" s="23">
        <v>16</v>
      </c>
      <c r="S2640" s="23">
        <v>1</v>
      </c>
      <c r="T2640" s="33">
        <v>1</v>
      </c>
      <c r="V2640" t="s">
        <v>2951</v>
      </c>
      <c r="W2640" t="str">
        <f t="shared" si="98"/>
        <v>R06</v>
      </c>
      <c r="X2640" s="31" t="str">
        <f t="shared" si="99"/>
        <v>FINES_R06</v>
      </c>
      <c r="Y2640" s="35">
        <v>0.29399999999999998</v>
      </c>
      <c r="Z2640" s="8" t="str">
        <f>IFERROR(IFERROR(VLOOKUP(G2640,'IVSET-Escuelas'!A:F,4,FALSE),VLOOKUP(M2640,'IVSET-Fines'!F:L,7,FALSE)),"-")</f>
        <v>-</v>
      </c>
    </row>
    <row r="2641" spans="1:26" x14ac:dyDescent="0.35">
      <c r="A2641" s="18" t="s">
        <v>5100</v>
      </c>
      <c r="B2641" t="s">
        <v>1257</v>
      </c>
      <c r="C2641" t="s">
        <v>1255</v>
      </c>
      <c r="D2641" t="s">
        <v>1256</v>
      </c>
      <c r="E2641" t="s">
        <v>198</v>
      </c>
      <c r="F2641" t="s">
        <v>198</v>
      </c>
      <c r="G2641" t="s">
        <v>198</v>
      </c>
      <c r="H2641" t="s">
        <v>20</v>
      </c>
      <c r="I2641" t="s">
        <v>5102</v>
      </c>
      <c r="J2641" t="s">
        <v>21</v>
      </c>
      <c r="L2641" t="s">
        <v>3961</v>
      </c>
      <c r="M2641" t="str">
        <f t="shared" si="97"/>
        <v>CTA FENAT 655 RINCON DE MILBERG BARRIO RINCON DE MILBERGTigre</v>
      </c>
      <c r="N2641" t="s">
        <v>22</v>
      </c>
      <c r="O2641" t="s">
        <v>23</v>
      </c>
      <c r="P2641" t="s">
        <v>27</v>
      </c>
      <c r="Q2641" t="s">
        <v>5101</v>
      </c>
      <c r="R2641" s="23">
        <v>0</v>
      </c>
      <c r="S2641" s="23">
        <v>1</v>
      </c>
      <c r="T2641" s="33">
        <v>1</v>
      </c>
      <c r="V2641" t="s">
        <v>2951</v>
      </c>
      <c r="W2641" t="str">
        <f t="shared" si="98"/>
        <v>R06</v>
      </c>
      <c r="X2641" s="31" t="str">
        <f t="shared" si="99"/>
        <v>FINES_R06</v>
      </c>
      <c r="Y2641" s="35">
        <v>0.33100000000000002</v>
      </c>
      <c r="Z2641" s="8" t="str">
        <f>IFERROR(IFERROR(VLOOKUP(G2641,'IVSET-Escuelas'!A:F,4,FALSE),VLOOKUP(M2641,'IVSET-Fines'!F:L,7,FALSE)),"-")</f>
        <v>-</v>
      </c>
    </row>
    <row r="2642" spans="1:26" x14ac:dyDescent="0.35">
      <c r="A2642" s="18" t="s">
        <v>5100</v>
      </c>
      <c r="B2642" t="s">
        <v>1257</v>
      </c>
      <c r="C2642" t="s">
        <v>2237</v>
      </c>
      <c r="D2642" t="s">
        <v>2238</v>
      </c>
      <c r="E2642" t="s">
        <v>198</v>
      </c>
      <c r="F2642" t="s">
        <v>198</v>
      </c>
      <c r="G2642" t="s">
        <v>198</v>
      </c>
      <c r="H2642" t="s">
        <v>20</v>
      </c>
      <c r="I2642" t="s">
        <v>5102</v>
      </c>
      <c r="J2642" t="s">
        <v>21</v>
      </c>
      <c r="L2642" t="s">
        <v>3949</v>
      </c>
      <c r="M2642" t="str">
        <f t="shared" si="97"/>
        <v>Casa azul 1807 beccarSan Isidro</v>
      </c>
      <c r="N2642" t="s">
        <v>22</v>
      </c>
      <c r="O2642" t="s">
        <v>23</v>
      </c>
      <c r="P2642" t="s">
        <v>27</v>
      </c>
      <c r="Q2642" t="s">
        <v>5101</v>
      </c>
      <c r="R2642" s="23">
        <v>15</v>
      </c>
      <c r="S2642" s="23">
        <v>1</v>
      </c>
      <c r="T2642" s="33">
        <v>1</v>
      </c>
      <c r="V2642" t="s">
        <v>2951</v>
      </c>
      <c r="W2642" t="str">
        <f t="shared" si="98"/>
        <v>R06</v>
      </c>
      <c r="X2642" s="31" t="str">
        <f t="shared" si="99"/>
        <v>FINES_R06</v>
      </c>
      <c r="Y2642" s="35">
        <v>0.34100000000000003</v>
      </c>
      <c r="Z2642" s="8" t="str">
        <f>IFERROR(IFERROR(VLOOKUP(G2642,'IVSET-Escuelas'!A:F,4,FALSE),VLOOKUP(M2642,'IVSET-Fines'!F:L,7,FALSE)),"-")</f>
        <v>-</v>
      </c>
    </row>
    <row r="2643" spans="1:26" x14ac:dyDescent="0.35">
      <c r="A2643" s="18" t="s">
        <v>5100</v>
      </c>
      <c r="B2643" t="s">
        <v>1257</v>
      </c>
      <c r="C2643" t="s">
        <v>2237</v>
      </c>
      <c r="D2643" t="s">
        <v>2238</v>
      </c>
      <c r="E2643" t="s">
        <v>198</v>
      </c>
      <c r="F2643" t="s">
        <v>198</v>
      </c>
      <c r="G2643" t="s">
        <v>198</v>
      </c>
      <c r="H2643" t="s">
        <v>20</v>
      </c>
      <c r="I2643" t="s">
        <v>5102</v>
      </c>
      <c r="J2643" t="s">
        <v>21</v>
      </c>
      <c r="L2643" t="s">
        <v>3946</v>
      </c>
      <c r="M2643" t="str">
        <f t="shared" si="97"/>
        <v>ARENASA S/N boulogneSan Isidro</v>
      </c>
      <c r="N2643" t="s">
        <v>22</v>
      </c>
      <c r="O2643" t="s">
        <v>23</v>
      </c>
      <c r="P2643" t="s">
        <v>27</v>
      </c>
      <c r="Q2643" t="s">
        <v>5101</v>
      </c>
      <c r="R2643" s="23">
        <v>16</v>
      </c>
      <c r="S2643" s="23">
        <v>1</v>
      </c>
      <c r="T2643" s="33">
        <v>1</v>
      </c>
      <c r="V2643" t="s">
        <v>2951</v>
      </c>
      <c r="W2643" t="str">
        <f t="shared" si="98"/>
        <v>R06</v>
      </c>
      <c r="X2643" s="31" t="str">
        <f t="shared" si="99"/>
        <v>FINES_R06</v>
      </c>
      <c r="Y2643" s="35">
        <v>0.34899999999999998</v>
      </c>
      <c r="Z2643" s="8" t="str">
        <f>IFERROR(IFERROR(VLOOKUP(G2643,'IVSET-Escuelas'!A:F,4,FALSE),VLOOKUP(M2643,'IVSET-Fines'!F:L,7,FALSE)),"-")</f>
        <v>-</v>
      </c>
    </row>
    <row r="2644" spans="1:26" x14ac:dyDescent="0.35">
      <c r="A2644" s="18" t="s">
        <v>5100</v>
      </c>
      <c r="B2644" t="s">
        <v>1257</v>
      </c>
      <c r="C2644" t="s">
        <v>1255</v>
      </c>
      <c r="D2644" t="s">
        <v>1256</v>
      </c>
      <c r="E2644" t="s">
        <v>198</v>
      </c>
      <c r="F2644" t="s">
        <v>198</v>
      </c>
      <c r="G2644" t="s">
        <v>198</v>
      </c>
      <c r="H2644" t="s">
        <v>20</v>
      </c>
      <c r="I2644" t="s">
        <v>5102</v>
      </c>
      <c r="J2644" t="s">
        <v>21</v>
      </c>
      <c r="L2644" t="s">
        <v>3956</v>
      </c>
      <c r="M2644" t="str">
        <f t="shared" si="97"/>
        <v>ATRAMUTI 99 TIGRE BARRIO CARUPATigre</v>
      </c>
      <c r="N2644" t="s">
        <v>22</v>
      </c>
      <c r="O2644" t="s">
        <v>23</v>
      </c>
      <c r="P2644" t="s">
        <v>27</v>
      </c>
      <c r="Q2644" t="s">
        <v>5101</v>
      </c>
      <c r="R2644" s="23">
        <v>0</v>
      </c>
      <c r="S2644" s="23">
        <v>1</v>
      </c>
      <c r="T2644" s="33">
        <v>1</v>
      </c>
      <c r="V2644" t="s">
        <v>2951</v>
      </c>
      <c r="W2644" t="str">
        <f t="shared" si="98"/>
        <v>R06</v>
      </c>
      <c r="X2644" s="31" t="str">
        <f t="shared" si="99"/>
        <v>FINES_R06</v>
      </c>
      <c r="Y2644" s="35">
        <v>0.41499999999999998</v>
      </c>
      <c r="Z2644" s="8" t="str">
        <f>IFERROR(IFERROR(VLOOKUP(G2644,'IVSET-Escuelas'!A:F,4,FALSE),VLOOKUP(M2644,'IVSET-Fines'!F:L,7,FALSE)),"-")</f>
        <v>-</v>
      </c>
    </row>
    <row r="2645" spans="1:26" x14ac:dyDescent="0.35">
      <c r="A2645" s="18" t="s">
        <v>5100</v>
      </c>
      <c r="B2645" t="s">
        <v>1257</v>
      </c>
      <c r="C2645" t="s">
        <v>1255</v>
      </c>
      <c r="D2645" t="s">
        <v>1256</v>
      </c>
      <c r="E2645" t="s">
        <v>198</v>
      </c>
      <c r="F2645" t="s">
        <v>198</v>
      </c>
      <c r="G2645" t="s">
        <v>198</v>
      </c>
      <c r="H2645" t="s">
        <v>20</v>
      </c>
      <c r="I2645" t="s">
        <v>5102</v>
      </c>
      <c r="J2645" t="s">
        <v>21</v>
      </c>
      <c r="L2645" t="s">
        <v>3957</v>
      </c>
      <c r="M2645" t="str">
        <f t="shared" si="97"/>
        <v>BIBLIOTECA CRONOPIOS 153 DIQUE LUJÁN VILLA LA ÑATATigre</v>
      </c>
      <c r="N2645" t="s">
        <v>22</v>
      </c>
      <c r="O2645" t="s">
        <v>23</v>
      </c>
      <c r="P2645" t="s">
        <v>27</v>
      </c>
      <c r="Q2645" t="s">
        <v>5101</v>
      </c>
      <c r="R2645" s="23">
        <v>0</v>
      </c>
      <c r="S2645" s="23">
        <v>1</v>
      </c>
      <c r="T2645" s="33">
        <v>1</v>
      </c>
      <c r="V2645" t="s">
        <v>2951</v>
      </c>
      <c r="W2645" t="str">
        <f t="shared" si="98"/>
        <v>R06</v>
      </c>
      <c r="X2645" s="31" t="str">
        <f t="shared" si="99"/>
        <v>FINES_R06</v>
      </c>
      <c r="Y2645" s="35">
        <v>0.42199999999999999</v>
      </c>
      <c r="Z2645" s="8" t="str">
        <f>IFERROR(IFERROR(VLOOKUP(G2645,'IVSET-Escuelas'!A:F,4,FALSE),VLOOKUP(M2645,'IVSET-Fines'!F:L,7,FALSE)),"-")</f>
        <v>-</v>
      </c>
    </row>
    <row r="2646" spans="1:26" x14ac:dyDescent="0.35">
      <c r="A2646" s="18" t="s">
        <v>5100</v>
      </c>
      <c r="B2646" t="s">
        <v>1257</v>
      </c>
      <c r="C2646" t="s">
        <v>2213</v>
      </c>
      <c r="D2646" t="s">
        <v>2214</v>
      </c>
      <c r="E2646" t="s">
        <v>198</v>
      </c>
      <c r="F2646" t="s">
        <v>198</v>
      </c>
      <c r="G2646" t="s">
        <v>198</v>
      </c>
      <c r="H2646" t="s">
        <v>20</v>
      </c>
      <c r="I2646" t="s">
        <v>5102</v>
      </c>
      <c r="J2646" t="s">
        <v>21</v>
      </c>
      <c r="L2646" t="s">
        <v>3932</v>
      </c>
      <c r="M2646" t="str">
        <f t="shared" si="97"/>
        <v>Centro Comunitario Del CarmenSan Fernando</v>
      </c>
      <c r="N2646" t="s">
        <v>22</v>
      </c>
      <c r="O2646" t="s">
        <v>23</v>
      </c>
      <c r="P2646" t="s">
        <v>27</v>
      </c>
      <c r="Q2646" t="s">
        <v>5101</v>
      </c>
      <c r="R2646" s="23">
        <v>13</v>
      </c>
      <c r="S2646" s="23">
        <v>1</v>
      </c>
      <c r="T2646" s="33">
        <v>1</v>
      </c>
      <c r="V2646" t="s">
        <v>2951</v>
      </c>
      <c r="W2646" t="str">
        <f t="shared" si="98"/>
        <v>R06</v>
      </c>
      <c r="X2646" s="31" t="str">
        <f t="shared" si="99"/>
        <v>FINES_R06</v>
      </c>
      <c r="Y2646" s="35">
        <v>0.45</v>
      </c>
      <c r="Z2646" s="8">
        <f>IFERROR(IFERROR(VLOOKUP(G2646,'IVSET-Escuelas'!A:F,4,FALSE),VLOOKUP(M2646,'IVSET-Fines'!F:L,7,FALSE)),"-")</f>
        <v>0.54711799999999999</v>
      </c>
    </row>
    <row r="2647" spans="1:26" x14ac:dyDescent="0.35">
      <c r="A2647" s="18" t="s">
        <v>5100</v>
      </c>
      <c r="B2647" t="s">
        <v>1257</v>
      </c>
      <c r="C2647" t="s">
        <v>1255</v>
      </c>
      <c r="D2647" t="s">
        <v>1256</v>
      </c>
      <c r="E2647" t="s">
        <v>198</v>
      </c>
      <c r="F2647" t="s">
        <v>198</v>
      </c>
      <c r="G2647" t="s">
        <v>198</v>
      </c>
      <c r="H2647" t="s">
        <v>20</v>
      </c>
      <c r="I2647" t="s">
        <v>5102</v>
      </c>
      <c r="J2647" t="s">
        <v>21</v>
      </c>
      <c r="L2647" t="s">
        <v>3960</v>
      </c>
      <c r="M2647" t="str">
        <f t="shared" si="97"/>
        <v>CENTRO BARRIAL SAGRADA FAMILIA 3493 LOS TRONCOS DEL TALAR BARRIO SAGRADA FAMILIATigre</v>
      </c>
      <c r="N2647" t="s">
        <v>22</v>
      </c>
      <c r="O2647" t="s">
        <v>23</v>
      </c>
      <c r="P2647" t="s">
        <v>27</v>
      </c>
      <c r="Q2647" t="s">
        <v>5101</v>
      </c>
      <c r="R2647" s="23">
        <v>0</v>
      </c>
      <c r="S2647" s="23">
        <v>1</v>
      </c>
      <c r="T2647" s="33">
        <v>1</v>
      </c>
      <c r="V2647" t="s">
        <v>2951</v>
      </c>
      <c r="W2647" t="str">
        <f t="shared" si="98"/>
        <v>R06</v>
      </c>
      <c r="X2647" s="31" t="str">
        <f t="shared" si="99"/>
        <v>FINES_R06</v>
      </c>
      <c r="Y2647" s="35">
        <v>0.47299999999999998</v>
      </c>
      <c r="Z2647" s="8" t="str">
        <f>IFERROR(IFERROR(VLOOKUP(G2647,'IVSET-Escuelas'!A:F,4,FALSE),VLOOKUP(M2647,'IVSET-Fines'!F:L,7,FALSE)),"-")</f>
        <v>-</v>
      </c>
    </row>
    <row r="2648" spans="1:26" x14ac:dyDescent="0.35">
      <c r="A2648" s="18" t="s">
        <v>5100</v>
      </c>
      <c r="B2648" t="s">
        <v>1257</v>
      </c>
      <c r="C2648" t="s">
        <v>2237</v>
      </c>
      <c r="D2648" t="s">
        <v>2238</v>
      </c>
      <c r="E2648" t="s">
        <v>198</v>
      </c>
      <c r="F2648" t="s">
        <v>198</v>
      </c>
      <c r="G2648" t="s">
        <v>198</v>
      </c>
      <c r="H2648" t="s">
        <v>20</v>
      </c>
      <c r="I2648" t="s">
        <v>5102</v>
      </c>
      <c r="J2648" t="s">
        <v>21</v>
      </c>
      <c r="L2648" t="s">
        <v>3954</v>
      </c>
      <c r="M2648" t="str">
        <f t="shared" si="97"/>
        <v>Futuro Abierto 2693 beccarSan Isidro</v>
      </c>
      <c r="N2648" t="s">
        <v>22</v>
      </c>
      <c r="O2648" t="s">
        <v>23</v>
      </c>
      <c r="P2648" t="s">
        <v>27</v>
      </c>
      <c r="Q2648" t="s">
        <v>5101</v>
      </c>
      <c r="R2648" s="23">
        <v>18</v>
      </c>
      <c r="S2648" s="23">
        <v>1</v>
      </c>
      <c r="T2648" s="33">
        <v>1</v>
      </c>
      <c r="V2648" t="s">
        <v>2951</v>
      </c>
      <c r="W2648" t="str">
        <f t="shared" si="98"/>
        <v>R06</v>
      </c>
      <c r="X2648" s="31" t="str">
        <f t="shared" si="99"/>
        <v>FINES_R06</v>
      </c>
      <c r="Y2648" s="35">
        <v>0.48799999999999999</v>
      </c>
      <c r="Z2648" s="8" t="str">
        <f>IFERROR(IFERROR(VLOOKUP(G2648,'IVSET-Escuelas'!A:F,4,FALSE),VLOOKUP(M2648,'IVSET-Fines'!F:L,7,FALSE)),"-")</f>
        <v>-</v>
      </c>
    </row>
    <row r="2649" spans="1:26" x14ac:dyDescent="0.35">
      <c r="A2649" s="18" t="s">
        <v>5100</v>
      </c>
      <c r="B2649" t="s">
        <v>1257</v>
      </c>
      <c r="C2649" t="s">
        <v>519</v>
      </c>
      <c r="D2649" t="s">
        <v>2470</v>
      </c>
      <c r="E2649" t="s">
        <v>198</v>
      </c>
      <c r="F2649" t="s">
        <v>198</v>
      </c>
      <c r="G2649" t="s">
        <v>198</v>
      </c>
      <c r="H2649" t="s">
        <v>20</v>
      </c>
      <c r="I2649" t="s">
        <v>5102</v>
      </c>
      <c r="J2649" t="s">
        <v>21</v>
      </c>
      <c r="L2649" t="s">
        <v>3972</v>
      </c>
      <c r="M2649" t="str">
        <f t="shared" si="97"/>
        <v>CENTRO SOCIAL PRODUCTIVO JUANA AZURDUYVicente López</v>
      </c>
      <c r="N2649" t="s">
        <v>22</v>
      </c>
      <c r="O2649" t="s">
        <v>23</v>
      </c>
      <c r="P2649" t="s">
        <v>27</v>
      </c>
      <c r="Q2649" t="s">
        <v>5101</v>
      </c>
      <c r="R2649" s="23">
        <v>59</v>
      </c>
      <c r="S2649" s="23">
        <v>3</v>
      </c>
      <c r="T2649" s="33">
        <v>1</v>
      </c>
      <c r="V2649" t="s">
        <v>2951</v>
      </c>
      <c r="W2649" t="str">
        <f t="shared" si="98"/>
        <v>R06</v>
      </c>
      <c r="X2649" s="31" t="str">
        <f t="shared" si="99"/>
        <v>FINES_R06</v>
      </c>
      <c r="Y2649" s="35">
        <v>0.49399999999999999</v>
      </c>
      <c r="Z2649" s="8">
        <f>IFERROR(IFERROR(VLOOKUP(G2649,'IVSET-Escuelas'!A:F,4,FALSE),VLOOKUP(M2649,'IVSET-Fines'!F:L,7,FALSE)),"-")</f>
        <v>0.44547700000000001</v>
      </c>
    </row>
    <row r="2650" spans="1:26" x14ac:dyDescent="0.35">
      <c r="A2650" s="18" t="s">
        <v>5100</v>
      </c>
      <c r="B2650" t="s">
        <v>1257</v>
      </c>
      <c r="C2650" t="s">
        <v>519</v>
      </c>
      <c r="D2650" t="s">
        <v>2470</v>
      </c>
      <c r="E2650" t="s">
        <v>198</v>
      </c>
      <c r="F2650" t="s">
        <v>198</v>
      </c>
      <c r="G2650" t="s">
        <v>198</v>
      </c>
      <c r="H2650" t="s">
        <v>20</v>
      </c>
      <c r="I2650" t="s">
        <v>5102</v>
      </c>
      <c r="J2650" t="s">
        <v>21</v>
      </c>
      <c r="L2650" t="s">
        <v>3981</v>
      </c>
      <c r="M2650" t="str">
        <f t="shared" si="97"/>
        <v>La Casita de OlivosVicente López</v>
      </c>
      <c r="N2650" t="s">
        <v>22</v>
      </c>
      <c r="O2650" t="s">
        <v>23</v>
      </c>
      <c r="P2650" t="s">
        <v>27</v>
      </c>
      <c r="Q2650" t="s">
        <v>5101</v>
      </c>
      <c r="R2650" s="23">
        <v>24</v>
      </c>
      <c r="S2650" s="23">
        <v>1</v>
      </c>
      <c r="T2650" s="33">
        <v>1</v>
      </c>
      <c r="V2650" t="s">
        <v>2951</v>
      </c>
      <c r="W2650" t="str">
        <f t="shared" si="98"/>
        <v>R06</v>
      </c>
      <c r="X2650" s="31" t="str">
        <f t="shared" si="99"/>
        <v>FINES_R06</v>
      </c>
      <c r="Y2650" s="35">
        <v>0.496</v>
      </c>
      <c r="Z2650" s="8" t="str">
        <f>IFERROR(IFERROR(VLOOKUP(G2650,'IVSET-Escuelas'!A:F,4,FALSE),VLOOKUP(M2650,'IVSET-Fines'!F:L,7,FALSE)),"-")</f>
        <v>-</v>
      </c>
    </row>
    <row r="2651" spans="1:26" x14ac:dyDescent="0.35">
      <c r="A2651" s="18" t="s">
        <v>5100</v>
      </c>
      <c r="B2651" t="s">
        <v>1257</v>
      </c>
      <c r="C2651" t="s">
        <v>2213</v>
      </c>
      <c r="D2651" t="s">
        <v>2214</v>
      </c>
      <c r="E2651" t="s">
        <v>198</v>
      </c>
      <c r="F2651" t="s">
        <v>198</v>
      </c>
      <c r="G2651" t="s">
        <v>198</v>
      </c>
      <c r="H2651" t="s">
        <v>20</v>
      </c>
      <c r="I2651" t="s">
        <v>5102</v>
      </c>
      <c r="J2651" t="s">
        <v>21</v>
      </c>
      <c r="L2651" t="s">
        <v>3942</v>
      </c>
      <c r="M2651" t="str">
        <f t="shared" si="97"/>
        <v>I.M.S.S.A 1803 San Fernando San FernandoSan Fernando</v>
      </c>
      <c r="N2651" t="s">
        <v>22</v>
      </c>
      <c r="O2651" t="s">
        <v>23</v>
      </c>
      <c r="P2651" t="s">
        <v>27</v>
      </c>
      <c r="Q2651" t="s">
        <v>5101</v>
      </c>
      <c r="R2651" s="23">
        <v>32</v>
      </c>
      <c r="S2651" s="23">
        <v>1</v>
      </c>
      <c r="T2651" s="33">
        <v>1</v>
      </c>
      <c r="V2651" t="s">
        <v>2951</v>
      </c>
      <c r="W2651" t="str">
        <f t="shared" si="98"/>
        <v>R06</v>
      </c>
      <c r="X2651" s="31" t="str">
        <f t="shared" si="99"/>
        <v>FINES_R06</v>
      </c>
      <c r="Y2651" s="35">
        <v>0.52300000000000002</v>
      </c>
      <c r="Z2651" s="8" t="str">
        <f>IFERROR(IFERROR(VLOOKUP(G2651,'IVSET-Escuelas'!A:F,4,FALSE),VLOOKUP(M2651,'IVSET-Fines'!F:L,7,FALSE)),"-")</f>
        <v>-</v>
      </c>
    </row>
    <row r="2652" spans="1:26" x14ac:dyDescent="0.35">
      <c r="A2652" s="18" t="s">
        <v>5100</v>
      </c>
      <c r="B2652" t="s">
        <v>1257</v>
      </c>
      <c r="C2652" t="s">
        <v>2213</v>
      </c>
      <c r="D2652" t="s">
        <v>2214</v>
      </c>
      <c r="E2652" t="s">
        <v>198</v>
      </c>
      <c r="F2652" t="s">
        <v>198</v>
      </c>
      <c r="G2652" t="s">
        <v>198</v>
      </c>
      <c r="H2652" t="s">
        <v>20</v>
      </c>
      <c r="I2652" t="s">
        <v>5102</v>
      </c>
      <c r="J2652" t="s">
        <v>21</v>
      </c>
      <c r="L2652" t="s">
        <v>3941</v>
      </c>
      <c r="M2652" t="str">
        <f t="shared" si="97"/>
        <v>I.M.S.S.ASan Fernando</v>
      </c>
      <c r="N2652" t="s">
        <v>22</v>
      </c>
      <c r="O2652" t="s">
        <v>23</v>
      </c>
      <c r="P2652" t="s">
        <v>27</v>
      </c>
      <c r="Q2652" t="s">
        <v>5101</v>
      </c>
      <c r="R2652" s="23">
        <v>26</v>
      </c>
      <c r="S2652" s="23">
        <v>1</v>
      </c>
      <c r="T2652" s="33">
        <v>1</v>
      </c>
      <c r="V2652" t="s">
        <v>2951</v>
      </c>
      <c r="W2652" t="str">
        <f t="shared" si="98"/>
        <v>R06</v>
      </c>
      <c r="X2652" s="31" t="str">
        <f t="shared" si="99"/>
        <v>FINES_R06</v>
      </c>
      <c r="Y2652" s="35">
        <v>0.53100000000000003</v>
      </c>
      <c r="Z2652" s="8">
        <f>IFERROR(IFERROR(VLOOKUP(G2652,'IVSET-Escuelas'!A:F,4,FALSE),VLOOKUP(M2652,'IVSET-Fines'!F:L,7,FALSE)),"-")</f>
        <v>0.383378</v>
      </c>
    </row>
    <row r="2653" spans="1:26" x14ac:dyDescent="0.35">
      <c r="A2653" s="18" t="s">
        <v>5100</v>
      </c>
      <c r="B2653" t="s">
        <v>1257</v>
      </c>
      <c r="C2653" t="s">
        <v>1255</v>
      </c>
      <c r="D2653" t="s">
        <v>1256</v>
      </c>
      <c r="E2653" t="s">
        <v>198</v>
      </c>
      <c r="F2653" t="s">
        <v>198</v>
      </c>
      <c r="G2653" t="s">
        <v>198</v>
      </c>
      <c r="H2653" t="s">
        <v>20</v>
      </c>
      <c r="I2653" t="s">
        <v>5102</v>
      </c>
      <c r="J2653" t="s">
        <v>21</v>
      </c>
      <c r="L2653" t="s">
        <v>3962</v>
      </c>
      <c r="M2653" t="str">
        <f t="shared" si="97"/>
        <v>EP N°20Tigre</v>
      </c>
      <c r="N2653" t="s">
        <v>22</v>
      </c>
      <c r="O2653" t="s">
        <v>23</v>
      </c>
      <c r="P2653" t="s">
        <v>27</v>
      </c>
      <c r="Q2653" t="s">
        <v>5101</v>
      </c>
      <c r="R2653" s="23">
        <v>38</v>
      </c>
      <c r="S2653" s="23">
        <v>2</v>
      </c>
      <c r="T2653" s="33">
        <v>1</v>
      </c>
      <c r="V2653" t="s">
        <v>2951</v>
      </c>
      <c r="W2653" t="str">
        <f t="shared" si="98"/>
        <v>R06</v>
      </c>
      <c r="X2653" s="31" t="str">
        <f t="shared" si="99"/>
        <v>FINES_R06</v>
      </c>
      <c r="Y2653" s="35">
        <v>0.57199999999999995</v>
      </c>
      <c r="Z2653" s="8">
        <f>IFERROR(IFERROR(VLOOKUP(G2653,'IVSET-Escuelas'!A:F,4,FALSE),VLOOKUP(M2653,'IVSET-Fines'!F:L,7,FALSE)),"-")</f>
        <v>0.23993400000000001</v>
      </c>
    </row>
    <row r="2654" spans="1:26" x14ac:dyDescent="0.35">
      <c r="A2654" s="18" t="s">
        <v>5100</v>
      </c>
      <c r="B2654" t="s">
        <v>1257</v>
      </c>
      <c r="C2654" t="s">
        <v>519</v>
      </c>
      <c r="D2654" t="s">
        <v>2470</v>
      </c>
      <c r="E2654" t="s">
        <v>198</v>
      </c>
      <c r="F2654" t="s">
        <v>198</v>
      </c>
      <c r="G2654" t="s">
        <v>198</v>
      </c>
      <c r="H2654" t="s">
        <v>20</v>
      </c>
      <c r="I2654" t="s">
        <v>5102</v>
      </c>
      <c r="J2654" t="s">
        <v>21</v>
      </c>
      <c r="L2654" t="s">
        <v>3984</v>
      </c>
      <c r="M2654" t="str">
        <f t="shared" si="97"/>
        <v>Residencia PresidencialVicente López</v>
      </c>
      <c r="N2654" t="s">
        <v>22</v>
      </c>
      <c r="O2654" t="s">
        <v>23</v>
      </c>
      <c r="P2654" t="s">
        <v>27</v>
      </c>
      <c r="Q2654" t="s">
        <v>5101</v>
      </c>
      <c r="R2654" s="23">
        <v>26</v>
      </c>
      <c r="S2654" s="23">
        <v>3</v>
      </c>
      <c r="T2654" s="33">
        <v>1</v>
      </c>
      <c r="V2654" t="s">
        <v>2951</v>
      </c>
      <c r="W2654" t="str">
        <f t="shared" si="98"/>
        <v>R06</v>
      </c>
      <c r="X2654" s="31" t="str">
        <f t="shared" si="99"/>
        <v>FINES_R06</v>
      </c>
      <c r="Y2654" s="35">
        <v>0.57799999999999996</v>
      </c>
      <c r="Z2654" s="8" t="str">
        <f>IFERROR(IFERROR(VLOOKUP(G2654,'IVSET-Escuelas'!A:F,4,FALSE),VLOOKUP(M2654,'IVSET-Fines'!F:L,7,FALSE)),"-")</f>
        <v>-</v>
      </c>
    </row>
    <row r="2655" spans="1:26" x14ac:dyDescent="0.35">
      <c r="A2655" s="18" t="s">
        <v>5100</v>
      </c>
      <c r="B2655" t="s">
        <v>1257</v>
      </c>
      <c r="C2655" t="s">
        <v>519</v>
      </c>
      <c r="D2655" t="s">
        <v>2470</v>
      </c>
      <c r="E2655" t="s">
        <v>198</v>
      </c>
      <c r="F2655" t="s">
        <v>198</v>
      </c>
      <c r="G2655" t="s">
        <v>198</v>
      </c>
      <c r="H2655" t="s">
        <v>20</v>
      </c>
      <c r="I2655" t="s">
        <v>5102</v>
      </c>
      <c r="J2655" t="s">
        <v>21</v>
      </c>
      <c r="L2655" t="s">
        <v>3975</v>
      </c>
      <c r="M2655" t="str">
        <f t="shared" si="97"/>
        <v>El Galpón 3935 MunroVicente López</v>
      </c>
      <c r="N2655" t="s">
        <v>22</v>
      </c>
      <c r="O2655" t="s">
        <v>23</v>
      </c>
      <c r="P2655" t="s">
        <v>27</v>
      </c>
      <c r="Q2655" t="s">
        <v>5101</v>
      </c>
      <c r="R2655" s="23">
        <v>23</v>
      </c>
      <c r="S2655" s="23">
        <v>1</v>
      </c>
      <c r="T2655" s="33">
        <v>1</v>
      </c>
      <c r="V2655" t="s">
        <v>2951</v>
      </c>
      <c r="W2655" t="str">
        <f t="shared" si="98"/>
        <v>R06</v>
      </c>
      <c r="X2655" s="31" t="str">
        <f t="shared" si="99"/>
        <v>FINES_R06</v>
      </c>
      <c r="Y2655" s="35">
        <v>0.58099999999999996</v>
      </c>
      <c r="Z2655" s="8" t="str">
        <f>IFERROR(IFERROR(VLOOKUP(G2655,'IVSET-Escuelas'!A:F,4,FALSE),VLOOKUP(M2655,'IVSET-Fines'!F:L,7,FALSE)),"-")</f>
        <v>-</v>
      </c>
    </row>
    <row r="2656" spans="1:26" x14ac:dyDescent="0.35">
      <c r="A2656" s="18" t="s">
        <v>5100</v>
      </c>
      <c r="B2656" t="s">
        <v>1257</v>
      </c>
      <c r="C2656" t="s">
        <v>1255</v>
      </c>
      <c r="D2656" t="s">
        <v>1256</v>
      </c>
      <c r="E2656" t="s">
        <v>198</v>
      </c>
      <c r="F2656" t="s">
        <v>198</v>
      </c>
      <c r="G2656" t="s">
        <v>198</v>
      </c>
      <c r="H2656" t="s">
        <v>20</v>
      </c>
      <c r="I2656" t="s">
        <v>5102</v>
      </c>
      <c r="J2656" t="s">
        <v>21</v>
      </c>
      <c r="L2656" t="s">
        <v>3964</v>
      </c>
      <c r="M2656" t="str">
        <f t="shared" si="97"/>
        <v>EP N°34 1550 TIGRE BARRIO TIGRE CENTROTigre</v>
      </c>
      <c r="N2656" t="s">
        <v>22</v>
      </c>
      <c r="O2656" t="s">
        <v>23</v>
      </c>
      <c r="P2656" t="s">
        <v>27</v>
      </c>
      <c r="Q2656" t="s">
        <v>5101</v>
      </c>
      <c r="R2656" s="23">
        <v>13</v>
      </c>
      <c r="S2656" s="23">
        <v>1</v>
      </c>
      <c r="T2656" s="33">
        <v>1</v>
      </c>
      <c r="V2656" t="s">
        <v>2951</v>
      </c>
      <c r="W2656" t="str">
        <f t="shared" si="98"/>
        <v>R06</v>
      </c>
      <c r="X2656" s="31" t="str">
        <f t="shared" si="99"/>
        <v>FINES_R06</v>
      </c>
      <c r="Y2656" s="35">
        <v>0.58899999999999997</v>
      </c>
      <c r="Z2656" s="8" t="str">
        <f>IFERROR(IFERROR(VLOOKUP(G2656,'IVSET-Escuelas'!A:F,4,FALSE),VLOOKUP(M2656,'IVSET-Fines'!F:L,7,FALSE)),"-")</f>
        <v>-</v>
      </c>
    </row>
    <row r="2657" spans="1:26" x14ac:dyDescent="0.35">
      <c r="A2657" s="18" t="s">
        <v>5100</v>
      </c>
      <c r="B2657" t="s">
        <v>1257</v>
      </c>
      <c r="C2657" t="s">
        <v>2237</v>
      </c>
      <c r="D2657" t="s">
        <v>2238</v>
      </c>
      <c r="E2657" t="s">
        <v>198</v>
      </c>
      <c r="F2657" t="s">
        <v>198</v>
      </c>
      <c r="G2657" t="s">
        <v>198</v>
      </c>
      <c r="H2657" t="s">
        <v>20</v>
      </c>
      <c r="I2657" t="s">
        <v>5102</v>
      </c>
      <c r="J2657" t="s">
        <v>21</v>
      </c>
      <c r="L2657" t="s">
        <v>3948</v>
      </c>
      <c r="M2657" t="str">
        <f t="shared" si="97"/>
        <v>Casa azulSan Isidro</v>
      </c>
      <c r="N2657" t="s">
        <v>22</v>
      </c>
      <c r="O2657" t="s">
        <v>23</v>
      </c>
      <c r="P2657" t="s">
        <v>27</v>
      </c>
      <c r="Q2657" t="s">
        <v>5101</v>
      </c>
      <c r="R2657" s="23">
        <v>38</v>
      </c>
      <c r="S2657" s="23">
        <v>2</v>
      </c>
      <c r="T2657" s="33">
        <v>1</v>
      </c>
      <c r="V2657" t="s">
        <v>2951</v>
      </c>
      <c r="W2657" t="str">
        <f t="shared" si="98"/>
        <v>R06</v>
      </c>
      <c r="X2657" s="31" t="str">
        <f t="shared" si="99"/>
        <v>FINES_R06</v>
      </c>
      <c r="Y2657" s="35">
        <v>0.59199999999999997</v>
      </c>
      <c r="Z2657" s="8">
        <f>IFERROR(IFERROR(VLOOKUP(G2657,'IVSET-Escuelas'!A:F,4,FALSE),VLOOKUP(M2657,'IVSET-Fines'!F:L,7,FALSE)),"-")</f>
        <v>0.60213300000000003</v>
      </c>
    </row>
    <row r="2658" spans="1:26" x14ac:dyDescent="0.35">
      <c r="A2658" s="18" t="s">
        <v>5100</v>
      </c>
      <c r="B2658" t="s">
        <v>1257</v>
      </c>
      <c r="C2658" t="s">
        <v>2213</v>
      </c>
      <c r="D2658" t="s">
        <v>2214</v>
      </c>
      <c r="E2658" t="s">
        <v>198</v>
      </c>
      <c r="F2658" t="s">
        <v>198</v>
      </c>
      <c r="G2658" t="s">
        <v>198</v>
      </c>
      <c r="H2658" t="s">
        <v>20</v>
      </c>
      <c r="I2658" t="s">
        <v>5102</v>
      </c>
      <c r="J2658" t="s">
        <v>21</v>
      </c>
      <c r="L2658" t="s">
        <v>3930</v>
      </c>
      <c r="M2658" t="str">
        <f t="shared" si="97"/>
        <v>BARRIO FERRO 1795 San Fernando VictoriaSan Fernando</v>
      </c>
      <c r="N2658" t="s">
        <v>22</v>
      </c>
      <c r="O2658" t="s">
        <v>23</v>
      </c>
      <c r="P2658" t="s">
        <v>27</v>
      </c>
      <c r="Q2658" t="s">
        <v>5101</v>
      </c>
      <c r="R2658" s="23">
        <v>15</v>
      </c>
      <c r="S2658" s="23">
        <v>1</v>
      </c>
      <c r="T2658" s="33">
        <v>1</v>
      </c>
      <c r="V2658" t="s">
        <v>2951</v>
      </c>
      <c r="W2658" t="str">
        <f t="shared" si="98"/>
        <v>R06</v>
      </c>
      <c r="X2658" s="31" t="str">
        <f t="shared" si="99"/>
        <v>FINES_R06</v>
      </c>
      <c r="Y2658" s="35">
        <v>0.621</v>
      </c>
      <c r="Z2658" s="8" t="str">
        <f>IFERROR(IFERROR(VLOOKUP(G2658,'IVSET-Escuelas'!A:F,4,FALSE),VLOOKUP(M2658,'IVSET-Fines'!F:L,7,FALSE)),"-")</f>
        <v>-</v>
      </c>
    </row>
    <row r="2659" spans="1:26" x14ac:dyDescent="0.35">
      <c r="A2659" s="18" t="s">
        <v>5100</v>
      </c>
      <c r="B2659" t="s">
        <v>1257</v>
      </c>
      <c r="C2659" t="s">
        <v>519</v>
      </c>
      <c r="D2659" t="s">
        <v>2470</v>
      </c>
      <c r="E2659" t="s">
        <v>198</v>
      </c>
      <c r="F2659" t="s">
        <v>198</v>
      </c>
      <c r="G2659" t="s">
        <v>198</v>
      </c>
      <c r="H2659" t="s">
        <v>20</v>
      </c>
      <c r="I2659" t="s">
        <v>5102</v>
      </c>
      <c r="J2659" t="s">
        <v>21</v>
      </c>
      <c r="L2659" t="s">
        <v>3979</v>
      </c>
      <c r="M2659" t="str">
        <f t="shared" ref="M2659:M2722" si="100">CONCATENATE(L2659,D2659)</f>
        <v>HOSPITAL CETRÁNGOLOVicente López</v>
      </c>
      <c r="N2659" t="s">
        <v>22</v>
      </c>
      <c r="O2659" t="s">
        <v>23</v>
      </c>
      <c r="P2659" t="s">
        <v>27</v>
      </c>
      <c r="Q2659" t="s">
        <v>5101</v>
      </c>
      <c r="R2659" s="23">
        <v>20</v>
      </c>
      <c r="S2659" s="23">
        <v>1</v>
      </c>
      <c r="T2659" s="33">
        <v>1</v>
      </c>
      <c r="V2659" t="s">
        <v>2951</v>
      </c>
      <c r="W2659" t="str">
        <f t="shared" si="98"/>
        <v>R06</v>
      </c>
      <c r="X2659" s="31" t="str">
        <f t="shared" si="99"/>
        <v>FINES_R06</v>
      </c>
      <c r="Y2659" s="35">
        <v>0.625</v>
      </c>
      <c r="Z2659" s="8" t="str">
        <f>IFERROR(IFERROR(VLOOKUP(G2659,'IVSET-Escuelas'!A:F,4,FALSE),VLOOKUP(M2659,'IVSET-Fines'!F:L,7,FALSE)),"-")</f>
        <v>-</v>
      </c>
    </row>
    <row r="2660" spans="1:26" x14ac:dyDescent="0.35">
      <c r="A2660" s="18" t="s">
        <v>5100</v>
      </c>
      <c r="B2660" t="s">
        <v>1257</v>
      </c>
      <c r="C2660" t="s">
        <v>519</v>
      </c>
      <c r="D2660" t="s">
        <v>2470</v>
      </c>
      <c r="E2660" t="s">
        <v>198</v>
      </c>
      <c r="F2660" t="s">
        <v>198</v>
      </c>
      <c r="G2660" t="s">
        <v>198</v>
      </c>
      <c r="H2660" t="s">
        <v>20</v>
      </c>
      <c r="I2660" t="s">
        <v>5102</v>
      </c>
      <c r="J2660" t="s">
        <v>21</v>
      </c>
      <c r="L2660" t="s">
        <v>3973</v>
      </c>
      <c r="M2660" t="str">
        <f t="shared" si="100"/>
        <v>CFP UOMVicente López</v>
      </c>
      <c r="N2660" t="s">
        <v>22</v>
      </c>
      <c r="O2660" t="s">
        <v>23</v>
      </c>
      <c r="P2660" t="s">
        <v>27</v>
      </c>
      <c r="Q2660" t="s">
        <v>5101</v>
      </c>
      <c r="R2660" s="23">
        <v>13</v>
      </c>
      <c r="S2660" s="23">
        <v>1</v>
      </c>
      <c r="T2660" s="33">
        <v>1</v>
      </c>
      <c r="V2660" t="s">
        <v>2951</v>
      </c>
      <c r="W2660" t="str">
        <f t="shared" si="98"/>
        <v>R06</v>
      </c>
      <c r="X2660" s="31" t="str">
        <f t="shared" si="99"/>
        <v>FINES_R06</v>
      </c>
      <c r="Y2660" s="35">
        <v>0.64300000000000002</v>
      </c>
      <c r="Z2660" s="8">
        <f>IFERROR(IFERROR(VLOOKUP(G2660,'IVSET-Escuelas'!A:F,4,FALSE),VLOOKUP(M2660,'IVSET-Fines'!F:L,7,FALSE)),"-")</f>
        <v>0.161576</v>
      </c>
    </row>
    <row r="2661" spans="1:26" x14ac:dyDescent="0.35">
      <c r="A2661" s="18" t="s">
        <v>5100</v>
      </c>
      <c r="B2661" t="s">
        <v>1257</v>
      </c>
      <c r="C2661" t="s">
        <v>2237</v>
      </c>
      <c r="D2661" t="s">
        <v>2238</v>
      </c>
      <c r="E2661" t="s">
        <v>198</v>
      </c>
      <c r="F2661" t="s">
        <v>198</v>
      </c>
      <c r="G2661" t="s">
        <v>198</v>
      </c>
      <c r="H2661" t="s">
        <v>20</v>
      </c>
      <c r="I2661" t="s">
        <v>5102</v>
      </c>
      <c r="J2661" t="s">
        <v>21</v>
      </c>
      <c r="L2661" t="s">
        <v>3950</v>
      </c>
      <c r="M2661" t="str">
        <f t="shared" si="100"/>
        <v>Engranajes 2431 boulogneSan Isidro</v>
      </c>
      <c r="N2661" t="s">
        <v>22</v>
      </c>
      <c r="O2661" t="s">
        <v>23</v>
      </c>
      <c r="P2661" t="s">
        <v>27</v>
      </c>
      <c r="Q2661" t="s">
        <v>5101</v>
      </c>
      <c r="R2661" s="23">
        <v>16</v>
      </c>
      <c r="S2661" s="23">
        <v>1</v>
      </c>
      <c r="T2661" s="33">
        <v>1</v>
      </c>
      <c r="V2661" t="s">
        <v>2951</v>
      </c>
      <c r="W2661" t="str">
        <f t="shared" si="98"/>
        <v>R06</v>
      </c>
      <c r="X2661" s="31" t="str">
        <f t="shared" si="99"/>
        <v>FINES_R06</v>
      </c>
      <c r="Y2661" s="35">
        <v>0.65</v>
      </c>
      <c r="Z2661" s="8" t="str">
        <f>IFERROR(IFERROR(VLOOKUP(G2661,'IVSET-Escuelas'!A:F,4,FALSE),VLOOKUP(M2661,'IVSET-Fines'!F:L,7,FALSE)),"-")</f>
        <v>-</v>
      </c>
    </row>
    <row r="2662" spans="1:26" x14ac:dyDescent="0.35">
      <c r="A2662" s="18" t="s">
        <v>5100</v>
      </c>
      <c r="B2662" t="s">
        <v>1257</v>
      </c>
      <c r="C2662" t="s">
        <v>2213</v>
      </c>
      <c r="D2662" t="s">
        <v>2214</v>
      </c>
      <c r="E2662" t="s">
        <v>198</v>
      </c>
      <c r="F2662" t="s">
        <v>198</v>
      </c>
      <c r="G2662" t="s">
        <v>198</v>
      </c>
      <c r="H2662" t="s">
        <v>20</v>
      </c>
      <c r="I2662" t="s">
        <v>5102</v>
      </c>
      <c r="J2662" t="s">
        <v>21</v>
      </c>
      <c r="L2662" t="s">
        <v>3939</v>
      </c>
      <c r="M2662" t="str">
        <f t="shared" si="100"/>
        <v>ESCUELA POPULAR SAN ROQUE 4469 SAN FERNANDO SAN ROQUESan Fernando</v>
      </c>
      <c r="N2662" t="s">
        <v>22</v>
      </c>
      <c r="O2662" t="s">
        <v>23</v>
      </c>
      <c r="P2662" t="s">
        <v>27</v>
      </c>
      <c r="Q2662" t="s">
        <v>5101</v>
      </c>
      <c r="R2662" s="23">
        <v>9</v>
      </c>
      <c r="S2662" s="23">
        <v>1</v>
      </c>
      <c r="T2662" s="33">
        <v>1</v>
      </c>
      <c r="V2662" t="s">
        <v>2951</v>
      </c>
      <c r="W2662" t="str">
        <f t="shared" si="98"/>
        <v>R06</v>
      </c>
      <c r="X2662" s="31" t="str">
        <f t="shared" si="99"/>
        <v>FINES_R06</v>
      </c>
      <c r="Y2662" s="35">
        <v>0.65500000000000003</v>
      </c>
      <c r="Z2662" s="8" t="str">
        <f>IFERROR(IFERROR(VLOOKUP(G2662,'IVSET-Escuelas'!A:F,4,FALSE),VLOOKUP(M2662,'IVSET-Fines'!F:L,7,FALSE)),"-")</f>
        <v>-</v>
      </c>
    </row>
    <row r="2663" spans="1:26" x14ac:dyDescent="0.35">
      <c r="A2663" s="18" t="s">
        <v>5100</v>
      </c>
      <c r="B2663" t="s">
        <v>1257</v>
      </c>
      <c r="C2663" t="s">
        <v>1255</v>
      </c>
      <c r="D2663" t="s">
        <v>1256</v>
      </c>
      <c r="E2663" t="s">
        <v>198</v>
      </c>
      <c r="F2663" t="s">
        <v>198</v>
      </c>
      <c r="G2663" t="s">
        <v>198</v>
      </c>
      <c r="H2663" t="s">
        <v>20</v>
      </c>
      <c r="I2663" t="s">
        <v>5102</v>
      </c>
      <c r="J2663" t="s">
        <v>21</v>
      </c>
      <c r="L2663" t="s">
        <v>3969</v>
      </c>
      <c r="M2663" t="str">
        <f t="shared" si="100"/>
        <v>LOCAL FRENTE DE TODOSTigre</v>
      </c>
      <c r="N2663" t="s">
        <v>22</v>
      </c>
      <c r="O2663" t="s">
        <v>23</v>
      </c>
      <c r="P2663" t="s">
        <v>27</v>
      </c>
      <c r="Q2663" t="s">
        <v>5101</v>
      </c>
      <c r="R2663" s="23">
        <v>18</v>
      </c>
      <c r="S2663" s="23">
        <v>2</v>
      </c>
      <c r="T2663" s="33">
        <v>1</v>
      </c>
      <c r="V2663" t="s">
        <v>2951</v>
      </c>
      <c r="W2663" t="str">
        <f t="shared" si="98"/>
        <v>R06</v>
      </c>
      <c r="X2663" s="31" t="str">
        <f t="shared" si="99"/>
        <v>FINES_R06</v>
      </c>
      <c r="Y2663" s="35">
        <v>0.66900000000000004</v>
      </c>
      <c r="Z2663" s="8" t="str">
        <f>IFERROR(IFERROR(VLOOKUP(G2663,'IVSET-Escuelas'!A:F,4,FALSE),VLOOKUP(M2663,'IVSET-Fines'!F:L,7,FALSE)),"-")</f>
        <v>-</v>
      </c>
    </row>
    <row r="2664" spans="1:26" x14ac:dyDescent="0.35">
      <c r="A2664" s="18" t="s">
        <v>5100</v>
      </c>
      <c r="B2664" t="s">
        <v>1257</v>
      </c>
      <c r="C2664" t="s">
        <v>2213</v>
      </c>
      <c r="D2664" t="s">
        <v>2214</v>
      </c>
      <c r="E2664" t="s">
        <v>198</v>
      </c>
      <c r="F2664" t="s">
        <v>198</v>
      </c>
      <c r="G2664" t="s">
        <v>198</v>
      </c>
      <c r="H2664" t="s">
        <v>20</v>
      </c>
      <c r="I2664" t="s">
        <v>5102</v>
      </c>
      <c r="J2664" t="s">
        <v>21</v>
      </c>
      <c r="L2664" t="s">
        <v>3938</v>
      </c>
      <c r="M2664" t="str">
        <f t="shared" si="100"/>
        <v>E.P. N°20 S/N SAN FERNANDO 2DA SECCION ISLAS ARROYO MINISan Fernando</v>
      </c>
      <c r="N2664" t="s">
        <v>22</v>
      </c>
      <c r="O2664" t="s">
        <v>23</v>
      </c>
      <c r="P2664" t="s">
        <v>27</v>
      </c>
      <c r="Q2664" t="s">
        <v>5101</v>
      </c>
      <c r="R2664" s="23">
        <v>24</v>
      </c>
      <c r="S2664" s="23">
        <v>1</v>
      </c>
      <c r="T2664" s="33">
        <v>1</v>
      </c>
      <c r="V2664" t="s">
        <v>2951</v>
      </c>
      <c r="W2664" t="str">
        <f t="shared" si="98"/>
        <v>R06</v>
      </c>
      <c r="X2664" s="31" t="str">
        <f t="shared" si="99"/>
        <v>FINES_R06</v>
      </c>
      <c r="Y2664" s="35">
        <v>0.67200000000000004</v>
      </c>
      <c r="Z2664" s="8" t="str">
        <f>IFERROR(IFERROR(VLOOKUP(G2664,'IVSET-Escuelas'!A:F,4,FALSE),VLOOKUP(M2664,'IVSET-Fines'!F:L,7,FALSE)),"-")</f>
        <v>-</v>
      </c>
    </row>
    <row r="2665" spans="1:26" x14ac:dyDescent="0.35">
      <c r="A2665" s="18" t="s">
        <v>5100</v>
      </c>
      <c r="B2665" t="s">
        <v>1257</v>
      </c>
      <c r="C2665" t="s">
        <v>519</v>
      </c>
      <c r="D2665" t="s">
        <v>2470</v>
      </c>
      <c r="E2665" t="s">
        <v>198</v>
      </c>
      <c r="F2665" t="s">
        <v>198</v>
      </c>
      <c r="G2665" t="s">
        <v>198</v>
      </c>
      <c r="H2665" t="s">
        <v>20</v>
      </c>
      <c r="I2665" t="s">
        <v>5102</v>
      </c>
      <c r="J2665" t="s">
        <v>21</v>
      </c>
      <c r="L2665" t="s">
        <v>3976</v>
      </c>
      <c r="M2665" t="str">
        <f t="shared" si="100"/>
        <v>EP 30Vicente López</v>
      </c>
      <c r="N2665" t="s">
        <v>22</v>
      </c>
      <c r="O2665" t="s">
        <v>23</v>
      </c>
      <c r="P2665" t="s">
        <v>27</v>
      </c>
      <c r="Q2665" t="s">
        <v>5101</v>
      </c>
      <c r="R2665" s="23">
        <v>15</v>
      </c>
      <c r="S2665" s="23">
        <v>1</v>
      </c>
      <c r="T2665" s="33">
        <v>1</v>
      </c>
      <c r="V2665" t="s">
        <v>2951</v>
      </c>
      <c r="W2665" t="str">
        <f t="shared" si="98"/>
        <v>R06</v>
      </c>
      <c r="X2665" s="31" t="str">
        <f t="shared" si="99"/>
        <v>FINES_R06</v>
      </c>
      <c r="Y2665" s="35">
        <v>0.70199999999999996</v>
      </c>
      <c r="Z2665" s="8">
        <f>IFERROR(IFERROR(VLOOKUP(G2665,'IVSET-Escuelas'!A:F,4,FALSE),VLOOKUP(M2665,'IVSET-Fines'!F:L,7,FALSE)),"-")</f>
        <v>0.18321999999999999</v>
      </c>
    </row>
    <row r="2666" spans="1:26" x14ac:dyDescent="0.35">
      <c r="A2666" s="18" t="s">
        <v>5100</v>
      </c>
      <c r="B2666" t="s">
        <v>1257</v>
      </c>
      <c r="C2666" t="s">
        <v>519</v>
      </c>
      <c r="D2666" t="s">
        <v>2470</v>
      </c>
      <c r="E2666" t="s">
        <v>198</v>
      </c>
      <c r="F2666" t="s">
        <v>198</v>
      </c>
      <c r="G2666" t="s">
        <v>198</v>
      </c>
      <c r="H2666" t="s">
        <v>20</v>
      </c>
      <c r="I2666" t="s">
        <v>5102</v>
      </c>
      <c r="J2666" t="s">
        <v>21</v>
      </c>
      <c r="L2666" t="s">
        <v>3971</v>
      </c>
      <c r="M2666" t="str">
        <f t="shared" si="100"/>
        <v>Asociación CaminoVicente López</v>
      </c>
      <c r="N2666" t="s">
        <v>22</v>
      </c>
      <c r="O2666" t="s">
        <v>23</v>
      </c>
      <c r="P2666" t="s">
        <v>27</v>
      </c>
      <c r="Q2666" t="s">
        <v>5101</v>
      </c>
      <c r="R2666" s="23">
        <v>56</v>
      </c>
      <c r="S2666" s="23">
        <v>3</v>
      </c>
      <c r="T2666" s="33">
        <v>1</v>
      </c>
      <c r="V2666" t="s">
        <v>2951</v>
      </c>
      <c r="W2666" t="str">
        <f t="shared" si="98"/>
        <v>R06</v>
      </c>
      <c r="X2666" s="31" t="str">
        <f t="shared" si="99"/>
        <v>FINES_R06</v>
      </c>
      <c r="Y2666" s="35">
        <v>0.70299999999999996</v>
      </c>
      <c r="Z2666" s="8">
        <f>IFERROR(IFERROR(VLOOKUP(G2666,'IVSET-Escuelas'!A:F,4,FALSE),VLOOKUP(M2666,'IVSET-Fines'!F:L,7,FALSE)),"-")</f>
        <v>0.47727900000000001</v>
      </c>
    </row>
    <row r="2667" spans="1:26" x14ac:dyDescent="0.35">
      <c r="A2667" s="18" t="s">
        <v>5100</v>
      </c>
      <c r="B2667" t="s">
        <v>1257</v>
      </c>
      <c r="C2667" t="s">
        <v>519</v>
      </c>
      <c r="D2667" t="s">
        <v>2470</v>
      </c>
      <c r="E2667" t="s">
        <v>198</v>
      </c>
      <c r="F2667" t="s">
        <v>198</v>
      </c>
      <c r="G2667" t="s">
        <v>198</v>
      </c>
      <c r="H2667" t="s">
        <v>20</v>
      </c>
      <c r="I2667" t="s">
        <v>5102</v>
      </c>
      <c r="J2667" t="s">
        <v>21</v>
      </c>
      <c r="L2667" t="s">
        <v>3977</v>
      </c>
      <c r="M2667" t="str">
        <f t="shared" si="100"/>
        <v>Escuelita El CeiboVicente López</v>
      </c>
      <c r="N2667" t="s">
        <v>22</v>
      </c>
      <c r="O2667" t="s">
        <v>23</v>
      </c>
      <c r="P2667" t="s">
        <v>27</v>
      </c>
      <c r="Q2667" t="s">
        <v>5101</v>
      </c>
      <c r="R2667" s="23">
        <v>6</v>
      </c>
      <c r="S2667" s="23">
        <v>1</v>
      </c>
      <c r="T2667" s="33">
        <v>1</v>
      </c>
      <c r="V2667" t="s">
        <v>2951</v>
      </c>
      <c r="W2667" t="str">
        <f t="shared" si="98"/>
        <v>R06</v>
      </c>
      <c r="X2667" s="31" t="str">
        <f t="shared" si="99"/>
        <v>FINES_R06</v>
      </c>
      <c r="Y2667" s="35">
        <v>0.73299999999999998</v>
      </c>
      <c r="Z2667" s="8">
        <f>IFERROR(IFERROR(VLOOKUP(G2667,'IVSET-Escuelas'!A:F,4,FALSE),VLOOKUP(M2667,'IVSET-Fines'!F:L,7,FALSE)),"-")</f>
        <v>4.0669999999999998E-2</v>
      </c>
    </row>
    <row r="2668" spans="1:26" x14ac:dyDescent="0.35">
      <c r="A2668" s="18" t="s">
        <v>5100</v>
      </c>
      <c r="B2668" t="s">
        <v>1257</v>
      </c>
      <c r="C2668" t="s">
        <v>1255</v>
      </c>
      <c r="D2668" t="s">
        <v>1256</v>
      </c>
      <c r="E2668" t="s">
        <v>198</v>
      </c>
      <c r="F2668" t="s">
        <v>198</v>
      </c>
      <c r="G2668" t="s">
        <v>198</v>
      </c>
      <c r="H2668" t="s">
        <v>20</v>
      </c>
      <c r="I2668" t="s">
        <v>5102</v>
      </c>
      <c r="J2668" t="s">
        <v>21</v>
      </c>
      <c r="L2668" t="s">
        <v>3968</v>
      </c>
      <c r="M2668" t="str">
        <f t="shared" si="100"/>
        <v>IGLESIA LA ESPERANZA S/N BENAVIDEZTigre</v>
      </c>
      <c r="N2668" t="s">
        <v>22</v>
      </c>
      <c r="O2668" t="s">
        <v>23</v>
      </c>
      <c r="P2668" t="s">
        <v>27</v>
      </c>
      <c r="Q2668" t="s">
        <v>5101</v>
      </c>
      <c r="R2668" s="23">
        <v>1</v>
      </c>
      <c r="S2668" s="23">
        <v>1</v>
      </c>
      <c r="T2668" s="33">
        <v>1</v>
      </c>
      <c r="V2668" t="s">
        <v>2951</v>
      </c>
      <c r="W2668" t="str">
        <f t="shared" si="98"/>
        <v>R06</v>
      </c>
      <c r="X2668" s="31" t="str">
        <f t="shared" si="99"/>
        <v>FINES_R06</v>
      </c>
      <c r="Y2668" s="35">
        <v>0.74</v>
      </c>
      <c r="Z2668" s="8" t="str">
        <f>IFERROR(IFERROR(VLOOKUP(G2668,'IVSET-Escuelas'!A:F,4,FALSE),VLOOKUP(M2668,'IVSET-Fines'!F:L,7,FALSE)),"-")</f>
        <v>-</v>
      </c>
    </row>
    <row r="2669" spans="1:26" x14ac:dyDescent="0.35">
      <c r="A2669" s="18" t="s">
        <v>5100</v>
      </c>
      <c r="B2669" t="s">
        <v>1257</v>
      </c>
      <c r="C2669" t="s">
        <v>2213</v>
      </c>
      <c r="D2669" t="s">
        <v>2214</v>
      </c>
      <c r="E2669" t="s">
        <v>198</v>
      </c>
      <c r="F2669" t="s">
        <v>198</v>
      </c>
      <c r="G2669" t="s">
        <v>198</v>
      </c>
      <c r="H2669" t="s">
        <v>20</v>
      </c>
      <c r="I2669" t="s">
        <v>5102</v>
      </c>
      <c r="J2669" t="s">
        <v>21</v>
      </c>
      <c r="L2669" t="s">
        <v>3933</v>
      </c>
      <c r="M2669" t="str">
        <f t="shared" si="100"/>
        <v>CLUB MARIA ISABEL 1833 VIRREYES VIRREYESSan Fernando</v>
      </c>
      <c r="N2669" t="s">
        <v>22</v>
      </c>
      <c r="O2669" t="s">
        <v>23</v>
      </c>
      <c r="P2669" t="s">
        <v>27</v>
      </c>
      <c r="Q2669" t="s">
        <v>5101</v>
      </c>
      <c r="R2669" s="23">
        <v>11</v>
      </c>
      <c r="S2669" s="23">
        <v>1</v>
      </c>
      <c r="T2669" s="33">
        <v>1</v>
      </c>
      <c r="V2669" t="s">
        <v>2951</v>
      </c>
      <c r="W2669" t="str">
        <f t="shared" si="98"/>
        <v>R06</v>
      </c>
      <c r="X2669" s="31" t="str">
        <f t="shared" si="99"/>
        <v>FINES_R06</v>
      </c>
      <c r="Y2669" s="35">
        <v>0.74299999999999999</v>
      </c>
      <c r="Z2669" s="8" t="str">
        <f>IFERROR(IFERROR(VLOOKUP(G2669,'IVSET-Escuelas'!A:F,4,FALSE),VLOOKUP(M2669,'IVSET-Fines'!F:L,7,FALSE)),"-")</f>
        <v>-</v>
      </c>
    </row>
    <row r="2670" spans="1:26" x14ac:dyDescent="0.35">
      <c r="A2670" s="18" t="s">
        <v>5100</v>
      </c>
      <c r="B2670" t="s">
        <v>1257</v>
      </c>
      <c r="C2670" t="s">
        <v>519</v>
      </c>
      <c r="D2670" t="s">
        <v>2470</v>
      </c>
      <c r="E2670" t="s">
        <v>198</v>
      </c>
      <c r="F2670" t="s">
        <v>198</v>
      </c>
      <c r="G2670" t="s">
        <v>198</v>
      </c>
      <c r="H2670" t="s">
        <v>20</v>
      </c>
      <c r="I2670" t="s">
        <v>5102</v>
      </c>
      <c r="J2670" t="s">
        <v>21</v>
      </c>
      <c r="L2670" t="s">
        <v>3980</v>
      </c>
      <c r="M2670" t="str">
        <f t="shared" si="100"/>
        <v>Junta Vecinal Manuel BelgranoVicente López</v>
      </c>
      <c r="N2670" t="s">
        <v>22</v>
      </c>
      <c r="O2670" t="s">
        <v>23</v>
      </c>
      <c r="P2670" t="s">
        <v>27</v>
      </c>
      <c r="Q2670" t="s">
        <v>5101</v>
      </c>
      <c r="R2670" s="23">
        <v>38</v>
      </c>
      <c r="S2670" s="23">
        <v>1</v>
      </c>
      <c r="T2670" s="33">
        <v>1</v>
      </c>
      <c r="V2670" t="s">
        <v>2951</v>
      </c>
      <c r="W2670" t="str">
        <f t="shared" si="98"/>
        <v>R06</v>
      </c>
      <c r="X2670" s="31" t="str">
        <f t="shared" si="99"/>
        <v>FINES_R06</v>
      </c>
      <c r="Y2670" s="35">
        <v>0.749</v>
      </c>
      <c r="Z2670" s="8" t="str">
        <f>IFERROR(IFERROR(VLOOKUP(G2670,'IVSET-Escuelas'!A:F,4,FALSE),VLOOKUP(M2670,'IVSET-Fines'!F:L,7,FALSE)),"-")</f>
        <v>-</v>
      </c>
    </row>
    <row r="2671" spans="1:26" x14ac:dyDescent="0.35">
      <c r="A2671" s="18" t="s">
        <v>5100</v>
      </c>
      <c r="B2671" t="s">
        <v>1257</v>
      </c>
      <c r="C2671" t="s">
        <v>2213</v>
      </c>
      <c r="D2671" t="s">
        <v>2214</v>
      </c>
      <c r="E2671" t="s">
        <v>198</v>
      </c>
      <c r="F2671" t="s">
        <v>198</v>
      </c>
      <c r="G2671" t="s">
        <v>198</v>
      </c>
      <c r="H2671" t="s">
        <v>20</v>
      </c>
      <c r="I2671" t="s">
        <v>5102</v>
      </c>
      <c r="J2671" t="s">
        <v>21</v>
      </c>
      <c r="L2671" t="s">
        <v>3937</v>
      </c>
      <c r="M2671" t="str">
        <f t="shared" si="100"/>
        <v>E.E.S.N°7 S/N SAN FERNANDO ISLA MARTIN GARCIASan Fernando</v>
      </c>
      <c r="N2671" t="s">
        <v>22</v>
      </c>
      <c r="O2671" t="s">
        <v>23</v>
      </c>
      <c r="P2671" t="s">
        <v>27</v>
      </c>
      <c r="Q2671" t="s">
        <v>5101</v>
      </c>
      <c r="R2671" s="23">
        <v>0</v>
      </c>
      <c r="S2671" s="23">
        <v>1</v>
      </c>
      <c r="T2671" s="33">
        <v>1</v>
      </c>
      <c r="V2671" t="s">
        <v>2951</v>
      </c>
      <c r="W2671" t="str">
        <f t="shared" si="98"/>
        <v>R06</v>
      </c>
      <c r="X2671" s="31" t="str">
        <f t="shared" si="99"/>
        <v>FINES_R06</v>
      </c>
      <c r="Y2671" s="35">
        <v>0.75</v>
      </c>
      <c r="Z2671" s="8" t="str">
        <f>IFERROR(IFERROR(VLOOKUP(G2671,'IVSET-Escuelas'!A:F,4,FALSE),VLOOKUP(M2671,'IVSET-Fines'!F:L,7,FALSE)),"-")</f>
        <v>-</v>
      </c>
    </row>
    <row r="2672" spans="1:26" x14ac:dyDescent="0.35">
      <c r="A2672" s="18" t="s">
        <v>5100</v>
      </c>
      <c r="B2672" t="s">
        <v>1257</v>
      </c>
      <c r="C2672" t="s">
        <v>2237</v>
      </c>
      <c r="D2672" t="s">
        <v>2238</v>
      </c>
      <c r="E2672" t="s">
        <v>198</v>
      </c>
      <c r="F2672" t="s">
        <v>198</v>
      </c>
      <c r="G2672" t="s">
        <v>198</v>
      </c>
      <c r="H2672" t="s">
        <v>20</v>
      </c>
      <c r="I2672" t="s">
        <v>5102</v>
      </c>
      <c r="J2672" t="s">
        <v>21</v>
      </c>
      <c r="L2672" t="s">
        <v>3951</v>
      </c>
      <c r="M2672" t="str">
        <f t="shared" si="100"/>
        <v>EP 24 1150 boulogneSan Isidro</v>
      </c>
      <c r="N2672" t="s">
        <v>22</v>
      </c>
      <c r="O2672" t="s">
        <v>23</v>
      </c>
      <c r="P2672" t="s">
        <v>27</v>
      </c>
      <c r="Q2672" t="s">
        <v>5101</v>
      </c>
      <c r="R2672" s="23">
        <v>15</v>
      </c>
      <c r="S2672" s="23">
        <v>1</v>
      </c>
      <c r="T2672" s="33">
        <v>1</v>
      </c>
      <c r="V2672" t="s">
        <v>2951</v>
      </c>
      <c r="W2672" t="str">
        <f t="shared" si="98"/>
        <v>R06</v>
      </c>
      <c r="X2672" s="31" t="str">
        <f t="shared" si="99"/>
        <v>FINES_R06</v>
      </c>
      <c r="Y2672" s="35">
        <v>0.754</v>
      </c>
      <c r="Z2672" s="8" t="str">
        <f>IFERROR(IFERROR(VLOOKUP(G2672,'IVSET-Escuelas'!A:F,4,FALSE),VLOOKUP(M2672,'IVSET-Fines'!F:L,7,FALSE)),"-")</f>
        <v>-</v>
      </c>
    </row>
    <row r="2673" spans="1:26" x14ac:dyDescent="0.35">
      <c r="A2673" s="18" t="s">
        <v>5100</v>
      </c>
      <c r="B2673" t="s">
        <v>1257</v>
      </c>
      <c r="C2673" t="s">
        <v>519</v>
      </c>
      <c r="D2673" t="s">
        <v>2470</v>
      </c>
      <c r="E2673" t="s">
        <v>198</v>
      </c>
      <c r="F2673" t="s">
        <v>198</v>
      </c>
      <c r="G2673" t="s">
        <v>198</v>
      </c>
      <c r="H2673" t="s">
        <v>20</v>
      </c>
      <c r="I2673" t="s">
        <v>5102</v>
      </c>
      <c r="J2673" t="s">
        <v>21</v>
      </c>
      <c r="L2673" t="s">
        <v>3982</v>
      </c>
      <c r="M2673" t="str">
        <f t="shared" si="100"/>
        <v>Patronato del Liberado BonaerenseVicente López</v>
      </c>
      <c r="N2673" t="s">
        <v>22</v>
      </c>
      <c r="O2673" t="s">
        <v>23</v>
      </c>
      <c r="P2673" t="s">
        <v>27</v>
      </c>
      <c r="Q2673" t="s">
        <v>5101</v>
      </c>
      <c r="R2673" s="23">
        <v>66</v>
      </c>
      <c r="S2673" s="23">
        <v>3</v>
      </c>
      <c r="T2673" s="33">
        <v>1</v>
      </c>
      <c r="V2673" t="s">
        <v>2951</v>
      </c>
      <c r="W2673" t="str">
        <f t="shared" si="98"/>
        <v>R06</v>
      </c>
      <c r="X2673" s="31" t="str">
        <f t="shared" si="99"/>
        <v>FINES_R06</v>
      </c>
      <c r="Y2673" s="35">
        <v>0.80800000000000005</v>
      </c>
      <c r="Z2673" s="8" t="str">
        <f>IFERROR(IFERROR(VLOOKUP(G2673,'IVSET-Escuelas'!A:F,4,FALSE),VLOOKUP(M2673,'IVSET-Fines'!F:L,7,FALSE)),"-")</f>
        <v>-</v>
      </c>
    </row>
    <row r="2674" spans="1:26" x14ac:dyDescent="0.35">
      <c r="A2674" s="18" t="s">
        <v>5100</v>
      </c>
      <c r="B2674" t="s">
        <v>1257</v>
      </c>
      <c r="C2674" t="s">
        <v>2237</v>
      </c>
      <c r="D2674" t="s">
        <v>2238</v>
      </c>
      <c r="E2674" t="s">
        <v>198</v>
      </c>
      <c r="F2674" t="s">
        <v>198</v>
      </c>
      <c r="G2674" t="s">
        <v>198</v>
      </c>
      <c r="H2674" t="s">
        <v>20</v>
      </c>
      <c r="I2674" t="s">
        <v>5102</v>
      </c>
      <c r="J2674" t="s">
        <v>21</v>
      </c>
      <c r="L2674" t="s">
        <v>3947</v>
      </c>
      <c r="M2674" t="str">
        <f t="shared" si="100"/>
        <v>Biblioteca Madres Barrio SauceSan Isidro</v>
      </c>
      <c r="N2674" t="s">
        <v>22</v>
      </c>
      <c r="O2674" t="s">
        <v>23</v>
      </c>
      <c r="P2674" t="s">
        <v>27</v>
      </c>
      <c r="Q2674" t="s">
        <v>5101</v>
      </c>
      <c r="R2674" s="23">
        <v>38</v>
      </c>
      <c r="S2674" s="23">
        <v>3</v>
      </c>
      <c r="T2674" s="33">
        <v>1</v>
      </c>
      <c r="V2674" t="s">
        <v>2951</v>
      </c>
      <c r="W2674" t="str">
        <f t="shared" si="98"/>
        <v>R06</v>
      </c>
      <c r="X2674" s="31" t="str">
        <f t="shared" si="99"/>
        <v>FINES_R06</v>
      </c>
      <c r="Y2674" s="35">
        <v>0.82899999999999996</v>
      </c>
      <c r="Z2674" s="8">
        <f>IFERROR(IFERROR(VLOOKUP(G2674,'IVSET-Escuelas'!A:F,4,FALSE),VLOOKUP(M2674,'IVSET-Fines'!F:L,7,FALSE)),"-")</f>
        <v>0.62019100000000005</v>
      </c>
    </row>
    <row r="2675" spans="1:26" x14ac:dyDescent="0.35">
      <c r="A2675" s="18" t="s">
        <v>5100</v>
      </c>
      <c r="B2675" t="s">
        <v>1257</v>
      </c>
      <c r="C2675" t="s">
        <v>1255</v>
      </c>
      <c r="D2675" t="s">
        <v>1256</v>
      </c>
      <c r="E2675" t="s">
        <v>198</v>
      </c>
      <c r="F2675" t="s">
        <v>198</v>
      </c>
      <c r="G2675" t="s">
        <v>198</v>
      </c>
      <c r="H2675" t="s">
        <v>20</v>
      </c>
      <c r="I2675" t="s">
        <v>5102</v>
      </c>
      <c r="J2675" t="s">
        <v>21</v>
      </c>
      <c r="L2675" t="s">
        <v>3963</v>
      </c>
      <c r="M2675" t="str">
        <f t="shared" si="100"/>
        <v>EP N°20 699 GENERAL PACHECO BARRIO EL CASCO CENTROTigre</v>
      </c>
      <c r="N2675" t="s">
        <v>22</v>
      </c>
      <c r="O2675" t="s">
        <v>23</v>
      </c>
      <c r="P2675" t="s">
        <v>27</v>
      </c>
      <c r="Q2675" t="s">
        <v>5101</v>
      </c>
      <c r="R2675" s="23">
        <v>0</v>
      </c>
      <c r="S2675" s="23">
        <v>2</v>
      </c>
      <c r="T2675" s="33">
        <v>1</v>
      </c>
      <c r="V2675" t="s">
        <v>2951</v>
      </c>
      <c r="W2675" t="str">
        <f t="shared" si="98"/>
        <v>R06</v>
      </c>
      <c r="X2675" s="31" t="str">
        <f t="shared" si="99"/>
        <v>FINES_R06</v>
      </c>
      <c r="Y2675" s="35">
        <v>0.84</v>
      </c>
      <c r="Z2675" s="8" t="str">
        <f>IFERROR(IFERROR(VLOOKUP(G2675,'IVSET-Escuelas'!A:F,4,FALSE),VLOOKUP(M2675,'IVSET-Fines'!F:L,7,FALSE)),"-")</f>
        <v>-</v>
      </c>
    </row>
    <row r="2676" spans="1:26" x14ac:dyDescent="0.35">
      <c r="A2676" s="18" t="s">
        <v>5100</v>
      </c>
      <c r="B2676" t="s">
        <v>1257</v>
      </c>
      <c r="C2676" t="s">
        <v>1255</v>
      </c>
      <c r="D2676" t="s">
        <v>1256</v>
      </c>
      <c r="E2676" t="s">
        <v>198</v>
      </c>
      <c r="F2676" t="s">
        <v>198</v>
      </c>
      <c r="G2676" t="s">
        <v>198</v>
      </c>
      <c r="H2676" t="s">
        <v>20</v>
      </c>
      <c r="I2676" t="s">
        <v>5102</v>
      </c>
      <c r="J2676" t="s">
        <v>21</v>
      </c>
      <c r="L2676" t="s">
        <v>3965</v>
      </c>
      <c r="M2676" t="str">
        <f t="shared" si="100"/>
        <v>EPI CINA CINATigre</v>
      </c>
      <c r="N2676" t="s">
        <v>22</v>
      </c>
      <c r="O2676" t="s">
        <v>23</v>
      </c>
      <c r="P2676" t="s">
        <v>27</v>
      </c>
      <c r="Q2676" t="s">
        <v>5101</v>
      </c>
      <c r="R2676" s="23">
        <v>17</v>
      </c>
      <c r="S2676" s="23">
        <v>1</v>
      </c>
      <c r="T2676" s="33">
        <v>1</v>
      </c>
      <c r="V2676" t="s">
        <v>2951</v>
      </c>
      <c r="W2676" t="str">
        <f t="shared" si="98"/>
        <v>R06</v>
      </c>
      <c r="X2676" s="31" t="str">
        <f t="shared" si="99"/>
        <v>FINES_R06</v>
      </c>
      <c r="Y2676" s="35">
        <v>0.85</v>
      </c>
      <c r="Z2676" s="8" t="str">
        <f>IFERROR(IFERROR(VLOOKUP(G2676,'IVSET-Escuelas'!A:F,4,FALSE),VLOOKUP(M2676,'IVSET-Fines'!F:L,7,FALSE)),"-")</f>
        <v>-</v>
      </c>
    </row>
    <row r="2677" spans="1:26" x14ac:dyDescent="0.35">
      <c r="A2677" s="18" t="s">
        <v>5100</v>
      </c>
      <c r="B2677" t="s">
        <v>1257</v>
      </c>
      <c r="C2677" t="s">
        <v>519</v>
      </c>
      <c r="D2677" t="s">
        <v>2470</v>
      </c>
      <c r="E2677" t="s">
        <v>198</v>
      </c>
      <c r="F2677" t="s">
        <v>198</v>
      </c>
      <c r="G2677" t="s">
        <v>198</v>
      </c>
      <c r="H2677" t="s">
        <v>20</v>
      </c>
      <c r="I2677" t="s">
        <v>5102</v>
      </c>
      <c r="J2677" t="s">
        <v>21</v>
      </c>
      <c r="L2677" t="s">
        <v>2490</v>
      </c>
      <c r="M2677" t="str">
        <f t="shared" si="100"/>
        <v>VIRGEN DEL CARMENVicente López</v>
      </c>
      <c r="N2677" t="s">
        <v>22</v>
      </c>
      <c r="O2677" t="s">
        <v>23</v>
      </c>
      <c r="P2677" t="s">
        <v>27</v>
      </c>
      <c r="Q2677" t="s">
        <v>5101</v>
      </c>
      <c r="R2677" s="23">
        <v>73</v>
      </c>
      <c r="S2677" s="23">
        <v>3</v>
      </c>
      <c r="T2677" s="33">
        <v>1</v>
      </c>
      <c r="V2677" t="s">
        <v>2951</v>
      </c>
      <c r="W2677" t="str">
        <f t="shared" si="98"/>
        <v>R06</v>
      </c>
      <c r="X2677" s="31" t="str">
        <f t="shared" si="99"/>
        <v>FINES_R06</v>
      </c>
      <c r="Y2677" s="35">
        <v>0.86199999999999999</v>
      </c>
      <c r="Z2677" s="8">
        <f>IFERROR(IFERROR(VLOOKUP(G2677,'IVSET-Escuelas'!A:F,4,FALSE),VLOOKUP(M2677,'IVSET-Fines'!F:L,7,FALSE)),"-")</f>
        <v>0.55530199999999996</v>
      </c>
    </row>
    <row r="2678" spans="1:26" x14ac:dyDescent="0.35">
      <c r="A2678" s="18" t="s">
        <v>5100</v>
      </c>
      <c r="B2678" t="s">
        <v>1257</v>
      </c>
      <c r="C2678" t="s">
        <v>2237</v>
      </c>
      <c r="D2678" t="s">
        <v>2238</v>
      </c>
      <c r="E2678" t="s">
        <v>198</v>
      </c>
      <c r="F2678" t="s">
        <v>198</v>
      </c>
      <c r="G2678" t="s">
        <v>198</v>
      </c>
      <c r="H2678" t="s">
        <v>20</v>
      </c>
      <c r="I2678" t="s">
        <v>5102</v>
      </c>
      <c r="J2678" t="s">
        <v>21</v>
      </c>
      <c r="L2678" t="s">
        <v>3952</v>
      </c>
      <c r="M2678" t="str">
        <f t="shared" si="100"/>
        <v>FTE CulturaSan Isidro</v>
      </c>
      <c r="N2678" t="s">
        <v>22</v>
      </c>
      <c r="O2678" t="s">
        <v>23</v>
      </c>
      <c r="P2678" t="s">
        <v>27</v>
      </c>
      <c r="Q2678" t="s">
        <v>5101</v>
      </c>
      <c r="R2678" s="23">
        <v>23</v>
      </c>
      <c r="S2678" s="23">
        <v>1</v>
      </c>
      <c r="T2678" s="33">
        <v>1</v>
      </c>
      <c r="V2678" t="s">
        <v>2951</v>
      </c>
      <c r="W2678" t="str">
        <f t="shared" si="98"/>
        <v>R06</v>
      </c>
      <c r="X2678" s="31" t="str">
        <f t="shared" si="99"/>
        <v>FINES_R06</v>
      </c>
      <c r="Y2678" s="35">
        <v>0.879</v>
      </c>
      <c r="Z2678" s="8">
        <f>IFERROR(IFERROR(VLOOKUP(G2678,'IVSET-Escuelas'!A:F,4,FALSE),VLOOKUP(M2678,'IVSET-Fines'!F:L,7,FALSE)),"-")</f>
        <v>0.45019500000000001</v>
      </c>
    </row>
    <row r="2679" spans="1:26" x14ac:dyDescent="0.35">
      <c r="A2679" s="18" t="s">
        <v>5100</v>
      </c>
      <c r="B2679" t="s">
        <v>1257</v>
      </c>
      <c r="C2679" t="s">
        <v>519</v>
      </c>
      <c r="D2679" t="s">
        <v>2470</v>
      </c>
      <c r="E2679" t="s">
        <v>198</v>
      </c>
      <c r="F2679" t="s">
        <v>198</v>
      </c>
      <c r="G2679" t="s">
        <v>198</v>
      </c>
      <c r="H2679" t="s">
        <v>20</v>
      </c>
      <c r="I2679" t="s">
        <v>5102</v>
      </c>
      <c r="J2679" t="s">
        <v>21</v>
      </c>
      <c r="L2679" t="s">
        <v>3978</v>
      </c>
      <c r="M2679" t="str">
        <f t="shared" si="100"/>
        <v>Frente Social PeronistaVicente López</v>
      </c>
      <c r="N2679" t="s">
        <v>22</v>
      </c>
      <c r="O2679" t="s">
        <v>23</v>
      </c>
      <c r="P2679" t="s">
        <v>27</v>
      </c>
      <c r="Q2679" t="s">
        <v>5101</v>
      </c>
      <c r="R2679" s="23">
        <v>42</v>
      </c>
      <c r="S2679" s="23">
        <v>2</v>
      </c>
      <c r="T2679" s="33">
        <v>1</v>
      </c>
      <c r="V2679" t="s">
        <v>2951</v>
      </c>
      <c r="W2679" t="str">
        <f t="shared" si="98"/>
        <v>R06</v>
      </c>
      <c r="X2679" s="31" t="str">
        <f t="shared" si="99"/>
        <v>FINES_R06</v>
      </c>
      <c r="Y2679" s="35">
        <v>0.94699999999999995</v>
      </c>
      <c r="Z2679" s="8">
        <f>IFERROR(IFERROR(VLOOKUP(G2679,'IVSET-Escuelas'!A:F,4,FALSE),VLOOKUP(M2679,'IVSET-Fines'!F:L,7,FALSE)),"-")</f>
        <v>0.16508</v>
      </c>
    </row>
    <row r="2680" spans="1:26" x14ac:dyDescent="0.35">
      <c r="A2680" s="18" t="s">
        <v>5100</v>
      </c>
      <c r="B2680" t="s">
        <v>1257</v>
      </c>
      <c r="C2680" t="s">
        <v>2213</v>
      </c>
      <c r="D2680" t="s">
        <v>2214</v>
      </c>
      <c r="E2680" t="s">
        <v>198</v>
      </c>
      <c r="F2680" t="s">
        <v>198</v>
      </c>
      <c r="G2680" t="s">
        <v>198</v>
      </c>
      <c r="H2680" t="s">
        <v>20</v>
      </c>
      <c r="I2680" t="s">
        <v>5102</v>
      </c>
      <c r="J2680" t="s">
        <v>21</v>
      </c>
      <c r="L2680" t="s">
        <v>3934</v>
      </c>
      <c r="M2680" t="str">
        <f t="shared" si="100"/>
        <v>Club Villa Najera 2432 SAN FERNANDO SAN FERNANDOSan Fernando</v>
      </c>
      <c r="N2680" t="s">
        <v>22</v>
      </c>
      <c r="O2680" t="s">
        <v>23</v>
      </c>
      <c r="P2680" t="s">
        <v>27</v>
      </c>
      <c r="Q2680" t="s">
        <v>5101</v>
      </c>
      <c r="R2680" s="23">
        <v>4</v>
      </c>
      <c r="S2680" s="23">
        <v>1</v>
      </c>
      <c r="T2680" s="33">
        <v>1</v>
      </c>
      <c r="V2680" t="s">
        <v>2951</v>
      </c>
      <c r="W2680" t="str">
        <f t="shared" si="98"/>
        <v>R06</v>
      </c>
      <c r="X2680" s="31" t="str">
        <f t="shared" si="99"/>
        <v>FINES_R06</v>
      </c>
      <c r="Y2680" s="35">
        <v>0.95299999999999996</v>
      </c>
      <c r="Z2680" s="8" t="str">
        <f>IFERROR(IFERROR(VLOOKUP(G2680,'IVSET-Escuelas'!A:F,4,FALSE),VLOOKUP(M2680,'IVSET-Fines'!F:L,7,FALSE)),"-")</f>
        <v>-</v>
      </c>
    </row>
    <row r="2681" spans="1:26" x14ac:dyDescent="0.35">
      <c r="A2681" s="18" t="s">
        <v>5100</v>
      </c>
      <c r="B2681" t="s">
        <v>1257</v>
      </c>
      <c r="C2681" t="s">
        <v>1255</v>
      </c>
      <c r="D2681" t="s">
        <v>1256</v>
      </c>
      <c r="E2681" t="s">
        <v>198</v>
      </c>
      <c r="F2681" t="s">
        <v>198</v>
      </c>
      <c r="G2681" t="s">
        <v>198</v>
      </c>
      <c r="H2681" t="s">
        <v>20</v>
      </c>
      <c r="I2681" t="s">
        <v>5102</v>
      </c>
      <c r="J2681" t="s">
        <v>21</v>
      </c>
      <c r="L2681" t="s">
        <v>3958</v>
      </c>
      <c r="M2681" t="str">
        <f t="shared" si="100"/>
        <v>BIBLIOTECA POPULAR RICARDO ROJAS 2505 RICARDO ROJAS CENTROTigre</v>
      </c>
      <c r="N2681" t="s">
        <v>22</v>
      </c>
      <c r="O2681" t="s">
        <v>23</v>
      </c>
      <c r="P2681" t="s">
        <v>27</v>
      </c>
      <c r="Q2681" t="s">
        <v>5101</v>
      </c>
      <c r="R2681" s="23">
        <v>62</v>
      </c>
      <c r="S2681" s="23">
        <v>3</v>
      </c>
      <c r="T2681" s="33">
        <v>1</v>
      </c>
      <c r="V2681" t="s">
        <v>2951</v>
      </c>
      <c r="W2681" t="str">
        <f t="shared" si="98"/>
        <v>R06</v>
      </c>
      <c r="X2681" s="31" t="str">
        <f t="shared" si="99"/>
        <v>FINES_R06</v>
      </c>
      <c r="Y2681" s="35">
        <v>0.95899999999999996</v>
      </c>
      <c r="Z2681" s="8" t="str">
        <f>IFERROR(IFERROR(VLOOKUP(G2681,'IVSET-Escuelas'!A:F,4,FALSE),VLOOKUP(M2681,'IVSET-Fines'!F:L,7,FALSE)),"-")</f>
        <v>-</v>
      </c>
    </row>
    <row r="2682" spans="1:26" x14ac:dyDescent="0.35">
      <c r="A2682" s="18" t="s">
        <v>5100</v>
      </c>
      <c r="B2682" t="s">
        <v>1257</v>
      </c>
      <c r="C2682" t="s">
        <v>1255</v>
      </c>
      <c r="D2682" t="s">
        <v>1256</v>
      </c>
      <c r="E2682" t="s">
        <v>198</v>
      </c>
      <c r="F2682" t="s">
        <v>198</v>
      </c>
      <c r="G2682" t="s">
        <v>198</v>
      </c>
      <c r="H2682" t="s">
        <v>20</v>
      </c>
      <c r="I2682" t="s">
        <v>5102</v>
      </c>
      <c r="J2682" t="s">
        <v>21</v>
      </c>
      <c r="L2682" t="s">
        <v>3966</v>
      </c>
      <c r="M2682" t="str">
        <f t="shared" si="100"/>
        <v>FUNDACIÓN MÁS HUMANIDAD - GALARZATigre</v>
      </c>
      <c r="N2682" t="s">
        <v>22</v>
      </c>
      <c r="O2682" t="s">
        <v>23</v>
      </c>
      <c r="P2682" t="s">
        <v>27</v>
      </c>
      <c r="Q2682" t="s">
        <v>5101</v>
      </c>
      <c r="R2682" s="23">
        <v>24</v>
      </c>
      <c r="S2682" s="23">
        <v>1</v>
      </c>
      <c r="T2682" s="33">
        <v>1</v>
      </c>
      <c r="V2682" t="s">
        <v>2951</v>
      </c>
      <c r="W2682" t="str">
        <f t="shared" si="98"/>
        <v>R06</v>
      </c>
      <c r="X2682" s="31" t="str">
        <f t="shared" si="99"/>
        <v>FINES_R06</v>
      </c>
      <c r="Y2682" s="35">
        <v>0.98</v>
      </c>
      <c r="Z2682" s="8">
        <f>IFERROR(IFERROR(VLOOKUP(G2682,'IVSET-Escuelas'!A:F,4,FALSE),VLOOKUP(M2682,'IVSET-Fines'!F:L,7,FALSE)),"-")</f>
        <v>0.73162700000000003</v>
      </c>
    </row>
    <row r="2683" spans="1:26" x14ac:dyDescent="0.35">
      <c r="A2683" s="18" t="s">
        <v>5100</v>
      </c>
      <c r="B2683" t="s">
        <v>1257</v>
      </c>
      <c r="C2683" t="s">
        <v>1255</v>
      </c>
      <c r="D2683" t="s">
        <v>1256</v>
      </c>
      <c r="E2683" t="s">
        <v>198</v>
      </c>
      <c r="F2683" t="s">
        <v>198</v>
      </c>
      <c r="G2683" t="s">
        <v>198</v>
      </c>
      <c r="H2683" t="s">
        <v>20</v>
      </c>
      <c r="I2683" t="s">
        <v>5102</v>
      </c>
      <c r="J2683" t="s">
        <v>21</v>
      </c>
      <c r="L2683" t="s">
        <v>3967</v>
      </c>
      <c r="M2683" t="str">
        <f t="shared" si="100"/>
        <v>FUNDACIÓN MÁS HUMANIDAD - GALARZA 1850 RINCON DE MILBERG BARRIO RINCON DE MILBERGTigre</v>
      </c>
      <c r="N2683" t="s">
        <v>22</v>
      </c>
      <c r="O2683" t="s">
        <v>23</v>
      </c>
      <c r="P2683" t="s">
        <v>27</v>
      </c>
      <c r="Q2683" t="s">
        <v>5101</v>
      </c>
      <c r="R2683" s="23">
        <v>10</v>
      </c>
      <c r="S2683" s="23">
        <v>2</v>
      </c>
      <c r="T2683" s="33">
        <v>1</v>
      </c>
      <c r="V2683" t="s">
        <v>2951</v>
      </c>
      <c r="W2683" t="str">
        <f t="shared" si="98"/>
        <v>R06</v>
      </c>
      <c r="X2683" s="31" t="str">
        <f t="shared" si="99"/>
        <v>FINES_R06</v>
      </c>
      <c r="Y2683" s="35">
        <v>0.99299999999999999</v>
      </c>
      <c r="Z2683" s="8" t="str">
        <f>IFERROR(IFERROR(VLOOKUP(G2683,'IVSET-Escuelas'!A:F,4,FALSE),VLOOKUP(M2683,'IVSET-Fines'!F:L,7,FALSE)),"-")</f>
        <v>-</v>
      </c>
    </row>
    <row r="2684" spans="1:26" x14ac:dyDescent="0.35">
      <c r="A2684" s="18" t="s">
        <v>5100</v>
      </c>
      <c r="B2684" t="s">
        <v>204</v>
      </c>
      <c r="C2684" t="s">
        <v>1084</v>
      </c>
      <c r="D2684" t="s">
        <v>1085</v>
      </c>
      <c r="E2684" t="s">
        <v>198</v>
      </c>
      <c r="F2684" t="s">
        <v>198</v>
      </c>
      <c r="G2684" t="s">
        <v>198</v>
      </c>
      <c r="H2684" t="s">
        <v>20</v>
      </c>
      <c r="I2684" t="s">
        <v>5102</v>
      </c>
      <c r="J2684" t="s">
        <v>21</v>
      </c>
      <c r="L2684" t="s">
        <v>4014</v>
      </c>
      <c r="M2684" t="str">
        <f t="shared" si="100"/>
        <v>Justicia Social 7671 Jose León Suarez LanzoneGeneral San Martín</v>
      </c>
      <c r="N2684" t="s">
        <v>22</v>
      </c>
      <c r="O2684" t="s">
        <v>23</v>
      </c>
      <c r="P2684" t="s">
        <v>27</v>
      </c>
      <c r="Q2684" t="s">
        <v>5101</v>
      </c>
      <c r="R2684" s="23">
        <v>0</v>
      </c>
      <c r="S2684" s="23">
        <v>1</v>
      </c>
      <c r="T2684" s="33">
        <v>1</v>
      </c>
      <c r="V2684" t="s">
        <v>2951</v>
      </c>
      <c r="W2684" t="str">
        <f t="shared" si="98"/>
        <v>R07</v>
      </c>
      <c r="X2684" s="31" t="str">
        <f t="shared" si="99"/>
        <v>FINES_R07</v>
      </c>
      <c r="Y2684" s="35">
        <v>2.5999999999999999E-2</v>
      </c>
      <c r="Z2684" s="8" t="str">
        <f>IFERROR(IFERROR(VLOOKUP(G2684,'IVSET-Escuelas'!A:F,4,FALSE),VLOOKUP(M2684,'IVSET-Fines'!F:L,7,FALSE)),"-")</f>
        <v>-</v>
      </c>
    </row>
    <row r="2685" spans="1:26" x14ac:dyDescent="0.35">
      <c r="A2685" s="18" t="s">
        <v>5100</v>
      </c>
      <c r="B2685" t="s">
        <v>204</v>
      </c>
      <c r="C2685" t="s">
        <v>137</v>
      </c>
      <c r="D2685" t="s">
        <v>2629</v>
      </c>
      <c r="E2685" t="s">
        <v>198</v>
      </c>
      <c r="F2685" t="s">
        <v>198</v>
      </c>
      <c r="G2685" t="s">
        <v>198</v>
      </c>
      <c r="H2685" t="s">
        <v>20</v>
      </c>
      <c r="I2685" t="s">
        <v>5102</v>
      </c>
      <c r="J2685" t="s">
        <v>21</v>
      </c>
      <c r="L2685" t="s">
        <v>4064</v>
      </c>
      <c r="M2685" t="str">
        <f t="shared" si="100"/>
        <v>FUNDACIÓN DE LA CALLE A LA VIDA 4289 CASEROS CASEROS SURTres de Febrero</v>
      </c>
      <c r="N2685" t="s">
        <v>22</v>
      </c>
      <c r="O2685" t="s">
        <v>23</v>
      </c>
      <c r="P2685" t="s">
        <v>27</v>
      </c>
      <c r="Q2685" t="s">
        <v>5101</v>
      </c>
      <c r="R2685" s="23">
        <v>0</v>
      </c>
      <c r="S2685" s="23">
        <v>1</v>
      </c>
      <c r="T2685" s="33">
        <v>1</v>
      </c>
      <c r="V2685" t="s">
        <v>2951</v>
      </c>
      <c r="W2685" t="str">
        <f t="shared" si="98"/>
        <v>R07</v>
      </c>
      <c r="X2685" s="31" t="str">
        <f t="shared" si="99"/>
        <v>FINES_R07</v>
      </c>
      <c r="Y2685" s="35">
        <v>2.7E-2</v>
      </c>
      <c r="Z2685" s="8" t="str">
        <f>IFERROR(IFERROR(VLOOKUP(G2685,'IVSET-Escuelas'!A:F,4,FALSE),VLOOKUP(M2685,'IVSET-Fines'!F:L,7,FALSE)),"-")</f>
        <v>-</v>
      </c>
    </row>
    <row r="2686" spans="1:26" x14ac:dyDescent="0.35">
      <c r="A2686" s="18" t="s">
        <v>5100</v>
      </c>
      <c r="B2686" t="s">
        <v>204</v>
      </c>
      <c r="C2686" t="s">
        <v>1084</v>
      </c>
      <c r="D2686" t="s">
        <v>1085</v>
      </c>
      <c r="E2686" t="s">
        <v>198</v>
      </c>
      <c r="F2686" t="s">
        <v>198</v>
      </c>
      <c r="G2686" t="s">
        <v>198</v>
      </c>
      <c r="H2686" t="s">
        <v>20</v>
      </c>
      <c r="I2686" t="s">
        <v>5102</v>
      </c>
      <c r="J2686" t="s">
        <v>21</v>
      </c>
      <c r="L2686" t="s">
        <v>4007</v>
      </c>
      <c r="M2686" t="str">
        <f t="shared" si="100"/>
        <v>COMEDOR MORUMBI 2General San Martín</v>
      </c>
      <c r="N2686" t="s">
        <v>22</v>
      </c>
      <c r="O2686" t="s">
        <v>23</v>
      </c>
      <c r="P2686" t="s">
        <v>27</v>
      </c>
      <c r="Q2686" t="s">
        <v>5101</v>
      </c>
      <c r="R2686" s="23">
        <v>10</v>
      </c>
      <c r="S2686" s="23">
        <v>1</v>
      </c>
      <c r="T2686" s="33">
        <v>1</v>
      </c>
      <c r="V2686" t="s">
        <v>2951</v>
      </c>
      <c r="W2686" t="str">
        <f t="shared" si="98"/>
        <v>R07</v>
      </c>
      <c r="X2686" s="31" t="str">
        <f t="shared" si="99"/>
        <v>FINES_R07</v>
      </c>
      <c r="Y2686" s="35">
        <v>2.8000000000000001E-2</v>
      </c>
      <c r="Z2686" s="8">
        <f>IFERROR(IFERROR(VLOOKUP(G2686,'IVSET-Escuelas'!A:F,4,FALSE),VLOOKUP(M2686,'IVSET-Fines'!F:L,7,FALSE)),"-")</f>
        <v>0.53777299999999995</v>
      </c>
    </row>
    <row r="2687" spans="1:26" x14ac:dyDescent="0.35">
      <c r="A2687" s="18" t="s">
        <v>5100</v>
      </c>
      <c r="B2687" t="s">
        <v>204</v>
      </c>
      <c r="C2687" t="s">
        <v>219</v>
      </c>
      <c r="D2687" t="s">
        <v>2865</v>
      </c>
      <c r="E2687" t="s">
        <v>198</v>
      </c>
      <c r="F2687" t="s">
        <v>198</v>
      </c>
      <c r="G2687" t="s">
        <v>198</v>
      </c>
      <c r="H2687" t="s">
        <v>20</v>
      </c>
      <c r="I2687" t="s">
        <v>5102</v>
      </c>
      <c r="J2687" t="s">
        <v>21</v>
      </c>
      <c r="L2687" t="s">
        <v>4034</v>
      </c>
      <c r="M2687" t="str">
        <f t="shared" si="100"/>
        <v>Heroes de malvinasHurlingham</v>
      </c>
      <c r="N2687" t="s">
        <v>22</v>
      </c>
      <c r="O2687" t="s">
        <v>23</v>
      </c>
      <c r="P2687" t="s">
        <v>27</v>
      </c>
      <c r="Q2687" t="s">
        <v>5101</v>
      </c>
      <c r="R2687" s="23">
        <v>23</v>
      </c>
      <c r="S2687" s="23">
        <v>1</v>
      </c>
      <c r="T2687" s="33">
        <v>1</v>
      </c>
      <c r="V2687" t="s">
        <v>2951</v>
      </c>
      <c r="W2687" t="str">
        <f t="shared" si="98"/>
        <v>R07</v>
      </c>
      <c r="X2687" s="31" t="str">
        <f t="shared" si="99"/>
        <v>FINES_R07</v>
      </c>
      <c r="Y2687" s="35">
        <v>3.5000000000000003E-2</v>
      </c>
      <c r="Z2687" s="8">
        <f>IFERROR(IFERROR(VLOOKUP(G2687,'IVSET-Escuelas'!A:F,4,FALSE),VLOOKUP(M2687,'IVSET-Fines'!F:L,7,FALSE)),"-")</f>
        <v>0.59371700000000005</v>
      </c>
    </row>
    <row r="2688" spans="1:26" x14ac:dyDescent="0.35">
      <c r="A2688" s="18" t="s">
        <v>5100</v>
      </c>
      <c r="B2688" t="s">
        <v>204</v>
      </c>
      <c r="C2688" t="s">
        <v>219</v>
      </c>
      <c r="D2688" t="s">
        <v>2865</v>
      </c>
      <c r="E2688" t="s">
        <v>198</v>
      </c>
      <c r="F2688" t="s">
        <v>198</v>
      </c>
      <c r="G2688" t="s">
        <v>198</v>
      </c>
      <c r="H2688" t="s">
        <v>20</v>
      </c>
      <c r="I2688" t="s">
        <v>5102</v>
      </c>
      <c r="J2688" t="s">
        <v>21</v>
      </c>
      <c r="L2688" t="s">
        <v>4032</v>
      </c>
      <c r="M2688" t="str">
        <f t="shared" si="100"/>
        <v>Epa 702Hurlingham</v>
      </c>
      <c r="N2688" t="s">
        <v>22</v>
      </c>
      <c r="O2688" t="s">
        <v>23</v>
      </c>
      <c r="P2688" t="s">
        <v>27</v>
      </c>
      <c r="Q2688" t="s">
        <v>5101</v>
      </c>
      <c r="R2688" s="23">
        <v>54</v>
      </c>
      <c r="S2688" s="23">
        <v>3</v>
      </c>
      <c r="T2688" s="33">
        <v>1</v>
      </c>
      <c r="V2688" t="s">
        <v>2951</v>
      </c>
      <c r="W2688" t="str">
        <f t="shared" si="98"/>
        <v>R07</v>
      </c>
      <c r="X2688" s="31" t="str">
        <f t="shared" si="99"/>
        <v>FINES_R07</v>
      </c>
      <c r="Y2688" s="35">
        <v>7.4999999999999997E-2</v>
      </c>
      <c r="Z2688" s="8">
        <f>IFERROR(IFERROR(VLOOKUP(G2688,'IVSET-Escuelas'!A:F,4,FALSE),VLOOKUP(M2688,'IVSET-Fines'!F:L,7,FALSE)),"-")</f>
        <v>0.240844</v>
      </c>
    </row>
    <row r="2689" spans="1:26" x14ac:dyDescent="0.35">
      <c r="A2689" s="18" t="s">
        <v>5100</v>
      </c>
      <c r="B2689" t="s">
        <v>204</v>
      </c>
      <c r="C2689" t="s">
        <v>137</v>
      </c>
      <c r="D2689" t="s">
        <v>2629</v>
      </c>
      <c r="E2689" t="s">
        <v>198</v>
      </c>
      <c r="F2689" t="s">
        <v>198</v>
      </c>
      <c r="G2689" t="s">
        <v>198</v>
      </c>
      <c r="H2689" t="s">
        <v>20</v>
      </c>
      <c r="I2689" t="s">
        <v>5102</v>
      </c>
      <c r="J2689" t="s">
        <v>21</v>
      </c>
      <c r="L2689" t="s">
        <v>4051</v>
      </c>
      <c r="M2689" t="str">
        <f t="shared" si="100"/>
        <v>CENTRO A LA OLLATres de Febrero</v>
      </c>
      <c r="N2689" t="s">
        <v>22</v>
      </c>
      <c r="O2689" t="s">
        <v>23</v>
      </c>
      <c r="P2689" t="s">
        <v>27</v>
      </c>
      <c r="Q2689" t="s">
        <v>5101</v>
      </c>
      <c r="R2689" s="23">
        <v>21</v>
      </c>
      <c r="S2689" s="23">
        <v>1</v>
      </c>
      <c r="T2689" s="33">
        <v>1</v>
      </c>
      <c r="V2689" t="s">
        <v>2951</v>
      </c>
      <c r="W2689" t="str">
        <f t="shared" si="98"/>
        <v>R07</v>
      </c>
      <c r="X2689" s="31" t="str">
        <f t="shared" si="99"/>
        <v>FINES_R07</v>
      </c>
      <c r="Y2689" s="35">
        <v>7.8E-2</v>
      </c>
      <c r="Z2689" s="8">
        <f>IFERROR(IFERROR(VLOOKUP(G2689,'IVSET-Escuelas'!A:F,4,FALSE),VLOOKUP(M2689,'IVSET-Fines'!F:L,7,FALSE)),"-")</f>
        <v>0.49135699999999999</v>
      </c>
    </row>
    <row r="2690" spans="1:26" x14ac:dyDescent="0.35">
      <c r="A2690" s="18" t="s">
        <v>5100</v>
      </c>
      <c r="B2690" t="s">
        <v>204</v>
      </c>
      <c r="C2690" t="s">
        <v>1084</v>
      </c>
      <c r="D2690" t="s">
        <v>1085</v>
      </c>
      <c r="E2690" t="s">
        <v>198</v>
      </c>
      <c r="F2690" t="s">
        <v>198</v>
      </c>
      <c r="G2690" t="s">
        <v>198</v>
      </c>
      <c r="H2690" t="s">
        <v>20</v>
      </c>
      <c r="I2690" t="s">
        <v>5102</v>
      </c>
      <c r="J2690" t="s">
        <v>21</v>
      </c>
      <c r="L2690" t="s">
        <v>4008</v>
      </c>
      <c r="M2690" t="str">
        <f t="shared" si="100"/>
        <v>CRECER DE A POCO 8628 Jose León Suarez LibertadorGeneral San Martín</v>
      </c>
      <c r="N2690" t="s">
        <v>22</v>
      </c>
      <c r="O2690" t="s">
        <v>23</v>
      </c>
      <c r="P2690" t="s">
        <v>27</v>
      </c>
      <c r="Q2690" t="s">
        <v>5101</v>
      </c>
      <c r="R2690" s="23">
        <v>0</v>
      </c>
      <c r="S2690" s="23">
        <v>1</v>
      </c>
      <c r="T2690" s="33">
        <v>1</v>
      </c>
      <c r="V2690" t="s">
        <v>2951</v>
      </c>
      <c r="W2690" t="str">
        <f t="shared" ref="W2690:W2753" si="101">+IF(V2690="","",IF(V2690="FINES",CONCATENATE("R",IF(OR(B2690="16",B2690="21",B2690="22",B2690="23"),"16212223",IF(OR(B2690="15",B2690="17",B2690="24",B2690="25"),"15172425",B2690))),IF(V2690="CEBAS","UNICO",IF(VALUE(B2690)&lt;=11,"AMBA","INTERIOR"))))</f>
        <v>R07</v>
      </c>
      <c r="X2690" s="31" t="str">
        <f t="shared" ref="X2690:X2753" si="102">+IF(V2690="","-",CONCATENATE(V2690,"_",W2690))</f>
        <v>FINES_R07</v>
      </c>
      <c r="Y2690" s="35">
        <v>8.1000000000000003E-2</v>
      </c>
      <c r="Z2690" s="8" t="str">
        <f>IFERROR(IFERROR(VLOOKUP(G2690,'IVSET-Escuelas'!A:F,4,FALSE),VLOOKUP(M2690,'IVSET-Fines'!F:L,7,FALSE)),"-")</f>
        <v>-</v>
      </c>
    </row>
    <row r="2691" spans="1:26" x14ac:dyDescent="0.35">
      <c r="A2691" s="18" t="s">
        <v>5100</v>
      </c>
      <c r="B2691" t="s">
        <v>204</v>
      </c>
      <c r="C2691" t="s">
        <v>137</v>
      </c>
      <c r="D2691" t="s">
        <v>2629</v>
      </c>
      <c r="E2691" t="s">
        <v>198</v>
      </c>
      <c r="F2691" t="s">
        <v>198</v>
      </c>
      <c r="G2691" t="s">
        <v>198</v>
      </c>
      <c r="H2691" t="s">
        <v>20</v>
      </c>
      <c r="I2691" t="s">
        <v>5102</v>
      </c>
      <c r="J2691" t="s">
        <v>21</v>
      </c>
      <c r="L2691" t="s">
        <v>4063</v>
      </c>
      <c r="M2691" t="str">
        <f t="shared" si="100"/>
        <v>FUNDACIÓN DE LA CALLE A LA VIDATres de Febrero</v>
      </c>
      <c r="N2691" t="s">
        <v>22</v>
      </c>
      <c r="O2691" t="s">
        <v>23</v>
      </c>
      <c r="P2691" t="s">
        <v>27</v>
      </c>
      <c r="Q2691" t="s">
        <v>5101</v>
      </c>
      <c r="R2691" s="23">
        <v>51</v>
      </c>
      <c r="S2691" s="23">
        <v>2</v>
      </c>
      <c r="T2691" s="33">
        <v>1</v>
      </c>
      <c r="V2691" t="s">
        <v>2951</v>
      </c>
      <c r="W2691" t="str">
        <f t="shared" si="101"/>
        <v>R07</v>
      </c>
      <c r="X2691" s="31" t="str">
        <f t="shared" si="102"/>
        <v>FINES_R07</v>
      </c>
      <c r="Y2691" s="35">
        <v>8.6999999999999994E-2</v>
      </c>
      <c r="Z2691" s="8">
        <f>IFERROR(IFERROR(VLOOKUP(G2691,'IVSET-Escuelas'!A:F,4,FALSE),VLOOKUP(M2691,'IVSET-Fines'!F:L,7,FALSE)),"-")</f>
        <v>0.51160399999999995</v>
      </c>
    </row>
    <row r="2692" spans="1:26" x14ac:dyDescent="0.35">
      <c r="A2692" s="18" t="s">
        <v>5100</v>
      </c>
      <c r="B2692" t="s">
        <v>204</v>
      </c>
      <c r="C2692" t="s">
        <v>137</v>
      </c>
      <c r="D2692" t="s">
        <v>2629</v>
      </c>
      <c r="E2692" t="s">
        <v>198</v>
      </c>
      <c r="F2692" t="s">
        <v>198</v>
      </c>
      <c r="G2692" t="s">
        <v>198</v>
      </c>
      <c r="H2692" t="s">
        <v>20</v>
      </c>
      <c r="I2692" t="s">
        <v>5102</v>
      </c>
      <c r="J2692" t="s">
        <v>21</v>
      </c>
      <c r="L2692" t="s">
        <v>4043</v>
      </c>
      <c r="M2692" t="str">
        <f t="shared" si="100"/>
        <v>AFMC (ASO)Tres de Febrero</v>
      </c>
      <c r="N2692" t="s">
        <v>22</v>
      </c>
      <c r="O2692" t="s">
        <v>23</v>
      </c>
      <c r="P2692" t="s">
        <v>27</v>
      </c>
      <c r="Q2692" t="s">
        <v>5101</v>
      </c>
      <c r="R2692" s="23">
        <v>99</v>
      </c>
      <c r="S2692" s="23">
        <v>4</v>
      </c>
      <c r="T2692" s="33">
        <v>1</v>
      </c>
      <c r="V2692" t="s">
        <v>2951</v>
      </c>
      <c r="W2692" t="str">
        <f t="shared" si="101"/>
        <v>R07</v>
      </c>
      <c r="X2692" s="31" t="str">
        <f t="shared" si="102"/>
        <v>FINES_R07</v>
      </c>
      <c r="Y2692" s="35">
        <v>0.108</v>
      </c>
      <c r="Z2692" s="8">
        <f>IFERROR(IFERROR(VLOOKUP(G2692,'IVSET-Escuelas'!A:F,4,FALSE),VLOOKUP(M2692,'IVSET-Fines'!F:L,7,FALSE)),"-")</f>
        <v>0.24845300000000001</v>
      </c>
    </row>
    <row r="2693" spans="1:26" x14ac:dyDescent="0.35">
      <c r="A2693" s="18" t="s">
        <v>5100</v>
      </c>
      <c r="B2693" t="s">
        <v>204</v>
      </c>
      <c r="C2693" t="s">
        <v>1084</v>
      </c>
      <c r="D2693" t="s">
        <v>1085</v>
      </c>
      <c r="E2693" t="s">
        <v>198</v>
      </c>
      <c r="F2693" t="s">
        <v>198</v>
      </c>
      <c r="G2693" t="s">
        <v>198</v>
      </c>
      <c r="H2693" t="s">
        <v>20</v>
      </c>
      <c r="I2693" t="s">
        <v>5102</v>
      </c>
      <c r="J2693" t="s">
        <v>21</v>
      </c>
      <c r="L2693" t="s">
        <v>4000</v>
      </c>
      <c r="M2693" t="str">
        <f t="shared" si="100"/>
        <v>CENTRO JUVENIL LA RANA 4100 San Andrés Villa ZagalaGeneral San Martín</v>
      </c>
      <c r="N2693" t="s">
        <v>22</v>
      </c>
      <c r="O2693" t="s">
        <v>23</v>
      </c>
      <c r="P2693" t="s">
        <v>27</v>
      </c>
      <c r="Q2693" t="s">
        <v>5101</v>
      </c>
      <c r="R2693" s="23">
        <v>20</v>
      </c>
      <c r="S2693" s="23">
        <v>1</v>
      </c>
      <c r="T2693" s="33">
        <v>1</v>
      </c>
      <c r="V2693" t="s">
        <v>2951</v>
      </c>
      <c r="W2693" t="str">
        <f t="shared" si="101"/>
        <v>R07</v>
      </c>
      <c r="X2693" s="31" t="str">
        <f t="shared" si="102"/>
        <v>FINES_R07</v>
      </c>
      <c r="Y2693" s="35">
        <v>0.11</v>
      </c>
      <c r="Z2693" s="8" t="str">
        <f>IFERROR(IFERROR(VLOOKUP(G2693,'IVSET-Escuelas'!A:F,4,FALSE),VLOOKUP(M2693,'IVSET-Fines'!F:L,7,FALSE)),"-")</f>
        <v>-</v>
      </c>
    </row>
    <row r="2694" spans="1:26" x14ac:dyDescent="0.35">
      <c r="A2694" s="18" t="s">
        <v>5100</v>
      </c>
      <c r="B2694" t="s">
        <v>204</v>
      </c>
      <c r="C2694" t="s">
        <v>137</v>
      </c>
      <c r="D2694" t="s">
        <v>2629</v>
      </c>
      <c r="E2694" t="s">
        <v>198</v>
      </c>
      <c r="F2694" t="s">
        <v>198</v>
      </c>
      <c r="G2694" t="s">
        <v>198</v>
      </c>
      <c r="H2694" t="s">
        <v>20</v>
      </c>
      <c r="I2694" t="s">
        <v>5102</v>
      </c>
      <c r="J2694" t="s">
        <v>21</v>
      </c>
      <c r="L2694" t="s">
        <v>4070</v>
      </c>
      <c r="M2694" t="str">
        <f t="shared" si="100"/>
        <v>UNTREFTres de Febrero</v>
      </c>
      <c r="N2694" t="s">
        <v>22</v>
      </c>
      <c r="O2694" t="s">
        <v>23</v>
      </c>
      <c r="P2694" t="s">
        <v>27</v>
      </c>
      <c r="Q2694" t="s">
        <v>5101</v>
      </c>
      <c r="R2694" s="23">
        <v>38</v>
      </c>
      <c r="S2694" s="23">
        <v>1</v>
      </c>
      <c r="T2694" s="33">
        <v>1</v>
      </c>
      <c r="V2694" t="s">
        <v>2951</v>
      </c>
      <c r="W2694" t="str">
        <f t="shared" si="101"/>
        <v>R07</v>
      </c>
      <c r="X2694" s="31" t="str">
        <f t="shared" si="102"/>
        <v>FINES_R07</v>
      </c>
      <c r="Y2694" s="35">
        <v>0.153</v>
      </c>
      <c r="Z2694" s="8">
        <f>IFERROR(IFERROR(VLOOKUP(G2694,'IVSET-Escuelas'!A:F,4,FALSE),VLOOKUP(M2694,'IVSET-Fines'!F:L,7,FALSE)),"-")</f>
        <v>4.2776000000000002E-2</v>
      </c>
    </row>
    <row r="2695" spans="1:26" x14ac:dyDescent="0.35">
      <c r="A2695" s="18" t="s">
        <v>5100</v>
      </c>
      <c r="B2695" t="s">
        <v>204</v>
      </c>
      <c r="C2695" t="s">
        <v>1084</v>
      </c>
      <c r="D2695" t="s">
        <v>1085</v>
      </c>
      <c r="E2695" t="s">
        <v>198</v>
      </c>
      <c r="F2695" t="s">
        <v>198</v>
      </c>
      <c r="G2695" t="s">
        <v>198</v>
      </c>
      <c r="H2695" t="s">
        <v>20</v>
      </c>
      <c r="I2695" t="s">
        <v>5102</v>
      </c>
      <c r="J2695" t="s">
        <v>21</v>
      </c>
      <c r="L2695" t="s">
        <v>3992</v>
      </c>
      <c r="M2695" t="str">
        <f t="shared" si="100"/>
        <v>Biblioteca Rioplatense 3772 Villa Ballester Villa BallesterGeneral San Martín</v>
      </c>
      <c r="N2695" t="s">
        <v>22</v>
      </c>
      <c r="O2695" t="s">
        <v>23</v>
      </c>
      <c r="P2695" t="s">
        <v>27</v>
      </c>
      <c r="Q2695" t="s">
        <v>5101</v>
      </c>
      <c r="R2695" s="23">
        <v>0</v>
      </c>
      <c r="S2695" s="23">
        <v>1</v>
      </c>
      <c r="T2695" s="33">
        <v>1</v>
      </c>
      <c r="V2695" t="s">
        <v>2951</v>
      </c>
      <c r="W2695" t="str">
        <f t="shared" si="101"/>
        <v>R07</v>
      </c>
      <c r="X2695" s="31" t="str">
        <f t="shared" si="102"/>
        <v>FINES_R07</v>
      </c>
      <c r="Y2695" s="35">
        <v>0.17100000000000001</v>
      </c>
      <c r="Z2695" s="8" t="str">
        <f>IFERROR(IFERROR(VLOOKUP(G2695,'IVSET-Escuelas'!A:F,4,FALSE),VLOOKUP(M2695,'IVSET-Fines'!F:L,7,FALSE)),"-")</f>
        <v>-</v>
      </c>
    </row>
    <row r="2696" spans="1:26" x14ac:dyDescent="0.35">
      <c r="A2696" s="18" t="s">
        <v>5100</v>
      </c>
      <c r="B2696" t="s">
        <v>204</v>
      </c>
      <c r="C2696" t="s">
        <v>137</v>
      </c>
      <c r="D2696" t="s">
        <v>2629</v>
      </c>
      <c r="E2696" t="s">
        <v>198</v>
      </c>
      <c r="F2696" t="s">
        <v>198</v>
      </c>
      <c r="G2696" t="s">
        <v>198</v>
      </c>
      <c r="H2696" t="s">
        <v>20</v>
      </c>
      <c r="I2696" t="s">
        <v>5102</v>
      </c>
      <c r="J2696" t="s">
        <v>21</v>
      </c>
      <c r="L2696" t="s">
        <v>4046</v>
      </c>
      <c r="M2696" t="str">
        <f t="shared" si="100"/>
        <v>ASOCIACIÓN CIVIL JUANA TOLEDO 850 LOMA HERMOSATres de Febrero</v>
      </c>
      <c r="N2696" t="s">
        <v>22</v>
      </c>
      <c r="O2696" t="s">
        <v>23</v>
      </c>
      <c r="P2696" t="s">
        <v>27</v>
      </c>
      <c r="Q2696" t="s">
        <v>5101</v>
      </c>
      <c r="R2696" s="23">
        <v>0</v>
      </c>
      <c r="S2696" s="23">
        <v>2</v>
      </c>
      <c r="T2696" s="33">
        <v>1</v>
      </c>
      <c r="V2696" t="s">
        <v>2951</v>
      </c>
      <c r="W2696" t="str">
        <f t="shared" si="101"/>
        <v>R07</v>
      </c>
      <c r="X2696" s="31" t="str">
        <f t="shared" si="102"/>
        <v>FINES_R07</v>
      </c>
      <c r="Y2696" s="35">
        <v>0.17199999999999999</v>
      </c>
      <c r="Z2696" s="8" t="str">
        <f>IFERROR(IFERROR(VLOOKUP(G2696,'IVSET-Escuelas'!A:F,4,FALSE),VLOOKUP(M2696,'IVSET-Fines'!F:L,7,FALSE)),"-")</f>
        <v>-</v>
      </c>
    </row>
    <row r="2697" spans="1:26" x14ac:dyDescent="0.35">
      <c r="A2697" s="18" t="s">
        <v>5100</v>
      </c>
      <c r="B2697" t="s">
        <v>204</v>
      </c>
      <c r="C2697" t="s">
        <v>219</v>
      </c>
      <c r="D2697" t="s">
        <v>2865</v>
      </c>
      <c r="E2697" t="s">
        <v>198</v>
      </c>
      <c r="F2697" t="s">
        <v>198</v>
      </c>
      <c r="G2697" t="s">
        <v>198</v>
      </c>
      <c r="H2697" t="s">
        <v>20</v>
      </c>
      <c r="I2697" t="s">
        <v>5102</v>
      </c>
      <c r="J2697" t="s">
        <v>21</v>
      </c>
      <c r="L2697" t="s">
        <v>3863</v>
      </c>
      <c r="M2697" t="str">
        <f t="shared" si="100"/>
        <v>SutebaHurlingham</v>
      </c>
      <c r="N2697" t="s">
        <v>22</v>
      </c>
      <c r="O2697" t="s">
        <v>23</v>
      </c>
      <c r="P2697" t="s">
        <v>27</v>
      </c>
      <c r="Q2697" t="s">
        <v>5101</v>
      </c>
      <c r="R2697" s="23">
        <v>14</v>
      </c>
      <c r="S2697" s="23">
        <v>1</v>
      </c>
      <c r="T2697" s="33">
        <v>1</v>
      </c>
      <c r="V2697" t="s">
        <v>2951</v>
      </c>
      <c r="W2697" t="str">
        <f t="shared" si="101"/>
        <v>R07</v>
      </c>
      <c r="X2697" s="31" t="str">
        <f t="shared" si="102"/>
        <v>FINES_R07</v>
      </c>
      <c r="Y2697" s="35">
        <v>0.191</v>
      </c>
      <c r="Z2697" s="8">
        <f>IFERROR(IFERROR(VLOOKUP(G2697,'IVSET-Escuelas'!A:F,4,FALSE),VLOOKUP(M2697,'IVSET-Fines'!F:L,7,FALSE)),"-")</f>
        <v>0.26666499999999999</v>
      </c>
    </row>
    <row r="2698" spans="1:26" x14ac:dyDescent="0.35">
      <c r="A2698" s="18" t="s">
        <v>5100</v>
      </c>
      <c r="B2698" t="s">
        <v>204</v>
      </c>
      <c r="C2698" t="s">
        <v>1084</v>
      </c>
      <c r="D2698" t="s">
        <v>1085</v>
      </c>
      <c r="E2698" t="s">
        <v>198</v>
      </c>
      <c r="F2698" t="s">
        <v>198</v>
      </c>
      <c r="G2698" t="s">
        <v>198</v>
      </c>
      <c r="H2698" t="s">
        <v>20</v>
      </c>
      <c r="I2698" t="s">
        <v>5102</v>
      </c>
      <c r="J2698" t="s">
        <v>21</v>
      </c>
      <c r="L2698" t="s">
        <v>4009</v>
      </c>
      <c r="M2698" t="str">
        <f t="shared" si="100"/>
        <v>FM ReconquistaGeneral San Martín</v>
      </c>
      <c r="N2698" t="s">
        <v>22</v>
      </c>
      <c r="O2698" t="s">
        <v>23</v>
      </c>
      <c r="P2698" t="s">
        <v>27</v>
      </c>
      <c r="Q2698" t="s">
        <v>5101</v>
      </c>
      <c r="R2698" s="23">
        <v>23</v>
      </c>
      <c r="S2698" s="23">
        <v>1</v>
      </c>
      <c r="T2698" s="33">
        <v>1</v>
      </c>
      <c r="V2698" t="s">
        <v>2951</v>
      </c>
      <c r="W2698" t="str">
        <f t="shared" si="101"/>
        <v>R07</v>
      </c>
      <c r="X2698" s="31" t="str">
        <f t="shared" si="102"/>
        <v>FINES_R07</v>
      </c>
      <c r="Y2698" s="35">
        <v>0.191</v>
      </c>
      <c r="Z2698" s="8">
        <f>IFERROR(IFERROR(VLOOKUP(G2698,'IVSET-Escuelas'!A:F,4,FALSE),VLOOKUP(M2698,'IVSET-Fines'!F:L,7,FALSE)),"-")</f>
        <v>0.76751800000000003</v>
      </c>
    </row>
    <row r="2699" spans="1:26" x14ac:dyDescent="0.35">
      <c r="A2699" s="18" t="s">
        <v>5100</v>
      </c>
      <c r="B2699" t="s">
        <v>204</v>
      </c>
      <c r="C2699" t="s">
        <v>219</v>
      </c>
      <c r="D2699" t="s">
        <v>2865</v>
      </c>
      <c r="E2699" t="s">
        <v>198</v>
      </c>
      <c r="F2699" t="s">
        <v>198</v>
      </c>
      <c r="G2699" t="s">
        <v>198</v>
      </c>
      <c r="H2699" t="s">
        <v>20</v>
      </c>
      <c r="I2699" t="s">
        <v>5102</v>
      </c>
      <c r="J2699" t="s">
        <v>21</v>
      </c>
      <c r="L2699" t="s">
        <v>4040</v>
      </c>
      <c r="M2699" t="str">
        <f t="shared" si="100"/>
        <v>Polo Educativo 1338 Hurlingham HurlinghamHurlingham</v>
      </c>
      <c r="N2699" t="s">
        <v>22</v>
      </c>
      <c r="O2699" t="s">
        <v>23</v>
      </c>
      <c r="P2699" t="s">
        <v>27</v>
      </c>
      <c r="Q2699" t="s">
        <v>5101</v>
      </c>
      <c r="R2699" s="23">
        <v>30</v>
      </c>
      <c r="S2699" s="23">
        <v>1</v>
      </c>
      <c r="T2699" s="33">
        <v>1</v>
      </c>
      <c r="V2699" t="s">
        <v>2951</v>
      </c>
      <c r="W2699" t="str">
        <f t="shared" si="101"/>
        <v>R07</v>
      </c>
      <c r="X2699" s="31" t="str">
        <f t="shared" si="102"/>
        <v>FINES_R07</v>
      </c>
      <c r="Y2699" s="35">
        <v>0.19600000000000001</v>
      </c>
      <c r="Z2699" s="8" t="str">
        <f>IFERROR(IFERROR(VLOOKUP(G2699,'IVSET-Escuelas'!A:F,4,FALSE),VLOOKUP(M2699,'IVSET-Fines'!F:L,7,FALSE)),"-")</f>
        <v>-</v>
      </c>
    </row>
    <row r="2700" spans="1:26" x14ac:dyDescent="0.35">
      <c r="A2700" s="18" t="s">
        <v>5100</v>
      </c>
      <c r="B2700" t="s">
        <v>204</v>
      </c>
      <c r="C2700" t="s">
        <v>1084</v>
      </c>
      <c r="D2700" t="s">
        <v>1085</v>
      </c>
      <c r="E2700" t="s">
        <v>198</v>
      </c>
      <c r="F2700" t="s">
        <v>198</v>
      </c>
      <c r="G2700" t="s">
        <v>198</v>
      </c>
      <c r="H2700" t="s">
        <v>20</v>
      </c>
      <c r="I2700" t="s">
        <v>5102</v>
      </c>
      <c r="J2700" t="s">
        <v>21</v>
      </c>
      <c r="L2700" t="s">
        <v>4004</v>
      </c>
      <c r="M2700" t="str">
        <f t="shared" si="100"/>
        <v>Club Flecha del Plata 1465 San Andrés San AndrésGeneral San Martín</v>
      </c>
      <c r="N2700" t="s">
        <v>22</v>
      </c>
      <c r="O2700" t="s">
        <v>23</v>
      </c>
      <c r="P2700" t="s">
        <v>27</v>
      </c>
      <c r="Q2700" t="s">
        <v>5101</v>
      </c>
      <c r="R2700" s="23">
        <v>0</v>
      </c>
      <c r="S2700" s="23">
        <v>1</v>
      </c>
      <c r="T2700" s="33">
        <v>1</v>
      </c>
      <c r="V2700" t="s">
        <v>2951</v>
      </c>
      <c r="W2700" t="str">
        <f t="shared" si="101"/>
        <v>R07</v>
      </c>
      <c r="X2700" s="31" t="str">
        <f t="shared" si="102"/>
        <v>FINES_R07</v>
      </c>
      <c r="Y2700" s="35">
        <v>0.21099999999999999</v>
      </c>
      <c r="Z2700" s="8" t="str">
        <f>IFERROR(IFERROR(VLOOKUP(G2700,'IVSET-Escuelas'!A:F,4,FALSE),VLOOKUP(M2700,'IVSET-Fines'!F:L,7,FALSE)),"-")</f>
        <v>-</v>
      </c>
    </row>
    <row r="2701" spans="1:26" x14ac:dyDescent="0.35">
      <c r="A2701" s="18" t="s">
        <v>5100</v>
      </c>
      <c r="B2701" t="s">
        <v>204</v>
      </c>
      <c r="C2701" t="s">
        <v>219</v>
      </c>
      <c r="D2701" t="s">
        <v>2865</v>
      </c>
      <c r="E2701" t="s">
        <v>198</v>
      </c>
      <c r="F2701" t="s">
        <v>198</v>
      </c>
      <c r="G2701" t="s">
        <v>198</v>
      </c>
      <c r="H2701" t="s">
        <v>20</v>
      </c>
      <c r="I2701" t="s">
        <v>5102</v>
      </c>
      <c r="J2701" t="s">
        <v>21</v>
      </c>
      <c r="L2701" t="s">
        <v>4029</v>
      </c>
      <c r="M2701" t="str">
        <f t="shared" si="100"/>
        <v>CFP Malvinas Argentinas SolisHurlingham</v>
      </c>
      <c r="N2701" t="s">
        <v>22</v>
      </c>
      <c r="O2701" t="s">
        <v>23</v>
      </c>
      <c r="P2701" t="s">
        <v>27</v>
      </c>
      <c r="Q2701" t="s">
        <v>5101</v>
      </c>
      <c r="R2701" s="23">
        <v>43</v>
      </c>
      <c r="S2701" s="23">
        <v>2</v>
      </c>
      <c r="T2701" s="33">
        <v>1</v>
      </c>
      <c r="V2701" t="s">
        <v>2951</v>
      </c>
      <c r="W2701" t="str">
        <f t="shared" si="101"/>
        <v>R07</v>
      </c>
      <c r="X2701" s="31" t="str">
        <f t="shared" si="102"/>
        <v>FINES_R07</v>
      </c>
      <c r="Y2701" s="35">
        <v>0.217</v>
      </c>
      <c r="Z2701" s="8">
        <f>IFERROR(IFERROR(VLOOKUP(G2701,'IVSET-Escuelas'!A:F,4,FALSE),VLOOKUP(M2701,'IVSET-Fines'!F:L,7,FALSE)),"-")</f>
        <v>0.649675</v>
      </c>
    </row>
    <row r="2702" spans="1:26" x14ac:dyDescent="0.35">
      <c r="A2702" s="18" t="s">
        <v>5100</v>
      </c>
      <c r="B2702" t="s">
        <v>204</v>
      </c>
      <c r="C2702" t="s">
        <v>137</v>
      </c>
      <c r="D2702" t="s">
        <v>2629</v>
      </c>
      <c r="E2702" t="s">
        <v>198</v>
      </c>
      <c r="F2702" t="s">
        <v>198</v>
      </c>
      <c r="G2702" t="s">
        <v>198</v>
      </c>
      <c r="H2702" t="s">
        <v>20</v>
      </c>
      <c r="I2702" t="s">
        <v>5102</v>
      </c>
      <c r="J2702" t="s">
        <v>21</v>
      </c>
      <c r="L2702" t="s">
        <v>4052</v>
      </c>
      <c r="M2702" t="str">
        <f t="shared" si="100"/>
        <v>CENTRO COMUNITARIO JUANA AZURDUY 613 LOMA HERMOSATres de Febrero</v>
      </c>
      <c r="N2702" t="s">
        <v>22</v>
      </c>
      <c r="O2702" t="s">
        <v>23</v>
      </c>
      <c r="P2702" t="s">
        <v>27</v>
      </c>
      <c r="Q2702" t="s">
        <v>5101</v>
      </c>
      <c r="R2702" s="23">
        <v>0</v>
      </c>
      <c r="S2702" s="23">
        <v>1</v>
      </c>
      <c r="T2702" s="33">
        <v>1</v>
      </c>
      <c r="V2702" t="s">
        <v>2951</v>
      </c>
      <c r="W2702" t="str">
        <f t="shared" si="101"/>
        <v>R07</v>
      </c>
      <c r="X2702" s="31" t="str">
        <f t="shared" si="102"/>
        <v>FINES_R07</v>
      </c>
      <c r="Y2702" s="35">
        <v>0.23</v>
      </c>
      <c r="Z2702" s="8" t="str">
        <f>IFERROR(IFERROR(VLOOKUP(G2702,'IVSET-Escuelas'!A:F,4,FALSE),VLOOKUP(M2702,'IVSET-Fines'!F:L,7,FALSE)),"-")</f>
        <v>-</v>
      </c>
    </row>
    <row r="2703" spans="1:26" x14ac:dyDescent="0.35">
      <c r="A2703" s="18" t="s">
        <v>5100</v>
      </c>
      <c r="B2703" t="s">
        <v>204</v>
      </c>
      <c r="C2703" t="s">
        <v>137</v>
      </c>
      <c r="D2703" t="s">
        <v>2629</v>
      </c>
      <c r="E2703" t="s">
        <v>198</v>
      </c>
      <c r="F2703" t="s">
        <v>198</v>
      </c>
      <c r="G2703" t="s">
        <v>198</v>
      </c>
      <c r="H2703" t="s">
        <v>20</v>
      </c>
      <c r="I2703" t="s">
        <v>5102</v>
      </c>
      <c r="J2703" t="s">
        <v>21</v>
      </c>
      <c r="L2703" t="s">
        <v>4057</v>
      </c>
      <c r="M2703" t="str">
        <f t="shared" si="100"/>
        <v>CENTRO SOCIOEDUCATIVO LIBERTADOR S/N LOMA HERMOSA BARRIO LIBERTADORTres de Febrero</v>
      </c>
      <c r="N2703" t="s">
        <v>22</v>
      </c>
      <c r="O2703" t="s">
        <v>23</v>
      </c>
      <c r="P2703" t="s">
        <v>27</v>
      </c>
      <c r="Q2703" t="s">
        <v>5101</v>
      </c>
      <c r="R2703" s="23">
        <v>0</v>
      </c>
      <c r="S2703" s="23">
        <v>1</v>
      </c>
      <c r="T2703" s="33">
        <v>1</v>
      </c>
      <c r="V2703" t="s">
        <v>2951</v>
      </c>
      <c r="W2703" t="str">
        <f t="shared" si="101"/>
        <v>R07</v>
      </c>
      <c r="X2703" s="31" t="str">
        <f t="shared" si="102"/>
        <v>FINES_R07</v>
      </c>
      <c r="Y2703" s="35">
        <v>0.23300000000000001</v>
      </c>
      <c r="Z2703" s="8" t="str">
        <f>IFERROR(IFERROR(VLOOKUP(G2703,'IVSET-Escuelas'!A:F,4,FALSE),VLOOKUP(M2703,'IVSET-Fines'!F:L,7,FALSE)),"-")</f>
        <v>-</v>
      </c>
    </row>
    <row r="2704" spans="1:26" x14ac:dyDescent="0.35">
      <c r="A2704" s="18" t="s">
        <v>5100</v>
      </c>
      <c r="B2704" t="s">
        <v>204</v>
      </c>
      <c r="C2704" t="s">
        <v>219</v>
      </c>
      <c r="D2704" t="s">
        <v>2865</v>
      </c>
      <c r="E2704" t="s">
        <v>198</v>
      </c>
      <c r="F2704" t="s">
        <v>198</v>
      </c>
      <c r="G2704" t="s">
        <v>198</v>
      </c>
      <c r="H2704" t="s">
        <v>20</v>
      </c>
      <c r="I2704" t="s">
        <v>5102</v>
      </c>
      <c r="J2704" t="s">
        <v>21</v>
      </c>
      <c r="L2704" t="s">
        <v>4026</v>
      </c>
      <c r="M2704" t="str">
        <f t="shared" si="100"/>
        <v>Cea 707Hurlingham</v>
      </c>
      <c r="N2704" t="s">
        <v>22</v>
      </c>
      <c r="O2704" t="s">
        <v>23</v>
      </c>
      <c r="P2704" t="s">
        <v>27</v>
      </c>
      <c r="Q2704" t="s">
        <v>5101</v>
      </c>
      <c r="R2704" s="23">
        <v>56</v>
      </c>
      <c r="S2704" s="23">
        <v>2</v>
      </c>
      <c r="T2704" s="33">
        <v>1</v>
      </c>
      <c r="V2704" t="s">
        <v>2951</v>
      </c>
      <c r="W2704" t="str">
        <f t="shared" si="101"/>
        <v>R07</v>
      </c>
      <c r="X2704" s="31" t="str">
        <f t="shared" si="102"/>
        <v>FINES_R07</v>
      </c>
      <c r="Y2704" s="35">
        <v>0.248</v>
      </c>
      <c r="Z2704" s="8">
        <f>IFERROR(IFERROR(VLOOKUP(G2704,'IVSET-Escuelas'!A:F,4,FALSE),VLOOKUP(M2704,'IVSET-Fines'!F:L,7,FALSE)),"-")</f>
        <v>0.34582200000000002</v>
      </c>
    </row>
    <row r="2705" spans="1:26" x14ac:dyDescent="0.35">
      <c r="A2705" s="18" t="s">
        <v>5100</v>
      </c>
      <c r="B2705" t="s">
        <v>204</v>
      </c>
      <c r="C2705" t="s">
        <v>137</v>
      </c>
      <c r="D2705" t="s">
        <v>2629</v>
      </c>
      <c r="E2705" t="s">
        <v>198</v>
      </c>
      <c r="F2705" t="s">
        <v>198</v>
      </c>
      <c r="G2705" t="s">
        <v>198</v>
      </c>
      <c r="H2705" t="s">
        <v>20</v>
      </c>
      <c r="I2705" t="s">
        <v>5102</v>
      </c>
      <c r="J2705" t="s">
        <v>21</v>
      </c>
      <c r="L2705" t="s">
        <v>4049</v>
      </c>
      <c r="M2705" t="str">
        <f t="shared" si="100"/>
        <v>CAPILLA CAACUPE ESQUINA LOMA HERMOSA BARRIO LIBERTADORTres de Febrero</v>
      </c>
      <c r="N2705" t="s">
        <v>22</v>
      </c>
      <c r="O2705" t="s">
        <v>23</v>
      </c>
      <c r="P2705" t="s">
        <v>27</v>
      </c>
      <c r="Q2705" t="s">
        <v>5101</v>
      </c>
      <c r="R2705" s="23">
        <v>0</v>
      </c>
      <c r="S2705" s="23">
        <v>1</v>
      </c>
      <c r="T2705" s="33">
        <v>1</v>
      </c>
      <c r="V2705" t="s">
        <v>2951</v>
      </c>
      <c r="W2705" t="str">
        <f t="shared" si="101"/>
        <v>R07</v>
      </c>
      <c r="X2705" s="31" t="str">
        <f t="shared" si="102"/>
        <v>FINES_R07</v>
      </c>
      <c r="Y2705" s="35">
        <v>0.251</v>
      </c>
      <c r="Z2705" s="8" t="str">
        <f>IFERROR(IFERROR(VLOOKUP(G2705,'IVSET-Escuelas'!A:F,4,FALSE),VLOOKUP(M2705,'IVSET-Fines'!F:L,7,FALSE)),"-")</f>
        <v>-</v>
      </c>
    </row>
    <row r="2706" spans="1:26" x14ac:dyDescent="0.35">
      <c r="A2706" s="18" t="s">
        <v>5100</v>
      </c>
      <c r="B2706" t="s">
        <v>204</v>
      </c>
      <c r="C2706" t="s">
        <v>219</v>
      </c>
      <c r="D2706" t="s">
        <v>2865</v>
      </c>
      <c r="E2706" t="s">
        <v>198</v>
      </c>
      <c r="F2706" t="s">
        <v>198</v>
      </c>
      <c r="G2706" t="s">
        <v>198</v>
      </c>
      <c r="H2706" t="s">
        <v>20</v>
      </c>
      <c r="I2706" t="s">
        <v>5102</v>
      </c>
      <c r="J2706" t="s">
        <v>21</v>
      </c>
      <c r="L2706" t="s">
        <v>4035</v>
      </c>
      <c r="M2706" t="str">
        <f t="shared" si="100"/>
        <v>Iglesia EsmirnaHurlingham</v>
      </c>
      <c r="N2706" t="s">
        <v>22</v>
      </c>
      <c r="O2706" t="s">
        <v>23</v>
      </c>
      <c r="P2706" t="s">
        <v>27</v>
      </c>
      <c r="Q2706" t="s">
        <v>5101</v>
      </c>
      <c r="R2706" s="23">
        <v>11</v>
      </c>
      <c r="S2706" s="23">
        <v>1</v>
      </c>
      <c r="T2706" s="33">
        <v>1</v>
      </c>
      <c r="V2706" t="s">
        <v>2951</v>
      </c>
      <c r="W2706" t="str">
        <f t="shared" si="101"/>
        <v>R07</v>
      </c>
      <c r="X2706" s="31" t="str">
        <f t="shared" si="102"/>
        <v>FINES_R07</v>
      </c>
      <c r="Y2706" s="35">
        <v>0.27200000000000002</v>
      </c>
      <c r="Z2706" s="8" t="str">
        <f>IFERROR(IFERROR(VLOOKUP(G2706,'IVSET-Escuelas'!A:F,4,FALSE),VLOOKUP(M2706,'IVSET-Fines'!F:L,7,FALSE)),"-")</f>
        <v>-</v>
      </c>
    </row>
    <row r="2707" spans="1:26" x14ac:dyDescent="0.35">
      <c r="A2707" s="18" t="s">
        <v>5100</v>
      </c>
      <c r="B2707" t="s">
        <v>204</v>
      </c>
      <c r="C2707" t="s">
        <v>1084</v>
      </c>
      <c r="D2707" t="s">
        <v>1085</v>
      </c>
      <c r="E2707" t="s">
        <v>198</v>
      </c>
      <c r="F2707" t="s">
        <v>198</v>
      </c>
      <c r="G2707" t="s">
        <v>198</v>
      </c>
      <c r="H2707" t="s">
        <v>20</v>
      </c>
      <c r="I2707" t="s">
        <v>5102</v>
      </c>
      <c r="J2707" t="s">
        <v>21</v>
      </c>
      <c r="L2707" t="s">
        <v>4003</v>
      </c>
      <c r="M2707" t="str">
        <f t="shared" si="100"/>
        <v>Club Diego Armando Maradona 5506 José León Suarez Costa EsperanzaGeneral San Martín</v>
      </c>
      <c r="N2707" t="s">
        <v>22</v>
      </c>
      <c r="O2707" t="s">
        <v>23</v>
      </c>
      <c r="P2707" t="s">
        <v>27</v>
      </c>
      <c r="Q2707" t="s">
        <v>5101</v>
      </c>
      <c r="R2707" s="23">
        <v>0</v>
      </c>
      <c r="S2707" s="23">
        <v>1</v>
      </c>
      <c r="T2707" s="33">
        <v>1</v>
      </c>
      <c r="V2707" t="s">
        <v>2951</v>
      </c>
      <c r="W2707" t="str">
        <f t="shared" si="101"/>
        <v>R07</v>
      </c>
      <c r="X2707" s="31" t="str">
        <f t="shared" si="102"/>
        <v>FINES_R07</v>
      </c>
      <c r="Y2707" s="35">
        <v>0.27700000000000002</v>
      </c>
      <c r="Z2707" s="8" t="str">
        <f>IFERROR(IFERROR(VLOOKUP(G2707,'IVSET-Escuelas'!A:F,4,FALSE),VLOOKUP(M2707,'IVSET-Fines'!F:L,7,FALSE)),"-")</f>
        <v>-</v>
      </c>
    </row>
    <row r="2708" spans="1:26" x14ac:dyDescent="0.35">
      <c r="A2708" s="18" t="s">
        <v>5100</v>
      </c>
      <c r="B2708" t="s">
        <v>204</v>
      </c>
      <c r="C2708" t="s">
        <v>219</v>
      </c>
      <c r="D2708" t="s">
        <v>2865</v>
      </c>
      <c r="E2708" t="s">
        <v>198</v>
      </c>
      <c r="F2708" t="s">
        <v>198</v>
      </c>
      <c r="G2708" t="s">
        <v>198</v>
      </c>
      <c r="H2708" t="s">
        <v>20</v>
      </c>
      <c r="I2708" t="s">
        <v>5102</v>
      </c>
      <c r="J2708" t="s">
        <v>21</v>
      </c>
      <c r="L2708" t="s">
        <v>4037</v>
      </c>
      <c r="M2708" t="str">
        <f t="shared" si="100"/>
        <v>Iglesia Tiempo de Dios 1510 Morris MorrisHurlingham</v>
      </c>
      <c r="N2708" t="s">
        <v>22</v>
      </c>
      <c r="O2708" t="s">
        <v>23</v>
      </c>
      <c r="P2708" t="s">
        <v>27</v>
      </c>
      <c r="Q2708" t="s">
        <v>5101</v>
      </c>
      <c r="R2708" s="23">
        <v>2</v>
      </c>
      <c r="S2708" s="23">
        <v>1</v>
      </c>
      <c r="T2708" s="33">
        <v>1</v>
      </c>
      <c r="V2708" t="s">
        <v>2951</v>
      </c>
      <c r="W2708" t="str">
        <f t="shared" si="101"/>
        <v>R07</v>
      </c>
      <c r="X2708" s="31" t="str">
        <f t="shared" si="102"/>
        <v>FINES_R07</v>
      </c>
      <c r="Y2708" s="35">
        <v>0.28999999999999998</v>
      </c>
      <c r="Z2708" s="8" t="str">
        <f>IFERROR(IFERROR(VLOOKUP(G2708,'IVSET-Escuelas'!A:F,4,FALSE),VLOOKUP(M2708,'IVSET-Fines'!F:L,7,FALSE)),"-")</f>
        <v>-</v>
      </c>
    </row>
    <row r="2709" spans="1:26" x14ac:dyDescent="0.35">
      <c r="A2709" s="18" t="s">
        <v>5100</v>
      </c>
      <c r="B2709" t="s">
        <v>204</v>
      </c>
      <c r="C2709" t="s">
        <v>137</v>
      </c>
      <c r="D2709" t="s">
        <v>2629</v>
      </c>
      <c r="E2709" t="s">
        <v>198</v>
      </c>
      <c r="F2709" t="s">
        <v>198</v>
      </c>
      <c r="G2709" t="s">
        <v>198</v>
      </c>
      <c r="H2709" t="s">
        <v>20</v>
      </c>
      <c r="I2709" t="s">
        <v>5102</v>
      </c>
      <c r="J2709" t="s">
        <v>21</v>
      </c>
      <c r="L2709" t="s">
        <v>4066</v>
      </c>
      <c r="M2709" t="str">
        <f t="shared" si="100"/>
        <v>LA CASA DE AXEL 4793 CASEROS CASEROS CENTROTres de Febrero</v>
      </c>
      <c r="N2709" t="s">
        <v>22</v>
      </c>
      <c r="O2709" t="s">
        <v>23</v>
      </c>
      <c r="P2709" t="s">
        <v>27</v>
      </c>
      <c r="Q2709" t="s">
        <v>5101</v>
      </c>
      <c r="R2709" s="23">
        <v>20</v>
      </c>
      <c r="S2709" s="23">
        <v>2</v>
      </c>
      <c r="T2709" s="33">
        <v>1</v>
      </c>
      <c r="V2709" t="s">
        <v>2951</v>
      </c>
      <c r="W2709" t="str">
        <f t="shared" si="101"/>
        <v>R07</v>
      </c>
      <c r="X2709" s="31" t="str">
        <f t="shared" si="102"/>
        <v>FINES_R07</v>
      </c>
      <c r="Y2709" s="35">
        <v>0.31900000000000001</v>
      </c>
      <c r="Z2709" s="8" t="str">
        <f>IFERROR(IFERROR(VLOOKUP(G2709,'IVSET-Escuelas'!A:F,4,FALSE),VLOOKUP(M2709,'IVSET-Fines'!F:L,7,FALSE)),"-")</f>
        <v>-</v>
      </c>
    </row>
    <row r="2710" spans="1:26" x14ac:dyDescent="0.35">
      <c r="A2710" s="18" t="s">
        <v>5100</v>
      </c>
      <c r="B2710" t="s">
        <v>204</v>
      </c>
      <c r="C2710" t="s">
        <v>1084</v>
      </c>
      <c r="D2710" t="s">
        <v>1085</v>
      </c>
      <c r="E2710" t="s">
        <v>198</v>
      </c>
      <c r="F2710" t="s">
        <v>198</v>
      </c>
      <c r="G2710" t="s">
        <v>198</v>
      </c>
      <c r="H2710" t="s">
        <v>20</v>
      </c>
      <c r="I2710" t="s">
        <v>5102</v>
      </c>
      <c r="J2710" t="s">
        <v>21</v>
      </c>
      <c r="L2710" t="s">
        <v>3994</v>
      </c>
      <c r="M2710" t="str">
        <f t="shared" si="100"/>
        <v>CEAMSEGeneral San Martín</v>
      </c>
      <c r="N2710" t="s">
        <v>22</v>
      </c>
      <c r="O2710" t="s">
        <v>23</v>
      </c>
      <c r="P2710" t="s">
        <v>27</v>
      </c>
      <c r="Q2710" t="s">
        <v>5101</v>
      </c>
      <c r="R2710" s="23">
        <v>27</v>
      </c>
      <c r="S2710" s="23">
        <v>1</v>
      </c>
      <c r="T2710" s="33">
        <v>1</v>
      </c>
      <c r="V2710" t="s">
        <v>2951</v>
      </c>
      <c r="W2710" t="str">
        <f t="shared" si="101"/>
        <v>R07</v>
      </c>
      <c r="X2710" s="31" t="str">
        <f t="shared" si="102"/>
        <v>FINES_R07</v>
      </c>
      <c r="Y2710" s="35">
        <v>0.32700000000000001</v>
      </c>
      <c r="Z2710" s="8">
        <f>IFERROR(IFERROR(VLOOKUP(G2710,'IVSET-Escuelas'!A:F,4,FALSE),VLOOKUP(M2710,'IVSET-Fines'!F:L,7,FALSE)),"-")</f>
        <v>0.91194900000000001</v>
      </c>
    </row>
    <row r="2711" spans="1:26" x14ac:dyDescent="0.35">
      <c r="A2711" s="18" t="s">
        <v>5100</v>
      </c>
      <c r="B2711" t="s">
        <v>204</v>
      </c>
      <c r="C2711" t="s">
        <v>219</v>
      </c>
      <c r="D2711" t="s">
        <v>2865</v>
      </c>
      <c r="E2711" t="s">
        <v>198</v>
      </c>
      <c r="F2711" t="s">
        <v>198</v>
      </c>
      <c r="G2711" t="s">
        <v>198</v>
      </c>
      <c r="H2711" t="s">
        <v>20</v>
      </c>
      <c r="I2711" t="s">
        <v>5102</v>
      </c>
      <c r="J2711" t="s">
        <v>21</v>
      </c>
      <c r="L2711" t="s">
        <v>4027</v>
      </c>
      <c r="M2711" t="str">
        <f t="shared" si="100"/>
        <v>CENTRO CULTURAL WILLIAM MORRISHurlingham</v>
      </c>
      <c r="N2711" t="s">
        <v>22</v>
      </c>
      <c r="O2711" t="s">
        <v>23</v>
      </c>
      <c r="P2711" t="s">
        <v>27</v>
      </c>
      <c r="Q2711" t="s">
        <v>5101</v>
      </c>
      <c r="R2711" s="23">
        <v>13</v>
      </c>
      <c r="S2711" s="23">
        <v>1</v>
      </c>
      <c r="T2711" s="33">
        <v>1</v>
      </c>
      <c r="V2711" t="s">
        <v>2951</v>
      </c>
      <c r="W2711" t="str">
        <f t="shared" si="101"/>
        <v>R07</v>
      </c>
      <c r="X2711" s="31" t="str">
        <f t="shared" si="102"/>
        <v>FINES_R07</v>
      </c>
      <c r="Y2711" s="35">
        <v>0.34399999999999997</v>
      </c>
      <c r="Z2711" s="8">
        <f>IFERROR(IFERROR(VLOOKUP(G2711,'IVSET-Escuelas'!A:F,4,FALSE),VLOOKUP(M2711,'IVSET-Fines'!F:L,7,FALSE)),"-")</f>
        <v>0.60858599999999996</v>
      </c>
    </row>
    <row r="2712" spans="1:26" x14ac:dyDescent="0.35">
      <c r="A2712" s="18" t="s">
        <v>5100</v>
      </c>
      <c r="B2712" t="s">
        <v>204</v>
      </c>
      <c r="C2712" t="s">
        <v>1084</v>
      </c>
      <c r="D2712" t="s">
        <v>1085</v>
      </c>
      <c r="E2712" t="s">
        <v>198</v>
      </c>
      <c r="F2712" t="s">
        <v>198</v>
      </c>
      <c r="G2712" t="s">
        <v>198</v>
      </c>
      <c r="H2712" t="s">
        <v>20</v>
      </c>
      <c r="I2712" t="s">
        <v>5102</v>
      </c>
      <c r="J2712" t="s">
        <v>21</v>
      </c>
      <c r="L2712" t="s">
        <v>3997</v>
      </c>
      <c r="M2712" t="str">
        <f t="shared" si="100"/>
        <v>Centro Cultural Los Amigos s/n VILLA BALLESTER BARRIO SARMIENTOGeneral San Martín</v>
      </c>
      <c r="N2712" t="s">
        <v>22</v>
      </c>
      <c r="O2712" t="s">
        <v>23</v>
      </c>
      <c r="P2712" t="s">
        <v>27</v>
      </c>
      <c r="Q2712" t="s">
        <v>5101</v>
      </c>
      <c r="R2712" s="23">
        <v>14</v>
      </c>
      <c r="S2712" s="23">
        <v>1</v>
      </c>
      <c r="T2712" s="33">
        <v>1</v>
      </c>
      <c r="V2712" t="s">
        <v>2951</v>
      </c>
      <c r="W2712" t="str">
        <f t="shared" si="101"/>
        <v>R07</v>
      </c>
      <c r="X2712" s="31" t="str">
        <f t="shared" si="102"/>
        <v>FINES_R07</v>
      </c>
      <c r="Y2712" s="35">
        <v>0.34699999999999998</v>
      </c>
      <c r="Z2712" s="8" t="str">
        <f>IFERROR(IFERROR(VLOOKUP(G2712,'IVSET-Escuelas'!A:F,4,FALSE),VLOOKUP(M2712,'IVSET-Fines'!F:L,7,FALSE)),"-")</f>
        <v>-</v>
      </c>
    </row>
    <row r="2713" spans="1:26" x14ac:dyDescent="0.35">
      <c r="A2713" s="18" t="s">
        <v>5100</v>
      </c>
      <c r="B2713" t="s">
        <v>204</v>
      </c>
      <c r="C2713" t="s">
        <v>219</v>
      </c>
      <c r="D2713" t="s">
        <v>2865</v>
      </c>
      <c r="E2713" t="s">
        <v>198</v>
      </c>
      <c r="F2713" t="s">
        <v>198</v>
      </c>
      <c r="G2713" t="s">
        <v>198</v>
      </c>
      <c r="H2713" t="s">
        <v>20</v>
      </c>
      <c r="I2713" t="s">
        <v>5102</v>
      </c>
      <c r="J2713" t="s">
        <v>21</v>
      </c>
      <c r="L2713" t="s">
        <v>4028</v>
      </c>
      <c r="M2713" t="str">
        <f t="shared" si="100"/>
        <v>CFP Camargo ¨Malvinas Arg¨Hurlingham</v>
      </c>
      <c r="N2713" t="s">
        <v>22</v>
      </c>
      <c r="O2713" t="s">
        <v>23</v>
      </c>
      <c r="P2713" t="s">
        <v>27</v>
      </c>
      <c r="Q2713" t="s">
        <v>5101</v>
      </c>
      <c r="R2713" s="23">
        <v>22</v>
      </c>
      <c r="S2713" s="23">
        <v>1</v>
      </c>
      <c r="T2713" s="33">
        <v>1</v>
      </c>
      <c r="V2713" t="s">
        <v>2951</v>
      </c>
      <c r="W2713" t="str">
        <f t="shared" si="101"/>
        <v>R07</v>
      </c>
      <c r="X2713" s="31" t="str">
        <f t="shared" si="102"/>
        <v>FINES_R07</v>
      </c>
      <c r="Y2713" s="35">
        <v>0.35799999999999998</v>
      </c>
      <c r="Z2713" s="8">
        <f>IFERROR(IFERROR(VLOOKUP(G2713,'IVSET-Escuelas'!A:F,4,FALSE),VLOOKUP(M2713,'IVSET-Fines'!F:L,7,FALSE)),"-")</f>
        <v>0.42469200000000001</v>
      </c>
    </row>
    <row r="2714" spans="1:26" x14ac:dyDescent="0.35">
      <c r="A2714" s="18" t="s">
        <v>5100</v>
      </c>
      <c r="B2714" t="s">
        <v>204</v>
      </c>
      <c r="C2714" t="s">
        <v>1084</v>
      </c>
      <c r="D2714" t="s">
        <v>1085</v>
      </c>
      <c r="E2714" t="s">
        <v>198</v>
      </c>
      <c r="F2714" t="s">
        <v>198</v>
      </c>
      <c r="G2714" t="s">
        <v>198</v>
      </c>
      <c r="H2714" t="s">
        <v>20</v>
      </c>
      <c r="I2714" t="s">
        <v>5102</v>
      </c>
      <c r="J2714" t="s">
        <v>21</v>
      </c>
      <c r="L2714" t="s">
        <v>4017</v>
      </c>
      <c r="M2714" t="str">
        <f t="shared" si="100"/>
        <v>MUJERES RESILIENTESGeneral San Martín</v>
      </c>
      <c r="N2714" t="s">
        <v>22</v>
      </c>
      <c r="O2714" t="s">
        <v>23</v>
      </c>
      <c r="P2714" t="s">
        <v>27</v>
      </c>
      <c r="Q2714" t="s">
        <v>5101</v>
      </c>
      <c r="R2714" s="23">
        <v>9</v>
      </c>
      <c r="S2714" s="23">
        <v>1</v>
      </c>
      <c r="T2714" s="33">
        <v>1</v>
      </c>
      <c r="V2714" t="s">
        <v>2951</v>
      </c>
      <c r="W2714" t="str">
        <f t="shared" si="101"/>
        <v>R07</v>
      </c>
      <c r="X2714" s="31" t="str">
        <f t="shared" si="102"/>
        <v>FINES_R07</v>
      </c>
      <c r="Y2714" s="35">
        <v>0.35899999999999999</v>
      </c>
      <c r="Z2714" s="8">
        <f>IFERROR(IFERROR(VLOOKUP(G2714,'IVSET-Escuelas'!A:F,4,FALSE),VLOOKUP(M2714,'IVSET-Fines'!F:L,7,FALSE)),"-")</f>
        <v>0.73591600000000001</v>
      </c>
    </row>
    <row r="2715" spans="1:26" x14ac:dyDescent="0.35">
      <c r="A2715" s="18" t="s">
        <v>5100</v>
      </c>
      <c r="B2715" t="s">
        <v>204</v>
      </c>
      <c r="C2715" t="s">
        <v>137</v>
      </c>
      <c r="D2715" t="s">
        <v>2629</v>
      </c>
      <c r="E2715" t="s">
        <v>198</v>
      </c>
      <c r="F2715" t="s">
        <v>198</v>
      </c>
      <c r="G2715" t="s">
        <v>198</v>
      </c>
      <c r="H2715" t="s">
        <v>20</v>
      </c>
      <c r="I2715" t="s">
        <v>5102</v>
      </c>
      <c r="J2715" t="s">
        <v>21</v>
      </c>
      <c r="L2715" t="s">
        <v>4055</v>
      </c>
      <c r="M2715" t="str">
        <f t="shared" si="100"/>
        <v>CENTRO CULTURAL RAICES COMPAÑERAS 9255 PABLO PODESTÁTres de Febrero</v>
      </c>
      <c r="N2715" t="s">
        <v>22</v>
      </c>
      <c r="O2715" t="s">
        <v>23</v>
      </c>
      <c r="P2715" t="s">
        <v>27</v>
      </c>
      <c r="Q2715" t="s">
        <v>5101</v>
      </c>
      <c r="R2715" s="23">
        <v>0</v>
      </c>
      <c r="S2715" s="23">
        <v>1</v>
      </c>
      <c r="T2715" s="33">
        <v>1</v>
      </c>
      <c r="V2715" t="s">
        <v>2951</v>
      </c>
      <c r="W2715" t="str">
        <f t="shared" si="101"/>
        <v>R07</v>
      </c>
      <c r="X2715" s="31" t="str">
        <f t="shared" si="102"/>
        <v>FINES_R07</v>
      </c>
      <c r="Y2715" s="35">
        <v>0.379</v>
      </c>
      <c r="Z2715" s="8" t="str">
        <f>IFERROR(IFERROR(VLOOKUP(G2715,'IVSET-Escuelas'!A:F,4,FALSE),VLOOKUP(M2715,'IVSET-Fines'!F:L,7,FALSE)),"-")</f>
        <v>-</v>
      </c>
    </row>
    <row r="2716" spans="1:26" x14ac:dyDescent="0.35">
      <c r="A2716" s="18" t="s">
        <v>5100</v>
      </c>
      <c r="B2716" t="s">
        <v>204</v>
      </c>
      <c r="C2716" t="s">
        <v>219</v>
      </c>
      <c r="D2716" t="s">
        <v>2865</v>
      </c>
      <c r="E2716" t="s">
        <v>198</v>
      </c>
      <c r="F2716" t="s">
        <v>198</v>
      </c>
      <c r="G2716" t="s">
        <v>198</v>
      </c>
      <c r="H2716" t="s">
        <v>20</v>
      </c>
      <c r="I2716" t="s">
        <v>5102</v>
      </c>
      <c r="J2716" t="s">
        <v>21</v>
      </c>
      <c r="L2716">
        <v>46255</v>
      </c>
      <c r="M2716" t="str">
        <f t="shared" si="100"/>
        <v>46255Hurlingham</v>
      </c>
      <c r="N2716" t="s">
        <v>22</v>
      </c>
      <c r="O2716" t="s">
        <v>23</v>
      </c>
      <c r="P2716" t="s">
        <v>27</v>
      </c>
      <c r="Q2716" t="s">
        <v>5101</v>
      </c>
      <c r="R2716" s="23">
        <v>12</v>
      </c>
      <c r="S2716" s="23">
        <v>1</v>
      </c>
      <c r="T2716" s="33">
        <v>1</v>
      </c>
      <c r="V2716" t="s">
        <v>2951</v>
      </c>
      <c r="W2716" t="str">
        <f t="shared" si="101"/>
        <v>R07</v>
      </c>
      <c r="X2716" s="31" t="str">
        <f t="shared" si="102"/>
        <v>FINES_R07</v>
      </c>
      <c r="Y2716" s="35">
        <v>0.38800000000000001</v>
      </c>
      <c r="Z2716" s="8" t="str">
        <f>IFERROR(IFERROR(VLOOKUP(G2716,'IVSET-Escuelas'!A:F,4,FALSE),VLOOKUP(M2716,'IVSET-Fines'!F:L,7,FALSE)),"-")</f>
        <v>-</v>
      </c>
    </row>
    <row r="2717" spans="1:26" x14ac:dyDescent="0.35">
      <c r="A2717" s="18" t="s">
        <v>5100</v>
      </c>
      <c r="B2717" t="s">
        <v>204</v>
      </c>
      <c r="C2717" t="s">
        <v>137</v>
      </c>
      <c r="D2717" t="s">
        <v>2629</v>
      </c>
      <c r="E2717" t="s">
        <v>198</v>
      </c>
      <c r="F2717" t="s">
        <v>198</v>
      </c>
      <c r="G2717" t="s">
        <v>198</v>
      </c>
      <c r="H2717" t="s">
        <v>20</v>
      </c>
      <c r="I2717" t="s">
        <v>5102</v>
      </c>
      <c r="J2717" t="s">
        <v>21</v>
      </c>
      <c r="L2717" t="s">
        <v>4048</v>
      </c>
      <c r="M2717" t="str">
        <f t="shared" si="100"/>
        <v>BACHILLERATO POPULAR EJERCITO DE LOS ANDESTres de Febrero</v>
      </c>
      <c r="N2717" t="s">
        <v>22</v>
      </c>
      <c r="O2717" t="s">
        <v>23</v>
      </c>
      <c r="P2717" t="s">
        <v>27</v>
      </c>
      <c r="Q2717" t="s">
        <v>5101</v>
      </c>
      <c r="R2717" s="23">
        <v>112</v>
      </c>
      <c r="S2717" s="23">
        <v>3</v>
      </c>
      <c r="T2717" s="33">
        <v>1</v>
      </c>
      <c r="V2717" t="s">
        <v>2951</v>
      </c>
      <c r="W2717" t="str">
        <f t="shared" si="101"/>
        <v>R07</v>
      </c>
      <c r="X2717" s="31" t="str">
        <f t="shared" si="102"/>
        <v>FINES_R07</v>
      </c>
      <c r="Y2717" s="35">
        <v>0.39700000000000002</v>
      </c>
      <c r="Z2717" s="8">
        <f>IFERROR(IFERROR(VLOOKUP(G2717,'IVSET-Escuelas'!A:F,4,FALSE),VLOOKUP(M2717,'IVSET-Fines'!F:L,7,FALSE)),"-")</f>
        <v>0.63101600000000002</v>
      </c>
    </row>
    <row r="2718" spans="1:26" x14ac:dyDescent="0.35">
      <c r="A2718" s="18" t="s">
        <v>5100</v>
      </c>
      <c r="B2718" t="s">
        <v>204</v>
      </c>
      <c r="C2718" t="s">
        <v>1084</v>
      </c>
      <c r="D2718" t="s">
        <v>1085</v>
      </c>
      <c r="E2718" t="s">
        <v>198</v>
      </c>
      <c r="F2718" t="s">
        <v>198</v>
      </c>
      <c r="G2718" t="s">
        <v>198</v>
      </c>
      <c r="H2718" t="s">
        <v>20</v>
      </c>
      <c r="I2718" t="s">
        <v>5102</v>
      </c>
      <c r="J2718" t="s">
        <v>21</v>
      </c>
      <c r="L2718" t="s">
        <v>4018</v>
      </c>
      <c r="M2718" t="str">
        <f t="shared" si="100"/>
        <v>Pequeños PasosGeneral San Martín</v>
      </c>
      <c r="N2718" t="s">
        <v>22</v>
      </c>
      <c r="O2718" t="s">
        <v>23</v>
      </c>
      <c r="P2718" t="s">
        <v>27</v>
      </c>
      <c r="Q2718" t="s">
        <v>5101</v>
      </c>
      <c r="R2718" s="23">
        <v>15</v>
      </c>
      <c r="S2718" s="23">
        <v>1</v>
      </c>
      <c r="T2718" s="33">
        <v>1</v>
      </c>
      <c r="V2718" t="s">
        <v>2951</v>
      </c>
      <c r="W2718" t="str">
        <f t="shared" si="101"/>
        <v>R07</v>
      </c>
      <c r="X2718" s="31" t="str">
        <f t="shared" si="102"/>
        <v>FINES_R07</v>
      </c>
      <c r="Y2718" s="35">
        <v>0.41799999999999998</v>
      </c>
      <c r="Z2718" s="8">
        <f>IFERROR(IFERROR(VLOOKUP(G2718,'IVSET-Escuelas'!A:F,4,FALSE),VLOOKUP(M2718,'IVSET-Fines'!F:L,7,FALSE)),"-")</f>
        <v>0.95304100000000003</v>
      </c>
    </row>
    <row r="2719" spans="1:26" x14ac:dyDescent="0.35">
      <c r="A2719" s="18" t="s">
        <v>5100</v>
      </c>
      <c r="B2719" t="s">
        <v>204</v>
      </c>
      <c r="C2719" t="s">
        <v>137</v>
      </c>
      <c r="D2719" t="s">
        <v>2629</v>
      </c>
      <c r="E2719" t="s">
        <v>198</v>
      </c>
      <c r="F2719" t="s">
        <v>198</v>
      </c>
      <c r="G2719" t="s">
        <v>198</v>
      </c>
      <c r="H2719" t="s">
        <v>20</v>
      </c>
      <c r="I2719" t="s">
        <v>5102</v>
      </c>
      <c r="J2719" t="s">
        <v>21</v>
      </c>
      <c r="L2719" t="s">
        <v>4047</v>
      </c>
      <c r="M2719" t="str">
        <f t="shared" si="100"/>
        <v>BACHILLERATO LIBERTADORTres de Febrero</v>
      </c>
      <c r="N2719" t="s">
        <v>22</v>
      </c>
      <c r="O2719" t="s">
        <v>23</v>
      </c>
      <c r="P2719" t="s">
        <v>27</v>
      </c>
      <c r="Q2719" t="s">
        <v>5101</v>
      </c>
      <c r="R2719" s="23">
        <v>36</v>
      </c>
      <c r="S2719" s="23">
        <v>2</v>
      </c>
      <c r="T2719" s="33">
        <v>1</v>
      </c>
      <c r="V2719" t="s">
        <v>2951</v>
      </c>
      <c r="W2719" t="str">
        <f t="shared" si="101"/>
        <v>R07</v>
      </c>
      <c r="X2719" s="31" t="str">
        <f t="shared" si="102"/>
        <v>FINES_R07</v>
      </c>
      <c r="Y2719" s="35">
        <v>0.42599999999999999</v>
      </c>
      <c r="Z2719" s="8">
        <f>IFERROR(IFERROR(VLOOKUP(G2719,'IVSET-Escuelas'!A:F,4,FALSE),VLOOKUP(M2719,'IVSET-Fines'!F:L,7,FALSE)),"-")</f>
        <v>0.73788299999999996</v>
      </c>
    </row>
    <row r="2720" spans="1:26" x14ac:dyDescent="0.35">
      <c r="A2720" s="18" t="s">
        <v>5100</v>
      </c>
      <c r="B2720" t="s">
        <v>204</v>
      </c>
      <c r="C2720" t="s">
        <v>137</v>
      </c>
      <c r="D2720" t="s">
        <v>2629</v>
      </c>
      <c r="E2720" t="s">
        <v>198</v>
      </c>
      <c r="F2720" t="s">
        <v>198</v>
      </c>
      <c r="G2720" t="s">
        <v>198</v>
      </c>
      <c r="H2720" t="s">
        <v>20</v>
      </c>
      <c r="I2720" t="s">
        <v>5102</v>
      </c>
      <c r="J2720" t="s">
        <v>21</v>
      </c>
      <c r="L2720" t="s">
        <v>4059</v>
      </c>
      <c r="M2720" t="str">
        <f t="shared" si="100"/>
        <v>CORRIENTE PUEBLO UNIDO TDFTres de Febrero</v>
      </c>
      <c r="N2720" t="s">
        <v>22</v>
      </c>
      <c r="O2720" t="s">
        <v>23</v>
      </c>
      <c r="P2720" t="s">
        <v>27</v>
      </c>
      <c r="Q2720" t="s">
        <v>5101</v>
      </c>
      <c r="R2720" s="23">
        <v>12</v>
      </c>
      <c r="S2720" s="23">
        <v>1</v>
      </c>
      <c r="T2720" s="33">
        <v>1</v>
      </c>
      <c r="V2720" t="s">
        <v>2951</v>
      </c>
      <c r="W2720" t="str">
        <f t="shared" si="101"/>
        <v>R07</v>
      </c>
      <c r="X2720" s="31" t="str">
        <f t="shared" si="102"/>
        <v>FINES_R07</v>
      </c>
      <c r="Y2720" s="35">
        <v>0.439</v>
      </c>
      <c r="Z2720" s="8">
        <f>IFERROR(IFERROR(VLOOKUP(G2720,'IVSET-Escuelas'!A:F,4,FALSE),VLOOKUP(M2720,'IVSET-Fines'!F:L,7,FALSE)),"-")</f>
        <v>0.45055600000000001</v>
      </c>
    </row>
    <row r="2721" spans="1:26" x14ac:dyDescent="0.35">
      <c r="A2721" s="18" t="s">
        <v>5100</v>
      </c>
      <c r="B2721" t="s">
        <v>204</v>
      </c>
      <c r="C2721" t="s">
        <v>1084</v>
      </c>
      <c r="D2721" t="s">
        <v>1085</v>
      </c>
      <c r="E2721" t="s">
        <v>198</v>
      </c>
      <c r="F2721" t="s">
        <v>198</v>
      </c>
      <c r="G2721" t="s">
        <v>198</v>
      </c>
      <c r="H2721" t="s">
        <v>20</v>
      </c>
      <c r="I2721" t="s">
        <v>5102</v>
      </c>
      <c r="J2721" t="s">
        <v>21</v>
      </c>
      <c r="L2721" t="s">
        <v>4013</v>
      </c>
      <c r="M2721" t="str">
        <f t="shared" si="100"/>
        <v>INSTITUTO NACIONAL DE TECNOLOGIA INDUSTRIAL 5455 Villa Maipú Villa MaipúGeneral San Martín</v>
      </c>
      <c r="N2721" t="s">
        <v>22</v>
      </c>
      <c r="O2721" t="s">
        <v>23</v>
      </c>
      <c r="P2721" t="s">
        <v>27</v>
      </c>
      <c r="Q2721" t="s">
        <v>5101</v>
      </c>
      <c r="R2721" s="23">
        <v>0</v>
      </c>
      <c r="S2721" s="23">
        <v>1</v>
      </c>
      <c r="T2721" s="33">
        <v>1</v>
      </c>
      <c r="V2721" t="s">
        <v>2951</v>
      </c>
      <c r="W2721" t="str">
        <f t="shared" si="101"/>
        <v>R07</v>
      </c>
      <c r="X2721" s="31" t="str">
        <f t="shared" si="102"/>
        <v>FINES_R07</v>
      </c>
      <c r="Y2721" s="35">
        <v>0.441</v>
      </c>
      <c r="Z2721" s="8" t="str">
        <f>IFERROR(IFERROR(VLOOKUP(G2721,'IVSET-Escuelas'!A:F,4,FALSE),VLOOKUP(M2721,'IVSET-Fines'!F:L,7,FALSE)),"-")</f>
        <v>-</v>
      </c>
    </row>
    <row r="2722" spans="1:26" x14ac:dyDescent="0.35">
      <c r="A2722" s="18" t="s">
        <v>5100</v>
      </c>
      <c r="B2722" t="s">
        <v>204</v>
      </c>
      <c r="C2722" t="s">
        <v>1084</v>
      </c>
      <c r="D2722" t="s">
        <v>1085</v>
      </c>
      <c r="E2722" t="s">
        <v>198</v>
      </c>
      <c r="F2722" t="s">
        <v>198</v>
      </c>
      <c r="G2722" t="s">
        <v>198</v>
      </c>
      <c r="H2722" t="s">
        <v>20</v>
      </c>
      <c r="I2722" t="s">
        <v>5102</v>
      </c>
      <c r="J2722" t="s">
        <v>21</v>
      </c>
      <c r="L2722" t="s">
        <v>3990</v>
      </c>
      <c r="M2722" t="str">
        <f t="shared" si="100"/>
        <v>Biblioteca Popular La CarcovaGeneral San Martín</v>
      </c>
      <c r="N2722" t="s">
        <v>22</v>
      </c>
      <c r="O2722" t="s">
        <v>23</v>
      </c>
      <c r="P2722" t="s">
        <v>27</v>
      </c>
      <c r="Q2722" t="s">
        <v>5101</v>
      </c>
      <c r="R2722" s="23">
        <v>6</v>
      </c>
      <c r="S2722" s="23">
        <v>1</v>
      </c>
      <c r="T2722" s="33">
        <v>1</v>
      </c>
      <c r="V2722" t="s">
        <v>2951</v>
      </c>
      <c r="W2722" t="str">
        <f t="shared" si="101"/>
        <v>R07</v>
      </c>
      <c r="X2722" s="31" t="str">
        <f t="shared" si="102"/>
        <v>FINES_R07</v>
      </c>
      <c r="Y2722" s="35">
        <v>0.442</v>
      </c>
      <c r="Z2722" s="8">
        <f>IFERROR(IFERROR(VLOOKUP(G2722,'IVSET-Escuelas'!A:F,4,FALSE),VLOOKUP(M2722,'IVSET-Fines'!F:L,7,FALSE)),"-")</f>
        <v>0.86485400000000001</v>
      </c>
    </row>
    <row r="2723" spans="1:26" x14ac:dyDescent="0.35">
      <c r="A2723" s="18" t="s">
        <v>5100</v>
      </c>
      <c r="B2723" t="s">
        <v>204</v>
      </c>
      <c r="C2723" t="s">
        <v>219</v>
      </c>
      <c r="D2723" t="s">
        <v>2865</v>
      </c>
      <c r="E2723" t="s">
        <v>198</v>
      </c>
      <c r="F2723" t="s">
        <v>198</v>
      </c>
      <c r="G2723" t="s">
        <v>198</v>
      </c>
      <c r="H2723" t="s">
        <v>20</v>
      </c>
      <c r="I2723" t="s">
        <v>5102</v>
      </c>
      <c r="J2723" t="s">
        <v>21</v>
      </c>
      <c r="L2723" t="s">
        <v>4036</v>
      </c>
      <c r="M2723" t="str">
        <f t="shared" ref="M2723:M2786" si="103">CONCATENATE(L2723,D2723)</f>
        <v>Iglesia Nuevo Tiempo (ex catedral de la fé)Hurlingham</v>
      </c>
      <c r="N2723" t="s">
        <v>22</v>
      </c>
      <c r="O2723" t="s">
        <v>23</v>
      </c>
      <c r="P2723" t="s">
        <v>27</v>
      </c>
      <c r="Q2723" t="s">
        <v>5101</v>
      </c>
      <c r="R2723" s="23">
        <v>48</v>
      </c>
      <c r="S2723" s="23">
        <v>2</v>
      </c>
      <c r="T2723" s="33">
        <v>1</v>
      </c>
      <c r="V2723" t="s">
        <v>2951</v>
      </c>
      <c r="W2723" t="str">
        <f t="shared" si="101"/>
        <v>R07</v>
      </c>
      <c r="X2723" s="31" t="str">
        <f t="shared" si="102"/>
        <v>FINES_R07</v>
      </c>
      <c r="Y2723" s="35">
        <v>0.45300000000000001</v>
      </c>
      <c r="Z2723" s="8">
        <f>IFERROR(IFERROR(VLOOKUP(G2723,'IVSET-Escuelas'!A:F,4,FALSE),VLOOKUP(M2723,'IVSET-Fines'!F:L,7,FALSE)),"-")</f>
        <v>0.32288800000000001</v>
      </c>
    </row>
    <row r="2724" spans="1:26" x14ac:dyDescent="0.35">
      <c r="A2724" s="18" t="s">
        <v>5100</v>
      </c>
      <c r="B2724" t="s">
        <v>204</v>
      </c>
      <c r="C2724" t="s">
        <v>1084</v>
      </c>
      <c r="D2724" t="s">
        <v>1085</v>
      </c>
      <c r="E2724" t="s">
        <v>198</v>
      </c>
      <c r="F2724" t="s">
        <v>198</v>
      </c>
      <c r="G2724" t="s">
        <v>198</v>
      </c>
      <c r="H2724" t="s">
        <v>20</v>
      </c>
      <c r="I2724" t="s">
        <v>5102</v>
      </c>
      <c r="J2724" t="s">
        <v>21</v>
      </c>
      <c r="L2724" t="s">
        <v>4021</v>
      </c>
      <c r="M2724" t="str">
        <f t="shared" si="103"/>
        <v>San Martin emprende 2652 SAN MARTIN SAN MARTINGeneral San Martín</v>
      </c>
      <c r="N2724" t="s">
        <v>22</v>
      </c>
      <c r="O2724" t="s">
        <v>23</v>
      </c>
      <c r="P2724" t="s">
        <v>27</v>
      </c>
      <c r="Q2724" t="s">
        <v>5101</v>
      </c>
      <c r="R2724" s="23">
        <v>16</v>
      </c>
      <c r="S2724" s="23">
        <v>1</v>
      </c>
      <c r="T2724" s="33">
        <v>1</v>
      </c>
      <c r="V2724" t="s">
        <v>2951</v>
      </c>
      <c r="W2724" t="str">
        <f t="shared" si="101"/>
        <v>R07</v>
      </c>
      <c r="X2724" s="31" t="str">
        <f t="shared" si="102"/>
        <v>FINES_R07</v>
      </c>
      <c r="Y2724" s="35">
        <v>0.45400000000000001</v>
      </c>
      <c r="Z2724" s="8" t="str">
        <f>IFERROR(IFERROR(VLOOKUP(G2724,'IVSET-Escuelas'!A:F,4,FALSE),VLOOKUP(M2724,'IVSET-Fines'!F:L,7,FALSE)),"-")</f>
        <v>-</v>
      </c>
    </row>
    <row r="2725" spans="1:26" x14ac:dyDescent="0.35">
      <c r="A2725" s="18" t="s">
        <v>5100</v>
      </c>
      <c r="B2725" t="s">
        <v>204</v>
      </c>
      <c r="C2725" t="s">
        <v>137</v>
      </c>
      <c r="D2725" t="s">
        <v>2629</v>
      </c>
      <c r="E2725" t="s">
        <v>198</v>
      </c>
      <c r="F2725" t="s">
        <v>198</v>
      </c>
      <c r="G2725" t="s">
        <v>198</v>
      </c>
      <c r="H2725" t="s">
        <v>20</v>
      </c>
      <c r="I2725" t="s">
        <v>5102</v>
      </c>
      <c r="J2725" t="s">
        <v>21</v>
      </c>
      <c r="L2725" t="s">
        <v>4054</v>
      </c>
      <c r="M2725" t="str">
        <f t="shared" si="103"/>
        <v>CENTRO CULTURAL RAICES COMPAÑERASTres de Febrero</v>
      </c>
      <c r="N2725" t="s">
        <v>22</v>
      </c>
      <c r="O2725" t="s">
        <v>23</v>
      </c>
      <c r="P2725" t="s">
        <v>27</v>
      </c>
      <c r="Q2725" t="s">
        <v>5101</v>
      </c>
      <c r="R2725" s="23">
        <v>32</v>
      </c>
      <c r="S2725" s="23">
        <v>1</v>
      </c>
      <c r="T2725" s="33">
        <v>1</v>
      </c>
      <c r="V2725" t="s">
        <v>2951</v>
      </c>
      <c r="W2725" t="str">
        <f t="shared" si="101"/>
        <v>R07</v>
      </c>
      <c r="X2725" s="31" t="str">
        <f t="shared" si="102"/>
        <v>FINES_R07</v>
      </c>
      <c r="Y2725" s="35">
        <v>0.45900000000000002</v>
      </c>
      <c r="Z2725" s="8" t="str">
        <f>IFERROR(IFERROR(VLOOKUP(G2725,'IVSET-Escuelas'!A:F,4,FALSE),VLOOKUP(M2725,'IVSET-Fines'!F:L,7,FALSE)),"-")</f>
        <v>-</v>
      </c>
    </row>
    <row r="2726" spans="1:26" x14ac:dyDescent="0.35">
      <c r="A2726" s="18" t="s">
        <v>5100</v>
      </c>
      <c r="B2726" t="s">
        <v>204</v>
      </c>
      <c r="C2726" t="s">
        <v>219</v>
      </c>
      <c r="D2726" t="s">
        <v>2865</v>
      </c>
      <c r="E2726" t="s">
        <v>198</v>
      </c>
      <c r="F2726" t="s">
        <v>198</v>
      </c>
      <c r="G2726" t="s">
        <v>198</v>
      </c>
      <c r="H2726" t="s">
        <v>20</v>
      </c>
      <c r="I2726" t="s">
        <v>5102</v>
      </c>
      <c r="J2726" t="s">
        <v>21</v>
      </c>
      <c r="L2726" t="s">
        <v>4042</v>
      </c>
      <c r="M2726" t="str">
        <f t="shared" si="103"/>
        <v>SUM ¨Los Milagros¨Hurlingham</v>
      </c>
      <c r="N2726" t="s">
        <v>22</v>
      </c>
      <c r="O2726" t="s">
        <v>23</v>
      </c>
      <c r="P2726" t="s">
        <v>27</v>
      </c>
      <c r="Q2726" t="s">
        <v>5101</v>
      </c>
      <c r="R2726" s="23">
        <v>18</v>
      </c>
      <c r="S2726" s="23">
        <v>1</v>
      </c>
      <c r="T2726" s="33">
        <v>1</v>
      </c>
      <c r="V2726" t="s">
        <v>2951</v>
      </c>
      <c r="W2726" t="str">
        <f t="shared" si="101"/>
        <v>R07</v>
      </c>
      <c r="X2726" s="31" t="str">
        <f t="shared" si="102"/>
        <v>FINES_R07</v>
      </c>
      <c r="Y2726" s="35">
        <v>0.46</v>
      </c>
      <c r="Z2726" s="8" t="str">
        <f>IFERROR(IFERROR(VLOOKUP(G2726,'IVSET-Escuelas'!A:F,4,FALSE),VLOOKUP(M2726,'IVSET-Fines'!F:L,7,FALSE)),"-")</f>
        <v>-</v>
      </c>
    </row>
    <row r="2727" spans="1:26" x14ac:dyDescent="0.35">
      <c r="A2727" s="18" t="s">
        <v>5100</v>
      </c>
      <c r="B2727" t="s">
        <v>204</v>
      </c>
      <c r="C2727" t="s">
        <v>1084</v>
      </c>
      <c r="D2727" t="s">
        <v>1085</v>
      </c>
      <c r="E2727" t="s">
        <v>198</v>
      </c>
      <c r="F2727" t="s">
        <v>198</v>
      </c>
      <c r="G2727" t="s">
        <v>198</v>
      </c>
      <c r="H2727" t="s">
        <v>20</v>
      </c>
      <c r="I2727" t="s">
        <v>5102</v>
      </c>
      <c r="J2727" t="s">
        <v>21</v>
      </c>
      <c r="L2727" t="s">
        <v>4012</v>
      </c>
      <c r="M2727" t="str">
        <f t="shared" si="103"/>
        <v>INSTITUTO NACIONAL DE TECNOLOGIA INDUSTRIALGeneral San Martín</v>
      </c>
      <c r="N2727" t="s">
        <v>22</v>
      </c>
      <c r="O2727" t="s">
        <v>23</v>
      </c>
      <c r="P2727" t="s">
        <v>27</v>
      </c>
      <c r="Q2727" t="s">
        <v>5101</v>
      </c>
      <c r="R2727" s="23">
        <v>14</v>
      </c>
      <c r="S2727" s="23">
        <v>1</v>
      </c>
      <c r="T2727" s="33">
        <v>1</v>
      </c>
      <c r="V2727" t="s">
        <v>2951</v>
      </c>
      <c r="W2727" t="str">
        <f t="shared" si="101"/>
        <v>R07</v>
      </c>
      <c r="X2727" s="31" t="str">
        <f t="shared" si="102"/>
        <v>FINES_R07</v>
      </c>
      <c r="Y2727" s="35">
        <v>0.51800000000000002</v>
      </c>
      <c r="Z2727" s="8">
        <f>IFERROR(IFERROR(VLOOKUP(G2727,'IVSET-Escuelas'!A:F,4,FALSE),VLOOKUP(M2727,'IVSET-Fines'!F:L,7,FALSE)),"-")</f>
        <v>0.38712400000000002</v>
      </c>
    </row>
    <row r="2728" spans="1:26" x14ac:dyDescent="0.35">
      <c r="A2728" s="18" t="s">
        <v>5100</v>
      </c>
      <c r="B2728" t="s">
        <v>204</v>
      </c>
      <c r="C2728" t="s">
        <v>137</v>
      </c>
      <c r="D2728" t="s">
        <v>2629</v>
      </c>
      <c r="E2728" t="s">
        <v>198</v>
      </c>
      <c r="F2728" t="s">
        <v>198</v>
      </c>
      <c r="G2728" t="s">
        <v>198</v>
      </c>
      <c r="H2728" t="s">
        <v>20</v>
      </c>
      <c r="I2728" t="s">
        <v>5102</v>
      </c>
      <c r="J2728" t="s">
        <v>21</v>
      </c>
      <c r="L2728" t="s">
        <v>4056</v>
      </c>
      <c r="M2728" t="str">
        <f t="shared" si="103"/>
        <v>CENTRO DESCAMISADXS 4841 CASEROS CASEROS CENTROTres de Febrero</v>
      </c>
      <c r="N2728" t="s">
        <v>22</v>
      </c>
      <c r="O2728" t="s">
        <v>23</v>
      </c>
      <c r="P2728" t="s">
        <v>27</v>
      </c>
      <c r="Q2728" t="s">
        <v>5101</v>
      </c>
      <c r="R2728" s="23">
        <v>0</v>
      </c>
      <c r="S2728" s="23">
        <v>1</v>
      </c>
      <c r="T2728" s="33">
        <v>1</v>
      </c>
      <c r="V2728" t="s">
        <v>2951</v>
      </c>
      <c r="W2728" t="str">
        <f t="shared" si="101"/>
        <v>R07</v>
      </c>
      <c r="X2728" s="31" t="str">
        <f t="shared" si="102"/>
        <v>FINES_R07</v>
      </c>
      <c r="Y2728" s="35">
        <v>0.52100000000000002</v>
      </c>
      <c r="Z2728" s="8" t="str">
        <f>IFERROR(IFERROR(VLOOKUP(G2728,'IVSET-Escuelas'!A:F,4,FALSE),VLOOKUP(M2728,'IVSET-Fines'!F:L,7,FALSE)),"-")</f>
        <v>-</v>
      </c>
    </row>
    <row r="2729" spans="1:26" x14ac:dyDescent="0.35">
      <c r="A2729" s="18" t="s">
        <v>5100</v>
      </c>
      <c r="B2729" t="s">
        <v>204</v>
      </c>
      <c r="C2729" t="s">
        <v>137</v>
      </c>
      <c r="D2729" t="s">
        <v>2629</v>
      </c>
      <c r="E2729" t="s">
        <v>198</v>
      </c>
      <c r="F2729" t="s">
        <v>198</v>
      </c>
      <c r="G2729" t="s">
        <v>198</v>
      </c>
      <c r="H2729" t="s">
        <v>20</v>
      </c>
      <c r="I2729" t="s">
        <v>5102</v>
      </c>
      <c r="J2729" t="s">
        <v>21</v>
      </c>
      <c r="L2729" t="s">
        <v>4069</v>
      </c>
      <c r="M2729" t="str">
        <f t="shared" si="103"/>
        <v>Union Obrera Metalurgica 4943 CASEROS CASEROS CENTROTres de Febrero</v>
      </c>
      <c r="N2729" t="s">
        <v>22</v>
      </c>
      <c r="O2729" t="s">
        <v>23</v>
      </c>
      <c r="P2729" t="s">
        <v>27</v>
      </c>
      <c r="Q2729" t="s">
        <v>5101</v>
      </c>
      <c r="R2729" s="23">
        <v>0</v>
      </c>
      <c r="S2729" s="23">
        <v>1</v>
      </c>
      <c r="T2729" s="33">
        <v>1</v>
      </c>
      <c r="V2729" t="s">
        <v>2951</v>
      </c>
      <c r="W2729" t="str">
        <f t="shared" si="101"/>
        <v>R07</v>
      </c>
      <c r="X2729" s="31" t="str">
        <f t="shared" si="102"/>
        <v>FINES_R07</v>
      </c>
      <c r="Y2729" s="35">
        <v>0.53400000000000003</v>
      </c>
      <c r="Z2729" s="8" t="str">
        <f>IFERROR(IFERROR(VLOOKUP(G2729,'IVSET-Escuelas'!A:F,4,FALSE),VLOOKUP(M2729,'IVSET-Fines'!F:L,7,FALSE)),"-")</f>
        <v>-</v>
      </c>
    </row>
    <row r="2730" spans="1:26" x14ac:dyDescent="0.35">
      <c r="A2730" s="18" t="s">
        <v>5100</v>
      </c>
      <c r="B2730" t="s">
        <v>204</v>
      </c>
      <c r="C2730" t="s">
        <v>137</v>
      </c>
      <c r="D2730" t="s">
        <v>2629</v>
      </c>
      <c r="E2730" t="s">
        <v>198</v>
      </c>
      <c r="F2730" t="s">
        <v>198</v>
      </c>
      <c r="G2730" t="s">
        <v>198</v>
      </c>
      <c r="H2730" t="s">
        <v>20</v>
      </c>
      <c r="I2730" t="s">
        <v>5102</v>
      </c>
      <c r="J2730" t="s">
        <v>21</v>
      </c>
      <c r="L2730" t="s">
        <v>4058</v>
      </c>
      <c r="M2730" t="str">
        <f t="shared" si="103"/>
        <v>CLUB DE LEONES VILLA BOSCHTres de Febrero</v>
      </c>
      <c r="N2730" t="s">
        <v>22</v>
      </c>
      <c r="O2730" t="s">
        <v>23</v>
      </c>
      <c r="P2730" t="s">
        <v>27</v>
      </c>
      <c r="Q2730" t="s">
        <v>5101</v>
      </c>
      <c r="R2730" s="23">
        <v>32</v>
      </c>
      <c r="S2730" s="23">
        <v>1</v>
      </c>
      <c r="T2730" s="33">
        <v>1</v>
      </c>
      <c r="V2730" t="s">
        <v>2951</v>
      </c>
      <c r="W2730" t="str">
        <f t="shared" si="101"/>
        <v>R07</v>
      </c>
      <c r="X2730" s="31" t="str">
        <f t="shared" si="102"/>
        <v>FINES_R07</v>
      </c>
      <c r="Y2730" s="35">
        <v>0.53900000000000003</v>
      </c>
      <c r="Z2730" s="8">
        <f>IFERROR(IFERROR(VLOOKUP(G2730,'IVSET-Escuelas'!A:F,4,FALSE),VLOOKUP(M2730,'IVSET-Fines'!F:L,7,FALSE)),"-")</f>
        <v>0.113069</v>
      </c>
    </row>
    <row r="2731" spans="1:26" x14ac:dyDescent="0.35">
      <c r="A2731" s="18" t="s">
        <v>5100</v>
      </c>
      <c r="B2731" t="s">
        <v>204</v>
      </c>
      <c r="C2731" t="s">
        <v>1084</v>
      </c>
      <c r="D2731" t="s">
        <v>1085</v>
      </c>
      <c r="E2731" t="s">
        <v>198</v>
      </c>
      <c r="F2731" t="s">
        <v>198</v>
      </c>
      <c r="G2731" t="s">
        <v>198</v>
      </c>
      <c r="H2731" t="s">
        <v>20</v>
      </c>
      <c r="I2731" t="s">
        <v>5102</v>
      </c>
      <c r="J2731" t="s">
        <v>21</v>
      </c>
      <c r="L2731" t="s">
        <v>3998</v>
      </c>
      <c r="M2731" t="str">
        <f t="shared" si="103"/>
        <v>Centro Integrador Comunitario Nestor KirchnerGeneral San Martín</v>
      </c>
      <c r="N2731" t="s">
        <v>22</v>
      </c>
      <c r="O2731" t="s">
        <v>23</v>
      </c>
      <c r="P2731" t="s">
        <v>27</v>
      </c>
      <c r="Q2731" t="s">
        <v>5101</v>
      </c>
      <c r="R2731" s="23">
        <v>39</v>
      </c>
      <c r="S2731" s="23">
        <v>2</v>
      </c>
      <c r="T2731" s="33">
        <v>1</v>
      </c>
      <c r="V2731" t="s">
        <v>2951</v>
      </c>
      <c r="W2731" t="str">
        <f t="shared" si="101"/>
        <v>R07</v>
      </c>
      <c r="X2731" s="31" t="str">
        <f t="shared" si="102"/>
        <v>FINES_R07</v>
      </c>
      <c r="Y2731" s="35">
        <v>0.54700000000000004</v>
      </c>
      <c r="Z2731" s="8">
        <f>IFERROR(IFERROR(VLOOKUP(G2731,'IVSET-Escuelas'!A:F,4,FALSE),VLOOKUP(M2731,'IVSET-Fines'!F:L,7,FALSE)),"-")</f>
        <v>0.54166899999999996</v>
      </c>
    </row>
    <row r="2732" spans="1:26" x14ac:dyDescent="0.35">
      <c r="A2732" s="18" t="s">
        <v>5100</v>
      </c>
      <c r="B2732" t="s">
        <v>204</v>
      </c>
      <c r="C2732" t="s">
        <v>1084</v>
      </c>
      <c r="D2732" t="s">
        <v>1085</v>
      </c>
      <c r="E2732" t="s">
        <v>198</v>
      </c>
      <c r="F2732" t="s">
        <v>198</v>
      </c>
      <c r="G2732" t="s">
        <v>198</v>
      </c>
      <c r="H2732" t="s">
        <v>20</v>
      </c>
      <c r="I2732" t="s">
        <v>5102</v>
      </c>
      <c r="J2732" t="s">
        <v>21</v>
      </c>
      <c r="L2732" t="s">
        <v>3993</v>
      </c>
      <c r="M2732" t="str">
        <f t="shared" si="103"/>
        <v>Casa de ElenaGeneral San Martín</v>
      </c>
      <c r="N2732" t="s">
        <v>22</v>
      </c>
      <c r="O2732" t="s">
        <v>23</v>
      </c>
      <c r="P2732" t="s">
        <v>27</v>
      </c>
      <c r="Q2732" t="s">
        <v>5101</v>
      </c>
      <c r="R2732" s="23">
        <v>17</v>
      </c>
      <c r="S2732" s="23">
        <v>1</v>
      </c>
      <c r="T2732" s="33">
        <v>1</v>
      </c>
      <c r="V2732" t="s">
        <v>2951</v>
      </c>
      <c r="W2732" t="str">
        <f t="shared" si="101"/>
        <v>R07</v>
      </c>
      <c r="X2732" s="31" t="str">
        <f t="shared" si="102"/>
        <v>FINES_R07</v>
      </c>
      <c r="Y2732" s="35">
        <v>0.56499999999999995</v>
      </c>
      <c r="Z2732" s="8">
        <f>IFERROR(IFERROR(VLOOKUP(G2732,'IVSET-Escuelas'!A:F,4,FALSE),VLOOKUP(M2732,'IVSET-Fines'!F:L,7,FALSE)),"-")</f>
        <v>0.64122699999999999</v>
      </c>
    </row>
    <row r="2733" spans="1:26" x14ac:dyDescent="0.35">
      <c r="A2733" s="18" t="s">
        <v>5100</v>
      </c>
      <c r="B2733" t="s">
        <v>204</v>
      </c>
      <c r="C2733" t="s">
        <v>137</v>
      </c>
      <c r="D2733" t="s">
        <v>2629</v>
      </c>
      <c r="E2733" t="s">
        <v>198</v>
      </c>
      <c r="F2733" t="s">
        <v>198</v>
      </c>
      <c r="G2733" t="s">
        <v>198</v>
      </c>
      <c r="H2733" t="s">
        <v>20</v>
      </c>
      <c r="I2733" t="s">
        <v>5102</v>
      </c>
      <c r="J2733" t="s">
        <v>21</v>
      </c>
      <c r="L2733" t="s">
        <v>4065</v>
      </c>
      <c r="M2733" t="str">
        <f t="shared" si="103"/>
        <v>IGLESIA ITATI PUERTA 8Tres de Febrero</v>
      </c>
      <c r="N2733" t="s">
        <v>22</v>
      </c>
      <c r="O2733" t="s">
        <v>23</v>
      </c>
      <c r="P2733" t="s">
        <v>27</v>
      </c>
      <c r="Q2733" t="s">
        <v>5101</v>
      </c>
      <c r="R2733" s="23">
        <v>59</v>
      </c>
      <c r="S2733" s="23">
        <v>2</v>
      </c>
      <c r="T2733" s="33">
        <v>1</v>
      </c>
      <c r="V2733" t="s">
        <v>2951</v>
      </c>
      <c r="W2733" t="str">
        <f t="shared" si="101"/>
        <v>R07</v>
      </c>
      <c r="X2733" s="31" t="str">
        <f t="shared" si="102"/>
        <v>FINES_R07</v>
      </c>
      <c r="Y2733" s="35">
        <v>0.56799999999999995</v>
      </c>
      <c r="Z2733" s="8">
        <f>IFERROR(IFERROR(VLOOKUP(G2733,'IVSET-Escuelas'!A:F,4,FALSE),VLOOKUP(M2733,'IVSET-Fines'!F:L,7,FALSE)),"-")</f>
        <v>0.93501000000000001</v>
      </c>
    </row>
    <row r="2734" spans="1:26" x14ac:dyDescent="0.35">
      <c r="A2734" s="18" t="s">
        <v>5100</v>
      </c>
      <c r="B2734" t="s">
        <v>204</v>
      </c>
      <c r="C2734" t="s">
        <v>1084</v>
      </c>
      <c r="D2734" t="s">
        <v>1085</v>
      </c>
      <c r="E2734" t="s">
        <v>198</v>
      </c>
      <c r="F2734" t="s">
        <v>198</v>
      </c>
      <c r="G2734" t="s">
        <v>198</v>
      </c>
      <c r="H2734" t="s">
        <v>20</v>
      </c>
      <c r="I2734" t="s">
        <v>5102</v>
      </c>
      <c r="J2734" t="s">
        <v>21</v>
      </c>
      <c r="L2734" t="s">
        <v>3989</v>
      </c>
      <c r="M2734" t="str">
        <f t="shared" si="103"/>
        <v>Bachillerato Popular la Esperanza Papeleros 4724 SAN MARTIN SAN MARTINGeneral San Martín</v>
      </c>
      <c r="N2734" t="s">
        <v>22</v>
      </c>
      <c r="O2734" t="s">
        <v>23</v>
      </c>
      <c r="P2734" t="s">
        <v>27</v>
      </c>
      <c r="Q2734" t="s">
        <v>5101</v>
      </c>
      <c r="R2734" s="23">
        <v>24</v>
      </c>
      <c r="S2734" s="23">
        <v>1</v>
      </c>
      <c r="T2734" s="33">
        <v>1</v>
      </c>
      <c r="V2734" t="s">
        <v>2951</v>
      </c>
      <c r="W2734" t="str">
        <f t="shared" si="101"/>
        <v>R07</v>
      </c>
      <c r="X2734" s="31" t="str">
        <f t="shared" si="102"/>
        <v>FINES_R07</v>
      </c>
      <c r="Y2734" s="35">
        <v>0.60499999999999998</v>
      </c>
      <c r="Z2734" s="8" t="str">
        <f>IFERROR(IFERROR(VLOOKUP(G2734,'IVSET-Escuelas'!A:F,4,FALSE),VLOOKUP(M2734,'IVSET-Fines'!F:L,7,FALSE)),"-")</f>
        <v>-</v>
      </c>
    </row>
    <row r="2735" spans="1:26" x14ac:dyDescent="0.35">
      <c r="A2735" s="18" t="s">
        <v>5100</v>
      </c>
      <c r="B2735" t="s">
        <v>204</v>
      </c>
      <c r="C2735" t="s">
        <v>137</v>
      </c>
      <c r="D2735" t="s">
        <v>2629</v>
      </c>
      <c r="E2735" t="s">
        <v>198</v>
      </c>
      <c r="F2735" t="s">
        <v>198</v>
      </c>
      <c r="G2735" t="s">
        <v>198</v>
      </c>
      <c r="H2735" t="s">
        <v>20</v>
      </c>
      <c r="I2735" t="s">
        <v>5102</v>
      </c>
      <c r="J2735" t="s">
        <v>21</v>
      </c>
      <c r="L2735" t="s">
        <v>4053</v>
      </c>
      <c r="M2735" t="str">
        <f t="shared" si="103"/>
        <v>CENTRO CULTURAL PROF. ANDRES ESPAÑOL 7712 LOMA HERMOSATres de Febrero</v>
      </c>
      <c r="N2735" t="s">
        <v>22</v>
      </c>
      <c r="O2735" t="s">
        <v>23</v>
      </c>
      <c r="P2735" t="s">
        <v>27</v>
      </c>
      <c r="Q2735" t="s">
        <v>5101</v>
      </c>
      <c r="R2735" s="23">
        <v>22</v>
      </c>
      <c r="S2735" s="23">
        <v>2</v>
      </c>
      <c r="T2735" s="33">
        <v>1</v>
      </c>
      <c r="V2735" t="s">
        <v>2951</v>
      </c>
      <c r="W2735" t="str">
        <f t="shared" si="101"/>
        <v>R07</v>
      </c>
      <c r="X2735" s="31" t="str">
        <f t="shared" si="102"/>
        <v>FINES_R07</v>
      </c>
      <c r="Y2735" s="35">
        <v>0.626</v>
      </c>
      <c r="Z2735" s="8" t="str">
        <f>IFERROR(IFERROR(VLOOKUP(G2735,'IVSET-Escuelas'!A:F,4,FALSE),VLOOKUP(M2735,'IVSET-Fines'!F:L,7,FALSE)),"-")</f>
        <v>-</v>
      </c>
    </row>
    <row r="2736" spans="1:26" x14ac:dyDescent="0.35">
      <c r="A2736" s="18" t="s">
        <v>5100</v>
      </c>
      <c r="B2736" t="s">
        <v>204</v>
      </c>
      <c r="C2736" t="s">
        <v>219</v>
      </c>
      <c r="D2736" t="s">
        <v>2865</v>
      </c>
      <c r="E2736" t="s">
        <v>198</v>
      </c>
      <c r="F2736" t="s">
        <v>198</v>
      </c>
      <c r="G2736" t="s">
        <v>198</v>
      </c>
      <c r="H2736" t="s">
        <v>20</v>
      </c>
      <c r="I2736" t="s">
        <v>5102</v>
      </c>
      <c r="J2736" t="s">
        <v>21</v>
      </c>
      <c r="L2736" t="s">
        <v>4039</v>
      </c>
      <c r="M2736" t="str">
        <f t="shared" si="103"/>
        <v>Parroquia San DamianHurlingham</v>
      </c>
      <c r="N2736" t="s">
        <v>22</v>
      </c>
      <c r="O2736" t="s">
        <v>23</v>
      </c>
      <c r="P2736" t="s">
        <v>27</v>
      </c>
      <c r="Q2736" t="s">
        <v>5101</v>
      </c>
      <c r="R2736" s="23">
        <v>24</v>
      </c>
      <c r="S2736" s="23">
        <v>1</v>
      </c>
      <c r="T2736" s="33">
        <v>1</v>
      </c>
      <c r="V2736" t="s">
        <v>2951</v>
      </c>
      <c r="W2736" t="str">
        <f t="shared" si="101"/>
        <v>R07</v>
      </c>
      <c r="X2736" s="31" t="str">
        <f t="shared" si="102"/>
        <v>FINES_R07</v>
      </c>
      <c r="Y2736" s="35">
        <v>0.63100000000000001</v>
      </c>
      <c r="Z2736" s="8">
        <f>IFERROR(IFERROR(VLOOKUP(G2736,'IVSET-Escuelas'!A:F,4,FALSE),VLOOKUP(M2736,'IVSET-Fines'!F:L,7,FALSE)),"-")</f>
        <v>0.81673300000000004</v>
      </c>
    </row>
    <row r="2737" spans="1:26" x14ac:dyDescent="0.35">
      <c r="A2737" s="18" t="s">
        <v>5100</v>
      </c>
      <c r="B2737" t="s">
        <v>204</v>
      </c>
      <c r="C2737" t="s">
        <v>1084</v>
      </c>
      <c r="D2737" t="s">
        <v>1085</v>
      </c>
      <c r="E2737" t="s">
        <v>198</v>
      </c>
      <c r="F2737" t="s">
        <v>198</v>
      </c>
      <c r="G2737" t="s">
        <v>198</v>
      </c>
      <c r="H2737" t="s">
        <v>20</v>
      </c>
      <c r="I2737" t="s">
        <v>5102</v>
      </c>
      <c r="J2737" t="s">
        <v>21</v>
      </c>
      <c r="L2737" t="s">
        <v>4019</v>
      </c>
      <c r="M2737" t="str">
        <f t="shared" si="103"/>
        <v>Pequeños Pasos 6984 Jose León Suarez LibertadorGeneral San Martín</v>
      </c>
      <c r="N2737" t="s">
        <v>22</v>
      </c>
      <c r="O2737" t="s">
        <v>23</v>
      </c>
      <c r="P2737" t="s">
        <v>27</v>
      </c>
      <c r="Q2737" t="s">
        <v>5101</v>
      </c>
      <c r="R2737" s="23">
        <v>0</v>
      </c>
      <c r="S2737" s="23">
        <v>1</v>
      </c>
      <c r="T2737" s="33">
        <v>1</v>
      </c>
      <c r="V2737" t="s">
        <v>2951</v>
      </c>
      <c r="W2737" t="str">
        <f t="shared" si="101"/>
        <v>R07</v>
      </c>
      <c r="X2737" s="31" t="str">
        <f t="shared" si="102"/>
        <v>FINES_R07</v>
      </c>
      <c r="Y2737" s="35">
        <v>0.63600000000000001</v>
      </c>
      <c r="Z2737" s="8" t="str">
        <f>IFERROR(IFERROR(VLOOKUP(G2737,'IVSET-Escuelas'!A:F,4,FALSE),VLOOKUP(M2737,'IVSET-Fines'!F:L,7,FALSE)),"-")</f>
        <v>-</v>
      </c>
    </row>
    <row r="2738" spans="1:26" x14ac:dyDescent="0.35">
      <c r="A2738" s="18" t="s">
        <v>5100</v>
      </c>
      <c r="B2738" t="s">
        <v>204</v>
      </c>
      <c r="C2738" t="s">
        <v>219</v>
      </c>
      <c r="D2738" t="s">
        <v>2865</v>
      </c>
      <c r="E2738" t="s">
        <v>198</v>
      </c>
      <c r="F2738" t="s">
        <v>198</v>
      </c>
      <c r="G2738" t="s">
        <v>198</v>
      </c>
      <c r="H2738" t="s">
        <v>20</v>
      </c>
      <c r="I2738" t="s">
        <v>5102</v>
      </c>
      <c r="J2738" t="s">
        <v>21</v>
      </c>
      <c r="L2738" t="s">
        <v>4030</v>
      </c>
      <c r="M2738" t="str">
        <f t="shared" si="103"/>
        <v>Consejo EscolarHurlingham</v>
      </c>
      <c r="N2738" t="s">
        <v>22</v>
      </c>
      <c r="O2738" t="s">
        <v>23</v>
      </c>
      <c r="P2738" t="s">
        <v>27</v>
      </c>
      <c r="Q2738" t="s">
        <v>5101</v>
      </c>
      <c r="R2738" s="23">
        <v>19</v>
      </c>
      <c r="S2738" s="23">
        <v>1</v>
      </c>
      <c r="T2738" s="33">
        <v>1</v>
      </c>
      <c r="V2738" t="s">
        <v>2951</v>
      </c>
      <c r="W2738" t="str">
        <f t="shared" si="101"/>
        <v>R07</v>
      </c>
      <c r="X2738" s="31" t="str">
        <f t="shared" si="102"/>
        <v>FINES_R07</v>
      </c>
      <c r="Y2738" s="35">
        <v>0.63800000000000001</v>
      </c>
      <c r="Z2738" s="8">
        <f>IFERROR(IFERROR(VLOOKUP(G2738,'IVSET-Escuelas'!A:F,4,FALSE),VLOOKUP(M2738,'IVSET-Fines'!F:L,7,FALSE)),"-")</f>
        <v>0.23639199999999999</v>
      </c>
    </row>
    <row r="2739" spans="1:26" x14ac:dyDescent="0.35">
      <c r="A2739" s="18" t="s">
        <v>5100</v>
      </c>
      <c r="B2739" t="s">
        <v>204</v>
      </c>
      <c r="C2739" t="s">
        <v>1084</v>
      </c>
      <c r="D2739" t="s">
        <v>1085</v>
      </c>
      <c r="E2739" t="s">
        <v>198</v>
      </c>
      <c r="F2739" t="s">
        <v>198</v>
      </c>
      <c r="G2739" t="s">
        <v>198</v>
      </c>
      <c r="H2739" t="s">
        <v>20</v>
      </c>
      <c r="I2739" t="s">
        <v>5102</v>
      </c>
      <c r="J2739" t="s">
        <v>21</v>
      </c>
      <c r="L2739" t="s">
        <v>4005</v>
      </c>
      <c r="M2739" t="str">
        <f t="shared" si="103"/>
        <v>CMCI - Centro Municipal de Cuidado Infantil LoyolaGeneral San Martín</v>
      </c>
      <c r="N2739" t="s">
        <v>22</v>
      </c>
      <c r="O2739" t="s">
        <v>23</v>
      </c>
      <c r="P2739" t="s">
        <v>27</v>
      </c>
      <c r="Q2739" t="s">
        <v>5101</v>
      </c>
      <c r="R2739" s="23">
        <v>16</v>
      </c>
      <c r="S2739" s="23">
        <v>1</v>
      </c>
      <c r="T2739" s="33">
        <v>1</v>
      </c>
      <c r="V2739" t="s">
        <v>2951</v>
      </c>
      <c r="W2739" t="str">
        <f t="shared" si="101"/>
        <v>R07</v>
      </c>
      <c r="X2739" s="31" t="str">
        <f t="shared" si="102"/>
        <v>FINES_R07</v>
      </c>
      <c r="Y2739" s="35">
        <v>0.64100000000000001</v>
      </c>
      <c r="Z2739" s="8" t="str">
        <f>IFERROR(IFERROR(VLOOKUP(G2739,'IVSET-Escuelas'!A:F,4,FALSE),VLOOKUP(M2739,'IVSET-Fines'!F:L,7,FALSE)),"-")</f>
        <v>-</v>
      </c>
    </row>
    <row r="2740" spans="1:26" x14ac:dyDescent="0.35">
      <c r="A2740" s="18" t="s">
        <v>5100</v>
      </c>
      <c r="B2740" t="s">
        <v>204</v>
      </c>
      <c r="C2740" t="s">
        <v>1084</v>
      </c>
      <c r="D2740" t="s">
        <v>1085</v>
      </c>
      <c r="E2740" t="s">
        <v>198</v>
      </c>
      <c r="F2740" t="s">
        <v>198</v>
      </c>
      <c r="G2740" t="s">
        <v>198</v>
      </c>
      <c r="H2740" t="s">
        <v>20</v>
      </c>
      <c r="I2740" t="s">
        <v>5102</v>
      </c>
      <c r="J2740" t="s">
        <v>21</v>
      </c>
      <c r="L2740" t="s">
        <v>3996</v>
      </c>
      <c r="M2740" t="str">
        <f t="shared" si="103"/>
        <v>CENEA CENTRO NACIONAL DE ENERGIA ATÓMICA 1499 Villa Maipú Villa MaipúGeneral San Martín</v>
      </c>
      <c r="N2740" t="s">
        <v>22</v>
      </c>
      <c r="O2740" t="s">
        <v>23</v>
      </c>
      <c r="P2740" t="s">
        <v>27</v>
      </c>
      <c r="Q2740" t="s">
        <v>5101</v>
      </c>
      <c r="R2740" s="23">
        <v>0</v>
      </c>
      <c r="S2740" s="23">
        <v>1</v>
      </c>
      <c r="T2740" s="33">
        <v>1</v>
      </c>
      <c r="V2740" t="s">
        <v>2951</v>
      </c>
      <c r="W2740" t="str">
        <f t="shared" si="101"/>
        <v>R07</v>
      </c>
      <c r="X2740" s="31" t="str">
        <f t="shared" si="102"/>
        <v>FINES_R07</v>
      </c>
      <c r="Y2740" s="35">
        <v>0.65300000000000002</v>
      </c>
      <c r="Z2740" s="8" t="str">
        <f>IFERROR(IFERROR(VLOOKUP(G2740,'IVSET-Escuelas'!A:F,4,FALSE),VLOOKUP(M2740,'IVSET-Fines'!F:L,7,FALSE)),"-")</f>
        <v>-</v>
      </c>
    </row>
    <row r="2741" spans="1:26" x14ac:dyDescent="0.35">
      <c r="A2741" s="18" t="s">
        <v>5100</v>
      </c>
      <c r="B2741" t="s">
        <v>204</v>
      </c>
      <c r="C2741" t="s">
        <v>1084</v>
      </c>
      <c r="D2741" t="s">
        <v>1085</v>
      </c>
      <c r="E2741" t="s">
        <v>198</v>
      </c>
      <c r="F2741" t="s">
        <v>198</v>
      </c>
      <c r="G2741" t="s">
        <v>198</v>
      </c>
      <c r="H2741" t="s">
        <v>20</v>
      </c>
      <c r="I2741" t="s">
        <v>5102</v>
      </c>
      <c r="J2741" t="s">
        <v>21</v>
      </c>
      <c r="L2741" t="s">
        <v>3986</v>
      </c>
      <c r="M2741" t="str">
        <f t="shared" si="103"/>
        <v>ASOCIACION CIVIL DIEGO DUARTEGeneral San Martín</v>
      </c>
      <c r="N2741" t="s">
        <v>22</v>
      </c>
      <c r="O2741" t="s">
        <v>23</v>
      </c>
      <c r="P2741" t="s">
        <v>27</v>
      </c>
      <c r="Q2741" t="s">
        <v>5101</v>
      </c>
      <c r="R2741" s="23">
        <v>9</v>
      </c>
      <c r="S2741" s="23">
        <v>1</v>
      </c>
      <c r="T2741" s="33">
        <v>1</v>
      </c>
      <c r="V2741" t="s">
        <v>2951</v>
      </c>
      <c r="W2741" t="str">
        <f t="shared" si="101"/>
        <v>R07</v>
      </c>
      <c r="X2741" s="31" t="str">
        <f t="shared" si="102"/>
        <v>FINES_R07</v>
      </c>
      <c r="Y2741" s="35">
        <v>0.65800000000000003</v>
      </c>
      <c r="Z2741" s="8">
        <f>IFERROR(IFERROR(VLOOKUP(G2741,'IVSET-Escuelas'!A:F,4,FALSE),VLOOKUP(M2741,'IVSET-Fines'!F:L,7,FALSE)),"-")</f>
        <v>0.29370299999999999</v>
      </c>
    </row>
    <row r="2742" spans="1:26" x14ac:dyDescent="0.35">
      <c r="A2742" s="18" t="s">
        <v>5100</v>
      </c>
      <c r="B2742" t="s">
        <v>204</v>
      </c>
      <c r="C2742" t="s">
        <v>1084</v>
      </c>
      <c r="D2742" t="s">
        <v>1085</v>
      </c>
      <c r="E2742" t="s">
        <v>198</v>
      </c>
      <c r="F2742" t="s">
        <v>198</v>
      </c>
      <c r="G2742" t="s">
        <v>198</v>
      </c>
      <c r="H2742" t="s">
        <v>20</v>
      </c>
      <c r="I2742" t="s">
        <v>5102</v>
      </c>
      <c r="J2742" t="s">
        <v>21</v>
      </c>
      <c r="L2742" t="s">
        <v>4001</v>
      </c>
      <c r="M2742" t="str">
        <f t="shared" si="103"/>
        <v>CFL Gastronomicos 4189 SAN MARTIN SAN MARTINGeneral San Martín</v>
      </c>
      <c r="N2742" t="s">
        <v>22</v>
      </c>
      <c r="O2742" t="s">
        <v>23</v>
      </c>
      <c r="P2742" t="s">
        <v>27</v>
      </c>
      <c r="Q2742" t="s">
        <v>5101</v>
      </c>
      <c r="R2742" s="23">
        <v>0</v>
      </c>
      <c r="S2742" s="23">
        <v>1</v>
      </c>
      <c r="T2742" s="33">
        <v>1</v>
      </c>
      <c r="V2742" t="s">
        <v>2951</v>
      </c>
      <c r="W2742" t="str">
        <f t="shared" si="101"/>
        <v>R07</v>
      </c>
      <c r="X2742" s="31" t="str">
        <f t="shared" si="102"/>
        <v>FINES_R07</v>
      </c>
      <c r="Y2742" s="35">
        <v>0.68500000000000005</v>
      </c>
      <c r="Z2742" s="8" t="str">
        <f>IFERROR(IFERROR(VLOOKUP(G2742,'IVSET-Escuelas'!A:F,4,FALSE),VLOOKUP(M2742,'IVSET-Fines'!F:L,7,FALSE)),"-")</f>
        <v>-</v>
      </c>
    </row>
    <row r="2743" spans="1:26" x14ac:dyDescent="0.35">
      <c r="A2743" s="18" t="s">
        <v>5100</v>
      </c>
      <c r="B2743" t="s">
        <v>204</v>
      </c>
      <c r="C2743" t="s">
        <v>1084</v>
      </c>
      <c r="D2743" t="s">
        <v>1085</v>
      </c>
      <c r="E2743" t="s">
        <v>198</v>
      </c>
      <c r="F2743" t="s">
        <v>198</v>
      </c>
      <c r="G2743" t="s">
        <v>198</v>
      </c>
      <c r="H2743" t="s">
        <v>20</v>
      </c>
      <c r="I2743" t="s">
        <v>5102</v>
      </c>
      <c r="J2743" t="s">
        <v>21</v>
      </c>
      <c r="L2743" t="s">
        <v>4022</v>
      </c>
      <c r="M2743" t="str">
        <f t="shared" si="103"/>
        <v>SMATA Unidad de los trabajadores 2456 General San Martín San MartínGeneral San Martín</v>
      </c>
      <c r="N2743" t="s">
        <v>22</v>
      </c>
      <c r="O2743" t="s">
        <v>23</v>
      </c>
      <c r="P2743" t="s">
        <v>27</v>
      </c>
      <c r="Q2743" t="s">
        <v>5101</v>
      </c>
      <c r="R2743" s="23">
        <v>20</v>
      </c>
      <c r="S2743" s="23">
        <v>1</v>
      </c>
      <c r="T2743" s="33">
        <v>1</v>
      </c>
      <c r="V2743" t="s">
        <v>2951</v>
      </c>
      <c r="W2743" t="str">
        <f t="shared" si="101"/>
        <v>R07</v>
      </c>
      <c r="X2743" s="31" t="str">
        <f t="shared" si="102"/>
        <v>FINES_R07</v>
      </c>
      <c r="Y2743" s="35">
        <v>0.70199999999999996</v>
      </c>
      <c r="Z2743" s="8" t="str">
        <f>IFERROR(IFERROR(VLOOKUP(G2743,'IVSET-Escuelas'!A:F,4,FALSE),VLOOKUP(M2743,'IVSET-Fines'!F:L,7,FALSE)),"-")</f>
        <v>-</v>
      </c>
    </row>
    <row r="2744" spans="1:26" x14ac:dyDescent="0.35">
      <c r="A2744" s="18" t="s">
        <v>5100</v>
      </c>
      <c r="B2744" t="s">
        <v>204</v>
      </c>
      <c r="C2744" t="s">
        <v>1084</v>
      </c>
      <c r="D2744" t="s">
        <v>1085</v>
      </c>
      <c r="E2744" t="s">
        <v>198</v>
      </c>
      <c r="F2744" t="s">
        <v>198</v>
      </c>
      <c r="G2744" t="s">
        <v>198</v>
      </c>
      <c r="H2744" t="s">
        <v>20</v>
      </c>
      <c r="I2744" t="s">
        <v>5102</v>
      </c>
      <c r="J2744" t="s">
        <v>21</v>
      </c>
      <c r="L2744" t="s">
        <v>4020</v>
      </c>
      <c r="M2744" t="str">
        <f t="shared" si="103"/>
        <v>Rincon de luz 7850 JOSE LEON SUAREZ BARRIO 9 DE JULIOGeneral San Martín</v>
      </c>
      <c r="N2744" t="s">
        <v>22</v>
      </c>
      <c r="O2744" t="s">
        <v>23</v>
      </c>
      <c r="P2744" t="s">
        <v>27</v>
      </c>
      <c r="Q2744" t="s">
        <v>5101</v>
      </c>
      <c r="R2744" s="23">
        <v>21</v>
      </c>
      <c r="S2744" s="23">
        <v>2</v>
      </c>
      <c r="T2744" s="33">
        <v>1</v>
      </c>
      <c r="V2744" t="s">
        <v>2951</v>
      </c>
      <c r="W2744" t="str">
        <f t="shared" si="101"/>
        <v>R07</v>
      </c>
      <c r="X2744" s="31" t="str">
        <f t="shared" si="102"/>
        <v>FINES_R07</v>
      </c>
      <c r="Y2744" s="35">
        <v>0.70399999999999996</v>
      </c>
      <c r="Z2744" s="8" t="str">
        <f>IFERROR(IFERROR(VLOOKUP(G2744,'IVSET-Escuelas'!A:F,4,FALSE),VLOOKUP(M2744,'IVSET-Fines'!F:L,7,FALSE)),"-")</f>
        <v>-</v>
      </c>
    </row>
    <row r="2745" spans="1:26" x14ac:dyDescent="0.35">
      <c r="A2745" s="18" t="s">
        <v>5100</v>
      </c>
      <c r="B2745" t="s">
        <v>204</v>
      </c>
      <c r="C2745" t="s">
        <v>219</v>
      </c>
      <c r="D2745" t="s">
        <v>2865</v>
      </c>
      <c r="E2745" t="s">
        <v>198</v>
      </c>
      <c r="F2745" t="s">
        <v>198</v>
      </c>
      <c r="G2745" t="s">
        <v>198</v>
      </c>
      <c r="H2745" t="s">
        <v>20</v>
      </c>
      <c r="I2745" t="s">
        <v>5102</v>
      </c>
      <c r="J2745" t="s">
        <v>21</v>
      </c>
      <c r="L2745" t="s">
        <v>4031</v>
      </c>
      <c r="M2745" t="str">
        <f t="shared" si="103"/>
        <v>Desarrollo Social B MitreHurlingham</v>
      </c>
      <c r="N2745" t="s">
        <v>22</v>
      </c>
      <c r="O2745" t="s">
        <v>23</v>
      </c>
      <c r="P2745" t="s">
        <v>27</v>
      </c>
      <c r="Q2745" t="s">
        <v>5101</v>
      </c>
      <c r="R2745" s="23">
        <v>21</v>
      </c>
      <c r="S2745" s="23">
        <v>1</v>
      </c>
      <c r="T2745" s="33">
        <v>1</v>
      </c>
      <c r="V2745" t="s">
        <v>2951</v>
      </c>
      <c r="W2745" t="str">
        <f t="shared" si="101"/>
        <v>R07</v>
      </c>
      <c r="X2745" s="31" t="str">
        <f t="shared" si="102"/>
        <v>FINES_R07</v>
      </c>
      <c r="Y2745" s="35">
        <v>0.70599999999999996</v>
      </c>
      <c r="Z2745" s="8" t="str">
        <f>IFERROR(IFERROR(VLOOKUP(G2745,'IVSET-Escuelas'!A:F,4,FALSE),VLOOKUP(M2745,'IVSET-Fines'!F:L,7,FALSE)),"-")</f>
        <v>-</v>
      </c>
    </row>
    <row r="2746" spans="1:26" x14ac:dyDescent="0.35">
      <c r="A2746" s="18" t="s">
        <v>5100</v>
      </c>
      <c r="B2746" t="s">
        <v>204</v>
      </c>
      <c r="C2746" t="s">
        <v>1084</v>
      </c>
      <c r="D2746" t="s">
        <v>1085</v>
      </c>
      <c r="E2746" t="s">
        <v>198</v>
      </c>
      <c r="F2746" t="s">
        <v>198</v>
      </c>
      <c r="G2746" t="s">
        <v>198</v>
      </c>
      <c r="H2746" t="s">
        <v>20</v>
      </c>
      <c r="I2746" t="s">
        <v>5102</v>
      </c>
      <c r="J2746" t="s">
        <v>21</v>
      </c>
      <c r="L2746" t="s">
        <v>3995</v>
      </c>
      <c r="M2746" t="str">
        <f t="shared" si="103"/>
        <v>CEC PARQUE ESCUELA 1820 José León Suarez Villa HidalgoGeneral San Martín</v>
      </c>
      <c r="N2746" t="s">
        <v>22</v>
      </c>
      <c r="O2746" t="s">
        <v>23</v>
      </c>
      <c r="P2746" t="s">
        <v>27</v>
      </c>
      <c r="Q2746" t="s">
        <v>5101</v>
      </c>
      <c r="R2746" s="23">
        <v>32</v>
      </c>
      <c r="S2746" s="23">
        <v>1</v>
      </c>
      <c r="T2746" s="33">
        <v>1</v>
      </c>
      <c r="V2746" t="s">
        <v>2951</v>
      </c>
      <c r="W2746" t="str">
        <f t="shared" si="101"/>
        <v>R07</v>
      </c>
      <c r="X2746" s="31" t="str">
        <f t="shared" si="102"/>
        <v>FINES_R07</v>
      </c>
      <c r="Y2746" s="35">
        <v>0.71699999999999997</v>
      </c>
      <c r="Z2746" s="8" t="str">
        <f>IFERROR(IFERROR(VLOOKUP(G2746,'IVSET-Escuelas'!A:F,4,FALSE),VLOOKUP(M2746,'IVSET-Fines'!F:L,7,FALSE)),"-")</f>
        <v>-</v>
      </c>
    </row>
    <row r="2747" spans="1:26" x14ac:dyDescent="0.35">
      <c r="A2747" s="18" t="s">
        <v>5100</v>
      </c>
      <c r="B2747" t="s">
        <v>204</v>
      </c>
      <c r="C2747" t="s">
        <v>1084</v>
      </c>
      <c r="D2747" t="s">
        <v>1085</v>
      </c>
      <c r="E2747" t="s">
        <v>198</v>
      </c>
      <c r="F2747" t="s">
        <v>198</v>
      </c>
      <c r="G2747" t="s">
        <v>198</v>
      </c>
      <c r="H2747" t="s">
        <v>20</v>
      </c>
      <c r="I2747" t="s">
        <v>5102</v>
      </c>
      <c r="J2747" t="s">
        <v>21</v>
      </c>
      <c r="L2747" t="s">
        <v>4010</v>
      </c>
      <c r="M2747" t="str">
        <f t="shared" si="103"/>
        <v>FM Reconquista 1366 José León Suarez Villa HidalgoGeneral San Martín</v>
      </c>
      <c r="N2747" t="s">
        <v>22</v>
      </c>
      <c r="O2747" t="s">
        <v>23</v>
      </c>
      <c r="P2747" t="s">
        <v>27</v>
      </c>
      <c r="Q2747" t="s">
        <v>5101</v>
      </c>
      <c r="R2747" s="23">
        <v>21</v>
      </c>
      <c r="S2747" s="23">
        <v>3</v>
      </c>
      <c r="T2747" s="33">
        <v>1</v>
      </c>
      <c r="V2747" t="s">
        <v>2951</v>
      </c>
      <c r="W2747" t="str">
        <f t="shared" si="101"/>
        <v>R07</v>
      </c>
      <c r="X2747" s="31" t="str">
        <f t="shared" si="102"/>
        <v>FINES_R07</v>
      </c>
      <c r="Y2747" s="35">
        <v>0.71799999999999997</v>
      </c>
      <c r="Z2747" s="8" t="str">
        <f>IFERROR(IFERROR(VLOOKUP(G2747,'IVSET-Escuelas'!A:F,4,FALSE),VLOOKUP(M2747,'IVSET-Fines'!F:L,7,FALSE)),"-")</f>
        <v>-</v>
      </c>
    </row>
    <row r="2748" spans="1:26" x14ac:dyDescent="0.35">
      <c r="A2748" s="18" t="s">
        <v>5100</v>
      </c>
      <c r="B2748" t="s">
        <v>204</v>
      </c>
      <c r="C2748" t="s">
        <v>137</v>
      </c>
      <c r="D2748" t="s">
        <v>2629</v>
      </c>
      <c r="E2748" t="s">
        <v>198</v>
      </c>
      <c r="F2748" t="s">
        <v>198</v>
      </c>
      <c r="G2748" t="s">
        <v>198</v>
      </c>
      <c r="H2748" t="s">
        <v>20</v>
      </c>
      <c r="I2748" t="s">
        <v>5102</v>
      </c>
      <c r="J2748" t="s">
        <v>21</v>
      </c>
      <c r="L2748" t="s">
        <v>4045</v>
      </c>
      <c r="M2748" t="str">
        <f t="shared" si="103"/>
        <v>ASOCIACIÓN CIVIL JUANA TOLEDOTres de Febrero</v>
      </c>
      <c r="N2748" t="s">
        <v>22</v>
      </c>
      <c r="O2748" t="s">
        <v>23</v>
      </c>
      <c r="P2748" t="s">
        <v>27</v>
      </c>
      <c r="Q2748" t="s">
        <v>5101</v>
      </c>
      <c r="R2748" s="23">
        <v>24</v>
      </c>
      <c r="S2748" s="23">
        <v>1</v>
      </c>
      <c r="T2748" s="33">
        <v>1</v>
      </c>
      <c r="V2748" t="s">
        <v>2951</v>
      </c>
      <c r="W2748" t="str">
        <f t="shared" si="101"/>
        <v>R07</v>
      </c>
      <c r="X2748" s="31" t="str">
        <f t="shared" si="102"/>
        <v>FINES_R07</v>
      </c>
      <c r="Y2748" s="35">
        <v>0.77</v>
      </c>
      <c r="Z2748" s="8" t="str">
        <f>IFERROR(IFERROR(VLOOKUP(G2748,'IVSET-Escuelas'!A:F,4,FALSE),VLOOKUP(M2748,'IVSET-Fines'!F:L,7,FALSE)),"-")</f>
        <v>-</v>
      </c>
    </row>
    <row r="2749" spans="1:26" x14ac:dyDescent="0.35">
      <c r="A2749" s="18" t="s">
        <v>5100</v>
      </c>
      <c r="B2749" t="s">
        <v>204</v>
      </c>
      <c r="C2749" t="s">
        <v>1084</v>
      </c>
      <c r="D2749" t="s">
        <v>1085</v>
      </c>
      <c r="E2749" t="s">
        <v>198</v>
      </c>
      <c r="F2749" t="s">
        <v>198</v>
      </c>
      <c r="G2749" t="s">
        <v>198</v>
      </c>
      <c r="H2749" t="s">
        <v>20</v>
      </c>
      <c r="I2749" t="s">
        <v>5102</v>
      </c>
      <c r="J2749" t="s">
        <v>21</v>
      </c>
      <c r="L2749" t="s">
        <v>4025</v>
      </c>
      <c r="M2749" t="str">
        <f t="shared" si="103"/>
        <v>UOM 4538 Villa Ballester Villa BallesterGeneral San Martín</v>
      </c>
      <c r="N2749" t="s">
        <v>22</v>
      </c>
      <c r="O2749" t="s">
        <v>23</v>
      </c>
      <c r="P2749" t="s">
        <v>27</v>
      </c>
      <c r="Q2749" t="s">
        <v>5101</v>
      </c>
      <c r="R2749" s="23">
        <v>0</v>
      </c>
      <c r="S2749" s="23">
        <v>1</v>
      </c>
      <c r="T2749" s="33">
        <v>1</v>
      </c>
      <c r="V2749" t="s">
        <v>2951</v>
      </c>
      <c r="W2749" t="str">
        <f t="shared" si="101"/>
        <v>R07</v>
      </c>
      <c r="X2749" s="31" t="str">
        <f t="shared" si="102"/>
        <v>FINES_R07</v>
      </c>
      <c r="Y2749" s="35">
        <v>0.77300000000000002</v>
      </c>
      <c r="Z2749" s="8" t="str">
        <f>IFERROR(IFERROR(VLOOKUP(G2749,'IVSET-Escuelas'!A:F,4,FALSE),VLOOKUP(M2749,'IVSET-Fines'!F:L,7,FALSE)),"-")</f>
        <v>-</v>
      </c>
    </row>
    <row r="2750" spans="1:26" x14ac:dyDescent="0.35">
      <c r="A2750" s="18" t="s">
        <v>5100</v>
      </c>
      <c r="B2750" t="s">
        <v>204</v>
      </c>
      <c r="C2750" t="s">
        <v>1084</v>
      </c>
      <c r="D2750" t="s">
        <v>1085</v>
      </c>
      <c r="E2750" t="s">
        <v>198</v>
      </c>
      <c r="F2750" t="s">
        <v>198</v>
      </c>
      <c r="G2750" t="s">
        <v>198</v>
      </c>
      <c r="H2750" t="s">
        <v>20</v>
      </c>
      <c r="I2750" t="s">
        <v>5102</v>
      </c>
      <c r="J2750" t="s">
        <v>21</v>
      </c>
      <c r="L2750" t="s">
        <v>4006</v>
      </c>
      <c r="M2750" t="str">
        <f t="shared" si="103"/>
        <v>ColorBox 7895 José León Suarez SuarezGeneral San Martín</v>
      </c>
      <c r="N2750" t="s">
        <v>22</v>
      </c>
      <c r="O2750" t="s">
        <v>23</v>
      </c>
      <c r="P2750" t="s">
        <v>27</v>
      </c>
      <c r="Q2750" t="s">
        <v>5101</v>
      </c>
      <c r="R2750" s="23">
        <v>12</v>
      </c>
      <c r="S2750" s="23">
        <v>1</v>
      </c>
      <c r="T2750" s="33">
        <v>1</v>
      </c>
      <c r="V2750" t="s">
        <v>2951</v>
      </c>
      <c r="W2750" t="str">
        <f t="shared" si="101"/>
        <v>R07</v>
      </c>
      <c r="X2750" s="31" t="str">
        <f t="shared" si="102"/>
        <v>FINES_R07</v>
      </c>
      <c r="Y2750" s="35">
        <v>0.78200000000000003</v>
      </c>
      <c r="Z2750" s="8" t="str">
        <f>IFERROR(IFERROR(VLOOKUP(G2750,'IVSET-Escuelas'!A:F,4,FALSE),VLOOKUP(M2750,'IVSET-Fines'!F:L,7,FALSE)),"-")</f>
        <v>-</v>
      </c>
    </row>
    <row r="2751" spans="1:26" x14ac:dyDescent="0.35">
      <c r="A2751" s="18" t="s">
        <v>5100</v>
      </c>
      <c r="B2751" t="s">
        <v>204</v>
      </c>
      <c r="C2751" t="s">
        <v>137</v>
      </c>
      <c r="D2751" t="s">
        <v>2629</v>
      </c>
      <c r="E2751" t="s">
        <v>198</v>
      </c>
      <c r="F2751" t="s">
        <v>198</v>
      </c>
      <c r="G2751" t="s">
        <v>198</v>
      </c>
      <c r="H2751" t="s">
        <v>20</v>
      </c>
      <c r="I2751" t="s">
        <v>5102</v>
      </c>
      <c r="J2751" t="s">
        <v>21</v>
      </c>
      <c r="L2751" t="s">
        <v>4061</v>
      </c>
      <c r="M2751" t="str">
        <f t="shared" si="103"/>
        <v>EP Nº 25 1950 CIUDADELA LOS RUSSOSTres de Febrero</v>
      </c>
      <c r="N2751" t="s">
        <v>22</v>
      </c>
      <c r="O2751" t="s">
        <v>23</v>
      </c>
      <c r="P2751" t="s">
        <v>27</v>
      </c>
      <c r="Q2751" t="s">
        <v>5101</v>
      </c>
      <c r="R2751" s="23">
        <v>0</v>
      </c>
      <c r="S2751" s="23">
        <v>1</v>
      </c>
      <c r="T2751" s="33">
        <v>1</v>
      </c>
      <c r="V2751" t="s">
        <v>2951</v>
      </c>
      <c r="W2751" t="str">
        <f t="shared" si="101"/>
        <v>R07</v>
      </c>
      <c r="X2751" s="31" t="str">
        <f t="shared" si="102"/>
        <v>FINES_R07</v>
      </c>
      <c r="Y2751" s="35">
        <v>0.81299999999999994</v>
      </c>
      <c r="Z2751" s="8" t="str">
        <f>IFERROR(IFERROR(VLOOKUP(G2751,'IVSET-Escuelas'!A:F,4,FALSE),VLOOKUP(M2751,'IVSET-Fines'!F:L,7,FALSE)),"-")</f>
        <v>-</v>
      </c>
    </row>
    <row r="2752" spans="1:26" x14ac:dyDescent="0.35">
      <c r="A2752" s="18" t="s">
        <v>5100</v>
      </c>
      <c r="B2752" t="s">
        <v>204</v>
      </c>
      <c r="C2752" t="s">
        <v>137</v>
      </c>
      <c r="D2752" t="s">
        <v>2629</v>
      </c>
      <c r="E2752" t="s">
        <v>198</v>
      </c>
      <c r="F2752" t="s">
        <v>198</v>
      </c>
      <c r="G2752" t="s">
        <v>198</v>
      </c>
      <c r="H2752" t="s">
        <v>20</v>
      </c>
      <c r="I2752" t="s">
        <v>5102</v>
      </c>
      <c r="J2752" t="s">
        <v>21</v>
      </c>
      <c r="L2752" t="s">
        <v>4062</v>
      </c>
      <c r="M2752" t="str">
        <f t="shared" si="103"/>
        <v>ES Nº 3Tres de Febrero</v>
      </c>
      <c r="N2752" t="s">
        <v>22</v>
      </c>
      <c r="O2752" t="s">
        <v>23</v>
      </c>
      <c r="P2752" t="s">
        <v>27</v>
      </c>
      <c r="Q2752" t="s">
        <v>5101</v>
      </c>
      <c r="R2752" s="23">
        <v>60</v>
      </c>
      <c r="S2752" s="23">
        <v>3</v>
      </c>
      <c r="T2752" s="33">
        <v>1</v>
      </c>
      <c r="V2752" t="s">
        <v>2951</v>
      </c>
      <c r="W2752" t="str">
        <f t="shared" si="101"/>
        <v>R07</v>
      </c>
      <c r="X2752" s="31" t="str">
        <f t="shared" si="102"/>
        <v>FINES_R07</v>
      </c>
      <c r="Y2752" s="35">
        <v>0.82699999999999996</v>
      </c>
      <c r="Z2752" s="8">
        <f>IFERROR(IFERROR(VLOOKUP(G2752,'IVSET-Escuelas'!A:F,4,FALSE),VLOOKUP(M2752,'IVSET-Fines'!F:L,7,FALSE)),"-")</f>
        <v>0.120863</v>
      </c>
    </row>
    <row r="2753" spans="1:26" x14ac:dyDescent="0.35">
      <c r="A2753" s="18" t="s">
        <v>5100</v>
      </c>
      <c r="B2753" t="s">
        <v>204</v>
      </c>
      <c r="C2753" t="s">
        <v>1084</v>
      </c>
      <c r="D2753" t="s">
        <v>1085</v>
      </c>
      <c r="E2753" t="s">
        <v>198</v>
      </c>
      <c r="F2753" t="s">
        <v>198</v>
      </c>
      <c r="G2753" t="s">
        <v>198</v>
      </c>
      <c r="H2753" t="s">
        <v>20</v>
      </c>
      <c r="I2753" t="s">
        <v>5102</v>
      </c>
      <c r="J2753" t="s">
        <v>21</v>
      </c>
      <c r="L2753" t="s">
        <v>3988</v>
      </c>
      <c r="M2753" t="str">
        <f t="shared" si="103"/>
        <v>BACH. POPULAR ESPERANZA-ANEXO NEGRITO MANUEL 7345 GENERAL SAN MARTIN LOMA HERMOSAGeneral San Martín</v>
      </c>
      <c r="N2753" t="s">
        <v>22</v>
      </c>
      <c r="O2753" t="s">
        <v>23</v>
      </c>
      <c r="P2753" t="s">
        <v>27</v>
      </c>
      <c r="Q2753" t="s">
        <v>5101</v>
      </c>
      <c r="R2753" s="23">
        <v>0</v>
      </c>
      <c r="S2753" s="23">
        <v>1</v>
      </c>
      <c r="T2753" s="33">
        <v>1</v>
      </c>
      <c r="V2753" t="s">
        <v>2951</v>
      </c>
      <c r="W2753" t="str">
        <f t="shared" si="101"/>
        <v>R07</v>
      </c>
      <c r="X2753" s="31" t="str">
        <f t="shared" si="102"/>
        <v>FINES_R07</v>
      </c>
      <c r="Y2753" s="35">
        <v>0.878</v>
      </c>
      <c r="Z2753" s="8" t="str">
        <f>IFERROR(IFERROR(VLOOKUP(G2753,'IVSET-Escuelas'!A:F,4,FALSE),VLOOKUP(M2753,'IVSET-Fines'!F:L,7,FALSE)),"-")</f>
        <v>-</v>
      </c>
    </row>
    <row r="2754" spans="1:26" x14ac:dyDescent="0.35">
      <c r="A2754" s="18" t="s">
        <v>5100</v>
      </c>
      <c r="B2754" t="s">
        <v>204</v>
      </c>
      <c r="C2754" t="s">
        <v>137</v>
      </c>
      <c r="D2754" t="s">
        <v>2629</v>
      </c>
      <c r="E2754" t="s">
        <v>198</v>
      </c>
      <c r="F2754" t="s">
        <v>198</v>
      </c>
      <c r="G2754" t="s">
        <v>198</v>
      </c>
      <c r="H2754" t="s">
        <v>20</v>
      </c>
      <c r="I2754" t="s">
        <v>5102</v>
      </c>
      <c r="J2754" t="s">
        <v>21</v>
      </c>
      <c r="L2754" t="s">
        <v>4067</v>
      </c>
      <c r="M2754" t="str">
        <f t="shared" si="103"/>
        <v>LIBERADOSTres de Febrero</v>
      </c>
      <c r="N2754" t="s">
        <v>22</v>
      </c>
      <c r="O2754" t="s">
        <v>23</v>
      </c>
      <c r="P2754" t="s">
        <v>27</v>
      </c>
      <c r="Q2754" t="s">
        <v>5101</v>
      </c>
      <c r="R2754" s="23">
        <v>39</v>
      </c>
      <c r="S2754" s="23">
        <v>1</v>
      </c>
      <c r="T2754" s="33">
        <v>1</v>
      </c>
      <c r="V2754" t="s">
        <v>2951</v>
      </c>
      <c r="W2754" t="str">
        <f t="shared" ref="W2754:W2817" si="104">+IF(V2754="","",IF(V2754="FINES",CONCATENATE("R",IF(OR(B2754="16",B2754="21",B2754="22",B2754="23"),"16212223",IF(OR(B2754="15",B2754="17",B2754="24",B2754="25"),"15172425",B2754))),IF(V2754="CEBAS","UNICO",IF(VALUE(B2754)&lt;=11,"AMBA","INTERIOR"))))</f>
        <v>R07</v>
      </c>
      <c r="X2754" s="31" t="str">
        <f t="shared" ref="X2754:X2817" si="105">+IF(V2754="","-",CONCATENATE(V2754,"_",W2754))</f>
        <v>FINES_R07</v>
      </c>
      <c r="Y2754" s="35">
        <v>0.89100000000000001</v>
      </c>
      <c r="Z2754" s="8" t="str">
        <f>IFERROR(IFERROR(VLOOKUP(G2754,'IVSET-Escuelas'!A:F,4,FALSE),VLOOKUP(M2754,'IVSET-Fines'!F:L,7,FALSE)),"-")</f>
        <v>-</v>
      </c>
    </row>
    <row r="2755" spans="1:26" x14ac:dyDescent="0.35">
      <c r="A2755" s="18" t="s">
        <v>5100</v>
      </c>
      <c r="B2755" t="s">
        <v>204</v>
      </c>
      <c r="C2755" t="s">
        <v>1084</v>
      </c>
      <c r="D2755" t="s">
        <v>1085</v>
      </c>
      <c r="E2755" t="s">
        <v>198</v>
      </c>
      <c r="F2755" t="s">
        <v>198</v>
      </c>
      <c r="G2755" t="s">
        <v>198</v>
      </c>
      <c r="H2755" t="s">
        <v>20</v>
      </c>
      <c r="I2755" t="s">
        <v>5102</v>
      </c>
      <c r="J2755" t="s">
        <v>21</v>
      </c>
      <c r="L2755" t="s">
        <v>3987</v>
      </c>
      <c r="M2755" t="str">
        <f t="shared" si="103"/>
        <v>Bach. Popular Esperanza- Anexo Iglesia nuestra señ 7200 GENERAL SAN MARTIN LOMA HERMOSAGeneral San Martín</v>
      </c>
      <c r="N2755" t="s">
        <v>22</v>
      </c>
      <c r="O2755" t="s">
        <v>23</v>
      </c>
      <c r="P2755" t="s">
        <v>27</v>
      </c>
      <c r="Q2755" t="s">
        <v>5101</v>
      </c>
      <c r="R2755" s="23">
        <v>22</v>
      </c>
      <c r="S2755" s="23">
        <v>2</v>
      </c>
      <c r="T2755" s="33">
        <v>1</v>
      </c>
      <c r="V2755" t="s">
        <v>2951</v>
      </c>
      <c r="W2755" t="str">
        <f t="shared" si="104"/>
        <v>R07</v>
      </c>
      <c r="X2755" s="31" t="str">
        <f t="shared" si="105"/>
        <v>FINES_R07</v>
      </c>
      <c r="Y2755" s="35">
        <v>0.89100000000000001</v>
      </c>
      <c r="Z2755" s="8" t="str">
        <f>IFERROR(IFERROR(VLOOKUP(G2755,'IVSET-Escuelas'!A:F,4,FALSE),VLOOKUP(M2755,'IVSET-Fines'!F:L,7,FALSE)),"-")</f>
        <v>-</v>
      </c>
    </row>
    <row r="2756" spans="1:26" x14ac:dyDescent="0.35">
      <c r="A2756" s="18" t="s">
        <v>5100</v>
      </c>
      <c r="B2756" t="s">
        <v>204</v>
      </c>
      <c r="C2756" t="s">
        <v>1084</v>
      </c>
      <c r="D2756" t="s">
        <v>1085</v>
      </c>
      <c r="E2756" t="s">
        <v>198</v>
      </c>
      <c r="F2756" t="s">
        <v>198</v>
      </c>
      <c r="G2756" t="s">
        <v>198</v>
      </c>
      <c r="H2756" t="s">
        <v>20</v>
      </c>
      <c r="I2756" t="s">
        <v>5102</v>
      </c>
      <c r="J2756" t="s">
        <v>21</v>
      </c>
      <c r="L2756" t="s">
        <v>4015</v>
      </c>
      <c r="M2756" t="str">
        <f t="shared" si="103"/>
        <v>La Jabonería 4665 Villa Ballester Villa BallesterGeneral San Martín</v>
      </c>
      <c r="N2756" t="s">
        <v>22</v>
      </c>
      <c r="O2756" t="s">
        <v>23</v>
      </c>
      <c r="P2756" t="s">
        <v>27</v>
      </c>
      <c r="Q2756" t="s">
        <v>5101</v>
      </c>
      <c r="R2756" s="23">
        <v>0</v>
      </c>
      <c r="S2756" s="23">
        <v>1</v>
      </c>
      <c r="T2756" s="33">
        <v>1</v>
      </c>
      <c r="V2756" t="s">
        <v>2951</v>
      </c>
      <c r="W2756" t="str">
        <f t="shared" si="104"/>
        <v>R07</v>
      </c>
      <c r="X2756" s="31" t="str">
        <f t="shared" si="105"/>
        <v>FINES_R07</v>
      </c>
      <c r="Y2756" s="35">
        <v>0.89300000000000002</v>
      </c>
      <c r="Z2756" s="8" t="str">
        <f>IFERROR(IFERROR(VLOOKUP(G2756,'IVSET-Escuelas'!A:F,4,FALSE),VLOOKUP(M2756,'IVSET-Fines'!F:L,7,FALSE)),"-")</f>
        <v>-</v>
      </c>
    </row>
    <row r="2757" spans="1:26" x14ac:dyDescent="0.35">
      <c r="A2757" s="18" t="s">
        <v>5100</v>
      </c>
      <c r="B2757" t="s">
        <v>204</v>
      </c>
      <c r="C2757" t="s">
        <v>219</v>
      </c>
      <c r="D2757" t="s">
        <v>2865</v>
      </c>
      <c r="E2757" t="s">
        <v>198</v>
      </c>
      <c r="F2757" t="s">
        <v>198</v>
      </c>
      <c r="G2757" t="s">
        <v>198</v>
      </c>
      <c r="H2757" t="s">
        <v>20</v>
      </c>
      <c r="I2757" t="s">
        <v>5102</v>
      </c>
      <c r="J2757" t="s">
        <v>21</v>
      </c>
      <c r="L2757" t="s">
        <v>4033</v>
      </c>
      <c r="M2757" t="str">
        <f t="shared" si="103"/>
        <v>Epa 703Hurlingham</v>
      </c>
      <c r="N2757" t="s">
        <v>22</v>
      </c>
      <c r="O2757" t="s">
        <v>23</v>
      </c>
      <c r="P2757" t="s">
        <v>27</v>
      </c>
      <c r="Q2757" t="s">
        <v>5101</v>
      </c>
      <c r="R2757" s="23">
        <v>55</v>
      </c>
      <c r="S2757" s="23">
        <v>2</v>
      </c>
      <c r="T2757" s="33">
        <v>1</v>
      </c>
      <c r="V2757" t="s">
        <v>2951</v>
      </c>
      <c r="W2757" t="str">
        <f t="shared" si="104"/>
        <v>R07</v>
      </c>
      <c r="X2757" s="31" t="str">
        <f t="shared" si="105"/>
        <v>FINES_R07</v>
      </c>
      <c r="Y2757" s="35">
        <v>0.89900000000000002</v>
      </c>
      <c r="Z2757" s="8">
        <f>IFERROR(IFERROR(VLOOKUP(G2757,'IVSET-Escuelas'!A:F,4,FALSE),VLOOKUP(M2757,'IVSET-Fines'!F:L,7,FALSE)),"-")</f>
        <v>0.34584599999999999</v>
      </c>
    </row>
    <row r="2758" spans="1:26" x14ac:dyDescent="0.35">
      <c r="A2758" s="18" t="s">
        <v>5100</v>
      </c>
      <c r="B2758" t="s">
        <v>204</v>
      </c>
      <c r="C2758" t="s">
        <v>137</v>
      </c>
      <c r="D2758" t="s">
        <v>2629</v>
      </c>
      <c r="E2758" t="s">
        <v>198</v>
      </c>
      <c r="F2758" t="s">
        <v>198</v>
      </c>
      <c r="G2758" t="s">
        <v>198</v>
      </c>
      <c r="H2758" t="s">
        <v>20</v>
      </c>
      <c r="I2758" t="s">
        <v>5102</v>
      </c>
      <c r="J2758" t="s">
        <v>21</v>
      </c>
      <c r="L2758" t="s">
        <v>4050</v>
      </c>
      <c r="M2758" t="str">
        <f t="shared" si="103"/>
        <v>CASA DEL EMPRENDEDOR S/N LOMA HERMOSATres de Febrero</v>
      </c>
      <c r="N2758" t="s">
        <v>22</v>
      </c>
      <c r="O2758" t="s">
        <v>23</v>
      </c>
      <c r="P2758" t="s">
        <v>27</v>
      </c>
      <c r="Q2758" t="s">
        <v>5101</v>
      </c>
      <c r="R2758" s="23">
        <v>24</v>
      </c>
      <c r="S2758" s="23">
        <v>2</v>
      </c>
      <c r="T2758" s="33">
        <v>1</v>
      </c>
      <c r="V2758" t="s">
        <v>2951</v>
      </c>
      <c r="W2758" t="str">
        <f t="shared" si="104"/>
        <v>R07</v>
      </c>
      <c r="X2758" s="31" t="str">
        <f t="shared" si="105"/>
        <v>FINES_R07</v>
      </c>
      <c r="Y2758" s="35">
        <v>0.90300000000000002</v>
      </c>
      <c r="Z2758" s="8" t="str">
        <f>IFERROR(IFERROR(VLOOKUP(G2758,'IVSET-Escuelas'!A:F,4,FALSE),VLOOKUP(M2758,'IVSET-Fines'!F:L,7,FALSE)),"-")</f>
        <v>-</v>
      </c>
    </row>
    <row r="2759" spans="1:26" x14ac:dyDescent="0.35">
      <c r="A2759" s="18" t="s">
        <v>5100</v>
      </c>
      <c r="B2759" t="s">
        <v>204</v>
      </c>
      <c r="C2759" t="s">
        <v>137</v>
      </c>
      <c r="D2759" t="s">
        <v>2629</v>
      </c>
      <c r="E2759" t="s">
        <v>198</v>
      </c>
      <c r="F2759" t="s">
        <v>198</v>
      </c>
      <c r="G2759" t="s">
        <v>198</v>
      </c>
      <c r="H2759" t="s">
        <v>20</v>
      </c>
      <c r="I2759" t="s">
        <v>5102</v>
      </c>
      <c r="J2759" t="s">
        <v>21</v>
      </c>
      <c r="L2759" t="s">
        <v>4044</v>
      </c>
      <c r="M2759" t="str">
        <f t="shared" si="103"/>
        <v>ASOCIACIÓN CIVIL ( ASI) 829 VILLA BOSCHTres de Febrero</v>
      </c>
      <c r="N2759" t="s">
        <v>22</v>
      </c>
      <c r="O2759" t="s">
        <v>23</v>
      </c>
      <c r="P2759" t="s">
        <v>27</v>
      </c>
      <c r="Q2759" t="s">
        <v>5101</v>
      </c>
      <c r="R2759" s="23">
        <v>0</v>
      </c>
      <c r="S2759" s="23">
        <v>1</v>
      </c>
      <c r="T2759" s="33">
        <v>1</v>
      </c>
      <c r="V2759" t="s">
        <v>2951</v>
      </c>
      <c r="W2759" t="str">
        <f t="shared" si="104"/>
        <v>R07</v>
      </c>
      <c r="X2759" s="31" t="str">
        <f t="shared" si="105"/>
        <v>FINES_R07</v>
      </c>
      <c r="Y2759" s="35">
        <v>0.90400000000000003</v>
      </c>
      <c r="Z2759" s="8" t="str">
        <f>IFERROR(IFERROR(VLOOKUP(G2759,'IVSET-Escuelas'!A:F,4,FALSE),VLOOKUP(M2759,'IVSET-Fines'!F:L,7,FALSE)),"-")</f>
        <v>-</v>
      </c>
    </row>
    <row r="2760" spans="1:26" x14ac:dyDescent="0.35">
      <c r="A2760" s="18" t="s">
        <v>5100</v>
      </c>
      <c r="B2760" t="s">
        <v>204</v>
      </c>
      <c r="C2760" t="s">
        <v>137</v>
      </c>
      <c r="D2760" t="s">
        <v>2629</v>
      </c>
      <c r="E2760" t="s">
        <v>198</v>
      </c>
      <c r="F2760" t="s">
        <v>198</v>
      </c>
      <c r="G2760" t="s">
        <v>198</v>
      </c>
      <c r="H2760" t="s">
        <v>20</v>
      </c>
      <c r="I2760" t="s">
        <v>5102</v>
      </c>
      <c r="J2760" t="s">
        <v>21</v>
      </c>
      <c r="L2760" t="s">
        <v>4068</v>
      </c>
      <c r="M2760" t="str">
        <f t="shared" si="103"/>
        <v>UB MACACHA GUEMES 1390 VILLA BOSCHTres de Febrero</v>
      </c>
      <c r="N2760" t="s">
        <v>22</v>
      </c>
      <c r="O2760" t="s">
        <v>23</v>
      </c>
      <c r="P2760" t="s">
        <v>27</v>
      </c>
      <c r="Q2760" t="s">
        <v>5101</v>
      </c>
      <c r="R2760" s="23">
        <v>35</v>
      </c>
      <c r="S2760" s="23">
        <v>1</v>
      </c>
      <c r="T2760" s="33">
        <v>1</v>
      </c>
      <c r="V2760" t="s">
        <v>2951</v>
      </c>
      <c r="W2760" t="str">
        <f t="shared" si="104"/>
        <v>R07</v>
      </c>
      <c r="X2760" s="31" t="str">
        <f t="shared" si="105"/>
        <v>FINES_R07</v>
      </c>
      <c r="Y2760" s="35">
        <v>0.90400000000000003</v>
      </c>
      <c r="Z2760" s="8" t="str">
        <f>IFERROR(IFERROR(VLOOKUP(G2760,'IVSET-Escuelas'!A:F,4,FALSE),VLOOKUP(M2760,'IVSET-Fines'!F:L,7,FALSE)),"-")</f>
        <v>-</v>
      </c>
    </row>
    <row r="2761" spans="1:26" x14ac:dyDescent="0.35">
      <c r="A2761" s="18" t="s">
        <v>5100</v>
      </c>
      <c r="B2761" t="s">
        <v>204</v>
      </c>
      <c r="C2761" t="s">
        <v>1084</v>
      </c>
      <c r="D2761" t="s">
        <v>1085</v>
      </c>
      <c r="E2761" t="s">
        <v>198</v>
      </c>
      <c r="F2761" t="s">
        <v>198</v>
      </c>
      <c r="G2761" t="s">
        <v>198</v>
      </c>
      <c r="H2761" t="s">
        <v>20</v>
      </c>
      <c r="I2761" t="s">
        <v>5102</v>
      </c>
      <c r="J2761" t="s">
        <v>21</v>
      </c>
      <c r="L2761" t="s">
        <v>3991</v>
      </c>
      <c r="M2761" t="str">
        <f t="shared" si="103"/>
        <v>Biblioteca Popular La Carcova 2117 JOSE LEON SUAREZ LA CARCOVAGeneral San Martín</v>
      </c>
      <c r="N2761" t="s">
        <v>22</v>
      </c>
      <c r="O2761" t="s">
        <v>23</v>
      </c>
      <c r="P2761" t="s">
        <v>27</v>
      </c>
      <c r="Q2761" t="s">
        <v>5101</v>
      </c>
      <c r="R2761" s="23">
        <v>7</v>
      </c>
      <c r="S2761" s="23">
        <v>1</v>
      </c>
      <c r="T2761" s="33">
        <v>1</v>
      </c>
      <c r="V2761" t="s">
        <v>2951</v>
      </c>
      <c r="W2761" t="str">
        <f t="shared" si="104"/>
        <v>R07</v>
      </c>
      <c r="X2761" s="31" t="str">
        <f t="shared" si="105"/>
        <v>FINES_R07</v>
      </c>
      <c r="Y2761" s="35">
        <v>0.90500000000000003</v>
      </c>
      <c r="Z2761" s="8" t="str">
        <f>IFERROR(IFERROR(VLOOKUP(G2761,'IVSET-Escuelas'!A:F,4,FALSE),VLOOKUP(M2761,'IVSET-Fines'!F:L,7,FALSE)),"-")</f>
        <v>-</v>
      </c>
    </row>
    <row r="2762" spans="1:26" x14ac:dyDescent="0.35">
      <c r="A2762" s="18" t="s">
        <v>5100</v>
      </c>
      <c r="B2762" t="s">
        <v>204</v>
      </c>
      <c r="C2762" t="s">
        <v>1084</v>
      </c>
      <c r="D2762" t="s">
        <v>1085</v>
      </c>
      <c r="E2762" t="s">
        <v>198</v>
      </c>
      <c r="F2762" t="s">
        <v>198</v>
      </c>
      <c r="G2762" t="s">
        <v>198</v>
      </c>
      <c r="H2762" t="s">
        <v>20</v>
      </c>
      <c r="I2762" t="s">
        <v>5102</v>
      </c>
      <c r="J2762" t="s">
        <v>21</v>
      </c>
      <c r="L2762" t="s">
        <v>4023</v>
      </c>
      <c r="M2762" t="str">
        <f t="shared" si="103"/>
        <v>UNIDAD 47 S/N José León Suarez SuarezGeneral San Martín</v>
      </c>
      <c r="N2762" t="s">
        <v>22</v>
      </c>
      <c r="O2762" t="s">
        <v>23</v>
      </c>
      <c r="P2762" t="s">
        <v>27</v>
      </c>
      <c r="Q2762" t="s">
        <v>5101</v>
      </c>
      <c r="R2762" s="23">
        <v>0</v>
      </c>
      <c r="S2762" s="23">
        <v>1</v>
      </c>
      <c r="T2762" s="33">
        <v>1</v>
      </c>
      <c r="V2762" t="s">
        <v>2951</v>
      </c>
      <c r="W2762" t="str">
        <f t="shared" si="104"/>
        <v>R07</v>
      </c>
      <c r="X2762" s="31" t="str">
        <f t="shared" si="105"/>
        <v>FINES_R07</v>
      </c>
      <c r="Y2762" s="35">
        <v>0.91200000000000003</v>
      </c>
      <c r="Z2762" s="8" t="str">
        <f>IFERROR(IFERROR(VLOOKUP(G2762,'IVSET-Escuelas'!A:F,4,FALSE),VLOOKUP(M2762,'IVSET-Fines'!F:L,7,FALSE)),"-")</f>
        <v>-</v>
      </c>
    </row>
    <row r="2763" spans="1:26" x14ac:dyDescent="0.35">
      <c r="A2763" s="18" t="s">
        <v>5100</v>
      </c>
      <c r="B2763" t="s">
        <v>204</v>
      </c>
      <c r="C2763" t="s">
        <v>1084</v>
      </c>
      <c r="D2763" t="s">
        <v>1085</v>
      </c>
      <c r="E2763" t="s">
        <v>198</v>
      </c>
      <c r="F2763" t="s">
        <v>198</v>
      </c>
      <c r="G2763" t="s">
        <v>198</v>
      </c>
      <c r="H2763" t="s">
        <v>20</v>
      </c>
      <c r="I2763" t="s">
        <v>5102</v>
      </c>
      <c r="J2763" t="s">
        <v>21</v>
      </c>
      <c r="L2763" t="s">
        <v>4024</v>
      </c>
      <c r="M2763" t="str">
        <f t="shared" si="103"/>
        <v>UNSAM BELGRANOGeneral San Martín</v>
      </c>
      <c r="N2763" t="s">
        <v>22</v>
      </c>
      <c r="O2763" t="s">
        <v>23</v>
      </c>
      <c r="P2763" t="s">
        <v>27</v>
      </c>
      <c r="Q2763" t="s">
        <v>5101</v>
      </c>
      <c r="R2763" s="23">
        <v>141</v>
      </c>
      <c r="S2763" s="23">
        <v>5</v>
      </c>
      <c r="T2763" s="33">
        <v>1</v>
      </c>
      <c r="V2763" t="s">
        <v>2951</v>
      </c>
      <c r="W2763" t="str">
        <f t="shared" si="104"/>
        <v>R07</v>
      </c>
      <c r="X2763" s="31" t="str">
        <f t="shared" si="105"/>
        <v>FINES_R07</v>
      </c>
      <c r="Y2763" s="35">
        <v>0.94199999999999995</v>
      </c>
      <c r="Z2763" s="8">
        <f>IFERROR(IFERROR(VLOOKUP(G2763,'IVSET-Escuelas'!A:F,4,FALSE),VLOOKUP(M2763,'IVSET-Fines'!F:L,7,FALSE)),"-")</f>
        <v>0.22845799999999999</v>
      </c>
    </row>
    <row r="2764" spans="1:26" x14ac:dyDescent="0.35">
      <c r="A2764" s="18" t="s">
        <v>5100</v>
      </c>
      <c r="B2764" t="s">
        <v>204</v>
      </c>
      <c r="C2764" t="s">
        <v>219</v>
      </c>
      <c r="D2764" t="s">
        <v>2865</v>
      </c>
      <c r="E2764" t="s">
        <v>198</v>
      </c>
      <c r="F2764" t="s">
        <v>198</v>
      </c>
      <c r="G2764" t="s">
        <v>198</v>
      </c>
      <c r="H2764" t="s">
        <v>20</v>
      </c>
      <c r="I2764" t="s">
        <v>5102</v>
      </c>
      <c r="J2764" t="s">
        <v>21</v>
      </c>
      <c r="L2764" t="s">
        <v>4041</v>
      </c>
      <c r="M2764" t="str">
        <f t="shared" si="103"/>
        <v>Polo Productivo / EmpleoHurlingham</v>
      </c>
      <c r="N2764" t="s">
        <v>22</v>
      </c>
      <c r="O2764" t="s">
        <v>23</v>
      </c>
      <c r="P2764" t="s">
        <v>27</v>
      </c>
      <c r="Q2764" t="s">
        <v>5101</v>
      </c>
      <c r="R2764" s="23">
        <v>13</v>
      </c>
      <c r="S2764" s="23">
        <v>1</v>
      </c>
      <c r="T2764" s="33">
        <v>1</v>
      </c>
      <c r="V2764" t="s">
        <v>2951</v>
      </c>
      <c r="W2764" t="str">
        <f t="shared" si="104"/>
        <v>R07</v>
      </c>
      <c r="X2764" s="31" t="str">
        <f t="shared" si="105"/>
        <v>FINES_R07</v>
      </c>
      <c r="Y2764" s="35">
        <v>0.94299999999999995</v>
      </c>
      <c r="Z2764" s="8">
        <f>IFERROR(IFERROR(VLOOKUP(G2764,'IVSET-Escuelas'!A:F,4,FALSE),VLOOKUP(M2764,'IVSET-Fines'!F:L,7,FALSE)),"-")</f>
        <v>0.28614200000000001</v>
      </c>
    </row>
    <row r="2765" spans="1:26" x14ac:dyDescent="0.35">
      <c r="A2765" s="18" t="s">
        <v>5100</v>
      </c>
      <c r="B2765" t="s">
        <v>204</v>
      </c>
      <c r="C2765" t="s">
        <v>137</v>
      </c>
      <c r="D2765" t="s">
        <v>2629</v>
      </c>
      <c r="E2765" t="s">
        <v>198</v>
      </c>
      <c r="F2765" t="s">
        <v>198</v>
      </c>
      <c r="G2765" t="s">
        <v>198</v>
      </c>
      <c r="H2765" t="s">
        <v>20</v>
      </c>
      <c r="I2765" t="s">
        <v>5102</v>
      </c>
      <c r="J2765" t="s">
        <v>21</v>
      </c>
      <c r="L2765" t="s">
        <v>4060</v>
      </c>
      <c r="M2765" t="str">
        <f t="shared" si="103"/>
        <v>DELEGACION TRES DE FEBRERO PATRONATO DE LIBERADOSTres de Febrero</v>
      </c>
      <c r="N2765" t="s">
        <v>22</v>
      </c>
      <c r="O2765" t="s">
        <v>23</v>
      </c>
      <c r="P2765" t="s">
        <v>27</v>
      </c>
      <c r="Q2765" t="s">
        <v>5101</v>
      </c>
      <c r="R2765" s="23">
        <v>74</v>
      </c>
      <c r="S2765" s="23">
        <v>3</v>
      </c>
      <c r="T2765" s="33">
        <v>1</v>
      </c>
      <c r="V2765" t="s">
        <v>2951</v>
      </c>
      <c r="W2765" t="str">
        <f t="shared" si="104"/>
        <v>R07</v>
      </c>
      <c r="X2765" s="31" t="str">
        <f t="shared" si="105"/>
        <v>FINES_R07</v>
      </c>
      <c r="Y2765" s="35">
        <v>0.94499999999999995</v>
      </c>
      <c r="Z2765" s="8">
        <f>IFERROR(IFERROR(VLOOKUP(G2765,'IVSET-Escuelas'!A:F,4,FALSE),VLOOKUP(M2765,'IVSET-Fines'!F:L,7,FALSE)),"-")</f>
        <v>0.20757</v>
      </c>
    </row>
    <row r="2766" spans="1:26" x14ac:dyDescent="0.35">
      <c r="A2766" s="18" t="s">
        <v>5100</v>
      </c>
      <c r="B2766" t="s">
        <v>204</v>
      </c>
      <c r="C2766" t="s">
        <v>1084</v>
      </c>
      <c r="D2766" t="s">
        <v>1085</v>
      </c>
      <c r="E2766" t="s">
        <v>198</v>
      </c>
      <c r="F2766" t="s">
        <v>198</v>
      </c>
      <c r="G2766" t="s">
        <v>198</v>
      </c>
      <c r="H2766" t="s">
        <v>20</v>
      </c>
      <c r="I2766" t="s">
        <v>5102</v>
      </c>
      <c r="J2766" t="s">
        <v>21</v>
      </c>
      <c r="L2766" t="s">
        <v>4002</v>
      </c>
      <c r="M2766" t="str">
        <f t="shared" si="103"/>
        <v>Club Chacarita jr 2681 Villa Maipú Villa MaipúGeneral San Martín</v>
      </c>
      <c r="N2766" t="s">
        <v>22</v>
      </c>
      <c r="O2766" t="s">
        <v>23</v>
      </c>
      <c r="P2766" t="s">
        <v>27</v>
      </c>
      <c r="Q2766" t="s">
        <v>5101</v>
      </c>
      <c r="R2766" s="23">
        <v>0</v>
      </c>
      <c r="S2766" s="23">
        <v>1</v>
      </c>
      <c r="T2766" s="33">
        <v>1</v>
      </c>
      <c r="V2766" t="s">
        <v>2951</v>
      </c>
      <c r="W2766" t="str">
        <f t="shared" si="104"/>
        <v>R07</v>
      </c>
      <c r="X2766" s="31" t="str">
        <f t="shared" si="105"/>
        <v>FINES_R07</v>
      </c>
      <c r="Y2766" s="35">
        <v>0.96299999999999997</v>
      </c>
      <c r="Z2766" s="8" t="str">
        <f>IFERROR(IFERROR(VLOOKUP(G2766,'IVSET-Escuelas'!A:F,4,FALSE),VLOOKUP(M2766,'IVSET-Fines'!F:L,7,FALSE)),"-")</f>
        <v>-</v>
      </c>
    </row>
    <row r="2767" spans="1:26" x14ac:dyDescent="0.35">
      <c r="A2767" s="18" t="s">
        <v>5100</v>
      </c>
      <c r="B2767" t="s">
        <v>204</v>
      </c>
      <c r="C2767" t="s">
        <v>219</v>
      </c>
      <c r="D2767" t="s">
        <v>2865</v>
      </c>
      <c r="E2767" t="s">
        <v>198</v>
      </c>
      <c r="F2767" t="s">
        <v>198</v>
      </c>
      <c r="G2767" t="s">
        <v>198</v>
      </c>
      <c r="H2767" t="s">
        <v>20</v>
      </c>
      <c r="I2767" t="s">
        <v>5102</v>
      </c>
      <c r="J2767" t="s">
        <v>21</v>
      </c>
      <c r="L2767" t="s">
        <v>4038</v>
      </c>
      <c r="M2767" t="str">
        <f t="shared" si="103"/>
        <v>Juana AzurduyHurlingham</v>
      </c>
      <c r="N2767" t="s">
        <v>22</v>
      </c>
      <c r="O2767" t="s">
        <v>23</v>
      </c>
      <c r="P2767" t="s">
        <v>27</v>
      </c>
      <c r="Q2767" t="s">
        <v>5101</v>
      </c>
      <c r="R2767" s="23">
        <v>13</v>
      </c>
      <c r="S2767" s="23">
        <v>1</v>
      </c>
      <c r="T2767" s="33">
        <v>1</v>
      </c>
      <c r="V2767" t="s">
        <v>2951</v>
      </c>
      <c r="W2767" t="str">
        <f t="shared" si="104"/>
        <v>R07</v>
      </c>
      <c r="X2767" s="31" t="str">
        <f t="shared" si="105"/>
        <v>FINES_R07</v>
      </c>
      <c r="Y2767" s="35">
        <v>0.96499999999999997</v>
      </c>
      <c r="Z2767" s="8">
        <f>IFERROR(IFERROR(VLOOKUP(G2767,'IVSET-Escuelas'!A:F,4,FALSE),VLOOKUP(M2767,'IVSET-Fines'!F:L,7,FALSE)),"-")</f>
        <v>0.49159799999999998</v>
      </c>
    </row>
    <row r="2768" spans="1:26" x14ac:dyDescent="0.35">
      <c r="A2768" s="18" t="s">
        <v>5100</v>
      </c>
      <c r="B2768" t="s">
        <v>204</v>
      </c>
      <c r="C2768" t="s">
        <v>1084</v>
      </c>
      <c r="D2768" t="s">
        <v>1085</v>
      </c>
      <c r="E2768" t="s">
        <v>198</v>
      </c>
      <c r="F2768" t="s">
        <v>198</v>
      </c>
      <c r="G2768" t="s">
        <v>198</v>
      </c>
      <c r="H2768" t="s">
        <v>20</v>
      </c>
      <c r="I2768" t="s">
        <v>5102</v>
      </c>
      <c r="J2768" t="s">
        <v>21</v>
      </c>
      <c r="L2768" t="s">
        <v>3999</v>
      </c>
      <c r="M2768" t="str">
        <f t="shared" si="103"/>
        <v>Centro Integrador Comunitario Nestor Kirchner 3146 San Andrés Villa ZagalaGeneral San Martín</v>
      </c>
      <c r="N2768" t="s">
        <v>22</v>
      </c>
      <c r="O2768" t="s">
        <v>23</v>
      </c>
      <c r="P2768" t="s">
        <v>27</v>
      </c>
      <c r="Q2768" t="s">
        <v>5101</v>
      </c>
      <c r="R2768" s="23">
        <v>29</v>
      </c>
      <c r="S2768" s="23">
        <v>2</v>
      </c>
      <c r="T2768" s="33">
        <v>1</v>
      </c>
      <c r="V2768" t="s">
        <v>2951</v>
      </c>
      <c r="W2768" t="str">
        <f t="shared" si="104"/>
        <v>R07</v>
      </c>
      <c r="X2768" s="31" t="str">
        <f t="shared" si="105"/>
        <v>FINES_R07</v>
      </c>
      <c r="Y2768" s="35">
        <v>0.96699999999999997</v>
      </c>
      <c r="Z2768" s="8" t="str">
        <f>IFERROR(IFERROR(VLOOKUP(G2768,'IVSET-Escuelas'!A:F,4,FALSE),VLOOKUP(M2768,'IVSET-Fines'!F:L,7,FALSE)),"-")</f>
        <v>-</v>
      </c>
    </row>
    <row r="2769" spans="1:26" x14ac:dyDescent="0.35">
      <c r="A2769" s="18" t="s">
        <v>5100</v>
      </c>
      <c r="B2769" t="s">
        <v>204</v>
      </c>
      <c r="C2769" t="s">
        <v>1084</v>
      </c>
      <c r="D2769" t="s">
        <v>1085</v>
      </c>
      <c r="E2769" t="s">
        <v>198</v>
      </c>
      <c r="F2769" t="s">
        <v>198</v>
      </c>
      <c r="G2769" t="s">
        <v>198</v>
      </c>
      <c r="H2769" t="s">
        <v>20</v>
      </c>
      <c r="I2769" t="s">
        <v>5102</v>
      </c>
      <c r="J2769" t="s">
        <v>21</v>
      </c>
      <c r="L2769" t="s">
        <v>4016</v>
      </c>
      <c r="M2769" t="str">
        <f t="shared" si="103"/>
        <v>MANANTIAL DE BENDICIONESGeneral San Martín</v>
      </c>
      <c r="N2769" t="s">
        <v>22</v>
      </c>
      <c r="O2769" t="s">
        <v>23</v>
      </c>
      <c r="P2769" t="s">
        <v>27</v>
      </c>
      <c r="Q2769" t="s">
        <v>5101</v>
      </c>
      <c r="R2769" s="23">
        <v>7</v>
      </c>
      <c r="S2769" s="23">
        <v>1</v>
      </c>
      <c r="T2769" s="33">
        <v>1</v>
      </c>
      <c r="V2769" t="s">
        <v>2951</v>
      </c>
      <c r="W2769" t="str">
        <f t="shared" si="104"/>
        <v>R07</v>
      </c>
      <c r="X2769" s="31" t="str">
        <f t="shared" si="105"/>
        <v>FINES_R07</v>
      </c>
      <c r="Y2769" s="35">
        <v>0.98199999999999998</v>
      </c>
      <c r="Z2769" s="8" t="str">
        <f>IFERROR(IFERROR(VLOOKUP(G2769,'IVSET-Escuelas'!A:F,4,FALSE),VLOOKUP(M2769,'IVSET-Fines'!F:L,7,FALSE)),"-")</f>
        <v>-</v>
      </c>
    </row>
    <row r="2770" spans="1:26" x14ac:dyDescent="0.35">
      <c r="A2770" s="18" t="s">
        <v>5100</v>
      </c>
      <c r="B2770" t="s">
        <v>204</v>
      </c>
      <c r="C2770" t="s">
        <v>1084</v>
      </c>
      <c r="D2770" t="s">
        <v>1085</v>
      </c>
      <c r="E2770" t="s">
        <v>198</v>
      </c>
      <c r="F2770" t="s">
        <v>198</v>
      </c>
      <c r="G2770" t="s">
        <v>198</v>
      </c>
      <c r="H2770" t="s">
        <v>20</v>
      </c>
      <c r="I2770" t="s">
        <v>5102</v>
      </c>
      <c r="J2770" t="s">
        <v>21</v>
      </c>
      <c r="L2770" t="s">
        <v>4011</v>
      </c>
      <c r="M2770" t="str">
        <f t="shared" si="103"/>
        <v>Hogar San Jose 840 San Andrés San AndrésGeneral San Martín</v>
      </c>
      <c r="N2770" t="s">
        <v>22</v>
      </c>
      <c r="O2770" t="s">
        <v>23</v>
      </c>
      <c r="P2770" t="s">
        <v>27</v>
      </c>
      <c r="Q2770" t="s">
        <v>5101</v>
      </c>
      <c r="R2770" s="23">
        <v>15</v>
      </c>
      <c r="S2770" s="23">
        <v>1</v>
      </c>
      <c r="T2770" s="33">
        <v>1</v>
      </c>
      <c r="V2770" t="s">
        <v>2951</v>
      </c>
      <c r="W2770" t="str">
        <f t="shared" si="104"/>
        <v>R07</v>
      </c>
      <c r="X2770" s="31" t="str">
        <f t="shared" si="105"/>
        <v>FINES_R07</v>
      </c>
      <c r="Y2770" s="35">
        <v>0.98899999999999999</v>
      </c>
      <c r="Z2770" s="8" t="str">
        <f>IFERROR(IFERROR(VLOOKUP(G2770,'IVSET-Escuelas'!A:F,4,FALSE),VLOOKUP(M2770,'IVSET-Fines'!F:L,7,FALSE)),"-")</f>
        <v>-</v>
      </c>
    </row>
    <row r="2771" spans="1:26" x14ac:dyDescent="0.35">
      <c r="A2771" s="18" t="s">
        <v>5100</v>
      </c>
      <c r="B2771" t="s">
        <v>1780</v>
      </c>
      <c r="C2771" t="s">
        <v>238</v>
      </c>
      <c r="D2771" t="s">
        <v>2887</v>
      </c>
      <c r="E2771" t="s">
        <v>198</v>
      </c>
      <c r="F2771" t="s">
        <v>198</v>
      </c>
      <c r="G2771" t="s">
        <v>198</v>
      </c>
      <c r="H2771" t="s">
        <v>20</v>
      </c>
      <c r="I2771" t="s">
        <v>5102</v>
      </c>
      <c r="J2771" t="s">
        <v>21</v>
      </c>
      <c r="L2771" t="s">
        <v>4085</v>
      </c>
      <c r="M2771" t="str">
        <f t="shared" si="103"/>
        <v>Manitos SuciasItuzaingó</v>
      </c>
      <c r="N2771" t="s">
        <v>22</v>
      </c>
      <c r="O2771" t="s">
        <v>23</v>
      </c>
      <c r="P2771" t="s">
        <v>27</v>
      </c>
      <c r="Q2771" t="s">
        <v>5101</v>
      </c>
      <c r="R2771" s="23">
        <v>24</v>
      </c>
      <c r="S2771" s="23">
        <v>1</v>
      </c>
      <c r="T2771" s="33">
        <v>1</v>
      </c>
      <c r="V2771" t="s">
        <v>2951</v>
      </c>
      <c r="W2771" t="str">
        <f t="shared" si="104"/>
        <v>R08</v>
      </c>
      <c r="X2771" s="31" t="str">
        <f t="shared" si="105"/>
        <v>FINES_R08</v>
      </c>
      <c r="Y2771" s="35">
        <v>2.5000000000000001E-2</v>
      </c>
      <c r="Z2771" s="8">
        <f>IFERROR(IFERROR(VLOOKUP(G2771,'IVSET-Escuelas'!A:F,4,FALSE),VLOOKUP(M2771,'IVSET-Fines'!F:L,7,FALSE)),"-")</f>
        <v>0.36652400000000002</v>
      </c>
    </row>
    <row r="2772" spans="1:26" x14ac:dyDescent="0.35">
      <c r="A2772" s="18" t="s">
        <v>5100</v>
      </c>
      <c r="B2772" t="s">
        <v>1780</v>
      </c>
      <c r="C2772" t="s">
        <v>1778</v>
      </c>
      <c r="D2772" t="s">
        <v>1779</v>
      </c>
      <c r="E2772" t="s">
        <v>198</v>
      </c>
      <c r="F2772" t="s">
        <v>198</v>
      </c>
      <c r="G2772" t="s">
        <v>198</v>
      </c>
      <c r="H2772" t="s">
        <v>20</v>
      </c>
      <c r="I2772" t="s">
        <v>5102</v>
      </c>
      <c r="J2772" t="s">
        <v>21</v>
      </c>
      <c r="L2772" t="s">
        <v>4114</v>
      </c>
      <c r="M2772" t="str">
        <f t="shared" si="103"/>
        <v>E.P. N° 6Merlo</v>
      </c>
      <c r="N2772" t="s">
        <v>22</v>
      </c>
      <c r="O2772" t="s">
        <v>23</v>
      </c>
      <c r="P2772" t="s">
        <v>27</v>
      </c>
      <c r="Q2772" t="s">
        <v>5101</v>
      </c>
      <c r="R2772" s="23">
        <v>41</v>
      </c>
      <c r="S2772" s="23">
        <v>2</v>
      </c>
      <c r="T2772" s="33">
        <v>1</v>
      </c>
      <c r="V2772" t="s">
        <v>2951</v>
      </c>
      <c r="W2772" t="str">
        <f t="shared" si="104"/>
        <v>R08</v>
      </c>
      <c r="X2772" s="31" t="str">
        <f t="shared" si="105"/>
        <v>FINES_R08</v>
      </c>
      <c r="Y2772" s="35">
        <v>3.1E-2</v>
      </c>
      <c r="Z2772" s="8">
        <f>IFERROR(IFERROR(VLOOKUP(G2772,'IVSET-Escuelas'!A:F,4,FALSE),VLOOKUP(M2772,'IVSET-Fines'!F:L,7,FALSE)),"-")</f>
        <v>0.53487200000000001</v>
      </c>
    </row>
    <row r="2773" spans="1:26" x14ac:dyDescent="0.35">
      <c r="A2773" s="18" t="s">
        <v>5100</v>
      </c>
      <c r="B2773" t="s">
        <v>1780</v>
      </c>
      <c r="C2773" t="s">
        <v>238</v>
      </c>
      <c r="D2773" t="s">
        <v>2887</v>
      </c>
      <c r="E2773" t="s">
        <v>198</v>
      </c>
      <c r="F2773" t="s">
        <v>198</v>
      </c>
      <c r="G2773" t="s">
        <v>198</v>
      </c>
      <c r="H2773" t="s">
        <v>20</v>
      </c>
      <c r="I2773" t="s">
        <v>5102</v>
      </c>
      <c r="J2773" t="s">
        <v>21</v>
      </c>
      <c r="L2773" t="s">
        <v>4088</v>
      </c>
      <c r="M2773" t="str">
        <f t="shared" si="103"/>
        <v>Sec. de ProducciónItuzaingó</v>
      </c>
      <c r="N2773" t="s">
        <v>22</v>
      </c>
      <c r="O2773" t="s">
        <v>23</v>
      </c>
      <c r="P2773" t="s">
        <v>27</v>
      </c>
      <c r="Q2773" t="s">
        <v>5101</v>
      </c>
      <c r="R2773" s="23">
        <v>18</v>
      </c>
      <c r="S2773" s="23">
        <v>1</v>
      </c>
      <c r="T2773" s="33">
        <v>1</v>
      </c>
      <c r="V2773" t="s">
        <v>2951</v>
      </c>
      <c r="W2773" t="str">
        <f t="shared" si="104"/>
        <v>R08</v>
      </c>
      <c r="X2773" s="31" t="str">
        <f t="shared" si="105"/>
        <v>FINES_R08</v>
      </c>
      <c r="Y2773" s="35">
        <v>3.9E-2</v>
      </c>
      <c r="Z2773" s="8">
        <f>IFERROR(IFERROR(VLOOKUP(G2773,'IVSET-Escuelas'!A:F,4,FALSE),VLOOKUP(M2773,'IVSET-Fines'!F:L,7,FALSE)),"-")</f>
        <v>0.16342200000000001</v>
      </c>
    </row>
    <row r="2774" spans="1:26" x14ac:dyDescent="0.35">
      <c r="A2774" s="18" t="s">
        <v>5100</v>
      </c>
      <c r="B2774" t="s">
        <v>1780</v>
      </c>
      <c r="C2774" t="s">
        <v>238</v>
      </c>
      <c r="D2774" t="s">
        <v>2887</v>
      </c>
      <c r="E2774" t="s">
        <v>198</v>
      </c>
      <c r="F2774" t="s">
        <v>198</v>
      </c>
      <c r="G2774" t="s">
        <v>198</v>
      </c>
      <c r="H2774" t="s">
        <v>20</v>
      </c>
      <c r="I2774" t="s">
        <v>5102</v>
      </c>
      <c r="J2774" t="s">
        <v>21</v>
      </c>
      <c r="L2774" t="s">
        <v>4076</v>
      </c>
      <c r="M2774" t="str">
        <f t="shared" si="103"/>
        <v>Construyendo Futuro 995 Ituzaingó Ituzaingó SurItuzaingó</v>
      </c>
      <c r="N2774" t="s">
        <v>22</v>
      </c>
      <c r="O2774" t="s">
        <v>23</v>
      </c>
      <c r="P2774" t="s">
        <v>27</v>
      </c>
      <c r="Q2774" t="s">
        <v>5101</v>
      </c>
      <c r="R2774" s="23">
        <v>22</v>
      </c>
      <c r="S2774" s="23">
        <v>1</v>
      </c>
      <c r="T2774" s="33">
        <v>1</v>
      </c>
      <c r="V2774" t="s">
        <v>2951</v>
      </c>
      <c r="W2774" t="str">
        <f t="shared" si="104"/>
        <v>R08</v>
      </c>
      <c r="X2774" s="31" t="str">
        <f t="shared" si="105"/>
        <v>FINES_R08</v>
      </c>
      <c r="Y2774" s="35">
        <v>4.3999999999999997E-2</v>
      </c>
      <c r="Z2774" s="8" t="str">
        <f>IFERROR(IFERROR(VLOOKUP(G2774,'IVSET-Escuelas'!A:F,4,FALSE),VLOOKUP(M2774,'IVSET-Fines'!F:L,7,FALSE)),"-")</f>
        <v>-</v>
      </c>
    </row>
    <row r="2775" spans="1:26" x14ac:dyDescent="0.35">
      <c r="A2775" s="18" t="s">
        <v>5100</v>
      </c>
      <c r="B2775" t="s">
        <v>1780</v>
      </c>
      <c r="C2775" t="s">
        <v>1778</v>
      </c>
      <c r="D2775" t="s">
        <v>1779</v>
      </c>
      <c r="E2775" t="s">
        <v>198</v>
      </c>
      <c r="F2775" t="s">
        <v>198</v>
      </c>
      <c r="G2775" t="s">
        <v>198</v>
      </c>
      <c r="H2775" t="s">
        <v>20</v>
      </c>
      <c r="I2775" t="s">
        <v>5102</v>
      </c>
      <c r="J2775" t="s">
        <v>21</v>
      </c>
      <c r="L2775" t="s">
        <v>4137</v>
      </c>
      <c r="M2775" t="str">
        <f t="shared" si="103"/>
        <v>FRENTE RENOVADORMerlo</v>
      </c>
      <c r="N2775" t="s">
        <v>22</v>
      </c>
      <c r="O2775" t="s">
        <v>23</v>
      </c>
      <c r="P2775" t="s">
        <v>27</v>
      </c>
      <c r="Q2775" t="s">
        <v>5101</v>
      </c>
      <c r="R2775" s="23">
        <v>27</v>
      </c>
      <c r="S2775" s="23">
        <v>1</v>
      </c>
      <c r="T2775" s="33">
        <v>1</v>
      </c>
      <c r="V2775" t="s">
        <v>2951</v>
      </c>
      <c r="W2775" t="str">
        <f t="shared" si="104"/>
        <v>R08</v>
      </c>
      <c r="X2775" s="31" t="str">
        <f t="shared" si="105"/>
        <v>FINES_R08</v>
      </c>
      <c r="Y2775" s="35">
        <v>0.05</v>
      </c>
      <c r="Z2775" s="8">
        <f>IFERROR(IFERROR(VLOOKUP(G2775,'IVSET-Escuelas'!A:F,4,FALSE),VLOOKUP(M2775,'IVSET-Fines'!F:L,7,FALSE)),"-")</f>
        <v>0.27588499999999999</v>
      </c>
    </row>
    <row r="2776" spans="1:26" x14ac:dyDescent="0.35">
      <c r="A2776" s="18" t="s">
        <v>5100</v>
      </c>
      <c r="B2776" t="s">
        <v>1780</v>
      </c>
      <c r="C2776" t="s">
        <v>1778</v>
      </c>
      <c r="D2776" t="s">
        <v>1779</v>
      </c>
      <c r="E2776" t="s">
        <v>198</v>
      </c>
      <c r="F2776" t="s">
        <v>198</v>
      </c>
      <c r="G2776" t="s">
        <v>198</v>
      </c>
      <c r="H2776" t="s">
        <v>20</v>
      </c>
      <c r="I2776" t="s">
        <v>5102</v>
      </c>
      <c r="J2776" t="s">
        <v>21</v>
      </c>
      <c r="L2776" t="s">
        <v>4111</v>
      </c>
      <c r="M2776" t="str">
        <f t="shared" si="103"/>
        <v>E.P. N° 40 S/N MARIANO ACOSTA VILLA POSSEMerlo</v>
      </c>
      <c r="N2776" t="s">
        <v>22</v>
      </c>
      <c r="O2776" t="s">
        <v>23</v>
      </c>
      <c r="P2776" t="s">
        <v>27</v>
      </c>
      <c r="Q2776" t="s">
        <v>5101</v>
      </c>
      <c r="R2776" s="23">
        <v>14</v>
      </c>
      <c r="S2776" s="23">
        <v>1</v>
      </c>
      <c r="T2776" s="33">
        <v>1</v>
      </c>
      <c r="V2776" t="s">
        <v>2951</v>
      </c>
      <c r="W2776" t="str">
        <f t="shared" si="104"/>
        <v>R08</v>
      </c>
      <c r="X2776" s="31" t="str">
        <f t="shared" si="105"/>
        <v>FINES_R08</v>
      </c>
      <c r="Y2776" s="35">
        <v>5.0999999999999997E-2</v>
      </c>
      <c r="Z2776" s="8" t="str">
        <f>IFERROR(IFERROR(VLOOKUP(G2776,'IVSET-Escuelas'!A:F,4,FALSE),VLOOKUP(M2776,'IVSET-Fines'!F:L,7,FALSE)),"-")</f>
        <v>-</v>
      </c>
    </row>
    <row r="2777" spans="1:26" x14ac:dyDescent="0.35">
      <c r="A2777" s="18" t="s">
        <v>5100</v>
      </c>
      <c r="B2777" t="s">
        <v>1780</v>
      </c>
      <c r="C2777" t="s">
        <v>238</v>
      </c>
      <c r="D2777" t="s">
        <v>2887</v>
      </c>
      <c r="E2777" t="s">
        <v>198</v>
      </c>
      <c r="F2777" t="s">
        <v>198</v>
      </c>
      <c r="G2777" t="s">
        <v>198</v>
      </c>
      <c r="H2777" t="s">
        <v>20</v>
      </c>
      <c r="I2777" t="s">
        <v>5102</v>
      </c>
      <c r="J2777" t="s">
        <v>21</v>
      </c>
      <c r="L2777" t="s">
        <v>4081</v>
      </c>
      <c r="M2777" t="str">
        <f t="shared" si="103"/>
        <v>La CompañeraItuzaingó</v>
      </c>
      <c r="N2777" t="s">
        <v>22</v>
      </c>
      <c r="O2777" t="s">
        <v>23</v>
      </c>
      <c r="P2777" t="s">
        <v>27</v>
      </c>
      <c r="Q2777" t="s">
        <v>5101</v>
      </c>
      <c r="R2777" s="23">
        <v>15</v>
      </c>
      <c r="S2777" s="23">
        <v>1</v>
      </c>
      <c r="T2777" s="33">
        <v>1</v>
      </c>
      <c r="V2777" t="s">
        <v>2951</v>
      </c>
      <c r="W2777" t="str">
        <f t="shared" si="104"/>
        <v>R08</v>
      </c>
      <c r="X2777" s="31" t="str">
        <f t="shared" si="105"/>
        <v>FINES_R08</v>
      </c>
      <c r="Y2777" s="35">
        <v>5.7000000000000002E-2</v>
      </c>
      <c r="Z2777" s="8">
        <f>IFERROR(IFERROR(VLOOKUP(G2777,'IVSET-Escuelas'!A:F,4,FALSE),VLOOKUP(M2777,'IVSET-Fines'!F:L,7,FALSE)),"-")</f>
        <v>0.88816300000000004</v>
      </c>
    </row>
    <row r="2778" spans="1:26" x14ac:dyDescent="0.35">
      <c r="A2778" s="18" t="s">
        <v>5100</v>
      </c>
      <c r="B2778" t="s">
        <v>1780</v>
      </c>
      <c r="C2778" t="s">
        <v>1778</v>
      </c>
      <c r="D2778" t="s">
        <v>1779</v>
      </c>
      <c r="E2778" t="s">
        <v>198</v>
      </c>
      <c r="F2778" t="s">
        <v>198</v>
      </c>
      <c r="G2778" t="s">
        <v>198</v>
      </c>
      <c r="H2778" t="s">
        <v>20</v>
      </c>
      <c r="I2778" t="s">
        <v>5102</v>
      </c>
      <c r="J2778" t="s">
        <v>21</v>
      </c>
      <c r="L2778" t="s">
        <v>4123</v>
      </c>
      <c r="M2778" t="str">
        <f t="shared" si="103"/>
        <v>E.S. N°76Merlo</v>
      </c>
      <c r="N2778" t="s">
        <v>22</v>
      </c>
      <c r="O2778" t="s">
        <v>23</v>
      </c>
      <c r="P2778" t="s">
        <v>27</v>
      </c>
      <c r="Q2778" t="s">
        <v>5101</v>
      </c>
      <c r="R2778" s="23">
        <v>58</v>
      </c>
      <c r="S2778" s="23">
        <v>3</v>
      </c>
      <c r="T2778" s="33">
        <v>1</v>
      </c>
      <c r="V2778" t="s">
        <v>2951</v>
      </c>
      <c r="W2778" t="str">
        <f t="shared" si="104"/>
        <v>R08</v>
      </c>
      <c r="X2778" s="31" t="str">
        <f t="shared" si="105"/>
        <v>FINES_R08</v>
      </c>
      <c r="Y2778" s="35">
        <v>5.7000000000000002E-2</v>
      </c>
      <c r="Z2778" s="8" t="str">
        <f>IFERROR(IFERROR(VLOOKUP(G2778,'IVSET-Escuelas'!A:F,4,FALSE),VLOOKUP(M2778,'IVSET-Fines'!F:L,7,FALSE)),"-")</f>
        <v>-</v>
      </c>
    </row>
    <row r="2779" spans="1:26" x14ac:dyDescent="0.35">
      <c r="A2779" s="18" t="s">
        <v>5100</v>
      </c>
      <c r="B2779" t="s">
        <v>1780</v>
      </c>
      <c r="C2779" t="s">
        <v>238</v>
      </c>
      <c r="D2779" t="s">
        <v>2887</v>
      </c>
      <c r="E2779" t="s">
        <v>198</v>
      </c>
      <c r="F2779" t="s">
        <v>198</v>
      </c>
      <c r="G2779" t="s">
        <v>198</v>
      </c>
      <c r="H2779" t="s">
        <v>20</v>
      </c>
      <c r="I2779" t="s">
        <v>5102</v>
      </c>
      <c r="J2779" t="s">
        <v>21</v>
      </c>
      <c r="L2779" t="s">
        <v>4080</v>
      </c>
      <c r="M2779" t="str">
        <f t="shared" si="103"/>
        <v>Escuela RecuperadoraItuzaingó</v>
      </c>
      <c r="N2779" t="s">
        <v>22</v>
      </c>
      <c r="O2779" t="s">
        <v>23</v>
      </c>
      <c r="P2779" t="s">
        <v>27</v>
      </c>
      <c r="Q2779" t="s">
        <v>5101</v>
      </c>
      <c r="R2779" s="23">
        <v>38</v>
      </c>
      <c r="S2779" s="23">
        <v>3</v>
      </c>
      <c r="T2779" s="33">
        <v>1</v>
      </c>
      <c r="V2779" t="s">
        <v>2951</v>
      </c>
      <c r="W2779" t="str">
        <f t="shared" si="104"/>
        <v>R08</v>
      </c>
      <c r="X2779" s="31" t="str">
        <f t="shared" si="105"/>
        <v>FINES_R08</v>
      </c>
      <c r="Y2779" s="35">
        <v>6.3E-2</v>
      </c>
      <c r="Z2779" s="8">
        <f>IFERROR(IFERROR(VLOOKUP(G2779,'IVSET-Escuelas'!A:F,4,FALSE),VLOOKUP(M2779,'IVSET-Fines'!F:L,7,FALSE)),"-")</f>
        <v>0.191582</v>
      </c>
    </row>
    <row r="2780" spans="1:26" x14ac:dyDescent="0.35">
      <c r="A2780" s="18" t="s">
        <v>5100</v>
      </c>
      <c r="B2780" t="s">
        <v>1780</v>
      </c>
      <c r="C2780" t="s">
        <v>1778</v>
      </c>
      <c r="D2780" t="s">
        <v>1779</v>
      </c>
      <c r="E2780" t="s">
        <v>198</v>
      </c>
      <c r="F2780" t="s">
        <v>198</v>
      </c>
      <c r="G2780" t="s">
        <v>198</v>
      </c>
      <c r="H2780" t="s">
        <v>20</v>
      </c>
      <c r="I2780" t="s">
        <v>5102</v>
      </c>
      <c r="J2780" t="s">
        <v>21</v>
      </c>
      <c r="L2780" t="s">
        <v>4121</v>
      </c>
      <c r="M2780" t="str">
        <f t="shared" si="103"/>
        <v>E.P. Nº14 1670 PADUA NORTEMerlo</v>
      </c>
      <c r="N2780" t="s">
        <v>22</v>
      </c>
      <c r="O2780" t="s">
        <v>23</v>
      </c>
      <c r="P2780" t="s">
        <v>27</v>
      </c>
      <c r="Q2780" t="s">
        <v>5101</v>
      </c>
      <c r="R2780" s="23">
        <v>17</v>
      </c>
      <c r="S2780" s="23">
        <v>1</v>
      </c>
      <c r="T2780" s="33">
        <v>1</v>
      </c>
      <c r="V2780" t="s">
        <v>2951</v>
      </c>
      <c r="W2780" t="str">
        <f t="shared" si="104"/>
        <v>R08</v>
      </c>
      <c r="X2780" s="31" t="str">
        <f t="shared" si="105"/>
        <v>FINES_R08</v>
      </c>
      <c r="Y2780" s="35">
        <v>6.7000000000000004E-2</v>
      </c>
      <c r="Z2780" s="8" t="str">
        <f>IFERROR(IFERROR(VLOOKUP(G2780,'IVSET-Escuelas'!A:F,4,FALSE),VLOOKUP(M2780,'IVSET-Fines'!F:L,7,FALSE)),"-")</f>
        <v>-</v>
      </c>
    </row>
    <row r="2781" spans="1:26" x14ac:dyDescent="0.35">
      <c r="A2781" s="18" t="s">
        <v>5100</v>
      </c>
      <c r="B2781" t="s">
        <v>1780</v>
      </c>
      <c r="C2781" t="s">
        <v>1248</v>
      </c>
      <c r="D2781" t="s">
        <v>2348</v>
      </c>
      <c r="E2781" t="s">
        <v>198</v>
      </c>
      <c r="F2781" t="s">
        <v>198</v>
      </c>
      <c r="G2781" t="s">
        <v>198</v>
      </c>
      <c r="H2781" t="s">
        <v>20</v>
      </c>
      <c r="I2781" t="s">
        <v>5102</v>
      </c>
      <c r="J2781" t="s">
        <v>21</v>
      </c>
      <c r="L2781" t="s">
        <v>4172</v>
      </c>
      <c r="M2781" t="str">
        <f t="shared" si="103"/>
        <v>UNION FERROVIARIOS 290 HaedoMorón</v>
      </c>
      <c r="N2781" t="s">
        <v>22</v>
      </c>
      <c r="O2781" t="s">
        <v>23</v>
      </c>
      <c r="P2781" t="s">
        <v>27</v>
      </c>
      <c r="Q2781" t="s">
        <v>5101</v>
      </c>
      <c r="R2781" s="23">
        <v>0</v>
      </c>
      <c r="S2781" s="23">
        <v>1</v>
      </c>
      <c r="T2781" s="33">
        <v>1</v>
      </c>
      <c r="V2781" t="s">
        <v>2951</v>
      </c>
      <c r="W2781" t="str">
        <f t="shared" si="104"/>
        <v>R08</v>
      </c>
      <c r="X2781" s="31" t="str">
        <f t="shared" si="105"/>
        <v>FINES_R08</v>
      </c>
      <c r="Y2781" s="35">
        <v>7.0000000000000007E-2</v>
      </c>
      <c r="Z2781" s="8" t="str">
        <f>IFERROR(IFERROR(VLOOKUP(G2781,'IVSET-Escuelas'!A:F,4,FALSE),VLOOKUP(M2781,'IVSET-Fines'!F:L,7,FALSE)),"-")</f>
        <v>-</v>
      </c>
    </row>
    <row r="2782" spans="1:26" x14ac:dyDescent="0.35">
      <c r="A2782" s="18" t="s">
        <v>5100</v>
      </c>
      <c r="B2782" t="s">
        <v>1780</v>
      </c>
      <c r="C2782" t="s">
        <v>1248</v>
      </c>
      <c r="D2782" t="s">
        <v>2348</v>
      </c>
      <c r="E2782" t="s">
        <v>198</v>
      </c>
      <c r="F2782" t="s">
        <v>198</v>
      </c>
      <c r="G2782" t="s">
        <v>198</v>
      </c>
      <c r="H2782" t="s">
        <v>20</v>
      </c>
      <c r="I2782" t="s">
        <v>5102</v>
      </c>
      <c r="J2782" t="s">
        <v>21</v>
      </c>
      <c r="L2782" t="s">
        <v>4162</v>
      </c>
      <c r="M2782" t="str">
        <f t="shared" si="103"/>
        <v>EP 31 BARRIO GAONAMorón</v>
      </c>
      <c r="N2782" t="s">
        <v>22</v>
      </c>
      <c r="O2782" t="s">
        <v>23</v>
      </c>
      <c r="P2782" t="s">
        <v>27</v>
      </c>
      <c r="Q2782" t="s">
        <v>5101</v>
      </c>
      <c r="R2782" s="23">
        <v>11</v>
      </c>
      <c r="S2782" s="23">
        <v>1</v>
      </c>
      <c r="T2782" s="33">
        <v>1</v>
      </c>
      <c r="V2782" t="s">
        <v>2951</v>
      </c>
      <c r="W2782" t="str">
        <f t="shared" si="104"/>
        <v>R08</v>
      </c>
      <c r="X2782" s="31" t="str">
        <f t="shared" si="105"/>
        <v>FINES_R08</v>
      </c>
      <c r="Y2782" s="35">
        <v>8.8999999999999996E-2</v>
      </c>
      <c r="Z2782" s="8" t="str">
        <f>IFERROR(IFERROR(VLOOKUP(G2782,'IVSET-Escuelas'!A:F,4,FALSE),VLOOKUP(M2782,'IVSET-Fines'!F:L,7,FALSE)),"-")</f>
        <v>-</v>
      </c>
    </row>
    <row r="2783" spans="1:26" x14ac:dyDescent="0.35">
      <c r="A2783" s="18" t="s">
        <v>5100</v>
      </c>
      <c r="B2783" t="s">
        <v>1780</v>
      </c>
      <c r="C2783" t="s">
        <v>1778</v>
      </c>
      <c r="D2783" t="s">
        <v>1779</v>
      </c>
      <c r="E2783" t="s">
        <v>198</v>
      </c>
      <c r="F2783" t="s">
        <v>198</v>
      </c>
      <c r="G2783" t="s">
        <v>198</v>
      </c>
      <c r="H2783" t="s">
        <v>20</v>
      </c>
      <c r="I2783" t="s">
        <v>5102</v>
      </c>
      <c r="J2783" t="s">
        <v>21</v>
      </c>
      <c r="L2783" t="s">
        <v>4097</v>
      </c>
      <c r="M2783" t="str">
        <f t="shared" si="103"/>
        <v>Capilla San Cayetano-Pontevedra 2850 PONTEVEDRA B. LAS TEJASMerlo</v>
      </c>
      <c r="N2783" t="s">
        <v>22</v>
      </c>
      <c r="O2783" t="s">
        <v>23</v>
      </c>
      <c r="P2783" t="s">
        <v>27</v>
      </c>
      <c r="Q2783" t="s">
        <v>5101</v>
      </c>
      <c r="R2783" s="23">
        <v>0</v>
      </c>
      <c r="S2783" s="23">
        <v>1</v>
      </c>
      <c r="T2783" s="33">
        <v>1</v>
      </c>
      <c r="V2783" t="s">
        <v>2951</v>
      </c>
      <c r="W2783" t="str">
        <f t="shared" si="104"/>
        <v>R08</v>
      </c>
      <c r="X2783" s="31" t="str">
        <f t="shared" si="105"/>
        <v>FINES_R08</v>
      </c>
      <c r="Y2783" s="35">
        <v>9.1999999999999998E-2</v>
      </c>
      <c r="Z2783" s="8" t="str">
        <f>IFERROR(IFERROR(VLOOKUP(G2783,'IVSET-Escuelas'!A:F,4,FALSE),VLOOKUP(M2783,'IVSET-Fines'!F:L,7,FALSE)),"-")</f>
        <v>-</v>
      </c>
    </row>
    <row r="2784" spans="1:26" x14ac:dyDescent="0.35">
      <c r="A2784" s="18" t="s">
        <v>5100</v>
      </c>
      <c r="B2784" t="s">
        <v>1780</v>
      </c>
      <c r="C2784" t="s">
        <v>1778</v>
      </c>
      <c r="D2784" t="s">
        <v>1779</v>
      </c>
      <c r="E2784" t="s">
        <v>198</v>
      </c>
      <c r="F2784" t="s">
        <v>198</v>
      </c>
      <c r="G2784" t="s">
        <v>198</v>
      </c>
      <c r="H2784" t="s">
        <v>20</v>
      </c>
      <c r="I2784" t="s">
        <v>5102</v>
      </c>
      <c r="J2784" t="s">
        <v>21</v>
      </c>
      <c r="L2784" t="s">
        <v>4108</v>
      </c>
      <c r="M2784" t="str">
        <f t="shared" si="103"/>
        <v>E.E.S. N° 74Merlo</v>
      </c>
      <c r="N2784" t="s">
        <v>22</v>
      </c>
      <c r="O2784" t="s">
        <v>23</v>
      </c>
      <c r="P2784" t="s">
        <v>27</v>
      </c>
      <c r="Q2784" t="s">
        <v>5101</v>
      </c>
      <c r="R2784" s="23">
        <v>129</v>
      </c>
      <c r="S2784" s="23">
        <v>5</v>
      </c>
      <c r="T2784" s="33">
        <v>1</v>
      </c>
      <c r="V2784" t="s">
        <v>2951</v>
      </c>
      <c r="W2784" t="str">
        <f t="shared" si="104"/>
        <v>R08</v>
      </c>
      <c r="X2784" s="31" t="str">
        <f t="shared" si="105"/>
        <v>FINES_R08</v>
      </c>
      <c r="Y2784" s="35">
        <v>0.10199999999999999</v>
      </c>
      <c r="Z2784" s="8">
        <f>IFERROR(IFERROR(VLOOKUP(G2784,'IVSET-Escuelas'!A:F,4,FALSE),VLOOKUP(M2784,'IVSET-Fines'!F:L,7,FALSE)),"-")</f>
        <v>0.76455300000000004</v>
      </c>
    </row>
    <row r="2785" spans="1:26" x14ac:dyDescent="0.35">
      <c r="A2785" s="18" t="s">
        <v>5100</v>
      </c>
      <c r="B2785" t="s">
        <v>1780</v>
      </c>
      <c r="C2785" t="s">
        <v>238</v>
      </c>
      <c r="D2785" t="s">
        <v>2887</v>
      </c>
      <c r="E2785" t="s">
        <v>198</v>
      </c>
      <c r="F2785" t="s">
        <v>198</v>
      </c>
      <c r="G2785" t="s">
        <v>198</v>
      </c>
      <c r="H2785" t="s">
        <v>20</v>
      </c>
      <c r="I2785" t="s">
        <v>5102</v>
      </c>
      <c r="J2785" t="s">
        <v>21</v>
      </c>
      <c r="L2785" t="s">
        <v>4091</v>
      </c>
      <c r="M2785" t="str">
        <f t="shared" si="103"/>
        <v>UB Carlos CarideItuzaingó</v>
      </c>
      <c r="N2785" t="s">
        <v>22</v>
      </c>
      <c r="O2785" t="s">
        <v>23</v>
      </c>
      <c r="P2785" t="s">
        <v>27</v>
      </c>
      <c r="Q2785" t="s">
        <v>5101</v>
      </c>
      <c r="R2785" s="23">
        <v>15</v>
      </c>
      <c r="S2785" s="23">
        <v>1</v>
      </c>
      <c r="T2785" s="33">
        <v>1</v>
      </c>
      <c r="V2785" t="s">
        <v>2951</v>
      </c>
      <c r="W2785" t="str">
        <f t="shared" si="104"/>
        <v>R08</v>
      </c>
      <c r="X2785" s="31" t="str">
        <f t="shared" si="105"/>
        <v>FINES_R08</v>
      </c>
      <c r="Y2785" s="35">
        <v>0.104</v>
      </c>
      <c r="Z2785" s="8" t="str">
        <f>IFERROR(IFERROR(VLOOKUP(G2785,'IVSET-Escuelas'!A:F,4,FALSE),VLOOKUP(M2785,'IVSET-Fines'!F:L,7,FALSE)),"-")</f>
        <v>-</v>
      </c>
    </row>
    <row r="2786" spans="1:26" x14ac:dyDescent="0.35">
      <c r="A2786" s="18" t="s">
        <v>5100</v>
      </c>
      <c r="B2786" t="s">
        <v>1780</v>
      </c>
      <c r="C2786" t="s">
        <v>238</v>
      </c>
      <c r="D2786" t="s">
        <v>2887</v>
      </c>
      <c r="E2786" t="s">
        <v>198</v>
      </c>
      <c r="F2786" t="s">
        <v>198</v>
      </c>
      <c r="G2786" t="s">
        <v>198</v>
      </c>
      <c r="H2786" t="s">
        <v>20</v>
      </c>
      <c r="I2786" t="s">
        <v>5102</v>
      </c>
      <c r="J2786" t="s">
        <v>21</v>
      </c>
      <c r="L2786" t="s">
        <v>4083</v>
      </c>
      <c r="M2786" t="str">
        <f t="shared" si="103"/>
        <v>La Juana 3543 Ituzaingó Villa LeónItuzaingó</v>
      </c>
      <c r="N2786" t="s">
        <v>22</v>
      </c>
      <c r="O2786" t="s">
        <v>23</v>
      </c>
      <c r="P2786" t="s">
        <v>27</v>
      </c>
      <c r="Q2786" t="s">
        <v>5101</v>
      </c>
      <c r="R2786" s="23">
        <v>0</v>
      </c>
      <c r="S2786" s="23">
        <v>1</v>
      </c>
      <c r="T2786" s="33">
        <v>1</v>
      </c>
      <c r="V2786" t="s">
        <v>2951</v>
      </c>
      <c r="W2786" t="str">
        <f t="shared" si="104"/>
        <v>R08</v>
      </c>
      <c r="X2786" s="31" t="str">
        <f t="shared" si="105"/>
        <v>FINES_R08</v>
      </c>
      <c r="Y2786" s="35">
        <v>0.11799999999999999</v>
      </c>
      <c r="Z2786" s="8" t="str">
        <f>IFERROR(IFERROR(VLOOKUP(G2786,'IVSET-Escuelas'!A:F,4,FALSE),VLOOKUP(M2786,'IVSET-Fines'!F:L,7,FALSE)),"-")</f>
        <v>-</v>
      </c>
    </row>
    <row r="2787" spans="1:26" x14ac:dyDescent="0.35">
      <c r="A2787" s="18" t="s">
        <v>5100</v>
      </c>
      <c r="B2787" t="s">
        <v>1780</v>
      </c>
      <c r="C2787" t="s">
        <v>1248</v>
      </c>
      <c r="D2787" t="s">
        <v>2348</v>
      </c>
      <c r="E2787" t="s">
        <v>198</v>
      </c>
      <c r="F2787" t="s">
        <v>198</v>
      </c>
      <c r="G2787" t="s">
        <v>198</v>
      </c>
      <c r="H2787" t="s">
        <v>20</v>
      </c>
      <c r="I2787" t="s">
        <v>5102</v>
      </c>
      <c r="J2787" t="s">
        <v>21</v>
      </c>
      <c r="L2787" t="s">
        <v>4169</v>
      </c>
      <c r="M2787" t="str">
        <f t="shared" ref="M2787:M2850" si="106">CONCATENATE(L2787,D2787)</f>
        <v>UGC N° 5 3520 CastelarMorón</v>
      </c>
      <c r="N2787" t="s">
        <v>22</v>
      </c>
      <c r="O2787" t="s">
        <v>23</v>
      </c>
      <c r="P2787" t="s">
        <v>27</v>
      </c>
      <c r="Q2787" t="s">
        <v>5101</v>
      </c>
      <c r="R2787" s="23">
        <v>15</v>
      </c>
      <c r="S2787" s="23">
        <v>1</v>
      </c>
      <c r="T2787" s="33">
        <v>1</v>
      </c>
      <c r="V2787" t="s">
        <v>2951</v>
      </c>
      <c r="W2787" t="str">
        <f t="shared" si="104"/>
        <v>R08</v>
      </c>
      <c r="X2787" s="31" t="str">
        <f t="shared" si="105"/>
        <v>FINES_R08</v>
      </c>
      <c r="Y2787" s="35">
        <v>0.12</v>
      </c>
      <c r="Z2787" s="8" t="str">
        <f>IFERROR(IFERROR(VLOOKUP(G2787,'IVSET-Escuelas'!A:F,4,FALSE),VLOOKUP(M2787,'IVSET-Fines'!F:L,7,FALSE)),"-")</f>
        <v>-</v>
      </c>
    </row>
    <row r="2788" spans="1:26" x14ac:dyDescent="0.35">
      <c r="A2788" s="18" t="s">
        <v>5100</v>
      </c>
      <c r="B2788" t="s">
        <v>1780</v>
      </c>
      <c r="C2788" t="s">
        <v>1778</v>
      </c>
      <c r="D2788" t="s">
        <v>1779</v>
      </c>
      <c r="E2788" t="s">
        <v>198</v>
      </c>
      <c r="F2788" t="s">
        <v>198</v>
      </c>
      <c r="G2788" t="s">
        <v>198</v>
      </c>
      <c r="H2788" t="s">
        <v>20</v>
      </c>
      <c r="I2788" t="s">
        <v>5102</v>
      </c>
      <c r="J2788" t="s">
        <v>21</v>
      </c>
      <c r="L2788" t="s">
        <v>4133</v>
      </c>
      <c r="M2788" t="str">
        <f t="shared" si="106"/>
        <v>ESCUELA PRIMARIA Nº21Merlo</v>
      </c>
      <c r="N2788" t="s">
        <v>22</v>
      </c>
      <c r="O2788" t="s">
        <v>23</v>
      </c>
      <c r="P2788" t="s">
        <v>27</v>
      </c>
      <c r="Q2788" t="s">
        <v>5101</v>
      </c>
      <c r="R2788" s="23">
        <v>64</v>
      </c>
      <c r="S2788" s="23">
        <v>3</v>
      </c>
      <c r="T2788" s="33">
        <v>1</v>
      </c>
      <c r="V2788" t="s">
        <v>2951</v>
      </c>
      <c r="W2788" t="str">
        <f t="shared" si="104"/>
        <v>R08</v>
      </c>
      <c r="X2788" s="31" t="str">
        <f t="shared" si="105"/>
        <v>FINES_R08</v>
      </c>
      <c r="Y2788" s="35">
        <v>0.128</v>
      </c>
      <c r="Z2788" s="8">
        <f>IFERROR(IFERROR(VLOOKUP(G2788,'IVSET-Escuelas'!A:F,4,FALSE),VLOOKUP(M2788,'IVSET-Fines'!F:L,7,FALSE)),"-")</f>
        <v>0.69671499999999997</v>
      </c>
    </row>
    <row r="2789" spans="1:26" x14ac:dyDescent="0.35">
      <c r="A2789" s="18" t="s">
        <v>5100</v>
      </c>
      <c r="B2789" t="s">
        <v>1780</v>
      </c>
      <c r="C2789" t="s">
        <v>1778</v>
      </c>
      <c r="D2789" t="s">
        <v>1779</v>
      </c>
      <c r="E2789" t="s">
        <v>198</v>
      </c>
      <c r="F2789" t="s">
        <v>198</v>
      </c>
      <c r="G2789" t="s">
        <v>198</v>
      </c>
      <c r="H2789" t="s">
        <v>20</v>
      </c>
      <c r="I2789" t="s">
        <v>5102</v>
      </c>
      <c r="J2789" t="s">
        <v>21</v>
      </c>
      <c r="L2789" t="s">
        <v>4129</v>
      </c>
      <c r="M2789" t="str">
        <f t="shared" si="106"/>
        <v>ESCUELA PRIMARIA N°26Merlo</v>
      </c>
      <c r="N2789" t="s">
        <v>22</v>
      </c>
      <c r="O2789" t="s">
        <v>23</v>
      </c>
      <c r="P2789" t="s">
        <v>27</v>
      </c>
      <c r="Q2789" t="s">
        <v>5101</v>
      </c>
      <c r="R2789" s="23">
        <v>137</v>
      </c>
      <c r="S2789" s="23">
        <v>6</v>
      </c>
      <c r="T2789" s="33">
        <v>1</v>
      </c>
      <c r="V2789" t="s">
        <v>2951</v>
      </c>
      <c r="W2789" t="str">
        <f t="shared" si="104"/>
        <v>R08</v>
      </c>
      <c r="X2789" s="31" t="str">
        <f t="shared" si="105"/>
        <v>FINES_R08</v>
      </c>
      <c r="Y2789" s="35">
        <v>0.13200000000000001</v>
      </c>
      <c r="Z2789" s="8" t="str">
        <f>IFERROR(IFERROR(VLOOKUP(G2789,'IVSET-Escuelas'!A:F,4,FALSE),VLOOKUP(M2789,'IVSET-Fines'!F:L,7,FALSE)),"-")</f>
        <v>-</v>
      </c>
    </row>
    <row r="2790" spans="1:26" x14ac:dyDescent="0.35">
      <c r="A2790" s="18" t="s">
        <v>5100</v>
      </c>
      <c r="B2790" t="s">
        <v>1780</v>
      </c>
      <c r="C2790" t="s">
        <v>1778</v>
      </c>
      <c r="D2790" t="s">
        <v>1779</v>
      </c>
      <c r="E2790" t="s">
        <v>198</v>
      </c>
      <c r="F2790" t="s">
        <v>198</v>
      </c>
      <c r="G2790" t="s">
        <v>198</v>
      </c>
      <c r="H2790" t="s">
        <v>20</v>
      </c>
      <c r="I2790" t="s">
        <v>5102</v>
      </c>
      <c r="J2790" t="s">
        <v>21</v>
      </c>
      <c r="L2790" t="s">
        <v>4106</v>
      </c>
      <c r="M2790" t="str">
        <f t="shared" si="106"/>
        <v>E.E.S Nº64Merlo</v>
      </c>
      <c r="N2790" t="s">
        <v>22</v>
      </c>
      <c r="O2790" t="s">
        <v>23</v>
      </c>
      <c r="P2790" t="s">
        <v>27</v>
      </c>
      <c r="Q2790" t="s">
        <v>5101</v>
      </c>
      <c r="R2790" s="23">
        <v>103</v>
      </c>
      <c r="S2790" s="23">
        <v>5</v>
      </c>
      <c r="T2790" s="33">
        <v>1</v>
      </c>
      <c r="V2790" t="s">
        <v>2951</v>
      </c>
      <c r="W2790" t="str">
        <f t="shared" si="104"/>
        <v>R08</v>
      </c>
      <c r="X2790" s="31" t="str">
        <f t="shared" si="105"/>
        <v>FINES_R08</v>
      </c>
      <c r="Y2790" s="35">
        <v>0.14699999999999999</v>
      </c>
      <c r="Z2790" s="8">
        <f>IFERROR(IFERROR(VLOOKUP(G2790,'IVSET-Escuelas'!A:F,4,FALSE),VLOOKUP(M2790,'IVSET-Fines'!F:L,7,FALSE)),"-")</f>
        <v>0.76943399999999995</v>
      </c>
    </row>
    <row r="2791" spans="1:26" x14ac:dyDescent="0.35">
      <c r="A2791" s="18" t="s">
        <v>5100</v>
      </c>
      <c r="B2791" t="s">
        <v>1780</v>
      </c>
      <c r="C2791" t="s">
        <v>1778</v>
      </c>
      <c r="D2791" t="s">
        <v>1779</v>
      </c>
      <c r="E2791" t="s">
        <v>198</v>
      </c>
      <c r="F2791" t="s">
        <v>198</v>
      </c>
      <c r="G2791" t="s">
        <v>198</v>
      </c>
      <c r="H2791" t="s">
        <v>20</v>
      </c>
      <c r="I2791" t="s">
        <v>5102</v>
      </c>
      <c r="J2791" t="s">
        <v>21</v>
      </c>
      <c r="L2791" t="s">
        <v>4145</v>
      </c>
      <c r="M2791" t="str">
        <f t="shared" si="106"/>
        <v>SALON COMUNITARIO SAN JOSE OBREROMerlo</v>
      </c>
      <c r="N2791" t="s">
        <v>22</v>
      </c>
      <c r="O2791" t="s">
        <v>23</v>
      </c>
      <c r="P2791" t="s">
        <v>27</v>
      </c>
      <c r="Q2791" t="s">
        <v>5101</v>
      </c>
      <c r="R2791" s="23">
        <v>67</v>
      </c>
      <c r="S2791" s="23">
        <v>2</v>
      </c>
      <c r="T2791" s="33">
        <v>1</v>
      </c>
      <c r="V2791" t="s">
        <v>2951</v>
      </c>
      <c r="W2791" t="str">
        <f t="shared" si="104"/>
        <v>R08</v>
      </c>
      <c r="X2791" s="31" t="str">
        <f t="shared" si="105"/>
        <v>FINES_R08</v>
      </c>
      <c r="Y2791" s="35">
        <v>0.15</v>
      </c>
      <c r="Z2791" s="8">
        <f>IFERROR(IFERROR(VLOOKUP(G2791,'IVSET-Escuelas'!A:F,4,FALSE),VLOOKUP(M2791,'IVSET-Fines'!F:L,7,FALSE)),"-")</f>
        <v>0.647119</v>
      </c>
    </row>
    <row r="2792" spans="1:26" x14ac:dyDescent="0.35">
      <c r="A2792" s="18" t="s">
        <v>5100</v>
      </c>
      <c r="B2792" t="s">
        <v>1780</v>
      </c>
      <c r="C2792" t="s">
        <v>1778</v>
      </c>
      <c r="D2792" t="s">
        <v>1779</v>
      </c>
      <c r="E2792" t="s">
        <v>198</v>
      </c>
      <c r="F2792" t="s">
        <v>198</v>
      </c>
      <c r="G2792" t="s">
        <v>198</v>
      </c>
      <c r="H2792" t="s">
        <v>20</v>
      </c>
      <c r="I2792" t="s">
        <v>5102</v>
      </c>
      <c r="J2792" t="s">
        <v>21</v>
      </c>
      <c r="L2792" t="s">
        <v>4134</v>
      </c>
      <c r="M2792" t="str">
        <f t="shared" si="106"/>
        <v>ESCUELA PRIMARIA Nº33Merlo</v>
      </c>
      <c r="N2792" t="s">
        <v>22</v>
      </c>
      <c r="O2792" t="s">
        <v>23</v>
      </c>
      <c r="P2792" t="s">
        <v>27</v>
      </c>
      <c r="Q2792" t="s">
        <v>5101</v>
      </c>
      <c r="R2792" s="23">
        <v>106</v>
      </c>
      <c r="S2792" s="23">
        <v>4</v>
      </c>
      <c r="T2792" s="33">
        <v>1</v>
      </c>
      <c r="V2792" t="s">
        <v>2951</v>
      </c>
      <c r="W2792" t="str">
        <f t="shared" si="104"/>
        <v>R08</v>
      </c>
      <c r="X2792" s="31" t="str">
        <f t="shared" si="105"/>
        <v>FINES_R08</v>
      </c>
      <c r="Y2792" s="35">
        <v>0.157</v>
      </c>
      <c r="Z2792" s="8">
        <f>IFERROR(IFERROR(VLOOKUP(G2792,'IVSET-Escuelas'!A:F,4,FALSE),VLOOKUP(M2792,'IVSET-Fines'!F:L,7,FALSE)),"-")</f>
        <v>0.51138899999999998</v>
      </c>
    </row>
    <row r="2793" spans="1:26" x14ac:dyDescent="0.35">
      <c r="A2793" s="18" t="s">
        <v>5100</v>
      </c>
      <c r="B2793" t="s">
        <v>1780</v>
      </c>
      <c r="C2793" t="s">
        <v>1778</v>
      </c>
      <c r="D2793" t="s">
        <v>1779</v>
      </c>
      <c r="E2793" t="s">
        <v>198</v>
      </c>
      <c r="F2793" t="s">
        <v>198</v>
      </c>
      <c r="G2793" t="s">
        <v>198</v>
      </c>
      <c r="H2793" t="s">
        <v>20</v>
      </c>
      <c r="I2793" t="s">
        <v>5102</v>
      </c>
      <c r="J2793" t="s">
        <v>21</v>
      </c>
      <c r="L2793" t="s">
        <v>4127</v>
      </c>
      <c r="M2793" t="str">
        <f t="shared" si="106"/>
        <v>EP N°55Merlo</v>
      </c>
      <c r="N2793" t="s">
        <v>22</v>
      </c>
      <c r="O2793" t="s">
        <v>23</v>
      </c>
      <c r="P2793" t="s">
        <v>27</v>
      </c>
      <c r="Q2793" t="s">
        <v>5101</v>
      </c>
      <c r="R2793" s="23">
        <v>106</v>
      </c>
      <c r="S2793" s="23">
        <v>4</v>
      </c>
      <c r="T2793" s="33">
        <v>1</v>
      </c>
      <c r="V2793" t="s">
        <v>2951</v>
      </c>
      <c r="W2793" t="str">
        <f t="shared" si="104"/>
        <v>R08</v>
      </c>
      <c r="X2793" s="31" t="str">
        <f t="shared" si="105"/>
        <v>FINES_R08</v>
      </c>
      <c r="Y2793" s="35">
        <v>0.16300000000000001</v>
      </c>
      <c r="Z2793" s="8">
        <f>IFERROR(IFERROR(VLOOKUP(G2793,'IVSET-Escuelas'!A:F,4,FALSE),VLOOKUP(M2793,'IVSET-Fines'!F:L,7,FALSE)),"-")</f>
        <v>0.729074</v>
      </c>
    </row>
    <row r="2794" spans="1:26" x14ac:dyDescent="0.35">
      <c r="A2794" s="18" t="s">
        <v>5100</v>
      </c>
      <c r="B2794" t="s">
        <v>1780</v>
      </c>
      <c r="C2794" t="s">
        <v>238</v>
      </c>
      <c r="D2794" t="s">
        <v>2887</v>
      </c>
      <c r="E2794" t="s">
        <v>198</v>
      </c>
      <c r="F2794" t="s">
        <v>198</v>
      </c>
      <c r="G2794" t="s">
        <v>198</v>
      </c>
      <c r="H2794" t="s">
        <v>20</v>
      </c>
      <c r="I2794" t="s">
        <v>5102</v>
      </c>
      <c r="J2794" t="s">
        <v>21</v>
      </c>
      <c r="L2794" t="s">
        <v>4092</v>
      </c>
      <c r="M2794" t="str">
        <f t="shared" si="106"/>
        <v>UB Juana AzurduyItuzaingó</v>
      </c>
      <c r="N2794" t="s">
        <v>22</v>
      </c>
      <c r="O2794" t="s">
        <v>23</v>
      </c>
      <c r="P2794" t="s">
        <v>27</v>
      </c>
      <c r="Q2794" t="s">
        <v>5101</v>
      </c>
      <c r="R2794" s="23">
        <v>18</v>
      </c>
      <c r="S2794" s="23">
        <v>1</v>
      </c>
      <c r="T2794" s="33">
        <v>1</v>
      </c>
      <c r="V2794" t="s">
        <v>2951</v>
      </c>
      <c r="W2794" t="str">
        <f t="shared" si="104"/>
        <v>R08</v>
      </c>
      <c r="X2794" s="31" t="str">
        <f t="shared" si="105"/>
        <v>FINES_R08</v>
      </c>
      <c r="Y2794" s="35">
        <v>0.193</v>
      </c>
      <c r="Z2794" s="8">
        <f>IFERROR(IFERROR(VLOOKUP(G2794,'IVSET-Escuelas'!A:F,4,FALSE),VLOOKUP(M2794,'IVSET-Fines'!F:L,7,FALSE)),"-")</f>
        <v>0.32292900000000002</v>
      </c>
    </row>
    <row r="2795" spans="1:26" x14ac:dyDescent="0.35">
      <c r="A2795" s="18" t="s">
        <v>5100</v>
      </c>
      <c r="B2795" t="s">
        <v>1780</v>
      </c>
      <c r="C2795" t="s">
        <v>1778</v>
      </c>
      <c r="D2795" t="s">
        <v>1779</v>
      </c>
      <c r="E2795" t="s">
        <v>198</v>
      </c>
      <c r="F2795" t="s">
        <v>198</v>
      </c>
      <c r="G2795" t="s">
        <v>198</v>
      </c>
      <c r="H2795" t="s">
        <v>20</v>
      </c>
      <c r="I2795" t="s">
        <v>5102</v>
      </c>
      <c r="J2795" t="s">
        <v>21</v>
      </c>
      <c r="L2795" t="s">
        <v>4136</v>
      </c>
      <c r="M2795" t="str">
        <f t="shared" si="106"/>
        <v>ESCUELA PRIMARIA Nº79Merlo</v>
      </c>
      <c r="N2795" t="s">
        <v>22</v>
      </c>
      <c r="O2795" t="s">
        <v>23</v>
      </c>
      <c r="P2795" t="s">
        <v>27</v>
      </c>
      <c r="Q2795" t="s">
        <v>5101</v>
      </c>
      <c r="R2795" s="23">
        <v>186</v>
      </c>
      <c r="S2795" s="23">
        <v>7</v>
      </c>
      <c r="T2795" s="33">
        <v>1</v>
      </c>
      <c r="V2795" t="s">
        <v>2951</v>
      </c>
      <c r="W2795" t="str">
        <f t="shared" si="104"/>
        <v>R08</v>
      </c>
      <c r="X2795" s="31" t="str">
        <f t="shared" si="105"/>
        <v>FINES_R08</v>
      </c>
      <c r="Y2795" s="35">
        <v>0.20300000000000001</v>
      </c>
      <c r="Z2795" s="8">
        <f>IFERROR(IFERROR(VLOOKUP(G2795,'IVSET-Escuelas'!A:F,4,FALSE),VLOOKUP(M2795,'IVSET-Fines'!F:L,7,FALSE)),"-")</f>
        <v>0.66800099999999996</v>
      </c>
    </row>
    <row r="2796" spans="1:26" x14ac:dyDescent="0.35">
      <c r="A2796" s="18" t="s">
        <v>5100</v>
      </c>
      <c r="B2796" t="s">
        <v>1780</v>
      </c>
      <c r="C2796" t="s">
        <v>1778</v>
      </c>
      <c r="D2796" t="s">
        <v>1779</v>
      </c>
      <c r="E2796" t="s">
        <v>198</v>
      </c>
      <c r="F2796" t="s">
        <v>198</v>
      </c>
      <c r="G2796" t="s">
        <v>198</v>
      </c>
      <c r="H2796" t="s">
        <v>20</v>
      </c>
      <c r="I2796" t="s">
        <v>5102</v>
      </c>
      <c r="J2796" t="s">
        <v>21</v>
      </c>
      <c r="L2796" t="s">
        <v>4119</v>
      </c>
      <c r="M2796" t="str">
        <f t="shared" si="106"/>
        <v>E.P. N° 8Merlo</v>
      </c>
      <c r="N2796" t="s">
        <v>22</v>
      </c>
      <c r="O2796" t="s">
        <v>23</v>
      </c>
      <c r="P2796" t="s">
        <v>27</v>
      </c>
      <c r="Q2796" t="s">
        <v>5101</v>
      </c>
      <c r="R2796" s="23">
        <v>96</v>
      </c>
      <c r="S2796" s="23">
        <v>4</v>
      </c>
      <c r="T2796" s="33">
        <v>1</v>
      </c>
      <c r="V2796" t="s">
        <v>2951</v>
      </c>
      <c r="W2796" t="str">
        <f t="shared" si="104"/>
        <v>R08</v>
      </c>
      <c r="X2796" s="31" t="str">
        <f t="shared" si="105"/>
        <v>FINES_R08</v>
      </c>
      <c r="Y2796" s="35">
        <v>0.21</v>
      </c>
      <c r="Z2796" s="8">
        <f>IFERROR(IFERROR(VLOOKUP(G2796,'IVSET-Escuelas'!A:F,4,FALSE),VLOOKUP(M2796,'IVSET-Fines'!F:L,7,FALSE)),"-")</f>
        <v>0.38014100000000001</v>
      </c>
    </row>
    <row r="2797" spans="1:26" x14ac:dyDescent="0.35">
      <c r="A2797" s="18" t="s">
        <v>5100</v>
      </c>
      <c r="B2797" t="s">
        <v>1780</v>
      </c>
      <c r="C2797" t="s">
        <v>1778</v>
      </c>
      <c r="D2797" t="s">
        <v>1779</v>
      </c>
      <c r="E2797" t="s">
        <v>198</v>
      </c>
      <c r="F2797" t="s">
        <v>198</v>
      </c>
      <c r="G2797" t="s">
        <v>198</v>
      </c>
      <c r="H2797" t="s">
        <v>20</v>
      </c>
      <c r="I2797" t="s">
        <v>5102</v>
      </c>
      <c r="J2797" t="s">
        <v>21</v>
      </c>
      <c r="L2797" t="s">
        <v>4115</v>
      </c>
      <c r="M2797" t="str">
        <f t="shared" si="106"/>
        <v>E.P. N° 68Merlo</v>
      </c>
      <c r="N2797" t="s">
        <v>22</v>
      </c>
      <c r="O2797" t="s">
        <v>23</v>
      </c>
      <c r="P2797" t="s">
        <v>27</v>
      </c>
      <c r="Q2797" t="s">
        <v>5101</v>
      </c>
      <c r="R2797" s="23">
        <v>109</v>
      </c>
      <c r="S2797" s="23">
        <v>4</v>
      </c>
      <c r="T2797" s="33">
        <v>1</v>
      </c>
      <c r="V2797" t="s">
        <v>2951</v>
      </c>
      <c r="W2797" t="str">
        <f t="shared" si="104"/>
        <v>R08</v>
      </c>
      <c r="X2797" s="31" t="str">
        <f t="shared" si="105"/>
        <v>FINES_R08</v>
      </c>
      <c r="Y2797" s="35">
        <v>0.221</v>
      </c>
      <c r="Z2797" s="8">
        <f>IFERROR(IFERROR(VLOOKUP(G2797,'IVSET-Escuelas'!A:F,4,FALSE),VLOOKUP(M2797,'IVSET-Fines'!F:L,7,FALSE)),"-")</f>
        <v>0.66852900000000004</v>
      </c>
    </row>
    <row r="2798" spans="1:26" x14ac:dyDescent="0.35">
      <c r="A2798" s="18" t="s">
        <v>5100</v>
      </c>
      <c r="B2798" t="s">
        <v>1780</v>
      </c>
      <c r="C2798" t="s">
        <v>1778</v>
      </c>
      <c r="D2798" t="s">
        <v>1779</v>
      </c>
      <c r="E2798" t="s">
        <v>198</v>
      </c>
      <c r="F2798" t="s">
        <v>198</v>
      </c>
      <c r="G2798" t="s">
        <v>198</v>
      </c>
      <c r="H2798" t="s">
        <v>20</v>
      </c>
      <c r="I2798" t="s">
        <v>5102</v>
      </c>
      <c r="J2798" t="s">
        <v>21</v>
      </c>
      <c r="L2798" t="s">
        <v>4105</v>
      </c>
      <c r="M2798" t="str">
        <f t="shared" si="106"/>
        <v>CLUB SANTA LUCIAMerlo</v>
      </c>
      <c r="N2798" t="s">
        <v>22</v>
      </c>
      <c r="O2798" t="s">
        <v>23</v>
      </c>
      <c r="P2798" t="s">
        <v>27</v>
      </c>
      <c r="Q2798" t="s">
        <v>5101</v>
      </c>
      <c r="R2798" s="23">
        <v>56</v>
      </c>
      <c r="S2798" s="23">
        <v>3</v>
      </c>
      <c r="T2798" s="33">
        <v>1</v>
      </c>
      <c r="V2798" t="s">
        <v>2951</v>
      </c>
      <c r="W2798" t="str">
        <f t="shared" si="104"/>
        <v>R08</v>
      </c>
      <c r="X2798" s="31" t="str">
        <f t="shared" si="105"/>
        <v>FINES_R08</v>
      </c>
      <c r="Y2798" s="35">
        <v>0.22700000000000001</v>
      </c>
      <c r="Z2798" s="8" t="str">
        <f>IFERROR(IFERROR(VLOOKUP(G2798,'IVSET-Escuelas'!A:F,4,FALSE),VLOOKUP(M2798,'IVSET-Fines'!F:L,7,FALSE)),"-")</f>
        <v>-</v>
      </c>
    </row>
    <row r="2799" spans="1:26" x14ac:dyDescent="0.35">
      <c r="A2799" s="18" t="s">
        <v>5100</v>
      </c>
      <c r="B2799" t="s">
        <v>1780</v>
      </c>
      <c r="C2799" t="s">
        <v>1778</v>
      </c>
      <c r="D2799" t="s">
        <v>1779</v>
      </c>
      <c r="E2799" t="s">
        <v>198</v>
      </c>
      <c r="F2799" t="s">
        <v>198</v>
      </c>
      <c r="G2799" t="s">
        <v>198</v>
      </c>
      <c r="H2799" t="s">
        <v>20</v>
      </c>
      <c r="I2799" t="s">
        <v>5102</v>
      </c>
      <c r="J2799" t="s">
        <v>21</v>
      </c>
      <c r="L2799" t="s">
        <v>4150</v>
      </c>
      <c r="M2799" t="str">
        <f t="shared" si="106"/>
        <v>SUBSECRETARIA DE CIENCIAS, INNOVACIÓN Y TECNOLOGÍAMerlo</v>
      </c>
      <c r="N2799" t="s">
        <v>22</v>
      </c>
      <c r="O2799" t="s">
        <v>23</v>
      </c>
      <c r="P2799" t="s">
        <v>27</v>
      </c>
      <c r="Q2799" t="s">
        <v>5101</v>
      </c>
      <c r="R2799" s="23">
        <v>35</v>
      </c>
      <c r="S2799" s="23">
        <v>2</v>
      </c>
      <c r="T2799" s="33">
        <v>1</v>
      </c>
      <c r="V2799" t="s">
        <v>2951</v>
      </c>
      <c r="W2799" t="str">
        <f t="shared" si="104"/>
        <v>R08</v>
      </c>
      <c r="X2799" s="31" t="str">
        <f t="shared" si="105"/>
        <v>FINES_R08</v>
      </c>
      <c r="Y2799" s="35">
        <v>0.23</v>
      </c>
      <c r="Z2799" s="8">
        <f>IFERROR(IFERROR(VLOOKUP(G2799,'IVSET-Escuelas'!A:F,4,FALSE),VLOOKUP(M2799,'IVSET-Fines'!F:L,7,FALSE)),"-")</f>
        <v>0.29411500000000002</v>
      </c>
    </row>
    <row r="2800" spans="1:26" x14ac:dyDescent="0.35">
      <c r="A2800" s="18" t="s">
        <v>5100</v>
      </c>
      <c r="B2800" t="s">
        <v>1780</v>
      </c>
      <c r="C2800" t="s">
        <v>1248</v>
      </c>
      <c r="D2800" t="s">
        <v>2348</v>
      </c>
      <c r="E2800" t="s">
        <v>198</v>
      </c>
      <c r="F2800" t="s">
        <v>198</v>
      </c>
      <c r="G2800" t="s">
        <v>198</v>
      </c>
      <c r="H2800" t="s">
        <v>20</v>
      </c>
      <c r="I2800" t="s">
        <v>5102</v>
      </c>
      <c r="J2800" t="s">
        <v>21</v>
      </c>
      <c r="L2800" t="s">
        <v>4171</v>
      </c>
      <c r="M2800" t="str">
        <f t="shared" si="106"/>
        <v>UGC Nº 2Morón</v>
      </c>
      <c r="N2800" t="s">
        <v>22</v>
      </c>
      <c r="O2800" t="s">
        <v>23</v>
      </c>
      <c r="P2800" t="s">
        <v>27</v>
      </c>
      <c r="Q2800" t="s">
        <v>5101</v>
      </c>
      <c r="R2800" s="23">
        <v>11</v>
      </c>
      <c r="S2800" s="23">
        <v>1</v>
      </c>
      <c r="T2800" s="33">
        <v>1</v>
      </c>
      <c r="V2800" t="s">
        <v>2951</v>
      </c>
      <c r="W2800" t="str">
        <f t="shared" si="104"/>
        <v>R08</v>
      </c>
      <c r="X2800" s="31" t="str">
        <f t="shared" si="105"/>
        <v>FINES_R08</v>
      </c>
      <c r="Y2800" s="35">
        <v>0.23100000000000001</v>
      </c>
      <c r="Z2800" s="8">
        <f>IFERROR(IFERROR(VLOOKUP(G2800,'IVSET-Escuelas'!A:F,4,FALSE),VLOOKUP(M2800,'IVSET-Fines'!F:L,7,FALSE)),"-")</f>
        <v>9.0698000000000001E-2</v>
      </c>
    </row>
    <row r="2801" spans="1:26" x14ac:dyDescent="0.35">
      <c r="A2801" s="18" t="s">
        <v>5100</v>
      </c>
      <c r="B2801" t="s">
        <v>1780</v>
      </c>
      <c r="C2801" t="s">
        <v>1248</v>
      </c>
      <c r="D2801" t="s">
        <v>2348</v>
      </c>
      <c r="E2801" t="s">
        <v>198</v>
      </c>
      <c r="F2801" t="s">
        <v>198</v>
      </c>
      <c r="G2801" t="s">
        <v>198</v>
      </c>
      <c r="H2801" t="s">
        <v>20</v>
      </c>
      <c r="I2801" t="s">
        <v>5102</v>
      </c>
      <c r="J2801" t="s">
        <v>21</v>
      </c>
      <c r="L2801" t="s">
        <v>4168</v>
      </c>
      <c r="M2801" t="str">
        <f t="shared" si="106"/>
        <v>SOCIEDAD DE FOMENTO GENERAL SAN MARTINMorón</v>
      </c>
      <c r="N2801" t="s">
        <v>22</v>
      </c>
      <c r="O2801" t="s">
        <v>23</v>
      </c>
      <c r="P2801" t="s">
        <v>27</v>
      </c>
      <c r="Q2801" t="s">
        <v>5101</v>
      </c>
      <c r="R2801" s="23">
        <v>10</v>
      </c>
      <c r="S2801" s="23">
        <v>1</v>
      </c>
      <c r="T2801" s="33">
        <v>1</v>
      </c>
      <c r="V2801" t="s">
        <v>2951</v>
      </c>
      <c r="W2801" t="str">
        <f t="shared" si="104"/>
        <v>R08</v>
      </c>
      <c r="X2801" s="31" t="str">
        <f t="shared" si="105"/>
        <v>FINES_R08</v>
      </c>
      <c r="Y2801" s="35">
        <v>0.24199999999999999</v>
      </c>
      <c r="Z2801" s="8">
        <f>IFERROR(IFERROR(VLOOKUP(G2801,'IVSET-Escuelas'!A:F,4,FALSE),VLOOKUP(M2801,'IVSET-Fines'!F:L,7,FALSE)),"-")</f>
        <v>0.27551900000000001</v>
      </c>
    </row>
    <row r="2802" spans="1:26" x14ac:dyDescent="0.35">
      <c r="A2802" s="18" t="s">
        <v>5100</v>
      </c>
      <c r="B2802" t="s">
        <v>1780</v>
      </c>
      <c r="C2802" t="s">
        <v>1778</v>
      </c>
      <c r="D2802" t="s">
        <v>1779</v>
      </c>
      <c r="E2802" t="s">
        <v>198</v>
      </c>
      <c r="F2802" t="s">
        <v>198</v>
      </c>
      <c r="G2802" t="s">
        <v>198</v>
      </c>
      <c r="H2802" t="s">
        <v>20</v>
      </c>
      <c r="I2802" t="s">
        <v>5102</v>
      </c>
      <c r="J2802" t="s">
        <v>21</v>
      </c>
      <c r="L2802" t="s">
        <v>4128</v>
      </c>
      <c r="M2802" t="str">
        <f t="shared" si="106"/>
        <v>EPA N° 704Merlo</v>
      </c>
      <c r="N2802" t="s">
        <v>22</v>
      </c>
      <c r="O2802" t="s">
        <v>23</v>
      </c>
      <c r="P2802" t="s">
        <v>27</v>
      </c>
      <c r="Q2802" t="s">
        <v>5101</v>
      </c>
      <c r="R2802" s="23">
        <v>87</v>
      </c>
      <c r="S2802" s="23">
        <v>3</v>
      </c>
      <c r="T2802" s="33">
        <v>1</v>
      </c>
      <c r="V2802" t="s">
        <v>2951</v>
      </c>
      <c r="W2802" t="str">
        <f t="shared" si="104"/>
        <v>R08</v>
      </c>
      <c r="X2802" s="31" t="str">
        <f t="shared" si="105"/>
        <v>FINES_R08</v>
      </c>
      <c r="Y2802" s="35">
        <v>0.253</v>
      </c>
      <c r="Z2802" s="8">
        <f>IFERROR(IFERROR(VLOOKUP(G2802,'IVSET-Escuelas'!A:F,4,FALSE),VLOOKUP(M2802,'IVSET-Fines'!F:L,7,FALSE)),"-")</f>
        <v>0.64238799999999996</v>
      </c>
    </row>
    <row r="2803" spans="1:26" x14ac:dyDescent="0.35">
      <c r="A2803" s="18" t="s">
        <v>5100</v>
      </c>
      <c r="B2803" t="s">
        <v>1780</v>
      </c>
      <c r="C2803" t="s">
        <v>1778</v>
      </c>
      <c r="D2803" t="s">
        <v>1779</v>
      </c>
      <c r="E2803" t="s">
        <v>198</v>
      </c>
      <c r="F2803" t="s">
        <v>198</v>
      </c>
      <c r="G2803" t="s">
        <v>198</v>
      </c>
      <c r="H2803" t="s">
        <v>20</v>
      </c>
      <c r="I2803" t="s">
        <v>5102</v>
      </c>
      <c r="J2803" t="s">
        <v>21</v>
      </c>
      <c r="L2803" t="s">
        <v>4146</v>
      </c>
      <c r="M2803" t="str">
        <f t="shared" si="106"/>
        <v>SI PODEMOS 580 MERLO CENTROMerlo</v>
      </c>
      <c r="N2803" t="s">
        <v>22</v>
      </c>
      <c r="O2803" t="s">
        <v>23</v>
      </c>
      <c r="P2803" t="s">
        <v>27</v>
      </c>
      <c r="Q2803" t="s">
        <v>5101</v>
      </c>
      <c r="R2803" s="23">
        <v>15</v>
      </c>
      <c r="S2803" s="23">
        <v>1</v>
      </c>
      <c r="T2803" s="33">
        <v>1</v>
      </c>
      <c r="V2803" t="s">
        <v>2951</v>
      </c>
      <c r="W2803" t="str">
        <f t="shared" si="104"/>
        <v>R08</v>
      </c>
      <c r="X2803" s="31" t="str">
        <f t="shared" si="105"/>
        <v>FINES_R08</v>
      </c>
      <c r="Y2803" s="35">
        <v>0.29099999999999998</v>
      </c>
      <c r="Z2803" s="8" t="str">
        <f>IFERROR(IFERROR(VLOOKUP(G2803,'IVSET-Escuelas'!A:F,4,FALSE),VLOOKUP(M2803,'IVSET-Fines'!F:L,7,FALSE)),"-")</f>
        <v>-</v>
      </c>
    </row>
    <row r="2804" spans="1:26" x14ac:dyDescent="0.35">
      <c r="A2804" s="18" t="s">
        <v>5100</v>
      </c>
      <c r="B2804" t="s">
        <v>1780</v>
      </c>
      <c r="C2804" t="s">
        <v>238</v>
      </c>
      <c r="D2804" t="s">
        <v>2887</v>
      </c>
      <c r="E2804" t="s">
        <v>198</v>
      </c>
      <c r="F2804" t="s">
        <v>198</v>
      </c>
      <c r="G2804" t="s">
        <v>198</v>
      </c>
      <c r="H2804" t="s">
        <v>20</v>
      </c>
      <c r="I2804" t="s">
        <v>5102</v>
      </c>
      <c r="J2804" t="s">
        <v>21</v>
      </c>
      <c r="L2804" t="s">
        <v>4075</v>
      </c>
      <c r="M2804" t="str">
        <f t="shared" si="106"/>
        <v>Club 1ro de MayoItuzaingó</v>
      </c>
      <c r="N2804" t="s">
        <v>22</v>
      </c>
      <c r="O2804" t="s">
        <v>23</v>
      </c>
      <c r="P2804" t="s">
        <v>27</v>
      </c>
      <c r="Q2804" t="s">
        <v>5101</v>
      </c>
      <c r="R2804" s="23">
        <v>19</v>
      </c>
      <c r="S2804" s="23">
        <v>1</v>
      </c>
      <c r="T2804" s="33">
        <v>1</v>
      </c>
      <c r="V2804" t="s">
        <v>2951</v>
      </c>
      <c r="W2804" t="str">
        <f t="shared" si="104"/>
        <v>R08</v>
      </c>
      <c r="X2804" s="31" t="str">
        <f t="shared" si="105"/>
        <v>FINES_R08</v>
      </c>
      <c r="Y2804" s="35">
        <v>0.308</v>
      </c>
      <c r="Z2804" s="8" t="str">
        <f>IFERROR(IFERROR(VLOOKUP(G2804,'IVSET-Escuelas'!A:F,4,FALSE),VLOOKUP(M2804,'IVSET-Fines'!F:L,7,FALSE)),"-")</f>
        <v>-</v>
      </c>
    </row>
    <row r="2805" spans="1:26" x14ac:dyDescent="0.35">
      <c r="A2805" s="18" t="s">
        <v>5100</v>
      </c>
      <c r="B2805" t="s">
        <v>1780</v>
      </c>
      <c r="C2805" t="s">
        <v>1778</v>
      </c>
      <c r="D2805" t="s">
        <v>1779</v>
      </c>
      <c r="E2805" t="s">
        <v>198</v>
      </c>
      <c r="F2805" t="s">
        <v>198</v>
      </c>
      <c r="G2805" t="s">
        <v>198</v>
      </c>
      <c r="H2805" t="s">
        <v>20</v>
      </c>
      <c r="I2805" t="s">
        <v>5102</v>
      </c>
      <c r="J2805" t="s">
        <v>21</v>
      </c>
      <c r="L2805" t="s">
        <v>4095</v>
      </c>
      <c r="M2805" t="str">
        <f t="shared" si="106"/>
        <v>A.C. MANUEL DORREGOMerlo</v>
      </c>
      <c r="N2805" t="s">
        <v>22</v>
      </c>
      <c r="O2805" t="s">
        <v>23</v>
      </c>
      <c r="P2805" t="s">
        <v>27</v>
      </c>
      <c r="Q2805" t="s">
        <v>5101</v>
      </c>
      <c r="R2805" s="23">
        <v>33</v>
      </c>
      <c r="S2805" s="23">
        <v>1</v>
      </c>
      <c r="T2805" s="33">
        <v>1</v>
      </c>
      <c r="V2805" t="s">
        <v>2951</v>
      </c>
      <c r="W2805" t="str">
        <f t="shared" si="104"/>
        <v>R08</v>
      </c>
      <c r="X2805" s="31" t="str">
        <f t="shared" si="105"/>
        <v>FINES_R08</v>
      </c>
      <c r="Y2805" s="35">
        <v>0.32200000000000001</v>
      </c>
      <c r="Z2805" s="8">
        <f>IFERROR(IFERROR(VLOOKUP(G2805,'IVSET-Escuelas'!A:F,4,FALSE),VLOOKUP(M2805,'IVSET-Fines'!F:L,7,FALSE)),"-")</f>
        <v>0.16592299999999999</v>
      </c>
    </row>
    <row r="2806" spans="1:26" x14ac:dyDescent="0.35">
      <c r="A2806" s="18" t="s">
        <v>5100</v>
      </c>
      <c r="B2806" t="s">
        <v>1780</v>
      </c>
      <c r="C2806" t="s">
        <v>1778</v>
      </c>
      <c r="D2806" t="s">
        <v>1779</v>
      </c>
      <c r="E2806" t="s">
        <v>198</v>
      </c>
      <c r="F2806" t="s">
        <v>198</v>
      </c>
      <c r="G2806" t="s">
        <v>198</v>
      </c>
      <c r="H2806" t="s">
        <v>20</v>
      </c>
      <c r="I2806" t="s">
        <v>5102</v>
      </c>
      <c r="J2806" t="s">
        <v>21</v>
      </c>
      <c r="L2806" t="s">
        <v>4138</v>
      </c>
      <c r="M2806" t="str">
        <f t="shared" si="106"/>
        <v>FUNDACION PASCUASMerlo</v>
      </c>
      <c r="N2806" t="s">
        <v>22</v>
      </c>
      <c r="O2806" t="s">
        <v>23</v>
      </c>
      <c r="P2806" t="s">
        <v>27</v>
      </c>
      <c r="Q2806" t="s">
        <v>5101</v>
      </c>
      <c r="R2806" s="23">
        <v>35</v>
      </c>
      <c r="S2806" s="23">
        <v>1</v>
      </c>
      <c r="T2806" s="33">
        <v>1</v>
      </c>
      <c r="V2806" t="s">
        <v>2951</v>
      </c>
      <c r="W2806" t="str">
        <f t="shared" si="104"/>
        <v>R08</v>
      </c>
      <c r="X2806" s="31" t="str">
        <f t="shared" si="105"/>
        <v>FINES_R08</v>
      </c>
      <c r="Y2806" s="35">
        <v>0.32500000000000001</v>
      </c>
      <c r="Z2806" s="8">
        <f>IFERROR(IFERROR(VLOOKUP(G2806,'IVSET-Escuelas'!A:F,4,FALSE),VLOOKUP(M2806,'IVSET-Fines'!F:L,7,FALSE)),"-")</f>
        <v>0.82537499999999997</v>
      </c>
    </row>
    <row r="2807" spans="1:26" x14ac:dyDescent="0.35">
      <c r="A2807" s="18" t="s">
        <v>5100</v>
      </c>
      <c r="B2807" t="s">
        <v>1780</v>
      </c>
      <c r="C2807" t="s">
        <v>1248</v>
      </c>
      <c r="D2807" t="s">
        <v>2348</v>
      </c>
      <c r="E2807" t="s">
        <v>198</v>
      </c>
      <c r="F2807" t="s">
        <v>198</v>
      </c>
      <c r="G2807" t="s">
        <v>198</v>
      </c>
      <c r="H2807" t="s">
        <v>20</v>
      </c>
      <c r="I2807" t="s">
        <v>5102</v>
      </c>
      <c r="J2807" t="s">
        <v>21</v>
      </c>
      <c r="L2807" t="s">
        <v>4160</v>
      </c>
      <c r="M2807" t="str">
        <f t="shared" si="106"/>
        <v>CLUB DEPORTIVO MORONMorón</v>
      </c>
      <c r="N2807" t="s">
        <v>22</v>
      </c>
      <c r="O2807" t="s">
        <v>23</v>
      </c>
      <c r="P2807" t="s">
        <v>27</v>
      </c>
      <c r="Q2807" t="s">
        <v>5101</v>
      </c>
      <c r="R2807" s="23">
        <v>56</v>
      </c>
      <c r="S2807" s="23">
        <v>3</v>
      </c>
      <c r="T2807" s="33">
        <v>1</v>
      </c>
      <c r="V2807" t="s">
        <v>2951</v>
      </c>
      <c r="W2807" t="str">
        <f t="shared" si="104"/>
        <v>R08</v>
      </c>
      <c r="X2807" s="31" t="str">
        <f t="shared" si="105"/>
        <v>FINES_R08</v>
      </c>
      <c r="Y2807" s="35">
        <v>0.32900000000000001</v>
      </c>
      <c r="Z2807" s="8">
        <f>IFERROR(IFERROR(VLOOKUP(G2807,'IVSET-Escuelas'!A:F,4,FALSE),VLOOKUP(M2807,'IVSET-Fines'!F:L,7,FALSE)),"-")</f>
        <v>0.200872</v>
      </c>
    </row>
    <row r="2808" spans="1:26" x14ac:dyDescent="0.35">
      <c r="A2808" s="18" t="s">
        <v>5100</v>
      </c>
      <c r="B2808" t="s">
        <v>1780</v>
      </c>
      <c r="C2808" t="s">
        <v>1778</v>
      </c>
      <c r="D2808" t="s">
        <v>1779</v>
      </c>
      <c r="E2808" t="s">
        <v>198</v>
      </c>
      <c r="F2808" t="s">
        <v>198</v>
      </c>
      <c r="G2808" t="s">
        <v>198</v>
      </c>
      <c r="H2808" t="s">
        <v>20</v>
      </c>
      <c r="I2808" t="s">
        <v>5102</v>
      </c>
      <c r="J2808" t="s">
        <v>21</v>
      </c>
      <c r="L2808" t="s">
        <v>4103</v>
      </c>
      <c r="M2808" t="str">
        <f t="shared" si="106"/>
        <v>CLUB DE JUBILADOS. BDPMerlo</v>
      </c>
      <c r="N2808" t="s">
        <v>22</v>
      </c>
      <c r="O2808" t="s">
        <v>23</v>
      </c>
      <c r="P2808" t="s">
        <v>27</v>
      </c>
      <c r="Q2808" t="s">
        <v>5101</v>
      </c>
      <c r="R2808" s="23">
        <v>42</v>
      </c>
      <c r="S2808" s="23">
        <v>2</v>
      </c>
      <c r="T2808" s="33">
        <v>1</v>
      </c>
      <c r="V2808" t="s">
        <v>2951</v>
      </c>
      <c r="W2808" t="str">
        <f t="shared" si="104"/>
        <v>R08</v>
      </c>
      <c r="X2808" s="31" t="str">
        <f t="shared" si="105"/>
        <v>FINES_R08</v>
      </c>
      <c r="Y2808" s="35">
        <v>0.34399999999999997</v>
      </c>
      <c r="Z2808" s="8">
        <f>IFERROR(IFERROR(VLOOKUP(G2808,'IVSET-Escuelas'!A:F,4,FALSE),VLOOKUP(M2808,'IVSET-Fines'!F:L,7,FALSE)),"-")</f>
        <v>0.71349600000000002</v>
      </c>
    </row>
    <row r="2809" spans="1:26" x14ac:dyDescent="0.35">
      <c r="A2809" s="18" t="s">
        <v>5100</v>
      </c>
      <c r="B2809" t="s">
        <v>1780</v>
      </c>
      <c r="C2809" t="s">
        <v>1778</v>
      </c>
      <c r="D2809" t="s">
        <v>1779</v>
      </c>
      <c r="E2809" t="s">
        <v>198</v>
      </c>
      <c r="F2809" t="s">
        <v>198</v>
      </c>
      <c r="G2809" t="s">
        <v>198</v>
      </c>
      <c r="H2809" t="s">
        <v>20</v>
      </c>
      <c r="I2809" t="s">
        <v>5102</v>
      </c>
      <c r="J2809" t="s">
        <v>21</v>
      </c>
      <c r="L2809" t="s">
        <v>4144</v>
      </c>
      <c r="M2809" t="str">
        <f t="shared" si="106"/>
        <v>PUNTO DIGITALMerlo</v>
      </c>
      <c r="N2809" t="s">
        <v>22</v>
      </c>
      <c r="O2809" t="s">
        <v>23</v>
      </c>
      <c r="P2809" t="s">
        <v>27</v>
      </c>
      <c r="Q2809" t="s">
        <v>5101</v>
      </c>
      <c r="R2809" s="23">
        <v>66</v>
      </c>
      <c r="S2809" s="23">
        <v>4</v>
      </c>
      <c r="T2809" s="33">
        <v>1</v>
      </c>
      <c r="V2809" t="s">
        <v>2951</v>
      </c>
      <c r="W2809" t="str">
        <f t="shared" si="104"/>
        <v>R08</v>
      </c>
      <c r="X2809" s="31" t="str">
        <f t="shared" si="105"/>
        <v>FINES_R08</v>
      </c>
      <c r="Y2809" s="35">
        <v>0.34699999999999998</v>
      </c>
      <c r="Z2809" s="8">
        <f>IFERROR(IFERROR(VLOOKUP(G2809,'IVSET-Escuelas'!A:F,4,FALSE),VLOOKUP(M2809,'IVSET-Fines'!F:L,7,FALSE)),"-")</f>
        <v>0.56886199999999998</v>
      </c>
    </row>
    <row r="2810" spans="1:26" x14ac:dyDescent="0.35">
      <c r="A2810" s="18" t="s">
        <v>5100</v>
      </c>
      <c r="B2810" t="s">
        <v>1780</v>
      </c>
      <c r="C2810" t="s">
        <v>1778</v>
      </c>
      <c r="D2810" t="s">
        <v>1779</v>
      </c>
      <c r="E2810" t="s">
        <v>198</v>
      </c>
      <c r="F2810" t="s">
        <v>198</v>
      </c>
      <c r="G2810" t="s">
        <v>198</v>
      </c>
      <c r="H2810" t="s">
        <v>20</v>
      </c>
      <c r="I2810" t="s">
        <v>5102</v>
      </c>
      <c r="J2810" t="s">
        <v>21</v>
      </c>
      <c r="L2810" t="s">
        <v>4120</v>
      </c>
      <c r="M2810" t="str">
        <f t="shared" si="106"/>
        <v>E.P. Nº 62Merlo</v>
      </c>
      <c r="N2810" t="s">
        <v>22</v>
      </c>
      <c r="O2810" t="s">
        <v>23</v>
      </c>
      <c r="P2810" t="s">
        <v>27</v>
      </c>
      <c r="Q2810" t="s">
        <v>5101</v>
      </c>
      <c r="R2810" s="23">
        <v>91</v>
      </c>
      <c r="S2810" s="23">
        <v>5</v>
      </c>
      <c r="T2810" s="33">
        <v>1</v>
      </c>
      <c r="V2810" t="s">
        <v>2951</v>
      </c>
      <c r="W2810" t="str">
        <f t="shared" si="104"/>
        <v>R08</v>
      </c>
      <c r="X2810" s="31" t="str">
        <f t="shared" si="105"/>
        <v>FINES_R08</v>
      </c>
      <c r="Y2810" s="35">
        <v>0.34699999999999998</v>
      </c>
      <c r="Z2810" s="8">
        <f>IFERROR(IFERROR(VLOOKUP(G2810,'IVSET-Escuelas'!A:F,4,FALSE),VLOOKUP(M2810,'IVSET-Fines'!F:L,7,FALSE)),"-")</f>
        <v>0.71689400000000003</v>
      </c>
    </row>
    <row r="2811" spans="1:26" x14ac:dyDescent="0.35">
      <c r="A2811" s="18" t="s">
        <v>5100</v>
      </c>
      <c r="B2811" t="s">
        <v>1780</v>
      </c>
      <c r="C2811" t="s">
        <v>1778</v>
      </c>
      <c r="D2811" t="s">
        <v>1779</v>
      </c>
      <c r="E2811" t="s">
        <v>198</v>
      </c>
      <c r="F2811" t="s">
        <v>198</v>
      </c>
      <c r="G2811" t="s">
        <v>198</v>
      </c>
      <c r="H2811" t="s">
        <v>20</v>
      </c>
      <c r="I2811" t="s">
        <v>5102</v>
      </c>
      <c r="J2811" t="s">
        <v>21</v>
      </c>
      <c r="L2811" t="s">
        <v>4139</v>
      </c>
      <c r="M2811" t="str">
        <f t="shared" si="106"/>
        <v>GUPO SCOUT A. LAGOMARSINOMerlo</v>
      </c>
      <c r="N2811" t="s">
        <v>22</v>
      </c>
      <c r="O2811" t="s">
        <v>23</v>
      </c>
      <c r="P2811" t="s">
        <v>27</v>
      </c>
      <c r="Q2811" t="s">
        <v>5101</v>
      </c>
      <c r="R2811" s="23">
        <v>23</v>
      </c>
      <c r="S2811" s="23">
        <v>1</v>
      </c>
      <c r="T2811" s="33">
        <v>1</v>
      </c>
      <c r="V2811" t="s">
        <v>2951</v>
      </c>
      <c r="W2811" t="str">
        <f t="shared" si="104"/>
        <v>R08</v>
      </c>
      <c r="X2811" s="31" t="str">
        <f t="shared" si="105"/>
        <v>FINES_R08</v>
      </c>
      <c r="Y2811" s="35">
        <v>0.35799999999999998</v>
      </c>
      <c r="Z2811" s="8" t="str">
        <f>IFERROR(IFERROR(VLOOKUP(G2811,'IVSET-Escuelas'!A:F,4,FALSE),VLOOKUP(M2811,'IVSET-Fines'!F:L,7,FALSE)),"-")</f>
        <v>-</v>
      </c>
    </row>
    <row r="2812" spans="1:26" x14ac:dyDescent="0.35">
      <c r="A2812" s="18" t="s">
        <v>5100</v>
      </c>
      <c r="B2812" t="s">
        <v>1780</v>
      </c>
      <c r="C2812" t="s">
        <v>1778</v>
      </c>
      <c r="D2812" t="s">
        <v>1779</v>
      </c>
      <c r="E2812" t="s">
        <v>198</v>
      </c>
      <c r="F2812" t="s">
        <v>198</v>
      </c>
      <c r="G2812" t="s">
        <v>198</v>
      </c>
      <c r="H2812" t="s">
        <v>20</v>
      </c>
      <c r="I2812" t="s">
        <v>5102</v>
      </c>
      <c r="J2812" t="s">
        <v>21</v>
      </c>
      <c r="L2812" t="s">
        <v>4126</v>
      </c>
      <c r="M2812" t="str">
        <f t="shared" si="106"/>
        <v>EP N° 78Merlo</v>
      </c>
      <c r="N2812" t="s">
        <v>22</v>
      </c>
      <c r="O2812" t="s">
        <v>23</v>
      </c>
      <c r="P2812" t="s">
        <v>27</v>
      </c>
      <c r="Q2812" t="s">
        <v>5101</v>
      </c>
      <c r="R2812" s="23">
        <v>88</v>
      </c>
      <c r="S2812" s="23">
        <v>4</v>
      </c>
      <c r="T2812" s="33">
        <v>1</v>
      </c>
      <c r="V2812" t="s">
        <v>2951</v>
      </c>
      <c r="W2812" t="str">
        <f t="shared" si="104"/>
        <v>R08</v>
      </c>
      <c r="X2812" s="31" t="str">
        <f t="shared" si="105"/>
        <v>FINES_R08</v>
      </c>
      <c r="Y2812" s="35">
        <v>0.374</v>
      </c>
      <c r="Z2812" s="8">
        <f>IFERROR(IFERROR(VLOOKUP(G2812,'IVSET-Escuelas'!A:F,4,FALSE),VLOOKUP(M2812,'IVSET-Fines'!F:L,7,FALSE)),"-")</f>
        <v>0.57792699999999997</v>
      </c>
    </row>
    <row r="2813" spans="1:26" x14ac:dyDescent="0.35">
      <c r="A2813" s="18" t="s">
        <v>5100</v>
      </c>
      <c r="B2813" t="s">
        <v>1780</v>
      </c>
      <c r="C2813" t="s">
        <v>238</v>
      </c>
      <c r="D2813" t="s">
        <v>2887</v>
      </c>
      <c r="E2813" t="s">
        <v>198</v>
      </c>
      <c r="F2813" t="s">
        <v>198</v>
      </c>
      <c r="G2813" t="s">
        <v>198</v>
      </c>
      <c r="H2813" t="s">
        <v>20</v>
      </c>
      <c r="I2813" t="s">
        <v>5102</v>
      </c>
      <c r="J2813" t="s">
        <v>21</v>
      </c>
      <c r="L2813" t="s">
        <v>4089</v>
      </c>
      <c r="M2813" t="str">
        <f t="shared" si="106"/>
        <v>UB 1ro de julioItuzaingó</v>
      </c>
      <c r="N2813" t="s">
        <v>22</v>
      </c>
      <c r="O2813" t="s">
        <v>23</v>
      </c>
      <c r="P2813" t="s">
        <v>27</v>
      </c>
      <c r="Q2813" t="s">
        <v>5101</v>
      </c>
      <c r="R2813" s="23">
        <v>18</v>
      </c>
      <c r="S2813" s="23">
        <v>1</v>
      </c>
      <c r="T2813" s="33">
        <v>1</v>
      </c>
      <c r="V2813" t="s">
        <v>2951</v>
      </c>
      <c r="W2813" t="str">
        <f t="shared" si="104"/>
        <v>R08</v>
      </c>
      <c r="X2813" s="31" t="str">
        <f t="shared" si="105"/>
        <v>FINES_R08</v>
      </c>
      <c r="Y2813" s="35">
        <v>0.38400000000000001</v>
      </c>
      <c r="Z2813" s="8">
        <f>IFERROR(IFERROR(VLOOKUP(G2813,'IVSET-Escuelas'!A:F,4,FALSE),VLOOKUP(M2813,'IVSET-Fines'!F:L,7,FALSE)),"-")</f>
        <v>0.15865599999999999</v>
      </c>
    </row>
    <row r="2814" spans="1:26" x14ac:dyDescent="0.35">
      <c r="A2814" s="18" t="s">
        <v>5100</v>
      </c>
      <c r="B2814" t="s">
        <v>1780</v>
      </c>
      <c r="C2814" t="s">
        <v>238</v>
      </c>
      <c r="D2814" t="s">
        <v>2887</v>
      </c>
      <c r="E2814" t="s">
        <v>198</v>
      </c>
      <c r="F2814" t="s">
        <v>198</v>
      </c>
      <c r="G2814" t="s">
        <v>198</v>
      </c>
      <c r="H2814" t="s">
        <v>20</v>
      </c>
      <c r="I2814" t="s">
        <v>5102</v>
      </c>
      <c r="J2814" t="s">
        <v>21</v>
      </c>
      <c r="L2814" t="s">
        <v>4087</v>
      </c>
      <c r="M2814" t="str">
        <f t="shared" si="106"/>
        <v>Polo ProductivoItuzaingó</v>
      </c>
      <c r="N2814" t="s">
        <v>22</v>
      </c>
      <c r="O2814" t="s">
        <v>23</v>
      </c>
      <c r="P2814" t="s">
        <v>27</v>
      </c>
      <c r="Q2814" t="s">
        <v>5101</v>
      </c>
      <c r="R2814" s="23">
        <v>14</v>
      </c>
      <c r="S2814" s="23">
        <v>1</v>
      </c>
      <c r="T2814" s="33">
        <v>1</v>
      </c>
      <c r="V2814" t="s">
        <v>2951</v>
      </c>
      <c r="W2814" t="str">
        <f t="shared" si="104"/>
        <v>R08</v>
      </c>
      <c r="X2814" s="31" t="str">
        <f t="shared" si="105"/>
        <v>FINES_R08</v>
      </c>
      <c r="Y2814" s="35">
        <v>0.39600000000000002</v>
      </c>
      <c r="Z2814" s="8">
        <f>IFERROR(IFERROR(VLOOKUP(G2814,'IVSET-Escuelas'!A:F,4,FALSE),VLOOKUP(M2814,'IVSET-Fines'!F:L,7,FALSE)),"-")</f>
        <v>0.79442100000000004</v>
      </c>
    </row>
    <row r="2815" spans="1:26" x14ac:dyDescent="0.35">
      <c r="A2815" s="18" t="s">
        <v>5100</v>
      </c>
      <c r="B2815" t="s">
        <v>1780</v>
      </c>
      <c r="C2815" t="s">
        <v>1248</v>
      </c>
      <c r="D2815" t="s">
        <v>2348</v>
      </c>
      <c r="E2815" t="s">
        <v>198</v>
      </c>
      <c r="F2815" t="s">
        <v>198</v>
      </c>
      <c r="G2815" t="s">
        <v>198</v>
      </c>
      <c r="H2815" t="s">
        <v>20</v>
      </c>
      <c r="I2815" t="s">
        <v>5102</v>
      </c>
      <c r="J2815" t="s">
        <v>21</v>
      </c>
      <c r="L2815" t="s">
        <v>4164</v>
      </c>
      <c r="M2815" t="str">
        <f t="shared" si="106"/>
        <v>MTE 817 MorónMorón</v>
      </c>
      <c r="N2815" t="s">
        <v>22</v>
      </c>
      <c r="O2815" t="s">
        <v>23</v>
      </c>
      <c r="P2815" t="s">
        <v>27</v>
      </c>
      <c r="Q2815" t="s">
        <v>5101</v>
      </c>
      <c r="R2815" s="23">
        <v>15</v>
      </c>
      <c r="S2815" s="23">
        <v>1</v>
      </c>
      <c r="T2815" s="33">
        <v>1</v>
      </c>
      <c r="V2815" t="s">
        <v>2951</v>
      </c>
      <c r="W2815" t="str">
        <f t="shared" si="104"/>
        <v>R08</v>
      </c>
      <c r="X2815" s="31" t="str">
        <f t="shared" si="105"/>
        <v>FINES_R08</v>
      </c>
      <c r="Y2815" s="35">
        <v>0.40500000000000003</v>
      </c>
      <c r="Z2815" s="8" t="str">
        <f>IFERROR(IFERROR(VLOOKUP(G2815,'IVSET-Escuelas'!A:F,4,FALSE),VLOOKUP(M2815,'IVSET-Fines'!F:L,7,FALSE)),"-")</f>
        <v>-</v>
      </c>
    </row>
    <row r="2816" spans="1:26" x14ac:dyDescent="0.35">
      <c r="A2816" s="18" t="s">
        <v>5100</v>
      </c>
      <c r="B2816" t="s">
        <v>1780</v>
      </c>
      <c r="C2816" t="s">
        <v>238</v>
      </c>
      <c r="D2816" t="s">
        <v>2887</v>
      </c>
      <c r="E2816" t="s">
        <v>198</v>
      </c>
      <c r="F2816" t="s">
        <v>198</v>
      </c>
      <c r="G2816" t="s">
        <v>198</v>
      </c>
      <c r="H2816" t="s">
        <v>20</v>
      </c>
      <c r="I2816" t="s">
        <v>5102</v>
      </c>
      <c r="J2816" t="s">
        <v>21</v>
      </c>
      <c r="L2816" t="s">
        <v>4086</v>
      </c>
      <c r="M2816" t="str">
        <f t="shared" si="106"/>
        <v>Nuevo CentenarioItuzaingó</v>
      </c>
      <c r="N2816" t="s">
        <v>22</v>
      </c>
      <c r="O2816" t="s">
        <v>23</v>
      </c>
      <c r="P2816" t="s">
        <v>27</v>
      </c>
      <c r="Q2816" t="s">
        <v>5101</v>
      </c>
      <c r="R2816" s="23">
        <v>21</v>
      </c>
      <c r="S2816" s="23">
        <v>1</v>
      </c>
      <c r="T2816" s="33">
        <v>1</v>
      </c>
      <c r="V2816" t="s">
        <v>2951</v>
      </c>
      <c r="W2816" t="str">
        <f t="shared" si="104"/>
        <v>R08</v>
      </c>
      <c r="X2816" s="31" t="str">
        <f t="shared" si="105"/>
        <v>FINES_R08</v>
      </c>
      <c r="Y2816" s="35">
        <v>0.40899999999999997</v>
      </c>
      <c r="Z2816" s="8" t="str">
        <f>IFERROR(IFERROR(VLOOKUP(G2816,'IVSET-Escuelas'!A:F,4,FALSE),VLOOKUP(M2816,'IVSET-Fines'!F:L,7,FALSE)),"-")</f>
        <v>-</v>
      </c>
    </row>
    <row r="2817" spans="1:26" x14ac:dyDescent="0.35">
      <c r="A2817" s="18" t="s">
        <v>5100</v>
      </c>
      <c r="B2817" t="s">
        <v>1780</v>
      </c>
      <c r="C2817" t="s">
        <v>1778</v>
      </c>
      <c r="D2817" t="s">
        <v>1779</v>
      </c>
      <c r="E2817" t="s">
        <v>198</v>
      </c>
      <c r="F2817" t="s">
        <v>198</v>
      </c>
      <c r="G2817" t="s">
        <v>198</v>
      </c>
      <c r="H2817" t="s">
        <v>20</v>
      </c>
      <c r="I2817" t="s">
        <v>5102</v>
      </c>
      <c r="J2817" t="s">
        <v>21</v>
      </c>
      <c r="L2817" t="s">
        <v>4094</v>
      </c>
      <c r="M2817" t="str">
        <f t="shared" si="106"/>
        <v>13 DE ABRIL. UB NITO CAMPISI 1747 PARQUE SAN MARTIN -Merlo</v>
      </c>
      <c r="N2817" t="s">
        <v>22</v>
      </c>
      <c r="O2817" t="s">
        <v>23</v>
      </c>
      <c r="P2817" t="s">
        <v>27</v>
      </c>
      <c r="Q2817" t="s">
        <v>5101</v>
      </c>
      <c r="R2817" s="23">
        <v>49</v>
      </c>
      <c r="S2817" s="23">
        <v>2</v>
      </c>
      <c r="T2817" s="33">
        <v>1</v>
      </c>
      <c r="V2817" t="s">
        <v>2951</v>
      </c>
      <c r="W2817" t="str">
        <f t="shared" si="104"/>
        <v>R08</v>
      </c>
      <c r="X2817" s="31" t="str">
        <f t="shared" si="105"/>
        <v>FINES_R08</v>
      </c>
      <c r="Y2817" s="35">
        <v>0.41499999999999998</v>
      </c>
      <c r="Z2817" s="8" t="str">
        <f>IFERROR(IFERROR(VLOOKUP(G2817,'IVSET-Escuelas'!A:F,4,FALSE),VLOOKUP(M2817,'IVSET-Fines'!F:L,7,FALSE)),"-")</f>
        <v>-</v>
      </c>
    </row>
    <row r="2818" spans="1:26" x14ac:dyDescent="0.35">
      <c r="A2818" s="18" t="s">
        <v>5100</v>
      </c>
      <c r="B2818" t="s">
        <v>1780</v>
      </c>
      <c r="C2818" t="s">
        <v>238</v>
      </c>
      <c r="D2818" t="s">
        <v>2887</v>
      </c>
      <c r="E2818" t="s">
        <v>198</v>
      </c>
      <c r="F2818" t="s">
        <v>198</v>
      </c>
      <c r="G2818" t="s">
        <v>198</v>
      </c>
      <c r="H2818" t="s">
        <v>20</v>
      </c>
      <c r="I2818" t="s">
        <v>5102</v>
      </c>
      <c r="J2818" t="s">
        <v>21</v>
      </c>
      <c r="L2818" t="s">
        <v>4082</v>
      </c>
      <c r="M2818" t="str">
        <f t="shared" si="106"/>
        <v>La JuanaItuzaingó</v>
      </c>
      <c r="N2818" t="s">
        <v>22</v>
      </c>
      <c r="O2818" t="s">
        <v>23</v>
      </c>
      <c r="P2818" t="s">
        <v>27</v>
      </c>
      <c r="Q2818" t="s">
        <v>5101</v>
      </c>
      <c r="R2818" s="23">
        <v>55</v>
      </c>
      <c r="S2818" s="23">
        <v>2</v>
      </c>
      <c r="T2818" s="33">
        <v>1</v>
      </c>
      <c r="V2818" t="s">
        <v>2951</v>
      </c>
      <c r="W2818" t="str">
        <f t="shared" ref="W2818:W2881" si="107">+IF(V2818="","",IF(V2818="FINES",CONCATENATE("R",IF(OR(B2818="16",B2818="21",B2818="22",B2818="23"),"16212223",IF(OR(B2818="15",B2818="17",B2818="24",B2818="25"),"15172425",B2818))),IF(V2818="CEBAS","UNICO",IF(VALUE(B2818)&lt;=11,"AMBA","INTERIOR"))))</f>
        <v>R08</v>
      </c>
      <c r="X2818" s="31" t="str">
        <f t="shared" ref="X2818:X2881" si="108">+IF(V2818="","-",CONCATENATE(V2818,"_",W2818))</f>
        <v>FINES_R08</v>
      </c>
      <c r="Y2818" s="35">
        <v>0.439</v>
      </c>
      <c r="Z2818" s="8">
        <f>IFERROR(IFERROR(VLOOKUP(G2818,'IVSET-Escuelas'!A:F,4,FALSE),VLOOKUP(M2818,'IVSET-Fines'!F:L,7,FALSE)),"-")</f>
        <v>0.41753299999999999</v>
      </c>
    </row>
    <row r="2819" spans="1:26" x14ac:dyDescent="0.35">
      <c r="A2819" s="18" t="s">
        <v>5100</v>
      </c>
      <c r="B2819" t="s">
        <v>1780</v>
      </c>
      <c r="C2819" t="s">
        <v>1778</v>
      </c>
      <c r="D2819" t="s">
        <v>1779</v>
      </c>
      <c r="E2819" t="s">
        <v>198</v>
      </c>
      <c r="F2819" t="s">
        <v>198</v>
      </c>
      <c r="G2819" t="s">
        <v>198</v>
      </c>
      <c r="H2819" t="s">
        <v>20</v>
      </c>
      <c r="I2819" t="s">
        <v>5102</v>
      </c>
      <c r="J2819" t="s">
        <v>21</v>
      </c>
      <c r="L2819" t="s">
        <v>4098</v>
      </c>
      <c r="M2819" t="str">
        <f t="shared" si="106"/>
        <v>CAPILLA SAN JOSE OBREROMerlo</v>
      </c>
      <c r="N2819" t="s">
        <v>22</v>
      </c>
      <c r="O2819" t="s">
        <v>23</v>
      </c>
      <c r="P2819" t="s">
        <v>27</v>
      </c>
      <c r="Q2819" t="s">
        <v>5101</v>
      </c>
      <c r="R2819" s="23">
        <v>22</v>
      </c>
      <c r="S2819" s="23">
        <v>1</v>
      </c>
      <c r="T2819" s="33">
        <v>1</v>
      </c>
      <c r="V2819" t="s">
        <v>2951</v>
      </c>
      <c r="W2819" t="str">
        <f t="shared" si="107"/>
        <v>R08</v>
      </c>
      <c r="X2819" s="31" t="str">
        <f t="shared" si="108"/>
        <v>FINES_R08</v>
      </c>
      <c r="Y2819" s="35">
        <v>0.443</v>
      </c>
      <c r="Z2819" s="8">
        <f>IFERROR(IFERROR(VLOOKUP(G2819,'IVSET-Escuelas'!A:F,4,FALSE),VLOOKUP(M2819,'IVSET-Fines'!F:L,7,FALSE)),"-")</f>
        <v>0.69739899999999999</v>
      </c>
    </row>
    <row r="2820" spans="1:26" x14ac:dyDescent="0.35">
      <c r="A2820" s="18" t="s">
        <v>5100</v>
      </c>
      <c r="B2820" t="s">
        <v>1780</v>
      </c>
      <c r="C2820" t="s">
        <v>1778</v>
      </c>
      <c r="D2820" t="s">
        <v>1779</v>
      </c>
      <c r="E2820" t="s">
        <v>198</v>
      </c>
      <c r="F2820" t="s">
        <v>198</v>
      </c>
      <c r="G2820" t="s">
        <v>198</v>
      </c>
      <c r="H2820" t="s">
        <v>20</v>
      </c>
      <c r="I2820" t="s">
        <v>5102</v>
      </c>
      <c r="J2820" t="s">
        <v>21</v>
      </c>
      <c r="L2820" t="s">
        <v>4109</v>
      </c>
      <c r="M2820" t="str">
        <f t="shared" si="106"/>
        <v>E.P. N° 32Merlo</v>
      </c>
      <c r="N2820" t="s">
        <v>22</v>
      </c>
      <c r="O2820" t="s">
        <v>23</v>
      </c>
      <c r="P2820" t="s">
        <v>27</v>
      </c>
      <c r="Q2820" t="s">
        <v>5101</v>
      </c>
      <c r="R2820" s="23">
        <v>92</v>
      </c>
      <c r="S2820" s="23">
        <v>4</v>
      </c>
      <c r="T2820" s="33">
        <v>1</v>
      </c>
      <c r="V2820" t="s">
        <v>2951</v>
      </c>
      <c r="W2820" t="str">
        <f t="shared" si="107"/>
        <v>R08</v>
      </c>
      <c r="X2820" s="31" t="str">
        <f t="shared" si="108"/>
        <v>FINES_R08</v>
      </c>
      <c r="Y2820" s="35">
        <v>0.44800000000000001</v>
      </c>
      <c r="Z2820" s="8">
        <f>IFERROR(IFERROR(VLOOKUP(G2820,'IVSET-Escuelas'!A:F,4,FALSE),VLOOKUP(M2820,'IVSET-Fines'!F:L,7,FALSE)),"-")</f>
        <v>0.71199100000000004</v>
      </c>
    </row>
    <row r="2821" spans="1:26" x14ac:dyDescent="0.35">
      <c r="A2821" s="18" t="s">
        <v>5100</v>
      </c>
      <c r="B2821" t="s">
        <v>1780</v>
      </c>
      <c r="C2821" t="s">
        <v>1778</v>
      </c>
      <c r="D2821" t="s">
        <v>1779</v>
      </c>
      <c r="E2821" t="s">
        <v>198</v>
      </c>
      <c r="F2821" t="s">
        <v>198</v>
      </c>
      <c r="G2821" t="s">
        <v>198</v>
      </c>
      <c r="H2821" t="s">
        <v>20</v>
      </c>
      <c r="I2821" t="s">
        <v>5102</v>
      </c>
      <c r="J2821" t="s">
        <v>21</v>
      </c>
      <c r="L2821" t="s">
        <v>4147</v>
      </c>
      <c r="M2821" t="str">
        <f t="shared" si="106"/>
        <v>SOC. FOMENTO UNION Y PROGRESOMerlo</v>
      </c>
      <c r="N2821" t="s">
        <v>22</v>
      </c>
      <c r="O2821" t="s">
        <v>23</v>
      </c>
      <c r="P2821" t="s">
        <v>27</v>
      </c>
      <c r="Q2821" t="s">
        <v>5101</v>
      </c>
      <c r="R2821" s="23">
        <v>22</v>
      </c>
      <c r="S2821" s="23">
        <v>1</v>
      </c>
      <c r="T2821" s="33">
        <v>1</v>
      </c>
      <c r="V2821" t="s">
        <v>2951</v>
      </c>
      <c r="W2821" t="str">
        <f t="shared" si="107"/>
        <v>R08</v>
      </c>
      <c r="X2821" s="31" t="str">
        <f t="shared" si="108"/>
        <v>FINES_R08</v>
      </c>
      <c r="Y2821" s="35">
        <v>0.45500000000000002</v>
      </c>
      <c r="Z2821" s="8" t="str">
        <f>IFERROR(IFERROR(VLOOKUP(G2821,'IVSET-Escuelas'!A:F,4,FALSE),VLOOKUP(M2821,'IVSET-Fines'!F:L,7,FALSE)),"-")</f>
        <v>-</v>
      </c>
    </row>
    <row r="2822" spans="1:26" x14ac:dyDescent="0.35">
      <c r="A2822" s="18" t="s">
        <v>5100</v>
      </c>
      <c r="B2822" t="s">
        <v>1780</v>
      </c>
      <c r="C2822" t="s">
        <v>1778</v>
      </c>
      <c r="D2822" t="s">
        <v>1779</v>
      </c>
      <c r="E2822" t="s">
        <v>198</v>
      </c>
      <c r="F2822" t="s">
        <v>198</v>
      </c>
      <c r="G2822" t="s">
        <v>198</v>
      </c>
      <c r="H2822" t="s">
        <v>20</v>
      </c>
      <c r="I2822" t="s">
        <v>5102</v>
      </c>
      <c r="J2822" t="s">
        <v>21</v>
      </c>
      <c r="L2822" t="s">
        <v>4153</v>
      </c>
      <c r="M2822" t="str">
        <f t="shared" si="106"/>
        <v>VIVERO AZUCENA BELLA FLORMerlo</v>
      </c>
      <c r="N2822" t="s">
        <v>22</v>
      </c>
      <c r="O2822" t="s">
        <v>23</v>
      </c>
      <c r="P2822" t="s">
        <v>27</v>
      </c>
      <c r="Q2822" t="s">
        <v>5101</v>
      </c>
      <c r="R2822" s="23">
        <v>25</v>
      </c>
      <c r="S2822" s="23">
        <v>1</v>
      </c>
      <c r="T2822" s="33">
        <v>1</v>
      </c>
      <c r="V2822" t="s">
        <v>2951</v>
      </c>
      <c r="W2822" t="str">
        <f t="shared" si="107"/>
        <v>R08</v>
      </c>
      <c r="X2822" s="31" t="str">
        <f t="shared" si="108"/>
        <v>FINES_R08</v>
      </c>
      <c r="Y2822" s="35">
        <v>0.47299999999999998</v>
      </c>
      <c r="Z2822" s="8">
        <f>IFERROR(IFERROR(VLOOKUP(G2822,'IVSET-Escuelas'!A:F,4,FALSE),VLOOKUP(M2822,'IVSET-Fines'!F:L,7,FALSE)),"-")</f>
        <v>0.76552399999999998</v>
      </c>
    </row>
    <row r="2823" spans="1:26" x14ac:dyDescent="0.35">
      <c r="A2823" s="18" t="s">
        <v>5100</v>
      </c>
      <c r="B2823" t="s">
        <v>1780</v>
      </c>
      <c r="C2823" t="s">
        <v>1778</v>
      </c>
      <c r="D2823" t="s">
        <v>1779</v>
      </c>
      <c r="E2823" t="s">
        <v>198</v>
      </c>
      <c r="F2823" t="s">
        <v>198</v>
      </c>
      <c r="G2823" t="s">
        <v>198</v>
      </c>
      <c r="H2823" t="s">
        <v>20</v>
      </c>
      <c r="I2823" t="s">
        <v>5102</v>
      </c>
      <c r="J2823" t="s">
        <v>21</v>
      </c>
      <c r="L2823" t="s">
        <v>4104</v>
      </c>
      <c r="M2823" t="str">
        <f t="shared" si="106"/>
        <v>CLUB PARQUE SAN MARTINMerlo</v>
      </c>
      <c r="N2823" t="s">
        <v>22</v>
      </c>
      <c r="O2823" t="s">
        <v>23</v>
      </c>
      <c r="P2823" t="s">
        <v>27</v>
      </c>
      <c r="Q2823" t="s">
        <v>5101</v>
      </c>
      <c r="R2823" s="23">
        <v>65</v>
      </c>
      <c r="S2823" s="23">
        <v>2</v>
      </c>
      <c r="T2823" s="33">
        <v>1</v>
      </c>
      <c r="V2823" t="s">
        <v>2951</v>
      </c>
      <c r="W2823" t="str">
        <f t="shared" si="107"/>
        <v>R08</v>
      </c>
      <c r="X2823" s="31" t="str">
        <f t="shared" si="108"/>
        <v>FINES_R08</v>
      </c>
      <c r="Y2823" s="35">
        <v>0.47399999999999998</v>
      </c>
      <c r="Z2823" s="8" t="str">
        <f>IFERROR(IFERROR(VLOOKUP(G2823,'IVSET-Escuelas'!A:F,4,FALSE),VLOOKUP(M2823,'IVSET-Fines'!F:L,7,FALSE)),"-")</f>
        <v>-</v>
      </c>
    </row>
    <row r="2824" spans="1:26" x14ac:dyDescent="0.35">
      <c r="A2824" s="18" t="s">
        <v>5100</v>
      </c>
      <c r="B2824" t="s">
        <v>1780</v>
      </c>
      <c r="C2824" t="s">
        <v>1778</v>
      </c>
      <c r="D2824" t="s">
        <v>1779</v>
      </c>
      <c r="E2824" t="s">
        <v>198</v>
      </c>
      <c r="F2824" t="s">
        <v>198</v>
      </c>
      <c r="G2824" t="s">
        <v>198</v>
      </c>
      <c r="H2824" t="s">
        <v>20</v>
      </c>
      <c r="I2824" t="s">
        <v>5102</v>
      </c>
      <c r="J2824" t="s">
        <v>21</v>
      </c>
      <c r="L2824" t="s">
        <v>4102</v>
      </c>
      <c r="M2824" t="str">
        <f t="shared" si="106"/>
        <v>CIC RIO ALEGREMerlo</v>
      </c>
      <c r="N2824" t="s">
        <v>22</v>
      </c>
      <c r="O2824" t="s">
        <v>23</v>
      </c>
      <c r="P2824" t="s">
        <v>27</v>
      </c>
      <c r="Q2824" t="s">
        <v>5101</v>
      </c>
      <c r="R2824" s="23">
        <v>88</v>
      </c>
      <c r="S2824" s="23">
        <v>3</v>
      </c>
      <c r="T2824" s="33">
        <v>1</v>
      </c>
      <c r="V2824" t="s">
        <v>2951</v>
      </c>
      <c r="W2824" t="str">
        <f t="shared" si="107"/>
        <v>R08</v>
      </c>
      <c r="X2824" s="31" t="str">
        <f t="shared" si="108"/>
        <v>FINES_R08</v>
      </c>
      <c r="Y2824" s="35">
        <v>0.47699999999999998</v>
      </c>
      <c r="Z2824" s="8" t="str">
        <f>IFERROR(IFERROR(VLOOKUP(G2824,'IVSET-Escuelas'!A:F,4,FALSE),VLOOKUP(M2824,'IVSET-Fines'!F:L,7,FALSE)),"-")</f>
        <v>-</v>
      </c>
    </row>
    <row r="2825" spans="1:26" x14ac:dyDescent="0.35">
      <c r="A2825" s="18" t="s">
        <v>5100</v>
      </c>
      <c r="B2825" t="s">
        <v>1780</v>
      </c>
      <c r="C2825" t="s">
        <v>1248</v>
      </c>
      <c r="D2825" t="s">
        <v>2348</v>
      </c>
      <c r="E2825" t="s">
        <v>198</v>
      </c>
      <c r="F2825" t="s">
        <v>198</v>
      </c>
      <c r="G2825" t="s">
        <v>198</v>
      </c>
      <c r="H2825" t="s">
        <v>20</v>
      </c>
      <c r="I2825" t="s">
        <v>5102</v>
      </c>
      <c r="J2825" t="s">
        <v>21</v>
      </c>
      <c r="L2825" t="s">
        <v>4166</v>
      </c>
      <c r="M2825" t="str">
        <f t="shared" si="106"/>
        <v>SECRETARIA DE EDUCACIONMorón</v>
      </c>
      <c r="N2825" t="s">
        <v>22</v>
      </c>
      <c r="O2825" t="s">
        <v>23</v>
      </c>
      <c r="P2825" t="s">
        <v>27</v>
      </c>
      <c r="Q2825" t="s">
        <v>5101</v>
      </c>
      <c r="R2825" s="23">
        <v>29</v>
      </c>
      <c r="S2825" s="23">
        <v>2</v>
      </c>
      <c r="T2825" s="33">
        <v>1</v>
      </c>
      <c r="V2825" t="s">
        <v>2951</v>
      </c>
      <c r="W2825" t="str">
        <f t="shared" si="107"/>
        <v>R08</v>
      </c>
      <c r="X2825" s="31" t="str">
        <f t="shared" si="108"/>
        <v>FINES_R08</v>
      </c>
      <c r="Y2825" s="35">
        <v>0.47799999999999998</v>
      </c>
      <c r="Z2825" s="8" t="str">
        <f>IFERROR(IFERROR(VLOOKUP(G2825,'IVSET-Escuelas'!A:F,4,FALSE),VLOOKUP(M2825,'IVSET-Fines'!F:L,7,FALSE)),"-")</f>
        <v>-</v>
      </c>
    </row>
    <row r="2826" spans="1:26" x14ac:dyDescent="0.35">
      <c r="A2826" s="18" t="s">
        <v>5100</v>
      </c>
      <c r="B2826" t="s">
        <v>1780</v>
      </c>
      <c r="C2826" t="s">
        <v>238</v>
      </c>
      <c r="D2826" t="s">
        <v>2887</v>
      </c>
      <c r="E2826" t="s">
        <v>198</v>
      </c>
      <c r="F2826" t="s">
        <v>198</v>
      </c>
      <c r="G2826" t="s">
        <v>198</v>
      </c>
      <c r="H2826" t="s">
        <v>20</v>
      </c>
      <c r="I2826" t="s">
        <v>5102</v>
      </c>
      <c r="J2826" t="s">
        <v>21</v>
      </c>
      <c r="L2826" t="s">
        <v>4077</v>
      </c>
      <c r="M2826" t="str">
        <f t="shared" si="106"/>
        <v>El amor y la igualdadItuzaingó</v>
      </c>
      <c r="N2826" t="s">
        <v>22</v>
      </c>
      <c r="O2826" t="s">
        <v>23</v>
      </c>
      <c r="P2826" t="s">
        <v>27</v>
      </c>
      <c r="Q2826" t="s">
        <v>5101</v>
      </c>
      <c r="R2826" s="23">
        <v>20</v>
      </c>
      <c r="S2826" s="23">
        <v>1</v>
      </c>
      <c r="T2826" s="33">
        <v>1</v>
      </c>
      <c r="V2826" t="s">
        <v>2951</v>
      </c>
      <c r="W2826" t="str">
        <f t="shared" si="107"/>
        <v>R08</v>
      </c>
      <c r="X2826" s="31" t="str">
        <f t="shared" si="108"/>
        <v>FINES_R08</v>
      </c>
      <c r="Y2826" s="35">
        <v>0.47899999999999998</v>
      </c>
      <c r="Z2826" s="8">
        <f>IFERROR(IFERROR(VLOOKUP(G2826,'IVSET-Escuelas'!A:F,4,FALSE),VLOOKUP(M2826,'IVSET-Fines'!F:L,7,FALSE)),"-")</f>
        <v>0.60970299999999999</v>
      </c>
    </row>
    <row r="2827" spans="1:26" x14ac:dyDescent="0.35">
      <c r="A2827" s="18" t="s">
        <v>5100</v>
      </c>
      <c r="B2827" t="s">
        <v>1780</v>
      </c>
      <c r="C2827" t="s">
        <v>1778</v>
      </c>
      <c r="D2827" t="s">
        <v>1779</v>
      </c>
      <c r="E2827" t="s">
        <v>198</v>
      </c>
      <c r="F2827" t="s">
        <v>198</v>
      </c>
      <c r="G2827" t="s">
        <v>198</v>
      </c>
      <c r="H2827" t="s">
        <v>20</v>
      </c>
      <c r="I2827" t="s">
        <v>5102</v>
      </c>
      <c r="J2827" t="s">
        <v>21</v>
      </c>
      <c r="L2827" t="s">
        <v>4113</v>
      </c>
      <c r="M2827" t="str">
        <f t="shared" si="106"/>
        <v>E.P. N° 58Merlo</v>
      </c>
      <c r="N2827" t="s">
        <v>22</v>
      </c>
      <c r="O2827" t="s">
        <v>23</v>
      </c>
      <c r="P2827" t="s">
        <v>27</v>
      </c>
      <c r="Q2827" t="s">
        <v>5101</v>
      </c>
      <c r="R2827" s="23">
        <v>84</v>
      </c>
      <c r="S2827" s="23">
        <v>4</v>
      </c>
      <c r="T2827" s="33">
        <v>1</v>
      </c>
      <c r="V2827" t="s">
        <v>2951</v>
      </c>
      <c r="W2827" t="str">
        <f t="shared" si="107"/>
        <v>R08</v>
      </c>
      <c r="X2827" s="31" t="str">
        <f t="shared" si="108"/>
        <v>FINES_R08</v>
      </c>
      <c r="Y2827" s="35">
        <v>0.48399999999999999</v>
      </c>
      <c r="Z2827" s="8">
        <f>IFERROR(IFERROR(VLOOKUP(G2827,'IVSET-Escuelas'!A:F,4,FALSE),VLOOKUP(M2827,'IVSET-Fines'!F:L,7,FALSE)),"-")</f>
        <v>0.85337300000000005</v>
      </c>
    </row>
    <row r="2828" spans="1:26" x14ac:dyDescent="0.35">
      <c r="A2828" s="18" t="s">
        <v>5100</v>
      </c>
      <c r="B2828" t="s">
        <v>1780</v>
      </c>
      <c r="C2828" t="s">
        <v>1778</v>
      </c>
      <c r="D2828" t="s">
        <v>1779</v>
      </c>
      <c r="E2828" t="s">
        <v>198</v>
      </c>
      <c r="F2828" t="s">
        <v>198</v>
      </c>
      <c r="G2828" t="s">
        <v>198</v>
      </c>
      <c r="H2828" t="s">
        <v>20</v>
      </c>
      <c r="I2828" t="s">
        <v>5102</v>
      </c>
      <c r="J2828" t="s">
        <v>21</v>
      </c>
      <c r="L2828" t="s">
        <v>2321</v>
      </c>
      <c r="M2828" t="str">
        <f t="shared" si="106"/>
        <v>CLUB BELGRANOMerlo</v>
      </c>
      <c r="N2828" t="s">
        <v>22</v>
      </c>
      <c r="O2828" t="s">
        <v>23</v>
      </c>
      <c r="P2828" t="s">
        <v>27</v>
      </c>
      <c r="Q2828" t="s">
        <v>5101</v>
      </c>
      <c r="R2828" s="23">
        <v>49</v>
      </c>
      <c r="S2828" s="23">
        <v>2</v>
      </c>
      <c r="T2828" s="33">
        <v>1</v>
      </c>
      <c r="V2828" t="s">
        <v>2951</v>
      </c>
      <c r="W2828" t="str">
        <f t="shared" si="107"/>
        <v>R08</v>
      </c>
      <c r="X2828" s="31" t="str">
        <f t="shared" si="108"/>
        <v>FINES_R08</v>
      </c>
      <c r="Y2828" s="35">
        <v>0.48599999999999999</v>
      </c>
      <c r="Z2828" s="8">
        <f>IFERROR(IFERROR(VLOOKUP(G2828,'IVSET-Escuelas'!A:F,4,FALSE),VLOOKUP(M2828,'IVSET-Fines'!F:L,7,FALSE)),"-")</f>
        <v>0.19512399999999999</v>
      </c>
    </row>
    <row r="2829" spans="1:26" x14ac:dyDescent="0.35">
      <c r="A2829" s="18" t="s">
        <v>5100</v>
      </c>
      <c r="B2829" t="s">
        <v>1780</v>
      </c>
      <c r="C2829" t="s">
        <v>238</v>
      </c>
      <c r="D2829" t="s">
        <v>2887</v>
      </c>
      <c r="E2829" t="s">
        <v>198</v>
      </c>
      <c r="F2829" t="s">
        <v>198</v>
      </c>
      <c r="G2829" t="s">
        <v>198</v>
      </c>
      <c r="H2829" t="s">
        <v>20</v>
      </c>
      <c r="I2829" t="s">
        <v>5102</v>
      </c>
      <c r="J2829" t="s">
        <v>21</v>
      </c>
      <c r="L2829" t="s">
        <v>4074</v>
      </c>
      <c r="M2829" t="str">
        <f t="shared" si="106"/>
        <v>CIC BarrionuevoItuzaingó</v>
      </c>
      <c r="N2829" t="s">
        <v>22</v>
      </c>
      <c r="O2829" t="s">
        <v>23</v>
      </c>
      <c r="P2829" t="s">
        <v>27</v>
      </c>
      <c r="Q2829" t="s">
        <v>5101</v>
      </c>
      <c r="R2829" s="23">
        <v>31</v>
      </c>
      <c r="S2829" s="23">
        <v>2</v>
      </c>
      <c r="T2829" s="33">
        <v>1</v>
      </c>
      <c r="V2829" t="s">
        <v>2951</v>
      </c>
      <c r="W2829" t="str">
        <f t="shared" si="107"/>
        <v>R08</v>
      </c>
      <c r="X2829" s="31" t="str">
        <f t="shared" si="108"/>
        <v>FINES_R08</v>
      </c>
      <c r="Y2829" s="35">
        <v>0.496</v>
      </c>
      <c r="Z2829" s="8">
        <f>IFERROR(IFERROR(VLOOKUP(G2829,'IVSET-Escuelas'!A:F,4,FALSE),VLOOKUP(M2829,'IVSET-Fines'!F:L,7,FALSE)),"-")</f>
        <v>0.201932</v>
      </c>
    </row>
    <row r="2830" spans="1:26" x14ac:dyDescent="0.35">
      <c r="A2830" s="18" t="s">
        <v>5100</v>
      </c>
      <c r="B2830" t="s">
        <v>1780</v>
      </c>
      <c r="C2830" t="s">
        <v>1248</v>
      </c>
      <c r="D2830" t="s">
        <v>2348</v>
      </c>
      <c r="E2830" t="s">
        <v>198</v>
      </c>
      <c r="F2830" t="s">
        <v>198</v>
      </c>
      <c r="G2830" t="s">
        <v>198</v>
      </c>
      <c r="H2830" t="s">
        <v>20</v>
      </c>
      <c r="I2830" t="s">
        <v>5102</v>
      </c>
      <c r="J2830" t="s">
        <v>21</v>
      </c>
      <c r="L2830" t="s">
        <v>4165</v>
      </c>
      <c r="M2830" t="str">
        <f t="shared" si="106"/>
        <v>Obrador MunicipalMorón</v>
      </c>
      <c r="N2830" t="s">
        <v>22</v>
      </c>
      <c r="O2830" t="s">
        <v>23</v>
      </c>
      <c r="P2830" t="s">
        <v>27</v>
      </c>
      <c r="Q2830" t="s">
        <v>5101</v>
      </c>
      <c r="R2830" s="23">
        <v>78</v>
      </c>
      <c r="S2830" s="23">
        <v>4</v>
      </c>
      <c r="T2830" s="33">
        <v>1</v>
      </c>
      <c r="V2830" t="s">
        <v>2951</v>
      </c>
      <c r="W2830" t="str">
        <f t="shared" si="107"/>
        <v>R08</v>
      </c>
      <c r="X2830" s="31" t="str">
        <f t="shared" si="108"/>
        <v>FINES_R08</v>
      </c>
      <c r="Y2830" s="35">
        <v>0.5</v>
      </c>
      <c r="Z2830" s="8">
        <f>IFERROR(IFERROR(VLOOKUP(G2830,'IVSET-Escuelas'!A:F,4,FALSE),VLOOKUP(M2830,'IVSET-Fines'!F:L,7,FALSE)),"-")</f>
        <v>0.36053800000000003</v>
      </c>
    </row>
    <row r="2831" spans="1:26" x14ac:dyDescent="0.35">
      <c r="A2831" s="18" t="s">
        <v>5100</v>
      </c>
      <c r="B2831" t="s">
        <v>1780</v>
      </c>
      <c r="C2831" t="s">
        <v>1778</v>
      </c>
      <c r="D2831" t="s">
        <v>1779</v>
      </c>
      <c r="E2831" t="s">
        <v>198</v>
      </c>
      <c r="F2831" t="s">
        <v>198</v>
      </c>
      <c r="G2831" t="s">
        <v>198</v>
      </c>
      <c r="H2831" t="s">
        <v>20</v>
      </c>
      <c r="I2831" t="s">
        <v>5102</v>
      </c>
      <c r="J2831" t="s">
        <v>21</v>
      </c>
      <c r="L2831" t="s">
        <v>4151</v>
      </c>
      <c r="M2831" t="str">
        <f t="shared" si="106"/>
        <v>SUBSECRETARIA DE CIENCIAS, INNOVACIÓN Y TECNOLOGÍA 295 MERLO CENTROMerlo</v>
      </c>
      <c r="N2831" t="s">
        <v>22</v>
      </c>
      <c r="O2831" t="s">
        <v>23</v>
      </c>
      <c r="P2831" t="s">
        <v>27</v>
      </c>
      <c r="Q2831" t="s">
        <v>5101</v>
      </c>
      <c r="R2831" s="23">
        <v>14</v>
      </c>
      <c r="S2831" s="23">
        <v>1</v>
      </c>
      <c r="T2831" s="33">
        <v>1</v>
      </c>
      <c r="V2831" t="s">
        <v>2951</v>
      </c>
      <c r="W2831" t="str">
        <f t="shared" si="107"/>
        <v>R08</v>
      </c>
      <c r="X2831" s="31" t="str">
        <f t="shared" si="108"/>
        <v>FINES_R08</v>
      </c>
      <c r="Y2831" s="35">
        <v>0.52800000000000002</v>
      </c>
      <c r="Z2831" s="8" t="str">
        <f>IFERROR(IFERROR(VLOOKUP(G2831,'IVSET-Escuelas'!A:F,4,FALSE),VLOOKUP(M2831,'IVSET-Fines'!F:L,7,FALSE)),"-")</f>
        <v>-</v>
      </c>
    </row>
    <row r="2832" spans="1:26" x14ac:dyDescent="0.35">
      <c r="A2832" s="18" t="s">
        <v>5100</v>
      </c>
      <c r="B2832" t="s">
        <v>1780</v>
      </c>
      <c r="C2832" t="s">
        <v>1778</v>
      </c>
      <c r="D2832" t="s">
        <v>1779</v>
      </c>
      <c r="E2832" t="s">
        <v>198</v>
      </c>
      <c r="F2832" t="s">
        <v>198</v>
      </c>
      <c r="G2832" t="s">
        <v>198</v>
      </c>
      <c r="H2832" t="s">
        <v>20</v>
      </c>
      <c r="I2832" t="s">
        <v>5102</v>
      </c>
      <c r="J2832" t="s">
        <v>21</v>
      </c>
      <c r="L2832" t="s">
        <v>4135</v>
      </c>
      <c r="M2832" t="str">
        <f t="shared" si="106"/>
        <v>ESCUELA PRIMARIA Nº50Merlo</v>
      </c>
      <c r="N2832" t="s">
        <v>22</v>
      </c>
      <c r="O2832" t="s">
        <v>23</v>
      </c>
      <c r="P2832" t="s">
        <v>27</v>
      </c>
      <c r="Q2832" t="s">
        <v>5101</v>
      </c>
      <c r="R2832" s="23">
        <v>151</v>
      </c>
      <c r="S2832" s="23">
        <v>7</v>
      </c>
      <c r="T2832" s="33">
        <v>1</v>
      </c>
      <c r="V2832" t="s">
        <v>2951</v>
      </c>
      <c r="W2832" t="str">
        <f t="shared" si="107"/>
        <v>R08</v>
      </c>
      <c r="X2832" s="31" t="str">
        <f t="shared" si="108"/>
        <v>FINES_R08</v>
      </c>
      <c r="Y2832" s="35">
        <v>0.54500000000000004</v>
      </c>
      <c r="Z2832" s="8">
        <f>IFERROR(IFERROR(VLOOKUP(G2832,'IVSET-Escuelas'!A:F,4,FALSE),VLOOKUP(M2832,'IVSET-Fines'!F:L,7,FALSE)),"-")</f>
        <v>0.72718799999999995</v>
      </c>
    </row>
    <row r="2833" spans="1:26" x14ac:dyDescent="0.35">
      <c r="A2833" s="18" t="s">
        <v>5100</v>
      </c>
      <c r="B2833" t="s">
        <v>1780</v>
      </c>
      <c r="C2833" t="s">
        <v>1248</v>
      </c>
      <c r="D2833" t="s">
        <v>2348</v>
      </c>
      <c r="E2833" t="s">
        <v>198</v>
      </c>
      <c r="F2833" t="s">
        <v>198</v>
      </c>
      <c r="G2833" t="s">
        <v>198</v>
      </c>
      <c r="H2833" t="s">
        <v>20</v>
      </c>
      <c r="I2833" t="s">
        <v>5102</v>
      </c>
      <c r="J2833" t="s">
        <v>21</v>
      </c>
      <c r="L2833" t="s">
        <v>4155</v>
      </c>
      <c r="M2833" t="str">
        <f t="shared" si="106"/>
        <v>CASA MALVINASMorón</v>
      </c>
      <c r="N2833" t="s">
        <v>22</v>
      </c>
      <c r="O2833" t="s">
        <v>23</v>
      </c>
      <c r="P2833" t="s">
        <v>27</v>
      </c>
      <c r="Q2833" t="s">
        <v>5101</v>
      </c>
      <c r="R2833" s="23">
        <v>32</v>
      </c>
      <c r="S2833" s="23">
        <v>1</v>
      </c>
      <c r="T2833" s="33">
        <v>1</v>
      </c>
      <c r="V2833" t="s">
        <v>2951</v>
      </c>
      <c r="W2833" t="str">
        <f t="shared" si="107"/>
        <v>R08</v>
      </c>
      <c r="X2833" s="31" t="str">
        <f t="shared" si="108"/>
        <v>FINES_R08</v>
      </c>
      <c r="Y2833" s="35">
        <v>0.55200000000000005</v>
      </c>
      <c r="Z2833" s="8" t="str">
        <f>IFERROR(IFERROR(VLOOKUP(G2833,'IVSET-Escuelas'!A:F,4,FALSE),VLOOKUP(M2833,'IVSET-Fines'!F:L,7,FALSE)),"-")</f>
        <v>-</v>
      </c>
    </row>
    <row r="2834" spans="1:26" x14ac:dyDescent="0.35">
      <c r="A2834" s="18" t="s">
        <v>5100</v>
      </c>
      <c r="B2834" t="s">
        <v>1780</v>
      </c>
      <c r="C2834" t="s">
        <v>1248</v>
      </c>
      <c r="D2834" t="s">
        <v>2348</v>
      </c>
      <c r="E2834" t="s">
        <v>198</v>
      </c>
      <c r="F2834" t="s">
        <v>198</v>
      </c>
      <c r="G2834" t="s">
        <v>198</v>
      </c>
      <c r="H2834" t="s">
        <v>20</v>
      </c>
      <c r="I2834" t="s">
        <v>5102</v>
      </c>
      <c r="J2834" t="s">
        <v>21</v>
      </c>
      <c r="L2834" t="s">
        <v>4161</v>
      </c>
      <c r="M2834" t="str">
        <f t="shared" si="106"/>
        <v>DIRECCIÓN DE VIALIDADMorón</v>
      </c>
      <c r="N2834" t="s">
        <v>22</v>
      </c>
      <c r="O2834" t="s">
        <v>23</v>
      </c>
      <c r="P2834" t="s">
        <v>27</v>
      </c>
      <c r="Q2834" t="s">
        <v>5101</v>
      </c>
      <c r="R2834" s="23">
        <v>15</v>
      </c>
      <c r="S2834" s="23">
        <v>1</v>
      </c>
      <c r="T2834" s="33">
        <v>1</v>
      </c>
      <c r="V2834" t="s">
        <v>2951</v>
      </c>
      <c r="W2834" t="str">
        <f t="shared" si="107"/>
        <v>R08</v>
      </c>
      <c r="X2834" s="31" t="str">
        <f t="shared" si="108"/>
        <v>FINES_R08</v>
      </c>
      <c r="Y2834" s="35">
        <v>0.55300000000000005</v>
      </c>
      <c r="Z2834" s="8">
        <f>IFERROR(IFERROR(VLOOKUP(G2834,'IVSET-Escuelas'!A:F,4,FALSE),VLOOKUP(M2834,'IVSET-Fines'!F:L,7,FALSE)),"-")</f>
        <v>0.12670000000000001</v>
      </c>
    </row>
    <row r="2835" spans="1:26" x14ac:dyDescent="0.35">
      <c r="A2835" s="18" t="s">
        <v>5100</v>
      </c>
      <c r="B2835" t="s">
        <v>1780</v>
      </c>
      <c r="C2835" t="s">
        <v>1778</v>
      </c>
      <c r="D2835" t="s">
        <v>1779</v>
      </c>
      <c r="E2835" t="s">
        <v>198</v>
      </c>
      <c r="F2835" t="s">
        <v>198</v>
      </c>
      <c r="G2835" t="s">
        <v>198</v>
      </c>
      <c r="H2835" t="s">
        <v>20</v>
      </c>
      <c r="I2835" t="s">
        <v>5102</v>
      </c>
      <c r="J2835" t="s">
        <v>21</v>
      </c>
      <c r="L2835" t="s">
        <v>4100</v>
      </c>
      <c r="M2835" t="str">
        <f t="shared" si="106"/>
        <v>CASA LOS PINOSMerlo</v>
      </c>
      <c r="N2835" t="s">
        <v>22</v>
      </c>
      <c r="O2835" t="s">
        <v>23</v>
      </c>
      <c r="P2835" t="s">
        <v>27</v>
      </c>
      <c r="Q2835" t="s">
        <v>5101</v>
      </c>
      <c r="R2835" s="23">
        <v>24</v>
      </c>
      <c r="S2835" s="23">
        <v>1</v>
      </c>
      <c r="T2835" s="33">
        <v>1</v>
      </c>
      <c r="V2835" t="s">
        <v>2951</v>
      </c>
      <c r="W2835" t="str">
        <f t="shared" si="107"/>
        <v>R08</v>
      </c>
      <c r="X2835" s="31" t="str">
        <f t="shared" si="108"/>
        <v>FINES_R08</v>
      </c>
      <c r="Y2835" s="35">
        <v>0.57499999999999996</v>
      </c>
      <c r="Z2835" s="8">
        <f>IFERROR(IFERROR(VLOOKUP(G2835,'IVSET-Escuelas'!A:F,4,FALSE),VLOOKUP(M2835,'IVSET-Fines'!F:L,7,FALSE)),"-")</f>
        <v>0.38443699999999997</v>
      </c>
    </row>
    <row r="2836" spans="1:26" x14ac:dyDescent="0.35">
      <c r="A2836" s="18" t="s">
        <v>5100</v>
      </c>
      <c r="B2836" t="s">
        <v>1780</v>
      </c>
      <c r="C2836" t="s">
        <v>1248</v>
      </c>
      <c r="D2836" t="s">
        <v>2348</v>
      </c>
      <c r="E2836" t="s">
        <v>198</v>
      </c>
      <c r="F2836" t="s">
        <v>198</v>
      </c>
      <c r="G2836" t="s">
        <v>198</v>
      </c>
      <c r="H2836" t="s">
        <v>20</v>
      </c>
      <c r="I2836" t="s">
        <v>5102</v>
      </c>
      <c r="J2836" t="s">
        <v>21</v>
      </c>
      <c r="L2836" t="s">
        <v>4170</v>
      </c>
      <c r="M2836" t="str">
        <f t="shared" si="106"/>
        <v>UGC Nº 12 350 El PalomarMorón</v>
      </c>
      <c r="N2836" t="s">
        <v>22</v>
      </c>
      <c r="O2836" t="s">
        <v>23</v>
      </c>
      <c r="P2836" t="s">
        <v>27</v>
      </c>
      <c r="Q2836" t="s">
        <v>5101</v>
      </c>
      <c r="R2836" s="23">
        <v>0</v>
      </c>
      <c r="S2836" s="23">
        <v>1</v>
      </c>
      <c r="T2836" s="33">
        <v>1</v>
      </c>
      <c r="V2836" t="s">
        <v>2951</v>
      </c>
      <c r="W2836" t="str">
        <f t="shared" si="107"/>
        <v>R08</v>
      </c>
      <c r="X2836" s="31" t="str">
        <f t="shared" si="108"/>
        <v>FINES_R08</v>
      </c>
      <c r="Y2836" s="35">
        <v>0.58499999999999996</v>
      </c>
      <c r="Z2836" s="8" t="str">
        <f>IFERROR(IFERROR(VLOOKUP(G2836,'IVSET-Escuelas'!A:F,4,FALSE),VLOOKUP(M2836,'IVSET-Fines'!F:L,7,FALSE)),"-")</f>
        <v>-</v>
      </c>
    </row>
    <row r="2837" spans="1:26" x14ac:dyDescent="0.35">
      <c r="A2837" s="18" t="s">
        <v>5100</v>
      </c>
      <c r="B2837" t="s">
        <v>1780</v>
      </c>
      <c r="C2837" t="s">
        <v>1778</v>
      </c>
      <c r="D2837" t="s">
        <v>1779</v>
      </c>
      <c r="E2837" t="s">
        <v>198</v>
      </c>
      <c r="F2837" t="s">
        <v>198</v>
      </c>
      <c r="G2837" t="s">
        <v>198</v>
      </c>
      <c r="H2837" t="s">
        <v>20</v>
      </c>
      <c r="I2837" t="s">
        <v>5102</v>
      </c>
      <c r="J2837" t="s">
        <v>21</v>
      </c>
      <c r="L2837" t="s">
        <v>4110</v>
      </c>
      <c r="M2837" t="str">
        <f t="shared" si="106"/>
        <v>E.P. N° 40Merlo</v>
      </c>
      <c r="N2837" t="s">
        <v>22</v>
      </c>
      <c r="O2837" t="s">
        <v>23</v>
      </c>
      <c r="P2837" t="s">
        <v>27</v>
      </c>
      <c r="Q2837" t="s">
        <v>5101</v>
      </c>
      <c r="R2837" s="23">
        <v>23</v>
      </c>
      <c r="S2837" s="23">
        <v>1</v>
      </c>
      <c r="T2837" s="33">
        <v>1</v>
      </c>
      <c r="V2837" t="s">
        <v>2951</v>
      </c>
      <c r="W2837" t="str">
        <f t="shared" si="107"/>
        <v>R08</v>
      </c>
      <c r="X2837" s="31" t="str">
        <f t="shared" si="108"/>
        <v>FINES_R08</v>
      </c>
      <c r="Y2837" s="35">
        <v>0.60399999999999998</v>
      </c>
      <c r="Z2837" s="8">
        <f>IFERROR(IFERROR(VLOOKUP(G2837,'IVSET-Escuelas'!A:F,4,FALSE),VLOOKUP(M2837,'IVSET-Fines'!F:L,7,FALSE)),"-")</f>
        <v>0.644791</v>
      </c>
    </row>
    <row r="2838" spans="1:26" x14ac:dyDescent="0.35">
      <c r="A2838" s="18" t="s">
        <v>5100</v>
      </c>
      <c r="B2838" t="s">
        <v>1780</v>
      </c>
      <c r="C2838" t="s">
        <v>1778</v>
      </c>
      <c r="D2838" t="s">
        <v>1779</v>
      </c>
      <c r="E2838" t="s">
        <v>198</v>
      </c>
      <c r="F2838" t="s">
        <v>198</v>
      </c>
      <c r="G2838" t="s">
        <v>198</v>
      </c>
      <c r="H2838" t="s">
        <v>20</v>
      </c>
      <c r="I2838" t="s">
        <v>5102</v>
      </c>
      <c r="J2838" t="s">
        <v>21</v>
      </c>
      <c r="L2838" t="s">
        <v>4149</v>
      </c>
      <c r="M2838" t="str">
        <f t="shared" si="106"/>
        <v>SOCIEDAD DE FOMENTO JUANA AZURDUY 1899 MERLO NORTEMerlo</v>
      </c>
      <c r="N2838" t="s">
        <v>22</v>
      </c>
      <c r="O2838" t="s">
        <v>23</v>
      </c>
      <c r="P2838" t="s">
        <v>27</v>
      </c>
      <c r="Q2838" t="s">
        <v>5101</v>
      </c>
      <c r="R2838" s="23">
        <v>14</v>
      </c>
      <c r="S2838" s="23">
        <v>1</v>
      </c>
      <c r="T2838" s="33">
        <v>1</v>
      </c>
      <c r="V2838" t="s">
        <v>2951</v>
      </c>
      <c r="W2838" t="str">
        <f t="shared" si="107"/>
        <v>R08</v>
      </c>
      <c r="X2838" s="31" t="str">
        <f t="shared" si="108"/>
        <v>FINES_R08</v>
      </c>
      <c r="Y2838" s="35">
        <v>0.60399999999999998</v>
      </c>
      <c r="Z2838" s="8" t="str">
        <f>IFERROR(IFERROR(VLOOKUP(G2838,'IVSET-Escuelas'!A:F,4,FALSE),VLOOKUP(M2838,'IVSET-Fines'!F:L,7,FALSE)),"-")</f>
        <v>-</v>
      </c>
    </row>
    <row r="2839" spans="1:26" x14ac:dyDescent="0.35">
      <c r="A2839" s="18" t="s">
        <v>5100</v>
      </c>
      <c r="B2839" t="s">
        <v>1780</v>
      </c>
      <c r="C2839" t="s">
        <v>1778</v>
      </c>
      <c r="D2839" t="s">
        <v>1779</v>
      </c>
      <c r="E2839" t="s">
        <v>198</v>
      </c>
      <c r="F2839" t="s">
        <v>198</v>
      </c>
      <c r="G2839" t="s">
        <v>198</v>
      </c>
      <c r="H2839" t="s">
        <v>20</v>
      </c>
      <c r="I2839" t="s">
        <v>5102</v>
      </c>
      <c r="J2839" t="s">
        <v>21</v>
      </c>
      <c r="L2839" t="s">
        <v>4107</v>
      </c>
      <c r="M2839" t="str">
        <f t="shared" si="106"/>
        <v>E.E.S. N° 73Merlo</v>
      </c>
      <c r="N2839" t="s">
        <v>22</v>
      </c>
      <c r="O2839" t="s">
        <v>23</v>
      </c>
      <c r="P2839" t="s">
        <v>27</v>
      </c>
      <c r="Q2839" t="s">
        <v>5101</v>
      </c>
      <c r="R2839" s="23">
        <v>44</v>
      </c>
      <c r="S2839" s="23">
        <v>2</v>
      </c>
      <c r="T2839" s="33">
        <v>1</v>
      </c>
      <c r="V2839" t="s">
        <v>2951</v>
      </c>
      <c r="W2839" t="str">
        <f t="shared" si="107"/>
        <v>R08</v>
      </c>
      <c r="X2839" s="31" t="str">
        <f t="shared" si="108"/>
        <v>FINES_R08</v>
      </c>
      <c r="Y2839" s="35">
        <v>0.65</v>
      </c>
      <c r="Z2839" s="8">
        <f>IFERROR(IFERROR(VLOOKUP(G2839,'IVSET-Escuelas'!A:F,4,FALSE),VLOOKUP(M2839,'IVSET-Fines'!F:L,7,FALSE)),"-")</f>
        <v>0.62844599999999995</v>
      </c>
    </row>
    <row r="2840" spans="1:26" x14ac:dyDescent="0.35">
      <c r="A2840" s="18" t="s">
        <v>5100</v>
      </c>
      <c r="B2840" t="s">
        <v>1780</v>
      </c>
      <c r="C2840" t="s">
        <v>1778</v>
      </c>
      <c r="D2840" t="s">
        <v>1779</v>
      </c>
      <c r="E2840" t="s">
        <v>198</v>
      </c>
      <c r="F2840" t="s">
        <v>198</v>
      </c>
      <c r="G2840" t="s">
        <v>198</v>
      </c>
      <c r="H2840" t="s">
        <v>20</v>
      </c>
      <c r="I2840" t="s">
        <v>5102</v>
      </c>
      <c r="J2840" t="s">
        <v>21</v>
      </c>
      <c r="L2840" t="s">
        <v>4117</v>
      </c>
      <c r="M2840" t="str">
        <f t="shared" si="106"/>
        <v>E.P. N° 71Merlo</v>
      </c>
      <c r="N2840" t="s">
        <v>22</v>
      </c>
      <c r="O2840" t="s">
        <v>23</v>
      </c>
      <c r="P2840" t="s">
        <v>27</v>
      </c>
      <c r="Q2840" t="s">
        <v>5101</v>
      </c>
      <c r="R2840" s="23">
        <v>36</v>
      </c>
      <c r="S2840" s="23">
        <v>2</v>
      </c>
      <c r="T2840" s="33">
        <v>1</v>
      </c>
      <c r="V2840" t="s">
        <v>2951</v>
      </c>
      <c r="W2840" t="str">
        <f t="shared" si="107"/>
        <v>R08</v>
      </c>
      <c r="X2840" s="31" t="str">
        <f t="shared" si="108"/>
        <v>FINES_R08</v>
      </c>
      <c r="Y2840" s="35">
        <v>0.65200000000000002</v>
      </c>
      <c r="Z2840" s="8">
        <f>IFERROR(IFERROR(VLOOKUP(G2840,'IVSET-Escuelas'!A:F,4,FALSE),VLOOKUP(M2840,'IVSET-Fines'!F:L,7,FALSE)),"-")</f>
        <v>0.66896299999999997</v>
      </c>
    </row>
    <row r="2841" spans="1:26" x14ac:dyDescent="0.35">
      <c r="A2841" s="18" t="s">
        <v>5100</v>
      </c>
      <c r="B2841" t="s">
        <v>1780</v>
      </c>
      <c r="C2841" t="s">
        <v>1248</v>
      </c>
      <c r="D2841" t="s">
        <v>2348</v>
      </c>
      <c r="E2841" t="s">
        <v>198</v>
      </c>
      <c r="F2841" t="s">
        <v>198</v>
      </c>
      <c r="G2841" t="s">
        <v>198</v>
      </c>
      <c r="H2841" t="s">
        <v>20</v>
      </c>
      <c r="I2841" t="s">
        <v>5102</v>
      </c>
      <c r="J2841" t="s">
        <v>21</v>
      </c>
      <c r="L2841" t="s">
        <v>4154</v>
      </c>
      <c r="M2841" t="str">
        <f t="shared" si="106"/>
        <v>CASA ESQUINA LIBERTAD SAN JUANMorón</v>
      </c>
      <c r="N2841" t="s">
        <v>22</v>
      </c>
      <c r="O2841" t="s">
        <v>23</v>
      </c>
      <c r="P2841" t="s">
        <v>27</v>
      </c>
      <c r="Q2841" t="s">
        <v>5101</v>
      </c>
      <c r="R2841" s="23">
        <v>13</v>
      </c>
      <c r="S2841" s="23">
        <v>1</v>
      </c>
      <c r="T2841" s="33">
        <v>1</v>
      </c>
      <c r="V2841" t="s">
        <v>2951</v>
      </c>
      <c r="W2841" t="str">
        <f t="shared" si="107"/>
        <v>R08</v>
      </c>
      <c r="X2841" s="31" t="str">
        <f t="shared" si="108"/>
        <v>FINES_R08</v>
      </c>
      <c r="Y2841" s="35">
        <v>0.66100000000000003</v>
      </c>
      <c r="Z2841" s="8">
        <f>IFERROR(IFERROR(VLOOKUP(G2841,'IVSET-Escuelas'!A:F,4,FALSE),VLOOKUP(M2841,'IVSET-Fines'!F:L,7,FALSE)),"-")</f>
        <v>0.44610699999999998</v>
      </c>
    </row>
    <row r="2842" spans="1:26" x14ac:dyDescent="0.35">
      <c r="A2842" s="18" t="s">
        <v>5100</v>
      </c>
      <c r="B2842" t="s">
        <v>1780</v>
      </c>
      <c r="C2842" t="s">
        <v>1778</v>
      </c>
      <c r="D2842" t="s">
        <v>1779</v>
      </c>
      <c r="E2842" t="s">
        <v>198</v>
      </c>
      <c r="F2842" t="s">
        <v>198</v>
      </c>
      <c r="G2842" t="s">
        <v>198</v>
      </c>
      <c r="H2842" t="s">
        <v>20</v>
      </c>
      <c r="I2842" t="s">
        <v>5102</v>
      </c>
      <c r="J2842" t="s">
        <v>21</v>
      </c>
      <c r="L2842" t="s">
        <v>4122</v>
      </c>
      <c r="M2842" t="str">
        <f t="shared" si="106"/>
        <v>E.P. Nº69Merlo</v>
      </c>
      <c r="N2842" t="s">
        <v>22</v>
      </c>
      <c r="O2842" t="s">
        <v>23</v>
      </c>
      <c r="P2842" t="s">
        <v>27</v>
      </c>
      <c r="Q2842" t="s">
        <v>5101</v>
      </c>
      <c r="R2842" s="23">
        <v>78</v>
      </c>
      <c r="S2842" s="23">
        <v>5</v>
      </c>
      <c r="T2842" s="33">
        <v>1</v>
      </c>
      <c r="V2842" t="s">
        <v>2951</v>
      </c>
      <c r="W2842" t="str">
        <f t="shared" si="107"/>
        <v>R08</v>
      </c>
      <c r="X2842" s="31" t="str">
        <f t="shared" si="108"/>
        <v>FINES_R08</v>
      </c>
      <c r="Y2842" s="35">
        <v>0.68400000000000005</v>
      </c>
      <c r="Z2842" s="8">
        <f>IFERROR(IFERROR(VLOOKUP(G2842,'IVSET-Escuelas'!A:F,4,FALSE),VLOOKUP(M2842,'IVSET-Fines'!F:L,7,FALSE)),"-")</f>
        <v>0.61519199999999996</v>
      </c>
    </row>
    <row r="2843" spans="1:26" x14ac:dyDescent="0.35">
      <c r="A2843" s="18" t="s">
        <v>5100</v>
      </c>
      <c r="B2843" t="s">
        <v>1780</v>
      </c>
      <c r="C2843" t="s">
        <v>1778</v>
      </c>
      <c r="D2843" t="s">
        <v>1779</v>
      </c>
      <c r="E2843" t="s">
        <v>198</v>
      </c>
      <c r="F2843" t="s">
        <v>198</v>
      </c>
      <c r="G2843" t="s">
        <v>198</v>
      </c>
      <c r="H2843" t="s">
        <v>20</v>
      </c>
      <c r="I2843" t="s">
        <v>5102</v>
      </c>
      <c r="J2843" t="s">
        <v>21</v>
      </c>
      <c r="L2843" t="s">
        <v>4142</v>
      </c>
      <c r="M2843" t="str">
        <f t="shared" si="106"/>
        <v>LA SAN ANTONIOMerlo</v>
      </c>
      <c r="N2843" t="s">
        <v>22</v>
      </c>
      <c r="O2843" t="s">
        <v>23</v>
      </c>
      <c r="P2843" t="s">
        <v>27</v>
      </c>
      <c r="Q2843" t="s">
        <v>5101</v>
      </c>
      <c r="R2843" s="23">
        <v>42</v>
      </c>
      <c r="S2843" s="23">
        <v>2</v>
      </c>
      <c r="T2843" s="33">
        <v>1</v>
      </c>
      <c r="V2843" t="s">
        <v>2951</v>
      </c>
      <c r="W2843" t="str">
        <f t="shared" si="107"/>
        <v>R08</v>
      </c>
      <c r="X2843" s="31" t="str">
        <f t="shared" si="108"/>
        <v>FINES_R08</v>
      </c>
      <c r="Y2843" s="35">
        <v>0.69199999999999995</v>
      </c>
      <c r="Z2843" s="8">
        <f>IFERROR(IFERROR(VLOOKUP(G2843,'IVSET-Escuelas'!A:F,4,FALSE),VLOOKUP(M2843,'IVSET-Fines'!F:L,7,FALSE)),"-")</f>
        <v>0.30024099999999998</v>
      </c>
    </row>
    <row r="2844" spans="1:26" x14ac:dyDescent="0.35">
      <c r="A2844" s="18" t="s">
        <v>5100</v>
      </c>
      <c r="B2844" t="s">
        <v>1780</v>
      </c>
      <c r="C2844" t="s">
        <v>1248</v>
      </c>
      <c r="D2844" t="s">
        <v>2348</v>
      </c>
      <c r="E2844" t="s">
        <v>198</v>
      </c>
      <c r="F2844" t="s">
        <v>198</v>
      </c>
      <c r="G2844" t="s">
        <v>198</v>
      </c>
      <c r="H2844" t="s">
        <v>20</v>
      </c>
      <c r="I2844" t="s">
        <v>5102</v>
      </c>
      <c r="J2844" t="s">
        <v>21</v>
      </c>
      <c r="L2844" t="s">
        <v>4158</v>
      </c>
      <c r="M2844" t="str">
        <f t="shared" si="106"/>
        <v>CENTRO DE JUBILADOS IMAN 2163 CastelarMorón</v>
      </c>
      <c r="N2844" t="s">
        <v>22</v>
      </c>
      <c r="O2844" t="s">
        <v>23</v>
      </c>
      <c r="P2844" t="s">
        <v>27</v>
      </c>
      <c r="Q2844" t="s">
        <v>5101</v>
      </c>
      <c r="R2844" s="23">
        <v>0</v>
      </c>
      <c r="S2844" s="23">
        <v>1</v>
      </c>
      <c r="T2844" s="33">
        <v>1</v>
      </c>
      <c r="V2844" t="s">
        <v>2951</v>
      </c>
      <c r="W2844" t="str">
        <f t="shared" si="107"/>
        <v>R08</v>
      </c>
      <c r="X2844" s="31" t="str">
        <f t="shared" si="108"/>
        <v>FINES_R08</v>
      </c>
      <c r="Y2844" s="35">
        <v>0.69799999999999995</v>
      </c>
      <c r="Z2844" s="8" t="str">
        <f>IFERROR(IFERROR(VLOOKUP(G2844,'IVSET-Escuelas'!A:F,4,FALSE),VLOOKUP(M2844,'IVSET-Fines'!F:L,7,FALSE)),"-")</f>
        <v>-</v>
      </c>
    </row>
    <row r="2845" spans="1:26" x14ac:dyDescent="0.35">
      <c r="A2845" s="18" t="s">
        <v>5100</v>
      </c>
      <c r="B2845" t="s">
        <v>1780</v>
      </c>
      <c r="C2845" t="s">
        <v>1778</v>
      </c>
      <c r="D2845" t="s">
        <v>1779</v>
      </c>
      <c r="E2845" t="s">
        <v>198</v>
      </c>
      <c r="F2845" t="s">
        <v>198</v>
      </c>
      <c r="G2845" t="s">
        <v>198</v>
      </c>
      <c r="H2845" t="s">
        <v>20</v>
      </c>
      <c r="I2845" t="s">
        <v>5102</v>
      </c>
      <c r="J2845" t="s">
        <v>21</v>
      </c>
      <c r="L2845" t="s">
        <v>4096</v>
      </c>
      <c r="M2845" t="str">
        <f t="shared" si="106"/>
        <v>CAPILLA SAN CAYETANO M. ACOSTAMerlo</v>
      </c>
      <c r="N2845" t="s">
        <v>22</v>
      </c>
      <c r="O2845" t="s">
        <v>23</v>
      </c>
      <c r="P2845" t="s">
        <v>27</v>
      </c>
      <c r="Q2845" t="s">
        <v>5101</v>
      </c>
      <c r="R2845" s="23">
        <v>51</v>
      </c>
      <c r="S2845" s="23">
        <v>2</v>
      </c>
      <c r="T2845" s="33">
        <v>1</v>
      </c>
      <c r="V2845" t="s">
        <v>2951</v>
      </c>
      <c r="W2845" t="str">
        <f t="shared" si="107"/>
        <v>R08</v>
      </c>
      <c r="X2845" s="31" t="str">
        <f t="shared" si="108"/>
        <v>FINES_R08</v>
      </c>
      <c r="Y2845" s="35">
        <v>0.70199999999999996</v>
      </c>
      <c r="Z2845" s="8">
        <f>IFERROR(IFERROR(VLOOKUP(G2845,'IVSET-Escuelas'!A:F,4,FALSE),VLOOKUP(M2845,'IVSET-Fines'!F:L,7,FALSE)),"-")</f>
        <v>0.67155200000000004</v>
      </c>
    </row>
    <row r="2846" spans="1:26" x14ac:dyDescent="0.35">
      <c r="A2846" s="18" t="s">
        <v>5100</v>
      </c>
      <c r="B2846" t="s">
        <v>1780</v>
      </c>
      <c r="C2846" t="s">
        <v>1778</v>
      </c>
      <c r="D2846" t="s">
        <v>1779</v>
      </c>
      <c r="E2846" t="s">
        <v>198</v>
      </c>
      <c r="F2846" t="s">
        <v>198</v>
      </c>
      <c r="G2846" t="s">
        <v>198</v>
      </c>
      <c r="H2846" t="s">
        <v>20</v>
      </c>
      <c r="I2846" t="s">
        <v>5102</v>
      </c>
      <c r="J2846" t="s">
        <v>21</v>
      </c>
      <c r="L2846" t="s">
        <v>4140</v>
      </c>
      <c r="M2846" t="str">
        <f t="shared" si="106"/>
        <v>IGLESIA SAN LUIS GONZAGAMerlo</v>
      </c>
      <c r="N2846" t="s">
        <v>22</v>
      </c>
      <c r="O2846" t="s">
        <v>23</v>
      </c>
      <c r="P2846" t="s">
        <v>27</v>
      </c>
      <c r="Q2846" t="s">
        <v>5101</v>
      </c>
      <c r="R2846" s="23">
        <v>18</v>
      </c>
      <c r="S2846" s="23">
        <v>1</v>
      </c>
      <c r="T2846" s="33">
        <v>1</v>
      </c>
      <c r="V2846" t="s">
        <v>2951</v>
      </c>
      <c r="W2846" t="str">
        <f t="shared" si="107"/>
        <v>R08</v>
      </c>
      <c r="X2846" s="31" t="str">
        <f t="shared" si="108"/>
        <v>FINES_R08</v>
      </c>
      <c r="Y2846" s="35">
        <v>0.70299999999999996</v>
      </c>
      <c r="Z2846" s="8">
        <f>IFERROR(IFERROR(VLOOKUP(G2846,'IVSET-Escuelas'!A:F,4,FALSE),VLOOKUP(M2846,'IVSET-Fines'!F:L,7,FALSE)),"-")</f>
        <v>0.675014</v>
      </c>
    </row>
    <row r="2847" spans="1:26" x14ac:dyDescent="0.35">
      <c r="A2847" s="18" t="s">
        <v>5100</v>
      </c>
      <c r="B2847" t="s">
        <v>1780</v>
      </c>
      <c r="C2847" t="s">
        <v>1248</v>
      </c>
      <c r="D2847" t="s">
        <v>2348</v>
      </c>
      <c r="E2847" t="s">
        <v>198</v>
      </c>
      <c r="F2847" t="s">
        <v>198</v>
      </c>
      <c r="G2847" t="s">
        <v>198</v>
      </c>
      <c r="H2847" t="s">
        <v>20</v>
      </c>
      <c r="I2847" t="s">
        <v>5102</v>
      </c>
      <c r="J2847" t="s">
        <v>21</v>
      </c>
      <c r="L2847" t="s">
        <v>4159</v>
      </c>
      <c r="M2847" t="str">
        <f t="shared" si="106"/>
        <v>CENTRO DE JUBILADOS JOSE HERNANDEZ 556 CastelarMorón</v>
      </c>
      <c r="N2847" t="s">
        <v>22</v>
      </c>
      <c r="O2847" t="s">
        <v>23</v>
      </c>
      <c r="P2847" t="s">
        <v>27</v>
      </c>
      <c r="Q2847" t="s">
        <v>5101</v>
      </c>
      <c r="R2847" s="23">
        <v>0</v>
      </c>
      <c r="S2847" s="23">
        <v>1</v>
      </c>
      <c r="T2847" s="33">
        <v>1</v>
      </c>
      <c r="V2847" t="s">
        <v>2951</v>
      </c>
      <c r="W2847" t="str">
        <f t="shared" si="107"/>
        <v>R08</v>
      </c>
      <c r="X2847" s="31" t="str">
        <f t="shared" si="108"/>
        <v>FINES_R08</v>
      </c>
      <c r="Y2847" s="35">
        <v>0.70399999999999996</v>
      </c>
      <c r="Z2847" s="8" t="str">
        <f>IFERROR(IFERROR(VLOOKUP(G2847,'IVSET-Escuelas'!A:F,4,FALSE),VLOOKUP(M2847,'IVSET-Fines'!F:L,7,FALSE)),"-")</f>
        <v>-</v>
      </c>
    </row>
    <row r="2848" spans="1:26" x14ac:dyDescent="0.35">
      <c r="A2848" s="18" t="s">
        <v>5100</v>
      </c>
      <c r="B2848" t="s">
        <v>1780</v>
      </c>
      <c r="C2848" t="s">
        <v>1778</v>
      </c>
      <c r="D2848" t="s">
        <v>1779</v>
      </c>
      <c r="E2848" t="s">
        <v>198</v>
      </c>
      <c r="F2848" t="s">
        <v>198</v>
      </c>
      <c r="G2848" t="s">
        <v>198</v>
      </c>
      <c r="H2848" t="s">
        <v>20</v>
      </c>
      <c r="I2848" t="s">
        <v>5102</v>
      </c>
      <c r="J2848" t="s">
        <v>21</v>
      </c>
      <c r="L2848" t="s">
        <v>4101</v>
      </c>
      <c r="M2848" t="str">
        <f t="shared" si="106"/>
        <v>CENTRO CULTURAL ESPACIO PATRIA 1351 LIBERTAD B. NUEVOMerlo</v>
      </c>
      <c r="N2848" t="s">
        <v>22</v>
      </c>
      <c r="O2848" t="s">
        <v>23</v>
      </c>
      <c r="P2848" t="s">
        <v>27</v>
      </c>
      <c r="Q2848" t="s">
        <v>5101</v>
      </c>
      <c r="R2848" s="23">
        <v>13</v>
      </c>
      <c r="S2848" s="23">
        <v>1</v>
      </c>
      <c r="T2848" s="33">
        <v>1</v>
      </c>
      <c r="V2848" t="s">
        <v>2951</v>
      </c>
      <c r="W2848" t="str">
        <f t="shared" si="107"/>
        <v>R08</v>
      </c>
      <c r="X2848" s="31" t="str">
        <f t="shared" si="108"/>
        <v>FINES_R08</v>
      </c>
      <c r="Y2848" s="35">
        <v>0.70399999999999996</v>
      </c>
      <c r="Z2848" s="8" t="str">
        <f>IFERROR(IFERROR(VLOOKUP(G2848,'IVSET-Escuelas'!A:F,4,FALSE),VLOOKUP(M2848,'IVSET-Fines'!F:L,7,FALSE)),"-")</f>
        <v>-</v>
      </c>
    </row>
    <row r="2849" spans="1:26" x14ac:dyDescent="0.35">
      <c r="A2849" s="18" t="s">
        <v>5100</v>
      </c>
      <c r="B2849" t="s">
        <v>1780</v>
      </c>
      <c r="C2849" t="s">
        <v>1778</v>
      </c>
      <c r="D2849" t="s">
        <v>1779</v>
      </c>
      <c r="E2849" t="s">
        <v>198</v>
      </c>
      <c r="F2849" t="s">
        <v>198</v>
      </c>
      <c r="G2849" t="s">
        <v>198</v>
      </c>
      <c r="H2849" t="s">
        <v>20</v>
      </c>
      <c r="I2849" t="s">
        <v>5102</v>
      </c>
      <c r="J2849" t="s">
        <v>21</v>
      </c>
      <c r="L2849" t="s">
        <v>4152</v>
      </c>
      <c r="M2849" t="str">
        <f t="shared" si="106"/>
        <v>UNIVERSIDAD POPULAR BDPMerlo</v>
      </c>
      <c r="N2849" t="s">
        <v>22</v>
      </c>
      <c r="O2849" t="s">
        <v>23</v>
      </c>
      <c r="P2849" t="s">
        <v>27</v>
      </c>
      <c r="Q2849" t="s">
        <v>5101</v>
      </c>
      <c r="R2849" s="23">
        <v>159</v>
      </c>
      <c r="S2849" s="23">
        <v>7</v>
      </c>
      <c r="T2849" s="33">
        <v>1</v>
      </c>
      <c r="V2849" t="s">
        <v>2951</v>
      </c>
      <c r="W2849" t="str">
        <f t="shared" si="107"/>
        <v>R08</v>
      </c>
      <c r="X2849" s="31" t="str">
        <f t="shared" si="108"/>
        <v>FINES_R08</v>
      </c>
      <c r="Y2849" s="35">
        <v>0.70799999999999996</v>
      </c>
      <c r="Z2849" s="8">
        <f>IFERROR(IFERROR(VLOOKUP(G2849,'IVSET-Escuelas'!A:F,4,FALSE),VLOOKUP(M2849,'IVSET-Fines'!F:L,7,FALSE)),"-")</f>
        <v>0.14047999999999999</v>
      </c>
    </row>
    <row r="2850" spans="1:26" x14ac:dyDescent="0.35">
      <c r="A2850" s="18" t="s">
        <v>5100</v>
      </c>
      <c r="B2850" t="s">
        <v>1780</v>
      </c>
      <c r="C2850" t="s">
        <v>1248</v>
      </c>
      <c r="D2850" t="s">
        <v>2348</v>
      </c>
      <c r="E2850" t="s">
        <v>198</v>
      </c>
      <c r="F2850" t="s">
        <v>198</v>
      </c>
      <c r="G2850" t="s">
        <v>198</v>
      </c>
      <c r="H2850" t="s">
        <v>20</v>
      </c>
      <c r="I2850" t="s">
        <v>5102</v>
      </c>
      <c r="J2850" t="s">
        <v>21</v>
      </c>
      <c r="L2850" t="s">
        <v>4163</v>
      </c>
      <c r="M2850" t="str">
        <f t="shared" si="106"/>
        <v>FOETRAMorón</v>
      </c>
      <c r="N2850" t="s">
        <v>22</v>
      </c>
      <c r="O2850" t="s">
        <v>23</v>
      </c>
      <c r="P2850" t="s">
        <v>27</v>
      </c>
      <c r="Q2850" t="s">
        <v>5101</v>
      </c>
      <c r="R2850" s="23">
        <v>16</v>
      </c>
      <c r="S2850" s="23">
        <v>1</v>
      </c>
      <c r="T2850" s="33">
        <v>1</v>
      </c>
      <c r="V2850" t="s">
        <v>2951</v>
      </c>
      <c r="W2850" t="str">
        <f t="shared" si="107"/>
        <v>R08</v>
      </c>
      <c r="X2850" s="31" t="str">
        <f t="shared" si="108"/>
        <v>FINES_R08</v>
      </c>
      <c r="Y2850" s="35">
        <v>0.745</v>
      </c>
      <c r="Z2850" s="8" t="str">
        <f>IFERROR(IFERROR(VLOOKUP(G2850,'IVSET-Escuelas'!A:F,4,FALSE),VLOOKUP(M2850,'IVSET-Fines'!F:L,7,FALSE)),"-")</f>
        <v>-</v>
      </c>
    </row>
    <row r="2851" spans="1:26" x14ac:dyDescent="0.35">
      <c r="A2851" s="18" t="s">
        <v>5100</v>
      </c>
      <c r="B2851" t="s">
        <v>1780</v>
      </c>
      <c r="C2851" t="s">
        <v>238</v>
      </c>
      <c r="D2851" t="s">
        <v>2887</v>
      </c>
      <c r="E2851" t="s">
        <v>198</v>
      </c>
      <c r="F2851" t="s">
        <v>198</v>
      </c>
      <c r="G2851" t="s">
        <v>198</v>
      </c>
      <c r="H2851" t="s">
        <v>20</v>
      </c>
      <c r="I2851" t="s">
        <v>5102</v>
      </c>
      <c r="J2851" t="s">
        <v>21</v>
      </c>
      <c r="L2851" t="s">
        <v>4073</v>
      </c>
      <c r="M2851" t="str">
        <f t="shared" ref="M2851:M2914" si="109">CONCATENATE(L2851,D2851)</f>
        <v>CDS San Antonio 2160 Ituzaingó Ituzaingó SurItuzaingó</v>
      </c>
      <c r="N2851" t="s">
        <v>22</v>
      </c>
      <c r="O2851" t="s">
        <v>23</v>
      </c>
      <c r="P2851" t="s">
        <v>27</v>
      </c>
      <c r="Q2851" t="s">
        <v>5101</v>
      </c>
      <c r="R2851" s="23">
        <v>0</v>
      </c>
      <c r="S2851" s="23">
        <v>1</v>
      </c>
      <c r="T2851" s="33">
        <v>1</v>
      </c>
      <c r="V2851" t="s">
        <v>2951</v>
      </c>
      <c r="W2851" t="str">
        <f t="shared" si="107"/>
        <v>R08</v>
      </c>
      <c r="X2851" s="31" t="str">
        <f t="shared" si="108"/>
        <v>FINES_R08</v>
      </c>
      <c r="Y2851" s="35">
        <v>0.747</v>
      </c>
      <c r="Z2851" s="8" t="str">
        <f>IFERROR(IFERROR(VLOOKUP(G2851,'IVSET-Escuelas'!A:F,4,FALSE),VLOOKUP(M2851,'IVSET-Fines'!F:L,7,FALSE)),"-")</f>
        <v>-</v>
      </c>
    </row>
    <row r="2852" spans="1:26" x14ac:dyDescent="0.35">
      <c r="A2852" s="18" t="s">
        <v>5100</v>
      </c>
      <c r="B2852" t="s">
        <v>1780</v>
      </c>
      <c r="C2852" t="s">
        <v>238</v>
      </c>
      <c r="D2852" t="s">
        <v>2887</v>
      </c>
      <c r="E2852" t="s">
        <v>198</v>
      </c>
      <c r="F2852" t="s">
        <v>198</v>
      </c>
      <c r="G2852" t="s">
        <v>198</v>
      </c>
      <c r="H2852" t="s">
        <v>20</v>
      </c>
      <c r="I2852" t="s">
        <v>5102</v>
      </c>
      <c r="J2852" t="s">
        <v>21</v>
      </c>
      <c r="L2852" t="s">
        <v>4093</v>
      </c>
      <c r="M2852" t="str">
        <f t="shared" si="109"/>
        <v>UB La PinguiItuzaingó</v>
      </c>
      <c r="N2852" t="s">
        <v>22</v>
      </c>
      <c r="O2852" t="s">
        <v>23</v>
      </c>
      <c r="P2852" t="s">
        <v>27</v>
      </c>
      <c r="Q2852" t="s">
        <v>5101</v>
      </c>
      <c r="R2852" s="23">
        <v>20</v>
      </c>
      <c r="S2852" s="23">
        <v>1</v>
      </c>
      <c r="T2852" s="33">
        <v>1</v>
      </c>
      <c r="V2852" t="s">
        <v>2951</v>
      </c>
      <c r="W2852" t="str">
        <f t="shared" si="107"/>
        <v>R08</v>
      </c>
      <c r="X2852" s="31" t="str">
        <f t="shared" si="108"/>
        <v>FINES_R08</v>
      </c>
      <c r="Y2852" s="35">
        <v>0.76100000000000001</v>
      </c>
      <c r="Z2852" s="8" t="str">
        <f>IFERROR(IFERROR(VLOOKUP(G2852,'IVSET-Escuelas'!A:F,4,FALSE),VLOOKUP(M2852,'IVSET-Fines'!F:L,7,FALSE)),"-")</f>
        <v>-</v>
      </c>
    </row>
    <row r="2853" spans="1:26" x14ac:dyDescent="0.35">
      <c r="A2853" s="18" t="s">
        <v>5100</v>
      </c>
      <c r="B2853" t="s">
        <v>1780</v>
      </c>
      <c r="C2853" t="s">
        <v>1778</v>
      </c>
      <c r="D2853" t="s">
        <v>1779</v>
      </c>
      <c r="E2853" t="s">
        <v>198</v>
      </c>
      <c r="F2853" t="s">
        <v>198</v>
      </c>
      <c r="G2853" t="s">
        <v>198</v>
      </c>
      <c r="H2853" t="s">
        <v>20</v>
      </c>
      <c r="I2853" t="s">
        <v>5102</v>
      </c>
      <c r="J2853" t="s">
        <v>21</v>
      </c>
      <c r="L2853" t="s">
        <v>4125</v>
      </c>
      <c r="M2853" t="str">
        <f t="shared" si="109"/>
        <v>ENVIÓN ARCOIRIS 1047 AGUSTIN FERRARI B. ARCOIRISMerlo</v>
      </c>
      <c r="N2853" t="s">
        <v>22</v>
      </c>
      <c r="O2853" t="s">
        <v>23</v>
      </c>
      <c r="P2853" t="s">
        <v>27</v>
      </c>
      <c r="Q2853" t="s">
        <v>5101</v>
      </c>
      <c r="R2853" s="23">
        <v>17</v>
      </c>
      <c r="S2853" s="23">
        <v>1</v>
      </c>
      <c r="T2853" s="33">
        <v>1</v>
      </c>
      <c r="V2853" t="s">
        <v>2951</v>
      </c>
      <c r="W2853" t="str">
        <f t="shared" si="107"/>
        <v>R08</v>
      </c>
      <c r="X2853" s="31" t="str">
        <f t="shared" si="108"/>
        <v>FINES_R08</v>
      </c>
      <c r="Y2853" s="35">
        <v>0.76600000000000001</v>
      </c>
      <c r="Z2853" s="8" t="str">
        <f>IFERROR(IFERROR(VLOOKUP(G2853,'IVSET-Escuelas'!A:F,4,FALSE),VLOOKUP(M2853,'IVSET-Fines'!F:L,7,FALSE)),"-")</f>
        <v>-</v>
      </c>
    </row>
    <row r="2854" spans="1:26" x14ac:dyDescent="0.35">
      <c r="A2854" s="18" t="s">
        <v>5100</v>
      </c>
      <c r="B2854" t="s">
        <v>1780</v>
      </c>
      <c r="C2854" t="s">
        <v>1778</v>
      </c>
      <c r="D2854" t="s">
        <v>1779</v>
      </c>
      <c r="E2854" t="s">
        <v>198</v>
      </c>
      <c r="F2854" t="s">
        <v>198</v>
      </c>
      <c r="G2854" t="s">
        <v>198</v>
      </c>
      <c r="H2854" t="s">
        <v>20</v>
      </c>
      <c r="I2854" t="s">
        <v>5102</v>
      </c>
      <c r="J2854" t="s">
        <v>21</v>
      </c>
      <c r="L2854" t="s">
        <v>4112</v>
      </c>
      <c r="M2854" t="str">
        <f t="shared" si="109"/>
        <v>E.P. N° 46Merlo</v>
      </c>
      <c r="N2854" t="s">
        <v>22</v>
      </c>
      <c r="O2854" t="s">
        <v>23</v>
      </c>
      <c r="P2854" t="s">
        <v>27</v>
      </c>
      <c r="Q2854" t="s">
        <v>5101</v>
      </c>
      <c r="R2854" s="23">
        <v>113</v>
      </c>
      <c r="S2854" s="23">
        <v>6</v>
      </c>
      <c r="T2854" s="33">
        <v>1</v>
      </c>
      <c r="V2854" t="s">
        <v>2951</v>
      </c>
      <c r="W2854" t="str">
        <f t="shared" si="107"/>
        <v>R08</v>
      </c>
      <c r="X2854" s="31" t="str">
        <f t="shared" si="108"/>
        <v>FINES_R08</v>
      </c>
      <c r="Y2854" s="35">
        <v>0.76700000000000002</v>
      </c>
      <c r="Z2854" s="8">
        <f>IFERROR(IFERROR(VLOOKUP(G2854,'IVSET-Escuelas'!A:F,4,FALSE),VLOOKUP(M2854,'IVSET-Fines'!F:L,7,FALSE)),"-")</f>
        <v>0.700403</v>
      </c>
    </row>
    <row r="2855" spans="1:26" x14ac:dyDescent="0.35">
      <c r="A2855" s="18" t="s">
        <v>5100</v>
      </c>
      <c r="B2855" t="s">
        <v>1780</v>
      </c>
      <c r="C2855" t="s">
        <v>1248</v>
      </c>
      <c r="D2855" t="s">
        <v>2348</v>
      </c>
      <c r="E2855" t="s">
        <v>198</v>
      </c>
      <c r="F2855" t="s">
        <v>198</v>
      </c>
      <c r="G2855" t="s">
        <v>198</v>
      </c>
      <c r="H2855" t="s">
        <v>20</v>
      </c>
      <c r="I2855" t="s">
        <v>5102</v>
      </c>
      <c r="J2855" t="s">
        <v>21</v>
      </c>
      <c r="L2855" t="s">
        <v>4157</v>
      </c>
      <c r="M2855" t="str">
        <f t="shared" si="109"/>
        <v>CENTRO CULTURAL LA GLORIOSAMorón</v>
      </c>
      <c r="N2855" t="s">
        <v>22</v>
      </c>
      <c r="O2855" t="s">
        <v>23</v>
      </c>
      <c r="P2855" t="s">
        <v>27</v>
      </c>
      <c r="Q2855" t="s">
        <v>5101</v>
      </c>
      <c r="R2855" s="23">
        <v>28</v>
      </c>
      <c r="S2855" s="23">
        <v>2</v>
      </c>
      <c r="T2855" s="33">
        <v>1</v>
      </c>
      <c r="V2855" t="s">
        <v>2951</v>
      </c>
      <c r="W2855" t="str">
        <f t="shared" si="107"/>
        <v>R08</v>
      </c>
      <c r="X2855" s="31" t="str">
        <f t="shared" si="108"/>
        <v>FINES_R08</v>
      </c>
      <c r="Y2855" s="35">
        <v>0.77500000000000002</v>
      </c>
      <c r="Z2855" s="8">
        <f>IFERROR(IFERROR(VLOOKUP(G2855,'IVSET-Escuelas'!A:F,4,FALSE),VLOOKUP(M2855,'IVSET-Fines'!F:L,7,FALSE)),"-")</f>
        <v>0.34908600000000001</v>
      </c>
    </row>
    <row r="2856" spans="1:26" x14ac:dyDescent="0.35">
      <c r="A2856" s="18" t="s">
        <v>5100</v>
      </c>
      <c r="B2856" t="s">
        <v>1780</v>
      </c>
      <c r="C2856" t="s">
        <v>1778</v>
      </c>
      <c r="D2856" t="s">
        <v>1779</v>
      </c>
      <c r="E2856" t="s">
        <v>198</v>
      </c>
      <c r="F2856" t="s">
        <v>198</v>
      </c>
      <c r="G2856" t="s">
        <v>198</v>
      </c>
      <c r="H2856" t="s">
        <v>20</v>
      </c>
      <c r="I2856" t="s">
        <v>5102</v>
      </c>
      <c r="J2856" t="s">
        <v>21</v>
      </c>
      <c r="L2856" t="s">
        <v>4118</v>
      </c>
      <c r="M2856" t="str">
        <f t="shared" si="109"/>
        <v>E.P. N° 75Merlo</v>
      </c>
      <c r="N2856" t="s">
        <v>22</v>
      </c>
      <c r="O2856" t="s">
        <v>23</v>
      </c>
      <c r="P2856" t="s">
        <v>27</v>
      </c>
      <c r="Q2856" t="s">
        <v>5101</v>
      </c>
      <c r="R2856" s="23">
        <v>49</v>
      </c>
      <c r="S2856" s="23">
        <v>2</v>
      </c>
      <c r="T2856" s="33">
        <v>1</v>
      </c>
      <c r="V2856" t="s">
        <v>2951</v>
      </c>
      <c r="W2856" t="str">
        <f t="shared" si="107"/>
        <v>R08</v>
      </c>
      <c r="X2856" s="31" t="str">
        <f t="shared" si="108"/>
        <v>FINES_R08</v>
      </c>
      <c r="Y2856" s="35">
        <v>0.78100000000000003</v>
      </c>
      <c r="Z2856" s="8">
        <f>IFERROR(IFERROR(VLOOKUP(G2856,'IVSET-Escuelas'!A:F,4,FALSE),VLOOKUP(M2856,'IVSET-Fines'!F:L,7,FALSE)),"-")</f>
        <v>0.71335599999999999</v>
      </c>
    </row>
    <row r="2857" spans="1:26" x14ac:dyDescent="0.35">
      <c r="A2857" s="18" t="s">
        <v>5100</v>
      </c>
      <c r="B2857" t="s">
        <v>1780</v>
      </c>
      <c r="C2857" t="s">
        <v>1248</v>
      </c>
      <c r="D2857" t="s">
        <v>2348</v>
      </c>
      <c r="E2857" t="s">
        <v>198</v>
      </c>
      <c r="F2857" t="s">
        <v>198</v>
      </c>
      <c r="G2857" t="s">
        <v>198</v>
      </c>
      <c r="H2857" t="s">
        <v>20</v>
      </c>
      <c r="I2857" t="s">
        <v>5102</v>
      </c>
      <c r="J2857" t="s">
        <v>21</v>
      </c>
      <c r="L2857" t="s">
        <v>4167</v>
      </c>
      <c r="M2857" t="str">
        <f t="shared" si="109"/>
        <v>SINDICATO DE TRABAJADORES MUNICIPALESMorón</v>
      </c>
      <c r="N2857" t="s">
        <v>22</v>
      </c>
      <c r="O2857" t="s">
        <v>23</v>
      </c>
      <c r="P2857" t="s">
        <v>27</v>
      </c>
      <c r="Q2857" t="s">
        <v>5101</v>
      </c>
      <c r="R2857" s="23">
        <v>66</v>
      </c>
      <c r="S2857" s="23">
        <v>3</v>
      </c>
      <c r="T2857" s="33">
        <v>1</v>
      </c>
      <c r="V2857" t="s">
        <v>2951</v>
      </c>
      <c r="W2857" t="str">
        <f t="shared" si="107"/>
        <v>R08</v>
      </c>
      <c r="X2857" s="31" t="str">
        <f t="shared" si="108"/>
        <v>FINES_R08</v>
      </c>
      <c r="Y2857" s="35">
        <v>0.78200000000000003</v>
      </c>
      <c r="Z2857" s="8" t="str">
        <f>IFERROR(IFERROR(VLOOKUP(G2857,'IVSET-Escuelas'!A:F,4,FALSE),VLOOKUP(M2857,'IVSET-Fines'!F:L,7,FALSE)),"-")</f>
        <v>-</v>
      </c>
    </row>
    <row r="2858" spans="1:26" x14ac:dyDescent="0.35">
      <c r="A2858" s="18" t="s">
        <v>5100</v>
      </c>
      <c r="B2858" t="s">
        <v>1780</v>
      </c>
      <c r="C2858" t="s">
        <v>1778</v>
      </c>
      <c r="D2858" t="s">
        <v>1779</v>
      </c>
      <c r="E2858" t="s">
        <v>198</v>
      </c>
      <c r="F2858" t="s">
        <v>198</v>
      </c>
      <c r="G2858" t="s">
        <v>198</v>
      </c>
      <c r="H2858" t="s">
        <v>20</v>
      </c>
      <c r="I2858" t="s">
        <v>5102</v>
      </c>
      <c r="J2858" t="s">
        <v>21</v>
      </c>
      <c r="L2858" t="s">
        <v>4099</v>
      </c>
      <c r="M2858" t="str">
        <f t="shared" si="109"/>
        <v>CAPILLA SANTA ISABELMerlo</v>
      </c>
      <c r="N2858" t="s">
        <v>22</v>
      </c>
      <c r="O2858" t="s">
        <v>23</v>
      </c>
      <c r="P2858" t="s">
        <v>27</v>
      </c>
      <c r="Q2858" t="s">
        <v>5101</v>
      </c>
      <c r="R2858" s="23">
        <v>45</v>
      </c>
      <c r="S2858" s="23">
        <v>2</v>
      </c>
      <c r="T2858" s="33">
        <v>1</v>
      </c>
      <c r="V2858" t="s">
        <v>2951</v>
      </c>
      <c r="W2858" t="str">
        <f t="shared" si="107"/>
        <v>R08</v>
      </c>
      <c r="X2858" s="31" t="str">
        <f t="shared" si="108"/>
        <v>FINES_R08</v>
      </c>
      <c r="Y2858" s="35">
        <v>0.83899999999999997</v>
      </c>
      <c r="Z2858" s="8">
        <f>IFERROR(IFERROR(VLOOKUP(G2858,'IVSET-Escuelas'!A:F,4,FALSE),VLOOKUP(M2858,'IVSET-Fines'!F:L,7,FALSE)),"-")</f>
        <v>0.76333600000000001</v>
      </c>
    </row>
    <row r="2859" spans="1:26" x14ac:dyDescent="0.35">
      <c r="A2859" s="18" t="s">
        <v>5100</v>
      </c>
      <c r="B2859" t="s">
        <v>1780</v>
      </c>
      <c r="C2859" t="s">
        <v>1778</v>
      </c>
      <c r="D2859" t="s">
        <v>1779</v>
      </c>
      <c r="E2859" t="s">
        <v>198</v>
      </c>
      <c r="F2859" t="s">
        <v>198</v>
      </c>
      <c r="G2859" t="s">
        <v>198</v>
      </c>
      <c r="H2859" t="s">
        <v>20</v>
      </c>
      <c r="I2859" t="s">
        <v>5102</v>
      </c>
      <c r="J2859" t="s">
        <v>21</v>
      </c>
      <c r="L2859" t="s">
        <v>4132</v>
      </c>
      <c r="M2859" t="str">
        <f t="shared" si="109"/>
        <v>ESCUELA PRIMARIA Nº 7Merlo</v>
      </c>
      <c r="N2859" t="s">
        <v>22</v>
      </c>
      <c r="O2859" t="s">
        <v>23</v>
      </c>
      <c r="P2859" t="s">
        <v>27</v>
      </c>
      <c r="Q2859" t="s">
        <v>5101</v>
      </c>
      <c r="R2859" s="23">
        <v>122</v>
      </c>
      <c r="S2859" s="23">
        <v>4</v>
      </c>
      <c r="T2859" s="33">
        <v>1</v>
      </c>
      <c r="V2859" t="s">
        <v>2951</v>
      </c>
      <c r="W2859" t="str">
        <f t="shared" si="107"/>
        <v>R08</v>
      </c>
      <c r="X2859" s="31" t="str">
        <f t="shared" si="108"/>
        <v>FINES_R08</v>
      </c>
      <c r="Y2859" s="35">
        <v>0.84299999999999997</v>
      </c>
      <c r="Z2859" s="8">
        <f>IFERROR(IFERROR(VLOOKUP(G2859,'IVSET-Escuelas'!A:F,4,FALSE),VLOOKUP(M2859,'IVSET-Fines'!F:L,7,FALSE)),"-")</f>
        <v>0.97205900000000001</v>
      </c>
    </row>
    <row r="2860" spans="1:26" x14ac:dyDescent="0.35">
      <c r="A2860" s="18" t="s">
        <v>5100</v>
      </c>
      <c r="B2860" t="s">
        <v>1780</v>
      </c>
      <c r="C2860" t="s">
        <v>1778</v>
      </c>
      <c r="D2860" t="s">
        <v>1779</v>
      </c>
      <c r="E2860" t="s">
        <v>198</v>
      </c>
      <c r="F2860" t="s">
        <v>198</v>
      </c>
      <c r="G2860" t="s">
        <v>198</v>
      </c>
      <c r="H2860" t="s">
        <v>20</v>
      </c>
      <c r="I2860" t="s">
        <v>5102</v>
      </c>
      <c r="J2860" t="s">
        <v>21</v>
      </c>
      <c r="L2860" t="s">
        <v>4130</v>
      </c>
      <c r="M2860" t="str">
        <f t="shared" si="109"/>
        <v>ESCUELA PRIMARIA N°54 PCIA. DE MENDOZAMerlo</v>
      </c>
      <c r="N2860" t="s">
        <v>22</v>
      </c>
      <c r="O2860" t="s">
        <v>23</v>
      </c>
      <c r="P2860" t="s">
        <v>27</v>
      </c>
      <c r="Q2860" t="s">
        <v>5101</v>
      </c>
      <c r="R2860" s="23">
        <v>106</v>
      </c>
      <c r="S2860" s="23">
        <v>4</v>
      </c>
      <c r="T2860" s="33">
        <v>1</v>
      </c>
      <c r="V2860" t="s">
        <v>2951</v>
      </c>
      <c r="W2860" t="str">
        <f t="shared" si="107"/>
        <v>R08</v>
      </c>
      <c r="X2860" s="31" t="str">
        <f t="shared" si="108"/>
        <v>FINES_R08</v>
      </c>
      <c r="Y2860" s="35">
        <v>0.85199999999999998</v>
      </c>
      <c r="Z2860" s="8">
        <f>IFERROR(IFERROR(VLOOKUP(G2860,'IVSET-Escuelas'!A:F,4,FALSE),VLOOKUP(M2860,'IVSET-Fines'!F:L,7,FALSE)),"-")</f>
        <v>0.79213599999999995</v>
      </c>
    </row>
    <row r="2861" spans="1:26" x14ac:dyDescent="0.35">
      <c r="A2861" s="18" t="s">
        <v>5100</v>
      </c>
      <c r="B2861" t="s">
        <v>1780</v>
      </c>
      <c r="C2861" t="s">
        <v>238</v>
      </c>
      <c r="D2861" t="s">
        <v>2887</v>
      </c>
      <c r="E2861" t="s">
        <v>198</v>
      </c>
      <c r="F2861" t="s">
        <v>198</v>
      </c>
      <c r="G2861" t="s">
        <v>198</v>
      </c>
      <c r="H2861" t="s">
        <v>20</v>
      </c>
      <c r="I2861" t="s">
        <v>5102</v>
      </c>
      <c r="J2861" t="s">
        <v>21</v>
      </c>
      <c r="L2861" t="s">
        <v>4090</v>
      </c>
      <c r="M2861" t="str">
        <f t="shared" si="109"/>
        <v>UB Aredes 2005 Ituzaingó Ituzaingó CentroItuzaingó</v>
      </c>
      <c r="N2861" t="s">
        <v>22</v>
      </c>
      <c r="O2861" t="s">
        <v>23</v>
      </c>
      <c r="P2861" t="s">
        <v>27</v>
      </c>
      <c r="Q2861" t="s">
        <v>5101</v>
      </c>
      <c r="R2861" s="23">
        <v>21</v>
      </c>
      <c r="S2861" s="23">
        <v>1</v>
      </c>
      <c r="T2861" s="33">
        <v>1</v>
      </c>
      <c r="V2861" t="s">
        <v>2951</v>
      </c>
      <c r="W2861" t="str">
        <f t="shared" si="107"/>
        <v>R08</v>
      </c>
      <c r="X2861" s="31" t="str">
        <f t="shared" si="108"/>
        <v>FINES_R08</v>
      </c>
      <c r="Y2861" s="35">
        <v>0.88200000000000001</v>
      </c>
      <c r="Z2861" s="8" t="str">
        <f>IFERROR(IFERROR(VLOOKUP(G2861,'IVSET-Escuelas'!A:F,4,FALSE),VLOOKUP(M2861,'IVSET-Fines'!F:L,7,FALSE)),"-")</f>
        <v>-</v>
      </c>
    </row>
    <row r="2862" spans="1:26" x14ac:dyDescent="0.35">
      <c r="A2862" s="18" t="s">
        <v>5100</v>
      </c>
      <c r="B2862" t="s">
        <v>1780</v>
      </c>
      <c r="C2862" t="s">
        <v>1778</v>
      </c>
      <c r="D2862" t="s">
        <v>1779</v>
      </c>
      <c r="E2862" t="s">
        <v>198</v>
      </c>
      <c r="F2862" t="s">
        <v>198</v>
      </c>
      <c r="G2862" t="s">
        <v>198</v>
      </c>
      <c r="H2862" t="s">
        <v>20</v>
      </c>
      <c r="I2862" t="s">
        <v>5102</v>
      </c>
      <c r="J2862" t="s">
        <v>21</v>
      </c>
      <c r="L2862" t="s">
        <v>4143</v>
      </c>
      <c r="M2862" t="str">
        <f t="shared" si="109"/>
        <v>PUNTO DE ENCUENTROMerlo</v>
      </c>
      <c r="N2862" t="s">
        <v>22</v>
      </c>
      <c r="O2862" t="s">
        <v>23</v>
      </c>
      <c r="P2862" t="s">
        <v>27</v>
      </c>
      <c r="Q2862" t="s">
        <v>5101</v>
      </c>
      <c r="R2862" s="23">
        <v>25</v>
      </c>
      <c r="S2862" s="23">
        <v>1</v>
      </c>
      <c r="T2862" s="33">
        <v>1</v>
      </c>
      <c r="V2862" t="s">
        <v>2951</v>
      </c>
      <c r="W2862" t="str">
        <f t="shared" si="107"/>
        <v>R08</v>
      </c>
      <c r="X2862" s="31" t="str">
        <f t="shared" si="108"/>
        <v>FINES_R08</v>
      </c>
      <c r="Y2862" s="35">
        <v>0.89500000000000002</v>
      </c>
      <c r="Z2862" s="8">
        <f>IFERROR(IFERROR(VLOOKUP(G2862,'IVSET-Escuelas'!A:F,4,FALSE),VLOOKUP(M2862,'IVSET-Fines'!F:L,7,FALSE)),"-")</f>
        <v>0.58824100000000001</v>
      </c>
    </row>
    <row r="2863" spans="1:26" x14ac:dyDescent="0.35">
      <c r="A2863" s="18" t="s">
        <v>5100</v>
      </c>
      <c r="B2863" t="s">
        <v>1780</v>
      </c>
      <c r="C2863" t="s">
        <v>238</v>
      </c>
      <c r="D2863" t="s">
        <v>2887</v>
      </c>
      <c r="E2863" t="s">
        <v>198</v>
      </c>
      <c r="F2863" t="s">
        <v>198</v>
      </c>
      <c r="G2863" t="s">
        <v>198</v>
      </c>
      <c r="H2863" t="s">
        <v>20</v>
      </c>
      <c r="I2863" t="s">
        <v>5102</v>
      </c>
      <c r="J2863" t="s">
        <v>21</v>
      </c>
      <c r="L2863" t="s">
        <v>4084</v>
      </c>
      <c r="M2863" t="str">
        <f t="shared" si="109"/>
        <v>Las Evas y la Pialada Ituzaingó Villa LeónItuzaingó</v>
      </c>
      <c r="N2863" t="s">
        <v>22</v>
      </c>
      <c r="O2863" t="s">
        <v>23</v>
      </c>
      <c r="P2863" t="s">
        <v>27</v>
      </c>
      <c r="Q2863" t="s">
        <v>5101</v>
      </c>
      <c r="R2863" s="23">
        <v>0</v>
      </c>
      <c r="S2863" s="23">
        <v>1</v>
      </c>
      <c r="T2863" s="33">
        <v>1</v>
      </c>
      <c r="V2863" t="s">
        <v>2951</v>
      </c>
      <c r="W2863" t="str">
        <f t="shared" si="107"/>
        <v>R08</v>
      </c>
      <c r="X2863" s="31" t="str">
        <f t="shared" si="108"/>
        <v>FINES_R08</v>
      </c>
      <c r="Y2863" s="35">
        <v>0.90700000000000003</v>
      </c>
      <c r="Z2863" s="8" t="str">
        <f>IFERROR(IFERROR(VLOOKUP(G2863,'IVSET-Escuelas'!A:F,4,FALSE),VLOOKUP(M2863,'IVSET-Fines'!F:L,7,FALSE)),"-")</f>
        <v>-</v>
      </c>
    </row>
    <row r="2864" spans="1:26" x14ac:dyDescent="0.35">
      <c r="A2864" s="18" t="s">
        <v>5100</v>
      </c>
      <c r="B2864" t="s">
        <v>1780</v>
      </c>
      <c r="C2864" t="s">
        <v>238</v>
      </c>
      <c r="D2864" t="s">
        <v>2887</v>
      </c>
      <c r="E2864" t="s">
        <v>198</v>
      </c>
      <c r="F2864" t="s">
        <v>198</v>
      </c>
      <c r="G2864" t="s">
        <v>198</v>
      </c>
      <c r="H2864" t="s">
        <v>20</v>
      </c>
      <c r="I2864" t="s">
        <v>5102</v>
      </c>
      <c r="J2864" t="s">
        <v>21</v>
      </c>
      <c r="L2864" t="s">
        <v>4078</v>
      </c>
      <c r="M2864" t="str">
        <f t="shared" si="109"/>
        <v>Esc de Educ. Especial PicassoItuzaingó</v>
      </c>
      <c r="N2864" t="s">
        <v>22</v>
      </c>
      <c r="O2864" t="s">
        <v>23</v>
      </c>
      <c r="P2864" t="s">
        <v>27</v>
      </c>
      <c r="Q2864" t="s">
        <v>5101</v>
      </c>
      <c r="R2864" s="23">
        <v>23</v>
      </c>
      <c r="S2864" s="23">
        <v>2</v>
      </c>
      <c r="T2864" s="33">
        <v>1</v>
      </c>
      <c r="V2864" t="s">
        <v>2951</v>
      </c>
      <c r="W2864" t="str">
        <f t="shared" si="107"/>
        <v>R08</v>
      </c>
      <c r="X2864" s="31" t="str">
        <f t="shared" si="108"/>
        <v>FINES_R08</v>
      </c>
      <c r="Y2864" s="35">
        <v>0.93</v>
      </c>
      <c r="Z2864" s="8">
        <f>IFERROR(IFERROR(VLOOKUP(G2864,'IVSET-Escuelas'!A:F,4,FALSE),VLOOKUP(M2864,'IVSET-Fines'!F:L,7,FALSE)),"-")</f>
        <v>0.41753299999999999</v>
      </c>
    </row>
    <row r="2865" spans="1:26" x14ac:dyDescent="0.35">
      <c r="A2865" s="18" t="s">
        <v>5100</v>
      </c>
      <c r="B2865" t="s">
        <v>1780</v>
      </c>
      <c r="C2865" t="s">
        <v>238</v>
      </c>
      <c r="D2865" t="s">
        <v>2887</v>
      </c>
      <c r="E2865" t="s">
        <v>198</v>
      </c>
      <c r="F2865" t="s">
        <v>198</v>
      </c>
      <c r="G2865" t="s">
        <v>198</v>
      </c>
      <c r="H2865" t="s">
        <v>20</v>
      </c>
      <c r="I2865" t="s">
        <v>5102</v>
      </c>
      <c r="J2865" t="s">
        <v>21</v>
      </c>
      <c r="L2865" t="s">
        <v>4072</v>
      </c>
      <c r="M2865" t="str">
        <f t="shared" si="109"/>
        <v>CDS Juana AzurduyItuzaingó</v>
      </c>
      <c r="N2865" t="s">
        <v>22</v>
      </c>
      <c r="O2865" t="s">
        <v>23</v>
      </c>
      <c r="P2865" t="s">
        <v>27</v>
      </c>
      <c r="Q2865" t="s">
        <v>5101</v>
      </c>
      <c r="R2865" s="23">
        <v>58</v>
      </c>
      <c r="S2865" s="23">
        <v>3</v>
      </c>
      <c r="T2865" s="33">
        <v>1</v>
      </c>
      <c r="V2865" t="s">
        <v>2951</v>
      </c>
      <c r="W2865" t="str">
        <f t="shared" si="107"/>
        <v>R08</v>
      </c>
      <c r="X2865" s="31" t="str">
        <f t="shared" si="108"/>
        <v>FINES_R08</v>
      </c>
      <c r="Y2865" s="35">
        <v>0.93200000000000005</v>
      </c>
      <c r="Z2865" s="8">
        <f>IFERROR(IFERROR(VLOOKUP(G2865,'IVSET-Escuelas'!A:F,4,FALSE),VLOOKUP(M2865,'IVSET-Fines'!F:L,7,FALSE)),"-")</f>
        <v>0.66204600000000002</v>
      </c>
    </row>
    <row r="2866" spans="1:26" x14ac:dyDescent="0.35">
      <c r="A2866" s="18" t="s">
        <v>5100</v>
      </c>
      <c r="B2866" t="s">
        <v>1780</v>
      </c>
      <c r="C2866" t="s">
        <v>1778</v>
      </c>
      <c r="D2866" t="s">
        <v>1779</v>
      </c>
      <c r="E2866" t="s">
        <v>198</v>
      </c>
      <c r="F2866" t="s">
        <v>198</v>
      </c>
      <c r="G2866" t="s">
        <v>198</v>
      </c>
      <c r="H2866" t="s">
        <v>20</v>
      </c>
      <c r="I2866" t="s">
        <v>5102</v>
      </c>
      <c r="J2866" t="s">
        <v>21</v>
      </c>
      <c r="L2866" t="s">
        <v>4141</v>
      </c>
      <c r="M2866" t="str">
        <f t="shared" si="109"/>
        <v>LA NEGRITA PEM 830 MARIANO ACOSTA B. LAS AMERICASMerlo</v>
      </c>
      <c r="N2866" t="s">
        <v>22</v>
      </c>
      <c r="O2866" t="s">
        <v>23</v>
      </c>
      <c r="P2866" t="s">
        <v>27</v>
      </c>
      <c r="Q2866" t="s">
        <v>5101</v>
      </c>
      <c r="R2866" s="23">
        <v>19</v>
      </c>
      <c r="S2866" s="23">
        <v>1</v>
      </c>
      <c r="T2866" s="33">
        <v>1</v>
      </c>
      <c r="V2866" t="s">
        <v>2951</v>
      </c>
      <c r="W2866" t="str">
        <f t="shared" si="107"/>
        <v>R08</v>
      </c>
      <c r="X2866" s="31" t="str">
        <f t="shared" si="108"/>
        <v>FINES_R08</v>
      </c>
      <c r="Y2866" s="35">
        <v>0.94</v>
      </c>
      <c r="Z2866" s="8" t="str">
        <f>IFERROR(IFERROR(VLOOKUP(G2866,'IVSET-Escuelas'!A:F,4,FALSE),VLOOKUP(M2866,'IVSET-Fines'!F:L,7,FALSE)),"-")</f>
        <v>-</v>
      </c>
    </row>
    <row r="2867" spans="1:26" x14ac:dyDescent="0.35">
      <c r="A2867" s="18" t="s">
        <v>5100</v>
      </c>
      <c r="B2867" t="s">
        <v>1780</v>
      </c>
      <c r="C2867" t="s">
        <v>1778</v>
      </c>
      <c r="D2867" t="s">
        <v>1779</v>
      </c>
      <c r="E2867" t="s">
        <v>198</v>
      </c>
      <c r="F2867" t="s">
        <v>198</v>
      </c>
      <c r="G2867" t="s">
        <v>198</v>
      </c>
      <c r="H2867" t="s">
        <v>20</v>
      </c>
      <c r="I2867" t="s">
        <v>5102</v>
      </c>
      <c r="J2867" t="s">
        <v>21</v>
      </c>
      <c r="L2867" t="s">
        <v>4124</v>
      </c>
      <c r="M2867" t="str">
        <f t="shared" si="109"/>
        <v>EES 43 - SOC-MOV.MAYO 696 LIBERTAD. HELVECIAMerlo</v>
      </c>
      <c r="N2867" t="s">
        <v>22</v>
      </c>
      <c r="O2867" t="s">
        <v>23</v>
      </c>
      <c r="P2867" t="s">
        <v>27</v>
      </c>
      <c r="Q2867" t="s">
        <v>5101</v>
      </c>
      <c r="R2867" s="23">
        <v>21</v>
      </c>
      <c r="S2867" s="23">
        <v>1</v>
      </c>
      <c r="T2867" s="33">
        <v>1</v>
      </c>
      <c r="V2867" t="s">
        <v>2951</v>
      </c>
      <c r="W2867" t="str">
        <f t="shared" si="107"/>
        <v>R08</v>
      </c>
      <c r="X2867" s="31" t="str">
        <f t="shared" si="108"/>
        <v>FINES_R08</v>
      </c>
      <c r="Y2867" s="35">
        <v>0.94899999999999995</v>
      </c>
      <c r="Z2867" s="8" t="str">
        <f>IFERROR(IFERROR(VLOOKUP(G2867,'IVSET-Escuelas'!A:F,4,FALSE),VLOOKUP(M2867,'IVSET-Fines'!F:L,7,FALSE)),"-")</f>
        <v>-</v>
      </c>
    </row>
    <row r="2868" spans="1:26" x14ac:dyDescent="0.35">
      <c r="A2868" s="18" t="s">
        <v>5100</v>
      </c>
      <c r="B2868" t="s">
        <v>1780</v>
      </c>
      <c r="C2868" t="s">
        <v>238</v>
      </c>
      <c r="D2868" t="s">
        <v>2887</v>
      </c>
      <c r="E2868" t="s">
        <v>198</v>
      </c>
      <c r="F2868" t="s">
        <v>198</v>
      </c>
      <c r="G2868" t="s">
        <v>198</v>
      </c>
      <c r="H2868" t="s">
        <v>20</v>
      </c>
      <c r="I2868" t="s">
        <v>5102</v>
      </c>
      <c r="J2868" t="s">
        <v>21</v>
      </c>
      <c r="L2868" t="s">
        <v>4079</v>
      </c>
      <c r="M2868" t="str">
        <f t="shared" si="109"/>
        <v>Esc. de Educ. Especial Juntos a La ParItuzaingó</v>
      </c>
      <c r="N2868" t="s">
        <v>22</v>
      </c>
      <c r="O2868" t="s">
        <v>23</v>
      </c>
      <c r="P2868" t="s">
        <v>27</v>
      </c>
      <c r="Q2868" t="s">
        <v>5101</v>
      </c>
      <c r="R2868" s="23">
        <v>10</v>
      </c>
      <c r="S2868" s="23">
        <v>1</v>
      </c>
      <c r="T2868" s="33">
        <v>1</v>
      </c>
      <c r="V2868" t="s">
        <v>2951</v>
      </c>
      <c r="W2868" t="str">
        <f t="shared" si="107"/>
        <v>R08</v>
      </c>
      <c r="X2868" s="31" t="str">
        <f t="shared" si="108"/>
        <v>FINES_R08</v>
      </c>
      <c r="Y2868" s="35">
        <v>0.95</v>
      </c>
      <c r="Z2868" s="8">
        <f>IFERROR(IFERROR(VLOOKUP(G2868,'IVSET-Escuelas'!A:F,4,FALSE),VLOOKUP(M2868,'IVSET-Fines'!F:L,7,FALSE)),"-")</f>
        <v>0.42930800000000002</v>
      </c>
    </row>
    <row r="2869" spans="1:26" x14ac:dyDescent="0.35">
      <c r="A2869" s="18" t="s">
        <v>5100</v>
      </c>
      <c r="B2869" t="s">
        <v>1780</v>
      </c>
      <c r="C2869" t="s">
        <v>1778</v>
      </c>
      <c r="D2869" t="s">
        <v>1779</v>
      </c>
      <c r="E2869" t="s">
        <v>198</v>
      </c>
      <c r="F2869" t="s">
        <v>198</v>
      </c>
      <c r="G2869" t="s">
        <v>198</v>
      </c>
      <c r="H2869" t="s">
        <v>20</v>
      </c>
      <c r="I2869" t="s">
        <v>5102</v>
      </c>
      <c r="J2869" t="s">
        <v>21</v>
      </c>
      <c r="L2869" t="s">
        <v>4131</v>
      </c>
      <c r="M2869" t="str">
        <f t="shared" si="109"/>
        <v>ESCUELA PRIMARIA N°66Merlo</v>
      </c>
      <c r="N2869" t="s">
        <v>22</v>
      </c>
      <c r="O2869" t="s">
        <v>23</v>
      </c>
      <c r="P2869" t="s">
        <v>27</v>
      </c>
      <c r="Q2869" t="s">
        <v>5101</v>
      </c>
      <c r="R2869" s="23">
        <v>68</v>
      </c>
      <c r="S2869" s="23">
        <v>4</v>
      </c>
      <c r="T2869" s="33">
        <v>1</v>
      </c>
      <c r="V2869" t="s">
        <v>2951</v>
      </c>
      <c r="W2869" t="str">
        <f t="shared" si="107"/>
        <v>R08</v>
      </c>
      <c r="X2869" s="31" t="str">
        <f t="shared" si="108"/>
        <v>FINES_R08</v>
      </c>
      <c r="Y2869" s="35">
        <v>0.95499999999999996</v>
      </c>
      <c r="Z2869" s="8" t="str">
        <f>IFERROR(IFERROR(VLOOKUP(G2869,'IVSET-Escuelas'!A:F,4,FALSE),VLOOKUP(M2869,'IVSET-Fines'!F:L,7,FALSE)),"-")</f>
        <v>-</v>
      </c>
    </row>
    <row r="2870" spans="1:26" x14ac:dyDescent="0.35">
      <c r="A2870" s="18" t="s">
        <v>5100</v>
      </c>
      <c r="B2870" t="s">
        <v>1780</v>
      </c>
      <c r="C2870" t="s">
        <v>1248</v>
      </c>
      <c r="D2870" t="s">
        <v>2348</v>
      </c>
      <c r="E2870" t="s">
        <v>198</v>
      </c>
      <c r="F2870" t="s">
        <v>198</v>
      </c>
      <c r="G2870" t="s">
        <v>198</v>
      </c>
      <c r="H2870" t="s">
        <v>20</v>
      </c>
      <c r="I2870" t="s">
        <v>5102</v>
      </c>
      <c r="J2870" t="s">
        <v>21</v>
      </c>
      <c r="L2870" t="s">
        <v>4156</v>
      </c>
      <c r="M2870" t="str">
        <f t="shared" si="109"/>
        <v>Casa Pueblo 1133 El PalomarMorón</v>
      </c>
      <c r="N2870" t="s">
        <v>22</v>
      </c>
      <c r="O2870" t="s">
        <v>23</v>
      </c>
      <c r="P2870" t="s">
        <v>27</v>
      </c>
      <c r="Q2870" t="s">
        <v>5101</v>
      </c>
      <c r="R2870" s="23">
        <v>15</v>
      </c>
      <c r="S2870" s="23">
        <v>1</v>
      </c>
      <c r="T2870" s="33">
        <v>1</v>
      </c>
      <c r="V2870" t="s">
        <v>2951</v>
      </c>
      <c r="W2870" t="str">
        <f t="shared" si="107"/>
        <v>R08</v>
      </c>
      <c r="X2870" s="31" t="str">
        <f t="shared" si="108"/>
        <v>FINES_R08</v>
      </c>
      <c r="Y2870" s="35">
        <v>0.97199999999999998</v>
      </c>
      <c r="Z2870" s="8" t="str">
        <f>IFERROR(IFERROR(VLOOKUP(G2870,'IVSET-Escuelas'!A:F,4,FALSE),VLOOKUP(M2870,'IVSET-Fines'!F:L,7,FALSE)),"-")</f>
        <v>-</v>
      </c>
    </row>
    <row r="2871" spans="1:26" x14ac:dyDescent="0.35">
      <c r="A2871" s="18" t="s">
        <v>5100</v>
      </c>
      <c r="B2871" t="s">
        <v>1780</v>
      </c>
      <c r="C2871" t="s">
        <v>1778</v>
      </c>
      <c r="D2871" t="s">
        <v>1779</v>
      </c>
      <c r="E2871" t="s">
        <v>198</v>
      </c>
      <c r="F2871" t="s">
        <v>198</v>
      </c>
      <c r="G2871" t="s">
        <v>198</v>
      </c>
      <c r="H2871" t="s">
        <v>20</v>
      </c>
      <c r="I2871" t="s">
        <v>5102</v>
      </c>
      <c r="J2871" t="s">
        <v>21</v>
      </c>
      <c r="L2871" t="s">
        <v>4116</v>
      </c>
      <c r="M2871" t="str">
        <f t="shared" si="109"/>
        <v>E.P. N° 70Merlo</v>
      </c>
      <c r="N2871" t="s">
        <v>22</v>
      </c>
      <c r="O2871" t="s">
        <v>23</v>
      </c>
      <c r="P2871" t="s">
        <v>27</v>
      </c>
      <c r="Q2871" t="s">
        <v>5101</v>
      </c>
      <c r="R2871" s="23">
        <v>45</v>
      </c>
      <c r="S2871" s="23">
        <v>4</v>
      </c>
      <c r="T2871" s="33">
        <v>1</v>
      </c>
      <c r="V2871" t="s">
        <v>2951</v>
      </c>
      <c r="W2871" t="str">
        <f t="shared" si="107"/>
        <v>R08</v>
      </c>
      <c r="X2871" s="31" t="str">
        <f t="shared" si="108"/>
        <v>FINES_R08</v>
      </c>
      <c r="Y2871" s="35">
        <v>0.98899999999999999</v>
      </c>
      <c r="Z2871" s="8">
        <f>IFERROR(IFERROR(VLOOKUP(G2871,'IVSET-Escuelas'!A:F,4,FALSE),VLOOKUP(M2871,'IVSET-Fines'!F:L,7,FALSE)),"-")</f>
        <v>0.71611100000000005</v>
      </c>
    </row>
    <row r="2872" spans="1:26" x14ac:dyDescent="0.35">
      <c r="A2872" s="18" t="s">
        <v>5100</v>
      </c>
      <c r="B2872" t="s">
        <v>1780</v>
      </c>
      <c r="C2872" t="s">
        <v>1778</v>
      </c>
      <c r="D2872" t="s">
        <v>1779</v>
      </c>
      <c r="E2872" t="s">
        <v>198</v>
      </c>
      <c r="F2872" t="s">
        <v>198</v>
      </c>
      <c r="G2872" t="s">
        <v>198</v>
      </c>
      <c r="H2872" t="s">
        <v>20</v>
      </c>
      <c r="I2872" t="s">
        <v>5102</v>
      </c>
      <c r="J2872" t="s">
        <v>21</v>
      </c>
      <c r="L2872" t="s">
        <v>4148</v>
      </c>
      <c r="M2872" t="str">
        <f t="shared" si="109"/>
        <v>SOCIEDAD DE FOMENTO JUANA AZURDUYMerlo</v>
      </c>
      <c r="N2872" t="s">
        <v>22</v>
      </c>
      <c r="O2872" t="s">
        <v>23</v>
      </c>
      <c r="P2872" t="s">
        <v>27</v>
      </c>
      <c r="Q2872" t="s">
        <v>5101</v>
      </c>
      <c r="R2872" s="23">
        <v>18</v>
      </c>
      <c r="S2872" s="23">
        <v>1</v>
      </c>
      <c r="T2872" s="33">
        <v>1</v>
      </c>
      <c r="V2872" t="s">
        <v>2951</v>
      </c>
      <c r="W2872" t="str">
        <f t="shared" si="107"/>
        <v>R08</v>
      </c>
      <c r="X2872" s="31" t="str">
        <f t="shared" si="108"/>
        <v>FINES_R08</v>
      </c>
      <c r="Y2872" s="35">
        <v>0.99399999999999999</v>
      </c>
      <c r="Z2872" s="8">
        <f>IFERROR(IFERROR(VLOOKUP(G2872,'IVSET-Escuelas'!A:F,4,FALSE),VLOOKUP(M2872,'IVSET-Fines'!F:L,7,FALSE)),"-")</f>
        <v>0.43573200000000001</v>
      </c>
    </row>
    <row r="2873" spans="1:26" x14ac:dyDescent="0.35">
      <c r="A2873" s="18" t="s">
        <v>5100</v>
      </c>
      <c r="B2873" t="s">
        <v>1860</v>
      </c>
      <c r="C2873" t="s">
        <v>1858</v>
      </c>
      <c r="D2873" t="s">
        <v>1859</v>
      </c>
      <c r="E2873" t="s">
        <v>198</v>
      </c>
      <c r="F2873" t="s">
        <v>198</v>
      </c>
      <c r="G2873" t="s">
        <v>198</v>
      </c>
      <c r="H2873" t="s">
        <v>20</v>
      </c>
      <c r="I2873" t="s">
        <v>5102</v>
      </c>
      <c r="J2873" t="s">
        <v>21</v>
      </c>
      <c r="L2873" t="s">
        <v>4260</v>
      </c>
      <c r="M2873" t="str">
        <f t="shared" si="109"/>
        <v>SOCIEDAD DE FOMENTO CORTEJARENAMoreno</v>
      </c>
      <c r="N2873" t="s">
        <v>22</v>
      </c>
      <c r="O2873" t="s">
        <v>23</v>
      </c>
      <c r="P2873" t="s">
        <v>27</v>
      </c>
      <c r="Q2873" t="s">
        <v>5101</v>
      </c>
      <c r="R2873" s="23">
        <v>16</v>
      </c>
      <c r="S2873" s="23">
        <v>1</v>
      </c>
      <c r="T2873" s="33">
        <v>1</v>
      </c>
      <c r="V2873" t="s">
        <v>2951</v>
      </c>
      <c r="W2873" t="str">
        <f t="shared" si="107"/>
        <v>R09</v>
      </c>
      <c r="X2873" s="31" t="str">
        <f t="shared" si="108"/>
        <v>FINES_R09</v>
      </c>
      <c r="Y2873" s="35">
        <v>1.6E-2</v>
      </c>
      <c r="Z2873" s="8">
        <f>IFERROR(IFERROR(VLOOKUP(G2873,'IVSET-Escuelas'!A:F,4,FALSE),VLOOKUP(M2873,'IVSET-Fines'!F:L,7,FALSE)),"-")</f>
        <v>0.53857500000000003</v>
      </c>
    </row>
    <row r="2874" spans="1:26" x14ac:dyDescent="0.35">
      <c r="A2874" s="18" t="s">
        <v>5100</v>
      </c>
      <c r="B2874" t="s">
        <v>1860</v>
      </c>
      <c r="C2874" t="s">
        <v>875</v>
      </c>
      <c r="D2874" t="s">
        <v>2816</v>
      </c>
      <c r="E2874" t="s">
        <v>198</v>
      </c>
      <c r="F2874" t="s">
        <v>198</v>
      </c>
      <c r="G2874" t="s">
        <v>198</v>
      </c>
      <c r="H2874" t="s">
        <v>20</v>
      </c>
      <c r="I2874" t="s">
        <v>5102</v>
      </c>
      <c r="J2874" t="s">
        <v>21</v>
      </c>
      <c r="L2874" t="s">
        <v>4181</v>
      </c>
      <c r="M2874" t="str">
        <f t="shared" si="109"/>
        <v>Sede 136José C. Paz</v>
      </c>
      <c r="N2874" t="s">
        <v>22</v>
      </c>
      <c r="O2874" t="s">
        <v>23</v>
      </c>
      <c r="P2874" t="s">
        <v>27</v>
      </c>
      <c r="Q2874" t="s">
        <v>5101</v>
      </c>
      <c r="R2874" s="23">
        <v>10</v>
      </c>
      <c r="S2874" s="23">
        <v>1</v>
      </c>
      <c r="T2874" s="33">
        <v>1</v>
      </c>
      <c r="V2874" t="s">
        <v>2951</v>
      </c>
      <c r="W2874" t="str">
        <f t="shared" si="107"/>
        <v>R09</v>
      </c>
      <c r="X2874" s="31" t="str">
        <f t="shared" si="108"/>
        <v>FINES_R09</v>
      </c>
      <c r="Y2874" s="35">
        <v>3.3000000000000002E-2</v>
      </c>
      <c r="Z2874" s="8" t="str">
        <f>IFERROR(IFERROR(VLOOKUP(G2874,'IVSET-Escuelas'!A:F,4,FALSE),VLOOKUP(M2874,'IVSET-Fines'!F:L,7,FALSE)),"-")</f>
        <v>-</v>
      </c>
    </row>
    <row r="2875" spans="1:26" x14ac:dyDescent="0.35">
      <c r="A2875" s="18" t="s">
        <v>5100</v>
      </c>
      <c r="B2875" t="s">
        <v>1860</v>
      </c>
      <c r="C2875" t="s">
        <v>1858</v>
      </c>
      <c r="D2875" t="s">
        <v>1859</v>
      </c>
      <c r="E2875" t="s">
        <v>198</v>
      </c>
      <c r="F2875" t="s">
        <v>198</v>
      </c>
      <c r="G2875" t="s">
        <v>198</v>
      </c>
      <c r="H2875" t="s">
        <v>20</v>
      </c>
      <c r="I2875" t="s">
        <v>5102</v>
      </c>
      <c r="J2875" t="s">
        <v>21</v>
      </c>
      <c r="L2875" t="s">
        <v>4219</v>
      </c>
      <c r="M2875" t="str">
        <f t="shared" si="109"/>
        <v>CAPILLA MARIA AUXILIADORAMoreno</v>
      </c>
      <c r="N2875" t="s">
        <v>22</v>
      </c>
      <c r="O2875" t="s">
        <v>23</v>
      </c>
      <c r="P2875" t="s">
        <v>27</v>
      </c>
      <c r="Q2875" t="s">
        <v>5101</v>
      </c>
      <c r="R2875" s="23">
        <v>42</v>
      </c>
      <c r="S2875" s="23">
        <v>2</v>
      </c>
      <c r="T2875" s="33">
        <v>1</v>
      </c>
      <c r="V2875" t="s">
        <v>2951</v>
      </c>
      <c r="W2875" t="str">
        <f t="shared" si="107"/>
        <v>R09</v>
      </c>
      <c r="X2875" s="31" t="str">
        <f t="shared" si="108"/>
        <v>FINES_R09</v>
      </c>
      <c r="Y2875" s="35">
        <v>4.2999999999999997E-2</v>
      </c>
      <c r="Z2875" s="8">
        <f>IFERROR(IFERROR(VLOOKUP(G2875,'IVSET-Escuelas'!A:F,4,FALSE),VLOOKUP(M2875,'IVSET-Fines'!F:L,7,FALSE)),"-")</f>
        <v>0.80223500000000003</v>
      </c>
    </row>
    <row r="2876" spans="1:26" x14ac:dyDescent="0.35">
      <c r="A2876" s="18" t="s">
        <v>5100</v>
      </c>
      <c r="B2876" t="s">
        <v>1860</v>
      </c>
      <c r="C2876" t="s">
        <v>411</v>
      </c>
      <c r="D2876" t="s">
        <v>2791</v>
      </c>
      <c r="E2876" t="s">
        <v>198</v>
      </c>
      <c r="F2876" t="s">
        <v>198</v>
      </c>
      <c r="G2876" t="s">
        <v>198</v>
      </c>
      <c r="H2876" t="s">
        <v>20</v>
      </c>
      <c r="I2876" t="s">
        <v>5102</v>
      </c>
      <c r="J2876" t="s">
        <v>21</v>
      </c>
      <c r="L2876" t="s">
        <v>4268</v>
      </c>
      <c r="M2876" t="str">
        <f t="shared" si="109"/>
        <v>Capilla de la Purisima y Santo Cura BrocheroSan Miguel</v>
      </c>
      <c r="N2876" t="s">
        <v>22</v>
      </c>
      <c r="O2876" t="s">
        <v>23</v>
      </c>
      <c r="P2876" t="s">
        <v>27</v>
      </c>
      <c r="Q2876" t="s">
        <v>5101</v>
      </c>
      <c r="R2876" s="23">
        <v>17</v>
      </c>
      <c r="S2876" s="23">
        <v>1</v>
      </c>
      <c r="T2876" s="33">
        <v>1</v>
      </c>
      <c r="V2876" t="s">
        <v>2951</v>
      </c>
      <c r="W2876" t="str">
        <f t="shared" si="107"/>
        <v>R09</v>
      </c>
      <c r="X2876" s="31" t="str">
        <f t="shared" si="108"/>
        <v>FINES_R09</v>
      </c>
      <c r="Y2876" s="35">
        <v>5.2999999999999999E-2</v>
      </c>
      <c r="Z2876" s="8">
        <f>IFERROR(IFERROR(VLOOKUP(G2876,'IVSET-Escuelas'!A:F,4,FALSE),VLOOKUP(M2876,'IVSET-Fines'!F:L,7,FALSE)),"-")</f>
        <v>0.61653400000000003</v>
      </c>
    </row>
    <row r="2877" spans="1:26" x14ac:dyDescent="0.35">
      <c r="A2877" s="18" t="s">
        <v>5100</v>
      </c>
      <c r="B2877" t="s">
        <v>1860</v>
      </c>
      <c r="C2877" t="s">
        <v>875</v>
      </c>
      <c r="D2877" t="s">
        <v>2816</v>
      </c>
      <c r="E2877" t="s">
        <v>198</v>
      </c>
      <c r="F2877" t="s">
        <v>198</v>
      </c>
      <c r="G2877" t="s">
        <v>198</v>
      </c>
      <c r="H2877" t="s">
        <v>20</v>
      </c>
      <c r="I2877" t="s">
        <v>5102</v>
      </c>
      <c r="J2877" t="s">
        <v>21</v>
      </c>
      <c r="L2877" t="s">
        <v>4177</v>
      </c>
      <c r="M2877" t="str">
        <f t="shared" si="109"/>
        <v>Encuentro PeronistaJosé C. Paz</v>
      </c>
      <c r="N2877" t="s">
        <v>22</v>
      </c>
      <c r="O2877" t="s">
        <v>23</v>
      </c>
      <c r="P2877" t="s">
        <v>27</v>
      </c>
      <c r="Q2877" t="s">
        <v>5101</v>
      </c>
      <c r="R2877" s="23">
        <v>18</v>
      </c>
      <c r="S2877" s="23">
        <v>1</v>
      </c>
      <c r="T2877" s="33">
        <v>1</v>
      </c>
      <c r="V2877" t="s">
        <v>2951</v>
      </c>
      <c r="W2877" t="str">
        <f t="shared" si="107"/>
        <v>R09</v>
      </c>
      <c r="X2877" s="31" t="str">
        <f t="shared" si="108"/>
        <v>FINES_R09</v>
      </c>
      <c r="Y2877" s="35">
        <v>0.06</v>
      </c>
      <c r="Z2877" s="8">
        <f>IFERROR(IFERROR(VLOOKUP(G2877,'IVSET-Escuelas'!A:F,4,FALSE),VLOOKUP(M2877,'IVSET-Fines'!F:L,7,FALSE)),"-")</f>
        <v>0.79116600000000004</v>
      </c>
    </row>
    <row r="2878" spans="1:26" x14ac:dyDescent="0.35">
      <c r="A2878" s="18" t="s">
        <v>5100</v>
      </c>
      <c r="B2878" t="s">
        <v>1860</v>
      </c>
      <c r="C2878" t="s">
        <v>224</v>
      </c>
      <c r="D2878" t="s">
        <v>2837</v>
      </c>
      <c r="E2878" t="s">
        <v>198</v>
      </c>
      <c r="F2878" t="s">
        <v>198</v>
      </c>
      <c r="G2878" t="s">
        <v>198</v>
      </c>
      <c r="H2878" t="s">
        <v>20</v>
      </c>
      <c r="I2878" t="s">
        <v>5102</v>
      </c>
      <c r="J2878" t="s">
        <v>21</v>
      </c>
      <c r="L2878" t="s">
        <v>4214</v>
      </c>
      <c r="M2878" t="str">
        <f t="shared" si="109"/>
        <v>SOMOS BARRIOS DE PIE 1156 GRAND BOURGMalvinas Argentinas</v>
      </c>
      <c r="N2878" t="s">
        <v>22</v>
      </c>
      <c r="O2878" t="s">
        <v>23</v>
      </c>
      <c r="P2878" t="s">
        <v>27</v>
      </c>
      <c r="Q2878" t="s">
        <v>5101</v>
      </c>
      <c r="R2878" s="23">
        <v>16</v>
      </c>
      <c r="S2878" s="23">
        <v>1</v>
      </c>
      <c r="T2878" s="33">
        <v>1</v>
      </c>
      <c r="V2878" t="s">
        <v>2951</v>
      </c>
      <c r="W2878" t="str">
        <f t="shared" si="107"/>
        <v>R09</v>
      </c>
      <c r="X2878" s="31" t="str">
        <f t="shared" si="108"/>
        <v>FINES_R09</v>
      </c>
      <c r="Y2878" s="35">
        <v>6.2E-2</v>
      </c>
      <c r="Z2878" s="8" t="str">
        <f>IFERROR(IFERROR(VLOOKUP(G2878,'IVSET-Escuelas'!A:F,4,FALSE),VLOOKUP(M2878,'IVSET-Fines'!F:L,7,FALSE)),"-")</f>
        <v>-</v>
      </c>
    </row>
    <row r="2879" spans="1:26" x14ac:dyDescent="0.35">
      <c r="A2879" s="18" t="s">
        <v>5100</v>
      </c>
      <c r="B2879" t="s">
        <v>1860</v>
      </c>
      <c r="C2879" t="s">
        <v>411</v>
      </c>
      <c r="D2879" t="s">
        <v>2791</v>
      </c>
      <c r="E2879" t="s">
        <v>198</v>
      </c>
      <c r="F2879" t="s">
        <v>198</v>
      </c>
      <c r="G2879" t="s">
        <v>198</v>
      </c>
      <c r="H2879" t="s">
        <v>20</v>
      </c>
      <c r="I2879" t="s">
        <v>5102</v>
      </c>
      <c r="J2879" t="s">
        <v>21</v>
      </c>
      <c r="L2879" t="s">
        <v>4274</v>
      </c>
      <c r="M2879" t="str">
        <f t="shared" si="109"/>
        <v>ESCUELA N°23San Miguel</v>
      </c>
      <c r="N2879" t="s">
        <v>22</v>
      </c>
      <c r="O2879" t="s">
        <v>23</v>
      </c>
      <c r="P2879" t="s">
        <v>27</v>
      </c>
      <c r="Q2879" t="s">
        <v>5101</v>
      </c>
      <c r="R2879" s="23">
        <v>37</v>
      </c>
      <c r="S2879" s="23">
        <v>2</v>
      </c>
      <c r="T2879" s="33">
        <v>1</v>
      </c>
      <c r="V2879" t="s">
        <v>2951</v>
      </c>
      <c r="W2879" t="str">
        <f t="shared" si="107"/>
        <v>R09</v>
      </c>
      <c r="X2879" s="31" t="str">
        <f t="shared" si="108"/>
        <v>FINES_R09</v>
      </c>
      <c r="Y2879" s="35">
        <v>7.3999999999999996E-2</v>
      </c>
      <c r="Z2879" s="8">
        <f>IFERROR(IFERROR(VLOOKUP(G2879,'IVSET-Escuelas'!A:F,4,FALSE),VLOOKUP(M2879,'IVSET-Fines'!F:L,7,FALSE)),"-")</f>
        <v>0.79020999999999997</v>
      </c>
    </row>
    <row r="2880" spans="1:26" x14ac:dyDescent="0.35">
      <c r="A2880" s="18" t="s">
        <v>5100</v>
      </c>
      <c r="B2880" t="s">
        <v>1860</v>
      </c>
      <c r="C2880" t="s">
        <v>1858</v>
      </c>
      <c r="D2880" t="s">
        <v>1859</v>
      </c>
      <c r="E2880" t="s">
        <v>198</v>
      </c>
      <c r="F2880" t="s">
        <v>198</v>
      </c>
      <c r="G2880" t="s">
        <v>198</v>
      </c>
      <c r="H2880" t="s">
        <v>20</v>
      </c>
      <c r="I2880" t="s">
        <v>5102</v>
      </c>
      <c r="J2880" t="s">
        <v>21</v>
      </c>
      <c r="L2880" t="s">
        <v>4226</v>
      </c>
      <c r="M2880" t="str">
        <f t="shared" si="109"/>
        <v>CENTRO CULTURAL SEBASTIAN BORDON - MOVIMIENTO EVITMoreno</v>
      </c>
      <c r="N2880" t="s">
        <v>22</v>
      </c>
      <c r="O2880" t="s">
        <v>23</v>
      </c>
      <c r="P2880" t="s">
        <v>27</v>
      </c>
      <c r="Q2880" t="s">
        <v>5101</v>
      </c>
      <c r="R2880" s="23">
        <v>18</v>
      </c>
      <c r="S2880" s="23">
        <v>1</v>
      </c>
      <c r="T2880" s="33">
        <v>1</v>
      </c>
      <c r="V2880" t="s">
        <v>2951</v>
      </c>
      <c r="W2880" t="str">
        <f t="shared" si="107"/>
        <v>R09</v>
      </c>
      <c r="X2880" s="31" t="str">
        <f t="shared" si="108"/>
        <v>FINES_R09</v>
      </c>
      <c r="Y2880" s="35">
        <v>7.8E-2</v>
      </c>
      <c r="Z2880" s="8">
        <f>IFERROR(IFERROR(VLOOKUP(G2880,'IVSET-Escuelas'!A:F,4,FALSE),VLOOKUP(M2880,'IVSET-Fines'!F:L,7,FALSE)),"-")</f>
        <v>0.80259599999999998</v>
      </c>
    </row>
    <row r="2881" spans="1:26" x14ac:dyDescent="0.35">
      <c r="A2881" s="18" t="s">
        <v>5100</v>
      </c>
      <c r="B2881" t="s">
        <v>1860</v>
      </c>
      <c r="C2881" t="s">
        <v>224</v>
      </c>
      <c r="D2881" t="s">
        <v>2837</v>
      </c>
      <c r="E2881" t="s">
        <v>198</v>
      </c>
      <c r="F2881" t="s">
        <v>198</v>
      </c>
      <c r="G2881" t="s">
        <v>198</v>
      </c>
      <c r="H2881" t="s">
        <v>20</v>
      </c>
      <c r="I2881" t="s">
        <v>5102</v>
      </c>
      <c r="J2881" t="s">
        <v>21</v>
      </c>
      <c r="L2881" t="s">
        <v>4209</v>
      </c>
      <c r="M2881" t="str">
        <f t="shared" si="109"/>
        <v>MANOS ABIERTASMalvinas Argentinas</v>
      </c>
      <c r="N2881" t="s">
        <v>22</v>
      </c>
      <c r="O2881" t="s">
        <v>23</v>
      </c>
      <c r="P2881" t="s">
        <v>27</v>
      </c>
      <c r="Q2881" t="s">
        <v>5101</v>
      </c>
      <c r="R2881" s="23">
        <v>24</v>
      </c>
      <c r="S2881" s="23">
        <v>1</v>
      </c>
      <c r="T2881" s="33">
        <v>1</v>
      </c>
      <c r="V2881" t="s">
        <v>2951</v>
      </c>
      <c r="W2881" t="str">
        <f t="shared" si="107"/>
        <v>R09</v>
      </c>
      <c r="X2881" s="31" t="str">
        <f t="shared" si="108"/>
        <v>FINES_R09</v>
      </c>
      <c r="Y2881" s="35">
        <v>8.2000000000000003E-2</v>
      </c>
      <c r="Z2881" s="8">
        <f>IFERROR(IFERROR(VLOOKUP(G2881,'IVSET-Escuelas'!A:F,4,FALSE),VLOOKUP(M2881,'IVSET-Fines'!F:L,7,FALSE)),"-")</f>
        <v>0.55417099999999997</v>
      </c>
    </row>
    <row r="2882" spans="1:26" x14ac:dyDescent="0.35">
      <c r="A2882" s="18" t="s">
        <v>5100</v>
      </c>
      <c r="B2882" t="s">
        <v>1860</v>
      </c>
      <c r="C2882" t="s">
        <v>224</v>
      </c>
      <c r="D2882" t="s">
        <v>2837</v>
      </c>
      <c r="E2882" t="s">
        <v>198</v>
      </c>
      <c r="F2882" t="s">
        <v>198</v>
      </c>
      <c r="G2882" t="s">
        <v>198</v>
      </c>
      <c r="H2882" t="s">
        <v>20</v>
      </c>
      <c r="I2882" t="s">
        <v>5102</v>
      </c>
      <c r="J2882" t="s">
        <v>21</v>
      </c>
      <c r="L2882" t="s">
        <v>4207</v>
      </c>
      <c r="M2882" t="str">
        <f t="shared" si="109"/>
        <v>INSTITUTO A. S.Malvinas Argentinas</v>
      </c>
      <c r="N2882" t="s">
        <v>22</v>
      </c>
      <c r="O2882" t="s">
        <v>23</v>
      </c>
      <c r="P2882" t="s">
        <v>27</v>
      </c>
      <c r="Q2882" t="s">
        <v>5101</v>
      </c>
      <c r="R2882" s="23">
        <v>40</v>
      </c>
      <c r="S2882" s="23">
        <v>1</v>
      </c>
      <c r="T2882" s="33">
        <v>1</v>
      </c>
      <c r="V2882" t="s">
        <v>2951</v>
      </c>
      <c r="W2882" t="str">
        <f t="shared" ref="W2882:W2945" si="110">+IF(V2882="","",IF(V2882="FINES",CONCATENATE("R",IF(OR(B2882="16",B2882="21",B2882="22",B2882="23"),"16212223",IF(OR(B2882="15",B2882="17",B2882="24",B2882="25"),"15172425",B2882))),IF(V2882="CEBAS","UNICO",IF(VALUE(B2882)&lt;=11,"AMBA","INTERIOR"))))</f>
        <v>R09</v>
      </c>
      <c r="X2882" s="31" t="str">
        <f t="shared" ref="X2882:X2945" si="111">+IF(V2882="","-",CONCATENATE(V2882,"_",W2882))</f>
        <v>FINES_R09</v>
      </c>
      <c r="Y2882" s="35">
        <v>8.3000000000000004E-2</v>
      </c>
      <c r="Z2882" s="8">
        <f>IFERROR(IFERROR(VLOOKUP(G2882,'IVSET-Escuelas'!A:F,4,FALSE),VLOOKUP(M2882,'IVSET-Fines'!F:L,7,FALSE)),"-")</f>
        <v>0.43165999999999999</v>
      </c>
    </row>
    <row r="2883" spans="1:26" x14ac:dyDescent="0.35">
      <c r="A2883" s="18" t="s">
        <v>5100</v>
      </c>
      <c r="B2883" t="s">
        <v>1860</v>
      </c>
      <c r="C2883" t="s">
        <v>875</v>
      </c>
      <c r="D2883" t="s">
        <v>2816</v>
      </c>
      <c r="E2883" t="s">
        <v>198</v>
      </c>
      <c r="F2883" t="s">
        <v>198</v>
      </c>
      <c r="G2883" t="s">
        <v>198</v>
      </c>
      <c r="H2883" t="s">
        <v>20</v>
      </c>
      <c r="I2883" t="s">
        <v>5102</v>
      </c>
      <c r="J2883" t="s">
        <v>21</v>
      </c>
      <c r="L2883" t="s">
        <v>4183</v>
      </c>
      <c r="M2883" t="str">
        <f t="shared" si="109"/>
        <v>Sede 143José C. Paz</v>
      </c>
      <c r="N2883" t="s">
        <v>22</v>
      </c>
      <c r="O2883" t="s">
        <v>23</v>
      </c>
      <c r="P2883" t="s">
        <v>27</v>
      </c>
      <c r="Q2883" t="s">
        <v>5101</v>
      </c>
      <c r="R2883" s="23">
        <v>31</v>
      </c>
      <c r="S2883" s="23">
        <v>1</v>
      </c>
      <c r="T2883" s="33">
        <v>1</v>
      </c>
      <c r="V2883" t="s">
        <v>2951</v>
      </c>
      <c r="W2883" t="str">
        <f t="shared" si="110"/>
        <v>R09</v>
      </c>
      <c r="X2883" s="31" t="str">
        <f t="shared" si="111"/>
        <v>FINES_R09</v>
      </c>
      <c r="Y2883" s="35">
        <v>9.4E-2</v>
      </c>
      <c r="Z2883" s="8">
        <f>IFERROR(IFERROR(VLOOKUP(G2883,'IVSET-Escuelas'!A:F,4,FALSE),VLOOKUP(M2883,'IVSET-Fines'!F:L,7,FALSE)),"-")</f>
        <v>0.28805700000000001</v>
      </c>
    </row>
    <row r="2884" spans="1:26" x14ac:dyDescent="0.35">
      <c r="A2884" s="18" t="s">
        <v>5100</v>
      </c>
      <c r="B2884" t="s">
        <v>1860</v>
      </c>
      <c r="C2884" t="s">
        <v>224</v>
      </c>
      <c r="D2884" t="s">
        <v>2837</v>
      </c>
      <c r="E2884" t="s">
        <v>198</v>
      </c>
      <c r="F2884" t="s">
        <v>198</v>
      </c>
      <c r="G2884" t="s">
        <v>198</v>
      </c>
      <c r="H2884" t="s">
        <v>20</v>
      </c>
      <c r="I2884" t="s">
        <v>5102</v>
      </c>
      <c r="J2884" t="s">
        <v>21</v>
      </c>
      <c r="L2884" t="s">
        <v>4204</v>
      </c>
      <c r="M2884" t="str">
        <f t="shared" si="109"/>
        <v>ESCUELA NUMERO 702Malvinas Argentinas</v>
      </c>
      <c r="N2884" t="s">
        <v>22</v>
      </c>
      <c r="O2884" t="s">
        <v>23</v>
      </c>
      <c r="P2884" t="s">
        <v>27</v>
      </c>
      <c r="Q2884" t="s">
        <v>5101</v>
      </c>
      <c r="R2884" s="23">
        <v>28</v>
      </c>
      <c r="S2884" s="23">
        <v>1</v>
      </c>
      <c r="T2884" s="33">
        <v>1</v>
      </c>
      <c r="V2884" t="s">
        <v>2951</v>
      </c>
      <c r="W2884" t="str">
        <f t="shared" si="110"/>
        <v>R09</v>
      </c>
      <c r="X2884" s="31" t="str">
        <f t="shared" si="111"/>
        <v>FINES_R09</v>
      </c>
      <c r="Y2884" s="35">
        <v>9.6000000000000002E-2</v>
      </c>
      <c r="Z2884" s="8">
        <f>IFERROR(IFERROR(VLOOKUP(G2884,'IVSET-Escuelas'!A:F,4,FALSE),VLOOKUP(M2884,'IVSET-Fines'!F:L,7,FALSE)),"-")</f>
        <v>0.38663799999999998</v>
      </c>
    </row>
    <row r="2885" spans="1:26" x14ac:dyDescent="0.35">
      <c r="A2885" s="18" t="s">
        <v>5100</v>
      </c>
      <c r="B2885" t="s">
        <v>1860</v>
      </c>
      <c r="C2885" t="s">
        <v>1858</v>
      </c>
      <c r="D2885" t="s">
        <v>1859</v>
      </c>
      <c r="E2885" t="s">
        <v>198</v>
      </c>
      <c r="F2885" t="s">
        <v>198</v>
      </c>
      <c r="G2885" t="s">
        <v>198</v>
      </c>
      <c r="H2885" t="s">
        <v>20</v>
      </c>
      <c r="I2885" t="s">
        <v>5102</v>
      </c>
      <c r="J2885" t="s">
        <v>21</v>
      </c>
      <c r="L2885" t="s">
        <v>4245</v>
      </c>
      <c r="M2885" t="str">
        <f t="shared" si="109"/>
        <v>JARDIN MATERNAL MI GRANJITAMoreno</v>
      </c>
      <c r="N2885" t="s">
        <v>22</v>
      </c>
      <c r="O2885" t="s">
        <v>23</v>
      </c>
      <c r="P2885" t="s">
        <v>27</v>
      </c>
      <c r="Q2885" t="s">
        <v>5101</v>
      </c>
      <c r="R2885" s="23">
        <v>112</v>
      </c>
      <c r="S2885" s="23">
        <v>4</v>
      </c>
      <c r="T2885" s="33">
        <v>1</v>
      </c>
      <c r="V2885" t="s">
        <v>2951</v>
      </c>
      <c r="W2885" t="str">
        <f t="shared" si="110"/>
        <v>R09</v>
      </c>
      <c r="X2885" s="31" t="str">
        <f t="shared" si="111"/>
        <v>FINES_R09</v>
      </c>
      <c r="Y2885" s="35">
        <v>0.10299999999999999</v>
      </c>
      <c r="Z2885" s="8">
        <f>IFERROR(IFERROR(VLOOKUP(G2885,'IVSET-Escuelas'!A:F,4,FALSE),VLOOKUP(M2885,'IVSET-Fines'!F:L,7,FALSE)),"-")</f>
        <v>0.62607000000000002</v>
      </c>
    </row>
    <row r="2886" spans="1:26" x14ac:dyDescent="0.35">
      <c r="A2886" s="18" t="s">
        <v>5100</v>
      </c>
      <c r="B2886" t="s">
        <v>1860</v>
      </c>
      <c r="C2886" t="s">
        <v>1858</v>
      </c>
      <c r="D2886" t="s">
        <v>1859</v>
      </c>
      <c r="E2886" t="s">
        <v>198</v>
      </c>
      <c r="F2886" t="s">
        <v>198</v>
      </c>
      <c r="G2886" t="s">
        <v>198</v>
      </c>
      <c r="H2886" t="s">
        <v>20</v>
      </c>
      <c r="I2886" t="s">
        <v>5102</v>
      </c>
      <c r="J2886" t="s">
        <v>21</v>
      </c>
      <c r="L2886" t="s">
        <v>4257</v>
      </c>
      <c r="M2886" t="str">
        <f t="shared" si="109"/>
        <v>PRIMARIA 68 - MOVIMIENTO EVITAMoreno</v>
      </c>
      <c r="N2886" t="s">
        <v>22</v>
      </c>
      <c r="O2886" t="s">
        <v>23</v>
      </c>
      <c r="P2886" t="s">
        <v>27</v>
      </c>
      <c r="Q2886" t="s">
        <v>5101</v>
      </c>
      <c r="R2886" s="23">
        <v>62</v>
      </c>
      <c r="S2886" s="23">
        <v>2</v>
      </c>
      <c r="T2886" s="33">
        <v>1</v>
      </c>
      <c r="V2886" t="s">
        <v>2951</v>
      </c>
      <c r="W2886" t="str">
        <f t="shared" si="110"/>
        <v>R09</v>
      </c>
      <c r="X2886" s="31" t="str">
        <f t="shared" si="111"/>
        <v>FINES_R09</v>
      </c>
      <c r="Y2886" s="35">
        <v>0.13200000000000001</v>
      </c>
      <c r="Z2886" s="8">
        <f>IFERROR(IFERROR(VLOOKUP(G2886,'IVSET-Escuelas'!A:F,4,FALSE),VLOOKUP(M2886,'IVSET-Fines'!F:L,7,FALSE)),"-")</f>
        <v>0.69529300000000005</v>
      </c>
    </row>
    <row r="2887" spans="1:26" x14ac:dyDescent="0.35">
      <c r="A2887" s="18" t="s">
        <v>5100</v>
      </c>
      <c r="B2887" t="s">
        <v>1860</v>
      </c>
      <c r="C2887" t="s">
        <v>1858</v>
      </c>
      <c r="D2887" t="s">
        <v>1859</v>
      </c>
      <c r="E2887" t="s">
        <v>198</v>
      </c>
      <c r="F2887" t="s">
        <v>198</v>
      </c>
      <c r="G2887" t="s">
        <v>198</v>
      </c>
      <c r="H2887" t="s">
        <v>20</v>
      </c>
      <c r="I2887" t="s">
        <v>5102</v>
      </c>
      <c r="J2887" t="s">
        <v>21</v>
      </c>
      <c r="L2887" t="s">
        <v>4250</v>
      </c>
      <c r="M2887" t="str">
        <f t="shared" si="109"/>
        <v>MOVIMIENTO TERRITORIAL DE LIBERACIÓN -Moreno</v>
      </c>
      <c r="N2887" t="s">
        <v>22</v>
      </c>
      <c r="O2887" t="s">
        <v>23</v>
      </c>
      <c r="P2887" t="s">
        <v>27</v>
      </c>
      <c r="Q2887" t="s">
        <v>5101</v>
      </c>
      <c r="R2887" s="23">
        <v>52</v>
      </c>
      <c r="S2887" s="23">
        <v>1</v>
      </c>
      <c r="T2887" s="33">
        <v>1</v>
      </c>
      <c r="V2887" t="s">
        <v>2951</v>
      </c>
      <c r="W2887" t="str">
        <f t="shared" si="110"/>
        <v>R09</v>
      </c>
      <c r="X2887" s="31" t="str">
        <f t="shared" si="111"/>
        <v>FINES_R09</v>
      </c>
      <c r="Y2887" s="35">
        <v>0.13300000000000001</v>
      </c>
      <c r="Z2887" s="8" t="str">
        <f>IFERROR(IFERROR(VLOOKUP(G2887,'IVSET-Escuelas'!A:F,4,FALSE),VLOOKUP(M2887,'IVSET-Fines'!F:L,7,FALSE)),"-")</f>
        <v>-</v>
      </c>
    </row>
    <row r="2888" spans="1:26" x14ac:dyDescent="0.35">
      <c r="A2888" s="18" t="s">
        <v>5100</v>
      </c>
      <c r="B2888" t="s">
        <v>1860</v>
      </c>
      <c r="C2888" t="s">
        <v>411</v>
      </c>
      <c r="D2888" t="s">
        <v>2791</v>
      </c>
      <c r="E2888" t="s">
        <v>198</v>
      </c>
      <c r="F2888" t="s">
        <v>198</v>
      </c>
      <c r="G2888" t="s">
        <v>198</v>
      </c>
      <c r="H2888" t="s">
        <v>20</v>
      </c>
      <c r="I2888" t="s">
        <v>5102</v>
      </c>
      <c r="J2888" t="s">
        <v>21</v>
      </c>
      <c r="L2888" t="s">
        <v>4270</v>
      </c>
      <c r="M2888" t="str">
        <f t="shared" si="109"/>
        <v>CAPILLA SAN LUIS GOZAGA S/N SAN MIGUEL TRUJUISan Miguel</v>
      </c>
      <c r="N2888" t="s">
        <v>22</v>
      </c>
      <c r="O2888" t="s">
        <v>23</v>
      </c>
      <c r="P2888" t="s">
        <v>27</v>
      </c>
      <c r="Q2888" t="s">
        <v>5101</v>
      </c>
      <c r="R2888" s="23">
        <v>17</v>
      </c>
      <c r="S2888" s="23">
        <v>1</v>
      </c>
      <c r="T2888" s="33">
        <v>1</v>
      </c>
      <c r="V2888" t="s">
        <v>2951</v>
      </c>
      <c r="W2888" t="str">
        <f t="shared" si="110"/>
        <v>R09</v>
      </c>
      <c r="X2888" s="31" t="str">
        <f t="shared" si="111"/>
        <v>FINES_R09</v>
      </c>
      <c r="Y2888" s="35">
        <v>0.16500000000000001</v>
      </c>
      <c r="Z2888" s="8" t="str">
        <f>IFERROR(IFERROR(VLOOKUP(G2888,'IVSET-Escuelas'!A:F,4,FALSE),VLOOKUP(M2888,'IVSET-Fines'!F:L,7,FALSE)),"-")</f>
        <v>-</v>
      </c>
    </row>
    <row r="2889" spans="1:26" x14ac:dyDescent="0.35">
      <c r="A2889" s="18" t="s">
        <v>5100</v>
      </c>
      <c r="B2889" t="s">
        <v>1860</v>
      </c>
      <c r="C2889" t="s">
        <v>875</v>
      </c>
      <c r="D2889" t="s">
        <v>2816</v>
      </c>
      <c r="E2889" t="s">
        <v>198</v>
      </c>
      <c r="F2889" t="s">
        <v>198</v>
      </c>
      <c r="G2889" t="s">
        <v>198</v>
      </c>
      <c r="H2889" t="s">
        <v>20</v>
      </c>
      <c r="I2889" t="s">
        <v>5102</v>
      </c>
      <c r="J2889" t="s">
        <v>21</v>
      </c>
      <c r="L2889" t="s">
        <v>4188</v>
      </c>
      <c r="M2889" t="str">
        <f t="shared" si="109"/>
        <v>SEDE 158José C. Paz</v>
      </c>
      <c r="N2889" t="s">
        <v>22</v>
      </c>
      <c r="O2889" t="s">
        <v>23</v>
      </c>
      <c r="P2889" t="s">
        <v>27</v>
      </c>
      <c r="Q2889" t="s">
        <v>5101</v>
      </c>
      <c r="R2889" s="23">
        <v>29</v>
      </c>
      <c r="S2889" s="23">
        <v>2</v>
      </c>
      <c r="T2889" s="33">
        <v>1</v>
      </c>
      <c r="V2889" t="s">
        <v>2951</v>
      </c>
      <c r="W2889" t="str">
        <f t="shared" si="110"/>
        <v>R09</v>
      </c>
      <c r="X2889" s="31" t="str">
        <f t="shared" si="111"/>
        <v>FINES_R09</v>
      </c>
      <c r="Y2889" s="35">
        <v>0.16700000000000001</v>
      </c>
      <c r="Z2889" s="8" t="str">
        <f>IFERROR(IFERROR(VLOOKUP(G2889,'IVSET-Escuelas'!A:F,4,FALSE),VLOOKUP(M2889,'IVSET-Fines'!F:L,7,FALSE)),"-")</f>
        <v>-</v>
      </c>
    </row>
    <row r="2890" spans="1:26" x14ac:dyDescent="0.35">
      <c r="A2890" s="18" t="s">
        <v>5100</v>
      </c>
      <c r="B2890" t="s">
        <v>1860</v>
      </c>
      <c r="C2890" t="s">
        <v>1858</v>
      </c>
      <c r="D2890" t="s">
        <v>1859</v>
      </c>
      <c r="E2890" t="s">
        <v>198</v>
      </c>
      <c r="F2890" t="s">
        <v>198</v>
      </c>
      <c r="G2890" t="s">
        <v>198</v>
      </c>
      <c r="H2890" t="s">
        <v>20</v>
      </c>
      <c r="I2890" t="s">
        <v>5102</v>
      </c>
      <c r="J2890" t="s">
        <v>21</v>
      </c>
      <c r="L2890" t="s">
        <v>4265</v>
      </c>
      <c r="M2890" t="str">
        <f t="shared" si="109"/>
        <v>TABERNACULO DE LIBERACIÓNMoreno</v>
      </c>
      <c r="N2890" t="s">
        <v>22</v>
      </c>
      <c r="O2890" t="s">
        <v>23</v>
      </c>
      <c r="P2890" t="s">
        <v>27</v>
      </c>
      <c r="Q2890" t="s">
        <v>5101</v>
      </c>
      <c r="R2890" s="23">
        <v>23</v>
      </c>
      <c r="S2890" s="23">
        <v>1</v>
      </c>
      <c r="T2890" s="33">
        <v>1</v>
      </c>
      <c r="V2890" t="s">
        <v>2951</v>
      </c>
      <c r="W2890" t="str">
        <f t="shared" si="110"/>
        <v>R09</v>
      </c>
      <c r="X2890" s="31" t="str">
        <f t="shared" si="111"/>
        <v>FINES_R09</v>
      </c>
      <c r="Y2890" s="35">
        <v>0.19400000000000001</v>
      </c>
      <c r="Z2890" s="8" t="str">
        <f>IFERROR(IFERROR(VLOOKUP(G2890,'IVSET-Escuelas'!A:F,4,FALSE),VLOOKUP(M2890,'IVSET-Fines'!F:L,7,FALSE)),"-")</f>
        <v>-</v>
      </c>
    </row>
    <row r="2891" spans="1:26" x14ac:dyDescent="0.35">
      <c r="A2891" s="18" t="s">
        <v>5100</v>
      </c>
      <c r="B2891" t="s">
        <v>1860</v>
      </c>
      <c r="C2891" t="s">
        <v>875</v>
      </c>
      <c r="D2891" t="s">
        <v>2816</v>
      </c>
      <c r="E2891" t="s">
        <v>198</v>
      </c>
      <c r="F2891" t="s">
        <v>198</v>
      </c>
      <c r="G2891" t="s">
        <v>198</v>
      </c>
      <c r="H2891" t="s">
        <v>20</v>
      </c>
      <c r="I2891" t="s">
        <v>5102</v>
      </c>
      <c r="J2891" t="s">
        <v>21</v>
      </c>
      <c r="L2891" t="s">
        <v>4189</v>
      </c>
      <c r="M2891" t="str">
        <f t="shared" si="109"/>
        <v>SEDE 160 5014 José C. PazJosé C. Paz</v>
      </c>
      <c r="N2891" t="s">
        <v>22</v>
      </c>
      <c r="O2891" t="s">
        <v>23</v>
      </c>
      <c r="P2891" t="s">
        <v>27</v>
      </c>
      <c r="Q2891" t="s">
        <v>5101</v>
      </c>
      <c r="R2891" s="23">
        <v>0</v>
      </c>
      <c r="S2891" s="23">
        <v>1</v>
      </c>
      <c r="T2891" s="33">
        <v>1</v>
      </c>
      <c r="V2891" t="s">
        <v>2951</v>
      </c>
      <c r="W2891" t="str">
        <f t="shared" si="110"/>
        <v>R09</v>
      </c>
      <c r="X2891" s="31" t="str">
        <f t="shared" si="111"/>
        <v>FINES_R09</v>
      </c>
      <c r="Y2891" s="35">
        <v>0.20699999999999999</v>
      </c>
      <c r="Z2891" s="8" t="str">
        <f>IFERROR(IFERROR(VLOOKUP(G2891,'IVSET-Escuelas'!A:F,4,FALSE),VLOOKUP(M2891,'IVSET-Fines'!F:L,7,FALSE)),"-")</f>
        <v>-</v>
      </c>
    </row>
    <row r="2892" spans="1:26" x14ac:dyDescent="0.35">
      <c r="A2892" s="18" t="s">
        <v>5100</v>
      </c>
      <c r="B2892" t="s">
        <v>1860</v>
      </c>
      <c r="C2892" t="s">
        <v>875</v>
      </c>
      <c r="D2892" t="s">
        <v>2816</v>
      </c>
      <c r="E2892" t="s">
        <v>198</v>
      </c>
      <c r="F2892" t="s">
        <v>198</v>
      </c>
      <c r="G2892" t="s">
        <v>198</v>
      </c>
      <c r="H2892" t="s">
        <v>20</v>
      </c>
      <c r="I2892" t="s">
        <v>5102</v>
      </c>
      <c r="J2892" t="s">
        <v>21</v>
      </c>
      <c r="L2892" t="s">
        <v>4196</v>
      </c>
      <c r="M2892" t="str">
        <f t="shared" si="109"/>
        <v>Sede 7 1349 José C. PazJosé C. Paz</v>
      </c>
      <c r="N2892" t="s">
        <v>22</v>
      </c>
      <c r="O2892" t="s">
        <v>23</v>
      </c>
      <c r="P2892" t="s">
        <v>27</v>
      </c>
      <c r="Q2892" t="s">
        <v>5101</v>
      </c>
      <c r="R2892" s="23">
        <v>0</v>
      </c>
      <c r="S2892" s="23">
        <v>1</v>
      </c>
      <c r="T2892" s="33">
        <v>1</v>
      </c>
      <c r="V2892" t="s">
        <v>2951</v>
      </c>
      <c r="W2892" t="str">
        <f t="shared" si="110"/>
        <v>R09</v>
      </c>
      <c r="X2892" s="31" t="str">
        <f t="shared" si="111"/>
        <v>FINES_R09</v>
      </c>
      <c r="Y2892" s="35">
        <v>0.216</v>
      </c>
      <c r="Z2892" s="8" t="str">
        <f>IFERROR(IFERROR(VLOOKUP(G2892,'IVSET-Escuelas'!A:F,4,FALSE),VLOOKUP(M2892,'IVSET-Fines'!F:L,7,FALSE)),"-")</f>
        <v>-</v>
      </c>
    </row>
    <row r="2893" spans="1:26" x14ac:dyDescent="0.35">
      <c r="A2893" s="18" t="s">
        <v>5100</v>
      </c>
      <c r="B2893" t="s">
        <v>1860</v>
      </c>
      <c r="C2893" t="s">
        <v>875</v>
      </c>
      <c r="D2893" t="s">
        <v>2816</v>
      </c>
      <c r="E2893" t="s">
        <v>198</v>
      </c>
      <c r="F2893" t="s">
        <v>198</v>
      </c>
      <c r="G2893" t="s">
        <v>198</v>
      </c>
      <c r="H2893" t="s">
        <v>20</v>
      </c>
      <c r="I2893" t="s">
        <v>5102</v>
      </c>
      <c r="J2893" t="s">
        <v>21</v>
      </c>
      <c r="L2893" t="s">
        <v>4182</v>
      </c>
      <c r="M2893" t="str">
        <f t="shared" si="109"/>
        <v>SEDE 141José C. Paz</v>
      </c>
      <c r="N2893" t="s">
        <v>22</v>
      </c>
      <c r="O2893" t="s">
        <v>23</v>
      </c>
      <c r="P2893" t="s">
        <v>27</v>
      </c>
      <c r="Q2893" t="s">
        <v>5101</v>
      </c>
      <c r="R2893" s="23">
        <v>21</v>
      </c>
      <c r="S2893" s="23">
        <v>1</v>
      </c>
      <c r="T2893" s="33">
        <v>1</v>
      </c>
      <c r="V2893" t="s">
        <v>2951</v>
      </c>
      <c r="W2893" t="str">
        <f t="shared" si="110"/>
        <v>R09</v>
      </c>
      <c r="X2893" s="31" t="str">
        <f t="shared" si="111"/>
        <v>FINES_R09</v>
      </c>
      <c r="Y2893" s="35">
        <v>0.222</v>
      </c>
      <c r="Z2893" s="8">
        <f>IFERROR(IFERROR(VLOOKUP(G2893,'IVSET-Escuelas'!A:F,4,FALSE),VLOOKUP(M2893,'IVSET-Fines'!F:L,7,FALSE)),"-")</f>
        <v>0.81841200000000003</v>
      </c>
    </row>
    <row r="2894" spans="1:26" x14ac:dyDescent="0.35">
      <c r="A2894" s="18" t="s">
        <v>5100</v>
      </c>
      <c r="B2894" t="s">
        <v>1860</v>
      </c>
      <c r="C2894" t="s">
        <v>1858</v>
      </c>
      <c r="D2894" t="s">
        <v>1859</v>
      </c>
      <c r="E2894" t="s">
        <v>198</v>
      </c>
      <c r="F2894" t="s">
        <v>198</v>
      </c>
      <c r="G2894" t="s">
        <v>198</v>
      </c>
      <c r="H2894" t="s">
        <v>20</v>
      </c>
      <c r="I2894" t="s">
        <v>5102</v>
      </c>
      <c r="J2894" t="s">
        <v>21</v>
      </c>
      <c r="L2894" t="s">
        <v>4262</v>
      </c>
      <c r="M2894" t="str">
        <f t="shared" si="109"/>
        <v>SOCIEDAD DE FOMENTO ROCA - MOVIMIENTO EVITAMoreno</v>
      </c>
      <c r="N2894" t="s">
        <v>22</v>
      </c>
      <c r="O2894" t="s">
        <v>23</v>
      </c>
      <c r="P2894" t="s">
        <v>27</v>
      </c>
      <c r="Q2894" t="s">
        <v>5101</v>
      </c>
      <c r="R2894" s="23">
        <v>84</v>
      </c>
      <c r="S2894" s="23">
        <v>3</v>
      </c>
      <c r="T2894" s="33">
        <v>1</v>
      </c>
      <c r="V2894" t="s">
        <v>2951</v>
      </c>
      <c r="W2894" t="str">
        <f t="shared" si="110"/>
        <v>R09</v>
      </c>
      <c r="X2894" s="31" t="str">
        <f t="shared" si="111"/>
        <v>FINES_R09</v>
      </c>
      <c r="Y2894" s="35">
        <v>0.23400000000000001</v>
      </c>
      <c r="Z2894" s="8">
        <f>IFERROR(IFERROR(VLOOKUP(G2894,'IVSET-Escuelas'!A:F,4,FALSE),VLOOKUP(M2894,'IVSET-Fines'!F:L,7,FALSE)),"-")</f>
        <v>0.55653900000000001</v>
      </c>
    </row>
    <row r="2895" spans="1:26" x14ac:dyDescent="0.35">
      <c r="A2895" s="18" t="s">
        <v>5100</v>
      </c>
      <c r="B2895" t="s">
        <v>1860</v>
      </c>
      <c r="C2895" t="s">
        <v>411</v>
      </c>
      <c r="D2895" t="s">
        <v>2791</v>
      </c>
      <c r="E2895" t="s">
        <v>198</v>
      </c>
      <c r="F2895" t="s">
        <v>198</v>
      </c>
      <c r="G2895" t="s">
        <v>198</v>
      </c>
      <c r="H2895" t="s">
        <v>20</v>
      </c>
      <c r="I2895" t="s">
        <v>5102</v>
      </c>
      <c r="J2895" t="s">
        <v>21</v>
      </c>
      <c r="L2895" t="s">
        <v>4271</v>
      </c>
      <c r="M2895" t="str">
        <f t="shared" si="109"/>
        <v>CAPILLA SANTA RITASan Miguel</v>
      </c>
      <c r="N2895" t="s">
        <v>22</v>
      </c>
      <c r="O2895" t="s">
        <v>23</v>
      </c>
      <c r="P2895" t="s">
        <v>27</v>
      </c>
      <c r="Q2895" t="s">
        <v>5101</v>
      </c>
      <c r="R2895" s="23">
        <v>39</v>
      </c>
      <c r="S2895" s="23">
        <v>2</v>
      </c>
      <c r="T2895" s="33">
        <v>1</v>
      </c>
      <c r="V2895" t="s">
        <v>2951</v>
      </c>
      <c r="W2895" t="str">
        <f t="shared" si="110"/>
        <v>R09</v>
      </c>
      <c r="X2895" s="31" t="str">
        <f t="shared" si="111"/>
        <v>FINES_R09</v>
      </c>
      <c r="Y2895" s="35">
        <v>0.251</v>
      </c>
      <c r="Z2895" s="8">
        <f>IFERROR(IFERROR(VLOOKUP(G2895,'IVSET-Escuelas'!A:F,4,FALSE),VLOOKUP(M2895,'IVSET-Fines'!F:L,7,FALSE)),"-")</f>
        <v>0.56842099999999995</v>
      </c>
    </row>
    <row r="2896" spans="1:26" x14ac:dyDescent="0.35">
      <c r="A2896" s="18" t="s">
        <v>5100</v>
      </c>
      <c r="B2896" t="s">
        <v>1860</v>
      </c>
      <c r="C2896" t="s">
        <v>875</v>
      </c>
      <c r="D2896" t="s">
        <v>2816</v>
      </c>
      <c r="E2896" t="s">
        <v>198</v>
      </c>
      <c r="F2896" t="s">
        <v>198</v>
      </c>
      <c r="G2896" t="s">
        <v>198</v>
      </c>
      <c r="H2896" t="s">
        <v>20</v>
      </c>
      <c r="I2896" t="s">
        <v>5102</v>
      </c>
      <c r="J2896" t="s">
        <v>21</v>
      </c>
      <c r="L2896" t="s">
        <v>4186</v>
      </c>
      <c r="M2896" t="str">
        <f t="shared" si="109"/>
        <v>SEDE 153José C. Paz</v>
      </c>
      <c r="N2896" t="s">
        <v>22</v>
      </c>
      <c r="O2896" t="s">
        <v>23</v>
      </c>
      <c r="P2896" t="s">
        <v>27</v>
      </c>
      <c r="Q2896" t="s">
        <v>5101</v>
      </c>
      <c r="R2896" s="23">
        <v>16</v>
      </c>
      <c r="S2896" s="23">
        <v>1</v>
      </c>
      <c r="T2896" s="33">
        <v>1</v>
      </c>
      <c r="V2896" t="s">
        <v>2951</v>
      </c>
      <c r="W2896" t="str">
        <f t="shared" si="110"/>
        <v>R09</v>
      </c>
      <c r="X2896" s="31" t="str">
        <f t="shared" si="111"/>
        <v>FINES_R09</v>
      </c>
      <c r="Y2896" s="35">
        <v>0.26100000000000001</v>
      </c>
      <c r="Z2896" s="8">
        <f>IFERROR(IFERROR(VLOOKUP(G2896,'IVSET-Escuelas'!A:F,4,FALSE),VLOOKUP(M2896,'IVSET-Fines'!F:L,7,FALSE)),"-")</f>
        <v>0.63858099999999995</v>
      </c>
    </row>
    <row r="2897" spans="1:26" x14ac:dyDescent="0.35">
      <c r="A2897" s="18" t="s">
        <v>5100</v>
      </c>
      <c r="B2897" t="s">
        <v>1860</v>
      </c>
      <c r="C2897" t="s">
        <v>411</v>
      </c>
      <c r="D2897" t="s">
        <v>2791</v>
      </c>
      <c r="E2897" t="s">
        <v>198</v>
      </c>
      <c r="F2897" t="s">
        <v>198</v>
      </c>
      <c r="G2897" t="s">
        <v>198</v>
      </c>
      <c r="H2897" t="s">
        <v>20</v>
      </c>
      <c r="I2897" t="s">
        <v>5102</v>
      </c>
      <c r="J2897" t="s">
        <v>21</v>
      </c>
      <c r="L2897" t="s">
        <v>4276</v>
      </c>
      <c r="M2897" t="str">
        <f t="shared" si="109"/>
        <v>GRITO DE CORAZONSan Miguel</v>
      </c>
      <c r="N2897" t="s">
        <v>22</v>
      </c>
      <c r="O2897" t="s">
        <v>23</v>
      </c>
      <c r="P2897" t="s">
        <v>27</v>
      </c>
      <c r="Q2897" t="s">
        <v>5101</v>
      </c>
      <c r="R2897" s="23">
        <v>14</v>
      </c>
      <c r="S2897" s="23">
        <v>1</v>
      </c>
      <c r="T2897" s="33">
        <v>1</v>
      </c>
      <c r="V2897" t="s">
        <v>2951</v>
      </c>
      <c r="W2897" t="str">
        <f t="shared" si="110"/>
        <v>R09</v>
      </c>
      <c r="X2897" s="31" t="str">
        <f t="shared" si="111"/>
        <v>FINES_R09</v>
      </c>
      <c r="Y2897" s="35">
        <v>0.27</v>
      </c>
      <c r="Z2897" s="8">
        <f>IFERROR(IFERROR(VLOOKUP(G2897,'IVSET-Escuelas'!A:F,4,FALSE),VLOOKUP(M2897,'IVSET-Fines'!F:L,7,FALSE)),"-")</f>
        <v>0.75351699999999999</v>
      </c>
    </row>
    <row r="2898" spans="1:26" x14ac:dyDescent="0.35">
      <c r="A2898" s="18" t="s">
        <v>5100</v>
      </c>
      <c r="B2898" t="s">
        <v>1860</v>
      </c>
      <c r="C2898" t="s">
        <v>875</v>
      </c>
      <c r="D2898" t="s">
        <v>2816</v>
      </c>
      <c r="E2898" t="s">
        <v>198</v>
      </c>
      <c r="F2898" t="s">
        <v>198</v>
      </c>
      <c r="G2898" t="s">
        <v>198</v>
      </c>
      <c r="H2898" t="s">
        <v>20</v>
      </c>
      <c r="I2898" t="s">
        <v>5102</v>
      </c>
      <c r="J2898" t="s">
        <v>21</v>
      </c>
      <c r="L2898" t="s">
        <v>4184</v>
      </c>
      <c r="M2898" t="str">
        <f t="shared" si="109"/>
        <v>SEDE 146 4645 José C. PazJosé C. Paz</v>
      </c>
      <c r="N2898" t="s">
        <v>22</v>
      </c>
      <c r="O2898" t="s">
        <v>23</v>
      </c>
      <c r="P2898" t="s">
        <v>27</v>
      </c>
      <c r="Q2898" t="s">
        <v>5101</v>
      </c>
      <c r="R2898" s="23">
        <v>0</v>
      </c>
      <c r="S2898" s="23">
        <v>1</v>
      </c>
      <c r="T2898" s="33">
        <v>1</v>
      </c>
      <c r="V2898" t="s">
        <v>2951</v>
      </c>
      <c r="W2898" t="str">
        <f t="shared" si="110"/>
        <v>R09</v>
      </c>
      <c r="X2898" s="31" t="str">
        <f t="shared" si="111"/>
        <v>FINES_R09</v>
      </c>
      <c r="Y2898" s="35">
        <v>0.29599999999999999</v>
      </c>
      <c r="Z2898" s="8" t="str">
        <f>IFERROR(IFERROR(VLOOKUP(G2898,'IVSET-Escuelas'!A:F,4,FALSE),VLOOKUP(M2898,'IVSET-Fines'!F:L,7,FALSE)),"-")</f>
        <v>-</v>
      </c>
    </row>
    <row r="2899" spans="1:26" x14ac:dyDescent="0.35">
      <c r="A2899" s="18" t="s">
        <v>5100</v>
      </c>
      <c r="B2899" t="s">
        <v>1860</v>
      </c>
      <c r="C2899" t="s">
        <v>224</v>
      </c>
      <c r="D2899" t="s">
        <v>2837</v>
      </c>
      <c r="E2899" t="s">
        <v>198</v>
      </c>
      <c r="F2899" t="s">
        <v>198</v>
      </c>
      <c r="G2899" t="s">
        <v>198</v>
      </c>
      <c r="H2899" t="s">
        <v>20</v>
      </c>
      <c r="I2899" t="s">
        <v>5102</v>
      </c>
      <c r="J2899" t="s">
        <v>21</v>
      </c>
      <c r="L2899" t="s">
        <v>4212</v>
      </c>
      <c r="M2899" t="str">
        <f t="shared" si="109"/>
        <v>PASTOR JULIO MESAROSMalvinas Argentinas</v>
      </c>
      <c r="N2899" t="s">
        <v>22</v>
      </c>
      <c r="O2899" t="s">
        <v>23</v>
      </c>
      <c r="P2899" t="s">
        <v>27</v>
      </c>
      <c r="Q2899" t="s">
        <v>5101</v>
      </c>
      <c r="R2899" s="23">
        <v>38</v>
      </c>
      <c r="S2899" s="23">
        <v>2</v>
      </c>
      <c r="T2899" s="33">
        <v>1</v>
      </c>
      <c r="V2899" t="s">
        <v>2951</v>
      </c>
      <c r="W2899" t="str">
        <f t="shared" si="110"/>
        <v>R09</v>
      </c>
      <c r="X2899" s="31" t="str">
        <f t="shared" si="111"/>
        <v>FINES_R09</v>
      </c>
      <c r="Y2899" s="35">
        <v>0.34</v>
      </c>
      <c r="Z2899" s="8">
        <f>IFERROR(IFERROR(VLOOKUP(G2899,'IVSET-Escuelas'!A:F,4,FALSE),VLOOKUP(M2899,'IVSET-Fines'!F:L,7,FALSE)),"-")</f>
        <v>0.37417</v>
      </c>
    </row>
    <row r="2900" spans="1:26" x14ac:dyDescent="0.35">
      <c r="A2900" s="18" t="s">
        <v>5100</v>
      </c>
      <c r="B2900" t="s">
        <v>1860</v>
      </c>
      <c r="C2900" t="s">
        <v>1858</v>
      </c>
      <c r="D2900" t="s">
        <v>1859</v>
      </c>
      <c r="E2900" t="s">
        <v>198</v>
      </c>
      <c r="F2900" t="s">
        <v>198</v>
      </c>
      <c r="G2900" t="s">
        <v>198</v>
      </c>
      <c r="H2900" t="s">
        <v>20</v>
      </c>
      <c r="I2900" t="s">
        <v>5102</v>
      </c>
      <c r="J2900" t="s">
        <v>21</v>
      </c>
      <c r="L2900" t="s">
        <v>4253</v>
      </c>
      <c r="M2900" t="str">
        <f t="shared" si="109"/>
        <v>OportunidadesMoreno</v>
      </c>
      <c r="N2900" t="s">
        <v>22</v>
      </c>
      <c r="O2900" t="s">
        <v>23</v>
      </c>
      <c r="P2900" t="s">
        <v>27</v>
      </c>
      <c r="Q2900" t="s">
        <v>5101</v>
      </c>
      <c r="R2900" s="23">
        <v>56</v>
      </c>
      <c r="S2900" s="23">
        <v>2</v>
      </c>
      <c r="T2900" s="33">
        <v>1</v>
      </c>
      <c r="V2900" t="s">
        <v>2951</v>
      </c>
      <c r="W2900" t="str">
        <f t="shared" si="110"/>
        <v>R09</v>
      </c>
      <c r="X2900" s="31" t="str">
        <f t="shared" si="111"/>
        <v>FINES_R09</v>
      </c>
      <c r="Y2900" s="35">
        <v>0.34899999999999998</v>
      </c>
      <c r="Z2900" s="8">
        <f>IFERROR(IFERROR(VLOOKUP(G2900,'IVSET-Escuelas'!A:F,4,FALSE),VLOOKUP(M2900,'IVSET-Fines'!F:L,7,FALSE)),"-")</f>
        <v>0.27810000000000001</v>
      </c>
    </row>
    <row r="2901" spans="1:26" x14ac:dyDescent="0.35">
      <c r="A2901" s="18" t="s">
        <v>5100</v>
      </c>
      <c r="B2901" t="s">
        <v>1860</v>
      </c>
      <c r="C2901" t="s">
        <v>224</v>
      </c>
      <c r="D2901" t="s">
        <v>2837</v>
      </c>
      <c r="E2901" t="s">
        <v>198</v>
      </c>
      <c r="F2901" t="s">
        <v>198</v>
      </c>
      <c r="G2901" t="s">
        <v>198</v>
      </c>
      <c r="H2901" t="s">
        <v>20</v>
      </c>
      <c r="I2901" t="s">
        <v>5102</v>
      </c>
      <c r="J2901" t="s">
        <v>21</v>
      </c>
      <c r="L2901" t="s">
        <v>3130</v>
      </c>
      <c r="M2901" t="str">
        <f t="shared" si="109"/>
        <v>ATEMalvinas Argentinas</v>
      </c>
      <c r="N2901" t="s">
        <v>22</v>
      </c>
      <c r="O2901" t="s">
        <v>23</v>
      </c>
      <c r="P2901" t="s">
        <v>27</v>
      </c>
      <c r="Q2901" t="s">
        <v>5101</v>
      </c>
      <c r="R2901" s="23">
        <v>27</v>
      </c>
      <c r="S2901" s="23">
        <v>1</v>
      </c>
      <c r="T2901" s="33">
        <v>1</v>
      </c>
      <c r="V2901" t="s">
        <v>2951</v>
      </c>
      <c r="W2901" t="str">
        <f t="shared" si="110"/>
        <v>R09</v>
      </c>
      <c r="X2901" s="31" t="str">
        <f t="shared" si="111"/>
        <v>FINES_R09</v>
      </c>
      <c r="Y2901" s="35">
        <v>0.36199999999999999</v>
      </c>
      <c r="Z2901" s="8">
        <f>IFERROR(IFERROR(VLOOKUP(G2901,'IVSET-Escuelas'!A:F,4,FALSE),VLOOKUP(M2901,'IVSET-Fines'!F:L,7,FALSE)),"-")</f>
        <v>0.45481700000000003</v>
      </c>
    </row>
    <row r="2902" spans="1:26" x14ac:dyDescent="0.35">
      <c r="A2902" s="18" t="s">
        <v>5100</v>
      </c>
      <c r="B2902" t="s">
        <v>1860</v>
      </c>
      <c r="C2902" t="s">
        <v>224</v>
      </c>
      <c r="D2902" t="s">
        <v>2837</v>
      </c>
      <c r="E2902" t="s">
        <v>198</v>
      </c>
      <c r="F2902" t="s">
        <v>198</v>
      </c>
      <c r="G2902" t="s">
        <v>198</v>
      </c>
      <c r="H2902" t="s">
        <v>20</v>
      </c>
      <c r="I2902" t="s">
        <v>5102</v>
      </c>
      <c r="J2902" t="s">
        <v>21</v>
      </c>
      <c r="L2902" t="s">
        <v>4199</v>
      </c>
      <c r="M2902" t="str">
        <f t="shared" si="109"/>
        <v>CAPILLA SUMAMPA 1381 ADOLFO SOURDEAUXMalvinas Argentinas</v>
      </c>
      <c r="N2902" t="s">
        <v>22</v>
      </c>
      <c r="O2902" t="s">
        <v>23</v>
      </c>
      <c r="P2902" t="s">
        <v>27</v>
      </c>
      <c r="Q2902" t="s">
        <v>5101</v>
      </c>
      <c r="R2902" s="23">
        <v>27</v>
      </c>
      <c r="S2902" s="23">
        <v>1</v>
      </c>
      <c r="T2902" s="33">
        <v>1</v>
      </c>
      <c r="V2902" t="s">
        <v>2951</v>
      </c>
      <c r="W2902" t="str">
        <f t="shared" si="110"/>
        <v>R09</v>
      </c>
      <c r="X2902" s="31" t="str">
        <f t="shared" si="111"/>
        <v>FINES_R09</v>
      </c>
      <c r="Y2902" s="35">
        <v>0.372</v>
      </c>
      <c r="Z2902" s="8" t="str">
        <f>IFERROR(IFERROR(VLOOKUP(G2902,'IVSET-Escuelas'!A:F,4,FALSE),VLOOKUP(M2902,'IVSET-Fines'!F:L,7,FALSE)),"-")</f>
        <v>-</v>
      </c>
    </row>
    <row r="2903" spans="1:26" x14ac:dyDescent="0.35">
      <c r="A2903" s="18" t="s">
        <v>5100</v>
      </c>
      <c r="B2903" t="s">
        <v>1860</v>
      </c>
      <c r="C2903" t="s">
        <v>1858</v>
      </c>
      <c r="D2903" t="s">
        <v>1859</v>
      </c>
      <c r="E2903" t="s">
        <v>198</v>
      </c>
      <c r="F2903" t="s">
        <v>198</v>
      </c>
      <c r="G2903" t="s">
        <v>198</v>
      </c>
      <c r="H2903" t="s">
        <v>20</v>
      </c>
      <c r="I2903" t="s">
        <v>5102</v>
      </c>
      <c r="J2903" t="s">
        <v>21</v>
      </c>
      <c r="L2903" t="s">
        <v>4254</v>
      </c>
      <c r="M2903" t="str">
        <f t="shared" si="109"/>
        <v>PARROQUIA MARIA MADRE DE DIOSMoreno</v>
      </c>
      <c r="N2903" t="s">
        <v>22</v>
      </c>
      <c r="O2903" t="s">
        <v>23</v>
      </c>
      <c r="P2903" t="s">
        <v>27</v>
      </c>
      <c r="Q2903" t="s">
        <v>5101</v>
      </c>
      <c r="R2903" s="23">
        <v>25</v>
      </c>
      <c r="S2903" s="23">
        <v>1</v>
      </c>
      <c r="T2903" s="33">
        <v>1</v>
      </c>
      <c r="V2903" t="s">
        <v>2951</v>
      </c>
      <c r="W2903" t="str">
        <f t="shared" si="110"/>
        <v>R09</v>
      </c>
      <c r="X2903" s="31" t="str">
        <f t="shared" si="111"/>
        <v>FINES_R09</v>
      </c>
      <c r="Y2903" s="35">
        <v>0.376</v>
      </c>
      <c r="Z2903" s="8">
        <f>IFERROR(IFERROR(VLOOKUP(G2903,'IVSET-Escuelas'!A:F,4,FALSE),VLOOKUP(M2903,'IVSET-Fines'!F:L,7,FALSE)),"-")</f>
        <v>0.75858000000000003</v>
      </c>
    </row>
    <row r="2904" spans="1:26" x14ac:dyDescent="0.35">
      <c r="A2904" s="18" t="s">
        <v>5100</v>
      </c>
      <c r="B2904" t="s">
        <v>1860</v>
      </c>
      <c r="C2904" t="s">
        <v>1858</v>
      </c>
      <c r="D2904" t="s">
        <v>1859</v>
      </c>
      <c r="E2904" t="s">
        <v>198</v>
      </c>
      <c r="F2904" t="s">
        <v>198</v>
      </c>
      <c r="G2904" t="s">
        <v>198</v>
      </c>
      <c r="H2904" t="s">
        <v>20</v>
      </c>
      <c r="I2904" t="s">
        <v>5102</v>
      </c>
      <c r="J2904" t="s">
        <v>21</v>
      </c>
      <c r="L2904" t="s">
        <v>4221</v>
      </c>
      <c r="M2904" t="str">
        <f t="shared" si="109"/>
        <v>CASA JOVEN CASASCOMoreno</v>
      </c>
      <c r="N2904" t="s">
        <v>22</v>
      </c>
      <c r="O2904" t="s">
        <v>23</v>
      </c>
      <c r="P2904" t="s">
        <v>27</v>
      </c>
      <c r="Q2904" t="s">
        <v>5101</v>
      </c>
      <c r="R2904" s="23">
        <v>31</v>
      </c>
      <c r="S2904" s="23">
        <v>1</v>
      </c>
      <c r="T2904" s="33">
        <v>1</v>
      </c>
      <c r="V2904" t="s">
        <v>2951</v>
      </c>
      <c r="W2904" t="str">
        <f t="shared" si="110"/>
        <v>R09</v>
      </c>
      <c r="X2904" s="31" t="str">
        <f t="shared" si="111"/>
        <v>FINES_R09</v>
      </c>
      <c r="Y2904" s="35">
        <v>0.379</v>
      </c>
      <c r="Z2904" s="8">
        <f>IFERROR(IFERROR(VLOOKUP(G2904,'IVSET-Escuelas'!A:F,4,FALSE),VLOOKUP(M2904,'IVSET-Fines'!F:L,7,FALSE)),"-")</f>
        <v>0.69694800000000001</v>
      </c>
    </row>
    <row r="2905" spans="1:26" x14ac:dyDescent="0.35">
      <c r="A2905" s="18" t="s">
        <v>5100</v>
      </c>
      <c r="B2905" t="s">
        <v>1860</v>
      </c>
      <c r="C2905" t="s">
        <v>411</v>
      </c>
      <c r="D2905" t="s">
        <v>2791</v>
      </c>
      <c r="E2905" t="s">
        <v>198</v>
      </c>
      <c r="F2905" t="s">
        <v>198</v>
      </c>
      <c r="G2905" t="s">
        <v>198</v>
      </c>
      <c r="H2905" t="s">
        <v>20</v>
      </c>
      <c r="I2905" t="s">
        <v>5102</v>
      </c>
      <c r="J2905" t="s">
        <v>21</v>
      </c>
      <c r="L2905" t="s">
        <v>4267</v>
      </c>
      <c r="M2905" t="str">
        <f t="shared" si="109"/>
        <v>ATENEO CFKSan Miguel</v>
      </c>
      <c r="N2905" t="s">
        <v>22</v>
      </c>
      <c r="O2905" t="s">
        <v>23</v>
      </c>
      <c r="P2905" t="s">
        <v>27</v>
      </c>
      <c r="Q2905" t="s">
        <v>5101</v>
      </c>
      <c r="R2905" s="23">
        <v>58</v>
      </c>
      <c r="S2905" s="23">
        <v>2</v>
      </c>
      <c r="T2905" s="33">
        <v>1</v>
      </c>
      <c r="V2905" t="s">
        <v>2951</v>
      </c>
      <c r="W2905" t="str">
        <f t="shared" si="110"/>
        <v>R09</v>
      </c>
      <c r="X2905" s="31" t="str">
        <f t="shared" si="111"/>
        <v>FINES_R09</v>
      </c>
      <c r="Y2905" s="35">
        <v>0.38100000000000001</v>
      </c>
      <c r="Z2905" s="8" t="str">
        <f>IFERROR(IFERROR(VLOOKUP(G2905,'IVSET-Escuelas'!A:F,4,FALSE),VLOOKUP(M2905,'IVSET-Fines'!F:L,7,FALSE)),"-")</f>
        <v>-</v>
      </c>
    </row>
    <row r="2906" spans="1:26" x14ac:dyDescent="0.35">
      <c r="A2906" s="18" t="s">
        <v>5100</v>
      </c>
      <c r="B2906" t="s">
        <v>1860</v>
      </c>
      <c r="C2906" t="s">
        <v>224</v>
      </c>
      <c r="D2906" t="s">
        <v>2837</v>
      </c>
      <c r="E2906" t="s">
        <v>198</v>
      </c>
      <c r="F2906" t="s">
        <v>198</v>
      </c>
      <c r="G2906" t="s">
        <v>198</v>
      </c>
      <c r="H2906" t="s">
        <v>20</v>
      </c>
      <c r="I2906" t="s">
        <v>5102</v>
      </c>
      <c r="J2906" t="s">
        <v>21</v>
      </c>
      <c r="L2906" t="s">
        <v>4208</v>
      </c>
      <c r="M2906" t="str">
        <f t="shared" si="109"/>
        <v>INSTITUTO A. S. 1071 GRAND BOURGMalvinas Argentinas</v>
      </c>
      <c r="N2906" t="s">
        <v>22</v>
      </c>
      <c r="O2906" t="s">
        <v>23</v>
      </c>
      <c r="P2906" t="s">
        <v>27</v>
      </c>
      <c r="Q2906" t="s">
        <v>5101</v>
      </c>
      <c r="R2906" s="23">
        <v>19</v>
      </c>
      <c r="S2906" s="23">
        <v>1</v>
      </c>
      <c r="T2906" s="33">
        <v>1</v>
      </c>
      <c r="V2906" t="s">
        <v>2951</v>
      </c>
      <c r="W2906" t="str">
        <f t="shared" si="110"/>
        <v>R09</v>
      </c>
      <c r="X2906" s="31" t="str">
        <f t="shared" si="111"/>
        <v>FINES_R09</v>
      </c>
      <c r="Y2906" s="35">
        <v>0.38800000000000001</v>
      </c>
      <c r="Z2906" s="8" t="str">
        <f>IFERROR(IFERROR(VLOOKUP(G2906,'IVSET-Escuelas'!A:F,4,FALSE),VLOOKUP(M2906,'IVSET-Fines'!F:L,7,FALSE)),"-")</f>
        <v>-</v>
      </c>
    </row>
    <row r="2907" spans="1:26" x14ac:dyDescent="0.35">
      <c r="A2907" s="18" t="s">
        <v>5100</v>
      </c>
      <c r="B2907" t="s">
        <v>1860</v>
      </c>
      <c r="C2907" t="s">
        <v>224</v>
      </c>
      <c r="D2907" t="s">
        <v>2837</v>
      </c>
      <c r="E2907" t="s">
        <v>198</v>
      </c>
      <c r="F2907" t="s">
        <v>198</v>
      </c>
      <c r="G2907" t="s">
        <v>198</v>
      </c>
      <c r="H2907" t="s">
        <v>20</v>
      </c>
      <c r="I2907" t="s">
        <v>5102</v>
      </c>
      <c r="J2907" t="s">
        <v>21</v>
      </c>
      <c r="L2907" t="s">
        <v>4202</v>
      </c>
      <c r="M2907" t="str">
        <f t="shared" si="109"/>
        <v>ESCUELA NRO 701Malvinas Argentinas</v>
      </c>
      <c r="N2907" t="s">
        <v>22</v>
      </c>
      <c r="O2907" t="s">
        <v>23</v>
      </c>
      <c r="P2907" t="s">
        <v>27</v>
      </c>
      <c r="Q2907" t="s">
        <v>5101</v>
      </c>
      <c r="R2907" s="23">
        <v>28</v>
      </c>
      <c r="S2907" s="23">
        <v>1</v>
      </c>
      <c r="T2907" s="33">
        <v>1</v>
      </c>
      <c r="V2907" t="s">
        <v>2951</v>
      </c>
      <c r="W2907" t="str">
        <f t="shared" si="110"/>
        <v>R09</v>
      </c>
      <c r="X2907" s="31" t="str">
        <f t="shared" si="111"/>
        <v>FINES_R09</v>
      </c>
      <c r="Y2907" s="35">
        <v>0.4</v>
      </c>
      <c r="Z2907" s="8">
        <f>IFERROR(IFERROR(VLOOKUP(G2907,'IVSET-Escuelas'!A:F,4,FALSE),VLOOKUP(M2907,'IVSET-Fines'!F:L,7,FALSE)),"-")</f>
        <v>0.46981200000000001</v>
      </c>
    </row>
    <row r="2908" spans="1:26" x14ac:dyDescent="0.35">
      <c r="A2908" s="18" t="s">
        <v>5100</v>
      </c>
      <c r="B2908" t="s">
        <v>1860</v>
      </c>
      <c r="C2908" t="s">
        <v>875</v>
      </c>
      <c r="D2908" t="s">
        <v>2816</v>
      </c>
      <c r="E2908" t="s">
        <v>198</v>
      </c>
      <c r="F2908" t="s">
        <v>198</v>
      </c>
      <c r="G2908" t="s">
        <v>198</v>
      </c>
      <c r="H2908" t="s">
        <v>20</v>
      </c>
      <c r="I2908" t="s">
        <v>5102</v>
      </c>
      <c r="J2908" t="s">
        <v>21</v>
      </c>
      <c r="L2908" t="s">
        <v>4187</v>
      </c>
      <c r="M2908" t="str">
        <f t="shared" si="109"/>
        <v>SEDE 157José C. Paz</v>
      </c>
      <c r="N2908" t="s">
        <v>22</v>
      </c>
      <c r="O2908" t="s">
        <v>23</v>
      </c>
      <c r="P2908" t="s">
        <v>27</v>
      </c>
      <c r="Q2908" t="s">
        <v>5101</v>
      </c>
      <c r="R2908" s="23">
        <v>12</v>
      </c>
      <c r="S2908" s="23">
        <v>1</v>
      </c>
      <c r="T2908" s="33">
        <v>1</v>
      </c>
      <c r="V2908" t="s">
        <v>2951</v>
      </c>
      <c r="W2908" t="str">
        <f t="shared" si="110"/>
        <v>R09</v>
      </c>
      <c r="X2908" s="31" t="str">
        <f t="shared" si="111"/>
        <v>FINES_R09</v>
      </c>
      <c r="Y2908" s="35">
        <v>0.41499999999999998</v>
      </c>
      <c r="Z2908" s="8" t="str">
        <f>IFERROR(IFERROR(VLOOKUP(G2908,'IVSET-Escuelas'!A:F,4,FALSE),VLOOKUP(M2908,'IVSET-Fines'!F:L,7,FALSE)),"-")</f>
        <v>-</v>
      </c>
    </row>
    <row r="2909" spans="1:26" x14ac:dyDescent="0.35">
      <c r="A2909" s="18" t="s">
        <v>5100</v>
      </c>
      <c r="B2909" t="s">
        <v>1860</v>
      </c>
      <c r="C2909" t="s">
        <v>1858</v>
      </c>
      <c r="D2909" t="s">
        <v>1859</v>
      </c>
      <c r="E2909" t="s">
        <v>198</v>
      </c>
      <c r="F2909" t="s">
        <v>198</v>
      </c>
      <c r="G2909" t="s">
        <v>198</v>
      </c>
      <c r="H2909" t="s">
        <v>20</v>
      </c>
      <c r="I2909" t="s">
        <v>5102</v>
      </c>
      <c r="J2909" t="s">
        <v>21</v>
      </c>
      <c r="L2909" t="s">
        <v>4255</v>
      </c>
      <c r="M2909" t="str">
        <f t="shared" si="109"/>
        <v>PRIMARIA 41Moreno</v>
      </c>
      <c r="N2909" t="s">
        <v>22</v>
      </c>
      <c r="O2909" t="s">
        <v>23</v>
      </c>
      <c r="P2909" t="s">
        <v>27</v>
      </c>
      <c r="Q2909" t="s">
        <v>5101</v>
      </c>
      <c r="R2909" s="23">
        <v>119</v>
      </c>
      <c r="S2909" s="23">
        <v>3</v>
      </c>
      <c r="T2909" s="33">
        <v>1</v>
      </c>
      <c r="V2909" t="s">
        <v>2951</v>
      </c>
      <c r="W2909" t="str">
        <f t="shared" si="110"/>
        <v>R09</v>
      </c>
      <c r="X2909" s="31" t="str">
        <f t="shared" si="111"/>
        <v>FINES_R09</v>
      </c>
      <c r="Y2909" s="35">
        <v>0.42799999999999999</v>
      </c>
      <c r="Z2909" s="8">
        <f>IFERROR(IFERROR(VLOOKUP(G2909,'IVSET-Escuelas'!A:F,4,FALSE),VLOOKUP(M2909,'IVSET-Fines'!F:L,7,FALSE)),"-")</f>
        <v>0.77851999999999999</v>
      </c>
    </row>
    <row r="2910" spans="1:26" x14ac:dyDescent="0.35">
      <c r="A2910" s="18" t="s">
        <v>5100</v>
      </c>
      <c r="B2910" t="s">
        <v>1860</v>
      </c>
      <c r="C2910" t="s">
        <v>1858</v>
      </c>
      <c r="D2910" t="s">
        <v>1859</v>
      </c>
      <c r="E2910" t="s">
        <v>198</v>
      </c>
      <c r="F2910" t="s">
        <v>198</v>
      </c>
      <c r="G2910" t="s">
        <v>198</v>
      </c>
      <c r="H2910" t="s">
        <v>20</v>
      </c>
      <c r="I2910" t="s">
        <v>5102</v>
      </c>
      <c r="J2910" t="s">
        <v>21</v>
      </c>
      <c r="L2910" t="s">
        <v>4215</v>
      </c>
      <c r="M2910" t="str">
        <f t="shared" si="109"/>
        <v>ATENEO NK- FRANCISCO ALVAREZMoreno</v>
      </c>
      <c r="N2910" t="s">
        <v>22</v>
      </c>
      <c r="O2910" t="s">
        <v>23</v>
      </c>
      <c r="P2910" t="s">
        <v>27</v>
      </c>
      <c r="Q2910" t="s">
        <v>5101</v>
      </c>
      <c r="R2910" s="23">
        <v>32</v>
      </c>
      <c r="S2910" s="23">
        <v>1</v>
      </c>
      <c r="T2910" s="33">
        <v>1</v>
      </c>
      <c r="V2910" t="s">
        <v>2951</v>
      </c>
      <c r="W2910" t="str">
        <f t="shared" si="110"/>
        <v>R09</v>
      </c>
      <c r="X2910" s="31" t="str">
        <f t="shared" si="111"/>
        <v>FINES_R09</v>
      </c>
      <c r="Y2910" s="35">
        <v>0.433</v>
      </c>
      <c r="Z2910" s="8">
        <f>IFERROR(IFERROR(VLOOKUP(G2910,'IVSET-Escuelas'!A:F,4,FALSE),VLOOKUP(M2910,'IVSET-Fines'!F:L,7,FALSE)),"-")</f>
        <v>0.59424299999999997</v>
      </c>
    </row>
    <row r="2911" spans="1:26" x14ac:dyDescent="0.35">
      <c r="A2911" s="18" t="s">
        <v>5100</v>
      </c>
      <c r="B2911" t="s">
        <v>1860</v>
      </c>
      <c r="C2911" t="s">
        <v>875</v>
      </c>
      <c r="D2911" t="s">
        <v>2816</v>
      </c>
      <c r="E2911" t="s">
        <v>198</v>
      </c>
      <c r="F2911" t="s">
        <v>198</v>
      </c>
      <c r="G2911" t="s">
        <v>198</v>
      </c>
      <c r="H2911" t="s">
        <v>20</v>
      </c>
      <c r="I2911" t="s">
        <v>5102</v>
      </c>
      <c r="J2911" t="s">
        <v>21</v>
      </c>
      <c r="L2911" t="s">
        <v>4191</v>
      </c>
      <c r="M2911" t="str">
        <f t="shared" si="109"/>
        <v>SEDE 162 3339 José C. PazJosé C. Paz</v>
      </c>
      <c r="N2911" t="s">
        <v>22</v>
      </c>
      <c r="O2911" t="s">
        <v>23</v>
      </c>
      <c r="P2911" t="s">
        <v>27</v>
      </c>
      <c r="Q2911" t="s">
        <v>5101</v>
      </c>
      <c r="R2911" s="23">
        <v>0</v>
      </c>
      <c r="S2911" s="23">
        <v>1</v>
      </c>
      <c r="T2911" s="33">
        <v>1</v>
      </c>
      <c r="V2911" t="s">
        <v>2951</v>
      </c>
      <c r="W2911" t="str">
        <f t="shared" si="110"/>
        <v>R09</v>
      </c>
      <c r="X2911" s="31" t="str">
        <f t="shared" si="111"/>
        <v>FINES_R09</v>
      </c>
      <c r="Y2911" s="35">
        <v>0.442</v>
      </c>
      <c r="Z2911" s="8" t="str">
        <f>IFERROR(IFERROR(VLOOKUP(G2911,'IVSET-Escuelas'!A:F,4,FALSE),VLOOKUP(M2911,'IVSET-Fines'!F:L,7,FALSE)),"-")</f>
        <v>-</v>
      </c>
    </row>
    <row r="2912" spans="1:26" x14ac:dyDescent="0.35">
      <c r="A2912" s="18" t="s">
        <v>5100</v>
      </c>
      <c r="B2912" t="s">
        <v>1860</v>
      </c>
      <c r="C2912" t="s">
        <v>1858</v>
      </c>
      <c r="D2912" t="s">
        <v>1859</v>
      </c>
      <c r="E2912" t="s">
        <v>198</v>
      </c>
      <c r="F2912" t="s">
        <v>198</v>
      </c>
      <c r="G2912" t="s">
        <v>198</v>
      </c>
      <c r="H2912" t="s">
        <v>20</v>
      </c>
      <c r="I2912" t="s">
        <v>5102</v>
      </c>
      <c r="J2912" t="s">
        <v>21</v>
      </c>
      <c r="L2912" t="s">
        <v>4238</v>
      </c>
      <c r="M2912" t="str">
        <f t="shared" si="109"/>
        <v>ESCUELA SECUNDARIA 11 - MOVIMIENTO EVITAMoreno</v>
      </c>
      <c r="N2912" t="s">
        <v>22</v>
      </c>
      <c r="O2912" t="s">
        <v>23</v>
      </c>
      <c r="P2912" t="s">
        <v>27</v>
      </c>
      <c r="Q2912" t="s">
        <v>5101</v>
      </c>
      <c r="R2912" s="23">
        <v>117</v>
      </c>
      <c r="S2912" s="23">
        <v>3</v>
      </c>
      <c r="T2912" s="33">
        <v>1</v>
      </c>
      <c r="V2912" t="s">
        <v>2951</v>
      </c>
      <c r="W2912" t="str">
        <f t="shared" si="110"/>
        <v>R09</v>
      </c>
      <c r="X2912" s="31" t="str">
        <f t="shared" si="111"/>
        <v>FINES_R09</v>
      </c>
      <c r="Y2912" s="35">
        <v>0.47399999999999998</v>
      </c>
      <c r="Z2912" s="8">
        <f>IFERROR(IFERROR(VLOOKUP(G2912,'IVSET-Escuelas'!A:F,4,FALSE),VLOOKUP(M2912,'IVSET-Fines'!F:L,7,FALSE)),"-")</f>
        <v>0.39984799999999998</v>
      </c>
    </row>
    <row r="2913" spans="1:26" x14ac:dyDescent="0.35">
      <c r="A2913" s="18" t="s">
        <v>5100</v>
      </c>
      <c r="B2913" t="s">
        <v>1860</v>
      </c>
      <c r="C2913" t="s">
        <v>1858</v>
      </c>
      <c r="D2913" t="s">
        <v>1859</v>
      </c>
      <c r="E2913" t="s">
        <v>198</v>
      </c>
      <c r="F2913" t="s">
        <v>198</v>
      </c>
      <c r="G2913" t="s">
        <v>198</v>
      </c>
      <c r="H2913" t="s">
        <v>20</v>
      </c>
      <c r="I2913" t="s">
        <v>5102</v>
      </c>
      <c r="J2913" t="s">
        <v>21</v>
      </c>
      <c r="L2913" t="s">
        <v>4264</v>
      </c>
      <c r="M2913" t="str">
        <f t="shared" si="109"/>
        <v>SUM HARASMoreno</v>
      </c>
      <c r="N2913" t="s">
        <v>22</v>
      </c>
      <c r="O2913" t="s">
        <v>23</v>
      </c>
      <c r="P2913" t="s">
        <v>27</v>
      </c>
      <c r="Q2913" t="s">
        <v>5101</v>
      </c>
      <c r="R2913" s="23">
        <v>24</v>
      </c>
      <c r="S2913" s="23">
        <v>1</v>
      </c>
      <c r="T2913" s="33">
        <v>1</v>
      </c>
      <c r="V2913" t="s">
        <v>2951</v>
      </c>
      <c r="W2913" t="str">
        <f t="shared" si="110"/>
        <v>R09</v>
      </c>
      <c r="X2913" s="31" t="str">
        <f t="shared" si="111"/>
        <v>FINES_R09</v>
      </c>
      <c r="Y2913" s="35">
        <v>0.48799999999999999</v>
      </c>
      <c r="Z2913" s="8">
        <f>IFERROR(IFERROR(VLOOKUP(G2913,'IVSET-Escuelas'!A:F,4,FALSE),VLOOKUP(M2913,'IVSET-Fines'!F:L,7,FALSE)),"-")</f>
        <v>0.71682100000000004</v>
      </c>
    </row>
    <row r="2914" spans="1:26" x14ac:dyDescent="0.35">
      <c r="A2914" s="18" t="s">
        <v>5100</v>
      </c>
      <c r="B2914" t="s">
        <v>1860</v>
      </c>
      <c r="C2914" t="s">
        <v>1858</v>
      </c>
      <c r="D2914" t="s">
        <v>1859</v>
      </c>
      <c r="E2914" t="s">
        <v>198</v>
      </c>
      <c r="F2914" t="s">
        <v>198</v>
      </c>
      <c r="G2914" t="s">
        <v>198</v>
      </c>
      <c r="H2914" t="s">
        <v>20</v>
      </c>
      <c r="I2914" t="s">
        <v>5102</v>
      </c>
      <c r="J2914" t="s">
        <v>21</v>
      </c>
      <c r="L2914" t="s">
        <v>4244</v>
      </c>
      <c r="M2914" t="str">
        <f t="shared" si="109"/>
        <v>INSTITUTO PENSAR MORENOMoreno</v>
      </c>
      <c r="N2914" t="s">
        <v>22</v>
      </c>
      <c r="O2914" t="s">
        <v>23</v>
      </c>
      <c r="P2914" t="s">
        <v>27</v>
      </c>
      <c r="Q2914" t="s">
        <v>5101</v>
      </c>
      <c r="R2914" s="23">
        <v>100</v>
      </c>
      <c r="S2914" s="23">
        <v>4</v>
      </c>
      <c r="T2914" s="33">
        <v>1</v>
      </c>
      <c r="V2914" t="s">
        <v>2951</v>
      </c>
      <c r="W2914" t="str">
        <f t="shared" si="110"/>
        <v>R09</v>
      </c>
      <c r="X2914" s="31" t="str">
        <f t="shared" si="111"/>
        <v>FINES_R09</v>
      </c>
      <c r="Y2914" s="35">
        <v>0.48899999999999999</v>
      </c>
      <c r="Z2914" s="8">
        <f>IFERROR(IFERROR(VLOOKUP(G2914,'IVSET-Escuelas'!A:F,4,FALSE),VLOOKUP(M2914,'IVSET-Fines'!F:L,7,FALSE)),"-")</f>
        <v>0.21255199999999999</v>
      </c>
    </row>
    <row r="2915" spans="1:26" x14ac:dyDescent="0.35">
      <c r="A2915" s="18" t="s">
        <v>5100</v>
      </c>
      <c r="B2915" t="s">
        <v>1860</v>
      </c>
      <c r="C2915" t="s">
        <v>1858</v>
      </c>
      <c r="D2915" t="s">
        <v>1859</v>
      </c>
      <c r="E2915" t="s">
        <v>198</v>
      </c>
      <c r="F2915" t="s">
        <v>198</v>
      </c>
      <c r="G2915" t="s">
        <v>198</v>
      </c>
      <c r="H2915" t="s">
        <v>20</v>
      </c>
      <c r="I2915" t="s">
        <v>5102</v>
      </c>
      <c r="J2915" t="s">
        <v>21</v>
      </c>
      <c r="L2915" t="s">
        <v>4231</v>
      </c>
      <c r="M2915" t="str">
        <f t="shared" ref="M2915:M2978" si="112">CONCATENATE(L2915,D2915)</f>
        <v>COMEDOR Y ESCUELA DE OFICIOS LULA DA SILVAMoreno</v>
      </c>
      <c r="N2915" t="s">
        <v>22</v>
      </c>
      <c r="O2915" t="s">
        <v>23</v>
      </c>
      <c r="P2915" t="s">
        <v>27</v>
      </c>
      <c r="Q2915" t="s">
        <v>5101</v>
      </c>
      <c r="R2915" s="23">
        <v>22</v>
      </c>
      <c r="S2915" s="23">
        <v>1</v>
      </c>
      <c r="T2915" s="33">
        <v>1</v>
      </c>
      <c r="V2915" t="s">
        <v>2951</v>
      </c>
      <c r="W2915" t="str">
        <f t="shared" si="110"/>
        <v>R09</v>
      </c>
      <c r="X2915" s="31" t="str">
        <f t="shared" si="111"/>
        <v>FINES_R09</v>
      </c>
      <c r="Y2915" s="35">
        <v>0.49299999999999999</v>
      </c>
      <c r="Z2915" s="8">
        <f>IFERROR(IFERROR(VLOOKUP(G2915,'IVSET-Escuelas'!A:F,4,FALSE),VLOOKUP(M2915,'IVSET-Fines'!F:L,7,FALSE)),"-")</f>
        <v>0.66085899999999997</v>
      </c>
    </row>
    <row r="2916" spans="1:26" x14ac:dyDescent="0.35">
      <c r="A2916" s="18" t="s">
        <v>5100</v>
      </c>
      <c r="B2916" t="s">
        <v>1860</v>
      </c>
      <c r="C2916" t="s">
        <v>1858</v>
      </c>
      <c r="D2916" t="s">
        <v>1859</v>
      </c>
      <c r="E2916" t="s">
        <v>198</v>
      </c>
      <c r="F2916" t="s">
        <v>198</v>
      </c>
      <c r="G2916" t="s">
        <v>198</v>
      </c>
      <c r="H2916" t="s">
        <v>20</v>
      </c>
      <c r="I2916" t="s">
        <v>5102</v>
      </c>
      <c r="J2916" t="s">
        <v>21</v>
      </c>
      <c r="L2916" t="s">
        <v>4246</v>
      </c>
      <c r="M2916" t="str">
        <f t="shared" si="112"/>
        <v>JUNTOS POR CASCALLARESMoreno</v>
      </c>
      <c r="N2916" t="s">
        <v>22</v>
      </c>
      <c r="O2916" t="s">
        <v>23</v>
      </c>
      <c r="P2916" t="s">
        <v>27</v>
      </c>
      <c r="Q2916" t="s">
        <v>5101</v>
      </c>
      <c r="R2916" s="23">
        <v>58</v>
      </c>
      <c r="S2916" s="23">
        <v>2</v>
      </c>
      <c r="T2916" s="33">
        <v>1</v>
      </c>
      <c r="V2916" t="s">
        <v>2951</v>
      </c>
      <c r="W2916" t="str">
        <f t="shared" si="110"/>
        <v>R09</v>
      </c>
      <c r="X2916" s="31" t="str">
        <f t="shared" si="111"/>
        <v>FINES_R09</v>
      </c>
      <c r="Y2916" s="35">
        <v>0.51</v>
      </c>
      <c r="Z2916" s="8">
        <f>IFERROR(IFERROR(VLOOKUP(G2916,'IVSET-Escuelas'!A:F,4,FALSE),VLOOKUP(M2916,'IVSET-Fines'!F:L,7,FALSE)),"-")</f>
        <v>0.78338700000000006</v>
      </c>
    </row>
    <row r="2917" spans="1:26" x14ac:dyDescent="0.35">
      <c r="A2917" s="18" t="s">
        <v>5100</v>
      </c>
      <c r="B2917" t="s">
        <v>1860</v>
      </c>
      <c r="C2917" t="s">
        <v>1858</v>
      </c>
      <c r="D2917" t="s">
        <v>1859</v>
      </c>
      <c r="E2917" t="s">
        <v>198</v>
      </c>
      <c r="F2917" t="s">
        <v>198</v>
      </c>
      <c r="G2917" t="s">
        <v>198</v>
      </c>
      <c r="H2917" t="s">
        <v>20</v>
      </c>
      <c r="I2917" t="s">
        <v>5102</v>
      </c>
      <c r="J2917" t="s">
        <v>21</v>
      </c>
      <c r="L2917" t="s">
        <v>4233</v>
      </c>
      <c r="M2917" t="str">
        <f t="shared" si="112"/>
        <v>EEPA 701Moreno</v>
      </c>
      <c r="N2917" t="s">
        <v>22</v>
      </c>
      <c r="O2917" t="s">
        <v>23</v>
      </c>
      <c r="P2917" t="s">
        <v>27</v>
      </c>
      <c r="Q2917" t="s">
        <v>5101</v>
      </c>
      <c r="R2917" s="23">
        <v>144</v>
      </c>
      <c r="S2917" s="23">
        <v>4</v>
      </c>
      <c r="T2917" s="33">
        <v>1</v>
      </c>
      <c r="V2917" t="s">
        <v>2951</v>
      </c>
      <c r="W2917" t="str">
        <f t="shared" si="110"/>
        <v>R09</v>
      </c>
      <c r="X2917" s="31" t="str">
        <f t="shared" si="111"/>
        <v>FINES_R09</v>
      </c>
      <c r="Y2917" s="35">
        <v>0.52400000000000002</v>
      </c>
      <c r="Z2917" s="8">
        <f>IFERROR(IFERROR(VLOOKUP(G2917,'IVSET-Escuelas'!A:F,4,FALSE),VLOOKUP(M2917,'IVSET-Fines'!F:L,7,FALSE)),"-")</f>
        <v>0.27692600000000001</v>
      </c>
    </row>
    <row r="2918" spans="1:26" x14ac:dyDescent="0.35">
      <c r="A2918" s="18" t="s">
        <v>5100</v>
      </c>
      <c r="B2918" t="s">
        <v>1860</v>
      </c>
      <c r="C2918" t="s">
        <v>1858</v>
      </c>
      <c r="D2918" t="s">
        <v>1859</v>
      </c>
      <c r="E2918" t="s">
        <v>198</v>
      </c>
      <c r="F2918" t="s">
        <v>198</v>
      </c>
      <c r="G2918" t="s">
        <v>198</v>
      </c>
      <c r="H2918" t="s">
        <v>20</v>
      </c>
      <c r="I2918" t="s">
        <v>5102</v>
      </c>
      <c r="J2918" t="s">
        <v>21</v>
      </c>
      <c r="L2918" t="s">
        <v>4240</v>
      </c>
      <c r="M2918" t="str">
        <f t="shared" si="112"/>
        <v>FRENTE DE ORGANIZACIONES EN LUCHA- CASASCOMoreno</v>
      </c>
      <c r="N2918" t="s">
        <v>22</v>
      </c>
      <c r="O2918" t="s">
        <v>23</v>
      </c>
      <c r="P2918" t="s">
        <v>27</v>
      </c>
      <c r="Q2918" t="s">
        <v>5101</v>
      </c>
      <c r="R2918" s="23">
        <v>63</v>
      </c>
      <c r="S2918" s="23">
        <v>2</v>
      </c>
      <c r="T2918" s="33">
        <v>1</v>
      </c>
      <c r="V2918" t="s">
        <v>2951</v>
      </c>
      <c r="W2918" t="str">
        <f t="shared" si="110"/>
        <v>R09</v>
      </c>
      <c r="X2918" s="31" t="str">
        <f t="shared" si="111"/>
        <v>FINES_R09</v>
      </c>
      <c r="Y2918" s="35">
        <v>0.53</v>
      </c>
      <c r="Z2918" s="8">
        <f>IFERROR(IFERROR(VLOOKUP(G2918,'IVSET-Escuelas'!A:F,4,FALSE),VLOOKUP(M2918,'IVSET-Fines'!F:L,7,FALSE)),"-")</f>
        <v>0.73302699999999998</v>
      </c>
    </row>
    <row r="2919" spans="1:26" x14ac:dyDescent="0.35">
      <c r="A2919" s="18" t="s">
        <v>5100</v>
      </c>
      <c r="B2919" t="s">
        <v>1860</v>
      </c>
      <c r="C2919" t="s">
        <v>411</v>
      </c>
      <c r="D2919" t="s">
        <v>2791</v>
      </c>
      <c r="E2919" t="s">
        <v>198</v>
      </c>
      <c r="F2919" t="s">
        <v>198</v>
      </c>
      <c r="G2919" t="s">
        <v>198</v>
      </c>
      <c r="H2919" t="s">
        <v>20</v>
      </c>
      <c r="I2919" t="s">
        <v>5102</v>
      </c>
      <c r="J2919" t="s">
        <v>21</v>
      </c>
      <c r="L2919" t="s">
        <v>4277</v>
      </c>
      <c r="M2919" t="str">
        <f t="shared" si="112"/>
        <v>SOCIEDAD DE FOMENTO OLEGARIO ANDRADE 5760 SANTA MARIA LOS PARAISOSSan Miguel</v>
      </c>
      <c r="N2919" t="s">
        <v>22</v>
      </c>
      <c r="O2919" t="s">
        <v>23</v>
      </c>
      <c r="P2919" t="s">
        <v>27</v>
      </c>
      <c r="Q2919" t="s">
        <v>5101</v>
      </c>
      <c r="R2919" s="23">
        <v>16</v>
      </c>
      <c r="S2919" s="23">
        <v>1</v>
      </c>
      <c r="T2919" s="33">
        <v>1</v>
      </c>
      <c r="V2919" t="s">
        <v>2951</v>
      </c>
      <c r="W2919" t="str">
        <f t="shared" si="110"/>
        <v>R09</v>
      </c>
      <c r="X2919" s="31" t="str">
        <f t="shared" si="111"/>
        <v>FINES_R09</v>
      </c>
      <c r="Y2919" s="35">
        <v>0.53700000000000003</v>
      </c>
      <c r="Z2919" s="8" t="str">
        <f>IFERROR(IFERROR(VLOOKUP(G2919,'IVSET-Escuelas'!A:F,4,FALSE),VLOOKUP(M2919,'IVSET-Fines'!F:L,7,FALSE)),"-")</f>
        <v>-</v>
      </c>
    </row>
    <row r="2920" spans="1:26" x14ac:dyDescent="0.35">
      <c r="A2920" s="18" t="s">
        <v>5100</v>
      </c>
      <c r="B2920" t="s">
        <v>1860</v>
      </c>
      <c r="C2920" t="s">
        <v>224</v>
      </c>
      <c r="D2920" t="s">
        <v>2837</v>
      </c>
      <c r="E2920" t="s">
        <v>198</v>
      </c>
      <c r="F2920" t="s">
        <v>198</v>
      </c>
      <c r="G2920" t="s">
        <v>198</v>
      </c>
      <c r="H2920" t="s">
        <v>20</v>
      </c>
      <c r="I2920" t="s">
        <v>5102</v>
      </c>
      <c r="J2920" t="s">
        <v>21</v>
      </c>
      <c r="L2920" t="s">
        <v>4201</v>
      </c>
      <c r="M2920" t="str">
        <f t="shared" si="112"/>
        <v>EL DERECHO DE LOS ABUELOSMalvinas Argentinas</v>
      </c>
      <c r="N2920" t="s">
        <v>22</v>
      </c>
      <c r="O2920" t="s">
        <v>23</v>
      </c>
      <c r="P2920" t="s">
        <v>27</v>
      </c>
      <c r="Q2920" t="s">
        <v>5101</v>
      </c>
      <c r="R2920" s="23">
        <v>18</v>
      </c>
      <c r="S2920" s="23">
        <v>1</v>
      </c>
      <c r="T2920" s="33">
        <v>1</v>
      </c>
      <c r="V2920" t="s">
        <v>2951</v>
      </c>
      <c r="W2920" t="str">
        <f t="shared" si="110"/>
        <v>R09</v>
      </c>
      <c r="X2920" s="31" t="str">
        <f t="shared" si="111"/>
        <v>FINES_R09</v>
      </c>
      <c r="Y2920" s="35">
        <v>0.54</v>
      </c>
      <c r="Z2920" s="8">
        <f>IFERROR(IFERROR(VLOOKUP(G2920,'IVSET-Escuelas'!A:F,4,FALSE),VLOOKUP(M2920,'IVSET-Fines'!F:L,7,FALSE)),"-")</f>
        <v>0.64637999999999995</v>
      </c>
    </row>
    <row r="2921" spans="1:26" x14ac:dyDescent="0.35">
      <c r="A2921" s="18" t="s">
        <v>5100</v>
      </c>
      <c r="B2921" t="s">
        <v>1860</v>
      </c>
      <c r="C2921" t="s">
        <v>875</v>
      </c>
      <c r="D2921" t="s">
        <v>2816</v>
      </c>
      <c r="E2921" t="s">
        <v>198</v>
      </c>
      <c r="F2921" t="s">
        <v>198</v>
      </c>
      <c r="G2921" t="s">
        <v>198</v>
      </c>
      <c r="H2921" t="s">
        <v>20</v>
      </c>
      <c r="I2921" t="s">
        <v>5102</v>
      </c>
      <c r="J2921" t="s">
        <v>21</v>
      </c>
      <c r="L2921" t="s">
        <v>4195</v>
      </c>
      <c r="M2921" t="str">
        <f t="shared" si="112"/>
        <v>Sede 54José C. Paz</v>
      </c>
      <c r="N2921" t="s">
        <v>22</v>
      </c>
      <c r="O2921" t="s">
        <v>23</v>
      </c>
      <c r="P2921" t="s">
        <v>27</v>
      </c>
      <c r="Q2921" t="s">
        <v>5101</v>
      </c>
      <c r="R2921" s="23">
        <v>10</v>
      </c>
      <c r="S2921" s="23">
        <v>1</v>
      </c>
      <c r="T2921" s="33">
        <v>1</v>
      </c>
      <c r="V2921" t="s">
        <v>2951</v>
      </c>
      <c r="W2921" t="str">
        <f t="shared" si="110"/>
        <v>R09</v>
      </c>
      <c r="X2921" s="31" t="str">
        <f t="shared" si="111"/>
        <v>FINES_R09</v>
      </c>
      <c r="Y2921" s="35">
        <v>0.54500000000000004</v>
      </c>
      <c r="Z2921" s="8">
        <f>IFERROR(IFERROR(VLOOKUP(G2921,'IVSET-Escuelas'!A:F,4,FALSE),VLOOKUP(M2921,'IVSET-Fines'!F:L,7,FALSE)),"-")</f>
        <v>0.471779</v>
      </c>
    </row>
    <row r="2922" spans="1:26" x14ac:dyDescent="0.35">
      <c r="A2922" s="18" t="s">
        <v>5100</v>
      </c>
      <c r="B2922" t="s">
        <v>1860</v>
      </c>
      <c r="C2922" t="s">
        <v>411</v>
      </c>
      <c r="D2922" t="s">
        <v>2791</v>
      </c>
      <c r="E2922" t="s">
        <v>198</v>
      </c>
      <c r="F2922" t="s">
        <v>198</v>
      </c>
      <c r="G2922" t="s">
        <v>198</v>
      </c>
      <c r="H2922" t="s">
        <v>20</v>
      </c>
      <c r="I2922" t="s">
        <v>5102</v>
      </c>
      <c r="J2922" t="s">
        <v>21</v>
      </c>
      <c r="L2922" t="s">
        <v>4275</v>
      </c>
      <c r="M2922" t="str">
        <f t="shared" si="112"/>
        <v>ESCUELA N°35San Miguel</v>
      </c>
      <c r="N2922" t="s">
        <v>22</v>
      </c>
      <c r="O2922" t="s">
        <v>23</v>
      </c>
      <c r="P2922" t="s">
        <v>27</v>
      </c>
      <c r="Q2922" t="s">
        <v>5101</v>
      </c>
      <c r="R2922" s="23">
        <v>137</v>
      </c>
      <c r="S2922" s="23">
        <v>5</v>
      </c>
      <c r="T2922" s="33">
        <v>1</v>
      </c>
      <c r="V2922" t="s">
        <v>2951</v>
      </c>
      <c r="W2922" t="str">
        <f t="shared" si="110"/>
        <v>R09</v>
      </c>
      <c r="X2922" s="31" t="str">
        <f t="shared" si="111"/>
        <v>FINES_R09</v>
      </c>
      <c r="Y2922" s="35">
        <v>0.54600000000000004</v>
      </c>
      <c r="Z2922" s="8">
        <f>IFERROR(IFERROR(VLOOKUP(G2922,'IVSET-Escuelas'!A:F,4,FALSE),VLOOKUP(M2922,'IVSET-Fines'!F:L,7,FALSE)),"-")</f>
        <v>0.56919299999999995</v>
      </c>
    </row>
    <row r="2923" spans="1:26" x14ac:dyDescent="0.35">
      <c r="A2923" s="18" t="s">
        <v>5100</v>
      </c>
      <c r="B2923" t="s">
        <v>1860</v>
      </c>
      <c r="C2923" t="s">
        <v>1858</v>
      </c>
      <c r="D2923" t="s">
        <v>1859</v>
      </c>
      <c r="E2923" t="s">
        <v>198</v>
      </c>
      <c r="F2923" t="s">
        <v>198</v>
      </c>
      <c r="G2923" t="s">
        <v>198</v>
      </c>
      <c r="H2923" t="s">
        <v>20</v>
      </c>
      <c r="I2923" t="s">
        <v>5102</v>
      </c>
      <c r="J2923" t="s">
        <v>21</v>
      </c>
      <c r="L2923" t="s">
        <v>4234</v>
      </c>
      <c r="M2923" t="str">
        <f t="shared" si="112"/>
        <v>EESCUELA SECUNDARIA 70 - MOVIMIENTO EVITAMoreno</v>
      </c>
      <c r="N2923" t="s">
        <v>22</v>
      </c>
      <c r="O2923" t="s">
        <v>23</v>
      </c>
      <c r="P2923" t="s">
        <v>27</v>
      </c>
      <c r="Q2923" t="s">
        <v>5101</v>
      </c>
      <c r="R2923" s="23">
        <v>67</v>
      </c>
      <c r="S2923" s="23">
        <v>3</v>
      </c>
      <c r="T2923" s="33">
        <v>1</v>
      </c>
      <c r="V2923" t="s">
        <v>2951</v>
      </c>
      <c r="W2923" t="str">
        <f t="shared" si="110"/>
        <v>R09</v>
      </c>
      <c r="X2923" s="31" t="str">
        <f t="shared" si="111"/>
        <v>FINES_R09</v>
      </c>
      <c r="Y2923" s="35">
        <v>0.54900000000000004</v>
      </c>
      <c r="Z2923" s="8">
        <f>IFERROR(IFERROR(VLOOKUP(G2923,'IVSET-Escuelas'!A:F,4,FALSE),VLOOKUP(M2923,'IVSET-Fines'!F:L,7,FALSE)),"-")</f>
        <v>0.81121399999999999</v>
      </c>
    </row>
    <row r="2924" spans="1:26" x14ac:dyDescent="0.35">
      <c r="A2924" s="18" t="s">
        <v>5100</v>
      </c>
      <c r="B2924" t="s">
        <v>1860</v>
      </c>
      <c r="C2924" t="s">
        <v>1858</v>
      </c>
      <c r="D2924" t="s">
        <v>1859</v>
      </c>
      <c r="E2924" t="s">
        <v>198</v>
      </c>
      <c r="F2924" t="s">
        <v>198</v>
      </c>
      <c r="G2924" t="s">
        <v>198</v>
      </c>
      <c r="H2924" t="s">
        <v>20</v>
      </c>
      <c r="I2924" t="s">
        <v>5102</v>
      </c>
      <c r="J2924" t="s">
        <v>21</v>
      </c>
      <c r="L2924" t="s">
        <v>4237</v>
      </c>
      <c r="M2924" t="str">
        <f t="shared" si="112"/>
        <v>ESCUELA DE FORMACION TECNICA PROFESIONALMoreno</v>
      </c>
      <c r="N2924" t="s">
        <v>22</v>
      </c>
      <c r="O2924" t="s">
        <v>23</v>
      </c>
      <c r="P2924" t="s">
        <v>27</v>
      </c>
      <c r="Q2924" t="s">
        <v>5101</v>
      </c>
      <c r="R2924" s="23">
        <v>95</v>
      </c>
      <c r="S2924" s="23">
        <v>3</v>
      </c>
      <c r="T2924" s="33">
        <v>1</v>
      </c>
      <c r="V2924" t="s">
        <v>2951</v>
      </c>
      <c r="W2924" t="str">
        <f t="shared" si="110"/>
        <v>R09</v>
      </c>
      <c r="X2924" s="31" t="str">
        <f t="shared" si="111"/>
        <v>FINES_R09</v>
      </c>
      <c r="Y2924" s="35">
        <v>0.57099999999999995</v>
      </c>
      <c r="Z2924" s="8" t="str">
        <f>IFERROR(IFERROR(VLOOKUP(G2924,'IVSET-Escuelas'!A:F,4,FALSE),VLOOKUP(M2924,'IVSET-Fines'!F:L,7,FALSE)),"-")</f>
        <v>-</v>
      </c>
    </row>
    <row r="2925" spans="1:26" x14ac:dyDescent="0.35">
      <c r="A2925" s="18" t="s">
        <v>5100</v>
      </c>
      <c r="B2925" t="s">
        <v>1860</v>
      </c>
      <c r="C2925" t="s">
        <v>875</v>
      </c>
      <c r="D2925" t="s">
        <v>2816</v>
      </c>
      <c r="E2925" t="s">
        <v>198</v>
      </c>
      <c r="F2925" t="s">
        <v>198</v>
      </c>
      <c r="G2925" t="s">
        <v>198</v>
      </c>
      <c r="H2925" t="s">
        <v>20</v>
      </c>
      <c r="I2925" t="s">
        <v>5102</v>
      </c>
      <c r="J2925" t="s">
        <v>21</v>
      </c>
      <c r="L2925" t="s">
        <v>4190</v>
      </c>
      <c r="M2925" t="str">
        <f t="shared" si="112"/>
        <v>SEDE 161 S/N José C. PazJosé C. Paz</v>
      </c>
      <c r="N2925" t="s">
        <v>22</v>
      </c>
      <c r="O2925" t="s">
        <v>23</v>
      </c>
      <c r="P2925" t="s">
        <v>27</v>
      </c>
      <c r="Q2925" t="s">
        <v>5101</v>
      </c>
      <c r="R2925" s="23">
        <v>12</v>
      </c>
      <c r="S2925" s="23">
        <v>1</v>
      </c>
      <c r="T2925" s="33">
        <v>1</v>
      </c>
      <c r="V2925" t="s">
        <v>2951</v>
      </c>
      <c r="W2925" t="str">
        <f t="shared" si="110"/>
        <v>R09</v>
      </c>
      <c r="X2925" s="31" t="str">
        <f t="shared" si="111"/>
        <v>FINES_R09</v>
      </c>
      <c r="Y2925" s="35">
        <v>0.57099999999999995</v>
      </c>
      <c r="Z2925" s="8" t="str">
        <f>IFERROR(IFERROR(VLOOKUP(G2925,'IVSET-Escuelas'!A:F,4,FALSE),VLOOKUP(M2925,'IVSET-Fines'!F:L,7,FALSE)),"-")</f>
        <v>-</v>
      </c>
    </row>
    <row r="2926" spans="1:26" x14ac:dyDescent="0.35">
      <c r="A2926" s="18" t="s">
        <v>5100</v>
      </c>
      <c r="B2926" t="s">
        <v>1860</v>
      </c>
      <c r="C2926" t="s">
        <v>411</v>
      </c>
      <c r="D2926" t="s">
        <v>2791</v>
      </c>
      <c r="E2926" t="s">
        <v>198</v>
      </c>
      <c r="F2926" t="s">
        <v>198</v>
      </c>
      <c r="G2926" t="s">
        <v>198</v>
      </c>
      <c r="H2926" t="s">
        <v>20</v>
      </c>
      <c r="I2926" t="s">
        <v>5102</v>
      </c>
      <c r="J2926" t="s">
        <v>21</v>
      </c>
      <c r="L2926" t="s">
        <v>4278</v>
      </c>
      <c r="M2926" t="str">
        <f t="shared" si="112"/>
        <v>SOCIEDAD DE FOMENTO REY DE MARESSan Miguel</v>
      </c>
      <c r="N2926" t="s">
        <v>22</v>
      </c>
      <c r="O2926" t="s">
        <v>23</v>
      </c>
      <c r="P2926" t="s">
        <v>27</v>
      </c>
      <c r="Q2926" t="s">
        <v>5101</v>
      </c>
      <c r="R2926" s="23">
        <v>89</v>
      </c>
      <c r="S2926" s="23">
        <v>3</v>
      </c>
      <c r="T2926" s="33">
        <v>1</v>
      </c>
      <c r="V2926" t="s">
        <v>2951</v>
      </c>
      <c r="W2926" t="str">
        <f t="shared" si="110"/>
        <v>R09</v>
      </c>
      <c r="X2926" s="31" t="str">
        <f t="shared" si="111"/>
        <v>FINES_R09</v>
      </c>
      <c r="Y2926" s="35">
        <v>0.57899999999999996</v>
      </c>
      <c r="Z2926" s="8">
        <f>IFERROR(IFERROR(VLOOKUP(G2926,'IVSET-Escuelas'!A:F,4,FALSE),VLOOKUP(M2926,'IVSET-Fines'!F:L,7,FALSE)),"-")</f>
        <v>0.326241</v>
      </c>
    </row>
    <row r="2927" spans="1:26" x14ac:dyDescent="0.35">
      <c r="A2927" s="18" t="s">
        <v>5100</v>
      </c>
      <c r="B2927" t="s">
        <v>1860</v>
      </c>
      <c r="C2927" t="s">
        <v>1858</v>
      </c>
      <c r="D2927" t="s">
        <v>1859</v>
      </c>
      <c r="E2927" t="s">
        <v>198</v>
      </c>
      <c r="F2927" t="s">
        <v>198</v>
      </c>
      <c r="G2927" t="s">
        <v>198</v>
      </c>
      <c r="H2927" t="s">
        <v>20</v>
      </c>
      <c r="I2927" t="s">
        <v>5102</v>
      </c>
      <c r="J2927" t="s">
        <v>21</v>
      </c>
      <c r="L2927" t="s">
        <v>4242</v>
      </c>
      <c r="M2927" t="str">
        <f t="shared" si="112"/>
        <v>FUNDACIÓN LA CASITAMoreno</v>
      </c>
      <c r="N2927" t="s">
        <v>22</v>
      </c>
      <c r="O2927" t="s">
        <v>23</v>
      </c>
      <c r="P2927" t="s">
        <v>27</v>
      </c>
      <c r="Q2927" t="s">
        <v>5101</v>
      </c>
      <c r="R2927" s="23">
        <v>75</v>
      </c>
      <c r="S2927" s="23">
        <v>4</v>
      </c>
      <c r="T2927" s="33">
        <v>1</v>
      </c>
      <c r="V2927" t="s">
        <v>2951</v>
      </c>
      <c r="W2927" t="str">
        <f t="shared" si="110"/>
        <v>R09</v>
      </c>
      <c r="X2927" s="31" t="str">
        <f t="shared" si="111"/>
        <v>FINES_R09</v>
      </c>
      <c r="Y2927" s="35">
        <v>0.59399999999999997</v>
      </c>
      <c r="Z2927" s="8">
        <f>IFERROR(IFERROR(VLOOKUP(G2927,'IVSET-Escuelas'!A:F,4,FALSE),VLOOKUP(M2927,'IVSET-Fines'!F:L,7,FALSE)),"-")</f>
        <v>0.550091</v>
      </c>
    </row>
    <row r="2928" spans="1:26" x14ac:dyDescent="0.35">
      <c r="A2928" s="18" t="s">
        <v>5100</v>
      </c>
      <c r="B2928" t="s">
        <v>1860</v>
      </c>
      <c r="C2928" t="s">
        <v>1858</v>
      </c>
      <c r="D2928" t="s">
        <v>1859</v>
      </c>
      <c r="E2928" t="s">
        <v>198</v>
      </c>
      <c r="F2928" t="s">
        <v>198</v>
      </c>
      <c r="G2928" t="s">
        <v>198</v>
      </c>
      <c r="H2928" t="s">
        <v>20</v>
      </c>
      <c r="I2928" t="s">
        <v>5102</v>
      </c>
      <c r="J2928" t="s">
        <v>21</v>
      </c>
      <c r="L2928" t="s">
        <v>4258</v>
      </c>
      <c r="M2928" t="str">
        <f t="shared" si="112"/>
        <v>PRIMARIA 74Moreno</v>
      </c>
      <c r="N2928" t="s">
        <v>22</v>
      </c>
      <c r="O2928" t="s">
        <v>23</v>
      </c>
      <c r="P2928" t="s">
        <v>27</v>
      </c>
      <c r="Q2928" t="s">
        <v>5101</v>
      </c>
      <c r="R2928" s="23">
        <v>53</v>
      </c>
      <c r="S2928" s="23">
        <v>2</v>
      </c>
      <c r="T2928" s="33">
        <v>1</v>
      </c>
      <c r="V2928" t="s">
        <v>2951</v>
      </c>
      <c r="W2928" t="str">
        <f t="shared" si="110"/>
        <v>R09</v>
      </c>
      <c r="X2928" s="31" t="str">
        <f t="shared" si="111"/>
        <v>FINES_R09</v>
      </c>
      <c r="Y2928" s="35">
        <v>0.59699999999999998</v>
      </c>
      <c r="Z2928" s="8">
        <f>IFERROR(IFERROR(VLOOKUP(G2928,'IVSET-Escuelas'!A:F,4,FALSE),VLOOKUP(M2928,'IVSET-Fines'!F:L,7,FALSE)),"-")</f>
        <v>0.71575</v>
      </c>
    </row>
    <row r="2929" spans="1:26" x14ac:dyDescent="0.35">
      <c r="A2929" s="18" t="s">
        <v>5100</v>
      </c>
      <c r="B2929" t="s">
        <v>1860</v>
      </c>
      <c r="C2929" t="s">
        <v>1858</v>
      </c>
      <c r="D2929" t="s">
        <v>1859</v>
      </c>
      <c r="E2929" t="s">
        <v>198</v>
      </c>
      <c r="F2929" t="s">
        <v>198</v>
      </c>
      <c r="G2929" t="s">
        <v>198</v>
      </c>
      <c r="H2929" t="s">
        <v>20</v>
      </c>
      <c r="I2929" t="s">
        <v>5102</v>
      </c>
      <c r="J2929" t="s">
        <v>21</v>
      </c>
      <c r="L2929" t="s">
        <v>4235</v>
      </c>
      <c r="M2929" t="str">
        <f t="shared" si="112"/>
        <v>ELENA TORRESMoreno</v>
      </c>
      <c r="N2929" t="s">
        <v>22</v>
      </c>
      <c r="O2929" t="s">
        <v>23</v>
      </c>
      <c r="P2929" t="s">
        <v>27</v>
      </c>
      <c r="Q2929" t="s">
        <v>5101</v>
      </c>
      <c r="R2929" s="23">
        <v>33</v>
      </c>
      <c r="S2929" s="23">
        <v>1</v>
      </c>
      <c r="T2929" s="33">
        <v>1</v>
      </c>
      <c r="V2929" t="s">
        <v>2951</v>
      </c>
      <c r="W2929" t="str">
        <f t="shared" si="110"/>
        <v>R09</v>
      </c>
      <c r="X2929" s="31" t="str">
        <f t="shared" si="111"/>
        <v>FINES_R09</v>
      </c>
      <c r="Y2929" s="35">
        <v>0.60099999999999998</v>
      </c>
      <c r="Z2929" s="8">
        <f>IFERROR(IFERROR(VLOOKUP(G2929,'IVSET-Escuelas'!A:F,4,FALSE),VLOOKUP(M2929,'IVSET-Fines'!F:L,7,FALSE)),"-")</f>
        <v>0.40388299999999999</v>
      </c>
    </row>
    <row r="2930" spans="1:26" x14ac:dyDescent="0.35">
      <c r="A2930" s="18" t="s">
        <v>5100</v>
      </c>
      <c r="B2930" t="s">
        <v>1860</v>
      </c>
      <c r="C2930" t="s">
        <v>1858</v>
      </c>
      <c r="D2930" t="s">
        <v>1859</v>
      </c>
      <c r="E2930" t="s">
        <v>198</v>
      </c>
      <c r="F2930" t="s">
        <v>198</v>
      </c>
      <c r="G2930" t="s">
        <v>198</v>
      </c>
      <c r="H2930" t="s">
        <v>20</v>
      </c>
      <c r="I2930" t="s">
        <v>5102</v>
      </c>
      <c r="J2930" t="s">
        <v>21</v>
      </c>
      <c r="L2930" t="s">
        <v>4222</v>
      </c>
      <c r="M2930" t="str">
        <f t="shared" si="112"/>
        <v>CENTRO COMUNITARIO 23 DE DICIEMBREMoreno</v>
      </c>
      <c r="N2930" t="s">
        <v>22</v>
      </c>
      <c r="O2930" t="s">
        <v>23</v>
      </c>
      <c r="P2930" t="s">
        <v>27</v>
      </c>
      <c r="Q2930" t="s">
        <v>5101</v>
      </c>
      <c r="R2930" s="23">
        <v>21</v>
      </c>
      <c r="S2930" s="23">
        <v>1</v>
      </c>
      <c r="T2930" s="33">
        <v>1</v>
      </c>
      <c r="V2930" t="s">
        <v>2951</v>
      </c>
      <c r="W2930" t="str">
        <f t="shared" si="110"/>
        <v>R09</v>
      </c>
      <c r="X2930" s="31" t="str">
        <f t="shared" si="111"/>
        <v>FINES_R09</v>
      </c>
      <c r="Y2930" s="35">
        <v>0.60199999999999998</v>
      </c>
      <c r="Z2930" s="8">
        <f>IFERROR(IFERROR(VLOOKUP(G2930,'IVSET-Escuelas'!A:F,4,FALSE),VLOOKUP(M2930,'IVSET-Fines'!F:L,7,FALSE)),"-")</f>
        <v>0.94145900000000005</v>
      </c>
    </row>
    <row r="2931" spans="1:26" x14ac:dyDescent="0.35">
      <c r="A2931" s="18" t="s">
        <v>5100</v>
      </c>
      <c r="B2931" t="s">
        <v>1860</v>
      </c>
      <c r="C2931" t="s">
        <v>411</v>
      </c>
      <c r="D2931" t="s">
        <v>2791</v>
      </c>
      <c r="E2931" t="s">
        <v>198</v>
      </c>
      <c r="F2931" t="s">
        <v>198</v>
      </c>
      <c r="G2931" t="s">
        <v>198</v>
      </c>
      <c r="H2931" t="s">
        <v>20</v>
      </c>
      <c r="I2931" t="s">
        <v>5102</v>
      </c>
      <c r="J2931" t="s">
        <v>21</v>
      </c>
      <c r="L2931" t="s">
        <v>3461</v>
      </c>
      <c r="M2931" t="str">
        <f t="shared" si="112"/>
        <v>CAPILLA SAN FRANCISCO JAVIERSan Miguel</v>
      </c>
      <c r="N2931" t="s">
        <v>22</v>
      </c>
      <c r="O2931" t="s">
        <v>23</v>
      </c>
      <c r="P2931" t="s">
        <v>27</v>
      </c>
      <c r="Q2931" t="s">
        <v>5101</v>
      </c>
      <c r="R2931" s="23">
        <v>23</v>
      </c>
      <c r="S2931" s="23">
        <v>2</v>
      </c>
      <c r="T2931" s="33">
        <v>1</v>
      </c>
      <c r="V2931" t="s">
        <v>2951</v>
      </c>
      <c r="W2931" t="str">
        <f t="shared" si="110"/>
        <v>R09</v>
      </c>
      <c r="X2931" s="31" t="str">
        <f t="shared" si="111"/>
        <v>FINES_R09</v>
      </c>
      <c r="Y2931" s="35">
        <v>0.621</v>
      </c>
      <c r="Z2931" s="8">
        <f>IFERROR(IFERROR(VLOOKUP(G2931,'IVSET-Escuelas'!A:F,4,FALSE),VLOOKUP(M2931,'IVSET-Fines'!F:L,7,FALSE)),"-")</f>
        <v>0.50695400000000002</v>
      </c>
    </row>
    <row r="2932" spans="1:26" x14ac:dyDescent="0.35">
      <c r="A2932" s="18" t="s">
        <v>5100</v>
      </c>
      <c r="B2932" t="s">
        <v>1860</v>
      </c>
      <c r="C2932" t="s">
        <v>1858</v>
      </c>
      <c r="D2932" t="s">
        <v>1859</v>
      </c>
      <c r="E2932" t="s">
        <v>198</v>
      </c>
      <c r="F2932" t="s">
        <v>198</v>
      </c>
      <c r="G2932" t="s">
        <v>198</v>
      </c>
      <c r="H2932" t="s">
        <v>20</v>
      </c>
      <c r="I2932" t="s">
        <v>5102</v>
      </c>
      <c r="J2932" t="s">
        <v>21</v>
      </c>
      <c r="L2932" t="s">
        <v>4216</v>
      </c>
      <c r="M2932" t="str">
        <f t="shared" si="112"/>
        <v>CAPILLA CURA BROCHEROMoreno</v>
      </c>
      <c r="N2932" t="s">
        <v>22</v>
      </c>
      <c r="O2932" t="s">
        <v>23</v>
      </c>
      <c r="P2932" t="s">
        <v>27</v>
      </c>
      <c r="Q2932" t="s">
        <v>5101</v>
      </c>
      <c r="R2932" s="23">
        <v>42</v>
      </c>
      <c r="S2932" s="23">
        <v>1</v>
      </c>
      <c r="T2932" s="33">
        <v>1</v>
      </c>
      <c r="V2932" t="s">
        <v>2951</v>
      </c>
      <c r="W2932" t="str">
        <f t="shared" si="110"/>
        <v>R09</v>
      </c>
      <c r="X2932" s="31" t="str">
        <f t="shared" si="111"/>
        <v>FINES_R09</v>
      </c>
      <c r="Y2932" s="35">
        <v>0.623</v>
      </c>
      <c r="Z2932" s="8">
        <f>IFERROR(IFERROR(VLOOKUP(G2932,'IVSET-Escuelas'!A:F,4,FALSE),VLOOKUP(M2932,'IVSET-Fines'!F:L,7,FALSE)),"-")</f>
        <v>0.94635400000000003</v>
      </c>
    </row>
    <row r="2933" spans="1:26" x14ac:dyDescent="0.35">
      <c r="A2933" s="18" t="s">
        <v>5100</v>
      </c>
      <c r="B2933" t="s">
        <v>1860</v>
      </c>
      <c r="C2933" t="s">
        <v>411</v>
      </c>
      <c r="D2933" t="s">
        <v>2791</v>
      </c>
      <c r="E2933" t="s">
        <v>198</v>
      </c>
      <c r="F2933" t="s">
        <v>198</v>
      </c>
      <c r="G2933" t="s">
        <v>198</v>
      </c>
      <c r="H2933" t="s">
        <v>20</v>
      </c>
      <c r="I2933" t="s">
        <v>5102</v>
      </c>
      <c r="J2933" t="s">
        <v>21</v>
      </c>
      <c r="L2933" t="s">
        <v>4269</v>
      </c>
      <c r="M2933" t="str">
        <f t="shared" si="112"/>
        <v>CAPILLA LUJANSan Miguel</v>
      </c>
      <c r="N2933" t="s">
        <v>22</v>
      </c>
      <c r="O2933" t="s">
        <v>23</v>
      </c>
      <c r="P2933" t="s">
        <v>27</v>
      </c>
      <c r="Q2933" t="s">
        <v>5101</v>
      </c>
      <c r="R2933" s="23">
        <v>108</v>
      </c>
      <c r="S2933" s="23">
        <v>4</v>
      </c>
      <c r="T2933" s="33">
        <v>1</v>
      </c>
      <c r="V2933" t="s">
        <v>2951</v>
      </c>
      <c r="W2933" t="str">
        <f t="shared" si="110"/>
        <v>R09</v>
      </c>
      <c r="X2933" s="31" t="str">
        <f t="shared" si="111"/>
        <v>FINES_R09</v>
      </c>
      <c r="Y2933" s="35">
        <v>0.623</v>
      </c>
      <c r="Z2933" s="8">
        <f>IFERROR(IFERROR(VLOOKUP(G2933,'IVSET-Escuelas'!A:F,4,FALSE),VLOOKUP(M2933,'IVSET-Fines'!F:L,7,FALSE)),"-")</f>
        <v>0.66108299999999998</v>
      </c>
    </row>
    <row r="2934" spans="1:26" x14ac:dyDescent="0.35">
      <c r="A2934" s="18" t="s">
        <v>5100</v>
      </c>
      <c r="B2934" t="s">
        <v>1860</v>
      </c>
      <c r="C2934" t="s">
        <v>1858</v>
      </c>
      <c r="D2934" t="s">
        <v>1859</v>
      </c>
      <c r="E2934" t="s">
        <v>198</v>
      </c>
      <c r="F2934" t="s">
        <v>198</v>
      </c>
      <c r="G2934" t="s">
        <v>198</v>
      </c>
      <c r="H2934" t="s">
        <v>20</v>
      </c>
      <c r="I2934" t="s">
        <v>5102</v>
      </c>
      <c r="J2934" t="s">
        <v>21</v>
      </c>
      <c r="L2934" t="s">
        <v>4239</v>
      </c>
      <c r="M2934" t="str">
        <f t="shared" si="112"/>
        <v>FRENTE DE ORGANIZACIONES EN LUCHA- 2000Moreno</v>
      </c>
      <c r="N2934" t="s">
        <v>22</v>
      </c>
      <c r="O2934" t="s">
        <v>23</v>
      </c>
      <c r="P2934" t="s">
        <v>27</v>
      </c>
      <c r="Q2934" t="s">
        <v>5101</v>
      </c>
      <c r="R2934" s="23">
        <v>26</v>
      </c>
      <c r="S2934" s="23">
        <v>1</v>
      </c>
      <c r="T2934" s="33">
        <v>1</v>
      </c>
      <c r="V2934" t="s">
        <v>2951</v>
      </c>
      <c r="W2934" t="str">
        <f t="shared" si="110"/>
        <v>R09</v>
      </c>
      <c r="X2934" s="31" t="str">
        <f t="shared" si="111"/>
        <v>FINES_R09</v>
      </c>
      <c r="Y2934" s="35">
        <v>0.63</v>
      </c>
      <c r="Z2934" s="8">
        <f>IFERROR(IFERROR(VLOOKUP(G2934,'IVSET-Escuelas'!A:F,4,FALSE),VLOOKUP(M2934,'IVSET-Fines'!F:L,7,FALSE)),"-")</f>
        <v>0.61313600000000001</v>
      </c>
    </row>
    <row r="2935" spans="1:26" x14ac:dyDescent="0.35">
      <c r="A2935" s="18" t="s">
        <v>5100</v>
      </c>
      <c r="B2935" t="s">
        <v>1860</v>
      </c>
      <c r="C2935" t="s">
        <v>875</v>
      </c>
      <c r="D2935" t="s">
        <v>2816</v>
      </c>
      <c r="E2935" t="s">
        <v>198</v>
      </c>
      <c r="F2935" t="s">
        <v>198</v>
      </c>
      <c r="G2935" t="s">
        <v>198</v>
      </c>
      <c r="H2935" t="s">
        <v>20</v>
      </c>
      <c r="I2935" t="s">
        <v>5102</v>
      </c>
      <c r="J2935" t="s">
        <v>21</v>
      </c>
      <c r="L2935" t="s">
        <v>4193</v>
      </c>
      <c r="M2935" t="str">
        <f t="shared" si="112"/>
        <v>SEDE 33José C. Paz</v>
      </c>
      <c r="N2935" t="s">
        <v>22</v>
      </c>
      <c r="O2935" t="s">
        <v>23</v>
      </c>
      <c r="P2935" t="s">
        <v>27</v>
      </c>
      <c r="Q2935" t="s">
        <v>5101</v>
      </c>
      <c r="R2935" s="23">
        <v>25</v>
      </c>
      <c r="S2935" s="23">
        <v>1</v>
      </c>
      <c r="T2935" s="33">
        <v>1</v>
      </c>
      <c r="V2935" t="s">
        <v>2951</v>
      </c>
      <c r="W2935" t="str">
        <f t="shared" si="110"/>
        <v>R09</v>
      </c>
      <c r="X2935" s="31" t="str">
        <f t="shared" si="111"/>
        <v>FINES_R09</v>
      </c>
      <c r="Y2935" s="35">
        <v>0.64100000000000001</v>
      </c>
      <c r="Z2935" s="8">
        <f>IFERROR(IFERROR(VLOOKUP(G2935,'IVSET-Escuelas'!A:F,4,FALSE),VLOOKUP(M2935,'IVSET-Fines'!F:L,7,FALSE)),"-")</f>
        <v>0.65072099999999999</v>
      </c>
    </row>
    <row r="2936" spans="1:26" x14ac:dyDescent="0.35">
      <c r="A2936" s="18" t="s">
        <v>5100</v>
      </c>
      <c r="B2936" t="s">
        <v>1860</v>
      </c>
      <c r="C2936" t="s">
        <v>1858</v>
      </c>
      <c r="D2936" t="s">
        <v>1859</v>
      </c>
      <c r="E2936" t="s">
        <v>198</v>
      </c>
      <c r="F2936" t="s">
        <v>198</v>
      </c>
      <c r="G2936" t="s">
        <v>198</v>
      </c>
      <c r="H2936" t="s">
        <v>20</v>
      </c>
      <c r="I2936" t="s">
        <v>5102</v>
      </c>
      <c r="J2936" t="s">
        <v>21</v>
      </c>
      <c r="L2936" t="s">
        <v>4243</v>
      </c>
      <c r="M2936" t="str">
        <f t="shared" si="112"/>
        <v>IGUALDAD Y JUSTICIAMoreno</v>
      </c>
      <c r="N2936" t="s">
        <v>22</v>
      </c>
      <c r="O2936" t="s">
        <v>23</v>
      </c>
      <c r="P2936" t="s">
        <v>27</v>
      </c>
      <c r="Q2936" t="s">
        <v>5101</v>
      </c>
      <c r="R2936" s="23">
        <v>74</v>
      </c>
      <c r="S2936" s="23">
        <v>3</v>
      </c>
      <c r="T2936" s="33">
        <v>1</v>
      </c>
      <c r="V2936" t="s">
        <v>2951</v>
      </c>
      <c r="W2936" t="str">
        <f t="shared" si="110"/>
        <v>R09</v>
      </c>
      <c r="X2936" s="31" t="str">
        <f t="shared" si="111"/>
        <v>FINES_R09</v>
      </c>
      <c r="Y2936" s="35">
        <v>0.64300000000000002</v>
      </c>
      <c r="Z2936" s="8">
        <f>IFERROR(IFERROR(VLOOKUP(G2936,'IVSET-Escuelas'!A:F,4,FALSE),VLOOKUP(M2936,'IVSET-Fines'!F:L,7,FALSE)),"-")</f>
        <v>0.61428099999999997</v>
      </c>
    </row>
    <row r="2937" spans="1:26" x14ac:dyDescent="0.35">
      <c r="A2937" s="18" t="s">
        <v>5100</v>
      </c>
      <c r="B2937" t="s">
        <v>1860</v>
      </c>
      <c r="C2937" t="s">
        <v>1858</v>
      </c>
      <c r="D2937" t="s">
        <v>1859</v>
      </c>
      <c r="E2937" t="s">
        <v>198</v>
      </c>
      <c r="F2937" t="s">
        <v>198</v>
      </c>
      <c r="G2937" t="s">
        <v>198</v>
      </c>
      <c r="H2937" t="s">
        <v>20</v>
      </c>
      <c r="I2937" t="s">
        <v>5102</v>
      </c>
      <c r="J2937" t="s">
        <v>21</v>
      </c>
      <c r="L2937" t="s">
        <v>4230</v>
      </c>
      <c r="M2937" t="str">
        <f t="shared" si="112"/>
        <v>CLUB SOCIAL, CULTURAL Y DEPORTIVO LA REJAMoreno</v>
      </c>
      <c r="N2937" t="s">
        <v>22</v>
      </c>
      <c r="O2937" t="s">
        <v>23</v>
      </c>
      <c r="P2937" t="s">
        <v>27</v>
      </c>
      <c r="Q2937" t="s">
        <v>5101</v>
      </c>
      <c r="R2937" s="23">
        <v>21</v>
      </c>
      <c r="S2937" s="23">
        <v>1</v>
      </c>
      <c r="T2937" s="33">
        <v>1</v>
      </c>
      <c r="V2937" t="s">
        <v>2951</v>
      </c>
      <c r="W2937" t="str">
        <f t="shared" si="110"/>
        <v>R09</v>
      </c>
      <c r="X2937" s="31" t="str">
        <f t="shared" si="111"/>
        <v>FINES_R09</v>
      </c>
      <c r="Y2937" s="35">
        <v>0.64800000000000002</v>
      </c>
      <c r="Z2937" s="8" t="str">
        <f>IFERROR(IFERROR(VLOOKUP(G2937,'IVSET-Escuelas'!A:F,4,FALSE),VLOOKUP(M2937,'IVSET-Fines'!F:L,7,FALSE)),"-")</f>
        <v>-</v>
      </c>
    </row>
    <row r="2938" spans="1:26" x14ac:dyDescent="0.35">
      <c r="A2938" s="18" t="s">
        <v>5100</v>
      </c>
      <c r="B2938" t="s">
        <v>1860</v>
      </c>
      <c r="C2938" t="s">
        <v>1858</v>
      </c>
      <c r="D2938" t="s">
        <v>1859</v>
      </c>
      <c r="E2938" t="s">
        <v>198</v>
      </c>
      <c r="F2938" t="s">
        <v>198</v>
      </c>
      <c r="G2938" t="s">
        <v>198</v>
      </c>
      <c r="H2938" t="s">
        <v>20</v>
      </c>
      <c r="I2938" t="s">
        <v>5102</v>
      </c>
      <c r="J2938" t="s">
        <v>21</v>
      </c>
      <c r="L2938" t="s">
        <v>4248</v>
      </c>
      <c r="M2938" t="str">
        <f t="shared" si="112"/>
        <v>LA HUELLAMoreno</v>
      </c>
      <c r="N2938" t="s">
        <v>22</v>
      </c>
      <c r="O2938" t="s">
        <v>23</v>
      </c>
      <c r="P2938" t="s">
        <v>27</v>
      </c>
      <c r="Q2938" t="s">
        <v>5101</v>
      </c>
      <c r="R2938" s="23">
        <v>322</v>
      </c>
      <c r="S2938" s="23">
        <v>11</v>
      </c>
      <c r="T2938" s="33">
        <v>1</v>
      </c>
      <c r="V2938" t="s">
        <v>2951</v>
      </c>
      <c r="W2938" t="str">
        <f t="shared" si="110"/>
        <v>R09</v>
      </c>
      <c r="X2938" s="31" t="str">
        <f t="shared" si="111"/>
        <v>FINES_R09</v>
      </c>
      <c r="Y2938" s="35">
        <v>0.66700000000000004</v>
      </c>
      <c r="Z2938" s="8">
        <f>IFERROR(IFERROR(VLOOKUP(G2938,'IVSET-Escuelas'!A:F,4,FALSE),VLOOKUP(M2938,'IVSET-Fines'!F:L,7,FALSE)),"-")</f>
        <v>0.76755600000000002</v>
      </c>
    </row>
    <row r="2939" spans="1:26" x14ac:dyDescent="0.35">
      <c r="A2939" s="18" t="s">
        <v>5100</v>
      </c>
      <c r="B2939" t="s">
        <v>1860</v>
      </c>
      <c r="C2939" t="s">
        <v>1858</v>
      </c>
      <c r="D2939" t="s">
        <v>1859</v>
      </c>
      <c r="E2939" t="s">
        <v>198</v>
      </c>
      <c r="F2939" t="s">
        <v>198</v>
      </c>
      <c r="G2939" t="s">
        <v>198</v>
      </c>
      <c r="H2939" t="s">
        <v>20</v>
      </c>
      <c r="I2939" t="s">
        <v>5102</v>
      </c>
      <c r="J2939" t="s">
        <v>21</v>
      </c>
      <c r="L2939" t="s">
        <v>4249</v>
      </c>
      <c r="M2939" t="str">
        <f t="shared" si="112"/>
        <v>MOVIMIENTO MAYOMoreno</v>
      </c>
      <c r="N2939" t="s">
        <v>22</v>
      </c>
      <c r="O2939" t="s">
        <v>23</v>
      </c>
      <c r="P2939" t="s">
        <v>27</v>
      </c>
      <c r="Q2939" t="s">
        <v>5101</v>
      </c>
      <c r="R2939" s="23">
        <v>20</v>
      </c>
      <c r="S2939" s="23">
        <v>1</v>
      </c>
      <c r="T2939" s="33">
        <v>1</v>
      </c>
      <c r="V2939" t="s">
        <v>2951</v>
      </c>
      <c r="W2939" t="str">
        <f t="shared" si="110"/>
        <v>R09</v>
      </c>
      <c r="X2939" s="31" t="str">
        <f t="shared" si="111"/>
        <v>FINES_R09</v>
      </c>
      <c r="Y2939" s="35">
        <v>0.66800000000000004</v>
      </c>
      <c r="Z2939" s="8">
        <f>IFERROR(IFERROR(VLOOKUP(G2939,'IVSET-Escuelas'!A:F,4,FALSE),VLOOKUP(M2939,'IVSET-Fines'!F:L,7,FALSE)),"-")</f>
        <v>0.25986599999999999</v>
      </c>
    </row>
    <row r="2940" spans="1:26" x14ac:dyDescent="0.35">
      <c r="A2940" s="18" t="s">
        <v>5100</v>
      </c>
      <c r="B2940" t="s">
        <v>1860</v>
      </c>
      <c r="C2940" t="s">
        <v>1858</v>
      </c>
      <c r="D2940" t="s">
        <v>1859</v>
      </c>
      <c r="E2940" t="s">
        <v>198</v>
      </c>
      <c r="F2940" t="s">
        <v>198</v>
      </c>
      <c r="G2940" t="s">
        <v>198</v>
      </c>
      <c r="H2940" t="s">
        <v>20</v>
      </c>
      <c r="I2940" t="s">
        <v>5102</v>
      </c>
      <c r="J2940" t="s">
        <v>21</v>
      </c>
      <c r="L2940" t="s">
        <v>4220</v>
      </c>
      <c r="M2940" t="str">
        <f t="shared" si="112"/>
        <v>CASA ARCO IRISMoreno</v>
      </c>
      <c r="N2940" t="s">
        <v>22</v>
      </c>
      <c r="O2940" t="s">
        <v>23</v>
      </c>
      <c r="P2940" t="s">
        <v>27</v>
      </c>
      <c r="Q2940" t="s">
        <v>5101</v>
      </c>
      <c r="R2940" s="23">
        <v>103</v>
      </c>
      <c r="S2940" s="23">
        <v>3</v>
      </c>
      <c r="T2940" s="33">
        <v>1</v>
      </c>
      <c r="V2940" t="s">
        <v>2951</v>
      </c>
      <c r="W2940" t="str">
        <f t="shared" si="110"/>
        <v>R09</v>
      </c>
      <c r="X2940" s="31" t="str">
        <f t="shared" si="111"/>
        <v>FINES_R09</v>
      </c>
      <c r="Y2940" s="35">
        <v>0.67900000000000005</v>
      </c>
      <c r="Z2940" s="8">
        <f>IFERROR(IFERROR(VLOOKUP(G2940,'IVSET-Escuelas'!A:F,4,FALSE),VLOOKUP(M2940,'IVSET-Fines'!F:L,7,FALSE)),"-")</f>
        <v>0.72186700000000004</v>
      </c>
    </row>
    <row r="2941" spans="1:26" x14ac:dyDescent="0.35">
      <c r="A2941" s="18" t="s">
        <v>5100</v>
      </c>
      <c r="B2941" t="s">
        <v>1860</v>
      </c>
      <c r="C2941" t="s">
        <v>224</v>
      </c>
      <c r="D2941" t="s">
        <v>2837</v>
      </c>
      <c r="E2941" t="s">
        <v>198</v>
      </c>
      <c r="F2941" t="s">
        <v>198</v>
      </c>
      <c r="G2941" t="s">
        <v>198</v>
      </c>
      <c r="H2941" t="s">
        <v>20</v>
      </c>
      <c r="I2941" t="s">
        <v>5102</v>
      </c>
      <c r="J2941" t="s">
        <v>21</v>
      </c>
      <c r="L2941" t="s">
        <v>4210</v>
      </c>
      <c r="M2941" t="str">
        <f t="shared" si="112"/>
        <v>MARTIN FIERROMalvinas Argentinas</v>
      </c>
      <c r="N2941" t="s">
        <v>22</v>
      </c>
      <c r="O2941" t="s">
        <v>23</v>
      </c>
      <c r="P2941" t="s">
        <v>27</v>
      </c>
      <c r="Q2941" t="s">
        <v>5101</v>
      </c>
      <c r="R2941" s="23">
        <v>17</v>
      </c>
      <c r="S2941" s="23">
        <v>1</v>
      </c>
      <c r="T2941" s="33">
        <v>1</v>
      </c>
      <c r="V2941" t="s">
        <v>2951</v>
      </c>
      <c r="W2941" t="str">
        <f t="shared" si="110"/>
        <v>R09</v>
      </c>
      <c r="X2941" s="31" t="str">
        <f t="shared" si="111"/>
        <v>FINES_R09</v>
      </c>
      <c r="Y2941" s="35">
        <v>0.68</v>
      </c>
      <c r="Z2941" s="8">
        <f>IFERROR(IFERROR(VLOOKUP(G2941,'IVSET-Escuelas'!A:F,4,FALSE),VLOOKUP(M2941,'IVSET-Fines'!F:L,7,FALSE)),"-")</f>
        <v>0.55417099999999997</v>
      </c>
    </row>
    <row r="2942" spans="1:26" x14ac:dyDescent="0.35">
      <c r="A2942" s="18" t="s">
        <v>5100</v>
      </c>
      <c r="B2942" t="s">
        <v>1860</v>
      </c>
      <c r="C2942" t="s">
        <v>224</v>
      </c>
      <c r="D2942" t="s">
        <v>2837</v>
      </c>
      <c r="E2942" t="s">
        <v>198</v>
      </c>
      <c r="F2942" t="s">
        <v>198</v>
      </c>
      <c r="G2942" t="s">
        <v>198</v>
      </c>
      <c r="H2942" t="s">
        <v>20</v>
      </c>
      <c r="I2942" t="s">
        <v>5102</v>
      </c>
      <c r="J2942" t="s">
        <v>21</v>
      </c>
      <c r="L2942" t="s">
        <v>4205</v>
      </c>
      <c r="M2942" t="str">
        <f t="shared" si="112"/>
        <v>ESCUELA NUMERO 704Malvinas Argentinas</v>
      </c>
      <c r="N2942" t="s">
        <v>22</v>
      </c>
      <c r="O2942" t="s">
        <v>23</v>
      </c>
      <c r="P2942" t="s">
        <v>27</v>
      </c>
      <c r="Q2942" t="s">
        <v>5101</v>
      </c>
      <c r="R2942" s="23">
        <v>50</v>
      </c>
      <c r="S2942" s="23">
        <v>2</v>
      </c>
      <c r="T2942" s="33">
        <v>1</v>
      </c>
      <c r="V2942" t="s">
        <v>2951</v>
      </c>
      <c r="W2942" t="str">
        <f t="shared" si="110"/>
        <v>R09</v>
      </c>
      <c r="X2942" s="31" t="str">
        <f t="shared" si="111"/>
        <v>FINES_R09</v>
      </c>
      <c r="Y2942" s="35">
        <v>0.69</v>
      </c>
      <c r="Z2942" s="8">
        <f>IFERROR(IFERROR(VLOOKUP(G2942,'IVSET-Escuelas'!A:F,4,FALSE),VLOOKUP(M2942,'IVSET-Fines'!F:L,7,FALSE)),"-")</f>
        <v>0.45354899999999998</v>
      </c>
    </row>
    <row r="2943" spans="1:26" x14ac:dyDescent="0.35">
      <c r="A2943" s="18" t="s">
        <v>5100</v>
      </c>
      <c r="B2943" t="s">
        <v>1860</v>
      </c>
      <c r="C2943" t="s">
        <v>875</v>
      </c>
      <c r="D2943" t="s">
        <v>2816</v>
      </c>
      <c r="E2943" t="s">
        <v>198</v>
      </c>
      <c r="F2943" t="s">
        <v>198</v>
      </c>
      <c r="G2943" t="s">
        <v>198</v>
      </c>
      <c r="H2943" t="s">
        <v>20</v>
      </c>
      <c r="I2943" t="s">
        <v>5102</v>
      </c>
      <c r="J2943" t="s">
        <v>21</v>
      </c>
      <c r="L2943" t="s">
        <v>4174</v>
      </c>
      <c r="M2943" t="str">
        <f t="shared" si="112"/>
        <v>Asociación Huellas de FuegoJosé C. Paz</v>
      </c>
      <c r="N2943" t="s">
        <v>22</v>
      </c>
      <c r="O2943" t="s">
        <v>23</v>
      </c>
      <c r="P2943" t="s">
        <v>27</v>
      </c>
      <c r="Q2943" t="s">
        <v>5101</v>
      </c>
      <c r="R2943" s="23">
        <v>49</v>
      </c>
      <c r="S2943" s="23">
        <v>3</v>
      </c>
      <c r="T2943" s="33">
        <v>1</v>
      </c>
      <c r="V2943" t="s">
        <v>2951</v>
      </c>
      <c r="W2943" t="str">
        <f t="shared" si="110"/>
        <v>R09</v>
      </c>
      <c r="X2943" s="31" t="str">
        <f t="shared" si="111"/>
        <v>FINES_R09</v>
      </c>
      <c r="Y2943" s="35">
        <v>0.70199999999999996</v>
      </c>
      <c r="Z2943" s="8">
        <f>IFERROR(IFERROR(VLOOKUP(G2943,'IVSET-Escuelas'!A:F,4,FALSE),VLOOKUP(M2943,'IVSET-Fines'!F:L,7,FALSE)),"-")</f>
        <v>0.72729600000000005</v>
      </c>
    </row>
    <row r="2944" spans="1:26" x14ac:dyDescent="0.35">
      <c r="A2944" s="18" t="s">
        <v>5100</v>
      </c>
      <c r="B2944" t="s">
        <v>1860</v>
      </c>
      <c r="C2944" t="s">
        <v>1858</v>
      </c>
      <c r="D2944" t="s">
        <v>1859</v>
      </c>
      <c r="E2944" t="s">
        <v>198</v>
      </c>
      <c r="F2944" t="s">
        <v>198</v>
      </c>
      <c r="G2944" t="s">
        <v>198</v>
      </c>
      <c r="H2944" t="s">
        <v>20</v>
      </c>
      <c r="I2944" t="s">
        <v>5102</v>
      </c>
      <c r="J2944" t="s">
        <v>21</v>
      </c>
      <c r="L2944" t="s">
        <v>4259</v>
      </c>
      <c r="M2944" t="str">
        <f t="shared" si="112"/>
        <v>SEDE CUARTEL VMoreno</v>
      </c>
      <c r="N2944" t="s">
        <v>22</v>
      </c>
      <c r="O2944" t="s">
        <v>23</v>
      </c>
      <c r="P2944" t="s">
        <v>27</v>
      </c>
      <c r="Q2944" t="s">
        <v>5101</v>
      </c>
      <c r="R2944" s="23">
        <v>21</v>
      </c>
      <c r="S2944" s="23">
        <v>1</v>
      </c>
      <c r="T2944" s="33">
        <v>1</v>
      </c>
      <c r="V2944" t="s">
        <v>2951</v>
      </c>
      <c r="W2944" t="str">
        <f t="shared" si="110"/>
        <v>R09</v>
      </c>
      <c r="X2944" s="31" t="str">
        <f t="shared" si="111"/>
        <v>FINES_R09</v>
      </c>
      <c r="Y2944" s="35">
        <v>0.70399999999999996</v>
      </c>
      <c r="Z2944" s="8">
        <f>IFERROR(IFERROR(VLOOKUP(G2944,'IVSET-Escuelas'!A:F,4,FALSE),VLOOKUP(M2944,'IVSET-Fines'!F:L,7,FALSE)),"-")</f>
        <v>0.78689900000000002</v>
      </c>
    </row>
    <row r="2945" spans="1:26" x14ac:dyDescent="0.35">
      <c r="A2945" s="18" t="s">
        <v>5100</v>
      </c>
      <c r="B2945" t="s">
        <v>1860</v>
      </c>
      <c r="C2945" t="s">
        <v>224</v>
      </c>
      <c r="D2945" t="s">
        <v>2837</v>
      </c>
      <c r="E2945" t="s">
        <v>198</v>
      </c>
      <c r="F2945" t="s">
        <v>198</v>
      </c>
      <c r="G2945" t="s">
        <v>198</v>
      </c>
      <c r="H2945" t="s">
        <v>20</v>
      </c>
      <c r="I2945" t="s">
        <v>5102</v>
      </c>
      <c r="J2945" t="s">
        <v>21</v>
      </c>
      <c r="L2945" t="s">
        <v>4211</v>
      </c>
      <c r="M2945" t="str">
        <f t="shared" si="112"/>
        <v>NUEVA JERUSALENMalvinas Argentinas</v>
      </c>
      <c r="N2945" t="s">
        <v>22</v>
      </c>
      <c r="O2945" t="s">
        <v>23</v>
      </c>
      <c r="P2945" t="s">
        <v>27</v>
      </c>
      <c r="Q2945" t="s">
        <v>5101</v>
      </c>
      <c r="R2945" s="23">
        <v>26</v>
      </c>
      <c r="S2945" s="23">
        <v>1</v>
      </c>
      <c r="T2945" s="33">
        <v>1</v>
      </c>
      <c r="V2945" t="s">
        <v>2951</v>
      </c>
      <c r="W2945" t="str">
        <f t="shared" si="110"/>
        <v>R09</v>
      </c>
      <c r="X2945" s="31" t="str">
        <f t="shared" si="111"/>
        <v>FINES_R09</v>
      </c>
      <c r="Y2945" s="35">
        <v>0.71099999999999997</v>
      </c>
      <c r="Z2945" s="8">
        <f>IFERROR(IFERROR(VLOOKUP(G2945,'IVSET-Escuelas'!A:F,4,FALSE),VLOOKUP(M2945,'IVSET-Fines'!F:L,7,FALSE)),"-")</f>
        <v>0.52290300000000001</v>
      </c>
    </row>
    <row r="2946" spans="1:26" x14ac:dyDescent="0.35">
      <c r="A2946" s="18" t="s">
        <v>5100</v>
      </c>
      <c r="B2946" t="s">
        <v>1860</v>
      </c>
      <c r="C2946" t="s">
        <v>875</v>
      </c>
      <c r="D2946" t="s">
        <v>2816</v>
      </c>
      <c r="E2946" t="s">
        <v>198</v>
      </c>
      <c r="F2946" t="s">
        <v>198</v>
      </c>
      <c r="G2946" t="s">
        <v>198</v>
      </c>
      <c r="H2946" t="s">
        <v>20</v>
      </c>
      <c r="I2946" t="s">
        <v>5102</v>
      </c>
      <c r="J2946" t="s">
        <v>21</v>
      </c>
      <c r="L2946" t="s">
        <v>4185</v>
      </c>
      <c r="M2946" t="str">
        <f t="shared" si="112"/>
        <v>SEDE 150José C. Paz</v>
      </c>
      <c r="N2946" t="s">
        <v>22</v>
      </c>
      <c r="O2946" t="s">
        <v>23</v>
      </c>
      <c r="P2946" t="s">
        <v>27</v>
      </c>
      <c r="Q2946" t="s">
        <v>5101</v>
      </c>
      <c r="R2946" s="23">
        <v>8</v>
      </c>
      <c r="S2946" s="23">
        <v>1</v>
      </c>
      <c r="T2946" s="33">
        <v>1</v>
      </c>
      <c r="V2946" t="s">
        <v>2951</v>
      </c>
      <c r="W2946" t="str">
        <f t="shared" ref="W2946:W3009" si="113">+IF(V2946="","",IF(V2946="FINES",CONCATENATE("R",IF(OR(B2946="16",B2946="21",B2946="22",B2946="23"),"16212223",IF(OR(B2946="15",B2946="17",B2946="24",B2946="25"),"15172425",B2946))),IF(V2946="CEBAS","UNICO",IF(VALUE(B2946)&lt;=11,"AMBA","INTERIOR"))))</f>
        <v>R09</v>
      </c>
      <c r="X2946" s="31" t="str">
        <f t="shared" ref="X2946:X3009" si="114">+IF(V2946="","-",CONCATENATE(V2946,"_",W2946))</f>
        <v>FINES_R09</v>
      </c>
      <c r="Y2946" s="35">
        <v>0.71599999999999997</v>
      </c>
      <c r="Z2946" s="8">
        <f>IFERROR(IFERROR(VLOOKUP(G2946,'IVSET-Escuelas'!A:F,4,FALSE),VLOOKUP(M2946,'IVSET-Fines'!F:L,7,FALSE)),"-")</f>
        <v>0.701206</v>
      </c>
    </row>
    <row r="2947" spans="1:26" x14ac:dyDescent="0.35">
      <c r="A2947" s="18" t="s">
        <v>5100</v>
      </c>
      <c r="B2947" t="s">
        <v>1860</v>
      </c>
      <c r="C2947" t="s">
        <v>1858</v>
      </c>
      <c r="D2947" t="s">
        <v>1859</v>
      </c>
      <c r="E2947" t="s">
        <v>198</v>
      </c>
      <c r="F2947" t="s">
        <v>198</v>
      </c>
      <c r="G2947" t="s">
        <v>198</v>
      </c>
      <c r="H2947" t="s">
        <v>20</v>
      </c>
      <c r="I2947" t="s">
        <v>5102</v>
      </c>
      <c r="J2947" t="s">
        <v>21</v>
      </c>
      <c r="L2947" t="s">
        <v>4228</v>
      </c>
      <c r="M2947" t="str">
        <f t="shared" si="112"/>
        <v>CLUB SAN CARLOSMoreno</v>
      </c>
      <c r="N2947" t="s">
        <v>22</v>
      </c>
      <c r="O2947" t="s">
        <v>23</v>
      </c>
      <c r="P2947" t="s">
        <v>27</v>
      </c>
      <c r="Q2947" t="s">
        <v>5101</v>
      </c>
      <c r="R2947" s="23">
        <v>34</v>
      </c>
      <c r="S2947" s="23">
        <v>1</v>
      </c>
      <c r="T2947" s="33">
        <v>1</v>
      </c>
      <c r="V2947" t="s">
        <v>2951</v>
      </c>
      <c r="W2947" t="str">
        <f t="shared" si="113"/>
        <v>R09</v>
      </c>
      <c r="X2947" s="31" t="str">
        <f t="shared" si="114"/>
        <v>FINES_R09</v>
      </c>
      <c r="Y2947" s="35">
        <v>0.71699999999999997</v>
      </c>
      <c r="Z2947" s="8">
        <f>IFERROR(IFERROR(VLOOKUP(G2947,'IVSET-Escuelas'!A:F,4,FALSE),VLOOKUP(M2947,'IVSET-Fines'!F:L,7,FALSE)),"-")</f>
        <v>0.59522699999999995</v>
      </c>
    </row>
    <row r="2948" spans="1:26" x14ac:dyDescent="0.35">
      <c r="A2948" s="18" t="s">
        <v>5100</v>
      </c>
      <c r="B2948" t="s">
        <v>1860</v>
      </c>
      <c r="C2948" t="s">
        <v>1858</v>
      </c>
      <c r="D2948" t="s">
        <v>1859</v>
      </c>
      <c r="E2948" t="s">
        <v>198</v>
      </c>
      <c r="F2948" t="s">
        <v>198</v>
      </c>
      <c r="G2948" t="s">
        <v>198</v>
      </c>
      <c r="H2948" t="s">
        <v>20</v>
      </c>
      <c r="I2948" t="s">
        <v>5102</v>
      </c>
      <c r="J2948" t="s">
        <v>21</v>
      </c>
      <c r="L2948" t="s">
        <v>4251</v>
      </c>
      <c r="M2948" t="str">
        <f t="shared" si="112"/>
        <v>MOVIMIENTO TERRITORIAL DE LIBERACIÓN - VILLA ANGELMoreno</v>
      </c>
      <c r="N2948" t="s">
        <v>22</v>
      </c>
      <c r="O2948" t="s">
        <v>23</v>
      </c>
      <c r="P2948" t="s">
        <v>27</v>
      </c>
      <c r="Q2948" t="s">
        <v>5101</v>
      </c>
      <c r="R2948" s="23">
        <v>128</v>
      </c>
      <c r="S2948" s="23">
        <v>4</v>
      </c>
      <c r="T2948" s="33">
        <v>1</v>
      </c>
      <c r="V2948" t="s">
        <v>2951</v>
      </c>
      <c r="W2948" t="str">
        <f t="shared" si="113"/>
        <v>R09</v>
      </c>
      <c r="X2948" s="31" t="str">
        <f t="shared" si="114"/>
        <v>FINES_R09</v>
      </c>
      <c r="Y2948" s="35">
        <v>0.71899999999999997</v>
      </c>
      <c r="Z2948" s="8">
        <f>IFERROR(IFERROR(VLOOKUP(G2948,'IVSET-Escuelas'!A:F,4,FALSE),VLOOKUP(M2948,'IVSET-Fines'!F:L,7,FALSE)),"-")</f>
        <v>0.63155399999999995</v>
      </c>
    </row>
    <row r="2949" spans="1:26" x14ac:dyDescent="0.35">
      <c r="A2949" s="18" t="s">
        <v>5100</v>
      </c>
      <c r="B2949" t="s">
        <v>1860</v>
      </c>
      <c r="C2949" t="s">
        <v>875</v>
      </c>
      <c r="D2949" t="s">
        <v>2816</v>
      </c>
      <c r="E2949" t="s">
        <v>198</v>
      </c>
      <c r="F2949" t="s">
        <v>198</v>
      </c>
      <c r="G2949" t="s">
        <v>198</v>
      </c>
      <c r="H2949" t="s">
        <v>20</v>
      </c>
      <c r="I2949" t="s">
        <v>5102</v>
      </c>
      <c r="J2949" t="s">
        <v>21</v>
      </c>
      <c r="L2949" t="s">
        <v>4194</v>
      </c>
      <c r="M2949" t="str">
        <f t="shared" si="112"/>
        <v>SEDE 40José C. Paz</v>
      </c>
      <c r="N2949" t="s">
        <v>22</v>
      </c>
      <c r="O2949" t="s">
        <v>23</v>
      </c>
      <c r="P2949" t="s">
        <v>27</v>
      </c>
      <c r="Q2949" t="s">
        <v>5101</v>
      </c>
      <c r="R2949" s="23">
        <v>34</v>
      </c>
      <c r="S2949" s="23">
        <v>1</v>
      </c>
      <c r="T2949" s="33">
        <v>1</v>
      </c>
      <c r="V2949" t="s">
        <v>2951</v>
      </c>
      <c r="W2949" t="str">
        <f t="shared" si="113"/>
        <v>R09</v>
      </c>
      <c r="X2949" s="31" t="str">
        <f t="shared" si="114"/>
        <v>FINES_R09</v>
      </c>
      <c r="Y2949" s="35">
        <v>0.73799999999999999</v>
      </c>
      <c r="Z2949" s="8">
        <f>IFERROR(IFERROR(VLOOKUP(G2949,'IVSET-Escuelas'!A:F,4,FALSE),VLOOKUP(M2949,'IVSET-Fines'!F:L,7,FALSE)),"-")</f>
        <v>0.33046700000000001</v>
      </c>
    </row>
    <row r="2950" spans="1:26" x14ac:dyDescent="0.35">
      <c r="A2950" s="18" t="s">
        <v>5100</v>
      </c>
      <c r="B2950" t="s">
        <v>1860</v>
      </c>
      <c r="C2950" t="s">
        <v>1858</v>
      </c>
      <c r="D2950" t="s">
        <v>1859</v>
      </c>
      <c r="E2950" t="s">
        <v>198</v>
      </c>
      <c r="F2950" t="s">
        <v>198</v>
      </c>
      <c r="G2950" t="s">
        <v>198</v>
      </c>
      <c r="H2950" t="s">
        <v>20</v>
      </c>
      <c r="I2950" t="s">
        <v>5102</v>
      </c>
      <c r="J2950" t="s">
        <v>21</v>
      </c>
      <c r="L2950" t="s">
        <v>4263</v>
      </c>
      <c r="M2950" t="str">
        <f t="shared" si="112"/>
        <v>SOCIEDAD DE FOMENTO VILLA ANITAMoreno</v>
      </c>
      <c r="N2950" t="s">
        <v>22</v>
      </c>
      <c r="O2950" t="s">
        <v>23</v>
      </c>
      <c r="P2950" t="s">
        <v>27</v>
      </c>
      <c r="Q2950" t="s">
        <v>5101</v>
      </c>
      <c r="R2950" s="23">
        <v>19</v>
      </c>
      <c r="S2950" s="23">
        <v>1</v>
      </c>
      <c r="T2950" s="33">
        <v>1</v>
      </c>
      <c r="V2950" t="s">
        <v>2951</v>
      </c>
      <c r="W2950" t="str">
        <f t="shared" si="113"/>
        <v>R09</v>
      </c>
      <c r="X2950" s="31" t="str">
        <f t="shared" si="114"/>
        <v>FINES_R09</v>
      </c>
      <c r="Y2950" s="35">
        <v>0.75700000000000001</v>
      </c>
      <c r="Z2950" s="8">
        <f>IFERROR(IFERROR(VLOOKUP(G2950,'IVSET-Escuelas'!A:F,4,FALSE),VLOOKUP(M2950,'IVSET-Fines'!F:L,7,FALSE)),"-")</f>
        <v>0.42997000000000002</v>
      </c>
    </row>
    <row r="2951" spans="1:26" x14ac:dyDescent="0.35">
      <c r="A2951" s="18" t="s">
        <v>5100</v>
      </c>
      <c r="B2951" t="s">
        <v>1860</v>
      </c>
      <c r="C2951" t="s">
        <v>1858</v>
      </c>
      <c r="D2951" t="s">
        <v>1859</v>
      </c>
      <c r="E2951" t="s">
        <v>198</v>
      </c>
      <c r="F2951" t="s">
        <v>198</v>
      </c>
      <c r="G2951" t="s">
        <v>198</v>
      </c>
      <c r="H2951" t="s">
        <v>20</v>
      </c>
      <c r="I2951" t="s">
        <v>5102</v>
      </c>
      <c r="J2951" t="s">
        <v>21</v>
      </c>
      <c r="L2951" t="s">
        <v>4247</v>
      </c>
      <c r="M2951" t="str">
        <f t="shared" si="112"/>
        <v>LA CANCHA DE PONCEMoreno</v>
      </c>
      <c r="N2951" t="s">
        <v>22</v>
      </c>
      <c r="O2951" t="s">
        <v>23</v>
      </c>
      <c r="P2951" t="s">
        <v>27</v>
      </c>
      <c r="Q2951" t="s">
        <v>5101</v>
      </c>
      <c r="R2951" s="23">
        <v>67</v>
      </c>
      <c r="S2951" s="23">
        <v>2</v>
      </c>
      <c r="T2951" s="33">
        <v>1</v>
      </c>
      <c r="V2951" t="s">
        <v>2951</v>
      </c>
      <c r="W2951" t="str">
        <f t="shared" si="113"/>
        <v>R09</v>
      </c>
      <c r="X2951" s="31" t="str">
        <f t="shared" si="114"/>
        <v>FINES_R09</v>
      </c>
      <c r="Y2951" s="35">
        <v>0.76800000000000002</v>
      </c>
      <c r="Z2951" s="8">
        <f>IFERROR(IFERROR(VLOOKUP(G2951,'IVSET-Escuelas'!A:F,4,FALSE),VLOOKUP(M2951,'IVSET-Fines'!F:L,7,FALSE)),"-")</f>
        <v>0.30723699999999998</v>
      </c>
    </row>
    <row r="2952" spans="1:26" x14ac:dyDescent="0.35">
      <c r="A2952" s="18" t="s">
        <v>5100</v>
      </c>
      <c r="B2952" t="s">
        <v>1860</v>
      </c>
      <c r="C2952" t="s">
        <v>875</v>
      </c>
      <c r="D2952" t="s">
        <v>2816</v>
      </c>
      <c r="E2952" t="s">
        <v>198</v>
      </c>
      <c r="F2952" t="s">
        <v>198</v>
      </c>
      <c r="G2952" t="s">
        <v>198</v>
      </c>
      <c r="H2952" t="s">
        <v>20</v>
      </c>
      <c r="I2952" t="s">
        <v>5102</v>
      </c>
      <c r="J2952" t="s">
        <v>21</v>
      </c>
      <c r="L2952" t="s">
        <v>4192</v>
      </c>
      <c r="M2952" t="str">
        <f t="shared" si="112"/>
        <v>SEDE 19José C. Paz</v>
      </c>
      <c r="N2952" t="s">
        <v>22</v>
      </c>
      <c r="O2952" t="s">
        <v>23</v>
      </c>
      <c r="P2952" t="s">
        <v>27</v>
      </c>
      <c r="Q2952" t="s">
        <v>5101</v>
      </c>
      <c r="R2952" s="23">
        <v>68</v>
      </c>
      <c r="S2952" s="23">
        <v>1</v>
      </c>
      <c r="T2952" s="33">
        <v>1</v>
      </c>
      <c r="V2952" t="s">
        <v>2951</v>
      </c>
      <c r="W2952" t="str">
        <f t="shared" si="113"/>
        <v>R09</v>
      </c>
      <c r="X2952" s="31" t="str">
        <f t="shared" si="114"/>
        <v>FINES_R09</v>
      </c>
      <c r="Y2952" s="35">
        <v>0.77500000000000002</v>
      </c>
      <c r="Z2952" s="8">
        <f>IFERROR(IFERROR(VLOOKUP(G2952,'IVSET-Escuelas'!A:F,4,FALSE),VLOOKUP(M2952,'IVSET-Fines'!F:L,7,FALSE)),"-")</f>
        <v>0.66437500000000005</v>
      </c>
    </row>
    <row r="2953" spans="1:26" x14ac:dyDescent="0.35">
      <c r="A2953" s="18" t="s">
        <v>5100</v>
      </c>
      <c r="B2953" t="s">
        <v>1860</v>
      </c>
      <c r="C2953" t="s">
        <v>1858</v>
      </c>
      <c r="D2953" t="s">
        <v>1859</v>
      </c>
      <c r="E2953" t="s">
        <v>198</v>
      </c>
      <c r="F2953" t="s">
        <v>198</v>
      </c>
      <c r="G2953" t="s">
        <v>198</v>
      </c>
      <c r="H2953" t="s">
        <v>20</v>
      </c>
      <c r="I2953" t="s">
        <v>5102</v>
      </c>
      <c r="J2953" t="s">
        <v>21</v>
      </c>
      <c r="L2953" t="s">
        <v>4232</v>
      </c>
      <c r="M2953" t="str">
        <f t="shared" si="112"/>
        <v>DESCAMISADOS- MOVIMIENTO EVITAMoreno</v>
      </c>
      <c r="N2953" t="s">
        <v>22</v>
      </c>
      <c r="O2953" t="s">
        <v>23</v>
      </c>
      <c r="P2953" t="s">
        <v>27</v>
      </c>
      <c r="Q2953" t="s">
        <v>5101</v>
      </c>
      <c r="R2953" s="23">
        <v>22</v>
      </c>
      <c r="S2953" s="23">
        <v>1</v>
      </c>
      <c r="T2953" s="33">
        <v>1</v>
      </c>
      <c r="V2953" t="s">
        <v>2951</v>
      </c>
      <c r="W2953" t="str">
        <f t="shared" si="113"/>
        <v>R09</v>
      </c>
      <c r="X2953" s="31" t="str">
        <f t="shared" si="114"/>
        <v>FINES_R09</v>
      </c>
      <c r="Y2953" s="35">
        <v>0.78200000000000003</v>
      </c>
      <c r="Z2953" s="8" t="str">
        <f>IFERROR(IFERROR(VLOOKUP(G2953,'IVSET-Escuelas'!A:F,4,FALSE),VLOOKUP(M2953,'IVSET-Fines'!F:L,7,FALSE)),"-")</f>
        <v>-</v>
      </c>
    </row>
    <row r="2954" spans="1:26" x14ac:dyDescent="0.35">
      <c r="A2954" s="18" t="s">
        <v>5100</v>
      </c>
      <c r="B2954" t="s">
        <v>1860</v>
      </c>
      <c r="C2954" t="s">
        <v>1858</v>
      </c>
      <c r="D2954" t="s">
        <v>1859</v>
      </c>
      <c r="E2954" t="s">
        <v>198</v>
      </c>
      <c r="F2954" t="s">
        <v>198</v>
      </c>
      <c r="G2954" t="s">
        <v>198</v>
      </c>
      <c r="H2954" t="s">
        <v>20</v>
      </c>
      <c r="I2954" t="s">
        <v>5102</v>
      </c>
      <c r="J2954" t="s">
        <v>21</v>
      </c>
      <c r="L2954" t="s">
        <v>4217</v>
      </c>
      <c r="M2954" t="str">
        <f t="shared" si="112"/>
        <v>CAPILLA LA REJAMoreno</v>
      </c>
      <c r="N2954" t="s">
        <v>22</v>
      </c>
      <c r="O2954" t="s">
        <v>23</v>
      </c>
      <c r="P2954" t="s">
        <v>27</v>
      </c>
      <c r="Q2954" t="s">
        <v>5101</v>
      </c>
      <c r="R2954" s="23">
        <v>16</v>
      </c>
      <c r="S2954" s="23">
        <v>1</v>
      </c>
      <c r="T2954" s="33">
        <v>1</v>
      </c>
      <c r="V2954" t="s">
        <v>2951</v>
      </c>
      <c r="W2954" t="str">
        <f t="shared" si="113"/>
        <v>R09</v>
      </c>
      <c r="X2954" s="31" t="str">
        <f t="shared" si="114"/>
        <v>FINES_R09</v>
      </c>
      <c r="Y2954" s="35">
        <v>0.78600000000000003</v>
      </c>
      <c r="Z2954" s="8">
        <f>IFERROR(IFERROR(VLOOKUP(G2954,'IVSET-Escuelas'!A:F,4,FALSE),VLOOKUP(M2954,'IVSET-Fines'!F:L,7,FALSE)),"-")</f>
        <v>0.52912000000000003</v>
      </c>
    </row>
    <row r="2955" spans="1:26" x14ac:dyDescent="0.35">
      <c r="A2955" s="18" t="s">
        <v>5100</v>
      </c>
      <c r="B2955" t="s">
        <v>1860</v>
      </c>
      <c r="C2955" t="s">
        <v>224</v>
      </c>
      <c r="D2955" t="s">
        <v>2837</v>
      </c>
      <c r="E2955" t="s">
        <v>198</v>
      </c>
      <c r="F2955" t="s">
        <v>198</v>
      </c>
      <c r="G2955" t="s">
        <v>198</v>
      </c>
      <c r="H2955" t="s">
        <v>20</v>
      </c>
      <c r="I2955" t="s">
        <v>5102</v>
      </c>
      <c r="J2955" t="s">
        <v>21</v>
      </c>
      <c r="L2955" t="s">
        <v>4213</v>
      </c>
      <c r="M2955" t="str">
        <f t="shared" si="112"/>
        <v>SAN PASCUAL 272 GRAND BOURGMalvinas Argentinas</v>
      </c>
      <c r="N2955" t="s">
        <v>22</v>
      </c>
      <c r="O2955" t="s">
        <v>23</v>
      </c>
      <c r="P2955" t="s">
        <v>27</v>
      </c>
      <c r="Q2955" t="s">
        <v>5101</v>
      </c>
      <c r="R2955" s="23">
        <v>18</v>
      </c>
      <c r="S2955" s="23">
        <v>1</v>
      </c>
      <c r="T2955" s="33">
        <v>1</v>
      </c>
      <c r="V2955" t="s">
        <v>2951</v>
      </c>
      <c r="W2955" t="str">
        <f t="shared" si="113"/>
        <v>R09</v>
      </c>
      <c r="X2955" s="31" t="str">
        <f t="shared" si="114"/>
        <v>FINES_R09</v>
      </c>
      <c r="Y2955" s="35">
        <v>0.78600000000000003</v>
      </c>
      <c r="Z2955" s="8" t="str">
        <f>IFERROR(IFERROR(VLOOKUP(G2955,'IVSET-Escuelas'!A:F,4,FALSE),VLOOKUP(M2955,'IVSET-Fines'!F:L,7,FALSE)),"-")</f>
        <v>-</v>
      </c>
    </row>
    <row r="2956" spans="1:26" x14ac:dyDescent="0.35">
      <c r="A2956" s="18" t="s">
        <v>5100</v>
      </c>
      <c r="B2956" t="s">
        <v>1860</v>
      </c>
      <c r="C2956" t="s">
        <v>1858</v>
      </c>
      <c r="D2956" t="s">
        <v>1859</v>
      </c>
      <c r="E2956" t="s">
        <v>198</v>
      </c>
      <c r="F2956" t="s">
        <v>198</v>
      </c>
      <c r="G2956" t="s">
        <v>198</v>
      </c>
      <c r="H2956" t="s">
        <v>20</v>
      </c>
      <c r="I2956" t="s">
        <v>5102</v>
      </c>
      <c r="J2956" t="s">
        <v>21</v>
      </c>
      <c r="L2956" t="s">
        <v>4229</v>
      </c>
      <c r="M2956" t="str">
        <f t="shared" si="112"/>
        <v>CLUB SOCIAL Y DEPORTIVO ARQUITECTURAMoreno</v>
      </c>
      <c r="N2956" t="s">
        <v>22</v>
      </c>
      <c r="O2956" t="s">
        <v>23</v>
      </c>
      <c r="P2956" t="s">
        <v>27</v>
      </c>
      <c r="Q2956" t="s">
        <v>5101</v>
      </c>
      <c r="R2956" s="23">
        <v>29</v>
      </c>
      <c r="S2956" s="23">
        <v>1</v>
      </c>
      <c r="T2956" s="33">
        <v>1</v>
      </c>
      <c r="V2956" t="s">
        <v>2951</v>
      </c>
      <c r="W2956" t="str">
        <f t="shared" si="113"/>
        <v>R09</v>
      </c>
      <c r="X2956" s="31" t="str">
        <f t="shared" si="114"/>
        <v>FINES_R09</v>
      </c>
      <c r="Y2956" s="35">
        <v>0.79</v>
      </c>
      <c r="Z2956" s="8" t="str">
        <f>IFERROR(IFERROR(VLOOKUP(G2956,'IVSET-Escuelas'!A:F,4,FALSE),VLOOKUP(M2956,'IVSET-Fines'!F:L,7,FALSE)),"-")</f>
        <v>-</v>
      </c>
    </row>
    <row r="2957" spans="1:26" x14ac:dyDescent="0.35">
      <c r="A2957" s="18" t="s">
        <v>5100</v>
      </c>
      <c r="B2957" t="s">
        <v>1860</v>
      </c>
      <c r="C2957" t="s">
        <v>875</v>
      </c>
      <c r="D2957" t="s">
        <v>2816</v>
      </c>
      <c r="E2957" t="s">
        <v>198</v>
      </c>
      <c r="F2957" t="s">
        <v>198</v>
      </c>
      <c r="G2957" t="s">
        <v>198</v>
      </c>
      <c r="H2957" t="s">
        <v>20</v>
      </c>
      <c r="I2957" t="s">
        <v>5102</v>
      </c>
      <c r="J2957" t="s">
        <v>21</v>
      </c>
      <c r="L2957" t="s">
        <v>4178</v>
      </c>
      <c r="M2957" t="str">
        <f t="shared" si="112"/>
        <v>La DignidadJosé C. Paz</v>
      </c>
      <c r="N2957" t="s">
        <v>22</v>
      </c>
      <c r="O2957" t="s">
        <v>23</v>
      </c>
      <c r="P2957" t="s">
        <v>27</v>
      </c>
      <c r="Q2957" t="s">
        <v>5101</v>
      </c>
      <c r="R2957" s="23">
        <v>15</v>
      </c>
      <c r="S2957" s="23">
        <v>1</v>
      </c>
      <c r="T2957" s="33">
        <v>1</v>
      </c>
      <c r="V2957" t="s">
        <v>2951</v>
      </c>
      <c r="W2957" t="str">
        <f t="shared" si="113"/>
        <v>R09</v>
      </c>
      <c r="X2957" s="31" t="str">
        <f t="shared" si="114"/>
        <v>FINES_R09</v>
      </c>
      <c r="Y2957" s="35">
        <v>0.79300000000000004</v>
      </c>
      <c r="Z2957" s="8">
        <f>IFERROR(IFERROR(VLOOKUP(G2957,'IVSET-Escuelas'!A:F,4,FALSE),VLOOKUP(M2957,'IVSET-Fines'!F:L,7,FALSE)),"-")</f>
        <v>0.79475799999999996</v>
      </c>
    </row>
    <row r="2958" spans="1:26" x14ac:dyDescent="0.35">
      <c r="A2958" s="18" t="s">
        <v>5100</v>
      </c>
      <c r="B2958" t="s">
        <v>1860</v>
      </c>
      <c r="C2958" t="s">
        <v>224</v>
      </c>
      <c r="D2958" t="s">
        <v>2837</v>
      </c>
      <c r="E2958" t="s">
        <v>198</v>
      </c>
      <c r="F2958" t="s">
        <v>198</v>
      </c>
      <c r="G2958" t="s">
        <v>198</v>
      </c>
      <c r="H2958" t="s">
        <v>20</v>
      </c>
      <c r="I2958" t="s">
        <v>5102</v>
      </c>
      <c r="J2958" t="s">
        <v>21</v>
      </c>
      <c r="L2958" t="s">
        <v>4203</v>
      </c>
      <c r="M2958" t="str">
        <f t="shared" si="112"/>
        <v>ESCUELA NUMERO 20Malvinas Argentinas</v>
      </c>
      <c r="N2958" t="s">
        <v>22</v>
      </c>
      <c r="O2958" t="s">
        <v>23</v>
      </c>
      <c r="P2958" t="s">
        <v>27</v>
      </c>
      <c r="Q2958" t="s">
        <v>5101</v>
      </c>
      <c r="R2958" s="23">
        <v>35</v>
      </c>
      <c r="S2958" s="23">
        <v>1</v>
      </c>
      <c r="T2958" s="33">
        <v>1</v>
      </c>
      <c r="V2958" t="s">
        <v>2951</v>
      </c>
      <c r="W2958" t="str">
        <f t="shared" si="113"/>
        <v>R09</v>
      </c>
      <c r="X2958" s="31" t="str">
        <f t="shared" si="114"/>
        <v>FINES_R09</v>
      </c>
      <c r="Y2958" s="35">
        <v>0.79400000000000004</v>
      </c>
      <c r="Z2958" s="8">
        <f>IFERROR(IFERROR(VLOOKUP(G2958,'IVSET-Escuelas'!A:F,4,FALSE),VLOOKUP(M2958,'IVSET-Fines'!F:L,7,FALSE)),"-")</f>
        <v>0.53353899999999999</v>
      </c>
    </row>
    <row r="2959" spans="1:26" x14ac:dyDescent="0.35">
      <c r="A2959" s="18" t="s">
        <v>5100</v>
      </c>
      <c r="B2959" t="s">
        <v>1860</v>
      </c>
      <c r="C2959" t="s">
        <v>1858</v>
      </c>
      <c r="D2959" t="s">
        <v>1859</v>
      </c>
      <c r="E2959" t="s">
        <v>198</v>
      </c>
      <c r="F2959" t="s">
        <v>198</v>
      </c>
      <c r="G2959" t="s">
        <v>198</v>
      </c>
      <c r="H2959" t="s">
        <v>20</v>
      </c>
      <c r="I2959" t="s">
        <v>5102</v>
      </c>
      <c r="J2959" t="s">
        <v>21</v>
      </c>
      <c r="L2959" t="s">
        <v>4225</v>
      </c>
      <c r="M2959" t="str">
        <f t="shared" si="112"/>
        <v>CENTRO CULTURAL LOS NADIES - MOVIMIENTO EVITAMoreno</v>
      </c>
      <c r="N2959" t="s">
        <v>22</v>
      </c>
      <c r="O2959" t="s">
        <v>23</v>
      </c>
      <c r="P2959" t="s">
        <v>27</v>
      </c>
      <c r="Q2959" t="s">
        <v>5101</v>
      </c>
      <c r="R2959" s="23">
        <v>31</v>
      </c>
      <c r="S2959" s="23">
        <v>1</v>
      </c>
      <c r="T2959" s="33">
        <v>1</v>
      </c>
      <c r="V2959" t="s">
        <v>2951</v>
      </c>
      <c r="W2959" t="str">
        <f t="shared" si="113"/>
        <v>R09</v>
      </c>
      <c r="X2959" s="31" t="str">
        <f t="shared" si="114"/>
        <v>FINES_R09</v>
      </c>
      <c r="Y2959" s="35">
        <v>0.79700000000000004</v>
      </c>
      <c r="Z2959" s="8">
        <f>IFERROR(IFERROR(VLOOKUP(G2959,'IVSET-Escuelas'!A:F,4,FALSE),VLOOKUP(M2959,'IVSET-Fines'!F:L,7,FALSE)),"-")</f>
        <v>0.55299699999999996</v>
      </c>
    </row>
    <row r="2960" spans="1:26" x14ac:dyDescent="0.35">
      <c r="A2960" s="18" t="s">
        <v>5100</v>
      </c>
      <c r="B2960" t="s">
        <v>1860</v>
      </c>
      <c r="C2960" t="s">
        <v>411</v>
      </c>
      <c r="D2960" t="s">
        <v>2791</v>
      </c>
      <c r="E2960" t="s">
        <v>198</v>
      </c>
      <c r="F2960" t="s">
        <v>198</v>
      </c>
      <c r="G2960" t="s">
        <v>198</v>
      </c>
      <c r="H2960" t="s">
        <v>20</v>
      </c>
      <c r="I2960" t="s">
        <v>5102</v>
      </c>
      <c r="J2960" t="s">
        <v>21</v>
      </c>
      <c r="L2960" t="s">
        <v>4273</v>
      </c>
      <c r="M2960" t="str">
        <f t="shared" si="112"/>
        <v>EEPA N°701San Miguel</v>
      </c>
      <c r="N2960" t="s">
        <v>22</v>
      </c>
      <c r="O2960" t="s">
        <v>23</v>
      </c>
      <c r="P2960" t="s">
        <v>27</v>
      </c>
      <c r="Q2960" t="s">
        <v>5101</v>
      </c>
      <c r="R2960" s="23">
        <v>31</v>
      </c>
      <c r="S2960" s="23">
        <v>1</v>
      </c>
      <c r="T2960" s="33">
        <v>1</v>
      </c>
      <c r="V2960" t="s">
        <v>2951</v>
      </c>
      <c r="W2960" t="str">
        <f t="shared" si="113"/>
        <v>R09</v>
      </c>
      <c r="X2960" s="31" t="str">
        <f t="shared" si="114"/>
        <v>FINES_R09</v>
      </c>
      <c r="Y2960" s="35">
        <v>0.81200000000000006</v>
      </c>
      <c r="Z2960" s="8">
        <f>IFERROR(IFERROR(VLOOKUP(G2960,'IVSET-Escuelas'!A:F,4,FALSE),VLOOKUP(M2960,'IVSET-Fines'!F:L,7,FALSE)),"-")</f>
        <v>0.13372700000000001</v>
      </c>
    </row>
    <row r="2961" spans="1:26" x14ac:dyDescent="0.35">
      <c r="A2961" s="18" t="s">
        <v>5100</v>
      </c>
      <c r="B2961" t="s">
        <v>1860</v>
      </c>
      <c r="C2961" t="s">
        <v>875</v>
      </c>
      <c r="D2961" t="s">
        <v>2816</v>
      </c>
      <c r="E2961" t="s">
        <v>198</v>
      </c>
      <c r="F2961" t="s">
        <v>198</v>
      </c>
      <c r="G2961" t="s">
        <v>198</v>
      </c>
      <c r="H2961" t="s">
        <v>20</v>
      </c>
      <c r="I2961" t="s">
        <v>5102</v>
      </c>
      <c r="J2961" t="s">
        <v>21</v>
      </c>
      <c r="L2961" t="s">
        <v>4179</v>
      </c>
      <c r="M2961" t="str">
        <f t="shared" si="112"/>
        <v>Sede 133José C. Paz</v>
      </c>
      <c r="N2961" t="s">
        <v>22</v>
      </c>
      <c r="O2961" t="s">
        <v>23</v>
      </c>
      <c r="P2961" t="s">
        <v>27</v>
      </c>
      <c r="Q2961" t="s">
        <v>5101</v>
      </c>
      <c r="R2961" s="23">
        <v>15</v>
      </c>
      <c r="S2961" s="23">
        <v>1</v>
      </c>
      <c r="T2961" s="33">
        <v>1</v>
      </c>
      <c r="V2961" t="s">
        <v>2951</v>
      </c>
      <c r="W2961" t="str">
        <f t="shared" si="113"/>
        <v>R09</v>
      </c>
      <c r="X2961" s="31" t="str">
        <f t="shared" si="114"/>
        <v>FINES_R09</v>
      </c>
      <c r="Y2961" s="35">
        <v>0.81499999999999995</v>
      </c>
      <c r="Z2961" s="8">
        <f>IFERROR(IFERROR(VLOOKUP(G2961,'IVSET-Escuelas'!A:F,4,FALSE),VLOOKUP(M2961,'IVSET-Fines'!F:L,7,FALSE)),"-")</f>
        <v>0.456154</v>
      </c>
    </row>
    <row r="2962" spans="1:26" x14ac:dyDescent="0.35">
      <c r="A2962" s="18" t="s">
        <v>5100</v>
      </c>
      <c r="B2962" t="s">
        <v>1860</v>
      </c>
      <c r="C2962" t="s">
        <v>1858</v>
      </c>
      <c r="D2962" t="s">
        <v>1859</v>
      </c>
      <c r="E2962" t="s">
        <v>198</v>
      </c>
      <c r="F2962" t="s">
        <v>198</v>
      </c>
      <c r="G2962" t="s">
        <v>198</v>
      </c>
      <c r="H2962" t="s">
        <v>20</v>
      </c>
      <c r="I2962" t="s">
        <v>5102</v>
      </c>
      <c r="J2962" t="s">
        <v>21</v>
      </c>
      <c r="L2962" t="s">
        <v>4218</v>
      </c>
      <c r="M2962" t="str">
        <f t="shared" si="112"/>
        <v>CAPILLA LOURDES -2Moreno</v>
      </c>
      <c r="N2962" t="s">
        <v>22</v>
      </c>
      <c r="O2962" t="s">
        <v>23</v>
      </c>
      <c r="P2962" t="s">
        <v>27</v>
      </c>
      <c r="Q2962" t="s">
        <v>5101</v>
      </c>
      <c r="R2962" s="23">
        <v>75</v>
      </c>
      <c r="S2962" s="23">
        <v>3</v>
      </c>
      <c r="T2962" s="33">
        <v>1</v>
      </c>
      <c r="V2962" t="s">
        <v>2951</v>
      </c>
      <c r="W2962" t="str">
        <f t="shared" si="113"/>
        <v>R09</v>
      </c>
      <c r="X2962" s="31" t="str">
        <f t="shared" si="114"/>
        <v>FINES_R09</v>
      </c>
      <c r="Y2962" s="35">
        <v>0.81899999999999995</v>
      </c>
      <c r="Z2962" s="8">
        <f>IFERROR(IFERROR(VLOOKUP(G2962,'IVSET-Escuelas'!A:F,4,FALSE),VLOOKUP(M2962,'IVSET-Fines'!F:L,7,FALSE)),"-")</f>
        <v>0.945689</v>
      </c>
    </row>
    <row r="2963" spans="1:26" x14ac:dyDescent="0.35">
      <c r="A2963" s="18" t="s">
        <v>5100</v>
      </c>
      <c r="B2963" t="s">
        <v>1860</v>
      </c>
      <c r="C2963" t="s">
        <v>875</v>
      </c>
      <c r="D2963" t="s">
        <v>2816</v>
      </c>
      <c r="E2963" t="s">
        <v>198</v>
      </c>
      <c r="F2963" t="s">
        <v>198</v>
      </c>
      <c r="G2963" t="s">
        <v>198</v>
      </c>
      <c r="H2963" t="s">
        <v>20</v>
      </c>
      <c r="I2963" t="s">
        <v>5102</v>
      </c>
      <c r="J2963" t="s">
        <v>21</v>
      </c>
      <c r="L2963" t="s">
        <v>4176</v>
      </c>
      <c r="M2963" t="str">
        <f t="shared" si="112"/>
        <v>Centro de Formación y Promoción de DerechosJosé C. Paz</v>
      </c>
      <c r="N2963" t="s">
        <v>22</v>
      </c>
      <c r="O2963" t="s">
        <v>23</v>
      </c>
      <c r="P2963" t="s">
        <v>27</v>
      </c>
      <c r="Q2963" t="s">
        <v>5101</v>
      </c>
      <c r="R2963" s="23">
        <v>17</v>
      </c>
      <c r="S2963" s="23">
        <v>1</v>
      </c>
      <c r="T2963" s="33">
        <v>1</v>
      </c>
      <c r="V2963" t="s">
        <v>2951</v>
      </c>
      <c r="W2963" t="str">
        <f t="shared" si="113"/>
        <v>R09</v>
      </c>
      <c r="X2963" s="31" t="str">
        <f t="shared" si="114"/>
        <v>FINES_R09</v>
      </c>
      <c r="Y2963" s="35">
        <v>0.83699999999999997</v>
      </c>
      <c r="Z2963" s="8">
        <f>IFERROR(IFERROR(VLOOKUP(G2963,'IVSET-Escuelas'!A:F,4,FALSE),VLOOKUP(M2963,'IVSET-Fines'!F:L,7,FALSE)),"-")</f>
        <v>0.67112700000000003</v>
      </c>
    </row>
    <row r="2964" spans="1:26" x14ac:dyDescent="0.35">
      <c r="A2964" s="18" t="s">
        <v>5100</v>
      </c>
      <c r="B2964" t="s">
        <v>1860</v>
      </c>
      <c r="C2964" t="s">
        <v>1858</v>
      </c>
      <c r="D2964" t="s">
        <v>1859</v>
      </c>
      <c r="E2964" t="s">
        <v>198</v>
      </c>
      <c r="F2964" t="s">
        <v>198</v>
      </c>
      <c r="G2964" t="s">
        <v>198</v>
      </c>
      <c r="H2964" t="s">
        <v>20</v>
      </c>
      <c r="I2964" t="s">
        <v>5102</v>
      </c>
      <c r="J2964" t="s">
        <v>21</v>
      </c>
      <c r="L2964" t="s">
        <v>4256</v>
      </c>
      <c r="M2964" t="str">
        <f t="shared" si="112"/>
        <v>PRIMARIA 54 - MOVIMIENTO EVITAMoreno</v>
      </c>
      <c r="N2964" t="s">
        <v>22</v>
      </c>
      <c r="O2964" t="s">
        <v>23</v>
      </c>
      <c r="P2964" t="s">
        <v>27</v>
      </c>
      <c r="Q2964" t="s">
        <v>5101</v>
      </c>
      <c r="R2964" s="23">
        <v>21</v>
      </c>
      <c r="S2964" s="23">
        <v>1</v>
      </c>
      <c r="T2964" s="33">
        <v>1</v>
      </c>
      <c r="V2964" t="s">
        <v>2951</v>
      </c>
      <c r="W2964" t="str">
        <f t="shared" si="113"/>
        <v>R09</v>
      </c>
      <c r="X2964" s="31" t="str">
        <f t="shared" si="114"/>
        <v>FINES_R09</v>
      </c>
      <c r="Y2964" s="35">
        <v>0.84599999999999997</v>
      </c>
      <c r="Z2964" s="8">
        <f>IFERROR(IFERROR(VLOOKUP(G2964,'IVSET-Escuelas'!A:F,4,FALSE),VLOOKUP(M2964,'IVSET-Fines'!F:L,7,FALSE)),"-")</f>
        <v>0.695241</v>
      </c>
    </row>
    <row r="2965" spans="1:26" x14ac:dyDescent="0.35">
      <c r="A2965" s="18" t="s">
        <v>5100</v>
      </c>
      <c r="B2965" t="s">
        <v>1860</v>
      </c>
      <c r="C2965" t="s">
        <v>875</v>
      </c>
      <c r="D2965" t="s">
        <v>2816</v>
      </c>
      <c r="E2965" t="s">
        <v>198</v>
      </c>
      <c r="F2965" t="s">
        <v>198</v>
      </c>
      <c r="G2965" t="s">
        <v>198</v>
      </c>
      <c r="H2965" t="s">
        <v>20</v>
      </c>
      <c r="I2965" t="s">
        <v>5102</v>
      </c>
      <c r="J2965" t="s">
        <v>21</v>
      </c>
      <c r="L2965" t="s">
        <v>4175</v>
      </c>
      <c r="M2965" t="str">
        <f t="shared" si="112"/>
        <v>CENTRO COMUNITARIO JUNTOS POR EL BARRIO S/N José C. PazJosé C. Paz</v>
      </c>
      <c r="N2965" t="s">
        <v>22</v>
      </c>
      <c r="O2965" t="s">
        <v>23</v>
      </c>
      <c r="P2965" t="s">
        <v>27</v>
      </c>
      <c r="Q2965" t="s">
        <v>5101</v>
      </c>
      <c r="R2965" s="23">
        <v>0</v>
      </c>
      <c r="S2965" s="23">
        <v>1</v>
      </c>
      <c r="T2965" s="33">
        <v>1</v>
      </c>
      <c r="V2965" t="s">
        <v>2951</v>
      </c>
      <c r="W2965" t="str">
        <f t="shared" si="113"/>
        <v>R09</v>
      </c>
      <c r="X2965" s="31" t="str">
        <f t="shared" si="114"/>
        <v>FINES_R09</v>
      </c>
      <c r="Y2965" s="35">
        <v>0.84599999999999997</v>
      </c>
      <c r="Z2965" s="8" t="str">
        <f>IFERROR(IFERROR(VLOOKUP(G2965,'IVSET-Escuelas'!A:F,4,FALSE),VLOOKUP(M2965,'IVSET-Fines'!F:L,7,FALSE)),"-")</f>
        <v>-</v>
      </c>
    </row>
    <row r="2966" spans="1:26" x14ac:dyDescent="0.35">
      <c r="A2966" s="18" t="s">
        <v>5100</v>
      </c>
      <c r="B2966" t="s">
        <v>1860</v>
      </c>
      <c r="C2966" t="s">
        <v>224</v>
      </c>
      <c r="D2966" t="s">
        <v>2837</v>
      </c>
      <c r="E2966" t="s">
        <v>198</v>
      </c>
      <c r="F2966" t="s">
        <v>198</v>
      </c>
      <c r="G2966" t="s">
        <v>198</v>
      </c>
      <c r="H2966" t="s">
        <v>20</v>
      </c>
      <c r="I2966" t="s">
        <v>5102</v>
      </c>
      <c r="J2966" t="s">
        <v>21</v>
      </c>
      <c r="L2966" t="s">
        <v>4200</v>
      </c>
      <c r="M2966" t="str">
        <f t="shared" si="112"/>
        <v>CENTRO CULTURAL ISAUROMalvinas Argentinas</v>
      </c>
      <c r="N2966" t="s">
        <v>22</v>
      </c>
      <c r="O2966" t="s">
        <v>23</v>
      </c>
      <c r="P2966" t="s">
        <v>27</v>
      </c>
      <c r="Q2966" t="s">
        <v>5101</v>
      </c>
      <c r="R2966" s="23">
        <v>28</v>
      </c>
      <c r="S2966" s="23">
        <v>1</v>
      </c>
      <c r="T2966" s="33">
        <v>1</v>
      </c>
      <c r="V2966" t="s">
        <v>2951</v>
      </c>
      <c r="W2966" t="str">
        <f t="shared" si="113"/>
        <v>R09</v>
      </c>
      <c r="X2966" s="31" t="str">
        <f t="shared" si="114"/>
        <v>FINES_R09</v>
      </c>
      <c r="Y2966" s="35">
        <v>0.88600000000000001</v>
      </c>
      <c r="Z2966" s="8">
        <f>IFERROR(IFERROR(VLOOKUP(G2966,'IVSET-Escuelas'!A:F,4,FALSE),VLOOKUP(M2966,'IVSET-Fines'!F:L,7,FALSE)),"-")</f>
        <v>0.61527900000000002</v>
      </c>
    </row>
    <row r="2967" spans="1:26" x14ac:dyDescent="0.35">
      <c r="A2967" s="18" t="s">
        <v>5100</v>
      </c>
      <c r="B2967" t="s">
        <v>1860</v>
      </c>
      <c r="C2967" t="s">
        <v>1858</v>
      </c>
      <c r="D2967" t="s">
        <v>1859</v>
      </c>
      <c r="E2967" t="s">
        <v>198</v>
      </c>
      <c r="F2967" t="s">
        <v>198</v>
      </c>
      <c r="G2967" t="s">
        <v>198</v>
      </c>
      <c r="H2967" t="s">
        <v>20</v>
      </c>
      <c r="I2967" t="s">
        <v>5102</v>
      </c>
      <c r="J2967" t="s">
        <v>21</v>
      </c>
      <c r="L2967" t="s">
        <v>4223</v>
      </c>
      <c r="M2967" t="str">
        <f t="shared" si="112"/>
        <v>CENTRO CULTURAL CHICHILO - MOVIMIENTO EVITAMoreno</v>
      </c>
      <c r="N2967" t="s">
        <v>22</v>
      </c>
      <c r="O2967" t="s">
        <v>23</v>
      </c>
      <c r="P2967" t="s">
        <v>27</v>
      </c>
      <c r="Q2967" t="s">
        <v>5101</v>
      </c>
      <c r="R2967" s="23">
        <v>63</v>
      </c>
      <c r="S2967" s="23">
        <v>2</v>
      </c>
      <c r="T2967" s="33">
        <v>1</v>
      </c>
      <c r="V2967" t="s">
        <v>2951</v>
      </c>
      <c r="W2967" t="str">
        <f t="shared" si="113"/>
        <v>R09</v>
      </c>
      <c r="X2967" s="31" t="str">
        <f t="shared" si="114"/>
        <v>FINES_R09</v>
      </c>
      <c r="Y2967" s="35">
        <v>0.88800000000000001</v>
      </c>
      <c r="Z2967" s="8">
        <f>IFERROR(IFERROR(VLOOKUP(G2967,'IVSET-Escuelas'!A:F,4,FALSE),VLOOKUP(M2967,'IVSET-Fines'!F:L,7,FALSE)),"-")</f>
        <v>0.58319200000000004</v>
      </c>
    </row>
    <row r="2968" spans="1:26" x14ac:dyDescent="0.35">
      <c r="A2968" s="18" t="s">
        <v>5100</v>
      </c>
      <c r="B2968" t="s">
        <v>1860</v>
      </c>
      <c r="C2968" t="s">
        <v>1858</v>
      </c>
      <c r="D2968" t="s">
        <v>1859</v>
      </c>
      <c r="E2968" t="s">
        <v>198</v>
      </c>
      <c r="F2968" t="s">
        <v>198</v>
      </c>
      <c r="G2968" t="s">
        <v>198</v>
      </c>
      <c r="H2968" t="s">
        <v>20</v>
      </c>
      <c r="I2968" t="s">
        <v>5102</v>
      </c>
      <c r="J2968" t="s">
        <v>21</v>
      </c>
      <c r="L2968" t="s">
        <v>4224</v>
      </c>
      <c r="M2968" t="str">
        <f t="shared" si="112"/>
        <v>CENTRO CULTURAL EL NUEVO REBENQUEMoreno</v>
      </c>
      <c r="N2968" t="s">
        <v>22</v>
      </c>
      <c r="O2968" t="s">
        <v>23</v>
      </c>
      <c r="P2968" t="s">
        <v>27</v>
      </c>
      <c r="Q2968" t="s">
        <v>5101</v>
      </c>
      <c r="R2968" s="23">
        <v>52</v>
      </c>
      <c r="S2968" s="23">
        <v>3</v>
      </c>
      <c r="T2968" s="33">
        <v>1</v>
      </c>
      <c r="V2968" t="s">
        <v>2951</v>
      </c>
      <c r="W2968" t="str">
        <f t="shared" si="113"/>
        <v>R09</v>
      </c>
      <c r="X2968" s="31" t="str">
        <f t="shared" si="114"/>
        <v>FINES_R09</v>
      </c>
      <c r="Y2968" s="35">
        <v>0.89900000000000002</v>
      </c>
      <c r="Z2968" s="8">
        <f>IFERROR(IFERROR(VLOOKUP(G2968,'IVSET-Escuelas'!A:F,4,FALSE),VLOOKUP(M2968,'IVSET-Fines'!F:L,7,FALSE)),"-")</f>
        <v>0.45610400000000001</v>
      </c>
    </row>
    <row r="2969" spans="1:26" x14ac:dyDescent="0.35">
      <c r="A2969" s="18" t="s">
        <v>5100</v>
      </c>
      <c r="B2969" t="s">
        <v>1860</v>
      </c>
      <c r="C2969" t="s">
        <v>411</v>
      </c>
      <c r="D2969" t="s">
        <v>2791</v>
      </c>
      <c r="E2969" t="s">
        <v>198</v>
      </c>
      <c r="F2969" t="s">
        <v>198</v>
      </c>
      <c r="G2969" t="s">
        <v>198</v>
      </c>
      <c r="H2969" t="s">
        <v>20</v>
      </c>
      <c r="I2969" t="s">
        <v>5102</v>
      </c>
      <c r="J2969" t="s">
        <v>21</v>
      </c>
      <c r="L2969" t="s">
        <v>4272</v>
      </c>
      <c r="M2969" t="str">
        <f t="shared" si="112"/>
        <v>CTA AUTONOMA 5819 Bella Vista San AmbrosioSan Miguel</v>
      </c>
      <c r="N2969" t="s">
        <v>22</v>
      </c>
      <c r="O2969" t="s">
        <v>23</v>
      </c>
      <c r="P2969" t="s">
        <v>27</v>
      </c>
      <c r="Q2969" t="s">
        <v>5101</v>
      </c>
      <c r="R2969" s="23">
        <v>15</v>
      </c>
      <c r="S2969" s="23">
        <v>1</v>
      </c>
      <c r="T2969" s="33">
        <v>1</v>
      </c>
      <c r="V2969" t="s">
        <v>2951</v>
      </c>
      <c r="W2969" t="str">
        <f t="shared" si="113"/>
        <v>R09</v>
      </c>
      <c r="X2969" s="31" t="str">
        <f t="shared" si="114"/>
        <v>FINES_R09</v>
      </c>
      <c r="Y2969" s="35">
        <v>0.90300000000000002</v>
      </c>
      <c r="Z2969" s="8" t="str">
        <f>IFERROR(IFERROR(VLOOKUP(G2969,'IVSET-Escuelas'!A:F,4,FALSE),VLOOKUP(M2969,'IVSET-Fines'!F:L,7,FALSE)),"-")</f>
        <v>-</v>
      </c>
    </row>
    <row r="2970" spans="1:26" x14ac:dyDescent="0.35">
      <c r="A2970" s="18" t="s">
        <v>5100</v>
      </c>
      <c r="B2970" t="s">
        <v>1860</v>
      </c>
      <c r="C2970" t="s">
        <v>875</v>
      </c>
      <c r="D2970" t="s">
        <v>2816</v>
      </c>
      <c r="E2970" t="s">
        <v>198</v>
      </c>
      <c r="F2970" t="s">
        <v>198</v>
      </c>
      <c r="G2970" t="s">
        <v>198</v>
      </c>
      <c r="H2970" t="s">
        <v>20</v>
      </c>
      <c r="I2970" t="s">
        <v>5102</v>
      </c>
      <c r="J2970" t="s">
        <v>21</v>
      </c>
      <c r="L2970">
        <v>159</v>
      </c>
      <c r="M2970" t="str">
        <f t="shared" si="112"/>
        <v>159José C. Paz</v>
      </c>
      <c r="N2970" t="s">
        <v>22</v>
      </c>
      <c r="O2970" t="s">
        <v>23</v>
      </c>
      <c r="P2970" t="s">
        <v>27</v>
      </c>
      <c r="Q2970" t="s">
        <v>5101</v>
      </c>
      <c r="R2970" s="23">
        <v>23</v>
      </c>
      <c r="S2970" s="23">
        <v>1</v>
      </c>
      <c r="T2970" s="33">
        <v>1</v>
      </c>
      <c r="V2970" t="s">
        <v>2951</v>
      </c>
      <c r="W2970" t="str">
        <f t="shared" si="113"/>
        <v>R09</v>
      </c>
      <c r="X2970" s="31" t="str">
        <f t="shared" si="114"/>
        <v>FINES_R09</v>
      </c>
      <c r="Y2970" s="35">
        <v>0.91500000000000004</v>
      </c>
      <c r="Z2970" s="8" t="str">
        <f>IFERROR(IFERROR(VLOOKUP(G2970,'IVSET-Escuelas'!A:F,4,FALSE),VLOOKUP(M2970,'IVSET-Fines'!F:L,7,FALSE)),"-")</f>
        <v>-</v>
      </c>
    </row>
    <row r="2971" spans="1:26" x14ac:dyDescent="0.35">
      <c r="A2971" s="18" t="s">
        <v>5100</v>
      </c>
      <c r="B2971" t="s">
        <v>1860</v>
      </c>
      <c r="C2971" t="s">
        <v>1858</v>
      </c>
      <c r="D2971" t="s">
        <v>1859</v>
      </c>
      <c r="E2971" t="s">
        <v>198</v>
      </c>
      <c r="F2971" t="s">
        <v>198</v>
      </c>
      <c r="G2971" t="s">
        <v>198</v>
      </c>
      <c r="H2971" t="s">
        <v>20</v>
      </c>
      <c r="I2971" t="s">
        <v>5102</v>
      </c>
      <c r="J2971" t="s">
        <v>21</v>
      </c>
      <c r="L2971" t="s">
        <v>4252</v>
      </c>
      <c r="M2971" t="str">
        <f t="shared" si="112"/>
        <v>MUTUAL ALMASFUERTESMoreno</v>
      </c>
      <c r="N2971" t="s">
        <v>22</v>
      </c>
      <c r="O2971" t="s">
        <v>23</v>
      </c>
      <c r="P2971" t="s">
        <v>27</v>
      </c>
      <c r="Q2971" t="s">
        <v>5101</v>
      </c>
      <c r="R2971" s="23">
        <v>143</v>
      </c>
      <c r="S2971" s="23">
        <v>4</v>
      </c>
      <c r="T2971" s="33">
        <v>1</v>
      </c>
      <c r="V2971" t="s">
        <v>2951</v>
      </c>
      <c r="W2971" t="str">
        <f t="shared" si="113"/>
        <v>R09</v>
      </c>
      <c r="X2971" s="31" t="str">
        <f t="shared" si="114"/>
        <v>FINES_R09</v>
      </c>
      <c r="Y2971" s="35">
        <v>0.92</v>
      </c>
      <c r="Z2971" s="8">
        <f>IFERROR(IFERROR(VLOOKUP(G2971,'IVSET-Escuelas'!A:F,4,FALSE),VLOOKUP(M2971,'IVSET-Fines'!F:L,7,FALSE)),"-")</f>
        <v>0.49765799999999999</v>
      </c>
    </row>
    <row r="2972" spans="1:26" x14ac:dyDescent="0.35">
      <c r="A2972" s="18" t="s">
        <v>5100</v>
      </c>
      <c r="B2972" t="s">
        <v>1860</v>
      </c>
      <c r="C2972" t="s">
        <v>875</v>
      </c>
      <c r="D2972" t="s">
        <v>2816</v>
      </c>
      <c r="E2972" t="s">
        <v>198</v>
      </c>
      <c r="F2972" t="s">
        <v>198</v>
      </c>
      <c r="G2972" t="s">
        <v>198</v>
      </c>
      <c r="H2972" t="s">
        <v>20</v>
      </c>
      <c r="I2972" t="s">
        <v>5102</v>
      </c>
      <c r="J2972" t="s">
        <v>21</v>
      </c>
      <c r="L2972" t="s">
        <v>4180</v>
      </c>
      <c r="M2972" t="str">
        <f t="shared" si="112"/>
        <v>SEDE 135José C. Paz</v>
      </c>
      <c r="N2972" t="s">
        <v>22</v>
      </c>
      <c r="O2972" t="s">
        <v>23</v>
      </c>
      <c r="P2972" t="s">
        <v>27</v>
      </c>
      <c r="Q2972" t="s">
        <v>5101</v>
      </c>
      <c r="R2972" s="23">
        <v>24</v>
      </c>
      <c r="S2972" s="23">
        <v>1</v>
      </c>
      <c r="T2972" s="33">
        <v>1</v>
      </c>
      <c r="V2972" t="s">
        <v>2951</v>
      </c>
      <c r="W2972" t="str">
        <f t="shared" si="113"/>
        <v>R09</v>
      </c>
      <c r="X2972" s="31" t="str">
        <f t="shared" si="114"/>
        <v>FINES_R09</v>
      </c>
      <c r="Y2972" s="35">
        <v>0.92600000000000005</v>
      </c>
      <c r="Z2972" s="8">
        <f>IFERROR(IFERROR(VLOOKUP(G2972,'IVSET-Escuelas'!A:F,4,FALSE),VLOOKUP(M2972,'IVSET-Fines'!F:L,7,FALSE)),"-")</f>
        <v>0.63204499999999997</v>
      </c>
    </row>
    <row r="2973" spans="1:26" x14ac:dyDescent="0.35">
      <c r="A2973" s="18" t="s">
        <v>5100</v>
      </c>
      <c r="B2973" t="s">
        <v>1860</v>
      </c>
      <c r="C2973" t="s">
        <v>224</v>
      </c>
      <c r="D2973" t="s">
        <v>2837</v>
      </c>
      <c r="E2973" t="s">
        <v>198</v>
      </c>
      <c r="F2973" t="s">
        <v>198</v>
      </c>
      <c r="G2973" t="s">
        <v>198</v>
      </c>
      <c r="H2973" t="s">
        <v>20</v>
      </c>
      <c r="I2973" t="s">
        <v>5102</v>
      </c>
      <c r="J2973" t="s">
        <v>21</v>
      </c>
      <c r="L2973" t="s">
        <v>4198</v>
      </c>
      <c r="M2973" t="str">
        <f t="shared" si="112"/>
        <v>CAPILLA DEL NIÑO DIOSMalvinas Argentinas</v>
      </c>
      <c r="N2973" t="s">
        <v>22</v>
      </c>
      <c r="O2973" t="s">
        <v>23</v>
      </c>
      <c r="P2973" t="s">
        <v>27</v>
      </c>
      <c r="Q2973" t="s">
        <v>5101</v>
      </c>
      <c r="R2973" s="23">
        <v>71</v>
      </c>
      <c r="S2973" s="23">
        <v>2</v>
      </c>
      <c r="T2973" s="33">
        <v>1</v>
      </c>
      <c r="V2973" t="s">
        <v>2951</v>
      </c>
      <c r="W2973" t="str">
        <f t="shared" si="113"/>
        <v>R09</v>
      </c>
      <c r="X2973" s="31" t="str">
        <f t="shared" si="114"/>
        <v>FINES_R09</v>
      </c>
      <c r="Y2973" s="35">
        <v>0.93600000000000005</v>
      </c>
      <c r="Z2973" s="8">
        <f>IFERROR(IFERROR(VLOOKUP(G2973,'IVSET-Escuelas'!A:F,4,FALSE),VLOOKUP(M2973,'IVSET-Fines'!F:L,7,FALSE)),"-")</f>
        <v>0.51295500000000005</v>
      </c>
    </row>
    <row r="2974" spans="1:26" x14ac:dyDescent="0.35">
      <c r="A2974" s="18" t="s">
        <v>5100</v>
      </c>
      <c r="B2974" t="s">
        <v>1860</v>
      </c>
      <c r="C2974" t="s">
        <v>1858</v>
      </c>
      <c r="D2974" t="s">
        <v>1859</v>
      </c>
      <c r="E2974" t="s">
        <v>198</v>
      </c>
      <c r="F2974" t="s">
        <v>198</v>
      </c>
      <c r="G2974" t="s">
        <v>198</v>
      </c>
      <c r="H2974" t="s">
        <v>20</v>
      </c>
      <c r="I2974" t="s">
        <v>5102</v>
      </c>
      <c r="J2974" t="s">
        <v>21</v>
      </c>
      <c r="L2974" t="s">
        <v>4227</v>
      </c>
      <c r="M2974" t="str">
        <f t="shared" si="112"/>
        <v>CLUB ALTOS DE LA REJA - MOVIMIENTO EVITAMoreno</v>
      </c>
      <c r="N2974" t="s">
        <v>22</v>
      </c>
      <c r="O2974" t="s">
        <v>23</v>
      </c>
      <c r="P2974" t="s">
        <v>27</v>
      </c>
      <c r="Q2974" t="s">
        <v>5101</v>
      </c>
      <c r="R2974" s="23">
        <v>22</v>
      </c>
      <c r="S2974" s="23">
        <v>1</v>
      </c>
      <c r="T2974" s="33">
        <v>1</v>
      </c>
      <c r="V2974" t="s">
        <v>2951</v>
      </c>
      <c r="W2974" t="str">
        <f t="shared" si="113"/>
        <v>R09</v>
      </c>
      <c r="X2974" s="31" t="str">
        <f t="shared" si="114"/>
        <v>FINES_R09</v>
      </c>
      <c r="Y2974" s="35">
        <v>0.94099999999999995</v>
      </c>
      <c r="Z2974" s="8">
        <f>IFERROR(IFERROR(VLOOKUP(G2974,'IVSET-Escuelas'!A:F,4,FALSE),VLOOKUP(M2974,'IVSET-Fines'!F:L,7,FALSE)),"-")</f>
        <v>0.60003700000000004</v>
      </c>
    </row>
    <row r="2975" spans="1:26" x14ac:dyDescent="0.35">
      <c r="A2975" s="18" t="s">
        <v>5100</v>
      </c>
      <c r="B2975" t="s">
        <v>1860</v>
      </c>
      <c r="C2975" t="s">
        <v>1858</v>
      </c>
      <c r="D2975" t="s">
        <v>1859</v>
      </c>
      <c r="E2975" t="s">
        <v>198</v>
      </c>
      <c r="F2975" t="s">
        <v>198</v>
      </c>
      <c r="G2975" t="s">
        <v>198</v>
      </c>
      <c r="H2975" t="s">
        <v>20</v>
      </c>
      <c r="I2975" t="s">
        <v>5102</v>
      </c>
      <c r="J2975" t="s">
        <v>21</v>
      </c>
      <c r="L2975" t="s">
        <v>4236</v>
      </c>
      <c r="M2975" t="str">
        <f t="shared" si="112"/>
        <v>EP 1 - MOVIMIENTO EVITAMoreno</v>
      </c>
      <c r="N2975" t="s">
        <v>22</v>
      </c>
      <c r="O2975" t="s">
        <v>23</v>
      </c>
      <c r="P2975" t="s">
        <v>27</v>
      </c>
      <c r="Q2975" t="s">
        <v>5101</v>
      </c>
      <c r="R2975" s="23">
        <v>132</v>
      </c>
      <c r="S2975" s="23">
        <v>3</v>
      </c>
      <c r="T2975" s="33">
        <v>1</v>
      </c>
      <c r="V2975" t="s">
        <v>2951</v>
      </c>
      <c r="W2975" t="str">
        <f t="shared" si="113"/>
        <v>R09</v>
      </c>
      <c r="X2975" s="31" t="str">
        <f t="shared" si="114"/>
        <v>FINES_R09</v>
      </c>
      <c r="Y2975" s="35">
        <v>0.95</v>
      </c>
      <c r="Z2975" s="8">
        <f>IFERROR(IFERROR(VLOOKUP(G2975,'IVSET-Escuelas'!A:F,4,FALSE),VLOOKUP(M2975,'IVSET-Fines'!F:L,7,FALSE)),"-")</f>
        <v>0.170019</v>
      </c>
    </row>
    <row r="2976" spans="1:26" x14ac:dyDescent="0.35">
      <c r="A2976" s="18" t="s">
        <v>5100</v>
      </c>
      <c r="B2976" t="s">
        <v>1860</v>
      </c>
      <c r="C2976" t="s">
        <v>224</v>
      </c>
      <c r="D2976" t="s">
        <v>2837</v>
      </c>
      <c r="E2976" t="s">
        <v>198</v>
      </c>
      <c r="F2976" t="s">
        <v>198</v>
      </c>
      <c r="G2976" t="s">
        <v>198</v>
      </c>
      <c r="H2976" t="s">
        <v>20</v>
      </c>
      <c r="I2976" t="s">
        <v>5102</v>
      </c>
      <c r="J2976" t="s">
        <v>21</v>
      </c>
      <c r="L2976" t="s">
        <v>4206</v>
      </c>
      <c r="M2976" t="str">
        <f t="shared" si="112"/>
        <v>IGLESIA SAN PABLOMalvinas Argentinas</v>
      </c>
      <c r="N2976" t="s">
        <v>22</v>
      </c>
      <c r="O2976" t="s">
        <v>23</v>
      </c>
      <c r="P2976" t="s">
        <v>27</v>
      </c>
      <c r="Q2976" t="s">
        <v>5101</v>
      </c>
      <c r="R2976" s="23">
        <v>116</v>
      </c>
      <c r="S2976" s="23">
        <v>3</v>
      </c>
      <c r="T2976" s="33">
        <v>1</v>
      </c>
      <c r="V2976" t="s">
        <v>2951</v>
      </c>
      <c r="W2976" t="str">
        <f t="shared" si="113"/>
        <v>R09</v>
      </c>
      <c r="X2976" s="31" t="str">
        <f t="shared" si="114"/>
        <v>FINES_R09</v>
      </c>
      <c r="Y2976" s="35">
        <v>0.95899999999999996</v>
      </c>
      <c r="Z2976" s="8">
        <f>IFERROR(IFERROR(VLOOKUP(G2976,'IVSET-Escuelas'!A:F,4,FALSE),VLOOKUP(M2976,'IVSET-Fines'!F:L,7,FALSE)),"-")</f>
        <v>0.46124399999999999</v>
      </c>
    </row>
    <row r="2977" spans="1:26" x14ac:dyDescent="0.35">
      <c r="A2977" s="18" t="s">
        <v>5100</v>
      </c>
      <c r="B2977" t="s">
        <v>1860</v>
      </c>
      <c r="C2977" t="s">
        <v>411</v>
      </c>
      <c r="D2977" t="s">
        <v>2791</v>
      </c>
      <c r="E2977" t="s">
        <v>198</v>
      </c>
      <c r="F2977" t="s">
        <v>198</v>
      </c>
      <c r="G2977" t="s">
        <v>198</v>
      </c>
      <c r="H2977" t="s">
        <v>20</v>
      </c>
      <c r="I2977" t="s">
        <v>5102</v>
      </c>
      <c r="J2977" t="s">
        <v>21</v>
      </c>
      <c r="L2977" t="s">
        <v>3130</v>
      </c>
      <c r="M2977" t="str">
        <f t="shared" si="112"/>
        <v>ATESan Miguel</v>
      </c>
      <c r="N2977" t="s">
        <v>22</v>
      </c>
      <c r="O2977" t="s">
        <v>23</v>
      </c>
      <c r="P2977" t="s">
        <v>27</v>
      </c>
      <c r="Q2977" t="s">
        <v>5101</v>
      </c>
      <c r="R2977" s="23">
        <v>29</v>
      </c>
      <c r="S2977" s="23">
        <v>1</v>
      </c>
      <c r="T2977" s="33">
        <v>1</v>
      </c>
      <c r="V2977" t="s">
        <v>2951</v>
      </c>
      <c r="W2977" t="str">
        <f t="shared" si="113"/>
        <v>R09</v>
      </c>
      <c r="X2977" s="31" t="str">
        <f t="shared" si="114"/>
        <v>FINES_R09</v>
      </c>
      <c r="Y2977" s="35">
        <v>0.96499999999999997</v>
      </c>
      <c r="Z2977" s="8">
        <f>IFERROR(IFERROR(VLOOKUP(G2977,'IVSET-Escuelas'!A:F,4,FALSE),VLOOKUP(M2977,'IVSET-Fines'!F:L,7,FALSE)),"-")</f>
        <v>0.16772200000000001</v>
      </c>
    </row>
    <row r="2978" spans="1:26" x14ac:dyDescent="0.35">
      <c r="A2978" s="18" t="s">
        <v>5100</v>
      </c>
      <c r="B2978" t="s">
        <v>1860</v>
      </c>
      <c r="C2978" t="s">
        <v>1858</v>
      </c>
      <c r="D2978" t="s">
        <v>1859</v>
      </c>
      <c r="E2978" t="s">
        <v>198</v>
      </c>
      <c r="F2978" t="s">
        <v>198</v>
      </c>
      <c r="G2978" t="s">
        <v>198</v>
      </c>
      <c r="H2978" t="s">
        <v>20</v>
      </c>
      <c r="I2978" t="s">
        <v>5102</v>
      </c>
      <c r="J2978" t="s">
        <v>21</v>
      </c>
      <c r="L2978" t="s">
        <v>4241</v>
      </c>
      <c r="M2978" t="str">
        <f t="shared" si="112"/>
        <v>FRENTE DE ORGANIZACIONES EN LUCHA- GAONAMoreno</v>
      </c>
      <c r="N2978" t="s">
        <v>22</v>
      </c>
      <c r="O2978" t="s">
        <v>23</v>
      </c>
      <c r="P2978" t="s">
        <v>27</v>
      </c>
      <c r="Q2978" t="s">
        <v>5101</v>
      </c>
      <c r="R2978" s="23">
        <v>67</v>
      </c>
      <c r="S2978" s="23">
        <v>2</v>
      </c>
      <c r="T2978" s="33">
        <v>1</v>
      </c>
      <c r="V2978" t="s">
        <v>2951</v>
      </c>
      <c r="W2978" t="str">
        <f t="shared" si="113"/>
        <v>R09</v>
      </c>
      <c r="X2978" s="31" t="str">
        <f t="shared" si="114"/>
        <v>FINES_R09</v>
      </c>
      <c r="Y2978" s="35">
        <v>0.96699999999999997</v>
      </c>
      <c r="Z2978" s="8">
        <f>IFERROR(IFERROR(VLOOKUP(G2978,'IVSET-Escuelas'!A:F,4,FALSE),VLOOKUP(M2978,'IVSET-Fines'!F:L,7,FALSE)),"-")</f>
        <v>0.58307699999999996</v>
      </c>
    </row>
    <row r="2979" spans="1:26" x14ac:dyDescent="0.35">
      <c r="A2979" s="18" t="s">
        <v>5100</v>
      </c>
      <c r="B2979" t="s">
        <v>1860</v>
      </c>
      <c r="C2979" t="s">
        <v>224</v>
      </c>
      <c r="D2979" t="s">
        <v>2837</v>
      </c>
      <c r="E2979" t="s">
        <v>198</v>
      </c>
      <c r="F2979" t="s">
        <v>198</v>
      </c>
      <c r="G2979" t="s">
        <v>198</v>
      </c>
      <c r="H2979" t="s">
        <v>20</v>
      </c>
      <c r="I2979" t="s">
        <v>5102</v>
      </c>
      <c r="J2979" t="s">
        <v>21</v>
      </c>
      <c r="L2979" t="s">
        <v>4197</v>
      </c>
      <c r="M2979" t="str">
        <f t="shared" ref="M2979:M3042" si="115">CONCATENATE(L2979,D2979)</f>
        <v>C C ISAUROMalvinas Argentinas</v>
      </c>
      <c r="N2979" t="s">
        <v>22</v>
      </c>
      <c r="O2979" t="s">
        <v>23</v>
      </c>
      <c r="P2979" t="s">
        <v>27</v>
      </c>
      <c r="Q2979" t="s">
        <v>5101</v>
      </c>
      <c r="R2979" s="23">
        <v>18</v>
      </c>
      <c r="S2979" s="23">
        <v>1</v>
      </c>
      <c r="T2979" s="33">
        <v>1</v>
      </c>
      <c r="V2979" t="s">
        <v>2951</v>
      </c>
      <c r="W2979" t="str">
        <f t="shared" si="113"/>
        <v>R09</v>
      </c>
      <c r="X2979" s="31" t="str">
        <f t="shared" si="114"/>
        <v>FINES_R09</v>
      </c>
      <c r="Y2979" s="35">
        <v>0.97</v>
      </c>
      <c r="Z2979" s="8">
        <f>IFERROR(IFERROR(VLOOKUP(G2979,'IVSET-Escuelas'!A:F,4,FALSE),VLOOKUP(M2979,'IVSET-Fines'!F:L,7,FALSE)),"-")</f>
        <v>0.636019</v>
      </c>
    </row>
    <row r="2980" spans="1:26" x14ac:dyDescent="0.35">
      <c r="A2980" s="18" t="s">
        <v>5100</v>
      </c>
      <c r="B2980" t="s">
        <v>1860</v>
      </c>
      <c r="C2980" t="s">
        <v>1858</v>
      </c>
      <c r="D2980" t="s">
        <v>1859</v>
      </c>
      <c r="E2980" t="s">
        <v>198</v>
      </c>
      <c r="F2980" t="s">
        <v>198</v>
      </c>
      <c r="G2980" t="s">
        <v>198</v>
      </c>
      <c r="H2980" t="s">
        <v>20</v>
      </c>
      <c r="I2980" t="s">
        <v>5102</v>
      </c>
      <c r="J2980" t="s">
        <v>21</v>
      </c>
      <c r="L2980" t="s">
        <v>4261</v>
      </c>
      <c r="M2980" t="str">
        <f t="shared" si="115"/>
        <v>SOCIEDAD DE FOMENTO JARDINES 1Moreno</v>
      </c>
      <c r="N2980" t="s">
        <v>22</v>
      </c>
      <c r="O2980" t="s">
        <v>23</v>
      </c>
      <c r="P2980" t="s">
        <v>27</v>
      </c>
      <c r="Q2980" t="s">
        <v>5101</v>
      </c>
      <c r="R2980" s="23">
        <v>61</v>
      </c>
      <c r="S2980" s="23">
        <v>2</v>
      </c>
      <c r="T2980" s="33">
        <v>1</v>
      </c>
      <c r="V2980" t="s">
        <v>2951</v>
      </c>
      <c r="W2980" t="str">
        <f t="shared" si="113"/>
        <v>R09</v>
      </c>
      <c r="X2980" s="31" t="str">
        <f t="shared" si="114"/>
        <v>FINES_R09</v>
      </c>
      <c r="Y2980" s="35">
        <v>0.97799999999999998</v>
      </c>
      <c r="Z2980" s="8">
        <f>IFERROR(IFERROR(VLOOKUP(G2980,'IVSET-Escuelas'!A:F,4,FALSE),VLOOKUP(M2980,'IVSET-Fines'!F:L,7,FALSE)),"-")</f>
        <v>0.61392500000000005</v>
      </c>
    </row>
    <row r="2981" spans="1:26" x14ac:dyDescent="0.35">
      <c r="A2981" s="18" t="s">
        <v>5100</v>
      </c>
      <c r="B2981" t="s">
        <v>1860</v>
      </c>
      <c r="C2981" t="s">
        <v>1858</v>
      </c>
      <c r="D2981" t="s">
        <v>1859</v>
      </c>
      <c r="E2981" t="s">
        <v>198</v>
      </c>
      <c r="F2981" t="s">
        <v>198</v>
      </c>
      <c r="G2981" t="s">
        <v>198</v>
      </c>
      <c r="H2981" t="s">
        <v>20</v>
      </c>
      <c r="I2981" t="s">
        <v>5102</v>
      </c>
      <c r="J2981" t="s">
        <v>21</v>
      </c>
      <c r="L2981" t="s">
        <v>4266</v>
      </c>
      <c r="M2981" t="str">
        <f t="shared" si="115"/>
        <v>VEN SEREMOSMoreno</v>
      </c>
      <c r="N2981" t="s">
        <v>22</v>
      </c>
      <c r="O2981" t="s">
        <v>23</v>
      </c>
      <c r="P2981" t="s">
        <v>27</v>
      </c>
      <c r="Q2981" t="s">
        <v>5101</v>
      </c>
      <c r="R2981" s="23">
        <v>36</v>
      </c>
      <c r="S2981" s="23">
        <v>1</v>
      </c>
      <c r="T2981" s="33">
        <v>1</v>
      </c>
      <c r="V2981" t="s">
        <v>2951</v>
      </c>
      <c r="W2981" t="str">
        <f t="shared" si="113"/>
        <v>R09</v>
      </c>
      <c r="X2981" s="31" t="str">
        <f t="shared" si="114"/>
        <v>FINES_R09</v>
      </c>
      <c r="Y2981" s="35">
        <v>0.99199999999999999</v>
      </c>
      <c r="Z2981" s="8">
        <f>IFERROR(IFERROR(VLOOKUP(G2981,'IVSET-Escuelas'!A:F,4,FALSE),VLOOKUP(M2981,'IVSET-Fines'!F:L,7,FALSE)),"-")</f>
        <v>0.58464099999999997</v>
      </c>
    </row>
    <row r="2982" spans="1:26" x14ac:dyDescent="0.35">
      <c r="A2982" s="18" t="s">
        <v>5100</v>
      </c>
      <c r="B2982" t="s">
        <v>138</v>
      </c>
      <c r="C2982" t="s">
        <v>522</v>
      </c>
      <c r="D2982" t="s">
        <v>1468</v>
      </c>
      <c r="E2982" t="s">
        <v>198</v>
      </c>
      <c r="F2982" t="s">
        <v>198</v>
      </c>
      <c r="G2982" t="s">
        <v>198</v>
      </c>
      <c r="H2982" t="s">
        <v>20</v>
      </c>
      <c r="I2982" t="s">
        <v>5102</v>
      </c>
      <c r="J2982" t="s">
        <v>21</v>
      </c>
      <c r="L2982" t="s">
        <v>4350</v>
      </c>
      <c r="M2982" t="str">
        <f t="shared" si="115"/>
        <v>escuela 9Luján</v>
      </c>
      <c r="N2982" t="s">
        <v>22</v>
      </c>
      <c r="O2982" t="s">
        <v>23</v>
      </c>
      <c r="P2982" t="s">
        <v>27</v>
      </c>
      <c r="Q2982" t="s">
        <v>5101</v>
      </c>
      <c r="R2982" s="23">
        <v>64</v>
      </c>
      <c r="S2982" s="23">
        <v>3</v>
      </c>
      <c r="T2982" s="33">
        <v>1</v>
      </c>
      <c r="V2982" t="s">
        <v>2951</v>
      </c>
      <c r="W2982" t="str">
        <f t="shared" si="113"/>
        <v>R10</v>
      </c>
      <c r="X2982" s="31" t="str">
        <f t="shared" si="114"/>
        <v>FINES_R10</v>
      </c>
      <c r="Y2982" s="35">
        <v>8.9999999999999993E-3</v>
      </c>
      <c r="Z2982" s="8">
        <f>IFERROR(IFERROR(VLOOKUP(G2982,'IVSET-Escuelas'!A:F,4,FALSE),VLOOKUP(M2982,'IVSET-Fines'!F:L,7,FALSE)),"-")</f>
        <v>0.59016800000000003</v>
      </c>
    </row>
    <row r="2983" spans="1:26" x14ac:dyDescent="0.35">
      <c r="A2983" s="18" t="s">
        <v>5100</v>
      </c>
      <c r="B2983" t="s">
        <v>138</v>
      </c>
      <c r="C2983" t="s">
        <v>2199</v>
      </c>
      <c r="D2983" t="s">
        <v>2200</v>
      </c>
      <c r="E2983" t="s">
        <v>198</v>
      </c>
      <c r="F2983" t="s">
        <v>198</v>
      </c>
      <c r="G2983" t="s">
        <v>198</v>
      </c>
      <c r="H2983" t="s">
        <v>20</v>
      </c>
      <c r="I2983" t="s">
        <v>5102</v>
      </c>
      <c r="J2983" t="s">
        <v>21</v>
      </c>
      <c r="L2983" t="s">
        <v>4403</v>
      </c>
      <c r="M2983" t="str">
        <f t="shared" si="115"/>
        <v>SUM BICENTENARIOSan Andrés de Giles</v>
      </c>
      <c r="N2983" t="s">
        <v>22</v>
      </c>
      <c r="O2983" t="s">
        <v>23</v>
      </c>
      <c r="P2983" t="s">
        <v>27</v>
      </c>
      <c r="Q2983" t="s">
        <v>5101</v>
      </c>
      <c r="R2983" s="23">
        <v>49</v>
      </c>
      <c r="S2983" s="23">
        <v>2</v>
      </c>
      <c r="T2983" s="33">
        <v>1</v>
      </c>
      <c r="V2983" t="s">
        <v>2951</v>
      </c>
      <c r="W2983" t="str">
        <f t="shared" si="113"/>
        <v>R10</v>
      </c>
      <c r="X2983" s="31" t="str">
        <f t="shared" si="114"/>
        <v>FINES_R10</v>
      </c>
      <c r="Y2983" s="35">
        <v>1.9E-2</v>
      </c>
      <c r="Z2983" s="8">
        <f>IFERROR(IFERROR(VLOOKUP(G2983,'IVSET-Escuelas'!A:F,4,FALSE),VLOOKUP(M2983,'IVSET-Fines'!F:L,7,FALSE)),"-")</f>
        <v>0.38777800000000001</v>
      </c>
    </row>
    <row r="2984" spans="1:26" x14ac:dyDescent="0.35">
      <c r="A2984" s="18" t="s">
        <v>5100</v>
      </c>
      <c r="B2984" t="s">
        <v>138</v>
      </c>
      <c r="C2984" t="s">
        <v>1920</v>
      </c>
      <c r="D2984" t="s">
        <v>1921</v>
      </c>
      <c r="E2984" t="s">
        <v>198</v>
      </c>
      <c r="F2984" t="s">
        <v>198</v>
      </c>
      <c r="G2984" t="s">
        <v>198</v>
      </c>
      <c r="H2984" t="s">
        <v>20</v>
      </c>
      <c r="I2984" t="s">
        <v>5102</v>
      </c>
      <c r="J2984" t="s">
        <v>21</v>
      </c>
      <c r="L2984" t="s">
        <v>4395</v>
      </c>
      <c r="M2984" t="str">
        <f t="shared" si="115"/>
        <v>Centro de Jubilados LAS MARIANAS S/N Las MarianasNavarro</v>
      </c>
      <c r="N2984" t="s">
        <v>22</v>
      </c>
      <c r="O2984" t="s">
        <v>23</v>
      </c>
      <c r="P2984" t="s">
        <v>27</v>
      </c>
      <c r="Q2984" t="s">
        <v>5101</v>
      </c>
      <c r="R2984" s="23">
        <v>22</v>
      </c>
      <c r="S2984" s="23">
        <v>1</v>
      </c>
      <c r="T2984" s="33">
        <v>1</v>
      </c>
      <c r="V2984" t="s">
        <v>2951</v>
      </c>
      <c r="W2984" t="str">
        <f t="shared" si="113"/>
        <v>R10</v>
      </c>
      <c r="X2984" s="31" t="str">
        <f t="shared" si="114"/>
        <v>FINES_R10</v>
      </c>
      <c r="Y2984" s="35">
        <v>3.6999999999999998E-2</v>
      </c>
      <c r="Z2984" s="8" t="str">
        <f>IFERROR(IFERROR(VLOOKUP(G2984,'IVSET-Escuelas'!A:F,4,FALSE),VLOOKUP(M2984,'IVSET-Fines'!F:L,7,FALSE)),"-")</f>
        <v>-</v>
      </c>
    </row>
    <row r="2985" spans="1:26" x14ac:dyDescent="0.35">
      <c r="A2985" s="18" t="s">
        <v>5100</v>
      </c>
      <c r="B2985" t="s">
        <v>138</v>
      </c>
      <c r="C2985" t="s">
        <v>522</v>
      </c>
      <c r="D2985" t="s">
        <v>1468</v>
      </c>
      <c r="E2985" t="s">
        <v>198</v>
      </c>
      <c r="F2985" t="s">
        <v>198</v>
      </c>
      <c r="G2985" t="s">
        <v>198</v>
      </c>
      <c r="H2985" t="s">
        <v>20</v>
      </c>
      <c r="I2985" t="s">
        <v>5102</v>
      </c>
      <c r="J2985" t="s">
        <v>21</v>
      </c>
      <c r="L2985" t="s">
        <v>4354</v>
      </c>
      <c r="M2985" t="str">
        <f t="shared" si="115"/>
        <v>MILITANCIA ORGANIZADA 479 LUJAN EL QUINTOLuján</v>
      </c>
      <c r="N2985" t="s">
        <v>22</v>
      </c>
      <c r="O2985" t="s">
        <v>23</v>
      </c>
      <c r="P2985" t="s">
        <v>27</v>
      </c>
      <c r="Q2985" t="s">
        <v>5101</v>
      </c>
      <c r="R2985" s="23">
        <v>0</v>
      </c>
      <c r="S2985" s="23">
        <v>1</v>
      </c>
      <c r="T2985" s="33">
        <v>1</v>
      </c>
      <c r="V2985" t="s">
        <v>2951</v>
      </c>
      <c r="W2985" t="str">
        <f t="shared" si="113"/>
        <v>R10</v>
      </c>
      <c r="X2985" s="31" t="str">
        <f t="shared" si="114"/>
        <v>FINES_R10</v>
      </c>
      <c r="Y2985" s="35">
        <v>4.3999999999999997E-2</v>
      </c>
      <c r="Z2985" s="8" t="str">
        <f>IFERROR(IFERROR(VLOOKUP(G2985,'IVSET-Escuelas'!A:F,4,FALSE),VLOOKUP(M2985,'IVSET-Fines'!F:L,7,FALSE)),"-")</f>
        <v>-</v>
      </c>
    </row>
    <row r="2986" spans="1:26" x14ac:dyDescent="0.35">
      <c r="A2986" s="18" t="s">
        <v>5100</v>
      </c>
      <c r="B2986" t="s">
        <v>138</v>
      </c>
      <c r="C2986" t="s">
        <v>436</v>
      </c>
      <c r="D2986" t="s">
        <v>1067</v>
      </c>
      <c r="E2986" t="s">
        <v>198</v>
      </c>
      <c r="F2986" t="s">
        <v>198</v>
      </c>
      <c r="G2986" t="s">
        <v>198</v>
      </c>
      <c r="H2986" t="s">
        <v>20</v>
      </c>
      <c r="I2986" t="s">
        <v>5102</v>
      </c>
      <c r="J2986" t="s">
        <v>21</v>
      </c>
      <c r="L2986" t="s">
        <v>4329</v>
      </c>
      <c r="M2986" t="str">
        <f t="shared" si="115"/>
        <v>Sociedad de Fomento Altos del OesteGeneral Rodríguez</v>
      </c>
      <c r="N2986" t="s">
        <v>22</v>
      </c>
      <c r="O2986" t="s">
        <v>23</v>
      </c>
      <c r="P2986" t="s">
        <v>27</v>
      </c>
      <c r="Q2986" t="s">
        <v>5101</v>
      </c>
      <c r="R2986" s="23">
        <v>20</v>
      </c>
      <c r="S2986" s="23">
        <v>1</v>
      </c>
      <c r="T2986" s="33">
        <v>1</v>
      </c>
      <c r="V2986" t="s">
        <v>2951</v>
      </c>
      <c r="W2986" t="str">
        <f t="shared" si="113"/>
        <v>R10</v>
      </c>
      <c r="X2986" s="31" t="str">
        <f t="shared" si="114"/>
        <v>FINES_R10</v>
      </c>
      <c r="Y2986" s="35">
        <v>5.0999999999999997E-2</v>
      </c>
      <c r="Z2986" s="8">
        <f>IFERROR(IFERROR(VLOOKUP(G2986,'IVSET-Escuelas'!A:F,4,FALSE),VLOOKUP(M2986,'IVSET-Fines'!F:L,7,FALSE)),"-")</f>
        <v>0.81864199999999998</v>
      </c>
    </row>
    <row r="2987" spans="1:26" x14ac:dyDescent="0.35">
      <c r="A2987" s="18" t="s">
        <v>5100</v>
      </c>
      <c r="B2987" t="s">
        <v>138</v>
      </c>
      <c r="C2987" t="s">
        <v>436</v>
      </c>
      <c r="D2987" t="s">
        <v>1067</v>
      </c>
      <c r="E2987" t="s">
        <v>198</v>
      </c>
      <c r="F2987" t="s">
        <v>198</v>
      </c>
      <c r="G2987" t="s">
        <v>198</v>
      </c>
      <c r="H2987" t="s">
        <v>20</v>
      </c>
      <c r="I2987" t="s">
        <v>5102</v>
      </c>
      <c r="J2987" t="s">
        <v>21</v>
      </c>
      <c r="L2987" t="s">
        <v>4331</v>
      </c>
      <c r="M2987" t="str">
        <f t="shared" si="115"/>
        <v>UB Néstor KGeneral Rodríguez</v>
      </c>
      <c r="N2987" t="s">
        <v>22</v>
      </c>
      <c r="O2987" t="s">
        <v>23</v>
      </c>
      <c r="P2987" t="s">
        <v>27</v>
      </c>
      <c r="Q2987" t="s">
        <v>5101</v>
      </c>
      <c r="R2987" s="23">
        <v>53</v>
      </c>
      <c r="S2987" s="23">
        <v>2</v>
      </c>
      <c r="T2987" s="33">
        <v>1</v>
      </c>
      <c r="V2987" t="s">
        <v>2951</v>
      </c>
      <c r="W2987" t="str">
        <f t="shared" si="113"/>
        <v>R10</v>
      </c>
      <c r="X2987" s="31" t="str">
        <f t="shared" si="114"/>
        <v>FINES_R10</v>
      </c>
      <c r="Y2987" s="35">
        <v>5.2999999999999999E-2</v>
      </c>
      <c r="Z2987" s="8">
        <f>IFERROR(IFERROR(VLOOKUP(G2987,'IVSET-Escuelas'!A:F,4,FALSE),VLOOKUP(M2987,'IVSET-Fines'!F:L,7,FALSE)),"-")</f>
        <v>0.62650700000000004</v>
      </c>
    </row>
    <row r="2988" spans="1:26" x14ac:dyDescent="0.35">
      <c r="A2988" s="18" t="s">
        <v>5100</v>
      </c>
      <c r="B2988" t="s">
        <v>138</v>
      </c>
      <c r="C2988" t="s">
        <v>643</v>
      </c>
      <c r="D2988" t="s">
        <v>645</v>
      </c>
      <c r="E2988" t="s">
        <v>198</v>
      </c>
      <c r="F2988" t="s">
        <v>198</v>
      </c>
      <c r="G2988" t="s">
        <v>198</v>
      </c>
      <c r="H2988" t="s">
        <v>20</v>
      </c>
      <c r="I2988" t="s">
        <v>5102</v>
      </c>
      <c r="J2988" t="s">
        <v>21</v>
      </c>
      <c r="L2988" t="s">
        <v>4294</v>
      </c>
      <c r="M2988" t="str">
        <f t="shared" si="115"/>
        <v>Soc. Fto Villa AdrianaCañuelas</v>
      </c>
      <c r="N2988" t="s">
        <v>22</v>
      </c>
      <c r="O2988" t="s">
        <v>23</v>
      </c>
      <c r="P2988" t="s">
        <v>27</v>
      </c>
      <c r="Q2988" t="s">
        <v>5101</v>
      </c>
      <c r="R2988" s="23">
        <v>18</v>
      </c>
      <c r="S2988" s="23">
        <v>1</v>
      </c>
      <c r="T2988" s="33">
        <v>1</v>
      </c>
      <c r="V2988" t="s">
        <v>2951</v>
      </c>
      <c r="W2988" t="str">
        <f t="shared" si="113"/>
        <v>R10</v>
      </c>
      <c r="X2988" s="31" t="str">
        <f t="shared" si="114"/>
        <v>FINES_R10</v>
      </c>
      <c r="Y2988" s="35">
        <v>6.8000000000000005E-2</v>
      </c>
      <c r="Z2988" s="8" t="str">
        <f>IFERROR(IFERROR(VLOOKUP(G2988,'IVSET-Escuelas'!A:F,4,FALSE),VLOOKUP(M2988,'IVSET-Fines'!F:L,7,FALSE)),"-")</f>
        <v>-</v>
      </c>
    </row>
    <row r="2989" spans="1:26" x14ac:dyDescent="0.35">
      <c r="A2989" s="18" t="s">
        <v>5100</v>
      </c>
      <c r="B2989" t="s">
        <v>138</v>
      </c>
      <c r="C2989" t="s">
        <v>522</v>
      </c>
      <c r="D2989" t="s">
        <v>1468</v>
      </c>
      <c r="E2989" t="s">
        <v>198</v>
      </c>
      <c r="F2989" t="s">
        <v>198</v>
      </c>
      <c r="G2989" t="s">
        <v>198</v>
      </c>
      <c r="H2989" t="s">
        <v>20</v>
      </c>
      <c r="I2989" t="s">
        <v>5102</v>
      </c>
      <c r="J2989" t="s">
        <v>21</v>
      </c>
      <c r="L2989" t="s">
        <v>4333</v>
      </c>
      <c r="M2989" t="str">
        <f t="shared" si="115"/>
        <v>10 de agosto 125 Lujan Barrio 10 de agostoLuján</v>
      </c>
      <c r="N2989" t="s">
        <v>22</v>
      </c>
      <c r="O2989" t="s">
        <v>23</v>
      </c>
      <c r="P2989" t="s">
        <v>27</v>
      </c>
      <c r="Q2989" t="s">
        <v>5101</v>
      </c>
      <c r="R2989" s="23">
        <v>8</v>
      </c>
      <c r="S2989" s="23">
        <v>1</v>
      </c>
      <c r="T2989" s="33">
        <v>1</v>
      </c>
      <c r="V2989" t="s">
        <v>2951</v>
      </c>
      <c r="W2989" t="str">
        <f t="shared" si="113"/>
        <v>R10</v>
      </c>
      <c r="X2989" s="31" t="str">
        <f t="shared" si="114"/>
        <v>FINES_R10</v>
      </c>
      <c r="Y2989" s="35">
        <v>7.0000000000000007E-2</v>
      </c>
      <c r="Z2989" s="8" t="str">
        <f>IFERROR(IFERROR(VLOOKUP(G2989,'IVSET-Escuelas'!A:F,4,FALSE),VLOOKUP(M2989,'IVSET-Fines'!F:L,7,FALSE)),"-")</f>
        <v>-</v>
      </c>
    </row>
    <row r="2990" spans="1:26" x14ac:dyDescent="0.35">
      <c r="A2990" s="18" t="s">
        <v>5100</v>
      </c>
      <c r="B2990" t="s">
        <v>138</v>
      </c>
      <c r="C2990" t="s">
        <v>1920</v>
      </c>
      <c r="D2990" t="s">
        <v>1921</v>
      </c>
      <c r="E2990" t="s">
        <v>198</v>
      </c>
      <c r="F2990" t="s">
        <v>198</v>
      </c>
      <c r="G2990" t="s">
        <v>198</v>
      </c>
      <c r="H2990" t="s">
        <v>20</v>
      </c>
      <c r="I2990" t="s">
        <v>5102</v>
      </c>
      <c r="J2990" t="s">
        <v>21</v>
      </c>
      <c r="L2990" t="s">
        <v>4397</v>
      </c>
      <c r="M2990" t="str">
        <f t="shared" si="115"/>
        <v>Centro de Jubilados S/N Villa MollNavarro</v>
      </c>
      <c r="N2990" t="s">
        <v>22</v>
      </c>
      <c r="O2990" t="s">
        <v>23</v>
      </c>
      <c r="P2990" t="s">
        <v>27</v>
      </c>
      <c r="Q2990" t="s">
        <v>5101</v>
      </c>
      <c r="R2990" s="23">
        <v>13</v>
      </c>
      <c r="S2990" s="23">
        <v>1</v>
      </c>
      <c r="T2990" s="33">
        <v>1</v>
      </c>
      <c r="V2990" t="s">
        <v>2951</v>
      </c>
      <c r="W2990" t="str">
        <f t="shared" si="113"/>
        <v>R10</v>
      </c>
      <c r="X2990" s="31" t="str">
        <f t="shared" si="114"/>
        <v>FINES_R10</v>
      </c>
      <c r="Y2990" s="35">
        <v>7.5999999999999998E-2</v>
      </c>
      <c r="Z2990" s="8" t="str">
        <f>IFERROR(IFERROR(VLOOKUP(G2990,'IVSET-Escuelas'!A:F,4,FALSE),VLOOKUP(M2990,'IVSET-Fines'!F:L,7,FALSE)),"-")</f>
        <v>-</v>
      </c>
    </row>
    <row r="2991" spans="1:26" x14ac:dyDescent="0.35">
      <c r="A2991" s="18" t="s">
        <v>5100</v>
      </c>
      <c r="B2991" t="s">
        <v>138</v>
      </c>
      <c r="C2991" t="s">
        <v>522</v>
      </c>
      <c r="D2991" t="s">
        <v>1468</v>
      </c>
      <c r="E2991" t="s">
        <v>198</v>
      </c>
      <c r="F2991" t="s">
        <v>198</v>
      </c>
      <c r="G2991" t="s">
        <v>198</v>
      </c>
      <c r="H2991" t="s">
        <v>20</v>
      </c>
      <c r="I2991" t="s">
        <v>5102</v>
      </c>
      <c r="J2991" t="s">
        <v>21</v>
      </c>
      <c r="L2991" t="s">
        <v>4359</v>
      </c>
      <c r="M2991" t="str">
        <f t="shared" si="115"/>
        <v>sociedad de fomento sarmientoLuján</v>
      </c>
      <c r="N2991" t="s">
        <v>22</v>
      </c>
      <c r="O2991" t="s">
        <v>23</v>
      </c>
      <c r="P2991" t="s">
        <v>27</v>
      </c>
      <c r="Q2991" t="s">
        <v>5101</v>
      </c>
      <c r="R2991" s="23">
        <v>16</v>
      </c>
      <c r="S2991" s="23">
        <v>1</v>
      </c>
      <c r="T2991" s="33">
        <v>1</v>
      </c>
      <c r="V2991" t="s">
        <v>2951</v>
      </c>
      <c r="W2991" t="str">
        <f t="shared" si="113"/>
        <v>R10</v>
      </c>
      <c r="X2991" s="31" t="str">
        <f t="shared" si="114"/>
        <v>FINES_R10</v>
      </c>
      <c r="Y2991" s="35">
        <v>7.5999999999999998E-2</v>
      </c>
      <c r="Z2991" s="8">
        <f>IFERROR(IFERROR(VLOOKUP(G2991,'IVSET-Escuelas'!A:F,4,FALSE),VLOOKUP(M2991,'IVSET-Fines'!F:L,7,FALSE)),"-")</f>
        <v>0.37115599999999999</v>
      </c>
    </row>
    <row r="2992" spans="1:26" x14ac:dyDescent="0.35">
      <c r="A2992" s="18" t="s">
        <v>5100</v>
      </c>
      <c r="B2992" t="s">
        <v>138</v>
      </c>
      <c r="C2992" t="s">
        <v>522</v>
      </c>
      <c r="D2992" t="s">
        <v>1468</v>
      </c>
      <c r="E2992" t="s">
        <v>198</v>
      </c>
      <c r="F2992" t="s">
        <v>198</v>
      </c>
      <c r="G2992" t="s">
        <v>198</v>
      </c>
      <c r="H2992" t="s">
        <v>20</v>
      </c>
      <c r="I2992" t="s">
        <v>5102</v>
      </c>
      <c r="J2992" t="s">
        <v>21</v>
      </c>
      <c r="L2992" t="s">
        <v>4343</v>
      </c>
      <c r="M2992" t="str">
        <f t="shared" si="115"/>
        <v>constantini 1820 LUJAN EL QUINTOLuján</v>
      </c>
      <c r="N2992" t="s">
        <v>22</v>
      </c>
      <c r="O2992" t="s">
        <v>23</v>
      </c>
      <c r="P2992" t="s">
        <v>27</v>
      </c>
      <c r="Q2992" t="s">
        <v>5101</v>
      </c>
      <c r="R2992" s="23">
        <v>14</v>
      </c>
      <c r="S2992" s="23">
        <v>1</v>
      </c>
      <c r="T2992" s="33">
        <v>1</v>
      </c>
      <c r="V2992" t="s">
        <v>2951</v>
      </c>
      <c r="W2992" t="str">
        <f t="shared" si="113"/>
        <v>R10</v>
      </c>
      <c r="X2992" s="31" t="str">
        <f t="shared" si="114"/>
        <v>FINES_R10</v>
      </c>
      <c r="Y2992" s="35">
        <v>9.9000000000000005E-2</v>
      </c>
      <c r="Z2992" s="8" t="str">
        <f>IFERROR(IFERROR(VLOOKUP(G2992,'IVSET-Escuelas'!A:F,4,FALSE),VLOOKUP(M2992,'IVSET-Fines'!F:L,7,FALSE)),"-")</f>
        <v>-</v>
      </c>
    </row>
    <row r="2993" spans="1:26" x14ac:dyDescent="0.35">
      <c r="A2993" s="18" t="s">
        <v>5100</v>
      </c>
      <c r="B2993" t="s">
        <v>138</v>
      </c>
      <c r="C2993" t="s">
        <v>643</v>
      </c>
      <c r="D2993" t="s">
        <v>645</v>
      </c>
      <c r="E2993" t="s">
        <v>198</v>
      </c>
      <c r="F2993" t="s">
        <v>198</v>
      </c>
      <c r="G2993" t="s">
        <v>198</v>
      </c>
      <c r="H2993" t="s">
        <v>20</v>
      </c>
      <c r="I2993" t="s">
        <v>5102</v>
      </c>
      <c r="J2993" t="s">
        <v>21</v>
      </c>
      <c r="L2993" t="s">
        <v>3926</v>
      </c>
      <c r="M2993" t="str">
        <f t="shared" si="115"/>
        <v>SUTEBACañuelas</v>
      </c>
      <c r="N2993" t="s">
        <v>22</v>
      </c>
      <c r="O2993" t="s">
        <v>23</v>
      </c>
      <c r="P2993" t="s">
        <v>27</v>
      </c>
      <c r="Q2993" t="s">
        <v>5101</v>
      </c>
      <c r="R2993" s="23">
        <v>24</v>
      </c>
      <c r="S2993" s="23">
        <v>1</v>
      </c>
      <c r="T2993" s="33">
        <v>1</v>
      </c>
      <c r="V2993" t="s">
        <v>2951</v>
      </c>
      <c r="W2993" t="str">
        <f t="shared" si="113"/>
        <v>R10</v>
      </c>
      <c r="X2993" s="31" t="str">
        <f t="shared" si="114"/>
        <v>FINES_R10</v>
      </c>
      <c r="Y2993" s="35">
        <v>0.113</v>
      </c>
      <c r="Z2993" s="8" t="str">
        <f>IFERROR(IFERROR(VLOOKUP(G2993,'IVSET-Escuelas'!A:F,4,FALSE),VLOOKUP(M2993,'IVSET-Fines'!F:L,7,FALSE)),"-")</f>
        <v>-</v>
      </c>
    </row>
    <row r="2994" spans="1:26" x14ac:dyDescent="0.35">
      <c r="A2994" s="18" t="s">
        <v>5100</v>
      </c>
      <c r="B2994" t="s">
        <v>138</v>
      </c>
      <c r="C2994" t="s">
        <v>643</v>
      </c>
      <c r="D2994" t="s">
        <v>645</v>
      </c>
      <c r="E2994" t="s">
        <v>198</v>
      </c>
      <c r="F2994" t="s">
        <v>198</v>
      </c>
      <c r="G2994" t="s">
        <v>198</v>
      </c>
      <c r="H2994" t="s">
        <v>20</v>
      </c>
      <c r="I2994" t="s">
        <v>5102</v>
      </c>
      <c r="J2994" t="s">
        <v>21</v>
      </c>
      <c r="L2994" t="s">
        <v>4292</v>
      </c>
      <c r="M2994" t="str">
        <f t="shared" si="115"/>
        <v>Paraje La NoriaCañuelas</v>
      </c>
      <c r="N2994" t="s">
        <v>22</v>
      </c>
      <c r="O2994" t="s">
        <v>23</v>
      </c>
      <c r="P2994" t="s">
        <v>27</v>
      </c>
      <c r="Q2994" t="s">
        <v>5101</v>
      </c>
      <c r="R2994" s="23">
        <v>6</v>
      </c>
      <c r="S2994" s="23">
        <v>1</v>
      </c>
      <c r="T2994" s="33">
        <v>1</v>
      </c>
      <c r="V2994" t="s">
        <v>2951</v>
      </c>
      <c r="W2994" t="str">
        <f t="shared" si="113"/>
        <v>R10</v>
      </c>
      <c r="X2994" s="31" t="str">
        <f t="shared" si="114"/>
        <v>FINES_R10</v>
      </c>
      <c r="Y2994" s="35">
        <v>0.128</v>
      </c>
      <c r="Z2994" s="8">
        <f>IFERROR(IFERROR(VLOOKUP(G2994,'IVSET-Escuelas'!A:F,4,FALSE),VLOOKUP(M2994,'IVSET-Fines'!F:L,7,FALSE)),"-")</f>
        <v>0.55483099999999996</v>
      </c>
    </row>
    <row r="2995" spans="1:26" x14ac:dyDescent="0.35">
      <c r="A2995" s="18" t="s">
        <v>5100</v>
      </c>
      <c r="B2995" t="s">
        <v>138</v>
      </c>
      <c r="C2995" t="s">
        <v>643</v>
      </c>
      <c r="D2995" t="s">
        <v>645</v>
      </c>
      <c r="E2995" t="s">
        <v>198</v>
      </c>
      <c r="F2995" t="s">
        <v>198</v>
      </c>
      <c r="G2995" t="s">
        <v>198</v>
      </c>
      <c r="H2995" t="s">
        <v>20</v>
      </c>
      <c r="I2995" t="s">
        <v>5102</v>
      </c>
      <c r="J2995" t="s">
        <v>21</v>
      </c>
      <c r="L2995" t="s">
        <v>4293</v>
      </c>
      <c r="M2995" t="str">
        <f t="shared" si="115"/>
        <v>Soc de Fto 12 de OctubreCañuelas</v>
      </c>
      <c r="N2995" t="s">
        <v>22</v>
      </c>
      <c r="O2995" t="s">
        <v>23</v>
      </c>
      <c r="P2995" t="s">
        <v>27</v>
      </c>
      <c r="Q2995" t="s">
        <v>5101</v>
      </c>
      <c r="R2995" s="23">
        <v>31</v>
      </c>
      <c r="S2995" s="23">
        <v>1</v>
      </c>
      <c r="T2995" s="33">
        <v>1</v>
      </c>
      <c r="V2995" t="s">
        <v>2951</v>
      </c>
      <c r="W2995" t="str">
        <f t="shared" si="113"/>
        <v>R10</v>
      </c>
      <c r="X2995" s="31" t="str">
        <f t="shared" si="114"/>
        <v>FINES_R10</v>
      </c>
      <c r="Y2995" s="35">
        <v>0.13</v>
      </c>
      <c r="Z2995" s="8">
        <f>IFERROR(IFERROR(VLOOKUP(G2995,'IVSET-Escuelas'!A:F,4,FALSE),VLOOKUP(M2995,'IVSET-Fines'!F:L,7,FALSE)),"-")</f>
        <v>0.45362599999999997</v>
      </c>
    </row>
    <row r="2996" spans="1:26" x14ac:dyDescent="0.35">
      <c r="A2996" s="18" t="s">
        <v>5100</v>
      </c>
      <c r="B2996" t="s">
        <v>138</v>
      </c>
      <c r="C2996" t="s">
        <v>436</v>
      </c>
      <c r="D2996" t="s">
        <v>1067</v>
      </c>
      <c r="E2996" t="s">
        <v>198</v>
      </c>
      <c r="F2996" t="s">
        <v>198</v>
      </c>
      <c r="G2996" t="s">
        <v>198</v>
      </c>
      <c r="H2996" t="s">
        <v>20</v>
      </c>
      <c r="I2996" t="s">
        <v>5102</v>
      </c>
      <c r="J2996" t="s">
        <v>21</v>
      </c>
      <c r="L2996" t="s">
        <v>4308</v>
      </c>
      <c r="M2996" t="str">
        <f t="shared" si="115"/>
        <v>ATILRAGeneral Rodríguez</v>
      </c>
      <c r="N2996" t="s">
        <v>22</v>
      </c>
      <c r="O2996" t="s">
        <v>23</v>
      </c>
      <c r="P2996" t="s">
        <v>27</v>
      </c>
      <c r="Q2996" t="s">
        <v>5101</v>
      </c>
      <c r="R2996" s="23">
        <v>64</v>
      </c>
      <c r="S2996" s="23">
        <v>4</v>
      </c>
      <c r="T2996" s="33">
        <v>1</v>
      </c>
      <c r="V2996" t="s">
        <v>2951</v>
      </c>
      <c r="W2996" t="str">
        <f t="shared" si="113"/>
        <v>R10</v>
      </c>
      <c r="X2996" s="31" t="str">
        <f t="shared" si="114"/>
        <v>FINES_R10</v>
      </c>
      <c r="Y2996" s="35">
        <v>0.13</v>
      </c>
      <c r="Z2996" s="8">
        <f>IFERROR(IFERROR(VLOOKUP(G2996,'IVSET-Escuelas'!A:F,4,FALSE),VLOOKUP(M2996,'IVSET-Fines'!F:L,7,FALSE)),"-")</f>
        <v>0.25065199999999999</v>
      </c>
    </row>
    <row r="2997" spans="1:26" x14ac:dyDescent="0.35">
      <c r="A2997" s="18" t="s">
        <v>5100</v>
      </c>
      <c r="B2997" t="s">
        <v>138</v>
      </c>
      <c r="C2997" t="s">
        <v>1507</v>
      </c>
      <c r="D2997" t="s">
        <v>1508</v>
      </c>
      <c r="E2997" t="s">
        <v>198</v>
      </c>
      <c r="F2997" t="s">
        <v>198</v>
      </c>
      <c r="G2997" t="s">
        <v>198</v>
      </c>
      <c r="H2997" t="s">
        <v>20</v>
      </c>
      <c r="I2997" t="s">
        <v>5102</v>
      </c>
      <c r="J2997" t="s">
        <v>21</v>
      </c>
      <c r="L2997" t="s">
        <v>4371</v>
      </c>
      <c r="M2997" t="str">
        <f t="shared" si="115"/>
        <v>EVA PERONMarcos Paz</v>
      </c>
      <c r="N2997" t="s">
        <v>22</v>
      </c>
      <c r="O2997" t="s">
        <v>23</v>
      </c>
      <c r="P2997" t="s">
        <v>27</v>
      </c>
      <c r="Q2997" t="s">
        <v>5101</v>
      </c>
      <c r="R2997" s="23">
        <v>10</v>
      </c>
      <c r="S2997" s="23">
        <v>1</v>
      </c>
      <c r="T2997" s="33">
        <v>1</v>
      </c>
      <c r="V2997" t="s">
        <v>2951</v>
      </c>
      <c r="W2997" t="str">
        <f t="shared" si="113"/>
        <v>R10</v>
      </c>
      <c r="X2997" s="31" t="str">
        <f t="shared" si="114"/>
        <v>FINES_R10</v>
      </c>
      <c r="Y2997" s="35">
        <v>0.13200000000000001</v>
      </c>
      <c r="Z2997" s="8">
        <f>IFERROR(IFERROR(VLOOKUP(G2997,'IVSET-Escuelas'!A:F,4,FALSE),VLOOKUP(M2997,'IVSET-Fines'!F:L,7,FALSE)),"-")</f>
        <v>0.46149099999999998</v>
      </c>
    </row>
    <row r="2998" spans="1:26" x14ac:dyDescent="0.35">
      <c r="A2998" s="18" t="s">
        <v>5100</v>
      </c>
      <c r="B2998" t="s">
        <v>138</v>
      </c>
      <c r="C2998" t="s">
        <v>643</v>
      </c>
      <c r="D2998" t="s">
        <v>645</v>
      </c>
      <c r="E2998" t="s">
        <v>198</v>
      </c>
      <c r="F2998" t="s">
        <v>198</v>
      </c>
      <c r="G2998" t="s">
        <v>198</v>
      </c>
      <c r="H2998" t="s">
        <v>20</v>
      </c>
      <c r="I2998" t="s">
        <v>5102</v>
      </c>
      <c r="J2998" t="s">
        <v>21</v>
      </c>
      <c r="L2998" t="s">
        <v>4284</v>
      </c>
      <c r="M2998" t="str">
        <f t="shared" si="115"/>
        <v>EEP Nº 30 KM 54 PETIÓN PETIÓNCañuelas</v>
      </c>
      <c r="N2998" t="s">
        <v>22</v>
      </c>
      <c r="O2998" t="s">
        <v>23</v>
      </c>
      <c r="P2998" t="s">
        <v>27</v>
      </c>
      <c r="Q2998" t="s">
        <v>5101</v>
      </c>
      <c r="R2998" s="23">
        <v>16</v>
      </c>
      <c r="S2998" s="23">
        <v>1</v>
      </c>
      <c r="T2998" s="33">
        <v>1</v>
      </c>
      <c r="V2998" t="s">
        <v>2951</v>
      </c>
      <c r="W2998" t="str">
        <f t="shared" si="113"/>
        <v>R10</v>
      </c>
      <c r="X2998" s="31" t="str">
        <f t="shared" si="114"/>
        <v>FINES_R10</v>
      </c>
      <c r="Y2998" s="35">
        <v>0.14000000000000001</v>
      </c>
      <c r="Z2998" s="8" t="str">
        <f>IFERROR(IFERROR(VLOOKUP(G2998,'IVSET-Escuelas'!A:F,4,FALSE),VLOOKUP(M2998,'IVSET-Fines'!F:L,7,FALSE)),"-")</f>
        <v>-</v>
      </c>
    </row>
    <row r="2999" spans="1:26" x14ac:dyDescent="0.35">
      <c r="A2999" s="18" t="s">
        <v>5100</v>
      </c>
      <c r="B2999" t="s">
        <v>138</v>
      </c>
      <c r="C2999" t="s">
        <v>540</v>
      </c>
      <c r="D2999" t="s">
        <v>1766</v>
      </c>
      <c r="E2999" t="s">
        <v>198</v>
      </c>
      <c r="F2999" t="s">
        <v>198</v>
      </c>
      <c r="G2999" t="s">
        <v>198</v>
      </c>
      <c r="H2999" t="s">
        <v>20</v>
      </c>
      <c r="I2999" t="s">
        <v>5102</v>
      </c>
      <c r="J2999" t="s">
        <v>21</v>
      </c>
      <c r="L2999" t="s">
        <v>4388</v>
      </c>
      <c r="M2999" t="str">
        <f t="shared" si="115"/>
        <v>HORNERO S/n MercedesMercedes</v>
      </c>
      <c r="N2999" t="s">
        <v>22</v>
      </c>
      <c r="O2999" t="s">
        <v>23</v>
      </c>
      <c r="P2999" t="s">
        <v>27</v>
      </c>
      <c r="Q2999" t="s">
        <v>5101</v>
      </c>
      <c r="R2999" s="23">
        <v>11</v>
      </c>
      <c r="S2999" s="23">
        <v>1</v>
      </c>
      <c r="T2999" s="33">
        <v>1</v>
      </c>
      <c r="V2999" t="s">
        <v>2951</v>
      </c>
      <c r="W2999" t="str">
        <f t="shared" si="113"/>
        <v>R10</v>
      </c>
      <c r="X2999" s="31" t="str">
        <f t="shared" si="114"/>
        <v>FINES_R10</v>
      </c>
      <c r="Y2999" s="35">
        <v>0.14299999999999999</v>
      </c>
      <c r="Z2999" s="8" t="str">
        <f>IFERROR(IFERROR(VLOOKUP(G2999,'IVSET-Escuelas'!A:F,4,FALSE),VLOOKUP(M2999,'IVSET-Fines'!F:L,7,FALSE)),"-")</f>
        <v>-</v>
      </c>
    </row>
    <row r="3000" spans="1:26" x14ac:dyDescent="0.35">
      <c r="A3000" s="18" t="s">
        <v>5100</v>
      </c>
      <c r="B3000" t="s">
        <v>138</v>
      </c>
      <c r="C3000" t="s">
        <v>436</v>
      </c>
      <c r="D3000" t="s">
        <v>1067</v>
      </c>
      <c r="E3000" t="s">
        <v>198</v>
      </c>
      <c r="F3000" t="s">
        <v>198</v>
      </c>
      <c r="G3000" t="s">
        <v>198</v>
      </c>
      <c r="H3000" t="s">
        <v>20</v>
      </c>
      <c r="I3000" t="s">
        <v>5102</v>
      </c>
      <c r="J3000" t="s">
        <v>21</v>
      </c>
      <c r="L3000" t="s">
        <v>4323</v>
      </c>
      <c r="M3000" t="str">
        <f t="shared" si="115"/>
        <v>Fuente de Restauración FamiliarGeneral Rodríguez</v>
      </c>
      <c r="N3000" t="s">
        <v>22</v>
      </c>
      <c r="O3000" t="s">
        <v>23</v>
      </c>
      <c r="P3000" t="s">
        <v>27</v>
      </c>
      <c r="Q3000" t="s">
        <v>5101</v>
      </c>
      <c r="R3000" s="23">
        <v>18</v>
      </c>
      <c r="S3000" s="23">
        <v>1</v>
      </c>
      <c r="T3000" s="33">
        <v>1</v>
      </c>
      <c r="V3000" t="s">
        <v>2951</v>
      </c>
      <c r="W3000" t="str">
        <f t="shared" si="113"/>
        <v>R10</v>
      </c>
      <c r="X3000" s="31" t="str">
        <f t="shared" si="114"/>
        <v>FINES_R10</v>
      </c>
      <c r="Y3000" s="35">
        <v>0.153</v>
      </c>
      <c r="Z3000" s="8">
        <f>IFERROR(IFERROR(VLOOKUP(G3000,'IVSET-Escuelas'!A:F,4,FALSE),VLOOKUP(M3000,'IVSET-Fines'!F:L,7,FALSE)),"-")</f>
        <v>0.315106</v>
      </c>
    </row>
    <row r="3001" spans="1:26" x14ac:dyDescent="0.35">
      <c r="A3001" s="18" t="s">
        <v>5100</v>
      </c>
      <c r="B3001" t="s">
        <v>138</v>
      </c>
      <c r="C3001" t="s">
        <v>643</v>
      </c>
      <c r="D3001" t="s">
        <v>645</v>
      </c>
      <c r="E3001" t="s">
        <v>198</v>
      </c>
      <c r="F3001" t="s">
        <v>198</v>
      </c>
      <c r="G3001" t="s">
        <v>198</v>
      </c>
      <c r="H3001" t="s">
        <v>20</v>
      </c>
      <c r="I3001" t="s">
        <v>5102</v>
      </c>
      <c r="J3001" t="s">
        <v>21</v>
      </c>
      <c r="L3001" t="s">
        <v>4290</v>
      </c>
      <c r="M3001" t="str">
        <f t="shared" si="115"/>
        <v>LAS PRADERASCañuelas</v>
      </c>
      <c r="N3001" t="s">
        <v>22</v>
      </c>
      <c r="O3001" t="s">
        <v>23</v>
      </c>
      <c r="P3001" t="s">
        <v>27</v>
      </c>
      <c r="Q3001" t="s">
        <v>5101</v>
      </c>
      <c r="R3001" s="23">
        <v>19</v>
      </c>
      <c r="S3001" s="23">
        <v>1</v>
      </c>
      <c r="T3001" s="33">
        <v>1</v>
      </c>
      <c r="V3001" t="s">
        <v>2951</v>
      </c>
      <c r="W3001" t="str">
        <f t="shared" si="113"/>
        <v>R10</v>
      </c>
      <c r="X3001" s="31" t="str">
        <f t="shared" si="114"/>
        <v>FINES_R10</v>
      </c>
      <c r="Y3001" s="35">
        <v>0.154</v>
      </c>
      <c r="Z3001" s="8">
        <f>IFERROR(IFERROR(VLOOKUP(G3001,'IVSET-Escuelas'!A:F,4,FALSE),VLOOKUP(M3001,'IVSET-Fines'!F:L,7,FALSE)),"-")</f>
        <v>0.91450299999999995</v>
      </c>
    </row>
    <row r="3002" spans="1:26" x14ac:dyDescent="0.35">
      <c r="A3002" s="18" t="s">
        <v>5100</v>
      </c>
      <c r="B3002" t="s">
        <v>138</v>
      </c>
      <c r="C3002" t="s">
        <v>1321</v>
      </c>
      <c r="D3002" t="s">
        <v>1322</v>
      </c>
      <c r="E3002" t="s">
        <v>198</v>
      </c>
      <c r="F3002" t="s">
        <v>198</v>
      </c>
      <c r="G3002" t="s">
        <v>198</v>
      </c>
      <c r="H3002" t="s">
        <v>20</v>
      </c>
      <c r="I3002" t="s">
        <v>5102</v>
      </c>
      <c r="J3002" t="s">
        <v>21</v>
      </c>
      <c r="L3002" t="s">
        <v>4299</v>
      </c>
      <c r="M3002" t="str">
        <f t="shared" si="115"/>
        <v>CLUB CAZA Y PESCA ESQ. LUIS BUZZI General Las Heras Las HerasGeneral Las Heras</v>
      </c>
      <c r="N3002" t="s">
        <v>22</v>
      </c>
      <c r="O3002" t="s">
        <v>23</v>
      </c>
      <c r="P3002" t="s">
        <v>27</v>
      </c>
      <c r="Q3002" t="s">
        <v>5101</v>
      </c>
      <c r="R3002" s="23">
        <v>1</v>
      </c>
      <c r="S3002" s="23">
        <v>1</v>
      </c>
      <c r="T3002" s="33">
        <v>1</v>
      </c>
      <c r="V3002" t="s">
        <v>2951</v>
      </c>
      <c r="W3002" t="str">
        <f t="shared" si="113"/>
        <v>R10</v>
      </c>
      <c r="X3002" s="31" t="str">
        <f t="shared" si="114"/>
        <v>FINES_R10</v>
      </c>
      <c r="Y3002" s="35">
        <v>0.16300000000000001</v>
      </c>
      <c r="Z3002" s="8" t="str">
        <f>IFERROR(IFERROR(VLOOKUP(G3002,'IVSET-Escuelas'!A:F,4,FALSE),VLOOKUP(M3002,'IVSET-Fines'!F:L,7,FALSE)),"-")</f>
        <v>-</v>
      </c>
    </row>
    <row r="3003" spans="1:26" x14ac:dyDescent="0.35">
      <c r="A3003" s="18" t="s">
        <v>5100</v>
      </c>
      <c r="B3003" t="s">
        <v>138</v>
      </c>
      <c r="C3003" t="s">
        <v>436</v>
      </c>
      <c r="D3003" t="s">
        <v>1067</v>
      </c>
      <c r="E3003" t="s">
        <v>198</v>
      </c>
      <c r="F3003" t="s">
        <v>198</v>
      </c>
      <c r="G3003" t="s">
        <v>198</v>
      </c>
      <c r="H3003" t="s">
        <v>20</v>
      </c>
      <c r="I3003" t="s">
        <v>5102</v>
      </c>
      <c r="J3003" t="s">
        <v>21</v>
      </c>
      <c r="L3003" t="s">
        <v>4315</v>
      </c>
      <c r="M3003" t="str">
        <f t="shared" si="115"/>
        <v>Comedor " El sol sale para todos" 1017 General Rodriguez Pico RojoGeneral Rodríguez</v>
      </c>
      <c r="N3003" t="s">
        <v>22</v>
      </c>
      <c r="O3003" t="s">
        <v>23</v>
      </c>
      <c r="P3003" t="s">
        <v>27</v>
      </c>
      <c r="Q3003" t="s">
        <v>5101</v>
      </c>
      <c r="R3003" s="23">
        <v>18</v>
      </c>
      <c r="S3003" s="23">
        <v>1</v>
      </c>
      <c r="T3003" s="33">
        <v>1</v>
      </c>
      <c r="V3003" t="s">
        <v>2951</v>
      </c>
      <c r="W3003" t="str">
        <f t="shared" si="113"/>
        <v>R10</v>
      </c>
      <c r="X3003" s="31" t="str">
        <f t="shared" si="114"/>
        <v>FINES_R10</v>
      </c>
      <c r="Y3003" s="35">
        <v>0.16800000000000001</v>
      </c>
      <c r="Z3003" s="8" t="str">
        <f>IFERROR(IFERROR(VLOOKUP(G3003,'IVSET-Escuelas'!A:F,4,FALSE),VLOOKUP(M3003,'IVSET-Fines'!F:L,7,FALSE)),"-")</f>
        <v>-</v>
      </c>
    </row>
    <row r="3004" spans="1:26" x14ac:dyDescent="0.35">
      <c r="A3004" s="18" t="s">
        <v>5100</v>
      </c>
      <c r="B3004" t="s">
        <v>138</v>
      </c>
      <c r="C3004" t="s">
        <v>436</v>
      </c>
      <c r="D3004" t="s">
        <v>1067</v>
      </c>
      <c r="E3004" t="s">
        <v>198</v>
      </c>
      <c r="F3004" t="s">
        <v>198</v>
      </c>
      <c r="G3004" t="s">
        <v>198</v>
      </c>
      <c r="H3004" t="s">
        <v>20</v>
      </c>
      <c r="I3004" t="s">
        <v>5102</v>
      </c>
      <c r="J3004" t="s">
        <v>21</v>
      </c>
      <c r="L3004" t="s">
        <v>4312</v>
      </c>
      <c r="M3004" t="str">
        <f t="shared" si="115"/>
        <v>Centro Cultural German AbdalaGeneral Rodríguez</v>
      </c>
      <c r="N3004" t="s">
        <v>22</v>
      </c>
      <c r="O3004" t="s">
        <v>23</v>
      </c>
      <c r="P3004" t="s">
        <v>27</v>
      </c>
      <c r="Q3004" t="s">
        <v>5101</v>
      </c>
      <c r="R3004" s="23">
        <v>20</v>
      </c>
      <c r="S3004" s="23">
        <v>1</v>
      </c>
      <c r="T3004" s="33">
        <v>1</v>
      </c>
      <c r="V3004" t="s">
        <v>2951</v>
      </c>
      <c r="W3004" t="str">
        <f t="shared" si="113"/>
        <v>R10</v>
      </c>
      <c r="X3004" s="31" t="str">
        <f t="shared" si="114"/>
        <v>FINES_R10</v>
      </c>
      <c r="Y3004" s="35">
        <v>0.187</v>
      </c>
      <c r="Z3004" s="8">
        <f>IFERROR(IFERROR(VLOOKUP(G3004,'IVSET-Escuelas'!A:F,4,FALSE),VLOOKUP(M3004,'IVSET-Fines'!F:L,7,FALSE)),"-")</f>
        <v>0.300653</v>
      </c>
    </row>
    <row r="3005" spans="1:26" x14ac:dyDescent="0.35">
      <c r="A3005" s="18" t="s">
        <v>5100</v>
      </c>
      <c r="B3005" t="s">
        <v>138</v>
      </c>
      <c r="C3005" t="s">
        <v>1507</v>
      </c>
      <c r="D3005" t="s">
        <v>1508</v>
      </c>
      <c r="E3005" t="s">
        <v>198</v>
      </c>
      <c r="F3005" t="s">
        <v>198</v>
      </c>
      <c r="G3005" t="s">
        <v>198</v>
      </c>
      <c r="H3005" t="s">
        <v>20</v>
      </c>
      <c r="I3005" t="s">
        <v>5102</v>
      </c>
      <c r="J3005" t="s">
        <v>21</v>
      </c>
      <c r="L3005" t="s">
        <v>4376</v>
      </c>
      <c r="M3005" t="str">
        <f t="shared" si="115"/>
        <v>SINDICATO EMPLEADOS MUNICIPALESMarcos Paz</v>
      </c>
      <c r="N3005" t="s">
        <v>22</v>
      </c>
      <c r="O3005" t="s">
        <v>23</v>
      </c>
      <c r="P3005" t="s">
        <v>27</v>
      </c>
      <c r="Q3005" t="s">
        <v>5101</v>
      </c>
      <c r="R3005" s="23">
        <v>26</v>
      </c>
      <c r="S3005" s="23">
        <v>1</v>
      </c>
      <c r="T3005" s="33">
        <v>1</v>
      </c>
      <c r="V3005" t="s">
        <v>2951</v>
      </c>
      <c r="W3005" t="str">
        <f t="shared" si="113"/>
        <v>R10</v>
      </c>
      <c r="X3005" s="31" t="str">
        <f t="shared" si="114"/>
        <v>FINES_R10</v>
      </c>
      <c r="Y3005" s="35">
        <v>0.188</v>
      </c>
      <c r="Z3005" s="8" t="str">
        <f>IFERROR(IFERROR(VLOOKUP(G3005,'IVSET-Escuelas'!A:F,4,FALSE),VLOOKUP(M3005,'IVSET-Fines'!F:L,7,FALSE)),"-")</f>
        <v>-</v>
      </c>
    </row>
    <row r="3006" spans="1:26" x14ac:dyDescent="0.35">
      <c r="A3006" s="18" t="s">
        <v>5100</v>
      </c>
      <c r="B3006" t="s">
        <v>138</v>
      </c>
      <c r="C3006" t="s">
        <v>522</v>
      </c>
      <c r="D3006" t="s">
        <v>1468</v>
      </c>
      <c r="E3006" t="s">
        <v>198</v>
      </c>
      <c r="F3006" t="s">
        <v>198</v>
      </c>
      <c r="G3006" t="s">
        <v>198</v>
      </c>
      <c r="H3006" t="s">
        <v>20</v>
      </c>
      <c r="I3006" t="s">
        <v>5102</v>
      </c>
      <c r="J3006" t="s">
        <v>21</v>
      </c>
      <c r="L3006" t="s">
        <v>4339</v>
      </c>
      <c r="M3006" t="str">
        <f t="shared" si="115"/>
        <v>CICLuján</v>
      </c>
      <c r="N3006" t="s">
        <v>22</v>
      </c>
      <c r="O3006" t="s">
        <v>23</v>
      </c>
      <c r="P3006" t="s">
        <v>27</v>
      </c>
      <c r="Q3006" t="s">
        <v>5101</v>
      </c>
      <c r="R3006" s="23">
        <v>7</v>
      </c>
      <c r="S3006" s="23">
        <v>1</v>
      </c>
      <c r="T3006" s="33">
        <v>1</v>
      </c>
      <c r="V3006" t="s">
        <v>2951</v>
      </c>
      <c r="W3006" t="str">
        <f t="shared" si="113"/>
        <v>R10</v>
      </c>
      <c r="X3006" s="31" t="str">
        <f t="shared" si="114"/>
        <v>FINES_R10</v>
      </c>
      <c r="Y3006" s="35">
        <v>0.19400000000000001</v>
      </c>
      <c r="Z3006" s="8">
        <f>IFERROR(IFERROR(VLOOKUP(G3006,'IVSET-Escuelas'!A:F,4,FALSE),VLOOKUP(M3006,'IVSET-Fines'!F:L,7,FALSE)),"-")</f>
        <v>0.89958700000000003</v>
      </c>
    </row>
    <row r="3007" spans="1:26" x14ac:dyDescent="0.35">
      <c r="A3007" s="18" t="s">
        <v>5100</v>
      </c>
      <c r="B3007" t="s">
        <v>138</v>
      </c>
      <c r="C3007" t="s">
        <v>643</v>
      </c>
      <c r="D3007" t="s">
        <v>645</v>
      </c>
      <c r="E3007" t="s">
        <v>198</v>
      </c>
      <c r="F3007" t="s">
        <v>198</v>
      </c>
      <c r="G3007" t="s">
        <v>198</v>
      </c>
      <c r="H3007" t="s">
        <v>20</v>
      </c>
      <c r="I3007" t="s">
        <v>5102</v>
      </c>
      <c r="J3007" t="s">
        <v>21</v>
      </c>
      <c r="L3007" t="s">
        <v>4285</v>
      </c>
      <c r="M3007" t="str">
        <f t="shared" si="115"/>
        <v>EES N*3Cañuelas</v>
      </c>
      <c r="N3007" t="s">
        <v>22</v>
      </c>
      <c r="O3007" t="s">
        <v>23</v>
      </c>
      <c r="P3007" t="s">
        <v>27</v>
      </c>
      <c r="Q3007" t="s">
        <v>5101</v>
      </c>
      <c r="R3007" s="23">
        <v>87</v>
      </c>
      <c r="S3007" s="23">
        <v>3</v>
      </c>
      <c r="T3007" s="33">
        <v>1</v>
      </c>
      <c r="V3007" t="s">
        <v>2951</v>
      </c>
      <c r="W3007" t="str">
        <f t="shared" si="113"/>
        <v>R10</v>
      </c>
      <c r="X3007" s="31" t="str">
        <f t="shared" si="114"/>
        <v>FINES_R10</v>
      </c>
      <c r="Y3007" s="35">
        <v>0.20899999999999999</v>
      </c>
      <c r="Z3007" s="8">
        <f>IFERROR(IFERROR(VLOOKUP(G3007,'IVSET-Escuelas'!A:F,4,FALSE),VLOOKUP(M3007,'IVSET-Fines'!F:L,7,FALSE)),"-")</f>
        <v>0.29881799999999997</v>
      </c>
    </row>
    <row r="3008" spans="1:26" x14ac:dyDescent="0.35">
      <c r="A3008" s="18" t="s">
        <v>5100</v>
      </c>
      <c r="B3008" t="s">
        <v>138</v>
      </c>
      <c r="C3008" t="s">
        <v>1321</v>
      </c>
      <c r="D3008" t="s">
        <v>1322</v>
      </c>
      <c r="E3008" t="s">
        <v>198</v>
      </c>
      <c r="F3008" t="s">
        <v>198</v>
      </c>
      <c r="G3008" t="s">
        <v>198</v>
      </c>
      <c r="H3008" t="s">
        <v>20</v>
      </c>
      <c r="I3008" t="s">
        <v>5102</v>
      </c>
      <c r="J3008" t="s">
        <v>21</v>
      </c>
      <c r="L3008" t="s">
        <v>4301</v>
      </c>
      <c r="M3008" t="str">
        <f t="shared" si="115"/>
        <v>EP N°8 Sin numero General Las Heras VillarsGeneral Las Heras</v>
      </c>
      <c r="N3008" t="s">
        <v>22</v>
      </c>
      <c r="O3008" t="s">
        <v>23</v>
      </c>
      <c r="P3008" t="s">
        <v>27</v>
      </c>
      <c r="Q3008" t="s">
        <v>5101</v>
      </c>
      <c r="R3008" s="23">
        <v>8</v>
      </c>
      <c r="S3008" s="23">
        <v>1</v>
      </c>
      <c r="T3008" s="33">
        <v>1</v>
      </c>
      <c r="V3008" t="s">
        <v>2951</v>
      </c>
      <c r="W3008" t="str">
        <f t="shared" si="113"/>
        <v>R10</v>
      </c>
      <c r="X3008" s="31" t="str">
        <f t="shared" si="114"/>
        <v>FINES_R10</v>
      </c>
      <c r="Y3008" s="35">
        <v>0.22600000000000001</v>
      </c>
      <c r="Z3008" s="8" t="str">
        <f>IFERROR(IFERROR(VLOOKUP(G3008,'IVSET-Escuelas'!A:F,4,FALSE),VLOOKUP(M3008,'IVSET-Fines'!F:L,7,FALSE)),"-")</f>
        <v>-</v>
      </c>
    </row>
    <row r="3009" spans="1:26" x14ac:dyDescent="0.35">
      <c r="A3009" s="18" t="s">
        <v>5100</v>
      </c>
      <c r="B3009" t="s">
        <v>138</v>
      </c>
      <c r="C3009" t="s">
        <v>1920</v>
      </c>
      <c r="D3009" t="s">
        <v>1921</v>
      </c>
      <c r="E3009" t="s">
        <v>198</v>
      </c>
      <c r="F3009" t="s">
        <v>198</v>
      </c>
      <c r="G3009" t="s">
        <v>198</v>
      </c>
      <c r="H3009" t="s">
        <v>20</v>
      </c>
      <c r="I3009" t="s">
        <v>5102</v>
      </c>
      <c r="J3009" t="s">
        <v>21</v>
      </c>
      <c r="L3009" t="s">
        <v>4396</v>
      </c>
      <c r="M3009" t="str">
        <f t="shared" si="115"/>
        <v>Centro de Jubilados Navarro S/N Navarro NavarroNavarro</v>
      </c>
      <c r="N3009" t="s">
        <v>22</v>
      </c>
      <c r="O3009" t="s">
        <v>23</v>
      </c>
      <c r="P3009" t="s">
        <v>27</v>
      </c>
      <c r="Q3009" t="s">
        <v>5101</v>
      </c>
      <c r="R3009" s="23">
        <v>14</v>
      </c>
      <c r="S3009" s="23">
        <v>1</v>
      </c>
      <c r="T3009" s="33">
        <v>1</v>
      </c>
      <c r="V3009" t="s">
        <v>2951</v>
      </c>
      <c r="W3009" t="str">
        <f t="shared" si="113"/>
        <v>R10</v>
      </c>
      <c r="X3009" s="31" t="str">
        <f t="shared" si="114"/>
        <v>FINES_R10</v>
      </c>
      <c r="Y3009" s="35">
        <v>0.23200000000000001</v>
      </c>
      <c r="Z3009" s="8" t="str">
        <f>IFERROR(IFERROR(VLOOKUP(G3009,'IVSET-Escuelas'!A:F,4,FALSE),VLOOKUP(M3009,'IVSET-Fines'!F:L,7,FALSE)),"-")</f>
        <v>-</v>
      </c>
    </row>
    <row r="3010" spans="1:26" x14ac:dyDescent="0.35">
      <c r="A3010" s="18" t="s">
        <v>5100</v>
      </c>
      <c r="B3010" t="s">
        <v>138</v>
      </c>
      <c r="C3010" t="s">
        <v>436</v>
      </c>
      <c r="D3010" t="s">
        <v>1067</v>
      </c>
      <c r="E3010" t="s">
        <v>198</v>
      </c>
      <c r="F3010" t="s">
        <v>198</v>
      </c>
      <c r="G3010" t="s">
        <v>198</v>
      </c>
      <c r="H3010" t="s">
        <v>20</v>
      </c>
      <c r="I3010" t="s">
        <v>5102</v>
      </c>
      <c r="J3010" t="s">
        <v>21</v>
      </c>
      <c r="L3010" t="s">
        <v>4316</v>
      </c>
      <c r="M3010" t="str">
        <f t="shared" si="115"/>
        <v>Comedor y merendero Los Duendecitos s/n Parque Joly Parque JolyGeneral Rodríguez</v>
      </c>
      <c r="N3010" t="s">
        <v>22</v>
      </c>
      <c r="O3010" t="s">
        <v>23</v>
      </c>
      <c r="P3010" t="s">
        <v>27</v>
      </c>
      <c r="Q3010" t="s">
        <v>5101</v>
      </c>
      <c r="R3010" s="23">
        <v>25</v>
      </c>
      <c r="S3010" s="23">
        <v>1</v>
      </c>
      <c r="T3010" s="33">
        <v>1</v>
      </c>
      <c r="V3010" t="s">
        <v>2951</v>
      </c>
      <c r="W3010" t="str">
        <f t="shared" ref="W3010:W3073" si="116">+IF(V3010="","",IF(V3010="FINES",CONCATENATE("R",IF(OR(B3010="16",B3010="21",B3010="22",B3010="23"),"16212223",IF(OR(B3010="15",B3010="17",B3010="24",B3010="25"),"15172425",B3010))),IF(V3010="CEBAS","UNICO",IF(VALUE(B3010)&lt;=11,"AMBA","INTERIOR"))))</f>
        <v>R10</v>
      </c>
      <c r="X3010" s="31" t="str">
        <f t="shared" ref="X3010:X3073" si="117">+IF(V3010="","-",CONCATENATE(V3010,"_",W3010))</f>
        <v>FINES_R10</v>
      </c>
      <c r="Y3010" s="35">
        <v>0.23699999999999999</v>
      </c>
      <c r="Z3010" s="8" t="str">
        <f>IFERROR(IFERROR(VLOOKUP(G3010,'IVSET-Escuelas'!A:F,4,FALSE),VLOOKUP(M3010,'IVSET-Fines'!F:L,7,FALSE)),"-")</f>
        <v>-</v>
      </c>
    </row>
    <row r="3011" spans="1:26" x14ac:dyDescent="0.35">
      <c r="A3011" s="18" t="s">
        <v>5100</v>
      </c>
      <c r="B3011" t="s">
        <v>138</v>
      </c>
      <c r="C3011" t="s">
        <v>643</v>
      </c>
      <c r="D3011" t="s">
        <v>645</v>
      </c>
      <c r="E3011" t="s">
        <v>198</v>
      </c>
      <c r="F3011" t="s">
        <v>198</v>
      </c>
      <c r="G3011" t="s">
        <v>198</v>
      </c>
      <c r="H3011" t="s">
        <v>20</v>
      </c>
      <c r="I3011" t="s">
        <v>5102</v>
      </c>
      <c r="J3011" t="s">
        <v>21</v>
      </c>
      <c r="L3011" t="s">
        <v>4282</v>
      </c>
      <c r="M3011" t="str">
        <f t="shared" si="115"/>
        <v>CENS N* 451Cañuelas</v>
      </c>
      <c r="N3011" t="s">
        <v>22</v>
      </c>
      <c r="O3011" t="s">
        <v>23</v>
      </c>
      <c r="P3011" t="s">
        <v>27</v>
      </c>
      <c r="Q3011" t="s">
        <v>5101</v>
      </c>
      <c r="R3011" s="23">
        <v>50</v>
      </c>
      <c r="S3011" s="23">
        <v>2</v>
      </c>
      <c r="T3011" s="33">
        <v>1</v>
      </c>
      <c r="V3011" t="s">
        <v>2951</v>
      </c>
      <c r="W3011" t="str">
        <f t="shared" si="116"/>
        <v>R10</v>
      </c>
      <c r="X3011" s="31" t="str">
        <f t="shared" si="117"/>
        <v>FINES_R10</v>
      </c>
      <c r="Y3011" s="35">
        <v>0.24199999999999999</v>
      </c>
      <c r="Z3011" s="8">
        <f>IFERROR(IFERROR(VLOOKUP(G3011,'IVSET-Escuelas'!A:F,4,FALSE),VLOOKUP(M3011,'IVSET-Fines'!F:L,7,FALSE)),"-")</f>
        <v>0.246138</v>
      </c>
    </row>
    <row r="3012" spans="1:26" x14ac:dyDescent="0.35">
      <c r="A3012" s="18" t="s">
        <v>5100</v>
      </c>
      <c r="B3012" t="s">
        <v>138</v>
      </c>
      <c r="C3012" t="s">
        <v>1507</v>
      </c>
      <c r="D3012" t="s">
        <v>1508</v>
      </c>
      <c r="E3012" t="s">
        <v>198</v>
      </c>
      <c r="F3012" t="s">
        <v>198</v>
      </c>
      <c r="G3012" t="s">
        <v>198</v>
      </c>
      <c r="H3012" t="s">
        <v>20</v>
      </c>
      <c r="I3012" t="s">
        <v>5102</v>
      </c>
      <c r="J3012" t="s">
        <v>21</v>
      </c>
      <c r="L3012" t="s">
        <v>4378</v>
      </c>
      <c r="M3012" t="str">
        <f t="shared" si="115"/>
        <v>Umi BernasconiMarcos Paz</v>
      </c>
      <c r="N3012" t="s">
        <v>22</v>
      </c>
      <c r="O3012" t="s">
        <v>23</v>
      </c>
      <c r="P3012" t="s">
        <v>27</v>
      </c>
      <c r="Q3012" t="s">
        <v>5101</v>
      </c>
      <c r="R3012" s="23">
        <v>17</v>
      </c>
      <c r="S3012" s="23">
        <v>1</v>
      </c>
      <c r="T3012" s="33">
        <v>1</v>
      </c>
      <c r="V3012" t="s">
        <v>2951</v>
      </c>
      <c r="W3012" t="str">
        <f t="shared" si="116"/>
        <v>R10</v>
      </c>
      <c r="X3012" s="31" t="str">
        <f t="shared" si="117"/>
        <v>FINES_R10</v>
      </c>
      <c r="Y3012" s="35">
        <v>0.24299999999999999</v>
      </c>
      <c r="Z3012" s="8" t="str">
        <f>IFERROR(IFERROR(VLOOKUP(G3012,'IVSET-Escuelas'!A:F,4,FALSE),VLOOKUP(M3012,'IVSET-Fines'!F:L,7,FALSE)),"-")</f>
        <v>-</v>
      </c>
    </row>
    <row r="3013" spans="1:26" x14ac:dyDescent="0.35">
      <c r="A3013" s="18" t="s">
        <v>5100</v>
      </c>
      <c r="B3013" t="s">
        <v>138</v>
      </c>
      <c r="C3013" t="s">
        <v>1507</v>
      </c>
      <c r="D3013" t="s">
        <v>1508</v>
      </c>
      <c r="E3013" t="s">
        <v>198</v>
      </c>
      <c r="F3013" t="s">
        <v>198</v>
      </c>
      <c r="G3013" t="s">
        <v>198</v>
      </c>
      <c r="H3013" t="s">
        <v>20</v>
      </c>
      <c r="I3013" t="s">
        <v>5102</v>
      </c>
      <c r="J3013" t="s">
        <v>21</v>
      </c>
      <c r="L3013" t="s">
        <v>4380</v>
      </c>
      <c r="M3013" t="str">
        <f t="shared" si="115"/>
        <v>UMI DON ROLANDOMarcos Paz</v>
      </c>
      <c r="N3013" t="s">
        <v>22</v>
      </c>
      <c r="O3013" t="s">
        <v>23</v>
      </c>
      <c r="P3013" t="s">
        <v>27</v>
      </c>
      <c r="Q3013" t="s">
        <v>5101</v>
      </c>
      <c r="R3013" s="23">
        <v>14</v>
      </c>
      <c r="S3013" s="23">
        <v>1</v>
      </c>
      <c r="T3013" s="33">
        <v>1</v>
      </c>
      <c r="V3013" t="s">
        <v>2951</v>
      </c>
      <c r="W3013" t="str">
        <f t="shared" si="116"/>
        <v>R10</v>
      </c>
      <c r="X3013" s="31" t="str">
        <f t="shared" si="117"/>
        <v>FINES_R10</v>
      </c>
      <c r="Y3013" s="35">
        <v>0.24299999999999999</v>
      </c>
      <c r="Z3013" s="8">
        <f>IFERROR(IFERROR(VLOOKUP(G3013,'IVSET-Escuelas'!A:F,4,FALSE),VLOOKUP(M3013,'IVSET-Fines'!F:L,7,FALSE)),"-")</f>
        <v>0.73167000000000004</v>
      </c>
    </row>
    <row r="3014" spans="1:26" x14ac:dyDescent="0.35">
      <c r="A3014" s="18" t="s">
        <v>5100</v>
      </c>
      <c r="B3014" t="s">
        <v>138</v>
      </c>
      <c r="C3014" t="s">
        <v>436</v>
      </c>
      <c r="D3014" t="s">
        <v>1067</v>
      </c>
      <c r="E3014" t="s">
        <v>198</v>
      </c>
      <c r="F3014" t="s">
        <v>198</v>
      </c>
      <c r="G3014" t="s">
        <v>198</v>
      </c>
      <c r="H3014" t="s">
        <v>20</v>
      </c>
      <c r="I3014" t="s">
        <v>5102</v>
      </c>
      <c r="J3014" t="s">
        <v>21</v>
      </c>
      <c r="L3014" t="s">
        <v>4314</v>
      </c>
      <c r="M3014" t="str">
        <f t="shared" si="115"/>
        <v>Club Parque IrigoyenGeneral Rodríguez</v>
      </c>
      <c r="N3014" t="s">
        <v>22</v>
      </c>
      <c r="O3014" t="s">
        <v>23</v>
      </c>
      <c r="P3014" t="s">
        <v>27</v>
      </c>
      <c r="Q3014" t="s">
        <v>5101</v>
      </c>
      <c r="R3014" s="23">
        <v>50</v>
      </c>
      <c r="S3014" s="23">
        <v>2</v>
      </c>
      <c r="T3014" s="33">
        <v>1</v>
      </c>
      <c r="V3014" t="s">
        <v>2951</v>
      </c>
      <c r="W3014" t="str">
        <f t="shared" si="116"/>
        <v>R10</v>
      </c>
      <c r="X3014" s="31" t="str">
        <f t="shared" si="117"/>
        <v>FINES_R10</v>
      </c>
      <c r="Y3014" s="35">
        <v>0.249</v>
      </c>
      <c r="Z3014" s="8" t="str">
        <f>IFERROR(IFERROR(VLOOKUP(G3014,'IVSET-Escuelas'!A:F,4,FALSE),VLOOKUP(M3014,'IVSET-Fines'!F:L,7,FALSE)),"-")</f>
        <v>-</v>
      </c>
    </row>
    <row r="3015" spans="1:26" x14ac:dyDescent="0.35">
      <c r="A3015" s="18" t="s">
        <v>5100</v>
      </c>
      <c r="B3015" t="s">
        <v>138</v>
      </c>
      <c r="C3015" t="s">
        <v>1321</v>
      </c>
      <c r="D3015" t="s">
        <v>1322</v>
      </c>
      <c r="E3015" t="s">
        <v>198</v>
      </c>
      <c r="F3015" t="s">
        <v>198</v>
      </c>
      <c r="G3015" t="s">
        <v>198</v>
      </c>
      <c r="H3015" t="s">
        <v>20</v>
      </c>
      <c r="I3015" t="s">
        <v>5102</v>
      </c>
      <c r="J3015" t="s">
        <v>21</v>
      </c>
      <c r="L3015" t="s">
        <v>4297</v>
      </c>
      <c r="M3015" t="str">
        <f t="shared" si="115"/>
        <v>AULAS MODULARES CFP 50 General Las Heras Las HerasGeneral Las Heras</v>
      </c>
      <c r="N3015" t="s">
        <v>22</v>
      </c>
      <c r="O3015" t="s">
        <v>23</v>
      </c>
      <c r="P3015" t="s">
        <v>27</v>
      </c>
      <c r="Q3015" t="s">
        <v>5101</v>
      </c>
      <c r="R3015" s="23">
        <v>10</v>
      </c>
      <c r="S3015" s="23">
        <v>1</v>
      </c>
      <c r="T3015" s="33">
        <v>1</v>
      </c>
      <c r="V3015" t="s">
        <v>2951</v>
      </c>
      <c r="W3015" t="str">
        <f t="shared" si="116"/>
        <v>R10</v>
      </c>
      <c r="X3015" s="31" t="str">
        <f t="shared" si="117"/>
        <v>FINES_R10</v>
      </c>
      <c r="Y3015" s="35">
        <v>0.254</v>
      </c>
      <c r="Z3015" s="8" t="str">
        <f>IFERROR(IFERROR(VLOOKUP(G3015,'IVSET-Escuelas'!A:F,4,FALSE),VLOOKUP(M3015,'IVSET-Fines'!F:L,7,FALSE)),"-")</f>
        <v>-</v>
      </c>
    </row>
    <row r="3016" spans="1:26" x14ac:dyDescent="0.35">
      <c r="A3016" s="18" t="s">
        <v>5100</v>
      </c>
      <c r="B3016" t="s">
        <v>138</v>
      </c>
      <c r="C3016" t="s">
        <v>522</v>
      </c>
      <c r="D3016" t="s">
        <v>1468</v>
      </c>
      <c r="E3016" t="s">
        <v>198</v>
      </c>
      <c r="F3016" t="s">
        <v>198</v>
      </c>
      <c r="G3016" t="s">
        <v>198</v>
      </c>
      <c r="H3016" t="s">
        <v>20</v>
      </c>
      <c r="I3016" t="s">
        <v>5102</v>
      </c>
      <c r="J3016" t="s">
        <v>21</v>
      </c>
      <c r="L3016" t="s">
        <v>4352</v>
      </c>
      <c r="M3016" t="str">
        <f t="shared" si="115"/>
        <v>HOGARES DE CRISTO SN LUJAN PADRE VARELALuján</v>
      </c>
      <c r="N3016" t="s">
        <v>22</v>
      </c>
      <c r="O3016" t="s">
        <v>23</v>
      </c>
      <c r="P3016" t="s">
        <v>27</v>
      </c>
      <c r="Q3016" t="s">
        <v>5101</v>
      </c>
      <c r="R3016" s="23">
        <v>10</v>
      </c>
      <c r="S3016" s="23">
        <v>1</v>
      </c>
      <c r="T3016" s="33">
        <v>1</v>
      </c>
      <c r="V3016" t="s">
        <v>2951</v>
      </c>
      <c r="W3016" t="str">
        <f t="shared" si="116"/>
        <v>R10</v>
      </c>
      <c r="X3016" s="31" t="str">
        <f t="shared" si="117"/>
        <v>FINES_R10</v>
      </c>
      <c r="Y3016" s="35">
        <v>0.26600000000000001</v>
      </c>
      <c r="Z3016" s="8" t="str">
        <f>IFERROR(IFERROR(VLOOKUP(G3016,'IVSET-Escuelas'!A:F,4,FALSE),VLOOKUP(M3016,'IVSET-Fines'!F:L,7,FALSE)),"-")</f>
        <v>-</v>
      </c>
    </row>
    <row r="3017" spans="1:26" x14ac:dyDescent="0.35">
      <c r="A3017" s="18" t="s">
        <v>5100</v>
      </c>
      <c r="B3017" t="s">
        <v>138</v>
      </c>
      <c r="C3017" t="s">
        <v>643</v>
      </c>
      <c r="D3017" t="s">
        <v>645</v>
      </c>
      <c r="E3017" t="s">
        <v>198</v>
      </c>
      <c r="F3017" t="s">
        <v>198</v>
      </c>
      <c r="G3017" t="s">
        <v>198</v>
      </c>
      <c r="H3017" t="s">
        <v>20</v>
      </c>
      <c r="I3017" t="s">
        <v>5102</v>
      </c>
      <c r="J3017" t="s">
        <v>21</v>
      </c>
      <c r="L3017" t="s">
        <v>4286</v>
      </c>
      <c r="M3017" t="str">
        <f t="shared" si="115"/>
        <v>EES N*4Cañuelas</v>
      </c>
      <c r="N3017" t="s">
        <v>22</v>
      </c>
      <c r="O3017" t="s">
        <v>23</v>
      </c>
      <c r="P3017" t="s">
        <v>27</v>
      </c>
      <c r="Q3017" t="s">
        <v>5101</v>
      </c>
      <c r="R3017" s="23">
        <v>44</v>
      </c>
      <c r="S3017" s="23">
        <v>3</v>
      </c>
      <c r="T3017" s="33">
        <v>1</v>
      </c>
      <c r="V3017" t="s">
        <v>2951</v>
      </c>
      <c r="W3017" t="str">
        <f t="shared" si="116"/>
        <v>R10</v>
      </c>
      <c r="X3017" s="31" t="str">
        <f t="shared" si="117"/>
        <v>FINES_R10</v>
      </c>
      <c r="Y3017" s="35">
        <v>0.27100000000000002</v>
      </c>
      <c r="Z3017" s="8">
        <f>IFERROR(IFERROR(VLOOKUP(G3017,'IVSET-Escuelas'!A:F,4,FALSE),VLOOKUP(M3017,'IVSET-Fines'!F:L,7,FALSE)),"-")</f>
        <v>0.61084499999999997</v>
      </c>
    </row>
    <row r="3018" spans="1:26" x14ac:dyDescent="0.35">
      <c r="A3018" s="18" t="s">
        <v>5100</v>
      </c>
      <c r="B3018" t="s">
        <v>138</v>
      </c>
      <c r="C3018" t="s">
        <v>1920</v>
      </c>
      <c r="D3018" t="s">
        <v>1921</v>
      </c>
      <c r="E3018" t="s">
        <v>198</v>
      </c>
      <c r="F3018" t="s">
        <v>198</v>
      </c>
      <c r="G3018" t="s">
        <v>198</v>
      </c>
      <c r="H3018" t="s">
        <v>20</v>
      </c>
      <c r="I3018" t="s">
        <v>5102</v>
      </c>
      <c r="J3018" t="s">
        <v>21</v>
      </c>
      <c r="L3018" t="s">
        <v>4394</v>
      </c>
      <c r="M3018" t="str">
        <f t="shared" si="115"/>
        <v>Centro Cristiano FE S/N Navarro NavarroNavarro</v>
      </c>
      <c r="N3018" t="s">
        <v>22</v>
      </c>
      <c r="O3018" t="s">
        <v>23</v>
      </c>
      <c r="P3018" t="s">
        <v>27</v>
      </c>
      <c r="Q3018" t="s">
        <v>5101</v>
      </c>
      <c r="R3018" s="23">
        <v>13</v>
      </c>
      <c r="S3018" s="23">
        <v>1</v>
      </c>
      <c r="T3018" s="33">
        <v>1</v>
      </c>
      <c r="V3018" t="s">
        <v>2951</v>
      </c>
      <c r="W3018" t="str">
        <f t="shared" si="116"/>
        <v>R10</v>
      </c>
      <c r="X3018" s="31" t="str">
        <f t="shared" si="117"/>
        <v>FINES_R10</v>
      </c>
      <c r="Y3018" s="35">
        <v>0.27100000000000002</v>
      </c>
      <c r="Z3018" s="8" t="str">
        <f>IFERROR(IFERROR(VLOOKUP(G3018,'IVSET-Escuelas'!A:F,4,FALSE),VLOOKUP(M3018,'IVSET-Fines'!F:L,7,FALSE)),"-")</f>
        <v>-</v>
      </c>
    </row>
    <row r="3019" spans="1:26" x14ac:dyDescent="0.35">
      <c r="A3019" s="18" t="s">
        <v>5100</v>
      </c>
      <c r="B3019" t="s">
        <v>138</v>
      </c>
      <c r="C3019" t="s">
        <v>522</v>
      </c>
      <c r="D3019" t="s">
        <v>1468</v>
      </c>
      <c r="E3019" t="s">
        <v>198</v>
      </c>
      <c r="F3019" t="s">
        <v>198</v>
      </c>
      <c r="G3019" t="s">
        <v>198</v>
      </c>
      <c r="H3019" t="s">
        <v>20</v>
      </c>
      <c r="I3019" t="s">
        <v>5102</v>
      </c>
      <c r="J3019" t="s">
        <v>21</v>
      </c>
      <c r="L3019" t="s">
        <v>4360</v>
      </c>
      <c r="M3019" t="str">
        <f t="shared" si="115"/>
        <v>SOCIEDAD FOMENTO LUNALuján</v>
      </c>
      <c r="N3019" t="s">
        <v>22</v>
      </c>
      <c r="O3019" t="s">
        <v>23</v>
      </c>
      <c r="P3019" t="s">
        <v>27</v>
      </c>
      <c r="Q3019" t="s">
        <v>5101</v>
      </c>
      <c r="R3019" s="23">
        <v>10</v>
      </c>
      <c r="S3019" s="23">
        <v>1</v>
      </c>
      <c r="T3019" s="33">
        <v>1</v>
      </c>
      <c r="V3019" t="s">
        <v>2951</v>
      </c>
      <c r="W3019" t="str">
        <f t="shared" si="116"/>
        <v>R10</v>
      </c>
      <c r="X3019" s="31" t="str">
        <f t="shared" si="117"/>
        <v>FINES_R10</v>
      </c>
      <c r="Y3019" s="35">
        <v>0.27400000000000002</v>
      </c>
      <c r="Z3019" s="8">
        <f>IFERROR(IFERROR(VLOOKUP(G3019,'IVSET-Escuelas'!A:F,4,FALSE),VLOOKUP(M3019,'IVSET-Fines'!F:L,7,FALSE)),"-")</f>
        <v>0.337148</v>
      </c>
    </row>
    <row r="3020" spans="1:26" x14ac:dyDescent="0.35">
      <c r="A3020" s="18" t="s">
        <v>5100</v>
      </c>
      <c r="B3020" t="s">
        <v>138</v>
      </c>
      <c r="C3020" t="s">
        <v>436</v>
      </c>
      <c r="D3020" t="s">
        <v>1067</v>
      </c>
      <c r="E3020" t="s">
        <v>198</v>
      </c>
      <c r="F3020" t="s">
        <v>198</v>
      </c>
      <c r="G3020" t="s">
        <v>198</v>
      </c>
      <c r="H3020" t="s">
        <v>20</v>
      </c>
      <c r="I3020" t="s">
        <v>5102</v>
      </c>
      <c r="J3020" t="s">
        <v>21</v>
      </c>
      <c r="L3020" t="s">
        <v>4330</v>
      </c>
      <c r="M3020" t="str">
        <f t="shared" si="115"/>
        <v>Taller ProtegidoGeneral Rodríguez</v>
      </c>
      <c r="N3020" t="s">
        <v>22</v>
      </c>
      <c r="O3020" t="s">
        <v>23</v>
      </c>
      <c r="P3020" t="s">
        <v>27</v>
      </c>
      <c r="Q3020" t="s">
        <v>5101</v>
      </c>
      <c r="R3020" s="23">
        <v>18</v>
      </c>
      <c r="S3020" s="23">
        <v>1</v>
      </c>
      <c r="T3020" s="33">
        <v>1</v>
      </c>
      <c r="V3020" t="s">
        <v>2951</v>
      </c>
      <c r="W3020" t="str">
        <f t="shared" si="116"/>
        <v>R10</v>
      </c>
      <c r="X3020" s="31" t="str">
        <f t="shared" si="117"/>
        <v>FINES_R10</v>
      </c>
      <c r="Y3020" s="35">
        <v>0.27900000000000003</v>
      </c>
      <c r="Z3020" s="8" t="str">
        <f>IFERROR(IFERROR(VLOOKUP(G3020,'IVSET-Escuelas'!A:F,4,FALSE),VLOOKUP(M3020,'IVSET-Fines'!F:L,7,FALSE)),"-")</f>
        <v>-</v>
      </c>
    </row>
    <row r="3021" spans="1:26" x14ac:dyDescent="0.35">
      <c r="A3021" s="18" t="s">
        <v>5100</v>
      </c>
      <c r="B3021" t="s">
        <v>138</v>
      </c>
      <c r="C3021" t="s">
        <v>1507</v>
      </c>
      <c r="D3021" t="s">
        <v>1508</v>
      </c>
      <c r="E3021" t="s">
        <v>198</v>
      </c>
      <c r="F3021" t="s">
        <v>198</v>
      </c>
      <c r="G3021" t="s">
        <v>198</v>
      </c>
      <c r="H3021" t="s">
        <v>20</v>
      </c>
      <c r="I3021" t="s">
        <v>5102</v>
      </c>
      <c r="J3021" t="s">
        <v>21</v>
      </c>
      <c r="L3021" t="s">
        <v>4364</v>
      </c>
      <c r="M3021" t="str">
        <f t="shared" si="115"/>
        <v>CASA PERONISTAMarcos Paz</v>
      </c>
      <c r="N3021" t="s">
        <v>22</v>
      </c>
      <c r="O3021" t="s">
        <v>23</v>
      </c>
      <c r="P3021" t="s">
        <v>27</v>
      </c>
      <c r="Q3021" t="s">
        <v>5101</v>
      </c>
      <c r="R3021" s="23">
        <v>10</v>
      </c>
      <c r="S3021" s="23">
        <v>1</v>
      </c>
      <c r="T3021" s="33">
        <v>1</v>
      </c>
      <c r="V3021" t="s">
        <v>2951</v>
      </c>
      <c r="W3021" t="str">
        <f t="shared" si="116"/>
        <v>R10</v>
      </c>
      <c r="X3021" s="31" t="str">
        <f t="shared" si="117"/>
        <v>FINES_R10</v>
      </c>
      <c r="Y3021" s="35">
        <v>0.28299999999999997</v>
      </c>
      <c r="Z3021" s="8" t="str">
        <f>IFERROR(IFERROR(VLOOKUP(G3021,'IVSET-Escuelas'!A:F,4,FALSE),VLOOKUP(M3021,'IVSET-Fines'!F:L,7,FALSE)),"-")</f>
        <v>-</v>
      </c>
    </row>
    <row r="3022" spans="1:26" x14ac:dyDescent="0.35">
      <c r="A3022" s="18" t="s">
        <v>5100</v>
      </c>
      <c r="B3022" t="s">
        <v>138</v>
      </c>
      <c r="C3022" t="s">
        <v>540</v>
      </c>
      <c r="D3022" t="s">
        <v>1766</v>
      </c>
      <c r="E3022" t="s">
        <v>198</v>
      </c>
      <c r="F3022" t="s">
        <v>198</v>
      </c>
      <c r="G3022" t="s">
        <v>198</v>
      </c>
      <c r="H3022" t="s">
        <v>20</v>
      </c>
      <c r="I3022" t="s">
        <v>5102</v>
      </c>
      <c r="J3022" t="s">
        <v>21</v>
      </c>
      <c r="L3022" t="s">
        <v>4386</v>
      </c>
      <c r="M3022" t="str">
        <f t="shared" si="115"/>
        <v>EP 702Mercedes</v>
      </c>
      <c r="N3022" t="s">
        <v>22</v>
      </c>
      <c r="O3022" t="s">
        <v>23</v>
      </c>
      <c r="P3022" t="s">
        <v>27</v>
      </c>
      <c r="Q3022" t="s">
        <v>5101</v>
      </c>
      <c r="R3022" s="23">
        <v>54</v>
      </c>
      <c r="S3022" s="23">
        <v>2</v>
      </c>
      <c r="T3022" s="33">
        <v>1</v>
      </c>
      <c r="V3022" t="s">
        <v>2951</v>
      </c>
      <c r="W3022" t="str">
        <f t="shared" si="116"/>
        <v>R10</v>
      </c>
      <c r="X3022" s="31" t="str">
        <f t="shared" si="117"/>
        <v>FINES_R10</v>
      </c>
      <c r="Y3022" s="35">
        <v>0.28899999999999998</v>
      </c>
      <c r="Z3022" s="8">
        <f>IFERROR(IFERROR(VLOOKUP(G3022,'IVSET-Escuelas'!A:F,4,FALSE),VLOOKUP(M3022,'IVSET-Fines'!F:L,7,FALSE)),"-")</f>
        <v>0.38202199999999997</v>
      </c>
    </row>
    <row r="3023" spans="1:26" x14ac:dyDescent="0.35">
      <c r="A3023" s="18" t="s">
        <v>5100</v>
      </c>
      <c r="B3023" t="s">
        <v>138</v>
      </c>
      <c r="C3023" t="s">
        <v>643</v>
      </c>
      <c r="D3023" t="s">
        <v>645</v>
      </c>
      <c r="E3023" t="s">
        <v>198</v>
      </c>
      <c r="F3023" t="s">
        <v>198</v>
      </c>
      <c r="G3023" t="s">
        <v>198</v>
      </c>
      <c r="H3023" t="s">
        <v>20</v>
      </c>
      <c r="I3023" t="s">
        <v>5102</v>
      </c>
      <c r="J3023" t="s">
        <v>21</v>
      </c>
      <c r="L3023" t="s">
        <v>4291</v>
      </c>
      <c r="M3023" t="str">
        <f t="shared" si="115"/>
        <v>No fue MagiaCañuelas</v>
      </c>
      <c r="N3023" t="s">
        <v>22</v>
      </c>
      <c r="O3023" t="s">
        <v>23</v>
      </c>
      <c r="P3023" t="s">
        <v>27</v>
      </c>
      <c r="Q3023" t="s">
        <v>5101</v>
      </c>
      <c r="R3023" s="23">
        <v>18</v>
      </c>
      <c r="S3023" s="23">
        <v>1</v>
      </c>
      <c r="T3023" s="33">
        <v>1</v>
      </c>
      <c r="V3023" t="s">
        <v>2951</v>
      </c>
      <c r="W3023" t="str">
        <f t="shared" si="116"/>
        <v>R10</v>
      </c>
      <c r="X3023" s="31" t="str">
        <f t="shared" si="117"/>
        <v>FINES_R10</v>
      </c>
      <c r="Y3023" s="35">
        <v>0.30599999999999999</v>
      </c>
      <c r="Z3023" s="8">
        <f>IFERROR(IFERROR(VLOOKUP(G3023,'IVSET-Escuelas'!A:F,4,FALSE),VLOOKUP(M3023,'IVSET-Fines'!F:L,7,FALSE)),"-")</f>
        <v>0.26611899999999999</v>
      </c>
    </row>
    <row r="3024" spans="1:26" x14ac:dyDescent="0.35">
      <c r="A3024" s="18" t="s">
        <v>5100</v>
      </c>
      <c r="B3024" t="s">
        <v>138</v>
      </c>
      <c r="C3024" t="s">
        <v>1321</v>
      </c>
      <c r="D3024" t="s">
        <v>1322</v>
      </c>
      <c r="E3024" t="s">
        <v>198</v>
      </c>
      <c r="F3024" t="s">
        <v>198</v>
      </c>
      <c r="G3024" t="s">
        <v>198</v>
      </c>
      <c r="H3024" t="s">
        <v>20</v>
      </c>
      <c r="I3024" t="s">
        <v>5102</v>
      </c>
      <c r="J3024" t="s">
        <v>21</v>
      </c>
      <c r="L3024" t="s">
        <v>4303</v>
      </c>
      <c r="M3024" t="str">
        <f t="shared" si="115"/>
        <v>EP Nº2 SIN NUMERO ENRIQUE FYNN ENRIQUE FYNNGeneral Las Heras</v>
      </c>
      <c r="N3024" t="s">
        <v>22</v>
      </c>
      <c r="O3024" t="s">
        <v>23</v>
      </c>
      <c r="P3024" t="s">
        <v>27</v>
      </c>
      <c r="Q3024" t="s">
        <v>5101</v>
      </c>
      <c r="R3024" s="23">
        <v>12</v>
      </c>
      <c r="S3024" s="23">
        <v>1</v>
      </c>
      <c r="T3024" s="33">
        <v>1</v>
      </c>
      <c r="V3024" t="s">
        <v>2951</v>
      </c>
      <c r="W3024" t="str">
        <f t="shared" si="116"/>
        <v>R10</v>
      </c>
      <c r="X3024" s="31" t="str">
        <f t="shared" si="117"/>
        <v>FINES_R10</v>
      </c>
      <c r="Y3024" s="35">
        <v>0.311</v>
      </c>
      <c r="Z3024" s="8" t="str">
        <f>IFERROR(IFERROR(VLOOKUP(G3024,'IVSET-Escuelas'!A:F,4,FALSE),VLOOKUP(M3024,'IVSET-Fines'!F:L,7,FALSE)),"-")</f>
        <v>-</v>
      </c>
    </row>
    <row r="3025" spans="1:26" x14ac:dyDescent="0.35">
      <c r="A3025" s="18" t="s">
        <v>5100</v>
      </c>
      <c r="B3025" t="s">
        <v>138</v>
      </c>
      <c r="C3025" t="s">
        <v>540</v>
      </c>
      <c r="D3025" t="s">
        <v>1766</v>
      </c>
      <c r="E3025" t="s">
        <v>198</v>
      </c>
      <c r="F3025" t="s">
        <v>198</v>
      </c>
      <c r="G3025" t="s">
        <v>198</v>
      </c>
      <c r="H3025" t="s">
        <v>20</v>
      </c>
      <c r="I3025" t="s">
        <v>5102</v>
      </c>
      <c r="J3025" t="s">
        <v>21</v>
      </c>
      <c r="L3025" t="s">
        <v>4385</v>
      </c>
      <c r="M3025" t="str">
        <f t="shared" si="115"/>
        <v>COMUNIDAD RAICESMercedes</v>
      </c>
      <c r="N3025" t="s">
        <v>22</v>
      </c>
      <c r="O3025" t="s">
        <v>23</v>
      </c>
      <c r="P3025" t="s">
        <v>27</v>
      </c>
      <c r="Q3025" t="s">
        <v>5101</v>
      </c>
      <c r="R3025" s="23">
        <v>40</v>
      </c>
      <c r="S3025" s="23">
        <v>3</v>
      </c>
      <c r="T3025" s="33">
        <v>1</v>
      </c>
      <c r="V3025" t="s">
        <v>2951</v>
      </c>
      <c r="W3025" t="str">
        <f t="shared" si="116"/>
        <v>R10</v>
      </c>
      <c r="X3025" s="31" t="str">
        <f t="shared" si="117"/>
        <v>FINES_R10</v>
      </c>
      <c r="Y3025" s="35">
        <v>0.316</v>
      </c>
      <c r="Z3025" s="8">
        <f>IFERROR(IFERROR(VLOOKUP(G3025,'IVSET-Escuelas'!A:F,4,FALSE),VLOOKUP(M3025,'IVSET-Fines'!F:L,7,FALSE)),"-")</f>
        <v>0.45904899999999998</v>
      </c>
    </row>
    <row r="3026" spans="1:26" x14ac:dyDescent="0.35">
      <c r="A3026" s="18" t="s">
        <v>5100</v>
      </c>
      <c r="B3026" t="s">
        <v>138</v>
      </c>
      <c r="C3026" t="s">
        <v>1507</v>
      </c>
      <c r="D3026" t="s">
        <v>1508</v>
      </c>
      <c r="E3026" t="s">
        <v>198</v>
      </c>
      <c r="F3026" t="s">
        <v>198</v>
      </c>
      <c r="G3026" t="s">
        <v>198</v>
      </c>
      <c r="H3026" t="s">
        <v>20</v>
      </c>
      <c r="I3026" t="s">
        <v>5102</v>
      </c>
      <c r="J3026" t="s">
        <v>21</v>
      </c>
      <c r="L3026" t="s">
        <v>4375</v>
      </c>
      <c r="M3026" t="str">
        <f t="shared" si="115"/>
        <v>PERONISMO EN MARCHA 86 Marcos Paz CentroMarcos Paz</v>
      </c>
      <c r="N3026" t="s">
        <v>22</v>
      </c>
      <c r="O3026" t="s">
        <v>23</v>
      </c>
      <c r="P3026" t="s">
        <v>27</v>
      </c>
      <c r="Q3026" t="s">
        <v>5101</v>
      </c>
      <c r="R3026" s="23">
        <v>17</v>
      </c>
      <c r="S3026" s="23">
        <v>1</v>
      </c>
      <c r="T3026" s="33">
        <v>1</v>
      </c>
      <c r="V3026" t="s">
        <v>2951</v>
      </c>
      <c r="W3026" t="str">
        <f t="shared" si="116"/>
        <v>R10</v>
      </c>
      <c r="X3026" s="31" t="str">
        <f t="shared" si="117"/>
        <v>FINES_R10</v>
      </c>
      <c r="Y3026" s="35">
        <v>0.32100000000000001</v>
      </c>
      <c r="Z3026" s="8" t="str">
        <f>IFERROR(IFERROR(VLOOKUP(G3026,'IVSET-Escuelas'!A:F,4,FALSE),VLOOKUP(M3026,'IVSET-Fines'!F:L,7,FALSE)),"-")</f>
        <v>-</v>
      </c>
    </row>
    <row r="3027" spans="1:26" x14ac:dyDescent="0.35">
      <c r="A3027" s="18" t="s">
        <v>5100</v>
      </c>
      <c r="B3027" t="s">
        <v>138</v>
      </c>
      <c r="C3027" t="s">
        <v>1321</v>
      </c>
      <c r="D3027" t="s">
        <v>1322</v>
      </c>
      <c r="E3027" t="s">
        <v>198</v>
      </c>
      <c r="F3027" t="s">
        <v>198</v>
      </c>
      <c r="G3027" t="s">
        <v>198</v>
      </c>
      <c r="H3027" t="s">
        <v>20</v>
      </c>
      <c r="I3027" t="s">
        <v>5102</v>
      </c>
      <c r="J3027" t="s">
        <v>21</v>
      </c>
      <c r="L3027" t="s">
        <v>4304</v>
      </c>
      <c r="M3027" t="str">
        <f t="shared" si="115"/>
        <v>EP Nº6 SIN NUMERO CUATEL III CUARTEL IIIGeneral Las Heras</v>
      </c>
      <c r="N3027" t="s">
        <v>22</v>
      </c>
      <c r="O3027" t="s">
        <v>23</v>
      </c>
      <c r="P3027" t="s">
        <v>27</v>
      </c>
      <c r="Q3027" t="s">
        <v>5101</v>
      </c>
      <c r="R3027" s="23">
        <v>9</v>
      </c>
      <c r="S3027" s="23">
        <v>1</v>
      </c>
      <c r="T3027" s="33">
        <v>1</v>
      </c>
      <c r="V3027" t="s">
        <v>2951</v>
      </c>
      <c r="W3027" t="str">
        <f t="shared" si="116"/>
        <v>R10</v>
      </c>
      <c r="X3027" s="31" t="str">
        <f t="shared" si="117"/>
        <v>FINES_R10</v>
      </c>
      <c r="Y3027" s="35">
        <v>0.32100000000000001</v>
      </c>
      <c r="Z3027" s="8" t="str">
        <f>IFERROR(IFERROR(VLOOKUP(G3027,'IVSET-Escuelas'!A:F,4,FALSE),VLOOKUP(M3027,'IVSET-Fines'!F:L,7,FALSE)),"-")</f>
        <v>-</v>
      </c>
    </row>
    <row r="3028" spans="1:26" x14ac:dyDescent="0.35">
      <c r="A3028" s="18" t="s">
        <v>5100</v>
      </c>
      <c r="B3028" t="s">
        <v>138</v>
      </c>
      <c r="C3028" t="s">
        <v>436</v>
      </c>
      <c r="D3028" t="s">
        <v>1067</v>
      </c>
      <c r="E3028" t="s">
        <v>198</v>
      </c>
      <c r="F3028" t="s">
        <v>198</v>
      </c>
      <c r="G3028" t="s">
        <v>198</v>
      </c>
      <c r="H3028" t="s">
        <v>20</v>
      </c>
      <c r="I3028" t="s">
        <v>5102</v>
      </c>
      <c r="J3028" t="s">
        <v>21</v>
      </c>
      <c r="L3028" t="s">
        <v>4321</v>
      </c>
      <c r="M3028" t="str">
        <f t="shared" si="115"/>
        <v>Ep 9- Sociedad de Fomento Parque San MartínGeneral Rodríguez</v>
      </c>
      <c r="N3028" t="s">
        <v>22</v>
      </c>
      <c r="O3028" t="s">
        <v>23</v>
      </c>
      <c r="P3028" t="s">
        <v>27</v>
      </c>
      <c r="Q3028" t="s">
        <v>5101</v>
      </c>
      <c r="R3028" s="23">
        <v>38</v>
      </c>
      <c r="S3028" s="23">
        <v>2</v>
      </c>
      <c r="T3028" s="33">
        <v>1</v>
      </c>
      <c r="V3028" t="s">
        <v>2951</v>
      </c>
      <c r="W3028" t="str">
        <f t="shared" si="116"/>
        <v>R10</v>
      </c>
      <c r="X3028" s="31" t="str">
        <f t="shared" si="117"/>
        <v>FINES_R10</v>
      </c>
      <c r="Y3028" s="35">
        <v>0.34499999999999997</v>
      </c>
      <c r="Z3028" s="8">
        <f>IFERROR(IFERROR(VLOOKUP(G3028,'IVSET-Escuelas'!A:F,4,FALSE),VLOOKUP(M3028,'IVSET-Fines'!F:L,7,FALSE)),"-")</f>
        <v>0.64618699999999996</v>
      </c>
    </row>
    <row r="3029" spans="1:26" x14ac:dyDescent="0.35">
      <c r="A3029" s="18" t="s">
        <v>5100</v>
      </c>
      <c r="B3029" t="s">
        <v>138</v>
      </c>
      <c r="C3029" t="s">
        <v>522</v>
      </c>
      <c r="D3029" t="s">
        <v>1468</v>
      </c>
      <c r="E3029" t="s">
        <v>198</v>
      </c>
      <c r="F3029" t="s">
        <v>198</v>
      </c>
      <c r="G3029" t="s">
        <v>198</v>
      </c>
      <c r="H3029" t="s">
        <v>20</v>
      </c>
      <c r="I3029" t="s">
        <v>5102</v>
      </c>
      <c r="J3029" t="s">
        <v>21</v>
      </c>
      <c r="L3029" t="s">
        <v>4337</v>
      </c>
      <c r="M3029" t="str">
        <f t="shared" si="115"/>
        <v>CENTRO COMUNITARIO MI QUERIDO WEMBLEYLuján</v>
      </c>
      <c r="N3029" t="s">
        <v>22</v>
      </c>
      <c r="O3029" t="s">
        <v>23</v>
      </c>
      <c r="P3029" t="s">
        <v>27</v>
      </c>
      <c r="Q3029" t="s">
        <v>5101</v>
      </c>
      <c r="R3029" s="23">
        <v>36</v>
      </c>
      <c r="S3029" s="23">
        <v>2</v>
      </c>
      <c r="T3029" s="33">
        <v>1</v>
      </c>
      <c r="V3029" t="s">
        <v>2951</v>
      </c>
      <c r="W3029" t="str">
        <f t="shared" si="116"/>
        <v>R10</v>
      </c>
      <c r="X3029" s="31" t="str">
        <f t="shared" si="117"/>
        <v>FINES_R10</v>
      </c>
      <c r="Y3029" s="35">
        <v>0.35199999999999998</v>
      </c>
      <c r="Z3029" s="8">
        <f>IFERROR(IFERROR(VLOOKUP(G3029,'IVSET-Escuelas'!A:F,4,FALSE),VLOOKUP(M3029,'IVSET-Fines'!F:L,7,FALSE)),"-")</f>
        <v>0.65887200000000001</v>
      </c>
    </row>
    <row r="3030" spans="1:26" x14ac:dyDescent="0.35">
      <c r="A3030" s="18" t="s">
        <v>5100</v>
      </c>
      <c r="B3030" t="s">
        <v>138</v>
      </c>
      <c r="C3030" t="s">
        <v>1321</v>
      </c>
      <c r="D3030" t="s">
        <v>1322</v>
      </c>
      <c r="E3030" t="s">
        <v>198</v>
      </c>
      <c r="F3030" t="s">
        <v>198</v>
      </c>
      <c r="G3030" t="s">
        <v>198</v>
      </c>
      <c r="H3030" t="s">
        <v>20</v>
      </c>
      <c r="I3030" t="s">
        <v>5102</v>
      </c>
      <c r="J3030" t="s">
        <v>21</v>
      </c>
      <c r="L3030" t="s">
        <v>4298</v>
      </c>
      <c r="M3030" t="str">
        <f t="shared" si="115"/>
        <v>Bomberos Voluntarios Gral. Las Heras 1131 General Las Heras Las HerasGeneral Las Heras</v>
      </c>
      <c r="N3030" t="s">
        <v>22</v>
      </c>
      <c r="O3030" t="s">
        <v>23</v>
      </c>
      <c r="P3030" t="s">
        <v>27</v>
      </c>
      <c r="Q3030" t="s">
        <v>5101</v>
      </c>
      <c r="R3030" s="23">
        <v>9</v>
      </c>
      <c r="S3030" s="23">
        <v>1</v>
      </c>
      <c r="T3030" s="33">
        <v>1</v>
      </c>
      <c r="V3030" t="s">
        <v>2951</v>
      </c>
      <c r="W3030" t="str">
        <f t="shared" si="116"/>
        <v>R10</v>
      </c>
      <c r="X3030" s="31" t="str">
        <f t="shared" si="117"/>
        <v>FINES_R10</v>
      </c>
      <c r="Y3030" s="35">
        <v>0.35399999999999998</v>
      </c>
      <c r="Z3030" s="8" t="str">
        <f>IFERROR(IFERROR(VLOOKUP(G3030,'IVSET-Escuelas'!A:F,4,FALSE),VLOOKUP(M3030,'IVSET-Fines'!F:L,7,FALSE)),"-")</f>
        <v>-</v>
      </c>
    </row>
    <row r="3031" spans="1:26" x14ac:dyDescent="0.35">
      <c r="A3031" s="18" t="s">
        <v>5100</v>
      </c>
      <c r="B3031" t="s">
        <v>138</v>
      </c>
      <c r="C3031" t="s">
        <v>436</v>
      </c>
      <c r="D3031" t="s">
        <v>1067</v>
      </c>
      <c r="E3031" t="s">
        <v>198</v>
      </c>
      <c r="F3031" t="s">
        <v>198</v>
      </c>
      <c r="G3031" t="s">
        <v>198</v>
      </c>
      <c r="H3031" t="s">
        <v>20</v>
      </c>
      <c r="I3031" t="s">
        <v>5102</v>
      </c>
      <c r="J3031" t="s">
        <v>21</v>
      </c>
      <c r="L3031" t="s">
        <v>4310</v>
      </c>
      <c r="M3031" t="str">
        <f t="shared" si="115"/>
        <v>Casa Barrial 9 s/n Gral Rodriguez Agua de OroGeneral Rodríguez</v>
      </c>
      <c r="N3031" t="s">
        <v>22</v>
      </c>
      <c r="O3031" t="s">
        <v>23</v>
      </c>
      <c r="P3031" t="s">
        <v>27</v>
      </c>
      <c r="Q3031" t="s">
        <v>5101</v>
      </c>
      <c r="R3031" s="23">
        <v>14</v>
      </c>
      <c r="S3031" s="23">
        <v>1</v>
      </c>
      <c r="T3031" s="33">
        <v>1</v>
      </c>
      <c r="V3031" t="s">
        <v>2951</v>
      </c>
      <c r="W3031" t="str">
        <f t="shared" si="116"/>
        <v>R10</v>
      </c>
      <c r="X3031" s="31" t="str">
        <f t="shared" si="117"/>
        <v>FINES_R10</v>
      </c>
      <c r="Y3031" s="35">
        <v>0.35799999999999998</v>
      </c>
      <c r="Z3031" s="8" t="str">
        <f>IFERROR(IFERROR(VLOOKUP(G3031,'IVSET-Escuelas'!A:F,4,FALSE),VLOOKUP(M3031,'IVSET-Fines'!F:L,7,FALSE)),"-")</f>
        <v>-</v>
      </c>
    </row>
    <row r="3032" spans="1:26" x14ac:dyDescent="0.35">
      <c r="A3032" s="18" t="s">
        <v>5100</v>
      </c>
      <c r="B3032" t="s">
        <v>138</v>
      </c>
      <c r="C3032" t="s">
        <v>1920</v>
      </c>
      <c r="D3032" t="s">
        <v>1921</v>
      </c>
      <c r="E3032" t="s">
        <v>198</v>
      </c>
      <c r="F3032" t="s">
        <v>198</v>
      </c>
      <c r="G3032" t="s">
        <v>198</v>
      </c>
      <c r="H3032" t="s">
        <v>20</v>
      </c>
      <c r="I3032" t="s">
        <v>5102</v>
      </c>
      <c r="J3032" t="s">
        <v>21</v>
      </c>
      <c r="L3032" t="s">
        <v>4399</v>
      </c>
      <c r="M3032" t="str">
        <f t="shared" si="115"/>
        <v>E.E.S. n4Navarro</v>
      </c>
      <c r="N3032" t="s">
        <v>22</v>
      </c>
      <c r="O3032" t="s">
        <v>23</v>
      </c>
      <c r="P3032" t="s">
        <v>27</v>
      </c>
      <c r="Q3032" t="s">
        <v>5101</v>
      </c>
      <c r="R3032" s="23">
        <v>44</v>
      </c>
      <c r="S3032" s="23">
        <v>2</v>
      </c>
      <c r="T3032" s="33">
        <v>1</v>
      </c>
      <c r="V3032" t="s">
        <v>2951</v>
      </c>
      <c r="W3032" t="str">
        <f t="shared" si="116"/>
        <v>R10</v>
      </c>
      <c r="X3032" s="31" t="str">
        <f t="shared" si="117"/>
        <v>FINES_R10</v>
      </c>
      <c r="Y3032" s="35">
        <v>0.36599999999999999</v>
      </c>
      <c r="Z3032" s="8">
        <f>IFERROR(IFERROR(VLOOKUP(G3032,'IVSET-Escuelas'!A:F,4,FALSE),VLOOKUP(M3032,'IVSET-Fines'!F:L,7,FALSE)),"-")</f>
        <v>0.50110699999999997</v>
      </c>
    </row>
    <row r="3033" spans="1:26" x14ac:dyDescent="0.35">
      <c r="A3033" s="18" t="s">
        <v>5100</v>
      </c>
      <c r="B3033" t="s">
        <v>138</v>
      </c>
      <c r="C3033" t="s">
        <v>1321</v>
      </c>
      <c r="D3033" t="s">
        <v>1322</v>
      </c>
      <c r="E3033" t="s">
        <v>198</v>
      </c>
      <c r="F3033" t="s">
        <v>198</v>
      </c>
      <c r="G3033" t="s">
        <v>198</v>
      </c>
      <c r="H3033" t="s">
        <v>20</v>
      </c>
      <c r="I3033" t="s">
        <v>5102</v>
      </c>
      <c r="J3033" t="s">
        <v>21</v>
      </c>
      <c r="L3033" t="s">
        <v>4306</v>
      </c>
      <c r="M3033" t="str">
        <f t="shared" si="115"/>
        <v>SUM EP Nº1General Las Heras</v>
      </c>
      <c r="N3033" t="s">
        <v>22</v>
      </c>
      <c r="O3033" t="s">
        <v>23</v>
      </c>
      <c r="P3033" t="s">
        <v>27</v>
      </c>
      <c r="Q3033" t="s">
        <v>5101</v>
      </c>
      <c r="R3033" s="23">
        <v>31</v>
      </c>
      <c r="S3033" s="23">
        <v>2</v>
      </c>
      <c r="T3033" s="33">
        <v>1</v>
      </c>
      <c r="V3033" t="s">
        <v>2951</v>
      </c>
      <c r="W3033" t="str">
        <f t="shared" si="116"/>
        <v>R10</v>
      </c>
      <c r="X3033" s="31" t="str">
        <f t="shared" si="117"/>
        <v>FINES_R10</v>
      </c>
      <c r="Y3033" s="35">
        <v>0.38</v>
      </c>
      <c r="Z3033" s="8" t="str">
        <f>IFERROR(IFERROR(VLOOKUP(G3033,'IVSET-Escuelas'!A:F,4,FALSE),VLOOKUP(M3033,'IVSET-Fines'!F:L,7,FALSE)),"-")</f>
        <v>-</v>
      </c>
    </row>
    <row r="3034" spans="1:26" x14ac:dyDescent="0.35">
      <c r="A3034" s="18" t="s">
        <v>5100</v>
      </c>
      <c r="B3034" t="s">
        <v>138</v>
      </c>
      <c r="C3034" t="s">
        <v>1507</v>
      </c>
      <c r="D3034" t="s">
        <v>1508</v>
      </c>
      <c r="E3034" t="s">
        <v>198</v>
      </c>
      <c r="F3034" t="s">
        <v>198</v>
      </c>
      <c r="G3034" t="s">
        <v>198</v>
      </c>
      <c r="H3034" t="s">
        <v>20</v>
      </c>
      <c r="I3034" t="s">
        <v>5102</v>
      </c>
      <c r="J3034" t="s">
        <v>21</v>
      </c>
      <c r="L3034" t="s">
        <v>4372</v>
      </c>
      <c r="M3034" t="str">
        <f t="shared" si="115"/>
        <v>EX ESCUELA TECNICAMarcos Paz</v>
      </c>
      <c r="N3034" t="s">
        <v>22</v>
      </c>
      <c r="O3034" t="s">
        <v>23</v>
      </c>
      <c r="P3034" t="s">
        <v>27</v>
      </c>
      <c r="Q3034" t="s">
        <v>5101</v>
      </c>
      <c r="R3034" s="23">
        <v>14</v>
      </c>
      <c r="S3034" s="23">
        <v>1</v>
      </c>
      <c r="T3034" s="33">
        <v>1</v>
      </c>
      <c r="V3034" t="s">
        <v>2951</v>
      </c>
      <c r="W3034" t="str">
        <f t="shared" si="116"/>
        <v>R10</v>
      </c>
      <c r="X3034" s="31" t="str">
        <f t="shared" si="117"/>
        <v>FINES_R10</v>
      </c>
      <c r="Y3034" s="35">
        <v>0.38700000000000001</v>
      </c>
      <c r="Z3034" s="8">
        <f>IFERROR(IFERROR(VLOOKUP(G3034,'IVSET-Escuelas'!A:F,4,FALSE),VLOOKUP(M3034,'IVSET-Fines'!F:L,7,FALSE)),"-")</f>
        <v>0.38353300000000001</v>
      </c>
    </row>
    <row r="3035" spans="1:26" x14ac:dyDescent="0.35">
      <c r="A3035" s="18" t="s">
        <v>5100</v>
      </c>
      <c r="B3035" t="s">
        <v>138</v>
      </c>
      <c r="C3035" t="s">
        <v>643</v>
      </c>
      <c r="D3035" t="s">
        <v>645</v>
      </c>
      <c r="E3035" t="s">
        <v>198</v>
      </c>
      <c r="F3035" t="s">
        <v>198</v>
      </c>
      <c r="G3035" t="s">
        <v>198</v>
      </c>
      <c r="H3035" t="s">
        <v>20</v>
      </c>
      <c r="I3035" t="s">
        <v>5102</v>
      </c>
      <c r="J3035" t="s">
        <v>21</v>
      </c>
      <c r="L3035" t="s">
        <v>4281</v>
      </c>
      <c r="M3035" t="str">
        <f t="shared" si="115"/>
        <v>Casa de CGT Regional CañuelasCañuelas</v>
      </c>
      <c r="N3035" t="s">
        <v>22</v>
      </c>
      <c r="O3035" t="s">
        <v>23</v>
      </c>
      <c r="P3035" t="s">
        <v>27</v>
      </c>
      <c r="Q3035" t="s">
        <v>5101</v>
      </c>
      <c r="R3035" s="23">
        <v>19</v>
      </c>
      <c r="S3035" s="23">
        <v>1</v>
      </c>
      <c r="T3035" s="33">
        <v>1</v>
      </c>
      <c r="V3035" t="s">
        <v>2951</v>
      </c>
      <c r="W3035" t="str">
        <f t="shared" si="116"/>
        <v>R10</v>
      </c>
      <c r="X3035" s="31" t="str">
        <f t="shared" si="117"/>
        <v>FINES_R10</v>
      </c>
      <c r="Y3035" s="35">
        <v>0.39</v>
      </c>
      <c r="Z3035" s="8">
        <f>IFERROR(IFERROR(VLOOKUP(G3035,'IVSET-Escuelas'!A:F,4,FALSE),VLOOKUP(M3035,'IVSET-Fines'!F:L,7,FALSE)),"-")</f>
        <v>0.27364899999999998</v>
      </c>
    </row>
    <row r="3036" spans="1:26" x14ac:dyDescent="0.35">
      <c r="A3036" s="18" t="s">
        <v>5100</v>
      </c>
      <c r="B3036" t="s">
        <v>138</v>
      </c>
      <c r="C3036" t="s">
        <v>522</v>
      </c>
      <c r="D3036" t="s">
        <v>1468</v>
      </c>
      <c r="E3036" t="s">
        <v>198</v>
      </c>
      <c r="F3036" t="s">
        <v>198</v>
      </c>
      <c r="G3036" t="s">
        <v>198</v>
      </c>
      <c r="H3036" t="s">
        <v>20</v>
      </c>
      <c r="I3036" t="s">
        <v>5102</v>
      </c>
      <c r="J3036" t="s">
        <v>21</v>
      </c>
      <c r="L3036" t="s">
        <v>4346</v>
      </c>
      <c r="M3036" t="str">
        <f t="shared" si="115"/>
        <v>EPA 701 878 Lujan CentroLuján</v>
      </c>
      <c r="N3036" t="s">
        <v>22</v>
      </c>
      <c r="O3036" t="s">
        <v>23</v>
      </c>
      <c r="P3036" t="s">
        <v>27</v>
      </c>
      <c r="Q3036" t="s">
        <v>5101</v>
      </c>
      <c r="R3036" s="23">
        <v>9</v>
      </c>
      <c r="S3036" s="23">
        <v>1</v>
      </c>
      <c r="T3036" s="33">
        <v>1</v>
      </c>
      <c r="V3036" t="s">
        <v>2951</v>
      </c>
      <c r="W3036" t="str">
        <f t="shared" si="116"/>
        <v>R10</v>
      </c>
      <c r="X3036" s="31" t="str">
        <f t="shared" si="117"/>
        <v>FINES_R10</v>
      </c>
      <c r="Y3036" s="35">
        <v>0.40400000000000003</v>
      </c>
      <c r="Z3036" s="8" t="str">
        <f>IFERROR(IFERROR(VLOOKUP(G3036,'IVSET-Escuelas'!A:F,4,FALSE),VLOOKUP(M3036,'IVSET-Fines'!F:L,7,FALSE)),"-")</f>
        <v>-</v>
      </c>
    </row>
    <row r="3037" spans="1:26" x14ac:dyDescent="0.35">
      <c r="A3037" s="18" t="s">
        <v>5100</v>
      </c>
      <c r="B3037" t="s">
        <v>138</v>
      </c>
      <c r="C3037" t="s">
        <v>522</v>
      </c>
      <c r="D3037" t="s">
        <v>1468</v>
      </c>
      <c r="E3037" t="s">
        <v>198</v>
      </c>
      <c r="F3037" t="s">
        <v>198</v>
      </c>
      <c r="G3037" t="s">
        <v>198</v>
      </c>
      <c r="H3037" t="s">
        <v>20</v>
      </c>
      <c r="I3037" t="s">
        <v>5102</v>
      </c>
      <c r="J3037" t="s">
        <v>21</v>
      </c>
      <c r="L3037" t="s">
        <v>4349</v>
      </c>
      <c r="M3037" t="str">
        <f t="shared" si="115"/>
        <v>ESCUELA 2Luján</v>
      </c>
      <c r="N3037" t="s">
        <v>22</v>
      </c>
      <c r="O3037" t="s">
        <v>23</v>
      </c>
      <c r="P3037" t="s">
        <v>27</v>
      </c>
      <c r="Q3037" t="s">
        <v>5101</v>
      </c>
      <c r="R3037" s="23">
        <v>24</v>
      </c>
      <c r="S3037" s="23">
        <v>1</v>
      </c>
      <c r="T3037" s="33">
        <v>1</v>
      </c>
      <c r="V3037" t="s">
        <v>2951</v>
      </c>
      <c r="W3037" t="str">
        <f t="shared" si="116"/>
        <v>R10</v>
      </c>
      <c r="X3037" s="31" t="str">
        <f t="shared" si="117"/>
        <v>FINES_R10</v>
      </c>
      <c r="Y3037" s="35">
        <v>0.40699999999999997</v>
      </c>
      <c r="Z3037" s="8">
        <f>IFERROR(IFERROR(VLOOKUP(G3037,'IVSET-Escuelas'!A:F,4,FALSE),VLOOKUP(M3037,'IVSET-Fines'!F:L,7,FALSE)),"-")</f>
        <v>0.38530300000000001</v>
      </c>
    </row>
    <row r="3038" spans="1:26" x14ac:dyDescent="0.35">
      <c r="A3038" s="18" t="s">
        <v>5100</v>
      </c>
      <c r="B3038" t="s">
        <v>138</v>
      </c>
      <c r="C3038" t="s">
        <v>1507</v>
      </c>
      <c r="D3038" t="s">
        <v>1508</v>
      </c>
      <c r="E3038" t="s">
        <v>198</v>
      </c>
      <c r="F3038" t="s">
        <v>198</v>
      </c>
      <c r="G3038" t="s">
        <v>198</v>
      </c>
      <c r="H3038" t="s">
        <v>20</v>
      </c>
      <c r="I3038" t="s">
        <v>5102</v>
      </c>
      <c r="J3038" t="s">
        <v>21</v>
      </c>
      <c r="L3038" t="s">
        <v>4381</v>
      </c>
      <c r="M3038" t="str">
        <f t="shared" si="115"/>
        <v>Umi San EduardoMarcos Paz</v>
      </c>
      <c r="N3038" t="s">
        <v>22</v>
      </c>
      <c r="O3038" t="s">
        <v>23</v>
      </c>
      <c r="P3038" t="s">
        <v>27</v>
      </c>
      <c r="Q3038" t="s">
        <v>5101</v>
      </c>
      <c r="R3038" s="23">
        <v>6</v>
      </c>
      <c r="S3038" s="23">
        <v>1</v>
      </c>
      <c r="T3038" s="33">
        <v>1</v>
      </c>
      <c r="V3038" t="s">
        <v>2951</v>
      </c>
      <c r="W3038" t="str">
        <f t="shared" si="116"/>
        <v>R10</v>
      </c>
      <c r="X3038" s="31" t="str">
        <f t="shared" si="117"/>
        <v>FINES_R10</v>
      </c>
      <c r="Y3038" s="35">
        <v>0.41399999999999998</v>
      </c>
      <c r="Z3038" s="8" t="str">
        <f>IFERROR(IFERROR(VLOOKUP(G3038,'IVSET-Escuelas'!A:F,4,FALSE),VLOOKUP(M3038,'IVSET-Fines'!F:L,7,FALSE)),"-")</f>
        <v>-</v>
      </c>
    </row>
    <row r="3039" spans="1:26" x14ac:dyDescent="0.35">
      <c r="A3039" s="18" t="s">
        <v>5100</v>
      </c>
      <c r="B3039" t="s">
        <v>138</v>
      </c>
      <c r="C3039" t="s">
        <v>1321</v>
      </c>
      <c r="D3039" t="s">
        <v>1322</v>
      </c>
      <c r="E3039" t="s">
        <v>198</v>
      </c>
      <c r="F3039" t="s">
        <v>198</v>
      </c>
      <c r="G3039" t="s">
        <v>198</v>
      </c>
      <c r="H3039" t="s">
        <v>20</v>
      </c>
      <c r="I3039" t="s">
        <v>5102</v>
      </c>
      <c r="J3039" t="s">
        <v>21</v>
      </c>
      <c r="L3039" t="s">
        <v>4300</v>
      </c>
      <c r="M3039" t="str">
        <f t="shared" si="115"/>
        <v>EP N°8General Las Heras</v>
      </c>
      <c r="N3039" t="s">
        <v>22</v>
      </c>
      <c r="O3039" t="s">
        <v>23</v>
      </c>
      <c r="P3039" t="s">
        <v>27</v>
      </c>
      <c r="Q3039" t="s">
        <v>5101</v>
      </c>
      <c r="R3039" s="23">
        <v>26</v>
      </c>
      <c r="S3039" s="23">
        <v>2</v>
      </c>
      <c r="T3039" s="33">
        <v>1</v>
      </c>
      <c r="V3039" t="s">
        <v>2951</v>
      </c>
      <c r="W3039" t="str">
        <f t="shared" si="116"/>
        <v>R10</v>
      </c>
      <c r="X3039" s="31" t="str">
        <f t="shared" si="117"/>
        <v>FINES_R10</v>
      </c>
      <c r="Y3039" s="35">
        <v>0.41699999999999998</v>
      </c>
      <c r="Z3039" s="8">
        <f>IFERROR(IFERROR(VLOOKUP(G3039,'IVSET-Escuelas'!A:F,4,FALSE),VLOOKUP(M3039,'IVSET-Fines'!F:L,7,FALSE)),"-")</f>
        <v>0.53670700000000005</v>
      </c>
    </row>
    <row r="3040" spans="1:26" x14ac:dyDescent="0.35">
      <c r="A3040" s="18" t="s">
        <v>5100</v>
      </c>
      <c r="B3040" t="s">
        <v>138</v>
      </c>
      <c r="C3040" t="s">
        <v>522</v>
      </c>
      <c r="D3040" t="s">
        <v>1468</v>
      </c>
      <c r="E3040" t="s">
        <v>198</v>
      </c>
      <c r="F3040" t="s">
        <v>198</v>
      </c>
      <c r="G3040" t="s">
        <v>198</v>
      </c>
      <c r="H3040" t="s">
        <v>20</v>
      </c>
      <c r="I3040" t="s">
        <v>5102</v>
      </c>
      <c r="J3040" t="s">
        <v>21</v>
      </c>
      <c r="L3040" t="s">
        <v>4351</v>
      </c>
      <c r="M3040" t="str">
        <f t="shared" si="115"/>
        <v>frente renovadorLuján</v>
      </c>
      <c r="N3040" t="s">
        <v>22</v>
      </c>
      <c r="O3040" t="s">
        <v>23</v>
      </c>
      <c r="P3040" t="s">
        <v>27</v>
      </c>
      <c r="Q3040" t="s">
        <v>5101</v>
      </c>
      <c r="R3040" s="23">
        <v>14</v>
      </c>
      <c r="S3040" s="23">
        <v>1</v>
      </c>
      <c r="T3040" s="33">
        <v>1</v>
      </c>
      <c r="V3040" t="s">
        <v>2951</v>
      </c>
      <c r="W3040" t="str">
        <f t="shared" si="116"/>
        <v>R10</v>
      </c>
      <c r="X3040" s="31" t="str">
        <f t="shared" si="117"/>
        <v>FINES_R10</v>
      </c>
      <c r="Y3040" s="35">
        <v>0.42799999999999999</v>
      </c>
      <c r="Z3040" s="8">
        <f>IFERROR(IFERROR(VLOOKUP(G3040,'IVSET-Escuelas'!A:F,4,FALSE),VLOOKUP(M3040,'IVSET-Fines'!F:L,7,FALSE)),"-")</f>
        <v>0.36777199999999999</v>
      </c>
    </row>
    <row r="3041" spans="1:26" x14ac:dyDescent="0.35">
      <c r="A3041" s="18" t="s">
        <v>5100</v>
      </c>
      <c r="B3041" t="s">
        <v>138</v>
      </c>
      <c r="C3041" t="s">
        <v>540</v>
      </c>
      <c r="D3041" t="s">
        <v>1766</v>
      </c>
      <c r="E3041" t="s">
        <v>198</v>
      </c>
      <c r="F3041" t="s">
        <v>198</v>
      </c>
      <c r="G3041" t="s">
        <v>198</v>
      </c>
      <c r="H3041" t="s">
        <v>20</v>
      </c>
      <c r="I3041" t="s">
        <v>5102</v>
      </c>
      <c r="J3041" t="s">
        <v>21</v>
      </c>
      <c r="L3041" t="s">
        <v>4390</v>
      </c>
      <c r="M3041" t="str">
        <f t="shared" si="115"/>
        <v>SOCIEDAD DE FOM. GOWLANDMercedes</v>
      </c>
      <c r="N3041" t="s">
        <v>22</v>
      </c>
      <c r="O3041" t="s">
        <v>23</v>
      </c>
      <c r="P3041" t="s">
        <v>27</v>
      </c>
      <c r="Q3041" t="s">
        <v>5101</v>
      </c>
      <c r="R3041" s="23">
        <v>21</v>
      </c>
      <c r="S3041" s="23">
        <v>1</v>
      </c>
      <c r="T3041" s="33">
        <v>1</v>
      </c>
      <c r="V3041" t="s">
        <v>2951</v>
      </c>
      <c r="W3041" t="str">
        <f t="shared" si="116"/>
        <v>R10</v>
      </c>
      <c r="X3041" s="31" t="str">
        <f t="shared" si="117"/>
        <v>FINES_R10</v>
      </c>
      <c r="Y3041" s="35">
        <v>0.44600000000000001</v>
      </c>
      <c r="Z3041" s="8">
        <f>IFERROR(IFERROR(VLOOKUP(G3041,'IVSET-Escuelas'!A:F,4,FALSE),VLOOKUP(M3041,'IVSET-Fines'!F:L,7,FALSE)),"-")</f>
        <v>0.77490999999999999</v>
      </c>
    </row>
    <row r="3042" spans="1:26" x14ac:dyDescent="0.35">
      <c r="A3042" s="18" t="s">
        <v>5100</v>
      </c>
      <c r="B3042" t="s">
        <v>138</v>
      </c>
      <c r="C3042" t="s">
        <v>2199</v>
      </c>
      <c r="D3042" t="s">
        <v>2200</v>
      </c>
      <c r="E3042" t="s">
        <v>198</v>
      </c>
      <c r="F3042" t="s">
        <v>198</v>
      </c>
      <c r="G3042" t="s">
        <v>198</v>
      </c>
      <c r="H3042" t="s">
        <v>20</v>
      </c>
      <c r="I3042" t="s">
        <v>5102</v>
      </c>
      <c r="J3042" t="s">
        <v>21</v>
      </c>
      <c r="L3042" t="s">
        <v>4401</v>
      </c>
      <c r="M3042" t="str">
        <f t="shared" si="115"/>
        <v>EES.N °9San Andrés de Giles</v>
      </c>
      <c r="N3042" t="s">
        <v>22</v>
      </c>
      <c r="O3042" t="s">
        <v>23</v>
      </c>
      <c r="P3042" t="s">
        <v>27</v>
      </c>
      <c r="Q3042" t="s">
        <v>5101</v>
      </c>
      <c r="R3042" s="23">
        <v>71</v>
      </c>
      <c r="S3042" s="23">
        <v>3</v>
      </c>
      <c r="T3042" s="33">
        <v>1</v>
      </c>
      <c r="V3042" t="s">
        <v>2951</v>
      </c>
      <c r="W3042" t="str">
        <f t="shared" si="116"/>
        <v>R10</v>
      </c>
      <c r="X3042" s="31" t="str">
        <f t="shared" si="117"/>
        <v>FINES_R10</v>
      </c>
      <c r="Y3042" s="35">
        <v>0.46500000000000002</v>
      </c>
      <c r="Z3042" s="8">
        <f>IFERROR(IFERROR(VLOOKUP(G3042,'IVSET-Escuelas'!A:F,4,FALSE),VLOOKUP(M3042,'IVSET-Fines'!F:L,7,FALSE)),"-")</f>
        <v>0.43754999999999999</v>
      </c>
    </row>
    <row r="3043" spans="1:26" x14ac:dyDescent="0.35">
      <c r="A3043" s="18" t="s">
        <v>5100</v>
      </c>
      <c r="B3043" t="s">
        <v>138</v>
      </c>
      <c r="C3043" t="s">
        <v>643</v>
      </c>
      <c r="D3043" t="s">
        <v>645</v>
      </c>
      <c r="E3043" t="s">
        <v>198</v>
      </c>
      <c r="F3043" t="s">
        <v>198</v>
      </c>
      <c r="G3043" t="s">
        <v>198</v>
      </c>
      <c r="H3043" t="s">
        <v>20</v>
      </c>
      <c r="I3043" t="s">
        <v>5102</v>
      </c>
      <c r="J3043" t="s">
        <v>21</v>
      </c>
      <c r="L3043" t="s">
        <v>4283</v>
      </c>
      <c r="M3043" t="str">
        <f t="shared" ref="M3043:M3106" si="118">CONCATENATE(L3043,D3043)</f>
        <v>CFL Nº 401Cañuelas</v>
      </c>
      <c r="N3043" t="s">
        <v>22</v>
      </c>
      <c r="O3043" t="s">
        <v>23</v>
      </c>
      <c r="P3043" t="s">
        <v>27</v>
      </c>
      <c r="Q3043" t="s">
        <v>5101</v>
      </c>
      <c r="R3043" s="23">
        <v>39</v>
      </c>
      <c r="S3043" s="23">
        <v>2</v>
      </c>
      <c r="T3043" s="33">
        <v>1</v>
      </c>
      <c r="V3043" t="s">
        <v>2951</v>
      </c>
      <c r="W3043" t="str">
        <f t="shared" si="116"/>
        <v>R10</v>
      </c>
      <c r="X3043" s="31" t="str">
        <f t="shared" si="117"/>
        <v>FINES_R10</v>
      </c>
      <c r="Y3043" s="35">
        <v>0.46700000000000003</v>
      </c>
      <c r="Z3043" s="8">
        <f>IFERROR(IFERROR(VLOOKUP(G3043,'IVSET-Escuelas'!A:F,4,FALSE),VLOOKUP(M3043,'IVSET-Fines'!F:L,7,FALSE)),"-")</f>
        <v>0.38919599999999999</v>
      </c>
    </row>
    <row r="3044" spans="1:26" x14ac:dyDescent="0.35">
      <c r="A3044" s="18" t="s">
        <v>5100</v>
      </c>
      <c r="B3044" t="s">
        <v>138</v>
      </c>
      <c r="C3044" t="s">
        <v>1507</v>
      </c>
      <c r="D3044" t="s">
        <v>1508</v>
      </c>
      <c r="E3044" t="s">
        <v>198</v>
      </c>
      <c r="F3044" t="s">
        <v>198</v>
      </c>
      <c r="G3044" t="s">
        <v>198</v>
      </c>
      <c r="H3044" t="s">
        <v>20</v>
      </c>
      <c r="I3044" t="s">
        <v>5102</v>
      </c>
      <c r="J3044" t="s">
        <v>21</v>
      </c>
      <c r="L3044" t="s">
        <v>4366</v>
      </c>
      <c r="M3044" t="str">
        <f t="shared" si="118"/>
        <v>Cens n°452Marcos Paz</v>
      </c>
      <c r="N3044" t="s">
        <v>22</v>
      </c>
      <c r="O3044" t="s">
        <v>23</v>
      </c>
      <c r="P3044" t="s">
        <v>27</v>
      </c>
      <c r="Q3044" t="s">
        <v>5101</v>
      </c>
      <c r="R3044" s="23">
        <v>94</v>
      </c>
      <c r="S3044" s="23">
        <v>3</v>
      </c>
      <c r="T3044" s="33">
        <v>1</v>
      </c>
      <c r="V3044" t="s">
        <v>2951</v>
      </c>
      <c r="W3044" t="str">
        <f t="shared" si="116"/>
        <v>R10</v>
      </c>
      <c r="X3044" s="31" t="str">
        <f t="shared" si="117"/>
        <v>FINES_R10</v>
      </c>
      <c r="Y3044" s="35">
        <v>0.46899999999999997</v>
      </c>
      <c r="Z3044" s="8">
        <f>IFERROR(IFERROR(VLOOKUP(G3044,'IVSET-Escuelas'!A:F,4,FALSE),VLOOKUP(M3044,'IVSET-Fines'!F:L,7,FALSE)),"-")</f>
        <v>0.38353300000000001</v>
      </c>
    </row>
    <row r="3045" spans="1:26" x14ac:dyDescent="0.35">
      <c r="A3045" s="18" t="s">
        <v>5100</v>
      </c>
      <c r="B3045" t="s">
        <v>138</v>
      </c>
      <c r="C3045" t="s">
        <v>522</v>
      </c>
      <c r="D3045" t="s">
        <v>1468</v>
      </c>
      <c r="E3045" t="s">
        <v>198</v>
      </c>
      <c r="F3045" t="s">
        <v>198</v>
      </c>
      <c r="G3045" t="s">
        <v>198</v>
      </c>
      <c r="H3045" t="s">
        <v>20</v>
      </c>
      <c r="I3045" t="s">
        <v>5102</v>
      </c>
      <c r="J3045" t="s">
        <v>21</v>
      </c>
      <c r="L3045" t="s">
        <v>4334</v>
      </c>
      <c r="M3045" t="str">
        <f t="shared" si="118"/>
        <v>ATUNLU SN LUJANLuján</v>
      </c>
      <c r="N3045" t="s">
        <v>22</v>
      </c>
      <c r="O3045" t="s">
        <v>23</v>
      </c>
      <c r="P3045" t="s">
        <v>27</v>
      </c>
      <c r="Q3045" t="s">
        <v>5101</v>
      </c>
      <c r="R3045" s="23">
        <v>28</v>
      </c>
      <c r="S3045" s="23">
        <v>1</v>
      </c>
      <c r="T3045" s="33">
        <v>1</v>
      </c>
      <c r="V3045" t="s">
        <v>2951</v>
      </c>
      <c r="W3045" t="str">
        <f t="shared" si="116"/>
        <v>R10</v>
      </c>
      <c r="X3045" s="31" t="str">
        <f t="shared" si="117"/>
        <v>FINES_R10</v>
      </c>
      <c r="Y3045" s="35">
        <v>0.47199999999999998</v>
      </c>
      <c r="Z3045" s="8" t="str">
        <f>IFERROR(IFERROR(VLOOKUP(G3045,'IVSET-Escuelas'!A:F,4,FALSE),VLOOKUP(M3045,'IVSET-Fines'!F:L,7,FALSE)),"-")</f>
        <v>-</v>
      </c>
    </row>
    <row r="3046" spans="1:26" x14ac:dyDescent="0.35">
      <c r="A3046" s="18" t="s">
        <v>5100</v>
      </c>
      <c r="B3046" t="s">
        <v>138</v>
      </c>
      <c r="C3046" t="s">
        <v>436</v>
      </c>
      <c r="D3046" t="s">
        <v>1067</v>
      </c>
      <c r="E3046" t="s">
        <v>198</v>
      </c>
      <c r="F3046" t="s">
        <v>198</v>
      </c>
      <c r="G3046" t="s">
        <v>198</v>
      </c>
      <c r="H3046" t="s">
        <v>20</v>
      </c>
      <c r="I3046" t="s">
        <v>5102</v>
      </c>
      <c r="J3046" t="s">
        <v>21</v>
      </c>
      <c r="L3046" t="s">
        <v>4324</v>
      </c>
      <c r="M3046" t="str">
        <f t="shared" si="118"/>
        <v>Hospital Sommer 23.500 Sommer SommerGeneral Rodríguez</v>
      </c>
      <c r="N3046" t="s">
        <v>22</v>
      </c>
      <c r="O3046" t="s">
        <v>23</v>
      </c>
      <c r="P3046" t="s">
        <v>27</v>
      </c>
      <c r="Q3046" t="s">
        <v>5101</v>
      </c>
      <c r="R3046" s="23">
        <v>14</v>
      </c>
      <c r="S3046" s="23">
        <v>1</v>
      </c>
      <c r="T3046" s="33">
        <v>1</v>
      </c>
      <c r="V3046" t="s">
        <v>2951</v>
      </c>
      <c r="W3046" t="str">
        <f t="shared" si="116"/>
        <v>R10</v>
      </c>
      <c r="X3046" s="31" t="str">
        <f t="shared" si="117"/>
        <v>FINES_R10</v>
      </c>
      <c r="Y3046" s="35">
        <v>0.47399999999999998</v>
      </c>
      <c r="Z3046" s="8" t="str">
        <f>IFERROR(IFERROR(VLOOKUP(G3046,'IVSET-Escuelas'!A:F,4,FALSE),VLOOKUP(M3046,'IVSET-Fines'!F:L,7,FALSE)),"-")</f>
        <v>-</v>
      </c>
    </row>
    <row r="3047" spans="1:26" x14ac:dyDescent="0.35">
      <c r="A3047" s="18" t="s">
        <v>5100</v>
      </c>
      <c r="B3047" t="s">
        <v>138</v>
      </c>
      <c r="C3047" t="s">
        <v>522</v>
      </c>
      <c r="D3047" t="s">
        <v>1468</v>
      </c>
      <c r="E3047" t="s">
        <v>198</v>
      </c>
      <c r="F3047" t="s">
        <v>198</v>
      </c>
      <c r="G3047" t="s">
        <v>198</v>
      </c>
      <c r="H3047" t="s">
        <v>20</v>
      </c>
      <c r="I3047" t="s">
        <v>5102</v>
      </c>
      <c r="J3047" t="s">
        <v>21</v>
      </c>
      <c r="L3047" t="s">
        <v>4358</v>
      </c>
      <c r="M3047" t="str">
        <f t="shared" si="118"/>
        <v>SOC FOMENTO CARLOS KEEN CARLOS KEEN SN CARLOS KEEN CARLOS KEENLuján</v>
      </c>
      <c r="N3047" t="s">
        <v>22</v>
      </c>
      <c r="O3047" t="s">
        <v>23</v>
      </c>
      <c r="P3047" t="s">
        <v>27</v>
      </c>
      <c r="Q3047" t="s">
        <v>5101</v>
      </c>
      <c r="R3047" s="23">
        <v>0</v>
      </c>
      <c r="S3047" s="23">
        <v>1</v>
      </c>
      <c r="T3047" s="33">
        <v>1</v>
      </c>
      <c r="V3047" t="s">
        <v>2951</v>
      </c>
      <c r="W3047" t="str">
        <f t="shared" si="116"/>
        <v>R10</v>
      </c>
      <c r="X3047" s="31" t="str">
        <f t="shared" si="117"/>
        <v>FINES_R10</v>
      </c>
      <c r="Y3047" s="35">
        <v>0.498</v>
      </c>
      <c r="Z3047" s="8" t="str">
        <f>IFERROR(IFERROR(VLOOKUP(G3047,'IVSET-Escuelas'!A:F,4,FALSE),VLOOKUP(M3047,'IVSET-Fines'!F:L,7,FALSE)),"-")</f>
        <v>-</v>
      </c>
    </row>
    <row r="3048" spans="1:26" x14ac:dyDescent="0.35">
      <c r="A3048" s="18" t="s">
        <v>5100</v>
      </c>
      <c r="B3048" t="s">
        <v>138</v>
      </c>
      <c r="C3048" t="s">
        <v>436</v>
      </c>
      <c r="D3048" t="s">
        <v>1067</v>
      </c>
      <c r="E3048" t="s">
        <v>198</v>
      </c>
      <c r="F3048" t="s">
        <v>198</v>
      </c>
      <c r="G3048" t="s">
        <v>198</v>
      </c>
      <c r="H3048" t="s">
        <v>20</v>
      </c>
      <c r="I3048" t="s">
        <v>5102</v>
      </c>
      <c r="J3048" t="s">
        <v>21</v>
      </c>
      <c r="L3048" t="s">
        <v>4318</v>
      </c>
      <c r="M3048" t="str">
        <f t="shared" si="118"/>
        <v>EP 16 352 General Rodriguez Los ArómosGeneral Rodríguez</v>
      </c>
      <c r="N3048" t="s">
        <v>22</v>
      </c>
      <c r="O3048" t="s">
        <v>23</v>
      </c>
      <c r="P3048" t="s">
        <v>27</v>
      </c>
      <c r="Q3048" t="s">
        <v>5101</v>
      </c>
      <c r="R3048" s="23">
        <v>11</v>
      </c>
      <c r="S3048" s="23">
        <v>1</v>
      </c>
      <c r="T3048" s="33">
        <v>1</v>
      </c>
      <c r="V3048" t="s">
        <v>2951</v>
      </c>
      <c r="W3048" t="str">
        <f t="shared" si="116"/>
        <v>R10</v>
      </c>
      <c r="X3048" s="31" t="str">
        <f t="shared" si="117"/>
        <v>FINES_R10</v>
      </c>
      <c r="Y3048" s="35">
        <v>0.502</v>
      </c>
      <c r="Z3048" s="8" t="str">
        <f>IFERROR(IFERROR(VLOOKUP(G3048,'IVSET-Escuelas'!A:F,4,FALSE),VLOOKUP(M3048,'IVSET-Fines'!F:L,7,FALSE)),"-")</f>
        <v>-</v>
      </c>
    </row>
    <row r="3049" spans="1:26" x14ac:dyDescent="0.35">
      <c r="A3049" s="18" t="s">
        <v>5100</v>
      </c>
      <c r="B3049" t="s">
        <v>138</v>
      </c>
      <c r="C3049" t="s">
        <v>522</v>
      </c>
      <c r="D3049" t="s">
        <v>1468</v>
      </c>
      <c r="E3049" t="s">
        <v>198</v>
      </c>
      <c r="F3049" t="s">
        <v>198</v>
      </c>
      <c r="G3049" t="s">
        <v>198</v>
      </c>
      <c r="H3049" t="s">
        <v>20</v>
      </c>
      <c r="I3049" t="s">
        <v>5102</v>
      </c>
      <c r="J3049" t="s">
        <v>21</v>
      </c>
      <c r="L3049" t="s">
        <v>4338</v>
      </c>
      <c r="M3049" t="str">
        <f t="shared" si="118"/>
        <v>CENTRO COMUNITARIO OPEN DOOR SN OPEN DOOR BARRIO LUCHETTILuján</v>
      </c>
      <c r="N3049" t="s">
        <v>22</v>
      </c>
      <c r="O3049" t="s">
        <v>23</v>
      </c>
      <c r="P3049" t="s">
        <v>27</v>
      </c>
      <c r="Q3049" t="s">
        <v>5101</v>
      </c>
      <c r="R3049" s="23">
        <v>0</v>
      </c>
      <c r="S3049" s="23">
        <v>1</v>
      </c>
      <c r="T3049" s="33">
        <v>1</v>
      </c>
      <c r="V3049" t="s">
        <v>2951</v>
      </c>
      <c r="W3049" t="str">
        <f t="shared" si="116"/>
        <v>R10</v>
      </c>
      <c r="X3049" s="31" t="str">
        <f t="shared" si="117"/>
        <v>FINES_R10</v>
      </c>
      <c r="Y3049" s="35">
        <v>0.51800000000000002</v>
      </c>
      <c r="Z3049" s="8" t="str">
        <f>IFERROR(IFERROR(VLOOKUP(G3049,'IVSET-Escuelas'!A:F,4,FALSE),VLOOKUP(M3049,'IVSET-Fines'!F:L,7,FALSE)),"-")</f>
        <v>-</v>
      </c>
    </row>
    <row r="3050" spans="1:26" x14ac:dyDescent="0.35">
      <c r="A3050" s="18" t="s">
        <v>5100</v>
      </c>
      <c r="B3050" t="s">
        <v>138</v>
      </c>
      <c r="C3050" t="s">
        <v>1321</v>
      </c>
      <c r="D3050" t="s">
        <v>1322</v>
      </c>
      <c r="E3050" t="s">
        <v>198</v>
      </c>
      <c r="F3050" t="s">
        <v>198</v>
      </c>
      <c r="G3050" t="s">
        <v>198</v>
      </c>
      <c r="H3050" t="s">
        <v>20</v>
      </c>
      <c r="I3050" t="s">
        <v>5102</v>
      </c>
      <c r="J3050" t="s">
        <v>21</v>
      </c>
      <c r="L3050" t="s">
        <v>4302</v>
      </c>
      <c r="M3050" t="str">
        <f t="shared" si="118"/>
        <v>EP N°9 Sin numero General Las Heras La ChozaGeneral Las Heras</v>
      </c>
      <c r="N3050" t="s">
        <v>22</v>
      </c>
      <c r="O3050" t="s">
        <v>23</v>
      </c>
      <c r="P3050" t="s">
        <v>27</v>
      </c>
      <c r="Q3050" t="s">
        <v>5101</v>
      </c>
      <c r="R3050" s="23">
        <v>8</v>
      </c>
      <c r="S3050" s="23">
        <v>1</v>
      </c>
      <c r="T3050" s="33">
        <v>1</v>
      </c>
      <c r="V3050" t="s">
        <v>2951</v>
      </c>
      <c r="W3050" t="str">
        <f t="shared" si="116"/>
        <v>R10</v>
      </c>
      <c r="X3050" s="31" t="str">
        <f t="shared" si="117"/>
        <v>FINES_R10</v>
      </c>
      <c r="Y3050" s="35">
        <v>0.52400000000000002</v>
      </c>
      <c r="Z3050" s="8" t="str">
        <f>IFERROR(IFERROR(VLOOKUP(G3050,'IVSET-Escuelas'!A:F,4,FALSE),VLOOKUP(M3050,'IVSET-Fines'!F:L,7,FALSE)),"-")</f>
        <v>-</v>
      </c>
    </row>
    <row r="3051" spans="1:26" x14ac:dyDescent="0.35">
      <c r="A3051" s="18" t="s">
        <v>5100</v>
      </c>
      <c r="B3051" t="s">
        <v>138</v>
      </c>
      <c r="C3051" t="s">
        <v>436</v>
      </c>
      <c r="D3051" t="s">
        <v>1067</v>
      </c>
      <c r="E3051" t="s">
        <v>198</v>
      </c>
      <c r="F3051" t="s">
        <v>198</v>
      </c>
      <c r="G3051" t="s">
        <v>198</v>
      </c>
      <c r="H3051" t="s">
        <v>20</v>
      </c>
      <c r="I3051" t="s">
        <v>5102</v>
      </c>
      <c r="J3051" t="s">
        <v>21</v>
      </c>
      <c r="L3051" t="s">
        <v>4311</v>
      </c>
      <c r="M3051" t="str">
        <f t="shared" si="118"/>
        <v>Casa de adultos mayores EVA PERONGeneral Rodríguez</v>
      </c>
      <c r="N3051" t="s">
        <v>22</v>
      </c>
      <c r="O3051" t="s">
        <v>23</v>
      </c>
      <c r="P3051" t="s">
        <v>27</v>
      </c>
      <c r="Q3051" t="s">
        <v>5101</v>
      </c>
      <c r="R3051" s="23">
        <v>13</v>
      </c>
      <c r="S3051" s="23">
        <v>1</v>
      </c>
      <c r="T3051" s="33">
        <v>1</v>
      </c>
      <c r="V3051" t="s">
        <v>2951</v>
      </c>
      <c r="W3051" t="str">
        <f t="shared" si="116"/>
        <v>R10</v>
      </c>
      <c r="X3051" s="31" t="str">
        <f t="shared" si="117"/>
        <v>FINES_R10</v>
      </c>
      <c r="Y3051" s="35">
        <v>0.53</v>
      </c>
      <c r="Z3051" s="8" t="str">
        <f>IFERROR(IFERROR(VLOOKUP(G3051,'IVSET-Escuelas'!A:F,4,FALSE),VLOOKUP(M3051,'IVSET-Fines'!F:L,7,FALSE)),"-")</f>
        <v>-</v>
      </c>
    </row>
    <row r="3052" spans="1:26" x14ac:dyDescent="0.35">
      <c r="A3052" s="18" t="s">
        <v>5100</v>
      </c>
      <c r="B3052" t="s">
        <v>138</v>
      </c>
      <c r="C3052" t="s">
        <v>1507</v>
      </c>
      <c r="D3052" t="s">
        <v>1508</v>
      </c>
      <c r="E3052" t="s">
        <v>198</v>
      </c>
      <c r="F3052" t="s">
        <v>198</v>
      </c>
      <c r="G3052" t="s">
        <v>198</v>
      </c>
      <c r="H3052" t="s">
        <v>20</v>
      </c>
      <c r="I3052" t="s">
        <v>5102</v>
      </c>
      <c r="J3052" t="s">
        <v>21</v>
      </c>
      <c r="L3052" t="s">
        <v>4383</v>
      </c>
      <c r="M3052" t="str">
        <f t="shared" si="118"/>
        <v>UriosteMarcos Paz</v>
      </c>
      <c r="N3052" t="s">
        <v>22</v>
      </c>
      <c r="O3052" t="s">
        <v>23</v>
      </c>
      <c r="P3052" t="s">
        <v>27</v>
      </c>
      <c r="Q3052" t="s">
        <v>5101</v>
      </c>
      <c r="R3052" s="23">
        <v>6</v>
      </c>
      <c r="S3052" s="23">
        <v>1</v>
      </c>
      <c r="T3052" s="33">
        <v>1</v>
      </c>
      <c r="V3052" t="s">
        <v>2951</v>
      </c>
      <c r="W3052" t="str">
        <f t="shared" si="116"/>
        <v>R10</v>
      </c>
      <c r="X3052" s="31" t="str">
        <f t="shared" si="117"/>
        <v>FINES_R10</v>
      </c>
      <c r="Y3052" s="35">
        <v>0.53400000000000003</v>
      </c>
      <c r="Z3052" s="8">
        <f>IFERROR(IFERROR(VLOOKUP(G3052,'IVSET-Escuelas'!A:F,4,FALSE),VLOOKUP(M3052,'IVSET-Fines'!F:L,7,FALSE)),"-")</f>
        <v>0.88383599999999996</v>
      </c>
    </row>
    <row r="3053" spans="1:26" x14ac:dyDescent="0.35">
      <c r="A3053" s="18" t="s">
        <v>5100</v>
      </c>
      <c r="B3053" t="s">
        <v>138</v>
      </c>
      <c r="C3053" t="s">
        <v>522</v>
      </c>
      <c r="D3053" t="s">
        <v>1468</v>
      </c>
      <c r="E3053" t="s">
        <v>198</v>
      </c>
      <c r="F3053" t="s">
        <v>198</v>
      </c>
      <c r="G3053" t="s">
        <v>198</v>
      </c>
      <c r="H3053" t="s">
        <v>20</v>
      </c>
      <c r="I3053" t="s">
        <v>5102</v>
      </c>
      <c r="J3053" t="s">
        <v>21</v>
      </c>
      <c r="L3053" t="s">
        <v>4335</v>
      </c>
      <c r="M3053" t="str">
        <f t="shared" si="118"/>
        <v>Carlitos FernandezLuján</v>
      </c>
      <c r="N3053" t="s">
        <v>22</v>
      </c>
      <c r="O3053" t="s">
        <v>23</v>
      </c>
      <c r="P3053" t="s">
        <v>27</v>
      </c>
      <c r="Q3053" t="s">
        <v>5101</v>
      </c>
      <c r="R3053" s="23">
        <v>14</v>
      </c>
      <c r="S3053" s="23">
        <v>1</v>
      </c>
      <c r="T3053" s="33">
        <v>1</v>
      </c>
      <c r="V3053" t="s">
        <v>2951</v>
      </c>
      <c r="W3053" t="str">
        <f t="shared" si="116"/>
        <v>R10</v>
      </c>
      <c r="X3053" s="31" t="str">
        <f t="shared" si="117"/>
        <v>FINES_R10</v>
      </c>
      <c r="Y3053" s="35">
        <v>0.55100000000000005</v>
      </c>
      <c r="Z3053" s="8">
        <f>IFERROR(IFERROR(VLOOKUP(G3053,'IVSET-Escuelas'!A:F,4,FALSE),VLOOKUP(M3053,'IVSET-Fines'!F:L,7,FALSE)),"-")</f>
        <v>0.19239999999999999</v>
      </c>
    </row>
    <row r="3054" spans="1:26" x14ac:dyDescent="0.35">
      <c r="A3054" s="18" t="s">
        <v>5100</v>
      </c>
      <c r="B3054" t="s">
        <v>138</v>
      </c>
      <c r="C3054" t="s">
        <v>522</v>
      </c>
      <c r="D3054" t="s">
        <v>1468</v>
      </c>
      <c r="E3054" t="s">
        <v>198</v>
      </c>
      <c r="F3054" t="s">
        <v>198</v>
      </c>
      <c r="G3054" t="s">
        <v>198</v>
      </c>
      <c r="H3054" t="s">
        <v>20</v>
      </c>
      <c r="I3054" t="s">
        <v>5102</v>
      </c>
      <c r="J3054" t="s">
        <v>21</v>
      </c>
      <c r="L3054" t="s">
        <v>4363</v>
      </c>
      <c r="M3054" t="str">
        <f t="shared" si="118"/>
        <v>ZAPIOLA SN LUJANLuján</v>
      </c>
      <c r="N3054" t="s">
        <v>22</v>
      </c>
      <c r="O3054" t="s">
        <v>23</v>
      </c>
      <c r="P3054" t="s">
        <v>27</v>
      </c>
      <c r="Q3054" t="s">
        <v>5101</v>
      </c>
      <c r="R3054" s="23">
        <v>14</v>
      </c>
      <c r="S3054" s="23">
        <v>1</v>
      </c>
      <c r="T3054" s="33">
        <v>1</v>
      </c>
      <c r="V3054" t="s">
        <v>2951</v>
      </c>
      <c r="W3054" t="str">
        <f t="shared" si="116"/>
        <v>R10</v>
      </c>
      <c r="X3054" s="31" t="str">
        <f t="shared" si="117"/>
        <v>FINES_R10</v>
      </c>
      <c r="Y3054" s="35">
        <v>0.56299999999999994</v>
      </c>
      <c r="Z3054" s="8" t="str">
        <f>IFERROR(IFERROR(VLOOKUP(G3054,'IVSET-Escuelas'!A:F,4,FALSE),VLOOKUP(M3054,'IVSET-Fines'!F:L,7,FALSE)),"-")</f>
        <v>-</v>
      </c>
    </row>
    <row r="3055" spans="1:26" x14ac:dyDescent="0.35">
      <c r="A3055" s="18" t="s">
        <v>5100</v>
      </c>
      <c r="B3055" t="s">
        <v>138</v>
      </c>
      <c r="C3055" t="s">
        <v>436</v>
      </c>
      <c r="D3055" t="s">
        <v>1067</v>
      </c>
      <c r="E3055" t="s">
        <v>198</v>
      </c>
      <c r="F3055" t="s">
        <v>198</v>
      </c>
      <c r="G3055" t="s">
        <v>198</v>
      </c>
      <c r="H3055" t="s">
        <v>20</v>
      </c>
      <c r="I3055" t="s">
        <v>5102</v>
      </c>
      <c r="J3055" t="s">
        <v>21</v>
      </c>
      <c r="L3055" t="s">
        <v>4328</v>
      </c>
      <c r="M3055" t="str">
        <f t="shared" si="118"/>
        <v>Sociedad de Fomento "Parque La Argentina"General Rodríguez</v>
      </c>
      <c r="N3055" t="s">
        <v>22</v>
      </c>
      <c r="O3055" t="s">
        <v>23</v>
      </c>
      <c r="P3055" t="s">
        <v>27</v>
      </c>
      <c r="Q3055" t="s">
        <v>5101</v>
      </c>
      <c r="R3055" s="23">
        <v>57</v>
      </c>
      <c r="S3055" s="23">
        <v>2</v>
      </c>
      <c r="T3055" s="33">
        <v>1</v>
      </c>
      <c r="V3055" t="s">
        <v>2951</v>
      </c>
      <c r="W3055" t="str">
        <f t="shared" si="116"/>
        <v>R10</v>
      </c>
      <c r="X3055" s="31" t="str">
        <f t="shared" si="117"/>
        <v>FINES_R10</v>
      </c>
      <c r="Y3055" s="35">
        <v>0.57699999999999996</v>
      </c>
      <c r="Z3055" s="8">
        <f>IFERROR(IFERROR(VLOOKUP(G3055,'IVSET-Escuelas'!A:F,4,FALSE),VLOOKUP(M3055,'IVSET-Fines'!F:L,7,FALSE)),"-")</f>
        <v>0.43379000000000001</v>
      </c>
    </row>
    <row r="3056" spans="1:26" x14ac:dyDescent="0.35">
      <c r="A3056" s="18" t="s">
        <v>5100</v>
      </c>
      <c r="B3056" t="s">
        <v>138</v>
      </c>
      <c r="C3056" t="s">
        <v>643</v>
      </c>
      <c r="D3056" t="s">
        <v>645</v>
      </c>
      <c r="E3056" t="s">
        <v>198</v>
      </c>
      <c r="F3056" t="s">
        <v>198</v>
      </c>
      <c r="G3056" t="s">
        <v>198</v>
      </c>
      <c r="H3056" t="s">
        <v>20</v>
      </c>
      <c r="I3056" t="s">
        <v>5102</v>
      </c>
      <c r="J3056" t="s">
        <v>21</v>
      </c>
      <c r="L3056" t="s">
        <v>4289</v>
      </c>
      <c r="M3056" t="str">
        <f t="shared" si="118"/>
        <v>La GaritaCañuelas</v>
      </c>
      <c r="N3056" t="s">
        <v>22</v>
      </c>
      <c r="O3056" t="s">
        <v>23</v>
      </c>
      <c r="P3056" t="s">
        <v>27</v>
      </c>
      <c r="Q3056" t="s">
        <v>5101</v>
      </c>
      <c r="R3056" s="23">
        <v>14</v>
      </c>
      <c r="S3056" s="23">
        <v>2</v>
      </c>
      <c r="T3056" s="33">
        <v>1</v>
      </c>
      <c r="V3056" t="s">
        <v>2951</v>
      </c>
      <c r="W3056" t="str">
        <f t="shared" si="116"/>
        <v>R10</v>
      </c>
      <c r="X3056" s="31" t="str">
        <f t="shared" si="117"/>
        <v>FINES_R10</v>
      </c>
      <c r="Y3056" s="35">
        <v>0.6</v>
      </c>
      <c r="Z3056" s="8">
        <f>IFERROR(IFERROR(VLOOKUP(G3056,'IVSET-Escuelas'!A:F,4,FALSE),VLOOKUP(M3056,'IVSET-Fines'!F:L,7,FALSE)),"-")</f>
        <v>0.55726399999999998</v>
      </c>
    </row>
    <row r="3057" spans="1:26" x14ac:dyDescent="0.35">
      <c r="A3057" s="18" t="s">
        <v>5100</v>
      </c>
      <c r="B3057" t="s">
        <v>138</v>
      </c>
      <c r="C3057" t="s">
        <v>1920</v>
      </c>
      <c r="D3057" t="s">
        <v>1921</v>
      </c>
      <c r="E3057" t="s">
        <v>198</v>
      </c>
      <c r="F3057" t="s">
        <v>198</v>
      </c>
      <c r="G3057" t="s">
        <v>198</v>
      </c>
      <c r="H3057" t="s">
        <v>20</v>
      </c>
      <c r="I3057" t="s">
        <v>5102</v>
      </c>
      <c r="J3057" t="s">
        <v>21</v>
      </c>
      <c r="L3057" t="s">
        <v>4393</v>
      </c>
      <c r="M3057" t="str">
        <f t="shared" si="118"/>
        <v>Bomberos Voluntarios de Navarro S/N Navarro NavarroNavarro</v>
      </c>
      <c r="N3057" t="s">
        <v>22</v>
      </c>
      <c r="O3057" t="s">
        <v>23</v>
      </c>
      <c r="P3057" t="s">
        <v>27</v>
      </c>
      <c r="Q3057" t="s">
        <v>5101</v>
      </c>
      <c r="R3057" s="23">
        <v>17</v>
      </c>
      <c r="S3057" s="23">
        <v>1</v>
      </c>
      <c r="T3057" s="33">
        <v>1</v>
      </c>
      <c r="V3057" t="s">
        <v>2951</v>
      </c>
      <c r="W3057" t="str">
        <f t="shared" si="116"/>
        <v>R10</v>
      </c>
      <c r="X3057" s="31" t="str">
        <f t="shared" si="117"/>
        <v>FINES_R10</v>
      </c>
      <c r="Y3057" s="35">
        <v>0.60299999999999998</v>
      </c>
      <c r="Z3057" s="8" t="str">
        <f>IFERROR(IFERROR(VLOOKUP(G3057,'IVSET-Escuelas'!A:F,4,FALSE),VLOOKUP(M3057,'IVSET-Fines'!F:L,7,FALSE)),"-")</f>
        <v>-</v>
      </c>
    </row>
    <row r="3058" spans="1:26" x14ac:dyDescent="0.35">
      <c r="A3058" s="18" t="s">
        <v>5100</v>
      </c>
      <c r="B3058" t="s">
        <v>138</v>
      </c>
      <c r="C3058" t="s">
        <v>555</v>
      </c>
      <c r="D3058" t="s">
        <v>2392</v>
      </c>
      <c r="E3058" t="s">
        <v>198</v>
      </c>
      <c r="F3058" t="s">
        <v>198</v>
      </c>
      <c r="G3058" t="s">
        <v>198</v>
      </c>
      <c r="H3058" t="s">
        <v>20</v>
      </c>
      <c r="I3058" t="s">
        <v>5102</v>
      </c>
      <c r="J3058" t="s">
        <v>21</v>
      </c>
      <c r="L3058" t="s">
        <v>4407</v>
      </c>
      <c r="M3058" t="str">
        <f t="shared" si="118"/>
        <v>EP N°1Suipacha</v>
      </c>
      <c r="N3058" t="s">
        <v>22</v>
      </c>
      <c r="O3058" t="s">
        <v>23</v>
      </c>
      <c r="P3058" t="s">
        <v>27</v>
      </c>
      <c r="Q3058" t="s">
        <v>5101</v>
      </c>
      <c r="R3058" s="23">
        <v>17</v>
      </c>
      <c r="S3058" s="23">
        <v>1</v>
      </c>
      <c r="T3058" s="33">
        <v>1</v>
      </c>
      <c r="V3058" t="s">
        <v>2951</v>
      </c>
      <c r="W3058" t="str">
        <f t="shared" si="116"/>
        <v>R10</v>
      </c>
      <c r="X3058" s="31" t="str">
        <f t="shared" si="117"/>
        <v>FINES_R10</v>
      </c>
      <c r="Y3058" s="35">
        <v>0.60399999999999998</v>
      </c>
      <c r="Z3058" s="8" t="str">
        <f>IFERROR(IFERROR(VLOOKUP(G3058,'IVSET-Escuelas'!A:F,4,FALSE),VLOOKUP(M3058,'IVSET-Fines'!F:L,7,FALSE)),"-")</f>
        <v>-</v>
      </c>
    </row>
    <row r="3059" spans="1:26" x14ac:dyDescent="0.35">
      <c r="A3059" s="18" t="s">
        <v>5100</v>
      </c>
      <c r="B3059" t="s">
        <v>138</v>
      </c>
      <c r="C3059" t="s">
        <v>540</v>
      </c>
      <c r="D3059" t="s">
        <v>1766</v>
      </c>
      <c r="E3059" t="s">
        <v>198</v>
      </c>
      <c r="F3059" t="s">
        <v>198</v>
      </c>
      <c r="G3059" t="s">
        <v>198</v>
      </c>
      <c r="H3059" t="s">
        <v>20</v>
      </c>
      <c r="I3059" t="s">
        <v>5102</v>
      </c>
      <c r="J3059" t="s">
        <v>21</v>
      </c>
      <c r="L3059" t="s">
        <v>4392</v>
      </c>
      <c r="M3059" t="str">
        <f t="shared" si="118"/>
        <v>UTT Km 100 MercedesMercedes</v>
      </c>
      <c r="N3059" t="s">
        <v>22</v>
      </c>
      <c r="O3059" t="s">
        <v>23</v>
      </c>
      <c r="P3059" t="s">
        <v>27</v>
      </c>
      <c r="Q3059" t="s">
        <v>5101</v>
      </c>
      <c r="R3059" s="23">
        <v>15</v>
      </c>
      <c r="S3059" s="23">
        <v>1</v>
      </c>
      <c r="T3059" s="33">
        <v>1</v>
      </c>
      <c r="V3059" t="s">
        <v>2951</v>
      </c>
      <c r="W3059" t="str">
        <f t="shared" si="116"/>
        <v>R10</v>
      </c>
      <c r="X3059" s="31" t="str">
        <f t="shared" si="117"/>
        <v>FINES_R10</v>
      </c>
      <c r="Y3059" s="35">
        <v>0.61299999999999999</v>
      </c>
      <c r="Z3059" s="8" t="str">
        <f>IFERROR(IFERROR(VLOOKUP(G3059,'IVSET-Escuelas'!A:F,4,FALSE),VLOOKUP(M3059,'IVSET-Fines'!F:L,7,FALSE)),"-")</f>
        <v>-</v>
      </c>
    </row>
    <row r="3060" spans="1:26" x14ac:dyDescent="0.35">
      <c r="A3060" s="18" t="s">
        <v>5100</v>
      </c>
      <c r="B3060" t="s">
        <v>138</v>
      </c>
      <c r="C3060" t="s">
        <v>522</v>
      </c>
      <c r="D3060" t="s">
        <v>1468</v>
      </c>
      <c r="E3060" t="s">
        <v>198</v>
      </c>
      <c r="F3060" t="s">
        <v>198</v>
      </c>
      <c r="G3060" t="s">
        <v>198</v>
      </c>
      <c r="H3060" t="s">
        <v>20</v>
      </c>
      <c r="I3060" t="s">
        <v>5102</v>
      </c>
      <c r="J3060" t="s">
        <v>21</v>
      </c>
      <c r="L3060" t="s">
        <v>4357</v>
      </c>
      <c r="M3060" t="str">
        <f t="shared" si="118"/>
        <v>santa martaLuján</v>
      </c>
      <c r="N3060" t="s">
        <v>22</v>
      </c>
      <c r="O3060" t="s">
        <v>23</v>
      </c>
      <c r="P3060" t="s">
        <v>27</v>
      </c>
      <c r="Q3060" t="s">
        <v>5101</v>
      </c>
      <c r="R3060" s="23">
        <v>15</v>
      </c>
      <c r="S3060" s="23">
        <v>1</v>
      </c>
      <c r="T3060" s="33">
        <v>1</v>
      </c>
      <c r="V3060" t="s">
        <v>2951</v>
      </c>
      <c r="W3060" t="str">
        <f t="shared" si="116"/>
        <v>R10</v>
      </c>
      <c r="X3060" s="31" t="str">
        <f t="shared" si="117"/>
        <v>FINES_R10</v>
      </c>
      <c r="Y3060" s="35">
        <v>0.62</v>
      </c>
      <c r="Z3060" s="8" t="str">
        <f>IFERROR(IFERROR(VLOOKUP(G3060,'IVSET-Escuelas'!A:F,4,FALSE),VLOOKUP(M3060,'IVSET-Fines'!F:L,7,FALSE)),"-")</f>
        <v>-</v>
      </c>
    </row>
    <row r="3061" spans="1:26" x14ac:dyDescent="0.35">
      <c r="A3061" s="18" t="s">
        <v>5100</v>
      </c>
      <c r="B3061" t="s">
        <v>138</v>
      </c>
      <c r="C3061" t="s">
        <v>522</v>
      </c>
      <c r="D3061" t="s">
        <v>1468</v>
      </c>
      <c r="E3061" t="s">
        <v>198</v>
      </c>
      <c r="F3061" t="s">
        <v>198</v>
      </c>
      <c r="G3061" t="s">
        <v>198</v>
      </c>
      <c r="H3061" t="s">
        <v>20</v>
      </c>
      <c r="I3061" t="s">
        <v>5102</v>
      </c>
      <c r="J3061" t="s">
        <v>21</v>
      </c>
      <c r="L3061" t="s">
        <v>4336</v>
      </c>
      <c r="M3061" t="str">
        <f t="shared" si="118"/>
        <v>casa cultural por la memoriaLuján</v>
      </c>
      <c r="N3061" t="s">
        <v>22</v>
      </c>
      <c r="O3061" t="s">
        <v>23</v>
      </c>
      <c r="P3061" t="s">
        <v>27</v>
      </c>
      <c r="Q3061" t="s">
        <v>5101</v>
      </c>
      <c r="R3061" s="23">
        <v>43</v>
      </c>
      <c r="S3061" s="23">
        <v>3</v>
      </c>
      <c r="T3061" s="33">
        <v>1</v>
      </c>
      <c r="V3061" t="s">
        <v>2951</v>
      </c>
      <c r="W3061" t="str">
        <f t="shared" si="116"/>
        <v>R10</v>
      </c>
      <c r="X3061" s="31" t="str">
        <f t="shared" si="117"/>
        <v>FINES_R10</v>
      </c>
      <c r="Y3061" s="35">
        <v>0.63300000000000001</v>
      </c>
      <c r="Z3061" s="8">
        <f>IFERROR(IFERROR(VLOOKUP(G3061,'IVSET-Escuelas'!A:F,4,FALSE),VLOOKUP(M3061,'IVSET-Fines'!F:L,7,FALSE)),"-")</f>
        <v>0.238646</v>
      </c>
    </row>
    <row r="3062" spans="1:26" x14ac:dyDescent="0.35">
      <c r="A3062" s="18" t="s">
        <v>5100</v>
      </c>
      <c r="B3062" t="s">
        <v>138</v>
      </c>
      <c r="C3062" t="s">
        <v>522</v>
      </c>
      <c r="D3062" t="s">
        <v>1468</v>
      </c>
      <c r="E3062" t="s">
        <v>198</v>
      </c>
      <c r="F3062" t="s">
        <v>198</v>
      </c>
      <c r="G3062" t="s">
        <v>198</v>
      </c>
      <c r="H3062" t="s">
        <v>20</v>
      </c>
      <c r="I3062" t="s">
        <v>5102</v>
      </c>
      <c r="J3062" t="s">
        <v>21</v>
      </c>
      <c r="L3062" t="s">
        <v>4356</v>
      </c>
      <c r="M3062" t="str">
        <f t="shared" si="118"/>
        <v>Polo productivo de la municipalidadLuján</v>
      </c>
      <c r="N3062" t="s">
        <v>22</v>
      </c>
      <c r="O3062" t="s">
        <v>23</v>
      </c>
      <c r="P3062" t="s">
        <v>27</v>
      </c>
      <c r="Q3062" t="s">
        <v>5101</v>
      </c>
      <c r="R3062" s="23">
        <v>16</v>
      </c>
      <c r="S3062" s="23">
        <v>1</v>
      </c>
      <c r="T3062" s="33">
        <v>1</v>
      </c>
      <c r="V3062" t="s">
        <v>2951</v>
      </c>
      <c r="W3062" t="str">
        <f t="shared" si="116"/>
        <v>R10</v>
      </c>
      <c r="X3062" s="31" t="str">
        <f t="shared" si="117"/>
        <v>FINES_R10</v>
      </c>
      <c r="Y3062" s="35">
        <v>0.64200000000000002</v>
      </c>
      <c r="Z3062" s="8">
        <f>IFERROR(IFERROR(VLOOKUP(G3062,'IVSET-Escuelas'!A:F,4,FALSE),VLOOKUP(M3062,'IVSET-Fines'!F:L,7,FALSE)),"-")</f>
        <v>0.17106099999999999</v>
      </c>
    </row>
    <row r="3063" spans="1:26" x14ac:dyDescent="0.35">
      <c r="A3063" s="18" t="s">
        <v>5100</v>
      </c>
      <c r="B3063" t="s">
        <v>138</v>
      </c>
      <c r="C3063" t="s">
        <v>555</v>
      </c>
      <c r="D3063" t="s">
        <v>2392</v>
      </c>
      <c r="E3063" t="s">
        <v>198</v>
      </c>
      <c r="F3063" t="s">
        <v>198</v>
      </c>
      <c r="G3063" t="s">
        <v>198</v>
      </c>
      <c r="H3063" t="s">
        <v>20</v>
      </c>
      <c r="I3063" t="s">
        <v>5102</v>
      </c>
      <c r="J3063" t="s">
        <v>21</v>
      </c>
      <c r="L3063" t="s">
        <v>4408</v>
      </c>
      <c r="M3063" t="str">
        <f t="shared" si="118"/>
        <v>ESCUELA PRIMARIA N 14 5 SUIPACHASuipacha</v>
      </c>
      <c r="N3063" t="s">
        <v>22</v>
      </c>
      <c r="O3063" t="s">
        <v>23</v>
      </c>
      <c r="P3063" t="s">
        <v>27</v>
      </c>
      <c r="Q3063" t="s">
        <v>5101</v>
      </c>
      <c r="R3063" s="23">
        <v>18</v>
      </c>
      <c r="S3063" s="23">
        <v>1</v>
      </c>
      <c r="T3063" s="33">
        <v>1</v>
      </c>
      <c r="V3063" t="s">
        <v>2951</v>
      </c>
      <c r="W3063" t="str">
        <f t="shared" si="116"/>
        <v>R10</v>
      </c>
      <c r="X3063" s="31" t="str">
        <f t="shared" si="117"/>
        <v>FINES_R10</v>
      </c>
      <c r="Y3063" s="35">
        <v>0.65100000000000002</v>
      </c>
      <c r="Z3063" s="8" t="str">
        <f>IFERROR(IFERROR(VLOOKUP(G3063,'IVSET-Escuelas'!A:F,4,FALSE),VLOOKUP(M3063,'IVSET-Fines'!F:L,7,FALSE)),"-")</f>
        <v>-</v>
      </c>
    </row>
    <row r="3064" spans="1:26" x14ac:dyDescent="0.35">
      <c r="A3064" s="18" t="s">
        <v>5100</v>
      </c>
      <c r="B3064" t="s">
        <v>138</v>
      </c>
      <c r="C3064" t="s">
        <v>522</v>
      </c>
      <c r="D3064" t="s">
        <v>1468</v>
      </c>
      <c r="E3064" t="s">
        <v>198</v>
      </c>
      <c r="F3064" t="s">
        <v>198</v>
      </c>
      <c r="G3064" t="s">
        <v>198</v>
      </c>
      <c r="H3064" t="s">
        <v>20</v>
      </c>
      <c r="I3064" t="s">
        <v>5102</v>
      </c>
      <c r="J3064" t="s">
        <v>21</v>
      </c>
      <c r="L3064" t="s">
        <v>4340</v>
      </c>
      <c r="M3064" t="str">
        <f t="shared" si="118"/>
        <v>CLUB FLANDRIALuján</v>
      </c>
      <c r="N3064" t="s">
        <v>22</v>
      </c>
      <c r="O3064" t="s">
        <v>23</v>
      </c>
      <c r="P3064" t="s">
        <v>27</v>
      </c>
      <c r="Q3064" t="s">
        <v>5101</v>
      </c>
      <c r="R3064" s="23">
        <v>16</v>
      </c>
      <c r="S3064" s="23">
        <v>1</v>
      </c>
      <c r="T3064" s="33">
        <v>1</v>
      </c>
      <c r="V3064" t="s">
        <v>2951</v>
      </c>
      <c r="W3064" t="str">
        <f t="shared" si="116"/>
        <v>R10</v>
      </c>
      <c r="X3064" s="31" t="str">
        <f t="shared" si="117"/>
        <v>FINES_R10</v>
      </c>
      <c r="Y3064" s="35">
        <v>0.65300000000000002</v>
      </c>
      <c r="Z3064" s="8" t="str">
        <f>IFERROR(IFERROR(VLOOKUP(G3064,'IVSET-Escuelas'!A:F,4,FALSE),VLOOKUP(M3064,'IVSET-Fines'!F:L,7,FALSE)),"-")</f>
        <v>-</v>
      </c>
    </row>
    <row r="3065" spans="1:26" x14ac:dyDescent="0.35">
      <c r="A3065" s="18" t="s">
        <v>5100</v>
      </c>
      <c r="B3065" t="s">
        <v>138</v>
      </c>
      <c r="C3065" t="s">
        <v>540</v>
      </c>
      <c r="D3065" t="s">
        <v>1766</v>
      </c>
      <c r="E3065" t="s">
        <v>198</v>
      </c>
      <c r="F3065" t="s">
        <v>198</v>
      </c>
      <c r="G3065" t="s">
        <v>198</v>
      </c>
      <c r="H3065" t="s">
        <v>20</v>
      </c>
      <c r="I3065" t="s">
        <v>5102</v>
      </c>
      <c r="J3065" t="s">
        <v>21</v>
      </c>
      <c r="L3065" t="s">
        <v>4387</v>
      </c>
      <c r="M3065" t="str">
        <f t="shared" si="118"/>
        <v>EP 704Mercedes</v>
      </c>
      <c r="N3065" t="s">
        <v>22</v>
      </c>
      <c r="O3065" t="s">
        <v>23</v>
      </c>
      <c r="P3065" t="s">
        <v>27</v>
      </c>
      <c r="Q3065" t="s">
        <v>5101</v>
      </c>
      <c r="R3065" s="23">
        <v>18</v>
      </c>
      <c r="S3065" s="23">
        <v>1</v>
      </c>
      <c r="T3065" s="33">
        <v>1</v>
      </c>
      <c r="V3065" t="s">
        <v>2951</v>
      </c>
      <c r="W3065" t="str">
        <f t="shared" si="116"/>
        <v>R10</v>
      </c>
      <c r="X3065" s="31" t="str">
        <f t="shared" si="117"/>
        <v>FINES_R10</v>
      </c>
      <c r="Y3065" s="35">
        <v>0.66400000000000003</v>
      </c>
      <c r="Z3065" s="8">
        <f>IFERROR(IFERROR(VLOOKUP(G3065,'IVSET-Escuelas'!A:F,4,FALSE),VLOOKUP(M3065,'IVSET-Fines'!F:L,7,FALSE)),"-")</f>
        <v>0.54927499999999996</v>
      </c>
    </row>
    <row r="3066" spans="1:26" x14ac:dyDescent="0.35">
      <c r="A3066" s="18" t="s">
        <v>5100</v>
      </c>
      <c r="B3066" t="s">
        <v>138</v>
      </c>
      <c r="C3066" t="s">
        <v>1920</v>
      </c>
      <c r="D3066" t="s">
        <v>1921</v>
      </c>
      <c r="E3066" t="s">
        <v>198</v>
      </c>
      <c r="F3066" t="s">
        <v>198</v>
      </c>
      <c r="G3066" t="s">
        <v>198</v>
      </c>
      <c r="H3066" t="s">
        <v>20</v>
      </c>
      <c r="I3066" t="s">
        <v>5102</v>
      </c>
      <c r="J3066" t="s">
        <v>21</v>
      </c>
      <c r="L3066" t="s">
        <v>4398</v>
      </c>
      <c r="M3066" t="str">
        <f t="shared" si="118"/>
        <v>E.E.S. n3Navarro</v>
      </c>
      <c r="N3066" t="s">
        <v>22</v>
      </c>
      <c r="O3066" t="s">
        <v>23</v>
      </c>
      <c r="P3066" t="s">
        <v>27</v>
      </c>
      <c r="Q3066" t="s">
        <v>5101</v>
      </c>
      <c r="R3066" s="23">
        <v>72</v>
      </c>
      <c r="S3066" s="23">
        <v>3</v>
      </c>
      <c r="T3066" s="33">
        <v>1</v>
      </c>
      <c r="V3066" t="s">
        <v>2951</v>
      </c>
      <c r="W3066" t="str">
        <f t="shared" si="116"/>
        <v>R10</v>
      </c>
      <c r="X3066" s="31" t="str">
        <f t="shared" si="117"/>
        <v>FINES_R10</v>
      </c>
      <c r="Y3066" s="35">
        <v>0.67100000000000004</v>
      </c>
      <c r="Z3066" s="8">
        <f>IFERROR(IFERROR(VLOOKUP(G3066,'IVSET-Escuelas'!A:F,4,FALSE),VLOOKUP(M3066,'IVSET-Fines'!F:L,7,FALSE)),"-")</f>
        <v>0.42438700000000001</v>
      </c>
    </row>
    <row r="3067" spans="1:26" x14ac:dyDescent="0.35">
      <c r="A3067" s="18" t="s">
        <v>5100</v>
      </c>
      <c r="B3067" t="s">
        <v>138</v>
      </c>
      <c r="C3067" t="s">
        <v>555</v>
      </c>
      <c r="D3067" t="s">
        <v>2392</v>
      </c>
      <c r="E3067" t="s">
        <v>198</v>
      </c>
      <c r="F3067" t="s">
        <v>198</v>
      </c>
      <c r="G3067" t="s">
        <v>198</v>
      </c>
      <c r="H3067" t="s">
        <v>20</v>
      </c>
      <c r="I3067" t="s">
        <v>5102</v>
      </c>
      <c r="J3067" t="s">
        <v>21</v>
      </c>
      <c r="L3067" t="s">
        <v>4409</v>
      </c>
      <c r="M3067" t="str">
        <f t="shared" si="118"/>
        <v>ESCUELA SECUNDARIA N°2Suipacha</v>
      </c>
      <c r="N3067" t="s">
        <v>22</v>
      </c>
      <c r="O3067" t="s">
        <v>23</v>
      </c>
      <c r="P3067" t="s">
        <v>27</v>
      </c>
      <c r="Q3067" t="s">
        <v>5101</v>
      </c>
      <c r="R3067" s="23">
        <v>49</v>
      </c>
      <c r="S3067" s="23">
        <v>3</v>
      </c>
      <c r="T3067" s="33">
        <v>1</v>
      </c>
      <c r="V3067" t="s">
        <v>2951</v>
      </c>
      <c r="W3067" t="str">
        <f t="shared" si="116"/>
        <v>R10</v>
      </c>
      <c r="X3067" s="31" t="str">
        <f t="shared" si="117"/>
        <v>FINES_R10</v>
      </c>
      <c r="Y3067" s="35">
        <v>0.67700000000000005</v>
      </c>
      <c r="Z3067" s="8">
        <f>IFERROR(IFERROR(VLOOKUP(G3067,'IVSET-Escuelas'!A:F,4,FALSE),VLOOKUP(M3067,'IVSET-Fines'!F:L,7,FALSE)),"-")</f>
        <v>0.44567800000000002</v>
      </c>
    </row>
    <row r="3068" spans="1:26" x14ac:dyDescent="0.35">
      <c r="A3068" s="18" t="s">
        <v>5100</v>
      </c>
      <c r="B3068" t="s">
        <v>138</v>
      </c>
      <c r="C3068" t="s">
        <v>1920</v>
      </c>
      <c r="D3068" t="s">
        <v>1921</v>
      </c>
      <c r="E3068" t="s">
        <v>198</v>
      </c>
      <c r="F3068" t="s">
        <v>198</v>
      </c>
      <c r="G3068" t="s">
        <v>198</v>
      </c>
      <c r="H3068" t="s">
        <v>20</v>
      </c>
      <c r="I3068" t="s">
        <v>5102</v>
      </c>
      <c r="J3068" t="s">
        <v>21</v>
      </c>
      <c r="L3068" t="s">
        <v>4400</v>
      </c>
      <c r="M3068" t="str">
        <f t="shared" si="118"/>
        <v>EFIN S/N Navarro NavarroNavarro</v>
      </c>
      <c r="N3068" t="s">
        <v>22</v>
      </c>
      <c r="O3068" t="s">
        <v>23</v>
      </c>
      <c r="P3068" t="s">
        <v>27</v>
      </c>
      <c r="Q3068" t="s">
        <v>5101</v>
      </c>
      <c r="R3068" s="23">
        <v>30</v>
      </c>
      <c r="S3068" s="23">
        <v>1</v>
      </c>
      <c r="T3068" s="33">
        <v>1</v>
      </c>
      <c r="V3068" t="s">
        <v>2951</v>
      </c>
      <c r="W3068" t="str">
        <f t="shared" si="116"/>
        <v>R10</v>
      </c>
      <c r="X3068" s="31" t="str">
        <f t="shared" si="117"/>
        <v>FINES_R10</v>
      </c>
      <c r="Y3068" s="35">
        <v>0.68400000000000005</v>
      </c>
      <c r="Z3068" s="8" t="str">
        <f>IFERROR(IFERROR(VLOOKUP(G3068,'IVSET-Escuelas'!A:F,4,FALSE),VLOOKUP(M3068,'IVSET-Fines'!F:L,7,FALSE)),"-")</f>
        <v>-</v>
      </c>
    </row>
    <row r="3069" spans="1:26" x14ac:dyDescent="0.35">
      <c r="A3069" s="18" t="s">
        <v>5100</v>
      </c>
      <c r="B3069" t="s">
        <v>138</v>
      </c>
      <c r="C3069" t="s">
        <v>540</v>
      </c>
      <c r="D3069" t="s">
        <v>1766</v>
      </c>
      <c r="E3069" t="s">
        <v>198</v>
      </c>
      <c r="F3069" t="s">
        <v>198</v>
      </c>
      <c r="G3069" t="s">
        <v>198</v>
      </c>
      <c r="H3069" t="s">
        <v>20</v>
      </c>
      <c r="I3069" t="s">
        <v>5102</v>
      </c>
      <c r="J3069" t="s">
        <v>21</v>
      </c>
      <c r="L3069" t="s">
        <v>4384</v>
      </c>
      <c r="M3069" t="str">
        <f t="shared" si="118"/>
        <v>CENTRO COMUNITARIO y DEPORTIVO MUNICIPAL NESTOR KI S/N MercedesMercedes</v>
      </c>
      <c r="N3069" t="s">
        <v>22</v>
      </c>
      <c r="O3069" t="s">
        <v>23</v>
      </c>
      <c r="P3069" t="s">
        <v>27</v>
      </c>
      <c r="Q3069" t="s">
        <v>5101</v>
      </c>
      <c r="R3069" s="23">
        <v>17</v>
      </c>
      <c r="S3069" s="23">
        <v>1</v>
      </c>
      <c r="T3069" s="33">
        <v>1</v>
      </c>
      <c r="V3069" t="s">
        <v>2951</v>
      </c>
      <c r="W3069" t="str">
        <f t="shared" si="116"/>
        <v>R10</v>
      </c>
      <c r="X3069" s="31" t="str">
        <f t="shared" si="117"/>
        <v>FINES_R10</v>
      </c>
      <c r="Y3069" s="35">
        <v>0.70799999999999996</v>
      </c>
      <c r="Z3069" s="8" t="str">
        <f>IFERROR(IFERROR(VLOOKUP(G3069,'IVSET-Escuelas'!A:F,4,FALSE),VLOOKUP(M3069,'IVSET-Fines'!F:L,7,FALSE)),"-")</f>
        <v>-</v>
      </c>
    </row>
    <row r="3070" spans="1:26" x14ac:dyDescent="0.35">
      <c r="A3070" s="18" t="s">
        <v>5100</v>
      </c>
      <c r="B3070" t="s">
        <v>138</v>
      </c>
      <c r="C3070" t="s">
        <v>522</v>
      </c>
      <c r="D3070" t="s">
        <v>1468</v>
      </c>
      <c r="E3070" t="s">
        <v>198</v>
      </c>
      <c r="F3070" t="s">
        <v>198</v>
      </c>
      <c r="G3070" t="s">
        <v>198</v>
      </c>
      <c r="H3070" t="s">
        <v>20</v>
      </c>
      <c r="I3070" t="s">
        <v>5102</v>
      </c>
      <c r="J3070" t="s">
        <v>21</v>
      </c>
      <c r="L3070" t="s">
        <v>4342</v>
      </c>
      <c r="M3070" t="str">
        <f t="shared" si="118"/>
        <v>CLUB LUJAN SN LUJAN BARRIO SAN EMILIOLuján</v>
      </c>
      <c r="N3070" t="s">
        <v>22</v>
      </c>
      <c r="O3070" t="s">
        <v>23</v>
      </c>
      <c r="P3070" t="s">
        <v>27</v>
      </c>
      <c r="Q3070" t="s">
        <v>5101</v>
      </c>
      <c r="R3070" s="23">
        <v>0</v>
      </c>
      <c r="S3070" s="23">
        <v>1</v>
      </c>
      <c r="T3070" s="33">
        <v>1</v>
      </c>
      <c r="V3070" t="s">
        <v>2951</v>
      </c>
      <c r="W3070" t="str">
        <f t="shared" si="116"/>
        <v>R10</v>
      </c>
      <c r="X3070" s="31" t="str">
        <f t="shared" si="117"/>
        <v>FINES_R10</v>
      </c>
      <c r="Y3070" s="35">
        <v>0.71</v>
      </c>
      <c r="Z3070" s="8" t="str">
        <f>IFERROR(IFERROR(VLOOKUP(G3070,'IVSET-Escuelas'!A:F,4,FALSE),VLOOKUP(M3070,'IVSET-Fines'!F:L,7,FALSE)),"-")</f>
        <v>-</v>
      </c>
    </row>
    <row r="3071" spans="1:26" x14ac:dyDescent="0.35">
      <c r="A3071" s="18" t="s">
        <v>5100</v>
      </c>
      <c r="B3071" t="s">
        <v>138</v>
      </c>
      <c r="C3071" t="s">
        <v>522</v>
      </c>
      <c r="D3071" t="s">
        <v>1468</v>
      </c>
      <c r="E3071" t="s">
        <v>198</v>
      </c>
      <c r="F3071" t="s">
        <v>198</v>
      </c>
      <c r="G3071" t="s">
        <v>198</v>
      </c>
      <c r="H3071" t="s">
        <v>20</v>
      </c>
      <c r="I3071" t="s">
        <v>5102</v>
      </c>
      <c r="J3071" t="s">
        <v>21</v>
      </c>
      <c r="L3071" t="s">
        <v>4353</v>
      </c>
      <c r="M3071" t="str">
        <f t="shared" si="118"/>
        <v>LA CAMPORA SN OPEN DOOR BARRIO LUCHETTILuján</v>
      </c>
      <c r="N3071" t="s">
        <v>22</v>
      </c>
      <c r="O3071" t="s">
        <v>23</v>
      </c>
      <c r="P3071" t="s">
        <v>27</v>
      </c>
      <c r="Q3071" t="s">
        <v>5101</v>
      </c>
      <c r="R3071" s="23">
        <v>15</v>
      </c>
      <c r="S3071" s="23">
        <v>1</v>
      </c>
      <c r="T3071" s="33">
        <v>1</v>
      </c>
      <c r="V3071" t="s">
        <v>2951</v>
      </c>
      <c r="W3071" t="str">
        <f t="shared" si="116"/>
        <v>R10</v>
      </c>
      <c r="X3071" s="31" t="str">
        <f t="shared" si="117"/>
        <v>FINES_R10</v>
      </c>
      <c r="Y3071" s="35">
        <v>0.71099999999999997</v>
      </c>
      <c r="Z3071" s="8" t="str">
        <f>IFERROR(IFERROR(VLOOKUP(G3071,'IVSET-Escuelas'!A:F,4,FALSE),VLOOKUP(M3071,'IVSET-Fines'!F:L,7,FALSE)),"-")</f>
        <v>-</v>
      </c>
    </row>
    <row r="3072" spans="1:26" x14ac:dyDescent="0.35">
      <c r="A3072" s="18" t="s">
        <v>5100</v>
      </c>
      <c r="B3072" t="s">
        <v>138</v>
      </c>
      <c r="C3072" t="s">
        <v>522</v>
      </c>
      <c r="D3072" t="s">
        <v>1468</v>
      </c>
      <c r="E3072" t="s">
        <v>198</v>
      </c>
      <c r="F3072" t="s">
        <v>198</v>
      </c>
      <c r="G3072" t="s">
        <v>198</v>
      </c>
      <c r="H3072" t="s">
        <v>20</v>
      </c>
      <c r="I3072" t="s">
        <v>5102</v>
      </c>
      <c r="J3072" t="s">
        <v>21</v>
      </c>
      <c r="L3072" t="s">
        <v>4345</v>
      </c>
      <c r="M3072" t="str">
        <f t="shared" si="118"/>
        <v>EPA 701Luján</v>
      </c>
      <c r="N3072" t="s">
        <v>22</v>
      </c>
      <c r="O3072" t="s">
        <v>23</v>
      </c>
      <c r="P3072" t="s">
        <v>27</v>
      </c>
      <c r="Q3072" t="s">
        <v>5101</v>
      </c>
      <c r="R3072" s="23">
        <v>53</v>
      </c>
      <c r="S3072" s="23">
        <v>2</v>
      </c>
      <c r="T3072" s="33">
        <v>1</v>
      </c>
      <c r="V3072" t="s">
        <v>2951</v>
      </c>
      <c r="W3072" t="str">
        <f t="shared" si="116"/>
        <v>R10</v>
      </c>
      <c r="X3072" s="31" t="str">
        <f t="shared" si="117"/>
        <v>FINES_R10</v>
      </c>
      <c r="Y3072" s="35">
        <v>0.71699999999999997</v>
      </c>
      <c r="Z3072" s="8">
        <f>IFERROR(IFERROR(VLOOKUP(G3072,'IVSET-Escuelas'!A:F,4,FALSE),VLOOKUP(M3072,'IVSET-Fines'!F:L,7,FALSE)),"-")</f>
        <v>0.22804099999999999</v>
      </c>
    </row>
    <row r="3073" spans="1:26" x14ac:dyDescent="0.35">
      <c r="A3073" s="18" t="s">
        <v>5100</v>
      </c>
      <c r="B3073" t="s">
        <v>138</v>
      </c>
      <c r="C3073" t="s">
        <v>1507</v>
      </c>
      <c r="D3073" t="s">
        <v>1508</v>
      </c>
      <c r="E3073" t="s">
        <v>198</v>
      </c>
      <c r="F3073" t="s">
        <v>198</v>
      </c>
      <c r="G3073" t="s">
        <v>198</v>
      </c>
      <c r="H3073" t="s">
        <v>20</v>
      </c>
      <c r="I3073" t="s">
        <v>5102</v>
      </c>
      <c r="J3073" t="s">
        <v>21</v>
      </c>
      <c r="L3073" t="s">
        <v>4339</v>
      </c>
      <c r="M3073" t="str">
        <f t="shared" si="118"/>
        <v>CICMarcos Paz</v>
      </c>
      <c r="N3073" t="s">
        <v>22</v>
      </c>
      <c r="O3073" t="s">
        <v>23</v>
      </c>
      <c r="P3073" t="s">
        <v>27</v>
      </c>
      <c r="Q3073" t="s">
        <v>5101</v>
      </c>
      <c r="R3073" s="23">
        <v>35</v>
      </c>
      <c r="S3073" s="23">
        <v>1</v>
      </c>
      <c r="T3073" s="33">
        <v>1</v>
      </c>
      <c r="V3073" t="s">
        <v>2951</v>
      </c>
      <c r="W3073" t="str">
        <f t="shared" si="116"/>
        <v>R10</v>
      </c>
      <c r="X3073" s="31" t="str">
        <f t="shared" si="117"/>
        <v>FINES_R10</v>
      </c>
      <c r="Y3073" s="35">
        <v>0.72299999999999998</v>
      </c>
      <c r="Z3073" s="8">
        <f>IFERROR(IFERROR(VLOOKUP(G3073,'IVSET-Escuelas'!A:F,4,FALSE),VLOOKUP(M3073,'IVSET-Fines'!F:L,7,FALSE)),"-")</f>
        <v>0.38353300000000001</v>
      </c>
    </row>
    <row r="3074" spans="1:26" x14ac:dyDescent="0.35">
      <c r="A3074" s="18" t="s">
        <v>5100</v>
      </c>
      <c r="B3074" t="s">
        <v>138</v>
      </c>
      <c r="C3074" t="s">
        <v>2199</v>
      </c>
      <c r="D3074" t="s">
        <v>2200</v>
      </c>
      <c r="E3074" t="s">
        <v>198</v>
      </c>
      <c r="F3074" t="s">
        <v>198</v>
      </c>
      <c r="G3074" t="s">
        <v>198</v>
      </c>
      <c r="H3074" t="s">
        <v>20</v>
      </c>
      <c r="I3074" t="s">
        <v>5102</v>
      </c>
      <c r="J3074" t="s">
        <v>21</v>
      </c>
      <c r="L3074" t="s">
        <v>4402</v>
      </c>
      <c r="M3074" t="str">
        <f t="shared" si="118"/>
        <v>LA CAMPORASan Andrés de Giles</v>
      </c>
      <c r="N3074" t="s">
        <v>22</v>
      </c>
      <c r="O3074" t="s">
        <v>23</v>
      </c>
      <c r="P3074" t="s">
        <v>27</v>
      </c>
      <c r="Q3074" t="s">
        <v>5101</v>
      </c>
      <c r="R3074" s="23">
        <v>36</v>
      </c>
      <c r="S3074" s="23">
        <v>2</v>
      </c>
      <c r="T3074" s="33">
        <v>1</v>
      </c>
      <c r="V3074" t="s">
        <v>2951</v>
      </c>
      <c r="W3074" t="str">
        <f t="shared" ref="W3074:W3137" si="119">+IF(V3074="","",IF(V3074="FINES",CONCATENATE("R",IF(OR(B3074="16",B3074="21",B3074="22",B3074="23"),"16212223",IF(OR(B3074="15",B3074="17",B3074="24",B3074="25"),"15172425",B3074))),IF(V3074="CEBAS","UNICO",IF(VALUE(B3074)&lt;=11,"AMBA","INTERIOR"))))</f>
        <v>R10</v>
      </c>
      <c r="X3074" s="31" t="str">
        <f t="shared" ref="X3074:X3137" si="120">+IF(V3074="","-",CONCATENATE(V3074,"_",W3074))</f>
        <v>FINES_R10</v>
      </c>
      <c r="Y3074" s="35">
        <v>0.72899999999999998</v>
      </c>
      <c r="Z3074" s="8">
        <f>IFERROR(IFERROR(VLOOKUP(G3074,'IVSET-Escuelas'!A:F,4,FALSE),VLOOKUP(M3074,'IVSET-Fines'!F:L,7,FALSE)),"-")</f>
        <v>0.38800200000000001</v>
      </c>
    </row>
    <row r="3075" spans="1:26" x14ac:dyDescent="0.35">
      <c r="A3075" s="18" t="s">
        <v>5100</v>
      </c>
      <c r="B3075" t="s">
        <v>138</v>
      </c>
      <c r="C3075" t="s">
        <v>436</v>
      </c>
      <c r="D3075" t="s">
        <v>1067</v>
      </c>
      <c r="E3075" t="s">
        <v>198</v>
      </c>
      <c r="F3075" t="s">
        <v>198</v>
      </c>
      <c r="G3075" t="s">
        <v>198</v>
      </c>
      <c r="H3075" t="s">
        <v>20</v>
      </c>
      <c r="I3075" t="s">
        <v>5102</v>
      </c>
      <c r="J3075" t="s">
        <v>21</v>
      </c>
      <c r="L3075" t="s">
        <v>4313</v>
      </c>
      <c r="M3075" t="str">
        <f t="shared" si="118"/>
        <v>Club de Futbol "Güemes" S/N General Rodriguez GüemesGeneral Rodríguez</v>
      </c>
      <c r="N3075" t="s">
        <v>22</v>
      </c>
      <c r="O3075" t="s">
        <v>23</v>
      </c>
      <c r="P3075" t="s">
        <v>27</v>
      </c>
      <c r="Q3075" t="s">
        <v>5101</v>
      </c>
      <c r="R3075" s="23">
        <v>15</v>
      </c>
      <c r="S3075" s="23">
        <v>1</v>
      </c>
      <c r="T3075" s="33">
        <v>1</v>
      </c>
      <c r="V3075" t="s">
        <v>2951</v>
      </c>
      <c r="W3075" t="str">
        <f t="shared" si="119"/>
        <v>R10</v>
      </c>
      <c r="X3075" s="31" t="str">
        <f t="shared" si="120"/>
        <v>FINES_R10</v>
      </c>
      <c r="Y3075" s="35">
        <v>0.73</v>
      </c>
      <c r="Z3075" s="8" t="str">
        <f>IFERROR(IFERROR(VLOOKUP(G3075,'IVSET-Escuelas'!A:F,4,FALSE),VLOOKUP(M3075,'IVSET-Fines'!F:L,7,FALSE)),"-")</f>
        <v>-</v>
      </c>
    </row>
    <row r="3076" spans="1:26" x14ac:dyDescent="0.35">
      <c r="A3076" s="18" t="s">
        <v>5100</v>
      </c>
      <c r="B3076" t="s">
        <v>138</v>
      </c>
      <c r="C3076" t="s">
        <v>436</v>
      </c>
      <c r="D3076" t="s">
        <v>1067</v>
      </c>
      <c r="E3076" t="s">
        <v>198</v>
      </c>
      <c r="F3076" t="s">
        <v>198</v>
      </c>
      <c r="G3076" t="s">
        <v>198</v>
      </c>
      <c r="H3076" t="s">
        <v>20</v>
      </c>
      <c r="I3076" t="s">
        <v>5102</v>
      </c>
      <c r="J3076" t="s">
        <v>21</v>
      </c>
      <c r="L3076" t="s">
        <v>4317</v>
      </c>
      <c r="M3076" t="str">
        <f t="shared" si="118"/>
        <v>DANONE SA s/n General Rodriguez General RodriguezGeneral Rodríguez</v>
      </c>
      <c r="N3076" t="s">
        <v>22</v>
      </c>
      <c r="O3076" t="s">
        <v>23</v>
      </c>
      <c r="P3076" t="s">
        <v>27</v>
      </c>
      <c r="Q3076" t="s">
        <v>5101</v>
      </c>
      <c r="R3076" s="23">
        <v>10</v>
      </c>
      <c r="S3076" s="23">
        <v>2</v>
      </c>
      <c r="T3076" s="33">
        <v>1</v>
      </c>
      <c r="V3076" t="s">
        <v>2951</v>
      </c>
      <c r="W3076" t="str">
        <f t="shared" si="119"/>
        <v>R10</v>
      </c>
      <c r="X3076" s="31" t="str">
        <f t="shared" si="120"/>
        <v>FINES_R10</v>
      </c>
      <c r="Y3076" s="35">
        <v>0.74299999999999999</v>
      </c>
      <c r="Z3076" s="8" t="str">
        <f>IFERROR(IFERROR(VLOOKUP(G3076,'IVSET-Escuelas'!A:F,4,FALSE),VLOOKUP(M3076,'IVSET-Fines'!F:L,7,FALSE)),"-")</f>
        <v>-</v>
      </c>
    </row>
    <row r="3077" spans="1:26" x14ac:dyDescent="0.35">
      <c r="A3077" s="18" t="s">
        <v>5100</v>
      </c>
      <c r="B3077" t="s">
        <v>138</v>
      </c>
      <c r="C3077" t="s">
        <v>436</v>
      </c>
      <c r="D3077" t="s">
        <v>1067</v>
      </c>
      <c r="E3077" t="s">
        <v>198</v>
      </c>
      <c r="F3077" t="s">
        <v>198</v>
      </c>
      <c r="G3077" t="s">
        <v>198</v>
      </c>
      <c r="H3077" t="s">
        <v>20</v>
      </c>
      <c r="I3077" t="s">
        <v>5102</v>
      </c>
      <c r="J3077" t="s">
        <v>21</v>
      </c>
      <c r="L3077" t="s">
        <v>4325</v>
      </c>
      <c r="M3077" t="str">
        <f t="shared" si="118"/>
        <v>La CámporaGeneral Rodríguez</v>
      </c>
      <c r="N3077" t="s">
        <v>22</v>
      </c>
      <c r="O3077" t="s">
        <v>23</v>
      </c>
      <c r="P3077" t="s">
        <v>27</v>
      </c>
      <c r="Q3077" t="s">
        <v>5101</v>
      </c>
      <c r="R3077" s="23">
        <v>20</v>
      </c>
      <c r="S3077" s="23">
        <v>1</v>
      </c>
      <c r="T3077" s="33">
        <v>1</v>
      </c>
      <c r="V3077" t="s">
        <v>2951</v>
      </c>
      <c r="W3077" t="str">
        <f t="shared" si="119"/>
        <v>R10</v>
      </c>
      <c r="X3077" s="31" t="str">
        <f t="shared" si="120"/>
        <v>FINES_R10</v>
      </c>
      <c r="Y3077" s="35">
        <v>0.746</v>
      </c>
      <c r="Z3077" s="8">
        <f>IFERROR(IFERROR(VLOOKUP(G3077,'IVSET-Escuelas'!A:F,4,FALSE),VLOOKUP(M3077,'IVSET-Fines'!F:L,7,FALSE)),"-")</f>
        <v>0.42488300000000001</v>
      </c>
    </row>
    <row r="3078" spans="1:26" x14ac:dyDescent="0.35">
      <c r="A3078" s="18" t="s">
        <v>5100</v>
      </c>
      <c r="B3078" t="s">
        <v>138</v>
      </c>
      <c r="C3078" t="s">
        <v>522</v>
      </c>
      <c r="D3078" t="s">
        <v>1468</v>
      </c>
      <c r="E3078" t="s">
        <v>198</v>
      </c>
      <c r="F3078" t="s">
        <v>198</v>
      </c>
      <c r="G3078" t="s">
        <v>198</v>
      </c>
      <c r="H3078" t="s">
        <v>20</v>
      </c>
      <c r="I3078" t="s">
        <v>5102</v>
      </c>
      <c r="J3078" t="s">
        <v>21</v>
      </c>
      <c r="L3078" t="s">
        <v>4347</v>
      </c>
      <c r="M3078" t="str">
        <f t="shared" si="118"/>
        <v>Escuela 13Luján</v>
      </c>
      <c r="N3078" t="s">
        <v>22</v>
      </c>
      <c r="O3078" t="s">
        <v>23</v>
      </c>
      <c r="P3078" t="s">
        <v>27</v>
      </c>
      <c r="Q3078" t="s">
        <v>5101</v>
      </c>
      <c r="R3078" s="23">
        <v>22</v>
      </c>
      <c r="S3078" s="23">
        <v>1</v>
      </c>
      <c r="T3078" s="33">
        <v>1</v>
      </c>
      <c r="V3078" t="s">
        <v>2951</v>
      </c>
      <c r="W3078" t="str">
        <f t="shared" si="119"/>
        <v>R10</v>
      </c>
      <c r="X3078" s="31" t="str">
        <f t="shared" si="120"/>
        <v>FINES_R10</v>
      </c>
      <c r="Y3078" s="35">
        <v>0.75</v>
      </c>
      <c r="Z3078" s="8">
        <f>IFERROR(IFERROR(VLOOKUP(G3078,'IVSET-Escuelas'!A:F,4,FALSE),VLOOKUP(M3078,'IVSET-Fines'!F:L,7,FALSE)),"-")</f>
        <v>0.476742</v>
      </c>
    </row>
    <row r="3079" spans="1:26" x14ac:dyDescent="0.35">
      <c r="A3079" s="18" t="s">
        <v>5100</v>
      </c>
      <c r="B3079" t="s">
        <v>138</v>
      </c>
      <c r="C3079" t="s">
        <v>540</v>
      </c>
      <c r="D3079" t="s">
        <v>1766</v>
      </c>
      <c r="E3079" t="s">
        <v>198</v>
      </c>
      <c r="F3079" t="s">
        <v>198</v>
      </c>
      <c r="G3079" t="s">
        <v>198</v>
      </c>
      <c r="H3079" t="s">
        <v>20</v>
      </c>
      <c r="I3079" t="s">
        <v>5102</v>
      </c>
      <c r="J3079" t="s">
        <v>21</v>
      </c>
      <c r="L3079" t="s">
        <v>4391</v>
      </c>
      <c r="M3079" t="str">
        <f t="shared" si="118"/>
        <v>SOCIEDAD DE FOMENTO ALMAFUERTE S/n MercedesMercedes</v>
      </c>
      <c r="N3079" t="s">
        <v>22</v>
      </c>
      <c r="O3079" t="s">
        <v>23</v>
      </c>
      <c r="P3079" t="s">
        <v>27</v>
      </c>
      <c r="Q3079" t="s">
        <v>5101</v>
      </c>
      <c r="R3079" s="23">
        <v>16</v>
      </c>
      <c r="S3079" s="23">
        <v>1</v>
      </c>
      <c r="T3079" s="33">
        <v>1</v>
      </c>
      <c r="V3079" t="s">
        <v>2951</v>
      </c>
      <c r="W3079" t="str">
        <f t="shared" si="119"/>
        <v>R10</v>
      </c>
      <c r="X3079" s="31" t="str">
        <f t="shared" si="120"/>
        <v>FINES_R10</v>
      </c>
      <c r="Y3079" s="35">
        <v>0.752</v>
      </c>
      <c r="Z3079" s="8" t="str">
        <f>IFERROR(IFERROR(VLOOKUP(G3079,'IVSET-Escuelas'!A:F,4,FALSE),VLOOKUP(M3079,'IVSET-Fines'!F:L,7,FALSE)),"-")</f>
        <v>-</v>
      </c>
    </row>
    <row r="3080" spans="1:26" x14ac:dyDescent="0.35">
      <c r="A3080" s="18" t="s">
        <v>5100</v>
      </c>
      <c r="B3080" t="s">
        <v>138</v>
      </c>
      <c r="C3080" t="s">
        <v>436</v>
      </c>
      <c r="D3080" t="s">
        <v>1067</v>
      </c>
      <c r="E3080" t="s">
        <v>198</v>
      </c>
      <c r="F3080" t="s">
        <v>198</v>
      </c>
      <c r="G3080" t="s">
        <v>198</v>
      </c>
      <c r="H3080" t="s">
        <v>20</v>
      </c>
      <c r="I3080" t="s">
        <v>5102</v>
      </c>
      <c r="J3080" t="s">
        <v>21</v>
      </c>
      <c r="L3080" t="s">
        <v>4327</v>
      </c>
      <c r="M3080" t="str">
        <f t="shared" si="118"/>
        <v>Quinta 4General Rodríguez</v>
      </c>
      <c r="N3080" t="s">
        <v>22</v>
      </c>
      <c r="O3080" t="s">
        <v>23</v>
      </c>
      <c r="P3080" t="s">
        <v>27</v>
      </c>
      <c r="Q3080" t="s">
        <v>5101</v>
      </c>
      <c r="R3080" s="23">
        <v>65</v>
      </c>
      <c r="S3080" s="23">
        <v>2</v>
      </c>
      <c r="T3080" s="33">
        <v>1</v>
      </c>
      <c r="V3080" t="s">
        <v>2951</v>
      </c>
      <c r="W3080" t="str">
        <f t="shared" si="119"/>
        <v>R10</v>
      </c>
      <c r="X3080" s="31" t="str">
        <f t="shared" si="120"/>
        <v>FINES_R10</v>
      </c>
      <c r="Y3080" s="35">
        <v>0.754</v>
      </c>
      <c r="Z3080" s="8" t="str">
        <f>IFERROR(IFERROR(VLOOKUP(G3080,'IVSET-Escuelas'!A:F,4,FALSE),VLOOKUP(M3080,'IVSET-Fines'!F:L,7,FALSE)),"-")</f>
        <v>-</v>
      </c>
    </row>
    <row r="3081" spans="1:26" x14ac:dyDescent="0.35">
      <c r="A3081" s="18" t="s">
        <v>5100</v>
      </c>
      <c r="B3081" t="s">
        <v>138</v>
      </c>
      <c r="C3081" t="s">
        <v>522</v>
      </c>
      <c r="D3081" t="s">
        <v>1468</v>
      </c>
      <c r="E3081" t="s">
        <v>198</v>
      </c>
      <c r="F3081" t="s">
        <v>198</v>
      </c>
      <c r="G3081" t="s">
        <v>198</v>
      </c>
      <c r="H3081" t="s">
        <v>20</v>
      </c>
      <c r="I3081" t="s">
        <v>5102</v>
      </c>
      <c r="J3081" t="s">
        <v>21</v>
      </c>
      <c r="L3081" t="s">
        <v>4348</v>
      </c>
      <c r="M3081" t="str">
        <f t="shared" si="118"/>
        <v>Escuela 13 498 torresLuján</v>
      </c>
      <c r="N3081" t="s">
        <v>22</v>
      </c>
      <c r="O3081" t="s">
        <v>23</v>
      </c>
      <c r="P3081" t="s">
        <v>27</v>
      </c>
      <c r="Q3081" t="s">
        <v>5101</v>
      </c>
      <c r="R3081" s="23">
        <v>10</v>
      </c>
      <c r="S3081" s="23">
        <v>1</v>
      </c>
      <c r="T3081" s="33">
        <v>1</v>
      </c>
      <c r="V3081" t="s">
        <v>2951</v>
      </c>
      <c r="W3081" t="str">
        <f t="shared" si="119"/>
        <v>R10</v>
      </c>
      <c r="X3081" s="31" t="str">
        <f t="shared" si="120"/>
        <v>FINES_R10</v>
      </c>
      <c r="Y3081" s="35">
        <v>0.75700000000000001</v>
      </c>
      <c r="Z3081" s="8" t="str">
        <f>IFERROR(IFERROR(VLOOKUP(G3081,'IVSET-Escuelas'!A:F,4,FALSE),VLOOKUP(M3081,'IVSET-Fines'!F:L,7,FALSE)),"-")</f>
        <v>-</v>
      </c>
    </row>
    <row r="3082" spans="1:26" x14ac:dyDescent="0.35">
      <c r="A3082" s="18" t="s">
        <v>5100</v>
      </c>
      <c r="B3082" t="s">
        <v>138</v>
      </c>
      <c r="C3082" t="s">
        <v>436</v>
      </c>
      <c r="D3082" t="s">
        <v>1067</v>
      </c>
      <c r="E3082" t="s">
        <v>198</v>
      </c>
      <c r="F3082" t="s">
        <v>198</v>
      </c>
      <c r="G3082" t="s">
        <v>198</v>
      </c>
      <c r="H3082" t="s">
        <v>20</v>
      </c>
      <c r="I3082" t="s">
        <v>5102</v>
      </c>
      <c r="J3082" t="s">
        <v>21</v>
      </c>
      <c r="L3082" t="s">
        <v>4332</v>
      </c>
      <c r="M3082" t="str">
        <f t="shared" si="118"/>
        <v>Vencer Para Vivir Quinta 9General Rodríguez</v>
      </c>
      <c r="N3082" t="s">
        <v>22</v>
      </c>
      <c r="O3082" t="s">
        <v>23</v>
      </c>
      <c r="P3082" t="s">
        <v>27</v>
      </c>
      <c r="Q3082" t="s">
        <v>5101</v>
      </c>
      <c r="R3082" s="23">
        <v>24</v>
      </c>
      <c r="S3082" s="23">
        <v>2</v>
      </c>
      <c r="T3082" s="33">
        <v>1</v>
      </c>
      <c r="V3082" t="s">
        <v>2951</v>
      </c>
      <c r="W3082" t="str">
        <f t="shared" si="119"/>
        <v>R10</v>
      </c>
      <c r="X3082" s="31" t="str">
        <f t="shared" si="120"/>
        <v>FINES_R10</v>
      </c>
      <c r="Y3082" s="35">
        <v>0.75700000000000001</v>
      </c>
      <c r="Z3082" s="8" t="str">
        <f>IFERROR(IFERROR(VLOOKUP(G3082,'IVSET-Escuelas'!A:F,4,FALSE),VLOOKUP(M3082,'IVSET-Fines'!F:L,7,FALSE)),"-")</f>
        <v>-</v>
      </c>
    </row>
    <row r="3083" spans="1:26" x14ac:dyDescent="0.35">
      <c r="A3083" s="18" t="s">
        <v>5100</v>
      </c>
      <c r="B3083" t="s">
        <v>138</v>
      </c>
      <c r="C3083" t="s">
        <v>1507</v>
      </c>
      <c r="D3083" t="s">
        <v>1508</v>
      </c>
      <c r="E3083" t="s">
        <v>198</v>
      </c>
      <c r="F3083" t="s">
        <v>198</v>
      </c>
      <c r="G3083" t="s">
        <v>198</v>
      </c>
      <c r="H3083" t="s">
        <v>20</v>
      </c>
      <c r="I3083" t="s">
        <v>5102</v>
      </c>
      <c r="J3083" t="s">
        <v>21</v>
      </c>
      <c r="L3083" t="s">
        <v>4369</v>
      </c>
      <c r="M3083" t="str">
        <f t="shared" si="118"/>
        <v>EEE N° 502Marcos Paz</v>
      </c>
      <c r="N3083" t="s">
        <v>22</v>
      </c>
      <c r="O3083" t="s">
        <v>23</v>
      </c>
      <c r="P3083" t="s">
        <v>27</v>
      </c>
      <c r="Q3083" t="s">
        <v>5101</v>
      </c>
      <c r="R3083" s="23">
        <v>26</v>
      </c>
      <c r="S3083" s="23">
        <v>1</v>
      </c>
      <c r="T3083" s="33">
        <v>1</v>
      </c>
      <c r="V3083" t="s">
        <v>2951</v>
      </c>
      <c r="W3083" t="str">
        <f t="shared" si="119"/>
        <v>R10</v>
      </c>
      <c r="X3083" s="31" t="str">
        <f t="shared" si="120"/>
        <v>FINES_R10</v>
      </c>
      <c r="Y3083" s="35">
        <v>0.75900000000000001</v>
      </c>
      <c r="Z3083" s="8">
        <f>IFERROR(IFERROR(VLOOKUP(G3083,'IVSET-Escuelas'!A:F,4,FALSE),VLOOKUP(M3083,'IVSET-Fines'!F:L,7,FALSE)),"-")</f>
        <v>0.51532599999999995</v>
      </c>
    </row>
    <row r="3084" spans="1:26" x14ac:dyDescent="0.35">
      <c r="A3084" s="18" t="s">
        <v>5100</v>
      </c>
      <c r="B3084" t="s">
        <v>138</v>
      </c>
      <c r="C3084" t="s">
        <v>1321</v>
      </c>
      <c r="D3084" t="s">
        <v>1322</v>
      </c>
      <c r="E3084" t="s">
        <v>198</v>
      </c>
      <c r="F3084" t="s">
        <v>198</v>
      </c>
      <c r="G3084" t="s">
        <v>198</v>
      </c>
      <c r="H3084" t="s">
        <v>20</v>
      </c>
      <c r="I3084" t="s">
        <v>5102</v>
      </c>
      <c r="J3084" t="s">
        <v>21</v>
      </c>
      <c r="L3084" t="s">
        <v>4305</v>
      </c>
      <c r="M3084" t="str">
        <f t="shared" si="118"/>
        <v>Punto DigitalGeneral Las Heras</v>
      </c>
      <c r="N3084" t="s">
        <v>22</v>
      </c>
      <c r="O3084" t="s">
        <v>23</v>
      </c>
      <c r="P3084" t="s">
        <v>27</v>
      </c>
      <c r="Q3084" t="s">
        <v>5101</v>
      </c>
      <c r="R3084" s="23">
        <v>38</v>
      </c>
      <c r="S3084" s="23">
        <v>3</v>
      </c>
      <c r="T3084" s="33">
        <v>1</v>
      </c>
      <c r="V3084" t="s">
        <v>2951</v>
      </c>
      <c r="W3084" t="str">
        <f t="shared" si="119"/>
        <v>R10</v>
      </c>
      <c r="X3084" s="31" t="str">
        <f t="shared" si="120"/>
        <v>FINES_R10</v>
      </c>
      <c r="Y3084" s="35">
        <v>0.76700000000000002</v>
      </c>
      <c r="Z3084" s="8">
        <f>IFERROR(IFERROR(VLOOKUP(G3084,'IVSET-Escuelas'!A:F,4,FALSE),VLOOKUP(M3084,'IVSET-Fines'!F:L,7,FALSE)),"-")</f>
        <v>0.39918500000000001</v>
      </c>
    </row>
    <row r="3085" spans="1:26" x14ac:dyDescent="0.35">
      <c r="A3085" s="18" t="s">
        <v>5100</v>
      </c>
      <c r="B3085" t="s">
        <v>138</v>
      </c>
      <c r="C3085" t="s">
        <v>1507</v>
      </c>
      <c r="D3085" t="s">
        <v>1508</v>
      </c>
      <c r="E3085" t="s">
        <v>198</v>
      </c>
      <c r="F3085" t="s">
        <v>198</v>
      </c>
      <c r="G3085" t="s">
        <v>198</v>
      </c>
      <c r="H3085" t="s">
        <v>20</v>
      </c>
      <c r="I3085" t="s">
        <v>5102</v>
      </c>
      <c r="J3085" t="s">
        <v>21</v>
      </c>
      <c r="L3085" t="s">
        <v>4377</v>
      </c>
      <c r="M3085" t="str">
        <f t="shared" si="118"/>
        <v>TALLER PROTEGIDO SAN MARCOSMarcos Paz</v>
      </c>
      <c r="N3085" t="s">
        <v>22</v>
      </c>
      <c r="O3085" t="s">
        <v>23</v>
      </c>
      <c r="P3085" t="s">
        <v>27</v>
      </c>
      <c r="Q3085" t="s">
        <v>5101</v>
      </c>
      <c r="R3085" s="23">
        <v>13</v>
      </c>
      <c r="S3085" s="23">
        <v>1</v>
      </c>
      <c r="T3085" s="33">
        <v>1</v>
      </c>
      <c r="V3085" t="s">
        <v>2951</v>
      </c>
      <c r="W3085" t="str">
        <f t="shared" si="119"/>
        <v>R10</v>
      </c>
      <c r="X3085" s="31" t="str">
        <f t="shared" si="120"/>
        <v>FINES_R10</v>
      </c>
      <c r="Y3085" s="35">
        <v>0.79200000000000004</v>
      </c>
      <c r="Z3085" s="8" t="str">
        <f>IFERROR(IFERROR(VLOOKUP(G3085,'IVSET-Escuelas'!A:F,4,FALSE),VLOOKUP(M3085,'IVSET-Fines'!F:L,7,FALSE)),"-")</f>
        <v>-</v>
      </c>
    </row>
    <row r="3086" spans="1:26" x14ac:dyDescent="0.35">
      <c r="A3086" s="18" t="s">
        <v>5100</v>
      </c>
      <c r="B3086" t="s">
        <v>138</v>
      </c>
      <c r="C3086" t="s">
        <v>2199</v>
      </c>
      <c r="D3086" t="s">
        <v>2200</v>
      </c>
      <c r="E3086" t="s">
        <v>198</v>
      </c>
      <c r="F3086" t="s">
        <v>198</v>
      </c>
      <c r="G3086" t="s">
        <v>198</v>
      </c>
      <c r="H3086" t="s">
        <v>20</v>
      </c>
      <c r="I3086" t="s">
        <v>5102</v>
      </c>
      <c r="J3086" t="s">
        <v>21</v>
      </c>
      <c r="L3086" t="s">
        <v>4404</v>
      </c>
      <c r="M3086" t="str">
        <f t="shared" si="118"/>
        <v>villa espilSan Andrés de Giles</v>
      </c>
      <c r="N3086" t="s">
        <v>22</v>
      </c>
      <c r="O3086" t="s">
        <v>23</v>
      </c>
      <c r="P3086" t="s">
        <v>27</v>
      </c>
      <c r="Q3086" t="s">
        <v>5101</v>
      </c>
      <c r="R3086" s="23">
        <v>17</v>
      </c>
      <c r="S3086" s="23">
        <v>1</v>
      </c>
      <c r="T3086" s="33">
        <v>1</v>
      </c>
      <c r="V3086" t="s">
        <v>2951</v>
      </c>
      <c r="W3086" t="str">
        <f t="shared" si="119"/>
        <v>R10</v>
      </c>
      <c r="X3086" s="31" t="str">
        <f t="shared" si="120"/>
        <v>FINES_R10</v>
      </c>
      <c r="Y3086" s="35">
        <v>0.79300000000000004</v>
      </c>
      <c r="Z3086" s="8" t="str">
        <f>IFERROR(IFERROR(VLOOKUP(G3086,'IVSET-Escuelas'!A:F,4,FALSE),VLOOKUP(M3086,'IVSET-Fines'!F:L,7,FALSE)),"-")</f>
        <v>-</v>
      </c>
    </row>
    <row r="3087" spans="1:26" x14ac:dyDescent="0.35">
      <c r="A3087" s="18" t="s">
        <v>5100</v>
      </c>
      <c r="B3087" t="s">
        <v>138</v>
      </c>
      <c r="C3087" t="s">
        <v>1507</v>
      </c>
      <c r="D3087" t="s">
        <v>1508</v>
      </c>
      <c r="E3087" t="s">
        <v>198</v>
      </c>
      <c r="F3087" t="s">
        <v>198</v>
      </c>
      <c r="G3087" t="s">
        <v>198</v>
      </c>
      <c r="H3087" t="s">
        <v>20</v>
      </c>
      <c r="I3087" t="s">
        <v>5102</v>
      </c>
      <c r="J3087" t="s">
        <v>21</v>
      </c>
      <c r="L3087" t="s">
        <v>4374</v>
      </c>
      <c r="M3087" t="str">
        <f t="shared" si="118"/>
        <v>JARDIN N° 912 424 Marcos Paz marcos pazMarcos Paz</v>
      </c>
      <c r="N3087" t="s">
        <v>22</v>
      </c>
      <c r="O3087" t="s">
        <v>23</v>
      </c>
      <c r="P3087" t="s">
        <v>27</v>
      </c>
      <c r="Q3087" t="s">
        <v>5101</v>
      </c>
      <c r="R3087" s="23">
        <v>6</v>
      </c>
      <c r="S3087" s="23">
        <v>1</v>
      </c>
      <c r="T3087" s="33">
        <v>1</v>
      </c>
      <c r="V3087" t="s">
        <v>2951</v>
      </c>
      <c r="W3087" t="str">
        <f t="shared" si="119"/>
        <v>R10</v>
      </c>
      <c r="X3087" s="31" t="str">
        <f t="shared" si="120"/>
        <v>FINES_R10</v>
      </c>
      <c r="Y3087" s="35">
        <v>0.79700000000000004</v>
      </c>
      <c r="Z3087" s="8" t="str">
        <f>IFERROR(IFERROR(VLOOKUP(G3087,'IVSET-Escuelas'!A:F,4,FALSE),VLOOKUP(M3087,'IVSET-Fines'!F:L,7,FALSE)),"-")</f>
        <v>-</v>
      </c>
    </row>
    <row r="3088" spans="1:26" x14ac:dyDescent="0.35">
      <c r="A3088" s="18" t="s">
        <v>5100</v>
      </c>
      <c r="B3088" t="s">
        <v>138</v>
      </c>
      <c r="C3088" t="s">
        <v>1507</v>
      </c>
      <c r="D3088" t="s">
        <v>1508</v>
      </c>
      <c r="E3088" t="s">
        <v>198</v>
      </c>
      <c r="F3088" t="s">
        <v>198</v>
      </c>
      <c r="G3088" t="s">
        <v>198</v>
      </c>
      <c r="H3088" t="s">
        <v>20</v>
      </c>
      <c r="I3088" t="s">
        <v>5102</v>
      </c>
      <c r="J3088" t="s">
        <v>21</v>
      </c>
      <c r="L3088" t="s">
        <v>4370</v>
      </c>
      <c r="M3088" t="str">
        <f t="shared" si="118"/>
        <v>EP N° 13Marcos Paz</v>
      </c>
      <c r="N3088" t="s">
        <v>22</v>
      </c>
      <c r="O3088" t="s">
        <v>23</v>
      </c>
      <c r="P3088" t="s">
        <v>27</v>
      </c>
      <c r="Q3088" t="s">
        <v>5101</v>
      </c>
      <c r="R3088" s="23">
        <v>33</v>
      </c>
      <c r="S3088" s="23">
        <v>2</v>
      </c>
      <c r="T3088" s="33">
        <v>1</v>
      </c>
      <c r="V3088" t="s">
        <v>2951</v>
      </c>
      <c r="W3088" t="str">
        <f t="shared" si="119"/>
        <v>R10</v>
      </c>
      <c r="X3088" s="31" t="str">
        <f t="shared" si="120"/>
        <v>FINES_R10</v>
      </c>
      <c r="Y3088" s="35">
        <v>0.80100000000000005</v>
      </c>
      <c r="Z3088" s="8">
        <f>IFERROR(IFERROR(VLOOKUP(G3088,'IVSET-Escuelas'!A:F,4,FALSE),VLOOKUP(M3088,'IVSET-Fines'!F:L,7,FALSE)),"-")</f>
        <v>0.66119099999999997</v>
      </c>
    </row>
    <row r="3089" spans="1:26" x14ac:dyDescent="0.35">
      <c r="A3089" s="18" t="s">
        <v>5100</v>
      </c>
      <c r="B3089" t="s">
        <v>138</v>
      </c>
      <c r="C3089" t="s">
        <v>522</v>
      </c>
      <c r="D3089" t="s">
        <v>1468</v>
      </c>
      <c r="E3089" t="s">
        <v>198</v>
      </c>
      <c r="F3089" t="s">
        <v>198</v>
      </c>
      <c r="G3089" t="s">
        <v>198</v>
      </c>
      <c r="H3089" t="s">
        <v>20</v>
      </c>
      <c r="I3089" t="s">
        <v>5102</v>
      </c>
      <c r="J3089" t="s">
        <v>21</v>
      </c>
      <c r="L3089" t="s">
        <v>4355</v>
      </c>
      <c r="M3089" t="str">
        <f t="shared" si="118"/>
        <v>Partido Justicialista LujanLuján</v>
      </c>
      <c r="N3089" t="s">
        <v>22</v>
      </c>
      <c r="O3089" t="s">
        <v>23</v>
      </c>
      <c r="P3089" t="s">
        <v>27</v>
      </c>
      <c r="Q3089" t="s">
        <v>5101</v>
      </c>
      <c r="R3089" s="23">
        <v>13</v>
      </c>
      <c r="S3089" s="23">
        <v>1</v>
      </c>
      <c r="T3089" s="33">
        <v>1</v>
      </c>
      <c r="V3089" t="s">
        <v>2951</v>
      </c>
      <c r="W3089" t="str">
        <f t="shared" si="119"/>
        <v>R10</v>
      </c>
      <c r="X3089" s="31" t="str">
        <f t="shared" si="120"/>
        <v>FINES_R10</v>
      </c>
      <c r="Y3089" s="35">
        <v>0.80900000000000005</v>
      </c>
      <c r="Z3089" s="8">
        <f>IFERROR(IFERROR(VLOOKUP(G3089,'IVSET-Escuelas'!A:F,4,FALSE),VLOOKUP(M3089,'IVSET-Fines'!F:L,7,FALSE)),"-")</f>
        <v>0.20094799999999999</v>
      </c>
    </row>
    <row r="3090" spans="1:26" x14ac:dyDescent="0.35">
      <c r="A3090" s="18" t="s">
        <v>5100</v>
      </c>
      <c r="B3090" t="s">
        <v>138</v>
      </c>
      <c r="C3090" t="s">
        <v>643</v>
      </c>
      <c r="D3090" t="s">
        <v>645</v>
      </c>
      <c r="E3090" t="s">
        <v>198</v>
      </c>
      <c r="F3090" t="s">
        <v>198</v>
      </c>
      <c r="G3090" t="s">
        <v>198</v>
      </c>
      <c r="H3090" t="s">
        <v>20</v>
      </c>
      <c r="I3090" t="s">
        <v>5102</v>
      </c>
      <c r="J3090" t="s">
        <v>21</v>
      </c>
      <c r="L3090" t="s">
        <v>4287</v>
      </c>
      <c r="M3090" t="str">
        <f t="shared" si="118"/>
        <v>EES Nº 7 S/N UDAONDO UDAONDOCañuelas</v>
      </c>
      <c r="N3090" t="s">
        <v>22</v>
      </c>
      <c r="O3090" t="s">
        <v>23</v>
      </c>
      <c r="P3090" t="s">
        <v>27</v>
      </c>
      <c r="Q3090" t="s">
        <v>5101</v>
      </c>
      <c r="R3090" s="23">
        <v>15</v>
      </c>
      <c r="S3090" s="23">
        <v>1</v>
      </c>
      <c r="T3090" s="33">
        <v>1</v>
      </c>
      <c r="V3090" t="s">
        <v>2951</v>
      </c>
      <c r="W3090" t="str">
        <f t="shared" si="119"/>
        <v>R10</v>
      </c>
      <c r="X3090" s="31" t="str">
        <f t="shared" si="120"/>
        <v>FINES_R10</v>
      </c>
      <c r="Y3090" s="35">
        <v>0.82</v>
      </c>
      <c r="Z3090" s="8" t="str">
        <f>IFERROR(IFERROR(VLOOKUP(G3090,'IVSET-Escuelas'!A:F,4,FALSE),VLOOKUP(M3090,'IVSET-Fines'!F:L,7,FALSE)),"-")</f>
        <v>-</v>
      </c>
    </row>
    <row r="3091" spans="1:26" x14ac:dyDescent="0.35">
      <c r="A3091" s="18" t="s">
        <v>5100</v>
      </c>
      <c r="B3091" t="s">
        <v>138</v>
      </c>
      <c r="C3091" t="s">
        <v>540</v>
      </c>
      <c r="D3091" t="s">
        <v>1766</v>
      </c>
      <c r="E3091" t="s">
        <v>198</v>
      </c>
      <c r="F3091" t="s">
        <v>198</v>
      </c>
      <c r="G3091" t="s">
        <v>198</v>
      </c>
      <c r="H3091" t="s">
        <v>20</v>
      </c>
      <c r="I3091" t="s">
        <v>5102</v>
      </c>
      <c r="J3091" t="s">
        <v>21</v>
      </c>
      <c r="L3091" t="s">
        <v>3532</v>
      </c>
      <c r="M3091" t="str">
        <f t="shared" si="118"/>
        <v>PARROQUIA SAN JOSEMercedes</v>
      </c>
      <c r="N3091" t="s">
        <v>22</v>
      </c>
      <c r="O3091" t="s">
        <v>23</v>
      </c>
      <c r="P3091" t="s">
        <v>27</v>
      </c>
      <c r="Q3091" t="s">
        <v>5101</v>
      </c>
      <c r="R3091" s="23">
        <v>17</v>
      </c>
      <c r="S3091" s="23">
        <v>1</v>
      </c>
      <c r="T3091" s="33">
        <v>1</v>
      </c>
      <c r="V3091" t="s">
        <v>2951</v>
      </c>
      <c r="W3091" t="str">
        <f t="shared" si="119"/>
        <v>R10</v>
      </c>
      <c r="X3091" s="31" t="str">
        <f t="shared" si="120"/>
        <v>FINES_R10</v>
      </c>
      <c r="Y3091" s="35">
        <v>0.83399999999999996</v>
      </c>
      <c r="Z3091" s="8">
        <f>IFERROR(IFERROR(VLOOKUP(G3091,'IVSET-Escuelas'!A:F,4,FALSE),VLOOKUP(M3091,'IVSET-Fines'!F:L,7,FALSE)),"-")</f>
        <v>0.26077499999999998</v>
      </c>
    </row>
    <row r="3092" spans="1:26" x14ac:dyDescent="0.35">
      <c r="A3092" s="18" t="s">
        <v>5100</v>
      </c>
      <c r="B3092" t="s">
        <v>138</v>
      </c>
      <c r="C3092" t="s">
        <v>643</v>
      </c>
      <c r="D3092" t="s">
        <v>645</v>
      </c>
      <c r="E3092" t="s">
        <v>198</v>
      </c>
      <c r="F3092" t="s">
        <v>198</v>
      </c>
      <c r="G3092" t="s">
        <v>198</v>
      </c>
      <c r="H3092" t="s">
        <v>20</v>
      </c>
      <c r="I3092" t="s">
        <v>5102</v>
      </c>
      <c r="J3092" t="s">
        <v>21</v>
      </c>
      <c r="L3092" t="s">
        <v>4279</v>
      </c>
      <c r="M3092" t="str">
        <f t="shared" si="118"/>
        <v>Capilla Cristo Obrero y CampesinoCañuelas</v>
      </c>
      <c r="N3092" t="s">
        <v>22</v>
      </c>
      <c r="O3092" t="s">
        <v>23</v>
      </c>
      <c r="P3092" t="s">
        <v>27</v>
      </c>
      <c r="Q3092" t="s">
        <v>5101</v>
      </c>
      <c r="R3092" s="23">
        <v>18</v>
      </c>
      <c r="S3092" s="23">
        <v>1</v>
      </c>
      <c r="T3092" s="33">
        <v>1</v>
      </c>
      <c r="V3092" t="s">
        <v>2951</v>
      </c>
      <c r="W3092" t="str">
        <f t="shared" si="119"/>
        <v>R10</v>
      </c>
      <c r="X3092" s="31" t="str">
        <f t="shared" si="120"/>
        <v>FINES_R10</v>
      </c>
      <c r="Y3092" s="35">
        <v>0.84599999999999997</v>
      </c>
      <c r="Z3092" s="8">
        <f>IFERROR(IFERROR(VLOOKUP(G3092,'IVSET-Escuelas'!A:F,4,FALSE),VLOOKUP(M3092,'IVSET-Fines'!F:L,7,FALSE)),"-")</f>
        <v>0.66759800000000002</v>
      </c>
    </row>
    <row r="3093" spans="1:26" x14ac:dyDescent="0.35">
      <c r="A3093" s="18" t="s">
        <v>5100</v>
      </c>
      <c r="B3093" t="s">
        <v>138</v>
      </c>
      <c r="C3093" t="s">
        <v>643</v>
      </c>
      <c r="D3093" t="s">
        <v>645</v>
      </c>
      <c r="E3093" t="s">
        <v>198</v>
      </c>
      <c r="F3093" t="s">
        <v>198</v>
      </c>
      <c r="G3093" t="s">
        <v>198</v>
      </c>
      <c r="H3093" t="s">
        <v>20</v>
      </c>
      <c r="I3093" t="s">
        <v>5102</v>
      </c>
      <c r="J3093" t="s">
        <v>21</v>
      </c>
      <c r="L3093" t="s">
        <v>4288</v>
      </c>
      <c r="M3093" t="str">
        <f t="shared" si="118"/>
        <v>IGLESIA CRISTO OBRERO Y CAMPESINO 255 MÁXIMO PAZ BELGRANOCañuelas</v>
      </c>
      <c r="N3093" t="s">
        <v>22</v>
      </c>
      <c r="O3093" t="s">
        <v>23</v>
      </c>
      <c r="P3093" t="s">
        <v>27</v>
      </c>
      <c r="Q3093" t="s">
        <v>5101</v>
      </c>
      <c r="R3093" s="23">
        <v>22</v>
      </c>
      <c r="S3093" s="23">
        <v>1</v>
      </c>
      <c r="T3093" s="33">
        <v>1</v>
      </c>
      <c r="V3093" t="s">
        <v>2951</v>
      </c>
      <c r="W3093" t="str">
        <f t="shared" si="119"/>
        <v>R10</v>
      </c>
      <c r="X3093" s="31" t="str">
        <f t="shared" si="120"/>
        <v>FINES_R10</v>
      </c>
      <c r="Y3093" s="35">
        <v>0.86199999999999999</v>
      </c>
      <c r="Z3093" s="8" t="str">
        <f>IFERROR(IFERROR(VLOOKUP(G3093,'IVSET-Escuelas'!A:F,4,FALSE),VLOOKUP(M3093,'IVSET-Fines'!F:L,7,FALSE)),"-")</f>
        <v>-</v>
      </c>
    </row>
    <row r="3094" spans="1:26" x14ac:dyDescent="0.35">
      <c r="A3094" s="18" t="s">
        <v>5100</v>
      </c>
      <c r="B3094" t="s">
        <v>138</v>
      </c>
      <c r="C3094" t="s">
        <v>2199</v>
      </c>
      <c r="D3094" t="s">
        <v>2200</v>
      </c>
      <c r="E3094" t="s">
        <v>198</v>
      </c>
      <c r="F3094" t="s">
        <v>198</v>
      </c>
      <c r="G3094" t="s">
        <v>198</v>
      </c>
      <c r="H3094" t="s">
        <v>20</v>
      </c>
      <c r="I3094" t="s">
        <v>5102</v>
      </c>
      <c r="J3094" t="s">
        <v>21</v>
      </c>
      <c r="L3094" t="s">
        <v>2205</v>
      </c>
      <c r="M3094" t="str">
        <f t="shared" si="118"/>
        <v>CUCULLUSan Andrés de Giles</v>
      </c>
      <c r="N3094" t="s">
        <v>22</v>
      </c>
      <c r="O3094" t="s">
        <v>23</v>
      </c>
      <c r="P3094" t="s">
        <v>27</v>
      </c>
      <c r="Q3094" t="s">
        <v>5101</v>
      </c>
      <c r="R3094" s="23">
        <v>53</v>
      </c>
      <c r="S3094" s="23">
        <v>3</v>
      </c>
      <c r="T3094" s="33">
        <v>1</v>
      </c>
      <c r="V3094" t="s">
        <v>2951</v>
      </c>
      <c r="W3094" t="str">
        <f t="shared" si="119"/>
        <v>R10</v>
      </c>
      <c r="X3094" s="31" t="str">
        <f t="shared" si="120"/>
        <v>FINES_R10</v>
      </c>
      <c r="Y3094" s="35">
        <v>0.878</v>
      </c>
      <c r="Z3094" s="8">
        <f>IFERROR(IFERROR(VLOOKUP(G3094,'IVSET-Escuelas'!A:F,4,FALSE),VLOOKUP(M3094,'IVSET-Fines'!F:L,7,FALSE)),"-")</f>
        <v>0.300705</v>
      </c>
    </row>
    <row r="3095" spans="1:26" x14ac:dyDescent="0.35">
      <c r="A3095" s="18" t="s">
        <v>5100</v>
      </c>
      <c r="B3095" t="s">
        <v>138</v>
      </c>
      <c r="C3095" t="s">
        <v>436</v>
      </c>
      <c r="D3095" t="s">
        <v>1067</v>
      </c>
      <c r="E3095" t="s">
        <v>198</v>
      </c>
      <c r="F3095" t="s">
        <v>198</v>
      </c>
      <c r="G3095" t="s">
        <v>198</v>
      </c>
      <c r="H3095" t="s">
        <v>20</v>
      </c>
      <c r="I3095" t="s">
        <v>5102</v>
      </c>
      <c r="J3095" t="s">
        <v>21</v>
      </c>
      <c r="L3095" t="s">
        <v>4309</v>
      </c>
      <c r="M3095" t="str">
        <f t="shared" si="118"/>
        <v>Capilla San CayetanoGeneral Rodríguez</v>
      </c>
      <c r="N3095" t="s">
        <v>22</v>
      </c>
      <c r="O3095" t="s">
        <v>23</v>
      </c>
      <c r="P3095" t="s">
        <v>27</v>
      </c>
      <c r="Q3095" t="s">
        <v>5101</v>
      </c>
      <c r="R3095" s="23">
        <v>14</v>
      </c>
      <c r="S3095" s="23">
        <v>1</v>
      </c>
      <c r="T3095" s="33">
        <v>1</v>
      </c>
      <c r="V3095" t="s">
        <v>2951</v>
      </c>
      <c r="W3095" t="str">
        <f t="shared" si="119"/>
        <v>R10</v>
      </c>
      <c r="X3095" s="31" t="str">
        <f t="shared" si="120"/>
        <v>FINES_R10</v>
      </c>
      <c r="Y3095" s="35">
        <v>0.88900000000000001</v>
      </c>
      <c r="Z3095" s="8">
        <f>IFERROR(IFERROR(VLOOKUP(G3095,'IVSET-Escuelas'!A:F,4,FALSE),VLOOKUP(M3095,'IVSET-Fines'!F:L,7,FALSE)),"-")</f>
        <v>0.96926199999999996</v>
      </c>
    </row>
    <row r="3096" spans="1:26" x14ac:dyDescent="0.35">
      <c r="A3096" s="18" t="s">
        <v>5100</v>
      </c>
      <c r="B3096" t="s">
        <v>138</v>
      </c>
      <c r="C3096" t="s">
        <v>1507</v>
      </c>
      <c r="D3096" t="s">
        <v>1508</v>
      </c>
      <c r="E3096" t="s">
        <v>198</v>
      </c>
      <c r="F3096" t="s">
        <v>198</v>
      </c>
      <c r="G3096" t="s">
        <v>198</v>
      </c>
      <c r="H3096" t="s">
        <v>20</v>
      </c>
      <c r="I3096" t="s">
        <v>5102</v>
      </c>
      <c r="J3096" t="s">
        <v>21</v>
      </c>
      <c r="L3096" t="s">
        <v>4379</v>
      </c>
      <c r="M3096" t="str">
        <f t="shared" si="118"/>
        <v>UMI BICENTENARIOMarcos Paz</v>
      </c>
      <c r="N3096" t="s">
        <v>22</v>
      </c>
      <c r="O3096" t="s">
        <v>23</v>
      </c>
      <c r="P3096" t="s">
        <v>27</v>
      </c>
      <c r="Q3096" t="s">
        <v>5101</v>
      </c>
      <c r="R3096" s="23">
        <v>35</v>
      </c>
      <c r="S3096" s="23">
        <v>2</v>
      </c>
      <c r="T3096" s="33">
        <v>1</v>
      </c>
      <c r="V3096" t="s">
        <v>2951</v>
      </c>
      <c r="W3096" t="str">
        <f t="shared" si="119"/>
        <v>R10</v>
      </c>
      <c r="X3096" s="31" t="str">
        <f t="shared" si="120"/>
        <v>FINES_R10</v>
      </c>
      <c r="Y3096" s="35">
        <v>0.89</v>
      </c>
      <c r="Z3096" s="8">
        <f>IFERROR(IFERROR(VLOOKUP(G3096,'IVSET-Escuelas'!A:F,4,FALSE),VLOOKUP(M3096,'IVSET-Fines'!F:L,7,FALSE)),"-")</f>
        <v>0.77529899999999996</v>
      </c>
    </row>
    <row r="3097" spans="1:26" x14ac:dyDescent="0.35">
      <c r="A3097" s="18" t="s">
        <v>5100</v>
      </c>
      <c r="B3097" t="s">
        <v>138</v>
      </c>
      <c r="C3097" t="s">
        <v>555</v>
      </c>
      <c r="D3097" t="s">
        <v>2392</v>
      </c>
      <c r="E3097" t="s">
        <v>198</v>
      </c>
      <c r="F3097" t="s">
        <v>198</v>
      </c>
      <c r="G3097" t="s">
        <v>198</v>
      </c>
      <c r="H3097" t="s">
        <v>20</v>
      </c>
      <c r="I3097" t="s">
        <v>5102</v>
      </c>
      <c r="J3097" t="s">
        <v>21</v>
      </c>
      <c r="L3097" t="s">
        <v>4405</v>
      </c>
      <c r="M3097" t="str">
        <f t="shared" si="118"/>
        <v>BIBLIOTECA POPULARY MUSEO JOSE MANUEL ESTRADASuipacha</v>
      </c>
      <c r="N3097" t="s">
        <v>22</v>
      </c>
      <c r="O3097" t="s">
        <v>23</v>
      </c>
      <c r="P3097" t="s">
        <v>27</v>
      </c>
      <c r="Q3097" t="s">
        <v>5101</v>
      </c>
      <c r="R3097" s="23">
        <v>9</v>
      </c>
      <c r="S3097" s="23">
        <v>1</v>
      </c>
      <c r="T3097" s="33">
        <v>1</v>
      </c>
      <c r="V3097" t="s">
        <v>2951</v>
      </c>
      <c r="W3097" t="str">
        <f t="shared" si="119"/>
        <v>R10</v>
      </c>
      <c r="X3097" s="31" t="str">
        <f t="shared" si="120"/>
        <v>FINES_R10</v>
      </c>
      <c r="Y3097" s="35">
        <v>0.89600000000000002</v>
      </c>
      <c r="Z3097" s="8">
        <f>IFERROR(IFERROR(VLOOKUP(G3097,'IVSET-Escuelas'!A:F,4,FALSE),VLOOKUP(M3097,'IVSET-Fines'!F:L,7,FALSE)),"-")</f>
        <v>0.30282300000000001</v>
      </c>
    </row>
    <row r="3098" spans="1:26" x14ac:dyDescent="0.35">
      <c r="A3098" s="18" t="s">
        <v>5100</v>
      </c>
      <c r="B3098" t="s">
        <v>138</v>
      </c>
      <c r="C3098" t="s">
        <v>436</v>
      </c>
      <c r="D3098" t="s">
        <v>1067</v>
      </c>
      <c r="E3098" t="s">
        <v>198</v>
      </c>
      <c r="F3098" t="s">
        <v>198</v>
      </c>
      <c r="G3098" t="s">
        <v>198</v>
      </c>
      <c r="H3098" t="s">
        <v>20</v>
      </c>
      <c r="I3098" t="s">
        <v>5102</v>
      </c>
      <c r="J3098" t="s">
        <v>21</v>
      </c>
      <c r="L3098" t="s">
        <v>4322</v>
      </c>
      <c r="M3098" t="str">
        <f t="shared" si="118"/>
        <v>Escuela Primaria N° 9General Rodríguez</v>
      </c>
      <c r="N3098" t="s">
        <v>22</v>
      </c>
      <c r="O3098" t="s">
        <v>23</v>
      </c>
      <c r="P3098" t="s">
        <v>27</v>
      </c>
      <c r="Q3098" t="s">
        <v>5101</v>
      </c>
      <c r="R3098" s="23">
        <v>12</v>
      </c>
      <c r="S3098" s="23">
        <v>1</v>
      </c>
      <c r="T3098" s="33">
        <v>1</v>
      </c>
      <c r="V3098" t="s">
        <v>2951</v>
      </c>
      <c r="W3098" t="str">
        <f t="shared" si="119"/>
        <v>R10</v>
      </c>
      <c r="X3098" s="31" t="str">
        <f t="shared" si="120"/>
        <v>FINES_R10</v>
      </c>
      <c r="Y3098" s="35">
        <v>0.89700000000000002</v>
      </c>
      <c r="Z3098" s="8" t="str">
        <f>IFERROR(IFERROR(VLOOKUP(G3098,'IVSET-Escuelas'!A:F,4,FALSE),VLOOKUP(M3098,'IVSET-Fines'!F:L,7,FALSE)),"-")</f>
        <v>-</v>
      </c>
    </row>
    <row r="3099" spans="1:26" x14ac:dyDescent="0.35">
      <c r="A3099" s="18" t="s">
        <v>5100</v>
      </c>
      <c r="B3099" t="s">
        <v>138</v>
      </c>
      <c r="C3099" t="s">
        <v>522</v>
      </c>
      <c r="D3099" t="s">
        <v>1468</v>
      </c>
      <c r="E3099" t="s">
        <v>198</v>
      </c>
      <c r="F3099" t="s">
        <v>198</v>
      </c>
      <c r="G3099" t="s">
        <v>198</v>
      </c>
      <c r="H3099" t="s">
        <v>20</v>
      </c>
      <c r="I3099" t="s">
        <v>5102</v>
      </c>
      <c r="J3099" t="s">
        <v>21</v>
      </c>
      <c r="L3099" t="s">
        <v>4344</v>
      </c>
      <c r="M3099" t="str">
        <f t="shared" si="118"/>
        <v>Cta de los trabajadores 1167 Lujan CentroLuján</v>
      </c>
      <c r="N3099" t="s">
        <v>22</v>
      </c>
      <c r="O3099" t="s">
        <v>23</v>
      </c>
      <c r="P3099" t="s">
        <v>27</v>
      </c>
      <c r="Q3099" t="s">
        <v>5101</v>
      </c>
      <c r="R3099" s="23">
        <v>18</v>
      </c>
      <c r="S3099" s="23">
        <v>1</v>
      </c>
      <c r="T3099" s="33">
        <v>1</v>
      </c>
      <c r="V3099" t="s">
        <v>2951</v>
      </c>
      <c r="W3099" t="str">
        <f t="shared" si="119"/>
        <v>R10</v>
      </c>
      <c r="X3099" s="31" t="str">
        <f t="shared" si="120"/>
        <v>FINES_R10</v>
      </c>
      <c r="Y3099" s="35">
        <v>0.89800000000000002</v>
      </c>
      <c r="Z3099" s="8" t="str">
        <f>IFERROR(IFERROR(VLOOKUP(G3099,'IVSET-Escuelas'!A:F,4,FALSE),VLOOKUP(M3099,'IVSET-Fines'!F:L,7,FALSE)),"-")</f>
        <v>-</v>
      </c>
    </row>
    <row r="3100" spans="1:26" x14ac:dyDescent="0.35">
      <c r="A3100" s="18" t="s">
        <v>5100</v>
      </c>
      <c r="B3100" t="s">
        <v>138</v>
      </c>
      <c r="C3100" t="s">
        <v>522</v>
      </c>
      <c r="D3100" t="s">
        <v>1468</v>
      </c>
      <c r="E3100" t="s">
        <v>198</v>
      </c>
      <c r="F3100" t="s">
        <v>198</v>
      </c>
      <c r="G3100" t="s">
        <v>198</v>
      </c>
      <c r="H3100" t="s">
        <v>20</v>
      </c>
      <c r="I3100" t="s">
        <v>5102</v>
      </c>
      <c r="J3100" t="s">
        <v>21</v>
      </c>
      <c r="L3100" t="s">
        <v>4361</v>
      </c>
      <c r="M3100" t="str">
        <f t="shared" si="118"/>
        <v>SOCIEDAD FOMENTO SAN PEDRO S/N LUJAN SAN PEDROLuján</v>
      </c>
      <c r="N3100" t="s">
        <v>22</v>
      </c>
      <c r="O3100" t="s">
        <v>23</v>
      </c>
      <c r="P3100" t="s">
        <v>27</v>
      </c>
      <c r="Q3100" t="s">
        <v>5101</v>
      </c>
      <c r="R3100" s="23">
        <v>10</v>
      </c>
      <c r="S3100" s="23">
        <v>1</v>
      </c>
      <c r="T3100" s="33">
        <v>1</v>
      </c>
      <c r="V3100" t="s">
        <v>2951</v>
      </c>
      <c r="W3100" t="str">
        <f t="shared" si="119"/>
        <v>R10</v>
      </c>
      <c r="X3100" s="31" t="str">
        <f t="shared" si="120"/>
        <v>FINES_R10</v>
      </c>
      <c r="Y3100" s="35">
        <v>0.90700000000000003</v>
      </c>
      <c r="Z3100" s="8" t="str">
        <f>IFERROR(IFERROR(VLOOKUP(G3100,'IVSET-Escuelas'!A:F,4,FALSE),VLOOKUP(M3100,'IVSET-Fines'!F:L,7,FALSE)),"-")</f>
        <v>-</v>
      </c>
    </row>
    <row r="3101" spans="1:26" x14ac:dyDescent="0.35">
      <c r="A3101" s="18" t="s">
        <v>5100</v>
      </c>
      <c r="B3101" t="s">
        <v>138</v>
      </c>
      <c r="C3101" t="s">
        <v>436</v>
      </c>
      <c r="D3101" t="s">
        <v>1067</v>
      </c>
      <c r="E3101" t="s">
        <v>198</v>
      </c>
      <c r="F3101" t="s">
        <v>198</v>
      </c>
      <c r="G3101" t="s">
        <v>198</v>
      </c>
      <c r="H3101" t="s">
        <v>20</v>
      </c>
      <c r="I3101" t="s">
        <v>5102</v>
      </c>
      <c r="J3101" t="s">
        <v>21</v>
      </c>
      <c r="L3101" t="s">
        <v>4326</v>
      </c>
      <c r="M3101" t="str">
        <f t="shared" si="118"/>
        <v>Museo " Enrique Cadicamo"General Rodríguez</v>
      </c>
      <c r="N3101" t="s">
        <v>22</v>
      </c>
      <c r="O3101" t="s">
        <v>23</v>
      </c>
      <c r="P3101" t="s">
        <v>27</v>
      </c>
      <c r="Q3101" t="s">
        <v>5101</v>
      </c>
      <c r="R3101" s="23">
        <v>26</v>
      </c>
      <c r="S3101" s="23">
        <v>1</v>
      </c>
      <c r="T3101" s="33">
        <v>1</v>
      </c>
      <c r="V3101" t="s">
        <v>2951</v>
      </c>
      <c r="W3101" t="str">
        <f t="shared" si="119"/>
        <v>R10</v>
      </c>
      <c r="X3101" s="31" t="str">
        <f t="shared" si="120"/>
        <v>FINES_R10</v>
      </c>
      <c r="Y3101" s="35">
        <v>0.93100000000000005</v>
      </c>
      <c r="Z3101" s="8">
        <f>IFERROR(IFERROR(VLOOKUP(G3101,'IVSET-Escuelas'!A:F,4,FALSE),VLOOKUP(M3101,'IVSET-Fines'!F:L,7,FALSE)),"-")</f>
        <v>0.36133500000000002</v>
      </c>
    </row>
    <row r="3102" spans="1:26" x14ac:dyDescent="0.35">
      <c r="A3102" s="18" t="s">
        <v>5100</v>
      </c>
      <c r="B3102" t="s">
        <v>138</v>
      </c>
      <c r="C3102" t="s">
        <v>643</v>
      </c>
      <c r="D3102" t="s">
        <v>645</v>
      </c>
      <c r="E3102" t="s">
        <v>198</v>
      </c>
      <c r="F3102" t="s">
        <v>198</v>
      </c>
      <c r="G3102" t="s">
        <v>198</v>
      </c>
      <c r="H3102" t="s">
        <v>20</v>
      </c>
      <c r="I3102" t="s">
        <v>5102</v>
      </c>
      <c r="J3102" t="s">
        <v>21</v>
      </c>
      <c r="L3102" t="s">
        <v>4280</v>
      </c>
      <c r="M3102" t="str">
        <f t="shared" si="118"/>
        <v>Casa 25 de FebreroCañuelas</v>
      </c>
      <c r="N3102" t="s">
        <v>22</v>
      </c>
      <c r="O3102" t="s">
        <v>23</v>
      </c>
      <c r="P3102" t="s">
        <v>27</v>
      </c>
      <c r="Q3102" t="s">
        <v>5101</v>
      </c>
      <c r="R3102" s="23">
        <v>40</v>
      </c>
      <c r="S3102" s="23">
        <v>2</v>
      </c>
      <c r="T3102" s="33">
        <v>1</v>
      </c>
      <c r="V3102" t="s">
        <v>2951</v>
      </c>
      <c r="W3102" t="str">
        <f t="shared" si="119"/>
        <v>R10</v>
      </c>
      <c r="X3102" s="31" t="str">
        <f t="shared" si="120"/>
        <v>FINES_R10</v>
      </c>
      <c r="Y3102" s="35">
        <v>0.95499999999999996</v>
      </c>
      <c r="Z3102" s="8">
        <f>IFERROR(IFERROR(VLOOKUP(G3102,'IVSET-Escuelas'!A:F,4,FALSE),VLOOKUP(M3102,'IVSET-Fines'!F:L,7,FALSE)),"-")</f>
        <v>0.225776</v>
      </c>
    </row>
    <row r="3103" spans="1:26" x14ac:dyDescent="0.35">
      <c r="A3103" s="18" t="s">
        <v>5100</v>
      </c>
      <c r="B3103" t="s">
        <v>138</v>
      </c>
      <c r="C3103" t="s">
        <v>436</v>
      </c>
      <c r="D3103" t="s">
        <v>1067</v>
      </c>
      <c r="E3103" t="s">
        <v>198</v>
      </c>
      <c r="F3103" t="s">
        <v>198</v>
      </c>
      <c r="G3103" t="s">
        <v>198</v>
      </c>
      <c r="H3103" t="s">
        <v>20</v>
      </c>
      <c r="I3103" t="s">
        <v>5102</v>
      </c>
      <c r="J3103" t="s">
        <v>21</v>
      </c>
      <c r="L3103" t="s">
        <v>3162</v>
      </c>
      <c r="M3103" t="str">
        <f t="shared" si="118"/>
        <v>EP 6General Rodríguez</v>
      </c>
      <c r="N3103" t="s">
        <v>22</v>
      </c>
      <c r="O3103" t="s">
        <v>23</v>
      </c>
      <c r="P3103" t="s">
        <v>27</v>
      </c>
      <c r="Q3103" t="s">
        <v>5101</v>
      </c>
      <c r="R3103" s="23">
        <v>21</v>
      </c>
      <c r="S3103" s="23">
        <v>1</v>
      </c>
      <c r="T3103" s="33">
        <v>1</v>
      </c>
      <c r="V3103" t="s">
        <v>2951</v>
      </c>
      <c r="W3103" t="str">
        <f t="shared" si="119"/>
        <v>R10</v>
      </c>
      <c r="X3103" s="31" t="str">
        <f t="shared" si="120"/>
        <v>FINES_R10</v>
      </c>
      <c r="Y3103" s="35">
        <v>0.95699999999999996</v>
      </c>
      <c r="Z3103" s="8" t="str">
        <f>IFERROR(IFERROR(VLOOKUP(G3103,'IVSET-Escuelas'!A:F,4,FALSE),VLOOKUP(M3103,'IVSET-Fines'!F:L,7,FALSE)),"-")</f>
        <v>-</v>
      </c>
    </row>
    <row r="3104" spans="1:26" x14ac:dyDescent="0.35">
      <c r="A3104" s="18" t="s">
        <v>5100</v>
      </c>
      <c r="B3104" t="s">
        <v>138</v>
      </c>
      <c r="C3104" t="s">
        <v>643</v>
      </c>
      <c r="D3104" t="s">
        <v>645</v>
      </c>
      <c r="E3104" t="s">
        <v>198</v>
      </c>
      <c r="F3104" t="s">
        <v>198</v>
      </c>
      <c r="G3104" t="s">
        <v>198</v>
      </c>
      <c r="H3104" t="s">
        <v>20</v>
      </c>
      <c r="I3104" t="s">
        <v>5102</v>
      </c>
      <c r="J3104" t="s">
        <v>21</v>
      </c>
      <c r="L3104" t="s">
        <v>4296</v>
      </c>
      <c r="M3104" t="str">
        <f t="shared" si="118"/>
        <v>UOMACañuelas</v>
      </c>
      <c r="N3104" t="s">
        <v>22</v>
      </c>
      <c r="O3104" t="s">
        <v>23</v>
      </c>
      <c r="P3104" t="s">
        <v>27</v>
      </c>
      <c r="Q3104" t="s">
        <v>5101</v>
      </c>
      <c r="R3104" s="23">
        <v>26</v>
      </c>
      <c r="S3104" s="23">
        <v>1</v>
      </c>
      <c r="T3104" s="33">
        <v>1</v>
      </c>
      <c r="V3104" t="s">
        <v>2951</v>
      </c>
      <c r="W3104" t="str">
        <f t="shared" si="119"/>
        <v>R10</v>
      </c>
      <c r="X3104" s="31" t="str">
        <f t="shared" si="120"/>
        <v>FINES_R10</v>
      </c>
      <c r="Y3104" s="35">
        <v>0.96099999999999997</v>
      </c>
      <c r="Z3104" s="8">
        <f>IFERROR(IFERROR(VLOOKUP(G3104,'IVSET-Escuelas'!A:F,4,FALSE),VLOOKUP(M3104,'IVSET-Fines'!F:L,7,FALSE)),"-")</f>
        <v>0.372836</v>
      </c>
    </row>
    <row r="3105" spans="1:26" x14ac:dyDescent="0.35">
      <c r="A3105" s="18" t="s">
        <v>5100</v>
      </c>
      <c r="B3105" t="s">
        <v>138</v>
      </c>
      <c r="C3105" t="s">
        <v>1507</v>
      </c>
      <c r="D3105" t="s">
        <v>1508</v>
      </c>
      <c r="E3105" t="s">
        <v>198</v>
      </c>
      <c r="F3105" t="s">
        <v>198</v>
      </c>
      <c r="G3105" t="s">
        <v>198</v>
      </c>
      <c r="H3105" t="s">
        <v>20</v>
      </c>
      <c r="I3105" t="s">
        <v>5102</v>
      </c>
      <c r="J3105" t="s">
        <v>21</v>
      </c>
      <c r="L3105" t="s">
        <v>4367</v>
      </c>
      <c r="M3105" t="str">
        <f t="shared" si="118"/>
        <v>CENTRO COMUNITARIO JUAN TAKARAMarcos Paz</v>
      </c>
      <c r="N3105" t="s">
        <v>22</v>
      </c>
      <c r="O3105" t="s">
        <v>23</v>
      </c>
      <c r="P3105" t="s">
        <v>27</v>
      </c>
      <c r="Q3105" t="s">
        <v>5101</v>
      </c>
      <c r="R3105" s="23">
        <v>20</v>
      </c>
      <c r="S3105" s="23">
        <v>1</v>
      </c>
      <c r="T3105" s="33">
        <v>1</v>
      </c>
      <c r="V3105" t="s">
        <v>2951</v>
      </c>
      <c r="W3105" t="str">
        <f t="shared" si="119"/>
        <v>R10</v>
      </c>
      <c r="X3105" s="31" t="str">
        <f t="shared" si="120"/>
        <v>FINES_R10</v>
      </c>
      <c r="Y3105" s="35">
        <v>0.96099999999999997</v>
      </c>
      <c r="Z3105" s="8">
        <f>IFERROR(IFERROR(VLOOKUP(G3105,'IVSET-Escuelas'!A:F,4,FALSE),VLOOKUP(M3105,'IVSET-Fines'!F:L,7,FALSE)),"-")</f>
        <v>0.74157799999999996</v>
      </c>
    </row>
    <row r="3106" spans="1:26" x14ac:dyDescent="0.35">
      <c r="A3106" s="18" t="s">
        <v>5100</v>
      </c>
      <c r="B3106" t="s">
        <v>138</v>
      </c>
      <c r="C3106" t="s">
        <v>643</v>
      </c>
      <c r="D3106" t="s">
        <v>645</v>
      </c>
      <c r="E3106" t="s">
        <v>198</v>
      </c>
      <c r="F3106" t="s">
        <v>198</v>
      </c>
      <c r="G3106" t="s">
        <v>198</v>
      </c>
      <c r="H3106" t="s">
        <v>20</v>
      </c>
      <c r="I3106" t="s">
        <v>5102</v>
      </c>
      <c r="J3106" t="s">
        <v>21</v>
      </c>
      <c r="L3106" t="s">
        <v>4295</v>
      </c>
      <c r="M3106" t="str">
        <f t="shared" si="118"/>
        <v>Soc. Fto Villa Adriana 100 VILLA ADRIANA VILLA ADRIANACañuelas</v>
      </c>
      <c r="N3106" t="s">
        <v>22</v>
      </c>
      <c r="O3106" t="s">
        <v>23</v>
      </c>
      <c r="P3106" t="s">
        <v>27</v>
      </c>
      <c r="Q3106" t="s">
        <v>5101</v>
      </c>
      <c r="R3106" s="23">
        <v>17</v>
      </c>
      <c r="S3106" s="23">
        <v>1</v>
      </c>
      <c r="T3106" s="33">
        <v>1</v>
      </c>
      <c r="V3106" t="s">
        <v>2951</v>
      </c>
      <c r="W3106" t="str">
        <f t="shared" si="119"/>
        <v>R10</v>
      </c>
      <c r="X3106" s="31" t="str">
        <f t="shared" si="120"/>
        <v>FINES_R10</v>
      </c>
      <c r="Y3106" s="35">
        <v>0.96099999999999997</v>
      </c>
      <c r="Z3106" s="8" t="str">
        <f>IFERROR(IFERROR(VLOOKUP(G3106,'IVSET-Escuelas'!A:F,4,FALSE),VLOOKUP(M3106,'IVSET-Fines'!F:L,7,FALSE)),"-")</f>
        <v>-</v>
      </c>
    </row>
    <row r="3107" spans="1:26" x14ac:dyDescent="0.35">
      <c r="A3107" s="18" t="s">
        <v>5100</v>
      </c>
      <c r="B3107" t="s">
        <v>138</v>
      </c>
      <c r="C3107" t="s">
        <v>1507</v>
      </c>
      <c r="D3107" t="s">
        <v>1508</v>
      </c>
      <c r="E3107" t="s">
        <v>198</v>
      </c>
      <c r="F3107" t="s">
        <v>198</v>
      </c>
      <c r="G3107" t="s">
        <v>198</v>
      </c>
      <c r="H3107" t="s">
        <v>20</v>
      </c>
      <c r="I3107" t="s">
        <v>5102</v>
      </c>
      <c r="J3107" t="s">
        <v>21</v>
      </c>
      <c r="L3107" t="s">
        <v>4368</v>
      </c>
      <c r="M3107" t="str">
        <f t="shared" ref="M3107:M3170" si="121">CONCATENATE(L3107,D3107)</f>
        <v>Crece desde el pieMarcos Paz</v>
      </c>
      <c r="N3107" t="s">
        <v>22</v>
      </c>
      <c r="O3107" t="s">
        <v>23</v>
      </c>
      <c r="P3107" t="s">
        <v>27</v>
      </c>
      <c r="Q3107" t="s">
        <v>5101</v>
      </c>
      <c r="R3107" s="23">
        <v>8</v>
      </c>
      <c r="S3107" s="23">
        <v>1</v>
      </c>
      <c r="T3107" s="33">
        <v>1</v>
      </c>
      <c r="V3107" t="s">
        <v>2951</v>
      </c>
      <c r="W3107" t="str">
        <f t="shared" si="119"/>
        <v>R10</v>
      </c>
      <c r="X3107" s="31" t="str">
        <f t="shared" si="120"/>
        <v>FINES_R10</v>
      </c>
      <c r="Y3107" s="35">
        <v>0.96599999999999997</v>
      </c>
      <c r="Z3107" s="8">
        <f>IFERROR(IFERROR(VLOOKUP(G3107,'IVSET-Escuelas'!A:F,4,FALSE),VLOOKUP(M3107,'IVSET-Fines'!F:L,7,FALSE)),"-")</f>
        <v>0.80675799999999998</v>
      </c>
    </row>
    <row r="3108" spans="1:26" x14ac:dyDescent="0.35">
      <c r="A3108" s="18" t="s">
        <v>5100</v>
      </c>
      <c r="B3108" t="s">
        <v>138</v>
      </c>
      <c r="C3108" t="s">
        <v>436</v>
      </c>
      <c r="D3108" t="s">
        <v>1067</v>
      </c>
      <c r="E3108" t="s">
        <v>198</v>
      </c>
      <c r="F3108" t="s">
        <v>198</v>
      </c>
      <c r="G3108" t="s">
        <v>198</v>
      </c>
      <c r="H3108" t="s">
        <v>20</v>
      </c>
      <c r="I3108" t="s">
        <v>5102</v>
      </c>
      <c r="J3108" t="s">
        <v>21</v>
      </c>
      <c r="L3108" t="s">
        <v>4320</v>
      </c>
      <c r="M3108" t="str">
        <f t="shared" si="121"/>
        <v>EP 23 s/n Marabo MaraboGeneral Rodríguez</v>
      </c>
      <c r="N3108" t="s">
        <v>22</v>
      </c>
      <c r="O3108" t="s">
        <v>23</v>
      </c>
      <c r="P3108" t="s">
        <v>27</v>
      </c>
      <c r="Q3108" t="s">
        <v>5101</v>
      </c>
      <c r="R3108" s="23">
        <v>17</v>
      </c>
      <c r="S3108" s="23">
        <v>1</v>
      </c>
      <c r="T3108" s="33">
        <v>1</v>
      </c>
      <c r="V3108" t="s">
        <v>2951</v>
      </c>
      <c r="W3108" t="str">
        <f t="shared" si="119"/>
        <v>R10</v>
      </c>
      <c r="X3108" s="31" t="str">
        <f t="shared" si="120"/>
        <v>FINES_R10</v>
      </c>
      <c r="Y3108" s="35">
        <v>0.96599999999999997</v>
      </c>
      <c r="Z3108" s="8" t="str">
        <f>IFERROR(IFERROR(VLOOKUP(G3108,'IVSET-Escuelas'!A:F,4,FALSE),VLOOKUP(M3108,'IVSET-Fines'!F:L,7,FALSE)),"-")</f>
        <v>-</v>
      </c>
    </row>
    <row r="3109" spans="1:26" x14ac:dyDescent="0.35">
      <c r="A3109" s="18" t="s">
        <v>5100</v>
      </c>
      <c r="B3109" t="s">
        <v>138</v>
      </c>
      <c r="C3109" t="s">
        <v>522</v>
      </c>
      <c r="D3109" t="s">
        <v>1468</v>
      </c>
      <c r="E3109" t="s">
        <v>198</v>
      </c>
      <c r="F3109" t="s">
        <v>198</v>
      </c>
      <c r="G3109" t="s">
        <v>198</v>
      </c>
      <c r="H3109" t="s">
        <v>20</v>
      </c>
      <c r="I3109" t="s">
        <v>5102</v>
      </c>
      <c r="J3109" t="s">
        <v>21</v>
      </c>
      <c r="L3109" t="s">
        <v>4362</v>
      </c>
      <c r="M3109" t="str">
        <f t="shared" si="121"/>
        <v>VILLA DEL PARQUE 1755 Lujan Villa del parqueLuján</v>
      </c>
      <c r="N3109" t="s">
        <v>22</v>
      </c>
      <c r="O3109" t="s">
        <v>23</v>
      </c>
      <c r="P3109" t="s">
        <v>27</v>
      </c>
      <c r="Q3109" t="s">
        <v>5101</v>
      </c>
      <c r="R3109" s="23">
        <v>3</v>
      </c>
      <c r="S3109" s="23">
        <v>1</v>
      </c>
      <c r="T3109" s="33">
        <v>1</v>
      </c>
      <c r="V3109" t="s">
        <v>2951</v>
      </c>
      <c r="W3109" t="str">
        <f t="shared" si="119"/>
        <v>R10</v>
      </c>
      <c r="X3109" s="31" t="str">
        <f t="shared" si="120"/>
        <v>FINES_R10</v>
      </c>
      <c r="Y3109" s="35">
        <v>0.96699999999999997</v>
      </c>
      <c r="Z3109" s="8" t="str">
        <f>IFERROR(IFERROR(VLOOKUP(G3109,'IVSET-Escuelas'!A:F,4,FALSE),VLOOKUP(M3109,'IVSET-Fines'!F:L,7,FALSE)),"-")</f>
        <v>-</v>
      </c>
    </row>
    <row r="3110" spans="1:26" x14ac:dyDescent="0.35">
      <c r="A3110" s="18" t="s">
        <v>5100</v>
      </c>
      <c r="B3110" t="s">
        <v>138</v>
      </c>
      <c r="C3110" t="s">
        <v>1507</v>
      </c>
      <c r="D3110" t="s">
        <v>1508</v>
      </c>
      <c r="E3110" t="s">
        <v>198</v>
      </c>
      <c r="F3110" t="s">
        <v>198</v>
      </c>
      <c r="G3110" t="s">
        <v>198</v>
      </c>
      <c r="H3110" t="s">
        <v>20</v>
      </c>
      <c r="I3110" t="s">
        <v>5102</v>
      </c>
      <c r="J3110" t="s">
        <v>21</v>
      </c>
      <c r="L3110" t="s">
        <v>4382</v>
      </c>
      <c r="M3110" t="str">
        <f t="shared" si="121"/>
        <v>UMI SANTA ROSAMarcos Paz</v>
      </c>
      <c r="N3110" t="s">
        <v>22</v>
      </c>
      <c r="O3110" t="s">
        <v>23</v>
      </c>
      <c r="P3110" t="s">
        <v>27</v>
      </c>
      <c r="Q3110" t="s">
        <v>5101</v>
      </c>
      <c r="R3110" s="23">
        <v>6</v>
      </c>
      <c r="S3110" s="23">
        <v>1</v>
      </c>
      <c r="T3110" s="33">
        <v>1</v>
      </c>
      <c r="V3110" t="s">
        <v>2951</v>
      </c>
      <c r="W3110" t="str">
        <f t="shared" si="119"/>
        <v>R10</v>
      </c>
      <c r="X3110" s="31" t="str">
        <f t="shared" si="120"/>
        <v>FINES_R10</v>
      </c>
      <c r="Y3110" s="35">
        <v>0.96799999999999997</v>
      </c>
      <c r="Z3110" s="8" t="str">
        <f>IFERROR(IFERROR(VLOOKUP(G3110,'IVSET-Escuelas'!A:F,4,FALSE),VLOOKUP(M3110,'IVSET-Fines'!F:L,7,FALSE)),"-")</f>
        <v>-</v>
      </c>
    </row>
    <row r="3111" spans="1:26" x14ac:dyDescent="0.35">
      <c r="A3111" s="18" t="s">
        <v>5100</v>
      </c>
      <c r="B3111" t="s">
        <v>138</v>
      </c>
      <c r="C3111" t="s">
        <v>436</v>
      </c>
      <c r="D3111" t="s">
        <v>1067</v>
      </c>
      <c r="E3111" t="s">
        <v>198</v>
      </c>
      <c r="F3111" t="s">
        <v>198</v>
      </c>
      <c r="G3111" t="s">
        <v>198</v>
      </c>
      <c r="H3111" t="s">
        <v>20</v>
      </c>
      <c r="I3111" t="s">
        <v>5102</v>
      </c>
      <c r="J3111" t="s">
        <v>21</v>
      </c>
      <c r="L3111" t="s">
        <v>4319</v>
      </c>
      <c r="M3111" t="str">
        <f t="shared" si="121"/>
        <v>EP 23General Rodríguez</v>
      </c>
      <c r="N3111" t="s">
        <v>22</v>
      </c>
      <c r="O3111" t="s">
        <v>23</v>
      </c>
      <c r="P3111" t="s">
        <v>27</v>
      </c>
      <c r="Q3111" t="s">
        <v>5101</v>
      </c>
      <c r="R3111" s="23">
        <v>28</v>
      </c>
      <c r="S3111" s="23">
        <v>1</v>
      </c>
      <c r="T3111" s="33">
        <v>1</v>
      </c>
      <c r="V3111" t="s">
        <v>2951</v>
      </c>
      <c r="W3111" t="str">
        <f t="shared" si="119"/>
        <v>R10</v>
      </c>
      <c r="X3111" s="31" t="str">
        <f t="shared" si="120"/>
        <v>FINES_R10</v>
      </c>
      <c r="Y3111" s="35">
        <v>0.97199999999999998</v>
      </c>
      <c r="Z3111" s="8" t="str">
        <f>IFERROR(IFERROR(VLOOKUP(G3111,'IVSET-Escuelas'!A:F,4,FALSE),VLOOKUP(M3111,'IVSET-Fines'!F:L,7,FALSE)),"-")</f>
        <v>-</v>
      </c>
    </row>
    <row r="3112" spans="1:26" x14ac:dyDescent="0.35">
      <c r="A3112" s="18" t="s">
        <v>5100</v>
      </c>
      <c r="B3112" t="s">
        <v>138</v>
      </c>
      <c r="C3112" t="s">
        <v>522</v>
      </c>
      <c r="D3112" t="s">
        <v>1468</v>
      </c>
      <c r="E3112" t="s">
        <v>198</v>
      </c>
      <c r="F3112" t="s">
        <v>198</v>
      </c>
      <c r="G3112" t="s">
        <v>198</v>
      </c>
      <c r="H3112" t="s">
        <v>20</v>
      </c>
      <c r="I3112" t="s">
        <v>5102</v>
      </c>
      <c r="J3112" t="s">
        <v>21</v>
      </c>
      <c r="L3112" t="s">
        <v>4341</v>
      </c>
      <c r="M3112" t="str">
        <f t="shared" si="121"/>
        <v>CLUB FLANDRIA 271 JAUREGUILuján</v>
      </c>
      <c r="N3112" t="s">
        <v>22</v>
      </c>
      <c r="O3112" t="s">
        <v>23</v>
      </c>
      <c r="P3112" t="s">
        <v>27</v>
      </c>
      <c r="Q3112" t="s">
        <v>5101</v>
      </c>
      <c r="R3112" s="23">
        <v>7</v>
      </c>
      <c r="S3112" s="23">
        <v>1</v>
      </c>
      <c r="T3112" s="33">
        <v>1</v>
      </c>
      <c r="V3112" t="s">
        <v>2951</v>
      </c>
      <c r="W3112" t="str">
        <f t="shared" si="119"/>
        <v>R10</v>
      </c>
      <c r="X3112" s="31" t="str">
        <f t="shared" si="120"/>
        <v>FINES_R10</v>
      </c>
      <c r="Y3112" s="35">
        <v>0.97299999999999998</v>
      </c>
      <c r="Z3112" s="8" t="str">
        <f>IFERROR(IFERROR(VLOOKUP(G3112,'IVSET-Escuelas'!A:F,4,FALSE),VLOOKUP(M3112,'IVSET-Fines'!F:L,7,FALSE)),"-")</f>
        <v>-</v>
      </c>
    </row>
    <row r="3113" spans="1:26" x14ac:dyDescent="0.35">
      <c r="A3113" s="18" t="s">
        <v>5100</v>
      </c>
      <c r="B3113" t="s">
        <v>138</v>
      </c>
      <c r="C3113" t="s">
        <v>555</v>
      </c>
      <c r="D3113" t="s">
        <v>2392</v>
      </c>
      <c r="E3113" t="s">
        <v>198</v>
      </c>
      <c r="F3113" t="s">
        <v>198</v>
      </c>
      <c r="G3113" t="s">
        <v>198</v>
      </c>
      <c r="H3113" t="s">
        <v>20</v>
      </c>
      <c r="I3113" t="s">
        <v>5102</v>
      </c>
      <c r="J3113" t="s">
        <v>21</v>
      </c>
      <c r="L3113" t="s">
        <v>4406</v>
      </c>
      <c r="M3113" t="str">
        <f t="shared" si="121"/>
        <v>CLUB DE JUBILADOS BALCARCESuipacha</v>
      </c>
      <c r="N3113" t="s">
        <v>22</v>
      </c>
      <c r="O3113" t="s">
        <v>23</v>
      </c>
      <c r="P3113" t="s">
        <v>27</v>
      </c>
      <c r="Q3113" t="s">
        <v>5101</v>
      </c>
      <c r="R3113" s="23">
        <v>17</v>
      </c>
      <c r="S3113" s="23">
        <v>1</v>
      </c>
      <c r="T3113" s="33">
        <v>1</v>
      </c>
      <c r="V3113" t="s">
        <v>2951</v>
      </c>
      <c r="W3113" t="str">
        <f t="shared" si="119"/>
        <v>R10</v>
      </c>
      <c r="X3113" s="31" t="str">
        <f t="shared" si="120"/>
        <v>FINES_R10</v>
      </c>
      <c r="Y3113" s="35">
        <v>0.97599999999999998</v>
      </c>
      <c r="Z3113" s="8" t="str">
        <f>IFERROR(IFERROR(VLOOKUP(G3113,'IVSET-Escuelas'!A:F,4,FALSE),VLOOKUP(M3113,'IVSET-Fines'!F:L,7,FALSE)),"-")</f>
        <v>-</v>
      </c>
    </row>
    <row r="3114" spans="1:26" x14ac:dyDescent="0.35">
      <c r="A3114" s="18" t="s">
        <v>5100</v>
      </c>
      <c r="B3114" t="s">
        <v>138</v>
      </c>
      <c r="C3114" t="s">
        <v>436</v>
      </c>
      <c r="D3114" t="s">
        <v>1067</v>
      </c>
      <c r="E3114" t="s">
        <v>198</v>
      </c>
      <c r="F3114" t="s">
        <v>198</v>
      </c>
      <c r="G3114" t="s">
        <v>198</v>
      </c>
      <c r="H3114" t="s">
        <v>20</v>
      </c>
      <c r="I3114" t="s">
        <v>5102</v>
      </c>
      <c r="J3114" t="s">
        <v>21</v>
      </c>
      <c r="L3114" t="s">
        <v>3624</v>
      </c>
      <c r="M3114" t="str">
        <f t="shared" si="121"/>
        <v>EP 19General Rodríguez</v>
      </c>
      <c r="N3114" t="s">
        <v>22</v>
      </c>
      <c r="O3114" t="s">
        <v>23</v>
      </c>
      <c r="P3114" t="s">
        <v>27</v>
      </c>
      <c r="Q3114" t="s">
        <v>5101</v>
      </c>
      <c r="R3114" s="23">
        <v>107</v>
      </c>
      <c r="S3114" s="23">
        <v>3</v>
      </c>
      <c r="T3114" s="33">
        <v>1</v>
      </c>
      <c r="V3114" t="s">
        <v>2951</v>
      </c>
      <c r="W3114" t="str">
        <f t="shared" si="119"/>
        <v>R10</v>
      </c>
      <c r="X3114" s="31" t="str">
        <f t="shared" si="120"/>
        <v>FINES_R10</v>
      </c>
      <c r="Y3114" s="35">
        <v>0.98499999999999999</v>
      </c>
      <c r="Z3114" s="8">
        <f>IFERROR(IFERROR(VLOOKUP(G3114,'IVSET-Escuelas'!A:F,4,FALSE),VLOOKUP(M3114,'IVSET-Fines'!F:L,7,FALSE)),"-")</f>
        <v>0.362871</v>
      </c>
    </row>
    <row r="3115" spans="1:26" x14ac:dyDescent="0.35">
      <c r="A3115" s="18" t="s">
        <v>5100</v>
      </c>
      <c r="B3115" t="s">
        <v>138</v>
      </c>
      <c r="C3115" t="s">
        <v>1507</v>
      </c>
      <c r="D3115" t="s">
        <v>1508</v>
      </c>
      <c r="E3115" t="s">
        <v>198</v>
      </c>
      <c r="F3115" t="s">
        <v>198</v>
      </c>
      <c r="G3115" t="s">
        <v>198</v>
      </c>
      <c r="H3115" t="s">
        <v>20</v>
      </c>
      <c r="I3115" t="s">
        <v>5102</v>
      </c>
      <c r="J3115" t="s">
        <v>21</v>
      </c>
      <c r="L3115" t="s">
        <v>4373</v>
      </c>
      <c r="M3115" t="str">
        <f t="shared" si="121"/>
        <v>FABRICA RECUPERADA MASTER CHEESE 1149 Marcos Paz CentroMarcos Paz</v>
      </c>
      <c r="N3115" t="s">
        <v>22</v>
      </c>
      <c r="O3115" t="s">
        <v>23</v>
      </c>
      <c r="P3115" t="s">
        <v>27</v>
      </c>
      <c r="Q3115" t="s">
        <v>5101</v>
      </c>
      <c r="R3115" s="23">
        <v>0</v>
      </c>
      <c r="S3115" s="23">
        <v>2</v>
      </c>
      <c r="T3115" s="33">
        <v>1</v>
      </c>
      <c r="V3115" t="s">
        <v>2951</v>
      </c>
      <c r="W3115" t="str">
        <f t="shared" si="119"/>
        <v>R10</v>
      </c>
      <c r="X3115" s="31" t="str">
        <f t="shared" si="120"/>
        <v>FINES_R10</v>
      </c>
      <c r="Y3115" s="35">
        <v>0.98699999999999999</v>
      </c>
      <c r="Z3115" s="8" t="str">
        <f>IFERROR(IFERROR(VLOOKUP(G3115,'IVSET-Escuelas'!A:F,4,FALSE),VLOOKUP(M3115,'IVSET-Fines'!F:L,7,FALSE)),"-")</f>
        <v>-</v>
      </c>
    </row>
    <row r="3116" spans="1:26" x14ac:dyDescent="0.35">
      <c r="A3116" s="18" t="s">
        <v>5100</v>
      </c>
      <c r="B3116" t="s">
        <v>138</v>
      </c>
      <c r="C3116" t="s">
        <v>540</v>
      </c>
      <c r="D3116" t="s">
        <v>1766</v>
      </c>
      <c r="E3116" t="s">
        <v>198</v>
      </c>
      <c r="F3116" t="s">
        <v>198</v>
      </c>
      <c r="G3116" t="s">
        <v>198</v>
      </c>
      <c r="H3116" t="s">
        <v>20</v>
      </c>
      <c r="I3116" t="s">
        <v>5102</v>
      </c>
      <c r="J3116" t="s">
        <v>21</v>
      </c>
      <c r="L3116" t="s">
        <v>4389</v>
      </c>
      <c r="M3116" t="str">
        <f t="shared" si="121"/>
        <v>INSTITUTO UNZUEMercedes</v>
      </c>
      <c r="N3116" t="s">
        <v>22</v>
      </c>
      <c r="O3116" t="s">
        <v>23</v>
      </c>
      <c r="P3116" t="s">
        <v>27</v>
      </c>
      <c r="Q3116" t="s">
        <v>5101</v>
      </c>
      <c r="R3116" s="23">
        <v>20</v>
      </c>
      <c r="S3116" s="23">
        <v>1</v>
      </c>
      <c r="T3116" s="33">
        <v>1</v>
      </c>
      <c r="V3116" t="s">
        <v>2951</v>
      </c>
      <c r="W3116" t="str">
        <f t="shared" si="119"/>
        <v>R10</v>
      </c>
      <c r="X3116" s="31" t="str">
        <f t="shared" si="120"/>
        <v>FINES_R10</v>
      </c>
      <c r="Y3116" s="35">
        <v>0.99</v>
      </c>
      <c r="Z3116" s="8">
        <f>IFERROR(IFERROR(VLOOKUP(G3116,'IVSET-Escuelas'!A:F,4,FALSE),VLOOKUP(M3116,'IVSET-Fines'!F:L,7,FALSE)),"-")</f>
        <v>0.47783999999999999</v>
      </c>
    </row>
    <row r="3117" spans="1:26" x14ac:dyDescent="0.35">
      <c r="A3117" s="18" t="s">
        <v>5100</v>
      </c>
      <c r="B3117" t="s">
        <v>138</v>
      </c>
      <c r="C3117" t="s">
        <v>1507</v>
      </c>
      <c r="D3117" t="s">
        <v>1508</v>
      </c>
      <c r="E3117" t="s">
        <v>198</v>
      </c>
      <c r="F3117" t="s">
        <v>198</v>
      </c>
      <c r="G3117" t="s">
        <v>198</v>
      </c>
      <c r="H3117" t="s">
        <v>20</v>
      </c>
      <c r="I3117" t="s">
        <v>5102</v>
      </c>
      <c r="J3117" t="s">
        <v>21</v>
      </c>
      <c r="L3117" t="s">
        <v>4365</v>
      </c>
      <c r="M3117" t="str">
        <f t="shared" si="121"/>
        <v>CASA PERONISTA 231 Marcos Paz CentroMarcos Paz</v>
      </c>
      <c r="N3117" t="s">
        <v>22</v>
      </c>
      <c r="O3117" t="s">
        <v>23</v>
      </c>
      <c r="P3117" t="s">
        <v>27</v>
      </c>
      <c r="Q3117" t="s">
        <v>5101</v>
      </c>
      <c r="R3117" s="23">
        <v>14</v>
      </c>
      <c r="S3117" s="23">
        <v>1</v>
      </c>
      <c r="T3117" s="33">
        <v>1</v>
      </c>
      <c r="V3117" t="s">
        <v>2951</v>
      </c>
      <c r="W3117" t="str">
        <f t="shared" si="119"/>
        <v>R10</v>
      </c>
      <c r="X3117" s="31" t="str">
        <f t="shared" si="120"/>
        <v>FINES_R10</v>
      </c>
      <c r="Y3117" s="35">
        <v>0.99199999999999999</v>
      </c>
      <c r="Z3117" s="8" t="str">
        <f>IFERROR(IFERROR(VLOOKUP(G3117,'IVSET-Escuelas'!A:F,4,FALSE),VLOOKUP(M3117,'IVSET-Fines'!F:L,7,FALSE)),"-")</f>
        <v>-</v>
      </c>
    </row>
    <row r="3118" spans="1:26" x14ac:dyDescent="0.35">
      <c r="A3118" s="18" t="s">
        <v>5100</v>
      </c>
      <c r="B3118" t="s">
        <v>222</v>
      </c>
      <c r="C3118" t="s">
        <v>227</v>
      </c>
      <c r="D3118" t="s">
        <v>2603</v>
      </c>
      <c r="E3118" t="s">
        <v>198</v>
      </c>
      <c r="F3118" t="s">
        <v>198</v>
      </c>
      <c r="G3118" t="s">
        <v>198</v>
      </c>
      <c r="H3118" t="s">
        <v>20</v>
      </c>
      <c r="I3118" t="s">
        <v>5102</v>
      </c>
      <c r="J3118" t="s">
        <v>21</v>
      </c>
      <c r="L3118" t="s">
        <v>4427</v>
      </c>
      <c r="M3118" t="str">
        <f t="shared" si="121"/>
        <v>Centro de Jubilados Maquinista SavioEscobar</v>
      </c>
      <c r="N3118" t="s">
        <v>22</v>
      </c>
      <c r="O3118" t="s">
        <v>23</v>
      </c>
      <c r="P3118" t="s">
        <v>27</v>
      </c>
      <c r="Q3118" t="s">
        <v>5101</v>
      </c>
      <c r="R3118" s="23">
        <v>41</v>
      </c>
      <c r="S3118" s="23">
        <v>2</v>
      </c>
      <c r="T3118" s="33">
        <v>1</v>
      </c>
      <c r="V3118" t="s">
        <v>2951</v>
      </c>
      <c r="W3118" t="str">
        <f t="shared" si="119"/>
        <v>R11</v>
      </c>
      <c r="X3118" s="31" t="str">
        <f t="shared" si="120"/>
        <v>FINES_R11</v>
      </c>
      <c r="Y3118" s="35">
        <v>3.0000000000000001E-3</v>
      </c>
      <c r="Z3118" s="8">
        <f>IFERROR(IFERROR(VLOOKUP(G3118,'IVSET-Escuelas'!A:F,4,FALSE),VLOOKUP(M3118,'IVSET-Fines'!F:L,7,FALSE)),"-")</f>
        <v>0.23905100000000001</v>
      </c>
    </row>
    <row r="3119" spans="1:26" x14ac:dyDescent="0.35">
      <c r="A3119" s="18" t="s">
        <v>5100</v>
      </c>
      <c r="B3119" t="s">
        <v>222</v>
      </c>
      <c r="C3119" t="s">
        <v>610</v>
      </c>
      <c r="D3119" t="s">
        <v>611</v>
      </c>
      <c r="E3119" t="s">
        <v>198</v>
      </c>
      <c r="F3119" t="s">
        <v>198</v>
      </c>
      <c r="G3119" t="s">
        <v>198</v>
      </c>
      <c r="H3119" t="s">
        <v>20</v>
      </c>
      <c r="I3119" t="s">
        <v>5102</v>
      </c>
      <c r="J3119" t="s">
        <v>21</v>
      </c>
      <c r="L3119" t="s">
        <v>4414</v>
      </c>
      <c r="M3119" t="str">
        <f t="shared" si="121"/>
        <v>EP N°18 S/N CAMPANACampana</v>
      </c>
      <c r="N3119" t="s">
        <v>22</v>
      </c>
      <c r="O3119" t="s">
        <v>23</v>
      </c>
      <c r="P3119" t="s">
        <v>27</v>
      </c>
      <c r="Q3119" t="s">
        <v>5101</v>
      </c>
      <c r="R3119" s="23">
        <v>16</v>
      </c>
      <c r="S3119" s="23">
        <v>1</v>
      </c>
      <c r="T3119" s="33">
        <v>1</v>
      </c>
      <c r="V3119" t="s">
        <v>2951</v>
      </c>
      <c r="W3119" t="str">
        <f t="shared" si="119"/>
        <v>R11</v>
      </c>
      <c r="X3119" s="31" t="str">
        <f t="shared" si="120"/>
        <v>FINES_R11</v>
      </c>
      <c r="Y3119" s="35">
        <v>5.0000000000000001E-3</v>
      </c>
      <c r="Z3119" s="8" t="str">
        <f>IFERROR(IFERROR(VLOOKUP(G3119,'IVSET-Escuelas'!A:F,4,FALSE),VLOOKUP(M3119,'IVSET-Fines'!F:L,7,FALSE)),"-")</f>
        <v>-</v>
      </c>
    </row>
    <row r="3120" spans="1:26" x14ac:dyDescent="0.35">
      <c r="A3120" s="18" t="s">
        <v>5100</v>
      </c>
      <c r="B3120" t="s">
        <v>222</v>
      </c>
      <c r="C3120" t="s">
        <v>227</v>
      </c>
      <c r="D3120" t="s">
        <v>2603</v>
      </c>
      <c r="E3120" t="s">
        <v>198</v>
      </c>
      <c r="F3120" t="s">
        <v>198</v>
      </c>
      <c r="G3120" t="s">
        <v>198</v>
      </c>
      <c r="H3120" t="s">
        <v>20</v>
      </c>
      <c r="I3120" t="s">
        <v>5102</v>
      </c>
      <c r="J3120" t="s">
        <v>21</v>
      </c>
      <c r="L3120" t="s">
        <v>4429</v>
      </c>
      <c r="M3120" t="str">
        <f t="shared" si="121"/>
        <v>EP N° 16Escobar</v>
      </c>
      <c r="N3120" t="s">
        <v>22</v>
      </c>
      <c r="O3120" t="s">
        <v>23</v>
      </c>
      <c r="P3120" t="s">
        <v>27</v>
      </c>
      <c r="Q3120" t="s">
        <v>5101</v>
      </c>
      <c r="R3120" s="23">
        <v>111</v>
      </c>
      <c r="S3120" s="23">
        <v>5</v>
      </c>
      <c r="T3120" s="33">
        <v>1</v>
      </c>
      <c r="V3120" t="s">
        <v>2951</v>
      </c>
      <c r="W3120" t="str">
        <f t="shared" si="119"/>
        <v>R11</v>
      </c>
      <c r="X3120" s="31" t="str">
        <f t="shared" si="120"/>
        <v>FINES_R11</v>
      </c>
      <c r="Y3120" s="35">
        <v>8.9999999999999993E-3</v>
      </c>
      <c r="Z3120" s="8">
        <f>IFERROR(IFERROR(VLOOKUP(G3120,'IVSET-Escuelas'!A:F,4,FALSE),VLOOKUP(M3120,'IVSET-Fines'!F:L,7,FALSE)),"-")</f>
        <v>0.50180999999999998</v>
      </c>
    </row>
    <row r="3121" spans="1:26" x14ac:dyDescent="0.35">
      <c r="A3121" s="18" t="s">
        <v>5100</v>
      </c>
      <c r="B3121" t="s">
        <v>222</v>
      </c>
      <c r="C3121" t="s">
        <v>2047</v>
      </c>
      <c r="D3121" t="s">
        <v>2048</v>
      </c>
      <c r="E3121" t="s">
        <v>198</v>
      </c>
      <c r="F3121" t="s">
        <v>198</v>
      </c>
      <c r="G3121" t="s">
        <v>198</v>
      </c>
      <c r="H3121" t="s">
        <v>20</v>
      </c>
      <c r="I3121" t="s">
        <v>5102</v>
      </c>
      <c r="J3121" t="s">
        <v>21</v>
      </c>
      <c r="L3121" t="s">
        <v>4319</v>
      </c>
      <c r="M3121" t="str">
        <f t="shared" si="121"/>
        <v>EP 23Pilar</v>
      </c>
      <c r="N3121" t="s">
        <v>22</v>
      </c>
      <c r="O3121" t="s">
        <v>23</v>
      </c>
      <c r="P3121" t="s">
        <v>27</v>
      </c>
      <c r="Q3121" t="s">
        <v>5101</v>
      </c>
      <c r="R3121" s="23">
        <v>87</v>
      </c>
      <c r="S3121" s="23">
        <v>3</v>
      </c>
      <c r="T3121" s="33">
        <v>1</v>
      </c>
      <c r="V3121" t="s">
        <v>2951</v>
      </c>
      <c r="W3121" t="str">
        <f t="shared" si="119"/>
        <v>R11</v>
      </c>
      <c r="X3121" s="31" t="str">
        <f t="shared" si="120"/>
        <v>FINES_R11</v>
      </c>
      <c r="Y3121" s="35">
        <v>1.2999999999999999E-2</v>
      </c>
      <c r="Z3121" s="8">
        <f>IFERROR(IFERROR(VLOOKUP(G3121,'IVSET-Escuelas'!A:F,4,FALSE),VLOOKUP(M3121,'IVSET-Fines'!F:L,7,FALSE)),"-")</f>
        <v>0.57127099999999997</v>
      </c>
    </row>
    <row r="3122" spans="1:26" x14ac:dyDescent="0.35">
      <c r="A3122" s="18" t="s">
        <v>5100</v>
      </c>
      <c r="B3122" t="s">
        <v>222</v>
      </c>
      <c r="C3122" t="s">
        <v>2047</v>
      </c>
      <c r="D3122" t="s">
        <v>2048</v>
      </c>
      <c r="E3122" t="s">
        <v>198</v>
      </c>
      <c r="F3122" t="s">
        <v>198</v>
      </c>
      <c r="G3122" t="s">
        <v>198</v>
      </c>
      <c r="H3122" t="s">
        <v>20</v>
      </c>
      <c r="I3122" t="s">
        <v>5102</v>
      </c>
      <c r="J3122" t="s">
        <v>21</v>
      </c>
      <c r="L3122" t="s">
        <v>4467</v>
      </c>
      <c r="M3122" t="str">
        <f t="shared" si="121"/>
        <v>EP N°16Pilar</v>
      </c>
      <c r="N3122" t="s">
        <v>22</v>
      </c>
      <c r="O3122" t="s">
        <v>23</v>
      </c>
      <c r="P3122" t="s">
        <v>27</v>
      </c>
      <c r="Q3122" t="s">
        <v>5101</v>
      </c>
      <c r="R3122" s="23">
        <v>48</v>
      </c>
      <c r="S3122" s="23">
        <v>2</v>
      </c>
      <c r="T3122" s="33">
        <v>1</v>
      </c>
      <c r="V3122" t="s">
        <v>2951</v>
      </c>
      <c r="W3122" t="str">
        <f t="shared" si="119"/>
        <v>R11</v>
      </c>
      <c r="X3122" s="31" t="str">
        <f t="shared" si="120"/>
        <v>FINES_R11</v>
      </c>
      <c r="Y3122" s="35">
        <v>1.6E-2</v>
      </c>
      <c r="Z3122" s="8">
        <f>IFERROR(IFERROR(VLOOKUP(G3122,'IVSET-Escuelas'!A:F,4,FALSE),VLOOKUP(M3122,'IVSET-Fines'!F:L,7,FALSE)),"-")</f>
        <v>0.44697300000000001</v>
      </c>
    </row>
    <row r="3123" spans="1:26" x14ac:dyDescent="0.35">
      <c r="A3123" s="18" t="s">
        <v>5100</v>
      </c>
      <c r="B3123" t="s">
        <v>222</v>
      </c>
      <c r="C3123" t="s">
        <v>2047</v>
      </c>
      <c r="D3123" t="s">
        <v>2048</v>
      </c>
      <c r="E3123" t="s">
        <v>198</v>
      </c>
      <c r="F3123" t="s">
        <v>198</v>
      </c>
      <c r="G3123" t="s">
        <v>198</v>
      </c>
      <c r="H3123" t="s">
        <v>20</v>
      </c>
      <c r="I3123" t="s">
        <v>5102</v>
      </c>
      <c r="J3123" t="s">
        <v>21</v>
      </c>
      <c r="L3123" t="s">
        <v>4459</v>
      </c>
      <c r="M3123" t="str">
        <f t="shared" si="121"/>
        <v>COMEDOR CONFIARPilar</v>
      </c>
      <c r="N3123" t="s">
        <v>22</v>
      </c>
      <c r="O3123" t="s">
        <v>23</v>
      </c>
      <c r="P3123" t="s">
        <v>27</v>
      </c>
      <c r="Q3123" t="s">
        <v>5101</v>
      </c>
      <c r="R3123" s="23">
        <v>78</v>
      </c>
      <c r="S3123" s="23">
        <v>3</v>
      </c>
      <c r="T3123" s="33">
        <v>1</v>
      </c>
      <c r="V3123" t="s">
        <v>2951</v>
      </c>
      <c r="W3123" t="str">
        <f t="shared" si="119"/>
        <v>R11</v>
      </c>
      <c r="X3123" s="31" t="str">
        <f t="shared" si="120"/>
        <v>FINES_R11</v>
      </c>
      <c r="Y3123" s="35">
        <v>2.5000000000000001E-2</v>
      </c>
      <c r="Z3123" s="8">
        <f>IFERROR(IFERROR(VLOOKUP(G3123,'IVSET-Escuelas'!A:F,4,FALSE),VLOOKUP(M3123,'IVSET-Fines'!F:L,7,FALSE)),"-")</f>
        <v>0.60750000000000004</v>
      </c>
    </row>
    <row r="3124" spans="1:26" x14ac:dyDescent="0.35">
      <c r="A3124" s="18" t="s">
        <v>5100</v>
      </c>
      <c r="B3124" t="s">
        <v>222</v>
      </c>
      <c r="C3124" t="s">
        <v>610</v>
      </c>
      <c r="D3124" t="s">
        <v>611</v>
      </c>
      <c r="E3124" t="s">
        <v>198</v>
      </c>
      <c r="F3124" t="s">
        <v>198</v>
      </c>
      <c r="G3124" t="s">
        <v>198</v>
      </c>
      <c r="H3124" t="s">
        <v>20</v>
      </c>
      <c r="I3124" t="s">
        <v>5102</v>
      </c>
      <c r="J3124" t="s">
        <v>21</v>
      </c>
      <c r="L3124" t="s">
        <v>4413</v>
      </c>
      <c r="M3124" t="str">
        <f t="shared" si="121"/>
        <v>EP N° 7Campana</v>
      </c>
      <c r="N3124" t="s">
        <v>22</v>
      </c>
      <c r="O3124" t="s">
        <v>23</v>
      </c>
      <c r="P3124" t="s">
        <v>27</v>
      </c>
      <c r="Q3124" t="s">
        <v>5101</v>
      </c>
      <c r="R3124" s="23">
        <v>52</v>
      </c>
      <c r="S3124" s="23">
        <v>3</v>
      </c>
      <c r="T3124" s="33">
        <v>1</v>
      </c>
      <c r="V3124" t="s">
        <v>2951</v>
      </c>
      <c r="W3124" t="str">
        <f t="shared" si="119"/>
        <v>R11</v>
      </c>
      <c r="X3124" s="31" t="str">
        <f t="shared" si="120"/>
        <v>FINES_R11</v>
      </c>
      <c r="Y3124" s="35">
        <v>3.9E-2</v>
      </c>
      <c r="Z3124" s="8">
        <f>IFERROR(IFERROR(VLOOKUP(G3124,'IVSET-Escuelas'!A:F,4,FALSE),VLOOKUP(M3124,'IVSET-Fines'!F:L,7,FALSE)),"-")</f>
        <v>0.164488</v>
      </c>
    </row>
    <row r="3125" spans="1:26" x14ac:dyDescent="0.35">
      <c r="A3125" s="18" t="s">
        <v>5100</v>
      </c>
      <c r="B3125" t="s">
        <v>222</v>
      </c>
      <c r="C3125" t="s">
        <v>227</v>
      </c>
      <c r="D3125" t="s">
        <v>2603</v>
      </c>
      <c r="E3125" t="s">
        <v>198</v>
      </c>
      <c r="F3125" t="s">
        <v>198</v>
      </c>
      <c r="G3125" t="s">
        <v>198</v>
      </c>
      <c r="H3125" t="s">
        <v>20</v>
      </c>
      <c r="I3125" t="s">
        <v>5102</v>
      </c>
      <c r="J3125" t="s">
        <v>21</v>
      </c>
      <c r="L3125" t="s">
        <v>4370</v>
      </c>
      <c r="M3125" t="str">
        <f t="shared" si="121"/>
        <v>EP N° 13Escobar</v>
      </c>
      <c r="N3125" t="s">
        <v>22</v>
      </c>
      <c r="O3125" t="s">
        <v>23</v>
      </c>
      <c r="P3125" t="s">
        <v>27</v>
      </c>
      <c r="Q3125" t="s">
        <v>5101</v>
      </c>
      <c r="R3125" s="23">
        <v>56</v>
      </c>
      <c r="S3125" s="23">
        <v>3</v>
      </c>
      <c r="T3125" s="33">
        <v>1</v>
      </c>
      <c r="V3125" t="s">
        <v>2951</v>
      </c>
      <c r="W3125" t="str">
        <f t="shared" si="119"/>
        <v>R11</v>
      </c>
      <c r="X3125" s="31" t="str">
        <f t="shared" si="120"/>
        <v>FINES_R11</v>
      </c>
      <c r="Y3125" s="35">
        <v>0.04</v>
      </c>
      <c r="Z3125" s="8">
        <f>IFERROR(IFERROR(VLOOKUP(G3125,'IVSET-Escuelas'!A:F,4,FALSE),VLOOKUP(M3125,'IVSET-Fines'!F:L,7,FALSE)),"-")</f>
        <v>0.42295700000000003</v>
      </c>
    </row>
    <row r="3126" spans="1:26" x14ac:dyDescent="0.35">
      <c r="A3126" s="18" t="s">
        <v>5100</v>
      </c>
      <c r="B3126" t="s">
        <v>222</v>
      </c>
      <c r="C3126" t="s">
        <v>227</v>
      </c>
      <c r="D3126" t="s">
        <v>2603</v>
      </c>
      <c r="E3126" t="s">
        <v>198</v>
      </c>
      <c r="F3126" t="s">
        <v>198</v>
      </c>
      <c r="G3126" t="s">
        <v>198</v>
      </c>
      <c r="H3126" t="s">
        <v>20</v>
      </c>
      <c r="I3126" t="s">
        <v>5102</v>
      </c>
      <c r="J3126" t="s">
        <v>21</v>
      </c>
      <c r="L3126" t="s">
        <v>4436</v>
      </c>
      <c r="M3126" t="str">
        <f t="shared" si="121"/>
        <v>San ExpeditoEscobar</v>
      </c>
      <c r="N3126" t="s">
        <v>22</v>
      </c>
      <c r="O3126" t="s">
        <v>23</v>
      </c>
      <c r="P3126" t="s">
        <v>27</v>
      </c>
      <c r="Q3126" t="s">
        <v>5101</v>
      </c>
      <c r="R3126" s="23">
        <v>17</v>
      </c>
      <c r="S3126" s="23">
        <v>1</v>
      </c>
      <c r="T3126" s="33">
        <v>1</v>
      </c>
      <c r="V3126" t="s">
        <v>2951</v>
      </c>
      <c r="W3126" t="str">
        <f t="shared" si="119"/>
        <v>R11</v>
      </c>
      <c r="X3126" s="31" t="str">
        <f t="shared" si="120"/>
        <v>FINES_R11</v>
      </c>
      <c r="Y3126" s="35">
        <v>4.3999999999999997E-2</v>
      </c>
      <c r="Z3126" s="8">
        <f>IFERROR(IFERROR(VLOOKUP(G3126,'IVSET-Escuelas'!A:F,4,FALSE),VLOOKUP(M3126,'IVSET-Fines'!F:L,7,FALSE)),"-")</f>
        <v>0.41858099999999998</v>
      </c>
    </row>
    <row r="3127" spans="1:26" x14ac:dyDescent="0.35">
      <c r="A3127" s="18" t="s">
        <v>5100</v>
      </c>
      <c r="B3127" t="s">
        <v>222</v>
      </c>
      <c r="C3127" t="s">
        <v>2047</v>
      </c>
      <c r="D3127" t="s">
        <v>2048</v>
      </c>
      <c r="E3127" t="s">
        <v>198</v>
      </c>
      <c r="F3127" t="s">
        <v>198</v>
      </c>
      <c r="G3127" t="s">
        <v>198</v>
      </c>
      <c r="H3127" t="s">
        <v>20</v>
      </c>
      <c r="I3127" t="s">
        <v>5102</v>
      </c>
      <c r="J3127" t="s">
        <v>21</v>
      </c>
      <c r="L3127" t="s">
        <v>4484</v>
      </c>
      <c r="M3127" t="str">
        <f t="shared" si="121"/>
        <v>MIGRANTES. LA CANTUTAPilar</v>
      </c>
      <c r="N3127" t="s">
        <v>22</v>
      </c>
      <c r="O3127" t="s">
        <v>23</v>
      </c>
      <c r="P3127" t="s">
        <v>27</v>
      </c>
      <c r="Q3127" t="s">
        <v>5101</v>
      </c>
      <c r="R3127" s="23">
        <v>23</v>
      </c>
      <c r="S3127" s="23">
        <v>1</v>
      </c>
      <c r="T3127" s="33">
        <v>1</v>
      </c>
      <c r="V3127" t="s">
        <v>2951</v>
      </c>
      <c r="W3127" t="str">
        <f t="shared" si="119"/>
        <v>R11</v>
      </c>
      <c r="X3127" s="31" t="str">
        <f t="shared" si="120"/>
        <v>FINES_R11</v>
      </c>
      <c r="Y3127" s="35">
        <v>0.05</v>
      </c>
      <c r="Z3127" s="8">
        <f>IFERROR(IFERROR(VLOOKUP(G3127,'IVSET-Escuelas'!A:F,4,FALSE),VLOOKUP(M3127,'IVSET-Fines'!F:L,7,FALSE)),"-")</f>
        <v>0.60589599999999999</v>
      </c>
    </row>
    <row r="3128" spans="1:26" x14ac:dyDescent="0.35">
      <c r="A3128" s="18" t="s">
        <v>5100</v>
      </c>
      <c r="B3128" t="s">
        <v>222</v>
      </c>
      <c r="C3128" t="s">
        <v>227</v>
      </c>
      <c r="D3128" t="s">
        <v>2603</v>
      </c>
      <c r="E3128" t="s">
        <v>198</v>
      </c>
      <c r="F3128" t="s">
        <v>198</v>
      </c>
      <c r="G3128" t="s">
        <v>198</v>
      </c>
      <c r="H3128" t="s">
        <v>20</v>
      </c>
      <c r="I3128" t="s">
        <v>5102</v>
      </c>
      <c r="J3128" t="s">
        <v>21</v>
      </c>
      <c r="L3128" t="s">
        <v>4426</v>
      </c>
      <c r="M3128" t="str">
        <f t="shared" si="121"/>
        <v>Centro de Jubilados de GarínEscobar</v>
      </c>
      <c r="N3128" t="s">
        <v>22</v>
      </c>
      <c r="O3128" t="s">
        <v>23</v>
      </c>
      <c r="P3128" t="s">
        <v>27</v>
      </c>
      <c r="Q3128" t="s">
        <v>5101</v>
      </c>
      <c r="R3128" s="23">
        <v>61</v>
      </c>
      <c r="S3128" s="23">
        <v>2</v>
      </c>
      <c r="T3128" s="33">
        <v>1</v>
      </c>
      <c r="V3128" t="s">
        <v>2951</v>
      </c>
      <c r="W3128" t="str">
        <f t="shared" si="119"/>
        <v>R11</v>
      </c>
      <c r="X3128" s="31" t="str">
        <f t="shared" si="120"/>
        <v>FINES_R11</v>
      </c>
      <c r="Y3128" s="35">
        <v>5.7000000000000002E-2</v>
      </c>
      <c r="Z3128" s="8">
        <f>IFERROR(IFERROR(VLOOKUP(G3128,'IVSET-Escuelas'!A:F,4,FALSE),VLOOKUP(M3128,'IVSET-Fines'!F:L,7,FALSE)),"-")</f>
        <v>0.47168399999999999</v>
      </c>
    </row>
    <row r="3129" spans="1:26" x14ac:dyDescent="0.35">
      <c r="A3129" s="18" t="s">
        <v>5100</v>
      </c>
      <c r="B3129" t="s">
        <v>222</v>
      </c>
      <c r="C3129" t="s">
        <v>1154</v>
      </c>
      <c r="D3129" t="s">
        <v>1155</v>
      </c>
      <c r="E3129" t="s">
        <v>198</v>
      </c>
      <c r="F3129" t="s">
        <v>198</v>
      </c>
      <c r="G3129" t="s">
        <v>198</v>
      </c>
      <c r="H3129" t="s">
        <v>20</v>
      </c>
      <c r="I3129" t="s">
        <v>5102</v>
      </c>
      <c r="J3129" t="s">
        <v>21</v>
      </c>
      <c r="L3129" t="s">
        <v>4498</v>
      </c>
      <c r="M3129" t="str">
        <f t="shared" si="121"/>
        <v>CLUB ATLETICO MAIPUZárate</v>
      </c>
      <c r="N3129" t="s">
        <v>22</v>
      </c>
      <c r="O3129" t="s">
        <v>23</v>
      </c>
      <c r="P3129" t="s">
        <v>27</v>
      </c>
      <c r="Q3129" t="s">
        <v>5101</v>
      </c>
      <c r="R3129" s="23">
        <v>12</v>
      </c>
      <c r="S3129" s="23">
        <v>1</v>
      </c>
      <c r="T3129" s="33">
        <v>1</v>
      </c>
      <c r="V3129" t="s">
        <v>2951</v>
      </c>
      <c r="W3129" t="str">
        <f t="shared" si="119"/>
        <v>R11</v>
      </c>
      <c r="X3129" s="31" t="str">
        <f t="shared" si="120"/>
        <v>FINES_R11</v>
      </c>
      <c r="Y3129" s="35">
        <v>5.8000000000000003E-2</v>
      </c>
      <c r="Z3129" s="8" t="str">
        <f>IFERROR(IFERROR(VLOOKUP(G3129,'IVSET-Escuelas'!A:F,4,FALSE),VLOOKUP(M3129,'IVSET-Fines'!F:L,7,FALSE)),"-")</f>
        <v>-</v>
      </c>
    </row>
    <row r="3130" spans="1:26" x14ac:dyDescent="0.35">
      <c r="A3130" s="18" t="s">
        <v>5100</v>
      </c>
      <c r="B3130" t="s">
        <v>222</v>
      </c>
      <c r="C3130" t="s">
        <v>610</v>
      </c>
      <c r="D3130" t="s">
        <v>611</v>
      </c>
      <c r="E3130" t="s">
        <v>198</v>
      </c>
      <c r="F3130" t="s">
        <v>198</v>
      </c>
      <c r="G3130" t="s">
        <v>198</v>
      </c>
      <c r="H3130" t="s">
        <v>20</v>
      </c>
      <c r="I3130" t="s">
        <v>5102</v>
      </c>
      <c r="J3130" t="s">
        <v>21</v>
      </c>
      <c r="L3130" t="s">
        <v>4422</v>
      </c>
      <c r="M3130" t="str">
        <f t="shared" si="121"/>
        <v>Soc. Fto.San Jacinto s/n CAMPANA SAN JACINTOCampana</v>
      </c>
      <c r="N3130" t="s">
        <v>22</v>
      </c>
      <c r="O3130" t="s">
        <v>23</v>
      </c>
      <c r="P3130" t="s">
        <v>27</v>
      </c>
      <c r="Q3130" t="s">
        <v>5101</v>
      </c>
      <c r="R3130" s="23">
        <v>15</v>
      </c>
      <c r="S3130" s="23">
        <v>1</v>
      </c>
      <c r="T3130" s="33">
        <v>1</v>
      </c>
      <c r="V3130" t="s">
        <v>2951</v>
      </c>
      <c r="W3130" t="str">
        <f t="shared" si="119"/>
        <v>R11</v>
      </c>
      <c r="X3130" s="31" t="str">
        <f t="shared" si="120"/>
        <v>FINES_R11</v>
      </c>
      <c r="Y3130" s="35">
        <v>0.06</v>
      </c>
      <c r="Z3130" s="8" t="str">
        <f>IFERROR(IFERROR(VLOOKUP(G3130,'IVSET-Escuelas'!A:F,4,FALSE),VLOOKUP(M3130,'IVSET-Fines'!F:L,7,FALSE)),"-")</f>
        <v>-</v>
      </c>
    </row>
    <row r="3131" spans="1:26" x14ac:dyDescent="0.35">
      <c r="A3131" s="18" t="s">
        <v>5100</v>
      </c>
      <c r="B3131" t="s">
        <v>222</v>
      </c>
      <c r="C3131" t="s">
        <v>2047</v>
      </c>
      <c r="D3131" t="s">
        <v>2048</v>
      </c>
      <c r="E3131" t="s">
        <v>198</v>
      </c>
      <c r="F3131" t="s">
        <v>198</v>
      </c>
      <c r="G3131" t="s">
        <v>198</v>
      </c>
      <c r="H3131" t="s">
        <v>20</v>
      </c>
      <c r="I3131" t="s">
        <v>5102</v>
      </c>
      <c r="J3131" t="s">
        <v>21</v>
      </c>
      <c r="L3131" t="s">
        <v>4475</v>
      </c>
      <c r="M3131" t="str">
        <f t="shared" si="121"/>
        <v>ESCUELA MUNICIPAL PILARICAPilar</v>
      </c>
      <c r="N3131" t="s">
        <v>22</v>
      </c>
      <c r="O3131" t="s">
        <v>23</v>
      </c>
      <c r="P3131" t="s">
        <v>27</v>
      </c>
      <c r="Q3131" t="s">
        <v>5101</v>
      </c>
      <c r="R3131" s="23">
        <v>50</v>
      </c>
      <c r="S3131" s="23">
        <v>2</v>
      </c>
      <c r="T3131" s="33">
        <v>1</v>
      </c>
      <c r="V3131" t="s">
        <v>2951</v>
      </c>
      <c r="W3131" t="str">
        <f t="shared" si="119"/>
        <v>R11</v>
      </c>
      <c r="X3131" s="31" t="str">
        <f t="shared" si="120"/>
        <v>FINES_R11</v>
      </c>
      <c r="Y3131" s="35">
        <v>6.2E-2</v>
      </c>
      <c r="Z3131" s="8">
        <f>IFERROR(IFERROR(VLOOKUP(G3131,'IVSET-Escuelas'!A:F,4,FALSE),VLOOKUP(M3131,'IVSET-Fines'!F:L,7,FALSE)),"-")</f>
        <v>0.56744300000000003</v>
      </c>
    </row>
    <row r="3132" spans="1:26" x14ac:dyDescent="0.35">
      <c r="A3132" s="18" t="s">
        <v>5100</v>
      </c>
      <c r="B3132" t="s">
        <v>222</v>
      </c>
      <c r="C3132" t="s">
        <v>2047</v>
      </c>
      <c r="D3132" t="s">
        <v>2048</v>
      </c>
      <c r="E3132" t="s">
        <v>198</v>
      </c>
      <c r="F3132" t="s">
        <v>198</v>
      </c>
      <c r="G3132" t="s">
        <v>198</v>
      </c>
      <c r="H3132" t="s">
        <v>20</v>
      </c>
      <c r="I3132" t="s">
        <v>5102</v>
      </c>
      <c r="J3132" t="s">
        <v>21</v>
      </c>
      <c r="L3132" t="s">
        <v>4449</v>
      </c>
      <c r="M3132" t="str">
        <f t="shared" si="121"/>
        <v>BIBLIOTECA POPULAR PALABRAS DEL AMAPilar</v>
      </c>
      <c r="N3132" t="s">
        <v>22</v>
      </c>
      <c r="O3132" t="s">
        <v>23</v>
      </c>
      <c r="P3132" t="s">
        <v>27</v>
      </c>
      <c r="Q3132" t="s">
        <v>5101</v>
      </c>
      <c r="R3132" s="23">
        <v>83</v>
      </c>
      <c r="S3132" s="23">
        <v>3</v>
      </c>
      <c r="T3132" s="33">
        <v>1</v>
      </c>
      <c r="V3132" t="s">
        <v>2951</v>
      </c>
      <c r="W3132" t="str">
        <f t="shared" si="119"/>
        <v>R11</v>
      </c>
      <c r="X3132" s="31" t="str">
        <f t="shared" si="120"/>
        <v>FINES_R11</v>
      </c>
      <c r="Y3132" s="35">
        <v>6.3E-2</v>
      </c>
      <c r="Z3132" s="8">
        <f>IFERROR(IFERROR(VLOOKUP(G3132,'IVSET-Escuelas'!A:F,4,FALSE),VLOOKUP(M3132,'IVSET-Fines'!F:L,7,FALSE)),"-")</f>
        <v>0.55075700000000005</v>
      </c>
    </row>
    <row r="3133" spans="1:26" x14ac:dyDescent="0.35">
      <c r="A3133" s="18" t="s">
        <v>5100</v>
      </c>
      <c r="B3133" t="s">
        <v>222</v>
      </c>
      <c r="C3133" t="s">
        <v>2047</v>
      </c>
      <c r="D3133" t="s">
        <v>2048</v>
      </c>
      <c r="E3133" t="s">
        <v>198</v>
      </c>
      <c r="F3133" t="s">
        <v>198</v>
      </c>
      <c r="G3133" t="s">
        <v>198</v>
      </c>
      <c r="H3133" t="s">
        <v>20</v>
      </c>
      <c r="I3133" t="s">
        <v>5102</v>
      </c>
      <c r="J3133" t="s">
        <v>21</v>
      </c>
      <c r="L3133" t="s">
        <v>4476</v>
      </c>
      <c r="M3133" t="str">
        <f t="shared" si="121"/>
        <v>FUNDACION DEL VISOPilar</v>
      </c>
      <c r="N3133" t="s">
        <v>22</v>
      </c>
      <c r="O3133" t="s">
        <v>23</v>
      </c>
      <c r="P3133" t="s">
        <v>27</v>
      </c>
      <c r="Q3133" t="s">
        <v>5101</v>
      </c>
      <c r="R3133" s="23">
        <v>36</v>
      </c>
      <c r="S3133" s="23">
        <v>1</v>
      </c>
      <c r="T3133" s="33">
        <v>1</v>
      </c>
      <c r="V3133" t="s">
        <v>2951</v>
      </c>
      <c r="W3133" t="str">
        <f t="shared" si="119"/>
        <v>R11</v>
      </c>
      <c r="X3133" s="31" t="str">
        <f t="shared" si="120"/>
        <v>FINES_R11</v>
      </c>
      <c r="Y3133" s="35">
        <v>7.1999999999999995E-2</v>
      </c>
      <c r="Z3133" s="8">
        <f>IFERROR(IFERROR(VLOOKUP(G3133,'IVSET-Escuelas'!A:F,4,FALSE),VLOOKUP(M3133,'IVSET-Fines'!F:L,7,FALSE)),"-")</f>
        <v>0.50148300000000001</v>
      </c>
    </row>
    <row r="3134" spans="1:26" x14ac:dyDescent="0.35">
      <c r="A3134" s="18" t="s">
        <v>5100</v>
      </c>
      <c r="B3134" t="s">
        <v>222</v>
      </c>
      <c r="C3134" t="s">
        <v>610</v>
      </c>
      <c r="D3134" t="s">
        <v>611</v>
      </c>
      <c r="E3134" t="s">
        <v>198</v>
      </c>
      <c r="F3134" t="s">
        <v>198</v>
      </c>
      <c r="G3134" t="s">
        <v>198</v>
      </c>
      <c r="H3134" t="s">
        <v>20</v>
      </c>
      <c r="I3134" t="s">
        <v>5102</v>
      </c>
      <c r="J3134" t="s">
        <v>21</v>
      </c>
      <c r="L3134" t="s">
        <v>4423</v>
      </c>
      <c r="M3134" t="str">
        <f t="shared" si="121"/>
        <v>UNIDAD PENITENCIARIACampana</v>
      </c>
      <c r="N3134" t="s">
        <v>22</v>
      </c>
      <c r="O3134" t="s">
        <v>23</v>
      </c>
      <c r="P3134" t="s">
        <v>27</v>
      </c>
      <c r="Q3134" t="s">
        <v>5101</v>
      </c>
      <c r="R3134" s="23">
        <v>245</v>
      </c>
      <c r="S3134" s="23">
        <v>6</v>
      </c>
      <c r="T3134" s="33">
        <v>1</v>
      </c>
      <c r="V3134" t="s">
        <v>2951</v>
      </c>
      <c r="W3134" t="str">
        <f t="shared" si="119"/>
        <v>R11</v>
      </c>
      <c r="X3134" s="31" t="str">
        <f t="shared" si="120"/>
        <v>FINES_R11</v>
      </c>
      <c r="Y3134" s="35">
        <v>9.0999999999999998E-2</v>
      </c>
      <c r="Z3134" s="8">
        <f>IFERROR(IFERROR(VLOOKUP(G3134,'IVSET-Escuelas'!A:F,4,FALSE),VLOOKUP(M3134,'IVSET-Fines'!F:L,7,FALSE)),"-")</f>
        <v>0.53178300000000001</v>
      </c>
    </row>
    <row r="3135" spans="1:26" x14ac:dyDescent="0.35">
      <c r="A3135" s="18" t="s">
        <v>5100</v>
      </c>
      <c r="B3135" t="s">
        <v>222</v>
      </c>
      <c r="C3135" t="s">
        <v>227</v>
      </c>
      <c r="D3135" t="s">
        <v>2603</v>
      </c>
      <c r="E3135" t="s">
        <v>198</v>
      </c>
      <c r="F3135" t="s">
        <v>198</v>
      </c>
      <c r="G3135" t="s">
        <v>198</v>
      </c>
      <c r="H3135" t="s">
        <v>20</v>
      </c>
      <c r="I3135" t="s">
        <v>5102</v>
      </c>
      <c r="J3135" t="s">
        <v>21</v>
      </c>
      <c r="L3135" t="s">
        <v>4435</v>
      </c>
      <c r="M3135" t="str">
        <f t="shared" si="121"/>
        <v>PQH SavioEscobar</v>
      </c>
      <c r="N3135" t="s">
        <v>22</v>
      </c>
      <c r="O3135" t="s">
        <v>23</v>
      </c>
      <c r="P3135" t="s">
        <v>27</v>
      </c>
      <c r="Q3135" t="s">
        <v>5101</v>
      </c>
      <c r="R3135" s="23">
        <v>15</v>
      </c>
      <c r="S3135" s="23">
        <v>1</v>
      </c>
      <c r="T3135" s="33">
        <v>1</v>
      </c>
      <c r="V3135" t="s">
        <v>2951</v>
      </c>
      <c r="W3135" t="str">
        <f t="shared" si="119"/>
        <v>R11</v>
      </c>
      <c r="X3135" s="31" t="str">
        <f t="shared" si="120"/>
        <v>FINES_R11</v>
      </c>
      <c r="Y3135" s="35">
        <v>0.13500000000000001</v>
      </c>
      <c r="Z3135" s="8" t="str">
        <f>IFERROR(IFERROR(VLOOKUP(G3135,'IVSET-Escuelas'!A:F,4,FALSE),VLOOKUP(M3135,'IVSET-Fines'!F:L,7,FALSE)),"-")</f>
        <v>-</v>
      </c>
    </row>
    <row r="3136" spans="1:26" x14ac:dyDescent="0.35">
      <c r="A3136" s="18" t="s">
        <v>5100</v>
      </c>
      <c r="B3136" t="s">
        <v>222</v>
      </c>
      <c r="C3136" t="s">
        <v>1154</v>
      </c>
      <c r="D3136" t="s">
        <v>1155</v>
      </c>
      <c r="E3136" t="s">
        <v>198</v>
      </c>
      <c r="F3136" t="s">
        <v>198</v>
      </c>
      <c r="G3136" t="s">
        <v>198</v>
      </c>
      <c r="H3136" t="s">
        <v>20</v>
      </c>
      <c r="I3136" t="s">
        <v>5102</v>
      </c>
      <c r="J3136" t="s">
        <v>21</v>
      </c>
      <c r="L3136" t="s">
        <v>4502</v>
      </c>
      <c r="M3136" t="str">
        <f t="shared" si="121"/>
        <v>IGLESIA BOSHZárate</v>
      </c>
      <c r="N3136" t="s">
        <v>22</v>
      </c>
      <c r="O3136" t="s">
        <v>23</v>
      </c>
      <c r="P3136" t="s">
        <v>27</v>
      </c>
      <c r="Q3136" t="s">
        <v>5101</v>
      </c>
      <c r="R3136" s="23">
        <v>18</v>
      </c>
      <c r="S3136" s="23">
        <v>1</v>
      </c>
      <c r="T3136" s="33">
        <v>1</v>
      </c>
      <c r="V3136" t="s">
        <v>2951</v>
      </c>
      <c r="W3136" t="str">
        <f t="shared" si="119"/>
        <v>R11</v>
      </c>
      <c r="X3136" s="31" t="str">
        <f t="shared" si="120"/>
        <v>FINES_R11</v>
      </c>
      <c r="Y3136" s="35">
        <v>0.14099999999999999</v>
      </c>
      <c r="Z3136" s="8">
        <f>IFERROR(IFERROR(VLOOKUP(G3136,'IVSET-Escuelas'!A:F,4,FALSE),VLOOKUP(M3136,'IVSET-Fines'!F:L,7,FALSE)),"-")</f>
        <v>0.70122700000000004</v>
      </c>
    </row>
    <row r="3137" spans="1:26" x14ac:dyDescent="0.35">
      <c r="A3137" s="18" t="s">
        <v>5100</v>
      </c>
      <c r="B3137" t="s">
        <v>222</v>
      </c>
      <c r="C3137" t="s">
        <v>2047</v>
      </c>
      <c r="D3137" t="s">
        <v>2048</v>
      </c>
      <c r="E3137" t="s">
        <v>198</v>
      </c>
      <c r="F3137" t="s">
        <v>198</v>
      </c>
      <c r="G3137" t="s">
        <v>198</v>
      </c>
      <c r="H3137" t="s">
        <v>20</v>
      </c>
      <c r="I3137" t="s">
        <v>5102</v>
      </c>
      <c r="J3137" t="s">
        <v>21</v>
      </c>
      <c r="L3137" t="s">
        <v>4464</v>
      </c>
      <c r="M3137" t="str">
        <f t="shared" si="121"/>
        <v>EES N 25Pilar</v>
      </c>
      <c r="N3137" t="s">
        <v>22</v>
      </c>
      <c r="O3137" t="s">
        <v>23</v>
      </c>
      <c r="P3137" t="s">
        <v>27</v>
      </c>
      <c r="Q3137" t="s">
        <v>5101</v>
      </c>
      <c r="R3137" s="23">
        <v>54</v>
      </c>
      <c r="S3137" s="23">
        <v>3</v>
      </c>
      <c r="T3137" s="33">
        <v>1</v>
      </c>
      <c r="V3137" t="s">
        <v>2951</v>
      </c>
      <c r="W3137" t="str">
        <f t="shared" si="119"/>
        <v>R11</v>
      </c>
      <c r="X3137" s="31" t="str">
        <f t="shared" si="120"/>
        <v>FINES_R11</v>
      </c>
      <c r="Y3137" s="35">
        <v>0.14499999999999999</v>
      </c>
      <c r="Z3137" s="8">
        <f>IFERROR(IFERROR(VLOOKUP(G3137,'IVSET-Escuelas'!A:F,4,FALSE),VLOOKUP(M3137,'IVSET-Fines'!F:L,7,FALSE)),"-")</f>
        <v>0.650528</v>
      </c>
    </row>
    <row r="3138" spans="1:26" x14ac:dyDescent="0.35">
      <c r="A3138" s="18" t="s">
        <v>5100</v>
      </c>
      <c r="B3138" t="s">
        <v>222</v>
      </c>
      <c r="C3138" t="s">
        <v>227</v>
      </c>
      <c r="D3138" t="s">
        <v>2603</v>
      </c>
      <c r="E3138" t="s">
        <v>198</v>
      </c>
      <c r="F3138" t="s">
        <v>198</v>
      </c>
      <c r="G3138" t="s">
        <v>198</v>
      </c>
      <c r="H3138" t="s">
        <v>20</v>
      </c>
      <c r="I3138" t="s">
        <v>5102</v>
      </c>
      <c r="J3138" t="s">
        <v>21</v>
      </c>
      <c r="L3138" t="s">
        <v>4432</v>
      </c>
      <c r="M3138" t="str">
        <f t="shared" si="121"/>
        <v>EP N° 4Escobar</v>
      </c>
      <c r="N3138" t="s">
        <v>22</v>
      </c>
      <c r="O3138" t="s">
        <v>23</v>
      </c>
      <c r="P3138" t="s">
        <v>27</v>
      </c>
      <c r="Q3138" t="s">
        <v>5101</v>
      </c>
      <c r="R3138" s="23">
        <v>84</v>
      </c>
      <c r="S3138" s="23">
        <v>4</v>
      </c>
      <c r="T3138" s="33">
        <v>1</v>
      </c>
      <c r="V3138" t="s">
        <v>2951</v>
      </c>
      <c r="W3138" t="str">
        <f t="shared" ref="W3138:W3201" si="122">+IF(V3138="","",IF(V3138="FINES",CONCATENATE("R",IF(OR(B3138="16",B3138="21",B3138="22",B3138="23"),"16212223",IF(OR(B3138="15",B3138="17",B3138="24",B3138="25"),"15172425",B3138))),IF(V3138="CEBAS","UNICO",IF(VALUE(B3138)&lt;=11,"AMBA","INTERIOR"))))</f>
        <v>R11</v>
      </c>
      <c r="X3138" s="31" t="str">
        <f t="shared" ref="X3138:X3201" si="123">+IF(V3138="","-",CONCATENATE(V3138,"_",W3138))</f>
        <v>FINES_R11</v>
      </c>
      <c r="Y3138" s="35">
        <v>0.14699999999999999</v>
      </c>
      <c r="Z3138" s="8">
        <f>IFERROR(IFERROR(VLOOKUP(G3138,'IVSET-Escuelas'!A:F,4,FALSE),VLOOKUP(M3138,'IVSET-Fines'!F:L,7,FALSE)),"-")</f>
        <v>0.27670800000000001</v>
      </c>
    </row>
    <row r="3139" spans="1:26" x14ac:dyDescent="0.35">
      <c r="A3139" s="18" t="s">
        <v>5100</v>
      </c>
      <c r="B3139" t="s">
        <v>222</v>
      </c>
      <c r="C3139" t="s">
        <v>2047</v>
      </c>
      <c r="D3139" t="s">
        <v>2048</v>
      </c>
      <c r="E3139" t="s">
        <v>198</v>
      </c>
      <c r="F3139" t="s">
        <v>198</v>
      </c>
      <c r="G3139" t="s">
        <v>198</v>
      </c>
      <c r="H3139" t="s">
        <v>20</v>
      </c>
      <c r="I3139" t="s">
        <v>5102</v>
      </c>
      <c r="J3139" t="s">
        <v>21</v>
      </c>
      <c r="L3139" t="s">
        <v>4491</v>
      </c>
      <c r="M3139" t="str">
        <f t="shared" si="121"/>
        <v>PAPA FRANCISCOPilar</v>
      </c>
      <c r="N3139" t="s">
        <v>22</v>
      </c>
      <c r="O3139" t="s">
        <v>23</v>
      </c>
      <c r="P3139" t="s">
        <v>27</v>
      </c>
      <c r="Q3139" t="s">
        <v>5101</v>
      </c>
      <c r="R3139" s="23">
        <v>21</v>
      </c>
      <c r="S3139" s="23">
        <v>1</v>
      </c>
      <c r="T3139" s="33">
        <v>1</v>
      </c>
      <c r="V3139" t="s">
        <v>2951</v>
      </c>
      <c r="W3139" t="str">
        <f t="shared" si="122"/>
        <v>R11</v>
      </c>
      <c r="X3139" s="31" t="str">
        <f t="shared" si="123"/>
        <v>FINES_R11</v>
      </c>
      <c r="Y3139" s="35">
        <v>0.14799999999999999</v>
      </c>
      <c r="Z3139" s="8" t="str">
        <f>IFERROR(IFERROR(VLOOKUP(G3139,'IVSET-Escuelas'!A:F,4,FALSE),VLOOKUP(M3139,'IVSET-Fines'!F:L,7,FALSE)),"-")</f>
        <v>-</v>
      </c>
    </row>
    <row r="3140" spans="1:26" x14ac:dyDescent="0.35">
      <c r="A3140" s="18" t="s">
        <v>5100</v>
      </c>
      <c r="B3140" t="s">
        <v>222</v>
      </c>
      <c r="C3140" t="s">
        <v>2047</v>
      </c>
      <c r="D3140" t="s">
        <v>2048</v>
      </c>
      <c r="E3140" t="s">
        <v>198</v>
      </c>
      <c r="F3140" t="s">
        <v>198</v>
      </c>
      <c r="G3140" t="s">
        <v>198</v>
      </c>
      <c r="H3140" t="s">
        <v>20</v>
      </c>
      <c r="I3140" t="s">
        <v>5102</v>
      </c>
      <c r="J3140" t="s">
        <v>21</v>
      </c>
      <c r="L3140" t="s">
        <v>4454</v>
      </c>
      <c r="M3140" t="str">
        <f t="shared" si="121"/>
        <v>Casa del NiÑoPilar</v>
      </c>
      <c r="N3140" t="s">
        <v>22</v>
      </c>
      <c r="O3140" t="s">
        <v>23</v>
      </c>
      <c r="P3140" t="s">
        <v>27</v>
      </c>
      <c r="Q3140" t="s">
        <v>5101</v>
      </c>
      <c r="R3140" s="23">
        <v>16</v>
      </c>
      <c r="S3140" s="23">
        <v>1</v>
      </c>
      <c r="T3140" s="33">
        <v>1</v>
      </c>
      <c r="V3140" t="s">
        <v>2951</v>
      </c>
      <c r="W3140" t="str">
        <f t="shared" si="122"/>
        <v>R11</v>
      </c>
      <c r="X3140" s="31" t="str">
        <f t="shared" si="123"/>
        <v>FINES_R11</v>
      </c>
      <c r="Y3140" s="35">
        <v>0.152</v>
      </c>
      <c r="Z3140" s="8">
        <f>IFERROR(IFERROR(VLOOKUP(G3140,'IVSET-Escuelas'!A:F,4,FALSE),VLOOKUP(M3140,'IVSET-Fines'!F:L,7,FALSE)),"-")</f>
        <v>0.63231199999999999</v>
      </c>
    </row>
    <row r="3141" spans="1:26" x14ac:dyDescent="0.35">
      <c r="A3141" s="18" t="s">
        <v>5100</v>
      </c>
      <c r="B3141" t="s">
        <v>222</v>
      </c>
      <c r="C3141" t="s">
        <v>2047</v>
      </c>
      <c r="D3141" t="s">
        <v>2048</v>
      </c>
      <c r="E3141" t="s">
        <v>198</v>
      </c>
      <c r="F3141" t="s">
        <v>198</v>
      </c>
      <c r="G3141" t="s">
        <v>198</v>
      </c>
      <c r="H3141" t="s">
        <v>20</v>
      </c>
      <c r="I3141" t="s">
        <v>5102</v>
      </c>
      <c r="J3141" t="s">
        <v>21</v>
      </c>
      <c r="L3141" t="s">
        <v>4479</v>
      </c>
      <c r="M3141" t="str">
        <f t="shared" si="121"/>
        <v>LOS TILOSPilar</v>
      </c>
      <c r="N3141" t="s">
        <v>22</v>
      </c>
      <c r="O3141" t="s">
        <v>23</v>
      </c>
      <c r="P3141" t="s">
        <v>27</v>
      </c>
      <c r="Q3141" t="s">
        <v>5101</v>
      </c>
      <c r="R3141" s="23">
        <v>34</v>
      </c>
      <c r="S3141" s="23">
        <v>1</v>
      </c>
      <c r="T3141" s="33">
        <v>1</v>
      </c>
      <c r="V3141" t="s">
        <v>2951</v>
      </c>
      <c r="W3141" t="str">
        <f t="shared" si="122"/>
        <v>R11</v>
      </c>
      <c r="X3141" s="31" t="str">
        <f t="shared" si="123"/>
        <v>FINES_R11</v>
      </c>
      <c r="Y3141" s="35">
        <v>0.182</v>
      </c>
      <c r="Z3141" s="8" t="str">
        <f>IFERROR(IFERROR(VLOOKUP(G3141,'IVSET-Escuelas'!A:F,4,FALSE),VLOOKUP(M3141,'IVSET-Fines'!F:L,7,FALSE)),"-")</f>
        <v>-</v>
      </c>
    </row>
    <row r="3142" spans="1:26" x14ac:dyDescent="0.35">
      <c r="A3142" s="18" t="s">
        <v>5100</v>
      </c>
      <c r="B3142" t="s">
        <v>222</v>
      </c>
      <c r="C3142" t="s">
        <v>2047</v>
      </c>
      <c r="D3142" t="s">
        <v>2048</v>
      </c>
      <c r="E3142" t="s">
        <v>198</v>
      </c>
      <c r="F3142" t="s">
        <v>198</v>
      </c>
      <c r="G3142" t="s">
        <v>198</v>
      </c>
      <c r="H3142" t="s">
        <v>20</v>
      </c>
      <c r="I3142" t="s">
        <v>5102</v>
      </c>
      <c r="J3142" t="s">
        <v>21</v>
      </c>
      <c r="L3142" t="s">
        <v>4480</v>
      </c>
      <c r="M3142" t="str">
        <f t="shared" si="121"/>
        <v>MIGRANTES EES N°27 MANZONEPilar</v>
      </c>
      <c r="N3142" t="s">
        <v>22</v>
      </c>
      <c r="O3142" t="s">
        <v>23</v>
      </c>
      <c r="P3142" t="s">
        <v>27</v>
      </c>
      <c r="Q3142" t="s">
        <v>5101</v>
      </c>
      <c r="R3142" s="23">
        <v>14</v>
      </c>
      <c r="S3142" s="23">
        <v>1</v>
      </c>
      <c r="T3142" s="33">
        <v>1</v>
      </c>
      <c r="V3142" t="s">
        <v>2951</v>
      </c>
      <c r="W3142" t="str">
        <f t="shared" si="122"/>
        <v>R11</v>
      </c>
      <c r="X3142" s="31" t="str">
        <f t="shared" si="123"/>
        <v>FINES_R11</v>
      </c>
      <c r="Y3142" s="35">
        <v>0.187</v>
      </c>
      <c r="Z3142" s="8" t="str">
        <f>IFERROR(IFERROR(VLOOKUP(G3142,'IVSET-Escuelas'!A:F,4,FALSE),VLOOKUP(M3142,'IVSET-Fines'!F:L,7,FALSE)),"-")</f>
        <v>-</v>
      </c>
    </row>
    <row r="3143" spans="1:26" x14ac:dyDescent="0.35">
      <c r="A3143" s="18" t="s">
        <v>5100</v>
      </c>
      <c r="B3143" t="s">
        <v>222</v>
      </c>
      <c r="C3143" t="s">
        <v>2047</v>
      </c>
      <c r="D3143" t="s">
        <v>2048</v>
      </c>
      <c r="E3143" t="s">
        <v>198</v>
      </c>
      <c r="F3143" t="s">
        <v>198</v>
      </c>
      <c r="G3143" t="s">
        <v>198</v>
      </c>
      <c r="H3143" t="s">
        <v>20</v>
      </c>
      <c r="I3143" t="s">
        <v>5102</v>
      </c>
      <c r="J3143" t="s">
        <v>21</v>
      </c>
      <c r="L3143" t="s">
        <v>4488</v>
      </c>
      <c r="M3143" t="str">
        <f t="shared" si="121"/>
        <v>MIGRANTES.CASA DE DESARROLLO HUMANOPilar</v>
      </c>
      <c r="N3143" t="s">
        <v>22</v>
      </c>
      <c r="O3143" t="s">
        <v>23</v>
      </c>
      <c r="P3143" t="s">
        <v>27</v>
      </c>
      <c r="Q3143" t="s">
        <v>5101</v>
      </c>
      <c r="R3143" s="23">
        <v>88</v>
      </c>
      <c r="S3143" s="23">
        <v>3</v>
      </c>
      <c r="T3143" s="33">
        <v>1</v>
      </c>
      <c r="V3143" t="s">
        <v>2951</v>
      </c>
      <c r="W3143" t="str">
        <f t="shared" si="122"/>
        <v>R11</v>
      </c>
      <c r="X3143" s="31" t="str">
        <f t="shared" si="123"/>
        <v>FINES_R11</v>
      </c>
      <c r="Y3143" s="35">
        <v>0.19500000000000001</v>
      </c>
      <c r="Z3143" s="8">
        <f>IFERROR(IFERROR(VLOOKUP(G3143,'IVSET-Escuelas'!A:F,4,FALSE),VLOOKUP(M3143,'IVSET-Fines'!F:L,7,FALSE)),"-")</f>
        <v>0.45320199999999999</v>
      </c>
    </row>
    <row r="3144" spans="1:26" x14ac:dyDescent="0.35">
      <c r="A3144" s="18" t="s">
        <v>5100</v>
      </c>
      <c r="B3144" t="s">
        <v>222</v>
      </c>
      <c r="C3144" t="s">
        <v>227</v>
      </c>
      <c r="D3144" t="s">
        <v>2603</v>
      </c>
      <c r="E3144" t="s">
        <v>198</v>
      </c>
      <c r="F3144" t="s">
        <v>198</v>
      </c>
      <c r="G3144" t="s">
        <v>198</v>
      </c>
      <c r="H3144" t="s">
        <v>20</v>
      </c>
      <c r="I3144" t="s">
        <v>5102</v>
      </c>
      <c r="J3144" t="s">
        <v>21</v>
      </c>
      <c r="L3144" t="s">
        <v>4437</v>
      </c>
      <c r="M3144" t="str">
        <f t="shared" si="121"/>
        <v>Sociedad de Fomento CabotEscobar</v>
      </c>
      <c r="N3144" t="s">
        <v>22</v>
      </c>
      <c r="O3144" t="s">
        <v>23</v>
      </c>
      <c r="P3144" t="s">
        <v>27</v>
      </c>
      <c r="Q3144" t="s">
        <v>5101</v>
      </c>
      <c r="R3144" s="23">
        <v>20</v>
      </c>
      <c r="S3144" s="23">
        <v>1</v>
      </c>
      <c r="T3144" s="33">
        <v>1</v>
      </c>
      <c r="V3144" t="s">
        <v>2951</v>
      </c>
      <c r="W3144" t="str">
        <f t="shared" si="122"/>
        <v>R11</v>
      </c>
      <c r="X3144" s="31" t="str">
        <f t="shared" si="123"/>
        <v>FINES_R11</v>
      </c>
      <c r="Y3144" s="35">
        <v>0.20499999999999999</v>
      </c>
      <c r="Z3144" s="8">
        <f>IFERROR(IFERROR(VLOOKUP(G3144,'IVSET-Escuelas'!A:F,4,FALSE),VLOOKUP(M3144,'IVSET-Fines'!F:L,7,FALSE)),"-")</f>
        <v>0.59740000000000004</v>
      </c>
    </row>
    <row r="3145" spans="1:26" x14ac:dyDescent="0.35">
      <c r="A3145" s="18" t="s">
        <v>5100</v>
      </c>
      <c r="B3145" t="s">
        <v>222</v>
      </c>
      <c r="C3145" t="s">
        <v>2047</v>
      </c>
      <c r="D3145" t="s">
        <v>2048</v>
      </c>
      <c r="E3145" t="s">
        <v>198</v>
      </c>
      <c r="F3145" t="s">
        <v>198</v>
      </c>
      <c r="G3145" t="s">
        <v>198</v>
      </c>
      <c r="H3145" t="s">
        <v>20</v>
      </c>
      <c r="I3145" t="s">
        <v>5102</v>
      </c>
      <c r="J3145" t="s">
        <v>21</v>
      </c>
      <c r="L3145" t="s">
        <v>4492</v>
      </c>
      <c r="M3145" t="str">
        <f t="shared" si="121"/>
        <v>PEQUEÑOS SALTAMONTES. SEDE CICOPROAPilar</v>
      </c>
      <c r="N3145" t="s">
        <v>22</v>
      </c>
      <c r="O3145" t="s">
        <v>23</v>
      </c>
      <c r="P3145" t="s">
        <v>27</v>
      </c>
      <c r="Q3145" t="s">
        <v>5101</v>
      </c>
      <c r="R3145" s="23">
        <v>36</v>
      </c>
      <c r="S3145" s="23">
        <v>2</v>
      </c>
      <c r="T3145" s="33">
        <v>1</v>
      </c>
      <c r="V3145" t="s">
        <v>2951</v>
      </c>
      <c r="W3145" t="str">
        <f t="shared" si="122"/>
        <v>R11</v>
      </c>
      <c r="X3145" s="31" t="str">
        <f t="shared" si="123"/>
        <v>FINES_R11</v>
      </c>
      <c r="Y3145" s="35">
        <v>0.215</v>
      </c>
      <c r="Z3145" s="8">
        <f>IFERROR(IFERROR(VLOOKUP(G3145,'IVSET-Escuelas'!A:F,4,FALSE),VLOOKUP(M3145,'IVSET-Fines'!F:L,7,FALSE)),"-")</f>
        <v>0.58523700000000001</v>
      </c>
    </row>
    <row r="3146" spans="1:26" x14ac:dyDescent="0.35">
      <c r="A3146" s="18" t="s">
        <v>5100</v>
      </c>
      <c r="B3146" t="s">
        <v>222</v>
      </c>
      <c r="C3146" t="s">
        <v>610</v>
      </c>
      <c r="D3146" t="s">
        <v>611</v>
      </c>
      <c r="E3146" t="s">
        <v>198</v>
      </c>
      <c r="F3146" t="s">
        <v>198</v>
      </c>
      <c r="G3146" t="s">
        <v>198</v>
      </c>
      <c r="H3146" t="s">
        <v>20</v>
      </c>
      <c r="I3146" t="s">
        <v>5102</v>
      </c>
      <c r="J3146" t="s">
        <v>21</v>
      </c>
      <c r="L3146" t="s">
        <v>4410</v>
      </c>
      <c r="M3146" t="str">
        <f t="shared" si="121"/>
        <v>CENTRO COMUNITARIO VENCER PARA VIVIRCampana</v>
      </c>
      <c r="N3146" t="s">
        <v>22</v>
      </c>
      <c r="O3146" t="s">
        <v>23</v>
      </c>
      <c r="P3146" t="s">
        <v>27</v>
      </c>
      <c r="Q3146" t="s">
        <v>5101</v>
      </c>
      <c r="R3146" s="23">
        <v>77</v>
      </c>
      <c r="S3146" s="23">
        <v>4</v>
      </c>
      <c r="T3146" s="33">
        <v>1</v>
      </c>
      <c r="V3146" t="s">
        <v>2951</v>
      </c>
      <c r="W3146" t="str">
        <f t="shared" si="122"/>
        <v>R11</v>
      </c>
      <c r="X3146" s="31" t="str">
        <f t="shared" si="123"/>
        <v>FINES_R11</v>
      </c>
      <c r="Y3146" s="35">
        <v>0.223</v>
      </c>
      <c r="Z3146" s="8">
        <f>IFERROR(IFERROR(VLOOKUP(G3146,'IVSET-Escuelas'!A:F,4,FALSE),VLOOKUP(M3146,'IVSET-Fines'!F:L,7,FALSE)),"-")</f>
        <v>0</v>
      </c>
    </row>
    <row r="3147" spans="1:26" x14ac:dyDescent="0.35">
      <c r="A3147" s="18" t="s">
        <v>5100</v>
      </c>
      <c r="B3147" t="s">
        <v>222</v>
      </c>
      <c r="C3147" t="s">
        <v>2047</v>
      </c>
      <c r="D3147" t="s">
        <v>2048</v>
      </c>
      <c r="E3147" t="s">
        <v>198</v>
      </c>
      <c r="F3147" t="s">
        <v>198</v>
      </c>
      <c r="G3147" t="s">
        <v>198</v>
      </c>
      <c r="H3147" t="s">
        <v>20</v>
      </c>
      <c r="I3147" t="s">
        <v>5102</v>
      </c>
      <c r="J3147" t="s">
        <v>21</v>
      </c>
      <c r="L3147" t="s">
        <v>4448</v>
      </c>
      <c r="M3147" t="str">
        <f t="shared" si="121"/>
        <v>BIBLIOTECA ESTACION MANZANARES.EP10Pilar</v>
      </c>
      <c r="N3147" t="s">
        <v>22</v>
      </c>
      <c r="O3147" t="s">
        <v>23</v>
      </c>
      <c r="P3147" t="s">
        <v>27</v>
      </c>
      <c r="Q3147" t="s">
        <v>5101</v>
      </c>
      <c r="R3147" s="23">
        <v>116</v>
      </c>
      <c r="S3147" s="23">
        <v>3</v>
      </c>
      <c r="T3147" s="33">
        <v>1</v>
      </c>
      <c r="V3147" t="s">
        <v>2951</v>
      </c>
      <c r="W3147" t="str">
        <f t="shared" si="122"/>
        <v>R11</v>
      </c>
      <c r="X3147" s="31" t="str">
        <f t="shared" si="123"/>
        <v>FINES_R11</v>
      </c>
      <c r="Y3147" s="35">
        <v>0.22800000000000001</v>
      </c>
      <c r="Z3147" s="8">
        <f>IFERROR(IFERROR(VLOOKUP(G3147,'IVSET-Escuelas'!A:F,4,FALSE),VLOOKUP(M3147,'IVSET-Fines'!F:L,7,FALSE)),"-")</f>
        <v>0.51239000000000001</v>
      </c>
    </row>
    <row r="3148" spans="1:26" x14ac:dyDescent="0.35">
      <c r="A3148" s="18" t="s">
        <v>5100</v>
      </c>
      <c r="B3148" t="s">
        <v>222</v>
      </c>
      <c r="C3148" t="s">
        <v>2047</v>
      </c>
      <c r="D3148" t="s">
        <v>2048</v>
      </c>
      <c r="E3148" t="s">
        <v>198</v>
      </c>
      <c r="F3148" t="s">
        <v>198</v>
      </c>
      <c r="G3148" t="s">
        <v>198</v>
      </c>
      <c r="H3148" t="s">
        <v>20</v>
      </c>
      <c r="I3148" t="s">
        <v>5102</v>
      </c>
      <c r="J3148" t="s">
        <v>21</v>
      </c>
      <c r="L3148" t="s">
        <v>4452</v>
      </c>
      <c r="M3148" t="str">
        <f t="shared" si="121"/>
        <v>CASA DE LA MUJER: TOROPilar</v>
      </c>
      <c r="N3148" t="s">
        <v>22</v>
      </c>
      <c r="O3148" t="s">
        <v>23</v>
      </c>
      <c r="P3148" t="s">
        <v>27</v>
      </c>
      <c r="Q3148" t="s">
        <v>5101</v>
      </c>
      <c r="R3148" s="23">
        <v>22</v>
      </c>
      <c r="S3148" s="23">
        <v>1</v>
      </c>
      <c r="T3148" s="33">
        <v>1</v>
      </c>
      <c r="V3148" t="s">
        <v>2951</v>
      </c>
      <c r="W3148" t="str">
        <f t="shared" si="122"/>
        <v>R11</v>
      </c>
      <c r="X3148" s="31" t="str">
        <f t="shared" si="123"/>
        <v>FINES_R11</v>
      </c>
      <c r="Y3148" s="35">
        <v>0.24399999999999999</v>
      </c>
      <c r="Z3148" s="8" t="str">
        <f>IFERROR(IFERROR(VLOOKUP(G3148,'IVSET-Escuelas'!A:F,4,FALSE),VLOOKUP(M3148,'IVSET-Fines'!F:L,7,FALSE)),"-")</f>
        <v>-</v>
      </c>
    </row>
    <row r="3149" spans="1:26" x14ac:dyDescent="0.35">
      <c r="A3149" s="18" t="s">
        <v>5100</v>
      </c>
      <c r="B3149" t="s">
        <v>222</v>
      </c>
      <c r="C3149" t="s">
        <v>227</v>
      </c>
      <c r="D3149" t="s">
        <v>2603</v>
      </c>
      <c r="E3149" t="s">
        <v>198</v>
      </c>
      <c r="F3149" t="s">
        <v>198</v>
      </c>
      <c r="G3149" t="s">
        <v>198</v>
      </c>
      <c r="H3149" t="s">
        <v>20</v>
      </c>
      <c r="I3149" t="s">
        <v>5102</v>
      </c>
      <c r="J3149" t="s">
        <v>21</v>
      </c>
      <c r="L3149" t="s">
        <v>4439</v>
      </c>
      <c r="M3149" t="str">
        <f t="shared" si="121"/>
        <v>UGC N°17Escobar</v>
      </c>
      <c r="N3149" t="s">
        <v>22</v>
      </c>
      <c r="O3149" t="s">
        <v>23</v>
      </c>
      <c r="P3149" t="s">
        <v>27</v>
      </c>
      <c r="Q3149" t="s">
        <v>5101</v>
      </c>
      <c r="R3149" s="23">
        <v>48</v>
      </c>
      <c r="S3149" s="23">
        <v>2</v>
      </c>
      <c r="T3149" s="33">
        <v>1</v>
      </c>
      <c r="V3149" t="s">
        <v>2951</v>
      </c>
      <c r="W3149" t="str">
        <f t="shared" si="122"/>
        <v>R11</v>
      </c>
      <c r="X3149" s="31" t="str">
        <f t="shared" si="123"/>
        <v>FINES_R11</v>
      </c>
      <c r="Y3149" s="35">
        <v>0.255</v>
      </c>
      <c r="Z3149" s="8">
        <f>IFERROR(IFERROR(VLOOKUP(G3149,'IVSET-Escuelas'!A:F,4,FALSE),VLOOKUP(M3149,'IVSET-Fines'!F:L,7,FALSE)),"-")</f>
        <v>0.67473399999999994</v>
      </c>
    </row>
    <row r="3150" spans="1:26" x14ac:dyDescent="0.35">
      <c r="A3150" s="18" t="s">
        <v>5100</v>
      </c>
      <c r="B3150" t="s">
        <v>222</v>
      </c>
      <c r="C3150" t="s">
        <v>227</v>
      </c>
      <c r="D3150" t="s">
        <v>2603</v>
      </c>
      <c r="E3150" t="s">
        <v>198</v>
      </c>
      <c r="F3150" t="s">
        <v>198</v>
      </c>
      <c r="G3150" t="s">
        <v>198</v>
      </c>
      <c r="H3150" t="s">
        <v>20</v>
      </c>
      <c r="I3150" t="s">
        <v>5102</v>
      </c>
      <c r="J3150" t="s">
        <v>21</v>
      </c>
      <c r="L3150" t="s">
        <v>4428</v>
      </c>
      <c r="M3150" t="str">
        <f t="shared" si="121"/>
        <v>Colectivo CulturalEscobar</v>
      </c>
      <c r="N3150" t="s">
        <v>22</v>
      </c>
      <c r="O3150" t="s">
        <v>23</v>
      </c>
      <c r="P3150" t="s">
        <v>27</v>
      </c>
      <c r="Q3150" t="s">
        <v>5101</v>
      </c>
      <c r="R3150" s="23">
        <v>11</v>
      </c>
      <c r="S3150" s="23">
        <v>1</v>
      </c>
      <c r="T3150" s="33">
        <v>1</v>
      </c>
      <c r="V3150" t="s">
        <v>2951</v>
      </c>
      <c r="W3150" t="str">
        <f t="shared" si="122"/>
        <v>R11</v>
      </c>
      <c r="X3150" s="31" t="str">
        <f t="shared" si="123"/>
        <v>FINES_R11</v>
      </c>
      <c r="Y3150" s="35">
        <v>0.26800000000000002</v>
      </c>
      <c r="Z3150" s="8">
        <f>IFERROR(IFERROR(VLOOKUP(G3150,'IVSET-Escuelas'!A:F,4,FALSE),VLOOKUP(M3150,'IVSET-Fines'!F:L,7,FALSE)),"-")</f>
        <v>0.26055600000000001</v>
      </c>
    </row>
    <row r="3151" spans="1:26" x14ac:dyDescent="0.35">
      <c r="A3151" s="18" t="s">
        <v>5100</v>
      </c>
      <c r="B3151" t="s">
        <v>222</v>
      </c>
      <c r="C3151" t="s">
        <v>2047</v>
      </c>
      <c r="D3151" t="s">
        <v>2048</v>
      </c>
      <c r="E3151" t="s">
        <v>198</v>
      </c>
      <c r="F3151" t="s">
        <v>198</v>
      </c>
      <c r="G3151" t="s">
        <v>198</v>
      </c>
      <c r="H3151" t="s">
        <v>20</v>
      </c>
      <c r="I3151" t="s">
        <v>5102</v>
      </c>
      <c r="J3151" t="s">
        <v>21</v>
      </c>
      <c r="L3151" t="s">
        <v>4465</v>
      </c>
      <c r="M3151" t="str">
        <f t="shared" si="121"/>
        <v>ENVION MONTERREYPilar</v>
      </c>
      <c r="N3151" t="s">
        <v>22</v>
      </c>
      <c r="O3151" t="s">
        <v>23</v>
      </c>
      <c r="P3151" t="s">
        <v>27</v>
      </c>
      <c r="Q3151" t="s">
        <v>5101</v>
      </c>
      <c r="R3151" s="23">
        <v>22</v>
      </c>
      <c r="S3151" s="23">
        <v>1</v>
      </c>
      <c r="T3151" s="33">
        <v>1</v>
      </c>
      <c r="V3151" t="s">
        <v>2951</v>
      </c>
      <c r="W3151" t="str">
        <f t="shared" si="122"/>
        <v>R11</v>
      </c>
      <c r="X3151" s="31" t="str">
        <f t="shared" si="123"/>
        <v>FINES_R11</v>
      </c>
      <c r="Y3151" s="35">
        <v>0.27200000000000002</v>
      </c>
      <c r="Z3151" s="8" t="str">
        <f>IFERROR(IFERROR(VLOOKUP(G3151,'IVSET-Escuelas'!A:F,4,FALSE),VLOOKUP(M3151,'IVSET-Fines'!F:L,7,FALSE)),"-")</f>
        <v>-</v>
      </c>
    </row>
    <row r="3152" spans="1:26" x14ac:dyDescent="0.35">
      <c r="A3152" s="18" t="s">
        <v>5100</v>
      </c>
      <c r="B3152" t="s">
        <v>222</v>
      </c>
      <c r="C3152" t="s">
        <v>1154</v>
      </c>
      <c r="D3152" t="s">
        <v>1155</v>
      </c>
      <c r="E3152" t="s">
        <v>198</v>
      </c>
      <c r="F3152" t="s">
        <v>198</v>
      </c>
      <c r="G3152" t="s">
        <v>198</v>
      </c>
      <c r="H3152" t="s">
        <v>20</v>
      </c>
      <c r="I3152" t="s">
        <v>5102</v>
      </c>
      <c r="J3152" t="s">
        <v>21</v>
      </c>
      <c r="L3152" t="s">
        <v>1178</v>
      </c>
      <c r="M3152" t="str">
        <f t="shared" si="121"/>
        <v>ESCALADAZárate</v>
      </c>
      <c r="N3152" t="s">
        <v>22</v>
      </c>
      <c r="O3152" t="s">
        <v>23</v>
      </c>
      <c r="P3152" t="s">
        <v>27</v>
      </c>
      <c r="Q3152" t="s">
        <v>5101</v>
      </c>
      <c r="R3152" s="23">
        <v>16</v>
      </c>
      <c r="S3152" s="23">
        <v>1</v>
      </c>
      <c r="T3152" s="33">
        <v>1</v>
      </c>
      <c r="V3152" t="s">
        <v>2951</v>
      </c>
      <c r="W3152" t="str">
        <f t="shared" si="122"/>
        <v>R11</v>
      </c>
      <c r="X3152" s="31" t="str">
        <f t="shared" si="123"/>
        <v>FINES_R11</v>
      </c>
      <c r="Y3152" s="35">
        <v>0.27600000000000002</v>
      </c>
      <c r="Z3152" s="8">
        <f>IFERROR(IFERROR(VLOOKUP(G3152,'IVSET-Escuelas'!A:F,4,FALSE),VLOOKUP(M3152,'IVSET-Fines'!F:L,7,FALSE)),"-")</f>
        <v>0.44803399999999999</v>
      </c>
    </row>
    <row r="3153" spans="1:26" x14ac:dyDescent="0.35">
      <c r="A3153" s="18" t="s">
        <v>5100</v>
      </c>
      <c r="B3153" t="s">
        <v>222</v>
      </c>
      <c r="C3153" t="s">
        <v>2047</v>
      </c>
      <c r="D3153" t="s">
        <v>2048</v>
      </c>
      <c r="E3153" t="s">
        <v>198</v>
      </c>
      <c r="F3153" t="s">
        <v>198</v>
      </c>
      <c r="G3153" t="s">
        <v>198</v>
      </c>
      <c r="H3153" t="s">
        <v>20</v>
      </c>
      <c r="I3153" t="s">
        <v>5102</v>
      </c>
      <c r="J3153" t="s">
        <v>21</v>
      </c>
      <c r="L3153" t="s">
        <v>4493</v>
      </c>
      <c r="M3153" t="str">
        <f t="shared" si="121"/>
        <v>SINDICATO DE PLASTICOSPilar</v>
      </c>
      <c r="N3153" t="s">
        <v>22</v>
      </c>
      <c r="O3153" t="s">
        <v>23</v>
      </c>
      <c r="P3153" t="s">
        <v>27</v>
      </c>
      <c r="Q3153" t="s">
        <v>5101</v>
      </c>
      <c r="R3153" s="23">
        <v>31</v>
      </c>
      <c r="S3153" s="23">
        <v>2</v>
      </c>
      <c r="T3153" s="33">
        <v>1</v>
      </c>
      <c r="V3153" t="s">
        <v>2951</v>
      </c>
      <c r="W3153" t="str">
        <f t="shared" si="122"/>
        <v>R11</v>
      </c>
      <c r="X3153" s="31" t="str">
        <f t="shared" si="123"/>
        <v>FINES_R11</v>
      </c>
      <c r="Y3153" s="35">
        <v>0.27800000000000002</v>
      </c>
      <c r="Z3153" s="8">
        <f>IFERROR(IFERROR(VLOOKUP(G3153,'IVSET-Escuelas'!A:F,4,FALSE),VLOOKUP(M3153,'IVSET-Fines'!F:L,7,FALSE)),"-")</f>
        <v>0.194525</v>
      </c>
    </row>
    <row r="3154" spans="1:26" x14ac:dyDescent="0.35">
      <c r="A3154" s="18" t="s">
        <v>5100</v>
      </c>
      <c r="B3154" t="s">
        <v>222</v>
      </c>
      <c r="C3154" t="s">
        <v>2047</v>
      </c>
      <c r="D3154" t="s">
        <v>2048</v>
      </c>
      <c r="E3154" t="s">
        <v>198</v>
      </c>
      <c r="F3154" t="s">
        <v>198</v>
      </c>
      <c r="G3154" t="s">
        <v>198</v>
      </c>
      <c r="H3154" t="s">
        <v>20</v>
      </c>
      <c r="I3154" t="s">
        <v>5102</v>
      </c>
      <c r="J3154" t="s">
        <v>21</v>
      </c>
      <c r="L3154" t="s">
        <v>4496</v>
      </c>
      <c r="M3154" t="str">
        <f t="shared" si="121"/>
        <v>Villa Luján . EP 50Pilar</v>
      </c>
      <c r="N3154" t="s">
        <v>22</v>
      </c>
      <c r="O3154" t="s">
        <v>23</v>
      </c>
      <c r="P3154" t="s">
        <v>27</v>
      </c>
      <c r="Q3154" t="s">
        <v>5101</v>
      </c>
      <c r="R3154" s="23">
        <v>38</v>
      </c>
      <c r="S3154" s="23">
        <v>2</v>
      </c>
      <c r="T3154" s="33">
        <v>1</v>
      </c>
      <c r="V3154" t="s">
        <v>2951</v>
      </c>
      <c r="W3154" t="str">
        <f t="shared" si="122"/>
        <v>R11</v>
      </c>
      <c r="X3154" s="31" t="str">
        <f t="shared" si="123"/>
        <v>FINES_R11</v>
      </c>
      <c r="Y3154" s="35">
        <v>0.29499999999999998</v>
      </c>
      <c r="Z3154" s="8">
        <f>IFERROR(IFERROR(VLOOKUP(G3154,'IVSET-Escuelas'!A:F,4,FALSE),VLOOKUP(M3154,'IVSET-Fines'!F:L,7,FALSE)),"-")</f>
        <v>0.70380200000000004</v>
      </c>
    </row>
    <row r="3155" spans="1:26" x14ac:dyDescent="0.35">
      <c r="A3155" s="18" t="s">
        <v>5100</v>
      </c>
      <c r="B3155" t="s">
        <v>222</v>
      </c>
      <c r="C3155" t="s">
        <v>610</v>
      </c>
      <c r="D3155" t="s">
        <v>611</v>
      </c>
      <c r="E3155" t="s">
        <v>198</v>
      </c>
      <c r="F3155" t="s">
        <v>198</v>
      </c>
      <c r="G3155" t="s">
        <v>198</v>
      </c>
      <c r="H3155" t="s">
        <v>20</v>
      </c>
      <c r="I3155" t="s">
        <v>5102</v>
      </c>
      <c r="J3155" t="s">
        <v>21</v>
      </c>
      <c r="L3155" t="s">
        <v>4416</v>
      </c>
      <c r="M3155" t="str">
        <f t="shared" si="121"/>
        <v>EP N°27 S/N CAMPANACampana</v>
      </c>
      <c r="N3155" t="s">
        <v>22</v>
      </c>
      <c r="O3155" t="s">
        <v>23</v>
      </c>
      <c r="P3155" t="s">
        <v>27</v>
      </c>
      <c r="Q3155" t="s">
        <v>5101</v>
      </c>
      <c r="R3155" s="23">
        <v>15</v>
      </c>
      <c r="S3155" s="23">
        <v>1</v>
      </c>
      <c r="T3155" s="33">
        <v>1</v>
      </c>
      <c r="V3155" t="s">
        <v>2951</v>
      </c>
      <c r="W3155" t="str">
        <f t="shared" si="122"/>
        <v>R11</v>
      </c>
      <c r="X3155" s="31" t="str">
        <f t="shared" si="123"/>
        <v>FINES_R11</v>
      </c>
      <c r="Y3155" s="35">
        <v>0.29699999999999999</v>
      </c>
      <c r="Z3155" s="8" t="str">
        <f>IFERROR(IFERROR(VLOOKUP(G3155,'IVSET-Escuelas'!A:F,4,FALSE),VLOOKUP(M3155,'IVSET-Fines'!F:L,7,FALSE)),"-")</f>
        <v>-</v>
      </c>
    </row>
    <row r="3156" spans="1:26" x14ac:dyDescent="0.35">
      <c r="A3156" s="18" t="s">
        <v>5100</v>
      </c>
      <c r="B3156" t="s">
        <v>222</v>
      </c>
      <c r="C3156" t="s">
        <v>610</v>
      </c>
      <c r="D3156" t="s">
        <v>611</v>
      </c>
      <c r="E3156" t="s">
        <v>198</v>
      </c>
      <c r="F3156" t="s">
        <v>198</v>
      </c>
      <c r="G3156" t="s">
        <v>198</v>
      </c>
      <c r="H3156" t="s">
        <v>20</v>
      </c>
      <c r="I3156" t="s">
        <v>5102</v>
      </c>
      <c r="J3156" t="s">
        <v>21</v>
      </c>
      <c r="L3156" t="s">
        <v>4370</v>
      </c>
      <c r="M3156" t="str">
        <f t="shared" si="121"/>
        <v>EP N° 13Campana</v>
      </c>
      <c r="N3156" t="s">
        <v>22</v>
      </c>
      <c r="O3156" t="s">
        <v>23</v>
      </c>
      <c r="P3156" t="s">
        <v>27</v>
      </c>
      <c r="Q3156" t="s">
        <v>5101</v>
      </c>
      <c r="R3156" s="23">
        <v>41</v>
      </c>
      <c r="S3156" s="23">
        <v>3</v>
      </c>
      <c r="T3156" s="33">
        <v>1</v>
      </c>
      <c r="V3156" t="s">
        <v>2951</v>
      </c>
      <c r="W3156" t="str">
        <f t="shared" si="122"/>
        <v>R11</v>
      </c>
      <c r="X3156" s="31" t="str">
        <f t="shared" si="123"/>
        <v>FINES_R11</v>
      </c>
      <c r="Y3156" s="35">
        <v>0.31</v>
      </c>
      <c r="Z3156" s="8">
        <f>IFERROR(IFERROR(VLOOKUP(G3156,'IVSET-Escuelas'!A:F,4,FALSE),VLOOKUP(M3156,'IVSET-Fines'!F:L,7,FALSE)),"-")</f>
        <v>0.42295700000000003</v>
      </c>
    </row>
    <row r="3157" spans="1:26" x14ac:dyDescent="0.35">
      <c r="A3157" s="18" t="s">
        <v>5100</v>
      </c>
      <c r="B3157" t="s">
        <v>222</v>
      </c>
      <c r="C3157" t="s">
        <v>1154</v>
      </c>
      <c r="D3157" t="s">
        <v>1155</v>
      </c>
      <c r="E3157" t="s">
        <v>198</v>
      </c>
      <c r="F3157" t="s">
        <v>198</v>
      </c>
      <c r="G3157" t="s">
        <v>198</v>
      </c>
      <c r="H3157" t="s">
        <v>20</v>
      </c>
      <c r="I3157" t="s">
        <v>5102</v>
      </c>
      <c r="J3157" t="s">
        <v>21</v>
      </c>
      <c r="L3157" t="s">
        <v>4505</v>
      </c>
      <c r="M3157" t="str">
        <f t="shared" si="121"/>
        <v>LA CAUSAZárate</v>
      </c>
      <c r="N3157" t="s">
        <v>22</v>
      </c>
      <c r="O3157" t="s">
        <v>23</v>
      </c>
      <c r="P3157" t="s">
        <v>27</v>
      </c>
      <c r="Q3157" t="s">
        <v>5101</v>
      </c>
      <c r="R3157" s="23">
        <v>109</v>
      </c>
      <c r="S3157" s="23">
        <v>3</v>
      </c>
      <c r="T3157" s="33">
        <v>1</v>
      </c>
      <c r="V3157" t="s">
        <v>2951</v>
      </c>
      <c r="W3157" t="str">
        <f t="shared" si="122"/>
        <v>R11</v>
      </c>
      <c r="X3157" s="31" t="str">
        <f t="shared" si="123"/>
        <v>FINES_R11</v>
      </c>
      <c r="Y3157" s="35">
        <v>0.33800000000000002</v>
      </c>
      <c r="Z3157" s="8" t="str">
        <f>IFERROR(IFERROR(VLOOKUP(G3157,'IVSET-Escuelas'!A:F,4,FALSE),VLOOKUP(M3157,'IVSET-Fines'!F:L,7,FALSE)),"-")</f>
        <v>-</v>
      </c>
    </row>
    <row r="3158" spans="1:26" x14ac:dyDescent="0.35">
      <c r="A3158" s="18" t="s">
        <v>5100</v>
      </c>
      <c r="B3158" t="s">
        <v>222</v>
      </c>
      <c r="C3158" t="s">
        <v>2047</v>
      </c>
      <c r="D3158" t="s">
        <v>2048</v>
      </c>
      <c r="E3158" t="s">
        <v>198</v>
      </c>
      <c r="F3158" t="s">
        <v>198</v>
      </c>
      <c r="G3158" t="s">
        <v>198</v>
      </c>
      <c r="H3158" t="s">
        <v>20</v>
      </c>
      <c r="I3158" t="s">
        <v>5102</v>
      </c>
      <c r="J3158" t="s">
        <v>21</v>
      </c>
      <c r="L3158" t="s">
        <v>4490</v>
      </c>
      <c r="M3158" t="str">
        <f t="shared" si="121"/>
        <v>MIGRANTES.EP 49Pilar</v>
      </c>
      <c r="N3158" t="s">
        <v>22</v>
      </c>
      <c r="O3158" t="s">
        <v>23</v>
      </c>
      <c r="P3158" t="s">
        <v>27</v>
      </c>
      <c r="Q3158" t="s">
        <v>5101</v>
      </c>
      <c r="R3158" s="23">
        <v>40</v>
      </c>
      <c r="S3158" s="23">
        <v>2</v>
      </c>
      <c r="T3158" s="33">
        <v>1</v>
      </c>
      <c r="V3158" t="s">
        <v>2951</v>
      </c>
      <c r="W3158" t="str">
        <f t="shared" si="122"/>
        <v>R11</v>
      </c>
      <c r="X3158" s="31" t="str">
        <f t="shared" si="123"/>
        <v>FINES_R11</v>
      </c>
      <c r="Y3158" s="35">
        <v>0.34100000000000003</v>
      </c>
      <c r="Z3158" s="8">
        <f>IFERROR(IFERROR(VLOOKUP(G3158,'IVSET-Escuelas'!A:F,4,FALSE),VLOOKUP(M3158,'IVSET-Fines'!F:L,7,FALSE)),"-")</f>
        <v>0.95689100000000005</v>
      </c>
    </row>
    <row r="3159" spans="1:26" x14ac:dyDescent="0.35">
      <c r="A3159" s="18" t="s">
        <v>5100</v>
      </c>
      <c r="B3159" t="s">
        <v>222</v>
      </c>
      <c r="C3159" t="s">
        <v>610</v>
      </c>
      <c r="D3159" t="s">
        <v>611</v>
      </c>
      <c r="E3159" t="s">
        <v>198</v>
      </c>
      <c r="F3159" t="s">
        <v>198</v>
      </c>
      <c r="G3159" t="s">
        <v>198</v>
      </c>
      <c r="H3159" t="s">
        <v>20</v>
      </c>
      <c r="I3159" t="s">
        <v>5102</v>
      </c>
      <c r="J3159" t="s">
        <v>21</v>
      </c>
      <c r="L3159" t="s">
        <v>4415</v>
      </c>
      <c r="M3159" t="str">
        <f t="shared" si="121"/>
        <v>EP N°19Campana</v>
      </c>
      <c r="N3159" t="s">
        <v>22</v>
      </c>
      <c r="O3159" t="s">
        <v>23</v>
      </c>
      <c r="P3159" t="s">
        <v>27</v>
      </c>
      <c r="Q3159" t="s">
        <v>5101</v>
      </c>
      <c r="R3159" s="23">
        <v>53</v>
      </c>
      <c r="S3159" s="23">
        <v>3</v>
      </c>
      <c r="T3159" s="33">
        <v>1</v>
      </c>
      <c r="V3159" t="s">
        <v>2951</v>
      </c>
      <c r="W3159" t="str">
        <f t="shared" si="122"/>
        <v>R11</v>
      </c>
      <c r="X3159" s="31" t="str">
        <f t="shared" si="123"/>
        <v>FINES_R11</v>
      </c>
      <c r="Y3159" s="35">
        <v>0.35299999999999998</v>
      </c>
      <c r="Z3159" s="8">
        <f>IFERROR(IFERROR(VLOOKUP(G3159,'IVSET-Escuelas'!A:F,4,FALSE),VLOOKUP(M3159,'IVSET-Fines'!F:L,7,FALSE)),"-")</f>
        <v>0.78218699999999997</v>
      </c>
    </row>
    <row r="3160" spans="1:26" x14ac:dyDescent="0.35">
      <c r="A3160" s="18" t="s">
        <v>5100</v>
      </c>
      <c r="B3160" t="s">
        <v>222</v>
      </c>
      <c r="C3160" t="s">
        <v>807</v>
      </c>
      <c r="D3160" t="s">
        <v>808</v>
      </c>
      <c r="E3160" t="s">
        <v>198</v>
      </c>
      <c r="F3160" t="s">
        <v>198</v>
      </c>
      <c r="G3160" t="s">
        <v>198</v>
      </c>
      <c r="H3160" t="s">
        <v>20</v>
      </c>
      <c r="I3160" t="s">
        <v>5102</v>
      </c>
      <c r="J3160" t="s">
        <v>21</v>
      </c>
      <c r="L3160" t="s">
        <v>4446</v>
      </c>
      <c r="M3160" t="str">
        <f t="shared" si="121"/>
        <v>EP Nº4Exaltación de la Cruz</v>
      </c>
      <c r="N3160" t="s">
        <v>22</v>
      </c>
      <c r="O3160" t="s">
        <v>23</v>
      </c>
      <c r="P3160" t="s">
        <v>27</v>
      </c>
      <c r="Q3160" t="s">
        <v>5101</v>
      </c>
      <c r="R3160" s="23">
        <v>56</v>
      </c>
      <c r="S3160" s="23">
        <v>3</v>
      </c>
      <c r="T3160" s="33">
        <v>1</v>
      </c>
      <c r="V3160" t="s">
        <v>2951</v>
      </c>
      <c r="W3160" t="str">
        <f t="shared" si="122"/>
        <v>R11</v>
      </c>
      <c r="X3160" s="31" t="str">
        <f t="shared" si="123"/>
        <v>FINES_R11</v>
      </c>
      <c r="Y3160" s="35">
        <v>0.36099999999999999</v>
      </c>
      <c r="Z3160" s="8">
        <f>IFERROR(IFERROR(VLOOKUP(G3160,'IVSET-Escuelas'!A:F,4,FALSE),VLOOKUP(M3160,'IVSET-Fines'!F:L,7,FALSE)),"-")</f>
        <v>0.53621799999999997</v>
      </c>
    </row>
    <row r="3161" spans="1:26" x14ac:dyDescent="0.35">
      <c r="A3161" s="18" t="s">
        <v>5100</v>
      </c>
      <c r="B3161" t="s">
        <v>222</v>
      </c>
      <c r="C3161" t="s">
        <v>2047</v>
      </c>
      <c r="D3161" t="s">
        <v>2048</v>
      </c>
      <c r="E3161" t="s">
        <v>198</v>
      </c>
      <c r="F3161" t="s">
        <v>198</v>
      </c>
      <c r="G3161" t="s">
        <v>198</v>
      </c>
      <c r="H3161" t="s">
        <v>20</v>
      </c>
      <c r="I3161" t="s">
        <v>5102</v>
      </c>
      <c r="J3161" t="s">
        <v>21</v>
      </c>
      <c r="L3161" t="s">
        <v>4481</v>
      </c>
      <c r="M3161" t="str">
        <f t="shared" si="121"/>
        <v>MIGRANTES. BIBLIOTECA ERNESTO SABATOPilar</v>
      </c>
      <c r="N3161" t="s">
        <v>22</v>
      </c>
      <c r="O3161" t="s">
        <v>23</v>
      </c>
      <c r="P3161" t="s">
        <v>27</v>
      </c>
      <c r="Q3161" t="s">
        <v>5101</v>
      </c>
      <c r="R3161" s="23">
        <v>29</v>
      </c>
      <c r="S3161" s="23">
        <v>1</v>
      </c>
      <c r="T3161" s="33">
        <v>1</v>
      </c>
      <c r="V3161" t="s">
        <v>2951</v>
      </c>
      <c r="W3161" t="str">
        <f t="shared" si="122"/>
        <v>R11</v>
      </c>
      <c r="X3161" s="31" t="str">
        <f t="shared" si="123"/>
        <v>FINES_R11</v>
      </c>
      <c r="Y3161" s="35">
        <v>0.38300000000000001</v>
      </c>
      <c r="Z3161" s="8">
        <f>IFERROR(IFERROR(VLOOKUP(G3161,'IVSET-Escuelas'!A:F,4,FALSE),VLOOKUP(M3161,'IVSET-Fines'!F:L,7,FALSE)),"-")</f>
        <v>0.58789599999999997</v>
      </c>
    </row>
    <row r="3162" spans="1:26" x14ac:dyDescent="0.35">
      <c r="A3162" s="18" t="s">
        <v>5100</v>
      </c>
      <c r="B3162" t="s">
        <v>222</v>
      </c>
      <c r="C3162" t="s">
        <v>227</v>
      </c>
      <c r="D3162" t="s">
        <v>2603</v>
      </c>
      <c r="E3162" t="s">
        <v>198</v>
      </c>
      <c r="F3162" t="s">
        <v>198</v>
      </c>
      <c r="G3162" t="s">
        <v>198</v>
      </c>
      <c r="H3162" t="s">
        <v>20</v>
      </c>
      <c r="I3162" t="s">
        <v>5102</v>
      </c>
      <c r="J3162" t="s">
        <v>21</v>
      </c>
      <c r="L3162" t="s">
        <v>4431</v>
      </c>
      <c r="M3162" t="str">
        <f t="shared" si="121"/>
        <v>EP N° 31Escobar</v>
      </c>
      <c r="N3162" t="s">
        <v>22</v>
      </c>
      <c r="O3162" t="s">
        <v>23</v>
      </c>
      <c r="P3162" t="s">
        <v>27</v>
      </c>
      <c r="Q3162" t="s">
        <v>5101</v>
      </c>
      <c r="R3162" s="23">
        <v>69</v>
      </c>
      <c r="S3162" s="23">
        <v>5</v>
      </c>
      <c r="T3162" s="33">
        <v>1</v>
      </c>
      <c r="V3162" t="s">
        <v>2951</v>
      </c>
      <c r="W3162" t="str">
        <f t="shared" si="122"/>
        <v>R11</v>
      </c>
      <c r="X3162" s="31" t="str">
        <f t="shared" si="123"/>
        <v>FINES_R11</v>
      </c>
      <c r="Y3162" s="35">
        <v>0.39300000000000002</v>
      </c>
      <c r="Z3162" s="8">
        <f>IFERROR(IFERROR(VLOOKUP(G3162,'IVSET-Escuelas'!A:F,4,FALSE),VLOOKUP(M3162,'IVSET-Fines'!F:L,7,FALSE)),"-")</f>
        <v>0</v>
      </c>
    </row>
    <row r="3163" spans="1:26" x14ac:dyDescent="0.35">
      <c r="A3163" s="18" t="s">
        <v>5100</v>
      </c>
      <c r="B3163" t="s">
        <v>222</v>
      </c>
      <c r="C3163" t="s">
        <v>2047</v>
      </c>
      <c r="D3163" t="s">
        <v>2048</v>
      </c>
      <c r="E3163" t="s">
        <v>198</v>
      </c>
      <c r="F3163" t="s">
        <v>198</v>
      </c>
      <c r="G3163" t="s">
        <v>198</v>
      </c>
      <c r="H3163" t="s">
        <v>20</v>
      </c>
      <c r="I3163" t="s">
        <v>5102</v>
      </c>
      <c r="J3163" t="s">
        <v>21</v>
      </c>
      <c r="L3163" t="s">
        <v>4489</v>
      </c>
      <c r="M3163" t="str">
        <f t="shared" si="121"/>
        <v>MIGRANTES.CLUB DIBU MARTINEZPilar</v>
      </c>
      <c r="N3163" t="s">
        <v>22</v>
      </c>
      <c r="O3163" t="s">
        <v>23</v>
      </c>
      <c r="P3163" t="s">
        <v>27</v>
      </c>
      <c r="Q3163" t="s">
        <v>5101</v>
      </c>
      <c r="R3163" s="23">
        <v>18</v>
      </c>
      <c r="S3163" s="23">
        <v>1</v>
      </c>
      <c r="T3163" s="33">
        <v>1</v>
      </c>
      <c r="V3163" t="s">
        <v>2951</v>
      </c>
      <c r="W3163" t="str">
        <f t="shared" si="122"/>
        <v>R11</v>
      </c>
      <c r="X3163" s="31" t="str">
        <f t="shared" si="123"/>
        <v>FINES_R11</v>
      </c>
      <c r="Y3163" s="35">
        <v>0.42199999999999999</v>
      </c>
      <c r="Z3163" s="8">
        <f>IFERROR(IFERROR(VLOOKUP(G3163,'IVSET-Escuelas'!A:F,4,FALSE),VLOOKUP(M3163,'IVSET-Fines'!F:L,7,FALSE)),"-")</f>
        <v>0.68962999999999997</v>
      </c>
    </row>
    <row r="3164" spans="1:26" x14ac:dyDescent="0.35">
      <c r="A3164" s="18" t="s">
        <v>5100</v>
      </c>
      <c r="B3164" t="s">
        <v>222</v>
      </c>
      <c r="C3164" t="s">
        <v>610</v>
      </c>
      <c r="D3164" t="s">
        <v>611</v>
      </c>
      <c r="E3164" t="s">
        <v>198</v>
      </c>
      <c r="F3164" t="s">
        <v>198</v>
      </c>
      <c r="G3164" t="s">
        <v>198</v>
      </c>
      <c r="H3164" t="s">
        <v>20</v>
      </c>
      <c r="I3164" t="s">
        <v>5102</v>
      </c>
      <c r="J3164" t="s">
        <v>21</v>
      </c>
      <c r="L3164" t="s">
        <v>4412</v>
      </c>
      <c r="M3164" t="str">
        <f t="shared" si="121"/>
        <v>EP N° 29Campana</v>
      </c>
      <c r="N3164" t="s">
        <v>22</v>
      </c>
      <c r="O3164" t="s">
        <v>23</v>
      </c>
      <c r="P3164" t="s">
        <v>27</v>
      </c>
      <c r="Q3164" t="s">
        <v>5101</v>
      </c>
      <c r="R3164" s="23">
        <v>60</v>
      </c>
      <c r="S3164" s="23">
        <v>3</v>
      </c>
      <c r="T3164" s="33">
        <v>1</v>
      </c>
      <c r="V3164" t="s">
        <v>2951</v>
      </c>
      <c r="W3164" t="str">
        <f t="shared" si="122"/>
        <v>R11</v>
      </c>
      <c r="X3164" s="31" t="str">
        <f t="shared" si="123"/>
        <v>FINES_R11</v>
      </c>
      <c r="Y3164" s="35">
        <v>0.43099999999999999</v>
      </c>
      <c r="Z3164" s="8">
        <f>IFERROR(IFERROR(VLOOKUP(G3164,'IVSET-Escuelas'!A:F,4,FALSE),VLOOKUP(M3164,'IVSET-Fines'!F:L,7,FALSE)),"-")</f>
        <v>0.55164800000000003</v>
      </c>
    </row>
    <row r="3165" spans="1:26" x14ac:dyDescent="0.35">
      <c r="A3165" s="18" t="s">
        <v>5100</v>
      </c>
      <c r="B3165" t="s">
        <v>222</v>
      </c>
      <c r="C3165" t="s">
        <v>2047</v>
      </c>
      <c r="D3165" t="s">
        <v>2048</v>
      </c>
      <c r="E3165" t="s">
        <v>198</v>
      </c>
      <c r="F3165" t="s">
        <v>198</v>
      </c>
      <c r="G3165" t="s">
        <v>198</v>
      </c>
      <c r="H3165" t="s">
        <v>20</v>
      </c>
      <c r="I3165" t="s">
        <v>5102</v>
      </c>
      <c r="J3165" t="s">
        <v>21</v>
      </c>
      <c r="L3165" t="s">
        <v>4451</v>
      </c>
      <c r="M3165" t="str">
        <f t="shared" si="121"/>
        <v>CASA DE LA CULTURA PERUZZOTTIPilar</v>
      </c>
      <c r="N3165" t="s">
        <v>22</v>
      </c>
      <c r="O3165" t="s">
        <v>23</v>
      </c>
      <c r="P3165" t="s">
        <v>27</v>
      </c>
      <c r="Q3165" t="s">
        <v>5101</v>
      </c>
      <c r="R3165" s="23">
        <v>90</v>
      </c>
      <c r="S3165" s="23">
        <v>3</v>
      </c>
      <c r="T3165" s="33">
        <v>1</v>
      </c>
      <c r="V3165" t="s">
        <v>2951</v>
      </c>
      <c r="W3165" t="str">
        <f t="shared" si="122"/>
        <v>R11</v>
      </c>
      <c r="X3165" s="31" t="str">
        <f t="shared" si="123"/>
        <v>FINES_R11</v>
      </c>
      <c r="Y3165" s="35">
        <v>0.435</v>
      </c>
      <c r="Z3165" s="8">
        <f>IFERROR(IFERROR(VLOOKUP(G3165,'IVSET-Escuelas'!A:F,4,FALSE),VLOOKUP(M3165,'IVSET-Fines'!F:L,7,FALSE)),"-")</f>
        <v>0.63380300000000001</v>
      </c>
    </row>
    <row r="3166" spans="1:26" x14ac:dyDescent="0.35">
      <c r="A3166" s="18" t="s">
        <v>5100</v>
      </c>
      <c r="B3166" t="s">
        <v>222</v>
      </c>
      <c r="C3166" t="s">
        <v>2047</v>
      </c>
      <c r="D3166" t="s">
        <v>2048</v>
      </c>
      <c r="E3166" t="s">
        <v>198</v>
      </c>
      <c r="F3166" t="s">
        <v>198</v>
      </c>
      <c r="G3166" t="s">
        <v>198</v>
      </c>
      <c r="H3166" t="s">
        <v>20</v>
      </c>
      <c r="I3166" t="s">
        <v>5102</v>
      </c>
      <c r="J3166" t="s">
        <v>21</v>
      </c>
      <c r="L3166" t="s">
        <v>4470</v>
      </c>
      <c r="M3166" t="str">
        <f t="shared" si="121"/>
        <v>EP N°30Pilar</v>
      </c>
      <c r="N3166" t="s">
        <v>22</v>
      </c>
      <c r="O3166" t="s">
        <v>23</v>
      </c>
      <c r="P3166" t="s">
        <v>27</v>
      </c>
      <c r="Q3166" t="s">
        <v>5101</v>
      </c>
      <c r="R3166" s="23">
        <v>72</v>
      </c>
      <c r="S3166" s="23">
        <v>3</v>
      </c>
      <c r="T3166" s="33">
        <v>1</v>
      </c>
      <c r="V3166" t="s">
        <v>2951</v>
      </c>
      <c r="W3166" t="str">
        <f t="shared" si="122"/>
        <v>R11</v>
      </c>
      <c r="X3166" s="31" t="str">
        <f t="shared" si="123"/>
        <v>FINES_R11</v>
      </c>
      <c r="Y3166" s="35">
        <v>0.44700000000000001</v>
      </c>
      <c r="Z3166" s="8">
        <f>IFERROR(IFERROR(VLOOKUP(G3166,'IVSET-Escuelas'!A:F,4,FALSE),VLOOKUP(M3166,'IVSET-Fines'!F:L,7,FALSE)),"-")</f>
        <v>0.67236300000000004</v>
      </c>
    </row>
    <row r="3167" spans="1:26" x14ac:dyDescent="0.35">
      <c r="A3167" s="18" t="s">
        <v>5100</v>
      </c>
      <c r="B3167" t="s">
        <v>222</v>
      </c>
      <c r="C3167" t="s">
        <v>2047</v>
      </c>
      <c r="D3167" t="s">
        <v>2048</v>
      </c>
      <c r="E3167" t="s">
        <v>198</v>
      </c>
      <c r="F3167" t="s">
        <v>198</v>
      </c>
      <c r="G3167" t="s">
        <v>198</v>
      </c>
      <c r="H3167" t="s">
        <v>20</v>
      </c>
      <c r="I3167" t="s">
        <v>5102</v>
      </c>
      <c r="J3167" t="s">
        <v>21</v>
      </c>
      <c r="L3167" t="s">
        <v>4483</v>
      </c>
      <c r="M3167" t="str">
        <f t="shared" si="121"/>
        <v>MIGRANTES. FEDERACION NACIONAL CAMPESINAPilar</v>
      </c>
      <c r="N3167" t="s">
        <v>22</v>
      </c>
      <c r="O3167" t="s">
        <v>23</v>
      </c>
      <c r="P3167" t="s">
        <v>27</v>
      </c>
      <c r="Q3167" t="s">
        <v>5101</v>
      </c>
      <c r="R3167" s="23">
        <v>37</v>
      </c>
      <c r="S3167" s="23">
        <v>1</v>
      </c>
      <c r="T3167" s="33">
        <v>1</v>
      </c>
      <c r="V3167" t="s">
        <v>2951</v>
      </c>
      <c r="W3167" t="str">
        <f t="shared" si="122"/>
        <v>R11</v>
      </c>
      <c r="X3167" s="31" t="str">
        <f t="shared" si="123"/>
        <v>FINES_R11</v>
      </c>
      <c r="Y3167" s="35">
        <v>0.45800000000000002</v>
      </c>
      <c r="Z3167" s="8">
        <f>IFERROR(IFERROR(VLOOKUP(G3167,'IVSET-Escuelas'!A:F,4,FALSE),VLOOKUP(M3167,'IVSET-Fines'!F:L,7,FALSE)),"-")</f>
        <v>0.885575</v>
      </c>
    </row>
    <row r="3168" spans="1:26" x14ac:dyDescent="0.35">
      <c r="A3168" s="18" t="s">
        <v>5100</v>
      </c>
      <c r="B3168" t="s">
        <v>222</v>
      </c>
      <c r="C3168" t="s">
        <v>227</v>
      </c>
      <c r="D3168" t="s">
        <v>2603</v>
      </c>
      <c r="E3168" t="s">
        <v>198</v>
      </c>
      <c r="F3168" t="s">
        <v>198</v>
      </c>
      <c r="G3168" t="s">
        <v>198</v>
      </c>
      <c r="H3168" t="s">
        <v>20</v>
      </c>
      <c r="I3168" t="s">
        <v>5102</v>
      </c>
      <c r="J3168" t="s">
        <v>21</v>
      </c>
      <c r="L3168" t="s">
        <v>4434</v>
      </c>
      <c r="M3168" t="str">
        <f t="shared" si="121"/>
        <v>Macacha GuemesEscobar</v>
      </c>
      <c r="N3168" t="s">
        <v>22</v>
      </c>
      <c r="O3168" t="s">
        <v>23</v>
      </c>
      <c r="P3168" t="s">
        <v>27</v>
      </c>
      <c r="Q3168" t="s">
        <v>5101</v>
      </c>
      <c r="R3168" s="23">
        <v>21</v>
      </c>
      <c r="S3168" s="23">
        <v>1</v>
      </c>
      <c r="T3168" s="33">
        <v>1</v>
      </c>
      <c r="V3168" t="s">
        <v>2951</v>
      </c>
      <c r="W3168" t="str">
        <f t="shared" si="122"/>
        <v>R11</v>
      </c>
      <c r="X3168" s="31" t="str">
        <f t="shared" si="123"/>
        <v>FINES_R11</v>
      </c>
      <c r="Y3168" s="35">
        <v>0.45800000000000002</v>
      </c>
      <c r="Z3168" s="8" t="str">
        <f>IFERROR(IFERROR(VLOOKUP(G3168,'IVSET-Escuelas'!A:F,4,FALSE),VLOOKUP(M3168,'IVSET-Fines'!F:L,7,FALSE)),"-")</f>
        <v>-</v>
      </c>
    </row>
    <row r="3169" spans="1:26" x14ac:dyDescent="0.35">
      <c r="A3169" s="18" t="s">
        <v>5100</v>
      </c>
      <c r="B3169" t="s">
        <v>222</v>
      </c>
      <c r="C3169" t="s">
        <v>2047</v>
      </c>
      <c r="D3169" t="s">
        <v>2048</v>
      </c>
      <c r="E3169" t="s">
        <v>198</v>
      </c>
      <c r="F3169" t="s">
        <v>198</v>
      </c>
      <c r="G3169" t="s">
        <v>198</v>
      </c>
      <c r="H3169" t="s">
        <v>20</v>
      </c>
      <c r="I3169" t="s">
        <v>5102</v>
      </c>
      <c r="J3169" t="s">
        <v>21</v>
      </c>
      <c r="L3169" t="s">
        <v>4469</v>
      </c>
      <c r="M3169" t="str">
        <f t="shared" si="121"/>
        <v>EP N°24Pilar</v>
      </c>
      <c r="N3169" t="s">
        <v>22</v>
      </c>
      <c r="O3169" t="s">
        <v>23</v>
      </c>
      <c r="P3169" t="s">
        <v>27</v>
      </c>
      <c r="Q3169" t="s">
        <v>5101</v>
      </c>
      <c r="R3169" s="23">
        <v>113</v>
      </c>
      <c r="S3169" s="23">
        <v>6</v>
      </c>
      <c r="T3169" s="33">
        <v>1</v>
      </c>
      <c r="V3169" t="s">
        <v>2951</v>
      </c>
      <c r="W3169" t="str">
        <f t="shared" si="122"/>
        <v>R11</v>
      </c>
      <c r="X3169" s="31" t="str">
        <f t="shared" si="123"/>
        <v>FINES_R11</v>
      </c>
      <c r="Y3169" s="35">
        <v>0.46600000000000003</v>
      </c>
      <c r="Z3169" s="8">
        <f>IFERROR(IFERROR(VLOOKUP(G3169,'IVSET-Escuelas'!A:F,4,FALSE),VLOOKUP(M3169,'IVSET-Fines'!F:L,7,FALSE)),"-")</f>
        <v>0.57854799999999995</v>
      </c>
    </row>
    <row r="3170" spans="1:26" x14ac:dyDescent="0.35">
      <c r="A3170" s="18" t="s">
        <v>5100</v>
      </c>
      <c r="B3170" t="s">
        <v>222</v>
      </c>
      <c r="C3170" t="s">
        <v>610</v>
      </c>
      <c r="D3170" t="s">
        <v>611</v>
      </c>
      <c r="E3170" t="s">
        <v>198</v>
      </c>
      <c r="F3170" t="s">
        <v>198</v>
      </c>
      <c r="G3170" t="s">
        <v>198</v>
      </c>
      <c r="H3170" t="s">
        <v>20</v>
      </c>
      <c r="I3170" t="s">
        <v>5102</v>
      </c>
      <c r="J3170" t="s">
        <v>21</v>
      </c>
      <c r="L3170" t="s">
        <v>4418</v>
      </c>
      <c r="M3170" t="str">
        <f t="shared" si="121"/>
        <v>HONRAR LA VIDA S/N CAMPANACampana</v>
      </c>
      <c r="N3170" t="s">
        <v>22</v>
      </c>
      <c r="O3170" t="s">
        <v>23</v>
      </c>
      <c r="P3170" t="s">
        <v>27</v>
      </c>
      <c r="Q3170" t="s">
        <v>5101</v>
      </c>
      <c r="R3170" s="23">
        <v>18</v>
      </c>
      <c r="S3170" s="23">
        <v>1</v>
      </c>
      <c r="T3170" s="33">
        <v>1</v>
      </c>
      <c r="V3170" t="s">
        <v>2951</v>
      </c>
      <c r="W3170" t="str">
        <f t="shared" si="122"/>
        <v>R11</v>
      </c>
      <c r="X3170" s="31" t="str">
        <f t="shared" si="123"/>
        <v>FINES_R11</v>
      </c>
      <c r="Y3170" s="35">
        <v>0.48199999999999998</v>
      </c>
      <c r="Z3170" s="8" t="str">
        <f>IFERROR(IFERROR(VLOOKUP(G3170,'IVSET-Escuelas'!A:F,4,FALSE),VLOOKUP(M3170,'IVSET-Fines'!F:L,7,FALSE)),"-")</f>
        <v>-</v>
      </c>
    </row>
    <row r="3171" spans="1:26" x14ac:dyDescent="0.35">
      <c r="A3171" s="18" t="s">
        <v>5100</v>
      </c>
      <c r="B3171" t="s">
        <v>222</v>
      </c>
      <c r="C3171" t="s">
        <v>2047</v>
      </c>
      <c r="D3171" t="s">
        <v>2048</v>
      </c>
      <c r="E3171" t="s">
        <v>198</v>
      </c>
      <c r="F3171" t="s">
        <v>198</v>
      </c>
      <c r="G3171" t="s">
        <v>198</v>
      </c>
      <c r="H3171" t="s">
        <v>20</v>
      </c>
      <c r="I3171" t="s">
        <v>5102</v>
      </c>
      <c r="J3171" t="s">
        <v>21</v>
      </c>
      <c r="L3171" t="s">
        <v>4450</v>
      </c>
      <c r="M3171" t="str">
        <f t="shared" ref="M3171:M3234" si="124">CONCATENATE(L3171,D3171)</f>
        <v>BUSCANDO EL SERPilar</v>
      </c>
      <c r="N3171" t="s">
        <v>22</v>
      </c>
      <c r="O3171" t="s">
        <v>23</v>
      </c>
      <c r="P3171" t="s">
        <v>27</v>
      </c>
      <c r="Q3171" t="s">
        <v>5101</v>
      </c>
      <c r="R3171" s="23">
        <v>83</v>
      </c>
      <c r="S3171" s="23">
        <v>4</v>
      </c>
      <c r="T3171" s="33">
        <v>1</v>
      </c>
      <c r="V3171" t="s">
        <v>2951</v>
      </c>
      <c r="W3171" t="str">
        <f t="shared" si="122"/>
        <v>R11</v>
      </c>
      <c r="X3171" s="31" t="str">
        <f t="shared" si="123"/>
        <v>FINES_R11</v>
      </c>
      <c r="Y3171" s="35">
        <v>0.48299999999999998</v>
      </c>
      <c r="Z3171" s="8">
        <f>IFERROR(IFERROR(VLOOKUP(G3171,'IVSET-Escuelas'!A:F,4,FALSE),VLOOKUP(M3171,'IVSET-Fines'!F:L,7,FALSE)),"-")</f>
        <v>0.3523</v>
      </c>
    </row>
    <row r="3172" spans="1:26" x14ac:dyDescent="0.35">
      <c r="A3172" s="18" t="s">
        <v>5100</v>
      </c>
      <c r="B3172" t="s">
        <v>222</v>
      </c>
      <c r="C3172" t="s">
        <v>807</v>
      </c>
      <c r="D3172" t="s">
        <v>808</v>
      </c>
      <c r="E3172" t="s">
        <v>198</v>
      </c>
      <c r="F3172" t="s">
        <v>198</v>
      </c>
      <c r="G3172" t="s">
        <v>198</v>
      </c>
      <c r="H3172" t="s">
        <v>20</v>
      </c>
      <c r="I3172" t="s">
        <v>5102</v>
      </c>
      <c r="J3172" t="s">
        <v>21</v>
      </c>
      <c r="L3172" t="s">
        <v>4442</v>
      </c>
      <c r="M3172" t="str">
        <f t="shared" si="124"/>
        <v>CENTRO COMUNITARIOExaltación de la Cruz</v>
      </c>
      <c r="N3172" t="s">
        <v>22</v>
      </c>
      <c r="O3172" t="s">
        <v>23</v>
      </c>
      <c r="P3172" t="s">
        <v>27</v>
      </c>
      <c r="Q3172" t="s">
        <v>5101</v>
      </c>
      <c r="R3172" s="23">
        <v>23</v>
      </c>
      <c r="S3172" s="23">
        <v>1</v>
      </c>
      <c r="T3172" s="33">
        <v>1</v>
      </c>
      <c r="V3172" t="s">
        <v>2951</v>
      </c>
      <c r="W3172" t="str">
        <f t="shared" si="122"/>
        <v>R11</v>
      </c>
      <c r="X3172" s="31" t="str">
        <f t="shared" si="123"/>
        <v>FINES_R11</v>
      </c>
      <c r="Y3172" s="35">
        <v>0.48699999999999999</v>
      </c>
      <c r="Z3172" s="8">
        <f>IFERROR(IFERROR(VLOOKUP(G3172,'IVSET-Escuelas'!A:F,4,FALSE),VLOOKUP(M3172,'IVSET-Fines'!F:L,7,FALSE)),"-")</f>
        <v>0.30761699999999997</v>
      </c>
    </row>
    <row r="3173" spans="1:26" x14ac:dyDescent="0.35">
      <c r="A3173" s="18" t="s">
        <v>5100</v>
      </c>
      <c r="B3173" t="s">
        <v>222</v>
      </c>
      <c r="C3173" t="s">
        <v>2047</v>
      </c>
      <c r="D3173" t="s">
        <v>2048</v>
      </c>
      <c r="E3173" t="s">
        <v>198</v>
      </c>
      <c r="F3173" t="s">
        <v>198</v>
      </c>
      <c r="G3173" t="s">
        <v>198</v>
      </c>
      <c r="H3173" t="s">
        <v>20</v>
      </c>
      <c r="I3173" t="s">
        <v>5102</v>
      </c>
      <c r="J3173" t="s">
        <v>21</v>
      </c>
      <c r="L3173" t="s">
        <v>4458</v>
      </c>
      <c r="M3173" t="str">
        <f t="shared" si="124"/>
        <v>CLUB ARGETIN OPilar</v>
      </c>
      <c r="N3173" t="s">
        <v>22</v>
      </c>
      <c r="O3173" t="s">
        <v>23</v>
      </c>
      <c r="P3173" t="s">
        <v>27</v>
      </c>
      <c r="Q3173" t="s">
        <v>5101</v>
      </c>
      <c r="R3173" s="23">
        <v>48</v>
      </c>
      <c r="S3173" s="23">
        <v>2</v>
      </c>
      <c r="T3173" s="33">
        <v>1</v>
      </c>
      <c r="V3173" t="s">
        <v>2951</v>
      </c>
      <c r="W3173" t="str">
        <f t="shared" si="122"/>
        <v>R11</v>
      </c>
      <c r="X3173" s="31" t="str">
        <f t="shared" si="123"/>
        <v>FINES_R11</v>
      </c>
      <c r="Y3173" s="35">
        <v>0.49399999999999999</v>
      </c>
      <c r="Z3173" s="8">
        <f>IFERROR(IFERROR(VLOOKUP(G3173,'IVSET-Escuelas'!A:F,4,FALSE),VLOOKUP(M3173,'IVSET-Fines'!F:L,7,FALSE)),"-")</f>
        <v>0.49568800000000002</v>
      </c>
    </row>
    <row r="3174" spans="1:26" x14ac:dyDescent="0.35">
      <c r="A3174" s="18" t="s">
        <v>5100</v>
      </c>
      <c r="B3174" t="s">
        <v>222</v>
      </c>
      <c r="C3174" t="s">
        <v>1154</v>
      </c>
      <c r="D3174" t="s">
        <v>1155</v>
      </c>
      <c r="E3174" t="s">
        <v>198</v>
      </c>
      <c r="F3174" t="s">
        <v>198</v>
      </c>
      <c r="G3174" t="s">
        <v>198</v>
      </c>
      <c r="H3174" t="s">
        <v>20</v>
      </c>
      <c r="I3174" t="s">
        <v>5102</v>
      </c>
      <c r="J3174" t="s">
        <v>21</v>
      </c>
      <c r="L3174" t="s">
        <v>4499</v>
      </c>
      <c r="M3174" t="str">
        <f t="shared" si="124"/>
        <v>CULTURA RUGEZárate</v>
      </c>
      <c r="N3174" t="s">
        <v>22</v>
      </c>
      <c r="O3174" t="s">
        <v>23</v>
      </c>
      <c r="P3174" t="s">
        <v>27</v>
      </c>
      <c r="Q3174" t="s">
        <v>5101</v>
      </c>
      <c r="R3174" s="23">
        <v>56</v>
      </c>
      <c r="S3174" s="23">
        <v>2</v>
      </c>
      <c r="T3174" s="33">
        <v>1</v>
      </c>
      <c r="V3174" t="s">
        <v>2951</v>
      </c>
      <c r="W3174" t="str">
        <f t="shared" si="122"/>
        <v>R11</v>
      </c>
      <c r="X3174" s="31" t="str">
        <f t="shared" si="123"/>
        <v>FINES_R11</v>
      </c>
      <c r="Y3174" s="35">
        <v>0.51700000000000002</v>
      </c>
      <c r="Z3174" s="8" t="str">
        <f>IFERROR(IFERROR(VLOOKUP(G3174,'IVSET-Escuelas'!A:F,4,FALSE),VLOOKUP(M3174,'IVSET-Fines'!F:L,7,FALSE)),"-")</f>
        <v>-</v>
      </c>
    </row>
    <row r="3175" spans="1:26" x14ac:dyDescent="0.35">
      <c r="A3175" s="18" t="s">
        <v>5100</v>
      </c>
      <c r="B3175" t="s">
        <v>222</v>
      </c>
      <c r="C3175" t="s">
        <v>807</v>
      </c>
      <c r="D3175" t="s">
        <v>808</v>
      </c>
      <c r="E3175" t="s">
        <v>198</v>
      </c>
      <c r="F3175" t="s">
        <v>198</v>
      </c>
      <c r="G3175" t="s">
        <v>198</v>
      </c>
      <c r="H3175" t="s">
        <v>20</v>
      </c>
      <c r="I3175" t="s">
        <v>5102</v>
      </c>
      <c r="J3175" t="s">
        <v>21</v>
      </c>
      <c r="L3175" t="s">
        <v>4441</v>
      </c>
      <c r="M3175" t="str">
        <f t="shared" si="124"/>
        <v>Bomberos Voluntarios Capilla del SeñorExaltación de la Cruz</v>
      </c>
      <c r="N3175" t="s">
        <v>22</v>
      </c>
      <c r="O3175" t="s">
        <v>23</v>
      </c>
      <c r="P3175" t="s">
        <v>27</v>
      </c>
      <c r="Q3175" t="s">
        <v>5101</v>
      </c>
      <c r="R3175" s="23">
        <v>17</v>
      </c>
      <c r="S3175" s="23">
        <v>1</v>
      </c>
      <c r="T3175" s="33">
        <v>1</v>
      </c>
      <c r="V3175" t="s">
        <v>2951</v>
      </c>
      <c r="W3175" t="str">
        <f t="shared" si="122"/>
        <v>R11</v>
      </c>
      <c r="X3175" s="31" t="str">
        <f t="shared" si="123"/>
        <v>FINES_R11</v>
      </c>
      <c r="Y3175" s="35">
        <v>0.52600000000000002</v>
      </c>
      <c r="Z3175" s="8" t="str">
        <f>IFERROR(IFERROR(VLOOKUP(G3175,'IVSET-Escuelas'!A:F,4,FALSE),VLOOKUP(M3175,'IVSET-Fines'!F:L,7,FALSE)),"-")</f>
        <v>-</v>
      </c>
    </row>
    <row r="3176" spans="1:26" x14ac:dyDescent="0.35">
      <c r="A3176" s="18" t="s">
        <v>5100</v>
      </c>
      <c r="B3176" t="s">
        <v>222</v>
      </c>
      <c r="C3176" t="s">
        <v>2047</v>
      </c>
      <c r="D3176" t="s">
        <v>2048</v>
      </c>
      <c r="E3176" t="s">
        <v>198</v>
      </c>
      <c r="F3176" t="s">
        <v>198</v>
      </c>
      <c r="G3176" t="s">
        <v>198</v>
      </c>
      <c r="H3176" t="s">
        <v>20</v>
      </c>
      <c r="I3176" t="s">
        <v>5102</v>
      </c>
      <c r="J3176" t="s">
        <v>21</v>
      </c>
      <c r="L3176" t="s">
        <v>4494</v>
      </c>
      <c r="M3176" t="str">
        <f t="shared" si="124"/>
        <v>Universidad nacional de PilarPilar</v>
      </c>
      <c r="N3176" t="s">
        <v>22</v>
      </c>
      <c r="O3176" t="s">
        <v>23</v>
      </c>
      <c r="P3176" t="s">
        <v>27</v>
      </c>
      <c r="Q3176" t="s">
        <v>5101</v>
      </c>
      <c r="R3176" s="23">
        <v>37</v>
      </c>
      <c r="S3176" s="23">
        <v>2</v>
      </c>
      <c r="T3176" s="33">
        <v>1</v>
      </c>
      <c r="V3176" t="s">
        <v>2951</v>
      </c>
      <c r="W3176" t="str">
        <f t="shared" si="122"/>
        <v>R11</v>
      </c>
      <c r="X3176" s="31" t="str">
        <f t="shared" si="123"/>
        <v>FINES_R11</v>
      </c>
      <c r="Y3176" s="35">
        <v>0.53300000000000003</v>
      </c>
      <c r="Z3176" s="8" t="str">
        <f>IFERROR(IFERROR(VLOOKUP(G3176,'IVSET-Escuelas'!A:F,4,FALSE),VLOOKUP(M3176,'IVSET-Fines'!F:L,7,FALSE)),"-")</f>
        <v>-</v>
      </c>
    </row>
    <row r="3177" spans="1:26" x14ac:dyDescent="0.35">
      <c r="A3177" s="18" t="s">
        <v>5100</v>
      </c>
      <c r="B3177" t="s">
        <v>222</v>
      </c>
      <c r="C3177" t="s">
        <v>2047</v>
      </c>
      <c r="D3177" t="s">
        <v>2048</v>
      </c>
      <c r="E3177" t="s">
        <v>198</v>
      </c>
      <c r="F3177" t="s">
        <v>198</v>
      </c>
      <c r="G3177" t="s">
        <v>198</v>
      </c>
      <c r="H3177" t="s">
        <v>20</v>
      </c>
      <c r="I3177" t="s">
        <v>5102</v>
      </c>
      <c r="J3177" t="s">
        <v>21</v>
      </c>
      <c r="L3177" t="s">
        <v>4482</v>
      </c>
      <c r="M3177" t="str">
        <f t="shared" si="124"/>
        <v>MIGRANTES. DIRECCION DE INTEGRACION Y REINSERCIONPilar</v>
      </c>
      <c r="N3177" t="s">
        <v>22</v>
      </c>
      <c r="O3177" t="s">
        <v>23</v>
      </c>
      <c r="P3177" t="s">
        <v>27</v>
      </c>
      <c r="Q3177" t="s">
        <v>5101</v>
      </c>
      <c r="R3177" s="23">
        <v>16</v>
      </c>
      <c r="S3177" s="23">
        <v>1</v>
      </c>
      <c r="T3177" s="33">
        <v>1</v>
      </c>
      <c r="V3177" t="s">
        <v>2951</v>
      </c>
      <c r="W3177" t="str">
        <f t="shared" si="122"/>
        <v>R11</v>
      </c>
      <c r="X3177" s="31" t="str">
        <f t="shared" si="123"/>
        <v>FINES_R11</v>
      </c>
      <c r="Y3177" s="35">
        <v>0.53600000000000003</v>
      </c>
      <c r="Z3177" s="8">
        <f>IFERROR(IFERROR(VLOOKUP(G3177,'IVSET-Escuelas'!A:F,4,FALSE),VLOOKUP(M3177,'IVSET-Fines'!F:L,7,FALSE)),"-")</f>
        <v>0.48563200000000001</v>
      </c>
    </row>
    <row r="3178" spans="1:26" x14ac:dyDescent="0.35">
      <c r="A3178" s="18" t="s">
        <v>5100</v>
      </c>
      <c r="B3178" t="s">
        <v>222</v>
      </c>
      <c r="C3178" t="s">
        <v>2047</v>
      </c>
      <c r="D3178" t="s">
        <v>2048</v>
      </c>
      <c r="E3178" t="s">
        <v>198</v>
      </c>
      <c r="F3178" t="s">
        <v>198</v>
      </c>
      <c r="G3178" t="s">
        <v>198</v>
      </c>
      <c r="H3178" t="s">
        <v>20</v>
      </c>
      <c r="I3178" t="s">
        <v>5102</v>
      </c>
      <c r="J3178" t="s">
        <v>21</v>
      </c>
      <c r="L3178" t="s">
        <v>4463</v>
      </c>
      <c r="M3178" t="str">
        <f t="shared" si="124"/>
        <v>EES 24Pilar</v>
      </c>
      <c r="N3178" t="s">
        <v>22</v>
      </c>
      <c r="O3178" t="s">
        <v>23</v>
      </c>
      <c r="P3178" t="s">
        <v>27</v>
      </c>
      <c r="Q3178" t="s">
        <v>5101</v>
      </c>
      <c r="R3178" s="23">
        <v>55</v>
      </c>
      <c r="S3178" s="23">
        <v>1</v>
      </c>
      <c r="T3178" s="33">
        <v>1</v>
      </c>
      <c r="V3178" t="s">
        <v>2951</v>
      </c>
      <c r="W3178" t="str">
        <f t="shared" si="122"/>
        <v>R11</v>
      </c>
      <c r="X3178" s="31" t="str">
        <f t="shared" si="123"/>
        <v>FINES_R11</v>
      </c>
      <c r="Y3178" s="35">
        <v>0.54400000000000004</v>
      </c>
      <c r="Z3178" s="8" t="str">
        <f>IFERROR(IFERROR(VLOOKUP(G3178,'IVSET-Escuelas'!A:F,4,FALSE),VLOOKUP(M3178,'IVSET-Fines'!F:L,7,FALSE)),"-")</f>
        <v>-</v>
      </c>
    </row>
    <row r="3179" spans="1:26" x14ac:dyDescent="0.35">
      <c r="A3179" s="18" t="s">
        <v>5100</v>
      </c>
      <c r="B3179" t="s">
        <v>222</v>
      </c>
      <c r="C3179" t="s">
        <v>1154</v>
      </c>
      <c r="D3179" t="s">
        <v>1155</v>
      </c>
      <c r="E3179" t="s">
        <v>198</v>
      </c>
      <c r="F3179" t="s">
        <v>198</v>
      </c>
      <c r="G3179" t="s">
        <v>198</v>
      </c>
      <c r="H3179" t="s">
        <v>20</v>
      </c>
      <c r="I3179" t="s">
        <v>5102</v>
      </c>
      <c r="J3179" t="s">
        <v>21</v>
      </c>
      <c r="L3179" t="s">
        <v>4501</v>
      </c>
      <c r="M3179" t="str">
        <f t="shared" si="124"/>
        <v>FUNDACIÓN RESTAURADORZárate</v>
      </c>
      <c r="N3179" t="s">
        <v>22</v>
      </c>
      <c r="O3179" t="s">
        <v>23</v>
      </c>
      <c r="P3179" t="s">
        <v>27</v>
      </c>
      <c r="Q3179" t="s">
        <v>5101</v>
      </c>
      <c r="R3179" s="23">
        <v>16</v>
      </c>
      <c r="S3179" s="23">
        <v>1</v>
      </c>
      <c r="T3179" s="33">
        <v>1</v>
      </c>
      <c r="V3179" t="s">
        <v>2951</v>
      </c>
      <c r="W3179" t="str">
        <f t="shared" si="122"/>
        <v>R11</v>
      </c>
      <c r="X3179" s="31" t="str">
        <f t="shared" si="123"/>
        <v>FINES_R11</v>
      </c>
      <c r="Y3179" s="35">
        <v>0.55700000000000005</v>
      </c>
      <c r="Z3179" s="8" t="str">
        <f>IFERROR(IFERROR(VLOOKUP(G3179,'IVSET-Escuelas'!A:F,4,FALSE),VLOOKUP(M3179,'IVSET-Fines'!F:L,7,FALSE)),"-")</f>
        <v>-</v>
      </c>
    </row>
    <row r="3180" spans="1:26" x14ac:dyDescent="0.35">
      <c r="A3180" s="18" t="s">
        <v>5100</v>
      </c>
      <c r="B3180" t="s">
        <v>222</v>
      </c>
      <c r="C3180" t="s">
        <v>2047</v>
      </c>
      <c r="D3180" t="s">
        <v>2048</v>
      </c>
      <c r="E3180" t="s">
        <v>198</v>
      </c>
      <c r="F3180" t="s">
        <v>198</v>
      </c>
      <c r="G3180" t="s">
        <v>198</v>
      </c>
      <c r="H3180" t="s">
        <v>20</v>
      </c>
      <c r="I3180" t="s">
        <v>5102</v>
      </c>
      <c r="J3180" t="s">
        <v>21</v>
      </c>
      <c r="L3180" t="s">
        <v>4472</v>
      </c>
      <c r="M3180" t="str">
        <f t="shared" si="124"/>
        <v>EP N°7Pilar</v>
      </c>
      <c r="N3180" t="s">
        <v>22</v>
      </c>
      <c r="O3180" t="s">
        <v>23</v>
      </c>
      <c r="P3180" t="s">
        <v>27</v>
      </c>
      <c r="Q3180" t="s">
        <v>5101</v>
      </c>
      <c r="R3180" s="23">
        <v>37</v>
      </c>
      <c r="S3180" s="23">
        <v>2</v>
      </c>
      <c r="T3180" s="33">
        <v>1</v>
      </c>
      <c r="V3180" t="s">
        <v>2951</v>
      </c>
      <c r="W3180" t="str">
        <f t="shared" si="122"/>
        <v>R11</v>
      </c>
      <c r="X3180" s="31" t="str">
        <f t="shared" si="123"/>
        <v>FINES_R11</v>
      </c>
      <c r="Y3180" s="35">
        <v>0.56899999999999995</v>
      </c>
      <c r="Z3180" s="8">
        <f>IFERROR(IFERROR(VLOOKUP(G3180,'IVSET-Escuelas'!A:F,4,FALSE),VLOOKUP(M3180,'IVSET-Fines'!F:L,7,FALSE)),"-")</f>
        <v>0.33686500000000003</v>
      </c>
    </row>
    <row r="3181" spans="1:26" x14ac:dyDescent="0.35">
      <c r="A3181" s="18" t="s">
        <v>5100</v>
      </c>
      <c r="B3181" t="s">
        <v>222</v>
      </c>
      <c r="C3181" t="s">
        <v>1154</v>
      </c>
      <c r="D3181" t="s">
        <v>1155</v>
      </c>
      <c r="E3181" t="s">
        <v>198</v>
      </c>
      <c r="F3181" t="s">
        <v>198</v>
      </c>
      <c r="G3181" t="s">
        <v>198</v>
      </c>
      <c r="H3181" t="s">
        <v>20</v>
      </c>
      <c r="I3181" t="s">
        <v>5102</v>
      </c>
      <c r="J3181" t="s">
        <v>21</v>
      </c>
      <c r="L3181" t="s">
        <v>4504</v>
      </c>
      <c r="M3181" t="str">
        <f t="shared" si="124"/>
        <v>IGLESIA JESUS ES EL CAMINOZárate</v>
      </c>
      <c r="N3181" t="s">
        <v>22</v>
      </c>
      <c r="O3181" t="s">
        <v>23</v>
      </c>
      <c r="P3181" t="s">
        <v>27</v>
      </c>
      <c r="Q3181" t="s">
        <v>5101</v>
      </c>
      <c r="R3181" s="23">
        <v>12</v>
      </c>
      <c r="S3181" s="23">
        <v>1</v>
      </c>
      <c r="T3181" s="33">
        <v>1</v>
      </c>
      <c r="V3181" t="s">
        <v>2951</v>
      </c>
      <c r="W3181" t="str">
        <f t="shared" si="122"/>
        <v>R11</v>
      </c>
      <c r="X3181" s="31" t="str">
        <f t="shared" si="123"/>
        <v>FINES_R11</v>
      </c>
      <c r="Y3181" s="35">
        <v>0.57499999999999996</v>
      </c>
      <c r="Z3181" s="8">
        <f>IFERROR(IFERROR(VLOOKUP(G3181,'IVSET-Escuelas'!A:F,4,FALSE),VLOOKUP(M3181,'IVSET-Fines'!F:L,7,FALSE)),"-")</f>
        <v>0.63932800000000001</v>
      </c>
    </row>
    <row r="3182" spans="1:26" x14ac:dyDescent="0.35">
      <c r="A3182" s="18" t="s">
        <v>5100</v>
      </c>
      <c r="B3182" t="s">
        <v>222</v>
      </c>
      <c r="C3182" t="s">
        <v>2047</v>
      </c>
      <c r="D3182" t="s">
        <v>2048</v>
      </c>
      <c r="E3182" t="s">
        <v>198</v>
      </c>
      <c r="F3182" t="s">
        <v>198</v>
      </c>
      <c r="G3182" t="s">
        <v>198</v>
      </c>
      <c r="H3182" t="s">
        <v>20</v>
      </c>
      <c r="I3182" t="s">
        <v>5102</v>
      </c>
      <c r="J3182" t="s">
        <v>21</v>
      </c>
      <c r="L3182" t="s">
        <v>4485</v>
      </c>
      <c r="M3182" t="str">
        <f t="shared" si="124"/>
        <v>MIGRANTES. MANOS EN ACCION RIO LUJANPilar</v>
      </c>
      <c r="N3182" t="s">
        <v>22</v>
      </c>
      <c r="O3182" t="s">
        <v>23</v>
      </c>
      <c r="P3182" t="s">
        <v>27</v>
      </c>
      <c r="Q3182" t="s">
        <v>5101</v>
      </c>
      <c r="R3182" s="23">
        <v>56</v>
      </c>
      <c r="S3182" s="23">
        <v>2</v>
      </c>
      <c r="T3182" s="33">
        <v>1</v>
      </c>
      <c r="V3182" t="s">
        <v>2951</v>
      </c>
      <c r="W3182" t="str">
        <f t="shared" si="122"/>
        <v>R11</v>
      </c>
      <c r="X3182" s="31" t="str">
        <f t="shared" si="123"/>
        <v>FINES_R11</v>
      </c>
      <c r="Y3182" s="35">
        <v>0.57499999999999996</v>
      </c>
      <c r="Z3182" s="8">
        <f>IFERROR(IFERROR(VLOOKUP(G3182,'IVSET-Escuelas'!A:F,4,FALSE),VLOOKUP(M3182,'IVSET-Fines'!F:L,7,FALSE)),"-")</f>
        <v>0.63469399999999998</v>
      </c>
    </row>
    <row r="3183" spans="1:26" x14ac:dyDescent="0.35">
      <c r="A3183" s="18" t="s">
        <v>5100</v>
      </c>
      <c r="B3183" t="s">
        <v>222</v>
      </c>
      <c r="C3183" t="s">
        <v>2047</v>
      </c>
      <c r="D3183" t="s">
        <v>2048</v>
      </c>
      <c r="E3183" t="s">
        <v>198</v>
      </c>
      <c r="F3183" t="s">
        <v>198</v>
      </c>
      <c r="G3183" t="s">
        <v>198</v>
      </c>
      <c r="H3183" t="s">
        <v>20</v>
      </c>
      <c r="I3183" t="s">
        <v>5102</v>
      </c>
      <c r="J3183" t="s">
        <v>21</v>
      </c>
      <c r="L3183" t="s">
        <v>2072</v>
      </c>
      <c r="M3183" t="str">
        <f t="shared" si="124"/>
        <v>NUESTRA SEÑORA DEL PILARPilar</v>
      </c>
      <c r="N3183" t="s">
        <v>22</v>
      </c>
      <c r="O3183" t="s">
        <v>23</v>
      </c>
      <c r="P3183" t="s">
        <v>27</v>
      </c>
      <c r="Q3183" t="s">
        <v>5101</v>
      </c>
      <c r="R3183" s="23">
        <v>17</v>
      </c>
      <c r="S3183" s="23">
        <v>1</v>
      </c>
      <c r="T3183" s="33">
        <v>1</v>
      </c>
      <c r="V3183" t="s">
        <v>2951</v>
      </c>
      <c r="W3183" t="str">
        <f t="shared" si="122"/>
        <v>R11</v>
      </c>
      <c r="X3183" s="31" t="str">
        <f t="shared" si="123"/>
        <v>FINES_R11</v>
      </c>
      <c r="Y3183" s="35">
        <v>0.58499999999999996</v>
      </c>
      <c r="Z3183" s="8">
        <f>IFERROR(IFERROR(VLOOKUP(G3183,'IVSET-Escuelas'!A:F,4,FALSE),VLOOKUP(M3183,'IVSET-Fines'!F:L,7,FALSE)),"-")</f>
        <v>0.56193599999999999</v>
      </c>
    </row>
    <row r="3184" spans="1:26" x14ac:dyDescent="0.35">
      <c r="A3184" s="18" t="s">
        <v>5100</v>
      </c>
      <c r="B3184" t="s">
        <v>222</v>
      </c>
      <c r="C3184" t="s">
        <v>610</v>
      </c>
      <c r="D3184" t="s">
        <v>611</v>
      </c>
      <c r="E3184" t="s">
        <v>198</v>
      </c>
      <c r="F3184" t="s">
        <v>198</v>
      </c>
      <c r="G3184" t="s">
        <v>198</v>
      </c>
      <c r="H3184" t="s">
        <v>20</v>
      </c>
      <c r="I3184" t="s">
        <v>5102</v>
      </c>
      <c r="J3184" t="s">
        <v>21</v>
      </c>
      <c r="L3184" t="s">
        <v>4411</v>
      </c>
      <c r="M3184" t="str">
        <f t="shared" si="124"/>
        <v>EP N° 21 S/N CAMPANACampana</v>
      </c>
      <c r="N3184" t="s">
        <v>22</v>
      </c>
      <c r="O3184" t="s">
        <v>23</v>
      </c>
      <c r="P3184" t="s">
        <v>27</v>
      </c>
      <c r="Q3184" t="s">
        <v>5101</v>
      </c>
      <c r="R3184" s="23">
        <v>19</v>
      </c>
      <c r="S3184" s="23">
        <v>1</v>
      </c>
      <c r="T3184" s="33">
        <v>1</v>
      </c>
      <c r="V3184" t="s">
        <v>2951</v>
      </c>
      <c r="W3184" t="str">
        <f t="shared" si="122"/>
        <v>R11</v>
      </c>
      <c r="X3184" s="31" t="str">
        <f t="shared" si="123"/>
        <v>FINES_R11</v>
      </c>
      <c r="Y3184" s="35">
        <v>0.629</v>
      </c>
      <c r="Z3184" s="8" t="str">
        <f>IFERROR(IFERROR(VLOOKUP(G3184,'IVSET-Escuelas'!A:F,4,FALSE),VLOOKUP(M3184,'IVSET-Fines'!F:L,7,FALSE)),"-")</f>
        <v>-</v>
      </c>
    </row>
    <row r="3185" spans="1:26" x14ac:dyDescent="0.35">
      <c r="A3185" s="18" t="s">
        <v>5100</v>
      </c>
      <c r="B3185" t="s">
        <v>222</v>
      </c>
      <c r="C3185" t="s">
        <v>227</v>
      </c>
      <c r="D3185" t="s">
        <v>2603</v>
      </c>
      <c r="E3185" t="s">
        <v>198</v>
      </c>
      <c r="F3185" t="s">
        <v>198</v>
      </c>
      <c r="G3185" t="s">
        <v>198</v>
      </c>
      <c r="H3185" t="s">
        <v>20</v>
      </c>
      <c r="I3185" t="s">
        <v>5102</v>
      </c>
      <c r="J3185" t="s">
        <v>21</v>
      </c>
      <c r="L3185" t="s">
        <v>4433</v>
      </c>
      <c r="M3185" t="str">
        <f t="shared" si="124"/>
        <v>GA4B 1799 Garín GarínEscobar</v>
      </c>
      <c r="N3185" t="s">
        <v>22</v>
      </c>
      <c r="O3185" t="s">
        <v>23</v>
      </c>
      <c r="P3185" t="s">
        <v>27</v>
      </c>
      <c r="Q3185" t="s">
        <v>5101</v>
      </c>
      <c r="R3185" s="23">
        <v>0</v>
      </c>
      <c r="S3185" s="23">
        <v>1</v>
      </c>
      <c r="T3185" s="33">
        <v>1</v>
      </c>
      <c r="V3185" t="s">
        <v>2951</v>
      </c>
      <c r="W3185" t="str">
        <f t="shared" si="122"/>
        <v>R11</v>
      </c>
      <c r="X3185" s="31" t="str">
        <f t="shared" si="123"/>
        <v>FINES_R11</v>
      </c>
      <c r="Y3185" s="35">
        <v>0.63700000000000001</v>
      </c>
      <c r="Z3185" s="8" t="str">
        <f>IFERROR(IFERROR(VLOOKUP(G3185,'IVSET-Escuelas'!A:F,4,FALSE),VLOOKUP(M3185,'IVSET-Fines'!F:L,7,FALSE)),"-")</f>
        <v>-</v>
      </c>
    </row>
    <row r="3186" spans="1:26" x14ac:dyDescent="0.35">
      <c r="A3186" s="18" t="s">
        <v>5100</v>
      </c>
      <c r="B3186" t="s">
        <v>222</v>
      </c>
      <c r="C3186" t="s">
        <v>227</v>
      </c>
      <c r="D3186" t="s">
        <v>2603</v>
      </c>
      <c r="E3186" t="s">
        <v>198</v>
      </c>
      <c r="F3186" t="s">
        <v>198</v>
      </c>
      <c r="G3186" t="s">
        <v>198</v>
      </c>
      <c r="H3186" t="s">
        <v>20</v>
      </c>
      <c r="I3186" t="s">
        <v>5102</v>
      </c>
      <c r="J3186" t="s">
        <v>21</v>
      </c>
      <c r="L3186">
        <v>46312</v>
      </c>
      <c r="M3186" t="str">
        <f t="shared" si="124"/>
        <v>46312Escobar</v>
      </c>
      <c r="N3186" t="s">
        <v>22</v>
      </c>
      <c r="O3186" t="s">
        <v>23</v>
      </c>
      <c r="P3186" t="s">
        <v>27</v>
      </c>
      <c r="Q3186" t="s">
        <v>5101</v>
      </c>
      <c r="R3186" s="23">
        <v>22</v>
      </c>
      <c r="S3186" s="23">
        <v>1</v>
      </c>
      <c r="T3186" s="33">
        <v>1</v>
      </c>
      <c r="V3186" t="s">
        <v>2951</v>
      </c>
      <c r="W3186" t="str">
        <f t="shared" si="122"/>
        <v>R11</v>
      </c>
      <c r="X3186" s="31" t="str">
        <f t="shared" si="123"/>
        <v>FINES_R11</v>
      </c>
      <c r="Y3186" s="35">
        <v>0.64500000000000002</v>
      </c>
      <c r="Z3186" s="8" t="str">
        <f>IFERROR(IFERROR(VLOOKUP(G3186,'IVSET-Escuelas'!A:F,4,FALSE),VLOOKUP(M3186,'IVSET-Fines'!F:L,7,FALSE)),"-")</f>
        <v>-</v>
      </c>
    </row>
    <row r="3187" spans="1:26" x14ac:dyDescent="0.35">
      <c r="A3187" s="18" t="s">
        <v>5100</v>
      </c>
      <c r="B3187" t="s">
        <v>222</v>
      </c>
      <c r="C3187" t="s">
        <v>2047</v>
      </c>
      <c r="D3187" t="s">
        <v>2048</v>
      </c>
      <c r="E3187" t="s">
        <v>198</v>
      </c>
      <c r="F3187" t="s">
        <v>198</v>
      </c>
      <c r="G3187" t="s">
        <v>198</v>
      </c>
      <c r="H3187" t="s">
        <v>20</v>
      </c>
      <c r="I3187" t="s">
        <v>5102</v>
      </c>
      <c r="J3187" t="s">
        <v>21</v>
      </c>
      <c r="L3187" t="s">
        <v>4457</v>
      </c>
      <c r="M3187" t="str">
        <f t="shared" si="124"/>
        <v>CENTRO CULTURAL VILLA ROSAPilar</v>
      </c>
      <c r="N3187" t="s">
        <v>22</v>
      </c>
      <c r="O3187" t="s">
        <v>23</v>
      </c>
      <c r="P3187" t="s">
        <v>27</v>
      </c>
      <c r="Q3187" t="s">
        <v>5101</v>
      </c>
      <c r="R3187" s="23">
        <v>45</v>
      </c>
      <c r="S3187" s="23">
        <v>2</v>
      </c>
      <c r="T3187" s="33">
        <v>1</v>
      </c>
      <c r="V3187" t="s">
        <v>2951</v>
      </c>
      <c r="W3187" t="str">
        <f t="shared" si="122"/>
        <v>R11</v>
      </c>
      <c r="X3187" s="31" t="str">
        <f t="shared" si="123"/>
        <v>FINES_R11</v>
      </c>
      <c r="Y3187" s="35">
        <v>0.66900000000000004</v>
      </c>
      <c r="Z3187" s="8">
        <f>IFERROR(IFERROR(VLOOKUP(G3187,'IVSET-Escuelas'!A:F,4,FALSE),VLOOKUP(M3187,'IVSET-Fines'!F:L,7,FALSE)),"-")</f>
        <v>0.57676499999999997</v>
      </c>
    </row>
    <row r="3188" spans="1:26" x14ac:dyDescent="0.35">
      <c r="A3188" s="18" t="s">
        <v>5100</v>
      </c>
      <c r="B3188" t="s">
        <v>222</v>
      </c>
      <c r="C3188" t="s">
        <v>807</v>
      </c>
      <c r="D3188" t="s">
        <v>808</v>
      </c>
      <c r="E3188" t="s">
        <v>198</v>
      </c>
      <c r="F3188" t="s">
        <v>198</v>
      </c>
      <c r="G3188" t="s">
        <v>198</v>
      </c>
      <c r="H3188" t="s">
        <v>20</v>
      </c>
      <c r="I3188" t="s">
        <v>5102</v>
      </c>
      <c r="J3188" t="s">
        <v>21</v>
      </c>
      <c r="L3188" t="s">
        <v>4443</v>
      </c>
      <c r="M3188" t="str">
        <f t="shared" si="124"/>
        <v>DELEGACIÓN MUNICIPAL DIEGO GAYNORExaltación de la Cruz</v>
      </c>
      <c r="N3188" t="s">
        <v>22</v>
      </c>
      <c r="O3188" t="s">
        <v>23</v>
      </c>
      <c r="P3188" t="s">
        <v>27</v>
      </c>
      <c r="Q3188" t="s">
        <v>5101</v>
      </c>
      <c r="R3188" s="23">
        <v>16</v>
      </c>
      <c r="S3188" s="23">
        <v>1</v>
      </c>
      <c r="T3188" s="33">
        <v>1</v>
      </c>
      <c r="V3188" t="s">
        <v>2951</v>
      </c>
      <c r="W3188" t="str">
        <f t="shared" si="122"/>
        <v>R11</v>
      </c>
      <c r="X3188" s="31" t="str">
        <f t="shared" si="123"/>
        <v>FINES_R11</v>
      </c>
      <c r="Y3188" s="35">
        <v>0.68500000000000005</v>
      </c>
      <c r="Z3188" s="8">
        <f>IFERROR(IFERROR(VLOOKUP(G3188,'IVSET-Escuelas'!A:F,4,FALSE),VLOOKUP(M3188,'IVSET-Fines'!F:L,7,FALSE)),"-")</f>
        <v>0.43214900000000001</v>
      </c>
    </row>
    <row r="3189" spans="1:26" x14ac:dyDescent="0.35">
      <c r="A3189" s="18" t="s">
        <v>5100</v>
      </c>
      <c r="B3189" t="s">
        <v>222</v>
      </c>
      <c r="C3189" t="s">
        <v>2047</v>
      </c>
      <c r="D3189" t="s">
        <v>2048</v>
      </c>
      <c r="E3189" t="s">
        <v>198</v>
      </c>
      <c r="F3189" t="s">
        <v>198</v>
      </c>
      <c r="G3189" t="s">
        <v>198</v>
      </c>
      <c r="H3189" t="s">
        <v>20</v>
      </c>
      <c r="I3189" t="s">
        <v>5102</v>
      </c>
      <c r="J3189" t="s">
        <v>21</v>
      </c>
      <c r="L3189" t="s">
        <v>4455</v>
      </c>
      <c r="M3189" t="str">
        <f t="shared" si="124"/>
        <v>CENTRO COMUNITARIO LA HERMANDADPilar</v>
      </c>
      <c r="N3189" t="s">
        <v>22</v>
      </c>
      <c r="O3189" t="s">
        <v>23</v>
      </c>
      <c r="P3189" t="s">
        <v>27</v>
      </c>
      <c r="Q3189" t="s">
        <v>5101</v>
      </c>
      <c r="R3189" s="23">
        <v>23</v>
      </c>
      <c r="S3189" s="23">
        <v>1</v>
      </c>
      <c r="T3189" s="33">
        <v>1</v>
      </c>
      <c r="V3189" t="s">
        <v>2951</v>
      </c>
      <c r="W3189" t="str">
        <f t="shared" si="122"/>
        <v>R11</v>
      </c>
      <c r="X3189" s="31" t="str">
        <f t="shared" si="123"/>
        <v>FINES_R11</v>
      </c>
      <c r="Y3189" s="35">
        <v>0.72099999999999997</v>
      </c>
      <c r="Z3189" s="8">
        <f>IFERROR(IFERROR(VLOOKUP(G3189,'IVSET-Escuelas'!A:F,4,FALSE),VLOOKUP(M3189,'IVSET-Fines'!F:L,7,FALSE)),"-")</f>
        <v>0.74233700000000002</v>
      </c>
    </row>
    <row r="3190" spans="1:26" x14ac:dyDescent="0.35">
      <c r="A3190" s="18" t="s">
        <v>5100</v>
      </c>
      <c r="B3190" t="s">
        <v>222</v>
      </c>
      <c r="C3190" t="s">
        <v>2047</v>
      </c>
      <c r="D3190" t="s">
        <v>2048</v>
      </c>
      <c r="E3190" t="s">
        <v>198</v>
      </c>
      <c r="F3190" t="s">
        <v>198</v>
      </c>
      <c r="G3190" t="s">
        <v>198</v>
      </c>
      <c r="H3190" t="s">
        <v>20</v>
      </c>
      <c r="I3190" t="s">
        <v>5102</v>
      </c>
      <c r="J3190" t="s">
        <v>21</v>
      </c>
      <c r="L3190" t="s">
        <v>4461</v>
      </c>
      <c r="M3190" t="str">
        <f t="shared" si="124"/>
        <v>DIRECCION DE REINSERCION DE NIÑOS, NIÑAS Y ADOLESCPilar</v>
      </c>
      <c r="N3190" t="s">
        <v>22</v>
      </c>
      <c r="O3190" t="s">
        <v>23</v>
      </c>
      <c r="P3190" t="s">
        <v>27</v>
      </c>
      <c r="Q3190" t="s">
        <v>5101</v>
      </c>
      <c r="R3190" s="23">
        <v>68</v>
      </c>
      <c r="S3190" s="23">
        <v>4</v>
      </c>
      <c r="T3190" s="33">
        <v>1</v>
      </c>
      <c r="V3190" t="s">
        <v>2951</v>
      </c>
      <c r="W3190" t="str">
        <f t="shared" si="122"/>
        <v>R11</v>
      </c>
      <c r="X3190" s="31" t="str">
        <f t="shared" si="123"/>
        <v>FINES_R11</v>
      </c>
      <c r="Y3190" s="35">
        <v>0.72399999999999998</v>
      </c>
      <c r="Z3190" s="8">
        <f>IFERROR(IFERROR(VLOOKUP(G3190,'IVSET-Escuelas'!A:F,4,FALSE),VLOOKUP(M3190,'IVSET-Fines'!F:L,7,FALSE)),"-")</f>
        <v>0.48563200000000001</v>
      </c>
    </row>
    <row r="3191" spans="1:26" x14ac:dyDescent="0.35">
      <c r="A3191" s="18" t="s">
        <v>5100</v>
      </c>
      <c r="B3191" t="s">
        <v>222</v>
      </c>
      <c r="C3191" t="s">
        <v>2047</v>
      </c>
      <c r="D3191" t="s">
        <v>2048</v>
      </c>
      <c r="E3191" t="s">
        <v>198</v>
      </c>
      <c r="F3191" t="s">
        <v>198</v>
      </c>
      <c r="G3191" t="s">
        <v>198</v>
      </c>
      <c r="H3191" t="s">
        <v>20</v>
      </c>
      <c r="I3191" t="s">
        <v>5102</v>
      </c>
      <c r="J3191" t="s">
        <v>21</v>
      </c>
      <c r="L3191" t="s">
        <v>4456</v>
      </c>
      <c r="M3191" t="str">
        <f t="shared" si="124"/>
        <v>Centro comunitario Pte DerquiPilar</v>
      </c>
      <c r="N3191" t="s">
        <v>22</v>
      </c>
      <c r="O3191" t="s">
        <v>23</v>
      </c>
      <c r="P3191" t="s">
        <v>27</v>
      </c>
      <c r="Q3191" t="s">
        <v>5101</v>
      </c>
      <c r="R3191" s="23">
        <v>18</v>
      </c>
      <c r="S3191" s="23">
        <v>1</v>
      </c>
      <c r="T3191" s="33">
        <v>1</v>
      </c>
      <c r="V3191" t="s">
        <v>2951</v>
      </c>
      <c r="W3191" t="str">
        <f t="shared" si="122"/>
        <v>R11</v>
      </c>
      <c r="X3191" s="31" t="str">
        <f t="shared" si="123"/>
        <v>FINES_R11</v>
      </c>
      <c r="Y3191" s="35">
        <v>0.73</v>
      </c>
      <c r="Z3191" s="8" t="str">
        <f>IFERROR(IFERROR(VLOOKUP(G3191,'IVSET-Escuelas'!A:F,4,FALSE),VLOOKUP(M3191,'IVSET-Fines'!F:L,7,FALSE)),"-")</f>
        <v>-</v>
      </c>
    </row>
    <row r="3192" spans="1:26" x14ac:dyDescent="0.35">
      <c r="A3192" s="18" t="s">
        <v>5100</v>
      </c>
      <c r="B3192" t="s">
        <v>222</v>
      </c>
      <c r="C3192" t="s">
        <v>610</v>
      </c>
      <c r="D3192" t="s">
        <v>611</v>
      </c>
      <c r="E3192" t="s">
        <v>198</v>
      </c>
      <c r="F3192" t="s">
        <v>198</v>
      </c>
      <c r="G3192" t="s">
        <v>198</v>
      </c>
      <c r="H3192" t="s">
        <v>20</v>
      </c>
      <c r="I3192" t="s">
        <v>5102</v>
      </c>
      <c r="J3192" t="s">
        <v>21</v>
      </c>
      <c r="L3192" t="s">
        <v>4421</v>
      </c>
      <c r="M3192" t="str">
        <f t="shared" si="124"/>
        <v>SOC. FTO VILLANUEVA 1040 CAMPANA VILLANUEVACampana</v>
      </c>
      <c r="N3192" t="s">
        <v>22</v>
      </c>
      <c r="O3192" t="s">
        <v>23</v>
      </c>
      <c r="P3192" t="s">
        <v>27</v>
      </c>
      <c r="Q3192" t="s">
        <v>5101</v>
      </c>
      <c r="R3192" s="23">
        <v>15</v>
      </c>
      <c r="S3192" s="23">
        <v>1</v>
      </c>
      <c r="T3192" s="33">
        <v>1</v>
      </c>
      <c r="V3192" t="s">
        <v>2951</v>
      </c>
      <c r="W3192" t="str">
        <f t="shared" si="122"/>
        <v>R11</v>
      </c>
      <c r="X3192" s="31" t="str">
        <f t="shared" si="123"/>
        <v>FINES_R11</v>
      </c>
      <c r="Y3192" s="35">
        <v>0.74299999999999999</v>
      </c>
      <c r="Z3192" s="8" t="str">
        <f>IFERROR(IFERROR(VLOOKUP(G3192,'IVSET-Escuelas'!A:F,4,FALSE),VLOOKUP(M3192,'IVSET-Fines'!F:L,7,FALSE)),"-")</f>
        <v>-</v>
      </c>
    </row>
    <row r="3193" spans="1:26" x14ac:dyDescent="0.35">
      <c r="A3193" s="18" t="s">
        <v>5100</v>
      </c>
      <c r="B3193" t="s">
        <v>222</v>
      </c>
      <c r="C3193" t="s">
        <v>610</v>
      </c>
      <c r="D3193" t="s">
        <v>611</v>
      </c>
      <c r="E3193" t="s">
        <v>198</v>
      </c>
      <c r="F3193" t="s">
        <v>198</v>
      </c>
      <c r="G3193" t="s">
        <v>198</v>
      </c>
      <c r="H3193" t="s">
        <v>20</v>
      </c>
      <c r="I3193" t="s">
        <v>5102</v>
      </c>
      <c r="J3193" t="s">
        <v>21</v>
      </c>
      <c r="L3193" t="s">
        <v>4419</v>
      </c>
      <c r="M3193" t="str">
        <f t="shared" si="124"/>
        <v>Iglesia La JosefaCampana</v>
      </c>
      <c r="N3193" t="s">
        <v>22</v>
      </c>
      <c r="O3193" t="s">
        <v>23</v>
      </c>
      <c r="P3193" t="s">
        <v>27</v>
      </c>
      <c r="Q3193" t="s">
        <v>5101</v>
      </c>
      <c r="R3193" s="23">
        <v>0</v>
      </c>
      <c r="S3193" s="23">
        <v>1</v>
      </c>
      <c r="T3193" s="33">
        <v>1</v>
      </c>
      <c r="V3193" t="s">
        <v>2951</v>
      </c>
      <c r="W3193" t="str">
        <f t="shared" si="122"/>
        <v>R11</v>
      </c>
      <c r="X3193" s="31" t="str">
        <f t="shared" si="123"/>
        <v>FINES_R11</v>
      </c>
      <c r="Y3193" s="35">
        <v>0.754</v>
      </c>
      <c r="Z3193" s="8" t="str">
        <f>IFERROR(IFERROR(VLOOKUP(G3193,'IVSET-Escuelas'!A:F,4,FALSE),VLOOKUP(M3193,'IVSET-Fines'!F:L,7,FALSE)),"-")</f>
        <v>-</v>
      </c>
    </row>
    <row r="3194" spans="1:26" x14ac:dyDescent="0.35">
      <c r="A3194" s="18" t="s">
        <v>5100</v>
      </c>
      <c r="B3194" t="s">
        <v>222</v>
      </c>
      <c r="C3194" t="s">
        <v>807</v>
      </c>
      <c r="D3194" t="s">
        <v>808</v>
      </c>
      <c r="E3194" t="s">
        <v>198</v>
      </c>
      <c r="F3194" t="s">
        <v>198</v>
      </c>
      <c r="G3194" t="s">
        <v>198</v>
      </c>
      <c r="H3194" t="s">
        <v>20</v>
      </c>
      <c r="I3194" t="s">
        <v>5102</v>
      </c>
      <c r="J3194" t="s">
        <v>21</v>
      </c>
      <c r="L3194" t="s">
        <v>4444</v>
      </c>
      <c r="M3194" t="str">
        <f t="shared" si="124"/>
        <v>EP nº19Exaltación de la Cruz</v>
      </c>
      <c r="N3194" t="s">
        <v>22</v>
      </c>
      <c r="O3194" t="s">
        <v>23</v>
      </c>
      <c r="P3194" t="s">
        <v>27</v>
      </c>
      <c r="Q3194" t="s">
        <v>5101</v>
      </c>
      <c r="R3194" s="23">
        <v>92</v>
      </c>
      <c r="S3194" s="23">
        <v>4</v>
      </c>
      <c r="T3194" s="33">
        <v>1</v>
      </c>
      <c r="V3194" t="s">
        <v>2951</v>
      </c>
      <c r="W3194" t="str">
        <f t="shared" si="122"/>
        <v>R11</v>
      </c>
      <c r="X3194" s="31" t="str">
        <f t="shared" si="123"/>
        <v>FINES_R11</v>
      </c>
      <c r="Y3194" s="35">
        <v>0.76300000000000001</v>
      </c>
      <c r="Z3194" s="8">
        <f>IFERROR(IFERROR(VLOOKUP(G3194,'IVSET-Escuelas'!A:F,4,FALSE),VLOOKUP(M3194,'IVSET-Fines'!F:L,7,FALSE)),"-")</f>
        <v>0.52152600000000005</v>
      </c>
    </row>
    <row r="3195" spans="1:26" x14ac:dyDescent="0.35">
      <c r="A3195" s="18" t="s">
        <v>5100</v>
      </c>
      <c r="B3195" t="s">
        <v>222</v>
      </c>
      <c r="C3195" t="s">
        <v>2047</v>
      </c>
      <c r="D3195" t="s">
        <v>2048</v>
      </c>
      <c r="E3195" t="s">
        <v>198</v>
      </c>
      <c r="F3195" t="s">
        <v>198</v>
      </c>
      <c r="G3195" t="s">
        <v>198</v>
      </c>
      <c r="H3195" t="s">
        <v>20</v>
      </c>
      <c r="I3195" t="s">
        <v>5102</v>
      </c>
      <c r="J3195" t="s">
        <v>21</v>
      </c>
      <c r="L3195" t="s">
        <v>4453</v>
      </c>
      <c r="M3195" t="str">
        <f t="shared" si="124"/>
        <v>CASA DE LA MUJER. MONTERREYPilar</v>
      </c>
      <c r="N3195" t="s">
        <v>22</v>
      </c>
      <c r="O3195" t="s">
        <v>23</v>
      </c>
      <c r="P3195" t="s">
        <v>27</v>
      </c>
      <c r="Q3195" t="s">
        <v>5101</v>
      </c>
      <c r="R3195" s="23">
        <v>23</v>
      </c>
      <c r="S3195" s="23">
        <v>1</v>
      </c>
      <c r="T3195" s="33">
        <v>1</v>
      </c>
      <c r="V3195" t="s">
        <v>2951</v>
      </c>
      <c r="W3195" t="str">
        <f t="shared" si="122"/>
        <v>R11</v>
      </c>
      <c r="X3195" s="31" t="str">
        <f t="shared" si="123"/>
        <v>FINES_R11</v>
      </c>
      <c r="Y3195" s="35">
        <v>0.76500000000000001</v>
      </c>
      <c r="Z3195" s="8" t="str">
        <f>IFERROR(IFERROR(VLOOKUP(G3195,'IVSET-Escuelas'!A:F,4,FALSE),VLOOKUP(M3195,'IVSET-Fines'!F:L,7,FALSE)),"-")</f>
        <v>-</v>
      </c>
    </row>
    <row r="3196" spans="1:26" x14ac:dyDescent="0.35">
      <c r="A3196" s="18" t="s">
        <v>5100</v>
      </c>
      <c r="B3196" t="s">
        <v>222</v>
      </c>
      <c r="C3196" t="s">
        <v>2047</v>
      </c>
      <c r="D3196" t="s">
        <v>2048</v>
      </c>
      <c r="E3196" t="s">
        <v>198</v>
      </c>
      <c r="F3196" t="s">
        <v>198</v>
      </c>
      <c r="G3196" t="s">
        <v>198</v>
      </c>
      <c r="H3196" t="s">
        <v>20</v>
      </c>
      <c r="I3196" t="s">
        <v>5102</v>
      </c>
      <c r="J3196" t="s">
        <v>21</v>
      </c>
      <c r="L3196" t="s">
        <v>4468</v>
      </c>
      <c r="M3196" t="str">
        <f t="shared" si="124"/>
        <v>EP N°22Pilar</v>
      </c>
      <c r="N3196" t="s">
        <v>22</v>
      </c>
      <c r="O3196" t="s">
        <v>23</v>
      </c>
      <c r="P3196" t="s">
        <v>27</v>
      </c>
      <c r="Q3196" t="s">
        <v>5101</v>
      </c>
      <c r="R3196" s="23">
        <v>71</v>
      </c>
      <c r="S3196" s="23">
        <v>3</v>
      </c>
      <c r="T3196" s="33">
        <v>1</v>
      </c>
      <c r="V3196" t="s">
        <v>2951</v>
      </c>
      <c r="W3196" t="str">
        <f t="shared" si="122"/>
        <v>R11</v>
      </c>
      <c r="X3196" s="31" t="str">
        <f t="shared" si="123"/>
        <v>FINES_R11</v>
      </c>
      <c r="Y3196" s="35">
        <v>0.77700000000000002</v>
      </c>
      <c r="Z3196" s="8">
        <f>IFERROR(IFERROR(VLOOKUP(G3196,'IVSET-Escuelas'!A:F,4,FALSE),VLOOKUP(M3196,'IVSET-Fines'!F:L,7,FALSE)),"-")</f>
        <v>0.631934</v>
      </c>
    </row>
    <row r="3197" spans="1:26" x14ac:dyDescent="0.35">
      <c r="A3197" s="18" t="s">
        <v>5100</v>
      </c>
      <c r="B3197" t="s">
        <v>222</v>
      </c>
      <c r="C3197" t="s">
        <v>2047</v>
      </c>
      <c r="D3197" t="s">
        <v>2048</v>
      </c>
      <c r="E3197" t="s">
        <v>198</v>
      </c>
      <c r="F3197" t="s">
        <v>198</v>
      </c>
      <c r="G3197" t="s">
        <v>198</v>
      </c>
      <c r="H3197" t="s">
        <v>20</v>
      </c>
      <c r="I3197" t="s">
        <v>5102</v>
      </c>
      <c r="J3197" t="s">
        <v>21</v>
      </c>
      <c r="L3197" t="s">
        <v>4495</v>
      </c>
      <c r="M3197" t="str">
        <f t="shared" si="124"/>
        <v>vecer para vivir PilarPilar</v>
      </c>
      <c r="N3197" t="s">
        <v>22</v>
      </c>
      <c r="O3197" t="s">
        <v>23</v>
      </c>
      <c r="P3197" t="s">
        <v>27</v>
      </c>
      <c r="Q3197" t="s">
        <v>5101</v>
      </c>
      <c r="R3197" s="23">
        <v>62</v>
      </c>
      <c r="S3197" s="23">
        <v>2</v>
      </c>
      <c r="T3197" s="33">
        <v>1</v>
      </c>
      <c r="V3197" t="s">
        <v>2951</v>
      </c>
      <c r="W3197" t="str">
        <f t="shared" si="122"/>
        <v>R11</v>
      </c>
      <c r="X3197" s="31" t="str">
        <f t="shared" si="123"/>
        <v>FINES_R11</v>
      </c>
      <c r="Y3197" s="35">
        <v>0.79</v>
      </c>
      <c r="Z3197" s="8" t="str">
        <f>IFERROR(IFERROR(VLOOKUP(G3197,'IVSET-Escuelas'!A:F,4,FALSE),VLOOKUP(M3197,'IVSET-Fines'!F:L,7,FALSE)),"-")</f>
        <v>-</v>
      </c>
    </row>
    <row r="3198" spans="1:26" x14ac:dyDescent="0.35">
      <c r="A3198" s="18" t="s">
        <v>5100</v>
      </c>
      <c r="B3198" t="s">
        <v>222</v>
      </c>
      <c r="C3198" t="s">
        <v>227</v>
      </c>
      <c r="D3198" t="s">
        <v>2603</v>
      </c>
      <c r="E3198" t="s">
        <v>198</v>
      </c>
      <c r="F3198" t="s">
        <v>198</v>
      </c>
      <c r="G3198" t="s">
        <v>198</v>
      </c>
      <c r="H3198" t="s">
        <v>20</v>
      </c>
      <c r="I3198" t="s">
        <v>5102</v>
      </c>
      <c r="J3198" t="s">
        <v>21</v>
      </c>
      <c r="L3198" t="s">
        <v>4425</v>
      </c>
      <c r="M3198" t="str">
        <f t="shared" si="124"/>
        <v>CC MACACHA GUEMES ESCOBAR 1183 Belén de Escobar Belén de EscobarEscobar</v>
      </c>
      <c r="N3198" t="s">
        <v>22</v>
      </c>
      <c r="O3198" t="s">
        <v>23</v>
      </c>
      <c r="P3198" t="s">
        <v>27</v>
      </c>
      <c r="Q3198" t="s">
        <v>5101</v>
      </c>
      <c r="R3198" s="23">
        <v>15</v>
      </c>
      <c r="S3198" s="23">
        <v>1</v>
      </c>
      <c r="T3198" s="33">
        <v>1</v>
      </c>
      <c r="V3198" t="s">
        <v>2951</v>
      </c>
      <c r="W3198" t="str">
        <f t="shared" si="122"/>
        <v>R11</v>
      </c>
      <c r="X3198" s="31" t="str">
        <f t="shared" si="123"/>
        <v>FINES_R11</v>
      </c>
      <c r="Y3198" s="35">
        <v>0.80600000000000005</v>
      </c>
      <c r="Z3198" s="8" t="str">
        <f>IFERROR(IFERROR(VLOOKUP(G3198,'IVSET-Escuelas'!A:F,4,FALSE),VLOOKUP(M3198,'IVSET-Fines'!F:L,7,FALSE)),"-")</f>
        <v>-</v>
      </c>
    </row>
    <row r="3199" spans="1:26" x14ac:dyDescent="0.35">
      <c r="A3199" s="18" t="s">
        <v>5100</v>
      </c>
      <c r="B3199" t="s">
        <v>222</v>
      </c>
      <c r="C3199" t="s">
        <v>610</v>
      </c>
      <c r="D3199" t="s">
        <v>611</v>
      </c>
      <c r="E3199" t="s">
        <v>198</v>
      </c>
      <c r="F3199" t="s">
        <v>198</v>
      </c>
      <c r="G3199" t="s">
        <v>198</v>
      </c>
      <c r="H3199" t="s">
        <v>20</v>
      </c>
      <c r="I3199" t="s">
        <v>5102</v>
      </c>
      <c r="J3199" t="s">
        <v>21</v>
      </c>
      <c r="L3199" t="s">
        <v>4417</v>
      </c>
      <c r="M3199" t="str">
        <f t="shared" si="124"/>
        <v>ESS N°27 LAS ACACIASCampana</v>
      </c>
      <c r="N3199" t="s">
        <v>22</v>
      </c>
      <c r="O3199" t="s">
        <v>23</v>
      </c>
      <c r="P3199" t="s">
        <v>27</v>
      </c>
      <c r="Q3199" t="s">
        <v>5101</v>
      </c>
      <c r="R3199" s="23">
        <v>47</v>
      </c>
      <c r="S3199" s="23">
        <v>3</v>
      </c>
      <c r="T3199" s="33">
        <v>1</v>
      </c>
      <c r="V3199" t="s">
        <v>2951</v>
      </c>
      <c r="W3199" t="str">
        <f t="shared" si="122"/>
        <v>R11</v>
      </c>
      <c r="X3199" s="31" t="str">
        <f t="shared" si="123"/>
        <v>FINES_R11</v>
      </c>
      <c r="Y3199" s="35">
        <v>0.82799999999999996</v>
      </c>
      <c r="Z3199" s="8">
        <f>IFERROR(IFERROR(VLOOKUP(G3199,'IVSET-Escuelas'!A:F,4,FALSE),VLOOKUP(M3199,'IVSET-Fines'!F:L,7,FALSE)),"-")</f>
        <v>0.392924</v>
      </c>
    </row>
    <row r="3200" spans="1:26" x14ac:dyDescent="0.35">
      <c r="A3200" s="18" t="s">
        <v>5100</v>
      </c>
      <c r="B3200" t="s">
        <v>222</v>
      </c>
      <c r="C3200" t="s">
        <v>227</v>
      </c>
      <c r="D3200" t="s">
        <v>2603</v>
      </c>
      <c r="E3200" t="s">
        <v>198</v>
      </c>
      <c r="F3200" t="s">
        <v>198</v>
      </c>
      <c r="G3200" t="s">
        <v>198</v>
      </c>
      <c r="H3200" t="s">
        <v>20</v>
      </c>
      <c r="I3200" t="s">
        <v>5102</v>
      </c>
      <c r="J3200" t="s">
        <v>21</v>
      </c>
      <c r="L3200" t="s">
        <v>4438</v>
      </c>
      <c r="M3200" t="str">
        <f t="shared" si="124"/>
        <v>UGC 24F1Escobar</v>
      </c>
      <c r="N3200" t="s">
        <v>22</v>
      </c>
      <c r="O3200" t="s">
        <v>23</v>
      </c>
      <c r="P3200" t="s">
        <v>27</v>
      </c>
      <c r="Q3200" t="s">
        <v>5101</v>
      </c>
      <c r="R3200" s="23">
        <v>16</v>
      </c>
      <c r="S3200" s="23">
        <v>1</v>
      </c>
      <c r="T3200" s="33">
        <v>1</v>
      </c>
      <c r="V3200" t="s">
        <v>2951</v>
      </c>
      <c r="W3200" t="str">
        <f t="shared" si="122"/>
        <v>R11</v>
      </c>
      <c r="X3200" s="31" t="str">
        <f t="shared" si="123"/>
        <v>FINES_R11</v>
      </c>
      <c r="Y3200" s="35">
        <v>0.83099999999999996</v>
      </c>
      <c r="Z3200" s="8">
        <f>IFERROR(IFERROR(VLOOKUP(G3200,'IVSET-Escuelas'!A:F,4,FALSE),VLOOKUP(M3200,'IVSET-Fines'!F:L,7,FALSE)),"-")</f>
        <v>0.65977300000000005</v>
      </c>
    </row>
    <row r="3201" spans="1:26" x14ac:dyDescent="0.35">
      <c r="A3201" s="18" t="s">
        <v>5100</v>
      </c>
      <c r="B3201" t="s">
        <v>222</v>
      </c>
      <c r="C3201" t="s">
        <v>227</v>
      </c>
      <c r="D3201" t="s">
        <v>2603</v>
      </c>
      <c r="E3201" t="s">
        <v>198</v>
      </c>
      <c r="F3201" t="s">
        <v>198</v>
      </c>
      <c r="G3201" t="s">
        <v>198</v>
      </c>
      <c r="H3201" t="s">
        <v>20</v>
      </c>
      <c r="I3201" t="s">
        <v>5102</v>
      </c>
      <c r="J3201" t="s">
        <v>21</v>
      </c>
      <c r="L3201" t="s">
        <v>4440</v>
      </c>
      <c r="M3201" t="str">
        <f t="shared" si="124"/>
        <v>UPCNEscobar</v>
      </c>
      <c r="N3201" t="s">
        <v>22</v>
      </c>
      <c r="O3201" t="s">
        <v>23</v>
      </c>
      <c r="P3201" t="s">
        <v>27</v>
      </c>
      <c r="Q3201" t="s">
        <v>5101</v>
      </c>
      <c r="R3201" s="23">
        <v>17</v>
      </c>
      <c r="S3201" s="23">
        <v>1</v>
      </c>
      <c r="T3201" s="33">
        <v>1</v>
      </c>
      <c r="V3201" t="s">
        <v>2951</v>
      </c>
      <c r="W3201" t="str">
        <f t="shared" si="122"/>
        <v>R11</v>
      </c>
      <c r="X3201" s="31" t="str">
        <f t="shared" si="123"/>
        <v>FINES_R11</v>
      </c>
      <c r="Y3201" s="35">
        <v>0.83399999999999996</v>
      </c>
      <c r="Z3201" s="8">
        <f>IFERROR(IFERROR(VLOOKUP(G3201,'IVSET-Escuelas'!A:F,4,FALSE),VLOOKUP(M3201,'IVSET-Fines'!F:L,7,FALSE)),"-")</f>
        <v>0.21168500000000001</v>
      </c>
    </row>
    <row r="3202" spans="1:26" x14ac:dyDescent="0.35">
      <c r="A3202" s="18" t="s">
        <v>5100</v>
      </c>
      <c r="B3202" t="s">
        <v>222</v>
      </c>
      <c r="C3202" t="s">
        <v>1154</v>
      </c>
      <c r="D3202" t="s">
        <v>1155</v>
      </c>
      <c r="E3202" t="s">
        <v>198</v>
      </c>
      <c r="F3202" t="s">
        <v>198</v>
      </c>
      <c r="G3202" t="s">
        <v>198</v>
      </c>
      <c r="H3202" t="s">
        <v>20</v>
      </c>
      <c r="I3202" t="s">
        <v>5102</v>
      </c>
      <c r="J3202" t="s">
        <v>21</v>
      </c>
      <c r="L3202" t="s">
        <v>4500</v>
      </c>
      <c r="M3202" t="str">
        <f t="shared" si="124"/>
        <v>EP 25Zárate</v>
      </c>
      <c r="N3202" t="s">
        <v>22</v>
      </c>
      <c r="O3202" t="s">
        <v>23</v>
      </c>
      <c r="P3202" t="s">
        <v>27</v>
      </c>
      <c r="Q3202" t="s">
        <v>5101</v>
      </c>
      <c r="R3202" s="23">
        <v>47</v>
      </c>
      <c r="S3202" s="23">
        <v>2</v>
      </c>
      <c r="T3202" s="33">
        <v>1</v>
      </c>
      <c r="V3202" t="s">
        <v>2951</v>
      </c>
      <c r="W3202" t="str">
        <f t="shared" ref="W3202:W3265" si="125">+IF(V3202="","",IF(V3202="FINES",CONCATENATE("R",IF(OR(B3202="16",B3202="21",B3202="22",B3202="23"),"16212223",IF(OR(B3202="15",B3202="17",B3202="24",B3202="25"),"15172425",B3202))),IF(V3202="CEBAS","UNICO",IF(VALUE(B3202)&lt;=11,"AMBA","INTERIOR"))))</f>
        <v>R11</v>
      </c>
      <c r="X3202" s="31" t="str">
        <f t="shared" ref="X3202:X3265" si="126">+IF(V3202="","-",CONCATENATE(V3202,"_",W3202))</f>
        <v>FINES_R11</v>
      </c>
      <c r="Y3202" s="35">
        <v>0.83499999999999996</v>
      </c>
      <c r="Z3202" s="8">
        <f>IFERROR(IFERROR(VLOOKUP(G3202,'IVSET-Escuelas'!A:F,4,FALSE),VLOOKUP(M3202,'IVSET-Fines'!F:L,7,FALSE)),"-")</f>
        <v>0.72163500000000003</v>
      </c>
    </row>
    <row r="3203" spans="1:26" x14ac:dyDescent="0.35">
      <c r="A3203" s="18" t="s">
        <v>5100</v>
      </c>
      <c r="B3203" t="s">
        <v>222</v>
      </c>
      <c r="C3203" t="s">
        <v>2047</v>
      </c>
      <c r="D3203" t="s">
        <v>2048</v>
      </c>
      <c r="E3203" t="s">
        <v>198</v>
      </c>
      <c r="F3203" t="s">
        <v>198</v>
      </c>
      <c r="G3203" t="s">
        <v>198</v>
      </c>
      <c r="H3203" t="s">
        <v>20</v>
      </c>
      <c r="I3203" t="s">
        <v>5102</v>
      </c>
      <c r="J3203" t="s">
        <v>21</v>
      </c>
      <c r="L3203" t="s">
        <v>4447</v>
      </c>
      <c r="M3203" t="str">
        <f t="shared" si="124"/>
        <v>ADULTO MAYORPilar</v>
      </c>
      <c r="N3203" t="s">
        <v>22</v>
      </c>
      <c r="O3203" t="s">
        <v>23</v>
      </c>
      <c r="P3203" t="s">
        <v>27</v>
      </c>
      <c r="Q3203" t="s">
        <v>5101</v>
      </c>
      <c r="R3203" s="23">
        <v>50</v>
      </c>
      <c r="S3203" s="23">
        <v>2</v>
      </c>
      <c r="T3203" s="33">
        <v>1</v>
      </c>
      <c r="V3203" t="s">
        <v>2951</v>
      </c>
      <c r="W3203" t="str">
        <f t="shared" si="125"/>
        <v>R11</v>
      </c>
      <c r="X3203" s="31" t="str">
        <f t="shared" si="126"/>
        <v>FINES_R11</v>
      </c>
      <c r="Y3203" s="35">
        <v>0.84099999999999997</v>
      </c>
      <c r="Z3203" s="8" t="str">
        <f>IFERROR(IFERROR(VLOOKUP(G3203,'IVSET-Escuelas'!A:F,4,FALSE),VLOOKUP(M3203,'IVSET-Fines'!F:L,7,FALSE)),"-")</f>
        <v>-</v>
      </c>
    </row>
    <row r="3204" spans="1:26" x14ac:dyDescent="0.35">
      <c r="A3204" s="18" t="s">
        <v>5100</v>
      </c>
      <c r="B3204" t="s">
        <v>222</v>
      </c>
      <c r="C3204" t="s">
        <v>227</v>
      </c>
      <c r="D3204" t="s">
        <v>2603</v>
      </c>
      <c r="E3204" t="s">
        <v>198</v>
      </c>
      <c r="F3204" t="s">
        <v>198</v>
      </c>
      <c r="G3204" t="s">
        <v>198</v>
      </c>
      <c r="H3204" t="s">
        <v>20</v>
      </c>
      <c r="I3204" t="s">
        <v>5102</v>
      </c>
      <c r="J3204" t="s">
        <v>21</v>
      </c>
      <c r="L3204" t="s">
        <v>4424</v>
      </c>
      <c r="M3204" t="str">
        <f t="shared" si="124"/>
        <v>Bomberos VoluntariosEscobar</v>
      </c>
      <c r="N3204" t="s">
        <v>22</v>
      </c>
      <c r="O3204" t="s">
        <v>23</v>
      </c>
      <c r="P3204" t="s">
        <v>27</v>
      </c>
      <c r="Q3204" t="s">
        <v>5101</v>
      </c>
      <c r="R3204" s="23">
        <v>36</v>
      </c>
      <c r="S3204" s="23">
        <v>2</v>
      </c>
      <c r="T3204" s="33">
        <v>1</v>
      </c>
      <c r="V3204" t="s">
        <v>2951</v>
      </c>
      <c r="W3204" t="str">
        <f t="shared" si="125"/>
        <v>R11</v>
      </c>
      <c r="X3204" s="31" t="str">
        <f t="shared" si="126"/>
        <v>FINES_R11</v>
      </c>
      <c r="Y3204" s="35">
        <v>0.84099999999999997</v>
      </c>
      <c r="Z3204" s="8">
        <f>IFERROR(IFERROR(VLOOKUP(G3204,'IVSET-Escuelas'!A:F,4,FALSE),VLOOKUP(M3204,'IVSET-Fines'!F:L,7,FALSE)),"-")</f>
        <v>0.57887699999999997</v>
      </c>
    </row>
    <row r="3205" spans="1:26" x14ac:dyDescent="0.35">
      <c r="A3205" s="18" t="s">
        <v>5100</v>
      </c>
      <c r="B3205" t="s">
        <v>222</v>
      </c>
      <c r="C3205" t="s">
        <v>227</v>
      </c>
      <c r="D3205" t="s">
        <v>2603</v>
      </c>
      <c r="E3205" t="s">
        <v>198</v>
      </c>
      <c r="F3205" t="s">
        <v>198</v>
      </c>
      <c r="G3205" t="s">
        <v>198</v>
      </c>
      <c r="H3205" t="s">
        <v>20</v>
      </c>
      <c r="I3205" t="s">
        <v>5102</v>
      </c>
      <c r="J3205" t="s">
        <v>21</v>
      </c>
      <c r="L3205" t="s">
        <v>4430</v>
      </c>
      <c r="M3205" t="str">
        <f t="shared" si="124"/>
        <v>EP N° 18Escobar</v>
      </c>
      <c r="N3205" t="s">
        <v>22</v>
      </c>
      <c r="O3205" t="s">
        <v>23</v>
      </c>
      <c r="P3205" t="s">
        <v>27</v>
      </c>
      <c r="Q3205" t="s">
        <v>5101</v>
      </c>
      <c r="R3205" s="23">
        <v>150</v>
      </c>
      <c r="S3205" s="23">
        <v>5</v>
      </c>
      <c r="T3205" s="33">
        <v>1</v>
      </c>
      <c r="V3205" t="s">
        <v>2951</v>
      </c>
      <c r="W3205" t="str">
        <f t="shared" si="125"/>
        <v>R11</v>
      </c>
      <c r="X3205" s="31" t="str">
        <f t="shared" si="126"/>
        <v>FINES_R11</v>
      </c>
      <c r="Y3205" s="35">
        <v>0.85099999999999998</v>
      </c>
      <c r="Z3205" s="8">
        <f>IFERROR(IFERROR(VLOOKUP(G3205,'IVSET-Escuelas'!A:F,4,FALSE),VLOOKUP(M3205,'IVSET-Fines'!F:L,7,FALSE)),"-")</f>
        <v>0.507741</v>
      </c>
    </row>
    <row r="3206" spans="1:26" x14ac:dyDescent="0.35">
      <c r="A3206" s="18" t="s">
        <v>5100</v>
      </c>
      <c r="B3206" t="s">
        <v>222</v>
      </c>
      <c r="C3206" t="s">
        <v>2047</v>
      </c>
      <c r="D3206" t="s">
        <v>2048</v>
      </c>
      <c r="E3206" t="s">
        <v>198</v>
      </c>
      <c r="F3206" t="s">
        <v>198</v>
      </c>
      <c r="G3206" t="s">
        <v>198</v>
      </c>
      <c r="H3206" t="s">
        <v>20</v>
      </c>
      <c r="I3206" t="s">
        <v>5102</v>
      </c>
      <c r="J3206" t="s">
        <v>21</v>
      </c>
      <c r="L3206" t="s">
        <v>4462</v>
      </c>
      <c r="M3206" t="str">
        <f t="shared" si="124"/>
        <v>EDIPilar</v>
      </c>
      <c r="N3206" t="s">
        <v>22</v>
      </c>
      <c r="O3206" t="s">
        <v>23</v>
      </c>
      <c r="P3206" t="s">
        <v>27</v>
      </c>
      <c r="Q3206" t="s">
        <v>5101</v>
      </c>
      <c r="R3206" s="23">
        <v>32</v>
      </c>
      <c r="S3206" s="23">
        <v>2</v>
      </c>
      <c r="T3206" s="33">
        <v>1</v>
      </c>
      <c r="V3206" t="s">
        <v>2951</v>
      </c>
      <c r="W3206" t="str">
        <f t="shared" si="125"/>
        <v>R11</v>
      </c>
      <c r="X3206" s="31" t="str">
        <f t="shared" si="126"/>
        <v>FINES_R11</v>
      </c>
      <c r="Y3206" s="35">
        <v>0.85199999999999998</v>
      </c>
      <c r="Z3206" s="8">
        <f>IFERROR(IFERROR(VLOOKUP(G3206,'IVSET-Escuelas'!A:F,4,FALSE),VLOOKUP(M3206,'IVSET-Fines'!F:L,7,FALSE)),"-")</f>
        <v>0.44713799999999998</v>
      </c>
    </row>
    <row r="3207" spans="1:26" x14ac:dyDescent="0.35">
      <c r="A3207" s="18" t="s">
        <v>5100</v>
      </c>
      <c r="B3207" t="s">
        <v>222</v>
      </c>
      <c r="C3207" t="s">
        <v>2047</v>
      </c>
      <c r="D3207" t="s">
        <v>2048</v>
      </c>
      <c r="E3207" t="s">
        <v>198</v>
      </c>
      <c r="F3207" t="s">
        <v>198</v>
      </c>
      <c r="G3207" t="s">
        <v>198</v>
      </c>
      <c r="H3207" t="s">
        <v>20</v>
      </c>
      <c r="I3207" t="s">
        <v>5102</v>
      </c>
      <c r="J3207" t="s">
        <v>21</v>
      </c>
      <c r="L3207" t="s">
        <v>4460</v>
      </c>
      <c r="M3207" t="str">
        <f t="shared" si="124"/>
        <v>DIRECCION DE JUVENTUDESPilar</v>
      </c>
      <c r="N3207" t="s">
        <v>22</v>
      </c>
      <c r="O3207" t="s">
        <v>23</v>
      </c>
      <c r="P3207" t="s">
        <v>27</v>
      </c>
      <c r="Q3207" t="s">
        <v>5101</v>
      </c>
      <c r="R3207" s="23">
        <v>78</v>
      </c>
      <c r="S3207" s="23">
        <v>3</v>
      </c>
      <c r="T3207" s="33">
        <v>1</v>
      </c>
      <c r="V3207" t="s">
        <v>2951</v>
      </c>
      <c r="W3207" t="str">
        <f t="shared" si="125"/>
        <v>R11</v>
      </c>
      <c r="X3207" s="31" t="str">
        <f t="shared" si="126"/>
        <v>FINES_R11</v>
      </c>
      <c r="Y3207" s="35">
        <v>0.873</v>
      </c>
      <c r="Z3207" s="8">
        <f>IFERROR(IFERROR(VLOOKUP(G3207,'IVSET-Escuelas'!A:F,4,FALSE),VLOOKUP(M3207,'IVSET-Fines'!F:L,7,FALSE)),"-")</f>
        <v>0.52553700000000003</v>
      </c>
    </row>
    <row r="3208" spans="1:26" x14ac:dyDescent="0.35">
      <c r="A3208" s="18" t="s">
        <v>5100</v>
      </c>
      <c r="B3208" t="s">
        <v>222</v>
      </c>
      <c r="C3208" t="s">
        <v>2047</v>
      </c>
      <c r="D3208" t="s">
        <v>2048</v>
      </c>
      <c r="E3208" t="s">
        <v>198</v>
      </c>
      <c r="F3208" t="s">
        <v>198</v>
      </c>
      <c r="G3208" t="s">
        <v>198</v>
      </c>
      <c r="H3208" t="s">
        <v>20</v>
      </c>
      <c r="I3208" t="s">
        <v>5102</v>
      </c>
      <c r="J3208" t="s">
        <v>21</v>
      </c>
      <c r="L3208" t="s">
        <v>4474</v>
      </c>
      <c r="M3208" t="str">
        <f t="shared" si="124"/>
        <v>ES N°18Pilar</v>
      </c>
      <c r="N3208" t="s">
        <v>22</v>
      </c>
      <c r="O3208" t="s">
        <v>23</v>
      </c>
      <c r="P3208" t="s">
        <v>27</v>
      </c>
      <c r="Q3208" t="s">
        <v>5101</v>
      </c>
      <c r="R3208" s="23">
        <v>107</v>
      </c>
      <c r="S3208" s="23">
        <v>4</v>
      </c>
      <c r="T3208" s="33">
        <v>1</v>
      </c>
      <c r="V3208" t="s">
        <v>2951</v>
      </c>
      <c r="W3208" t="str">
        <f t="shared" si="125"/>
        <v>R11</v>
      </c>
      <c r="X3208" s="31" t="str">
        <f t="shared" si="126"/>
        <v>FINES_R11</v>
      </c>
      <c r="Y3208" s="35">
        <v>0.88</v>
      </c>
      <c r="Z3208" s="8">
        <f>IFERROR(IFERROR(VLOOKUP(G3208,'IVSET-Escuelas'!A:F,4,FALSE),VLOOKUP(M3208,'IVSET-Fines'!F:L,7,FALSE)),"-")</f>
        <v>0.73293399999999997</v>
      </c>
    </row>
    <row r="3209" spans="1:26" x14ac:dyDescent="0.35">
      <c r="A3209" s="18" t="s">
        <v>5100</v>
      </c>
      <c r="B3209" t="s">
        <v>222</v>
      </c>
      <c r="C3209" t="s">
        <v>610</v>
      </c>
      <c r="D3209" t="s">
        <v>611</v>
      </c>
      <c r="E3209" t="s">
        <v>198</v>
      </c>
      <c r="F3209" t="s">
        <v>198</v>
      </c>
      <c r="G3209" t="s">
        <v>198</v>
      </c>
      <c r="H3209" t="s">
        <v>20</v>
      </c>
      <c r="I3209" t="s">
        <v>5102</v>
      </c>
      <c r="J3209" t="s">
        <v>21</v>
      </c>
      <c r="L3209" t="s">
        <v>4420</v>
      </c>
      <c r="M3209" t="str">
        <f t="shared" si="124"/>
        <v>Soc. de Fto. del Pino 1223 CAMPANACampana</v>
      </c>
      <c r="N3209" t="s">
        <v>22</v>
      </c>
      <c r="O3209" t="s">
        <v>23</v>
      </c>
      <c r="P3209" t="s">
        <v>27</v>
      </c>
      <c r="Q3209" t="s">
        <v>5101</v>
      </c>
      <c r="R3209" s="23">
        <v>16</v>
      </c>
      <c r="S3209" s="23">
        <v>1</v>
      </c>
      <c r="T3209" s="33">
        <v>1</v>
      </c>
      <c r="V3209" t="s">
        <v>2951</v>
      </c>
      <c r="W3209" t="str">
        <f t="shared" si="125"/>
        <v>R11</v>
      </c>
      <c r="X3209" s="31" t="str">
        <f t="shared" si="126"/>
        <v>FINES_R11</v>
      </c>
      <c r="Y3209" s="35">
        <v>0.89500000000000002</v>
      </c>
      <c r="Z3209" s="8" t="str">
        <f>IFERROR(IFERROR(VLOOKUP(G3209,'IVSET-Escuelas'!A:F,4,FALSE),VLOOKUP(M3209,'IVSET-Fines'!F:L,7,FALSE)),"-")</f>
        <v>-</v>
      </c>
    </row>
    <row r="3210" spans="1:26" x14ac:dyDescent="0.35">
      <c r="A3210" s="18" t="s">
        <v>5100</v>
      </c>
      <c r="B3210" t="s">
        <v>222</v>
      </c>
      <c r="C3210" t="s">
        <v>1154</v>
      </c>
      <c r="D3210" t="s">
        <v>1155</v>
      </c>
      <c r="E3210" t="s">
        <v>198</v>
      </c>
      <c r="F3210" t="s">
        <v>198</v>
      </c>
      <c r="G3210" t="s">
        <v>198</v>
      </c>
      <c r="H3210" t="s">
        <v>20</v>
      </c>
      <c r="I3210" t="s">
        <v>5102</v>
      </c>
      <c r="J3210" t="s">
        <v>21</v>
      </c>
      <c r="L3210" t="s">
        <v>4319</v>
      </c>
      <c r="M3210" t="str">
        <f t="shared" si="124"/>
        <v>EP 23Zárate</v>
      </c>
      <c r="N3210" t="s">
        <v>22</v>
      </c>
      <c r="O3210" t="s">
        <v>23</v>
      </c>
      <c r="P3210" t="s">
        <v>27</v>
      </c>
      <c r="Q3210" t="s">
        <v>5101</v>
      </c>
      <c r="R3210" s="23">
        <v>121</v>
      </c>
      <c r="S3210" s="23">
        <v>4</v>
      </c>
      <c r="T3210" s="33">
        <v>1</v>
      </c>
      <c r="V3210" t="s">
        <v>2951</v>
      </c>
      <c r="W3210" t="str">
        <f t="shared" si="125"/>
        <v>R11</v>
      </c>
      <c r="X3210" s="31" t="str">
        <f t="shared" si="126"/>
        <v>FINES_R11</v>
      </c>
      <c r="Y3210" s="35">
        <v>0.91200000000000003</v>
      </c>
      <c r="Z3210" s="8">
        <f>IFERROR(IFERROR(VLOOKUP(G3210,'IVSET-Escuelas'!A:F,4,FALSE),VLOOKUP(M3210,'IVSET-Fines'!F:L,7,FALSE)),"-")</f>
        <v>0.30155100000000001</v>
      </c>
    </row>
    <row r="3211" spans="1:26" x14ac:dyDescent="0.35">
      <c r="A3211" s="18" t="s">
        <v>5100</v>
      </c>
      <c r="B3211" t="s">
        <v>222</v>
      </c>
      <c r="C3211" t="s">
        <v>2047</v>
      </c>
      <c r="D3211" t="s">
        <v>2048</v>
      </c>
      <c r="E3211" t="s">
        <v>198</v>
      </c>
      <c r="F3211" t="s">
        <v>198</v>
      </c>
      <c r="G3211" t="s">
        <v>198</v>
      </c>
      <c r="H3211" t="s">
        <v>20</v>
      </c>
      <c r="I3211" t="s">
        <v>5102</v>
      </c>
      <c r="J3211" t="s">
        <v>21</v>
      </c>
      <c r="L3211" t="s">
        <v>4471</v>
      </c>
      <c r="M3211" t="str">
        <f t="shared" si="124"/>
        <v>EP N°33Pilar</v>
      </c>
      <c r="N3211" t="s">
        <v>22</v>
      </c>
      <c r="O3211" t="s">
        <v>23</v>
      </c>
      <c r="P3211" t="s">
        <v>27</v>
      </c>
      <c r="Q3211" t="s">
        <v>5101</v>
      </c>
      <c r="R3211" s="23">
        <v>72</v>
      </c>
      <c r="S3211" s="23">
        <v>2</v>
      </c>
      <c r="T3211" s="33">
        <v>1</v>
      </c>
      <c r="V3211" t="s">
        <v>2951</v>
      </c>
      <c r="W3211" t="str">
        <f t="shared" si="125"/>
        <v>R11</v>
      </c>
      <c r="X3211" s="31" t="str">
        <f t="shared" si="126"/>
        <v>FINES_R11</v>
      </c>
      <c r="Y3211" s="35">
        <v>0.91400000000000003</v>
      </c>
      <c r="Z3211" s="8">
        <f>IFERROR(IFERROR(VLOOKUP(G3211,'IVSET-Escuelas'!A:F,4,FALSE),VLOOKUP(M3211,'IVSET-Fines'!F:L,7,FALSE)),"-")</f>
        <v>0.67491900000000005</v>
      </c>
    </row>
    <row r="3212" spans="1:26" x14ac:dyDescent="0.35">
      <c r="A3212" s="18" t="s">
        <v>5100</v>
      </c>
      <c r="B3212" t="s">
        <v>222</v>
      </c>
      <c r="C3212" t="s">
        <v>2047</v>
      </c>
      <c r="D3212" t="s">
        <v>2048</v>
      </c>
      <c r="E3212" t="s">
        <v>198</v>
      </c>
      <c r="F3212" t="s">
        <v>198</v>
      </c>
      <c r="G3212" t="s">
        <v>198</v>
      </c>
      <c r="H3212" t="s">
        <v>20</v>
      </c>
      <c r="I3212" t="s">
        <v>5102</v>
      </c>
      <c r="J3212" t="s">
        <v>21</v>
      </c>
      <c r="L3212" t="s">
        <v>4486</v>
      </c>
      <c r="M3212" t="str">
        <f t="shared" si="124"/>
        <v>MIGRANTES. MONTERREY. ESCUELA DE OFICIOPilar</v>
      </c>
      <c r="N3212" t="s">
        <v>22</v>
      </c>
      <c r="O3212" t="s">
        <v>23</v>
      </c>
      <c r="P3212" t="s">
        <v>27</v>
      </c>
      <c r="Q3212" t="s">
        <v>5101</v>
      </c>
      <c r="R3212" s="23">
        <v>12</v>
      </c>
      <c r="S3212" s="23">
        <v>1</v>
      </c>
      <c r="T3212" s="33">
        <v>1</v>
      </c>
      <c r="V3212" t="s">
        <v>2951</v>
      </c>
      <c r="W3212" t="str">
        <f t="shared" si="125"/>
        <v>R11</v>
      </c>
      <c r="X3212" s="31" t="str">
        <f t="shared" si="126"/>
        <v>FINES_R11</v>
      </c>
      <c r="Y3212" s="35">
        <v>0.91500000000000004</v>
      </c>
      <c r="Z3212" s="8">
        <f>IFERROR(IFERROR(VLOOKUP(G3212,'IVSET-Escuelas'!A:F,4,FALSE),VLOOKUP(M3212,'IVSET-Fines'!F:L,7,FALSE)),"-")</f>
        <v>0.59474300000000002</v>
      </c>
    </row>
    <row r="3213" spans="1:26" x14ac:dyDescent="0.35">
      <c r="A3213" s="18" t="s">
        <v>5100</v>
      </c>
      <c r="B3213" t="s">
        <v>222</v>
      </c>
      <c r="C3213" t="s">
        <v>2047</v>
      </c>
      <c r="D3213" t="s">
        <v>2048</v>
      </c>
      <c r="E3213" t="s">
        <v>198</v>
      </c>
      <c r="F3213" t="s">
        <v>198</v>
      </c>
      <c r="G3213" t="s">
        <v>198</v>
      </c>
      <c r="H3213" t="s">
        <v>20</v>
      </c>
      <c r="I3213" t="s">
        <v>5102</v>
      </c>
      <c r="J3213" t="s">
        <v>21</v>
      </c>
      <c r="L3213" t="s">
        <v>4466</v>
      </c>
      <c r="M3213" t="str">
        <f t="shared" si="124"/>
        <v>EP N° 27Pilar</v>
      </c>
      <c r="N3213" t="s">
        <v>22</v>
      </c>
      <c r="O3213" t="s">
        <v>23</v>
      </c>
      <c r="P3213" t="s">
        <v>27</v>
      </c>
      <c r="Q3213" t="s">
        <v>5101</v>
      </c>
      <c r="R3213" s="23">
        <v>132</v>
      </c>
      <c r="S3213" s="23">
        <v>5</v>
      </c>
      <c r="T3213" s="33">
        <v>1</v>
      </c>
      <c r="V3213" t="s">
        <v>2951</v>
      </c>
      <c r="W3213" t="str">
        <f t="shared" si="125"/>
        <v>R11</v>
      </c>
      <c r="X3213" s="31" t="str">
        <f t="shared" si="126"/>
        <v>FINES_R11</v>
      </c>
      <c r="Y3213" s="35">
        <v>0.92500000000000004</v>
      </c>
      <c r="Z3213" s="8">
        <f>IFERROR(IFERROR(VLOOKUP(G3213,'IVSET-Escuelas'!A:F,4,FALSE),VLOOKUP(M3213,'IVSET-Fines'!F:L,7,FALSE)),"-")</f>
        <v>0.571268</v>
      </c>
    </row>
    <row r="3214" spans="1:26" x14ac:dyDescent="0.35">
      <c r="A3214" s="18" t="s">
        <v>5100</v>
      </c>
      <c r="B3214" t="s">
        <v>222</v>
      </c>
      <c r="C3214" t="s">
        <v>1154</v>
      </c>
      <c r="D3214" t="s">
        <v>1155</v>
      </c>
      <c r="E3214" t="s">
        <v>198</v>
      </c>
      <c r="F3214" t="s">
        <v>198</v>
      </c>
      <c r="G3214" t="s">
        <v>198</v>
      </c>
      <c r="H3214" t="s">
        <v>20</v>
      </c>
      <c r="I3214" t="s">
        <v>5102</v>
      </c>
      <c r="J3214" t="s">
        <v>21</v>
      </c>
      <c r="L3214" t="s">
        <v>3883</v>
      </c>
      <c r="M3214" t="str">
        <f t="shared" si="124"/>
        <v>EP 5Zárate</v>
      </c>
      <c r="N3214" t="s">
        <v>22</v>
      </c>
      <c r="O3214" t="s">
        <v>23</v>
      </c>
      <c r="P3214" t="s">
        <v>27</v>
      </c>
      <c r="Q3214" t="s">
        <v>5101</v>
      </c>
      <c r="R3214" s="23">
        <v>59</v>
      </c>
      <c r="S3214" s="23">
        <v>2</v>
      </c>
      <c r="T3214" s="33">
        <v>1</v>
      </c>
      <c r="V3214" t="s">
        <v>2951</v>
      </c>
      <c r="W3214" t="str">
        <f t="shared" si="125"/>
        <v>R11</v>
      </c>
      <c r="X3214" s="31" t="str">
        <f t="shared" si="126"/>
        <v>FINES_R11</v>
      </c>
      <c r="Y3214" s="35">
        <v>0.96199999999999997</v>
      </c>
      <c r="Z3214" s="8">
        <f>IFERROR(IFERROR(VLOOKUP(G3214,'IVSET-Escuelas'!A:F,4,FALSE),VLOOKUP(M3214,'IVSET-Fines'!F:L,7,FALSE)),"-")</f>
        <v>0.65941799999999995</v>
      </c>
    </row>
    <row r="3215" spans="1:26" x14ac:dyDescent="0.35">
      <c r="A3215" s="18" t="s">
        <v>5100</v>
      </c>
      <c r="B3215" t="s">
        <v>222</v>
      </c>
      <c r="C3215" t="s">
        <v>2047</v>
      </c>
      <c r="D3215" t="s">
        <v>2048</v>
      </c>
      <c r="E3215" t="s">
        <v>198</v>
      </c>
      <c r="F3215" t="s">
        <v>198</v>
      </c>
      <c r="G3215" t="s">
        <v>198</v>
      </c>
      <c r="H3215" t="s">
        <v>20</v>
      </c>
      <c r="I3215" t="s">
        <v>5102</v>
      </c>
      <c r="J3215" t="s">
        <v>21</v>
      </c>
      <c r="L3215" t="s">
        <v>4478</v>
      </c>
      <c r="M3215" t="str">
        <f t="shared" si="124"/>
        <v>LA ALDEA SERPAJPilar</v>
      </c>
      <c r="N3215" t="s">
        <v>22</v>
      </c>
      <c r="O3215" t="s">
        <v>23</v>
      </c>
      <c r="P3215" t="s">
        <v>27</v>
      </c>
      <c r="Q3215" t="s">
        <v>5101</v>
      </c>
      <c r="R3215" s="23">
        <v>26</v>
      </c>
      <c r="S3215" s="23">
        <v>1</v>
      </c>
      <c r="T3215" s="33">
        <v>1</v>
      </c>
      <c r="V3215" t="s">
        <v>2951</v>
      </c>
      <c r="W3215" t="str">
        <f t="shared" si="125"/>
        <v>R11</v>
      </c>
      <c r="X3215" s="31" t="str">
        <f t="shared" si="126"/>
        <v>FINES_R11</v>
      </c>
      <c r="Y3215" s="35">
        <v>0.96599999999999997</v>
      </c>
      <c r="Z3215" s="8">
        <f>IFERROR(IFERROR(VLOOKUP(G3215,'IVSET-Escuelas'!A:F,4,FALSE),VLOOKUP(M3215,'IVSET-Fines'!F:L,7,FALSE)),"-")</f>
        <v>0.74233700000000002</v>
      </c>
    </row>
    <row r="3216" spans="1:26" x14ac:dyDescent="0.35">
      <c r="A3216" s="18" t="s">
        <v>5100</v>
      </c>
      <c r="B3216" t="s">
        <v>222</v>
      </c>
      <c r="C3216" t="s">
        <v>2047</v>
      </c>
      <c r="D3216" t="s">
        <v>2048</v>
      </c>
      <c r="E3216" t="s">
        <v>198</v>
      </c>
      <c r="F3216" t="s">
        <v>198</v>
      </c>
      <c r="G3216" t="s">
        <v>198</v>
      </c>
      <c r="H3216" t="s">
        <v>20</v>
      </c>
      <c r="I3216" t="s">
        <v>5102</v>
      </c>
      <c r="J3216" t="s">
        <v>21</v>
      </c>
      <c r="L3216" t="s">
        <v>4473</v>
      </c>
      <c r="M3216" t="str">
        <f t="shared" si="124"/>
        <v>EP Nº 25Pilar</v>
      </c>
      <c r="N3216" t="s">
        <v>22</v>
      </c>
      <c r="O3216" t="s">
        <v>23</v>
      </c>
      <c r="P3216" t="s">
        <v>27</v>
      </c>
      <c r="Q3216" t="s">
        <v>5101</v>
      </c>
      <c r="R3216" s="23">
        <v>98</v>
      </c>
      <c r="S3216" s="23">
        <v>3</v>
      </c>
      <c r="T3216" s="33">
        <v>1</v>
      </c>
      <c r="V3216" t="s">
        <v>2951</v>
      </c>
      <c r="W3216" t="str">
        <f t="shared" si="125"/>
        <v>R11</v>
      </c>
      <c r="X3216" s="31" t="str">
        <f t="shared" si="126"/>
        <v>FINES_R11</v>
      </c>
      <c r="Y3216" s="35">
        <v>0.96699999999999997</v>
      </c>
      <c r="Z3216" s="8">
        <f>IFERROR(IFERROR(VLOOKUP(G3216,'IVSET-Escuelas'!A:F,4,FALSE),VLOOKUP(M3216,'IVSET-Fines'!F:L,7,FALSE)),"-")</f>
        <v>0.42910100000000001</v>
      </c>
    </row>
    <row r="3217" spans="1:26" x14ac:dyDescent="0.35">
      <c r="A3217" s="18" t="s">
        <v>5100</v>
      </c>
      <c r="B3217" t="s">
        <v>222</v>
      </c>
      <c r="C3217" t="s">
        <v>1154</v>
      </c>
      <c r="D3217" t="s">
        <v>1155</v>
      </c>
      <c r="E3217" t="s">
        <v>198</v>
      </c>
      <c r="F3217" t="s">
        <v>198</v>
      </c>
      <c r="G3217" t="s">
        <v>198</v>
      </c>
      <c r="H3217" t="s">
        <v>20</v>
      </c>
      <c r="I3217" t="s">
        <v>5102</v>
      </c>
      <c r="J3217" t="s">
        <v>21</v>
      </c>
      <c r="L3217" t="s">
        <v>4503</v>
      </c>
      <c r="M3217" t="str">
        <f t="shared" si="124"/>
        <v>IGLESIA DON BOSCOZárate</v>
      </c>
      <c r="N3217" t="s">
        <v>22</v>
      </c>
      <c r="O3217" t="s">
        <v>23</v>
      </c>
      <c r="P3217" t="s">
        <v>27</v>
      </c>
      <c r="Q3217" t="s">
        <v>5101</v>
      </c>
      <c r="R3217" s="23">
        <v>10</v>
      </c>
      <c r="S3217" s="23">
        <v>1</v>
      </c>
      <c r="T3217" s="33">
        <v>1</v>
      </c>
      <c r="V3217" t="s">
        <v>2951</v>
      </c>
      <c r="W3217" t="str">
        <f t="shared" si="125"/>
        <v>R11</v>
      </c>
      <c r="X3217" s="31" t="str">
        <f t="shared" si="126"/>
        <v>FINES_R11</v>
      </c>
      <c r="Y3217" s="35">
        <v>0.96699999999999997</v>
      </c>
      <c r="Z3217" s="8">
        <f>IFERROR(IFERROR(VLOOKUP(G3217,'IVSET-Escuelas'!A:F,4,FALSE),VLOOKUP(M3217,'IVSET-Fines'!F:L,7,FALSE)),"-")</f>
        <v>0.62383</v>
      </c>
    </row>
    <row r="3218" spans="1:26" x14ac:dyDescent="0.35">
      <c r="A3218" s="18" t="s">
        <v>5100</v>
      </c>
      <c r="B3218" t="s">
        <v>222</v>
      </c>
      <c r="C3218" t="s">
        <v>2047</v>
      </c>
      <c r="D3218" t="s">
        <v>2048</v>
      </c>
      <c r="E3218" t="s">
        <v>198</v>
      </c>
      <c r="F3218" t="s">
        <v>198</v>
      </c>
      <c r="G3218" t="s">
        <v>198</v>
      </c>
      <c r="H3218" t="s">
        <v>20</v>
      </c>
      <c r="I3218" t="s">
        <v>5102</v>
      </c>
      <c r="J3218" t="s">
        <v>21</v>
      </c>
      <c r="L3218" t="s">
        <v>4487</v>
      </c>
      <c r="M3218" t="str">
        <f t="shared" si="124"/>
        <v>MIGRANTES. TRIBARRIAL. ACUARELAPilar</v>
      </c>
      <c r="N3218" t="s">
        <v>22</v>
      </c>
      <c r="O3218" t="s">
        <v>23</v>
      </c>
      <c r="P3218" t="s">
        <v>27</v>
      </c>
      <c r="Q3218" t="s">
        <v>5101</v>
      </c>
      <c r="R3218" s="23">
        <v>16</v>
      </c>
      <c r="S3218" s="23">
        <v>1</v>
      </c>
      <c r="T3218" s="33">
        <v>1</v>
      </c>
      <c r="V3218" t="s">
        <v>2951</v>
      </c>
      <c r="W3218" t="str">
        <f t="shared" si="125"/>
        <v>R11</v>
      </c>
      <c r="X3218" s="31" t="str">
        <f t="shared" si="126"/>
        <v>FINES_R11</v>
      </c>
      <c r="Y3218" s="35">
        <v>0.97499999999999998</v>
      </c>
      <c r="Z3218" s="8">
        <f>IFERROR(IFERROR(VLOOKUP(G3218,'IVSET-Escuelas'!A:F,4,FALSE),VLOOKUP(M3218,'IVSET-Fines'!F:L,7,FALSE)),"-")</f>
        <v>0.50693100000000002</v>
      </c>
    </row>
    <row r="3219" spans="1:26" x14ac:dyDescent="0.35">
      <c r="A3219" s="18" t="s">
        <v>5100</v>
      </c>
      <c r="B3219" t="s">
        <v>222</v>
      </c>
      <c r="C3219" t="s">
        <v>807</v>
      </c>
      <c r="D3219" t="s">
        <v>808</v>
      </c>
      <c r="E3219" t="s">
        <v>198</v>
      </c>
      <c r="F3219" t="s">
        <v>198</v>
      </c>
      <c r="G3219" t="s">
        <v>198</v>
      </c>
      <c r="H3219" t="s">
        <v>20</v>
      </c>
      <c r="I3219" t="s">
        <v>5102</v>
      </c>
      <c r="J3219" t="s">
        <v>21</v>
      </c>
      <c r="L3219" t="s">
        <v>4445</v>
      </c>
      <c r="M3219" t="str">
        <f t="shared" si="124"/>
        <v>EP Nº20Exaltación de la Cruz</v>
      </c>
      <c r="N3219" t="s">
        <v>22</v>
      </c>
      <c r="O3219" t="s">
        <v>23</v>
      </c>
      <c r="P3219" t="s">
        <v>27</v>
      </c>
      <c r="Q3219" t="s">
        <v>5101</v>
      </c>
      <c r="R3219" s="23">
        <v>73</v>
      </c>
      <c r="S3219" s="23">
        <v>3</v>
      </c>
      <c r="T3219" s="33">
        <v>1</v>
      </c>
      <c r="V3219" t="s">
        <v>2951</v>
      </c>
      <c r="W3219" t="str">
        <f t="shared" si="125"/>
        <v>R11</v>
      </c>
      <c r="X3219" s="31" t="str">
        <f t="shared" si="126"/>
        <v>FINES_R11</v>
      </c>
      <c r="Y3219" s="35">
        <v>0.98</v>
      </c>
      <c r="Z3219" s="8">
        <f>IFERROR(IFERROR(VLOOKUP(G3219,'IVSET-Escuelas'!A:F,4,FALSE),VLOOKUP(M3219,'IVSET-Fines'!F:L,7,FALSE)),"-")</f>
        <v>0.44805899999999999</v>
      </c>
    </row>
    <row r="3220" spans="1:26" x14ac:dyDescent="0.35">
      <c r="A3220" s="18" t="s">
        <v>5100</v>
      </c>
      <c r="B3220" t="s">
        <v>222</v>
      </c>
      <c r="C3220" t="s">
        <v>807</v>
      </c>
      <c r="D3220" t="s">
        <v>808</v>
      </c>
      <c r="E3220" t="s">
        <v>198</v>
      </c>
      <c r="F3220" t="s">
        <v>198</v>
      </c>
      <c r="G3220" t="s">
        <v>198</v>
      </c>
      <c r="H3220" t="s">
        <v>20</v>
      </c>
      <c r="I3220" t="s">
        <v>5102</v>
      </c>
      <c r="J3220" t="s">
        <v>21</v>
      </c>
      <c r="L3220" t="s">
        <v>3904</v>
      </c>
      <c r="M3220" t="str">
        <f t="shared" si="124"/>
        <v>EP N°14Exaltación de la Cruz</v>
      </c>
      <c r="N3220" t="s">
        <v>22</v>
      </c>
      <c r="O3220" t="s">
        <v>23</v>
      </c>
      <c r="P3220" t="s">
        <v>27</v>
      </c>
      <c r="Q3220" t="s">
        <v>5101</v>
      </c>
      <c r="R3220" s="23">
        <v>86</v>
      </c>
      <c r="S3220" s="23">
        <v>3</v>
      </c>
      <c r="T3220" s="33">
        <v>1</v>
      </c>
      <c r="V3220" t="s">
        <v>2951</v>
      </c>
      <c r="W3220" t="str">
        <f t="shared" si="125"/>
        <v>R11</v>
      </c>
      <c r="X3220" s="31" t="str">
        <f t="shared" si="126"/>
        <v>FINES_R11</v>
      </c>
      <c r="Y3220" s="35">
        <v>0.98399999999999999</v>
      </c>
      <c r="Z3220" s="8">
        <f>IFERROR(IFERROR(VLOOKUP(G3220,'IVSET-Escuelas'!A:F,4,FALSE),VLOOKUP(M3220,'IVSET-Fines'!F:L,7,FALSE)),"-")</f>
        <v>0.51758000000000004</v>
      </c>
    </row>
    <row r="3221" spans="1:26" x14ac:dyDescent="0.35">
      <c r="A3221" s="18" t="s">
        <v>5100</v>
      </c>
      <c r="B3221" t="s">
        <v>222</v>
      </c>
      <c r="C3221" t="s">
        <v>2047</v>
      </c>
      <c r="D3221" t="s">
        <v>2048</v>
      </c>
      <c r="E3221" t="s">
        <v>198</v>
      </c>
      <c r="F3221" t="s">
        <v>198</v>
      </c>
      <c r="G3221" t="s">
        <v>198</v>
      </c>
      <c r="H3221" t="s">
        <v>20</v>
      </c>
      <c r="I3221" t="s">
        <v>5102</v>
      </c>
      <c r="J3221" t="s">
        <v>21</v>
      </c>
      <c r="L3221" t="s">
        <v>4477</v>
      </c>
      <c r="M3221" t="str">
        <f t="shared" si="124"/>
        <v>La 13 con la gentePilar</v>
      </c>
      <c r="N3221" t="s">
        <v>22</v>
      </c>
      <c r="O3221" t="s">
        <v>23</v>
      </c>
      <c r="P3221" t="s">
        <v>27</v>
      </c>
      <c r="Q3221" t="s">
        <v>5101</v>
      </c>
      <c r="R3221" s="23">
        <v>16</v>
      </c>
      <c r="S3221" s="23">
        <v>1</v>
      </c>
      <c r="T3221" s="33">
        <v>1</v>
      </c>
      <c r="V3221" t="s">
        <v>2951</v>
      </c>
      <c r="W3221" t="str">
        <f t="shared" si="125"/>
        <v>R11</v>
      </c>
      <c r="X3221" s="31" t="str">
        <f t="shared" si="126"/>
        <v>FINES_R11</v>
      </c>
      <c r="Y3221" s="35">
        <v>0.98599999999999999</v>
      </c>
      <c r="Z3221" s="8">
        <f>IFERROR(IFERROR(VLOOKUP(G3221,'IVSET-Escuelas'!A:F,4,FALSE),VLOOKUP(M3221,'IVSET-Fines'!F:L,7,FALSE)),"-")</f>
        <v>0.48814299999999999</v>
      </c>
    </row>
    <row r="3222" spans="1:26" x14ac:dyDescent="0.35">
      <c r="A3222" s="18" t="s">
        <v>5100</v>
      </c>
      <c r="B3222" t="s">
        <v>140</v>
      </c>
      <c r="C3222" t="s">
        <v>2322</v>
      </c>
      <c r="D3222" t="s">
        <v>2323</v>
      </c>
      <c r="E3222" t="s">
        <v>198</v>
      </c>
      <c r="F3222" t="s">
        <v>198</v>
      </c>
      <c r="G3222" t="s">
        <v>198</v>
      </c>
      <c r="H3222" t="s">
        <v>20</v>
      </c>
      <c r="I3222" t="s">
        <v>5102</v>
      </c>
      <c r="J3222" t="s">
        <v>21</v>
      </c>
      <c r="L3222" t="s">
        <v>2421</v>
      </c>
      <c r="M3222" t="str">
        <f t="shared" si="124"/>
        <v>ARCO IRISSan Pedro</v>
      </c>
      <c r="N3222" t="s">
        <v>22</v>
      </c>
      <c r="O3222" t="s">
        <v>23</v>
      </c>
      <c r="P3222" t="s">
        <v>27</v>
      </c>
      <c r="Q3222" t="s">
        <v>5101</v>
      </c>
      <c r="R3222" s="23">
        <v>27</v>
      </c>
      <c r="S3222" s="23">
        <v>1</v>
      </c>
      <c r="T3222" s="33">
        <v>1</v>
      </c>
      <c r="V3222" t="s">
        <v>2951</v>
      </c>
      <c r="W3222" t="str">
        <f t="shared" si="125"/>
        <v>R12</v>
      </c>
      <c r="X3222" s="31" t="str">
        <f t="shared" si="126"/>
        <v>FINES_R12</v>
      </c>
      <c r="Y3222" s="35">
        <v>1.0999999999999999E-2</v>
      </c>
      <c r="Z3222" s="8" t="str">
        <f>IFERROR(IFERROR(VLOOKUP(G3222,'IVSET-Escuelas'!A:F,4,FALSE),VLOOKUP(M3222,'IVSET-Fines'!F:L,7,FALSE)),"-")</f>
        <v>-</v>
      </c>
    </row>
    <row r="3223" spans="1:26" x14ac:dyDescent="0.35">
      <c r="A3223" s="18" t="s">
        <v>5100</v>
      </c>
      <c r="B3223" t="s">
        <v>140</v>
      </c>
      <c r="C3223" t="s">
        <v>2149</v>
      </c>
      <c r="D3223" t="s">
        <v>2150</v>
      </c>
      <c r="E3223" t="s">
        <v>198</v>
      </c>
      <c r="F3223" t="s">
        <v>198</v>
      </c>
      <c r="G3223" t="s">
        <v>198</v>
      </c>
      <c r="H3223" t="s">
        <v>20</v>
      </c>
      <c r="I3223" t="s">
        <v>5102</v>
      </c>
      <c r="J3223" t="s">
        <v>21</v>
      </c>
      <c r="L3223" t="s">
        <v>4520</v>
      </c>
      <c r="M3223" t="str">
        <f t="shared" si="124"/>
        <v>CEC 802Ramallo</v>
      </c>
      <c r="N3223" t="s">
        <v>22</v>
      </c>
      <c r="O3223" t="s">
        <v>23</v>
      </c>
      <c r="P3223" t="s">
        <v>27</v>
      </c>
      <c r="Q3223" t="s">
        <v>5101</v>
      </c>
      <c r="R3223" s="23">
        <v>14</v>
      </c>
      <c r="S3223" s="23">
        <v>1</v>
      </c>
      <c r="T3223" s="33">
        <v>1</v>
      </c>
      <c r="V3223" t="s">
        <v>2951</v>
      </c>
      <c r="W3223" t="str">
        <f t="shared" si="125"/>
        <v>R12</v>
      </c>
      <c r="X3223" s="31" t="str">
        <f t="shared" si="126"/>
        <v>FINES_R12</v>
      </c>
      <c r="Y3223" s="35">
        <v>2.3E-2</v>
      </c>
      <c r="Z3223" s="8" t="str">
        <f>IFERROR(IFERROR(VLOOKUP(G3223,'IVSET-Escuelas'!A:F,4,FALSE),VLOOKUP(M3223,'IVSET-Fines'!F:L,7,FALSE)),"-")</f>
        <v>-</v>
      </c>
    </row>
    <row r="3224" spans="1:26" x14ac:dyDescent="0.35">
      <c r="A3224" s="18" t="s">
        <v>5100</v>
      </c>
      <c r="B3224" t="s">
        <v>140</v>
      </c>
      <c r="C3224" t="s">
        <v>2322</v>
      </c>
      <c r="D3224" t="s">
        <v>2323</v>
      </c>
      <c r="E3224" t="s">
        <v>198</v>
      </c>
      <c r="F3224" t="s">
        <v>198</v>
      </c>
      <c r="G3224" t="s">
        <v>198</v>
      </c>
      <c r="H3224" t="s">
        <v>20</v>
      </c>
      <c r="I3224" t="s">
        <v>5102</v>
      </c>
      <c r="J3224" t="s">
        <v>21</v>
      </c>
      <c r="L3224" t="s">
        <v>4549</v>
      </c>
      <c r="M3224" t="str">
        <f t="shared" si="124"/>
        <v>Movimiento EvitaSan Pedro</v>
      </c>
      <c r="N3224" t="s">
        <v>22</v>
      </c>
      <c r="O3224" t="s">
        <v>23</v>
      </c>
      <c r="P3224" t="s">
        <v>27</v>
      </c>
      <c r="Q3224" t="s">
        <v>5101</v>
      </c>
      <c r="R3224" s="23">
        <v>73</v>
      </c>
      <c r="S3224" s="23">
        <v>3</v>
      </c>
      <c r="T3224" s="33">
        <v>1</v>
      </c>
      <c r="V3224" t="s">
        <v>2951</v>
      </c>
      <c r="W3224" t="str">
        <f t="shared" si="125"/>
        <v>R12</v>
      </c>
      <c r="X3224" s="31" t="str">
        <f t="shared" si="126"/>
        <v>FINES_R12</v>
      </c>
      <c r="Y3224" s="35">
        <v>4.2000000000000003E-2</v>
      </c>
      <c r="Z3224" s="8">
        <f>IFERROR(IFERROR(VLOOKUP(G3224,'IVSET-Escuelas'!A:F,4,FALSE),VLOOKUP(M3224,'IVSET-Fines'!F:L,7,FALSE)),"-")</f>
        <v>0.20052400000000001</v>
      </c>
    </row>
    <row r="3225" spans="1:26" x14ac:dyDescent="0.35">
      <c r="A3225" s="18" t="s">
        <v>5100</v>
      </c>
      <c r="B3225" t="s">
        <v>140</v>
      </c>
      <c r="C3225" t="s">
        <v>2322</v>
      </c>
      <c r="D3225" t="s">
        <v>2323</v>
      </c>
      <c r="E3225" t="s">
        <v>198</v>
      </c>
      <c r="F3225" t="s">
        <v>198</v>
      </c>
      <c r="G3225" t="s">
        <v>198</v>
      </c>
      <c r="H3225" t="s">
        <v>20</v>
      </c>
      <c r="I3225" t="s">
        <v>5102</v>
      </c>
      <c r="J3225" t="s">
        <v>21</v>
      </c>
      <c r="L3225" t="s">
        <v>4539</v>
      </c>
      <c r="M3225" t="str">
        <f t="shared" si="124"/>
        <v>CENTRO COSMOPOLITA S/N San Pedro San PedroSan Pedro</v>
      </c>
      <c r="N3225" t="s">
        <v>22</v>
      </c>
      <c r="O3225" t="s">
        <v>23</v>
      </c>
      <c r="P3225" t="s">
        <v>27</v>
      </c>
      <c r="Q3225" t="s">
        <v>5101</v>
      </c>
      <c r="R3225" s="23">
        <v>19</v>
      </c>
      <c r="S3225" s="23">
        <v>1</v>
      </c>
      <c r="T3225" s="33">
        <v>1</v>
      </c>
      <c r="V3225" t="s">
        <v>2951</v>
      </c>
      <c r="W3225" t="str">
        <f t="shared" si="125"/>
        <v>R12</v>
      </c>
      <c r="X3225" s="31" t="str">
        <f t="shared" si="126"/>
        <v>FINES_R12</v>
      </c>
      <c r="Y3225" s="35">
        <v>9.2999999999999999E-2</v>
      </c>
      <c r="Z3225" s="8" t="str">
        <f>IFERROR(IFERROR(VLOOKUP(G3225,'IVSET-Escuelas'!A:F,4,FALSE),VLOOKUP(M3225,'IVSET-Fines'!F:L,7,FALSE)),"-")</f>
        <v>-</v>
      </c>
    </row>
    <row r="3226" spans="1:26" x14ac:dyDescent="0.35">
      <c r="A3226" s="18" t="s">
        <v>5100</v>
      </c>
      <c r="B3226" t="s">
        <v>140</v>
      </c>
      <c r="C3226" t="s">
        <v>136</v>
      </c>
      <c r="D3226" t="s">
        <v>559</v>
      </c>
      <c r="E3226" t="s">
        <v>198</v>
      </c>
      <c r="F3226" t="s">
        <v>198</v>
      </c>
      <c r="G3226" t="s">
        <v>198</v>
      </c>
      <c r="H3226" t="s">
        <v>20</v>
      </c>
      <c r="I3226" t="s">
        <v>5102</v>
      </c>
      <c r="J3226" t="s">
        <v>21</v>
      </c>
      <c r="L3226" t="s">
        <v>4506</v>
      </c>
      <c r="M3226" t="str">
        <f t="shared" si="124"/>
        <v>centro de estudios Eva PeronArrecifes</v>
      </c>
      <c r="N3226" t="s">
        <v>22</v>
      </c>
      <c r="O3226" t="s">
        <v>23</v>
      </c>
      <c r="P3226" t="s">
        <v>27</v>
      </c>
      <c r="Q3226" t="s">
        <v>5101</v>
      </c>
      <c r="R3226" s="23">
        <v>16</v>
      </c>
      <c r="S3226" s="23">
        <v>1</v>
      </c>
      <c r="T3226" s="33">
        <v>1</v>
      </c>
      <c r="V3226" t="s">
        <v>2951</v>
      </c>
      <c r="W3226" t="str">
        <f t="shared" si="125"/>
        <v>R12</v>
      </c>
      <c r="X3226" s="31" t="str">
        <f t="shared" si="126"/>
        <v>FINES_R12</v>
      </c>
      <c r="Y3226" s="35">
        <v>0.13200000000000001</v>
      </c>
      <c r="Z3226" s="8" t="str">
        <f>IFERROR(IFERROR(VLOOKUP(G3226,'IVSET-Escuelas'!A:F,4,FALSE),VLOOKUP(M3226,'IVSET-Fines'!F:L,7,FALSE)),"-")</f>
        <v>-</v>
      </c>
    </row>
    <row r="3227" spans="1:26" x14ac:dyDescent="0.35">
      <c r="A3227" s="18" t="s">
        <v>5100</v>
      </c>
      <c r="B3227" t="s">
        <v>140</v>
      </c>
      <c r="C3227" t="s">
        <v>2322</v>
      </c>
      <c r="D3227" t="s">
        <v>2323</v>
      </c>
      <c r="E3227" t="s">
        <v>198</v>
      </c>
      <c r="F3227" t="s">
        <v>198</v>
      </c>
      <c r="G3227" t="s">
        <v>198</v>
      </c>
      <c r="H3227" t="s">
        <v>20</v>
      </c>
      <c r="I3227" t="s">
        <v>5102</v>
      </c>
      <c r="J3227" t="s">
        <v>21</v>
      </c>
      <c r="L3227" t="s">
        <v>4550</v>
      </c>
      <c r="M3227" t="str">
        <f t="shared" si="124"/>
        <v>SEDE ENVIÓNSan Pedro</v>
      </c>
      <c r="N3227" t="s">
        <v>22</v>
      </c>
      <c r="O3227" t="s">
        <v>23</v>
      </c>
      <c r="P3227" t="s">
        <v>27</v>
      </c>
      <c r="Q3227" t="s">
        <v>5101</v>
      </c>
      <c r="R3227" s="23">
        <v>17</v>
      </c>
      <c r="S3227" s="23">
        <v>1</v>
      </c>
      <c r="T3227" s="33">
        <v>1</v>
      </c>
      <c r="V3227" t="s">
        <v>2951</v>
      </c>
      <c r="W3227" t="str">
        <f t="shared" si="125"/>
        <v>R12</v>
      </c>
      <c r="X3227" s="31" t="str">
        <f t="shared" si="126"/>
        <v>FINES_R12</v>
      </c>
      <c r="Y3227" s="35">
        <v>0.14599999999999999</v>
      </c>
      <c r="Z3227" s="8" t="str">
        <f>IFERROR(IFERROR(VLOOKUP(G3227,'IVSET-Escuelas'!A:F,4,FALSE),VLOOKUP(M3227,'IVSET-Fines'!F:L,7,FALSE)),"-")</f>
        <v>-</v>
      </c>
    </row>
    <row r="3228" spans="1:26" x14ac:dyDescent="0.35">
      <c r="A3228" s="18" t="s">
        <v>5100</v>
      </c>
      <c r="B3228" t="s">
        <v>140</v>
      </c>
      <c r="C3228" t="s">
        <v>136</v>
      </c>
      <c r="D3228" t="s">
        <v>559</v>
      </c>
      <c r="E3228" t="s">
        <v>198</v>
      </c>
      <c r="F3228" t="s">
        <v>198</v>
      </c>
      <c r="G3228" t="s">
        <v>198</v>
      </c>
      <c r="H3228" t="s">
        <v>20</v>
      </c>
      <c r="I3228" t="s">
        <v>5102</v>
      </c>
      <c r="J3228" t="s">
        <v>21</v>
      </c>
      <c r="L3228" t="s">
        <v>4511</v>
      </c>
      <c r="M3228" t="str">
        <f t="shared" si="124"/>
        <v>VIALIDADArrecifes</v>
      </c>
      <c r="N3228" t="s">
        <v>22</v>
      </c>
      <c r="O3228" t="s">
        <v>23</v>
      </c>
      <c r="P3228" t="s">
        <v>27</v>
      </c>
      <c r="Q3228" t="s">
        <v>5101</v>
      </c>
      <c r="R3228" s="23">
        <v>27</v>
      </c>
      <c r="S3228" s="23">
        <v>1</v>
      </c>
      <c r="T3228" s="33">
        <v>1</v>
      </c>
      <c r="V3228" t="s">
        <v>2951</v>
      </c>
      <c r="W3228" t="str">
        <f t="shared" si="125"/>
        <v>R12</v>
      </c>
      <c r="X3228" s="31" t="str">
        <f t="shared" si="126"/>
        <v>FINES_R12</v>
      </c>
      <c r="Y3228" s="35">
        <v>0.189</v>
      </c>
      <c r="Z3228" s="8">
        <f>IFERROR(IFERROR(VLOOKUP(G3228,'IVSET-Escuelas'!A:F,4,FALSE),VLOOKUP(M3228,'IVSET-Fines'!F:L,7,FALSE)),"-")</f>
        <v>0.59472499999999995</v>
      </c>
    </row>
    <row r="3229" spans="1:26" x14ac:dyDescent="0.35">
      <c r="A3229" s="18" t="s">
        <v>5100</v>
      </c>
      <c r="B3229" t="s">
        <v>140</v>
      </c>
      <c r="C3229" t="s">
        <v>539</v>
      </c>
      <c r="D3229" t="s">
        <v>541</v>
      </c>
      <c r="E3229" t="s">
        <v>198</v>
      </c>
      <c r="F3229" t="s">
        <v>198</v>
      </c>
      <c r="G3229" t="s">
        <v>198</v>
      </c>
      <c r="H3229" t="s">
        <v>20</v>
      </c>
      <c r="I3229" t="s">
        <v>5102</v>
      </c>
      <c r="J3229" t="s">
        <v>21</v>
      </c>
      <c r="L3229" t="s">
        <v>4513</v>
      </c>
      <c r="M3229" t="str">
        <f t="shared" si="124"/>
        <v>Escuela de Educación Secundaria 9Baradero</v>
      </c>
      <c r="N3229" t="s">
        <v>22</v>
      </c>
      <c r="O3229" t="s">
        <v>23</v>
      </c>
      <c r="P3229" t="s">
        <v>27</v>
      </c>
      <c r="Q3229" t="s">
        <v>5101</v>
      </c>
      <c r="R3229" s="23">
        <v>16</v>
      </c>
      <c r="S3229" s="23">
        <v>2</v>
      </c>
      <c r="T3229" s="33">
        <v>1</v>
      </c>
      <c r="V3229" t="s">
        <v>2951</v>
      </c>
      <c r="W3229" t="str">
        <f t="shared" si="125"/>
        <v>R12</v>
      </c>
      <c r="X3229" s="31" t="str">
        <f t="shared" si="126"/>
        <v>FINES_R12</v>
      </c>
      <c r="Y3229" s="35">
        <v>0.23599999999999999</v>
      </c>
      <c r="Z3229" s="8">
        <f>IFERROR(IFERROR(VLOOKUP(G3229,'IVSET-Escuelas'!A:F,4,FALSE),VLOOKUP(M3229,'IVSET-Fines'!F:L,7,FALSE)),"-")</f>
        <v>0.36257</v>
      </c>
    </row>
    <row r="3230" spans="1:26" x14ac:dyDescent="0.35">
      <c r="A3230" s="18" t="s">
        <v>5100</v>
      </c>
      <c r="B3230" t="s">
        <v>140</v>
      </c>
      <c r="C3230" t="s">
        <v>2322</v>
      </c>
      <c r="D3230" t="s">
        <v>2323</v>
      </c>
      <c r="E3230" t="s">
        <v>198</v>
      </c>
      <c r="F3230" t="s">
        <v>198</v>
      </c>
      <c r="G3230" t="s">
        <v>198</v>
      </c>
      <c r="H3230" t="s">
        <v>20</v>
      </c>
      <c r="I3230" t="s">
        <v>5102</v>
      </c>
      <c r="J3230" t="s">
        <v>21</v>
      </c>
      <c r="L3230" t="s">
        <v>4544</v>
      </c>
      <c r="M3230" t="str">
        <f t="shared" si="124"/>
        <v>Escuela Secundaria N°09 S/N San Pedro Río TalaSan Pedro</v>
      </c>
      <c r="N3230" t="s">
        <v>22</v>
      </c>
      <c r="O3230" t="s">
        <v>23</v>
      </c>
      <c r="P3230" t="s">
        <v>27</v>
      </c>
      <c r="Q3230" t="s">
        <v>5101</v>
      </c>
      <c r="R3230" s="23">
        <v>14</v>
      </c>
      <c r="S3230" s="23">
        <v>1</v>
      </c>
      <c r="T3230" s="33">
        <v>1</v>
      </c>
      <c r="V3230" t="s">
        <v>2951</v>
      </c>
      <c r="W3230" t="str">
        <f t="shared" si="125"/>
        <v>R12</v>
      </c>
      <c r="X3230" s="31" t="str">
        <f t="shared" si="126"/>
        <v>FINES_R12</v>
      </c>
      <c r="Y3230" s="35">
        <v>0.24</v>
      </c>
      <c r="Z3230" s="8" t="str">
        <f>IFERROR(IFERROR(VLOOKUP(G3230,'IVSET-Escuelas'!A:F,4,FALSE),VLOOKUP(M3230,'IVSET-Fines'!F:L,7,FALSE)),"-")</f>
        <v>-</v>
      </c>
    </row>
    <row r="3231" spans="1:26" x14ac:dyDescent="0.35">
      <c r="A3231" s="18" t="s">
        <v>5100</v>
      </c>
      <c r="B3231" t="s">
        <v>140</v>
      </c>
      <c r="C3231" t="s">
        <v>2277</v>
      </c>
      <c r="D3231" t="s">
        <v>2278</v>
      </c>
      <c r="E3231" t="s">
        <v>198</v>
      </c>
      <c r="F3231" t="s">
        <v>198</v>
      </c>
      <c r="G3231" t="s">
        <v>198</v>
      </c>
      <c r="H3231" t="s">
        <v>20</v>
      </c>
      <c r="I3231" t="s">
        <v>5102</v>
      </c>
      <c r="J3231" t="s">
        <v>21</v>
      </c>
      <c r="L3231" t="s">
        <v>4535</v>
      </c>
      <c r="M3231" t="str">
        <f t="shared" si="124"/>
        <v>SALON COMUNITARIO BARRIO LARES SIN NUMERO san nicolas barrio oesteSan Nicolás</v>
      </c>
      <c r="N3231" t="s">
        <v>22</v>
      </c>
      <c r="O3231" t="s">
        <v>23</v>
      </c>
      <c r="P3231" t="s">
        <v>27</v>
      </c>
      <c r="Q3231" t="s">
        <v>5101</v>
      </c>
      <c r="R3231" s="23">
        <v>13</v>
      </c>
      <c r="S3231" s="23">
        <v>1</v>
      </c>
      <c r="T3231" s="33">
        <v>1</v>
      </c>
      <c r="V3231" t="s">
        <v>2951</v>
      </c>
      <c r="W3231" t="str">
        <f t="shared" si="125"/>
        <v>R12</v>
      </c>
      <c r="X3231" s="31" t="str">
        <f t="shared" si="126"/>
        <v>FINES_R12</v>
      </c>
      <c r="Y3231" s="35">
        <v>0.248</v>
      </c>
      <c r="Z3231" s="8" t="str">
        <f>IFERROR(IFERROR(VLOOKUP(G3231,'IVSET-Escuelas'!A:F,4,FALSE),VLOOKUP(M3231,'IVSET-Fines'!F:L,7,FALSE)),"-")</f>
        <v>-</v>
      </c>
    </row>
    <row r="3232" spans="1:26" x14ac:dyDescent="0.35">
      <c r="A3232" s="18" t="s">
        <v>5100</v>
      </c>
      <c r="B3232" t="s">
        <v>140</v>
      </c>
      <c r="C3232" t="s">
        <v>412</v>
      </c>
      <c r="D3232" t="s">
        <v>2714</v>
      </c>
      <c r="E3232" t="s">
        <v>198</v>
      </c>
      <c r="F3232" t="s">
        <v>198</v>
      </c>
      <c r="G3232" t="s">
        <v>198</v>
      </c>
      <c r="H3232" t="s">
        <v>20</v>
      </c>
      <c r="I3232" t="s">
        <v>5102</v>
      </c>
      <c r="J3232" t="s">
        <v>21</v>
      </c>
      <c r="L3232" t="s">
        <v>4518</v>
      </c>
      <c r="M3232" t="str">
        <f t="shared" si="124"/>
        <v>Escuela Primaria N° 4 1194 Capitan SarmientoCapitán Sarmiento</v>
      </c>
      <c r="N3232" t="s">
        <v>22</v>
      </c>
      <c r="O3232" t="s">
        <v>23</v>
      </c>
      <c r="P3232" t="s">
        <v>27</v>
      </c>
      <c r="Q3232" t="s">
        <v>5101</v>
      </c>
      <c r="R3232" s="23">
        <v>26</v>
      </c>
      <c r="S3232" s="23">
        <v>2</v>
      </c>
      <c r="T3232" s="33">
        <v>1</v>
      </c>
      <c r="V3232" t="s">
        <v>2951</v>
      </c>
      <c r="W3232" t="str">
        <f t="shared" si="125"/>
        <v>R12</v>
      </c>
      <c r="X3232" s="31" t="str">
        <f t="shared" si="126"/>
        <v>FINES_R12</v>
      </c>
      <c r="Y3232" s="35">
        <v>0.249</v>
      </c>
      <c r="Z3232" s="8" t="str">
        <f>IFERROR(IFERROR(VLOOKUP(G3232,'IVSET-Escuelas'!A:F,4,FALSE),VLOOKUP(M3232,'IVSET-Fines'!F:L,7,FALSE)),"-")</f>
        <v>-</v>
      </c>
    </row>
    <row r="3233" spans="1:26" x14ac:dyDescent="0.35">
      <c r="A3233" s="18" t="s">
        <v>5100</v>
      </c>
      <c r="B3233" t="s">
        <v>140</v>
      </c>
      <c r="C3233" t="s">
        <v>2149</v>
      </c>
      <c r="D3233" t="s">
        <v>2150</v>
      </c>
      <c r="E3233" t="s">
        <v>198</v>
      </c>
      <c r="F3233" t="s">
        <v>198</v>
      </c>
      <c r="G3233" t="s">
        <v>198</v>
      </c>
      <c r="H3233" t="s">
        <v>20</v>
      </c>
      <c r="I3233" t="s">
        <v>5102</v>
      </c>
      <c r="J3233" t="s">
        <v>21</v>
      </c>
      <c r="L3233" t="s">
        <v>4524</v>
      </c>
      <c r="M3233" t="str">
        <f t="shared" si="124"/>
        <v>ESCUELA PROFESIONAL N°401Ramallo</v>
      </c>
      <c r="N3233" t="s">
        <v>22</v>
      </c>
      <c r="O3233" t="s">
        <v>23</v>
      </c>
      <c r="P3233" t="s">
        <v>27</v>
      </c>
      <c r="Q3233" t="s">
        <v>5101</v>
      </c>
      <c r="R3233" s="23">
        <v>24</v>
      </c>
      <c r="S3233" s="23">
        <v>1</v>
      </c>
      <c r="T3233" s="33">
        <v>1</v>
      </c>
      <c r="V3233" t="s">
        <v>2951</v>
      </c>
      <c r="W3233" t="str">
        <f t="shared" si="125"/>
        <v>R12</v>
      </c>
      <c r="X3233" s="31" t="str">
        <f t="shared" si="126"/>
        <v>FINES_R12</v>
      </c>
      <c r="Y3233" s="35">
        <v>0.27500000000000002</v>
      </c>
      <c r="Z3233" s="8">
        <f>IFERROR(IFERROR(VLOOKUP(G3233,'IVSET-Escuelas'!A:F,4,FALSE),VLOOKUP(M3233,'IVSET-Fines'!F:L,7,FALSE)),"-")</f>
        <v>0.41636200000000001</v>
      </c>
    </row>
    <row r="3234" spans="1:26" x14ac:dyDescent="0.35">
      <c r="A3234" s="18" t="s">
        <v>5100</v>
      </c>
      <c r="B3234" t="s">
        <v>140</v>
      </c>
      <c r="C3234" t="s">
        <v>2277</v>
      </c>
      <c r="D3234" t="s">
        <v>2278</v>
      </c>
      <c r="E3234" t="s">
        <v>198</v>
      </c>
      <c r="F3234" t="s">
        <v>198</v>
      </c>
      <c r="G3234" t="s">
        <v>198</v>
      </c>
      <c r="H3234" t="s">
        <v>20</v>
      </c>
      <c r="I3234" t="s">
        <v>5102</v>
      </c>
      <c r="J3234" t="s">
        <v>21</v>
      </c>
      <c r="L3234" t="s">
        <v>4537</v>
      </c>
      <c r="M3234" t="str">
        <f t="shared" si="124"/>
        <v>SALON COMUNITARIO LAS VIÑAS SIN NUMERO San Nicolás de los Arroyos CentroSan Nicolás</v>
      </c>
      <c r="N3234" t="s">
        <v>22</v>
      </c>
      <c r="O3234" t="s">
        <v>23</v>
      </c>
      <c r="P3234" t="s">
        <v>27</v>
      </c>
      <c r="Q3234" t="s">
        <v>5101</v>
      </c>
      <c r="R3234" s="23">
        <v>14</v>
      </c>
      <c r="S3234" s="23">
        <v>1</v>
      </c>
      <c r="T3234" s="33">
        <v>1</v>
      </c>
      <c r="V3234" t="s">
        <v>2951</v>
      </c>
      <c r="W3234" t="str">
        <f t="shared" si="125"/>
        <v>R12</v>
      </c>
      <c r="X3234" s="31" t="str">
        <f t="shared" si="126"/>
        <v>FINES_R12</v>
      </c>
      <c r="Y3234" s="35">
        <v>0.27600000000000002</v>
      </c>
      <c r="Z3234" s="8" t="str">
        <f>IFERROR(IFERROR(VLOOKUP(G3234,'IVSET-Escuelas'!A:F,4,FALSE),VLOOKUP(M3234,'IVSET-Fines'!F:L,7,FALSE)),"-")</f>
        <v>-</v>
      </c>
    </row>
    <row r="3235" spans="1:26" x14ac:dyDescent="0.35">
      <c r="A3235" s="18" t="s">
        <v>5100</v>
      </c>
      <c r="B3235" t="s">
        <v>140</v>
      </c>
      <c r="C3235" t="s">
        <v>2277</v>
      </c>
      <c r="D3235" t="s">
        <v>2278</v>
      </c>
      <c r="E3235" t="s">
        <v>198</v>
      </c>
      <c r="F3235" t="s">
        <v>198</v>
      </c>
      <c r="G3235" t="s">
        <v>198</v>
      </c>
      <c r="H3235" t="s">
        <v>20</v>
      </c>
      <c r="I3235" t="s">
        <v>5102</v>
      </c>
      <c r="J3235" t="s">
        <v>21</v>
      </c>
      <c r="L3235" t="s">
        <v>4527</v>
      </c>
      <c r="M3235" t="str">
        <f t="shared" ref="M3235:M3298" si="127">CONCATENATE(L3235,D3235)</f>
        <v>CENTRO BARRIAL MTE ZONA SURSan Nicolás</v>
      </c>
      <c r="N3235" t="s">
        <v>22</v>
      </c>
      <c r="O3235" t="s">
        <v>23</v>
      </c>
      <c r="P3235" t="s">
        <v>27</v>
      </c>
      <c r="Q3235" t="s">
        <v>5101</v>
      </c>
      <c r="R3235" s="23">
        <v>8</v>
      </c>
      <c r="S3235" s="23">
        <v>1</v>
      </c>
      <c r="T3235" s="33">
        <v>1</v>
      </c>
      <c r="V3235" t="s">
        <v>2951</v>
      </c>
      <c r="W3235" t="str">
        <f t="shared" si="125"/>
        <v>R12</v>
      </c>
      <c r="X3235" s="31" t="str">
        <f t="shared" si="126"/>
        <v>FINES_R12</v>
      </c>
      <c r="Y3235" s="35">
        <v>0.29199999999999998</v>
      </c>
      <c r="Z3235" s="8">
        <f>IFERROR(IFERROR(VLOOKUP(G3235,'IVSET-Escuelas'!A:F,4,FALSE),VLOOKUP(M3235,'IVSET-Fines'!F:L,7,FALSE)),"-")</f>
        <v>0.30199999999999999</v>
      </c>
    </row>
    <row r="3236" spans="1:26" x14ac:dyDescent="0.35">
      <c r="A3236" s="18" t="s">
        <v>5100</v>
      </c>
      <c r="B3236" t="s">
        <v>140</v>
      </c>
      <c r="C3236" t="s">
        <v>539</v>
      </c>
      <c r="D3236" t="s">
        <v>541</v>
      </c>
      <c r="E3236" t="s">
        <v>198</v>
      </c>
      <c r="F3236" t="s">
        <v>198</v>
      </c>
      <c r="G3236" t="s">
        <v>198</v>
      </c>
      <c r="H3236" t="s">
        <v>20</v>
      </c>
      <c r="I3236" t="s">
        <v>5102</v>
      </c>
      <c r="J3236" t="s">
        <v>21</v>
      </c>
      <c r="L3236" t="s">
        <v>4514</v>
      </c>
      <c r="M3236" t="str">
        <f t="shared" si="127"/>
        <v>Escuela Primaria 22 S/N BARADERO SANTA COLOMABaradero</v>
      </c>
      <c r="N3236" t="s">
        <v>22</v>
      </c>
      <c r="O3236" t="s">
        <v>23</v>
      </c>
      <c r="P3236" t="s">
        <v>27</v>
      </c>
      <c r="Q3236" t="s">
        <v>5101</v>
      </c>
      <c r="R3236" s="23">
        <v>16</v>
      </c>
      <c r="S3236" s="23">
        <v>1</v>
      </c>
      <c r="T3236" s="33">
        <v>1</v>
      </c>
      <c r="V3236" t="s">
        <v>2951</v>
      </c>
      <c r="W3236" t="str">
        <f t="shared" si="125"/>
        <v>R12</v>
      </c>
      <c r="X3236" s="31" t="str">
        <f t="shared" si="126"/>
        <v>FINES_R12</v>
      </c>
      <c r="Y3236" s="35">
        <v>0.32600000000000001</v>
      </c>
      <c r="Z3236" s="8" t="str">
        <f>IFERROR(IFERROR(VLOOKUP(G3236,'IVSET-Escuelas'!A:F,4,FALSE),VLOOKUP(M3236,'IVSET-Fines'!F:L,7,FALSE)),"-")</f>
        <v>-</v>
      </c>
    </row>
    <row r="3237" spans="1:26" x14ac:dyDescent="0.35">
      <c r="A3237" s="18" t="s">
        <v>5100</v>
      </c>
      <c r="B3237" t="s">
        <v>140</v>
      </c>
      <c r="C3237" t="s">
        <v>136</v>
      </c>
      <c r="D3237" t="s">
        <v>559</v>
      </c>
      <c r="E3237" t="s">
        <v>198</v>
      </c>
      <c r="F3237" t="s">
        <v>198</v>
      </c>
      <c r="G3237" t="s">
        <v>198</v>
      </c>
      <c r="H3237" t="s">
        <v>20</v>
      </c>
      <c r="I3237" t="s">
        <v>5102</v>
      </c>
      <c r="J3237" t="s">
        <v>21</v>
      </c>
      <c r="L3237" t="s">
        <v>4510</v>
      </c>
      <c r="M3237" t="str">
        <f t="shared" si="127"/>
        <v>IGLESIA SANTA CRUZArrecifes</v>
      </c>
      <c r="N3237" t="s">
        <v>22</v>
      </c>
      <c r="O3237" t="s">
        <v>23</v>
      </c>
      <c r="P3237" t="s">
        <v>27</v>
      </c>
      <c r="Q3237" t="s">
        <v>5101</v>
      </c>
      <c r="R3237" s="23">
        <v>36</v>
      </c>
      <c r="S3237" s="23">
        <v>1</v>
      </c>
      <c r="T3237" s="33">
        <v>1</v>
      </c>
      <c r="V3237" t="s">
        <v>2951</v>
      </c>
      <c r="W3237" t="str">
        <f t="shared" si="125"/>
        <v>R12</v>
      </c>
      <c r="X3237" s="31" t="str">
        <f t="shared" si="126"/>
        <v>FINES_R12</v>
      </c>
      <c r="Y3237" s="35">
        <v>0.35199999999999998</v>
      </c>
      <c r="Z3237" s="8">
        <f>IFERROR(IFERROR(VLOOKUP(G3237,'IVSET-Escuelas'!A:F,4,FALSE),VLOOKUP(M3237,'IVSET-Fines'!F:L,7,FALSE)),"-")</f>
        <v>0.442915</v>
      </c>
    </row>
    <row r="3238" spans="1:26" x14ac:dyDescent="0.35">
      <c r="A3238" s="18" t="s">
        <v>5100</v>
      </c>
      <c r="B3238" t="s">
        <v>140</v>
      </c>
      <c r="C3238" t="s">
        <v>539</v>
      </c>
      <c r="D3238" t="s">
        <v>541</v>
      </c>
      <c r="E3238" t="s">
        <v>198</v>
      </c>
      <c r="F3238" t="s">
        <v>198</v>
      </c>
      <c r="G3238" t="s">
        <v>198</v>
      </c>
      <c r="H3238" t="s">
        <v>20</v>
      </c>
      <c r="I3238" t="s">
        <v>5102</v>
      </c>
      <c r="J3238" t="s">
        <v>21</v>
      </c>
      <c r="L3238" t="s">
        <v>4429</v>
      </c>
      <c r="M3238" t="str">
        <f t="shared" si="127"/>
        <v>EP N° 16Baradero</v>
      </c>
      <c r="N3238" t="s">
        <v>22</v>
      </c>
      <c r="O3238" t="s">
        <v>23</v>
      </c>
      <c r="P3238" t="s">
        <v>27</v>
      </c>
      <c r="Q3238" t="s">
        <v>5101</v>
      </c>
      <c r="R3238" s="23">
        <v>77</v>
      </c>
      <c r="S3238" s="23">
        <v>3</v>
      </c>
      <c r="T3238" s="33">
        <v>1</v>
      </c>
      <c r="V3238" t="s">
        <v>2951</v>
      </c>
      <c r="W3238" t="str">
        <f t="shared" si="125"/>
        <v>R12</v>
      </c>
      <c r="X3238" s="31" t="str">
        <f t="shared" si="126"/>
        <v>FINES_R12</v>
      </c>
      <c r="Y3238" s="35">
        <v>0.36199999999999999</v>
      </c>
      <c r="Z3238" s="8" t="str">
        <f>IFERROR(IFERROR(VLOOKUP(G3238,'IVSET-Escuelas'!A:F,4,FALSE),VLOOKUP(M3238,'IVSET-Fines'!F:L,7,FALSE)),"-")</f>
        <v>-</v>
      </c>
    </row>
    <row r="3239" spans="1:26" x14ac:dyDescent="0.35">
      <c r="A3239" s="18" t="s">
        <v>5100</v>
      </c>
      <c r="B3239" t="s">
        <v>140</v>
      </c>
      <c r="C3239" t="s">
        <v>2277</v>
      </c>
      <c r="D3239" t="s">
        <v>2278</v>
      </c>
      <c r="E3239" t="s">
        <v>198</v>
      </c>
      <c r="F3239" t="s">
        <v>198</v>
      </c>
      <c r="G3239" t="s">
        <v>198</v>
      </c>
      <c r="H3239" t="s">
        <v>20</v>
      </c>
      <c r="I3239" t="s">
        <v>5102</v>
      </c>
      <c r="J3239" t="s">
        <v>21</v>
      </c>
      <c r="L3239" t="s">
        <v>4534</v>
      </c>
      <c r="M3239" t="str">
        <f t="shared" si="127"/>
        <v>SALON COMUNITARIO B 9 DE JULIOSan Nicolás</v>
      </c>
      <c r="N3239" t="s">
        <v>22</v>
      </c>
      <c r="O3239" t="s">
        <v>23</v>
      </c>
      <c r="P3239" t="s">
        <v>27</v>
      </c>
      <c r="Q3239" t="s">
        <v>5101</v>
      </c>
      <c r="R3239" s="23">
        <v>14</v>
      </c>
      <c r="S3239" s="23">
        <v>1</v>
      </c>
      <c r="T3239" s="33">
        <v>1</v>
      </c>
      <c r="V3239" t="s">
        <v>2951</v>
      </c>
      <c r="W3239" t="str">
        <f t="shared" si="125"/>
        <v>R12</v>
      </c>
      <c r="X3239" s="31" t="str">
        <f t="shared" si="126"/>
        <v>FINES_R12</v>
      </c>
      <c r="Y3239" s="35">
        <v>0.36399999999999999</v>
      </c>
      <c r="Z3239" s="8" t="str">
        <f>IFERROR(IFERROR(VLOOKUP(G3239,'IVSET-Escuelas'!A:F,4,FALSE),VLOOKUP(M3239,'IVSET-Fines'!F:L,7,FALSE)),"-")</f>
        <v>-</v>
      </c>
    </row>
    <row r="3240" spans="1:26" x14ac:dyDescent="0.35">
      <c r="A3240" s="18" t="s">
        <v>5100</v>
      </c>
      <c r="B3240" t="s">
        <v>140</v>
      </c>
      <c r="C3240" t="s">
        <v>2277</v>
      </c>
      <c r="D3240" t="s">
        <v>2278</v>
      </c>
      <c r="E3240" t="s">
        <v>198</v>
      </c>
      <c r="F3240" t="s">
        <v>198</v>
      </c>
      <c r="G3240" t="s">
        <v>198</v>
      </c>
      <c r="H3240" t="s">
        <v>20</v>
      </c>
      <c r="I3240" t="s">
        <v>5102</v>
      </c>
      <c r="J3240" t="s">
        <v>21</v>
      </c>
      <c r="L3240" t="s">
        <v>4529</v>
      </c>
      <c r="M3240" t="str">
        <f t="shared" si="127"/>
        <v>CENTRO JUVENIL SAN LUIS GONZAGA 1267 San Nicolás de los Arroyos CentroSan Nicolás</v>
      </c>
      <c r="N3240" t="s">
        <v>22</v>
      </c>
      <c r="O3240" t="s">
        <v>23</v>
      </c>
      <c r="P3240" t="s">
        <v>27</v>
      </c>
      <c r="Q3240" t="s">
        <v>5101</v>
      </c>
      <c r="R3240" s="23">
        <v>21</v>
      </c>
      <c r="S3240" s="23">
        <v>1</v>
      </c>
      <c r="T3240" s="33">
        <v>1</v>
      </c>
      <c r="V3240" t="s">
        <v>2951</v>
      </c>
      <c r="W3240" t="str">
        <f t="shared" si="125"/>
        <v>R12</v>
      </c>
      <c r="X3240" s="31" t="str">
        <f t="shared" si="126"/>
        <v>FINES_R12</v>
      </c>
      <c r="Y3240" s="35">
        <v>0.377</v>
      </c>
      <c r="Z3240" s="8" t="str">
        <f>IFERROR(IFERROR(VLOOKUP(G3240,'IVSET-Escuelas'!A:F,4,FALSE),VLOOKUP(M3240,'IVSET-Fines'!F:L,7,FALSE)),"-")</f>
        <v>-</v>
      </c>
    </row>
    <row r="3241" spans="1:26" x14ac:dyDescent="0.35">
      <c r="A3241" s="18" t="s">
        <v>5100</v>
      </c>
      <c r="B3241" t="s">
        <v>140</v>
      </c>
      <c r="C3241" t="s">
        <v>2277</v>
      </c>
      <c r="D3241" t="s">
        <v>2278</v>
      </c>
      <c r="E3241" t="s">
        <v>198</v>
      </c>
      <c r="F3241" t="s">
        <v>198</v>
      </c>
      <c r="G3241" t="s">
        <v>198</v>
      </c>
      <c r="H3241" t="s">
        <v>20</v>
      </c>
      <c r="I3241" t="s">
        <v>5102</v>
      </c>
      <c r="J3241" t="s">
        <v>21</v>
      </c>
      <c r="L3241" t="s">
        <v>4533</v>
      </c>
      <c r="M3241" t="str">
        <f t="shared" si="127"/>
        <v>MOVIPORTSan Nicolás</v>
      </c>
      <c r="N3241" t="s">
        <v>22</v>
      </c>
      <c r="O3241" t="s">
        <v>23</v>
      </c>
      <c r="P3241" t="s">
        <v>27</v>
      </c>
      <c r="Q3241" t="s">
        <v>5101</v>
      </c>
      <c r="R3241" s="23">
        <v>29</v>
      </c>
      <c r="S3241" s="23">
        <v>1</v>
      </c>
      <c r="T3241" s="33">
        <v>1</v>
      </c>
      <c r="V3241" t="s">
        <v>2951</v>
      </c>
      <c r="W3241" t="str">
        <f t="shared" si="125"/>
        <v>R12</v>
      </c>
      <c r="X3241" s="31" t="str">
        <f t="shared" si="126"/>
        <v>FINES_R12</v>
      </c>
      <c r="Y3241" s="35">
        <v>0.436</v>
      </c>
      <c r="Z3241" s="8">
        <f>IFERROR(IFERROR(VLOOKUP(G3241,'IVSET-Escuelas'!A:F,4,FALSE),VLOOKUP(M3241,'IVSET-Fines'!F:L,7,FALSE)),"-")</f>
        <v>0.48458699999999999</v>
      </c>
    </row>
    <row r="3242" spans="1:26" x14ac:dyDescent="0.35">
      <c r="A3242" s="18" t="s">
        <v>5100</v>
      </c>
      <c r="B3242" t="s">
        <v>140</v>
      </c>
      <c r="C3242" t="s">
        <v>2277</v>
      </c>
      <c r="D3242" t="s">
        <v>2278</v>
      </c>
      <c r="E3242" t="s">
        <v>198</v>
      </c>
      <c r="F3242" t="s">
        <v>198</v>
      </c>
      <c r="G3242" t="s">
        <v>198</v>
      </c>
      <c r="H3242" t="s">
        <v>20</v>
      </c>
      <c r="I3242" t="s">
        <v>5102</v>
      </c>
      <c r="J3242" t="s">
        <v>21</v>
      </c>
      <c r="L3242" t="s">
        <v>4526</v>
      </c>
      <c r="M3242" t="str">
        <f t="shared" si="127"/>
        <v>AGRUPACION TERRITORIAL PERONISTASan Nicolás</v>
      </c>
      <c r="N3242" t="s">
        <v>22</v>
      </c>
      <c r="O3242" t="s">
        <v>23</v>
      </c>
      <c r="P3242" t="s">
        <v>27</v>
      </c>
      <c r="Q3242" t="s">
        <v>5101</v>
      </c>
      <c r="R3242" s="23">
        <v>9</v>
      </c>
      <c r="S3242" s="23">
        <v>1</v>
      </c>
      <c r="T3242" s="33">
        <v>1</v>
      </c>
      <c r="V3242" t="s">
        <v>2951</v>
      </c>
      <c r="W3242" t="str">
        <f t="shared" si="125"/>
        <v>R12</v>
      </c>
      <c r="X3242" s="31" t="str">
        <f t="shared" si="126"/>
        <v>FINES_R12</v>
      </c>
      <c r="Y3242" s="35">
        <v>0.46</v>
      </c>
      <c r="Z3242" s="8">
        <f>IFERROR(IFERROR(VLOOKUP(G3242,'IVSET-Escuelas'!A:F,4,FALSE),VLOOKUP(M3242,'IVSET-Fines'!F:L,7,FALSE)),"-")</f>
        <v>0.126109</v>
      </c>
    </row>
    <row r="3243" spans="1:26" x14ac:dyDescent="0.35">
      <c r="A3243" s="18" t="s">
        <v>5100</v>
      </c>
      <c r="B3243" t="s">
        <v>140</v>
      </c>
      <c r="C3243" t="s">
        <v>136</v>
      </c>
      <c r="D3243" t="s">
        <v>559</v>
      </c>
      <c r="E3243" t="s">
        <v>198</v>
      </c>
      <c r="F3243" t="s">
        <v>198</v>
      </c>
      <c r="G3243" t="s">
        <v>198</v>
      </c>
      <c r="H3243" t="s">
        <v>20</v>
      </c>
      <c r="I3243" t="s">
        <v>5102</v>
      </c>
      <c r="J3243" t="s">
        <v>21</v>
      </c>
      <c r="L3243" t="s">
        <v>4507</v>
      </c>
      <c r="M3243" t="str">
        <f t="shared" si="127"/>
        <v>ep 1Arrecifes</v>
      </c>
      <c r="N3243" t="s">
        <v>22</v>
      </c>
      <c r="O3243" t="s">
        <v>23</v>
      </c>
      <c r="P3243" t="s">
        <v>27</v>
      </c>
      <c r="Q3243" t="s">
        <v>5101</v>
      </c>
      <c r="R3243" s="23">
        <v>183</v>
      </c>
      <c r="S3243" s="23">
        <v>5</v>
      </c>
      <c r="T3243" s="33">
        <v>1</v>
      </c>
      <c r="V3243" t="s">
        <v>2951</v>
      </c>
      <c r="W3243" t="str">
        <f t="shared" si="125"/>
        <v>R12</v>
      </c>
      <c r="X3243" s="31" t="str">
        <f t="shared" si="126"/>
        <v>FINES_R12</v>
      </c>
      <c r="Y3243" s="35">
        <v>0.48399999999999999</v>
      </c>
      <c r="Z3243" s="8">
        <f>IFERROR(IFERROR(VLOOKUP(G3243,'IVSET-Escuelas'!A:F,4,FALSE),VLOOKUP(M3243,'IVSET-Fines'!F:L,7,FALSE)),"-")</f>
        <v>0.444017</v>
      </c>
    </row>
    <row r="3244" spans="1:26" x14ac:dyDescent="0.35">
      <c r="A3244" s="18" t="s">
        <v>5100</v>
      </c>
      <c r="B3244" t="s">
        <v>140</v>
      </c>
      <c r="C3244" t="s">
        <v>2149</v>
      </c>
      <c r="D3244" t="s">
        <v>2150</v>
      </c>
      <c r="E3244" t="s">
        <v>198</v>
      </c>
      <c r="F3244" t="s">
        <v>198</v>
      </c>
      <c r="G3244" t="s">
        <v>198</v>
      </c>
      <c r="H3244" t="s">
        <v>20</v>
      </c>
      <c r="I3244" t="s">
        <v>5102</v>
      </c>
      <c r="J3244" t="s">
        <v>21</v>
      </c>
      <c r="L3244" t="s">
        <v>4523</v>
      </c>
      <c r="M3244" t="str">
        <f t="shared" si="127"/>
        <v>EES N°8Ramallo</v>
      </c>
      <c r="N3244" t="s">
        <v>22</v>
      </c>
      <c r="O3244" t="s">
        <v>23</v>
      </c>
      <c r="P3244" t="s">
        <v>27</v>
      </c>
      <c r="Q3244" t="s">
        <v>5101</v>
      </c>
      <c r="R3244" s="23">
        <v>33</v>
      </c>
      <c r="S3244" s="23">
        <v>2</v>
      </c>
      <c r="T3244" s="33">
        <v>1</v>
      </c>
      <c r="V3244" t="s">
        <v>2951</v>
      </c>
      <c r="W3244" t="str">
        <f t="shared" si="125"/>
        <v>R12</v>
      </c>
      <c r="X3244" s="31" t="str">
        <f t="shared" si="126"/>
        <v>FINES_R12</v>
      </c>
      <c r="Y3244" s="35">
        <v>0.49399999999999999</v>
      </c>
      <c r="Z3244" s="8">
        <f>IFERROR(IFERROR(VLOOKUP(G3244,'IVSET-Escuelas'!A:F,4,FALSE),VLOOKUP(M3244,'IVSET-Fines'!F:L,7,FALSE)),"-")</f>
        <v>0.355767</v>
      </c>
    </row>
    <row r="3245" spans="1:26" x14ac:dyDescent="0.35">
      <c r="A3245" s="18" t="s">
        <v>5100</v>
      </c>
      <c r="B3245" t="s">
        <v>140</v>
      </c>
      <c r="C3245" t="s">
        <v>2322</v>
      </c>
      <c r="D3245" t="s">
        <v>2323</v>
      </c>
      <c r="E3245" t="s">
        <v>198</v>
      </c>
      <c r="F3245" t="s">
        <v>198</v>
      </c>
      <c r="G3245" t="s">
        <v>198</v>
      </c>
      <c r="H3245" t="s">
        <v>20</v>
      </c>
      <c r="I3245" t="s">
        <v>5102</v>
      </c>
      <c r="J3245" t="s">
        <v>21</v>
      </c>
      <c r="L3245" t="s">
        <v>4546</v>
      </c>
      <c r="M3245" t="str">
        <f t="shared" si="127"/>
        <v>ESCUELA SECUNDARIA N°11 750 San Pedro San PedroSan Pedro</v>
      </c>
      <c r="N3245" t="s">
        <v>22</v>
      </c>
      <c r="O3245" t="s">
        <v>23</v>
      </c>
      <c r="P3245" t="s">
        <v>27</v>
      </c>
      <c r="Q3245" t="s">
        <v>5101</v>
      </c>
      <c r="R3245" s="23">
        <v>10</v>
      </c>
      <c r="S3245" s="23">
        <v>1</v>
      </c>
      <c r="T3245" s="33">
        <v>1</v>
      </c>
      <c r="V3245" t="s">
        <v>2951</v>
      </c>
      <c r="W3245" t="str">
        <f t="shared" si="125"/>
        <v>R12</v>
      </c>
      <c r="X3245" s="31" t="str">
        <f t="shared" si="126"/>
        <v>FINES_R12</v>
      </c>
      <c r="Y3245" s="35">
        <v>0.52</v>
      </c>
      <c r="Z3245" s="8" t="str">
        <f>IFERROR(IFERROR(VLOOKUP(G3245,'IVSET-Escuelas'!A:F,4,FALSE),VLOOKUP(M3245,'IVSET-Fines'!F:L,7,FALSE)),"-")</f>
        <v>-</v>
      </c>
    </row>
    <row r="3246" spans="1:26" x14ac:dyDescent="0.35">
      <c r="A3246" s="18" t="s">
        <v>5100</v>
      </c>
      <c r="B3246" t="s">
        <v>140</v>
      </c>
      <c r="C3246" t="s">
        <v>412</v>
      </c>
      <c r="D3246" t="s">
        <v>2714</v>
      </c>
      <c r="E3246" t="s">
        <v>198</v>
      </c>
      <c r="F3246" t="s">
        <v>198</v>
      </c>
      <c r="G3246" t="s">
        <v>198</v>
      </c>
      <c r="H3246" t="s">
        <v>20</v>
      </c>
      <c r="I3246" t="s">
        <v>5102</v>
      </c>
      <c r="J3246" t="s">
        <v>21</v>
      </c>
      <c r="L3246" t="s">
        <v>4516</v>
      </c>
      <c r="M3246" t="str">
        <f t="shared" si="127"/>
        <v>Centro Evangélistico Ministerio Una Mirada de Fe 140 Capitan SarmientoCapitán Sarmiento</v>
      </c>
      <c r="N3246" t="s">
        <v>22</v>
      </c>
      <c r="O3246" t="s">
        <v>23</v>
      </c>
      <c r="P3246" t="s">
        <v>27</v>
      </c>
      <c r="Q3246" t="s">
        <v>5101</v>
      </c>
      <c r="R3246" s="23">
        <v>15</v>
      </c>
      <c r="S3246" s="23">
        <v>1</v>
      </c>
      <c r="T3246" s="33">
        <v>1</v>
      </c>
      <c r="V3246" t="s">
        <v>2951</v>
      </c>
      <c r="W3246" t="str">
        <f t="shared" si="125"/>
        <v>R12</v>
      </c>
      <c r="X3246" s="31" t="str">
        <f t="shared" si="126"/>
        <v>FINES_R12</v>
      </c>
      <c r="Y3246" s="35">
        <v>0.54400000000000004</v>
      </c>
      <c r="Z3246" s="8" t="str">
        <f>IFERROR(IFERROR(VLOOKUP(G3246,'IVSET-Escuelas'!A:F,4,FALSE),VLOOKUP(M3246,'IVSET-Fines'!F:L,7,FALSE)),"-")</f>
        <v>-</v>
      </c>
    </row>
    <row r="3247" spans="1:26" x14ac:dyDescent="0.35">
      <c r="A3247" s="18" t="s">
        <v>5100</v>
      </c>
      <c r="B3247" t="s">
        <v>140</v>
      </c>
      <c r="C3247" t="s">
        <v>2277</v>
      </c>
      <c r="D3247" t="s">
        <v>2278</v>
      </c>
      <c r="E3247" t="s">
        <v>198</v>
      </c>
      <c r="F3247" t="s">
        <v>198</v>
      </c>
      <c r="G3247" t="s">
        <v>198</v>
      </c>
      <c r="H3247" t="s">
        <v>20</v>
      </c>
      <c r="I3247" t="s">
        <v>5102</v>
      </c>
      <c r="J3247" t="s">
        <v>21</v>
      </c>
      <c r="L3247" t="s">
        <v>4538</v>
      </c>
      <c r="M3247" t="str">
        <f t="shared" si="127"/>
        <v>SALON COMUNITARIO VILLA ESPERANZA 95 San Nicolás de los Arroyos CentroSan Nicolás</v>
      </c>
      <c r="N3247" t="s">
        <v>22</v>
      </c>
      <c r="O3247" t="s">
        <v>23</v>
      </c>
      <c r="P3247" t="s">
        <v>27</v>
      </c>
      <c r="Q3247" t="s">
        <v>5101</v>
      </c>
      <c r="R3247" s="23">
        <v>16</v>
      </c>
      <c r="S3247" s="23">
        <v>1</v>
      </c>
      <c r="T3247" s="33">
        <v>1</v>
      </c>
      <c r="V3247" t="s">
        <v>2951</v>
      </c>
      <c r="W3247" t="str">
        <f t="shared" si="125"/>
        <v>R12</v>
      </c>
      <c r="X3247" s="31" t="str">
        <f t="shared" si="126"/>
        <v>FINES_R12</v>
      </c>
      <c r="Y3247" s="35">
        <v>0.55400000000000005</v>
      </c>
      <c r="Z3247" s="8" t="str">
        <f>IFERROR(IFERROR(VLOOKUP(G3247,'IVSET-Escuelas'!A:F,4,FALSE),VLOOKUP(M3247,'IVSET-Fines'!F:L,7,FALSE)),"-")</f>
        <v>-</v>
      </c>
    </row>
    <row r="3248" spans="1:26" x14ac:dyDescent="0.35">
      <c r="A3248" s="18" t="s">
        <v>5100</v>
      </c>
      <c r="B3248" t="s">
        <v>140</v>
      </c>
      <c r="C3248" t="s">
        <v>136</v>
      </c>
      <c r="D3248" t="s">
        <v>559</v>
      </c>
      <c r="E3248" t="s">
        <v>198</v>
      </c>
      <c r="F3248" t="s">
        <v>198</v>
      </c>
      <c r="G3248" t="s">
        <v>198</v>
      </c>
      <c r="H3248" t="s">
        <v>20</v>
      </c>
      <c r="I3248" t="s">
        <v>5102</v>
      </c>
      <c r="J3248" t="s">
        <v>21</v>
      </c>
      <c r="L3248" t="s">
        <v>4508</v>
      </c>
      <c r="M3248" t="str">
        <f t="shared" si="127"/>
        <v>IGLESIA ADONAIArrecifes</v>
      </c>
      <c r="N3248" t="s">
        <v>22</v>
      </c>
      <c r="O3248" t="s">
        <v>23</v>
      </c>
      <c r="P3248" t="s">
        <v>27</v>
      </c>
      <c r="Q3248" t="s">
        <v>5101</v>
      </c>
      <c r="R3248" s="23">
        <v>20</v>
      </c>
      <c r="S3248" s="23">
        <v>1</v>
      </c>
      <c r="T3248" s="33">
        <v>1</v>
      </c>
      <c r="V3248" t="s">
        <v>2951</v>
      </c>
      <c r="W3248" t="str">
        <f t="shared" si="125"/>
        <v>R12</v>
      </c>
      <c r="X3248" s="31" t="str">
        <f t="shared" si="126"/>
        <v>FINES_R12</v>
      </c>
      <c r="Y3248" s="35">
        <v>0.55500000000000005</v>
      </c>
      <c r="Z3248" s="8" t="str">
        <f>IFERROR(IFERROR(VLOOKUP(G3248,'IVSET-Escuelas'!A:F,4,FALSE),VLOOKUP(M3248,'IVSET-Fines'!F:L,7,FALSE)),"-")</f>
        <v>-</v>
      </c>
    </row>
    <row r="3249" spans="1:26" x14ac:dyDescent="0.35">
      <c r="A3249" s="18" t="s">
        <v>5100</v>
      </c>
      <c r="B3249" t="s">
        <v>140</v>
      </c>
      <c r="C3249" t="s">
        <v>2277</v>
      </c>
      <c r="D3249" t="s">
        <v>2278</v>
      </c>
      <c r="E3249" t="s">
        <v>198</v>
      </c>
      <c r="F3249" t="s">
        <v>198</v>
      </c>
      <c r="G3249" t="s">
        <v>198</v>
      </c>
      <c r="H3249" t="s">
        <v>20</v>
      </c>
      <c r="I3249" t="s">
        <v>5102</v>
      </c>
      <c r="J3249" t="s">
        <v>21</v>
      </c>
      <c r="L3249" t="s">
        <v>4530</v>
      </c>
      <c r="M3249" t="str">
        <f t="shared" si="127"/>
        <v>Dios es amorSan Nicolás</v>
      </c>
      <c r="N3249" t="s">
        <v>22</v>
      </c>
      <c r="O3249" t="s">
        <v>23</v>
      </c>
      <c r="P3249" t="s">
        <v>27</v>
      </c>
      <c r="Q3249" t="s">
        <v>5101</v>
      </c>
      <c r="R3249" s="23">
        <v>15</v>
      </c>
      <c r="S3249" s="23">
        <v>1</v>
      </c>
      <c r="T3249" s="33">
        <v>1</v>
      </c>
      <c r="V3249" t="s">
        <v>2951</v>
      </c>
      <c r="W3249" t="str">
        <f t="shared" si="125"/>
        <v>R12</v>
      </c>
      <c r="X3249" s="31" t="str">
        <f t="shared" si="126"/>
        <v>FINES_R12</v>
      </c>
      <c r="Y3249" s="35">
        <v>0.55600000000000005</v>
      </c>
      <c r="Z3249" s="8">
        <f>IFERROR(IFERROR(VLOOKUP(G3249,'IVSET-Escuelas'!A:F,4,FALSE),VLOOKUP(M3249,'IVSET-Fines'!F:L,7,FALSE)),"-")</f>
        <v>0.13805899999999999</v>
      </c>
    </row>
    <row r="3250" spans="1:26" x14ac:dyDescent="0.35">
      <c r="A3250" s="18" t="s">
        <v>5100</v>
      </c>
      <c r="B3250" t="s">
        <v>140</v>
      </c>
      <c r="C3250" t="s">
        <v>2277</v>
      </c>
      <c r="D3250" t="s">
        <v>2278</v>
      </c>
      <c r="E3250" t="s">
        <v>198</v>
      </c>
      <c r="F3250" t="s">
        <v>198</v>
      </c>
      <c r="G3250" t="s">
        <v>198</v>
      </c>
      <c r="H3250" t="s">
        <v>20</v>
      </c>
      <c r="I3250" t="s">
        <v>5102</v>
      </c>
      <c r="J3250" t="s">
        <v>21</v>
      </c>
      <c r="L3250" t="s">
        <v>4532</v>
      </c>
      <c r="M3250" t="str">
        <f t="shared" si="127"/>
        <v>IGLESIA DIOS ES AMOR 1311 san nicolas barrio oesteSan Nicolás</v>
      </c>
      <c r="N3250" t="s">
        <v>22</v>
      </c>
      <c r="O3250" t="s">
        <v>23</v>
      </c>
      <c r="P3250" t="s">
        <v>27</v>
      </c>
      <c r="Q3250" t="s">
        <v>5101</v>
      </c>
      <c r="R3250" s="23">
        <v>18</v>
      </c>
      <c r="S3250" s="23">
        <v>1</v>
      </c>
      <c r="T3250" s="33">
        <v>1</v>
      </c>
      <c r="V3250" t="s">
        <v>2951</v>
      </c>
      <c r="W3250" t="str">
        <f t="shared" si="125"/>
        <v>R12</v>
      </c>
      <c r="X3250" s="31" t="str">
        <f t="shared" si="126"/>
        <v>FINES_R12</v>
      </c>
      <c r="Y3250" s="35">
        <v>0.55800000000000005</v>
      </c>
      <c r="Z3250" s="8" t="str">
        <f>IFERROR(IFERROR(VLOOKUP(G3250,'IVSET-Escuelas'!A:F,4,FALSE),VLOOKUP(M3250,'IVSET-Fines'!F:L,7,FALSE)),"-")</f>
        <v>-</v>
      </c>
    </row>
    <row r="3251" spans="1:26" x14ac:dyDescent="0.35">
      <c r="A3251" s="18" t="s">
        <v>5100</v>
      </c>
      <c r="B3251" t="s">
        <v>140</v>
      </c>
      <c r="C3251" t="s">
        <v>2322</v>
      </c>
      <c r="D3251" t="s">
        <v>2323</v>
      </c>
      <c r="E3251" t="s">
        <v>198</v>
      </c>
      <c r="F3251" t="s">
        <v>198</v>
      </c>
      <c r="G3251" t="s">
        <v>198</v>
      </c>
      <c r="H3251" t="s">
        <v>20</v>
      </c>
      <c r="I3251" t="s">
        <v>5102</v>
      </c>
      <c r="J3251" t="s">
        <v>21</v>
      </c>
      <c r="L3251" t="s">
        <v>4541</v>
      </c>
      <c r="M3251" t="str">
        <f t="shared" si="127"/>
        <v>E.P. N°45 BAJO TALA S/N San Pedro San PedroSan Pedro</v>
      </c>
      <c r="N3251" t="s">
        <v>22</v>
      </c>
      <c r="O3251" t="s">
        <v>23</v>
      </c>
      <c r="P3251" t="s">
        <v>27</v>
      </c>
      <c r="Q3251" t="s">
        <v>5101</v>
      </c>
      <c r="R3251" s="23">
        <v>9</v>
      </c>
      <c r="S3251" s="23">
        <v>1</v>
      </c>
      <c r="T3251" s="33">
        <v>1</v>
      </c>
      <c r="V3251" t="s">
        <v>2951</v>
      </c>
      <c r="W3251" t="str">
        <f t="shared" si="125"/>
        <v>R12</v>
      </c>
      <c r="X3251" s="31" t="str">
        <f t="shared" si="126"/>
        <v>FINES_R12</v>
      </c>
      <c r="Y3251" s="35">
        <v>0.58299999999999996</v>
      </c>
      <c r="Z3251" s="8" t="str">
        <f>IFERROR(IFERROR(VLOOKUP(G3251,'IVSET-Escuelas'!A:F,4,FALSE),VLOOKUP(M3251,'IVSET-Fines'!F:L,7,FALSE)),"-")</f>
        <v>-</v>
      </c>
    </row>
    <row r="3252" spans="1:26" x14ac:dyDescent="0.35">
      <c r="A3252" s="18" t="s">
        <v>5100</v>
      </c>
      <c r="B3252" t="s">
        <v>140</v>
      </c>
      <c r="C3252" t="s">
        <v>539</v>
      </c>
      <c r="D3252" t="s">
        <v>541</v>
      </c>
      <c r="E3252" t="s">
        <v>198</v>
      </c>
      <c r="F3252" t="s">
        <v>198</v>
      </c>
      <c r="G3252" t="s">
        <v>198</v>
      </c>
      <c r="H3252" t="s">
        <v>20</v>
      </c>
      <c r="I3252" t="s">
        <v>5102</v>
      </c>
      <c r="J3252" t="s">
        <v>21</v>
      </c>
      <c r="L3252" t="s">
        <v>4515</v>
      </c>
      <c r="M3252" t="str">
        <f t="shared" si="127"/>
        <v>MTEBaradero</v>
      </c>
      <c r="N3252" t="s">
        <v>22</v>
      </c>
      <c r="O3252" t="s">
        <v>23</v>
      </c>
      <c r="P3252" t="s">
        <v>27</v>
      </c>
      <c r="Q3252" t="s">
        <v>5101</v>
      </c>
      <c r="R3252" s="23">
        <v>19</v>
      </c>
      <c r="S3252" s="23">
        <v>1</v>
      </c>
      <c r="T3252" s="33">
        <v>1</v>
      </c>
      <c r="V3252" t="s">
        <v>2951</v>
      </c>
      <c r="W3252" t="str">
        <f t="shared" si="125"/>
        <v>R12</v>
      </c>
      <c r="X3252" s="31" t="str">
        <f t="shared" si="126"/>
        <v>FINES_R12</v>
      </c>
      <c r="Y3252" s="35">
        <v>0.61199999999999999</v>
      </c>
      <c r="Z3252" s="8">
        <f>IFERROR(IFERROR(VLOOKUP(G3252,'IVSET-Escuelas'!A:F,4,FALSE),VLOOKUP(M3252,'IVSET-Fines'!F:L,7,FALSE)),"-")</f>
        <v>0.433286</v>
      </c>
    </row>
    <row r="3253" spans="1:26" x14ac:dyDescent="0.35">
      <c r="A3253" s="18" t="s">
        <v>5100</v>
      </c>
      <c r="B3253" t="s">
        <v>140</v>
      </c>
      <c r="C3253" t="s">
        <v>2149</v>
      </c>
      <c r="D3253" t="s">
        <v>2150</v>
      </c>
      <c r="E3253" t="s">
        <v>198</v>
      </c>
      <c r="F3253" t="s">
        <v>198</v>
      </c>
      <c r="G3253" t="s">
        <v>198</v>
      </c>
      <c r="H3253" t="s">
        <v>20</v>
      </c>
      <c r="I3253" t="s">
        <v>5102</v>
      </c>
      <c r="J3253" t="s">
        <v>21</v>
      </c>
      <c r="L3253" t="s">
        <v>4522</v>
      </c>
      <c r="M3253" t="str">
        <f t="shared" si="127"/>
        <v>EES N°7 S/N EL PARAISORamallo</v>
      </c>
      <c r="N3253" t="s">
        <v>22</v>
      </c>
      <c r="O3253" t="s">
        <v>23</v>
      </c>
      <c r="P3253" t="s">
        <v>27</v>
      </c>
      <c r="Q3253" t="s">
        <v>5101</v>
      </c>
      <c r="R3253" s="23">
        <v>11</v>
      </c>
      <c r="S3253" s="23">
        <v>1</v>
      </c>
      <c r="T3253" s="33">
        <v>1</v>
      </c>
      <c r="V3253" t="s">
        <v>2951</v>
      </c>
      <c r="W3253" t="str">
        <f t="shared" si="125"/>
        <v>R12</v>
      </c>
      <c r="X3253" s="31" t="str">
        <f t="shared" si="126"/>
        <v>FINES_R12</v>
      </c>
      <c r="Y3253" s="35">
        <v>0.623</v>
      </c>
      <c r="Z3253" s="8" t="str">
        <f>IFERROR(IFERROR(VLOOKUP(G3253,'IVSET-Escuelas'!A:F,4,FALSE),VLOOKUP(M3253,'IVSET-Fines'!F:L,7,FALSE)),"-")</f>
        <v>-</v>
      </c>
    </row>
    <row r="3254" spans="1:26" x14ac:dyDescent="0.35">
      <c r="A3254" s="18" t="s">
        <v>5100</v>
      </c>
      <c r="B3254" t="s">
        <v>140</v>
      </c>
      <c r="C3254" t="s">
        <v>2322</v>
      </c>
      <c r="D3254" t="s">
        <v>2323</v>
      </c>
      <c r="E3254" t="s">
        <v>198</v>
      </c>
      <c r="F3254" t="s">
        <v>198</v>
      </c>
      <c r="G3254" t="s">
        <v>198</v>
      </c>
      <c r="H3254" t="s">
        <v>20</v>
      </c>
      <c r="I3254" t="s">
        <v>5102</v>
      </c>
      <c r="J3254" t="s">
        <v>21</v>
      </c>
      <c r="L3254" t="s">
        <v>4548</v>
      </c>
      <c r="M3254" t="str">
        <f t="shared" si="127"/>
        <v>Movimiento de Trabajadores Excluidos S/N San Pedro TosqueraSan Pedro</v>
      </c>
      <c r="N3254" t="s">
        <v>22</v>
      </c>
      <c r="O3254" t="s">
        <v>23</v>
      </c>
      <c r="P3254" t="s">
        <v>27</v>
      </c>
      <c r="Q3254" t="s">
        <v>5101</v>
      </c>
      <c r="R3254" s="23">
        <v>12</v>
      </c>
      <c r="S3254" s="23">
        <v>1</v>
      </c>
      <c r="T3254" s="33">
        <v>1</v>
      </c>
      <c r="V3254" t="s">
        <v>2951</v>
      </c>
      <c r="W3254" t="str">
        <f t="shared" si="125"/>
        <v>R12</v>
      </c>
      <c r="X3254" s="31" t="str">
        <f t="shared" si="126"/>
        <v>FINES_R12</v>
      </c>
      <c r="Y3254" s="35">
        <v>0.63400000000000001</v>
      </c>
      <c r="Z3254" s="8" t="str">
        <f>IFERROR(IFERROR(VLOOKUP(G3254,'IVSET-Escuelas'!A:F,4,FALSE),VLOOKUP(M3254,'IVSET-Fines'!F:L,7,FALSE)),"-")</f>
        <v>-</v>
      </c>
    </row>
    <row r="3255" spans="1:26" x14ac:dyDescent="0.35">
      <c r="A3255" s="18" t="s">
        <v>5100</v>
      </c>
      <c r="B3255" t="s">
        <v>140</v>
      </c>
      <c r="C3255" t="s">
        <v>412</v>
      </c>
      <c r="D3255" t="s">
        <v>2714</v>
      </c>
      <c r="E3255" t="s">
        <v>198</v>
      </c>
      <c r="F3255" t="s">
        <v>198</v>
      </c>
      <c r="G3255" t="s">
        <v>198</v>
      </c>
      <c r="H3255" t="s">
        <v>20</v>
      </c>
      <c r="I3255" t="s">
        <v>5102</v>
      </c>
      <c r="J3255" t="s">
        <v>21</v>
      </c>
      <c r="L3255" t="s">
        <v>4517</v>
      </c>
      <c r="M3255" t="str">
        <f t="shared" si="127"/>
        <v>Escuela Primaria N° 4Capitán Sarmiento</v>
      </c>
      <c r="N3255" t="s">
        <v>22</v>
      </c>
      <c r="O3255" t="s">
        <v>23</v>
      </c>
      <c r="P3255" t="s">
        <v>27</v>
      </c>
      <c r="Q3255" t="s">
        <v>5101</v>
      </c>
      <c r="R3255" s="23">
        <v>30</v>
      </c>
      <c r="S3255" s="23">
        <v>2</v>
      </c>
      <c r="T3255" s="33">
        <v>1</v>
      </c>
      <c r="V3255" t="s">
        <v>2951</v>
      </c>
      <c r="W3255" t="str">
        <f t="shared" si="125"/>
        <v>R12</v>
      </c>
      <c r="X3255" s="31" t="str">
        <f t="shared" si="126"/>
        <v>FINES_R12</v>
      </c>
      <c r="Y3255" s="35">
        <v>0.65100000000000002</v>
      </c>
      <c r="Z3255" s="8">
        <f>IFERROR(IFERROR(VLOOKUP(G3255,'IVSET-Escuelas'!A:F,4,FALSE),VLOOKUP(M3255,'IVSET-Fines'!F:L,7,FALSE)),"-")</f>
        <v>0.26728200000000002</v>
      </c>
    </row>
    <row r="3256" spans="1:26" x14ac:dyDescent="0.35">
      <c r="A3256" s="18" t="s">
        <v>5100</v>
      </c>
      <c r="B3256" t="s">
        <v>140</v>
      </c>
      <c r="C3256" t="s">
        <v>2322</v>
      </c>
      <c r="D3256" t="s">
        <v>2323</v>
      </c>
      <c r="E3256" t="s">
        <v>198</v>
      </c>
      <c r="F3256" t="s">
        <v>198</v>
      </c>
      <c r="G3256" t="s">
        <v>198</v>
      </c>
      <c r="H3256" t="s">
        <v>20</v>
      </c>
      <c r="I3256" t="s">
        <v>5102</v>
      </c>
      <c r="J3256" t="s">
        <v>21</v>
      </c>
      <c r="L3256" t="s">
        <v>4542</v>
      </c>
      <c r="M3256" t="str">
        <f t="shared" si="127"/>
        <v>ESCUELA PRIMARIA N°23 S/N Pueblo DoyleSan Pedro</v>
      </c>
      <c r="N3256" t="s">
        <v>22</v>
      </c>
      <c r="O3256" t="s">
        <v>23</v>
      </c>
      <c r="P3256" t="s">
        <v>27</v>
      </c>
      <c r="Q3256" t="s">
        <v>5101</v>
      </c>
      <c r="R3256" s="23">
        <v>11</v>
      </c>
      <c r="S3256" s="23">
        <v>1</v>
      </c>
      <c r="T3256" s="33">
        <v>1</v>
      </c>
      <c r="V3256" t="s">
        <v>2951</v>
      </c>
      <c r="W3256" t="str">
        <f t="shared" si="125"/>
        <v>R12</v>
      </c>
      <c r="X3256" s="31" t="str">
        <f t="shared" si="126"/>
        <v>FINES_R12</v>
      </c>
      <c r="Y3256" s="35">
        <v>0.66900000000000004</v>
      </c>
      <c r="Z3256" s="8" t="str">
        <f>IFERROR(IFERROR(VLOOKUP(G3256,'IVSET-Escuelas'!A:F,4,FALSE),VLOOKUP(M3256,'IVSET-Fines'!F:L,7,FALSE)),"-")</f>
        <v>-</v>
      </c>
    </row>
    <row r="3257" spans="1:26" x14ac:dyDescent="0.35">
      <c r="A3257" s="18" t="s">
        <v>5100</v>
      </c>
      <c r="B3257" t="s">
        <v>140</v>
      </c>
      <c r="C3257" t="s">
        <v>2149</v>
      </c>
      <c r="D3257" t="s">
        <v>2150</v>
      </c>
      <c r="E3257" t="s">
        <v>198</v>
      </c>
      <c r="F3257" t="s">
        <v>198</v>
      </c>
      <c r="G3257" t="s">
        <v>198</v>
      </c>
      <c r="H3257" t="s">
        <v>20</v>
      </c>
      <c r="I3257" t="s">
        <v>5102</v>
      </c>
      <c r="J3257" t="s">
        <v>21</v>
      </c>
      <c r="L3257" t="s">
        <v>4525</v>
      </c>
      <c r="M3257" t="str">
        <f t="shared" si="127"/>
        <v>SUTEBA 642 RAMALLORamallo</v>
      </c>
      <c r="N3257" t="s">
        <v>22</v>
      </c>
      <c r="O3257" t="s">
        <v>23</v>
      </c>
      <c r="P3257" t="s">
        <v>27</v>
      </c>
      <c r="Q3257" t="s">
        <v>5101</v>
      </c>
      <c r="R3257" s="23">
        <v>15</v>
      </c>
      <c r="S3257" s="23">
        <v>1</v>
      </c>
      <c r="T3257" s="33">
        <v>1</v>
      </c>
      <c r="V3257" t="s">
        <v>2951</v>
      </c>
      <c r="W3257" t="str">
        <f t="shared" si="125"/>
        <v>R12</v>
      </c>
      <c r="X3257" s="31" t="str">
        <f t="shared" si="126"/>
        <v>FINES_R12</v>
      </c>
      <c r="Y3257" s="35">
        <v>0.69099999999999995</v>
      </c>
      <c r="Z3257" s="8" t="str">
        <f>IFERROR(IFERROR(VLOOKUP(G3257,'IVSET-Escuelas'!A:F,4,FALSE),VLOOKUP(M3257,'IVSET-Fines'!F:L,7,FALSE)),"-")</f>
        <v>-</v>
      </c>
    </row>
    <row r="3258" spans="1:26" x14ac:dyDescent="0.35">
      <c r="A3258" s="18" t="s">
        <v>5100</v>
      </c>
      <c r="B3258" t="s">
        <v>140</v>
      </c>
      <c r="C3258" t="s">
        <v>2149</v>
      </c>
      <c r="D3258" t="s">
        <v>2150</v>
      </c>
      <c r="E3258" t="s">
        <v>198</v>
      </c>
      <c r="F3258" t="s">
        <v>198</v>
      </c>
      <c r="G3258" t="s">
        <v>198</v>
      </c>
      <c r="H3258" t="s">
        <v>20</v>
      </c>
      <c r="I3258" t="s">
        <v>5102</v>
      </c>
      <c r="J3258" t="s">
        <v>21</v>
      </c>
      <c r="L3258" t="s">
        <v>3926</v>
      </c>
      <c r="M3258" t="str">
        <f t="shared" si="127"/>
        <v>SUTEBARamallo</v>
      </c>
      <c r="N3258" t="s">
        <v>22</v>
      </c>
      <c r="O3258" t="s">
        <v>23</v>
      </c>
      <c r="P3258" t="s">
        <v>27</v>
      </c>
      <c r="Q3258" t="s">
        <v>5101</v>
      </c>
      <c r="R3258" s="23">
        <v>26</v>
      </c>
      <c r="S3258" s="23">
        <v>1</v>
      </c>
      <c r="T3258" s="33">
        <v>1</v>
      </c>
      <c r="V3258" t="s">
        <v>2951</v>
      </c>
      <c r="W3258" t="str">
        <f t="shared" si="125"/>
        <v>R12</v>
      </c>
      <c r="X3258" s="31" t="str">
        <f t="shared" si="126"/>
        <v>FINES_R12</v>
      </c>
      <c r="Y3258" s="35">
        <v>0.69399999999999995</v>
      </c>
      <c r="Z3258" s="8">
        <f>IFERROR(IFERROR(VLOOKUP(G3258,'IVSET-Escuelas'!A:F,4,FALSE),VLOOKUP(M3258,'IVSET-Fines'!F:L,7,FALSE)),"-")</f>
        <v>0.41636200000000001</v>
      </c>
    </row>
    <row r="3259" spans="1:26" x14ac:dyDescent="0.35">
      <c r="A3259" s="18" t="s">
        <v>5100</v>
      </c>
      <c r="B3259" t="s">
        <v>140</v>
      </c>
      <c r="C3259" t="s">
        <v>2277</v>
      </c>
      <c r="D3259" t="s">
        <v>2278</v>
      </c>
      <c r="E3259" t="s">
        <v>198</v>
      </c>
      <c r="F3259" t="s">
        <v>198</v>
      </c>
      <c r="G3259" t="s">
        <v>198</v>
      </c>
      <c r="H3259" t="s">
        <v>20</v>
      </c>
      <c r="I3259" t="s">
        <v>5102</v>
      </c>
      <c r="J3259" t="s">
        <v>21</v>
      </c>
      <c r="L3259" t="s">
        <v>4536</v>
      </c>
      <c r="M3259" t="str">
        <f t="shared" si="127"/>
        <v>SALON COMUNITARIO BARRIO YAGUARON 17 San Nicolás de los Arroyos CentroSan Nicolás</v>
      </c>
      <c r="N3259" t="s">
        <v>22</v>
      </c>
      <c r="O3259" t="s">
        <v>23</v>
      </c>
      <c r="P3259" t="s">
        <v>27</v>
      </c>
      <c r="Q3259" t="s">
        <v>5101</v>
      </c>
      <c r="R3259" s="23">
        <v>18</v>
      </c>
      <c r="S3259" s="23">
        <v>1</v>
      </c>
      <c r="T3259" s="33">
        <v>1</v>
      </c>
      <c r="V3259" t="s">
        <v>2951</v>
      </c>
      <c r="W3259" t="str">
        <f t="shared" si="125"/>
        <v>R12</v>
      </c>
      <c r="X3259" s="31" t="str">
        <f t="shared" si="126"/>
        <v>FINES_R12</v>
      </c>
      <c r="Y3259" s="35">
        <v>0.79700000000000004</v>
      </c>
      <c r="Z3259" s="8" t="str">
        <f>IFERROR(IFERROR(VLOOKUP(G3259,'IVSET-Escuelas'!A:F,4,FALSE),VLOOKUP(M3259,'IVSET-Fines'!F:L,7,FALSE)),"-")</f>
        <v>-</v>
      </c>
    </row>
    <row r="3260" spans="1:26" x14ac:dyDescent="0.35">
      <c r="A3260" s="18" t="s">
        <v>5100</v>
      </c>
      <c r="B3260" t="s">
        <v>140</v>
      </c>
      <c r="C3260" t="s">
        <v>2322</v>
      </c>
      <c r="D3260" t="s">
        <v>2323</v>
      </c>
      <c r="E3260" t="s">
        <v>198</v>
      </c>
      <c r="F3260" t="s">
        <v>198</v>
      </c>
      <c r="G3260" t="s">
        <v>198</v>
      </c>
      <c r="H3260" t="s">
        <v>20</v>
      </c>
      <c r="I3260" t="s">
        <v>5102</v>
      </c>
      <c r="J3260" t="s">
        <v>21</v>
      </c>
      <c r="L3260" t="s">
        <v>4547</v>
      </c>
      <c r="M3260" t="str">
        <f t="shared" si="127"/>
        <v>Los Naranjos 1634 San Pedro San PedroSan Pedro</v>
      </c>
      <c r="N3260" t="s">
        <v>22</v>
      </c>
      <c r="O3260" t="s">
        <v>23</v>
      </c>
      <c r="P3260" t="s">
        <v>27</v>
      </c>
      <c r="Q3260" t="s">
        <v>5101</v>
      </c>
      <c r="R3260" s="23">
        <v>10</v>
      </c>
      <c r="S3260" s="23">
        <v>1</v>
      </c>
      <c r="T3260" s="33">
        <v>1</v>
      </c>
      <c r="V3260" t="s">
        <v>2951</v>
      </c>
      <c r="W3260" t="str">
        <f t="shared" si="125"/>
        <v>R12</v>
      </c>
      <c r="X3260" s="31" t="str">
        <f t="shared" si="126"/>
        <v>FINES_R12</v>
      </c>
      <c r="Y3260" s="35">
        <v>0.83</v>
      </c>
      <c r="Z3260" s="8" t="str">
        <f>IFERROR(IFERROR(VLOOKUP(G3260,'IVSET-Escuelas'!A:F,4,FALSE),VLOOKUP(M3260,'IVSET-Fines'!F:L,7,FALSE)),"-")</f>
        <v>-</v>
      </c>
    </row>
    <row r="3261" spans="1:26" x14ac:dyDescent="0.35">
      <c r="A3261" s="18" t="s">
        <v>5100</v>
      </c>
      <c r="B3261" t="s">
        <v>140</v>
      </c>
      <c r="C3261" t="s">
        <v>539</v>
      </c>
      <c r="D3261" t="s">
        <v>541</v>
      </c>
      <c r="E3261" t="s">
        <v>198</v>
      </c>
      <c r="F3261" t="s">
        <v>198</v>
      </c>
      <c r="G3261" t="s">
        <v>198</v>
      </c>
      <c r="H3261" t="s">
        <v>20</v>
      </c>
      <c r="I3261" t="s">
        <v>5102</v>
      </c>
      <c r="J3261" t="s">
        <v>21</v>
      </c>
      <c r="L3261" t="s">
        <v>4512</v>
      </c>
      <c r="M3261" t="str">
        <f t="shared" si="127"/>
        <v>Escuela de Educación Secundaria 8Baradero</v>
      </c>
      <c r="N3261" t="s">
        <v>22</v>
      </c>
      <c r="O3261" t="s">
        <v>23</v>
      </c>
      <c r="P3261" t="s">
        <v>27</v>
      </c>
      <c r="Q3261" t="s">
        <v>5101</v>
      </c>
      <c r="R3261" s="23">
        <v>31</v>
      </c>
      <c r="S3261" s="23">
        <v>1</v>
      </c>
      <c r="T3261" s="33">
        <v>1</v>
      </c>
      <c r="V3261" t="s">
        <v>2951</v>
      </c>
      <c r="W3261" t="str">
        <f t="shared" si="125"/>
        <v>R12</v>
      </c>
      <c r="X3261" s="31" t="str">
        <f t="shared" si="126"/>
        <v>FINES_R12</v>
      </c>
      <c r="Y3261" s="35">
        <v>0.86499999999999999</v>
      </c>
      <c r="Z3261" s="8">
        <f>IFERROR(IFERROR(VLOOKUP(G3261,'IVSET-Escuelas'!A:F,4,FALSE),VLOOKUP(M3261,'IVSET-Fines'!F:L,7,FALSE)),"-")</f>
        <v>0.22675300000000001</v>
      </c>
    </row>
    <row r="3262" spans="1:26" x14ac:dyDescent="0.35">
      <c r="A3262" s="18" t="s">
        <v>5100</v>
      </c>
      <c r="B3262" t="s">
        <v>140</v>
      </c>
      <c r="C3262" t="s">
        <v>2322</v>
      </c>
      <c r="D3262" t="s">
        <v>2323</v>
      </c>
      <c r="E3262" t="s">
        <v>198</v>
      </c>
      <c r="F3262" t="s">
        <v>198</v>
      </c>
      <c r="G3262" t="s">
        <v>198</v>
      </c>
      <c r="H3262" t="s">
        <v>20</v>
      </c>
      <c r="I3262" t="s">
        <v>5102</v>
      </c>
      <c r="J3262" t="s">
        <v>21</v>
      </c>
      <c r="L3262" t="s">
        <v>4540</v>
      </c>
      <c r="M3262" t="str">
        <f t="shared" si="127"/>
        <v>Centro Integrador ComunitarioSan Pedro</v>
      </c>
      <c r="N3262" t="s">
        <v>22</v>
      </c>
      <c r="O3262" t="s">
        <v>23</v>
      </c>
      <c r="P3262" t="s">
        <v>27</v>
      </c>
      <c r="Q3262" t="s">
        <v>5101</v>
      </c>
      <c r="R3262" s="23">
        <v>31</v>
      </c>
      <c r="S3262" s="23">
        <v>1</v>
      </c>
      <c r="T3262" s="33">
        <v>1</v>
      </c>
      <c r="V3262" t="s">
        <v>2951</v>
      </c>
      <c r="W3262" t="str">
        <f t="shared" si="125"/>
        <v>R12</v>
      </c>
      <c r="X3262" s="31" t="str">
        <f t="shared" si="126"/>
        <v>FINES_R12</v>
      </c>
      <c r="Y3262" s="35">
        <v>0.89</v>
      </c>
      <c r="Z3262" s="8">
        <f>IFERROR(IFERROR(VLOOKUP(G3262,'IVSET-Escuelas'!A:F,4,FALSE),VLOOKUP(M3262,'IVSET-Fines'!F:L,7,FALSE)),"-")</f>
        <v>0.552369</v>
      </c>
    </row>
    <row r="3263" spans="1:26" x14ac:dyDescent="0.35">
      <c r="A3263" s="18" t="s">
        <v>5100</v>
      </c>
      <c r="B3263" t="s">
        <v>140</v>
      </c>
      <c r="C3263" t="s">
        <v>2322</v>
      </c>
      <c r="D3263" t="s">
        <v>2323</v>
      </c>
      <c r="E3263" t="s">
        <v>198</v>
      </c>
      <c r="F3263" t="s">
        <v>198</v>
      </c>
      <c r="G3263" t="s">
        <v>198</v>
      </c>
      <c r="H3263" t="s">
        <v>20</v>
      </c>
      <c r="I3263" t="s">
        <v>5102</v>
      </c>
      <c r="J3263" t="s">
        <v>21</v>
      </c>
      <c r="L3263" t="s">
        <v>4543</v>
      </c>
      <c r="M3263" t="str">
        <f t="shared" si="127"/>
        <v>Escuela Secundaria N°09San Pedro</v>
      </c>
      <c r="N3263" t="s">
        <v>22</v>
      </c>
      <c r="O3263" t="s">
        <v>23</v>
      </c>
      <c r="P3263" t="s">
        <v>27</v>
      </c>
      <c r="Q3263" t="s">
        <v>5101</v>
      </c>
      <c r="R3263" s="23">
        <v>15</v>
      </c>
      <c r="S3263" s="23">
        <v>1</v>
      </c>
      <c r="T3263" s="33">
        <v>1</v>
      </c>
      <c r="V3263" t="s">
        <v>2951</v>
      </c>
      <c r="W3263" t="str">
        <f t="shared" si="125"/>
        <v>R12</v>
      </c>
      <c r="X3263" s="31" t="str">
        <f t="shared" si="126"/>
        <v>FINES_R12</v>
      </c>
      <c r="Y3263" s="35">
        <v>0.89800000000000002</v>
      </c>
      <c r="Z3263" s="8">
        <f>IFERROR(IFERROR(VLOOKUP(G3263,'IVSET-Escuelas'!A:F,4,FALSE),VLOOKUP(M3263,'IVSET-Fines'!F:L,7,FALSE)),"-")</f>
        <v>0.64144000000000001</v>
      </c>
    </row>
    <row r="3264" spans="1:26" x14ac:dyDescent="0.35">
      <c r="A3264" s="18" t="s">
        <v>5100</v>
      </c>
      <c r="B3264" t="s">
        <v>140</v>
      </c>
      <c r="C3264" t="s">
        <v>136</v>
      </c>
      <c r="D3264" t="s">
        <v>559</v>
      </c>
      <c r="E3264" t="s">
        <v>198</v>
      </c>
      <c r="F3264" t="s">
        <v>198</v>
      </c>
      <c r="G3264" t="s">
        <v>198</v>
      </c>
      <c r="H3264" t="s">
        <v>20</v>
      </c>
      <c r="I3264" t="s">
        <v>5102</v>
      </c>
      <c r="J3264" t="s">
        <v>21</v>
      </c>
      <c r="L3264" t="s">
        <v>4509</v>
      </c>
      <c r="M3264" t="str">
        <f t="shared" si="127"/>
        <v>IGLESIA ORAMOS POR VOSArrecifes</v>
      </c>
      <c r="N3264" t="s">
        <v>22</v>
      </c>
      <c r="O3264" t="s">
        <v>23</v>
      </c>
      <c r="P3264" t="s">
        <v>27</v>
      </c>
      <c r="Q3264" t="s">
        <v>5101</v>
      </c>
      <c r="R3264" s="23">
        <v>47</v>
      </c>
      <c r="S3264" s="23">
        <v>1</v>
      </c>
      <c r="T3264" s="33">
        <v>1</v>
      </c>
      <c r="V3264" t="s">
        <v>2951</v>
      </c>
      <c r="W3264" t="str">
        <f t="shared" si="125"/>
        <v>R12</v>
      </c>
      <c r="X3264" s="31" t="str">
        <f t="shared" si="126"/>
        <v>FINES_R12</v>
      </c>
      <c r="Y3264" s="35">
        <v>0.90800000000000003</v>
      </c>
      <c r="Z3264" s="8">
        <f>IFERROR(IFERROR(VLOOKUP(G3264,'IVSET-Escuelas'!A:F,4,FALSE),VLOOKUP(M3264,'IVSET-Fines'!F:L,7,FALSE)),"-")</f>
        <v>0.41576600000000002</v>
      </c>
    </row>
    <row r="3265" spans="1:26" x14ac:dyDescent="0.35">
      <c r="A3265" s="18" t="s">
        <v>5100</v>
      </c>
      <c r="B3265" t="s">
        <v>140</v>
      </c>
      <c r="C3265" t="s">
        <v>2322</v>
      </c>
      <c r="D3265" t="s">
        <v>2323</v>
      </c>
      <c r="E3265" t="s">
        <v>198</v>
      </c>
      <c r="F3265" t="s">
        <v>198</v>
      </c>
      <c r="G3265" t="s">
        <v>198</v>
      </c>
      <c r="H3265" t="s">
        <v>20</v>
      </c>
      <c r="I3265" t="s">
        <v>5102</v>
      </c>
      <c r="J3265" t="s">
        <v>21</v>
      </c>
      <c r="L3265" t="s">
        <v>4545</v>
      </c>
      <c r="M3265" t="str">
        <f t="shared" si="127"/>
        <v>ESCUELA SECUNDARIA N°11San Pedro</v>
      </c>
      <c r="N3265" t="s">
        <v>22</v>
      </c>
      <c r="O3265" t="s">
        <v>23</v>
      </c>
      <c r="P3265" t="s">
        <v>27</v>
      </c>
      <c r="Q3265" t="s">
        <v>5101</v>
      </c>
      <c r="R3265" s="23">
        <v>13</v>
      </c>
      <c r="S3265" s="23">
        <v>1</v>
      </c>
      <c r="T3265" s="33">
        <v>1</v>
      </c>
      <c r="V3265" t="s">
        <v>2951</v>
      </c>
      <c r="W3265" t="str">
        <f t="shared" si="125"/>
        <v>R12</v>
      </c>
      <c r="X3265" s="31" t="str">
        <f t="shared" si="126"/>
        <v>FINES_R12</v>
      </c>
      <c r="Y3265" s="35">
        <v>0.90800000000000003</v>
      </c>
      <c r="Z3265" s="8">
        <f>IFERROR(IFERROR(VLOOKUP(G3265,'IVSET-Escuelas'!A:F,4,FALSE),VLOOKUP(M3265,'IVSET-Fines'!F:L,7,FALSE)),"-")</f>
        <v>0.59238999999999997</v>
      </c>
    </row>
    <row r="3266" spans="1:26" x14ac:dyDescent="0.35">
      <c r="A3266" s="18" t="s">
        <v>5100</v>
      </c>
      <c r="B3266" t="s">
        <v>140</v>
      </c>
      <c r="C3266" t="s">
        <v>2277</v>
      </c>
      <c r="D3266" t="s">
        <v>2278</v>
      </c>
      <c r="E3266" t="s">
        <v>198</v>
      </c>
      <c r="F3266" t="s">
        <v>198</v>
      </c>
      <c r="G3266" t="s">
        <v>198</v>
      </c>
      <c r="H3266" t="s">
        <v>20</v>
      </c>
      <c r="I3266" t="s">
        <v>5102</v>
      </c>
      <c r="J3266" t="s">
        <v>21</v>
      </c>
      <c r="L3266" t="s">
        <v>4528</v>
      </c>
      <c r="M3266" t="str">
        <f t="shared" si="127"/>
        <v>CENTRO DE DIA LA CASITA DE TATISan Nicolás</v>
      </c>
      <c r="N3266" t="s">
        <v>22</v>
      </c>
      <c r="O3266" t="s">
        <v>23</v>
      </c>
      <c r="P3266" t="s">
        <v>27</v>
      </c>
      <c r="Q3266" t="s">
        <v>5101</v>
      </c>
      <c r="R3266" s="23">
        <v>9</v>
      </c>
      <c r="S3266" s="23">
        <v>1</v>
      </c>
      <c r="T3266" s="33">
        <v>1</v>
      </c>
      <c r="V3266" t="s">
        <v>2951</v>
      </c>
      <c r="W3266" t="str">
        <f t="shared" ref="W3266:W3329" si="128">+IF(V3266="","",IF(V3266="FINES",CONCATENATE("R",IF(OR(B3266="16",B3266="21",B3266="22",B3266="23"),"16212223",IF(OR(B3266="15",B3266="17",B3266="24",B3266="25"),"15172425",B3266))),IF(V3266="CEBAS","UNICO",IF(VALUE(B3266)&lt;=11,"AMBA","INTERIOR"))))</f>
        <v>R12</v>
      </c>
      <c r="X3266" s="31" t="str">
        <f t="shared" ref="X3266:X3329" si="129">+IF(V3266="","-",CONCATENATE(V3266,"_",W3266))</f>
        <v>FINES_R12</v>
      </c>
      <c r="Y3266" s="35">
        <v>0.93799999999999994</v>
      </c>
      <c r="Z3266" s="8">
        <f>IFERROR(IFERROR(VLOOKUP(G3266,'IVSET-Escuelas'!A:F,4,FALSE),VLOOKUP(M3266,'IVSET-Fines'!F:L,7,FALSE)),"-")</f>
        <v>0.126109</v>
      </c>
    </row>
    <row r="3267" spans="1:26" x14ac:dyDescent="0.35">
      <c r="A3267" s="18" t="s">
        <v>5100</v>
      </c>
      <c r="B3267" t="s">
        <v>140</v>
      </c>
      <c r="C3267" t="s">
        <v>2149</v>
      </c>
      <c r="D3267" t="s">
        <v>2150</v>
      </c>
      <c r="E3267" t="s">
        <v>198</v>
      </c>
      <c r="F3267" t="s">
        <v>198</v>
      </c>
      <c r="G3267" t="s">
        <v>198</v>
      </c>
      <c r="H3267" t="s">
        <v>20</v>
      </c>
      <c r="I3267" t="s">
        <v>5102</v>
      </c>
      <c r="J3267" t="s">
        <v>21</v>
      </c>
      <c r="L3267" t="s">
        <v>4521</v>
      </c>
      <c r="M3267" t="str">
        <f t="shared" si="127"/>
        <v>EES N°6Ramallo</v>
      </c>
      <c r="N3267" t="s">
        <v>22</v>
      </c>
      <c r="O3267" t="s">
        <v>23</v>
      </c>
      <c r="P3267" t="s">
        <v>27</v>
      </c>
      <c r="Q3267" t="s">
        <v>5101</v>
      </c>
      <c r="R3267" s="23">
        <v>66</v>
      </c>
      <c r="S3267" s="23">
        <v>3</v>
      </c>
      <c r="T3267" s="33">
        <v>1</v>
      </c>
      <c r="V3267" t="s">
        <v>2951</v>
      </c>
      <c r="W3267" t="str">
        <f t="shared" si="128"/>
        <v>R12</v>
      </c>
      <c r="X3267" s="31" t="str">
        <f t="shared" si="129"/>
        <v>FINES_R12</v>
      </c>
      <c r="Y3267" s="35">
        <v>0.94699999999999995</v>
      </c>
      <c r="Z3267" s="8">
        <f>IFERROR(IFERROR(VLOOKUP(G3267,'IVSET-Escuelas'!A:F,4,FALSE),VLOOKUP(M3267,'IVSET-Fines'!F:L,7,FALSE)),"-")</f>
        <v>0.79572500000000002</v>
      </c>
    </row>
    <row r="3268" spans="1:26" x14ac:dyDescent="0.35">
      <c r="A3268" s="18" t="s">
        <v>5100</v>
      </c>
      <c r="B3268" t="s">
        <v>140</v>
      </c>
      <c r="C3268" t="s">
        <v>2149</v>
      </c>
      <c r="D3268" t="s">
        <v>2150</v>
      </c>
      <c r="E3268" t="s">
        <v>198</v>
      </c>
      <c r="F3268" t="s">
        <v>198</v>
      </c>
      <c r="G3268" t="s">
        <v>198</v>
      </c>
      <c r="H3268" t="s">
        <v>20</v>
      </c>
      <c r="I3268" t="s">
        <v>5102</v>
      </c>
      <c r="J3268" t="s">
        <v>21</v>
      </c>
      <c r="L3268" t="s">
        <v>4519</v>
      </c>
      <c r="M3268" t="str">
        <f t="shared" si="127"/>
        <v>ARREBEFF 621 PEREZ MILLANRamallo</v>
      </c>
      <c r="N3268" t="s">
        <v>22</v>
      </c>
      <c r="O3268" t="s">
        <v>23</v>
      </c>
      <c r="P3268" t="s">
        <v>27</v>
      </c>
      <c r="Q3268" t="s">
        <v>5101</v>
      </c>
      <c r="R3268" s="23">
        <v>16</v>
      </c>
      <c r="S3268" s="23">
        <v>1</v>
      </c>
      <c r="T3268" s="33">
        <v>1</v>
      </c>
      <c r="V3268" t="s">
        <v>2951</v>
      </c>
      <c r="W3268" t="str">
        <f t="shared" si="128"/>
        <v>R12</v>
      </c>
      <c r="X3268" s="31" t="str">
        <f t="shared" si="129"/>
        <v>FINES_R12</v>
      </c>
      <c r="Y3268" s="35">
        <v>0.97699999999999998</v>
      </c>
      <c r="Z3268" s="8" t="str">
        <f>IFERROR(IFERROR(VLOOKUP(G3268,'IVSET-Escuelas'!A:F,4,FALSE),VLOOKUP(M3268,'IVSET-Fines'!F:L,7,FALSE)),"-")</f>
        <v>-</v>
      </c>
    </row>
    <row r="3269" spans="1:26" x14ac:dyDescent="0.35">
      <c r="A3269" s="18" t="s">
        <v>5100</v>
      </c>
      <c r="B3269" t="s">
        <v>140</v>
      </c>
      <c r="C3269" t="s">
        <v>2277</v>
      </c>
      <c r="D3269" t="s">
        <v>2278</v>
      </c>
      <c r="E3269" t="s">
        <v>198</v>
      </c>
      <c r="F3269" t="s">
        <v>198</v>
      </c>
      <c r="G3269" t="s">
        <v>198</v>
      </c>
      <c r="H3269" t="s">
        <v>20</v>
      </c>
      <c r="I3269" t="s">
        <v>5102</v>
      </c>
      <c r="J3269" t="s">
        <v>21</v>
      </c>
      <c r="L3269" t="s">
        <v>4531</v>
      </c>
      <c r="M3269" t="str">
        <f t="shared" si="127"/>
        <v>Escuela primaria 6San Nicolás</v>
      </c>
      <c r="N3269" t="s">
        <v>22</v>
      </c>
      <c r="O3269" t="s">
        <v>23</v>
      </c>
      <c r="P3269" t="s">
        <v>27</v>
      </c>
      <c r="Q3269" t="s">
        <v>5101</v>
      </c>
      <c r="R3269" s="23">
        <v>165</v>
      </c>
      <c r="S3269" s="23">
        <v>7</v>
      </c>
      <c r="T3269" s="33">
        <v>1</v>
      </c>
      <c r="V3269" t="s">
        <v>2951</v>
      </c>
      <c r="W3269" t="str">
        <f t="shared" si="128"/>
        <v>R12</v>
      </c>
      <c r="X3269" s="31" t="str">
        <f t="shared" si="129"/>
        <v>FINES_R12</v>
      </c>
      <c r="Y3269" s="35">
        <v>0.98099999999999998</v>
      </c>
      <c r="Z3269" s="8">
        <f>IFERROR(IFERROR(VLOOKUP(G3269,'IVSET-Escuelas'!A:F,4,FALSE),VLOOKUP(M3269,'IVSET-Fines'!F:L,7,FALSE)),"-")</f>
        <v>0.145511</v>
      </c>
    </row>
    <row r="3270" spans="1:26" x14ac:dyDescent="0.35">
      <c r="A3270" s="18" t="s">
        <v>5100</v>
      </c>
      <c r="B3270" t="s">
        <v>217</v>
      </c>
      <c r="C3270" t="s">
        <v>2027</v>
      </c>
      <c r="D3270" t="s">
        <v>2028</v>
      </c>
      <c r="E3270" t="s">
        <v>198</v>
      </c>
      <c r="F3270" t="s">
        <v>198</v>
      </c>
      <c r="G3270" t="s">
        <v>198</v>
      </c>
      <c r="H3270" t="s">
        <v>20</v>
      </c>
      <c r="I3270" t="s">
        <v>5102</v>
      </c>
      <c r="J3270" t="s">
        <v>21</v>
      </c>
      <c r="L3270" t="s">
        <v>4557</v>
      </c>
      <c r="M3270" t="str">
        <f t="shared" si="127"/>
        <v>capilla nuestra señora de la trinidadPergamino</v>
      </c>
      <c r="N3270" t="s">
        <v>22</v>
      </c>
      <c r="O3270" t="s">
        <v>23</v>
      </c>
      <c r="P3270" t="s">
        <v>27</v>
      </c>
      <c r="Q3270" t="s">
        <v>5101</v>
      </c>
      <c r="R3270" s="23">
        <v>21</v>
      </c>
      <c r="S3270" s="23">
        <v>1</v>
      </c>
      <c r="T3270" s="33">
        <v>1</v>
      </c>
      <c r="V3270" t="s">
        <v>2951</v>
      </c>
      <c r="W3270" t="str">
        <f t="shared" si="128"/>
        <v>R13</v>
      </c>
      <c r="X3270" s="31" t="str">
        <f t="shared" si="129"/>
        <v>FINES_R13</v>
      </c>
      <c r="Y3270" s="35">
        <v>2.1999999999999999E-2</v>
      </c>
      <c r="Z3270" s="8">
        <f>IFERROR(IFERROR(VLOOKUP(G3270,'IVSET-Escuelas'!A:F,4,FALSE),VLOOKUP(M3270,'IVSET-Fines'!F:L,7,FALSE)),"-")</f>
        <v>0.53281400000000001</v>
      </c>
    </row>
    <row r="3271" spans="1:26" x14ac:dyDescent="0.35">
      <c r="A3271" s="18" t="s">
        <v>5100</v>
      </c>
      <c r="B3271" t="s">
        <v>217</v>
      </c>
      <c r="C3271" t="s">
        <v>2027</v>
      </c>
      <c r="D3271" t="s">
        <v>2028</v>
      </c>
      <c r="E3271" t="s">
        <v>198</v>
      </c>
      <c r="F3271" t="s">
        <v>198</v>
      </c>
      <c r="G3271" t="s">
        <v>198</v>
      </c>
      <c r="H3271" t="s">
        <v>20</v>
      </c>
      <c r="I3271" t="s">
        <v>5102</v>
      </c>
      <c r="J3271" t="s">
        <v>21</v>
      </c>
      <c r="L3271" t="s">
        <v>4563</v>
      </c>
      <c r="M3271" t="str">
        <f t="shared" si="127"/>
        <v>EP N°62Pergamino</v>
      </c>
      <c r="N3271" t="s">
        <v>22</v>
      </c>
      <c r="O3271" t="s">
        <v>23</v>
      </c>
      <c r="P3271" t="s">
        <v>27</v>
      </c>
      <c r="Q3271" t="s">
        <v>5101</v>
      </c>
      <c r="R3271" s="23">
        <v>182</v>
      </c>
      <c r="S3271" s="23">
        <v>5</v>
      </c>
      <c r="T3271" s="33">
        <v>1</v>
      </c>
      <c r="V3271" t="s">
        <v>2951</v>
      </c>
      <c r="W3271" t="str">
        <f t="shared" si="128"/>
        <v>R13</v>
      </c>
      <c r="X3271" s="31" t="str">
        <f t="shared" si="129"/>
        <v>FINES_R13</v>
      </c>
      <c r="Y3271" s="35">
        <v>0.08</v>
      </c>
      <c r="Z3271" s="8">
        <f>IFERROR(IFERROR(VLOOKUP(G3271,'IVSET-Escuelas'!A:F,4,FALSE),VLOOKUP(M3271,'IVSET-Fines'!F:L,7,FALSE)),"-")</f>
        <v>0.40347</v>
      </c>
    </row>
    <row r="3272" spans="1:26" x14ac:dyDescent="0.35">
      <c r="A3272" s="18" t="s">
        <v>5100</v>
      </c>
      <c r="B3272" t="s">
        <v>217</v>
      </c>
      <c r="C3272" t="s">
        <v>1499</v>
      </c>
      <c r="D3272" t="s">
        <v>1500</v>
      </c>
      <c r="E3272" t="s">
        <v>198</v>
      </c>
      <c r="F3272" t="s">
        <v>198</v>
      </c>
      <c r="G3272" t="s">
        <v>198</v>
      </c>
      <c r="H3272" t="s">
        <v>20</v>
      </c>
      <c r="I3272" t="s">
        <v>5102</v>
      </c>
      <c r="J3272" t="s">
        <v>21</v>
      </c>
      <c r="L3272" t="s">
        <v>3844</v>
      </c>
      <c r="M3272" t="str">
        <f t="shared" si="127"/>
        <v>EP Nº 27Salto</v>
      </c>
      <c r="N3272" t="s">
        <v>22</v>
      </c>
      <c r="O3272" t="s">
        <v>23</v>
      </c>
      <c r="P3272" t="s">
        <v>27</v>
      </c>
      <c r="Q3272" t="s">
        <v>5101</v>
      </c>
      <c r="R3272" s="23">
        <v>126</v>
      </c>
      <c r="S3272" s="23">
        <v>4</v>
      </c>
      <c r="T3272" s="33">
        <v>1</v>
      </c>
      <c r="V3272" t="s">
        <v>2951</v>
      </c>
      <c r="W3272" t="str">
        <f t="shared" si="128"/>
        <v>R13</v>
      </c>
      <c r="X3272" s="31" t="str">
        <f t="shared" si="129"/>
        <v>FINES_R13</v>
      </c>
      <c r="Y3272" s="35">
        <v>0.14499999999999999</v>
      </c>
      <c r="Z3272" s="8">
        <f>IFERROR(IFERROR(VLOOKUP(G3272,'IVSET-Escuelas'!A:F,4,FALSE),VLOOKUP(M3272,'IVSET-Fines'!F:L,7,FALSE)),"-")</f>
        <v>0.31825500000000001</v>
      </c>
    </row>
    <row r="3273" spans="1:26" x14ac:dyDescent="0.35">
      <c r="A3273" s="18" t="s">
        <v>5100</v>
      </c>
      <c r="B3273" t="s">
        <v>217</v>
      </c>
      <c r="C3273" t="s">
        <v>2206</v>
      </c>
      <c r="D3273" t="s">
        <v>2207</v>
      </c>
      <c r="E3273" t="s">
        <v>198</v>
      </c>
      <c r="F3273" t="s">
        <v>198</v>
      </c>
      <c r="G3273" t="s">
        <v>198</v>
      </c>
      <c r="H3273" t="s">
        <v>20</v>
      </c>
      <c r="I3273" t="s">
        <v>5102</v>
      </c>
      <c r="J3273" t="s">
        <v>21</v>
      </c>
      <c r="L3273" t="s">
        <v>4579</v>
      </c>
      <c r="M3273" t="str">
        <f t="shared" si="127"/>
        <v>Esc. Secundaria 2San Antonio de Areco</v>
      </c>
      <c r="N3273" t="s">
        <v>22</v>
      </c>
      <c r="O3273" t="s">
        <v>23</v>
      </c>
      <c r="P3273" t="s">
        <v>27</v>
      </c>
      <c r="Q3273" t="s">
        <v>5101</v>
      </c>
      <c r="R3273" s="23">
        <v>14</v>
      </c>
      <c r="S3273" s="23">
        <v>1</v>
      </c>
      <c r="T3273" s="33">
        <v>1</v>
      </c>
      <c r="V3273" t="s">
        <v>2951</v>
      </c>
      <c r="W3273" t="str">
        <f t="shared" si="128"/>
        <v>R13</v>
      </c>
      <c r="X3273" s="31" t="str">
        <f t="shared" si="129"/>
        <v>FINES_R13</v>
      </c>
      <c r="Y3273" s="35">
        <v>0.157</v>
      </c>
      <c r="Z3273" s="8">
        <f>IFERROR(IFERROR(VLOOKUP(G3273,'IVSET-Escuelas'!A:F,4,FALSE),VLOOKUP(M3273,'IVSET-Fines'!F:L,7,FALSE)),"-")</f>
        <v>0.25907400000000003</v>
      </c>
    </row>
    <row r="3274" spans="1:26" x14ac:dyDescent="0.35">
      <c r="A3274" s="18" t="s">
        <v>5100</v>
      </c>
      <c r="B3274" t="s">
        <v>217</v>
      </c>
      <c r="C3274" t="s">
        <v>2027</v>
      </c>
      <c r="D3274" t="s">
        <v>2028</v>
      </c>
      <c r="E3274" t="s">
        <v>198</v>
      </c>
      <c r="F3274" t="s">
        <v>198</v>
      </c>
      <c r="G3274" t="s">
        <v>198</v>
      </c>
      <c r="H3274" t="s">
        <v>20</v>
      </c>
      <c r="I3274" t="s">
        <v>5102</v>
      </c>
      <c r="J3274" t="s">
        <v>21</v>
      </c>
      <c r="L3274" t="s">
        <v>3884</v>
      </c>
      <c r="M3274" t="str">
        <f t="shared" si="127"/>
        <v>EP 7Pergamino</v>
      </c>
      <c r="N3274" t="s">
        <v>22</v>
      </c>
      <c r="O3274" t="s">
        <v>23</v>
      </c>
      <c r="P3274" t="s">
        <v>27</v>
      </c>
      <c r="Q3274" t="s">
        <v>5101</v>
      </c>
      <c r="R3274" s="23">
        <v>27</v>
      </c>
      <c r="S3274" s="23">
        <v>1</v>
      </c>
      <c r="T3274" s="33">
        <v>1</v>
      </c>
      <c r="V3274" t="s">
        <v>2951</v>
      </c>
      <c r="W3274" t="str">
        <f t="shared" si="128"/>
        <v>R13</v>
      </c>
      <c r="X3274" s="31" t="str">
        <f t="shared" si="129"/>
        <v>FINES_R13</v>
      </c>
      <c r="Y3274" s="35">
        <v>0.19</v>
      </c>
      <c r="Z3274" s="8" t="str">
        <f>IFERROR(IFERROR(VLOOKUP(G3274,'IVSET-Escuelas'!A:F,4,FALSE),VLOOKUP(M3274,'IVSET-Fines'!F:L,7,FALSE)),"-")</f>
        <v>-</v>
      </c>
    </row>
    <row r="3275" spans="1:26" x14ac:dyDescent="0.35">
      <c r="A3275" s="18" t="s">
        <v>5100</v>
      </c>
      <c r="B3275" t="s">
        <v>217</v>
      </c>
      <c r="C3275" t="s">
        <v>2027</v>
      </c>
      <c r="D3275" t="s">
        <v>2028</v>
      </c>
      <c r="E3275" t="s">
        <v>198</v>
      </c>
      <c r="F3275" t="s">
        <v>198</v>
      </c>
      <c r="G3275" t="s">
        <v>198</v>
      </c>
      <c r="H3275" t="s">
        <v>20</v>
      </c>
      <c r="I3275" t="s">
        <v>5102</v>
      </c>
      <c r="J3275" t="s">
        <v>21</v>
      </c>
      <c r="L3275" t="s">
        <v>4568</v>
      </c>
      <c r="M3275" t="str">
        <f t="shared" si="127"/>
        <v>GRANJA SAN CAMILOPergamino</v>
      </c>
      <c r="N3275" t="s">
        <v>22</v>
      </c>
      <c r="O3275" t="s">
        <v>23</v>
      </c>
      <c r="P3275" t="s">
        <v>27</v>
      </c>
      <c r="Q3275" t="s">
        <v>5101</v>
      </c>
      <c r="R3275" s="23">
        <v>16</v>
      </c>
      <c r="S3275" s="23">
        <v>1</v>
      </c>
      <c r="T3275" s="33">
        <v>1</v>
      </c>
      <c r="V3275" t="s">
        <v>2951</v>
      </c>
      <c r="W3275" t="str">
        <f t="shared" si="128"/>
        <v>R13</v>
      </c>
      <c r="X3275" s="31" t="str">
        <f t="shared" si="129"/>
        <v>FINES_R13</v>
      </c>
      <c r="Y3275" s="35">
        <v>0.247</v>
      </c>
      <c r="Z3275" s="8">
        <f>IFERROR(IFERROR(VLOOKUP(G3275,'IVSET-Escuelas'!A:F,4,FALSE),VLOOKUP(M3275,'IVSET-Fines'!F:L,7,FALSE)),"-")</f>
        <v>0.28747400000000001</v>
      </c>
    </row>
    <row r="3276" spans="1:26" x14ac:dyDescent="0.35">
      <c r="A3276" s="18" t="s">
        <v>5100</v>
      </c>
      <c r="B3276" t="s">
        <v>217</v>
      </c>
      <c r="C3276" t="s">
        <v>2027</v>
      </c>
      <c r="D3276" t="s">
        <v>2028</v>
      </c>
      <c r="E3276" t="s">
        <v>198</v>
      </c>
      <c r="F3276" t="s">
        <v>198</v>
      </c>
      <c r="G3276" t="s">
        <v>198</v>
      </c>
      <c r="H3276" t="s">
        <v>20</v>
      </c>
      <c r="I3276" t="s">
        <v>5102</v>
      </c>
      <c r="J3276" t="s">
        <v>21</v>
      </c>
      <c r="L3276" t="s">
        <v>4566</v>
      </c>
      <c r="M3276" t="str">
        <f t="shared" si="127"/>
        <v>EPN°8Pergamino</v>
      </c>
      <c r="N3276" t="s">
        <v>22</v>
      </c>
      <c r="O3276" t="s">
        <v>23</v>
      </c>
      <c r="P3276" t="s">
        <v>27</v>
      </c>
      <c r="Q3276" t="s">
        <v>5101</v>
      </c>
      <c r="R3276" s="23">
        <v>129</v>
      </c>
      <c r="S3276" s="23">
        <v>5</v>
      </c>
      <c r="T3276" s="33">
        <v>1</v>
      </c>
      <c r="V3276" t="s">
        <v>2951</v>
      </c>
      <c r="W3276" t="str">
        <f t="shared" si="128"/>
        <v>R13</v>
      </c>
      <c r="X3276" s="31" t="str">
        <f t="shared" si="129"/>
        <v>FINES_R13</v>
      </c>
      <c r="Y3276" s="35">
        <v>0.248</v>
      </c>
      <c r="Z3276" s="8">
        <f>IFERROR(IFERROR(VLOOKUP(G3276,'IVSET-Escuelas'!A:F,4,FALSE),VLOOKUP(M3276,'IVSET-Fines'!F:L,7,FALSE)),"-")</f>
        <v>0.58004500000000003</v>
      </c>
    </row>
    <row r="3277" spans="1:26" x14ac:dyDescent="0.35">
      <c r="A3277" s="18" t="s">
        <v>5100</v>
      </c>
      <c r="B3277" t="s">
        <v>217</v>
      </c>
      <c r="C3277" t="s">
        <v>674</v>
      </c>
      <c r="D3277" t="s">
        <v>675</v>
      </c>
      <c r="E3277" t="s">
        <v>198</v>
      </c>
      <c r="F3277" t="s">
        <v>198</v>
      </c>
      <c r="G3277" t="s">
        <v>198</v>
      </c>
      <c r="H3277" t="s">
        <v>20</v>
      </c>
      <c r="I3277" t="s">
        <v>5102</v>
      </c>
      <c r="J3277" t="s">
        <v>21</v>
      </c>
      <c r="L3277" t="s">
        <v>4554</v>
      </c>
      <c r="M3277" t="str">
        <f t="shared" si="127"/>
        <v>EP N°2 SAN MIGUELCarmen de Areco</v>
      </c>
      <c r="N3277" t="s">
        <v>22</v>
      </c>
      <c r="O3277" t="s">
        <v>23</v>
      </c>
      <c r="P3277" t="s">
        <v>27</v>
      </c>
      <c r="Q3277" t="s">
        <v>5101</v>
      </c>
      <c r="R3277" s="23">
        <v>11</v>
      </c>
      <c r="S3277" s="23">
        <v>1</v>
      </c>
      <c r="T3277" s="33">
        <v>1</v>
      </c>
      <c r="V3277" t="s">
        <v>2951</v>
      </c>
      <c r="W3277" t="str">
        <f t="shared" si="128"/>
        <v>R13</v>
      </c>
      <c r="X3277" s="31" t="str">
        <f t="shared" si="129"/>
        <v>FINES_R13</v>
      </c>
      <c r="Y3277" s="35">
        <v>0.26300000000000001</v>
      </c>
      <c r="Z3277" s="8" t="str">
        <f>IFERROR(IFERROR(VLOOKUP(G3277,'IVSET-Escuelas'!A:F,4,FALSE),VLOOKUP(M3277,'IVSET-Fines'!F:L,7,FALSE)),"-")</f>
        <v>-</v>
      </c>
    </row>
    <row r="3278" spans="1:26" x14ac:dyDescent="0.35">
      <c r="A3278" s="18" t="s">
        <v>5100</v>
      </c>
      <c r="B3278" t="s">
        <v>217</v>
      </c>
      <c r="C3278" t="s">
        <v>693</v>
      </c>
      <c r="D3278" t="s">
        <v>694</v>
      </c>
      <c r="E3278" t="s">
        <v>198</v>
      </c>
      <c r="F3278" t="s">
        <v>198</v>
      </c>
      <c r="G3278" t="s">
        <v>198</v>
      </c>
      <c r="H3278" t="s">
        <v>20</v>
      </c>
      <c r="I3278" t="s">
        <v>5102</v>
      </c>
      <c r="J3278" t="s">
        <v>21</v>
      </c>
      <c r="L3278" t="s">
        <v>4555</v>
      </c>
      <c r="M3278" t="str">
        <f t="shared" si="127"/>
        <v>EES N° 6 ruralColón</v>
      </c>
      <c r="N3278" t="s">
        <v>22</v>
      </c>
      <c r="O3278" t="s">
        <v>23</v>
      </c>
      <c r="P3278" t="s">
        <v>27</v>
      </c>
      <c r="Q3278" t="s">
        <v>5101</v>
      </c>
      <c r="R3278" s="23">
        <v>11</v>
      </c>
      <c r="S3278" s="23">
        <v>1</v>
      </c>
      <c r="T3278" s="33">
        <v>1</v>
      </c>
      <c r="V3278" t="s">
        <v>2951</v>
      </c>
      <c r="W3278" t="str">
        <f t="shared" si="128"/>
        <v>R13</v>
      </c>
      <c r="X3278" s="31" t="str">
        <f t="shared" si="129"/>
        <v>FINES_R13</v>
      </c>
      <c r="Y3278" s="35">
        <v>0.26700000000000002</v>
      </c>
      <c r="Z3278" s="8">
        <f>IFERROR(IFERROR(VLOOKUP(G3278,'IVSET-Escuelas'!A:F,4,FALSE),VLOOKUP(M3278,'IVSET-Fines'!F:L,7,FALSE)),"-")</f>
        <v>0.53241300000000003</v>
      </c>
    </row>
    <row r="3279" spans="1:26" x14ac:dyDescent="0.35">
      <c r="A3279" s="18" t="s">
        <v>5100</v>
      </c>
      <c r="B3279" t="s">
        <v>217</v>
      </c>
      <c r="C3279" t="s">
        <v>2171</v>
      </c>
      <c r="D3279" t="s">
        <v>2172</v>
      </c>
      <c r="E3279" t="s">
        <v>198</v>
      </c>
      <c r="F3279" t="s">
        <v>198</v>
      </c>
      <c r="G3279" t="s">
        <v>198</v>
      </c>
      <c r="H3279" t="s">
        <v>20</v>
      </c>
      <c r="I3279" t="s">
        <v>5102</v>
      </c>
      <c r="J3279" t="s">
        <v>21</v>
      </c>
      <c r="L3279" t="s">
        <v>4574</v>
      </c>
      <c r="M3279" t="str">
        <f t="shared" si="127"/>
        <v>EP Nº 8Rojas</v>
      </c>
      <c r="N3279" t="s">
        <v>22</v>
      </c>
      <c r="O3279" t="s">
        <v>23</v>
      </c>
      <c r="P3279" t="s">
        <v>27</v>
      </c>
      <c r="Q3279" t="s">
        <v>5101</v>
      </c>
      <c r="R3279" s="23">
        <v>82</v>
      </c>
      <c r="S3279" s="23">
        <v>4</v>
      </c>
      <c r="T3279" s="33">
        <v>1</v>
      </c>
      <c r="V3279" t="s">
        <v>2951</v>
      </c>
      <c r="W3279" t="str">
        <f t="shared" si="128"/>
        <v>R13</v>
      </c>
      <c r="X3279" s="31" t="str">
        <f t="shared" si="129"/>
        <v>FINES_R13</v>
      </c>
      <c r="Y3279" s="35">
        <v>0.28100000000000003</v>
      </c>
      <c r="Z3279" s="8" t="str">
        <f>IFERROR(IFERROR(VLOOKUP(G3279,'IVSET-Escuelas'!A:F,4,FALSE),VLOOKUP(M3279,'IVSET-Fines'!F:L,7,FALSE)),"-")</f>
        <v>-</v>
      </c>
    </row>
    <row r="3280" spans="1:26" x14ac:dyDescent="0.35">
      <c r="A3280" s="18" t="s">
        <v>5100</v>
      </c>
      <c r="B3280" t="s">
        <v>217</v>
      </c>
      <c r="C3280" t="s">
        <v>2027</v>
      </c>
      <c r="D3280" t="s">
        <v>2028</v>
      </c>
      <c r="E3280" t="s">
        <v>198</v>
      </c>
      <c r="F3280" t="s">
        <v>198</v>
      </c>
      <c r="G3280" t="s">
        <v>198</v>
      </c>
      <c r="H3280" t="s">
        <v>20</v>
      </c>
      <c r="I3280" t="s">
        <v>5102</v>
      </c>
      <c r="J3280" t="s">
        <v>21</v>
      </c>
      <c r="L3280" t="s">
        <v>3219</v>
      </c>
      <c r="M3280" t="str">
        <f t="shared" si="127"/>
        <v>SMATAPergamino</v>
      </c>
      <c r="N3280" t="s">
        <v>22</v>
      </c>
      <c r="O3280" t="s">
        <v>23</v>
      </c>
      <c r="P3280" t="s">
        <v>27</v>
      </c>
      <c r="Q3280" t="s">
        <v>5101</v>
      </c>
      <c r="R3280" s="23">
        <v>17</v>
      </c>
      <c r="S3280" s="23">
        <v>1</v>
      </c>
      <c r="T3280" s="33">
        <v>1</v>
      </c>
      <c r="V3280" t="s">
        <v>2951</v>
      </c>
      <c r="W3280" t="str">
        <f t="shared" si="128"/>
        <v>R13</v>
      </c>
      <c r="X3280" s="31" t="str">
        <f t="shared" si="129"/>
        <v>FINES_R13</v>
      </c>
      <c r="Y3280" s="35">
        <v>0.28699999999999998</v>
      </c>
      <c r="Z3280" s="8">
        <f>IFERROR(IFERROR(VLOOKUP(G3280,'IVSET-Escuelas'!A:F,4,FALSE),VLOOKUP(M3280,'IVSET-Fines'!F:L,7,FALSE)),"-")</f>
        <v>0.174262</v>
      </c>
    </row>
    <row r="3281" spans="1:26" x14ac:dyDescent="0.35">
      <c r="A3281" s="18" t="s">
        <v>5100</v>
      </c>
      <c r="B3281" t="s">
        <v>217</v>
      </c>
      <c r="C3281" t="s">
        <v>2027</v>
      </c>
      <c r="D3281" t="s">
        <v>2028</v>
      </c>
      <c r="E3281" t="s">
        <v>198</v>
      </c>
      <c r="F3281" t="s">
        <v>198</v>
      </c>
      <c r="G3281" t="s">
        <v>198</v>
      </c>
      <c r="H3281" t="s">
        <v>20</v>
      </c>
      <c r="I3281" t="s">
        <v>5102</v>
      </c>
      <c r="J3281" t="s">
        <v>21</v>
      </c>
      <c r="L3281" t="s">
        <v>4565</v>
      </c>
      <c r="M3281" t="str">
        <f t="shared" si="127"/>
        <v>EPN°53Pergamino</v>
      </c>
      <c r="N3281" t="s">
        <v>22</v>
      </c>
      <c r="O3281" t="s">
        <v>23</v>
      </c>
      <c r="P3281" t="s">
        <v>27</v>
      </c>
      <c r="Q3281" t="s">
        <v>5101</v>
      </c>
      <c r="R3281" s="23">
        <v>34</v>
      </c>
      <c r="S3281" s="23">
        <v>1</v>
      </c>
      <c r="T3281" s="33">
        <v>1</v>
      </c>
      <c r="V3281" t="s">
        <v>2951</v>
      </c>
      <c r="W3281" t="str">
        <f t="shared" si="128"/>
        <v>R13</v>
      </c>
      <c r="X3281" s="31" t="str">
        <f t="shared" si="129"/>
        <v>FINES_R13</v>
      </c>
      <c r="Y3281" s="35">
        <v>0.312</v>
      </c>
      <c r="Z3281" s="8">
        <f>IFERROR(IFERROR(VLOOKUP(G3281,'IVSET-Escuelas'!A:F,4,FALSE),VLOOKUP(M3281,'IVSET-Fines'!F:L,7,FALSE)),"-")</f>
        <v>0.29028900000000002</v>
      </c>
    </row>
    <row r="3282" spans="1:26" x14ac:dyDescent="0.35">
      <c r="A3282" s="18" t="s">
        <v>5100</v>
      </c>
      <c r="B3282" t="s">
        <v>217</v>
      </c>
      <c r="C3282" t="s">
        <v>2027</v>
      </c>
      <c r="D3282" t="s">
        <v>2028</v>
      </c>
      <c r="E3282" t="s">
        <v>198</v>
      </c>
      <c r="F3282" t="s">
        <v>198</v>
      </c>
      <c r="G3282" t="s">
        <v>198</v>
      </c>
      <c r="H3282" t="s">
        <v>20</v>
      </c>
      <c r="I3282" t="s">
        <v>5102</v>
      </c>
      <c r="J3282" t="s">
        <v>21</v>
      </c>
      <c r="L3282" t="s">
        <v>4567</v>
      </c>
      <c r="M3282" t="str">
        <f t="shared" si="127"/>
        <v>GENTE NUEVAPergamino</v>
      </c>
      <c r="N3282" t="s">
        <v>22</v>
      </c>
      <c r="O3282" t="s">
        <v>23</v>
      </c>
      <c r="P3282" t="s">
        <v>27</v>
      </c>
      <c r="Q3282" t="s">
        <v>5101</v>
      </c>
      <c r="R3282" s="23">
        <v>14</v>
      </c>
      <c r="S3282" s="23">
        <v>1</v>
      </c>
      <c r="T3282" s="33">
        <v>1</v>
      </c>
      <c r="V3282" t="s">
        <v>2951</v>
      </c>
      <c r="W3282" t="str">
        <f t="shared" si="128"/>
        <v>R13</v>
      </c>
      <c r="X3282" s="31" t="str">
        <f t="shared" si="129"/>
        <v>FINES_R13</v>
      </c>
      <c r="Y3282" s="35">
        <v>0.31900000000000001</v>
      </c>
      <c r="Z3282" s="8">
        <f>IFERROR(IFERROR(VLOOKUP(G3282,'IVSET-Escuelas'!A:F,4,FALSE),VLOOKUP(M3282,'IVSET-Fines'!F:L,7,FALSE)),"-")</f>
        <v>0.20085</v>
      </c>
    </row>
    <row r="3283" spans="1:26" x14ac:dyDescent="0.35">
      <c r="A3283" s="18" t="s">
        <v>5100</v>
      </c>
      <c r="B3283" t="s">
        <v>217</v>
      </c>
      <c r="C3283" t="s">
        <v>2027</v>
      </c>
      <c r="D3283" t="s">
        <v>2028</v>
      </c>
      <c r="E3283" t="s">
        <v>198</v>
      </c>
      <c r="F3283" t="s">
        <v>198</v>
      </c>
      <c r="G3283" t="s">
        <v>198</v>
      </c>
      <c r="H3283" t="s">
        <v>20</v>
      </c>
      <c r="I3283" t="s">
        <v>5102</v>
      </c>
      <c r="J3283" t="s">
        <v>21</v>
      </c>
      <c r="L3283" t="s">
        <v>4564</v>
      </c>
      <c r="M3283" t="str">
        <f t="shared" si="127"/>
        <v>EP N3Pergamino</v>
      </c>
      <c r="N3283" t="s">
        <v>22</v>
      </c>
      <c r="O3283" t="s">
        <v>23</v>
      </c>
      <c r="P3283" t="s">
        <v>27</v>
      </c>
      <c r="Q3283" t="s">
        <v>5101</v>
      </c>
      <c r="R3283" s="23">
        <v>25</v>
      </c>
      <c r="S3283" s="23">
        <v>1</v>
      </c>
      <c r="T3283" s="33">
        <v>1</v>
      </c>
      <c r="V3283" t="s">
        <v>2951</v>
      </c>
      <c r="W3283" t="str">
        <f t="shared" si="128"/>
        <v>R13</v>
      </c>
      <c r="X3283" s="31" t="str">
        <f t="shared" si="129"/>
        <v>FINES_R13</v>
      </c>
      <c r="Y3283" s="35">
        <v>0.32800000000000001</v>
      </c>
      <c r="Z3283" s="8" t="str">
        <f>IFERROR(IFERROR(VLOOKUP(G3283,'IVSET-Escuelas'!A:F,4,FALSE),VLOOKUP(M3283,'IVSET-Fines'!F:L,7,FALSE)),"-")</f>
        <v>-</v>
      </c>
    </row>
    <row r="3284" spans="1:26" x14ac:dyDescent="0.35">
      <c r="A3284" s="18" t="s">
        <v>5100</v>
      </c>
      <c r="B3284" t="s">
        <v>217</v>
      </c>
      <c r="C3284" t="s">
        <v>2027</v>
      </c>
      <c r="D3284" t="s">
        <v>2028</v>
      </c>
      <c r="E3284" t="s">
        <v>198</v>
      </c>
      <c r="F3284" t="s">
        <v>198</v>
      </c>
      <c r="G3284" t="s">
        <v>198</v>
      </c>
      <c r="H3284" t="s">
        <v>20</v>
      </c>
      <c r="I3284" t="s">
        <v>5102</v>
      </c>
      <c r="J3284" t="s">
        <v>21</v>
      </c>
      <c r="L3284" t="s">
        <v>3898</v>
      </c>
      <c r="M3284" t="str">
        <f t="shared" si="127"/>
        <v>EP N° 10Pergamino</v>
      </c>
      <c r="N3284" t="s">
        <v>22</v>
      </c>
      <c r="O3284" t="s">
        <v>23</v>
      </c>
      <c r="P3284" t="s">
        <v>27</v>
      </c>
      <c r="Q3284" t="s">
        <v>5101</v>
      </c>
      <c r="R3284" s="23">
        <v>181</v>
      </c>
      <c r="S3284" s="23">
        <v>6</v>
      </c>
      <c r="T3284" s="33">
        <v>1</v>
      </c>
      <c r="V3284" t="s">
        <v>2951</v>
      </c>
      <c r="W3284" t="str">
        <f t="shared" si="128"/>
        <v>R13</v>
      </c>
      <c r="X3284" s="31" t="str">
        <f t="shared" si="129"/>
        <v>FINES_R13</v>
      </c>
      <c r="Y3284" s="35">
        <v>0.45600000000000002</v>
      </c>
      <c r="Z3284" s="8">
        <f>IFERROR(IFERROR(VLOOKUP(G3284,'IVSET-Escuelas'!A:F,4,FALSE),VLOOKUP(M3284,'IVSET-Fines'!F:L,7,FALSE)),"-")</f>
        <v>0.44834600000000002</v>
      </c>
    </row>
    <row r="3285" spans="1:26" x14ac:dyDescent="0.35">
      <c r="A3285" s="18" t="s">
        <v>5100</v>
      </c>
      <c r="B3285" t="s">
        <v>217</v>
      </c>
      <c r="C3285" t="s">
        <v>693</v>
      </c>
      <c r="D3285" t="s">
        <v>694</v>
      </c>
      <c r="E3285" t="s">
        <v>198</v>
      </c>
      <c r="F3285" t="s">
        <v>198</v>
      </c>
      <c r="G3285" t="s">
        <v>198</v>
      </c>
      <c r="H3285" t="s">
        <v>20</v>
      </c>
      <c r="I3285" t="s">
        <v>5102</v>
      </c>
      <c r="J3285" t="s">
        <v>21</v>
      </c>
      <c r="L3285" t="s">
        <v>4556</v>
      </c>
      <c r="M3285" t="str">
        <f t="shared" si="127"/>
        <v>EP N° 2Colón</v>
      </c>
      <c r="N3285" t="s">
        <v>22</v>
      </c>
      <c r="O3285" t="s">
        <v>23</v>
      </c>
      <c r="P3285" t="s">
        <v>27</v>
      </c>
      <c r="Q3285" t="s">
        <v>5101</v>
      </c>
      <c r="R3285" s="23">
        <v>117</v>
      </c>
      <c r="S3285" s="23">
        <v>5</v>
      </c>
      <c r="T3285" s="33">
        <v>1</v>
      </c>
      <c r="V3285" t="s">
        <v>2951</v>
      </c>
      <c r="W3285" t="str">
        <f t="shared" si="128"/>
        <v>R13</v>
      </c>
      <c r="X3285" s="31" t="str">
        <f t="shared" si="129"/>
        <v>FINES_R13</v>
      </c>
      <c r="Y3285" s="35">
        <v>0.46200000000000002</v>
      </c>
      <c r="Z3285" s="8">
        <f>IFERROR(IFERROR(VLOOKUP(G3285,'IVSET-Escuelas'!A:F,4,FALSE),VLOOKUP(M3285,'IVSET-Fines'!F:L,7,FALSE)),"-")</f>
        <v>0.45783699999999999</v>
      </c>
    </row>
    <row r="3286" spans="1:26" x14ac:dyDescent="0.35">
      <c r="A3286" s="18" t="s">
        <v>5100</v>
      </c>
      <c r="B3286" t="s">
        <v>217</v>
      </c>
      <c r="C3286" t="s">
        <v>2027</v>
      </c>
      <c r="D3286" t="s">
        <v>2028</v>
      </c>
      <c r="E3286" t="s">
        <v>198</v>
      </c>
      <c r="F3286" t="s">
        <v>198</v>
      </c>
      <c r="G3286" t="s">
        <v>198</v>
      </c>
      <c r="H3286" t="s">
        <v>20</v>
      </c>
      <c r="I3286" t="s">
        <v>5102</v>
      </c>
      <c r="J3286" t="s">
        <v>21</v>
      </c>
      <c r="L3286" t="s">
        <v>4561</v>
      </c>
      <c r="M3286" t="str">
        <f t="shared" si="127"/>
        <v>EP 18Pergamino</v>
      </c>
      <c r="N3286" t="s">
        <v>22</v>
      </c>
      <c r="O3286" t="s">
        <v>23</v>
      </c>
      <c r="P3286" t="s">
        <v>27</v>
      </c>
      <c r="Q3286" t="s">
        <v>5101</v>
      </c>
      <c r="R3286" s="23">
        <v>16</v>
      </c>
      <c r="S3286" s="23">
        <v>1</v>
      </c>
      <c r="T3286" s="33">
        <v>1</v>
      </c>
      <c r="V3286" t="s">
        <v>2951</v>
      </c>
      <c r="W3286" t="str">
        <f t="shared" si="128"/>
        <v>R13</v>
      </c>
      <c r="X3286" s="31" t="str">
        <f t="shared" si="129"/>
        <v>FINES_R13</v>
      </c>
      <c r="Y3286" s="35">
        <v>0.53900000000000003</v>
      </c>
      <c r="Z3286" s="8" t="str">
        <f>IFERROR(IFERROR(VLOOKUP(G3286,'IVSET-Escuelas'!A:F,4,FALSE),VLOOKUP(M3286,'IVSET-Fines'!F:L,7,FALSE)),"-")</f>
        <v>-</v>
      </c>
    </row>
    <row r="3287" spans="1:26" x14ac:dyDescent="0.35">
      <c r="A3287" s="18" t="s">
        <v>5100</v>
      </c>
      <c r="B3287" t="s">
        <v>217</v>
      </c>
      <c r="C3287" t="s">
        <v>1499</v>
      </c>
      <c r="D3287" t="s">
        <v>1500</v>
      </c>
      <c r="E3287" t="s">
        <v>198</v>
      </c>
      <c r="F3287" t="s">
        <v>198</v>
      </c>
      <c r="G3287" t="s">
        <v>198</v>
      </c>
      <c r="H3287" t="s">
        <v>20</v>
      </c>
      <c r="I3287" t="s">
        <v>5102</v>
      </c>
      <c r="J3287" t="s">
        <v>21</v>
      </c>
      <c r="L3287" t="s">
        <v>4576</v>
      </c>
      <c r="M3287" t="str">
        <f t="shared" si="127"/>
        <v>EP Nº 29Salto</v>
      </c>
      <c r="N3287" t="s">
        <v>22</v>
      </c>
      <c r="O3287" t="s">
        <v>23</v>
      </c>
      <c r="P3287" t="s">
        <v>27</v>
      </c>
      <c r="Q3287" t="s">
        <v>5101</v>
      </c>
      <c r="R3287" s="23">
        <v>123</v>
      </c>
      <c r="S3287" s="23">
        <v>3</v>
      </c>
      <c r="T3287" s="33">
        <v>1</v>
      </c>
      <c r="V3287" t="s">
        <v>2951</v>
      </c>
      <c r="W3287" t="str">
        <f t="shared" si="128"/>
        <v>R13</v>
      </c>
      <c r="X3287" s="31" t="str">
        <f t="shared" si="129"/>
        <v>FINES_R13</v>
      </c>
      <c r="Y3287" s="35">
        <v>0.54900000000000004</v>
      </c>
      <c r="Z3287" s="8">
        <f>IFERROR(IFERROR(VLOOKUP(G3287,'IVSET-Escuelas'!A:F,4,FALSE),VLOOKUP(M3287,'IVSET-Fines'!F:L,7,FALSE)),"-")</f>
        <v>0.30474899999999999</v>
      </c>
    </row>
    <row r="3288" spans="1:26" x14ac:dyDescent="0.35">
      <c r="A3288" s="18" t="s">
        <v>5100</v>
      </c>
      <c r="B3288" t="s">
        <v>217</v>
      </c>
      <c r="C3288" t="s">
        <v>674</v>
      </c>
      <c r="D3288" t="s">
        <v>675</v>
      </c>
      <c r="E3288" t="s">
        <v>198</v>
      </c>
      <c r="F3288" t="s">
        <v>198</v>
      </c>
      <c r="G3288" t="s">
        <v>198</v>
      </c>
      <c r="H3288" t="s">
        <v>20</v>
      </c>
      <c r="I3288" t="s">
        <v>5102</v>
      </c>
      <c r="J3288" t="s">
        <v>21</v>
      </c>
      <c r="L3288" t="s">
        <v>4553</v>
      </c>
      <c r="M3288" t="str">
        <f t="shared" si="127"/>
        <v>E.E.S. N° 4 SEMIURBANACarmen de Areco</v>
      </c>
      <c r="N3288" t="s">
        <v>22</v>
      </c>
      <c r="O3288" t="s">
        <v>23</v>
      </c>
      <c r="P3288" t="s">
        <v>27</v>
      </c>
      <c r="Q3288" t="s">
        <v>5101</v>
      </c>
      <c r="R3288" s="23">
        <v>34</v>
      </c>
      <c r="S3288" s="23">
        <v>1</v>
      </c>
      <c r="T3288" s="33">
        <v>1</v>
      </c>
      <c r="V3288" t="s">
        <v>2951</v>
      </c>
      <c r="W3288" t="str">
        <f t="shared" si="128"/>
        <v>R13</v>
      </c>
      <c r="X3288" s="31" t="str">
        <f t="shared" si="129"/>
        <v>FINES_R13</v>
      </c>
      <c r="Y3288" s="35">
        <v>0.58299999999999996</v>
      </c>
      <c r="Z3288" s="8">
        <f>IFERROR(IFERROR(VLOOKUP(G3288,'IVSET-Escuelas'!A:F,4,FALSE),VLOOKUP(M3288,'IVSET-Fines'!F:L,7,FALSE)),"-")</f>
        <v>0.42789300000000002</v>
      </c>
    </row>
    <row r="3289" spans="1:26" x14ac:dyDescent="0.35">
      <c r="A3289" s="18" t="s">
        <v>5100</v>
      </c>
      <c r="B3289" t="s">
        <v>217</v>
      </c>
      <c r="C3289" t="s">
        <v>1499</v>
      </c>
      <c r="D3289" t="s">
        <v>1500</v>
      </c>
      <c r="E3289" t="s">
        <v>198</v>
      </c>
      <c r="F3289" t="s">
        <v>198</v>
      </c>
      <c r="G3289" t="s">
        <v>198</v>
      </c>
      <c r="H3289" t="s">
        <v>20</v>
      </c>
      <c r="I3289" t="s">
        <v>5102</v>
      </c>
      <c r="J3289" t="s">
        <v>21</v>
      </c>
      <c r="L3289" t="s">
        <v>4578</v>
      </c>
      <c r="M3289" t="str">
        <f t="shared" si="127"/>
        <v>EPN° 1Salto</v>
      </c>
      <c r="N3289" t="s">
        <v>22</v>
      </c>
      <c r="O3289" t="s">
        <v>23</v>
      </c>
      <c r="P3289" t="s">
        <v>27</v>
      </c>
      <c r="Q3289" t="s">
        <v>5101</v>
      </c>
      <c r="R3289" s="23">
        <v>27</v>
      </c>
      <c r="S3289" s="23">
        <v>1</v>
      </c>
      <c r="T3289" s="33">
        <v>1</v>
      </c>
      <c r="V3289" t="s">
        <v>2951</v>
      </c>
      <c r="W3289" t="str">
        <f t="shared" si="128"/>
        <v>R13</v>
      </c>
      <c r="X3289" s="31" t="str">
        <f t="shared" si="129"/>
        <v>FINES_R13</v>
      </c>
      <c r="Y3289" s="35">
        <v>0.6</v>
      </c>
      <c r="Z3289" s="8" t="str">
        <f>IFERROR(IFERROR(VLOOKUP(G3289,'IVSET-Escuelas'!A:F,4,FALSE),VLOOKUP(M3289,'IVSET-Fines'!F:L,7,FALSE)),"-")</f>
        <v>-</v>
      </c>
    </row>
    <row r="3290" spans="1:26" x14ac:dyDescent="0.35">
      <c r="A3290" s="18" t="s">
        <v>5100</v>
      </c>
      <c r="B3290" t="s">
        <v>217</v>
      </c>
      <c r="C3290" t="s">
        <v>2171</v>
      </c>
      <c r="D3290" t="s">
        <v>2172</v>
      </c>
      <c r="E3290" t="s">
        <v>198</v>
      </c>
      <c r="F3290" t="s">
        <v>198</v>
      </c>
      <c r="G3290" t="s">
        <v>198</v>
      </c>
      <c r="H3290" t="s">
        <v>20</v>
      </c>
      <c r="I3290" t="s">
        <v>5102</v>
      </c>
      <c r="J3290" t="s">
        <v>21</v>
      </c>
      <c r="L3290" t="s">
        <v>4573</v>
      </c>
      <c r="M3290" t="str">
        <f t="shared" si="127"/>
        <v>CENTRO CULTURAL (RURAL)Rojas</v>
      </c>
      <c r="N3290" t="s">
        <v>22</v>
      </c>
      <c r="O3290" t="s">
        <v>23</v>
      </c>
      <c r="P3290" t="s">
        <v>27</v>
      </c>
      <c r="Q3290" t="s">
        <v>5101</v>
      </c>
      <c r="R3290" s="23">
        <v>12</v>
      </c>
      <c r="S3290" s="23">
        <v>1</v>
      </c>
      <c r="T3290" s="33">
        <v>1</v>
      </c>
      <c r="V3290" t="s">
        <v>2951</v>
      </c>
      <c r="W3290" t="str">
        <f t="shared" si="128"/>
        <v>R13</v>
      </c>
      <c r="X3290" s="31" t="str">
        <f t="shared" si="129"/>
        <v>FINES_R13</v>
      </c>
      <c r="Y3290" s="35">
        <v>0.60899999999999999</v>
      </c>
      <c r="Z3290" s="8">
        <f>IFERROR(IFERROR(VLOOKUP(G3290,'IVSET-Escuelas'!A:F,4,FALSE),VLOOKUP(M3290,'IVSET-Fines'!F:L,7,FALSE)),"-")</f>
        <v>0.38237399999999999</v>
      </c>
    </row>
    <row r="3291" spans="1:26" x14ac:dyDescent="0.35">
      <c r="A3291" s="18" t="s">
        <v>5100</v>
      </c>
      <c r="B3291" t="s">
        <v>217</v>
      </c>
      <c r="C3291" t="s">
        <v>2027</v>
      </c>
      <c r="D3291" t="s">
        <v>2028</v>
      </c>
      <c r="E3291" t="s">
        <v>198</v>
      </c>
      <c r="F3291" t="s">
        <v>198</v>
      </c>
      <c r="G3291" t="s">
        <v>198</v>
      </c>
      <c r="H3291" t="s">
        <v>20</v>
      </c>
      <c r="I3291" t="s">
        <v>5102</v>
      </c>
      <c r="J3291" t="s">
        <v>21</v>
      </c>
      <c r="L3291" t="s">
        <v>4570</v>
      </c>
      <c r="M3291" t="str">
        <f t="shared" si="127"/>
        <v>INTITUTO COMERCIAL EL SOCORROPergamino</v>
      </c>
      <c r="N3291" t="s">
        <v>22</v>
      </c>
      <c r="O3291" t="s">
        <v>23</v>
      </c>
      <c r="P3291" t="s">
        <v>27</v>
      </c>
      <c r="Q3291" t="s">
        <v>5101</v>
      </c>
      <c r="R3291" s="23">
        <v>14</v>
      </c>
      <c r="S3291" s="23">
        <v>1</v>
      </c>
      <c r="T3291" s="33">
        <v>1</v>
      </c>
      <c r="V3291" t="s">
        <v>2951</v>
      </c>
      <c r="W3291" t="str">
        <f t="shared" si="128"/>
        <v>R13</v>
      </c>
      <c r="X3291" s="31" t="str">
        <f t="shared" si="129"/>
        <v>FINES_R13</v>
      </c>
      <c r="Y3291" s="35">
        <v>0.61299999999999999</v>
      </c>
      <c r="Z3291" s="8">
        <f>IFERROR(IFERROR(VLOOKUP(G3291,'IVSET-Escuelas'!A:F,4,FALSE),VLOOKUP(M3291,'IVSET-Fines'!F:L,7,FALSE)),"-")</f>
        <v>0.41558899999999999</v>
      </c>
    </row>
    <row r="3292" spans="1:26" x14ac:dyDescent="0.35">
      <c r="A3292" s="18" t="s">
        <v>5100</v>
      </c>
      <c r="B3292" t="s">
        <v>217</v>
      </c>
      <c r="C3292" t="s">
        <v>1499</v>
      </c>
      <c r="D3292" t="s">
        <v>1500</v>
      </c>
      <c r="E3292" t="s">
        <v>198</v>
      </c>
      <c r="F3292" t="s">
        <v>198</v>
      </c>
      <c r="G3292" t="s">
        <v>198</v>
      </c>
      <c r="H3292" t="s">
        <v>20</v>
      </c>
      <c r="I3292" t="s">
        <v>5102</v>
      </c>
      <c r="J3292" t="s">
        <v>21</v>
      </c>
      <c r="L3292" t="s">
        <v>4575</v>
      </c>
      <c r="M3292" t="str">
        <f t="shared" si="127"/>
        <v>Biblioteca popular Renacer (RURAL)Salto</v>
      </c>
      <c r="N3292" t="s">
        <v>22</v>
      </c>
      <c r="O3292" t="s">
        <v>23</v>
      </c>
      <c r="P3292" t="s">
        <v>27</v>
      </c>
      <c r="Q3292" t="s">
        <v>5101</v>
      </c>
      <c r="R3292" s="23">
        <v>12</v>
      </c>
      <c r="S3292" s="23">
        <v>1</v>
      </c>
      <c r="T3292" s="33">
        <v>1</v>
      </c>
      <c r="V3292" t="s">
        <v>2951</v>
      </c>
      <c r="W3292" t="str">
        <f t="shared" si="128"/>
        <v>R13</v>
      </c>
      <c r="X3292" s="31" t="str">
        <f t="shared" si="129"/>
        <v>FINES_R13</v>
      </c>
      <c r="Y3292" s="35">
        <v>0.61499999999999999</v>
      </c>
      <c r="Z3292" s="8">
        <f>IFERROR(IFERROR(VLOOKUP(G3292,'IVSET-Escuelas'!A:F,4,FALSE),VLOOKUP(M3292,'IVSET-Fines'!F:L,7,FALSE)),"-")</f>
        <v>0.40778900000000001</v>
      </c>
    </row>
    <row r="3293" spans="1:26" x14ac:dyDescent="0.35">
      <c r="A3293" s="18" t="s">
        <v>5100</v>
      </c>
      <c r="B3293" t="s">
        <v>217</v>
      </c>
      <c r="C3293" t="s">
        <v>2027</v>
      </c>
      <c r="D3293" t="s">
        <v>2028</v>
      </c>
      <c r="E3293" t="s">
        <v>198</v>
      </c>
      <c r="F3293" t="s">
        <v>198</v>
      </c>
      <c r="G3293" t="s">
        <v>198</v>
      </c>
      <c r="H3293" t="s">
        <v>20</v>
      </c>
      <c r="I3293" t="s">
        <v>5102</v>
      </c>
      <c r="J3293" t="s">
        <v>21</v>
      </c>
      <c r="L3293" t="s">
        <v>4559</v>
      </c>
      <c r="M3293" t="str">
        <f t="shared" si="127"/>
        <v>CERLUPergamino</v>
      </c>
      <c r="N3293" t="s">
        <v>22</v>
      </c>
      <c r="O3293" t="s">
        <v>23</v>
      </c>
      <c r="P3293" t="s">
        <v>27</v>
      </c>
      <c r="Q3293" t="s">
        <v>5101</v>
      </c>
      <c r="R3293" s="23">
        <v>15</v>
      </c>
      <c r="S3293" s="23">
        <v>1</v>
      </c>
      <c r="T3293" s="33">
        <v>1</v>
      </c>
      <c r="V3293" t="s">
        <v>2951</v>
      </c>
      <c r="W3293" t="str">
        <f t="shared" si="128"/>
        <v>R13</v>
      </c>
      <c r="X3293" s="31" t="str">
        <f t="shared" si="129"/>
        <v>FINES_R13</v>
      </c>
      <c r="Y3293" s="35">
        <v>0.64500000000000002</v>
      </c>
      <c r="Z3293" s="8" t="str">
        <f>IFERROR(IFERROR(VLOOKUP(G3293,'IVSET-Escuelas'!A:F,4,FALSE),VLOOKUP(M3293,'IVSET-Fines'!F:L,7,FALSE)),"-")</f>
        <v>-</v>
      </c>
    </row>
    <row r="3294" spans="1:26" x14ac:dyDescent="0.35">
      <c r="A3294" s="18" t="s">
        <v>5100</v>
      </c>
      <c r="B3294" t="s">
        <v>217</v>
      </c>
      <c r="C3294" t="s">
        <v>2027</v>
      </c>
      <c r="D3294" t="s">
        <v>2028</v>
      </c>
      <c r="E3294" t="s">
        <v>198</v>
      </c>
      <c r="F3294" t="s">
        <v>198</v>
      </c>
      <c r="G3294" t="s">
        <v>198</v>
      </c>
      <c r="H3294" t="s">
        <v>20</v>
      </c>
      <c r="I3294" t="s">
        <v>5102</v>
      </c>
      <c r="J3294" t="s">
        <v>21</v>
      </c>
      <c r="L3294" t="s">
        <v>4571</v>
      </c>
      <c r="M3294" t="str">
        <f t="shared" si="127"/>
        <v>SECUNDARIA 1 BERNARDINO RIVADAVIAPergamino</v>
      </c>
      <c r="N3294" t="s">
        <v>22</v>
      </c>
      <c r="O3294" t="s">
        <v>23</v>
      </c>
      <c r="P3294" t="s">
        <v>27</v>
      </c>
      <c r="Q3294" t="s">
        <v>5101</v>
      </c>
      <c r="R3294" s="23">
        <v>7</v>
      </c>
      <c r="S3294" s="23">
        <v>1</v>
      </c>
      <c r="T3294" s="33">
        <v>1</v>
      </c>
      <c r="V3294" t="s">
        <v>2951</v>
      </c>
      <c r="W3294" t="str">
        <f t="shared" si="128"/>
        <v>R13</v>
      </c>
      <c r="X3294" s="31" t="str">
        <f t="shared" si="129"/>
        <v>FINES_R13</v>
      </c>
      <c r="Y3294" s="35">
        <v>0.67200000000000004</v>
      </c>
      <c r="Z3294" s="8" t="str">
        <f>IFERROR(IFERROR(VLOOKUP(G3294,'IVSET-Escuelas'!A:F,4,FALSE),VLOOKUP(M3294,'IVSET-Fines'!F:L,7,FALSE)),"-")</f>
        <v>-</v>
      </c>
    </row>
    <row r="3295" spans="1:26" x14ac:dyDescent="0.35">
      <c r="A3295" s="18" t="s">
        <v>5100</v>
      </c>
      <c r="B3295" t="s">
        <v>217</v>
      </c>
      <c r="C3295" t="s">
        <v>2027</v>
      </c>
      <c r="D3295" t="s">
        <v>2028</v>
      </c>
      <c r="E3295" t="s">
        <v>198</v>
      </c>
      <c r="F3295" t="s">
        <v>198</v>
      </c>
      <c r="G3295" t="s">
        <v>198</v>
      </c>
      <c r="H3295" t="s">
        <v>20</v>
      </c>
      <c r="I3295" t="s">
        <v>5102</v>
      </c>
      <c r="J3295" t="s">
        <v>21</v>
      </c>
      <c r="L3295" t="s">
        <v>4562</v>
      </c>
      <c r="M3295" t="str">
        <f t="shared" si="127"/>
        <v>EP 52Pergamino</v>
      </c>
      <c r="N3295" t="s">
        <v>22</v>
      </c>
      <c r="O3295" t="s">
        <v>23</v>
      </c>
      <c r="P3295" t="s">
        <v>27</v>
      </c>
      <c r="Q3295" t="s">
        <v>5101</v>
      </c>
      <c r="R3295" s="23">
        <v>15</v>
      </c>
      <c r="S3295" s="23">
        <v>1</v>
      </c>
      <c r="T3295" s="33">
        <v>1</v>
      </c>
      <c r="V3295" t="s">
        <v>2951</v>
      </c>
      <c r="W3295" t="str">
        <f t="shared" si="128"/>
        <v>R13</v>
      </c>
      <c r="X3295" s="31" t="str">
        <f t="shared" si="129"/>
        <v>FINES_R13</v>
      </c>
      <c r="Y3295" s="35">
        <v>0.69499999999999995</v>
      </c>
      <c r="Z3295" s="8" t="str">
        <f>IFERROR(IFERROR(VLOOKUP(G3295,'IVSET-Escuelas'!A:F,4,FALSE),VLOOKUP(M3295,'IVSET-Fines'!F:L,7,FALSE)),"-")</f>
        <v>-</v>
      </c>
    </row>
    <row r="3296" spans="1:26" x14ac:dyDescent="0.35">
      <c r="A3296" s="18" t="s">
        <v>5100</v>
      </c>
      <c r="B3296" t="s">
        <v>217</v>
      </c>
      <c r="C3296" t="s">
        <v>2027</v>
      </c>
      <c r="D3296" t="s">
        <v>2028</v>
      </c>
      <c r="E3296" t="s">
        <v>198</v>
      </c>
      <c r="F3296" t="s">
        <v>198</v>
      </c>
      <c r="G3296" t="s">
        <v>198</v>
      </c>
      <c r="H3296" t="s">
        <v>20</v>
      </c>
      <c r="I3296" t="s">
        <v>5102</v>
      </c>
      <c r="J3296" t="s">
        <v>21</v>
      </c>
      <c r="L3296" t="s">
        <v>4569</v>
      </c>
      <c r="M3296" t="str">
        <f t="shared" si="127"/>
        <v>HOSPITAL SAN JOSEPergamino</v>
      </c>
      <c r="N3296" t="s">
        <v>22</v>
      </c>
      <c r="O3296" t="s">
        <v>23</v>
      </c>
      <c r="P3296" t="s">
        <v>27</v>
      </c>
      <c r="Q3296" t="s">
        <v>5101</v>
      </c>
      <c r="R3296" s="23">
        <v>19</v>
      </c>
      <c r="S3296" s="23">
        <v>1</v>
      </c>
      <c r="T3296" s="33">
        <v>1</v>
      </c>
      <c r="V3296" t="s">
        <v>2951</v>
      </c>
      <c r="W3296" t="str">
        <f t="shared" si="128"/>
        <v>R13</v>
      </c>
      <c r="X3296" s="31" t="str">
        <f t="shared" si="129"/>
        <v>FINES_R13</v>
      </c>
      <c r="Y3296" s="35">
        <v>0.73499999999999999</v>
      </c>
      <c r="Z3296" s="8">
        <f>IFERROR(IFERROR(VLOOKUP(G3296,'IVSET-Escuelas'!A:F,4,FALSE),VLOOKUP(M3296,'IVSET-Fines'!F:L,7,FALSE)),"-")</f>
        <v>0.27399400000000002</v>
      </c>
    </row>
    <row r="3297" spans="1:26" x14ac:dyDescent="0.35">
      <c r="A3297" s="18" t="s">
        <v>5100</v>
      </c>
      <c r="B3297" t="s">
        <v>217</v>
      </c>
      <c r="C3297" t="s">
        <v>2027</v>
      </c>
      <c r="D3297" t="s">
        <v>2028</v>
      </c>
      <c r="E3297" t="s">
        <v>198</v>
      </c>
      <c r="F3297" t="s">
        <v>198</v>
      </c>
      <c r="G3297" t="s">
        <v>198</v>
      </c>
      <c r="H3297" t="s">
        <v>20</v>
      </c>
      <c r="I3297" t="s">
        <v>5102</v>
      </c>
      <c r="J3297" t="s">
        <v>21</v>
      </c>
      <c r="L3297" t="s">
        <v>4572</v>
      </c>
      <c r="M3297" t="str">
        <f t="shared" si="127"/>
        <v>SOMOSPergamino</v>
      </c>
      <c r="N3297" t="s">
        <v>22</v>
      </c>
      <c r="O3297" t="s">
        <v>23</v>
      </c>
      <c r="P3297" t="s">
        <v>27</v>
      </c>
      <c r="Q3297" t="s">
        <v>5101</v>
      </c>
      <c r="R3297" s="23">
        <v>18</v>
      </c>
      <c r="S3297" s="23">
        <v>1</v>
      </c>
      <c r="T3297" s="33">
        <v>1</v>
      </c>
      <c r="V3297" t="s">
        <v>2951</v>
      </c>
      <c r="W3297" t="str">
        <f t="shared" si="128"/>
        <v>R13</v>
      </c>
      <c r="X3297" s="31" t="str">
        <f t="shared" si="129"/>
        <v>FINES_R13</v>
      </c>
      <c r="Y3297" s="35">
        <v>0.77800000000000002</v>
      </c>
      <c r="Z3297" s="8">
        <f>IFERROR(IFERROR(VLOOKUP(G3297,'IVSET-Escuelas'!A:F,4,FALSE),VLOOKUP(M3297,'IVSET-Fines'!F:L,7,FALSE)),"-")</f>
        <v>0.165108</v>
      </c>
    </row>
    <row r="3298" spans="1:26" x14ac:dyDescent="0.35">
      <c r="A3298" s="18" t="s">
        <v>5100</v>
      </c>
      <c r="B3298" t="s">
        <v>217</v>
      </c>
      <c r="C3298" t="s">
        <v>2027</v>
      </c>
      <c r="D3298" t="s">
        <v>2028</v>
      </c>
      <c r="E3298" t="s">
        <v>198</v>
      </c>
      <c r="F3298" t="s">
        <v>198</v>
      </c>
      <c r="G3298" t="s">
        <v>198</v>
      </c>
      <c r="H3298" t="s">
        <v>20</v>
      </c>
      <c r="I3298" t="s">
        <v>5102</v>
      </c>
      <c r="J3298" t="s">
        <v>21</v>
      </c>
      <c r="L3298" t="s">
        <v>4558</v>
      </c>
      <c r="M3298" t="str">
        <f t="shared" si="127"/>
        <v>Centro Barrial San CayetanoPergamino</v>
      </c>
      <c r="N3298" t="s">
        <v>22</v>
      </c>
      <c r="O3298" t="s">
        <v>23</v>
      </c>
      <c r="P3298" t="s">
        <v>27</v>
      </c>
      <c r="Q3298" t="s">
        <v>5101</v>
      </c>
      <c r="R3298" s="23">
        <v>27</v>
      </c>
      <c r="S3298" s="23">
        <v>1</v>
      </c>
      <c r="T3298" s="33">
        <v>1</v>
      </c>
      <c r="V3298" t="s">
        <v>2951</v>
      </c>
      <c r="W3298" t="str">
        <f t="shared" si="128"/>
        <v>R13</v>
      </c>
      <c r="X3298" s="31" t="str">
        <f t="shared" si="129"/>
        <v>FINES_R13</v>
      </c>
      <c r="Y3298" s="35">
        <v>0.79800000000000004</v>
      </c>
      <c r="Z3298" s="8">
        <f>IFERROR(IFERROR(VLOOKUP(G3298,'IVSET-Escuelas'!A:F,4,FALSE),VLOOKUP(M3298,'IVSET-Fines'!F:L,7,FALSE)),"-")</f>
        <v>0.54993499999999995</v>
      </c>
    </row>
    <row r="3299" spans="1:26" x14ac:dyDescent="0.35">
      <c r="A3299" s="18" t="s">
        <v>5100</v>
      </c>
      <c r="B3299" t="s">
        <v>217</v>
      </c>
      <c r="C3299" t="s">
        <v>1499</v>
      </c>
      <c r="D3299" t="s">
        <v>1500</v>
      </c>
      <c r="E3299" t="s">
        <v>198</v>
      </c>
      <c r="F3299" t="s">
        <v>198</v>
      </c>
      <c r="G3299" t="s">
        <v>198</v>
      </c>
      <c r="H3299" t="s">
        <v>20</v>
      </c>
      <c r="I3299" t="s">
        <v>5102</v>
      </c>
      <c r="J3299" t="s">
        <v>21</v>
      </c>
      <c r="L3299" t="s">
        <v>4577</v>
      </c>
      <c r="M3299" t="str">
        <f t="shared" ref="M3299:M3362" si="130">CONCATENATE(L3299,D3299)</f>
        <v>EP Nº 4Salto</v>
      </c>
      <c r="N3299" t="s">
        <v>22</v>
      </c>
      <c r="O3299" t="s">
        <v>23</v>
      </c>
      <c r="P3299" t="s">
        <v>27</v>
      </c>
      <c r="Q3299" t="s">
        <v>5101</v>
      </c>
      <c r="R3299" s="23">
        <v>39</v>
      </c>
      <c r="S3299" s="23">
        <v>1</v>
      </c>
      <c r="T3299" s="33">
        <v>1</v>
      </c>
      <c r="V3299" t="s">
        <v>2951</v>
      </c>
      <c r="W3299" t="str">
        <f t="shared" si="128"/>
        <v>R13</v>
      </c>
      <c r="X3299" s="31" t="str">
        <f t="shared" si="129"/>
        <v>FINES_R13</v>
      </c>
      <c r="Y3299" s="35">
        <v>0.90800000000000003</v>
      </c>
      <c r="Z3299" s="8" t="str">
        <f>IFERROR(IFERROR(VLOOKUP(G3299,'IVSET-Escuelas'!A:F,4,FALSE),VLOOKUP(M3299,'IVSET-Fines'!F:L,7,FALSE)),"-")</f>
        <v>-</v>
      </c>
    </row>
    <row r="3300" spans="1:26" x14ac:dyDescent="0.35">
      <c r="A3300" s="18" t="s">
        <v>5100</v>
      </c>
      <c r="B3300" t="s">
        <v>217</v>
      </c>
      <c r="C3300" t="s">
        <v>2027</v>
      </c>
      <c r="D3300" t="s">
        <v>2028</v>
      </c>
      <c r="E3300" t="s">
        <v>198</v>
      </c>
      <c r="F3300" t="s">
        <v>198</v>
      </c>
      <c r="G3300" t="s">
        <v>198</v>
      </c>
      <c r="H3300" t="s">
        <v>20</v>
      </c>
      <c r="I3300" t="s">
        <v>5102</v>
      </c>
      <c r="J3300" t="s">
        <v>21</v>
      </c>
      <c r="L3300" t="s">
        <v>4560</v>
      </c>
      <c r="M3300" t="str">
        <f t="shared" si="130"/>
        <v>CTATPergamino</v>
      </c>
      <c r="N3300" t="s">
        <v>22</v>
      </c>
      <c r="O3300" t="s">
        <v>23</v>
      </c>
      <c r="P3300" t="s">
        <v>27</v>
      </c>
      <c r="Q3300" t="s">
        <v>5101</v>
      </c>
      <c r="R3300" s="23">
        <v>20</v>
      </c>
      <c r="S3300" s="23">
        <v>1</v>
      </c>
      <c r="T3300" s="33">
        <v>1</v>
      </c>
      <c r="V3300" t="s">
        <v>2951</v>
      </c>
      <c r="W3300" t="str">
        <f t="shared" si="128"/>
        <v>R13</v>
      </c>
      <c r="X3300" s="31" t="str">
        <f t="shared" si="129"/>
        <v>FINES_R13</v>
      </c>
      <c r="Y3300" s="35">
        <v>0.92900000000000005</v>
      </c>
      <c r="Z3300" s="8">
        <f>IFERROR(IFERROR(VLOOKUP(G3300,'IVSET-Escuelas'!A:F,4,FALSE),VLOOKUP(M3300,'IVSET-Fines'!F:L,7,FALSE)),"-")</f>
        <v>0.36080800000000002</v>
      </c>
    </row>
    <row r="3301" spans="1:26" x14ac:dyDescent="0.35">
      <c r="A3301" s="18" t="s">
        <v>5100</v>
      </c>
      <c r="B3301" t="s">
        <v>217</v>
      </c>
      <c r="C3301" t="s">
        <v>674</v>
      </c>
      <c r="D3301" t="s">
        <v>675</v>
      </c>
      <c r="E3301" t="s">
        <v>198</v>
      </c>
      <c r="F3301" t="s">
        <v>198</v>
      </c>
      <c r="G3301" t="s">
        <v>198</v>
      </c>
      <c r="H3301" t="s">
        <v>20</v>
      </c>
      <c r="I3301" t="s">
        <v>5102</v>
      </c>
      <c r="J3301" t="s">
        <v>21</v>
      </c>
      <c r="L3301" t="s">
        <v>4552</v>
      </c>
      <c r="M3301" t="str">
        <f t="shared" si="130"/>
        <v>E. P. N° 8 semiurbanaCarmen de Areco</v>
      </c>
      <c r="N3301" t="s">
        <v>22</v>
      </c>
      <c r="O3301" t="s">
        <v>23</v>
      </c>
      <c r="P3301" t="s">
        <v>27</v>
      </c>
      <c r="Q3301" t="s">
        <v>5101</v>
      </c>
      <c r="R3301" s="23">
        <v>59</v>
      </c>
      <c r="S3301" s="23">
        <v>3</v>
      </c>
      <c r="T3301" s="33">
        <v>1</v>
      </c>
      <c r="V3301" t="s">
        <v>2951</v>
      </c>
      <c r="W3301" t="str">
        <f t="shared" si="128"/>
        <v>R13</v>
      </c>
      <c r="X3301" s="31" t="str">
        <f t="shared" si="129"/>
        <v>FINES_R13</v>
      </c>
      <c r="Y3301" s="35">
        <v>0.98799999999999999</v>
      </c>
      <c r="Z3301" s="8">
        <f>IFERROR(IFERROR(VLOOKUP(G3301,'IVSET-Escuelas'!A:F,4,FALSE),VLOOKUP(M3301,'IVSET-Fines'!F:L,7,FALSE)),"-")</f>
        <v>0.43863999999999997</v>
      </c>
    </row>
    <row r="3302" spans="1:26" x14ac:dyDescent="0.35">
      <c r="A3302" s="18" t="s">
        <v>5100</v>
      </c>
      <c r="B3302" t="s">
        <v>135</v>
      </c>
      <c r="C3302" t="s">
        <v>727</v>
      </c>
      <c r="D3302" t="s">
        <v>728</v>
      </c>
      <c r="E3302" t="s">
        <v>198</v>
      </c>
      <c r="F3302" t="s">
        <v>198</v>
      </c>
      <c r="G3302" t="s">
        <v>198</v>
      </c>
      <c r="H3302" t="s">
        <v>20</v>
      </c>
      <c r="I3302" t="s">
        <v>5102</v>
      </c>
      <c r="J3302" t="s">
        <v>21</v>
      </c>
      <c r="L3302" t="s">
        <v>4581</v>
      </c>
      <c r="M3302" t="str">
        <f t="shared" si="130"/>
        <v>CIC ALCIRA DE LA PEÑAChacabuco</v>
      </c>
      <c r="N3302" t="s">
        <v>22</v>
      </c>
      <c r="O3302" t="s">
        <v>23</v>
      </c>
      <c r="P3302" t="s">
        <v>27</v>
      </c>
      <c r="Q3302" t="s">
        <v>5101</v>
      </c>
      <c r="R3302" s="23">
        <v>31</v>
      </c>
      <c r="S3302" s="23">
        <v>2</v>
      </c>
      <c r="T3302" s="33">
        <v>1</v>
      </c>
      <c r="V3302" t="s">
        <v>2951</v>
      </c>
      <c r="W3302" t="str">
        <f t="shared" si="128"/>
        <v>R14</v>
      </c>
      <c r="X3302" s="31" t="str">
        <f t="shared" si="129"/>
        <v>FINES_R14</v>
      </c>
      <c r="Y3302" s="35">
        <v>8.9999999999999993E-3</v>
      </c>
      <c r="Z3302" s="8">
        <f>IFERROR(IFERROR(VLOOKUP(G3302,'IVSET-Escuelas'!A:F,4,FALSE),VLOOKUP(M3302,'IVSET-Fines'!F:L,7,FALSE)),"-")</f>
        <v>0.55047900000000005</v>
      </c>
    </row>
    <row r="3303" spans="1:26" x14ac:dyDescent="0.35">
      <c r="A3303" s="18" t="s">
        <v>5100</v>
      </c>
      <c r="B3303" t="s">
        <v>135</v>
      </c>
      <c r="C3303" t="s">
        <v>1217</v>
      </c>
      <c r="D3303" t="s">
        <v>1218</v>
      </c>
      <c r="E3303" t="s">
        <v>198</v>
      </c>
      <c r="F3303" t="s">
        <v>198</v>
      </c>
      <c r="G3303" t="s">
        <v>198</v>
      </c>
      <c r="H3303" t="s">
        <v>20</v>
      </c>
      <c r="I3303" t="s">
        <v>5102</v>
      </c>
      <c r="J3303" t="s">
        <v>21</v>
      </c>
      <c r="L3303" t="s">
        <v>4606</v>
      </c>
      <c r="M3303" t="str">
        <f t="shared" si="130"/>
        <v>CENTRO DE FORMACION LABORAL 402Junín</v>
      </c>
      <c r="N3303" t="s">
        <v>22</v>
      </c>
      <c r="O3303" t="s">
        <v>23</v>
      </c>
      <c r="P3303" t="s">
        <v>27</v>
      </c>
      <c r="Q3303" t="s">
        <v>5101</v>
      </c>
      <c r="R3303" s="23">
        <v>61</v>
      </c>
      <c r="S3303" s="23">
        <v>3</v>
      </c>
      <c r="T3303" s="33">
        <v>1</v>
      </c>
      <c r="V3303" t="s">
        <v>2951</v>
      </c>
      <c r="W3303" t="str">
        <f t="shared" si="128"/>
        <v>R14</v>
      </c>
      <c r="X3303" s="31" t="str">
        <f t="shared" si="129"/>
        <v>FINES_R14</v>
      </c>
      <c r="Y3303" s="35">
        <v>1.2E-2</v>
      </c>
      <c r="Z3303" s="8">
        <f>IFERROR(IFERROR(VLOOKUP(G3303,'IVSET-Escuelas'!A:F,4,FALSE),VLOOKUP(M3303,'IVSET-Fines'!F:L,7,FALSE)),"-")</f>
        <v>0.43451000000000001</v>
      </c>
    </row>
    <row r="3304" spans="1:26" x14ac:dyDescent="0.35">
      <c r="A3304" s="18" t="s">
        <v>5100</v>
      </c>
      <c r="B3304" t="s">
        <v>135</v>
      </c>
      <c r="C3304" t="s">
        <v>727</v>
      </c>
      <c r="D3304" t="s">
        <v>728</v>
      </c>
      <c r="E3304" t="s">
        <v>198</v>
      </c>
      <c r="F3304" t="s">
        <v>198</v>
      </c>
      <c r="G3304" t="s">
        <v>198</v>
      </c>
      <c r="H3304" t="s">
        <v>20</v>
      </c>
      <c r="I3304" t="s">
        <v>5102</v>
      </c>
      <c r="J3304" t="s">
        <v>21</v>
      </c>
      <c r="L3304" t="s">
        <v>4580</v>
      </c>
      <c r="M3304" t="str">
        <f t="shared" si="130"/>
        <v>ANEXO 3011Chacabuco</v>
      </c>
      <c r="N3304" t="s">
        <v>22</v>
      </c>
      <c r="O3304" t="s">
        <v>23</v>
      </c>
      <c r="P3304" t="s">
        <v>27</v>
      </c>
      <c r="Q3304" t="s">
        <v>5101</v>
      </c>
      <c r="R3304" s="23">
        <v>81</v>
      </c>
      <c r="S3304" s="23">
        <v>4</v>
      </c>
      <c r="T3304" s="33">
        <v>1</v>
      </c>
      <c r="V3304" t="s">
        <v>2951</v>
      </c>
      <c r="W3304" t="str">
        <f t="shared" si="128"/>
        <v>R14</v>
      </c>
      <c r="X3304" s="31" t="str">
        <f t="shared" si="129"/>
        <v>FINES_R14</v>
      </c>
      <c r="Y3304" s="35">
        <v>3.9E-2</v>
      </c>
      <c r="Z3304" s="8">
        <f>IFERROR(IFERROR(VLOOKUP(G3304,'IVSET-Escuelas'!A:F,4,FALSE),VLOOKUP(M3304,'IVSET-Fines'!F:L,7,FALSE)),"-")</f>
        <v>0.52638600000000002</v>
      </c>
    </row>
    <row r="3305" spans="1:26" x14ac:dyDescent="0.35">
      <c r="A3305" s="18" t="s">
        <v>5100</v>
      </c>
      <c r="B3305" t="s">
        <v>135</v>
      </c>
      <c r="C3305" t="s">
        <v>1179</v>
      </c>
      <c r="D3305" t="s">
        <v>1180</v>
      </c>
      <c r="E3305" t="s">
        <v>198</v>
      </c>
      <c r="F3305" t="s">
        <v>198</v>
      </c>
      <c r="G3305" t="s">
        <v>198</v>
      </c>
      <c r="H3305" t="s">
        <v>20</v>
      </c>
      <c r="I3305" t="s">
        <v>5102</v>
      </c>
      <c r="J3305" t="s">
        <v>21</v>
      </c>
      <c r="L3305" t="s">
        <v>4602</v>
      </c>
      <c r="M3305" t="str">
        <f t="shared" si="130"/>
        <v>San Emilio 145 San EmilioGeneral Viamonte</v>
      </c>
      <c r="N3305" t="s">
        <v>22</v>
      </c>
      <c r="O3305" t="s">
        <v>23</v>
      </c>
      <c r="P3305" t="s">
        <v>27</v>
      </c>
      <c r="Q3305" t="s">
        <v>5101</v>
      </c>
      <c r="R3305" s="23">
        <v>4</v>
      </c>
      <c r="S3305" s="23">
        <v>1</v>
      </c>
      <c r="T3305" s="33">
        <v>1</v>
      </c>
      <c r="V3305" t="s">
        <v>2951</v>
      </c>
      <c r="W3305" t="str">
        <f t="shared" si="128"/>
        <v>R14</v>
      </c>
      <c r="X3305" s="31" t="str">
        <f t="shared" si="129"/>
        <v>FINES_R14</v>
      </c>
      <c r="Y3305" s="35">
        <v>0.04</v>
      </c>
      <c r="Z3305" s="8" t="str">
        <f>IFERROR(IFERROR(VLOOKUP(G3305,'IVSET-Escuelas'!A:F,4,FALSE),VLOOKUP(M3305,'IVSET-Fines'!F:L,7,FALSE)),"-")</f>
        <v>-</v>
      </c>
    </row>
    <row r="3306" spans="1:26" x14ac:dyDescent="0.35">
      <c r="A3306" s="18" t="s">
        <v>5100</v>
      </c>
      <c r="B3306" t="s">
        <v>135</v>
      </c>
      <c r="C3306" t="s">
        <v>1217</v>
      </c>
      <c r="D3306" t="s">
        <v>1218</v>
      </c>
      <c r="E3306" t="s">
        <v>198</v>
      </c>
      <c r="F3306" t="s">
        <v>198</v>
      </c>
      <c r="G3306" t="s">
        <v>198</v>
      </c>
      <c r="H3306" t="s">
        <v>20</v>
      </c>
      <c r="I3306" t="s">
        <v>5102</v>
      </c>
      <c r="J3306" t="s">
        <v>21</v>
      </c>
      <c r="L3306" t="s">
        <v>4612</v>
      </c>
      <c r="M3306" t="str">
        <f t="shared" si="130"/>
        <v>PERONIA EDUCACION 62 junin juninJunín</v>
      </c>
      <c r="N3306" t="s">
        <v>22</v>
      </c>
      <c r="O3306" t="s">
        <v>23</v>
      </c>
      <c r="P3306" t="s">
        <v>27</v>
      </c>
      <c r="Q3306" t="s">
        <v>5101</v>
      </c>
      <c r="R3306" s="23">
        <v>20</v>
      </c>
      <c r="S3306" s="23">
        <v>1</v>
      </c>
      <c r="T3306" s="33">
        <v>1</v>
      </c>
      <c r="V3306" t="s">
        <v>2951</v>
      </c>
      <c r="W3306" t="str">
        <f t="shared" si="128"/>
        <v>R14</v>
      </c>
      <c r="X3306" s="31" t="str">
        <f t="shared" si="129"/>
        <v>FINES_R14</v>
      </c>
      <c r="Y3306" s="35">
        <v>4.1000000000000002E-2</v>
      </c>
      <c r="Z3306" s="8" t="str">
        <f>IFERROR(IFERROR(VLOOKUP(G3306,'IVSET-Escuelas'!A:F,4,FALSE),VLOOKUP(M3306,'IVSET-Fines'!F:L,7,FALSE)),"-")</f>
        <v>-</v>
      </c>
    </row>
    <row r="3307" spans="1:26" x14ac:dyDescent="0.35">
      <c r="A3307" s="18" t="s">
        <v>5100</v>
      </c>
      <c r="B3307" t="s">
        <v>135</v>
      </c>
      <c r="C3307" t="s">
        <v>424</v>
      </c>
      <c r="D3307" t="s">
        <v>937</v>
      </c>
      <c r="E3307" t="s">
        <v>198</v>
      </c>
      <c r="F3307" t="s">
        <v>198</v>
      </c>
      <c r="G3307" t="s">
        <v>198</v>
      </c>
      <c r="H3307" t="s">
        <v>20</v>
      </c>
      <c r="I3307" t="s">
        <v>5102</v>
      </c>
      <c r="J3307" t="s">
        <v>21</v>
      </c>
      <c r="L3307" t="s">
        <v>4597</v>
      </c>
      <c r="M3307" t="str">
        <f t="shared" si="130"/>
        <v>Escuela Primaria N °1 649 General PintoGeneral Pinto</v>
      </c>
      <c r="N3307" t="s">
        <v>22</v>
      </c>
      <c r="O3307" t="s">
        <v>23</v>
      </c>
      <c r="P3307" t="s">
        <v>27</v>
      </c>
      <c r="Q3307" t="s">
        <v>5101</v>
      </c>
      <c r="R3307" s="23">
        <v>63</v>
      </c>
      <c r="S3307" s="23">
        <v>4</v>
      </c>
      <c r="T3307" s="33">
        <v>1</v>
      </c>
      <c r="V3307" t="s">
        <v>2951</v>
      </c>
      <c r="W3307" t="str">
        <f t="shared" si="128"/>
        <v>R14</v>
      </c>
      <c r="X3307" s="31" t="str">
        <f t="shared" si="129"/>
        <v>FINES_R14</v>
      </c>
      <c r="Y3307" s="35">
        <v>6.3E-2</v>
      </c>
      <c r="Z3307" s="8" t="str">
        <f>IFERROR(IFERROR(VLOOKUP(G3307,'IVSET-Escuelas'!A:F,4,FALSE),VLOOKUP(M3307,'IVSET-Fines'!F:L,7,FALSE)),"-")</f>
        <v>-</v>
      </c>
    </row>
    <row r="3308" spans="1:26" x14ac:dyDescent="0.35">
      <c r="A3308" s="18" t="s">
        <v>5100</v>
      </c>
      <c r="B3308" t="s">
        <v>135</v>
      </c>
      <c r="C3308" t="s">
        <v>1217</v>
      </c>
      <c r="D3308" t="s">
        <v>1218</v>
      </c>
      <c r="E3308" t="s">
        <v>198</v>
      </c>
      <c r="F3308" t="s">
        <v>198</v>
      </c>
      <c r="G3308" t="s">
        <v>198</v>
      </c>
      <c r="H3308" t="s">
        <v>20</v>
      </c>
      <c r="I3308" t="s">
        <v>5102</v>
      </c>
      <c r="J3308" t="s">
        <v>21</v>
      </c>
      <c r="L3308" t="s">
        <v>4615</v>
      </c>
      <c r="M3308" t="str">
        <f t="shared" si="130"/>
        <v>VIENTO DEL SUR 273 junin juninJunín</v>
      </c>
      <c r="N3308" t="s">
        <v>22</v>
      </c>
      <c r="O3308" t="s">
        <v>23</v>
      </c>
      <c r="P3308" t="s">
        <v>27</v>
      </c>
      <c r="Q3308" t="s">
        <v>5101</v>
      </c>
      <c r="R3308" s="23">
        <v>12</v>
      </c>
      <c r="S3308" s="23">
        <v>1</v>
      </c>
      <c r="T3308" s="33">
        <v>1</v>
      </c>
      <c r="V3308" t="s">
        <v>2951</v>
      </c>
      <c r="W3308" t="str">
        <f t="shared" si="128"/>
        <v>R14</v>
      </c>
      <c r="X3308" s="31" t="str">
        <f t="shared" si="129"/>
        <v>FINES_R14</v>
      </c>
      <c r="Y3308" s="35">
        <v>0.16900000000000001</v>
      </c>
      <c r="Z3308" s="8" t="str">
        <f>IFERROR(IFERROR(VLOOKUP(G3308,'IVSET-Escuelas'!A:F,4,FALSE),VLOOKUP(M3308,'IVSET-Fines'!F:L,7,FALSE)),"-")</f>
        <v>-</v>
      </c>
    </row>
    <row r="3309" spans="1:26" x14ac:dyDescent="0.35">
      <c r="A3309" s="18" t="s">
        <v>5100</v>
      </c>
      <c r="B3309" t="s">
        <v>135</v>
      </c>
      <c r="C3309" t="s">
        <v>1217</v>
      </c>
      <c r="D3309" t="s">
        <v>1218</v>
      </c>
      <c r="E3309" t="s">
        <v>198</v>
      </c>
      <c r="F3309" t="s">
        <v>198</v>
      </c>
      <c r="G3309" t="s">
        <v>198</v>
      </c>
      <c r="H3309" t="s">
        <v>20</v>
      </c>
      <c r="I3309" t="s">
        <v>5102</v>
      </c>
      <c r="J3309" t="s">
        <v>21</v>
      </c>
      <c r="L3309" t="s">
        <v>4614</v>
      </c>
      <c r="M3309" t="str">
        <f t="shared" si="130"/>
        <v>SOCIEDAD ITALIANA 381 junin juninJunín</v>
      </c>
      <c r="N3309" t="s">
        <v>22</v>
      </c>
      <c r="O3309" t="s">
        <v>23</v>
      </c>
      <c r="P3309" t="s">
        <v>27</v>
      </c>
      <c r="Q3309" t="s">
        <v>5101</v>
      </c>
      <c r="R3309" s="23">
        <v>17</v>
      </c>
      <c r="S3309" s="23">
        <v>1</v>
      </c>
      <c r="T3309" s="33">
        <v>1</v>
      </c>
      <c r="V3309" t="s">
        <v>2951</v>
      </c>
      <c r="W3309" t="str">
        <f t="shared" si="128"/>
        <v>R14</v>
      </c>
      <c r="X3309" s="31" t="str">
        <f t="shared" si="129"/>
        <v>FINES_R14</v>
      </c>
      <c r="Y3309" s="35">
        <v>0.17699999999999999</v>
      </c>
      <c r="Z3309" s="8" t="str">
        <f>IFERROR(IFERROR(VLOOKUP(G3309,'IVSET-Escuelas'!A:F,4,FALSE),VLOOKUP(M3309,'IVSET-Fines'!F:L,7,FALSE)),"-")</f>
        <v>-</v>
      </c>
    </row>
    <row r="3310" spans="1:26" x14ac:dyDescent="0.35">
      <c r="A3310" s="18" t="s">
        <v>5100</v>
      </c>
      <c r="B3310" t="s">
        <v>135</v>
      </c>
      <c r="C3310" t="s">
        <v>1179</v>
      </c>
      <c r="D3310" t="s">
        <v>1180</v>
      </c>
      <c r="E3310" t="s">
        <v>198</v>
      </c>
      <c r="F3310" t="s">
        <v>198</v>
      </c>
      <c r="G3310" t="s">
        <v>198</v>
      </c>
      <c r="H3310" t="s">
        <v>20</v>
      </c>
      <c r="I3310" t="s">
        <v>5102</v>
      </c>
      <c r="J3310" t="s">
        <v>21</v>
      </c>
      <c r="L3310" t="s">
        <v>4601</v>
      </c>
      <c r="M3310" t="str">
        <f t="shared" si="130"/>
        <v>SALON INAUNGeneral Viamonte</v>
      </c>
      <c r="N3310" t="s">
        <v>22</v>
      </c>
      <c r="O3310" t="s">
        <v>23</v>
      </c>
      <c r="P3310" t="s">
        <v>27</v>
      </c>
      <c r="Q3310" t="s">
        <v>5101</v>
      </c>
      <c r="R3310" s="23">
        <v>10</v>
      </c>
      <c r="S3310" s="23">
        <v>1</v>
      </c>
      <c r="T3310" s="33">
        <v>1</v>
      </c>
      <c r="V3310" t="s">
        <v>2951</v>
      </c>
      <c r="W3310" t="str">
        <f t="shared" si="128"/>
        <v>R14</v>
      </c>
      <c r="X3310" s="31" t="str">
        <f t="shared" si="129"/>
        <v>FINES_R14</v>
      </c>
      <c r="Y3310" s="35">
        <v>0.185</v>
      </c>
      <c r="Z3310" s="8">
        <f>IFERROR(IFERROR(VLOOKUP(G3310,'IVSET-Escuelas'!A:F,4,FALSE),VLOOKUP(M3310,'IVSET-Fines'!F:L,7,FALSE)),"-")</f>
        <v>0.44452399999999997</v>
      </c>
    </row>
    <row r="3311" spans="1:26" x14ac:dyDescent="0.35">
      <c r="A3311" s="18" t="s">
        <v>5100</v>
      </c>
      <c r="B3311" t="s">
        <v>135</v>
      </c>
      <c r="C3311" t="s">
        <v>727</v>
      </c>
      <c r="D3311" t="s">
        <v>728</v>
      </c>
      <c r="E3311" t="s">
        <v>198</v>
      </c>
      <c r="F3311" t="s">
        <v>198</v>
      </c>
      <c r="G3311" t="s">
        <v>198</v>
      </c>
      <c r="H3311" t="s">
        <v>20</v>
      </c>
      <c r="I3311" t="s">
        <v>5102</v>
      </c>
      <c r="J3311" t="s">
        <v>21</v>
      </c>
      <c r="L3311" t="s">
        <v>4583</v>
      </c>
      <c r="M3311" t="str">
        <f t="shared" si="130"/>
        <v>E.P. 22Chacabuco</v>
      </c>
      <c r="N3311" t="s">
        <v>22</v>
      </c>
      <c r="O3311" t="s">
        <v>23</v>
      </c>
      <c r="P3311" t="s">
        <v>27</v>
      </c>
      <c r="Q3311" t="s">
        <v>5101</v>
      </c>
      <c r="R3311" s="23">
        <v>59</v>
      </c>
      <c r="S3311" s="23">
        <v>3</v>
      </c>
      <c r="T3311" s="33">
        <v>1</v>
      </c>
      <c r="V3311" t="s">
        <v>2951</v>
      </c>
      <c r="W3311" t="str">
        <f t="shared" si="128"/>
        <v>R14</v>
      </c>
      <c r="X3311" s="31" t="str">
        <f t="shared" si="129"/>
        <v>FINES_R14</v>
      </c>
      <c r="Y3311" s="35">
        <v>0.214</v>
      </c>
      <c r="Z3311" s="8">
        <f>IFERROR(IFERROR(VLOOKUP(G3311,'IVSET-Escuelas'!A:F,4,FALSE),VLOOKUP(M3311,'IVSET-Fines'!F:L,7,FALSE)),"-")</f>
        <v>0.412468</v>
      </c>
    </row>
    <row r="3312" spans="1:26" x14ac:dyDescent="0.35">
      <c r="A3312" s="18" t="s">
        <v>5100</v>
      </c>
      <c r="B3312" t="s">
        <v>135</v>
      </c>
      <c r="C3312" t="s">
        <v>1330</v>
      </c>
      <c r="D3312" t="s">
        <v>1331</v>
      </c>
      <c r="E3312" t="s">
        <v>198</v>
      </c>
      <c r="F3312" t="s">
        <v>198</v>
      </c>
      <c r="G3312" t="s">
        <v>198</v>
      </c>
      <c r="H3312" t="s">
        <v>20</v>
      </c>
      <c r="I3312" t="s">
        <v>5102</v>
      </c>
      <c r="J3312" t="s">
        <v>21</v>
      </c>
      <c r="L3312" t="s">
        <v>4622</v>
      </c>
      <c r="M3312" t="str">
        <f t="shared" si="130"/>
        <v>Ep nº18Lincoln</v>
      </c>
      <c r="N3312" t="s">
        <v>22</v>
      </c>
      <c r="O3312" t="s">
        <v>23</v>
      </c>
      <c r="P3312" t="s">
        <v>27</v>
      </c>
      <c r="Q3312" t="s">
        <v>5101</v>
      </c>
      <c r="R3312" s="23">
        <v>127</v>
      </c>
      <c r="S3312" s="23">
        <v>6</v>
      </c>
      <c r="T3312" s="33">
        <v>1</v>
      </c>
      <c r="V3312" t="s">
        <v>2951</v>
      </c>
      <c r="W3312" t="str">
        <f t="shared" si="128"/>
        <v>R14</v>
      </c>
      <c r="X3312" s="31" t="str">
        <f t="shared" si="129"/>
        <v>FINES_R14</v>
      </c>
      <c r="Y3312" s="35">
        <v>0.22</v>
      </c>
      <c r="Z3312" s="8">
        <f>IFERROR(IFERROR(VLOOKUP(G3312,'IVSET-Escuelas'!A:F,4,FALSE),VLOOKUP(M3312,'IVSET-Fines'!F:L,7,FALSE)),"-")</f>
        <v>0.183198</v>
      </c>
    </row>
    <row r="3313" spans="1:26" x14ac:dyDescent="0.35">
      <c r="A3313" s="18" t="s">
        <v>5100</v>
      </c>
      <c r="B3313" t="s">
        <v>135</v>
      </c>
      <c r="C3313" t="s">
        <v>902</v>
      </c>
      <c r="D3313" t="s">
        <v>2754</v>
      </c>
      <c r="E3313" t="s">
        <v>198</v>
      </c>
      <c r="F3313" t="s">
        <v>198</v>
      </c>
      <c r="G3313" t="s">
        <v>198</v>
      </c>
      <c r="H3313" t="s">
        <v>20</v>
      </c>
      <c r="I3313" t="s">
        <v>5102</v>
      </c>
      <c r="J3313" t="s">
        <v>21</v>
      </c>
      <c r="L3313" t="s">
        <v>4587</v>
      </c>
      <c r="M3313" t="str">
        <f t="shared" si="130"/>
        <v>CEA Nº 702-BLAQUIER 124 Ameghino Ameghino 2Florentino Ameghino</v>
      </c>
      <c r="N3313" t="s">
        <v>22</v>
      </c>
      <c r="O3313" t="s">
        <v>23</v>
      </c>
      <c r="P3313" t="s">
        <v>27</v>
      </c>
      <c r="Q3313" t="s">
        <v>5101</v>
      </c>
      <c r="R3313" s="23">
        <v>11</v>
      </c>
      <c r="S3313" s="23">
        <v>1</v>
      </c>
      <c r="T3313" s="33">
        <v>1</v>
      </c>
      <c r="V3313" t="s">
        <v>2951</v>
      </c>
      <c r="W3313" t="str">
        <f t="shared" si="128"/>
        <v>R14</v>
      </c>
      <c r="X3313" s="31" t="str">
        <f t="shared" si="129"/>
        <v>FINES_R14</v>
      </c>
      <c r="Y3313" s="35">
        <v>0.23300000000000001</v>
      </c>
      <c r="Z3313" s="8" t="str">
        <f>IFERROR(IFERROR(VLOOKUP(G3313,'IVSET-Escuelas'!A:F,4,FALSE),VLOOKUP(M3313,'IVSET-Fines'!F:L,7,FALSE)),"-")</f>
        <v>-</v>
      </c>
    </row>
    <row r="3314" spans="1:26" x14ac:dyDescent="0.35">
      <c r="A3314" s="18" t="s">
        <v>5100</v>
      </c>
      <c r="B3314" t="s">
        <v>135</v>
      </c>
      <c r="C3314" t="s">
        <v>354</v>
      </c>
      <c r="D3314" t="s">
        <v>897</v>
      </c>
      <c r="E3314" t="s">
        <v>198</v>
      </c>
      <c r="F3314" t="s">
        <v>198</v>
      </c>
      <c r="G3314" t="s">
        <v>198</v>
      </c>
      <c r="H3314" t="s">
        <v>20</v>
      </c>
      <c r="I3314" t="s">
        <v>5102</v>
      </c>
      <c r="J3314" t="s">
        <v>21</v>
      </c>
      <c r="L3314" t="s">
        <v>4595</v>
      </c>
      <c r="M3314" t="str">
        <f t="shared" si="130"/>
        <v>EES Nº 3General Arenales</v>
      </c>
      <c r="N3314" t="s">
        <v>22</v>
      </c>
      <c r="O3314" t="s">
        <v>23</v>
      </c>
      <c r="P3314" t="s">
        <v>27</v>
      </c>
      <c r="Q3314" t="s">
        <v>5101</v>
      </c>
      <c r="R3314" s="23">
        <v>21</v>
      </c>
      <c r="S3314" s="23">
        <v>2</v>
      </c>
      <c r="T3314" s="33">
        <v>1</v>
      </c>
      <c r="V3314" t="s">
        <v>2951</v>
      </c>
      <c r="W3314" t="str">
        <f t="shared" si="128"/>
        <v>R14</v>
      </c>
      <c r="X3314" s="31" t="str">
        <f t="shared" si="129"/>
        <v>FINES_R14</v>
      </c>
      <c r="Y3314" s="35">
        <v>0.29599999999999999</v>
      </c>
      <c r="Z3314" s="8">
        <f>IFERROR(IFERROR(VLOOKUP(G3314,'IVSET-Escuelas'!A:F,4,FALSE),VLOOKUP(M3314,'IVSET-Fines'!F:L,7,FALSE)),"-")</f>
        <v>0.31065799999999999</v>
      </c>
    </row>
    <row r="3315" spans="1:26" x14ac:dyDescent="0.35">
      <c r="A3315" s="18" t="s">
        <v>5100</v>
      </c>
      <c r="B3315" t="s">
        <v>135</v>
      </c>
      <c r="C3315" t="s">
        <v>1325</v>
      </c>
      <c r="D3315" t="s">
        <v>1326</v>
      </c>
      <c r="E3315" t="s">
        <v>198</v>
      </c>
      <c r="F3315" t="s">
        <v>198</v>
      </c>
      <c r="G3315" t="s">
        <v>198</v>
      </c>
      <c r="H3315" t="s">
        <v>20</v>
      </c>
      <c r="I3315" t="s">
        <v>5102</v>
      </c>
      <c r="J3315" t="s">
        <v>21</v>
      </c>
      <c r="L3315" t="s">
        <v>3729</v>
      </c>
      <c r="M3315" t="str">
        <f t="shared" si="130"/>
        <v>CASA DE LA CULTURALeandro N. Alem</v>
      </c>
      <c r="N3315" t="s">
        <v>22</v>
      </c>
      <c r="O3315" t="s">
        <v>23</v>
      </c>
      <c r="P3315" t="s">
        <v>27</v>
      </c>
      <c r="Q3315" t="s">
        <v>5101</v>
      </c>
      <c r="R3315" s="23">
        <v>19</v>
      </c>
      <c r="S3315" s="23">
        <v>1</v>
      </c>
      <c r="T3315" s="33">
        <v>1</v>
      </c>
      <c r="V3315" t="s">
        <v>2951</v>
      </c>
      <c r="W3315" t="str">
        <f t="shared" si="128"/>
        <v>R14</v>
      </c>
      <c r="X3315" s="31" t="str">
        <f t="shared" si="129"/>
        <v>FINES_R14</v>
      </c>
      <c r="Y3315" s="35">
        <v>0.33400000000000002</v>
      </c>
      <c r="Z3315" s="8">
        <f>IFERROR(IFERROR(VLOOKUP(G3315,'IVSET-Escuelas'!A:F,4,FALSE),VLOOKUP(M3315,'IVSET-Fines'!F:L,7,FALSE)),"-")</f>
        <v>0.39737899999999998</v>
      </c>
    </row>
    <row r="3316" spans="1:26" x14ac:dyDescent="0.35">
      <c r="A3316" s="18" t="s">
        <v>5100</v>
      </c>
      <c r="B3316" t="s">
        <v>135</v>
      </c>
      <c r="C3316" t="s">
        <v>1179</v>
      </c>
      <c r="D3316" t="s">
        <v>1180</v>
      </c>
      <c r="E3316" t="s">
        <v>198</v>
      </c>
      <c r="F3316" t="s">
        <v>198</v>
      </c>
      <c r="G3316" t="s">
        <v>198</v>
      </c>
      <c r="H3316" t="s">
        <v>20</v>
      </c>
      <c r="I3316" t="s">
        <v>5102</v>
      </c>
      <c r="J3316" t="s">
        <v>21</v>
      </c>
      <c r="L3316" t="s">
        <v>4603</v>
      </c>
      <c r="M3316" t="str">
        <f t="shared" si="130"/>
        <v>Sindicato de Trabajadores Municipales s/n Los Toldos CentroGeneral Viamonte</v>
      </c>
      <c r="N3316" t="s">
        <v>22</v>
      </c>
      <c r="O3316" t="s">
        <v>23</v>
      </c>
      <c r="P3316" t="s">
        <v>27</v>
      </c>
      <c r="Q3316" t="s">
        <v>5101</v>
      </c>
      <c r="R3316" s="23">
        <v>20</v>
      </c>
      <c r="S3316" s="23">
        <v>1</v>
      </c>
      <c r="T3316" s="33">
        <v>1</v>
      </c>
      <c r="V3316" t="s">
        <v>2951</v>
      </c>
      <c r="W3316" t="str">
        <f t="shared" si="128"/>
        <v>R14</v>
      </c>
      <c r="X3316" s="31" t="str">
        <f t="shared" si="129"/>
        <v>FINES_R14</v>
      </c>
      <c r="Y3316" s="35">
        <v>0.379</v>
      </c>
      <c r="Z3316" s="8" t="str">
        <f>IFERROR(IFERROR(VLOOKUP(G3316,'IVSET-Escuelas'!A:F,4,FALSE),VLOOKUP(M3316,'IVSET-Fines'!F:L,7,FALSE)),"-")</f>
        <v>-</v>
      </c>
    </row>
    <row r="3317" spans="1:26" x14ac:dyDescent="0.35">
      <c r="A3317" s="18" t="s">
        <v>5100</v>
      </c>
      <c r="B3317" t="s">
        <v>135</v>
      </c>
      <c r="C3317" t="s">
        <v>727</v>
      </c>
      <c r="D3317" t="s">
        <v>728</v>
      </c>
      <c r="E3317" t="s">
        <v>198</v>
      </c>
      <c r="F3317" t="s">
        <v>198</v>
      </c>
      <c r="G3317" t="s">
        <v>198</v>
      </c>
      <c r="H3317" t="s">
        <v>20</v>
      </c>
      <c r="I3317" t="s">
        <v>5102</v>
      </c>
      <c r="J3317" t="s">
        <v>21</v>
      </c>
      <c r="L3317" t="s">
        <v>4584</v>
      </c>
      <c r="M3317" t="str">
        <f t="shared" si="130"/>
        <v>E.P.45Chacabuco</v>
      </c>
      <c r="N3317" t="s">
        <v>22</v>
      </c>
      <c r="O3317" t="s">
        <v>23</v>
      </c>
      <c r="P3317" t="s">
        <v>27</v>
      </c>
      <c r="Q3317" t="s">
        <v>5101</v>
      </c>
      <c r="R3317" s="23">
        <v>38</v>
      </c>
      <c r="S3317" s="23">
        <v>3</v>
      </c>
      <c r="T3317" s="33">
        <v>1</v>
      </c>
      <c r="V3317" t="s">
        <v>2951</v>
      </c>
      <c r="W3317" t="str">
        <f t="shared" si="128"/>
        <v>R14</v>
      </c>
      <c r="X3317" s="31" t="str">
        <f t="shared" si="129"/>
        <v>FINES_R14</v>
      </c>
      <c r="Y3317" s="35">
        <v>0.38400000000000001</v>
      </c>
      <c r="Z3317" s="8">
        <f>IFERROR(IFERROR(VLOOKUP(G3317,'IVSET-Escuelas'!A:F,4,FALSE),VLOOKUP(M3317,'IVSET-Fines'!F:L,7,FALSE)),"-")</f>
        <v>0.37436799999999998</v>
      </c>
    </row>
    <row r="3318" spans="1:26" x14ac:dyDescent="0.35">
      <c r="A3318" s="18" t="s">
        <v>5100</v>
      </c>
      <c r="B3318" t="s">
        <v>135</v>
      </c>
      <c r="C3318" t="s">
        <v>1217</v>
      </c>
      <c r="D3318" t="s">
        <v>1218</v>
      </c>
      <c r="E3318" t="s">
        <v>198</v>
      </c>
      <c r="F3318" t="s">
        <v>198</v>
      </c>
      <c r="G3318" t="s">
        <v>198</v>
      </c>
      <c r="H3318" t="s">
        <v>20</v>
      </c>
      <c r="I3318" t="s">
        <v>5102</v>
      </c>
      <c r="J3318" t="s">
        <v>21</v>
      </c>
      <c r="L3318" t="s">
        <v>4611</v>
      </c>
      <c r="M3318" t="str">
        <f t="shared" si="130"/>
        <v>HOSPITAL INTERZONAL DE AGUDOSJunín</v>
      </c>
      <c r="N3318" t="s">
        <v>22</v>
      </c>
      <c r="O3318" t="s">
        <v>23</v>
      </c>
      <c r="P3318" t="s">
        <v>27</v>
      </c>
      <c r="Q3318" t="s">
        <v>5101</v>
      </c>
      <c r="R3318" s="23">
        <v>7</v>
      </c>
      <c r="S3318" s="23">
        <v>1</v>
      </c>
      <c r="T3318" s="33">
        <v>1</v>
      </c>
      <c r="V3318" t="s">
        <v>2951</v>
      </c>
      <c r="W3318" t="str">
        <f t="shared" si="128"/>
        <v>R14</v>
      </c>
      <c r="X3318" s="31" t="str">
        <f t="shared" si="129"/>
        <v>FINES_R14</v>
      </c>
      <c r="Y3318" s="35">
        <v>0.44500000000000001</v>
      </c>
      <c r="Z3318" s="8">
        <f>IFERROR(IFERROR(VLOOKUP(G3318,'IVSET-Escuelas'!A:F,4,FALSE),VLOOKUP(M3318,'IVSET-Fines'!F:L,7,FALSE)),"-")</f>
        <v>0.38905299999999998</v>
      </c>
    </row>
    <row r="3319" spans="1:26" x14ac:dyDescent="0.35">
      <c r="A3319" s="18" t="s">
        <v>5100</v>
      </c>
      <c r="B3319" t="s">
        <v>135</v>
      </c>
      <c r="C3319" t="s">
        <v>1217</v>
      </c>
      <c r="D3319" t="s">
        <v>1218</v>
      </c>
      <c r="E3319" t="s">
        <v>198</v>
      </c>
      <c r="F3319" t="s">
        <v>198</v>
      </c>
      <c r="G3319" t="s">
        <v>198</v>
      </c>
      <c r="H3319" t="s">
        <v>20</v>
      </c>
      <c r="I3319" t="s">
        <v>5102</v>
      </c>
      <c r="J3319" t="s">
        <v>21</v>
      </c>
      <c r="L3319" t="s">
        <v>4610</v>
      </c>
      <c r="M3319" t="str">
        <f t="shared" si="130"/>
        <v>ESCUELA DE EDUCACION SECUNDARIA N 10Junín</v>
      </c>
      <c r="N3319" t="s">
        <v>22</v>
      </c>
      <c r="O3319" t="s">
        <v>23</v>
      </c>
      <c r="P3319" t="s">
        <v>27</v>
      </c>
      <c r="Q3319" t="s">
        <v>5101</v>
      </c>
      <c r="R3319" s="23">
        <v>19</v>
      </c>
      <c r="S3319" s="23">
        <v>1</v>
      </c>
      <c r="T3319" s="33">
        <v>1</v>
      </c>
      <c r="V3319" t="s">
        <v>2951</v>
      </c>
      <c r="W3319" t="str">
        <f t="shared" si="128"/>
        <v>R14</v>
      </c>
      <c r="X3319" s="31" t="str">
        <f t="shared" si="129"/>
        <v>FINES_R14</v>
      </c>
      <c r="Y3319" s="35">
        <v>0.47199999999999998</v>
      </c>
      <c r="Z3319" s="8">
        <f>IFERROR(IFERROR(VLOOKUP(G3319,'IVSET-Escuelas'!A:F,4,FALSE),VLOOKUP(M3319,'IVSET-Fines'!F:L,7,FALSE)),"-")</f>
        <v>0.45555000000000001</v>
      </c>
    </row>
    <row r="3320" spans="1:26" x14ac:dyDescent="0.35">
      <c r="A3320" s="18" t="s">
        <v>5100</v>
      </c>
      <c r="B3320" t="s">
        <v>135</v>
      </c>
      <c r="C3320" t="s">
        <v>1325</v>
      </c>
      <c r="D3320" t="s">
        <v>1326</v>
      </c>
      <c r="E3320" t="s">
        <v>198</v>
      </c>
      <c r="F3320" t="s">
        <v>198</v>
      </c>
      <c r="G3320" t="s">
        <v>198</v>
      </c>
      <c r="H3320" t="s">
        <v>20</v>
      </c>
      <c r="I3320" t="s">
        <v>5102</v>
      </c>
      <c r="J3320" t="s">
        <v>21</v>
      </c>
      <c r="L3320" t="s">
        <v>4620</v>
      </c>
      <c r="M3320" t="str">
        <f t="shared" si="130"/>
        <v>E P N°2Leandro N. Alem</v>
      </c>
      <c r="N3320" t="s">
        <v>22</v>
      </c>
      <c r="O3320" t="s">
        <v>23</v>
      </c>
      <c r="P3320" t="s">
        <v>27</v>
      </c>
      <c r="Q3320" t="s">
        <v>5101</v>
      </c>
      <c r="R3320" s="23">
        <v>30</v>
      </c>
      <c r="S3320" s="23">
        <v>1</v>
      </c>
      <c r="T3320" s="33">
        <v>1</v>
      </c>
      <c r="V3320" t="s">
        <v>2951</v>
      </c>
      <c r="W3320" t="str">
        <f t="shared" si="128"/>
        <v>R14</v>
      </c>
      <c r="X3320" s="31" t="str">
        <f t="shared" si="129"/>
        <v>FINES_R14</v>
      </c>
      <c r="Y3320" s="35">
        <v>0.501</v>
      </c>
      <c r="Z3320" s="8">
        <f>IFERROR(IFERROR(VLOOKUP(G3320,'IVSET-Escuelas'!A:F,4,FALSE),VLOOKUP(M3320,'IVSET-Fines'!F:L,7,FALSE)),"-")</f>
        <v>0.42022599999999999</v>
      </c>
    </row>
    <row r="3321" spans="1:26" x14ac:dyDescent="0.35">
      <c r="A3321" s="18" t="s">
        <v>5100</v>
      </c>
      <c r="B3321" t="s">
        <v>135</v>
      </c>
      <c r="C3321" t="s">
        <v>1325</v>
      </c>
      <c r="D3321" t="s">
        <v>1326</v>
      </c>
      <c r="E3321" t="s">
        <v>198</v>
      </c>
      <c r="F3321" t="s">
        <v>198</v>
      </c>
      <c r="G3321" t="s">
        <v>198</v>
      </c>
      <c r="H3321" t="s">
        <v>20</v>
      </c>
      <c r="I3321" t="s">
        <v>5102</v>
      </c>
      <c r="J3321" t="s">
        <v>21</v>
      </c>
      <c r="L3321" t="s">
        <v>4618</v>
      </c>
      <c r="M3321" t="str">
        <f t="shared" si="130"/>
        <v>Centro UniversitarioLeandro N. Alem</v>
      </c>
      <c r="N3321" t="s">
        <v>22</v>
      </c>
      <c r="O3321" t="s">
        <v>23</v>
      </c>
      <c r="P3321" t="s">
        <v>27</v>
      </c>
      <c r="Q3321" t="s">
        <v>5101</v>
      </c>
      <c r="R3321" s="23">
        <v>26</v>
      </c>
      <c r="S3321" s="23">
        <v>1</v>
      </c>
      <c r="T3321" s="33">
        <v>1</v>
      </c>
      <c r="V3321" t="s">
        <v>2951</v>
      </c>
      <c r="W3321" t="str">
        <f t="shared" si="128"/>
        <v>R14</v>
      </c>
      <c r="X3321" s="31" t="str">
        <f t="shared" si="129"/>
        <v>FINES_R14</v>
      </c>
      <c r="Y3321" s="35">
        <v>0.51200000000000001</v>
      </c>
      <c r="Z3321" s="8">
        <f>IFERROR(IFERROR(VLOOKUP(G3321,'IVSET-Escuelas'!A:F,4,FALSE),VLOOKUP(M3321,'IVSET-Fines'!F:L,7,FALSE)),"-")</f>
        <v>0.36968299999999998</v>
      </c>
    </row>
    <row r="3322" spans="1:26" x14ac:dyDescent="0.35">
      <c r="A3322" s="18" t="s">
        <v>5100</v>
      </c>
      <c r="B3322" t="s">
        <v>135</v>
      </c>
      <c r="C3322" t="s">
        <v>354</v>
      </c>
      <c r="D3322" t="s">
        <v>897</v>
      </c>
      <c r="E3322" t="s">
        <v>198</v>
      </c>
      <c r="F3322" t="s">
        <v>198</v>
      </c>
      <c r="G3322" t="s">
        <v>198</v>
      </c>
      <c r="H3322" t="s">
        <v>20</v>
      </c>
      <c r="I3322" t="s">
        <v>5102</v>
      </c>
      <c r="J3322" t="s">
        <v>21</v>
      </c>
      <c r="L3322" t="s">
        <v>4592</v>
      </c>
      <c r="M3322" t="str">
        <f t="shared" si="130"/>
        <v>EES N° 1 163 Ferré UrbanoGeneral Arenales</v>
      </c>
      <c r="N3322" t="s">
        <v>22</v>
      </c>
      <c r="O3322" t="s">
        <v>23</v>
      </c>
      <c r="P3322" t="s">
        <v>27</v>
      </c>
      <c r="Q3322" t="s">
        <v>5101</v>
      </c>
      <c r="R3322" s="23">
        <v>5</v>
      </c>
      <c r="S3322" s="23">
        <v>1</v>
      </c>
      <c r="T3322" s="33">
        <v>1</v>
      </c>
      <c r="V3322" t="s">
        <v>2951</v>
      </c>
      <c r="W3322" t="str">
        <f t="shared" si="128"/>
        <v>R14</v>
      </c>
      <c r="X3322" s="31" t="str">
        <f t="shared" si="129"/>
        <v>FINES_R14</v>
      </c>
      <c r="Y3322" s="35">
        <v>0.53700000000000003</v>
      </c>
      <c r="Z3322" s="8" t="str">
        <f>IFERROR(IFERROR(VLOOKUP(G3322,'IVSET-Escuelas'!A:F,4,FALSE),VLOOKUP(M3322,'IVSET-Fines'!F:L,7,FALSE)),"-")</f>
        <v>-</v>
      </c>
    </row>
    <row r="3323" spans="1:26" x14ac:dyDescent="0.35">
      <c r="A3323" s="18" t="s">
        <v>5100</v>
      </c>
      <c r="B3323" t="s">
        <v>135</v>
      </c>
      <c r="C3323" t="s">
        <v>1217</v>
      </c>
      <c r="D3323" t="s">
        <v>1218</v>
      </c>
      <c r="E3323" t="s">
        <v>198</v>
      </c>
      <c r="F3323" t="s">
        <v>198</v>
      </c>
      <c r="G3323" t="s">
        <v>198</v>
      </c>
      <c r="H3323" t="s">
        <v>20</v>
      </c>
      <c r="I3323" t="s">
        <v>5102</v>
      </c>
      <c r="J3323" t="s">
        <v>21</v>
      </c>
      <c r="L3323" t="s">
        <v>4608</v>
      </c>
      <c r="M3323" t="str">
        <f t="shared" si="130"/>
        <v>CLUB ATLETICO SARMIENTOJunín</v>
      </c>
      <c r="N3323" t="s">
        <v>22</v>
      </c>
      <c r="O3323" t="s">
        <v>23</v>
      </c>
      <c r="P3323" t="s">
        <v>27</v>
      </c>
      <c r="Q3323" t="s">
        <v>5101</v>
      </c>
      <c r="R3323" s="23">
        <v>20</v>
      </c>
      <c r="S3323" s="23">
        <v>1</v>
      </c>
      <c r="T3323" s="33">
        <v>1</v>
      </c>
      <c r="V3323" t="s">
        <v>2951</v>
      </c>
      <c r="W3323" t="str">
        <f t="shared" si="128"/>
        <v>R14</v>
      </c>
      <c r="X3323" s="31" t="str">
        <f t="shared" si="129"/>
        <v>FINES_R14</v>
      </c>
      <c r="Y3323" s="35">
        <v>0.55400000000000005</v>
      </c>
      <c r="Z3323" s="8">
        <f>IFERROR(IFERROR(VLOOKUP(G3323,'IVSET-Escuelas'!A:F,4,FALSE),VLOOKUP(M3323,'IVSET-Fines'!F:L,7,FALSE)),"-")</f>
        <v>0.116885</v>
      </c>
    </row>
    <row r="3324" spans="1:26" x14ac:dyDescent="0.35">
      <c r="A3324" s="18" t="s">
        <v>5100</v>
      </c>
      <c r="B3324" t="s">
        <v>135</v>
      </c>
      <c r="C3324" t="s">
        <v>1325</v>
      </c>
      <c r="D3324" t="s">
        <v>1326</v>
      </c>
      <c r="E3324" t="s">
        <v>198</v>
      </c>
      <c r="F3324" t="s">
        <v>198</v>
      </c>
      <c r="G3324" t="s">
        <v>198</v>
      </c>
      <c r="H3324" t="s">
        <v>20</v>
      </c>
      <c r="I3324" t="s">
        <v>5102</v>
      </c>
      <c r="J3324" t="s">
        <v>21</v>
      </c>
      <c r="L3324" t="s">
        <v>4621</v>
      </c>
      <c r="M3324" t="str">
        <f t="shared" si="130"/>
        <v>TALLER PROTEGIDOLeandro N. Alem</v>
      </c>
      <c r="N3324" t="s">
        <v>22</v>
      </c>
      <c r="O3324" t="s">
        <v>23</v>
      </c>
      <c r="P3324" t="s">
        <v>27</v>
      </c>
      <c r="Q3324" t="s">
        <v>5101</v>
      </c>
      <c r="R3324" s="23">
        <v>30</v>
      </c>
      <c r="S3324" s="23">
        <v>1</v>
      </c>
      <c r="T3324" s="33">
        <v>1</v>
      </c>
      <c r="V3324" t="s">
        <v>2951</v>
      </c>
      <c r="W3324" t="str">
        <f t="shared" si="128"/>
        <v>R14</v>
      </c>
      <c r="X3324" s="31" t="str">
        <f t="shared" si="129"/>
        <v>FINES_R14</v>
      </c>
      <c r="Y3324" s="35">
        <v>0.56399999999999995</v>
      </c>
      <c r="Z3324" s="8" t="str">
        <f>IFERROR(IFERROR(VLOOKUP(G3324,'IVSET-Escuelas'!A:F,4,FALSE),VLOOKUP(M3324,'IVSET-Fines'!F:L,7,FALSE)),"-")</f>
        <v>-</v>
      </c>
    </row>
    <row r="3325" spans="1:26" x14ac:dyDescent="0.35">
      <c r="A3325" s="18" t="s">
        <v>5100</v>
      </c>
      <c r="B3325" t="s">
        <v>135</v>
      </c>
      <c r="C3325" t="s">
        <v>354</v>
      </c>
      <c r="D3325" t="s">
        <v>897</v>
      </c>
      <c r="E3325" t="s">
        <v>198</v>
      </c>
      <c r="F3325" t="s">
        <v>198</v>
      </c>
      <c r="G3325" t="s">
        <v>198</v>
      </c>
      <c r="H3325" t="s">
        <v>20</v>
      </c>
      <c r="I3325" t="s">
        <v>5102</v>
      </c>
      <c r="J3325" t="s">
        <v>21</v>
      </c>
      <c r="L3325" t="s">
        <v>4590</v>
      </c>
      <c r="M3325" t="str">
        <f t="shared" si="130"/>
        <v>E.E.S. N° 4 381 Arribeños CentroGeneral Arenales</v>
      </c>
      <c r="N3325" t="s">
        <v>22</v>
      </c>
      <c r="O3325" t="s">
        <v>23</v>
      </c>
      <c r="P3325" t="s">
        <v>27</v>
      </c>
      <c r="Q3325" t="s">
        <v>5101</v>
      </c>
      <c r="R3325" s="23">
        <v>12</v>
      </c>
      <c r="S3325" s="23">
        <v>1</v>
      </c>
      <c r="T3325" s="33">
        <v>1</v>
      </c>
      <c r="V3325" t="s">
        <v>2951</v>
      </c>
      <c r="W3325" t="str">
        <f t="shared" si="128"/>
        <v>R14</v>
      </c>
      <c r="X3325" s="31" t="str">
        <f t="shared" si="129"/>
        <v>FINES_R14</v>
      </c>
      <c r="Y3325" s="35">
        <v>0.57599999999999996</v>
      </c>
      <c r="Z3325" s="8" t="str">
        <f>IFERROR(IFERROR(VLOOKUP(G3325,'IVSET-Escuelas'!A:F,4,FALSE),VLOOKUP(M3325,'IVSET-Fines'!F:L,7,FALSE)),"-")</f>
        <v>-</v>
      </c>
    </row>
    <row r="3326" spans="1:26" x14ac:dyDescent="0.35">
      <c r="A3326" s="18" t="s">
        <v>5100</v>
      </c>
      <c r="B3326" t="s">
        <v>135</v>
      </c>
      <c r="C3326" t="s">
        <v>1325</v>
      </c>
      <c r="D3326" t="s">
        <v>1326</v>
      </c>
      <c r="E3326" t="s">
        <v>198</v>
      </c>
      <c r="F3326" t="s">
        <v>198</v>
      </c>
      <c r="G3326" t="s">
        <v>198</v>
      </c>
      <c r="H3326" t="s">
        <v>20</v>
      </c>
      <c r="I3326" t="s">
        <v>5102</v>
      </c>
      <c r="J3326" t="s">
        <v>21</v>
      </c>
      <c r="L3326" t="s">
        <v>4619</v>
      </c>
      <c r="M3326" t="str">
        <f t="shared" si="130"/>
        <v>CIC AlberdiLeandro N. Alem</v>
      </c>
      <c r="N3326" t="s">
        <v>22</v>
      </c>
      <c r="O3326" t="s">
        <v>23</v>
      </c>
      <c r="P3326" t="s">
        <v>27</v>
      </c>
      <c r="Q3326" t="s">
        <v>5101</v>
      </c>
      <c r="R3326" s="23">
        <v>30</v>
      </c>
      <c r="S3326" s="23">
        <v>1</v>
      </c>
      <c r="T3326" s="33">
        <v>1</v>
      </c>
      <c r="V3326" t="s">
        <v>2951</v>
      </c>
      <c r="W3326" t="str">
        <f t="shared" si="128"/>
        <v>R14</v>
      </c>
      <c r="X3326" s="31" t="str">
        <f t="shared" si="129"/>
        <v>FINES_R14</v>
      </c>
      <c r="Y3326" s="35">
        <v>0.58499999999999996</v>
      </c>
      <c r="Z3326" s="8">
        <f>IFERROR(IFERROR(VLOOKUP(G3326,'IVSET-Escuelas'!A:F,4,FALSE),VLOOKUP(M3326,'IVSET-Fines'!F:L,7,FALSE)),"-")</f>
        <v>0.480431</v>
      </c>
    </row>
    <row r="3327" spans="1:26" x14ac:dyDescent="0.35">
      <c r="A3327" s="18" t="s">
        <v>5100</v>
      </c>
      <c r="B3327" t="s">
        <v>135</v>
      </c>
      <c r="C3327" t="s">
        <v>902</v>
      </c>
      <c r="D3327" t="s">
        <v>2754</v>
      </c>
      <c r="E3327" t="s">
        <v>198</v>
      </c>
      <c r="F3327" t="s">
        <v>198</v>
      </c>
      <c r="G3327" t="s">
        <v>198</v>
      </c>
      <c r="H3327" t="s">
        <v>20</v>
      </c>
      <c r="I3327" t="s">
        <v>5102</v>
      </c>
      <c r="J3327" t="s">
        <v>21</v>
      </c>
      <c r="L3327" t="s">
        <v>4588</v>
      </c>
      <c r="M3327" t="str">
        <f t="shared" si="130"/>
        <v>ESCUELA PRIMARIA N° 4Florentino Ameghino</v>
      </c>
      <c r="N3327" t="s">
        <v>22</v>
      </c>
      <c r="O3327" t="s">
        <v>23</v>
      </c>
      <c r="P3327" t="s">
        <v>27</v>
      </c>
      <c r="Q3327" t="s">
        <v>5101</v>
      </c>
      <c r="R3327" s="23">
        <v>15</v>
      </c>
      <c r="S3327" s="23">
        <v>1</v>
      </c>
      <c r="T3327" s="33">
        <v>1</v>
      </c>
      <c r="V3327" t="s">
        <v>2951</v>
      </c>
      <c r="W3327" t="str">
        <f t="shared" si="128"/>
        <v>R14</v>
      </c>
      <c r="X3327" s="31" t="str">
        <f t="shared" si="129"/>
        <v>FINES_R14</v>
      </c>
      <c r="Y3327" s="35">
        <v>0.66100000000000003</v>
      </c>
      <c r="Z3327" s="8">
        <f>IFERROR(IFERROR(VLOOKUP(G3327,'IVSET-Escuelas'!A:F,4,FALSE),VLOOKUP(M3327,'IVSET-Fines'!F:L,7,FALSE)),"-")</f>
        <v>0.38824900000000001</v>
      </c>
    </row>
    <row r="3328" spans="1:26" x14ac:dyDescent="0.35">
      <c r="A3328" s="18" t="s">
        <v>5100</v>
      </c>
      <c r="B3328" t="s">
        <v>135</v>
      </c>
      <c r="C3328" t="s">
        <v>1179</v>
      </c>
      <c r="D3328" t="s">
        <v>1180</v>
      </c>
      <c r="E3328" t="s">
        <v>198</v>
      </c>
      <c r="F3328" t="s">
        <v>198</v>
      </c>
      <c r="G3328" t="s">
        <v>198</v>
      </c>
      <c r="H3328" t="s">
        <v>20</v>
      </c>
      <c r="I3328" t="s">
        <v>5102</v>
      </c>
      <c r="J3328" t="s">
        <v>21</v>
      </c>
      <c r="L3328" t="s">
        <v>4598</v>
      </c>
      <c r="M3328" t="str">
        <f t="shared" si="130"/>
        <v>Escuela Primaria 7General Viamonte</v>
      </c>
      <c r="N3328" t="s">
        <v>22</v>
      </c>
      <c r="O3328" t="s">
        <v>23</v>
      </c>
      <c r="P3328" t="s">
        <v>27</v>
      </c>
      <c r="Q3328" t="s">
        <v>5101</v>
      </c>
      <c r="R3328" s="23">
        <v>59</v>
      </c>
      <c r="S3328" s="23">
        <v>3</v>
      </c>
      <c r="T3328" s="33">
        <v>1</v>
      </c>
      <c r="V3328" t="s">
        <v>2951</v>
      </c>
      <c r="W3328" t="str">
        <f t="shared" si="128"/>
        <v>R14</v>
      </c>
      <c r="X3328" s="31" t="str">
        <f t="shared" si="129"/>
        <v>FINES_R14</v>
      </c>
      <c r="Y3328" s="35">
        <v>0.67800000000000005</v>
      </c>
      <c r="Z3328" s="8">
        <f>IFERROR(IFERROR(VLOOKUP(G3328,'IVSET-Escuelas'!A:F,4,FALSE),VLOOKUP(M3328,'IVSET-Fines'!F:L,7,FALSE)),"-")</f>
        <v>0.300956</v>
      </c>
    </row>
    <row r="3329" spans="1:26" x14ac:dyDescent="0.35">
      <c r="A3329" s="18" t="s">
        <v>5100</v>
      </c>
      <c r="B3329" t="s">
        <v>135</v>
      </c>
      <c r="C3329" t="s">
        <v>424</v>
      </c>
      <c r="D3329" t="s">
        <v>937</v>
      </c>
      <c r="E3329" t="s">
        <v>198</v>
      </c>
      <c r="F3329" t="s">
        <v>198</v>
      </c>
      <c r="G3329" t="s">
        <v>198</v>
      </c>
      <c r="H3329" t="s">
        <v>20</v>
      </c>
      <c r="I3329" t="s">
        <v>5102</v>
      </c>
      <c r="J3329" t="s">
        <v>21</v>
      </c>
      <c r="L3329" t="s">
        <v>4596</v>
      </c>
      <c r="M3329" t="str">
        <f t="shared" si="130"/>
        <v>Escuela Primaria N °1General Pinto</v>
      </c>
      <c r="N3329" t="s">
        <v>22</v>
      </c>
      <c r="O3329" t="s">
        <v>23</v>
      </c>
      <c r="P3329" t="s">
        <v>27</v>
      </c>
      <c r="Q3329" t="s">
        <v>5101</v>
      </c>
      <c r="R3329" s="23">
        <v>44</v>
      </c>
      <c r="S3329" s="23">
        <v>3</v>
      </c>
      <c r="T3329" s="33">
        <v>1</v>
      </c>
      <c r="V3329" t="s">
        <v>2951</v>
      </c>
      <c r="W3329" t="str">
        <f t="shared" si="128"/>
        <v>R14</v>
      </c>
      <c r="X3329" s="31" t="str">
        <f t="shared" si="129"/>
        <v>FINES_R14</v>
      </c>
      <c r="Y3329" s="35">
        <v>0.68100000000000005</v>
      </c>
      <c r="Z3329" s="8">
        <f>IFERROR(IFERROR(VLOOKUP(G3329,'IVSET-Escuelas'!A:F,4,FALSE),VLOOKUP(M3329,'IVSET-Fines'!F:L,7,FALSE)),"-")</f>
        <v>0.36688900000000002</v>
      </c>
    </row>
    <row r="3330" spans="1:26" x14ac:dyDescent="0.35">
      <c r="A3330" s="18" t="s">
        <v>5100</v>
      </c>
      <c r="B3330" t="s">
        <v>135</v>
      </c>
      <c r="C3330" t="s">
        <v>1179</v>
      </c>
      <c r="D3330" t="s">
        <v>1180</v>
      </c>
      <c r="E3330" t="s">
        <v>198</v>
      </c>
      <c r="F3330" t="s">
        <v>198</v>
      </c>
      <c r="G3330" t="s">
        <v>198</v>
      </c>
      <c r="H3330" t="s">
        <v>20</v>
      </c>
      <c r="I3330" t="s">
        <v>5102</v>
      </c>
      <c r="J3330" t="s">
        <v>21</v>
      </c>
      <c r="L3330" t="s">
        <v>4599</v>
      </c>
      <c r="M3330" t="str">
        <f t="shared" si="130"/>
        <v>ESCUELA PRIMARIA 9General Viamonte</v>
      </c>
      <c r="N3330" t="s">
        <v>22</v>
      </c>
      <c r="O3330" t="s">
        <v>23</v>
      </c>
      <c r="P3330" t="s">
        <v>27</v>
      </c>
      <c r="Q3330" t="s">
        <v>5101</v>
      </c>
      <c r="R3330" s="23">
        <v>47</v>
      </c>
      <c r="S3330" s="23">
        <v>3</v>
      </c>
      <c r="T3330" s="33">
        <v>1</v>
      </c>
      <c r="V3330" t="s">
        <v>2951</v>
      </c>
      <c r="W3330" t="str">
        <f t="shared" ref="W3330:W3393" si="131">+IF(V3330="","",IF(V3330="FINES",CONCATENATE("R",IF(OR(B3330="16",B3330="21",B3330="22",B3330="23"),"16212223",IF(OR(B3330="15",B3330="17",B3330="24",B3330="25"),"15172425",B3330))),IF(V3330="CEBAS","UNICO",IF(VALUE(B3330)&lt;=11,"AMBA","INTERIOR"))))</f>
        <v>R14</v>
      </c>
      <c r="X3330" s="31" t="str">
        <f t="shared" ref="X3330:X3393" si="132">+IF(V3330="","-",CONCATENATE(V3330,"_",W3330))</f>
        <v>FINES_R14</v>
      </c>
      <c r="Y3330" s="35">
        <v>0.68500000000000005</v>
      </c>
      <c r="Z3330" s="8">
        <f>IFERROR(IFERROR(VLOOKUP(G3330,'IVSET-Escuelas'!A:F,4,FALSE),VLOOKUP(M3330,'IVSET-Fines'!F:L,7,FALSE)),"-")</f>
        <v>0.38848500000000002</v>
      </c>
    </row>
    <row r="3331" spans="1:26" x14ac:dyDescent="0.35">
      <c r="A3331" s="18" t="s">
        <v>5100</v>
      </c>
      <c r="B3331" t="s">
        <v>135</v>
      </c>
      <c r="C3331" t="s">
        <v>1217</v>
      </c>
      <c r="D3331" t="s">
        <v>1218</v>
      </c>
      <c r="E3331" t="s">
        <v>198</v>
      </c>
      <c r="F3331" t="s">
        <v>198</v>
      </c>
      <c r="G3331" t="s">
        <v>198</v>
      </c>
      <c r="H3331" t="s">
        <v>20</v>
      </c>
      <c r="I3331" t="s">
        <v>5102</v>
      </c>
      <c r="J3331" t="s">
        <v>21</v>
      </c>
      <c r="L3331" t="s">
        <v>4613</v>
      </c>
      <c r="M3331" t="str">
        <f t="shared" si="130"/>
        <v>SOCIEDAD DE FOMENTO CAPILLA DE LORETOJunín</v>
      </c>
      <c r="N3331" t="s">
        <v>22</v>
      </c>
      <c r="O3331" t="s">
        <v>23</v>
      </c>
      <c r="P3331" t="s">
        <v>27</v>
      </c>
      <c r="Q3331" t="s">
        <v>5101</v>
      </c>
      <c r="R3331" s="23">
        <v>24</v>
      </c>
      <c r="S3331" s="23">
        <v>1</v>
      </c>
      <c r="T3331" s="33">
        <v>1</v>
      </c>
      <c r="V3331" t="s">
        <v>2951</v>
      </c>
      <c r="W3331" t="str">
        <f t="shared" si="131"/>
        <v>R14</v>
      </c>
      <c r="X3331" s="31" t="str">
        <f t="shared" si="132"/>
        <v>FINES_R14</v>
      </c>
      <c r="Y3331" s="35">
        <v>0.71099999999999997</v>
      </c>
      <c r="Z3331" s="8" t="str">
        <f>IFERROR(IFERROR(VLOOKUP(G3331,'IVSET-Escuelas'!A:F,4,FALSE),VLOOKUP(M3331,'IVSET-Fines'!F:L,7,FALSE)),"-")</f>
        <v>-</v>
      </c>
    </row>
    <row r="3332" spans="1:26" x14ac:dyDescent="0.35">
      <c r="A3332" s="18" t="s">
        <v>5100</v>
      </c>
      <c r="B3332" t="s">
        <v>135</v>
      </c>
      <c r="C3332" t="s">
        <v>1179</v>
      </c>
      <c r="D3332" t="s">
        <v>1180</v>
      </c>
      <c r="E3332" t="s">
        <v>198</v>
      </c>
      <c r="F3332" t="s">
        <v>198</v>
      </c>
      <c r="G3332" t="s">
        <v>198</v>
      </c>
      <c r="H3332" t="s">
        <v>20</v>
      </c>
      <c r="I3332" t="s">
        <v>5102</v>
      </c>
      <c r="J3332" t="s">
        <v>21</v>
      </c>
      <c r="L3332" t="s">
        <v>4600</v>
      </c>
      <c r="M3332" t="str">
        <f t="shared" si="130"/>
        <v>MUSEO PROVINCIAL CASA EVITAGeneral Viamonte</v>
      </c>
      <c r="N3332" t="s">
        <v>22</v>
      </c>
      <c r="O3332" t="s">
        <v>23</v>
      </c>
      <c r="P3332" t="s">
        <v>27</v>
      </c>
      <c r="Q3332" t="s">
        <v>5101</v>
      </c>
      <c r="R3332" s="23">
        <v>15</v>
      </c>
      <c r="S3332" s="23">
        <v>1</v>
      </c>
      <c r="T3332" s="33">
        <v>1</v>
      </c>
      <c r="V3332" t="s">
        <v>2951</v>
      </c>
      <c r="W3332" t="str">
        <f t="shared" si="131"/>
        <v>R14</v>
      </c>
      <c r="X3332" s="31" t="str">
        <f t="shared" si="132"/>
        <v>FINES_R14</v>
      </c>
      <c r="Y3332" s="35">
        <v>0.73299999999999998</v>
      </c>
      <c r="Z3332" s="8">
        <f>IFERROR(IFERROR(VLOOKUP(G3332,'IVSET-Escuelas'!A:F,4,FALSE),VLOOKUP(M3332,'IVSET-Fines'!F:L,7,FALSE)),"-")</f>
        <v>0.31178</v>
      </c>
    </row>
    <row r="3333" spans="1:26" x14ac:dyDescent="0.35">
      <c r="A3333" s="18" t="s">
        <v>5100</v>
      </c>
      <c r="B3333" t="s">
        <v>135</v>
      </c>
      <c r="C3333" t="s">
        <v>354</v>
      </c>
      <c r="D3333" t="s">
        <v>897</v>
      </c>
      <c r="E3333" t="s">
        <v>198</v>
      </c>
      <c r="F3333" t="s">
        <v>198</v>
      </c>
      <c r="G3333" t="s">
        <v>198</v>
      </c>
      <c r="H3333" t="s">
        <v>20</v>
      </c>
      <c r="I3333" t="s">
        <v>5102</v>
      </c>
      <c r="J3333" t="s">
        <v>21</v>
      </c>
      <c r="L3333" t="s">
        <v>4591</v>
      </c>
      <c r="M3333" t="str">
        <f t="shared" si="130"/>
        <v>EES N° 1General Arenales</v>
      </c>
      <c r="N3333" t="s">
        <v>22</v>
      </c>
      <c r="O3333" t="s">
        <v>23</v>
      </c>
      <c r="P3333" t="s">
        <v>27</v>
      </c>
      <c r="Q3333" t="s">
        <v>5101</v>
      </c>
      <c r="R3333" s="23">
        <v>18</v>
      </c>
      <c r="S3333" s="23">
        <v>1</v>
      </c>
      <c r="T3333" s="33">
        <v>1</v>
      </c>
      <c r="V3333" t="s">
        <v>2951</v>
      </c>
      <c r="W3333" t="str">
        <f t="shared" si="131"/>
        <v>R14</v>
      </c>
      <c r="X3333" s="31" t="str">
        <f t="shared" si="132"/>
        <v>FINES_R14</v>
      </c>
      <c r="Y3333" s="35">
        <v>0.75</v>
      </c>
      <c r="Z3333" s="8">
        <f>IFERROR(IFERROR(VLOOKUP(G3333,'IVSET-Escuelas'!A:F,4,FALSE),VLOOKUP(M3333,'IVSET-Fines'!F:L,7,FALSE)),"-")</f>
        <v>0.27174599999999999</v>
      </c>
    </row>
    <row r="3334" spans="1:26" x14ac:dyDescent="0.35">
      <c r="A3334" s="18" t="s">
        <v>5100</v>
      </c>
      <c r="B3334" t="s">
        <v>135</v>
      </c>
      <c r="C3334" t="s">
        <v>902</v>
      </c>
      <c r="D3334" t="s">
        <v>2754</v>
      </c>
      <c r="E3334" t="s">
        <v>198</v>
      </c>
      <c r="F3334" t="s">
        <v>198</v>
      </c>
      <c r="G3334" t="s">
        <v>198</v>
      </c>
      <c r="H3334" t="s">
        <v>20</v>
      </c>
      <c r="I3334" t="s">
        <v>5102</v>
      </c>
      <c r="J3334" t="s">
        <v>21</v>
      </c>
      <c r="L3334" t="s">
        <v>4586</v>
      </c>
      <c r="M3334" t="str">
        <f t="shared" si="130"/>
        <v>ALMAFUERTE SIN NUMERO PORVENIR ALMAFUERTEFlorentino Ameghino</v>
      </c>
      <c r="N3334" t="s">
        <v>22</v>
      </c>
      <c r="O3334" t="s">
        <v>23</v>
      </c>
      <c r="P3334" t="s">
        <v>27</v>
      </c>
      <c r="Q3334" t="s">
        <v>5101</v>
      </c>
      <c r="R3334" s="23">
        <v>16</v>
      </c>
      <c r="S3334" s="23">
        <v>1</v>
      </c>
      <c r="T3334" s="33">
        <v>1</v>
      </c>
      <c r="V3334" t="s">
        <v>2951</v>
      </c>
      <c r="W3334" t="str">
        <f t="shared" si="131"/>
        <v>R14</v>
      </c>
      <c r="X3334" s="31" t="str">
        <f t="shared" si="132"/>
        <v>FINES_R14</v>
      </c>
      <c r="Y3334" s="35">
        <v>0.76700000000000002</v>
      </c>
      <c r="Z3334" s="8" t="str">
        <f>IFERROR(IFERROR(VLOOKUP(G3334,'IVSET-Escuelas'!A:F,4,FALSE),VLOOKUP(M3334,'IVSET-Fines'!F:L,7,FALSE)),"-")</f>
        <v>-</v>
      </c>
    </row>
    <row r="3335" spans="1:26" x14ac:dyDescent="0.35">
      <c r="A3335" s="18" t="s">
        <v>5100</v>
      </c>
      <c r="B3335" t="s">
        <v>135</v>
      </c>
      <c r="C3335" t="s">
        <v>1217</v>
      </c>
      <c r="D3335" t="s">
        <v>1218</v>
      </c>
      <c r="E3335" t="s">
        <v>198</v>
      </c>
      <c r="F3335" t="s">
        <v>198</v>
      </c>
      <c r="G3335" t="s">
        <v>198</v>
      </c>
      <c r="H3335" t="s">
        <v>20</v>
      </c>
      <c r="I3335" t="s">
        <v>5102</v>
      </c>
      <c r="J3335" t="s">
        <v>21</v>
      </c>
      <c r="L3335" t="s">
        <v>4609</v>
      </c>
      <c r="M3335" t="str">
        <f t="shared" si="130"/>
        <v>COMUNIDAD TERAPEUTICA HASTA EL ULTIMO DIA S/N junin juninJunín</v>
      </c>
      <c r="N3335" t="s">
        <v>22</v>
      </c>
      <c r="O3335" t="s">
        <v>23</v>
      </c>
      <c r="P3335" t="s">
        <v>27</v>
      </c>
      <c r="Q3335" t="s">
        <v>5101</v>
      </c>
      <c r="R3335" s="23">
        <v>16</v>
      </c>
      <c r="S3335" s="23">
        <v>1</v>
      </c>
      <c r="T3335" s="33">
        <v>1</v>
      </c>
      <c r="V3335" t="s">
        <v>2951</v>
      </c>
      <c r="W3335" t="str">
        <f t="shared" si="131"/>
        <v>R14</v>
      </c>
      <c r="X3335" s="31" t="str">
        <f t="shared" si="132"/>
        <v>FINES_R14</v>
      </c>
      <c r="Y3335" s="35">
        <v>0.77300000000000002</v>
      </c>
      <c r="Z3335" s="8" t="str">
        <f>IFERROR(IFERROR(VLOOKUP(G3335,'IVSET-Escuelas'!A:F,4,FALSE),VLOOKUP(M3335,'IVSET-Fines'!F:L,7,FALSE)),"-")</f>
        <v>-</v>
      </c>
    </row>
    <row r="3336" spans="1:26" x14ac:dyDescent="0.35">
      <c r="A3336" s="18" t="s">
        <v>5100</v>
      </c>
      <c r="B3336" t="s">
        <v>135</v>
      </c>
      <c r="C3336" t="s">
        <v>354</v>
      </c>
      <c r="D3336" t="s">
        <v>897</v>
      </c>
      <c r="E3336" t="s">
        <v>198</v>
      </c>
      <c r="F3336" t="s">
        <v>198</v>
      </c>
      <c r="G3336" t="s">
        <v>198</v>
      </c>
      <c r="H3336" t="s">
        <v>20</v>
      </c>
      <c r="I3336" t="s">
        <v>5102</v>
      </c>
      <c r="J3336" t="s">
        <v>21</v>
      </c>
      <c r="L3336" t="s">
        <v>4594</v>
      </c>
      <c r="M3336" t="str">
        <f t="shared" si="130"/>
        <v>EES Nº 2 49 General Arenales CentroGeneral Arenales</v>
      </c>
      <c r="N3336" t="s">
        <v>22</v>
      </c>
      <c r="O3336" t="s">
        <v>23</v>
      </c>
      <c r="P3336" t="s">
        <v>27</v>
      </c>
      <c r="Q3336" t="s">
        <v>5101</v>
      </c>
      <c r="R3336" s="23">
        <v>20</v>
      </c>
      <c r="S3336" s="23">
        <v>1</v>
      </c>
      <c r="T3336" s="33">
        <v>1</v>
      </c>
      <c r="V3336" t="s">
        <v>2951</v>
      </c>
      <c r="W3336" t="str">
        <f t="shared" si="131"/>
        <v>R14</v>
      </c>
      <c r="X3336" s="31" t="str">
        <f t="shared" si="132"/>
        <v>FINES_R14</v>
      </c>
      <c r="Y3336" s="35">
        <v>0.83299999999999996</v>
      </c>
      <c r="Z3336" s="8" t="str">
        <f>IFERROR(IFERROR(VLOOKUP(G3336,'IVSET-Escuelas'!A:F,4,FALSE),VLOOKUP(M3336,'IVSET-Fines'!F:L,7,FALSE)),"-")</f>
        <v>-</v>
      </c>
    </row>
    <row r="3337" spans="1:26" x14ac:dyDescent="0.35">
      <c r="A3337" s="18" t="s">
        <v>5100</v>
      </c>
      <c r="B3337" t="s">
        <v>135</v>
      </c>
      <c r="C3337" t="s">
        <v>1330</v>
      </c>
      <c r="D3337" t="s">
        <v>1331</v>
      </c>
      <c r="E3337" t="s">
        <v>198</v>
      </c>
      <c r="F3337" t="s">
        <v>198</v>
      </c>
      <c r="G3337" t="s">
        <v>198</v>
      </c>
      <c r="H3337" t="s">
        <v>20</v>
      </c>
      <c r="I3337" t="s">
        <v>5102</v>
      </c>
      <c r="J3337" t="s">
        <v>21</v>
      </c>
      <c r="L3337" t="s">
        <v>4623</v>
      </c>
      <c r="M3337" t="str">
        <f t="shared" si="130"/>
        <v>Ep nº18 95 Lincoln LincolnLincoln</v>
      </c>
      <c r="N3337" t="s">
        <v>22</v>
      </c>
      <c r="O3337" t="s">
        <v>23</v>
      </c>
      <c r="P3337" t="s">
        <v>27</v>
      </c>
      <c r="Q3337" t="s">
        <v>5101</v>
      </c>
      <c r="R3337" s="23">
        <v>9</v>
      </c>
      <c r="S3337" s="23">
        <v>1</v>
      </c>
      <c r="T3337" s="33">
        <v>1</v>
      </c>
      <c r="V3337" t="s">
        <v>2951</v>
      </c>
      <c r="W3337" t="str">
        <f t="shared" si="131"/>
        <v>R14</v>
      </c>
      <c r="X3337" s="31" t="str">
        <f t="shared" si="132"/>
        <v>FINES_R14</v>
      </c>
      <c r="Y3337" s="35">
        <v>0.84399999999999997</v>
      </c>
      <c r="Z3337" s="8" t="str">
        <f>IFERROR(IFERROR(VLOOKUP(G3337,'IVSET-Escuelas'!A:F,4,FALSE),VLOOKUP(M3337,'IVSET-Fines'!F:L,7,FALSE)),"-")</f>
        <v>-</v>
      </c>
    </row>
    <row r="3338" spans="1:26" x14ac:dyDescent="0.35">
      <c r="A3338" s="18" t="s">
        <v>5100</v>
      </c>
      <c r="B3338" t="s">
        <v>135</v>
      </c>
      <c r="C3338" t="s">
        <v>1217</v>
      </c>
      <c r="D3338" t="s">
        <v>1218</v>
      </c>
      <c r="E3338" t="s">
        <v>198</v>
      </c>
      <c r="F3338" t="s">
        <v>198</v>
      </c>
      <c r="G3338" t="s">
        <v>198</v>
      </c>
      <c r="H3338" t="s">
        <v>20</v>
      </c>
      <c r="I3338" t="s">
        <v>5102</v>
      </c>
      <c r="J3338" t="s">
        <v>21</v>
      </c>
      <c r="L3338" t="s">
        <v>4607</v>
      </c>
      <c r="M3338" t="str">
        <f t="shared" si="130"/>
        <v>CENTRO DE FORMACION PROFESIONAL 401Junín</v>
      </c>
      <c r="N3338" t="s">
        <v>22</v>
      </c>
      <c r="O3338" t="s">
        <v>23</v>
      </c>
      <c r="P3338" t="s">
        <v>27</v>
      </c>
      <c r="Q3338" t="s">
        <v>5101</v>
      </c>
      <c r="R3338" s="23">
        <v>38</v>
      </c>
      <c r="S3338" s="23">
        <v>2</v>
      </c>
      <c r="T3338" s="33">
        <v>1</v>
      </c>
      <c r="V3338" t="s">
        <v>2951</v>
      </c>
      <c r="W3338" t="str">
        <f t="shared" si="131"/>
        <v>R14</v>
      </c>
      <c r="X3338" s="31" t="str">
        <f t="shared" si="132"/>
        <v>FINES_R14</v>
      </c>
      <c r="Y3338" s="35">
        <v>0.84499999999999997</v>
      </c>
      <c r="Z3338" s="8">
        <f>IFERROR(IFERROR(VLOOKUP(G3338,'IVSET-Escuelas'!A:F,4,FALSE),VLOOKUP(M3338,'IVSET-Fines'!F:L,7,FALSE)),"-")</f>
        <v>0.29793900000000001</v>
      </c>
    </row>
    <row r="3339" spans="1:26" x14ac:dyDescent="0.35">
      <c r="A3339" s="18" t="s">
        <v>5100</v>
      </c>
      <c r="B3339" t="s">
        <v>135</v>
      </c>
      <c r="C3339" t="s">
        <v>1217</v>
      </c>
      <c r="D3339" t="s">
        <v>1218</v>
      </c>
      <c r="E3339" t="s">
        <v>198</v>
      </c>
      <c r="F3339" t="s">
        <v>198</v>
      </c>
      <c r="G3339" t="s">
        <v>198</v>
      </c>
      <c r="H3339" t="s">
        <v>20</v>
      </c>
      <c r="I3339" t="s">
        <v>5102</v>
      </c>
      <c r="J3339" t="s">
        <v>21</v>
      </c>
      <c r="L3339" t="s">
        <v>4605</v>
      </c>
      <c r="M3339" t="str">
        <f t="shared" si="130"/>
        <v>Casa PuebloJunín</v>
      </c>
      <c r="N3339" t="s">
        <v>22</v>
      </c>
      <c r="O3339" t="s">
        <v>23</v>
      </c>
      <c r="P3339" t="s">
        <v>27</v>
      </c>
      <c r="Q3339" t="s">
        <v>5101</v>
      </c>
      <c r="R3339" s="23">
        <v>17</v>
      </c>
      <c r="S3339" s="23">
        <v>1</v>
      </c>
      <c r="T3339" s="33">
        <v>1</v>
      </c>
      <c r="V3339" t="s">
        <v>2951</v>
      </c>
      <c r="W3339" t="str">
        <f t="shared" si="131"/>
        <v>R14</v>
      </c>
      <c r="X3339" s="31" t="str">
        <f t="shared" si="132"/>
        <v>FINES_R14</v>
      </c>
      <c r="Y3339" s="35">
        <v>0.88</v>
      </c>
      <c r="Z3339" s="8">
        <f>IFERROR(IFERROR(VLOOKUP(G3339,'IVSET-Escuelas'!A:F,4,FALSE),VLOOKUP(M3339,'IVSET-Fines'!F:L,7,FALSE)),"-")</f>
        <v>0.203814</v>
      </c>
    </row>
    <row r="3340" spans="1:26" x14ac:dyDescent="0.35">
      <c r="A3340" s="18" t="s">
        <v>5100</v>
      </c>
      <c r="B3340" t="s">
        <v>135</v>
      </c>
      <c r="C3340" t="s">
        <v>727</v>
      </c>
      <c r="D3340" t="s">
        <v>728</v>
      </c>
      <c r="E3340" t="s">
        <v>198</v>
      </c>
      <c r="F3340" t="s">
        <v>198</v>
      </c>
      <c r="G3340" t="s">
        <v>198</v>
      </c>
      <c r="H3340" t="s">
        <v>20</v>
      </c>
      <c r="I3340" t="s">
        <v>5102</v>
      </c>
      <c r="J3340" t="s">
        <v>21</v>
      </c>
      <c r="L3340" t="s">
        <v>4582</v>
      </c>
      <c r="M3340" t="str">
        <f t="shared" si="130"/>
        <v>E.P. 11 S/N RAWSONChacabuco</v>
      </c>
      <c r="N3340" t="s">
        <v>22</v>
      </c>
      <c r="O3340" t="s">
        <v>23</v>
      </c>
      <c r="P3340" t="s">
        <v>27</v>
      </c>
      <c r="Q3340" t="s">
        <v>5101</v>
      </c>
      <c r="R3340" s="23">
        <v>19</v>
      </c>
      <c r="S3340" s="23">
        <v>1</v>
      </c>
      <c r="T3340" s="33">
        <v>1</v>
      </c>
      <c r="V3340" t="s">
        <v>2951</v>
      </c>
      <c r="W3340" t="str">
        <f t="shared" si="131"/>
        <v>R14</v>
      </c>
      <c r="X3340" s="31" t="str">
        <f t="shared" si="132"/>
        <v>FINES_R14</v>
      </c>
      <c r="Y3340" s="35">
        <v>0.88800000000000001</v>
      </c>
      <c r="Z3340" s="8" t="str">
        <f>IFERROR(IFERROR(VLOOKUP(G3340,'IVSET-Escuelas'!A:F,4,FALSE),VLOOKUP(M3340,'IVSET-Fines'!F:L,7,FALSE)),"-")</f>
        <v>-</v>
      </c>
    </row>
    <row r="3341" spans="1:26" x14ac:dyDescent="0.35">
      <c r="A3341" s="18" t="s">
        <v>5100</v>
      </c>
      <c r="B3341" t="s">
        <v>135</v>
      </c>
      <c r="C3341" t="s">
        <v>1217</v>
      </c>
      <c r="D3341" t="s">
        <v>1218</v>
      </c>
      <c r="E3341" t="s">
        <v>198</v>
      </c>
      <c r="F3341" t="s">
        <v>198</v>
      </c>
      <c r="G3341" t="s">
        <v>198</v>
      </c>
      <c r="H3341" t="s">
        <v>20</v>
      </c>
      <c r="I3341" t="s">
        <v>5102</v>
      </c>
      <c r="J3341" t="s">
        <v>21</v>
      </c>
      <c r="L3341" t="s">
        <v>4604</v>
      </c>
      <c r="M3341" t="str">
        <f t="shared" si="130"/>
        <v>A.L.P.I 279 junin juninJunín</v>
      </c>
      <c r="N3341" t="s">
        <v>22</v>
      </c>
      <c r="O3341" t="s">
        <v>23</v>
      </c>
      <c r="P3341" t="s">
        <v>27</v>
      </c>
      <c r="Q3341" t="s">
        <v>5101</v>
      </c>
      <c r="R3341" s="23">
        <v>16</v>
      </c>
      <c r="S3341" s="23">
        <v>1</v>
      </c>
      <c r="T3341" s="33">
        <v>1</v>
      </c>
      <c r="V3341" t="s">
        <v>2951</v>
      </c>
      <c r="W3341" t="str">
        <f t="shared" si="131"/>
        <v>R14</v>
      </c>
      <c r="X3341" s="31" t="str">
        <f t="shared" si="132"/>
        <v>FINES_R14</v>
      </c>
      <c r="Y3341" s="35">
        <v>0.89300000000000002</v>
      </c>
      <c r="Z3341" s="8" t="str">
        <f>IFERROR(IFERROR(VLOOKUP(G3341,'IVSET-Escuelas'!A:F,4,FALSE),VLOOKUP(M3341,'IVSET-Fines'!F:L,7,FALSE)),"-")</f>
        <v>-</v>
      </c>
    </row>
    <row r="3342" spans="1:26" x14ac:dyDescent="0.35">
      <c r="A3342" s="18" t="s">
        <v>5100</v>
      </c>
      <c r="B3342" t="s">
        <v>135</v>
      </c>
      <c r="C3342" t="s">
        <v>902</v>
      </c>
      <c r="D3342" t="s">
        <v>2754</v>
      </c>
      <c r="E3342" t="s">
        <v>198</v>
      </c>
      <c r="F3342" t="s">
        <v>198</v>
      </c>
      <c r="G3342" t="s">
        <v>198</v>
      </c>
      <c r="H3342" t="s">
        <v>20</v>
      </c>
      <c r="I3342" t="s">
        <v>5102</v>
      </c>
      <c r="J3342" t="s">
        <v>21</v>
      </c>
      <c r="L3342" t="s">
        <v>4589</v>
      </c>
      <c r="M3342" t="str">
        <f t="shared" si="130"/>
        <v>ISFDYT N 164Florentino Ameghino</v>
      </c>
      <c r="N3342" t="s">
        <v>22</v>
      </c>
      <c r="O3342" t="s">
        <v>23</v>
      </c>
      <c r="P3342" t="s">
        <v>27</v>
      </c>
      <c r="Q3342" t="s">
        <v>5101</v>
      </c>
      <c r="R3342" s="23">
        <v>27</v>
      </c>
      <c r="S3342" s="23">
        <v>2</v>
      </c>
      <c r="T3342" s="33">
        <v>1</v>
      </c>
      <c r="V3342" t="s">
        <v>2951</v>
      </c>
      <c r="W3342" t="str">
        <f t="shared" si="131"/>
        <v>R14</v>
      </c>
      <c r="X3342" s="31" t="str">
        <f t="shared" si="132"/>
        <v>FINES_R14</v>
      </c>
      <c r="Y3342" s="35">
        <v>0.9</v>
      </c>
      <c r="Z3342" s="8" t="str">
        <f>IFERROR(IFERROR(VLOOKUP(G3342,'IVSET-Escuelas'!A:F,4,FALSE),VLOOKUP(M3342,'IVSET-Fines'!F:L,7,FALSE)),"-")</f>
        <v>-</v>
      </c>
    </row>
    <row r="3343" spans="1:26" x14ac:dyDescent="0.35">
      <c r="A3343" s="18" t="s">
        <v>5100</v>
      </c>
      <c r="B3343" t="s">
        <v>135</v>
      </c>
      <c r="C3343" t="s">
        <v>1325</v>
      </c>
      <c r="D3343" t="s">
        <v>1326</v>
      </c>
      <c r="E3343" t="s">
        <v>198</v>
      </c>
      <c r="F3343" t="s">
        <v>198</v>
      </c>
      <c r="G3343" t="s">
        <v>198</v>
      </c>
      <c r="H3343" t="s">
        <v>20</v>
      </c>
      <c r="I3343" t="s">
        <v>5102</v>
      </c>
      <c r="J3343" t="s">
        <v>21</v>
      </c>
      <c r="L3343" t="s">
        <v>4617</v>
      </c>
      <c r="M3343" t="str">
        <f t="shared" si="130"/>
        <v>CASA DE LA CULTURA S/N Leandro N. AlemLeandro N. Alem</v>
      </c>
      <c r="N3343" t="s">
        <v>22</v>
      </c>
      <c r="O3343" t="s">
        <v>23</v>
      </c>
      <c r="P3343" t="s">
        <v>27</v>
      </c>
      <c r="Q3343" t="s">
        <v>5101</v>
      </c>
      <c r="R3343" s="23">
        <v>9</v>
      </c>
      <c r="S3343" s="23">
        <v>1</v>
      </c>
      <c r="T3343" s="33">
        <v>1</v>
      </c>
      <c r="V3343" t="s">
        <v>2951</v>
      </c>
      <c r="W3343" t="str">
        <f t="shared" si="131"/>
        <v>R14</v>
      </c>
      <c r="X3343" s="31" t="str">
        <f t="shared" si="132"/>
        <v>FINES_R14</v>
      </c>
      <c r="Y3343" s="35">
        <v>0.92200000000000004</v>
      </c>
      <c r="Z3343" s="8" t="str">
        <f>IFERROR(IFERROR(VLOOKUP(G3343,'IVSET-Escuelas'!A:F,4,FALSE),VLOOKUP(M3343,'IVSET-Fines'!F:L,7,FALSE)),"-")</f>
        <v>-</v>
      </c>
    </row>
    <row r="3344" spans="1:26" x14ac:dyDescent="0.35">
      <c r="A3344" s="18" t="s">
        <v>5100</v>
      </c>
      <c r="B3344" t="s">
        <v>135</v>
      </c>
      <c r="C3344" t="s">
        <v>354</v>
      </c>
      <c r="D3344" t="s">
        <v>897</v>
      </c>
      <c r="E3344" t="s">
        <v>198</v>
      </c>
      <c r="F3344" t="s">
        <v>198</v>
      </c>
      <c r="G3344" t="s">
        <v>198</v>
      </c>
      <c r="H3344" t="s">
        <v>20</v>
      </c>
      <c r="I3344" t="s">
        <v>5102</v>
      </c>
      <c r="J3344" t="s">
        <v>21</v>
      </c>
      <c r="L3344" t="s">
        <v>4593</v>
      </c>
      <c r="M3344" t="str">
        <f t="shared" si="130"/>
        <v>EES Nº 2General Arenales</v>
      </c>
      <c r="N3344" t="s">
        <v>22</v>
      </c>
      <c r="O3344" t="s">
        <v>23</v>
      </c>
      <c r="P3344" t="s">
        <v>27</v>
      </c>
      <c r="Q3344" t="s">
        <v>5101</v>
      </c>
      <c r="R3344" s="23">
        <v>18</v>
      </c>
      <c r="S3344" s="23">
        <v>1</v>
      </c>
      <c r="T3344" s="33">
        <v>1</v>
      </c>
      <c r="V3344" t="s">
        <v>2951</v>
      </c>
      <c r="W3344" t="str">
        <f t="shared" si="131"/>
        <v>R14</v>
      </c>
      <c r="X3344" s="31" t="str">
        <f t="shared" si="132"/>
        <v>FINES_R14</v>
      </c>
      <c r="Y3344" s="35">
        <v>0.93500000000000005</v>
      </c>
      <c r="Z3344" s="8">
        <f>IFERROR(IFERROR(VLOOKUP(G3344,'IVSET-Escuelas'!A:F,4,FALSE),VLOOKUP(M3344,'IVSET-Fines'!F:L,7,FALSE)),"-")</f>
        <v>0.26224999999999998</v>
      </c>
    </row>
    <row r="3345" spans="1:26" x14ac:dyDescent="0.35">
      <c r="A3345" s="18" t="s">
        <v>5100</v>
      </c>
      <c r="B3345" t="s">
        <v>135</v>
      </c>
      <c r="C3345" t="s">
        <v>727</v>
      </c>
      <c r="D3345" t="s">
        <v>728</v>
      </c>
      <c r="E3345" t="s">
        <v>198</v>
      </c>
      <c r="F3345" t="s">
        <v>198</v>
      </c>
      <c r="G3345" t="s">
        <v>198</v>
      </c>
      <c r="H3345" t="s">
        <v>20</v>
      </c>
      <c r="I3345" t="s">
        <v>5102</v>
      </c>
      <c r="J3345" t="s">
        <v>21</v>
      </c>
      <c r="L3345" t="s">
        <v>4585</v>
      </c>
      <c r="M3345" t="str">
        <f t="shared" si="130"/>
        <v>LOS MISIONEROS 179 CHACABUCO CHACABUCOChacabuco</v>
      </c>
      <c r="N3345" t="s">
        <v>22</v>
      </c>
      <c r="O3345" t="s">
        <v>23</v>
      </c>
      <c r="P3345" t="s">
        <v>27</v>
      </c>
      <c r="Q3345" t="s">
        <v>5101</v>
      </c>
      <c r="R3345" s="23">
        <v>19</v>
      </c>
      <c r="S3345" s="23">
        <v>1</v>
      </c>
      <c r="T3345" s="33">
        <v>1</v>
      </c>
      <c r="V3345" t="s">
        <v>2951</v>
      </c>
      <c r="W3345" t="str">
        <f t="shared" si="131"/>
        <v>R14</v>
      </c>
      <c r="X3345" s="31" t="str">
        <f t="shared" si="132"/>
        <v>FINES_R14</v>
      </c>
      <c r="Y3345" s="35">
        <v>0.99199999999999999</v>
      </c>
      <c r="Z3345" s="8" t="str">
        <f>IFERROR(IFERROR(VLOOKUP(G3345,'IVSET-Escuelas'!A:F,4,FALSE),VLOOKUP(M3345,'IVSET-Fines'!F:L,7,FALSE)),"-")</f>
        <v>-</v>
      </c>
    </row>
    <row r="3346" spans="1:26" x14ac:dyDescent="0.35">
      <c r="A3346" s="18" t="s">
        <v>5100</v>
      </c>
      <c r="B3346" t="s">
        <v>205</v>
      </c>
      <c r="C3346" t="s">
        <v>589</v>
      </c>
      <c r="D3346" t="s">
        <v>591</v>
      </c>
      <c r="E3346" t="s">
        <v>198</v>
      </c>
      <c r="F3346" t="s">
        <v>198</v>
      </c>
      <c r="G3346" t="s">
        <v>198</v>
      </c>
      <c r="H3346" t="s">
        <v>20</v>
      </c>
      <c r="I3346" t="s">
        <v>5102</v>
      </c>
      <c r="J3346" t="s">
        <v>21</v>
      </c>
      <c r="L3346" t="s">
        <v>4635</v>
      </c>
      <c r="M3346" t="str">
        <f t="shared" si="130"/>
        <v>EP Nº14Bragado</v>
      </c>
      <c r="N3346" t="s">
        <v>22</v>
      </c>
      <c r="O3346" t="s">
        <v>23</v>
      </c>
      <c r="P3346" t="s">
        <v>27</v>
      </c>
      <c r="Q3346" t="s">
        <v>5101</v>
      </c>
      <c r="R3346" s="23">
        <v>64</v>
      </c>
      <c r="S3346" s="23">
        <v>3</v>
      </c>
      <c r="T3346" s="33">
        <v>1</v>
      </c>
      <c r="V3346" t="s">
        <v>2951</v>
      </c>
      <c r="W3346" t="str">
        <f t="shared" si="131"/>
        <v>R15172425</v>
      </c>
      <c r="X3346" s="31" t="str">
        <f t="shared" si="132"/>
        <v>FINES_R15172425</v>
      </c>
      <c r="Y3346" s="35">
        <v>0.02</v>
      </c>
      <c r="Z3346" s="8">
        <f>IFERROR(IFERROR(VLOOKUP(G3346,'IVSET-Escuelas'!A:F,4,FALSE),VLOOKUP(M3346,'IVSET-Fines'!F:L,7,FALSE)),"-")</f>
        <v>0.47772900000000001</v>
      </c>
    </row>
    <row r="3347" spans="1:26" x14ac:dyDescent="0.35">
      <c r="A3347" s="18" t="s">
        <v>5100</v>
      </c>
      <c r="B3347" t="s">
        <v>221</v>
      </c>
      <c r="C3347" t="s">
        <v>737</v>
      </c>
      <c r="D3347" t="s">
        <v>2422</v>
      </c>
      <c r="E3347" t="s">
        <v>198</v>
      </c>
      <c r="F3347" t="s">
        <v>198</v>
      </c>
      <c r="G3347" t="s">
        <v>198</v>
      </c>
      <c r="H3347" t="s">
        <v>20</v>
      </c>
      <c r="I3347" t="s">
        <v>5102</v>
      </c>
      <c r="J3347" t="s">
        <v>21</v>
      </c>
      <c r="L3347" t="s">
        <v>5097</v>
      </c>
      <c r="M3347" t="str">
        <f t="shared" si="130"/>
        <v>Mercado Bonaerense 790 TapalqueTapalqué</v>
      </c>
      <c r="N3347" t="s">
        <v>22</v>
      </c>
      <c r="O3347" t="s">
        <v>23</v>
      </c>
      <c r="P3347" t="s">
        <v>27</v>
      </c>
      <c r="Q3347" t="s">
        <v>5101</v>
      </c>
      <c r="R3347" s="23">
        <v>19</v>
      </c>
      <c r="S3347" s="23">
        <v>1</v>
      </c>
      <c r="T3347" s="33">
        <v>1</v>
      </c>
      <c r="V3347" t="s">
        <v>2951</v>
      </c>
      <c r="W3347" t="str">
        <f t="shared" si="131"/>
        <v>R15172425</v>
      </c>
      <c r="X3347" s="31" t="str">
        <f t="shared" si="132"/>
        <v>FINES_R15172425</v>
      </c>
      <c r="Y3347" s="35">
        <v>0.02</v>
      </c>
      <c r="Z3347" s="8" t="str">
        <f>IFERROR(IFERROR(VLOOKUP(G3347,'IVSET-Escuelas'!A:F,4,FALSE),VLOOKUP(M3347,'IVSET-Fines'!F:L,7,FALSE)),"-")</f>
        <v>-</v>
      </c>
    </row>
    <row r="3348" spans="1:26" x14ac:dyDescent="0.35">
      <c r="A3348" s="18" t="s">
        <v>5100</v>
      </c>
      <c r="B3348" t="s">
        <v>221</v>
      </c>
      <c r="C3348" t="s">
        <v>558</v>
      </c>
      <c r="D3348" t="s">
        <v>1960</v>
      </c>
      <c r="E3348" t="s">
        <v>198</v>
      </c>
      <c r="F3348" t="s">
        <v>198</v>
      </c>
      <c r="G3348" t="s">
        <v>198</v>
      </c>
      <c r="H3348" t="s">
        <v>20</v>
      </c>
      <c r="I3348" t="s">
        <v>5102</v>
      </c>
      <c r="J3348" t="s">
        <v>21</v>
      </c>
      <c r="L3348" t="s">
        <v>5084</v>
      </c>
      <c r="M3348" t="str">
        <f t="shared" si="130"/>
        <v>CENTRO CULTURAL SAN JOSEOlavarría</v>
      </c>
      <c r="N3348" t="s">
        <v>22</v>
      </c>
      <c r="O3348" t="s">
        <v>23</v>
      </c>
      <c r="P3348" t="s">
        <v>27</v>
      </c>
      <c r="Q3348" t="s">
        <v>5101</v>
      </c>
      <c r="R3348" s="23">
        <v>35</v>
      </c>
      <c r="S3348" s="23">
        <v>1</v>
      </c>
      <c r="T3348" s="33">
        <v>1</v>
      </c>
      <c r="V3348" t="s">
        <v>2951</v>
      </c>
      <c r="W3348" t="str">
        <f t="shared" si="131"/>
        <v>R15172425</v>
      </c>
      <c r="X3348" s="31" t="str">
        <f t="shared" si="132"/>
        <v>FINES_R15172425</v>
      </c>
      <c r="Y3348" s="35">
        <v>2.1999999999999999E-2</v>
      </c>
      <c r="Z3348" s="8">
        <f>IFERROR(IFERROR(VLOOKUP(G3348,'IVSET-Escuelas'!A:F,4,FALSE),VLOOKUP(M3348,'IVSET-Fines'!F:L,7,FALSE)),"-")</f>
        <v>0.24091699999999999</v>
      </c>
    </row>
    <row r="3349" spans="1:26" x14ac:dyDescent="0.35">
      <c r="A3349" s="18" t="s">
        <v>5100</v>
      </c>
      <c r="B3349" t="s">
        <v>206</v>
      </c>
      <c r="C3349" t="s">
        <v>1850</v>
      </c>
      <c r="D3349" t="s">
        <v>1851</v>
      </c>
      <c r="E3349" t="s">
        <v>198</v>
      </c>
      <c r="F3349" t="s">
        <v>198</v>
      </c>
      <c r="G3349" t="s">
        <v>198</v>
      </c>
      <c r="H3349" t="s">
        <v>20</v>
      </c>
      <c r="I3349" t="s">
        <v>5102</v>
      </c>
      <c r="J3349" t="s">
        <v>21</v>
      </c>
      <c r="L3349" t="s">
        <v>4691</v>
      </c>
      <c r="M3349" t="str">
        <f t="shared" si="130"/>
        <v>E.E.S N°4Monte</v>
      </c>
      <c r="N3349" t="s">
        <v>22</v>
      </c>
      <c r="O3349" t="s">
        <v>23</v>
      </c>
      <c r="P3349" t="s">
        <v>27</v>
      </c>
      <c r="Q3349" t="s">
        <v>5101</v>
      </c>
      <c r="R3349" s="23">
        <v>22</v>
      </c>
      <c r="S3349" s="23">
        <v>1</v>
      </c>
      <c r="T3349" s="33">
        <v>1</v>
      </c>
      <c r="V3349" t="s">
        <v>2951</v>
      </c>
      <c r="W3349" t="str">
        <f t="shared" si="131"/>
        <v>R15172425</v>
      </c>
      <c r="X3349" s="31" t="str">
        <f t="shared" si="132"/>
        <v>FINES_R15172425</v>
      </c>
      <c r="Y3349" s="35">
        <v>3.6999999999999998E-2</v>
      </c>
      <c r="Z3349" s="8">
        <f>IFERROR(IFERROR(VLOOKUP(G3349,'IVSET-Escuelas'!A:F,4,FALSE),VLOOKUP(M3349,'IVSET-Fines'!F:L,7,FALSE)),"-")</f>
        <v>0.29675299999999999</v>
      </c>
    </row>
    <row r="3350" spans="1:26" x14ac:dyDescent="0.35">
      <c r="A3350" s="18" t="s">
        <v>5100</v>
      </c>
      <c r="B3350" t="s">
        <v>206</v>
      </c>
      <c r="C3350" t="s">
        <v>739</v>
      </c>
      <c r="D3350" t="s">
        <v>740</v>
      </c>
      <c r="E3350" t="s">
        <v>198</v>
      </c>
      <c r="F3350" t="s">
        <v>198</v>
      </c>
      <c r="G3350" t="s">
        <v>198</v>
      </c>
      <c r="H3350" t="s">
        <v>20</v>
      </c>
      <c r="I3350" t="s">
        <v>5102</v>
      </c>
      <c r="J3350" t="s">
        <v>21</v>
      </c>
      <c r="L3350" t="s">
        <v>4680</v>
      </c>
      <c r="M3350" t="str">
        <f t="shared" si="130"/>
        <v>SUM Jardín Clarisa AmezagaChascomús</v>
      </c>
      <c r="N3350" t="s">
        <v>22</v>
      </c>
      <c r="O3350" t="s">
        <v>23</v>
      </c>
      <c r="P3350" t="s">
        <v>27</v>
      </c>
      <c r="Q3350" t="s">
        <v>5101</v>
      </c>
      <c r="R3350" s="23">
        <v>11</v>
      </c>
      <c r="S3350" s="23">
        <v>1</v>
      </c>
      <c r="T3350" s="33">
        <v>1</v>
      </c>
      <c r="V3350" t="s">
        <v>2951</v>
      </c>
      <c r="W3350" t="str">
        <f t="shared" si="131"/>
        <v>R15172425</v>
      </c>
      <c r="X3350" s="31" t="str">
        <f t="shared" si="132"/>
        <v>FINES_R15172425</v>
      </c>
      <c r="Y3350" s="35">
        <v>3.7999999999999999E-2</v>
      </c>
      <c r="Z3350" s="8">
        <f>IFERROR(IFERROR(VLOOKUP(G3350,'IVSET-Escuelas'!A:F,4,FALSE),VLOOKUP(M3350,'IVSET-Fines'!F:L,7,FALSE)),"-")</f>
        <v>0.63758099999999995</v>
      </c>
    </row>
    <row r="3351" spans="1:26" x14ac:dyDescent="0.35">
      <c r="A3351" s="18" t="s">
        <v>5100</v>
      </c>
      <c r="B3351" t="s">
        <v>516</v>
      </c>
      <c r="C3351" t="s">
        <v>451</v>
      </c>
      <c r="D3351" t="s">
        <v>1315</v>
      </c>
      <c r="E3351" t="s">
        <v>198</v>
      </c>
      <c r="F3351" t="s">
        <v>198</v>
      </c>
      <c r="G3351" t="s">
        <v>198</v>
      </c>
      <c r="H3351" t="s">
        <v>20</v>
      </c>
      <c r="I3351" t="s">
        <v>5102</v>
      </c>
      <c r="J3351" t="s">
        <v>21</v>
      </c>
      <c r="L3351" t="s">
        <v>5051</v>
      </c>
      <c r="M3351" t="str">
        <f t="shared" si="130"/>
        <v>ESCUELA PRIMARIA Nº 2Las Flores</v>
      </c>
      <c r="N3351" t="s">
        <v>22</v>
      </c>
      <c r="O3351" t="s">
        <v>23</v>
      </c>
      <c r="P3351" t="s">
        <v>27</v>
      </c>
      <c r="Q3351" t="s">
        <v>5101</v>
      </c>
      <c r="R3351" s="23">
        <v>41</v>
      </c>
      <c r="S3351" s="23">
        <v>2</v>
      </c>
      <c r="T3351" s="33">
        <v>1</v>
      </c>
      <c r="V3351" t="s">
        <v>2951</v>
      </c>
      <c r="W3351" t="str">
        <f t="shared" si="131"/>
        <v>R15172425</v>
      </c>
      <c r="X3351" s="31" t="str">
        <f t="shared" si="132"/>
        <v>FINES_R15172425</v>
      </c>
      <c r="Y3351" s="35">
        <v>3.9E-2</v>
      </c>
      <c r="Z3351" s="8">
        <f>IFERROR(IFERROR(VLOOKUP(G3351,'IVSET-Escuelas'!A:F,4,FALSE),VLOOKUP(M3351,'IVSET-Fines'!F:L,7,FALSE)),"-")</f>
        <v>0.50176500000000002</v>
      </c>
    </row>
    <row r="3352" spans="1:26" x14ac:dyDescent="0.35">
      <c r="A3352" s="18" t="s">
        <v>5100</v>
      </c>
      <c r="B3352" t="s">
        <v>205</v>
      </c>
      <c r="C3352" t="s">
        <v>228</v>
      </c>
      <c r="D3352" t="s">
        <v>2658</v>
      </c>
      <c r="E3352" t="s">
        <v>198</v>
      </c>
      <c r="F3352" t="s">
        <v>198</v>
      </c>
      <c r="G3352" t="s">
        <v>198</v>
      </c>
      <c r="H3352" t="s">
        <v>20</v>
      </c>
      <c r="I3352" t="s">
        <v>5102</v>
      </c>
      <c r="J3352" t="s">
        <v>21</v>
      </c>
      <c r="L3352" t="s">
        <v>4556</v>
      </c>
      <c r="M3352" t="str">
        <f t="shared" si="130"/>
        <v>EP N° 2Hipólito Yrigoyen</v>
      </c>
      <c r="N3352" t="s">
        <v>22</v>
      </c>
      <c r="O3352" t="s">
        <v>23</v>
      </c>
      <c r="P3352" t="s">
        <v>27</v>
      </c>
      <c r="Q3352" t="s">
        <v>5101</v>
      </c>
      <c r="R3352" s="23">
        <v>10</v>
      </c>
      <c r="S3352" s="23">
        <v>1</v>
      </c>
      <c r="T3352" s="33">
        <v>1</v>
      </c>
      <c r="V3352" t="s">
        <v>2951</v>
      </c>
      <c r="W3352" t="str">
        <f t="shared" si="131"/>
        <v>R15172425</v>
      </c>
      <c r="X3352" s="31" t="str">
        <f t="shared" si="132"/>
        <v>FINES_R15172425</v>
      </c>
      <c r="Y3352" s="35">
        <v>4.2000000000000003E-2</v>
      </c>
      <c r="Z3352" s="8" t="str">
        <f>IFERROR(IFERROR(VLOOKUP(G3352,'IVSET-Escuelas'!A:F,4,FALSE),VLOOKUP(M3352,'IVSET-Fines'!F:L,7,FALSE)),"-")</f>
        <v>-</v>
      </c>
    </row>
    <row r="3353" spans="1:26" x14ac:dyDescent="0.35">
      <c r="A3353" s="18" t="s">
        <v>5100</v>
      </c>
      <c r="B3353" t="s">
        <v>221</v>
      </c>
      <c r="C3353" t="s">
        <v>230</v>
      </c>
      <c r="D3353" t="s">
        <v>432</v>
      </c>
      <c r="E3353" t="s">
        <v>198</v>
      </c>
      <c r="F3353" t="s">
        <v>198</v>
      </c>
      <c r="G3353" t="s">
        <v>198</v>
      </c>
      <c r="H3353" t="s">
        <v>20</v>
      </c>
      <c r="I3353" t="s">
        <v>5102</v>
      </c>
      <c r="J3353" t="s">
        <v>21</v>
      </c>
      <c r="L3353" t="s">
        <v>5063</v>
      </c>
      <c r="M3353" t="str">
        <f t="shared" si="130"/>
        <v>BACHILLERATO POPULAR NORITA CORTIÑASAzul</v>
      </c>
      <c r="N3353" t="s">
        <v>22</v>
      </c>
      <c r="O3353" t="s">
        <v>23</v>
      </c>
      <c r="P3353" t="s">
        <v>27</v>
      </c>
      <c r="Q3353" t="s">
        <v>5101</v>
      </c>
      <c r="R3353" s="23">
        <v>22</v>
      </c>
      <c r="S3353" s="23">
        <v>1</v>
      </c>
      <c r="T3353" s="33">
        <v>1</v>
      </c>
      <c r="V3353" t="s">
        <v>2951</v>
      </c>
      <c r="W3353" t="str">
        <f t="shared" si="131"/>
        <v>R15172425</v>
      </c>
      <c r="X3353" s="31" t="str">
        <f t="shared" si="132"/>
        <v>FINES_R15172425</v>
      </c>
      <c r="Y3353" s="35">
        <v>4.3999999999999997E-2</v>
      </c>
      <c r="Z3353" s="8" t="str">
        <f>IFERROR(IFERROR(VLOOKUP(G3353,'IVSET-Escuelas'!A:F,4,FALSE),VLOOKUP(M3353,'IVSET-Fines'!F:L,7,FALSE)),"-")</f>
        <v>-</v>
      </c>
    </row>
    <row r="3354" spans="1:26" x14ac:dyDescent="0.35">
      <c r="A3354" s="18" t="s">
        <v>5100</v>
      </c>
      <c r="B3354" t="s">
        <v>221</v>
      </c>
      <c r="C3354" t="s">
        <v>230</v>
      </c>
      <c r="D3354" t="s">
        <v>432</v>
      </c>
      <c r="E3354" t="s">
        <v>198</v>
      </c>
      <c r="F3354" t="s">
        <v>198</v>
      </c>
      <c r="G3354" t="s">
        <v>198</v>
      </c>
      <c r="H3354" t="s">
        <v>20</v>
      </c>
      <c r="I3354" t="s">
        <v>5102</v>
      </c>
      <c r="J3354" t="s">
        <v>21</v>
      </c>
      <c r="L3354" t="s">
        <v>5069</v>
      </c>
      <c r="M3354" t="str">
        <f t="shared" si="130"/>
        <v>Escuela Primaria N°62Azul</v>
      </c>
      <c r="N3354" t="s">
        <v>22</v>
      </c>
      <c r="O3354" t="s">
        <v>23</v>
      </c>
      <c r="P3354" t="s">
        <v>27</v>
      </c>
      <c r="Q3354" t="s">
        <v>5101</v>
      </c>
      <c r="R3354" s="23">
        <v>12</v>
      </c>
      <c r="S3354" s="23">
        <v>1</v>
      </c>
      <c r="T3354" s="33">
        <v>1</v>
      </c>
      <c r="V3354" t="s">
        <v>2951</v>
      </c>
      <c r="W3354" t="str">
        <f t="shared" si="131"/>
        <v>R15172425</v>
      </c>
      <c r="X3354" s="31" t="str">
        <f t="shared" si="132"/>
        <v>FINES_R15172425</v>
      </c>
      <c r="Y3354" s="35">
        <v>6.4000000000000001E-2</v>
      </c>
      <c r="Z3354" s="8">
        <f>IFERROR(IFERROR(VLOOKUP(G3354,'IVSET-Escuelas'!A:F,4,FALSE),VLOOKUP(M3354,'IVSET-Fines'!F:L,7,FALSE)),"-")</f>
        <v>0.34001700000000001</v>
      </c>
    </row>
    <row r="3355" spans="1:26" x14ac:dyDescent="0.35">
      <c r="A3355" s="18" t="s">
        <v>5100</v>
      </c>
      <c r="B3355" t="s">
        <v>516</v>
      </c>
      <c r="C3355" t="s">
        <v>1348</v>
      </c>
      <c r="D3355" t="s">
        <v>1349</v>
      </c>
      <c r="E3355" t="s">
        <v>198</v>
      </c>
      <c r="F3355" t="s">
        <v>198</v>
      </c>
      <c r="G3355" t="s">
        <v>198</v>
      </c>
      <c r="H3355" t="s">
        <v>20</v>
      </c>
      <c r="I3355" t="s">
        <v>5102</v>
      </c>
      <c r="J3355" t="s">
        <v>21</v>
      </c>
      <c r="L3355" t="s">
        <v>5054</v>
      </c>
      <c r="M3355" t="str">
        <f t="shared" si="130"/>
        <v>EP26Lobos</v>
      </c>
      <c r="N3355" t="s">
        <v>22</v>
      </c>
      <c r="O3355" t="s">
        <v>23</v>
      </c>
      <c r="P3355" t="s">
        <v>27</v>
      </c>
      <c r="Q3355" t="s">
        <v>5101</v>
      </c>
      <c r="R3355" s="23">
        <v>47</v>
      </c>
      <c r="S3355" s="23">
        <v>3</v>
      </c>
      <c r="T3355" s="33">
        <v>1</v>
      </c>
      <c r="V3355" t="s">
        <v>2951</v>
      </c>
      <c r="W3355" t="str">
        <f t="shared" si="131"/>
        <v>R15172425</v>
      </c>
      <c r="X3355" s="31" t="str">
        <f t="shared" si="132"/>
        <v>FINES_R15172425</v>
      </c>
      <c r="Y3355" s="35">
        <v>7.2999999999999995E-2</v>
      </c>
      <c r="Z3355" s="8">
        <f>IFERROR(IFERROR(VLOOKUP(G3355,'IVSET-Escuelas'!A:F,4,FALSE),VLOOKUP(M3355,'IVSET-Fines'!F:L,7,FALSE)),"-")</f>
        <v>0.49680200000000002</v>
      </c>
    </row>
    <row r="3356" spans="1:26" x14ac:dyDescent="0.35">
      <c r="A3356" s="18" t="s">
        <v>5100</v>
      </c>
      <c r="B3356" t="s">
        <v>205</v>
      </c>
      <c r="C3356" t="s">
        <v>1946</v>
      </c>
      <c r="D3356" t="s">
        <v>1947</v>
      </c>
      <c r="E3356" t="s">
        <v>198</v>
      </c>
      <c r="F3356" t="s">
        <v>198</v>
      </c>
      <c r="G3356" t="s">
        <v>198</v>
      </c>
      <c r="H3356" t="s">
        <v>20</v>
      </c>
      <c r="I3356" t="s">
        <v>5102</v>
      </c>
      <c r="J3356" t="s">
        <v>21</v>
      </c>
      <c r="L3356" t="s">
        <v>4626</v>
      </c>
      <c r="M3356" t="str">
        <f t="shared" si="130"/>
        <v>EES N°99 de Julio</v>
      </c>
      <c r="N3356" t="s">
        <v>22</v>
      </c>
      <c r="O3356" t="s">
        <v>23</v>
      </c>
      <c r="P3356" t="s">
        <v>27</v>
      </c>
      <c r="Q3356" t="s">
        <v>5101</v>
      </c>
      <c r="R3356" s="23">
        <v>10</v>
      </c>
      <c r="S3356" s="23">
        <v>1</v>
      </c>
      <c r="T3356" s="33">
        <v>1</v>
      </c>
      <c r="V3356" t="s">
        <v>2951</v>
      </c>
      <c r="W3356" t="str">
        <f t="shared" si="131"/>
        <v>R15172425</v>
      </c>
      <c r="X3356" s="31" t="str">
        <f t="shared" si="132"/>
        <v>FINES_R15172425</v>
      </c>
      <c r="Y3356" s="35">
        <v>7.4999999999999997E-2</v>
      </c>
      <c r="Z3356" s="8">
        <f>IFERROR(IFERROR(VLOOKUP(G3356,'IVSET-Escuelas'!A:F,4,FALSE),VLOOKUP(M3356,'IVSET-Fines'!F:L,7,FALSE)),"-")</f>
        <v>0.50888699999999998</v>
      </c>
    </row>
    <row r="3357" spans="1:26" x14ac:dyDescent="0.35">
      <c r="A3357" s="18" t="s">
        <v>5100</v>
      </c>
      <c r="B3357" t="s">
        <v>221</v>
      </c>
      <c r="C3357" t="s">
        <v>230</v>
      </c>
      <c r="D3357" t="s">
        <v>432</v>
      </c>
      <c r="E3357" t="s">
        <v>198</v>
      </c>
      <c r="F3357" t="s">
        <v>198</v>
      </c>
      <c r="G3357" t="s">
        <v>198</v>
      </c>
      <c r="H3357" t="s">
        <v>20</v>
      </c>
      <c r="I3357" t="s">
        <v>5102</v>
      </c>
      <c r="J3357" t="s">
        <v>21</v>
      </c>
      <c r="L3357" t="s">
        <v>5066</v>
      </c>
      <c r="M3357" t="str">
        <f t="shared" si="130"/>
        <v>Don Cipriano 1002 AzulAzul</v>
      </c>
      <c r="N3357" t="s">
        <v>22</v>
      </c>
      <c r="O3357" t="s">
        <v>23</v>
      </c>
      <c r="P3357" t="s">
        <v>27</v>
      </c>
      <c r="Q3357" t="s">
        <v>5101</v>
      </c>
      <c r="R3357" s="23">
        <v>16</v>
      </c>
      <c r="S3357" s="23">
        <v>1</v>
      </c>
      <c r="T3357" s="33">
        <v>1</v>
      </c>
      <c r="V3357" t="s">
        <v>2951</v>
      </c>
      <c r="W3357" t="str">
        <f t="shared" si="131"/>
        <v>R15172425</v>
      </c>
      <c r="X3357" s="31" t="str">
        <f t="shared" si="132"/>
        <v>FINES_R15172425</v>
      </c>
      <c r="Y3357" s="35">
        <v>7.4999999999999997E-2</v>
      </c>
      <c r="Z3357" s="8" t="str">
        <f>IFERROR(IFERROR(VLOOKUP(G3357,'IVSET-Escuelas'!A:F,4,FALSE),VLOOKUP(M3357,'IVSET-Fines'!F:L,7,FALSE)),"-")</f>
        <v>-</v>
      </c>
    </row>
    <row r="3358" spans="1:26" x14ac:dyDescent="0.35">
      <c r="A3358" s="18" t="s">
        <v>5100</v>
      </c>
      <c r="B3358" t="s">
        <v>221</v>
      </c>
      <c r="C3358" t="s">
        <v>230</v>
      </c>
      <c r="D3358" t="s">
        <v>432</v>
      </c>
      <c r="E3358" t="s">
        <v>198</v>
      </c>
      <c r="F3358" t="s">
        <v>198</v>
      </c>
      <c r="G3358" t="s">
        <v>198</v>
      </c>
      <c r="H3358" t="s">
        <v>20</v>
      </c>
      <c r="I3358" t="s">
        <v>5102</v>
      </c>
      <c r="J3358" t="s">
        <v>21</v>
      </c>
      <c r="L3358" t="s">
        <v>5070</v>
      </c>
      <c r="M3358" t="str">
        <f t="shared" si="130"/>
        <v>Escuela Secundaria N°3Azul</v>
      </c>
      <c r="N3358" t="s">
        <v>22</v>
      </c>
      <c r="O3358" t="s">
        <v>23</v>
      </c>
      <c r="P3358" t="s">
        <v>27</v>
      </c>
      <c r="Q3358" t="s">
        <v>5101</v>
      </c>
      <c r="R3358" s="23">
        <v>20</v>
      </c>
      <c r="S3358" s="23">
        <v>1</v>
      </c>
      <c r="T3358" s="33">
        <v>1</v>
      </c>
      <c r="V3358" t="s">
        <v>2951</v>
      </c>
      <c r="W3358" t="str">
        <f t="shared" si="131"/>
        <v>R15172425</v>
      </c>
      <c r="X3358" s="31" t="str">
        <f t="shared" si="132"/>
        <v>FINES_R15172425</v>
      </c>
      <c r="Y3358" s="35">
        <v>8.6999999999999994E-2</v>
      </c>
      <c r="Z3358" s="8" t="str">
        <f>IFERROR(IFERROR(VLOOKUP(G3358,'IVSET-Escuelas'!A:F,4,FALSE),VLOOKUP(M3358,'IVSET-Fines'!F:L,7,FALSE)),"-")</f>
        <v>-</v>
      </c>
    </row>
    <row r="3359" spans="1:26" x14ac:dyDescent="0.35">
      <c r="A3359" s="18" t="s">
        <v>5100</v>
      </c>
      <c r="B3359" t="s">
        <v>206</v>
      </c>
      <c r="C3359" t="s">
        <v>930</v>
      </c>
      <c r="D3359" t="s">
        <v>931</v>
      </c>
      <c r="E3359" t="s">
        <v>198</v>
      </c>
      <c r="F3359" t="s">
        <v>198</v>
      </c>
      <c r="G3359" t="s">
        <v>198</v>
      </c>
      <c r="H3359" t="s">
        <v>20</v>
      </c>
      <c r="I3359" t="s">
        <v>5102</v>
      </c>
      <c r="J3359" t="s">
        <v>21</v>
      </c>
      <c r="L3359" t="s">
        <v>4685</v>
      </c>
      <c r="M3359" t="str">
        <f t="shared" si="130"/>
        <v>Loma Verde S/N Loma Verde ChiramberroGeneral Paz</v>
      </c>
      <c r="N3359" t="s">
        <v>22</v>
      </c>
      <c r="O3359" t="s">
        <v>23</v>
      </c>
      <c r="P3359" t="s">
        <v>27</v>
      </c>
      <c r="Q3359" t="s">
        <v>5101</v>
      </c>
      <c r="R3359" s="23">
        <v>0</v>
      </c>
      <c r="S3359" s="23">
        <v>1</v>
      </c>
      <c r="T3359" s="33">
        <v>1</v>
      </c>
      <c r="V3359" t="s">
        <v>2951</v>
      </c>
      <c r="W3359" t="str">
        <f t="shared" si="131"/>
        <v>R15172425</v>
      </c>
      <c r="X3359" s="31" t="str">
        <f t="shared" si="132"/>
        <v>FINES_R15172425</v>
      </c>
      <c r="Y3359" s="35">
        <v>8.7999999999999995E-2</v>
      </c>
      <c r="Z3359" s="8" t="str">
        <f>IFERROR(IFERROR(VLOOKUP(G3359,'IVSET-Escuelas'!A:F,4,FALSE),VLOOKUP(M3359,'IVSET-Fines'!F:L,7,FALSE)),"-")</f>
        <v>-</v>
      </c>
    </row>
    <row r="3360" spans="1:26" x14ac:dyDescent="0.35">
      <c r="A3360" s="18" t="s">
        <v>5100</v>
      </c>
      <c r="B3360" t="s">
        <v>221</v>
      </c>
      <c r="C3360" t="s">
        <v>230</v>
      </c>
      <c r="D3360" t="s">
        <v>432</v>
      </c>
      <c r="E3360" t="s">
        <v>198</v>
      </c>
      <c r="F3360" t="s">
        <v>198</v>
      </c>
      <c r="G3360" t="s">
        <v>198</v>
      </c>
      <c r="H3360" t="s">
        <v>20</v>
      </c>
      <c r="I3360" t="s">
        <v>5102</v>
      </c>
      <c r="J3360" t="s">
        <v>21</v>
      </c>
      <c r="L3360" t="s">
        <v>5072</v>
      </c>
      <c r="M3360" t="str">
        <f t="shared" si="130"/>
        <v>Hogar Agrícola Azul 375 AzulAzul</v>
      </c>
      <c r="N3360" t="s">
        <v>22</v>
      </c>
      <c r="O3360" t="s">
        <v>23</v>
      </c>
      <c r="P3360" t="s">
        <v>27</v>
      </c>
      <c r="Q3360" t="s">
        <v>5101</v>
      </c>
      <c r="R3360" s="23">
        <v>16</v>
      </c>
      <c r="S3360" s="23">
        <v>1</v>
      </c>
      <c r="T3360" s="33">
        <v>1</v>
      </c>
      <c r="V3360" t="s">
        <v>2951</v>
      </c>
      <c r="W3360" t="str">
        <f t="shared" si="131"/>
        <v>R15172425</v>
      </c>
      <c r="X3360" s="31" t="str">
        <f t="shared" si="132"/>
        <v>FINES_R15172425</v>
      </c>
      <c r="Y3360" s="35">
        <v>0.114</v>
      </c>
      <c r="Z3360" s="8" t="str">
        <f>IFERROR(IFERROR(VLOOKUP(G3360,'IVSET-Escuelas'!A:F,4,FALSE),VLOOKUP(M3360,'IVSET-Fines'!F:L,7,FALSE)),"-")</f>
        <v>-</v>
      </c>
    </row>
    <row r="3361" spans="1:26" x14ac:dyDescent="0.35">
      <c r="A3361" s="18" t="s">
        <v>5100</v>
      </c>
      <c r="B3361" t="s">
        <v>206</v>
      </c>
      <c r="C3361" t="s">
        <v>2043</v>
      </c>
      <c r="D3361" t="s">
        <v>2044</v>
      </c>
      <c r="E3361" t="s">
        <v>198</v>
      </c>
      <c r="F3361" t="s">
        <v>198</v>
      </c>
      <c r="G3361" t="s">
        <v>198</v>
      </c>
      <c r="H3361" t="s">
        <v>20</v>
      </c>
      <c r="I3361" t="s">
        <v>5102</v>
      </c>
      <c r="J3361" t="s">
        <v>21</v>
      </c>
      <c r="L3361" t="s">
        <v>4698</v>
      </c>
      <c r="M3361" t="str">
        <f t="shared" si="130"/>
        <v>ESCUELA PRIMARIA N°2 S/N Pila PilaPila</v>
      </c>
      <c r="N3361" t="s">
        <v>22</v>
      </c>
      <c r="O3361" t="s">
        <v>23</v>
      </c>
      <c r="P3361" t="s">
        <v>27</v>
      </c>
      <c r="Q3361" t="s">
        <v>5101</v>
      </c>
      <c r="R3361" s="23">
        <v>15</v>
      </c>
      <c r="S3361" s="23">
        <v>1</v>
      </c>
      <c r="T3361" s="33">
        <v>1</v>
      </c>
      <c r="V3361" t="s">
        <v>2951</v>
      </c>
      <c r="W3361" t="str">
        <f t="shared" si="131"/>
        <v>R15172425</v>
      </c>
      <c r="X3361" s="31" t="str">
        <f t="shared" si="132"/>
        <v>FINES_R15172425</v>
      </c>
      <c r="Y3361" s="35">
        <v>0.11799999999999999</v>
      </c>
      <c r="Z3361" s="8" t="str">
        <f>IFERROR(IFERROR(VLOOKUP(G3361,'IVSET-Escuelas'!A:F,4,FALSE),VLOOKUP(M3361,'IVSET-Fines'!F:L,7,FALSE)),"-")</f>
        <v>-</v>
      </c>
    </row>
    <row r="3362" spans="1:26" x14ac:dyDescent="0.35">
      <c r="A3362" s="18" t="s">
        <v>5100</v>
      </c>
      <c r="B3362" t="s">
        <v>221</v>
      </c>
      <c r="C3362" t="s">
        <v>571</v>
      </c>
      <c r="D3362" t="s">
        <v>573</v>
      </c>
      <c r="E3362" t="s">
        <v>198</v>
      </c>
      <c r="F3362" t="s">
        <v>198</v>
      </c>
      <c r="G3362" t="s">
        <v>198</v>
      </c>
      <c r="H3362" t="s">
        <v>20</v>
      </c>
      <c r="I3362" t="s">
        <v>5102</v>
      </c>
      <c r="J3362" t="s">
        <v>21</v>
      </c>
      <c r="L3362" t="s">
        <v>5077</v>
      </c>
      <c r="M3362" t="str">
        <f t="shared" si="130"/>
        <v>C.E.C Nº 801Bolívar</v>
      </c>
      <c r="N3362" t="s">
        <v>22</v>
      </c>
      <c r="O3362" t="s">
        <v>23</v>
      </c>
      <c r="P3362" t="s">
        <v>27</v>
      </c>
      <c r="Q3362" t="s">
        <v>5101</v>
      </c>
      <c r="R3362" s="23">
        <v>19</v>
      </c>
      <c r="S3362" s="23">
        <v>1</v>
      </c>
      <c r="T3362" s="33">
        <v>1</v>
      </c>
      <c r="V3362" t="s">
        <v>2951</v>
      </c>
      <c r="W3362" t="str">
        <f t="shared" si="131"/>
        <v>R15172425</v>
      </c>
      <c r="X3362" s="31" t="str">
        <f t="shared" si="132"/>
        <v>FINES_R15172425</v>
      </c>
      <c r="Y3362" s="35">
        <v>0.124</v>
      </c>
      <c r="Z3362" s="8">
        <f>IFERROR(IFERROR(VLOOKUP(G3362,'IVSET-Escuelas'!A:F,4,FALSE),VLOOKUP(M3362,'IVSET-Fines'!F:L,7,FALSE)),"-")</f>
        <v>0.52978800000000004</v>
      </c>
    </row>
    <row r="3363" spans="1:26" x14ac:dyDescent="0.35">
      <c r="A3363" s="18" t="s">
        <v>5100</v>
      </c>
      <c r="B3363" t="s">
        <v>206</v>
      </c>
      <c r="C3363" t="s">
        <v>930</v>
      </c>
      <c r="D3363" t="s">
        <v>931</v>
      </c>
      <c r="E3363" t="s">
        <v>198</v>
      </c>
      <c r="F3363" t="s">
        <v>198</v>
      </c>
      <c r="G3363" t="s">
        <v>198</v>
      </c>
      <c r="H3363" t="s">
        <v>20</v>
      </c>
      <c r="I3363" t="s">
        <v>5102</v>
      </c>
      <c r="J3363" t="s">
        <v>21</v>
      </c>
      <c r="L3363" t="s">
        <v>4687</v>
      </c>
      <c r="M3363" t="str">
        <f t="shared" ref="M3363:M3426" si="133">CONCATENATE(L3363,D3363)</f>
        <v>Villanueva S/N Villanueva PuebloGeneral Paz</v>
      </c>
      <c r="N3363" t="s">
        <v>22</v>
      </c>
      <c r="O3363" t="s">
        <v>23</v>
      </c>
      <c r="P3363" t="s">
        <v>27</v>
      </c>
      <c r="Q3363" t="s">
        <v>5101</v>
      </c>
      <c r="R3363" s="23">
        <v>1</v>
      </c>
      <c r="S3363" s="23">
        <v>1</v>
      </c>
      <c r="T3363" s="33">
        <v>1</v>
      </c>
      <c r="V3363" t="s">
        <v>2951</v>
      </c>
      <c r="W3363" t="str">
        <f t="shared" si="131"/>
        <v>R15172425</v>
      </c>
      <c r="X3363" s="31" t="str">
        <f t="shared" si="132"/>
        <v>FINES_R15172425</v>
      </c>
      <c r="Y3363" s="35">
        <v>0.13300000000000001</v>
      </c>
      <c r="Z3363" s="8" t="str">
        <f>IFERROR(IFERROR(VLOOKUP(G3363,'IVSET-Escuelas'!A:F,4,FALSE),VLOOKUP(M3363,'IVSET-Fines'!F:L,7,FALSE)),"-")</f>
        <v>-</v>
      </c>
    </row>
    <row r="3364" spans="1:26" x14ac:dyDescent="0.35">
      <c r="A3364" s="18" t="s">
        <v>5100</v>
      </c>
      <c r="B3364" t="s">
        <v>205</v>
      </c>
      <c r="C3364" t="s">
        <v>654</v>
      </c>
      <c r="D3364" t="s">
        <v>655</v>
      </c>
      <c r="E3364" t="s">
        <v>198</v>
      </c>
      <c r="F3364" t="s">
        <v>198</v>
      </c>
      <c r="G3364" t="s">
        <v>198</v>
      </c>
      <c r="H3364" t="s">
        <v>20</v>
      </c>
      <c r="I3364" t="s">
        <v>5102</v>
      </c>
      <c r="J3364" t="s">
        <v>21</v>
      </c>
      <c r="L3364" t="s">
        <v>4640</v>
      </c>
      <c r="M3364" t="str">
        <f t="shared" si="133"/>
        <v>CASA DEL NIÑOCarlos Casares</v>
      </c>
      <c r="N3364" t="s">
        <v>22</v>
      </c>
      <c r="O3364" t="s">
        <v>23</v>
      </c>
      <c r="P3364" t="s">
        <v>27</v>
      </c>
      <c r="Q3364" t="s">
        <v>5101</v>
      </c>
      <c r="R3364" s="23">
        <v>26</v>
      </c>
      <c r="S3364" s="23">
        <v>1</v>
      </c>
      <c r="T3364" s="33">
        <v>1</v>
      </c>
      <c r="V3364" t="s">
        <v>2951</v>
      </c>
      <c r="W3364" t="str">
        <f t="shared" si="131"/>
        <v>R15172425</v>
      </c>
      <c r="X3364" s="31" t="str">
        <f t="shared" si="132"/>
        <v>FINES_R15172425</v>
      </c>
      <c r="Y3364" s="35">
        <v>0.13700000000000001</v>
      </c>
      <c r="Z3364" s="8" t="str">
        <f>IFERROR(IFERROR(VLOOKUP(G3364,'IVSET-Escuelas'!A:F,4,FALSE),VLOOKUP(M3364,'IVSET-Fines'!F:L,7,FALSE)),"-")</f>
        <v>-</v>
      </c>
    </row>
    <row r="3365" spans="1:26" x14ac:dyDescent="0.35">
      <c r="A3365" s="18" t="s">
        <v>5100</v>
      </c>
      <c r="B3365" t="s">
        <v>516</v>
      </c>
      <c r="C3365" t="s">
        <v>2179</v>
      </c>
      <c r="D3365" t="s">
        <v>2180</v>
      </c>
      <c r="E3365" t="s">
        <v>198</v>
      </c>
      <c r="F3365" t="s">
        <v>198</v>
      </c>
      <c r="G3365" t="s">
        <v>198</v>
      </c>
      <c r="H3365" t="s">
        <v>20</v>
      </c>
      <c r="I3365" t="s">
        <v>5102</v>
      </c>
      <c r="J3365" t="s">
        <v>21</v>
      </c>
      <c r="L3365" t="s">
        <v>5058</v>
      </c>
      <c r="M3365" t="str">
        <f t="shared" si="133"/>
        <v>Punto GéneroRoque Pérez</v>
      </c>
      <c r="N3365" t="s">
        <v>22</v>
      </c>
      <c r="O3365" t="s">
        <v>23</v>
      </c>
      <c r="P3365" t="s">
        <v>27</v>
      </c>
      <c r="Q3365" t="s">
        <v>5101</v>
      </c>
      <c r="R3365" s="23">
        <v>5</v>
      </c>
      <c r="S3365" s="23">
        <v>1</v>
      </c>
      <c r="T3365" s="33">
        <v>1</v>
      </c>
      <c r="V3365" t="s">
        <v>2951</v>
      </c>
      <c r="W3365" t="str">
        <f t="shared" si="131"/>
        <v>R15172425</v>
      </c>
      <c r="X3365" s="31" t="str">
        <f t="shared" si="132"/>
        <v>FINES_R15172425</v>
      </c>
      <c r="Y3365" s="35">
        <v>0.13900000000000001</v>
      </c>
      <c r="Z3365" s="8">
        <f>IFERROR(IFERROR(VLOOKUP(G3365,'IVSET-Escuelas'!A:F,4,FALSE),VLOOKUP(M3365,'IVSET-Fines'!F:L,7,FALSE)),"-")</f>
        <v>0.41841499999999998</v>
      </c>
    </row>
    <row r="3366" spans="1:26" x14ac:dyDescent="0.35">
      <c r="A3366" s="18" t="s">
        <v>5100</v>
      </c>
      <c r="B3366" t="s">
        <v>221</v>
      </c>
      <c r="C3366" t="s">
        <v>230</v>
      </c>
      <c r="D3366" t="s">
        <v>432</v>
      </c>
      <c r="E3366" t="s">
        <v>198</v>
      </c>
      <c r="F3366" t="s">
        <v>198</v>
      </c>
      <c r="G3366" t="s">
        <v>198</v>
      </c>
      <c r="H3366" t="s">
        <v>20</v>
      </c>
      <c r="I3366" t="s">
        <v>5102</v>
      </c>
      <c r="J3366" t="s">
        <v>21</v>
      </c>
      <c r="L3366" t="s">
        <v>5071</v>
      </c>
      <c r="M3366" t="str">
        <f t="shared" si="133"/>
        <v>Escuela Secundario N°3Azul</v>
      </c>
      <c r="N3366" t="s">
        <v>22</v>
      </c>
      <c r="O3366" t="s">
        <v>23</v>
      </c>
      <c r="P3366" t="s">
        <v>27</v>
      </c>
      <c r="Q3366" t="s">
        <v>5101</v>
      </c>
      <c r="R3366" s="23">
        <v>18</v>
      </c>
      <c r="S3366" s="23">
        <v>1</v>
      </c>
      <c r="T3366" s="33">
        <v>1</v>
      </c>
      <c r="V3366" t="s">
        <v>2951</v>
      </c>
      <c r="W3366" t="str">
        <f t="shared" si="131"/>
        <v>R15172425</v>
      </c>
      <c r="X3366" s="31" t="str">
        <f t="shared" si="132"/>
        <v>FINES_R15172425</v>
      </c>
      <c r="Y3366" s="35">
        <v>0.14199999999999999</v>
      </c>
      <c r="Z3366" s="8">
        <f>IFERROR(IFERROR(VLOOKUP(G3366,'IVSET-Escuelas'!A:F,4,FALSE),VLOOKUP(M3366,'IVSET-Fines'!F:L,7,FALSE)),"-")</f>
        <v>0.29020200000000002</v>
      </c>
    </row>
    <row r="3367" spans="1:26" x14ac:dyDescent="0.35">
      <c r="A3367" s="18" t="s">
        <v>5100</v>
      </c>
      <c r="B3367" t="s">
        <v>206</v>
      </c>
      <c r="C3367" t="s">
        <v>1850</v>
      </c>
      <c r="D3367" t="s">
        <v>1851</v>
      </c>
      <c r="E3367" t="s">
        <v>198</v>
      </c>
      <c r="F3367" t="s">
        <v>198</v>
      </c>
      <c r="G3367" t="s">
        <v>198</v>
      </c>
      <c r="H3367" t="s">
        <v>20</v>
      </c>
      <c r="I3367" t="s">
        <v>5102</v>
      </c>
      <c r="J3367" t="s">
        <v>21</v>
      </c>
      <c r="L3367" t="s">
        <v>4695</v>
      </c>
      <c r="M3367" t="str">
        <f t="shared" si="133"/>
        <v>E.P N°6 S/N AbbottMonte</v>
      </c>
      <c r="N3367" t="s">
        <v>22</v>
      </c>
      <c r="O3367" t="s">
        <v>23</v>
      </c>
      <c r="P3367" t="s">
        <v>27</v>
      </c>
      <c r="Q3367" t="s">
        <v>5101</v>
      </c>
      <c r="R3367" s="23">
        <v>11</v>
      </c>
      <c r="S3367" s="23">
        <v>1</v>
      </c>
      <c r="T3367" s="33">
        <v>1</v>
      </c>
      <c r="V3367" t="s">
        <v>2951</v>
      </c>
      <c r="W3367" t="str">
        <f t="shared" si="131"/>
        <v>R15172425</v>
      </c>
      <c r="X3367" s="31" t="str">
        <f t="shared" si="132"/>
        <v>FINES_R15172425</v>
      </c>
      <c r="Y3367" s="35">
        <v>0.16</v>
      </c>
      <c r="Z3367" s="8" t="str">
        <f>IFERROR(IFERROR(VLOOKUP(G3367,'IVSET-Escuelas'!A:F,4,FALSE),VLOOKUP(M3367,'IVSET-Fines'!F:L,7,FALSE)),"-")</f>
        <v>-</v>
      </c>
    </row>
    <row r="3368" spans="1:26" x14ac:dyDescent="0.35">
      <c r="A3368" s="18" t="s">
        <v>5100</v>
      </c>
      <c r="B3368" t="s">
        <v>206</v>
      </c>
      <c r="C3368" t="s">
        <v>749</v>
      </c>
      <c r="D3368" t="s">
        <v>2905</v>
      </c>
      <c r="E3368" t="s">
        <v>198</v>
      </c>
      <c r="F3368" t="s">
        <v>198</v>
      </c>
      <c r="G3368" t="s">
        <v>198</v>
      </c>
      <c r="H3368" t="s">
        <v>20</v>
      </c>
      <c r="I3368" t="s">
        <v>5102</v>
      </c>
      <c r="J3368" t="s">
        <v>21</v>
      </c>
      <c r="L3368" t="s">
        <v>4689</v>
      </c>
      <c r="M3368" t="str">
        <f t="shared" si="133"/>
        <v>CLUB INDEPENDIENTE S/N LEZAMALezama</v>
      </c>
      <c r="N3368" t="s">
        <v>22</v>
      </c>
      <c r="O3368" t="s">
        <v>23</v>
      </c>
      <c r="P3368" t="s">
        <v>27</v>
      </c>
      <c r="Q3368" t="s">
        <v>5101</v>
      </c>
      <c r="R3368" s="23">
        <v>11</v>
      </c>
      <c r="S3368" s="23">
        <v>1</v>
      </c>
      <c r="T3368" s="33">
        <v>1</v>
      </c>
      <c r="V3368" t="s">
        <v>2951</v>
      </c>
      <c r="W3368" t="str">
        <f t="shared" si="131"/>
        <v>R15172425</v>
      </c>
      <c r="X3368" s="31" t="str">
        <f t="shared" si="132"/>
        <v>FINES_R15172425</v>
      </c>
      <c r="Y3368" s="35">
        <v>0.16500000000000001</v>
      </c>
      <c r="Z3368" s="8" t="str">
        <f>IFERROR(IFERROR(VLOOKUP(G3368,'IVSET-Escuelas'!A:F,4,FALSE),VLOOKUP(M3368,'IVSET-Fines'!F:L,7,FALSE)),"-")</f>
        <v>-</v>
      </c>
    </row>
    <row r="3369" spans="1:26" x14ac:dyDescent="0.35">
      <c r="A3369" s="18" t="s">
        <v>5100</v>
      </c>
      <c r="B3369" t="s">
        <v>516</v>
      </c>
      <c r="C3369" t="s">
        <v>890</v>
      </c>
      <c r="D3369" t="s">
        <v>891</v>
      </c>
      <c r="E3369" t="s">
        <v>198</v>
      </c>
      <c r="F3369" t="s">
        <v>198</v>
      </c>
      <c r="G3369" t="s">
        <v>198</v>
      </c>
      <c r="H3369" t="s">
        <v>20</v>
      </c>
      <c r="I3369" t="s">
        <v>5102</v>
      </c>
      <c r="J3369" t="s">
        <v>21</v>
      </c>
      <c r="L3369" t="s">
        <v>5049</v>
      </c>
      <c r="M3369" t="str">
        <f t="shared" si="133"/>
        <v>Escuela de Educación Especial N°501General Alvear</v>
      </c>
      <c r="N3369" t="s">
        <v>22</v>
      </c>
      <c r="O3369" t="s">
        <v>23</v>
      </c>
      <c r="P3369" t="s">
        <v>27</v>
      </c>
      <c r="Q3369" t="s">
        <v>5101</v>
      </c>
      <c r="R3369" s="23">
        <v>6</v>
      </c>
      <c r="S3369" s="23">
        <v>1</v>
      </c>
      <c r="T3369" s="33">
        <v>1</v>
      </c>
      <c r="V3369" t="s">
        <v>2951</v>
      </c>
      <c r="W3369" t="str">
        <f t="shared" si="131"/>
        <v>R15172425</v>
      </c>
      <c r="X3369" s="31" t="str">
        <f t="shared" si="132"/>
        <v>FINES_R15172425</v>
      </c>
      <c r="Y3369" s="35">
        <v>0.193</v>
      </c>
      <c r="Z3369" s="8">
        <f>IFERROR(IFERROR(VLOOKUP(G3369,'IVSET-Escuelas'!A:F,4,FALSE),VLOOKUP(M3369,'IVSET-Fines'!F:L,7,FALSE)),"-")</f>
        <v>0.28060099999999999</v>
      </c>
    </row>
    <row r="3370" spans="1:26" x14ac:dyDescent="0.35">
      <c r="A3370" s="18" t="s">
        <v>5100</v>
      </c>
      <c r="B3370" t="s">
        <v>516</v>
      </c>
      <c r="C3370" t="s">
        <v>2179</v>
      </c>
      <c r="D3370" t="s">
        <v>2180</v>
      </c>
      <c r="E3370" t="s">
        <v>198</v>
      </c>
      <c r="F3370" t="s">
        <v>198</v>
      </c>
      <c r="G3370" t="s">
        <v>198</v>
      </c>
      <c r="H3370" t="s">
        <v>20</v>
      </c>
      <c r="I3370" t="s">
        <v>5102</v>
      </c>
      <c r="J3370" t="s">
        <v>21</v>
      </c>
      <c r="L3370" t="s">
        <v>5057</v>
      </c>
      <c r="M3370" t="str">
        <f t="shared" si="133"/>
        <v>Casita del arte/Ludoteca S/N Roque PérezRoque Pérez</v>
      </c>
      <c r="N3370" t="s">
        <v>22</v>
      </c>
      <c r="O3370" t="s">
        <v>23</v>
      </c>
      <c r="P3370" t="s">
        <v>27</v>
      </c>
      <c r="Q3370" t="s">
        <v>5101</v>
      </c>
      <c r="R3370" s="23">
        <v>7</v>
      </c>
      <c r="S3370" s="23">
        <v>1</v>
      </c>
      <c r="T3370" s="33">
        <v>1</v>
      </c>
      <c r="V3370" t="s">
        <v>2951</v>
      </c>
      <c r="W3370" t="str">
        <f t="shared" si="131"/>
        <v>R15172425</v>
      </c>
      <c r="X3370" s="31" t="str">
        <f t="shared" si="132"/>
        <v>FINES_R15172425</v>
      </c>
      <c r="Y3370" s="35">
        <v>0.19400000000000001</v>
      </c>
      <c r="Z3370" s="8" t="str">
        <f>IFERROR(IFERROR(VLOOKUP(G3370,'IVSET-Escuelas'!A:F,4,FALSE),VLOOKUP(M3370,'IVSET-Fines'!F:L,7,FALSE)),"-")</f>
        <v>-</v>
      </c>
    </row>
    <row r="3371" spans="1:26" x14ac:dyDescent="0.35">
      <c r="A3371" s="18" t="s">
        <v>5100</v>
      </c>
      <c r="B3371" t="s">
        <v>516</v>
      </c>
      <c r="C3371" t="s">
        <v>1348</v>
      </c>
      <c r="D3371" t="s">
        <v>1349</v>
      </c>
      <c r="E3371" t="s">
        <v>198</v>
      </c>
      <c r="F3371" t="s">
        <v>198</v>
      </c>
      <c r="G3371" t="s">
        <v>198</v>
      </c>
      <c r="H3371" t="s">
        <v>20</v>
      </c>
      <c r="I3371" t="s">
        <v>5102</v>
      </c>
      <c r="J3371" t="s">
        <v>21</v>
      </c>
      <c r="L3371" t="s">
        <v>5053</v>
      </c>
      <c r="M3371" t="str">
        <f t="shared" si="133"/>
        <v>EP1Lobos</v>
      </c>
      <c r="N3371" t="s">
        <v>22</v>
      </c>
      <c r="O3371" t="s">
        <v>23</v>
      </c>
      <c r="P3371" t="s">
        <v>27</v>
      </c>
      <c r="Q3371" t="s">
        <v>5101</v>
      </c>
      <c r="R3371" s="23">
        <v>54</v>
      </c>
      <c r="S3371" s="23">
        <v>3</v>
      </c>
      <c r="T3371" s="33">
        <v>1</v>
      </c>
      <c r="V3371" t="s">
        <v>2951</v>
      </c>
      <c r="W3371" t="str">
        <f t="shared" si="131"/>
        <v>R15172425</v>
      </c>
      <c r="X3371" s="31" t="str">
        <f t="shared" si="132"/>
        <v>FINES_R15172425</v>
      </c>
      <c r="Y3371" s="35">
        <v>0.19600000000000001</v>
      </c>
      <c r="Z3371" s="8">
        <f>IFERROR(IFERROR(VLOOKUP(G3371,'IVSET-Escuelas'!A:F,4,FALSE),VLOOKUP(M3371,'IVSET-Fines'!F:L,7,FALSE)),"-")</f>
        <v>0.28213300000000002</v>
      </c>
    </row>
    <row r="3372" spans="1:26" x14ac:dyDescent="0.35">
      <c r="A3372" s="18" t="s">
        <v>5100</v>
      </c>
      <c r="B3372" t="s">
        <v>516</v>
      </c>
      <c r="C3372" t="s">
        <v>1348</v>
      </c>
      <c r="D3372" t="s">
        <v>1349</v>
      </c>
      <c r="E3372" t="s">
        <v>198</v>
      </c>
      <c r="F3372" t="s">
        <v>198</v>
      </c>
      <c r="G3372" t="s">
        <v>198</v>
      </c>
      <c r="H3372" t="s">
        <v>20</v>
      </c>
      <c r="I3372" t="s">
        <v>5102</v>
      </c>
      <c r="J3372" t="s">
        <v>21</v>
      </c>
      <c r="L3372" t="s">
        <v>5052</v>
      </c>
      <c r="M3372" t="str">
        <f t="shared" si="133"/>
        <v>CLUB MADRESELVA SEDE MITRELobos</v>
      </c>
      <c r="N3372" t="s">
        <v>22</v>
      </c>
      <c r="O3372" t="s">
        <v>23</v>
      </c>
      <c r="P3372" t="s">
        <v>27</v>
      </c>
      <c r="Q3372" t="s">
        <v>5101</v>
      </c>
      <c r="R3372" s="23">
        <v>18</v>
      </c>
      <c r="S3372" s="23">
        <v>1</v>
      </c>
      <c r="T3372" s="33">
        <v>1</v>
      </c>
      <c r="V3372" t="s">
        <v>2951</v>
      </c>
      <c r="W3372" t="str">
        <f t="shared" si="131"/>
        <v>R15172425</v>
      </c>
      <c r="X3372" s="31" t="str">
        <f t="shared" si="132"/>
        <v>FINES_R15172425</v>
      </c>
      <c r="Y3372" s="35">
        <v>0.19700000000000001</v>
      </c>
      <c r="Z3372" s="8">
        <f>IFERROR(IFERROR(VLOOKUP(G3372,'IVSET-Escuelas'!A:F,4,FALSE),VLOOKUP(M3372,'IVSET-Fines'!F:L,7,FALSE)),"-")</f>
        <v>0.37391200000000002</v>
      </c>
    </row>
    <row r="3373" spans="1:26" x14ac:dyDescent="0.35">
      <c r="A3373" s="18" t="s">
        <v>5100</v>
      </c>
      <c r="B3373" t="s">
        <v>516</v>
      </c>
      <c r="C3373" t="s">
        <v>890</v>
      </c>
      <c r="D3373" t="s">
        <v>891</v>
      </c>
      <c r="E3373" t="s">
        <v>198</v>
      </c>
      <c r="F3373" t="s">
        <v>198</v>
      </c>
      <c r="G3373" t="s">
        <v>198</v>
      </c>
      <c r="H3373" t="s">
        <v>20</v>
      </c>
      <c r="I3373" t="s">
        <v>5102</v>
      </c>
      <c r="J3373" t="s">
        <v>21</v>
      </c>
      <c r="L3373" t="s">
        <v>5047</v>
      </c>
      <c r="M3373" t="str">
        <f t="shared" si="133"/>
        <v>Comedor Barrio San Antonio S/N General Alvear EESN°1General Alvear</v>
      </c>
      <c r="N3373" t="s">
        <v>22</v>
      </c>
      <c r="O3373" t="s">
        <v>23</v>
      </c>
      <c r="P3373" t="s">
        <v>27</v>
      </c>
      <c r="Q3373" t="s">
        <v>5101</v>
      </c>
      <c r="R3373" s="23">
        <v>0</v>
      </c>
      <c r="S3373" s="23">
        <v>1</v>
      </c>
      <c r="T3373" s="33">
        <v>1</v>
      </c>
      <c r="V3373" t="s">
        <v>2951</v>
      </c>
      <c r="W3373" t="str">
        <f t="shared" si="131"/>
        <v>R15172425</v>
      </c>
      <c r="X3373" s="31" t="str">
        <f t="shared" si="132"/>
        <v>FINES_R15172425</v>
      </c>
      <c r="Y3373" s="35">
        <v>0.20200000000000001</v>
      </c>
      <c r="Z3373" s="8" t="str">
        <f>IFERROR(IFERROR(VLOOKUP(G3373,'IVSET-Escuelas'!A:F,4,FALSE),VLOOKUP(M3373,'IVSET-Fines'!F:L,7,FALSE)),"-")</f>
        <v>-</v>
      </c>
    </row>
    <row r="3374" spans="1:26" x14ac:dyDescent="0.35">
      <c r="A3374" s="18" t="s">
        <v>5100</v>
      </c>
      <c r="B3374" t="s">
        <v>516</v>
      </c>
      <c r="C3374" t="s">
        <v>889</v>
      </c>
      <c r="D3374" t="s">
        <v>2458</v>
      </c>
      <c r="E3374" t="s">
        <v>198</v>
      </c>
      <c r="F3374" t="s">
        <v>198</v>
      </c>
      <c r="G3374" t="s">
        <v>198</v>
      </c>
      <c r="H3374" t="s">
        <v>20</v>
      </c>
      <c r="I3374" t="s">
        <v>5102</v>
      </c>
      <c r="J3374" t="s">
        <v>21</v>
      </c>
      <c r="L3374" t="s">
        <v>5043</v>
      </c>
      <c r="M3374" t="str">
        <f t="shared" si="133"/>
        <v>E.E.S. N° 2 101 25 de Mayo Norberto de la Riestra25 de Mayo</v>
      </c>
      <c r="N3374" t="s">
        <v>22</v>
      </c>
      <c r="O3374" t="s">
        <v>23</v>
      </c>
      <c r="P3374" t="s">
        <v>27</v>
      </c>
      <c r="Q3374" t="s">
        <v>5101</v>
      </c>
      <c r="R3374" s="23">
        <v>22</v>
      </c>
      <c r="S3374" s="23">
        <v>1</v>
      </c>
      <c r="T3374" s="33">
        <v>1</v>
      </c>
      <c r="V3374" t="s">
        <v>2951</v>
      </c>
      <c r="W3374" t="str">
        <f t="shared" si="131"/>
        <v>R15172425</v>
      </c>
      <c r="X3374" s="31" t="str">
        <f t="shared" si="132"/>
        <v>FINES_R15172425</v>
      </c>
      <c r="Y3374" s="35">
        <v>0.217</v>
      </c>
      <c r="Z3374" s="8" t="str">
        <f>IFERROR(IFERROR(VLOOKUP(G3374,'IVSET-Escuelas'!A:F,4,FALSE),VLOOKUP(M3374,'IVSET-Fines'!F:L,7,FALSE)),"-")</f>
        <v>-</v>
      </c>
    </row>
    <row r="3375" spans="1:26" x14ac:dyDescent="0.35">
      <c r="A3375" s="18" t="s">
        <v>5100</v>
      </c>
      <c r="B3375" t="s">
        <v>206</v>
      </c>
      <c r="C3375" t="s">
        <v>739</v>
      </c>
      <c r="D3375" t="s">
        <v>740</v>
      </c>
      <c r="E3375" t="s">
        <v>198</v>
      </c>
      <c r="F3375" t="s">
        <v>198</v>
      </c>
      <c r="G3375" t="s">
        <v>198</v>
      </c>
      <c r="H3375" t="s">
        <v>20</v>
      </c>
      <c r="I3375" t="s">
        <v>5102</v>
      </c>
      <c r="J3375" t="s">
        <v>21</v>
      </c>
      <c r="L3375" t="s">
        <v>4681</v>
      </c>
      <c r="M3375" t="str">
        <f t="shared" si="133"/>
        <v>SUM San Luis 755 Chascomus San LuisChascomús</v>
      </c>
      <c r="N3375" t="s">
        <v>22</v>
      </c>
      <c r="O3375" t="s">
        <v>23</v>
      </c>
      <c r="P3375" t="s">
        <v>27</v>
      </c>
      <c r="Q3375" t="s">
        <v>5101</v>
      </c>
      <c r="R3375" s="23">
        <v>0</v>
      </c>
      <c r="S3375" s="23">
        <v>1</v>
      </c>
      <c r="T3375" s="33">
        <v>1</v>
      </c>
      <c r="V3375" t="s">
        <v>2951</v>
      </c>
      <c r="W3375" t="str">
        <f t="shared" si="131"/>
        <v>R15172425</v>
      </c>
      <c r="X3375" s="31" t="str">
        <f t="shared" si="132"/>
        <v>FINES_R15172425</v>
      </c>
      <c r="Y3375" s="35">
        <v>0.218</v>
      </c>
      <c r="Z3375" s="8" t="str">
        <f>IFERROR(IFERROR(VLOOKUP(G3375,'IVSET-Escuelas'!A:F,4,FALSE),VLOOKUP(M3375,'IVSET-Fines'!F:L,7,FALSE)),"-")</f>
        <v>-</v>
      </c>
    </row>
    <row r="3376" spans="1:26" x14ac:dyDescent="0.35">
      <c r="A3376" s="18" t="s">
        <v>5100</v>
      </c>
      <c r="B3376" t="s">
        <v>221</v>
      </c>
      <c r="C3376" t="s">
        <v>558</v>
      </c>
      <c r="D3376" t="s">
        <v>1960</v>
      </c>
      <c r="E3376" t="s">
        <v>198</v>
      </c>
      <c r="F3376" t="s">
        <v>198</v>
      </c>
      <c r="G3376" t="s">
        <v>198</v>
      </c>
      <c r="H3376" t="s">
        <v>20</v>
      </c>
      <c r="I3376" t="s">
        <v>5102</v>
      </c>
      <c r="J3376" t="s">
        <v>21</v>
      </c>
      <c r="L3376" t="s">
        <v>5095</v>
      </c>
      <c r="M3376" t="str">
        <f t="shared" si="133"/>
        <v>Soc de Fom Dámaso Arce 1129 OlavarríaOlavarría</v>
      </c>
      <c r="N3376" t="s">
        <v>22</v>
      </c>
      <c r="O3376" t="s">
        <v>23</v>
      </c>
      <c r="P3376" t="s">
        <v>27</v>
      </c>
      <c r="Q3376" t="s">
        <v>5101</v>
      </c>
      <c r="R3376" s="23">
        <v>8</v>
      </c>
      <c r="S3376" s="23">
        <v>1</v>
      </c>
      <c r="T3376" s="33">
        <v>1</v>
      </c>
      <c r="V3376" t="s">
        <v>2951</v>
      </c>
      <c r="W3376" t="str">
        <f t="shared" si="131"/>
        <v>R15172425</v>
      </c>
      <c r="X3376" s="31" t="str">
        <f t="shared" si="132"/>
        <v>FINES_R15172425</v>
      </c>
      <c r="Y3376" s="35">
        <v>0.22600000000000001</v>
      </c>
      <c r="Z3376" s="8" t="str">
        <f>IFERROR(IFERROR(VLOOKUP(G3376,'IVSET-Escuelas'!A:F,4,FALSE),VLOOKUP(M3376,'IVSET-Fines'!F:L,7,FALSE)),"-")</f>
        <v>-</v>
      </c>
    </row>
    <row r="3377" spans="1:26" x14ac:dyDescent="0.35">
      <c r="A3377" s="18" t="s">
        <v>5100</v>
      </c>
      <c r="B3377" t="s">
        <v>206</v>
      </c>
      <c r="C3377" t="s">
        <v>1850</v>
      </c>
      <c r="D3377" t="s">
        <v>1851</v>
      </c>
      <c r="E3377" t="s">
        <v>198</v>
      </c>
      <c r="F3377" t="s">
        <v>198</v>
      </c>
      <c r="G3377" t="s">
        <v>198</v>
      </c>
      <c r="H3377" t="s">
        <v>20</v>
      </c>
      <c r="I3377" t="s">
        <v>5102</v>
      </c>
      <c r="J3377" t="s">
        <v>21</v>
      </c>
      <c r="L3377" t="s">
        <v>4692</v>
      </c>
      <c r="M3377" t="str">
        <f t="shared" si="133"/>
        <v>E.E.S N°4 S/N Monte Barrio Unidad NacionalMonte</v>
      </c>
      <c r="N3377" t="s">
        <v>22</v>
      </c>
      <c r="O3377" t="s">
        <v>23</v>
      </c>
      <c r="P3377" t="s">
        <v>27</v>
      </c>
      <c r="Q3377" t="s">
        <v>5101</v>
      </c>
      <c r="R3377" s="23">
        <v>26</v>
      </c>
      <c r="S3377" s="23">
        <v>2</v>
      </c>
      <c r="T3377" s="33">
        <v>1</v>
      </c>
      <c r="V3377" t="s">
        <v>2951</v>
      </c>
      <c r="W3377" t="str">
        <f t="shared" si="131"/>
        <v>R15172425</v>
      </c>
      <c r="X3377" s="31" t="str">
        <f t="shared" si="132"/>
        <v>FINES_R15172425</v>
      </c>
      <c r="Y3377" s="35">
        <v>0.23400000000000001</v>
      </c>
      <c r="Z3377" s="8" t="str">
        <f>IFERROR(IFERROR(VLOOKUP(G3377,'IVSET-Escuelas'!A:F,4,FALSE),VLOOKUP(M3377,'IVSET-Fines'!F:L,7,FALSE)),"-")</f>
        <v>-</v>
      </c>
    </row>
    <row r="3378" spans="1:26" x14ac:dyDescent="0.35">
      <c r="A3378" s="18" t="s">
        <v>5100</v>
      </c>
      <c r="B3378" t="s">
        <v>221</v>
      </c>
      <c r="C3378" t="s">
        <v>230</v>
      </c>
      <c r="D3378" t="s">
        <v>432</v>
      </c>
      <c r="E3378" t="s">
        <v>198</v>
      </c>
      <c r="F3378" t="s">
        <v>198</v>
      </c>
      <c r="G3378" t="s">
        <v>198</v>
      </c>
      <c r="H3378" t="s">
        <v>20</v>
      </c>
      <c r="I3378" t="s">
        <v>5102</v>
      </c>
      <c r="J3378" t="s">
        <v>21</v>
      </c>
      <c r="L3378" t="s">
        <v>5067</v>
      </c>
      <c r="M3378" t="str">
        <f t="shared" si="133"/>
        <v>Escuela Primaria N°13Azul</v>
      </c>
      <c r="N3378" t="s">
        <v>22</v>
      </c>
      <c r="O3378" t="s">
        <v>23</v>
      </c>
      <c r="P3378" t="s">
        <v>27</v>
      </c>
      <c r="Q3378" t="s">
        <v>5101</v>
      </c>
      <c r="R3378" s="23">
        <v>58</v>
      </c>
      <c r="S3378" s="23">
        <v>2</v>
      </c>
      <c r="T3378" s="33">
        <v>1</v>
      </c>
      <c r="V3378" t="s">
        <v>2951</v>
      </c>
      <c r="W3378" t="str">
        <f t="shared" si="131"/>
        <v>R15172425</v>
      </c>
      <c r="X3378" s="31" t="str">
        <f t="shared" si="132"/>
        <v>FINES_R15172425</v>
      </c>
      <c r="Y3378" s="35">
        <v>0.252</v>
      </c>
      <c r="Z3378" s="8">
        <f>IFERROR(IFERROR(VLOOKUP(G3378,'IVSET-Escuelas'!A:F,4,FALSE),VLOOKUP(M3378,'IVSET-Fines'!F:L,7,FALSE)),"-")</f>
        <v>0.50392899999999996</v>
      </c>
    </row>
    <row r="3379" spans="1:26" x14ac:dyDescent="0.35">
      <c r="A3379" s="18" t="s">
        <v>5100</v>
      </c>
      <c r="B3379" t="s">
        <v>205</v>
      </c>
      <c r="C3379" t="s">
        <v>654</v>
      </c>
      <c r="D3379" t="s">
        <v>655</v>
      </c>
      <c r="E3379" t="s">
        <v>198</v>
      </c>
      <c r="F3379" t="s">
        <v>198</v>
      </c>
      <c r="G3379" t="s">
        <v>198</v>
      </c>
      <c r="H3379" t="s">
        <v>20</v>
      </c>
      <c r="I3379" t="s">
        <v>5102</v>
      </c>
      <c r="J3379" t="s">
        <v>21</v>
      </c>
      <c r="L3379" t="s">
        <v>4641</v>
      </c>
      <c r="M3379" t="str">
        <f t="shared" si="133"/>
        <v>CENS 451Carlos Casares</v>
      </c>
      <c r="N3379" t="s">
        <v>22</v>
      </c>
      <c r="O3379" t="s">
        <v>23</v>
      </c>
      <c r="P3379" t="s">
        <v>27</v>
      </c>
      <c r="Q3379" t="s">
        <v>5101</v>
      </c>
      <c r="R3379" s="23">
        <v>6</v>
      </c>
      <c r="S3379" s="23">
        <v>1</v>
      </c>
      <c r="T3379" s="33">
        <v>1</v>
      </c>
      <c r="V3379" t="s">
        <v>2951</v>
      </c>
      <c r="W3379" t="str">
        <f t="shared" si="131"/>
        <v>R15172425</v>
      </c>
      <c r="X3379" s="31" t="str">
        <f t="shared" si="132"/>
        <v>FINES_R15172425</v>
      </c>
      <c r="Y3379" s="35">
        <v>0.27300000000000002</v>
      </c>
      <c r="Z3379" s="8">
        <f>IFERROR(IFERROR(VLOOKUP(G3379,'IVSET-Escuelas'!A:F,4,FALSE),VLOOKUP(M3379,'IVSET-Fines'!F:L,7,FALSE)),"-")</f>
        <v>0.25977699999999998</v>
      </c>
    </row>
    <row r="3380" spans="1:26" x14ac:dyDescent="0.35">
      <c r="A3380" s="18" t="s">
        <v>5100</v>
      </c>
      <c r="B3380" t="s">
        <v>516</v>
      </c>
      <c r="C3380" t="s">
        <v>889</v>
      </c>
      <c r="D3380" t="s">
        <v>2458</v>
      </c>
      <c r="E3380" t="s">
        <v>198</v>
      </c>
      <c r="F3380" t="s">
        <v>198</v>
      </c>
      <c r="G3380" t="s">
        <v>198</v>
      </c>
      <c r="H3380" t="s">
        <v>20</v>
      </c>
      <c r="I3380" t="s">
        <v>5102</v>
      </c>
      <c r="J3380" t="s">
        <v>21</v>
      </c>
      <c r="L3380" t="s">
        <v>5046</v>
      </c>
      <c r="M3380" t="str">
        <f t="shared" si="133"/>
        <v>Local Partidario en 7 esq 23 S/N 25 de Mayo 25 de Mayo25 de Mayo</v>
      </c>
      <c r="N3380" t="s">
        <v>22</v>
      </c>
      <c r="O3380" t="s">
        <v>23</v>
      </c>
      <c r="P3380" t="s">
        <v>27</v>
      </c>
      <c r="Q3380" t="s">
        <v>5101</v>
      </c>
      <c r="R3380" s="23">
        <v>14</v>
      </c>
      <c r="S3380" s="23">
        <v>1</v>
      </c>
      <c r="T3380" s="33">
        <v>1</v>
      </c>
      <c r="V3380" t="s">
        <v>2951</v>
      </c>
      <c r="W3380" t="str">
        <f t="shared" si="131"/>
        <v>R15172425</v>
      </c>
      <c r="X3380" s="31" t="str">
        <f t="shared" si="132"/>
        <v>FINES_R15172425</v>
      </c>
      <c r="Y3380" s="35">
        <v>0.29199999999999998</v>
      </c>
      <c r="Z3380" s="8" t="str">
        <f>IFERROR(IFERROR(VLOOKUP(G3380,'IVSET-Escuelas'!A:F,4,FALSE),VLOOKUP(M3380,'IVSET-Fines'!F:L,7,FALSE)),"-")</f>
        <v>-</v>
      </c>
    </row>
    <row r="3381" spans="1:26" x14ac:dyDescent="0.35">
      <c r="A3381" s="18" t="s">
        <v>5100</v>
      </c>
      <c r="B3381" t="s">
        <v>205</v>
      </c>
      <c r="C3381" t="s">
        <v>2002</v>
      </c>
      <c r="D3381" t="s">
        <v>2003</v>
      </c>
      <c r="E3381" t="s">
        <v>198</v>
      </c>
      <c r="F3381" t="s">
        <v>198</v>
      </c>
      <c r="G3381" t="s">
        <v>198</v>
      </c>
      <c r="H3381" t="s">
        <v>20</v>
      </c>
      <c r="I3381" t="s">
        <v>5102</v>
      </c>
      <c r="J3381" t="s">
        <v>21</v>
      </c>
      <c r="L3381" t="s">
        <v>4652</v>
      </c>
      <c r="M3381" t="str">
        <f t="shared" si="133"/>
        <v>CENTRO DE EDUCACIÓN DE ADULTOS N° 702Pehuajó</v>
      </c>
      <c r="N3381" t="s">
        <v>22</v>
      </c>
      <c r="O3381" t="s">
        <v>23</v>
      </c>
      <c r="P3381" t="s">
        <v>27</v>
      </c>
      <c r="Q3381" t="s">
        <v>5101</v>
      </c>
      <c r="R3381" s="23">
        <v>6</v>
      </c>
      <c r="S3381" s="23">
        <v>1</v>
      </c>
      <c r="T3381" s="33">
        <v>1</v>
      </c>
      <c r="V3381" t="s">
        <v>2951</v>
      </c>
      <c r="W3381" t="str">
        <f t="shared" si="131"/>
        <v>R15172425</v>
      </c>
      <c r="X3381" s="31" t="str">
        <f t="shared" si="132"/>
        <v>FINES_R15172425</v>
      </c>
      <c r="Y3381" s="35">
        <v>0.30599999999999999</v>
      </c>
      <c r="Z3381" s="8" t="str">
        <f>IFERROR(IFERROR(VLOOKUP(G3381,'IVSET-Escuelas'!A:F,4,FALSE),VLOOKUP(M3381,'IVSET-Fines'!F:L,7,FALSE)),"-")</f>
        <v>-</v>
      </c>
    </row>
    <row r="3382" spans="1:26" x14ac:dyDescent="0.35">
      <c r="A3382" s="18" t="s">
        <v>5100</v>
      </c>
      <c r="B3382" t="s">
        <v>206</v>
      </c>
      <c r="C3382" t="s">
        <v>739</v>
      </c>
      <c r="D3382" t="s">
        <v>740</v>
      </c>
      <c r="E3382" t="s">
        <v>198</v>
      </c>
      <c r="F3382" t="s">
        <v>198</v>
      </c>
      <c r="G3382" t="s">
        <v>198</v>
      </c>
      <c r="H3382" t="s">
        <v>20</v>
      </c>
      <c r="I3382" t="s">
        <v>5102</v>
      </c>
      <c r="J3382" t="s">
        <v>21</v>
      </c>
      <c r="L3382" t="s">
        <v>4675</v>
      </c>
      <c r="M3382" t="str">
        <f t="shared" si="133"/>
        <v>Biblioteca Padre Luis Sanchez 569 Chascomus IporaChascomús</v>
      </c>
      <c r="N3382" t="s">
        <v>22</v>
      </c>
      <c r="O3382" t="s">
        <v>23</v>
      </c>
      <c r="P3382" t="s">
        <v>27</v>
      </c>
      <c r="Q3382" t="s">
        <v>5101</v>
      </c>
      <c r="R3382" s="23">
        <v>0</v>
      </c>
      <c r="S3382" s="23">
        <v>1</v>
      </c>
      <c r="T3382" s="33">
        <v>1</v>
      </c>
      <c r="V3382" t="s">
        <v>2951</v>
      </c>
      <c r="W3382" t="str">
        <f t="shared" si="131"/>
        <v>R15172425</v>
      </c>
      <c r="X3382" s="31" t="str">
        <f t="shared" si="132"/>
        <v>FINES_R15172425</v>
      </c>
      <c r="Y3382" s="35">
        <v>0.30599999999999999</v>
      </c>
      <c r="Z3382" s="8" t="str">
        <f>IFERROR(IFERROR(VLOOKUP(G3382,'IVSET-Escuelas'!A:F,4,FALSE),VLOOKUP(M3382,'IVSET-Fines'!F:L,7,FALSE)),"-")</f>
        <v>-</v>
      </c>
    </row>
    <row r="3383" spans="1:26" x14ac:dyDescent="0.35">
      <c r="A3383" s="18" t="s">
        <v>5100</v>
      </c>
      <c r="B3383" t="s">
        <v>205</v>
      </c>
      <c r="C3383" t="s">
        <v>228</v>
      </c>
      <c r="D3383" t="s">
        <v>2658</v>
      </c>
      <c r="E3383" t="s">
        <v>198</v>
      </c>
      <c r="F3383" t="s">
        <v>198</v>
      </c>
      <c r="G3383" t="s">
        <v>198</v>
      </c>
      <c r="H3383" t="s">
        <v>20</v>
      </c>
      <c r="I3383" t="s">
        <v>5102</v>
      </c>
      <c r="J3383" t="s">
        <v>21</v>
      </c>
      <c r="L3383" t="s">
        <v>4648</v>
      </c>
      <c r="M3383" t="str">
        <f t="shared" si="133"/>
        <v>EP N° 9 EL MOROHipólito Yrigoyen</v>
      </c>
      <c r="N3383" t="s">
        <v>22</v>
      </c>
      <c r="O3383" t="s">
        <v>23</v>
      </c>
      <c r="P3383" t="s">
        <v>27</v>
      </c>
      <c r="Q3383" t="s">
        <v>5101</v>
      </c>
      <c r="R3383" s="23">
        <v>5</v>
      </c>
      <c r="S3383" s="23">
        <v>1</v>
      </c>
      <c r="T3383" s="33">
        <v>1</v>
      </c>
      <c r="V3383" t="s">
        <v>2951</v>
      </c>
      <c r="W3383" t="str">
        <f t="shared" si="131"/>
        <v>R15172425</v>
      </c>
      <c r="X3383" s="31" t="str">
        <f t="shared" si="132"/>
        <v>FINES_R15172425</v>
      </c>
      <c r="Y3383" s="35">
        <v>0.318</v>
      </c>
      <c r="Z3383" s="8">
        <f>IFERROR(IFERROR(VLOOKUP(G3383,'IVSET-Escuelas'!A:F,4,FALSE),VLOOKUP(M3383,'IVSET-Fines'!F:L,7,FALSE)),"-")</f>
        <v>0.36880499999999999</v>
      </c>
    </row>
    <row r="3384" spans="1:26" x14ac:dyDescent="0.35">
      <c r="A3384" s="18" t="s">
        <v>5100</v>
      </c>
      <c r="B3384" t="s">
        <v>221</v>
      </c>
      <c r="C3384" t="s">
        <v>558</v>
      </c>
      <c r="D3384" t="s">
        <v>1960</v>
      </c>
      <c r="E3384" t="s">
        <v>198</v>
      </c>
      <c r="F3384" t="s">
        <v>198</v>
      </c>
      <c r="G3384" t="s">
        <v>198</v>
      </c>
      <c r="H3384" t="s">
        <v>20</v>
      </c>
      <c r="I3384" t="s">
        <v>5102</v>
      </c>
      <c r="J3384" t="s">
        <v>21</v>
      </c>
      <c r="L3384" t="s">
        <v>5089</v>
      </c>
      <c r="M3384" t="str">
        <f t="shared" si="133"/>
        <v>La TrinidadOlavarría</v>
      </c>
      <c r="N3384" t="s">
        <v>22</v>
      </c>
      <c r="O3384" t="s">
        <v>23</v>
      </c>
      <c r="P3384" t="s">
        <v>27</v>
      </c>
      <c r="Q3384" t="s">
        <v>5101</v>
      </c>
      <c r="R3384" s="23">
        <v>31</v>
      </c>
      <c r="S3384" s="23">
        <v>1</v>
      </c>
      <c r="T3384" s="33">
        <v>1</v>
      </c>
      <c r="V3384" t="s">
        <v>2951</v>
      </c>
      <c r="W3384" t="str">
        <f t="shared" si="131"/>
        <v>R15172425</v>
      </c>
      <c r="X3384" s="31" t="str">
        <f t="shared" si="132"/>
        <v>FINES_R15172425</v>
      </c>
      <c r="Y3384" s="35">
        <v>0.32300000000000001</v>
      </c>
      <c r="Z3384" s="8">
        <f>IFERROR(IFERROR(VLOOKUP(G3384,'IVSET-Escuelas'!A:F,4,FALSE),VLOOKUP(M3384,'IVSET-Fines'!F:L,7,FALSE)),"-")</f>
        <v>5.8039E-2</v>
      </c>
    </row>
    <row r="3385" spans="1:26" x14ac:dyDescent="0.35">
      <c r="A3385" s="18" t="s">
        <v>5100</v>
      </c>
      <c r="B3385" t="s">
        <v>205</v>
      </c>
      <c r="C3385" t="s">
        <v>1946</v>
      </c>
      <c r="D3385" t="s">
        <v>1947</v>
      </c>
      <c r="E3385" t="s">
        <v>198</v>
      </c>
      <c r="F3385" t="s">
        <v>198</v>
      </c>
      <c r="G3385" t="s">
        <v>198</v>
      </c>
      <c r="H3385" t="s">
        <v>20</v>
      </c>
      <c r="I3385" t="s">
        <v>5102</v>
      </c>
      <c r="J3385" t="s">
        <v>21</v>
      </c>
      <c r="L3385" t="s">
        <v>4625</v>
      </c>
      <c r="M3385" t="str">
        <f t="shared" si="133"/>
        <v>EES N° 29 de Julio</v>
      </c>
      <c r="N3385" t="s">
        <v>22</v>
      </c>
      <c r="O3385" t="s">
        <v>23</v>
      </c>
      <c r="P3385" t="s">
        <v>27</v>
      </c>
      <c r="Q3385" t="s">
        <v>5101</v>
      </c>
      <c r="R3385" s="23">
        <v>7</v>
      </c>
      <c r="S3385" s="23">
        <v>1</v>
      </c>
      <c r="T3385" s="33">
        <v>1</v>
      </c>
      <c r="V3385" t="s">
        <v>2951</v>
      </c>
      <c r="W3385" t="str">
        <f t="shared" si="131"/>
        <v>R15172425</v>
      </c>
      <c r="X3385" s="31" t="str">
        <f t="shared" si="132"/>
        <v>FINES_R15172425</v>
      </c>
      <c r="Y3385" s="35">
        <v>0.32400000000000001</v>
      </c>
      <c r="Z3385" s="8">
        <f>IFERROR(IFERROR(VLOOKUP(G3385,'IVSET-Escuelas'!A:F,4,FALSE),VLOOKUP(M3385,'IVSET-Fines'!F:L,7,FALSE)),"-")</f>
        <v>0.41427900000000001</v>
      </c>
    </row>
    <row r="3386" spans="1:26" x14ac:dyDescent="0.35">
      <c r="A3386" s="18" t="s">
        <v>5100</v>
      </c>
      <c r="B3386" t="s">
        <v>205</v>
      </c>
      <c r="C3386" t="s">
        <v>1946</v>
      </c>
      <c r="D3386" t="s">
        <v>1947</v>
      </c>
      <c r="E3386" t="s">
        <v>198</v>
      </c>
      <c r="F3386" t="s">
        <v>198</v>
      </c>
      <c r="G3386" t="s">
        <v>198</v>
      </c>
      <c r="H3386" t="s">
        <v>20</v>
      </c>
      <c r="I3386" t="s">
        <v>5102</v>
      </c>
      <c r="J3386" t="s">
        <v>21</v>
      </c>
      <c r="L3386" t="s">
        <v>4628</v>
      </c>
      <c r="M3386" t="str">
        <f t="shared" si="133"/>
        <v>EP N°15 DUDIGNAC9 de Julio</v>
      </c>
      <c r="N3386" t="s">
        <v>22</v>
      </c>
      <c r="O3386" t="s">
        <v>23</v>
      </c>
      <c r="P3386" t="s">
        <v>27</v>
      </c>
      <c r="Q3386" t="s">
        <v>5101</v>
      </c>
      <c r="R3386" s="23">
        <v>21</v>
      </c>
      <c r="S3386" s="23">
        <v>1</v>
      </c>
      <c r="T3386" s="33">
        <v>1</v>
      </c>
      <c r="V3386" t="s">
        <v>2951</v>
      </c>
      <c r="W3386" t="str">
        <f t="shared" si="131"/>
        <v>R15172425</v>
      </c>
      <c r="X3386" s="31" t="str">
        <f t="shared" si="132"/>
        <v>FINES_R15172425</v>
      </c>
      <c r="Y3386" s="35">
        <v>0.33400000000000002</v>
      </c>
      <c r="Z3386" s="8">
        <f>IFERROR(IFERROR(VLOOKUP(G3386,'IVSET-Escuelas'!A:F,4,FALSE),VLOOKUP(M3386,'IVSET-Fines'!F:L,7,FALSE)),"-")</f>
        <v>0.46255299999999999</v>
      </c>
    </row>
    <row r="3387" spans="1:26" x14ac:dyDescent="0.35">
      <c r="A3387" s="18" t="s">
        <v>5100</v>
      </c>
      <c r="B3387" t="s">
        <v>206</v>
      </c>
      <c r="C3387" t="s">
        <v>1850</v>
      </c>
      <c r="D3387" t="s">
        <v>1851</v>
      </c>
      <c r="E3387" t="s">
        <v>198</v>
      </c>
      <c r="F3387" t="s">
        <v>198</v>
      </c>
      <c r="G3387" t="s">
        <v>198</v>
      </c>
      <c r="H3387" t="s">
        <v>20</v>
      </c>
      <c r="I3387" t="s">
        <v>5102</v>
      </c>
      <c r="J3387" t="s">
        <v>21</v>
      </c>
      <c r="L3387" t="s">
        <v>4696</v>
      </c>
      <c r="M3387" t="str">
        <f t="shared" si="133"/>
        <v>EP N°10Monte</v>
      </c>
      <c r="N3387" t="s">
        <v>22</v>
      </c>
      <c r="O3387" t="s">
        <v>23</v>
      </c>
      <c r="P3387" t="s">
        <v>27</v>
      </c>
      <c r="Q3387" t="s">
        <v>5101</v>
      </c>
      <c r="R3387" s="23">
        <v>8</v>
      </c>
      <c r="S3387" s="23">
        <v>1</v>
      </c>
      <c r="T3387" s="33">
        <v>1</v>
      </c>
      <c r="V3387" t="s">
        <v>2951</v>
      </c>
      <c r="W3387" t="str">
        <f t="shared" si="131"/>
        <v>R15172425</v>
      </c>
      <c r="X3387" s="31" t="str">
        <f t="shared" si="132"/>
        <v>FINES_R15172425</v>
      </c>
      <c r="Y3387" s="35">
        <v>0.33600000000000002</v>
      </c>
      <c r="Z3387" s="8">
        <f>IFERROR(IFERROR(VLOOKUP(G3387,'IVSET-Escuelas'!A:F,4,FALSE),VLOOKUP(M3387,'IVSET-Fines'!F:L,7,FALSE)),"-")</f>
        <v>0.382187</v>
      </c>
    </row>
    <row r="3388" spans="1:26" x14ac:dyDescent="0.35">
      <c r="A3388" s="18" t="s">
        <v>5100</v>
      </c>
      <c r="B3388" t="s">
        <v>221</v>
      </c>
      <c r="C3388" t="s">
        <v>737</v>
      </c>
      <c r="D3388" t="s">
        <v>2422</v>
      </c>
      <c r="E3388" t="s">
        <v>198</v>
      </c>
      <c r="F3388" t="s">
        <v>198</v>
      </c>
      <c r="G3388" t="s">
        <v>198</v>
      </c>
      <c r="H3388" t="s">
        <v>20</v>
      </c>
      <c r="I3388" t="s">
        <v>5102</v>
      </c>
      <c r="J3388" t="s">
        <v>21</v>
      </c>
      <c r="L3388" t="s">
        <v>3926</v>
      </c>
      <c r="M3388" t="str">
        <f t="shared" si="133"/>
        <v>SUTEBATapalqué</v>
      </c>
      <c r="N3388" t="s">
        <v>22</v>
      </c>
      <c r="O3388" t="s">
        <v>23</v>
      </c>
      <c r="P3388" t="s">
        <v>27</v>
      </c>
      <c r="Q3388" t="s">
        <v>5101</v>
      </c>
      <c r="R3388" s="23">
        <v>25</v>
      </c>
      <c r="S3388" s="23">
        <v>2</v>
      </c>
      <c r="T3388" s="33">
        <v>1</v>
      </c>
      <c r="V3388" t="s">
        <v>2951</v>
      </c>
      <c r="W3388" t="str">
        <f t="shared" si="131"/>
        <v>R15172425</v>
      </c>
      <c r="X3388" s="31" t="str">
        <f t="shared" si="132"/>
        <v>FINES_R15172425</v>
      </c>
      <c r="Y3388" s="35">
        <v>0.34</v>
      </c>
      <c r="Z3388" s="8">
        <f>IFERROR(IFERROR(VLOOKUP(G3388,'IVSET-Escuelas'!A:F,4,FALSE),VLOOKUP(M3388,'IVSET-Fines'!F:L,7,FALSE)),"-")</f>
        <v>0.35889199999999999</v>
      </c>
    </row>
    <row r="3389" spans="1:26" x14ac:dyDescent="0.35">
      <c r="A3389" s="18" t="s">
        <v>5100</v>
      </c>
      <c r="B3389" t="s">
        <v>205</v>
      </c>
      <c r="C3389" t="s">
        <v>243</v>
      </c>
      <c r="D3389" t="s">
        <v>245</v>
      </c>
      <c r="E3389" t="s">
        <v>198</v>
      </c>
      <c r="F3389" t="s">
        <v>198</v>
      </c>
      <c r="G3389" t="s">
        <v>198</v>
      </c>
      <c r="H3389" t="s">
        <v>20</v>
      </c>
      <c r="I3389" t="s">
        <v>5102</v>
      </c>
      <c r="J3389" t="s">
        <v>21</v>
      </c>
      <c r="L3389" t="s">
        <v>4632</v>
      </c>
      <c r="M3389" t="str">
        <f t="shared" si="133"/>
        <v>Punto Digital AlbertiAlberti</v>
      </c>
      <c r="N3389" t="s">
        <v>22</v>
      </c>
      <c r="O3389" t="s">
        <v>23</v>
      </c>
      <c r="P3389" t="s">
        <v>27</v>
      </c>
      <c r="Q3389" t="s">
        <v>5101</v>
      </c>
      <c r="R3389" s="23">
        <v>15</v>
      </c>
      <c r="S3389" s="23">
        <v>1</v>
      </c>
      <c r="T3389" s="33">
        <v>1</v>
      </c>
      <c r="V3389" t="s">
        <v>2951</v>
      </c>
      <c r="W3389" t="str">
        <f t="shared" si="131"/>
        <v>R15172425</v>
      </c>
      <c r="X3389" s="31" t="str">
        <f t="shared" si="132"/>
        <v>FINES_R15172425</v>
      </c>
      <c r="Y3389" s="35">
        <v>0.34300000000000003</v>
      </c>
      <c r="Z3389" s="8">
        <f>IFERROR(IFERROR(VLOOKUP(G3389,'IVSET-Escuelas'!A:F,4,FALSE),VLOOKUP(M3389,'IVSET-Fines'!F:L,7,FALSE)),"-")</f>
        <v>0.24702099999999999</v>
      </c>
    </row>
    <row r="3390" spans="1:26" x14ac:dyDescent="0.35">
      <c r="A3390" s="18" t="s">
        <v>5100</v>
      </c>
      <c r="B3390" t="s">
        <v>206</v>
      </c>
      <c r="C3390" t="s">
        <v>739</v>
      </c>
      <c r="D3390" t="s">
        <v>740</v>
      </c>
      <c r="E3390" t="s">
        <v>198</v>
      </c>
      <c r="F3390" t="s">
        <v>198</v>
      </c>
      <c r="G3390" t="s">
        <v>198</v>
      </c>
      <c r="H3390" t="s">
        <v>20</v>
      </c>
      <c r="I3390" t="s">
        <v>5102</v>
      </c>
      <c r="J3390" t="s">
        <v>21</v>
      </c>
      <c r="L3390" t="s">
        <v>4679</v>
      </c>
      <c r="M3390" t="str">
        <f t="shared" si="133"/>
        <v>SOCIEDAD DE FOMENTO SAN CAYETANO 166 Chascomus San CayetanoChascomús</v>
      </c>
      <c r="N3390" t="s">
        <v>22</v>
      </c>
      <c r="O3390" t="s">
        <v>23</v>
      </c>
      <c r="P3390" t="s">
        <v>27</v>
      </c>
      <c r="Q3390" t="s">
        <v>5101</v>
      </c>
      <c r="R3390" s="23">
        <v>0</v>
      </c>
      <c r="S3390" s="23">
        <v>1</v>
      </c>
      <c r="T3390" s="33">
        <v>1</v>
      </c>
      <c r="V3390" t="s">
        <v>2951</v>
      </c>
      <c r="W3390" t="str">
        <f t="shared" si="131"/>
        <v>R15172425</v>
      </c>
      <c r="X3390" s="31" t="str">
        <f t="shared" si="132"/>
        <v>FINES_R15172425</v>
      </c>
      <c r="Y3390" s="35">
        <v>0.34799999999999998</v>
      </c>
      <c r="Z3390" s="8" t="str">
        <f>IFERROR(IFERROR(VLOOKUP(G3390,'IVSET-Escuelas'!A:F,4,FALSE),VLOOKUP(M3390,'IVSET-Fines'!F:L,7,FALSE)),"-")</f>
        <v>-</v>
      </c>
    </row>
    <row r="3391" spans="1:26" x14ac:dyDescent="0.35">
      <c r="A3391" s="18" t="s">
        <v>5100</v>
      </c>
      <c r="B3391" t="s">
        <v>516</v>
      </c>
      <c r="C3391" t="s">
        <v>889</v>
      </c>
      <c r="D3391" t="s">
        <v>2458</v>
      </c>
      <c r="E3391" t="s">
        <v>198</v>
      </c>
      <c r="F3391" t="s">
        <v>198</v>
      </c>
      <c r="G3391" t="s">
        <v>198</v>
      </c>
      <c r="H3391" t="s">
        <v>20</v>
      </c>
      <c r="I3391" t="s">
        <v>5102</v>
      </c>
      <c r="J3391" t="s">
        <v>21</v>
      </c>
      <c r="L3391" t="s">
        <v>5041</v>
      </c>
      <c r="M3391" t="str">
        <f t="shared" si="133"/>
        <v>E.E.S. N° 225 de Mayo</v>
      </c>
      <c r="N3391" t="s">
        <v>22</v>
      </c>
      <c r="O3391" t="s">
        <v>23</v>
      </c>
      <c r="P3391" t="s">
        <v>27</v>
      </c>
      <c r="Q3391" t="s">
        <v>5101</v>
      </c>
      <c r="R3391" s="23">
        <v>14</v>
      </c>
      <c r="S3391" s="23">
        <v>1</v>
      </c>
      <c r="T3391" s="33">
        <v>1</v>
      </c>
      <c r="V3391" t="s">
        <v>2951</v>
      </c>
      <c r="W3391" t="str">
        <f t="shared" si="131"/>
        <v>R15172425</v>
      </c>
      <c r="X3391" s="31" t="str">
        <f t="shared" si="132"/>
        <v>FINES_R15172425</v>
      </c>
      <c r="Y3391" s="35">
        <v>0.35899999999999999</v>
      </c>
      <c r="Z3391" s="8">
        <f>IFERROR(IFERROR(VLOOKUP(G3391,'IVSET-Escuelas'!A:F,4,FALSE),VLOOKUP(M3391,'IVSET-Fines'!F:L,7,FALSE)),"-")</f>
        <v>0.36890499999999998</v>
      </c>
    </row>
    <row r="3392" spans="1:26" x14ac:dyDescent="0.35">
      <c r="A3392" s="18" t="s">
        <v>5100</v>
      </c>
      <c r="B3392" t="s">
        <v>206</v>
      </c>
      <c r="C3392" t="s">
        <v>739</v>
      </c>
      <c r="D3392" t="s">
        <v>740</v>
      </c>
      <c r="E3392" t="s">
        <v>198</v>
      </c>
      <c r="F3392" t="s">
        <v>198</v>
      </c>
      <c r="G3392" t="s">
        <v>198</v>
      </c>
      <c r="H3392" t="s">
        <v>20</v>
      </c>
      <c r="I3392" t="s">
        <v>5102</v>
      </c>
      <c r="J3392" t="s">
        <v>21</v>
      </c>
      <c r="L3392" t="s">
        <v>4677</v>
      </c>
      <c r="M3392" t="str">
        <f t="shared" si="133"/>
        <v>CLUB TIRO FEDERAL 1308 Chascomus 30 de mayoChascomús</v>
      </c>
      <c r="N3392" t="s">
        <v>22</v>
      </c>
      <c r="O3392" t="s">
        <v>23</v>
      </c>
      <c r="P3392" t="s">
        <v>27</v>
      </c>
      <c r="Q3392" t="s">
        <v>5101</v>
      </c>
      <c r="R3392" s="23">
        <v>0</v>
      </c>
      <c r="S3392" s="23">
        <v>1</v>
      </c>
      <c r="T3392" s="33">
        <v>1</v>
      </c>
      <c r="V3392" t="s">
        <v>2951</v>
      </c>
      <c r="W3392" t="str">
        <f t="shared" si="131"/>
        <v>R15172425</v>
      </c>
      <c r="X3392" s="31" t="str">
        <f t="shared" si="132"/>
        <v>FINES_R15172425</v>
      </c>
      <c r="Y3392" s="35">
        <v>0.36899999999999999</v>
      </c>
      <c r="Z3392" s="8" t="str">
        <f>IFERROR(IFERROR(VLOOKUP(G3392,'IVSET-Escuelas'!A:F,4,FALSE),VLOOKUP(M3392,'IVSET-Fines'!F:L,7,FALSE)),"-")</f>
        <v>-</v>
      </c>
    </row>
    <row r="3393" spans="1:26" x14ac:dyDescent="0.35">
      <c r="A3393" s="18" t="s">
        <v>5100</v>
      </c>
      <c r="B3393" t="s">
        <v>221</v>
      </c>
      <c r="C3393" t="s">
        <v>558</v>
      </c>
      <c r="D3393" t="s">
        <v>1960</v>
      </c>
      <c r="E3393" t="s">
        <v>198</v>
      </c>
      <c r="F3393" t="s">
        <v>198</v>
      </c>
      <c r="G3393" t="s">
        <v>198</v>
      </c>
      <c r="H3393" t="s">
        <v>20</v>
      </c>
      <c r="I3393" t="s">
        <v>5102</v>
      </c>
      <c r="J3393" t="s">
        <v>21</v>
      </c>
      <c r="L3393" t="s">
        <v>5083</v>
      </c>
      <c r="M3393" t="str">
        <f t="shared" si="133"/>
        <v>BIOPARQUE LA MAXIMA 4200 OlavarríaOlavarría</v>
      </c>
      <c r="N3393" t="s">
        <v>22</v>
      </c>
      <c r="O3393" t="s">
        <v>23</v>
      </c>
      <c r="P3393" t="s">
        <v>27</v>
      </c>
      <c r="Q3393" t="s">
        <v>5101</v>
      </c>
      <c r="R3393" s="23">
        <v>9</v>
      </c>
      <c r="S3393" s="23">
        <v>1</v>
      </c>
      <c r="T3393" s="33">
        <v>1</v>
      </c>
      <c r="V3393" t="s">
        <v>2951</v>
      </c>
      <c r="W3393" t="str">
        <f t="shared" si="131"/>
        <v>R15172425</v>
      </c>
      <c r="X3393" s="31" t="str">
        <f t="shared" si="132"/>
        <v>FINES_R15172425</v>
      </c>
      <c r="Y3393" s="35">
        <v>0.378</v>
      </c>
      <c r="Z3393" s="8" t="str">
        <f>IFERROR(IFERROR(VLOOKUP(G3393,'IVSET-Escuelas'!A:F,4,FALSE),VLOOKUP(M3393,'IVSET-Fines'!F:L,7,FALSE)),"-")</f>
        <v>-</v>
      </c>
    </row>
    <row r="3394" spans="1:26" x14ac:dyDescent="0.35">
      <c r="A3394" s="18" t="s">
        <v>5100</v>
      </c>
      <c r="B3394" t="s">
        <v>516</v>
      </c>
      <c r="C3394" t="s">
        <v>889</v>
      </c>
      <c r="D3394" t="s">
        <v>2458</v>
      </c>
      <c r="E3394" t="s">
        <v>198</v>
      </c>
      <c r="F3394" t="s">
        <v>198</v>
      </c>
      <c r="G3394" t="s">
        <v>198</v>
      </c>
      <c r="H3394" t="s">
        <v>20</v>
      </c>
      <c r="I3394" t="s">
        <v>5102</v>
      </c>
      <c r="J3394" t="s">
        <v>21</v>
      </c>
      <c r="L3394" t="s">
        <v>5042</v>
      </c>
      <c r="M3394" t="str">
        <f t="shared" si="133"/>
        <v>E.P. N° 525 de Mayo</v>
      </c>
      <c r="N3394" t="s">
        <v>22</v>
      </c>
      <c r="O3394" t="s">
        <v>23</v>
      </c>
      <c r="P3394" t="s">
        <v>27</v>
      </c>
      <c r="Q3394" t="s">
        <v>5101</v>
      </c>
      <c r="R3394" s="23">
        <v>101</v>
      </c>
      <c r="S3394" s="23">
        <v>4</v>
      </c>
      <c r="T3394" s="33">
        <v>1</v>
      </c>
      <c r="V3394" t="s">
        <v>2951</v>
      </c>
      <c r="W3394" t="str">
        <f t="shared" ref="W3394:W3457" si="134">+IF(V3394="","",IF(V3394="FINES",CONCATENATE("R",IF(OR(B3394="16",B3394="21",B3394="22",B3394="23"),"16212223",IF(OR(B3394="15",B3394="17",B3394="24",B3394="25"),"15172425",B3394))),IF(V3394="CEBAS","UNICO",IF(VALUE(B3394)&lt;=11,"AMBA","INTERIOR"))))</f>
        <v>R15172425</v>
      </c>
      <c r="X3394" s="31" t="str">
        <f t="shared" ref="X3394:X3457" si="135">+IF(V3394="","-",CONCATENATE(V3394,"_",W3394))</f>
        <v>FINES_R15172425</v>
      </c>
      <c r="Y3394" s="35">
        <v>0.39100000000000001</v>
      </c>
      <c r="Z3394" s="8">
        <f>IFERROR(IFERROR(VLOOKUP(G3394,'IVSET-Escuelas'!A:F,4,FALSE),VLOOKUP(M3394,'IVSET-Fines'!F:L,7,FALSE)),"-")</f>
        <v>0.38061400000000001</v>
      </c>
    </row>
    <row r="3395" spans="1:26" x14ac:dyDescent="0.35">
      <c r="A3395" s="18" t="s">
        <v>5100</v>
      </c>
      <c r="B3395" t="s">
        <v>205</v>
      </c>
      <c r="C3395" t="s">
        <v>654</v>
      </c>
      <c r="D3395" t="s">
        <v>655</v>
      </c>
      <c r="E3395" t="s">
        <v>198</v>
      </c>
      <c r="F3395" t="s">
        <v>198</v>
      </c>
      <c r="G3395" t="s">
        <v>198</v>
      </c>
      <c r="H3395" t="s">
        <v>20</v>
      </c>
      <c r="I3395" t="s">
        <v>5102</v>
      </c>
      <c r="J3395" t="s">
        <v>21</v>
      </c>
      <c r="L3395" t="s">
        <v>4643</v>
      </c>
      <c r="M3395" t="str">
        <f t="shared" si="133"/>
        <v>PRIMARIA N° 12Carlos Casares</v>
      </c>
      <c r="N3395" t="s">
        <v>22</v>
      </c>
      <c r="O3395" t="s">
        <v>23</v>
      </c>
      <c r="P3395" t="s">
        <v>27</v>
      </c>
      <c r="Q3395" t="s">
        <v>5101</v>
      </c>
      <c r="R3395" s="23">
        <v>2</v>
      </c>
      <c r="S3395" s="23">
        <v>1</v>
      </c>
      <c r="T3395" s="33">
        <v>1</v>
      </c>
      <c r="V3395" t="s">
        <v>2951</v>
      </c>
      <c r="W3395" t="str">
        <f t="shared" si="134"/>
        <v>R15172425</v>
      </c>
      <c r="X3395" s="31" t="str">
        <f t="shared" si="135"/>
        <v>FINES_R15172425</v>
      </c>
      <c r="Y3395" s="35">
        <v>0.4</v>
      </c>
      <c r="Z3395" s="8">
        <f>IFERROR(IFERROR(VLOOKUP(G3395,'IVSET-Escuelas'!A:F,4,FALSE),VLOOKUP(M3395,'IVSET-Fines'!F:L,7,FALSE)),"-")</f>
        <v>0.37143599999999999</v>
      </c>
    </row>
    <row r="3396" spans="1:26" x14ac:dyDescent="0.35">
      <c r="A3396" s="18" t="s">
        <v>5100</v>
      </c>
      <c r="B3396" t="s">
        <v>206</v>
      </c>
      <c r="C3396" t="s">
        <v>903</v>
      </c>
      <c r="D3396" t="s">
        <v>904</v>
      </c>
      <c r="E3396" t="s">
        <v>198</v>
      </c>
      <c r="F3396" t="s">
        <v>198</v>
      </c>
      <c r="G3396" t="s">
        <v>198</v>
      </c>
      <c r="H3396" t="s">
        <v>20</v>
      </c>
      <c r="I3396" t="s">
        <v>5102</v>
      </c>
      <c r="J3396" t="s">
        <v>21</v>
      </c>
      <c r="L3396" t="s">
        <v>4684</v>
      </c>
      <c r="M3396" t="str">
        <f t="shared" si="133"/>
        <v>E. S nº 5 , EL PUEBLAZOGeneral Belgrano</v>
      </c>
      <c r="N3396" t="s">
        <v>22</v>
      </c>
      <c r="O3396" t="s">
        <v>23</v>
      </c>
      <c r="P3396" t="s">
        <v>27</v>
      </c>
      <c r="Q3396" t="s">
        <v>5101</v>
      </c>
      <c r="R3396" s="23">
        <v>33</v>
      </c>
      <c r="S3396" s="23">
        <v>2</v>
      </c>
      <c r="T3396" s="33">
        <v>1</v>
      </c>
      <c r="V3396" t="s">
        <v>2951</v>
      </c>
      <c r="W3396" t="str">
        <f t="shared" si="134"/>
        <v>R15172425</v>
      </c>
      <c r="X3396" s="31" t="str">
        <f t="shared" si="135"/>
        <v>FINES_R15172425</v>
      </c>
      <c r="Y3396" s="35">
        <v>0.40500000000000003</v>
      </c>
      <c r="Z3396" s="8">
        <f>IFERROR(IFERROR(VLOOKUP(G3396,'IVSET-Escuelas'!A:F,4,FALSE),VLOOKUP(M3396,'IVSET-Fines'!F:L,7,FALSE)),"-")</f>
        <v>0.233152</v>
      </c>
    </row>
    <row r="3397" spans="1:26" x14ac:dyDescent="0.35">
      <c r="A3397" s="18" t="s">
        <v>5100</v>
      </c>
      <c r="B3397" t="s">
        <v>221</v>
      </c>
      <c r="C3397" t="s">
        <v>230</v>
      </c>
      <c r="D3397" t="s">
        <v>432</v>
      </c>
      <c r="E3397" t="s">
        <v>198</v>
      </c>
      <c r="F3397" t="s">
        <v>198</v>
      </c>
      <c r="G3397" t="s">
        <v>198</v>
      </c>
      <c r="H3397" t="s">
        <v>20</v>
      </c>
      <c r="I3397" t="s">
        <v>5102</v>
      </c>
      <c r="J3397" t="s">
        <v>21</v>
      </c>
      <c r="L3397" t="s">
        <v>5065</v>
      </c>
      <c r="M3397" t="str">
        <f t="shared" si="133"/>
        <v>CGTAzul</v>
      </c>
      <c r="N3397" t="s">
        <v>22</v>
      </c>
      <c r="O3397" t="s">
        <v>23</v>
      </c>
      <c r="P3397" t="s">
        <v>27</v>
      </c>
      <c r="Q3397" t="s">
        <v>5101</v>
      </c>
      <c r="R3397" s="23">
        <v>44</v>
      </c>
      <c r="S3397" s="23">
        <v>2</v>
      </c>
      <c r="T3397" s="33">
        <v>1</v>
      </c>
      <c r="V3397" t="s">
        <v>2951</v>
      </c>
      <c r="W3397" t="str">
        <f t="shared" si="134"/>
        <v>R15172425</v>
      </c>
      <c r="X3397" s="31" t="str">
        <f t="shared" si="135"/>
        <v>FINES_R15172425</v>
      </c>
      <c r="Y3397" s="35">
        <v>0.40500000000000003</v>
      </c>
      <c r="Z3397" s="8">
        <f>IFERROR(IFERROR(VLOOKUP(G3397,'IVSET-Escuelas'!A:F,4,FALSE),VLOOKUP(M3397,'IVSET-Fines'!F:L,7,FALSE)),"-")</f>
        <v>0.154913</v>
      </c>
    </row>
    <row r="3398" spans="1:26" x14ac:dyDescent="0.35">
      <c r="A3398" s="18" t="s">
        <v>5100</v>
      </c>
      <c r="B3398" t="s">
        <v>221</v>
      </c>
      <c r="C3398" t="s">
        <v>230</v>
      </c>
      <c r="D3398" t="s">
        <v>432</v>
      </c>
      <c r="E3398" t="s">
        <v>198</v>
      </c>
      <c r="F3398" t="s">
        <v>198</v>
      </c>
      <c r="G3398" t="s">
        <v>198</v>
      </c>
      <c r="H3398" t="s">
        <v>20</v>
      </c>
      <c r="I3398" t="s">
        <v>5102</v>
      </c>
      <c r="J3398" t="s">
        <v>21</v>
      </c>
      <c r="L3398" t="s">
        <v>5062</v>
      </c>
      <c r="M3398" t="str">
        <f t="shared" si="133"/>
        <v>AUA 1619 AzulAzul</v>
      </c>
      <c r="N3398" t="s">
        <v>22</v>
      </c>
      <c r="O3398" t="s">
        <v>23</v>
      </c>
      <c r="P3398" t="s">
        <v>27</v>
      </c>
      <c r="Q3398" t="s">
        <v>5101</v>
      </c>
      <c r="R3398" s="23">
        <v>20</v>
      </c>
      <c r="S3398" s="23">
        <v>1</v>
      </c>
      <c r="T3398" s="33">
        <v>1</v>
      </c>
      <c r="V3398" t="s">
        <v>2951</v>
      </c>
      <c r="W3398" t="str">
        <f t="shared" si="134"/>
        <v>R15172425</v>
      </c>
      <c r="X3398" s="31" t="str">
        <f t="shared" si="135"/>
        <v>FINES_R15172425</v>
      </c>
      <c r="Y3398" s="35">
        <v>0.443</v>
      </c>
      <c r="Z3398" s="8" t="str">
        <f>IFERROR(IFERROR(VLOOKUP(G3398,'IVSET-Escuelas'!A:F,4,FALSE),VLOOKUP(M3398,'IVSET-Fines'!F:L,7,FALSE)),"-")</f>
        <v>-</v>
      </c>
    </row>
    <row r="3399" spans="1:26" x14ac:dyDescent="0.35">
      <c r="A3399" s="18" t="s">
        <v>5100</v>
      </c>
      <c r="B3399" t="s">
        <v>221</v>
      </c>
      <c r="C3399" t="s">
        <v>571</v>
      </c>
      <c r="D3399" t="s">
        <v>573</v>
      </c>
      <c r="E3399" t="s">
        <v>198</v>
      </c>
      <c r="F3399" t="s">
        <v>198</v>
      </c>
      <c r="G3399" t="s">
        <v>198</v>
      </c>
      <c r="H3399" t="s">
        <v>20</v>
      </c>
      <c r="I3399" t="s">
        <v>5102</v>
      </c>
      <c r="J3399" t="s">
        <v>21</v>
      </c>
      <c r="L3399" t="s">
        <v>5079</v>
      </c>
      <c r="M3399" t="str">
        <f t="shared" si="133"/>
        <v>CEAT Nº703 S/N PIROVANO PIROVANOBolívar</v>
      </c>
      <c r="N3399" t="s">
        <v>22</v>
      </c>
      <c r="O3399" t="s">
        <v>23</v>
      </c>
      <c r="P3399" t="s">
        <v>27</v>
      </c>
      <c r="Q3399" t="s">
        <v>5101</v>
      </c>
      <c r="R3399" s="23">
        <v>1</v>
      </c>
      <c r="S3399" s="23">
        <v>1</v>
      </c>
      <c r="T3399" s="33">
        <v>1</v>
      </c>
      <c r="V3399" t="s">
        <v>2951</v>
      </c>
      <c r="W3399" t="str">
        <f t="shared" si="134"/>
        <v>R15172425</v>
      </c>
      <c r="X3399" s="31" t="str">
        <f t="shared" si="135"/>
        <v>FINES_R15172425</v>
      </c>
      <c r="Y3399" s="35">
        <v>0.44500000000000001</v>
      </c>
      <c r="Z3399" s="8" t="str">
        <f>IFERROR(IFERROR(VLOOKUP(G3399,'IVSET-Escuelas'!A:F,4,FALSE),VLOOKUP(M3399,'IVSET-Fines'!F:L,7,FALSE)),"-")</f>
        <v>-</v>
      </c>
    </row>
    <row r="3400" spans="1:26" x14ac:dyDescent="0.35">
      <c r="A3400" s="18" t="s">
        <v>5100</v>
      </c>
      <c r="B3400" t="s">
        <v>516</v>
      </c>
      <c r="C3400" t="s">
        <v>890</v>
      </c>
      <c r="D3400" t="s">
        <v>891</v>
      </c>
      <c r="E3400" t="s">
        <v>198</v>
      </c>
      <c r="F3400" t="s">
        <v>198</v>
      </c>
      <c r="G3400" t="s">
        <v>198</v>
      </c>
      <c r="H3400" t="s">
        <v>20</v>
      </c>
      <c r="I3400" t="s">
        <v>5102</v>
      </c>
      <c r="J3400" t="s">
        <v>21</v>
      </c>
      <c r="L3400" t="s">
        <v>5048</v>
      </c>
      <c r="M3400" t="str">
        <f t="shared" si="133"/>
        <v>Comedor Madre Teresa de Calcuta S/N General Alvear EESN°1General Alvear</v>
      </c>
      <c r="N3400" t="s">
        <v>22</v>
      </c>
      <c r="O3400" t="s">
        <v>23</v>
      </c>
      <c r="P3400" t="s">
        <v>27</v>
      </c>
      <c r="Q3400" t="s">
        <v>5101</v>
      </c>
      <c r="R3400" s="23">
        <v>4</v>
      </c>
      <c r="S3400" s="23">
        <v>1</v>
      </c>
      <c r="T3400" s="33">
        <v>1</v>
      </c>
      <c r="V3400" t="s">
        <v>2951</v>
      </c>
      <c r="W3400" t="str">
        <f t="shared" si="134"/>
        <v>R15172425</v>
      </c>
      <c r="X3400" s="31" t="str">
        <f t="shared" si="135"/>
        <v>FINES_R15172425</v>
      </c>
      <c r="Y3400" s="35">
        <v>0.44800000000000001</v>
      </c>
      <c r="Z3400" s="8" t="str">
        <f>IFERROR(IFERROR(VLOOKUP(G3400,'IVSET-Escuelas'!A:F,4,FALSE),VLOOKUP(M3400,'IVSET-Fines'!F:L,7,FALSE)),"-")</f>
        <v>-</v>
      </c>
    </row>
    <row r="3401" spans="1:26" x14ac:dyDescent="0.35">
      <c r="A3401" s="18" t="s">
        <v>5100</v>
      </c>
      <c r="B3401" t="s">
        <v>205</v>
      </c>
      <c r="C3401" t="s">
        <v>228</v>
      </c>
      <c r="D3401" t="s">
        <v>2658</v>
      </c>
      <c r="E3401" t="s">
        <v>198</v>
      </c>
      <c r="F3401" t="s">
        <v>198</v>
      </c>
      <c r="G3401" t="s">
        <v>198</v>
      </c>
      <c r="H3401" t="s">
        <v>20</v>
      </c>
      <c r="I3401" t="s">
        <v>5102</v>
      </c>
      <c r="J3401" t="s">
        <v>21</v>
      </c>
      <c r="L3401" t="s">
        <v>4649</v>
      </c>
      <c r="M3401" t="str">
        <f t="shared" si="133"/>
        <v>UPADHipólito Yrigoyen</v>
      </c>
      <c r="N3401" t="s">
        <v>22</v>
      </c>
      <c r="O3401" t="s">
        <v>23</v>
      </c>
      <c r="P3401" t="s">
        <v>27</v>
      </c>
      <c r="Q3401" t="s">
        <v>5101</v>
      </c>
      <c r="R3401" s="23">
        <v>21</v>
      </c>
      <c r="S3401" s="23">
        <v>1</v>
      </c>
      <c r="T3401" s="33">
        <v>1</v>
      </c>
      <c r="V3401" t="s">
        <v>2951</v>
      </c>
      <c r="W3401" t="str">
        <f t="shared" si="134"/>
        <v>R15172425</v>
      </c>
      <c r="X3401" s="31" t="str">
        <f t="shared" si="135"/>
        <v>FINES_R15172425</v>
      </c>
      <c r="Y3401" s="35">
        <v>0.44900000000000001</v>
      </c>
      <c r="Z3401" s="8">
        <f>IFERROR(IFERROR(VLOOKUP(G3401,'IVSET-Escuelas'!A:F,4,FALSE),VLOOKUP(M3401,'IVSET-Fines'!F:L,7,FALSE)),"-")</f>
        <v>0.41313100000000003</v>
      </c>
    </row>
    <row r="3402" spans="1:26" x14ac:dyDescent="0.35">
      <c r="A3402" s="18" t="s">
        <v>5100</v>
      </c>
      <c r="B3402" t="s">
        <v>206</v>
      </c>
      <c r="C3402" t="s">
        <v>739</v>
      </c>
      <c r="D3402" t="s">
        <v>740</v>
      </c>
      <c r="E3402" t="s">
        <v>198</v>
      </c>
      <c r="F3402" t="s">
        <v>198</v>
      </c>
      <c r="G3402" t="s">
        <v>198</v>
      </c>
      <c r="H3402" t="s">
        <v>20</v>
      </c>
      <c r="I3402" t="s">
        <v>5102</v>
      </c>
      <c r="J3402" t="s">
        <v>21</v>
      </c>
      <c r="L3402" t="s">
        <v>4676</v>
      </c>
      <c r="M3402" t="str">
        <f t="shared" si="133"/>
        <v>Biblioteca Popular San Jose ObreroChascomús</v>
      </c>
      <c r="N3402" t="s">
        <v>22</v>
      </c>
      <c r="O3402" t="s">
        <v>23</v>
      </c>
      <c r="P3402" t="s">
        <v>27</v>
      </c>
      <c r="Q3402" t="s">
        <v>5101</v>
      </c>
      <c r="R3402" s="23">
        <v>31</v>
      </c>
      <c r="S3402" s="23">
        <v>1</v>
      </c>
      <c r="T3402" s="33">
        <v>1</v>
      </c>
      <c r="V3402" t="s">
        <v>2951</v>
      </c>
      <c r="W3402" t="str">
        <f t="shared" si="134"/>
        <v>R15172425</v>
      </c>
      <c r="X3402" s="31" t="str">
        <f t="shared" si="135"/>
        <v>FINES_R15172425</v>
      </c>
      <c r="Y3402" s="35">
        <v>0.45100000000000001</v>
      </c>
      <c r="Z3402" s="8">
        <f>IFERROR(IFERROR(VLOOKUP(G3402,'IVSET-Escuelas'!A:F,4,FALSE),VLOOKUP(M3402,'IVSET-Fines'!F:L,7,FALSE)),"-")</f>
        <v>0.59881499999999999</v>
      </c>
    </row>
    <row r="3403" spans="1:26" x14ac:dyDescent="0.35">
      <c r="A3403" s="18" t="s">
        <v>5100</v>
      </c>
      <c r="B3403" t="s">
        <v>205</v>
      </c>
      <c r="C3403" t="s">
        <v>589</v>
      </c>
      <c r="D3403" t="s">
        <v>591</v>
      </c>
      <c r="E3403" t="s">
        <v>198</v>
      </c>
      <c r="F3403" t="s">
        <v>198</v>
      </c>
      <c r="G3403" t="s">
        <v>198</v>
      </c>
      <c r="H3403" t="s">
        <v>20</v>
      </c>
      <c r="I3403" t="s">
        <v>5102</v>
      </c>
      <c r="J3403" t="s">
        <v>21</v>
      </c>
      <c r="L3403" t="s">
        <v>4636</v>
      </c>
      <c r="M3403" t="str">
        <f t="shared" si="133"/>
        <v>EP Nº20 OBRIENBragado</v>
      </c>
      <c r="N3403" t="s">
        <v>22</v>
      </c>
      <c r="O3403" t="s">
        <v>23</v>
      </c>
      <c r="P3403" t="s">
        <v>27</v>
      </c>
      <c r="Q3403" t="s">
        <v>5101</v>
      </c>
      <c r="R3403" s="23">
        <v>9</v>
      </c>
      <c r="S3403" s="23">
        <v>1</v>
      </c>
      <c r="T3403" s="33">
        <v>1</v>
      </c>
      <c r="V3403" t="s">
        <v>2951</v>
      </c>
      <c r="W3403" t="str">
        <f t="shared" si="134"/>
        <v>R15172425</v>
      </c>
      <c r="X3403" s="31" t="str">
        <f t="shared" si="135"/>
        <v>FINES_R15172425</v>
      </c>
      <c r="Y3403" s="35">
        <v>0.45400000000000001</v>
      </c>
      <c r="Z3403" s="8">
        <f>IFERROR(IFERROR(VLOOKUP(G3403,'IVSET-Escuelas'!A:F,4,FALSE),VLOOKUP(M3403,'IVSET-Fines'!F:L,7,FALSE)),"-")</f>
        <v>0.402169</v>
      </c>
    </row>
    <row r="3404" spans="1:26" x14ac:dyDescent="0.35">
      <c r="A3404" s="18" t="s">
        <v>5100</v>
      </c>
      <c r="B3404" t="s">
        <v>206</v>
      </c>
      <c r="C3404" t="s">
        <v>2043</v>
      </c>
      <c r="D3404" t="s">
        <v>2044</v>
      </c>
      <c r="E3404" t="s">
        <v>198</v>
      </c>
      <c r="F3404" t="s">
        <v>198</v>
      </c>
      <c r="G3404" t="s">
        <v>198</v>
      </c>
      <c r="H3404" t="s">
        <v>20</v>
      </c>
      <c r="I3404" t="s">
        <v>5102</v>
      </c>
      <c r="J3404" t="s">
        <v>21</v>
      </c>
      <c r="L3404" t="s">
        <v>4697</v>
      </c>
      <c r="M3404" t="str">
        <f t="shared" si="133"/>
        <v>ESCUELA PRIMARIA N°2Pila</v>
      </c>
      <c r="N3404" t="s">
        <v>22</v>
      </c>
      <c r="O3404" t="s">
        <v>23</v>
      </c>
      <c r="P3404" t="s">
        <v>27</v>
      </c>
      <c r="Q3404" t="s">
        <v>5101</v>
      </c>
      <c r="R3404" s="23">
        <v>10</v>
      </c>
      <c r="S3404" s="23">
        <v>1</v>
      </c>
      <c r="T3404" s="33">
        <v>1</v>
      </c>
      <c r="V3404" t="s">
        <v>2951</v>
      </c>
      <c r="W3404" t="str">
        <f t="shared" si="134"/>
        <v>R15172425</v>
      </c>
      <c r="X3404" s="31" t="str">
        <f t="shared" si="135"/>
        <v>FINES_R15172425</v>
      </c>
      <c r="Y3404" s="35">
        <v>0.47</v>
      </c>
      <c r="Z3404" s="8">
        <f>IFERROR(IFERROR(VLOOKUP(G3404,'IVSET-Escuelas'!A:F,4,FALSE),VLOOKUP(M3404,'IVSET-Fines'!F:L,7,FALSE)),"-")</f>
        <v>0.31714500000000001</v>
      </c>
    </row>
    <row r="3405" spans="1:26" x14ac:dyDescent="0.35">
      <c r="A3405" s="18" t="s">
        <v>5100</v>
      </c>
      <c r="B3405" t="s">
        <v>221</v>
      </c>
      <c r="C3405" t="s">
        <v>558</v>
      </c>
      <c r="D3405" t="s">
        <v>1960</v>
      </c>
      <c r="E3405" t="s">
        <v>198</v>
      </c>
      <c r="F3405" t="s">
        <v>198</v>
      </c>
      <c r="G3405" t="s">
        <v>198</v>
      </c>
      <c r="H3405" t="s">
        <v>20</v>
      </c>
      <c r="I3405" t="s">
        <v>5102</v>
      </c>
      <c r="J3405" t="s">
        <v>21</v>
      </c>
      <c r="L3405" t="s">
        <v>5092</v>
      </c>
      <c r="M3405" t="str">
        <f t="shared" si="133"/>
        <v>REGIMIENTO RC TAN2Olavarría</v>
      </c>
      <c r="N3405" t="s">
        <v>22</v>
      </c>
      <c r="O3405" t="s">
        <v>23</v>
      </c>
      <c r="P3405" t="s">
        <v>27</v>
      </c>
      <c r="Q3405" t="s">
        <v>5101</v>
      </c>
      <c r="R3405" s="23">
        <v>34</v>
      </c>
      <c r="S3405" s="23">
        <v>2</v>
      </c>
      <c r="T3405" s="33">
        <v>1</v>
      </c>
      <c r="V3405" t="s">
        <v>2951</v>
      </c>
      <c r="W3405" t="str">
        <f t="shared" si="134"/>
        <v>R15172425</v>
      </c>
      <c r="X3405" s="31" t="str">
        <f t="shared" si="135"/>
        <v>FINES_R15172425</v>
      </c>
      <c r="Y3405" s="35">
        <v>0.47</v>
      </c>
      <c r="Z3405" s="8" t="str">
        <f>IFERROR(IFERROR(VLOOKUP(G3405,'IVSET-Escuelas'!A:F,4,FALSE),VLOOKUP(M3405,'IVSET-Fines'!F:L,7,FALSE)),"-")</f>
        <v>-</v>
      </c>
    </row>
    <row r="3406" spans="1:26" x14ac:dyDescent="0.35">
      <c r="A3406" s="18" t="s">
        <v>5100</v>
      </c>
      <c r="B3406" t="s">
        <v>221</v>
      </c>
      <c r="C3406" t="s">
        <v>230</v>
      </c>
      <c r="D3406" t="s">
        <v>432</v>
      </c>
      <c r="E3406" t="s">
        <v>198</v>
      </c>
      <c r="F3406" t="s">
        <v>198</v>
      </c>
      <c r="G3406" t="s">
        <v>198</v>
      </c>
      <c r="H3406" t="s">
        <v>20</v>
      </c>
      <c r="I3406" t="s">
        <v>5102</v>
      </c>
      <c r="J3406" t="s">
        <v>21</v>
      </c>
      <c r="L3406" t="s">
        <v>5068</v>
      </c>
      <c r="M3406" t="str">
        <f t="shared" si="133"/>
        <v>Escuela Primaria N°28Azul</v>
      </c>
      <c r="N3406" t="s">
        <v>22</v>
      </c>
      <c r="O3406" t="s">
        <v>23</v>
      </c>
      <c r="P3406" t="s">
        <v>27</v>
      </c>
      <c r="Q3406" t="s">
        <v>5101</v>
      </c>
      <c r="R3406" s="23">
        <v>62</v>
      </c>
      <c r="S3406" s="23">
        <v>3</v>
      </c>
      <c r="T3406" s="33">
        <v>1</v>
      </c>
      <c r="V3406" t="s">
        <v>2951</v>
      </c>
      <c r="W3406" t="str">
        <f t="shared" si="134"/>
        <v>R15172425</v>
      </c>
      <c r="X3406" s="31" t="str">
        <f t="shared" si="135"/>
        <v>FINES_R15172425</v>
      </c>
      <c r="Y3406" s="35">
        <v>0.47899999999999998</v>
      </c>
      <c r="Z3406" s="8">
        <f>IFERROR(IFERROR(VLOOKUP(G3406,'IVSET-Escuelas'!A:F,4,FALSE),VLOOKUP(M3406,'IVSET-Fines'!F:L,7,FALSE)),"-")</f>
        <v>0.22572700000000001</v>
      </c>
    </row>
    <row r="3407" spans="1:26" x14ac:dyDescent="0.35">
      <c r="A3407" s="18" t="s">
        <v>5100</v>
      </c>
      <c r="B3407" t="s">
        <v>205</v>
      </c>
      <c r="C3407" t="s">
        <v>1946</v>
      </c>
      <c r="D3407" t="s">
        <v>1947</v>
      </c>
      <c r="E3407" t="s">
        <v>198</v>
      </c>
      <c r="F3407" t="s">
        <v>198</v>
      </c>
      <c r="G3407" t="s">
        <v>198</v>
      </c>
      <c r="H3407" t="s">
        <v>20</v>
      </c>
      <c r="I3407" t="s">
        <v>5102</v>
      </c>
      <c r="J3407" t="s">
        <v>21</v>
      </c>
      <c r="L3407" t="s">
        <v>4627</v>
      </c>
      <c r="M3407" t="str">
        <f t="shared" si="133"/>
        <v>EP N°12 FRENCH9 de Julio</v>
      </c>
      <c r="N3407" t="s">
        <v>22</v>
      </c>
      <c r="O3407" t="s">
        <v>23</v>
      </c>
      <c r="P3407" t="s">
        <v>27</v>
      </c>
      <c r="Q3407" t="s">
        <v>5101</v>
      </c>
      <c r="R3407" s="23">
        <v>7</v>
      </c>
      <c r="S3407" s="23">
        <v>1</v>
      </c>
      <c r="T3407" s="33">
        <v>1</v>
      </c>
      <c r="V3407" t="s">
        <v>2951</v>
      </c>
      <c r="W3407" t="str">
        <f t="shared" si="134"/>
        <v>R15172425</v>
      </c>
      <c r="X3407" s="31" t="str">
        <f t="shared" si="135"/>
        <v>FINES_R15172425</v>
      </c>
      <c r="Y3407" s="35">
        <v>0.48099999999999998</v>
      </c>
      <c r="Z3407" s="8">
        <f>IFERROR(IFERROR(VLOOKUP(G3407,'IVSET-Escuelas'!A:F,4,FALSE),VLOOKUP(M3407,'IVSET-Fines'!F:L,7,FALSE)),"-")</f>
        <v>0.29177500000000001</v>
      </c>
    </row>
    <row r="3408" spans="1:26" x14ac:dyDescent="0.35">
      <c r="A3408" s="18" t="s">
        <v>5100</v>
      </c>
      <c r="B3408" t="s">
        <v>205</v>
      </c>
      <c r="C3408" t="s">
        <v>589</v>
      </c>
      <c r="D3408" t="s">
        <v>591</v>
      </c>
      <c r="E3408" t="s">
        <v>198</v>
      </c>
      <c r="F3408" t="s">
        <v>198</v>
      </c>
      <c r="G3408" t="s">
        <v>198</v>
      </c>
      <c r="H3408" t="s">
        <v>20</v>
      </c>
      <c r="I3408" t="s">
        <v>5102</v>
      </c>
      <c r="J3408" t="s">
        <v>21</v>
      </c>
      <c r="L3408" t="s">
        <v>4639</v>
      </c>
      <c r="M3408" t="str">
        <f t="shared" si="133"/>
        <v>UNIDAD SANITARIA OLASCOAGABragado</v>
      </c>
      <c r="N3408" t="s">
        <v>22</v>
      </c>
      <c r="O3408" t="s">
        <v>23</v>
      </c>
      <c r="P3408" t="s">
        <v>27</v>
      </c>
      <c r="Q3408" t="s">
        <v>5101</v>
      </c>
      <c r="R3408" s="23">
        <v>8</v>
      </c>
      <c r="S3408" s="23">
        <v>1</v>
      </c>
      <c r="T3408" s="33">
        <v>1</v>
      </c>
      <c r="V3408" t="s">
        <v>2951</v>
      </c>
      <c r="W3408" t="str">
        <f t="shared" si="134"/>
        <v>R15172425</v>
      </c>
      <c r="X3408" s="31" t="str">
        <f t="shared" si="135"/>
        <v>FINES_R15172425</v>
      </c>
      <c r="Y3408" s="35">
        <v>0.48799999999999999</v>
      </c>
      <c r="Z3408" s="8" t="str">
        <f>IFERROR(IFERROR(VLOOKUP(G3408,'IVSET-Escuelas'!A:F,4,FALSE),VLOOKUP(M3408,'IVSET-Fines'!F:L,7,FALSE)),"-")</f>
        <v>-</v>
      </c>
    </row>
    <row r="3409" spans="1:26" x14ac:dyDescent="0.35">
      <c r="A3409" s="18" t="s">
        <v>5100</v>
      </c>
      <c r="B3409" t="s">
        <v>516</v>
      </c>
      <c r="C3409" t="s">
        <v>451</v>
      </c>
      <c r="D3409" t="s">
        <v>1315</v>
      </c>
      <c r="E3409" t="s">
        <v>198</v>
      </c>
      <c r="F3409" t="s">
        <v>198</v>
      </c>
      <c r="G3409" t="s">
        <v>198</v>
      </c>
      <c r="H3409" t="s">
        <v>20</v>
      </c>
      <c r="I3409" t="s">
        <v>5102</v>
      </c>
      <c r="J3409" t="s">
        <v>21</v>
      </c>
      <c r="L3409" t="s">
        <v>5050</v>
      </c>
      <c r="M3409" t="str">
        <f t="shared" si="133"/>
        <v>ESCUELA PRIMARIA Nº 1Las Flores</v>
      </c>
      <c r="N3409" t="s">
        <v>22</v>
      </c>
      <c r="O3409" t="s">
        <v>23</v>
      </c>
      <c r="P3409" t="s">
        <v>27</v>
      </c>
      <c r="Q3409" t="s">
        <v>5101</v>
      </c>
      <c r="R3409" s="23">
        <v>134</v>
      </c>
      <c r="S3409" s="23">
        <v>4</v>
      </c>
      <c r="T3409" s="33">
        <v>1</v>
      </c>
      <c r="V3409" t="s">
        <v>2951</v>
      </c>
      <c r="W3409" t="str">
        <f t="shared" si="134"/>
        <v>R15172425</v>
      </c>
      <c r="X3409" s="31" t="str">
        <f t="shared" si="135"/>
        <v>FINES_R15172425</v>
      </c>
      <c r="Y3409" s="35">
        <v>0.496</v>
      </c>
      <c r="Z3409" s="8">
        <f>IFERROR(IFERROR(VLOOKUP(G3409,'IVSET-Escuelas'!A:F,4,FALSE),VLOOKUP(M3409,'IVSET-Fines'!F:L,7,FALSE)),"-")</f>
        <v>0.22894800000000001</v>
      </c>
    </row>
    <row r="3410" spans="1:26" x14ac:dyDescent="0.35">
      <c r="A3410" s="18" t="s">
        <v>5100</v>
      </c>
      <c r="B3410" t="s">
        <v>206</v>
      </c>
      <c r="C3410" t="s">
        <v>749</v>
      </c>
      <c r="D3410" t="s">
        <v>2905</v>
      </c>
      <c r="E3410" t="s">
        <v>198</v>
      </c>
      <c r="F3410" t="s">
        <v>198</v>
      </c>
      <c r="G3410" t="s">
        <v>198</v>
      </c>
      <c r="H3410" t="s">
        <v>20</v>
      </c>
      <c r="I3410" t="s">
        <v>5102</v>
      </c>
      <c r="J3410" t="s">
        <v>21</v>
      </c>
      <c r="L3410" t="s">
        <v>4688</v>
      </c>
      <c r="M3410" t="str">
        <f t="shared" si="133"/>
        <v>CLUB EL TERO SN LEZAMALezama</v>
      </c>
      <c r="N3410" t="s">
        <v>22</v>
      </c>
      <c r="O3410" t="s">
        <v>23</v>
      </c>
      <c r="P3410" t="s">
        <v>27</v>
      </c>
      <c r="Q3410" t="s">
        <v>5101</v>
      </c>
      <c r="R3410" s="23">
        <v>6</v>
      </c>
      <c r="S3410" s="23">
        <v>1</v>
      </c>
      <c r="T3410" s="33">
        <v>1</v>
      </c>
      <c r="V3410" t="s">
        <v>2951</v>
      </c>
      <c r="W3410" t="str">
        <f t="shared" si="134"/>
        <v>R15172425</v>
      </c>
      <c r="X3410" s="31" t="str">
        <f t="shared" si="135"/>
        <v>FINES_R15172425</v>
      </c>
      <c r="Y3410" s="35">
        <v>0.5</v>
      </c>
      <c r="Z3410" s="8" t="str">
        <f>IFERROR(IFERROR(VLOOKUP(G3410,'IVSET-Escuelas'!A:F,4,FALSE),VLOOKUP(M3410,'IVSET-Fines'!F:L,7,FALSE)),"-")</f>
        <v>-</v>
      </c>
    </row>
    <row r="3411" spans="1:26" x14ac:dyDescent="0.35">
      <c r="A3411" s="18" t="s">
        <v>5100</v>
      </c>
      <c r="B3411" t="s">
        <v>221</v>
      </c>
      <c r="C3411" t="s">
        <v>558</v>
      </c>
      <c r="D3411" t="s">
        <v>1960</v>
      </c>
      <c r="E3411" t="s">
        <v>198</v>
      </c>
      <c r="F3411" t="s">
        <v>198</v>
      </c>
      <c r="G3411" t="s">
        <v>198</v>
      </c>
      <c r="H3411" t="s">
        <v>20</v>
      </c>
      <c r="I3411" t="s">
        <v>5102</v>
      </c>
      <c r="J3411" t="s">
        <v>21</v>
      </c>
      <c r="L3411" t="s">
        <v>5093</v>
      </c>
      <c r="M3411" t="str">
        <f t="shared" si="133"/>
        <v>SERV TERRITORIAL N°2 Y CNEL SUAREZ OlavarríaOlavarría</v>
      </c>
      <c r="N3411" t="s">
        <v>22</v>
      </c>
      <c r="O3411" t="s">
        <v>23</v>
      </c>
      <c r="P3411" t="s">
        <v>27</v>
      </c>
      <c r="Q3411" t="s">
        <v>5101</v>
      </c>
      <c r="R3411" s="23">
        <v>21</v>
      </c>
      <c r="S3411" s="23">
        <v>1</v>
      </c>
      <c r="T3411" s="33">
        <v>1</v>
      </c>
      <c r="V3411" t="s">
        <v>2951</v>
      </c>
      <c r="W3411" t="str">
        <f t="shared" si="134"/>
        <v>R15172425</v>
      </c>
      <c r="X3411" s="31" t="str">
        <f t="shared" si="135"/>
        <v>FINES_R15172425</v>
      </c>
      <c r="Y3411" s="35">
        <v>0.51100000000000001</v>
      </c>
      <c r="Z3411" s="8" t="str">
        <f>IFERROR(IFERROR(VLOOKUP(G3411,'IVSET-Escuelas'!A:F,4,FALSE),VLOOKUP(M3411,'IVSET-Fines'!F:L,7,FALSE)),"-")</f>
        <v>-</v>
      </c>
    </row>
    <row r="3412" spans="1:26" x14ac:dyDescent="0.35">
      <c r="A3412" s="18" t="s">
        <v>5100</v>
      </c>
      <c r="B3412" t="s">
        <v>221</v>
      </c>
      <c r="C3412" t="s">
        <v>230</v>
      </c>
      <c r="D3412" t="s">
        <v>432</v>
      </c>
      <c r="E3412" t="s">
        <v>198</v>
      </c>
      <c r="F3412" t="s">
        <v>198</v>
      </c>
      <c r="G3412" t="s">
        <v>198</v>
      </c>
      <c r="H3412" t="s">
        <v>20</v>
      </c>
      <c r="I3412" t="s">
        <v>5102</v>
      </c>
      <c r="J3412" t="s">
        <v>21</v>
      </c>
      <c r="L3412" t="s">
        <v>5074</v>
      </c>
      <c r="M3412" t="str">
        <f t="shared" si="133"/>
        <v>SUM Monte ViggianoAzul</v>
      </c>
      <c r="N3412" t="s">
        <v>22</v>
      </c>
      <c r="O3412" t="s">
        <v>23</v>
      </c>
      <c r="P3412" t="s">
        <v>27</v>
      </c>
      <c r="Q3412" t="s">
        <v>5101</v>
      </c>
      <c r="R3412" s="23">
        <v>19</v>
      </c>
      <c r="S3412" s="23">
        <v>1</v>
      </c>
      <c r="T3412" s="33">
        <v>1</v>
      </c>
      <c r="V3412" t="s">
        <v>2951</v>
      </c>
      <c r="W3412" t="str">
        <f t="shared" si="134"/>
        <v>R15172425</v>
      </c>
      <c r="X3412" s="31" t="str">
        <f t="shared" si="135"/>
        <v>FINES_R15172425</v>
      </c>
      <c r="Y3412" s="35">
        <v>0.51600000000000001</v>
      </c>
      <c r="Z3412" s="8">
        <f>IFERROR(IFERROR(VLOOKUP(G3412,'IVSET-Escuelas'!A:F,4,FALSE),VLOOKUP(M3412,'IVSET-Fines'!F:L,7,FALSE)),"-")</f>
        <v>0.36323899999999998</v>
      </c>
    </row>
    <row r="3413" spans="1:26" x14ac:dyDescent="0.35">
      <c r="A3413" s="18" t="s">
        <v>5100</v>
      </c>
      <c r="B3413" t="s">
        <v>221</v>
      </c>
      <c r="C3413" t="s">
        <v>571</v>
      </c>
      <c r="D3413" t="s">
        <v>573</v>
      </c>
      <c r="E3413" t="s">
        <v>198</v>
      </c>
      <c r="F3413" t="s">
        <v>198</v>
      </c>
      <c r="G3413" t="s">
        <v>198</v>
      </c>
      <c r="H3413" t="s">
        <v>20</v>
      </c>
      <c r="I3413" t="s">
        <v>5102</v>
      </c>
      <c r="J3413" t="s">
        <v>21</v>
      </c>
      <c r="L3413" t="s">
        <v>5081</v>
      </c>
      <c r="M3413" t="str">
        <f t="shared" si="133"/>
        <v>PUNTO DIGITAL 420 BOLIVARBolívar</v>
      </c>
      <c r="N3413" t="s">
        <v>22</v>
      </c>
      <c r="O3413" t="s">
        <v>23</v>
      </c>
      <c r="P3413" t="s">
        <v>27</v>
      </c>
      <c r="Q3413" t="s">
        <v>5101</v>
      </c>
      <c r="R3413" s="23">
        <v>8</v>
      </c>
      <c r="S3413" s="23">
        <v>1</v>
      </c>
      <c r="T3413" s="33">
        <v>1</v>
      </c>
      <c r="V3413" t="s">
        <v>2951</v>
      </c>
      <c r="W3413" t="str">
        <f t="shared" si="134"/>
        <v>R15172425</v>
      </c>
      <c r="X3413" s="31" t="str">
        <f t="shared" si="135"/>
        <v>FINES_R15172425</v>
      </c>
      <c r="Y3413" s="35">
        <v>0.52200000000000002</v>
      </c>
      <c r="Z3413" s="8" t="str">
        <f>IFERROR(IFERROR(VLOOKUP(G3413,'IVSET-Escuelas'!A:F,4,FALSE),VLOOKUP(M3413,'IVSET-Fines'!F:L,7,FALSE)),"-")</f>
        <v>-</v>
      </c>
    </row>
    <row r="3414" spans="1:26" x14ac:dyDescent="0.35">
      <c r="A3414" s="18" t="s">
        <v>5100</v>
      </c>
      <c r="B3414" t="s">
        <v>221</v>
      </c>
      <c r="C3414" t="s">
        <v>558</v>
      </c>
      <c r="D3414" t="s">
        <v>1960</v>
      </c>
      <c r="E3414" t="s">
        <v>198</v>
      </c>
      <c r="F3414" t="s">
        <v>198</v>
      </c>
      <c r="G3414" t="s">
        <v>198</v>
      </c>
      <c r="H3414" t="s">
        <v>20</v>
      </c>
      <c r="I3414" t="s">
        <v>5102</v>
      </c>
      <c r="J3414" t="s">
        <v>21</v>
      </c>
      <c r="L3414" t="s">
        <v>3856</v>
      </c>
      <c r="M3414" t="str">
        <f t="shared" si="133"/>
        <v>RED PUENTESOlavarría</v>
      </c>
      <c r="N3414" t="s">
        <v>22</v>
      </c>
      <c r="O3414" t="s">
        <v>23</v>
      </c>
      <c r="P3414" t="s">
        <v>27</v>
      </c>
      <c r="Q3414" t="s">
        <v>5101</v>
      </c>
      <c r="R3414" s="23">
        <v>28</v>
      </c>
      <c r="S3414" s="23">
        <v>1</v>
      </c>
      <c r="T3414" s="33">
        <v>1</v>
      </c>
      <c r="V3414" t="s">
        <v>2951</v>
      </c>
      <c r="W3414" t="str">
        <f t="shared" si="134"/>
        <v>R15172425</v>
      </c>
      <c r="X3414" s="31" t="str">
        <f t="shared" si="135"/>
        <v>FINES_R15172425</v>
      </c>
      <c r="Y3414" s="35">
        <v>0.52400000000000002</v>
      </c>
      <c r="Z3414" s="8">
        <f>IFERROR(IFERROR(VLOOKUP(G3414,'IVSET-Escuelas'!A:F,4,FALSE),VLOOKUP(M3414,'IVSET-Fines'!F:L,7,FALSE)),"-")</f>
        <v>7.9233999999999999E-2</v>
      </c>
    </row>
    <row r="3415" spans="1:26" x14ac:dyDescent="0.35">
      <c r="A3415" s="18" t="s">
        <v>5100</v>
      </c>
      <c r="B3415" t="s">
        <v>221</v>
      </c>
      <c r="C3415" t="s">
        <v>571</v>
      </c>
      <c r="D3415" t="s">
        <v>573</v>
      </c>
      <c r="E3415" t="s">
        <v>198</v>
      </c>
      <c r="F3415" t="s">
        <v>198</v>
      </c>
      <c r="G3415" t="s">
        <v>198</v>
      </c>
      <c r="H3415" t="s">
        <v>20</v>
      </c>
      <c r="I3415" t="s">
        <v>5102</v>
      </c>
      <c r="J3415" t="s">
        <v>21</v>
      </c>
      <c r="L3415" t="s">
        <v>5080</v>
      </c>
      <c r="M3415" t="str">
        <f t="shared" si="133"/>
        <v>DTC 00 BOLIVARBolívar</v>
      </c>
      <c r="N3415" t="s">
        <v>22</v>
      </c>
      <c r="O3415" t="s">
        <v>23</v>
      </c>
      <c r="P3415" t="s">
        <v>27</v>
      </c>
      <c r="Q3415" t="s">
        <v>5101</v>
      </c>
      <c r="R3415" s="23">
        <v>2</v>
      </c>
      <c r="S3415" s="23">
        <v>1</v>
      </c>
      <c r="T3415" s="33">
        <v>1</v>
      </c>
      <c r="V3415" t="s">
        <v>2951</v>
      </c>
      <c r="W3415" t="str">
        <f t="shared" si="134"/>
        <v>R15172425</v>
      </c>
      <c r="X3415" s="31" t="str">
        <f t="shared" si="135"/>
        <v>FINES_R15172425</v>
      </c>
      <c r="Y3415" s="35">
        <v>0.52800000000000002</v>
      </c>
      <c r="Z3415" s="8" t="str">
        <f>IFERROR(IFERROR(VLOOKUP(G3415,'IVSET-Escuelas'!A:F,4,FALSE),VLOOKUP(M3415,'IVSET-Fines'!F:L,7,FALSE)),"-")</f>
        <v>-</v>
      </c>
    </row>
    <row r="3416" spans="1:26" x14ac:dyDescent="0.35">
      <c r="A3416" s="18" t="s">
        <v>5100</v>
      </c>
      <c r="B3416" t="s">
        <v>221</v>
      </c>
      <c r="C3416" t="s">
        <v>230</v>
      </c>
      <c r="D3416" t="s">
        <v>432</v>
      </c>
      <c r="E3416" t="s">
        <v>198</v>
      </c>
      <c r="F3416" t="s">
        <v>198</v>
      </c>
      <c r="G3416" t="s">
        <v>198</v>
      </c>
      <c r="H3416" t="s">
        <v>20</v>
      </c>
      <c r="I3416" t="s">
        <v>5102</v>
      </c>
      <c r="J3416" t="s">
        <v>21</v>
      </c>
      <c r="L3416" t="s">
        <v>5073</v>
      </c>
      <c r="M3416" t="str">
        <f t="shared" si="133"/>
        <v>Puertas Abiertas 529 AzulAzul</v>
      </c>
      <c r="N3416" t="s">
        <v>22</v>
      </c>
      <c r="O3416" t="s">
        <v>23</v>
      </c>
      <c r="P3416" t="s">
        <v>27</v>
      </c>
      <c r="Q3416" t="s">
        <v>5101</v>
      </c>
      <c r="R3416" s="23">
        <v>21</v>
      </c>
      <c r="S3416" s="23">
        <v>1</v>
      </c>
      <c r="T3416" s="33">
        <v>1</v>
      </c>
      <c r="V3416" t="s">
        <v>2951</v>
      </c>
      <c r="W3416" t="str">
        <f t="shared" si="134"/>
        <v>R15172425</v>
      </c>
      <c r="X3416" s="31" t="str">
        <f t="shared" si="135"/>
        <v>FINES_R15172425</v>
      </c>
      <c r="Y3416" s="35">
        <v>0.53800000000000003</v>
      </c>
      <c r="Z3416" s="8" t="str">
        <f>IFERROR(IFERROR(VLOOKUP(G3416,'IVSET-Escuelas'!A:F,4,FALSE),VLOOKUP(M3416,'IVSET-Fines'!F:L,7,FALSE)),"-")</f>
        <v>-</v>
      </c>
    </row>
    <row r="3417" spans="1:26" x14ac:dyDescent="0.35">
      <c r="A3417" s="18" t="s">
        <v>5100</v>
      </c>
      <c r="B3417" t="s">
        <v>206</v>
      </c>
      <c r="C3417" t="s">
        <v>2160</v>
      </c>
      <c r="D3417" t="s">
        <v>2161</v>
      </c>
      <c r="E3417" t="s">
        <v>198</v>
      </c>
      <c r="F3417" t="s">
        <v>198</v>
      </c>
      <c r="G3417" t="s">
        <v>198</v>
      </c>
      <c r="H3417" t="s">
        <v>20</v>
      </c>
      <c r="I3417" t="s">
        <v>5102</v>
      </c>
      <c r="J3417" t="s">
        <v>21</v>
      </c>
      <c r="L3417" t="s">
        <v>4700</v>
      </c>
      <c r="M3417" t="str">
        <f t="shared" si="133"/>
        <v>ISFDyT N° 70Rauch</v>
      </c>
      <c r="N3417" t="s">
        <v>22</v>
      </c>
      <c r="O3417" t="s">
        <v>23</v>
      </c>
      <c r="P3417" t="s">
        <v>27</v>
      </c>
      <c r="Q3417" t="s">
        <v>5101</v>
      </c>
      <c r="R3417" s="23">
        <v>36</v>
      </c>
      <c r="S3417" s="23">
        <v>2</v>
      </c>
      <c r="T3417" s="33">
        <v>1</v>
      </c>
      <c r="V3417" t="s">
        <v>2951</v>
      </c>
      <c r="W3417" t="str">
        <f t="shared" si="134"/>
        <v>R15172425</v>
      </c>
      <c r="X3417" s="31" t="str">
        <f t="shared" si="135"/>
        <v>FINES_R15172425</v>
      </c>
      <c r="Y3417" s="35">
        <v>0.55600000000000005</v>
      </c>
      <c r="Z3417" s="8">
        <f>IFERROR(IFERROR(VLOOKUP(G3417,'IVSET-Escuelas'!A:F,4,FALSE),VLOOKUP(M3417,'IVSET-Fines'!F:L,7,FALSE)),"-")</f>
        <v>0.20486199999999999</v>
      </c>
    </row>
    <row r="3418" spans="1:26" x14ac:dyDescent="0.35">
      <c r="A3418" s="18" t="s">
        <v>5100</v>
      </c>
      <c r="B3418" t="s">
        <v>206</v>
      </c>
      <c r="C3418" t="s">
        <v>749</v>
      </c>
      <c r="D3418" t="s">
        <v>2905</v>
      </c>
      <c r="E3418" t="s">
        <v>198</v>
      </c>
      <c r="F3418" t="s">
        <v>198</v>
      </c>
      <c r="G3418" t="s">
        <v>198</v>
      </c>
      <c r="H3418" t="s">
        <v>20</v>
      </c>
      <c r="I3418" t="s">
        <v>5102</v>
      </c>
      <c r="J3418" t="s">
        <v>21</v>
      </c>
      <c r="L3418" t="s">
        <v>4690</v>
      </c>
      <c r="M3418" t="str">
        <f t="shared" si="133"/>
        <v>HONORABLE CONSEJO DELIBERANTE S/N LEZAMALezama</v>
      </c>
      <c r="N3418" t="s">
        <v>22</v>
      </c>
      <c r="O3418" t="s">
        <v>23</v>
      </c>
      <c r="P3418" t="s">
        <v>27</v>
      </c>
      <c r="Q3418" t="s">
        <v>5101</v>
      </c>
      <c r="R3418" s="23">
        <v>1</v>
      </c>
      <c r="S3418" s="23">
        <v>1</v>
      </c>
      <c r="T3418" s="33">
        <v>1</v>
      </c>
      <c r="V3418" t="s">
        <v>2951</v>
      </c>
      <c r="W3418" t="str">
        <f t="shared" si="134"/>
        <v>R15172425</v>
      </c>
      <c r="X3418" s="31" t="str">
        <f t="shared" si="135"/>
        <v>FINES_R15172425</v>
      </c>
      <c r="Y3418" s="35">
        <v>0.56899999999999995</v>
      </c>
      <c r="Z3418" s="8" t="str">
        <f>IFERROR(IFERROR(VLOOKUP(G3418,'IVSET-Escuelas'!A:F,4,FALSE),VLOOKUP(M3418,'IVSET-Fines'!F:L,7,FALSE)),"-")</f>
        <v>-</v>
      </c>
    </row>
    <row r="3419" spans="1:26" x14ac:dyDescent="0.35">
      <c r="A3419" s="18" t="s">
        <v>5100</v>
      </c>
      <c r="B3419" t="s">
        <v>206</v>
      </c>
      <c r="C3419" t="s">
        <v>2160</v>
      </c>
      <c r="D3419" t="s">
        <v>2161</v>
      </c>
      <c r="E3419" t="s">
        <v>198</v>
      </c>
      <c r="F3419" t="s">
        <v>198</v>
      </c>
      <c r="G3419" t="s">
        <v>198</v>
      </c>
      <c r="H3419" t="s">
        <v>20</v>
      </c>
      <c r="I3419" t="s">
        <v>5102</v>
      </c>
      <c r="J3419" t="s">
        <v>21</v>
      </c>
      <c r="L3419" t="s">
        <v>4699</v>
      </c>
      <c r="M3419" t="str">
        <f t="shared" si="133"/>
        <v>Escuela Primaria N° 1Rauch</v>
      </c>
      <c r="N3419" t="s">
        <v>22</v>
      </c>
      <c r="O3419" t="s">
        <v>23</v>
      </c>
      <c r="P3419" t="s">
        <v>27</v>
      </c>
      <c r="Q3419" t="s">
        <v>5101</v>
      </c>
      <c r="R3419" s="23">
        <v>13</v>
      </c>
      <c r="S3419" s="23">
        <v>1</v>
      </c>
      <c r="T3419" s="33">
        <v>1</v>
      </c>
      <c r="V3419" t="s">
        <v>2951</v>
      </c>
      <c r="W3419" t="str">
        <f t="shared" si="134"/>
        <v>R15172425</v>
      </c>
      <c r="X3419" s="31" t="str">
        <f t="shared" si="135"/>
        <v>FINES_R15172425</v>
      </c>
      <c r="Y3419" s="35">
        <v>0.57099999999999995</v>
      </c>
      <c r="Z3419" s="8">
        <f>IFERROR(IFERROR(VLOOKUP(G3419,'IVSET-Escuelas'!A:F,4,FALSE),VLOOKUP(M3419,'IVSET-Fines'!F:L,7,FALSE)),"-")</f>
        <v>0.27524700000000002</v>
      </c>
    </row>
    <row r="3420" spans="1:26" x14ac:dyDescent="0.35">
      <c r="A3420" s="18" t="s">
        <v>5100</v>
      </c>
      <c r="B3420" t="s">
        <v>516</v>
      </c>
      <c r="C3420" t="s">
        <v>2195</v>
      </c>
      <c r="D3420" t="s">
        <v>2196</v>
      </c>
      <c r="E3420" t="s">
        <v>198</v>
      </c>
      <c r="F3420" t="s">
        <v>198</v>
      </c>
      <c r="G3420" t="s">
        <v>198</v>
      </c>
      <c r="H3420" t="s">
        <v>20</v>
      </c>
      <c r="I3420" t="s">
        <v>5102</v>
      </c>
      <c r="J3420" t="s">
        <v>21</v>
      </c>
      <c r="L3420" t="s">
        <v>5059</v>
      </c>
      <c r="M3420" t="str">
        <f t="shared" si="133"/>
        <v>centro de jubilados de del carrilSaladillo</v>
      </c>
      <c r="N3420" t="s">
        <v>22</v>
      </c>
      <c r="O3420" t="s">
        <v>23</v>
      </c>
      <c r="P3420" t="s">
        <v>27</v>
      </c>
      <c r="Q3420" t="s">
        <v>5101</v>
      </c>
      <c r="R3420" s="23">
        <v>9</v>
      </c>
      <c r="S3420" s="23">
        <v>1</v>
      </c>
      <c r="T3420" s="33">
        <v>1</v>
      </c>
      <c r="V3420" t="s">
        <v>2951</v>
      </c>
      <c r="W3420" t="str">
        <f t="shared" si="134"/>
        <v>R15172425</v>
      </c>
      <c r="X3420" s="31" t="str">
        <f t="shared" si="135"/>
        <v>FINES_R15172425</v>
      </c>
      <c r="Y3420" s="35">
        <v>0.58499999999999996</v>
      </c>
      <c r="Z3420" s="8">
        <f>IFERROR(IFERROR(VLOOKUP(G3420,'IVSET-Escuelas'!A:F,4,FALSE),VLOOKUP(M3420,'IVSET-Fines'!F:L,7,FALSE)),"-")</f>
        <v>0.41464800000000002</v>
      </c>
    </row>
    <row r="3421" spans="1:26" x14ac:dyDescent="0.35">
      <c r="A3421" s="18" t="s">
        <v>5100</v>
      </c>
      <c r="B3421" t="s">
        <v>205</v>
      </c>
      <c r="C3421" t="s">
        <v>243</v>
      </c>
      <c r="D3421" t="s">
        <v>245</v>
      </c>
      <c r="E3421" t="s">
        <v>198</v>
      </c>
      <c r="F3421" t="s">
        <v>198</v>
      </c>
      <c r="G3421" t="s">
        <v>198</v>
      </c>
      <c r="H3421" t="s">
        <v>20</v>
      </c>
      <c r="I3421" t="s">
        <v>5102</v>
      </c>
      <c r="J3421" t="s">
        <v>21</v>
      </c>
      <c r="L3421" t="s">
        <v>4630</v>
      </c>
      <c r="M3421" t="str">
        <f t="shared" si="133"/>
        <v>Escuela de Educación Primaria Nº 15Alberti</v>
      </c>
      <c r="N3421" t="s">
        <v>22</v>
      </c>
      <c r="O3421" t="s">
        <v>23</v>
      </c>
      <c r="P3421" t="s">
        <v>27</v>
      </c>
      <c r="Q3421" t="s">
        <v>5101</v>
      </c>
      <c r="R3421" s="23">
        <v>23</v>
      </c>
      <c r="S3421" s="23">
        <v>1</v>
      </c>
      <c r="T3421" s="33">
        <v>1</v>
      </c>
      <c r="V3421" t="s">
        <v>2951</v>
      </c>
      <c r="W3421" t="str">
        <f t="shared" si="134"/>
        <v>R15172425</v>
      </c>
      <c r="X3421" s="31" t="str">
        <f t="shared" si="135"/>
        <v>FINES_R15172425</v>
      </c>
      <c r="Y3421" s="35">
        <v>0.59199999999999997</v>
      </c>
      <c r="Z3421" s="8">
        <f>IFERROR(IFERROR(VLOOKUP(G3421,'IVSET-Escuelas'!A:F,4,FALSE),VLOOKUP(M3421,'IVSET-Fines'!F:L,7,FALSE)),"-")</f>
        <v>0.37520300000000001</v>
      </c>
    </row>
    <row r="3422" spans="1:26" x14ac:dyDescent="0.35">
      <c r="A3422" s="18" t="s">
        <v>5100</v>
      </c>
      <c r="B3422" t="s">
        <v>205</v>
      </c>
      <c r="C3422" t="s">
        <v>589</v>
      </c>
      <c r="D3422" t="s">
        <v>591</v>
      </c>
      <c r="E3422" t="s">
        <v>198</v>
      </c>
      <c r="F3422" t="s">
        <v>198</v>
      </c>
      <c r="G3422" t="s">
        <v>198</v>
      </c>
      <c r="H3422" t="s">
        <v>20</v>
      </c>
      <c r="I3422" t="s">
        <v>5102</v>
      </c>
      <c r="J3422" t="s">
        <v>21</v>
      </c>
      <c r="L3422" t="s">
        <v>2451</v>
      </c>
      <c r="M3422" t="str">
        <f t="shared" si="133"/>
        <v>LAS VIOLETASBragado</v>
      </c>
      <c r="N3422" t="s">
        <v>22</v>
      </c>
      <c r="O3422" t="s">
        <v>23</v>
      </c>
      <c r="P3422" t="s">
        <v>27</v>
      </c>
      <c r="Q3422" t="s">
        <v>5101</v>
      </c>
      <c r="R3422" s="23">
        <v>9</v>
      </c>
      <c r="S3422" s="23">
        <v>1</v>
      </c>
      <c r="T3422" s="33">
        <v>1</v>
      </c>
      <c r="V3422" t="s">
        <v>2951</v>
      </c>
      <c r="W3422" t="str">
        <f t="shared" si="134"/>
        <v>R15172425</v>
      </c>
      <c r="X3422" s="31" t="str">
        <f t="shared" si="135"/>
        <v>FINES_R15172425</v>
      </c>
      <c r="Y3422" s="35">
        <v>0.6</v>
      </c>
      <c r="Z3422" s="8">
        <f>IFERROR(IFERROR(VLOOKUP(G3422,'IVSET-Escuelas'!A:F,4,FALSE),VLOOKUP(M3422,'IVSET-Fines'!F:L,7,FALSE)),"-")</f>
        <v>0.40687299999999998</v>
      </c>
    </row>
    <row r="3423" spans="1:26" x14ac:dyDescent="0.35">
      <c r="A3423" s="18" t="s">
        <v>5100</v>
      </c>
      <c r="B3423" t="s">
        <v>221</v>
      </c>
      <c r="C3423" t="s">
        <v>558</v>
      </c>
      <c r="D3423" t="s">
        <v>1960</v>
      </c>
      <c r="E3423" t="s">
        <v>198</v>
      </c>
      <c r="F3423" t="s">
        <v>198</v>
      </c>
      <c r="G3423" t="s">
        <v>198</v>
      </c>
      <c r="H3423" t="s">
        <v>20</v>
      </c>
      <c r="I3423" t="s">
        <v>5102</v>
      </c>
      <c r="J3423" t="s">
        <v>21</v>
      </c>
      <c r="L3423" t="s">
        <v>5091</v>
      </c>
      <c r="M3423" t="str">
        <f t="shared" si="133"/>
        <v>NIDO VILLA MAGDALENA 6030 OlavarríaOlavarría</v>
      </c>
      <c r="N3423" t="s">
        <v>22</v>
      </c>
      <c r="O3423" t="s">
        <v>23</v>
      </c>
      <c r="P3423" t="s">
        <v>27</v>
      </c>
      <c r="Q3423" t="s">
        <v>5101</v>
      </c>
      <c r="R3423" s="23">
        <v>19</v>
      </c>
      <c r="S3423" s="23">
        <v>1</v>
      </c>
      <c r="T3423" s="33">
        <v>1</v>
      </c>
      <c r="V3423" t="s">
        <v>2951</v>
      </c>
      <c r="W3423" t="str">
        <f t="shared" si="134"/>
        <v>R15172425</v>
      </c>
      <c r="X3423" s="31" t="str">
        <f t="shared" si="135"/>
        <v>FINES_R15172425</v>
      </c>
      <c r="Y3423" s="35">
        <v>0.63400000000000001</v>
      </c>
      <c r="Z3423" s="8" t="str">
        <f>IFERROR(IFERROR(VLOOKUP(G3423,'IVSET-Escuelas'!A:F,4,FALSE),VLOOKUP(M3423,'IVSET-Fines'!F:L,7,FALSE)),"-")</f>
        <v>-</v>
      </c>
    </row>
    <row r="3424" spans="1:26" x14ac:dyDescent="0.35">
      <c r="A3424" s="18" t="s">
        <v>5100</v>
      </c>
      <c r="B3424" t="s">
        <v>221</v>
      </c>
      <c r="C3424" t="s">
        <v>558</v>
      </c>
      <c r="D3424" t="s">
        <v>1960</v>
      </c>
      <c r="E3424" t="s">
        <v>198</v>
      </c>
      <c r="F3424" t="s">
        <v>198</v>
      </c>
      <c r="G3424" t="s">
        <v>198</v>
      </c>
      <c r="H3424" t="s">
        <v>20</v>
      </c>
      <c r="I3424" t="s">
        <v>5102</v>
      </c>
      <c r="J3424" t="s">
        <v>21</v>
      </c>
      <c r="L3424" t="s">
        <v>5088</v>
      </c>
      <c r="M3424" t="str">
        <f t="shared" si="133"/>
        <v>Escuela Secundaria N°4 S/N HinojoOlavarría</v>
      </c>
      <c r="N3424" t="s">
        <v>22</v>
      </c>
      <c r="O3424" t="s">
        <v>23</v>
      </c>
      <c r="P3424" t="s">
        <v>27</v>
      </c>
      <c r="Q3424" t="s">
        <v>5101</v>
      </c>
      <c r="R3424" s="23">
        <v>20</v>
      </c>
      <c r="S3424" s="23">
        <v>1</v>
      </c>
      <c r="T3424" s="33">
        <v>1</v>
      </c>
      <c r="V3424" t="s">
        <v>2951</v>
      </c>
      <c r="W3424" t="str">
        <f t="shared" si="134"/>
        <v>R15172425</v>
      </c>
      <c r="X3424" s="31" t="str">
        <f t="shared" si="135"/>
        <v>FINES_R15172425</v>
      </c>
      <c r="Y3424" s="35">
        <v>0.63500000000000001</v>
      </c>
      <c r="Z3424" s="8" t="str">
        <f>IFERROR(IFERROR(VLOOKUP(G3424,'IVSET-Escuelas'!A:F,4,FALSE),VLOOKUP(M3424,'IVSET-Fines'!F:L,7,FALSE)),"-")</f>
        <v>-</v>
      </c>
    </row>
    <row r="3425" spans="1:26" x14ac:dyDescent="0.35">
      <c r="A3425" s="18" t="s">
        <v>5100</v>
      </c>
      <c r="B3425" t="s">
        <v>516</v>
      </c>
      <c r="C3425" t="s">
        <v>889</v>
      </c>
      <c r="D3425" t="s">
        <v>2458</v>
      </c>
      <c r="E3425" t="s">
        <v>198</v>
      </c>
      <c r="F3425" t="s">
        <v>198</v>
      </c>
      <c r="G3425" t="s">
        <v>198</v>
      </c>
      <c r="H3425" t="s">
        <v>20</v>
      </c>
      <c r="I3425" t="s">
        <v>5102</v>
      </c>
      <c r="J3425" t="s">
        <v>21</v>
      </c>
      <c r="L3425" t="s">
        <v>5045</v>
      </c>
      <c r="M3425" t="str">
        <f t="shared" si="133"/>
        <v>E.E.S. N° 5 S/N 25 de Mayo Pedernales25 de Mayo</v>
      </c>
      <c r="N3425" t="s">
        <v>22</v>
      </c>
      <c r="O3425" t="s">
        <v>23</v>
      </c>
      <c r="P3425" t="s">
        <v>27</v>
      </c>
      <c r="Q3425" t="s">
        <v>5101</v>
      </c>
      <c r="R3425" s="23">
        <v>6</v>
      </c>
      <c r="S3425" s="23">
        <v>1</v>
      </c>
      <c r="T3425" s="33">
        <v>1</v>
      </c>
      <c r="V3425" t="s">
        <v>2951</v>
      </c>
      <c r="W3425" t="str">
        <f t="shared" si="134"/>
        <v>R15172425</v>
      </c>
      <c r="X3425" s="31" t="str">
        <f t="shared" si="135"/>
        <v>FINES_R15172425</v>
      </c>
      <c r="Y3425" s="35">
        <v>0.66300000000000003</v>
      </c>
      <c r="Z3425" s="8" t="str">
        <f>IFERROR(IFERROR(VLOOKUP(G3425,'IVSET-Escuelas'!A:F,4,FALSE),VLOOKUP(M3425,'IVSET-Fines'!F:L,7,FALSE)),"-")</f>
        <v>-</v>
      </c>
    </row>
    <row r="3426" spans="1:26" x14ac:dyDescent="0.35">
      <c r="A3426" s="18" t="s">
        <v>5100</v>
      </c>
      <c r="B3426" t="s">
        <v>221</v>
      </c>
      <c r="C3426" t="s">
        <v>558</v>
      </c>
      <c r="D3426" t="s">
        <v>1960</v>
      </c>
      <c r="E3426" t="s">
        <v>198</v>
      </c>
      <c r="F3426" t="s">
        <v>198</v>
      </c>
      <c r="G3426" t="s">
        <v>198</v>
      </c>
      <c r="H3426" t="s">
        <v>20</v>
      </c>
      <c r="I3426" t="s">
        <v>5102</v>
      </c>
      <c r="J3426" t="s">
        <v>21</v>
      </c>
      <c r="L3426" t="s">
        <v>5094</v>
      </c>
      <c r="M3426" t="str">
        <f t="shared" si="133"/>
        <v>Servicio Territorial N°1 Y Fassina OlavarríaOlavarría</v>
      </c>
      <c r="N3426" t="s">
        <v>22</v>
      </c>
      <c r="O3426" t="s">
        <v>23</v>
      </c>
      <c r="P3426" t="s">
        <v>27</v>
      </c>
      <c r="Q3426" t="s">
        <v>5101</v>
      </c>
      <c r="R3426" s="23">
        <v>16</v>
      </c>
      <c r="S3426" s="23">
        <v>1</v>
      </c>
      <c r="T3426" s="33">
        <v>1</v>
      </c>
      <c r="V3426" t="s">
        <v>2951</v>
      </c>
      <c r="W3426" t="str">
        <f t="shared" si="134"/>
        <v>R15172425</v>
      </c>
      <c r="X3426" s="31" t="str">
        <f t="shared" si="135"/>
        <v>FINES_R15172425</v>
      </c>
      <c r="Y3426" s="35">
        <v>0.66600000000000004</v>
      </c>
      <c r="Z3426" s="8" t="str">
        <f>IFERROR(IFERROR(VLOOKUP(G3426,'IVSET-Escuelas'!A:F,4,FALSE),VLOOKUP(M3426,'IVSET-Fines'!F:L,7,FALSE)),"-")</f>
        <v>-</v>
      </c>
    </row>
    <row r="3427" spans="1:26" x14ac:dyDescent="0.35">
      <c r="A3427" s="18" t="s">
        <v>5100</v>
      </c>
      <c r="B3427" t="s">
        <v>516</v>
      </c>
      <c r="C3427" t="s">
        <v>889</v>
      </c>
      <c r="D3427" t="s">
        <v>2458</v>
      </c>
      <c r="E3427" t="s">
        <v>198</v>
      </c>
      <c r="F3427" t="s">
        <v>198</v>
      </c>
      <c r="G3427" t="s">
        <v>198</v>
      </c>
      <c r="H3427" t="s">
        <v>20</v>
      </c>
      <c r="I3427" t="s">
        <v>5102</v>
      </c>
      <c r="J3427" t="s">
        <v>21</v>
      </c>
      <c r="L3427" t="s">
        <v>5044</v>
      </c>
      <c r="M3427" t="str">
        <f t="shared" ref="M3427:M3490" si="136">CONCATENATE(L3427,D3427)</f>
        <v>E.E.S. N° 4 S/N 25 de Mayo Valdés25 de Mayo</v>
      </c>
      <c r="N3427" t="s">
        <v>22</v>
      </c>
      <c r="O3427" t="s">
        <v>23</v>
      </c>
      <c r="P3427" t="s">
        <v>27</v>
      </c>
      <c r="Q3427" t="s">
        <v>5101</v>
      </c>
      <c r="R3427" s="23">
        <v>12</v>
      </c>
      <c r="S3427" s="23">
        <v>1</v>
      </c>
      <c r="T3427" s="33">
        <v>1</v>
      </c>
      <c r="V3427" t="s">
        <v>2951</v>
      </c>
      <c r="W3427" t="str">
        <f t="shared" si="134"/>
        <v>R15172425</v>
      </c>
      <c r="X3427" s="31" t="str">
        <f t="shared" si="135"/>
        <v>FINES_R15172425</v>
      </c>
      <c r="Y3427" s="35">
        <v>0.66800000000000004</v>
      </c>
      <c r="Z3427" s="8" t="str">
        <f>IFERROR(IFERROR(VLOOKUP(G3427,'IVSET-Escuelas'!A:F,4,FALSE),VLOOKUP(M3427,'IVSET-Fines'!F:L,7,FALSE)),"-")</f>
        <v>-</v>
      </c>
    </row>
    <row r="3428" spans="1:26" x14ac:dyDescent="0.35">
      <c r="A3428" s="18" t="s">
        <v>5100</v>
      </c>
      <c r="B3428" t="s">
        <v>205</v>
      </c>
      <c r="C3428" t="s">
        <v>654</v>
      </c>
      <c r="D3428" t="s">
        <v>655</v>
      </c>
      <c r="E3428" t="s">
        <v>198</v>
      </c>
      <c r="F3428" t="s">
        <v>198</v>
      </c>
      <c r="G3428" t="s">
        <v>198</v>
      </c>
      <c r="H3428" t="s">
        <v>20</v>
      </c>
      <c r="I3428" t="s">
        <v>5102</v>
      </c>
      <c r="J3428" t="s">
        <v>21</v>
      </c>
      <c r="L3428" t="s">
        <v>4644</v>
      </c>
      <c r="M3428" t="str">
        <f t="shared" si="136"/>
        <v>PRIMARIA N° 13Carlos Casares</v>
      </c>
      <c r="N3428" t="s">
        <v>22</v>
      </c>
      <c r="O3428" t="s">
        <v>23</v>
      </c>
      <c r="P3428" t="s">
        <v>27</v>
      </c>
      <c r="Q3428" t="s">
        <v>5101</v>
      </c>
      <c r="R3428" s="23">
        <v>3</v>
      </c>
      <c r="S3428" s="23">
        <v>1</v>
      </c>
      <c r="T3428" s="33">
        <v>1</v>
      </c>
      <c r="V3428" t="s">
        <v>2951</v>
      </c>
      <c r="W3428" t="str">
        <f t="shared" si="134"/>
        <v>R15172425</v>
      </c>
      <c r="X3428" s="31" t="str">
        <f t="shared" si="135"/>
        <v>FINES_R15172425</v>
      </c>
      <c r="Y3428" s="35">
        <v>0.67900000000000005</v>
      </c>
      <c r="Z3428" s="8">
        <f>IFERROR(IFERROR(VLOOKUP(G3428,'IVSET-Escuelas'!A:F,4,FALSE),VLOOKUP(M3428,'IVSET-Fines'!F:L,7,FALSE)),"-")</f>
        <v>0.54011699999999996</v>
      </c>
    </row>
    <row r="3429" spans="1:26" x14ac:dyDescent="0.35">
      <c r="A3429" s="18" t="s">
        <v>5100</v>
      </c>
      <c r="B3429" t="s">
        <v>205</v>
      </c>
      <c r="C3429" t="s">
        <v>2002</v>
      </c>
      <c r="D3429" t="s">
        <v>2003</v>
      </c>
      <c r="E3429" t="s">
        <v>198</v>
      </c>
      <c r="F3429" t="s">
        <v>198</v>
      </c>
      <c r="G3429" t="s">
        <v>198</v>
      </c>
      <c r="H3429" t="s">
        <v>20</v>
      </c>
      <c r="I3429" t="s">
        <v>5102</v>
      </c>
      <c r="J3429" t="s">
        <v>21</v>
      </c>
      <c r="L3429" t="s">
        <v>4651</v>
      </c>
      <c r="M3429" t="str">
        <f t="shared" si="136"/>
        <v>Centro CulturalPehuajó</v>
      </c>
      <c r="N3429" t="s">
        <v>22</v>
      </c>
      <c r="O3429" t="s">
        <v>23</v>
      </c>
      <c r="P3429" t="s">
        <v>27</v>
      </c>
      <c r="Q3429" t="s">
        <v>5101</v>
      </c>
      <c r="R3429" s="23">
        <v>14</v>
      </c>
      <c r="S3429" s="23">
        <v>1</v>
      </c>
      <c r="T3429" s="33">
        <v>1</v>
      </c>
      <c r="V3429" t="s">
        <v>2951</v>
      </c>
      <c r="W3429" t="str">
        <f t="shared" si="134"/>
        <v>R15172425</v>
      </c>
      <c r="X3429" s="31" t="str">
        <f t="shared" si="135"/>
        <v>FINES_R15172425</v>
      </c>
      <c r="Y3429" s="35">
        <v>0.67900000000000005</v>
      </c>
      <c r="Z3429" s="8">
        <f>IFERROR(IFERROR(VLOOKUP(G3429,'IVSET-Escuelas'!A:F,4,FALSE),VLOOKUP(M3429,'IVSET-Fines'!F:L,7,FALSE)),"-")</f>
        <v>0.50558099999999995</v>
      </c>
    </row>
    <row r="3430" spans="1:26" x14ac:dyDescent="0.35">
      <c r="A3430" s="18" t="s">
        <v>5100</v>
      </c>
      <c r="B3430" t="s">
        <v>205</v>
      </c>
      <c r="C3430" t="s">
        <v>2002</v>
      </c>
      <c r="D3430" t="s">
        <v>2003</v>
      </c>
      <c r="E3430" t="s">
        <v>198</v>
      </c>
      <c r="F3430" t="s">
        <v>198</v>
      </c>
      <c r="G3430" t="s">
        <v>198</v>
      </c>
      <c r="H3430" t="s">
        <v>20</v>
      </c>
      <c r="I3430" t="s">
        <v>5102</v>
      </c>
      <c r="J3430" t="s">
        <v>21</v>
      </c>
      <c r="L3430" t="s">
        <v>4653</v>
      </c>
      <c r="M3430" t="str">
        <f t="shared" si="136"/>
        <v>EEPA N° 701Pehuajó</v>
      </c>
      <c r="N3430" t="s">
        <v>22</v>
      </c>
      <c r="O3430" t="s">
        <v>23</v>
      </c>
      <c r="P3430" t="s">
        <v>27</v>
      </c>
      <c r="Q3430" t="s">
        <v>5101</v>
      </c>
      <c r="R3430" s="23">
        <v>36</v>
      </c>
      <c r="S3430" s="23">
        <v>3</v>
      </c>
      <c r="T3430" s="33">
        <v>1</v>
      </c>
      <c r="V3430" t="s">
        <v>2951</v>
      </c>
      <c r="W3430" t="str">
        <f t="shared" si="134"/>
        <v>R15172425</v>
      </c>
      <c r="X3430" s="31" t="str">
        <f t="shared" si="135"/>
        <v>FINES_R15172425</v>
      </c>
      <c r="Y3430" s="35">
        <v>0.69399999999999995</v>
      </c>
      <c r="Z3430" s="8">
        <f>IFERROR(IFERROR(VLOOKUP(G3430,'IVSET-Escuelas'!A:F,4,FALSE),VLOOKUP(M3430,'IVSET-Fines'!F:L,7,FALSE)),"-")</f>
        <v>0.238956</v>
      </c>
    </row>
    <row r="3431" spans="1:26" x14ac:dyDescent="0.35">
      <c r="A3431" s="18" t="s">
        <v>5100</v>
      </c>
      <c r="B3431" t="s">
        <v>221</v>
      </c>
      <c r="C3431" t="s">
        <v>558</v>
      </c>
      <c r="D3431" t="s">
        <v>1960</v>
      </c>
      <c r="E3431" t="s">
        <v>198</v>
      </c>
      <c r="F3431" t="s">
        <v>198</v>
      </c>
      <c r="G3431" t="s">
        <v>198</v>
      </c>
      <c r="H3431" t="s">
        <v>20</v>
      </c>
      <c r="I3431" t="s">
        <v>5102</v>
      </c>
      <c r="J3431" t="s">
        <v>21</v>
      </c>
      <c r="L3431" t="s">
        <v>5087</v>
      </c>
      <c r="M3431" t="str">
        <f t="shared" si="136"/>
        <v>Escuela Primaria N°4Olavarría</v>
      </c>
      <c r="N3431" t="s">
        <v>22</v>
      </c>
      <c r="O3431" t="s">
        <v>23</v>
      </c>
      <c r="P3431" t="s">
        <v>27</v>
      </c>
      <c r="Q3431" t="s">
        <v>5101</v>
      </c>
      <c r="R3431" s="23">
        <v>51</v>
      </c>
      <c r="S3431" s="23">
        <v>2</v>
      </c>
      <c r="T3431" s="33">
        <v>1</v>
      </c>
      <c r="V3431" t="s">
        <v>2951</v>
      </c>
      <c r="W3431" t="str">
        <f t="shared" si="134"/>
        <v>R15172425</v>
      </c>
      <c r="X3431" s="31" t="str">
        <f t="shared" si="135"/>
        <v>FINES_R15172425</v>
      </c>
      <c r="Y3431" s="35">
        <v>0.71399999999999997</v>
      </c>
      <c r="Z3431" s="8">
        <f>IFERROR(IFERROR(VLOOKUP(G3431,'IVSET-Escuelas'!A:F,4,FALSE),VLOOKUP(M3431,'IVSET-Fines'!F:L,7,FALSE)),"-")</f>
        <v>0.23133699999999999</v>
      </c>
    </row>
    <row r="3432" spans="1:26" x14ac:dyDescent="0.35">
      <c r="A3432" s="18" t="s">
        <v>5100</v>
      </c>
      <c r="B3432" t="s">
        <v>205</v>
      </c>
      <c r="C3432" t="s">
        <v>589</v>
      </c>
      <c r="D3432" t="s">
        <v>591</v>
      </c>
      <c r="E3432" t="s">
        <v>198</v>
      </c>
      <c r="F3432" t="s">
        <v>198</v>
      </c>
      <c r="G3432" t="s">
        <v>198</v>
      </c>
      <c r="H3432" t="s">
        <v>20</v>
      </c>
      <c r="I3432" t="s">
        <v>5102</v>
      </c>
      <c r="J3432" t="s">
        <v>21</v>
      </c>
      <c r="L3432" t="s">
        <v>4637</v>
      </c>
      <c r="M3432" t="str">
        <f t="shared" si="136"/>
        <v>MUDYNDABragado</v>
      </c>
      <c r="N3432" t="s">
        <v>22</v>
      </c>
      <c r="O3432" t="s">
        <v>23</v>
      </c>
      <c r="P3432" t="s">
        <v>27</v>
      </c>
      <c r="Q3432" t="s">
        <v>5101</v>
      </c>
      <c r="R3432" s="23">
        <v>5</v>
      </c>
      <c r="S3432" s="23">
        <v>1</v>
      </c>
      <c r="T3432" s="33">
        <v>1</v>
      </c>
      <c r="V3432" t="s">
        <v>2951</v>
      </c>
      <c r="W3432" t="str">
        <f t="shared" si="134"/>
        <v>R15172425</v>
      </c>
      <c r="X3432" s="31" t="str">
        <f t="shared" si="135"/>
        <v>FINES_R15172425</v>
      </c>
      <c r="Y3432" s="35">
        <v>0.72899999999999998</v>
      </c>
      <c r="Z3432" s="8">
        <f>IFERROR(IFERROR(VLOOKUP(G3432,'IVSET-Escuelas'!A:F,4,FALSE),VLOOKUP(M3432,'IVSET-Fines'!F:L,7,FALSE)),"-")</f>
        <v>0.47194700000000001</v>
      </c>
    </row>
    <row r="3433" spans="1:26" x14ac:dyDescent="0.35">
      <c r="A3433" s="18" t="s">
        <v>5100</v>
      </c>
      <c r="B3433" t="s">
        <v>205</v>
      </c>
      <c r="C3433" t="s">
        <v>243</v>
      </c>
      <c r="D3433" t="s">
        <v>245</v>
      </c>
      <c r="E3433" t="s">
        <v>198</v>
      </c>
      <c r="F3433" t="s">
        <v>198</v>
      </c>
      <c r="G3433" t="s">
        <v>198</v>
      </c>
      <c r="H3433" t="s">
        <v>20</v>
      </c>
      <c r="I3433" t="s">
        <v>5102</v>
      </c>
      <c r="J3433" t="s">
        <v>21</v>
      </c>
      <c r="L3433" t="s">
        <v>4631</v>
      </c>
      <c r="M3433" t="str">
        <f t="shared" si="136"/>
        <v>Estación PlaAlberti</v>
      </c>
      <c r="N3433" t="s">
        <v>22</v>
      </c>
      <c r="O3433" t="s">
        <v>23</v>
      </c>
      <c r="P3433" t="s">
        <v>27</v>
      </c>
      <c r="Q3433" t="s">
        <v>5101</v>
      </c>
      <c r="R3433" s="23">
        <v>13</v>
      </c>
      <c r="S3433" s="23">
        <v>1</v>
      </c>
      <c r="T3433" s="33">
        <v>1</v>
      </c>
      <c r="V3433" t="s">
        <v>2951</v>
      </c>
      <c r="W3433" t="str">
        <f t="shared" si="134"/>
        <v>R15172425</v>
      </c>
      <c r="X3433" s="31" t="str">
        <f t="shared" si="135"/>
        <v>FINES_R15172425</v>
      </c>
      <c r="Y3433" s="35">
        <v>0.73099999999999998</v>
      </c>
      <c r="Z3433" s="8">
        <f>IFERROR(IFERROR(VLOOKUP(G3433,'IVSET-Escuelas'!A:F,4,FALSE),VLOOKUP(M3433,'IVSET-Fines'!F:L,7,FALSE)),"-")</f>
        <v>0.42034300000000002</v>
      </c>
    </row>
    <row r="3434" spans="1:26" x14ac:dyDescent="0.35">
      <c r="A3434" s="18" t="s">
        <v>5100</v>
      </c>
      <c r="B3434" t="s">
        <v>205</v>
      </c>
      <c r="C3434" t="s">
        <v>255</v>
      </c>
      <c r="D3434" t="s">
        <v>750</v>
      </c>
      <c r="E3434" t="s">
        <v>198</v>
      </c>
      <c r="F3434" t="s">
        <v>198</v>
      </c>
      <c r="G3434" t="s">
        <v>198</v>
      </c>
      <c r="H3434" t="s">
        <v>20</v>
      </c>
      <c r="I3434" t="s">
        <v>5102</v>
      </c>
      <c r="J3434" t="s">
        <v>21</v>
      </c>
      <c r="L3434" t="s">
        <v>4645</v>
      </c>
      <c r="M3434" t="str">
        <f t="shared" si="136"/>
        <v>EEE 502Chivilcoy</v>
      </c>
      <c r="N3434" t="s">
        <v>22</v>
      </c>
      <c r="O3434" t="s">
        <v>23</v>
      </c>
      <c r="P3434" t="s">
        <v>27</v>
      </c>
      <c r="Q3434" t="s">
        <v>5101</v>
      </c>
      <c r="R3434" s="23">
        <v>245</v>
      </c>
      <c r="S3434" s="23">
        <v>8</v>
      </c>
      <c r="T3434" s="33">
        <v>1</v>
      </c>
      <c r="V3434" t="s">
        <v>2951</v>
      </c>
      <c r="W3434" t="str">
        <f t="shared" si="134"/>
        <v>R15172425</v>
      </c>
      <c r="X3434" s="31" t="str">
        <f t="shared" si="135"/>
        <v>FINES_R15172425</v>
      </c>
      <c r="Y3434" s="35">
        <v>0.73599999999999999</v>
      </c>
      <c r="Z3434" s="8">
        <f>IFERROR(IFERROR(VLOOKUP(G3434,'IVSET-Escuelas'!A:F,4,FALSE),VLOOKUP(M3434,'IVSET-Fines'!F:L,7,FALSE)),"-")</f>
        <v>0.149538</v>
      </c>
    </row>
    <row r="3435" spans="1:26" x14ac:dyDescent="0.35">
      <c r="A3435" s="18" t="s">
        <v>5100</v>
      </c>
      <c r="B3435" t="s">
        <v>221</v>
      </c>
      <c r="C3435" t="s">
        <v>737</v>
      </c>
      <c r="D3435" t="s">
        <v>2422</v>
      </c>
      <c r="E3435" t="s">
        <v>198</v>
      </c>
      <c r="F3435" t="s">
        <v>198</v>
      </c>
      <c r="G3435" t="s">
        <v>198</v>
      </c>
      <c r="H3435" t="s">
        <v>20</v>
      </c>
      <c r="I3435" t="s">
        <v>5102</v>
      </c>
      <c r="J3435" t="s">
        <v>21</v>
      </c>
      <c r="L3435" t="s">
        <v>5098</v>
      </c>
      <c r="M3435" t="str">
        <f t="shared" si="136"/>
        <v>Museo CrottoTapalqué</v>
      </c>
      <c r="N3435" t="s">
        <v>22</v>
      </c>
      <c r="O3435" t="s">
        <v>23</v>
      </c>
      <c r="P3435" t="s">
        <v>27</v>
      </c>
      <c r="Q3435" t="s">
        <v>5101</v>
      </c>
      <c r="R3435" s="23">
        <v>10</v>
      </c>
      <c r="S3435" s="23">
        <v>1</v>
      </c>
      <c r="T3435" s="33">
        <v>1</v>
      </c>
      <c r="V3435" t="s">
        <v>2951</v>
      </c>
      <c r="W3435" t="str">
        <f t="shared" si="134"/>
        <v>R15172425</v>
      </c>
      <c r="X3435" s="31" t="str">
        <f t="shared" si="135"/>
        <v>FINES_R15172425</v>
      </c>
      <c r="Y3435" s="35">
        <v>0.73699999999999999</v>
      </c>
      <c r="Z3435" s="8">
        <f>IFERROR(IFERROR(VLOOKUP(G3435,'IVSET-Escuelas'!A:F,4,FALSE),VLOOKUP(M3435,'IVSET-Fines'!F:L,7,FALSE)),"-")</f>
        <v>0.42926999999999998</v>
      </c>
    </row>
    <row r="3436" spans="1:26" x14ac:dyDescent="0.35">
      <c r="A3436" s="18" t="s">
        <v>5100</v>
      </c>
      <c r="B3436" t="s">
        <v>206</v>
      </c>
      <c r="C3436" t="s">
        <v>1850</v>
      </c>
      <c r="D3436" t="s">
        <v>1851</v>
      </c>
      <c r="E3436" t="s">
        <v>198</v>
      </c>
      <c r="F3436" t="s">
        <v>198</v>
      </c>
      <c r="G3436" t="s">
        <v>198</v>
      </c>
      <c r="H3436" t="s">
        <v>20</v>
      </c>
      <c r="I3436" t="s">
        <v>5102</v>
      </c>
      <c r="J3436" t="s">
        <v>21</v>
      </c>
      <c r="L3436" t="s">
        <v>4693</v>
      </c>
      <c r="M3436" t="str">
        <f t="shared" si="136"/>
        <v>E.P N°22Monte</v>
      </c>
      <c r="N3436" t="s">
        <v>22</v>
      </c>
      <c r="O3436" t="s">
        <v>23</v>
      </c>
      <c r="P3436" t="s">
        <v>27</v>
      </c>
      <c r="Q3436" t="s">
        <v>5101</v>
      </c>
      <c r="R3436" s="23">
        <v>55</v>
      </c>
      <c r="S3436" s="23">
        <v>3</v>
      </c>
      <c r="T3436" s="33">
        <v>1</v>
      </c>
      <c r="V3436" t="s">
        <v>2951</v>
      </c>
      <c r="W3436" t="str">
        <f t="shared" si="134"/>
        <v>R15172425</v>
      </c>
      <c r="X3436" s="31" t="str">
        <f t="shared" si="135"/>
        <v>FINES_R15172425</v>
      </c>
      <c r="Y3436" s="35">
        <v>0.73699999999999999</v>
      </c>
      <c r="Z3436" s="8">
        <f>IFERROR(IFERROR(VLOOKUP(G3436,'IVSET-Escuelas'!A:F,4,FALSE),VLOOKUP(M3436,'IVSET-Fines'!F:L,7,FALSE)),"-")</f>
        <v>0.44607999999999998</v>
      </c>
    </row>
    <row r="3437" spans="1:26" x14ac:dyDescent="0.35">
      <c r="A3437" s="18" t="s">
        <v>5100</v>
      </c>
      <c r="B3437" t="s">
        <v>516</v>
      </c>
      <c r="C3437" t="s">
        <v>1348</v>
      </c>
      <c r="D3437" t="s">
        <v>1349</v>
      </c>
      <c r="E3437" t="s">
        <v>198</v>
      </c>
      <c r="F3437" t="s">
        <v>198</v>
      </c>
      <c r="G3437" t="s">
        <v>198</v>
      </c>
      <c r="H3437" t="s">
        <v>20</v>
      </c>
      <c r="I3437" t="s">
        <v>5102</v>
      </c>
      <c r="J3437" t="s">
        <v>21</v>
      </c>
      <c r="L3437" t="s">
        <v>5055</v>
      </c>
      <c r="M3437" t="str">
        <f t="shared" si="136"/>
        <v>ES2Lobos</v>
      </c>
      <c r="N3437" t="s">
        <v>22</v>
      </c>
      <c r="O3437" t="s">
        <v>23</v>
      </c>
      <c r="P3437" t="s">
        <v>27</v>
      </c>
      <c r="Q3437" t="s">
        <v>5101</v>
      </c>
      <c r="R3437" s="23">
        <v>21</v>
      </c>
      <c r="S3437" s="23">
        <v>2</v>
      </c>
      <c r="T3437" s="33">
        <v>1</v>
      </c>
      <c r="V3437" t="s">
        <v>2951</v>
      </c>
      <c r="W3437" t="str">
        <f t="shared" si="134"/>
        <v>R15172425</v>
      </c>
      <c r="X3437" s="31" t="str">
        <f t="shared" si="135"/>
        <v>FINES_R15172425</v>
      </c>
      <c r="Y3437" s="35">
        <v>0.73799999999999999</v>
      </c>
      <c r="Z3437" s="8">
        <f>IFERROR(IFERROR(VLOOKUP(G3437,'IVSET-Escuelas'!A:F,4,FALSE),VLOOKUP(M3437,'IVSET-Fines'!F:L,7,FALSE)),"-")</f>
        <v>0.36893100000000001</v>
      </c>
    </row>
    <row r="3438" spans="1:26" x14ac:dyDescent="0.35">
      <c r="A3438" s="18" t="s">
        <v>5100</v>
      </c>
      <c r="B3438" t="s">
        <v>221</v>
      </c>
      <c r="C3438" t="s">
        <v>230</v>
      </c>
      <c r="D3438" t="s">
        <v>432</v>
      </c>
      <c r="E3438" t="s">
        <v>198</v>
      </c>
      <c r="F3438" t="s">
        <v>198</v>
      </c>
      <c r="G3438" t="s">
        <v>198</v>
      </c>
      <c r="H3438" t="s">
        <v>20</v>
      </c>
      <c r="I3438" t="s">
        <v>5102</v>
      </c>
      <c r="J3438" t="s">
        <v>21</v>
      </c>
      <c r="L3438" t="s">
        <v>3130</v>
      </c>
      <c r="M3438" t="str">
        <f t="shared" si="136"/>
        <v>ATEAzul</v>
      </c>
      <c r="N3438" t="s">
        <v>22</v>
      </c>
      <c r="O3438" t="s">
        <v>23</v>
      </c>
      <c r="P3438" t="s">
        <v>27</v>
      </c>
      <c r="Q3438" t="s">
        <v>5101</v>
      </c>
      <c r="R3438" s="23">
        <v>19</v>
      </c>
      <c r="S3438" s="23">
        <v>1</v>
      </c>
      <c r="T3438" s="33">
        <v>1</v>
      </c>
      <c r="V3438" t="s">
        <v>2951</v>
      </c>
      <c r="W3438" t="str">
        <f t="shared" si="134"/>
        <v>R15172425</v>
      </c>
      <c r="X3438" s="31" t="str">
        <f t="shared" si="135"/>
        <v>FINES_R15172425</v>
      </c>
      <c r="Y3438" s="35">
        <v>0.73899999999999999</v>
      </c>
      <c r="Z3438" s="8">
        <f>IFERROR(IFERROR(VLOOKUP(G3438,'IVSET-Escuelas'!A:F,4,FALSE),VLOOKUP(M3438,'IVSET-Fines'!F:L,7,FALSE)),"-")</f>
        <v>0.21801999999999999</v>
      </c>
    </row>
    <row r="3439" spans="1:26" x14ac:dyDescent="0.35">
      <c r="A3439" s="18" t="s">
        <v>5100</v>
      </c>
      <c r="B3439" t="s">
        <v>206</v>
      </c>
      <c r="C3439" t="s">
        <v>930</v>
      </c>
      <c r="D3439" t="s">
        <v>931</v>
      </c>
      <c r="E3439" t="s">
        <v>198</v>
      </c>
      <c r="F3439" t="s">
        <v>198</v>
      </c>
      <c r="G3439" t="s">
        <v>198</v>
      </c>
      <c r="H3439" t="s">
        <v>20</v>
      </c>
      <c r="I3439" t="s">
        <v>5102</v>
      </c>
      <c r="J3439" t="s">
        <v>21</v>
      </c>
      <c r="L3439" t="s">
        <v>4686</v>
      </c>
      <c r="M3439" t="str">
        <f t="shared" si="136"/>
        <v>Ranchos S/N Ranchos Transito PesadoGeneral Paz</v>
      </c>
      <c r="N3439" t="s">
        <v>22</v>
      </c>
      <c r="O3439" t="s">
        <v>23</v>
      </c>
      <c r="P3439" t="s">
        <v>27</v>
      </c>
      <c r="Q3439" t="s">
        <v>5101</v>
      </c>
      <c r="R3439" s="23">
        <v>0</v>
      </c>
      <c r="S3439" s="23">
        <v>1</v>
      </c>
      <c r="T3439" s="33">
        <v>1</v>
      </c>
      <c r="V3439" t="s">
        <v>2951</v>
      </c>
      <c r="W3439" t="str">
        <f t="shared" si="134"/>
        <v>R15172425</v>
      </c>
      <c r="X3439" s="31" t="str">
        <f t="shared" si="135"/>
        <v>FINES_R15172425</v>
      </c>
      <c r="Y3439" s="35">
        <v>0.74299999999999999</v>
      </c>
      <c r="Z3439" s="8" t="str">
        <f>IFERROR(IFERROR(VLOOKUP(G3439,'IVSET-Escuelas'!A:F,4,FALSE),VLOOKUP(M3439,'IVSET-Fines'!F:L,7,FALSE)),"-")</f>
        <v>-</v>
      </c>
    </row>
    <row r="3440" spans="1:26" x14ac:dyDescent="0.35">
      <c r="A3440" s="18" t="s">
        <v>5100</v>
      </c>
      <c r="B3440" t="s">
        <v>221</v>
      </c>
      <c r="C3440" t="s">
        <v>571</v>
      </c>
      <c r="D3440" t="s">
        <v>573</v>
      </c>
      <c r="E3440" t="s">
        <v>198</v>
      </c>
      <c r="F3440" t="s">
        <v>198</v>
      </c>
      <c r="G3440" t="s">
        <v>198</v>
      </c>
      <c r="H3440" t="s">
        <v>20</v>
      </c>
      <c r="I3440" t="s">
        <v>5102</v>
      </c>
      <c r="J3440" t="s">
        <v>21</v>
      </c>
      <c r="L3440" t="s">
        <v>5078</v>
      </c>
      <c r="M3440" t="str">
        <f t="shared" si="136"/>
        <v>C.E.C Nº 801 125 BolivarBolívar</v>
      </c>
      <c r="N3440" t="s">
        <v>22</v>
      </c>
      <c r="O3440" t="s">
        <v>23</v>
      </c>
      <c r="P3440" t="s">
        <v>27</v>
      </c>
      <c r="Q3440" t="s">
        <v>5101</v>
      </c>
      <c r="R3440" s="23">
        <v>2</v>
      </c>
      <c r="S3440" s="23">
        <v>1</v>
      </c>
      <c r="T3440" s="33">
        <v>1</v>
      </c>
      <c r="V3440" t="s">
        <v>2951</v>
      </c>
      <c r="W3440" t="str">
        <f t="shared" si="134"/>
        <v>R15172425</v>
      </c>
      <c r="X3440" s="31" t="str">
        <f t="shared" si="135"/>
        <v>FINES_R15172425</v>
      </c>
      <c r="Y3440" s="35">
        <v>0.754</v>
      </c>
      <c r="Z3440" s="8" t="str">
        <f>IFERROR(IFERROR(VLOOKUP(G3440,'IVSET-Escuelas'!A:F,4,FALSE),VLOOKUP(M3440,'IVSET-Fines'!F:L,7,FALSE)),"-")</f>
        <v>-</v>
      </c>
    </row>
    <row r="3441" spans="1:26" x14ac:dyDescent="0.35">
      <c r="A3441" s="18" t="s">
        <v>5100</v>
      </c>
      <c r="B3441" t="s">
        <v>206</v>
      </c>
      <c r="C3441" t="s">
        <v>1850</v>
      </c>
      <c r="D3441" t="s">
        <v>1851</v>
      </c>
      <c r="E3441" t="s">
        <v>198</v>
      </c>
      <c r="F3441" t="s">
        <v>198</v>
      </c>
      <c r="G3441" t="s">
        <v>198</v>
      </c>
      <c r="H3441" t="s">
        <v>20</v>
      </c>
      <c r="I3441" t="s">
        <v>5102</v>
      </c>
      <c r="J3441" t="s">
        <v>21</v>
      </c>
      <c r="L3441" t="s">
        <v>4694</v>
      </c>
      <c r="M3441" t="str">
        <f t="shared" si="136"/>
        <v>E.P N°22 S/N Monte Barrio "Los Claveles"Monte</v>
      </c>
      <c r="N3441" t="s">
        <v>22</v>
      </c>
      <c r="O3441" t="s">
        <v>23</v>
      </c>
      <c r="P3441" t="s">
        <v>27</v>
      </c>
      <c r="Q3441" t="s">
        <v>5101</v>
      </c>
      <c r="R3441" s="23">
        <v>11</v>
      </c>
      <c r="S3441" s="23">
        <v>1</v>
      </c>
      <c r="T3441" s="33">
        <v>1</v>
      </c>
      <c r="V3441" t="s">
        <v>2951</v>
      </c>
      <c r="W3441" t="str">
        <f t="shared" si="134"/>
        <v>R15172425</v>
      </c>
      <c r="X3441" s="31" t="str">
        <f t="shared" si="135"/>
        <v>FINES_R15172425</v>
      </c>
      <c r="Y3441" s="35">
        <v>0.76600000000000001</v>
      </c>
      <c r="Z3441" s="8" t="str">
        <f>IFERROR(IFERROR(VLOOKUP(G3441,'IVSET-Escuelas'!A:F,4,FALSE),VLOOKUP(M3441,'IVSET-Fines'!F:L,7,FALSE)),"-")</f>
        <v>-</v>
      </c>
    </row>
    <row r="3442" spans="1:26" x14ac:dyDescent="0.35">
      <c r="A3442" s="18" t="s">
        <v>5100</v>
      </c>
      <c r="B3442" t="s">
        <v>205</v>
      </c>
      <c r="C3442" t="s">
        <v>1946</v>
      </c>
      <c r="D3442" t="s">
        <v>1947</v>
      </c>
      <c r="E3442" t="s">
        <v>198</v>
      </c>
      <c r="F3442" t="s">
        <v>198</v>
      </c>
      <c r="G3442" t="s">
        <v>198</v>
      </c>
      <c r="H3442" t="s">
        <v>20</v>
      </c>
      <c r="I3442" t="s">
        <v>5102</v>
      </c>
      <c r="J3442" t="s">
        <v>21</v>
      </c>
      <c r="L3442" t="s">
        <v>4629</v>
      </c>
      <c r="M3442" t="str">
        <f t="shared" si="136"/>
        <v>EP N°59 de Julio</v>
      </c>
      <c r="N3442" t="s">
        <v>22</v>
      </c>
      <c r="O3442" t="s">
        <v>23</v>
      </c>
      <c r="P3442" t="s">
        <v>27</v>
      </c>
      <c r="Q3442" t="s">
        <v>5101</v>
      </c>
      <c r="R3442" s="23">
        <v>15</v>
      </c>
      <c r="S3442" s="23">
        <v>1</v>
      </c>
      <c r="T3442" s="33">
        <v>1</v>
      </c>
      <c r="V3442" t="s">
        <v>2951</v>
      </c>
      <c r="W3442" t="str">
        <f t="shared" si="134"/>
        <v>R15172425</v>
      </c>
      <c r="X3442" s="31" t="str">
        <f t="shared" si="135"/>
        <v>FINES_R15172425</v>
      </c>
      <c r="Y3442" s="35">
        <v>0.76900000000000002</v>
      </c>
      <c r="Z3442" s="8">
        <f>IFERROR(IFERROR(VLOOKUP(G3442,'IVSET-Escuelas'!A:F,4,FALSE),VLOOKUP(M3442,'IVSET-Fines'!F:L,7,FALSE)),"-")</f>
        <v>0.19303999999999999</v>
      </c>
    </row>
    <row r="3443" spans="1:26" x14ac:dyDescent="0.35">
      <c r="A3443" s="18" t="s">
        <v>5100</v>
      </c>
      <c r="B3443" t="s">
        <v>205</v>
      </c>
      <c r="C3443" t="s">
        <v>589</v>
      </c>
      <c r="D3443" t="s">
        <v>591</v>
      </c>
      <c r="E3443" t="s">
        <v>198</v>
      </c>
      <c r="F3443" t="s">
        <v>198</v>
      </c>
      <c r="G3443" t="s">
        <v>198</v>
      </c>
      <c r="H3443" t="s">
        <v>20</v>
      </c>
      <c r="I3443" t="s">
        <v>5102</v>
      </c>
      <c r="J3443" t="s">
        <v>21</v>
      </c>
      <c r="L3443" t="s">
        <v>4634</v>
      </c>
      <c r="M3443" t="str">
        <f t="shared" si="136"/>
        <v>COOP.TELEFONICA,OBRAS Y SERVICIOS COMODORO PYBragado</v>
      </c>
      <c r="N3443" t="s">
        <v>22</v>
      </c>
      <c r="O3443" t="s">
        <v>23</v>
      </c>
      <c r="P3443" t="s">
        <v>27</v>
      </c>
      <c r="Q3443" t="s">
        <v>5101</v>
      </c>
      <c r="R3443" s="23">
        <v>9</v>
      </c>
      <c r="S3443" s="23">
        <v>1</v>
      </c>
      <c r="T3443" s="33">
        <v>1</v>
      </c>
      <c r="V3443" t="s">
        <v>2951</v>
      </c>
      <c r="W3443" t="str">
        <f t="shared" si="134"/>
        <v>R15172425</v>
      </c>
      <c r="X3443" s="31" t="str">
        <f t="shared" si="135"/>
        <v>FINES_R15172425</v>
      </c>
      <c r="Y3443" s="35">
        <v>0.77</v>
      </c>
      <c r="Z3443" s="8" t="str">
        <f>IFERROR(IFERROR(VLOOKUP(G3443,'IVSET-Escuelas'!A:F,4,FALSE),VLOOKUP(M3443,'IVSET-Fines'!F:L,7,FALSE)),"-")</f>
        <v>-</v>
      </c>
    </row>
    <row r="3444" spans="1:26" x14ac:dyDescent="0.35">
      <c r="A3444" s="18" t="s">
        <v>5100</v>
      </c>
      <c r="B3444" t="s">
        <v>221</v>
      </c>
      <c r="C3444" t="s">
        <v>558</v>
      </c>
      <c r="D3444" t="s">
        <v>1960</v>
      </c>
      <c r="E3444" t="s">
        <v>198</v>
      </c>
      <c r="F3444" t="s">
        <v>198</v>
      </c>
      <c r="G3444" t="s">
        <v>198</v>
      </c>
      <c r="H3444" t="s">
        <v>20</v>
      </c>
      <c r="I3444" t="s">
        <v>5102</v>
      </c>
      <c r="J3444" t="s">
        <v>21</v>
      </c>
      <c r="L3444" t="s">
        <v>5086</v>
      </c>
      <c r="M3444" t="str">
        <f t="shared" si="136"/>
        <v>Escuela Primaria N°2 1623 Sierra ChicaOlavarría</v>
      </c>
      <c r="N3444" t="s">
        <v>22</v>
      </c>
      <c r="O3444" t="s">
        <v>23</v>
      </c>
      <c r="P3444" t="s">
        <v>27</v>
      </c>
      <c r="Q3444" t="s">
        <v>5101</v>
      </c>
      <c r="R3444" s="23">
        <v>26</v>
      </c>
      <c r="S3444" s="23">
        <v>1</v>
      </c>
      <c r="T3444" s="33">
        <v>1</v>
      </c>
      <c r="V3444" t="s">
        <v>2951</v>
      </c>
      <c r="W3444" t="str">
        <f t="shared" si="134"/>
        <v>R15172425</v>
      </c>
      <c r="X3444" s="31" t="str">
        <f t="shared" si="135"/>
        <v>FINES_R15172425</v>
      </c>
      <c r="Y3444" s="35">
        <v>0.78200000000000003</v>
      </c>
      <c r="Z3444" s="8" t="str">
        <f>IFERROR(IFERROR(VLOOKUP(G3444,'IVSET-Escuelas'!A:F,4,FALSE),VLOOKUP(M3444,'IVSET-Fines'!F:L,7,FALSE)),"-")</f>
        <v>-</v>
      </c>
    </row>
    <row r="3445" spans="1:26" x14ac:dyDescent="0.35">
      <c r="A3445" s="18" t="s">
        <v>5100</v>
      </c>
      <c r="B3445" t="s">
        <v>205</v>
      </c>
      <c r="C3445" t="s">
        <v>589</v>
      </c>
      <c r="D3445" t="s">
        <v>591</v>
      </c>
      <c r="E3445" t="s">
        <v>198</v>
      </c>
      <c r="F3445" t="s">
        <v>198</v>
      </c>
      <c r="G3445" t="s">
        <v>198</v>
      </c>
      <c r="H3445" t="s">
        <v>20</v>
      </c>
      <c r="I3445" t="s">
        <v>5102</v>
      </c>
      <c r="J3445" t="s">
        <v>21</v>
      </c>
      <c r="L3445" t="s">
        <v>4633</v>
      </c>
      <c r="M3445" t="str">
        <f t="shared" si="136"/>
        <v>ASOCIACION CIVIL NUEVO HORIZONTE BRAGADOBragado</v>
      </c>
      <c r="N3445" t="s">
        <v>22</v>
      </c>
      <c r="O3445" t="s">
        <v>23</v>
      </c>
      <c r="P3445" t="s">
        <v>27</v>
      </c>
      <c r="Q3445" t="s">
        <v>5101</v>
      </c>
      <c r="R3445" s="23">
        <v>9</v>
      </c>
      <c r="S3445" s="23">
        <v>1</v>
      </c>
      <c r="T3445" s="33">
        <v>1</v>
      </c>
      <c r="V3445" t="s">
        <v>2951</v>
      </c>
      <c r="W3445" t="str">
        <f t="shared" si="134"/>
        <v>R15172425</v>
      </c>
      <c r="X3445" s="31" t="str">
        <f t="shared" si="135"/>
        <v>FINES_R15172425</v>
      </c>
      <c r="Y3445" s="35">
        <v>0.78400000000000003</v>
      </c>
      <c r="Z3445" s="8">
        <f>IFERROR(IFERROR(VLOOKUP(G3445,'IVSET-Escuelas'!A:F,4,FALSE),VLOOKUP(M3445,'IVSET-Fines'!F:L,7,FALSE)),"-")</f>
        <v>0.51599300000000003</v>
      </c>
    </row>
    <row r="3446" spans="1:26" x14ac:dyDescent="0.35">
      <c r="A3446" s="18" t="s">
        <v>5100</v>
      </c>
      <c r="B3446" t="s">
        <v>206</v>
      </c>
      <c r="C3446" t="s">
        <v>739</v>
      </c>
      <c r="D3446" t="s">
        <v>740</v>
      </c>
      <c r="E3446" t="s">
        <v>198</v>
      </c>
      <c r="F3446" t="s">
        <v>198</v>
      </c>
      <c r="G3446" t="s">
        <v>198</v>
      </c>
      <c r="H3446" t="s">
        <v>20</v>
      </c>
      <c r="I3446" t="s">
        <v>5102</v>
      </c>
      <c r="J3446" t="s">
        <v>21</v>
      </c>
      <c r="L3446" t="s">
        <v>4678</v>
      </c>
      <c r="M3446" t="str">
        <f t="shared" si="136"/>
        <v>Escuela 3Chascomús</v>
      </c>
      <c r="N3446" t="s">
        <v>22</v>
      </c>
      <c r="O3446" t="s">
        <v>23</v>
      </c>
      <c r="P3446" t="s">
        <v>27</v>
      </c>
      <c r="Q3446" t="s">
        <v>5101</v>
      </c>
      <c r="R3446" s="23">
        <v>10</v>
      </c>
      <c r="S3446" s="23">
        <v>1</v>
      </c>
      <c r="T3446" s="33">
        <v>1</v>
      </c>
      <c r="V3446" t="s">
        <v>2951</v>
      </c>
      <c r="W3446" t="str">
        <f t="shared" si="134"/>
        <v>R15172425</v>
      </c>
      <c r="X3446" s="31" t="str">
        <f t="shared" si="135"/>
        <v>FINES_R15172425</v>
      </c>
      <c r="Y3446" s="35">
        <v>0.78800000000000003</v>
      </c>
      <c r="Z3446" s="8">
        <f>IFERROR(IFERROR(VLOOKUP(G3446,'IVSET-Escuelas'!A:F,4,FALSE),VLOOKUP(M3446,'IVSET-Fines'!F:L,7,FALSE)),"-")</f>
        <v>0.63758099999999995</v>
      </c>
    </row>
    <row r="3447" spans="1:26" x14ac:dyDescent="0.35">
      <c r="A3447" s="18" t="s">
        <v>5100</v>
      </c>
      <c r="B3447" t="s">
        <v>516</v>
      </c>
      <c r="C3447" t="s">
        <v>2195</v>
      </c>
      <c r="D3447" t="s">
        <v>2196</v>
      </c>
      <c r="E3447" t="s">
        <v>198</v>
      </c>
      <c r="F3447" t="s">
        <v>198</v>
      </c>
      <c r="G3447" t="s">
        <v>198</v>
      </c>
      <c r="H3447" t="s">
        <v>20</v>
      </c>
      <c r="I3447" t="s">
        <v>5102</v>
      </c>
      <c r="J3447" t="s">
        <v>21</v>
      </c>
      <c r="L3447" t="s">
        <v>5061</v>
      </c>
      <c r="M3447" t="str">
        <f t="shared" si="136"/>
        <v>E.E.S N°3Saladillo</v>
      </c>
      <c r="N3447" t="s">
        <v>22</v>
      </c>
      <c r="O3447" t="s">
        <v>23</v>
      </c>
      <c r="P3447" t="s">
        <v>27</v>
      </c>
      <c r="Q3447" t="s">
        <v>5101</v>
      </c>
      <c r="R3447" s="23">
        <v>58</v>
      </c>
      <c r="S3447" s="23">
        <v>3</v>
      </c>
      <c r="T3447" s="33">
        <v>1</v>
      </c>
      <c r="V3447" t="s">
        <v>2951</v>
      </c>
      <c r="W3447" t="str">
        <f t="shared" si="134"/>
        <v>R15172425</v>
      </c>
      <c r="X3447" s="31" t="str">
        <f t="shared" si="135"/>
        <v>FINES_R15172425</v>
      </c>
      <c r="Y3447" s="35">
        <v>0.79900000000000004</v>
      </c>
      <c r="Z3447" s="8">
        <f>IFERROR(IFERROR(VLOOKUP(G3447,'IVSET-Escuelas'!A:F,4,FALSE),VLOOKUP(M3447,'IVSET-Fines'!F:L,7,FALSE)),"-")</f>
        <v>0.42841600000000002</v>
      </c>
    </row>
    <row r="3448" spans="1:26" x14ac:dyDescent="0.35">
      <c r="A3448" s="18" t="s">
        <v>5100</v>
      </c>
      <c r="B3448" t="s">
        <v>206</v>
      </c>
      <c r="C3448" t="s">
        <v>903</v>
      </c>
      <c r="D3448" t="s">
        <v>904</v>
      </c>
      <c r="E3448" t="s">
        <v>198</v>
      </c>
      <c r="F3448" t="s">
        <v>198</v>
      </c>
      <c r="G3448" t="s">
        <v>198</v>
      </c>
      <c r="H3448" t="s">
        <v>20</v>
      </c>
      <c r="I3448" t="s">
        <v>5102</v>
      </c>
      <c r="J3448" t="s">
        <v>21</v>
      </c>
      <c r="L3448" t="s">
        <v>4682</v>
      </c>
      <c r="M3448" t="str">
        <f t="shared" si="136"/>
        <v>C.I.C. JESUS CRUCIFICADOGeneral Belgrano</v>
      </c>
      <c r="N3448" t="s">
        <v>22</v>
      </c>
      <c r="O3448" t="s">
        <v>23</v>
      </c>
      <c r="P3448" t="s">
        <v>27</v>
      </c>
      <c r="Q3448" t="s">
        <v>5101</v>
      </c>
      <c r="R3448" s="23">
        <v>13</v>
      </c>
      <c r="S3448" s="23">
        <v>1</v>
      </c>
      <c r="T3448" s="33">
        <v>1</v>
      </c>
      <c r="V3448" t="s">
        <v>2951</v>
      </c>
      <c r="W3448" t="str">
        <f t="shared" si="134"/>
        <v>R15172425</v>
      </c>
      <c r="X3448" s="31" t="str">
        <f t="shared" si="135"/>
        <v>FINES_R15172425</v>
      </c>
      <c r="Y3448" s="35">
        <v>0.80500000000000005</v>
      </c>
      <c r="Z3448" s="8">
        <f>IFERROR(IFERROR(VLOOKUP(G3448,'IVSET-Escuelas'!A:F,4,FALSE),VLOOKUP(M3448,'IVSET-Fines'!F:L,7,FALSE)),"-")</f>
        <v>0.37787599999999999</v>
      </c>
    </row>
    <row r="3449" spans="1:26" x14ac:dyDescent="0.35">
      <c r="A3449" s="18" t="s">
        <v>5100</v>
      </c>
      <c r="B3449" t="s">
        <v>205</v>
      </c>
      <c r="C3449" t="s">
        <v>654</v>
      </c>
      <c r="D3449" t="s">
        <v>655</v>
      </c>
      <c r="E3449" t="s">
        <v>198</v>
      </c>
      <c r="F3449" t="s">
        <v>198</v>
      </c>
      <c r="G3449" t="s">
        <v>198</v>
      </c>
      <c r="H3449" t="s">
        <v>20</v>
      </c>
      <c r="I3449" t="s">
        <v>5102</v>
      </c>
      <c r="J3449" t="s">
        <v>21</v>
      </c>
      <c r="L3449" t="s">
        <v>4642</v>
      </c>
      <c r="M3449" t="str">
        <f t="shared" si="136"/>
        <v>PRIMARIA 10Carlos Casares</v>
      </c>
      <c r="N3449" t="s">
        <v>22</v>
      </c>
      <c r="O3449" t="s">
        <v>23</v>
      </c>
      <c r="P3449" t="s">
        <v>27</v>
      </c>
      <c r="Q3449" t="s">
        <v>5101</v>
      </c>
      <c r="R3449" s="23">
        <v>4</v>
      </c>
      <c r="S3449" s="23">
        <v>1</v>
      </c>
      <c r="T3449" s="33">
        <v>1</v>
      </c>
      <c r="V3449" t="s">
        <v>2951</v>
      </c>
      <c r="W3449" t="str">
        <f t="shared" si="134"/>
        <v>R15172425</v>
      </c>
      <c r="X3449" s="31" t="str">
        <f t="shared" si="135"/>
        <v>FINES_R15172425</v>
      </c>
      <c r="Y3449" s="35">
        <v>0.81399999999999995</v>
      </c>
      <c r="Z3449" s="8">
        <f>IFERROR(IFERROR(VLOOKUP(G3449,'IVSET-Escuelas'!A:F,4,FALSE),VLOOKUP(M3449,'IVSET-Fines'!F:L,7,FALSE)),"-")</f>
        <v>0.37819900000000001</v>
      </c>
    </row>
    <row r="3450" spans="1:26" x14ac:dyDescent="0.35">
      <c r="A3450" s="18" t="s">
        <v>5100</v>
      </c>
      <c r="B3450" t="s">
        <v>516</v>
      </c>
      <c r="C3450" t="s">
        <v>2195</v>
      </c>
      <c r="D3450" t="s">
        <v>2196</v>
      </c>
      <c r="E3450" t="s">
        <v>198</v>
      </c>
      <c r="F3450" t="s">
        <v>198</v>
      </c>
      <c r="G3450" t="s">
        <v>198</v>
      </c>
      <c r="H3450" t="s">
        <v>20</v>
      </c>
      <c r="I3450" t="s">
        <v>5102</v>
      </c>
      <c r="J3450" t="s">
        <v>21</v>
      </c>
      <c r="L3450" t="s">
        <v>5060</v>
      </c>
      <c r="M3450" t="str">
        <f t="shared" si="136"/>
        <v>E.E.P N°26Saladillo</v>
      </c>
      <c r="N3450" t="s">
        <v>22</v>
      </c>
      <c r="O3450" t="s">
        <v>23</v>
      </c>
      <c r="P3450" t="s">
        <v>27</v>
      </c>
      <c r="Q3450" t="s">
        <v>5101</v>
      </c>
      <c r="R3450" s="23">
        <v>64</v>
      </c>
      <c r="S3450" s="23">
        <v>3</v>
      </c>
      <c r="T3450" s="33">
        <v>1</v>
      </c>
      <c r="V3450" t="s">
        <v>2951</v>
      </c>
      <c r="W3450" t="str">
        <f t="shared" si="134"/>
        <v>R15172425</v>
      </c>
      <c r="X3450" s="31" t="str">
        <f t="shared" si="135"/>
        <v>FINES_R15172425</v>
      </c>
      <c r="Y3450" s="35">
        <v>0.82699999999999996</v>
      </c>
      <c r="Z3450" s="8">
        <f>IFERROR(IFERROR(VLOOKUP(G3450,'IVSET-Escuelas'!A:F,4,FALSE),VLOOKUP(M3450,'IVSET-Fines'!F:L,7,FALSE)),"-")</f>
        <v>0.36421300000000001</v>
      </c>
    </row>
    <row r="3451" spans="1:26" x14ac:dyDescent="0.35">
      <c r="A3451" s="18" t="s">
        <v>5100</v>
      </c>
      <c r="B3451" t="s">
        <v>206</v>
      </c>
      <c r="C3451" t="s">
        <v>903</v>
      </c>
      <c r="D3451" t="s">
        <v>904</v>
      </c>
      <c r="E3451" t="s">
        <v>198</v>
      </c>
      <c r="F3451" t="s">
        <v>198</v>
      </c>
      <c r="G3451" t="s">
        <v>198</v>
      </c>
      <c r="H3451" t="s">
        <v>20</v>
      </c>
      <c r="I3451" t="s">
        <v>5102</v>
      </c>
      <c r="J3451" t="s">
        <v>21</v>
      </c>
      <c r="L3451" t="s">
        <v>4683</v>
      </c>
      <c r="M3451" t="str">
        <f t="shared" si="136"/>
        <v>E. P. nº16General Belgrano</v>
      </c>
      <c r="N3451" t="s">
        <v>22</v>
      </c>
      <c r="O3451" t="s">
        <v>23</v>
      </c>
      <c r="P3451" t="s">
        <v>27</v>
      </c>
      <c r="Q3451" t="s">
        <v>5101</v>
      </c>
      <c r="R3451" s="23">
        <v>17</v>
      </c>
      <c r="S3451" s="23">
        <v>1</v>
      </c>
      <c r="T3451" s="33">
        <v>1</v>
      </c>
      <c r="V3451" t="s">
        <v>2951</v>
      </c>
      <c r="W3451" t="str">
        <f t="shared" si="134"/>
        <v>R15172425</v>
      </c>
      <c r="X3451" s="31" t="str">
        <f t="shared" si="135"/>
        <v>FINES_R15172425</v>
      </c>
      <c r="Y3451" s="35">
        <v>0.83</v>
      </c>
      <c r="Z3451" s="8">
        <f>IFERROR(IFERROR(VLOOKUP(G3451,'IVSET-Escuelas'!A:F,4,FALSE),VLOOKUP(M3451,'IVSET-Fines'!F:L,7,FALSE)),"-")</f>
        <v>0.40505000000000002</v>
      </c>
    </row>
    <row r="3452" spans="1:26" x14ac:dyDescent="0.35">
      <c r="A3452" s="18" t="s">
        <v>5100</v>
      </c>
      <c r="B3452" t="s">
        <v>205</v>
      </c>
      <c r="C3452" t="s">
        <v>2002</v>
      </c>
      <c r="D3452" t="s">
        <v>2003</v>
      </c>
      <c r="E3452" t="s">
        <v>198</v>
      </c>
      <c r="F3452" t="s">
        <v>198</v>
      </c>
      <c r="G3452" t="s">
        <v>198</v>
      </c>
      <c r="H3452" t="s">
        <v>20</v>
      </c>
      <c r="I3452" t="s">
        <v>5102</v>
      </c>
      <c r="J3452" t="s">
        <v>21</v>
      </c>
      <c r="L3452" t="s">
        <v>4540</v>
      </c>
      <c r="M3452" t="str">
        <f t="shared" si="136"/>
        <v>Centro Integrador ComunitarioPehuajó</v>
      </c>
      <c r="N3452" t="s">
        <v>22</v>
      </c>
      <c r="O3452" t="s">
        <v>23</v>
      </c>
      <c r="P3452" t="s">
        <v>27</v>
      </c>
      <c r="Q3452" t="s">
        <v>5101</v>
      </c>
      <c r="R3452" s="23">
        <v>18</v>
      </c>
      <c r="S3452" s="23">
        <v>1</v>
      </c>
      <c r="T3452" s="33">
        <v>1</v>
      </c>
      <c r="V3452" t="s">
        <v>2951</v>
      </c>
      <c r="W3452" t="str">
        <f t="shared" si="134"/>
        <v>R15172425</v>
      </c>
      <c r="X3452" s="31" t="str">
        <f t="shared" si="135"/>
        <v>FINES_R15172425</v>
      </c>
      <c r="Y3452" s="35">
        <v>0.85099999999999998</v>
      </c>
      <c r="Z3452" s="8">
        <f>IFERROR(IFERROR(VLOOKUP(G3452,'IVSET-Escuelas'!A:F,4,FALSE),VLOOKUP(M3452,'IVSET-Fines'!F:L,7,FALSE)),"-")</f>
        <v>0.52320699999999998</v>
      </c>
    </row>
    <row r="3453" spans="1:26" x14ac:dyDescent="0.35">
      <c r="A3453" s="18" t="s">
        <v>5100</v>
      </c>
      <c r="B3453" t="s">
        <v>221</v>
      </c>
      <c r="C3453" t="s">
        <v>230</v>
      </c>
      <c r="D3453" t="s">
        <v>432</v>
      </c>
      <c r="E3453" t="s">
        <v>198</v>
      </c>
      <c r="F3453" t="s">
        <v>198</v>
      </c>
      <c r="G3453" t="s">
        <v>198</v>
      </c>
      <c r="H3453" t="s">
        <v>20</v>
      </c>
      <c r="I3453" t="s">
        <v>5102</v>
      </c>
      <c r="J3453" t="s">
        <v>21</v>
      </c>
      <c r="L3453" t="s">
        <v>5064</v>
      </c>
      <c r="M3453" t="str">
        <f t="shared" si="136"/>
        <v>Centro de Jubilados LourdesAzul</v>
      </c>
      <c r="N3453" t="s">
        <v>22</v>
      </c>
      <c r="O3453" t="s">
        <v>23</v>
      </c>
      <c r="P3453" t="s">
        <v>27</v>
      </c>
      <c r="Q3453" t="s">
        <v>5101</v>
      </c>
      <c r="R3453" s="23">
        <v>12</v>
      </c>
      <c r="S3453" s="23">
        <v>1</v>
      </c>
      <c r="T3453" s="33">
        <v>1</v>
      </c>
      <c r="V3453" t="s">
        <v>2951</v>
      </c>
      <c r="W3453" t="str">
        <f t="shared" si="134"/>
        <v>R15172425</v>
      </c>
      <c r="X3453" s="31" t="str">
        <f t="shared" si="135"/>
        <v>FINES_R15172425</v>
      </c>
      <c r="Y3453" s="35">
        <v>0.85699999999999998</v>
      </c>
      <c r="Z3453" s="8">
        <f>IFERROR(IFERROR(VLOOKUP(G3453,'IVSET-Escuelas'!A:F,4,FALSE),VLOOKUP(M3453,'IVSET-Fines'!F:L,7,FALSE)),"-")</f>
        <v>0.43735200000000002</v>
      </c>
    </row>
    <row r="3454" spans="1:26" x14ac:dyDescent="0.35">
      <c r="A3454" s="18" t="s">
        <v>5100</v>
      </c>
      <c r="B3454" t="s">
        <v>221</v>
      </c>
      <c r="C3454" t="s">
        <v>558</v>
      </c>
      <c r="D3454" t="s">
        <v>1960</v>
      </c>
      <c r="E3454" t="s">
        <v>198</v>
      </c>
      <c r="F3454" t="s">
        <v>198</v>
      </c>
      <c r="G3454" t="s">
        <v>198</v>
      </c>
      <c r="H3454" t="s">
        <v>20</v>
      </c>
      <c r="I3454" t="s">
        <v>5102</v>
      </c>
      <c r="J3454" t="s">
        <v>21</v>
      </c>
      <c r="L3454" t="s">
        <v>5090</v>
      </c>
      <c r="M3454" t="str">
        <f t="shared" si="136"/>
        <v>NIDO B° EL PROGRESO S/N OlavarríaOlavarría</v>
      </c>
      <c r="N3454" t="s">
        <v>22</v>
      </c>
      <c r="O3454" t="s">
        <v>23</v>
      </c>
      <c r="P3454" t="s">
        <v>27</v>
      </c>
      <c r="Q3454" t="s">
        <v>5101</v>
      </c>
      <c r="R3454" s="23">
        <v>16</v>
      </c>
      <c r="S3454" s="23">
        <v>1</v>
      </c>
      <c r="T3454" s="33">
        <v>1</v>
      </c>
      <c r="V3454" t="s">
        <v>2951</v>
      </c>
      <c r="W3454" t="str">
        <f t="shared" si="134"/>
        <v>R15172425</v>
      </c>
      <c r="X3454" s="31" t="str">
        <f t="shared" si="135"/>
        <v>FINES_R15172425</v>
      </c>
      <c r="Y3454" s="35">
        <v>0.89300000000000002</v>
      </c>
      <c r="Z3454" s="8" t="str">
        <f>IFERROR(IFERROR(VLOOKUP(G3454,'IVSET-Escuelas'!A:F,4,FALSE),VLOOKUP(M3454,'IVSET-Fines'!F:L,7,FALSE)),"-")</f>
        <v>-</v>
      </c>
    </row>
    <row r="3455" spans="1:26" x14ac:dyDescent="0.35">
      <c r="A3455" s="18" t="s">
        <v>5100</v>
      </c>
      <c r="B3455" t="s">
        <v>205</v>
      </c>
      <c r="C3455" t="s">
        <v>589</v>
      </c>
      <c r="D3455" t="s">
        <v>591</v>
      </c>
      <c r="E3455" t="s">
        <v>198</v>
      </c>
      <c r="F3455" t="s">
        <v>198</v>
      </c>
      <c r="G3455" t="s">
        <v>198</v>
      </c>
      <c r="H3455" t="s">
        <v>20</v>
      </c>
      <c r="I3455" t="s">
        <v>5102</v>
      </c>
      <c r="J3455" t="s">
        <v>21</v>
      </c>
      <c r="L3455" t="s">
        <v>4638</v>
      </c>
      <c r="M3455" t="str">
        <f t="shared" si="136"/>
        <v>PUNTO DIGITAL-LA CARLOTABragado</v>
      </c>
      <c r="N3455" t="s">
        <v>22</v>
      </c>
      <c r="O3455" t="s">
        <v>23</v>
      </c>
      <c r="P3455" t="s">
        <v>27</v>
      </c>
      <c r="Q3455" t="s">
        <v>5101</v>
      </c>
      <c r="R3455" s="23">
        <v>10</v>
      </c>
      <c r="S3455" s="23">
        <v>1</v>
      </c>
      <c r="T3455" s="33">
        <v>1</v>
      </c>
      <c r="V3455" t="s">
        <v>2951</v>
      </c>
      <c r="W3455" t="str">
        <f t="shared" si="134"/>
        <v>R15172425</v>
      </c>
      <c r="X3455" s="31" t="str">
        <f t="shared" si="135"/>
        <v>FINES_R15172425</v>
      </c>
      <c r="Y3455" s="35">
        <v>0.92700000000000005</v>
      </c>
      <c r="Z3455" s="8">
        <f>IFERROR(IFERROR(VLOOKUP(G3455,'IVSET-Escuelas'!A:F,4,FALSE),VLOOKUP(M3455,'IVSET-Fines'!F:L,7,FALSE)),"-")</f>
        <v>0.45675500000000002</v>
      </c>
    </row>
    <row r="3456" spans="1:26" x14ac:dyDescent="0.35">
      <c r="A3456" s="18" t="s">
        <v>5100</v>
      </c>
      <c r="B3456" t="s">
        <v>205</v>
      </c>
      <c r="C3456" t="s">
        <v>255</v>
      </c>
      <c r="D3456" t="s">
        <v>750</v>
      </c>
      <c r="E3456" t="s">
        <v>198</v>
      </c>
      <c r="F3456" t="s">
        <v>198</v>
      </c>
      <c r="G3456" t="s">
        <v>198</v>
      </c>
      <c r="H3456" t="s">
        <v>20</v>
      </c>
      <c r="I3456" t="s">
        <v>5102</v>
      </c>
      <c r="J3456" t="s">
        <v>21</v>
      </c>
      <c r="L3456" t="s">
        <v>4646</v>
      </c>
      <c r="M3456" t="str">
        <f t="shared" si="136"/>
        <v>EP 27 163 MOQUEHUAChivilcoy</v>
      </c>
      <c r="N3456" t="s">
        <v>22</v>
      </c>
      <c r="O3456" t="s">
        <v>23</v>
      </c>
      <c r="P3456" t="s">
        <v>27</v>
      </c>
      <c r="Q3456" t="s">
        <v>5101</v>
      </c>
      <c r="R3456" s="23">
        <v>0</v>
      </c>
      <c r="S3456" s="23">
        <v>1</v>
      </c>
      <c r="T3456" s="33">
        <v>1</v>
      </c>
      <c r="V3456" t="s">
        <v>2951</v>
      </c>
      <c r="W3456" t="str">
        <f t="shared" si="134"/>
        <v>R15172425</v>
      </c>
      <c r="X3456" s="31" t="str">
        <f t="shared" si="135"/>
        <v>FINES_R15172425</v>
      </c>
      <c r="Y3456" s="35">
        <v>0.93899999999999995</v>
      </c>
      <c r="Z3456" s="8" t="str">
        <f>IFERROR(IFERROR(VLOOKUP(G3456,'IVSET-Escuelas'!A:F,4,FALSE),VLOOKUP(M3456,'IVSET-Fines'!F:L,7,FALSE)),"-")</f>
        <v>-</v>
      </c>
    </row>
    <row r="3457" spans="1:26" x14ac:dyDescent="0.35">
      <c r="A3457" s="18" t="s">
        <v>5100</v>
      </c>
      <c r="B3457" t="s">
        <v>221</v>
      </c>
      <c r="C3457" t="s">
        <v>230</v>
      </c>
      <c r="D3457" t="s">
        <v>432</v>
      </c>
      <c r="E3457" t="s">
        <v>198</v>
      </c>
      <c r="F3457" t="s">
        <v>198</v>
      </c>
      <c r="G3457" t="s">
        <v>198</v>
      </c>
      <c r="H3457" t="s">
        <v>20</v>
      </c>
      <c r="I3457" t="s">
        <v>5102</v>
      </c>
      <c r="J3457" t="s">
        <v>21</v>
      </c>
      <c r="L3457" t="s">
        <v>5075</v>
      </c>
      <c r="M3457" t="str">
        <f t="shared" si="136"/>
        <v>SUMACAzul</v>
      </c>
      <c r="N3457" t="s">
        <v>22</v>
      </c>
      <c r="O3457" t="s">
        <v>23</v>
      </c>
      <c r="P3457" t="s">
        <v>27</v>
      </c>
      <c r="Q3457" t="s">
        <v>5101</v>
      </c>
      <c r="R3457" s="23">
        <v>24</v>
      </c>
      <c r="S3457" s="23">
        <v>1</v>
      </c>
      <c r="T3457" s="33">
        <v>1</v>
      </c>
      <c r="V3457" t="s">
        <v>2951</v>
      </c>
      <c r="W3457" t="str">
        <f t="shared" si="134"/>
        <v>R15172425</v>
      </c>
      <c r="X3457" s="31" t="str">
        <f t="shared" si="135"/>
        <v>FINES_R15172425</v>
      </c>
      <c r="Y3457" s="35">
        <v>0.96299999999999997</v>
      </c>
      <c r="Z3457" s="8">
        <f>IFERROR(IFERROR(VLOOKUP(G3457,'IVSET-Escuelas'!A:F,4,FALSE),VLOOKUP(M3457,'IVSET-Fines'!F:L,7,FALSE)),"-")</f>
        <v>0.28739300000000001</v>
      </c>
    </row>
    <row r="3458" spans="1:26" x14ac:dyDescent="0.35">
      <c r="A3458" s="18" t="s">
        <v>5100</v>
      </c>
      <c r="B3458" t="s">
        <v>221</v>
      </c>
      <c r="C3458" t="s">
        <v>558</v>
      </c>
      <c r="D3458" t="s">
        <v>1960</v>
      </c>
      <c r="E3458" t="s">
        <v>198</v>
      </c>
      <c r="F3458" t="s">
        <v>198</v>
      </c>
      <c r="G3458" t="s">
        <v>198</v>
      </c>
      <c r="H3458" t="s">
        <v>20</v>
      </c>
      <c r="I3458" t="s">
        <v>5102</v>
      </c>
      <c r="J3458" t="s">
        <v>21</v>
      </c>
      <c r="L3458" t="s">
        <v>5085</v>
      </c>
      <c r="M3458" t="str">
        <f t="shared" si="136"/>
        <v>EP N°56Olavarría</v>
      </c>
      <c r="N3458" t="s">
        <v>22</v>
      </c>
      <c r="O3458" t="s">
        <v>23</v>
      </c>
      <c r="P3458" t="s">
        <v>27</v>
      </c>
      <c r="Q3458" t="s">
        <v>5101</v>
      </c>
      <c r="R3458" s="23">
        <v>49</v>
      </c>
      <c r="S3458" s="23">
        <v>1</v>
      </c>
      <c r="T3458" s="33">
        <v>1</v>
      </c>
      <c r="V3458" t="s">
        <v>2951</v>
      </c>
      <c r="W3458" t="str">
        <f t="shared" ref="W3458:W3521" si="137">+IF(V3458="","",IF(V3458="FINES",CONCATENATE("R",IF(OR(B3458="16",B3458="21",B3458="22",B3458="23"),"16212223",IF(OR(B3458="15",B3458="17",B3458="24",B3458="25"),"15172425",B3458))),IF(V3458="CEBAS","UNICO",IF(VALUE(B3458)&lt;=11,"AMBA","INTERIOR"))))</f>
        <v>R15172425</v>
      </c>
      <c r="X3458" s="31" t="str">
        <f t="shared" ref="X3458:X3521" si="138">+IF(V3458="","-",CONCATENATE(V3458,"_",W3458))</f>
        <v>FINES_R15172425</v>
      </c>
      <c r="Y3458" s="35">
        <v>0.98199999999999998</v>
      </c>
      <c r="Z3458" s="8">
        <f>IFERROR(IFERROR(VLOOKUP(G3458,'IVSET-Escuelas'!A:F,4,FALSE),VLOOKUP(M3458,'IVSET-Fines'!F:L,7,FALSE)),"-")</f>
        <v>0.44020999999999999</v>
      </c>
    </row>
    <row r="3459" spans="1:26" x14ac:dyDescent="0.35">
      <c r="A3459" s="18" t="s">
        <v>5100</v>
      </c>
      <c r="B3459" t="s">
        <v>205</v>
      </c>
      <c r="C3459" t="s">
        <v>2002</v>
      </c>
      <c r="D3459" t="s">
        <v>2003</v>
      </c>
      <c r="E3459" t="s">
        <v>198</v>
      </c>
      <c r="F3459" t="s">
        <v>198</v>
      </c>
      <c r="G3459" t="s">
        <v>198</v>
      </c>
      <c r="H3459" t="s">
        <v>20</v>
      </c>
      <c r="I3459" t="s">
        <v>5102</v>
      </c>
      <c r="J3459" t="s">
        <v>21</v>
      </c>
      <c r="L3459" t="s">
        <v>4654</v>
      </c>
      <c r="M3459" t="str">
        <f t="shared" si="136"/>
        <v>Jardín de Infantes N° 906Pehuajó</v>
      </c>
      <c r="N3459" t="s">
        <v>22</v>
      </c>
      <c r="O3459" t="s">
        <v>23</v>
      </c>
      <c r="P3459" t="s">
        <v>27</v>
      </c>
      <c r="Q3459" t="s">
        <v>5101</v>
      </c>
      <c r="R3459" s="23">
        <v>5</v>
      </c>
      <c r="S3459" s="23">
        <v>1</v>
      </c>
      <c r="T3459" s="33">
        <v>1</v>
      </c>
      <c r="V3459" t="s">
        <v>2951</v>
      </c>
      <c r="W3459" t="str">
        <f t="shared" si="137"/>
        <v>R15172425</v>
      </c>
      <c r="X3459" s="31" t="str">
        <f t="shared" si="138"/>
        <v>FINES_R15172425</v>
      </c>
      <c r="Y3459" s="35">
        <v>0.99</v>
      </c>
      <c r="Z3459" s="8">
        <f>IFERROR(IFERROR(VLOOKUP(G3459,'IVSET-Escuelas'!A:F,4,FALSE),VLOOKUP(M3459,'IVSET-Fines'!F:L,7,FALSE)),"-")</f>
        <v>0.486452</v>
      </c>
    </row>
    <row r="3460" spans="1:26" x14ac:dyDescent="0.35">
      <c r="A3460" s="18" t="s">
        <v>5100</v>
      </c>
      <c r="B3460" t="s">
        <v>203</v>
      </c>
      <c r="C3460" t="s">
        <v>450</v>
      </c>
      <c r="D3460" t="s">
        <v>452</v>
      </c>
      <c r="E3460" t="s">
        <v>198</v>
      </c>
      <c r="F3460" t="s">
        <v>198</v>
      </c>
      <c r="G3460" t="s">
        <v>198</v>
      </c>
      <c r="H3460" t="s">
        <v>20</v>
      </c>
      <c r="I3460" t="s">
        <v>5102</v>
      </c>
      <c r="J3460" t="s">
        <v>21</v>
      </c>
      <c r="L3460" t="s">
        <v>4991</v>
      </c>
      <c r="M3460" t="str">
        <f t="shared" si="136"/>
        <v>INCOB Km 693,5 Bahía BlancaBahía Blanca</v>
      </c>
      <c r="N3460" t="s">
        <v>22</v>
      </c>
      <c r="O3460" t="s">
        <v>23</v>
      </c>
      <c r="P3460" t="s">
        <v>27</v>
      </c>
      <c r="Q3460" t="s">
        <v>5101</v>
      </c>
      <c r="R3460" s="23">
        <v>32</v>
      </c>
      <c r="S3460" s="23">
        <v>1</v>
      </c>
      <c r="T3460" s="33">
        <v>1</v>
      </c>
      <c r="V3460" t="s">
        <v>2951</v>
      </c>
      <c r="W3460" t="str">
        <f t="shared" si="137"/>
        <v>R16212223</v>
      </c>
      <c r="X3460" s="31" t="str">
        <f t="shared" si="138"/>
        <v>FINES_R16212223</v>
      </c>
      <c r="Y3460" s="35">
        <v>1.2999999999999999E-2</v>
      </c>
      <c r="Z3460" s="8" t="str">
        <f>IFERROR(IFERROR(VLOOKUP(G3460,'IVSET-Escuelas'!A:F,4,FALSE),VLOOKUP(M3460,'IVSET-Fines'!F:L,7,FALSE)),"-")</f>
        <v>-</v>
      </c>
    </row>
    <row r="3461" spans="1:26" x14ac:dyDescent="0.35">
      <c r="A3461" s="18" t="s">
        <v>5100</v>
      </c>
      <c r="B3461" t="s">
        <v>203</v>
      </c>
      <c r="C3461" t="s">
        <v>450</v>
      </c>
      <c r="D3461" t="s">
        <v>452</v>
      </c>
      <c r="E3461" t="s">
        <v>198</v>
      </c>
      <c r="F3461" t="s">
        <v>198</v>
      </c>
      <c r="G3461" t="s">
        <v>198</v>
      </c>
      <c r="H3461" t="s">
        <v>20</v>
      </c>
      <c r="I3461" t="s">
        <v>5102</v>
      </c>
      <c r="J3461" t="s">
        <v>21</v>
      </c>
      <c r="L3461" t="s">
        <v>4994</v>
      </c>
      <c r="M3461" t="str">
        <f t="shared" si="136"/>
        <v>Sociedad de Fomento Stella MarisBahía Blanca</v>
      </c>
      <c r="N3461" t="s">
        <v>22</v>
      </c>
      <c r="O3461" t="s">
        <v>23</v>
      </c>
      <c r="P3461" t="s">
        <v>27</v>
      </c>
      <c r="Q3461" t="s">
        <v>5101</v>
      </c>
      <c r="R3461" s="23">
        <v>16</v>
      </c>
      <c r="S3461" s="23">
        <v>1</v>
      </c>
      <c r="T3461" s="33">
        <v>1</v>
      </c>
      <c r="V3461" t="s">
        <v>2951</v>
      </c>
      <c r="W3461" t="str">
        <f t="shared" si="137"/>
        <v>R16212223</v>
      </c>
      <c r="X3461" s="31" t="str">
        <f t="shared" si="138"/>
        <v>FINES_R16212223</v>
      </c>
      <c r="Y3461" s="35">
        <v>2.7E-2</v>
      </c>
      <c r="Z3461" s="8">
        <f>IFERROR(IFERROR(VLOOKUP(G3461,'IVSET-Escuelas'!A:F,4,FALSE),VLOOKUP(M3461,'IVSET-Fines'!F:L,7,FALSE)),"-")</f>
        <v>0.69423400000000002</v>
      </c>
    </row>
    <row r="3462" spans="1:26" x14ac:dyDescent="0.35">
      <c r="A3462" s="18" t="s">
        <v>5100</v>
      </c>
      <c r="B3462" t="s">
        <v>203</v>
      </c>
      <c r="C3462" t="s">
        <v>450</v>
      </c>
      <c r="D3462" t="s">
        <v>452</v>
      </c>
      <c r="E3462" t="s">
        <v>198</v>
      </c>
      <c r="F3462" t="s">
        <v>198</v>
      </c>
      <c r="G3462" t="s">
        <v>198</v>
      </c>
      <c r="H3462" t="s">
        <v>20</v>
      </c>
      <c r="I3462" t="s">
        <v>5102</v>
      </c>
      <c r="J3462" t="s">
        <v>21</v>
      </c>
      <c r="L3462" t="s">
        <v>4986</v>
      </c>
      <c r="M3462" t="str">
        <f t="shared" si="136"/>
        <v>CIC SpurrBahía Blanca</v>
      </c>
      <c r="N3462" t="s">
        <v>22</v>
      </c>
      <c r="O3462" t="s">
        <v>23</v>
      </c>
      <c r="P3462" t="s">
        <v>27</v>
      </c>
      <c r="Q3462" t="s">
        <v>5101</v>
      </c>
      <c r="R3462" s="23">
        <v>33</v>
      </c>
      <c r="S3462" s="23">
        <v>1</v>
      </c>
      <c r="T3462" s="33">
        <v>1</v>
      </c>
      <c r="V3462" t="s">
        <v>2951</v>
      </c>
      <c r="W3462" t="str">
        <f t="shared" si="137"/>
        <v>R16212223</v>
      </c>
      <c r="X3462" s="31" t="str">
        <f t="shared" si="138"/>
        <v>FINES_R16212223</v>
      </c>
      <c r="Y3462" s="35">
        <v>3.7999999999999999E-2</v>
      </c>
      <c r="Z3462" s="8">
        <f>IFERROR(IFERROR(VLOOKUP(G3462,'IVSET-Escuelas'!A:F,4,FALSE),VLOOKUP(M3462,'IVSET-Fines'!F:L,7,FALSE)),"-")</f>
        <v>0.62373999999999996</v>
      </c>
    </row>
    <row r="3463" spans="1:26" x14ac:dyDescent="0.35">
      <c r="A3463" s="18" t="s">
        <v>5100</v>
      </c>
      <c r="B3463" t="s">
        <v>203</v>
      </c>
      <c r="C3463" t="s">
        <v>331</v>
      </c>
      <c r="D3463" t="s">
        <v>2491</v>
      </c>
      <c r="E3463" t="s">
        <v>198</v>
      </c>
      <c r="F3463" t="s">
        <v>198</v>
      </c>
      <c r="G3463" t="s">
        <v>198</v>
      </c>
      <c r="H3463" t="s">
        <v>20</v>
      </c>
      <c r="I3463" t="s">
        <v>5102</v>
      </c>
      <c r="J3463" t="s">
        <v>21</v>
      </c>
      <c r="L3463" t="s">
        <v>5013</v>
      </c>
      <c r="M3463" t="str">
        <f t="shared" si="136"/>
        <v>EEPA 703Villarino</v>
      </c>
      <c r="N3463" t="s">
        <v>22</v>
      </c>
      <c r="O3463" t="s">
        <v>23</v>
      </c>
      <c r="P3463" t="s">
        <v>27</v>
      </c>
      <c r="Q3463" t="s">
        <v>5101</v>
      </c>
      <c r="R3463" s="23">
        <v>48</v>
      </c>
      <c r="S3463" s="23">
        <v>2</v>
      </c>
      <c r="T3463" s="33">
        <v>1</v>
      </c>
      <c r="V3463" t="s">
        <v>2951</v>
      </c>
      <c r="W3463" t="str">
        <f t="shared" si="137"/>
        <v>R16212223</v>
      </c>
      <c r="X3463" s="31" t="str">
        <f t="shared" si="138"/>
        <v>FINES_R16212223</v>
      </c>
      <c r="Y3463" s="35">
        <v>3.9E-2</v>
      </c>
      <c r="Z3463" s="8">
        <f>IFERROR(IFERROR(VLOOKUP(G3463,'IVSET-Escuelas'!A:F,4,FALSE),VLOOKUP(M3463,'IVSET-Fines'!F:L,7,FALSE)),"-")</f>
        <v>0.71028000000000002</v>
      </c>
    </row>
    <row r="3464" spans="1:26" x14ac:dyDescent="0.35">
      <c r="A3464" s="18" t="s">
        <v>5100</v>
      </c>
      <c r="B3464" t="s">
        <v>223</v>
      </c>
      <c r="C3464" t="s">
        <v>1195</v>
      </c>
      <c r="D3464" t="s">
        <v>1196</v>
      </c>
      <c r="E3464" t="s">
        <v>198</v>
      </c>
      <c r="F3464" t="s">
        <v>198</v>
      </c>
      <c r="G3464" t="s">
        <v>198</v>
      </c>
      <c r="H3464" t="s">
        <v>20</v>
      </c>
      <c r="I3464" t="s">
        <v>5102</v>
      </c>
      <c r="J3464" t="s">
        <v>21</v>
      </c>
      <c r="L3464" t="s">
        <v>5028</v>
      </c>
      <c r="M3464" t="str">
        <f t="shared" si="136"/>
        <v>C.F.L. N°401Guaminí</v>
      </c>
      <c r="N3464" t="s">
        <v>22</v>
      </c>
      <c r="O3464" t="s">
        <v>23</v>
      </c>
      <c r="P3464" t="s">
        <v>27</v>
      </c>
      <c r="Q3464" t="s">
        <v>5101</v>
      </c>
      <c r="R3464" s="23">
        <v>16</v>
      </c>
      <c r="S3464" s="23">
        <v>1</v>
      </c>
      <c r="T3464" s="33">
        <v>1</v>
      </c>
      <c r="V3464" t="s">
        <v>2951</v>
      </c>
      <c r="W3464" t="str">
        <f t="shared" si="137"/>
        <v>R16212223</v>
      </c>
      <c r="X3464" s="31" t="str">
        <f t="shared" si="138"/>
        <v>FINES_R16212223</v>
      </c>
      <c r="Y3464" s="35">
        <v>5.2999999999999999E-2</v>
      </c>
      <c r="Z3464" s="8">
        <f>IFERROR(IFERROR(VLOOKUP(G3464,'IVSET-Escuelas'!A:F,4,FALSE),VLOOKUP(M3464,'IVSET-Fines'!F:L,7,FALSE)),"-")</f>
        <v>0.23453499999999999</v>
      </c>
    </row>
    <row r="3465" spans="1:26" x14ac:dyDescent="0.35">
      <c r="A3465" s="18" t="s">
        <v>5100</v>
      </c>
      <c r="B3465" t="s">
        <v>203</v>
      </c>
      <c r="C3465" t="s">
        <v>1986</v>
      </c>
      <c r="D3465" t="s">
        <v>1987</v>
      </c>
      <c r="E3465" t="s">
        <v>198</v>
      </c>
      <c r="F3465" t="s">
        <v>198</v>
      </c>
      <c r="G3465" t="s">
        <v>198</v>
      </c>
      <c r="H3465" t="s">
        <v>20</v>
      </c>
      <c r="I3465" t="s">
        <v>5102</v>
      </c>
      <c r="J3465" t="s">
        <v>21</v>
      </c>
      <c r="L3465" t="s">
        <v>5005</v>
      </c>
      <c r="M3465" t="str">
        <f t="shared" si="136"/>
        <v>EP Nº 4 128 JUAN A. PRADEREPatagones</v>
      </c>
      <c r="N3465" t="s">
        <v>22</v>
      </c>
      <c r="O3465" t="s">
        <v>23</v>
      </c>
      <c r="P3465" t="s">
        <v>27</v>
      </c>
      <c r="Q3465" t="s">
        <v>5101</v>
      </c>
      <c r="R3465" s="23">
        <v>10</v>
      </c>
      <c r="S3465" s="23">
        <v>1</v>
      </c>
      <c r="T3465" s="33">
        <v>1</v>
      </c>
      <c r="V3465" t="s">
        <v>2951</v>
      </c>
      <c r="W3465" t="str">
        <f t="shared" si="137"/>
        <v>R16212223</v>
      </c>
      <c r="X3465" s="31" t="str">
        <f t="shared" si="138"/>
        <v>FINES_R16212223</v>
      </c>
      <c r="Y3465" s="35">
        <v>5.2999999999999999E-2</v>
      </c>
      <c r="Z3465" s="8" t="str">
        <f>IFERROR(IFERROR(VLOOKUP(G3465,'IVSET-Escuelas'!A:F,4,FALSE),VLOOKUP(M3465,'IVSET-Fines'!F:L,7,FALSE)),"-")</f>
        <v>-</v>
      </c>
    </row>
    <row r="3466" spans="1:26" x14ac:dyDescent="0.35">
      <c r="A3466" s="18" t="s">
        <v>5100</v>
      </c>
      <c r="B3466" t="s">
        <v>220</v>
      </c>
      <c r="C3466" t="s">
        <v>431</v>
      </c>
      <c r="D3466" t="s">
        <v>1184</v>
      </c>
      <c r="E3466" t="s">
        <v>198</v>
      </c>
      <c r="F3466" t="s">
        <v>198</v>
      </c>
      <c r="G3466" t="s">
        <v>198</v>
      </c>
      <c r="H3466" t="s">
        <v>20</v>
      </c>
      <c r="I3466" t="s">
        <v>5102</v>
      </c>
      <c r="J3466" t="s">
        <v>21</v>
      </c>
      <c r="L3466" t="s">
        <v>4660</v>
      </c>
      <c r="M3466" t="str">
        <f t="shared" si="136"/>
        <v>ESCUELA SECUNDARIA Nº1General Villegas</v>
      </c>
      <c r="N3466" t="s">
        <v>22</v>
      </c>
      <c r="O3466" t="s">
        <v>23</v>
      </c>
      <c r="P3466" t="s">
        <v>27</v>
      </c>
      <c r="Q3466" t="s">
        <v>5101</v>
      </c>
      <c r="R3466" s="23">
        <v>68</v>
      </c>
      <c r="S3466" s="23">
        <v>3</v>
      </c>
      <c r="T3466" s="33">
        <v>1</v>
      </c>
      <c r="V3466" t="s">
        <v>2951</v>
      </c>
      <c r="W3466" t="str">
        <f t="shared" si="137"/>
        <v>R16212223</v>
      </c>
      <c r="X3466" s="31" t="str">
        <f t="shared" si="138"/>
        <v>FINES_R16212223</v>
      </c>
      <c r="Y3466" s="35">
        <v>6.6000000000000003E-2</v>
      </c>
      <c r="Z3466" s="8">
        <f>IFERROR(IFERROR(VLOOKUP(G3466,'IVSET-Escuelas'!A:F,4,FALSE),VLOOKUP(M3466,'IVSET-Fines'!F:L,7,FALSE)),"-")</f>
        <v>0.26166200000000001</v>
      </c>
    </row>
    <row r="3467" spans="1:26" x14ac:dyDescent="0.35">
      <c r="A3467" s="18" t="s">
        <v>5100</v>
      </c>
      <c r="B3467" t="s">
        <v>220</v>
      </c>
      <c r="C3467" t="s">
        <v>726</v>
      </c>
      <c r="D3467" t="s">
        <v>2434</v>
      </c>
      <c r="E3467" t="s">
        <v>198</v>
      </c>
      <c r="F3467" t="s">
        <v>198</v>
      </c>
      <c r="G3467" t="s">
        <v>198</v>
      </c>
      <c r="H3467" t="s">
        <v>20</v>
      </c>
      <c r="I3467" t="s">
        <v>5102</v>
      </c>
      <c r="J3467" t="s">
        <v>21</v>
      </c>
      <c r="L3467" t="s">
        <v>4669</v>
      </c>
      <c r="M3467" t="str">
        <f t="shared" si="136"/>
        <v>Caritas Parroquial 540 Trenque Lauquen Caritas ParroquialTrenque Lauquen</v>
      </c>
      <c r="N3467" t="s">
        <v>22</v>
      </c>
      <c r="O3467" t="s">
        <v>23</v>
      </c>
      <c r="P3467" t="s">
        <v>27</v>
      </c>
      <c r="Q3467" t="s">
        <v>5101</v>
      </c>
      <c r="R3467" s="23">
        <v>19</v>
      </c>
      <c r="S3467" s="23">
        <v>1</v>
      </c>
      <c r="T3467" s="33">
        <v>1</v>
      </c>
      <c r="V3467" t="s">
        <v>2951</v>
      </c>
      <c r="W3467" t="str">
        <f t="shared" si="137"/>
        <v>R16212223</v>
      </c>
      <c r="X3467" s="31" t="str">
        <f t="shared" si="138"/>
        <v>FINES_R16212223</v>
      </c>
      <c r="Y3467" s="35">
        <v>7.3999999999999996E-2</v>
      </c>
      <c r="Z3467" s="8" t="str">
        <f>IFERROR(IFERROR(VLOOKUP(G3467,'IVSET-Escuelas'!A:F,4,FALSE),VLOOKUP(M3467,'IVSET-Fines'!F:L,7,FALSE)),"-")</f>
        <v>-</v>
      </c>
    </row>
    <row r="3468" spans="1:26" x14ac:dyDescent="0.35">
      <c r="A3468" s="18" t="s">
        <v>5100</v>
      </c>
      <c r="B3468" t="s">
        <v>598</v>
      </c>
      <c r="C3468" t="s">
        <v>748</v>
      </c>
      <c r="D3468" t="s">
        <v>2452</v>
      </c>
      <c r="E3468" t="s">
        <v>198</v>
      </c>
      <c r="F3468" t="s">
        <v>198</v>
      </c>
      <c r="G3468" t="s">
        <v>198</v>
      </c>
      <c r="H3468" t="s">
        <v>20</v>
      </c>
      <c r="I3468" t="s">
        <v>5102</v>
      </c>
      <c r="J3468" t="s">
        <v>21</v>
      </c>
      <c r="L3468" t="s">
        <v>4978</v>
      </c>
      <c r="M3468" t="str">
        <f t="shared" si="136"/>
        <v>Envión S/N TRES ARROYOS TRES ARROYOSTres Arroyos</v>
      </c>
      <c r="N3468" t="s">
        <v>22</v>
      </c>
      <c r="O3468" t="s">
        <v>23</v>
      </c>
      <c r="P3468" t="s">
        <v>27</v>
      </c>
      <c r="Q3468" t="s">
        <v>5101</v>
      </c>
      <c r="R3468" s="23">
        <v>0</v>
      </c>
      <c r="S3468" s="23">
        <v>1</v>
      </c>
      <c r="T3468" s="33">
        <v>1</v>
      </c>
      <c r="V3468" t="s">
        <v>2951</v>
      </c>
      <c r="W3468" t="str">
        <f t="shared" si="137"/>
        <v>R16212223</v>
      </c>
      <c r="X3468" s="31" t="str">
        <f t="shared" si="138"/>
        <v>FINES_R16212223</v>
      </c>
      <c r="Y3468" s="35">
        <v>7.8E-2</v>
      </c>
      <c r="Z3468" s="8" t="str">
        <f>IFERROR(IFERROR(VLOOKUP(G3468,'IVSET-Escuelas'!A:F,4,FALSE),VLOOKUP(M3468,'IVSET-Fines'!F:L,7,FALSE)),"-")</f>
        <v>-</v>
      </c>
    </row>
    <row r="3469" spans="1:26" x14ac:dyDescent="0.35">
      <c r="A3469" s="18" t="s">
        <v>5100</v>
      </c>
      <c r="B3469" t="s">
        <v>203</v>
      </c>
      <c r="C3469" t="s">
        <v>590</v>
      </c>
      <c r="D3469" t="s">
        <v>2553</v>
      </c>
      <c r="E3469" t="s">
        <v>198</v>
      </c>
      <c r="F3469" t="s">
        <v>198</v>
      </c>
      <c r="G3469" t="s">
        <v>198</v>
      </c>
      <c r="H3469" t="s">
        <v>20</v>
      </c>
      <c r="I3469" t="s">
        <v>5102</v>
      </c>
      <c r="J3469" t="s">
        <v>21</v>
      </c>
      <c r="L3469" t="s">
        <v>5010</v>
      </c>
      <c r="M3469" t="str">
        <f t="shared" si="136"/>
        <v>Asociación Empleados de ComercioCoronel de Marina L. Rosales</v>
      </c>
      <c r="N3469" t="s">
        <v>22</v>
      </c>
      <c r="O3469" t="s">
        <v>23</v>
      </c>
      <c r="P3469" t="s">
        <v>27</v>
      </c>
      <c r="Q3469" t="s">
        <v>5101</v>
      </c>
      <c r="R3469" s="23">
        <v>27</v>
      </c>
      <c r="S3469" s="23">
        <v>2</v>
      </c>
      <c r="T3469" s="33">
        <v>1</v>
      </c>
      <c r="V3469" t="s">
        <v>2951</v>
      </c>
      <c r="W3469" t="str">
        <f t="shared" si="137"/>
        <v>R16212223</v>
      </c>
      <c r="X3469" s="31" t="str">
        <f t="shared" si="138"/>
        <v>FINES_R16212223</v>
      </c>
      <c r="Y3469" s="35">
        <v>9.1999999999999998E-2</v>
      </c>
      <c r="Z3469" s="8">
        <f>IFERROR(IFERROR(VLOOKUP(G3469,'IVSET-Escuelas'!A:F,4,FALSE),VLOOKUP(M3469,'IVSET-Fines'!F:L,7,FALSE)),"-")</f>
        <v>7.9139000000000001E-2</v>
      </c>
    </row>
    <row r="3470" spans="1:26" x14ac:dyDescent="0.35">
      <c r="A3470" s="18" t="s">
        <v>5100</v>
      </c>
      <c r="B3470" t="s">
        <v>223</v>
      </c>
      <c r="C3470" t="s">
        <v>714</v>
      </c>
      <c r="D3470" t="s">
        <v>715</v>
      </c>
      <c r="E3470" t="s">
        <v>198</v>
      </c>
      <c r="F3470" t="s">
        <v>198</v>
      </c>
      <c r="G3470" t="s">
        <v>198</v>
      </c>
      <c r="H3470" t="s">
        <v>20</v>
      </c>
      <c r="I3470" t="s">
        <v>5102</v>
      </c>
      <c r="J3470" t="s">
        <v>21</v>
      </c>
      <c r="L3470" t="s">
        <v>5019</v>
      </c>
      <c r="M3470" t="str">
        <f t="shared" si="136"/>
        <v>Sede 2 595 Santa Trinidad sin nombreCoronel Suárez</v>
      </c>
      <c r="N3470" t="s">
        <v>22</v>
      </c>
      <c r="O3470" t="s">
        <v>23</v>
      </c>
      <c r="P3470" t="s">
        <v>27</v>
      </c>
      <c r="Q3470" t="s">
        <v>5101</v>
      </c>
      <c r="R3470" s="23">
        <v>18</v>
      </c>
      <c r="S3470" s="23">
        <v>1</v>
      </c>
      <c r="T3470" s="33">
        <v>1</v>
      </c>
      <c r="V3470" t="s">
        <v>2951</v>
      </c>
      <c r="W3470" t="str">
        <f t="shared" si="137"/>
        <v>R16212223</v>
      </c>
      <c r="X3470" s="31" t="str">
        <f t="shared" si="138"/>
        <v>FINES_R16212223</v>
      </c>
      <c r="Y3470" s="35">
        <v>9.5000000000000001E-2</v>
      </c>
      <c r="Z3470" s="8" t="str">
        <f>IFERROR(IFERROR(VLOOKUP(G3470,'IVSET-Escuelas'!A:F,4,FALSE),VLOOKUP(M3470,'IVSET-Fines'!F:L,7,FALSE)),"-")</f>
        <v>-</v>
      </c>
    </row>
    <row r="3471" spans="1:26" x14ac:dyDescent="0.35">
      <c r="A3471" s="18" t="s">
        <v>5100</v>
      </c>
      <c r="B3471" t="s">
        <v>223</v>
      </c>
      <c r="C3471" t="s">
        <v>229</v>
      </c>
      <c r="D3471" t="s">
        <v>231</v>
      </c>
      <c r="E3471" t="s">
        <v>198</v>
      </c>
      <c r="F3471" t="s">
        <v>198</v>
      </c>
      <c r="G3471" t="s">
        <v>198</v>
      </c>
      <c r="H3471" t="s">
        <v>20</v>
      </c>
      <c r="I3471" t="s">
        <v>5102</v>
      </c>
      <c r="J3471" t="s">
        <v>21</v>
      </c>
      <c r="L3471" t="s">
        <v>5016</v>
      </c>
      <c r="M3471" t="str">
        <f t="shared" si="136"/>
        <v>RIVERA 5 485 RIVERA CENTROAdolfo Alsina</v>
      </c>
      <c r="N3471" t="s">
        <v>22</v>
      </c>
      <c r="O3471" t="s">
        <v>23</v>
      </c>
      <c r="P3471" t="s">
        <v>27</v>
      </c>
      <c r="Q3471" t="s">
        <v>5101</v>
      </c>
      <c r="R3471" s="23">
        <v>0</v>
      </c>
      <c r="S3471" s="23">
        <v>1</v>
      </c>
      <c r="T3471" s="33">
        <v>1</v>
      </c>
      <c r="V3471" t="s">
        <v>2951</v>
      </c>
      <c r="W3471" t="str">
        <f t="shared" si="137"/>
        <v>R16212223</v>
      </c>
      <c r="X3471" s="31" t="str">
        <f t="shared" si="138"/>
        <v>FINES_R16212223</v>
      </c>
      <c r="Y3471" s="35">
        <v>0.10299999999999999</v>
      </c>
      <c r="Z3471" s="8" t="str">
        <f>IFERROR(IFERROR(VLOOKUP(G3471,'IVSET-Escuelas'!A:F,4,FALSE),VLOOKUP(M3471,'IVSET-Fines'!F:L,7,FALSE)),"-")</f>
        <v>-</v>
      </c>
    </row>
    <row r="3472" spans="1:26" x14ac:dyDescent="0.35">
      <c r="A3472" s="18" t="s">
        <v>5100</v>
      </c>
      <c r="B3472" t="s">
        <v>203</v>
      </c>
      <c r="C3472" t="s">
        <v>331</v>
      </c>
      <c r="D3472" t="s">
        <v>2491</v>
      </c>
      <c r="E3472" t="s">
        <v>198</v>
      </c>
      <c r="F3472" t="s">
        <v>198</v>
      </c>
      <c r="G3472" t="s">
        <v>198</v>
      </c>
      <c r="H3472" t="s">
        <v>20</v>
      </c>
      <c r="I3472" t="s">
        <v>5102</v>
      </c>
      <c r="J3472" t="s">
        <v>21</v>
      </c>
      <c r="L3472" t="s">
        <v>5012</v>
      </c>
      <c r="M3472" t="str">
        <f t="shared" si="136"/>
        <v>CEA 706Villarino</v>
      </c>
      <c r="N3472" t="s">
        <v>22</v>
      </c>
      <c r="O3472" t="s">
        <v>23</v>
      </c>
      <c r="P3472" t="s">
        <v>27</v>
      </c>
      <c r="Q3472" t="s">
        <v>5101</v>
      </c>
      <c r="R3472" s="23">
        <v>20</v>
      </c>
      <c r="S3472" s="23">
        <v>2</v>
      </c>
      <c r="T3472" s="33">
        <v>1</v>
      </c>
      <c r="V3472" t="s">
        <v>2951</v>
      </c>
      <c r="W3472" t="str">
        <f t="shared" si="137"/>
        <v>R16212223</v>
      </c>
      <c r="X3472" s="31" t="str">
        <f t="shared" si="138"/>
        <v>FINES_R16212223</v>
      </c>
      <c r="Y3472" s="35">
        <v>0.10299999999999999</v>
      </c>
      <c r="Z3472" s="8">
        <f>IFERROR(IFERROR(VLOOKUP(G3472,'IVSET-Escuelas'!A:F,4,FALSE),VLOOKUP(M3472,'IVSET-Fines'!F:L,7,FALSE)),"-")</f>
        <v>0.59836199999999995</v>
      </c>
    </row>
    <row r="3473" spans="1:26" x14ac:dyDescent="0.35">
      <c r="A3473" s="18" t="s">
        <v>5100</v>
      </c>
      <c r="B3473" t="s">
        <v>203</v>
      </c>
      <c r="C3473" t="s">
        <v>1986</v>
      </c>
      <c r="D3473" t="s">
        <v>1987</v>
      </c>
      <c r="E3473" t="s">
        <v>198</v>
      </c>
      <c r="F3473" t="s">
        <v>198</v>
      </c>
      <c r="G3473" t="s">
        <v>198</v>
      </c>
      <c r="H3473" t="s">
        <v>20</v>
      </c>
      <c r="I3473" t="s">
        <v>5102</v>
      </c>
      <c r="J3473" t="s">
        <v>21</v>
      </c>
      <c r="L3473" t="s">
        <v>5004</v>
      </c>
      <c r="M3473" t="str">
        <f t="shared" si="136"/>
        <v>EP Nº 38 59 VILLALONGAPatagones</v>
      </c>
      <c r="N3473" t="s">
        <v>22</v>
      </c>
      <c r="O3473" t="s">
        <v>23</v>
      </c>
      <c r="P3473" t="s">
        <v>27</v>
      </c>
      <c r="Q3473" t="s">
        <v>5101</v>
      </c>
      <c r="R3473" s="23">
        <v>14</v>
      </c>
      <c r="S3473" s="23">
        <v>1</v>
      </c>
      <c r="T3473" s="33">
        <v>1</v>
      </c>
      <c r="V3473" t="s">
        <v>2951</v>
      </c>
      <c r="W3473" t="str">
        <f t="shared" si="137"/>
        <v>R16212223</v>
      </c>
      <c r="X3473" s="31" t="str">
        <f t="shared" si="138"/>
        <v>FINES_R16212223</v>
      </c>
      <c r="Y3473" s="35">
        <v>0.106</v>
      </c>
      <c r="Z3473" s="8" t="str">
        <f>IFERROR(IFERROR(VLOOKUP(G3473,'IVSET-Escuelas'!A:F,4,FALSE),VLOOKUP(M3473,'IVSET-Fines'!F:L,7,FALSE)),"-")</f>
        <v>-</v>
      </c>
    </row>
    <row r="3474" spans="1:26" x14ac:dyDescent="0.35">
      <c r="A3474" s="18" t="s">
        <v>5100</v>
      </c>
      <c r="B3474" t="s">
        <v>223</v>
      </c>
      <c r="C3474" t="s">
        <v>2184</v>
      </c>
      <c r="D3474" t="s">
        <v>2185</v>
      </c>
      <c r="E3474" t="s">
        <v>198</v>
      </c>
      <c r="F3474" t="s">
        <v>198</v>
      </c>
      <c r="G3474" t="s">
        <v>198</v>
      </c>
      <c r="H3474" t="s">
        <v>20</v>
      </c>
      <c r="I3474" t="s">
        <v>5102</v>
      </c>
      <c r="J3474" t="s">
        <v>21</v>
      </c>
      <c r="L3474" t="s">
        <v>5035</v>
      </c>
      <c r="M3474" t="str">
        <f t="shared" si="136"/>
        <v>UPSOSaavedra</v>
      </c>
      <c r="N3474" t="s">
        <v>22</v>
      </c>
      <c r="O3474" t="s">
        <v>23</v>
      </c>
      <c r="P3474" t="s">
        <v>27</v>
      </c>
      <c r="Q3474" t="s">
        <v>5101</v>
      </c>
      <c r="R3474" s="23">
        <v>12</v>
      </c>
      <c r="S3474" s="23">
        <v>1</v>
      </c>
      <c r="T3474" s="33">
        <v>1</v>
      </c>
      <c r="V3474" t="s">
        <v>2951</v>
      </c>
      <c r="W3474" t="str">
        <f t="shared" si="137"/>
        <v>R16212223</v>
      </c>
      <c r="X3474" s="31" t="str">
        <f t="shared" si="138"/>
        <v>FINES_R16212223</v>
      </c>
      <c r="Y3474" s="35">
        <v>0.111</v>
      </c>
      <c r="Z3474" s="8">
        <f>IFERROR(IFERROR(VLOOKUP(G3474,'IVSET-Escuelas'!A:F,4,FALSE),VLOOKUP(M3474,'IVSET-Fines'!F:L,7,FALSE)),"-")</f>
        <v>0.23668500000000001</v>
      </c>
    </row>
    <row r="3475" spans="1:26" x14ac:dyDescent="0.35">
      <c r="A3475" s="18" t="s">
        <v>5100</v>
      </c>
      <c r="B3475" t="s">
        <v>220</v>
      </c>
      <c r="C3475" t="s">
        <v>431</v>
      </c>
      <c r="D3475" t="s">
        <v>1184</v>
      </c>
      <c r="E3475" t="s">
        <v>198</v>
      </c>
      <c r="F3475" t="s">
        <v>198</v>
      </c>
      <c r="G3475" t="s">
        <v>198</v>
      </c>
      <c r="H3475" t="s">
        <v>20</v>
      </c>
      <c r="I3475" t="s">
        <v>5102</v>
      </c>
      <c r="J3475" t="s">
        <v>21</v>
      </c>
      <c r="L3475" t="s">
        <v>4659</v>
      </c>
      <c r="M3475" t="str">
        <f t="shared" si="136"/>
        <v>ESCUELA SECUNDARIA N4 S/N VILLA SAUZE ZONA RURALGeneral Villegas</v>
      </c>
      <c r="N3475" t="s">
        <v>22</v>
      </c>
      <c r="O3475" t="s">
        <v>23</v>
      </c>
      <c r="P3475" t="s">
        <v>27</v>
      </c>
      <c r="Q3475" t="s">
        <v>5101</v>
      </c>
      <c r="R3475" s="23">
        <v>15</v>
      </c>
      <c r="S3475" s="23">
        <v>1</v>
      </c>
      <c r="T3475" s="33">
        <v>1</v>
      </c>
      <c r="V3475" t="s">
        <v>2951</v>
      </c>
      <c r="W3475" t="str">
        <f t="shared" si="137"/>
        <v>R16212223</v>
      </c>
      <c r="X3475" s="31" t="str">
        <f t="shared" si="138"/>
        <v>FINES_R16212223</v>
      </c>
      <c r="Y3475" s="35">
        <v>0.115</v>
      </c>
      <c r="Z3475" s="8" t="str">
        <f>IFERROR(IFERROR(VLOOKUP(G3475,'IVSET-Escuelas'!A:F,4,FALSE),VLOOKUP(M3475,'IVSET-Fines'!F:L,7,FALSE)),"-")</f>
        <v>-</v>
      </c>
    </row>
    <row r="3476" spans="1:26" x14ac:dyDescent="0.35">
      <c r="A3476" s="18" t="s">
        <v>5100</v>
      </c>
      <c r="B3476" t="s">
        <v>223</v>
      </c>
      <c r="C3476" t="s">
        <v>683</v>
      </c>
      <c r="D3476" t="s">
        <v>684</v>
      </c>
      <c r="E3476" t="s">
        <v>198</v>
      </c>
      <c r="F3476" t="s">
        <v>198</v>
      </c>
      <c r="G3476" t="s">
        <v>198</v>
      </c>
      <c r="H3476" t="s">
        <v>20</v>
      </c>
      <c r="I3476" t="s">
        <v>5102</v>
      </c>
      <c r="J3476" t="s">
        <v>21</v>
      </c>
      <c r="L3476" t="s">
        <v>5022</v>
      </c>
      <c r="M3476" t="str">
        <f t="shared" si="136"/>
        <v>Escuela 8Daireaux</v>
      </c>
      <c r="N3476" t="s">
        <v>22</v>
      </c>
      <c r="O3476" t="s">
        <v>23</v>
      </c>
      <c r="P3476" t="s">
        <v>27</v>
      </c>
      <c r="Q3476" t="s">
        <v>5101</v>
      </c>
      <c r="R3476" s="23">
        <v>6</v>
      </c>
      <c r="S3476" s="23">
        <v>1</v>
      </c>
      <c r="T3476" s="33">
        <v>1</v>
      </c>
      <c r="V3476" t="s">
        <v>2951</v>
      </c>
      <c r="W3476" t="str">
        <f t="shared" si="137"/>
        <v>R16212223</v>
      </c>
      <c r="X3476" s="31" t="str">
        <f t="shared" si="138"/>
        <v>FINES_R16212223</v>
      </c>
      <c r="Y3476" s="35">
        <v>0.13200000000000001</v>
      </c>
      <c r="Z3476" s="8">
        <f>IFERROR(IFERROR(VLOOKUP(G3476,'IVSET-Escuelas'!A:F,4,FALSE),VLOOKUP(M3476,'IVSET-Fines'!F:L,7,FALSE)),"-")</f>
        <v>0.37532199999999999</v>
      </c>
    </row>
    <row r="3477" spans="1:26" x14ac:dyDescent="0.35">
      <c r="A3477" s="18" t="s">
        <v>5100</v>
      </c>
      <c r="B3477" t="s">
        <v>223</v>
      </c>
      <c r="C3477" t="s">
        <v>229</v>
      </c>
      <c r="D3477" t="s">
        <v>231</v>
      </c>
      <c r="E3477" t="s">
        <v>198</v>
      </c>
      <c r="F3477" t="s">
        <v>198</v>
      </c>
      <c r="G3477" t="s">
        <v>198</v>
      </c>
      <c r="H3477" t="s">
        <v>20</v>
      </c>
      <c r="I3477" t="s">
        <v>5102</v>
      </c>
      <c r="J3477" t="s">
        <v>21</v>
      </c>
      <c r="L3477" t="s">
        <v>5015</v>
      </c>
      <c r="M3477" t="str">
        <f t="shared" si="136"/>
        <v>EP 6 145 SAN MIGUEL SAN MIGUELAdolfo Alsina</v>
      </c>
      <c r="N3477" t="s">
        <v>22</v>
      </c>
      <c r="O3477" t="s">
        <v>23</v>
      </c>
      <c r="P3477" t="s">
        <v>27</v>
      </c>
      <c r="Q3477" t="s">
        <v>5101</v>
      </c>
      <c r="R3477" s="23">
        <v>0</v>
      </c>
      <c r="S3477" s="23">
        <v>1</v>
      </c>
      <c r="T3477" s="33">
        <v>1</v>
      </c>
      <c r="V3477" t="s">
        <v>2951</v>
      </c>
      <c r="W3477" t="str">
        <f t="shared" si="137"/>
        <v>R16212223</v>
      </c>
      <c r="X3477" s="31" t="str">
        <f t="shared" si="138"/>
        <v>FINES_R16212223</v>
      </c>
      <c r="Y3477" s="35">
        <v>0.14199999999999999</v>
      </c>
      <c r="Z3477" s="8" t="str">
        <f>IFERROR(IFERROR(VLOOKUP(G3477,'IVSET-Escuelas'!A:F,4,FALSE),VLOOKUP(M3477,'IVSET-Fines'!F:L,7,FALSE)),"-")</f>
        <v>-</v>
      </c>
    </row>
    <row r="3478" spans="1:26" x14ac:dyDescent="0.35">
      <c r="A3478" s="18" t="s">
        <v>5100</v>
      </c>
      <c r="B3478" t="s">
        <v>220</v>
      </c>
      <c r="C3478" t="s">
        <v>2165</v>
      </c>
      <c r="D3478" t="s">
        <v>2166</v>
      </c>
      <c r="E3478" t="s">
        <v>198</v>
      </c>
      <c r="F3478" t="s">
        <v>198</v>
      </c>
      <c r="G3478" t="s">
        <v>198</v>
      </c>
      <c r="H3478" t="s">
        <v>20</v>
      </c>
      <c r="I3478" t="s">
        <v>5102</v>
      </c>
      <c r="J3478" t="s">
        <v>21</v>
      </c>
      <c r="L3478" t="s">
        <v>4665</v>
      </c>
      <c r="M3478" t="str">
        <f t="shared" si="136"/>
        <v>ESCUELA DE EDUCACIÓN SECUNDARIA Nº 7Rivadavia</v>
      </c>
      <c r="N3478" t="s">
        <v>22</v>
      </c>
      <c r="O3478" t="s">
        <v>23</v>
      </c>
      <c r="P3478" t="s">
        <v>27</v>
      </c>
      <c r="Q3478" t="s">
        <v>5101</v>
      </c>
      <c r="R3478" s="23">
        <v>11</v>
      </c>
      <c r="S3478" s="23">
        <v>1</v>
      </c>
      <c r="T3478" s="33">
        <v>1</v>
      </c>
      <c r="V3478" t="s">
        <v>2951</v>
      </c>
      <c r="W3478" t="str">
        <f t="shared" si="137"/>
        <v>R16212223</v>
      </c>
      <c r="X3478" s="31" t="str">
        <f t="shared" si="138"/>
        <v>FINES_R16212223</v>
      </c>
      <c r="Y3478" s="35">
        <v>0.14699999999999999</v>
      </c>
      <c r="Z3478" s="8">
        <f>IFERROR(IFERROR(VLOOKUP(G3478,'IVSET-Escuelas'!A:F,4,FALSE),VLOOKUP(M3478,'IVSET-Fines'!F:L,7,FALSE)),"-")</f>
        <v>0</v>
      </c>
    </row>
    <row r="3479" spans="1:26" x14ac:dyDescent="0.35">
      <c r="A3479" s="18" t="s">
        <v>5100</v>
      </c>
      <c r="B3479" t="s">
        <v>598</v>
      </c>
      <c r="C3479" t="s">
        <v>709</v>
      </c>
      <c r="D3479" t="s">
        <v>710</v>
      </c>
      <c r="E3479" t="s">
        <v>198</v>
      </c>
      <c r="F3479" t="s">
        <v>198</v>
      </c>
      <c r="G3479" t="s">
        <v>198</v>
      </c>
      <c r="H3479" t="s">
        <v>20</v>
      </c>
      <c r="I3479" t="s">
        <v>5102</v>
      </c>
      <c r="J3479" t="s">
        <v>21</v>
      </c>
      <c r="L3479" t="s">
        <v>4967</v>
      </c>
      <c r="M3479" t="str">
        <f t="shared" si="136"/>
        <v>Escuela Primaria N° 22 1127 Coronel Pringles RocaCoronel Pringles</v>
      </c>
      <c r="N3479" t="s">
        <v>22</v>
      </c>
      <c r="O3479" t="s">
        <v>23</v>
      </c>
      <c r="P3479" t="s">
        <v>27</v>
      </c>
      <c r="Q3479" t="s">
        <v>5101</v>
      </c>
      <c r="R3479" s="23">
        <v>12</v>
      </c>
      <c r="S3479" s="23">
        <v>1</v>
      </c>
      <c r="T3479" s="33">
        <v>1</v>
      </c>
      <c r="V3479" t="s">
        <v>2951</v>
      </c>
      <c r="W3479" t="str">
        <f t="shared" si="137"/>
        <v>R16212223</v>
      </c>
      <c r="X3479" s="31" t="str">
        <f t="shared" si="138"/>
        <v>FINES_R16212223</v>
      </c>
      <c r="Y3479" s="35">
        <v>0.158</v>
      </c>
      <c r="Z3479" s="8" t="str">
        <f>IFERROR(IFERROR(VLOOKUP(G3479,'IVSET-Escuelas'!A:F,4,FALSE),VLOOKUP(M3479,'IVSET-Fines'!F:L,7,FALSE)),"-")</f>
        <v>-</v>
      </c>
    </row>
    <row r="3480" spans="1:26" x14ac:dyDescent="0.35">
      <c r="A3480" s="18" t="s">
        <v>5100</v>
      </c>
      <c r="B3480" t="s">
        <v>598</v>
      </c>
      <c r="C3480" t="s">
        <v>700</v>
      </c>
      <c r="D3480" t="s">
        <v>701</v>
      </c>
      <c r="E3480" t="s">
        <v>198</v>
      </c>
      <c r="F3480" t="s">
        <v>198</v>
      </c>
      <c r="G3480" t="s">
        <v>198</v>
      </c>
      <c r="H3480" t="s">
        <v>20</v>
      </c>
      <c r="I3480" t="s">
        <v>5102</v>
      </c>
      <c r="J3480" t="s">
        <v>21</v>
      </c>
      <c r="L3480" t="s">
        <v>4965</v>
      </c>
      <c r="M3480" t="str">
        <f t="shared" si="136"/>
        <v>CENS 451 167 CORONEL DORREGO CORONEL DORREGOCoronel Dorrego</v>
      </c>
      <c r="N3480" t="s">
        <v>22</v>
      </c>
      <c r="O3480" t="s">
        <v>23</v>
      </c>
      <c r="P3480" t="s">
        <v>27</v>
      </c>
      <c r="Q3480" t="s">
        <v>5101</v>
      </c>
      <c r="R3480" s="23">
        <v>5</v>
      </c>
      <c r="S3480" s="23">
        <v>3</v>
      </c>
      <c r="T3480" s="33">
        <v>1</v>
      </c>
      <c r="V3480" t="s">
        <v>2951</v>
      </c>
      <c r="W3480" t="str">
        <f t="shared" si="137"/>
        <v>R16212223</v>
      </c>
      <c r="X3480" s="31" t="str">
        <f t="shared" si="138"/>
        <v>FINES_R16212223</v>
      </c>
      <c r="Y3480" s="35">
        <v>0.17100000000000001</v>
      </c>
      <c r="Z3480" s="8" t="str">
        <f>IFERROR(IFERROR(VLOOKUP(G3480,'IVSET-Escuelas'!A:F,4,FALSE),VLOOKUP(M3480,'IVSET-Fines'!F:L,7,FALSE)),"-")</f>
        <v>-</v>
      </c>
    </row>
    <row r="3481" spans="1:26" x14ac:dyDescent="0.35">
      <c r="A3481" s="18" t="s">
        <v>5100</v>
      </c>
      <c r="B3481" t="s">
        <v>223</v>
      </c>
      <c r="C3481" t="s">
        <v>683</v>
      </c>
      <c r="D3481" t="s">
        <v>684</v>
      </c>
      <c r="E3481" t="s">
        <v>198</v>
      </c>
      <c r="F3481" t="s">
        <v>198</v>
      </c>
      <c r="G3481" t="s">
        <v>198</v>
      </c>
      <c r="H3481" t="s">
        <v>20</v>
      </c>
      <c r="I3481" t="s">
        <v>5102</v>
      </c>
      <c r="J3481" t="s">
        <v>21</v>
      </c>
      <c r="L3481" t="s">
        <v>5020</v>
      </c>
      <c r="M3481" t="str">
        <f t="shared" si="136"/>
        <v>Escuela 10 325 Daireaux DaireauxDaireaux</v>
      </c>
      <c r="N3481" t="s">
        <v>22</v>
      </c>
      <c r="O3481" t="s">
        <v>23</v>
      </c>
      <c r="P3481" t="s">
        <v>27</v>
      </c>
      <c r="Q3481" t="s">
        <v>5101</v>
      </c>
      <c r="R3481" s="23">
        <v>28</v>
      </c>
      <c r="S3481" s="23">
        <v>1</v>
      </c>
      <c r="T3481" s="33">
        <v>1</v>
      </c>
      <c r="V3481" t="s">
        <v>2951</v>
      </c>
      <c r="W3481" t="str">
        <f t="shared" si="137"/>
        <v>R16212223</v>
      </c>
      <c r="X3481" s="31" t="str">
        <f t="shared" si="138"/>
        <v>FINES_R16212223</v>
      </c>
      <c r="Y3481" s="35">
        <v>0.20300000000000001</v>
      </c>
      <c r="Z3481" s="8" t="str">
        <f>IFERROR(IFERROR(VLOOKUP(G3481,'IVSET-Escuelas'!A:F,4,FALSE),VLOOKUP(M3481,'IVSET-Fines'!F:L,7,FALSE)),"-")</f>
        <v>-</v>
      </c>
    </row>
    <row r="3482" spans="1:26" x14ac:dyDescent="0.35">
      <c r="A3482" s="18" t="s">
        <v>5100</v>
      </c>
      <c r="B3482" t="s">
        <v>203</v>
      </c>
      <c r="C3482" t="s">
        <v>450</v>
      </c>
      <c r="D3482" t="s">
        <v>452</v>
      </c>
      <c r="E3482" t="s">
        <v>198</v>
      </c>
      <c r="F3482" t="s">
        <v>198</v>
      </c>
      <c r="G3482" t="s">
        <v>198</v>
      </c>
      <c r="H3482" t="s">
        <v>20</v>
      </c>
      <c r="I3482" t="s">
        <v>5102</v>
      </c>
      <c r="J3482" t="s">
        <v>21</v>
      </c>
      <c r="L3482" t="s">
        <v>4987</v>
      </c>
      <c r="M3482" t="str">
        <f t="shared" si="136"/>
        <v>EES 4 Cabildo S/N Bahía BlancaBahía Blanca</v>
      </c>
      <c r="N3482" t="s">
        <v>22</v>
      </c>
      <c r="O3482" t="s">
        <v>23</v>
      </c>
      <c r="P3482" t="s">
        <v>27</v>
      </c>
      <c r="Q3482" t="s">
        <v>5101</v>
      </c>
      <c r="R3482" s="23">
        <v>15</v>
      </c>
      <c r="S3482" s="23">
        <v>1</v>
      </c>
      <c r="T3482" s="33">
        <v>1</v>
      </c>
      <c r="V3482" t="s">
        <v>2951</v>
      </c>
      <c r="W3482" t="str">
        <f t="shared" si="137"/>
        <v>R16212223</v>
      </c>
      <c r="X3482" s="31" t="str">
        <f t="shared" si="138"/>
        <v>FINES_R16212223</v>
      </c>
      <c r="Y3482" s="35">
        <v>0.21199999999999999</v>
      </c>
      <c r="Z3482" s="8" t="str">
        <f>IFERROR(IFERROR(VLOOKUP(G3482,'IVSET-Escuelas'!A:F,4,FALSE),VLOOKUP(M3482,'IVSET-Fines'!F:L,7,FALSE)),"-")</f>
        <v>-</v>
      </c>
    </row>
    <row r="3483" spans="1:26" x14ac:dyDescent="0.35">
      <c r="A3483" s="18" t="s">
        <v>5100</v>
      </c>
      <c r="B3483" t="s">
        <v>220</v>
      </c>
      <c r="C3483" t="s">
        <v>726</v>
      </c>
      <c r="D3483" t="s">
        <v>2434</v>
      </c>
      <c r="E3483" t="s">
        <v>198</v>
      </c>
      <c r="F3483" t="s">
        <v>198</v>
      </c>
      <c r="G3483" t="s">
        <v>198</v>
      </c>
      <c r="H3483" t="s">
        <v>20</v>
      </c>
      <c r="I3483" t="s">
        <v>5102</v>
      </c>
      <c r="J3483" t="s">
        <v>21</v>
      </c>
      <c r="L3483" t="s">
        <v>4671</v>
      </c>
      <c r="M3483" t="str">
        <f t="shared" si="136"/>
        <v>EES 10- EP 48Trenque Lauquen</v>
      </c>
      <c r="N3483" t="s">
        <v>22</v>
      </c>
      <c r="O3483" t="s">
        <v>23</v>
      </c>
      <c r="P3483" t="s">
        <v>27</v>
      </c>
      <c r="Q3483" t="s">
        <v>5101</v>
      </c>
      <c r="R3483" s="23">
        <v>74</v>
      </c>
      <c r="S3483" s="23">
        <v>3</v>
      </c>
      <c r="T3483" s="33">
        <v>1</v>
      </c>
      <c r="V3483" t="s">
        <v>2951</v>
      </c>
      <c r="W3483" t="str">
        <f t="shared" si="137"/>
        <v>R16212223</v>
      </c>
      <c r="X3483" s="31" t="str">
        <f t="shared" si="138"/>
        <v>FINES_R16212223</v>
      </c>
      <c r="Y3483" s="35">
        <v>0.22600000000000001</v>
      </c>
      <c r="Z3483" s="8">
        <f>IFERROR(IFERROR(VLOOKUP(G3483,'IVSET-Escuelas'!A:F,4,FALSE),VLOOKUP(M3483,'IVSET-Fines'!F:L,7,FALSE)),"-")</f>
        <v>0.166326</v>
      </c>
    </row>
    <row r="3484" spans="1:26" x14ac:dyDescent="0.35">
      <c r="A3484" s="18" t="s">
        <v>5100</v>
      </c>
      <c r="B3484" t="s">
        <v>203</v>
      </c>
      <c r="C3484" t="s">
        <v>1986</v>
      </c>
      <c r="D3484" t="s">
        <v>1987</v>
      </c>
      <c r="E3484" t="s">
        <v>198</v>
      </c>
      <c r="F3484" t="s">
        <v>198</v>
      </c>
      <c r="G3484" t="s">
        <v>198</v>
      </c>
      <c r="H3484" t="s">
        <v>20</v>
      </c>
      <c r="I3484" t="s">
        <v>5102</v>
      </c>
      <c r="J3484" t="s">
        <v>21</v>
      </c>
      <c r="L3484" t="s">
        <v>5007</v>
      </c>
      <c r="M3484" t="str">
        <f t="shared" si="136"/>
        <v>SUM EVA PERONPatagones</v>
      </c>
      <c r="N3484" t="s">
        <v>22</v>
      </c>
      <c r="O3484" t="s">
        <v>23</v>
      </c>
      <c r="P3484" t="s">
        <v>27</v>
      </c>
      <c r="Q3484" t="s">
        <v>5101</v>
      </c>
      <c r="R3484" s="23">
        <v>29</v>
      </c>
      <c r="S3484" s="23">
        <v>1</v>
      </c>
      <c r="T3484" s="33">
        <v>1</v>
      </c>
      <c r="V3484" t="s">
        <v>2951</v>
      </c>
      <c r="W3484" t="str">
        <f t="shared" si="137"/>
        <v>R16212223</v>
      </c>
      <c r="X3484" s="31" t="str">
        <f t="shared" si="138"/>
        <v>FINES_R16212223</v>
      </c>
      <c r="Y3484" s="35">
        <v>0.23699999999999999</v>
      </c>
      <c r="Z3484" s="8">
        <f>IFERROR(IFERROR(VLOOKUP(G3484,'IVSET-Escuelas'!A:F,4,FALSE),VLOOKUP(M3484,'IVSET-Fines'!F:L,7,FALSE)),"-")</f>
        <v>0.30657400000000001</v>
      </c>
    </row>
    <row r="3485" spans="1:26" x14ac:dyDescent="0.35">
      <c r="A3485" s="18" t="s">
        <v>5100</v>
      </c>
      <c r="B3485" t="s">
        <v>203</v>
      </c>
      <c r="C3485" t="s">
        <v>450</v>
      </c>
      <c r="D3485" t="s">
        <v>452</v>
      </c>
      <c r="E3485" t="s">
        <v>198</v>
      </c>
      <c r="F3485" t="s">
        <v>198</v>
      </c>
      <c r="G3485" t="s">
        <v>198</v>
      </c>
      <c r="H3485" t="s">
        <v>20</v>
      </c>
      <c r="I3485" t="s">
        <v>5102</v>
      </c>
      <c r="J3485" t="s">
        <v>21</v>
      </c>
      <c r="L3485" t="s">
        <v>4998</v>
      </c>
      <c r="M3485" t="str">
        <f t="shared" si="136"/>
        <v>SUTEBA 580 Bahía BlancaBahía Blanca</v>
      </c>
      <c r="N3485" t="s">
        <v>22</v>
      </c>
      <c r="O3485" t="s">
        <v>23</v>
      </c>
      <c r="P3485" t="s">
        <v>27</v>
      </c>
      <c r="Q3485" t="s">
        <v>5101</v>
      </c>
      <c r="R3485" s="23">
        <v>15</v>
      </c>
      <c r="S3485" s="23">
        <v>1</v>
      </c>
      <c r="T3485" s="33">
        <v>1</v>
      </c>
      <c r="V3485" t="s">
        <v>2951</v>
      </c>
      <c r="W3485" t="str">
        <f t="shared" si="137"/>
        <v>R16212223</v>
      </c>
      <c r="X3485" s="31" t="str">
        <f t="shared" si="138"/>
        <v>FINES_R16212223</v>
      </c>
      <c r="Y3485" s="35">
        <v>0.23799999999999999</v>
      </c>
      <c r="Z3485" s="8" t="str">
        <f>IFERROR(IFERROR(VLOOKUP(G3485,'IVSET-Escuelas'!A:F,4,FALSE),VLOOKUP(M3485,'IVSET-Fines'!F:L,7,FALSE)),"-")</f>
        <v>-</v>
      </c>
    </row>
    <row r="3486" spans="1:26" x14ac:dyDescent="0.35">
      <c r="A3486" s="18" t="s">
        <v>5100</v>
      </c>
      <c r="B3486" t="s">
        <v>220</v>
      </c>
      <c r="C3486" t="s">
        <v>431</v>
      </c>
      <c r="D3486" t="s">
        <v>1184</v>
      </c>
      <c r="E3486" t="s">
        <v>198</v>
      </c>
      <c r="F3486" t="s">
        <v>198</v>
      </c>
      <c r="G3486" t="s">
        <v>198</v>
      </c>
      <c r="H3486" t="s">
        <v>20</v>
      </c>
      <c r="I3486" t="s">
        <v>5102</v>
      </c>
      <c r="J3486" t="s">
        <v>21</v>
      </c>
      <c r="L3486" t="s">
        <v>4657</v>
      </c>
      <c r="M3486" t="str">
        <f t="shared" si="136"/>
        <v>CEA 702 349 EMILIO V BUNGE CENTROGeneral Villegas</v>
      </c>
      <c r="N3486" t="s">
        <v>22</v>
      </c>
      <c r="O3486" t="s">
        <v>23</v>
      </c>
      <c r="P3486" t="s">
        <v>27</v>
      </c>
      <c r="Q3486" t="s">
        <v>5101</v>
      </c>
      <c r="R3486" s="23">
        <v>13</v>
      </c>
      <c r="S3486" s="23">
        <v>1</v>
      </c>
      <c r="T3486" s="33">
        <v>1</v>
      </c>
      <c r="V3486" t="s">
        <v>2951</v>
      </c>
      <c r="W3486" t="str">
        <f t="shared" si="137"/>
        <v>R16212223</v>
      </c>
      <c r="X3486" s="31" t="str">
        <f t="shared" si="138"/>
        <v>FINES_R16212223</v>
      </c>
      <c r="Y3486" s="35">
        <v>0.251</v>
      </c>
      <c r="Z3486" s="8" t="str">
        <f>IFERROR(IFERROR(VLOOKUP(G3486,'IVSET-Escuelas'!A:F,4,FALSE),VLOOKUP(M3486,'IVSET-Fines'!F:L,7,FALSE)),"-")</f>
        <v>-</v>
      </c>
    </row>
    <row r="3487" spans="1:26" x14ac:dyDescent="0.35">
      <c r="A3487" s="18" t="s">
        <v>5100</v>
      </c>
      <c r="B3487" t="s">
        <v>223</v>
      </c>
      <c r="C3487" t="s">
        <v>572</v>
      </c>
      <c r="D3487" t="s">
        <v>2430</v>
      </c>
      <c r="E3487" t="s">
        <v>198</v>
      </c>
      <c r="F3487" t="s">
        <v>198</v>
      </c>
      <c r="G3487" t="s">
        <v>198</v>
      </c>
      <c r="H3487" t="s">
        <v>20</v>
      </c>
      <c r="I3487" t="s">
        <v>5102</v>
      </c>
      <c r="J3487" t="s">
        <v>21</v>
      </c>
      <c r="L3487" t="s">
        <v>5036</v>
      </c>
      <c r="M3487" t="str">
        <f t="shared" si="136"/>
        <v>Centro de Jubilados TornquistTornquist</v>
      </c>
      <c r="N3487" t="s">
        <v>22</v>
      </c>
      <c r="O3487" t="s">
        <v>23</v>
      </c>
      <c r="P3487" t="s">
        <v>27</v>
      </c>
      <c r="Q3487" t="s">
        <v>5101</v>
      </c>
      <c r="R3487" s="23">
        <v>26</v>
      </c>
      <c r="S3487" s="23">
        <v>1</v>
      </c>
      <c r="T3487" s="33">
        <v>1</v>
      </c>
      <c r="V3487" t="s">
        <v>2951</v>
      </c>
      <c r="W3487" t="str">
        <f t="shared" si="137"/>
        <v>R16212223</v>
      </c>
      <c r="X3487" s="31" t="str">
        <f t="shared" si="138"/>
        <v>FINES_R16212223</v>
      </c>
      <c r="Y3487" s="35">
        <v>0.26800000000000002</v>
      </c>
      <c r="Z3487" s="8">
        <f>IFERROR(IFERROR(VLOOKUP(G3487,'IVSET-Escuelas'!A:F,4,FALSE),VLOOKUP(M3487,'IVSET-Fines'!F:L,7,FALSE)),"-")</f>
        <v>0.21429699999999999</v>
      </c>
    </row>
    <row r="3488" spans="1:26" x14ac:dyDescent="0.35">
      <c r="A3488" s="18" t="s">
        <v>5100</v>
      </c>
      <c r="B3488" t="s">
        <v>203</v>
      </c>
      <c r="C3488" t="s">
        <v>450</v>
      </c>
      <c r="D3488" t="s">
        <v>452</v>
      </c>
      <c r="E3488" t="s">
        <v>198</v>
      </c>
      <c r="F3488" t="s">
        <v>198</v>
      </c>
      <c r="G3488" t="s">
        <v>198</v>
      </c>
      <c r="H3488" t="s">
        <v>20</v>
      </c>
      <c r="I3488" t="s">
        <v>5102</v>
      </c>
      <c r="J3488" t="s">
        <v>21</v>
      </c>
      <c r="L3488" t="s">
        <v>4993</v>
      </c>
      <c r="M3488" t="str">
        <f t="shared" si="136"/>
        <v>Sociedad de Fomento Miramar 1801 Bahía BlancaBahía Blanca</v>
      </c>
      <c r="N3488" t="s">
        <v>22</v>
      </c>
      <c r="O3488" t="s">
        <v>23</v>
      </c>
      <c r="P3488" t="s">
        <v>27</v>
      </c>
      <c r="Q3488" t="s">
        <v>5101</v>
      </c>
      <c r="R3488" s="23">
        <v>28</v>
      </c>
      <c r="S3488" s="23">
        <v>1</v>
      </c>
      <c r="T3488" s="33">
        <v>1</v>
      </c>
      <c r="V3488" t="s">
        <v>2951</v>
      </c>
      <c r="W3488" t="str">
        <f t="shared" si="137"/>
        <v>R16212223</v>
      </c>
      <c r="X3488" s="31" t="str">
        <f t="shared" si="138"/>
        <v>FINES_R16212223</v>
      </c>
      <c r="Y3488" s="35">
        <v>0.26900000000000002</v>
      </c>
      <c r="Z3488" s="8" t="str">
        <f>IFERROR(IFERROR(VLOOKUP(G3488,'IVSET-Escuelas'!A:F,4,FALSE),VLOOKUP(M3488,'IVSET-Fines'!F:L,7,FALSE)),"-")</f>
        <v>-</v>
      </c>
    </row>
    <row r="3489" spans="1:26" x14ac:dyDescent="0.35">
      <c r="A3489" s="18" t="s">
        <v>5100</v>
      </c>
      <c r="B3489" t="s">
        <v>203</v>
      </c>
      <c r="C3489" t="s">
        <v>450</v>
      </c>
      <c r="D3489" t="s">
        <v>452</v>
      </c>
      <c r="E3489" t="s">
        <v>198</v>
      </c>
      <c r="F3489" t="s">
        <v>198</v>
      </c>
      <c r="G3489" t="s">
        <v>198</v>
      </c>
      <c r="H3489" t="s">
        <v>20</v>
      </c>
      <c r="I3489" t="s">
        <v>5102</v>
      </c>
      <c r="J3489" t="s">
        <v>21</v>
      </c>
      <c r="L3489" t="s">
        <v>4990</v>
      </c>
      <c r="M3489" t="str">
        <f t="shared" si="136"/>
        <v>Iglesia Reflejo de AmorBahía Blanca</v>
      </c>
      <c r="N3489" t="s">
        <v>22</v>
      </c>
      <c r="O3489" t="s">
        <v>23</v>
      </c>
      <c r="P3489" t="s">
        <v>27</v>
      </c>
      <c r="Q3489" t="s">
        <v>5101</v>
      </c>
      <c r="R3489" s="23">
        <v>14</v>
      </c>
      <c r="S3489" s="23">
        <v>1</v>
      </c>
      <c r="T3489" s="33">
        <v>1</v>
      </c>
      <c r="V3489" t="s">
        <v>2951</v>
      </c>
      <c r="W3489" t="str">
        <f t="shared" si="137"/>
        <v>R16212223</v>
      </c>
      <c r="X3489" s="31" t="str">
        <f t="shared" si="138"/>
        <v>FINES_R16212223</v>
      </c>
      <c r="Y3489" s="35">
        <v>0.27500000000000002</v>
      </c>
      <c r="Z3489" s="8">
        <f>IFERROR(IFERROR(VLOOKUP(G3489,'IVSET-Escuelas'!A:F,4,FALSE),VLOOKUP(M3489,'IVSET-Fines'!F:L,7,FALSE)),"-")</f>
        <v>0.53303</v>
      </c>
    </row>
    <row r="3490" spans="1:26" x14ac:dyDescent="0.35">
      <c r="A3490" s="18" t="s">
        <v>5100</v>
      </c>
      <c r="B3490" t="s">
        <v>598</v>
      </c>
      <c r="C3490" t="s">
        <v>709</v>
      </c>
      <c r="D3490" t="s">
        <v>710</v>
      </c>
      <c r="E3490" t="s">
        <v>198</v>
      </c>
      <c r="F3490" t="s">
        <v>198</v>
      </c>
      <c r="G3490" t="s">
        <v>198</v>
      </c>
      <c r="H3490" t="s">
        <v>20</v>
      </c>
      <c r="I3490" t="s">
        <v>5102</v>
      </c>
      <c r="J3490" t="s">
        <v>21</v>
      </c>
      <c r="L3490" t="s">
        <v>4968</v>
      </c>
      <c r="M3490" t="str">
        <f t="shared" si="136"/>
        <v>Escuela Primaria N° 8 Nuestra Señora del Carmen (Z 1500 Coronel Pringles Ruben Dario Rodera- Autoconstrucción (IndioCoronel Pringles</v>
      </c>
      <c r="N3490" t="s">
        <v>22</v>
      </c>
      <c r="O3490" t="s">
        <v>23</v>
      </c>
      <c r="P3490" t="s">
        <v>27</v>
      </c>
      <c r="Q3490" t="s">
        <v>5101</v>
      </c>
      <c r="R3490" s="23">
        <v>13</v>
      </c>
      <c r="S3490" s="23">
        <v>1</v>
      </c>
      <c r="T3490" s="33">
        <v>1</v>
      </c>
      <c r="V3490" t="s">
        <v>2951</v>
      </c>
      <c r="W3490" t="str">
        <f t="shared" si="137"/>
        <v>R16212223</v>
      </c>
      <c r="X3490" s="31" t="str">
        <f t="shared" si="138"/>
        <v>FINES_R16212223</v>
      </c>
      <c r="Y3490" s="35">
        <v>0.28199999999999997</v>
      </c>
      <c r="Z3490" s="8" t="str">
        <f>IFERROR(IFERROR(VLOOKUP(G3490,'IVSET-Escuelas'!A:F,4,FALSE),VLOOKUP(M3490,'IVSET-Fines'!F:L,7,FALSE)),"-")</f>
        <v>-</v>
      </c>
    </row>
    <row r="3491" spans="1:26" x14ac:dyDescent="0.35">
      <c r="A3491" s="18" t="s">
        <v>5100</v>
      </c>
      <c r="B3491" t="s">
        <v>203</v>
      </c>
      <c r="C3491" t="s">
        <v>450</v>
      </c>
      <c r="D3491" t="s">
        <v>452</v>
      </c>
      <c r="E3491" t="s">
        <v>198</v>
      </c>
      <c r="F3491" t="s">
        <v>198</v>
      </c>
      <c r="G3491" t="s">
        <v>198</v>
      </c>
      <c r="H3491" t="s">
        <v>20</v>
      </c>
      <c r="I3491" t="s">
        <v>5102</v>
      </c>
      <c r="J3491" t="s">
        <v>21</v>
      </c>
      <c r="L3491" t="s">
        <v>5000</v>
      </c>
      <c r="M3491" t="str">
        <f t="shared" ref="M3491:M3554" si="139">CONCATENATE(L3491,D3491)</f>
        <v>UATRE 955 Bahía BlancaBahía Blanca</v>
      </c>
      <c r="N3491" t="s">
        <v>22</v>
      </c>
      <c r="O3491" t="s">
        <v>23</v>
      </c>
      <c r="P3491" t="s">
        <v>27</v>
      </c>
      <c r="Q3491" t="s">
        <v>5101</v>
      </c>
      <c r="R3491" s="23">
        <v>21</v>
      </c>
      <c r="S3491" s="23">
        <v>1</v>
      </c>
      <c r="T3491" s="33">
        <v>1</v>
      </c>
      <c r="V3491" t="s">
        <v>2951</v>
      </c>
      <c r="W3491" t="str">
        <f t="shared" si="137"/>
        <v>R16212223</v>
      </c>
      <c r="X3491" s="31" t="str">
        <f t="shared" si="138"/>
        <v>FINES_R16212223</v>
      </c>
      <c r="Y3491" s="35">
        <v>0.29599999999999999</v>
      </c>
      <c r="Z3491" s="8" t="str">
        <f>IFERROR(IFERROR(VLOOKUP(G3491,'IVSET-Escuelas'!A:F,4,FALSE),VLOOKUP(M3491,'IVSET-Fines'!F:L,7,FALSE)),"-")</f>
        <v>-</v>
      </c>
    </row>
    <row r="3492" spans="1:26" x14ac:dyDescent="0.35">
      <c r="A3492" s="18" t="s">
        <v>5100</v>
      </c>
      <c r="B3492" t="s">
        <v>203</v>
      </c>
      <c r="C3492" t="s">
        <v>450</v>
      </c>
      <c r="D3492" t="s">
        <v>452</v>
      </c>
      <c r="E3492" t="s">
        <v>198</v>
      </c>
      <c r="F3492" t="s">
        <v>198</v>
      </c>
      <c r="G3492" t="s">
        <v>198</v>
      </c>
      <c r="H3492" t="s">
        <v>20</v>
      </c>
      <c r="I3492" t="s">
        <v>5102</v>
      </c>
      <c r="J3492" t="s">
        <v>21</v>
      </c>
      <c r="L3492" t="s">
        <v>4983</v>
      </c>
      <c r="M3492" t="str">
        <f t="shared" si="139"/>
        <v>Biblioteca Villa Rosas 2087 Bahía BlancaBahía Blanca</v>
      </c>
      <c r="N3492" t="s">
        <v>22</v>
      </c>
      <c r="O3492" t="s">
        <v>23</v>
      </c>
      <c r="P3492" t="s">
        <v>27</v>
      </c>
      <c r="Q3492" t="s">
        <v>5101</v>
      </c>
      <c r="R3492" s="23">
        <v>23</v>
      </c>
      <c r="S3492" s="23">
        <v>1</v>
      </c>
      <c r="T3492" s="33">
        <v>1</v>
      </c>
      <c r="V3492" t="s">
        <v>2951</v>
      </c>
      <c r="W3492" t="str">
        <f t="shared" si="137"/>
        <v>R16212223</v>
      </c>
      <c r="X3492" s="31" t="str">
        <f t="shared" si="138"/>
        <v>FINES_R16212223</v>
      </c>
      <c r="Y3492" s="35">
        <v>0.29899999999999999</v>
      </c>
      <c r="Z3492" s="8" t="str">
        <f>IFERROR(IFERROR(VLOOKUP(G3492,'IVSET-Escuelas'!A:F,4,FALSE),VLOOKUP(M3492,'IVSET-Fines'!F:L,7,FALSE)),"-")</f>
        <v>-</v>
      </c>
    </row>
    <row r="3493" spans="1:26" x14ac:dyDescent="0.35">
      <c r="A3493" s="18" t="s">
        <v>5100</v>
      </c>
      <c r="B3493" t="s">
        <v>598</v>
      </c>
      <c r="C3493" t="s">
        <v>1204</v>
      </c>
      <c r="D3493" t="s">
        <v>1206</v>
      </c>
      <c r="E3493" t="s">
        <v>198</v>
      </c>
      <c r="F3493" t="s">
        <v>198</v>
      </c>
      <c r="G3493" t="s">
        <v>198</v>
      </c>
      <c r="H3493" t="s">
        <v>20</v>
      </c>
      <c r="I3493" t="s">
        <v>5102</v>
      </c>
      <c r="J3493" t="s">
        <v>21</v>
      </c>
      <c r="L3493" t="s">
        <v>4961</v>
      </c>
      <c r="M3493" t="str">
        <f t="shared" si="139"/>
        <v>EP Nº1Benito Juárez</v>
      </c>
      <c r="N3493" t="s">
        <v>22</v>
      </c>
      <c r="O3493" t="s">
        <v>23</v>
      </c>
      <c r="P3493" t="s">
        <v>27</v>
      </c>
      <c r="Q3493" t="s">
        <v>5101</v>
      </c>
      <c r="R3493" s="23">
        <v>21</v>
      </c>
      <c r="S3493" s="23">
        <v>1</v>
      </c>
      <c r="T3493" s="33">
        <v>1</v>
      </c>
      <c r="V3493" t="s">
        <v>2951</v>
      </c>
      <c r="W3493" t="str">
        <f t="shared" si="137"/>
        <v>R16212223</v>
      </c>
      <c r="X3493" s="31" t="str">
        <f t="shared" si="138"/>
        <v>FINES_R16212223</v>
      </c>
      <c r="Y3493" s="35">
        <v>0.308</v>
      </c>
      <c r="Z3493" s="8">
        <f>IFERROR(IFERROR(VLOOKUP(G3493,'IVSET-Escuelas'!A:F,4,FALSE),VLOOKUP(M3493,'IVSET-Fines'!F:L,7,FALSE)),"-")</f>
        <v>0.27202999999999999</v>
      </c>
    </row>
    <row r="3494" spans="1:26" x14ac:dyDescent="0.35">
      <c r="A3494" s="18" t="s">
        <v>5100</v>
      </c>
      <c r="B3494" t="s">
        <v>203</v>
      </c>
      <c r="C3494" t="s">
        <v>1986</v>
      </c>
      <c r="D3494" t="s">
        <v>1987</v>
      </c>
      <c r="E3494" t="s">
        <v>198</v>
      </c>
      <c r="F3494" t="s">
        <v>198</v>
      </c>
      <c r="G3494" t="s">
        <v>198</v>
      </c>
      <c r="H3494" t="s">
        <v>20</v>
      </c>
      <c r="I3494" t="s">
        <v>5102</v>
      </c>
      <c r="J3494" t="s">
        <v>21</v>
      </c>
      <c r="L3494" t="s">
        <v>5006</v>
      </c>
      <c r="M3494" t="str">
        <f t="shared" si="139"/>
        <v>EP Nº 7 S/N BAHIA SAN BLASPatagones</v>
      </c>
      <c r="N3494" t="s">
        <v>22</v>
      </c>
      <c r="O3494" t="s">
        <v>23</v>
      </c>
      <c r="P3494" t="s">
        <v>27</v>
      </c>
      <c r="Q3494" t="s">
        <v>5101</v>
      </c>
      <c r="R3494" s="23">
        <v>26</v>
      </c>
      <c r="S3494" s="23">
        <v>1</v>
      </c>
      <c r="T3494" s="33">
        <v>1</v>
      </c>
      <c r="V3494" t="s">
        <v>2951</v>
      </c>
      <c r="W3494" t="str">
        <f t="shared" si="137"/>
        <v>R16212223</v>
      </c>
      <c r="X3494" s="31" t="str">
        <f t="shared" si="138"/>
        <v>FINES_R16212223</v>
      </c>
      <c r="Y3494" s="35">
        <v>0.313</v>
      </c>
      <c r="Z3494" s="8" t="str">
        <f>IFERROR(IFERROR(VLOOKUP(G3494,'IVSET-Escuelas'!A:F,4,FALSE),VLOOKUP(M3494,'IVSET-Fines'!F:L,7,FALSE)),"-")</f>
        <v>-</v>
      </c>
    </row>
    <row r="3495" spans="1:26" x14ac:dyDescent="0.35">
      <c r="A3495" s="18" t="s">
        <v>5100</v>
      </c>
      <c r="B3495" t="s">
        <v>203</v>
      </c>
      <c r="C3495" t="s">
        <v>450</v>
      </c>
      <c r="D3495" t="s">
        <v>452</v>
      </c>
      <c r="E3495" t="s">
        <v>198</v>
      </c>
      <c r="F3495" t="s">
        <v>198</v>
      </c>
      <c r="G3495" t="s">
        <v>198</v>
      </c>
      <c r="H3495" t="s">
        <v>20</v>
      </c>
      <c r="I3495" t="s">
        <v>5102</v>
      </c>
      <c r="J3495" t="s">
        <v>21</v>
      </c>
      <c r="L3495" t="s">
        <v>4995</v>
      </c>
      <c r="M3495" t="str">
        <f t="shared" si="139"/>
        <v>Sociedad de Fomento Stella Maris 2359 Bahía BlancaBahía Blanca</v>
      </c>
      <c r="N3495" t="s">
        <v>22</v>
      </c>
      <c r="O3495" t="s">
        <v>23</v>
      </c>
      <c r="P3495" t="s">
        <v>27</v>
      </c>
      <c r="Q3495" t="s">
        <v>5101</v>
      </c>
      <c r="R3495" s="23">
        <v>28</v>
      </c>
      <c r="S3495" s="23">
        <v>1</v>
      </c>
      <c r="T3495" s="33">
        <v>1</v>
      </c>
      <c r="V3495" t="s">
        <v>2951</v>
      </c>
      <c r="W3495" t="str">
        <f t="shared" si="137"/>
        <v>R16212223</v>
      </c>
      <c r="X3495" s="31" t="str">
        <f t="shared" si="138"/>
        <v>FINES_R16212223</v>
      </c>
      <c r="Y3495" s="35">
        <v>0.314</v>
      </c>
      <c r="Z3495" s="8" t="str">
        <f>IFERROR(IFERROR(VLOOKUP(G3495,'IVSET-Escuelas'!A:F,4,FALSE),VLOOKUP(M3495,'IVSET-Fines'!F:L,7,FALSE)),"-")</f>
        <v>-</v>
      </c>
    </row>
    <row r="3496" spans="1:26" x14ac:dyDescent="0.35">
      <c r="A3496" s="18" t="s">
        <v>5100</v>
      </c>
      <c r="B3496" t="s">
        <v>220</v>
      </c>
      <c r="C3496" t="s">
        <v>2165</v>
      </c>
      <c r="D3496" t="s">
        <v>2166</v>
      </c>
      <c r="E3496" t="s">
        <v>198</v>
      </c>
      <c r="F3496" t="s">
        <v>198</v>
      </c>
      <c r="G3496" t="s">
        <v>198</v>
      </c>
      <c r="H3496" t="s">
        <v>20</v>
      </c>
      <c r="I3496" t="s">
        <v>5102</v>
      </c>
      <c r="J3496" t="s">
        <v>21</v>
      </c>
      <c r="L3496" t="s">
        <v>4664</v>
      </c>
      <c r="M3496" t="str">
        <f t="shared" si="139"/>
        <v>C.E.N.S. Nº 451Rivadavia</v>
      </c>
      <c r="N3496" t="s">
        <v>22</v>
      </c>
      <c r="O3496" t="s">
        <v>23</v>
      </c>
      <c r="P3496" t="s">
        <v>27</v>
      </c>
      <c r="Q3496" t="s">
        <v>5101</v>
      </c>
      <c r="R3496" s="23">
        <v>19</v>
      </c>
      <c r="S3496" s="23">
        <v>1</v>
      </c>
      <c r="T3496" s="33">
        <v>1</v>
      </c>
      <c r="V3496" t="s">
        <v>2951</v>
      </c>
      <c r="W3496" t="str">
        <f t="shared" si="137"/>
        <v>R16212223</v>
      </c>
      <c r="X3496" s="31" t="str">
        <f t="shared" si="138"/>
        <v>FINES_R16212223</v>
      </c>
      <c r="Y3496" s="35">
        <v>0.318</v>
      </c>
      <c r="Z3496" s="8">
        <f>IFERROR(IFERROR(VLOOKUP(G3496,'IVSET-Escuelas'!A:F,4,FALSE),VLOOKUP(M3496,'IVSET-Fines'!F:L,7,FALSE)),"-")</f>
        <v>0.40229799999999999</v>
      </c>
    </row>
    <row r="3497" spans="1:26" x14ac:dyDescent="0.35">
      <c r="A3497" s="18" t="s">
        <v>5100</v>
      </c>
      <c r="B3497" t="s">
        <v>203</v>
      </c>
      <c r="C3497" t="s">
        <v>450</v>
      </c>
      <c r="D3497" t="s">
        <v>452</v>
      </c>
      <c r="E3497" t="s">
        <v>198</v>
      </c>
      <c r="F3497" t="s">
        <v>198</v>
      </c>
      <c r="G3497" t="s">
        <v>198</v>
      </c>
      <c r="H3497" t="s">
        <v>20</v>
      </c>
      <c r="I3497" t="s">
        <v>5102</v>
      </c>
      <c r="J3497" t="s">
        <v>21</v>
      </c>
      <c r="L3497" t="s">
        <v>4985</v>
      </c>
      <c r="M3497" t="str">
        <f t="shared" si="139"/>
        <v>Centro Vicentino 2356 Bahía BlancaBahía Blanca</v>
      </c>
      <c r="N3497" t="s">
        <v>22</v>
      </c>
      <c r="O3497" t="s">
        <v>23</v>
      </c>
      <c r="P3497" t="s">
        <v>27</v>
      </c>
      <c r="Q3497" t="s">
        <v>5101</v>
      </c>
      <c r="R3497" s="23">
        <v>23</v>
      </c>
      <c r="S3497" s="23">
        <v>1</v>
      </c>
      <c r="T3497" s="33">
        <v>1</v>
      </c>
      <c r="V3497" t="s">
        <v>2951</v>
      </c>
      <c r="W3497" t="str">
        <f t="shared" si="137"/>
        <v>R16212223</v>
      </c>
      <c r="X3497" s="31" t="str">
        <f t="shared" si="138"/>
        <v>FINES_R16212223</v>
      </c>
      <c r="Y3497" s="35">
        <v>0.33400000000000002</v>
      </c>
      <c r="Z3497" s="8" t="str">
        <f>IFERROR(IFERROR(VLOOKUP(G3497,'IVSET-Escuelas'!A:F,4,FALSE),VLOOKUP(M3497,'IVSET-Fines'!F:L,7,FALSE)),"-")</f>
        <v>-</v>
      </c>
    </row>
    <row r="3498" spans="1:26" x14ac:dyDescent="0.35">
      <c r="A3498" s="18" t="s">
        <v>5100</v>
      </c>
      <c r="B3498" t="s">
        <v>223</v>
      </c>
      <c r="C3498" t="s">
        <v>229</v>
      </c>
      <c r="D3498" t="s">
        <v>231</v>
      </c>
      <c r="E3498" t="s">
        <v>198</v>
      </c>
      <c r="F3498" t="s">
        <v>198</v>
      </c>
      <c r="G3498" t="s">
        <v>198</v>
      </c>
      <c r="H3498" t="s">
        <v>20</v>
      </c>
      <c r="I3498" t="s">
        <v>5102</v>
      </c>
      <c r="J3498" t="s">
        <v>21</v>
      </c>
      <c r="L3498" t="s">
        <v>5014</v>
      </c>
      <c r="M3498" t="str">
        <f t="shared" si="139"/>
        <v>CENTRO DE JUBILADOS CARHUEAdolfo Alsina</v>
      </c>
      <c r="N3498" t="s">
        <v>22</v>
      </c>
      <c r="O3498" t="s">
        <v>23</v>
      </c>
      <c r="P3498" t="s">
        <v>27</v>
      </c>
      <c r="Q3498" t="s">
        <v>5101</v>
      </c>
      <c r="R3498" s="23">
        <v>9</v>
      </c>
      <c r="S3498" s="23">
        <v>1</v>
      </c>
      <c r="T3498" s="33">
        <v>1</v>
      </c>
      <c r="V3498" t="s">
        <v>2951</v>
      </c>
      <c r="W3498" t="str">
        <f t="shared" si="137"/>
        <v>R16212223</v>
      </c>
      <c r="X3498" s="31" t="str">
        <f t="shared" si="138"/>
        <v>FINES_R16212223</v>
      </c>
      <c r="Y3498" s="35">
        <v>0.34</v>
      </c>
      <c r="Z3498" s="8">
        <f>IFERROR(IFERROR(VLOOKUP(G3498,'IVSET-Escuelas'!A:F,4,FALSE),VLOOKUP(M3498,'IVSET-Fines'!F:L,7,FALSE)),"-")</f>
        <v>0.24252399999999999</v>
      </c>
    </row>
    <row r="3499" spans="1:26" x14ac:dyDescent="0.35">
      <c r="A3499" s="18" t="s">
        <v>5100</v>
      </c>
      <c r="B3499" t="s">
        <v>598</v>
      </c>
      <c r="C3499" t="s">
        <v>1204</v>
      </c>
      <c r="D3499" t="s">
        <v>1206</v>
      </c>
      <c r="E3499" t="s">
        <v>198</v>
      </c>
      <c r="F3499" t="s">
        <v>198</v>
      </c>
      <c r="G3499" t="s">
        <v>198</v>
      </c>
      <c r="H3499" t="s">
        <v>20</v>
      </c>
      <c r="I3499" t="s">
        <v>5102</v>
      </c>
      <c r="J3499" t="s">
        <v>21</v>
      </c>
      <c r="L3499" t="s">
        <v>4962</v>
      </c>
      <c r="M3499" t="str">
        <f t="shared" si="139"/>
        <v>SUM BARRIO PARQUE MUÑOZBenito Juárez</v>
      </c>
      <c r="N3499" t="s">
        <v>22</v>
      </c>
      <c r="O3499" t="s">
        <v>23</v>
      </c>
      <c r="P3499" t="s">
        <v>27</v>
      </c>
      <c r="Q3499" t="s">
        <v>5101</v>
      </c>
      <c r="R3499" s="23">
        <v>16</v>
      </c>
      <c r="S3499" s="23">
        <v>1</v>
      </c>
      <c r="T3499" s="33">
        <v>1</v>
      </c>
      <c r="V3499" t="s">
        <v>2951</v>
      </c>
      <c r="W3499" t="str">
        <f t="shared" si="137"/>
        <v>R16212223</v>
      </c>
      <c r="X3499" s="31" t="str">
        <f t="shared" si="138"/>
        <v>FINES_R16212223</v>
      </c>
      <c r="Y3499" s="35">
        <v>0.372</v>
      </c>
      <c r="Z3499" s="8" t="str">
        <f>IFERROR(IFERROR(VLOOKUP(G3499,'IVSET-Escuelas'!A:F,4,FALSE),VLOOKUP(M3499,'IVSET-Fines'!F:L,7,FALSE)),"-")</f>
        <v>-</v>
      </c>
    </row>
    <row r="3500" spans="1:26" x14ac:dyDescent="0.35">
      <c r="A3500" s="18" t="s">
        <v>5100</v>
      </c>
      <c r="B3500" t="s">
        <v>223</v>
      </c>
      <c r="C3500" t="s">
        <v>572</v>
      </c>
      <c r="D3500" t="s">
        <v>2430</v>
      </c>
      <c r="E3500" t="s">
        <v>198</v>
      </c>
      <c r="F3500" t="s">
        <v>198</v>
      </c>
      <c r="G3500" t="s">
        <v>198</v>
      </c>
      <c r="H3500" t="s">
        <v>20</v>
      </c>
      <c r="I3500" t="s">
        <v>5102</v>
      </c>
      <c r="J3500" t="s">
        <v>21</v>
      </c>
      <c r="L3500" t="s">
        <v>5037</v>
      </c>
      <c r="M3500" t="str">
        <f t="shared" si="139"/>
        <v>ES 6 Chasicó s/n Chasicó ChasicóTornquist</v>
      </c>
      <c r="N3500" t="s">
        <v>22</v>
      </c>
      <c r="O3500" t="s">
        <v>23</v>
      </c>
      <c r="P3500" t="s">
        <v>27</v>
      </c>
      <c r="Q3500" t="s">
        <v>5101</v>
      </c>
      <c r="R3500" s="23">
        <v>11</v>
      </c>
      <c r="S3500" s="23">
        <v>1</v>
      </c>
      <c r="T3500" s="33">
        <v>1</v>
      </c>
      <c r="V3500" t="s">
        <v>2951</v>
      </c>
      <c r="W3500" t="str">
        <f t="shared" si="137"/>
        <v>R16212223</v>
      </c>
      <c r="X3500" s="31" t="str">
        <f t="shared" si="138"/>
        <v>FINES_R16212223</v>
      </c>
      <c r="Y3500" s="35">
        <v>0.39900000000000002</v>
      </c>
      <c r="Z3500" s="8" t="str">
        <f>IFERROR(IFERROR(VLOOKUP(G3500,'IVSET-Escuelas'!A:F,4,FALSE),VLOOKUP(M3500,'IVSET-Fines'!F:L,7,FALSE)),"-")</f>
        <v>-</v>
      </c>
    </row>
    <row r="3501" spans="1:26" x14ac:dyDescent="0.35">
      <c r="A3501" s="18" t="s">
        <v>5100</v>
      </c>
      <c r="B3501" t="s">
        <v>598</v>
      </c>
      <c r="C3501" t="s">
        <v>1204</v>
      </c>
      <c r="D3501" t="s">
        <v>1206</v>
      </c>
      <c r="E3501" t="s">
        <v>198</v>
      </c>
      <c r="F3501" t="s">
        <v>198</v>
      </c>
      <c r="G3501" t="s">
        <v>198</v>
      </c>
      <c r="H3501" t="s">
        <v>20</v>
      </c>
      <c r="I3501" t="s">
        <v>5102</v>
      </c>
      <c r="J3501" t="s">
        <v>21</v>
      </c>
      <c r="L3501" t="s">
        <v>4958</v>
      </c>
      <c r="M3501" t="str">
        <f t="shared" si="139"/>
        <v>BARRIO FLORESBenito Juárez</v>
      </c>
      <c r="N3501" t="s">
        <v>22</v>
      </c>
      <c r="O3501" t="s">
        <v>23</v>
      </c>
      <c r="P3501" t="s">
        <v>27</v>
      </c>
      <c r="Q3501" t="s">
        <v>5101</v>
      </c>
      <c r="R3501" s="23">
        <v>29</v>
      </c>
      <c r="S3501" s="23">
        <v>1</v>
      </c>
      <c r="T3501" s="33">
        <v>1</v>
      </c>
      <c r="V3501" t="s">
        <v>2951</v>
      </c>
      <c r="W3501" t="str">
        <f t="shared" si="137"/>
        <v>R16212223</v>
      </c>
      <c r="X3501" s="31" t="str">
        <f t="shared" si="138"/>
        <v>FINES_R16212223</v>
      </c>
      <c r="Y3501" s="35">
        <v>0.40300000000000002</v>
      </c>
      <c r="Z3501" s="8">
        <f>IFERROR(IFERROR(VLOOKUP(G3501,'IVSET-Escuelas'!A:F,4,FALSE),VLOOKUP(M3501,'IVSET-Fines'!F:L,7,FALSE)),"-")</f>
        <v>0.36105900000000002</v>
      </c>
    </row>
    <row r="3502" spans="1:26" x14ac:dyDescent="0.35">
      <c r="A3502" s="18" t="s">
        <v>5100</v>
      </c>
      <c r="B3502" t="s">
        <v>223</v>
      </c>
      <c r="C3502" t="s">
        <v>913</v>
      </c>
      <c r="D3502" t="s">
        <v>914</v>
      </c>
      <c r="E3502" t="s">
        <v>198</v>
      </c>
      <c r="F3502" t="s">
        <v>198</v>
      </c>
      <c r="G3502" t="s">
        <v>198</v>
      </c>
      <c r="H3502" t="s">
        <v>20</v>
      </c>
      <c r="I3502" t="s">
        <v>5102</v>
      </c>
      <c r="J3502" t="s">
        <v>21</v>
      </c>
      <c r="L3502" t="s">
        <v>5025</v>
      </c>
      <c r="M3502" t="str">
        <f t="shared" si="139"/>
        <v>Escuela Primaria N°5 S/N Las MartinetasGeneral La Madrid</v>
      </c>
      <c r="N3502" t="s">
        <v>22</v>
      </c>
      <c r="O3502" t="s">
        <v>23</v>
      </c>
      <c r="P3502" t="s">
        <v>27</v>
      </c>
      <c r="Q3502" t="s">
        <v>5101</v>
      </c>
      <c r="R3502" s="23">
        <v>11</v>
      </c>
      <c r="S3502" s="23">
        <v>1</v>
      </c>
      <c r="T3502" s="33">
        <v>1</v>
      </c>
      <c r="V3502" t="s">
        <v>2951</v>
      </c>
      <c r="W3502" t="str">
        <f t="shared" si="137"/>
        <v>R16212223</v>
      </c>
      <c r="X3502" s="31" t="str">
        <f t="shared" si="138"/>
        <v>FINES_R16212223</v>
      </c>
      <c r="Y3502" s="35">
        <v>0.40500000000000003</v>
      </c>
      <c r="Z3502" s="8" t="str">
        <f>IFERROR(IFERROR(VLOOKUP(G3502,'IVSET-Escuelas'!A:F,4,FALSE),VLOOKUP(M3502,'IVSET-Fines'!F:L,7,FALSE)),"-")</f>
        <v>-</v>
      </c>
    </row>
    <row r="3503" spans="1:26" x14ac:dyDescent="0.35">
      <c r="A3503" s="18" t="s">
        <v>5100</v>
      </c>
      <c r="B3503" t="s">
        <v>223</v>
      </c>
      <c r="C3503" t="s">
        <v>2184</v>
      </c>
      <c r="D3503" t="s">
        <v>2185</v>
      </c>
      <c r="E3503" t="s">
        <v>198</v>
      </c>
      <c r="F3503" t="s">
        <v>198</v>
      </c>
      <c r="G3503" t="s">
        <v>198</v>
      </c>
      <c r="H3503" t="s">
        <v>20</v>
      </c>
      <c r="I3503" t="s">
        <v>5102</v>
      </c>
      <c r="J3503" t="s">
        <v>21</v>
      </c>
      <c r="L3503" t="s">
        <v>5033</v>
      </c>
      <c r="M3503" t="str">
        <f t="shared" si="139"/>
        <v>E.E.S. N°6 Dufaur S/N DufaurSaavedra</v>
      </c>
      <c r="N3503" t="s">
        <v>22</v>
      </c>
      <c r="O3503" t="s">
        <v>23</v>
      </c>
      <c r="P3503" t="s">
        <v>27</v>
      </c>
      <c r="Q3503" t="s">
        <v>5101</v>
      </c>
      <c r="R3503" s="23">
        <v>10</v>
      </c>
      <c r="S3503" s="23">
        <v>1</v>
      </c>
      <c r="T3503" s="33">
        <v>1</v>
      </c>
      <c r="V3503" t="s">
        <v>2951</v>
      </c>
      <c r="W3503" t="str">
        <f t="shared" si="137"/>
        <v>R16212223</v>
      </c>
      <c r="X3503" s="31" t="str">
        <f t="shared" si="138"/>
        <v>FINES_R16212223</v>
      </c>
      <c r="Y3503" s="35">
        <v>0.42299999999999999</v>
      </c>
      <c r="Z3503" s="8" t="str">
        <f>IFERROR(IFERROR(VLOOKUP(G3503,'IVSET-Escuelas'!A:F,4,FALSE),VLOOKUP(M3503,'IVSET-Fines'!F:L,7,FALSE)),"-")</f>
        <v>-</v>
      </c>
    </row>
    <row r="3504" spans="1:26" x14ac:dyDescent="0.35">
      <c r="A3504" s="18" t="s">
        <v>5100</v>
      </c>
      <c r="B3504" t="s">
        <v>598</v>
      </c>
      <c r="C3504" t="s">
        <v>700</v>
      </c>
      <c r="D3504" t="s">
        <v>701</v>
      </c>
      <c r="E3504" t="s">
        <v>198</v>
      </c>
      <c r="F3504" t="s">
        <v>198</v>
      </c>
      <c r="G3504" t="s">
        <v>198</v>
      </c>
      <c r="H3504" t="s">
        <v>20</v>
      </c>
      <c r="I3504" t="s">
        <v>5102</v>
      </c>
      <c r="J3504" t="s">
        <v>21</v>
      </c>
      <c r="L3504" t="s">
        <v>4641</v>
      </c>
      <c r="M3504" t="str">
        <f t="shared" si="139"/>
        <v>CENS 451Coronel Dorrego</v>
      </c>
      <c r="N3504" t="s">
        <v>22</v>
      </c>
      <c r="O3504" t="s">
        <v>23</v>
      </c>
      <c r="P3504" t="s">
        <v>27</v>
      </c>
      <c r="Q3504" t="s">
        <v>5101</v>
      </c>
      <c r="R3504" s="23">
        <v>59</v>
      </c>
      <c r="S3504" s="23">
        <v>3</v>
      </c>
      <c r="T3504" s="33">
        <v>1</v>
      </c>
      <c r="V3504" t="s">
        <v>2951</v>
      </c>
      <c r="W3504" t="str">
        <f t="shared" si="137"/>
        <v>R16212223</v>
      </c>
      <c r="X3504" s="31" t="str">
        <f t="shared" si="138"/>
        <v>FINES_R16212223</v>
      </c>
      <c r="Y3504" s="35">
        <v>0.437</v>
      </c>
      <c r="Z3504" s="8">
        <f>IFERROR(IFERROR(VLOOKUP(G3504,'IVSET-Escuelas'!A:F,4,FALSE),VLOOKUP(M3504,'IVSET-Fines'!F:L,7,FALSE)),"-")</f>
        <v>0.229431</v>
      </c>
    </row>
    <row r="3505" spans="1:26" x14ac:dyDescent="0.35">
      <c r="A3505" s="18" t="s">
        <v>5100</v>
      </c>
      <c r="B3505" t="s">
        <v>598</v>
      </c>
      <c r="C3505" t="s">
        <v>1204</v>
      </c>
      <c r="D3505" t="s">
        <v>1206</v>
      </c>
      <c r="E3505" t="s">
        <v>198</v>
      </c>
      <c r="F3505" t="s">
        <v>198</v>
      </c>
      <c r="G3505" t="s">
        <v>198</v>
      </c>
      <c r="H3505" t="s">
        <v>20</v>
      </c>
      <c r="I3505" t="s">
        <v>5102</v>
      </c>
      <c r="J3505" t="s">
        <v>21</v>
      </c>
      <c r="L3505" t="s">
        <v>4960</v>
      </c>
      <c r="M3505" t="str">
        <f t="shared" si="139"/>
        <v>BARRIO PACHANBenito Juárez</v>
      </c>
      <c r="N3505" t="s">
        <v>22</v>
      </c>
      <c r="O3505" t="s">
        <v>23</v>
      </c>
      <c r="P3505" t="s">
        <v>27</v>
      </c>
      <c r="Q3505" t="s">
        <v>5101</v>
      </c>
      <c r="R3505" s="23">
        <v>16</v>
      </c>
      <c r="S3505" s="23">
        <v>1</v>
      </c>
      <c r="T3505" s="33">
        <v>1</v>
      </c>
      <c r="V3505" t="s">
        <v>2951</v>
      </c>
      <c r="W3505" t="str">
        <f t="shared" si="137"/>
        <v>R16212223</v>
      </c>
      <c r="X3505" s="31" t="str">
        <f t="shared" si="138"/>
        <v>FINES_R16212223</v>
      </c>
      <c r="Y3505" s="35">
        <v>0.441</v>
      </c>
      <c r="Z3505" s="8">
        <f>IFERROR(IFERROR(VLOOKUP(G3505,'IVSET-Escuelas'!A:F,4,FALSE),VLOOKUP(M3505,'IVSET-Fines'!F:L,7,FALSE)),"-")</f>
        <v>0.31367200000000001</v>
      </c>
    </row>
    <row r="3506" spans="1:26" x14ac:dyDescent="0.35">
      <c r="A3506" s="18" t="s">
        <v>5100</v>
      </c>
      <c r="B3506" t="s">
        <v>220</v>
      </c>
      <c r="C3506" t="s">
        <v>431</v>
      </c>
      <c r="D3506" t="s">
        <v>1184</v>
      </c>
      <c r="E3506" t="s">
        <v>198</v>
      </c>
      <c r="F3506" t="s">
        <v>198</v>
      </c>
      <c r="G3506" t="s">
        <v>198</v>
      </c>
      <c r="H3506" t="s">
        <v>20</v>
      </c>
      <c r="I3506" t="s">
        <v>5102</v>
      </c>
      <c r="J3506" t="s">
        <v>21</v>
      </c>
      <c r="L3506" t="s">
        <v>4658</v>
      </c>
      <c r="M3506" t="str">
        <f t="shared" si="139"/>
        <v>CLUB ATLETICO VILLEGAS S/N GENERAL VILLEGAS CENTROGeneral Villegas</v>
      </c>
      <c r="N3506" t="s">
        <v>22</v>
      </c>
      <c r="O3506" t="s">
        <v>23</v>
      </c>
      <c r="P3506" t="s">
        <v>27</v>
      </c>
      <c r="Q3506" t="s">
        <v>5101</v>
      </c>
      <c r="R3506" s="23">
        <v>16</v>
      </c>
      <c r="S3506" s="23">
        <v>1</v>
      </c>
      <c r="T3506" s="33">
        <v>1</v>
      </c>
      <c r="V3506" t="s">
        <v>2951</v>
      </c>
      <c r="W3506" t="str">
        <f t="shared" si="137"/>
        <v>R16212223</v>
      </c>
      <c r="X3506" s="31" t="str">
        <f t="shared" si="138"/>
        <v>FINES_R16212223</v>
      </c>
      <c r="Y3506" s="35">
        <v>0.44700000000000001</v>
      </c>
      <c r="Z3506" s="8" t="str">
        <f>IFERROR(IFERROR(VLOOKUP(G3506,'IVSET-Escuelas'!A:F,4,FALSE),VLOOKUP(M3506,'IVSET-Fines'!F:L,7,FALSE)),"-")</f>
        <v>-</v>
      </c>
    </row>
    <row r="3507" spans="1:26" x14ac:dyDescent="0.35">
      <c r="A3507" s="18" t="s">
        <v>5100</v>
      </c>
      <c r="B3507" t="s">
        <v>598</v>
      </c>
      <c r="C3507" t="s">
        <v>1249</v>
      </c>
      <c r="D3507" t="s">
        <v>1250</v>
      </c>
      <c r="E3507" t="s">
        <v>198</v>
      </c>
      <c r="F3507" t="s">
        <v>198</v>
      </c>
      <c r="G3507" t="s">
        <v>198</v>
      </c>
      <c r="H3507" t="s">
        <v>20</v>
      </c>
      <c r="I3507" t="s">
        <v>5102</v>
      </c>
      <c r="J3507" t="s">
        <v>21</v>
      </c>
      <c r="L3507" t="s">
        <v>4973</v>
      </c>
      <c r="M3507" t="str">
        <f t="shared" si="139"/>
        <v>EEP N°4 "Martin M. de GuemesLaprida</v>
      </c>
      <c r="N3507" t="s">
        <v>22</v>
      </c>
      <c r="O3507" t="s">
        <v>23</v>
      </c>
      <c r="P3507" t="s">
        <v>27</v>
      </c>
      <c r="Q3507" t="s">
        <v>5101</v>
      </c>
      <c r="R3507" s="23">
        <v>5</v>
      </c>
      <c r="S3507" s="23">
        <v>1</v>
      </c>
      <c r="T3507" s="33">
        <v>1</v>
      </c>
      <c r="V3507" t="s">
        <v>2951</v>
      </c>
      <c r="W3507" t="str">
        <f t="shared" si="137"/>
        <v>R16212223</v>
      </c>
      <c r="X3507" s="31" t="str">
        <f t="shared" si="138"/>
        <v>FINES_R16212223</v>
      </c>
      <c r="Y3507" s="35">
        <v>0.45100000000000001</v>
      </c>
      <c r="Z3507" s="8">
        <f>IFERROR(IFERROR(VLOOKUP(G3507,'IVSET-Escuelas'!A:F,4,FALSE),VLOOKUP(M3507,'IVSET-Fines'!F:L,7,FALSE)),"-")</f>
        <v>0.21056800000000001</v>
      </c>
    </row>
    <row r="3508" spans="1:26" x14ac:dyDescent="0.35">
      <c r="A3508" s="18" t="s">
        <v>5100</v>
      </c>
      <c r="B3508" t="s">
        <v>223</v>
      </c>
      <c r="C3508" t="s">
        <v>572</v>
      </c>
      <c r="D3508" t="s">
        <v>2430</v>
      </c>
      <c r="E3508" t="s">
        <v>198</v>
      </c>
      <c r="F3508" t="s">
        <v>198</v>
      </c>
      <c r="G3508" t="s">
        <v>198</v>
      </c>
      <c r="H3508" t="s">
        <v>20</v>
      </c>
      <c r="I3508" t="s">
        <v>5102</v>
      </c>
      <c r="J3508" t="s">
        <v>21</v>
      </c>
      <c r="L3508" t="s">
        <v>5039</v>
      </c>
      <c r="M3508" t="str">
        <f t="shared" si="139"/>
        <v>Unidad AcadémicaTornquist</v>
      </c>
      <c r="N3508" t="s">
        <v>22</v>
      </c>
      <c r="O3508" t="s">
        <v>23</v>
      </c>
      <c r="P3508" t="s">
        <v>27</v>
      </c>
      <c r="Q3508" t="s">
        <v>5101</v>
      </c>
      <c r="R3508" s="23">
        <v>46</v>
      </c>
      <c r="S3508" s="23">
        <v>2</v>
      </c>
      <c r="T3508" s="33">
        <v>1</v>
      </c>
      <c r="V3508" t="s">
        <v>2951</v>
      </c>
      <c r="W3508" t="str">
        <f t="shared" si="137"/>
        <v>R16212223</v>
      </c>
      <c r="X3508" s="31" t="str">
        <f t="shared" si="138"/>
        <v>FINES_R16212223</v>
      </c>
      <c r="Y3508" s="35">
        <v>0.45500000000000002</v>
      </c>
      <c r="Z3508" s="8">
        <f>IFERROR(IFERROR(VLOOKUP(G3508,'IVSET-Escuelas'!A:F,4,FALSE),VLOOKUP(M3508,'IVSET-Fines'!F:L,7,FALSE)),"-")</f>
        <v>0.22950300000000001</v>
      </c>
    </row>
    <row r="3509" spans="1:26" x14ac:dyDescent="0.35">
      <c r="A3509" s="18" t="s">
        <v>5100</v>
      </c>
      <c r="B3509" t="s">
        <v>598</v>
      </c>
      <c r="C3509" t="s">
        <v>748</v>
      </c>
      <c r="D3509" t="s">
        <v>2452</v>
      </c>
      <c r="E3509" t="s">
        <v>198</v>
      </c>
      <c r="F3509" t="s">
        <v>198</v>
      </c>
      <c r="G3509" t="s">
        <v>198</v>
      </c>
      <c r="H3509" t="s">
        <v>20</v>
      </c>
      <c r="I3509" t="s">
        <v>5102</v>
      </c>
      <c r="J3509" t="s">
        <v>21</v>
      </c>
      <c r="L3509" t="s">
        <v>4980</v>
      </c>
      <c r="M3509" t="str">
        <f t="shared" si="139"/>
        <v>Junta Vecinal Villa Italia 698 TRES ARROYOS TRES ARROYOSTres Arroyos</v>
      </c>
      <c r="N3509" t="s">
        <v>22</v>
      </c>
      <c r="O3509" t="s">
        <v>23</v>
      </c>
      <c r="P3509" t="s">
        <v>27</v>
      </c>
      <c r="Q3509" t="s">
        <v>5101</v>
      </c>
      <c r="R3509" s="23">
        <v>0</v>
      </c>
      <c r="S3509" s="23">
        <v>1</v>
      </c>
      <c r="T3509" s="33">
        <v>1</v>
      </c>
      <c r="V3509" t="s">
        <v>2951</v>
      </c>
      <c r="W3509" t="str">
        <f t="shared" si="137"/>
        <v>R16212223</v>
      </c>
      <c r="X3509" s="31" t="str">
        <f t="shared" si="138"/>
        <v>FINES_R16212223</v>
      </c>
      <c r="Y3509" s="35">
        <v>0.46</v>
      </c>
      <c r="Z3509" s="8" t="str">
        <f>IFERROR(IFERROR(VLOOKUP(G3509,'IVSET-Escuelas'!A:F,4,FALSE),VLOOKUP(M3509,'IVSET-Fines'!F:L,7,FALSE)),"-")</f>
        <v>-</v>
      </c>
    </row>
    <row r="3510" spans="1:26" x14ac:dyDescent="0.35">
      <c r="A3510" s="18" t="s">
        <v>5100</v>
      </c>
      <c r="B3510" t="s">
        <v>223</v>
      </c>
      <c r="C3510" t="s">
        <v>572</v>
      </c>
      <c r="D3510" t="s">
        <v>2430</v>
      </c>
      <c r="E3510" t="s">
        <v>198</v>
      </c>
      <c r="F3510" t="s">
        <v>198</v>
      </c>
      <c r="G3510" t="s">
        <v>198</v>
      </c>
      <c r="H3510" t="s">
        <v>20</v>
      </c>
      <c r="I3510" t="s">
        <v>5102</v>
      </c>
      <c r="J3510" t="s">
        <v>21</v>
      </c>
      <c r="L3510" t="s">
        <v>5038</v>
      </c>
      <c r="M3510" t="str">
        <f t="shared" si="139"/>
        <v>Primaria 6 S/N Sierra de la Ventana Primaria 6Tornquist</v>
      </c>
      <c r="N3510" t="s">
        <v>22</v>
      </c>
      <c r="O3510" t="s">
        <v>23</v>
      </c>
      <c r="P3510" t="s">
        <v>27</v>
      </c>
      <c r="Q3510" t="s">
        <v>5101</v>
      </c>
      <c r="R3510" s="23">
        <v>9</v>
      </c>
      <c r="S3510" s="23">
        <v>1</v>
      </c>
      <c r="T3510" s="33">
        <v>1</v>
      </c>
      <c r="V3510" t="s">
        <v>2951</v>
      </c>
      <c r="W3510" t="str">
        <f t="shared" si="137"/>
        <v>R16212223</v>
      </c>
      <c r="X3510" s="31" t="str">
        <f t="shared" si="138"/>
        <v>FINES_R16212223</v>
      </c>
      <c r="Y3510" s="35">
        <v>0.47499999999999998</v>
      </c>
      <c r="Z3510" s="8" t="str">
        <f>IFERROR(IFERROR(VLOOKUP(G3510,'IVSET-Escuelas'!A:F,4,FALSE),VLOOKUP(M3510,'IVSET-Fines'!F:L,7,FALSE)),"-")</f>
        <v>-</v>
      </c>
    </row>
    <row r="3511" spans="1:26" x14ac:dyDescent="0.35">
      <c r="A3511" s="18" t="s">
        <v>5100</v>
      </c>
      <c r="B3511" t="s">
        <v>203</v>
      </c>
      <c r="C3511" t="s">
        <v>450</v>
      </c>
      <c r="D3511" t="s">
        <v>452</v>
      </c>
      <c r="E3511" t="s">
        <v>198</v>
      </c>
      <c r="F3511" t="s">
        <v>198</v>
      </c>
      <c r="G3511" t="s">
        <v>198</v>
      </c>
      <c r="H3511" t="s">
        <v>20</v>
      </c>
      <c r="I3511" t="s">
        <v>5102</v>
      </c>
      <c r="J3511" t="s">
        <v>21</v>
      </c>
      <c r="L3511" t="s">
        <v>4997</v>
      </c>
      <c r="M3511" t="str">
        <f t="shared" si="139"/>
        <v>Sociedad de Fomento Villa Muñiz 251 Bahía BlancaBahía Blanca</v>
      </c>
      <c r="N3511" t="s">
        <v>22</v>
      </c>
      <c r="O3511" t="s">
        <v>23</v>
      </c>
      <c r="P3511" t="s">
        <v>27</v>
      </c>
      <c r="Q3511" t="s">
        <v>5101</v>
      </c>
      <c r="R3511" s="23">
        <v>22</v>
      </c>
      <c r="S3511" s="23">
        <v>1</v>
      </c>
      <c r="T3511" s="33">
        <v>1</v>
      </c>
      <c r="V3511" t="s">
        <v>2951</v>
      </c>
      <c r="W3511" t="str">
        <f t="shared" si="137"/>
        <v>R16212223</v>
      </c>
      <c r="X3511" s="31" t="str">
        <f t="shared" si="138"/>
        <v>FINES_R16212223</v>
      </c>
      <c r="Y3511" s="35">
        <v>0.48799999999999999</v>
      </c>
      <c r="Z3511" s="8" t="str">
        <f>IFERROR(IFERROR(VLOOKUP(G3511,'IVSET-Escuelas'!A:F,4,FALSE),VLOOKUP(M3511,'IVSET-Fines'!F:L,7,FALSE)),"-")</f>
        <v>-</v>
      </c>
    </row>
    <row r="3512" spans="1:26" x14ac:dyDescent="0.35">
      <c r="A3512" s="18" t="s">
        <v>5100</v>
      </c>
      <c r="B3512" t="s">
        <v>203</v>
      </c>
      <c r="C3512" t="s">
        <v>450</v>
      </c>
      <c r="D3512" t="s">
        <v>452</v>
      </c>
      <c r="E3512" t="s">
        <v>198</v>
      </c>
      <c r="F3512" t="s">
        <v>198</v>
      </c>
      <c r="G3512" t="s">
        <v>198</v>
      </c>
      <c r="H3512" t="s">
        <v>20</v>
      </c>
      <c r="I3512" t="s">
        <v>5102</v>
      </c>
      <c r="J3512" t="s">
        <v>21</v>
      </c>
      <c r="L3512" t="s">
        <v>4999</v>
      </c>
      <c r="M3512" t="str">
        <f t="shared" si="139"/>
        <v>Tierras de Don Bosco S/N Bahía BlancaBahía Blanca</v>
      </c>
      <c r="N3512" t="s">
        <v>22</v>
      </c>
      <c r="O3512" t="s">
        <v>23</v>
      </c>
      <c r="P3512" t="s">
        <v>27</v>
      </c>
      <c r="Q3512" t="s">
        <v>5101</v>
      </c>
      <c r="R3512" s="23">
        <v>22</v>
      </c>
      <c r="S3512" s="23">
        <v>1</v>
      </c>
      <c r="T3512" s="33">
        <v>1</v>
      </c>
      <c r="V3512" t="s">
        <v>2951</v>
      </c>
      <c r="W3512" t="str">
        <f t="shared" si="137"/>
        <v>R16212223</v>
      </c>
      <c r="X3512" s="31" t="str">
        <f t="shared" si="138"/>
        <v>FINES_R16212223</v>
      </c>
      <c r="Y3512" s="35">
        <v>0.48799999999999999</v>
      </c>
      <c r="Z3512" s="8" t="str">
        <f>IFERROR(IFERROR(VLOOKUP(G3512,'IVSET-Escuelas'!A:F,4,FALSE),VLOOKUP(M3512,'IVSET-Fines'!F:L,7,FALSE)),"-")</f>
        <v>-</v>
      </c>
    </row>
    <row r="3513" spans="1:26" x14ac:dyDescent="0.35">
      <c r="A3513" s="18" t="s">
        <v>5100</v>
      </c>
      <c r="B3513" t="s">
        <v>203</v>
      </c>
      <c r="C3513" t="s">
        <v>450</v>
      </c>
      <c r="D3513" t="s">
        <v>452</v>
      </c>
      <c r="E3513" t="s">
        <v>198</v>
      </c>
      <c r="F3513" t="s">
        <v>198</v>
      </c>
      <c r="G3513" t="s">
        <v>198</v>
      </c>
      <c r="H3513" t="s">
        <v>20</v>
      </c>
      <c r="I3513" t="s">
        <v>5102</v>
      </c>
      <c r="J3513" t="s">
        <v>21</v>
      </c>
      <c r="L3513" t="s">
        <v>4992</v>
      </c>
      <c r="M3513" t="str">
        <f t="shared" si="139"/>
        <v>Maranatha 476 Bahía BlancaBahía Blanca</v>
      </c>
      <c r="N3513" t="s">
        <v>22</v>
      </c>
      <c r="O3513" t="s">
        <v>23</v>
      </c>
      <c r="P3513" t="s">
        <v>27</v>
      </c>
      <c r="Q3513" t="s">
        <v>5101</v>
      </c>
      <c r="R3513" s="23">
        <v>18</v>
      </c>
      <c r="S3513" s="23">
        <v>1</v>
      </c>
      <c r="T3513" s="33">
        <v>1</v>
      </c>
      <c r="V3513" t="s">
        <v>2951</v>
      </c>
      <c r="W3513" t="str">
        <f t="shared" si="137"/>
        <v>R16212223</v>
      </c>
      <c r="X3513" s="31" t="str">
        <f t="shared" si="138"/>
        <v>FINES_R16212223</v>
      </c>
      <c r="Y3513" s="35">
        <v>0.52300000000000002</v>
      </c>
      <c r="Z3513" s="8" t="str">
        <f>IFERROR(IFERROR(VLOOKUP(G3513,'IVSET-Escuelas'!A:F,4,FALSE),VLOOKUP(M3513,'IVSET-Fines'!F:L,7,FALSE)),"-")</f>
        <v>-</v>
      </c>
    </row>
    <row r="3514" spans="1:26" x14ac:dyDescent="0.35">
      <c r="A3514" s="18" t="s">
        <v>5100</v>
      </c>
      <c r="B3514" t="s">
        <v>598</v>
      </c>
      <c r="C3514" t="s">
        <v>748</v>
      </c>
      <c r="D3514" t="s">
        <v>2452</v>
      </c>
      <c r="E3514" t="s">
        <v>198</v>
      </c>
      <c r="F3514" t="s">
        <v>198</v>
      </c>
      <c r="G3514" t="s">
        <v>198</v>
      </c>
      <c r="H3514" t="s">
        <v>20</v>
      </c>
      <c r="I3514" t="s">
        <v>5102</v>
      </c>
      <c r="J3514" t="s">
        <v>21</v>
      </c>
      <c r="L3514" t="s">
        <v>3926</v>
      </c>
      <c r="M3514" t="str">
        <f t="shared" si="139"/>
        <v>SUTEBATres Arroyos</v>
      </c>
      <c r="N3514" t="s">
        <v>22</v>
      </c>
      <c r="O3514" t="s">
        <v>23</v>
      </c>
      <c r="P3514" t="s">
        <v>27</v>
      </c>
      <c r="Q3514" t="s">
        <v>5101</v>
      </c>
      <c r="R3514" s="23">
        <v>13</v>
      </c>
      <c r="S3514" s="23">
        <v>1</v>
      </c>
      <c r="T3514" s="33">
        <v>1</v>
      </c>
      <c r="V3514" t="s">
        <v>2951</v>
      </c>
      <c r="W3514" t="str">
        <f t="shared" si="137"/>
        <v>R16212223</v>
      </c>
      <c r="X3514" s="31" t="str">
        <f t="shared" si="138"/>
        <v>FINES_R16212223</v>
      </c>
      <c r="Y3514" s="35">
        <v>0.52500000000000002</v>
      </c>
      <c r="Z3514" s="8">
        <f>IFERROR(IFERROR(VLOOKUP(G3514,'IVSET-Escuelas'!A:F,4,FALSE),VLOOKUP(M3514,'IVSET-Fines'!F:L,7,FALSE)),"-")</f>
        <v>0.34168999999999999</v>
      </c>
    </row>
    <row r="3515" spans="1:26" x14ac:dyDescent="0.35">
      <c r="A3515" s="18" t="s">
        <v>5100</v>
      </c>
      <c r="B3515" t="s">
        <v>203</v>
      </c>
      <c r="C3515" t="s">
        <v>450</v>
      </c>
      <c r="D3515" t="s">
        <v>452</v>
      </c>
      <c r="E3515" t="s">
        <v>198</v>
      </c>
      <c r="F3515" t="s">
        <v>198</v>
      </c>
      <c r="G3515" t="s">
        <v>198</v>
      </c>
      <c r="H3515" t="s">
        <v>20</v>
      </c>
      <c r="I3515" t="s">
        <v>5102</v>
      </c>
      <c r="J3515" t="s">
        <v>21</v>
      </c>
      <c r="L3515" t="s">
        <v>4988</v>
      </c>
      <c r="M3515" t="str">
        <f t="shared" si="139"/>
        <v>Espacio NIDO Vista AlegreBahía Blanca</v>
      </c>
      <c r="N3515" t="s">
        <v>22</v>
      </c>
      <c r="O3515" t="s">
        <v>23</v>
      </c>
      <c r="P3515" t="s">
        <v>27</v>
      </c>
      <c r="Q3515" t="s">
        <v>5101</v>
      </c>
      <c r="R3515" s="23">
        <v>15</v>
      </c>
      <c r="S3515" s="23">
        <v>1</v>
      </c>
      <c r="T3515" s="33">
        <v>1</v>
      </c>
      <c r="V3515" t="s">
        <v>2951</v>
      </c>
      <c r="W3515" t="str">
        <f t="shared" si="137"/>
        <v>R16212223</v>
      </c>
      <c r="X3515" s="31" t="str">
        <f t="shared" si="138"/>
        <v>FINES_R16212223</v>
      </c>
      <c r="Y3515" s="35">
        <v>0.52600000000000002</v>
      </c>
      <c r="Z3515" s="8">
        <f>IFERROR(IFERROR(VLOOKUP(G3515,'IVSET-Escuelas'!A:F,4,FALSE),VLOOKUP(M3515,'IVSET-Fines'!F:L,7,FALSE)),"-")</f>
        <v>0.23287099999999999</v>
      </c>
    </row>
    <row r="3516" spans="1:26" x14ac:dyDescent="0.35">
      <c r="A3516" s="18" t="s">
        <v>5100</v>
      </c>
      <c r="B3516" t="s">
        <v>203</v>
      </c>
      <c r="C3516" t="s">
        <v>1986</v>
      </c>
      <c r="D3516" t="s">
        <v>1987</v>
      </c>
      <c r="E3516" t="s">
        <v>198</v>
      </c>
      <c r="F3516" t="s">
        <v>198</v>
      </c>
      <c r="G3516" t="s">
        <v>198</v>
      </c>
      <c r="H3516" t="s">
        <v>20</v>
      </c>
      <c r="I3516" t="s">
        <v>5102</v>
      </c>
      <c r="J3516" t="s">
        <v>21</v>
      </c>
      <c r="L3516" t="s">
        <v>5003</v>
      </c>
      <c r="M3516" t="str">
        <f t="shared" si="139"/>
        <v>EP Nº 38Patagones</v>
      </c>
      <c r="N3516" t="s">
        <v>22</v>
      </c>
      <c r="O3516" t="s">
        <v>23</v>
      </c>
      <c r="P3516" t="s">
        <v>27</v>
      </c>
      <c r="Q3516" t="s">
        <v>5101</v>
      </c>
      <c r="R3516" s="23">
        <v>18</v>
      </c>
      <c r="S3516" s="23">
        <v>1</v>
      </c>
      <c r="T3516" s="33">
        <v>1</v>
      </c>
      <c r="V3516" t="s">
        <v>2951</v>
      </c>
      <c r="W3516" t="str">
        <f t="shared" si="137"/>
        <v>R16212223</v>
      </c>
      <c r="X3516" s="31" t="str">
        <f t="shared" si="138"/>
        <v>FINES_R16212223</v>
      </c>
      <c r="Y3516" s="35">
        <v>0.56200000000000006</v>
      </c>
      <c r="Z3516" s="8" t="str">
        <f>IFERROR(IFERROR(VLOOKUP(G3516,'IVSET-Escuelas'!A:F,4,FALSE),VLOOKUP(M3516,'IVSET-Fines'!F:L,7,FALSE)),"-")</f>
        <v>-</v>
      </c>
    </row>
    <row r="3517" spans="1:26" x14ac:dyDescent="0.35">
      <c r="A3517" s="18" t="s">
        <v>5100</v>
      </c>
      <c r="B3517" t="s">
        <v>598</v>
      </c>
      <c r="C3517" t="s">
        <v>748</v>
      </c>
      <c r="D3517" t="s">
        <v>2452</v>
      </c>
      <c r="E3517" t="s">
        <v>198</v>
      </c>
      <c r="F3517" t="s">
        <v>198</v>
      </c>
      <c r="G3517" t="s">
        <v>198</v>
      </c>
      <c r="H3517" t="s">
        <v>20</v>
      </c>
      <c r="I3517" t="s">
        <v>5102</v>
      </c>
      <c r="J3517" t="s">
        <v>21</v>
      </c>
      <c r="L3517" t="s">
        <v>4981</v>
      </c>
      <c r="M3517" t="str">
        <f t="shared" si="139"/>
        <v>Transporte Malvinas/Planta de reciclaje 2500 TRES ARROYOS TRES ARROYOSTres Arroyos</v>
      </c>
      <c r="N3517" t="s">
        <v>22</v>
      </c>
      <c r="O3517" t="s">
        <v>23</v>
      </c>
      <c r="P3517" t="s">
        <v>27</v>
      </c>
      <c r="Q3517" t="s">
        <v>5101</v>
      </c>
      <c r="R3517" s="23">
        <v>0</v>
      </c>
      <c r="S3517" s="23">
        <v>1</v>
      </c>
      <c r="T3517" s="33">
        <v>1</v>
      </c>
      <c r="V3517" t="s">
        <v>2951</v>
      </c>
      <c r="W3517" t="str">
        <f t="shared" si="137"/>
        <v>R16212223</v>
      </c>
      <c r="X3517" s="31" t="str">
        <f t="shared" si="138"/>
        <v>FINES_R16212223</v>
      </c>
      <c r="Y3517" s="35">
        <v>0.58299999999999996</v>
      </c>
      <c r="Z3517" s="8" t="str">
        <f>IFERROR(IFERROR(VLOOKUP(G3517,'IVSET-Escuelas'!A:F,4,FALSE),VLOOKUP(M3517,'IVSET-Fines'!F:L,7,FALSE)),"-")</f>
        <v>-</v>
      </c>
    </row>
    <row r="3518" spans="1:26" x14ac:dyDescent="0.35">
      <c r="A3518" s="18" t="s">
        <v>5100</v>
      </c>
      <c r="B3518" t="s">
        <v>203</v>
      </c>
      <c r="C3518" t="s">
        <v>1986</v>
      </c>
      <c r="D3518" t="s">
        <v>1987</v>
      </c>
      <c r="E3518" t="s">
        <v>198</v>
      </c>
      <c r="F3518" t="s">
        <v>198</v>
      </c>
      <c r="G3518" t="s">
        <v>198</v>
      </c>
      <c r="H3518" t="s">
        <v>20</v>
      </c>
      <c r="I3518" t="s">
        <v>5102</v>
      </c>
      <c r="J3518" t="s">
        <v>21</v>
      </c>
      <c r="L3518" t="s">
        <v>5002</v>
      </c>
      <c r="M3518" t="str">
        <f t="shared" si="139"/>
        <v>COMEDOR EL LORITO 790 CARMEN DE PATAGONESPatagones</v>
      </c>
      <c r="N3518" t="s">
        <v>22</v>
      </c>
      <c r="O3518" t="s">
        <v>23</v>
      </c>
      <c r="P3518" t="s">
        <v>27</v>
      </c>
      <c r="Q3518" t="s">
        <v>5101</v>
      </c>
      <c r="R3518" s="23">
        <v>17</v>
      </c>
      <c r="S3518" s="23">
        <v>1</v>
      </c>
      <c r="T3518" s="33">
        <v>1</v>
      </c>
      <c r="V3518" t="s">
        <v>2951</v>
      </c>
      <c r="W3518" t="str">
        <f t="shared" si="137"/>
        <v>R16212223</v>
      </c>
      <c r="X3518" s="31" t="str">
        <f t="shared" si="138"/>
        <v>FINES_R16212223</v>
      </c>
      <c r="Y3518" s="35">
        <v>0.58499999999999996</v>
      </c>
      <c r="Z3518" s="8" t="str">
        <f>IFERROR(IFERROR(VLOOKUP(G3518,'IVSET-Escuelas'!A:F,4,FALSE),VLOOKUP(M3518,'IVSET-Fines'!F:L,7,FALSE)),"-")</f>
        <v>-</v>
      </c>
    </row>
    <row r="3519" spans="1:26" x14ac:dyDescent="0.35">
      <c r="A3519" s="18" t="s">
        <v>5100</v>
      </c>
      <c r="B3519" t="s">
        <v>598</v>
      </c>
      <c r="C3519" t="s">
        <v>1204</v>
      </c>
      <c r="D3519" t="s">
        <v>1206</v>
      </c>
      <c r="E3519" t="s">
        <v>198</v>
      </c>
      <c r="F3519" t="s">
        <v>198</v>
      </c>
      <c r="G3519" t="s">
        <v>198</v>
      </c>
      <c r="H3519" t="s">
        <v>20</v>
      </c>
      <c r="I3519" t="s">
        <v>5102</v>
      </c>
      <c r="J3519" t="s">
        <v>21</v>
      </c>
      <c r="L3519" t="s">
        <v>4964</v>
      </c>
      <c r="M3519" t="str">
        <f t="shared" si="139"/>
        <v>VILLA RIELBenito Juárez</v>
      </c>
      <c r="N3519" t="s">
        <v>22</v>
      </c>
      <c r="O3519" t="s">
        <v>23</v>
      </c>
      <c r="P3519" t="s">
        <v>27</v>
      </c>
      <c r="Q3519" t="s">
        <v>5101</v>
      </c>
      <c r="R3519" s="23">
        <v>18</v>
      </c>
      <c r="S3519" s="23">
        <v>1</v>
      </c>
      <c r="T3519" s="33">
        <v>1</v>
      </c>
      <c r="V3519" t="s">
        <v>2951</v>
      </c>
      <c r="W3519" t="str">
        <f t="shared" si="137"/>
        <v>R16212223</v>
      </c>
      <c r="X3519" s="31" t="str">
        <f t="shared" si="138"/>
        <v>FINES_R16212223</v>
      </c>
      <c r="Y3519" s="35">
        <v>0.58899999999999997</v>
      </c>
      <c r="Z3519" s="8">
        <f>IFERROR(IFERROR(VLOOKUP(G3519,'IVSET-Escuelas'!A:F,4,FALSE),VLOOKUP(M3519,'IVSET-Fines'!F:L,7,FALSE)),"-")</f>
        <v>0.39761800000000003</v>
      </c>
    </row>
    <row r="3520" spans="1:26" x14ac:dyDescent="0.35">
      <c r="A3520" s="18" t="s">
        <v>5100</v>
      </c>
      <c r="B3520" t="s">
        <v>220</v>
      </c>
      <c r="C3520" t="s">
        <v>726</v>
      </c>
      <c r="D3520" t="s">
        <v>2434</v>
      </c>
      <c r="E3520" t="s">
        <v>198</v>
      </c>
      <c r="F3520" t="s">
        <v>198</v>
      </c>
      <c r="G3520" t="s">
        <v>198</v>
      </c>
      <c r="H3520" t="s">
        <v>20</v>
      </c>
      <c r="I3520" t="s">
        <v>5102</v>
      </c>
      <c r="J3520" t="s">
        <v>21</v>
      </c>
      <c r="L3520" t="s">
        <v>4668</v>
      </c>
      <c r="M3520" t="str">
        <f t="shared" si="139"/>
        <v>Beruti 320 Trenque Lauquen BerutiTrenque Lauquen</v>
      </c>
      <c r="N3520" t="s">
        <v>22</v>
      </c>
      <c r="O3520" t="s">
        <v>23</v>
      </c>
      <c r="P3520" t="s">
        <v>27</v>
      </c>
      <c r="Q3520" t="s">
        <v>5101</v>
      </c>
      <c r="R3520" s="23">
        <v>18</v>
      </c>
      <c r="S3520" s="23">
        <v>1</v>
      </c>
      <c r="T3520" s="33">
        <v>1</v>
      </c>
      <c r="V3520" t="s">
        <v>2951</v>
      </c>
      <c r="W3520" t="str">
        <f t="shared" si="137"/>
        <v>R16212223</v>
      </c>
      <c r="X3520" s="31" t="str">
        <f t="shared" si="138"/>
        <v>FINES_R16212223</v>
      </c>
      <c r="Y3520" s="35">
        <v>0.59399999999999997</v>
      </c>
      <c r="Z3520" s="8" t="str">
        <f>IFERROR(IFERROR(VLOOKUP(G3520,'IVSET-Escuelas'!A:F,4,FALSE),VLOOKUP(M3520,'IVSET-Fines'!F:L,7,FALSE)),"-")</f>
        <v>-</v>
      </c>
    </row>
    <row r="3521" spans="1:26" x14ac:dyDescent="0.35">
      <c r="A3521" s="18" t="s">
        <v>5100</v>
      </c>
      <c r="B3521" t="s">
        <v>203</v>
      </c>
      <c r="C3521" t="s">
        <v>1986</v>
      </c>
      <c r="D3521" t="s">
        <v>1987</v>
      </c>
      <c r="E3521" t="s">
        <v>198</v>
      </c>
      <c r="F3521" t="s">
        <v>198</v>
      </c>
      <c r="G3521" t="s">
        <v>198</v>
      </c>
      <c r="H3521" t="s">
        <v>20</v>
      </c>
      <c r="I3521" t="s">
        <v>5102</v>
      </c>
      <c r="J3521" t="s">
        <v>21</v>
      </c>
      <c r="L3521" t="s">
        <v>4339</v>
      </c>
      <c r="M3521" t="str">
        <f t="shared" si="139"/>
        <v>CICPatagones</v>
      </c>
      <c r="N3521" t="s">
        <v>22</v>
      </c>
      <c r="O3521" t="s">
        <v>23</v>
      </c>
      <c r="P3521" t="s">
        <v>27</v>
      </c>
      <c r="Q3521" t="s">
        <v>5101</v>
      </c>
      <c r="R3521" s="23">
        <v>21</v>
      </c>
      <c r="S3521" s="23">
        <v>1</v>
      </c>
      <c r="T3521" s="33">
        <v>1</v>
      </c>
      <c r="V3521" t="s">
        <v>2951</v>
      </c>
      <c r="W3521" t="str">
        <f t="shared" si="137"/>
        <v>R16212223</v>
      </c>
      <c r="X3521" s="31" t="str">
        <f t="shared" si="138"/>
        <v>FINES_R16212223</v>
      </c>
      <c r="Y3521" s="35">
        <v>0.60299999999999998</v>
      </c>
      <c r="Z3521" s="8">
        <f>IFERROR(IFERROR(VLOOKUP(G3521,'IVSET-Escuelas'!A:F,4,FALSE),VLOOKUP(M3521,'IVSET-Fines'!F:L,7,FALSE)),"-")</f>
        <v>0.38167600000000002</v>
      </c>
    </row>
    <row r="3522" spans="1:26" x14ac:dyDescent="0.35">
      <c r="A3522" s="18" t="s">
        <v>5100</v>
      </c>
      <c r="B3522" t="s">
        <v>598</v>
      </c>
      <c r="C3522" t="s">
        <v>1190</v>
      </c>
      <c r="D3522" t="s">
        <v>1191</v>
      </c>
      <c r="E3522" t="s">
        <v>198</v>
      </c>
      <c r="F3522" t="s">
        <v>198</v>
      </c>
      <c r="G3522" t="s">
        <v>198</v>
      </c>
      <c r="H3522" t="s">
        <v>20</v>
      </c>
      <c r="I3522" t="s">
        <v>5102</v>
      </c>
      <c r="J3522" t="s">
        <v>21</v>
      </c>
      <c r="L3522" t="s">
        <v>4955</v>
      </c>
      <c r="M3522" t="str">
        <f t="shared" si="139"/>
        <v>Escuela primaria 4 s/N Adolfo Gonzales ChavesAdolfo Gonzales Chaves</v>
      </c>
      <c r="N3522" t="s">
        <v>22</v>
      </c>
      <c r="O3522" t="s">
        <v>23</v>
      </c>
      <c r="P3522" t="s">
        <v>27</v>
      </c>
      <c r="Q3522" t="s">
        <v>5101</v>
      </c>
      <c r="R3522" s="23">
        <v>0</v>
      </c>
      <c r="S3522" s="23">
        <v>1</v>
      </c>
      <c r="T3522" s="33">
        <v>1</v>
      </c>
      <c r="V3522" t="s">
        <v>2951</v>
      </c>
      <c r="W3522" t="str">
        <f t="shared" ref="W3522:W3585" si="140">+IF(V3522="","",IF(V3522="FINES",CONCATENATE("R",IF(OR(B3522="16",B3522="21",B3522="22",B3522="23"),"16212223",IF(OR(B3522="15",B3522="17",B3522="24",B3522="25"),"15172425",B3522))),IF(V3522="CEBAS","UNICO",IF(VALUE(B3522)&lt;=11,"AMBA","INTERIOR"))))</f>
        <v>R16212223</v>
      </c>
      <c r="X3522" s="31" t="str">
        <f t="shared" ref="X3522:X3585" si="141">+IF(V3522="","-",CONCATENATE(V3522,"_",W3522))</f>
        <v>FINES_R16212223</v>
      </c>
      <c r="Y3522" s="35">
        <v>0.61699999999999999</v>
      </c>
      <c r="Z3522" s="8" t="str">
        <f>IFERROR(IFERROR(VLOOKUP(G3522,'IVSET-Escuelas'!A:F,4,FALSE),VLOOKUP(M3522,'IVSET-Fines'!F:L,7,FALSE)),"-")</f>
        <v>-</v>
      </c>
    </row>
    <row r="3523" spans="1:26" x14ac:dyDescent="0.35">
      <c r="A3523" s="18" t="s">
        <v>5100</v>
      </c>
      <c r="B3523" t="s">
        <v>598</v>
      </c>
      <c r="C3523" t="s">
        <v>748</v>
      </c>
      <c r="D3523" t="s">
        <v>2452</v>
      </c>
      <c r="E3523" t="s">
        <v>198</v>
      </c>
      <c r="F3523" t="s">
        <v>198</v>
      </c>
      <c r="G3523" t="s">
        <v>198</v>
      </c>
      <c r="H3523" t="s">
        <v>20</v>
      </c>
      <c r="I3523" t="s">
        <v>5102</v>
      </c>
      <c r="J3523" t="s">
        <v>21</v>
      </c>
      <c r="L3523" t="s">
        <v>4975</v>
      </c>
      <c r="M3523" t="str">
        <f t="shared" si="139"/>
        <v>CAPS COLEGIALES 1299 TRES ARROYOS TRES ARROYOSTres Arroyos</v>
      </c>
      <c r="N3523" t="s">
        <v>22</v>
      </c>
      <c r="O3523" t="s">
        <v>23</v>
      </c>
      <c r="P3523" t="s">
        <v>27</v>
      </c>
      <c r="Q3523" t="s">
        <v>5101</v>
      </c>
      <c r="R3523" s="23">
        <v>0</v>
      </c>
      <c r="S3523" s="23">
        <v>1</v>
      </c>
      <c r="T3523" s="33">
        <v>1</v>
      </c>
      <c r="V3523" t="s">
        <v>2951</v>
      </c>
      <c r="W3523" t="str">
        <f t="shared" si="140"/>
        <v>R16212223</v>
      </c>
      <c r="X3523" s="31" t="str">
        <f t="shared" si="141"/>
        <v>FINES_R16212223</v>
      </c>
      <c r="Y3523" s="35">
        <v>0.64400000000000002</v>
      </c>
      <c r="Z3523" s="8" t="str">
        <f>IFERROR(IFERROR(VLOOKUP(G3523,'IVSET-Escuelas'!A:F,4,FALSE),VLOOKUP(M3523,'IVSET-Fines'!F:L,7,FALSE)),"-")</f>
        <v>-</v>
      </c>
    </row>
    <row r="3524" spans="1:26" x14ac:dyDescent="0.35">
      <c r="A3524" s="18" t="s">
        <v>5100</v>
      </c>
      <c r="B3524" t="s">
        <v>598</v>
      </c>
      <c r="C3524" t="s">
        <v>1204</v>
      </c>
      <c r="D3524" t="s">
        <v>1206</v>
      </c>
      <c r="E3524" t="s">
        <v>198</v>
      </c>
      <c r="F3524" t="s">
        <v>198</v>
      </c>
      <c r="G3524" t="s">
        <v>198</v>
      </c>
      <c r="H3524" t="s">
        <v>20</v>
      </c>
      <c r="I3524" t="s">
        <v>5102</v>
      </c>
      <c r="J3524" t="s">
        <v>21</v>
      </c>
      <c r="L3524" t="s">
        <v>1208</v>
      </c>
      <c r="M3524" t="str">
        <f t="shared" si="139"/>
        <v>BARKERBenito Juárez</v>
      </c>
      <c r="N3524" t="s">
        <v>22</v>
      </c>
      <c r="O3524" t="s">
        <v>23</v>
      </c>
      <c r="P3524" t="s">
        <v>27</v>
      </c>
      <c r="Q3524" t="s">
        <v>5101</v>
      </c>
      <c r="R3524" s="23">
        <v>15</v>
      </c>
      <c r="S3524" s="23">
        <v>1</v>
      </c>
      <c r="T3524" s="33">
        <v>1</v>
      </c>
      <c r="V3524" t="s">
        <v>2951</v>
      </c>
      <c r="W3524" t="str">
        <f t="shared" si="140"/>
        <v>R16212223</v>
      </c>
      <c r="X3524" s="31" t="str">
        <f t="shared" si="141"/>
        <v>FINES_R16212223</v>
      </c>
      <c r="Y3524" s="35">
        <v>0.65900000000000003</v>
      </c>
      <c r="Z3524" s="8">
        <f>IFERROR(IFERROR(VLOOKUP(G3524,'IVSET-Escuelas'!A:F,4,FALSE),VLOOKUP(M3524,'IVSET-Fines'!F:L,7,FALSE)),"-")</f>
        <v>0.245866</v>
      </c>
    </row>
    <row r="3525" spans="1:26" x14ac:dyDescent="0.35">
      <c r="A3525" s="18" t="s">
        <v>5100</v>
      </c>
      <c r="B3525" t="s">
        <v>220</v>
      </c>
      <c r="C3525" t="s">
        <v>726</v>
      </c>
      <c r="D3525" t="s">
        <v>2434</v>
      </c>
      <c r="E3525" t="s">
        <v>198</v>
      </c>
      <c r="F3525" t="s">
        <v>198</v>
      </c>
      <c r="G3525" t="s">
        <v>198</v>
      </c>
      <c r="H3525" t="s">
        <v>20</v>
      </c>
      <c r="I3525" t="s">
        <v>5102</v>
      </c>
      <c r="J3525" t="s">
        <v>21</v>
      </c>
      <c r="L3525" t="s">
        <v>4672</v>
      </c>
      <c r="M3525" t="str">
        <f t="shared" si="139"/>
        <v>ENVIÓNTrenque Lauquen</v>
      </c>
      <c r="N3525" t="s">
        <v>22</v>
      </c>
      <c r="O3525" t="s">
        <v>23</v>
      </c>
      <c r="P3525" t="s">
        <v>27</v>
      </c>
      <c r="Q3525" t="s">
        <v>5101</v>
      </c>
      <c r="R3525" s="23">
        <v>16</v>
      </c>
      <c r="S3525" s="23">
        <v>1</v>
      </c>
      <c r="T3525" s="33">
        <v>1</v>
      </c>
      <c r="V3525" t="s">
        <v>2951</v>
      </c>
      <c r="W3525" t="str">
        <f t="shared" si="140"/>
        <v>R16212223</v>
      </c>
      <c r="X3525" s="31" t="str">
        <f t="shared" si="141"/>
        <v>FINES_R16212223</v>
      </c>
      <c r="Y3525" s="35">
        <v>0.68</v>
      </c>
      <c r="Z3525" s="8">
        <f>IFERROR(IFERROR(VLOOKUP(G3525,'IVSET-Escuelas'!A:F,4,FALSE),VLOOKUP(M3525,'IVSET-Fines'!F:L,7,FALSE)),"-")</f>
        <v>0.344472</v>
      </c>
    </row>
    <row r="3526" spans="1:26" x14ac:dyDescent="0.35">
      <c r="A3526" s="18" t="s">
        <v>5100</v>
      </c>
      <c r="B3526" t="s">
        <v>220</v>
      </c>
      <c r="C3526" t="s">
        <v>431</v>
      </c>
      <c r="D3526" t="s">
        <v>1184</v>
      </c>
      <c r="E3526" t="s">
        <v>198</v>
      </c>
      <c r="F3526" t="s">
        <v>198</v>
      </c>
      <c r="G3526" t="s">
        <v>198</v>
      </c>
      <c r="H3526" t="s">
        <v>20</v>
      </c>
      <c r="I3526" t="s">
        <v>5102</v>
      </c>
      <c r="J3526" t="s">
        <v>21</v>
      </c>
      <c r="L3526" t="s">
        <v>4663</v>
      </c>
      <c r="M3526" t="str">
        <f t="shared" si="139"/>
        <v>MUNICIPALIDAD GENERAL VILLEGAS 852 GENERAL VILLEGAS CENTROGeneral Villegas</v>
      </c>
      <c r="N3526" t="s">
        <v>22</v>
      </c>
      <c r="O3526" t="s">
        <v>23</v>
      </c>
      <c r="P3526" t="s">
        <v>27</v>
      </c>
      <c r="Q3526" t="s">
        <v>5101</v>
      </c>
      <c r="R3526" s="23">
        <v>14</v>
      </c>
      <c r="S3526" s="23">
        <v>1</v>
      </c>
      <c r="T3526" s="33">
        <v>1</v>
      </c>
      <c r="V3526" t="s">
        <v>2951</v>
      </c>
      <c r="W3526" t="str">
        <f t="shared" si="140"/>
        <v>R16212223</v>
      </c>
      <c r="X3526" s="31" t="str">
        <f t="shared" si="141"/>
        <v>FINES_R16212223</v>
      </c>
      <c r="Y3526" s="35">
        <v>0.68200000000000005</v>
      </c>
      <c r="Z3526" s="8" t="str">
        <f>IFERROR(IFERROR(VLOOKUP(G3526,'IVSET-Escuelas'!A:F,4,FALSE),VLOOKUP(M3526,'IVSET-Fines'!F:L,7,FALSE)),"-")</f>
        <v>-</v>
      </c>
    </row>
    <row r="3527" spans="1:26" x14ac:dyDescent="0.35">
      <c r="A3527" s="18" t="s">
        <v>5100</v>
      </c>
      <c r="B3527" t="s">
        <v>598</v>
      </c>
      <c r="C3527" t="s">
        <v>1249</v>
      </c>
      <c r="D3527" t="s">
        <v>1250</v>
      </c>
      <c r="E3527" t="s">
        <v>198</v>
      </c>
      <c r="F3527" t="s">
        <v>198</v>
      </c>
      <c r="G3527" t="s">
        <v>198</v>
      </c>
      <c r="H3527" t="s">
        <v>20</v>
      </c>
      <c r="I3527" t="s">
        <v>5102</v>
      </c>
      <c r="J3527" t="s">
        <v>21</v>
      </c>
      <c r="L3527" t="s">
        <v>4972</v>
      </c>
      <c r="M3527" t="str">
        <f t="shared" si="139"/>
        <v>Complejo Educativo MunicipalLaprida</v>
      </c>
      <c r="N3527" t="s">
        <v>22</v>
      </c>
      <c r="O3527" t="s">
        <v>23</v>
      </c>
      <c r="P3527" t="s">
        <v>27</v>
      </c>
      <c r="Q3527" t="s">
        <v>5101</v>
      </c>
      <c r="R3527" s="23">
        <v>49</v>
      </c>
      <c r="S3527" s="23">
        <v>3</v>
      </c>
      <c r="T3527" s="33">
        <v>1</v>
      </c>
      <c r="V3527" t="s">
        <v>2951</v>
      </c>
      <c r="W3527" t="str">
        <f t="shared" si="140"/>
        <v>R16212223</v>
      </c>
      <c r="X3527" s="31" t="str">
        <f t="shared" si="141"/>
        <v>FINES_R16212223</v>
      </c>
      <c r="Y3527" s="35">
        <v>0.68200000000000005</v>
      </c>
      <c r="Z3527" s="8">
        <f>IFERROR(IFERROR(VLOOKUP(G3527,'IVSET-Escuelas'!A:F,4,FALSE),VLOOKUP(M3527,'IVSET-Fines'!F:L,7,FALSE)),"-")</f>
        <v>0.27648200000000001</v>
      </c>
    </row>
    <row r="3528" spans="1:26" x14ac:dyDescent="0.35">
      <c r="A3528" s="18" t="s">
        <v>5100</v>
      </c>
      <c r="B3528" t="s">
        <v>598</v>
      </c>
      <c r="C3528" t="s">
        <v>709</v>
      </c>
      <c r="D3528" t="s">
        <v>710</v>
      </c>
      <c r="E3528" t="s">
        <v>198</v>
      </c>
      <c r="F3528" t="s">
        <v>198</v>
      </c>
      <c r="G3528" t="s">
        <v>198</v>
      </c>
      <c r="H3528" t="s">
        <v>20</v>
      </c>
      <c r="I3528" t="s">
        <v>5102</v>
      </c>
      <c r="J3528" t="s">
        <v>21</v>
      </c>
      <c r="L3528" t="s">
        <v>4970</v>
      </c>
      <c r="M3528" t="str">
        <f t="shared" si="139"/>
        <v>Guarderia Nidito de AmorCoronel Pringles</v>
      </c>
      <c r="N3528" t="s">
        <v>22</v>
      </c>
      <c r="O3528" t="s">
        <v>23</v>
      </c>
      <c r="P3528" t="s">
        <v>27</v>
      </c>
      <c r="Q3528" t="s">
        <v>5101</v>
      </c>
      <c r="R3528" s="23">
        <v>8</v>
      </c>
      <c r="S3528" s="23">
        <v>1</v>
      </c>
      <c r="T3528" s="33">
        <v>1</v>
      </c>
      <c r="V3528" t="s">
        <v>2951</v>
      </c>
      <c r="W3528" t="str">
        <f t="shared" si="140"/>
        <v>R16212223</v>
      </c>
      <c r="X3528" s="31" t="str">
        <f t="shared" si="141"/>
        <v>FINES_R16212223</v>
      </c>
      <c r="Y3528" s="35">
        <v>0.72299999999999998</v>
      </c>
      <c r="Z3528" s="8" t="str">
        <f>IFERROR(IFERROR(VLOOKUP(G3528,'IVSET-Escuelas'!A:F,4,FALSE),VLOOKUP(M3528,'IVSET-Fines'!F:L,7,FALSE)),"-")</f>
        <v>-</v>
      </c>
    </row>
    <row r="3529" spans="1:26" x14ac:dyDescent="0.35">
      <c r="A3529" s="18" t="s">
        <v>5100</v>
      </c>
      <c r="B3529" t="s">
        <v>220</v>
      </c>
      <c r="C3529" t="s">
        <v>726</v>
      </c>
      <c r="D3529" t="s">
        <v>2434</v>
      </c>
      <c r="E3529" t="s">
        <v>198</v>
      </c>
      <c r="F3529" t="s">
        <v>198</v>
      </c>
      <c r="G3529" t="s">
        <v>198</v>
      </c>
      <c r="H3529" t="s">
        <v>20</v>
      </c>
      <c r="I3529" t="s">
        <v>5102</v>
      </c>
      <c r="J3529" t="s">
        <v>21</v>
      </c>
      <c r="L3529" t="s">
        <v>4670</v>
      </c>
      <c r="M3529" t="str">
        <f t="shared" si="139"/>
        <v>Club Atletico Trenque Lauquen 1330 Trenque Lauquen Trenque LauquenTrenque Lauquen</v>
      </c>
      <c r="N3529" t="s">
        <v>22</v>
      </c>
      <c r="O3529" t="s">
        <v>23</v>
      </c>
      <c r="P3529" t="s">
        <v>27</v>
      </c>
      <c r="Q3529" t="s">
        <v>5101</v>
      </c>
      <c r="R3529" s="23">
        <v>10</v>
      </c>
      <c r="S3529" s="23">
        <v>1</v>
      </c>
      <c r="T3529" s="33">
        <v>1</v>
      </c>
      <c r="V3529" t="s">
        <v>2951</v>
      </c>
      <c r="W3529" t="str">
        <f t="shared" si="140"/>
        <v>R16212223</v>
      </c>
      <c r="X3529" s="31" t="str">
        <f t="shared" si="141"/>
        <v>FINES_R16212223</v>
      </c>
      <c r="Y3529" s="35">
        <v>0.73199999999999998</v>
      </c>
      <c r="Z3529" s="8" t="str">
        <f>IFERROR(IFERROR(VLOOKUP(G3529,'IVSET-Escuelas'!A:F,4,FALSE),VLOOKUP(M3529,'IVSET-Fines'!F:L,7,FALSE)),"-")</f>
        <v>-</v>
      </c>
    </row>
    <row r="3530" spans="1:26" x14ac:dyDescent="0.35">
      <c r="A3530" s="18" t="s">
        <v>5100</v>
      </c>
      <c r="B3530" t="s">
        <v>220</v>
      </c>
      <c r="C3530" t="s">
        <v>664</v>
      </c>
      <c r="D3530" t="s">
        <v>2749</v>
      </c>
      <c r="E3530" t="s">
        <v>198</v>
      </c>
      <c r="F3530" t="s">
        <v>198</v>
      </c>
      <c r="G3530" t="s">
        <v>198</v>
      </c>
      <c r="H3530" t="s">
        <v>20</v>
      </c>
      <c r="I3530" t="s">
        <v>5102</v>
      </c>
      <c r="J3530" t="s">
        <v>21</v>
      </c>
      <c r="L3530" t="s">
        <v>4674</v>
      </c>
      <c r="M3530" t="str">
        <f t="shared" si="139"/>
        <v>C.E.N.STres Lomas</v>
      </c>
      <c r="N3530" t="s">
        <v>22</v>
      </c>
      <c r="O3530" t="s">
        <v>23</v>
      </c>
      <c r="P3530" t="s">
        <v>27</v>
      </c>
      <c r="Q3530" t="s">
        <v>5101</v>
      </c>
      <c r="R3530" s="23">
        <v>17</v>
      </c>
      <c r="S3530" s="23">
        <v>1</v>
      </c>
      <c r="T3530" s="33">
        <v>1</v>
      </c>
      <c r="V3530" t="s">
        <v>2951</v>
      </c>
      <c r="W3530" t="str">
        <f t="shared" si="140"/>
        <v>R16212223</v>
      </c>
      <c r="X3530" s="31" t="str">
        <f t="shared" si="141"/>
        <v>FINES_R16212223</v>
      </c>
      <c r="Y3530" s="35">
        <v>0.73399999999999999</v>
      </c>
      <c r="Z3530" s="8">
        <f>IFERROR(IFERROR(VLOOKUP(G3530,'IVSET-Escuelas'!A:F,4,FALSE),VLOOKUP(M3530,'IVSET-Fines'!F:L,7,FALSE)),"-")</f>
        <v>0.24439900000000001</v>
      </c>
    </row>
    <row r="3531" spans="1:26" x14ac:dyDescent="0.35">
      <c r="A3531" s="18" t="s">
        <v>5100</v>
      </c>
      <c r="B3531" t="s">
        <v>223</v>
      </c>
      <c r="C3531" t="s">
        <v>2184</v>
      </c>
      <c r="D3531" t="s">
        <v>2185</v>
      </c>
      <c r="E3531" t="s">
        <v>198</v>
      </c>
      <c r="F3531" t="s">
        <v>198</v>
      </c>
      <c r="G3531" t="s">
        <v>198</v>
      </c>
      <c r="H3531" t="s">
        <v>20</v>
      </c>
      <c r="I3531" t="s">
        <v>5102</v>
      </c>
      <c r="J3531" t="s">
        <v>21</v>
      </c>
      <c r="L3531" t="s">
        <v>5034</v>
      </c>
      <c r="M3531" t="str">
        <f t="shared" si="139"/>
        <v>Guarnición Militar PigüéSaavedra</v>
      </c>
      <c r="N3531" t="s">
        <v>22</v>
      </c>
      <c r="O3531" t="s">
        <v>23</v>
      </c>
      <c r="P3531" t="s">
        <v>27</v>
      </c>
      <c r="Q3531" t="s">
        <v>5101</v>
      </c>
      <c r="R3531" s="23">
        <v>20</v>
      </c>
      <c r="S3531" s="23">
        <v>1</v>
      </c>
      <c r="T3531" s="33">
        <v>1</v>
      </c>
      <c r="V3531" t="s">
        <v>2951</v>
      </c>
      <c r="W3531" t="str">
        <f t="shared" si="140"/>
        <v>R16212223</v>
      </c>
      <c r="X3531" s="31" t="str">
        <f t="shared" si="141"/>
        <v>FINES_R16212223</v>
      </c>
      <c r="Y3531" s="35">
        <v>0.73799999999999999</v>
      </c>
      <c r="Z3531" s="8">
        <f>IFERROR(IFERROR(VLOOKUP(G3531,'IVSET-Escuelas'!A:F,4,FALSE),VLOOKUP(M3531,'IVSET-Fines'!F:L,7,FALSE)),"-")</f>
        <v>0.20573900000000001</v>
      </c>
    </row>
    <row r="3532" spans="1:26" x14ac:dyDescent="0.35">
      <c r="A3532" s="18" t="s">
        <v>5100</v>
      </c>
      <c r="B3532" t="s">
        <v>598</v>
      </c>
      <c r="C3532" t="s">
        <v>748</v>
      </c>
      <c r="D3532" t="s">
        <v>2452</v>
      </c>
      <c r="E3532" t="s">
        <v>198</v>
      </c>
      <c r="F3532" t="s">
        <v>198</v>
      </c>
      <c r="G3532" t="s">
        <v>198</v>
      </c>
      <c r="H3532" t="s">
        <v>20</v>
      </c>
      <c r="I3532" t="s">
        <v>5102</v>
      </c>
      <c r="J3532" t="s">
        <v>21</v>
      </c>
      <c r="L3532" t="s">
        <v>4977</v>
      </c>
      <c r="M3532" t="str">
        <f t="shared" si="139"/>
        <v>EL PARQUECITO 360 TRES ARROYOS TRES ARROYOSTres Arroyos</v>
      </c>
      <c r="N3532" t="s">
        <v>22</v>
      </c>
      <c r="O3532" t="s">
        <v>23</v>
      </c>
      <c r="P3532" t="s">
        <v>27</v>
      </c>
      <c r="Q3532" t="s">
        <v>5101</v>
      </c>
      <c r="R3532" s="23">
        <v>0</v>
      </c>
      <c r="S3532" s="23">
        <v>1</v>
      </c>
      <c r="T3532" s="33">
        <v>1</v>
      </c>
      <c r="V3532" t="s">
        <v>2951</v>
      </c>
      <c r="W3532" t="str">
        <f t="shared" si="140"/>
        <v>R16212223</v>
      </c>
      <c r="X3532" s="31" t="str">
        <f t="shared" si="141"/>
        <v>FINES_R16212223</v>
      </c>
      <c r="Y3532" s="35">
        <v>0.74299999999999999</v>
      </c>
      <c r="Z3532" s="8" t="str">
        <f>IFERROR(IFERROR(VLOOKUP(G3532,'IVSET-Escuelas'!A:F,4,FALSE),VLOOKUP(M3532,'IVSET-Fines'!F:L,7,FALSE)),"-")</f>
        <v>-</v>
      </c>
    </row>
    <row r="3533" spans="1:26" x14ac:dyDescent="0.35">
      <c r="A3533" s="18" t="s">
        <v>5100</v>
      </c>
      <c r="B3533" t="s">
        <v>203</v>
      </c>
      <c r="C3533" t="s">
        <v>331</v>
      </c>
      <c r="D3533" t="s">
        <v>2491</v>
      </c>
      <c r="E3533" t="s">
        <v>198</v>
      </c>
      <c r="F3533" t="s">
        <v>198</v>
      </c>
      <c r="G3533" t="s">
        <v>198</v>
      </c>
      <c r="H3533" t="s">
        <v>20</v>
      </c>
      <c r="I3533" t="s">
        <v>5102</v>
      </c>
      <c r="J3533" t="s">
        <v>21</v>
      </c>
      <c r="L3533" t="s">
        <v>5011</v>
      </c>
      <c r="M3533" t="str">
        <f t="shared" si="139"/>
        <v>CEA 704 417 ALGARROBOVillarino</v>
      </c>
      <c r="N3533" t="s">
        <v>22</v>
      </c>
      <c r="O3533" t="s">
        <v>23</v>
      </c>
      <c r="P3533" t="s">
        <v>27</v>
      </c>
      <c r="Q3533" t="s">
        <v>5101</v>
      </c>
      <c r="R3533" s="23">
        <v>5</v>
      </c>
      <c r="S3533" s="23">
        <v>2</v>
      </c>
      <c r="T3533" s="33">
        <v>1</v>
      </c>
      <c r="V3533" t="s">
        <v>2951</v>
      </c>
      <c r="W3533" t="str">
        <f t="shared" si="140"/>
        <v>R16212223</v>
      </c>
      <c r="X3533" s="31" t="str">
        <f t="shared" si="141"/>
        <v>FINES_R16212223</v>
      </c>
      <c r="Y3533" s="35">
        <v>0.745</v>
      </c>
      <c r="Z3533" s="8" t="str">
        <f>IFERROR(IFERROR(VLOOKUP(G3533,'IVSET-Escuelas'!A:F,4,FALSE),VLOOKUP(M3533,'IVSET-Fines'!F:L,7,FALSE)),"-")</f>
        <v>-</v>
      </c>
    </row>
    <row r="3534" spans="1:26" x14ac:dyDescent="0.35">
      <c r="A3534" s="18" t="s">
        <v>5100</v>
      </c>
      <c r="B3534" t="s">
        <v>223</v>
      </c>
      <c r="C3534" t="s">
        <v>2184</v>
      </c>
      <c r="D3534" t="s">
        <v>2185</v>
      </c>
      <c r="E3534" t="s">
        <v>198</v>
      </c>
      <c r="F3534" t="s">
        <v>198</v>
      </c>
      <c r="G3534" t="s">
        <v>198</v>
      </c>
      <c r="H3534" t="s">
        <v>20</v>
      </c>
      <c r="I3534" t="s">
        <v>5102</v>
      </c>
      <c r="J3534" t="s">
        <v>21</v>
      </c>
      <c r="L3534" t="s">
        <v>5032</v>
      </c>
      <c r="M3534" t="str">
        <f t="shared" si="139"/>
        <v>E.E.S. N°3 Espartillar S/N EspartillarSaavedra</v>
      </c>
      <c r="N3534" t="s">
        <v>22</v>
      </c>
      <c r="O3534" t="s">
        <v>23</v>
      </c>
      <c r="P3534" t="s">
        <v>27</v>
      </c>
      <c r="Q3534" t="s">
        <v>5101</v>
      </c>
      <c r="R3534" s="23">
        <v>10</v>
      </c>
      <c r="S3534" s="23">
        <v>1</v>
      </c>
      <c r="T3534" s="33">
        <v>1</v>
      </c>
      <c r="V3534" t="s">
        <v>2951</v>
      </c>
      <c r="W3534" t="str">
        <f t="shared" si="140"/>
        <v>R16212223</v>
      </c>
      <c r="X3534" s="31" t="str">
        <f t="shared" si="141"/>
        <v>FINES_R16212223</v>
      </c>
      <c r="Y3534" s="35">
        <v>0.746</v>
      </c>
      <c r="Z3534" s="8" t="str">
        <f>IFERROR(IFERROR(VLOOKUP(G3534,'IVSET-Escuelas'!A:F,4,FALSE),VLOOKUP(M3534,'IVSET-Fines'!F:L,7,FALSE)),"-")</f>
        <v>-</v>
      </c>
    </row>
    <row r="3535" spans="1:26" x14ac:dyDescent="0.35">
      <c r="A3535" s="18" t="s">
        <v>5100</v>
      </c>
      <c r="B3535" t="s">
        <v>203</v>
      </c>
      <c r="C3535" t="s">
        <v>450</v>
      </c>
      <c r="D3535" t="s">
        <v>452</v>
      </c>
      <c r="E3535" t="s">
        <v>198</v>
      </c>
      <c r="F3535" t="s">
        <v>198</v>
      </c>
      <c r="G3535" t="s">
        <v>198</v>
      </c>
      <c r="H3535" t="s">
        <v>20</v>
      </c>
      <c r="I3535" t="s">
        <v>5102</v>
      </c>
      <c r="J3535" t="s">
        <v>21</v>
      </c>
      <c r="L3535" t="s">
        <v>4989</v>
      </c>
      <c r="M3535" t="str">
        <f t="shared" si="139"/>
        <v>IDEAL - EEPA 705Bahía Blanca</v>
      </c>
      <c r="N3535" t="s">
        <v>22</v>
      </c>
      <c r="O3535" t="s">
        <v>23</v>
      </c>
      <c r="P3535" t="s">
        <v>27</v>
      </c>
      <c r="Q3535" t="s">
        <v>5101</v>
      </c>
      <c r="R3535" s="23">
        <v>128</v>
      </c>
      <c r="S3535" s="23">
        <v>5</v>
      </c>
      <c r="T3535" s="33">
        <v>1</v>
      </c>
      <c r="V3535" t="s">
        <v>2951</v>
      </c>
      <c r="W3535" t="str">
        <f t="shared" si="140"/>
        <v>R16212223</v>
      </c>
      <c r="X3535" s="31" t="str">
        <f t="shared" si="141"/>
        <v>FINES_R16212223</v>
      </c>
      <c r="Y3535" s="35">
        <v>0.755</v>
      </c>
      <c r="Z3535" s="8">
        <f>IFERROR(IFERROR(VLOOKUP(G3535,'IVSET-Escuelas'!A:F,4,FALSE),VLOOKUP(M3535,'IVSET-Fines'!F:L,7,FALSE)),"-")</f>
        <v>0.20858599999999999</v>
      </c>
    </row>
    <row r="3536" spans="1:26" x14ac:dyDescent="0.35">
      <c r="A3536" s="18" t="s">
        <v>5100</v>
      </c>
      <c r="B3536" t="s">
        <v>223</v>
      </c>
      <c r="C3536" t="s">
        <v>913</v>
      </c>
      <c r="D3536" t="s">
        <v>914</v>
      </c>
      <c r="E3536" t="s">
        <v>198</v>
      </c>
      <c r="F3536" t="s">
        <v>198</v>
      </c>
      <c r="G3536" t="s">
        <v>198</v>
      </c>
      <c r="H3536" t="s">
        <v>20</v>
      </c>
      <c r="I3536" t="s">
        <v>5102</v>
      </c>
      <c r="J3536" t="s">
        <v>21</v>
      </c>
      <c r="L3536" t="s">
        <v>5026</v>
      </c>
      <c r="M3536" t="str">
        <f t="shared" si="139"/>
        <v>Puente InnovaGeneral La Madrid</v>
      </c>
      <c r="N3536" t="s">
        <v>22</v>
      </c>
      <c r="O3536" t="s">
        <v>23</v>
      </c>
      <c r="P3536" t="s">
        <v>27</v>
      </c>
      <c r="Q3536" t="s">
        <v>5101</v>
      </c>
      <c r="R3536" s="23">
        <v>14</v>
      </c>
      <c r="S3536" s="23">
        <v>1</v>
      </c>
      <c r="T3536" s="33">
        <v>1</v>
      </c>
      <c r="V3536" t="s">
        <v>2951</v>
      </c>
      <c r="W3536" t="str">
        <f t="shared" si="140"/>
        <v>R16212223</v>
      </c>
      <c r="X3536" s="31" t="str">
        <f t="shared" si="141"/>
        <v>FINES_R16212223</v>
      </c>
      <c r="Y3536" s="35">
        <v>0.76300000000000001</v>
      </c>
      <c r="Z3536" s="8">
        <f>IFERROR(IFERROR(VLOOKUP(G3536,'IVSET-Escuelas'!A:F,4,FALSE),VLOOKUP(M3536,'IVSET-Fines'!F:L,7,FALSE)),"-")</f>
        <v>0.33245200000000003</v>
      </c>
    </row>
    <row r="3537" spans="1:26" x14ac:dyDescent="0.35">
      <c r="A3537" s="18" t="s">
        <v>5100</v>
      </c>
      <c r="B3537" t="s">
        <v>223</v>
      </c>
      <c r="C3537" t="s">
        <v>2184</v>
      </c>
      <c r="D3537" t="s">
        <v>2185</v>
      </c>
      <c r="E3537" t="s">
        <v>198</v>
      </c>
      <c r="F3537" t="s">
        <v>198</v>
      </c>
      <c r="G3537" t="s">
        <v>198</v>
      </c>
      <c r="H3537" t="s">
        <v>20</v>
      </c>
      <c r="I3537" t="s">
        <v>5102</v>
      </c>
      <c r="J3537" t="s">
        <v>21</v>
      </c>
      <c r="L3537" t="s">
        <v>5031</v>
      </c>
      <c r="M3537" t="str">
        <f t="shared" si="139"/>
        <v>E.E.S. N°1 Saavedra 409 Saavedra (091)Saavedra</v>
      </c>
      <c r="N3537" t="s">
        <v>22</v>
      </c>
      <c r="O3537" t="s">
        <v>23</v>
      </c>
      <c r="P3537" t="s">
        <v>27</v>
      </c>
      <c r="Q3537" t="s">
        <v>5101</v>
      </c>
      <c r="R3537" s="23">
        <v>10</v>
      </c>
      <c r="S3537" s="23">
        <v>1</v>
      </c>
      <c r="T3537" s="33">
        <v>1</v>
      </c>
      <c r="V3537" t="s">
        <v>2951</v>
      </c>
      <c r="W3537" t="str">
        <f t="shared" si="140"/>
        <v>R16212223</v>
      </c>
      <c r="X3537" s="31" t="str">
        <f t="shared" si="141"/>
        <v>FINES_R16212223</v>
      </c>
      <c r="Y3537" s="35">
        <v>0.76500000000000001</v>
      </c>
      <c r="Z3537" s="8" t="str">
        <f>IFERROR(IFERROR(VLOOKUP(G3537,'IVSET-Escuelas'!A:F,4,FALSE),VLOOKUP(M3537,'IVSET-Fines'!F:L,7,FALSE)),"-")</f>
        <v>-</v>
      </c>
    </row>
    <row r="3538" spans="1:26" x14ac:dyDescent="0.35">
      <c r="A3538" s="18" t="s">
        <v>5100</v>
      </c>
      <c r="B3538" t="s">
        <v>203</v>
      </c>
      <c r="C3538" t="s">
        <v>1986</v>
      </c>
      <c r="D3538" t="s">
        <v>1987</v>
      </c>
      <c r="E3538" t="s">
        <v>198</v>
      </c>
      <c r="F3538" t="s">
        <v>198</v>
      </c>
      <c r="G3538" t="s">
        <v>198</v>
      </c>
      <c r="H3538" t="s">
        <v>20</v>
      </c>
      <c r="I3538" t="s">
        <v>5102</v>
      </c>
      <c r="J3538" t="s">
        <v>21</v>
      </c>
      <c r="L3538" t="s">
        <v>4144</v>
      </c>
      <c r="M3538" t="str">
        <f t="shared" si="139"/>
        <v>PUNTO DIGITALPatagones</v>
      </c>
      <c r="N3538" t="s">
        <v>22</v>
      </c>
      <c r="O3538" t="s">
        <v>23</v>
      </c>
      <c r="P3538" t="s">
        <v>27</v>
      </c>
      <c r="Q3538" t="s">
        <v>5101</v>
      </c>
      <c r="R3538" s="23">
        <v>52</v>
      </c>
      <c r="S3538" s="23">
        <v>3</v>
      </c>
      <c r="T3538" s="33">
        <v>1</v>
      </c>
      <c r="V3538" t="s">
        <v>2951</v>
      </c>
      <c r="W3538" t="str">
        <f t="shared" si="140"/>
        <v>R16212223</v>
      </c>
      <c r="X3538" s="31" t="str">
        <f t="shared" si="141"/>
        <v>FINES_R16212223</v>
      </c>
      <c r="Y3538" s="35">
        <v>0.76900000000000002</v>
      </c>
      <c r="Z3538" s="8">
        <f>IFERROR(IFERROR(VLOOKUP(G3538,'IVSET-Escuelas'!A:F,4,FALSE),VLOOKUP(M3538,'IVSET-Fines'!F:L,7,FALSE)),"-")</f>
        <v>0.49418000000000001</v>
      </c>
    </row>
    <row r="3539" spans="1:26" x14ac:dyDescent="0.35">
      <c r="A3539" s="18" t="s">
        <v>5100</v>
      </c>
      <c r="B3539" t="s">
        <v>598</v>
      </c>
      <c r="C3539" t="s">
        <v>1190</v>
      </c>
      <c r="D3539" t="s">
        <v>1191</v>
      </c>
      <c r="E3539" t="s">
        <v>198</v>
      </c>
      <c r="F3539" t="s">
        <v>198</v>
      </c>
      <c r="G3539" t="s">
        <v>198</v>
      </c>
      <c r="H3539" t="s">
        <v>20</v>
      </c>
      <c r="I3539" t="s">
        <v>5102</v>
      </c>
      <c r="J3539" t="s">
        <v>21</v>
      </c>
      <c r="L3539" t="s">
        <v>4954</v>
      </c>
      <c r="M3539" t="str">
        <f t="shared" si="139"/>
        <v>E. E.S N4 198 Adolfo Gonzales Chaves Adolfo Gonzales ChavesAdolfo Gonzales Chaves</v>
      </c>
      <c r="N3539" t="s">
        <v>22</v>
      </c>
      <c r="O3539" t="s">
        <v>23</v>
      </c>
      <c r="P3539" t="s">
        <v>27</v>
      </c>
      <c r="Q3539" t="s">
        <v>5101</v>
      </c>
      <c r="R3539" s="23">
        <v>13</v>
      </c>
      <c r="S3539" s="23">
        <v>1</v>
      </c>
      <c r="T3539" s="33">
        <v>1</v>
      </c>
      <c r="V3539" t="s">
        <v>2951</v>
      </c>
      <c r="W3539" t="str">
        <f t="shared" si="140"/>
        <v>R16212223</v>
      </c>
      <c r="X3539" s="31" t="str">
        <f t="shared" si="141"/>
        <v>FINES_R16212223</v>
      </c>
      <c r="Y3539" s="35">
        <v>0.77100000000000002</v>
      </c>
      <c r="Z3539" s="8" t="str">
        <f>IFERROR(IFERROR(VLOOKUP(G3539,'IVSET-Escuelas'!A:F,4,FALSE),VLOOKUP(M3539,'IVSET-Fines'!F:L,7,FALSE)),"-")</f>
        <v>-</v>
      </c>
    </row>
    <row r="3540" spans="1:26" x14ac:dyDescent="0.35">
      <c r="A3540" s="18" t="s">
        <v>5100</v>
      </c>
      <c r="B3540" t="s">
        <v>598</v>
      </c>
      <c r="C3540" t="s">
        <v>709</v>
      </c>
      <c r="D3540" t="s">
        <v>710</v>
      </c>
      <c r="E3540" t="s">
        <v>198</v>
      </c>
      <c r="F3540" t="s">
        <v>198</v>
      </c>
      <c r="G3540" t="s">
        <v>198</v>
      </c>
      <c r="H3540" t="s">
        <v>20</v>
      </c>
      <c r="I3540" t="s">
        <v>5102</v>
      </c>
      <c r="J3540" t="s">
        <v>21</v>
      </c>
      <c r="L3540" t="s">
        <v>4971</v>
      </c>
      <c r="M3540" t="str">
        <f t="shared" si="139"/>
        <v>S.I.C JugarteCoronel Pringles</v>
      </c>
      <c r="N3540" t="s">
        <v>22</v>
      </c>
      <c r="O3540" t="s">
        <v>23</v>
      </c>
      <c r="P3540" t="s">
        <v>27</v>
      </c>
      <c r="Q3540" t="s">
        <v>5101</v>
      </c>
      <c r="R3540" s="23">
        <v>11</v>
      </c>
      <c r="S3540" s="23">
        <v>1</v>
      </c>
      <c r="T3540" s="33">
        <v>1</v>
      </c>
      <c r="V3540" t="s">
        <v>2951</v>
      </c>
      <c r="W3540" t="str">
        <f t="shared" si="140"/>
        <v>R16212223</v>
      </c>
      <c r="X3540" s="31" t="str">
        <f t="shared" si="141"/>
        <v>FINES_R16212223</v>
      </c>
      <c r="Y3540" s="35">
        <v>0.77900000000000003</v>
      </c>
      <c r="Z3540" s="8">
        <f>IFERROR(IFERROR(VLOOKUP(G3540,'IVSET-Escuelas'!A:F,4,FALSE),VLOOKUP(M3540,'IVSET-Fines'!F:L,7,FALSE)),"-")</f>
        <v>0.43983800000000001</v>
      </c>
    </row>
    <row r="3541" spans="1:26" x14ac:dyDescent="0.35">
      <c r="A3541" s="18" t="s">
        <v>5100</v>
      </c>
      <c r="B3541" t="s">
        <v>220</v>
      </c>
      <c r="C3541" t="s">
        <v>431</v>
      </c>
      <c r="D3541" t="s">
        <v>1184</v>
      </c>
      <c r="E3541" t="s">
        <v>198</v>
      </c>
      <c r="F3541" t="s">
        <v>198</v>
      </c>
      <c r="G3541" t="s">
        <v>198</v>
      </c>
      <c r="H3541" t="s">
        <v>20</v>
      </c>
      <c r="I3541" t="s">
        <v>5102</v>
      </c>
      <c r="J3541" t="s">
        <v>21</v>
      </c>
      <c r="L3541" t="s">
        <v>4661</v>
      </c>
      <c r="M3541" t="str">
        <f t="shared" si="139"/>
        <v>ESCUELA SECUNDARIA Nº2General Villegas</v>
      </c>
      <c r="N3541" t="s">
        <v>22</v>
      </c>
      <c r="O3541" t="s">
        <v>23</v>
      </c>
      <c r="P3541" t="s">
        <v>27</v>
      </c>
      <c r="Q3541" t="s">
        <v>5101</v>
      </c>
      <c r="R3541" s="23">
        <v>20</v>
      </c>
      <c r="S3541" s="23">
        <v>1</v>
      </c>
      <c r="T3541" s="33">
        <v>1</v>
      </c>
      <c r="V3541" t="s">
        <v>2951</v>
      </c>
      <c r="W3541" t="str">
        <f t="shared" si="140"/>
        <v>R16212223</v>
      </c>
      <c r="X3541" s="31" t="str">
        <f t="shared" si="141"/>
        <v>FINES_R16212223</v>
      </c>
      <c r="Y3541" s="35">
        <v>0.78200000000000003</v>
      </c>
      <c r="Z3541" s="8">
        <f>IFERROR(IFERROR(VLOOKUP(G3541,'IVSET-Escuelas'!A:F,4,FALSE),VLOOKUP(M3541,'IVSET-Fines'!F:L,7,FALSE)),"-")</f>
        <v>0.34548899999999999</v>
      </c>
    </row>
    <row r="3542" spans="1:26" x14ac:dyDescent="0.35">
      <c r="A3542" s="18" t="s">
        <v>5100</v>
      </c>
      <c r="B3542" t="s">
        <v>220</v>
      </c>
      <c r="C3542" t="s">
        <v>431</v>
      </c>
      <c r="D3542" t="s">
        <v>1184</v>
      </c>
      <c r="E3542" t="s">
        <v>198</v>
      </c>
      <c r="F3542" t="s">
        <v>198</v>
      </c>
      <c r="G3542" t="s">
        <v>198</v>
      </c>
      <c r="H3542" t="s">
        <v>20</v>
      </c>
      <c r="I3542" t="s">
        <v>5102</v>
      </c>
      <c r="J3542" t="s">
        <v>21</v>
      </c>
      <c r="L3542" t="s">
        <v>4662</v>
      </c>
      <c r="M3542" t="str">
        <f t="shared" si="139"/>
        <v>ESCUELA SECUNDARIA Nº3 1018 CORONEL CHARLONE CENTROGeneral Villegas</v>
      </c>
      <c r="N3542" t="s">
        <v>22</v>
      </c>
      <c r="O3542" t="s">
        <v>23</v>
      </c>
      <c r="P3542" t="s">
        <v>27</v>
      </c>
      <c r="Q3542" t="s">
        <v>5101</v>
      </c>
      <c r="R3542" s="23">
        <v>18</v>
      </c>
      <c r="S3542" s="23">
        <v>1</v>
      </c>
      <c r="T3542" s="33">
        <v>1</v>
      </c>
      <c r="V3542" t="s">
        <v>2951</v>
      </c>
      <c r="W3542" t="str">
        <f t="shared" si="140"/>
        <v>R16212223</v>
      </c>
      <c r="X3542" s="31" t="str">
        <f t="shared" si="141"/>
        <v>FINES_R16212223</v>
      </c>
      <c r="Y3542" s="35">
        <v>0.78200000000000003</v>
      </c>
      <c r="Z3542" s="8" t="str">
        <f>IFERROR(IFERROR(VLOOKUP(G3542,'IVSET-Escuelas'!A:F,4,FALSE),VLOOKUP(M3542,'IVSET-Fines'!F:L,7,FALSE)),"-")</f>
        <v>-</v>
      </c>
    </row>
    <row r="3543" spans="1:26" x14ac:dyDescent="0.35">
      <c r="A3543" s="18" t="s">
        <v>5100</v>
      </c>
      <c r="B3543" t="s">
        <v>598</v>
      </c>
      <c r="C3543" t="s">
        <v>709</v>
      </c>
      <c r="D3543" t="s">
        <v>710</v>
      </c>
      <c r="E3543" t="s">
        <v>198</v>
      </c>
      <c r="F3543" t="s">
        <v>198</v>
      </c>
      <c r="G3543" t="s">
        <v>198</v>
      </c>
      <c r="H3543" t="s">
        <v>20</v>
      </c>
      <c r="I3543" t="s">
        <v>5102</v>
      </c>
      <c r="J3543" t="s">
        <v>21</v>
      </c>
      <c r="L3543" t="s">
        <v>4966</v>
      </c>
      <c r="M3543" t="str">
        <f t="shared" si="139"/>
        <v>Escuela Primaria 7/ Secundaria Media N°4Coronel Pringles</v>
      </c>
      <c r="N3543" t="s">
        <v>22</v>
      </c>
      <c r="O3543" t="s">
        <v>23</v>
      </c>
      <c r="P3543" t="s">
        <v>27</v>
      </c>
      <c r="Q3543" t="s">
        <v>5101</v>
      </c>
      <c r="R3543" s="23">
        <v>12</v>
      </c>
      <c r="S3543" s="23">
        <v>1</v>
      </c>
      <c r="T3543" s="33">
        <v>1</v>
      </c>
      <c r="V3543" t="s">
        <v>2951</v>
      </c>
      <c r="W3543" t="str">
        <f t="shared" si="140"/>
        <v>R16212223</v>
      </c>
      <c r="X3543" s="31" t="str">
        <f t="shared" si="141"/>
        <v>FINES_R16212223</v>
      </c>
      <c r="Y3543" s="35">
        <v>0.78500000000000003</v>
      </c>
      <c r="Z3543" s="8">
        <f>IFERROR(IFERROR(VLOOKUP(G3543,'IVSET-Escuelas'!A:F,4,FALSE),VLOOKUP(M3543,'IVSET-Fines'!F:L,7,FALSE)),"-")</f>
        <v>0.44281999999999999</v>
      </c>
    </row>
    <row r="3544" spans="1:26" x14ac:dyDescent="0.35">
      <c r="A3544" s="18" t="s">
        <v>5100</v>
      </c>
      <c r="B3544" t="s">
        <v>220</v>
      </c>
      <c r="C3544" t="s">
        <v>218</v>
      </c>
      <c r="D3544" t="s">
        <v>2711</v>
      </c>
      <c r="E3544" t="s">
        <v>198</v>
      </c>
      <c r="F3544" t="s">
        <v>198</v>
      </c>
      <c r="G3544" t="s">
        <v>198</v>
      </c>
      <c r="H3544" t="s">
        <v>20</v>
      </c>
      <c r="I3544" t="s">
        <v>5102</v>
      </c>
      <c r="J3544" t="s">
        <v>21</v>
      </c>
      <c r="L3544" t="s">
        <v>4667</v>
      </c>
      <c r="M3544" t="str">
        <f t="shared" si="139"/>
        <v>ESCUELA PRIMARIA Nº47 428 SALLIQUELO CENTROSalliqueló</v>
      </c>
      <c r="N3544" t="s">
        <v>22</v>
      </c>
      <c r="O3544" t="s">
        <v>23</v>
      </c>
      <c r="P3544" t="s">
        <v>27</v>
      </c>
      <c r="Q3544" t="s">
        <v>5101</v>
      </c>
      <c r="R3544" s="23">
        <v>17</v>
      </c>
      <c r="S3544" s="23">
        <v>1</v>
      </c>
      <c r="T3544" s="33">
        <v>1</v>
      </c>
      <c r="V3544" t="s">
        <v>2951</v>
      </c>
      <c r="W3544" t="str">
        <f t="shared" si="140"/>
        <v>R16212223</v>
      </c>
      <c r="X3544" s="31" t="str">
        <f t="shared" si="141"/>
        <v>FINES_R16212223</v>
      </c>
      <c r="Y3544" s="35">
        <v>0.78600000000000003</v>
      </c>
      <c r="Z3544" s="8" t="str">
        <f>IFERROR(IFERROR(VLOOKUP(G3544,'IVSET-Escuelas'!A:F,4,FALSE),VLOOKUP(M3544,'IVSET-Fines'!F:L,7,FALSE)),"-")</f>
        <v>-</v>
      </c>
    </row>
    <row r="3545" spans="1:26" x14ac:dyDescent="0.35">
      <c r="A3545" s="18" t="s">
        <v>5100</v>
      </c>
      <c r="B3545" t="s">
        <v>223</v>
      </c>
      <c r="C3545" t="s">
        <v>1195</v>
      </c>
      <c r="D3545" t="s">
        <v>1196</v>
      </c>
      <c r="E3545" t="s">
        <v>198</v>
      </c>
      <c r="F3545" t="s">
        <v>198</v>
      </c>
      <c r="G3545" t="s">
        <v>198</v>
      </c>
      <c r="H3545" t="s">
        <v>20</v>
      </c>
      <c r="I3545" t="s">
        <v>5102</v>
      </c>
      <c r="J3545" t="s">
        <v>21</v>
      </c>
      <c r="L3545" t="s">
        <v>5029</v>
      </c>
      <c r="M3545" t="str">
        <f t="shared" si="139"/>
        <v>S.U.M. MUNICIPALGuaminí</v>
      </c>
      <c r="N3545" t="s">
        <v>22</v>
      </c>
      <c r="O3545" t="s">
        <v>23</v>
      </c>
      <c r="P3545" t="s">
        <v>27</v>
      </c>
      <c r="Q3545" t="s">
        <v>5101</v>
      </c>
      <c r="R3545" s="23">
        <v>14</v>
      </c>
      <c r="S3545" s="23">
        <v>1</v>
      </c>
      <c r="T3545" s="33">
        <v>1</v>
      </c>
      <c r="V3545" t="s">
        <v>2951</v>
      </c>
      <c r="W3545" t="str">
        <f t="shared" si="140"/>
        <v>R16212223</v>
      </c>
      <c r="X3545" s="31" t="str">
        <f t="shared" si="141"/>
        <v>FINES_R16212223</v>
      </c>
      <c r="Y3545" s="35">
        <v>0.79800000000000004</v>
      </c>
      <c r="Z3545" s="8">
        <f>IFERROR(IFERROR(VLOOKUP(G3545,'IVSET-Escuelas'!A:F,4,FALSE),VLOOKUP(M3545,'IVSET-Fines'!F:L,7,FALSE)),"-")</f>
        <v>0.24652499999999999</v>
      </c>
    </row>
    <row r="3546" spans="1:26" x14ac:dyDescent="0.35">
      <c r="A3546" s="18" t="s">
        <v>5100</v>
      </c>
      <c r="B3546" t="s">
        <v>223</v>
      </c>
      <c r="C3546" t="s">
        <v>683</v>
      </c>
      <c r="D3546" t="s">
        <v>684</v>
      </c>
      <c r="E3546" t="s">
        <v>198</v>
      </c>
      <c r="F3546" t="s">
        <v>198</v>
      </c>
      <c r="G3546" t="s">
        <v>198</v>
      </c>
      <c r="H3546" t="s">
        <v>20</v>
      </c>
      <c r="I3546" t="s">
        <v>5102</v>
      </c>
      <c r="J3546" t="s">
        <v>21</v>
      </c>
      <c r="L3546" t="s">
        <v>5023</v>
      </c>
      <c r="M3546" t="str">
        <f t="shared" si="139"/>
        <v>Sede Escuela 3 S/N Daireaux DaireauxDaireaux</v>
      </c>
      <c r="N3546" t="s">
        <v>22</v>
      </c>
      <c r="O3546" t="s">
        <v>23</v>
      </c>
      <c r="P3546" t="s">
        <v>27</v>
      </c>
      <c r="Q3546" t="s">
        <v>5101</v>
      </c>
      <c r="R3546" s="23">
        <v>10</v>
      </c>
      <c r="S3546" s="23">
        <v>1</v>
      </c>
      <c r="T3546" s="33">
        <v>1</v>
      </c>
      <c r="V3546" t="s">
        <v>2951</v>
      </c>
      <c r="W3546" t="str">
        <f t="shared" si="140"/>
        <v>R16212223</v>
      </c>
      <c r="X3546" s="31" t="str">
        <f t="shared" si="141"/>
        <v>FINES_R16212223</v>
      </c>
      <c r="Y3546" s="35">
        <v>0.81299999999999994</v>
      </c>
      <c r="Z3546" s="8" t="str">
        <f>IFERROR(IFERROR(VLOOKUP(G3546,'IVSET-Escuelas'!A:F,4,FALSE),VLOOKUP(M3546,'IVSET-Fines'!F:L,7,FALSE)),"-")</f>
        <v>-</v>
      </c>
    </row>
    <row r="3547" spans="1:26" x14ac:dyDescent="0.35">
      <c r="A3547" s="18" t="s">
        <v>5100</v>
      </c>
      <c r="B3547" t="s">
        <v>203</v>
      </c>
      <c r="C3547" t="s">
        <v>450</v>
      </c>
      <c r="D3547" t="s">
        <v>452</v>
      </c>
      <c r="E3547" t="s">
        <v>198</v>
      </c>
      <c r="F3547" t="s">
        <v>198</v>
      </c>
      <c r="G3547" t="s">
        <v>198</v>
      </c>
      <c r="H3547" t="s">
        <v>20</v>
      </c>
      <c r="I3547" t="s">
        <v>5102</v>
      </c>
      <c r="J3547" t="s">
        <v>21</v>
      </c>
      <c r="L3547" t="s">
        <v>4984</v>
      </c>
      <c r="M3547" t="str">
        <f t="shared" si="139"/>
        <v>Centro de Jubilados Ramón Estomba 362 Bahía Blanca CentroBahía Blanca</v>
      </c>
      <c r="N3547" t="s">
        <v>22</v>
      </c>
      <c r="O3547" t="s">
        <v>23</v>
      </c>
      <c r="P3547" t="s">
        <v>27</v>
      </c>
      <c r="Q3547" t="s">
        <v>5101</v>
      </c>
      <c r="R3547" s="23">
        <v>22</v>
      </c>
      <c r="S3547" s="23">
        <v>1</v>
      </c>
      <c r="T3547" s="33">
        <v>1</v>
      </c>
      <c r="V3547" t="s">
        <v>2951</v>
      </c>
      <c r="W3547" t="str">
        <f t="shared" si="140"/>
        <v>R16212223</v>
      </c>
      <c r="X3547" s="31" t="str">
        <f t="shared" si="141"/>
        <v>FINES_R16212223</v>
      </c>
      <c r="Y3547" s="35">
        <v>0.81899999999999995</v>
      </c>
      <c r="Z3547" s="8" t="str">
        <f>IFERROR(IFERROR(VLOOKUP(G3547,'IVSET-Escuelas'!A:F,4,FALSE),VLOOKUP(M3547,'IVSET-Fines'!F:L,7,FALSE)),"-")</f>
        <v>-</v>
      </c>
    </row>
    <row r="3548" spans="1:26" x14ac:dyDescent="0.35">
      <c r="A3548" s="18" t="s">
        <v>5100</v>
      </c>
      <c r="B3548" t="s">
        <v>220</v>
      </c>
      <c r="C3548" t="s">
        <v>726</v>
      </c>
      <c r="D3548" t="s">
        <v>2434</v>
      </c>
      <c r="E3548" t="s">
        <v>198</v>
      </c>
      <c r="F3548" t="s">
        <v>198</v>
      </c>
      <c r="G3548" t="s">
        <v>198</v>
      </c>
      <c r="H3548" t="s">
        <v>20</v>
      </c>
      <c r="I3548" t="s">
        <v>5102</v>
      </c>
      <c r="J3548" t="s">
        <v>21</v>
      </c>
      <c r="L3548" t="s">
        <v>4673</v>
      </c>
      <c r="M3548" t="str">
        <f t="shared" si="139"/>
        <v>Partido JusticialistaTrenque Lauquen</v>
      </c>
      <c r="N3548" t="s">
        <v>22</v>
      </c>
      <c r="O3548" t="s">
        <v>23</v>
      </c>
      <c r="P3548" t="s">
        <v>27</v>
      </c>
      <c r="Q3548" t="s">
        <v>5101</v>
      </c>
      <c r="R3548" s="23">
        <v>17</v>
      </c>
      <c r="S3548" s="23">
        <v>1</v>
      </c>
      <c r="T3548" s="33">
        <v>1</v>
      </c>
      <c r="V3548" t="s">
        <v>2951</v>
      </c>
      <c r="W3548" t="str">
        <f t="shared" si="140"/>
        <v>R16212223</v>
      </c>
      <c r="X3548" s="31" t="str">
        <f t="shared" si="141"/>
        <v>FINES_R16212223</v>
      </c>
      <c r="Y3548" s="35">
        <v>0.82299999999999995</v>
      </c>
      <c r="Z3548" s="8" t="str">
        <f>IFERROR(IFERROR(VLOOKUP(G3548,'IVSET-Escuelas'!A:F,4,FALSE),VLOOKUP(M3548,'IVSET-Fines'!F:L,7,FALSE)),"-")</f>
        <v>-</v>
      </c>
    </row>
    <row r="3549" spans="1:26" x14ac:dyDescent="0.35">
      <c r="A3549" s="18" t="s">
        <v>5100</v>
      </c>
      <c r="B3549" t="s">
        <v>598</v>
      </c>
      <c r="C3549" t="s">
        <v>1190</v>
      </c>
      <c r="D3549" t="s">
        <v>1191</v>
      </c>
      <c r="E3549" t="s">
        <v>198</v>
      </c>
      <c r="F3549" t="s">
        <v>198</v>
      </c>
      <c r="G3549" t="s">
        <v>198</v>
      </c>
      <c r="H3549" t="s">
        <v>20</v>
      </c>
      <c r="I3549" t="s">
        <v>5102</v>
      </c>
      <c r="J3549" t="s">
        <v>21</v>
      </c>
      <c r="L3549" t="s">
        <v>4953</v>
      </c>
      <c r="M3549" t="str">
        <f t="shared" si="139"/>
        <v>E. E.S N4Adolfo Gonzales Chaves</v>
      </c>
      <c r="N3549" t="s">
        <v>22</v>
      </c>
      <c r="O3549" t="s">
        <v>23</v>
      </c>
      <c r="P3549" t="s">
        <v>27</v>
      </c>
      <c r="Q3549" t="s">
        <v>5101</v>
      </c>
      <c r="R3549" s="23">
        <v>10</v>
      </c>
      <c r="S3549" s="23">
        <v>1</v>
      </c>
      <c r="T3549" s="33">
        <v>1</v>
      </c>
      <c r="V3549" t="s">
        <v>2951</v>
      </c>
      <c r="W3549" t="str">
        <f t="shared" si="140"/>
        <v>R16212223</v>
      </c>
      <c r="X3549" s="31" t="str">
        <f t="shared" si="141"/>
        <v>FINES_R16212223</v>
      </c>
      <c r="Y3549" s="35">
        <v>0.82399999999999995</v>
      </c>
      <c r="Z3549" s="8">
        <f>IFERROR(IFERROR(VLOOKUP(G3549,'IVSET-Escuelas'!A:F,4,FALSE),VLOOKUP(M3549,'IVSET-Fines'!F:L,7,FALSE)),"-")</f>
        <v>0.42201499999999997</v>
      </c>
    </row>
    <row r="3550" spans="1:26" x14ac:dyDescent="0.35">
      <c r="A3550" s="18" t="s">
        <v>5100</v>
      </c>
      <c r="B3550" t="s">
        <v>598</v>
      </c>
      <c r="C3550" t="s">
        <v>748</v>
      </c>
      <c r="D3550" t="s">
        <v>2452</v>
      </c>
      <c r="E3550" t="s">
        <v>198</v>
      </c>
      <c r="F3550" t="s">
        <v>198</v>
      </c>
      <c r="G3550" t="s">
        <v>198</v>
      </c>
      <c r="H3550" t="s">
        <v>20</v>
      </c>
      <c r="I3550" t="s">
        <v>5102</v>
      </c>
      <c r="J3550" t="s">
        <v>21</v>
      </c>
      <c r="L3550" t="s">
        <v>4976</v>
      </c>
      <c r="M3550" t="str">
        <f t="shared" si="139"/>
        <v>CEREALCOOP 1450 TRES ARROYOS TRES ARROYOSTres Arroyos</v>
      </c>
      <c r="N3550" t="s">
        <v>22</v>
      </c>
      <c r="O3550" t="s">
        <v>23</v>
      </c>
      <c r="P3550" t="s">
        <v>27</v>
      </c>
      <c r="Q3550" t="s">
        <v>5101</v>
      </c>
      <c r="R3550" s="23">
        <v>0</v>
      </c>
      <c r="S3550" s="23">
        <v>1</v>
      </c>
      <c r="T3550" s="33">
        <v>1</v>
      </c>
      <c r="V3550" t="s">
        <v>2951</v>
      </c>
      <c r="W3550" t="str">
        <f t="shared" si="140"/>
        <v>R16212223</v>
      </c>
      <c r="X3550" s="31" t="str">
        <f t="shared" si="141"/>
        <v>FINES_R16212223</v>
      </c>
      <c r="Y3550" s="35">
        <v>0.83799999999999997</v>
      </c>
      <c r="Z3550" s="8" t="str">
        <f>IFERROR(IFERROR(VLOOKUP(G3550,'IVSET-Escuelas'!A:F,4,FALSE),VLOOKUP(M3550,'IVSET-Fines'!F:L,7,FALSE)),"-")</f>
        <v>-</v>
      </c>
    </row>
    <row r="3551" spans="1:26" x14ac:dyDescent="0.35">
      <c r="A3551" s="18" t="s">
        <v>5100</v>
      </c>
      <c r="B3551" t="s">
        <v>598</v>
      </c>
      <c r="C3551" t="s">
        <v>709</v>
      </c>
      <c r="D3551" t="s">
        <v>710</v>
      </c>
      <c r="E3551" t="s">
        <v>198</v>
      </c>
      <c r="F3551" t="s">
        <v>198</v>
      </c>
      <c r="G3551" t="s">
        <v>198</v>
      </c>
      <c r="H3551" t="s">
        <v>20</v>
      </c>
      <c r="I3551" t="s">
        <v>5102</v>
      </c>
      <c r="J3551" t="s">
        <v>21</v>
      </c>
      <c r="L3551" t="s">
        <v>4969</v>
      </c>
      <c r="M3551" t="str">
        <f t="shared" si="139"/>
        <v>guardería Cajita de CristalCoronel Pringles</v>
      </c>
      <c r="N3551" t="s">
        <v>22</v>
      </c>
      <c r="O3551" t="s">
        <v>23</v>
      </c>
      <c r="P3551" t="s">
        <v>27</v>
      </c>
      <c r="Q3551" t="s">
        <v>5101</v>
      </c>
      <c r="R3551" s="23">
        <v>29</v>
      </c>
      <c r="S3551" s="23">
        <v>2</v>
      </c>
      <c r="T3551" s="33">
        <v>1</v>
      </c>
      <c r="V3551" t="s">
        <v>2951</v>
      </c>
      <c r="W3551" t="str">
        <f t="shared" si="140"/>
        <v>R16212223</v>
      </c>
      <c r="X3551" s="31" t="str">
        <f t="shared" si="141"/>
        <v>FINES_R16212223</v>
      </c>
      <c r="Y3551" s="35">
        <v>0.84099999999999997</v>
      </c>
      <c r="Z3551" s="8">
        <f>IFERROR(IFERROR(VLOOKUP(G3551,'IVSET-Escuelas'!A:F,4,FALSE),VLOOKUP(M3551,'IVSET-Fines'!F:L,7,FALSE)),"-")</f>
        <v>0.25228400000000001</v>
      </c>
    </row>
    <row r="3552" spans="1:26" x14ac:dyDescent="0.35">
      <c r="A3552" s="18" t="s">
        <v>5100</v>
      </c>
      <c r="B3552" t="s">
        <v>598</v>
      </c>
      <c r="C3552" t="s">
        <v>1204</v>
      </c>
      <c r="D3552" t="s">
        <v>1206</v>
      </c>
      <c r="E3552" t="s">
        <v>198</v>
      </c>
      <c r="F3552" t="s">
        <v>198</v>
      </c>
      <c r="G3552" t="s">
        <v>198</v>
      </c>
      <c r="H3552" t="s">
        <v>20</v>
      </c>
      <c r="I3552" t="s">
        <v>5102</v>
      </c>
      <c r="J3552" t="s">
        <v>21</v>
      </c>
      <c r="L3552" t="s">
        <v>4963</v>
      </c>
      <c r="M3552" t="str">
        <f t="shared" si="139"/>
        <v>SUM ESTACION LOPEZBenito Juárez</v>
      </c>
      <c r="N3552" t="s">
        <v>22</v>
      </c>
      <c r="O3552" t="s">
        <v>23</v>
      </c>
      <c r="P3552" t="s">
        <v>27</v>
      </c>
      <c r="Q3552" t="s">
        <v>5101</v>
      </c>
      <c r="R3552" s="23">
        <v>9</v>
      </c>
      <c r="S3552" s="23">
        <v>1</v>
      </c>
      <c r="T3552" s="33">
        <v>1</v>
      </c>
      <c r="V3552" t="s">
        <v>2951</v>
      </c>
      <c r="W3552" t="str">
        <f t="shared" si="140"/>
        <v>R16212223</v>
      </c>
      <c r="X3552" s="31" t="str">
        <f t="shared" si="141"/>
        <v>FINES_R16212223</v>
      </c>
      <c r="Y3552" s="35">
        <v>0.84499999999999997</v>
      </c>
      <c r="Z3552" s="8">
        <f>IFERROR(IFERROR(VLOOKUP(G3552,'IVSET-Escuelas'!A:F,4,FALSE),VLOOKUP(M3552,'IVSET-Fines'!F:L,7,FALSE)),"-")</f>
        <v>0.44917600000000002</v>
      </c>
    </row>
    <row r="3553" spans="1:26" x14ac:dyDescent="0.35">
      <c r="A3553" s="18" t="s">
        <v>5100</v>
      </c>
      <c r="B3553" t="s">
        <v>220</v>
      </c>
      <c r="C3553" t="s">
        <v>665</v>
      </c>
      <c r="D3553" t="s">
        <v>666</v>
      </c>
      <c r="E3553" t="s">
        <v>198</v>
      </c>
      <c r="F3553" t="s">
        <v>198</v>
      </c>
      <c r="G3553" t="s">
        <v>198</v>
      </c>
      <c r="H3553" t="s">
        <v>20</v>
      </c>
      <c r="I3553" t="s">
        <v>5102</v>
      </c>
      <c r="J3553" t="s">
        <v>21</v>
      </c>
      <c r="L3553" t="s">
        <v>4655</v>
      </c>
      <c r="M3553" t="str">
        <f t="shared" si="139"/>
        <v>Curarú - DelegaciónCarlos Tejedor</v>
      </c>
      <c r="N3553" t="s">
        <v>22</v>
      </c>
      <c r="O3553" t="s">
        <v>23</v>
      </c>
      <c r="P3553" t="s">
        <v>27</v>
      </c>
      <c r="Q3553" t="s">
        <v>5101</v>
      </c>
      <c r="R3553" s="23">
        <v>19</v>
      </c>
      <c r="S3553" s="23">
        <v>1</v>
      </c>
      <c r="T3553" s="33">
        <v>1</v>
      </c>
      <c r="V3553" t="s">
        <v>2951</v>
      </c>
      <c r="W3553" t="str">
        <f t="shared" si="140"/>
        <v>R16212223</v>
      </c>
      <c r="X3553" s="31" t="str">
        <f t="shared" si="141"/>
        <v>FINES_R16212223</v>
      </c>
      <c r="Y3553" s="35">
        <v>0.84699999999999998</v>
      </c>
      <c r="Z3553" s="8" t="str">
        <f>IFERROR(IFERROR(VLOOKUP(G3553,'IVSET-Escuelas'!A:F,4,FALSE),VLOOKUP(M3553,'IVSET-Fines'!F:L,7,FALSE)),"-")</f>
        <v>-</v>
      </c>
    </row>
    <row r="3554" spans="1:26" x14ac:dyDescent="0.35">
      <c r="A3554" s="18" t="s">
        <v>5100</v>
      </c>
      <c r="B3554" t="s">
        <v>223</v>
      </c>
      <c r="C3554" t="s">
        <v>714</v>
      </c>
      <c r="D3554" t="s">
        <v>715</v>
      </c>
      <c r="E3554" t="s">
        <v>198</v>
      </c>
      <c r="F3554" t="s">
        <v>198</v>
      </c>
      <c r="G3554" t="s">
        <v>198</v>
      </c>
      <c r="H3554" t="s">
        <v>20</v>
      </c>
      <c r="I3554" t="s">
        <v>5102</v>
      </c>
      <c r="J3554" t="s">
        <v>21</v>
      </c>
      <c r="L3554" t="s">
        <v>5018</v>
      </c>
      <c r="M3554" t="str">
        <f t="shared" si="139"/>
        <v>Sede 2Coronel Suárez</v>
      </c>
      <c r="N3554" t="s">
        <v>22</v>
      </c>
      <c r="O3554" t="s">
        <v>23</v>
      </c>
      <c r="P3554" t="s">
        <v>27</v>
      </c>
      <c r="Q3554" t="s">
        <v>5101</v>
      </c>
      <c r="R3554" s="23">
        <v>90</v>
      </c>
      <c r="S3554" s="23">
        <v>4</v>
      </c>
      <c r="T3554" s="33">
        <v>1</v>
      </c>
      <c r="V3554" t="s">
        <v>2951</v>
      </c>
      <c r="W3554" t="str">
        <f t="shared" si="140"/>
        <v>R16212223</v>
      </c>
      <c r="X3554" s="31" t="str">
        <f t="shared" si="141"/>
        <v>FINES_R16212223</v>
      </c>
      <c r="Y3554" s="35">
        <v>0.86099999999999999</v>
      </c>
      <c r="Z3554" s="8">
        <f>IFERROR(IFERROR(VLOOKUP(G3554,'IVSET-Escuelas'!A:F,4,FALSE),VLOOKUP(M3554,'IVSET-Fines'!F:L,7,FALSE)),"-")</f>
        <v>0.38935500000000001</v>
      </c>
    </row>
    <row r="3555" spans="1:26" x14ac:dyDescent="0.35">
      <c r="A3555" s="18" t="s">
        <v>5100</v>
      </c>
      <c r="B3555" t="s">
        <v>203</v>
      </c>
      <c r="C3555" t="s">
        <v>590</v>
      </c>
      <c r="D3555" t="s">
        <v>2553</v>
      </c>
      <c r="E3555" t="s">
        <v>198</v>
      </c>
      <c r="F3555" t="s">
        <v>198</v>
      </c>
      <c r="G3555" t="s">
        <v>198</v>
      </c>
      <c r="H3555" t="s">
        <v>20</v>
      </c>
      <c r="I3555" t="s">
        <v>5102</v>
      </c>
      <c r="J3555" t="s">
        <v>21</v>
      </c>
      <c r="L3555" t="s">
        <v>4673</v>
      </c>
      <c r="M3555" t="str">
        <f t="shared" ref="M3555:M3618" si="142">CONCATENATE(L3555,D3555)</f>
        <v>Partido JusticialistaCoronel de Marina L. Rosales</v>
      </c>
      <c r="N3555" t="s">
        <v>22</v>
      </c>
      <c r="O3555" t="s">
        <v>23</v>
      </c>
      <c r="P3555" t="s">
        <v>27</v>
      </c>
      <c r="Q3555" t="s">
        <v>5101</v>
      </c>
      <c r="R3555" s="23">
        <v>21</v>
      </c>
      <c r="S3555" s="23">
        <v>1</v>
      </c>
      <c r="T3555" s="33">
        <v>1</v>
      </c>
      <c r="V3555" t="s">
        <v>2951</v>
      </c>
      <c r="W3555" t="str">
        <f t="shared" si="140"/>
        <v>R16212223</v>
      </c>
      <c r="X3555" s="31" t="str">
        <f t="shared" si="141"/>
        <v>FINES_R16212223</v>
      </c>
      <c r="Y3555" s="35">
        <v>0.86499999999999999</v>
      </c>
      <c r="Z3555" s="8" t="str">
        <f>IFERROR(IFERROR(VLOOKUP(G3555,'IVSET-Escuelas'!A:F,4,FALSE),VLOOKUP(M3555,'IVSET-Fines'!F:L,7,FALSE)),"-")</f>
        <v>-</v>
      </c>
    </row>
    <row r="3556" spans="1:26" x14ac:dyDescent="0.35">
      <c r="A3556" s="18" t="s">
        <v>5100</v>
      </c>
      <c r="B3556" t="s">
        <v>220</v>
      </c>
      <c r="C3556" t="s">
        <v>665</v>
      </c>
      <c r="D3556" t="s">
        <v>666</v>
      </c>
      <c r="E3556" t="s">
        <v>198</v>
      </c>
      <c r="F3556" t="s">
        <v>198</v>
      </c>
      <c r="G3556" t="s">
        <v>198</v>
      </c>
      <c r="H3556" t="s">
        <v>20</v>
      </c>
      <c r="I3556" t="s">
        <v>5102</v>
      </c>
      <c r="J3556" t="s">
        <v>21</v>
      </c>
      <c r="L3556" t="s">
        <v>4656</v>
      </c>
      <c r="M3556" t="str">
        <f t="shared" si="142"/>
        <v>EP N° 3 - Tres AlgarrobosCarlos Tejedor</v>
      </c>
      <c r="N3556" t="s">
        <v>22</v>
      </c>
      <c r="O3556" t="s">
        <v>23</v>
      </c>
      <c r="P3556" t="s">
        <v>27</v>
      </c>
      <c r="Q3556" t="s">
        <v>5101</v>
      </c>
      <c r="R3556" s="23">
        <v>17</v>
      </c>
      <c r="S3556" s="23">
        <v>1</v>
      </c>
      <c r="T3556" s="33">
        <v>1</v>
      </c>
      <c r="V3556" t="s">
        <v>2951</v>
      </c>
      <c r="W3556" t="str">
        <f t="shared" si="140"/>
        <v>R16212223</v>
      </c>
      <c r="X3556" s="31" t="str">
        <f t="shared" si="141"/>
        <v>FINES_R16212223</v>
      </c>
      <c r="Y3556" s="35">
        <v>0.86699999999999999</v>
      </c>
      <c r="Z3556" s="8">
        <f>IFERROR(IFERROR(VLOOKUP(G3556,'IVSET-Escuelas'!A:F,4,FALSE),VLOOKUP(M3556,'IVSET-Fines'!F:L,7,FALSE)),"-")</f>
        <v>0.39122099999999999</v>
      </c>
    </row>
    <row r="3557" spans="1:26" x14ac:dyDescent="0.35">
      <c r="A3557" s="18" t="s">
        <v>5100</v>
      </c>
      <c r="B3557" t="s">
        <v>598</v>
      </c>
      <c r="C3557" t="s">
        <v>1204</v>
      </c>
      <c r="D3557" t="s">
        <v>1206</v>
      </c>
      <c r="E3557" t="s">
        <v>198</v>
      </c>
      <c r="F3557" t="s">
        <v>198</v>
      </c>
      <c r="G3557" t="s">
        <v>198</v>
      </c>
      <c r="H3557" t="s">
        <v>20</v>
      </c>
      <c r="I3557" t="s">
        <v>5102</v>
      </c>
      <c r="J3557" t="s">
        <v>21</v>
      </c>
      <c r="L3557" t="s">
        <v>4959</v>
      </c>
      <c r="M3557" t="str">
        <f t="shared" si="142"/>
        <v>BARRIO MOLINOBenito Juárez</v>
      </c>
      <c r="N3557" t="s">
        <v>22</v>
      </c>
      <c r="O3557" t="s">
        <v>23</v>
      </c>
      <c r="P3557" t="s">
        <v>27</v>
      </c>
      <c r="Q3557" t="s">
        <v>5101</v>
      </c>
      <c r="R3557" s="23">
        <v>15</v>
      </c>
      <c r="S3557" s="23">
        <v>1</v>
      </c>
      <c r="T3557" s="33">
        <v>1</v>
      </c>
      <c r="V3557" t="s">
        <v>2951</v>
      </c>
      <c r="W3557" t="str">
        <f t="shared" si="140"/>
        <v>R16212223</v>
      </c>
      <c r="X3557" s="31" t="str">
        <f t="shared" si="141"/>
        <v>FINES_R16212223</v>
      </c>
      <c r="Y3557" s="35">
        <v>0.874</v>
      </c>
      <c r="Z3557" s="8">
        <f>IFERROR(IFERROR(VLOOKUP(G3557,'IVSET-Escuelas'!A:F,4,FALSE),VLOOKUP(M3557,'IVSET-Fines'!F:L,7,FALSE)),"-")</f>
        <v>0.393901</v>
      </c>
    </row>
    <row r="3558" spans="1:26" x14ac:dyDescent="0.35">
      <c r="A3558" s="18" t="s">
        <v>5100</v>
      </c>
      <c r="B3558" t="s">
        <v>203</v>
      </c>
      <c r="C3558" t="s">
        <v>450</v>
      </c>
      <c r="D3558" t="s">
        <v>452</v>
      </c>
      <c r="E3558" t="s">
        <v>198</v>
      </c>
      <c r="F3558" t="s">
        <v>198</v>
      </c>
      <c r="G3558" t="s">
        <v>198</v>
      </c>
      <c r="H3558" t="s">
        <v>20</v>
      </c>
      <c r="I3558" t="s">
        <v>5102</v>
      </c>
      <c r="J3558" t="s">
        <v>21</v>
      </c>
      <c r="L3558" t="s">
        <v>4996</v>
      </c>
      <c r="M3558" t="str">
        <f t="shared" si="142"/>
        <v>Sociedad de Fomento V. RosasBahía Blanca</v>
      </c>
      <c r="N3558" t="s">
        <v>22</v>
      </c>
      <c r="O3558" t="s">
        <v>23</v>
      </c>
      <c r="P3558" t="s">
        <v>27</v>
      </c>
      <c r="Q3558" t="s">
        <v>5101</v>
      </c>
      <c r="R3558" s="23">
        <v>16</v>
      </c>
      <c r="S3558" s="23">
        <v>1</v>
      </c>
      <c r="T3558" s="33">
        <v>1</v>
      </c>
      <c r="V3558" t="s">
        <v>2951</v>
      </c>
      <c r="W3558" t="str">
        <f t="shared" si="140"/>
        <v>R16212223</v>
      </c>
      <c r="X3558" s="31" t="str">
        <f t="shared" si="141"/>
        <v>FINES_R16212223</v>
      </c>
      <c r="Y3558" s="35">
        <v>0.874</v>
      </c>
      <c r="Z3558" s="8" t="str">
        <f>IFERROR(IFERROR(VLOOKUP(G3558,'IVSET-Escuelas'!A:F,4,FALSE),VLOOKUP(M3558,'IVSET-Fines'!F:L,7,FALSE)),"-")</f>
        <v>-</v>
      </c>
    </row>
    <row r="3559" spans="1:26" x14ac:dyDescent="0.35">
      <c r="A3559" s="18" t="s">
        <v>5100</v>
      </c>
      <c r="B3559" t="s">
        <v>598</v>
      </c>
      <c r="C3559" t="s">
        <v>1190</v>
      </c>
      <c r="D3559" t="s">
        <v>1191</v>
      </c>
      <c r="E3559" t="s">
        <v>198</v>
      </c>
      <c r="F3559" t="s">
        <v>198</v>
      </c>
      <c r="G3559" t="s">
        <v>198</v>
      </c>
      <c r="H3559" t="s">
        <v>20</v>
      </c>
      <c r="I3559" t="s">
        <v>5102</v>
      </c>
      <c r="J3559" t="s">
        <v>21</v>
      </c>
      <c r="L3559" t="s">
        <v>4956</v>
      </c>
      <c r="M3559" t="str">
        <f t="shared" si="142"/>
        <v>JUAN E BARRA X Adolfo Gonzales Chaves Adolfo Gonzales ChavesAdolfo Gonzales Chaves</v>
      </c>
      <c r="N3559" t="s">
        <v>22</v>
      </c>
      <c r="O3559" t="s">
        <v>23</v>
      </c>
      <c r="P3559" t="s">
        <v>27</v>
      </c>
      <c r="Q3559" t="s">
        <v>5101</v>
      </c>
      <c r="R3559" s="23">
        <v>2</v>
      </c>
      <c r="S3559" s="23">
        <v>1</v>
      </c>
      <c r="T3559" s="33">
        <v>1</v>
      </c>
      <c r="V3559" t="s">
        <v>2951</v>
      </c>
      <c r="W3559" t="str">
        <f t="shared" si="140"/>
        <v>R16212223</v>
      </c>
      <c r="X3559" s="31" t="str">
        <f t="shared" si="141"/>
        <v>FINES_R16212223</v>
      </c>
      <c r="Y3559" s="35">
        <v>0.877</v>
      </c>
      <c r="Z3559" s="8" t="str">
        <f>IFERROR(IFERROR(VLOOKUP(G3559,'IVSET-Escuelas'!A:F,4,FALSE),VLOOKUP(M3559,'IVSET-Fines'!F:L,7,FALSE)),"-")</f>
        <v>-</v>
      </c>
    </row>
    <row r="3560" spans="1:26" x14ac:dyDescent="0.35">
      <c r="A3560" s="18" t="s">
        <v>5100</v>
      </c>
      <c r="B3560" t="s">
        <v>598</v>
      </c>
      <c r="C3560" t="s">
        <v>1249</v>
      </c>
      <c r="D3560" t="s">
        <v>1250</v>
      </c>
      <c r="E3560" t="s">
        <v>198</v>
      </c>
      <c r="F3560" t="s">
        <v>198</v>
      </c>
      <c r="G3560" t="s">
        <v>198</v>
      </c>
      <c r="H3560" t="s">
        <v>20</v>
      </c>
      <c r="I3560" t="s">
        <v>5102</v>
      </c>
      <c r="J3560" t="s">
        <v>21</v>
      </c>
      <c r="L3560" t="s">
        <v>4974</v>
      </c>
      <c r="M3560" t="str">
        <f t="shared" si="142"/>
        <v>Escuela Secundaria N°2 s/n Laprida Delegacion San JorgeLaprida</v>
      </c>
      <c r="N3560" t="s">
        <v>22</v>
      </c>
      <c r="O3560" t="s">
        <v>23</v>
      </c>
      <c r="P3560" t="s">
        <v>27</v>
      </c>
      <c r="Q3560" t="s">
        <v>5101</v>
      </c>
      <c r="R3560" s="23">
        <v>2</v>
      </c>
      <c r="S3560" s="23">
        <v>1</v>
      </c>
      <c r="T3560" s="33">
        <v>1</v>
      </c>
      <c r="V3560" t="s">
        <v>2951</v>
      </c>
      <c r="W3560" t="str">
        <f t="shared" si="140"/>
        <v>R16212223</v>
      </c>
      <c r="X3560" s="31" t="str">
        <f t="shared" si="141"/>
        <v>FINES_R16212223</v>
      </c>
      <c r="Y3560" s="35">
        <v>0.90300000000000002</v>
      </c>
      <c r="Z3560" s="8" t="str">
        <f>IFERROR(IFERROR(VLOOKUP(G3560,'IVSET-Escuelas'!A:F,4,FALSE),VLOOKUP(M3560,'IVSET-Fines'!F:L,7,FALSE)),"-")</f>
        <v>-</v>
      </c>
    </row>
    <row r="3561" spans="1:26" x14ac:dyDescent="0.35">
      <c r="A3561" s="18" t="s">
        <v>5100</v>
      </c>
      <c r="B3561" t="s">
        <v>203</v>
      </c>
      <c r="C3561" t="s">
        <v>1986</v>
      </c>
      <c r="D3561" t="s">
        <v>1987</v>
      </c>
      <c r="E3561" t="s">
        <v>198</v>
      </c>
      <c r="F3561" t="s">
        <v>198</v>
      </c>
      <c r="G3561" t="s">
        <v>198</v>
      </c>
      <c r="H3561" t="s">
        <v>20</v>
      </c>
      <c r="I3561" t="s">
        <v>5102</v>
      </c>
      <c r="J3561" t="s">
        <v>21</v>
      </c>
      <c r="L3561" t="s">
        <v>5008</v>
      </c>
      <c r="M3561" t="str">
        <f t="shared" si="142"/>
        <v>SUM EVA PERON 95 CARMEN DE PATAGONESPatagones</v>
      </c>
      <c r="N3561" t="s">
        <v>22</v>
      </c>
      <c r="O3561" t="s">
        <v>23</v>
      </c>
      <c r="P3561" t="s">
        <v>27</v>
      </c>
      <c r="Q3561" t="s">
        <v>5101</v>
      </c>
      <c r="R3561" s="23">
        <v>14</v>
      </c>
      <c r="S3561" s="23">
        <v>1</v>
      </c>
      <c r="T3561" s="33">
        <v>1</v>
      </c>
      <c r="V3561" t="s">
        <v>2951</v>
      </c>
      <c r="W3561" t="str">
        <f t="shared" si="140"/>
        <v>R16212223</v>
      </c>
      <c r="X3561" s="31" t="str">
        <f t="shared" si="141"/>
        <v>FINES_R16212223</v>
      </c>
      <c r="Y3561" s="35">
        <v>0.91500000000000004</v>
      </c>
      <c r="Z3561" s="8" t="str">
        <f>IFERROR(IFERROR(VLOOKUP(G3561,'IVSET-Escuelas'!A:F,4,FALSE),VLOOKUP(M3561,'IVSET-Fines'!F:L,7,FALSE)),"-")</f>
        <v>-</v>
      </c>
    </row>
    <row r="3562" spans="1:26" x14ac:dyDescent="0.35">
      <c r="A3562" s="18" t="s">
        <v>5100</v>
      </c>
      <c r="B3562" t="s">
        <v>223</v>
      </c>
      <c r="C3562" t="s">
        <v>683</v>
      </c>
      <c r="D3562" t="s">
        <v>684</v>
      </c>
      <c r="E3562" t="s">
        <v>198</v>
      </c>
      <c r="F3562" t="s">
        <v>198</v>
      </c>
      <c r="G3562" t="s">
        <v>198</v>
      </c>
      <c r="H3562" t="s">
        <v>20</v>
      </c>
      <c r="I3562" t="s">
        <v>5102</v>
      </c>
      <c r="J3562" t="s">
        <v>21</v>
      </c>
      <c r="L3562" t="s">
        <v>5021</v>
      </c>
      <c r="M3562" t="str">
        <f t="shared" si="142"/>
        <v>Escuela 34 331 Salazar DaireauxDaireaux</v>
      </c>
      <c r="N3562" t="s">
        <v>22</v>
      </c>
      <c r="O3562" t="s">
        <v>23</v>
      </c>
      <c r="P3562" t="s">
        <v>27</v>
      </c>
      <c r="Q3562" t="s">
        <v>5101</v>
      </c>
      <c r="R3562" s="23">
        <v>14</v>
      </c>
      <c r="S3562" s="23">
        <v>1</v>
      </c>
      <c r="T3562" s="33">
        <v>1</v>
      </c>
      <c r="V3562" t="s">
        <v>2951</v>
      </c>
      <c r="W3562" t="str">
        <f t="shared" si="140"/>
        <v>R16212223</v>
      </c>
      <c r="X3562" s="31" t="str">
        <f t="shared" si="141"/>
        <v>FINES_R16212223</v>
      </c>
      <c r="Y3562" s="35">
        <v>0.94</v>
      </c>
      <c r="Z3562" s="8" t="str">
        <f>IFERROR(IFERROR(VLOOKUP(G3562,'IVSET-Escuelas'!A:F,4,FALSE),VLOOKUP(M3562,'IVSET-Fines'!F:L,7,FALSE)),"-")</f>
        <v>-</v>
      </c>
    </row>
    <row r="3563" spans="1:26" x14ac:dyDescent="0.35">
      <c r="A3563" s="18" t="s">
        <v>5100</v>
      </c>
      <c r="B3563" t="s">
        <v>223</v>
      </c>
      <c r="C3563" t="s">
        <v>1205</v>
      </c>
      <c r="D3563" t="s">
        <v>2075</v>
      </c>
      <c r="E3563" t="s">
        <v>198</v>
      </c>
      <c r="F3563" t="s">
        <v>198</v>
      </c>
      <c r="G3563" t="s">
        <v>198</v>
      </c>
      <c r="H3563" t="s">
        <v>20</v>
      </c>
      <c r="I3563" t="s">
        <v>5102</v>
      </c>
      <c r="J3563" t="s">
        <v>21</v>
      </c>
      <c r="L3563" t="s">
        <v>5030</v>
      </c>
      <c r="M3563" t="str">
        <f t="shared" si="142"/>
        <v>EEST N°1Puan</v>
      </c>
      <c r="N3563" t="s">
        <v>22</v>
      </c>
      <c r="O3563" t="s">
        <v>23</v>
      </c>
      <c r="P3563" t="s">
        <v>27</v>
      </c>
      <c r="Q3563" t="s">
        <v>5101</v>
      </c>
      <c r="R3563" s="23">
        <v>24</v>
      </c>
      <c r="S3563" s="23">
        <v>2</v>
      </c>
      <c r="T3563" s="33">
        <v>1</v>
      </c>
      <c r="V3563" t="s">
        <v>2951</v>
      </c>
      <c r="W3563" t="str">
        <f t="shared" si="140"/>
        <v>R16212223</v>
      </c>
      <c r="X3563" s="31" t="str">
        <f t="shared" si="141"/>
        <v>FINES_R16212223</v>
      </c>
      <c r="Y3563" s="35">
        <v>0.94099999999999995</v>
      </c>
      <c r="Z3563" s="8">
        <f>IFERROR(IFERROR(VLOOKUP(G3563,'IVSET-Escuelas'!A:F,4,FALSE),VLOOKUP(M3563,'IVSET-Fines'!F:L,7,FALSE)),"-")</f>
        <v>0.18832399999999999</v>
      </c>
    </row>
    <row r="3564" spans="1:26" x14ac:dyDescent="0.35">
      <c r="A3564" s="18" t="s">
        <v>5100</v>
      </c>
      <c r="B3564" t="s">
        <v>598</v>
      </c>
      <c r="C3564" t="s">
        <v>748</v>
      </c>
      <c r="D3564" t="s">
        <v>2452</v>
      </c>
      <c r="E3564" t="s">
        <v>198</v>
      </c>
      <c r="F3564" t="s">
        <v>198</v>
      </c>
      <c r="G3564" t="s">
        <v>198</v>
      </c>
      <c r="H3564" t="s">
        <v>20</v>
      </c>
      <c r="I3564" t="s">
        <v>5102</v>
      </c>
      <c r="J3564" t="s">
        <v>21</v>
      </c>
      <c r="L3564" t="s">
        <v>4979</v>
      </c>
      <c r="M3564" t="str">
        <f t="shared" si="142"/>
        <v>ES N°6Tres Arroyos</v>
      </c>
      <c r="N3564" t="s">
        <v>22</v>
      </c>
      <c r="O3564" t="s">
        <v>23</v>
      </c>
      <c r="P3564" t="s">
        <v>27</v>
      </c>
      <c r="Q3564" t="s">
        <v>5101</v>
      </c>
      <c r="R3564" s="23">
        <v>36</v>
      </c>
      <c r="S3564" s="23">
        <v>2</v>
      </c>
      <c r="T3564" s="33">
        <v>1</v>
      </c>
      <c r="V3564" t="s">
        <v>2951</v>
      </c>
      <c r="W3564" t="str">
        <f t="shared" si="140"/>
        <v>R16212223</v>
      </c>
      <c r="X3564" s="31" t="str">
        <f t="shared" si="141"/>
        <v>FINES_R16212223</v>
      </c>
      <c r="Y3564" s="35">
        <v>0.95699999999999996</v>
      </c>
      <c r="Z3564" s="8">
        <f>IFERROR(IFERROR(VLOOKUP(G3564,'IVSET-Escuelas'!A:F,4,FALSE),VLOOKUP(M3564,'IVSET-Fines'!F:L,7,FALSE)),"-")</f>
        <v>0.30545299999999997</v>
      </c>
    </row>
    <row r="3565" spans="1:26" x14ac:dyDescent="0.35">
      <c r="A3565" s="18" t="s">
        <v>5100</v>
      </c>
      <c r="B3565" t="s">
        <v>410</v>
      </c>
      <c r="C3565" t="s">
        <v>570</v>
      </c>
      <c r="D3565" t="s">
        <v>2717</v>
      </c>
      <c r="E3565" t="s">
        <v>198</v>
      </c>
      <c r="F3565" t="s">
        <v>198</v>
      </c>
      <c r="G3565" t="s">
        <v>198</v>
      </c>
      <c r="H3565" t="s">
        <v>20</v>
      </c>
      <c r="I3565" t="s">
        <v>5102</v>
      </c>
      <c r="J3565" t="s">
        <v>21</v>
      </c>
      <c r="L3565" t="s">
        <v>4745</v>
      </c>
      <c r="M3565" t="str">
        <f t="shared" si="142"/>
        <v>LA TURQUESALa Costa</v>
      </c>
      <c r="N3565" t="s">
        <v>22</v>
      </c>
      <c r="O3565" t="s">
        <v>23</v>
      </c>
      <c r="P3565" t="s">
        <v>27</v>
      </c>
      <c r="Q3565" t="s">
        <v>5101</v>
      </c>
      <c r="R3565" s="23">
        <v>18</v>
      </c>
      <c r="S3565" s="23">
        <v>3</v>
      </c>
      <c r="T3565" s="33">
        <v>1</v>
      </c>
      <c r="V3565" t="s">
        <v>2951</v>
      </c>
      <c r="W3565" t="str">
        <f t="shared" si="140"/>
        <v>R18</v>
      </c>
      <c r="X3565" s="31" t="str">
        <f t="shared" si="141"/>
        <v>FINES_R18</v>
      </c>
      <c r="Y3565" s="35">
        <v>2E-3</v>
      </c>
      <c r="Z3565" s="8">
        <f>IFERROR(IFERROR(VLOOKUP(G3565,'IVSET-Escuelas'!A:F,4,FALSE),VLOOKUP(M3565,'IVSET-Fines'!F:L,7,FALSE)),"-")</f>
        <v>0.29539199999999999</v>
      </c>
    </row>
    <row r="3566" spans="1:26" x14ac:dyDescent="0.35">
      <c r="A3566" s="18" t="s">
        <v>5100</v>
      </c>
      <c r="B3566" t="s">
        <v>410</v>
      </c>
      <c r="C3566" t="s">
        <v>760</v>
      </c>
      <c r="D3566" t="s">
        <v>761</v>
      </c>
      <c r="E3566" t="s">
        <v>198</v>
      </c>
      <c r="F3566" t="s">
        <v>198</v>
      </c>
      <c r="G3566" t="s">
        <v>198</v>
      </c>
      <c r="H3566" t="s">
        <v>20</v>
      </c>
      <c r="I3566" t="s">
        <v>5102</v>
      </c>
      <c r="J3566" t="s">
        <v>21</v>
      </c>
      <c r="L3566" t="s">
        <v>4719</v>
      </c>
      <c r="M3566" t="str">
        <f t="shared" si="142"/>
        <v>PARTIDO JUSTICIALISTADolores</v>
      </c>
      <c r="N3566" t="s">
        <v>22</v>
      </c>
      <c r="O3566" t="s">
        <v>23</v>
      </c>
      <c r="P3566" t="s">
        <v>27</v>
      </c>
      <c r="Q3566" t="s">
        <v>5101</v>
      </c>
      <c r="R3566" s="23">
        <v>14</v>
      </c>
      <c r="S3566" s="23">
        <v>1</v>
      </c>
      <c r="T3566" s="33">
        <v>1</v>
      </c>
      <c r="V3566" t="s">
        <v>2951</v>
      </c>
      <c r="W3566" t="str">
        <f t="shared" si="140"/>
        <v>R18</v>
      </c>
      <c r="X3566" s="31" t="str">
        <f t="shared" si="141"/>
        <v>FINES_R18</v>
      </c>
      <c r="Y3566" s="35">
        <v>1.4E-2</v>
      </c>
      <c r="Z3566" s="8" t="str">
        <f>IFERROR(IFERROR(VLOOKUP(G3566,'IVSET-Escuelas'!A:F,4,FALSE),VLOOKUP(M3566,'IVSET-Fines'!F:L,7,FALSE)),"-")</f>
        <v>-</v>
      </c>
    </row>
    <row r="3567" spans="1:26" x14ac:dyDescent="0.35">
      <c r="A3567" s="18" t="s">
        <v>5100</v>
      </c>
      <c r="B3567" t="s">
        <v>410</v>
      </c>
      <c r="C3567" t="s">
        <v>2426</v>
      </c>
      <c r="D3567" t="s">
        <v>2427</v>
      </c>
      <c r="E3567" t="s">
        <v>198</v>
      </c>
      <c r="F3567" t="s">
        <v>198</v>
      </c>
      <c r="G3567" t="s">
        <v>198</v>
      </c>
      <c r="H3567" t="s">
        <v>20</v>
      </c>
      <c r="I3567" t="s">
        <v>5102</v>
      </c>
      <c r="J3567" t="s">
        <v>21</v>
      </c>
      <c r="L3567" t="s">
        <v>4752</v>
      </c>
      <c r="M3567" t="str">
        <f t="shared" si="142"/>
        <v>PUNTO DIGITAL 95 TORDILLOTordillo</v>
      </c>
      <c r="N3567" t="s">
        <v>22</v>
      </c>
      <c r="O3567" t="s">
        <v>23</v>
      </c>
      <c r="P3567" t="s">
        <v>27</v>
      </c>
      <c r="Q3567" t="s">
        <v>5101</v>
      </c>
      <c r="R3567" s="23">
        <v>19</v>
      </c>
      <c r="S3567" s="23">
        <v>1</v>
      </c>
      <c r="T3567" s="33">
        <v>1</v>
      </c>
      <c r="V3567" t="s">
        <v>2951</v>
      </c>
      <c r="W3567" t="str">
        <f t="shared" si="140"/>
        <v>R18</v>
      </c>
      <c r="X3567" s="31" t="str">
        <f t="shared" si="141"/>
        <v>FINES_R18</v>
      </c>
      <c r="Y3567" s="35">
        <v>1.7000000000000001E-2</v>
      </c>
      <c r="Z3567" s="8" t="str">
        <f>IFERROR(IFERROR(VLOOKUP(G3567,'IVSET-Escuelas'!A:F,4,FALSE),VLOOKUP(M3567,'IVSET-Fines'!F:L,7,FALSE)),"-")</f>
        <v>-</v>
      </c>
    </row>
    <row r="3568" spans="1:26" x14ac:dyDescent="0.35">
      <c r="A3568" s="18" t="s">
        <v>5100</v>
      </c>
      <c r="B3568" t="s">
        <v>410</v>
      </c>
      <c r="C3568" t="s">
        <v>570</v>
      </c>
      <c r="D3568" t="s">
        <v>2717</v>
      </c>
      <c r="E3568" t="s">
        <v>198</v>
      </c>
      <c r="F3568" t="s">
        <v>198</v>
      </c>
      <c r="G3568" t="s">
        <v>198</v>
      </c>
      <c r="H3568" t="s">
        <v>20</v>
      </c>
      <c r="I3568" t="s">
        <v>5102</v>
      </c>
      <c r="J3568" t="s">
        <v>21</v>
      </c>
      <c r="L3568" t="s">
        <v>4577</v>
      </c>
      <c r="M3568" t="str">
        <f t="shared" si="142"/>
        <v>EP Nº 4La Costa</v>
      </c>
      <c r="N3568" t="s">
        <v>22</v>
      </c>
      <c r="O3568" t="s">
        <v>23</v>
      </c>
      <c r="P3568" t="s">
        <v>27</v>
      </c>
      <c r="Q3568" t="s">
        <v>5101</v>
      </c>
      <c r="R3568" s="23">
        <v>74</v>
      </c>
      <c r="S3568" s="23">
        <v>4</v>
      </c>
      <c r="T3568" s="33">
        <v>1</v>
      </c>
      <c r="V3568" t="s">
        <v>2951</v>
      </c>
      <c r="W3568" t="str">
        <f t="shared" si="140"/>
        <v>R18</v>
      </c>
      <c r="X3568" s="31" t="str">
        <f t="shared" si="141"/>
        <v>FINES_R18</v>
      </c>
      <c r="Y3568" s="35">
        <v>5.8999999999999997E-2</v>
      </c>
      <c r="Z3568" s="8">
        <f>IFERROR(IFERROR(VLOOKUP(G3568,'IVSET-Escuelas'!A:F,4,FALSE),VLOOKUP(M3568,'IVSET-Fines'!F:L,7,FALSE)),"-")</f>
        <v>0.37682300000000002</v>
      </c>
    </row>
    <row r="3569" spans="1:26" x14ac:dyDescent="0.35">
      <c r="A3569" s="18" t="s">
        <v>5100</v>
      </c>
      <c r="B3569" t="s">
        <v>410</v>
      </c>
      <c r="C3569" t="s">
        <v>417</v>
      </c>
      <c r="D3569" t="s">
        <v>2739</v>
      </c>
      <c r="E3569" t="s">
        <v>198</v>
      </c>
      <c r="F3569" t="s">
        <v>198</v>
      </c>
      <c r="G3569" t="s">
        <v>198</v>
      </c>
      <c r="H3569" t="s">
        <v>20</v>
      </c>
      <c r="I3569" t="s">
        <v>5102</v>
      </c>
      <c r="J3569" t="s">
        <v>21</v>
      </c>
      <c r="L3569" t="s">
        <v>4762</v>
      </c>
      <c r="M3569" t="str">
        <f t="shared" si="142"/>
        <v>Valle guarani 77 VILLA GESELL VALLE GUARANIVilla Gesell</v>
      </c>
      <c r="N3569" t="s">
        <v>22</v>
      </c>
      <c r="O3569" t="s">
        <v>23</v>
      </c>
      <c r="P3569" t="s">
        <v>27</v>
      </c>
      <c r="Q3569" t="s">
        <v>5101</v>
      </c>
      <c r="R3569" s="23">
        <v>10</v>
      </c>
      <c r="S3569" s="23">
        <v>1</v>
      </c>
      <c r="T3569" s="33">
        <v>1</v>
      </c>
      <c r="V3569" t="s">
        <v>2951</v>
      </c>
      <c r="W3569" t="str">
        <f t="shared" si="140"/>
        <v>R18</v>
      </c>
      <c r="X3569" s="31" t="str">
        <f t="shared" si="141"/>
        <v>FINES_R18</v>
      </c>
      <c r="Y3569" s="35">
        <v>7.0999999999999994E-2</v>
      </c>
      <c r="Z3569" s="8" t="str">
        <f>IFERROR(IFERROR(VLOOKUP(G3569,'IVSET-Escuelas'!A:F,4,FALSE),VLOOKUP(M3569,'IVSET-Fines'!F:L,7,FALSE)),"-")</f>
        <v>-</v>
      </c>
    </row>
    <row r="3570" spans="1:26" x14ac:dyDescent="0.35">
      <c r="A3570" s="18" t="s">
        <v>5100</v>
      </c>
      <c r="B3570" t="s">
        <v>410</v>
      </c>
      <c r="C3570" t="s">
        <v>570</v>
      </c>
      <c r="D3570" t="s">
        <v>2717</v>
      </c>
      <c r="E3570" t="s">
        <v>198</v>
      </c>
      <c r="F3570" t="s">
        <v>198</v>
      </c>
      <c r="G3570" t="s">
        <v>198</v>
      </c>
      <c r="H3570" t="s">
        <v>20</v>
      </c>
      <c r="I3570" t="s">
        <v>5102</v>
      </c>
      <c r="J3570" t="s">
        <v>21</v>
      </c>
      <c r="L3570" t="s">
        <v>4741</v>
      </c>
      <c r="M3570" t="str">
        <f t="shared" si="142"/>
        <v>EP Nº 6La Costa</v>
      </c>
      <c r="N3570" t="s">
        <v>22</v>
      </c>
      <c r="O3570" t="s">
        <v>23</v>
      </c>
      <c r="P3570" t="s">
        <v>27</v>
      </c>
      <c r="Q3570" t="s">
        <v>5101</v>
      </c>
      <c r="R3570" s="23">
        <v>78</v>
      </c>
      <c r="S3570" s="23">
        <v>3</v>
      </c>
      <c r="T3570" s="33">
        <v>1</v>
      </c>
      <c r="V3570" t="s">
        <v>2951</v>
      </c>
      <c r="W3570" t="str">
        <f t="shared" si="140"/>
        <v>R18</v>
      </c>
      <c r="X3570" s="31" t="str">
        <f t="shared" si="141"/>
        <v>FINES_R18</v>
      </c>
      <c r="Y3570" s="35">
        <v>7.9000000000000001E-2</v>
      </c>
      <c r="Z3570" s="8">
        <f>IFERROR(IFERROR(VLOOKUP(G3570,'IVSET-Escuelas'!A:F,4,FALSE),VLOOKUP(M3570,'IVSET-Fines'!F:L,7,FALSE)),"-")</f>
        <v>0.61027100000000001</v>
      </c>
    </row>
    <row r="3571" spans="1:26" x14ac:dyDescent="0.35">
      <c r="A3571" s="18" t="s">
        <v>5100</v>
      </c>
      <c r="B3571" t="s">
        <v>410</v>
      </c>
      <c r="C3571" t="s">
        <v>570</v>
      </c>
      <c r="D3571" t="s">
        <v>2717</v>
      </c>
      <c r="E3571" t="s">
        <v>198</v>
      </c>
      <c r="F3571" t="s">
        <v>198</v>
      </c>
      <c r="G3571" t="s">
        <v>198</v>
      </c>
      <c r="H3571" t="s">
        <v>20</v>
      </c>
      <c r="I3571" t="s">
        <v>5102</v>
      </c>
      <c r="J3571" t="s">
        <v>21</v>
      </c>
      <c r="L3571" t="s">
        <v>4742</v>
      </c>
      <c r="M3571" t="str">
        <f t="shared" si="142"/>
        <v>EP Nº 7La Costa</v>
      </c>
      <c r="N3571" t="s">
        <v>22</v>
      </c>
      <c r="O3571" t="s">
        <v>23</v>
      </c>
      <c r="P3571" t="s">
        <v>27</v>
      </c>
      <c r="Q3571" t="s">
        <v>5101</v>
      </c>
      <c r="R3571" s="23">
        <v>121</v>
      </c>
      <c r="S3571" s="23">
        <v>5</v>
      </c>
      <c r="T3571" s="33">
        <v>1</v>
      </c>
      <c r="V3571" t="s">
        <v>2951</v>
      </c>
      <c r="W3571" t="str">
        <f t="shared" si="140"/>
        <v>R18</v>
      </c>
      <c r="X3571" s="31" t="str">
        <f t="shared" si="141"/>
        <v>FINES_R18</v>
      </c>
      <c r="Y3571" s="35">
        <v>8.4000000000000005E-2</v>
      </c>
      <c r="Z3571" s="8">
        <f>IFERROR(IFERROR(VLOOKUP(G3571,'IVSET-Escuelas'!A:F,4,FALSE),VLOOKUP(M3571,'IVSET-Fines'!F:L,7,FALSE)),"-")</f>
        <v>0.39229599999999998</v>
      </c>
    </row>
    <row r="3572" spans="1:26" x14ac:dyDescent="0.35">
      <c r="A3572" s="18" t="s">
        <v>5100</v>
      </c>
      <c r="B3572" t="s">
        <v>410</v>
      </c>
      <c r="C3572" t="s">
        <v>423</v>
      </c>
      <c r="D3572" t="s">
        <v>425</v>
      </c>
      <c r="E3572" t="s">
        <v>198</v>
      </c>
      <c r="F3572" t="s">
        <v>198</v>
      </c>
      <c r="G3572" t="s">
        <v>198</v>
      </c>
      <c r="H3572" t="s">
        <v>20</v>
      </c>
      <c r="I3572" t="s">
        <v>5102</v>
      </c>
      <c r="J3572" t="s">
        <v>21</v>
      </c>
      <c r="L3572" t="s">
        <v>4708</v>
      </c>
      <c r="M3572" t="str">
        <f t="shared" si="142"/>
        <v>Iglesias CristianasAyacucho</v>
      </c>
      <c r="N3572" t="s">
        <v>22</v>
      </c>
      <c r="O3572" t="s">
        <v>23</v>
      </c>
      <c r="P3572" t="s">
        <v>27</v>
      </c>
      <c r="Q3572" t="s">
        <v>5101</v>
      </c>
      <c r="R3572" s="23">
        <v>12</v>
      </c>
      <c r="S3572" s="23">
        <v>1</v>
      </c>
      <c r="T3572" s="33">
        <v>1</v>
      </c>
      <c r="V3572" t="s">
        <v>2951</v>
      </c>
      <c r="W3572" t="str">
        <f t="shared" si="140"/>
        <v>R18</v>
      </c>
      <c r="X3572" s="31" t="str">
        <f t="shared" si="141"/>
        <v>FINES_R18</v>
      </c>
      <c r="Y3572" s="35">
        <v>8.4000000000000005E-2</v>
      </c>
      <c r="Z3572" s="8">
        <f>IFERROR(IFERROR(VLOOKUP(G3572,'IVSET-Escuelas'!A:F,4,FALSE),VLOOKUP(M3572,'IVSET-Fines'!F:L,7,FALSE)),"-")</f>
        <v>0.32310499999999998</v>
      </c>
    </row>
    <row r="3573" spans="1:26" x14ac:dyDescent="0.35">
      <c r="A3573" s="18" t="s">
        <v>5100</v>
      </c>
      <c r="B3573" t="s">
        <v>410</v>
      </c>
      <c r="C3573" t="s">
        <v>244</v>
      </c>
      <c r="D3573" t="s">
        <v>689</v>
      </c>
      <c r="E3573" t="s">
        <v>198</v>
      </c>
      <c r="F3573" t="s">
        <v>198</v>
      </c>
      <c r="G3573" t="s">
        <v>198</v>
      </c>
      <c r="H3573" t="s">
        <v>20</v>
      </c>
      <c r="I3573" t="s">
        <v>5102</v>
      </c>
      <c r="J3573" t="s">
        <v>21</v>
      </c>
      <c r="L3573" t="s">
        <v>4715</v>
      </c>
      <c r="M3573" t="str">
        <f t="shared" si="142"/>
        <v>IMITCastelli</v>
      </c>
      <c r="N3573" t="s">
        <v>22</v>
      </c>
      <c r="O3573" t="s">
        <v>23</v>
      </c>
      <c r="P3573" t="s">
        <v>27</v>
      </c>
      <c r="Q3573" t="s">
        <v>5101</v>
      </c>
      <c r="R3573" s="23">
        <v>14</v>
      </c>
      <c r="S3573" s="23">
        <v>1</v>
      </c>
      <c r="T3573" s="33">
        <v>1</v>
      </c>
      <c r="V3573" t="s">
        <v>2951</v>
      </c>
      <c r="W3573" t="str">
        <f t="shared" si="140"/>
        <v>R18</v>
      </c>
      <c r="X3573" s="31" t="str">
        <f t="shared" si="141"/>
        <v>FINES_R18</v>
      </c>
      <c r="Y3573" s="35">
        <v>9.2999999999999999E-2</v>
      </c>
      <c r="Z3573" s="8">
        <f>IFERROR(IFERROR(VLOOKUP(G3573,'IVSET-Escuelas'!A:F,4,FALSE),VLOOKUP(M3573,'IVSET-Fines'!F:L,7,FALSE)),"-")</f>
        <v>0.26975399999999999</v>
      </c>
    </row>
    <row r="3574" spans="1:26" x14ac:dyDescent="0.35">
      <c r="A3574" s="18" t="s">
        <v>5100</v>
      </c>
      <c r="B3574" t="s">
        <v>410</v>
      </c>
      <c r="C3574" t="s">
        <v>417</v>
      </c>
      <c r="D3574" t="s">
        <v>2739</v>
      </c>
      <c r="E3574" t="s">
        <v>198</v>
      </c>
      <c r="F3574" t="s">
        <v>198</v>
      </c>
      <c r="G3574" t="s">
        <v>198</v>
      </c>
      <c r="H3574" t="s">
        <v>20</v>
      </c>
      <c r="I3574" t="s">
        <v>5102</v>
      </c>
      <c r="J3574" t="s">
        <v>21</v>
      </c>
      <c r="L3574" t="s">
        <v>4753</v>
      </c>
      <c r="M3574" t="str">
        <f t="shared" si="142"/>
        <v>ANEXO UNIVERSITARIOVilla Gesell</v>
      </c>
      <c r="N3574" t="s">
        <v>22</v>
      </c>
      <c r="O3574" t="s">
        <v>23</v>
      </c>
      <c r="P3574" t="s">
        <v>27</v>
      </c>
      <c r="Q3574" t="s">
        <v>5101</v>
      </c>
      <c r="R3574" s="23">
        <v>25</v>
      </c>
      <c r="S3574" s="23">
        <v>1</v>
      </c>
      <c r="T3574" s="33">
        <v>1</v>
      </c>
      <c r="V3574" t="s">
        <v>2951</v>
      </c>
      <c r="W3574" t="str">
        <f t="shared" si="140"/>
        <v>R18</v>
      </c>
      <c r="X3574" s="31" t="str">
        <f t="shared" si="141"/>
        <v>FINES_R18</v>
      </c>
      <c r="Y3574" s="35">
        <v>9.8000000000000004E-2</v>
      </c>
      <c r="Z3574" s="8">
        <f>IFERROR(IFERROR(VLOOKUP(G3574,'IVSET-Escuelas'!A:F,4,FALSE),VLOOKUP(M3574,'IVSET-Fines'!F:L,7,FALSE)),"-")</f>
        <v>0.39265800000000001</v>
      </c>
    </row>
    <row r="3575" spans="1:26" x14ac:dyDescent="0.35">
      <c r="A3575" s="18" t="s">
        <v>5100</v>
      </c>
      <c r="B3575" t="s">
        <v>410</v>
      </c>
      <c r="C3575" t="s">
        <v>570</v>
      </c>
      <c r="D3575" t="s">
        <v>2717</v>
      </c>
      <c r="E3575" t="s">
        <v>198</v>
      </c>
      <c r="F3575" t="s">
        <v>198</v>
      </c>
      <c r="G3575" t="s">
        <v>198</v>
      </c>
      <c r="H3575" t="s">
        <v>20</v>
      </c>
      <c r="I3575" t="s">
        <v>5102</v>
      </c>
      <c r="J3575" t="s">
        <v>21</v>
      </c>
      <c r="L3575" t="s">
        <v>4748</v>
      </c>
      <c r="M3575" t="str">
        <f t="shared" si="142"/>
        <v>SOLES DE MAYOLa Costa</v>
      </c>
      <c r="N3575" t="s">
        <v>22</v>
      </c>
      <c r="O3575" t="s">
        <v>23</v>
      </c>
      <c r="P3575" t="s">
        <v>27</v>
      </c>
      <c r="Q3575" t="s">
        <v>5101</v>
      </c>
      <c r="R3575" s="23">
        <v>176</v>
      </c>
      <c r="S3575" s="23">
        <v>8</v>
      </c>
      <c r="T3575" s="33">
        <v>1</v>
      </c>
      <c r="V3575" t="s">
        <v>2951</v>
      </c>
      <c r="W3575" t="str">
        <f t="shared" si="140"/>
        <v>R18</v>
      </c>
      <c r="X3575" s="31" t="str">
        <f t="shared" si="141"/>
        <v>FINES_R18</v>
      </c>
      <c r="Y3575" s="35">
        <v>0.10299999999999999</v>
      </c>
      <c r="Z3575" s="8">
        <f>IFERROR(IFERROR(VLOOKUP(G3575,'IVSET-Escuelas'!A:F,4,FALSE),VLOOKUP(M3575,'IVSET-Fines'!F:L,7,FALSE)),"-")</f>
        <v>0.38222400000000001</v>
      </c>
    </row>
    <row r="3576" spans="1:26" x14ac:dyDescent="0.35">
      <c r="A3576" s="18" t="s">
        <v>5100</v>
      </c>
      <c r="B3576" t="s">
        <v>410</v>
      </c>
      <c r="C3576" t="s">
        <v>244</v>
      </c>
      <c r="D3576" t="s">
        <v>689</v>
      </c>
      <c r="E3576" t="s">
        <v>198</v>
      </c>
      <c r="F3576" t="s">
        <v>198</v>
      </c>
      <c r="G3576" t="s">
        <v>198</v>
      </c>
      <c r="H3576" t="s">
        <v>20</v>
      </c>
      <c r="I3576" t="s">
        <v>5102</v>
      </c>
      <c r="J3576" t="s">
        <v>21</v>
      </c>
      <c r="L3576" t="s">
        <v>4713</v>
      </c>
      <c r="M3576" t="str">
        <f t="shared" si="142"/>
        <v>Area de Adultos Mayores 86 CastelliCastelli</v>
      </c>
      <c r="N3576" t="s">
        <v>22</v>
      </c>
      <c r="O3576" t="s">
        <v>23</v>
      </c>
      <c r="P3576" t="s">
        <v>27</v>
      </c>
      <c r="Q3576" t="s">
        <v>5101</v>
      </c>
      <c r="R3576" s="23">
        <v>0</v>
      </c>
      <c r="S3576" s="23">
        <v>1</v>
      </c>
      <c r="T3576" s="33">
        <v>1</v>
      </c>
      <c r="V3576" t="s">
        <v>2951</v>
      </c>
      <c r="W3576" t="str">
        <f t="shared" si="140"/>
        <v>R18</v>
      </c>
      <c r="X3576" s="31" t="str">
        <f t="shared" si="141"/>
        <v>FINES_R18</v>
      </c>
      <c r="Y3576" s="35">
        <v>0.115</v>
      </c>
      <c r="Z3576" s="8" t="str">
        <f>IFERROR(IFERROR(VLOOKUP(G3576,'IVSET-Escuelas'!A:F,4,FALSE),VLOOKUP(M3576,'IVSET-Fines'!F:L,7,FALSE)),"-")</f>
        <v>-</v>
      </c>
    </row>
    <row r="3577" spans="1:26" x14ac:dyDescent="0.35">
      <c r="A3577" s="18" t="s">
        <v>5100</v>
      </c>
      <c r="B3577" t="s">
        <v>410</v>
      </c>
      <c r="C3577" t="s">
        <v>570</v>
      </c>
      <c r="D3577" t="s">
        <v>2717</v>
      </c>
      <c r="E3577" t="s">
        <v>198</v>
      </c>
      <c r="F3577" t="s">
        <v>198</v>
      </c>
      <c r="G3577" t="s">
        <v>198</v>
      </c>
      <c r="H3577" t="s">
        <v>20</v>
      </c>
      <c r="I3577" t="s">
        <v>5102</v>
      </c>
      <c r="J3577" t="s">
        <v>21</v>
      </c>
      <c r="L3577" t="s">
        <v>4743</v>
      </c>
      <c r="M3577" t="str">
        <f t="shared" si="142"/>
        <v>IGLESIA NUEVA VIDA EN JESUS BARRIO SAN MARTINLa Costa</v>
      </c>
      <c r="N3577" t="s">
        <v>22</v>
      </c>
      <c r="O3577" t="s">
        <v>23</v>
      </c>
      <c r="P3577" t="s">
        <v>27</v>
      </c>
      <c r="Q3577" t="s">
        <v>5101</v>
      </c>
      <c r="R3577" s="23">
        <v>8</v>
      </c>
      <c r="S3577" s="23">
        <v>1</v>
      </c>
      <c r="T3577" s="33">
        <v>1</v>
      </c>
      <c r="V3577" t="s">
        <v>2951</v>
      </c>
      <c r="W3577" t="str">
        <f t="shared" si="140"/>
        <v>R18</v>
      </c>
      <c r="X3577" s="31" t="str">
        <f t="shared" si="141"/>
        <v>FINES_R18</v>
      </c>
      <c r="Y3577" s="35">
        <v>0.156</v>
      </c>
      <c r="Z3577" s="8">
        <f>IFERROR(IFERROR(VLOOKUP(G3577,'IVSET-Escuelas'!A:F,4,FALSE),VLOOKUP(M3577,'IVSET-Fines'!F:L,7,FALSE)),"-")</f>
        <v>0.78370300000000004</v>
      </c>
    </row>
    <row r="3578" spans="1:26" x14ac:dyDescent="0.35">
      <c r="A3578" s="18" t="s">
        <v>5100</v>
      </c>
      <c r="B3578" t="s">
        <v>410</v>
      </c>
      <c r="C3578" t="s">
        <v>423</v>
      </c>
      <c r="D3578" t="s">
        <v>425</v>
      </c>
      <c r="E3578" t="s">
        <v>198</v>
      </c>
      <c r="F3578" t="s">
        <v>198</v>
      </c>
      <c r="G3578" t="s">
        <v>198</v>
      </c>
      <c r="H3578" t="s">
        <v>20</v>
      </c>
      <c r="I3578" t="s">
        <v>5102</v>
      </c>
      <c r="J3578" t="s">
        <v>21</v>
      </c>
      <c r="L3578" t="s">
        <v>4703</v>
      </c>
      <c r="M3578" t="str">
        <f t="shared" si="142"/>
        <v>CORRALÓN 1375 AYACUCHO AYACUCHOAyacucho</v>
      </c>
      <c r="N3578" t="s">
        <v>22</v>
      </c>
      <c r="O3578" t="s">
        <v>23</v>
      </c>
      <c r="P3578" t="s">
        <v>27</v>
      </c>
      <c r="Q3578" t="s">
        <v>5101</v>
      </c>
      <c r="R3578" s="23">
        <v>0</v>
      </c>
      <c r="S3578" s="23">
        <v>1</v>
      </c>
      <c r="T3578" s="33">
        <v>1</v>
      </c>
      <c r="V3578" t="s">
        <v>2951</v>
      </c>
      <c r="W3578" t="str">
        <f t="shared" si="140"/>
        <v>R18</v>
      </c>
      <c r="X3578" s="31" t="str">
        <f t="shared" si="141"/>
        <v>FINES_R18</v>
      </c>
      <c r="Y3578" s="35">
        <v>0.2</v>
      </c>
      <c r="Z3578" s="8" t="str">
        <f>IFERROR(IFERROR(VLOOKUP(G3578,'IVSET-Escuelas'!A:F,4,FALSE),VLOOKUP(M3578,'IVSET-Fines'!F:L,7,FALSE)),"-")</f>
        <v>-</v>
      </c>
    </row>
    <row r="3579" spans="1:26" x14ac:dyDescent="0.35">
      <c r="A3579" s="18" t="s">
        <v>5100</v>
      </c>
      <c r="B3579" t="s">
        <v>410</v>
      </c>
      <c r="C3579" t="s">
        <v>423</v>
      </c>
      <c r="D3579" t="s">
        <v>425</v>
      </c>
      <c r="E3579" t="s">
        <v>198</v>
      </c>
      <c r="F3579" t="s">
        <v>198</v>
      </c>
      <c r="G3579" t="s">
        <v>198</v>
      </c>
      <c r="H3579" t="s">
        <v>20</v>
      </c>
      <c r="I3579" t="s">
        <v>5102</v>
      </c>
      <c r="J3579" t="s">
        <v>21</v>
      </c>
      <c r="L3579" t="s">
        <v>4711</v>
      </c>
      <c r="M3579" t="str">
        <f t="shared" si="142"/>
        <v>SUTEBA 1066 AYACUCHO AYACUCHOAyacucho</v>
      </c>
      <c r="N3579" t="s">
        <v>22</v>
      </c>
      <c r="O3579" t="s">
        <v>23</v>
      </c>
      <c r="P3579" t="s">
        <v>27</v>
      </c>
      <c r="Q3579" t="s">
        <v>5101</v>
      </c>
      <c r="R3579" s="23">
        <v>44</v>
      </c>
      <c r="S3579" s="23">
        <v>2</v>
      </c>
      <c r="T3579" s="33">
        <v>1</v>
      </c>
      <c r="V3579" t="s">
        <v>2951</v>
      </c>
      <c r="W3579" t="str">
        <f t="shared" si="140"/>
        <v>R18</v>
      </c>
      <c r="X3579" s="31" t="str">
        <f t="shared" si="141"/>
        <v>FINES_R18</v>
      </c>
      <c r="Y3579" s="35">
        <v>0.23400000000000001</v>
      </c>
      <c r="Z3579" s="8" t="str">
        <f>IFERROR(IFERROR(VLOOKUP(G3579,'IVSET-Escuelas'!A:F,4,FALSE),VLOOKUP(M3579,'IVSET-Fines'!F:L,7,FALSE)),"-")</f>
        <v>-</v>
      </c>
    </row>
    <row r="3580" spans="1:26" x14ac:dyDescent="0.35">
      <c r="A3580" s="18" t="s">
        <v>5100</v>
      </c>
      <c r="B3580" t="s">
        <v>410</v>
      </c>
      <c r="C3580" t="s">
        <v>417</v>
      </c>
      <c r="D3580" t="s">
        <v>2739</v>
      </c>
      <c r="E3580" t="s">
        <v>198</v>
      </c>
      <c r="F3580" t="s">
        <v>198</v>
      </c>
      <c r="G3580" t="s">
        <v>198</v>
      </c>
      <c r="H3580" t="s">
        <v>20</v>
      </c>
      <c r="I3580" t="s">
        <v>5102</v>
      </c>
      <c r="J3580" t="s">
        <v>21</v>
      </c>
      <c r="L3580" t="s">
        <v>4758</v>
      </c>
      <c r="M3580" t="str">
        <f t="shared" si="142"/>
        <v>LA KASAVilla Gesell</v>
      </c>
      <c r="N3580" t="s">
        <v>22</v>
      </c>
      <c r="O3580" t="s">
        <v>23</v>
      </c>
      <c r="P3580" t="s">
        <v>27</v>
      </c>
      <c r="Q3580" t="s">
        <v>5101</v>
      </c>
      <c r="R3580" s="23">
        <v>10</v>
      </c>
      <c r="S3580" s="23">
        <v>1</v>
      </c>
      <c r="T3580" s="33">
        <v>1</v>
      </c>
      <c r="V3580" t="s">
        <v>2951</v>
      </c>
      <c r="W3580" t="str">
        <f t="shared" si="140"/>
        <v>R18</v>
      </c>
      <c r="X3580" s="31" t="str">
        <f t="shared" si="141"/>
        <v>FINES_R18</v>
      </c>
      <c r="Y3580" s="35">
        <v>0.254</v>
      </c>
      <c r="Z3580" s="8">
        <f>IFERROR(IFERROR(VLOOKUP(G3580,'IVSET-Escuelas'!A:F,4,FALSE),VLOOKUP(M3580,'IVSET-Fines'!F:L,7,FALSE)),"-")</f>
        <v>0.22856199999999999</v>
      </c>
    </row>
    <row r="3581" spans="1:26" x14ac:dyDescent="0.35">
      <c r="A3581" s="18" t="s">
        <v>5100</v>
      </c>
      <c r="B3581" t="s">
        <v>410</v>
      </c>
      <c r="C3581" t="s">
        <v>423</v>
      </c>
      <c r="D3581" t="s">
        <v>425</v>
      </c>
      <c r="E3581" t="s">
        <v>198</v>
      </c>
      <c r="F3581" t="s">
        <v>198</v>
      </c>
      <c r="G3581" t="s">
        <v>198</v>
      </c>
      <c r="H3581" t="s">
        <v>20</v>
      </c>
      <c r="I3581" t="s">
        <v>5102</v>
      </c>
      <c r="J3581" t="s">
        <v>21</v>
      </c>
      <c r="L3581" t="s">
        <v>4704</v>
      </c>
      <c r="M3581" t="str">
        <f t="shared" si="142"/>
        <v>EPPA 701 1670 AYACUCHO AYACUCHOAyacucho</v>
      </c>
      <c r="N3581" t="s">
        <v>22</v>
      </c>
      <c r="O3581" t="s">
        <v>23</v>
      </c>
      <c r="P3581" t="s">
        <v>27</v>
      </c>
      <c r="Q3581" t="s">
        <v>5101</v>
      </c>
      <c r="R3581" s="23">
        <v>14</v>
      </c>
      <c r="S3581" s="23">
        <v>1</v>
      </c>
      <c r="T3581" s="33">
        <v>1</v>
      </c>
      <c r="V3581" t="s">
        <v>2951</v>
      </c>
      <c r="W3581" t="str">
        <f t="shared" si="140"/>
        <v>R18</v>
      </c>
      <c r="X3581" s="31" t="str">
        <f t="shared" si="141"/>
        <v>FINES_R18</v>
      </c>
      <c r="Y3581" s="35">
        <v>0.25800000000000001</v>
      </c>
      <c r="Z3581" s="8" t="str">
        <f>IFERROR(IFERROR(VLOOKUP(G3581,'IVSET-Escuelas'!A:F,4,FALSE),VLOOKUP(M3581,'IVSET-Fines'!F:L,7,FALSE)),"-")</f>
        <v>-</v>
      </c>
    </row>
    <row r="3582" spans="1:26" x14ac:dyDescent="0.35">
      <c r="A3582" s="18" t="s">
        <v>5100</v>
      </c>
      <c r="B3582" t="s">
        <v>410</v>
      </c>
      <c r="C3582" t="s">
        <v>423</v>
      </c>
      <c r="D3582" t="s">
        <v>425</v>
      </c>
      <c r="E3582" t="s">
        <v>198</v>
      </c>
      <c r="F3582" t="s">
        <v>198</v>
      </c>
      <c r="G3582" t="s">
        <v>198</v>
      </c>
      <c r="H3582" t="s">
        <v>20</v>
      </c>
      <c r="I3582" t="s">
        <v>5102</v>
      </c>
      <c r="J3582" t="s">
        <v>21</v>
      </c>
      <c r="L3582" t="s">
        <v>4709</v>
      </c>
      <c r="M3582" t="str">
        <f t="shared" si="142"/>
        <v>LA POSTA S/N AYACUCHO AYACUCHOAyacucho</v>
      </c>
      <c r="N3582" t="s">
        <v>22</v>
      </c>
      <c r="O3582" t="s">
        <v>23</v>
      </c>
      <c r="P3582" t="s">
        <v>27</v>
      </c>
      <c r="Q3582" t="s">
        <v>5101</v>
      </c>
      <c r="R3582" s="23">
        <v>22</v>
      </c>
      <c r="S3582" s="23">
        <v>2</v>
      </c>
      <c r="T3582" s="33">
        <v>1</v>
      </c>
      <c r="V3582" t="s">
        <v>2951</v>
      </c>
      <c r="W3582" t="str">
        <f t="shared" si="140"/>
        <v>R18</v>
      </c>
      <c r="X3582" s="31" t="str">
        <f t="shared" si="141"/>
        <v>FINES_R18</v>
      </c>
      <c r="Y3582" s="35">
        <v>0.26200000000000001</v>
      </c>
      <c r="Z3582" s="8" t="str">
        <f>IFERROR(IFERROR(VLOOKUP(G3582,'IVSET-Escuelas'!A:F,4,FALSE),VLOOKUP(M3582,'IVSET-Fines'!F:L,7,FALSE)),"-")</f>
        <v>-</v>
      </c>
    </row>
    <row r="3583" spans="1:26" x14ac:dyDescent="0.35">
      <c r="A3583" s="18" t="s">
        <v>5100</v>
      </c>
      <c r="B3583" t="s">
        <v>410</v>
      </c>
      <c r="C3583" t="s">
        <v>417</v>
      </c>
      <c r="D3583" t="s">
        <v>2739</v>
      </c>
      <c r="E3583" t="s">
        <v>198</v>
      </c>
      <c r="F3583" t="s">
        <v>198</v>
      </c>
      <c r="G3583" t="s">
        <v>198</v>
      </c>
      <c r="H3583" t="s">
        <v>20</v>
      </c>
      <c r="I3583" t="s">
        <v>5102</v>
      </c>
      <c r="J3583" t="s">
        <v>21</v>
      </c>
      <c r="L3583" t="s">
        <v>4756</v>
      </c>
      <c r="M3583" t="str">
        <f t="shared" si="142"/>
        <v>CASA DE LA CULTURA MAR AZUL S/N VILLA GESELL MAR AZULVilla Gesell</v>
      </c>
      <c r="N3583" t="s">
        <v>22</v>
      </c>
      <c r="O3583" t="s">
        <v>23</v>
      </c>
      <c r="P3583" t="s">
        <v>27</v>
      </c>
      <c r="Q3583" t="s">
        <v>5101</v>
      </c>
      <c r="R3583" s="23">
        <v>15</v>
      </c>
      <c r="S3583" s="23">
        <v>1</v>
      </c>
      <c r="T3583" s="33">
        <v>1</v>
      </c>
      <c r="V3583" t="s">
        <v>2951</v>
      </c>
      <c r="W3583" t="str">
        <f t="shared" si="140"/>
        <v>R18</v>
      </c>
      <c r="X3583" s="31" t="str">
        <f t="shared" si="141"/>
        <v>FINES_R18</v>
      </c>
      <c r="Y3583" s="35">
        <v>0.318</v>
      </c>
      <c r="Z3583" s="8" t="str">
        <f>IFERROR(IFERROR(VLOOKUP(G3583,'IVSET-Escuelas'!A:F,4,FALSE),VLOOKUP(M3583,'IVSET-Fines'!F:L,7,FALSE)),"-")</f>
        <v>-</v>
      </c>
    </row>
    <row r="3584" spans="1:26" x14ac:dyDescent="0.35">
      <c r="A3584" s="18" t="s">
        <v>5100</v>
      </c>
      <c r="B3584" t="s">
        <v>410</v>
      </c>
      <c r="C3584" t="s">
        <v>570</v>
      </c>
      <c r="D3584" t="s">
        <v>2717</v>
      </c>
      <c r="E3584" t="s">
        <v>198</v>
      </c>
      <c r="F3584" t="s">
        <v>198</v>
      </c>
      <c r="G3584" t="s">
        <v>198</v>
      </c>
      <c r="H3584" t="s">
        <v>20</v>
      </c>
      <c r="I3584" t="s">
        <v>5102</v>
      </c>
      <c r="J3584" t="s">
        <v>21</v>
      </c>
      <c r="L3584" t="s">
        <v>4749</v>
      </c>
      <c r="M3584" t="str">
        <f t="shared" si="142"/>
        <v>SOMOS NOSOTROSLa Costa</v>
      </c>
      <c r="N3584" t="s">
        <v>22</v>
      </c>
      <c r="O3584" t="s">
        <v>23</v>
      </c>
      <c r="P3584" t="s">
        <v>27</v>
      </c>
      <c r="Q3584" t="s">
        <v>5101</v>
      </c>
      <c r="R3584" s="23">
        <v>68</v>
      </c>
      <c r="S3584" s="23">
        <v>4</v>
      </c>
      <c r="T3584" s="33">
        <v>1</v>
      </c>
      <c r="V3584" t="s">
        <v>2951</v>
      </c>
      <c r="W3584" t="str">
        <f t="shared" si="140"/>
        <v>R18</v>
      </c>
      <c r="X3584" s="31" t="str">
        <f t="shared" si="141"/>
        <v>FINES_R18</v>
      </c>
      <c r="Y3584" s="35">
        <v>0.36199999999999999</v>
      </c>
      <c r="Z3584" s="8">
        <f>IFERROR(IFERROR(VLOOKUP(G3584,'IVSET-Escuelas'!A:F,4,FALSE),VLOOKUP(M3584,'IVSET-Fines'!F:L,7,FALSE)),"-")</f>
        <v>0.65556300000000001</v>
      </c>
    </row>
    <row r="3585" spans="1:26" x14ac:dyDescent="0.35">
      <c r="A3585" s="18" t="s">
        <v>5100</v>
      </c>
      <c r="B3585" t="s">
        <v>410</v>
      </c>
      <c r="C3585" t="s">
        <v>423</v>
      </c>
      <c r="D3585" t="s">
        <v>425</v>
      </c>
      <c r="E3585" t="s">
        <v>198</v>
      </c>
      <c r="F3585" t="s">
        <v>198</v>
      </c>
      <c r="G3585" t="s">
        <v>198</v>
      </c>
      <c r="H3585" t="s">
        <v>20</v>
      </c>
      <c r="I3585" t="s">
        <v>5102</v>
      </c>
      <c r="J3585" t="s">
        <v>21</v>
      </c>
      <c r="L3585" t="s">
        <v>4701</v>
      </c>
      <c r="M3585" t="str">
        <f t="shared" si="142"/>
        <v>CASA DE CAMPO 150 AYACUCHO AYACUCHOAyacucho</v>
      </c>
      <c r="N3585" t="s">
        <v>22</v>
      </c>
      <c r="O3585" t="s">
        <v>23</v>
      </c>
      <c r="P3585" t="s">
        <v>27</v>
      </c>
      <c r="Q3585" t="s">
        <v>5101</v>
      </c>
      <c r="R3585" s="23">
        <v>21</v>
      </c>
      <c r="S3585" s="23">
        <v>1</v>
      </c>
      <c r="T3585" s="33">
        <v>1</v>
      </c>
      <c r="V3585" t="s">
        <v>2951</v>
      </c>
      <c r="W3585" t="str">
        <f t="shared" si="140"/>
        <v>R18</v>
      </c>
      <c r="X3585" s="31" t="str">
        <f t="shared" si="141"/>
        <v>FINES_R18</v>
      </c>
      <c r="Y3585" s="35">
        <v>0.38100000000000001</v>
      </c>
      <c r="Z3585" s="8" t="str">
        <f>IFERROR(IFERROR(VLOOKUP(G3585,'IVSET-Escuelas'!A:F,4,FALSE),VLOOKUP(M3585,'IVSET-Fines'!F:L,7,FALSE)),"-")</f>
        <v>-</v>
      </c>
    </row>
    <row r="3586" spans="1:26" x14ac:dyDescent="0.35">
      <c r="A3586" s="18" t="s">
        <v>5100</v>
      </c>
      <c r="B3586" t="s">
        <v>410</v>
      </c>
      <c r="C3586" t="s">
        <v>417</v>
      </c>
      <c r="D3586" t="s">
        <v>2739</v>
      </c>
      <c r="E3586" t="s">
        <v>198</v>
      </c>
      <c r="F3586" t="s">
        <v>198</v>
      </c>
      <c r="G3586" t="s">
        <v>198</v>
      </c>
      <c r="H3586" t="s">
        <v>20</v>
      </c>
      <c r="I3586" t="s">
        <v>5102</v>
      </c>
      <c r="J3586" t="s">
        <v>21</v>
      </c>
      <c r="L3586" t="s">
        <v>4761</v>
      </c>
      <c r="M3586" t="str">
        <f t="shared" si="142"/>
        <v>TransformarVilla Gesell</v>
      </c>
      <c r="N3586" t="s">
        <v>22</v>
      </c>
      <c r="O3586" t="s">
        <v>23</v>
      </c>
      <c r="P3586" t="s">
        <v>27</v>
      </c>
      <c r="Q3586" t="s">
        <v>5101</v>
      </c>
      <c r="R3586" s="23">
        <v>9</v>
      </c>
      <c r="S3586" s="23">
        <v>1</v>
      </c>
      <c r="T3586" s="33">
        <v>1</v>
      </c>
      <c r="V3586" t="s">
        <v>2951</v>
      </c>
      <c r="W3586" t="str">
        <f t="shared" ref="W3586:W3649" si="143">+IF(V3586="","",IF(V3586="FINES",CONCATENATE("R",IF(OR(B3586="16",B3586="21",B3586="22",B3586="23"),"16212223",IF(OR(B3586="15",B3586="17",B3586="24",B3586="25"),"15172425",B3586))),IF(V3586="CEBAS","UNICO",IF(VALUE(B3586)&lt;=11,"AMBA","INTERIOR"))))</f>
        <v>R18</v>
      </c>
      <c r="X3586" s="31" t="str">
        <f t="shared" ref="X3586:X3649" si="144">+IF(V3586="","-",CONCATENATE(V3586,"_",W3586))</f>
        <v>FINES_R18</v>
      </c>
      <c r="Y3586" s="35">
        <v>0.39500000000000002</v>
      </c>
      <c r="Z3586" s="8">
        <f>IFERROR(IFERROR(VLOOKUP(G3586,'IVSET-Escuelas'!A:F,4,FALSE),VLOOKUP(M3586,'IVSET-Fines'!F:L,7,FALSE)),"-")</f>
        <v>0.59845199999999998</v>
      </c>
    </row>
    <row r="3587" spans="1:26" x14ac:dyDescent="0.35">
      <c r="A3587" s="18" t="s">
        <v>5100</v>
      </c>
      <c r="B3587" t="s">
        <v>410</v>
      </c>
      <c r="C3587" t="s">
        <v>1247</v>
      </c>
      <c r="D3587" t="s">
        <v>2733</v>
      </c>
      <c r="E3587" t="s">
        <v>198</v>
      </c>
      <c r="F3587" t="s">
        <v>198</v>
      </c>
      <c r="G3587" t="s">
        <v>198</v>
      </c>
      <c r="H3587" t="s">
        <v>20</v>
      </c>
      <c r="I3587" t="s">
        <v>5102</v>
      </c>
      <c r="J3587" t="s">
        <v>21</v>
      </c>
      <c r="L3587" t="s">
        <v>4751</v>
      </c>
      <c r="M3587" t="str">
        <f t="shared" si="142"/>
        <v>EP Nº7Pinamar</v>
      </c>
      <c r="N3587" t="s">
        <v>22</v>
      </c>
      <c r="O3587" t="s">
        <v>23</v>
      </c>
      <c r="P3587" t="s">
        <v>27</v>
      </c>
      <c r="Q3587" t="s">
        <v>5101</v>
      </c>
      <c r="R3587" s="23">
        <v>88</v>
      </c>
      <c r="S3587" s="23">
        <v>4</v>
      </c>
      <c r="T3587" s="33">
        <v>1</v>
      </c>
      <c r="V3587" t="s">
        <v>2951</v>
      </c>
      <c r="W3587" t="str">
        <f t="shared" si="143"/>
        <v>R18</v>
      </c>
      <c r="X3587" s="31" t="str">
        <f t="shared" si="144"/>
        <v>FINES_R18</v>
      </c>
      <c r="Y3587" s="35">
        <v>0.39900000000000002</v>
      </c>
      <c r="Z3587" s="8">
        <f>IFERROR(IFERROR(VLOOKUP(G3587,'IVSET-Escuelas'!A:F,4,FALSE),VLOOKUP(M3587,'IVSET-Fines'!F:L,7,FALSE)),"-")</f>
        <v>0.57653200000000004</v>
      </c>
    </row>
    <row r="3588" spans="1:26" x14ac:dyDescent="0.35">
      <c r="A3588" s="18" t="s">
        <v>5100</v>
      </c>
      <c r="B3588" t="s">
        <v>410</v>
      </c>
      <c r="C3588" t="s">
        <v>918</v>
      </c>
      <c r="D3588" t="s">
        <v>919</v>
      </c>
      <c r="E3588" t="s">
        <v>198</v>
      </c>
      <c r="F3588" t="s">
        <v>198</v>
      </c>
      <c r="G3588" t="s">
        <v>198</v>
      </c>
      <c r="H3588" t="s">
        <v>20</v>
      </c>
      <c r="I3588" t="s">
        <v>5102</v>
      </c>
      <c r="J3588" t="s">
        <v>21</v>
      </c>
      <c r="L3588" t="s">
        <v>4721</v>
      </c>
      <c r="M3588" t="str">
        <f t="shared" si="142"/>
        <v>Movimiento Evita/ Nuevo Encuentro S/N Paraje PavónGeneral Lavalle</v>
      </c>
      <c r="N3588" t="s">
        <v>22</v>
      </c>
      <c r="O3588" t="s">
        <v>23</v>
      </c>
      <c r="P3588" t="s">
        <v>27</v>
      </c>
      <c r="Q3588" t="s">
        <v>5101</v>
      </c>
      <c r="R3588" s="23">
        <v>13</v>
      </c>
      <c r="S3588" s="23">
        <v>1</v>
      </c>
      <c r="T3588" s="33">
        <v>1</v>
      </c>
      <c r="V3588" t="s">
        <v>2951</v>
      </c>
      <c r="W3588" t="str">
        <f t="shared" si="143"/>
        <v>R18</v>
      </c>
      <c r="X3588" s="31" t="str">
        <f t="shared" si="144"/>
        <v>FINES_R18</v>
      </c>
      <c r="Y3588" s="35">
        <v>0.40799999999999997</v>
      </c>
      <c r="Z3588" s="8" t="str">
        <f>IFERROR(IFERROR(VLOOKUP(G3588,'IVSET-Escuelas'!A:F,4,FALSE),VLOOKUP(M3588,'IVSET-Fines'!F:L,7,FALSE)),"-")</f>
        <v>-</v>
      </c>
    </row>
    <row r="3589" spans="1:26" x14ac:dyDescent="0.35">
      <c r="A3589" s="18" t="s">
        <v>5100</v>
      </c>
      <c r="B3589" t="s">
        <v>410</v>
      </c>
      <c r="C3589" t="s">
        <v>417</v>
      </c>
      <c r="D3589" t="s">
        <v>2739</v>
      </c>
      <c r="E3589" t="s">
        <v>198</v>
      </c>
      <c r="F3589" t="s">
        <v>198</v>
      </c>
      <c r="G3589" t="s">
        <v>198</v>
      </c>
      <c r="H3589" t="s">
        <v>20</v>
      </c>
      <c r="I3589" t="s">
        <v>5102</v>
      </c>
      <c r="J3589" t="s">
        <v>21</v>
      </c>
      <c r="L3589" t="s">
        <v>4759</v>
      </c>
      <c r="M3589" t="str">
        <f t="shared" si="142"/>
        <v>LA KASA S/N VILLA GESELL CENTROVilla Gesell</v>
      </c>
      <c r="N3589" t="s">
        <v>22</v>
      </c>
      <c r="O3589" t="s">
        <v>23</v>
      </c>
      <c r="P3589" t="s">
        <v>27</v>
      </c>
      <c r="Q3589" t="s">
        <v>5101</v>
      </c>
      <c r="R3589" s="23">
        <v>40</v>
      </c>
      <c r="S3589" s="23">
        <v>1</v>
      </c>
      <c r="T3589" s="33">
        <v>1</v>
      </c>
      <c r="V3589" t="s">
        <v>2951</v>
      </c>
      <c r="W3589" t="str">
        <f t="shared" si="143"/>
        <v>R18</v>
      </c>
      <c r="X3589" s="31" t="str">
        <f t="shared" si="144"/>
        <v>FINES_R18</v>
      </c>
      <c r="Y3589" s="35">
        <v>0.41599999999999998</v>
      </c>
      <c r="Z3589" s="8" t="str">
        <f>IFERROR(IFERROR(VLOOKUP(G3589,'IVSET-Escuelas'!A:F,4,FALSE),VLOOKUP(M3589,'IVSET-Fines'!F:L,7,FALSE)),"-")</f>
        <v>-</v>
      </c>
    </row>
    <row r="3590" spans="1:26" x14ac:dyDescent="0.35">
      <c r="A3590" s="18" t="s">
        <v>5100</v>
      </c>
      <c r="B3590" t="s">
        <v>410</v>
      </c>
      <c r="C3590" t="s">
        <v>760</v>
      </c>
      <c r="D3590" t="s">
        <v>761</v>
      </c>
      <c r="E3590" t="s">
        <v>198</v>
      </c>
      <c r="F3590" t="s">
        <v>198</v>
      </c>
      <c r="G3590" t="s">
        <v>198</v>
      </c>
      <c r="H3590" t="s">
        <v>20</v>
      </c>
      <c r="I3590" t="s">
        <v>5102</v>
      </c>
      <c r="J3590" t="s">
        <v>21</v>
      </c>
      <c r="L3590" t="s">
        <v>4718</v>
      </c>
      <c r="M3590" t="str">
        <f t="shared" si="142"/>
        <v>guardas ambientalesDolores</v>
      </c>
      <c r="N3590" t="s">
        <v>22</v>
      </c>
      <c r="O3590" t="s">
        <v>23</v>
      </c>
      <c r="P3590" t="s">
        <v>27</v>
      </c>
      <c r="Q3590" t="s">
        <v>5101</v>
      </c>
      <c r="R3590" s="23">
        <v>30</v>
      </c>
      <c r="S3590" s="23">
        <v>2</v>
      </c>
      <c r="T3590" s="33">
        <v>1</v>
      </c>
      <c r="V3590" t="s">
        <v>2951</v>
      </c>
      <c r="W3590" t="str">
        <f t="shared" si="143"/>
        <v>R18</v>
      </c>
      <c r="X3590" s="31" t="str">
        <f t="shared" si="144"/>
        <v>FINES_R18</v>
      </c>
      <c r="Y3590" s="35">
        <v>0.41799999999999998</v>
      </c>
      <c r="Z3590" s="8">
        <f>IFERROR(IFERROR(VLOOKUP(G3590,'IVSET-Escuelas'!A:F,4,FALSE),VLOOKUP(M3590,'IVSET-Fines'!F:L,7,FALSE)),"-")</f>
        <v>0.41502600000000001</v>
      </c>
    </row>
    <row r="3591" spans="1:26" x14ac:dyDescent="0.35">
      <c r="A3591" s="18" t="s">
        <v>5100</v>
      </c>
      <c r="B3591" t="s">
        <v>410</v>
      </c>
      <c r="C3591" t="s">
        <v>570</v>
      </c>
      <c r="D3591" t="s">
        <v>2717</v>
      </c>
      <c r="E3591" t="s">
        <v>198</v>
      </c>
      <c r="F3591" t="s">
        <v>198</v>
      </c>
      <c r="G3591" t="s">
        <v>198</v>
      </c>
      <c r="H3591" t="s">
        <v>20</v>
      </c>
      <c r="I3591" t="s">
        <v>5102</v>
      </c>
      <c r="J3591" t="s">
        <v>21</v>
      </c>
      <c r="L3591" t="s">
        <v>4738</v>
      </c>
      <c r="M3591" t="str">
        <f t="shared" si="142"/>
        <v>EP N° 14La Costa</v>
      </c>
      <c r="N3591" t="s">
        <v>22</v>
      </c>
      <c r="O3591" t="s">
        <v>23</v>
      </c>
      <c r="P3591" t="s">
        <v>27</v>
      </c>
      <c r="Q3591" t="s">
        <v>5101</v>
      </c>
      <c r="R3591" s="23">
        <v>16</v>
      </c>
      <c r="S3591" s="23">
        <v>1</v>
      </c>
      <c r="T3591" s="33">
        <v>1</v>
      </c>
      <c r="V3591" t="s">
        <v>2951</v>
      </c>
      <c r="W3591" t="str">
        <f t="shared" si="143"/>
        <v>R18</v>
      </c>
      <c r="X3591" s="31" t="str">
        <f t="shared" si="144"/>
        <v>FINES_R18</v>
      </c>
      <c r="Y3591" s="35">
        <v>0.41799999999999998</v>
      </c>
      <c r="Z3591" s="8" t="str">
        <f>IFERROR(IFERROR(VLOOKUP(G3591,'IVSET-Escuelas'!A:F,4,FALSE),VLOOKUP(M3591,'IVSET-Fines'!F:L,7,FALSE)),"-")</f>
        <v>-</v>
      </c>
    </row>
    <row r="3592" spans="1:26" x14ac:dyDescent="0.35">
      <c r="A3592" s="18" t="s">
        <v>5100</v>
      </c>
      <c r="B3592" t="s">
        <v>410</v>
      </c>
      <c r="C3592" t="s">
        <v>760</v>
      </c>
      <c r="D3592" t="s">
        <v>761</v>
      </c>
      <c r="E3592" t="s">
        <v>198</v>
      </c>
      <c r="F3592" t="s">
        <v>198</v>
      </c>
      <c r="G3592" t="s">
        <v>198</v>
      </c>
      <c r="H3592" t="s">
        <v>20</v>
      </c>
      <c r="I3592" t="s">
        <v>5102</v>
      </c>
      <c r="J3592" t="s">
        <v>21</v>
      </c>
      <c r="L3592" t="s">
        <v>4716</v>
      </c>
      <c r="M3592" t="str">
        <f t="shared" si="142"/>
        <v>CLUB DEFENSA DOLORES 156 DoloresDolores</v>
      </c>
      <c r="N3592" t="s">
        <v>22</v>
      </c>
      <c r="O3592" t="s">
        <v>23</v>
      </c>
      <c r="P3592" t="s">
        <v>27</v>
      </c>
      <c r="Q3592" t="s">
        <v>5101</v>
      </c>
      <c r="R3592" s="23">
        <v>1</v>
      </c>
      <c r="S3592" s="23">
        <v>1</v>
      </c>
      <c r="T3592" s="33">
        <v>1</v>
      </c>
      <c r="V3592" t="s">
        <v>2951</v>
      </c>
      <c r="W3592" t="str">
        <f t="shared" si="143"/>
        <v>R18</v>
      </c>
      <c r="X3592" s="31" t="str">
        <f t="shared" si="144"/>
        <v>FINES_R18</v>
      </c>
      <c r="Y3592" s="35">
        <v>0.441</v>
      </c>
      <c r="Z3592" s="8" t="str">
        <f>IFERROR(IFERROR(VLOOKUP(G3592,'IVSET-Escuelas'!A:F,4,FALSE),VLOOKUP(M3592,'IVSET-Fines'!F:L,7,FALSE)),"-")</f>
        <v>-</v>
      </c>
    </row>
    <row r="3593" spans="1:26" x14ac:dyDescent="0.35">
      <c r="A3593" s="18" t="s">
        <v>5100</v>
      </c>
      <c r="B3593" t="s">
        <v>410</v>
      </c>
      <c r="C3593" t="s">
        <v>423</v>
      </c>
      <c r="D3593" t="s">
        <v>425</v>
      </c>
      <c r="E3593" t="s">
        <v>198</v>
      </c>
      <c r="F3593" t="s">
        <v>198</v>
      </c>
      <c r="G3593" t="s">
        <v>198</v>
      </c>
      <c r="H3593" t="s">
        <v>20</v>
      </c>
      <c r="I3593" t="s">
        <v>5102</v>
      </c>
      <c r="J3593" t="s">
        <v>21</v>
      </c>
      <c r="L3593" t="s">
        <v>4712</v>
      </c>
      <c r="M3593" t="str">
        <f t="shared" si="142"/>
        <v>UDAQUIOLA S/N AYACUCHO AYACUCHOAyacucho</v>
      </c>
      <c r="N3593" t="s">
        <v>22</v>
      </c>
      <c r="O3593" t="s">
        <v>23</v>
      </c>
      <c r="P3593" t="s">
        <v>27</v>
      </c>
      <c r="Q3593" t="s">
        <v>5101</v>
      </c>
      <c r="R3593" s="23">
        <v>19</v>
      </c>
      <c r="S3593" s="23">
        <v>1</v>
      </c>
      <c r="T3593" s="33">
        <v>1</v>
      </c>
      <c r="V3593" t="s">
        <v>2951</v>
      </c>
      <c r="W3593" t="str">
        <f t="shared" si="143"/>
        <v>R18</v>
      </c>
      <c r="X3593" s="31" t="str">
        <f t="shared" si="144"/>
        <v>FINES_R18</v>
      </c>
      <c r="Y3593" s="35">
        <v>0.442</v>
      </c>
      <c r="Z3593" s="8" t="str">
        <f>IFERROR(IFERROR(VLOOKUP(G3593,'IVSET-Escuelas'!A:F,4,FALSE),VLOOKUP(M3593,'IVSET-Fines'!F:L,7,FALSE)),"-")</f>
        <v>-</v>
      </c>
    </row>
    <row r="3594" spans="1:26" x14ac:dyDescent="0.35">
      <c r="A3594" s="18" t="s">
        <v>5100</v>
      </c>
      <c r="B3594" t="s">
        <v>410</v>
      </c>
      <c r="C3594" t="s">
        <v>1493</v>
      </c>
      <c r="D3594" t="s">
        <v>1494</v>
      </c>
      <c r="E3594" t="s">
        <v>198</v>
      </c>
      <c r="F3594" t="s">
        <v>198</v>
      </c>
      <c r="G3594" t="s">
        <v>198</v>
      </c>
      <c r="H3594" t="s">
        <v>20</v>
      </c>
      <c r="I3594" t="s">
        <v>5102</v>
      </c>
      <c r="J3594" t="s">
        <v>21</v>
      </c>
      <c r="L3594" t="s">
        <v>4731</v>
      </c>
      <c r="M3594" t="str">
        <f t="shared" si="142"/>
        <v>Estancia La Argentina Ruta provincial 74 KM 70 km 70 Maipú Las Armas partido de MaipúMaipú</v>
      </c>
      <c r="N3594" t="s">
        <v>22</v>
      </c>
      <c r="O3594" t="s">
        <v>23</v>
      </c>
      <c r="P3594" t="s">
        <v>27</v>
      </c>
      <c r="Q3594" t="s">
        <v>5101</v>
      </c>
      <c r="R3594" s="23">
        <v>5</v>
      </c>
      <c r="S3594" s="23">
        <v>1</v>
      </c>
      <c r="T3594" s="33">
        <v>1</v>
      </c>
      <c r="V3594" t="s">
        <v>2951</v>
      </c>
      <c r="W3594" t="str">
        <f t="shared" si="143"/>
        <v>R18</v>
      </c>
      <c r="X3594" s="31" t="str">
        <f t="shared" si="144"/>
        <v>FINES_R18</v>
      </c>
      <c r="Y3594" s="35">
        <v>0.47899999999999998</v>
      </c>
      <c r="Z3594" s="8" t="str">
        <f>IFERROR(IFERROR(VLOOKUP(G3594,'IVSET-Escuelas'!A:F,4,FALSE),VLOOKUP(M3594,'IVSET-Fines'!F:L,7,FALSE)),"-")</f>
        <v>-</v>
      </c>
    </row>
    <row r="3595" spans="1:26" x14ac:dyDescent="0.35">
      <c r="A3595" s="18" t="s">
        <v>5100</v>
      </c>
      <c r="B3595" t="s">
        <v>410</v>
      </c>
      <c r="C3595" t="s">
        <v>417</v>
      </c>
      <c r="D3595" t="s">
        <v>2739</v>
      </c>
      <c r="E3595" t="s">
        <v>198</v>
      </c>
      <c r="F3595" t="s">
        <v>198</v>
      </c>
      <c r="G3595" t="s">
        <v>198</v>
      </c>
      <c r="H3595" t="s">
        <v>20</v>
      </c>
      <c r="I3595" t="s">
        <v>5102</v>
      </c>
      <c r="J3595" t="s">
        <v>21</v>
      </c>
      <c r="L3595" t="s">
        <v>4757</v>
      </c>
      <c r="M3595" t="str">
        <f t="shared" si="142"/>
        <v>centro comunitario centroVilla Gesell</v>
      </c>
      <c r="N3595" t="s">
        <v>22</v>
      </c>
      <c r="O3595" t="s">
        <v>23</v>
      </c>
      <c r="P3595" t="s">
        <v>27</v>
      </c>
      <c r="Q3595" t="s">
        <v>5101</v>
      </c>
      <c r="R3595" s="23">
        <v>16</v>
      </c>
      <c r="S3595" s="23">
        <v>1</v>
      </c>
      <c r="T3595" s="33">
        <v>1</v>
      </c>
      <c r="V3595" t="s">
        <v>2951</v>
      </c>
      <c r="W3595" t="str">
        <f t="shared" si="143"/>
        <v>R18</v>
      </c>
      <c r="X3595" s="31" t="str">
        <f t="shared" si="144"/>
        <v>FINES_R18</v>
      </c>
      <c r="Y3595" s="35">
        <v>0.501</v>
      </c>
      <c r="Z3595" s="8">
        <f>IFERROR(IFERROR(VLOOKUP(G3595,'IVSET-Escuelas'!A:F,4,FALSE),VLOOKUP(M3595,'IVSET-Fines'!F:L,7,FALSE)),"-")</f>
        <v>0.26039699999999999</v>
      </c>
    </row>
    <row r="3596" spans="1:26" x14ac:dyDescent="0.35">
      <c r="A3596" s="18" t="s">
        <v>5100</v>
      </c>
      <c r="B3596" t="s">
        <v>410</v>
      </c>
      <c r="C3596" t="s">
        <v>2426</v>
      </c>
      <c r="D3596" t="s">
        <v>2427</v>
      </c>
      <c r="E3596" t="s">
        <v>198</v>
      </c>
      <c r="F3596" t="s">
        <v>198</v>
      </c>
      <c r="G3596" t="s">
        <v>198</v>
      </c>
      <c r="H3596" t="s">
        <v>20</v>
      </c>
      <c r="I3596" t="s">
        <v>5102</v>
      </c>
      <c r="J3596" t="s">
        <v>21</v>
      </c>
      <c r="L3596" t="s">
        <v>4144</v>
      </c>
      <c r="M3596" t="str">
        <f t="shared" si="142"/>
        <v>PUNTO DIGITALTordillo</v>
      </c>
      <c r="N3596" t="s">
        <v>22</v>
      </c>
      <c r="O3596" t="s">
        <v>23</v>
      </c>
      <c r="P3596" t="s">
        <v>27</v>
      </c>
      <c r="Q3596" t="s">
        <v>5101</v>
      </c>
      <c r="R3596" s="23">
        <v>10</v>
      </c>
      <c r="S3596" s="23">
        <v>1</v>
      </c>
      <c r="T3596" s="33">
        <v>1</v>
      </c>
      <c r="V3596" t="s">
        <v>2951</v>
      </c>
      <c r="W3596" t="str">
        <f t="shared" si="143"/>
        <v>R18</v>
      </c>
      <c r="X3596" s="31" t="str">
        <f t="shared" si="144"/>
        <v>FINES_R18</v>
      </c>
      <c r="Y3596" s="35">
        <v>0.50600000000000001</v>
      </c>
      <c r="Z3596" s="8" t="str">
        <f>IFERROR(IFERROR(VLOOKUP(G3596,'IVSET-Escuelas'!A:F,4,FALSE),VLOOKUP(M3596,'IVSET-Fines'!F:L,7,FALSE)),"-")</f>
        <v>-</v>
      </c>
    </row>
    <row r="3597" spans="1:26" x14ac:dyDescent="0.35">
      <c r="A3597" s="18" t="s">
        <v>5100</v>
      </c>
      <c r="B3597" t="s">
        <v>410</v>
      </c>
      <c r="C3597" t="s">
        <v>423</v>
      </c>
      <c r="D3597" t="s">
        <v>425</v>
      </c>
      <c r="E3597" t="s">
        <v>198</v>
      </c>
      <c r="F3597" t="s">
        <v>198</v>
      </c>
      <c r="G3597" t="s">
        <v>198</v>
      </c>
      <c r="H3597" t="s">
        <v>20</v>
      </c>
      <c r="I3597" t="s">
        <v>5102</v>
      </c>
      <c r="J3597" t="s">
        <v>21</v>
      </c>
      <c r="L3597" t="s">
        <v>4710</v>
      </c>
      <c r="M3597" t="str">
        <f t="shared" si="142"/>
        <v>Padre GalloAyacucho</v>
      </c>
      <c r="N3597" t="s">
        <v>22</v>
      </c>
      <c r="O3597" t="s">
        <v>23</v>
      </c>
      <c r="P3597" t="s">
        <v>27</v>
      </c>
      <c r="Q3597" t="s">
        <v>5101</v>
      </c>
      <c r="R3597" s="23">
        <v>7</v>
      </c>
      <c r="S3597" s="23">
        <v>1</v>
      </c>
      <c r="T3597" s="33">
        <v>1</v>
      </c>
      <c r="V3597" t="s">
        <v>2951</v>
      </c>
      <c r="W3597" t="str">
        <f t="shared" si="143"/>
        <v>R18</v>
      </c>
      <c r="X3597" s="31" t="str">
        <f t="shared" si="144"/>
        <v>FINES_R18</v>
      </c>
      <c r="Y3597" s="35">
        <v>0.53700000000000003</v>
      </c>
      <c r="Z3597" s="8">
        <f>IFERROR(IFERROR(VLOOKUP(G3597,'IVSET-Escuelas'!A:F,4,FALSE),VLOOKUP(M3597,'IVSET-Fines'!F:L,7,FALSE)),"-")</f>
        <v>0.22914599999999999</v>
      </c>
    </row>
    <row r="3598" spans="1:26" x14ac:dyDescent="0.35">
      <c r="A3598" s="18" t="s">
        <v>5100</v>
      </c>
      <c r="B3598" t="s">
        <v>410</v>
      </c>
      <c r="C3598" t="s">
        <v>570</v>
      </c>
      <c r="D3598" t="s">
        <v>2717</v>
      </c>
      <c r="E3598" t="s">
        <v>198</v>
      </c>
      <c r="F3598" t="s">
        <v>198</v>
      </c>
      <c r="G3598" t="s">
        <v>198</v>
      </c>
      <c r="H3598" t="s">
        <v>20</v>
      </c>
      <c r="I3598" t="s">
        <v>5102</v>
      </c>
      <c r="J3598" t="s">
        <v>21</v>
      </c>
      <c r="L3598" t="s">
        <v>4736</v>
      </c>
      <c r="M3598" t="str">
        <f t="shared" si="142"/>
        <v>COMUNIDAD BOLIVIANA MAR DE AJOLa Costa</v>
      </c>
      <c r="N3598" t="s">
        <v>22</v>
      </c>
      <c r="O3598" t="s">
        <v>23</v>
      </c>
      <c r="P3598" t="s">
        <v>27</v>
      </c>
      <c r="Q3598" t="s">
        <v>5101</v>
      </c>
      <c r="R3598" s="23">
        <v>19</v>
      </c>
      <c r="S3598" s="23">
        <v>1</v>
      </c>
      <c r="T3598" s="33">
        <v>1</v>
      </c>
      <c r="V3598" t="s">
        <v>2951</v>
      </c>
      <c r="W3598" t="str">
        <f t="shared" si="143"/>
        <v>R18</v>
      </c>
      <c r="X3598" s="31" t="str">
        <f t="shared" si="144"/>
        <v>FINES_R18</v>
      </c>
      <c r="Y3598" s="35">
        <v>0.56200000000000006</v>
      </c>
      <c r="Z3598" s="8" t="str">
        <f>IFERROR(IFERROR(VLOOKUP(G3598,'IVSET-Escuelas'!A:F,4,FALSE),VLOOKUP(M3598,'IVSET-Fines'!F:L,7,FALSE)),"-")</f>
        <v>-</v>
      </c>
    </row>
    <row r="3599" spans="1:26" x14ac:dyDescent="0.35">
      <c r="A3599" s="18" t="s">
        <v>5100</v>
      </c>
      <c r="B3599" t="s">
        <v>410</v>
      </c>
      <c r="C3599" t="s">
        <v>423</v>
      </c>
      <c r="D3599" t="s">
        <v>425</v>
      </c>
      <c r="E3599" t="s">
        <v>198</v>
      </c>
      <c r="F3599" t="s">
        <v>198</v>
      </c>
      <c r="G3599" t="s">
        <v>198</v>
      </c>
      <c r="H3599" t="s">
        <v>20</v>
      </c>
      <c r="I3599" t="s">
        <v>5102</v>
      </c>
      <c r="J3599" t="s">
        <v>21</v>
      </c>
      <c r="L3599" t="s">
        <v>4705</v>
      </c>
      <c r="M3599" t="str">
        <f t="shared" si="142"/>
        <v>Fábrica MATEO 10006 AYACUCHO AYACUCHOAyacucho</v>
      </c>
      <c r="N3599" t="s">
        <v>22</v>
      </c>
      <c r="O3599" t="s">
        <v>23</v>
      </c>
      <c r="P3599" t="s">
        <v>27</v>
      </c>
      <c r="Q3599" t="s">
        <v>5101</v>
      </c>
      <c r="R3599" s="23">
        <v>11</v>
      </c>
      <c r="S3599" s="23">
        <v>1</v>
      </c>
      <c r="T3599" s="33">
        <v>1</v>
      </c>
      <c r="V3599" t="s">
        <v>2951</v>
      </c>
      <c r="W3599" t="str">
        <f t="shared" si="143"/>
        <v>R18</v>
      </c>
      <c r="X3599" s="31" t="str">
        <f t="shared" si="144"/>
        <v>FINES_R18</v>
      </c>
      <c r="Y3599" s="35">
        <v>0.56399999999999995</v>
      </c>
      <c r="Z3599" s="8" t="str">
        <f>IFERROR(IFERROR(VLOOKUP(G3599,'IVSET-Escuelas'!A:F,4,FALSE),VLOOKUP(M3599,'IVSET-Fines'!F:L,7,FALSE)),"-")</f>
        <v>-</v>
      </c>
    </row>
    <row r="3600" spans="1:26" x14ac:dyDescent="0.35">
      <c r="A3600" s="18" t="s">
        <v>5100</v>
      </c>
      <c r="B3600" t="s">
        <v>410</v>
      </c>
      <c r="C3600" t="s">
        <v>918</v>
      </c>
      <c r="D3600" t="s">
        <v>919</v>
      </c>
      <c r="E3600" t="s">
        <v>198</v>
      </c>
      <c r="F3600" t="s">
        <v>198</v>
      </c>
      <c r="G3600" t="s">
        <v>198</v>
      </c>
      <c r="H3600" t="s">
        <v>20</v>
      </c>
      <c r="I3600" t="s">
        <v>5102</v>
      </c>
      <c r="J3600" t="s">
        <v>21</v>
      </c>
      <c r="L3600" t="s">
        <v>4720</v>
      </c>
      <c r="M3600" t="str">
        <f t="shared" si="142"/>
        <v>Frente de Tod@s/ Frente Grande 1045 General LavalleGeneral Lavalle</v>
      </c>
      <c r="N3600" t="s">
        <v>22</v>
      </c>
      <c r="O3600" t="s">
        <v>23</v>
      </c>
      <c r="P3600" t="s">
        <v>27</v>
      </c>
      <c r="Q3600" t="s">
        <v>5101</v>
      </c>
      <c r="R3600" s="23">
        <v>4</v>
      </c>
      <c r="S3600" s="23">
        <v>1</v>
      </c>
      <c r="T3600" s="33">
        <v>1</v>
      </c>
      <c r="V3600" t="s">
        <v>2951</v>
      </c>
      <c r="W3600" t="str">
        <f t="shared" si="143"/>
        <v>R18</v>
      </c>
      <c r="X3600" s="31" t="str">
        <f t="shared" si="144"/>
        <v>FINES_R18</v>
      </c>
      <c r="Y3600" s="35">
        <v>0.56599999999999995</v>
      </c>
      <c r="Z3600" s="8" t="str">
        <f>IFERROR(IFERROR(VLOOKUP(G3600,'IVSET-Escuelas'!A:F,4,FALSE),VLOOKUP(M3600,'IVSET-Fines'!F:L,7,FALSE)),"-")</f>
        <v>-</v>
      </c>
    </row>
    <row r="3601" spans="1:26" x14ac:dyDescent="0.35">
      <c r="A3601" s="18" t="s">
        <v>5100</v>
      </c>
      <c r="B3601" t="s">
        <v>410</v>
      </c>
      <c r="C3601" t="s">
        <v>570</v>
      </c>
      <c r="D3601" t="s">
        <v>2717</v>
      </c>
      <c r="E3601" t="s">
        <v>198</v>
      </c>
      <c r="F3601" t="s">
        <v>198</v>
      </c>
      <c r="G3601" t="s">
        <v>198</v>
      </c>
      <c r="H3601" t="s">
        <v>20</v>
      </c>
      <c r="I3601" t="s">
        <v>5102</v>
      </c>
      <c r="J3601" t="s">
        <v>21</v>
      </c>
      <c r="L3601" t="s">
        <v>4746</v>
      </c>
      <c r="M3601" t="str">
        <f t="shared" si="142"/>
        <v>MAR DEL TUYU PJLa Costa</v>
      </c>
      <c r="N3601" t="s">
        <v>22</v>
      </c>
      <c r="O3601" t="s">
        <v>23</v>
      </c>
      <c r="P3601" t="s">
        <v>27</v>
      </c>
      <c r="Q3601" t="s">
        <v>5101</v>
      </c>
      <c r="R3601" s="23">
        <v>28</v>
      </c>
      <c r="S3601" s="23">
        <v>1</v>
      </c>
      <c r="T3601" s="33">
        <v>1</v>
      </c>
      <c r="V3601" t="s">
        <v>2951</v>
      </c>
      <c r="W3601" t="str">
        <f t="shared" si="143"/>
        <v>R18</v>
      </c>
      <c r="X3601" s="31" t="str">
        <f t="shared" si="144"/>
        <v>FINES_R18</v>
      </c>
      <c r="Y3601" s="35">
        <v>0.623</v>
      </c>
      <c r="Z3601" s="8" t="str">
        <f>IFERROR(IFERROR(VLOOKUP(G3601,'IVSET-Escuelas'!A:F,4,FALSE),VLOOKUP(M3601,'IVSET-Fines'!F:L,7,FALSE)),"-")</f>
        <v>-</v>
      </c>
    </row>
    <row r="3602" spans="1:26" x14ac:dyDescent="0.35">
      <c r="A3602" s="18" t="s">
        <v>5100</v>
      </c>
      <c r="B3602" t="s">
        <v>410</v>
      </c>
      <c r="C3602" t="s">
        <v>1493</v>
      </c>
      <c r="D3602" t="s">
        <v>1494</v>
      </c>
      <c r="E3602" t="s">
        <v>198</v>
      </c>
      <c r="F3602" t="s">
        <v>198</v>
      </c>
      <c r="G3602" t="s">
        <v>198</v>
      </c>
      <c r="H3602" t="s">
        <v>20</v>
      </c>
      <c r="I3602" t="s">
        <v>5102</v>
      </c>
      <c r="J3602" t="s">
        <v>21</v>
      </c>
      <c r="L3602" t="s">
        <v>4729</v>
      </c>
      <c r="M3602" t="str">
        <f t="shared" si="142"/>
        <v>E.P.N°8Maipú</v>
      </c>
      <c r="N3602" t="s">
        <v>22</v>
      </c>
      <c r="O3602" t="s">
        <v>23</v>
      </c>
      <c r="P3602" t="s">
        <v>27</v>
      </c>
      <c r="Q3602" t="s">
        <v>5101</v>
      </c>
      <c r="R3602" s="23">
        <v>61</v>
      </c>
      <c r="S3602" s="23">
        <v>3</v>
      </c>
      <c r="T3602" s="33">
        <v>1</v>
      </c>
      <c r="V3602" t="s">
        <v>2951</v>
      </c>
      <c r="W3602" t="str">
        <f t="shared" si="143"/>
        <v>R18</v>
      </c>
      <c r="X3602" s="31" t="str">
        <f t="shared" si="144"/>
        <v>FINES_R18</v>
      </c>
      <c r="Y3602" s="35">
        <v>0.629</v>
      </c>
      <c r="Z3602" s="8">
        <f>IFERROR(IFERROR(VLOOKUP(G3602,'IVSET-Escuelas'!A:F,4,FALSE),VLOOKUP(M3602,'IVSET-Fines'!F:L,7,FALSE)),"-")</f>
        <v>0.42223300000000002</v>
      </c>
    </row>
    <row r="3603" spans="1:26" x14ac:dyDescent="0.35">
      <c r="A3603" s="18" t="s">
        <v>5100</v>
      </c>
      <c r="B3603" t="s">
        <v>410</v>
      </c>
      <c r="C3603" t="s">
        <v>570</v>
      </c>
      <c r="D3603" t="s">
        <v>2717</v>
      </c>
      <c r="E3603" t="s">
        <v>198</v>
      </c>
      <c r="F3603" t="s">
        <v>198</v>
      </c>
      <c r="G3603" t="s">
        <v>198</v>
      </c>
      <c r="H3603" t="s">
        <v>20</v>
      </c>
      <c r="I3603" t="s">
        <v>5102</v>
      </c>
      <c r="J3603" t="s">
        <v>21</v>
      </c>
      <c r="L3603" t="s">
        <v>4734</v>
      </c>
      <c r="M3603" t="str">
        <f t="shared" si="142"/>
        <v>BARRIO SOMOS LIBRESLa Costa</v>
      </c>
      <c r="N3603" t="s">
        <v>22</v>
      </c>
      <c r="O3603" t="s">
        <v>23</v>
      </c>
      <c r="P3603" t="s">
        <v>27</v>
      </c>
      <c r="Q3603" t="s">
        <v>5101</v>
      </c>
      <c r="R3603" s="23">
        <v>7</v>
      </c>
      <c r="S3603" s="23">
        <v>1</v>
      </c>
      <c r="T3603" s="33">
        <v>1</v>
      </c>
      <c r="V3603" t="s">
        <v>2951</v>
      </c>
      <c r="W3603" t="str">
        <f t="shared" si="143"/>
        <v>R18</v>
      </c>
      <c r="X3603" s="31" t="str">
        <f t="shared" si="144"/>
        <v>FINES_R18</v>
      </c>
      <c r="Y3603" s="35">
        <v>0.63700000000000001</v>
      </c>
      <c r="Z3603" s="8">
        <f>IFERROR(IFERROR(VLOOKUP(G3603,'IVSET-Escuelas'!A:F,4,FALSE),VLOOKUP(M3603,'IVSET-Fines'!F:L,7,FALSE)),"-")</f>
        <v>0.55625999999999998</v>
      </c>
    </row>
    <row r="3604" spans="1:26" x14ac:dyDescent="0.35">
      <c r="A3604" s="18" t="s">
        <v>5100</v>
      </c>
      <c r="B3604" t="s">
        <v>410</v>
      </c>
      <c r="C3604" t="s">
        <v>423</v>
      </c>
      <c r="D3604" t="s">
        <v>425</v>
      </c>
      <c r="E3604" t="s">
        <v>198</v>
      </c>
      <c r="F3604" t="s">
        <v>198</v>
      </c>
      <c r="G3604" t="s">
        <v>198</v>
      </c>
      <c r="H3604" t="s">
        <v>20</v>
      </c>
      <c r="I3604" t="s">
        <v>5102</v>
      </c>
      <c r="J3604" t="s">
        <v>21</v>
      </c>
      <c r="L3604" t="s">
        <v>4706</v>
      </c>
      <c r="M3604" t="str">
        <f t="shared" si="142"/>
        <v>HOGAR DE ANCIANOS 1190 AYACUCHO AYACUCHOAyacucho</v>
      </c>
      <c r="N3604" t="s">
        <v>22</v>
      </c>
      <c r="O3604" t="s">
        <v>23</v>
      </c>
      <c r="P3604" t="s">
        <v>27</v>
      </c>
      <c r="Q3604" t="s">
        <v>5101</v>
      </c>
      <c r="R3604" s="23">
        <v>24</v>
      </c>
      <c r="S3604" s="23">
        <v>1</v>
      </c>
      <c r="T3604" s="33">
        <v>1</v>
      </c>
      <c r="V3604" t="s">
        <v>2951</v>
      </c>
      <c r="W3604" t="str">
        <f t="shared" si="143"/>
        <v>R18</v>
      </c>
      <c r="X3604" s="31" t="str">
        <f t="shared" si="144"/>
        <v>FINES_R18</v>
      </c>
      <c r="Y3604" s="35">
        <v>0.64300000000000002</v>
      </c>
      <c r="Z3604" s="8" t="str">
        <f>IFERROR(IFERROR(VLOOKUP(G3604,'IVSET-Escuelas'!A:F,4,FALSE),VLOOKUP(M3604,'IVSET-Fines'!F:L,7,FALSE)),"-")</f>
        <v>-</v>
      </c>
    </row>
    <row r="3605" spans="1:26" x14ac:dyDescent="0.35">
      <c r="A3605" s="18" t="s">
        <v>5100</v>
      </c>
      <c r="B3605" t="s">
        <v>410</v>
      </c>
      <c r="C3605" t="s">
        <v>924</v>
      </c>
      <c r="D3605" t="s">
        <v>925</v>
      </c>
      <c r="E3605" t="s">
        <v>198</v>
      </c>
      <c r="F3605" t="s">
        <v>198</v>
      </c>
      <c r="G3605" t="s">
        <v>198</v>
      </c>
      <c r="H3605" t="s">
        <v>20</v>
      </c>
      <c r="I3605" t="s">
        <v>5102</v>
      </c>
      <c r="J3605" t="s">
        <v>21</v>
      </c>
      <c r="L3605" t="s">
        <v>4723</v>
      </c>
      <c r="M3605" t="str">
        <f t="shared" si="142"/>
        <v>Escuela de Educación Primaria N° 3 "General Don JoGeneral Juan Madariaga</v>
      </c>
      <c r="N3605" t="s">
        <v>22</v>
      </c>
      <c r="O3605" t="s">
        <v>23</v>
      </c>
      <c r="P3605" t="s">
        <v>27</v>
      </c>
      <c r="Q3605" t="s">
        <v>5101</v>
      </c>
      <c r="R3605" s="23">
        <v>21</v>
      </c>
      <c r="S3605" s="23">
        <v>1</v>
      </c>
      <c r="T3605" s="33">
        <v>1</v>
      </c>
      <c r="V3605" t="s">
        <v>2951</v>
      </c>
      <c r="W3605" t="str">
        <f t="shared" si="143"/>
        <v>R18</v>
      </c>
      <c r="X3605" s="31" t="str">
        <f t="shared" si="144"/>
        <v>FINES_R18</v>
      </c>
      <c r="Y3605" s="35">
        <v>0.66200000000000003</v>
      </c>
      <c r="Z3605" s="8">
        <f>IFERROR(IFERROR(VLOOKUP(G3605,'IVSET-Escuelas'!A:F,4,FALSE),VLOOKUP(M3605,'IVSET-Fines'!F:L,7,FALSE)),"-")</f>
        <v>0.67852800000000002</v>
      </c>
    </row>
    <row r="3606" spans="1:26" x14ac:dyDescent="0.35">
      <c r="A3606" s="18" t="s">
        <v>5100</v>
      </c>
      <c r="B3606" t="s">
        <v>410</v>
      </c>
      <c r="C3606" t="s">
        <v>570</v>
      </c>
      <c r="D3606" t="s">
        <v>2717</v>
      </c>
      <c r="E3606" t="s">
        <v>198</v>
      </c>
      <c r="F3606" t="s">
        <v>198</v>
      </c>
      <c r="G3606" t="s">
        <v>198</v>
      </c>
      <c r="H3606" t="s">
        <v>20</v>
      </c>
      <c r="I3606" t="s">
        <v>5102</v>
      </c>
      <c r="J3606" t="s">
        <v>21</v>
      </c>
      <c r="L3606" t="s">
        <v>4733</v>
      </c>
      <c r="M3606" t="str">
        <f t="shared" si="142"/>
        <v>ATE 575 MAR DEL TUYULa Costa</v>
      </c>
      <c r="N3606" t="s">
        <v>22</v>
      </c>
      <c r="O3606" t="s">
        <v>23</v>
      </c>
      <c r="P3606" t="s">
        <v>27</v>
      </c>
      <c r="Q3606" t="s">
        <v>5101</v>
      </c>
      <c r="R3606" s="23">
        <v>0</v>
      </c>
      <c r="S3606" s="23">
        <v>1</v>
      </c>
      <c r="T3606" s="33">
        <v>1</v>
      </c>
      <c r="V3606" t="s">
        <v>2951</v>
      </c>
      <c r="W3606" t="str">
        <f t="shared" si="143"/>
        <v>R18</v>
      </c>
      <c r="X3606" s="31" t="str">
        <f t="shared" si="144"/>
        <v>FINES_R18</v>
      </c>
      <c r="Y3606" s="35">
        <v>0.66800000000000004</v>
      </c>
      <c r="Z3606" s="8" t="str">
        <f>IFERROR(IFERROR(VLOOKUP(G3606,'IVSET-Escuelas'!A:F,4,FALSE),VLOOKUP(M3606,'IVSET-Fines'!F:L,7,FALSE)),"-")</f>
        <v>-</v>
      </c>
    </row>
    <row r="3607" spans="1:26" x14ac:dyDescent="0.35">
      <c r="A3607" s="18" t="s">
        <v>5100</v>
      </c>
      <c r="B3607" t="s">
        <v>410</v>
      </c>
      <c r="C3607" t="s">
        <v>1493</v>
      </c>
      <c r="D3607" t="s">
        <v>1494</v>
      </c>
      <c r="E3607" t="s">
        <v>198</v>
      </c>
      <c r="F3607" t="s">
        <v>198</v>
      </c>
      <c r="G3607" t="s">
        <v>198</v>
      </c>
      <c r="H3607" t="s">
        <v>20</v>
      </c>
      <c r="I3607" t="s">
        <v>5102</v>
      </c>
      <c r="J3607" t="s">
        <v>21</v>
      </c>
      <c r="L3607" t="s">
        <v>4730</v>
      </c>
      <c r="M3607" t="str">
        <f t="shared" si="142"/>
        <v>Escuela secundaria n°3 s/n Maipú Las Armas partido de MaipúMaipú</v>
      </c>
      <c r="N3607" t="s">
        <v>22</v>
      </c>
      <c r="O3607" t="s">
        <v>23</v>
      </c>
      <c r="P3607" t="s">
        <v>27</v>
      </c>
      <c r="Q3607" t="s">
        <v>5101</v>
      </c>
      <c r="R3607" s="23">
        <v>15</v>
      </c>
      <c r="S3607" s="23">
        <v>1</v>
      </c>
      <c r="T3607" s="33">
        <v>1</v>
      </c>
      <c r="V3607" t="s">
        <v>2951</v>
      </c>
      <c r="W3607" t="str">
        <f t="shared" si="143"/>
        <v>R18</v>
      </c>
      <c r="X3607" s="31" t="str">
        <f t="shared" si="144"/>
        <v>FINES_R18</v>
      </c>
      <c r="Y3607" s="35">
        <v>0.67700000000000005</v>
      </c>
      <c r="Z3607" s="8" t="str">
        <f>IFERROR(IFERROR(VLOOKUP(G3607,'IVSET-Escuelas'!A:F,4,FALSE),VLOOKUP(M3607,'IVSET-Fines'!F:L,7,FALSE)),"-")</f>
        <v>-</v>
      </c>
    </row>
    <row r="3608" spans="1:26" x14ac:dyDescent="0.35">
      <c r="A3608" s="18" t="s">
        <v>5100</v>
      </c>
      <c r="B3608" t="s">
        <v>410</v>
      </c>
      <c r="C3608" t="s">
        <v>1247</v>
      </c>
      <c r="D3608" t="s">
        <v>2733</v>
      </c>
      <c r="E3608" t="s">
        <v>198</v>
      </c>
      <c r="F3608" t="s">
        <v>198</v>
      </c>
      <c r="G3608" t="s">
        <v>198</v>
      </c>
      <c r="H3608" t="s">
        <v>20</v>
      </c>
      <c r="I3608" t="s">
        <v>5102</v>
      </c>
      <c r="J3608" t="s">
        <v>21</v>
      </c>
      <c r="L3608" t="s">
        <v>4750</v>
      </c>
      <c r="M3608" t="str">
        <f t="shared" si="142"/>
        <v>EP Nº2Pinamar</v>
      </c>
      <c r="N3608" t="s">
        <v>22</v>
      </c>
      <c r="O3608" t="s">
        <v>23</v>
      </c>
      <c r="P3608" t="s">
        <v>27</v>
      </c>
      <c r="Q3608" t="s">
        <v>5101</v>
      </c>
      <c r="R3608" s="23">
        <v>96</v>
      </c>
      <c r="S3608" s="23">
        <v>4</v>
      </c>
      <c r="T3608" s="33">
        <v>1</v>
      </c>
      <c r="V3608" t="s">
        <v>2951</v>
      </c>
      <c r="W3608" t="str">
        <f t="shared" si="143"/>
        <v>R18</v>
      </c>
      <c r="X3608" s="31" t="str">
        <f t="shared" si="144"/>
        <v>FINES_R18</v>
      </c>
      <c r="Y3608" s="35">
        <v>0.70199999999999996</v>
      </c>
      <c r="Z3608" s="8">
        <f>IFERROR(IFERROR(VLOOKUP(G3608,'IVSET-Escuelas'!A:F,4,FALSE),VLOOKUP(M3608,'IVSET-Fines'!F:L,7,FALSE)),"-")</f>
        <v>0.652868</v>
      </c>
    </row>
    <row r="3609" spans="1:26" x14ac:dyDescent="0.35">
      <c r="A3609" s="18" t="s">
        <v>5100</v>
      </c>
      <c r="B3609" t="s">
        <v>410</v>
      </c>
      <c r="C3609" t="s">
        <v>924</v>
      </c>
      <c r="D3609" t="s">
        <v>925</v>
      </c>
      <c r="E3609" t="s">
        <v>198</v>
      </c>
      <c r="F3609" t="s">
        <v>198</v>
      </c>
      <c r="G3609" t="s">
        <v>198</v>
      </c>
      <c r="H3609" t="s">
        <v>20</v>
      </c>
      <c r="I3609" t="s">
        <v>5102</v>
      </c>
      <c r="J3609" t="s">
        <v>21</v>
      </c>
      <c r="L3609" t="s">
        <v>4724</v>
      </c>
      <c r="M3609" t="str">
        <f t="shared" si="142"/>
        <v>Escuela de Educación Secundaria Técnica N° 1General Juan Madariaga</v>
      </c>
      <c r="N3609" t="s">
        <v>22</v>
      </c>
      <c r="O3609" t="s">
        <v>23</v>
      </c>
      <c r="P3609" t="s">
        <v>27</v>
      </c>
      <c r="Q3609" t="s">
        <v>5101</v>
      </c>
      <c r="R3609" s="23">
        <v>11</v>
      </c>
      <c r="S3609" s="23">
        <v>1</v>
      </c>
      <c r="T3609" s="33">
        <v>1</v>
      </c>
      <c r="V3609" t="s">
        <v>2951</v>
      </c>
      <c r="W3609" t="str">
        <f t="shared" si="143"/>
        <v>R18</v>
      </c>
      <c r="X3609" s="31" t="str">
        <f t="shared" si="144"/>
        <v>FINES_R18</v>
      </c>
      <c r="Y3609" s="35">
        <v>0.70399999999999996</v>
      </c>
      <c r="Z3609" s="8">
        <f>IFERROR(IFERROR(VLOOKUP(G3609,'IVSET-Escuelas'!A:F,4,FALSE),VLOOKUP(M3609,'IVSET-Fines'!F:L,7,FALSE)),"-")</f>
        <v>0.406194</v>
      </c>
    </row>
    <row r="3610" spans="1:26" x14ac:dyDescent="0.35">
      <c r="A3610" s="18" t="s">
        <v>5100</v>
      </c>
      <c r="B3610" t="s">
        <v>410</v>
      </c>
      <c r="C3610" t="s">
        <v>570</v>
      </c>
      <c r="D3610" t="s">
        <v>2717</v>
      </c>
      <c r="E3610" t="s">
        <v>198</v>
      </c>
      <c r="F3610" t="s">
        <v>198</v>
      </c>
      <c r="G3610" t="s">
        <v>198</v>
      </c>
      <c r="H3610" t="s">
        <v>20</v>
      </c>
      <c r="I3610" t="s">
        <v>5102</v>
      </c>
      <c r="J3610" t="s">
        <v>21</v>
      </c>
      <c r="L3610" t="s">
        <v>4747</v>
      </c>
      <c r="M3610" t="str">
        <f t="shared" si="142"/>
        <v>PATRONATO DE LIBERADOSLa Costa</v>
      </c>
      <c r="N3610" t="s">
        <v>22</v>
      </c>
      <c r="O3610" t="s">
        <v>23</v>
      </c>
      <c r="P3610" t="s">
        <v>27</v>
      </c>
      <c r="Q3610" t="s">
        <v>5101</v>
      </c>
      <c r="R3610" s="23">
        <v>81</v>
      </c>
      <c r="S3610" s="23">
        <v>5</v>
      </c>
      <c r="T3610" s="33">
        <v>1</v>
      </c>
      <c r="V3610" t="s">
        <v>2951</v>
      </c>
      <c r="W3610" t="str">
        <f t="shared" si="143"/>
        <v>R18</v>
      </c>
      <c r="X3610" s="31" t="str">
        <f t="shared" si="144"/>
        <v>FINES_R18</v>
      </c>
      <c r="Y3610" s="35">
        <v>0.70499999999999996</v>
      </c>
      <c r="Z3610" s="8">
        <f>IFERROR(IFERROR(VLOOKUP(G3610,'IVSET-Escuelas'!A:F,4,FALSE),VLOOKUP(M3610,'IVSET-Fines'!F:L,7,FALSE)),"-")</f>
        <v>0.33640799999999998</v>
      </c>
    </row>
    <row r="3611" spans="1:26" x14ac:dyDescent="0.35">
      <c r="A3611" s="18" t="s">
        <v>5100</v>
      </c>
      <c r="B3611" t="s">
        <v>410</v>
      </c>
      <c r="C3611" t="s">
        <v>924</v>
      </c>
      <c r="D3611" t="s">
        <v>925</v>
      </c>
      <c r="E3611" t="s">
        <v>198</v>
      </c>
      <c r="F3611" t="s">
        <v>198</v>
      </c>
      <c r="G3611" t="s">
        <v>198</v>
      </c>
      <c r="H3611" t="s">
        <v>20</v>
      </c>
      <c r="I3611" t="s">
        <v>5102</v>
      </c>
      <c r="J3611" t="s">
        <v>21</v>
      </c>
      <c r="L3611" t="s">
        <v>4725</v>
      </c>
      <c r="M3611" t="str">
        <f t="shared" si="142"/>
        <v>Escuela Primaria N° 15 "Batalla de Tucumán" 693 General Juan Madariaga CentroGeneral Juan Madariaga</v>
      </c>
      <c r="N3611" t="s">
        <v>22</v>
      </c>
      <c r="O3611" t="s">
        <v>23</v>
      </c>
      <c r="P3611" t="s">
        <v>27</v>
      </c>
      <c r="Q3611" t="s">
        <v>5101</v>
      </c>
      <c r="R3611" s="23">
        <v>0</v>
      </c>
      <c r="S3611" s="23">
        <v>1</v>
      </c>
      <c r="T3611" s="33">
        <v>1</v>
      </c>
      <c r="V3611" t="s">
        <v>2951</v>
      </c>
      <c r="W3611" t="str">
        <f t="shared" si="143"/>
        <v>R18</v>
      </c>
      <c r="X3611" s="31" t="str">
        <f t="shared" si="144"/>
        <v>FINES_R18</v>
      </c>
      <c r="Y3611" s="35">
        <v>0.72599999999999998</v>
      </c>
      <c r="Z3611" s="8" t="str">
        <f>IFERROR(IFERROR(VLOOKUP(G3611,'IVSET-Escuelas'!A:F,4,FALSE),VLOOKUP(M3611,'IVSET-Fines'!F:L,7,FALSE)),"-")</f>
        <v>-</v>
      </c>
    </row>
    <row r="3612" spans="1:26" x14ac:dyDescent="0.35">
      <c r="A3612" s="18" t="s">
        <v>5100</v>
      </c>
      <c r="B3612" t="s">
        <v>410</v>
      </c>
      <c r="C3612" t="s">
        <v>570</v>
      </c>
      <c r="D3612" t="s">
        <v>2717</v>
      </c>
      <c r="E3612" t="s">
        <v>198</v>
      </c>
      <c r="F3612" t="s">
        <v>198</v>
      </c>
      <c r="G3612" t="s">
        <v>198</v>
      </c>
      <c r="H3612" t="s">
        <v>20</v>
      </c>
      <c r="I3612" t="s">
        <v>5102</v>
      </c>
      <c r="J3612" t="s">
        <v>21</v>
      </c>
      <c r="L3612" t="s">
        <v>4739</v>
      </c>
      <c r="M3612" t="str">
        <f t="shared" si="142"/>
        <v>EP N° 14 698 AGUAS VERDESLa Costa</v>
      </c>
      <c r="N3612" t="s">
        <v>22</v>
      </c>
      <c r="O3612" t="s">
        <v>23</v>
      </c>
      <c r="P3612" t="s">
        <v>27</v>
      </c>
      <c r="Q3612" t="s">
        <v>5101</v>
      </c>
      <c r="R3612" s="23">
        <v>11</v>
      </c>
      <c r="S3612" s="23">
        <v>1</v>
      </c>
      <c r="T3612" s="33">
        <v>1</v>
      </c>
      <c r="V3612" t="s">
        <v>2951</v>
      </c>
      <c r="W3612" t="str">
        <f t="shared" si="143"/>
        <v>R18</v>
      </c>
      <c r="X3612" s="31" t="str">
        <f t="shared" si="144"/>
        <v>FINES_R18</v>
      </c>
      <c r="Y3612" s="35">
        <v>0.79100000000000004</v>
      </c>
      <c r="Z3612" s="8" t="str">
        <f>IFERROR(IFERROR(VLOOKUP(G3612,'IVSET-Escuelas'!A:F,4,FALSE),VLOOKUP(M3612,'IVSET-Fines'!F:L,7,FALSE)),"-")</f>
        <v>-</v>
      </c>
    </row>
    <row r="3613" spans="1:26" x14ac:dyDescent="0.35">
      <c r="A3613" s="18" t="s">
        <v>5100</v>
      </c>
      <c r="B3613" t="s">
        <v>410</v>
      </c>
      <c r="C3613" t="s">
        <v>570</v>
      </c>
      <c r="D3613" t="s">
        <v>2717</v>
      </c>
      <c r="E3613" t="s">
        <v>198</v>
      </c>
      <c r="F3613" t="s">
        <v>198</v>
      </c>
      <c r="G3613" t="s">
        <v>198</v>
      </c>
      <c r="H3613" t="s">
        <v>20</v>
      </c>
      <c r="I3613" t="s">
        <v>5102</v>
      </c>
      <c r="J3613" t="s">
        <v>21</v>
      </c>
      <c r="L3613" t="s">
        <v>4740</v>
      </c>
      <c r="M3613" t="str">
        <f t="shared" si="142"/>
        <v>EP Nº 10La Costa</v>
      </c>
      <c r="N3613" t="s">
        <v>22</v>
      </c>
      <c r="O3613" t="s">
        <v>23</v>
      </c>
      <c r="P3613" t="s">
        <v>27</v>
      </c>
      <c r="Q3613" t="s">
        <v>5101</v>
      </c>
      <c r="R3613" s="23">
        <v>121</v>
      </c>
      <c r="S3613" s="23">
        <v>5</v>
      </c>
      <c r="T3613" s="33">
        <v>1</v>
      </c>
      <c r="V3613" t="s">
        <v>2951</v>
      </c>
      <c r="W3613" t="str">
        <f t="shared" si="143"/>
        <v>R18</v>
      </c>
      <c r="X3613" s="31" t="str">
        <f t="shared" si="144"/>
        <v>FINES_R18</v>
      </c>
      <c r="Y3613" s="35">
        <v>0.82199999999999995</v>
      </c>
      <c r="Z3613" s="8">
        <f>IFERROR(IFERROR(VLOOKUP(G3613,'IVSET-Escuelas'!A:F,4,FALSE),VLOOKUP(M3613,'IVSET-Fines'!F:L,7,FALSE)),"-")</f>
        <v>0.44619300000000001</v>
      </c>
    </row>
    <row r="3614" spans="1:26" x14ac:dyDescent="0.35">
      <c r="A3614" s="18" t="s">
        <v>5100</v>
      </c>
      <c r="B3614" t="s">
        <v>410</v>
      </c>
      <c r="C3614" t="s">
        <v>570</v>
      </c>
      <c r="D3614" t="s">
        <v>2717</v>
      </c>
      <c r="E3614" t="s">
        <v>198</v>
      </c>
      <c r="F3614" t="s">
        <v>198</v>
      </c>
      <c r="G3614" t="s">
        <v>198</v>
      </c>
      <c r="H3614" t="s">
        <v>20</v>
      </c>
      <c r="I3614" t="s">
        <v>5102</v>
      </c>
      <c r="J3614" t="s">
        <v>21</v>
      </c>
      <c r="L3614" t="s">
        <v>4737</v>
      </c>
      <c r="M3614" t="str">
        <f t="shared" si="142"/>
        <v>EES Nº 14La Costa</v>
      </c>
      <c r="N3614" t="s">
        <v>22</v>
      </c>
      <c r="O3614" t="s">
        <v>23</v>
      </c>
      <c r="P3614" t="s">
        <v>27</v>
      </c>
      <c r="Q3614" t="s">
        <v>5101</v>
      </c>
      <c r="R3614" s="23">
        <v>13</v>
      </c>
      <c r="S3614" s="23">
        <v>1</v>
      </c>
      <c r="T3614" s="33">
        <v>1</v>
      </c>
      <c r="V3614" t="s">
        <v>2951</v>
      </c>
      <c r="W3614" t="str">
        <f t="shared" si="143"/>
        <v>R18</v>
      </c>
      <c r="X3614" s="31" t="str">
        <f t="shared" si="144"/>
        <v>FINES_R18</v>
      </c>
      <c r="Y3614" s="35">
        <v>0.82599999999999996</v>
      </c>
      <c r="Z3614" s="8">
        <f>IFERROR(IFERROR(VLOOKUP(G3614,'IVSET-Escuelas'!A:F,4,FALSE),VLOOKUP(M3614,'IVSET-Fines'!F:L,7,FALSE)),"-")</f>
        <v>0.455872</v>
      </c>
    </row>
    <row r="3615" spans="1:26" x14ac:dyDescent="0.35">
      <c r="A3615" s="18" t="s">
        <v>5100</v>
      </c>
      <c r="B3615" t="s">
        <v>410</v>
      </c>
      <c r="C3615" t="s">
        <v>417</v>
      </c>
      <c r="D3615" t="s">
        <v>2739</v>
      </c>
      <c r="E3615" t="s">
        <v>198</v>
      </c>
      <c r="F3615" t="s">
        <v>198</v>
      </c>
      <c r="G3615" t="s">
        <v>198</v>
      </c>
      <c r="H3615" t="s">
        <v>20</v>
      </c>
      <c r="I3615" t="s">
        <v>5102</v>
      </c>
      <c r="J3615" t="s">
        <v>21</v>
      </c>
      <c r="L3615" t="s">
        <v>4754</v>
      </c>
      <c r="M3615" t="str">
        <f t="shared" si="142"/>
        <v>ANEXO UNIVERSITARIO S/N VILLA GESELL CENTROVilla Gesell</v>
      </c>
      <c r="N3615" t="s">
        <v>22</v>
      </c>
      <c r="O3615" t="s">
        <v>23</v>
      </c>
      <c r="P3615" t="s">
        <v>27</v>
      </c>
      <c r="Q3615" t="s">
        <v>5101</v>
      </c>
      <c r="R3615" s="23">
        <v>47</v>
      </c>
      <c r="S3615" s="23">
        <v>3</v>
      </c>
      <c r="T3615" s="33">
        <v>1</v>
      </c>
      <c r="V3615" t="s">
        <v>2951</v>
      </c>
      <c r="W3615" t="str">
        <f t="shared" si="143"/>
        <v>R18</v>
      </c>
      <c r="X3615" s="31" t="str">
        <f t="shared" si="144"/>
        <v>FINES_R18</v>
      </c>
      <c r="Y3615" s="35">
        <v>0.82599999999999996</v>
      </c>
      <c r="Z3615" s="8" t="str">
        <f>IFERROR(IFERROR(VLOOKUP(G3615,'IVSET-Escuelas'!A:F,4,FALSE),VLOOKUP(M3615,'IVSET-Fines'!F:L,7,FALSE)),"-")</f>
        <v>-</v>
      </c>
    </row>
    <row r="3616" spans="1:26" x14ac:dyDescent="0.35">
      <c r="A3616" s="18" t="s">
        <v>5100</v>
      </c>
      <c r="B3616" t="s">
        <v>410</v>
      </c>
      <c r="C3616" t="s">
        <v>760</v>
      </c>
      <c r="D3616" t="s">
        <v>761</v>
      </c>
      <c r="E3616" t="s">
        <v>198</v>
      </c>
      <c r="F3616" t="s">
        <v>198</v>
      </c>
      <c r="G3616" t="s">
        <v>198</v>
      </c>
      <c r="H3616" t="s">
        <v>20</v>
      </c>
      <c r="I3616" t="s">
        <v>5102</v>
      </c>
      <c r="J3616" t="s">
        <v>21</v>
      </c>
      <c r="L3616" t="s">
        <v>4717</v>
      </c>
      <c r="M3616" t="str">
        <f t="shared" si="142"/>
        <v>Escuela primaria nº30Dolores</v>
      </c>
      <c r="N3616" t="s">
        <v>22</v>
      </c>
      <c r="O3616" t="s">
        <v>23</v>
      </c>
      <c r="P3616" t="s">
        <v>27</v>
      </c>
      <c r="Q3616" t="s">
        <v>5101</v>
      </c>
      <c r="R3616" s="23">
        <v>47</v>
      </c>
      <c r="S3616" s="23">
        <v>2</v>
      </c>
      <c r="T3616" s="33">
        <v>1</v>
      </c>
      <c r="V3616" t="s">
        <v>2951</v>
      </c>
      <c r="W3616" t="str">
        <f t="shared" si="143"/>
        <v>R18</v>
      </c>
      <c r="X3616" s="31" t="str">
        <f t="shared" si="144"/>
        <v>FINES_R18</v>
      </c>
      <c r="Y3616" s="35">
        <v>0.85</v>
      </c>
      <c r="Z3616" s="8">
        <f>IFERROR(IFERROR(VLOOKUP(G3616,'IVSET-Escuelas'!A:F,4,FALSE),VLOOKUP(M3616,'IVSET-Fines'!F:L,7,FALSE)),"-")</f>
        <v>0.30846899999999999</v>
      </c>
    </row>
    <row r="3617" spans="1:26" x14ac:dyDescent="0.35">
      <c r="A3617" s="18" t="s">
        <v>5100</v>
      </c>
      <c r="B3617" t="s">
        <v>410</v>
      </c>
      <c r="C3617" t="s">
        <v>244</v>
      </c>
      <c r="D3617" t="s">
        <v>689</v>
      </c>
      <c r="E3617" t="s">
        <v>198</v>
      </c>
      <c r="F3617" t="s">
        <v>198</v>
      </c>
      <c r="G3617" t="s">
        <v>198</v>
      </c>
      <c r="H3617" t="s">
        <v>20</v>
      </c>
      <c r="I3617" t="s">
        <v>5102</v>
      </c>
      <c r="J3617" t="s">
        <v>21</v>
      </c>
      <c r="L3617" t="s">
        <v>4714</v>
      </c>
      <c r="M3617" t="str">
        <f t="shared" si="142"/>
        <v>Escuela Primaria Nº1Castelli</v>
      </c>
      <c r="N3617" t="s">
        <v>22</v>
      </c>
      <c r="O3617" t="s">
        <v>23</v>
      </c>
      <c r="P3617" t="s">
        <v>27</v>
      </c>
      <c r="Q3617" t="s">
        <v>5101</v>
      </c>
      <c r="R3617" s="23">
        <v>21</v>
      </c>
      <c r="S3617" s="23">
        <v>2</v>
      </c>
      <c r="T3617" s="33">
        <v>1</v>
      </c>
      <c r="V3617" t="s">
        <v>2951</v>
      </c>
      <c r="W3617" t="str">
        <f t="shared" si="143"/>
        <v>R18</v>
      </c>
      <c r="X3617" s="31" t="str">
        <f t="shared" si="144"/>
        <v>FINES_R18</v>
      </c>
      <c r="Y3617" s="35">
        <v>0.85</v>
      </c>
      <c r="Z3617" s="8">
        <f>IFERROR(IFERROR(VLOOKUP(G3617,'IVSET-Escuelas'!A:F,4,FALSE),VLOOKUP(M3617,'IVSET-Fines'!F:L,7,FALSE)),"-")</f>
        <v>0.26975399999999999</v>
      </c>
    </row>
    <row r="3618" spans="1:26" x14ac:dyDescent="0.35">
      <c r="A3618" s="18" t="s">
        <v>5100</v>
      </c>
      <c r="B3618" t="s">
        <v>410</v>
      </c>
      <c r="C3618" t="s">
        <v>908</v>
      </c>
      <c r="D3618" t="s">
        <v>909</v>
      </c>
      <c r="E3618" t="s">
        <v>198</v>
      </c>
      <c r="F3618" t="s">
        <v>198</v>
      </c>
      <c r="G3618" t="s">
        <v>198</v>
      </c>
      <c r="H3618" t="s">
        <v>20</v>
      </c>
      <c r="I3618" t="s">
        <v>5102</v>
      </c>
      <c r="J3618" t="s">
        <v>21</v>
      </c>
      <c r="L3618" t="s">
        <v>4727</v>
      </c>
      <c r="M3618" t="str">
        <f t="shared" si="142"/>
        <v>ESCUELA SECUNDARIA N°2 DR. IBERICO DE AMEZOLAGeneral Guido</v>
      </c>
      <c r="N3618" t="s">
        <v>22</v>
      </c>
      <c r="O3618" t="s">
        <v>23</v>
      </c>
      <c r="P3618" t="s">
        <v>27</v>
      </c>
      <c r="Q3618" t="s">
        <v>5101</v>
      </c>
      <c r="R3618" s="23">
        <v>26</v>
      </c>
      <c r="S3618" s="23">
        <v>3</v>
      </c>
      <c r="T3618" s="33">
        <v>1</v>
      </c>
      <c r="V3618" t="s">
        <v>2951</v>
      </c>
      <c r="W3618" t="str">
        <f t="shared" si="143"/>
        <v>R18</v>
      </c>
      <c r="X3618" s="31" t="str">
        <f t="shared" si="144"/>
        <v>FINES_R18</v>
      </c>
      <c r="Y3618" s="35">
        <v>0.85499999999999998</v>
      </c>
      <c r="Z3618" s="8">
        <f>IFERROR(IFERROR(VLOOKUP(G3618,'IVSET-Escuelas'!A:F,4,FALSE),VLOOKUP(M3618,'IVSET-Fines'!F:L,7,FALSE)),"-")</f>
        <v>0.32552700000000001</v>
      </c>
    </row>
    <row r="3619" spans="1:26" x14ac:dyDescent="0.35">
      <c r="A3619" s="18" t="s">
        <v>5100</v>
      </c>
      <c r="B3619" t="s">
        <v>410</v>
      </c>
      <c r="C3619" t="s">
        <v>570</v>
      </c>
      <c r="D3619" t="s">
        <v>2717</v>
      </c>
      <c r="E3619" t="s">
        <v>198</v>
      </c>
      <c r="F3619" t="s">
        <v>198</v>
      </c>
      <c r="G3619" t="s">
        <v>198</v>
      </c>
      <c r="H3619" t="s">
        <v>20</v>
      </c>
      <c r="I3619" t="s">
        <v>5102</v>
      </c>
      <c r="J3619" t="s">
        <v>21</v>
      </c>
      <c r="L3619" t="s">
        <v>4735</v>
      </c>
      <c r="M3619" t="str">
        <f t="shared" ref="M3619:M3682" si="145">CONCATENATE(L3619,D3619)</f>
        <v>COMUNIDAD BOLIVIANALa Costa</v>
      </c>
      <c r="N3619" t="s">
        <v>22</v>
      </c>
      <c r="O3619" t="s">
        <v>23</v>
      </c>
      <c r="P3619" t="s">
        <v>27</v>
      </c>
      <c r="Q3619" t="s">
        <v>5101</v>
      </c>
      <c r="R3619" s="23">
        <v>29</v>
      </c>
      <c r="S3619" s="23">
        <v>2</v>
      </c>
      <c r="T3619" s="33">
        <v>1</v>
      </c>
      <c r="V3619" t="s">
        <v>2951</v>
      </c>
      <c r="W3619" t="str">
        <f t="shared" si="143"/>
        <v>R18</v>
      </c>
      <c r="X3619" s="31" t="str">
        <f t="shared" si="144"/>
        <v>FINES_R18</v>
      </c>
      <c r="Y3619" s="35">
        <v>0.89300000000000002</v>
      </c>
      <c r="Z3619" s="8" t="str">
        <f>IFERROR(IFERROR(VLOOKUP(G3619,'IVSET-Escuelas'!A:F,4,FALSE),VLOOKUP(M3619,'IVSET-Fines'!F:L,7,FALSE)),"-")</f>
        <v>-</v>
      </c>
    </row>
    <row r="3620" spans="1:26" x14ac:dyDescent="0.35">
      <c r="A3620" s="18" t="s">
        <v>5100</v>
      </c>
      <c r="B3620" t="s">
        <v>410</v>
      </c>
      <c r="C3620" t="s">
        <v>423</v>
      </c>
      <c r="D3620" t="s">
        <v>425</v>
      </c>
      <c r="E3620" t="s">
        <v>198</v>
      </c>
      <c r="F3620" t="s">
        <v>198</v>
      </c>
      <c r="G3620" t="s">
        <v>198</v>
      </c>
      <c r="H3620" t="s">
        <v>20</v>
      </c>
      <c r="I3620" t="s">
        <v>5102</v>
      </c>
      <c r="J3620" t="s">
        <v>21</v>
      </c>
      <c r="L3620" t="s">
        <v>4707</v>
      </c>
      <c r="M3620" t="str">
        <f t="shared" si="145"/>
        <v>HOSPITAL 933 AYACUCHO AYACUCHOAyacucho</v>
      </c>
      <c r="N3620" t="s">
        <v>22</v>
      </c>
      <c r="O3620" t="s">
        <v>23</v>
      </c>
      <c r="P3620" t="s">
        <v>27</v>
      </c>
      <c r="Q3620" t="s">
        <v>5101</v>
      </c>
      <c r="R3620" s="23">
        <v>24</v>
      </c>
      <c r="S3620" s="23">
        <v>1</v>
      </c>
      <c r="T3620" s="33">
        <v>1</v>
      </c>
      <c r="V3620" t="s">
        <v>2951</v>
      </c>
      <c r="W3620" t="str">
        <f t="shared" si="143"/>
        <v>R18</v>
      </c>
      <c r="X3620" s="31" t="str">
        <f t="shared" si="144"/>
        <v>FINES_R18</v>
      </c>
      <c r="Y3620" s="35">
        <v>0.92900000000000005</v>
      </c>
      <c r="Z3620" s="8" t="str">
        <f>IFERROR(IFERROR(VLOOKUP(G3620,'IVSET-Escuelas'!A:F,4,FALSE),VLOOKUP(M3620,'IVSET-Fines'!F:L,7,FALSE)),"-")</f>
        <v>-</v>
      </c>
    </row>
    <row r="3621" spans="1:26" x14ac:dyDescent="0.35">
      <c r="A3621" s="18" t="s">
        <v>5100</v>
      </c>
      <c r="B3621" t="s">
        <v>410</v>
      </c>
      <c r="C3621" t="s">
        <v>417</v>
      </c>
      <c r="D3621" t="s">
        <v>2739</v>
      </c>
      <c r="E3621" t="s">
        <v>198</v>
      </c>
      <c r="F3621" t="s">
        <v>198</v>
      </c>
      <c r="G3621" t="s">
        <v>198</v>
      </c>
      <c r="H3621" t="s">
        <v>20</v>
      </c>
      <c r="I3621" t="s">
        <v>5102</v>
      </c>
      <c r="J3621" t="s">
        <v>21</v>
      </c>
      <c r="L3621" t="s">
        <v>4755</v>
      </c>
      <c r="M3621" t="str">
        <f t="shared" si="145"/>
        <v>CAPILLA JESUS MISERICORDIOSO S/N VILLA GESELL CENTROVilla Gesell</v>
      </c>
      <c r="N3621" t="s">
        <v>22</v>
      </c>
      <c r="O3621" t="s">
        <v>23</v>
      </c>
      <c r="P3621" t="s">
        <v>27</v>
      </c>
      <c r="Q3621" t="s">
        <v>5101</v>
      </c>
      <c r="R3621" s="23">
        <v>15</v>
      </c>
      <c r="S3621" s="23">
        <v>1</v>
      </c>
      <c r="T3621" s="33">
        <v>1</v>
      </c>
      <c r="V3621" t="s">
        <v>2951</v>
      </c>
      <c r="W3621" t="str">
        <f t="shared" si="143"/>
        <v>R18</v>
      </c>
      <c r="X3621" s="31" t="str">
        <f t="shared" si="144"/>
        <v>FINES_R18</v>
      </c>
      <c r="Y3621" s="35">
        <v>0.95699999999999996</v>
      </c>
      <c r="Z3621" s="8" t="str">
        <f>IFERROR(IFERROR(VLOOKUP(G3621,'IVSET-Escuelas'!A:F,4,FALSE),VLOOKUP(M3621,'IVSET-Fines'!F:L,7,FALSE)),"-")</f>
        <v>-</v>
      </c>
    </row>
    <row r="3622" spans="1:26" x14ac:dyDescent="0.35">
      <c r="A3622" s="18" t="s">
        <v>5100</v>
      </c>
      <c r="B3622" t="s">
        <v>410</v>
      </c>
      <c r="C3622" t="s">
        <v>423</v>
      </c>
      <c r="D3622" t="s">
        <v>425</v>
      </c>
      <c r="E3622" t="s">
        <v>198</v>
      </c>
      <c r="F3622" t="s">
        <v>198</v>
      </c>
      <c r="G3622" t="s">
        <v>198</v>
      </c>
      <c r="H3622" t="s">
        <v>20</v>
      </c>
      <c r="I3622" t="s">
        <v>5102</v>
      </c>
      <c r="J3622" t="s">
        <v>21</v>
      </c>
      <c r="L3622" t="s">
        <v>4702</v>
      </c>
      <c r="M3622" t="str">
        <f t="shared" si="145"/>
        <v>CENTRO EMPLEADOS DE COMERCIOAyacucho</v>
      </c>
      <c r="N3622" t="s">
        <v>22</v>
      </c>
      <c r="O3622" t="s">
        <v>23</v>
      </c>
      <c r="P3622" t="s">
        <v>27</v>
      </c>
      <c r="Q3622" t="s">
        <v>5101</v>
      </c>
      <c r="R3622" s="23">
        <v>32</v>
      </c>
      <c r="S3622" s="23">
        <v>1</v>
      </c>
      <c r="T3622" s="33">
        <v>1</v>
      </c>
      <c r="V3622" t="s">
        <v>2951</v>
      </c>
      <c r="W3622" t="str">
        <f t="shared" si="143"/>
        <v>R18</v>
      </c>
      <c r="X3622" s="31" t="str">
        <f t="shared" si="144"/>
        <v>FINES_R18</v>
      </c>
      <c r="Y3622" s="35">
        <v>0.97599999999999998</v>
      </c>
      <c r="Z3622" s="8">
        <f>IFERROR(IFERROR(VLOOKUP(G3622,'IVSET-Escuelas'!A:F,4,FALSE),VLOOKUP(M3622,'IVSET-Fines'!F:L,7,FALSE)),"-")</f>
        <v>0.232323</v>
      </c>
    </row>
    <row r="3623" spans="1:26" x14ac:dyDescent="0.35">
      <c r="A3623" s="18" t="s">
        <v>5100</v>
      </c>
      <c r="B3623" t="s">
        <v>410</v>
      </c>
      <c r="C3623" t="s">
        <v>570</v>
      </c>
      <c r="D3623" t="s">
        <v>2717</v>
      </c>
      <c r="E3623" t="s">
        <v>198</v>
      </c>
      <c r="F3623" t="s">
        <v>198</v>
      </c>
      <c r="G3623" t="s">
        <v>198</v>
      </c>
      <c r="H3623" t="s">
        <v>20</v>
      </c>
      <c r="I3623" t="s">
        <v>5102</v>
      </c>
      <c r="J3623" t="s">
        <v>21</v>
      </c>
      <c r="L3623" t="s">
        <v>4744</v>
      </c>
      <c r="M3623" t="str">
        <f t="shared" si="145"/>
        <v>LA PODEROSALa Costa</v>
      </c>
      <c r="N3623" t="s">
        <v>22</v>
      </c>
      <c r="O3623" t="s">
        <v>23</v>
      </c>
      <c r="P3623" t="s">
        <v>27</v>
      </c>
      <c r="Q3623" t="s">
        <v>5101</v>
      </c>
      <c r="R3623" s="23">
        <v>15</v>
      </c>
      <c r="S3623" s="23">
        <v>2</v>
      </c>
      <c r="T3623" s="33">
        <v>1</v>
      </c>
      <c r="V3623" t="s">
        <v>2951</v>
      </c>
      <c r="W3623" t="str">
        <f t="shared" si="143"/>
        <v>R18</v>
      </c>
      <c r="X3623" s="31" t="str">
        <f t="shared" si="144"/>
        <v>FINES_R18</v>
      </c>
      <c r="Y3623" s="35">
        <v>0.995</v>
      </c>
      <c r="Z3623" s="8">
        <f>IFERROR(IFERROR(VLOOKUP(G3623,'IVSET-Escuelas'!A:F,4,FALSE),VLOOKUP(M3623,'IVSET-Fines'!F:L,7,FALSE)),"-")</f>
        <v>0.66096999999999995</v>
      </c>
    </row>
    <row r="3624" spans="1:26" x14ac:dyDescent="0.35">
      <c r="A3624" s="18" t="s">
        <v>5100</v>
      </c>
      <c r="B3624" t="s">
        <v>410</v>
      </c>
      <c r="C3624" t="s">
        <v>417</v>
      </c>
      <c r="D3624" t="s">
        <v>2739</v>
      </c>
      <c r="E3624" t="s">
        <v>198</v>
      </c>
      <c r="F3624" t="s">
        <v>198</v>
      </c>
      <c r="G3624" t="s">
        <v>198</v>
      </c>
      <c r="H3624" t="s">
        <v>20</v>
      </c>
      <c r="I3624" t="s">
        <v>5102</v>
      </c>
      <c r="J3624" t="s">
        <v>21</v>
      </c>
      <c r="L3624" t="s">
        <v>4760</v>
      </c>
      <c r="M3624" t="str">
        <f t="shared" si="145"/>
        <v>LAS PRADERAS 1111 VILLA GESELL CENTROVilla Gesell</v>
      </c>
      <c r="N3624" t="s">
        <v>22</v>
      </c>
      <c r="O3624" t="s">
        <v>23</v>
      </c>
      <c r="P3624" t="s">
        <v>27</v>
      </c>
      <c r="Q3624" t="s">
        <v>5101</v>
      </c>
      <c r="R3624" s="23">
        <v>16</v>
      </c>
      <c r="S3624" s="23">
        <v>1</v>
      </c>
      <c r="T3624" s="33">
        <v>1</v>
      </c>
      <c r="V3624" t="s">
        <v>2951</v>
      </c>
      <c r="W3624" t="str">
        <f t="shared" si="143"/>
        <v>R18</v>
      </c>
      <c r="X3624" s="31" t="str">
        <f t="shared" si="144"/>
        <v>FINES_R18</v>
      </c>
      <c r="Y3624" s="35">
        <v>1</v>
      </c>
      <c r="Z3624" s="8" t="str">
        <f>IFERROR(IFERROR(VLOOKUP(G3624,'IVSET-Escuelas'!A:F,4,FALSE),VLOOKUP(M3624,'IVSET-Fines'!F:L,7,FALSE)),"-")</f>
        <v>-</v>
      </c>
    </row>
    <row r="3625" spans="1:26" x14ac:dyDescent="0.35">
      <c r="A3625" s="18" t="s">
        <v>5100</v>
      </c>
      <c r="B3625" t="s">
        <v>225</v>
      </c>
      <c r="C3625" t="s">
        <v>942</v>
      </c>
      <c r="D3625" t="s">
        <v>943</v>
      </c>
      <c r="E3625" t="s">
        <v>198</v>
      </c>
      <c r="F3625" t="s">
        <v>198</v>
      </c>
      <c r="G3625" t="s">
        <v>198</v>
      </c>
      <c r="H3625" t="s">
        <v>20</v>
      </c>
      <c r="I3625" t="s">
        <v>5102</v>
      </c>
      <c r="J3625" t="s">
        <v>21</v>
      </c>
      <c r="L3625" t="s">
        <v>4813</v>
      </c>
      <c r="M3625" t="str">
        <f t="shared" si="145"/>
        <v>Club HipódromoGeneral Pueyrredón</v>
      </c>
      <c r="N3625" t="s">
        <v>22</v>
      </c>
      <c r="O3625" t="s">
        <v>23</v>
      </c>
      <c r="P3625" t="s">
        <v>27</v>
      </c>
      <c r="Q3625" t="s">
        <v>5101</v>
      </c>
      <c r="R3625" s="23">
        <v>24</v>
      </c>
      <c r="S3625" s="23">
        <v>1</v>
      </c>
      <c r="T3625" s="33">
        <v>1</v>
      </c>
      <c r="V3625" t="s">
        <v>2951</v>
      </c>
      <c r="W3625" t="str">
        <f t="shared" si="143"/>
        <v>R19</v>
      </c>
      <c r="X3625" s="31" t="str">
        <f t="shared" si="144"/>
        <v>FINES_R19</v>
      </c>
      <c r="Y3625" s="35">
        <v>1.9E-2</v>
      </c>
      <c r="Z3625" s="8" t="str">
        <f>IFERROR(IFERROR(VLOOKUP(G3625,'IVSET-Escuelas'!A:F,4,FALSE),VLOOKUP(M3625,'IVSET-Fines'!F:L,7,FALSE)),"-")</f>
        <v>-</v>
      </c>
    </row>
    <row r="3626" spans="1:26" x14ac:dyDescent="0.35">
      <c r="A3626" s="18" t="s">
        <v>5100</v>
      </c>
      <c r="B3626" t="s">
        <v>225</v>
      </c>
      <c r="C3626" t="s">
        <v>1521</v>
      </c>
      <c r="D3626" t="s">
        <v>1522</v>
      </c>
      <c r="E3626" t="s">
        <v>198</v>
      </c>
      <c r="F3626" t="s">
        <v>198</v>
      </c>
      <c r="G3626" t="s">
        <v>198</v>
      </c>
      <c r="H3626" t="s">
        <v>20</v>
      </c>
      <c r="I3626" t="s">
        <v>5102</v>
      </c>
      <c r="J3626" t="s">
        <v>21</v>
      </c>
      <c r="L3626" t="s">
        <v>4904</v>
      </c>
      <c r="M3626" t="str">
        <f t="shared" si="145"/>
        <v>EP 1 491 Coronel VidalMar Chiquita</v>
      </c>
      <c r="N3626" t="s">
        <v>22</v>
      </c>
      <c r="O3626" t="s">
        <v>23</v>
      </c>
      <c r="P3626" t="s">
        <v>27</v>
      </c>
      <c r="Q3626" t="s">
        <v>5101</v>
      </c>
      <c r="R3626" s="23">
        <v>21</v>
      </c>
      <c r="S3626" s="23">
        <v>1</v>
      </c>
      <c r="T3626" s="33">
        <v>1</v>
      </c>
      <c r="V3626" t="s">
        <v>2951</v>
      </c>
      <c r="W3626" t="str">
        <f t="shared" si="143"/>
        <v>R19</v>
      </c>
      <c r="X3626" s="31" t="str">
        <f t="shared" si="144"/>
        <v>FINES_R19</v>
      </c>
      <c r="Y3626" s="35">
        <v>2.1000000000000001E-2</v>
      </c>
      <c r="Z3626" s="8" t="str">
        <f>IFERROR(IFERROR(VLOOKUP(G3626,'IVSET-Escuelas'!A:F,4,FALSE),VLOOKUP(M3626,'IVSET-Fines'!F:L,7,FALSE)),"-")</f>
        <v>-</v>
      </c>
    </row>
    <row r="3627" spans="1:26" x14ac:dyDescent="0.35">
      <c r="A3627" s="18" t="s">
        <v>5100</v>
      </c>
      <c r="B3627" t="s">
        <v>225</v>
      </c>
      <c r="C3627" t="s">
        <v>942</v>
      </c>
      <c r="D3627" t="s">
        <v>943</v>
      </c>
      <c r="E3627" t="s">
        <v>198</v>
      </c>
      <c r="F3627" t="s">
        <v>198</v>
      </c>
      <c r="G3627" t="s">
        <v>198</v>
      </c>
      <c r="H3627" t="s">
        <v>20</v>
      </c>
      <c r="I3627" t="s">
        <v>5102</v>
      </c>
      <c r="J3627" t="s">
        <v>21</v>
      </c>
      <c r="L3627" t="s">
        <v>4880</v>
      </c>
      <c r="M3627" t="str">
        <f t="shared" si="145"/>
        <v>SOCIEDAD DE FOMENTO LA GLORIA DE LA PEREGRINAGeneral Pueyrredón</v>
      </c>
      <c r="N3627" t="s">
        <v>22</v>
      </c>
      <c r="O3627" t="s">
        <v>23</v>
      </c>
      <c r="P3627" t="s">
        <v>27</v>
      </c>
      <c r="Q3627" t="s">
        <v>5101</v>
      </c>
      <c r="R3627" s="23">
        <v>63</v>
      </c>
      <c r="S3627" s="23">
        <v>3</v>
      </c>
      <c r="T3627" s="33">
        <v>1</v>
      </c>
      <c r="V3627" t="s">
        <v>2951</v>
      </c>
      <c r="W3627" t="str">
        <f t="shared" si="143"/>
        <v>R19</v>
      </c>
      <c r="X3627" s="31" t="str">
        <f t="shared" si="144"/>
        <v>FINES_R19</v>
      </c>
      <c r="Y3627" s="35">
        <v>2.3E-2</v>
      </c>
      <c r="Z3627" s="8">
        <f>IFERROR(IFERROR(VLOOKUP(G3627,'IVSET-Escuelas'!A:F,4,FALSE),VLOOKUP(M3627,'IVSET-Fines'!F:L,7,FALSE)),"-")</f>
        <v>0.59885699999999997</v>
      </c>
    </row>
    <row r="3628" spans="1:26" x14ac:dyDescent="0.35">
      <c r="A3628" s="18" t="s">
        <v>5100</v>
      </c>
      <c r="B3628" t="s">
        <v>225</v>
      </c>
      <c r="C3628" t="s">
        <v>942</v>
      </c>
      <c r="D3628" t="s">
        <v>943</v>
      </c>
      <c r="E3628" t="s">
        <v>198</v>
      </c>
      <c r="F3628" t="s">
        <v>198</v>
      </c>
      <c r="G3628" t="s">
        <v>198</v>
      </c>
      <c r="H3628" t="s">
        <v>20</v>
      </c>
      <c r="I3628" t="s">
        <v>5102</v>
      </c>
      <c r="J3628" t="s">
        <v>21</v>
      </c>
      <c r="L3628" t="s">
        <v>4793</v>
      </c>
      <c r="M3628" t="str">
        <f t="shared" si="145"/>
        <v>CASA CARACOLGeneral Pueyrredón</v>
      </c>
      <c r="N3628" t="s">
        <v>22</v>
      </c>
      <c r="O3628" t="s">
        <v>23</v>
      </c>
      <c r="P3628" t="s">
        <v>27</v>
      </c>
      <c r="Q3628" t="s">
        <v>5101</v>
      </c>
      <c r="R3628" s="23">
        <v>23</v>
      </c>
      <c r="S3628" s="23">
        <v>1</v>
      </c>
      <c r="T3628" s="33">
        <v>1</v>
      </c>
      <c r="V3628" t="s">
        <v>2951</v>
      </c>
      <c r="W3628" t="str">
        <f t="shared" si="143"/>
        <v>R19</v>
      </c>
      <c r="X3628" s="31" t="str">
        <f t="shared" si="144"/>
        <v>FINES_R19</v>
      </c>
      <c r="Y3628" s="35">
        <v>2.4E-2</v>
      </c>
      <c r="Z3628" s="8">
        <f>IFERROR(IFERROR(VLOOKUP(G3628,'IVSET-Escuelas'!A:F,4,FALSE),VLOOKUP(M3628,'IVSET-Fines'!F:L,7,FALSE)),"-")</f>
        <v>0.59401300000000001</v>
      </c>
    </row>
    <row r="3629" spans="1:26" x14ac:dyDescent="0.35">
      <c r="A3629" s="18" t="s">
        <v>5100</v>
      </c>
      <c r="B3629" t="s">
        <v>225</v>
      </c>
      <c r="C3629" t="s">
        <v>876</v>
      </c>
      <c r="D3629" t="s">
        <v>877</v>
      </c>
      <c r="E3629" t="s">
        <v>198</v>
      </c>
      <c r="F3629" t="s">
        <v>198</v>
      </c>
      <c r="G3629" t="s">
        <v>198</v>
      </c>
      <c r="H3629" t="s">
        <v>20</v>
      </c>
      <c r="I3629" t="s">
        <v>5102</v>
      </c>
      <c r="J3629" t="s">
        <v>21</v>
      </c>
      <c r="L3629" t="s">
        <v>4768</v>
      </c>
      <c r="M3629" t="str">
        <f t="shared" si="145"/>
        <v>E.E.S.E N° 505General Alvarado</v>
      </c>
      <c r="N3629" t="s">
        <v>22</v>
      </c>
      <c r="O3629" t="s">
        <v>23</v>
      </c>
      <c r="P3629" t="s">
        <v>27</v>
      </c>
      <c r="Q3629" t="s">
        <v>5101</v>
      </c>
      <c r="R3629" s="23">
        <v>0</v>
      </c>
      <c r="S3629" s="23">
        <v>1</v>
      </c>
      <c r="T3629" s="33">
        <v>1</v>
      </c>
      <c r="V3629" t="s">
        <v>2951</v>
      </c>
      <c r="W3629" t="str">
        <f t="shared" si="143"/>
        <v>R19</v>
      </c>
      <c r="X3629" s="31" t="str">
        <f t="shared" si="144"/>
        <v>FINES_R19</v>
      </c>
      <c r="Y3629" s="35">
        <v>2.8000000000000001E-2</v>
      </c>
      <c r="Z3629" s="8">
        <f>IFERROR(IFERROR(VLOOKUP(G3629,'IVSET-Escuelas'!A:F,4,FALSE),VLOOKUP(M3629,'IVSET-Fines'!F:L,7,FALSE)),"-")</f>
        <v>0.50248000000000004</v>
      </c>
    </row>
    <row r="3630" spans="1:26" x14ac:dyDescent="0.35">
      <c r="A3630" s="18" t="s">
        <v>5100</v>
      </c>
      <c r="B3630" t="s">
        <v>225</v>
      </c>
      <c r="C3630" t="s">
        <v>942</v>
      </c>
      <c r="D3630" t="s">
        <v>943</v>
      </c>
      <c r="E3630" t="s">
        <v>198</v>
      </c>
      <c r="F3630" t="s">
        <v>198</v>
      </c>
      <c r="G3630" t="s">
        <v>198</v>
      </c>
      <c r="H3630" t="s">
        <v>20</v>
      </c>
      <c r="I3630" t="s">
        <v>5102</v>
      </c>
      <c r="J3630" t="s">
        <v>21</v>
      </c>
      <c r="L3630" t="s">
        <v>4808</v>
      </c>
      <c r="M3630" t="str">
        <f t="shared" si="145"/>
        <v>CENTRO CULTURAL PUCARÁGeneral Pueyrredón</v>
      </c>
      <c r="N3630" t="s">
        <v>22</v>
      </c>
      <c r="O3630" t="s">
        <v>23</v>
      </c>
      <c r="P3630" t="s">
        <v>27</v>
      </c>
      <c r="Q3630" t="s">
        <v>5101</v>
      </c>
      <c r="R3630" s="23">
        <v>13</v>
      </c>
      <c r="S3630" s="23">
        <v>1</v>
      </c>
      <c r="T3630" s="33">
        <v>1</v>
      </c>
      <c r="V3630" t="s">
        <v>2951</v>
      </c>
      <c r="W3630" t="str">
        <f t="shared" si="143"/>
        <v>R19</v>
      </c>
      <c r="X3630" s="31" t="str">
        <f t="shared" si="144"/>
        <v>FINES_R19</v>
      </c>
      <c r="Y3630" s="35">
        <v>4.2000000000000003E-2</v>
      </c>
      <c r="Z3630" s="8">
        <f>IFERROR(IFERROR(VLOOKUP(G3630,'IVSET-Escuelas'!A:F,4,FALSE),VLOOKUP(M3630,'IVSET-Fines'!F:L,7,FALSE)),"-")</f>
        <v>0.521347</v>
      </c>
    </row>
    <row r="3631" spans="1:26" x14ac:dyDescent="0.35">
      <c r="A3631" s="18" t="s">
        <v>5100</v>
      </c>
      <c r="B3631" t="s">
        <v>225</v>
      </c>
      <c r="C3631" t="s">
        <v>942</v>
      </c>
      <c r="D3631" t="s">
        <v>943</v>
      </c>
      <c r="E3631" t="s">
        <v>198</v>
      </c>
      <c r="F3631" t="s">
        <v>198</v>
      </c>
      <c r="G3631" t="s">
        <v>198</v>
      </c>
      <c r="H3631" t="s">
        <v>20</v>
      </c>
      <c r="I3631" t="s">
        <v>5102</v>
      </c>
      <c r="J3631" t="s">
        <v>21</v>
      </c>
      <c r="L3631" t="s">
        <v>4827</v>
      </c>
      <c r="M3631" t="str">
        <f t="shared" si="145"/>
        <v>DELEGACIÓN MUNICIPAL SIERRA DE LOS PADRESGeneral Pueyrredón</v>
      </c>
      <c r="N3631" t="s">
        <v>22</v>
      </c>
      <c r="O3631" t="s">
        <v>23</v>
      </c>
      <c r="P3631" t="s">
        <v>27</v>
      </c>
      <c r="Q3631" t="s">
        <v>5101</v>
      </c>
      <c r="R3631" s="23">
        <v>21</v>
      </c>
      <c r="S3631" s="23">
        <v>1</v>
      </c>
      <c r="T3631" s="33">
        <v>1</v>
      </c>
      <c r="V3631" t="s">
        <v>2951</v>
      </c>
      <c r="W3631" t="str">
        <f t="shared" si="143"/>
        <v>R19</v>
      </c>
      <c r="X3631" s="31" t="str">
        <f t="shared" si="144"/>
        <v>FINES_R19</v>
      </c>
      <c r="Y3631" s="35">
        <v>4.7E-2</v>
      </c>
      <c r="Z3631" s="8">
        <f>IFERROR(IFERROR(VLOOKUP(G3631,'IVSET-Escuelas'!A:F,4,FALSE),VLOOKUP(M3631,'IVSET-Fines'!F:L,7,FALSE)),"-")</f>
        <v>0.48123300000000002</v>
      </c>
    </row>
    <row r="3632" spans="1:26" x14ac:dyDescent="0.35">
      <c r="A3632" s="18" t="s">
        <v>5100</v>
      </c>
      <c r="B3632" t="s">
        <v>225</v>
      </c>
      <c r="C3632" t="s">
        <v>942</v>
      </c>
      <c r="D3632" t="s">
        <v>943</v>
      </c>
      <c r="E3632" t="s">
        <v>198</v>
      </c>
      <c r="F3632" t="s">
        <v>198</v>
      </c>
      <c r="G3632" t="s">
        <v>198</v>
      </c>
      <c r="H3632" t="s">
        <v>20</v>
      </c>
      <c r="I3632" t="s">
        <v>5102</v>
      </c>
      <c r="J3632" t="s">
        <v>21</v>
      </c>
      <c r="L3632" t="s">
        <v>4789</v>
      </c>
      <c r="M3632" t="str">
        <f t="shared" si="145"/>
        <v>BIBLIOTECA POPULAR JUVENTUD MODERNAGeneral Pueyrredón</v>
      </c>
      <c r="N3632" t="s">
        <v>22</v>
      </c>
      <c r="O3632" t="s">
        <v>23</v>
      </c>
      <c r="P3632" t="s">
        <v>27</v>
      </c>
      <c r="Q3632" t="s">
        <v>5101</v>
      </c>
      <c r="R3632" s="23">
        <v>221</v>
      </c>
      <c r="S3632" s="23">
        <v>10</v>
      </c>
      <c r="T3632" s="33">
        <v>1</v>
      </c>
      <c r="V3632" t="s">
        <v>2951</v>
      </c>
      <c r="W3632" t="str">
        <f t="shared" si="143"/>
        <v>R19</v>
      </c>
      <c r="X3632" s="31" t="str">
        <f t="shared" si="144"/>
        <v>FINES_R19</v>
      </c>
      <c r="Y3632" s="35">
        <v>4.9000000000000002E-2</v>
      </c>
      <c r="Z3632" s="8">
        <f>IFERROR(IFERROR(VLOOKUP(G3632,'IVSET-Escuelas'!A:F,4,FALSE),VLOOKUP(M3632,'IVSET-Fines'!F:L,7,FALSE)),"-")</f>
        <v>8.7924000000000002E-2</v>
      </c>
    </row>
    <row r="3633" spans="1:26" x14ac:dyDescent="0.35">
      <c r="A3633" s="18" t="s">
        <v>5100</v>
      </c>
      <c r="B3633" t="s">
        <v>225</v>
      </c>
      <c r="C3633" t="s">
        <v>942</v>
      </c>
      <c r="D3633" t="s">
        <v>943</v>
      </c>
      <c r="E3633" t="s">
        <v>198</v>
      </c>
      <c r="F3633" t="s">
        <v>198</v>
      </c>
      <c r="G3633" t="s">
        <v>198</v>
      </c>
      <c r="H3633" t="s">
        <v>20</v>
      </c>
      <c r="I3633" t="s">
        <v>5102</v>
      </c>
      <c r="J3633" t="s">
        <v>21</v>
      </c>
      <c r="L3633" t="s">
        <v>4848</v>
      </c>
      <c r="M3633" t="str">
        <f t="shared" si="145"/>
        <v>INAREPS KM 1,5 MAR DEL PLATAGeneral Pueyrredón</v>
      </c>
      <c r="N3633" t="s">
        <v>22</v>
      </c>
      <c r="O3633" t="s">
        <v>23</v>
      </c>
      <c r="P3633" t="s">
        <v>27</v>
      </c>
      <c r="Q3633" t="s">
        <v>5101</v>
      </c>
      <c r="R3633" s="23">
        <v>15</v>
      </c>
      <c r="S3633" s="23">
        <v>1</v>
      </c>
      <c r="T3633" s="33">
        <v>1</v>
      </c>
      <c r="V3633" t="s">
        <v>2951</v>
      </c>
      <c r="W3633" t="str">
        <f t="shared" si="143"/>
        <v>R19</v>
      </c>
      <c r="X3633" s="31" t="str">
        <f t="shared" si="144"/>
        <v>FINES_R19</v>
      </c>
      <c r="Y3633" s="35">
        <v>5.0999999999999997E-2</v>
      </c>
      <c r="Z3633" s="8" t="str">
        <f>IFERROR(IFERROR(VLOOKUP(G3633,'IVSET-Escuelas'!A:F,4,FALSE),VLOOKUP(M3633,'IVSET-Fines'!F:L,7,FALSE)),"-")</f>
        <v>-</v>
      </c>
    </row>
    <row r="3634" spans="1:26" x14ac:dyDescent="0.35">
      <c r="A3634" s="18" t="s">
        <v>5100</v>
      </c>
      <c r="B3634" t="s">
        <v>225</v>
      </c>
      <c r="C3634" t="s">
        <v>942</v>
      </c>
      <c r="D3634" t="s">
        <v>943</v>
      </c>
      <c r="E3634" t="s">
        <v>198</v>
      </c>
      <c r="F3634" t="s">
        <v>198</v>
      </c>
      <c r="G3634" t="s">
        <v>198</v>
      </c>
      <c r="H3634" t="s">
        <v>20</v>
      </c>
      <c r="I3634" t="s">
        <v>5102</v>
      </c>
      <c r="J3634" t="s">
        <v>21</v>
      </c>
      <c r="L3634" t="s">
        <v>4844</v>
      </c>
      <c r="M3634" t="str">
        <f t="shared" si="145"/>
        <v>HerraduraGeneral Pueyrredón</v>
      </c>
      <c r="N3634" t="s">
        <v>22</v>
      </c>
      <c r="O3634" t="s">
        <v>23</v>
      </c>
      <c r="P3634" t="s">
        <v>27</v>
      </c>
      <c r="Q3634" t="s">
        <v>5101</v>
      </c>
      <c r="R3634" s="23">
        <v>31</v>
      </c>
      <c r="S3634" s="23">
        <v>2</v>
      </c>
      <c r="T3634" s="33">
        <v>1</v>
      </c>
      <c r="V3634" t="s">
        <v>2951</v>
      </c>
      <c r="W3634" t="str">
        <f t="shared" si="143"/>
        <v>R19</v>
      </c>
      <c r="X3634" s="31" t="str">
        <f t="shared" si="144"/>
        <v>FINES_R19</v>
      </c>
      <c r="Y3634" s="35">
        <v>5.1999999999999998E-2</v>
      </c>
      <c r="Z3634" s="8">
        <f>IFERROR(IFERROR(VLOOKUP(G3634,'IVSET-Escuelas'!A:F,4,FALSE),VLOOKUP(M3634,'IVSET-Fines'!F:L,7,FALSE)),"-")</f>
        <v>0.90323900000000001</v>
      </c>
    </row>
    <row r="3635" spans="1:26" x14ac:dyDescent="0.35">
      <c r="A3635" s="18" t="s">
        <v>5100</v>
      </c>
      <c r="B3635" t="s">
        <v>225</v>
      </c>
      <c r="C3635" t="s">
        <v>942</v>
      </c>
      <c r="D3635" t="s">
        <v>943</v>
      </c>
      <c r="E3635" t="s">
        <v>198</v>
      </c>
      <c r="F3635" t="s">
        <v>198</v>
      </c>
      <c r="G3635" t="s">
        <v>198</v>
      </c>
      <c r="H3635" t="s">
        <v>20</v>
      </c>
      <c r="I3635" t="s">
        <v>5102</v>
      </c>
      <c r="J3635" t="s">
        <v>21</v>
      </c>
      <c r="L3635" t="s">
        <v>4818</v>
      </c>
      <c r="M3635" t="str">
        <f t="shared" si="145"/>
        <v>COMEDOR CARITAS FELICESGeneral Pueyrredón</v>
      </c>
      <c r="N3635" t="s">
        <v>22</v>
      </c>
      <c r="O3635" t="s">
        <v>23</v>
      </c>
      <c r="P3635" t="s">
        <v>27</v>
      </c>
      <c r="Q3635" t="s">
        <v>5101</v>
      </c>
      <c r="R3635" s="23">
        <v>21</v>
      </c>
      <c r="S3635" s="23">
        <v>1</v>
      </c>
      <c r="T3635" s="33">
        <v>1</v>
      </c>
      <c r="V3635" t="s">
        <v>2951</v>
      </c>
      <c r="W3635" t="str">
        <f t="shared" si="143"/>
        <v>R19</v>
      </c>
      <c r="X3635" s="31" t="str">
        <f t="shared" si="144"/>
        <v>FINES_R19</v>
      </c>
      <c r="Y3635" s="35">
        <v>5.5E-2</v>
      </c>
      <c r="Z3635" s="8">
        <f>IFERROR(IFERROR(VLOOKUP(G3635,'IVSET-Escuelas'!A:F,4,FALSE),VLOOKUP(M3635,'IVSET-Fines'!F:L,7,FALSE)),"-")</f>
        <v>0.65429999999999999</v>
      </c>
    </row>
    <row r="3636" spans="1:26" x14ac:dyDescent="0.35">
      <c r="A3636" s="18" t="s">
        <v>5100</v>
      </c>
      <c r="B3636" t="s">
        <v>225</v>
      </c>
      <c r="C3636" t="s">
        <v>942</v>
      </c>
      <c r="D3636" t="s">
        <v>943</v>
      </c>
      <c r="E3636" t="s">
        <v>198</v>
      </c>
      <c r="F3636" t="s">
        <v>198</v>
      </c>
      <c r="G3636" t="s">
        <v>198</v>
      </c>
      <c r="H3636" t="s">
        <v>20</v>
      </c>
      <c r="I3636" t="s">
        <v>5102</v>
      </c>
      <c r="J3636" t="s">
        <v>21</v>
      </c>
      <c r="L3636" t="s">
        <v>4867</v>
      </c>
      <c r="M3636" t="str">
        <f t="shared" si="145"/>
        <v>SINDICATO DE GUINCHEROS S/N MAR DEL PLATAGeneral Pueyrredón</v>
      </c>
      <c r="N3636" t="s">
        <v>22</v>
      </c>
      <c r="O3636" t="s">
        <v>23</v>
      </c>
      <c r="P3636" t="s">
        <v>27</v>
      </c>
      <c r="Q3636" t="s">
        <v>5101</v>
      </c>
      <c r="R3636" s="23">
        <v>0</v>
      </c>
      <c r="S3636" s="23">
        <v>1</v>
      </c>
      <c r="T3636" s="33">
        <v>1</v>
      </c>
      <c r="V3636" t="s">
        <v>2951</v>
      </c>
      <c r="W3636" t="str">
        <f t="shared" si="143"/>
        <v>R19</v>
      </c>
      <c r="X3636" s="31" t="str">
        <f t="shared" si="144"/>
        <v>FINES_R19</v>
      </c>
      <c r="Y3636" s="35">
        <v>5.5E-2</v>
      </c>
      <c r="Z3636" s="8" t="str">
        <f>IFERROR(IFERROR(VLOOKUP(G3636,'IVSET-Escuelas'!A:F,4,FALSE),VLOOKUP(M3636,'IVSET-Fines'!F:L,7,FALSE)),"-")</f>
        <v>-</v>
      </c>
    </row>
    <row r="3637" spans="1:26" x14ac:dyDescent="0.35">
      <c r="A3637" s="18" t="s">
        <v>5100</v>
      </c>
      <c r="B3637" t="s">
        <v>225</v>
      </c>
      <c r="C3637" t="s">
        <v>942</v>
      </c>
      <c r="D3637" t="s">
        <v>943</v>
      </c>
      <c r="E3637" t="s">
        <v>198</v>
      </c>
      <c r="F3637" t="s">
        <v>198</v>
      </c>
      <c r="G3637" t="s">
        <v>198</v>
      </c>
      <c r="H3637" t="s">
        <v>20</v>
      </c>
      <c r="I3637" t="s">
        <v>5102</v>
      </c>
      <c r="J3637" t="s">
        <v>21</v>
      </c>
      <c r="L3637" t="s">
        <v>4780</v>
      </c>
      <c r="M3637" t="str">
        <f t="shared" si="145"/>
        <v>Asociacion de Fomento San Eduardo del Mar S/N MAR DEL PLATAGeneral Pueyrredón</v>
      </c>
      <c r="N3637" t="s">
        <v>22</v>
      </c>
      <c r="O3637" t="s">
        <v>23</v>
      </c>
      <c r="P3637" t="s">
        <v>27</v>
      </c>
      <c r="Q3637" t="s">
        <v>5101</v>
      </c>
      <c r="R3637" s="23">
        <v>13</v>
      </c>
      <c r="S3637" s="23">
        <v>1</v>
      </c>
      <c r="T3637" s="33">
        <v>1</v>
      </c>
      <c r="V3637" t="s">
        <v>2951</v>
      </c>
      <c r="W3637" t="str">
        <f t="shared" si="143"/>
        <v>R19</v>
      </c>
      <c r="X3637" s="31" t="str">
        <f t="shared" si="144"/>
        <v>FINES_R19</v>
      </c>
      <c r="Y3637" s="35">
        <v>6.8000000000000005E-2</v>
      </c>
      <c r="Z3637" s="8" t="str">
        <f>IFERROR(IFERROR(VLOOKUP(G3637,'IVSET-Escuelas'!A:F,4,FALSE),VLOOKUP(M3637,'IVSET-Fines'!F:L,7,FALSE)),"-")</f>
        <v>-</v>
      </c>
    </row>
    <row r="3638" spans="1:26" x14ac:dyDescent="0.35">
      <c r="A3638" s="18" t="s">
        <v>5100</v>
      </c>
      <c r="B3638" t="s">
        <v>225</v>
      </c>
      <c r="C3638" t="s">
        <v>1521</v>
      </c>
      <c r="D3638" t="s">
        <v>1522</v>
      </c>
      <c r="E3638" t="s">
        <v>198</v>
      </c>
      <c r="F3638" t="s">
        <v>198</v>
      </c>
      <c r="G3638" t="s">
        <v>198</v>
      </c>
      <c r="H3638" t="s">
        <v>20</v>
      </c>
      <c r="I3638" t="s">
        <v>5102</v>
      </c>
      <c r="J3638" t="s">
        <v>21</v>
      </c>
      <c r="L3638" t="s">
        <v>4903</v>
      </c>
      <c r="M3638" t="str">
        <f t="shared" si="145"/>
        <v>EP 1Mar Chiquita</v>
      </c>
      <c r="N3638" t="s">
        <v>22</v>
      </c>
      <c r="O3638" t="s">
        <v>23</v>
      </c>
      <c r="P3638" t="s">
        <v>27</v>
      </c>
      <c r="Q3638" t="s">
        <v>5101</v>
      </c>
      <c r="R3638" s="23">
        <v>43</v>
      </c>
      <c r="S3638" s="23">
        <v>2</v>
      </c>
      <c r="T3638" s="33">
        <v>1</v>
      </c>
      <c r="V3638" t="s">
        <v>2951</v>
      </c>
      <c r="W3638" t="str">
        <f t="shared" si="143"/>
        <v>R19</v>
      </c>
      <c r="X3638" s="31" t="str">
        <f t="shared" si="144"/>
        <v>FINES_R19</v>
      </c>
      <c r="Y3638" s="35">
        <v>7.4999999999999997E-2</v>
      </c>
      <c r="Z3638" s="8">
        <f>IFERROR(IFERROR(VLOOKUP(G3638,'IVSET-Escuelas'!A:F,4,FALSE),VLOOKUP(M3638,'IVSET-Fines'!F:L,7,FALSE)),"-")</f>
        <v>0.25630599999999998</v>
      </c>
    </row>
    <row r="3639" spans="1:26" x14ac:dyDescent="0.35">
      <c r="A3639" s="18" t="s">
        <v>5100</v>
      </c>
      <c r="B3639" t="s">
        <v>225</v>
      </c>
      <c r="C3639" t="s">
        <v>942</v>
      </c>
      <c r="D3639" t="s">
        <v>943</v>
      </c>
      <c r="E3639" t="s">
        <v>198</v>
      </c>
      <c r="F3639" t="s">
        <v>198</v>
      </c>
      <c r="G3639" t="s">
        <v>198</v>
      </c>
      <c r="H3639" t="s">
        <v>20</v>
      </c>
      <c r="I3639" t="s">
        <v>5102</v>
      </c>
      <c r="J3639" t="s">
        <v>21</v>
      </c>
      <c r="L3639" t="s">
        <v>4891</v>
      </c>
      <c r="M3639" t="str">
        <f t="shared" si="145"/>
        <v>UPA MAR DEL PLATA 6950 MAR DEL PLATAGeneral Pueyrredón</v>
      </c>
      <c r="N3639" t="s">
        <v>22</v>
      </c>
      <c r="O3639" t="s">
        <v>23</v>
      </c>
      <c r="P3639" t="s">
        <v>27</v>
      </c>
      <c r="Q3639" t="s">
        <v>5101</v>
      </c>
      <c r="R3639" s="23">
        <v>0</v>
      </c>
      <c r="S3639" s="23">
        <v>3</v>
      </c>
      <c r="T3639" s="33">
        <v>1</v>
      </c>
      <c r="V3639" t="s">
        <v>2951</v>
      </c>
      <c r="W3639" t="str">
        <f t="shared" si="143"/>
        <v>R19</v>
      </c>
      <c r="X3639" s="31" t="str">
        <f t="shared" si="144"/>
        <v>FINES_R19</v>
      </c>
      <c r="Y3639" s="35">
        <v>0.08</v>
      </c>
      <c r="Z3639" s="8" t="str">
        <f>IFERROR(IFERROR(VLOOKUP(G3639,'IVSET-Escuelas'!A:F,4,FALSE),VLOOKUP(M3639,'IVSET-Fines'!F:L,7,FALSE)),"-")</f>
        <v>-</v>
      </c>
    </row>
    <row r="3640" spans="1:26" x14ac:dyDescent="0.35">
      <c r="A3640" s="18" t="s">
        <v>5100</v>
      </c>
      <c r="B3640" t="s">
        <v>225</v>
      </c>
      <c r="C3640" t="s">
        <v>942</v>
      </c>
      <c r="D3640" t="s">
        <v>943</v>
      </c>
      <c r="E3640" t="s">
        <v>198</v>
      </c>
      <c r="F3640" t="s">
        <v>198</v>
      </c>
      <c r="G3640" t="s">
        <v>198</v>
      </c>
      <c r="H3640" t="s">
        <v>20</v>
      </c>
      <c r="I3640" t="s">
        <v>5102</v>
      </c>
      <c r="J3640" t="s">
        <v>21</v>
      </c>
      <c r="L3640" t="s">
        <v>4837</v>
      </c>
      <c r="M3640" t="str">
        <f t="shared" si="145"/>
        <v>Espacio Barrial Juana Azurduy 8824 MAR DEL PLATAGeneral Pueyrredón</v>
      </c>
      <c r="N3640" t="s">
        <v>22</v>
      </c>
      <c r="O3640" t="s">
        <v>23</v>
      </c>
      <c r="P3640" t="s">
        <v>27</v>
      </c>
      <c r="Q3640" t="s">
        <v>5101</v>
      </c>
      <c r="R3640" s="23">
        <v>29</v>
      </c>
      <c r="S3640" s="23">
        <v>1</v>
      </c>
      <c r="T3640" s="33">
        <v>1</v>
      </c>
      <c r="V3640" t="s">
        <v>2951</v>
      </c>
      <c r="W3640" t="str">
        <f t="shared" si="143"/>
        <v>R19</v>
      </c>
      <c r="X3640" s="31" t="str">
        <f t="shared" si="144"/>
        <v>FINES_R19</v>
      </c>
      <c r="Y3640" s="35">
        <v>8.2000000000000003E-2</v>
      </c>
      <c r="Z3640" s="8" t="str">
        <f>IFERROR(IFERROR(VLOOKUP(G3640,'IVSET-Escuelas'!A:F,4,FALSE),VLOOKUP(M3640,'IVSET-Fines'!F:L,7,FALSE)),"-")</f>
        <v>-</v>
      </c>
    </row>
    <row r="3641" spans="1:26" x14ac:dyDescent="0.35">
      <c r="A3641" s="18" t="s">
        <v>5100</v>
      </c>
      <c r="B3641" t="s">
        <v>225</v>
      </c>
      <c r="C3641" t="s">
        <v>942</v>
      </c>
      <c r="D3641" t="s">
        <v>943</v>
      </c>
      <c r="E3641" t="s">
        <v>198</v>
      </c>
      <c r="F3641" t="s">
        <v>198</v>
      </c>
      <c r="G3641" t="s">
        <v>198</v>
      </c>
      <c r="H3641" t="s">
        <v>20</v>
      </c>
      <c r="I3641" t="s">
        <v>5102</v>
      </c>
      <c r="J3641" t="s">
        <v>21</v>
      </c>
      <c r="L3641" t="s">
        <v>4883</v>
      </c>
      <c r="M3641" t="str">
        <f t="shared" si="145"/>
        <v>SOCIEDAD DE FOMENTO LAS HERASGeneral Pueyrredón</v>
      </c>
      <c r="N3641" t="s">
        <v>22</v>
      </c>
      <c r="O3641" t="s">
        <v>23</v>
      </c>
      <c r="P3641" t="s">
        <v>27</v>
      </c>
      <c r="Q3641" t="s">
        <v>5101</v>
      </c>
      <c r="R3641" s="23">
        <v>103</v>
      </c>
      <c r="S3641" s="23">
        <v>3</v>
      </c>
      <c r="T3641" s="33">
        <v>1</v>
      </c>
      <c r="V3641" t="s">
        <v>2951</v>
      </c>
      <c r="W3641" t="str">
        <f t="shared" si="143"/>
        <v>R19</v>
      </c>
      <c r="X3641" s="31" t="str">
        <f t="shared" si="144"/>
        <v>FINES_R19</v>
      </c>
      <c r="Y3641" s="35">
        <v>0.126</v>
      </c>
      <c r="Z3641" s="8">
        <f>IFERROR(IFERROR(VLOOKUP(G3641,'IVSET-Escuelas'!A:F,4,FALSE),VLOOKUP(M3641,'IVSET-Fines'!F:L,7,FALSE)),"-")</f>
        <v>0.75886900000000002</v>
      </c>
    </row>
    <row r="3642" spans="1:26" x14ac:dyDescent="0.35">
      <c r="A3642" s="18" t="s">
        <v>5100</v>
      </c>
      <c r="B3642" t="s">
        <v>225</v>
      </c>
      <c r="C3642" t="s">
        <v>942</v>
      </c>
      <c r="D3642" t="s">
        <v>943</v>
      </c>
      <c r="E3642" t="s">
        <v>198</v>
      </c>
      <c r="F3642" t="s">
        <v>198</v>
      </c>
      <c r="G3642" t="s">
        <v>198</v>
      </c>
      <c r="H3642" t="s">
        <v>20</v>
      </c>
      <c r="I3642" t="s">
        <v>5102</v>
      </c>
      <c r="J3642" t="s">
        <v>21</v>
      </c>
      <c r="L3642" t="s">
        <v>4796</v>
      </c>
      <c r="M3642" t="str">
        <f t="shared" si="145"/>
        <v>Casa del encuentroGeneral Pueyrredón</v>
      </c>
      <c r="N3642" t="s">
        <v>22</v>
      </c>
      <c r="O3642" t="s">
        <v>23</v>
      </c>
      <c r="P3642" t="s">
        <v>27</v>
      </c>
      <c r="Q3642" t="s">
        <v>5101</v>
      </c>
      <c r="R3642" s="23">
        <v>13</v>
      </c>
      <c r="S3642" s="23">
        <v>1</v>
      </c>
      <c r="T3642" s="33">
        <v>1</v>
      </c>
      <c r="V3642" t="s">
        <v>2951</v>
      </c>
      <c r="W3642" t="str">
        <f t="shared" si="143"/>
        <v>R19</v>
      </c>
      <c r="X3642" s="31" t="str">
        <f t="shared" si="144"/>
        <v>FINES_R19</v>
      </c>
      <c r="Y3642" s="35">
        <v>0.14000000000000001</v>
      </c>
      <c r="Z3642" s="8">
        <f>IFERROR(IFERROR(VLOOKUP(G3642,'IVSET-Escuelas'!A:F,4,FALSE),VLOOKUP(M3642,'IVSET-Fines'!F:L,7,FALSE)),"-")</f>
        <v>0.16888500000000001</v>
      </c>
    </row>
    <row r="3643" spans="1:26" x14ac:dyDescent="0.35">
      <c r="A3643" s="18" t="s">
        <v>5100</v>
      </c>
      <c r="B3643" t="s">
        <v>225</v>
      </c>
      <c r="C3643" t="s">
        <v>942</v>
      </c>
      <c r="D3643" t="s">
        <v>943</v>
      </c>
      <c r="E3643" t="s">
        <v>198</v>
      </c>
      <c r="F3643" t="s">
        <v>198</v>
      </c>
      <c r="G3643" t="s">
        <v>198</v>
      </c>
      <c r="H3643" t="s">
        <v>20</v>
      </c>
      <c r="I3643" t="s">
        <v>5102</v>
      </c>
      <c r="J3643" t="s">
        <v>21</v>
      </c>
      <c r="L3643" t="s">
        <v>4798</v>
      </c>
      <c r="M3643" t="str">
        <f t="shared" si="145"/>
        <v>CC AMERICA LIBREGeneral Pueyrredón</v>
      </c>
      <c r="N3643" t="s">
        <v>22</v>
      </c>
      <c r="O3643" t="s">
        <v>23</v>
      </c>
      <c r="P3643" t="s">
        <v>27</v>
      </c>
      <c r="Q3643" t="s">
        <v>5101</v>
      </c>
      <c r="R3643" s="23">
        <v>106</v>
      </c>
      <c r="S3643" s="23">
        <v>4</v>
      </c>
      <c r="T3643" s="33">
        <v>1</v>
      </c>
      <c r="V3643" t="s">
        <v>2951</v>
      </c>
      <c r="W3643" t="str">
        <f t="shared" si="143"/>
        <v>R19</v>
      </c>
      <c r="X3643" s="31" t="str">
        <f t="shared" si="144"/>
        <v>FINES_R19</v>
      </c>
      <c r="Y3643" s="35">
        <v>0.14699999999999999</v>
      </c>
      <c r="Z3643" s="8">
        <f>IFERROR(IFERROR(VLOOKUP(G3643,'IVSET-Escuelas'!A:F,4,FALSE),VLOOKUP(M3643,'IVSET-Fines'!F:L,7,FALSE)),"-")</f>
        <v>0.52131700000000003</v>
      </c>
    </row>
    <row r="3644" spans="1:26" x14ac:dyDescent="0.35">
      <c r="A3644" s="18" t="s">
        <v>5100</v>
      </c>
      <c r="B3644" t="s">
        <v>225</v>
      </c>
      <c r="C3644" t="s">
        <v>942</v>
      </c>
      <c r="D3644" t="s">
        <v>943</v>
      </c>
      <c r="E3644" t="s">
        <v>198</v>
      </c>
      <c r="F3644" t="s">
        <v>198</v>
      </c>
      <c r="G3644" t="s">
        <v>198</v>
      </c>
      <c r="H3644" t="s">
        <v>20</v>
      </c>
      <c r="I3644" t="s">
        <v>5102</v>
      </c>
      <c r="J3644" t="s">
        <v>21</v>
      </c>
      <c r="L3644" t="s">
        <v>4885</v>
      </c>
      <c r="M3644" t="str">
        <f t="shared" si="145"/>
        <v>SOCIEDAD DE FOMENTO SANTA PAULA S/N MAR DEL PLATAGeneral Pueyrredón</v>
      </c>
      <c r="N3644" t="s">
        <v>22</v>
      </c>
      <c r="O3644" t="s">
        <v>23</v>
      </c>
      <c r="P3644" t="s">
        <v>27</v>
      </c>
      <c r="Q3644" t="s">
        <v>5101</v>
      </c>
      <c r="R3644" s="23">
        <v>10</v>
      </c>
      <c r="S3644" s="23">
        <v>1</v>
      </c>
      <c r="T3644" s="33">
        <v>1</v>
      </c>
      <c r="V3644" t="s">
        <v>2951</v>
      </c>
      <c r="W3644" t="str">
        <f t="shared" si="143"/>
        <v>R19</v>
      </c>
      <c r="X3644" s="31" t="str">
        <f t="shared" si="144"/>
        <v>FINES_R19</v>
      </c>
      <c r="Y3644" s="35">
        <v>0.14899999999999999</v>
      </c>
      <c r="Z3644" s="8" t="str">
        <f>IFERROR(IFERROR(VLOOKUP(G3644,'IVSET-Escuelas'!A:F,4,FALSE),VLOOKUP(M3644,'IVSET-Fines'!F:L,7,FALSE)),"-")</f>
        <v>-</v>
      </c>
    </row>
    <row r="3645" spans="1:26" x14ac:dyDescent="0.35">
      <c r="A3645" s="18" t="s">
        <v>5100</v>
      </c>
      <c r="B3645" t="s">
        <v>225</v>
      </c>
      <c r="C3645" t="s">
        <v>942</v>
      </c>
      <c r="D3645" t="s">
        <v>943</v>
      </c>
      <c r="E3645" t="s">
        <v>198</v>
      </c>
      <c r="F3645" t="s">
        <v>198</v>
      </c>
      <c r="G3645" t="s">
        <v>198</v>
      </c>
      <c r="H3645" t="s">
        <v>20</v>
      </c>
      <c r="I3645" t="s">
        <v>5102</v>
      </c>
      <c r="J3645" t="s">
        <v>21</v>
      </c>
      <c r="L3645" t="s">
        <v>4877</v>
      </c>
      <c r="M3645" t="str">
        <f t="shared" si="145"/>
        <v>SOCIEDAD DE FOMENTO JARDIN DE ALTO CAMET 3102 MAR DEL PLATAGeneral Pueyrredón</v>
      </c>
      <c r="N3645" t="s">
        <v>22</v>
      </c>
      <c r="O3645" t="s">
        <v>23</v>
      </c>
      <c r="P3645" t="s">
        <v>27</v>
      </c>
      <c r="Q3645" t="s">
        <v>5101</v>
      </c>
      <c r="R3645" s="23">
        <v>10</v>
      </c>
      <c r="S3645" s="23">
        <v>1</v>
      </c>
      <c r="T3645" s="33">
        <v>1</v>
      </c>
      <c r="V3645" t="s">
        <v>2951</v>
      </c>
      <c r="W3645" t="str">
        <f t="shared" si="143"/>
        <v>R19</v>
      </c>
      <c r="X3645" s="31" t="str">
        <f t="shared" si="144"/>
        <v>FINES_R19</v>
      </c>
      <c r="Y3645" s="35">
        <v>0.154</v>
      </c>
      <c r="Z3645" s="8" t="str">
        <f>IFERROR(IFERROR(VLOOKUP(G3645,'IVSET-Escuelas'!A:F,4,FALSE),VLOOKUP(M3645,'IVSET-Fines'!F:L,7,FALSE)),"-")</f>
        <v>-</v>
      </c>
    </row>
    <row r="3646" spans="1:26" x14ac:dyDescent="0.35">
      <c r="A3646" s="18" t="s">
        <v>5100</v>
      </c>
      <c r="B3646" t="s">
        <v>225</v>
      </c>
      <c r="C3646" t="s">
        <v>876</v>
      </c>
      <c r="D3646" t="s">
        <v>877</v>
      </c>
      <c r="E3646" t="s">
        <v>198</v>
      </c>
      <c r="F3646" t="s">
        <v>198</v>
      </c>
      <c r="G3646" t="s">
        <v>198</v>
      </c>
      <c r="H3646" t="s">
        <v>20</v>
      </c>
      <c r="I3646" t="s">
        <v>5102</v>
      </c>
      <c r="J3646" t="s">
        <v>21</v>
      </c>
      <c r="L3646" t="s">
        <v>4764</v>
      </c>
      <c r="M3646" t="str">
        <f t="shared" si="145"/>
        <v>Casa del BicentenarioGeneral Alvarado</v>
      </c>
      <c r="N3646" t="s">
        <v>22</v>
      </c>
      <c r="O3646" t="s">
        <v>23</v>
      </c>
      <c r="P3646" t="s">
        <v>27</v>
      </c>
      <c r="Q3646" t="s">
        <v>5101</v>
      </c>
      <c r="R3646" s="23">
        <v>58</v>
      </c>
      <c r="S3646" s="23">
        <v>3</v>
      </c>
      <c r="T3646" s="33">
        <v>1</v>
      </c>
      <c r="V3646" t="s">
        <v>2951</v>
      </c>
      <c r="W3646" t="str">
        <f t="shared" si="143"/>
        <v>R19</v>
      </c>
      <c r="X3646" s="31" t="str">
        <f t="shared" si="144"/>
        <v>FINES_R19</v>
      </c>
      <c r="Y3646" s="35">
        <v>0.154</v>
      </c>
      <c r="Z3646" s="8">
        <f>IFERROR(IFERROR(VLOOKUP(G3646,'IVSET-Escuelas'!A:F,4,FALSE),VLOOKUP(M3646,'IVSET-Fines'!F:L,7,FALSE)),"-")</f>
        <v>0.398808</v>
      </c>
    </row>
    <row r="3647" spans="1:26" x14ac:dyDescent="0.35">
      <c r="A3647" s="18" t="s">
        <v>5100</v>
      </c>
      <c r="B3647" t="s">
        <v>225</v>
      </c>
      <c r="C3647" t="s">
        <v>942</v>
      </c>
      <c r="D3647" t="s">
        <v>943</v>
      </c>
      <c r="E3647" t="s">
        <v>198</v>
      </c>
      <c r="F3647" t="s">
        <v>198</v>
      </c>
      <c r="G3647" t="s">
        <v>198</v>
      </c>
      <c r="H3647" t="s">
        <v>20</v>
      </c>
      <c r="I3647" t="s">
        <v>5102</v>
      </c>
      <c r="J3647" t="s">
        <v>21</v>
      </c>
      <c r="L3647" t="s">
        <v>4888</v>
      </c>
      <c r="M3647" t="str">
        <f t="shared" si="145"/>
        <v>U.T.N.General Pueyrredón</v>
      </c>
      <c r="N3647" t="s">
        <v>22</v>
      </c>
      <c r="O3647" t="s">
        <v>23</v>
      </c>
      <c r="P3647" t="s">
        <v>27</v>
      </c>
      <c r="Q3647" t="s">
        <v>5101</v>
      </c>
      <c r="R3647" s="23">
        <v>33</v>
      </c>
      <c r="S3647" s="23">
        <v>1</v>
      </c>
      <c r="T3647" s="33">
        <v>1</v>
      </c>
      <c r="V3647" t="s">
        <v>2951</v>
      </c>
      <c r="W3647" t="str">
        <f t="shared" si="143"/>
        <v>R19</v>
      </c>
      <c r="X3647" s="31" t="str">
        <f t="shared" si="144"/>
        <v>FINES_R19</v>
      </c>
      <c r="Y3647" s="35">
        <v>0.157</v>
      </c>
      <c r="Z3647" s="8" t="str">
        <f>IFERROR(IFERROR(VLOOKUP(G3647,'IVSET-Escuelas'!A:F,4,FALSE),VLOOKUP(M3647,'IVSET-Fines'!F:L,7,FALSE)),"-")</f>
        <v>-</v>
      </c>
    </row>
    <row r="3648" spans="1:26" x14ac:dyDescent="0.35">
      <c r="A3648" s="18" t="s">
        <v>5100</v>
      </c>
      <c r="B3648" t="s">
        <v>225</v>
      </c>
      <c r="C3648" t="s">
        <v>942</v>
      </c>
      <c r="D3648" t="s">
        <v>943</v>
      </c>
      <c r="E3648" t="s">
        <v>198</v>
      </c>
      <c r="F3648" t="s">
        <v>198</v>
      </c>
      <c r="G3648" t="s">
        <v>198</v>
      </c>
      <c r="H3648" t="s">
        <v>20</v>
      </c>
      <c r="I3648" t="s">
        <v>5102</v>
      </c>
      <c r="J3648" t="s">
        <v>21</v>
      </c>
      <c r="L3648" t="s">
        <v>4835</v>
      </c>
      <c r="M3648" t="str">
        <f t="shared" si="145"/>
        <v>EES Nº 76General Pueyrredón</v>
      </c>
      <c r="N3648" t="s">
        <v>22</v>
      </c>
      <c r="O3648" t="s">
        <v>23</v>
      </c>
      <c r="P3648" t="s">
        <v>27</v>
      </c>
      <c r="Q3648" t="s">
        <v>5101</v>
      </c>
      <c r="R3648" s="23">
        <v>63</v>
      </c>
      <c r="S3648" s="23">
        <v>3</v>
      </c>
      <c r="T3648" s="33">
        <v>1</v>
      </c>
      <c r="V3648" t="s">
        <v>2951</v>
      </c>
      <c r="W3648" t="str">
        <f t="shared" si="143"/>
        <v>R19</v>
      </c>
      <c r="X3648" s="31" t="str">
        <f t="shared" si="144"/>
        <v>FINES_R19</v>
      </c>
      <c r="Y3648" s="35">
        <v>0.158</v>
      </c>
      <c r="Z3648" s="8">
        <f>IFERROR(IFERROR(VLOOKUP(G3648,'IVSET-Escuelas'!A:F,4,FALSE),VLOOKUP(M3648,'IVSET-Fines'!F:L,7,FALSE)),"-")</f>
        <v>0.63544800000000001</v>
      </c>
    </row>
    <row r="3649" spans="1:26" x14ac:dyDescent="0.35">
      <c r="A3649" s="18" t="s">
        <v>5100</v>
      </c>
      <c r="B3649" t="s">
        <v>225</v>
      </c>
      <c r="C3649" t="s">
        <v>942</v>
      </c>
      <c r="D3649" t="s">
        <v>943</v>
      </c>
      <c r="E3649" t="s">
        <v>198</v>
      </c>
      <c r="F3649" t="s">
        <v>198</v>
      </c>
      <c r="G3649" t="s">
        <v>198</v>
      </c>
      <c r="H3649" t="s">
        <v>20</v>
      </c>
      <c r="I3649" t="s">
        <v>5102</v>
      </c>
      <c r="J3649" t="s">
        <v>21</v>
      </c>
      <c r="L3649" t="s">
        <v>4857</v>
      </c>
      <c r="M3649" t="str">
        <f t="shared" si="145"/>
        <v>Merendero "Todo por los niños" 8606 MAR DEL PLATAGeneral Pueyrredón</v>
      </c>
      <c r="N3649" t="s">
        <v>22</v>
      </c>
      <c r="O3649" t="s">
        <v>23</v>
      </c>
      <c r="P3649" t="s">
        <v>27</v>
      </c>
      <c r="Q3649" t="s">
        <v>5101</v>
      </c>
      <c r="R3649" s="23">
        <v>7</v>
      </c>
      <c r="S3649" s="23">
        <v>1</v>
      </c>
      <c r="T3649" s="33">
        <v>1</v>
      </c>
      <c r="V3649" t="s">
        <v>2951</v>
      </c>
      <c r="W3649" t="str">
        <f t="shared" si="143"/>
        <v>R19</v>
      </c>
      <c r="X3649" s="31" t="str">
        <f t="shared" si="144"/>
        <v>FINES_R19</v>
      </c>
      <c r="Y3649" s="35">
        <v>0.16500000000000001</v>
      </c>
      <c r="Z3649" s="8" t="str">
        <f>IFERROR(IFERROR(VLOOKUP(G3649,'IVSET-Escuelas'!A:F,4,FALSE),VLOOKUP(M3649,'IVSET-Fines'!F:L,7,FALSE)),"-")</f>
        <v>-</v>
      </c>
    </row>
    <row r="3650" spans="1:26" x14ac:dyDescent="0.35">
      <c r="A3650" s="18" t="s">
        <v>5100</v>
      </c>
      <c r="B3650" t="s">
        <v>225</v>
      </c>
      <c r="C3650" t="s">
        <v>942</v>
      </c>
      <c r="D3650" t="s">
        <v>943</v>
      </c>
      <c r="E3650" t="s">
        <v>198</v>
      </c>
      <c r="F3650" t="s">
        <v>198</v>
      </c>
      <c r="G3650" t="s">
        <v>198</v>
      </c>
      <c r="H3650" t="s">
        <v>20</v>
      </c>
      <c r="I3650" t="s">
        <v>5102</v>
      </c>
      <c r="J3650" t="s">
        <v>21</v>
      </c>
      <c r="L3650" t="s">
        <v>4847</v>
      </c>
      <c r="M3650" t="str">
        <f t="shared" si="145"/>
        <v>IGLESIA SANTA ROSA 6589 MAR DEL PLATAGeneral Pueyrredón</v>
      </c>
      <c r="N3650" t="s">
        <v>22</v>
      </c>
      <c r="O3650" t="s">
        <v>23</v>
      </c>
      <c r="P3650" t="s">
        <v>27</v>
      </c>
      <c r="Q3650" t="s">
        <v>5101</v>
      </c>
      <c r="R3650" s="23">
        <v>0</v>
      </c>
      <c r="S3650" s="23">
        <v>1</v>
      </c>
      <c r="T3650" s="33">
        <v>1</v>
      </c>
      <c r="V3650" t="s">
        <v>2951</v>
      </c>
      <c r="W3650" t="str">
        <f t="shared" ref="W3650:W3713" si="146">+IF(V3650="","",IF(V3650="FINES",CONCATENATE("R",IF(OR(B3650="16",B3650="21",B3650="22",B3650="23"),"16212223",IF(OR(B3650="15",B3650="17",B3650="24",B3650="25"),"15172425",B3650))),IF(V3650="CEBAS","UNICO",IF(VALUE(B3650)&lt;=11,"AMBA","INTERIOR"))))</f>
        <v>R19</v>
      </c>
      <c r="X3650" s="31" t="str">
        <f t="shared" ref="X3650:X3713" si="147">+IF(V3650="","-",CONCATENATE(V3650,"_",W3650))</f>
        <v>FINES_R19</v>
      </c>
      <c r="Y3650" s="35">
        <v>0.17699999999999999</v>
      </c>
      <c r="Z3650" s="8" t="str">
        <f>IFERROR(IFERROR(VLOOKUP(G3650,'IVSET-Escuelas'!A:F,4,FALSE),VLOOKUP(M3650,'IVSET-Fines'!F:L,7,FALSE)),"-")</f>
        <v>-</v>
      </c>
    </row>
    <row r="3651" spans="1:26" x14ac:dyDescent="0.35">
      <c r="A3651" s="18" t="s">
        <v>5100</v>
      </c>
      <c r="B3651" t="s">
        <v>225</v>
      </c>
      <c r="C3651" t="s">
        <v>942</v>
      </c>
      <c r="D3651" t="s">
        <v>943</v>
      </c>
      <c r="E3651" t="s">
        <v>198</v>
      </c>
      <c r="F3651" t="s">
        <v>198</v>
      </c>
      <c r="G3651" t="s">
        <v>198</v>
      </c>
      <c r="H3651" t="s">
        <v>20</v>
      </c>
      <c r="I3651" t="s">
        <v>5102</v>
      </c>
      <c r="J3651" t="s">
        <v>21</v>
      </c>
      <c r="L3651" t="s">
        <v>4859</v>
      </c>
      <c r="M3651" t="str">
        <f t="shared" si="145"/>
        <v>POLIDEPORTIVO CAMETGeneral Pueyrredón</v>
      </c>
      <c r="N3651" t="s">
        <v>22</v>
      </c>
      <c r="O3651" t="s">
        <v>23</v>
      </c>
      <c r="P3651" t="s">
        <v>27</v>
      </c>
      <c r="Q3651" t="s">
        <v>5101</v>
      </c>
      <c r="R3651" s="23">
        <v>59</v>
      </c>
      <c r="S3651" s="23">
        <v>2</v>
      </c>
      <c r="T3651" s="33">
        <v>1</v>
      </c>
      <c r="V3651" t="s">
        <v>2951</v>
      </c>
      <c r="W3651" t="str">
        <f t="shared" si="146"/>
        <v>R19</v>
      </c>
      <c r="X3651" s="31" t="str">
        <f t="shared" si="147"/>
        <v>FINES_R19</v>
      </c>
      <c r="Y3651" s="35">
        <v>0.17699999999999999</v>
      </c>
      <c r="Z3651" s="8">
        <f>IFERROR(IFERROR(VLOOKUP(G3651,'IVSET-Escuelas'!A:F,4,FALSE),VLOOKUP(M3651,'IVSET-Fines'!F:L,7,FALSE)),"-")</f>
        <v>0.62683599999999995</v>
      </c>
    </row>
    <row r="3652" spans="1:26" x14ac:dyDescent="0.35">
      <c r="A3652" s="18" t="s">
        <v>5100</v>
      </c>
      <c r="B3652" t="s">
        <v>225</v>
      </c>
      <c r="C3652" t="s">
        <v>942</v>
      </c>
      <c r="D3652" t="s">
        <v>943</v>
      </c>
      <c r="E3652" t="s">
        <v>198</v>
      </c>
      <c r="F3652" t="s">
        <v>198</v>
      </c>
      <c r="G3652" t="s">
        <v>198</v>
      </c>
      <c r="H3652" t="s">
        <v>20</v>
      </c>
      <c r="I3652" t="s">
        <v>5102</v>
      </c>
      <c r="J3652" t="s">
        <v>21</v>
      </c>
      <c r="L3652" t="s">
        <v>4792</v>
      </c>
      <c r="M3652" t="str">
        <f t="shared" si="145"/>
        <v>Casa CametGeneral Pueyrredón</v>
      </c>
      <c r="N3652" t="s">
        <v>22</v>
      </c>
      <c r="O3652" t="s">
        <v>23</v>
      </c>
      <c r="P3652" t="s">
        <v>27</v>
      </c>
      <c r="Q3652" t="s">
        <v>5101</v>
      </c>
      <c r="R3652" s="23">
        <v>30</v>
      </c>
      <c r="S3652" s="23">
        <v>2</v>
      </c>
      <c r="T3652" s="33">
        <v>1</v>
      </c>
      <c r="V3652" t="s">
        <v>2951</v>
      </c>
      <c r="W3652" t="str">
        <f t="shared" si="146"/>
        <v>R19</v>
      </c>
      <c r="X3652" s="31" t="str">
        <f t="shared" si="147"/>
        <v>FINES_R19</v>
      </c>
      <c r="Y3652" s="35">
        <v>0.17799999999999999</v>
      </c>
      <c r="Z3652" s="8">
        <f>IFERROR(IFERROR(VLOOKUP(G3652,'IVSET-Escuelas'!A:F,4,FALSE),VLOOKUP(M3652,'IVSET-Fines'!F:L,7,FALSE)),"-")</f>
        <v>0.70707500000000001</v>
      </c>
    </row>
    <row r="3653" spans="1:26" x14ac:dyDescent="0.35">
      <c r="A3653" s="18" t="s">
        <v>5100</v>
      </c>
      <c r="B3653" t="s">
        <v>225</v>
      </c>
      <c r="C3653" t="s">
        <v>1521</v>
      </c>
      <c r="D3653" t="s">
        <v>1522</v>
      </c>
      <c r="E3653" t="s">
        <v>198</v>
      </c>
      <c r="F3653" t="s">
        <v>198</v>
      </c>
      <c r="G3653" t="s">
        <v>198</v>
      </c>
      <c r="H3653" t="s">
        <v>20</v>
      </c>
      <c r="I3653" t="s">
        <v>5102</v>
      </c>
      <c r="J3653" t="s">
        <v>21</v>
      </c>
      <c r="L3653" t="s">
        <v>4896</v>
      </c>
      <c r="M3653" t="str">
        <f t="shared" si="145"/>
        <v>Biblioteca San Martin 494 Santa Clara del MarMar Chiquita</v>
      </c>
      <c r="N3653" t="s">
        <v>22</v>
      </c>
      <c r="O3653" t="s">
        <v>23</v>
      </c>
      <c r="P3653" t="s">
        <v>27</v>
      </c>
      <c r="Q3653" t="s">
        <v>5101</v>
      </c>
      <c r="R3653" s="23">
        <v>15</v>
      </c>
      <c r="S3653" s="23">
        <v>1</v>
      </c>
      <c r="T3653" s="33">
        <v>1</v>
      </c>
      <c r="V3653" t="s">
        <v>2951</v>
      </c>
      <c r="W3653" t="str">
        <f t="shared" si="146"/>
        <v>R19</v>
      </c>
      <c r="X3653" s="31" t="str">
        <f t="shared" si="147"/>
        <v>FINES_R19</v>
      </c>
      <c r="Y3653" s="35">
        <v>0.18</v>
      </c>
      <c r="Z3653" s="8" t="str">
        <f>IFERROR(IFERROR(VLOOKUP(G3653,'IVSET-Escuelas'!A:F,4,FALSE),VLOOKUP(M3653,'IVSET-Fines'!F:L,7,FALSE)),"-")</f>
        <v>-</v>
      </c>
    </row>
    <row r="3654" spans="1:26" x14ac:dyDescent="0.35">
      <c r="A3654" s="18" t="s">
        <v>5100</v>
      </c>
      <c r="B3654" t="s">
        <v>225</v>
      </c>
      <c r="C3654" t="s">
        <v>942</v>
      </c>
      <c r="D3654" t="s">
        <v>943</v>
      </c>
      <c r="E3654" t="s">
        <v>198</v>
      </c>
      <c r="F3654" t="s">
        <v>198</v>
      </c>
      <c r="G3654" t="s">
        <v>198</v>
      </c>
      <c r="H3654" t="s">
        <v>20</v>
      </c>
      <c r="I3654" t="s">
        <v>5102</v>
      </c>
      <c r="J3654" t="s">
        <v>21</v>
      </c>
      <c r="L3654" t="s">
        <v>4787</v>
      </c>
      <c r="M3654" t="str">
        <f t="shared" si="145"/>
        <v>BIBLIOTECA CASINOGeneral Pueyrredón</v>
      </c>
      <c r="N3654" t="s">
        <v>22</v>
      </c>
      <c r="O3654" t="s">
        <v>23</v>
      </c>
      <c r="P3654" t="s">
        <v>27</v>
      </c>
      <c r="Q3654" t="s">
        <v>5101</v>
      </c>
      <c r="R3654" s="23">
        <v>26</v>
      </c>
      <c r="S3654" s="23">
        <v>1</v>
      </c>
      <c r="T3654" s="33">
        <v>1</v>
      </c>
      <c r="V3654" t="s">
        <v>2951</v>
      </c>
      <c r="W3654" t="str">
        <f t="shared" si="146"/>
        <v>R19</v>
      </c>
      <c r="X3654" s="31" t="str">
        <f t="shared" si="147"/>
        <v>FINES_R19</v>
      </c>
      <c r="Y3654" s="35">
        <v>0.18099999999999999</v>
      </c>
      <c r="Z3654" s="8">
        <f>IFERROR(IFERROR(VLOOKUP(G3654,'IVSET-Escuelas'!A:F,4,FALSE),VLOOKUP(M3654,'IVSET-Fines'!F:L,7,FALSE)),"-")</f>
        <v>0.18610299999999999</v>
      </c>
    </row>
    <row r="3655" spans="1:26" x14ac:dyDescent="0.35">
      <c r="A3655" s="18" t="s">
        <v>5100</v>
      </c>
      <c r="B3655" t="s">
        <v>225</v>
      </c>
      <c r="C3655" t="s">
        <v>1521</v>
      </c>
      <c r="D3655" t="s">
        <v>1522</v>
      </c>
      <c r="E3655" t="s">
        <v>198</v>
      </c>
      <c r="F3655" t="s">
        <v>198</v>
      </c>
      <c r="G3655" t="s">
        <v>198</v>
      </c>
      <c r="H3655" t="s">
        <v>20</v>
      </c>
      <c r="I3655" t="s">
        <v>5102</v>
      </c>
      <c r="J3655" t="s">
        <v>21</v>
      </c>
      <c r="L3655" t="s">
        <v>4898</v>
      </c>
      <c r="M3655" t="str">
        <f t="shared" si="145"/>
        <v>Club Regatas 1622 Balneario Mar Chiquita Mar ChiquitaMar Chiquita</v>
      </c>
      <c r="N3655" t="s">
        <v>22</v>
      </c>
      <c r="O3655" t="s">
        <v>23</v>
      </c>
      <c r="P3655" t="s">
        <v>27</v>
      </c>
      <c r="Q3655" t="s">
        <v>5101</v>
      </c>
      <c r="R3655" s="23">
        <v>16</v>
      </c>
      <c r="S3655" s="23">
        <v>1</v>
      </c>
      <c r="T3655" s="33">
        <v>1</v>
      </c>
      <c r="V3655" t="s">
        <v>2951</v>
      </c>
      <c r="W3655" t="str">
        <f t="shared" si="146"/>
        <v>R19</v>
      </c>
      <c r="X3655" s="31" t="str">
        <f t="shared" si="147"/>
        <v>FINES_R19</v>
      </c>
      <c r="Y3655" s="35">
        <v>0.182</v>
      </c>
      <c r="Z3655" s="8" t="str">
        <f>IFERROR(IFERROR(VLOOKUP(G3655,'IVSET-Escuelas'!A:F,4,FALSE),VLOOKUP(M3655,'IVSET-Fines'!F:L,7,FALSE)),"-")</f>
        <v>-</v>
      </c>
    </row>
    <row r="3656" spans="1:26" x14ac:dyDescent="0.35">
      <c r="A3656" s="18" t="s">
        <v>5100</v>
      </c>
      <c r="B3656" t="s">
        <v>225</v>
      </c>
      <c r="C3656" t="s">
        <v>942</v>
      </c>
      <c r="D3656" t="s">
        <v>943</v>
      </c>
      <c r="E3656" t="s">
        <v>198</v>
      </c>
      <c r="F3656" t="s">
        <v>198</v>
      </c>
      <c r="G3656" t="s">
        <v>198</v>
      </c>
      <c r="H3656" t="s">
        <v>20</v>
      </c>
      <c r="I3656" t="s">
        <v>5102</v>
      </c>
      <c r="J3656" t="s">
        <v>21</v>
      </c>
      <c r="L3656" t="s">
        <v>4810</v>
      </c>
      <c r="M3656" t="str">
        <f t="shared" si="145"/>
        <v>CFL N°1General Pueyrredón</v>
      </c>
      <c r="N3656" t="s">
        <v>22</v>
      </c>
      <c r="O3656" t="s">
        <v>23</v>
      </c>
      <c r="P3656" t="s">
        <v>27</v>
      </c>
      <c r="Q3656" t="s">
        <v>5101</v>
      </c>
      <c r="R3656" s="23">
        <v>31</v>
      </c>
      <c r="S3656" s="23">
        <v>1</v>
      </c>
      <c r="T3656" s="33">
        <v>1</v>
      </c>
      <c r="V3656" t="s">
        <v>2951</v>
      </c>
      <c r="W3656" t="str">
        <f t="shared" si="146"/>
        <v>R19</v>
      </c>
      <c r="X3656" s="31" t="str">
        <f t="shared" si="147"/>
        <v>FINES_R19</v>
      </c>
      <c r="Y3656" s="35">
        <v>0.19600000000000001</v>
      </c>
      <c r="Z3656" s="8">
        <f>IFERROR(IFERROR(VLOOKUP(G3656,'IVSET-Escuelas'!A:F,4,FALSE),VLOOKUP(M3656,'IVSET-Fines'!F:L,7,FALSE)),"-")</f>
        <v>0.123651</v>
      </c>
    </row>
    <row r="3657" spans="1:26" x14ac:dyDescent="0.35">
      <c r="A3657" s="18" t="s">
        <v>5100</v>
      </c>
      <c r="B3657" t="s">
        <v>225</v>
      </c>
      <c r="C3657" t="s">
        <v>942</v>
      </c>
      <c r="D3657" t="s">
        <v>943</v>
      </c>
      <c r="E3657" t="s">
        <v>198</v>
      </c>
      <c r="F3657" t="s">
        <v>198</v>
      </c>
      <c r="G3657" t="s">
        <v>198</v>
      </c>
      <c r="H3657" t="s">
        <v>20</v>
      </c>
      <c r="I3657" t="s">
        <v>5102</v>
      </c>
      <c r="J3657" t="s">
        <v>21</v>
      </c>
      <c r="L3657" t="s">
        <v>4786</v>
      </c>
      <c r="M3657" t="str">
        <f t="shared" si="145"/>
        <v>ATSA 3842 MAR DEL PLATAGeneral Pueyrredón</v>
      </c>
      <c r="N3657" t="s">
        <v>22</v>
      </c>
      <c r="O3657" t="s">
        <v>23</v>
      </c>
      <c r="P3657" t="s">
        <v>27</v>
      </c>
      <c r="Q3657" t="s">
        <v>5101</v>
      </c>
      <c r="R3657" s="23">
        <v>0</v>
      </c>
      <c r="S3657" s="23">
        <v>1</v>
      </c>
      <c r="T3657" s="33">
        <v>1</v>
      </c>
      <c r="V3657" t="s">
        <v>2951</v>
      </c>
      <c r="W3657" t="str">
        <f t="shared" si="146"/>
        <v>R19</v>
      </c>
      <c r="X3657" s="31" t="str">
        <f t="shared" si="147"/>
        <v>FINES_R19</v>
      </c>
      <c r="Y3657" s="35">
        <v>0.21099999999999999</v>
      </c>
      <c r="Z3657" s="8" t="str">
        <f>IFERROR(IFERROR(VLOOKUP(G3657,'IVSET-Escuelas'!A:F,4,FALSE),VLOOKUP(M3657,'IVSET-Fines'!F:L,7,FALSE)),"-")</f>
        <v>-</v>
      </c>
    </row>
    <row r="3658" spans="1:26" x14ac:dyDescent="0.35">
      <c r="A3658" s="18" t="s">
        <v>5100</v>
      </c>
      <c r="B3658" t="s">
        <v>225</v>
      </c>
      <c r="C3658" t="s">
        <v>942</v>
      </c>
      <c r="D3658" t="s">
        <v>943</v>
      </c>
      <c r="E3658" t="s">
        <v>198</v>
      </c>
      <c r="F3658" t="s">
        <v>198</v>
      </c>
      <c r="G3658" t="s">
        <v>198</v>
      </c>
      <c r="H3658" t="s">
        <v>20</v>
      </c>
      <c r="I3658" t="s">
        <v>5102</v>
      </c>
      <c r="J3658" t="s">
        <v>21</v>
      </c>
      <c r="L3658" t="s">
        <v>4779</v>
      </c>
      <c r="M3658" t="str">
        <f t="shared" si="145"/>
        <v>ASOCIACION DE FOMENTO JORGE NEWBERY 9048 MAR DEL PLATAGeneral Pueyrredón</v>
      </c>
      <c r="N3658" t="s">
        <v>22</v>
      </c>
      <c r="O3658" t="s">
        <v>23</v>
      </c>
      <c r="P3658" t="s">
        <v>27</v>
      </c>
      <c r="Q3658" t="s">
        <v>5101</v>
      </c>
      <c r="R3658" s="23">
        <v>0</v>
      </c>
      <c r="S3658" s="23">
        <v>1</v>
      </c>
      <c r="T3658" s="33">
        <v>1</v>
      </c>
      <c r="V3658" t="s">
        <v>2951</v>
      </c>
      <c r="W3658" t="str">
        <f t="shared" si="146"/>
        <v>R19</v>
      </c>
      <c r="X3658" s="31" t="str">
        <f t="shared" si="147"/>
        <v>FINES_R19</v>
      </c>
      <c r="Y3658" s="35">
        <v>0.21299999999999999</v>
      </c>
      <c r="Z3658" s="8" t="str">
        <f>IFERROR(IFERROR(VLOOKUP(G3658,'IVSET-Escuelas'!A:F,4,FALSE),VLOOKUP(M3658,'IVSET-Fines'!F:L,7,FALSE)),"-")</f>
        <v>-</v>
      </c>
    </row>
    <row r="3659" spans="1:26" x14ac:dyDescent="0.35">
      <c r="A3659" s="18" t="s">
        <v>5100</v>
      </c>
      <c r="B3659" t="s">
        <v>225</v>
      </c>
      <c r="C3659" t="s">
        <v>942</v>
      </c>
      <c r="D3659" t="s">
        <v>943</v>
      </c>
      <c r="E3659" t="s">
        <v>198</v>
      </c>
      <c r="F3659" t="s">
        <v>198</v>
      </c>
      <c r="G3659" t="s">
        <v>198</v>
      </c>
      <c r="H3659" t="s">
        <v>20</v>
      </c>
      <c r="I3659" t="s">
        <v>5102</v>
      </c>
      <c r="J3659" t="s">
        <v>21</v>
      </c>
      <c r="L3659" t="s">
        <v>4782</v>
      </c>
      <c r="M3659" t="str">
        <f t="shared" si="145"/>
        <v>Asociación Vecinal de Fomento Parque HermosoGeneral Pueyrredón</v>
      </c>
      <c r="N3659" t="s">
        <v>22</v>
      </c>
      <c r="O3659" t="s">
        <v>23</v>
      </c>
      <c r="P3659" t="s">
        <v>27</v>
      </c>
      <c r="Q3659" t="s">
        <v>5101</v>
      </c>
      <c r="R3659" s="23">
        <v>13</v>
      </c>
      <c r="S3659" s="23">
        <v>1</v>
      </c>
      <c r="T3659" s="33">
        <v>1</v>
      </c>
      <c r="V3659" t="s">
        <v>2951</v>
      </c>
      <c r="W3659" t="str">
        <f t="shared" si="146"/>
        <v>R19</v>
      </c>
      <c r="X3659" s="31" t="str">
        <f t="shared" si="147"/>
        <v>FINES_R19</v>
      </c>
      <c r="Y3659" s="35">
        <v>0.217</v>
      </c>
      <c r="Z3659" s="8" t="str">
        <f>IFERROR(IFERROR(VLOOKUP(G3659,'IVSET-Escuelas'!A:F,4,FALSE),VLOOKUP(M3659,'IVSET-Fines'!F:L,7,FALSE)),"-")</f>
        <v>-</v>
      </c>
    </row>
    <row r="3660" spans="1:26" x14ac:dyDescent="0.35">
      <c r="A3660" s="18" t="s">
        <v>5100</v>
      </c>
      <c r="B3660" t="s">
        <v>225</v>
      </c>
      <c r="C3660" t="s">
        <v>942</v>
      </c>
      <c r="D3660" t="s">
        <v>943</v>
      </c>
      <c r="E3660" t="s">
        <v>198</v>
      </c>
      <c r="F3660" t="s">
        <v>198</v>
      </c>
      <c r="G3660" t="s">
        <v>198</v>
      </c>
      <c r="H3660" t="s">
        <v>20</v>
      </c>
      <c r="I3660" t="s">
        <v>5102</v>
      </c>
      <c r="J3660" t="s">
        <v>21</v>
      </c>
      <c r="L3660" t="s">
        <v>4841</v>
      </c>
      <c r="M3660" t="str">
        <f t="shared" si="145"/>
        <v>FRUTILLAR S/N MAR DEL PLATAGeneral Pueyrredón</v>
      </c>
      <c r="N3660" t="s">
        <v>22</v>
      </c>
      <c r="O3660" t="s">
        <v>23</v>
      </c>
      <c r="P3660" t="s">
        <v>27</v>
      </c>
      <c r="Q3660" t="s">
        <v>5101</v>
      </c>
      <c r="R3660" s="23">
        <v>0</v>
      </c>
      <c r="S3660" s="23">
        <v>1</v>
      </c>
      <c r="T3660" s="33">
        <v>1</v>
      </c>
      <c r="V3660" t="s">
        <v>2951</v>
      </c>
      <c r="W3660" t="str">
        <f t="shared" si="146"/>
        <v>R19</v>
      </c>
      <c r="X3660" s="31" t="str">
        <f t="shared" si="147"/>
        <v>FINES_R19</v>
      </c>
      <c r="Y3660" s="35">
        <v>0.221</v>
      </c>
      <c r="Z3660" s="8" t="str">
        <f>IFERROR(IFERROR(VLOOKUP(G3660,'IVSET-Escuelas'!A:F,4,FALSE),VLOOKUP(M3660,'IVSET-Fines'!F:L,7,FALSE)),"-")</f>
        <v>-</v>
      </c>
    </row>
    <row r="3661" spans="1:26" x14ac:dyDescent="0.35">
      <c r="A3661" s="18" t="s">
        <v>5100</v>
      </c>
      <c r="B3661" t="s">
        <v>225</v>
      </c>
      <c r="C3661" t="s">
        <v>1521</v>
      </c>
      <c r="D3661" t="s">
        <v>1522</v>
      </c>
      <c r="E3661" t="s">
        <v>198</v>
      </c>
      <c r="F3661" t="s">
        <v>198</v>
      </c>
      <c r="G3661" t="s">
        <v>198</v>
      </c>
      <c r="H3661" t="s">
        <v>20</v>
      </c>
      <c r="I3661" t="s">
        <v>5102</v>
      </c>
      <c r="J3661" t="s">
        <v>21</v>
      </c>
      <c r="L3661" t="s">
        <v>4909</v>
      </c>
      <c r="M3661" t="str">
        <f t="shared" si="145"/>
        <v>Soc Fomento S/n Mar de CoboMar Chiquita</v>
      </c>
      <c r="N3661" t="s">
        <v>22</v>
      </c>
      <c r="O3661" t="s">
        <v>23</v>
      </c>
      <c r="P3661" t="s">
        <v>27</v>
      </c>
      <c r="Q3661" t="s">
        <v>5101</v>
      </c>
      <c r="R3661" s="23">
        <v>15</v>
      </c>
      <c r="S3661" s="23">
        <v>1</v>
      </c>
      <c r="T3661" s="33">
        <v>1</v>
      </c>
      <c r="V3661" t="s">
        <v>2951</v>
      </c>
      <c r="W3661" t="str">
        <f t="shared" si="146"/>
        <v>R19</v>
      </c>
      <c r="X3661" s="31" t="str">
        <f t="shared" si="147"/>
        <v>FINES_R19</v>
      </c>
      <c r="Y3661" s="35">
        <v>0.223</v>
      </c>
      <c r="Z3661" s="8" t="str">
        <f>IFERROR(IFERROR(VLOOKUP(G3661,'IVSET-Escuelas'!A:F,4,FALSE),VLOOKUP(M3661,'IVSET-Fines'!F:L,7,FALSE)),"-")</f>
        <v>-</v>
      </c>
    </row>
    <row r="3662" spans="1:26" x14ac:dyDescent="0.35">
      <c r="A3662" s="18" t="s">
        <v>5100</v>
      </c>
      <c r="B3662" t="s">
        <v>225</v>
      </c>
      <c r="C3662" t="s">
        <v>876</v>
      </c>
      <c r="D3662" t="s">
        <v>877</v>
      </c>
      <c r="E3662" t="s">
        <v>198</v>
      </c>
      <c r="F3662" t="s">
        <v>198</v>
      </c>
      <c r="G3662" t="s">
        <v>198</v>
      </c>
      <c r="H3662" t="s">
        <v>20</v>
      </c>
      <c r="I3662" t="s">
        <v>5102</v>
      </c>
      <c r="J3662" t="s">
        <v>21</v>
      </c>
      <c r="L3662" t="s">
        <v>4770</v>
      </c>
      <c r="M3662" t="str">
        <f t="shared" si="145"/>
        <v>FAIDIGeneral Alvarado</v>
      </c>
      <c r="N3662" t="s">
        <v>22</v>
      </c>
      <c r="O3662" t="s">
        <v>23</v>
      </c>
      <c r="P3662" t="s">
        <v>27</v>
      </c>
      <c r="Q3662" t="s">
        <v>5101</v>
      </c>
      <c r="R3662" s="23">
        <v>45</v>
      </c>
      <c r="S3662" s="23">
        <v>3</v>
      </c>
      <c r="T3662" s="33">
        <v>1</v>
      </c>
      <c r="V3662" t="s">
        <v>2951</v>
      </c>
      <c r="W3662" t="str">
        <f t="shared" si="146"/>
        <v>R19</v>
      </c>
      <c r="X3662" s="31" t="str">
        <f t="shared" si="147"/>
        <v>FINES_R19</v>
      </c>
      <c r="Y3662" s="35">
        <v>0.22500000000000001</v>
      </c>
      <c r="Z3662" s="8">
        <f>IFERROR(IFERROR(VLOOKUP(G3662,'IVSET-Escuelas'!A:F,4,FALSE),VLOOKUP(M3662,'IVSET-Fines'!F:L,7,FALSE)),"-")</f>
        <v>0.70113700000000001</v>
      </c>
    </row>
    <row r="3663" spans="1:26" x14ac:dyDescent="0.35">
      <c r="A3663" s="18" t="s">
        <v>5100</v>
      </c>
      <c r="B3663" t="s">
        <v>225</v>
      </c>
      <c r="C3663" t="s">
        <v>1521</v>
      </c>
      <c r="D3663" t="s">
        <v>1522</v>
      </c>
      <c r="E3663" t="s">
        <v>198</v>
      </c>
      <c r="F3663" t="s">
        <v>198</v>
      </c>
      <c r="G3663" t="s">
        <v>198</v>
      </c>
      <c r="H3663" t="s">
        <v>20</v>
      </c>
      <c r="I3663" t="s">
        <v>5102</v>
      </c>
      <c r="J3663" t="s">
        <v>21</v>
      </c>
      <c r="L3663" t="s">
        <v>4901</v>
      </c>
      <c r="M3663" t="str">
        <f t="shared" si="145"/>
        <v>El Galpon de TeresaMar Chiquita</v>
      </c>
      <c r="N3663" t="s">
        <v>22</v>
      </c>
      <c r="O3663" t="s">
        <v>23</v>
      </c>
      <c r="P3663" t="s">
        <v>27</v>
      </c>
      <c r="Q3663" t="s">
        <v>5101</v>
      </c>
      <c r="R3663" s="23">
        <v>18</v>
      </c>
      <c r="S3663" s="23">
        <v>1</v>
      </c>
      <c r="T3663" s="33">
        <v>1</v>
      </c>
      <c r="V3663" t="s">
        <v>2951</v>
      </c>
      <c r="W3663" t="str">
        <f t="shared" si="146"/>
        <v>R19</v>
      </c>
      <c r="X3663" s="31" t="str">
        <f t="shared" si="147"/>
        <v>FINES_R19</v>
      </c>
      <c r="Y3663" s="35">
        <v>0.24</v>
      </c>
      <c r="Z3663" s="8">
        <f>IFERROR(IFERROR(VLOOKUP(G3663,'IVSET-Escuelas'!A:F,4,FALSE),VLOOKUP(M3663,'IVSET-Fines'!F:L,7,FALSE)),"-")</f>
        <v>0.35835400000000001</v>
      </c>
    </row>
    <row r="3664" spans="1:26" x14ac:dyDescent="0.35">
      <c r="A3664" s="18" t="s">
        <v>5100</v>
      </c>
      <c r="B3664" t="s">
        <v>225</v>
      </c>
      <c r="C3664" t="s">
        <v>1521</v>
      </c>
      <c r="D3664" t="s">
        <v>1522</v>
      </c>
      <c r="E3664" t="s">
        <v>198</v>
      </c>
      <c r="F3664" t="s">
        <v>198</v>
      </c>
      <c r="G3664" t="s">
        <v>198</v>
      </c>
      <c r="H3664" t="s">
        <v>20</v>
      </c>
      <c r="I3664" t="s">
        <v>5102</v>
      </c>
      <c r="J3664" t="s">
        <v>21</v>
      </c>
      <c r="L3664" t="s">
        <v>4899</v>
      </c>
      <c r="M3664" t="str">
        <f t="shared" si="145"/>
        <v>EEE 503Mar Chiquita</v>
      </c>
      <c r="N3664" t="s">
        <v>22</v>
      </c>
      <c r="O3664" t="s">
        <v>23</v>
      </c>
      <c r="P3664" t="s">
        <v>27</v>
      </c>
      <c r="Q3664" t="s">
        <v>5101</v>
      </c>
      <c r="R3664" s="23">
        <v>50</v>
      </c>
      <c r="S3664" s="23">
        <v>2</v>
      </c>
      <c r="T3664" s="33">
        <v>1</v>
      </c>
      <c r="V3664" t="s">
        <v>2951</v>
      </c>
      <c r="W3664" t="str">
        <f t="shared" si="146"/>
        <v>R19</v>
      </c>
      <c r="X3664" s="31" t="str">
        <f t="shared" si="147"/>
        <v>FINES_R19</v>
      </c>
      <c r="Y3664" s="35">
        <v>0.24399999999999999</v>
      </c>
      <c r="Z3664" s="8" t="str">
        <f>IFERROR(IFERROR(VLOOKUP(G3664,'IVSET-Escuelas'!A:F,4,FALSE),VLOOKUP(M3664,'IVSET-Fines'!F:L,7,FALSE)),"-")</f>
        <v>-</v>
      </c>
    </row>
    <row r="3665" spans="1:26" x14ac:dyDescent="0.35">
      <c r="A3665" s="18" t="s">
        <v>5100</v>
      </c>
      <c r="B3665" t="s">
        <v>225</v>
      </c>
      <c r="C3665" t="s">
        <v>942</v>
      </c>
      <c r="D3665" t="s">
        <v>943</v>
      </c>
      <c r="E3665" t="s">
        <v>198</v>
      </c>
      <c r="F3665" t="s">
        <v>198</v>
      </c>
      <c r="G3665" t="s">
        <v>198</v>
      </c>
      <c r="H3665" t="s">
        <v>20</v>
      </c>
      <c r="I3665" t="s">
        <v>5102</v>
      </c>
      <c r="J3665" t="s">
        <v>21</v>
      </c>
      <c r="L3665" t="s">
        <v>4868</v>
      </c>
      <c r="M3665" t="str">
        <f t="shared" si="145"/>
        <v>SINDICATO UNION TRAVIARIOS AUTOMOTORGeneral Pueyrredón</v>
      </c>
      <c r="N3665" t="s">
        <v>22</v>
      </c>
      <c r="O3665" t="s">
        <v>23</v>
      </c>
      <c r="P3665" t="s">
        <v>27</v>
      </c>
      <c r="Q3665" t="s">
        <v>5101</v>
      </c>
      <c r="R3665" s="23">
        <v>15</v>
      </c>
      <c r="S3665" s="23">
        <v>1</v>
      </c>
      <c r="T3665" s="33">
        <v>1</v>
      </c>
      <c r="V3665" t="s">
        <v>2951</v>
      </c>
      <c r="W3665" t="str">
        <f t="shared" si="146"/>
        <v>R19</v>
      </c>
      <c r="X3665" s="31" t="str">
        <f t="shared" si="147"/>
        <v>FINES_R19</v>
      </c>
      <c r="Y3665" s="35">
        <v>0.24399999999999999</v>
      </c>
      <c r="Z3665" s="8">
        <f>IFERROR(IFERROR(VLOOKUP(G3665,'IVSET-Escuelas'!A:F,4,FALSE),VLOOKUP(M3665,'IVSET-Fines'!F:L,7,FALSE)),"-")</f>
        <v>0.112826</v>
      </c>
    </row>
    <row r="3666" spans="1:26" x14ac:dyDescent="0.35">
      <c r="A3666" s="18" t="s">
        <v>5100</v>
      </c>
      <c r="B3666" t="s">
        <v>225</v>
      </c>
      <c r="C3666" t="s">
        <v>942</v>
      </c>
      <c r="D3666" t="s">
        <v>943</v>
      </c>
      <c r="E3666" t="s">
        <v>198</v>
      </c>
      <c r="F3666" t="s">
        <v>198</v>
      </c>
      <c r="G3666" t="s">
        <v>198</v>
      </c>
      <c r="H3666" t="s">
        <v>20</v>
      </c>
      <c r="I3666" t="s">
        <v>5102</v>
      </c>
      <c r="J3666" t="s">
        <v>21</v>
      </c>
      <c r="L3666" t="s">
        <v>4816</v>
      </c>
      <c r="M3666" t="str">
        <f t="shared" si="145"/>
        <v>CLUB REALBAGeneral Pueyrredón</v>
      </c>
      <c r="N3666" t="s">
        <v>22</v>
      </c>
      <c r="O3666" t="s">
        <v>23</v>
      </c>
      <c r="P3666" t="s">
        <v>27</v>
      </c>
      <c r="Q3666" t="s">
        <v>5101</v>
      </c>
      <c r="R3666" s="23">
        <v>14</v>
      </c>
      <c r="S3666" s="23">
        <v>1</v>
      </c>
      <c r="T3666" s="33">
        <v>1</v>
      </c>
      <c r="V3666" t="s">
        <v>2951</v>
      </c>
      <c r="W3666" t="str">
        <f t="shared" si="146"/>
        <v>R19</v>
      </c>
      <c r="X3666" s="31" t="str">
        <f t="shared" si="147"/>
        <v>FINES_R19</v>
      </c>
      <c r="Y3666" s="35">
        <v>0.25600000000000001</v>
      </c>
      <c r="Z3666" s="8" t="str">
        <f>IFERROR(IFERROR(VLOOKUP(G3666,'IVSET-Escuelas'!A:F,4,FALSE),VLOOKUP(M3666,'IVSET-Fines'!F:L,7,FALSE)),"-")</f>
        <v>-</v>
      </c>
    </row>
    <row r="3667" spans="1:26" x14ac:dyDescent="0.35">
      <c r="A3667" s="18" t="s">
        <v>5100</v>
      </c>
      <c r="B3667" t="s">
        <v>225</v>
      </c>
      <c r="C3667" t="s">
        <v>942</v>
      </c>
      <c r="D3667" t="s">
        <v>943</v>
      </c>
      <c r="E3667" t="s">
        <v>198</v>
      </c>
      <c r="F3667" t="s">
        <v>198</v>
      </c>
      <c r="G3667" t="s">
        <v>198</v>
      </c>
      <c r="H3667" t="s">
        <v>20</v>
      </c>
      <c r="I3667" t="s">
        <v>5102</v>
      </c>
      <c r="J3667" t="s">
        <v>21</v>
      </c>
      <c r="L3667" t="s">
        <v>4856</v>
      </c>
      <c r="M3667" t="str">
        <f t="shared" si="145"/>
        <v>MANOS UNIDASGeneral Pueyrredón</v>
      </c>
      <c r="N3667" t="s">
        <v>22</v>
      </c>
      <c r="O3667" t="s">
        <v>23</v>
      </c>
      <c r="P3667" t="s">
        <v>27</v>
      </c>
      <c r="Q3667" t="s">
        <v>5101</v>
      </c>
      <c r="R3667" s="23">
        <v>30</v>
      </c>
      <c r="S3667" s="23">
        <v>1</v>
      </c>
      <c r="T3667" s="33">
        <v>1</v>
      </c>
      <c r="V3667" t="s">
        <v>2951</v>
      </c>
      <c r="W3667" t="str">
        <f t="shared" si="146"/>
        <v>R19</v>
      </c>
      <c r="X3667" s="31" t="str">
        <f t="shared" si="147"/>
        <v>FINES_R19</v>
      </c>
      <c r="Y3667" s="35">
        <v>0.25900000000000001</v>
      </c>
      <c r="Z3667" s="8">
        <f>IFERROR(IFERROR(VLOOKUP(G3667,'IVSET-Escuelas'!A:F,4,FALSE),VLOOKUP(M3667,'IVSET-Fines'!F:L,7,FALSE)),"-")</f>
        <v>0.42318699999999998</v>
      </c>
    </row>
    <row r="3668" spans="1:26" x14ac:dyDescent="0.35">
      <c r="A3668" s="18" t="s">
        <v>5100</v>
      </c>
      <c r="B3668" t="s">
        <v>225</v>
      </c>
      <c r="C3668" t="s">
        <v>1521</v>
      </c>
      <c r="D3668" t="s">
        <v>1522</v>
      </c>
      <c r="E3668" t="s">
        <v>198</v>
      </c>
      <c r="F3668" t="s">
        <v>198</v>
      </c>
      <c r="G3668" t="s">
        <v>198</v>
      </c>
      <c r="H3668" t="s">
        <v>20</v>
      </c>
      <c r="I3668" t="s">
        <v>5102</v>
      </c>
      <c r="J3668" t="s">
        <v>21</v>
      </c>
      <c r="L3668" t="s">
        <v>4902</v>
      </c>
      <c r="M3668" t="str">
        <f t="shared" si="145"/>
        <v>El Galpon de Teresa 54 Coronel VidalMar Chiquita</v>
      </c>
      <c r="N3668" t="s">
        <v>22</v>
      </c>
      <c r="O3668" t="s">
        <v>23</v>
      </c>
      <c r="P3668" t="s">
        <v>27</v>
      </c>
      <c r="Q3668" t="s">
        <v>5101</v>
      </c>
      <c r="R3668" s="23">
        <v>16</v>
      </c>
      <c r="S3668" s="23">
        <v>1</v>
      </c>
      <c r="T3668" s="33">
        <v>1</v>
      </c>
      <c r="V3668" t="s">
        <v>2951</v>
      </c>
      <c r="W3668" t="str">
        <f t="shared" si="146"/>
        <v>R19</v>
      </c>
      <c r="X3668" s="31" t="str">
        <f t="shared" si="147"/>
        <v>FINES_R19</v>
      </c>
      <c r="Y3668" s="35">
        <v>0.26100000000000001</v>
      </c>
      <c r="Z3668" s="8" t="str">
        <f>IFERROR(IFERROR(VLOOKUP(G3668,'IVSET-Escuelas'!A:F,4,FALSE),VLOOKUP(M3668,'IVSET-Fines'!F:L,7,FALSE)),"-")</f>
        <v>-</v>
      </c>
    </row>
    <row r="3669" spans="1:26" x14ac:dyDescent="0.35">
      <c r="A3669" s="18" t="s">
        <v>5100</v>
      </c>
      <c r="B3669" t="s">
        <v>225</v>
      </c>
      <c r="C3669" t="s">
        <v>942</v>
      </c>
      <c r="D3669" t="s">
        <v>943</v>
      </c>
      <c r="E3669" t="s">
        <v>198</v>
      </c>
      <c r="F3669" t="s">
        <v>198</v>
      </c>
      <c r="G3669" t="s">
        <v>198</v>
      </c>
      <c r="H3669" t="s">
        <v>20</v>
      </c>
      <c r="I3669" t="s">
        <v>5102</v>
      </c>
      <c r="J3669" t="s">
        <v>21</v>
      </c>
      <c r="L3669" t="s">
        <v>4776</v>
      </c>
      <c r="M3669" t="str">
        <f t="shared" si="145"/>
        <v>ASOC. VECINAL DE FOMENTO Bº SAN MARTINGeneral Pueyrredón</v>
      </c>
      <c r="N3669" t="s">
        <v>22</v>
      </c>
      <c r="O3669" t="s">
        <v>23</v>
      </c>
      <c r="P3669" t="s">
        <v>27</v>
      </c>
      <c r="Q3669" t="s">
        <v>5101</v>
      </c>
      <c r="R3669" s="23">
        <v>68</v>
      </c>
      <c r="S3669" s="23">
        <v>2</v>
      </c>
      <c r="T3669" s="33">
        <v>1</v>
      </c>
      <c r="V3669" t="s">
        <v>2951</v>
      </c>
      <c r="W3669" t="str">
        <f t="shared" si="146"/>
        <v>R19</v>
      </c>
      <c r="X3669" s="31" t="str">
        <f t="shared" si="147"/>
        <v>FINES_R19</v>
      </c>
      <c r="Y3669" s="35">
        <v>0.26100000000000001</v>
      </c>
      <c r="Z3669" s="8">
        <f>IFERROR(IFERROR(VLOOKUP(G3669,'IVSET-Escuelas'!A:F,4,FALSE),VLOOKUP(M3669,'IVSET-Fines'!F:L,7,FALSE)),"-")</f>
        <v>0.62401200000000001</v>
      </c>
    </row>
    <row r="3670" spans="1:26" x14ac:dyDescent="0.35">
      <c r="A3670" s="18" t="s">
        <v>5100</v>
      </c>
      <c r="B3670" t="s">
        <v>225</v>
      </c>
      <c r="C3670" t="s">
        <v>942</v>
      </c>
      <c r="D3670" t="s">
        <v>943</v>
      </c>
      <c r="E3670" t="s">
        <v>198</v>
      </c>
      <c r="F3670" t="s">
        <v>198</v>
      </c>
      <c r="G3670" t="s">
        <v>198</v>
      </c>
      <c r="H3670" t="s">
        <v>20</v>
      </c>
      <c r="I3670" t="s">
        <v>5102</v>
      </c>
      <c r="J3670" t="s">
        <v>21</v>
      </c>
      <c r="L3670" t="s">
        <v>4864</v>
      </c>
      <c r="M3670" t="str">
        <f t="shared" si="145"/>
        <v>RIOS DE BENDICIÓNGeneral Pueyrredón</v>
      </c>
      <c r="N3670" t="s">
        <v>22</v>
      </c>
      <c r="O3670" t="s">
        <v>23</v>
      </c>
      <c r="P3670" t="s">
        <v>27</v>
      </c>
      <c r="Q3670" t="s">
        <v>5101</v>
      </c>
      <c r="R3670" s="23">
        <v>48</v>
      </c>
      <c r="S3670" s="23">
        <v>2</v>
      </c>
      <c r="T3670" s="33">
        <v>1</v>
      </c>
      <c r="V3670" t="s">
        <v>2951</v>
      </c>
      <c r="W3670" t="str">
        <f t="shared" si="146"/>
        <v>R19</v>
      </c>
      <c r="X3670" s="31" t="str">
        <f t="shared" si="147"/>
        <v>FINES_R19</v>
      </c>
      <c r="Y3670" s="35">
        <v>0.26500000000000001</v>
      </c>
      <c r="Z3670" s="8">
        <f>IFERROR(IFERROR(VLOOKUP(G3670,'IVSET-Escuelas'!A:F,4,FALSE),VLOOKUP(M3670,'IVSET-Fines'!F:L,7,FALSE)),"-")</f>
        <v>0.33970499999999998</v>
      </c>
    </row>
    <row r="3671" spans="1:26" x14ac:dyDescent="0.35">
      <c r="A3671" s="18" t="s">
        <v>5100</v>
      </c>
      <c r="B3671" t="s">
        <v>225</v>
      </c>
      <c r="C3671" t="s">
        <v>942</v>
      </c>
      <c r="D3671" t="s">
        <v>943</v>
      </c>
      <c r="E3671" t="s">
        <v>198</v>
      </c>
      <c r="F3671" t="s">
        <v>198</v>
      </c>
      <c r="G3671" t="s">
        <v>198</v>
      </c>
      <c r="H3671" t="s">
        <v>20</v>
      </c>
      <c r="I3671" t="s">
        <v>5102</v>
      </c>
      <c r="J3671" t="s">
        <v>21</v>
      </c>
      <c r="L3671" t="s">
        <v>4795</v>
      </c>
      <c r="M3671" t="str">
        <f t="shared" si="145"/>
        <v>CASA DE WILLIAMS 5839 MAR DEL PLATAGeneral Pueyrredón</v>
      </c>
      <c r="N3671" t="s">
        <v>22</v>
      </c>
      <c r="O3671" t="s">
        <v>23</v>
      </c>
      <c r="P3671" t="s">
        <v>27</v>
      </c>
      <c r="Q3671" t="s">
        <v>5101</v>
      </c>
      <c r="R3671" s="23">
        <v>0</v>
      </c>
      <c r="S3671" s="23">
        <v>2</v>
      </c>
      <c r="T3671" s="33">
        <v>1</v>
      </c>
      <c r="V3671" t="s">
        <v>2951</v>
      </c>
      <c r="W3671" t="str">
        <f t="shared" si="146"/>
        <v>R19</v>
      </c>
      <c r="X3671" s="31" t="str">
        <f t="shared" si="147"/>
        <v>FINES_R19</v>
      </c>
      <c r="Y3671" s="35">
        <v>0.28000000000000003</v>
      </c>
      <c r="Z3671" s="8" t="str">
        <f>IFERROR(IFERROR(VLOOKUP(G3671,'IVSET-Escuelas'!A:F,4,FALSE),VLOOKUP(M3671,'IVSET-Fines'!F:L,7,FALSE)),"-")</f>
        <v>-</v>
      </c>
    </row>
    <row r="3672" spans="1:26" x14ac:dyDescent="0.35">
      <c r="A3672" s="18" t="s">
        <v>5100</v>
      </c>
      <c r="B3672" t="s">
        <v>225</v>
      </c>
      <c r="C3672" t="s">
        <v>942</v>
      </c>
      <c r="D3672" t="s">
        <v>943</v>
      </c>
      <c r="E3672" t="s">
        <v>198</v>
      </c>
      <c r="F3672" t="s">
        <v>198</v>
      </c>
      <c r="G3672" t="s">
        <v>198</v>
      </c>
      <c r="H3672" t="s">
        <v>20</v>
      </c>
      <c r="I3672" t="s">
        <v>5102</v>
      </c>
      <c r="J3672" t="s">
        <v>21</v>
      </c>
      <c r="L3672" t="s">
        <v>4889</v>
      </c>
      <c r="M3672" t="str">
        <f t="shared" si="145"/>
        <v>UNION DE SINDICATOS DE LA INDUSTRIA MADERERA DE LAGeneral Pueyrredón</v>
      </c>
      <c r="N3672" t="s">
        <v>22</v>
      </c>
      <c r="O3672" t="s">
        <v>23</v>
      </c>
      <c r="P3672" t="s">
        <v>27</v>
      </c>
      <c r="Q3672" t="s">
        <v>5101</v>
      </c>
      <c r="R3672" s="23">
        <v>83</v>
      </c>
      <c r="S3672" s="23">
        <v>3</v>
      </c>
      <c r="T3672" s="33">
        <v>1</v>
      </c>
      <c r="V3672" t="s">
        <v>2951</v>
      </c>
      <c r="W3672" t="str">
        <f t="shared" si="146"/>
        <v>R19</v>
      </c>
      <c r="X3672" s="31" t="str">
        <f t="shared" si="147"/>
        <v>FINES_R19</v>
      </c>
      <c r="Y3672" s="35">
        <v>0.28199999999999997</v>
      </c>
      <c r="Z3672" s="8">
        <f>IFERROR(IFERROR(VLOOKUP(G3672,'IVSET-Escuelas'!A:F,4,FALSE),VLOOKUP(M3672,'IVSET-Fines'!F:L,7,FALSE)),"-")</f>
        <v>0.104461</v>
      </c>
    </row>
    <row r="3673" spans="1:26" x14ac:dyDescent="0.35">
      <c r="A3673" s="18" t="s">
        <v>5100</v>
      </c>
      <c r="B3673" t="s">
        <v>225</v>
      </c>
      <c r="C3673" t="s">
        <v>942</v>
      </c>
      <c r="D3673" t="s">
        <v>943</v>
      </c>
      <c r="E3673" t="s">
        <v>198</v>
      </c>
      <c r="F3673" t="s">
        <v>198</v>
      </c>
      <c r="G3673" t="s">
        <v>198</v>
      </c>
      <c r="H3673" t="s">
        <v>20</v>
      </c>
      <c r="I3673" t="s">
        <v>5102</v>
      </c>
      <c r="J3673" t="s">
        <v>21</v>
      </c>
      <c r="L3673" t="s">
        <v>4806</v>
      </c>
      <c r="M3673" t="str">
        <f t="shared" si="145"/>
        <v>CENS 471 ANEXO ACANTILADOSGeneral Pueyrredón</v>
      </c>
      <c r="N3673" t="s">
        <v>22</v>
      </c>
      <c r="O3673" t="s">
        <v>23</v>
      </c>
      <c r="P3673" t="s">
        <v>27</v>
      </c>
      <c r="Q3673" t="s">
        <v>5101</v>
      </c>
      <c r="R3673" s="23">
        <v>31</v>
      </c>
      <c r="S3673" s="23">
        <v>1</v>
      </c>
      <c r="T3673" s="33">
        <v>1</v>
      </c>
      <c r="V3673" t="s">
        <v>2951</v>
      </c>
      <c r="W3673" t="str">
        <f t="shared" si="146"/>
        <v>R19</v>
      </c>
      <c r="X3673" s="31" t="str">
        <f t="shared" si="147"/>
        <v>FINES_R19</v>
      </c>
      <c r="Y3673" s="35">
        <v>0.28799999999999998</v>
      </c>
      <c r="Z3673" s="8" t="str">
        <f>IFERROR(IFERROR(VLOOKUP(G3673,'IVSET-Escuelas'!A:F,4,FALSE),VLOOKUP(M3673,'IVSET-Fines'!F:L,7,FALSE)),"-")</f>
        <v>-</v>
      </c>
    </row>
    <row r="3674" spans="1:26" x14ac:dyDescent="0.35">
      <c r="A3674" s="18" t="s">
        <v>5100</v>
      </c>
      <c r="B3674" t="s">
        <v>225</v>
      </c>
      <c r="C3674" t="s">
        <v>1521</v>
      </c>
      <c r="D3674" t="s">
        <v>1522</v>
      </c>
      <c r="E3674" t="s">
        <v>198</v>
      </c>
      <c r="F3674" t="s">
        <v>198</v>
      </c>
      <c r="G3674" t="s">
        <v>198</v>
      </c>
      <c r="H3674" t="s">
        <v>20</v>
      </c>
      <c r="I3674" t="s">
        <v>5102</v>
      </c>
      <c r="J3674" t="s">
        <v>21</v>
      </c>
      <c r="L3674" t="s">
        <v>4905</v>
      </c>
      <c r="M3674" t="str">
        <f t="shared" si="145"/>
        <v>Parador TuristicoMar Chiquita</v>
      </c>
      <c r="N3674" t="s">
        <v>22</v>
      </c>
      <c r="O3674" t="s">
        <v>23</v>
      </c>
      <c r="P3674" t="s">
        <v>27</v>
      </c>
      <c r="Q3674" t="s">
        <v>5101</v>
      </c>
      <c r="R3674" s="23">
        <v>21</v>
      </c>
      <c r="S3674" s="23">
        <v>1</v>
      </c>
      <c r="T3674" s="33">
        <v>1</v>
      </c>
      <c r="V3674" t="s">
        <v>2951</v>
      </c>
      <c r="W3674" t="str">
        <f t="shared" si="146"/>
        <v>R19</v>
      </c>
      <c r="X3674" s="31" t="str">
        <f t="shared" si="147"/>
        <v>FINES_R19</v>
      </c>
      <c r="Y3674" s="35">
        <v>0.28999999999999998</v>
      </c>
      <c r="Z3674" s="8">
        <f>IFERROR(IFERROR(VLOOKUP(G3674,'IVSET-Escuelas'!A:F,4,FALSE),VLOOKUP(M3674,'IVSET-Fines'!F:L,7,FALSE)),"-")</f>
        <v>0.23163600000000001</v>
      </c>
    </row>
    <row r="3675" spans="1:26" x14ac:dyDescent="0.35">
      <c r="A3675" s="18" t="s">
        <v>5100</v>
      </c>
      <c r="B3675" t="s">
        <v>225</v>
      </c>
      <c r="C3675" t="s">
        <v>942</v>
      </c>
      <c r="D3675" t="s">
        <v>943</v>
      </c>
      <c r="E3675" t="s">
        <v>198</v>
      </c>
      <c r="F3675" t="s">
        <v>198</v>
      </c>
      <c r="G3675" t="s">
        <v>198</v>
      </c>
      <c r="H3675" t="s">
        <v>20</v>
      </c>
      <c r="I3675" t="s">
        <v>5102</v>
      </c>
      <c r="J3675" t="s">
        <v>21</v>
      </c>
      <c r="L3675" t="s">
        <v>4887</v>
      </c>
      <c r="M3675" t="str">
        <f t="shared" si="145"/>
        <v>U.O.M. SECCION MAR DEL PLATAGeneral Pueyrredón</v>
      </c>
      <c r="N3675" t="s">
        <v>22</v>
      </c>
      <c r="O3675" t="s">
        <v>23</v>
      </c>
      <c r="P3675" t="s">
        <v>27</v>
      </c>
      <c r="Q3675" t="s">
        <v>5101</v>
      </c>
      <c r="R3675" s="23">
        <v>18</v>
      </c>
      <c r="S3675" s="23">
        <v>1</v>
      </c>
      <c r="T3675" s="33">
        <v>1</v>
      </c>
      <c r="V3675" t="s">
        <v>2951</v>
      </c>
      <c r="W3675" t="str">
        <f t="shared" si="146"/>
        <v>R19</v>
      </c>
      <c r="X3675" s="31" t="str">
        <f t="shared" si="147"/>
        <v>FINES_R19</v>
      </c>
      <c r="Y3675" s="35">
        <v>0.29499999999999998</v>
      </c>
      <c r="Z3675" s="8" t="str">
        <f>IFERROR(IFERROR(VLOOKUP(G3675,'IVSET-Escuelas'!A:F,4,FALSE),VLOOKUP(M3675,'IVSET-Fines'!F:L,7,FALSE)),"-")</f>
        <v>-</v>
      </c>
    </row>
    <row r="3676" spans="1:26" x14ac:dyDescent="0.35">
      <c r="A3676" s="18" t="s">
        <v>5100</v>
      </c>
      <c r="B3676" t="s">
        <v>225</v>
      </c>
      <c r="C3676" t="s">
        <v>942</v>
      </c>
      <c r="D3676" t="s">
        <v>943</v>
      </c>
      <c r="E3676" t="s">
        <v>198</v>
      </c>
      <c r="F3676" t="s">
        <v>198</v>
      </c>
      <c r="G3676" t="s">
        <v>198</v>
      </c>
      <c r="H3676" t="s">
        <v>20</v>
      </c>
      <c r="I3676" t="s">
        <v>5102</v>
      </c>
      <c r="J3676" t="s">
        <v>21</v>
      </c>
      <c r="L3676" t="s">
        <v>4846</v>
      </c>
      <c r="M3676" t="str">
        <f t="shared" si="145"/>
        <v>IGLESIA DE LA UNIÓNGeneral Pueyrredón</v>
      </c>
      <c r="N3676" t="s">
        <v>22</v>
      </c>
      <c r="O3676" t="s">
        <v>23</v>
      </c>
      <c r="P3676" t="s">
        <v>27</v>
      </c>
      <c r="Q3676" t="s">
        <v>5101</v>
      </c>
      <c r="R3676" s="23">
        <v>121</v>
      </c>
      <c r="S3676" s="23">
        <v>4</v>
      </c>
      <c r="T3676" s="33">
        <v>1</v>
      </c>
      <c r="V3676" t="s">
        <v>2951</v>
      </c>
      <c r="W3676" t="str">
        <f t="shared" si="146"/>
        <v>R19</v>
      </c>
      <c r="X3676" s="31" t="str">
        <f t="shared" si="147"/>
        <v>FINES_R19</v>
      </c>
      <c r="Y3676" s="35">
        <v>0.311</v>
      </c>
      <c r="Z3676" s="8">
        <f>IFERROR(IFERROR(VLOOKUP(G3676,'IVSET-Escuelas'!A:F,4,FALSE),VLOOKUP(M3676,'IVSET-Fines'!F:L,7,FALSE)),"-")</f>
        <v>8.8616E-2</v>
      </c>
    </row>
    <row r="3677" spans="1:26" x14ac:dyDescent="0.35">
      <c r="A3677" s="18" t="s">
        <v>5100</v>
      </c>
      <c r="B3677" t="s">
        <v>225</v>
      </c>
      <c r="C3677" t="s">
        <v>942</v>
      </c>
      <c r="D3677" t="s">
        <v>943</v>
      </c>
      <c r="E3677" t="s">
        <v>198</v>
      </c>
      <c r="F3677" t="s">
        <v>198</v>
      </c>
      <c r="G3677" t="s">
        <v>198</v>
      </c>
      <c r="H3677" t="s">
        <v>20</v>
      </c>
      <c r="I3677" t="s">
        <v>5102</v>
      </c>
      <c r="J3677" t="s">
        <v>21</v>
      </c>
      <c r="L3677" t="s">
        <v>4822</v>
      </c>
      <c r="M3677" t="str">
        <f t="shared" si="145"/>
        <v>Cooperativa de previsión de electricidadGeneral Pueyrredón</v>
      </c>
      <c r="N3677" t="s">
        <v>22</v>
      </c>
      <c r="O3677" t="s">
        <v>23</v>
      </c>
      <c r="P3677" t="s">
        <v>27</v>
      </c>
      <c r="Q3677" t="s">
        <v>5101</v>
      </c>
      <c r="R3677" s="23">
        <v>37</v>
      </c>
      <c r="S3677" s="23">
        <v>2</v>
      </c>
      <c r="T3677" s="33">
        <v>1</v>
      </c>
      <c r="V3677" t="s">
        <v>2951</v>
      </c>
      <c r="W3677" t="str">
        <f t="shared" si="146"/>
        <v>R19</v>
      </c>
      <c r="X3677" s="31" t="str">
        <f t="shared" si="147"/>
        <v>FINES_R19</v>
      </c>
      <c r="Y3677" s="35">
        <v>0.32200000000000001</v>
      </c>
      <c r="Z3677" s="8">
        <f>IFERROR(IFERROR(VLOOKUP(G3677,'IVSET-Escuelas'!A:F,4,FALSE),VLOOKUP(M3677,'IVSET-Fines'!F:L,7,FALSE)),"-")</f>
        <v>0.129526</v>
      </c>
    </row>
    <row r="3678" spans="1:26" x14ac:dyDescent="0.35">
      <c r="A3678" s="18" t="s">
        <v>5100</v>
      </c>
      <c r="B3678" t="s">
        <v>225</v>
      </c>
      <c r="C3678" t="s">
        <v>942</v>
      </c>
      <c r="D3678" t="s">
        <v>943</v>
      </c>
      <c r="E3678" t="s">
        <v>198</v>
      </c>
      <c r="F3678" t="s">
        <v>198</v>
      </c>
      <c r="G3678" t="s">
        <v>198</v>
      </c>
      <c r="H3678" t="s">
        <v>20</v>
      </c>
      <c r="I3678" t="s">
        <v>5102</v>
      </c>
      <c r="J3678" t="s">
        <v>21</v>
      </c>
      <c r="L3678" t="s">
        <v>4852</v>
      </c>
      <c r="M3678" t="str">
        <f t="shared" si="145"/>
        <v>LA DIGNIDADGeneral Pueyrredón</v>
      </c>
      <c r="N3678" t="s">
        <v>22</v>
      </c>
      <c r="O3678" t="s">
        <v>23</v>
      </c>
      <c r="P3678" t="s">
        <v>27</v>
      </c>
      <c r="Q3678" t="s">
        <v>5101</v>
      </c>
      <c r="R3678" s="23">
        <v>17</v>
      </c>
      <c r="S3678" s="23">
        <v>1</v>
      </c>
      <c r="T3678" s="33">
        <v>1</v>
      </c>
      <c r="V3678" t="s">
        <v>2951</v>
      </c>
      <c r="W3678" t="str">
        <f t="shared" si="146"/>
        <v>R19</v>
      </c>
      <c r="X3678" s="31" t="str">
        <f t="shared" si="147"/>
        <v>FINES_R19</v>
      </c>
      <c r="Y3678" s="35">
        <v>0.32700000000000001</v>
      </c>
      <c r="Z3678" s="8" t="str">
        <f>IFERROR(IFERROR(VLOOKUP(G3678,'IVSET-Escuelas'!A:F,4,FALSE),VLOOKUP(M3678,'IVSET-Fines'!F:L,7,FALSE)),"-")</f>
        <v>-</v>
      </c>
    </row>
    <row r="3679" spans="1:26" x14ac:dyDescent="0.35">
      <c r="A3679" s="18" t="s">
        <v>5100</v>
      </c>
      <c r="B3679" t="s">
        <v>225</v>
      </c>
      <c r="C3679" t="s">
        <v>942</v>
      </c>
      <c r="D3679" t="s">
        <v>943</v>
      </c>
      <c r="E3679" t="s">
        <v>198</v>
      </c>
      <c r="F3679" t="s">
        <v>198</v>
      </c>
      <c r="G3679" t="s">
        <v>198</v>
      </c>
      <c r="H3679" t="s">
        <v>20</v>
      </c>
      <c r="I3679" t="s">
        <v>5102</v>
      </c>
      <c r="J3679" t="s">
        <v>21</v>
      </c>
      <c r="L3679" t="s">
        <v>4842</v>
      </c>
      <c r="M3679" t="str">
        <f t="shared" si="145"/>
        <v>FUNDACIÓN PUPIGeneral Pueyrredón</v>
      </c>
      <c r="N3679" t="s">
        <v>22</v>
      </c>
      <c r="O3679" t="s">
        <v>23</v>
      </c>
      <c r="P3679" t="s">
        <v>27</v>
      </c>
      <c r="Q3679" t="s">
        <v>5101</v>
      </c>
      <c r="R3679" s="23">
        <v>14</v>
      </c>
      <c r="S3679" s="23">
        <v>1</v>
      </c>
      <c r="T3679" s="33">
        <v>1</v>
      </c>
      <c r="V3679" t="s">
        <v>2951</v>
      </c>
      <c r="W3679" t="str">
        <f t="shared" si="146"/>
        <v>R19</v>
      </c>
      <c r="X3679" s="31" t="str">
        <f t="shared" si="147"/>
        <v>FINES_R19</v>
      </c>
      <c r="Y3679" s="35">
        <v>0.32800000000000001</v>
      </c>
      <c r="Z3679" s="8">
        <f>IFERROR(IFERROR(VLOOKUP(G3679,'IVSET-Escuelas'!A:F,4,FALSE),VLOOKUP(M3679,'IVSET-Fines'!F:L,7,FALSE)),"-")</f>
        <v>0.34801100000000001</v>
      </c>
    </row>
    <row r="3680" spans="1:26" x14ac:dyDescent="0.35">
      <c r="A3680" s="18" t="s">
        <v>5100</v>
      </c>
      <c r="B3680" t="s">
        <v>225</v>
      </c>
      <c r="C3680" t="s">
        <v>942</v>
      </c>
      <c r="D3680" t="s">
        <v>943</v>
      </c>
      <c r="E3680" t="s">
        <v>198</v>
      </c>
      <c r="F3680" t="s">
        <v>198</v>
      </c>
      <c r="G3680" t="s">
        <v>198</v>
      </c>
      <c r="H3680" t="s">
        <v>20</v>
      </c>
      <c r="I3680" t="s">
        <v>5102</v>
      </c>
      <c r="J3680" t="s">
        <v>21</v>
      </c>
      <c r="L3680" t="s">
        <v>4871</v>
      </c>
      <c r="M3680" t="str">
        <f t="shared" si="145"/>
        <v>SOCIEDAD DE FOMENTO AEROPARQUE 1620 MAR DEL PLATAGeneral Pueyrredón</v>
      </c>
      <c r="N3680" t="s">
        <v>22</v>
      </c>
      <c r="O3680" t="s">
        <v>23</v>
      </c>
      <c r="P3680" t="s">
        <v>27</v>
      </c>
      <c r="Q3680" t="s">
        <v>5101</v>
      </c>
      <c r="R3680" s="23">
        <v>17</v>
      </c>
      <c r="S3680" s="23">
        <v>1</v>
      </c>
      <c r="T3680" s="33">
        <v>1</v>
      </c>
      <c r="V3680" t="s">
        <v>2951</v>
      </c>
      <c r="W3680" t="str">
        <f t="shared" si="146"/>
        <v>R19</v>
      </c>
      <c r="X3680" s="31" t="str">
        <f t="shared" si="147"/>
        <v>FINES_R19</v>
      </c>
      <c r="Y3680" s="35">
        <v>0.32900000000000001</v>
      </c>
      <c r="Z3680" s="8" t="str">
        <f>IFERROR(IFERROR(VLOOKUP(G3680,'IVSET-Escuelas'!A:F,4,FALSE),VLOOKUP(M3680,'IVSET-Fines'!F:L,7,FALSE)),"-")</f>
        <v>-</v>
      </c>
    </row>
    <row r="3681" spans="1:26" x14ac:dyDescent="0.35">
      <c r="A3681" s="18" t="s">
        <v>5100</v>
      </c>
      <c r="B3681" t="s">
        <v>225</v>
      </c>
      <c r="C3681" t="s">
        <v>942</v>
      </c>
      <c r="D3681" t="s">
        <v>943</v>
      </c>
      <c r="E3681" t="s">
        <v>198</v>
      </c>
      <c r="F3681" t="s">
        <v>198</v>
      </c>
      <c r="G3681" t="s">
        <v>198</v>
      </c>
      <c r="H3681" t="s">
        <v>20</v>
      </c>
      <c r="I3681" t="s">
        <v>5102</v>
      </c>
      <c r="J3681" t="s">
        <v>21</v>
      </c>
      <c r="L3681" t="s">
        <v>4834</v>
      </c>
      <c r="M3681" t="str">
        <f t="shared" si="145"/>
        <v>E.P. N°44General Pueyrredón</v>
      </c>
      <c r="N3681" t="s">
        <v>22</v>
      </c>
      <c r="O3681" t="s">
        <v>23</v>
      </c>
      <c r="P3681" t="s">
        <v>27</v>
      </c>
      <c r="Q3681" t="s">
        <v>5101</v>
      </c>
      <c r="R3681" s="23">
        <v>13</v>
      </c>
      <c r="S3681" s="23">
        <v>1</v>
      </c>
      <c r="T3681" s="33">
        <v>1</v>
      </c>
      <c r="V3681" t="s">
        <v>2951</v>
      </c>
      <c r="W3681" t="str">
        <f t="shared" si="146"/>
        <v>R19</v>
      </c>
      <c r="X3681" s="31" t="str">
        <f t="shared" si="147"/>
        <v>FINES_R19</v>
      </c>
      <c r="Y3681" s="35">
        <v>0.34</v>
      </c>
      <c r="Z3681" s="8">
        <f>IFERROR(IFERROR(VLOOKUP(G3681,'IVSET-Escuelas'!A:F,4,FALSE),VLOOKUP(M3681,'IVSET-Fines'!F:L,7,FALSE)),"-")</f>
        <v>0.74614199999999997</v>
      </c>
    </row>
    <row r="3682" spans="1:26" x14ac:dyDescent="0.35">
      <c r="A3682" s="18" t="s">
        <v>5100</v>
      </c>
      <c r="B3682" t="s">
        <v>225</v>
      </c>
      <c r="C3682" t="s">
        <v>942</v>
      </c>
      <c r="D3682" t="s">
        <v>943</v>
      </c>
      <c r="E3682" t="s">
        <v>198</v>
      </c>
      <c r="F3682" t="s">
        <v>198</v>
      </c>
      <c r="G3682" t="s">
        <v>198</v>
      </c>
      <c r="H3682" t="s">
        <v>20</v>
      </c>
      <c r="I3682" t="s">
        <v>5102</v>
      </c>
      <c r="J3682" t="s">
        <v>21</v>
      </c>
      <c r="L3682" t="s">
        <v>4845</v>
      </c>
      <c r="M3682" t="str">
        <f t="shared" si="145"/>
        <v>HIGAGeneral Pueyrredón</v>
      </c>
      <c r="N3682" t="s">
        <v>22</v>
      </c>
      <c r="O3682" t="s">
        <v>23</v>
      </c>
      <c r="P3682" t="s">
        <v>27</v>
      </c>
      <c r="Q3682" t="s">
        <v>5101</v>
      </c>
      <c r="R3682" s="23">
        <v>10</v>
      </c>
      <c r="S3682" s="23">
        <v>1</v>
      </c>
      <c r="T3682" s="33">
        <v>1</v>
      </c>
      <c r="V3682" t="s">
        <v>2951</v>
      </c>
      <c r="W3682" t="str">
        <f t="shared" si="146"/>
        <v>R19</v>
      </c>
      <c r="X3682" s="31" t="str">
        <f t="shared" si="147"/>
        <v>FINES_R19</v>
      </c>
      <c r="Y3682" s="35">
        <v>0.34699999999999998</v>
      </c>
      <c r="Z3682" s="8">
        <f>IFERROR(IFERROR(VLOOKUP(G3682,'IVSET-Escuelas'!A:F,4,FALSE),VLOOKUP(M3682,'IVSET-Fines'!F:L,7,FALSE)),"-")</f>
        <v>0.43918499999999999</v>
      </c>
    </row>
    <row r="3683" spans="1:26" x14ac:dyDescent="0.35">
      <c r="A3683" s="18" t="s">
        <v>5100</v>
      </c>
      <c r="B3683" t="s">
        <v>225</v>
      </c>
      <c r="C3683" t="s">
        <v>876</v>
      </c>
      <c r="D3683" t="s">
        <v>877</v>
      </c>
      <c r="E3683" t="s">
        <v>198</v>
      </c>
      <c r="F3683" t="s">
        <v>198</v>
      </c>
      <c r="G3683" t="s">
        <v>198</v>
      </c>
      <c r="H3683" t="s">
        <v>20</v>
      </c>
      <c r="I3683" t="s">
        <v>5102</v>
      </c>
      <c r="J3683" t="s">
        <v>21</v>
      </c>
      <c r="L3683" t="s">
        <v>4769</v>
      </c>
      <c r="M3683" t="str">
        <f t="shared" ref="M3683:M3746" si="148">CONCATENATE(L3683,D3683)</f>
        <v>Espacio Leopoldo MarechalGeneral Alvarado</v>
      </c>
      <c r="N3683" t="s">
        <v>22</v>
      </c>
      <c r="O3683" t="s">
        <v>23</v>
      </c>
      <c r="P3683" t="s">
        <v>27</v>
      </c>
      <c r="Q3683" t="s">
        <v>5101</v>
      </c>
      <c r="R3683" s="23">
        <v>32</v>
      </c>
      <c r="S3683" s="23">
        <v>2</v>
      </c>
      <c r="T3683" s="33">
        <v>1</v>
      </c>
      <c r="V3683" t="s">
        <v>2951</v>
      </c>
      <c r="W3683" t="str">
        <f t="shared" si="146"/>
        <v>R19</v>
      </c>
      <c r="X3683" s="31" t="str">
        <f t="shared" si="147"/>
        <v>FINES_R19</v>
      </c>
      <c r="Y3683" s="35">
        <v>0.34699999999999998</v>
      </c>
      <c r="Z3683" s="8">
        <f>IFERROR(IFERROR(VLOOKUP(G3683,'IVSET-Escuelas'!A:F,4,FALSE),VLOOKUP(M3683,'IVSET-Fines'!F:L,7,FALSE)),"-")</f>
        <v>0.127938</v>
      </c>
    </row>
    <row r="3684" spans="1:26" x14ac:dyDescent="0.35">
      <c r="A3684" s="18" t="s">
        <v>5100</v>
      </c>
      <c r="B3684" t="s">
        <v>225</v>
      </c>
      <c r="C3684" t="s">
        <v>942</v>
      </c>
      <c r="D3684" t="s">
        <v>943</v>
      </c>
      <c r="E3684" t="s">
        <v>198</v>
      </c>
      <c r="F3684" t="s">
        <v>198</v>
      </c>
      <c r="G3684" t="s">
        <v>198</v>
      </c>
      <c r="H3684" t="s">
        <v>20</v>
      </c>
      <c r="I3684" t="s">
        <v>5102</v>
      </c>
      <c r="J3684" t="s">
        <v>21</v>
      </c>
      <c r="L3684" t="s">
        <v>4881</v>
      </c>
      <c r="M3684" t="str">
        <f t="shared" si="148"/>
        <v>SOCIEDAD DE FOMENTO LAS AMÉRICASGeneral Pueyrredón</v>
      </c>
      <c r="N3684" t="s">
        <v>22</v>
      </c>
      <c r="O3684" t="s">
        <v>23</v>
      </c>
      <c r="P3684" t="s">
        <v>27</v>
      </c>
      <c r="Q3684" t="s">
        <v>5101</v>
      </c>
      <c r="R3684" s="23">
        <v>53</v>
      </c>
      <c r="S3684" s="23">
        <v>2</v>
      </c>
      <c r="T3684" s="33">
        <v>1</v>
      </c>
      <c r="V3684" t="s">
        <v>2951</v>
      </c>
      <c r="W3684" t="str">
        <f t="shared" si="146"/>
        <v>R19</v>
      </c>
      <c r="X3684" s="31" t="str">
        <f t="shared" si="147"/>
        <v>FINES_R19</v>
      </c>
      <c r="Y3684" s="35">
        <v>0.35299999999999998</v>
      </c>
      <c r="Z3684" s="8">
        <f>IFERROR(IFERROR(VLOOKUP(G3684,'IVSET-Escuelas'!A:F,4,FALSE),VLOOKUP(M3684,'IVSET-Fines'!F:L,7,FALSE)),"-")</f>
        <v>0.429176</v>
      </c>
    </row>
    <row r="3685" spans="1:26" x14ac:dyDescent="0.35">
      <c r="A3685" s="18" t="s">
        <v>5100</v>
      </c>
      <c r="B3685" t="s">
        <v>225</v>
      </c>
      <c r="C3685" t="s">
        <v>942</v>
      </c>
      <c r="D3685" t="s">
        <v>943</v>
      </c>
      <c r="E3685" t="s">
        <v>198</v>
      </c>
      <c r="F3685" t="s">
        <v>198</v>
      </c>
      <c r="G3685" t="s">
        <v>198</v>
      </c>
      <c r="H3685" t="s">
        <v>20</v>
      </c>
      <c r="I3685" t="s">
        <v>5102</v>
      </c>
      <c r="J3685" t="s">
        <v>21</v>
      </c>
      <c r="L3685" t="s">
        <v>4820</v>
      </c>
      <c r="M3685" t="str">
        <f t="shared" si="148"/>
        <v>Comunidades del sur Don OrioneGeneral Pueyrredón</v>
      </c>
      <c r="N3685" t="s">
        <v>22</v>
      </c>
      <c r="O3685" t="s">
        <v>23</v>
      </c>
      <c r="P3685" t="s">
        <v>27</v>
      </c>
      <c r="Q3685" t="s">
        <v>5101</v>
      </c>
      <c r="R3685" s="23">
        <v>19</v>
      </c>
      <c r="S3685" s="23">
        <v>2</v>
      </c>
      <c r="T3685" s="33">
        <v>1</v>
      </c>
      <c r="V3685" t="s">
        <v>2951</v>
      </c>
      <c r="W3685" t="str">
        <f t="shared" si="146"/>
        <v>R19</v>
      </c>
      <c r="X3685" s="31" t="str">
        <f t="shared" si="147"/>
        <v>FINES_R19</v>
      </c>
      <c r="Y3685" s="35">
        <v>0.36</v>
      </c>
      <c r="Z3685" s="8">
        <f>IFERROR(IFERROR(VLOOKUP(G3685,'IVSET-Escuelas'!A:F,4,FALSE),VLOOKUP(M3685,'IVSET-Fines'!F:L,7,FALSE)),"-")</f>
        <v>0.73693299999999995</v>
      </c>
    </row>
    <row r="3686" spans="1:26" x14ac:dyDescent="0.35">
      <c r="A3686" s="18" t="s">
        <v>5100</v>
      </c>
      <c r="B3686" t="s">
        <v>225</v>
      </c>
      <c r="C3686" t="s">
        <v>942</v>
      </c>
      <c r="D3686" t="s">
        <v>943</v>
      </c>
      <c r="E3686" t="s">
        <v>198</v>
      </c>
      <c r="F3686" t="s">
        <v>198</v>
      </c>
      <c r="G3686" t="s">
        <v>198</v>
      </c>
      <c r="H3686" t="s">
        <v>20</v>
      </c>
      <c r="I3686" t="s">
        <v>5102</v>
      </c>
      <c r="J3686" t="s">
        <v>21</v>
      </c>
      <c r="L3686" t="s">
        <v>4804</v>
      </c>
      <c r="M3686" t="str">
        <f t="shared" si="148"/>
        <v>CEFILGeneral Pueyrredón</v>
      </c>
      <c r="N3686" t="s">
        <v>22</v>
      </c>
      <c r="O3686" t="s">
        <v>23</v>
      </c>
      <c r="P3686" t="s">
        <v>27</v>
      </c>
      <c r="Q3686" t="s">
        <v>5101</v>
      </c>
      <c r="R3686" s="23">
        <v>65</v>
      </c>
      <c r="S3686" s="23">
        <v>3</v>
      </c>
      <c r="T3686" s="33">
        <v>1</v>
      </c>
      <c r="V3686" t="s">
        <v>2951</v>
      </c>
      <c r="W3686" t="str">
        <f t="shared" si="146"/>
        <v>R19</v>
      </c>
      <c r="X3686" s="31" t="str">
        <f t="shared" si="147"/>
        <v>FINES_R19</v>
      </c>
      <c r="Y3686" s="35">
        <v>0.36099999999999999</v>
      </c>
      <c r="Z3686" s="8">
        <f>IFERROR(IFERROR(VLOOKUP(G3686,'IVSET-Escuelas'!A:F,4,FALSE),VLOOKUP(M3686,'IVSET-Fines'!F:L,7,FALSE)),"-")</f>
        <v>8.0893000000000007E-2</v>
      </c>
    </row>
    <row r="3687" spans="1:26" x14ac:dyDescent="0.35">
      <c r="A3687" s="18" t="s">
        <v>5100</v>
      </c>
      <c r="B3687" t="s">
        <v>225</v>
      </c>
      <c r="C3687" t="s">
        <v>942</v>
      </c>
      <c r="D3687" t="s">
        <v>943</v>
      </c>
      <c r="E3687" t="s">
        <v>198</v>
      </c>
      <c r="F3687" t="s">
        <v>198</v>
      </c>
      <c r="G3687" t="s">
        <v>198</v>
      </c>
      <c r="H3687" t="s">
        <v>20</v>
      </c>
      <c r="I3687" t="s">
        <v>5102</v>
      </c>
      <c r="J3687" t="s">
        <v>21</v>
      </c>
      <c r="L3687" t="s">
        <v>4783</v>
      </c>
      <c r="M3687" t="str">
        <f t="shared" si="148"/>
        <v>ASOCIACIÓN VECINAL DE FOMENTO PLAYA LOS LOBOS SN MAR DEL PLATAGeneral Pueyrredón</v>
      </c>
      <c r="N3687" t="s">
        <v>22</v>
      </c>
      <c r="O3687" t="s">
        <v>23</v>
      </c>
      <c r="P3687" t="s">
        <v>27</v>
      </c>
      <c r="Q3687" t="s">
        <v>5101</v>
      </c>
      <c r="R3687" s="23">
        <v>16</v>
      </c>
      <c r="S3687" s="23">
        <v>1</v>
      </c>
      <c r="T3687" s="33">
        <v>1</v>
      </c>
      <c r="V3687" t="s">
        <v>2951</v>
      </c>
      <c r="W3687" t="str">
        <f t="shared" si="146"/>
        <v>R19</v>
      </c>
      <c r="X3687" s="31" t="str">
        <f t="shared" si="147"/>
        <v>FINES_R19</v>
      </c>
      <c r="Y3687" s="35">
        <v>0.36199999999999999</v>
      </c>
      <c r="Z3687" s="8" t="str">
        <f>IFERROR(IFERROR(VLOOKUP(G3687,'IVSET-Escuelas'!A:F,4,FALSE),VLOOKUP(M3687,'IVSET-Fines'!F:L,7,FALSE)),"-")</f>
        <v>-</v>
      </c>
    </row>
    <row r="3688" spans="1:26" x14ac:dyDescent="0.35">
      <c r="A3688" s="18" t="s">
        <v>5100</v>
      </c>
      <c r="B3688" t="s">
        <v>225</v>
      </c>
      <c r="C3688" t="s">
        <v>942</v>
      </c>
      <c r="D3688" t="s">
        <v>943</v>
      </c>
      <c r="E3688" t="s">
        <v>198</v>
      </c>
      <c r="F3688" t="s">
        <v>198</v>
      </c>
      <c r="G3688" t="s">
        <v>198</v>
      </c>
      <c r="H3688" t="s">
        <v>20</v>
      </c>
      <c r="I3688" t="s">
        <v>5102</v>
      </c>
      <c r="J3688" t="s">
        <v>21</v>
      </c>
      <c r="L3688" t="s">
        <v>4812</v>
      </c>
      <c r="M3688" t="str">
        <f t="shared" si="148"/>
        <v>Club Atlético AlvaradoGeneral Pueyrredón</v>
      </c>
      <c r="N3688" t="s">
        <v>22</v>
      </c>
      <c r="O3688" t="s">
        <v>23</v>
      </c>
      <c r="P3688" t="s">
        <v>27</v>
      </c>
      <c r="Q3688" t="s">
        <v>5101</v>
      </c>
      <c r="R3688" s="23">
        <v>17</v>
      </c>
      <c r="S3688" s="23">
        <v>1</v>
      </c>
      <c r="T3688" s="33">
        <v>1</v>
      </c>
      <c r="V3688" t="s">
        <v>2951</v>
      </c>
      <c r="W3688" t="str">
        <f t="shared" si="146"/>
        <v>R19</v>
      </c>
      <c r="X3688" s="31" t="str">
        <f t="shared" si="147"/>
        <v>FINES_R19</v>
      </c>
      <c r="Y3688" s="35">
        <v>0.36299999999999999</v>
      </c>
      <c r="Z3688" s="8" t="str">
        <f>IFERROR(IFERROR(VLOOKUP(G3688,'IVSET-Escuelas'!A:F,4,FALSE),VLOOKUP(M3688,'IVSET-Fines'!F:L,7,FALSE)),"-")</f>
        <v>-</v>
      </c>
    </row>
    <row r="3689" spans="1:26" x14ac:dyDescent="0.35">
      <c r="A3689" s="18" t="s">
        <v>5100</v>
      </c>
      <c r="B3689" t="s">
        <v>225</v>
      </c>
      <c r="C3689" t="s">
        <v>942</v>
      </c>
      <c r="D3689" t="s">
        <v>943</v>
      </c>
      <c r="E3689" t="s">
        <v>198</v>
      </c>
      <c r="F3689" t="s">
        <v>198</v>
      </c>
      <c r="G3689" t="s">
        <v>198</v>
      </c>
      <c r="H3689" t="s">
        <v>20</v>
      </c>
      <c r="I3689" t="s">
        <v>5102</v>
      </c>
      <c r="J3689" t="s">
        <v>21</v>
      </c>
      <c r="L3689" t="s">
        <v>4890</v>
      </c>
      <c r="M3689" t="str">
        <f t="shared" si="148"/>
        <v>UNION DE SINDICATOS DE LA INDUSTRIA MADERERA DE LA 2946 MAR DEL PLATAGeneral Pueyrredón</v>
      </c>
      <c r="N3689" t="s">
        <v>22</v>
      </c>
      <c r="O3689" t="s">
        <v>23</v>
      </c>
      <c r="P3689" t="s">
        <v>27</v>
      </c>
      <c r="Q3689" t="s">
        <v>5101</v>
      </c>
      <c r="R3689" s="23">
        <v>33</v>
      </c>
      <c r="S3689" s="23">
        <v>1</v>
      </c>
      <c r="T3689" s="33">
        <v>1</v>
      </c>
      <c r="V3689" t="s">
        <v>2951</v>
      </c>
      <c r="W3689" t="str">
        <f t="shared" si="146"/>
        <v>R19</v>
      </c>
      <c r="X3689" s="31" t="str">
        <f t="shared" si="147"/>
        <v>FINES_R19</v>
      </c>
      <c r="Y3689" s="35">
        <v>0.36599999999999999</v>
      </c>
      <c r="Z3689" s="8" t="str">
        <f>IFERROR(IFERROR(VLOOKUP(G3689,'IVSET-Escuelas'!A:F,4,FALSE),VLOOKUP(M3689,'IVSET-Fines'!F:L,7,FALSE)),"-")</f>
        <v>-</v>
      </c>
    </row>
    <row r="3690" spans="1:26" x14ac:dyDescent="0.35">
      <c r="A3690" s="18" t="s">
        <v>5100</v>
      </c>
      <c r="B3690" t="s">
        <v>225</v>
      </c>
      <c r="C3690" t="s">
        <v>942</v>
      </c>
      <c r="D3690" t="s">
        <v>943</v>
      </c>
      <c r="E3690" t="s">
        <v>198</v>
      </c>
      <c r="F3690" t="s">
        <v>198</v>
      </c>
      <c r="G3690" t="s">
        <v>198</v>
      </c>
      <c r="H3690" t="s">
        <v>20</v>
      </c>
      <c r="I3690" t="s">
        <v>5102</v>
      </c>
      <c r="J3690" t="s">
        <v>21</v>
      </c>
      <c r="L3690" t="s">
        <v>4778</v>
      </c>
      <c r="M3690" t="str">
        <f t="shared" si="148"/>
        <v>ASOCIACIÓN DE FOMENTO FORTUNATO DE LA PLAZAGeneral Pueyrredón</v>
      </c>
      <c r="N3690" t="s">
        <v>22</v>
      </c>
      <c r="O3690" t="s">
        <v>23</v>
      </c>
      <c r="P3690" t="s">
        <v>27</v>
      </c>
      <c r="Q3690" t="s">
        <v>5101</v>
      </c>
      <c r="R3690" s="23">
        <v>20</v>
      </c>
      <c r="S3690" s="23">
        <v>1</v>
      </c>
      <c r="T3690" s="33">
        <v>1</v>
      </c>
      <c r="V3690" t="s">
        <v>2951</v>
      </c>
      <c r="W3690" t="str">
        <f t="shared" si="146"/>
        <v>R19</v>
      </c>
      <c r="X3690" s="31" t="str">
        <f t="shared" si="147"/>
        <v>FINES_R19</v>
      </c>
      <c r="Y3690" s="35">
        <v>0.373</v>
      </c>
      <c r="Z3690" s="8">
        <f>IFERROR(IFERROR(VLOOKUP(G3690,'IVSET-Escuelas'!A:F,4,FALSE),VLOOKUP(M3690,'IVSET-Fines'!F:L,7,FALSE)),"-")</f>
        <v>0.35576999999999998</v>
      </c>
    </row>
    <row r="3691" spans="1:26" x14ac:dyDescent="0.35">
      <c r="A3691" s="18" t="s">
        <v>5100</v>
      </c>
      <c r="B3691" t="s">
        <v>225</v>
      </c>
      <c r="C3691" t="s">
        <v>942</v>
      </c>
      <c r="D3691" t="s">
        <v>943</v>
      </c>
      <c r="E3691" t="s">
        <v>198</v>
      </c>
      <c r="F3691" t="s">
        <v>198</v>
      </c>
      <c r="G3691" t="s">
        <v>198</v>
      </c>
      <c r="H3691" t="s">
        <v>20</v>
      </c>
      <c r="I3691" t="s">
        <v>5102</v>
      </c>
      <c r="J3691" t="s">
        <v>21</v>
      </c>
      <c r="L3691" t="s">
        <v>4886</v>
      </c>
      <c r="M3691" t="str">
        <f t="shared" si="148"/>
        <v>SOCIEDAD FOMENTO BARRIO AUTODROMO 12209 MAR DEL PLATAGeneral Pueyrredón</v>
      </c>
      <c r="N3691" t="s">
        <v>22</v>
      </c>
      <c r="O3691" t="s">
        <v>23</v>
      </c>
      <c r="P3691" t="s">
        <v>27</v>
      </c>
      <c r="Q3691" t="s">
        <v>5101</v>
      </c>
      <c r="R3691" s="23">
        <v>0</v>
      </c>
      <c r="S3691" s="23">
        <v>1</v>
      </c>
      <c r="T3691" s="33">
        <v>1</v>
      </c>
      <c r="V3691" t="s">
        <v>2951</v>
      </c>
      <c r="W3691" t="str">
        <f t="shared" si="146"/>
        <v>R19</v>
      </c>
      <c r="X3691" s="31" t="str">
        <f t="shared" si="147"/>
        <v>FINES_R19</v>
      </c>
      <c r="Y3691" s="35">
        <v>0.38400000000000001</v>
      </c>
      <c r="Z3691" s="8" t="str">
        <f>IFERROR(IFERROR(VLOOKUP(G3691,'IVSET-Escuelas'!A:F,4,FALSE),VLOOKUP(M3691,'IVSET-Fines'!F:L,7,FALSE)),"-")</f>
        <v>-</v>
      </c>
    </row>
    <row r="3692" spans="1:26" x14ac:dyDescent="0.35">
      <c r="A3692" s="18" t="s">
        <v>5100</v>
      </c>
      <c r="B3692" t="s">
        <v>225</v>
      </c>
      <c r="C3692" t="s">
        <v>942</v>
      </c>
      <c r="D3692" t="s">
        <v>943</v>
      </c>
      <c r="E3692" t="s">
        <v>198</v>
      </c>
      <c r="F3692" t="s">
        <v>198</v>
      </c>
      <c r="G3692" t="s">
        <v>198</v>
      </c>
      <c r="H3692" t="s">
        <v>20</v>
      </c>
      <c r="I3692" t="s">
        <v>5102</v>
      </c>
      <c r="J3692" t="s">
        <v>21</v>
      </c>
      <c r="L3692" t="s">
        <v>4892</v>
      </c>
      <c r="M3692" t="str">
        <f t="shared" si="148"/>
        <v>UTEDyCGeneral Pueyrredón</v>
      </c>
      <c r="N3692" t="s">
        <v>22</v>
      </c>
      <c r="O3692" t="s">
        <v>23</v>
      </c>
      <c r="P3692" t="s">
        <v>27</v>
      </c>
      <c r="Q3692" t="s">
        <v>5101</v>
      </c>
      <c r="R3692" s="23">
        <v>15</v>
      </c>
      <c r="S3692" s="23">
        <v>1</v>
      </c>
      <c r="T3692" s="33">
        <v>1</v>
      </c>
      <c r="V3692" t="s">
        <v>2951</v>
      </c>
      <c r="W3692" t="str">
        <f t="shared" si="146"/>
        <v>R19</v>
      </c>
      <c r="X3692" s="31" t="str">
        <f t="shared" si="147"/>
        <v>FINES_R19</v>
      </c>
      <c r="Y3692" s="35">
        <v>0.38800000000000001</v>
      </c>
      <c r="Z3692" s="8">
        <f>IFERROR(IFERROR(VLOOKUP(G3692,'IVSET-Escuelas'!A:F,4,FALSE),VLOOKUP(M3692,'IVSET-Fines'!F:L,7,FALSE)),"-")</f>
        <v>0.18920100000000001</v>
      </c>
    </row>
    <row r="3693" spans="1:26" x14ac:dyDescent="0.35">
      <c r="A3693" s="18" t="s">
        <v>5100</v>
      </c>
      <c r="B3693" t="s">
        <v>225</v>
      </c>
      <c r="C3693" t="s">
        <v>1521</v>
      </c>
      <c r="D3693" t="s">
        <v>1522</v>
      </c>
      <c r="E3693" t="s">
        <v>198</v>
      </c>
      <c r="F3693" t="s">
        <v>198</v>
      </c>
      <c r="G3693" t="s">
        <v>198</v>
      </c>
      <c r="H3693" t="s">
        <v>20</v>
      </c>
      <c r="I3693" t="s">
        <v>5102</v>
      </c>
      <c r="J3693" t="s">
        <v>21</v>
      </c>
      <c r="L3693" t="s">
        <v>4906</v>
      </c>
      <c r="M3693" t="str">
        <f t="shared" si="148"/>
        <v>Parroquia Santa Clara del MarMar Chiquita</v>
      </c>
      <c r="N3693" t="s">
        <v>22</v>
      </c>
      <c r="O3693" t="s">
        <v>23</v>
      </c>
      <c r="P3693" t="s">
        <v>27</v>
      </c>
      <c r="Q3693" t="s">
        <v>5101</v>
      </c>
      <c r="R3693" s="23">
        <v>24</v>
      </c>
      <c r="S3693" s="23">
        <v>1</v>
      </c>
      <c r="T3693" s="33">
        <v>1</v>
      </c>
      <c r="V3693" t="s">
        <v>2951</v>
      </c>
      <c r="W3693" t="str">
        <f t="shared" si="146"/>
        <v>R19</v>
      </c>
      <c r="X3693" s="31" t="str">
        <f t="shared" si="147"/>
        <v>FINES_R19</v>
      </c>
      <c r="Y3693" s="35">
        <v>0.41499999999999998</v>
      </c>
      <c r="Z3693" s="8">
        <f>IFERROR(IFERROR(VLOOKUP(G3693,'IVSET-Escuelas'!A:F,4,FALSE),VLOOKUP(M3693,'IVSET-Fines'!F:L,7,FALSE)),"-")</f>
        <v>0.45318999999999998</v>
      </c>
    </row>
    <row r="3694" spans="1:26" x14ac:dyDescent="0.35">
      <c r="A3694" s="18" t="s">
        <v>5100</v>
      </c>
      <c r="B3694" t="s">
        <v>225</v>
      </c>
      <c r="C3694" t="s">
        <v>942</v>
      </c>
      <c r="D3694" t="s">
        <v>943</v>
      </c>
      <c r="E3694" t="s">
        <v>198</v>
      </c>
      <c r="F3694" t="s">
        <v>198</v>
      </c>
      <c r="G3694" t="s">
        <v>198</v>
      </c>
      <c r="H3694" t="s">
        <v>20</v>
      </c>
      <c r="I3694" t="s">
        <v>5102</v>
      </c>
      <c r="J3694" t="s">
        <v>21</v>
      </c>
      <c r="L3694" t="s">
        <v>4872</v>
      </c>
      <c r="M3694" t="str">
        <f t="shared" si="148"/>
        <v>SOCIEDAD DE FOMENTO CERRITO Y SAN SALVADORGeneral Pueyrredón</v>
      </c>
      <c r="N3694" t="s">
        <v>22</v>
      </c>
      <c r="O3694" t="s">
        <v>23</v>
      </c>
      <c r="P3694" t="s">
        <v>27</v>
      </c>
      <c r="Q3694" t="s">
        <v>5101</v>
      </c>
      <c r="R3694" s="23">
        <v>25</v>
      </c>
      <c r="S3694" s="23">
        <v>1</v>
      </c>
      <c r="T3694" s="33">
        <v>1</v>
      </c>
      <c r="V3694" t="s">
        <v>2951</v>
      </c>
      <c r="W3694" t="str">
        <f t="shared" si="146"/>
        <v>R19</v>
      </c>
      <c r="X3694" s="31" t="str">
        <f t="shared" si="147"/>
        <v>FINES_R19</v>
      </c>
      <c r="Y3694" s="35">
        <v>0.41599999999999998</v>
      </c>
      <c r="Z3694" s="8">
        <f>IFERROR(IFERROR(VLOOKUP(G3694,'IVSET-Escuelas'!A:F,4,FALSE),VLOOKUP(M3694,'IVSET-Fines'!F:L,7,FALSE)),"-")</f>
        <v>0.36618200000000001</v>
      </c>
    </row>
    <row r="3695" spans="1:26" x14ac:dyDescent="0.35">
      <c r="A3695" s="18" t="s">
        <v>5100</v>
      </c>
      <c r="B3695" t="s">
        <v>225</v>
      </c>
      <c r="C3695" t="s">
        <v>942</v>
      </c>
      <c r="D3695" t="s">
        <v>943</v>
      </c>
      <c r="E3695" t="s">
        <v>198</v>
      </c>
      <c r="F3695" t="s">
        <v>198</v>
      </c>
      <c r="G3695" t="s">
        <v>198</v>
      </c>
      <c r="H3695" t="s">
        <v>20</v>
      </c>
      <c r="I3695" t="s">
        <v>5102</v>
      </c>
      <c r="J3695" t="s">
        <v>21</v>
      </c>
      <c r="L3695" t="s">
        <v>4784</v>
      </c>
      <c r="M3695" t="str">
        <f t="shared" si="148"/>
        <v>ASOCIACION VECINAL DE FOMENTO REGIONALGeneral Pueyrredón</v>
      </c>
      <c r="N3695" t="s">
        <v>22</v>
      </c>
      <c r="O3695" t="s">
        <v>23</v>
      </c>
      <c r="P3695" t="s">
        <v>27</v>
      </c>
      <c r="Q3695" t="s">
        <v>5101</v>
      </c>
      <c r="R3695" s="23">
        <v>27</v>
      </c>
      <c r="S3695" s="23">
        <v>1</v>
      </c>
      <c r="T3695" s="33">
        <v>1</v>
      </c>
      <c r="V3695" t="s">
        <v>2951</v>
      </c>
      <c r="W3695" t="str">
        <f t="shared" si="146"/>
        <v>R19</v>
      </c>
      <c r="X3695" s="31" t="str">
        <f t="shared" si="147"/>
        <v>FINES_R19</v>
      </c>
      <c r="Y3695" s="35">
        <v>0.41899999999999998</v>
      </c>
      <c r="Z3695" s="8">
        <f>IFERROR(IFERROR(VLOOKUP(G3695,'IVSET-Escuelas'!A:F,4,FALSE),VLOOKUP(M3695,'IVSET-Fines'!F:L,7,FALSE)),"-")</f>
        <v>0.32033099999999998</v>
      </c>
    </row>
    <row r="3696" spans="1:26" x14ac:dyDescent="0.35">
      <c r="A3696" s="18" t="s">
        <v>5100</v>
      </c>
      <c r="B3696" t="s">
        <v>225</v>
      </c>
      <c r="C3696" t="s">
        <v>1521</v>
      </c>
      <c r="D3696" t="s">
        <v>1522</v>
      </c>
      <c r="E3696" t="s">
        <v>198</v>
      </c>
      <c r="F3696" t="s">
        <v>198</v>
      </c>
      <c r="G3696" t="s">
        <v>198</v>
      </c>
      <c r="H3696" t="s">
        <v>20</v>
      </c>
      <c r="I3696" t="s">
        <v>5102</v>
      </c>
      <c r="J3696" t="s">
        <v>21</v>
      </c>
      <c r="L3696" t="s">
        <v>4895</v>
      </c>
      <c r="M3696" t="str">
        <f t="shared" si="148"/>
        <v>Biblioteca E. FreijeMar Chiquita</v>
      </c>
      <c r="N3696" t="s">
        <v>22</v>
      </c>
      <c r="O3696" t="s">
        <v>23</v>
      </c>
      <c r="P3696" t="s">
        <v>27</v>
      </c>
      <c r="Q3696" t="s">
        <v>5101</v>
      </c>
      <c r="R3696" s="23">
        <v>41</v>
      </c>
      <c r="S3696" s="23">
        <v>2</v>
      </c>
      <c r="T3696" s="33">
        <v>1</v>
      </c>
      <c r="V3696" t="s">
        <v>2951</v>
      </c>
      <c r="W3696" t="str">
        <f t="shared" si="146"/>
        <v>R19</v>
      </c>
      <c r="X3696" s="31" t="str">
        <f t="shared" si="147"/>
        <v>FINES_R19</v>
      </c>
      <c r="Y3696" s="35">
        <v>0.42199999999999999</v>
      </c>
      <c r="Z3696" s="8">
        <f>IFERROR(IFERROR(VLOOKUP(G3696,'IVSET-Escuelas'!A:F,4,FALSE),VLOOKUP(M3696,'IVSET-Fines'!F:L,7,FALSE)),"-")</f>
        <v>0.25630599999999998</v>
      </c>
    </row>
    <row r="3697" spans="1:26" x14ac:dyDescent="0.35">
      <c r="A3697" s="18" t="s">
        <v>5100</v>
      </c>
      <c r="B3697" t="s">
        <v>225</v>
      </c>
      <c r="C3697" t="s">
        <v>876</v>
      </c>
      <c r="D3697" t="s">
        <v>877</v>
      </c>
      <c r="E3697" t="s">
        <v>198</v>
      </c>
      <c r="F3697" t="s">
        <v>198</v>
      </c>
      <c r="G3697" t="s">
        <v>198</v>
      </c>
      <c r="H3697" t="s">
        <v>20</v>
      </c>
      <c r="I3697" t="s">
        <v>5102</v>
      </c>
      <c r="J3697" t="s">
        <v>21</v>
      </c>
      <c r="L3697" t="s">
        <v>4767</v>
      </c>
      <c r="M3697" t="str">
        <f t="shared" si="148"/>
        <v>E.E.S. Nº 2 Anexo 3021 245 MECHONGUEGeneral Alvarado</v>
      </c>
      <c r="N3697" t="s">
        <v>22</v>
      </c>
      <c r="O3697" t="s">
        <v>23</v>
      </c>
      <c r="P3697" t="s">
        <v>27</v>
      </c>
      <c r="Q3697" t="s">
        <v>5101</v>
      </c>
      <c r="R3697" s="23">
        <v>0</v>
      </c>
      <c r="S3697" s="23">
        <v>3</v>
      </c>
      <c r="T3697" s="33">
        <v>1</v>
      </c>
      <c r="V3697" t="s">
        <v>2951</v>
      </c>
      <c r="W3697" t="str">
        <f t="shared" si="146"/>
        <v>R19</v>
      </c>
      <c r="X3697" s="31" t="str">
        <f t="shared" si="147"/>
        <v>FINES_R19</v>
      </c>
      <c r="Y3697" s="35">
        <v>0.432</v>
      </c>
      <c r="Z3697" s="8" t="str">
        <f>IFERROR(IFERROR(VLOOKUP(G3697,'IVSET-Escuelas'!A:F,4,FALSE),VLOOKUP(M3697,'IVSET-Fines'!F:L,7,FALSE)),"-")</f>
        <v>-</v>
      </c>
    </row>
    <row r="3698" spans="1:26" x14ac:dyDescent="0.35">
      <c r="A3698" s="18" t="s">
        <v>5100</v>
      </c>
      <c r="B3698" t="s">
        <v>225</v>
      </c>
      <c r="C3698" t="s">
        <v>876</v>
      </c>
      <c r="D3698" t="s">
        <v>877</v>
      </c>
      <c r="E3698" t="s">
        <v>198</v>
      </c>
      <c r="F3698" t="s">
        <v>198</v>
      </c>
      <c r="G3698" t="s">
        <v>198</v>
      </c>
      <c r="H3698" t="s">
        <v>20</v>
      </c>
      <c r="I3698" t="s">
        <v>5102</v>
      </c>
      <c r="J3698" t="s">
        <v>21</v>
      </c>
      <c r="L3698" t="s">
        <v>4765</v>
      </c>
      <c r="M3698" t="str">
        <f t="shared" si="148"/>
        <v>CENTRO CULTURAL PETA OTAMENDIGeneral Alvarado</v>
      </c>
      <c r="N3698" t="s">
        <v>22</v>
      </c>
      <c r="O3698" t="s">
        <v>23</v>
      </c>
      <c r="P3698" t="s">
        <v>27</v>
      </c>
      <c r="Q3698" t="s">
        <v>5101</v>
      </c>
      <c r="R3698" s="23">
        <v>30</v>
      </c>
      <c r="S3698" s="23">
        <v>2</v>
      </c>
      <c r="T3698" s="33">
        <v>1</v>
      </c>
      <c r="V3698" t="s">
        <v>2951</v>
      </c>
      <c r="W3698" t="str">
        <f t="shared" si="146"/>
        <v>R19</v>
      </c>
      <c r="X3698" s="31" t="str">
        <f t="shared" si="147"/>
        <v>FINES_R19</v>
      </c>
      <c r="Y3698" s="35">
        <v>0.442</v>
      </c>
      <c r="Z3698" s="8">
        <f>IFERROR(IFERROR(VLOOKUP(G3698,'IVSET-Escuelas'!A:F,4,FALSE),VLOOKUP(M3698,'IVSET-Fines'!F:L,7,FALSE)),"-")</f>
        <v>0.31076500000000001</v>
      </c>
    </row>
    <row r="3699" spans="1:26" x14ac:dyDescent="0.35">
      <c r="A3699" s="18" t="s">
        <v>5100</v>
      </c>
      <c r="B3699" t="s">
        <v>225</v>
      </c>
      <c r="C3699" t="s">
        <v>942</v>
      </c>
      <c r="D3699" t="s">
        <v>943</v>
      </c>
      <c r="E3699" t="s">
        <v>198</v>
      </c>
      <c r="F3699" t="s">
        <v>198</v>
      </c>
      <c r="G3699" t="s">
        <v>198</v>
      </c>
      <c r="H3699" t="s">
        <v>20</v>
      </c>
      <c r="I3699" t="s">
        <v>5102</v>
      </c>
      <c r="J3699" t="s">
        <v>21</v>
      </c>
      <c r="L3699" t="s">
        <v>4865</v>
      </c>
      <c r="M3699" t="str">
        <f t="shared" si="148"/>
        <v>SANTA ROSA DEL MARGeneral Pueyrredón</v>
      </c>
      <c r="N3699" t="s">
        <v>22</v>
      </c>
      <c r="O3699" t="s">
        <v>23</v>
      </c>
      <c r="P3699" t="s">
        <v>27</v>
      </c>
      <c r="Q3699" t="s">
        <v>5101</v>
      </c>
      <c r="R3699" s="23">
        <v>10</v>
      </c>
      <c r="S3699" s="23">
        <v>1</v>
      </c>
      <c r="T3699" s="33">
        <v>1</v>
      </c>
      <c r="V3699" t="s">
        <v>2951</v>
      </c>
      <c r="W3699" t="str">
        <f t="shared" si="146"/>
        <v>R19</v>
      </c>
      <c r="X3699" s="31" t="str">
        <f t="shared" si="147"/>
        <v>FINES_R19</v>
      </c>
      <c r="Y3699" s="35">
        <v>0.45</v>
      </c>
      <c r="Z3699" s="8" t="str">
        <f>IFERROR(IFERROR(VLOOKUP(G3699,'IVSET-Escuelas'!A:F,4,FALSE),VLOOKUP(M3699,'IVSET-Fines'!F:L,7,FALSE)),"-")</f>
        <v>-</v>
      </c>
    </row>
    <row r="3700" spans="1:26" x14ac:dyDescent="0.35">
      <c r="A3700" s="18" t="s">
        <v>5100</v>
      </c>
      <c r="B3700" t="s">
        <v>225</v>
      </c>
      <c r="C3700" t="s">
        <v>942</v>
      </c>
      <c r="D3700" t="s">
        <v>943</v>
      </c>
      <c r="E3700" t="s">
        <v>198</v>
      </c>
      <c r="F3700" t="s">
        <v>198</v>
      </c>
      <c r="G3700" t="s">
        <v>198</v>
      </c>
      <c r="H3700" t="s">
        <v>20</v>
      </c>
      <c r="I3700" t="s">
        <v>5102</v>
      </c>
      <c r="J3700" t="s">
        <v>21</v>
      </c>
      <c r="L3700" t="s">
        <v>4829</v>
      </c>
      <c r="M3700" t="str">
        <f t="shared" si="148"/>
        <v>E.E.S. N° 9General Pueyrredón</v>
      </c>
      <c r="N3700" t="s">
        <v>22</v>
      </c>
      <c r="O3700" t="s">
        <v>23</v>
      </c>
      <c r="P3700" t="s">
        <v>27</v>
      </c>
      <c r="Q3700" t="s">
        <v>5101</v>
      </c>
      <c r="R3700" s="23">
        <v>13</v>
      </c>
      <c r="S3700" s="23">
        <v>1</v>
      </c>
      <c r="T3700" s="33">
        <v>1</v>
      </c>
      <c r="V3700" t="s">
        <v>2951</v>
      </c>
      <c r="W3700" t="str">
        <f t="shared" si="146"/>
        <v>R19</v>
      </c>
      <c r="X3700" s="31" t="str">
        <f t="shared" si="147"/>
        <v>FINES_R19</v>
      </c>
      <c r="Y3700" s="35">
        <v>0.45700000000000002</v>
      </c>
      <c r="Z3700" s="8">
        <f>IFERROR(IFERROR(VLOOKUP(G3700,'IVSET-Escuelas'!A:F,4,FALSE),VLOOKUP(M3700,'IVSET-Fines'!F:L,7,FALSE)),"-")</f>
        <v>0.54953099999999999</v>
      </c>
    </row>
    <row r="3701" spans="1:26" x14ac:dyDescent="0.35">
      <c r="A3701" s="18" t="s">
        <v>5100</v>
      </c>
      <c r="B3701" t="s">
        <v>225</v>
      </c>
      <c r="C3701" t="s">
        <v>942</v>
      </c>
      <c r="D3701" t="s">
        <v>943</v>
      </c>
      <c r="E3701" t="s">
        <v>198</v>
      </c>
      <c r="F3701" t="s">
        <v>198</v>
      </c>
      <c r="G3701" t="s">
        <v>198</v>
      </c>
      <c r="H3701" t="s">
        <v>20</v>
      </c>
      <c r="I3701" t="s">
        <v>5102</v>
      </c>
      <c r="J3701" t="s">
        <v>21</v>
      </c>
      <c r="L3701" t="s">
        <v>4855</v>
      </c>
      <c r="M3701" t="str">
        <f t="shared" si="148"/>
        <v>MADRE AMERICAGeneral Pueyrredón</v>
      </c>
      <c r="N3701" t="s">
        <v>22</v>
      </c>
      <c r="O3701" t="s">
        <v>23</v>
      </c>
      <c r="P3701" t="s">
        <v>27</v>
      </c>
      <c r="Q3701" t="s">
        <v>5101</v>
      </c>
      <c r="R3701" s="23">
        <v>20</v>
      </c>
      <c r="S3701" s="23">
        <v>1</v>
      </c>
      <c r="T3701" s="33">
        <v>1</v>
      </c>
      <c r="V3701" t="s">
        <v>2951</v>
      </c>
      <c r="W3701" t="str">
        <f t="shared" si="146"/>
        <v>R19</v>
      </c>
      <c r="X3701" s="31" t="str">
        <f t="shared" si="147"/>
        <v>FINES_R19</v>
      </c>
      <c r="Y3701" s="35">
        <v>0.46200000000000002</v>
      </c>
      <c r="Z3701" s="8">
        <f>IFERROR(IFERROR(VLOOKUP(G3701,'IVSET-Escuelas'!A:F,4,FALSE),VLOOKUP(M3701,'IVSET-Fines'!F:L,7,FALSE)),"-")</f>
        <v>0.30705500000000002</v>
      </c>
    </row>
    <row r="3702" spans="1:26" x14ac:dyDescent="0.35">
      <c r="A3702" s="18" t="s">
        <v>5100</v>
      </c>
      <c r="B3702" t="s">
        <v>225</v>
      </c>
      <c r="C3702" t="s">
        <v>942</v>
      </c>
      <c r="D3702" t="s">
        <v>943</v>
      </c>
      <c r="E3702" t="s">
        <v>198</v>
      </c>
      <c r="F3702" t="s">
        <v>198</v>
      </c>
      <c r="G3702" t="s">
        <v>198</v>
      </c>
      <c r="H3702" t="s">
        <v>20</v>
      </c>
      <c r="I3702" t="s">
        <v>5102</v>
      </c>
      <c r="J3702" t="s">
        <v>21</v>
      </c>
      <c r="L3702" t="s">
        <v>4814</v>
      </c>
      <c r="M3702" t="str">
        <f t="shared" si="148"/>
        <v>CLUB NACIONGeneral Pueyrredón</v>
      </c>
      <c r="N3702" t="s">
        <v>22</v>
      </c>
      <c r="O3702" t="s">
        <v>23</v>
      </c>
      <c r="P3702" t="s">
        <v>27</v>
      </c>
      <c r="Q3702" t="s">
        <v>5101</v>
      </c>
      <c r="R3702" s="23">
        <v>14</v>
      </c>
      <c r="S3702" s="23">
        <v>1</v>
      </c>
      <c r="T3702" s="33">
        <v>1</v>
      </c>
      <c r="V3702" t="s">
        <v>2951</v>
      </c>
      <c r="W3702" t="str">
        <f t="shared" si="146"/>
        <v>R19</v>
      </c>
      <c r="X3702" s="31" t="str">
        <f t="shared" si="147"/>
        <v>FINES_R19</v>
      </c>
      <c r="Y3702" s="35">
        <v>0.46700000000000003</v>
      </c>
      <c r="Z3702" s="8" t="str">
        <f>IFERROR(IFERROR(VLOOKUP(G3702,'IVSET-Escuelas'!A:F,4,FALSE),VLOOKUP(M3702,'IVSET-Fines'!F:L,7,FALSE)),"-")</f>
        <v>-</v>
      </c>
    </row>
    <row r="3703" spans="1:26" x14ac:dyDescent="0.35">
      <c r="A3703" s="18" t="s">
        <v>5100</v>
      </c>
      <c r="B3703" t="s">
        <v>225</v>
      </c>
      <c r="C3703" t="s">
        <v>1521</v>
      </c>
      <c r="D3703" t="s">
        <v>1522</v>
      </c>
      <c r="E3703" t="s">
        <v>198</v>
      </c>
      <c r="F3703" t="s">
        <v>198</v>
      </c>
      <c r="G3703" t="s">
        <v>198</v>
      </c>
      <c r="H3703" t="s">
        <v>20</v>
      </c>
      <c r="I3703" t="s">
        <v>5102</v>
      </c>
      <c r="J3703" t="s">
        <v>21</v>
      </c>
      <c r="L3703" t="s">
        <v>4897</v>
      </c>
      <c r="M3703" t="str">
        <f t="shared" si="148"/>
        <v>CAPS Santa Elena 500 AtlantidaMar Chiquita</v>
      </c>
      <c r="N3703" t="s">
        <v>22</v>
      </c>
      <c r="O3703" t="s">
        <v>23</v>
      </c>
      <c r="P3703" t="s">
        <v>27</v>
      </c>
      <c r="Q3703" t="s">
        <v>5101</v>
      </c>
      <c r="R3703" s="23">
        <v>19</v>
      </c>
      <c r="S3703" s="23">
        <v>1</v>
      </c>
      <c r="T3703" s="33">
        <v>1</v>
      </c>
      <c r="V3703" t="s">
        <v>2951</v>
      </c>
      <c r="W3703" t="str">
        <f t="shared" si="146"/>
        <v>R19</v>
      </c>
      <c r="X3703" s="31" t="str">
        <f t="shared" si="147"/>
        <v>FINES_R19</v>
      </c>
      <c r="Y3703" s="35">
        <v>0.47499999999999998</v>
      </c>
      <c r="Z3703" s="8" t="str">
        <f>IFERROR(IFERROR(VLOOKUP(G3703,'IVSET-Escuelas'!A:F,4,FALSE),VLOOKUP(M3703,'IVSET-Fines'!F:L,7,FALSE)),"-")</f>
        <v>-</v>
      </c>
    </row>
    <row r="3704" spans="1:26" x14ac:dyDescent="0.35">
      <c r="A3704" s="18" t="s">
        <v>5100</v>
      </c>
      <c r="B3704" t="s">
        <v>225</v>
      </c>
      <c r="C3704" t="s">
        <v>942</v>
      </c>
      <c r="D3704" t="s">
        <v>943</v>
      </c>
      <c r="E3704" t="s">
        <v>198</v>
      </c>
      <c r="F3704" t="s">
        <v>198</v>
      </c>
      <c r="G3704" t="s">
        <v>198</v>
      </c>
      <c r="H3704" t="s">
        <v>20</v>
      </c>
      <c r="I3704" t="s">
        <v>5102</v>
      </c>
      <c r="J3704" t="s">
        <v>21</v>
      </c>
      <c r="L3704" t="s">
        <v>4878</v>
      </c>
      <c r="M3704" t="str">
        <f t="shared" si="148"/>
        <v>SOCIEDAD DE FOMENTO JARDÍN PERALTA RAMOSGeneral Pueyrredón</v>
      </c>
      <c r="N3704" t="s">
        <v>22</v>
      </c>
      <c r="O3704" t="s">
        <v>23</v>
      </c>
      <c r="P3704" t="s">
        <v>27</v>
      </c>
      <c r="Q3704" t="s">
        <v>5101</v>
      </c>
      <c r="R3704" s="23">
        <v>16</v>
      </c>
      <c r="S3704" s="23">
        <v>1</v>
      </c>
      <c r="T3704" s="33">
        <v>1</v>
      </c>
      <c r="V3704" t="s">
        <v>2951</v>
      </c>
      <c r="W3704" t="str">
        <f t="shared" si="146"/>
        <v>R19</v>
      </c>
      <c r="X3704" s="31" t="str">
        <f t="shared" si="147"/>
        <v>FINES_R19</v>
      </c>
      <c r="Y3704" s="35">
        <v>0.47499999999999998</v>
      </c>
      <c r="Z3704" s="8">
        <f>IFERROR(IFERROR(VLOOKUP(G3704,'IVSET-Escuelas'!A:F,4,FALSE),VLOOKUP(M3704,'IVSET-Fines'!F:L,7,FALSE)),"-")</f>
        <v>0.36482399999999998</v>
      </c>
    </row>
    <row r="3705" spans="1:26" x14ac:dyDescent="0.35">
      <c r="A3705" s="18" t="s">
        <v>5100</v>
      </c>
      <c r="B3705" t="s">
        <v>225</v>
      </c>
      <c r="C3705" t="s">
        <v>942</v>
      </c>
      <c r="D3705" t="s">
        <v>943</v>
      </c>
      <c r="E3705" t="s">
        <v>198</v>
      </c>
      <c r="F3705" t="s">
        <v>198</v>
      </c>
      <c r="G3705" t="s">
        <v>198</v>
      </c>
      <c r="H3705" t="s">
        <v>20</v>
      </c>
      <c r="I3705" t="s">
        <v>5102</v>
      </c>
      <c r="J3705" t="s">
        <v>21</v>
      </c>
      <c r="L3705" t="s">
        <v>4875</v>
      </c>
      <c r="M3705" t="str">
        <f t="shared" si="148"/>
        <v>SOCIEDAD DE FOMENTO FLORENCIO SANCHEZGeneral Pueyrredón</v>
      </c>
      <c r="N3705" t="s">
        <v>22</v>
      </c>
      <c r="O3705" t="s">
        <v>23</v>
      </c>
      <c r="P3705" t="s">
        <v>27</v>
      </c>
      <c r="Q3705" t="s">
        <v>5101</v>
      </c>
      <c r="R3705" s="23">
        <v>55</v>
      </c>
      <c r="S3705" s="23">
        <v>2</v>
      </c>
      <c r="T3705" s="33">
        <v>1</v>
      </c>
      <c r="V3705" t="s">
        <v>2951</v>
      </c>
      <c r="W3705" t="str">
        <f t="shared" si="146"/>
        <v>R19</v>
      </c>
      <c r="X3705" s="31" t="str">
        <f t="shared" si="147"/>
        <v>FINES_R19</v>
      </c>
      <c r="Y3705" s="35">
        <v>0.48299999999999998</v>
      </c>
      <c r="Z3705" s="8">
        <f>IFERROR(IFERROR(VLOOKUP(G3705,'IVSET-Escuelas'!A:F,4,FALSE),VLOOKUP(M3705,'IVSET-Fines'!F:L,7,FALSE)),"-")</f>
        <v>0.48457299999999998</v>
      </c>
    </row>
    <row r="3706" spans="1:26" x14ac:dyDescent="0.35">
      <c r="A3706" s="18" t="s">
        <v>5100</v>
      </c>
      <c r="B3706" t="s">
        <v>225</v>
      </c>
      <c r="C3706" t="s">
        <v>942</v>
      </c>
      <c r="D3706" t="s">
        <v>943</v>
      </c>
      <c r="E3706" t="s">
        <v>198</v>
      </c>
      <c r="F3706" t="s">
        <v>198</v>
      </c>
      <c r="G3706" t="s">
        <v>198</v>
      </c>
      <c r="H3706" t="s">
        <v>20</v>
      </c>
      <c r="I3706" t="s">
        <v>5102</v>
      </c>
      <c r="J3706" t="s">
        <v>21</v>
      </c>
      <c r="L3706" t="s">
        <v>4811</v>
      </c>
      <c r="M3706" t="str">
        <f t="shared" si="148"/>
        <v>CLUB AL VER VERÁS 3324 MAR DEL PLATAGeneral Pueyrredón</v>
      </c>
      <c r="N3706" t="s">
        <v>22</v>
      </c>
      <c r="O3706" t="s">
        <v>23</v>
      </c>
      <c r="P3706" t="s">
        <v>27</v>
      </c>
      <c r="Q3706" t="s">
        <v>5101</v>
      </c>
      <c r="R3706" s="23">
        <v>18</v>
      </c>
      <c r="S3706" s="23">
        <v>1</v>
      </c>
      <c r="T3706" s="33">
        <v>1</v>
      </c>
      <c r="V3706" t="s">
        <v>2951</v>
      </c>
      <c r="W3706" t="str">
        <f t="shared" si="146"/>
        <v>R19</v>
      </c>
      <c r="X3706" s="31" t="str">
        <f t="shared" si="147"/>
        <v>FINES_R19</v>
      </c>
      <c r="Y3706" s="35">
        <v>0.48799999999999999</v>
      </c>
      <c r="Z3706" s="8" t="str">
        <f>IFERROR(IFERROR(VLOOKUP(G3706,'IVSET-Escuelas'!A:F,4,FALSE),VLOOKUP(M3706,'IVSET-Fines'!F:L,7,FALSE)),"-")</f>
        <v>-</v>
      </c>
    </row>
    <row r="3707" spans="1:26" x14ac:dyDescent="0.35">
      <c r="A3707" s="18" t="s">
        <v>5100</v>
      </c>
      <c r="B3707" t="s">
        <v>225</v>
      </c>
      <c r="C3707" t="s">
        <v>942</v>
      </c>
      <c r="D3707" t="s">
        <v>943</v>
      </c>
      <c r="E3707" t="s">
        <v>198</v>
      </c>
      <c r="F3707" t="s">
        <v>198</v>
      </c>
      <c r="G3707" t="s">
        <v>198</v>
      </c>
      <c r="H3707" t="s">
        <v>20</v>
      </c>
      <c r="I3707" t="s">
        <v>5102</v>
      </c>
      <c r="J3707" t="s">
        <v>21</v>
      </c>
      <c r="L3707" t="s">
        <v>4781</v>
      </c>
      <c r="M3707" t="str">
        <f t="shared" si="148"/>
        <v>ASOCIACION DE FOMENTO SANTA ROSA DE LIMA 2468 MAR DEL PLATAGeneral Pueyrredón</v>
      </c>
      <c r="N3707" t="s">
        <v>22</v>
      </c>
      <c r="O3707" t="s">
        <v>23</v>
      </c>
      <c r="P3707" t="s">
        <v>27</v>
      </c>
      <c r="Q3707" t="s">
        <v>5101</v>
      </c>
      <c r="R3707" s="23">
        <v>0</v>
      </c>
      <c r="S3707" s="23">
        <v>1</v>
      </c>
      <c r="T3707" s="33">
        <v>1</v>
      </c>
      <c r="V3707" t="s">
        <v>2951</v>
      </c>
      <c r="W3707" t="str">
        <f t="shared" si="146"/>
        <v>R19</v>
      </c>
      <c r="X3707" s="31" t="str">
        <f t="shared" si="147"/>
        <v>FINES_R19</v>
      </c>
      <c r="Y3707" s="35">
        <v>0.48899999999999999</v>
      </c>
      <c r="Z3707" s="8" t="str">
        <f>IFERROR(IFERROR(VLOOKUP(G3707,'IVSET-Escuelas'!A:F,4,FALSE),VLOOKUP(M3707,'IVSET-Fines'!F:L,7,FALSE)),"-")</f>
        <v>-</v>
      </c>
    </row>
    <row r="3708" spans="1:26" x14ac:dyDescent="0.35">
      <c r="A3708" s="18" t="s">
        <v>5100</v>
      </c>
      <c r="B3708" t="s">
        <v>225</v>
      </c>
      <c r="C3708" t="s">
        <v>876</v>
      </c>
      <c r="D3708" t="s">
        <v>877</v>
      </c>
      <c r="E3708" t="s">
        <v>198</v>
      </c>
      <c r="F3708" t="s">
        <v>198</v>
      </c>
      <c r="G3708" t="s">
        <v>198</v>
      </c>
      <c r="H3708" t="s">
        <v>20</v>
      </c>
      <c r="I3708" t="s">
        <v>5102</v>
      </c>
      <c r="J3708" t="s">
        <v>21</v>
      </c>
      <c r="L3708" t="s">
        <v>4766</v>
      </c>
      <c r="M3708" t="str">
        <f t="shared" si="148"/>
        <v>E.E.P. N° 5General Alvarado</v>
      </c>
      <c r="N3708" t="s">
        <v>22</v>
      </c>
      <c r="O3708" t="s">
        <v>23</v>
      </c>
      <c r="P3708" t="s">
        <v>27</v>
      </c>
      <c r="Q3708" t="s">
        <v>5101</v>
      </c>
      <c r="R3708" s="23">
        <v>14</v>
      </c>
      <c r="S3708" s="23">
        <v>1</v>
      </c>
      <c r="T3708" s="33">
        <v>1</v>
      </c>
      <c r="V3708" t="s">
        <v>2951</v>
      </c>
      <c r="W3708" t="str">
        <f t="shared" si="146"/>
        <v>R19</v>
      </c>
      <c r="X3708" s="31" t="str">
        <f t="shared" si="147"/>
        <v>FINES_R19</v>
      </c>
      <c r="Y3708" s="35">
        <v>0.5</v>
      </c>
      <c r="Z3708" s="8">
        <f>IFERROR(IFERROR(VLOOKUP(G3708,'IVSET-Escuelas'!A:F,4,FALSE),VLOOKUP(M3708,'IVSET-Fines'!F:L,7,FALSE)),"-")</f>
        <v>0.43575599999999998</v>
      </c>
    </row>
    <row r="3709" spans="1:26" x14ac:dyDescent="0.35">
      <c r="A3709" s="18" t="s">
        <v>5100</v>
      </c>
      <c r="B3709" t="s">
        <v>225</v>
      </c>
      <c r="C3709" t="s">
        <v>942</v>
      </c>
      <c r="D3709" t="s">
        <v>943</v>
      </c>
      <c r="E3709" t="s">
        <v>198</v>
      </c>
      <c r="F3709" t="s">
        <v>198</v>
      </c>
      <c r="G3709" t="s">
        <v>198</v>
      </c>
      <c r="H3709" t="s">
        <v>20</v>
      </c>
      <c r="I3709" t="s">
        <v>5102</v>
      </c>
      <c r="J3709" t="s">
        <v>21</v>
      </c>
      <c r="L3709" t="s">
        <v>4836</v>
      </c>
      <c r="M3709" t="str">
        <f t="shared" si="148"/>
        <v>Ep 78General Pueyrredón</v>
      </c>
      <c r="N3709" t="s">
        <v>22</v>
      </c>
      <c r="O3709" t="s">
        <v>23</v>
      </c>
      <c r="P3709" t="s">
        <v>27</v>
      </c>
      <c r="Q3709" t="s">
        <v>5101</v>
      </c>
      <c r="R3709" s="23">
        <v>45</v>
      </c>
      <c r="S3709" s="23">
        <v>3</v>
      </c>
      <c r="T3709" s="33">
        <v>1</v>
      </c>
      <c r="V3709" t="s">
        <v>2951</v>
      </c>
      <c r="W3709" t="str">
        <f t="shared" si="146"/>
        <v>R19</v>
      </c>
      <c r="X3709" s="31" t="str">
        <f t="shared" si="147"/>
        <v>FINES_R19</v>
      </c>
      <c r="Y3709" s="35">
        <v>0.50600000000000001</v>
      </c>
      <c r="Z3709" s="8">
        <f>IFERROR(IFERROR(VLOOKUP(G3709,'IVSET-Escuelas'!A:F,4,FALSE),VLOOKUP(M3709,'IVSET-Fines'!F:L,7,FALSE)),"-")</f>
        <v>0.50682899999999997</v>
      </c>
    </row>
    <row r="3710" spans="1:26" x14ac:dyDescent="0.35">
      <c r="A3710" s="18" t="s">
        <v>5100</v>
      </c>
      <c r="B3710" t="s">
        <v>225</v>
      </c>
      <c r="C3710" t="s">
        <v>876</v>
      </c>
      <c r="D3710" t="s">
        <v>877</v>
      </c>
      <c r="E3710" t="s">
        <v>198</v>
      </c>
      <c r="F3710" t="s">
        <v>198</v>
      </c>
      <c r="G3710" t="s">
        <v>198</v>
      </c>
      <c r="H3710" t="s">
        <v>20</v>
      </c>
      <c r="I3710" t="s">
        <v>5102</v>
      </c>
      <c r="J3710" t="s">
        <v>21</v>
      </c>
      <c r="L3710" t="s">
        <v>4771</v>
      </c>
      <c r="M3710" t="str">
        <f t="shared" si="148"/>
        <v>FAIDI 1099 MIRAMARGeneral Alvarado</v>
      </c>
      <c r="N3710" t="s">
        <v>22</v>
      </c>
      <c r="O3710" t="s">
        <v>23</v>
      </c>
      <c r="P3710" t="s">
        <v>27</v>
      </c>
      <c r="Q3710" t="s">
        <v>5101</v>
      </c>
      <c r="R3710" s="23">
        <v>0</v>
      </c>
      <c r="S3710" s="23">
        <v>1</v>
      </c>
      <c r="T3710" s="33">
        <v>1</v>
      </c>
      <c r="V3710" t="s">
        <v>2951</v>
      </c>
      <c r="W3710" t="str">
        <f t="shared" si="146"/>
        <v>R19</v>
      </c>
      <c r="X3710" s="31" t="str">
        <f t="shared" si="147"/>
        <v>FINES_R19</v>
      </c>
      <c r="Y3710" s="35">
        <v>0.51100000000000001</v>
      </c>
      <c r="Z3710" s="8" t="str">
        <f>IFERROR(IFERROR(VLOOKUP(G3710,'IVSET-Escuelas'!A:F,4,FALSE),VLOOKUP(M3710,'IVSET-Fines'!F:L,7,FALSE)),"-")</f>
        <v>-</v>
      </c>
    </row>
    <row r="3711" spans="1:26" x14ac:dyDescent="0.35">
      <c r="A3711" s="18" t="s">
        <v>5100</v>
      </c>
      <c r="B3711" t="s">
        <v>225</v>
      </c>
      <c r="C3711" t="s">
        <v>942</v>
      </c>
      <c r="D3711" t="s">
        <v>943</v>
      </c>
      <c r="E3711" t="s">
        <v>198</v>
      </c>
      <c r="F3711" t="s">
        <v>198</v>
      </c>
      <c r="G3711" t="s">
        <v>198</v>
      </c>
      <c r="H3711" t="s">
        <v>20</v>
      </c>
      <c r="I3711" t="s">
        <v>5102</v>
      </c>
      <c r="J3711" t="s">
        <v>21</v>
      </c>
      <c r="L3711" t="s">
        <v>4839</v>
      </c>
      <c r="M3711" t="str">
        <f t="shared" si="148"/>
        <v>FAUDGeneral Pueyrredón</v>
      </c>
      <c r="N3711" t="s">
        <v>22</v>
      </c>
      <c r="O3711" t="s">
        <v>23</v>
      </c>
      <c r="P3711" t="s">
        <v>27</v>
      </c>
      <c r="Q3711" t="s">
        <v>5101</v>
      </c>
      <c r="R3711" s="23">
        <v>18</v>
      </c>
      <c r="S3711" s="23">
        <v>1</v>
      </c>
      <c r="T3711" s="33">
        <v>1</v>
      </c>
      <c r="V3711" t="s">
        <v>2951</v>
      </c>
      <c r="W3711" t="str">
        <f t="shared" si="146"/>
        <v>R19</v>
      </c>
      <c r="X3711" s="31" t="str">
        <f t="shared" si="147"/>
        <v>FINES_R19</v>
      </c>
      <c r="Y3711" s="35">
        <v>0.51400000000000001</v>
      </c>
      <c r="Z3711" s="8">
        <f>IFERROR(IFERROR(VLOOKUP(G3711,'IVSET-Escuelas'!A:F,4,FALSE),VLOOKUP(M3711,'IVSET-Fines'!F:L,7,FALSE)),"-")</f>
        <v>0.14221900000000001</v>
      </c>
    </row>
    <row r="3712" spans="1:26" x14ac:dyDescent="0.35">
      <c r="A3712" s="18" t="s">
        <v>5100</v>
      </c>
      <c r="B3712" t="s">
        <v>225</v>
      </c>
      <c r="C3712" t="s">
        <v>942</v>
      </c>
      <c r="D3712" t="s">
        <v>943</v>
      </c>
      <c r="E3712" t="s">
        <v>198</v>
      </c>
      <c r="F3712" t="s">
        <v>198</v>
      </c>
      <c r="G3712" t="s">
        <v>198</v>
      </c>
      <c r="H3712" t="s">
        <v>20</v>
      </c>
      <c r="I3712" t="s">
        <v>5102</v>
      </c>
      <c r="J3712" t="s">
        <v>21</v>
      </c>
      <c r="L3712" t="s">
        <v>4876</v>
      </c>
      <c r="M3712" t="str">
        <f t="shared" si="148"/>
        <v>SOCIEDAD DE FOMENTO FLORENTINO AMEGHINO 1450 MAR DEL PLATAGeneral Pueyrredón</v>
      </c>
      <c r="N3712" t="s">
        <v>22</v>
      </c>
      <c r="O3712" t="s">
        <v>23</v>
      </c>
      <c r="P3712" t="s">
        <v>27</v>
      </c>
      <c r="Q3712" t="s">
        <v>5101</v>
      </c>
      <c r="R3712" s="23">
        <v>0</v>
      </c>
      <c r="S3712" s="23">
        <v>1</v>
      </c>
      <c r="T3712" s="33">
        <v>1</v>
      </c>
      <c r="V3712" t="s">
        <v>2951</v>
      </c>
      <c r="W3712" t="str">
        <f t="shared" si="146"/>
        <v>R19</v>
      </c>
      <c r="X3712" s="31" t="str">
        <f t="shared" si="147"/>
        <v>FINES_R19</v>
      </c>
      <c r="Y3712" s="35">
        <v>0.51700000000000002</v>
      </c>
      <c r="Z3712" s="8" t="str">
        <f>IFERROR(IFERROR(VLOOKUP(G3712,'IVSET-Escuelas'!A:F,4,FALSE),VLOOKUP(M3712,'IVSET-Fines'!F:L,7,FALSE)),"-")</f>
        <v>-</v>
      </c>
    </row>
    <row r="3713" spans="1:26" x14ac:dyDescent="0.35">
      <c r="A3713" s="18" t="s">
        <v>5100</v>
      </c>
      <c r="B3713" t="s">
        <v>225</v>
      </c>
      <c r="C3713" t="s">
        <v>942</v>
      </c>
      <c r="D3713" t="s">
        <v>943</v>
      </c>
      <c r="E3713" t="s">
        <v>198</v>
      </c>
      <c r="F3713" t="s">
        <v>198</v>
      </c>
      <c r="G3713" t="s">
        <v>198</v>
      </c>
      <c r="H3713" t="s">
        <v>20</v>
      </c>
      <c r="I3713" t="s">
        <v>5102</v>
      </c>
      <c r="J3713" t="s">
        <v>21</v>
      </c>
      <c r="L3713" t="s">
        <v>4851</v>
      </c>
      <c r="M3713" t="str">
        <f t="shared" si="148"/>
        <v>LA CASA DE ENFRENTEGeneral Pueyrredón</v>
      </c>
      <c r="N3713" t="s">
        <v>22</v>
      </c>
      <c r="O3713" t="s">
        <v>23</v>
      </c>
      <c r="P3713" t="s">
        <v>27</v>
      </c>
      <c r="Q3713" t="s">
        <v>5101</v>
      </c>
      <c r="R3713" s="23">
        <v>42</v>
      </c>
      <c r="S3713" s="23">
        <v>1</v>
      </c>
      <c r="T3713" s="33">
        <v>1</v>
      </c>
      <c r="V3713" t="s">
        <v>2951</v>
      </c>
      <c r="W3713" t="str">
        <f t="shared" si="146"/>
        <v>R19</v>
      </c>
      <c r="X3713" s="31" t="str">
        <f t="shared" si="147"/>
        <v>FINES_R19</v>
      </c>
      <c r="Y3713" s="35">
        <v>0.51800000000000002</v>
      </c>
      <c r="Z3713" s="8">
        <f>IFERROR(IFERROR(VLOOKUP(G3713,'IVSET-Escuelas'!A:F,4,FALSE),VLOOKUP(M3713,'IVSET-Fines'!F:L,7,FALSE)),"-")</f>
        <v>6.7515000000000006E-2</v>
      </c>
    </row>
    <row r="3714" spans="1:26" x14ac:dyDescent="0.35">
      <c r="A3714" s="18" t="s">
        <v>5100</v>
      </c>
      <c r="B3714" t="s">
        <v>225</v>
      </c>
      <c r="C3714" t="s">
        <v>942</v>
      </c>
      <c r="D3714" t="s">
        <v>943</v>
      </c>
      <c r="E3714" t="s">
        <v>198</v>
      </c>
      <c r="F3714" t="s">
        <v>198</v>
      </c>
      <c r="G3714" t="s">
        <v>198</v>
      </c>
      <c r="H3714" t="s">
        <v>20</v>
      </c>
      <c r="I3714" t="s">
        <v>5102</v>
      </c>
      <c r="J3714" t="s">
        <v>21</v>
      </c>
      <c r="L3714" t="s">
        <v>4860</v>
      </c>
      <c r="M3714" t="str">
        <f t="shared" si="148"/>
        <v>POTENCIAR 4500 MAR DEL PLATAGeneral Pueyrredón</v>
      </c>
      <c r="N3714" t="s">
        <v>22</v>
      </c>
      <c r="O3714" t="s">
        <v>23</v>
      </c>
      <c r="P3714" t="s">
        <v>27</v>
      </c>
      <c r="Q3714" t="s">
        <v>5101</v>
      </c>
      <c r="R3714" s="23">
        <v>0</v>
      </c>
      <c r="S3714" s="23">
        <v>1</v>
      </c>
      <c r="T3714" s="33">
        <v>1</v>
      </c>
      <c r="V3714" t="s">
        <v>2951</v>
      </c>
      <c r="W3714" t="str">
        <f t="shared" ref="W3714:W3777" si="149">+IF(V3714="","",IF(V3714="FINES",CONCATENATE("R",IF(OR(B3714="16",B3714="21",B3714="22",B3714="23"),"16212223",IF(OR(B3714="15",B3714="17",B3714="24",B3714="25"),"15172425",B3714))),IF(V3714="CEBAS","UNICO",IF(VALUE(B3714)&lt;=11,"AMBA","INTERIOR"))))</f>
        <v>R19</v>
      </c>
      <c r="X3714" s="31" t="str">
        <f t="shared" ref="X3714:X3777" si="150">+IF(V3714="","-",CONCATENATE(V3714,"_",W3714))</f>
        <v>FINES_R19</v>
      </c>
      <c r="Y3714" s="35">
        <v>0.52600000000000002</v>
      </c>
      <c r="Z3714" s="8" t="str">
        <f>IFERROR(IFERROR(VLOOKUP(G3714,'IVSET-Escuelas'!A:F,4,FALSE),VLOOKUP(M3714,'IVSET-Fines'!F:L,7,FALSE)),"-")</f>
        <v>-</v>
      </c>
    </row>
    <row r="3715" spans="1:26" x14ac:dyDescent="0.35">
      <c r="A3715" s="18" t="s">
        <v>5100</v>
      </c>
      <c r="B3715" t="s">
        <v>225</v>
      </c>
      <c r="C3715" t="s">
        <v>942</v>
      </c>
      <c r="D3715" t="s">
        <v>943</v>
      </c>
      <c r="E3715" t="s">
        <v>198</v>
      </c>
      <c r="F3715" t="s">
        <v>198</v>
      </c>
      <c r="G3715" t="s">
        <v>198</v>
      </c>
      <c r="H3715" t="s">
        <v>20</v>
      </c>
      <c r="I3715" t="s">
        <v>5102</v>
      </c>
      <c r="J3715" t="s">
        <v>21</v>
      </c>
      <c r="L3715" t="s">
        <v>4861</v>
      </c>
      <c r="M3715" t="str">
        <f t="shared" si="148"/>
        <v>RAMONA MEDINAGeneral Pueyrredón</v>
      </c>
      <c r="N3715" t="s">
        <v>22</v>
      </c>
      <c r="O3715" t="s">
        <v>23</v>
      </c>
      <c r="P3715" t="s">
        <v>27</v>
      </c>
      <c r="Q3715" t="s">
        <v>5101</v>
      </c>
      <c r="R3715" s="23">
        <v>13</v>
      </c>
      <c r="S3715" s="23">
        <v>1</v>
      </c>
      <c r="T3715" s="33">
        <v>1</v>
      </c>
      <c r="V3715" t="s">
        <v>2951</v>
      </c>
      <c r="W3715" t="str">
        <f t="shared" si="149"/>
        <v>R19</v>
      </c>
      <c r="X3715" s="31" t="str">
        <f t="shared" si="150"/>
        <v>FINES_R19</v>
      </c>
      <c r="Y3715" s="35">
        <v>0.52800000000000002</v>
      </c>
      <c r="Z3715" s="8">
        <f>IFERROR(IFERROR(VLOOKUP(G3715,'IVSET-Escuelas'!A:F,4,FALSE),VLOOKUP(M3715,'IVSET-Fines'!F:L,7,FALSE)),"-")</f>
        <v>0.715804</v>
      </c>
    </row>
    <row r="3716" spans="1:26" x14ac:dyDescent="0.35">
      <c r="A3716" s="18" t="s">
        <v>5100</v>
      </c>
      <c r="B3716" t="s">
        <v>225</v>
      </c>
      <c r="C3716" t="s">
        <v>942</v>
      </c>
      <c r="D3716" t="s">
        <v>943</v>
      </c>
      <c r="E3716" t="s">
        <v>198</v>
      </c>
      <c r="F3716" t="s">
        <v>198</v>
      </c>
      <c r="G3716" t="s">
        <v>198</v>
      </c>
      <c r="H3716" t="s">
        <v>20</v>
      </c>
      <c r="I3716" t="s">
        <v>5102</v>
      </c>
      <c r="J3716" t="s">
        <v>21</v>
      </c>
      <c r="L3716" t="s">
        <v>4791</v>
      </c>
      <c r="M3716" t="str">
        <f t="shared" si="148"/>
        <v>CAPS BELISARIO ROLDANGeneral Pueyrredón</v>
      </c>
      <c r="N3716" t="s">
        <v>22</v>
      </c>
      <c r="O3716" t="s">
        <v>23</v>
      </c>
      <c r="P3716" t="s">
        <v>27</v>
      </c>
      <c r="Q3716" t="s">
        <v>5101</v>
      </c>
      <c r="R3716" s="23">
        <v>43</v>
      </c>
      <c r="S3716" s="23">
        <v>2</v>
      </c>
      <c r="T3716" s="33">
        <v>1</v>
      </c>
      <c r="V3716" t="s">
        <v>2951</v>
      </c>
      <c r="W3716" t="str">
        <f t="shared" si="149"/>
        <v>R19</v>
      </c>
      <c r="X3716" s="31" t="str">
        <f t="shared" si="150"/>
        <v>FINES_R19</v>
      </c>
      <c r="Y3716" s="35">
        <v>0.53700000000000003</v>
      </c>
      <c r="Z3716" s="8">
        <f>IFERROR(IFERROR(VLOOKUP(G3716,'IVSET-Escuelas'!A:F,4,FALSE),VLOOKUP(M3716,'IVSET-Fines'!F:L,7,FALSE)),"-")</f>
        <v>0.55266199999999999</v>
      </c>
    </row>
    <row r="3717" spans="1:26" x14ac:dyDescent="0.35">
      <c r="A3717" s="18" t="s">
        <v>5100</v>
      </c>
      <c r="B3717" t="s">
        <v>225</v>
      </c>
      <c r="C3717" t="s">
        <v>942</v>
      </c>
      <c r="D3717" t="s">
        <v>943</v>
      </c>
      <c r="E3717" t="s">
        <v>198</v>
      </c>
      <c r="F3717" t="s">
        <v>198</v>
      </c>
      <c r="G3717" t="s">
        <v>198</v>
      </c>
      <c r="H3717" t="s">
        <v>20</v>
      </c>
      <c r="I3717" t="s">
        <v>5102</v>
      </c>
      <c r="J3717" t="s">
        <v>21</v>
      </c>
      <c r="L3717" t="s">
        <v>4817</v>
      </c>
      <c r="M3717" t="str">
        <f t="shared" si="148"/>
        <v>Club Talento FutbolGeneral Pueyrredón</v>
      </c>
      <c r="N3717" t="s">
        <v>22</v>
      </c>
      <c r="O3717" t="s">
        <v>23</v>
      </c>
      <c r="P3717" t="s">
        <v>27</v>
      </c>
      <c r="Q3717" t="s">
        <v>5101</v>
      </c>
      <c r="R3717" s="23">
        <v>40</v>
      </c>
      <c r="S3717" s="23">
        <v>2</v>
      </c>
      <c r="T3717" s="33">
        <v>1</v>
      </c>
      <c r="V3717" t="s">
        <v>2951</v>
      </c>
      <c r="W3717" t="str">
        <f t="shared" si="149"/>
        <v>R19</v>
      </c>
      <c r="X3717" s="31" t="str">
        <f t="shared" si="150"/>
        <v>FINES_R19</v>
      </c>
      <c r="Y3717" s="35">
        <v>0.54700000000000004</v>
      </c>
      <c r="Z3717" s="8">
        <f>IFERROR(IFERROR(VLOOKUP(G3717,'IVSET-Escuelas'!A:F,4,FALSE),VLOOKUP(M3717,'IVSET-Fines'!F:L,7,FALSE)),"-")</f>
        <v>6.3922999999999994E-2</v>
      </c>
    </row>
    <row r="3718" spans="1:26" x14ac:dyDescent="0.35">
      <c r="A3718" s="18" t="s">
        <v>5100</v>
      </c>
      <c r="B3718" t="s">
        <v>225</v>
      </c>
      <c r="C3718" t="s">
        <v>942</v>
      </c>
      <c r="D3718" t="s">
        <v>943</v>
      </c>
      <c r="E3718" t="s">
        <v>198</v>
      </c>
      <c r="F3718" t="s">
        <v>198</v>
      </c>
      <c r="G3718" t="s">
        <v>198</v>
      </c>
      <c r="H3718" t="s">
        <v>20</v>
      </c>
      <c r="I3718" t="s">
        <v>5102</v>
      </c>
      <c r="J3718" t="s">
        <v>21</v>
      </c>
      <c r="L3718" t="s">
        <v>4826</v>
      </c>
      <c r="M3718" t="str">
        <f t="shared" si="148"/>
        <v>CTA/CFP N°415General Pueyrredón</v>
      </c>
      <c r="N3718" t="s">
        <v>22</v>
      </c>
      <c r="O3718" t="s">
        <v>23</v>
      </c>
      <c r="P3718" t="s">
        <v>27</v>
      </c>
      <c r="Q3718" t="s">
        <v>5101</v>
      </c>
      <c r="R3718" s="23">
        <v>43</v>
      </c>
      <c r="S3718" s="23">
        <v>2</v>
      </c>
      <c r="T3718" s="33">
        <v>1</v>
      </c>
      <c r="V3718" t="s">
        <v>2951</v>
      </c>
      <c r="W3718" t="str">
        <f t="shared" si="149"/>
        <v>R19</v>
      </c>
      <c r="X3718" s="31" t="str">
        <f t="shared" si="150"/>
        <v>FINES_R19</v>
      </c>
      <c r="Y3718" s="35">
        <v>0.57199999999999995</v>
      </c>
      <c r="Z3718" s="8">
        <f>IFERROR(IFERROR(VLOOKUP(G3718,'IVSET-Escuelas'!A:F,4,FALSE),VLOOKUP(M3718,'IVSET-Fines'!F:L,7,FALSE)),"-")</f>
        <v>0.12134300000000001</v>
      </c>
    </row>
    <row r="3719" spans="1:26" x14ac:dyDescent="0.35">
      <c r="A3719" s="18" t="s">
        <v>5100</v>
      </c>
      <c r="B3719" t="s">
        <v>225</v>
      </c>
      <c r="C3719" t="s">
        <v>942</v>
      </c>
      <c r="D3719" t="s">
        <v>943</v>
      </c>
      <c r="E3719" t="s">
        <v>198</v>
      </c>
      <c r="F3719" t="s">
        <v>198</v>
      </c>
      <c r="G3719" t="s">
        <v>198</v>
      </c>
      <c r="H3719" t="s">
        <v>20</v>
      </c>
      <c r="I3719" t="s">
        <v>5102</v>
      </c>
      <c r="J3719" t="s">
        <v>21</v>
      </c>
      <c r="L3719" t="s">
        <v>4790</v>
      </c>
      <c r="M3719" t="str">
        <f t="shared" si="148"/>
        <v>CAPILLA NUESTRA SEÑORA DEL MILAGROGeneral Pueyrredón</v>
      </c>
      <c r="N3719" t="s">
        <v>22</v>
      </c>
      <c r="O3719" t="s">
        <v>23</v>
      </c>
      <c r="P3719" t="s">
        <v>27</v>
      </c>
      <c r="Q3719" t="s">
        <v>5101</v>
      </c>
      <c r="R3719" s="23">
        <v>17</v>
      </c>
      <c r="S3719" s="23">
        <v>1</v>
      </c>
      <c r="T3719" s="33">
        <v>1</v>
      </c>
      <c r="V3719" t="s">
        <v>2951</v>
      </c>
      <c r="W3719" t="str">
        <f t="shared" si="149"/>
        <v>R19</v>
      </c>
      <c r="X3719" s="31" t="str">
        <f t="shared" si="150"/>
        <v>FINES_R19</v>
      </c>
      <c r="Y3719" s="35">
        <v>0.58299999999999996</v>
      </c>
      <c r="Z3719" s="8" t="str">
        <f>IFERROR(IFERROR(VLOOKUP(G3719,'IVSET-Escuelas'!A:F,4,FALSE),VLOOKUP(M3719,'IVSET-Fines'!F:L,7,FALSE)),"-")</f>
        <v>-</v>
      </c>
    </row>
    <row r="3720" spans="1:26" x14ac:dyDescent="0.35">
      <c r="A3720" s="18" t="s">
        <v>5100</v>
      </c>
      <c r="B3720" t="s">
        <v>225</v>
      </c>
      <c r="C3720" t="s">
        <v>942</v>
      </c>
      <c r="D3720" t="s">
        <v>943</v>
      </c>
      <c r="E3720" t="s">
        <v>198</v>
      </c>
      <c r="F3720" t="s">
        <v>198</v>
      </c>
      <c r="G3720" t="s">
        <v>198</v>
      </c>
      <c r="H3720" t="s">
        <v>20</v>
      </c>
      <c r="I3720" t="s">
        <v>5102</v>
      </c>
      <c r="J3720" t="s">
        <v>21</v>
      </c>
      <c r="L3720" t="s">
        <v>4807</v>
      </c>
      <c r="M3720" t="str">
        <f t="shared" si="148"/>
        <v>CENTRO BARRIAL CARLOS MUGICA (sede Belgrano)General Pueyrredón</v>
      </c>
      <c r="N3720" t="s">
        <v>22</v>
      </c>
      <c r="O3720" t="s">
        <v>23</v>
      </c>
      <c r="P3720" t="s">
        <v>27</v>
      </c>
      <c r="Q3720" t="s">
        <v>5101</v>
      </c>
      <c r="R3720" s="23">
        <v>23</v>
      </c>
      <c r="S3720" s="23">
        <v>2</v>
      </c>
      <c r="T3720" s="33">
        <v>1</v>
      </c>
      <c r="V3720" t="s">
        <v>2951</v>
      </c>
      <c r="W3720" t="str">
        <f t="shared" si="149"/>
        <v>R19</v>
      </c>
      <c r="X3720" s="31" t="str">
        <f t="shared" si="150"/>
        <v>FINES_R19</v>
      </c>
      <c r="Y3720" s="35">
        <v>0.58699999999999997</v>
      </c>
      <c r="Z3720" s="8">
        <f>IFERROR(IFERROR(VLOOKUP(G3720,'IVSET-Escuelas'!A:F,4,FALSE),VLOOKUP(M3720,'IVSET-Fines'!F:L,7,FALSE)),"-")</f>
        <v>0.75861000000000001</v>
      </c>
    </row>
    <row r="3721" spans="1:26" x14ac:dyDescent="0.35">
      <c r="A3721" s="18" t="s">
        <v>5100</v>
      </c>
      <c r="B3721" t="s">
        <v>225</v>
      </c>
      <c r="C3721" t="s">
        <v>942</v>
      </c>
      <c r="D3721" t="s">
        <v>943</v>
      </c>
      <c r="E3721" t="s">
        <v>198</v>
      </c>
      <c r="F3721" t="s">
        <v>198</v>
      </c>
      <c r="G3721" t="s">
        <v>198</v>
      </c>
      <c r="H3721" t="s">
        <v>20</v>
      </c>
      <c r="I3721" t="s">
        <v>5102</v>
      </c>
      <c r="J3721" t="s">
        <v>21</v>
      </c>
      <c r="L3721" t="s">
        <v>4777</v>
      </c>
      <c r="M3721" t="str">
        <f t="shared" si="148"/>
        <v>ASOCIACIÓN DE FOMENTO BARRIO PARQUE LOS PINARESGeneral Pueyrredón</v>
      </c>
      <c r="N3721" t="s">
        <v>22</v>
      </c>
      <c r="O3721" t="s">
        <v>23</v>
      </c>
      <c r="P3721" t="s">
        <v>27</v>
      </c>
      <c r="Q3721" t="s">
        <v>5101</v>
      </c>
      <c r="R3721" s="23">
        <v>114</v>
      </c>
      <c r="S3721" s="23">
        <v>3</v>
      </c>
      <c r="T3721" s="33">
        <v>1</v>
      </c>
      <c r="V3721" t="s">
        <v>2951</v>
      </c>
      <c r="W3721" t="str">
        <f t="shared" si="149"/>
        <v>R19</v>
      </c>
      <c r="X3721" s="31" t="str">
        <f t="shared" si="150"/>
        <v>FINES_R19</v>
      </c>
      <c r="Y3721" s="35">
        <v>0.60399999999999998</v>
      </c>
      <c r="Z3721" s="8">
        <f>IFERROR(IFERROR(VLOOKUP(G3721,'IVSET-Escuelas'!A:F,4,FALSE),VLOOKUP(M3721,'IVSET-Fines'!F:L,7,FALSE)),"-")</f>
        <v>0.23480999999999999</v>
      </c>
    </row>
    <row r="3722" spans="1:26" x14ac:dyDescent="0.35">
      <c r="A3722" s="18" t="s">
        <v>5100</v>
      </c>
      <c r="B3722" t="s">
        <v>225</v>
      </c>
      <c r="C3722" t="s">
        <v>942</v>
      </c>
      <c r="D3722" t="s">
        <v>943</v>
      </c>
      <c r="E3722" t="s">
        <v>198</v>
      </c>
      <c r="F3722" t="s">
        <v>198</v>
      </c>
      <c r="G3722" t="s">
        <v>198</v>
      </c>
      <c r="H3722" t="s">
        <v>20</v>
      </c>
      <c r="I3722" t="s">
        <v>5102</v>
      </c>
      <c r="J3722" t="s">
        <v>21</v>
      </c>
      <c r="L3722" t="s">
        <v>4843</v>
      </c>
      <c r="M3722" t="str">
        <f t="shared" si="148"/>
        <v>GALPON MTEGeneral Pueyrredón</v>
      </c>
      <c r="N3722" t="s">
        <v>22</v>
      </c>
      <c r="O3722" t="s">
        <v>23</v>
      </c>
      <c r="P3722" t="s">
        <v>27</v>
      </c>
      <c r="Q3722" t="s">
        <v>5101</v>
      </c>
      <c r="R3722" s="23">
        <v>21</v>
      </c>
      <c r="S3722" s="23">
        <v>1</v>
      </c>
      <c r="T3722" s="33">
        <v>1</v>
      </c>
      <c r="V3722" t="s">
        <v>2951</v>
      </c>
      <c r="W3722" t="str">
        <f t="shared" si="149"/>
        <v>R19</v>
      </c>
      <c r="X3722" s="31" t="str">
        <f t="shared" si="150"/>
        <v>FINES_R19</v>
      </c>
      <c r="Y3722" s="35">
        <v>0.61399999999999999</v>
      </c>
      <c r="Z3722" s="8">
        <f>IFERROR(IFERROR(VLOOKUP(G3722,'IVSET-Escuelas'!A:F,4,FALSE),VLOOKUP(M3722,'IVSET-Fines'!F:L,7,FALSE)),"-")</f>
        <v>0.52503</v>
      </c>
    </row>
    <row r="3723" spans="1:26" x14ac:dyDescent="0.35">
      <c r="A3723" s="18" t="s">
        <v>5100</v>
      </c>
      <c r="B3723" t="s">
        <v>225</v>
      </c>
      <c r="C3723" t="s">
        <v>942</v>
      </c>
      <c r="D3723" t="s">
        <v>943</v>
      </c>
      <c r="E3723" t="s">
        <v>198</v>
      </c>
      <c r="F3723" t="s">
        <v>198</v>
      </c>
      <c r="G3723" t="s">
        <v>198</v>
      </c>
      <c r="H3723" t="s">
        <v>20</v>
      </c>
      <c r="I3723" t="s">
        <v>5102</v>
      </c>
      <c r="J3723" t="s">
        <v>21</v>
      </c>
      <c r="L3723" t="s">
        <v>3601</v>
      </c>
      <c r="M3723" t="str">
        <f t="shared" si="148"/>
        <v>SUETRAGeneral Pueyrredón</v>
      </c>
      <c r="N3723" t="s">
        <v>22</v>
      </c>
      <c r="O3723" t="s">
        <v>23</v>
      </c>
      <c r="P3723" t="s">
        <v>27</v>
      </c>
      <c r="Q3723" t="s">
        <v>5101</v>
      </c>
      <c r="R3723" s="23">
        <v>19</v>
      </c>
      <c r="S3723" s="23">
        <v>1</v>
      </c>
      <c r="T3723" s="33">
        <v>1</v>
      </c>
      <c r="V3723" t="s">
        <v>2951</v>
      </c>
      <c r="W3723" t="str">
        <f t="shared" si="149"/>
        <v>R19</v>
      </c>
      <c r="X3723" s="31" t="str">
        <f t="shared" si="150"/>
        <v>FINES_R19</v>
      </c>
      <c r="Y3723" s="35">
        <v>0.61799999999999999</v>
      </c>
      <c r="Z3723" s="8">
        <f>IFERROR(IFERROR(VLOOKUP(G3723,'IVSET-Escuelas'!A:F,4,FALSE),VLOOKUP(M3723,'IVSET-Fines'!F:L,7,FALSE)),"-")</f>
        <v>0.51174799999999998</v>
      </c>
    </row>
    <row r="3724" spans="1:26" x14ac:dyDescent="0.35">
      <c r="A3724" s="18" t="s">
        <v>5100</v>
      </c>
      <c r="B3724" t="s">
        <v>225</v>
      </c>
      <c r="C3724" t="s">
        <v>942</v>
      </c>
      <c r="D3724" t="s">
        <v>943</v>
      </c>
      <c r="E3724" t="s">
        <v>198</v>
      </c>
      <c r="F3724" t="s">
        <v>198</v>
      </c>
      <c r="G3724" t="s">
        <v>198</v>
      </c>
      <c r="H3724" t="s">
        <v>20</v>
      </c>
      <c r="I3724" t="s">
        <v>5102</v>
      </c>
      <c r="J3724" t="s">
        <v>21</v>
      </c>
      <c r="L3724" t="s">
        <v>4853</v>
      </c>
      <c r="M3724" t="str">
        <f t="shared" si="148"/>
        <v>LUZ Y FUERZAGeneral Pueyrredón</v>
      </c>
      <c r="N3724" t="s">
        <v>22</v>
      </c>
      <c r="O3724" t="s">
        <v>23</v>
      </c>
      <c r="P3724" t="s">
        <v>27</v>
      </c>
      <c r="Q3724" t="s">
        <v>5101</v>
      </c>
      <c r="R3724" s="23">
        <v>35</v>
      </c>
      <c r="S3724" s="23">
        <v>2</v>
      </c>
      <c r="T3724" s="33">
        <v>1</v>
      </c>
      <c r="V3724" t="s">
        <v>2951</v>
      </c>
      <c r="W3724" t="str">
        <f t="shared" si="149"/>
        <v>R19</v>
      </c>
      <c r="X3724" s="31" t="str">
        <f t="shared" si="150"/>
        <v>FINES_R19</v>
      </c>
      <c r="Y3724" s="35">
        <v>0.621</v>
      </c>
      <c r="Z3724" s="8">
        <f>IFERROR(IFERROR(VLOOKUP(G3724,'IVSET-Escuelas'!A:F,4,FALSE),VLOOKUP(M3724,'IVSET-Fines'!F:L,7,FALSE)),"-")</f>
        <v>0.441631</v>
      </c>
    </row>
    <row r="3725" spans="1:26" x14ac:dyDescent="0.35">
      <c r="A3725" s="18" t="s">
        <v>5100</v>
      </c>
      <c r="B3725" t="s">
        <v>225</v>
      </c>
      <c r="C3725" t="s">
        <v>942</v>
      </c>
      <c r="D3725" t="s">
        <v>943</v>
      </c>
      <c r="E3725" t="s">
        <v>198</v>
      </c>
      <c r="F3725" t="s">
        <v>198</v>
      </c>
      <c r="G3725" t="s">
        <v>198</v>
      </c>
      <c r="H3725" t="s">
        <v>20</v>
      </c>
      <c r="I3725" t="s">
        <v>5102</v>
      </c>
      <c r="J3725" t="s">
        <v>21</v>
      </c>
      <c r="L3725" t="s">
        <v>4775</v>
      </c>
      <c r="M3725" t="str">
        <f t="shared" si="148"/>
        <v>ASDEMARGeneral Pueyrredón</v>
      </c>
      <c r="N3725" t="s">
        <v>22</v>
      </c>
      <c r="O3725" t="s">
        <v>23</v>
      </c>
      <c r="P3725" t="s">
        <v>27</v>
      </c>
      <c r="Q3725" t="s">
        <v>5101</v>
      </c>
      <c r="R3725" s="23">
        <v>14</v>
      </c>
      <c r="S3725" s="23">
        <v>1</v>
      </c>
      <c r="T3725" s="33">
        <v>1</v>
      </c>
      <c r="V3725" t="s">
        <v>2951</v>
      </c>
      <c r="W3725" t="str">
        <f t="shared" si="149"/>
        <v>R19</v>
      </c>
      <c r="X3725" s="31" t="str">
        <f t="shared" si="150"/>
        <v>FINES_R19</v>
      </c>
      <c r="Y3725" s="35">
        <v>0.624</v>
      </c>
      <c r="Z3725" s="8">
        <f>IFERROR(IFERROR(VLOOKUP(G3725,'IVSET-Escuelas'!A:F,4,FALSE),VLOOKUP(M3725,'IVSET-Fines'!F:L,7,FALSE)),"-")</f>
        <v>7.6671000000000003E-2</v>
      </c>
    </row>
    <row r="3726" spans="1:26" x14ac:dyDescent="0.35">
      <c r="A3726" s="18" t="s">
        <v>5100</v>
      </c>
      <c r="B3726" t="s">
        <v>225</v>
      </c>
      <c r="C3726" t="s">
        <v>942</v>
      </c>
      <c r="D3726" t="s">
        <v>943</v>
      </c>
      <c r="E3726" t="s">
        <v>198</v>
      </c>
      <c r="F3726" t="s">
        <v>198</v>
      </c>
      <c r="G3726" t="s">
        <v>198</v>
      </c>
      <c r="H3726" t="s">
        <v>20</v>
      </c>
      <c r="I3726" t="s">
        <v>5102</v>
      </c>
      <c r="J3726" t="s">
        <v>21</v>
      </c>
      <c r="L3726" t="s">
        <v>4797</v>
      </c>
      <c r="M3726" t="str">
        <f t="shared" si="148"/>
        <v>CASA SANTA PAULAGeneral Pueyrredón</v>
      </c>
      <c r="N3726" t="s">
        <v>22</v>
      </c>
      <c r="O3726" t="s">
        <v>23</v>
      </c>
      <c r="P3726" t="s">
        <v>27</v>
      </c>
      <c r="Q3726" t="s">
        <v>5101</v>
      </c>
      <c r="R3726" s="23">
        <v>18</v>
      </c>
      <c r="S3726" s="23">
        <v>1</v>
      </c>
      <c r="T3726" s="33">
        <v>1</v>
      </c>
      <c r="V3726" t="s">
        <v>2951</v>
      </c>
      <c r="W3726" t="str">
        <f t="shared" si="149"/>
        <v>R19</v>
      </c>
      <c r="X3726" s="31" t="str">
        <f t="shared" si="150"/>
        <v>FINES_R19</v>
      </c>
      <c r="Y3726" s="35">
        <v>0.628</v>
      </c>
      <c r="Z3726" s="8">
        <f>IFERROR(IFERROR(VLOOKUP(G3726,'IVSET-Escuelas'!A:F,4,FALSE),VLOOKUP(M3726,'IVSET-Fines'!F:L,7,FALSE)),"-")</f>
        <v>0.54196299999999997</v>
      </c>
    </row>
    <row r="3727" spans="1:26" x14ac:dyDescent="0.35">
      <c r="A3727" s="18" t="s">
        <v>5100</v>
      </c>
      <c r="B3727" t="s">
        <v>225</v>
      </c>
      <c r="C3727" t="s">
        <v>942</v>
      </c>
      <c r="D3727" t="s">
        <v>943</v>
      </c>
      <c r="E3727" t="s">
        <v>198</v>
      </c>
      <c r="F3727" t="s">
        <v>198</v>
      </c>
      <c r="G3727" t="s">
        <v>198</v>
      </c>
      <c r="H3727" t="s">
        <v>20</v>
      </c>
      <c r="I3727" t="s">
        <v>5102</v>
      </c>
      <c r="J3727" t="s">
        <v>21</v>
      </c>
      <c r="L3727" t="s">
        <v>4802</v>
      </c>
      <c r="M3727" t="str">
        <f t="shared" si="148"/>
        <v>CDI PUEYRREDÓN 7877 MAR DEL PLATAGeneral Pueyrredón</v>
      </c>
      <c r="N3727" t="s">
        <v>22</v>
      </c>
      <c r="O3727" t="s">
        <v>23</v>
      </c>
      <c r="P3727" t="s">
        <v>27</v>
      </c>
      <c r="Q3727" t="s">
        <v>5101</v>
      </c>
      <c r="R3727" s="23">
        <v>0</v>
      </c>
      <c r="S3727" s="23">
        <v>1</v>
      </c>
      <c r="T3727" s="33">
        <v>1</v>
      </c>
      <c r="V3727" t="s">
        <v>2951</v>
      </c>
      <c r="W3727" t="str">
        <f t="shared" si="149"/>
        <v>R19</v>
      </c>
      <c r="X3727" s="31" t="str">
        <f t="shared" si="150"/>
        <v>FINES_R19</v>
      </c>
      <c r="Y3727" s="35">
        <v>0.63900000000000001</v>
      </c>
      <c r="Z3727" s="8" t="str">
        <f>IFERROR(IFERROR(VLOOKUP(G3727,'IVSET-Escuelas'!A:F,4,FALSE),VLOOKUP(M3727,'IVSET-Fines'!F:L,7,FALSE)),"-")</f>
        <v>-</v>
      </c>
    </row>
    <row r="3728" spans="1:26" x14ac:dyDescent="0.35">
      <c r="A3728" s="18" t="s">
        <v>5100</v>
      </c>
      <c r="B3728" t="s">
        <v>225</v>
      </c>
      <c r="C3728" t="s">
        <v>942</v>
      </c>
      <c r="D3728" t="s">
        <v>943</v>
      </c>
      <c r="E3728" t="s">
        <v>198</v>
      </c>
      <c r="F3728" t="s">
        <v>198</v>
      </c>
      <c r="G3728" t="s">
        <v>198</v>
      </c>
      <c r="H3728" t="s">
        <v>20</v>
      </c>
      <c r="I3728" t="s">
        <v>5102</v>
      </c>
      <c r="J3728" t="s">
        <v>21</v>
      </c>
      <c r="L3728" t="s">
        <v>653</v>
      </c>
      <c r="M3728" t="str">
        <f t="shared" si="148"/>
        <v>BARRIO BELGRANOGeneral Pueyrredón</v>
      </c>
      <c r="N3728" t="s">
        <v>22</v>
      </c>
      <c r="O3728" t="s">
        <v>23</v>
      </c>
      <c r="P3728" t="s">
        <v>27</v>
      </c>
      <c r="Q3728" t="s">
        <v>5101</v>
      </c>
      <c r="R3728" s="23">
        <v>21</v>
      </c>
      <c r="S3728" s="23">
        <v>1</v>
      </c>
      <c r="T3728" s="33">
        <v>1</v>
      </c>
      <c r="V3728" t="s">
        <v>2951</v>
      </c>
      <c r="W3728" t="str">
        <f t="shared" si="149"/>
        <v>R19</v>
      </c>
      <c r="X3728" s="31" t="str">
        <f t="shared" si="150"/>
        <v>FINES_R19</v>
      </c>
      <c r="Y3728" s="35">
        <v>0.64700000000000002</v>
      </c>
      <c r="Z3728" s="8" t="str">
        <f>IFERROR(IFERROR(VLOOKUP(G3728,'IVSET-Escuelas'!A:F,4,FALSE),VLOOKUP(M3728,'IVSET-Fines'!F:L,7,FALSE)),"-")</f>
        <v>-</v>
      </c>
    </row>
    <row r="3729" spans="1:26" x14ac:dyDescent="0.35">
      <c r="A3729" s="18" t="s">
        <v>5100</v>
      </c>
      <c r="B3729" t="s">
        <v>225</v>
      </c>
      <c r="C3729" t="s">
        <v>942</v>
      </c>
      <c r="D3729" t="s">
        <v>943</v>
      </c>
      <c r="E3729" t="s">
        <v>198</v>
      </c>
      <c r="F3729" t="s">
        <v>198</v>
      </c>
      <c r="G3729" t="s">
        <v>198</v>
      </c>
      <c r="H3729" t="s">
        <v>20</v>
      </c>
      <c r="I3729" t="s">
        <v>5102</v>
      </c>
      <c r="J3729" t="s">
        <v>21</v>
      </c>
      <c r="L3729" t="s">
        <v>4838</v>
      </c>
      <c r="M3729" t="str">
        <f t="shared" si="148"/>
        <v>ESPACIO COMUNITARIO ARCO IRISGeneral Pueyrredón</v>
      </c>
      <c r="N3729" t="s">
        <v>22</v>
      </c>
      <c r="O3729" t="s">
        <v>23</v>
      </c>
      <c r="P3729" t="s">
        <v>27</v>
      </c>
      <c r="Q3729" t="s">
        <v>5101</v>
      </c>
      <c r="R3729" s="23">
        <v>22</v>
      </c>
      <c r="S3729" s="23">
        <v>1</v>
      </c>
      <c r="T3729" s="33">
        <v>1</v>
      </c>
      <c r="V3729" t="s">
        <v>2951</v>
      </c>
      <c r="W3729" t="str">
        <f t="shared" si="149"/>
        <v>R19</v>
      </c>
      <c r="X3729" s="31" t="str">
        <f t="shared" si="150"/>
        <v>FINES_R19</v>
      </c>
      <c r="Y3729" s="35">
        <v>0.64700000000000002</v>
      </c>
      <c r="Z3729" s="8" t="str">
        <f>IFERROR(IFERROR(VLOOKUP(G3729,'IVSET-Escuelas'!A:F,4,FALSE),VLOOKUP(M3729,'IVSET-Fines'!F:L,7,FALSE)),"-")</f>
        <v>-</v>
      </c>
    </row>
    <row r="3730" spans="1:26" x14ac:dyDescent="0.35">
      <c r="A3730" s="18" t="s">
        <v>5100</v>
      </c>
      <c r="B3730" t="s">
        <v>225</v>
      </c>
      <c r="C3730" t="s">
        <v>942</v>
      </c>
      <c r="D3730" t="s">
        <v>943</v>
      </c>
      <c r="E3730" t="s">
        <v>198</v>
      </c>
      <c r="F3730" t="s">
        <v>198</v>
      </c>
      <c r="G3730" t="s">
        <v>198</v>
      </c>
      <c r="H3730" t="s">
        <v>20</v>
      </c>
      <c r="I3730" t="s">
        <v>5102</v>
      </c>
      <c r="J3730" t="s">
        <v>21</v>
      </c>
      <c r="L3730" t="s">
        <v>4884</v>
      </c>
      <c r="M3730" t="str">
        <f t="shared" si="148"/>
        <v>SOCIEDAD DE FOMENTO LOMAS DEL GOLFGeneral Pueyrredón</v>
      </c>
      <c r="N3730" t="s">
        <v>22</v>
      </c>
      <c r="O3730" t="s">
        <v>23</v>
      </c>
      <c r="P3730" t="s">
        <v>27</v>
      </c>
      <c r="Q3730" t="s">
        <v>5101</v>
      </c>
      <c r="R3730" s="23">
        <v>48</v>
      </c>
      <c r="S3730" s="23">
        <v>2</v>
      </c>
      <c r="T3730" s="33">
        <v>1</v>
      </c>
      <c r="V3730" t="s">
        <v>2951</v>
      </c>
      <c r="W3730" t="str">
        <f t="shared" si="149"/>
        <v>R19</v>
      </c>
      <c r="X3730" s="31" t="str">
        <f t="shared" si="150"/>
        <v>FINES_R19</v>
      </c>
      <c r="Y3730" s="35">
        <v>0.65900000000000003</v>
      </c>
      <c r="Z3730" s="8">
        <f>IFERROR(IFERROR(VLOOKUP(G3730,'IVSET-Escuelas'!A:F,4,FALSE),VLOOKUP(M3730,'IVSET-Fines'!F:L,7,FALSE)),"-")</f>
        <v>0.65103699999999998</v>
      </c>
    </row>
    <row r="3731" spans="1:26" x14ac:dyDescent="0.35">
      <c r="A3731" s="18" t="s">
        <v>5100</v>
      </c>
      <c r="B3731" t="s">
        <v>225</v>
      </c>
      <c r="C3731" t="s">
        <v>942</v>
      </c>
      <c r="D3731" t="s">
        <v>943</v>
      </c>
      <c r="E3731" t="s">
        <v>198</v>
      </c>
      <c r="F3731" t="s">
        <v>198</v>
      </c>
      <c r="G3731" t="s">
        <v>198</v>
      </c>
      <c r="H3731" t="s">
        <v>20</v>
      </c>
      <c r="I3731" t="s">
        <v>5102</v>
      </c>
      <c r="J3731" t="s">
        <v>21</v>
      </c>
      <c r="L3731" t="s">
        <v>4800</v>
      </c>
      <c r="M3731" t="str">
        <f t="shared" si="148"/>
        <v>CDI JORGE NEWBERY 2280 MAR DEL PLATAGeneral Pueyrredón</v>
      </c>
      <c r="N3731" t="s">
        <v>22</v>
      </c>
      <c r="O3731" t="s">
        <v>23</v>
      </c>
      <c r="P3731" t="s">
        <v>27</v>
      </c>
      <c r="Q3731" t="s">
        <v>5101</v>
      </c>
      <c r="R3731" s="23">
        <v>0</v>
      </c>
      <c r="S3731" s="23">
        <v>1</v>
      </c>
      <c r="T3731" s="33">
        <v>1</v>
      </c>
      <c r="V3731" t="s">
        <v>2951</v>
      </c>
      <c r="W3731" t="str">
        <f t="shared" si="149"/>
        <v>R19</v>
      </c>
      <c r="X3731" s="31" t="str">
        <f t="shared" si="150"/>
        <v>FINES_R19</v>
      </c>
      <c r="Y3731" s="35">
        <v>0.65900000000000003</v>
      </c>
      <c r="Z3731" s="8" t="str">
        <f>IFERROR(IFERROR(VLOOKUP(G3731,'IVSET-Escuelas'!A:F,4,FALSE),VLOOKUP(M3731,'IVSET-Fines'!F:L,7,FALSE)),"-")</f>
        <v>-</v>
      </c>
    </row>
    <row r="3732" spans="1:26" x14ac:dyDescent="0.35">
      <c r="A3732" s="18" t="s">
        <v>5100</v>
      </c>
      <c r="B3732" t="s">
        <v>225</v>
      </c>
      <c r="C3732" t="s">
        <v>942</v>
      </c>
      <c r="D3732" t="s">
        <v>943</v>
      </c>
      <c r="E3732" t="s">
        <v>198</v>
      </c>
      <c r="F3732" t="s">
        <v>198</v>
      </c>
      <c r="G3732" t="s">
        <v>198</v>
      </c>
      <c r="H3732" t="s">
        <v>20</v>
      </c>
      <c r="I3732" t="s">
        <v>5102</v>
      </c>
      <c r="J3732" t="s">
        <v>21</v>
      </c>
      <c r="L3732" t="s">
        <v>4832</v>
      </c>
      <c r="M3732" t="str">
        <f t="shared" si="148"/>
        <v>E.P N°60General Pueyrredón</v>
      </c>
      <c r="N3732" t="s">
        <v>22</v>
      </c>
      <c r="O3732" t="s">
        <v>23</v>
      </c>
      <c r="P3732" t="s">
        <v>27</v>
      </c>
      <c r="Q3732" t="s">
        <v>5101</v>
      </c>
      <c r="R3732" s="23">
        <v>60</v>
      </c>
      <c r="S3732" s="23">
        <v>3</v>
      </c>
      <c r="T3732" s="33">
        <v>1</v>
      </c>
      <c r="V3732" t="s">
        <v>2951</v>
      </c>
      <c r="W3732" t="str">
        <f t="shared" si="149"/>
        <v>R19</v>
      </c>
      <c r="X3732" s="31" t="str">
        <f t="shared" si="150"/>
        <v>FINES_R19</v>
      </c>
      <c r="Y3732" s="35">
        <v>0.66100000000000003</v>
      </c>
      <c r="Z3732" s="8">
        <f>IFERROR(IFERROR(VLOOKUP(G3732,'IVSET-Escuelas'!A:F,4,FALSE),VLOOKUP(M3732,'IVSET-Fines'!F:L,7,FALSE)),"-")</f>
        <v>0.52131700000000003</v>
      </c>
    </row>
    <row r="3733" spans="1:26" x14ac:dyDescent="0.35">
      <c r="A3733" s="18" t="s">
        <v>5100</v>
      </c>
      <c r="B3733" t="s">
        <v>225</v>
      </c>
      <c r="C3733" t="s">
        <v>876</v>
      </c>
      <c r="D3733" t="s">
        <v>877</v>
      </c>
      <c r="E3733" t="s">
        <v>198</v>
      </c>
      <c r="F3733" t="s">
        <v>198</v>
      </c>
      <c r="G3733" t="s">
        <v>198</v>
      </c>
      <c r="H3733" t="s">
        <v>20</v>
      </c>
      <c r="I3733" t="s">
        <v>5102</v>
      </c>
      <c r="J3733" t="s">
        <v>21</v>
      </c>
      <c r="L3733" t="s">
        <v>4763</v>
      </c>
      <c r="M3733" t="str">
        <f t="shared" si="148"/>
        <v>Amigos de la 44General Alvarado</v>
      </c>
      <c r="N3733" t="s">
        <v>22</v>
      </c>
      <c r="O3733" t="s">
        <v>23</v>
      </c>
      <c r="P3733" t="s">
        <v>27</v>
      </c>
      <c r="Q3733" t="s">
        <v>5101</v>
      </c>
      <c r="R3733" s="23">
        <v>8</v>
      </c>
      <c r="S3733" s="23">
        <v>1</v>
      </c>
      <c r="T3733" s="33">
        <v>1</v>
      </c>
      <c r="V3733" t="s">
        <v>2951</v>
      </c>
      <c r="W3733" t="str">
        <f t="shared" si="149"/>
        <v>R19</v>
      </c>
      <c r="X3733" s="31" t="str">
        <f t="shared" si="150"/>
        <v>FINES_R19</v>
      </c>
      <c r="Y3733" s="35">
        <v>0.66400000000000003</v>
      </c>
      <c r="Z3733" s="8" t="str">
        <f>IFERROR(IFERROR(VLOOKUP(G3733,'IVSET-Escuelas'!A:F,4,FALSE),VLOOKUP(M3733,'IVSET-Fines'!F:L,7,FALSE)),"-")</f>
        <v>-</v>
      </c>
    </row>
    <row r="3734" spans="1:26" x14ac:dyDescent="0.35">
      <c r="A3734" s="18" t="s">
        <v>5100</v>
      </c>
      <c r="B3734" t="s">
        <v>225</v>
      </c>
      <c r="C3734" t="s">
        <v>942</v>
      </c>
      <c r="D3734" t="s">
        <v>943</v>
      </c>
      <c r="E3734" t="s">
        <v>198</v>
      </c>
      <c r="F3734" t="s">
        <v>198</v>
      </c>
      <c r="G3734" t="s">
        <v>198</v>
      </c>
      <c r="H3734" t="s">
        <v>20</v>
      </c>
      <c r="I3734" t="s">
        <v>5102</v>
      </c>
      <c r="J3734" t="s">
        <v>21</v>
      </c>
      <c r="L3734" t="s">
        <v>4799</v>
      </c>
      <c r="M3734" t="str">
        <f t="shared" si="148"/>
        <v>CDI JORGE NEWBERYGeneral Pueyrredón</v>
      </c>
      <c r="N3734" t="s">
        <v>22</v>
      </c>
      <c r="O3734" t="s">
        <v>23</v>
      </c>
      <c r="P3734" t="s">
        <v>27</v>
      </c>
      <c r="Q3734" t="s">
        <v>5101</v>
      </c>
      <c r="R3734" s="23">
        <v>38</v>
      </c>
      <c r="S3734" s="23">
        <v>1</v>
      </c>
      <c r="T3734" s="33">
        <v>1</v>
      </c>
      <c r="V3734" t="s">
        <v>2951</v>
      </c>
      <c r="W3734" t="str">
        <f t="shared" si="149"/>
        <v>R19</v>
      </c>
      <c r="X3734" s="31" t="str">
        <f t="shared" si="150"/>
        <v>FINES_R19</v>
      </c>
      <c r="Y3734" s="35">
        <v>0.67500000000000004</v>
      </c>
      <c r="Z3734" s="8" t="str">
        <f>IFERROR(IFERROR(VLOOKUP(G3734,'IVSET-Escuelas'!A:F,4,FALSE),VLOOKUP(M3734,'IVSET-Fines'!F:L,7,FALSE)),"-")</f>
        <v>-</v>
      </c>
    </row>
    <row r="3735" spans="1:26" x14ac:dyDescent="0.35">
      <c r="A3735" s="18" t="s">
        <v>5100</v>
      </c>
      <c r="B3735" t="s">
        <v>225</v>
      </c>
      <c r="C3735" t="s">
        <v>942</v>
      </c>
      <c r="D3735" t="s">
        <v>943</v>
      </c>
      <c r="E3735" t="s">
        <v>198</v>
      </c>
      <c r="F3735" t="s">
        <v>198</v>
      </c>
      <c r="G3735" t="s">
        <v>198</v>
      </c>
      <c r="H3735" t="s">
        <v>20</v>
      </c>
      <c r="I3735" t="s">
        <v>5102</v>
      </c>
      <c r="J3735" t="s">
        <v>21</v>
      </c>
      <c r="L3735" t="s">
        <v>4863</v>
      </c>
      <c r="M3735" t="str">
        <f t="shared" si="148"/>
        <v>RED PUENTES FORMOSAGeneral Pueyrredón</v>
      </c>
      <c r="N3735" t="s">
        <v>22</v>
      </c>
      <c r="O3735" t="s">
        <v>23</v>
      </c>
      <c r="P3735" t="s">
        <v>27</v>
      </c>
      <c r="Q3735" t="s">
        <v>5101</v>
      </c>
      <c r="R3735" s="23">
        <v>30</v>
      </c>
      <c r="S3735" s="23">
        <v>2</v>
      </c>
      <c r="T3735" s="33">
        <v>1</v>
      </c>
      <c r="V3735" t="s">
        <v>2951</v>
      </c>
      <c r="W3735" t="str">
        <f t="shared" si="149"/>
        <v>R19</v>
      </c>
      <c r="X3735" s="31" t="str">
        <f t="shared" si="150"/>
        <v>FINES_R19</v>
      </c>
      <c r="Y3735" s="35">
        <v>0.67500000000000004</v>
      </c>
      <c r="Z3735" s="8">
        <f>IFERROR(IFERROR(VLOOKUP(G3735,'IVSET-Escuelas'!A:F,4,FALSE),VLOOKUP(M3735,'IVSET-Fines'!F:L,7,FALSE)),"-")</f>
        <v>6.7408999999999997E-2</v>
      </c>
    </row>
    <row r="3736" spans="1:26" x14ac:dyDescent="0.35">
      <c r="A3736" s="18" t="s">
        <v>5100</v>
      </c>
      <c r="B3736" t="s">
        <v>225</v>
      </c>
      <c r="C3736" t="s">
        <v>876</v>
      </c>
      <c r="D3736" t="s">
        <v>877</v>
      </c>
      <c r="E3736" t="s">
        <v>198</v>
      </c>
      <c r="F3736" t="s">
        <v>198</v>
      </c>
      <c r="G3736" t="s">
        <v>198</v>
      </c>
      <c r="H3736" t="s">
        <v>20</v>
      </c>
      <c r="I3736" t="s">
        <v>5102</v>
      </c>
      <c r="J3736" t="s">
        <v>21</v>
      </c>
      <c r="L3736" t="s">
        <v>3926</v>
      </c>
      <c r="M3736" t="str">
        <f t="shared" si="148"/>
        <v>SUTEBAGeneral Alvarado</v>
      </c>
      <c r="N3736" t="s">
        <v>22</v>
      </c>
      <c r="O3736" t="s">
        <v>23</v>
      </c>
      <c r="P3736" t="s">
        <v>27</v>
      </c>
      <c r="Q3736" t="s">
        <v>5101</v>
      </c>
      <c r="R3736" s="23">
        <v>19</v>
      </c>
      <c r="S3736" s="23">
        <v>1</v>
      </c>
      <c r="T3736" s="33">
        <v>1</v>
      </c>
      <c r="V3736" t="s">
        <v>2951</v>
      </c>
      <c r="W3736" t="str">
        <f t="shared" si="149"/>
        <v>R19</v>
      </c>
      <c r="X3736" s="31" t="str">
        <f t="shared" si="150"/>
        <v>FINES_R19</v>
      </c>
      <c r="Y3736" s="35">
        <v>0.67600000000000005</v>
      </c>
      <c r="Z3736" s="8">
        <f>IFERROR(IFERROR(VLOOKUP(G3736,'IVSET-Escuelas'!A:F,4,FALSE),VLOOKUP(M3736,'IVSET-Fines'!F:L,7,FALSE)),"-")</f>
        <v>0.47450900000000001</v>
      </c>
    </row>
    <row r="3737" spans="1:26" x14ac:dyDescent="0.35">
      <c r="A3737" s="18" t="s">
        <v>5100</v>
      </c>
      <c r="B3737" t="s">
        <v>225</v>
      </c>
      <c r="C3737" t="s">
        <v>942</v>
      </c>
      <c r="D3737" t="s">
        <v>943</v>
      </c>
      <c r="E3737" t="s">
        <v>198</v>
      </c>
      <c r="F3737" t="s">
        <v>198</v>
      </c>
      <c r="G3737" t="s">
        <v>198</v>
      </c>
      <c r="H3737" t="s">
        <v>20</v>
      </c>
      <c r="I3737" t="s">
        <v>5102</v>
      </c>
      <c r="J3737" t="s">
        <v>21</v>
      </c>
      <c r="L3737" t="s">
        <v>4819</v>
      </c>
      <c r="M3737" t="str">
        <f t="shared" si="148"/>
        <v>COMEDOR ELI 445 MAR DEL PLATAGeneral Pueyrredón</v>
      </c>
      <c r="N3737" t="s">
        <v>22</v>
      </c>
      <c r="O3737" t="s">
        <v>23</v>
      </c>
      <c r="P3737" t="s">
        <v>27</v>
      </c>
      <c r="Q3737" t="s">
        <v>5101</v>
      </c>
      <c r="R3737" s="23">
        <v>0</v>
      </c>
      <c r="S3737" s="23">
        <v>1</v>
      </c>
      <c r="T3737" s="33">
        <v>1</v>
      </c>
      <c r="V3737" t="s">
        <v>2951</v>
      </c>
      <c r="W3737" t="str">
        <f t="shared" si="149"/>
        <v>R19</v>
      </c>
      <c r="X3737" s="31" t="str">
        <f t="shared" si="150"/>
        <v>FINES_R19</v>
      </c>
      <c r="Y3737" s="35">
        <v>0.68100000000000005</v>
      </c>
      <c r="Z3737" s="8" t="str">
        <f>IFERROR(IFERROR(VLOOKUP(G3737,'IVSET-Escuelas'!A:F,4,FALSE),VLOOKUP(M3737,'IVSET-Fines'!F:L,7,FALSE)),"-")</f>
        <v>-</v>
      </c>
    </row>
    <row r="3738" spans="1:26" x14ac:dyDescent="0.35">
      <c r="A3738" s="18" t="s">
        <v>5100</v>
      </c>
      <c r="B3738" t="s">
        <v>225</v>
      </c>
      <c r="C3738" t="s">
        <v>942</v>
      </c>
      <c r="D3738" t="s">
        <v>943</v>
      </c>
      <c r="E3738" t="s">
        <v>198</v>
      </c>
      <c r="F3738" t="s">
        <v>198</v>
      </c>
      <c r="G3738" t="s">
        <v>198</v>
      </c>
      <c r="H3738" t="s">
        <v>20</v>
      </c>
      <c r="I3738" t="s">
        <v>5102</v>
      </c>
      <c r="J3738" t="s">
        <v>21</v>
      </c>
      <c r="L3738" t="s">
        <v>4866</v>
      </c>
      <c r="M3738" t="str">
        <f t="shared" si="148"/>
        <v>Secretaría DDHH GBAGeneral Pueyrredón</v>
      </c>
      <c r="N3738" t="s">
        <v>22</v>
      </c>
      <c r="O3738" t="s">
        <v>23</v>
      </c>
      <c r="P3738" t="s">
        <v>27</v>
      </c>
      <c r="Q3738" t="s">
        <v>5101</v>
      </c>
      <c r="R3738" s="23">
        <v>16</v>
      </c>
      <c r="S3738" s="23">
        <v>1</v>
      </c>
      <c r="T3738" s="33">
        <v>1</v>
      </c>
      <c r="V3738" t="s">
        <v>2951</v>
      </c>
      <c r="W3738" t="str">
        <f t="shared" si="149"/>
        <v>R19</v>
      </c>
      <c r="X3738" s="31" t="str">
        <f t="shared" si="150"/>
        <v>FINES_R19</v>
      </c>
      <c r="Y3738" s="35">
        <v>0.69299999999999995</v>
      </c>
      <c r="Z3738" s="8">
        <f>IFERROR(IFERROR(VLOOKUP(G3738,'IVSET-Escuelas'!A:F,4,FALSE),VLOOKUP(M3738,'IVSET-Fines'!F:L,7,FALSE)),"-")</f>
        <v>0.10415000000000001</v>
      </c>
    </row>
    <row r="3739" spans="1:26" x14ac:dyDescent="0.35">
      <c r="A3739" s="18" t="s">
        <v>5100</v>
      </c>
      <c r="B3739" t="s">
        <v>225</v>
      </c>
      <c r="C3739" t="s">
        <v>942</v>
      </c>
      <c r="D3739" t="s">
        <v>943</v>
      </c>
      <c r="E3739" t="s">
        <v>198</v>
      </c>
      <c r="F3739" t="s">
        <v>198</v>
      </c>
      <c r="G3739" t="s">
        <v>198</v>
      </c>
      <c r="H3739" t="s">
        <v>20</v>
      </c>
      <c r="I3739" t="s">
        <v>5102</v>
      </c>
      <c r="J3739" t="s">
        <v>21</v>
      </c>
      <c r="L3739" t="s">
        <v>4849</v>
      </c>
      <c r="M3739" t="str">
        <f t="shared" si="148"/>
        <v>JOVENES SOLIDARIOSGeneral Pueyrredón</v>
      </c>
      <c r="N3739" t="s">
        <v>22</v>
      </c>
      <c r="O3739" t="s">
        <v>23</v>
      </c>
      <c r="P3739" t="s">
        <v>27</v>
      </c>
      <c r="Q3739" t="s">
        <v>5101</v>
      </c>
      <c r="R3739" s="23">
        <v>54</v>
      </c>
      <c r="S3739" s="23">
        <v>2</v>
      </c>
      <c r="T3739" s="33">
        <v>1</v>
      </c>
      <c r="V3739" t="s">
        <v>2951</v>
      </c>
      <c r="W3739" t="str">
        <f t="shared" si="149"/>
        <v>R19</v>
      </c>
      <c r="X3739" s="31" t="str">
        <f t="shared" si="150"/>
        <v>FINES_R19</v>
      </c>
      <c r="Y3739" s="35">
        <v>0.69499999999999995</v>
      </c>
      <c r="Z3739" s="8">
        <f>IFERROR(IFERROR(VLOOKUP(G3739,'IVSET-Escuelas'!A:F,4,FALSE),VLOOKUP(M3739,'IVSET-Fines'!F:L,7,FALSE)),"-")</f>
        <v>0.205927</v>
      </c>
    </row>
    <row r="3740" spans="1:26" x14ac:dyDescent="0.35">
      <c r="A3740" s="18" t="s">
        <v>5100</v>
      </c>
      <c r="B3740" t="s">
        <v>225</v>
      </c>
      <c r="C3740" t="s">
        <v>942</v>
      </c>
      <c r="D3740" t="s">
        <v>943</v>
      </c>
      <c r="E3740" t="s">
        <v>198</v>
      </c>
      <c r="F3740" t="s">
        <v>198</v>
      </c>
      <c r="G3740" t="s">
        <v>198</v>
      </c>
      <c r="H3740" t="s">
        <v>20</v>
      </c>
      <c r="I3740" t="s">
        <v>5102</v>
      </c>
      <c r="J3740" t="s">
        <v>21</v>
      </c>
      <c r="L3740" t="s">
        <v>4854</v>
      </c>
      <c r="M3740" t="str">
        <f t="shared" si="148"/>
        <v>LUZ Y FUERZA 4115 MAR DEL PLATAGeneral Pueyrredón</v>
      </c>
      <c r="N3740" t="s">
        <v>22</v>
      </c>
      <c r="O3740" t="s">
        <v>23</v>
      </c>
      <c r="P3740" t="s">
        <v>27</v>
      </c>
      <c r="Q3740" t="s">
        <v>5101</v>
      </c>
      <c r="R3740" s="23">
        <v>6</v>
      </c>
      <c r="S3740" s="23">
        <v>1</v>
      </c>
      <c r="T3740" s="33">
        <v>1</v>
      </c>
      <c r="V3740" t="s">
        <v>2951</v>
      </c>
      <c r="W3740" t="str">
        <f t="shared" si="149"/>
        <v>R19</v>
      </c>
      <c r="X3740" s="31" t="str">
        <f t="shared" si="150"/>
        <v>FINES_R19</v>
      </c>
      <c r="Y3740" s="35">
        <v>0.69599999999999995</v>
      </c>
      <c r="Z3740" s="8" t="str">
        <f>IFERROR(IFERROR(VLOOKUP(G3740,'IVSET-Escuelas'!A:F,4,FALSE),VLOOKUP(M3740,'IVSET-Fines'!F:L,7,FALSE)),"-")</f>
        <v>-</v>
      </c>
    </row>
    <row r="3741" spans="1:26" x14ac:dyDescent="0.35">
      <c r="A3741" s="18" t="s">
        <v>5100</v>
      </c>
      <c r="B3741" t="s">
        <v>225</v>
      </c>
      <c r="C3741" t="s">
        <v>942</v>
      </c>
      <c r="D3741" t="s">
        <v>943</v>
      </c>
      <c r="E3741" t="s">
        <v>198</v>
      </c>
      <c r="F3741" t="s">
        <v>198</v>
      </c>
      <c r="G3741" t="s">
        <v>198</v>
      </c>
      <c r="H3741" t="s">
        <v>20</v>
      </c>
      <c r="I3741" t="s">
        <v>5102</v>
      </c>
      <c r="J3741" t="s">
        <v>21</v>
      </c>
      <c r="L3741" t="s">
        <v>4858</v>
      </c>
      <c r="M3741" t="str">
        <f t="shared" si="148"/>
        <v>Parque peña 6620 MAR DEL PLATAGeneral Pueyrredón</v>
      </c>
      <c r="N3741" t="s">
        <v>22</v>
      </c>
      <c r="O3741" t="s">
        <v>23</v>
      </c>
      <c r="P3741" t="s">
        <v>27</v>
      </c>
      <c r="Q3741" t="s">
        <v>5101</v>
      </c>
      <c r="R3741" s="23">
        <v>0</v>
      </c>
      <c r="S3741" s="23">
        <v>1</v>
      </c>
      <c r="T3741" s="33">
        <v>1</v>
      </c>
      <c r="V3741" t="s">
        <v>2951</v>
      </c>
      <c r="W3741" t="str">
        <f t="shared" si="149"/>
        <v>R19</v>
      </c>
      <c r="X3741" s="31" t="str">
        <f t="shared" si="150"/>
        <v>FINES_R19</v>
      </c>
      <c r="Y3741" s="35">
        <v>0.7</v>
      </c>
      <c r="Z3741" s="8" t="str">
        <f>IFERROR(IFERROR(VLOOKUP(G3741,'IVSET-Escuelas'!A:F,4,FALSE),VLOOKUP(M3741,'IVSET-Fines'!F:L,7,FALSE)),"-")</f>
        <v>-</v>
      </c>
    </row>
    <row r="3742" spans="1:26" x14ac:dyDescent="0.35">
      <c r="A3742" s="18" t="s">
        <v>5100</v>
      </c>
      <c r="B3742" t="s">
        <v>225</v>
      </c>
      <c r="C3742" t="s">
        <v>942</v>
      </c>
      <c r="D3742" t="s">
        <v>943</v>
      </c>
      <c r="E3742" t="s">
        <v>198</v>
      </c>
      <c r="F3742" t="s">
        <v>198</v>
      </c>
      <c r="G3742" t="s">
        <v>198</v>
      </c>
      <c r="H3742" t="s">
        <v>20</v>
      </c>
      <c r="I3742" t="s">
        <v>5102</v>
      </c>
      <c r="J3742" t="s">
        <v>21</v>
      </c>
      <c r="L3742" t="s">
        <v>4794</v>
      </c>
      <c r="M3742" t="str">
        <f t="shared" si="148"/>
        <v>CASA DE LUCIA 4579 MAR DEL PLATAGeneral Pueyrredón</v>
      </c>
      <c r="N3742" t="s">
        <v>22</v>
      </c>
      <c r="O3742" t="s">
        <v>23</v>
      </c>
      <c r="P3742" t="s">
        <v>27</v>
      </c>
      <c r="Q3742" t="s">
        <v>5101</v>
      </c>
      <c r="R3742" s="23">
        <v>11</v>
      </c>
      <c r="S3742" s="23">
        <v>1</v>
      </c>
      <c r="T3742" s="33">
        <v>1</v>
      </c>
      <c r="V3742" t="s">
        <v>2951</v>
      </c>
      <c r="W3742" t="str">
        <f t="shared" si="149"/>
        <v>R19</v>
      </c>
      <c r="X3742" s="31" t="str">
        <f t="shared" si="150"/>
        <v>FINES_R19</v>
      </c>
      <c r="Y3742" s="35">
        <v>0.70499999999999996</v>
      </c>
      <c r="Z3742" s="8" t="str">
        <f>IFERROR(IFERROR(VLOOKUP(G3742,'IVSET-Escuelas'!A:F,4,FALSE),VLOOKUP(M3742,'IVSET-Fines'!F:L,7,FALSE)),"-")</f>
        <v>-</v>
      </c>
    </row>
    <row r="3743" spans="1:26" x14ac:dyDescent="0.35">
      <c r="A3743" s="18" t="s">
        <v>5100</v>
      </c>
      <c r="B3743" t="s">
        <v>225</v>
      </c>
      <c r="C3743" t="s">
        <v>942</v>
      </c>
      <c r="D3743" t="s">
        <v>943</v>
      </c>
      <c r="E3743" t="s">
        <v>198</v>
      </c>
      <c r="F3743" t="s">
        <v>198</v>
      </c>
      <c r="G3743" t="s">
        <v>198</v>
      </c>
      <c r="H3743" t="s">
        <v>20</v>
      </c>
      <c r="I3743" t="s">
        <v>5102</v>
      </c>
      <c r="J3743" t="s">
        <v>21</v>
      </c>
      <c r="L3743" t="s">
        <v>4785</v>
      </c>
      <c r="M3743" t="str">
        <f t="shared" si="148"/>
        <v>ASOCIACION VECINAL DE FOMENTO SAN MARTINGeneral Pueyrredón</v>
      </c>
      <c r="N3743" t="s">
        <v>22</v>
      </c>
      <c r="O3743" t="s">
        <v>23</v>
      </c>
      <c r="P3743" t="s">
        <v>27</v>
      </c>
      <c r="Q3743" t="s">
        <v>5101</v>
      </c>
      <c r="R3743" s="23">
        <v>25</v>
      </c>
      <c r="S3743" s="23">
        <v>1</v>
      </c>
      <c r="T3743" s="33">
        <v>1</v>
      </c>
      <c r="V3743" t="s">
        <v>2951</v>
      </c>
      <c r="W3743" t="str">
        <f t="shared" si="149"/>
        <v>R19</v>
      </c>
      <c r="X3743" s="31" t="str">
        <f t="shared" si="150"/>
        <v>FINES_R19</v>
      </c>
      <c r="Y3743" s="35">
        <v>0.70499999999999996</v>
      </c>
      <c r="Z3743" s="8" t="str">
        <f>IFERROR(IFERROR(VLOOKUP(G3743,'IVSET-Escuelas'!A:F,4,FALSE),VLOOKUP(M3743,'IVSET-Fines'!F:L,7,FALSE)),"-")</f>
        <v>-</v>
      </c>
    </row>
    <row r="3744" spans="1:26" x14ac:dyDescent="0.35">
      <c r="A3744" s="18" t="s">
        <v>5100</v>
      </c>
      <c r="B3744" t="s">
        <v>225</v>
      </c>
      <c r="C3744" t="s">
        <v>942</v>
      </c>
      <c r="D3744" t="s">
        <v>943</v>
      </c>
      <c r="E3744" t="s">
        <v>198</v>
      </c>
      <c r="F3744" t="s">
        <v>198</v>
      </c>
      <c r="G3744" t="s">
        <v>198</v>
      </c>
      <c r="H3744" t="s">
        <v>20</v>
      </c>
      <c r="I3744" t="s">
        <v>5102</v>
      </c>
      <c r="J3744" t="s">
        <v>21</v>
      </c>
      <c r="L3744" t="s">
        <v>4870</v>
      </c>
      <c r="M3744" t="str">
        <f t="shared" si="148"/>
        <v>Sociedad de Fomento 2 de Abril 850 MAR DEL PLATAGeneral Pueyrredón</v>
      </c>
      <c r="N3744" t="s">
        <v>22</v>
      </c>
      <c r="O3744" t="s">
        <v>23</v>
      </c>
      <c r="P3744" t="s">
        <v>27</v>
      </c>
      <c r="Q3744" t="s">
        <v>5101</v>
      </c>
      <c r="R3744" s="23">
        <v>13</v>
      </c>
      <c r="S3744" s="23">
        <v>1</v>
      </c>
      <c r="T3744" s="33">
        <v>1</v>
      </c>
      <c r="V3744" t="s">
        <v>2951</v>
      </c>
      <c r="W3744" t="str">
        <f t="shared" si="149"/>
        <v>R19</v>
      </c>
      <c r="X3744" s="31" t="str">
        <f t="shared" si="150"/>
        <v>FINES_R19</v>
      </c>
      <c r="Y3744" s="35">
        <v>0.70899999999999996</v>
      </c>
      <c r="Z3744" s="8" t="str">
        <f>IFERROR(IFERROR(VLOOKUP(G3744,'IVSET-Escuelas'!A:F,4,FALSE),VLOOKUP(M3744,'IVSET-Fines'!F:L,7,FALSE)),"-")</f>
        <v>-</v>
      </c>
    </row>
    <row r="3745" spans="1:26" x14ac:dyDescent="0.35">
      <c r="A3745" s="18" t="s">
        <v>5100</v>
      </c>
      <c r="B3745" t="s">
        <v>225</v>
      </c>
      <c r="C3745" t="s">
        <v>942</v>
      </c>
      <c r="D3745" t="s">
        <v>943</v>
      </c>
      <c r="E3745" t="s">
        <v>198</v>
      </c>
      <c r="F3745" t="s">
        <v>198</v>
      </c>
      <c r="G3745" t="s">
        <v>198</v>
      </c>
      <c r="H3745" t="s">
        <v>20</v>
      </c>
      <c r="I3745" t="s">
        <v>5102</v>
      </c>
      <c r="J3745" t="s">
        <v>21</v>
      </c>
      <c r="L3745" t="s">
        <v>4828</v>
      </c>
      <c r="M3745" t="str">
        <f t="shared" si="148"/>
        <v>E.E.P.A. N°705General Pueyrredón</v>
      </c>
      <c r="N3745" t="s">
        <v>22</v>
      </c>
      <c r="O3745" t="s">
        <v>23</v>
      </c>
      <c r="P3745" t="s">
        <v>27</v>
      </c>
      <c r="Q3745" t="s">
        <v>5101</v>
      </c>
      <c r="R3745" s="23">
        <v>15</v>
      </c>
      <c r="S3745" s="23">
        <v>1</v>
      </c>
      <c r="T3745" s="33">
        <v>1</v>
      </c>
      <c r="V3745" t="s">
        <v>2951</v>
      </c>
      <c r="W3745" t="str">
        <f t="shared" si="149"/>
        <v>R19</v>
      </c>
      <c r="X3745" s="31" t="str">
        <f t="shared" si="150"/>
        <v>FINES_R19</v>
      </c>
      <c r="Y3745" s="35">
        <v>0.72299999999999998</v>
      </c>
      <c r="Z3745" s="8">
        <f>IFERROR(IFERROR(VLOOKUP(G3745,'IVSET-Escuelas'!A:F,4,FALSE),VLOOKUP(M3745,'IVSET-Fines'!F:L,7,FALSE)),"-")</f>
        <v>0.29736000000000001</v>
      </c>
    </row>
    <row r="3746" spans="1:26" x14ac:dyDescent="0.35">
      <c r="A3746" s="18" t="s">
        <v>5100</v>
      </c>
      <c r="B3746" t="s">
        <v>225</v>
      </c>
      <c r="C3746" t="s">
        <v>942</v>
      </c>
      <c r="D3746" t="s">
        <v>943</v>
      </c>
      <c r="E3746" t="s">
        <v>198</v>
      </c>
      <c r="F3746" t="s">
        <v>198</v>
      </c>
      <c r="G3746" t="s">
        <v>198</v>
      </c>
      <c r="H3746" t="s">
        <v>20</v>
      </c>
      <c r="I3746" t="s">
        <v>5102</v>
      </c>
      <c r="J3746" t="s">
        <v>21</v>
      </c>
      <c r="L3746" t="s">
        <v>4879</v>
      </c>
      <c r="M3746" t="str">
        <f t="shared" si="148"/>
        <v>SOCIEDAD DE FOMENTO LA AVISPAGeneral Pueyrredón</v>
      </c>
      <c r="N3746" t="s">
        <v>22</v>
      </c>
      <c r="O3746" t="s">
        <v>23</v>
      </c>
      <c r="P3746" t="s">
        <v>27</v>
      </c>
      <c r="Q3746" t="s">
        <v>5101</v>
      </c>
      <c r="R3746" s="23">
        <v>59</v>
      </c>
      <c r="S3746" s="23">
        <v>2</v>
      </c>
      <c r="T3746" s="33">
        <v>1</v>
      </c>
      <c r="V3746" t="s">
        <v>2951</v>
      </c>
      <c r="W3746" t="str">
        <f t="shared" si="149"/>
        <v>R19</v>
      </c>
      <c r="X3746" s="31" t="str">
        <f t="shared" si="150"/>
        <v>FINES_R19</v>
      </c>
      <c r="Y3746" s="35">
        <v>0.749</v>
      </c>
      <c r="Z3746" s="8">
        <f>IFERROR(IFERROR(VLOOKUP(G3746,'IVSET-Escuelas'!A:F,4,FALSE),VLOOKUP(M3746,'IVSET-Fines'!F:L,7,FALSE)),"-")</f>
        <v>0.62683599999999995</v>
      </c>
    </row>
    <row r="3747" spans="1:26" x14ac:dyDescent="0.35">
      <c r="A3747" s="18" t="s">
        <v>5100</v>
      </c>
      <c r="B3747" t="s">
        <v>225</v>
      </c>
      <c r="C3747" t="s">
        <v>942</v>
      </c>
      <c r="D3747" t="s">
        <v>943</v>
      </c>
      <c r="E3747" t="s">
        <v>198</v>
      </c>
      <c r="F3747" t="s">
        <v>198</v>
      </c>
      <c r="G3747" t="s">
        <v>198</v>
      </c>
      <c r="H3747" t="s">
        <v>20</v>
      </c>
      <c r="I3747" t="s">
        <v>5102</v>
      </c>
      <c r="J3747" t="s">
        <v>21</v>
      </c>
      <c r="L3747" t="s">
        <v>3193</v>
      </c>
      <c r="M3747" t="str">
        <f t="shared" ref="M3747:M3810" si="151">CONCATENATE(L3747,D3747)</f>
        <v>UTNGeneral Pueyrredón</v>
      </c>
      <c r="N3747" t="s">
        <v>22</v>
      </c>
      <c r="O3747" t="s">
        <v>23</v>
      </c>
      <c r="P3747" t="s">
        <v>27</v>
      </c>
      <c r="Q3747" t="s">
        <v>5101</v>
      </c>
      <c r="R3747" s="23">
        <v>17</v>
      </c>
      <c r="S3747" s="23">
        <v>1</v>
      </c>
      <c r="T3747" s="33">
        <v>1</v>
      </c>
      <c r="V3747" t="s">
        <v>2951</v>
      </c>
      <c r="W3747" t="str">
        <f t="shared" si="149"/>
        <v>R19</v>
      </c>
      <c r="X3747" s="31" t="str">
        <f t="shared" si="150"/>
        <v>FINES_R19</v>
      </c>
      <c r="Y3747" s="35">
        <v>0.75</v>
      </c>
      <c r="Z3747" s="8">
        <f>IFERROR(IFERROR(VLOOKUP(G3747,'IVSET-Escuelas'!A:F,4,FALSE),VLOOKUP(M3747,'IVSET-Fines'!F:L,7,FALSE)),"-")</f>
        <v>0.23275799999999999</v>
      </c>
    </row>
    <row r="3748" spans="1:26" x14ac:dyDescent="0.35">
      <c r="A3748" s="18" t="s">
        <v>5100</v>
      </c>
      <c r="B3748" t="s">
        <v>225</v>
      </c>
      <c r="C3748" t="s">
        <v>942</v>
      </c>
      <c r="D3748" t="s">
        <v>943</v>
      </c>
      <c r="E3748" t="s">
        <v>198</v>
      </c>
      <c r="F3748" t="s">
        <v>198</v>
      </c>
      <c r="G3748" t="s">
        <v>198</v>
      </c>
      <c r="H3748" t="s">
        <v>20</v>
      </c>
      <c r="I3748" t="s">
        <v>5102</v>
      </c>
      <c r="J3748" t="s">
        <v>21</v>
      </c>
      <c r="L3748" t="s">
        <v>4803</v>
      </c>
      <c r="M3748" t="str">
        <f t="shared" si="151"/>
        <v>CEC dulces sonrisas sN MAR DEL PLATAGeneral Pueyrredón</v>
      </c>
      <c r="N3748" t="s">
        <v>22</v>
      </c>
      <c r="O3748" t="s">
        <v>23</v>
      </c>
      <c r="P3748" t="s">
        <v>27</v>
      </c>
      <c r="Q3748" t="s">
        <v>5101</v>
      </c>
      <c r="R3748" s="23">
        <v>16</v>
      </c>
      <c r="S3748" s="23">
        <v>1</v>
      </c>
      <c r="T3748" s="33">
        <v>1</v>
      </c>
      <c r="V3748" t="s">
        <v>2951</v>
      </c>
      <c r="W3748" t="str">
        <f t="shared" si="149"/>
        <v>R19</v>
      </c>
      <c r="X3748" s="31" t="str">
        <f t="shared" si="150"/>
        <v>FINES_R19</v>
      </c>
      <c r="Y3748" s="35">
        <v>0.75900000000000001</v>
      </c>
      <c r="Z3748" s="8" t="str">
        <f>IFERROR(IFERROR(VLOOKUP(G3748,'IVSET-Escuelas'!A:F,4,FALSE),VLOOKUP(M3748,'IVSET-Fines'!F:L,7,FALSE)),"-")</f>
        <v>-</v>
      </c>
    </row>
    <row r="3749" spans="1:26" x14ac:dyDescent="0.35">
      <c r="A3749" s="18" t="s">
        <v>5100</v>
      </c>
      <c r="B3749" t="s">
        <v>225</v>
      </c>
      <c r="C3749" t="s">
        <v>876</v>
      </c>
      <c r="D3749" t="s">
        <v>877</v>
      </c>
      <c r="E3749" t="s">
        <v>198</v>
      </c>
      <c r="F3749" t="s">
        <v>198</v>
      </c>
      <c r="G3749" t="s">
        <v>198</v>
      </c>
      <c r="H3749" t="s">
        <v>20</v>
      </c>
      <c r="I3749" t="s">
        <v>5102</v>
      </c>
      <c r="J3749" t="s">
        <v>21</v>
      </c>
      <c r="L3749" t="s">
        <v>4772</v>
      </c>
      <c r="M3749" t="str">
        <f t="shared" si="151"/>
        <v>PARTIDO COMUNISTAGeneral Alvarado</v>
      </c>
      <c r="N3749" t="s">
        <v>22</v>
      </c>
      <c r="O3749" t="s">
        <v>23</v>
      </c>
      <c r="P3749" t="s">
        <v>27</v>
      </c>
      <c r="Q3749" t="s">
        <v>5101</v>
      </c>
      <c r="R3749" s="23">
        <v>11</v>
      </c>
      <c r="S3749" s="23">
        <v>1</v>
      </c>
      <c r="T3749" s="33">
        <v>1</v>
      </c>
      <c r="V3749" t="s">
        <v>2951</v>
      </c>
      <c r="W3749" t="str">
        <f t="shared" si="149"/>
        <v>R19</v>
      </c>
      <c r="X3749" s="31" t="str">
        <f t="shared" si="150"/>
        <v>FINES_R19</v>
      </c>
      <c r="Y3749" s="35">
        <v>0.76100000000000001</v>
      </c>
      <c r="Z3749" s="8">
        <f>IFERROR(IFERROR(VLOOKUP(G3749,'IVSET-Escuelas'!A:F,4,FALSE),VLOOKUP(M3749,'IVSET-Fines'!F:L,7,FALSE)),"-")</f>
        <v>0.31076500000000001</v>
      </c>
    </row>
    <row r="3750" spans="1:26" x14ac:dyDescent="0.35">
      <c r="A3750" s="18" t="s">
        <v>5100</v>
      </c>
      <c r="B3750" t="s">
        <v>225</v>
      </c>
      <c r="C3750" t="s">
        <v>1521</v>
      </c>
      <c r="D3750" t="s">
        <v>1522</v>
      </c>
      <c r="E3750" t="s">
        <v>198</v>
      </c>
      <c r="F3750" t="s">
        <v>198</v>
      </c>
      <c r="G3750" t="s">
        <v>198</v>
      </c>
      <c r="H3750" t="s">
        <v>20</v>
      </c>
      <c r="I3750" t="s">
        <v>5102</v>
      </c>
      <c r="J3750" t="s">
        <v>21</v>
      </c>
      <c r="L3750" t="s">
        <v>4900</v>
      </c>
      <c r="M3750" t="str">
        <f t="shared" si="151"/>
        <v>EEE 503 637 Santa Clara del MarMar Chiquita</v>
      </c>
      <c r="N3750" t="s">
        <v>22</v>
      </c>
      <c r="O3750" t="s">
        <v>23</v>
      </c>
      <c r="P3750" t="s">
        <v>27</v>
      </c>
      <c r="Q3750" t="s">
        <v>5101</v>
      </c>
      <c r="R3750" s="23">
        <v>21</v>
      </c>
      <c r="S3750" s="23">
        <v>1</v>
      </c>
      <c r="T3750" s="33">
        <v>1</v>
      </c>
      <c r="V3750" t="s">
        <v>2951</v>
      </c>
      <c r="W3750" t="str">
        <f t="shared" si="149"/>
        <v>R19</v>
      </c>
      <c r="X3750" s="31" t="str">
        <f t="shared" si="150"/>
        <v>FINES_R19</v>
      </c>
      <c r="Y3750" s="35">
        <v>0.76600000000000001</v>
      </c>
      <c r="Z3750" s="8" t="str">
        <f>IFERROR(IFERROR(VLOOKUP(G3750,'IVSET-Escuelas'!A:F,4,FALSE),VLOOKUP(M3750,'IVSET-Fines'!F:L,7,FALSE)),"-")</f>
        <v>-</v>
      </c>
    </row>
    <row r="3751" spans="1:26" x14ac:dyDescent="0.35">
      <c r="A3751" s="18" t="s">
        <v>5100</v>
      </c>
      <c r="B3751" t="s">
        <v>225</v>
      </c>
      <c r="C3751" t="s">
        <v>1521</v>
      </c>
      <c r="D3751" t="s">
        <v>1522</v>
      </c>
      <c r="E3751" t="s">
        <v>198</v>
      </c>
      <c r="F3751" t="s">
        <v>198</v>
      </c>
      <c r="G3751" t="s">
        <v>198</v>
      </c>
      <c r="H3751" t="s">
        <v>20</v>
      </c>
      <c r="I3751" t="s">
        <v>5102</v>
      </c>
      <c r="J3751" t="s">
        <v>21</v>
      </c>
      <c r="L3751" t="s">
        <v>4908</v>
      </c>
      <c r="M3751" t="str">
        <f t="shared" si="151"/>
        <v>Puentes Vidal 150 Coronel VidalMar Chiquita</v>
      </c>
      <c r="N3751" t="s">
        <v>22</v>
      </c>
      <c r="O3751" t="s">
        <v>23</v>
      </c>
      <c r="P3751" t="s">
        <v>27</v>
      </c>
      <c r="Q3751" t="s">
        <v>5101</v>
      </c>
      <c r="R3751" s="23">
        <v>15</v>
      </c>
      <c r="S3751" s="23">
        <v>1</v>
      </c>
      <c r="T3751" s="33">
        <v>1</v>
      </c>
      <c r="V3751" t="s">
        <v>2951</v>
      </c>
      <c r="W3751" t="str">
        <f t="shared" si="149"/>
        <v>R19</v>
      </c>
      <c r="X3751" s="31" t="str">
        <f t="shared" si="150"/>
        <v>FINES_R19</v>
      </c>
      <c r="Y3751" s="35">
        <v>0.76700000000000002</v>
      </c>
      <c r="Z3751" s="8" t="str">
        <f>IFERROR(IFERROR(VLOOKUP(G3751,'IVSET-Escuelas'!A:F,4,FALSE),VLOOKUP(M3751,'IVSET-Fines'!F:L,7,FALSE)),"-")</f>
        <v>-</v>
      </c>
    </row>
    <row r="3752" spans="1:26" x14ac:dyDescent="0.35">
      <c r="A3752" s="18" t="s">
        <v>5100</v>
      </c>
      <c r="B3752" t="s">
        <v>225</v>
      </c>
      <c r="C3752" t="s">
        <v>942</v>
      </c>
      <c r="D3752" t="s">
        <v>943</v>
      </c>
      <c r="E3752" t="s">
        <v>198</v>
      </c>
      <c r="F3752" t="s">
        <v>198</v>
      </c>
      <c r="G3752" t="s">
        <v>198</v>
      </c>
      <c r="H3752" t="s">
        <v>20</v>
      </c>
      <c r="I3752" t="s">
        <v>5102</v>
      </c>
      <c r="J3752" t="s">
        <v>21</v>
      </c>
      <c r="L3752" t="s">
        <v>4831</v>
      </c>
      <c r="M3752" t="str">
        <f t="shared" si="151"/>
        <v>E.E.S.T. N°1General Pueyrredón</v>
      </c>
      <c r="N3752" t="s">
        <v>22</v>
      </c>
      <c r="O3752" t="s">
        <v>23</v>
      </c>
      <c r="P3752" t="s">
        <v>27</v>
      </c>
      <c r="Q3752" t="s">
        <v>5101</v>
      </c>
      <c r="R3752" s="23">
        <v>39</v>
      </c>
      <c r="S3752" s="23">
        <v>1</v>
      </c>
      <c r="T3752" s="33">
        <v>1</v>
      </c>
      <c r="V3752" t="s">
        <v>2951</v>
      </c>
      <c r="W3752" t="str">
        <f t="shared" si="149"/>
        <v>R19</v>
      </c>
      <c r="X3752" s="31" t="str">
        <f t="shared" si="150"/>
        <v>FINES_R19</v>
      </c>
      <c r="Y3752" s="35">
        <v>0.78700000000000003</v>
      </c>
      <c r="Z3752" s="8">
        <f>IFERROR(IFERROR(VLOOKUP(G3752,'IVSET-Escuelas'!A:F,4,FALSE),VLOOKUP(M3752,'IVSET-Fines'!F:L,7,FALSE)),"-")</f>
        <v>0.24565100000000001</v>
      </c>
    </row>
    <row r="3753" spans="1:26" x14ac:dyDescent="0.35">
      <c r="A3753" s="18" t="s">
        <v>5100</v>
      </c>
      <c r="B3753" t="s">
        <v>225</v>
      </c>
      <c r="C3753" t="s">
        <v>942</v>
      </c>
      <c r="D3753" t="s">
        <v>943</v>
      </c>
      <c r="E3753" t="s">
        <v>198</v>
      </c>
      <c r="F3753" t="s">
        <v>198</v>
      </c>
      <c r="G3753" t="s">
        <v>198</v>
      </c>
      <c r="H3753" t="s">
        <v>20</v>
      </c>
      <c r="I3753" t="s">
        <v>5102</v>
      </c>
      <c r="J3753" t="s">
        <v>21</v>
      </c>
      <c r="L3753" t="s">
        <v>4825</v>
      </c>
      <c r="M3753" t="str">
        <f t="shared" si="151"/>
        <v>CRT FINES 2583 MAR DEL PLATAGeneral Pueyrredón</v>
      </c>
      <c r="N3753" t="s">
        <v>22</v>
      </c>
      <c r="O3753" t="s">
        <v>23</v>
      </c>
      <c r="P3753" t="s">
        <v>27</v>
      </c>
      <c r="Q3753" t="s">
        <v>5101</v>
      </c>
      <c r="R3753" s="23">
        <v>10</v>
      </c>
      <c r="S3753" s="23">
        <v>1</v>
      </c>
      <c r="T3753" s="33">
        <v>1</v>
      </c>
      <c r="V3753" t="s">
        <v>2951</v>
      </c>
      <c r="W3753" t="str">
        <f t="shared" si="149"/>
        <v>R19</v>
      </c>
      <c r="X3753" s="31" t="str">
        <f t="shared" si="150"/>
        <v>FINES_R19</v>
      </c>
      <c r="Y3753" s="35">
        <v>0.8</v>
      </c>
      <c r="Z3753" s="8" t="str">
        <f>IFERROR(IFERROR(VLOOKUP(G3753,'IVSET-Escuelas'!A:F,4,FALSE),VLOOKUP(M3753,'IVSET-Fines'!F:L,7,FALSE)),"-")</f>
        <v>-</v>
      </c>
    </row>
    <row r="3754" spans="1:26" x14ac:dyDescent="0.35">
      <c r="A3754" s="18" t="s">
        <v>5100</v>
      </c>
      <c r="B3754" t="s">
        <v>225</v>
      </c>
      <c r="C3754" t="s">
        <v>942</v>
      </c>
      <c r="D3754" t="s">
        <v>943</v>
      </c>
      <c r="E3754" t="s">
        <v>198</v>
      </c>
      <c r="F3754" t="s">
        <v>198</v>
      </c>
      <c r="G3754" t="s">
        <v>198</v>
      </c>
      <c r="H3754" t="s">
        <v>20</v>
      </c>
      <c r="I3754" t="s">
        <v>5102</v>
      </c>
      <c r="J3754" t="s">
        <v>21</v>
      </c>
      <c r="L3754" t="s">
        <v>4882</v>
      </c>
      <c r="M3754" t="str">
        <f t="shared" si="151"/>
        <v>SOCIEDAD DE FOMENTO LAS DALIAS 3757 MAR DEL PLATAGeneral Pueyrredón</v>
      </c>
      <c r="N3754" t="s">
        <v>22</v>
      </c>
      <c r="O3754" t="s">
        <v>23</v>
      </c>
      <c r="P3754" t="s">
        <v>27</v>
      </c>
      <c r="Q3754" t="s">
        <v>5101</v>
      </c>
      <c r="R3754" s="23">
        <v>6</v>
      </c>
      <c r="S3754" s="23">
        <v>1</v>
      </c>
      <c r="T3754" s="33">
        <v>1</v>
      </c>
      <c r="V3754" t="s">
        <v>2951</v>
      </c>
      <c r="W3754" t="str">
        <f t="shared" si="149"/>
        <v>R19</v>
      </c>
      <c r="X3754" s="31" t="str">
        <f t="shared" si="150"/>
        <v>FINES_R19</v>
      </c>
      <c r="Y3754" s="35">
        <v>0.81599999999999995</v>
      </c>
      <c r="Z3754" s="8" t="str">
        <f>IFERROR(IFERROR(VLOOKUP(G3754,'IVSET-Escuelas'!A:F,4,FALSE),VLOOKUP(M3754,'IVSET-Fines'!F:L,7,FALSE)),"-")</f>
        <v>-</v>
      </c>
    </row>
    <row r="3755" spans="1:26" x14ac:dyDescent="0.35">
      <c r="A3755" s="18" t="s">
        <v>5100</v>
      </c>
      <c r="B3755" t="s">
        <v>225</v>
      </c>
      <c r="C3755" t="s">
        <v>942</v>
      </c>
      <c r="D3755" t="s">
        <v>943</v>
      </c>
      <c r="E3755" t="s">
        <v>198</v>
      </c>
      <c r="F3755" t="s">
        <v>198</v>
      </c>
      <c r="G3755" t="s">
        <v>198</v>
      </c>
      <c r="H3755" t="s">
        <v>20</v>
      </c>
      <c r="I3755" t="s">
        <v>5102</v>
      </c>
      <c r="J3755" t="s">
        <v>21</v>
      </c>
      <c r="L3755" t="s">
        <v>4774</v>
      </c>
      <c r="M3755" t="str">
        <f t="shared" si="151"/>
        <v>AIPEGeneral Pueyrredón</v>
      </c>
      <c r="N3755" t="s">
        <v>22</v>
      </c>
      <c r="O3755" t="s">
        <v>23</v>
      </c>
      <c r="P3755" t="s">
        <v>27</v>
      </c>
      <c r="Q3755" t="s">
        <v>5101</v>
      </c>
      <c r="R3755" s="23">
        <v>11</v>
      </c>
      <c r="S3755" s="23">
        <v>1</v>
      </c>
      <c r="T3755" s="33">
        <v>1</v>
      </c>
      <c r="V3755" t="s">
        <v>2951</v>
      </c>
      <c r="W3755" t="str">
        <f t="shared" si="149"/>
        <v>R19</v>
      </c>
      <c r="X3755" s="31" t="str">
        <f t="shared" si="150"/>
        <v>FINES_R19</v>
      </c>
      <c r="Y3755" s="35">
        <v>0.81899999999999995</v>
      </c>
      <c r="Z3755" s="8">
        <f>IFERROR(IFERROR(VLOOKUP(G3755,'IVSET-Escuelas'!A:F,4,FALSE),VLOOKUP(M3755,'IVSET-Fines'!F:L,7,FALSE)),"-")</f>
        <v>0.13166700000000001</v>
      </c>
    </row>
    <row r="3756" spans="1:26" x14ac:dyDescent="0.35">
      <c r="A3756" s="18" t="s">
        <v>5100</v>
      </c>
      <c r="B3756" t="s">
        <v>225</v>
      </c>
      <c r="C3756" t="s">
        <v>942</v>
      </c>
      <c r="D3756" t="s">
        <v>943</v>
      </c>
      <c r="E3756" t="s">
        <v>198</v>
      </c>
      <c r="F3756" t="s">
        <v>198</v>
      </c>
      <c r="G3756" t="s">
        <v>198</v>
      </c>
      <c r="H3756" t="s">
        <v>20</v>
      </c>
      <c r="I3756" t="s">
        <v>5102</v>
      </c>
      <c r="J3756" t="s">
        <v>21</v>
      </c>
      <c r="L3756" t="s">
        <v>4869</v>
      </c>
      <c r="M3756" t="str">
        <f t="shared" si="151"/>
        <v>SIVARAGeneral Pueyrredón</v>
      </c>
      <c r="N3756" t="s">
        <v>22</v>
      </c>
      <c r="O3756" t="s">
        <v>23</v>
      </c>
      <c r="P3756" t="s">
        <v>27</v>
      </c>
      <c r="Q3756" t="s">
        <v>5101</v>
      </c>
      <c r="R3756" s="23">
        <v>18</v>
      </c>
      <c r="S3756" s="23">
        <v>1</v>
      </c>
      <c r="T3756" s="33">
        <v>1</v>
      </c>
      <c r="V3756" t="s">
        <v>2951</v>
      </c>
      <c r="W3756" t="str">
        <f t="shared" si="149"/>
        <v>R19</v>
      </c>
      <c r="X3756" s="31" t="str">
        <f t="shared" si="150"/>
        <v>FINES_R19</v>
      </c>
      <c r="Y3756" s="35">
        <v>0.81899999999999995</v>
      </c>
      <c r="Z3756" s="8" t="str">
        <f>IFERROR(IFERROR(VLOOKUP(G3756,'IVSET-Escuelas'!A:F,4,FALSE),VLOOKUP(M3756,'IVSET-Fines'!F:L,7,FALSE)),"-")</f>
        <v>-</v>
      </c>
    </row>
    <row r="3757" spans="1:26" x14ac:dyDescent="0.35">
      <c r="A3757" s="18" t="s">
        <v>5100</v>
      </c>
      <c r="B3757" t="s">
        <v>225</v>
      </c>
      <c r="C3757" t="s">
        <v>942</v>
      </c>
      <c r="D3757" t="s">
        <v>943</v>
      </c>
      <c r="E3757" t="s">
        <v>198</v>
      </c>
      <c r="F3757" t="s">
        <v>198</v>
      </c>
      <c r="G3757" t="s">
        <v>198</v>
      </c>
      <c r="H3757" t="s">
        <v>20</v>
      </c>
      <c r="I3757" t="s">
        <v>5102</v>
      </c>
      <c r="J3757" t="s">
        <v>21</v>
      </c>
      <c r="L3757" t="s">
        <v>4801</v>
      </c>
      <c r="M3757" t="str">
        <f t="shared" si="151"/>
        <v>CDI LA HERRADURAGeneral Pueyrredón</v>
      </c>
      <c r="N3757" t="s">
        <v>22</v>
      </c>
      <c r="O3757" t="s">
        <v>23</v>
      </c>
      <c r="P3757" t="s">
        <v>27</v>
      </c>
      <c r="Q3757" t="s">
        <v>5101</v>
      </c>
      <c r="R3757" s="23">
        <v>15</v>
      </c>
      <c r="S3757" s="23">
        <v>1</v>
      </c>
      <c r="T3757" s="33">
        <v>1</v>
      </c>
      <c r="V3757" t="s">
        <v>2951</v>
      </c>
      <c r="W3757" t="str">
        <f t="shared" si="149"/>
        <v>R19</v>
      </c>
      <c r="X3757" s="31" t="str">
        <f t="shared" si="150"/>
        <v>FINES_R19</v>
      </c>
      <c r="Y3757" s="35">
        <v>0.82499999999999996</v>
      </c>
      <c r="Z3757" s="8">
        <f>IFERROR(IFERROR(VLOOKUP(G3757,'IVSET-Escuelas'!A:F,4,FALSE),VLOOKUP(M3757,'IVSET-Fines'!F:L,7,FALSE)),"-")</f>
        <v>0.89883100000000005</v>
      </c>
    </row>
    <row r="3758" spans="1:26" x14ac:dyDescent="0.35">
      <c r="A3758" s="18" t="s">
        <v>5100</v>
      </c>
      <c r="B3758" t="s">
        <v>225</v>
      </c>
      <c r="C3758" t="s">
        <v>942</v>
      </c>
      <c r="D3758" t="s">
        <v>943</v>
      </c>
      <c r="E3758" t="s">
        <v>198</v>
      </c>
      <c r="F3758" t="s">
        <v>198</v>
      </c>
      <c r="G3758" t="s">
        <v>198</v>
      </c>
      <c r="H3758" t="s">
        <v>20</v>
      </c>
      <c r="I3758" t="s">
        <v>5102</v>
      </c>
      <c r="J3758" t="s">
        <v>21</v>
      </c>
      <c r="L3758" t="s">
        <v>4873</v>
      </c>
      <c r="M3758" t="str">
        <f t="shared" si="151"/>
        <v>Sociedad de Fomento El Casal 510 MAR DEL PLATAGeneral Pueyrredón</v>
      </c>
      <c r="N3758" t="s">
        <v>22</v>
      </c>
      <c r="O3758" t="s">
        <v>23</v>
      </c>
      <c r="P3758" t="s">
        <v>27</v>
      </c>
      <c r="Q3758" t="s">
        <v>5101</v>
      </c>
      <c r="R3758" s="23">
        <v>13</v>
      </c>
      <c r="S3758" s="23">
        <v>1</v>
      </c>
      <c r="T3758" s="33">
        <v>1</v>
      </c>
      <c r="V3758" t="s">
        <v>2951</v>
      </c>
      <c r="W3758" t="str">
        <f t="shared" si="149"/>
        <v>R19</v>
      </c>
      <c r="X3758" s="31" t="str">
        <f t="shared" si="150"/>
        <v>FINES_R19</v>
      </c>
      <c r="Y3758" s="35">
        <v>0.85099999999999998</v>
      </c>
      <c r="Z3758" s="8" t="str">
        <f>IFERROR(IFERROR(VLOOKUP(G3758,'IVSET-Escuelas'!A:F,4,FALSE),VLOOKUP(M3758,'IVSET-Fines'!F:L,7,FALSE)),"-")</f>
        <v>-</v>
      </c>
    </row>
    <row r="3759" spans="1:26" x14ac:dyDescent="0.35">
      <c r="A3759" s="18" t="s">
        <v>5100</v>
      </c>
      <c r="B3759" t="s">
        <v>225</v>
      </c>
      <c r="C3759" t="s">
        <v>942</v>
      </c>
      <c r="D3759" t="s">
        <v>943</v>
      </c>
      <c r="E3759" t="s">
        <v>198</v>
      </c>
      <c r="F3759" t="s">
        <v>198</v>
      </c>
      <c r="G3759" t="s">
        <v>198</v>
      </c>
      <c r="H3759" t="s">
        <v>20</v>
      </c>
      <c r="I3759" t="s">
        <v>5102</v>
      </c>
      <c r="J3759" t="s">
        <v>21</v>
      </c>
      <c r="L3759" t="s">
        <v>4894</v>
      </c>
      <c r="M3759" t="str">
        <f t="shared" si="151"/>
        <v>VIDA DIGNA 78 MAR DEL PLATAGeneral Pueyrredón</v>
      </c>
      <c r="N3759" t="s">
        <v>22</v>
      </c>
      <c r="O3759" t="s">
        <v>23</v>
      </c>
      <c r="P3759" t="s">
        <v>27</v>
      </c>
      <c r="Q3759" t="s">
        <v>5101</v>
      </c>
      <c r="R3759" s="23">
        <v>0</v>
      </c>
      <c r="S3759" s="23">
        <v>1</v>
      </c>
      <c r="T3759" s="33">
        <v>1</v>
      </c>
      <c r="V3759" t="s">
        <v>2951</v>
      </c>
      <c r="W3759" t="str">
        <f t="shared" si="149"/>
        <v>R19</v>
      </c>
      <c r="X3759" s="31" t="str">
        <f t="shared" si="150"/>
        <v>FINES_R19</v>
      </c>
      <c r="Y3759" s="35">
        <v>0.85299999999999998</v>
      </c>
      <c r="Z3759" s="8" t="str">
        <f>IFERROR(IFERROR(VLOOKUP(G3759,'IVSET-Escuelas'!A:F,4,FALSE),VLOOKUP(M3759,'IVSET-Fines'!F:L,7,FALSE)),"-")</f>
        <v>-</v>
      </c>
    </row>
    <row r="3760" spans="1:26" x14ac:dyDescent="0.35">
      <c r="A3760" s="18" t="s">
        <v>5100</v>
      </c>
      <c r="B3760" t="s">
        <v>225</v>
      </c>
      <c r="C3760" t="s">
        <v>942</v>
      </c>
      <c r="D3760" t="s">
        <v>943</v>
      </c>
      <c r="E3760" t="s">
        <v>198</v>
      </c>
      <c r="F3760" t="s">
        <v>198</v>
      </c>
      <c r="G3760" t="s">
        <v>198</v>
      </c>
      <c r="H3760" t="s">
        <v>20</v>
      </c>
      <c r="I3760" t="s">
        <v>5102</v>
      </c>
      <c r="J3760" t="s">
        <v>21</v>
      </c>
      <c r="L3760" t="s">
        <v>4862</v>
      </c>
      <c r="M3760" t="str">
        <f t="shared" si="151"/>
        <v>RED PUENTES CENTENARIOGeneral Pueyrredón</v>
      </c>
      <c r="N3760" t="s">
        <v>22</v>
      </c>
      <c r="O3760" t="s">
        <v>23</v>
      </c>
      <c r="P3760" t="s">
        <v>27</v>
      </c>
      <c r="Q3760" t="s">
        <v>5101</v>
      </c>
      <c r="R3760" s="23">
        <v>15</v>
      </c>
      <c r="S3760" s="23">
        <v>1</v>
      </c>
      <c r="T3760" s="33">
        <v>1</v>
      </c>
      <c r="V3760" t="s">
        <v>2951</v>
      </c>
      <c r="W3760" t="str">
        <f t="shared" si="149"/>
        <v>R19</v>
      </c>
      <c r="X3760" s="31" t="str">
        <f t="shared" si="150"/>
        <v>FINES_R19</v>
      </c>
      <c r="Y3760" s="35">
        <v>0.85599999999999998</v>
      </c>
      <c r="Z3760" s="8">
        <f>IFERROR(IFERROR(VLOOKUP(G3760,'IVSET-Escuelas'!A:F,4,FALSE),VLOOKUP(M3760,'IVSET-Fines'!F:L,7,FALSE)),"-")</f>
        <v>0.12119000000000001</v>
      </c>
    </row>
    <row r="3761" spans="1:26" x14ac:dyDescent="0.35">
      <c r="A3761" s="18" t="s">
        <v>5100</v>
      </c>
      <c r="B3761" t="s">
        <v>225</v>
      </c>
      <c r="C3761" t="s">
        <v>942</v>
      </c>
      <c r="D3761" t="s">
        <v>943</v>
      </c>
      <c r="E3761" t="s">
        <v>198</v>
      </c>
      <c r="F3761" t="s">
        <v>198</v>
      </c>
      <c r="G3761" t="s">
        <v>198</v>
      </c>
      <c r="H3761" t="s">
        <v>20</v>
      </c>
      <c r="I3761" t="s">
        <v>5102</v>
      </c>
      <c r="J3761" t="s">
        <v>21</v>
      </c>
      <c r="L3761" t="s">
        <v>4809</v>
      </c>
      <c r="M3761" t="str">
        <f t="shared" si="151"/>
        <v>CENTRO DE EDUCACIÓN FISICA Nº 1General Pueyrredón</v>
      </c>
      <c r="N3761" t="s">
        <v>22</v>
      </c>
      <c r="O3761" t="s">
        <v>23</v>
      </c>
      <c r="P3761" t="s">
        <v>27</v>
      </c>
      <c r="Q3761" t="s">
        <v>5101</v>
      </c>
      <c r="R3761" s="23">
        <v>71</v>
      </c>
      <c r="S3761" s="23">
        <v>3</v>
      </c>
      <c r="T3761" s="33">
        <v>1</v>
      </c>
      <c r="V3761" t="s">
        <v>2951</v>
      </c>
      <c r="W3761" t="str">
        <f t="shared" si="149"/>
        <v>R19</v>
      </c>
      <c r="X3761" s="31" t="str">
        <f t="shared" si="150"/>
        <v>FINES_R19</v>
      </c>
      <c r="Y3761" s="35">
        <v>0.86699999999999999</v>
      </c>
      <c r="Z3761" s="8">
        <f>IFERROR(IFERROR(VLOOKUP(G3761,'IVSET-Escuelas'!A:F,4,FALSE),VLOOKUP(M3761,'IVSET-Fines'!F:L,7,FALSE)),"-")</f>
        <v>0.180344</v>
      </c>
    </row>
    <row r="3762" spans="1:26" x14ac:dyDescent="0.35">
      <c r="A3762" s="18" t="s">
        <v>5100</v>
      </c>
      <c r="B3762" t="s">
        <v>225</v>
      </c>
      <c r="C3762" t="s">
        <v>942</v>
      </c>
      <c r="D3762" t="s">
        <v>943</v>
      </c>
      <c r="E3762" t="s">
        <v>198</v>
      </c>
      <c r="F3762" t="s">
        <v>198</v>
      </c>
      <c r="G3762" t="s">
        <v>198</v>
      </c>
      <c r="H3762" t="s">
        <v>20</v>
      </c>
      <c r="I3762" t="s">
        <v>5102</v>
      </c>
      <c r="J3762" t="s">
        <v>21</v>
      </c>
      <c r="L3762" t="s">
        <v>4874</v>
      </c>
      <c r="M3762" t="str">
        <f t="shared" si="151"/>
        <v>SOCIEDAD DE FOMENTO EL PROGRESOGeneral Pueyrredón</v>
      </c>
      <c r="N3762" t="s">
        <v>22</v>
      </c>
      <c r="O3762" t="s">
        <v>23</v>
      </c>
      <c r="P3762" t="s">
        <v>27</v>
      </c>
      <c r="Q3762" t="s">
        <v>5101</v>
      </c>
      <c r="R3762" s="23">
        <v>59</v>
      </c>
      <c r="S3762" s="23">
        <v>2</v>
      </c>
      <c r="T3762" s="33">
        <v>1</v>
      </c>
      <c r="V3762" t="s">
        <v>2951</v>
      </c>
      <c r="W3762" t="str">
        <f t="shared" si="149"/>
        <v>R19</v>
      </c>
      <c r="X3762" s="31" t="str">
        <f t="shared" si="150"/>
        <v>FINES_R19</v>
      </c>
      <c r="Y3762" s="35">
        <v>0.89200000000000002</v>
      </c>
      <c r="Z3762" s="8">
        <f>IFERROR(IFERROR(VLOOKUP(G3762,'IVSET-Escuelas'!A:F,4,FALSE),VLOOKUP(M3762,'IVSET-Fines'!F:L,7,FALSE)),"-")</f>
        <v>0.55283899999999997</v>
      </c>
    </row>
    <row r="3763" spans="1:26" x14ac:dyDescent="0.35">
      <c r="A3763" s="18" t="s">
        <v>5100</v>
      </c>
      <c r="B3763" t="s">
        <v>225</v>
      </c>
      <c r="C3763" t="s">
        <v>942</v>
      </c>
      <c r="D3763" t="s">
        <v>943</v>
      </c>
      <c r="E3763" t="s">
        <v>198</v>
      </c>
      <c r="F3763" t="s">
        <v>198</v>
      </c>
      <c r="G3763" t="s">
        <v>198</v>
      </c>
      <c r="H3763" t="s">
        <v>20</v>
      </c>
      <c r="I3763" t="s">
        <v>5102</v>
      </c>
      <c r="J3763" t="s">
        <v>21</v>
      </c>
      <c r="L3763" t="s">
        <v>4824</v>
      </c>
      <c r="M3763" t="str">
        <f t="shared" si="151"/>
        <v>COOPERATIVA EDUCATIVAGeneral Pueyrredón</v>
      </c>
      <c r="N3763" t="s">
        <v>22</v>
      </c>
      <c r="O3763" t="s">
        <v>23</v>
      </c>
      <c r="P3763" t="s">
        <v>27</v>
      </c>
      <c r="Q3763" t="s">
        <v>5101</v>
      </c>
      <c r="R3763" s="23">
        <v>36</v>
      </c>
      <c r="S3763" s="23">
        <v>1</v>
      </c>
      <c r="T3763" s="33">
        <v>1</v>
      </c>
      <c r="V3763" t="s">
        <v>2951</v>
      </c>
      <c r="W3763" t="str">
        <f t="shared" si="149"/>
        <v>R19</v>
      </c>
      <c r="X3763" s="31" t="str">
        <f t="shared" si="150"/>
        <v>FINES_R19</v>
      </c>
      <c r="Y3763" s="35">
        <v>0.89600000000000002</v>
      </c>
      <c r="Z3763" s="8">
        <f>IFERROR(IFERROR(VLOOKUP(G3763,'IVSET-Escuelas'!A:F,4,FALSE),VLOOKUP(M3763,'IVSET-Fines'!F:L,7,FALSE)),"-")</f>
        <v>6.6712999999999995E-2</v>
      </c>
    </row>
    <row r="3764" spans="1:26" x14ac:dyDescent="0.35">
      <c r="A3764" s="18" t="s">
        <v>5100</v>
      </c>
      <c r="B3764" t="s">
        <v>225</v>
      </c>
      <c r="C3764" t="s">
        <v>942</v>
      </c>
      <c r="D3764" t="s">
        <v>943</v>
      </c>
      <c r="E3764" t="s">
        <v>198</v>
      </c>
      <c r="F3764" t="s">
        <v>198</v>
      </c>
      <c r="G3764" t="s">
        <v>198</v>
      </c>
      <c r="H3764" t="s">
        <v>20</v>
      </c>
      <c r="I3764" t="s">
        <v>5102</v>
      </c>
      <c r="J3764" t="s">
        <v>21</v>
      </c>
      <c r="L3764" t="s">
        <v>4815</v>
      </c>
      <c r="M3764" t="str">
        <f t="shared" si="151"/>
        <v>CLUB NUEVA POMPEYA 3881 MAR DEL PLATAGeneral Pueyrredón</v>
      </c>
      <c r="N3764" t="s">
        <v>22</v>
      </c>
      <c r="O3764" t="s">
        <v>23</v>
      </c>
      <c r="P3764" t="s">
        <v>27</v>
      </c>
      <c r="Q3764" t="s">
        <v>5101</v>
      </c>
      <c r="R3764" s="23">
        <v>8</v>
      </c>
      <c r="S3764" s="23">
        <v>1</v>
      </c>
      <c r="T3764" s="33">
        <v>1</v>
      </c>
      <c r="V3764" t="s">
        <v>2951</v>
      </c>
      <c r="W3764" t="str">
        <f t="shared" si="149"/>
        <v>R19</v>
      </c>
      <c r="X3764" s="31" t="str">
        <f t="shared" si="150"/>
        <v>FINES_R19</v>
      </c>
      <c r="Y3764" s="35">
        <v>0.9</v>
      </c>
      <c r="Z3764" s="8" t="str">
        <f>IFERROR(IFERROR(VLOOKUP(G3764,'IVSET-Escuelas'!A:F,4,FALSE),VLOOKUP(M3764,'IVSET-Fines'!F:L,7,FALSE)),"-")</f>
        <v>-</v>
      </c>
    </row>
    <row r="3765" spans="1:26" x14ac:dyDescent="0.35">
      <c r="A3765" s="18" t="s">
        <v>5100</v>
      </c>
      <c r="B3765" t="s">
        <v>225</v>
      </c>
      <c r="C3765" t="s">
        <v>942</v>
      </c>
      <c r="D3765" t="s">
        <v>943</v>
      </c>
      <c r="E3765" t="s">
        <v>198</v>
      </c>
      <c r="F3765" t="s">
        <v>198</v>
      </c>
      <c r="G3765" t="s">
        <v>198</v>
      </c>
      <c r="H3765" t="s">
        <v>20</v>
      </c>
      <c r="I3765" t="s">
        <v>5102</v>
      </c>
      <c r="J3765" t="s">
        <v>21</v>
      </c>
      <c r="L3765" t="s">
        <v>4788</v>
      </c>
      <c r="M3765" t="str">
        <f t="shared" si="151"/>
        <v>BIBLIOTECA MUNICIPAL MARIANO MORENO 2167 MAR DEL PLATAGeneral Pueyrredón</v>
      </c>
      <c r="N3765" t="s">
        <v>22</v>
      </c>
      <c r="O3765" t="s">
        <v>23</v>
      </c>
      <c r="P3765" t="s">
        <v>27</v>
      </c>
      <c r="Q3765" t="s">
        <v>5101</v>
      </c>
      <c r="R3765" s="23">
        <v>0</v>
      </c>
      <c r="S3765" s="23">
        <v>1</v>
      </c>
      <c r="T3765" s="33">
        <v>1</v>
      </c>
      <c r="V3765" t="s">
        <v>2951</v>
      </c>
      <c r="W3765" t="str">
        <f t="shared" si="149"/>
        <v>R19</v>
      </c>
      <c r="X3765" s="31" t="str">
        <f t="shared" si="150"/>
        <v>FINES_R19</v>
      </c>
      <c r="Y3765" s="35">
        <v>0.93200000000000005</v>
      </c>
      <c r="Z3765" s="8" t="str">
        <f>IFERROR(IFERROR(VLOOKUP(G3765,'IVSET-Escuelas'!A:F,4,FALSE),VLOOKUP(M3765,'IVSET-Fines'!F:L,7,FALSE)),"-")</f>
        <v>-</v>
      </c>
    </row>
    <row r="3766" spans="1:26" x14ac:dyDescent="0.35">
      <c r="A3766" s="18" t="s">
        <v>5100</v>
      </c>
      <c r="B3766" t="s">
        <v>225</v>
      </c>
      <c r="C3766" t="s">
        <v>942</v>
      </c>
      <c r="D3766" t="s">
        <v>943</v>
      </c>
      <c r="E3766" t="s">
        <v>198</v>
      </c>
      <c r="F3766" t="s">
        <v>198</v>
      </c>
      <c r="G3766" t="s">
        <v>198</v>
      </c>
      <c r="H3766" t="s">
        <v>20</v>
      </c>
      <c r="I3766" t="s">
        <v>5102</v>
      </c>
      <c r="J3766" t="s">
        <v>21</v>
      </c>
      <c r="L3766" t="s">
        <v>4805</v>
      </c>
      <c r="M3766" t="str">
        <f t="shared" si="151"/>
        <v>CENS 461General Pueyrredón</v>
      </c>
      <c r="N3766" t="s">
        <v>22</v>
      </c>
      <c r="O3766" t="s">
        <v>23</v>
      </c>
      <c r="P3766" t="s">
        <v>27</v>
      </c>
      <c r="Q3766" t="s">
        <v>5101</v>
      </c>
      <c r="R3766" s="23">
        <v>77</v>
      </c>
      <c r="S3766" s="23">
        <v>3</v>
      </c>
      <c r="T3766" s="33">
        <v>1</v>
      </c>
      <c r="V3766" t="s">
        <v>2951</v>
      </c>
      <c r="W3766" t="str">
        <f t="shared" si="149"/>
        <v>R19</v>
      </c>
      <c r="X3766" s="31" t="str">
        <f t="shared" si="150"/>
        <v>FINES_R19</v>
      </c>
      <c r="Y3766" s="35">
        <v>0.94299999999999995</v>
      </c>
      <c r="Z3766" s="8">
        <f>IFERROR(IFERROR(VLOOKUP(G3766,'IVSET-Escuelas'!A:F,4,FALSE),VLOOKUP(M3766,'IVSET-Fines'!F:L,7,FALSE)),"-")</f>
        <v>0.54953099999999999</v>
      </c>
    </row>
    <row r="3767" spans="1:26" x14ac:dyDescent="0.35">
      <c r="A3767" s="18" t="s">
        <v>5100</v>
      </c>
      <c r="B3767" t="s">
        <v>225</v>
      </c>
      <c r="C3767" t="s">
        <v>942</v>
      </c>
      <c r="D3767" t="s">
        <v>943</v>
      </c>
      <c r="E3767" t="s">
        <v>198</v>
      </c>
      <c r="F3767" t="s">
        <v>198</v>
      </c>
      <c r="G3767" t="s">
        <v>198</v>
      </c>
      <c r="H3767" t="s">
        <v>20</v>
      </c>
      <c r="I3767" t="s">
        <v>5102</v>
      </c>
      <c r="J3767" t="s">
        <v>21</v>
      </c>
      <c r="L3767" t="s">
        <v>4850</v>
      </c>
      <c r="M3767" t="str">
        <f t="shared" si="151"/>
        <v>JOVENES SOLIDARIOS 301 MAR DEL PLATAGeneral Pueyrredón</v>
      </c>
      <c r="N3767" t="s">
        <v>22</v>
      </c>
      <c r="O3767" t="s">
        <v>23</v>
      </c>
      <c r="P3767" t="s">
        <v>27</v>
      </c>
      <c r="Q3767" t="s">
        <v>5101</v>
      </c>
      <c r="R3767" s="23">
        <v>35</v>
      </c>
      <c r="S3767" s="23">
        <v>1</v>
      </c>
      <c r="T3767" s="33">
        <v>1</v>
      </c>
      <c r="V3767" t="s">
        <v>2951</v>
      </c>
      <c r="W3767" t="str">
        <f t="shared" si="149"/>
        <v>R19</v>
      </c>
      <c r="X3767" s="31" t="str">
        <f t="shared" si="150"/>
        <v>FINES_R19</v>
      </c>
      <c r="Y3767" s="35">
        <v>0.94299999999999995</v>
      </c>
      <c r="Z3767" s="8" t="str">
        <f>IFERROR(IFERROR(VLOOKUP(G3767,'IVSET-Escuelas'!A:F,4,FALSE),VLOOKUP(M3767,'IVSET-Fines'!F:L,7,FALSE)),"-")</f>
        <v>-</v>
      </c>
    </row>
    <row r="3768" spans="1:26" x14ac:dyDescent="0.35">
      <c r="A3768" s="18" t="s">
        <v>5100</v>
      </c>
      <c r="B3768" t="s">
        <v>225</v>
      </c>
      <c r="C3768" t="s">
        <v>1521</v>
      </c>
      <c r="D3768" t="s">
        <v>1522</v>
      </c>
      <c r="E3768" t="s">
        <v>198</v>
      </c>
      <c r="F3768" t="s">
        <v>198</v>
      </c>
      <c r="G3768" t="s">
        <v>198</v>
      </c>
      <c r="H3768" t="s">
        <v>20</v>
      </c>
      <c r="I3768" t="s">
        <v>5102</v>
      </c>
      <c r="J3768" t="s">
        <v>21</v>
      </c>
      <c r="L3768" t="s">
        <v>4907</v>
      </c>
      <c r="M3768" t="str">
        <f t="shared" si="151"/>
        <v>Parroquia Santa Clara del Mar 250 Santa Clara del MarMar Chiquita</v>
      </c>
      <c r="N3768" t="s">
        <v>22</v>
      </c>
      <c r="O3768" t="s">
        <v>23</v>
      </c>
      <c r="P3768" t="s">
        <v>27</v>
      </c>
      <c r="Q3768" t="s">
        <v>5101</v>
      </c>
      <c r="R3768" s="23">
        <v>22</v>
      </c>
      <c r="S3768" s="23">
        <v>1</v>
      </c>
      <c r="T3768" s="33">
        <v>1</v>
      </c>
      <c r="V3768" t="s">
        <v>2951</v>
      </c>
      <c r="W3768" t="str">
        <f t="shared" si="149"/>
        <v>R19</v>
      </c>
      <c r="X3768" s="31" t="str">
        <f t="shared" si="150"/>
        <v>FINES_R19</v>
      </c>
      <c r="Y3768" s="35">
        <v>0.95299999999999996</v>
      </c>
      <c r="Z3768" s="8" t="str">
        <f>IFERROR(IFERROR(VLOOKUP(G3768,'IVSET-Escuelas'!A:F,4,FALSE),VLOOKUP(M3768,'IVSET-Fines'!F:L,7,FALSE)),"-")</f>
        <v>-</v>
      </c>
    </row>
    <row r="3769" spans="1:26" x14ac:dyDescent="0.35">
      <c r="A3769" s="18" t="s">
        <v>5100</v>
      </c>
      <c r="B3769" t="s">
        <v>225</v>
      </c>
      <c r="C3769" t="s">
        <v>942</v>
      </c>
      <c r="D3769" t="s">
        <v>943</v>
      </c>
      <c r="E3769" t="s">
        <v>198</v>
      </c>
      <c r="F3769" t="s">
        <v>198</v>
      </c>
      <c r="G3769" t="s">
        <v>198</v>
      </c>
      <c r="H3769" t="s">
        <v>20</v>
      </c>
      <c r="I3769" t="s">
        <v>5102</v>
      </c>
      <c r="J3769" t="s">
        <v>21</v>
      </c>
      <c r="L3769" t="s">
        <v>4833</v>
      </c>
      <c r="M3769" t="str">
        <f t="shared" si="151"/>
        <v>E.P. N°34General Pueyrredón</v>
      </c>
      <c r="N3769" t="s">
        <v>22</v>
      </c>
      <c r="O3769" t="s">
        <v>23</v>
      </c>
      <c r="P3769" t="s">
        <v>27</v>
      </c>
      <c r="Q3769" t="s">
        <v>5101</v>
      </c>
      <c r="R3769" s="23">
        <v>220</v>
      </c>
      <c r="S3769" s="23">
        <v>7</v>
      </c>
      <c r="T3769" s="33">
        <v>1</v>
      </c>
      <c r="V3769" t="s">
        <v>2951</v>
      </c>
      <c r="W3769" t="str">
        <f t="shared" si="149"/>
        <v>R19</v>
      </c>
      <c r="X3769" s="31" t="str">
        <f t="shared" si="150"/>
        <v>FINES_R19</v>
      </c>
      <c r="Y3769" s="35">
        <v>0.95299999999999996</v>
      </c>
      <c r="Z3769" s="8">
        <f>IFERROR(IFERROR(VLOOKUP(G3769,'IVSET-Escuelas'!A:F,4,FALSE),VLOOKUP(M3769,'IVSET-Fines'!F:L,7,FALSE)),"-")</f>
        <v>0.52607300000000001</v>
      </c>
    </row>
    <row r="3770" spans="1:26" x14ac:dyDescent="0.35">
      <c r="A3770" s="18" t="s">
        <v>5100</v>
      </c>
      <c r="B3770" t="s">
        <v>225</v>
      </c>
      <c r="C3770" t="s">
        <v>942</v>
      </c>
      <c r="D3770" t="s">
        <v>943</v>
      </c>
      <c r="E3770" t="s">
        <v>198</v>
      </c>
      <c r="F3770" t="s">
        <v>198</v>
      </c>
      <c r="G3770" t="s">
        <v>198</v>
      </c>
      <c r="H3770" t="s">
        <v>20</v>
      </c>
      <c r="I3770" t="s">
        <v>5102</v>
      </c>
      <c r="J3770" t="s">
        <v>21</v>
      </c>
      <c r="L3770" t="s">
        <v>4840</v>
      </c>
      <c r="M3770" t="str">
        <f t="shared" si="151"/>
        <v>FOL CARIBE 2876 MAR DEL PLATAGeneral Pueyrredón</v>
      </c>
      <c r="N3770" t="s">
        <v>22</v>
      </c>
      <c r="O3770" t="s">
        <v>23</v>
      </c>
      <c r="P3770" t="s">
        <v>27</v>
      </c>
      <c r="Q3770" t="s">
        <v>5101</v>
      </c>
      <c r="R3770" s="23">
        <v>0</v>
      </c>
      <c r="S3770" s="23">
        <v>1</v>
      </c>
      <c r="T3770" s="33">
        <v>1</v>
      </c>
      <c r="V3770" t="s">
        <v>2951</v>
      </c>
      <c r="W3770" t="str">
        <f t="shared" si="149"/>
        <v>R19</v>
      </c>
      <c r="X3770" s="31" t="str">
        <f t="shared" si="150"/>
        <v>FINES_R19</v>
      </c>
      <c r="Y3770" s="35">
        <v>0.97</v>
      </c>
      <c r="Z3770" s="8" t="str">
        <f>IFERROR(IFERROR(VLOOKUP(G3770,'IVSET-Escuelas'!A:F,4,FALSE),VLOOKUP(M3770,'IVSET-Fines'!F:L,7,FALSE)),"-")</f>
        <v>-</v>
      </c>
    </row>
    <row r="3771" spans="1:26" x14ac:dyDescent="0.35">
      <c r="A3771" s="18" t="s">
        <v>5100</v>
      </c>
      <c r="B3771" t="s">
        <v>225</v>
      </c>
      <c r="C3771" t="s">
        <v>942</v>
      </c>
      <c r="D3771" t="s">
        <v>943</v>
      </c>
      <c r="E3771" t="s">
        <v>198</v>
      </c>
      <c r="F3771" t="s">
        <v>198</v>
      </c>
      <c r="G3771" t="s">
        <v>198</v>
      </c>
      <c r="H3771" t="s">
        <v>20</v>
      </c>
      <c r="I3771" t="s">
        <v>5102</v>
      </c>
      <c r="J3771" t="s">
        <v>21</v>
      </c>
      <c r="L3771" t="s">
        <v>4167</v>
      </c>
      <c r="M3771" t="str">
        <f t="shared" si="151"/>
        <v>SINDICATO DE TRABAJADORES MUNICIPALESGeneral Pueyrredón</v>
      </c>
      <c r="N3771" t="s">
        <v>22</v>
      </c>
      <c r="O3771" t="s">
        <v>23</v>
      </c>
      <c r="P3771" t="s">
        <v>27</v>
      </c>
      <c r="Q3771" t="s">
        <v>5101</v>
      </c>
      <c r="R3771" s="23">
        <v>20</v>
      </c>
      <c r="S3771" s="23">
        <v>1</v>
      </c>
      <c r="T3771" s="33">
        <v>1</v>
      </c>
      <c r="V3771" t="s">
        <v>2951</v>
      </c>
      <c r="W3771" t="str">
        <f t="shared" si="149"/>
        <v>R19</v>
      </c>
      <c r="X3771" s="31" t="str">
        <f t="shared" si="150"/>
        <v>FINES_R19</v>
      </c>
      <c r="Y3771" s="35">
        <v>0.97499999999999998</v>
      </c>
      <c r="Z3771" s="8">
        <f>IFERROR(IFERROR(VLOOKUP(G3771,'IVSET-Escuelas'!A:F,4,FALSE),VLOOKUP(M3771,'IVSET-Fines'!F:L,7,FALSE)),"-")</f>
        <v>0.109113</v>
      </c>
    </row>
    <row r="3772" spans="1:26" x14ac:dyDescent="0.35">
      <c r="A3772" s="18" t="s">
        <v>5100</v>
      </c>
      <c r="B3772" t="s">
        <v>225</v>
      </c>
      <c r="C3772" t="s">
        <v>942</v>
      </c>
      <c r="D3772" t="s">
        <v>943</v>
      </c>
      <c r="E3772" t="s">
        <v>198</v>
      </c>
      <c r="F3772" t="s">
        <v>198</v>
      </c>
      <c r="G3772" t="s">
        <v>198</v>
      </c>
      <c r="H3772" t="s">
        <v>20</v>
      </c>
      <c r="I3772" t="s">
        <v>5102</v>
      </c>
      <c r="J3772" t="s">
        <v>21</v>
      </c>
      <c r="L3772" t="s">
        <v>4821</v>
      </c>
      <c r="M3772" t="str">
        <f t="shared" si="151"/>
        <v>CONSORCIO PORTUARIO REGIONALGeneral Pueyrredón</v>
      </c>
      <c r="N3772" t="s">
        <v>22</v>
      </c>
      <c r="O3772" t="s">
        <v>23</v>
      </c>
      <c r="P3772" t="s">
        <v>27</v>
      </c>
      <c r="Q3772" t="s">
        <v>5101</v>
      </c>
      <c r="R3772" s="23">
        <v>10</v>
      </c>
      <c r="S3772" s="23">
        <v>1</v>
      </c>
      <c r="T3772" s="33">
        <v>1</v>
      </c>
      <c r="V3772" t="s">
        <v>2951</v>
      </c>
      <c r="W3772" t="str">
        <f t="shared" si="149"/>
        <v>R19</v>
      </c>
      <c r="X3772" s="31" t="str">
        <f t="shared" si="150"/>
        <v>FINES_R19</v>
      </c>
      <c r="Y3772" s="35">
        <v>0.97799999999999998</v>
      </c>
      <c r="Z3772" s="8">
        <f>IFERROR(IFERROR(VLOOKUP(G3772,'IVSET-Escuelas'!A:F,4,FALSE),VLOOKUP(M3772,'IVSET-Fines'!F:L,7,FALSE)),"-")</f>
        <v>0</v>
      </c>
    </row>
    <row r="3773" spans="1:26" x14ac:dyDescent="0.35">
      <c r="A3773" s="18" t="s">
        <v>5100</v>
      </c>
      <c r="B3773" t="s">
        <v>225</v>
      </c>
      <c r="C3773" t="s">
        <v>942</v>
      </c>
      <c r="D3773" t="s">
        <v>943</v>
      </c>
      <c r="E3773" t="s">
        <v>198</v>
      </c>
      <c r="F3773" t="s">
        <v>198</v>
      </c>
      <c r="G3773" t="s">
        <v>198</v>
      </c>
      <c r="H3773" t="s">
        <v>20</v>
      </c>
      <c r="I3773" t="s">
        <v>5102</v>
      </c>
      <c r="J3773" t="s">
        <v>21</v>
      </c>
      <c r="L3773" t="s">
        <v>4830</v>
      </c>
      <c r="M3773" t="str">
        <f t="shared" si="151"/>
        <v>E.E.S. N°62General Pueyrredón</v>
      </c>
      <c r="N3773" t="s">
        <v>22</v>
      </c>
      <c r="O3773" t="s">
        <v>23</v>
      </c>
      <c r="P3773" t="s">
        <v>27</v>
      </c>
      <c r="Q3773" t="s">
        <v>5101</v>
      </c>
      <c r="R3773" s="23">
        <v>101</v>
      </c>
      <c r="S3773" s="23">
        <v>4</v>
      </c>
      <c r="T3773" s="33">
        <v>1</v>
      </c>
      <c r="V3773" t="s">
        <v>2951</v>
      </c>
      <c r="W3773" t="str">
        <f t="shared" si="149"/>
        <v>R19</v>
      </c>
      <c r="X3773" s="31" t="str">
        <f t="shared" si="150"/>
        <v>FINES_R19</v>
      </c>
      <c r="Y3773" s="35">
        <v>0.99099999999999999</v>
      </c>
      <c r="Z3773" s="8">
        <f>IFERROR(IFERROR(VLOOKUP(G3773,'IVSET-Escuelas'!A:F,4,FALSE),VLOOKUP(M3773,'IVSET-Fines'!F:L,7,FALSE)),"-")</f>
        <v>0.482018</v>
      </c>
    </row>
    <row r="3774" spans="1:26" x14ac:dyDescent="0.35">
      <c r="A3774" s="18" t="s">
        <v>5100</v>
      </c>
      <c r="B3774" t="s">
        <v>225</v>
      </c>
      <c r="C3774" t="s">
        <v>942</v>
      </c>
      <c r="D3774" t="s">
        <v>943</v>
      </c>
      <c r="E3774" t="s">
        <v>198</v>
      </c>
      <c r="F3774" t="s">
        <v>198</v>
      </c>
      <c r="G3774" t="s">
        <v>198</v>
      </c>
      <c r="H3774" t="s">
        <v>20</v>
      </c>
      <c r="I3774" t="s">
        <v>5102</v>
      </c>
      <c r="J3774" t="s">
        <v>21</v>
      </c>
      <c r="L3774" t="s">
        <v>4893</v>
      </c>
      <c r="M3774" t="str">
        <f t="shared" si="151"/>
        <v>UTHGRAGeneral Pueyrredón</v>
      </c>
      <c r="N3774" t="s">
        <v>22</v>
      </c>
      <c r="O3774" t="s">
        <v>23</v>
      </c>
      <c r="P3774" t="s">
        <v>27</v>
      </c>
      <c r="Q3774" t="s">
        <v>5101</v>
      </c>
      <c r="R3774" s="23">
        <v>38</v>
      </c>
      <c r="S3774" s="23">
        <v>2</v>
      </c>
      <c r="T3774" s="33">
        <v>1</v>
      </c>
      <c r="V3774" t="s">
        <v>2951</v>
      </c>
      <c r="W3774" t="str">
        <f t="shared" si="149"/>
        <v>R19</v>
      </c>
      <c r="X3774" s="31" t="str">
        <f t="shared" si="150"/>
        <v>FINES_R19</v>
      </c>
      <c r="Y3774" s="35">
        <v>0.99399999999999999</v>
      </c>
      <c r="Z3774" s="8">
        <f>IFERROR(IFERROR(VLOOKUP(G3774,'IVSET-Escuelas'!A:F,4,FALSE),VLOOKUP(M3774,'IVSET-Fines'!F:L,7,FALSE)),"-")</f>
        <v>9.0794E-2</v>
      </c>
    </row>
    <row r="3775" spans="1:26" x14ac:dyDescent="0.35">
      <c r="A3775" s="18" t="s">
        <v>5100</v>
      </c>
      <c r="B3775" t="s">
        <v>225</v>
      </c>
      <c r="C3775" t="s">
        <v>942</v>
      </c>
      <c r="D3775" t="s">
        <v>943</v>
      </c>
      <c r="E3775" t="s">
        <v>198</v>
      </c>
      <c r="F3775" t="s">
        <v>198</v>
      </c>
      <c r="G3775" t="s">
        <v>198</v>
      </c>
      <c r="H3775" t="s">
        <v>20</v>
      </c>
      <c r="I3775" t="s">
        <v>5102</v>
      </c>
      <c r="J3775" t="s">
        <v>21</v>
      </c>
      <c r="L3775" t="s">
        <v>4823</v>
      </c>
      <c r="M3775" t="str">
        <f t="shared" si="151"/>
        <v>COOPERATIVA DE TRABAJO NUEVO AMANECER 1650 MAR DEL PLATAGeneral Pueyrredón</v>
      </c>
      <c r="N3775" t="s">
        <v>22</v>
      </c>
      <c r="O3775" t="s">
        <v>23</v>
      </c>
      <c r="P3775" t="s">
        <v>27</v>
      </c>
      <c r="Q3775" t="s">
        <v>5101</v>
      </c>
      <c r="R3775" s="23">
        <v>0</v>
      </c>
      <c r="S3775" s="23">
        <v>1</v>
      </c>
      <c r="T3775" s="33">
        <v>1</v>
      </c>
      <c r="V3775" t="s">
        <v>2951</v>
      </c>
      <c r="W3775" t="str">
        <f t="shared" si="149"/>
        <v>R19</v>
      </c>
      <c r="X3775" s="31" t="str">
        <f t="shared" si="150"/>
        <v>FINES_R19</v>
      </c>
      <c r="Y3775" s="35">
        <v>0.995</v>
      </c>
      <c r="Z3775" s="8" t="str">
        <f>IFERROR(IFERROR(VLOOKUP(G3775,'IVSET-Escuelas'!A:F,4,FALSE),VLOOKUP(M3775,'IVSET-Fines'!F:L,7,FALSE)),"-")</f>
        <v>-</v>
      </c>
    </row>
    <row r="3776" spans="1:26" x14ac:dyDescent="0.35">
      <c r="A3776" s="18" t="s">
        <v>5100</v>
      </c>
      <c r="B3776" t="s">
        <v>352</v>
      </c>
      <c r="C3776" t="s">
        <v>349</v>
      </c>
      <c r="D3776" t="s">
        <v>2397</v>
      </c>
      <c r="E3776" t="s">
        <v>198</v>
      </c>
      <c r="F3776" t="s">
        <v>198</v>
      </c>
      <c r="G3776" t="s">
        <v>198</v>
      </c>
      <c r="H3776" t="s">
        <v>20</v>
      </c>
      <c r="I3776" t="s">
        <v>5102</v>
      </c>
      <c r="J3776" t="s">
        <v>21</v>
      </c>
      <c r="L3776" t="s">
        <v>4938</v>
      </c>
      <c r="M3776" t="str">
        <f t="shared" si="151"/>
        <v>COMEDOR LOS TATÚ 1823 TANDIL MOVEDIZATandil</v>
      </c>
      <c r="N3776" t="s">
        <v>22</v>
      </c>
      <c r="O3776" t="s">
        <v>23</v>
      </c>
      <c r="P3776" t="s">
        <v>27</v>
      </c>
      <c r="Q3776" t="s">
        <v>5101</v>
      </c>
      <c r="R3776" s="23">
        <v>18</v>
      </c>
      <c r="S3776" s="23">
        <v>1</v>
      </c>
      <c r="T3776" s="33">
        <v>1</v>
      </c>
      <c r="V3776" t="s">
        <v>2951</v>
      </c>
      <c r="W3776" t="str">
        <f t="shared" si="149"/>
        <v>R20</v>
      </c>
      <c r="X3776" s="31" t="str">
        <f t="shared" si="150"/>
        <v>FINES_R20</v>
      </c>
      <c r="Y3776" s="35">
        <v>2E-3</v>
      </c>
      <c r="Z3776" s="8" t="str">
        <f>IFERROR(IFERROR(VLOOKUP(G3776,'IVSET-Escuelas'!A:F,4,FALSE),VLOOKUP(M3776,'IVSET-Fines'!F:L,7,FALSE)),"-")</f>
        <v>-</v>
      </c>
    </row>
    <row r="3777" spans="1:26" x14ac:dyDescent="0.35">
      <c r="A3777" s="18" t="s">
        <v>5100</v>
      </c>
      <c r="B3777" t="s">
        <v>352</v>
      </c>
      <c r="C3777" t="s">
        <v>521</v>
      </c>
      <c r="D3777" t="s">
        <v>523</v>
      </c>
      <c r="E3777" t="s">
        <v>198</v>
      </c>
      <c r="F3777" t="s">
        <v>198</v>
      </c>
      <c r="G3777" t="s">
        <v>198</v>
      </c>
      <c r="H3777" t="s">
        <v>20</v>
      </c>
      <c r="I3777" t="s">
        <v>5102</v>
      </c>
      <c r="J3777" t="s">
        <v>21</v>
      </c>
      <c r="L3777" t="s">
        <v>4913</v>
      </c>
      <c r="M3777" t="str">
        <f t="shared" si="151"/>
        <v>San Martin S/N balcarce balcarceBalcarce</v>
      </c>
      <c r="N3777" t="s">
        <v>22</v>
      </c>
      <c r="O3777" t="s">
        <v>23</v>
      </c>
      <c r="P3777" t="s">
        <v>27</v>
      </c>
      <c r="Q3777" t="s">
        <v>5101</v>
      </c>
      <c r="R3777" s="23">
        <v>17</v>
      </c>
      <c r="S3777" s="23">
        <v>1</v>
      </c>
      <c r="T3777" s="33">
        <v>1</v>
      </c>
      <c r="V3777" t="s">
        <v>2951</v>
      </c>
      <c r="W3777" t="str">
        <f t="shared" si="149"/>
        <v>R20</v>
      </c>
      <c r="X3777" s="31" t="str">
        <f t="shared" si="150"/>
        <v>FINES_R20</v>
      </c>
      <c r="Y3777" s="35">
        <v>1.9E-2</v>
      </c>
      <c r="Z3777" s="8" t="str">
        <f>IFERROR(IFERROR(VLOOKUP(G3777,'IVSET-Escuelas'!A:F,4,FALSE),VLOOKUP(M3777,'IVSET-Fines'!F:L,7,FALSE)),"-")</f>
        <v>-</v>
      </c>
    </row>
    <row r="3778" spans="1:26" x14ac:dyDescent="0.35">
      <c r="A3778" s="18" t="s">
        <v>5100</v>
      </c>
      <c r="B3778" t="s">
        <v>352</v>
      </c>
      <c r="C3778" t="s">
        <v>349</v>
      </c>
      <c r="D3778" t="s">
        <v>2397</v>
      </c>
      <c r="E3778" t="s">
        <v>198</v>
      </c>
      <c r="F3778" t="s">
        <v>198</v>
      </c>
      <c r="G3778" t="s">
        <v>198</v>
      </c>
      <c r="H3778" t="s">
        <v>20</v>
      </c>
      <c r="I3778" t="s">
        <v>5102</v>
      </c>
      <c r="J3778" t="s">
        <v>21</v>
      </c>
      <c r="L3778" t="s">
        <v>4943</v>
      </c>
      <c r="M3778" t="str">
        <f t="shared" si="151"/>
        <v>ESCUELA 12-AZUCENA S/N TANDIL-AZUCENATandil</v>
      </c>
      <c r="N3778" t="s">
        <v>22</v>
      </c>
      <c r="O3778" t="s">
        <v>23</v>
      </c>
      <c r="P3778" t="s">
        <v>27</v>
      </c>
      <c r="Q3778" t="s">
        <v>5101</v>
      </c>
      <c r="R3778" s="23">
        <v>11</v>
      </c>
      <c r="S3778" s="23">
        <v>1</v>
      </c>
      <c r="T3778" s="33">
        <v>1</v>
      </c>
      <c r="V3778" t="s">
        <v>2951</v>
      </c>
      <c r="W3778" t="str">
        <f t="shared" ref="W3778:W3823" si="152">+IF(V3778="","",IF(V3778="FINES",CONCATENATE("R",IF(OR(B3778="16",B3778="21",B3778="22",B3778="23"),"16212223",IF(OR(B3778="15",B3778="17",B3778="24",B3778="25"),"15172425",B3778))),IF(V3778="CEBAS","UNICO",IF(VALUE(B3778)&lt;=11,"AMBA","INTERIOR"))))</f>
        <v>R20</v>
      </c>
      <c r="X3778" s="31" t="str">
        <f t="shared" ref="X3778:X3823" si="153">+IF(V3778="","-",CONCATENATE(V3778,"_",W3778))</f>
        <v>FINES_R20</v>
      </c>
      <c r="Y3778" s="35">
        <v>0.11700000000000001</v>
      </c>
      <c r="Z3778" s="8" t="str">
        <f>IFERROR(IFERROR(VLOOKUP(G3778,'IVSET-Escuelas'!A:F,4,FALSE),VLOOKUP(M3778,'IVSET-Fines'!F:L,7,FALSE)),"-")</f>
        <v>-</v>
      </c>
    </row>
    <row r="3779" spans="1:26" x14ac:dyDescent="0.35">
      <c r="A3779" s="18" t="s">
        <v>5100</v>
      </c>
      <c r="B3779" t="s">
        <v>352</v>
      </c>
      <c r="C3779" t="s">
        <v>1924</v>
      </c>
      <c r="D3779" t="s">
        <v>1925</v>
      </c>
      <c r="E3779" t="s">
        <v>198</v>
      </c>
      <c r="F3779" t="s">
        <v>198</v>
      </c>
      <c r="G3779" t="s">
        <v>198</v>
      </c>
      <c r="H3779" t="s">
        <v>20</v>
      </c>
      <c r="I3779" t="s">
        <v>5102</v>
      </c>
      <c r="J3779" t="s">
        <v>21</v>
      </c>
      <c r="L3779" t="s">
        <v>4927</v>
      </c>
      <c r="M3779" t="str">
        <f t="shared" si="151"/>
        <v>IDENTIDAD VECINALNecochea</v>
      </c>
      <c r="N3779" t="s">
        <v>22</v>
      </c>
      <c r="O3779" t="s">
        <v>23</v>
      </c>
      <c r="P3779" t="s">
        <v>27</v>
      </c>
      <c r="Q3779" t="s">
        <v>5101</v>
      </c>
      <c r="R3779" s="23">
        <v>16</v>
      </c>
      <c r="S3779" s="23">
        <v>1</v>
      </c>
      <c r="T3779" s="33">
        <v>1</v>
      </c>
      <c r="V3779" t="s">
        <v>2951</v>
      </c>
      <c r="W3779" t="str">
        <f t="shared" si="152"/>
        <v>R20</v>
      </c>
      <c r="X3779" s="31" t="str">
        <f t="shared" si="153"/>
        <v>FINES_R20</v>
      </c>
      <c r="Y3779" s="35">
        <v>0.13700000000000001</v>
      </c>
      <c r="Z3779" s="8">
        <f>IFERROR(IFERROR(VLOOKUP(G3779,'IVSET-Escuelas'!A:F,4,FALSE),VLOOKUP(M3779,'IVSET-Fines'!F:L,7,FALSE)),"-")</f>
        <v>0.23189299999999999</v>
      </c>
    </row>
    <row r="3780" spans="1:26" x14ac:dyDescent="0.35">
      <c r="A3780" s="18" t="s">
        <v>5100</v>
      </c>
      <c r="B3780" t="s">
        <v>352</v>
      </c>
      <c r="C3780" t="s">
        <v>349</v>
      </c>
      <c r="D3780" t="s">
        <v>2397</v>
      </c>
      <c r="E3780" t="s">
        <v>198</v>
      </c>
      <c r="F3780" t="s">
        <v>198</v>
      </c>
      <c r="G3780" t="s">
        <v>198</v>
      </c>
      <c r="H3780" t="s">
        <v>20</v>
      </c>
      <c r="I3780" t="s">
        <v>5102</v>
      </c>
      <c r="J3780" t="s">
        <v>21</v>
      </c>
      <c r="L3780" t="s">
        <v>4934</v>
      </c>
      <c r="M3780" t="str">
        <f t="shared" si="151"/>
        <v>CASA CONVIVENCIAL VIENTOS 2390 TANDIL MOVEDIZATandil</v>
      </c>
      <c r="N3780" t="s">
        <v>22</v>
      </c>
      <c r="O3780" t="s">
        <v>23</v>
      </c>
      <c r="P3780" t="s">
        <v>27</v>
      </c>
      <c r="Q3780" t="s">
        <v>5101</v>
      </c>
      <c r="R3780" s="23">
        <v>14</v>
      </c>
      <c r="S3780" s="23">
        <v>1</v>
      </c>
      <c r="T3780" s="33">
        <v>1</v>
      </c>
      <c r="V3780" t="s">
        <v>2951</v>
      </c>
      <c r="W3780" t="str">
        <f t="shared" si="152"/>
        <v>R20</v>
      </c>
      <c r="X3780" s="31" t="str">
        <f t="shared" si="153"/>
        <v>FINES_R20</v>
      </c>
      <c r="Y3780" s="35">
        <v>0.13800000000000001</v>
      </c>
      <c r="Z3780" s="8" t="str">
        <f>IFERROR(IFERROR(VLOOKUP(G3780,'IVSET-Escuelas'!A:F,4,FALSE),VLOOKUP(M3780,'IVSET-Fines'!F:L,7,FALSE)),"-")</f>
        <v>-</v>
      </c>
    </row>
    <row r="3781" spans="1:26" x14ac:dyDescent="0.35">
      <c r="A3781" s="18" t="s">
        <v>5100</v>
      </c>
      <c r="B3781" t="s">
        <v>352</v>
      </c>
      <c r="C3781" t="s">
        <v>1924</v>
      </c>
      <c r="D3781" t="s">
        <v>1925</v>
      </c>
      <c r="E3781" t="s">
        <v>198</v>
      </c>
      <c r="F3781" t="s">
        <v>198</v>
      </c>
      <c r="G3781" t="s">
        <v>198</v>
      </c>
      <c r="H3781" t="s">
        <v>20</v>
      </c>
      <c r="I3781" t="s">
        <v>5102</v>
      </c>
      <c r="J3781" t="s">
        <v>21</v>
      </c>
      <c r="L3781" t="s">
        <v>4922</v>
      </c>
      <c r="M3781" t="str">
        <f t="shared" si="151"/>
        <v>EEM N°3Necochea</v>
      </c>
      <c r="N3781" t="s">
        <v>22</v>
      </c>
      <c r="O3781" t="s">
        <v>23</v>
      </c>
      <c r="P3781" t="s">
        <v>27</v>
      </c>
      <c r="Q3781" t="s">
        <v>5101</v>
      </c>
      <c r="R3781" s="23">
        <v>91</v>
      </c>
      <c r="S3781" s="23">
        <v>4</v>
      </c>
      <c r="T3781" s="33">
        <v>1</v>
      </c>
      <c r="V3781" t="s">
        <v>2951</v>
      </c>
      <c r="W3781" t="str">
        <f t="shared" si="152"/>
        <v>R20</v>
      </c>
      <c r="X3781" s="31" t="str">
        <f t="shared" si="153"/>
        <v>FINES_R20</v>
      </c>
      <c r="Y3781" s="35">
        <v>0.16</v>
      </c>
      <c r="Z3781" s="8">
        <f>IFERROR(IFERROR(VLOOKUP(G3781,'IVSET-Escuelas'!A:F,4,FALSE),VLOOKUP(M3781,'IVSET-Fines'!F:L,7,FALSE)),"-")</f>
        <v>0.56447199999999997</v>
      </c>
    </row>
    <row r="3782" spans="1:26" x14ac:dyDescent="0.35">
      <c r="A3782" s="18" t="s">
        <v>5100</v>
      </c>
      <c r="B3782" t="s">
        <v>352</v>
      </c>
      <c r="C3782" t="s">
        <v>1338</v>
      </c>
      <c r="D3782" t="s">
        <v>1339</v>
      </c>
      <c r="E3782" t="s">
        <v>198</v>
      </c>
      <c r="F3782" t="s">
        <v>198</v>
      </c>
      <c r="G3782" t="s">
        <v>198</v>
      </c>
      <c r="H3782" t="s">
        <v>20</v>
      </c>
      <c r="I3782" t="s">
        <v>5102</v>
      </c>
      <c r="J3782" t="s">
        <v>21</v>
      </c>
      <c r="L3782" t="s">
        <v>4915</v>
      </c>
      <c r="M3782" t="str">
        <f t="shared" si="151"/>
        <v>Centro de Formación ProfesionalLobería</v>
      </c>
      <c r="N3782" t="s">
        <v>22</v>
      </c>
      <c r="O3782" t="s">
        <v>23</v>
      </c>
      <c r="P3782" t="s">
        <v>27</v>
      </c>
      <c r="Q3782" t="s">
        <v>5101</v>
      </c>
      <c r="R3782" s="23">
        <v>8</v>
      </c>
      <c r="S3782" s="23">
        <v>1</v>
      </c>
      <c r="T3782" s="33">
        <v>1</v>
      </c>
      <c r="V3782" t="s">
        <v>2951</v>
      </c>
      <c r="W3782" t="str">
        <f t="shared" si="152"/>
        <v>R20</v>
      </c>
      <c r="X3782" s="31" t="str">
        <f t="shared" si="153"/>
        <v>FINES_R20</v>
      </c>
      <c r="Y3782" s="35">
        <v>0.19600000000000001</v>
      </c>
      <c r="Z3782" s="8">
        <f>IFERROR(IFERROR(VLOOKUP(G3782,'IVSET-Escuelas'!A:F,4,FALSE),VLOOKUP(M3782,'IVSET-Fines'!F:L,7,FALSE)),"-")</f>
        <v>0.24321100000000001</v>
      </c>
    </row>
    <row r="3783" spans="1:26" x14ac:dyDescent="0.35">
      <c r="A3783" s="18" t="s">
        <v>5100</v>
      </c>
      <c r="B3783" t="s">
        <v>352</v>
      </c>
      <c r="C3783" t="s">
        <v>1924</v>
      </c>
      <c r="D3783" t="s">
        <v>1925</v>
      </c>
      <c r="E3783" t="s">
        <v>198</v>
      </c>
      <c r="F3783" t="s">
        <v>198</v>
      </c>
      <c r="G3783" t="s">
        <v>198</v>
      </c>
      <c r="H3783" t="s">
        <v>20</v>
      </c>
      <c r="I3783" t="s">
        <v>5102</v>
      </c>
      <c r="J3783" t="s">
        <v>21</v>
      </c>
      <c r="L3783" t="s">
        <v>4923</v>
      </c>
      <c r="M3783" t="str">
        <f t="shared" si="151"/>
        <v>ENVIONNecochea</v>
      </c>
      <c r="N3783" t="s">
        <v>22</v>
      </c>
      <c r="O3783" t="s">
        <v>23</v>
      </c>
      <c r="P3783" t="s">
        <v>27</v>
      </c>
      <c r="Q3783" t="s">
        <v>5101</v>
      </c>
      <c r="R3783" s="23">
        <v>23</v>
      </c>
      <c r="S3783" s="23">
        <v>1</v>
      </c>
      <c r="T3783" s="33">
        <v>1</v>
      </c>
      <c r="V3783" t="s">
        <v>2951</v>
      </c>
      <c r="W3783" t="str">
        <f t="shared" si="152"/>
        <v>R20</v>
      </c>
      <c r="X3783" s="31" t="str">
        <f t="shared" si="153"/>
        <v>FINES_R20</v>
      </c>
      <c r="Y3783" s="35">
        <v>0.21099999999999999</v>
      </c>
      <c r="Z3783" s="8">
        <f>IFERROR(IFERROR(VLOOKUP(G3783,'IVSET-Escuelas'!A:F,4,FALSE),VLOOKUP(M3783,'IVSET-Fines'!F:L,7,FALSE)),"-")</f>
        <v>0.644652</v>
      </c>
    </row>
    <row r="3784" spans="1:26" x14ac:dyDescent="0.35">
      <c r="A3784" s="18" t="s">
        <v>5100</v>
      </c>
      <c r="B3784" t="s">
        <v>352</v>
      </c>
      <c r="C3784" t="s">
        <v>349</v>
      </c>
      <c r="D3784" t="s">
        <v>2397</v>
      </c>
      <c r="E3784" t="s">
        <v>198</v>
      </c>
      <c r="F3784" t="s">
        <v>198</v>
      </c>
      <c r="G3784" t="s">
        <v>198</v>
      </c>
      <c r="H3784" t="s">
        <v>20</v>
      </c>
      <c r="I3784" t="s">
        <v>5102</v>
      </c>
      <c r="J3784" t="s">
        <v>21</v>
      </c>
      <c r="L3784" t="s">
        <v>4952</v>
      </c>
      <c r="M3784" t="str">
        <f t="shared" si="151"/>
        <v>VIENTOS VILLA AGUIRRE 1571 TANDIL VILLA AGUIRRETandil</v>
      </c>
      <c r="N3784" t="s">
        <v>22</v>
      </c>
      <c r="O3784" t="s">
        <v>23</v>
      </c>
      <c r="P3784" t="s">
        <v>27</v>
      </c>
      <c r="Q3784" t="s">
        <v>5101</v>
      </c>
      <c r="R3784" s="23">
        <v>26</v>
      </c>
      <c r="S3784" s="23">
        <v>1</v>
      </c>
      <c r="T3784" s="33">
        <v>1</v>
      </c>
      <c r="V3784" t="s">
        <v>2951</v>
      </c>
      <c r="W3784" t="str">
        <f t="shared" si="152"/>
        <v>R20</v>
      </c>
      <c r="X3784" s="31" t="str">
        <f t="shared" si="153"/>
        <v>FINES_R20</v>
      </c>
      <c r="Y3784" s="35">
        <v>0.219</v>
      </c>
      <c r="Z3784" s="8" t="str">
        <f>IFERROR(IFERROR(VLOOKUP(G3784,'IVSET-Escuelas'!A:F,4,FALSE),VLOOKUP(M3784,'IVSET-Fines'!F:L,7,FALSE)),"-")</f>
        <v>-</v>
      </c>
    </row>
    <row r="3785" spans="1:26" x14ac:dyDescent="0.35">
      <c r="A3785" s="18" t="s">
        <v>5100</v>
      </c>
      <c r="B3785" t="s">
        <v>352</v>
      </c>
      <c r="C3785" t="s">
        <v>349</v>
      </c>
      <c r="D3785" t="s">
        <v>2397</v>
      </c>
      <c r="E3785" t="s">
        <v>198</v>
      </c>
      <c r="F3785" t="s">
        <v>198</v>
      </c>
      <c r="G3785" t="s">
        <v>198</v>
      </c>
      <c r="H3785" t="s">
        <v>20</v>
      </c>
      <c r="I3785" t="s">
        <v>5102</v>
      </c>
      <c r="J3785" t="s">
        <v>21</v>
      </c>
      <c r="L3785" t="s">
        <v>4939</v>
      </c>
      <c r="M3785" t="str">
        <f t="shared" si="151"/>
        <v>DE CORAZÓN TANDILENSE 269 TANDIL EL CERRITOTandil</v>
      </c>
      <c r="N3785" t="s">
        <v>22</v>
      </c>
      <c r="O3785" t="s">
        <v>23</v>
      </c>
      <c r="P3785" t="s">
        <v>27</v>
      </c>
      <c r="Q3785" t="s">
        <v>5101</v>
      </c>
      <c r="R3785" s="23">
        <v>49</v>
      </c>
      <c r="S3785" s="23">
        <v>2</v>
      </c>
      <c r="T3785" s="33">
        <v>1</v>
      </c>
      <c r="V3785" t="s">
        <v>2951</v>
      </c>
      <c r="W3785" t="str">
        <f t="shared" si="152"/>
        <v>R20</v>
      </c>
      <c r="X3785" s="31" t="str">
        <f t="shared" si="153"/>
        <v>FINES_R20</v>
      </c>
      <c r="Y3785" s="35">
        <v>0.248</v>
      </c>
      <c r="Z3785" s="8" t="str">
        <f>IFERROR(IFERROR(VLOOKUP(G3785,'IVSET-Escuelas'!A:F,4,FALSE),VLOOKUP(M3785,'IVSET-Fines'!F:L,7,FALSE)),"-")</f>
        <v>-</v>
      </c>
    </row>
    <row r="3786" spans="1:26" x14ac:dyDescent="0.35">
      <c r="A3786" s="18" t="s">
        <v>5100</v>
      </c>
      <c r="B3786" t="s">
        <v>352</v>
      </c>
      <c r="C3786" t="s">
        <v>1924</v>
      </c>
      <c r="D3786" t="s">
        <v>1925</v>
      </c>
      <c r="E3786" t="s">
        <v>198</v>
      </c>
      <c r="F3786" t="s">
        <v>198</v>
      </c>
      <c r="G3786" t="s">
        <v>198</v>
      </c>
      <c r="H3786" t="s">
        <v>20</v>
      </c>
      <c r="I3786" t="s">
        <v>5102</v>
      </c>
      <c r="J3786" t="s">
        <v>21</v>
      </c>
      <c r="L3786" t="s">
        <v>4440</v>
      </c>
      <c r="M3786" t="str">
        <f t="shared" si="151"/>
        <v>UPCNNecochea</v>
      </c>
      <c r="N3786" t="s">
        <v>22</v>
      </c>
      <c r="O3786" t="s">
        <v>23</v>
      </c>
      <c r="P3786" t="s">
        <v>27</v>
      </c>
      <c r="Q3786" t="s">
        <v>5101</v>
      </c>
      <c r="R3786" s="23">
        <v>40</v>
      </c>
      <c r="S3786" s="23">
        <v>2</v>
      </c>
      <c r="T3786" s="33">
        <v>1</v>
      </c>
      <c r="V3786" t="s">
        <v>2951</v>
      </c>
      <c r="W3786" t="str">
        <f t="shared" si="152"/>
        <v>R20</v>
      </c>
      <c r="X3786" s="31" t="str">
        <f t="shared" si="153"/>
        <v>FINES_R20</v>
      </c>
      <c r="Y3786" s="35">
        <v>0.28299999999999997</v>
      </c>
      <c r="Z3786" s="8">
        <f>IFERROR(IFERROR(VLOOKUP(G3786,'IVSET-Escuelas'!A:F,4,FALSE),VLOOKUP(M3786,'IVSET-Fines'!F:L,7,FALSE)),"-")</f>
        <v>0.35981299999999999</v>
      </c>
    </row>
    <row r="3787" spans="1:26" x14ac:dyDescent="0.35">
      <c r="A3787" s="18" t="s">
        <v>5100</v>
      </c>
      <c r="B3787" t="s">
        <v>352</v>
      </c>
      <c r="C3787" t="s">
        <v>349</v>
      </c>
      <c r="D3787" t="s">
        <v>2397</v>
      </c>
      <c r="E3787" t="s">
        <v>198</v>
      </c>
      <c r="F3787" t="s">
        <v>198</v>
      </c>
      <c r="G3787" t="s">
        <v>198</v>
      </c>
      <c r="H3787" t="s">
        <v>20</v>
      </c>
      <c r="I3787" t="s">
        <v>5102</v>
      </c>
      <c r="J3787" t="s">
        <v>21</v>
      </c>
      <c r="L3787" t="s">
        <v>4947</v>
      </c>
      <c r="M3787" t="str">
        <f t="shared" si="151"/>
        <v>RINCON SOLIDARIO 1680 TANDIL EL CERRITOTandil</v>
      </c>
      <c r="N3787" t="s">
        <v>22</v>
      </c>
      <c r="O3787" t="s">
        <v>23</v>
      </c>
      <c r="P3787" t="s">
        <v>27</v>
      </c>
      <c r="Q3787" t="s">
        <v>5101</v>
      </c>
      <c r="R3787" s="23">
        <v>16</v>
      </c>
      <c r="S3787" s="23">
        <v>1</v>
      </c>
      <c r="T3787" s="33">
        <v>1</v>
      </c>
      <c r="V3787" t="s">
        <v>2951</v>
      </c>
      <c r="W3787" t="str">
        <f t="shared" si="152"/>
        <v>R20</v>
      </c>
      <c r="X3787" s="31" t="str">
        <f t="shared" si="153"/>
        <v>FINES_R20</v>
      </c>
      <c r="Y3787" s="35">
        <v>0.28399999999999997</v>
      </c>
      <c r="Z3787" s="8" t="str">
        <f>IFERROR(IFERROR(VLOOKUP(G3787,'IVSET-Escuelas'!A:F,4,FALSE),VLOOKUP(M3787,'IVSET-Fines'!F:L,7,FALSE)),"-")</f>
        <v>-</v>
      </c>
    </row>
    <row r="3788" spans="1:26" x14ac:dyDescent="0.35">
      <c r="A3788" s="18" t="s">
        <v>5100</v>
      </c>
      <c r="B3788" t="s">
        <v>352</v>
      </c>
      <c r="C3788" t="s">
        <v>349</v>
      </c>
      <c r="D3788" t="s">
        <v>2397</v>
      </c>
      <c r="E3788" t="s">
        <v>198</v>
      </c>
      <c r="F3788" t="s">
        <v>198</v>
      </c>
      <c r="G3788" t="s">
        <v>198</v>
      </c>
      <c r="H3788" t="s">
        <v>20</v>
      </c>
      <c r="I3788" t="s">
        <v>5102</v>
      </c>
      <c r="J3788" t="s">
        <v>21</v>
      </c>
      <c r="L3788" t="s">
        <v>4935</v>
      </c>
      <c r="M3788" t="str">
        <f t="shared" si="151"/>
        <v>CEC 802 s/n TANDIL VILLA AGUIRRETandil</v>
      </c>
      <c r="N3788" t="s">
        <v>22</v>
      </c>
      <c r="O3788" t="s">
        <v>23</v>
      </c>
      <c r="P3788" t="s">
        <v>27</v>
      </c>
      <c r="Q3788" t="s">
        <v>5101</v>
      </c>
      <c r="R3788" s="23">
        <v>15</v>
      </c>
      <c r="S3788" s="23">
        <v>1</v>
      </c>
      <c r="T3788" s="33">
        <v>1</v>
      </c>
      <c r="V3788" t="s">
        <v>2951</v>
      </c>
      <c r="W3788" t="str">
        <f t="shared" si="152"/>
        <v>R20</v>
      </c>
      <c r="X3788" s="31" t="str">
        <f t="shared" si="153"/>
        <v>FINES_R20</v>
      </c>
      <c r="Y3788" s="35">
        <v>0.312</v>
      </c>
      <c r="Z3788" s="8" t="str">
        <f>IFERROR(IFERROR(VLOOKUP(G3788,'IVSET-Escuelas'!A:F,4,FALSE),VLOOKUP(M3788,'IVSET-Fines'!F:L,7,FALSE)),"-")</f>
        <v>-</v>
      </c>
    </row>
    <row r="3789" spans="1:26" x14ac:dyDescent="0.35">
      <c r="A3789" s="18" t="s">
        <v>5100</v>
      </c>
      <c r="B3789" t="s">
        <v>352</v>
      </c>
      <c r="C3789" t="s">
        <v>216</v>
      </c>
      <c r="D3789" t="s">
        <v>2600</v>
      </c>
      <c r="E3789" t="s">
        <v>198</v>
      </c>
      <c r="F3789" t="s">
        <v>198</v>
      </c>
      <c r="G3789" t="s">
        <v>198</v>
      </c>
      <c r="H3789" t="s">
        <v>20</v>
      </c>
      <c r="I3789" t="s">
        <v>5102</v>
      </c>
      <c r="J3789" t="s">
        <v>21</v>
      </c>
      <c r="L3789" t="s">
        <v>4930</v>
      </c>
      <c r="M3789" t="str">
        <f t="shared" si="151"/>
        <v>Escuela Educacion Secundaria n°1 Manuel Belgrano s/n San Cayetano San CayetanoSan Cayetano</v>
      </c>
      <c r="N3789" t="s">
        <v>22</v>
      </c>
      <c r="O3789" t="s">
        <v>23</v>
      </c>
      <c r="P3789" t="s">
        <v>27</v>
      </c>
      <c r="Q3789" t="s">
        <v>5101</v>
      </c>
      <c r="R3789" s="23">
        <v>6</v>
      </c>
      <c r="S3789" s="23">
        <v>1</v>
      </c>
      <c r="T3789" s="33">
        <v>1</v>
      </c>
      <c r="V3789" t="s">
        <v>2951</v>
      </c>
      <c r="W3789" t="str">
        <f t="shared" si="152"/>
        <v>R20</v>
      </c>
      <c r="X3789" s="31" t="str">
        <f t="shared" si="153"/>
        <v>FINES_R20</v>
      </c>
      <c r="Y3789" s="35">
        <v>0.312</v>
      </c>
      <c r="Z3789" s="8" t="str">
        <f>IFERROR(IFERROR(VLOOKUP(G3789,'IVSET-Escuelas'!A:F,4,FALSE),VLOOKUP(M3789,'IVSET-Fines'!F:L,7,FALSE)),"-")</f>
        <v>-</v>
      </c>
    </row>
    <row r="3790" spans="1:26" x14ac:dyDescent="0.35">
      <c r="A3790" s="18" t="s">
        <v>5100</v>
      </c>
      <c r="B3790" t="s">
        <v>352</v>
      </c>
      <c r="C3790" t="s">
        <v>349</v>
      </c>
      <c r="D3790" t="s">
        <v>2397</v>
      </c>
      <c r="E3790" t="s">
        <v>198</v>
      </c>
      <c r="F3790" t="s">
        <v>198</v>
      </c>
      <c r="G3790" t="s">
        <v>198</v>
      </c>
      <c r="H3790" t="s">
        <v>20</v>
      </c>
      <c r="I3790" t="s">
        <v>5102</v>
      </c>
      <c r="J3790" t="s">
        <v>21</v>
      </c>
      <c r="L3790" t="s">
        <v>4936</v>
      </c>
      <c r="M3790" t="str">
        <f t="shared" si="151"/>
        <v>CENTRO LA FLORIDA 1598 TANDIL VILLA AGUIRRETandil</v>
      </c>
      <c r="N3790" t="s">
        <v>22</v>
      </c>
      <c r="O3790" t="s">
        <v>23</v>
      </c>
      <c r="P3790" t="s">
        <v>27</v>
      </c>
      <c r="Q3790" t="s">
        <v>5101</v>
      </c>
      <c r="R3790" s="23">
        <v>25</v>
      </c>
      <c r="S3790" s="23">
        <v>1</v>
      </c>
      <c r="T3790" s="33">
        <v>1</v>
      </c>
      <c r="V3790" t="s">
        <v>2951</v>
      </c>
      <c r="W3790" t="str">
        <f t="shared" si="152"/>
        <v>R20</v>
      </c>
      <c r="X3790" s="31" t="str">
        <f t="shared" si="153"/>
        <v>FINES_R20</v>
      </c>
      <c r="Y3790" s="35">
        <v>0.33200000000000002</v>
      </c>
      <c r="Z3790" s="8" t="str">
        <f>IFERROR(IFERROR(VLOOKUP(G3790,'IVSET-Escuelas'!A:F,4,FALSE),VLOOKUP(M3790,'IVSET-Fines'!F:L,7,FALSE)),"-")</f>
        <v>-</v>
      </c>
    </row>
    <row r="3791" spans="1:26" x14ac:dyDescent="0.35">
      <c r="A3791" s="18" t="s">
        <v>5100</v>
      </c>
      <c r="B3791" t="s">
        <v>352</v>
      </c>
      <c r="C3791" t="s">
        <v>1924</v>
      </c>
      <c r="D3791" t="s">
        <v>1925</v>
      </c>
      <c r="E3791" t="s">
        <v>198</v>
      </c>
      <c r="F3791" t="s">
        <v>198</v>
      </c>
      <c r="G3791" t="s">
        <v>198</v>
      </c>
      <c r="H3791" t="s">
        <v>20</v>
      </c>
      <c r="I3791" t="s">
        <v>5102</v>
      </c>
      <c r="J3791" t="s">
        <v>21</v>
      </c>
      <c r="L3791" t="s">
        <v>4920</v>
      </c>
      <c r="M3791" t="str">
        <f t="shared" si="151"/>
        <v>Asoc. El SamaritanoNecochea</v>
      </c>
      <c r="N3791" t="s">
        <v>22</v>
      </c>
      <c r="O3791" t="s">
        <v>23</v>
      </c>
      <c r="P3791" t="s">
        <v>27</v>
      </c>
      <c r="Q3791" t="s">
        <v>5101</v>
      </c>
      <c r="R3791" s="23">
        <v>24</v>
      </c>
      <c r="S3791" s="23">
        <v>1</v>
      </c>
      <c r="T3791" s="33">
        <v>1</v>
      </c>
      <c r="V3791" t="s">
        <v>2951</v>
      </c>
      <c r="W3791" t="str">
        <f t="shared" si="152"/>
        <v>R20</v>
      </c>
      <c r="X3791" s="31" t="str">
        <f t="shared" si="153"/>
        <v>FINES_R20</v>
      </c>
      <c r="Y3791" s="35">
        <v>0.34100000000000003</v>
      </c>
      <c r="Z3791" s="8">
        <f>IFERROR(IFERROR(VLOOKUP(G3791,'IVSET-Escuelas'!A:F,4,FALSE),VLOOKUP(M3791,'IVSET-Fines'!F:L,7,FALSE)),"-")</f>
        <v>0.36208000000000001</v>
      </c>
    </row>
    <row r="3792" spans="1:26" x14ac:dyDescent="0.35">
      <c r="A3792" s="18" t="s">
        <v>5100</v>
      </c>
      <c r="B3792" t="s">
        <v>352</v>
      </c>
      <c r="C3792" t="s">
        <v>349</v>
      </c>
      <c r="D3792" t="s">
        <v>2397</v>
      </c>
      <c r="E3792" t="s">
        <v>198</v>
      </c>
      <c r="F3792" t="s">
        <v>198</v>
      </c>
      <c r="G3792" t="s">
        <v>198</v>
      </c>
      <c r="H3792" t="s">
        <v>20</v>
      </c>
      <c r="I3792" t="s">
        <v>5102</v>
      </c>
      <c r="J3792" t="s">
        <v>21</v>
      </c>
      <c r="L3792" t="s">
        <v>4937</v>
      </c>
      <c r="M3792" t="str">
        <f t="shared" si="151"/>
        <v>CFL 1Tandil</v>
      </c>
      <c r="N3792" t="s">
        <v>22</v>
      </c>
      <c r="O3792" t="s">
        <v>23</v>
      </c>
      <c r="P3792" t="s">
        <v>27</v>
      </c>
      <c r="Q3792" t="s">
        <v>5101</v>
      </c>
      <c r="R3792" s="23">
        <v>18</v>
      </c>
      <c r="S3792" s="23">
        <v>1</v>
      </c>
      <c r="T3792" s="33">
        <v>1</v>
      </c>
      <c r="V3792" t="s">
        <v>2951</v>
      </c>
      <c r="W3792" t="str">
        <f t="shared" si="152"/>
        <v>R20</v>
      </c>
      <c r="X3792" s="31" t="str">
        <f t="shared" si="153"/>
        <v>FINES_R20</v>
      </c>
      <c r="Y3792" s="35">
        <v>0.376</v>
      </c>
      <c r="Z3792" s="8">
        <f>IFERROR(IFERROR(VLOOKUP(G3792,'IVSET-Escuelas'!A:F,4,FALSE),VLOOKUP(M3792,'IVSET-Fines'!F:L,7,FALSE)),"-")</f>
        <v>3.4247E-2</v>
      </c>
    </row>
    <row r="3793" spans="1:26" x14ac:dyDescent="0.35">
      <c r="A3793" s="18" t="s">
        <v>5100</v>
      </c>
      <c r="B3793" t="s">
        <v>352</v>
      </c>
      <c r="C3793" t="s">
        <v>349</v>
      </c>
      <c r="D3793" t="s">
        <v>2397</v>
      </c>
      <c r="E3793" t="s">
        <v>198</v>
      </c>
      <c r="F3793" t="s">
        <v>198</v>
      </c>
      <c r="G3793" t="s">
        <v>198</v>
      </c>
      <c r="H3793" t="s">
        <v>20</v>
      </c>
      <c r="I3793" t="s">
        <v>5102</v>
      </c>
      <c r="J3793" t="s">
        <v>21</v>
      </c>
      <c r="L3793" t="s">
        <v>3751</v>
      </c>
      <c r="M3793" t="str">
        <f t="shared" si="151"/>
        <v>CPATandil</v>
      </c>
      <c r="N3793" t="s">
        <v>22</v>
      </c>
      <c r="O3793" t="s">
        <v>23</v>
      </c>
      <c r="P3793" t="s">
        <v>27</v>
      </c>
      <c r="Q3793" t="s">
        <v>5101</v>
      </c>
      <c r="R3793" s="23">
        <v>17</v>
      </c>
      <c r="S3793" s="23">
        <v>1</v>
      </c>
      <c r="T3793" s="33">
        <v>1</v>
      </c>
      <c r="V3793" t="s">
        <v>2951</v>
      </c>
      <c r="W3793" t="str">
        <f t="shared" si="152"/>
        <v>R20</v>
      </c>
      <c r="X3793" s="31" t="str">
        <f t="shared" si="153"/>
        <v>FINES_R20</v>
      </c>
      <c r="Y3793" s="35">
        <v>0.38800000000000001</v>
      </c>
      <c r="Z3793" s="8">
        <f>IFERROR(IFERROR(VLOOKUP(G3793,'IVSET-Escuelas'!A:F,4,FALSE),VLOOKUP(M3793,'IVSET-Fines'!F:L,7,FALSE)),"-")</f>
        <v>0.19442300000000001</v>
      </c>
    </row>
    <row r="3794" spans="1:26" x14ac:dyDescent="0.35">
      <c r="A3794" s="18" t="s">
        <v>5100</v>
      </c>
      <c r="B3794" t="s">
        <v>352</v>
      </c>
      <c r="C3794" t="s">
        <v>216</v>
      </c>
      <c r="D3794" t="s">
        <v>2600</v>
      </c>
      <c r="E3794" t="s">
        <v>198</v>
      </c>
      <c r="F3794" t="s">
        <v>198</v>
      </c>
      <c r="G3794" t="s">
        <v>198</v>
      </c>
      <c r="H3794" t="s">
        <v>20</v>
      </c>
      <c r="I3794" t="s">
        <v>5102</v>
      </c>
      <c r="J3794" t="s">
        <v>21</v>
      </c>
      <c r="L3794" t="s">
        <v>4929</v>
      </c>
      <c r="M3794" t="str">
        <f t="shared" si="151"/>
        <v>Escuela Educacion Secundaria n°1 Manuel BelgranoSan Cayetano</v>
      </c>
      <c r="N3794" t="s">
        <v>22</v>
      </c>
      <c r="O3794" t="s">
        <v>23</v>
      </c>
      <c r="P3794" t="s">
        <v>27</v>
      </c>
      <c r="Q3794" t="s">
        <v>5101</v>
      </c>
      <c r="R3794" s="23">
        <v>25</v>
      </c>
      <c r="S3794" s="23">
        <v>2</v>
      </c>
      <c r="T3794" s="33">
        <v>1</v>
      </c>
      <c r="V3794" t="s">
        <v>2951</v>
      </c>
      <c r="W3794" t="str">
        <f t="shared" si="152"/>
        <v>R20</v>
      </c>
      <c r="X3794" s="31" t="str">
        <f t="shared" si="153"/>
        <v>FINES_R20</v>
      </c>
      <c r="Y3794" s="35">
        <v>0.40200000000000002</v>
      </c>
      <c r="Z3794" s="8">
        <f>IFERROR(IFERROR(VLOOKUP(G3794,'IVSET-Escuelas'!A:F,4,FALSE),VLOOKUP(M3794,'IVSET-Fines'!F:L,7,FALSE)),"-")</f>
        <v>0.298122</v>
      </c>
    </row>
    <row r="3795" spans="1:26" x14ac:dyDescent="0.35">
      <c r="A3795" s="18" t="s">
        <v>5100</v>
      </c>
      <c r="B3795" t="s">
        <v>352</v>
      </c>
      <c r="C3795" t="s">
        <v>521</v>
      </c>
      <c r="D3795" t="s">
        <v>523</v>
      </c>
      <c r="E3795" t="s">
        <v>198</v>
      </c>
      <c r="F3795" t="s">
        <v>198</v>
      </c>
      <c r="G3795" t="s">
        <v>198</v>
      </c>
      <c r="H3795" t="s">
        <v>20</v>
      </c>
      <c r="I3795" t="s">
        <v>5102</v>
      </c>
      <c r="J3795" t="s">
        <v>21</v>
      </c>
      <c r="L3795" t="s">
        <v>4910</v>
      </c>
      <c r="M3795" t="str">
        <f t="shared" si="151"/>
        <v>eepa 702Balcarce</v>
      </c>
      <c r="N3795" t="s">
        <v>22</v>
      </c>
      <c r="O3795" t="s">
        <v>23</v>
      </c>
      <c r="P3795" t="s">
        <v>27</v>
      </c>
      <c r="Q3795" t="s">
        <v>5101</v>
      </c>
      <c r="R3795" s="23">
        <v>114</v>
      </c>
      <c r="S3795" s="23">
        <v>4</v>
      </c>
      <c r="T3795" s="33">
        <v>1</v>
      </c>
      <c r="V3795" t="s">
        <v>2951</v>
      </c>
      <c r="W3795" t="str">
        <f t="shared" si="152"/>
        <v>R20</v>
      </c>
      <c r="X3795" s="31" t="str">
        <f t="shared" si="153"/>
        <v>FINES_R20</v>
      </c>
      <c r="Y3795" s="35">
        <v>0.42399999999999999</v>
      </c>
      <c r="Z3795" s="8">
        <f>IFERROR(IFERROR(VLOOKUP(G3795,'IVSET-Escuelas'!A:F,4,FALSE),VLOOKUP(M3795,'IVSET-Fines'!F:L,7,FALSE)),"-")</f>
        <v>0.48718600000000001</v>
      </c>
    </row>
    <row r="3796" spans="1:26" x14ac:dyDescent="0.35">
      <c r="A3796" s="18" t="s">
        <v>5100</v>
      </c>
      <c r="B3796" t="s">
        <v>352</v>
      </c>
      <c r="C3796" t="s">
        <v>1924</v>
      </c>
      <c r="D3796" t="s">
        <v>1925</v>
      </c>
      <c r="E3796" t="s">
        <v>198</v>
      </c>
      <c r="F3796" t="s">
        <v>198</v>
      </c>
      <c r="G3796" t="s">
        <v>198</v>
      </c>
      <c r="H3796" t="s">
        <v>20</v>
      </c>
      <c r="I3796" t="s">
        <v>5102</v>
      </c>
      <c r="J3796" t="s">
        <v>21</v>
      </c>
      <c r="L3796" t="s">
        <v>4925</v>
      </c>
      <c r="M3796" t="str">
        <f t="shared" si="151"/>
        <v>EP N°52Necochea</v>
      </c>
      <c r="N3796" t="s">
        <v>22</v>
      </c>
      <c r="O3796" t="s">
        <v>23</v>
      </c>
      <c r="P3796" t="s">
        <v>27</v>
      </c>
      <c r="Q3796" t="s">
        <v>5101</v>
      </c>
      <c r="R3796" s="23">
        <v>25</v>
      </c>
      <c r="S3796" s="23">
        <v>1</v>
      </c>
      <c r="T3796" s="33">
        <v>1</v>
      </c>
      <c r="V3796" t="s">
        <v>2951</v>
      </c>
      <c r="W3796" t="str">
        <f t="shared" si="152"/>
        <v>R20</v>
      </c>
      <c r="X3796" s="31" t="str">
        <f t="shared" si="153"/>
        <v>FINES_R20</v>
      </c>
      <c r="Y3796" s="35">
        <v>0.437</v>
      </c>
      <c r="Z3796" s="8">
        <f>IFERROR(IFERROR(VLOOKUP(G3796,'IVSET-Escuelas'!A:F,4,FALSE),VLOOKUP(M3796,'IVSET-Fines'!F:L,7,FALSE)),"-")</f>
        <v>0.337227</v>
      </c>
    </row>
    <row r="3797" spans="1:26" x14ac:dyDescent="0.35">
      <c r="A3797" s="18" t="s">
        <v>5100</v>
      </c>
      <c r="B3797" t="s">
        <v>352</v>
      </c>
      <c r="C3797" t="s">
        <v>521</v>
      </c>
      <c r="D3797" t="s">
        <v>523</v>
      </c>
      <c r="E3797" t="s">
        <v>198</v>
      </c>
      <c r="F3797" t="s">
        <v>198</v>
      </c>
      <c r="G3797" t="s">
        <v>198</v>
      </c>
      <c r="H3797" t="s">
        <v>20</v>
      </c>
      <c r="I3797" t="s">
        <v>5102</v>
      </c>
      <c r="J3797" t="s">
        <v>21</v>
      </c>
      <c r="L3797" t="s">
        <v>4911</v>
      </c>
      <c r="M3797" t="str">
        <f t="shared" si="151"/>
        <v>Escuela Rural s/n balcarce balcarceBalcarce</v>
      </c>
      <c r="N3797" t="s">
        <v>22</v>
      </c>
      <c r="O3797" t="s">
        <v>23</v>
      </c>
      <c r="P3797" t="s">
        <v>27</v>
      </c>
      <c r="Q3797" t="s">
        <v>5101</v>
      </c>
      <c r="R3797" s="23">
        <v>9</v>
      </c>
      <c r="S3797" s="23">
        <v>1</v>
      </c>
      <c r="T3797" s="33">
        <v>1</v>
      </c>
      <c r="V3797" t="s">
        <v>2951</v>
      </c>
      <c r="W3797" t="str">
        <f t="shared" si="152"/>
        <v>R20</v>
      </c>
      <c r="X3797" s="31" t="str">
        <f t="shared" si="153"/>
        <v>FINES_R20</v>
      </c>
      <c r="Y3797" s="35">
        <v>0.44600000000000001</v>
      </c>
      <c r="Z3797" s="8" t="str">
        <f>IFERROR(IFERROR(VLOOKUP(G3797,'IVSET-Escuelas'!A:F,4,FALSE),VLOOKUP(M3797,'IVSET-Fines'!F:L,7,FALSE)),"-")</f>
        <v>-</v>
      </c>
    </row>
    <row r="3798" spans="1:26" x14ac:dyDescent="0.35">
      <c r="A3798" s="18" t="s">
        <v>5100</v>
      </c>
      <c r="B3798" t="s">
        <v>352</v>
      </c>
      <c r="C3798" t="s">
        <v>1924</v>
      </c>
      <c r="D3798" t="s">
        <v>1925</v>
      </c>
      <c r="E3798" t="s">
        <v>198</v>
      </c>
      <c r="F3798" t="s">
        <v>198</v>
      </c>
      <c r="G3798" t="s">
        <v>198</v>
      </c>
      <c r="H3798" t="s">
        <v>20</v>
      </c>
      <c r="I3798" t="s">
        <v>5102</v>
      </c>
      <c r="J3798" t="s">
        <v>21</v>
      </c>
      <c r="L3798" t="s">
        <v>4926</v>
      </c>
      <c r="M3798" t="str">
        <f t="shared" si="151"/>
        <v>EP N°6Necochea</v>
      </c>
      <c r="N3798" t="s">
        <v>22</v>
      </c>
      <c r="O3798" t="s">
        <v>23</v>
      </c>
      <c r="P3798" t="s">
        <v>27</v>
      </c>
      <c r="Q3798" t="s">
        <v>5101</v>
      </c>
      <c r="R3798" s="23">
        <v>16</v>
      </c>
      <c r="S3798" s="23">
        <v>1</v>
      </c>
      <c r="T3798" s="33">
        <v>1</v>
      </c>
      <c r="V3798" t="s">
        <v>2951</v>
      </c>
      <c r="W3798" t="str">
        <f t="shared" si="152"/>
        <v>R20</v>
      </c>
      <c r="X3798" s="31" t="str">
        <f t="shared" si="153"/>
        <v>FINES_R20</v>
      </c>
      <c r="Y3798" s="35">
        <v>0.47699999999999998</v>
      </c>
      <c r="Z3798" s="8">
        <f>IFERROR(IFERROR(VLOOKUP(G3798,'IVSET-Escuelas'!A:F,4,FALSE),VLOOKUP(M3798,'IVSET-Fines'!F:L,7,FALSE)),"-")</f>
        <v>0.29164899999999999</v>
      </c>
    </row>
    <row r="3799" spans="1:26" x14ac:dyDescent="0.35">
      <c r="A3799" s="18" t="s">
        <v>5100</v>
      </c>
      <c r="B3799" t="s">
        <v>352</v>
      </c>
      <c r="C3799" t="s">
        <v>349</v>
      </c>
      <c r="D3799" t="s">
        <v>2397</v>
      </c>
      <c r="E3799" t="s">
        <v>198</v>
      </c>
      <c r="F3799" t="s">
        <v>198</v>
      </c>
      <c r="G3799" t="s">
        <v>198</v>
      </c>
      <c r="H3799" t="s">
        <v>20</v>
      </c>
      <c r="I3799" t="s">
        <v>5102</v>
      </c>
      <c r="J3799" t="s">
        <v>21</v>
      </c>
      <c r="L3799" t="s">
        <v>4948</v>
      </c>
      <c r="M3799" t="str">
        <f t="shared" si="151"/>
        <v>SINDICATO DE EMPLEADOS DE COMERCIO 1345 TANDIL CENTROTandil</v>
      </c>
      <c r="N3799" t="s">
        <v>22</v>
      </c>
      <c r="O3799" t="s">
        <v>23</v>
      </c>
      <c r="P3799" t="s">
        <v>27</v>
      </c>
      <c r="Q3799" t="s">
        <v>5101</v>
      </c>
      <c r="R3799" s="23">
        <v>18</v>
      </c>
      <c r="S3799" s="23">
        <v>1</v>
      </c>
      <c r="T3799" s="33">
        <v>1</v>
      </c>
      <c r="V3799" t="s">
        <v>2951</v>
      </c>
      <c r="W3799" t="str">
        <f t="shared" si="152"/>
        <v>R20</v>
      </c>
      <c r="X3799" s="31" t="str">
        <f t="shared" si="153"/>
        <v>FINES_R20</v>
      </c>
      <c r="Y3799" s="35">
        <v>0.48699999999999999</v>
      </c>
      <c r="Z3799" s="8" t="str">
        <f>IFERROR(IFERROR(VLOOKUP(G3799,'IVSET-Escuelas'!A:F,4,FALSE),VLOOKUP(M3799,'IVSET-Fines'!F:L,7,FALSE)),"-")</f>
        <v>-</v>
      </c>
    </row>
    <row r="3800" spans="1:26" x14ac:dyDescent="0.35">
      <c r="A3800" s="18" t="s">
        <v>5100</v>
      </c>
      <c r="B3800" t="s">
        <v>352</v>
      </c>
      <c r="C3800" t="s">
        <v>349</v>
      </c>
      <c r="D3800" t="s">
        <v>2397</v>
      </c>
      <c r="E3800" t="s">
        <v>198</v>
      </c>
      <c r="F3800" t="s">
        <v>198</v>
      </c>
      <c r="G3800" t="s">
        <v>198</v>
      </c>
      <c r="H3800" t="s">
        <v>20</v>
      </c>
      <c r="I3800" t="s">
        <v>5102</v>
      </c>
      <c r="J3800" t="s">
        <v>21</v>
      </c>
      <c r="L3800" t="s">
        <v>2420</v>
      </c>
      <c r="M3800" t="str">
        <f t="shared" si="151"/>
        <v>GARDEYTandil</v>
      </c>
      <c r="N3800" t="s">
        <v>22</v>
      </c>
      <c r="O3800" t="s">
        <v>23</v>
      </c>
      <c r="P3800" t="s">
        <v>27</v>
      </c>
      <c r="Q3800" t="s">
        <v>5101</v>
      </c>
      <c r="R3800" s="23">
        <v>20</v>
      </c>
      <c r="S3800" s="23">
        <v>1</v>
      </c>
      <c r="T3800" s="33">
        <v>1</v>
      </c>
      <c r="V3800" t="s">
        <v>2951</v>
      </c>
      <c r="W3800" t="str">
        <f t="shared" si="152"/>
        <v>R20</v>
      </c>
      <c r="X3800" s="31" t="str">
        <f t="shared" si="153"/>
        <v>FINES_R20</v>
      </c>
      <c r="Y3800" s="35">
        <v>0.495</v>
      </c>
      <c r="Z3800" s="8">
        <f>IFERROR(IFERROR(VLOOKUP(G3800,'IVSET-Escuelas'!A:F,4,FALSE),VLOOKUP(M3800,'IVSET-Fines'!F:L,7,FALSE)),"-")</f>
        <v>0.26113199999999998</v>
      </c>
    </row>
    <row r="3801" spans="1:26" x14ac:dyDescent="0.35">
      <c r="A3801" s="18" t="s">
        <v>5100</v>
      </c>
      <c r="B3801" t="s">
        <v>352</v>
      </c>
      <c r="C3801" t="s">
        <v>349</v>
      </c>
      <c r="D3801" t="s">
        <v>2397</v>
      </c>
      <c r="E3801" t="s">
        <v>198</v>
      </c>
      <c r="F3801" t="s">
        <v>198</v>
      </c>
      <c r="G3801" t="s">
        <v>198</v>
      </c>
      <c r="H3801" t="s">
        <v>20</v>
      </c>
      <c r="I3801" t="s">
        <v>5102</v>
      </c>
      <c r="J3801" t="s">
        <v>21</v>
      </c>
      <c r="L3801" t="s">
        <v>4941</v>
      </c>
      <c r="M3801" t="str">
        <f t="shared" si="151"/>
        <v>EP36Tandil</v>
      </c>
      <c r="N3801" t="s">
        <v>22</v>
      </c>
      <c r="O3801" t="s">
        <v>23</v>
      </c>
      <c r="P3801" t="s">
        <v>27</v>
      </c>
      <c r="Q3801" t="s">
        <v>5101</v>
      </c>
      <c r="R3801" s="23">
        <v>70</v>
      </c>
      <c r="S3801" s="23">
        <v>4</v>
      </c>
      <c r="T3801" s="33">
        <v>1</v>
      </c>
      <c r="V3801" t="s">
        <v>2951</v>
      </c>
      <c r="W3801" t="str">
        <f t="shared" si="152"/>
        <v>R20</v>
      </c>
      <c r="X3801" s="31" t="str">
        <f t="shared" si="153"/>
        <v>FINES_R20</v>
      </c>
      <c r="Y3801" s="35">
        <v>0.51700000000000002</v>
      </c>
      <c r="Z3801" s="8">
        <f>IFERROR(IFERROR(VLOOKUP(G3801,'IVSET-Escuelas'!A:F,4,FALSE),VLOOKUP(M3801,'IVSET-Fines'!F:L,7,FALSE)),"-")</f>
        <v>0.60482499999999995</v>
      </c>
    </row>
    <row r="3802" spans="1:26" x14ac:dyDescent="0.35">
      <c r="A3802" s="18" t="s">
        <v>5100</v>
      </c>
      <c r="B3802" t="s">
        <v>352</v>
      </c>
      <c r="C3802" t="s">
        <v>349</v>
      </c>
      <c r="D3802" t="s">
        <v>2397</v>
      </c>
      <c r="E3802" t="s">
        <v>198</v>
      </c>
      <c r="F3802" t="s">
        <v>198</v>
      </c>
      <c r="G3802" t="s">
        <v>198</v>
      </c>
      <c r="H3802" t="s">
        <v>20</v>
      </c>
      <c r="I3802" t="s">
        <v>5102</v>
      </c>
      <c r="J3802" t="s">
        <v>21</v>
      </c>
      <c r="L3802" t="s">
        <v>4933</v>
      </c>
      <c r="M3802" t="str">
        <f t="shared" si="151"/>
        <v>BIBLIOTECA MARTÍN FIERRO 581 TANDIL VILLA GAUCHOTandil</v>
      </c>
      <c r="N3802" t="s">
        <v>22</v>
      </c>
      <c r="O3802" t="s">
        <v>23</v>
      </c>
      <c r="P3802" t="s">
        <v>27</v>
      </c>
      <c r="Q3802" t="s">
        <v>5101</v>
      </c>
      <c r="R3802" s="23">
        <v>17</v>
      </c>
      <c r="S3802" s="23">
        <v>1</v>
      </c>
      <c r="T3802" s="33">
        <v>1</v>
      </c>
      <c r="V3802" t="s">
        <v>2951</v>
      </c>
      <c r="W3802" t="str">
        <f t="shared" si="152"/>
        <v>R20</v>
      </c>
      <c r="X3802" s="31" t="str">
        <f t="shared" si="153"/>
        <v>FINES_R20</v>
      </c>
      <c r="Y3802" s="35">
        <v>0.52800000000000002</v>
      </c>
      <c r="Z3802" s="8" t="str">
        <f>IFERROR(IFERROR(VLOOKUP(G3802,'IVSET-Escuelas'!A:F,4,FALSE),VLOOKUP(M3802,'IVSET-Fines'!F:L,7,FALSE)),"-")</f>
        <v>-</v>
      </c>
    </row>
    <row r="3803" spans="1:26" x14ac:dyDescent="0.35">
      <c r="A3803" s="18" t="s">
        <v>5100</v>
      </c>
      <c r="B3803" t="s">
        <v>352</v>
      </c>
      <c r="C3803" t="s">
        <v>349</v>
      </c>
      <c r="D3803" t="s">
        <v>2397</v>
      </c>
      <c r="E3803" t="s">
        <v>198</v>
      </c>
      <c r="F3803" t="s">
        <v>198</v>
      </c>
      <c r="G3803" t="s">
        <v>198</v>
      </c>
      <c r="H3803" t="s">
        <v>20</v>
      </c>
      <c r="I3803" t="s">
        <v>5102</v>
      </c>
      <c r="J3803" t="s">
        <v>21</v>
      </c>
      <c r="L3803" t="s">
        <v>4944</v>
      </c>
      <c r="M3803" t="str">
        <f t="shared" si="151"/>
        <v>ESCUELA 5Tandil</v>
      </c>
      <c r="N3803" t="s">
        <v>22</v>
      </c>
      <c r="O3803" t="s">
        <v>23</v>
      </c>
      <c r="P3803" t="s">
        <v>27</v>
      </c>
      <c r="Q3803" t="s">
        <v>5101</v>
      </c>
      <c r="R3803" s="23">
        <v>83</v>
      </c>
      <c r="S3803" s="23">
        <v>5</v>
      </c>
      <c r="T3803" s="33">
        <v>1</v>
      </c>
      <c r="V3803" t="s">
        <v>2951</v>
      </c>
      <c r="W3803" t="str">
        <f t="shared" si="152"/>
        <v>R20</v>
      </c>
      <c r="X3803" s="31" t="str">
        <f t="shared" si="153"/>
        <v>FINES_R20</v>
      </c>
      <c r="Y3803" s="35">
        <v>0.53300000000000003</v>
      </c>
      <c r="Z3803" s="8">
        <f>IFERROR(IFERROR(VLOOKUP(G3803,'IVSET-Escuelas'!A:F,4,FALSE),VLOOKUP(M3803,'IVSET-Fines'!F:L,7,FALSE)),"-")</f>
        <v>0.19751299999999999</v>
      </c>
    </row>
    <row r="3804" spans="1:26" x14ac:dyDescent="0.35">
      <c r="A3804" s="18" t="s">
        <v>5100</v>
      </c>
      <c r="B3804" t="s">
        <v>352</v>
      </c>
      <c r="C3804" t="s">
        <v>349</v>
      </c>
      <c r="D3804" t="s">
        <v>2397</v>
      </c>
      <c r="E3804" t="s">
        <v>198</v>
      </c>
      <c r="F3804" t="s">
        <v>198</v>
      </c>
      <c r="G3804" t="s">
        <v>198</v>
      </c>
      <c r="H3804" t="s">
        <v>20</v>
      </c>
      <c r="I3804" t="s">
        <v>5102</v>
      </c>
      <c r="J3804" t="s">
        <v>21</v>
      </c>
      <c r="L3804" t="s">
        <v>4931</v>
      </c>
      <c r="M3804" t="str">
        <f t="shared" si="151"/>
        <v>ARTE Y PARTETandil</v>
      </c>
      <c r="N3804" t="s">
        <v>22</v>
      </c>
      <c r="O3804" t="s">
        <v>23</v>
      </c>
      <c r="P3804" t="s">
        <v>27</v>
      </c>
      <c r="Q3804" t="s">
        <v>5101</v>
      </c>
      <c r="R3804" s="23">
        <v>43</v>
      </c>
      <c r="S3804" s="23">
        <v>2</v>
      </c>
      <c r="T3804" s="33">
        <v>1</v>
      </c>
      <c r="V3804" t="s">
        <v>2951</v>
      </c>
      <c r="W3804" t="str">
        <f t="shared" si="152"/>
        <v>R20</v>
      </c>
      <c r="X3804" s="31" t="str">
        <f t="shared" si="153"/>
        <v>FINES_R20</v>
      </c>
      <c r="Y3804" s="35">
        <v>0.55600000000000005</v>
      </c>
      <c r="Z3804" s="8">
        <f>IFERROR(IFERROR(VLOOKUP(G3804,'IVSET-Escuelas'!A:F,4,FALSE),VLOOKUP(M3804,'IVSET-Fines'!F:L,7,FALSE)),"-")</f>
        <v>5.6756000000000001E-2</v>
      </c>
    </row>
    <row r="3805" spans="1:26" x14ac:dyDescent="0.35">
      <c r="A3805" s="18" t="s">
        <v>5100</v>
      </c>
      <c r="B3805" t="s">
        <v>352</v>
      </c>
      <c r="C3805" t="s">
        <v>1338</v>
      </c>
      <c r="D3805" t="s">
        <v>1339</v>
      </c>
      <c r="E3805" t="s">
        <v>198</v>
      </c>
      <c r="F3805" t="s">
        <v>198</v>
      </c>
      <c r="G3805" t="s">
        <v>198</v>
      </c>
      <c r="H3805" t="s">
        <v>20</v>
      </c>
      <c r="I3805" t="s">
        <v>5102</v>
      </c>
      <c r="J3805" t="s">
        <v>21</v>
      </c>
      <c r="L3805" t="s">
        <v>4918</v>
      </c>
      <c r="M3805" t="str">
        <f t="shared" si="151"/>
        <v>Salita Ramón CarrilloLobería</v>
      </c>
      <c r="N3805" t="s">
        <v>22</v>
      </c>
      <c r="O3805" t="s">
        <v>23</v>
      </c>
      <c r="P3805" t="s">
        <v>27</v>
      </c>
      <c r="Q3805" t="s">
        <v>5101</v>
      </c>
      <c r="R3805" s="23">
        <v>20</v>
      </c>
      <c r="S3805" s="23">
        <v>1</v>
      </c>
      <c r="T3805" s="33">
        <v>1</v>
      </c>
      <c r="V3805" t="s">
        <v>2951</v>
      </c>
      <c r="W3805" t="str">
        <f t="shared" si="152"/>
        <v>R20</v>
      </c>
      <c r="X3805" s="31" t="str">
        <f t="shared" si="153"/>
        <v>FINES_R20</v>
      </c>
      <c r="Y3805" s="35">
        <v>0.56899999999999995</v>
      </c>
      <c r="Z3805" s="8">
        <f>IFERROR(IFERROR(VLOOKUP(G3805,'IVSET-Escuelas'!A:F,4,FALSE),VLOOKUP(M3805,'IVSET-Fines'!F:L,7,FALSE)),"-")</f>
        <v>0.488514</v>
      </c>
    </row>
    <row r="3806" spans="1:26" x14ac:dyDescent="0.35">
      <c r="A3806" s="18" t="s">
        <v>5100</v>
      </c>
      <c r="B3806" t="s">
        <v>352</v>
      </c>
      <c r="C3806" t="s">
        <v>1924</v>
      </c>
      <c r="D3806" t="s">
        <v>1925</v>
      </c>
      <c r="E3806" t="s">
        <v>198</v>
      </c>
      <c r="F3806" t="s">
        <v>198</v>
      </c>
      <c r="G3806" t="s">
        <v>198</v>
      </c>
      <c r="H3806" t="s">
        <v>20</v>
      </c>
      <c r="I3806" t="s">
        <v>5102</v>
      </c>
      <c r="J3806" t="s">
        <v>21</v>
      </c>
      <c r="L3806" t="s">
        <v>4921</v>
      </c>
      <c r="M3806" t="str">
        <f t="shared" si="151"/>
        <v>CENTRO INTEGRADOR MUNICIPALNecochea</v>
      </c>
      <c r="N3806" t="s">
        <v>22</v>
      </c>
      <c r="O3806" t="s">
        <v>23</v>
      </c>
      <c r="P3806" t="s">
        <v>27</v>
      </c>
      <c r="Q3806" t="s">
        <v>5101</v>
      </c>
      <c r="R3806" s="23">
        <v>29</v>
      </c>
      <c r="S3806" s="23">
        <v>1</v>
      </c>
      <c r="T3806" s="33">
        <v>1</v>
      </c>
      <c r="V3806" t="s">
        <v>2951</v>
      </c>
      <c r="W3806" t="str">
        <f t="shared" si="152"/>
        <v>R20</v>
      </c>
      <c r="X3806" s="31" t="str">
        <f t="shared" si="153"/>
        <v>FINES_R20</v>
      </c>
      <c r="Y3806" s="35">
        <v>0.59</v>
      </c>
      <c r="Z3806" s="8">
        <f>IFERROR(IFERROR(VLOOKUP(G3806,'IVSET-Escuelas'!A:F,4,FALSE),VLOOKUP(M3806,'IVSET-Fines'!F:L,7,FALSE)),"-")</f>
        <v>0.212866</v>
      </c>
    </row>
    <row r="3807" spans="1:26" x14ac:dyDescent="0.35">
      <c r="A3807" s="18" t="s">
        <v>5100</v>
      </c>
      <c r="B3807" t="s">
        <v>352</v>
      </c>
      <c r="C3807" t="s">
        <v>1924</v>
      </c>
      <c r="D3807" t="s">
        <v>1925</v>
      </c>
      <c r="E3807" t="s">
        <v>198</v>
      </c>
      <c r="F3807" t="s">
        <v>198</v>
      </c>
      <c r="G3807" t="s">
        <v>198</v>
      </c>
      <c r="H3807" t="s">
        <v>20</v>
      </c>
      <c r="I3807" t="s">
        <v>5102</v>
      </c>
      <c r="J3807" t="s">
        <v>21</v>
      </c>
      <c r="L3807" t="s">
        <v>4924</v>
      </c>
      <c r="M3807" t="str">
        <f t="shared" si="151"/>
        <v>EP N°4Necochea</v>
      </c>
      <c r="N3807" t="s">
        <v>22</v>
      </c>
      <c r="O3807" t="s">
        <v>23</v>
      </c>
      <c r="P3807" t="s">
        <v>27</v>
      </c>
      <c r="Q3807" t="s">
        <v>5101</v>
      </c>
      <c r="R3807" s="23">
        <v>86</v>
      </c>
      <c r="S3807" s="23">
        <v>3</v>
      </c>
      <c r="T3807" s="33">
        <v>1</v>
      </c>
      <c r="V3807" t="s">
        <v>2951</v>
      </c>
      <c r="W3807" t="str">
        <f t="shared" si="152"/>
        <v>R20</v>
      </c>
      <c r="X3807" s="31" t="str">
        <f t="shared" si="153"/>
        <v>FINES_R20</v>
      </c>
      <c r="Y3807" s="35">
        <v>0.59499999999999997</v>
      </c>
      <c r="Z3807" s="8">
        <f>IFERROR(IFERROR(VLOOKUP(G3807,'IVSET-Escuelas'!A:F,4,FALSE),VLOOKUP(M3807,'IVSET-Fines'!F:L,7,FALSE)),"-")</f>
        <v>0.39826699999999998</v>
      </c>
    </row>
    <row r="3808" spans="1:26" x14ac:dyDescent="0.35">
      <c r="A3808" s="18" t="s">
        <v>5100</v>
      </c>
      <c r="B3808" t="s">
        <v>352</v>
      </c>
      <c r="C3808" t="s">
        <v>349</v>
      </c>
      <c r="D3808" t="s">
        <v>2397</v>
      </c>
      <c r="E3808" t="s">
        <v>198</v>
      </c>
      <c r="F3808" t="s">
        <v>198</v>
      </c>
      <c r="G3808" t="s">
        <v>198</v>
      </c>
      <c r="H3808" t="s">
        <v>20</v>
      </c>
      <c r="I3808" t="s">
        <v>5102</v>
      </c>
      <c r="J3808" t="s">
        <v>21</v>
      </c>
      <c r="L3808" t="s">
        <v>4946</v>
      </c>
      <c r="M3808" t="str">
        <f t="shared" si="151"/>
        <v>MUSEO DE FULTON S/N TANDIL-FULTONTandil</v>
      </c>
      <c r="N3808" t="s">
        <v>22</v>
      </c>
      <c r="O3808" t="s">
        <v>23</v>
      </c>
      <c r="P3808" t="s">
        <v>27</v>
      </c>
      <c r="Q3808" t="s">
        <v>5101</v>
      </c>
      <c r="R3808" s="23">
        <v>0</v>
      </c>
      <c r="S3808" s="23">
        <v>1</v>
      </c>
      <c r="T3808" s="33">
        <v>1</v>
      </c>
      <c r="V3808" t="s">
        <v>2951</v>
      </c>
      <c r="W3808" t="str">
        <f t="shared" si="152"/>
        <v>R20</v>
      </c>
      <c r="X3808" s="31" t="str">
        <f t="shared" si="153"/>
        <v>FINES_R20</v>
      </c>
      <c r="Y3808" s="35">
        <v>0.628</v>
      </c>
      <c r="Z3808" s="8" t="str">
        <f>IFERROR(IFERROR(VLOOKUP(G3808,'IVSET-Escuelas'!A:F,4,FALSE),VLOOKUP(M3808,'IVSET-Fines'!F:L,7,FALSE)),"-")</f>
        <v>-</v>
      </c>
    </row>
    <row r="3809" spans="1:26" x14ac:dyDescent="0.35">
      <c r="A3809" s="18" t="s">
        <v>5100</v>
      </c>
      <c r="B3809" t="s">
        <v>352</v>
      </c>
      <c r="C3809" t="s">
        <v>521</v>
      </c>
      <c r="D3809" t="s">
        <v>523</v>
      </c>
      <c r="E3809" t="s">
        <v>198</v>
      </c>
      <c r="F3809" t="s">
        <v>198</v>
      </c>
      <c r="G3809" t="s">
        <v>198</v>
      </c>
      <c r="H3809" t="s">
        <v>20</v>
      </c>
      <c r="I3809" t="s">
        <v>5102</v>
      </c>
      <c r="J3809" t="s">
        <v>21</v>
      </c>
      <c r="L3809" t="s">
        <v>4914</v>
      </c>
      <c r="M3809" t="str">
        <f t="shared" si="151"/>
        <v>sociedad de fomento guemes s/n balcarce balcarceBalcarce</v>
      </c>
      <c r="N3809" t="s">
        <v>22</v>
      </c>
      <c r="O3809" t="s">
        <v>23</v>
      </c>
      <c r="P3809" t="s">
        <v>27</v>
      </c>
      <c r="Q3809" t="s">
        <v>5101</v>
      </c>
      <c r="R3809" s="23">
        <v>16</v>
      </c>
      <c r="S3809" s="23">
        <v>1</v>
      </c>
      <c r="T3809" s="33">
        <v>1</v>
      </c>
      <c r="V3809" t="s">
        <v>2951</v>
      </c>
      <c r="W3809" t="str">
        <f t="shared" si="152"/>
        <v>R20</v>
      </c>
      <c r="X3809" s="31" t="str">
        <f t="shared" si="153"/>
        <v>FINES_R20</v>
      </c>
      <c r="Y3809" s="35">
        <v>0.63700000000000001</v>
      </c>
      <c r="Z3809" s="8" t="str">
        <f>IFERROR(IFERROR(VLOOKUP(G3809,'IVSET-Escuelas'!A:F,4,FALSE),VLOOKUP(M3809,'IVSET-Fines'!F:L,7,FALSE)),"-")</f>
        <v>-</v>
      </c>
    </row>
    <row r="3810" spans="1:26" x14ac:dyDescent="0.35">
      <c r="A3810" s="18" t="s">
        <v>5100</v>
      </c>
      <c r="B3810" t="s">
        <v>352</v>
      </c>
      <c r="C3810" t="s">
        <v>349</v>
      </c>
      <c r="D3810" t="s">
        <v>2397</v>
      </c>
      <c r="E3810" t="s">
        <v>198</v>
      </c>
      <c r="F3810" t="s">
        <v>198</v>
      </c>
      <c r="G3810" t="s">
        <v>198</v>
      </c>
      <c r="H3810" t="s">
        <v>20</v>
      </c>
      <c r="I3810" t="s">
        <v>5102</v>
      </c>
      <c r="J3810" t="s">
        <v>21</v>
      </c>
      <c r="L3810" t="s">
        <v>4949</v>
      </c>
      <c r="M3810" t="str">
        <f t="shared" si="151"/>
        <v>TERRITORIO CULTURAL 1550 TANDIL VILLA GAUCHOTandil</v>
      </c>
      <c r="N3810" t="s">
        <v>22</v>
      </c>
      <c r="O3810" t="s">
        <v>23</v>
      </c>
      <c r="P3810" t="s">
        <v>27</v>
      </c>
      <c r="Q3810" t="s">
        <v>5101</v>
      </c>
      <c r="R3810" s="23">
        <v>17</v>
      </c>
      <c r="S3810" s="23">
        <v>1</v>
      </c>
      <c r="T3810" s="33">
        <v>1</v>
      </c>
      <c r="V3810" t="s">
        <v>2951</v>
      </c>
      <c r="W3810" t="str">
        <f t="shared" si="152"/>
        <v>R20</v>
      </c>
      <c r="X3810" s="31" t="str">
        <f t="shared" si="153"/>
        <v>FINES_R20</v>
      </c>
      <c r="Y3810" s="35">
        <v>0.64400000000000002</v>
      </c>
      <c r="Z3810" s="8" t="str">
        <f>IFERROR(IFERROR(VLOOKUP(G3810,'IVSET-Escuelas'!A:F,4,FALSE),VLOOKUP(M3810,'IVSET-Fines'!F:L,7,FALSE)),"-")</f>
        <v>-</v>
      </c>
    </row>
    <row r="3811" spans="1:26" x14ac:dyDescent="0.35">
      <c r="A3811" s="18" t="s">
        <v>5100</v>
      </c>
      <c r="B3811" t="s">
        <v>352</v>
      </c>
      <c r="C3811" t="s">
        <v>349</v>
      </c>
      <c r="D3811" t="s">
        <v>2397</v>
      </c>
      <c r="E3811" t="s">
        <v>198</v>
      </c>
      <c r="F3811" t="s">
        <v>198</v>
      </c>
      <c r="G3811" t="s">
        <v>198</v>
      </c>
      <c r="H3811" t="s">
        <v>20</v>
      </c>
      <c r="I3811" t="s">
        <v>5102</v>
      </c>
      <c r="J3811" t="s">
        <v>21</v>
      </c>
      <c r="L3811" t="s">
        <v>4945</v>
      </c>
      <c r="M3811" t="str">
        <f t="shared" ref="M3811:M3823" si="154">CONCATENATE(L3811,D3811)</f>
        <v>ESCUELA 56 002 TANDIL VILLA ITALIATandil</v>
      </c>
      <c r="N3811" t="s">
        <v>22</v>
      </c>
      <c r="O3811" t="s">
        <v>23</v>
      </c>
      <c r="P3811" t="s">
        <v>27</v>
      </c>
      <c r="Q3811" t="s">
        <v>5101</v>
      </c>
      <c r="R3811" s="23">
        <v>14</v>
      </c>
      <c r="S3811" s="23">
        <v>1</v>
      </c>
      <c r="T3811" s="33">
        <v>1</v>
      </c>
      <c r="V3811" t="s">
        <v>2951</v>
      </c>
      <c r="W3811" t="str">
        <f t="shared" si="152"/>
        <v>R20</v>
      </c>
      <c r="X3811" s="31" t="str">
        <f t="shared" si="153"/>
        <v>FINES_R20</v>
      </c>
      <c r="Y3811" s="35">
        <v>0.64800000000000002</v>
      </c>
      <c r="Z3811" s="8" t="str">
        <f>IFERROR(IFERROR(VLOOKUP(G3811,'IVSET-Escuelas'!A:F,4,FALSE),VLOOKUP(M3811,'IVSET-Fines'!F:L,7,FALSE)),"-")</f>
        <v>-</v>
      </c>
    </row>
    <row r="3812" spans="1:26" x14ac:dyDescent="0.35">
      <c r="A3812" s="18" t="s">
        <v>5100</v>
      </c>
      <c r="B3812" t="s">
        <v>352</v>
      </c>
      <c r="C3812" t="s">
        <v>521</v>
      </c>
      <c r="D3812" t="s">
        <v>523</v>
      </c>
      <c r="E3812" t="s">
        <v>198</v>
      </c>
      <c r="F3812" t="s">
        <v>198</v>
      </c>
      <c r="G3812" t="s">
        <v>198</v>
      </c>
      <c r="H3812" t="s">
        <v>20</v>
      </c>
      <c r="I3812" t="s">
        <v>5102</v>
      </c>
      <c r="J3812" t="s">
        <v>21</v>
      </c>
      <c r="L3812" t="s">
        <v>4912</v>
      </c>
      <c r="M3812" t="str">
        <f t="shared" si="154"/>
        <v>Pueblo Nuevo S/N balcarce balcarceBalcarce</v>
      </c>
      <c r="N3812" t="s">
        <v>22</v>
      </c>
      <c r="O3812" t="s">
        <v>23</v>
      </c>
      <c r="P3812" t="s">
        <v>27</v>
      </c>
      <c r="Q3812" t="s">
        <v>5101</v>
      </c>
      <c r="R3812" s="23">
        <v>17</v>
      </c>
      <c r="S3812" s="23">
        <v>1</v>
      </c>
      <c r="T3812" s="33">
        <v>1</v>
      </c>
      <c r="V3812" t="s">
        <v>2951</v>
      </c>
      <c r="W3812" t="str">
        <f t="shared" si="152"/>
        <v>R20</v>
      </c>
      <c r="X3812" s="31" t="str">
        <f t="shared" si="153"/>
        <v>FINES_R20</v>
      </c>
      <c r="Y3812" s="35">
        <v>0.65400000000000003</v>
      </c>
      <c r="Z3812" s="8" t="str">
        <f>IFERROR(IFERROR(VLOOKUP(G3812,'IVSET-Escuelas'!A:F,4,FALSE),VLOOKUP(M3812,'IVSET-Fines'!F:L,7,FALSE)),"-")</f>
        <v>-</v>
      </c>
    </row>
    <row r="3813" spans="1:26" x14ac:dyDescent="0.35">
      <c r="A3813" s="18" t="s">
        <v>5100</v>
      </c>
      <c r="B3813" t="s">
        <v>352</v>
      </c>
      <c r="C3813" t="s">
        <v>349</v>
      </c>
      <c r="D3813" t="s">
        <v>2397</v>
      </c>
      <c r="E3813" t="s">
        <v>198</v>
      </c>
      <c r="F3813" t="s">
        <v>198</v>
      </c>
      <c r="G3813" t="s">
        <v>198</v>
      </c>
      <c r="H3813" t="s">
        <v>20</v>
      </c>
      <c r="I3813" t="s">
        <v>5102</v>
      </c>
      <c r="J3813" t="s">
        <v>21</v>
      </c>
      <c r="L3813" t="s">
        <v>4940</v>
      </c>
      <c r="M3813" t="str">
        <f t="shared" si="154"/>
        <v>EJERCITO ARGENTINO S/N TANDIL MOVEDIZATandil</v>
      </c>
      <c r="N3813" t="s">
        <v>22</v>
      </c>
      <c r="O3813" t="s">
        <v>23</v>
      </c>
      <c r="P3813" t="s">
        <v>27</v>
      </c>
      <c r="Q3813" t="s">
        <v>5101</v>
      </c>
      <c r="R3813" s="23">
        <v>19</v>
      </c>
      <c r="S3813" s="23">
        <v>1</v>
      </c>
      <c r="T3813" s="33">
        <v>1</v>
      </c>
      <c r="V3813" t="s">
        <v>2951</v>
      </c>
      <c r="W3813" t="str">
        <f t="shared" si="152"/>
        <v>R20</v>
      </c>
      <c r="X3813" s="31" t="str">
        <f t="shared" si="153"/>
        <v>FINES_R20</v>
      </c>
      <c r="Y3813" s="35">
        <v>0.68200000000000005</v>
      </c>
      <c r="Z3813" s="8" t="str">
        <f>IFERROR(IFERROR(VLOOKUP(G3813,'IVSET-Escuelas'!A:F,4,FALSE),VLOOKUP(M3813,'IVSET-Fines'!F:L,7,FALSE)),"-")</f>
        <v>-</v>
      </c>
    </row>
    <row r="3814" spans="1:26" x14ac:dyDescent="0.35">
      <c r="A3814" s="18" t="s">
        <v>5100</v>
      </c>
      <c r="B3814" t="s">
        <v>352</v>
      </c>
      <c r="C3814" t="s">
        <v>1338</v>
      </c>
      <c r="D3814" t="s">
        <v>1339</v>
      </c>
      <c r="E3814" t="s">
        <v>198</v>
      </c>
      <c r="F3814" t="s">
        <v>198</v>
      </c>
      <c r="G3814" t="s">
        <v>198</v>
      </c>
      <c r="H3814" t="s">
        <v>20</v>
      </c>
      <c r="I3814" t="s">
        <v>5102</v>
      </c>
      <c r="J3814" t="s">
        <v>21</v>
      </c>
      <c r="L3814" t="s">
        <v>3863</v>
      </c>
      <c r="M3814" t="str">
        <f t="shared" si="154"/>
        <v>SutebaLobería</v>
      </c>
      <c r="N3814" t="s">
        <v>22</v>
      </c>
      <c r="O3814" t="s">
        <v>23</v>
      </c>
      <c r="P3814" t="s">
        <v>27</v>
      </c>
      <c r="Q3814" t="s">
        <v>5101</v>
      </c>
      <c r="R3814" s="23">
        <v>21</v>
      </c>
      <c r="S3814" s="23">
        <v>1</v>
      </c>
      <c r="T3814" s="33">
        <v>1</v>
      </c>
      <c r="V3814" t="s">
        <v>2951</v>
      </c>
      <c r="W3814" t="str">
        <f t="shared" si="152"/>
        <v>R20</v>
      </c>
      <c r="X3814" s="31" t="str">
        <f t="shared" si="153"/>
        <v>FINES_R20</v>
      </c>
      <c r="Y3814" s="35">
        <v>0.68400000000000005</v>
      </c>
      <c r="Z3814" s="8">
        <f>IFERROR(IFERROR(VLOOKUP(G3814,'IVSET-Escuelas'!A:F,4,FALSE),VLOOKUP(M3814,'IVSET-Fines'!F:L,7,FALSE)),"-")</f>
        <v>0.377305</v>
      </c>
    </row>
    <row r="3815" spans="1:26" x14ac:dyDescent="0.35">
      <c r="A3815" s="18" t="s">
        <v>5100</v>
      </c>
      <c r="B3815" t="s">
        <v>352</v>
      </c>
      <c r="C3815" t="s">
        <v>349</v>
      </c>
      <c r="D3815" t="s">
        <v>2397</v>
      </c>
      <c r="E3815" t="s">
        <v>198</v>
      </c>
      <c r="F3815" t="s">
        <v>198</v>
      </c>
      <c r="G3815" t="s">
        <v>198</v>
      </c>
      <c r="H3815" t="s">
        <v>20</v>
      </c>
      <c r="I3815" t="s">
        <v>5102</v>
      </c>
      <c r="J3815" t="s">
        <v>21</v>
      </c>
      <c r="L3815" t="s">
        <v>4951</v>
      </c>
      <c r="M3815" t="str">
        <f t="shared" si="154"/>
        <v>UNI BARRIAL 1620 TANDIL VILLA AGUIRRETandil</v>
      </c>
      <c r="N3815" t="s">
        <v>22</v>
      </c>
      <c r="O3815" t="s">
        <v>23</v>
      </c>
      <c r="P3815" t="s">
        <v>27</v>
      </c>
      <c r="Q3815" t="s">
        <v>5101</v>
      </c>
      <c r="R3815" s="23">
        <v>21</v>
      </c>
      <c r="S3815" s="23">
        <v>1</v>
      </c>
      <c r="T3815" s="33">
        <v>1</v>
      </c>
      <c r="V3815" t="s">
        <v>2951</v>
      </c>
      <c r="W3815" t="str">
        <f t="shared" si="152"/>
        <v>R20</v>
      </c>
      <c r="X3815" s="31" t="str">
        <f t="shared" si="153"/>
        <v>FINES_R20</v>
      </c>
      <c r="Y3815" s="35">
        <v>0.74399999999999999</v>
      </c>
      <c r="Z3815" s="8" t="str">
        <f>IFERROR(IFERROR(VLOOKUP(G3815,'IVSET-Escuelas'!A:F,4,FALSE),VLOOKUP(M3815,'IVSET-Fines'!F:L,7,FALSE)),"-")</f>
        <v>-</v>
      </c>
    </row>
    <row r="3816" spans="1:26" x14ac:dyDescent="0.35">
      <c r="A3816" s="18" t="s">
        <v>5100</v>
      </c>
      <c r="B3816" t="s">
        <v>352</v>
      </c>
      <c r="C3816" t="s">
        <v>1924</v>
      </c>
      <c r="D3816" t="s">
        <v>1925</v>
      </c>
      <c r="E3816" t="s">
        <v>198</v>
      </c>
      <c r="F3816" t="s">
        <v>198</v>
      </c>
      <c r="G3816" t="s">
        <v>198</v>
      </c>
      <c r="H3816" t="s">
        <v>20</v>
      </c>
      <c r="I3816" t="s">
        <v>5102</v>
      </c>
      <c r="J3816" t="s">
        <v>21</v>
      </c>
      <c r="L3816" t="s">
        <v>3926</v>
      </c>
      <c r="M3816" t="str">
        <f t="shared" si="154"/>
        <v>SUTEBANecochea</v>
      </c>
      <c r="N3816" t="s">
        <v>22</v>
      </c>
      <c r="O3816" t="s">
        <v>23</v>
      </c>
      <c r="P3816" t="s">
        <v>27</v>
      </c>
      <c r="Q3816" t="s">
        <v>5101</v>
      </c>
      <c r="R3816" s="23">
        <v>19</v>
      </c>
      <c r="S3816" s="23">
        <v>1</v>
      </c>
      <c r="T3816" s="33">
        <v>1</v>
      </c>
      <c r="V3816" t="s">
        <v>2951</v>
      </c>
      <c r="W3816" t="str">
        <f t="shared" si="152"/>
        <v>R20</v>
      </c>
      <c r="X3816" s="31" t="str">
        <f t="shared" si="153"/>
        <v>FINES_R20</v>
      </c>
      <c r="Y3816" s="35">
        <v>0.75800000000000001</v>
      </c>
      <c r="Z3816" s="8">
        <f>IFERROR(IFERROR(VLOOKUP(G3816,'IVSET-Escuelas'!A:F,4,FALSE),VLOOKUP(M3816,'IVSET-Fines'!F:L,7,FALSE)),"-")</f>
        <v>0.51938799999999996</v>
      </c>
    </row>
    <row r="3817" spans="1:26" x14ac:dyDescent="0.35">
      <c r="A3817" s="18" t="s">
        <v>5100</v>
      </c>
      <c r="B3817" t="s">
        <v>352</v>
      </c>
      <c r="C3817" t="s">
        <v>1338</v>
      </c>
      <c r="D3817" t="s">
        <v>1339</v>
      </c>
      <c r="E3817" t="s">
        <v>198</v>
      </c>
      <c r="F3817" t="s">
        <v>198</v>
      </c>
      <c r="G3817" t="s">
        <v>198</v>
      </c>
      <c r="H3817" t="s">
        <v>20</v>
      </c>
      <c r="I3817" t="s">
        <v>5102</v>
      </c>
      <c r="J3817" t="s">
        <v>21</v>
      </c>
      <c r="L3817" t="s">
        <v>4917</v>
      </c>
      <c r="M3817" t="str">
        <f t="shared" si="154"/>
        <v>EP n° 7 "Hipólito Yrigoyen"Lobería</v>
      </c>
      <c r="N3817" t="s">
        <v>22</v>
      </c>
      <c r="O3817" t="s">
        <v>23</v>
      </c>
      <c r="P3817" t="s">
        <v>27</v>
      </c>
      <c r="Q3817" t="s">
        <v>5101</v>
      </c>
      <c r="R3817" s="23">
        <v>19</v>
      </c>
      <c r="S3817" s="23">
        <v>1</v>
      </c>
      <c r="T3817" s="33">
        <v>1</v>
      </c>
      <c r="V3817" t="s">
        <v>2951</v>
      </c>
      <c r="W3817" t="str">
        <f t="shared" si="152"/>
        <v>R20</v>
      </c>
      <c r="X3817" s="31" t="str">
        <f t="shared" si="153"/>
        <v>FINES_R20</v>
      </c>
      <c r="Y3817" s="35">
        <v>0.81</v>
      </c>
      <c r="Z3817" s="8">
        <f>IFERROR(IFERROR(VLOOKUP(G3817,'IVSET-Escuelas'!A:F,4,FALSE),VLOOKUP(M3817,'IVSET-Fines'!F:L,7,FALSE)),"-")</f>
        <v>0.56258600000000003</v>
      </c>
    </row>
    <row r="3818" spans="1:26" x14ac:dyDescent="0.35">
      <c r="A3818" s="18" t="s">
        <v>5100</v>
      </c>
      <c r="B3818" t="s">
        <v>352</v>
      </c>
      <c r="C3818" t="s">
        <v>1338</v>
      </c>
      <c r="D3818" t="s">
        <v>1339</v>
      </c>
      <c r="E3818" t="s">
        <v>198</v>
      </c>
      <c r="F3818" t="s">
        <v>198</v>
      </c>
      <c r="G3818" t="s">
        <v>198</v>
      </c>
      <c r="H3818" t="s">
        <v>20</v>
      </c>
      <c r="I3818" t="s">
        <v>5102</v>
      </c>
      <c r="J3818" t="s">
        <v>21</v>
      </c>
      <c r="L3818" t="s">
        <v>4919</v>
      </c>
      <c r="M3818" t="str">
        <f t="shared" si="154"/>
        <v>UATRE 424 LoberíaLobería</v>
      </c>
      <c r="N3818" t="s">
        <v>22</v>
      </c>
      <c r="O3818" t="s">
        <v>23</v>
      </c>
      <c r="P3818" t="s">
        <v>27</v>
      </c>
      <c r="Q3818" t="s">
        <v>5101</v>
      </c>
      <c r="R3818" s="23">
        <v>8</v>
      </c>
      <c r="S3818" s="23">
        <v>1</v>
      </c>
      <c r="T3818" s="33">
        <v>1</v>
      </c>
      <c r="V3818" t="s">
        <v>2951</v>
      </c>
      <c r="W3818" t="str">
        <f t="shared" si="152"/>
        <v>R20</v>
      </c>
      <c r="X3818" s="31" t="str">
        <f t="shared" si="153"/>
        <v>FINES_R20</v>
      </c>
      <c r="Y3818" s="35">
        <v>0.81499999999999995</v>
      </c>
      <c r="Z3818" s="8" t="str">
        <f>IFERROR(IFERROR(VLOOKUP(G3818,'IVSET-Escuelas'!A:F,4,FALSE),VLOOKUP(M3818,'IVSET-Fines'!F:L,7,FALSE)),"-")</f>
        <v>-</v>
      </c>
    </row>
    <row r="3819" spans="1:26" x14ac:dyDescent="0.35">
      <c r="A3819" s="18" t="s">
        <v>5100</v>
      </c>
      <c r="B3819" t="s">
        <v>352</v>
      </c>
      <c r="C3819" t="s">
        <v>1924</v>
      </c>
      <c r="D3819" t="s">
        <v>1925</v>
      </c>
      <c r="E3819" t="s">
        <v>198</v>
      </c>
      <c r="F3819" t="s">
        <v>198</v>
      </c>
      <c r="G3819" t="s">
        <v>198</v>
      </c>
      <c r="H3819" t="s">
        <v>20</v>
      </c>
      <c r="I3819" t="s">
        <v>5102</v>
      </c>
      <c r="J3819" t="s">
        <v>21</v>
      </c>
      <c r="L3819" t="s">
        <v>4928</v>
      </c>
      <c r="M3819" t="str">
        <f t="shared" si="154"/>
        <v>PARROQUIA MEDALLA MILAGROSANecochea</v>
      </c>
      <c r="N3819" t="s">
        <v>22</v>
      </c>
      <c r="O3819" t="s">
        <v>23</v>
      </c>
      <c r="P3819" t="s">
        <v>27</v>
      </c>
      <c r="Q3819" t="s">
        <v>5101</v>
      </c>
      <c r="R3819" s="23">
        <v>25</v>
      </c>
      <c r="S3819" s="23">
        <v>1</v>
      </c>
      <c r="T3819" s="33">
        <v>1</v>
      </c>
      <c r="V3819" t="s">
        <v>2951</v>
      </c>
      <c r="W3819" t="str">
        <f t="shared" si="152"/>
        <v>R20</v>
      </c>
      <c r="X3819" s="31" t="str">
        <f t="shared" si="153"/>
        <v>FINES_R20</v>
      </c>
      <c r="Y3819" s="35">
        <v>0.83299999999999996</v>
      </c>
      <c r="Z3819" s="8" t="str">
        <f>IFERROR(IFERROR(VLOOKUP(G3819,'IVSET-Escuelas'!A:F,4,FALSE),VLOOKUP(M3819,'IVSET-Fines'!F:L,7,FALSE)),"-")</f>
        <v>-</v>
      </c>
    </row>
    <row r="3820" spans="1:26" x14ac:dyDescent="0.35">
      <c r="A3820" s="18" t="s">
        <v>5100</v>
      </c>
      <c r="B3820" t="s">
        <v>352</v>
      </c>
      <c r="C3820" t="s">
        <v>1338</v>
      </c>
      <c r="D3820" t="s">
        <v>1339</v>
      </c>
      <c r="E3820" t="s">
        <v>198</v>
      </c>
      <c r="F3820" t="s">
        <v>198</v>
      </c>
      <c r="G3820" t="s">
        <v>198</v>
      </c>
      <c r="H3820" t="s">
        <v>20</v>
      </c>
      <c r="I3820" t="s">
        <v>5102</v>
      </c>
      <c r="J3820" t="s">
        <v>21</v>
      </c>
      <c r="L3820" t="s">
        <v>4916</v>
      </c>
      <c r="M3820" t="str">
        <f t="shared" si="154"/>
        <v>EES n° 3 394 San ManuelLobería</v>
      </c>
      <c r="N3820" t="s">
        <v>22</v>
      </c>
      <c r="O3820" t="s">
        <v>23</v>
      </c>
      <c r="P3820" t="s">
        <v>27</v>
      </c>
      <c r="Q3820" t="s">
        <v>5101</v>
      </c>
      <c r="R3820" s="23">
        <v>13</v>
      </c>
      <c r="S3820" s="23">
        <v>1</v>
      </c>
      <c r="T3820" s="33">
        <v>1</v>
      </c>
      <c r="V3820" t="s">
        <v>2951</v>
      </c>
      <c r="W3820" t="str">
        <f t="shared" si="152"/>
        <v>R20</v>
      </c>
      <c r="X3820" s="31" t="str">
        <f t="shared" si="153"/>
        <v>FINES_R20</v>
      </c>
      <c r="Y3820" s="35">
        <v>0.85399999999999998</v>
      </c>
      <c r="Z3820" s="8" t="str">
        <f>IFERROR(IFERROR(VLOOKUP(G3820,'IVSET-Escuelas'!A:F,4,FALSE),VLOOKUP(M3820,'IVSET-Fines'!F:L,7,FALSE)),"-")</f>
        <v>-</v>
      </c>
    </row>
    <row r="3821" spans="1:26" x14ac:dyDescent="0.35">
      <c r="A3821" s="18" t="s">
        <v>5100</v>
      </c>
      <c r="B3821" t="s">
        <v>352</v>
      </c>
      <c r="C3821" t="s">
        <v>349</v>
      </c>
      <c r="D3821" t="s">
        <v>2397</v>
      </c>
      <c r="E3821" t="s">
        <v>198</v>
      </c>
      <c r="F3821" t="s">
        <v>198</v>
      </c>
      <c r="G3821" t="s">
        <v>198</v>
      </c>
      <c r="H3821" t="s">
        <v>20</v>
      </c>
      <c r="I3821" t="s">
        <v>5102</v>
      </c>
      <c r="J3821" t="s">
        <v>21</v>
      </c>
      <c r="L3821" t="s">
        <v>4950</v>
      </c>
      <c r="M3821" t="str">
        <f t="shared" si="154"/>
        <v>UB SUSANA VALOR 1950 TANDIL MOVEDIZATandil</v>
      </c>
      <c r="N3821" t="s">
        <v>22</v>
      </c>
      <c r="O3821" t="s">
        <v>23</v>
      </c>
      <c r="P3821" t="s">
        <v>27</v>
      </c>
      <c r="Q3821" t="s">
        <v>5101</v>
      </c>
      <c r="R3821" s="23">
        <v>0</v>
      </c>
      <c r="S3821" s="23">
        <v>1</v>
      </c>
      <c r="T3821" s="33">
        <v>1</v>
      </c>
      <c r="V3821" t="s">
        <v>2951</v>
      </c>
      <c r="W3821" t="str">
        <f t="shared" si="152"/>
        <v>R20</v>
      </c>
      <c r="X3821" s="31" t="str">
        <f t="shared" si="153"/>
        <v>FINES_R20</v>
      </c>
      <c r="Y3821" s="35">
        <v>0.93200000000000005</v>
      </c>
      <c r="Z3821" s="8" t="str">
        <f>IFERROR(IFERROR(VLOOKUP(G3821,'IVSET-Escuelas'!A:F,4,FALSE),VLOOKUP(M3821,'IVSET-Fines'!F:L,7,FALSE)),"-")</f>
        <v>-</v>
      </c>
    </row>
    <row r="3822" spans="1:26" x14ac:dyDescent="0.35">
      <c r="A3822" s="18" t="s">
        <v>5100</v>
      </c>
      <c r="B3822" t="s">
        <v>352</v>
      </c>
      <c r="C3822" t="s">
        <v>349</v>
      </c>
      <c r="D3822" t="s">
        <v>2397</v>
      </c>
      <c r="E3822" t="s">
        <v>198</v>
      </c>
      <c r="F3822" t="s">
        <v>198</v>
      </c>
      <c r="G3822" t="s">
        <v>198</v>
      </c>
      <c r="H3822" t="s">
        <v>20</v>
      </c>
      <c r="I3822" t="s">
        <v>5102</v>
      </c>
      <c r="J3822" t="s">
        <v>21</v>
      </c>
      <c r="L3822" t="s">
        <v>4942</v>
      </c>
      <c r="M3822" t="str">
        <f t="shared" si="154"/>
        <v>ESCUELA 1Tandil</v>
      </c>
      <c r="N3822" t="s">
        <v>22</v>
      </c>
      <c r="O3822" t="s">
        <v>23</v>
      </c>
      <c r="P3822" t="s">
        <v>27</v>
      </c>
      <c r="Q3822" t="s">
        <v>5101</v>
      </c>
      <c r="R3822" s="23">
        <v>142</v>
      </c>
      <c r="S3822" s="23">
        <v>6</v>
      </c>
      <c r="T3822" s="33">
        <v>1</v>
      </c>
      <c r="V3822" t="s">
        <v>2951</v>
      </c>
      <c r="W3822" t="str">
        <f t="shared" si="152"/>
        <v>R20</v>
      </c>
      <c r="X3822" s="31" t="str">
        <f t="shared" si="153"/>
        <v>FINES_R20</v>
      </c>
      <c r="Y3822" s="35">
        <v>0.94899999999999995</v>
      </c>
      <c r="Z3822" s="8">
        <f>IFERROR(IFERROR(VLOOKUP(G3822,'IVSET-Escuelas'!A:F,4,FALSE),VLOOKUP(M3822,'IVSET-Fines'!F:L,7,FALSE)),"-")</f>
        <v>0.123184</v>
      </c>
    </row>
    <row r="3823" spans="1:26" x14ac:dyDescent="0.35">
      <c r="A3823" s="18" t="s">
        <v>5100</v>
      </c>
      <c r="B3823" t="s">
        <v>352</v>
      </c>
      <c r="C3823" t="s">
        <v>349</v>
      </c>
      <c r="D3823" t="s">
        <v>2397</v>
      </c>
      <c r="E3823" t="s">
        <v>198</v>
      </c>
      <c r="F3823" t="s">
        <v>198</v>
      </c>
      <c r="G3823" t="s">
        <v>198</v>
      </c>
      <c r="H3823" t="s">
        <v>20</v>
      </c>
      <c r="I3823" t="s">
        <v>5102</v>
      </c>
      <c r="J3823" t="s">
        <v>21</v>
      </c>
      <c r="L3823" t="s">
        <v>4932</v>
      </c>
      <c r="M3823" t="str">
        <f t="shared" si="154"/>
        <v>BIBLIOTECA MAGGIORI 1863 TANDIL MOVEDIZATandil</v>
      </c>
      <c r="N3823" t="s">
        <v>22</v>
      </c>
      <c r="O3823" t="s">
        <v>23</v>
      </c>
      <c r="P3823" t="s">
        <v>27</v>
      </c>
      <c r="Q3823" t="s">
        <v>5101</v>
      </c>
      <c r="R3823" s="23">
        <v>15</v>
      </c>
      <c r="S3823" s="23">
        <v>1</v>
      </c>
      <c r="T3823" s="33">
        <v>1</v>
      </c>
      <c r="V3823" t="s">
        <v>2951</v>
      </c>
      <c r="W3823" t="str">
        <f t="shared" si="152"/>
        <v>R20</v>
      </c>
      <c r="X3823" s="31" t="str">
        <f t="shared" si="153"/>
        <v>FINES_R20</v>
      </c>
      <c r="Y3823" s="35">
        <v>0.98699999999999999</v>
      </c>
      <c r="Z3823" s="8" t="str">
        <f>IFERROR(IFERROR(VLOOKUP(G3823,'IVSET-Escuelas'!A:F,4,FALSE),VLOOKUP(M3823,'IVSET-Fines'!F:L,7,FALSE)),"-")</f>
        <v>-</v>
      </c>
    </row>
  </sheetData>
  <sortState xmlns:xlrd2="http://schemas.microsoft.com/office/spreadsheetml/2017/richdata2" ref="A2:Z3823">
    <sortCondition ref="X2:X3823"/>
    <sortCondition ref="Y2:Y382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CB3C-6247-4628-8289-754552C32B4C}">
  <dimension ref="A1:F19952"/>
  <sheetViews>
    <sheetView workbookViewId="0">
      <selection activeCell="B19" sqref="B19"/>
    </sheetView>
  </sheetViews>
  <sheetFormatPr baseColWidth="10" defaultRowHeight="14.5" x14ac:dyDescent="0.35"/>
  <cols>
    <col min="1" max="1" width="12.08984375" customWidth="1"/>
    <col min="2" max="3" width="12.6328125" customWidth="1"/>
    <col min="4" max="4" width="14.26953125" customWidth="1"/>
    <col min="5" max="5" width="14.36328125" customWidth="1"/>
    <col min="6" max="6" width="12" customWidth="1"/>
  </cols>
  <sheetData>
    <row r="1" spans="1:6" x14ac:dyDescent="0.35">
      <c r="A1" s="36" t="s">
        <v>5111</v>
      </c>
      <c r="B1" s="36" t="s">
        <v>5112</v>
      </c>
      <c r="C1" s="36" t="s">
        <v>5113</v>
      </c>
      <c r="D1" s="36" t="s">
        <v>5114</v>
      </c>
      <c r="E1" s="36" t="s">
        <v>5115</v>
      </c>
      <c r="F1" s="36" t="s">
        <v>5116</v>
      </c>
    </row>
    <row r="2" spans="1:6" x14ac:dyDescent="0.35">
      <c r="A2" s="37" t="s">
        <v>5117</v>
      </c>
      <c r="B2" s="38">
        <v>-34.917432490000003</v>
      </c>
      <c r="C2" s="38">
        <v>-57.947606239999999</v>
      </c>
      <c r="D2" s="38">
        <v>0.13444867730140689</v>
      </c>
      <c r="E2" s="38">
        <v>9.3181876135834799E-2</v>
      </c>
      <c r="F2" s="38"/>
    </row>
    <row r="3" spans="1:6" x14ac:dyDescent="0.35">
      <c r="A3" s="37" t="s">
        <v>5118</v>
      </c>
      <c r="B3" s="38">
        <v>-34.914040989999997</v>
      </c>
      <c r="C3" s="38">
        <v>-57.957036209999998</v>
      </c>
      <c r="D3" s="38">
        <v>2.9242446180433031E-3</v>
      </c>
      <c r="E3" s="38">
        <v>1.6143948943322731E-2</v>
      </c>
      <c r="F3" s="38"/>
    </row>
    <row r="4" spans="1:6" x14ac:dyDescent="0.35">
      <c r="A4" s="37" t="s">
        <v>5119</v>
      </c>
      <c r="B4" s="38">
        <v>-34.93405198</v>
      </c>
      <c r="C4" s="38">
        <v>-57.924257920000002</v>
      </c>
      <c r="D4" s="38">
        <v>0.35604137182235718</v>
      </c>
      <c r="E4" s="38">
        <v>0.32585425988623973</v>
      </c>
      <c r="F4" s="38"/>
    </row>
    <row r="5" spans="1:6" x14ac:dyDescent="0.35">
      <c r="A5" s="37" t="s">
        <v>5120</v>
      </c>
      <c r="B5" s="38">
        <v>-34.89811091</v>
      </c>
      <c r="C5" s="38">
        <v>-57.985056370000002</v>
      </c>
      <c r="D5" s="38">
        <v>0.19307984411716461</v>
      </c>
      <c r="E5" s="38">
        <v>0.26257107668631791</v>
      </c>
      <c r="F5" s="38"/>
    </row>
    <row r="6" spans="1:6" x14ac:dyDescent="0.35">
      <c r="A6" s="37" t="s">
        <v>5121</v>
      </c>
      <c r="B6" s="38">
        <v>-34.911834249999998</v>
      </c>
      <c r="C6" s="38">
        <v>-57.945507710000001</v>
      </c>
      <c r="D6" s="38">
        <v>0.1023431941866875</v>
      </c>
      <c r="E6" s="38">
        <v>8.864896671818287E-2</v>
      </c>
      <c r="F6" s="38"/>
    </row>
    <row r="7" spans="1:6" x14ac:dyDescent="0.35">
      <c r="A7" s="37" t="s">
        <v>5122</v>
      </c>
      <c r="B7" s="38">
        <v>-34.917103640000001</v>
      </c>
      <c r="C7" s="38">
        <v>-57.969299460000002</v>
      </c>
      <c r="D7" s="38">
        <v>8.4368310868740082E-2</v>
      </c>
      <c r="E7" s="38">
        <v>7.6364623615518212E-2</v>
      </c>
      <c r="F7" s="38"/>
    </row>
    <row r="8" spans="1:6" x14ac:dyDescent="0.35">
      <c r="A8" s="37" t="s">
        <v>49</v>
      </c>
      <c r="B8" s="38">
        <v>-34.888780310000001</v>
      </c>
      <c r="C8" s="38">
        <v>-57.997966759999997</v>
      </c>
      <c r="D8" s="38">
        <v>0.3092447817325592</v>
      </c>
      <c r="E8" s="38">
        <v>0.2373897564646445</v>
      </c>
      <c r="F8" s="38"/>
    </row>
    <row r="9" spans="1:6" x14ac:dyDescent="0.35">
      <c r="A9" s="37" t="s">
        <v>54</v>
      </c>
      <c r="B9" s="38">
        <v>-34.872304829999997</v>
      </c>
      <c r="C9" s="38">
        <v>-58.116933950000004</v>
      </c>
      <c r="D9" s="38">
        <v>0.3958611786365509</v>
      </c>
      <c r="E9" s="38">
        <v>0.34502352277437848</v>
      </c>
      <c r="F9" s="38"/>
    </row>
    <row r="10" spans="1:6" x14ac:dyDescent="0.35">
      <c r="A10" s="37" t="s">
        <v>57</v>
      </c>
      <c r="B10" s="38">
        <v>-34.937468410000001</v>
      </c>
      <c r="C10" s="38">
        <v>-57.95326953</v>
      </c>
      <c r="D10" s="38">
        <v>0.14532166719436651</v>
      </c>
      <c r="E10" s="38">
        <v>8.0896557929615184E-2</v>
      </c>
      <c r="F10" s="38"/>
    </row>
    <row r="11" spans="1:6" x14ac:dyDescent="0.35">
      <c r="A11" s="37" t="s">
        <v>59</v>
      </c>
      <c r="B11" s="38">
        <v>-34.984366319999999</v>
      </c>
      <c r="C11" s="38">
        <v>-58.088904450000001</v>
      </c>
      <c r="D11" s="38">
        <v>0.5826600193977356</v>
      </c>
      <c r="E11" s="38">
        <v>0.59474410398586375</v>
      </c>
      <c r="F11" s="38"/>
    </row>
    <row r="12" spans="1:6" x14ac:dyDescent="0.35">
      <c r="A12" s="37" t="s">
        <v>61</v>
      </c>
      <c r="B12" s="38">
        <v>-34.945716509999997</v>
      </c>
      <c r="C12" s="38">
        <v>-57.984382230000001</v>
      </c>
      <c r="D12" s="38">
        <v>0.40709412097930908</v>
      </c>
      <c r="E12" s="38">
        <v>0.40624794834538508</v>
      </c>
      <c r="F12" s="38"/>
    </row>
    <row r="13" spans="1:6" x14ac:dyDescent="0.35">
      <c r="A13" s="37" t="s">
        <v>64</v>
      </c>
      <c r="B13" s="38">
        <v>-34.953909099999997</v>
      </c>
      <c r="C13" s="38">
        <v>-57.887245849999999</v>
      </c>
      <c r="D13" s="38">
        <v>0.74700057506561279</v>
      </c>
      <c r="E13" s="38">
        <v>0.7672991570499208</v>
      </c>
      <c r="F13" s="38"/>
    </row>
    <row r="14" spans="1:6" x14ac:dyDescent="0.35">
      <c r="A14" s="37" t="s">
        <v>67</v>
      </c>
      <c r="B14" s="38">
        <v>-34.949575770000003</v>
      </c>
      <c r="C14" s="38">
        <v>-57.94013992</v>
      </c>
      <c r="D14" s="38">
        <v>0.31114101409912109</v>
      </c>
      <c r="E14" s="38">
        <v>0.31682352643263972</v>
      </c>
      <c r="F14" s="38"/>
    </row>
    <row r="15" spans="1:6" x14ac:dyDescent="0.35">
      <c r="A15" s="37" t="s">
        <v>69</v>
      </c>
      <c r="B15" s="38">
        <v>-34.962978649999997</v>
      </c>
      <c r="C15" s="38">
        <v>-57.966265239999998</v>
      </c>
      <c r="D15" s="38">
        <v>0.62955325841903687</v>
      </c>
      <c r="E15" s="38">
        <v>0.62607301167539653</v>
      </c>
      <c r="F15" s="38"/>
    </row>
    <row r="16" spans="1:6" x14ac:dyDescent="0.35">
      <c r="A16" s="37" t="s">
        <v>72</v>
      </c>
      <c r="B16" s="38">
        <v>-34.997666440000003</v>
      </c>
      <c r="C16" s="38">
        <v>-58.045666089999997</v>
      </c>
      <c r="D16" s="38">
        <v>0.48151314258575439</v>
      </c>
      <c r="E16" s="38">
        <v>0.50464272655938802</v>
      </c>
      <c r="F16" s="38"/>
    </row>
    <row r="17" spans="1:6" x14ac:dyDescent="0.35">
      <c r="A17" s="37" t="s">
        <v>74</v>
      </c>
      <c r="B17" s="38">
        <v>-34.950407310000003</v>
      </c>
      <c r="C17" s="38">
        <v>-58.054338180000002</v>
      </c>
      <c r="D17" s="38">
        <v>0.62556606531143188</v>
      </c>
      <c r="E17" s="38">
        <v>0.66195757922373322</v>
      </c>
      <c r="F17" s="38"/>
    </row>
    <row r="18" spans="1:6" x14ac:dyDescent="0.35">
      <c r="A18" s="37" t="s">
        <v>76</v>
      </c>
      <c r="B18" s="38">
        <v>-34.897557460000002</v>
      </c>
      <c r="C18" s="38">
        <v>-58.043085439999999</v>
      </c>
      <c r="D18" s="38">
        <v>0.47517624497413641</v>
      </c>
      <c r="E18" s="38">
        <v>0.29574291015926157</v>
      </c>
      <c r="F18" s="38"/>
    </row>
    <row r="19" spans="1:6" x14ac:dyDescent="0.35">
      <c r="A19" s="37" t="s">
        <v>78</v>
      </c>
      <c r="B19" s="38">
        <v>-34.88783531</v>
      </c>
      <c r="C19" s="38">
        <v>-58.125740829999998</v>
      </c>
      <c r="D19" s="38">
        <v>0.42043310403823853</v>
      </c>
      <c r="E19" s="38">
        <v>0.4236425660988864</v>
      </c>
      <c r="F19" s="38"/>
    </row>
    <row r="20" spans="1:6" x14ac:dyDescent="0.35">
      <c r="A20" s="37" t="s">
        <v>81</v>
      </c>
      <c r="B20" s="38">
        <v>-34.920354359999997</v>
      </c>
      <c r="C20" s="38">
        <v>-58.015990590000001</v>
      </c>
      <c r="D20" s="38">
        <v>0.52944964170455933</v>
      </c>
      <c r="E20" s="38">
        <v>0.54152257906066048</v>
      </c>
      <c r="F20" s="38"/>
    </row>
    <row r="21" spans="1:6" x14ac:dyDescent="0.35">
      <c r="A21" s="37" t="s">
        <v>84</v>
      </c>
      <c r="B21" s="38">
        <v>-34.888753800000003</v>
      </c>
      <c r="C21" s="38">
        <v>-57.981051979999997</v>
      </c>
      <c r="D21" s="38">
        <v>0.31473800539970398</v>
      </c>
      <c r="E21" s="38">
        <v>0.29951969616942942</v>
      </c>
      <c r="F21" s="38"/>
    </row>
    <row r="22" spans="1:6" x14ac:dyDescent="0.35">
      <c r="A22" s="37" t="s">
        <v>86</v>
      </c>
      <c r="B22" s="38">
        <v>-34.919707369999998</v>
      </c>
      <c r="C22" s="38">
        <v>-57.91686318</v>
      </c>
      <c r="D22" s="38">
        <v>0.34830957651138311</v>
      </c>
      <c r="E22" s="38">
        <v>0.23332676684690851</v>
      </c>
      <c r="F22" s="38"/>
    </row>
    <row r="23" spans="1:6" x14ac:dyDescent="0.35">
      <c r="A23" s="37" t="s">
        <v>89</v>
      </c>
      <c r="B23" s="38">
        <v>-34.9050376</v>
      </c>
      <c r="C23" s="38">
        <v>-57.954053940000001</v>
      </c>
      <c r="D23" s="38">
        <v>0.1050872057676315</v>
      </c>
      <c r="E23" s="38">
        <v>0.1065289729127758</v>
      </c>
      <c r="F23" s="38"/>
    </row>
    <row r="24" spans="1:6" x14ac:dyDescent="0.35">
      <c r="A24" s="37" t="s">
        <v>91</v>
      </c>
      <c r="B24" s="38">
        <v>-34.915566949999999</v>
      </c>
      <c r="C24" s="38">
        <v>-57.930695610000001</v>
      </c>
      <c r="D24" s="38">
        <v>0.1327623575925827</v>
      </c>
      <c r="E24" s="38">
        <v>0.16119118735782409</v>
      </c>
      <c r="F24" s="38"/>
    </row>
    <row r="25" spans="1:6" x14ac:dyDescent="0.35">
      <c r="A25" s="37" t="s">
        <v>93</v>
      </c>
      <c r="B25" s="38">
        <v>-34.992704959999998</v>
      </c>
      <c r="C25" s="38">
        <v>-58.006526520000001</v>
      </c>
      <c r="D25" s="38">
        <v>0.4770444929599762</v>
      </c>
      <c r="E25" s="38">
        <v>0.48609835654497152</v>
      </c>
      <c r="F25" s="38"/>
    </row>
    <row r="26" spans="1:6" x14ac:dyDescent="0.35">
      <c r="A26" s="37" t="s">
        <v>95</v>
      </c>
      <c r="B26" s="38">
        <v>-34.920646089999998</v>
      </c>
      <c r="C26" s="38">
        <v>-58.00671328</v>
      </c>
      <c r="D26" s="38">
        <v>0.5791163444519043</v>
      </c>
      <c r="E26" s="38">
        <v>0.58833633598528412</v>
      </c>
      <c r="F26" s="38"/>
    </row>
    <row r="27" spans="1:6" x14ac:dyDescent="0.35">
      <c r="A27" s="37" t="s">
        <v>97</v>
      </c>
      <c r="B27" s="38">
        <v>-34.930705750000001</v>
      </c>
      <c r="C27" s="38">
        <v>-57.986850089999997</v>
      </c>
      <c r="D27" s="38">
        <v>0.1890662610530853</v>
      </c>
      <c r="E27" s="38">
        <v>0.16503988247778681</v>
      </c>
      <c r="F27" s="38"/>
    </row>
    <row r="28" spans="1:6" x14ac:dyDescent="0.35">
      <c r="A28" s="37" t="s">
        <v>99</v>
      </c>
      <c r="B28" s="38">
        <v>-34.957810459999997</v>
      </c>
      <c r="C28" s="38">
        <v>-57.947151439999999</v>
      </c>
      <c r="D28" s="38">
        <v>0.55696529150009155</v>
      </c>
      <c r="E28" s="38">
        <v>0.53712560070885551</v>
      </c>
      <c r="F28" s="38"/>
    </row>
    <row r="29" spans="1:6" x14ac:dyDescent="0.35">
      <c r="A29" s="37" t="s">
        <v>101</v>
      </c>
      <c r="B29" s="38">
        <v>-34.904425590000002</v>
      </c>
      <c r="C29" s="38">
        <v>-57.983788629999999</v>
      </c>
      <c r="D29" s="38">
        <v>0.42451521754264832</v>
      </c>
      <c r="E29" s="38">
        <v>0.45016366565549698</v>
      </c>
      <c r="F29" s="38"/>
    </row>
    <row r="30" spans="1:6" x14ac:dyDescent="0.35">
      <c r="A30" s="37" t="s">
        <v>103</v>
      </c>
      <c r="B30" s="38">
        <v>-34.939752820000002</v>
      </c>
      <c r="C30" s="38">
        <v>-57.883664260000003</v>
      </c>
      <c r="D30" s="38">
        <v>0.88408482074737549</v>
      </c>
      <c r="E30" s="38">
        <v>0.86669266223907471</v>
      </c>
      <c r="F30" s="38"/>
    </row>
    <row r="31" spans="1:6" x14ac:dyDescent="0.35">
      <c r="A31" s="37" t="s">
        <v>105</v>
      </c>
      <c r="B31" s="38">
        <v>-34.951819100000002</v>
      </c>
      <c r="C31" s="38">
        <v>-57.901375199999997</v>
      </c>
      <c r="D31" s="38">
        <v>0.69564294815063477</v>
      </c>
      <c r="E31" s="38">
        <v>0.68198670682154205</v>
      </c>
      <c r="F31" s="38"/>
    </row>
    <row r="32" spans="1:6" x14ac:dyDescent="0.35">
      <c r="A32" s="37" t="s">
        <v>130</v>
      </c>
      <c r="B32" s="38">
        <v>-34.995558170000002</v>
      </c>
      <c r="C32" s="38">
        <v>-58.036807860000003</v>
      </c>
      <c r="D32" s="38">
        <v>0.53489518165588379</v>
      </c>
      <c r="E32" s="38">
        <v>0.56525493473620025</v>
      </c>
      <c r="F32" s="38"/>
    </row>
    <row r="33" spans="1:6" x14ac:dyDescent="0.35">
      <c r="A33" s="37" t="s">
        <v>107</v>
      </c>
      <c r="B33" s="38">
        <v>-34.88902307</v>
      </c>
      <c r="C33" s="38">
        <v>-57.977789469999998</v>
      </c>
      <c r="D33" s="38">
        <v>0.26669907569885248</v>
      </c>
      <c r="E33" s="38">
        <v>0.28513066862758829</v>
      </c>
      <c r="F33" s="38"/>
    </row>
    <row r="34" spans="1:6" x14ac:dyDescent="0.35">
      <c r="A34" s="37" t="s">
        <v>109</v>
      </c>
      <c r="B34" s="38">
        <v>-34.999508949999999</v>
      </c>
      <c r="C34" s="38">
        <v>-58.042008359999997</v>
      </c>
      <c r="D34" s="38">
        <v>0.66591495275497437</v>
      </c>
      <c r="E34" s="38">
        <v>0.61488379497785828</v>
      </c>
      <c r="F34" s="38"/>
    </row>
    <row r="35" spans="1:6" x14ac:dyDescent="0.35">
      <c r="A35" s="37" t="s">
        <v>112</v>
      </c>
      <c r="B35" s="38">
        <v>-34.968775450000003</v>
      </c>
      <c r="C35" s="38">
        <v>-57.97319332</v>
      </c>
      <c r="D35" s="38">
        <v>0.53461331129074097</v>
      </c>
      <c r="E35" s="38">
        <v>0.57854684525065947</v>
      </c>
      <c r="F35" s="38"/>
    </row>
    <row r="36" spans="1:6" x14ac:dyDescent="0.35">
      <c r="A36" s="37" t="s">
        <v>62</v>
      </c>
      <c r="B36" s="38">
        <v>-34.953638650000002</v>
      </c>
      <c r="C36" s="38">
        <v>-57.973019399999998</v>
      </c>
      <c r="D36" s="38">
        <v>0.32271906733512878</v>
      </c>
      <c r="E36" s="38">
        <v>0.30276758341412802</v>
      </c>
      <c r="F36" s="38"/>
    </row>
    <row r="37" spans="1:6" x14ac:dyDescent="0.35">
      <c r="A37" s="37" t="s">
        <v>82</v>
      </c>
      <c r="B37" s="38">
        <v>-34.932208680000002</v>
      </c>
      <c r="C37" s="38">
        <v>-58.0003575</v>
      </c>
      <c r="D37" s="38">
        <v>0.53517043590545654</v>
      </c>
      <c r="E37" s="38">
        <v>0.53669939769638908</v>
      </c>
      <c r="F37" s="38"/>
    </row>
    <row r="38" spans="1:6" x14ac:dyDescent="0.35">
      <c r="A38" s="37" t="s">
        <v>70</v>
      </c>
      <c r="B38" s="38">
        <v>-34.969463050000002</v>
      </c>
      <c r="C38" s="38">
        <v>-57.982842529999999</v>
      </c>
      <c r="D38" s="38">
        <v>0.46048766374588013</v>
      </c>
      <c r="E38" s="38">
        <v>0.45407814863655299</v>
      </c>
      <c r="F38" s="38"/>
    </row>
    <row r="39" spans="1:6" x14ac:dyDescent="0.35">
      <c r="A39" s="37" t="s">
        <v>87</v>
      </c>
      <c r="B39" s="38">
        <v>-34.914919339999997</v>
      </c>
      <c r="C39" s="38">
        <v>-57.932480230000003</v>
      </c>
      <c r="D39" s="38">
        <v>0.13242390751838681</v>
      </c>
      <c r="E39" s="38">
        <v>0.1524622051252259</v>
      </c>
      <c r="F39" s="38"/>
    </row>
    <row r="40" spans="1:6" x14ac:dyDescent="0.35">
      <c r="A40" s="37" t="s">
        <v>55</v>
      </c>
      <c r="B40" s="38">
        <v>-34.92189407</v>
      </c>
      <c r="C40" s="38">
        <v>-57.96107087</v>
      </c>
      <c r="D40" s="38">
        <v>0.1132149547338486</v>
      </c>
      <c r="E40" s="38">
        <v>7.653325320118004E-2</v>
      </c>
      <c r="F40" s="38"/>
    </row>
    <row r="41" spans="1:6" x14ac:dyDescent="0.35">
      <c r="A41" s="37" t="s">
        <v>52</v>
      </c>
      <c r="B41" s="38">
        <v>-34.900594069999997</v>
      </c>
      <c r="C41" s="38">
        <v>-57.968611590000002</v>
      </c>
      <c r="D41" s="38">
        <v>0.21216067671775821</v>
      </c>
      <c r="E41" s="38">
        <v>0.21593798226431801</v>
      </c>
      <c r="F41" s="38"/>
    </row>
    <row r="42" spans="1:6" x14ac:dyDescent="0.35">
      <c r="A42" s="37" t="s">
        <v>65</v>
      </c>
      <c r="B42" s="38">
        <v>-34.933655600000002</v>
      </c>
      <c r="C42" s="38">
        <v>-57.924774579999998</v>
      </c>
      <c r="D42" s="38">
        <v>0.35001024603843689</v>
      </c>
      <c r="E42" s="38">
        <v>0.33060267847031349</v>
      </c>
      <c r="F42" s="38"/>
    </row>
    <row r="43" spans="1:6" x14ac:dyDescent="0.35">
      <c r="A43" s="37" t="s">
        <v>79</v>
      </c>
      <c r="B43" s="38">
        <v>-34.849953059999997</v>
      </c>
      <c r="C43" s="38">
        <v>-58.087600170000002</v>
      </c>
      <c r="D43" s="38">
        <v>0.2670685350894928</v>
      </c>
      <c r="E43" s="38">
        <v>0.25621170432944051</v>
      </c>
      <c r="F43" s="38"/>
    </row>
    <row r="44" spans="1:6" x14ac:dyDescent="0.35">
      <c r="A44" s="37" t="s">
        <v>124</v>
      </c>
      <c r="B44" s="38">
        <v>-34.957708160000003</v>
      </c>
      <c r="C44" s="38">
        <v>-58.055422399999998</v>
      </c>
      <c r="D44" s="38">
        <v>0.63020575046539307</v>
      </c>
      <c r="E44" s="38">
        <v>0.66188095510005951</v>
      </c>
      <c r="F44" s="38"/>
    </row>
    <row r="45" spans="1:6" x14ac:dyDescent="0.35">
      <c r="A45" s="37" t="s">
        <v>126</v>
      </c>
      <c r="B45" s="38">
        <v>-34.956264009999998</v>
      </c>
      <c r="C45" s="38">
        <v>-57.983884760000002</v>
      </c>
      <c r="D45" s="38">
        <v>0.42001572251319891</v>
      </c>
      <c r="E45" s="38">
        <v>0.44939577308568079</v>
      </c>
      <c r="F45" s="38"/>
    </row>
    <row r="46" spans="1:6" x14ac:dyDescent="0.35">
      <c r="A46" s="37" t="s">
        <v>128</v>
      </c>
      <c r="B46" s="38">
        <v>-34.936987700000003</v>
      </c>
      <c r="C46" s="38">
        <v>-57.926868470000002</v>
      </c>
      <c r="D46" s="38">
        <v>0.35270282626152039</v>
      </c>
      <c r="E46" s="38">
        <v>0.31977463788107818</v>
      </c>
      <c r="F46" s="38"/>
    </row>
    <row r="47" spans="1:6" x14ac:dyDescent="0.35">
      <c r="A47" s="37" t="s">
        <v>853</v>
      </c>
      <c r="B47" s="38">
        <v>-34.938737260000003</v>
      </c>
      <c r="C47" s="38">
        <v>-58.262247180000003</v>
      </c>
      <c r="D47" s="38">
        <v>0.75733387470245361</v>
      </c>
      <c r="E47" s="38">
        <v>0.75037427638706411</v>
      </c>
      <c r="F47" s="38"/>
    </row>
    <row r="48" spans="1:6" x14ac:dyDescent="0.35">
      <c r="A48" s="37" t="s">
        <v>5123</v>
      </c>
      <c r="B48" s="38">
        <v>-34.921831609999998</v>
      </c>
      <c r="C48" s="38">
        <v>-57.945208190000002</v>
      </c>
      <c r="D48" s="38">
        <v>0.1164865642786026</v>
      </c>
      <c r="E48" s="38">
        <v>0.1206083676140559</v>
      </c>
      <c r="F48" s="38">
        <v>6.25</v>
      </c>
    </row>
    <row r="49" spans="1:6" x14ac:dyDescent="0.35">
      <c r="A49" s="37" t="s">
        <v>5124</v>
      </c>
      <c r="B49" s="38">
        <v>-34.932187159999998</v>
      </c>
      <c r="C49" s="38">
        <v>-57.942833700000001</v>
      </c>
      <c r="D49" s="38">
        <v>0.13560427725315091</v>
      </c>
      <c r="E49" s="38">
        <v>0.1671295587932973</v>
      </c>
      <c r="F49" s="38">
        <v>83.333333333333343</v>
      </c>
    </row>
    <row r="50" spans="1:6" x14ac:dyDescent="0.35">
      <c r="A50" s="37" t="s">
        <v>5125</v>
      </c>
      <c r="B50" s="38">
        <v>-34.897047010000001</v>
      </c>
      <c r="C50" s="38">
        <v>-57.962622449999998</v>
      </c>
      <c r="D50" s="38">
        <v>0.196358397603035</v>
      </c>
      <c r="E50" s="38">
        <v>0.203449877185954</v>
      </c>
      <c r="F50" s="38">
        <v>15.476190476190476</v>
      </c>
    </row>
    <row r="51" spans="1:6" x14ac:dyDescent="0.35">
      <c r="A51" s="37" t="s">
        <v>5126</v>
      </c>
      <c r="B51" s="38">
        <v>-34.877393329999997</v>
      </c>
      <c r="C51" s="38">
        <v>-58.02208108</v>
      </c>
      <c r="D51" s="38">
        <v>0.2660982608795166</v>
      </c>
      <c r="E51" s="38">
        <v>0.26569870349607971</v>
      </c>
      <c r="F51" s="38">
        <v>20.689655172413794</v>
      </c>
    </row>
    <row r="52" spans="1:6" x14ac:dyDescent="0.35">
      <c r="A52" s="37" t="s">
        <v>5127</v>
      </c>
      <c r="B52" s="38">
        <v>-34.937196540000002</v>
      </c>
      <c r="C52" s="38">
        <v>-58.043642749999997</v>
      </c>
      <c r="D52" s="38">
        <v>0.71902817487716675</v>
      </c>
      <c r="E52" s="38">
        <v>0.75216340861822428</v>
      </c>
      <c r="F52" s="38">
        <v>25</v>
      </c>
    </row>
    <row r="53" spans="1:6" x14ac:dyDescent="0.35">
      <c r="A53" s="37" t="s">
        <v>5128</v>
      </c>
      <c r="B53" s="38">
        <v>-34.91570299</v>
      </c>
      <c r="C53" s="38">
        <v>-57.958871610000003</v>
      </c>
      <c r="D53" s="38">
        <v>7.7151782810688019E-2</v>
      </c>
      <c r="E53" s="38">
        <v>3.7127914967381263E-2</v>
      </c>
      <c r="F53" s="38">
        <v>16</v>
      </c>
    </row>
    <row r="54" spans="1:6" x14ac:dyDescent="0.35">
      <c r="A54" s="37" t="s">
        <v>5129</v>
      </c>
      <c r="B54" s="38">
        <v>-34.917725740000002</v>
      </c>
      <c r="C54" s="38">
        <v>-57.961633239999998</v>
      </c>
      <c r="D54" s="38">
        <v>4.8630155622959137E-2</v>
      </c>
      <c r="E54" s="38">
        <v>4.9050316833400803E-2</v>
      </c>
      <c r="F54" s="38" t="s">
        <v>5130</v>
      </c>
    </row>
    <row r="55" spans="1:6" x14ac:dyDescent="0.35">
      <c r="A55" s="37" t="s">
        <v>5131</v>
      </c>
      <c r="B55" s="38">
        <v>-34.930772390000001</v>
      </c>
      <c r="C55" s="38">
        <v>-57.986786860000002</v>
      </c>
      <c r="D55" s="38">
        <v>0.1890662610530853</v>
      </c>
      <c r="E55" s="38">
        <v>0.16341140983920349</v>
      </c>
      <c r="F55" s="38">
        <v>23.52941176470588</v>
      </c>
    </row>
    <row r="56" spans="1:6" x14ac:dyDescent="0.35">
      <c r="A56" s="37" t="s">
        <v>5132</v>
      </c>
      <c r="B56" s="38">
        <v>-34.923171660000001</v>
      </c>
      <c r="C56" s="38">
        <v>-57.940151579999998</v>
      </c>
      <c r="D56" s="38">
        <v>0.20765352249145511</v>
      </c>
      <c r="E56" s="38">
        <v>0.1790123348565478</v>
      </c>
      <c r="F56" s="38">
        <v>10.416666666666668</v>
      </c>
    </row>
    <row r="57" spans="1:6" x14ac:dyDescent="0.35">
      <c r="A57" s="37" t="s">
        <v>5133</v>
      </c>
      <c r="B57" s="38">
        <v>-34.923361010000001</v>
      </c>
      <c r="C57" s="38">
        <v>-57.920333290000002</v>
      </c>
      <c r="D57" s="38">
        <v>7.7023513615131378E-2</v>
      </c>
      <c r="E57" s="38">
        <v>0.15912183333893079</v>
      </c>
      <c r="F57" s="38">
        <v>13.684210526315791</v>
      </c>
    </row>
    <row r="58" spans="1:6" x14ac:dyDescent="0.35">
      <c r="A58" s="37" t="s">
        <v>5134</v>
      </c>
      <c r="B58" s="38">
        <v>-34.939286099999997</v>
      </c>
      <c r="C58" s="38">
        <v>-57.966703250000002</v>
      </c>
      <c r="D58" s="38">
        <v>3.108199872076511E-2</v>
      </c>
      <c r="E58" s="38">
        <v>6.3239696863535283E-2</v>
      </c>
      <c r="F58" s="38">
        <v>42.857142857142854</v>
      </c>
    </row>
    <row r="59" spans="1:6" x14ac:dyDescent="0.35">
      <c r="A59" s="37" t="s">
        <v>5135</v>
      </c>
      <c r="B59" s="38">
        <v>-34.953522810000003</v>
      </c>
      <c r="C59" s="38">
        <v>-58.049251460000001</v>
      </c>
      <c r="D59" s="38">
        <v>0.63018316030502319</v>
      </c>
      <c r="E59" s="38">
        <v>0.63787163872467845</v>
      </c>
      <c r="F59" s="38">
        <v>33</v>
      </c>
    </row>
    <row r="60" spans="1:6" x14ac:dyDescent="0.35">
      <c r="A60" s="37" t="s">
        <v>5136</v>
      </c>
      <c r="B60" s="38">
        <v>-34.931515570000002</v>
      </c>
      <c r="C60" s="38">
        <v>-57.930067039999997</v>
      </c>
      <c r="D60" s="38">
        <v>0.11542718112468719</v>
      </c>
      <c r="E60" s="38">
        <v>0.1140331531295905</v>
      </c>
      <c r="F60" s="38">
        <v>18.181818181818183</v>
      </c>
    </row>
    <row r="61" spans="1:6" x14ac:dyDescent="0.35">
      <c r="A61" s="37" t="s">
        <v>5137</v>
      </c>
      <c r="B61" s="38">
        <v>-34.949727109999998</v>
      </c>
      <c r="C61" s="38">
        <v>-57.930911199999997</v>
      </c>
      <c r="D61" s="38">
        <v>0.56450372934341431</v>
      </c>
      <c r="E61" s="38">
        <v>0.53287316545059804</v>
      </c>
      <c r="F61" s="38">
        <v>34.782608695652172</v>
      </c>
    </row>
    <row r="62" spans="1:6" x14ac:dyDescent="0.35">
      <c r="A62" s="37" t="s">
        <v>5138</v>
      </c>
      <c r="B62" s="38">
        <v>-34.940804419999999</v>
      </c>
      <c r="C62" s="38">
        <v>-57.989908389999997</v>
      </c>
      <c r="D62" s="38">
        <v>0.4303552508354187</v>
      </c>
      <c r="E62" s="38">
        <v>0.43473142551051253</v>
      </c>
      <c r="F62" s="38">
        <v>26.153846153846157</v>
      </c>
    </row>
    <row r="63" spans="1:6" x14ac:dyDescent="0.35">
      <c r="A63" s="37" t="s">
        <v>5139</v>
      </c>
      <c r="B63" s="38">
        <v>-34.892291180000001</v>
      </c>
      <c r="C63" s="38">
        <v>-57.949837719999998</v>
      </c>
      <c r="D63" s="38">
        <v>0.40114614367485052</v>
      </c>
      <c r="E63" s="38">
        <v>0.41970083158877158</v>
      </c>
      <c r="F63" s="38">
        <v>25</v>
      </c>
    </row>
    <row r="64" spans="1:6" x14ac:dyDescent="0.35">
      <c r="A64" s="37" t="s">
        <v>5140</v>
      </c>
      <c r="B64" s="38">
        <v>-34.959536229999998</v>
      </c>
      <c r="C64" s="38">
        <v>-57.972354940000002</v>
      </c>
      <c r="D64" s="38">
        <v>0.24563694000244141</v>
      </c>
      <c r="E64" s="38">
        <v>0.29873483000617279</v>
      </c>
      <c r="F64" s="38">
        <v>31.746031746031743</v>
      </c>
    </row>
    <row r="65" spans="1:6" x14ac:dyDescent="0.35">
      <c r="A65" s="37" t="s">
        <v>5141</v>
      </c>
      <c r="B65" s="38">
        <v>-34.85415313</v>
      </c>
      <c r="C65" s="38">
        <v>-58.070633710000003</v>
      </c>
      <c r="D65" s="38">
        <v>0.31553918123245239</v>
      </c>
      <c r="E65" s="38">
        <v>0.36964737898425049</v>
      </c>
      <c r="F65" s="38">
        <v>22.222222222222221</v>
      </c>
    </row>
    <row r="66" spans="1:6" x14ac:dyDescent="0.35">
      <c r="A66" s="37" t="s">
        <v>5142</v>
      </c>
      <c r="B66" s="38">
        <v>-34.912291670000002</v>
      </c>
      <c r="C66" s="38">
        <v>-57.993749809999997</v>
      </c>
      <c r="D66" s="38">
        <v>0.6018517017364502</v>
      </c>
      <c r="E66" s="38">
        <v>0.52342825422161499</v>
      </c>
      <c r="F66" s="38">
        <v>7.3170731707317067</v>
      </c>
    </row>
    <row r="67" spans="1:6" x14ac:dyDescent="0.35">
      <c r="A67" s="37" t="s">
        <v>5143</v>
      </c>
      <c r="B67" s="38">
        <v>-34.939534700000003</v>
      </c>
      <c r="C67" s="38">
        <v>-57.966380649999998</v>
      </c>
      <c r="D67" s="38">
        <v>3.108199872076511E-2</v>
      </c>
      <c r="E67" s="38">
        <v>6.6182895220424004E-2</v>
      </c>
      <c r="F67" s="38">
        <v>15.151515151515152</v>
      </c>
    </row>
    <row r="68" spans="1:6" x14ac:dyDescent="0.35">
      <c r="A68" s="37" t="s">
        <v>5144</v>
      </c>
      <c r="B68" s="38">
        <v>-34.952495310000003</v>
      </c>
      <c r="C68" s="38">
        <v>-58.054703150000002</v>
      </c>
      <c r="D68" s="38">
        <v>0.61787945032119751</v>
      </c>
      <c r="E68" s="38">
        <v>0.6208153863747915</v>
      </c>
      <c r="F68" s="38">
        <v>22.950819672131146</v>
      </c>
    </row>
    <row r="69" spans="1:6" x14ac:dyDescent="0.35">
      <c r="A69" s="37" t="s">
        <v>5145</v>
      </c>
      <c r="B69" s="38">
        <v>-34.914353650000002</v>
      </c>
      <c r="C69" s="38">
        <v>-57.986270140000002</v>
      </c>
      <c r="D69" s="38">
        <v>0.49772548675537109</v>
      </c>
      <c r="E69" s="38">
        <v>0.41403587711484813</v>
      </c>
      <c r="F69" s="38"/>
    </row>
    <row r="70" spans="1:6" x14ac:dyDescent="0.35">
      <c r="A70" s="37" t="s">
        <v>5146</v>
      </c>
      <c r="B70" s="38">
        <v>-34.919933880000002</v>
      </c>
      <c r="C70" s="38">
        <v>-57.955447630000002</v>
      </c>
      <c r="D70" s="38">
        <v>1.091428101062775E-2</v>
      </c>
      <c r="E70" s="38">
        <v>4.1145137522916132E-2</v>
      </c>
      <c r="F70" s="38"/>
    </row>
    <row r="71" spans="1:6" x14ac:dyDescent="0.35">
      <c r="A71" s="37" t="s">
        <v>5147</v>
      </c>
      <c r="B71" s="38">
        <v>-34.908186649999998</v>
      </c>
      <c r="C71" s="38">
        <v>-57.947536710000001</v>
      </c>
      <c r="D71" s="38">
        <v>0.1376055330038071</v>
      </c>
      <c r="E71" s="38">
        <v>0.13750142996248449</v>
      </c>
      <c r="F71" s="38"/>
    </row>
    <row r="72" spans="1:6" x14ac:dyDescent="0.35">
      <c r="A72" s="37" t="s">
        <v>5148</v>
      </c>
      <c r="B72" s="38">
        <v>-34.933971579999998</v>
      </c>
      <c r="C72" s="38">
        <v>-57.924282030000001</v>
      </c>
      <c r="D72" s="38">
        <v>0.35001024603843689</v>
      </c>
      <c r="E72" s="38">
        <v>0.32585425988623973</v>
      </c>
      <c r="F72" s="38"/>
    </row>
    <row r="73" spans="1:6" x14ac:dyDescent="0.35">
      <c r="A73" s="37" t="s">
        <v>5149</v>
      </c>
      <c r="B73" s="38">
        <v>-34.931358879999998</v>
      </c>
      <c r="C73" s="38">
        <v>-57.938020960000003</v>
      </c>
      <c r="D73" s="38">
        <v>0.13952422142028811</v>
      </c>
      <c r="E73" s="38">
        <v>0.14034021480215919</v>
      </c>
      <c r="F73" s="38"/>
    </row>
    <row r="74" spans="1:6" x14ac:dyDescent="0.35">
      <c r="A74" s="37" t="s">
        <v>5150</v>
      </c>
      <c r="B74" s="38">
        <v>-34.87974818</v>
      </c>
      <c r="C74" s="38">
        <v>-58.060213679999997</v>
      </c>
      <c r="D74" s="38">
        <v>0.1345251202583313</v>
      </c>
      <c r="E74" s="38">
        <v>0.1099726220385896</v>
      </c>
      <c r="F74" s="38"/>
    </row>
    <row r="75" spans="1:6" x14ac:dyDescent="0.35">
      <c r="A75" s="37" t="s">
        <v>5151</v>
      </c>
      <c r="B75" s="38">
        <v>-34.922363480000001</v>
      </c>
      <c r="C75" s="38">
        <v>-57.957026980000002</v>
      </c>
      <c r="D75" s="38">
        <v>6.5211907029151917E-2</v>
      </c>
      <c r="E75" s="38">
        <v>5.5147780001991317E-2</v>
      </c>
      <c r="F75" s="38"/>
    </row>
    <row r="76" spans="1:6" x14ac:dyDescent="0.35">
      <c r="A76" s="37" t="s">
        <v>5152</v>
      </c>
      <c r="B76" s="38">
        <v>-34.916571660000002</v>
      </c>
      <c r="C76" s="38">
        <v>-57.941763899999998</v>
      </c>
      <c r="D76" s="38">
        <v>0.11039067059755329</v>
      </c>
      <c r="E76" s="38">
        <v>9.9921968041194811E-2</v>
      </c>
      <c r="F76" s="38"/>
    </row>
    <row r="77" spans="1:6" x14ac:dyDescent="0.35">
      <c r="A77" s="37" t="s">
        <v>5153</v>
      </c>
      <c r="B77" s="38">
        <v>-34.920127200000003</v>
      </c>
      <c r="C77" s="38">
        <v>-57.945320860000002</v>
      </c>
      <c r="D77" s="38">
        <v>0.1133048385381699</v>
      </c>
      <c r="E77" s="38">
        <v>0.12611196612989581</v>
      </c>
      <c r="F77" s="38"/>
    </row>
    <row r="78" spans="1:6" x14ac:dyDescent="0.35">
      <c r="A78" s="37" t="s">
        <v>5154</v>
      </c>
      <c r="B78" s="38">
        <v>-34.922828369999998</v>
      </c>
      <c r="C78" s="38">
        <v>-57.93844833</v>
      </c>
      <c r="D78" s="38">
        <v>0.20854522287845609</v>
      </c>
      <c r="E78" s="38">
        <v>0.19393868020011321</v>
      </c>
      <c r="F78" s="38">
        <v>43.877551020408163</v>
      </c>
    </row>
    <row r="79" spans="1:6" x14ac:dyDescent="0.35">
      <c r="A79" s="37" t="s">
        <v>5155</v>
      </c>
      <c r="B79" s="38">
        <v>-34.930575849999997</v>
      </c>
      <c r="C79" s="38">
        <v>-57.92438112</v>
      </c>
      <c r="D79" s="38">
        <v>0.28102302551269531</v>
      </c>
      <c r="E79" s="38">
        <v>0.24919929603735599</v>
      </c>
      <c r="F79" s="38">
        <v>55.555555555555557</v>
      </c>
    </row>
    <row r="80" spans="1:6" x14ac:dyDescent="0.35">
      <c r="A80" s="37" t="s">
        <v>5156</v>
      </c>
      <c r="B80" s="38">
        <v>-34.931752969999998</v>
      </c>
      <c r="C80" s="38">
        <v>-57.966757309999998</v>
      </c>
      <c r="D80" s="38">
        <v>0.1670954376459122</v>
      </c>
      <c r="E80" s="38">
        <v>0.16442748380673899</v>
      </c>
      <c r="F80" s="38">
        <v>21.256038647342994</v>
      </c>
    </row>
    <row r="81" spans="1:6" x14ac:dyDescent="0.35">
      <c r="A81" s="37" t="s">
        <v>5157</v>
      </c>
      <c r="B81" s="38">
        <v>-35.01001995</v>
      </c>
      <c r="C81" s="38">
        <v>-58.001603830000001</v>
      </c>
      <c r="D81" s="38">
        <v>0.72479212284088135</v>
      </c>
      <c r="E81" s="38">
        <v>0.72479212284088135</v>
      </c>
      <c r="F81" s="38">
        <v>85.875706214689259</v>
      </c>
    </row>
    <row r="82" spans="1:6" x14ac:dyDescent="0.35">
      <c r="A82" s="37" t="s">
        <v>5158</v>
      </c>
      <c r="B82" s="38">
        <v>-34.922929750000002</v>
      </c>
      <c r="C82" s="38">
        <v>-57.985699310000001</v>
      </c>
      <c r="D82" s="38">
        <v>0.1825849115848541</v>
      </c>
      <c r="E82" s="38">
        <v>0.18325886613613851</v>
      </c>
      <c r="F82" s="38">
        <v>58.653846153846153</v>
      </c>
    </row>
    <row r="83" spans="1:6" x14ac:dyDescent="0.35">
      <c r="A83" s="37" t="s">
        <v>5159</v>
      </c>
      <c r="B83" s="38">
        <v>-34.892194099999998</v>
      </c>
      <c r="C83" s="38">
        <v>-57.96337012</v>
      </c>
      <c r="D83" s="38">
        <v>0.2824169397354126</v>
      </c>
      <c r="E83" s="38">
        <v>0.27808512416150832</v>
      </c>
      <c r="F83" s="38">
        <v>45.535714285714285</v>
      </c>
    </row>
    <row r="84" spans="1:6" x14ac:dyDescent="0.35">
      <c r="A84" s="37" t="s">
        <v>5160</v>
      </c>
      <c r="B84" s="38">
        <v>-34.881312340000001</v>
      </c>
      <c r="C84" s="38">
        <v>-58.03316504</v>
      </c>
      <c r="D84" s="38">
        <v>0.18183761835098269</v>
      </c>
      <c r="E84" s="38">
        <v>0.18097578655732299</v>
      </c>
      <c r="F84" s="38">
        <v>41.61073825503356</v>
      </c>
    </row>
    <row r="85" spans="1:6" x14ac:dyDescent="0.35">
      <c r="A85" s="37" t="s">
        <v>5161</v>
      </c>
      <c r="B85" s="38">
        <v>-34.937226330000001</v>
      </c>
      <c r="C85" s="38">
        <v>-57.952992590000001</v>
      </c>
      <c r="D85" s="38">
        <v>0.14532166719436651</v>
      </c>
      <c r="E85" s="38">
        <v>9.345390394123064E-2</v>
      </c>
      <c r="F85" s="38">
        <v>54</v>
      </c>
    </row>
    <row r="86" spans="1:6" x14ac:dyDescent="0.35">
      <c r="A86" s="37" t="s">
        <v>5162</v>
      </c>
      <c r="B86" s="38">
        <v>-34.954476440000001</v>
      </c>
      <c r="C86" s="38">
        <v>-57.972505400000003</v>
      </c>
      <c r="D86" s="38">
        <v>0.33253160119056702</v>
      </c>
      <c r="E86" s="38">
        <v>0.29722773464950353</v>
      </c>
      <c r="F86" s="38">
        <v>54.964539007092192</v>
      </c>
    </row>
    <row r="87" spans="1:6" x14ac:dyDescent="0.35">
      <c r="A87" s="37" t="s">
        <v>5163</v>
      </c>
      <c r="B87" s="38">
        <v>-34.898505589999999</v>
      </c>
      <c r="C87" s="38">
        <v>-57.989027970000002</v>
      </c>
      <c r="D87" s="38">
        <v>0.37834346294403082</v>
      </c>
      <c r="E87" s="38">
        <v>0.36827318331128672</v>
      </c>
      <c r="F87" s="38">
        <v>43.01075268817204</v>
      </c>
    </row>
    <row r="88" spans="1:6" x14ac:dyDescent="0.35">
      <c r="A88" s="37" t="s">
        <v>5164</v>
      </c>
      <c r="B88" s="38">
        <v>-34.869139820000001</v>
      </c>
      <c r="C88" s="38">
        <v>-58.049097420000003</v>
      </c>
      <c r="D88" s="38">
        <v>6.5257996320724487E-2</v>
      </c>
      <c r="E88" s="38">
        <v>6.3917765676072144E-2</v>
      </c>
      <c r="F88" s="38">
        <v>43.975903614457827</v>
      </c>
    </row>
    <row r="89" spans="1:6" x14ac:dyDescent="0.35">
      <c r="A89" s="37" t="s">
        <v>5165</v>
      </c>
      <c r="B89" s="38">
        <v>-34.94947749</v>
      </c>
      <c r="C89" s="38">
        <v>-57.940761270000003</v>
      </c>
      <c r="D89" s="38">
        <v>0.31360346078872681</v>
      </c>
      <c r="E89" s="38">
        <v>0.31666481887039383</v>
      </c>
      <c r="F89" s="38">
        <v>71.875</v>
      </c>
    </row>
    <row r="90" spans="1:6" x14ac:dyDescent="0.35">
      <c r="A90" s="37" t="s">
        <v>5166</v>
      </c>
      <c r="B90" s="38">
        <v>-34.887059809999997</v>
      </c>
      <c r="C90" s="38">
        <v>-58.058696939999997</v>
      </c>
      <c r="D90" s="38">
        <v>0.20620971918106079</v>
      </c>
      <c r="E90" s="38">
        <v>0.2064801246830911</v>
      </c>
      <c r="F90" s="38">
        <v>54.878048780487809</v>
      </c>
    </row>
    <row r="91" spans="1:6" x14ac:dyDescent="0.35">
      <c r="A91" s="37" t="s">
        <v>5167</v>
      </c>
      <c r="B91" s="38">
        <v>-34.923120410000003</v>
      </c>
      <c r="C91" s="38">
        <v>-57.973331399999999</v>
      </c>
      <c r="D91" s="38">
        <v>0.19847859442234039</v>
      </c>
      <c r="E91" s="38">
        <v>0.14861628663186971</v>
      </c>
      <c r="F91" s="38">
        <v>51.652892561983464</v>
      </c>
    </row>
    <row r="92" spans="1:6" x14ac:dyDescent="0.35">
      <c r="A92" s="37" t="s">
        <v>5168</v>
      </c>
      <c r="B92" s="38">
        <v>-34.89199309</v>
      </c>
      <c r="C92" s="38">
        <v>-57.951003110000002</v>
      </c>
      <c r="D92" s="38">
        <v>0.39614614844322199</v>
      </c>
      <c r="E92" s="38">
        <v>0.37068884155234783</v>
      </c>
      <c r="F92" s="38">
        <v>72.41379310344827</v>
      </c>
    </row>
    <row r="93" spans="1:6" x14ac:dyDescent="0.35">
      <c r="A93" s="37" t="s">
        <v>5169</v>
      </c>
      <c r="B93" s="38">
        <v>-34.936019600000002</v>
      </c>
      <c r="C93" s="38">
        <v>-57.944341389999998</v>
      </c>
      <c r="D93" s="38">
        <v>0.2447538822889328</v>
      </c>
      <c r="E93" s="38">
        <v>0.2417938813115611</v>
      </c>
      <c r="F93" s="38">
        <v>52.272727272727273</v>
      </c>
    </row>
    <row r="94" spans="1:6" x14ac:dyDescent="0.35">
      <c r="A94" s="37" t="s">
        <v>5170</v>
      </c>
      <c r="B94" s="38">
        <v>-34.928667279999999</v>
      </c>
      <c r="C94" s="38">
        <v>-57.967332820000003</v>
      </c>
      <c r="D94" s="38">
        <v>0.1774451732635498</v>
      </c>
      <c r="E94" s="38">
        <v>0.1567253897848882</v>
      </c>
      <c r="F94" s="38">
        <v>36.708860759493675</v>
      </c>
    </row>
    <row r="95" spans="1:6" x14ac:dyDescent="0.35">
      <c r="A95" s="37" t="s">
        <v>5171</v>
      </c>
      <c r="B95" s="38">
        <v>-34.92723762</v>
      </c>
      <c r="C95" s="38">
        <v>-57.954502310000002</v>
      </c>
      <c r="D95" s="38">
        <v>0.1610232591629028</v>
      </c>
      <c r="E95" s="38">
        <v>0.1073552429978106</v>
      </c>
      <c r="F95" s="38">
        <v>48.214285714285715</v>
      </c>
    </row>
    <row r="96" spans="1:6" x14ac:dyDescent="0.35">
      <c r="A96" s="37" t="s">
        <v>5172</v>
      </c>
      <c r="B96" s="38">
        <v>-34.882327410000002</v>
      </c>
      <c r="C96" s="38">
        <v>-58.014179329999997</v>
      </c>
      <c r="D96" s="38">
        <v>0.16537538170814511</v>
      </c>
      <c r="E96" s="38">
        <v>0.13191481928030649</v>
      </c>
      <c r="F96" s="38">
        <v>50</v>
      </c>
    </row>
    <row r="97" spans="1:6" x14ac:dyDescent="0.35">
      <c r="A97" s="37" t="s">
        <v>5173</v>
      </c>
      <c r="B97" s="38">
        <v>-34.90000817</v>
      </c>
      <c r="C97" s="38">
        <v>-57.950095509999997</v>
      </c>
      <c r="D97" s="38">
        <v>0.20610977709293371</v>
      </c>
      <c r="E97" s="38">
        <v>0.15609890967607501</v>
      </c>
      <c r="F97" s="38">
        <v>47.619047619047613</v>
      </c>
    </row>
    <row r="98" spans="1:6" x14ac:dyDescent="0.35">
      <c r="A98" s="37" t="s">
        <v>5174</v>
      </c>
      <c r="B98" s="38">
        <v>-34.901470619999998</v>
      </c>
      <c r="C98" s="38">
        <v>-58.041250900000001</v>
      </c>
      <c r="D98" s="38">
        <v>0.39906629920005798</v>
      </c>
      <c r="E98" s="38">
        <v>0.39212532968897568</v>
      </c>
      <c r="F98" s="38">
        <v>62.307692307692307</v>
      </c>
    </row>
    <row r="99" spans="1:6" x14ac:dyDescent="0.35">
      <c r="A99" s="37" t="s">
        <v>5175</v>
      </c>
      <c r="B99" s="38">
        <v>-34.912632160000001</v>
      </c>
      <c r="C99" s="38">
        <v>-57.993393349999998</v>
      </c>
      <c r="D99" s="38">
        <v>0.5017046332359314</v>
      </c>
      <c r="E99" s="38">
        <v>0.51813316065818071</v>
      </c>
      <c r="F99" s="38">
        <v>57.241379310344833</v>
      </c>
    </row>
    <row r="100" spans="1:6" x14ac:dyDescent="0.35">
      <c r="A100" s="37" t="s">
        <v>5176</v>
      </c>
      <c r="B100" s="38">
        <v>-34.887931010000003</v>
      </c>
      <c r="C100" s="38">
        <v>-57.997480430000003</v>
      </c>
      <c r="D100" s="38">
        <v>0.31010213494300842</v>
      </c>
      <c r="E100" s="38">
        <v>0.2699765028698104</v>
      </c>
      <c r="F100" s="38">
        <v>67.132867132867133</v>
      </c>
    </row>
    <row r="101" spans="1:6" x14ac:dyDescent="0.35">
      <c r="A101" s="37" t="s">
        <v>5177</v>
      </c>
      <c r="B101" s="38">
        <v>-34.885832669999999</v>
      </c>
      <c r="C101" s="38">
        <v>-58.133584540000001</v>
      </c>
      <c r="D101" s="38">
        <v>0.45281773805618292</v>
      </c>
      <c r="E101" s="38">
        <v>0.48206032812595367</v>
      </c>
      <c r="F101" s="38">
        <v>80.882352941176478</v>
      </c>
    </row>
    <row r="102" spans="1:6" x14ac:dyDescent="0.35">
      <c r="A102" s="37" t="s">
        <v>5178</v>
      </c>
      <c r="B102" s="38">
        <v>-34.920772479999997</v>
      </c>
      <c r="C102" s="38">
        <v>-57.923724470000003</v>
      </c>
      <c r="D102" s="38">
        <v>7.7327176928520203E-2</v>
      </c>
      <c r="E102" s="38">
        <v>0.146101769266857</v>
      </c>
      <c r="F102" s="38">
        <v>55.384615384615387</v>
      </c>
    </row>
    <row r="103" spans="1:6" x14ac:dyDescent="0.35">
      <c r="A103" s="37" t="s">
        <v>5179</v>
      </c>
      <c r="B103" s="38">
        <v>-34.891339879999997</v>
      </c>
      <c r="C103" s="38">
        <v>-58.02663519</v>
      </c>
      <c r="D103" s="38">
        <v>0.24692052602767939</v>
      </c>
      <c r="E103" s="38">
        <v>0.2315274984449954</v>
      </c>
      <c r="F103" s="38">
        <v>48.75</v>
      </c>
    </row>
    <row r="104" spans="1:6" x14ac:dyDescent="0.35">
      <c r="A104" s="37" t="s">
        <v>5180</v>
      </c>
      <c r="B104" s="38">
        <v>-34.996276160000001</v>
      </c>
      <c r="C104" s="38">
        <v>-58.043400470000002</v>
      </c>
      <c r="D104" s="38">
        <v>0.54606479406356812</v>
      </c>
      <c r="E104" s="38">
        <v>0.52278706834122946</v>
      </c>
      <c r="F104" s="38">
        <v>54.509803921568626</v>
      </c>
    </row>
    <row r="105" spans="1:6" x14ac:dyDescent="0.35">
      <c r="A105" s="37" t="s">
        <v>5181</v>
      </c>
      <c r="B105" s="38">
        <v>-34.919149269999998</v>
      </c>
      <c r="C105" s="38">
        <v>-58.018495020000003</v>
      </c>
      <c r="D105" s="38">
        <v>0.51578378677368164</v>
      </c>
      <c r="E105" s="38">
        <v>0.5181969484767398</v>
      </c>
      <c r="F105" s="38">
        <v>61.746987951807228</v>
      </c>
    </row>
    <row r="106" spans="1:6" x14ac:dyDescent="0.35">
      <c r="A106" s="37" t="s">
        <v>5182</v>
      </c>
      <c r="B106" s="38">
        <v>-34.900471230000001</v>
      </c>
      <c r="C106" s="38">
        <v>-57.957301180000002</v>
      </c>
      <c r="D106" s="38">
        <v>0.1547733545303345</v>
      </c>
      <c r="E106" s="38">
        <v>0.1466883928389163</v>
      </c>
      <c r="F106" s="38">
        <v>43.846153846153847</v>
      </c>
    </row>
    <row r="107" spans="1:6" x14ac:dyDescent="0.35">
      <c r="A107" s="37" t="s">
        <v>5183</v>
      </c>
      <c r="B107" s="38">
        <v>-34.988665040000001</v>
      </c>
      <c r="C107" s="38">
        <v>-58.091229269999999</v>
      </c>
      <c r="D107" s="38">
        <v>0.72022032737731934</v>
      </c>
      <c r="E107" s="38">
        <v>0.68323957135802826</v>
      </c>
      <c r="F107" s="38">
        <v>64.327485380116954</v>
      </c>
    </row>
    <row r="108" spans="1:6" x14ac:dyDescent="0.35">
      <c r="A108" s="37" t="s">
        <v>5184</v>
      </c>
      <c r="B108" s="38">
        <v>-34.888840889999997</v>
      </c>
      <c r="C108" s="38">
        <v>-57.9812376</v>
      </c>
      <c r="D108" s="38">
        <v>0.31473800539970398</v>
      </c>
      <c r="E108" s="38">
        <v>0.29994483788808179</v>
      </c>
      <c r="F108" s="38">
        <v>67.142857142857139</v>
      </c>
    </row>
    <row r="109" spans="1:6" x14ac:dyDescent="0.35">
      <c r="A109" s="37" t="s">
        <v>5185</v>
      </c>
      <c r="B109" s="38">
        <v>-34.893039479999999</v>
      </c>
      <c r="C109" s="38">
        <v>-57.970163620000001</v>
      </c>
      <c r="D109" s="38">
        <v>0.29032731056213379</v>
      </c>
      <c r="E109" s="38">
        <v>0.23354360539662211</v>
      </c>
      <c r="F109" s="38">
        <v>51.764705882352949</v>
      </c>
    </row>
    <row r="110" spans="1:6" x14ac:dyDescent="0.35">
      <c r="A110" s="37" t="s">
        <v>5186</v>
      </c>
      <c r="B110" s="38">
        <v>-34.87995712</v>
      </c>
      <c r="C110" s="38">
        <v>-58.076197839999999</v>
      </c>
      <c r="D110" s="38">
        <v>0.5139918327331543</v>
      </c>
      <c r="E110" s="38">
        <v>0.50059572404081176</v>
      </c>
      <c r="F110" s="38">
        <v>60</v>
      </c>
    </row>
    <row r="111" spans="1:6" x14ac:dyDescent="0.35">
      <c r="A111" s="37" t="s">
        <v>5187</v>
      </c>
      <c r="B111" s="38">
        <v>-34.900162190000003</v>
      </c>
      <c r="C111" s="38">
        <v>-57.968231099999997</v>
      </c>
      <c r="D111" s="38">
        <v>0.21216067671775821</v>
      </c>
      <c r="E111" s="38">
        <v>0.212170186969969</v>
      </c>
      <c r="F111" s="38">
        <v>42.207792207792203</v>
      </c>
    </row>
    <row r="112" spans="1:6" x14ac:dyDescent="0.35">
      <c r="A112" s="37" t="s">
        <v>5188</v>
      </c>
      <c r="B112" s="38">
        <v>-34.94221795</v>
      </c>
      <c r="C112" s="38">
        <v>-57.960416440000003</v>
      </c>
      <c r="D112" s="38">
        <v>0.1051385998725891</v>
      </c>
      <c r="E112" s="38">
        <v>9.0095987825682664E-2</v>
      </c>
      <c r="F112" s="38">
        <v>43.975903614457827</v>
      </c>
    </row>
    <row r="113" spans="1:6" x14ac:dyDescent="0.35">
      <c r="A113" s="37" t="s">
        <v>5189</v>
      </c>
      <c r="B113" s="38">
        <v>-34.869904099999999</v>
      </c>
      <c r="C113" s="38">
        <v>-58.109351740000001</v>
      </c>
      <c r="D113" s="38">
        <v>0.36911770701408392</v>
      </c>
      <c r="E113" s="38">
        <v>0.3543982207775116</v>
      </c>
      <c r="F113" s="38">
        <v>59.183673469387756</v>
      </c>
    </row>
    <row r="114" spans="1:6" x14ac:dyDescent="0.35">
      <c r="A114" s="37" t="s">
        <v>5190</v>
      </c>
      <c r="B114" s="38">
        <v>-34.907738620000003</v>
      </c>
      <c r="C114" s="38">
        <v>-57.963574829999999</v>
      </c>
      <c r="D114" s="38">
        <v>0.1797564625740051</v>
      </c>
      <c r="E114" s="38">
        <v>0.1853972979282078</v>
      </c>
      <c r="F114" s="38">
        <v>42.857142857142854</v>
      </c>
    </row>
    <row r="115" spans="1:6" x14ac:dyDescent="0.35">
      <c r="A115" s="37" t="s">
        <v>5191</v>
      </c>
      <c r="B115" s="38">
        <v>-34.93228465</v>
      </c>
      <c r="C115" s="38">
        <v>-57.9733904</v>
      </c>
      <c r="D115" s="38">
        <v>0.13688760995864871</v>
      </c>
      <c r="E115" s="38">
        <v>0.16172444779011941</v>
      </c>
      <c r="F115" s="38">
        <v>52.34375</v>
      </c>
    </row>
    <row r="116" spans="1:6" x14ac:dyDescent="0.35">
      <c r="A116" s="37" t="s">
        <v>5192</v>
      </c>
      <c r="B116" s="38">
        <v>-34.944387069999998</v>
      </c>
      <c r="C116" s="38">
        <v>-58.090227489999997</v>
      </c>
      <c r="D116" s="38">
        <v>0.7386593222618103</v>
      </c>
      <c r="E116" s="38">
        <v>0.73907785448763108</v>
      </c>
      <c r="F116" s="38">
        <v>70.34482758620689</v>
      </c>
    </row>
    <row r="117" spans="1:6" x14ac:dyDescent="0.35">
      <c r="A117" s="37" t="s">
        <v>5193</v>
      </c>
      <c r="B117" s="38">
        <v>-34.85614399</v>
      </c>
      <c r="C117" s="38">
        <v>-58.077840389999999</v>
      </c>
      <c r="D117" s="38">
        <v>0.35760769248008728</v>
      </c>
      <c r="E117" s="38">
        <v>0.34774052682850098</v>
      </c>
      <c r="F117" s="38">
        <v>53.125</v>
      </c>
    </row>
    <row r="118" spans="1:6" x14ac:dyDescent="0.35">
      <c r="A118" s="37" t="s">
        <v>5194</v>
      </c>
      <c r="B118" s="38">
        <v>-34.859413689999997</v>
      </c>
      <c r="C118" s="38">
        <v>-58.042975079999998</v>
      </c>
      <c r="D118" s="38">
        <v>0.34235945343971252</v>
      </c>
      <c r="E118" s="38">
        <v>0.31204033760648031</v>
      </c>
      <c r="F118" s="38">
        <v>67.605633802816897</v>
      </c>
    </row>
    <row r="119" spans="1:6" x14ac:dyDescent="0.35">
      <c r="A119" s="37" t="s">
        <v>5195</v>
      </c>
      <c r="B119" s="38">
        <v>-34.926617980000003</v>
      </c>
      <c r="C119" s="38">
        <v>-57.946905530000002</v>
      </c>
      <c r="D119" s="38">
        <v>9.9132396280765533E-2</v>
      </c>
      <c r="E119" s="38">
        <v>8.0119337886571884E-2</v>
      </c>
      <c r="F119" s="38">
        <v>10.408921933085502</v>
      </c>
    </row>
    <row r="120" spans="1:6" x14ac:dyDescent="0.35">
      <c r="A120" s="37" t="s">
        <v>5196</v>
      </c>
      <c r="B120" s="38">
        <v>-34.915677799999997</v>
      </c>
      <c r="C120" s="38">
        <v>-57.95357327</v>
      </c>
      <c r="D120" s="38">
        <v>0.14382088184356689</v>
      </c>
      <c r="E120" s="38">
        <v>8.6364784598117694E-2</v>
      </c>
      <c r="F120" s="38">
        <v>56.081081081081088</v>
      </c>
    </row>
    <row r="121" spans="1:6" x14ac:dyDescent="0.35">
      <c r="A121" s="37" t="s">
        <v>5197</v>
      </c>
      <c r="B121" s="38">
        <v>-34.921441690000002</v>
      </c>
      <c r="C121" s="38">
        <v>-58.143462939999999</v>
      </c>
      <c r="D121" s="38">
        <v>0.76191502809524536</v>
      </c>
      <c r="E121" s="38">
        <v>0.76191502809524536</v>
      </c>
      <c r="F121" s="38">
        <v>82.399999999999991</v>
      </c>
    </row>
    <row r="122" spans="1:6" x14ac:dyDescent="0.35">
      <c r="A122" s="37" t="s">
        <v>5198</v>
      </c>
      <c r="B122" s="38">
        <v>-34.902620050000003</v>
      </c>
      <c r="C122" s="38">
        <v>-58.075895549999998</v>
      </c>
      <c r="D122" s="38">
        <v>0.43286359310150152</v>
      </c>
      <c r="E122" s="38">
        <v>0.43285279969374341</v>
      </c>
      <c r="F122" s="38">
        <v>50</v>
      </c>
    </row>
    <row r="123" spans="1:6" x14ac:dyDescent="0.35">
      <c r="A123" s="37" t="s">
        <v>5199</v>
      </c>
      <c r="B123" s="38">
        <v>-35.010130889999999</v>
      </c>
      <c r="C123" s="38">
        <v>-58.051551459999999</v>
      </c>
      <c r="D123" s="38">
        <v>0.73701101541519165</v>
      </c>
      <c r="E123" s="38">
        <v>0.72838692445504039</v>
      </c>
      <c r="F123" s="38">
        <v>69.696969696969703</v>
      </c>
    </row>
    <row r="124" spans="1:6" x14ac:dyDescent="0.35">
      <c r="A124" s="37" t="s">
        <v>5200</v>
      </c>
      <c r="B124" s="38">
        <v>-34.95691918</v>
      </c>
      <c r="C124" s="38">
        <v>-57.884642229999997</v>
      </c>
      <c r="D124" s="38">
        <v>0.90460282564163208</v>
      </c>
      <c r="E124" s="38">
        <v>0.80158148374822402</v>
      </c>
      <c r="F124" s="38">
        <v>59.76331360946746</v>
      </c>
    </row>
    <row r="125" spans="1:6" x14ac:dyDescent="0.35">
      <c r="A125" s="37" t="s">
        <v>5201</v>
      </c>
      <c r="B125" s="38">
        <v>-35.03334907</v>
      </c>
      <c r="C125" s="38">
        <v>-58.076824190000004</v>
      </c>
      <c r="D125" s="38">
        <v>0.71488004922866821</v>
      </c>
      <c r="E125" s="38">
        <v>0.71520144552797882</v>
      </c>
      <c r="F125" s="38">
        <v>77.902621722846447</v>
      </c>
    </row>
    <row r="126" spans="1:6" x14ac:dyDescent="0.35">
      <c r="A126" s="37" t="s">
        <v>5202</v>
      </c>
      <c r="B126" s="38">
        <v>-34.912939739999999</v>
      </c>
      <c r="C126" s="38">
        <v>-57.974740560000001</v>
      </c>
      <c r="D126" s="38">
        <v>0.11082256585359571</v>
      </c>
      <c r="E126" s="38">
        <v>9.5772738960620607E-2</v>
      </c>
      <c r="F126" s="38">
        <v>39.495798319327733</v>
      </c>
    </row>
    <row r="127" spans="1:6" x14ac:dyDescent="0.35">
      <c r="A127" s="37" t="s">
        <v>5203</v>
      </c>
      <c r="B127" s="38">
        <v>-34.920733050000003</v>
      </c>
      <c r="C127" s="38">
        <v>-57.943900360000001</v>
      </c>
      <c r="D127" s="38">
        <v>0.1093754097819328</v>
      </c>
      <c r="E127" s="38">
        <v>0.11678677885548069</v>
      </c>
      <c r="F127" s="38">
        <v>8.1481481481481488</v>
      </c>
    </row>
    <row r="128" spans="1:6" x14ac:dyDescent="0.35">
      <c r="A128" s="37" t="s">
        <v>5204</v>
      </c>
      <c r="B128" s="38">
        <v>-34.919546709999999</v>
      </c>
      <c r="C128" s="38">
        <v>-57.935613340000003</v>
      </c>
      <c r="D128" s="38">
        <v>0.21870855987071991</v>
      </c>
      <c r="E128" s="38">
        <v>0.17516701913305691</v>
      </c>
      <c r="F128" s="38">
        <v>43.220338983050851</v>
      </c>
    </row>
    <row r="129" spans="1:6" x14ac:dyDescent="0.35">
      <c r="A129" s="37" t="s">
        <v>5205</v>
      </c>
      <c r="B129" s="38">
        <v>-34.906711970000003</v>
      </c>
      <c r="C129" s="38">
        <v>-58.021399639999998</v>
      </c>
      <c r="D129" s="38">
        <v>0.39678177237510681</v>
      </c>
      <c r="E129" s="38">
        <v>0.38982358457226501</v>
      </c>
      <c r="F129" s="38">
        <v>60.958904109589042</v>
      </c>
    </row>
    <row r="130" spans="1:6" x14ac:dyDescent="0.35">
      <c r="A130" s="37" t="s">
        <v>5206</v>
      </c>
      <c r="B130" s="38">
        <v>-34.9287584</v>
      </c>
      <c r="C130" s="38">
        <v>-57.959927399999998</v>
      </c>
      <c r="D130" s="38">
        <v>0.15668454766273501</v>
      </c>
      <c r="E130" s="38">
        <v>0.15025799137514989</v>
      </c>
      <c r="F130" s="38">
        <v>7.9136690647482011</v>
      </c>
    </row>
    <row r="131" spans="1:6" x14ac:dyDescent="0.35">
      <c r="A131" s="37" t="s">
        <v>5207</v>
      </c>
      <c r="B131" s="38">
        <v>-34.872925549999998</v>
      </c>
      <c r="C131" s="38">
        <v>-58.019529460000001</v>
      </c>
      <c r="D131" s="38">
        <v>0.32586899399757391</v>
      </c>
      <c r="E131" s="38">
        <v>0.37702983705436482</v>
      </c>
      <c r="F131" s="38">
        <v>62.5</v>
      </c>
    </row>
    <row r="132" spans="1:6" x14ac:dyDescent="0.35">
      <c r="A132" s="37" t="s">
        <v>5208</v>
      </c>
      <c r="B132" s="38">
        <v>-34.95362832</v>
      </c>
      <c r="C132" s="38">
        <v>-57.949875890000001</v>
      </c>
      <c r="D132" s="38">
        <v>0.33630651235580439</v>
      </c>
      <c r="E132" s="38">
        <v>0.3504538749520843</v>
      </c>
      <c r="F132" s="38">
        <v>71.856287425149702</v>
      </c>
    </row>
    <row r="133" spans="1:6" x14ac:dyDescent="0.35">
      <c r="A133" s="37" t="s">
        <v>5209</v>
      </c>
      <c r="B133" s="38">
        <v>-34.868201499999998</v>
      </c>
      <c r="C133" s="38">
        <v>-58.058336369999999</v>
      </c>
      <c r="D133" s="38">
        <v>0.51295727491378784</v>
      </c>
      <c r="E133" s="38">
        <v>0.48648010978573247</v>
      </c>
      <c r="F133" s="38">
        <v>70.689655172413794</v>
      </c>
    </row>
    <row r="134" spans="1:6" x14ac:dyDescent="0.35">
      <c r="A134" s="37" t="s">
        <v>5210</v>
      </c>
      <c r="B134" s="38">
        <v>-34.956607290000001</v>
      </c>
      <c r="C134" s="38">
        <v>-58.004912109999999</v>
      </c>
      <c r="D134" s="38">
        <v>0.69090747833251953</v>
      </c>
      <c r="E134" s="38">
        <v>0.62252035031193176</v>
      </c>
      <c r="F134" s="38">
        <v>71.374045801526719</v>
      </c>
    </row>
    <row r="135" spans="1:6" x14ac:dyDescent="0.35">
      <c r="A135" s="37" t="s">
        <v>5211</v>
      </c>
      <c r="B135" s="38">
        <v>-34.925985109999999</v>
      </c>
      <c r="C135" s="38">
        <v>-58.178897110000001</v>
      </c>
      <c r="D135" s="38">
        <v>0.76133233308792114</v>
      </c>
      <c r="E135" s="38">
        <v>0.7616264564650399</v>
      </c>
      <c r="F135" s="38">
        <v>72.767857142857139</v>
      </c>
    </row>
    <row r="136" spans="1:6" x14ac:dyDescent="0.35">
      <c r="A136" s="37" t="s">
        <v>5212</v>
      </c>
      <c r="B136" s="38">
        <v>-34.875684890000002</v>
      </c>
      <c r="C136" s="38">
        <v>-58.086614410000003</v>
      </c>
      <c r="D136" s="38">
        <v>0.35601720213890081</v>
      </c>
      <c r="E136" s="38">
        <v>0.34646329911131613</v>
      </c>
      <c r="F136" s="38">
        <v>70.085470085470078</v>
      </c>
    </row>
    <row r="137" spans="1:6" x14ac:dyDescent="0.35">
      <c r="A137" s="37" t="s">
        <v>5213</v>
      </c>
      <c r="B137" s="38">
        <v>-34.98013298</v>
      </c>
      <c r="C137" s="38">
        <v>-58.03471107</v>
      </c>
      <c r="D137" s="38">
        <v>0.61138439178466797</v>
      </c>
      <c r="E137" s="38">
        <v>0.61040805515490082</v>
      </c>
      <c r="F137" s="38">
        <v>58.74125874125874</v>
      </c>
    </row>
    <row r="138" spans="1:6" x14ac:dyDescent="0.35">
      <c r="A138" s="37" t="s">
        <v>5214</v>
      </c>
      <c r="B138" s="38">
        <v>-34.931642109999999</v>
      </c>
      <c r="C138" s="38">
        <v>-57.99172343</v>
      </c>
      <c r="D138" s="38">
        <v>0.50175201892852783</v>
      </c>
      <c r="E138" s="38">
        <v>0.39318739240233957</v>
      </c>
      <c r="F138" s="38">
        <v>63.565891472868216</v>
      </c>
    </row>
    <row r="139" spans="1:6" x14ac:dyDescent="0.35">
      <c r="A139" s="37" t="s">
        <v>5215</v>
      </c>
      <c r="B139" s="38">
        <v>-34.963019899999999</v>
      </c>
      <c r="C139" s="38">
        <v>-57.966895209999997</v>
      </c>
      <c r="D139" s="38">
        <v>0.62955325841903687</v>
      </c>
      <c r="E139" s="38">
        <v>0.60340713378455901</v>
      </c>
      <c r="F139" s="38">
        <v>71.568627450980387</v>
      </c>
    </row>
    <row r="140" spans="1:6" x14ac:dyDescent="0.35">
      <c r="A140" s="37" t="s">
        <v>5216</v>
      </c>
      <c r="B140" s="38">
        <v>-34.95877119</v>
      </c>
      <c r="C140" s="38">
        <v>-57.971874739999997</v>
      </c>
      <c r="D140" s="38">
        <v>0.24827626347541809</v>
      </c>
      <c r="E140" s="38">
        <v>0.28666760712056549</v>
      </c>
      <c r="F140" s="38">
        <v>59.677419354838712</v>
      </c>
    </row>
    <row r="141" spans="1:6" x14ac:dyDescent="0.35">
      <c r="A141" s="37" t="s">
        <v>5217</v>
      </c>
      <c r="B141" s="38">
        <v>-34.989010559999997</v>
      </c>
      <c r="C141" s="38">
        <v>-57.958678030000002</v>
      </c>
      <c r="D141" s="38">
        <v>0.68410110473632813</v>
      </c>
      <c r="E141" s="38">
        <v>0.68088937746851064</v>
      </c>
      <c r="F141" s="38">
        <v>61.728395061728392</v>
      </c>
    </row>
    <row r="142" spans="1:6" x14ac:dyDescent="0.35">
      <c r="A142" s="37" t="s">
        <v>5218</v>
      </c>
      <c r="B142" s="38">
        <v>-34.879463940000001</v>
      </c>
      <c r="C142" s="38">
        <v>-58.060194099999997</v>
      </c>
      <c r="D142" s="38">
        <v>6.9978304207324982E-2</v>
      </c>
      <c r="E142" s="38">
        <v>0.10715813773709371</v>
      </c>
      <c r="F142" s="38">
        <v>2.9411764705882351</v>
      </c>
    </row>
    <row r="143" spans="1:6" x14ac:dyDescent="0.35">
      <c r="A143" s="37" t="s">
        <v>5219</v>
      </c>
      <c r="B143" s="38">
        <v>-34.922320030000002</v>
      </c>
      <c r="C143" s="38">
        <v>-57.95769765</v>
      </c>
      <c r="D143" s="38">
        <v>6.5211907029151917E-2</v>
      </c>
      <c r="E143" s="38">
        <v>5.9311427124258548E-2</v>
      </c>
      <c r="F143" s="38">
        <v>20.948616600790515</v>
      </c>
    </row>
    <row r="144" spans="1:6" x14ac:dyDescent="0.35">
      <c r="A144" s="37" t="s">
        <v>5220</v>
      </c>
      <c r="B144" s="38">
        <v>-34.916956220000003</v>
      </c>
      <c r="C144" s="38">
        <v>-57.941772790000002</v>
      </c>
      <c r="D144" s="38">
        <v>0.11039067059755329</v>
      </c>
      <c r="E144" s="38">
        <v>9.6894134718336564E-2</v>
      </c>
      <c r="F144" s="38">
        <v>38.518518518518519</v>
      </c>
    </row>
    <row r="145" spans="1:6" x14ac:dyDescent="0.35">
      <c r="A145" s="37" t="s">
        <v>5221</v>
      </c>
      <c r="B145" s="38">
        <v>-34.919966799999997</v>
      </c>
      <c r="C145" s="38">
        <v>-57.945629539999999</v>
      </c>
      <c r="D145" s="38">
        <v>0.13365419209003451</v>
      </c>
      <c r="E145" s="38">
        <v>0.12792615068925389</v>
      </c>
      <c r="F145" s="38">
        <v>37.383177570093459</v>
      </c>
    </row>
    <row r="146" spans="1:6" x14ac:dyDescent="0.35">
      <c r="A146" s="37" t="s">
        <v>5222</v>
      </c>
      <c r="B146" s="38">
        <v>-34.926664700000003</v>
      </c>
      <c r="C146" s="38">
        <v>-57.9468703</v>
      </c>
      <c r="D146" s="38">
        <v>9.9132396280765533E-2</v>
      </c>
      <c r="E146" s="38">
        <v>8.1580000347457826E-2</v>
      </c>
      <c r="F146" s="38">
        <v>16.463414634146343</v>
      </c>
    </row>
    <row r="147" spans="1:6" x14ac:dyDescent="0.35">
      <c r="A147" s="37" t="s">
        <v>5223</v>
      </c>
      <c r="B147" s="38">
        <v>-34.926075359999999</v>
      </c>
      <c r="C147" s="38">
        <v>-57.946222339999998</v>
      </c>
      <c r="D147" s="38">
        <v>0.1053735911846161</v>
      </c>
      <c r="E147" s="38">
        <v>9.0580075274448141E-2</v>
      </c>
      <c r="F147" s="38">
        <v>7.9646017699115044</v>
      </c>
    </row>
    <row r="148" spans="1:6" x14ac:dyDescent="0.35">
      <c r="A148" s="37" t="s">
        <v>5224</v>
      </c>
      <c r="B148" s="38">
        <v>-34.947895899999999</v>
      </c>
      <c r="C148" s="38">
        <v>-58.103022289999998</v>
      </c>
      <c r="D148" s="38">
        <v>0.7043723464012146</v>
      </c>
      <c r="E148" s="38">
        <v>0.70418280363082886</v>
      </c>
      <c r="F148" s="38">
        <v>36.400817995910025</v>
      </c>
    </row>
    <row r="149" spans="1:6" x14ac:dyDescent="0.35">
      <c r="A149" s="37" t="s">
        <v>5225</v>
      </c>
      <c r="B149" s="38">
        <v>-34.907573720000002</v>
      </c>
      <c r="C149" s="38">
        <v>-57.963809820000002</v>
      </c>
      <c r="D149" s="38">
        <v>0.17990148067474371</v>
      </c>
      <c r="E149" s="38">
        <v>0.18441104065430791</v>
      </c>
      <c r="F149" s="38">
        <v>30.439330543933053</v>
      </c>
    </row>
    <row r="150" spans="1:6" x14ac:dyDescent="0.35">
      <c r="A150" s="37" t="s">
        <v>5226</v>
      </c>
      <c r="B150" s="38">
        <v>-34.926060659999997</v>
      </c>
      <c r="C150" s="38">
        <v>-57.9469086</v>
      </c>
      <c r="D150" s="38">
        <v>0.1053735911846161</v>
      </c>
      <c r="E150" s="38">
        <v>8.6062803965162582E-2</v>
      </c>
      <c r="F150" s="38">
        <v>22.356828193832598</v>
      </c>
    </row>
    <row r="151" spans="1:6" x14ac:dyDescent="0.35">
      <c r="A151" s="37" t="s">
        <v>5227</v>
      </c>
      <c r="B151" s="38">
        <v>-34.953944010000001</v>
      </c>
      <c r="C151" s="38">
        <v>-57.972944040000002</v>
      </c>
      <c r="D151" s="38">
        <v>0.32271906733512878</v>
      </c>
      <c r="E151" s="38">
        <v>0.30196592873997158</v>
      </c>
      <c r="F151" s="38">
        <v>45.876777251184834</v>
      </c>
    </row>
    <row r="152" spans="1:6" x14ac:dyDescent="0.35">
      <c r="A152" s="37" t="s">
        <v>5228</v>
      </c>
      <c r="B152" s="38">
        <v>-34.869318319999998</v>
      </c>
      <c r="C152" s="38">
        <v>-58.048654650000003</v>
      </c>
      <c r="D152" s="38">
        <v>6.5257996320724487E-2</v>
      </c>
      <c r="E152" s="38">
        <v>6.4219867086244956E-2</v>
      </c>
      <c r="F152" s="38">
        <v>34.579439252336449</v>
      </c>
    </row>
    <row r="153" spans="1:6" x14ac:dyDescent="0.35">
      <c r="A153" s="37" t="s">
        <v>5229</v>
      </c>
      <c r="B153" s="38">
        <v>-34.892856270000003</v>
      </c>
      <c r="C153" s="38">
        <v>-57.962911570000003</v>
      </c>
      <c r="D153" s="38">
        <v>0.2824169397354126</v>
      </c>
      <c r="E153" s="38">
        <v>0.27544877325233658</v>
      </c>
      <c r="F153" s="38">
        <v>39.171974522292999</v>
      </c>
    </row>
    <row r="154" spans="1:6" x14ac:dyDescent="0.35">
      <c r="A154" s="37" t="s">
        <v>153</v>
      </c>
      <c r="B154" s="38">
        <v>-34.900009619999999</v>
      </c>
      <c r="C154" s="38">
        <v>-57.956781370000002</v>
      </c>
      <c r="D154" s="38">
        <v>0.1547733545303345</v>
      </c>
      <c r="E154" s="38">
        <v>0.14412625758229081</v>
      </c>
      <c r="F154" s="38"/>
    </row>
    <row r="155" spans="1:6" x14ac:dyDescent="0.35">
      <c r="A155" s="37" t="s">
        <v>5230</v>
      </c>
      <c r="B155" s="38">
        <v>-34.885349840000003</v>
      </c>
      <c r="C155" s="38">
        <v>-58.132887689999997</v>
      </c>
      <c r="D155" s="38">
        <v>0.45281773805618292</v>
      </c>
      <c r="E155" s="38">
        <v>0.4642118439078331</v>
      </c>
      <c r="F155" s="38">
        <v>54.425612052730699</v>
      </c>
    </row>
    <row r="156" spans="1:6" x14ac:dyDescent="0.35">
      <c r="A156" s="37" t="s">
        <v>5231</v>
      </c>
      <c r="B156" s="38">
        <v>-34.915825560000002</v>
      </c>
      <c r="C156" s="38">
        <v>-57.953888329999998</v>
      </c>
      <c r="D156" s="38">
        <v>0.14382088184356689</v>
      </c>
      <c r="E156" s="38">
        <v>7.5899934846852882E-2</v>
      </c>
      <c r="F156" s="38">
        <v>31.855955678670362</v>
      </c>
    </row>
    <row r="157" spans="1:6" x14ac:dyDescent="0.35">
      <c r="A157" s="37" t="s">
        <v>5232</v>
      </c>
      <c r="B157" s="38">
        <v>-34.999590089999998</v>
      </c>
      <c r="C157" s="38">
        <v>-58.047540040000001</v>
      </c>
      <c r="D157" s="38">
        <v>0.48205062747001648</v>
      </c>
      <c r="E157" s="38">
        <v>0.50560552979770457</v>
      </c>
      <c r="F157" s="38">
        <v>39.792899408284022</v>
      </c>
    </row>
    <row r="158" spans="1:6" x14ac:dyDescent="0.35">
      <c r="A158" s="37" t="s">
        <v>173</v>
      </c>
      <c r="B158" s="38">
        <v>-34.920744689999999</v>
      </c>
      <c r="C158" s="38">
        <v>-57.945721149999997</v>
      </c>
      <c r="D158" s="38">
        <v>0.1133048385381699</v>
      </c>
      <c r="E158" s="38">
        <v>0.12627654836366051</v>
      </c>
      <c r="F158" s="38"/>
    </row>
    <row r="159" spans="1:6" x14ac:dyDescent="0.35">
      <c r="A159" s="37" t="s">
        <v>5233</v>
      </c>
      <c r="B159" s="38">
        <v>-34.91183419</v>
      </c>
      <c r="C159" s="38">
        <v>-57.993091890000002</v>
      </c>
      <c r="D159" s="38">
        <v>0.49700248241424561</v>
      </c>
      <c r="E159" s="38">
        <v>0.50493945015801323</v>
      </c>
      <c r="F159" s="38">
        <v>38.429752066115704</v>
      </c>
    </row>
    <row r="160" spans="1:6" x14ac:dyDescent="0.35">
      <c r="A160" s="37" t="s">
        <v>5234</v>
      </c>
      <c r="B160" s="38">
        <v>-34.878273780000001</v>
      </c>
      <c r="C160" s="38">
        <v>-58.022133920000002</v>
      </c>
      <c r="D160" s="38">
        <v>0.2660982608795166</v>
      </c>
      <c r="E160" s="38">
        <v>0.26331152849727207</v>
      </c>
      <c r="F160" s="38">
        <v>27.986348122866893</v>
      </c>
    </row>
    <row r="161" spans="1:6" x14ac:dyDescent="0.35">
      <c r="A161" s="37" t="s">
        <v>5235</v>
      </c>
      <c r="B161" s="38">
        <v>-34.928220119999999</v>
      </c>
      <c r="C161" s="38">
        <v>-57.96635019</v>
      </c>
      <c r="D161" s="38">
        <v>0.16045163571834559</v>
      </c>
      <c r="E161" s="38">
        <v>0.16181554464679779</v>
      </c>
      <c r="F161" s="38">
        <v>35.393939393939391</v>
      </c>
    </row>
    <row r="162" spans="1:6" x14ac:dyDescent="0.35">
      <c r="A162" s="37" t="s">
        <v>5236</v>
      </c>
      <c r="B162" s="38">
        <v>-34.900762899999997</v>
      </c>
      <c r="C162" s="38">
        <v>-57.962706619999999</v>
      </c>
      <c r="D162" s="38">
        <v>0.1562059819698334</v>
      </c>
      <c r="E162" s="38">
        <v>0.1643350156577858</v>
      </c>
      <c r="F162" s="38">
        <v>30.206378986866795</v>
      </c>
    </row>
    <row r="163" spans="1:6" x14ac:dyDescent="0.35">
      <c r="A163" s="37" t="s">
        <v>5237</v>
      </c>
      <c r="B163" s="38">
        <v>-34.874741880000002</v>
      </c>
      <c r="C163" s="38">
        <v>-58.057612579999997</v>
      </c>
      <c r="D163" s="38">
        <v>0.1179583594202995</v>
      </c>
      <c r="E163" s="38">
        <v>0.15476780208317861</v>
      </c>
      <c r="F163" s="38">
        <v>31.578947368421051</v>
      </c>
    </row>
    <row r="164" spans="1:6" x14ac:dyDescent="0.35">
      <c r="A164" s="37" t="s">
        <v>5238</v>
      </c>
      <c r="B164" s="38">
        <v>-34.969665419999998</v>
      </c>
      <c r="C164" s="38">
        <v>-57.983056580000003</v>
      </c>
      <c r="D164" s="38">
        <v>0.44898182153701782</v>
      </c>
      <c r="E164" s="38">
        <v>0.45939502039471192</v>
      </c>
      <c r="F164" s="38">
        <v>40.517241379310342</v>
      </c>
    </row>
    <row r="165" spans="1:6" x14ac:dyDescent="0.35">
      <c r="A165" s="37" t="s">
        <v>5239</v>
      </c>
      <c r="B165" s="38">
        <v>-34.920991409999999</v>
      </c>
      <c r="C165" s="38">
        <v>-57.923537940000003</v>
      </c>
      <c r="D165" s="38">
        <v>6.936800479888916E-2</v>
      </c>
      <c r="E165" s="38">
        <v>0.14831164302794561</v>
      </c>
      <c r="F165" s="38">
        <v>36.538461538461533</v>
      </c>
    </row>
    <row r="166" spans="1:6" x14ac:dyDescent="0.35">
      <c r="A166" s="37" t="s">
        <v>179</v>
      </c>
      <c r="B166" s="38">
        <v>-34.93677117</v>
      </c>
      <c r="C166" s="38">
        <v>-57.926719300000002</v>
      </c>
      <c r="D166" s="38">
        <v>0.35270282626152039</v>
      </c>
      <c r="E166" s="38">
        <v>0.32139178839596833</v>
      </c>
      <c r="F166" s="38"/>
    </row>
    <row r="167" spans="1:6" x14ac:dyDescent="0.35">
      <c r="A167" s="37" t="s">
        <v>181</v>
      </c>
      <c r="B167" s="38">
        <v>-34.96887152</v>
      </c>
      <c r="C167" s="38">
        <v>-57.973274629999999</v>
      </c>
      <c r="D167" s="38">
        <v>0.53461331129074097</v>
      </c>
      <c r="E167" s="38">
        <v>0.57321899188192271</v>
      </c>
      <c r="F167" s="38"/>
    </row>
    <row r="168" spans="1:6" x14ac:dyDescent="0.35">
      <c r="A168" s="37" t="s">
        <v>161</v>
      </c>
      <c r="B168" s="38">
        <v>-34.923254620000002</v>
      </c>
      <c r="C168" s="38">
        <v>-57.9220112</v>
      </c>
      <c r="D168" s="38">
        <v>0.31170260906219482</v>
      </c>
      <c r="E168" s="38">
        <v>0.2141228354460484</v>
      </c>
      <c r="F168" s="38"/>
    </row>
    <row r="169" spans="1:6" x14ac:dyDescent="0.35">
      <c r="A169" s="37" t="s">
        <v>163</v>
      </c>
      <c r="B169" s="38">
        <v>-34.909375730000001</v>
      </c>
      <c r="C169" s="38">
        <v>-57.949594410000003</v>
      </c>
      <c r="D169" s="38">
        <v>0.13061787188053131</v>
      </c>
      <c r="E169" s="38">
        <v>0.12561180654007029</v>
      </c>
      <c r="F169" s="38"/>
    </row>
    <row r="170" spans="1:6" x14ac:dyDescent="0.35">
      <c r="A170" s="37" t="s">
        <v>5240</v>
      </c>
      <c r="B170" s="38">
        <v>-34.91983244</v>
      </c>
      <c r="C170" s="38">
        <v>-58.015410180000003</v>
      </c>
      <c r="D170" s="38">
        <v>0.52944964170455933</v>
      </c>
      <c r="E170" s="38">
        <v>0.54287286102771759</v>
      </c>
      <c r="F170" s="38">
        <v>41.358024691358025</v>
      </c>
    </row>
    <row r="171" spans="1:6" x14ac:dyDescent="0.35">
      <c r="A171" s="37" t="s">
        <v>177</v>
      </c>
      <c r="B171" s="38">
        <v>-34.999051350000002</v>
      </c>
      <c r="C171" s="38">
        <v>-58.042617470000003</v>
      </c>
      <c r="D171" s="38">
        <v>0.56937229633331299</v>
      </c>
      <c r="E171" s="38">
        <v>0.58489647592817029</v>
      </c>
      <c r="F171" s="38"/>
    </row>
    <row r="172" spans="1:6" x14ac:dyDescent="0.35">
      <c r="A172" s="37" t="s">
        <v>165</v>
      </c>
      <c r="B172" s="38">
        <v>-34.928166130000001</v>
      </c>
      <c r="C172" s="38">
        <v>-57.966465530000001</v>
      </c>
      <c r="D172" s="38">
        <v>0.16045163571834559</v>
      </c>
      <c r="E172" s="38">
        <v>0.16132449945717151</v>
      </c>
      <c r="F172" s="38"/>
    </row>
    <row r="173" spans="1:6" x14ac:dyDescent="0.35">
      <c r="A173" s="37" t="s">
        <v>175</v>
      </c>
      <c r="B173" s="38">
        <v>-34.91210495</v>
      </c>
      <c r="C173" s="38">
        <v>-57.942237200000001</v>
      </c>
      <c r="D173" s="38">
        <v>0.1101753115653992</v>
      </c>
      <c r="E173" s="38">
        <v>0.1193853828149873</v>
      </c>
      <c r="F173" s="38"/>
    </row>
    <row r="174" spans="1:6" x14ac:dyDescent="0.35">
      <c r="A174" s="37" t="s">
        <v>5241</v>
      </c>
      <c r="B174" s="38">
        <v>-34.919961440000002</v>
      </c>
      <c r="C174" s="38">
        <v>-57.9357653</v>
      </c>
      <c r="D174" s="38">
        <v>0.21870855987071991</v>
      </c>
      <c r="E174" s="38">
        <v>0.18841839934120311</v>
      </c>
      <c r="F174" s="38">
        <v>26.715328467153281</v>
      </c>
    </row>
    <row r="175" spans="1:6" x14ac:dyDescent="0.35">
      <c r="A175" s="37" t="s">
        <v>5242</v>
      </c>
      <c r="B175" s="38">
        <v>-34.912277899999999</v>
      </c>
      <c r="C175" s="38">
        <v>-57.975258070000002</v>
      </c>
      <c r="D175" s="38">
        <v>0.11082256585359571</v>
      </c>
      <c r="E175" s="38">
        <v>0.10180807170016989</v>
      </c>
      <c r="F175" s="38">
        <v>33.948339483394832</v>
      </c>
    </row>
    <row r="176" spans="1:6" x14ac:dyDescent="0.35">
      <c r="A176" s="37" t="s">
        <v>5243</v>
      </c>
      <c r="B176" s="38">
        <v>-34.853300570000002</v>
      </c>
      <c r="C176" s="38">
        <v>-58.07461601</v>
      </c>
      <c r="D176" s="38">
        <v>0.32654255628585821</v>
      </c>
      <c r="E176" s="38">
        <v>0.32722760031097808</v>
      </c>
      <c r="F176" s="38">
        <v>23.853211009174313</v>
      </c>
    </row>
    <row r="177" spans="1:6" x14ac:dyDescent="0.35">
      <c r="A177" s="37" t="s">
        <v>5244</v>
      </c>
      <c r="B177" s="38">
        <v>-34.905902159999997</v>
      </c>
      <c r="C177" s="38">
        <v>-57.926153960000001</v>
      </c>
      <c r="D177" s="38">
        <v>0.43700501322746282</v>
      </c>
      <c r="E177" s="38">
        <v>0.48515389075404719</v>
      </c>
      <c r="F177" s="38">
        <v>34.87394957983193</v>
      </c>
    </row>
    <row r="178" spans="1:6" x14ac:dyDescent="0.35">
      <c r="A178" s="37" t="s">
        <v>5245</v>
      </c>
      <c r="B178" s="38">
        <v>-34.908362500000003</v>
      </c>
      <c r="C178" s="38">
        <v>-57.948372399999997</v>
      </c>
      <c r="D178" s="38">
        <v>0.1376055330038071</v>
      </c>
      <c r="E178" s="38">
        <v>0.1350640074202889</v>
      </c>
      <c r="F178" s="38">
        <v>34.41340782122905</v>
      </c>
    </row>
    <row r="179" spans="1:6" x14ac:dyDescent="0.35">
      <c r="A179" s="37" t="s">
        <v>5246</v>
      </c>
      <c r="B179" s="38">
        <v>-34.922297280000002</v>
      </c>
      <c r="C179" s="38">
        <v>-57.956903050000001</v>
      </c>
      <c r="D179" s="38">
        <v>6.5211907029151917E-2</v>
      </c>
      <c r="E179" s="38">
        <v>5.4451292184622663E-2</v>
      </c>
      <c r="F179" s="38">
        <v>12.139219015280135</v>
      </c>
    </row>
    <row r="180" spans="1:6" x14ac:dyDescent="0.35">
      <c r="A180" s="37" t="s">
        <v>5247</v>
      </c>
      <c r="B180" s="38">
        <v>-34.916295669999997</v>
      </c>
      <c r="C180" s="38">
        <v>-57.941767599999999</v>
      </c>
      <c r="D180" s="38">
        <v>0.11039067059755329</v>
      </c>
      <c r="E180" s="38">
        <v>9.9866145365946998E-2</v>
      </c>
      <c r="F180" s="38">
        <v>27.947019867549667</v>
      </c>
    </row>
    <row r="181" spans="1:6" x14ac:dyDescent="0.35">
      <c r="A181" s="37" t="s">
        <v>5248</v>
      </c>
      <c r="B181" s="38">
        <v>-34.92029144</v>
      </c>
      <c r="C181" s="38">
        <v>-57.945107929999999</v>
      </c>
      <c r="D181" s="38">
        <v>0.1133048385381699</v>
      </c>
      <c r="E181" s="38">
        <v>0.1245822242150704</v>
      </c>
      <c r="F181" s="38">
        <v>29.50530035335689</v>
      </c>
    </row>
    <row r="182" spans="1:6" x14ac:dyDescent="0.35">
      <c r="A182" s="37" t="s">
        <v>5249</v>
      </c>
      <c r="B182" s="38">
        <v>-34.879592449999997</v>
      </c>
      <c r="C182" s="38">
        <v>-58.059868960000003</v>
      </c>
      <c r="D182" s="38">
        <v>6.9978304207324982E-2</v>
      </c>
      <c r="E182" s="38">
        <v>0.1032285478872222</v>
      </c>
      <c r="F182" s="38">
        <v>4.9079754601226995</v>
      </c>
    </row>
    <row r="183" spans="1:6" x14ac:dyDescent="0.35">
      <c r="A183" s="37" t="s">
        <v>5250</v>
      </c>
      <c r="B183" s="38">
        <v>-34.904933229999997</v>
      </c>
      <c r="C183" s="38">
        <v>-58.046283680000002</v>
      </c>
      <c r="D183" s="38">
        <v>0.48068931698799128</v>
      </c>
      <c r="E183" s="38">
        <v>0.30029711541202331</v>
      </c>
      <c r="F183" s="38">
        <v>44.561403508771932</v>
      </c>
    </row>
    <row r="184" spans="1:6" x14ac:dyDescent="0.35">
      <c r="A184" s="37" t="s">
        <v>191</v>
      </c>
      <c r="B184" s="38">
        <v>-34.948154459999998</v>
      </c>
      <c r="C184" s="38">
        <v>-57.950360420000003</v>
      </c>
      <c r="D184" s="38">
        <v>0.2000840753316879</v>
      </c>
      <c r="E184" s="38">
        <v>0.1771494163886497</v>
      </c>
      <c r="F184" s="38"/>
    </row>
    <row r="185" spans="1:6" x14ac:dyDescent="0.35">
      <c r="A185" s="37" t="s">
        <v>5251</v>
      </c>
      <c r="B185" s="38">
        <v>-34.90114535</v>
      </c>
      <c r="C185" s="38">
        <v>-57.967754059999997</v>
      </c>
      <c r="D185" s="38">
        <v>0.21216067671775821</v>
      </c>
      <c r="E185" s="38">
        <v>0.21913955977984839</v>
      </c>
      <c r="F185" s="38">
        <v>34.489051094890513</v>
      </c>
    </row>
    <row r="186" spans="1:6" x14ac:dyDescent="0.35">
      <c r="A186" s="37" t="s">
        <v>5252</v>
      </c>
      <c r="B186" s="38">
        <v>-34.849872169999998</v>
      </c>
      <c r="C186" s="38">
        <v>-58.087838589999997</v>
      </c>
      <c r="D186" s="38">
        <v>0.2670685350894928</v>
      </c>
      <c r="E186" s="38">
        <v>0.25712033243555771</v>
      </c>
      <c r="F186" s="38">
        <v>25.299145299145298</v>
      </c>
    </row>
    <row r="187" spans="1:6" x14ac:dyDescent="0.35">
      <c r="A187" s="37" t="s">
        <v>5253</v>
      </c>
      <c r="B187" s="38">
        <v>-34.953821650000002</v>
      </c>
      <c r="C187" s="38">
        <v>-57.971781360000001</v>
      </c>
      <c r="D187" s="38">
        <v>0.3226371705532074</v>
      </c>
      <c r="E187" s="38">
        <v>0.30844389384283738</v>
      </c>
      <c r="F187" s="38">
        <v>37.224669603524227</v>
      </c>
    </row>
    <row r="188" spans="1:6" x14ac:dyDescent="0.35">
      <c r="A188" s="37" t="s">
        <v>5254</v>
      </c>
      <c r="B188" s="38">
        <v>-34.950768429999997</v>
      </c>
      <c r="C188" s="38">
        <v>-58.053693879999997</v>
      </c>
      <c r="D188" s="38">
        <v>0.62686431407928467</v>
      </c>
      <c r="E188" s="38">
        <v>0.64873359435134459</v>
      </c>
      <c r="F188" s="38">
        <v>49.273021001615511</v>
      </c>
    </row>
    <row r="189" spans="1:6" x14ac:dyDescent="0.35">
      <c r="A189" s="37" t="s">
        <v>5255</v>
      </c>
      <c r="B189" s="38">
        <v>-34.934548849999999</v>
      </c>
      <c r="C189" s="38">
        <v>-57.924838530000002</v>
      </c>
      <c r="D189" s="38">
        <v>0.35604137182235718</v>
      </c>
      <c r="E189" s="38">
        <v>0.33299961771283831</v>
      </c>
      <c r="F189" s="38">
        <v>39.255014326647562</v>
      </c>
    </row>
    <row r="190" spans="1:6" x14ac:dyDescent="0.35">
      <c r="A190" s="37" t="s">
        <v>5256</v>
      </c>
      <c r="B190" s="38">
        <v>-34.9129893</v>
      </c>
      <c r="C190" s="38">
        <v>-57.93776312</v>
      </c>
      <c r="D190" s="38">
        <v>0.1238459348678589</v>
      </c>
      <c r="E190" s="38">
        <v>0.1320258888759111</v>
      </c>
      <c r="F190" s="38">
        <v>29.021447721179626</v>
      </c>
    </row>
    <row r="191" spans="1:6" x14ac:dyDescent="0.35">
      <c r="A191" s="37" t="s">
        <v>5257</v>
      </c>
      <c r="B191" s="38">
        <v>-34.910657090000001</v>
      </c>
      <c r="C191" s="38">
        <v>-57.959078869999999</v>
      </c>
      <c r="D191" s="38">
        <v>0.19689212739467621</v>
      </c>
      <c r="E191" s="38">
        <v>0.15119527459673179</v>
      </c>
      <c r="F191" s="38">
        <v>28.000000000000004</v>
      </c>
    </row>
    <row r="192" spans="1:6" x14ac:dyDescent="0.35">
      <c r="A192" s="37" t="s">
        <v>5258</v>
      </c>
      <c r="B192" s="38">
        <v>-34.896244830000001</v>
      </c>
      <c r="C192" s="38">
        <v>-57.976125490000001</v>
      </c>
      <c r="D192" s="38">
        <v>0.16917671263217929</v>
      </c>
      <c r="E192" s="38">
        <v>0.1699422188103199</v>
      </c>
      <c r="F192" s="38">
        <v>25.428859737638749</v>
      </c>
    </row>
    <row r="193" spans="1:6" x14ac:dyDescent="0.35">
      <c r="A193" s="37" t="s">
        <v>5259</v>
      </c>
      <c r="B193" s="38">
        <v>-34.906768249999999</v>
      </c>
      <c r="C193" s="38">
        <v>-57.947240610000001</v>
      </c>
      <c r="D193" s="38">
        <v>0.14440074563026431</v>
      </c>
      <c r="E193" s="38">
        <v>0.1256955037447246</v>
      </c>
      <c r="F193" s="38">
        <v>25.28</v>
      </c>
    </row>
    <row r="194" spans="1:6" x14ac:dyDescent="0.35">
      <c r="A194" s="37" t="s">
        <v>5260</v>
      </c>
      <c r="B194" s="38">
        <v>-34.920024159999997</v>
      </c>
      <c r="C194" s="38">
        <v>-57.9461218</v>
      </c>
      <c r="D194" s="38">
        <v>0.13365419209003451</v>
      </c>
      <c r="E194" s="38">
        <v>0.12838499149993851</v>
      </c>
      <c r="F194" s="38"/>
    </row>
    <row r="195" spans="1:6" x14ac:dyDescent="0.35">
      <c r="A195" s="37" t="s">
        <v>5261</v>
      </c>
      <c r="B195" s="38">
        <v>-34.919916739999998</v>
      </c>
      <c r="C195" s="38">
        <v>-57.945700500000001</v>
      </c>
      <c r="D195" s="38">
        <v>0.13365419209003451</v>
      </c>
      <c r="E195" s="38">
        <v>0.1279767508569517</v>
      </c>
      <c r="F195" s="38">
        <v>38.862559241706165</v>
      </c>
    </row>
    <row r="196" spans="1:6" x14ac:dyDescent="0.35">
      <c r="A196" s="37" t="s">
        <v>5262</v>
      </c>
      <c r="B196" s="38">
        <v>-34.915487300000002</v>
      </c>
      <c r="C196" s="38">
        <v>-57.953972630000003</v>
      </c>
      <c r="D196" s="38">
        <v>0.14382088184356689</v>
      </c>
      <c r="E196" s="38">
        <v>7.8030657187195471E-2</v>
      </c>
      <c r="F196" s="38">
        <v>42.990654205607477</v>
      </c>
    </row>
    <row r="197" spans="1:6" x14ac:dyDescent="0.35">
      <c r="A197" s="37" t="s">
        <v>5263</v>
      </c>
      <c r="B197" s="38">
        <v>-35.010385890000002</v>
      </c>
      <c r="C197" s="38">
        <v>-58.051729539999997</v>
      </c>
      <c r="D197" s="38">
        <v>0.73701101541519165</v>
      </c>
      <c r="E197" s="38">
        <v>0.72805867697063242</v>
      </c>
      <c r="F197" s="38">
        <v>64.615384615384613</v>
      </c>
    </row>
    <row r="198" spans="1:6" x14ac:dyDescent="0.35">
      <c r="A198" s="37" t="s">
        <v>5264</v>
      </c>
      <c r="B198" s="38">
        <v>-34.900239169999999</v>
      </c>
      <c r="C198" s="38">
        <v>-57.956783420000001</v>
      </c>
      <c r="D198" s="38">
        <v>0.1547733545303345</v>
      </c>
      <c r="E198" s="38">
        <v>0.14203403962569111</v>
      </c>
      <c r="F198" s="38">
        <v>40.117416829745594</v>
      </c>
    </row>
    <row r="199" spans="1:6" x14ac:dyDescent="0.35">
      <c r="A199" s="37" t="s">
        <v>5265</v>
      </c>
      <c r="B199" s="38">
        <v>-34.990161219999997</v>
      </c>
      <c r="C199" s="38">
        <v>-58.135116859999997</v>
      </c>
      <c r="D199" s="38">
        <v>0.36862277984619141</v>
      </c>
      <c r="E199" s="38">
        <v>0.62985288155706309</v>
      </c>
      <c r="F199" s="38">
        <v>69.417475728155338</v>
      </c>
    </row>
    <row r="200" spans="1:6" x14ac:dyDescent="0.35">
      <c r="A200" s="37" t="s">
        <v>5266</v>
      </c>
      <c r="B200" s="38">
        <v>-34.891887029999999</v>
      </c>
      <c r="C200" s="38">
        <v>-57.950878230000001</v>
      </c>
      <c r="D200" s="38">
        <v>0.39614614844322199</v>
      </c>
      <c r="E200" s="38">
        <v>0.38126882048029648</v>
      </c>
      <c r="F200" s="38">
        <v>52.941176470588239</v>
      </c>
    </row>
    <row r="201" spans="1:6" x14ac:dyDescent="0.35">
      <c r="A201" s="37" t="s">
        <v>5267</v>
      </c>
      <c r="B201" s="38">
        <v>-34.927013760000001</v>
      </c>
      <c r="C201" s="38">
        <v>-57.954518020000002</v>
      </c>
      <c r="D201" s="38">
        <v>0.1610232591629028</v>
      </c>
      <c r="E201" s="38">
        <v>0.1083886536622518</v>
      </c>
      <c r="F201" s="38">
        <v>42.351046698872786</v>
      </c>
    </row>
    <row r="202" spans="1:6" x14ac:dyDescent="0.35">
      <c r="A202" s="37" t="s">
        <v>5268</v>
      </c>
      <c r="B202" s="38">
        <v>-34.978538700000001</v>
      </c>
      <c r="C202" s="38">
        <v>-57.865422369999997</v>
      </c>
      <c r="D202" s="38">
        <v>0.58418416976928711</v>
      </c>
      <c r="E202" s="38">
        <v>0.58439971898731435</v>
      </c>
      <c r="F202" s="38">
        <v>54.178674351585009</v>
      </c>
    </row>
    <row r="203" spans="1:6" x14ac:dyDescent="0.35">
      <c r="A203" s="37" t="s">
        <v>5269</v>
      </c>
      <c r="B203" s="38">
        <v>-34.921970729999998</v>
      </c>
      <c r="C203" s="38">
        <v>-57.960985319999999</v>
      </c>
      <c r="D203" s="38">
        <v>0.1132149547338486</v>
      </c>
      <c r="E203" s="38">
        <v>7.8348343119476777E-2</v>
      </c>
      <c r="F203" s="38">
        <v>24.536082474226802</v>
      </c>
    </row>
    <row r="204" spans="1:6" x14ac:dyDescent="0.35">
      <c r="A204" s="37" t="s">
        <v>5270</v>
      </c>
      <c r="B204" s="38">
        <v>-34.931957830000002</v>
      </c>
      <c r="C204" s="38">
        <v>-57.937711980000003</v>
      </c>
      <c r="D204" s="38">
        <v>0.14647538959980011</v>
      </c>
      <c r="E204" s="38">
        <v>0.14147230812481471</v>
      </c>
      <c r="F204" s="38">
        <v>47.14548802946593</v>
      </c>
    </row>
    <row r="205" spans="1:6" x14ac:dyDescent="0.35">
      <c r="A205" s="37" t="s">
        <v>5271</v>
      </c>
      <c r="B205" s="38">
        <v>-34.869230649999999</v>
      </c>
      <c r="C205" s="38">
        <v>-58.0488024</v>
      </c>
      <c r="D205" s="38">
        <v>6.5257996320724487E-2</v>
      </c>
      <c r="E205" s="38">
        <v>6.3975919141537607E-2</v>
      </c>
      <c r="F205" s="38">
        <v>42.171189979123177</v>
      </c>
    </row>
    <row r="206" spans="1:6" x14ac:dyDescent="0.35">
      <c r="A206" s="37" t="s">
        <v>5272</v>
      </c>
      <c r="B206" s="38">
        <v>-34.942340090000002</v>
      </c>
      <c r="C206" s="38">
        <v>-58.030717430000003</v>
      </c>
      <c r="D206" s="38">
        <v>0.70855367183685303</v>
      </c>
      <c r="E206" s="38">
        <v>0.7040492327589738</v>
      </c>
      <c r="F206" s="38">
        <v>67.415730337078656</v>
      </c>
    </row>
    <row r="207" spans="1:6" x14ac:dyDescent="0.35">
      <c r="A207" s="37" t="s">
        <v>5273</v>
      </c>
      <c r="B207" s="38">
        <v>-34.857251329999997</v>
      </c>
      <c r="C207" s="38">
        <v>-58.07548808</v>
      </c>
      <c r="D207" s="38">
        <v>0.33999598026275629</v>
      </c>
      <c r="E207" s="38">
        <v>0.34388072788715363</v>
      </c>
      <c r="F207" s="38">
        <v>54.421768707482997</v>
      </c>
    </row>
    <row r="208" spans="1:6" x14ac:dyDescent="0.35">
      <c r="A208" s="37" t="s">
        <v>5274</v>
      </c>
      <c r="B208" s="38">
        <v>-34.920086230000003</v>
      </c>
      <c r="C208" s="38">
        <v>-57.935499040000003</v>
      </c>
      <c r="D208" s="38">
        <v>0.2107580304145813</v>
      </c>
      <c r="E208" s="38">
        <v>0.19706168418957129</v>
      </c>
      <c r="F208" s="38">
        <v>38.559322033898304</v>
      </c>
    </row>
    <row r="209" spans="1:6" x14ac:dyDescent="0.35">
      <c r="A209" s="37" t="s">
        <v>5275</v>
      </c>
      <c r="B209" s="38">
        <v>-34.932296950000001</v>
      </c>
      <c r="C209" s="38">
        <v>-57.974002089999999</v>
      </c>
      <c r="D209" s="38">
        <v>0.13688760995864871</v>
      </c>
      <c r="E209" s="38">
        <v>0.15472283033100331</v>
      </c>
      <c r="F209" s="38">
        <v>49.638989169675092</v>
      </c>
    </row>
    <row r="210" spans="1:6" x14ac:dyDescent="0.35">
      <c r="A210" s="37" t="s">
        <v>5276</v>
      </c>
      <c r="B210" s="38">
        <v>-34.849901070000001</v>
      </c>
      <c r="C210" s="38">
        <v>-58.087551859999998</v>
      </c>
      <c r="D210" s="38">
        <v>0.2670685350894928</v>
      </c>
      <c r="E210" s="38">
        <v>0.25639563557263972</v>
      </c>
      <c r="F210" s="38">
        <v>52.218430034129696</v>
      </c>
    </row>
    <row r="211" spans="1:6" x14ac:dyDescent="0.35">
      <c r="A211" s="37" t="s">
        <v>5277</v>
      </c>
      <c r="B211" s="38">
        <v>-34.882599949999999</v>
      </c>
      <c r="C211" s="38">
        <v>-58.01392182</v>
      </c>
      <c r="D211" s="38">
        <v>0.16537538170814511</v>
      </c>
      <c r="E211" s="38">
        <v>0.1206390994290511</v>
      </c>
      <c r="F211" s="38">
        <v>42.448979591836732</v>
      </c>
    </row>
    <row r="212" spans="1:6" x14ac:dyDescent="0.35">
      <c r="A212" s="37" t="s">
        <v>5278</v>
      </c>
      <c r="B212" s="38">
        <v>-34.922510080000002</v>
      </c>
      <c r="C212" s="38">
        <v>-57.974110170000003</v>
      </c>
      <c r="D212" s="38">
        <v>0.19847859442234039</v>
      </c>
      <c r="E212" s="38">
        <v>0.1238304292783141</v>
      </c>
      <c r="F212" s="38">
        <v>43.977591036414566</v>
      </c>
    </row>
    <row r="213" spans="1:6" x14ac:dyDescent="0.35">
      <c r="A213" s="37" t="s">
        <v>5279</v>
      </c>
      <c r="B213" s="38">
        <v>-35.060090150000001</v>
      </c>
      <c r="C213" s="38">
        <v>-57.954373199999999</v>
      </c>
      <c r="D213" s="38">
        <v>0.70118290185928345</v>
      </c>
      <c r="E213" s="38">
        <v>0.70169091063576772</v>
      </c>
      <c r="F213" s="38">
        <v>88.12785388127854</v>
      </c>
    </row>
    <row r="214" spans="1:6" x14ac:dyDescent="0.35">
      <c r="A214" s="37" t="s">
        <v>5280</v>
      </c>
      <c r="B214" s="38">
        <v>-34.953525990000003</v>
      </c>
      <c r="C214" s="38">
        <v>-57.972931060000001</v>
      </c>
      <c r="D214" s="38">
        <v>0.32271906733512878</v>
      </c>
      <c r="E214" s="38">
        <v>0.30412691478666498</v>
      </c>
      <c r="F214" s="38">
        <v>49.441340782122907</v>
      </c>
    </row>
    <row r="215" spans="1:6" x14ac:dyDescent="0.35">
      <c r="A215" s="37" t="s">
        <v>5281</v>
      </c>
      <c r="B215" s="38">
        <v>-34.949371790000001</v>
      </c>
      <c r="C215" s="38">
        <v>-57.940342690000001</v>
      </c>
      <c r="D215" s="38">
        <v>0.31114101409912109</v>
      </c>
      <c r="E215" s="38">
        <v>0.31902468949556351</v>
      </c>
      <c r="F215" s="38">
        <v>67.153284671532845</v>
      </c>
    </row>
    <row r="216" spans="1:6" x14ac:dyDescent="0.35">
      <c r="A216" s="37" t="s">
        <v>5282</v>
      </c>
      <c r="B216" s="38">
        <v>-34.951867419999999</v>
      </c>
      <c r="C216" s="38">
        <v>-57.901431479999999</v>
      </c>
      <c r="D216" s="38">
        <v>0.69564294815063477</v>
      </c>
      <c r="E216" s="38">
        <v>0.67672826898725413</v>
      </c>
      <c r="F216" s="38">
        <v>60</v>
      </c>
    </row>
    <row r="217" spans="1:6" x14ac:dyDescent="0.35">
      <c r="A217" s="37" t="s">
        <v>5283</v>
      </c>
      <c r="B217" s="38">
        <v>-34.851523880000002</v>
      </c>
      <c r="C217" s="38">
        <v>-58.073905070000002</v>
      </c>
      <c r="D217" s="38">
        <v>0.37352874875068659</v>
      </c>
      <c r="E217" s="38">
        <v>0.35312192455718389</v>
      </c>
      <c r="F217" s="38">
        <v>45.138888888888893</v>
      </c>
    </row>
    <row r="218" spans="1:6" x14ac:dyDescent="0.35">
      <c r="A218" s="37" t="s">
        <v>5284</v>
      </c>
      <c r="B218" s="38">
        <v>-34.888577910000002</v>
      </c>
      <c r="C218" s="38">
        <v>-57.998366859999997</v>
      </c>
      <c r="D218" s="38">
        <v>0.3092447817325592</v>
      </c>
      <c r="E218" s="38">
        <v>0.22637287754979399</v>
      </c>
      <c r="F218" s="38">
        <v>66.511627906976742</v>
      </c>
    </row>
    <row r="219" spans="1:6" x14ac:dyDescent="0.35">
      <c r="A219" s="37" t="s">
        <v>5285</v>
      </c>
      <c r="B219" s="38">
        <v>-34.981001560000003</v>
      </c>
      <c r="C219" s="38">
        <v>-58.091113839999998</v>
      </c>
      <c r="D219" s="38">
        <v>0.65142548084259033</v>
      </c>
      <c r="E219" s="38">
        <v>0.62020849519305754</v>
      </c>
      <c r="F219" s="38">
        <v>60</v>
      </c>
    </row>
    <row r="220" spans="1:6" x14ac:dyDescent="0.35">
      <c r="A220" s="37" t="s">
        <v>5286</v>
      </c>
      <c r="B220" s="38">
        <v>-34.95395663</v>
      </c>
      <c r="C220" s="38">
        <v>-57.887256129999997</v>
      </c>
      <c r="D220" s="38">
        <v>0.74700057506561279</v>
      </c>
      <c r="E220" s="38">
        <v>0.76829266207558766</v>
      </c>
      <c r="F220" s="38">
        <v>64.170040485829958</v>
      </c>
    </row>
    <row r="221" spans="1:6" x14ac:dyDescent="0.35">
      <c r="A221" s="37" t="s">
        <v>5287</v>
      </c>
      <c r="B221" s="38">
        <v>-35.009972220000002</v>
      </c>
      <c r="C221" s="38">
        <v>-58.0018879</v>
      </c>
      <c r="D221" s="38">
        <v>0.72479212284088135</v>
      </c>
      <c r="E221" s="38">
        <v>0.72479212284088135</v>
      </c>
      <c r="F221" s="38">
        <v>78.914728682170548</v>
      </c>
    </row>
    <row r="222" spans="1:6" x14ac:dyDescent="0.35">
      <c r="A222" s="37" t="s">
        <v>5288</v>
      </c>
      <c r="B222" s="38">
        <v>-34.912837979999999</v>
      </c>
      <c r="C222" s="38">
        <v>-57.993149879999997</v>
      </c>
      <c r="D222" s="38">
        <v>0.5017046332359314</v>
      </c>
      <c r="E222" s="38">
        <v>0.5125476444760958</v>
      </c>
      <c r="F222" s="38">
        <v>52.083333333333336</v>
      </c>
    </row>
    <row r="223" spans="1:6" x14ac:dyDescent="0.35">
      <c r="A223" s="37" t="s">
        <v>5289</v>
      </c>
      <c r="B223" s="38">
        <v>-34.899106879999998</v>
      </c>
      <c r="C223" s="38">
        <v>-57.988926030000002</v>
      </c>
      <c r="D223" s="38">
        <v>0.3783436119556427</v>
      </c>
      <c r="E223" s="38">
        <v>0.37652223013542802</v>
      </c>
      <c r="F223" s="38">
        <v>42.753623188405797</v>
      </c>
    </row>
    <row r="224" spans="1:6" x14ac:dyDescent="0.35">
      <c r="A224" s="37" t="s">
        <v>5290</v>
      </c>
      <c r="B224" s="38">
        <v>-34.893134779999997</v>
      </c>
      <c r="C224" s="38">
        <v>-57.970071590000003</v>
      </c>
      <c r="D224" s="38">
        <v>0.26610004901885992</v>
      </c>
      <c r="E224" s="38">
        <v>0.23039450744787851</v>
      </c>
      <c r="F224" s="38">
        <v>49.484536082474229</v>
      </c>
    </row>
    <row r="225" spans="1:6" x14ac:dyDescent="0.35">
      <c r="A225" s="37" t="s">
        <v>5291</v>
      </c>
      <c r="B225" s="38">
        <v>-34.887834669999997</v>
      </c>
      <c r="C225" s="38">
        <v>-58.125633010000001</v>
      </c>
      <c r="D225" s="38">
        <v>0.42043310403823853</v>
      </c>
      <c r="E225" s="38">
        <v>0.42359719839360982</v>
      </c>
      <c r="F225" s="38">
        <v>69.461077844311376</v>
      </c>
    </row>
    <row r="226" spans="1:6" x14ac:dyDescent="0.35">
      <c r="A226" s="37" t="s">
        <v>5292</v>
      </c>
      <c r="B226" s="38">
        <v>-34.906957269999999</v>
      </c>
      <c r="C226" s="38">
        <v>-57.963108750000004</v>
      </c>
      <c r="D226" s="38">
        <v>0.19406761229038241</v>
      </c>
      <c r="E226" s="38">
        <v>0.18615907632015849</v>
      </c>
      <c r="F226" s="38">
        <v>36.095764272559855</v>
      </c>
    </row>
    <row r="227" spans="1:6" x14ac:dyDescent="0.35">
      <c r="A227" s="37" t="s">
        <v>5293</v>
      </c>
      <c r="B227" s="38">
        <v>-34.867996730000002</v>
      </c>
      <c r="C227" s="38">
        <v>-58.058702840000002</v>
      </c>
      <c r="D227" s="38">
        <v>0.51295727491378784</v>
      </c>
      <c r="E227" s="38">
        <v>0.50858924759400859</v>
      </c>
      <c r="F227" s="38">
        <v>54.330708661417326</v>
      </c>
    </row>
    <row r="228" spans="1:6" x14ac:dyDescent="0.35">
      <c r="A228" s="37" t="s">
        <v>5294</v>
      </c>
      <c r="B228" s="38">
        <v>-34.988857230000001</v>
      </c>
      <c r="C228" s="38">
        <v>-57.958819310000003</v>
      </c>
      <c r="D228" s="38">
        <v>0.68410110473632813</v>
      </c>
      <c r="E228" s="38">
        <v>0.6807109481758542</v>
      </c>
      <c r="F228" s="38">
        <v>59.753086419753089</v>
      </c>
    </row>
    <row r="229" spans="1:6" x14ac:dyDescent="0.35">
      <c r="A229" s="37" t="s">
        <v>5295</v>
      </c>
      <c r="B229" s="38">
        <v>-34.891144300000001</v>
      </c>
      <c r="C229" s="38">
        <v>-58.02665751</v>
      </c>
      <c r="D229" s="38">
        <v>0.25745576620101929</v>
      </c>
      <c r="E229" s="38">
        <v>0.2307320725586679</v>
      </c>
      <c r="F229" s="38">
        <v>41.403508771929829</v>
      </c>
    </row>
    <row r="230" spans="1:6" x14ac:dyDescent="0.35">
      <c r="A230" s="37" t="s">
        <v>5296</v>
      </c>
      <c r="B230" s="38">
        <v>-34.906772889999999</v>
      </c>
      <c r="C230" s="38">
        <v>-57.94942915</v>
      </c>
      <c r="D230" s="38">
        <v>8.2471564412117004E-2</v>
      </c>
      <c r="E230" s="38">
        <v>0.12716475638904071</v>
      </c>
      <c r="F230" s="38">
        <v>50</v>
      </c>
    </row>
    <row r="231" spans="1:6" x14ac:dyDescent="0.35">
      <c r="A231" s="37" t="s">
        <v>5297</v>
      </c>
      <c r="B231" s="38">
        <v>-34.881237089999999</v>
      </c>
      <c r="C231" s="38">
        <v>-58.033561589999998</v>
      </c>
      <c r="D231" s="38">
        <v>0.18183761835098269</v>
      </c>
      <c r="E231" s="38">
        <v>0.18119333321983749</v>
      </c>
      <c r="F231" s="38">
        <v>40.969162995594715</v>
      </c>
    </row>
    <row r="232" spans="1:6" x14ac:dyDescent="0.35">
      <c r="A232" s="37" t="s">
        <v>5298</v>
      </c>
      <c r="B232" s="38">
        <v>-34.950506480000001</v>
      </c>
      <c r="C232" s="38">
        <v>-58.054242119999998</v>
      </c>
      <c r="D232" s="38">
        <v>0.62556606531143188</v>
      </c>
      <c r="E232" s="38">
        <v>0.65789597582172699</v>
      </c>
      <c r="F232" s="38">
        <v>66.538461538461533</v>
      </c>
    </row>
    <row r="233" spans="1:6" x14ac:dyDescent="0.35">
      <c r="A233" s="37" t="s">
        <v>5299</v>
      </c>
      <c r="B233" s="38">
        <v>-34.9521753</v>
      </c>
      <c r="C233" s="38">
        <v>-57.928855679999998</v>
      </c>
      <c r="D233" s="38">
        <v>0.60669726133346558</v>
      </c>
      <c r="E233" s="38">
        <v>0.62687598499986863</v>
      </c>
      <c r="F233" s="38">
        <v>68.918918918918919</v>
      </c>
    </row>
    <row r="234" spans="1:6" x14ac:dyDescent="0.35">
      <c r="A234" s="37" t="s">
        <v>5300</v>
      </c>
      <c r="B234" s="38">
        <v>-34.920299569999997</v>
      </c>
      <c r="C234" s="38">
        <v>-58.015958959999999</v>
      </c>
      <c r="D234" s="38">
        <v>0.52944964170455933</v>
      </c>
      <c r="E234" s="38">
        <v>0.54103301700792816</v>
      </c>
      <c r="F234" s="38">
        <v>60.91148115687993</v>
      </c>
    </row>
    <row r="235" spans="1:6" x14ac:dyDescent="0.35">
      <c r="A235" s="37" t="s">
        <v>5301</v>
      </c>
      <c r="B235" s="38">
        <v>-34.93745028</v>
      </c>
      <c r="C235" s="38">
        <v>-57.953313520000002</v>
      </c>
      <c r="D235" s="38">
        <v>0.14532166719436651</v>
      </c>
      <c r="E235" s="38">
        <v>8.0896557929615184E-2</v>
      </c>
      <c r="F235" s="38">
        <v>49.696048632218847</v>
      </c>
    </row>
    <row r="236" spans="1:6" x14ac:dyDescent="0.35">
      <c r="A236" s="37" t="s">
        <v>5302</v>
      </c>
      <c r="B236" s="38">
        <v>-34.914920330000001</v>
      </c>
      <c r="C236" s="38">
        <v>-57.932310289999997</v>
      </c>
      <c r="D236" s="38">
        <v>0.13242390751838681</v>
      </c>
      <c r="E236" s="38">
        <v>0.1500468841370414</v>
      </c>
      <c r="F236" s="38">
        <v>44.54277286135693</v>
      </c>
    </row>
    <row r="237" spans="1:6" x14ac:dyDescent="0.35">
      <c r="A237" s="37" t="s">
        <v>5303</v>
      </c>
      <c r="B237" s="38">
        <v>-34.877496700000002</v>
      </c>
      <c r="C237" s="38">
        <v>-58.053268580000001</v>
      </c>
      <c r="D237" s="38">
        <v>0.1138796657323837</v>
      </c>
      <c r="E237" s="38">
        <v>0.1167993668366123</v>
      </c>
      <c r="F237" s="38">
        <v>46.81818181818182</v>
      </c>
    </row>
    <row r="238" spans="1:6" x14ac:dyDescent="0.35">
      <c r="A238" s="37" t="s">
        <v>5304</v>
      </c>
      <c r="B238" s="38">
        <v>-34.920670999999999</v>
      </c>
      <c r="C238" s="38">
        <v>-57.924335220000003</v>
      </c>
      <c r="D238" s="38">
        <v>7.7327176928520203E-2</v>
      </c>
      <c r="E238" s="38">
        <v>0.14375728952723579</v>
      </c>
      <c r="F238" s="38">
        <v>46.716697936210132</v>
      </c>
    </row>
    <row r="239" spans="1:6" x14ac:dyDescent="0.35">
      <c r="A239" s="37" t="s">
        <v>5305</v>
      </c>
      <c r="B239" s="38">
        <v>-34.998141529999998</v>
      </c>
      <c r="C239" s="38">
        <v>-57.890284889999997</v>
      </c>
      <c r="D239" s="38">
        <v>0.78124332427978516</v>
      </c>
      <c r="E239" s="38">
        <v>0.7326784798077175</v>
      </c>
      <c r="F239" s="38">
        <v>61.165048543689316</v>
      </c>
    </row>
    <row r="240" spans="1:6" x14ac:dyDescent="0.35">
      <c r="A240" s="37" t="s">
        <v>5306</v>
      </c>
      <c r="B240" s="38">
        <v>-34.969686439999997</v>
      </c>
      <c r="C240" s="38">
        <v>-58.021604519999997</v>
      </c>
      <c r="D240" s="38">
        <v>0.58413678407669067</v>
      </c>
      <c r="E240" s="38">
        <v>0.60841447114944458</v>
      </c>
      <c r="F240" s="38">
        <v>62.166405023547874</v>
      </c>
    </row>
    <row r="241" spans="1:6" x14ac:dyDescent="0.35">
      <c r="A241" s="37" t="s">
        <v>5307</v>
      </c>
      <c r="B241" s="38">
        <v>-34.921351809999997</v>
      </c>
      <c r="C241" s="38">
        <v>-58.143306860000003</v>
      </c>
      <c r="D241" s="38">
        <v>0.76191502809524536</v>
      </c>
      <c r="E241" s="38">
        <v>0.76191502809524536</v>
      </c>
      <c r="F241" s="38">
        <v>78.01204819277109</v>
      </c>
    </row>
    <row r="242" spans="1:6" x14ac:dyDescent="0.35">
      <c r="A242" s="37" t="s">
        <v>5308</v>
      </c>
      <c r="B242" s="38">
        <v>-34.962886419999997</v>
      </c>
      <c r="C242" s="38">
        <v>-57.966367380000001</v>
      </c>
      <c r="D242" s="38">
        <v>0.62955325841903687</v>
      </c>
      <c r="E242" s="38">
        <v>0.6221733697150883</v>
      </c>
      <c r="F242" s="38">
        <v>67.779632721202006</v>
      </c>
    </row>
    <row r="243" spans="1:6" x14ac:dyDescent="0.35">
      <c r="A243" s="37" t="s">
        <v>5309</v>
      </c>
      <c r="B243" s="38">
        <v>-34.932175479999998</v>
      </c>
      <c r="C243" s="38">
        <v>-58.000401359999998</v>
      </c>
      <c r="D243" s="38">
        <v>0.53517043590545654</v>
      </c>
      <c r="E243" s="38">
        <v>0.53669939769638908</v>
      </c>
      <c r="F243" s="38">
        <v>67.32348111658456</v>
      </c>
    </row>
    <row r="244" spans="1:6" x14ac:dyDescent="0.35">
      <c r="A244" s="37" t="s">
        <v>5310</v>
      </c>
      <c r="B244" s="38">
        <v>-34.94230495</v>
      </c>
      <c r="C244" s="38">
        <v>-57.960412380000001</v>
      </c>
      <c r="D244" s="38">
        <v>0.1051385998725891</v>
      </c>
      <c r="E244" s="38">
        <v>9.021850095854865E-2</v>
      </c>
      <c r="F244" s="38">
        <v>40.334128878281625</v>
      </c>
    </row>
    <row r="245" spans="1:6" x14ac:dyDescent="0.35">
      <c r="A245" s="37" t="s">
        <v>5311</v>
      </c>
      <c r="B245" s="38">
        <v>-34.922956419999998</v>
      </c>
      <c r="C245" s="38">
        <v>-57.985883010000002</v>
      </c>
      <c r="D245" s="38">
        <v>0.1825849115848541</v>
      </c>
      <c r="E245" s="38">
        <v>0.18113148173219279</v>
      </c>
      <c r="F245" s="38">
        <v>55.723905723905723</v>
      </c>
    </row>
    <row r="246" spans="1:6" x14ac:dyDescent="0.35">
      <c r="A246" s="37" t="s">
        <v>5312</v>
      </c>
      <c r="B246" s="38">
        <v>-34.944136710000002</v>
      </c>
      <c r="C246" s="38">
        <v>-58.089834709999998</v>
      </c>
      <c r="D246" s="38">
        <v>0.7386593222618103</v>
      </c>
      <c r="E246" s="38">
        <v>0.73885137626999298</v>
      </c>
      <c r="F246" s="38">
        <v>68.207024029574853</v>
      </c>
    </row>
    <row r="247" spans="1:6" x14ac:dyDescent="0.35">
      <c r="A247" s="37" t="s">
        <v>5313</v>
      </c>
      <c r="B247" s="38">
        <v>-34.940470210000001</v>
      </c>
      <c r="C247" s="38">
        <v>-57.940588040000002</v>
      </c>
      <c r="D247" s="38">
        <v>0.24375072121620181</v>
      </c>
      <c r="E247" s="38">
        <v>0.24913360782571739</v>
      </c>
      <c r="F247" s="38">
        <v>53.858024691358018</v>
      </c>
    </row>
    <row r="248" spans="1:6" x14ac:dyDescent="0.35">
      <c r="A248" s="37" t="s">
        <v>5314</v>
      </c>
      <c r="B248" s="38">
        <v>-34.939803560000001</v>
      </c>
      <c r="C248" s="38">
        <v>-57.88349333</v>
      </c>
      <c r="D248" s="38">
        <v>0.88408482074737549</v>
      </c>
      <c r="E248" s="38">
        <v>0.85769087241755593</v>
      </c>
      <c r="F248" s="38">
        <v>67.633928571428569</v>
      </c>
    </row>
    <row r="249" spans="1:6" x14ac:dyDescent="0.35">
      <c r="A249" s="37" t="s">
        <v>5315</v>
      </c>
      <c r="B249" s="38">
        <v>-34.882408400000003</v>
      </c>
      <c r="C249" s="38">
        <v>-57.983028109999999</v>
      </c>
      <c r="D249" s="38">
        <v>0.43335580825805659</v>
      </c>
      <c r="E249" s="38">
        <v>0.49200111379226052</v>
      </c>
      <c r="F249" s="38">
        <v>73.049645390070921</v>
      </c>
    </row>
    <row r="250" spans="1:6" x14ac:dyDescent="0.35">
      <c r="A250" s="37" t="s">
        <v>5316</v>
      </c>
      <c r="B250" s="38">
        <v>-35.033075570000001</v>
      </c>
      <c r="C250" s="38">
        <v>-58.076527140000003</v>
      </c>
      <c r="D250" s="38">
        <v>0.71488004922866821</v>
      </c>
      <c r="E250" s="38">
        <v>0.7170654419395659</v>
      </c>
      <c r="F250" s="38">
        <v>72.162740899357601</v>
      </c>
    </row>
    <row r="251" spans="1:6" x14ac:dyDescent="0.35">
      <c r="A251" s="37" t="s">
        <v>5317</v>
      </c>
      <c r="B251" s="38">
        <v>-34.957761679999997</v>
      </c>
      <c r="C251" s="38">
        <v>-57.94725656</v>
      </c>
      <c r="D251" s="38">
        <v>0.55696529150009155</v>
      </c>
      <c r="E251" s="38">
        <v>0.53712560070885551</v>
      </c>
      <c r="F251" s="38">
        <v>67.067669172932327</v>
      </c>
    </row>
    <row r="252" spans="1:6" x14ac:dyDescent="0.35">
      <c r="A252" s="37" t="s">
        <v>5318</v>
      </c>
      <c r="B252" s="38">
        <v>-34.956627730000001</v>
      </c>
      <c r="C252" s="38">
        <v>-58.004995639999997</v>
      </c>
      <c r="D252" s="38">
        <v>0.69090747833251953</v>
      </c>
      <c r="E252" s="38">
        <v>0.62252035031193176</v>
      </c>
      <c r="F252" s="38">
        <v>66.517857142857139</v>
      </c>
    </row>
    <row r="253" spans="1:6" x14ac:dyDescent="0.35">
      <c r="A253" s="37" t="s">
        <v>5319</v>
      </c>
      <c r="B253" s="38">
        <v>-34.929024030000001</v>
      </c>
      <c r="C253" s="38">
        <v>-57.960118649999998</v>
      </c>
      <c r="D253" s="38">
        <v>0.15668454766273501</v>
      </c>
      <c r="E253" s="38">
        <v>0.1522038214736515</v>
      </c>
      <c r="F253" s="38">
        <v>36.678200692041521</v>
      </c>
    </row>
    <row r="254" spans="1:6" x14ac:dyDescent="0.35">
      <c r="A254" s="37" t="s">
        <v>5320</v>
      </c>
      <c r="B254" s="38">
        <v>-34.92743626</v>
      </c>
      <c r="C254" s="38">
        <v>-57.93447097</v>
      </c>
      <c r="D254" s="38">
        <v>0.10243551433086399</v>
      </c>
      <c r="E254" s="38">
        <v>0.10653050450815089</v>
      </c>
      <c r="F254" s="38">
        <v>34.733893557422967</v>
      </c>
    </row>
    <row r="255" spans="1:6" x14ac:dyDescent="0.35">
      <c r="A255" s="37" t="s">
        <v>5321</v>
      </c>
      <c r="B255" s="38">
        <v>-34.899532979999996</v>
      </c>
      <c r="C255" s="38">
        <v>-57.950138150000001</v>
      </c>
      <c r="D255" s="38">
        <v>0.20610977709293371</v>
      </c>
      <c r="E255" s="38">
        <v>0.16780650506124781</v>
      </c>
      <c r="F255" s="38">
        <v>41.6</v>
      </c>
    </row>
    <row r="256" spans="1:6" x14ac:dyDescent="0.35">
      <c r="A256" s="37" t="s">
        <v>5322</v>
      </c>
      <c r="B256" s="38">
        <v>-34.902282630000002</v>
      </c>
      <c r="C256" s="38">
        <v>-58.076373769999996</v>
      </c>
      <c r="D256" s="38">
        <v>0.43286359310150152</v>
      </c>
      <c r="E256" s="38">
        <v>0.43279101947943371</v>
      </c>
      <c r="F256" s="38">
        <v>57.51633986928104</v>
      </c>
    </row>
    <row r="257" spans="1:6" x14ac:dyDescent="0.35">
      <c r="A257" s="37" t="s">
        <v>5323</v>
      </c>
      <c r="B257" s="38">
        <v>-34.875158159999998</v>
      </c>
      <c r="C257" s="38">
        <v>-58.086441979999996</v>
      </c>
      <c r="D257" s="38">
        <v>0.35601720213890081</v>
      </c>
      <c r="E257" s="38">
        <v>0.3506970869170295</v>
      </c>
      <c r="F257" s="38">
        <v>70.555555555555557</v>
      </c>
    </row>
    <row r="258" spans="1:6" x14ac:dyDescent="0.35">
      <c r="A258" s="37" t="s">
        <v>5324</v>
      </c>
      <c r="B258" s="38">
        <v>-34.879504689999997</v>
      </c>
      <c r="C258" s="38">
        <v>-58.076265239999998</v>
      </c>
      <c r="D258" s="38">
        <v>0.5139918327331543</v>
      </c>
      <c r="E258" s="38">
        <v>0.50171489464609242</v>
      </c>
      <c r="F258" s="38">
        <v>61.71875</v>
      </c>
    </row>
    <row r="259" spans="1:6" x14ac:dyDescent="0.35">
      <c r="A259" s="37" t="s">
        <v>5325</v>
      </c>
      <c r="B259" s="38">
        <v>-34.977057909999999</v>
      </c>
      <c r="C259" s="38">
        <v>-58.060030179999998</v>
      </c>
      <c r="D259" s="38">
        <v>0.68391871452331543</v>
      </c>
      <c r="E259" s="38">
        <v>0.66873728069994187</v>
      </c>
      <c r="F259" s="38">
        <v>67.857142857142861</v>
      </c>
    </row>
    <row r="260" spans="1:6" x14ac:dyDescent="0.35">
      <c r="A260" s="37" t="s">
        <v>5326</v>
      </c>
      <c r="B260" s="38">
        <v>-34.94565661</v>
      </c>
      <c r="C260" s="38">
        <v>-57.98440454</v>
      </c>
      <c r="D260" s="38">
        <v>0.42852306365966802</v>
      </c>
      <c r="E260" s="38">
        <v>0.40624794834538508</v>
      </c>
      <c r="F260" s="38">
        <v>56.145251396648042</v>
      </c>
    </row>
    <row r="261" spans="1:6" x14ac:dyDescent="0.35">
      <c r="A261" s="37" t="s">
        <v>5327</v>
      </c>
      <c r="B261" s="38">
        <v>-34.969462989999997</v>
      </c>
      <c r="C261" s="38">
        <v>-57.945197409999999</v>
      </c>
      <c r="D261" s="38">
        <v>0.68751591444015503</v>
      </c>
      <c r="E261" s="38">
        <v>0.69734675851133132</v>
      </c>
      <c r="F261" s="38">
        <v>70.140845070422529</v>
      </c>
    </row>
    <row r="262" spans="1:6" x14ac:dyDescent="0.35">
      <c r="A262" s="37" t="s">
        <v>5328</v>
      </c>
      <c r="B262" s="38">
        <v>-34.94189034</v>
      </c>
      <c r="C262" s="38">
        <v>-57.990406749999998</v>
      </c>
      <c r="D262" s="38">
        <v>0.46723780035972601</v>
      </c>
      <c r="E262" s="38">
        <v>0.43871206202005092</v>
      </c>
      <c r="F262" s="38">
        <v>57.28155339805825</v>
      </c>
    </row>
    <row r="263" spans="1:6" x14ac:dyDescent="0.35">
      <c r="A263" s="37" t="s">
        <v>5329</v>
      </c>
      <c r="B263" s="38">
        <v>-34.928802400000002</v>
      </c>
      <c r="C263" s="38">
        <v>-58.048003479999998</v>
      </c>
      <c r="D263" s="38">
        <v>0.4920826256275177</v>
      </c>
      <c r="E263" s="38">
        <v>0.49136714885632199</v>
      </c>
      <c r="F263" s="38">
        <v>59.207459207459209</v>
      </c>
    </row>
    <row r="264" spans="1:6" x14ac:dyDescent="0.35">
      <c r="A264" s="37" t="s">
        <v>5330</v>
      </c>
      <c r="B264" s="38">
        <v>-34.90447683</v>
      </c>
      <c r="C264" s="38">
        <v>-57.983841759999997</v>
      </c>
      <c r="D264" s="38">
        <v>0.42451521754264832</v>
      </c>
      <c r="E264" s="38">
        <v>0.45271395382128271</v>
      </c>
      <c r="F264" s="38">
        <v>59.695817490494299</v>
      </c>
    </row>
    <row r="265" spans="1:6" x14ac:dyDescent="0.35">
      <c r="A265" s="37" t="s">
        <v>5331</v>
      </c>
      <c r="B265" s="38">
        <v>-35.023025179999998</v>
      </c>
      <c r="C265" s="38">
        <v>-58.230489919999997</v>
      </c>
      <c r="D265" s="38">
        <v>0.73960316181182861</v>
      </c>
      <c r="E265" s="38">
        <v>0.73847629957728911</v>
      </c>
      <c r="F265" s="38">
        <v>50</v>
      </c>
    </row>
    <row r="266" spans="1:6" x14ac:dyDescent="0.35">
      <c r="A266" s="37" t="s">
        <v>5332</v>
      </c>
      <c r="B266" s="38">
        <v>-34.91454993</v>
      </c>
      <c r="C266" s="38">
        <v>-57.963346629999997</v>
      </c>
      <c r="D266" s="38">
        <v>0.1086293905973434</v>
      </c>
      <c r="E266" s="38">
        <v>8.4233915131237055E-2</v>
      </c>
      <c r="F266" s="38">
        <v>45.555555555555557</v>
      </c>
    </row>
    <row r="267" spans="1:6" x14ac:dyDescent="0.35">
      <c r="A267" s="37" t="s">
        <v>5333</v>
      </c>
      <c r="B267" s="38">
        <v>-34.89246378</v>
      </c>
      <c r="C267" s="38">
        <v>-57.96301081</v>
      </c>
      <c r="D267" s="38">
        <v>0.2824169397354126</v>
      </c>
      <c r="E267" s="38">
        <v>0.27640481758862728</v>
      </c>
      <c r="F267" s="38">
        <v>54.285714285714285</v>
      </c>
    </row>
    <row r="268" spans="1:6" x14ac:dyDescent="0.35">
      <c r="A268" s="37" t="s">
        <v>5334</v>
      </c>
      <c r="B268" s="38">
        <v>-34.861379300000003</v>
      </c>
      <c r="C268" s="38">
        <v>-58.037146200000002</v>
      </c>
      <c r="D268" s="38">
        <v>0.36635947227478027</v>
      </c>
      <c r="E268" s="38">
        <v>0.36313103094245452</v>
      </c>
      <c r="F268" s="38">
        <v>68.918918918918919</v>
      </c>
    </row>
    <row r="269" spans="1:6" x14ac:dyDescent="0.35">
      <c r="A269" s="37" t="s">
        <v>5335</v>
      </c>
      <c r="B269" s="38">
        <v>-34.87317041</v>
      </c>
      <c r="C269" s="38">
        <v>-58.018967609999997</v>
      </c>
      <c r="D269" s="38">
        <v>0.4227977991104126</v>
      </c>
      <c r="E269" s="38">
        <v>0.37804644874164028</v>
      </c>
      <c r="F269" s="38">
        <v>71</v>
      </c>
    </row>
    <row r="270" spans="1:6" x14ac:dyDescent="0.35">
      <c r="A270" s="37" t="s">
        <v>5336</v>
      </c>
      <c r="B270" s="38">
        <v>-34.969442409999999</v>
      </c>
      <c r="C270" s="38">
        <v>-57.982871420000002</v>
      </c>
      <c r="D270" s="38">
        <v>0.46048766374588013</v>
      </c>
      <c r="E270" s="38">
        <v>0.45407814863655299</v>
      </c>
      <c r="F270" s="38">
        <v>65.9375</v>
      </c>
    </row>
    <row r="271" spans="1:6" x14ac:dyDescent="0.35">
      <c r="A271" s="37" t="s">
        <v>5337</v>
      </c>
      <c r="B271" s="38">
        <v>-34.933723970000003</v>
      </c>
      <c r="C271" s="38">
        <v>-57.924685150000002</v>
      </c>
      <c r="D271" s="38">
        <v>0.35001024603843689</v>
      </c>
      <c r="E271" s="38">
        <v>0.32701894821542682</v>
      </c>
      <c r="F271" s="38">
        <v>59.335038363171357</v>
      </c>
    </row>
    <row r="272" spans="1:6" x14ac:dyDescent="0.35">
      <c r="A272" s="37" t="s">
        <v>5338</v>
      </c>
      <c r="B272" s="38">
        <v>-34.88869107</v>
      </c>
      <c r="C272" s="38">
        <v>-57.98100342</v>
      </c>
      <c r="D272" s="38">
        <v>0.31473800539970398</v>
      </c>
      <c r="E272" s="38">
        <v>0.29989124668969053</v>
      </c>
      <c r="F272" s="38">
        <v>67.781155015197569</v>
      </c>
    </row>
    <row r="273" spans="1:6" x14ac:dyDescent="0.35">
      <c r="A273" s="37" t="s">
        <v>5339</v>
      </c>
      <c r="B273" s="38">
        <v>-34.905007410000003</v>
      </c>
      <c r="C273" s="38">
        <v>-58.04619005</v>
      </c>
      <c r="D273" s="38">
        <v>0.48068931698799128</v>
      </c>
      <c r="E273" s="38">
        <v>0.30029711541202331</v>
      </c>
      <c r="F273" s="38">
        <v>59.83606557377049</v>
      </c>
    </row>
    <row r="274" spans="1:6" x14ac:dyDescent="0.35">
      <c r="A274" s="37" t="s">
        <v>5340</v>
      </c>
      <c r="B274" s="38">
        <v>-34.864816660000002</v>
      </c>
      <c r="C274" s="38">
        <v>-58.11040903</v>
      </c>
      <c r="D274" s="38">
        <v>0.3266194760799408</v>
      </c>
      <c r="E274" s="38">
        <v>0.3023405108186934</v>
      </c>
      <c r="F274" s="38">
        <v>49.671052631578952</v>
      </c>
    </row>
    <row r="275" spans="1:6" x14ac:dyDescent="0.35">
      <c r="A275" s="37" t="s">
        <v>5341</v>
      </c>
      <c r="B275" s="38">
        <v>-34.900646590000001</v>
      </c>
      <c r="C275" s="38">
        <v>-57.968473770000003</v>
      </c>
      <c r="D275" s="38">
        <v>0.21216067671775821</v>
      </c>
      <c r="E275" s="38">
        <v>0.2192137576639652</v>
      </c>
      <c r="F275" s="38">
        <v>44.161358811040344</v>
      </c>
    </row>
    <row r="276" spans="1:6" x14ac:dyDescent="0.35">
      <c r="A276" s="37" t="s">
        <v>5342</v>
      </c>
      <c r="B276" s="38">
        <v>-34.906579620000002</v>
      </c>
      <c r="C276" s="38">
        <v>-58.021181519999999</v>
      </c>
      <c r="D276" s="38">
        <v>0.25381112098693848</v>
      </c>
      <c r="E276" s="38">
        <v>0.38077567478543828</v>
      </c>
      <c r="F276" s="38">
        <v>58.303886925795055</v>
      </c>
    </row>
    <row r="277" spans="1:6" x14ac:dyDescent="0.35">
      <c r="A277" s="37" t="s">
        <v>5343</v>
      </c>
      <c r="B277" s="38">
        <v>-35.03271496</v>
      </c>
      <c r="C277" s="38">
        <v>-57.843099049999999</v>
      </c>
      <c r="D277" s="38">
        <v>0.53083109855651855</v>
      </c>
      <c r="E277" s="38">
        <v>0.53206944779345866</v>
      </c>
      <c r="F277" s="38">
        <v>18.9873417721519</v>
      </c>
    </row>
    <row r="278" spans="1:6" x14ac:dyDescent="0.35">
      <c r="A278" s="37" t="s">
        <v>5344</v>
      </c>
      <c r="B278" s="38">
        <v>-34.956183690000003</v>
      </c>
      <c r="C278" s="38">
        <v>-57.983983100000003</v>
      </c>
      <c r="D278" s="38">
        <v>0.42001572251319891</v>
      </c>
      <c r="E278" s="38">
        <v>0.45276858191937208</v>
      </c>
      <c r="F278" s="38">
        <v>70.790378006872857</v>
      </c>
    </row>
    <row r="279" spans="1:6" x14ac:dyDescent="0.35">
      <c r="A279" s="37" t="s">
        <v>5345</v>
      </c>
      <c r="B279" s="38">
        <v>-34.887155030000002</v>
      </c>
      <c r="C279" s="38">
        <v>-58.058278649999998</v>
      </c>
      <c r="D279" s="38">
        <v>0.20620971918106079</v>
      </c>
      <c r="E279" s="38">
        <v>0.20647528022527689</v>
      </c>
      <c r="F279" s="38">
        <v>53.237410071942449</v>
      </c>
    </row>
    <row r="280" spans="1:6" x14ac:dyDescent="0.35">
      <c r="A280" s="37" t="s">
        <v>5346</v>
      </c>
      <c r="B280" s="38">
        <v>-34.997854750000002</v>
      </c>
      <c r="C280" s="38">
        <v>-58.04559811</v>
      </c>
      <c r="D280" s="38">
        <v>0.48730996251106262</v>
      </c>
      <c r="E280" s="38">
        <v>0.50622196417105825</v>
      </c>
      <c r="F280" s="38">
        <v>50.916496945010181</v>
      </c>
    </row>
    <row r="281" spans="1:6" x14ac:dyDescent="0.35">
      <c r="A281" s="37" t="s">
        <v>5347</v>
      </c>
      <c r="B281" s="38">
        <v>-34.912621710000003</v>
      </c>
      <c r="C281" s="38">
        <v>-57.975066009999999</v>
      </c>
      <c r="D281" s="38">
        <v>0.11082256585359571</v>
      </c>
      <c r="E281" s="38">
        <v>9.9363668410874462E-2</v>
      </c>
      <c r="F281" s="38">
        <v>48.844884488448848</v>
      </c>
    </row>
    <row r="282" spans="1:6" x14ac:dyDescent="0.35">
      <c r="A282" s="37" t="s">
        <v>5348</v>
      </c>
      <c r="B282" s="38">
        <v>-34.930718859999999</v>
      </c>
      <c r="C282" s="38">
        <v>-57.925776710000001</v>
      </c>
      <c r="D282" s="38">
        <v>0.14054976403713229</v>
      </c>
      <c r="E282" s="38">
        <v>0.2184027328684523</v>
      </c>
      <c r="F282" s="38">
        <v>46.582733812949641</v>
      </c>
    </row>
    <row r="283" spans="1:6" x14ac:dyDescent="0.35">
      <c r="A283" s="37" t="s">
        <v>5349</v>
      </c>
      <c r="B283" s="38">
        <v>-34.926642049999998</v>
      </c>
      <c r="C283" s="38">
        <v>-58.178845350000003</v>
      </c>
      <c r="D283" s="38">
        <v>0.76133233308792114</v>
      </c>
      <c r="E283" s="38">
        <v>0.7615229686101278</v>
      </c>
      <c r="F283" s="38">
        <v>69.790209790209786</v>
      </c>
    </row>
    <row r="284" spans="1:6" x14ac:dyDescent="0.35">
      <c r="A284" s="37" t="s">
        <v>5350</v>
      </c>
      <c r="B284" s="38">
        <v>-34.881816520000001</v>
      </c>
      <c r="C284" s="38">
        <v>-57.966220130000004</v>
      </c>
      <c r="D284" s="38">
        <v>0.5450294017791748</v>
      </c>
      <c r="E284" s="38">
        <v>0.55949256307369954</v>
      </c>
      <c r="F284" s="38">
        <v>68.783068783068785</v>
      </c>
    </row>
    <row r="285" spans="1:6" x14ac:dyDescent="0.35">
      <c r="A285" s="37" t="s">
        <v>5351</v>
      </c>
      <c r="B285" s="38">
        <v>-34.930786699999999</v>
      </c>
      <c r="C285" s="38">
        <v>-57.909251169999997</v>
      </c>
      <c r="D285" s="38">
        <v>0.34587943553924561</v>
      </c>
      <c r="E285" s="38">
        <v>0.3347603235695813</v>
      </c>
      <c r="F285" s="38">
        <v>64.265129682997113</v>
      </c>
    </row>
    <row r="286" spans="1:6" x14ac:dyDescent="0.35">
      <c r="A286" s="37" t="s">
        <v>5352</v>
      </c>
      <c r="B286" s="38">
        <v>-34.928987960000001</v>
      </c>
      <c r="C286" s="38">
        <v>-57.966864630000003</v>
      </c>
      <c r="D286" s="38">
        <v>0.1774451732635498</v>
      </c>
      <c r="E286" s="38">
        <v>0.16054190074404079</v>
      </c>
      <c r="F286" s="38">
        <v>14.960629921259844</v>
      </c>
    </row>
    <row r="287" spans="1:6" x14ac:dyDescent="0.35">
      <c r="A287" s="37" t="s">
        <v>5353</v>
      </c>
      <c r="B287" s="38">
        <v>-34.922102350000003</v>
      </c>
      <c r="C287" s="38">
        <v>-57.956843390000003</v>
      </c>
      <c r="D287" s="38">
        <v>6.5211907029151917E-2</v>
      </c>
      <c r="E287" s="38">
        <v>5.2021364761250362E-2</v>
      </c>
      <c r="F287" s="38">
        <v>19.217491369390103</v>
      </c>
    </row>
    <row r="288" spans="1:6" x14ac:dyDescent="0.35">
      <c r="A288" s="37" t="s">
        <v>5354</v>
      </c>
      <c r="B288" s="38">
        <v>-34.916375240000001</v>
      </c>
      <c r="C288" s="38">
        <v>-57.941791000000002</v>
      </c>
      <c r="D288" s="38">
        <v>0.11039067059755329</v>
      </c>
      <c r="E288" s="38">
        <v>9.9386212933394641E-2</v>
      </c>
      <c r="F288" s="38">
        <v>32.131147540983605</v>
      </c>
    </row>
    <row r="289" spans="1:6" x14ac:dyDescent="0.35">
      <c r="A289" s="37" t="s">
        <v>5355</v>
      </c>
      <c r="B289" s="38">
        <v>-34.920257399999997</v>
      </c>
      <c r="C289" s="38">
        <v>-57.945325869999998</v>
      </c>
      <c r="D289" s="38">
        <v>0.1133048385381699</v>
      </c>
      <c r="E289" s="38">
        <v>0.1253353311000644</v>
      </c>
      <c r="F289" s="38">
        <v>31.991951710261567</v>
      </c>
    </row>
    <row r="290" spans="1:6" x14ac:dyDescent="0.35">
      <c r="A290" s="37" t="s">
        <v>5356</v>
      </c>
      <c r="B290" s="38">
        <v>-34.879416169999999</v>
      </c>
      <c r="C290" s="38">
        <v>-58.060152789999997</v>
      </c>
      <c r="D290" s="38">
        <v>6.9978304207324982E-2</v>
      </c>
      <c r="E290" s="38">
        <v>0.1063979437781705</v>
      </c>
      <c r="F290" s="38">
        <v>2.6315789473684208</v>
      </c>
    </row>
    <row r="291" spans="1:6" x14ac:dyDescent="0.35">
      <c r="A291" s="37" t="s">
        <v>5357</v>
      </c>
      <c r="B291" s="38">
        <v>-34.924954450000001</v>
      </c>
      <c r="C291" s="38">
        <v>-57.953107500000002</v>
      </c>
      <c r="D291" s="38">
        <v>5.7413086295127869E-2</v>
      </c>
      <c r="E291" s="38">
        <v>5.3656539986176151E-2</v>
      </c>
      <c r="F291" s="38"/>
    </row>
    <row r="292" spans="1:6" x14ac:dyDescent="0.35">
      <c r="A292" s="37" t="s">
        <v>5358</v>
      </c>
      <c r="B292" s="38">
        <v>-34.953717939999997</v>
      </c>
      <c r="C292" s="38">
        <v>-57.973223079999997</v>
      </c>
      <c r="D292" s="38">
        <v>0.32271906733512878</v>
      </c>
      <c r="E292" s="38">
        <v>0.30042052992752621</v>
      </c>
      <c r="F292" s="38"/>
    </row>
    <row r="293" spans="1:6" x14ac:dyDescent="0.35">
      <c r="A293" s="37" t="s">
        <v>5359</v>
      </c>
      <c r="B293" s="38">
        <v>-34.959748349999998</v>
      </c>
      <c r="C293" s="38">
        <v>-57.895000019999998</v>
      </c>
      <c r="D293" s="38">
        <v>0.57960247993469238</v>
      </c>
      <c r="E293" s="38">
        <v>0.58576612698065267</v>
      </c>
      <c r="F293" s="38"/>
    </row>
    <row r="294" spans="1:6" x14ac:dyDescent="0.35">
      <c r="A294" s="37" t="s">
        <v>5360</v>
      </c>
      <c r="B294" s="38">
        <v>-34.933811900000002</v>
      </c>
      <c r="C294" s="38">
        <v>-57.925163400000002</v>
      </c>
      <c r="D294" s="38">
        <v>0.34961035847663879</v>
      </c>
      <c r="E294" s="38">
        <v>0.32854874794547623</v>
      </c>
      <c r="F294" s="38"/>
    </row>
    <row r="295" spans="1:6" x14ac:dyDescent="0.35">
      <c r="A295" s="37" t="s">
        <v>232</v>
      </c>
      <c r="B295" s="38">
        <v>-37.175742450000001</v>
      </c>
      <c r="C295" s="38">
        <v>-62.755289079999997</v>
      </c>
      <c r="D295" s="38">
        <v>0.22919061779975891</v>
      </c>
      <c r="E295" s="38">
        <v>0.25273985912402469</v>
      </c>
      <c r="F295" s="38"/>
    </row>
    <row r="296" spans="1:6" x14ac:dyDescent="0.35">
      <c r="A296" s="37" t="s">
        <v>234</v>
      </c>
      <c r="B296" s="38">
        <v>-37.16003362</v>
      </c>
      <c r="C296" s="38">
        <v>-63.241819409999998</v>
      </c>
      <c r="D296" s="38">
        <v>0.31986984610557562</v>
      </c>
      <c r="E296" s="38">
        <v>0.3126364168193605</v>
      </c>
      <c r="F296" s="38"/>
    </row>
    <row r="297" spans="1:6" x14ac:dyDescent="0.35">
      <c r="A297" s="37" t="s">
        <v>236</v>
      </c>
      <c r="B297" s="38">
        <v>-36.801092130000001</v>
      </c>
      <c r="C297" s="38">
        <v>-63.339060060000001</v>
      </c>
      <c r="D297" s="38">
        <v>0.25971183180809021</v>
      </c>
      <c r="E297" s="38">
        <v>0.27803920422281542</v>
      </c>
      <c r="F297" s="38"/>
    </row>
    <row r="298" spans="1:6" x14ac:dyDescent="0.35">
      <c r="A298" s="37" t="s">
        <v>5361</v>
      </c>
      <c r="B298" s="38">
        <v>-37.175801960000001</v>
      </c>
      <c r="C298" s="38">
        <v>-62.755158989999998</v>
      </c>
      <c r="D298" s="38">
        <v>0.22919061779975891</v>
      </c>
      <c r="E298" s="38">
        <v>0.25273985912402469</v>
      </c>
      <c r="F298" s="38">
        <v>17.857142857142858</v>
      </c>
    </row>
    <row r="299" spans="1:6" x14ac:dyDescent="0.35">
      <c r="A299" s="37" t="s">
        <v>5362</v>
      </c>
      <c r="B299" s="38">
        <v>-36.801525099999999</v>
      </c>
      <c r="C299" s="38">
        <v>-63.340633799999999</v>
      </c>
      <c r="D299" s="38">
        <v>0.26294845342636108</v>
      </c>
      <c r="E299" s="38">
        <v>0.27081246281924998</v>
      </c>
      <c r="F299" s="38" t="s">
        <v>5130</v>
      </c>
    </row>
    <row r="300" spans="1:6" x14ac:dyDescent="0.35">
      <c r="A300" s="37" t="s">
        <v>5363</v>
      </c>
      <c r="B300" s="38">
        <v>-37.162081550000003</v>
      </c>
      <c r="C300" s="38">
        <v>-63.243016519999998</v>
      </c>
      <c r="D300" s="38">
        <v>0.29983881115913391</v>
      </c>
      <c r="E300" s="38">
        <v>0.32660713344812392</v>
      </c>
      <c r="F300" s="38">
        <v>27.27272727272727</v>
      </c>
    </row>
    <row r="301" spans="1:6" x14ac:dyDescent="0.35">
      <c r="A301" s="37" t="s">
        <v>5364</v>
      </c>
      <c r="B301" s="38">
        <v>-37.184137280000002</v>
      </c>
      <c r="C301" s="38">
        <v>-62.766940300000002</v>
      </c>
      <c r="D301" s="38">
        <v>0.35499730706214899</v>
      </c>
      <c r="E301" s="38">
        <v>0.35420381980282922</v>
      </c>
      <c r="F301" s="38"/>
    </row>
    <row r="302" spans="1:6" x14ac:dyDescent="0.35">
      <c r="A302" s="37" t="s">
        <v>5365</v>
      </c>
      <c r="B302" s="38">
        <v>-37.177046619999999</v>
      </c>
      <c r="C302" s="38">
        <v>-62.763427700000001</v>
      </c>
      <c r="D302" s="38">
        <v>0.31001186370849609</v>
      </c>
      <c r="E302" s="38">
        <v>0.30576565136780609</v>
      </c>
      <c r="F302" s="38">
        <v>30.841121495327101</v>
      </c>
    </row>
    <row r="303" spans="1:6" x14ac:dyDescent="0.35">
      <c r="A303" s="37" t="s">
        <v>5366</v>
      </c>
      <c r="B303" s="38">
        <v>-37.164051960000002</v>
      </c>
      <c r="C303" s="38">
        <v>-63.248351589999999</v>
      </c>
      <c r="D303" s="38">
        <v>0.45501574873924261</v>
      </c>
      <c r="E303" s="38">
        <v>0.44527483731508261</v>
      </c>
      <c r="F303" s="38">
        <v>17.741935483870968</v>
      </c>
    </row>
    <row r="304" spans="1:6" x14ac:dyDescent="0.35">
      <c r="A304" s="37" t="s">
        <v>5367</v>
      </c>
      <c r="B304" s="38">
        <v>-37.447088049999998</v>
      </c>
      <c r="C304" s="38">
        <v>-63.11443336</v>
      </c>
      <c r="D304" s="38">
        <v>0.29532071948051453</v>
      </c>
      <c r="E304" s="38">
        <v>0.27673638860384631</v>
      </c>
      <c r="F304" s="38">
        <v>31.578947368421051</v>
      </c>
    </row>
    <row r="305" spans="1:6" x14ac:dyDescent="0.35">
      <c r="A305" s="37" t="s">
        <v>5368</v>
      </c>
      <c r="B305" s="38">
        <v>-36.803048220000001</v>
      </c>
      <c r="C305" s="38">
        <v>-63.340400350000003</v>
      </c>
      <c r="D305" s="38">
        <v>0.28826624155044561</v>
      </c>
      <c r="E305" s="38">
        <v>0.2800622151086205</v>
      </c>
      <c r="F305" s="38">
        <v>16.901408450704224</v>
      </c>
    </row>
    <row r="306" spans="1:6" x14ac:dyDescent="0.35">
      <c r="A306" s="37" t="s">
        <v>5369</v>
      </c>
      <c r="B306" s="38">
        <v>-37.170356509999998</v>
      </c>
      <c r="C306" s="38">
        <v>-62.725803810000002</v>
      </c>
      <c r="D306" s="38">
        <v>0.47068411111831671</v>
      </c>
      <c r="E306" s="38">
        <v>0.48014043472908641</v>
      </c>
      <c r="F306" s="38">
        <v>52.631578947368418</v>
      </c>
    </row>
    <row r="307" spans="1:6" x14ac:dyDescent="0.35">
      <c r="A307" s="37" t="s">
        <v>5370</v>
      </c>
      <c r="B307" s="38">
        <v>-37.454578679999997</v>
      </c>
      <c r="C307" s="38">
        <v>-63.255999799999998</v>
      </c>
      <c r="D307" s="38">
        <v>0.25121214985847468</v>
      </c>
      <c r="E307" s="38">
        <v>0.26929762881053121</v>
      </c>
      <c r="F307" s="38">
        <v>0</v>
      </c>
    </row>
    <row r="308" spans="1:6" x14ac:dyDescent="0.35">
      <c r="A308" s="37" t="s">
        <v>5371</v>
      </c>
      <c r="B308" s="38">
        <v>-36.870006709999998</v>
      </c>
      <c r="C308" s="38">
        <v>-63.04040904</v>
      </c>
      <c r="D308" s="38">
        <v>0.33705410361289978</v>
      </c>
      <c r="E308" s="38">
        <v>0.33705410361289978</v>
      </c>
      <c r="F308" s="38">
        <v>0</v>
      </c>
    </row>
    <row r="309" spans="1:6" x14ac:dyDescent="0.35">
      <c r="A309" s="37" t="s">
        <v>5372</v>
      </c>
      <c r="B309" s="38">
        <v>-37.152246390000002</v>
      </c>
      <c r="C309" s="38">
        <v>-63.259416770000001</v>
      </c>
      <c r="D309" s="38">
        <v>0.30216526985168463</v>
      </c>
      <c r="E309" s="38">
        <v>0.30590210653640132</v>
      </c>
      <c r="F309" s="38">
        <v>21.036585365853657</v>
      </c>
    </row>
    <row r="310" spans="1:6" x14ac:dyDescent="0.35">
      <c r="A310" s="37" t="s">
        <v>239</v>
      </c>
      <c r="B310" s="38">
        <v>-37.180025409999999</v>
      </c>
      <c r="C310" s="38">
        <v>-62.7620565</v>
      </c>
      <c r="D310" s="38">
        <v>0.25972267985343928</v>
      </c>
      <c r="E310" s="38">
        <v>0.2602408833992787</v>
      </c>
      <c r="F310" s="38"/>
    </row>
    <row r="311" spans="1:6" x14ac:dyDescent="0.35">
      <c r="A311" s="37" t="s">
        <v>241</v>
      </c>
      <c r="B311" s="38">
        <v>-36.800976679999998</v>
      </c>
      <c r="C311" s="38">
        <v>-63.33905463</v>
      </c>
      <c r="D311" s="38">
        <v>0.25971183180809021</v>
      </c>
      <c r="E311" s="38">
        <v>0.27753011054462862</v>
      </c>
      <c r="F311" s="38"/>
    </row>
    <row r="312" spans="1:6" x14ac:dyDescent="0.35">
      <c r="A312" s="37" t="s">
        <v>5373</v>
      </c>
      <c r="B312" s="38">
        <v>-37.180367099999998</v>
      </c>
      <c r="C312" s="38">
        <v>-62.753157059999999</v>
      </c>
      <c r="D312" s="38">
        <v>0.21631163358688349</v>
      </c>
      <c r="E312" s="38">
        <v>0.22054059472348961</v>
      </c>
      <c r="F312" s="38"/>
    </row>
    <row r="313" spans="1:6" x14ac:dyDescent="0.35">
      <c r="A313" s="37" t="s">
        <v>5374</v>
      </c>
      <c r="B313" s="38">
        <v>-37.180183390000003</v>
      </c>
      <c r="C313" s="38">
        <v>-62.762111070000003</v>
      </c>
      <c r="D313" s="38">
        <v>0.25972267985343928</v>
      </c>
      <c r="E313" s="38">
        <v>0.26005521416664118</v>
      </c>
      <c r="F313" s="38">
        <v>23.200000000000003</v>
      </c>
    </row>
    <row r="314" spans="1:6" x14ac:dyDescent="0.35">
      <c r="A314" s="37" t="s">
        <v>5375</v>
      </c>
      <c r="B314" s="38">
        <v>-37.180533439999998</v>
      </c>
      <c r="C314" s="38">
        <v>-62.75324234</v>
      </c>
      <c r="D314" s="38">
        <v>0.21631163358688349</v>
      </c>
      <c r="E314" s="38">
        <v>0.2210078294339933</v>
      </c>
      <c r="F314" s="38">
        <v>12.269938650306749</v>
      </c>
    </row>
    <row r="315" spans="1:6" x14ac:dyDescent="0.35">
      <c r="A315" s="37" t="s">
        <v>5376</v>
      </c>
      <c r="B315" s="38">
        <v>-37.046171819999998</v>
      </c>
      <c r="C315" s="38">
        <v>-63.26648625</v>
      </c>
      <c r="D315" s="38">
        <v>0.23666886985301969</v>
      </c>
      <c r="E315" s="38">
        <v>0.23317908378023849</v>
      </c>
      <c r="F315" s="38">
        <v>33.333333333333329</v>
      </c>
    </row>
    <row r="316" spans="1:6" x14ac:dyDescent="0.35">
      <c r="A316" s="37" t="s">
        <v>5377</v>
      </c>
      <c r="B316" s="38">
        <v>-36.926102630000003</v>
      </c>
      <c r="C316" s="38">
        <v>-63.291664740000002</v>
      </c>
      <c r="D316" s="38">
        <v>0.27672770619392401</v>
      </c>
      <c r="E316" s="38">
        <v>0.27672770619392401</v>
      </c>
      <c r="F316" s="38">
        <v>0</v>
      </c>
    </row>
    <row r="317" spans="1:6" x14ac:dyDescent="0.35">
      <c r="A317" s="37" t="s">
        <v>5378</v>
      </c>
      <c r="B317" s="38">
        <v>-36.800854270000002</v>
      </c>
      <c r="C317" s="38">
        <v>-63.339078989999997</v>
      </c>
      <c r="D317" s="38">
        <v>0.25971183180809021</v>
      </c>
      <c r="E317" s="38">
        <v>0.27809790743363871</v>
      </c>
      <c r="F317" s="38">
        <v>20.689655172413794</v>
      </c>
    </row>
    <row r="318" spans="1:6" x14ac:dyDescent="0.35">
      <c r="A318" s="37" t="s">
        <v>5379</v>
      </c>
      <c r="B318" s="38">
        <v>-36.663380719999999</v>
      </c>
      <c r="C318" s="38">
        <v>-63.36468988</v>
      </c>
      <c r="D318" s="38">
        <v>0.4052482545375824</v>
      </c>
      <c r="E318" s="38">
        <v>0.4052482545375824</v>
      </c>
      <c r="F318" s="38">
        <v>85.714285714285708</v>
      </c>
    </row>
    <row r="319" spans="1:6" x14ac:dyDescent="0.35">
      <c r="A319" s="37" t="s">
        <v>5380</v>
      </c>
      <c r="B319" s="38">
        <v>-37.371659999999999</v>
      </c>
      <c r="C319" s="38">
        <v>-63.055252809999999</v>
      </c>
      <c r="D319" s="38">
        <v>0.45456203818321228</v>
      </c>
      <c r="E319" s="38">
        <v>0.41858429710070288</v>
      </c>
      <c r="F319" s="38">
        <v>16.666666666666664</v>
      </c>
    </row>
    <row r="320" spans="1:6" x14ac:dyDescent="0.35">
      <c r="A320" s="37" t="s">
        <v>5381</v>
      </c>
      <c r="B320" s="38">
        <v>-37.160011969999999</v>
      </c>
      <c r="C320" s="38">
        <v>-63.242008769999998</v>
      </c>
      <c r="D320" s="38">
        <v>0.31986984610557562</v>
      </c>
      <c r="E320" s="38">
        <v>0.31319283445676172</v>
      </c>
      <c r="F320" s="38">
        <v>15.646258503401361</v>
      </c>
    </row>
    <row r="321" spans="1:6" x14ac:dyDescent="0.35">
      <c r="A321" s="37" t="s">
        <v>5382</v>
      </c>
      <c r="B321" s="38">
        <v>-37.245085469999999</v>
      </c>
      <c r="C321" s="38">
        <v>-62.55247464</v>
      </c>
      <c r="D321" s="38">
        <v>0.17975954711437231</v>
      </c>
      <c r="E321" s="38">
        <v>0.17975954711437231</v>
      </c>
      <c r="F321" s="38">
        <v>16.666666666666664</v>
      </c>
    </row>
    <row r="322" spans="1:6" x14ac:dyDescent="0.35">
      <c r="A322" s="37" t="s">
        <v>5383</v>
      </c>
      <c r="B322" s="38">
        <v>-37.170679010000001</v>
      </c>
      <c r="C322" s="38">
        <v>-62.726019209999997</v>
      </c>
      <c r="D322" s="38">
        <v>0.47068411111831671</v>
      </c>
      <c r="E322" s="38">
        <v>0.47863863632082942</v>
      </c>
      <c r="F322" s="38">
        <v>62.790697674418603</v>
      </c>
    </row>
    <row r="323" spans="1:6" x14ac:dyDescent="0.35">
      <c r="A323" s="37" t="s">
        <v>5384</v>
      </c>
      <c r="B323" s="38">
        <v>-37.44689863</v>
      </c>
      <c r="C323" s="38">
        <v>-63.11418398</v>
      </c>
      <c r="D323" s="38">
        <v>0.29532071948051453</v>
      </c>
      <c r="E323" s="38">
        <v>0.27974914262692141</v>
      </c>
      <c r="F323" s="38">
        <v>30.555555555555557</v>
      </c>
    </row>
    <row r="324" spans="1:6" x14ac:dyDescent="0.35">
      <c r="A324" s="37" t="s">
        <v>5385</v>
      </c>
      <c r="B324" s="38">
        <v>-36.870204860000001</v>
      </c>
      <c r="C324" s="38">
        <v>-63.040493949999998</v>
      </c>
      <c r="D324" s="38">
        <v>0.33705410361289978</v>
      </c>
      <c r="E324" s="38">
        <v>0.33705410361289978</v>
      </c>
      <c r="F324" s="38">
        <v>0</v>
      </c>
    </row>
    <row r="325" spans="1:6" x14ac:dyDescent="0.35">
      <c r="A325" s="37" t="s">
        <v>5386</v>
      </c>
      <c r="B325" s="38">
        <v>-37.341338530000002</v>
      </c>
      <c r="C325" s="38">
        <v>-63.161810350000003</v>
      </c>
      <c r="D325" s="38">
        <v>0.30036342144012451</v>
      </c>
      <c r="E325" s="38">
        <v>0.30036342144012451</v>
      </c>
      <c r="F325" s="38">
        <v>0</v>
      </c>
    </row>
    <row r="326" spans="1:6" x14ac:dyDescent="0.35">
      <c r="A326" s="37" t="s">
        <v>5387</v>
      </c>
      <c r="B326" s="38">
        <v>-37.059109650000003</v>
      </c>
      <c r="C326" s="38">
        <v>-62.951449310000001</v>
      </c>
      <c r="D326" s="38">
        <v>0.5287013053894043</v>
      </c>
      <c r="E326" s="38">
        <v>0.5287013053894043</v>
      </c>
      <c r="F326" s="38">
        <v>100</v>
      </c>
    </row>
    <row r="327" spans="1:6" x14ac:dyDescent="0.35">
      <c r="A327" s="37" t="s">
        <v>5388</v>
      </c>
      <c r="B327" s="38">
        <v>-36.874639080000001</v>
      </c>
      <c r="C327" s="38">
        <v>-63.147222859999999</v>
      </c>
      <c r="D327" s="38">
        <v>0.29664891958236689</v>
      </c>
      <c r="E327" s="38">
        <v>0.28241597230617821</v>
      </c>
      <c r="F327" s="38">
        <v>0</v>
      </c>
    </row>
    <row r="328" spans="1:6" x14ac:dyDescent="0.35">
      <c r="A328" s="37" t="s">
        <v>5389</v>
      </c>
      <c r="B328" s="38">
        <v>-36.9890744</v>
      </c>
      <c r="C328" s="38">
        <v>-63.133287289999998</v>
      </c>
      <c r="D328" s="38">
        <v>0.40351390838623052</v>
      </c>
      <c r="E328" s="38">
        <v>0.38569141510460109</v>
      </c>
      <c r="F328" s="38">
        <v>0</v>
      </c>
    </row>
    <row r="329" spans="1:6" x14ac:dyDescent="0.35">
      <c r="A329" s="37" t="s">
        <v>5390</v>
      </c>
      <c r="B329" s="38">
        <v>-37.177560749999998</v>
      </c>
      <c r="C329" s="38">
        <v>-62.761494839999997</v>
      </c>
      <c r="D329" s="38">
        <v>0.31001186370849609</v>
      </c>
      <c r="E329" s="38">
        <v>0.29729224584604558</v>
      </c>
      <c r="F329" s="38">
        <v>52.272727272727273</v>
      </c>
    </row>
    <row r="330" spans="1:6" x14ac:dyDescent="0.35">
      <c r="A330" s="37" t="s">
        <v>5391</v>
      </c>
      <c r="B330" s="38">
        <v>-37.163518670000002</v>
      </c>
      <c r="C330" s="38">
        <v>-63.247541669999997</v>
      </c>
      <c r="D330" s="38">
        <v>0.45501574873924261</v>
      </c>
      <c r="E330" s="38">
        <v>0.45193967144740249</v>
      </c>
      <c r="F330" s="38">
        <v>29.078014184397162</v>
      </c>
    </row>
    <row r="331" spans="1:6" x14ac:dyDescent="0.35">
      <c r="A331" s="37" t="s">
        <v>5392</v>
      </c>
      <c r="B331" s="38">
        <v>-37.45447437</v>
      </c>
      <c r="C331" s="38">
        <v>-63.256724310000003</v>
      </c>
      <c r="D331" s="38">
        <v>0.25121214985847468</v>
      </c>
      <c r="E331" s="38">
        <v>0.28135461477856888</v>
      </c>
      <c r="F331" s="38">
        <v>9.0909090909090917</v>
      </c>
    </row>
    <row r="332" spans="1:6" x14ac:dyDescent="0.35">
      <c r="A332" s="37" t="s">
        <v>5393</v>
      </c>
      <c r="B332" s="38">
        <v>-37.180219030000003</v>
      </c>
      <c r="C332" s="38">
        <v>-62.754613540000001</v>
      </c>
      <c r="D332" s="38">
        <v>0.21631163358688349</v>
      </c>
      <c r="E332" s="38">
        <v>0.21983838042146281</v>
      </c>
      <c r="F332" s="38"/>
    </row>
    <row r="333" spans="1:6" x14ac:dyDescent="0.35">
      <c r="A333" s="37" t="s">
        <v>5394</v>
      </c>
      <c r="B333" s="38">
        <v>-35.03137298</v>
      </c>
      <c r="C333" s="38">
        <v>-60.283309000000003</v>
      </c>
      <c r="D333" s="38">
        <v>0.1261049211025238</v>
      </c>
      <c r="E333" s="38">
        <v>0.1372918925575308</v>
      </c>
      <c r="F333" s="38">
        <v>10.810810810810811</v>
      </c>
    </row>
    <row r="334" spans="1:6" x14ac:dyDescent="0.35">
      <c r="A334" s="37" t="s">
        <v>5395</v>
      </c>
      <c r="B334" s="38">
        <v>-35.028242249999998</v>
      </c>
      <c r="C334" s="38">
        <v>-60.288157259999998</v>
      </c>
      <c r="D334" s="38">
        <v>0.23146286606788641</v>
      </c>
      <c r="E334" s="38">
        <v>0.22374123374098229</v>
      </c>
      <c r="F334" s="38"/>
    </row>
    <row r="335" spans="1:6" x14ac:dyDescent="0.35">
      <c r="A335" s="37" t="s">
        <v>5396</v>
      </c>
      <c r="B335" s="38">
        <v>-35.03157865</v>
      </c>
      <c r="C335" s="38">
        <v>-60.27846649</v>
      </c>
      <c r="D335" s="38">
        <v>0.12346468865871429</v>
      </c>
      <c r="E335" s="38">
        <v>0.12889815577202371</v>
      </c>
      <c r="F335" s="38">
        <v>23.958333333333336</v>
      </c>
    </row>
    <row r="336" spans="1:6" x14ac:dyDescent="0.35">
      <c r="A336" s="37" t="s">
        <v>5397</v>
      </c>
      <c r="B336" s="38">
        <v>-35.070783519999999</v>
      </c>
      <c r="C336" s="38">
        <v>-60.406331880000003</v>
      </c>
      <c r="D336" s="38">
        <v>0.37520289421081537</v>
      </c>
      <c r="E336" s="38">
        <v>0.36502192208641449</v>
      </c>
      <c r="F336" s="38">
        <v>20.37037037037037</v>
      </c>
    </row>
    <row r="337" spans="1:6" x14ac:dyDescent="0.35">
      <c r="A337" s="37" t="s">
        <v>5398</v>
      </c>
      <c r="B337" s="38">
        <v>-34.84501959</v>
      </c>
      <c r="C337" s="38">
        <v>-60.307039619999998</v>
      </c>
      <c r="D337" s="38">
        <v>0.27829647064208979</v>
      </c>
      <c r="E337" s="38">
        <v>0.27254683938291341</v>
      </c>
      <c r="F337" s="38">
        <v>9.5238095238095237</v>
      </c>
    </row>
    <row r="338" spans="1:6" x14ac:dyDescent="0.35">
      <c r="A338" s="37" t="s">
        <v>5399</v>
      </c>
      <c r="B338" s="38">
        <v>-35.038249780000001</v>
      </c>
      <c r="C338" s="38">
        <v>-60.290381429999996</v>
      </c>
      <c r="D338" s="38">
        <v>0.24702116847038269</v>
      </c>
      <c r="E338" s="38">
        <v>0.25487349430720008</v>
      </c>
      <c r="F338" s="38">
        <v>25</v>
      </c>
    </row>
    <row r="339" spans="1:6" x14ac:dyDescent="0.35">
      <c r="A339" s="37" t="s">
        <v>5400</v>
      </c>
      <c r="B339" s="38">
        <v>-35.024170380000001</v>
      </c>
      <c r="C339" s="38">
        <v>-60.275700039999997</v>
      </c>
      <c r="D339" s="38">
        <v>0.2315814346075058</v>
      </c>
      <c r="E339" s="38">
        <v>0.20532775670289991</v>
      </c>
      <c r="F339" s="38">
        <v>38.095238095238095</v>
      </c>
    </row>
    <row r="340" spans="1:6" x14ac:dyDescent="0.35">
      <c r="A340" s="37" t="s">
        <v>5401</v>
      </c>
      <c r="B340" s="38">
        <v>-35.123540249999998</v>
      </c>
      <c r="C340" s="38">
        <v>-60.2167782</v>
      </c>
      <c r="D340" s="38">
        <v>0.42034274339675898</v>
      </c>
      <c r="E340" s="38">
        <v>0.36176577613160421</v>
      </c>
      <c r="F340" s="38">
        <v>23.076923076923077</v>
      </c>
    </row>
    <row r="341" spans="1:6" x14ac:dyDescent="0.35">
      <c r="A341" s="37" t="s">
        <v>5402</v>
      </c>
      <c r="B341" s="38">
        <v>-34.979372189999999</v>
      </c>
      <c r="C341" s="38">
        <v>-60.289222279999997</v>
      </c>
      <c r="D341" s="38">
        <v>0.38963562250137329</v>
      </c>
      <c r="E341" s="38">
        <v>0.38963562250137329</v>
      </c>
      <c r="F341" s="38">
        <v>25.174825174825177</v>
      </c>
    </row>
    <row r="342" spans="1:6" x14ac:dyDescent="0.35">
      <c r="A342" s="37" t="s">
        <v>5403</v>
      </c>
      <c r="B342" s="38">
        <v>-34.843336389999997</v>
      </c>
      <c r="C342" s="38">
        <v>-60.305730689999997</v>
      </c>
      <c r="D342" s="38">
        <v>0.27977725863456732</v>
      </c>
      <c r="E342" s="38">
        <v>0.27943879280771527</v>
      </c>
      <c r="F342" s="38">
        <v>14.457831325301203</v>
      </c>
    </row>
    <row r="343" spans="1:6" x14ac:dyDescent="0.35">
      <c r="A343" s="37" t="s">
        <v>5404</v>
      </c>
      <c r="B343" s="38">
        <v>-35.032049219999998</v>
      </c>
      <c r="C343" s="38">
        <v>-60.281191399999997</v>
      </c>
      <c r="D343" s="38">
        <v>0.1261049211025238</v>
      </c>
      <c r="E343" s="38">
        <v>0.12870797353821831</v>
      </c>
      <c r="F343" s="38">
        <v>12.676056338028168</v>
      </c>
    </row>
    <row r="344" spans="1:6" x14ac:dyDescent="0.35">
      <c r="A344" s="37" t="s">
        <v>5405</v>
      </c>
      <c r="B344" s="38">
        <v>-35.030433019999997</v>
      </c>
      <c r="C344" s="38">
        <v>-60.286705189999999</v>
      </c>
      <c r="D344" s="38">
        <v>0.13088186085224149</v>
      </c>
      <c r="E344" s="38">
        <v>0.2024446972778865</v>
      </c>
      <c r="F344" s="38">
        <v>13.366336633663368</v>
      </c>
    </row>
    <row r="345" spans="1:6" x14ac:dyDescent="0.35">
      <c r="A345" s="37" t="s">
        <v>5406</v>
      </c>
      <c r="B345" s="38">
        <v>-35.030989390000002</v>
      </c>
      <c r="C345" s="38">
        <v>-60.275993159999999</v>
      </c>
      <c r="D345" s="38">
        <v>0.14237676560878751</v>
      </c>
      <c r="E345" s="38">
        <v>0.14380266310440171</v>
      </c>
      <c r="F345" s="38"/>
    </row>
    <row r="346" spans="1:6" x14ac:dyDescent="0.35">
      <c r="A346" s="37" t="s">
        <v>5407</v>
      </c>
      <c r="B346" s="38">
        <v>-35.030838090000003</v>
      </c>
      <c r="C346" s="38">
        <v>-60.27802535</v>
      </c>
      <c r="D346" s="38">
        <v>0.12346468865871429</v>
      </c>
      <c r="E346" s="38">
        <v>0.12976871430873871</v>
      </c>
      <c r="F346" s="38">
        <v>13.93188854489164</v>
      </c>
    </row>
    <row r="347" spans="1:6" x14ac:dyDescent="0.35">
      <c r="A347" s="37" t="s">
        <v>5408</v>
      </c>
      <c r="B347" s="38">
        <v>-35.03731037</v>
      </c>
      <c r="C347" s="38">
        <v>-60.279766330000001</v>
      </c>
      <c r="D347" s="38">
        <v>0.19748719036579129</v>
      </c>
      <c r="E347" s="38">
        <v>0.225304093800093</v>
      </c>
      <c r="F347" s="38">
        <v>36.734693877551024</v>
      </c>
    </row>
    <row r="348" spans="1:6" x14ac:dyDescent="0.35">
      <c r="A348" s="37" t="s">
        <v>5409</v>
      </c>
      <c r="B348" s="38">
        <v>-34.888027860000001</v>
      </c>
      <c r="C348" s="38">
        <v>-60.33996801</v>
      </c>
      <c r="D348" s="38">
        <v>0.34735643863677979</v>
      </c>
      <c r="E348" s="38">
        <v>0.34735643863677979</v>
      </c>
      <c r="F348" s="38">
        <v>0</v>
      </c>
    </row>
    <row r="349" spans="1:6" x14ac:dyDescent="0.35">
      <c r="A349" s="37" t="s">
        <v>5410</v>
      </c>
      <c r="B349" s="38">
        <v>-35.12279796</v>
      </c>
      <c r="C349" s="38">
        <v>-60.220210629999997</v>
      </c>
      <c r="D349" s="38">
        <v>0.42034274339675898</v>
      </c>
      <c r="E349" s="38">
        <v>0.40738013700435038</v>
      </c>
      <c r="F349" s="38">
        <v>30.434782608695656</v>
      </c>
    </row>
    <row r="350" spans="1:6" x14ac:dyDescent="0.35">
      <c r="A350" s="37" t="s">
        <v>5411</v>
      </c>
      <c r="B350" s="38">
        <v>-35.166664349999998</v>
      </c>
      <c r="C350" s="38">
        <v>-60.332789550000001</v>
      </c>
      <c r="D350" s="38">
        <v>0.47567307949066162</v>
      </c>
      <c r="E350" s="38">
        <v>0.47588901664759659</v>
      </c>
      <c r="F350" s="38">
        <v>66.666666666666657</v>
      </c>
    </row>
    <row r="351" spans="1:6" x14ac:dyDescent="0.35">
      <c r="A351" s="37" t="s">
        <v>5412</v>
      </c>
      <c r="B351" s="38">
        <v>-35.038109589999998</v>
      </c>
      <c r="C351" s="38">
        <v>-60.290532339999999</v>
      </c>
      <c r="D351" s="38">
        <v>0.24702116847038269</v>
      </c>
      <c r="E351" s="38">
        <v>0.25252509666116613</v>
      </c>
      <c r="F351" s="38">
        <v>44.897959183673471</v>
      </c>
    </row>
    <row r="352" spans="1:6" x14ac:dyDescent="0.35">
      <c r="A352" s="37" t="s">
        <v>5413</v>
      </c>
      <c r="B352" s="38">
        <v>-35.070823750000002</v>
      </c>
      <c r="C352" s="38">
        <v>-60.406579880000002</v>
      </c>
      <c r="D352" s="38">
        <v>0.37520289421081537</v>
      </c>
      <c r="E352" s="38">
        <v>0.36463498441796549</v>
      </c>
      <c r="F352" s="38">
        <v>25.581395348837212</v>
      </c>
    </row>
    <row r="353" spans="1:6" x14ac:dyDescent="0.35">
      <c r="A353" s="37" t="s">
        <v>5414</v>
      </c>
      <c r="B353" s="38">
        <v>-35.108510750000001</v>
      </c>
      <c r="C353" s="38">
        <v>-60.071190379999997</v>
      </c>
      <c r="D353" s="38">
        <v>0.45938566327095032</v>
      </c>
      <c r="E353" s="38">
        <v>0.45938566327095032</v>
      </c>
      <c r="F353" s="38">
        <v>42.857142857142854</v>
      </c>
    </row>
    <row r="354" spans="1:6" x14ac:dyDescent="0.35">
      <c r="A354" s="37" t="s">
        <v>5415</v>
      </c>
      <c r="B354" s="38">
        <v>-34.84449815</v>
      </c>
      <c r="C354" s="38">
        <v>-60.30268281</v>
      </c>
      <c r="D354" s="38">
        <v>0.27829647064208979</v>
      </c>
      <c r="E354" s="38">
        <v>0.28105900162144709</v>
      </c>
      <c r="F354" s="38">
        <v>16</v>
      </c>
    </row>
    <row r="355" spans="1:6" x14ac:dyDescent="0.35">
      <c r="A355" s="37" t="s">
        <v>5416</v>
      </c>
      <c r="B355" s="38">
        <v>-34.866294830000001</v>
      </c>
      <c r="C355" s="38">
        <v>-60.39210568</v>
      </c>
      <c r="D355" s="38">
        <v>0.36997473239898682</v>
      </c>
      <c r="E355" s="38">
        <v>0.36997473239898682</v>
      </c>
      <c r="F355" s="38">
        <v>36.363636363636367</v>
      </c>
    </row>
    <row r="356" spans="1:6" x14ac:dyDescent="0.35">
      <c r="A356" s="37" t="s">
        <v>5417</v>
      </c>
      <c r="B356" s="38">
        <v>-35.223116230000002</v>
      </c>
      <c r="C356" s="38">
        <v>-60.187981379999997</v>
      </c>
      <c r="D356" s="38">
        <v>0.42366129159927368</v>
      </c>
      <c r="E356" s="38">
        <v>0.4236610069086677</v>
      </c>
      <c r="F356" s="38">
        <v>0</v>
      </c>
    </row>
    <row r="357" spans="1:6" x14ac:dyDescent="0.35">
      <c r="A357" s="37" t="s">
        <v>5418</v>
      </c>
      <c r="B357" s="38">
        <v>-35.03290011</v>
      </c>
      <c r="C357" s="38">
        <v>-60.284032340000003</v>
      </c>
      <c r="D357" s="38">
        <v>0.1500777751207352</v>
      </c>
      <c r="E357" s="38">
        <v>0.16638079809175951</v>
      </c>
      <c r="F357" s="38"/>
    </row>
    <row r="358" spans="1:6" x14ac:dyDescent="0.35">
      <c r="A358" s="37" t="s">
        <v>5419</v>
      </c>
      <c r="B358" s="38">
        <v>-35.066684479999999</v>
      </c>
      <c r="C358" s="38">
        <v>-60.405136229999997</v>
      </c>
      <c r="D358" s="38">
        <v>0.35936939716339111</v>
      </c>
      <c r="E358" s="38">
        <v>0.35524584352970118</v>
      </c>
      <c r="F358" s="38"/>
    </row>
    <row r="359" spans="1:6" x14ac:dyDescent="0.35">
      <c r="A359" s="37" t="s">
        <v>258</v>
      </c>
      <c r="B359" s="38">
        <v>-34.766510410000002</v>
      </c>
      <c r="C359" s="38">
        <v>-58.354689139999998</v>
      </c>
      <c r="D359" s="38">
        <v>0.51372224092483521</v>
      </c>
      <c r="E359" s="38">
        <v>0.52749767899513245</v>
      </c>
      <c r="F359" s="38"/>
    </row>
    <row r="360" spans="1:6" x14ac:dyDescent="0.35">
      <c r="A360" s="37" t="s">
        <v>261</v>
      </c>
      <c r="B360" s="38">
        <v>-34.76228338</v>
      </c>
      <c r="C360" s="38">
        <v>-58.346573390000003</v>
      </c>
      <c r="D360" s="38">
        <v>0.61882805824279785</v>
      </c>
      <c r="E360" s="38">
        <v>0.62599936691490377</v>
      </c>
      <c r="F360" s="38"/>
    </row>
    <row r="361" spans="1:6" x14ac:dyDescent="0.35">
      <c r="A361" s="37" t="s">
        <v>263</v>
      </c>
      <c r="B361" s="38">
        <v>-34.871246640000003</v>
      </c>
      <c r="C361" s="38">
        <v>-58.406195390000001</v>
      </c>
      <c r="D361" s="38">
        <v>0.73246133327484131</v>
      </c>
      <c r="E361" s="38">
        <v>0.73738848035399973</v>
      </c>
      <c r="F361" s="38"/>
    </row>
    <row r="362" spans="1:6" x14ac:dyDescent="0.35">
      <c r="A362" s="37" t="s">
        <v>265</v>
      </c>
      <c r="B362" s="38">
        <v>-34.879008079999998</v>
      </c>
      <c r="C362" s="38">
        <v>-58.379145979999997</v>
      </c>
      <c r="D362" s="38">
        <v>0.68373334407806396</v>
      </c>
      <c r="E362" s="38">
        <v>0.69579860165312479</v>
      </c>
      <c r="F362" s="38"/>
    </row>
    <row r="363" spans="1:6" x14ac:dyDescent="0.35">
      <c r="A363" s="37" t="s">
        <v>268</v>
      </c>
      <c r="B363" s="38">
        <v>-34.871749289999997</v>
      </c>
      <c r="C363" s="38">
        <v>-58.3692572</v>
      </c>
      <c r="D363" s="38">
        <v>0.85988014936447144</v>
      </c>
      <c r="E363" s="38">
        <v>0.90457191749622945</v>
      </c>
      <c r="F363" s="38"/>
    </row>
    <row r="364" spans="1:6" x14ac:dyDescent="0.35">
      <c r="A364" s="37" t="s">
        <v>270</v>
      </c>
      <c r="B364" s="38">
        <v>-34.818697110000002</v>
      </c>
      <c r="C364" s="38">
        <v>-58.377550919999997</v>
      </c>
      <c r="D364" s="38">
        <v>0.27493885159492493</v>
      </c>
      <c r="E364" s="38">
        <v>0.28202192835948048</v>
      </c>
      <c r="F364" s="38"/>
    </row>
    <row r="365" spans="1:6" x14ac:dyDescent="0.35">
      <c r="A365" s="37" t="s">
        <v>273</v>
      </c>
      <c r="B365" s="38">
        <v>-34.801679749999998</v>
      </c>
      <c r="C365" s="38">
        <v>-58.371840400000004</v>
      </c>
      <c r="D365" s="38">
        <v>0.38528081774711609</v>
      </c>
      <c r="E365" s="38">
        <v>0.37682584169748667</v>
      </c>
      <c r="F365" s="38"/>
    </row>
    <row r="366" spans="1:6" x14ac:dyDescent="0.35">
      <c r="A366" s="37" t="s">
        <v>276</v>
      </c>
      <c r="B366" s="38">
        <v>-34.794316440000003</v>
      </c>
      <c r="C366" s="38">
        <v>-58.35465027</v>
      </c>
      <c r="D366" s="38">
        <v>0.41066464781761169</v>
      </c>
      <c r="E366" s="38">
        <v>0.41566311588158478</v>
      </c>
      <c r="F366" s="38"/>
    </row>
    <row r="367" spans="1:6" x14ac:dyDescent="0.35">
      <c r="A367" s="37" t="s">
        <v>278</v>
      </c>
      <c r="B367" s="38">
        <v>-34.792200549999997</v>
      </c>
      <c r="C367" s="38">
        <v>-58.324086889999997</v>
      </c>
      <c r="D367" s="38">
        <v>0.52489948272705078</v>
      </c>
      <c r="E367" s="38">
        <v>0.6182190196381675</v>
      </c>
      <c r="F367" s="38"/>
    </row>
    <row r="368" spans="1:6" x14ac:dyDescent="0.35">
      <c r="A368" s="37" t="s">
        <v>281</v>
      </c>
      <c r="B368" s="38">
        <v>-34.786966319999998</v>
      </c>
      <c r="C368" s="38">
        <v>-58.318421219999998</v>
      </c>
      <c r="D368" s="38">
        <v>0.56280642747879028</v>
      </c>
      <c r="E368" s="38">
        <v>0.57380866220122895</v>
      </c>
      <c r="F368" s="38"/>
    </row>
    <row r="369" spans="1:6" x14ac:dyDescent="0.35">
      <c r="A369" s="37" t="s">
        <v>283</v>
      </c>
      <c r="B369" s="38">
        <v>-34.787226459999999</v>
      </c>
      <c r="C369" s="38">
        <v>-58.331583930000001</v>
      </c>
      <c r="D369" s="38">
        <v>0.83935356140136719</v>
      </c>
      <c r="E369" s="38">
        <v>0.81044866693647288</v>
      </c>
      <c r="F369" s="38"/>
    </row>
    <row r="370" spans="1:6" x14ac:dyDescent="0.35">
      <c r="A370" s="37" t="s">
        <v>286</v>
      </c>
      <c r="B370" s="38">
        <v>-34.784042970000002</v>
      </c>
      <c r="C370" s="38">
        <v>-58.328997809999997</v>
      </c>
      <c r="D370" s="38">
        <v>0.90957343578338623</v>
      </c>
      <c r="E370" s="38">
        <v>0.89356881223226847</v>
      </c>
      <c r="F370" s="38"/>
    </row>
    <row r="371" spans="1:6" x14ac:dyDescent="0.35">
      <c r="A371" s="37" t="s">
        <v>289</v>
      </c>
      <c r="B371" s="38">
        <v>-34.832243679999998</v>
      </c>
      <c r="C371" s="38">
        <v>-58.436964179999997</v>
      </c>
      <c r="D371" s="38">
        <v>0.71957594156265259</v>
      </c>
      <c r="E371" s="38">
        <v>0.73693751161162913</v>
      </c>
      <c r="F371" s="38"/>
    </row>
    <row r="372" spans="1:6" x14ac:dyDescent="0.35">
      <c r="A372" s="37" t="s">
        <v>292</v>
      </c>
      <c r="B372" s="38">
        <v>-34.819777049999999</v>
      </c>
      <c r="C372" s="38">
        <v>-58.431940949999998</v>
      </c>
      <c r="D372" s="38">
        <v>0.60677683353424072</v>
      </c>
      <c r="E372" s="38">
        <v>0.61495262549983132</v>
      </c>
      <c r="F372" s="38"/>
    </row>
    <row r="373" spans="1:6" x14ac:dyDescent="0.35">
      <c r="A373" s="37" t="s">
        <v>294</v>
      </c>
      <c r="B373" s="38">
        <v>-34.79079497</v>
      </c>
      <c r="C373" s="38">
        <v>-58.379312659999997</v>
      </c>
      <c r="D373" s="38">
        <v>0.1388540118932724</v>
      </c>
      <c r="E373" s="38">
        <v>0.14504316780302259</v>
      </c>
      <c r="F373" s="38"/>
    </row>
    <row r="374" spans="1:6" x14ac:dyDescent="0.35">
      <c r="A374" s="37" t="s">
        <v>297</v>
      </c>
      <c r="B374" s="38">
        <v>-34.842931800000002</v>
      </c>
      <c r="C374" s="38">
        <v>-58.363694860000003</v>
      </c>
      <c r="D374" s="38">
        <v>0.77889090776443481</v>
      </c>
      <c r="E374" s="38">
        <v>0.79827321569124854</v>
      </c>
      <c r="F374" s="38"/>
    </row>
    <row r="375" spans="1:6" x14ac:dyDescent="0.35">
      <c r="A375" s="37" t="s">
        <v>299</v>
      </c>
      <c r="B375" s="38">
        <v>-34.821965550000002</v>
      </c>
      <c r="C375" s="38">
        <v>-58.407538899999999</v>
      </c>
      <c r="D375" s="38">
        <v>0.70679199695587158</v>
      </c>
      <c r="E375" s="38">
        <v>0.69447866807112824</v>
      </c>
      <c r="F375" s="38"/>
    </row>
    <row r="376" spans="1:6" x14ac:dyDescent="0.35">
      <c r="A376" s="37" t="s">
        <v>301</v>
      </c>
      <c r="B376" s="38">
        <v>-34.81884728</v>
      </c>
      <c r="C376" s="38">
        <v>-58.36981918</v>
      </c>
      <c r="D376" s="38">
        <v>0.52799522876739502</v>
      </c>
      <c r="E376" s="38">
        <v>0.52912958650975617</v>
      </c>
      <c r="F376" s="38"/>
    </row>
    <row r="377" spans="1:6" x14ac:dyDescent="0.35">
      <c r="A377" s="37" t="s">
        <v>304</v>
      </c>
      <c r="B377" s="38">
        <v>-34.878739410000001</v>
      </c>
      <c r="C377" s="38">
        <v>-58.346970769999999</v>
      </c>
      <c r="D377" s="38">
        <v>0.7234683632850647</v>
      </c>
      <c r="E377" s="38">
        <v>0.73145769702063668</v>
      </c>
      <c r="F377" s="38"/>
    </row>
    <row r="378" spans="1:6" x14ac:dyDescent="0.35">
      <c r="A378" s="37" t="s">
        <v>306</v>
      </c>
      <c r="B378" s="38">
        <v>-34.795566669999999</v>
      </c>
      <c r="C378" s="38">
        <v>-58.385675310000003</v>
      </c>
      <c r="D378" s="38">
        <v>0.12686197459697721</v>
      </c>
      <c r="E378" s="38">
        <v>0.13626152825982951</v>
      </c>
      <c r="F378" s="38"/>
    </row>
    <row r="379" spans="1:6" x14ac:dyDescent="0.35">
      <c r="A379" s="37" t="s">
        <v>308</v>
      </c>
      <c r="B379" s="38">
        <v>-34.783116479999997</v>
      </c>
      <c r="C379" s="38">
        <v>-58.336597689999998</v>
      </c>
      <c r="D379" s="38">
        <v>0.76071876287460327</v>
      </c>
      <c r="E379" s="38">
        <v>0.82860152972371959</v>
      </c>
      <c r="F379" s="38"/>
    </row>
    <row r="380" spans="1:6" x14ac:dyDescent="0.35">
      <c r="A380" s="37" t="s">
        <v>310</v>
      </c>
      <c r="B380" s="38">
        <v>-34.77779039</v>
      </c>
      <c r="C380" s="38">
        <v>-58.342633810000002</v>
      </c>
      <c r="D380" s="38">
        <v>0.98255634307861328</v>
      </c>
      <c r="E380" s="38">
        <v>0.8752073080916154</v>
      </c>
      <c r="F380" s="38"/>
    </row>
    <row r="381" spans="1:6" x14ac:dyDescent="0.35">
      <c r="A381" s="37" t="s">
        <v>312</v>
      </c>
      <c r="B381" s="38">
        <v>-34.783528519999997</v>
      </c>
      <c r="C381" s="38">
        <v>-58.366053960000002</v>
      </c>
      <c r="D381" s="38">
        <v>0.49061515927314758</v>
      </c>
      <c r="E381" s="38">
        <v>0.45275986111826372</v>
      </c>
      <c r="F381" s="38"/>
    </row>
    <row r="382" spans="1:6" x14ac:dyDescent="0.35">
      <c r="A382" s="37" t="s">
        <v>329</v>
      </c>
      <c r="B382" s="38">
        <v>-34.893913570000002</v>
      </c>
      <c r="C382" s="38">
        <v>-58.388263870000003</v>
      </c>
      <c r="D382" s="38">
        <v>0.55582189559936523</v>
      </c>
      <c r="E382" s="38">
        <v>0.51754902634355759</v>
      </c>
      <c r="F382" s="38"/>
    </row>
    <row r="383" spans="1:6" x14ac:dyDescent="0.35">
      <c r="A383" s="37" t="s">
        <v>314</v>
      </c>
      <c r="B383" s="38">
        <v>-34.848738990000001</v>
      </c>
      <c r="C383" s="38">
        <v>-58.371328210000001</v>
      </c>
      <c r="D383" s="38">
        <v>0.7058795690536499</v>
      </c>
      <c r="E383" s="38">
        <v>0.72135108870428966</v>
      </c>
      <c r="F383" s="38"/>
    </row>
    <row r="384" spans="1:6" x14ac:dyDescent="0.35">
      <c r="A384" s="37" t="s">
        <v>316</v>
      </c>
      <c r="B384" s="38">
        <v>-34.811858669999999</v>
      </c>
      <c r="C384" s="38">
        <v>-58.375817619999999</v>
      </c>
      <c r="D384" s="38">
        <v>0.41258984804153442</v>
      </c>
      <c r="E384" s="38">
        <v>0.43262809031718491</v>
      </c>
      <c r="F384" s="38"/>
    </row>
    <row r="385" spans="1:6" x14ac:dyDescent="0.35">
      <c r="A385" s="37" t="s">
        <v>295</v>
      </c>
      <c r="B385" s="38">
        <v>-34.800064980000002</v>
      </c>
      <c r="C385" s="38">
        <v>-58.395881549999999</v>
      </c>
      <c r="D385" s="38">
        <v>0.3580373227596283</v>
      </c>
      <c r="E385" s="38">
        <v>0.26553653160462509</v>
      </c>
      <c r="F385" s="38"/>
    </row>
    <row r="386" spans="1:6" x14ac:dyDescent="0.35">
      <c r="A386" s="37" t="s">
        <v>259</v>
      </c>
      <c r="B386" s="38">
        <v>-34.780730650000002</v>
      </c>
      <c r="C386" s="38">
        <v>-58.358882809999997</v>
      </c>
      <c r="D386" s="38">
        <v>0.59763222932815552</v>
      </c>
      <c r="E386" s="38">
        <v>0.51432041783590576</v>
      </c>
      <c r="F386" s="38"/>
    </row>
    <row r="387" spans="1:6" x14ac:dyDescent="0.35">
      <c r="A387" s="37" t="s">
        <v>264</v>
      </c>
      <c r="B387" s="38">
        <v>-34.860890990000001</v>
      </c>
      <c r="C387" s="38">
        <v>-58.383774629999998</v>
      </c>
      <c r="D387" s="38">
        <v>0.43732467293739319</v>
      </c>
      <c r="E387" s="38">
        <v>0.43514896066565262</v>
      </c>
      <c r="F387" s="38"/>
    </row>
    <row r="388" spans="1:6" x14ac:dyDescent="0.35">
      <c r="A388" s="37" t="s">
        <v>271</v>
      </c>
      <c r="B388" s="38">
        <v>-34.825409389999997</v>
      </c>
      <c r="C388" s="38">
        <v>-58.394261299999997</v>
      </c>
      <c r="D388" s="38">
        <v>0.19289703667163849</v>
      </c>
      <c r="E388" s="38">
        <v>0.18995645038179451</v>
      </c>
      <c r="F388" s="38"/>
    </row>
    <row r="389" spans="1:6" x14ac:dyDescent="0.35">
      <c r="A389" s="37" t="s">
        <v>302</v>
      </c>
      <c r="B389" s="38">
        <v>-34.82506128</v>
      </c>
      <c r="C389" s="38">
        <v>-58.349731230000003</v>
      </c>
      <c r="D389" s="38">
        <v>0.43714863061904907</v>
      </c>
      <c r="E389" s="38">
        <v>0.59368538464370524</v>
      </c>
      <c r="F389" s="38"/>
    </row>
    <row r="390" spans="1:6" x14ac:dyDescent="0.35">
      <c r="A390" s="37" t="s">
        <v>274</v>
      </c>
      <c r="B390" s="38">
        <v>-34.802737010000001</v>
      </c>
      <c r="C390" s="38">
        <v>-58.362789620000001</v>
      </c>
      <c r="D390" s="38">
        <v>0.43996155261993408</v>
      </c>
      <c r="E390" s="38">
        <v>0.4520233822496314</v>
      </c>
      <c r="F390" s="38"/>
    </row>
    <row r="391" spans="1:6" x14ac:dyDescent="0.35">
      <c r="A391" s="37" t="s">
        <v>279</v>
      </c>
      <c r="B391" s="38">
        <v>-34.798233000000003</v>
      </c>
      <c r="C391" s="38">
        <v>-58.33608847</v>
      </c>
      <c r="D391" s="38">
        <v>0.52418047189712524</v>
      </c>
      <c r="E391" s="38">
        <v>0.53198927640914917</v>
      </c>
      <c r="F391" s="38"/>
    </row>
    <row r="392" spans="1:6" x14ac:dyDescent="0.35">
      <c r="A392" s="37" t="s">
        <v>284</v>
      </c>
      <c r="B392" s="38">
        <v>-34.782161770000002</v>
      </c>
      <c r="C392" s="38">
        <v>-58.346992839999999</v>
      </c>
      <c r="D392" s="38">
        <v>0.79310828447341919</v>
      </c>
      <c r="E392" s="38">
        <v>0.73790779958168662</v>
      </c>
      <c r="F392" s="38"/>
    </row>
    <row r="393" spans="1:6" x14ac:dyDescent="0.35">
      <c r="A393" s="37" t="s">
        <v>287</v>
      </c>
      <c r="B393" s="38">
        <v>-34.780063869999999</v>
      </c>
      <c r="C393" s="38">
        <v>-58.322398130000003</v>
      </c>
      <c r="D393" s="38">
        <v>0.78347283601760864</v>
      </c>
      <c r="E393" s="38">
        <v>0.81647928451236929</v>
      </c>
      <c r="F393" s="38"/>
    </row>
    <row r="394" spans="1:6" x14ac:dyDescent="0.35">
      <c r="A394" s="37" t="s">
        <v>290</v>
      </c>
      <c r="B394" s="38">
        <v>-34.816035329999998</v>
      </c>
      <c r="C394" s="38">
        <v>-58.417509719999998</v>
      </c>
      <c r="D394" s="38">
        <v>0.56816071271896362</v>
      </c>
      <c r="E394" s="38">
        <v>0.56722551749812233</v>
      </c>
      <c r="F394" s="38"/>
    </row>
    <row r="395" spans="1:6" x14ac:dyDescent="0.35">
      <c r="A395" s="37" t="s">
        <v>266</v>
      </c>
      <c r="B395" s="38">
        <v>-34.890224459999999</v>
      </c>
      <c r="C395" s="38">
        <v>-58.36192896</v>
      </c>
      <c r="D395" s="38">
        <v>0.83709889650344849</v>
      </c>
      <c r="E395" s="38">
        <v>0.85025156070204344</v>
      </c>
      <c r="F395" s="38"/>
    </row>
    <row r="396" spans="1:6" x14ac:dyDescent="0.35">
      <c r="A396" s="37" t="s">
        <v>5420</v>
      </c>
      <c r="B396" s="38">
        <v>-34.80853003</v>
      </c>
      <c r="C396" s="38">
        <v>-58.394171489999998</v>
      </c>
      <c r="D396" s="38">
        <v>0.31162339448928827</v>
      </c>
      <c r="E396" s="38">
        <v>0.2712426360915689</v>
      </c>
      <c r="F396" s="38" t="s">
        <v>5130</v>
      </c>
    </row>
    <row r="397" spans="1:6" x14ac:dyDescent="0.35">
      <c r="A397" s="37" t="s">
        <v>5421</v>
      </c>
      <c r="B397" s="38">
        <v>-34.798553259999998</v>
      </c>
      <c r="C397" s="38">
        <v>-58.397874799999997</v>
      </c>
      <c r="D397" s="38">
        <v>0.35263741016387939</v>
      </c>
      <c r="E397" s="38">
        <v>0.27500590723421842</v>
      </c>
      <c r="F397" s="38">
        <v>32.727272727272727</v>
      </c>
    </row>
    <row r="398" spans="1:6" x14ac:dyDescent="0.35">
      <c r="A398" s="37" t="s">
        <v>5422</v>
      </c>
      <c r="B398" s="38">
        <v>-34.889541999999999</v>
      </c>
      <c r="C398" s="38">
        <v>-58.377056680000003</v>
      </c>
      <c r="D398" s="38">
        <v>0.59378451108932495</v>
      </c>
      <c r="E398" s="38">
        <v>0.59197095202075112</v>
      </c>
      <c r="F398" s="38">
        <v>50</v>
      </c>
    </row>
    <row r="399" spans="1:6" x14ac:dyDescent="0.35">
      <c r="A399" s="37" t="s">
        <v>5423</v>
      </c>
      <c r="B399" s="38">
        <v>-34.792946729999997</v>
      </c>
      <c r="C399" s="38">
        <v>-58.352267789999999</v>
      </c>
      <c r="D399" s="38">
        <v>0.43335738778114319</v>
      </c>
      <c r="E399" s="38">
        <v>0.43425685001744158</v>
      </c>
      <c r="F399" s="38">
        <v>38.461538461538467</v>
      </c>
    </row>
    <row r="400" spans="1:6" x14ac:dyDescent="0.35">
      <c r="A400" s="37" t="s">
        <v>5424</v>
      </c>
      <c r="B400" s="38">
        <v>-34.782253519999998</v>
      </c>
      <c r="C400" s="38">
        <v>-58.354155280000001</v>
      </c>
      <c r="D400" s="38">
        <v>0.37421414256095892</v>
      </c>
      <c r="E400" s="38">
        <v>0.38146482325262487</v>
      </c>
      <c r="F400" s="38">
        <v>42.727272727272727</v>
      </c>
    </row>
    <row r="401" spans="1:6" x14ac:dyDescent="0.35">
      <c r="A401" s="37" t="s">
        <v>5425</v>
      </c>
      <c r="B401" s="38">
        <v>-34.812038780000002</v>
      </c>
      <c r="C401" s="38">
        <v>-58.385185380000003</v>
      </c>
      <c r="D401" s="38">
        <v>0.32981103658676147</v>
      </c>
      <c r="E401" s="38">
        <v>0.28994724557206442</v>
      </c>
      <c r="F401" s="38">
        <v>46.739130434782609</v>
      </c>
    </row>
    <row r="402" spans="1:6" x14ac:dyDescent="0.35">
      <c r="A402" s="37" t="s">
        <v>5426</v>
      </c>
      <c r="B402" s="38">
        <v>-34.812376399999998</v>
      </c>
      <c r="C402" s="38">
        <v>-58.385663049999998</v>
      </c>
      <c r="D402" s="38">
        <v>0.32981103658676147</v>
      </c>
      <c r="E402" s="38">
        <v>0.28422094004995679</v>
      </c>
      <c r="F402" s="38">
        <v>22.222222222222221</v>
      </c>
    </row>
    <row r="403" spans="1:6" x14ac:dyDescent="0.35">
      <c r="A403" s="37" t="s">
        <v>5427</v>
      </c>
      <c r="B403" s="38">
        <v>-34.79974885</v>
      </c>
      <c r="C403" s="38">
        <v>-58.377618320000003</v>
      </c>
      <c r="D403" s="38">
        <v>0.2092904448509216</v>
      </c>
      <c r="E403" s="38">
        <v>0.1800565390210403</v>
      </c>
      <c r="F403" s="38">
        <v>25.925925925925924</v>
      </c>
    </row>
    <row r="404" spans="1:6" x14ac:dyDescent="0.35">
      <c r="A404" s="37" t="s">
        <v>5428</v>
      </c>
      <c r="B404" s="38">
        <v>-34.816349940000002</v>
      </c>
      <c r="C404" s="38">
        <v>-58.349035399999998</v>
      </c>
      <c r="D404" s="38">
        <v>0.39792478084564209</v>
      </c>
      <c r="E404" s="38">
        <v>0.42488010440553942</v>
      </c>
      <c r="F404" s="38"/>
    </row>
    <row r="405" spans="1:6" x14ac:dyDescent="0.35">
      <c r="A405" s="37" t="s">
        <v>5429</v>
      </c>
      <c r="B405" s="38">
        <v>-34.813023719999997</v>
      </c>
      <c r="C405" s="38">
        <v>-58.390301880000003</v>
      </c>
      <c r="D405" s="38">
        <v>0.2590959370136261</v>
      </c>
      <c r="E405" s="38">
        <v>0.24638050198554989</v>
      </c>
      <c r="F405" s="38"/>
    </row>
    <row r="406" spans="1:6" x14ac:dyDescent="0.35">
      <c r="A406" s="37" t="s">
        <v>5430</v>
      </c>
      <c r="B406" s="38">
        <v>-34.89010588</v>
      </c>
      <c r="C406" s="38">
        <v>-58.384355820000003</v>
      </c>
      <c r="D406" s="38">
        <v>0.5245550274848938</v>
      </c>
      <c r="E406" s="38">
        <v>0.5023719337251451</v>
      </c>
      <c r="F406" s="38"/>
    </row>
    <row r="407" spans="1:6" x14ac:dyDescent="0.35">
      <c r="A407" s="37" t="s">
        <v>5431</v>
      </c>
      <c r="B407" s="38">
        <v>-34.796617240000003</v>
      </c>
      <c r="C407" s="38">
        <v>-58.387263529999998</v>
      </c>
      <c r="D407" s="38">
        <v>0.12386232614517211</v>
      </c>
      <c r="E407" s="38">
        <v>0.1416588320925429</v>
      </c>
      <c r="F407" s="38">
        <v>27.547169811320753</v>
      </c>
    </row>
    <row r="408" spans="1:6" x14ac:dyDescent="0.35">
      <c r="A408" s="37" t="s">
        <v>5432</v>
      </c>
      <c r="B408" s="38">
        <v>-34.796542909999999</v>
      </c>
      <c r="C408" s="38">
        <v>-58.403720839999998</v>
      </c>
      <c r="D408" s="38">
        <v>0.16228510439395899</v>
      </c>
      <c r="E408" s="38">
        <v>0.15925249954064691</v>
      </c>
      <c r="F408" s="38">
        <v>24.137931034482758</v>
      </c>
    </row>
    <row r="409" spans="1:6" x14ac:dyDescent="0.35">
      <c r="A409" s="37" t="s">
        <v>5433</v>
      </c>
      <c r="B409" s="38">
        <v>-34.860997769999997</v>
      </c>
      <c r="C409" s="38">
        <v>-58.383970699999999</v>
      </c>
      <c r="D409" s="38">
        <v>0.44795158505439758</v>
      </c>
      <c r="E409" s="38">
        <v>0.43406871039616429</v>
      </c>
      <c r="F409" s="38">
        <v>51.006711409395976</v>
      </c>
    </row>
    <row r="410" spans="1:6" x14ac:dyDescent="0.35">
      <c r="A410" s="37" t="s">
        <v>5434</v>
      </c>
      <c r="B410" s="38">
        <v>-34.880989589999999</v>
      </c>
      <c r="C410" s="38">
        <v>-58.393359410000002</v>
      </c>
      <c r="D410" s="38">
        <v>0.71596097946166992</v>
      </c>
      <c r="E410" s="38">
        <v>0.67975523181863728</v>
      </c>
      <c r="F410" s="38">
        <v>58.297872340425528</v>
      </c>
    </row>
    <row r="411" spans="1:6" x14ac:dyDescent="0.35">
      <c r="A411" s="37" t="s">
        <v>5435</v>
      </c>
      <c r="B411" s="38">
        <v>-34.784764119999998</v>
      </c>
      <c r="C411" s="38">
        <v>-58.364166869999998</v>
      </c>
      <c r="D411" s="38">
        <v>0.33951324224472051</v>
      </c>
      <c r="E411" s="38">
        <v>0.39212410622521449</v>
      </c>
      <c r="F411" s="38">
        <v>58.802816901408448</v>
      </c>
    </row>
    <row r="412" spans="1:6" x14ac:dyDescent="0.35">
      <c r="A412" s="37" t="s">
        <v>5436</v>
      </c>
      <c r="B412" s="38">
        <v>-34.807840929999998</v>
      </c>
      <c r="C412" s="38">
        <v>-58.394785159999998</v>
      </c>
      <c r="D412" s="38">
        <v>0.31162339448928827</v>
      </c>
      <c r="E412" s="38">
        <v>0.29204933877502171</v>
      </c>
      <c r="F412" s="38">
        <v>49.72677595628415</v>
      </c>
    </row>
    <row r="413" spans="1:6" x14ac:dyDescent="0.35">
      <c r="A413" s="37" t="s">
        <v>5437</v>
      </c>
      <c r="B413" s="38">
        <v>-34.814763720000002</v>
      </c>
      <c r="C413" s="38">
        <v>-58.391197779999999</v>
      </c>
      <c r="D413" s="38">
        <v>0.25489011406898499</v>
      </c>
      <c r="E413" s="38">
        <v>0.23645907516280809</v>
      </c>
      <c r="F413" s="38">
        <v>46.464646464646464</v>
      </c>
    </row>
    <row r="414" spans="1:6" x14ac:dyDescent="0.35">
      <c r="A414" s="37" t="s">
        <v>5438</v>
      </c>
      <c r="B414" s="38">
        <v>-34.792365879999998</v>
      </c>
      <c r="C414" s="38">
        <v>-58.394301779999999</v>
      </c>
      <c r="D414" s="38">
        <v>0.18665213882923129</v>
      </c>
      <c r="E414" s="38">
        <v>0.17962236408340301</v>
      </c>
      <c r="F414" s="38">
        <v>35.779816513761467</v>
      </c>
    </row>
    <row r="415" spans="1:6" x14ac:dyDescent="0.35">
      <c r="A415" s="37" t="s">
        <v>5439</v>
      </c>
      <c r="B415" s="38">
        <v>-34.89678619</v>
      </c>
      <c r="C415" s="38">
        <v>-58.396380829999998</v>
      </c>
      <c r="D415" s="38">
        <v>0.6295810341835022</v>
      </c>
      <c r="E415" s="38">
        <v>0.63013810389920288</v>
      </c>
      <c r="F415" s="38">
        <v>57.251908396946561</v>
      </c>
    </row>
    <row r="416" spans="1:6" x14ac:dyDescent="0.35">
      <c r="A416" s="37" t="s">
        <v>5440</v>
      </c>
      <c r="B416" s="38">
        <v>-34.887655619999997</v>
      </c>
      <c r="C416" s="38">
        <v>-58.376616130000002</v>
      </c>
      <c r="D416" s="38">
        <v>0.59508490562438965</v>
      </c>
      <c r="E416" s="38">
        <v>0.59294320685522894</v>
      </c>
      <c r="F416" s="38">
        <v>51.977401129943502</v>
      </c>
    </row>
    <row r="417" spans="1:6" x14ac:dyDescent="0.35">
      <c r="A417" s="37" t="s">
        <v>5441</v>
      </c>
      <c r="B417" s="38">
        <v>-34.816475089999997</v>
      </c>
      <c r="C417" s="38">
        <v>-58.349458800000001</v>
      </c>
      <c r="D417" s="38">
        <v>0.39792478084564209</v>
      </c>
      <c r="E417" s="38">
        <v>0.42566976273382029</v>
      </c>
      <c r="F417" s="38">
        <v>45.5026455026455</v>
      </c>
    </row>
    <row r="418" spans="1:6" x14ac:dyDescent="0.35">
      <c r="A418" s="37" t="s">
        <v>5442</v>
      </c>
      <c r="B418" s="38">
        <v>-34.809502729999998</v>
      </c>
      <c r="C418" s="38">
        <v>-58.368848839999998</v>
      </c>
      <c r="D418" s="38">
        <v>0.47689369320869451</v>
      </c>
      <c r="E418" s="38">
        <v>0.4900248646736145</v>
      </c>
      <c r="F418" s="38">
        <v>51.578947368421055</v>
      </c>
    </row>
    <row r="419" spans="1:6" x14ac:dyDescent="0.35">
      <c r="A419" s="37" t="s">
        <v>5443</v>
      </c>
      <c r="B419" s="38">
        <v>-34.819327710000003</v>
      </c>
      <c r="C419" s="38">
        <v>-58.346130969999997</v>
      </c>
      <c r="D419" s="38">
        <v>0.43692675232887268</v>
      </c>
      <c r="E419" s="38">
        <v>0.43193228542804718</v>
      </c>
      <c r="F419" s="38">
        <v>45.814977973568283</v>
      </c>
    </row>
    <row r="420" spans="1:6" x14ac:dyDescent="0.35">
      <c r="A420" s="37" t="s">
        <v>5444</v>
      </c>
      <c r="B420" s="38">
        <v>-34.871640480000003</v>
      </c>
      <c r="C420" s="38">
        <v>-58.367434119999999</v>
      </c>
      <c r="D420" s="38">
        <v>0.90942919254302979</v>
      </c>
      <c r="E420" s="38">
        <v>0.90997838812905385</v>
      </c>
      <c r="F420" s="38">
        <v>54.148471615720531</v>
      </c>
    </row>
    <row r="421" spans="1:6" x14ac:dyDescent="0.35">
      <c r="A421" s="37" t="s">
        <v>5445</v>
      </c>
      <c r="B421" s="38">
        <v>-34.810852539999999</v>
      </c>
      <c r="C421" s="38">
        <v>-58.334180770000003</v>
      </c>
      <c r="D421" s="38">
        <v>0.57118892669677734</v>
      </c>
      <c r="E421" s="38">
        <v>0.49927516198820537</v>
      </c>
      <c r="F421" s="38">
        <v>55.68181818181818</v>
      </c>
    </row>
    <row r="422" spans="1:6" x14ac:dyDescent="0.35">
      <c r="A422" s="37" t="s">
        <v>5446</v>
      </c>
      <c r="B422" s="38">
        <v>-34.803114260000001</v>
      </c>
      <c r="C422" s="38">
        <v>-58.350784900000001</v>
      </c>
      <c r="D422" s="38">
        <v>0.42726030945777888</v>
      </c>
      <c r="E422" s="38">
        <v>0.49298489176564753</v>
      </c>
      <c r="F422" s="38">
        <v>55.172413793103445</v>
      </c>
    </row>
    <row r="423" spans="1:6" x14ac:dyDescent="0.35">
      <c r="A423" s="37" t="s">
        <v>5447</v>
      </c>
      <c r="B423" s="38">
        <v>-34.839300360000003</v>
      </c>
      <c r="C423" s="38">
        <v>-58.408451399999997</v>
      </c>
      <c r="D423" s="38">
        <v>0.63077205419540405</v>
      </c>
      <c r="E423" s="38">
        <v>0.62905775050859192</v>
      </c>
      <c r="F423" s="38">
        <v>46.491228070175438</v>
      </c>
    </row>
    <row r="424" spans="1:6" x14ac:dyDescent="0.35">
      <c r="A424" s="37" t="s">
        <v>5448</v>
      </c>
      <c r="B424" s="38">
        <v>-34.822272050000002</v>
      </c>
      <c r="C424" s="38">
        <v>-58.408063929999997</v>
      </c>
      <c r="D424" s="38">
        <v>0.70679199695587158</v>
      </c>
      <c r="E424" s="38">
        <v>0.69218203344860596</v>
      </c>
      <c r="F424" s="38">
        <v>57.142857142857139</v>
      </c>
    </row>
    <row r="425" spans="1:6" x14ac:dyDescent="0.35">
      <c r="A425" s="37" t="s">
        <v>5449</v>
      </c>
      <c r="B425" s="38">
        <v>-34.877120060000003</v>
      </c>
      <c r="C425" s="38">
        <v>-58.407072429999999</v>
      </c>
      <c r="D425" s="38">
        <v>0.87013846635818481</v>
      </c>
      <c r="E425" s="38">
        <v>0.87689222032959402</v>
      </c>
      <c r="F425" s="38">
        <v>61.29032258064516</v>
      </c>
    </row>
    <row r="426" spans="1:6" x14ac:dyDescent="0.35">
      <c r="A426" s="37" t="s">
        <v>5450</v>
      </c>
      <c r="B426" s="38">
        <v>-34.818986109999997</v>
      </c>
      <c r="C426" s="38">
        <v>-58.370209719999998</v>
      </c>
      <c r="D426" s="38">
        <v>0.52799522876739502</v>
      </c>
      <c r="E426" s="38">
        <v>0.51912162649004079</v>
      </c>
      <c r="F426" s="38">
        <v>51.219512195121951</v>
      </c>
    </row>
    <row r="427" spans="1:6" x14ac:dyDescent="0.35">
      <c r="A427" s="37" t="s">
        <v>5451</v>
      </c>
      <c r="B427" s="38">
        <v>-34.788125919999999</v>
      </c>
      <c r="C427" s="38">
        <v>-58.341494429999997</v>
      </c>
      <c r="D427" s="38">
        <v>0.65911030769348145</v>
      </c>
      <c r="E427" s="38">
        <v>0.66353984412394074</v>
      </c>
      <c r="F427" s="38">
        <v>58.132530120481931</v>
      </c>
    </row>
    <row r="428" spans="1:6" x14ac:dyDescent="0.35">
      <c r="A428" s="37" t="s">
        <v>5452</v>
      </c>
      <c r="B428" s="38">
        <v>-34.80202448</v>
      </c>
      <c r="C428" s="38">
        <v>-58.361482240000001</v>
      </c>
      <c r="D428" s="38">
        <v>0.43996152281761169</v>
      </c>
      <c r="E428" s="38">
        <v>0.44278033312998322</v>
      </c>
      <c r="F428" s="38">
        <v>48.015873015873019</v>
      </c>
    </row>
    <row r="429" spans="1:6" x14ac:dyDescent="0.35">
      <c r="A429" s="37" t="s">
        <v>5453</v>
      </c>
      <c r="B429" s="38">
        <v>-34.829388379999997</v>
      </c>
      <c r="C429" s="38">
        <v>-58.429415570000003</v>
      </c>
      <c r="D429" s="38">
        <v>0.68150264024734497</v>
      </c>
      <c r="E429" s="38">
        <v>0.67383097024524918</v>
      </c>
      <c r="F429" s="38">
        <v>60.773480662983424</v>
      </c>
    </row>
    <row r="430" spans="1:6" x14ac:dyDescent="0.35">
      <c r="A430" s="37" t="s">
        <v>5454</v>
      </c>
      <c r="B430" s="38">
        <v>-34.84377645</v>
      </c>
      <c r="C430" s="38">
        <v>-58.38840768</v>
      </c>
      <c r="D430" s="38">
        <v>0.39674657583236689</v>
      </c>
      <c r="E430" s="38">
        <v>0.41995986982395772</v>
      </c>
      <c r="F430" s="38">
        <v>43.165467625899282</v>
      </c>
    </row>
    <row r="431" spans="1:6" x14ac:dyDescent="0.35">
      <c r="A431" s="37" t="s">
        <v>5455</v>
      </c>
      <c r="B431" s="38">
        <v>-34.780540109999997</v>
      </c>
      <c r="C431" s="38">
        <v>-58.322469839999997</v>
      </c>
      <c r="D431" s="38">
        <v>0.84061765670776367</v>
      </c>
      <c r="E431" s="38">
        <v>0.82955410821097242</v>
      </c>
      <c r="F431" s="38">
        <v>52.280701754385959</v>
      </c>
    </row>
    <row r="432" spans="1:6" x14ac:dyDescent="0.35">
      <c r="A432" s="37" t="s">
        <v>5456</v>
      </c>
      <c r="B432" s="38">
        <v>-34.815238620000002</v>
      </c>
      <c r="C432" s="38">
        <v>-58.334094</v>
      </c>
      <c r="D432" s="38">
        <v>0.66771888732910156</v>
      </c>
      <c r="E432" s="38">
        <v>0.59075667046838332</v>
      </c>
      <c r="F432" s="38">
        <v>61.904761904761905</v>
      </c>
    </row>
    <row r="433" spans="1:6" x14ac:dyDescent="0.35">
      <c r="A433" s="37" t="s">
        <v>5457</v>
      </c>
      <c r="B433" s="38">
        <v>-34.821694020000002</v>
      </c>
      <c r="C433" s="38">
        <v>-58.346228019999998</v>
      </c>
      <c r="D433" s="38">
        <v>0.48545697331428528</v>
      </c>
      <c r="E433" s="38">
        <v>0.50724768886963523</v>
      </c>
      <c r="F433" s="38">
        <v>55.633802816901415</v>
      </c>
    </row>
    <row r="434" spans="1:6" x14ac:dyDescent="0.35">
      <c r="A434" s="37" t="s">
        <v>5458</v>
      </c>
      <c r="B434" s="38">
        <v>-34.821359379999997</v>
      </c>
      <c r="C434" s="38">
        <v>-58.350798470000001</v>
      </c>
      <c r="D434" s="38">
        <v>0.44295769929885859</v>
      </c>
      <c r="E434" s="38">
        <v>0.48019631755979442</v>
      </c>
      <c r="F434" s="38">
        <v>49.689440993788821</v>
      </c>
    </row>
    <row r="435" spans="1:6" x14ac:dyDescent="0.35">
      <c r="A435" s="37" t="s">
        <v>5459</v>
      </c>
      <c r="B435" s="38">
        <v>-34.812292710000001</v>
      </c>
      <c r="C435" s="38">
        <v>-58.335322529999999</v>
      </c>
      <c r="D435" s="38">
        <v>0.42094981670379639</v>
      </c>
      <c r="E435" s="38">
        <v>0.43794513907697458</v>
      </c>
      <c r="F435" s="38">
        <v>34.285714285714285</v>
      </c>
    </row>
    <row r="436" spans="1:6" x14ac:dyDescent="0.35">
      <c r="A436" s="37" t="s">
        <v>5460</v>
      </c>
      <c r="B436" s="38">
        <v>-34.81959019</v>
      </c>
      <c r="C436" s="38">
        <v>-58.340842250000001</v>
      </c>
      <c r="D436" s="38">
        <v>0.29605838656425482</v>
      </c>
      <c r="E436" s="38">
        <v>0.38599265024468699</v>
      </c>
      <c r="F436" s="38">
        <v>45.679012345679013</v>
      </c>
    </row>
    <row r="437" spans="1:6" x14ac:dyDescent="0.35">
      <c r="A437" s="37" t="s">
        <v>5461</v>
      </c>
      <c r="B437" s="38">
        <v>-34.807391279999997</v>
      </c>
      <c r="C437" s="38">
        <v>-58.333825820000001</v>
      </c>
      <c r="D437" s="38">
        <v>0.61322653293609619</v>
      </c>
      <c r="E437" s="38">
        <v>0.55124985858013753</v>
      </c>
      <c r="F437" s="38">
        <v>62.692307692307693</v>
      </c>
    </row>
    <row r="438" spans="1:6" x14ac:dyDescent="0.35">
      <c r="A438" s="37" t="s">
        <v>5462</v>
      </c>
      <c r="B438" s="38">
        <v>-34.81648646</v>
      </c>
      <c r="C438" s="38">
        <v>-58.344725750000002</v>
      </c>
      <c r="D438" s="38">
        <v>0.44831529259681702</v>
      </c>
      <c r="E438" s="38">
        <v>0.40465576825915162</v>
      </c>
      <c r="F438" s="38">
        <v>47.305389221556887</v>
      </c>
    </row>
    <row r="439" spans="1:6" x14ac:dyDescent="0.35">
      <c r="A439" s="37" t="s">
        <v>5463</v>
      </c>
      <c r="B439" s="38">
        <v>-34.787989750000001</v>
      </c>
      <c r="C439" s="38">
        <v>-58.379759739999997</v>
      </c>
      <c r="D439" s="38">
        <v>0.1550614982843399</v>
      </c>
      <c r="E439" s="38">
        <v>0.1539612372179289</v>
      </c>
      <c r="F439" s="38">
        <v>29.528535980148884</v>
      </c>
    </row>
    <row r="440" spans="1:6" x14ac:dyDescent="0.35">
      <c r="A440" s="37" t="s">
        <v>5464</v>
      </c>
      <c r="B440" s="38">
        <v>-34.830266260000002</v>
      </c>
      <c r="C440" s="38">
        <v>-58.390062559999997</v>
      </c>
      <c r="D440" s="38">
        <v>0.30616563558578491</v>
      </c>
      <c r="E440" s="38">
        <v>0.31067698034975272</v>
      </c>
      <c r="F440" s="38">
        <v>32.70365997638725</v>
      </c>
    </row>
    <row r="441" spans="1:6" x14ac:dyDescent="0.35">
      <c r="A441" s="37" t="s">
        <v>5465</v>
      </c>
      <c r="B441" s="38">
        <v>-34.893442810000003</v>
      </c>
      <c r="C441" s="38">
        <v>-58.38771663</v>
      </c>
      <c r="D441" s="38">
        <v>0.48060551285743708</v>
      </c>
      <c r="E441" s="38">
        <v>0.50756749510765076</v>
      </c>
      <c r="F441" s="38">
        <v>28.278041074249604</v>
      </c>
    </row>
    <row r="442" spans="1:6" x14ac:dyDescent="0.35">
      <c r="A442" s="37" t="s">
        <v>5466</v>
      </c>
      <c r="B442" s="38">
        <v>-34.806950030000003</v>
      </c>
      <c r="C442" s="38">
        <v>-58.332608530000002</v>
      </c>
      <c r="D442" s="38">
        <v>0.61001300811767578</v>
      </c>
      <c r="E442" s="38">
        <v>0.63343537929985261</v>
      </c>
      <c r="F442" s="38">
        <v>45.958083832335326</v>
      </c>
    </row>
    <row r="443" spans="1:6" x14ac:dyDescent="0.35">
      <c r="A443" s="37" t="s">
        <v>5467</v>
      </c>
      <c r="B443" s="38">
        <v>-34.860296869999999</v>
      </c>
      <c r="C443" s="38">
        <v>-58.393301039999997</v>
      </c>
      <c r="D443" s="38">
        <v>0.38434404134750372</v>
      </c>
      <c r="E443" s="38">
        <v>0.3805677475113618</v>
      </c>
      <c r="F443" s="38">
        <v>30.895795246800734</v>
      </c>
    </row>
    <row r="444" spans="1:6" x14ac:dyDescent="0.35">
      <c r="A444" s="37" t="s">
        <v>5468</v>
      </c>
      <c r="B444" s="38">
        <v>-34.813402279999998</v>
      </c>
      <c r="C444" s="38">
        <v>-58.419220780000003</v>
      </c>
      <c r="D444" s="38">
        <v>0.59127211570739746</v>
      </c>
      <c r="E444" s="38">
        <v>0.58578869458791372</v>
      </c>
      <c r="F444" s="38">
        <v>44.277929155313352</v>
      </c>
    </row>
    <row r="445" spans="1:6" x14ac:dyDescent="0.35">
      <c r="A445" s="37" t="s">
        <v>5469</v>
      </c>
      <c r="B445" s="38">
        <v>-34.897050759999999</v>
      </c>
      <c r="C445" s="38">
        <v>-58.396846189999998</v>
      </c>
      <c r="D445" s="38">
        <v>0.6295810341835022</v>
      </c>
      <c r="E445" s="38">
        <v>0.6342633313992444</v>
      </c>
      <c r="F445" s="38">
        <v>43.601359003397512</v>
      </c>
    </row>
    <row r="446" spans="1:6" x14ac:dyDescent="0.35">
      <c r="A446" s="37" t="s">
        <v>5470</v>
      </c>
      <c r="B446" s="38">
        <v>-34.794680290000002</v>
      </c>
      <c r="C446" s="38">
        <v>-58.330213100000002</v>
      </c>
      <c r="D446" s="38">
        <v>0.58929133415222168</v>
      </c>
      <c r="E446" s="38">
        <v>0.60642583005958128</v>
      </c>
      <c r="F446" s="38">
        <v>38.808664259927802</v>
      </c>
    </row>
    <row r="447" spans="1:6" x14ac:dyDescent="0.35">
      <c r="A447" s="37" t="s">
        <v>5471</v>
      </c>
      <c r="B447" s="38">
        <v>-34.802544310000002</v>
      </c>
      <c r="C447" s="38">
        <v>-58.362940270000003</v>
      </c>
      <c r="D447" s="38">
        <v>0.43996152281761169</v>
      </c>
      <c r="E447" s="38">
        <v>0.45016286025444668</v>
      </c>
      <c r="F447" s="38">
        <v>35.74660633484163</v>
      </c>
    </row>
    <row r="448" spans="1:6" x14ac:dyDescent="0.35">
      <c r="A448" s="37" t="s">
        <v>5472</v>
      </c>
      <c r="B448" s="38">
        <v>-34.848974869999999</v>
      </c>
      <c r="C448" s="38">
        <v>-58.400098980000003</v>
      </c>
      <c r="D448" s="38">
        <v>0.402353435754776</v>
      </c>
      <c r="E448" s="38">
        <v>0.3955961796972487</v>
      </c>
      <c r="F448" s="38">
        <v>34.113712374581937</v>
      </c>
    </row>
    <row r="449" spans="1:6" x14ac:dyDescent="0.35">
      <c r="A449" s="37" t="s">
        <v>5473</v>
      </c>
      <c r="B449" s="38">
        <v>-34.798167360000001</v>
      </c>
      <c r="C449" s="38">
        <v>-58.389057389999998</v>
      </c>
      <c r="D449" s="38">
        <v>0.16079747676849371</v>
      </c>
      <c r="E449" s="38">
        <v>0.1643502092675159</v>
      </c>
      <c r="F449" s="38">
        <v>26.253418413855972</v>
      </c>
    </row>
    <row r="450" spans="1:6" x14ac:dyDescent="0.35">
      <c r="A450" s="37" t="s">
        <v>5474</v>
      </c>
      <c r="B450" s="38">
        <v>-34.795798130000001</v>
      </c>
      <c r="C450" s="38">
        <v>-58.388548589999999</v>
      </c>
      <c r="D450" s="38">
        <v>0.12329602241516111</v>
      </c>
      <c r="E450" s="38">
        <v>0.1472631249878858</v>
      </c>
      <c r="F450" s="38">
        <v>30.3886925795053</v>
      </c>
    </row>
    <row r="451" spans="1:6" x14ac:dyDescent="0.35">
      <c r="A451" s="37" t="s">
        <v>5475</v>
      </c>
      <c r="B451" s="38">
        <v>-34.798428860000001</v>
      </c>
      <c r="C451" s="38">
        <v>-58.389207800000001</v>
      </c>
      <c r="D451" s="38">
        <v>0.16079747676849371</v>
      </c>
      <c r="E451" s="38">
        <v>0.16750987991690641</v>
      </c>
      <c r="F451" s="38">
        <v>38.331454340473506</v>
      </c>
    </row>
    <row r="452" spans="1:6" x14ac:dyDescent="0.35">
      <c r="A452" s="37" t="s">
        <v>332</v>
      </c>
      <c r="B452" s="38">
        <v>-34.795847240000001</v>
      </c>
      <c r="C452" s="38">
        <v>-58.388494729999998</v>
      </c>
      <c r="D452" s="38">
        <v>0.12329602241516111</v>
      </c>
      <c r="E452" s="38">
        <v>0.14670383516285149</v>
      </c>
      <c r="F452" s="38"/>
    </row>
    <row r="453" spans="1:6" x14ac:dyDescent="0.35">
      <c r="A453" s="37" t="s">
        <v>5476</v>
      </c>
      <c r="B453" s="38">
        <v>-34.86142993</v>
      </c>
      <c r="C453" s="38">
        <v>-58.388941000000003</v>
      </c>
      <c r="D453" s="38">
        <v>0.30913001298904419</v>
      </c>
      <c r="E453" s="38">
        <v>0.34003784814301657</v>
      </c>
      <c r="F453" s="38">
        <v>22.110552763819097</v>
      </c>
    </row>
    <row r="454" spans="1:6" x14ac:dyDescent="0.35">
      <c r="A454" s="37" t="s">
        <v>5477</v>
      </c>
      <c r="B454" s="38">
        <v>-34.896350660000003</v>
      </c>
      <c r="C454" s="38">
        <v>-58.397447759999999</v>
      </c>
      <c r="D454" s="38">
        <v>0.61584657430648804</v>
      </c>
      <c r="E454" s="38">
        <v>0.63255908919705284</v>
      </c>
      <c r="F454" s="38">
        <v>32.218091697645605</v>
      </c>
    </row>
    <row r="455" spans="1:6" x14ac:dyDescent="0.35">
      <c r="A455" s="37" t="s">
        <v>5478</v>
      </c>
      <c r="B455" s="38">
        <v>-34.799975269999997</v>
      </c>
      <c r="C455" s="38">
        <v>-58.339434199999999</v>
      </c>
      <c r="D455" s="38">
        <v>0.55355900526046753</v>
      </c>
      <c r="E455" s="38">
        <v>0.52595100386275184</v>
      </c>
      <c r="F455" s="38">
        <v>34.957627118644069</v>
      </c>
    </row>
    <row r="456" spans="1:6" x14ac:dyDescent="0.35">
      <c r="A456" s="37" t="s">
        <v>5479</v>
      </c>
      <c r="B456" s="38">
        <v>-34.796047680000001</v>
      </c>
      <c r="C456" s="38">
        <v>-58.391566079999997</v>
      </c>
      <c r="D456" s="38">
        <v>0.18417249619960779</v>
      </c>
      <c r="E456" s="38">
        <v>0.1772620817646384</v>
      </c>
      <c r="F456" s="38"/>
    </row>
    <row r="457" spans="1:6" x14ac:dyDescent="0.35">
      <c r="A457" s="37" t="s">
        <v>5480</v>
      </c>
      <c r="B457" s="38">
        <v>-34.797318189999999</v>
      </c>
      <c r="C457" s="38">
        <v>-58.384301139999998</v>
      </c>
      <c r="D457" s="38">
        <v>0.19186188280582431</v>
      </c>
      <c r="E457" s="38">
        <v>0.16527896766599859</v>
      </c>
      <c r="F457" s="38">
        <v>27.493917274939172</v>
      </c>
    </row>
    <row r="458" spans="1:6" x14ac:dyDescent="0.35">
      <c r="A458" s="37" t="s">
        <v>5481</v>
      </c>
      <c r="B458" s="38">
        <v>-34.81502047</v>
      </c>
      <c r="C458" s="38">
        <v>-58.391719190000003</v>
      </c>
      <c r="D458" s="38">
        <v>0.22433286905288699</v>
      </c>
      <c r="E458" s="38">
        <v>0.23550764471292501</v>
      </c>
      <c r="F458" s="38">
        <v>35</v>
      </c>
    </row>
    <row r="459" spans="1:6" x14ac:dyDescent="0.35">
      <c r="A459" s="37" t="s">
        <v>5482</v>
      </c>
      <c r="B459" s="38">
        <v>-34.825445770000002</v>
      </c>
      <c r="C459" s="38">
        <v>-58.394167850000002</v>
      </c>
      <c r="D459" s="38">
        <v>0.19289703667163849</v>
      </c>
      <c r="E459" s="38">
        <v>0.1899459833900134</v>
      </c>
      <c r="F459" s="38">
        <v>39.866666666666667</v>
      </c>
    </row>
    <row r="460" spans="1:6" x14ac:dyDescent="0.35">
      <c r="A460" s="37" t="s">
        <v>5483</v>
      </c>
      <c r="B460" s="38">
        <v>-34.894057289999999</v>
      </c>
      <c r="C460" s="38">
        <v>-58.38846324</v>
      </c>
      <c r="D460" s="38">
        <v>0.55582189559936523</v>
      </c>
      <c r="E460" s="38">
        <v>0.52439327041308081</v>
      </c>
      <c r="F460" s="38">
        <v>43.790849673202615</v>
      </c>
    </row>
    <row r="461" spans="1:6" x14ac:dyDescent="0.35">
      <c r="A461" s="37" t="s">
        <v>5484</v>
      </c>
      <c r="B461" s="38">
        <v>-34.793213309999999</v>
      </c>
      <c r="C461" s="38">
        <v>-58.393226939999998</v>
      </c>
      <c r="D461" s="38">
        <v>0.18665213882923129</v>
      </c>
      <c r="E461" s="38">
        <v>0.17960376230378949</v>
      </c>
      <c r="F461" s="38">
        <v>35.830618892508141</v>
      </c>
    </row>
    <row r="462" spans="1:6" x14ac:dyDescent="0.35">
      <c r="A462" s="37" t="s">
        <v>5485</v>
      </c>
      <c r="B462" s="38">
        <v>-34.800109800000001</v>
      </c>
      <c r="C462" s="38">
        <v>-58.396019699999997</v>
      </c>
      <c r="D462" s="38">
        <v>0.3580373227596283</v>
      </c>
      <c r="E462" s="38">
        <v>0.25722119796115001</v>
      </c>
      <c r="F462" s="38">
        <v>32.950191570881223</v>
      </c>
    </row>
    <row r="463" spans="1:6" x14ac:dyDescent="0.35">
      <c r="A463" s="37" t="s">
        <v>5486</v>
      </c>
      <c r="B463" s="38">
        <v>-34.785941399999999</v>
      </c>
      <c r="C463" s="38">
        <v>-58.374550360000001</v>
      </c>
      <c r="D463" s="38">
        <v>0.19500984251499179</v>
      </c>
      <c r="E463" s="38">
        <v>0.208686288446188</v>
      </c>
      <c r="F463" s="38">
        <v>38.27893175074184</v>
      </c>
    </row>
    <row r="464" spans="1:6" x14ac:dyDescent="0.35">
      <c r="A464" s="37" t="s">
        <v>5487</v>
      </c>
      <c r="B464" s="38">
        <v>-34.842878040000002</v>
      </c>
      <c r="C464" s="38">
        <v>-58.3637114</v>
      </c>
      <c r="D464" s="38">
        <v>0.77889090776443481</v>
      </c>
      <c r="E464" s="38">
        <v>0.79603509369649383</v>
      </c>
      <c r="F464" s="38">
        <v>64.782608695652172</v>
      </c>
    </row>
    <row r="465" spans="1:6" x14ac:dyDescent="0.35">
      <c r="A465" s="37" t="s">
        <v>5488</v>
      </c>
      <c r="B465" s="38">
        <v>-34.86099231</v>
      </c>
      <c r="C465" s="38">
        <v>-58.383752100000002</v>
      </c>
      <c r="D465" s="38">
        <v>0.44040572643280029</v>
      </c>
      <c r="E465" s="38">
        <v>0.43514896066565262</v>
      </c>
      <c r="F465" s="38">
        <v>42.588235294117652</v>
      </c>
    </row>
    <row r="466" spans="1:6" x14ac:dyDescent="0.35">
      <c r="A466" s="37" t="s">
        <v>5489</v>
      </c>
      <c r="B466" s="38">
        <v>-34.798186059999999</v>
      </c>
      <c r="C466" s="38">
        <v>-58.336184150000001</v>
      </c>
      <c r="D466" s="38">
        <v>0.51488840579986572</v>
      </c>
      <c r="E466" s="38">
        <v>0.53217137687736082</v>
      </c>
      <c r="F466" s="38">
        <v>51.470588235294116</v>
      </c>
    </row>
    <row r="467" spans="1:6" x14ac:dyDescent="0.35">
      <c r="A467" s="37" t="s">
        <v>5490</v>
      </c>
      <c r="B467" s="38">
        <v>-34.856660929999997</v>
      </c>
      <c r="C467" s="38">
        <v>-58.354217599999998</v>
      </c>
      <c r="D467" s="38">
        <v>0.80974233150482178</v>
      </c>
      <c r="E467" s="38">
        <v>0.81761528054873145</v>
      </c>
      <c r="F467" s="38">
        <v>61.764705882352942</v>
      </c>
    </row>
    <row r="468" spans="1:6" x14ac:dyDescent="0.35">
      <c r="A468" s="37" t="s">
        <v>5491</v>
      </c>
      <c r="B468" s="38">
        <v>-34.808490130000003</v>
      </c>
      <c r="C468" s="38">
        <v>-58.39407886</v>
      </c>
      <c r="D468" s="38">
        <v>0.31162339448928827</v>
      </c>
      <c r="E468" s="38">
        <v>0.26852907737096149</v>
      </c>
      <c r="F468" s="38">
        <v>54.01069518716578</v>
      </c>
    </row>
    <row r="469" spans="1:6" x14ac:dyDescent="0.35">
      <c r="A469" s="37" t="s">
        <v>5492</v>
      </c>
      <c r="B469" s="38">
        <v>-34.824132370000001</v>
      </c>
      <c r="C469" s="38">
        <v>-58.38458748</v>
      </c>
      <c r="D469" s="38">
        <v>0.23639401793479919</v>
      </c>
      <c r="E469" s="38">
        <v>0.23761032645901051</v>
      </c>
      <c r="F469" s="38">
        <v>38.15789473684211</v>
      </c>
    </row>
    <row r="470" spans="1:6" x14ac:dyDescent="0.35">
      <c r="A470" s="37" t="s">
        <v>5493</v>
      </c>
      <c r="B470" s="38">
        <v>-34.780716939999998</v>
      </c>
      <c r="C470" s="38">
        <v>-58.358799429999998</v>
      </c>
      <c r="D470" s="38">
        <v>0.59763222932815552</v>
      </c>
      <c r="E470" s="38">
        <v>0.51042420299429647</v>
      </c>
      <c r="F470" s="38">
        <v>61.022364217252402</v>
      </c>
    </row>
    <row r="471" spans="1:6" x14ac:dyDescent="0.35">
      <c r="A471" s="37" t="s">
        <v>5494</v>
      </c>
      <c r="B471" s="38">
        <v>-34.76215019</v>
      </c>
      <c r="C471" s="38">
        <v>-58.346645729999999</v>
      </c>
      <c r="D471" s="38">
        <v>0.59539854526519775</v>
      </c>
      <c r="E471" s="38">
        <v>0.61830810026118632</v>
      </c>
      <c r="F471" s="38">
        <v>53.177257525083611</v>
      </c>
    </row>
    <row r="472" spans="1:6" x14ac:dyDescent="0.35">
      <c r="A472" s="37" t="s">
        <v>5495</v>
      </c>
      <c r="B472" s="38">
        <v>-34.796779569999998</v>
      </c>
      <c r="C472" s="38">
        <v>-58.387617640000002</v>
      </c>
      <c r="D472" s="38">
        <v>0.12386232614517211</v>
      </c>
      <c r="E472" s="38">
        <v>0.142411084337668</v>
      </c>
      <c r="F472" s="38">
        <v>36.739659367396591</v>
      </c>
    </row>
    <row r="473" spans="1:6" x14ac:dyDescent="0.35">
      <c r="A473" s="37" t="s">
        <v>5496</v>
      </c>
      <c r="B473" s="38">
        <v>-34.81628422</v>
      </c>
      <c r="C473" s="38">
        <v>-58.417372409999999</v>
      </c>
      <c r="D473" s="38">
        <v>0.57311666011810303</v>
      </c>
      <c r="E473" s="38">
        <v>0.56810138954056633</v>
      </c>
      <c r="F473" s="38">
        <v>63.297872340425535</v>
      </c>
    </row>
    <row r="474" spans="1:6" x14ac:dyDescent="0.35">
      <c r="A474" s="37" t="s">
        <v>5497</v>
      </c>
      <c r="B474" s="38">
        <v>-34.766516160000002</v>
      </c>
      <c r="C474" s="38">
        <v>-58.354827389999997</v>
      </c>
      <c r="D474" s="38">
        <v>0.51372224092483521</v>
      </c>
      <c r="E474" s="38">
        <v>0.52540840870804262</v>
      </c>
      <c r="F474" s="38">
        <v>52.062868369351669</v>
      </c>
    </row>
    <row r="475" spans="1:6" x14ac:dyDescent="0.35">
      <c r="A475" s="37" t="s">
        <v>5498</v>
      </c>
      <c r="B475" s="38">
        <v>-34.818926910000002</v>
      </c>
      <c r="C475" s="38">
        <v>-58.369754909999997</v>
      </c>
      <c r="D475" s="38">
        <v>0.52799522876739502</v>
      </c>
      <c r="E475" s="38">
        <v>0.5284183798609553</v>
      </c>
      <c r="F475" s="38">
        <v>53.919239904988125</v>
      </c>
    </row>
    <row r="476" spans="1:6" x14ac:dyDescent="0.35">
      <c r="A476" s="37" t="s">
        <v>5499</v>
      </c>
      <c r="B476" s="38">
        <v>-34.82607428</v>
      </c>
      <c r="C476" s="38">
        <v>-58.409216479999998</v>
      </c>
      <c r="D476" s="38">
        <v>0.69866716861724854</v>
      </c>
      <c r="E476" s="38">
        <v>0.68506554867091929</v>
      </c>
      <c r="F476" s="38">
        <v>53.284671532846716</v>
      </c>
    </row>
    <row r="477" spans="1:6" x14ac:dyDescent="0.35">
      <c r="A477" s="37" t="s">
        <v>5500</v>
      </c>
      <c r="B477" s="38">
        <v>-34.864152740000002</v>
      </c>
      <c r="C477" s="38">
        <v>-58.395445780000003</v>
      </c>
      <c r="D477" s="38">
        <v>0.3662668764591217</v>
      </c>
      <c r="E477" s="38">
        <v>0.41648422463520152</v>
      </c>
      <c r="F477" s="38">
        <v>50.434782608695649</v>
      </c>
    </row>
    <row r="478" spans="1:6" x14ac:dyDescent="0.35">
      <c r="A478" s="37" t="s">
        <v>5501</v>
      </c>
      <c r="B478" s="38">
        <v>-34.802530490000002</v>
      </c>
      <c r="C478" s="38">
        <v>-58.362334509999997</v>
      </c>
      <c r="D478" s="38">
        <v>0.43996152281761169</v>
      </c>
      <c r="E478" s="38">
        <v>0.44849350726282272</v>
      </c>
      <c r="F478" s="38">
        <v>44.781783681214421</v>
      </c>
    </row>
    <row r="479" spans="1:6" x14ac:dyDescent="0.35">
      <c r="A479" s="37" t="s">
        <v>5502</v>
      </c>
      <c r="B479" s="38">
        <v>-34.878622499999999</v>
      </c>
      <c r="C479" s="38">
        <v>-58.393447330000001</v>
      </c>
      <c r="D479" s="38">
        <v>0.64258325099945068</v>
      </c>
      <c r="E479" s="38">
        <v>0.64718530409865904</v>
      </c>
      <c r="F479" s="38">
        <v>53.376623376623378</v>
      </c>
    </row>
    <row r="480" spans="1:6" x14ac:dyDescent="0.35">
      <c r="A480" s="37" t="s">
        <v>5503</v>
      </c>
      <c r="B480" s="38">
        <v>-34.896095729999999</v>
      </c>
      <c r="C480" s="38">
        <v>-58.396884059999998</v>
      </c>
      <c r="D480" s="38">
        <v>0.61268222332000732</v>
      </c>
      <c r="E480" s="38">
        <v>0.63052053043716827</v>
      </c>
      <c r="F480" s="38">
        <v>59.360189573459721</v>
      </c>
    </row>
    <row r="481" spans="1:6" x14ac:dyDescent="0.35">
      <c r="A481" s="37" t="s">
        <v>5504</v>
      </c>
      <c r="B481" s="38">
        <v>-34.801592669999998</v>
      </c>
      <c r="C481" s="38">
        <v>-58.371796840000002</v>
      </c>
      <c r="D481" s="38">
        <v>0.38528081774711609</v>
      </c>
      <c r="E481" s="38">
        <v>0.37381247017118668</v>
      </c>
      <c r="F481" s="38">
        <v>32.116788321167881</v>
      </c>
    </row>
    <row r="482" spans="1:6" x14ac:dyDescent="0.35">
      <c r="A482" s="37" t="s">
        <v>5505</v>
      </c>
      <c r="B482" s="38">
        <v>-34.866859419999997</v>
      </c>
      <c r="C482" s="38">
        <v>-58.387924689999998</v>
      </c>
      <c r="D482" s="38">
        <v>0.43309479951858521</v>
      </c>
      <c r="E482" s="38">
        <v>0.45838439547353321</v>
      </c>
      <c r="F482" s="38">
        <v>56.112852664576806</v>
      </c>
    </row>
    <row r="483" spans="1:6" x14ac:dyDescent="0.35">
      <c r="A483" s="37" t="s">
        <v>5506</v>
      </c>
      <c r="B483" s="38">
        <v>-34.785595809999997</v>
      </c>
      <c r="C483" s="38">
        <v>-58.38465746</v>
      </c>
      <c r="D483" s="38">
        <v>0.14956401288509369</v>
      </c>
      <c r="E483" s="38">
        <v>0.19888762227798759</v>
      </c>
      <c r="F483" s="38">
        <v>43.920595533498755</v>
      </c>
    </row>
    <row r="484" spans="1:6" x14ac:dyDescent="0.35">
      <c r="A484" s="37" t="s">
        <v>5507</v>
      </c>
      <c r="B484" s="38">
        <v>-34.833948790000001</v>
      </c>
      <c r="C484" s="38">
        <v>-58.382479480000001</v>
      </c>
      <c r="D484" s="38">
        <v>0.22733050584793091</v>
      </c>
      <c r="E484" s="38">
        <v>0.32103212056933222</v>
      </c>
      <c r="F484" s="38">
        <v>45.299145299145302</v>
      </c>
    </row>
    <row r="485" spans="1:6" x14ac:dyDescent="0.35">
      <c r="A485" s="37" t="s">
        <v>5508</v>
      </c>
      <c r="B485" s="38">
        <v>-34.786922369999999</v>
      </c>
      <c r="C485" s="38">
        <v>-58.318537509999999</v>
      </c>
      <c r="D485" s="38">
        <v>0.56280642747879028</v>
      </c>
      <c r="E485" s="38">
        <v>0.57411786748303306</v>
      </c>
      <c r="F485" s="38">
        <v>52.30263157894737</v>
      </c>
    </row>
    <row r="486" spans="1:6" x14ac:dyDescent="0.35">
      <c r="A486" s="37" t="s">
        <v>5509</v>
      </c>
      <c r="B486" s="38">
        <v>-34.849263469999997</v>
      </c>
      <c r="C486" s="38">
        <v>-58.392957719999998</v>
      </c>
      <c r="D486" s="38">
        <v>0.33559027314186102</v>
      </c>
      <c r="E486" s="38">
        <v>0.35897815475861228</v>
      </c>
      <c r="F486" s="38">
        <v>49.162011173184354</v>
      </c>
    </row>
    <row r="487" spans="1:6" x14ac:dyDescent="0.35">
      <c r="A487" s="37" t="s">
        <v>5510</v>
      </c>
      <c r="B487" s="38">
        <v>-34.878192179999999</v>
      </c>
      <c r="C487" s="38">
        <v>-58.347406530000001</v>
      </c>
      <c r="D487" s="38">
        <v>0.7234683632850647</v>
      </c>
      <c r="E487" s="38">
        <v>0.72871390612501852</v>
      </c>
      <c r="F487" s="38">
        <v>64.644549763033183</v>
      </c>
    </row>
    <row r="488" spans="1:6" x14ac:dyDescent="0.35">
      <c r="A488" s="37" t="s">
        <v>5511</v>
      </c>
      <c r="B488" s="38">
        <v>-34.782059080000003</v>
      </c>
      <c r="C488" s="38">
        <v>-58.347057650000004</v>
      </c>
      <c r="D488" s="38">
        <v>0.79310828447341919</v>
      </c>
      <c r="E488" s="38">
        <v>0.73790779958168662</v>
      </c>
      <c r="F488" s="38">
        <v>57.058823529411761</v>
      </c>
    </row>
    <row r="489" spans="1:6" x14ac:dyDescent="0.35">
      <c r="A489" s="37" t="s">
        <v>5512</v>
      </c>
      <c r="B489" s="38">
        <v>-34.877539239999997</v>
      </c>
      <c r="C489" s="38">
        <v>-58.407190499999999</v>
      </c>
      <c r="D489" s="38">
        <v>0.87827068567276001</v>
      </c>
      <c r="E489" s="38">
        <v>0.88507711717060633</v>
      </c>
      <c r="F489" s="38">
        <v>64.846416382252556</v>
      </c>
    </row>
    <row r="490" spans="1:6" x14ac:dyDescent="0.35">
      <c r="A490" s="37" t="s">
        <v>5513</v>
      </c>
      <c r="B490" s="38">
        <v>-34.809130590000002</v>
      </c>
      <c r="C490" s="38">
        <v>-58.410621229999997</v>
      </c>
      <c r="D490" s="38">
        <v>0.51279282569885254</v>
      </c>
      <c r="E490" s="38">
        <v>0.33804967233112881</v>
      </c>
      <c r="F490" s="38">
        <v>60.683760683760681</v>
      </c>
    </row>
    <row r="491" spans="1:6" x14ac:dyDescent="0.35">
      <c r="A491" s="37" t="s">
        <v>5514</v>
      </c>
      <c r="B491" s="38">
        <v>-34.889942519999998</v>
      </c>
      <c r="C491" s="38">
        <v>-58.380825629999997</v>
      </c>
      <c r="D491" s="38">
        <v>0.53135418891906738</v>
      </c>
      <c r="E491" s="38">
        <v>0.5525206697953714</v>
      </c>
      <c r="F491" s="38">
        <v>49.542961608775137</v>
      </c>
    </row>
    <row r="492" spans="1:6" x14ac:dyDescent="0.35">
      <c r="A492" s="37" t="s">
        <v>5515</v>
      </c>
      <c r="B492" s="38">
        <v>-34.761520310000002</v>
      </c>
      <c r="C492" s="38">
        <v>-58.334186269999996</v>
      </c>
      <c r="D492" s="38">
        <v>0.77379333972930908</v>
      </c>
      <c r="E492" s="38">
        <v>0.79963579773902893</v>
      </c>
      <c r="F492" s="38">
        <v>55.214723926380373</v>
      </c>
    </row>
    <row r="493" spans="1:6" x14ac:dyDescent="0.35">
      <c r="A493" s="37" t="s">
        <v>5516</v>
      </c>
      <c r="B493" s="38">
        <v>-34.879111989999998</v>
      </c>
      <c r="C493" s="38">
        <v>-58.379106129999997</v>
      </c>
      <c r="D493" s="38">
        <v>0.68373334407806396</v>
      </c>
      <c r="E493" s="38">
        <v>0.69375711840552257</v>
      </c>
      <c r="F493" s="38">
        <v>55.925925925925924</v>
      </c>
    </row>
    <row r="494" spans="1:6" x14ac:dyDescent="0.35">
      <c r="A494" s="37" t="s">
        <v>5517</v>
      </c>
      <c r="B494" s="38">
        <v>-34.791890510000002</v>
      </c>
      <c r="C494" s="38">
        <v>-58.322983049999998</v>
      </c>
      <c r="D494" s="38">
        <v>0.50400936603546143</v>
      </c>
      <c r="E494" s="38">
        <v>0.60706263118320036</v>
      </c>
      <c r="F494" s="38">
        <v>60.676532769556026</v>
      </c>
    </row>
    <row r="495" spans="1:6" x14ac:dyDescent="0.35">
      <c r="A495" s="37" t="s">
        <v>5518</v>
      </c>
      <c r="B495" s="38">
        <v>-34.838646310000001</v>
      </c>
      <c r="C495" s="38">
        <v>-58.407163939999997</v>
      </c>
      <c r="D495" s="38">
        <v>0.63077205419540405</v>
      </c>
      <c r="E495" s="38">
        <v>0.63011815257974568</v>
      </c>
      <c r="F495" s="38">
        <v>49.787234042553195</v>
      </c>
    </row>
    <row r="496" spans="1:6" x14ac:dyDescent="0.35">
      <c r="A496" s="37" t="s">
        <v>5519</v>
      </c>
      <c r="B496" s="38">
        <v>-34.809686149999997</v>
      </c>
      <c r="C496" s="38">
        <v>-58.366884519999999</v>
      </c>
      <c r="D496" s="38">
        <v>0.46900752186775208</v>
      </c>
      <c r="E496" s="38">
        <v>0.50176284736708587</v>
      </c>
      <c r="F496" s="38">
        <v>55.121951219512198</v>
      </c>
    </row>
    <row r="497" spans="1:6" x14ac:dyDescent="0.35">
      <c r="A497" s="37" t="s">
        <v>5520</v>
      </c>
      <c r="B497" s="38">
        <v>-34.821121159999997</v>
      </c>
      <c r="C497" s="38">
        <v>-58.346102039999998</v>
      </c>
      <c r="D497" s="38">
        <v>0.48544129729270941</v>
      </c>
      <c r="E497" s="38">
        <v>0.47971088935931522</v>
      </c>
      <c r="F497" s="38">
        <v>59.813084112149525</v>
      </c>
    </row>
    <row r="498" spans="1:6" x14ac:dyDescent="0.35">
      <c r="A498" s="37" t="s">
        <v>5521</v>
      </c>
      <c r="B498" s="38">
        <v>-34.809277020000003</v>
      </c>
      <c r="C498" s="38">
        <v>-58.352011730000001</v>
      </c>
      <c r="D498" s="38">
        <v>0.49657687544822687</v>
      </c>
      <c r="E498" s="38">
        <v>0.51274619228912122</v>
      </c>
      <c r="F498" s="38">
        <v>49.333333333333336</v>
      </c>
    </row>
    <row r="499" spans="1:6" x14ac:dyDescent="0.35">
      <c r="A499" s="37" t="s">
        <v>5522</v>
      </c>
      <c r="B499" s="38">
        <v>-34.871814229999998</v>
      </c>
      <c r="C499" s="38">
        <v>-58.369203149999997</v>
      </c>
      <c r="D499" s="38">
        <v>0.85988014936447144</v>
      </c>
      <c r="E499" s="38">
        <v>0.90672229465685394</v>
      </c>
      <c r="F499" s="38">
        <v>51.879699248120303</v>
      </c>
    </row>
    <row r="500" spans="1:6" x14ac:dyDescent="0.35">
      <c r="A500" s="37" t="s">
        <v>5523</v>
      </c>
      <c r="B500" s="38">
        <v>-34.786974360000002</v>
      </c>
      <c r="C500" s="38">
        <v>-58.331670379999998</v>
      </c>
      <c r="D500" s="38">
        <v>0.85231536626815796</v>
      </c>
      <c r="E500" s="38">
        <v>0.81830777306305735</v>
      </c>
      <c r="F500" s="38">
        <v>57.188498402555908</v>
      </c>
    </row>
    <row r="501" spans="1:6" x14ac:dyDescent="0.35">
      <c r="A501" s="37" t="s">
        <v>5524</v>
      </c>
      <c r="B501" s="38">
        <v>-34.905735890000003</v>
      </c>
      <c r="C501" s="38">
        <v>-58.396063900000001</v>
      </c>
      <c r="D501" s="38">
        <v>0.65923190116882324</v>
      </c>
      <c r="E501" s="38">
        <v>0.65677143467797172</v>
      </c>
      <c r="F501" s="38">
        <v>55.921052631578952</v>
      </c>
    </row>
    <row r="502" spans="1:6" x14ac:dyDescent="0.35">
      <c r="A502" s="37" t="s">
        <v>5525</v>
      </c>
      <c r="B502" s="38">
        <v>-34.78217815</v>
      </c>
      <c r="C502" s="38">
        <v>-58.338392200000001</v>
      </c>
      <c r="D502" s="38">
        <v>0.84411531686782837</v>
      </c>
      <c r="E502" s="38">
        <v>0.87429617783602542</v>
      </c>
      <c r="F502" s="38">
        <v>59.537572254335259</v>
      </c>
    </row>
    <row r="503" spans="1:6" x14ac:dyDescent="0.35">
      <c r="A503" s="37" t="s">
        <v>5526</v>
      </c>
      <c r="B503" s="38">
        <v>-34.850732100000002</v>
      </c>
      <c r="C503" s="38">
        <v>-58.400862029999999</v>
      </c>
      <c r="D503" s="38">
        <v>0.39820742607116699</v>
      </c>
      <c r="E503" s="38">
        <v>0.40184238160911362</v>
      </c>
      <c r="F503" s="38">
        <v>47.5</v>
      </c>
    </row>
    <row r="504" spans="1:6" x14ac:dyDescent="0.35">
      <c r="A504" s="37" t="s">
        <v>5527</v>
      </c>
      <c r="B504" s="38">
        <v>-34.779485719999997</v>
      </c>
      <c r="C504" s="38">
        <v>-58.351542379999998</v>
      </c>
      <c r="D504" s="38">
        <v>0.62691819667816162</v>
      </c>
      <c r="E504" s="38">
        <v>0.58593893695522004</v>
      </c>
      <c r="F504" s="38">
        <v>57.894736842105267</v>
      </c>
    </row>
    <row r="505" spans="1:6" x14ac:dyDescent="0.35">
      <c r="A505" s="37" t="s">
        <v>5528</v>
      </c>
      <c r="B505" s="38">
        <v>-34.830483909999998</v>
      </c>
      <c r="C505" s="38">
        <v>-58.431546529999999</v>
      </c>
      <c r="D505" s="38">
        <v>0.68678128719329834</v>
      </c>
      <c r="E505" s="38">
        <v>0.69214867578970418</v>
      </c>
      <c r="F505" s="38">
        <v>67.51188589540412</v>
      </c>
    </row>
    <row r="506" spans="1:6" x14ac:dyDescent="0.35">
      <c r="A506" s="37" t="s">
        <v>5529</v>
      </c>
      <c r="B506" s="38">
        <v>-34.826046589999997</v>
      </c>
      <c r="C506" s="38">
        <v>-58.372953870000003</v>
      </c>
      <c r="D506" s="38">
        <v>0.53429347276687622</v>
      </c>
      <c r="E506" s="38">
        <v>0.4873994910403302</v>
      </c>
      <c r="F506" s="38">
        <v>49.681528662420384</v>
      </c>
    </row>
    <row r="507" spans="1:6" x14ac:dyDescent="0.35">
      <c r="A507" s="37" t="s">
        <v>5530</v>
      </c>
      <c r="B507" s="38">
        <v>-34.778655440000001</v>
      </c>
      <c r="C507" s="38">
        <v>-58.323746669999998</v>
      </c>
      <c r="D507" s="38">
        <v>0.81158214807510376</v>
      </c>
      <c r="E507" s="38">
        <v>0.80073230674392304</v>
      </c>
      <c r="F507" s="38">
        <v>52.764612954186418</v>
      </c>
    </row>
    <row r="508" spans="1:6" x14ac:dyDescent="0.35">
      <c r="A508" s="37" t="s">
        <v>5531</v>
      </c>
      <c r="B508" s="38">
        <v>-34.813038970000001</v>
      </c>
      <c r="C508" s="38">
        <v>-58.369009839999997</v>
      </c>
      <c r="D508" s="38">
        <v>0.48943740129470831</v>
      </c>
      <c r="E508" s="38">
        <v>0.48532046256838618</v>
      </c>
      <c r="F508" s="38">
        <v>48.484848484848484</v>
      </c>
    </row>
    <row r="509" spans="1:6" x14ac:dyDescent="0.35">
      <c r="A509" s="37" t="s">
        <v>5532</v>
      </c>
      <c r="B509" s="38">
        <v>-34.811981179999997</v>
      </c>
      <c r="C509" s="38">
        <v>-58.375835960000003</v>
      </c>
      <c r="D509" s="38">
        <v>0.41258984804153442</v>
      </c>
      <c r="E509" s="38">
        <v>0.43187964128123391</v>
      </c>
      <c r="F509" s="38">
        <v>57.377049180327866</v>
      </c>
    </row>
    <row r="510" spans="1:6" x14ac:dyDescent="0.35">
      <c r="A510" s="37" t="s">
        <v>5533</v>
      </c>
      <c r="B510" s="38">
        <v>-34.794383840000002</v>
      </c>
      <c r="C510" s="38">
        <v>-58.354816460000002</v>
      </c>
      <c r="D510" s="38">
        <v>0.41066464781761169</v>
      </c>
      <c r="E510" s="38">
        <v>0.41434541940689079</v>
      </c>
      <c r="F510" s="38">
        <v>46.927374301675975</v>
      </c>
    </row>
    <row r="511" spans="1:6" x14ac:dyDescent="0.35">
      <c r="A511" s="37" t="s">
        <v>5534</v>
      </c>
      <c r="B511" s="38">
        <v>-34.822094929999999</v>
      </c>
      <c r="C511" s="38">
        <v>-58.40784369</v>
      </c>
      <c r="D511" s="38">
        <v>0.70679199695587158</v>
      </c>
      <c r="E511" s="38">
        <v>0.69433097306050751</v>
      </c>
      <c r="F511" s="38">
        <v>54.871794871794876</v>
      </c>
    </row>
    <row r="512" spans="1:6" x14ac:dyDescent="0.35">
      <c r="A512" s="37" t="s">
        <v>5535</v>
      </c>
      <c r="B512" s="38">
        <v>-34.829938130000002</v>
      </c>
      <c r="C512" s="38">
        <v>-58.419448180000003</v>
      </c>
      <c r="D512" s="38">
        <v>0.64697164297103882</v>
      </c>
      <c r="E512" s="38">
        <v>0.64033003916611542</v>
      </c>
      <c r="F512" s="38">
        <v>60.714285714285708</v>
      </c>
    </row>
    <row r="513" spans="1:6" x14ac:dyDescent="0.35">
      <c r="A513" s="37" t="s">
        <v>5536</v>
      </c>
      <c r="B513" s="38">
        <v>-34.780207769999997</v>
      </c>
      <c r="C513" s="38">
        <v>-58.322263749999998</v>
      </c>
      <c r="D513" s="38">
        <v>0.84061765670776367</v>
      </c>
      <c r="E513" s="38">
        <v>0.82233524644697031</v>
      </c>
      <c r="F513" s="38">
        <v>62.37373737373737</v>
      </c>
    </row>
    <row r="514" spans="1:6" x14ac:dyDescent="0.35">
      <c r="A514" s="37" t="s">
        <v>5537</v>
      </c>
      <c r="B514" s="38">
        <v>-34.779947759999999</v>
      </c>
      <c r="C514" s="38">
        <v>-58.331654589999999</v>
      </c>
      <c r="D514" s="38">
        <v>0.82901549339294434</v>
      </c>
      <c r="E514" s="38">
        <v>0.84950127256544017</v>
      </c>
      <c r="F514" s="38">
        <v>53.913043478260867</v>
      </c>
    </row>
    <row r="515" spans="1:6" x14ac:dyDescent="0.35">
      <c r="A515" s="37" t="s">
        <v>5538</v>
      </c>
      <c r="B515" s="38">
        <v>-34.833894360000002</v>
      </c>
      <c r="C515" s="38">
        <v>-58.403887650000001</v>
      </c>
      <c r="D515" s="38">
        <v>0.60169196128845215</v>
      </c>
      <c r="E515" s="38">
        <v>0.5637739081131784</v>
      </c>
      <c r="F515" s="38">
        <v>40.928270042194093</v>
      </c>
    </row>
    <row r="516" spans="1:6" x14ac:dyDescent="0.35">
      <c r="A516" s="37" t="s">
        <v>5539</v>
      </c>
      <c r="B516" s="38">
        <v>-34.869588219999997</v>
      </c>
      <c r="C516" s="38">
        <v>-58.406973559999997</v>
      </c>
      <c r="D516" s="38">
        <v>0.75407296419143677</v>
      </c>
      <c r="E516" s="38">
        <v>0.73736398784737833</v>
      </c>
      <c r="F516" s="38">
        <v>51.134380453752179</v>
      </c>
    </row>
    <row r="517" spans="1:6" x14ac:dyDescent="0.35">
      <c r="A517" s="37" t="s">
        <v>5540</v>
      </c>
      <c r="B517" s="38">
        <v>-34.822319059999998</v>
      </c>
      <c r="C517" s="38">
        <v>-58.431069520000001</v>
      </c>
      <c r="D517" s="38">
        <v>0.6525418758392334</v>
      </c>
      <c r="E517" s="38">
        <v>0.63992884092860747</v>
      </c>
      <c r="F517" s="38">
        <v>56.043956043956044</v>
      </c>
    </row>
    <row r="518" spans="1:6" x14ac:dyDescent="0.35">
      <c r="A518" s="37" t="s">
        <v>5541</v>
      </c>
      <c r="B518" s="38">
        <v>-34.89016393</v>
      </c>
      <c r="C518" s="38">
        <v>-58.36184016</v>
      </c>
      <c r="D518" s="38">
        <v>0.83709889650344849</v>
      </c>
      <c r="E518" s="38">
        <v>0.84973429971271086</v>
      </c>
      <c r="F518" s="38">
        <v>53.759011328527293</v>
      </c>
    </row>
    <row r="519" spans="1:6" x14ac:dyDescent="0.35">
      <c r="A519" s="37" t="s">
        <v>5542</v>
      </c>
      <c r="B519" s="38">
        <v>-34.81675663</v>
      </c>
      <c r="C519" s="38">
        <v>-58.357557610000001</v>
      </c>
      <c r="D519" s="38">
        <v>0.57353311777114868</v>
      </c>
      <c r="E519" s="38">
        <v>0.57869783540566766</v>
      </c>
      <c r="F519" s="38">
        <v>48.044692737430168</v>
      </c>
    </row>
    <row r="520" spans="1:6" x14ac:dyDescent="0.35">
      <c r="A520" s="37" t="s">
        <v>5543</v>
      </c>
      <c r="B520" s="38">
        <v>-34.849823880000002</v>
      </c>
      <c r="C520" s="38">
        <v>-58.366614689999999</v>
      </c>
      <c r="D520" s="38">
        <v>0.85072851181030273</v>
      </c>
      <c r="E520" s="38">
        <v>0.87166460582188199</v>
      </c>
      <c r="F520" s="38">
        <v>60.283687943262407</v>
      </c>
    </row>
    <row r="521" spans="1:6" x14ac:dyDescent="0.35">
      <c r="A521" s="37" t="s">
        <v>5544</v>
      </c>
      <c r="B521" s="38">
        <v>-34.821712519999998</v>
      </c>
      <c r="C521" s="38">
        <v>-58.350161810000003</v>
      </c>
      <c r="D521" s="38">
        <v>0.4488060474395752</v>
      </c>
      <c r="E521" s="38">
        <v>0.46824209888776142</v>
      </c>
      <c r="F521" s="38">
        <v>50</v>
      </c>
    </row>
    <row r="522" spans="1:6" x14ac:dyDescent="0.35">
      <c r="A522" s="37" t="s">
        <v>5545</v>
      </c>
      <c r="B522" s="38">
        <v>-34.816357920000002</v>
      </c>
      <c r="C522" s="38">
        <v>-58.348911989999998</v>
      </c>
      <c r="D522" s="38">
        <v>0.39792478084564209</v>
      </c>
      <c r="E522" s="38">
        <v>0.42422394040558081</v>
      </c>
      <c r="F522" s="38">
        <v>47.889374090247458</v>
      </c>
    </row>
    <row r="523" spans="1:6" x14ac:dyDescent="0.35">
      <c r="A523" s="37" t="s">
        <v>5546</v>
      </c>
      <c r="B523" s="38">
        <v>-34.79649629</v>
      </c>
      <c r="C523" s="38">
        <v>-58.324803090000003</v>
      </c>
      <c r="D523" s="38">
        <v>0.64892202615737915</v>
      </c>
      <c r="E523" s="38">
        <v>0.62564902713424286</v>
      </c>
      <c r="F523" s="38">
        <v>48.945147679324897</v>
      </c>
    </row>
    <row r="524" spans="1:6" x14ac:dyDescent="0.35">
      <c r="A524" s="37" t="s">
        <v>5547</v>
      </c>
      <c r="B524" s="38">
        <v>-34.819372850000001</v>
      </c>
      <c r="C524" s="38">
        <v>-58.346433490000003</v>
      </c>
      <c r="D524" s="38">
        <v>0.4293225109577179</v>
      </c>
      <c r="E524" s="38">
        <v>0.43163975372033958</v>
      </c>
      <c r="F524" s="38">
        <v>45.359281437125745</v>
      </c>
    </row>
    <row r="525" spans="1:6" x14ac:dyDescent="0.35">
      <c r="A525" s="37" t="s">
        <v>5548</v>
      </c>
      <c r="B525" s="38">
        <v>-34.889646050000003</v>
      </c>
      <c r="C525" s="38">
        <v>-58.395827250000004</v>
      </c>
      <c r="D525" s="38">
        <v>0.64760756492614746</v>
      </c>
      <c r="E525" s="38">
        <v>0.69803175487016378</v>
      </c>
      <c r="F525" s="38">
        <v>61.386138613861384</v>
      </c>
    </row>
    <row r="526" spans="1:6" x14ac:dyDescent="0.35">
      <c r="A526" s="37" t="s">
        <v>5549</v>
      </c>
      <c r="B526" s="38">
        <v>-34.810720860000004</v>
      </c>
      <c r="C526" s="38">
        <v>-58.334159710000002</v>
      </c>
      <c r="D526" s="38">
        <v>0.57118892669677734</v>
      </c>
      <c r="E526" s="38">
        <v>0.49927516198820537</v>
      </c>
      <c r="F526" s="38">
        <v>55.040871934604908</v>
      </c>
    </row>
    <row r="527" spans="1:6" x14ac:dyDescent="0.35">
      <c r="A527" s="37" t="s">
        <v>5550</v>
      </c>
      <c r="B527" s="38">
        <v>-34.787410860000001</v>
      </c>
      <c r="C527" s="38">
        <v>-58.343403709999997</v>
      </c>
      <c r="D527" s="38">
        <v>0.63690775632858276</v>
      </c>
      <c r="E527" s="38">
        <v>0.63497526612546706</v>
      </c>
      <c r="F527" s="38">
        <v>56.410256410256409</v>
      </c>
    </row>
    <row r="528" spans="1:6" x14ac:dyDescent="0.35">
      <c r="A528" s="37" t="s">
        <v>5551</v>
      </c>
      <c r="B528" s="38">
        <v>-34.776002140000003</v>
      </c>
      <c r="C528" s="38">
        <v>-58.332937970000003</v>
      </c>
      <c r="D528" s="38">
        <v>0.9878879189491272</v>
      </c>
      <c r="E528" s="38">
        <v>0.98347378604941893</v>
      </c>
      <c r="F528" s="38">
        <v>61.965811965811966</v>
      </c>
    </row>
    <row r="529" spans="1:6" x14ac:dyDescent="0.35">
      <c r="A529" s="37" t="s">
        <v>5552</v>
      </c>
      <c r="B529" s="38">
        <v>-34.806800930000001</v>
      </c>
      <c r="C529" s="38">
        <v>-58.333776020000002</v>
      </c>
      <c r="D529" s="38">
        <v>0.60649919509887695</v>
      </c>
      <c r="E529" s="38">
        <v>0.57506215402058192</v>
      </c>
      <c r="F529" s="38">
        <v>56.089743589743591</v>
      </c>
    </row>
    <row r="530" spans="1:6" x14ac:dyDescent="0.35">
      <c r="A530" s="37" t="s">
        <v>5553</v>
      </c>
      <c r="B530" s="38">
        <v>-34.814342689999997</v>
      </c>
      <c r="C530" s="38">
        <v>-58.333690760000003</v>
      </c>
      <c r="D530" s="38">
        <v>0.6414409875869751</v>
      </c>
      <c r="E530" s="38">
        <v>0.64529675003644582</v>
      </c>
      <c r="F530" s="38">
        <v>55.809859154929576</v>
      </c>
    </row>
    <row r="531" spans="1:6" x14ac:dyDescent="0.35">
      <c r="A531" s="37" t="s">
        <v>5554</v>
      </c>
      <c r="B531" s="38">
        <v>-34.815776659999997</v>
      </c>
      <c r="C531" s="38">
        <v>-58.34454479</v>
      </c>
      <c r="D531" s="38">
        <v>0.41508379578590388</v>
      </c>
      <c r="E531" s="38">
        <v>0.41279958470447642</v>
      </c>
      <c r="F531" s="38">
        <v>49.134948096885807</v>
      </c>
    </row>
    <row r="532" spans="1:6" x14ac:dyDescent="0.35">
      <c r="A532" s="37" t="s">
        <v>5555</v>
      </c>
      <c r="B532" s="38">
        <v>-34.77141168</v>
      </c>
      <c r="C532" s="38">
        <v>-58.33573938</v>
      </c>
      <c r="D532" s="38">
        <v>0.95142000913619995</v>
      </c>
      <c r="E532" s="38">
        <v>0.94839216889561828</v>
      </c>
      <c r="F532" s="38">
        <v>59.627329192546583</v>
      </c>
    </row>
    <row r="533" spans="1:6" x14ac:dyDescent="0.35">
      <c r="A533" s="37" t="s">
        <v>5556</v>
      </c>
      <c r="B533" s="38">
        <v>-34.843331239999998</v>
      </c>
      <c r="C533" s="38">
        <v>-58.388100080000001</v>
      </c>
      <c r="D533" s="38">
        <v>0.39674657583236689</v>
      </c>
      <c r="E533" s="38">
        <v>0.41641726664134432</v>
      </c>
      <c r="F533" s="38">
        <v>45.182724252491695</v>
      </c>
    </row>
    <row r="534" spans="1:6" x14ac:dyDescent="0.35">
      <c r="A534" s="37" t="s">
        <v>5557</v>
      </c>
      <c r="B534" s="38">
        <v>-34.800149879999999</v>
      </c>
      <c r="C534" s="38">
        <v>-58.339340399999998</v>
      </c>
      <c r="D534" s="38">
        <v>0.55355900526046753</v>
      </c>
      <c r="E534" s="38">
        <v>0.51445563338898326</v>
      </c>
      <c r="F534" s="38"/>
    </row>
    <row r="535" spans="1:6" x14ac:dyDescent="0.35">
      <c r="A535" s="37" t="s">
        <v>5558</v>
      </c>
      <c r="B535" s="38">
        <v>-34.824939909999998</v>
      </c>
      <c r="C535" s="38">
        <v>-58.349684199999999</v>
      </c>
      <c r="D535" s="38">
        <v>0.43714863061904907</v>
      </c>
      <c r="E535" s="38">
        <v>0.59247288356224692</v>
      </c>
      <c r="F535" s="38"/>
    </row>
    <row r="536" spans="1:6" x14ac:dyDescent="0.35">
      <c r="A536" s="37" t="s">
        <v>5559</v>
      </c>
      <c r="B536" s="38">
        <v>-34.818056130000002</v>
      </c>
      <c r="C536" s="38">
        <v>-58.370341070000002</v>
      </c>
      <c r="D536" s="38">
        <v>0.53627949953079224</v>
      </c>
      <c r="E536" s="38">
        <v>0.53356225184492168</v>
      </c>
      <c r="F536" s="38"/>
    </row>
    <row r="537" spans="1:6" x14ac:dyDescent="0.35">
      <c r="A537" s="37" t="s">
        <v>5560</v>
      </c>
      <c r="B537" s="38">
        <v>-34.896527820000003</v>
      </c>
      <c r="C537" s="38">
        <v>-58.39657236</v>
      </c>
      <c r="D537" s="38">
        <v>0.6295810341835022</v>
      </c>
      <c r="E537" s="38">
        <v>0.62992739677429199</v>
      </c>
      <c r="F537" s="38"/>
    </row>
    <row r="538" spans="1:6" x14ac:dyDescent="0.35">
      <c r="A538" s="37" t="s">
        <v>5561</v>
      </c>
      <c r="B538" s="38">
        <v>-34.67086175</v>
      </c>
      <c r="C538" s="38">
        <v>-58.363784420000002</v>
      </c>
      <c r="D538" s="38">
        <v>0.20755851268768311</v>
      </c>
      <c r="E538" s="38">
        <v>0.21319076004955501</v>
      </c>
      <c r="F538" s="38"/>
    </row>
    <row r="539" spans="1:6" x14ac:dyDescent="0.35">
      <c r="A539" s="37" t="s">
        <v>357</v>
      </c>
      <c r="B539" s="38">
        <v>-34.712453670000002</v>
      </c>
      <c r="C539" s="38">
        <v>-58.324595850000001</v>
      </c>
      <c r="D539" s="38">
        <v>0.71129858493804932</v>
      </c>
      <c r="E539" s="38">
        <v>0.63700149404375173</v>
      </c>
      <c r="F539" s="38"/>
    </row>
    <row r="540" spans="1:6" x14ac:dyDescent="0.35">
      <c r="A540" s="37" t="s">
        <v>360</v>
      </c>
      <c r="B540" s="38">
        <v>-34.715034439999997</v>
      </c>
      <c r="C540" s="38">
        <v>-58.321485510000002</v>
      </c>
      <c r="D540" s="38">
        <v>0.74553883075714111</v>
      </c>
      <c r="E540" s="38">
        <v>0.79973676138454008</v>
      </c>
      <c r="F540" s="38"/>
    </row>
    <row r="541" spans="1:6" x14ac:dyDescent="0.35">
      <c r="A541" s="37" t="s">
        <v>362</v>
      </c>
      <c r="B541" s="38">
        <v>-34.66527284</v>
      </c>
      <c r="C541" s="38">
        <v>-58.35609659</v>
      </c>
      <c r="D541" s="38">
        <v>0.19475060701370239</v>
      </c>
      <c r="E541" s="38">
        <v>0.22080080045594111</v>
      </c>
      <c r="F541" s="38"/>
    </row>
    <row r="542" spans="1:6" x14ac:dyDescent="0.35">
      <c r="A542" s="37" t="s">
        <v>365</v>
      </c>
      <c r="B542" s="38">
        <v>-34.680765450000003</v>
      </c>
      <c r="C542" s="38">
        <v>-58.368051680000001</v>
      </c>
      <c r="D542" s="38">
        <v>0.32735809683799738</v>
      </c>
      <c r="E542" s="38">
        <v>0.33857061734070648</v>
      </c>
      <c r="F542" s="38"/>
    </row>
    <row r="543" spans="1:6" x14ac:dyDescent="0.35">
      <c r="A543" s="37" t="s">
        <v>367</v>
      </c>
      <c r="B543" s="38">
        <v>-34.687551380000002</v>
      </c>
      <c r="C543" s="38">
        <v>-58.328909029999998</v>
      </c>
      <c r="D543" s="38">
        <v>0.48585599660873408</v>
      </c>
      <c r="E543" s="38">
        <v>0.50438494376234111</v>
      </c>
      <c r="F543" s="38"/>
    </row>
    <row r="544" spans="1:6" x14ac:dyDescent="0.35">
      <c r="A544" s="37" t="s">
        <v>370</v>
      </c>
      <c r="B544" s="38">
        <v>-34.691067689999997</v>
      </c>
      <c r="C544" s="38">
        <v>-58.307267230000001</v>
      </c>
      <c r="D544" s="38">
        <v>0.46139541268348688</v>
      </c>
      <c r="E544" s="38">
        <v>0.48501209749115842</v>
      </c>
      <c r="F544" s="38"/>
    </row>
    <row r="545" spans="1:6" x14ac:dyDescent="0.35">
      <c r="A545" s="37" t="s">
        <v>373</v>
      </c>
      <c r="B545" s="38">
        <v>-34.651210480000003</v>
      </c>
      <c r="C545" s="38">
        <v>-58.349966559999999</v>
      </c>
      <c r="D545" s="38">
        <v>0.49941468238830572</v>
      </c>
      <c r="E545" s="38">
        <v>0.49533462916549881</v>
      </c>
      <c r="F545" s="38"/>
    </row>
    <row r="546" spans="1:6" x14ac:dyDescent="0.35">
      <c r="A546" s="37" t="s">
        <v>376</v>
      </c>
      <c r="B546" s="38">
        <v>-34.709931410000003</v>
      </c>
      <c r="C546" s="38">
        <v>-58.342073849999998</v>
      </c>
      <c r="D546" s="38">
        <v>0.43521502614021301</v>
      </c>
      <c r="E546" s="38">
        <v>0.45159141222635912</v>
      </c>
      <c r="F546" s="38"/>
    </row>
    <row r="547" spans="1:6" x14ac:dyDescent="0.35">
      <c r="A547" s="37" t="s">
        <v>378</v>
      </c>
      <c r="B547" s="38">
        <v>-34.687565190000001</v>
      </c>
      <c r="C547" s="38">
        <v>-58.373443010000003</v>
      </c>
      <c r="D547" s="38">
        <v>0.31995508074760443</v>
      </c>
      <c r="E547" s="38">
        <v>0.34053228133254582</v>
      </c>
      <c r="F547" s="38"/>
    </row>
    <row r="548" spans="1:6" x14ac:dyDescent="0.35">
      <c r="A548" s="37" t="s">
        <v>380</v>
      </c>
      <c r="B548" s="38">
        <v>-34.703318529999997</v>
      </c>
      <c r="C548" s="38">
        <v>-58.344104629999997</v>
      </c>
      <c r="D548" s="38">
        <v>0.53624379634857178</v>
      </c>
      <c r="E548" s="38">
        <v>0.58395251714520979</v>
      </c>
      <c r="F548" s="38"/>
    </row>
    <row r="549" spans="1:6" x14ac:dyDescent="0.35">
      <c r="A549" s="37" t="s">
        <v>383</v>
      </c>
      <c r="B549" s="38">
        <v>-34.641837969999997</v>
      </c>
      <c r="C549" s="38">
        <v>-58.35200897</v>
      </c>
      <c r="D549" s="38">
        <v>0.70534342527389526</v>
      </c>
      <c r="E549" s="38">
        <v>0.71006950736045837</v>
      </c>
      <c r="F549" s="38"/>
    </row>
    <row r="550" spans="1:6" x14ac:dyDescent="0.35">
      <c r="A550" s="37" t="s">
        <v>385</v>
      </c>
      <c r="B550" s="38">
        <v>-34.675286020000001</v>
      </c>
      <c r="C550" s="38">
        <v>-58.338097130000001</v>
      </c>
      <c r="D550" s="38">
        <v>0.58348894119262695</v>
      </c>
      <c r="E550" s="38">
        <v>0.46659489338462418</v>
      </c>
      <c r="F550" s="38"/>
    </row>
    <row r="551" spans="1:6" x14ac:dyDescent="0.35">
      <c r="A551" s="37" t="s">
        <v>387</v>
      </c>
      <c r="B551" s="38">
        <v>-34.686339449999998</v>
      </c>
      <c r="C551" s="38">
        <v>-58.354688170000003</v>
      </c>
      <c r="D551" s="38">
        <v>0.4071027934551239</v>
      </c>
      <c r="E551" s="38">
        <v>0.40146791233735918</v>
      </c>
      <c r="F551" s="38"/>
    </row>
    <row r="552" spans="1:6" x14ac:dyDescent="0.35">
      <c r="A552" s="37" t="s">
        <v>389</v>
      </c>
      <c r="B552" s="38">
        <v>-34.707854300000001</v>
      </c>
      <c r="C552" s="38">
        <v>-58.319281230000001</v>
      </c>
      <c r="D552" s="38">
        <v>0.5006861686706543</v>
      </c>
      <c r="E552" s="38">
        <v>0.472765461438232</v>
      </c>
      <c r="F552" s="38"/>
    </row>
    <row r="553" spans="1:6" x14ac:dyDescent="0.35">
      <c r="A553" s="37" t="s">
        <v>368</v>
      </c>
      <c r="B553" s="38">
        <v>-34.680626400000001</v>
      </c>
      <c r="C553" s="38">
        <v>-58.345775949999997</v>
      </c>
      <c r="D553" s="38">
        <v>0.33839133381843572</v>
      </c>
      <c r="E553" s="38">
        <v>0.38530701790985311</v>
      </c>
      <c r="F553" s="38"/>
    </row>
    <row r="554" spans="1:6" x14ac:dyDescent="0.35">
      <c r="A554" s="37" t="s">
        <v>366</v>
      </c>
      <c r="B554" s="38">
        <v>-34.692691779999997</v>
      </c>
      <c r="C554" s="38">
        <v>-58.365000430000002</v>
      </c>
      <c r="D554" s="38">
        <v>0.30550029873847961</v>
      </c>
      <c r="E554" s="38">
        <v>0.30627337180905873</v>
      </c>
      <c r="F554" s="38"/>
    </row>
    <row r="555" spans="1:6" x14ac:dyDescent="0.35">
      <c r="A555" s="37" t="s">
        <v>371</v>
      </c>
      <c r="B555" s="38">
        <v>-34.702588560000002</v>
      </c>
      <c r="C555" s="38">
        <v>-58.31875617</v>
      </c>
      <c r="D555" s="38">
        <v>0.30406585335731512</v>
      </c>
      <c r="E555" s="38">
        <v>0.30774349429541159</v>
      </c>
      <c r="F555" s="38"/>
    </row>
    <row r="556" spans="1:6" x14ac:dyDescent="0.35">
      <c r="A556" s="37" t="s">
        <v>374</v>
      </c>
      <c r="B556" s="38">
        <v>-34.649961580000003</v>
      </c>
      <c r="C556" s="38">
        <v>-58.343261339999998</v>
      </c>
      <c r="D556" s="38">
        <v>0.55870974063873291</v>
      </c>
      <c r="E556" s="38">
        <v>0.55922847805601172</v>
      </c>
      <c r="F556" s="38"/>
    </row>
    <row r="557" spans="1:6" x14ac:dyDescent="0.35">
      <c r="A557" s="37" t="s">
        <v>358</v>
      </c>
      <c r="B557" s="38">
        <v>-34.709076150000001</v>
      </c>
      <c r="C557" s="38">
        <v>-58.320346219999998</v>
      </c>
      <c r="D557" s="38">
        <v>0.58291018009185791</v>
      </c>
      <c r="E557" s="38">
        <v>0.55026344779659719</v>
      </c>
      <c r="F557" s="38"/>
    </row>
    <row r="558" spans="1:6" x14ac:dyDescent="0.35">
      <c r="A558" s="37" t="s">
        <v>381</v>
      </c>
      <c r="B558" s="38">
        <v>-34.722517779999997</v>
      </c>
      <c r="C558" s="38">
        <v>-58.330890160000003</v>
      </c>
      <c r="D558" s="38">
        <v>0.55561381578445435</v>
      </c>
      <c r="E558" s="38">
        <v>0.60160357968227285</v>
      </c>
      <c r="F558" s="38"/>
    </row>
    <row r="559" spans="1:6" x14ac:dyDescent="0.35">
      <c r="A559" s="37" t="s">
        <v>395</v>
      </c>
      <c r="B559" s="38">
        <v>-34.679273950000002</v>
      </c>
      <c r="C559" s="38">
        <v>-58.386064140000002</v>
      </c>
      <c r="D559" s="38">
        <v>0.1475658118724823</v>
      </c>
      <c r="E559" s="38">
        <v>0.15536551798383391</v>
      </c>
      <c r="F559" s="38"/>
    </row>
    <row r="560" spans="1:6" x14ac:dyDescent="0.35">
      <c r="A560" s="37" t="s">
        <v>363</v>
      </c>
      <c r="B560" s="38">
        <v>-34.662379999999999</v>
      </c>
      <c r="C560" s="38">
        <v>-58.364573679999999</v>
      </c>
      <c r="D560" s="38">
        <v>0.2022132724523544</v>
      </c>
      <c r="E560" s="38">
        <v>0.2049005496682543</v>
      </c>
      <c r="F560" s="38"/>
    </row>
    <row r="561" spans="1:6" x14ac:dyDescent="0.35">
      <c r="A561" s="37" t="s">
        <v>5562</v>
      </c>
      <c r="B561" s="38">
        <v>-34.662860389999999</v>
      </c>
      <c r="C561" s="38">
        <v>-58.360532739999996</v>
      </c>
      <c r="D561" s="38">
        <v>0.20206962525844571</v>
      </c>
      <c r="E561" s="38">
        <v>0.20422183996752691</v>
      </c>
      <c r="F561" s="38">
        <v>35.514018691588781</v>
      </c>
    </row>
    <row r="562" spans="1:6" x14ac:dyDescent="0.35">
      <c r="A562" s="37" t="s">
        <v>5563</v>
      </c>
      <c r="B562" s="38">
        <v>-34.664777200000003</v>
      </c>
      <c r="C562" s="38">
        <v>-58.375191039999997</v>
      </c>
      <c r="D562" s="38">
        <v>0.25141897797584528</v>
      </c>
      <c r="E562" s="38">
        <v>0.25681375836332643</v>
      </c>
      <c r="F562" s="38">
        <v>23.333333333333332</v>
      </c>
    </row>
    <row r="563" spans="1:6" x14ac:dyDescent="0.35">
      <c r="A563" s="37" t="s">
        <v>5564</v>
      </c>
      <c r="B563" s="38">
        <v>-34.697446040000003</v>
      </c>
      <c r="C563" s="38">
        <v>-58.313047560000001</v>
      </c>
      <c r="D563" s="38">
        <v>0.35975474119186401</v>
      </c>
      <c r="E563" s="38">
        <v>0.35527964830398562</v>
      </c>
      <c r="F563" s="38">
        <v>35.64356435643564</v>
      </c>
    </row>
    <row r="564" spans="1:6" x14ac:dyDescent="0.35">
      <c r="A564" s="37" t="s">
        <v>5565</v>
      </c>
      <c r="B564" s="38">
        <v>-34.681120409999998</v>
      </c>
      <c r="C564" s="38">
        <v>-58.346629030000003</v>
      </c>
      <c r="D564" s="38">
        <v>0.32760578393936157</v>
      </c>
      <c r="E564" s="38">
        <v>0.34757046489154592</v>
      </c>
      <c r="F564" s="38" t="s">
        <v>5130</v>
      </c>
    </row>
    <row r="565" spans="1:6" x14ac:dyDescent="0.35">
      <c r="A565" s="37" t="s">
        <v>5566</v>
      </c>
      <c r="B565" s="38">
        <v>-34.668596350000001</v>
      </c>
      <c r="C565" s="38">
        <v>-58.365482720000003</v>
      </c>
      <c r="D565" s="38">
        <v>0.19178332388401029</v>
      </c>
      <c r="E565" s="38">
        <v>0.18634339444565051</v>
      </c>
      <c r="F565" s="38">
        <v>16.279069767441861</v>
      </c>
    </row>
    <row r="566" spans="1:6" x14ac:dyDescent="0.35">
      <c r="A566" s="37" t="s">
        <v>5567</v>
      </c>
      <c r="B566" s="38">
        <v>-34.663142100000002</v>
      </c>
      <c r="C566" s="38">
        <v>-58.344169520000001</v>
      </c>
      <c r="D566" s="38">
        <v>0.57922875881195068</v>
      </c>
      <c r="E566" s="38">
        <v>0.51481131050321793</v>
      </c>
      <c r="F566" s="38">
        <v>31.03448275862069</v>
      </c>
    </row>
    <row r="567" spans="1:6" x14ac:dyDescent="0.35">
      <c r="A567" s="37" t="s">
        <v>5568</v>
      </c>
      <c r="B567" s="38">
        <v>-34.703401530000001</v>
      </c>
      <c r="C567" s="38">
        <v>-58.345457080000003</v>
      </c>
      <c r="D567" s="38">
        <v>0.5491454005241394</v>
      </c>
      <c r="E567" s="38">
        <v>0.59358693737732737</v>
      </c>
      <c r="F567" s="38">
        <v>46.987951807228917</v>
      </c>
    </row>
    <row r="568" spans="1:6" x14ac:dyDescent="0.35">
      <c r="A568" s="37" t="s">
        <v>5569</v>
      </c>
      <c r="B568" s="38">
        <v>-34.664927149999997</v>
      </c>
      <c r="C568" s="38">
        <v>-58.37539769</v>
      </c>
      <c r="D568" s="38">
        <v>0.25141897797584528</v>
      </c>
      <c r="E568" s="38">
        <v>0.26437348990063919</v>
      </c>
      <c r="F568" s="38">
        <v>16.25</v>
      </c>
    </row>
    <row r="569" spans="1:6" x14ac:dyDescent="0.35">
      <c r="A569" s="37" t="s">
        <v>5570</v>
      </c>
      <c r="B569" s="38">
        <v>-34.70060419</v>
      </c>
      <c r="C569" s="38">
        <v>-58.307467809999999</v>
      </c>
      <c r="D569" s="38">
        <v>0.53325366973876953</v>
      </c>
      <c r="E569" s="38">
        <v>0.51057850992357412</v>
      </c>
      <c r="F569" s="38">
        <v>27.27272727272727</v>
      </c>
    </row>
    <row r="570" spans="1:6" x14ac:dyDescent="0.35">
      <c r="A570" s="37" t="s">
        <v>5571</v>
      </c>
      <c r="B570" s="38">
        <v>-34.722853790000002</v>
      </c>
      <c r="C570" s="38">
        <v>-58.330633880000001</v>
      </c>
      <c r="D570" s="38">
        <v>0.55561381578445435</v>
      </c>
      <c r="E570" s="38">
        <v>0.63821390190640015</v>
      </c>
      <c r="F570" s="38"/>
    </row>
    <row r="571" spans="1:6" x14ac:dyDescent="0.35">
      <c r="A571" s="37" t="s">
        <v>5572</v>
      </c>
      <c r="B571" s="38">
        <v>-34.674492129999997</v>
      </c>
      <c r="C571" s="38">
        <v>-58.38245397</v>
      </c>
      <c r="D571" s="38">
        <v>0.28054982423782349</v>
      </c>
      <c r="E571" s="38">
        <v>0.29300953447818762</v>
      </c>
      <c r="F571" s="38"/>
    </row>
    <row r="572" spans="1:6" x14ac:dyDescent="0.35">
      <c r="A572" s="37" t="s">
        <v>5573</v>
      </c>
      <c r="B572" s="38">
        <v>-34.661114269999999</v>
      </c>
      <c r="C572" s="38">
        <v>-58.36911825</v>
      </c>
      <c r="D572" s="38">
        <v>0.17790138721466059</v>
      </c>
      <c r="E572" s="38">
        <v>0.19444572643653771</v>
      </c>
      <c r="F572" s="38"/>
    </row>
    <row r="573" spans="1:6" x14ac:dyDescent="0.35">
      <c r="A573" s="37" t="s">
        <v>5574</v>
      </c>
      <c r="B573" s="38">
        <v>-34.692476880000001</v>
      </c>
      <c r="C573" s="38">
        <v>-58.32814269</v>
      </c>
      <c r="D573" s="38">
        <v>0.2193225622177124</v>
      </c>
      <c r="E573" s="38">
        <v>0.2383169618745645</v>
      </c>
      <c r="F573" s="38"/>
    </row>
    <row r="574" spans="1:6" x14ac:dyDescent="0.35">
      <c r="A574" s="37" t="s">
        <v>5575</v>
      </c>
      <c r="B574" s="38">
        <v>-34.663742599999999</v>
      </c>
      <c r="C574" s="38">
        <v>-58.382712040000001</v>
      </c>
      <c r="D574" s="38">
        <v>0.29915884137153631</v>
      </c>
      <c r="E574" s="38">
        <v>0.32031821790668702</v>
      </c>
      <c r="F574" s="38">
        <v>50</v>
      </c>
    </row>
    <row r="575" spans="1:6" x14ac:dyDescent="0.35">
      <c r="A575" s="37" t="s">
        <v>5576</v>
      </c>
      <c r="B575" s="38">
        <v>-34.68062965</v>
      </c>
      <c r="C575" s="38">
        <v>-58.3457261</v>
      </c>
      <c r="D575" s="38">
        <v>0.33839133381843572</v>
      </c>
      <c r="E575" s="38">
        <v>0.38530701790985311</v>
      </c>
      <c r="F575" s="38">
        <v>40.404040404040401</v>
      </c>
    </row>
    <row r="576" spans="1:6" x14ac:dyDescent="0.35">
      <c r="A576" s="37" t="s">
        <v>5577</v>
      </c>
      <c r="B576" s="38">
        <v>-34.702523569999997</v>
      </c>
      <c r="C576" s="38">
        <v>-58.318898099999998</v>
      </c>
      <c r="D576" s="38">
        <v>0.30406585335731512</v>
      </c>
      <c r="E576" s="38">
        <v>0.30293507350457682</v>
      </c>
      <c r="F576" s="38">
        <v>36.969696969696969</v>
      </c>
    </row>
    <row r="577" spans="1:6" x14ac:dyDescent="0.35">
      <c r="A577" s="37" t="s">
        <v>5578</v>
      </c>
      <c r="B577" s="38">
        <v>-34.674401920000001</v>
      </c>
      <c r="C577" s="38">
        <v>-58.383111159999999</v>
      </c>
      <c r="D577" s="38">
        <v>0.30424883961677551</v>
      </c>
      <c r="E577" s="38">
        <v>0.27930626939786107</v>
      </c>
      <c r="F577" s="38">
        <v>47.619047619047613</v>
      </c>
    </row>
    <row r="578" spans="1:6" x14ac:dyDescent="0.35">
      <c r="A578" s="37" t="s">
        <v>5579</v>
      </c>
      <c r="B578" s="38">
        <v>-34.67182639</v>
      </c>
      <c r="C578" s="38">
        <v>-58.353753670000003</v>
      </c>
      <c r="D578" s="38">
        <v>0.27705523371696472</v>
      </c>
      <c r="E578" s="38">
        <v>0.25439640796846807</v>
      </c>
      <c r="F578" s="38">
        <v>28.571428571428569</v>
      </c>
    </row>
    <row r="579" spans="1:6" x14ac:dyDescent="0.35">
      <c r="A579" s="37" t="s">
        <v>5580</v>
      </c>
      <c r="B579" s="38">
        <v>-34.668988480000003</v>
      </c>
      <c r="C579" s="38">
        <v>-58.347604760000003</v>
      </c>
      <c r="D579" s="38">
        <v>0.19899985194206241</v>
      </c>
      <c r="E579" s="38">
        <v>0.25850584136473159</v>
      </c>
      <c r="F579" s="38">
        <v>45.91836734693878</v>
      </c>
    </row>
    <row r="580" spans="1:6" x14ac:dyDescent="0.35">
      <c r="A580" s="37" t="s">
        <v>5581</v>
      </c>
      <c r="B580" s="38">
        <v>-34.679219199999999</v>
      </c>
      <c r="C580" s="38">
        <v>-58.38608481</v>
      </c>
      <c r="D580" s="38">
        <v>0.1475658118724823</v>
      </c>
      <c r="E580" s="38">
        <v>0.15525225746004201</v>
      </c>
      <c r="F580" s="38">
        <v>37.179487179487182</v>
      </c>
    </row>
    <row r="581" spans="1:6" x14ac:dyDescent="0.35">
      <c r="A581" s="37" t="s">
        <v>5582</v>
      </c>
      <c r="B581" s="38">
        <v>-34.665969099999998</v>
      </c>
      <c r="C581" s="38">
        <v>-58.36005128</v>
      </c>
      <c r="D581" s="38">
        <v>0.17808437347412109</v>
      </c>
      <c r="E581" s="38">
        <v>0.2050491347908974</v>
      </c>
      <c r="F581" s="38">
        <v>41.666666666666671</v>
      </c>
    </row>
    <row r="582" spans="1:6" x14ac:dyDescent="0.35">
      <c r="A582" s="37" t="s">
        <v>5583</v>
      </c>
      <c r="B582" s="38">
        <v>-34.66829328</v>
      </c>
      <c r="C582" s="38">
        <v>-58.391623330000002</v>
      </c>
      <c r="D582" s="38">
        <v>0.28017419576644897</v>
      </c>
      <c r="E582" s="38">
        <v>0.25920709524605717</v>
      </c>
      <c r="F582" s="38">
        <v>29.11392405063291</v>
      </c>
    </row>
    <row r="583" spans="1:6" x14ac:dyDescent="0.35">
      <c r="A583" s="37" t="s">
        <v>5584</v>
      </c>
      <c r="B583" s="38">
        <v>-34.685325990000003</v>
      </c>
      <c r="C583" s="38">
        <v>-58.369264800000003</v>
      </c>
      <c r="D583" s="38">
        <v>0.35908719897270203</v>
      </c>
      <c r="E583" s="38">
        <v>0.34166713582502828</v>
      </c>
      <c r="F583" s="38">
        <v>50</v>
      </c>
    </row>
    <row r="584" spans="1:6" x14ac:dyDescent="0.35">
      <c r="A584" s="37" t="s">
        <v>5585</v>
      </c>
      <c r="B584" s="38">
        <v>-34.657106499999998</v>
      </c>
      <c r="C584" s="38">
        <v>-58.346353309999998</v>
      </c>
      <c r="D584" s="38">
        <v>0.41847673058509832</v>
      </c>
      <c r="E584" s="38">
        <v>0.46055958883182418</v>
      </c>
      <c r="F584" s="38">
        <v>48.9051094890511</v>
      </c>
    </row>
    <row r="585" spans="1:6" x14ac:dyDescent="0.35">
      <c r="A585" s="37" t="s">
        <v>5586</v>
      </c>
      <c r="B585" s="38">
        <v>-34.695113429999999</v>
      </c>
      <c r="C585" s="38">
        <v>-58.302065990000003</v>
      </c>
      <c r="D585" s="38">
        <v>0.29268911480903631</v>
      </c>
      <c r="E585" s="38">
        <v>0.29103733160916501</v>
      </c>
      <c r="F585" s="38">
        <v>31.304347826086961</v>
      </c>
    </row>
    <row r="586" spans="1:6" x14ac:dyDescent="0.35">
      <c r="A586" s="37" t="s">
        <v>5587</v>
      </c>
      <c r="B586" s="38">
        <v>-34.698097050000001</v>
      </c>
      <c r="C586" s="38">
        <v>-58.321443860000002</v>
      </c>
      <c r="D586" s="38">
        <v>0.17192345857620239</v>
      </c>
      <c r="E586" s="38">
        <v>0.18316318550043639</v>
      </c>
      <c r="F586" s="38">
        <v>26.066350710900476</v>
      </c>
    </row>
    <row r="587" spans="1:6" x14ac:dyDescent="0.35">
      <c r="A587" s="37" t="s">
        <v>5588</v>
      </c>
      <c r="B587" s="38">
        <v>-34.691429880000001</v>
      </c>
      <c r="C587" s="38">
        <v>-58.374299809999997</v>
      </c>
      <c r="D587" s="38">
        <v>0.38090389966964722</v>
      </c>
      <c r="E587" s="38">
        <v>0.34073909176023381</v>
      </c>
      <c r="F587" s="38">
        <v>60.714285714285708</v>
      </c>
    </row>
    <row r="588" spans="1:6" x14ac:dyDescent="0.35">
      <c r="A588" s="37" t="s">
        <v>5589</v>
      </c>
      <c r="B588" s="38">
        <v>-34.666328059999998</v>
      </c>
      <c r="C588" s="38">
        <v>-58.397069299999998</v>
      </c>
      <c r="D588" s="38">
        <v>0.30113348364830023</v>
      </c>
      <c r="E588" s="38">
        <v>0.30560831900905161</v>
      </c>
      <c r="F588" s="38">
        <v>40.983606557377051</v>
      </c>
    </row>
    <row r="589" spans="1:6" x14ac:dyDescent="0.35">
      <c r="A589" s="37" t="s">
        <v>5590</v>
      </c>
      <c r="B589" s="38">
        <v>-34.659666020000003</v>
      </c>
      <c r="C589" s="38">
        <v>-58.352864410000002</v>
      </c>
      <c r="D589" s="38">
        <v>0.3266582190990448</v>
      </c>
      <c r="E589" s="38">
        <v>0.33259208943392782</v>
      </c>
      <c r="F589" s="38">
        <v>51.111111111111107</v>
      </c>
    </row>
    <row r="590" spans="1:6" x14ac:dyDescent="0.35">
      <c r="A590" s="37" t="s">
        <v>5591</v>
      </c>
      <c r="B590" s="38">
        <v>-34.673232349999999</v>
      </c>
      <c r="C590" s="38">
        <v>-58.387166239999999</v>
      </c>
      <c r="D590" s="38">
        <v>0.22559636831283569</v>
      </c>
      <c r="E590" s="38">
        <v>0.22556488919589249</v>
      </c>
      <c r="F590" s="38">
        <v>34.482758620689658</v>
      </c>
    </row>
    <row r="591" spans="1:6" x14ac:dyDescent="0.35">
      <c r="A591" s="37" t="s">
        <v>5592</v>
      </c>
      <c r="B591" s="38">
        <v>-34.69392732</v>
      </c>
      <c r="C591" s="38">
        <v>-58.337555199999997</v>
      </c>
      <c r="D591" s="38">
        <v>0.21947140991687769</v>
      </c>
      <c r="E591" s="38">
        <v>0.23545782102478871</v>
      </c>
      <c r="F591" s="38">
        <v>43.636363636363633</v>
      </c>
    </row>
    <row r="592" spans="1:6" x14ac:dyDescent="0.35">
      <c r="A592" s="37" t="s">
        <v>5593</v>
      </c>
      <c r="B592" s="38">
        <v>-34.693272309999998</v>
      </c>
      <c r="C592" s="38">
        <v>-58.358862680000001</v>
      </c>
      <c r="D592" s="38">
        <v>0.46806174516677862</v>
      </c>
      <c r="E592" s="38">
        <v>0.47086840040153932</v>
      </c>
      <c r="F592" s="38">
        <v>52.72727272727272</v>
      </c>
    </row>
    <row r="593" spans="1:6" x14ac:dyDescent="0.35">
      <c r="A593" s="37" t="s">
        <v>5594</v>
      </c>
      <c r="B593" s="38">
        <v>-34.686635330000001</v>
      </c>
      <c r="C593" s="38">
        <v>-58.37711427</v>
      </c>
      <c r="D593" s="38">
        <v>0.3526778519153595</v>
      </c>
      <c r="E593" s="38">
        <v>0.31107107288128621</v>
      </c>
      <c r="F593" s="38">
        <v>30.578512396694212</v>
      </c>
    </row>
    <row r="594" spans="1:6" x14ac:dyDescent="0.35">
      <c r="A594" s="37" t="s">
        <v>5595</v>
      </c>
      <c r="B594" s="38">
        <v>-34.688954500000001</v>
      </c>
      <c r="C594" s="38">
        <v>-58.30883729</v>
      </c>
      <c r="D594" s="38">
        <v>0.64299482107162476</v>
      </c>
      <c r="E594" s="38">
        <v>0.56892755869272593</v>
      </c>
      <c r="F594" s="38">
        <v>62.068965517241381</v>
      </c>
    </row>
    <row r="595" spans="1:6" x14ac:dyDescent="0.35">
      <c r="A595" s="37" t="s">
        <v>5596</v>
      </c>
      <c r="B595" s="38">
        <v>-34.691070000000003</v>
      </c>
      <c r="C595" s="38">
        <v>-58.36410102</v>
      </c>
      <c r="D595" s="38">
        <v>0.30341431498527532</v>
      </c>
      <c r="E595" s="38">
        <v>0.31601046883698658</v>
      </c>
      <c r="F595" s="38">
        <v>45.882352941176471</v>
      </c>
    </row>
    <row r="596" spans="1:6" x14ac:dyDescent="0.35">
      <c r="A596" s="37" t="s">
        <v>5597</v>
      </c>
      <c r="B596" s="38">
        <v>-34.697526500000002</v>
      </c>
      <c r="C596" s="38">
        <v>-58.313314990000002</v>
      </c>
      <c r="D596" s="38">
        <v>0.36336067318916321</v>
      </c>
      <c r="E596" s="38">
        <v>0.35529879894521499</v>
      </c>
      <c r="F596" s="38">
        <v>53.271028037383175</v>
      </c>
    </row>
    <row r="597" spans="1:6" x14ac:dyDescent="0.35">
      <c r="A597" s="37" t="s">
        <v>5598</v>
      </c>
      <c r="B597" s="38">
        <v>-34.694987529999999</v>
      </c>
      <c r="C597" s="38">
        <v>-58.333192150000002</v>
      </c>
      <c r="D597" s="38">
        <v>0.23509036004543299</v>
      </c>
      <c r="E597" s="38">
        <v>0.23091389633276879</v>
      </c>
      <c r="F597" s="38">
        <v>41.379310344827587</v>
      </c>
    </row>
    <row r="598" spans="1:6" x14ac:dyDescent="0.35">
      <c r="A598" s="37" t="s">
        <v>5599</v>
      </c>
      <c r="B598" s="38">
        <v>-34.686398619999999</v>
      </c>
      <c r="C598" s="38">
        <v>-58.340952399999999</v>
      </c>
      <c r="D598" s="38">
        <v>0.21214798092842099</v>
      </c>
      <c r="E598" s="38">
        <v>0.28170940528313321</v>
      </c>
      <c r="F598" s="38">
        <v>33.82352941176471</v>
      </c>
    </row>
    <row r="599" spans="1:6" x14ac:dyDescent="0.35">
      <c r="A599" s="37" t="s">
        <v>5600</v>
      </c>
      <c r="B599" s="38">
        <v>-34.722947310000002</v>
      </c>
      <c r="C599" s="38">
        <v>-58.330874530000003</v>
      </c>
      <c r="D599" s="38">
        <v>0.55561381578445435</v>
      </c>
      <c r="E599" s="38">
        <v>0.64164714515209198</v>
      </c>
      <c r="F599" s="38">
        <v>65.128205128205124</v>
      </c>
    </row>
    <row r="600" spans="1:6" x14ac:dyDescent="0.35">
      <c r="A600" s="37" t="s">
        <v>5601</v>
      </c>
      <c r="B600" s="38">
        <v>-34.670350120000002</v>
      </c>
      <c r="C600" s="38">
        <v>-58.362188789999998</v>
      </c>
      <c r="D600" s="38">
        <v>0.22831957042217249</v>
      </c>
      <c r="E600" s="38">
        <v>0.2175659521629936</v>
      </c>
      <c r="F600" s="38">
        <v>25.827814569536422</v>
      </c>
    </row>
    <row r="601" spans="1:6" x14ac:dyDescent="0.35">
      <c r="A601" s="37" t="s">
        <v>5602</v>
      </c>
      <c r="B601" s="38">
        <v>-34.675269669999999</v>
      </c>
      <c r="C601" s="38">
        <v>-58.34890094</v>
      </c>
      <c r="D601" s="38">
        <v>0.28015998005866999</v>
      </c>
      <c r="E601" s="38">
        <v>0.32276630558465658</v>
      </c>
      <c r="F601" s="38">
        <v>37.272727272727273</v>
      </c>
    </row>
    <row r="602" spans="1:6" x14ac:dyDescent="0.35">
      <c r="A602" s="37" t="s">
        <v>5603</v>
      </c>
      <c r="B602" s="38">
        <v>-34.687314979999996</v>
      </c>
      <c r="C602" s="38">
        <v>-58.329509029999997</v>
      </c>
      <c r="D602" s="38">
        <v>0.48585599660873408</v>
      </c>
      <c r="E602" s="38">
        <v>0.51812851599284582</v>
      </c>
      <c r="F602" s="38">
        <v>53.424657534246577</v>
      </c>
    </row>
    <row r="603" spans="1:6" x14ac:dyDescent="0.35">
      <c r="A603" s="37" t="s">
        <v>5604</v>
      </c>
      <c r="B603" s="38">
        <v>-34.676004310000003</v>
      </c>
      <c r="C603" s="38">
        <v>-58.369938449999999</v>
      </c>
      <c r="D603" s="38">
        <v>0.32585743069648743</v>
      </c>
      <c r="E603" s="38">
        <v>0.34754763020051488</v>
      </c>
      <c r="F603" s="38">
        <v>53.571428571428569</v>
      </c>
    </row>
    <row r="604" spans="1:6" x14ac:dyDescent="0.35">
      <c r="A604" s="37" t="s">
        <v>5605</v>
      </c>
      <c r="B604" s="38">
        <v>-34.658763870000001</v>
      </c>
      <c r="C604" s="38">
        <v>-58.331228019999998</v>
      </c>
      <c r="D604" s="38">
        <v>0.7828439474105835</v>
      </c>
      <c r="E604" s="38">
        <v>0.71574700349255616</v>
      </c>
      <c r="F604" s="38">
        <v>59.090909090909093</v>
      </c>
    </row>
    <row r="605" spans="1:6" x14ac:dyDescent="0.35">
      <c r="A605" s="37" t="s">
        <v>5606</v>
      </c>
      <c r="B605" s="38">
        <v>-34.660557969999999</v>
      </c>
      <c r="C605" s="38">
        <v>-58.369595910000001</v>
      </c>
      <c r="D605" s="38">
        <v>0.17790138721466059</v>
      </c>
      <c r="E605" s="38">
        <v>0.19674166795369741</v>
      </c>
      <c r="F605" s="38">
        <v>29.007633587786259</v>
      </c>
    </row>
    <row r="606" spans="1:6" x14ac:dyDescent="0.35">
      <c r="A606" s="37" t="s">
        <v>5607</v>
      </c>
      <c r="B606" s="38">
        <v>-34.671550789999998</v>
      </c>
      <c r="C606" s="38">
        <v>-58.353300099999998</v>
      </c>
      <c r="D606" s="38">
        <v>0.27736032009124761</v>
      </c>
      <c r="E606" s="38">
        <v>0.24195148604256769</v>
      </c>
      <c r="F606" s="38">
        <v>29.591836734693878</v>
      </c>
    </row>
    <row r="607" spans="1:6" x14ac:dyDescent="0.35">
      <c r="A607" s="37" t="s">
        <v>5608</v>
      </c>
      <c r="B607" s="38">
        <v>-34.697827719999999</v>
      </c>
      <c r="C607" s="38">
        <v>-58.312908520000001</v>
      </c>
      <c r="D607" s="38">
        <v>0.29861935973167419</v>
      </c>
      <c r="E607" s="38">
        <v>0.35391495211256868</v>
      </c>
      <c r="F607" s="38">
        <v>19.773095623987032</v>
      </c>
    </row>
    <row r="608" spans="1:6" x14ac:dyDescent="0.35">
      <c r="A608" s="37" t="s">
        <v>5609</v>
      </c>
      <c r="B608" s="38">
        <v>-34.686706149999999</v>
      </c>
      <c r="C608" s="38">
        <v>-58.340997399999999</v>
      </c>
      <c r="D608" s="38">
        <v>0.21214798092842099</v>
      </c>
      <c r="E608" s="38">
        <v>0.26836116298248891</v>
      </c>
      <c r="F608" s="38">
        <v>23.175965665236049</v>
      </c>
    </row>
    <row r="609" spans="1:6" x14ac:dyDescent="0.35">
      <c r="A609" s="37" t="s">
        <v>5610</v>
      </c>
      <c r="B609" s="38">
        <v>-34.685448970000003</v>
      </c>
      <c r="C609" s="38">
        <v>-58.369186239999998</v>
      </c>
      <c r="D609" s="38">
        <v>0.35908719897270203</v>
      </c>
      <c r="E609" s="38">
        <v>0.34111484079747589</v>
      </c>
      <c r="F609" s="38">
        <v>25.519630484988454</v>
      </c>
    </row>
    <row r="610" spans="1:6" x14ac:dyDescent="0.35">
      <c r="A610" s="37" t="s">
        <v>5611</v>
      </c>
      <c r="B610" s="38">
        <v>-34.666652740000004</v>
      </c>
      <c r="C610" s="38">
        <v>-58.382108049999999</v>
      </c>
      <c r="D610" s="38">
        <v>0.2865862250328064</v>
      </c>
      <c r="E610" s="38">
        <v>0.28855204823854808</v>
      </c>
      <c r="F610" s="38">
        <v>24.906600249066003</v>
      </c>
    </row>
    <row r="611" spans="1:6" x14ac:dyDescent="0.35">
      <c r="A611" s="37" t="s">
        <v>5612</v>
      </c>
      <c r="B611" s="38">
        <v>-34.663284670000003</v>
      </c>
      <c r="C611" s="38">
        <v>-58.379353190000003</v>
      </c>
      <c r="D611" s="38">
        <v>0.40050014853477478</v>
      </c>
      <c r="E611" s="38">
        <v>0.37454500959979159</v>
      </c>
      <c r="F611" s="38">
        <v>32.592592592592595</v>
      </c>
    </row>
    <row r="612" spans="1:6" x14ac:dyDescent="0.35">
      <c r="A612" s="37" t="s">
        <v>5613</v>
      </c>
      <c r="B612" s="38">
        <v>-34.691270600000003</v>
      </c>
      <c r="C612" s="38">
        <v>-58.374461410000002</v>
      </c>
      <c r="D612" s="38">
        <v>0.32367533445358282</v>
      </c>
      <c r="E612" s="38">
        <v>0.34206829180842951</v>
      </c>
      <c r="F612" s="38">
        <v>31.333333333333336</v>
      </c>
    </row>
    <row r="613" spans="1:6" x14ac:dyDescent="0.35">
      <c r="A613" s="37" t="s">
        <v>5614</v>
      </c>
      <c r="B613" s="38">
        <v>-34.718305839999999</v>
      </c>
      <c r="C613" s="38">
        <v>-58.339971149999997</v>
      </c>
      <c r="D613" s="38">
        <v>0.40628385543823242</v>
      </c>
      <c r="E613" s="38">
        <v>0.44124851872523618</v>
      </c>
      <c r="F613" s="38">
        <v>30.204778156996586</v>
      </c>
    </row>
    <row r="614" spans="1:6" x14ac:dyDescent="0.35">
      <c r="A614" s="37" t="s">
        <v>5615</v>
      </c>
      <c r="B614" s="38">
        <v>-34.695524800000001</v>
      </c>
      <c r="C614" s="38">
        <v>-58.327413190000001</v>
      </c>
      <c r="D614" s="38">
        <v>0.2929859459400177</v>
      </c>
      <c r="E614" s="38">
        <v>0.20878901870714289</v>
      </c>
      <c r="F614" s="38">
        <v>27.249575551782684</v>
      </c>
    </row>
    <row r="615" spans="1:6" x14ac:dyDescent="0.35">
      <c r="A615" s="37" t="s">
        <v>5616</v>
      </c>
      <c r="B615" s="38">
        <v>-34.69114433</v>
      </c>
      <c r="C615" s="38">
        <v>-58.303152339999997</v>
      </c>
      <c r="D615" s="38">
        <v>0.46599924564361572</v>
      </c>
      <c r="E615" s="38">
        <v>0.49116567853424292</v>
      </c>
      <c r="F615" s="38">
        <v>31.093544137022398</v>
      </c>
    </row>
    <row r="616" spans="1:6" x14ac:dyDescent="0.35">
      <c r="A616" s="37" t="s">
        <v>5617</v>
      </c>
      <c r="B616" s="38">
        <v>-34.681038659999999</v>
      </c>
      <c r="C616" s="38">
        <v>-58.340522249999999</v>
      </c>
      <c r="D616" s="38">
        <v>0.5163886547088623</v>
      </c>
      <c r="E616" s="38">
        <v>0.44024856343413837</v>
      </c>
      <c r="F616" s="38">
        <v>25.523429710867397</v>
      </c>
    </row>
    <row r="617" spans="1:6" x14ac:dyDescent="0.35">
      <c r="A617" s="37" t="s">
        <v>5618</v>
      </c>
      <c r="B617" s="38">
        <v>-34.674383210000002</v>
      </c>
      <c r="C617" s="38">
        <v>-58.36154535</v>
      </c>
      <c r="D617" s="38">
        <v>0.26319593191146851</v>
      </c>
      <c r="E617" s="38">
        <v>0.23837090597340929</v>
      </c>
      <c r="F617" s="38">
        <v>23.553162853297444</v>
      </c>
    </row>
    <row r="618" spans="1:6" x14ac:dyDescent="0.35">
      <c r="A618" s="37" t="s">
        <v>5619</v>
      </c>
      <c r="B618" s="38">
        <v>-34.662917739999997</v>
      </c>
      <c r="C618" s="38">
        <v>-58.36908201</v>
      </c>
      <c r="D618" s="38">
        <v>0.27464979887008673</v>
      </c>
      <c r="E618" s="38">
        <v>0.1990826433818591</v>
      </c>
      <c r="F618" s="38">
        <v>31.700680272108844</v>
      </c>
    </row>
    <row r="619" spans="1:6" x14ac:dyDescent="0.35">
      <c r="A619" s="37" t="s">
        <v>404</v>
      </c>
      <c r="B619" s="38">
        <v>-34.662963679999997</v>
      </c>
      <c r="C619" s="38">
        <v>-58.368982680000002</v>
      </c>
      <c r="D619" s="38">
        <v>0.20487257838249209</v>
      </c>
      <c r="E619" s="38">
        <v>0.20185172356463771</v>
      </c>
      <c r="F619" s="38"/>
    </row>
    <row r="620" spans="1:6" x14ac:dyDescent="0.35">
      <c r="A620" s="37" t="s">
        <v>399</v>
      </c>
      <c r="B620" s="38">
        <v>-34.662264950000001</v>
      </c>
      <c r="C620" s="38">
        <v>-58.364724719999998</v>
      </c>
      <c r="D620" s="38">
        <v>0.2022132724523544</v>
      </c>
      <c r="E620" s="38">
        <v>0.20480728555809369</v>
      </c>
      <c r="F620" s="38"/>
    </row>
    <row r="621" spans="1:6" x14ac:dyDescent="0.35">
      <c r="A621" s="37" t="s">
        <v>401</v>
      </c>
      <c r="B621" s="38">
        <v>-34.668324380000001</v>
      </c>
      <c r="C621" s="38">
        <v>-58.391581350000003</v>
      </c>
      <c r="D621" s="38">
        <v>0.28017419576644897</v>
      </c>
      <c r="E621" s="38">
        <v>0.25806584913988367</v>
      </c>
      <c r="F621" s="38"/>
    </row>
    <row r="622" spans="1:6" x14ac:dyDescent="0.35">
      <c r="A622" s="37" t="s">
        <v>402</v>
      </c>
      <c r="B622" s="38">
        <v>-34.692441260000003</v>
      </c>
      <c r="C622" s="38">
        <v>-58.315258989999997</v>
      </c>
      <c r="D622" s="38">
        <v>0.41673091053962708</v>
      </c>
      <c r="E622" s="38">
        <v>0.42633426768912208</v>
      </c>
      <c r="F622" s="38"/>
    </row>
    <row r="623" spans="1:6" x14ac:dyDescent="0.35">
      <c r="A623" s="37" t="s">
        <v>5620</v>
      </c>
      <c r="B623" s="38">
        <v>-34.660862190000003</v>
      </c>
      <c r="C623" s="38">
        <v>-58.369308089999997</v>
      </c>
      <c r="D623" s="38">
        <v>0.17790138721466059</v>
      </c>
      <c r="E623" s="38">
        <v>0.1879524448604295</v>
      </c>
      <c r="F623" s="38">
        <v>19.064245810055866</v>
      </c>
    </row>
    <row r="624" spans="1:6" x14ac:dyDescent="0.35">
      <c r="A624" s="37" t="s">
        <v>408</v>
      </c>
      <c r="B624" s="38">
        <v>-34.681389029999998</v>
      </c>
      <c r="C624" s="38">
        <v>-58.35796414</v>
      </c>
      <c r="D624" s="38">
        <v>0.34842196106910711</v>
      </c>
      <c r="E624" s="38">
        <v>0.29353984839775982</v>
      </c>
      <c r="F624" s="38"/>
    </row>
    <row r="625" spans="1:6" x14ac:dyDescent="0.35">
      <c r="A625" s="37" t="s">
        <v>5621</v>
      </c>
      <c r="B625" s="38">
        <v>-34.656778260000003</v>
      </c>
      <c r="C625" s="38">
        <v>-58.346252900000003</v>
      </c>
      <c r="D625" s="38">
        <v>0.41847673058509832</v>
      </c>
      <c r="E625" s="38">
        <v>0.45765060669667013</v>
      </c>
      <c r="F625" s="38">
        <v>30.529595015576323</v>
      </c>
    </row>
    <row r="626" spans="1:6" x14ac:dyDescent="0.35">
      <c r="A626" s="37" t="s">
        <v>5622</v>
      </c>
      <c r="B626" s="38">
        <v>-34.704671429999998</v>
      </c>
      <c r="C626" s="38">
        <v>-58.344643240000003</v>
      </c>
      <c r="D626" s="38">
        <v>0.53624379634857178</v>
      </c>
      <c r="E626" s="38">
        <v>0.55471222651632213</v>
      </c>
      <c r="F626" s="38">
        <v>26.923076923076923</v>
      </c>
    </row>
    <row r="627" spans="1:6" x14ac:dyDescent="0.35">
      <c r="A627" s="37" t="s">
        <v>5623</v>
      </c>
      <c r="B627" s="38">
        <v>-34.718647410000003</v>
      </c>
      <c r="C627" s="38">
        <v>-58.339485670000002</v>
      </c>
      <c r="D627" s="38">
        <v>0.40628385543823242</v>
      </c>
      <c r="E627" s="38">
        <v>0.41335078494416339</v>
      </c>
      <c r="F627" s="38">
        <v>27.116402116402117</v>
      </c>
    </row>
    <row r="628" spans="1:6" x14ac:dyDescent="0.35">
      <c r="A628" s="37" t="s">
        <v>5624</v>
      </c>
      <c r="B628" s="38">
        <v>-34.674576270000003</v>
      </c>
      <c r="C628" s="38">
        <v>-58.36089913</v>
      </c>
      <c r="D628" s="38">
        <v>0.26574572920799261</v>
      </c>
      <c r="E628" s="38">
        <v>0.23865459279881579</v>
      </c>
      <c r="F628" s="38">
        <v>16.707920792079207</v>
      </c>
    </row>
    <row r="629" spans="1:6" x14ac:dyDescent="0.35">
      <c r="A629" s="37" t="s">
        <v>5625</v>
      </c>
      <c r="B629" s="38">
        <v>-34.666019769999998</v>
      </c>
      <c r="C629" s="38">
        <v>-58.368061740000002</v>
      </c>
      <c r="D629" s="38">
        <v>0.15519361197948461</v>
      </c>
      <c r="E629" s="38">
        <v>0.1715856653948625</v>
      </c>
      <c r="F629" s="38">
        <v>15.445026178010471</v>
      </c>
    </row>
    <row r="630" spans="1:6" x14ac:dyDescent="0.35">
      <c r="A630" s="37" t="s">
        <v>5626</v>
      </c>
      <c r="B630" s="38">
        <v>-34.699373489999999</v>
      </c>
      <c r="C630" s="38">
        <v>-58.323870499999998</v>
      </c>
      <c r="D630" s="38">
        <v>0.16946034133434301</v>
      </c>
      <c r="E630" s="38">
        <v>0.1719716544214048</v>
      </c>
      <c r="F630" s="38">
        <v>25.666666666666664</v>
      </c>
    </row>
    <row r="631" spans="1:6" x14ac:dyDescent="0.35">
      <c r="A631" s="37" t="s">
        <v>5627</v>
      </c>
      <c r="B631" s="38">
        <v>-34.661836620000003</v>
      </c>
      <c r="C631" s="38">
        <v>-58.36408746</v>
      </c>
      <c r="D631" s="38">
        <v>0.20008602738380429</v>
      </c>
      <c r="E631" s="38">
        <v>0.2151289207709802</v>
      </c>
      <c r="F631" s="38">
        <v>17.882352941176471</v>
      </c>
    </row>
    <row r="632" spans="1:6" x14ac:dyDescent="0.35">
      <c r="A632" s="37" t="s">
        <v>5628</v>
      </c>
      <c r="B632" s="38">
        <v>-34.662537290000003</v>
      </c>
      <c r="C632" s="38">
        <v>-58.366124460000002</v>
      </c>
      <c r="D632" s="38">
        <v>0.20832917094230649</v>
      </c>
      <c r="E632" s="38">
        <v>0.2033503264994235</v>
      </c>
      <c r="F632" s="38">
        <v>25.342465753424658</v>
      </c>
    </row>
    <row r="633" spans="1:6" x14ac:dyDescent="0.35">
      <c r="A633" s="37" t="s">
        <v>5629</v>
      </c>
      <c r="B633" s="38">
        <v>-34.67104673</v>
      </c>
      <c r="C633" s="38">
        <v>-58.393407089999997</v>
      </c>
      <c r="D633" s="38">
        <v>0.14914771914482119</v>
      </c>
      <c r="E633" s="38">
        <v>0.18498580364717379</v>
      </c>
      <c r="F633" s="38">
        <v>26.376811594202898</v>
      </c>
    </row>
    <row r="634" spans="1:6" x14ac:dyDescent="0.35">
      <c r="A634" s="37" t="s">
        <v>5630</v>
      </c>
      <c r="B634" s="38">
        <v>-34.662187809999999</v>
      </c>
      <c r="C634" s="38">
        <v>-58.36486283</v>
      </c>
      <c r="D634" s="38">
        <v>0.2022132724523544</v>
      </c>
      <c r="E634" s="38">
        <v>0.20555287392603031</v>
      </c>
      <c r="F634" s="38"/>
    </row>
    <row r="635" spans="1:6" x14ac:dyDescent="0.35">
      <c r="A635" s="37" t="s">
        <v>5631</v>
      </c>
      <c r="B635" s="38">
        <v>-34.662308690000003</v>
      </c>
      <c r="C635" s="38">
        <v>-58.364643399999999</v>
      </c>
      <c r="D635" s="38">
        <v>0.2022132724523544</v>
      </c>
      <c r="E635" s="38">
        <v>0.20846509798006579</v>
      </c>
      <c r="F635" s="38">
        <v>43.462246777163905</v>
      </c>
    </row>
    <row r="636" spans="1:6" x14ac:dyDescent="0.35">
      <c r="A636" s="37" t="s">
        <v>5632</v>
      </c>
      <c r="B636" s="38">
        <v>-34.668351639999997</v>
      </c>
      <c r="C636" s="38">
        <v>-58.391540880000001</v>
      </c>
      <c r="D636" s="38">
        <v>0.28017419576644897</v>
      </c>
      <c r="E636" s="38">
        <v>0.25806584913988367</v>
      </c>
      <c r="F636" s="38">
        <v>30.76923076923077</v>
      </c>
    </row>
    <row r="637" spans="1:6" x14ac:dyDescent="0.35">
      <c r="A637" s="37" t="s">
        <v>5633</v>
      </c>
      <c r="B637" s="38">
        <v>-34.691476569999999</v>
      </c>
      <c r="C637" s="38">
        <v>-58.324023009999998</v>
      </c>
      <c r="D637" s="38">
        <v>0.45538917183876038</v>
      </c>
      <c r="E637" s="38">
        <v>0.39373775240447778</v>
      </c>
      <c r="F637" s="38">
        <v>46.547314578005114</v>
      </c>
    </row>
    <row r="638" spans="1:6" x14ac:dyDescent="0.35">
      <c r="A638" s="37" t="s">
        <v>5634</v>
      </c>
      <c r="B638" s="38">
        <v>-34.67538235</v>
      </c>
      <c r="C638" s="38">
        <v>-58.369279839999997</v>
      </c>
      <c r="D638" s="38">
        <v>0.31694665551185608</v>
      </c>
      <c r="E638" s="38">
        <v>0.33051083568069672</v>
      </c>
      <c r="F638" s="38">
        <v>26.623376623376622</v>
      </c>
    </row>
    <row r="639" spans="1:6" x14ac:dyDescent="0.35">
      <c r="A639" s="37" t="s">
        <v>5635</v>
      </c>
      <c r="B639" s="38">
        <v>-34.690281779999999</v>
      </c>
      <c r="C639" s="38">
        <v>-58.33517466</v>
      </c>
      <c r="D639" s="38">
        <v>0.41130724549293518</v>
      </c>
      <c r="E639" s="38">
        <v>0.30434612433115638</v>
      </c>
      <c r="F639" s="38">
        <v>33.716475095785441</v>
      </c>
    </row>
    <row r="640" spans="1:6" x14ac:dyDescent="0.35">
      <c r="A640" s="37" t="s">
        <v>5636</v>
      </c>
      <c r="B640" s="38">
        <v>-34.642044110000001</v>
      </c>
      <c r="C640" s="38">
        <v>-58.351843299999999</v>
      </c>
      <c r="D640" s="38">
        <v>0.70534342527389526</v>
      </c>
      <c r="E640" s="38">
        <v>0.71687821185950074</v>
      </c>
      <c r="F640" s="38">
        <v>59.531772575250841</v>
      </c>
    </row>
    <row r="641" spans="1:6" x14ac:dyDescent="0.35">
      <c r="A641" s="37" t="s">
        <v>5637</v>
      </c>
      <c r="B641" s="38">
        <v>-34.665547289999999</v>
      </c>
      <c r="C641" s="38">
        <v>-58.364535580000002</v>
      </c>
      <c r="D641" s="38">
        <v>0.18417330086231229</v>
      </c>
      <c r="E641" s="38">
        <v>0.17222399264574051</v>
      </c>
      <c r="F641" s="38">
        <v>41.55495978552279</v>
      </c>
    </row>
    <row r="642" spans="1:6" x14ac:dyDescent="0.35">
      <c r="A642" s="37" t="s">
        <v>5638</v>
      </c>
      <c r="B642" s="38">
        <v>-34.702399659999998</v>
      </c>
      <c r="C642" s="38">
        <v>-58.318200969999999</v>
      </c>
      <c r="D642" s="38">
        <v>0.32629850506782532</v>
      </c>
      <c r="E642" s="38">
        <v>0.30993878438666062</v>
      </c>
      <c r="F642" s="38">
        <v>39.702517162471395</v>
      </c>
    </row>
    <row r="643" spans="1:6" x14ac:dyDescent="0.35">
      <c r="A643" s="37" t="s">
        <v>5639</v>
      </c>
      <c r="B643" s="38">
        <v>-34.651028449999998</v>
      </c>
      <c r="C643" s="38">
        <v>-58.349830820000001</v>
      </c>
      <c r="D643" s="38">
        <v>0.49941468238830572</v>
      </c>
      <c r="E643" s="38">
        <v>0.49730666102589788</v>
      </c>
      <c r="F643" s="38">
        <v>55.363321799307961</v>
      </c>
    </row>
    <row r="644" spans="1:6" x14ac:dyDescent="0.35">
      <c r="A644" s="37" t="s">
        <v>5640</v>
      </c>
      <c r="B644" s="38">
        <v>-34.681110310000001</v>
      </c>
      <c r="C644" s="38">
        <v>-58.346508700000001</v>
      </c>
      <c r="D644" s="38">
        <v>0.32760578393936157</v>
      </c>
      <c r="E644" s="38">
        <v>0.35259480135781418</v>
      </c>
      <c r="F644" s="38">
        <v>41.94831013916501</v>
      </c>
    </row>
    <row r="645" spans="1:6" x14ac:dyDescent="0.35">
      <c r="A645" s="37" t="s">
        <v>5641</v>
      </c>
      <c r="B645" s="38">
        <v>-34.653886040000003</v>
      </c>
      <c r="C645" s="38">
        <v>-58.3627799</v>
      </c>
      <c r="D645" s="38">
        <v>0.45468950271606451</v>
      </c>
      <c r="E645" s="38">
        <v>0.60457003817838784</v>
      </c>
      <c r="F645" s="38">
        <v>70.945945945945937</v>
      </c>
    </row>
    <row r="646" spans="1:6" x14ac:dyDescent="0.35">
      <c r="A646" s="37" t="s">
        <v>5642</v>
      </c>
      <c r="B646" s="38">
        <v>-34.659571</v>
      </c>
      <c r="C646" s="38">
        <v>-58.361325119999997</v>
      </c>
      <c r="D646" s="38">
        <v>0.22481012344360349</v>
      </c>
      <c r="E646" s="38">
        <v>0.26918876378072631</v>
      </c>
      <c r="F646" s="38">
        <v>52.14007782101168</v>
      </c>
    </row>
    <row r="647" spans="1:6" x14ac:dyDescent="0.35">
      <c r="A647" s="37" t="s">
        <v>5643</v>
      </c>
      <c r="B647" s="38">
        <v>-34.663860200000002</v>
      </c>
      <c r="C647" s="38">
        <v>-58.382768349999999</v>
      </c>
      <c r="D647" s="38">
        <v>0.29915884137153631</v>
      </c>
      <c r="E647" s="38">
        <v>0.31755006132703839</v>
      </c>
      <c r="F647" s="38">
        <v>46.107784431137731</v>
      </c>
    </row>
    <row r="648" spans="1:6" x14ac:dyDescent="0.35">
      <c r="A648" s="37" t="s">
        <v>5644</v>
      </c>
      <c r="B648" s="38">
        <v>-34.688476289999997</v>
      </c>
      <c r="C648" s="38">
        <v>-58.355410769999999</v>
      </c>
      <c r="D648" s="38">
        <v>0.31923079490661621</v>
      </c>
      <c r="E648" s="38">
        <v>0.43884252717620448</v>
      </c>
      <c r="F648" s="38">
        <v>36.440677966101696</v>
      </c>
    </row>
    <row r="649" spans="1:6" x14ac:dyDescent="0.35">
      <c r="A649" s="37" t="s">
        <v>5645</v>
      </c>
      <c r="B649" s="38">
        <v>-34.694006010000003</v>
      </c>
      <c r="C649" s="38">
        <v>-58.337443540000002</v>
      </c>
      <c r="D649" s="38">
        <v>0.21947140991687769</v>
      </c>
      <c r="E649" s="38">
        <v>0.23511547937586499</v>
      </c>
      <c r="F649" s="38">
        <v>36.889692585895119</v>
      </c>
    </row>
    <row r="650" spans="1:6" x14ac:dyDescent="0.35">
      <c r="A650" s="37" t="s">
        <v>5646</v>
      </c>
      <c r="B650" s="38">
        <v>-34.679182390000001</v>
      </c>
      <c r="C650" s="38">
        <v>-58.386199830000002</v>
      </c>
      <c r="D650" s="38">
        <v>0.1475658118724823</v>
      </c>
      <c r="E650" s="38">
        <v>0.1534491918376974</v>
      </c>
      <c r="F650" s="38">
        <v>34.254143646408842</v>
      </c>
    </row>
    <row r="651" spans="1:6" x14ac:dyDescent="0.35">
      <c r="A651" s="37" t="s">
        <v>5647</v>
      </c>
      <c r="B651" s="38">
        <v>-34.67535676</v>
      </c>
      <c r="C651" s="38">
        <v>-58.348713099999998</v>
      </c>
      <c r="D651" s="38">
        <v>0.36553069949150091</v>
      </c>
      <c r="E651" s="38">
        <v>0.32305217514166962</v>
      </c>
      <c r="F651" s="38">
        <v>36.253041362530411</v>
      </c>
    </row>
    <row r="652" spans="1:6" x14ac:dyDescent="0.35">
      <c r="A652" s="37" t="s">
        <v>5648</v>
      </c>
      <c r="B652" s="38">
        <v>-34.697380160000002</v>
      </c>
      <c r="C652" s="38">
        <v>-58.313700060000002</v>
      </c>
      <c r="D652" s="38">
        <v>0.36336067318916321</v>
      </c>
      <c r="E652" s="38">
        <v>0.35478095710277557</v>
      </c>
      <c r="F652" s="38">
        <v>58.471074380165291</v>
      </c>
    </row>
    <row r="653" spans="1:6" x14ac:dyDescent="0.35">
      <c r="A653" s="37" t="s">
        <v>5649</v>
      </c>
      <c r="B653" s="38">
        <v>-34.697759410000003</v>
      </c>
      <c r="C653" s="38">
        <v>-58.322068969999997</v>
      </c>
      <c r="D653" s="38">
        <v>0.16756999492645261</v>
      </c>
      <c r="E653" s="38">
        <v>0.17922608907285489</v>
      </c>
      <c r="F653" s="38">
        <v>28.696925329428989</v>
      </c>
    </row>
    <row r="654" spans="1:6" x14ac:dyDescent="0.35">
      <c r="A654" s="37" t="s">
        <v>5650</v>
      </c>
      <c r="B654" s="38">
        <v>-34.671768290000003</v>
      </c>
      <c r="C654" s="38">
        <v>-58.353125179999999</v>
      </c>
      <c r="D654" s="38">
        <v>0.27736032009124761</v>
      </c>
      <c r="E654" s="38">
        <v>0.24105134825496111</v>
      </c>
      <c r="F654" s="38">
        <v>42.964824120603012</v>
      </c>
    </row>
    <row r="655" spans="1:6" x14ac:dyDescent="0.35">
      <c r="A655" s="37" t="s">
        <v>5651</v>
      </c>
      <c r="B655" s="38">
        <v>-34.694522890000002</v>
      </c>
      <c r="C655" s="38">
        <v>-58.359196699999998</v>
      </c>
      <c r="D655" s="38">
        <v>0.47979995608329767</v>
      </c>
      <c r="E655" s="38">
        <v>0.49269091298705647</v>
      </c>
      <c r="F655" s="38">
        <v>56.809338521400775</v>
      </c>
    </row>
    <row r="656" spans="1:6" x14ac:dyDescent="0.35">
      <c r="A656" s="37" t="s">
        <v>5652</v>
      </c>
      <c r="B656" s="38">
        <v>-34.690948280000001</v>
      </c>
      <c r="C656" s="38">
        <v>-58.36441902</v>
      </c>
      <c r="D656" s="38">
        <v>0.30341431498527532</v>
      </c>
      <c r="E656" s="38">
        <v>0.3120683235557456</v>
      </c>
      <c r="F656" s="38">
        <v>39.7887323943662</v>
      </c>
    </row>
    <row r="657" spans="1:6" x14ac:dyDescent="0.35">
      <c r="A657" s="37" t="s">
        <v>5653</v>
      </c>
      <c r="B657" s="38">
        <v>-34.665298669999999</v>
      </c>
      <c r="C657" s="38">
        <v>-58.356006809999997</v>
      </c>
      <c r="D657" s="38">
        <v>0.19475060701370239</v>
      </c>
      <c r="E657" s="38">
        <v>0.22513532681124551</v>
      </c>
      <c r="F657" s="38">
        <v>50.128534704370175</v>
      </c>
    </row>
    <row r="658" spans="1:6" x14ac:dyDescent="0.35">
      <c r="A658" s="37" t="s">
        <v>5654</v>
      </c>
      <c r="B658" s="38">
        <v>-34.703309439999998</v>
      </c>
      <c r="C658" s="38">
        <v>-58.337551830000002</v>
      </c>
      <c r="D658" s="38">
        <v>0.28848236799240112</v>
      </c>
      <c r="E658" s="38">
        <v>0.28151679884743053</v>
      </c>
      <c r="F658" s="38">
        <v>29.449838187702266</v>
      </c>
    </row>
    <row r="659" spans="1:6" x14ac:dyDescent="0.35">
      <c r="A659" s="37" t="s">
        <v>5655</v>
      </c>
      <c r="B659" s="38">
        <v>-34.674722729999999</v>
      </c>
      <c r="C659" s="38">
        <v>-58.382476580000002</v>
      </c>
      <c r="D659" s="38">
        <v>0.28054982423782349</v>
      </c>
      <c r="E659" s="38">
        <v>0.29078699482811821</v>
      </c>
      <c r="F659" s="38">
        <v>42.857142857142854</v>
      </c>
    </row>
    <row r="660" spans="1:6" x14ac:dyDescent="0.35">
      <c r="A660" s="37" t="s">
        <v>5656</v>
      </c>
      <c r="B660" s="38">
        <v>-34.656670689999999</v>
      </c>
      <c r="C660" s="38">
        <v>-58.34968653</v>
      </c>
      <c r="D660" s="38">
        <v>0.48000499606132507</v>
      </c>
      <c r="E660" s="38">
        <v>0.45823368671778092</v>
      </c>
      <c r="F660" s="38">
        <v>44.067796610169488</v>
      </c>
    </row>
    <row r="661" spans="1:6" x14ac:dyDescent="0.35">
      <c r="A661" s="37" t="s">
        <v>5657</v>
      </c>
      <c r="B661" s="38">
        <v>-34.704858199999997</v>
      </c>
      <c r="C661" s="38">
        <v>-58.348322410000002</v>
      </c>
      <c r="D661" s="38">
        <v>0.76562023162841797</v>
      </c>
      <c r="E661" s="38">
        <v>0.71210695440704763</v>
      </c>
      <c r="F661" s="38">
        <v>44.776119402985074</v>
      </c>
    </row>
    <row r="662" spans="1:6" x14ac:dyDescent="0.35">
      <c r="A662" s="37" t="s">
        <v>5658</v>
      </c>
      <c r="B662" s="38">
        <v>-34.655236549999998</v>
      </c>
      <c r="C662" s="38">
        <v>-58.343176120000003</v>
      </c>
      <c r="D662" s="38">
        <v>0.54772061109542847</v>
      </c>
      <c r="E662" s="38">
        <v>0.52676970428890657</v>
      </c>
      <c r="F662" s="38">
        <v>44.333333333333336</v>
      </c>
    </row>
    <row r="663" spans="1:6" x14ac:dyDescent="0.35">
      <c r="A663" s="37" t="s">
        <v>5659</v>
      </c>
      <c r="B663" s="38">
        <v>-34.649975609999998</v>
      </c>
      <c r="C663" s="38">
        <v>-58.343338950000003</v>
      </c>
      <c r="D663" s="38">
        <v>0.55870974063873291</v>
      </c>
      <c r="E663" s="38">
        <v>0.55971905939719258</v>
      </c>
      <c r="F663" s="38">
        <v>44.956772334293952</v>
      </c>
    </row>
    <row r="664" spans="1:6" x14ac:dyDescent="0.35">
      <c r="A664" s="37" t="s">
        <v>5660</v>
      </c>
      <c r="B664" s="38">
        <v>-34.686380040000003</v>
      </c>
      <c r="C664" s="38">
        <v>-58.340893729999998</v>
      </c>
      <c r="D664" s="38">
        <v>0.21214798092842099</v>
      </c>
      <c r="E664" s="38">
        <v>0.28170940528313321</v>
      </c>
      <c r="F664" s="38">
        <v>36.783733826247691</v>
      </c>
    </row>
    <row r="665" spans="1:6" x14ac:dyDescent="0.35">
      <c r="A665" s="37" t="s">
        <v>5661</v>
      </c>
      <c r="B665" s="38">
        <v>-34.68393296</v>
      </c>
      <c r="C665" s="38">
        <v>-58.372478790000002</v>
      </c>
      <c r="D665" s="38">
        <v>0.33995258808135992</v>
      </c>
      <c r="E665" s="38">
        <v>0.32709903008229019</v>
      </c>
      <c r="F665" s="38">
        <v>37.5</v>
      </c>
    </row>
    <row r="666" spans="1:6" x14ac:dyDescent="0.35">
      <c r="A666" s="37" t="s">
        <v>5662</v>
      </c>
      <c r="B666" s="38">
        <v>-34.691133649999998</v>
      </c>
      <c r="C666" s="38">
        <v>-58.307159679999998</v>
      </c>
      <c r="D666" s="38">
        <v>0.46857556700706482</v>
      </c>
      <c r="E666" s="38">
        <v>0.48501209749115842</v>
      </c>
      <c r="F666" s="38">
        <v>54.732510288065839</v>
      </c>
    </row>
    <row r="667" spans="1:6" x14ac:dyDescent="0.35">
      <c r="A667" s="37" t="s">
        <v>5663</v>
      </c>
      <c r="B667" s="38">
        <v>-34.687457379999998</v>
      </c>
      <c r="C667" s="38">
        <v>-58.376143550000002</v>
      </c>
      <c r="D667" s="38">
        <v>0.31712108850479132</v>
      </c>
      <c r="E667" s="38">
        <v>0.3139832334385978</v>
      </c>
      <c r="F667" s="38">
        <v>27.653631284916202</v>
      </c>
    </row>
    <row r="668" spans="1:6" x14ac:dyDescent="0.35">
      <c r="A668" s="37" t="s">
        <v>5664</v>
      </c>
      <c r="B668" s="38">
        <v>-34.673322540000001</v>
      </c>
      <c r="C668" s="38">
        <v>-58.387032169999998</v>
      </c>
      <c r="D668" s="38">
        <v>0.22559636831283569</v>
      </c>
      <c r="E668" s="38">
        <v>0.22558795341423579</v>
      </c>
      <c r="F668" s="38">
        <v>30.633802816901408</v>
      </c>
    </row>
    <row r="669" spans="1:6" x14ac:dyDescent="0.35">
      <c r="A669" s="37" t="s">
        <v>5665</v>
      </c>
      <c r="B669" s="38">
        <v>-34.674725610000003</v>
      </c>
      <c r="C669" s="38">
        <v>-58.361140810000002</v>
      </c>
      <c r="D669" s="38">
        <v>0.26516517996788019</v>
      </c>
      <c r="E669" s="38">
        <v>0.23729371527830759</v>
      </c>
      <c r="F669" s="38">
        <v>22.02797202797203</v>
      </c>
    </row>
    <row r="670" spans="1:6" x14ac:dyDescent="0.35">
      <c r="A670" s="37" t="s">
        <v>5666</v>
      </c>
      <c r="B670" s="38">
        <v>-34.69240413</v>
      </c>
      <c r="C670" s="38">
        <v>-58.315132339999998</v>
      </c>
      <c r="D670" s="38">
        <v>0.42091917991638178</v>
      </c>
      <c r="E670" s="38">
        <v>0.42613050744340231</v>
      </c>
      <c r="F670" s="38">
        <v>33.976833976833973</v>
      </c>
    </row>
    <row r="671" spans="1:6" x14ac:dyDescent="0.35">
      <c r="A671" s="37" t="s">
        <v>5667</v>
      </c>
      <c r="B671" s="38">
        <v>-34.691377379999999</v>
      </c>
      <c r="C671" s="38">
        <v>-58.374366070000001</v>
      </c>
      <c r="D671" s="38">
        <v>0.38090389966964722</v>
      </c>
      <c r="E671" s="38">
        <v>0.34287083066172069</v>
      </c>
      <c r="F671" s="38">
        <v>45.253164556962027</v>
      </c>
    </row>
    <row r="672" spans="1:6" x14ac:dyDescent="0.35">
      <c r="A672" s="37" t="s">
        <v>5668</v>
      </c>
      <c r="B672" s="38">
        <v>-34.663628490000001</v>
      </c>
      <c r="C672" s="38">
        <v>-58.367789090000002</v>
      </c>
      <c r="D672" s="38">
        <v>0.20340025424957281</v>
      </c>
      <c r="E672" s="38">
        <v>0.2011363808479574</v>
      </c>
      <c r="F672" s="38">
        <v>36.871508379888269</v>
      </c>
    </row>
    <row r="673" spans="1:6" x14ac:dyDescent="0.35">
      <c r="A673" s="37" t="s">
        <v>5669</v>
      </c>
      <c r="B673" s="38">
        <v>-34.670206970000002</v>
      </c>
      <c r="C673" s="38">
        <v>-58.308808239999998</v>
      </c>
      <c r="D673" s="38">
        <v>0.64049816131591797</v>
      </c>
      <c r="E673" s="38">
        <v>0.63834220170974731</v>
      </c>
      <c r="F673" s="38">
        <v>48.333333333333336</v>
      </c>
    </row>
    <row r="674" spans="1:6" x14ac:dyDescent="0.35">
      <c r="A674" s="37" t="s">
        <v>5670</v>
      </c>
      <c r="B674" s="38">
        <v>-34.693879209999999</v>
      </c>
      <c r="C674" s="38">
        <v>-58.301120500000003</v>
      </c>
      <c r="D674" s="38">
        <v>0.29466372728347778</v>
      </c>
      <c r="E674" s="38">
        <v>0.30664673695961642</v>
      </c>
      <c r="F674" s="38">
        <v>31.881188118811881</v>
      </c>
    </row>
    <row r="675" spans="1:6" x14ac:dyDescent="0.35">
      <c r="A675" s="37" t="s">
        <v>5671</v>
      </c>
      <c r="B675" s="38">
        <v>-34.722583899999997</v>
      </c>
      <c r="C675" s="38">
        <v>-58.33039222</v>
      </c>
      <c r="D675" s="38">
        <v>0.55561381578445435</v>
      </c>
      <c r="E675" s="38">
        <v>0.63332078386755553</v>
      </c>
      <c r="F675" s="38">
        <v>64.86486486486487</v>
      </c>
    </row>
    <row r="676" spans="1:6" x14ac:dyDescent="0.35">
      <c r="A676" s="37" t="s">
        <v>5672</v>
      </c>
      <c r="B676" s="38">
        <v>-34.691873649999998</v>
      </c>
      <c r="C676" s="38">
        <v>-58.301422840000001</v>
      </c>
      <c r="D676" s="38">
        <v>0.32214188575744629</v>
      </c>
      <c r="E676" s="38">
        <v>0.4481586180627346</v>
      </c>
      <c r="F676" s="38">
        <v>44.214162348877373</v>
      </c>
    </row>
    <row r="677" spans="1:6" x14ac:dyDescent="0.35">
      <c r="A677" s="37" t="s">
        <v>5673</v>
      </c>
      <c r="B677" s="38">
        <v>-34.668525029999998</v>
      </c>
      <c r="C677" s="38">
        <v>-58.396948369999997</v>
      </c>
      <c r="D677" s="38">
        <v>0.30397993326187128</v>
      </c>
      <c r="E677" s="38">
        <v>0.29860311467200518</v>
      </c>
      <c r="F677" s="38">
        <v>52.212389380530979</v>
      </c>
    </row>
    <row r="678" spans="1:6" x14ac:dyDescent="0.35">
      <c r="A678" s="37" t="s">
        <v>5674</v>
      </c>
      <c r="B678" s="38">
        <v>-34.713510659999997</v>
      </c>
      <c r="C678" s="38">
        <v>-58.330730170000002</v>
      </c>
      <c r="D678" s="38">
        <v>0.36262696981430048</v>
      </c>
      <c r="E678" s="38">
        <v>0.3603099004218453</v>
      </c>
      <c r="F678" s="38">
        <v>43.079096045197737</v>
      </c>
    </row>
    <row r="679" spans="1:6" x14ac:dyDescent="0.35">
      <c r="A679" s="37" t="s">
        <v>5675</v>
      </c>
      <c r="B679" s="38">
        <v>-34.696050649999997</v>
      </c>
      <c r="C679" s="38">
        <v>-58.350235900000001</v>
      </c>
      <c r="D679" s="38">
        <v>0.49299252033233643</v>
      </c>
      <c r="E679" s="38">
        <v>0.56281832723241099</v>
      </c>
      <c r="F679" s="38">
        <v>39.869281045751634</v>
      </c>
    </row>
    <row r="680" spans="1:6" x14ac:dyDescent="0.35">
      <c r="A680" s="37" t="s">
        <v>5676</v>
      </c>
      <c r="B680" s="38">
        <v>-34.702601819999998</v>
      </c>
      <c r="C680" s="38">
        <v>-58.345058760000001</v>
      </c>
      <c r="D680" s="38">
        <v>0.57548695802688599</v>
      </c>
      <c r="E680" s="38">
        <v>0.59555696613258791</v>
      </c>
      <c r="F680" s="38">
        <v>51.807228915662648</v>
      </c>
    </row>
    <row r="681" spans="1:6" x14ac:dyDescent="0.35">
      <c r="A681" s="37" t="s">
        <v>5677</v>
      </c>
      <c r="B681" s="38">
        <v>-34.702045140000003</v>
      </c>
      <c r="C681" s="38">
        <v>-58.341663369999999</v>
      </c>
      <c r="D681" s="38">
        <v>0.58415156602859497</v>
      </c>
      <c r="E681" s="38">
        <v>0.50032073259353638</v>
      </c>
      <c r="F681" s="38">
        <v>65.217391304347828</v>
      </c>
    </row>
    <row r="682" spans="1:6" x14ac:dyDescent="0.35">
      <c r="A682" s="37" t="s">
        <v>5678</v>
      </c>
      <c r="B682" s="38">
        <v>-34.67993706</v>
      </c>
      <c r="C682" s="38">
        <v>-58.37318441</v>
      </c>
      <c r="D682" s="38">
        <v>0.36457842588424683</v>
      </c>
      <c r="E682" s="38">
        <v>0.36502428187264341</v>
      </c>
      <c r="F682" s="38">
        <v>41.29032258064516</v>
      </c>
    </row>
    <row r="683" spans="1:6" x14ac:dyDescent="0.35">
      <c r="A683" s="37" t="s">
        <v>5679</v>
      </c>
      <c r="B683" s="38">
        <v>-34.7098613</v>
      </c>
      <c r="C683" s="38">
        <v>-58.341952910000003</v>
      </c>
      <c r="D683" s="38">
        <v>0.43521502614021301</v>
      </c>
      <c r="E683" s="38">
        <v>0.45163229703903202</v>
      </c>
      <c r="F683" s="38">
        <v>36.779661016949149</v>
      </c>
    </row>
    <row r="684" spans="1:6" x14ac:dyDescent="0.35">
      <c r="A684" s="37" t="s">
        <v>5680</v>
      </c>
      <c r="B684" s="38">
        <v>-34.718410169999999</v>
      </c>
      <c r="C684" s="38">
        <v>-58.340198659999999</v>
      </c>
      <c r="D684" s="38">
        <v>0.40628385543823242</v>
      </c>
      <c r="E684" s="38">
        <v>0.44124851872523618</v>
      </c>
      <c r="F684" s="38">
        <v>37.704918032786885</v>
      </c>
    </row>
    <row r="685" spans="1:6" x14ac:dyDescent="0.35">
      <c r="A685" s="37" t="s">
        <v>5681</v>
      </c>
      <c r="B685" s="38">
        <v>-34.687587039999997</v>
      </c>
      <c r="C685" s="38">
        <v>-58.328976310000002</v>
      </c>
      <c r="D685" s="38">
        <v>0.48585599660873408</v>
      </c>
      <c r="E685" s="38">
        <v>0.50438494376234111</v>
      </c>
      <c r="F685" s="38">
        <v>52.531645569620252</v>
      </c>
    </row>
    <row r="686" spans="1:6" x14ac:dyDescent="0.35">
      <c r="A686" s="37" t="s">
        <v>5682</v>
      </c>
      <c r="B686" s="38">
        <v>-34.695159169999997</v>
      </c>
      <c r="C686" s="38">
        <v>-58.333357130000003</v>
      </c>
      <c r="D686" s="38">
        <v>0.23509036004543299</v>
      </c>
      <c r="E686" s="38">
        <v>0.2303855938685907</v>
      </c>
      <c r="F686" s="38">
        <v>35.250463821892389</v>
      </c>
    </row>
    <row r="687" spans="1:6" x14ac:dyDescent="0.35">
      <c r="A687" s="37" t="s">
        <v>5683</v>
      </c>
      <c r="B687" s="38">
        <v>-34.658601619999999</v>
      </c>
      <c r="C687" s="38">
        <v>-58.331540179999998</v>
      </c>
      <c r="D687" s="38">
        <v>0.7828439474105835</v>
      </c>
      <c r="E687" s="38">
        <v>0.71678070889578926</v>
      </c>
      <c r="F687" s="38">
        <v>64.705882352941174</v>
      </c>
    </row>
    <row r="688" spans="1:6" x14ac:dyDescent="0.35">
      <c r="A688" s="37" t="s">
        <v>5684</v>
      </c>
      <c r="B688" s="38">
        <v>-34.661020370000003</v>
      </c>
      <c r="C688" s="38">
        <v>-58.369194550000003</v>
      </c>
      <c r="D688" s="38">
        <v>0.17790138721466059</v>
      </c>
      <c r="E688" s="38">
        <v>0.1936939560078286</v>
      </c>
      <c r="F688" s="38">
        <v>22.857142857142858</v>
      </c>
    </row>
    <row r="689" spans="1:6" x14ac:dyDescent="0.35">
      <c r="A689" s="37" t="s">
        <v>5685</v>
      </c>
      <c r="B689" s="38">
        <v>-34.651640890000003</v>
      </c>
      <c r="C689" s="38">
        <v>-58.34699861</v>
      </c>
      <c r="D689" s="38">
        <v>0.46467411518096918</v>
      </c>
      <c r="E689" s="38">
        <v>0.50557950304614174</v>
      </c>
      <c r="F689" s="38"/>
    </row>
    <row r="690" spans="1:6" x14ac:dyDescent="0.35">
      <c r="A690" s="37" t="s">
        <v>5686</v>
      </c>
      <c r="B690" s="38">
        <v>-35.073266689999997</v>
      </c>
      <c r="C690" s="38">
        <v>-57.515606740000003</v>
      </c>
      <c r="D690" s="38">
        <v>0.2440694868564606</v>
      </c>
      <c r="E690" s="38">
        <v>0.25084225284425837</v>
      </c>
      <c r="F690" s="38"/>
    </row>
    <row r="691" spans="1:6" x14ac:dyDescent="0.35">
      <c r="A691" s="37" t="s">
        <v>5687</v>
      </c>
      <c r="B691" s="38">
        <v>-34.679696300000003</v>
      </c>
      <c r="C691" s="38">
        <v>-58.358812329999999</v>
      </c>
      <c r="D691" s="38">
        <v>0.20873637497425079</v>
      </c>
      <c r="E691" s="38">
        <v>0.2410735554601017</v>
      </c>
      <c r="F691" s="38"/>
    </row>
    <row r="692" spans="1:6" x14ac:dyDescent="0.35">
      <c r="A692" s="37" t="s">
        <v>5688</v>
      </c>
      <c r="B692" s="38">
        <v>-34.708599360000001</v>
      </c>
      <c r="C692" s="38">
        <v>-58.325082080000001</v>
      </c>
      <c r="D692" s="38">
        <v>0.47918406128883362</v>
      </c>
      <c r="E692" s="38">
        <v>0.43004714932880911</v>
      </c>
      <c r="F692" s="38"/>
    </row>
    <row r="693" spans="1:6" x14ac:dyDescent="0.35">
      <c r="A693" s="37" t="s">
        <v>5689</v>
      </c>
      <c r="B693" s="38">
        <v>-34.708507650000001</v>
      </c>
      <c r="C693" s="38">
        <v>-58.320075660000001</v>
      </c>
      <c r="D693" s="38">
        <v>0.49860888719558721</v>
      </c>
      <c r="E693" s="38">
        <v>0.51597441450969594</v>
      </c>
      <c r="F693" s="38"/>
    </row>
    <row r="694" spans="1:6" x14ac:dyDescent="0.35">
      <c r="A694" s="37" t="s">
        <v>5690</v>
      </c>
      <c r="B694" s="38">
        <v>-37.150460989999999</v>
      </c>
      <c r="C694" s="38">
        <v>-58.475728949999997</v>
      </c>
      <c r="D694" s="38">
        <v>0.44877448678016663</v>
      </c>
      <c r="E694" s="38">
        <v>0.42645562663674352</v>
      </c>
      <c r="F694" s="38"/>
    </row>
    <row r="695" spans="1:6" x14ac:dyDescent="0.35">
      <c r="A695" s="37" t="s">
        <v>426</v>
      </c>
      <c r="B695" s="38">
        <v>-37.158837800000001</v>
      </c>
      <c r="C695" s="38">
        <v>-58.483353770000001</v>
      </c>
      <c r="D695" s="38">
        <v>0.52242743968963623</v>
      </c>
      <c r="E695" s="38">
        <v>0.43582227673286039</v>
      </c>
      <c r="F695" s="38"/>
    </row>
    <row r="696" spans="1:6" x14ac:dyDescent="0.35">
      <c r="A696" s="37" t="s">
        <v>427</v>
      </c>
      <c r="B696" s="38">
        <v>-37.154788029999999</v>
      </c>
      <c r="C696" s="38">
        <v>-58.492669319999997</v>
      </c>
      <c r="D696" s="38">
        <v>0.2291464954614639</v>
      </c>
      <c r="E696" s="38">
        <v>0.28809563567241031</v>
      </c>
      <c r="F696" s="38"/>
    </row>
    <row r="697" spans="1:6" x14ac:dyDescent="0.35">
      <c r="A697" s="37" t="s">
        <v>5691</v>
      </c>
      <c r="B697" s="38">
        <v>-37.14869745</v>
      </c>
      <c r="C697" s="38">
        <v>-58.489601479999997</v>
      </c>
      <c r="D697" s="38">
        <v>0.23885342478752139</v>
      </c>
      <c r="E697" s="38">
        <v>0.24780685741167799</v>
      </c>
      <c r="F697" s="38">
        <v>21.428571428571427</v>
      </c>
    </row>
    <row r="698" spans="1:6" x14ac:dyDescent="0.35">
      <c r="A698" s="37" t="s">
        <v>5692</v>
      </c>
      <c r="B698" s="38">
        <v>-37.155253819999999</v>
      </c>
      <c r="C698" s="38">
        <v>-58.491156490000002</v>
      </c>
      <c r="D698" s="38">
        <v>0.32795178890228271</v>
      </c>
      <c r="E698" s="38">
        <v>0.2723764259368181</v>
      </c>
      <c r="F698" s="38">
        <v>34.615384615384613</v>
      </c>
    </row>
    <row r="699" spans="1:6" x14ac:dyDescent="0.35">
      <c r="A699" s="37" t="s">
        <v>5693</v>
      </c>
      <c r="B699" s="38">
        <v>-37.148531570000003</v>
      </c>
      <c r="C699" s="38">
        <v>-58.487385439999997</v>
      </c>
      <c r="D699" s="38">
        <v>0.20090858638286591</v>
      </c>
      <c r="E699" s="38">
        <v>0.23263158690598279</v>
      </c>
      <c r="F699" s="38"/>
    </row>
    <row r="700" spans="1:6" x14ac:dyDescent="0.35">
      <c r="A700" s="37" t="s">
        <v>5694</v>
      </c>
      <c r="B700" s="38">
        <v>-37.158859669999998</v>
      </c>
      <c r="C700" s="38">
        <v>-58.488204840000002</v>
      </c>
      <c r="D700" s="38">
        <v>0.27652502059936518</v>
      </c>
      <c r="E700" s="38">
        <v>0.27414378676659018</v>
      </c>
      <c r="F700" s="38"/>
    </row>
    <row r="701" spans="1:6" x14ac:dyDescent="0.35">
      <c r="A701" s="37" t="s">
        <v>5695</v>
      </c>
      <c r="B701" s="38">
        <v>-37.153877389999998</v>
      </c>
      <c r="C701" s="38">
        <v>-58.493178239999999</v>
      </c>
      <c r="D701" s="38">
        <v>0.28754532337188721</v>
      </c>
      <c r="E701" s="38">
        <v>0.27737263611384799</v>
      </c>
      <c r="F701" s="38">
        <v>33.333333333333329</v>
      </c>
    </row>
    <row r="702" spans="1:6" x14ac:dyDescent="0.35">
      <c r="A702" s="37" t="s">
        <v>5696</v>
      </c>
      <c r="B702" s="38">
        <v>-37.15075547</v>
      </c>
      <c r="C702" s="38">
        <v>-58.476040640000001</v>
      </c>
      <c r="D702" s="38">
        <v>0.37360921502113342</v>
      </c>
      <c r="E702" s="38">
        <v>0.41743413276142538</v>
      </c>
      <c r="F702" s="38">
        <v>35.365853658536587</v>
      </c>
    </row>
    <row r="703" spans="1:6" x14ac:dyDescent="0.35">
      <c r="A703" s="37" t="s">
        <v>5697</v>
      </c>
      <c r="B703" s="38">
        <v>-37.215068010000003</v>
      </c>
      <c r="C703" s="38">
        <v>-58.686794890000002</v>
      </c>
      <c r="D703" s="38">
        <v>0.42372477054595947</v>
      </c>
      <c r="E703" s="38">
        <v>0.42372477054595947</v>
      </c>
      <c r="F703" s="38">
        <v>5.5555555555555554</v>
      </c>
    </row>
    <row r="704" spans="1:6" x14ac:dyDescent="0.35">
      <c r="A704" s="37" t="s">
        <v>5698</v>
      </c>
      <c r="B704" s="38">
        <v>-37.147004150000001</v>
      </c>
      <c r="C704" s="38">
        <v>-58.488249140000001</v>
      </c>
      <c r="D704" s="38">
        <v>0.2601017951965332</v>
      </c>
      <c r="E704" s="38">
        <v>0.26066295843985338</v>
      </c>
      <c r="F704" s="38">
        <v>27.647058823529413</v>
      </c>
    </row>
    <row r="705" spans="1:6" x14ac:dyDescent="0.35">
      <c r="A705" s="37" t="s">
        <v>5699</v>
      </c>
      <c r="B705" s="38">
        <v>-36.56411147</v>
      </c>
      <c r="C705" s="38">
        <v>-58.536469349999997</v>
      </c>
      <c r="D705" s="38">
        <v>0.30587947368621832</v>
      </c>
      <c r="E705" s="38">
        <v>0.30587947368621832</v>
      </c>
      <c r="F705" s="38">
        <v>0</v>
      </c>
    </row>
    <row r="706" spans="1:6" x14ac:dyDescent="0.35">
      <c r="A706" s="37" t="s">
        <v>5700</v>
      </c>
      <c r="B706" s="38">
        <v>-36.843107510000003</v>
      </c>
      <c r="C706" s="38">
        <v>-58.510025859999999</v>
      </c>
      <c r="D706" s="38">
        <v>0.29313087463378912</v>
      </c>
      <c r="E706" s="38">
        <v>0.29313087463378912</v>
      </c>
      <c r="F706" s="38">
        <v>11.76470588235294</v>
      </c>
    </row>
    <row r="707" spans="1:6" x14ac:dyDescent="0.35">
      <c r="A707" s="37" t="s">
        <v>5701</v>
      </c>
      <c r="B707" s="38">
        <v>-37.15854959</v>
      </c>
      <c r="C707" s="38">
        <v>-58.48087572</v>
      </c>
      <c r="D707" s="38">
        <v>0.52242743968963623</v>
      </c>
      <c r="E707" s="38">
        <v>0.51562347511450446</v>
      </c>
      <c r="F707" s="38">
        <v>51.612903225806448</v>
      </c>
    </row>
    <row r="708" spans="1:6" x14ac:dyDescent="0.35">
      <c r="A708" s="37" t="s">
        <v>5702</v>
      </c>
      <c r="B708" s="38">
        <v>-37.159106489999999</v>
      </c>
      <c r="C708" s="38">
        <v>-58.487981089999998</v>
      </c>
      <c r="D708" s="38">
        <v>0.27652502059936518</v>
      </c>
      <c r="E708" s="38">
        <v>0.27607074144639471</v>
      </c>
      <c r="F708" s="38">
        <v>19.35483870967742</v>
      </c>
    </row>
    <row r="709" spans="1:6" x14ac:dyDescent="0.35">
      <c r="A709" s="37" t="s">
        <v>5703</v>
      </c>
      <c r="B709" s="38">
        <v>-37.160238489999998</v>
      </c>
      <c r="C709" s="38">
        <v>-58.487869070000002</v>
      </c>
      <c r="D709" s="38">
        <v>0.28576228022575378</v>
      </c>
      <c r="E709" s="38">
        <v>0.29173509494678401</v>
      </c>
      <c r="F709" s="38">
        <v>18.468468468468469</v>
      </c>
    </row>
    <row r="710" spans="1:6" x14ac:dyDescent="0.35">
      <c r="A710" s="37" t="s">
        <v>5704</v>
      </c>
      <c r="B710" s="38">
        <v>-36.557475920000002</v>
      </c>
      <c r="C710" s="38">
        <v>-58.534362020000003</v>
      </c>
      <c r="D710" s="38">
        <v>0.30587947368621832</v>
      </c>
      <c r="E710" s="38">
        <v>0.30587947368621832</v>
      </c>
      <c r="F710" s="38">
        <v>8.5714285714285712</v>
      </c>
    </row>
    <row r="711" spans="1:6" x14ac:dyDescent="0.35">
      <c r="A711" s="37" t="s">
        <v>5705</v>
      </c>
      <c r="B711" s="38">
        <v>-37.159018019999998</v>
      </c>
      <c r="C711" s="38">
        <v>-58.488113890000001</v>
      </c>
      <c r="D711" s="38">
        <v>0.27652502059936518</v>
      </c>
      <c r="E711" s="38">
        <v>0.27438063957752318</v>
      </c>
      <c r="F711" s="38">
        <v>10.632183908045976</v>
      </c>
    </row>
    <row r="712" spans="1:6" x14ac:dyDescent="0.35">
      <c r="A712" s="37" t="s">
        <v>5706</v>
      </c>
      <c r="B712" s="38">
        <v>-37.145327719999997</v>
      </c>
      <c r="C712" s="38">
        <v>-58.488010750000001</v>
      </c>
      <c r="D712" s="38">
        <v>0.28363868594169622</v>
      </c>
      <c r="E712" s="38">
        <v>0.27963418347967989</v>
      </c>
      <c r="F712" s="38">
        <v>11.258278145695364</v>
      </c>
    </row>
    <row r="713" spans="1:6" x14ac:dyDescent="0.35">
      <c r="A713" s="37" t="s">
        <v>5707</v>
      </c>
      <c r="B713" s="38">
        <v>-37.157665119999997</v>
      </c>
      <c r="C713" s="38">
        <v>-58.490394420000001</v>
      </c>
      <c r="D713" s="38">
        <v>0.27652502059936518</v>
      </c>
      <c r="E713" s="38">
        <v>0.30254602101114059</v>
      </c>
      <c r="F713" s="38"/>
    </row>
    <row r="714" spans="1:6" x14ac:dyDescent="0.35">
      <c r="A714" s="37" t="s">
        <v>5708</v>
      </c>
      <c r="B714" s="38">
        <v>-37.153705430000002</v>
      </c>
      <c r="C714" s="38">
        <v>-58.48820396</v>
      </c>
      <c r="D714" s="38">
        <v>0.23232311010360721</v>
      </c>
      <c r="E714" s="38">
        <v>0.22315537576612671</v>
      </c>
      <c r="F714" s="38">
        <v>25.672371638141811</v>
      </c>
    </row>
    <row r="715" spans="1:6" x14ac:dyDescent="0.35">
      <c r="A715" s="37" t="s">
        <v>5709</v>
      </c>
      <c r="B715" s="38">
        <v>-37.12184002</v>
      </c>
      <c r="C715" s="38">
        <v>-58.439126440000003</v>
      </c>
      <c r="D715" s="38">
        <v>0.50068265199661255</v>
      </c>
      <c r="E715" s="38">
        <v>0.50149715574164144</v>
      </c>
      <c r="F715" s="38">
        <v>26.086956521739129</v>
      </c>
    </row>
    <row r="716" spans="1:6" x14ac:dyDescent="0.35">
      <c r="A716" s="37" t="s">
        <v>5710</v>
      </c>
      <c r="B716" s="38">
        <v>-37.154784970000001</v>
      </c>
      <c r="C716" s="38">
        <v>-58.492882629999997</v>
      </c>
      <c r="D716" s="38">
        <v>0.2291464954614639</v>
      </c>
      <c r="E716" s="38">
        <v>0.28809563567241031</v>
      </c>
      <c r="F716" s="38">
        <v>40.74074074074074</v>
      </c>
    </row>
    <row r="717" spans="1:6" x14ac:dyDescent="0.35">
      <c r="A717" s="37" t="s">
        <v>5711</v>
      </c>
      <c r="B717" s="38">
        <v>-37.157918870000003</v>
      </c>
      <c r="C717" s="38">
        <v>-58.482341580000003</v>
      </c>
      <c r="D717" s="38">
        <v>0.52242743968963623</v>
      </c>
      <c r="E717" s="38">
        <v>0.46288550705523102</v>
      </c>
      <c r="F717" s="38">
        <v>60.294117647058819</v>
      </c>
    </row>
    <row r="718" spans="1:6" x14ac:dyDescent="0.35">
      <c r="A718" s="37" t="s">
        <v>5712</v>
      </c>
      <c r="B718" s="38">
        <v>-37.147690590000003</v>
      </c>
      <c r="C718" s="38">
        <v>-58.488179219999999</v>
      </c>
      <c r="D718" s="38">
        <v>0.23827548325061801</v>
      </c>
      <c r="E718" s="38">
        <v>0.24921882732046971</v>
      </c>
      <c r="F718" s="38">
        <v>32.126696832579185</v>
      </c>
    </row>
    <row r="719" spans="1:6" x14ac:dyDescent="0.35">
      <c r="A719" s="37" t="s">
        <v>5713</v>
      </c>
      <c r="B719" s="38">
        <v>-37.15254418</v>
      </c>
      <c r="C719" s="38">
        <v>-58.478686070000002</v>
      </c>
      <c r="D719" s="38">
        <v>0.37930625677108759</v>
      </c>
      <c r="E719" s="38">
        <v>0.38625142605681168</v>
      </c>
      <c r="F719" s="38">
        <v>39.285714285714285</v>
      </c>
    </row>
    <row r="720" spans="1:6" x14ac:dyDescent="0.35">
      <c r="A720" s="37" t="s">
        <v>5714</v>
      </c>
      <c r="B720" s="38">
        <v>-36.860915429999999</v>
      </c>
      <c r="C720" s="38">
        <v>-58.712543930000002</v>
      </c>
      <c r="D720" s="38">
        <v>0.39809778332710272</v>
      </c>
      <c r="E720" s="38">
        <v>0.39809778332710272</v>
      </c>
      <c r="F720" s="38">
        <v>0</v>
      </c>
    </row>
    <row r="721" spans="1:6" x14ac:dyDescent="0.35">
      <c r="A721" s="37" t="s">
        <v>5715</v>
      </c>
      <c r="B721" s="38">
        <v>-37.18736466</v>
      </c>
      <c r="C721" s="38">
        <v>-58.140690970000001</v>
      </c>
      <c r="D721" s="38">
        <v>0.28103014826774603</v>
      </c>
      <c r="E721" s="38">
        <v>0.28494514389471581</v>
      </c>
      <c r="F721" s="38">
        <v>20</v>
      </c>
    </row>
    <row r="722" spans="1:6" x14ac:dyDescent="0.35">
      <c r="A722" s="37" t="s">
        <v>5716</v>
      </c>
      <c r="B722" s="38">
        <v>-37.142308720000003</v>
      </c>
      <c r="C722" s="38">
        <v>-58.522561690000003</v>
      </c>
      <c r="D722" s="38">
        <v>0.43459853529930109</v>
      </c>
      <c r="E722" s="38">
        <v>0.43459853529930109</v>
      </c>
      <c r="F722" s="38">
        <v>21.621621621621621</v>
      </c>
    </row>
    <row r="723" spans="1:6" x14ac:dyDescent="0.35">
      <c r="A723" s="37" t="s">
        <v>5717</v>
      </c>
      <c r="B723" s="38">
        <v>-37.186352450000001</v>
      </c>
      <c r="C723" s="38">
        <v>-58.461942409999999</v>
      </c>
      <c r="D723" s="38">
        <v>0.46723797917366028</v>
      </c>
      <c r="E723" s="38">
        <v>0.46723797917366028</v>
      </c>
      <c r="F723" s="38">
        <v>23.611111111111111</v>
      </c>
    </row>
    <row r="724" spans="1:6" x14ac:dyDescent="0.35">
      <c r="A724" s="37" t="s">
        <v>5718</v>
      </c>
      <c r="B724" s="38">
        <v>-37.013192439999997</v>
      </c>
      <c r="C724" s="38">
        <v>-58.453491309999997</v>
      </c>
      <c r="D724" s="38">
        <v>0.31817549467086792</v>
      </c>
      <c r="E724" s="38">
        <v>0.31817549467086792</v>
      </c>
      <c r="F724" s="38">
        <v>33.333333333333329</v>
      </c>
    </row>
    <row r="725" spans="1:6" x14ac:dyDescent="0.35">
      <c r="A725" s="37" t="s">
        <v>5719</v>
      </c>
      <c r="B725" s="38">
        <v>-37.226529890000002</v>
      </c>
      <c r="C725" s="38">
        <v>-58.759714520000003</v>
      </c>
      <c r="D725" s="38">
        <v>0.42372477054595947</v>
      </c>
      <c r="E725" s="38">
        <v>0.42372477054595947</v>
      </c>
      <c r="F725" s="38">
        <v>10.344827586206897</v>
      </c>
    </row>
    <row r="726" spans="1:6" x14ac:dyDescent="0.35">
      <c r="A726" s="37" t="s">
        <v>5720</v>
      </c>
      <c r="B726" s="38">
        <v>-36.903913950000003</v>
      </c>
      <c r="C726" s="38">
        <v>-58.312639660000002</v>
      </c>
      <c r="D726" s="38">
        <v>0.38094371557235718</v>
      </c>
      <c r="E726" s="38">
        <v>0.3767367687664534</v>
      </c>
      <c r="F726" s="38">
        <v>16.666666666666664</v>
      </c>
    </row>
    <row r="727" spans="1:6" x14ac:dyDescent="0.35">
      <c r="A727" s="37" t="s">
        <v>5721</v>
      </c>
      <c r="B727" s="38">
        <v>-36.662928839999999</v>
      </c>
      <c r="C727" s="38">
        <v>-58.675347870000003</v>
      </c>
      <c r="D727" s="38">
        <v>0.38791576027870178</v>
      </c>
      <c r="E727" s="38">
        <v>0.38363574680529139</v>
      </c>
      <c r="F727" s="38">
        <v>0</v>
      </c>
    </row>
    <row r="728" spans="1:6" x14ac:dyDescent="0.35">
      <c r="A728" s="37" t="s">
        <v>5722</v>
      </c>
      <c r="B728" s="38">
        <v>-36.670271980000003</v>
      </c>
      <c r="C728" s="38">
        <v>-58.527271579999997</v>
      </c>
      <c r="D728" s="38">
        <v>0.44289177656173712</v>
      </c>
      <c r="E728" s="38">
        <v>0.44289177656173712</v>
      </c>
      <c r="F728" s="38">
        <v>0</v>
      </c>
    </row>
    <row r="729" spans="1:6" x14ac:dyDescent="0.35">
      <c r="A729" s="37" t="s">
        <v>5723</v>
      </c>
      <c r="B729" s="38">
        <v>-36.989293179999997</v>
      </c>
      <c r="C729" s="38">
        <v>-58.373928650000003</v>
      </c>
      <c r="D729" s="38">
        <v>0.32286235690116882</v>
      </c>
      <c r="E729" s="38">
        <v>0.3545335060671756</v>
      </c>
      <c r="F729" s="38">
        <v>0</v>
      </c>
    </row>
    <row r="730" spans="1:6" x14ac:dyDescent="0.35">
      <c r="A730" s="37" t="s">
        <v>5724</v>
      </c>
      <c r="B730" s="38">
        <v>-36.564419919999999</v>
      </c>
      <c r="C730" s="38">
        <v>-58.328213720000001</v>
      </c>
      <c r="D730" s="38">
        <v>0.36497804522514338</v>
      </c>
      <c r="E730" s="38">
        <v>0.36497804522514338</v>
      </c>
      <c r="F730" s="38">
        <v>16.666666666666664</v>
      </c>
    </row>
    <row r="731" spans="1:6" x14ac:dyDescent="0.35">
      <c r="A731" s="37" t="s">
        <v>5725</v>
      </c>
      <c r="B731" s="38">
        <v>-37.339375939999996</v>
      </c>
      <c r="C731" s="38">
        <v>-58.426165750000003</v>
      </c>
      <c r="D731" s="38">
        <v>0.35481381416320801</v>
      </c>
      <c r="E731" s="38">
        <v>0.35481381416320801</v>
      </c>
      <c r="F731" s="38">
        <v>0</v>
      </c>
    </row>
    <row r="732" spans="1:6" x14ac:dyDescent="0.35">
      <c r="A732" s="37" t="s">
        <v>5726</v>
      </c>
      <c r="B732" s="38">
        <v>-37.181780809999999</v>
      </c>
      <c r="C732" s="38">
        <v>-58.424496650000002</v>
      </c>
      <c r="D732" s="38">
        <v>0.54528474807739258</v>
      </c>
      <c r="E732" s="38">
        <v>0.53202047541334818</v>
      </c>
      <c r="F732" s="38">
        <v>7.4074074074074066</v>
      </c>
    </row>
    <row r="733" spans="1:6" x14ac:dyDescent="0.35">
      <c r="A733" s="37" t="s">
        <v>5727</v>
      </c>
      <c r="B733" s="38">
        <v>-37.066425879999997</v>
      </c>
      <c r="C733" s="38">
        <v>-58.302730920000002</v>
      </c>
      <c r="D733" s="38">
        <v>0.48040425777435303</v>
      </c>
      <c r="E733" s="38">
        <v>0.48040425777435303</v>
      </c>
      <c r="F733" s="38">
        <v>14.285714285714285</v>
      </c>
    </row>
    <row r="734" spans="1:6" x14ac:dyDescent="0.35">
      <c r="A734" s="37" t="s">
        <v>5728</v>
      </c>
      <c r="B734" s="38">
        <v>-36.556907209999999</v>
      </c>
      <c r="C734" s="38">
        <v>-58.533480750000003</v>
      </c>
      <c r="D734" s="38">
        <v>0.30587947368621832</v>
      </c>
      <c r="E734" s="38">
        <v>0.30587947368621832</v>
      </c>
      <c r="F734" s="38">
        <v>5.5555555555555554</v>
      </c>
    </row>
    <row r="735" spans="1:6" x14ac:dyDescent="0.35">
      <c r="A735" s="37" t="s">
        <v>5729</v>
      </c>
      <c r="B735" s="38">
        <v>-37.084740889999999</v>
      </c>
      <c r="C735" s="38">
        <v>-58.610532849999998</v>
      </c>
      <c r="D735" s="38">
        <v>0.38960444927215582</v>
      </c>
      <c r="E735" s="38">
        <v>0.42078089714050287</v>
      </c>
      <c r="F735" s="38">
        <v>33.333333333333329</v>
      </c>
    </row>
    <row r="736" spans="1:6" x14ac:dyDescent="0.35">
      <c r="A736" s="37" t="s">
        <v>5730</v>
      </c>
      <c r="B736" s="38">
        <v>-37.214913119999999</v>
      </c>
      <c r="C736" s="38">
        <v>-58.00944397</v>
      </c>
      <c r="D736" s="38">
        <v>0.3533976674079895</v>
      </c>
      <c r="E736" s="38">
        <v>0.3533976674079895</v>
      </c>
      <c r="F736" s="38">
        <v>0</v>
      </c>
    </row>
    <row r="737" spans="1:6" x14ac:dyDescent="0.35">
      <c r="A737" s="37" t="s">
        <v>5731</v>
      </c>
      <c r="B737" s="38">
        <v>-36.842603369999999</v>
      </c>
      <c r="C737" s="38">
        <v>-58.510113959999998</v>
      </c>
      <c r="D737" s="38">
        <v>0.29313087463378912</v>
      </c>
      <c r="E737" s="38">
        <v>0.29313087463378912</v>
      </c>
      <c r="F737" s="38">
        <v>8.695652173913043</v>
      </c>
    </row>
    <row r="738" spans="1:6" x14ac:dyDescent="0.35">
      <c r="A738" s="37" t="s">
        <v>5732</v>
      </c>
      <c r="B738" s="38">
        <v>-36.934523650000003</v>
      </c>
      <c r="C738" s="38">
        <v>-58.637286039999999</v>
      </c>
      <c r="D738" s="38">
        <v>0.48231852054595947</v>
      </c>
      <c r="E738" s="38">
        <v>0.44782642818786</v>
      </c>
      <c r="F738" s="38">
        <v>75</v>
      </c>
    </row>
    <row r="739" spans="1:6" x14ac:dyDescent="0.35">
      <c r="A739" s="37" t="s">
        <v>5733</v>
      </c>
      <c r="B739" s="38">
        <v>-37.246402060000001</v>
      </c>
      <c r="C739" s="38">
        <v>-58.275753049999999</v>
      </c>
      <c r="D739" s="38">
        <v>0.43587014079093928</v>
      </c>
      <c r="E739" s="38">
        <v>0.43587014079093928</v>
      </c>
      <c r="F739" s="38">
        <v>15.384615384615385</v>
      </c>
    </row>
    <row r="740" spans="1:6" x14ac:dyDescent="0.35">
      <c r="A740" s="37" t="s">
        <v>5734</v>
      </c>
      <c r="B740" s="38">
        <v>-36.952910469999999</v>
      </c>
      <c r="C740" s="38">
        <v>-58.812603039999999</v>
      </c>
      <c r="D740" s="38">
        <v>0.4184073805809021</v>
      </c>
      <c r="E740" s="38">
        <v>0.4184073805809021</v>
      </c>
      <c r="F740" s="38">
        <v>0</v>
      </c>
    </row>
    <row r="741" spans="1:6" x14ac:dyDescent="0.35">
      <c r="A741" s="37" t="s">
        <v>5735</v>
      </c>
      <c r="B741" s="38">
        <v>-37.265170879999999</v>
      </c>
      <c r="C741" s="38">
        <v>-58.122550850000003</v>
      </c>
      <c r="D741" s="38">
        <v>0.30085673928260798</v>
      </c>
      <c r="E741" s="38">
        <v>0.30085673928260798</v>
      </c>
      <c r="F741" s="38">
        <v>0</v>
      </c>
    </row>
    <row r="742" spans="1:6" x14ac:dyDescent="0.35">
      <c r="A742" s="37" t="s">
        <v>5736</v>
      </c>
      <c r="B742" s="38">
        <v>-37.10395346</v>
      </c>
      <c r="C742" s="38">
        <v>-58.06693971</v>
      </c>
      <c r="D742" s="38">
        <v>0.29149109125137329</v>
      </c>
      <c r="E742" s="38">
        <v>0.28631694574613831</v>
      </c>
      <c r="F742" s="38">
        <v>0</v>
      </c>
    </row>
    <row r="743" spans="1:6" x14ac:dyDescent="0.35">
      <c r="A743" s="37" t="s">
        <v>5737</v>
      </c>
      <c r="B743" s="38">
        <v>-36.750792539999999</v>
      </c>
      <c r="C743" s="38">
        <v>-58.371784630000001</v>
      </c>
      <c r="D743" s="38">
        <v>0.40446332097053528</v>
      </c>
      <c r="E743" s="38">
        <v>0.40446332097053528</v>
      </c>
      <c r="F743" s="38">
        <v>0</v>
      </c>
    </row>
    <row r="744" spans="1:6" x14ac:dyDescent="0.35">
      <c r="A744" s="37" t="s">
        <v>5738</v>
      </c>
      <c r="B744" s="38">
        <v>-36.898328509999999</v>
      </c>
      <c r="C744" s="38">
        <v>-58.903423429999997</v>
      </c>
      <c r="D744" s="38">
        <v>0.40109771490097051</v>
      </c>
      <c r="E744" s="38">
        <v>0.40109771490097051</v>
      </c>
      <c r="F744" s="38">
        <v>0</v>
      </c>
    </row>
    <row r="745" spans="1:6" x14ac:dyDescent="0.35">
      <c r="A745" s="37" t="s">
        <v>5739</v>
      </c>
      <c r="B745" s="38">
        <v>-36.61175755</v>
      </c>
      <c r="C745" s="38">
        <v>-58.45330276</v>
      </c>
      <c r="D745" s="38">
        <v>0.30587926506996149</v>
      </c>
      <c r="E745" s="38">
        <v>0.30587926506996149</v>
      </c>
      <c r="F745" s="38">
        <v>0</v>
      </c>
    </row>
    <row r="746" spans="1:6" x14ac:dyDescent="0.35">
      <c r="A746" s="37" t="s">
        <v>5740</v>
      </c>
      <c r="B746" s="38">
        <v>-37.396554559999998</v>
      </c>
      <c r="C746" s="38">
        <v>-58.234029890000002</v>
      </c>
      <c r="D746" s="38">
        <v>0.30041646957397461</v>
      </c>
      <c r="E746" s="38">
        <v>0.30041646957397461</v>
      </c>
      <c r="F746" s="38">
        <v>0</v>
      </c>
    </row>
    <row r="747" spans="1:6" x14ac:dyDescent="0.35">
      <c r="A747" s="37" t="s">
        <v>5741</v>
      </c>
      <c r="B747" s="38">
        <v>-37.158930669999997</v>
      </c>
      <c r="C747" s="38">
        <v>-58.48795303</v>
      </c>
      <c r="D747" s="38">
        <v>0.27652502059936518</v>
      </c>
      <c r="E747" s="38">
        <v>0.27408112271835933</v>
      </c>
      <c r="F747" s="38">
        <v>9.6969696969696972</v>
      </c>
    </row>
    <row r="748" spans="1:6" x14ac:dyDescent="0.35">
      <c r="A748" s="37" t="s">
        <v>5742</v>
      </c>
      <c r="B748" s="38">
        <v>-37.151427939999998</v>
      </c>
      <c r="C748" s="38">
        <v>-58.486230429999999</v>
      </c>
      <c r="D748" s="38">
        <v>0.18960617482662201</v>
      </c>
      <c r="E748" s="38">
        <v>0.22904930577466359</v>
      </c>
      <c r="F748" s="38"/>
    </row>
    <row r="749" spans="1:6" x14ac:dyDescent="0.35">
      <c r="A749" s="37" t="s">
        <v>5743</v>
      </c>
      <c r="B749" s="38">
        <v>-37.144042349999999</v>
      </c>
      <c r="C749" s="38">
        <v>-58.463986640000002</v>
      </c>
      <c r="D749" s="38">
        <v>0.54588818550109863</v>
      </c>
      <c r="E749" s="38">
        <v>0.54588818550109863</v>
      </c>
      <c r="F749" s="38"/>
    </row>
    <row r="750" spans="1:6" x14ac:dyDescent="0.35">
      <c r="A750" s="37" t="s">
        <v>5744</v>
      </c>
      <c r="B750" s="38">
        <v>-36.779163529999998</v>
      </c>
      <c r="C750" s="38">
        <v>-59.859483400000002</v>
      </c>
      <c r="D750" s="38">
        <v>0.15230235457420349</v>
      </c>
      <c r="E750" s="38">
        <v>0.1633294338689131</v>
      </c>
      <c r="F750" s="38"/>
    </row>
    <row r="751" spans="1:6" x14ac:dyDescent="0.35">
      <c r="A751" s="37" t="s">
        <v>5745</v>
      </c>
      <c r="B751" s="38">
        <v>-36.778200390000002</v>
      </c>
      <c r="C751" s="38">
        <v>-59.858946189999998</v>
      </c>
      <c r="D751" s="38">
        <v>0.17322193086147311</v>
      </c>
      <c r="E751" s="38">
        <v>0.17004909562437159</v>
      </c>
      <c r="F751" s="38"/>
    </row>
    <row r="752" spans="1:6" x14ac:dyDescent="0.35">
      <c r="A752" s="37" t="s">
        <v>433</v>
      </c>
      <c r="B752" s="38">
        <v>-36.765475129999999</v>
      </c>
      <c r="C752" s="38">
        <v>-59.858804339999999</v>
      </c>
      <c r="D752" s="38">
        <v>0.43735247850418091</v>
      </c>
      <c r="E752" s="38">
        <v>0.44845278752155793</v>
      </c>
      <c r="F752" s="38"/>
    </row>
    <row r="753" spans="1:6" x14ac:dyDescent="0.35">
      <c r="A753" s="37" t="s">
        <v>437</v>
      </c>
      <c r="B753" s="38">
        <v>-36.791879799999997</v>
      </c>
      <c r="C753" s="38">
        <v>-59.865108620000001</v>
      </c>
      <c r="D753" s="38">
        <v>0.38618943095207209</v>
      </c>
      <c r="E753" s="38">
        <v>0.38438044645284353</v>
      </c>
      <c r="F753" s="38"/>
    </row>
    <row r="754" spans="1:6" x14ac:dyDescent="0.35">
      <c r="A754" s="37" t="s">
        <v>439</v>
      </c>
      <c r="B754" s="38">
        <v>-36.76497844</v>
      </c>
      <c r="C754" s="38">
        <v>-59.85435974</v>
      </c>
      <c r="D754" s="38">
        <v>0.5039287805557251</v>
      </c>
      <c r="E754" s="38">
        <v>0.49886870933206462</v>
      </c>
      <c r="F754" s="38"/>
    </row>
    <row r="755" spans="1:6" x14ac:dyDescent="0.35">
      <c r="A755" s="37" t="s">
        <v>441</v>
      </c>
      <c r="B755" s="38">
        <v>-36.767190300000003</v>
      </c>
      <c r="C755" s="38">
        <v>-59.868650690000003</v>
      </c>
      <c r="D755" s="38">
        <v>0.40564465522766108</v>
      </c>
      <c r="E755" s="38">
        <v>0.36220477678273849</v>
      </c>
      <c r="F755" s="38"/>
    </row>
    <row r="756" spans="1:6" x14ac:dyDescent="0.35">
      <c r="A756" s="37" t="s">
        <v>443</v>
      </c>
      <c r="B756" s="38">
        <v>-36.756229500000003</v>
      </c>
      <c r="C756" s="38">
        <v>-59.856942289999999</v>
      </c>
      <c r="D756" s="38">
        <v>0.51574200391769409</v>
      </c>
      <c r="E756" s="38">
        <v>0.52305869836556285</v>
      </c>
      <c r="F756" s="38"/>
    </row>
    <row r="757" spans="1:6" x14ac:dyDescent="0.35">
      <c r="A757" s="37" t="s">
        <v>434</v>
      </c>
      <c r="B757" s="38">
        <v>-36.784997250000004</v>
      </c>
      <c r="C757" s="38">
        <v>-59.873446260000001</v>
      </c>
      <c r="D757" s="38">
        <v>0.22572717070579529</v>
      </c>
      <c r="E757" s="38">
        <v>0.22155490713684181</v>
      </c>
      <c r="F757" s="38"/>
    </row>
    <row r="758" spans="1:6" x14ac:dyDescent="0.35">
      <c r="A758" s="37" t="s">
        <v>5746</v>
      </c>
      <c r="B758" s="38">
        <v>-36.78581543</v>
      </c>
      <c r="C758" s="38">
        <v>-59.871648989999997</v>
      </c>
      <c r="D758" s="38">
        <v>0.21646697819232941</v>
      </c>
      <c r="E758" s="38">
        <v>0.22386972904205321</v>
      </c>
      <c r="F758" s="38">
        <v>13.333333333333334</v>
      </c>
    </row>
    <row r="759" spans="1:6" x14ac:dyDescent="0.35">
      <c r="A759" s="37" t="s">
        <v>5747</v>
      </c>
      <c r="B759" s="38">
        <v>-36.787049099999997</v>
      </c>
      <c r="C759" s="38">
        <v>-59.862937819999999</v>
      </c>
      <c r="D759" s="38">
        <v>0.2281279265880585</v>
      </c>
      <c r="E759" s="38">
        <v>0.29876245515687128</v>
      </c>
      <c r="F759" s="38">
        <v>17.391304347826086</v>
      </c>
    </row>
    <row r="760" spans="1:6" x14ac:dyDescent="0.35">
      <c r="A760" s="37" t="s">
        <v>5748</v>
      </c>
      <c r="B760" s="38">
        <v>-36.786687579999999</v>
      </c>
      <c r="C760" s="38">
        <v>-59.847694820000001</v>
      </c>
      <c r="D760" s="38">
        <v>0.32826739549636841</v>
      </c>
      <c r="E760" s="38">
        <v>0.31625139007442882</v>
      </c>
      <c r="F760" s="38">
        <v>48.571428571428569</v>
      </c>
    </row>
    <row r="761" spans="1:6" x14ac:dyDescent="0.35">
      <c r="A761" s="37" t="s">
        <v>5749</v>
      </c>
      <c r="B761" s="38">
        <v>-36.78708778</v>
      </c>
      <c r="C761" s="38">
        <v>-59.862970920000002</v>
      </c>
      <c r="D761" s="38">
        <v>0.2281279265880585</v>
      </c>
      <c r="E761" s="38">
        <v>0.30449541807174679</v>
      </c>
      <c r="F761" s="38">
        <v>23.913043478260871</v>
      </c>
    </row>
    <row r="762" spans="1:6" x14ac:dyDescent="0.35">
      <c r="A762" s="37" t="s">
        <v>5750</v>
      </c>
      <c r="B762" s="38">
        <v>-36.372597390000003</v>
      </c>
      <c r="C762" s="38">
        <v>-59.508359310000003</v>
      </c>
      <c r="D762" s="38">
        <v>0.36353194713592529</v>
      </c>
      <c r="E762" s="38">
        <v>0.36636555896085848</v>
      </c>
      <c r="F762" s="38">
        <v>27.27272727272727</v>
      </c>
    </row>
    <row r="763" spans="1:6" x14ac:dyDescent="0.35">
      <c r="A763" s="37" t="s">
        <v>5751</v>
      </c>
      <c r="B763" s="38">
        <v>-37.312714870000001</v>
      </c>
      <c r="C763" s="38">
        <v>-59.987610500000002</v>
      </c>
      <c r="D763" s="38">
        <v>0.30051699280738831</v>
      </c>
      <c r="E763" s="38">
        <v>0.30868987268523168</v>
      </c>
      <c r="F763" s="38" t="s">
        <v>5130</v>
      </c>
    </row>
    <row r="764" spans="1:6" x14ac:dyDescent="0.35">
      <c r="A764" s="37" t="s">
        <v>5752</v>
      </c>
      <c r="B764" s="38">
        <v>-36.769382460000003</v>
      </c>
      <c r="C764" s="38">
        <v>-59.856169270000002</v>
      </c>
      <c r="D764" s="38">
        <v>0.38351589441299438</v>
      </c>
      <c r="E764" s="38">
        <v>0.37074739046585858</v>
      </c>
      <c r="F764" s="38">
        <v>25.714285714285712</v>
      </c>
    </row>
    <row r="765" spans="1:6" x14ac:dyDescent="0.35">
      <c r="A765" s="37" t="s">
        <v>5753</v>
      </c>
      <c r="B765" s="38">
        <v>-36.779950450000001</v>
      </c>
      <c r="C765" s="38">
        <v>-59.86912263</v>
      </c>
      <c r="D765" s="38">
        <v>0.24188801646232599</v>
      </c>
      <c r="E765" s="38">
        <v>0.25044470777114231</v>
      </c>
      <c r="F765" s="38"/>
    </row>
    <row r="766" spans="1:6" x14ac:dyDescent="0.35">
      <c r="A766" s="37" t="s">
        <v>5754</v>
      </c>
      <c r="B766" s="38">
        <v>-36.3763766</v>
      </c>
      <c r="C766" s="38">
        <v>-59.503516410000003</v>
      </c>
      <c r="D766" s="38">
        <v>0.31524801254272461</v>
      </c>
      <c r="E766" s="38">
        <v>0.33363192528486252</v>
      </c>
      <c r="F766" s="38"/>
    </row>
    <row r="767" spans="1:6" x14ac:dyDescent="0.35">
      <c r="A767" s="37" t="s">
        <v>5755</v>
      </c>
      <c r="B767" s="38">
        <v>-36.775174110000002</v>
      </c>
      <c r="C767" s="38">
        <v>-59.861695140000002</v>
      </c>
      <c r="D767" s="38">
        <v>0.18060678243637079</v>
      </c>
      <c r="E767" s="38">
        <v>0.2029090403682656</v>
      </c>
      <c r="F767" s="38"/>
    </row>
    <row r="768" spans="1:6" x14ac:dyDescent="0.35">
      <c r="A768" s="37" t="s">
        <v>5756</v>
      </c>
      <c r="B768" s="38">
        <v>-36.781993700000001</v>
      </c>
      <c r="C768" s="38">
        <v>-59.862670970000003</v>
      </c>
      <c r="D768" s="38">
        <v>0.16688688099384311</v>
      </c>
      <c r="E768" s="38">
        <v>0.1637608867726828</v>
      </c>
      <c r="F768" s="38"/>
    </row>
    <row r="769" spans="1:6" x14ac:dyDescent="0.35">
      <c r="A769" s="37" t="s">
        <v>5757</v>
      </c>
      <c r="B769" s="38">
        <v>-36.782055560000003</v>
      </c>
      <c r="C769" s="38">
        <v>-59.862733519999999</v>
      </c>
      <c r="D769" s="38">
        <v>0.16688688099384311</v>
      </c>
      <c r="E769" s="38">
        <v>0.16458305285165181</v>
      </c>
      <c r="F769" s="38"/>
    </row>
    <row r="770" spans="1:6" x14ac:dyDescent="0.35">
      <c r="A770" s="37" t="s">
        <v>5758</v>
      </c>
      <c r="B770" s="38">
        <v>-36.784184379999999</v>
      </c>
      <c r="C770" s="38">
        <v>-59.85420629</v>
      </c>
      <c r="D770" s="38">
        <v>0.23042106628417969</v>
      </c>
      <c r="E770" s="38">
        <v>0.2179497303931337</v>
      </c>
      <c r="F770" s="38">
        <v>31.578947368421051</v>
      </c>
    </row>
    <row r="771" spans="1:6" x14ac:dyDescent="0.35">
      <c r="A771" s="37" t="s">
        <v>5759</v>
      </c>
      <c r="B771" s="38">
        <v>-36.777256899999998</v>
      </c>
      <c r="C771" s="38">
        <v>-59.861826700000002</v>
      </c>
      <c r="D771" s="38">
        <v>0.1703785955905914</v>
      </c>
      <c r="E771" s="38">
        <v>0.1673865224185743</v>
      </c>
      <c r="F771" s="38">
        <v>17.721518987341771</v>
      </c>
    </row>
    <row r="772" spans="1:6" x14ac:dyDescent="0.35">
      <c r="A772" s="37" t="s">
        <v>5760</v>
      </c>
      <c r="B772" s="38">
        <v>-37.311363870000001</v>
      </c>
      <c r="C772" s="38">
        <v>-59.981696530000001</v>
      </c>
      <c r="D772" s="38">
        <v>0.29020160436630249</v>
      </c>
      <c r="E772" s="38">
        <v>0.27610231308560618</v>
      </c>
      <c r="F772" s="38">
        <v>27.27272727272727</v>
      </c>
    </row>
    <row r="773" spans="1:6" x14ac:dyDescent="0.35">
      <c r="A773" s="37" t="s">
        <v>5761</v>
      </c>
      <c r="B773" s="38">
        <v>-36.377166250000002</v>
      </c>
      <c r="C773" s="38">
        <v>-59.505723619999998</v>
      </c>
      <c r="D773" s="38">
        <v>0.38589957356452942</v>
      </c>
      <c r="E773" s="38">
        <v>0.3538912476764785</v>
      </c>
      <c r="F773" s="38">
        <v>26.890756302521009</v>
      </c>
    </row>
    <row r="774" spans="1:6" x14ac:dyDescent="0.35">
      <c r="A774" s="37" t="s">
        <v>5762</v>
      </c>
      <c r="B774" s="38">
        <v>-36.76839794</v>
      </c>
      <c r="C774" s="38">
        <v>-59.856195190000001</v>
      </c>
      <c r="D774" s="38">
        <v>0.41612616181373602</v>
      </c>
      <c r="E774" s="38">
        <v>0.41155619961874818</v>
      </c>
      <c r="F774" s="38">
        <v>37.869822485207102</v>
      </c>
    </row>
    <row r="775" spans="1:6" x14ac:dyDescent="0.35">
      <c r="A775" s="37" t="s">
        <v>5763</v>
      </c>
      <c r="B775" s="38">
        <v>-36.780725179999997</v>
      </c>
      <c r="C775" s="38">
        <v>-59.870405679999998</v>
      </c>
      <c r="D775" s="38">
        <v>0.24188801646232599</v>
      </c>
      <c r="E775" s="38">
        <v>0.2473123085995515</v>
      </c>
      <c r="F775" s="38">
        <v>15.573770491803279</v>
      </c>
    </row>
    <row r="776" spans="1:6" x14ac:dyDescent="0.35">
      <c r="A776" s="37" t="s">
        <v>5764</v>
      </c>
      <c r="B776" s="38">
        <v>-37.014593259999998</v>
      </c>
      <c r="C776" s="38">
        <v>-59.747833829999998</v>
      </c>
      <c r="D776" s="38">
        <v>0.37688276171684271</v>
      </c>
      <c r="E776" s="38">
        <v>0.37688276171684271</v>
      </c>
      <c r="F776" s="38">
        <v>12.5</v>
      </c>
    </row>
    <row r="777" spans="1:6" x14ac:dyDescent="0.35">
      <c r="A777" s="37" t="s">
        <v>5765</v>
      </c>
      <c r="B777" s="38">
        <v>-36.791631899999999</v>
      </c>
      <c r="C777" s="38">
        <v>-59.864538379999999</v>
      </c>
      <c r="D777" s="38">
        <v>0.38618943095207209</v>
      </c>
      <c r="E777" s="38">
        <v>0.38829051537646192</v>
      </c>
      <c r="F777" s="38">
        <v>58.536585365853654</v>
      </c>
    </row>
    <row r="778" spans="1:6" x14ac:dyDescent="0.35">
      <c r="A778" s="37" t="s">
        <v>5766</v>
      </c>
      <c r="B778" s="38">
        <v>-36.793213549999997</v>
      </c>
      <c r="C778" s="38">
        <v>-59.847773709999998</v>
      </c>
      <c r="D778" s="38">
        <v>0.30021989345550543</v>
      </c>
      <c r="E778" s="38">
        <v>0.33797018726666772</v>
      </c>
      <c r="F778" s="38">
        <v>44.705882352941181</v>
      </c>
    </row>
    <row r="779" spans="1:6" x14ac:dyDescent="0.35">
      <c r="A779" s="37" t="s">
        <v>5767</v>
      </c>
      <c r="B779" s="38">
        <v>-36.767228600000003</v>
      </c>
      <c r="C779" s="38">
        <v>-59.868493860000001</v>
      </c>
      <c r="D779" s="38">
        <v>0.34001731872558588</v>
      </c>
      <c r="E779" s="38">
        <v>0.36780501980530589</v>
      </c>
      <c r="F779" s="38">
        <v>39.344262295081968</v>
      </c>
    </row>
    <row r="780" spans="1:6" x14ac:dyDescent="0.35">
      <c r="A780" s="37" t="s">
        <v>5768</v>
      </c>
      <c r="B780" s="38">
        <v>-36.761345540000001</v>
      </c>
      <c r="C780" s="38">
        <v>-59.844265139999997</v>
      </c>
      <c r="D780" s="38">
        <v>0.51915353536605835</v>
      </c>
      <c r="E780" s="38">
        <v>0.49671956648429227</v>
      </c>
      <c r="F780" s="38">
        <v>41.843971631205676</v>
      </c>
    </row>
    <row r="781" spans="1:6" x14ac:dyDescent="0.35">
      <c r="A781" s="37" t="s">
        <v>5769</v>
      </c>
      <c r="B781" s="38">
        <v>-36.785128540000002</v>
      </c>
      <c r="C781" s="38">
        <v>-59.873567989999998</v>
      </c>
      <c r="D781" s="38">
        <v>0.22572717070579529</v>
      </c>
      <c r="E781" s="38">
        <v>0.2221736355047477</v>
      </c>
      <c r="F781" s="38">
        <v>18.604651162790699</v>
      </c>
    </row>
    <row r="782" spans="1:6" x14ac:dyDescent="0.35">
      <c r="A782" s="37" t="s">
        <v>5770</v>
      </c>
      <c r="B782" s="38">
        <v>-36.77205979</v>
      </c>
      <c r="C782" s="38">
        <v>-59.878285689999998</v>
      </c>
      <c r="D782" s="38">
        <v>0.4573482871055603</v>
      </c>
      <c r="E782" s="38">
        <v>0.46416200618994857</v>
      </c>
      <c r="F782" s="38">
        <v>52.830188679245282</v>
      </c>
    </row>
    <row r="783" spans="1:6" x14ac:dyDescent="0.35">
      <c r="A783" s="37" t="s">
        <v>5771</v>
      </c>
      <c r="B783" s="38">
        <v>-36.771260660000003</v>
      </c>
      <c r="C783" s="38">
        <v>-59.84662797</v>
      </c>
      <c r="D783" s="38">
        <v>0.31717818975448608</v>
      </c>
      <c r="E783" s="38">
        <v>0.3041409301130395</v>
      </c>
      <c r="F783" s="38">
        <v>43.209876543209873</v>
      </c>
    </row>
    <row r="784" spans="1:6" x14ac:dyDescent="0.35">
      <c r="A784" s="37" t="s">
        <v>5772</v>
      </c>
      <c r="B784" s="38">
        <v>-36.782657319999998</v>
      </c>
      <c r="C784" s="38">
        <v>-59.843734660000003</v>
      </c>
      <c r="D784" s="38">
        <v>0.35700786113739008</v>
      </c>
      <c r="E784" s="38">
        <v>0.34774955342977482</v>
      </c>
      <c r="F784" s="38">
        <v>44</v>
      </c>
    </row>
    <row r="785" spans="1:6" x14ac:dyDescent="0.35">
      <c r="A785" s="37" t="s">
        <v>5773</v>
      </c>
      <c r="B785" s="38">
        <v>-36.764263159999999</v>
      </c>
      <c r="C785" s="38">
        <v>-59.854610579999999</v>
      </c>
      <c r="D785" s="38">
        <v>0.5039287805557251</v>
      </c>
      <c r="E785" s="38">
        <v>0.50437860025299919</v>
      </c>
      <c r="F785" s="38">
        <v>43.283582089552233</v>
      </c>
    </row>
    <row r="786" spans="1:6" x14ac:dyDescent="0.35">
      <c r="A786" s="37" t="s">
        <v>5774</v>
      </c>
      <c r="B786" s="38">
        <v>-36.781842820000001</v>
      </c>
      <c r="C786" s="38">
        <v>-59.862450340000002</v>
      </c>
      <c r="D786" s="38">
        <v>0.1536068320274353</v>
      </c>
      <c r="E786" s="38">
        <v>0.16264363456713529</v>
      </c>
      <c r="F786" s="38">
        <v>33.333333333333329</v>
      </c>
    </row>
    <row r="787" spans="1:6" x14ac:dyDescent="0.35">
      <c r="A787" s="37" t="s">
        <v>5775</v>
      </c>
      <c r="B787" s="38">
        <v>-36.774727589999998</v>
      </c>
      <c r="C787" s="38">
        <v>-59.859487000000001</v>
      </c>
      <c r="D787" s="38">
        <v>0.19656038284301761</v>
      </c>
      <c r="E787" s="38">
        <v>0.2113929299207834</v>
      </c>
      <c r="F787" s="38">
        <v>23.090586145648313</v>
      </c>
    </row>
    <row r="788" spans="1:6" x14ac:dyDescent="0.35">
      <c r="A788" s="37" t="s">
        <v>5776</v>
      </c>
      <c r="B788" s="38">
        <v>-36.381847069999999</v>
      </c>
      <c r="C788" s="38">
        <v>-59.50196948</v>
      </c>
      <c r="D788" s="38">
        <v>0.37839299440383911</v>
      </c>
      <c r="E788" s="38">
        <v>0.38126108050346369</v>
      </c>
      <c r="F788" s="38">
        <v>24.117647058823529</v>
      </c>
    </row>
    <row r="789" spans="1:6" x14ac:dyDescent="0.35">
      <c r="A789" s="37" t="s">
        <v>5777</v>
      </c>
      <c r="B789" s="38">
        <v>-37.311896760000003</v>
      </c>
      <c r="C789" s="38">
        <v>-59.983048289999999</v>
      </c>
      <c r="D789" s="38">
        <v>0.29020160436630249</v>
      </c>
      <c r="E789" s="38">
        <v>0.28726613129440109</v>
      </c>
      <c r="F789" s="38">
        <v>13.545816733067728</v>
      </c>
    </row>
    <row r="790" spans="1:6" x14ac:dyDescent="0.35">
      <c r="A790" s="37" t="s">
        <v>447</v>
      </c>
      <c r="B790" s="38">
        <v>-36.756438850000002</v>
      </c>
      <c r="C790" s="38">
        <v>-59.857356879999998</v>
      </c>
      <c r="D790" s="38">
        <v>0.51574200391769409</v>
      </c>
      <c r="E790" s="38">
        <v>0.52105124216330678</v>
      </c>
      <c r="F790" s="38"/>
    </row>
    <row r="791" spans="1:6" x14ac:dyDescent="0.35">
      <c r="A791" s="37" t="s">
        <v>5778</v>
      </c>
      <c r="B791" s="38">
        <v>-36.774166819999998</v>
      </c>
      <c r="C791" s="38">
        <v>-59.860863819999999</v>
      </c>
      <c r="D791" s="38">
        <v>0.28577125072479248</v>
      </c>
      <c r="E791" s="38">
        <v>0.22692359874888171</v>
      </c>
      <c r="F791" s="38">
        <v>29.122807017543863</v>
      </c>
    </row>
    <row r="792" spans="1:6" x14ac:dyDescent="0.35">
      <c r="A792" s="37" t="s">
        <v>5779</v>
      </c>
      <c r="B792" s="38">
        <v>-36.781902340000002</v>
      </c>
      <c r="C792" s="38">
        <v>-59.862793349999997</v>
      </c>
      <c r="D792" s="38">
        <v>0.1536068320274353</v>
      </c>
      <c r="E792" s="38">
        <v>0.1632328866383968</v>
      </c>
      <c r="F792" s="38">
        <v>18.376068376068378</v>
      </c>
    </row>
    <row r="793" spans="1:6" x14ac:dyDescent="0.35">
      <c r="A793" s="37" t="s">
        <v>5780</v>
      </c>
      <c r="B793" s="38">
        <v>-36.765672029999998</v>
      </c>
      <c r="C793" s="38">
        <v>-59.842552840000003</v>
      </c>
      <c r="D793" s="38">
        <v>0.47763100266456598</v>
      </c>
      <c r="E793" s="38">
        <v>0.47736954218462901</v>
      </c>
      <c r="F793" s="38">
        <v>34.920634920634917</v>
      </c>
    </row>
    <row r="794" spans="1:6" x14ac:dyDescent="0.35">
      <c r="A794" s="37" t="s">
        <v>5781</v>
      </c>
      <c r="B794" s="38">
        <v>-36.775945880000002</v>
      </c>
      <c r="C794" s="38">
        <v>-59.862827289999998</v>
      </c>
      <c r="D794" s="38">
        <v>0.1697898060083389</v>
      </c>
      <c r="E794" s="38">
        <v>0.18187370386562851</v>
      </c>
      <c r="F794" s="38">
        <v>19.675456389452332</v>
      </c>
    </row>
    <row r="795" spans="1:6" x14ac:dyDescent="0.35">
      <c r="A795" s="37" t="s">
        <v>5782</v>
      </c>
      <c r="B795" s="38">
        <v>-36.780691849999997</v>
      </c>
      <c r="C795" s="38">
        <v>-59.854498380000003</v>
      </c>
      <c r="D795" s="38">
        <v>0.18666037917137149</v>
      </c>
      <c r="E795" s="38">
        <v>0.1969395540654659</v>
      </c>
      <c r="F795" s="38"/>
    </row>
    <row r="796" spans="1:6" x14ac:dyDescent="0.35">
      <c r="A796" s="37" t="s">
        <v>5783</v>
      </c>
      <c r="B796" s="38">
        <v>-36.779982609999998</v>
      </c>
      <c r="C796" s="38">
        <v>-59.868933640000002</v>
      </c>
      <c r="D796" s="38">
        <v>0.24188801646232599</v>
      </c>
      <c r="E796" s="38">
        <v>0.2488831850615415</v>
      </c>
      <c r="F796" s="38">
        <v>56.000000000000007</v>
      </c>
    </row>
    <row r="797" spans="1:6" x14ac:dyDescent="0.35">
      <c r="A797" s="37" t="s">
        <v>5784</v>
      </c>
      <c r="B797" s="38">
        <v>-36.775076169999998</v>
      </c>
      <c r="C797" s="38">
        <v>-59.861800070000001</v>
      </c>
      <c r="D797" s="38">
        <v>0.18060678243637079</v>
      </c>
      <c r="E797" s="38">
        <v>0.20403798316654409</v>
      </c>
      <c r="F797" s="38">
        <v>33.031674208144793</v>
      </c>
    </row>
    <row r="798" spans="1:6" x14ac:dyDescent="0.35">
      <c r="A798" s="37" t="s">
        <v>5785</v>
      </c>
      <c r="B798" s="38">
        <v>-36.447464050000001</v>
      </c>
      <c r="C798" s="38">
        <v>-59.364975639999997</v>
      </c>
      <c r="D798" s="38">
        <v>0.42642271518707281</v>
      </c>
      <c r="E798" s="38">
        <v>0.42642271518707281</v>
      </c>
      <c r="F798" s="38">
        <v>66.666666666666657</v>
      </c>
    </row>
    <row r="799" spans="1:6" x14ac:dyDescent="0.35">
      <c r="A799" s="37" t="s">
        <v>5786</v>
      </c>
      <c r="B799" s="38">
        <v>-36.51847308</v>
      </c>
      <c r="C799" s="38">
        <v>-59.635254809999999</v>
      </c>
      <c r="D799" s="38">
        <v>0.37418395280838013</v>
      </c>
      <c r="E799" s="38">
        <v>0.37418395280838013</v>
      </c>
      <c r="F799" s="38">
        <v>0</v>
      </c>
    </row>
    <row r="800" spans="1:6" x14ac:dyDescent="0.35">
      <c r="A800" s="37" t="s">
        <v>5787</v>
      </c>
      <c r="B800" s="38">
        <v>-36.385883819999997</v>
      </c>
      <c r="C800" s="38">
        <v>-59.501492169999999</v>
      </c>
      <c r="D800" s="38">
        <v>0.42691165208816528</v>
      </c>
      <c r="E800" s="38">
        <v>0.42598790013127857</v>
      </c>
      <c r="F800" s="38">
        <v>45.833333333333329</v>
      </c>
    </row>
    <row r="801" spans="1:6" x14ac:dyDescent="0.35">
      <c r="A801" s="37" t="s">
        <v>5788</v>
      </c>
      <c r="B801" s="38">
        <v>-36.7838426</v>
      </c>
      <c r="C801" s="38">
        <v>-59.846506699999999</v>
      </c>
      <c r="D801" s="38">
        <v>0.29265221953392029</v>
      </c>
      <c r="E801" s="38">
        <v>0.29995042830705643</v>
      </c>
      <c r="F801" s="38">
        <v>42.857142857142854</v>
      </c>
    </row>
    <row r="802" spans="1:6" x14ac:dyDescent="0.35">
      <c r="A802" s="37" t="s">
        <v>5789</v>
      </c>
      <c r="B802" s="38">
        <v>-37.311744670000003</v>
      </c>
      <c r="C802" s="38">
        <v>-59.983055159999999</v>
      </c>
      <c r="D802" s="38">
        <v>0.29020160436630249</v>
      </c>
      <c r="E802" s="38">
        <v>0.2868165108892653</v>
      </c>
      <c r="F802" s="38">
        <v>21.739130434782609</v>
      </c>
    </row>
    <row r="803" spans="1:6" x14ac:dyDescent="0.35">
      <c r="A803" s="37" t="s">
        <v>5790</v>
      </c>
      <c r="B803" s="38">
        <v>-37.053301849999997</v>
      </c>
      <c r="C803" s="38">
        <v>-59.946149800000001</v>
      </c>
      <c r="D803" s="38">
        <v>0.47030648589134222</v>
      </c>
      <c r="E803" s="38">
        <v>0.46344710337488282</v>
      </c>
      <c r="F803" s="38">
        <v>0</v>
      </c>
    </row>
    <row r="804" spans="1:6" x14ac:dyDescent="0.35">
      <c r="A804" s="37" t="s">
        <v>5791</v>
      </c>
      <c r="B804" s="38">
        <v>-36.76507342</v>
      </c>
      <c r="C804" s="38">
        <v>-59.854155810000002</v>
      </c>
      <c r="D804" s="38">
        <v>0.5039287805557251</v>
      </c>
      <c r="E804" s="38">
        <v>0.49873195065034398</v>
      </c>
      <c r="F804" s="38">
        <v>61.627906976744185</v>
      </c>
    </row>
    <row r="805" spans="1:6" x14ac:dyDescent="0.35">
      <c r="A805" s="37" t="s">
        <v>5792</v>
      </c>
      <c r="B805" s="38">
        <v>-36.791516829999999</v>
      </c>
      <c r="C805" s="38">
        <v>-59.852729140000001</v>
      </c>
      <c r="D805" s="38">
        <v>0.38604742288589478</v>
      </c>
      <c r="E805" s="38">
        <v>0.38139838785738561</v>
      </c>
      <c r="F805" s="38">
        <v>65.656565656565661</v>
      </c>
    </row>
    <row r="806" spans="1:6" x14ac:dyDescent="0.35">
      <c r="A806" s="37" t="s">
        <v>5793</v>
      </c>
      <c r="B806" s="38">
        <v>-36.815698220000002</v>
      </c>
      <c r="C806" s="38">
        <v>-59.918359559999999</v>
      </c>
      <c r="D806" s="38">
        <v>0.45627295970916748</v>
      </c>
      <c r="E806" s="38">
        <v>0.45627295970916748</v>
      </c>
      <c r="F806" s="38">
        <v>19.047619047619047</v>
      </c>
    </row>
    <row r="807" spans="1:6" x14ac:dyDescent="0.35">
      <c r="A807" s="37" t="s">
        <v>5794</v>
      </c>
      <c r="B807" s="38">
        <v>-36.780476520000001</v>
      </c>
      <c r="C807" s="38">
        <v>-59.854501859999999</v>
      </c>
      <c r="D807" s="38">
        <v>0.18666037917137149</v>
      </c>
      <c r="E807" s="38">
        <v>0.1964873138226961</v>
      </c>
      <c r="F807" s="38">
        <v>29.723502304147466</v>
      </c>
    </row>
    <row r="808" spans="1:6" x14ac:dyDescent="0.35">
      <c r="A808" s="37" t="s">
        <v>5795</v>
      </c>
      <c r="B808" s="38">
        <v>-36.7919105</v>
      </c>
      <c r="C808" s="38">
        <v>-59.864980600000003</v>
      </c>
      <c r="D808" s="38">
        <v>0.38618943095207209</v>
      </c>
      <c r="E808" s="38">
        <v>0.38438044645284353</v>
      </c>
      <c r="F808" s="38">
        <v>50.793650793650791</v>
      </c>
    </row>
    <row r="809" spans="1:6" x14ac:dyDescent="0.35">
      <c r="A809" s="37" t="s">
        <v>5796</v>
      </c>
      <c r="B809" s="38">
        <v>-36.77615093</v>
      </c>
      <c r="C809" s="38">
        <v>-59.850767019999999</v>
      </c>
      <c r="D809" s="38">
        <v>0.25729960203170782</v>
      </c>
      <c r="E809" s="38">
        <v>0.25655705460480283</v>
      </c>
      <c r="F809" s="38">
        <v>54.36241610738255</v>
      </c>
    </row>
    <row r="810" spans="1:6" x14ac:dyDescent="0.35">
      <c r="A810" s="37" t="s">
        <v>5797</v>
      </c>
      <c r="B810" s="38">
        <v>-37.200574699999997</v>
      </c>
      <c r="C810" s="38">
        <v>-60.165064190000002</v>
      </c>
      <c r="D810" s="38">
        <v>0.31039807200431818</v>
      </c>
      <c r="E810" s="38">
        <v>0.33006103378203178</v>
      </c>
      <c r="F810" s="38">
        <v>14.285714285714285</v>
      </c>
    </row>
    <row r="811" spans="1:6" x14ac:dyDescent="0.35">
      <c r="A811" s="37" t="s">
        <v>5798</v>
      </c>
      <c r="B811" s="38">
        <v>-36.770931590000004</v>
      </c>
      <c r="C811" s="38">
        <v>-59.879310619999998</v>
      </c>
      <c r="D811" s="38">
        <v>0.4573482871055603</v>
      </c>
      <c r="E811" s="38">
        <v>0.46945457238900029</v>
      </c>
      <c r="F811" s="38">
        <v>62.790697674418603</v>
      </c>
    </row>
    <row r="812" spans="1:6" x14ac:dyDescent="0.35">
      <c r="A812" s="37" t="s">
        <v>5799</v>
      </c>
      <c r="B812" s="38">
        <v>-36.79861082</v>
      </c>
      <c r="C812" s="38">
        <v>-59.878277570000002</v>
      </c>
      <c r="D812" s="38">
        <v>0.39596888422965998</v>
      </c>
      <c r="E812" s="38">
        <v>0.38621210285595492</v>
      </c>
      <c r="F812" s="38">
        <v>55.294117647058826</v>
      </c>
    </row>
    <row r="813" spans="1:6" x14ac:dyDescent="0.35">
      <c r="A813" s="37" t="s">
        <v>5800</v>
      </c>
      <c r="B813" s="38">
        <v>-36.380471810000003</v>
      </c>
      <c r="C813" s="38">
        <v>-59.502778980000002</v>
      </c>
      <c r="D813" s="38">
        <v>0.37839299440383911</v>
      </c>
      <c r="E813" s="38">
        <v>0.3726010363962915</v>
      </c>
      <c r="F813" s="38">
        <v>30.714285714285715</v>
      </c>
    </row>
    <row r="814" spans="1:6" x14ac:dyDescent="0.35">
      <c r="A814" s="37" t="s">
        <v>5801</v>
      </c>
      <c r="B814" s="38">
        <v>-36.772230630000003</v>
      </c>
      <c r="C814" s="38">
        <v>-59.91150554</v>
      </c>
      <c r="D814" s="38">
        <v>0.33670282363891602</v>
      </c>
      <c r="E814" s="38">
        <v>0.33670282363891602</v>
      </c>
      <c r="F814" s="38">
        <v>45.454545454545453</v>
      </c>
    </row>
    <row r="815" spans="1:6" x14ac:dyDescent="0.35">
      <c r="A815" s="37" t="s">
        <v>5802</v>
      </c>
      <c r="B815" s="38">
        <v>-36.53147208</v>
      </c>
      <c r="C815" s="38">
        <v>-59.920123099999998</v>
      </c>
      <c r="D815" s="38">
        <v>0.57783818244934082</v>
      </c>
      <c r="E815" s="38">
        <v>0.57894768526679596</v>
      </c>
      <c r="F815" s="38">
        <v>20</v>
      </c>
    </row>
    <row r="816" spans="1:6" x14ac:dyDescent="0.35">
      <c r="A816" s="37" t="s">
        <v>5803</v>
      </c>
      <c r="B816" s="38">
        <v>-36.80991161</v>
      </c>
      <c r="C816" s="38">
        <v>-59.822265799999997</v>
      </c>
      <c r="D816" s="38">
        <v>0.43634617328643799</v>
      </c>
      <c r="E816" s="38">
        <v>0.43634617328643799</v>
      </c>
      <c r="F816" s="38">
        <v>28.571428571428569</v>
      </c>
    </row>
    <row r="817" spans="1:6" x14ac:dyDescent="0.35">
      <c r="A817" s="37" t="s">
        <v>5804</v>
      </c>
      <c r="B817" s="38">
        <v>-36.785886320000003</v>
      </c>
      <c r="C817" s="38">
        <v>-59.832284190000003</v>
      </c>
      <c r="D817" s="38">
        <v>0.58884513378143311</v>
      </c>
      <c r="E817" s="38">
        <v>0.55457260420447907</v>
      </c>
      <c r="F817" s="38">
        <v>54.621848739495796</v>
      </c>
    </row>
    <row r="818" spans="1:6" x14ac:dyDescent="0.35">
      <c r="A818" s="37" t="s">
        <v>5805</v>
      </c>
      <c r="B818" s="38">
        <v>-36.784972109999998</v>
      </c>
      <c r="C818" s="38">
        <v>-59.873397199999999</v>
      </c>
      <c r="D818" s="38">
        <v>0.22572717070579529</v>
      </c>
      <c r="E818" s="38">
        <v>0.22155490713684181</v>
      </c>
      <c r="F818" s="38">
        <v>26.951672862453531</v>
      </c>
    </row>
    <row r="819" spans="1:6" x14ac:dyDescent="0.35">
      <c r="A819" s="37" t="s">
        <v>5806</v>
      </c>
      <c r="B819" s="38">
        <v>-36.580768030000002</v>
      </c>
      <c r="C819" s="38">
        <v>-59.338251579999998</v>
      </c>
      <c r="D819" s="38">
        <v>0.29838907718658447</v>
      </c>
      <c r="E819" s="38">
        <v>0.29838907718658447</v>
      </c>
      <c r="F819" s="38">
        <v>0</v>
      </c>
    </row>
    <row r="820" spans="1:6" x14ac:dyDescent="0.35">
      <c r="A820" s="37" t="s">
        <v>5807</v>
      </c>
      <c r="B820" s="38">
        <v>-36.463492430000002</v>
      </c>
      <c r="C820" s="38">
        <v>-59.417868939999998</v>
      </c>
      <c r="D820" s="38">
        <v>0.42642271518707281</v>
      </c>
      <c r="E820" s="38">
        <v>0.42642271518707281</v>
      </c>
      <c r="F820" s="38">
        <v>25</v>
      </c>
    </row>
    <row r="821" spans="1:6" x14ac:dyDescent="0.35">
      <c r="A821" s="37" t="s">
        <v>5808</v>
      </c>
      <c r="B821" s="38">
        <v>-36.529019849999997</v>
      </c>
      <c r="C821" s="38">
        <v>-59.46261277</v>
      </c>
      <c r="D821" s="38">
        <v>0.40465828776359558</v>
      </c>
      <c r="E821" s="38">
        <v>0.40465828776359558</v>
      </c>
      <c r="F821" s="38">
        <v>0</v>
      </c>
    </row>
    <row r="822" spans="1:6" x14ac:dyDescent="0.35">
      <c r="A822" s="37" t="s">
        <v>5809</v>
      </c>
      <c r="B822" s="38">
        <v>-37.031886819999997</v>
      </c>
      <c r="C822" s="38">
        <v>-59.603968039999998</v>
      </c>
      <c r="D822" s="38">
        <v>0.3350488543510437</v>
      </c>
      <c r="E822" s="38">
        <v>0.3350488543510437</v>
      </c>
      <c r="F822" s="38">
        <v>0</v>
      </c>
    </row>
    <row r="823" spans="1:6" x14ac:dyDescent="0.35">
      <c r="A823" s="37" t="s">
        <v>5810</v>
      </c>
      <c r="B823" s="38">
        <v>-36.308375130000002</v>
      </c>
      <c r="C823" s="38">
        <v>-59.437514870000001</v>
      </c>
      <c r="D823" s="38">
        <v>0.35951963067054749</v>
      </c>
      <c r="E823" s="38">
        <v>0.38804739635241658</v>
      </c>
      <c r="F823" s="38">
        <v>0</v>
      </c>
    </row>
    <row r="824" spans="1:6" x14ac:dyDescent="0.35">
      <c r="A824" s="37" t="s">
        <v>5811</v>
      </c>
      <c r="B824" s="38">
        <v>-37.1623302</v>
      </c>
      <c r="C824" s="38">
        <v>-60.061231919999997</v>
      </c>
      <c r="D824" s="38">
        <v>0.31534090638160711</v>
      </c>
      <c r="E824" s="38">
        <v>0.31534090638160711</v>
      </c>
      <c r="F824" s="38">
        <v>16.666666666666664</v>
      </c>
    </row>
    <row r="825" spans="1:6" x14ac:dyDescent="0.35">
      <c r="A825" s="37" t="s">
        <v>5812</v>
      </c>
      <c r="B825" s="38">
        <v>-36.744593520000002</v>
      </c>
      <c r="C825" s="38">
        <v>-59.904958569999998</v>
      </c>
      <c r="D825" s="38">
        <v>0.41664227843284612</v>
      </c>
      <c r="E825" s="38">
        <v>0.41664227843284612</v>
      </c>
      <c r="F825" s="38">
        <v>32.258064516129032</v>
      </c>
    </row>
    <row r="826" spans="1:6" x14ac:dyDescent="0.35">
      <c r="A826" s="37" t="s">
        <v>5813</v>
      </c>
      <c r="B826" s="38">
        <v>-37.159079409999997</v>
      </c>
      <c r="C826" s="38">
        <v>-59.653981979999998</v>
      </c>
      <c r="D826" s="38">
        <v>0.36343497037887568</v>
      </c>
      <c r="E826" s="38">
        <v>0.36343497037887568</v>
      </c>
      <c r="F826" s="38">
        <v>25</v>
      </c>
    </row>
    <row r="827" spans="1:6" x14ac:dyDescent="0.35">
      <c r="A827" s="37" t="s">
        <v>5814</v>
      </c>
      <c r="B827" s="38">
        <v>-36.957613019999997</v>
      </c>
      <c r="C827" s="38">
        <v>-59.497702410000002</v>
      </c>
      <c r="D827" s="38">
        <v>0.45771947503089899</v>
      </c>
      <c r="E827" s="38">
        <v>0.45175506723554509</v>
      </c>
      <c r="F827" s="38">
        <v>0</v>
      </c>
    </row>
    <row r="828" spans="1:6" x14ac:dyDescent="0.35">
      <c r="A828" s="37" t="s">
        <v>5815</v>
      </c>
      <c r="B828" s="38">
        <v>-36.74860056</v>
      </c>
      <c r="C828" s="38">
        <v>-59.647551759999999</v>
      </c>
      <c r="D828" s="38">
        <v>0.42308145761489868</v>
      </c>
      <c r="E828" s="38">
        <v>0.42308145761489868</v>
      </c>
      <c r="F828" s="38">
        <v>0</v>
      </c>
    </row>
    <row r="829" spans="1:6" x14ac:dyDescent="0.35">
      <c r="A829" s="37" t="s">
        <v>5816</v>
      </c>
      <c r="B829" s="38">
        <v>-36.892302569999998</v>
      </c>
      <c r="C829" s="38">
        <v>-59.455390979999997</v>
      </c>
      <c r="D829" s="38">
        <v>0.31751775741577148</v>
      </c>
      <c r="E829" s="38">
        <v>0.31751775741577148</v>
      </c>
      <c r="F829" s="38">
        <v>0</v>
      </c>
    </row>
    <row r="830" spans="1:6" x14ac:dyDescent="0.35">
      <c r="A830" s="37" t="s">
        <v>5817</v>
      </c>
      <c r="B830" s="38">
        <v>-36.831217080000002</v>
      </c>
      <c r="C830" s="38">
        <v>-59.624959859999997</v>
      </c>
      <c r="D830" s="38">
        <v>0.33184489607810969</v>
      </c>
      <c r="E830" s="38">
        <v>0.34064493742254037</v>
      </c>
      <c r="F830" s="38">
        <v>40</v>
      </c>
    </row>
    <row r="831" spans="1:6" x14ac:dyDescent="0.35">
      <c r="A831" s="37" t="s">
        <v>5818</v>
      </c>
      <c r="B831" s="38">
        <v>-36.308487649999996</v>
      </c>
      <c r="C831" s="38">
        <v>-59.545662720000003</v>
      </c>
      <c r="D831" s="38">
        <v>0.44433823227882391</v>
      </c>
      <c r="E831" s="38">
        <v>0.44433823227882391</v>
      </c>
      <c r="F831" s="38">
        <v>0</v>
      </c>
    </row>
    <row r="832" spans="1:6" x14ac:dyDescent="0.35">
      <c r="A832" s="37" t="s">
        <v>5819</v>
      </c>
      <c r="B832" s="38">
        <v>-36.673360510000002</v>
      </c>
      <c r="C832" s="38">
        <v>-59.490476319999999</v>
      </c>
      <c r="D832" s="38">
        <v>0.29401329159736628</v>
      </c>
      <c r="E832" s="38">
        <v>0.29997897148132319</v>
      </c>
      <c r="F832" s="38">
        <v>100</v>
      </c>
    </row>
    <row r="833" spans="1:6" x14ac:dyDescent="0.35">
      <c r="A833" s="37" t="s">
        <v>5820</v>
      </c>
      <c r="B833" s="38">
        <v>-37.039631350000001</v>
      </c>
      <c r="C833" s="38">
        <v>-59.854022270000002</v>
      </c>
      <c r="D833" s="38">
        <v>0.39958137273788452</v>
      </c>
      <c r="E833" s="38">
        <v>0.39958137273788452</v>
      </c>
      <c r="F833" s="38">
        <v>0</v>
      </c>
    </row>
    <row r="834" spans="1:6" x14ac:dyDescent="0.35">
      <c r="A834" s="37" t="s">
        <v>5821</v>
      </c>
      <c r="B834" s="38">
        <v>-37.014334949999999</v>
      </c>
      <c r="C834" s="38">
        <v>-59.747898820000003</v>
      </c>
      <c r="D834" s="38">
        <v>0.37688276171684271</v>
      </c>
      <c r="E834" s="38">
        <v>0.37688276171684271</v>
      </c>
      <c r="F834" s="38">
        <v>4.7619047619047619</v>
      </c>
    </row>
    <row r="835" spans="1:6" x14ac:dyDescent="0.35">
      <c r="A835" s="37" t="s">
        <v>5822</v>
      </c>
      <c r="B835" s="38">
        <v>-37.314090630000003</v>
      </c>
      <c r="C835" s="38">
        <v>-59.985240949999998</v>
      </c>
      <c r="D835" s="38">
        <v>0.30051699280738831</v>
      </c>
      <c r="E835" s="38">
        <v>0.30559297733836699</v>
      </c>
      <c r="F835" s="38">
        <v>29.411764705882355</v>
      </c>
    </row>
    <row r="836" spans="1:6" x14ac:dyDescent="0.35">
      <c r="A836" s="37" t="s">
        <v>5823</v>
      </c>
      <c r="B836" s="38">
        <v>-36.625230569999999</v>
      </c>
      <c r="C836" s="38">
        <v>-59.723400320000003</v>
      </c>
      <c r="D836" s="38">
        <v>0.5569453239440918</v>
      </c>
      <c r="E836" s="38">
        <v>0.53977744446860421</v>
      </c>
      <c r="F836" s="38">
        <v>33.333333333333329</v>
      </c>
    </row>
    <row r="837" spans="1:6" x14ac:dyDescent="0.35">
      <c r="A837" s="37" t="s">
        <v>5824</v>
      </c>
      <c r="B837" s="38">
        <v>-36.391101239999998</v>
      </c>
      <c r="C837" s="38">
        <v>-59.629863550000003</v>
      </c>
      <c r="D837" s="38">
        <v>0.45192503929138178</v>
      </c>
      <c r="E837" s="38">
        <v>0.45192503929138178</v>
      </c>
      <c r="F837" s="38">
        <v>0</v>
      </c>
    </row>
    <row r="838" spans="1:6" x14ac:dyDescent="0.35">
      <c r="A838" s="37" t="s">
        <v>5825</v>
      </c>
      <c r="B838" s="38">
        <v>-36.767275189999999</v>
      </c>
      <c r="C838" s="38">
        <v>-59.868580469999998</v>
      </c>
      <c r="D838" s="38">
        <v>0.34001731872558588</v>
      </c>
      <c r="E838" s="38">
        <v>0.36460303397555099</v>
      </c>
      <c r="F838" s="38">
        <v>45.054945054945058</v>
      </c>
    </row>
    <row r="839" spans="1:6" x14ac:dyDescent="0.35">
      <c r="A839" s="37" t="s">
        <v>5826</v>
      </c>
      <c r="B839" s="38">
        <v>-36.763222759999998</v>
      </c>
      <c r="C839" s="38">
        <v>-59.847373339999997</v>
      </c>
      <c r="D839" s="38">
        <v>0.51915353536605835</v>
      </c>
      <c r="E839" s="38">
        <v>0.50764342149098718</v>
      </c>
      <c r="F839" s="38">
        <v>54.054054054054056</v>
      </c>
    </row>
    <row r="840" spans="1:6" x14ac:dyDescent="0.35">
      <c r="A840" s="37" t="s">
        <v>5827</v>
      </c>
      <c r="B840" s="38">
        <v>-36.895516200000003</v>
      </c>
      <c r="C840" s="38">
        <v>-59.601521480000002</v>
      </c>
      <c r="D840" s="38">
        <v>0.39040094614028931</v>
      </c>
      <c r="E840" s="38">
        <v>0.39040094614028931</v>
      </c>
      <c r="F840" s="38">
        <v>22.222222222222221</v>
      </c>
    </row>
    <row r="841" spans="1:6" x14ac:dyDescent="0.35">
      <c r="A841" s="37" t="s">
        <v>5828</v>
      </c>
      <c r="B841" s="38">
        <v>-36.771650260000001</v>
      </c>
      <c r="C841" s="38">
        <v>-59.845936170000002</v>
      </c>
      <c r="D841" s="38">
        <v>0.31717818975448608</v>
      </c>
      <c r="E841" s="38">
        <v>0.30951797648480062</v>
      </c>
      <c r="F841" s="38">
        <v>59.756097560975604</v>
      </c>
    </row>
    <row r="842" spans="1:6" x14ac:dyDescent="0.35">
      <c r="A842" s="37" t="s">
        <v>5829</v>
      </c>
      <c r="B842" s="38">
        <v>-36.781774210000002</v>
      </c>
      <c r="C842" s="38">
        <v>-59.862620419999999</v>
      </c>
      <c r="D842" s="38">
        <v>0.1536068320274353</v>
      </c>
      <c r="E842" s="38">
        <v>0.16210422155104179</v>
      </c>
      <c r="F842" s="38">
        <v>24.137931034482758</v>
      </c>
    </row>
    <row r="843" spans="1:6" x14ac:dyDescent="0.35">
      <c r="A843" s="37" t="s">
        <v>5830</v>
      </c>
      <c r="B843" s="38">
        <v>-36.782061349999999</v>
      </c>
      <c r="C843" s="38">
        <v>-59.868217440000002</v>
      </c>
      <c r="D843" s="38">
        <v>0.2418879717588425</v>
      </c>
      <c r="E843" s="38">
        <v>0.24159156015286079</v>
      </c>
      <c r="F843" s="38"/>
    </row>
    <row r="844" spans="1:6" x14ac:dyDescent="0.35">
      <c r="A844" s="37" t="s">
        <v>5831</v>
      </c>
      <c r="B844" s="38">
        <v>-36.386111900000003</v>
      </c>
      <c r="C844" s="38">
        <v>-59.501264740000003</v>
      </c>
      <c r="D844" s="38">
        <v>0.42691165208816528</v>
      </c>
      <c r="E844" s="38">
        <v>0.42691165208816528</v>
      </c>
      <c r="F844" s="38"/>
    </row>
    <row r="845" spans="1:6" x14ac:dyDescent="0.35">
      <c r="A845" s="37" t="s">
        <v>5832</v>
      </c>
      <c r="B845" s="38">
        <v>-36.794990239999997</v>
      </c>
      <c r="C845" s="38">
        <v>-59.849348239999998</v>
      </c>
      <c r="D845" s="38">
        <v>0.38604742288589478</v>
      </c>
      <c r="E845" s="38">
        <v>0.38508002852138717</v>
      </c>
      <c r="F845" s="38"/>
    </row>
    <row r="846" spans="1:6" x14ac:dyDescent="0.35">
      <c r="A846" s="37" t="s">
        <v>5833</v>
      </c>
      <c r="B846" s="38">
        <v>-38.720953469999998</v>
      </c>
      <c r="C846" s="38">
        <v>-62.26674482</v>
      </c>
      <c r="D846" s="38">
        <v>9.2688843607902527E-2</v>
      </c>
      <c r="E846" s="38">
        <v>9.8555008952434242E-2</v>
      </c>
      <c r="F846" s="38"/>
    </row>
    <row r="847" spans="1:6" x14ac:dyDescent="0.35">
      <c r="A847" s="37" t="s">
        <v>5834</v>
      </c>
      <c r="B847" s="38">
        <v>-38.728709500000001</v>
      </c>
      <c r="C847" s="38">
        <v>-62.259242710000002</v>
      </c>
      <c r="D847" s="38">
        <v>0.1446176469326019</v>
      </c>
      <c r="E847" s="38">
        <v>0.16441542788957941</v>
      </c>
      <c r="F847" s="38"/>
    </row>
    <row r="848" spans="1:6" x14ac:dyDescent="0.35">
      <c r="A848" s="37" t="s">
        <v>5835</v>
      </c>
      <c r="B848" s="38">
        <v>-38.7154934</v>
      </c>
      <c r="C848" s="38">
        <v>-62.259121329999999</v>
      </c>
      <c r="D848" s="38">
        <v>8.8512830436229706E-2</v>
      </c>
      <c r="E848" s="38">
        <v>8.5216449107974768E-2</v>
      </c>
      <c r="F848" s="38"/>
    </row>
    <row r="849" spans="1:6" x14ac:dyDescent="0.35">
      <c r="A849" s="37" t="s">
        <v>5836</v>
      </c>
      <c r="B849" s="38">
        <v>-38.719855819999999</v>
      </c>
      <c r="C849" s="38">
        <v>-62.257726869999999</v>
      </c>
      <c r="D849" s="38">
        <v>0.15135332942008969</v>
      </c>
      <c r="E849" s="38">
        <v>0.13268196564167739</v>
      </c>
      <c r="F849" s="38"/>
    </row>
    <row r="850" spans="1:6" x14ac:dyDescent="0.35">
      <c r="A850" s="37" t="s">
        <v>5837</v>
      </c>
      <c r="B850" s="38">
        <v>-38.712125200000003</v>
      </c>
      <c r="C850" s="38">
        <v>-62.263936100000002</v>
      </c>
      <c r="D850" s="38">
        <v>4.6471688896417618E-2</v>
      </c>
      <c r="E850" s="38">
        <v>3.9531076135925762E-2</v>
      </c>
      <c r="F850" s="38"/>
    </row>
    <row r="851" spans="1:6" x14ac:dyDescent="0.35">
      <c r="A851" s="37" t="s">
        <v>453</v>
      </c>
      <c r="B851" s="38">
        <v>-38.785785369999999</v>
      </c>
      <c r="C851" s="38">
        <v>-62.267525730000003</v>
      </c>
      <c r="D851" s="38">
        <v>0.37784221768379211</v>
      </c>
      <c r="E851" s="38">
        <v>0.39458752589093321</v>
      </c>
      <c r="F851" s="38"/>
    </row>
    <row r="852" spans="1:6" x14ac:dyDescent="0.35">
      <c r="A852" s="37" t="s">
        <v>456</v>
      </c>
      <c r="B852" s="38">
        <v>-38.684198240000001</v>
      </c>
      <c r="C852" s="38">
        <v>-62.216250940000002</v>
      </c>
      <c r="D852" s="38">
        <v>0.30171453952789312</v>
      </c>
      <c r="E852" s="38">
        <v>0.30171450266712591</v>
      </c>
      <c r="F852" s="38"/>
    </row>
    <row r="853" spans="1:6" x14ac:dyDescent="0.35">
      <c r="A853" s="37" t="s">
        <v>459</v>
      </c>
      <c r="B853" s="38">
        <v>-38.719035169999998</v>
      </c>
      <c r="C853" s="38">
        <v>-62.192273219999997</v>
      </c>
      <c r="D853" s="38">
        <v>0.57767146825790405</v>
      </c>
      <c r="E853" s="38">
        <v>0.58367555078707245</v>
      </c>
      <c r="F853" s="38"/>
    </row>
    <row r="854" spans="1:6" x14ac:dyDescent="0.35">
      <c r="A854" s="37" t="s">
        <v>461</v>
      </c>
      <c r="B854" s="38">
        <v>-38.721482649999999</v>
      </c>
      <c r="C854" s="38">
        <v>-62.390843289999999</v>
      </c>
      <c r="D854" s="38">
        <v>0.39130547642707819</v>
      </c>
      <c r="E854" s="38">
        <v>0.36730377611361048</v>
      </c>
      <c r="F854" s="38"/>
    </row>
    <row r="855" spans="1:6" x14ac:dyDescent="0.35">
      <c r="A855" s="37" t="s">
        <v>463</v>
      </c>
      <c r="B855" s="38">
        <v>-38.734808899999997</v>
      </c>
      <c r="C855" s="38">
        <v>-62.251972840000001</v>
      </c>
      <c r="D855" s="38">
        <v>0.2477886974811554</v>
      </c>
      <c r="E855" s="38">
        <v>0.27023610511892721</v>
      </c>
      <c r="F855" s="38"/>
    </row>
    <row r="856" spans="1:6" x14ac:dyDescent="0.35">
      <c r="A856" s="37" t="s">
        <v>466</v>
      </c>
      <c r="B856" s="38">
        <v>-38.735937749999998</v>
      </c>
      <c r="C856" s="38">
        <v>-62.24316494</v>
      </c>
      <c r="D856" s="38">
        <v>0.31607747077941889</v>
      </c>
      <c r="E856" s="38">
        <v>0.3149622582100533</v>
      </c>
      <c r="F856" s="38"/>
    </row>
    <row r="857" spans="1:6" x14ac:dyDescent="0.35">
      <c r="A857" s="37" t="s">
        <v>467</v>
      </c>
      <c r="B857" s="38">
        <v>-38.722724620000001</v>
      </c>
      <c r="C857" s="38">
        <v>-62.233777830000001</v>
      </c>
      <c r="D857" s="38">
        <v>0.38420471549034119</v>
      </c>
      <c r="E857" s="38">
        <v>0.35571040544244981</v>
      </c>
      <c r="F857" s="38"/>
    </row>
    <row r="858" spans="1:6" x14ac:dyDescent="0.35">
      <c r="A858" s="37" t="s">
        <v>469</v>
      </c>
      <c r="B858" s="38">
        <v>-38.683563650000004</v>
      </c>
      <c r="C858" s="38">
        <v>-62.29615312</v>
      </c>
      <c r="D858" s="38">
        <v>0.2734563946723938</v>
      </c>
      <c r="E858" s="38">
        <v>0.24755304865539071</v>
      </c>
      <c r="F858" s="38"/>
    </row>
    <row r="859" spans="1:6" x14ac:dyDescent="0.35">
      <c r="A859" s="37" t="s">
        <v>472</v>
      </c>
      <c r="B859" s="38">
        <v>-38.71166917</v>
      </c>
      <c r="C859" s="38">
        <v>-62.246785000000003</v>
      </c>
      <c r="D859" s="38">
        <v>0.33368480205535889</v>
      </c>
      <c r="E859" s="38">
        <v>0.32580061845089259</v>
      </c>
      <c r="F859" s="38"/>
    </row>
    <row r="860" spans="1:6" x14ac:dyDescent="0.35">
      <c r="A860" s="37" t="s">
        <v>474</v>
      </c>
      <c r="B860" s="38">
        <v>-38.718915969999998</v>
      </c>
      <c r="C860" s="38">
        <v>-62.272192529999998</v>
      </c>
      <c r="D860" s="38">
        <v>6.6932566463947296E-2</v>
      </c>
      <c r="E860" s="38">
        <v>5.7950277191897243E-2</v>
      </c>
      <c r="F860" s="38"/>
    </row>
    <row r="861" spans="1:6" x14ac:dyDescent="0.35">
      <c r="A861" s="37" t="s">
        <v>476</v>
      </c>
      <c r="B861" s="38">
        <v>-38.754564850000001</v>
      </c>
      <c r="C861" s="38">
        <v>-62.253087729999997</v>
      </c>
      <c r="D861" s="38">
        <v>0.62373960018157959</v>
      </c>
      <c r="E861" s="38">
        <v>0.67749701077873647</v>
      </c>
      <c r="F861" s="38"/>
    </row>
    <row r="862" spans="1:6" x14ac:dyDescent="0.35">
      <c r="A862" s="37" t="s">
        <v>479</v>
      </c>
      <c r="B862" s="38">
        <v>-38.748337540000001</v>
      </c>
      <c r="C862" s="38">
        <v>-62.285660919999998</v>
      </c>
      <c r="D862" s="38">
        <v>0.45151087641715998</v>
      </c>
      <c r="E862" s="38">
        <v>0.47451997631125981</v>
      </c>
      <c r="F862" s="38"/>
    </row>
    <row r="863" spans="1:6" x14ac:dyDescent="0.35">
      <c r="A863" s="37" t="s">
        <v>722</v>
      </c>
      <c r="B863" s="38">
        <v>-37.510117739999998</v>
      </c>
      <c r="C863" s="38">
        <v>-61.921079059999997</v>
      </c>
      <c r="D863" s="38">
        <v>0.42396265268325811</v>
      </c>
      <c r="E863" s="38">
        <v>0.42900776706243821</v>
      </c>
      <c r="F863" s="38"/>
    </row>
    <row r="864" spans="1:6" x14ac:dyDescent="0.35">
      <c r="A864" s="37" t="s">
        <v>454</v>
      </c>
      <c r="B864" s="38">
        <v>-38.719553419999997</v>
      </c>
      <c r="C864" s="38">
        <v>-62.317012169999998</v>
      </c>
      <c r="D864" s="38">
        <v>0.6100732684135437</v>
      </c>
      <c r="E864" s="38">
        <v>0.60012348117055114</v>
      </c>
      <c r="F864" s="38"/>
    </row>
    <row r="865" spans="1:6" x14ac:dyDescent="0.35">
      <c r="A865" s="37" t="s">
        <v>482</v>
      </c>
      <c r="B865" s="38">
        <v>-38.723241299999998</v>
      </c>
      <c r="C865" s="38">
        <v>-62.308798379999999</v>
      </c>
      <c r="D865" s="38">
        <v>0.8300703763961792</v>
      </c>
      <c r="E865" s="38">
        <v>0.74844709666151754</v>
      </c>
      <c r="F865" s="38"/>
    </row>
    <row r="866" spans="1:6" x14ac:dyDescent="0.35">
      <c r="A866" s="37" t="s">
        <v>484</v>
      </c>
      <c r="B866" s="38">
        <v>-38.692760739999997</v>
      </c>
      <c r="C866" s="38">
        <v>-62.299534739999999</v>
      </c>
      <c r="D866" s="38">
        <v>0.54074209928512573</v>
      </c>
      <c r="E866" s="38">
        <v>0.51301647573709486</v>
      </c>
      <c r="F866" s="38"/>
    </row>
    <row r="867" spans="1:6" x14ac:dyDescent="0.35">
      <c r="A867" s="37" t="s">
        <v>486</v>
      </c>
      <c r="B867" s="38">
        <v>-38.74269365</v>
      </c>
      <c r="C867" s="38">
        <v>-62.271934479999999</v>
      </c>
      <c r="D867" s="38">
        <v>0.29458850622177118</v>
      </c>
      <c r="E867" s="38">
        <v>0.31649537533521649</v>
      </c>
      <c r="F867" s="38"/>
    </row>
    <row r="868" spans="1:6" x14ac:dyDescent="0.35">
      <c r="A868" s="37" t="s">
        <v>488</v>
      </c>
      <c r="B868" s="38">
        <v>-38.686862439999999</v>
      </c>
      <c r="C868" s="38">
        <v>-62.276329130000001</v>
      </c>
      <c r="D868" s="38">
        <v>0.12856380641460419</v>
      </c>
      <c r="E868" s="38">
        <v>0.1312610031002098</v>
      </c>
      <c r="F868" s="38"/>
    </row>
    <row r="869" spans="1:6" x14ac:dyDescent="0.35">
      <c r="A869" s="37" t="s">
        <v>464</v>
      </c>
      <c r="B869" s="38">
        <v>-38.725627369999998</v>
      </c>
      <c r="C869" s="38">
        <v>-62.257475829999997</v>
      </c>
      <c r="D869" s="38">
        <v>0.15539854764938349</v>
      </c>
      <c r="E869" s="38">
        <v>0.14519261059008151</v>
      </c>
      <c r="F869" s="38"/>
    </row>
    <row r="870" spans="1:6" x14ac:dyDescent="0.35">
      <c r="A870" s="37" t="s">
        <v>470</v>
      </c>
      <c r="B870" s="38">
        <v>-38.703936030000001</v>
      </c>
      <c r="C870" s="38">
        <v>-62.296629459999998</v>
      </c>
      <c r="D870" s="38">
        <v>0.27726501226425171</v>
      </c>
      <c r="E870" s="38">
        <v>0.28340573099098709</v>
      </c>
      <c r="F870" s="38"/>
    </row>
    <row r="871" spans="1:6" x14ac:dyDescent="0.35">
      <c r="A871" s="37" t="s">
        <v>477</v>
      </c>
      <c r="B871" s="38">
        <v>-38.726791509999998</v>
      </c>
      <c r="C871" s="38">
        <v>-62.286745279999998</v>
      </c>
      <c r="D871" s="38">
        <v>0.20858632028102869</v>
      </c>
      <c r="E871" s="38">
        <v>0.25096473656594748</v>
      </c>
      <c r="F871" s="38"/>
    </row>
    <row r="872" spans="1:6" x14ac:dyDescent="0.35">
      <c r="A872" s="37" t="s">
        <v>457</v>
      </c>
      <c r="B872" s="38">
        <v>-38.738185540000003</v>
      </c>
      <c r="C872" s="38">
        <v>-62.221831119999997</v>
      </c>
      <c r="D872" s="38">
        <v>0.31645169854164118</v>
      </c>
      <c r="E872" s="38">
        <v>0.35225696613391239</v>
      </c>
      <c r="F872" s="38"/>
    </row>
    <row r="873" spans="1:6" x14ac:dyDescent="0.35">
      <c r="A873" s="37" t="s">
        <v>5838</v>
      </c>
      <c r="B873" s="38">
        <v>-38.702072880000003</v>
      </c>
      <c r="C873" s="38">
        <v>-62.294495400000002</v>
      </c>
      <c r="D873" s="38">
        <v>0.27742528915405268</v>
      </c>
      <c r="E873" s="38">
        <v>0.28406692086121982</v>
      </c>
      <c r="F873" s="38">
        <v>15.151515151515152</v>
      </c>
    </row>
    <row r="874" spans="1:6" x14ac:dyDescent="0.35">
      <c r="A874" s="37" t="s">
        <v>5839</v>
      </c>
      <c r="B874" s="38">
        <v>-38.748478310000003</v>
      </c>
      <c r="C874" s="38">
        <v>-62.265324409999998</v>
      </c>
      <c r="D874" s="38">
        <v>0.59408575296401978</v>
      </c>
      <c r="E874" s="38">
        <v>0.48014743155554718</v>
      </c>
      <c r="F874" s="38">
        <v>24.324324324324326</v>
      </c>
    </row>
    <row r="875" spans="1:6" x14ac:dyDescent="0.35">
      <c r="A875" s="37" t="s">
        <v>5840</v>
      </c>
      <c r="B875" s="38">
        <v>-38.725611979999996</v>
      </c>
      <c r="C875" s="38">
        <v>-62.265735669999998</v>
      </c>
      <c r="D875" s="38">
        <v>6.7154444754123688E-2</v>
      </c>
      <c r="E875" s="38">
        <v>7.773427900515105E-2</v>
      </c>
      <c r="F875" s="38">
        <v>36.666666666666664</v>
      </c>
    </row>
    <row r="876" spans="1:6" x14ac:dyDescent="0.35">
      <c r="A876" s="37" t="s">
        <v>5841</v>
      </c>
      <c r="B876" s="38">
        <v>-38.732219020000002</v>
      </c>
      <c r="C876" s="38">
        <v>-62.247148770000003</v>
      </c>
      <c r="D876" s="38">
        <v>0.29838931560516357</v>
      </c>
      <c r="E876" s="38">
        <v>0.2494587428294695</v>
      </c>
      <c r="F876" s="38" t="s">
        <v>5130</v>
      </c>
    </row>
    <row r="877" spans="1:6" x14ac:dyDescent="0.35">
      <c r="A877" s="37" t="s">
        <v>5842</v>
      </c>
      <c r="B877" s="38">
        <v>-38.72301788</v>
      </c>
      <c r="C877" s="38">
        <v>-62.241793020000003</v>
      </c>
      <c r="D877" s="38">
        <v>0.19897088408470151</v>
      </c>
      <c r="E877" s="38">
        <v>0.20916611034619181</v>
      </c>
      <c r="F877" s="38">
        <v>28.571428571428569</v>
      </c>
    </row>
    <row r="878" spans="1:6" x14ac:dyDescent="0.35">
      <c r="A878" s="37" t="s">
        <v>5843</v>
      </c>
      <c r="B878" s="38">
        <v>-38.702987319999998</v>
      </c>
      <c r="C878" s="38">
        <v>-62.258056029999999</v>
      </c>
      <c r="D878" s="38">
        <v>0.1080493554472923</v>
      </c>
      <c r="E878" s="38">
        <v>0.10966670978814359</v>
      </c>
      <c r="F878" s="38">
        <v>9.5238095238095237</v>
      </c>
    </row>
    <row r="879" spans="1:6" x14ac:dyDescent="0.35">
      <c r="A879" s="37" t="s">
        <v>5844</v>
      </c>
      <c r="B879" s="38">
        <v>-38.697963600000001</v>
      </c>
      <c r="C879" s="38">
        <v>-62.272854479999999</v>
      </c>
      <c r="D879" s="38">
        <v>0.1215567067265511</v>
      </c>
      <c r="E879" s="38">
        <v>9.8772618609170124E-2</v>
      </c>
      <c r="F879" s="38">
        <v>5.4945054945054945</v>
      </c>
    </row>
    <row r="880" spans="1:6" x14ac:dyDescent="0.35">
      <c r="A880" s="37" t="s">
        <v>5845</v>
      </c>
      <c r="B880" s="38">
        <v>-38.734238480000002</v>
      </c>
      <c r="C880" s="38">
        <v>-62.295263239999997</v>
      </c>
      <c r="D880" s="38">
        <v>0.67323333024978638</v>
      </c>
      <c r="E880" s="38">
        <v>0.66123163394438911</v>
      </c>
      <c r="F880" s="38">
        <v>22.077922077922079</v>
      </c>
    </row>
    <row r="881" spans="1:6" x14ac:dyDescent="0.35">
      <c r="A881" s="37" t="s">
        <v>5846</v>
      </c>
      <c r="B881" s="38">
        <v>-38.731540430000003</v>
      </c>
      <c r="C881" s="38">
        <v>-62.23230126</v>
      </c>
      <c r="D881" s="38">
        <v>0.38042476773262018</v>
      </c>
      <c r="E881" s="38">
        <v>0.32754311412572862</v>
      </c>
      <c r="F881" s="38">
        <v>44.117647058823529</v>
      </c>
    </row>
    <row r="882" spans="1:6" x14ac:dyDescent="0.35">
      <c r="A882" s="37" t="s">
        <v>5847</v>
      </c>
      <c r="B882" s="38">
        <v>-38.721528800000002</v>
      </c>
      <c r="C882" s="38">
        <v>-62.277341649999997</v>
      </c>
      <c r="D882" s="38">
        <v>8.3289653062820435E-2</v>
      </c>
      <c r="E882" s="38">
        <v>8.7812049314379692E-2</v>
      </c>
      <c r="F882" s="38">
        <v>15.384615384615385</v>
      </c>
    </row>
    <row r="883" spans="1:6" x14ac:dyDescent="0.35">
      <c r="A883" s="37" t="s">
        <v>5848</v>
      </c>
      <c r="B883" s="38">
        <v>-38.719670409999999</v>
      </c>
      <c r="C883" s="38">
        <v>-62.276337529999999</v>
      </c>
      <c r="D883" s="38">
        <v>4.3274682015180588E-2</v>
      </c>
      <c r="E883" s="38">
        <v>5.8235439057979323E-2</v>
      </c>
      <c r="F883" s="38">
        <v>23.076923076923077</v>
      </c>
    </row>
    <row r="884" spans="1:6" x14ac:dyDescent="0.35">
      <c r="A884" s="37" t="s">
        <v>5849</v>
      </c>
      <c r="B884" s="38">
        <v>-38.70435019</v>
      </c>
      <c r="C884" s="38">
        <v>-62.270808379999998</v>
      </c>
      <c r="D884" s="38">
        <v>6.7725412547588348E-2</v>
      </c>
      <c r="E884" s="38">
        <v>6.3619314573514149E-2</v>
      </c>
      <c r="F884" s="38">
        <v>13.953488372093023</v>
      </c>
    </row>
    <row r="885" spans="1:6" x14ac:dyDescent="0.35">
      <c r="A885" s="37" t="s">
        <v>5850</v>
      </c>
      <c r="B885" s="38">
        <v>-38.734690489999998</v>
      </c>
      <c r="C885" s="38">
        <v>-62.252472079999997</v>
      </c>
      <c r="D885" s="38">
        <v>0.2477886974811554</v>
      </c>
      <c r="E885" s="38">
        <v>0.25672304704785348</v>
      </c>
      <c r="F885" s="38" t="s">
        <v>5130</v>
      </c>
    </row>
    <row r="886" spans="1:6" x14ac:dyDescent="0.35">
      <c r="A886" s="37" t="s">
        <v>5851</v>
      </c>
      <c r="B886" s="38">
        <v>-38.730222490000003</v>
      </c>
      <c r="C886" s="38">
        <v>-62.227157230000003</v>
      </c>
      <c r="D886" s="38">
        <v>0.35919457674026489</v>
      </c>
      <c r="E886" s="38">
        <v>0.36616848036646837</v>
      </c>
      <c r="F886" s="38" t="s">
        <v>5130</v>
      </c>
    </row>
    <row r="887" spans="1:6" x14ac:dyDescent="0.35">
      <c r="A887" s="37" t="s">
        <v>5852</v>
      </c>
      <c r="B887" s="38">
        <v>-38.721953939999999</v>
      </c>
      <c r="C887" s="38">
        <v>-62.392687109999997</v>
      </c>
      <c r="D887" s="38">
        <v>0.33879277110099792</v>
      </c>
      <c r="E887" s="38">
        <v>0.36535568866464829</v>
      </c>
      <c r="F887" s="38"/>
    </row>
    <row r="888" spans="1:6" x14ac:dyDescent="0.35">
      <c r="A888" s="37" t="s">
        <v>5853</v>
      </c>
      <c r="B888" s="38">
        <v>-38.717793039999997</v>
      </c>
      <c r="C888" s="38">
        <v>-62.286605809999998</v>
      </c>
      <c r="D888" s="38">
        <v>0.16685399413108831</v>
      </c>
      <c r="E888" s="38">
        <v>0.16207196162297169</v>
      </c>
      <c r="F888" s="38"/>
    </row>
    <row r="889" spans="1:6" x14ac:dyDescent="0.35">
      <c r="A889" s="37" t="s">
        <v>5854</v>
      </c>
      <c r="B889" s="38">
        <v>-38.486390069999999</v>
      </c>
      <c r="C889" s="38">
        <v>-61.893932120000002</v>
      </c>
      <c r="D889" s="38">
        <v>0.26273944973945618</v>
      </c>
      <c r="E889" s="38">
        <v>0.25150217317246099</v>
      </c>
      <c r="F889" s="38"/>
    </row>
    <row r="890" spans="1:6" x14ac:dyDescent="0.35">
      <c r="A890" s="37" t="s">
        <v>5855</v>
      </c>
      <c r="B890" s="38">
        <v>-38.683462040000002</v>
      </c>
      <c r="C890" s="38">
        <v>-62.296232439999997</v>
      </c>
      <c r="D890" s="38">
        <v>0.2734563946723938</v>
      </c>
      <c r="E890" s="38">
        <v>0.24792475216090679</v>
      </c>
      <c r="F890" s="38"/>
    </row>
    <row r="891" spans="1:6" x14ac:dyDescent="0.35">
      <c r="A891" s="37" t="s">
        <v>5856</v>
      </c>
      <c r="B891" s="38">
        <v>-38.719167460000001</v>
      </c>
      <c r="C891" s="38">
        <v>-62.268703100000003</v>
      </c>
      <c r="D891" s="38">
        <v>0.14006832242012021</v>
      </c>
      <c r="E891" s="38">
        <v>9.4777905979217633E-2</v>
      </c>
      <c r="F891" s="38"/>
    </row>
    <row r="892" spans="1:6" x14ac:dyDescent="0.35">
      <c r="A892" s="37" t="s">
        <v>5857</v>
      </c>
      <c r="B892" s="38">
        <v>-38.720325680000002</v>
      </c>
      <c r="C892" s="38">
        <v>-62.240953529999999</v>
      </c>
      <c r="D892" s="38">
        <v>0.22638535499572751</v>
      </c>
      <c r="E892" s="38">
        <v>0.23069218526015409</v>
      </c>
      <c r="F892" s="38"/>
    </row>
    <row r="893" spans="1:6" x14ac:dyDescent="0.35">
      <c r="A893" s="37" t="s">
        <v>5858</v>
      </c>
      <c r="B893" s="38">
        <v>-38.717830929999998</v>
      </c>
      <c r="C893" s="38">
        <v>-62.283509879999997</v>
      </c>
      <c r="D893" s="38">
        <v>0.15564717352390289</v>
      </c>
      <c r="E893" s="38">
        <v>0.1385247738737809</v>
      </c>
      <c r="F893" s="38">
        <v>18.06167400881057</v>
      </c>
    </row>
    <row r="894" spans="1:6" x14ac:dyDescent="0.35">
      <c r="A894" s="37" t="s">
        <v>5859</v>
      </c>
      <c r="B894" s="38">
        <v>-38.715558389999998</v>
      </c>
      <c r="C894" s="38">
        <v>-62.256006800000002</v>
      </c>
      <c r="D894" s="38">
        <v>0.17567738890647891</v>
      </c>
      <c r="E894" s="38">
        <v>0.1501389341919046</v>
      </c>
      <c r="F894" s="38">
        <v>15.068493150684931</v>
      </c>
    </row>
    <row r="895" spans="1:6" x14ac:dyDescent="0.35">
      <c r="A895" s="37" t="s">
        <v>5860</v>
      </c>
      <c r="B895" s="38">
        <v>-38.727963680000002</v>
      </c>
      <c r="C895" s="38">
        <v>-62.25818795</v>
      </c>
      <c r="D895" s="38">
        <v>0.14900763332843781</v>
      </c>
      <c r="E895" s="38">
        <v>0.16474013442271629</v>
      </c>
      <c r="F895" s="38">
        <v>22.155688622754489</v>
      </c>
    </row>
    <row r="896" spans="1:6" x14ac:dyDescent="0.35">
      <c r="A896" s="37" t="s">
        <v>5861</v>
      </c>
      <c r="B896" s="38">
        <v>-38.702890670000002</v>
      </c>
      <c r="C896" s="38">
        <v>-62.270467799999999</v>
      </c>
      <c r="D896" s="38">
        <v>6.2077105045318597E-2</v>
      </c>
      <c r="E896" s="38">
        <v>6.0901865755256863E-2</v>
      </c>
      <c r="F896" s="38">
        <v>12.883435582822086</v>
      </c>
    </row>
    <row r="897" spans="1:6" x14ac:dyDescent="0.35">
      <c r="A897" s="37" t="s">
        <v>5862</v>
      </c>
      <c r="B897" s="38">
        <v>-38.781014030000001</v>
      </c>
      <c r="C897" s="38">
        <v>-62.272144099999998</v>
      </c>
      <c r="D897" s="38">
        <v>0.38047870993614202</v>
      </c>
      <c r="E897" s="38">
        <v>0.37835809340079618</v>
      </c>
      <c r="F897" s="38">
        <v>21.428571428571427</v>
      </c>
    </row>
    <row r="898" spans="1:6" x14ac:dyDescent="0.35">
      <c r="A898" s="37" t="s">
        <v>5863</v>
      </c>
      <c r="B898" s="38">
        <v>-38.722534269999997</v>
      </c>
      <c r="C898" s="38">
        <v>-62.391770620000003</v>
      </c>
      <c r="D898" s="38">
        <v>0.39130547642707819</v>
      </c>
      <c r="E898" s="38">
        <v>0.37543105697020512</v>
      </c>
      <c r="F898" s="38">
        <v>15.18987341772152</v>
      </c>
    </row>
    <row r="899" spans="1:6" x14ac:dyDescent="0.35">
      <c r="A899" s="37" t="s">
        <v>5864</v>
      </c>
      <c r="B899" s="38">
        <v>-38.487250619999998</v>
      </c>
      <c r="C899" s="38">
        <v>-61.893404050000001</v>
      </c>
      <c r="D899" s="38">
        <v>0.26273944973945618</v>
      </c>
      <c r="E899" s="38">
        <v>0.25419451875819099</v>
      </c>
      <c r="F899" s="38">
        <v>13.461538461538462</v>
      </c>
    </row>
    <row r="900" spans="1:6" x14ac:dyDescent="0.35">
      <c r="A900" s="37" t="s">
        <v>5865</v>
      </c>
      <c r="B900" s="38">
        <v>-38.72245023</v>
      </c>
      <c r="C900" s="38">
        <v>-62.192634339999998</v>
      </c>
      <c r="D900" s="38">
        <v>0.58358180522918701</v>
      </c>
      <c r="E900" s="38">
        <v>0.58380038998065853</v>
      </c>
      <c r="F900" s="38">
        <v>49.635036496350367</v>
      </c>
    </row>
    <row r="901" spans="1:6" x14ac:dyDescent="0.35">
      <c r="A901" s="37" t="s">
        <v>5866</v>
      </c>
      <c r="B901" s="38">
        <v>-38.756065</v>
      </c>
      <c r="C901" s="38">
        <v>-62.257729589999997</v>
      </c>
      <c r="D901" s="38">
        <v>0.37998145818710333</v>
      </c>
      <c r="E901" s="38">
        <v>0.37897299753653041</v>
      </c>
      <c r="F901" s="38">
        <v>36.551724137931032</v>
      </c>
    </row>
    <row r="902" spans="1:6" x14ac:dyDescent="0.35">
      <c r="A902" s="37" t="s">
        <v>5867</v>
      </c>
      <c r="B902" s="38">
        <v>-38.713278789999997</v>
      </c>
      <c r="C902" s="38">
        <v>-62.271378079999998</v>
      </c>
      <c r="D902" s="38">
        <v>9.4810403883457184E-2</v>
      </c>
      <c r="E902" s="38">
        <v>9.1749400488640137E-2</v>
      </c>
      <c r="F902" s="38">
        <v>21.818181818181817</v>
      </c>
    </row>
    <row r="903" spans="1:6" x14ac:dyDescent="0.35">
      <c r="A903" s="37" t="s">
        <v>5868</v>
      </c>
      <c r="B903" s="38">
        <v>-38.739449520000001</v>
      </c>
      <c r="C903" s="38">
        <v>-62.245600269999997</v>
      </c>
      <c r="D903" s="38">
        <v>0.69623959064483643</v>
      </c>
      <c r="E903" s="38">
        <v>0.69755766987800594</v>
      </c>
      <c r="F903" s="38">
        <v>49.212598425196852</v>
      </c>
    </row>
    <row r="904" spans="1:6" x14ac:dyDescent="0.35">
      <c r="A904" s="37" t="s">
        <v>5869</v>
      </c>
      <c r="B904" s="38">
        <v>-38.735565020000003</v>
      </c>
      <c r="C904" s="38">
        <v>-62.275153379999999</v>
      </c>
      <c r="D904" s="38">
        <v>0.31420248746871948</v>
      </c>
      <c r="E904" s="38">
        <v>0.29339500242157979</v>
      </c>
      <c r="F904" s="38">
        <v>26.548672566371685</v>
      </c>
    </row>
    <row r="905" spans="1:6" x14ac:dyDescent="0.35">
      <c r="A905" s="37" t="s">
        <v>5870</v>
      </c>
      <c r="B905" s="38">
        <v>-38.72674748</v>
      </c>
      <c r="C905" s="38">
        <v>-62.282337159999997</v>
      </c>
      <c r="D905" s="38">
        <v>0.1939762085676193</v>
      </c>
      <c r="E905" s="38">
        <v>0.1930836603829735</v>
      </c>
      <c r="F905" s="38">
        <v>32.718894009216591</v>
      </c>
    </row>
    <row r="906" spans="1:6" x14ac:dyDescent="0.35">
      <c r="A906" s="37" t="s">
        <v>5871</v>
      </c>
      <c r="B906" s="38">
        <v>-38.737699829999997</v>
      </c>
      <c r="C906" s="38">
        <v>-62.261567210000003</v>
      </c>
      <c r="D906" s="38">
        <v>0.23520840704441071</v>
      </c>
      <c r="E906" s="38">
        <v>0.25880782619902959</v>
      </c>
      <c r="F906" s="38">
        <v>18.103448275862068</v>
      </c>
    </row>
    <row r="907" spans="1:6" x14ac:dyDescent="0.35">
      <c r="A907" s="37" t="s">
        <v>5872</v>
      </c>
      <c r="B907" s="38">
        <v>-38.721146740000002</v>
      </c>
      <c r="C907" s="38">
        <v>-62.230563080000003</v>
      </c>
      <c r="D907" s="38">
        <v>0.39319956302642822</v>
      </c>
      <c r="E907" s="38">
        <v>0.39695852001508081</v>
      </c>
      <c r="F907" s="38">
        <v>43.571428571428569</v>
      </c>
    </row>
    <row r="908" spans="1:6" x14ac:dyDescent="0.35">
      <c r="A908" s="37" t="s">
        <v>5873</v>
      </c>
      <c r="B908" s="38">
        <v>-38.702349609999999</v>
      </c>
      <c r="C908" s="38">
        <v>-62.252293260000002</v>
      </c>
      <c r="D908" s="38">
        <v>0.1179672628641129</v>
      </c>
      <c r="E908" s="38">
        <v>0.13761228915208429</v>
      </c>
      <c r="F908" s="38">
        <v>4.7846889952153111</v>
      </c>
    </row>
    <row r="909" spans="1:6" x14ac:dyDescent="0.35">
      <c r="A909" s="37" t="s">
        <v>5874</v>
      </c>
      <c r="B909" s="38">
        <v>-38.726815549999998</v>
      </c>
      <c r="C909" s="38">
        <v>-62.249069769999998</v>
      </c>
      <c r="D909" s="38">
        <v>0.19949755072593689</v>
      </c>
      <c r="E909" s="38">
        <v>0.20973426923155791</v>
      </c>
      <c r="F909" s="38">
        <v>17.431192660550458</v>
      </c>
    </row>
    <row r="910" spans="1:6" x14ac:dyDescent="0.35">
      <c r="A910" s="37" t="s">
        <v>5875</v>
      </c>
      <c r="B910" s="38">
        <v>-38.742868369999997</v>
      </c>
      <c r="C910" s="38">
        <v>-62.168089770000002</v>
      </c>
      <c r="D910" s="38">
        <v>0.24530620872974401</v>
      </c>
      <c r="E910" s="38">
        <v>0.24689303711056709</v>
      </c>
      <c r="F910" s="38">
        <v>20.245398773006134</v>
      </c>
    </row>
    <row r="911" spans="1:6" x14ac:dyDescent="0.35">
      <c r="A911" s="37" t="s">
        <v>5876</v>
      </c>
      <c r="B911" s="38">
        <v>-38.713809060000003</v>
      </c>
      <c r="C911" s="38">
        <v>-62.250894879999997</v>
      </c>
      <c r="D911" s="38">
        <v>0.32463434338569641</v>
      </c>
      <c r="E911" s="38">
        <v>0.2757049438200499</v>
      </c>
      <c r="F911" s="38">
        <v>16.091954022988507</v>
      </c>
    </row>
    <row r="912" spans="1:6" x14ac:dyDescent="0.35">
      <c r="A912" s="37" t="s">
        <v>5877</v>
      </c>
      <c r="B912" s="38">
        <v>-38.693957560000001</v>
      </c>
      <c r="C912" s="38">
        <v>-62.29150301</v>
      </c>
      <c r="D912" s="38">
        <v>0.31315052509307861</v>
      </c>
      <c r="E912" s="38">
        <v>0.30136958247906448</v>
      </c>
      <c r="F912" s="38">
        <v>25</v>
      </c>
    </row>
    <row r="913" spans="1:6" x14ac:dyDescent="0.35">
      <c r="A913" s="37" t="s">
        <v>5878</v>
      </c>
      <c r="B913" s="38">
        <v>-38.750626439999998</v>
      </c>
      <c r="C913" s="38">
        <v>-62.267823649999997</v>
      </c>
      <c r="D913" s="38">
        <v>0.32203119993209839</v>
      </c>
      <c r="E913" s="38">
        <v>0.35186189413070679</v>
      </c>
      <c r="F913" s="38">
        <v>34.090909090909086</v>
      </c>
    </row>
    <row r="914" spans="1:6" x14ac:dyDescent="0.35">
      <c r="A914" s="37" t="s">
        <v>5879</v>
      </c>
      <c r="B914" s="38">
        <v>-38.749849619999999</v>
      </c>
      <c r="C914" s="38">
        <v>-62.275002630000003</v>
      </c>
      <c r="D914" s="38">
        <v>0.3596748411655426</v>
      </c>
      <c r="E914" s="38">
        <v>0.37416580319404602</v>
      </c>
      <c r="F914" s="38">
        <v>35.042735042735039</v>
      </c>
    </row>
    <row r="915" spans="1:6" x14ac:dyDescent="0.35">
      <c r="A915" s="37" t="s">
        <v>5880</v>
      </c>
      <c r="B915" s="38">
        <v>-38.714016839999999</v>
      </c>
      <c r="C915" s="38">
        <v>-62.298450719999998</v>
      </c>
      <c r="D915" s="38">
        <v>0.2437134385108948</v>
      </c>
      <c r="E915" s="38">
        <v>0.24368697483288609</v>
      </c>
      <c r="F915" s="38">
        <v>27.338129496402878</v>
      </c>
    </row>
    <row r="916" spans="1:6" x14ac:dyDescent="0.35">
      <c r="A916" s="37" t="s">
        <v>5881</v>
      </c>
      <c r="B916" s="38">
        <v>-38.706095249999997</v>
      </c>
      <c r="C916" s="38">
        <v>-62.26995866</v>
      </c>
      <c r="D916" s="38">
        <v>5.5565390735864639E-2</v>
      </c>
      <c r="E916" s="38">
        <v>6.614482197910547E-2</v>
      </c>
      <c r="F916" s="38">
        <v>12.931034482758621</v>
      </c>
    </row>
    <row r="917" spans="1:6" x14ac:dyDescent="0.35">
      <c r="A917" s="37" t="s">
        <v>5882</v>
      </c>
      <c r="B917" s="38">
        <v>-38.698904020000001</v>
      </c>
      <c r="C917" s="38">
        <v>-62.291524330000001</v>
      </c>
      <c r="D917" s="38">
        <v>0.32398334145545959</v>
      </c>
      <c r="E917" s="38">
        <v>0.31426362731517887</v>
      </c>
      <c r="F917" s="38">
        <v>25.954198473282442</v>
      </c>
    </row>
    <row r="918" spans="1:6" x14ac:dyDescent="0.35">
      <c r="A918" s="37" t="s">
        <v>5883</v>
      </c>
      <c r="B918" s="38">
        <v>-38.748141560000001</v>
      </c>
      <c r="C918" s="38">
        <v>-62.285861730000001</v>
      </c>
      <c r="D918" s="38">
        <v>0.45151087641715998</v>
      </c>
      <c r="E918" s="38">
        <v>0.47688937416443461</v>
      </c>
      <c r="F918" s="38">
        <v>52.380952380952387</v>
      </c>
    </row>
    <row r="919" spans="1:6" x14ac:dyDescent="0.35">
      <c r="A919" s="37" t="s">
        <v>5884</v>
      </c>
      <c r="B919" s="38">
        <v>-38.751248779999997</v>
      </c>
      <c r="C919" s="38">
        <v>-62.18380432</v>
      </c>
      <c r="D919" s="38">
        <v>0.40661531686782842</v>
      </c>
      <c r="E919" s="38">
        <v>0.39163650274276729</v>
      </c>
      <c r="F919" s="38">
        <v>41.964285714285715</v>
      </c>
    </row>
    <row r="920" spans="1:6" x14ac:dyDescent="0.35">
      <c r="A920" s="37" t="s">
        <v>5885</v>
      </c>
      <c r="B920" s="38">
        <v>-38.745891290000003</v>
      </c>
      <c r="C920" s="38">
        <v>-62.270238429999999</v>
      </c>
      <c r="D920" s="38">
        <v>0.37369611859321589</v>
      </c>
      <c r="E920" s="38">
        <v>0.37045706730139882</v>
      </c>
      <c r="F920" s="38">
        <v>38.04347826086957</v>
      </c>
    </row>
    <row r="921" spans="1:6" x14ac:dyDescent="0.35">
      <c r="A921" s="37" t="s">
        <v>5886</v>
      </c>
      <c r="B921" s="38">
        <v>-38.729192079999997</v>
      </c>
      <c r="C921" s="38">
        <v>-62.224013249999999</v>
      </c>
      <c r="D921" s="38">
        <v>0.40215358138084412</v>
      </c>
      <c r="E921" s="38">
        <v>0.39237242858660848</v>
      </c>
      <c r="F921" s="38">
        <v>36.024844720496894</v>
      </c>
    </row>
    <row r="922" spans="1:6" x14ac:dyDescent="0.35">
      <c r="A922" s="37" t="s">
        <v>5887</v>
      </c>
      <c r="B922" s="38">
        <v>-38.697861549999999</v>
      </c>
      <c r="C922" s="38">
        <v>-62.220612320000001</v>
      </c>
      <c r="D922" s="38">
        <v>0.2337925732135773</v>
      </c>
      <c r="E922" s="38">
        <v>0.23480170841018361</v>
      </c>
      <c r="F922" s="38">
        <v>19.718309859154928</v>
      </c>
    </row>
    <row r="923" spans="1:6" x14ac:dyDescent="0.35">
      <c r="A923" s="37" t="s">
        <v>5888</v>
      </c>
      <c r="B923" s="38">
        <v>-38.715474880000002</v>
      </c>
      <c r="C923" s="38">
        <v>-62.403729009999999</v>
      </c>
      <c r="D923" s="38">
        <v>0.45117372274398798</v>
      </c>
      <c r="E923" s="38">
        <v>0.4470840707421303</v>
      </c>
      <c r="F923" s="38">
        <v>21.875</v>
      </c>
    </row>
    <row r="924" spans="1:6" x14ac:dyDescent="0.35">
      <c r="A924" s="37" t="s">
        <v>5889</v>
      </c>
      <c r="B924" s="38">
        <v>-38.7803325</v>
      </c>
      <c r="C924" s="38">
        <v>-62.256571909999998</v>
      </c>
      <c r="D924" s="38">
        <v>0.41447675228118902</v>
      </c>
      <c r="E924" s="38">
        <v>0.41444515537571258</v>
      </c>
      <c r="F924" s="38">
        <v>45.121951219512198</v>
      </c>
    </row>
    <row r="925" spans="1:6" x14ac:dyDescent="0.35">
      <c r="A925" s="37" t="s">
        <v>5890</v>
      </c>
      <c r="B925" s="38">
        <v>-38.75895053</v>
      </c>
      <c r="C925" s="38">
        <v>-62.250586839999997</v>
      </c>
      <c r="D925" s="38">
        <v>0.69660884141921997</v>
      </c>
      <c r="E925" s="38">
        <v>0.75075018864411569</v>
      </c>
      <c r="F925" s="38">
        <v>44.20289855072464</v>
      </c>
    </row>
    <row r="926" spans="1:6" x14ac:dyDescent="0.35">
      <c r="A926" s="37" t="s">
        <v>5891</v>
      </c>
      <c r="B926" s="38">
        <v>-38.676602449999997</v>
      </c>
      <c r="C926" s="38">
        <v>-62.293742420000001</v>
      </c>
      <c r="D926" s="38">
        <v>0.26305699348449713</v>
      </c>
      <c r="E926" s="38">
        <v>0.25874841022185791</v>
      </c>
      <c r="F926" s="38">
        <v>13.888888888888889</v>
      </c>
    </row>
    <row r="927" spans="1:6" x14ac:dyDescent="0.35">
      <c r="A927" s="37" t="s">
        <v>5892</v>
      </c>
      <c r="B927" s="38">
        <v>-38.731605289999997</v>
      </c>
      <c r="C927" s="38">
        <v>-62.228599750000001</v>
      </c>
      <c r="D927" s="38">
        <v>0.38218942284584051</v>
      </c>
      <c r="E927" s="38">
        <v>0.35973290984447193</v>
      </c>
      <c r="F927" s="38">
        <v>34.895833333333329</v>
      </c>
    </row>
    <row r="928" spans="1:6" x14ac:dyDescent="0.35">
      <c r="A928" s="37" t="s">
        <v>5893</v>
      </c>
      <c r="B928" s="38">
        <v>-38.682555379999997</v>
      </c>
      <c r="C928" s="38">
        <v>-62.270309470000001</v>
      </c>
      <c r="D928" s="38">
        <v>0.16349245607852941</v>
      </c>
      <c r="E928" s="38">
        <v>0.1648612767457962</v>
      </c>
      <c r="F928" s="38">
        <v>52.631578947368418</v>
      </c>
    </row>
    <row r="929" spans="1:6" x14ac:dyDescent="0.35">
      <c r="A929" s="37" t="s">
        <v>5894</v>
      </c>
      <c r="B929" s="38">
        <v>-38.482921339999997</v>
      </c>
      <c r="C929" s="38">
        <v>-61.898405410000002</v>
      </c>
      <c r="D929" s="38">
        <v>0.33089572191238398</v>
      </c>
      <c r="E929" s="38">
        <v>0.33089572191238398</v>
      </c>
      <c r="F929" s="38">
        <v>29.411764705882355</v>
      </c>
    </row>
    <row r="930" spans="1:6" x14ac:dyDescent="0.35">
      <c r="A930" s="37" t="s">
        <v>5895</v>
      </c>
      <c r="B930" s="38">
        <v>-38.68425268</v>
      </c>
      <c r="C930" s="38">
        <v>-62.21666218</v>
      </c>
      <c r="D930" s="38">
        <v>0.30171453952789312</v>
      </c>
      <c r="E930" s="38">
        <v>0.30171447457411349</v>
      </c>
      <c r="F930" s="38">
        <v>37.254901960784316</v>
      </c>
    </row>
    <row r="931" spans="1:6" x14ac:dyDescent="0.35">
      <c r="A931" s="37" t="s">
        <v>5896</v>
      </c>
      <c r="B931" s="38">
        <v>-38.708016180000001</v>
      </c>
      <c r="C931" s="38">
        <v>-62.302678669999999</v>
      </c>
      <c r="D931" s="38">
        <v>0.42042100429534912</v>
      </c>
      <c r="E931" s="38">
        <v>0.37838822603225708</v>
      </c>
      <c r="F931" s="38">
        <v>22.137404580152673</v>
      </c>
    </row>
    <row r="932" spans="1:6" x14ac:dyDescent="0.35">
      <c r="A932" s="37" t="s">
        <v>5897</v>
      </c>
      <c r="B932" s="38">
        <v>-38.721435730000003</v>
      </c>
      <c r="C932" s="38">
        <v>-62.31301921</v>
      </c>
      <c r="D932" s="38">
        <v>0.81618666648864746</v>
      </c>
      <c r="E932" s="38">
        <v>0.69680445492267606</v>
      </c>
      <c r="F932" s="38">
        <v>47.133757961783438</v>
      </c>
    </row>
    <row r="933" spans="1:6" x14ac:dyDescent="0.35">
      <c r="A933" s="37" t="s">
        <v>5898</v>
      </c>
      <c r="B933" s="38">
        <v>-38.717483970000004</v>
      </c>
      <c r="C933" s="38">
        <v>-62.314477400000001</v>
      </c>
      <c r="D933" s="38">
        <v>0.58835291862487793</v>
      </c>
      <c r="E933" s="38">
        <v>0.59361992738185787</v>
      </c>
      <c r="F933" s="38">
        <v>40.361445783132531</v>
      </c>
    </row>
    <row r="934" spans="1:6" x14ac:dyDescent="0.35">
      <c r="A934" s="37" t="s">
        <v>5899</v>
      </c>
      <c r="B934" s="38">
        <v>-38.737562949999997</v>
      </c>
      <c r="C934" s="38">
        <v>-62.256387500000002</v>
      </c>
      <c r="D934" s="38">
        <v>0.44548669457435608</v>
      </c>
      <c r="E934" s="38">
        <v>0.37210307780065027</v>
      </c>
      <c r="F934" s="38">
        <v>29.850746268656714</v>
      </c>
    </row>
    <row r="935" spans="1:6" x14ac:dyDescent="0.35">
      <c r="A935" s="37" t="s">
        <v>5900</v>
      </c>
      <c r="B935" s="38">
        <v>-38.768051669999998</v>
      </c>
      <c r="C935" s="38">
        <v>-62.242474520000002</v>
      </c>
      <c r="D935" s="38">
        <v>0.72723186016082764</v>
      </c>
      <c r="E935" s="38">
        <v>0.74204484883107635</v>
      </c>
      <c r="F935" s="38">
        <v>66.037735849056602</v>
      </c>
    </row>
    <row r="936" spans="1:6" x14ac:dyDescent="0.35">
      <c r="A936" s="37" t="s">
        <v>5901</v>
      </c>
      <c r="B936" s="38">
        <v>-38.731624330000002</v>
      </c>
      <c r="C936" s="38">
        <v>-62.243533329999998</v>
      </c>
      <c r="D936" s="38">
        <v>0.2063665688037872</v>
      </c>
      <c r="E936" s="38">
        <v>0.21291458874176711</v>
      </c>
      <c r="F936" s="38">
        <v>18.627450980392158</v>
      </c>
    </row>
    <row r="937" spans="1:6" x14ac:dyDescent="0.35">
      <c r="A937" s="37" t="s">
        <v>5902</v>
      </c>
      <c r="B937" s="38">
        <v>-38.775405910000003</v>
      </c>
      <c r="C937" s="38">
        <v>-62.270751500000003</v>
      </c>
      <c r="D937" s="38">
        <v>0.3618428111076355</v>
      </c>
      <c r="E937" s="38">
        <v>0.34456761338208852</v>
      </c>
      <c r="F937" s="38">
        <v>24.124513618677042</v>
      </c>
    </row>
    <row r="938" spans="1:6" x14ac:dyDescent="0.35">
      <c r="A938" s="37" t="s">
        <v>5903</v>
      </c>
      <c r="B938" s="38">
        <v>-38.723313500000003</v>
      </c>
      <c r="C938" s="38">
        <v>-62.246826970000001</v>
      </c>
      <c r="D938" s="38">
        <v>0.23051521182060239</v>
      </c>
      <c r="E938" s="38">
        <v>0.22289553559140149</v>
      </c>
      <c r="F938" s="38">
        <v>18.962962962962962</v>
      </c>
    </row>
    <row r="939" spans="1:6" x14ac:dyDescent="0.35">
      <c r="A939" s="37" t="s">
        <v>5904</v>
      </c>
      <c r="B939" s="38">
        <v>-38.71199498</v>
      </c>
      <c r="C939" s="38">
        <v>-62.278456300000002</v>
      </c>
      <c r="D939" s="38">
        <v>9.9538303911685944E-2</v>
      </c>
      <c r="E939" s="38">
        <v>7.0864442098689709E-2</v>
      </c>
      <c r="F939" s="38">
        <v>13.176007866273354</v>
      </c>
    </row>
    <row r="940" spans="1:6" x14ac:dyDescent="0.35">
      <c r="A940" s="37" t="s">
        <v>5905</v>
      </c>
      <c r="B940" s="38">
        <v>-38.485376549999998</v>
      </c>
      <c r="C940" s="38">
        <v>-61.891345200000004</v>
      </c>
      <c r="D940" s="38">
        <v>0.26273944973945618</v>
      </c>
      <c r="E940" s="38">
        <v>0.25839725213173109</v>
      </c>
      <c r="F940" s="38">
        <v>15.656565656565657</v>
      </c>
    </row>
    <row r="941" spans="1:6" x14ac:dyDescent="0.35">
      <c r="A941" s="37" t="s">
        <v>5906</v>
      </c>
      <c r="B941" s="38">
        <v>-38.72783999</v>
      </c>
      <c r="C941" s="38">
        <v>-62.298096970000003</v>
      </c>
      <c r="D941" s="38">
        <v>0.53848534822463989</v>
      </c>
      <c r="E941" s="38">
        <v>0.58404912650585172</v>
      </c>
      <c r="F941" s="38">
        <v>32.735426008968609</v>
      </c>
    </row>
    <row r="942" spans="1:6" x14ac:dyDescent="0.35">
      <c r="A942" s="37" t="s">
        <v>5907</v>
      </c>
      <c r="B942" s="38">
        <v>-38.719367140000003</v>
      </c>
      <c r="C942" s="38">
        <v>-62.268512229999999</v>
      </c>
      <c r="D942" s="38">
        <v>8.7584637105464935E-2</v>
      </c>
      <c r="E942" s="38">
        <v>9.4380705431103704E-2</v>
      </c>
      <c r="F942" s="38">
        <v>25</v>
      </c>
    </row>
    <row r="943" spans="1:6" x14ac:dyDescent="0.35">
      <c r="A943" s="37" t="s">
        <v>5908</v>
      </c>
      <c r="B943" s="38">
        <v>-38.721314</v>
      </c>
      <c r="C943" s="38">
        <v>-62.387278209999998</v>
      </c>
      <c r="D943" s="38">
        <v>0.36505600810050959</v>
      </c>
      <c r="E943" s="38">
        <v>0.36781911002962209</v>
      </c>
      <c r="F943" s="38">
        <v>19.391025641025642</v>
      </c>
    </row>
    <row r="944" spans="1:6" x14ac:dyDescent="0.35">
      <c r="A944" s="37" t="s">
        <v>5909</v>
      </c>
      <c r="B944" s="38">
        <v>-38.735942319999999</v>
      </c>
      <c r="C944" s="38">
        <v>-62.253556420000002</v>
      </c>
      <c r="D944" s="38">
        <v>0.27478820085525513</v>
      </c>
      <c r="E944" s="38">
        <v>0.29308393928739762</v>
      </c>
      <c r="F944" s="38">
        <v>30.82706766917293</v>
      </c>
    </row>
    <row r="945" spans="1:6" x14ac:dyDescent="0.35">
      <c r="A945" s="37" t="s">
        <v>511</v>
      </c>
      <c r="B945" s="38">
        <v>-38.686697959999996</v>
      </c>
      <c r="C945" s="38">
        <v>-62.276570669999998</v>
      </c>
      <c r="D945" s="38">
        <v>0.12856380641460419</v>
      </c>
      <c r="E945" s="38">
        <v>0.13522437438368801</v>
      </c>
      <c r="F945" s="38"/>
    </row>
    <row r="946" spans="1:6" x14ac:dyDescent="0.35">
      <c r="A946" s="37" t="s">
        <v>5910</v>
      </c>
      <c r="B946" s="38">
        <v>-38.696989000000002</v>
      </c>
      <c r="C946" s="38">
        <v>-62.219594800000003</v>
      </c>
      <c r="D946" s="38">
        <v>0.2337925732135773</v>
      </c>
      <c r="E946" s="38">
        <v>0.23542066562820119</v>
      </c>
      <c r="F946" s="38">
        <v>23.960880195599021</v>
      </c>
    </row>
    <row r="947" spans="1:6" x14ac:dyDescent="0.35">
      <c r="A947" s="37" t="s">
        <v>5911</v>
      </c>
      <c r="B947" s="38">
        <v>-38.75172663</v>
      </c>
      <c r="C947" s="38">
        <v>-62.270106779999999</v>
      </c>
      <c r="D947" s="38">
        <v>0.32989141345024109</v>
      </c>
      <c r="E947" s="38">
        <v>0.33281925397041517</v>
      </c>
      <c r="F947" s="38">
        <v>25</v>
      </c>
    </row>
    <row r="948" spans="1:6" x14ac:dyDescent="0.35">
      <c r="A948" s="37" t="s">
        <v>5912</v>
      </c>
      <c r="B948" s="38">
        <v>-38.704665550000001</v>
      </c>
      <c r="C948" s="38">
        <v>-62.252150450000002</v>
      </c>
      <c r="D948" s="38">
        <v>0.15607078373432159</v>
      </c>
      <c r="E948" s="38">
        <v>0.17069890389316961</v>
      </c>
      <c r="F948" s="38">
        <v>13.216957605985039</v>
      </c>
    </row>
    <row r="949" spans="1:6" x14ac:dyDescent="0.35">
      <c r="A949" s="37" t="s">
        <v>5913</v>
      </c>
      <c r="B949" s="38">
        <v>-38.71549933</v>
      </c>
      <c r="C949" s="38">
        <v>-62.2651501</v>
      </c>
      <c r="D949" s="38">
        <v>6.3169650733470917E-2</v>
      </c>
      <c r="E949" s="38">
        <v>7.2226752713322642E-2</v>
      </c>
      <c r="F949" s="38">
        <v>19.084821428571427</v>
      </c>
    </row>
    <row r="950" spans="1:6" x14ac:dyDescent="0.35">
      <c r="A950" s="37" t="s">
        <v>5914</v>
      </c>
      <c r="B950" s="38">
        <v>-38.730863939999999</v>
      </c>
      <c r="C950" s="38">
        <v>-62.227865710000003</v>
      </c>
      <c r="D950" s="38">
        <v>0.35783088207244867</v>
      </c>
      <c r="E950" s="38">
        <v>0.35977037921547889</v>
      </c>
      <c r="F950" s="38">
        <v>27.344992050874406</v>
      </c>
    </row>
    <row r="951" spans="1:6" x14ac:dyDescent="0.35">
      <c r="A951" s="37" t="s">
        <v>496</v>
      </c>
      <c r="B951" s="38">
        <v>-38.715785320000002</v>
      </c>
      <c r="C951" s="38">
        <v>-62.267665209999997</v>
      </c>
      <c r="D951" s="38">
        <v>0.10497716069221499</v>
      </c>
      <c r="E951" s="38">
        <v>9.3378884873042509E-2</v>
      </c>
      <c r="F951" s="38"/>
    </row>
    <row r="952" spans="1:6" x14ac:dyDescent="0.35">
      <c r="A952" s="37" t="s">
        <v>493</v>
      </c>
      <c r="B952" s="38">
        <v>-38.726149270000001</v>
      </c>
      <c r="C952" s="38">
        <v>-62.266627810000003</v>
      </c>
      <c r="D952" s="38">
        <v>6.384972482919693E-2</v>
      </c>
      <c r="E952" s="38">
        <v>7.8211228176951406E-2</v>
      </c>
      <c r="F952" s="38"/>
    </row>
    <row r="953" spans="1:6" x14ac:dyDescent="0.35">
      <c r="A953" s="37" t="s">
        <v>494</v>
      </c>
      <c r="B953" s="38">
        <v>-38.716329700000003</v>
      </c>
      <c r="C953" s="38">
        <v>-62.260796489999997</v>
      </c>
      <c r="D953" s="38">
        <v>6.8883307278156281E-2</v>
      </c>
      <c r="E953" s="38">
        <v>6.661683124931235E-2</v>
      </c>
      <c r="F953" s="38"/>
    </row>
    <row r="954" spans="1:6" x14ac:dyDescent="0.35">
      <c r="A954" s="37" t="s">
        <v>498</v>
      </c>
      <c r="B954" s="38">
        <v>-38.729788929999998</v>
      </c>
      <c r="C954" s="38">
        <v>-62.280938290000002</v>
      </c>
      <c r="D954" s="38">
        <v>0.3038175106048584</v>
      </c>
      <c r="E954" s="38">
        <v>0.22929910363422501</v>
      </c>
      <c r="F954" s="38"/>
    </row>
    <row r="955" spans="1:6" x14ac:dyDescent="0.35">
      <c r="A955" s="37" t="s">
        <v>5915</v>
      </c>
      <c r="B955" s="38">
        <v>-38.775493019999999</v>
      </c>
      <c r="C955" s="38">
        <v>-62.269335349999999</v>
      </c>
      <c r="D955" s="38">
        <v>0.33575230836868292</v>
      </c>
      <c r="E955" s="38">
        <v>0.34043963096643748</v>
      </c>
      <c r="F955" s="38">
        <v>12.914485165794066</v>
      </c>
    </row>
    <row r="956" spans="1:6" x14ac:dyDescent="0.35">
      <c r="A956" s="37" t="s">
        <v>5916</v>
      </c>
      <c r="B956" s="38">
        <v>-38.71452094</v>
      </c>
      <c r="C956" s="38">
        <v>-62.244171299999998</v>
      </c>
      <c r="D956" s="38">
        <v>0.23715755343437189</v>
      </c>
      <c r="E956" s="38">
        <v>0.24278739173161359</v>
      </c>
      <c r="F956" s="38">
        <v>13.795918367346937</v>
      </c>
    </row>
    <row r="957" spans="1:6" x14ac:dyDescent="0.35">
      <c r="A957" s="37" t="s">
        <v>5917</v>
      </c>
      <c r="B957" s="38">
        <v>-38.726502529999998</v>
      </c>
      <c r="C957" s="38">
        <v>-62.291153280000003</v>
      </c>
      <c r="D957" s="38">
        <v>0.42894893884658808</v>
      </c>
      <c r="E957" s="38">
        <v>0.42338083022170597</v>
      </c>
      <c r="F957" s="38">
        <v>20.236336779911372</v>
      </c>
    </row>
    <row r="958" spans="1:6" x14ac:dyDescent="0.35">
      <c r="A958" s="37" t="s">
        <v>5918</v>
      </c>
      <c r="B958" s="38">
        <v>-38.696699209999998</v>
      </c>
      <c r="C958" s="38">
        <v>-62.276873739999999</v>
      </c>
      <c r="D958" s="38">
        <v>0.11710803955793379</v>
      </c>
      <c r="E958" s="38">
        <v>0.1146154519366591</v>
      </c>
      <c r="F958" s="38">
        <v>10.309278350515463</v>
      </c>
    </row>
    <row r="959" spans="1:6" x14ac:dyDescent="0.35">
      <c r="A959" s="37" t="s">
        <v>5919</v>
      </c>
      <c r="B959" s="38">
        <v>-38.728983020000001</v>
      </c>
      <c r="C959" s="38">
        <v>-62.259633829999999</v>
      </c>
      <c r="D959" s="38">
        <v>0.12680539488792419</v>
      </c>
      <c r="E959" s="38">
        <v>0.1654051923089557</v>
      </c>
      <c r="F959" s="38"/>
    </row>
    <row r="960" spans="1:6" x14ac:dyDescent="0.35">
      <c r="A960" s="37" t="s">
        <v>5920</v>
      </c>
      <c r="B960" s="38">
        <v>-38.72551825</v>
      </c>
      <c r="C960" s="38">
        <v>-62.257344869999997</v>
      </c>
      <c r="D960" s="38">
        <v>0.1308651268482208</v>
      </c>
      <c r="E960" s="38">
        <v>0.14633273556828499</v>
      </c>
      <c r="F960" s="38">
        <v>28.685258964143429</v>
      </c>
    </row>
    <row r="961" spans="1:6" x14ac:dyDescent="0.35">
      <c r="A961" s="37" t="s">
        <v>5921</v>
      </c>
      <c r="B961" s="38">
        <v>-38.719516179999999</v>
      </c>
      <c r="C961" s="38">
        <v>-62.268331510000003</v>
      </c>
      <c r="D961" s="38">
        <v>8.7584637105464935E-2</v>
      </c>
      <c r="E961" s="38">
        <v>9.4865165650844574E-2</v>
      </c>
      <c r="F961" s="38">
        <v>35.121951219512191</v>
      </c>
    </row>
    <row r="962" spans="1:6" x14ac:dyDescent="0.35">
      <c r="A962" s="37" t="s">
        <v>5922</v>
      </c>
      <c r="B962" s="38">
        <v>-38.719601869999998</v>
      </c>
      <c r="C962" s="38">
        <v>-62.277588590000001</v>
      </c>
      <c r="D962" s="38">
        <v>8.9594766497612E-2</v>
      </c>
      <c r="E962" s="38">
        <v>6.6784609523084432E-2</v>
      </c>
      <c r="F962" s="38">
        <v>11.714770797962649</v>
      </c>
    </row>
    <row r="963" spans="1:6" x14ac:dyDescent="0.35">
      <c r="A963" s="37" t="s">
        <v>5923</v>
      </c>
      <c r="B963" s="38">
        <v>-38.716227760000002</v>
      </c>
      <c r="C963" s="38">
        <v>-62.260923910000002</v>
      </c>
      <c r="D963" s="38">
        <v>6.7332059144973755E-2</v>
      </c>
      <c r="E963" s="38">
        <v>6.4480116125196218E-2</v>
      </c>
      <c r="F963" s="38">
        <v>9.9206349206349209</v>
      </c>
    </row>
    <row r="964" spans="1:6" x14ac:dyDescent="0.35">
      <c r="A964" s="37" t="s">
        <v>5924</v>
      </c>
      <c r="B964" s="38">
        <v>-38.726256560000003</v>
      </c>
      <c r="C964" s="38">
        <v>-62.266399749999998</v>
      </c>
      <c r="D964" s="38">
        <v>6.3920415937900543E-2</v>
      </c>
      <c r="E964" s="38">
        <v>7.750492993938296E-2</v>
      </c>
      <c r="F964" s="38">
        <v>11.926605504587156</v>
      </c>
    </row>
    <row r="965" spans="1:6" x14ac:dyDescent="0.35">
      <c r="A965" s="37" t="s">
        <v>5925</v>
      </c>
      <c r="B965" s="38">
        <v>-38.71315783</v>
      </c>
      <c r="C965" s="38">
        <v>-62.2711507</v>
      </c>
      <c r="D965" s="38">
        <v>9.4810403883457184E-2</v>
      </c>
      <c r="E965" s="38">
        <v>8.7098998423570245E-2</v>
      </c>
      <c r="F965" s="38">
        <v>20.675105485232066</v>
      </c>
    </row>
    <row r="966" spans="1:6" x14ac:dyDescent="0.35">
      <c r="A966" s="37" t="s">
        <v>5926</v>
      </c>
      <c r="B966" s="38">
        <v>-38.712262500000001</v>
      </c>
      <c r="C966" s="38">
        <v>-62.265018980000001</v>
      </c>
      <c r="D966" s="38">
        <v>2.4243572726845741E-2</v>
      </c>
      <c r="E966" s="38">
        <v>3.4144912013097807E-2</v>
      </c>
      <c r="F966" s="38">
        <v>14.555256064690028</v>
      </c>
    </row>
    <row r="967" spans="1:6" x14ac:dyDescent="0.35">
      <c r="A967" s="37" t="s">
        <v>5927</v>
      </c>
      <c r="B967" s="38">
        <v>-38.734891349999998</v>
      </c>
      <c r="C967" s="38">
        <v>-62.252075230000003</v>
      </c>
      <c r="D967" s="38">
        <v>0.2477886974811554</v>
      </c>
      <c r="E967" s="38">
        <v>0.27009709867147302</v>
      </c>
      <c r="F967" s="38">
        <v>44.537815126050425</v>
      </c>
    </row>
    <row r="968" spans="1:6" x14ac:dyDescent="0.35">
      <c r="A968" s="37" t="s">
        <v>5928</v>
      </c>
      <c r="B968" s="38">
        <v>-38.723558019999999</v>
      </c>
      <c r="C968" s="38">
        <v>-62.246602459999998</v>
      </c>
      <c r="D968" s="38">
        <v>0.19758117198944089</v>
      </c>
      <c r="E968" s="38">
        <v>0.22171685761875581</v>
      </c>
      <c r="F968" s="38">
        <v>23.552123552123554</v>
      </c>
    </row>
    <row r="969" spans="1:6" x14ac:dyDescent="0.35">
      <c r="A969" s="37" t="s">
        <v>5929</v>
      </c>
      <c r="B969" s="38">
        <v>-38.708967819999998</v>
      </c>
      <c r="C969" s="38">
        <v>-62.409328039999998</v>
      </c>
      <c r="D969" s="38">
        <v>0.36938068270683289</v>
      </c>
      <c r="E969" s="38">
        <v>0.39532061112232703</v>
      </c>
      <c r="F969" s="38">
        <v>23.298429319371728</v>
      </c>
    </row>
    <row r="970" spans="1:6" x14ac:dyDescent="0.35">
      <c r="A970" s="37" t="s">
        <v>5930</v>
      </c>
      <c r="B970" s="38">
        <v>-38.726761240000002</v>
      </c>
      <c r="C970" s="38">
        <v>-62.286769669999998</v>
      </c>
      <c r="D970" s="38">
        <v>0.20858632028102869</v>
      </c>
      <c r="E970" s="38">
        <v>0.24615915394143051</v>
      </c>
      <c r="F970" s="38">
        <v>37.709497206703915</v>
      </c>
    </row>
    <row r="971" spans="1:6" x14ac:dyDescent="0.35">
      <c r="A971" s="37" t="s">
        <v>5931</v>
      </c>
      <c r="B971" s="38">
        <v>-38.727930720000003</v>
      </c>
      <c r="C971" s="38">
        <v>-62.246058859999998</v>
      </c>
      <c r="D971" s="38">
        <v>0.20470082759857181</v>
      </c>
      <c r="E971" s="38">
        <v>0.20146374404430389</v>
      </c>
      <c r="F971" s="38">
        <v>19.53125</v>
      </c>
    </row>
    <row r="972" spans="1:6" x14ac:dyDescent="0.35">
      <c r="A972" s="37" t="s">
        <v>5932</v>
      </c>
      <c r="B972" s="38">
        <v>-38.777736969999999</v>
      </c>
      <c r="C972" s="38">
        <v>-62.263160820000003</v>
      </c>
      <c r="D972" s="38">
        <v>0.38892143964767462</v>
      </c>
      <c r="E972" s="38">
        <v>0.36228840872645379</v>
      </c>
      <c r="F972" s="38">
        <v>27.083333333333332</v>
      </c>
    </row>
    <row r="973" spans="1:6" x14ac:dyDescent="0.35">
      <c r="A973" s="37" t="s">
        <v>5933</v>
      </c>
      <c r="B973" s="38">
        <v>-38.721653709999998</v>
      </c>
      <c r="C973" s="38">
        <v>-62.390911590000002</v>
      </c>
      <c r="D973" s="38">
        <v>0.39130547642707819</v>
      </c>
      <c r="E973" s="38">
        <v>0.36878748429127228</v>
      </c>
      <c r="F973" s="38">
        <v>22.388059701492537</v>
      </c>
    </row>
    <row r="974" spans="1:6" x14ac:dyDescent="0.35">
      <c r="A974" s="37" t="s">
        <v>5934</v>
      </c>
      <c r="B974" s="38">
        <v>-38.785831549999997</v>
      </c>
      <c r="C974" s="38">
        <v>-62.267604470000002</v>
      </c>
      <c r="D974" s="38">
        <v>0.37784221768379211</v>
      </c>
      <c r="E974" s="38">
        <v>0.39722438313459102</v>
      </c>
      <c r="F974" s="38">
        <v>38.016528925619838</v>
      </c>
    </row>
    <row r="975" spans="1:6" x14ac:dyDescent="0.35">
      <c r="A975" s="37" t="s">
        <v>5935</v>
      </c>
      <c r="B975" s="38">
        <v>-38.732181859999997</v>
      </c>
      <c r="C975" s="38">
        <v>-62.247302439999999</v>
      </c>
      <c r="D975" s="38">
        <v>0.29838931560516357</v>
      </c>
      <c r="E975" s="38">
        <v>0.2491727044453492</v>
      </c>
      <c r="F975" s="38">
        <v>40.784313725490193</v>
      </c>
    </row>
    <row r="976" spans="1:6" x14ac:dyDescent="0.35">
      <c r="A976" s="37" t="s">
        <v>5936</v>
      </c>
      <c r="B976" s="38">
        <v>-38.698425389999997</v>
      </c>
      <c r="C976" s="38">
        <v>-62.270762869999999</v>
      </c>
      <c r="D976" s="38">
        <v>0.1215567067265511</v>
      </c>
      <c r="E976" s="38">
        <v>0.10902676874628429</v>
      </c>
      <c r="F976" s="38">
        <v>11.678832116788321</v>
      </c>
    </row>
    <row r="977" spans="1:6" x14ac:dyDescent="0.35">
      <c r="A977" s="37" t="s">
        <v>5937</v>
      </c>
      <c r="B977" s="38">
        <v>-38.71906517</v>
      </c>
      <c r="C977" s="38">
        <v>-62.25589214</v>
      </c>
      <c r="D977" s="38">
        <v>0.123405359685421</v>
      </c>
      <c r="E977" s="38">
        <v>0.164094885190328</v>
      </c>
      <c r="F977" s="38">
        <v>22.897196261682243</v>
      </c>
    </row>
    <row r="978" spans="1:6" x14ac:dyDescent="0.35">
      <c r="A978" s="37" t="s">
        <v>5938</v>
      </c>
      <c r="B978" s="38">
        <v>-38.48319515</v>
      </c>
      <c r="C978" s="38">
        <v>-61.89798656</v>
      </c>
      <c r="D978" s="38">
        <v>0.33089572191238398</v>
      </c>
      <c r="E978" s="38">
        <v>0.32911336657248053</v>
      </c>
      <c r="F978" s="38">
        <v>27.586206896551722</v>
      </c>
    </row>
    <row r="979" spans="1:6" x14ac:dyDescent="0.35">
      <c r="A979" s="37" t="s">
        <v>5939</v>
      </c>
      <c r="B979" s="38">
        <v>-38.78240976</v>
      </c>
      <c r="C979" s="38">
        <v>-62.257442349999998</v>
      </c>
      <c r="D979" s="38">
        <v>0.39919811487197882</v>
      </c>
      <c r="E979" s="38">
        <v>0.40954256057739258</v>
      </c>
      <c r="F979" s="38">
        <v>34.645669291338585</v>
      </c>
    </row>
    <row r="980" spans="1:6" x14ac:dyDescent="0.35">
      <c r="A980" s="37" t="s">
        <v>5940</v>
      </c>
      <c r="B980" s="38">
        <v>-38.71790661</v>
      </c>
      <c r="C980" s="38">
        <v>-62.286527280000001</v>
      </c>
      <c r="D980" s="38">
        <v>0.16685399413108831</v>
      </c>
      <c r="E980" s="38">
        <v>0.16082633090646639</v>
      </c>
      <c r="F980" s="38">
        <v>21.57676348547718</v>
      </c>
    </row>
    <row r="981" spans="1:6" x14ac:dyDescent="0.35">
      <c r="A981" s="37" t="s">
        <v>5941</v>
      </c>
      <c r="B981" s="38">
        <v>-38.754769379999999</v>
      </c>
      <c r="C981" s="38">
        <v>-62.257215160000001</v>
      </c>
      <c r="D981" s="38">
        <v>0.38120561838150019</v>
      </c>
      <c r="E981" s="38">
        <v>0.39574625460725082</v>
      </c>
      <c r="F981" s="38">
        <v>42.750929368029738</v>
      </c>
    </row>
    <row r="982" spans="1:6" x14ac:dyDescent="0.35">
      <c r="A982" s="37" t="s">
        <v>5942</v>
      </c>
      <c r="B982" s="38">
        <v>-38.719651310000003</v>
      </c>
      <c r="C982" s="38">
        <v>-62.317002250000002</v>
      </c>
      <c r="D982" s="38">
        <v>0.6100732684135437</v>
      </c>
      <c r="E982" s="38">
        <v>0.60304576641804464</v>
      </c>
      <c r="F982" s="38">
        <v>41.609195402298852</v>
      </c>
    </row>
    <row r="983" spans="1:6" x14ac:dyDescent="0.35">
      <c r="A983" s="37" t="s">
        <v>5943</v>
      </c>
      <c r="B983" s="38">
        <v>-38.692890560000002</v>
      </c>
      <c r="C983" s="38">
        <v>-62.299712919999997</v>
      </c>
      <c r="D983" s="38">
        <v>0.53302979469299316</v>
      </c>
      <c r="E983" s="38">
        <v>0.51676798909902577</v>
      </c>
      <c r="F983" s="38">
        <v>41.237113402061851</v>
      </c>
    </row>
    <row r="984" spans="1:6" x14ac:dyDescent="0.35">
      <c r="A984" s="37" t="s">
        <v>5944</v>
      </c>
      <c r="B984" s="38">
        <v>-38.672161019999997</v>
      </c>
      <c r="C984" s="38">
        <v>-62.29766729</v>
      </c>
      <c r="D984" s="38">
        <v>0.40185824036598211</v>
      </c>
      <c r="E984" s="38">
        <v>0.36786357534898301</v>
      </c>
      <c r="F984" s="38">
        <v>23.170731707317074</v>
      </c>
    </row>
    <row r="985" spans="1:6" x14ac:dyDescent="0.35">
      <c r="A985" s="37" t="s">
        <v>5945</v>
      </c>
      <c r="B985" s="38">
        <v>-38.486317759999999</v>
      </c>
      <c r="C985" s="38">
        <v>-61.89235686</v>
      </c>
      <c r="D985" s="38">
        <v>0.26273944973945618</v>
      </c>
      <c r="E985" s="38">
        <v>0.25669239501695368</v>
      </c>
      <c r="F985" s="38">
        <v>11.76470588235294</v>
      </c>
    </row>
    <row r="986" spans="1:6" x14ac:dyDescent="0.35">
      <c r="A986" s="37" t="s">
        <v>5946</v>
      </c>
      <c r="B986" s="38">
        <v>-38.691900949999997</v>
      </c>
      <c r="C986" s="38">
        <v>-62.34246529</v>
      </c>
      <c r="D986" s="38">
        <v>0.56393241882324219</v>
      </c>
      <c r="E986" s="38">
        <v>0.56049519318800711</v>
      </c>
      <c r="F986" s="38">
        <v>33.613445378151262</v>
      </c>
    </row>
    <row r="987" spans="1:6" x14ac:dyDescent="0.35">
      <c r="A987" s="37" t="s">
        <v>5947</v>
      </c>
      <c r="B987" s="38">
        <v>-38.707906459999997</v>
      </c>
      <c r="C987" s="38">
        <v>-62.250820840000003</v>
      </c>
      <c r="D987" s="38">
        <v>0.19774872064590451</v>
      </c>
      <c r="E987" s="38">
        <v>0.2069734570880731</v>
      </c>
      <c r="F987" s="38">
        <v>16.8</v>
      </c>
    </row>
    <row r="988" spans="1:6" x14ac:dyDescent="0.35">
      <c r="A988" s="37" t="s">
        <v>5948</v>
      </c>
      <c r="B988" s="38">
        <v>-38.750692710000003</v>
      </c>
      <c r="C988" s="38">
        <v>-62.267228029999998</v>
      </c>
      <c r="D988" s="38">
        <v>0.33206939697265619</v>
      </c>
      <c r="E988" s="38">
        <v>0.35707838750547832</v>
      </c>
      <c r="F988" s="38">
        <v>34.851936218678816</v>
      </c>
    </row>
    <row r="989" spans="1:6" x14ac:dyDescent="0.35">
      <c r="A989" s="37" t="s">
        <v>5949</v>
      </c>
      <c r="B989" s="38">
        <v>-38.684058890000003</v>
      </c>
      <c r="C989" s="38">
        <v>-62.21645075</v>
      </c>
      <c r="D989" s="38">
        <v>0.30171453952789312</v>
      </c>
      <c r="E989" s="38">
        <v>0.30171448384460647</v>
      </c>
      <c r="F989" s="38">
        <v>39.166666666666664</v>
      </c>
    </row>
    <row r="990" spans="1:6" x14ac:dyDescent="0.35">
      <c r="A990" s="37" t="s">
        <v>5950</v>
      </c>
      <c r="B990" s="38">
        <v>-38.719211860000001</v>
      </c>
      <c r="C990" s="38">
        <v>-62.192486189999997</v>
      </c>
      <c r="D990" s="38">
        <v>0.57767146825790405</v>
      </c>
      <c r="E990" s="38">
        <v>0.58726850224704275</v>
      </c>
      <c r="F990" s="38">
        <v>55.052264808362374</v>
      </c>
    </row>
    <row r="991" spans="1:6" x14ac:dyDescent="0.35">
      <c r="A991" s="37" t="s">
        <v>5951</v>
      </c>
      <c r="B991" s="38">
        <v>-38.729060019999999</v>
      </c>
      <c r="C991" s="38">
        <v>-62.272826459999997</v>
      </c>
      <c r="D991" s="38">
        <v>0.15071633458137509</v>
      </c>
      <c r="E991" s="38">
        <v>0.16007292001611659</v>
      </c>
      <c r="F991" s="38">
        <v>20.485175202156334</v>
      </c>
    </row>
    <row r="992" spans="1:6" x14ac:dyDescent="0.35">
      <c r="A992" s="37" t="s">
        <v>5952</v>
      </c>
      <c r="B992" s="38">
        <v>-38.753093100000001</v>
      </c>
      <c r="C992" s="38">
        <v>-62.176794819999998</v>
      </c>
      <c r="D992" s="38">
        <v>0.35668593645095831</v>
      </c>
      <c r="E992" s="38">
        <v>0.35811010334226823</v>
      </c>
      <c r="F992" s="38">
        <v>45.801526717557252</v>
      </c>
    </row>
    <row r="993" spans="1:6" x14ac:dyDescent="0.35">
      <c r="A993" s="37" t="s">
        <v>5953</v>
      </c>
      <c r="B993" s="38">
        <v>-38.724025109999999</v>
      </c>
      <c r="C993" s="38">
        <v>-62.308972400000002</v>
      </c>
      <c r="D993" s="38">
        <v>0.8300703763961792</v>
      </c>
      <c r="E993" s="38">
        <v>0.73449942469596863</v>
      </c>
      <c r="F993" s="38">
        <v>53.181818181818187</v>
      </c>
    </row>
    <row r="994" spans="1:6" x14ac:dyDescent="0.35">
      <c r="A994" s="37" t="s">
        <v>5954</v>
      </c>
      <c r="B994" s="38">
        <v>-38.735043449999999</v>
      </c>
      <c r="C994" s="38">
        <v>-62.284378599999997</v>
      </c>
      <c r="D994" s="38">
        <v>0.51973867416381836</v>
      </c>
      <c r="E994" s="38">
        <v>0.47345936219943202</v>
      </c>
      <c r="F994" s="38">
        <v>60.89108910891089</v>
      </c>
    </row>
    <row r="995" spans="1:6" x14ac:dyDescent="0.35">
      <c r="A995" s="37" t="s">
        <v>5955</v>
      </c>
      <c r="B995" s="38">
        <v>-38.742223789999997</v>
      </c>
      <c r="C995" s="38">
        <v>-62.231834509999999</v>
      </c>
      <c r="D995" s="38">
        <v>0.56338596343994141</v>
      </c>
      <c r="E995" s="38">
        <v>0.47517006761497921</v>
      </c>
      <c r="F995" s="38">
        <v>45.355191256830601</v>
      </c>
    </row>
    <row r="996" spans="1:6" x14ac:dyDescent="0.35">
      <c r="A996" s="37" t="s">
        <v>5956</v>
      </c>
      <c r="B996" s="38">
        <v>-38.702195140000001</v>
      </c>
      <c r="C996" s="38">
        <v>-62.255923350000003</v>
      </c>
      <c r="D996" s="38">
        <v>0.1117352396249771</v>
      </c>
      <c r="E996" s="38">
        <v>0.1112241548223373</v>
      </c>
      <c r="F996" s="38">
        <v>3.669724770642202</v>
      </c>
    </row>
    <row r="997" spans="1:6" x14ac:dyDescent="0.35">
      <c r="A997" s="37" t="s">
        <v>5957</v>
      </c>
      <c r="B997" s="38">
        <v>-38.76830502</v>
      </c>
      <c r="C997" s="38">
        <v>-62.242276279999999</v>
      </c>
      <c r="D997" s="38">
        <v>0.72217476367950439</v>
      </c>
      <c r="E997" s="38">
        <v>0.74387904703617092</v>
      </c>
      <c r="F997" s="38">
        <v>73.68421052631578</v>
      </c>
    </row>
    <row r="998" spans="1:6" x14ac:dyDescent="0.35">
      <c r="A998" s="37" t="s">
        <v>5958</v>
      </c>
      <c r="B998" s="38">
        <v>-38.63218887</v>
      </c>
      <c r="C998" s="38">
        <v>-62.526175569999999</v>
      </c>
      <c r="D998" s="38">
        <v>0.56094974279403687</v>
      </c>
      <c r="E998" s="38">
        <v>0.56094974279403687</v>
      </c>
      <c r="F998" s="38">
        <v>71.428571428571431</v>
      </c>
    </row>
    <row r="999" spans="1:6" x14ac:dyDescent="0.35">
      <c r="A999" s="37" t="s">
        <v>5959</v>
      </c>
      <c r="B999" s="38">
        <v>-38.671588049999997</v>
      </c>
      <c r="C999" s="38">
        <v>-62.456162319999997</v>
      </c>
      <c r="D999" s="38">
        <v>0.53611874580383301</v>
      </c>
      <c r="E999" s="38">
        <v>0.53611874580383301</v>
      </c>
      <c r="F999" s="38">
        <v>72.41379310344827</v>
      </c>
    </row>
    <row r="1000" spans="1:6" x14ac:dyDescent="0.35">
      <c r="A1000" s="37" t="s">
        <v>5960</v>
      </c>
      <c r="B1000" s="38">
        <v>-38.754413620000001</v>
      </c>
      <c r="C1000" s="38">
        <v>-62.227986190000003</v>
      </c>
      <c r="D1000" s="38">
        <v>0.51933532953262329</v>
      </c>
      <c r="E1000" s="38">
        <v>0.53378699641478689</v>
      </c>
      <c r="F1000" s="38">
        <v>49.344978165938862</v>
      </c>
    </row>
    <row r="1001" spans="1:6" x14ac:dyDescent="0.35">
      <c r="A1001" s="37" t="s">
        <v>5961</v>
      </c>
      <c r="B1001" s="38">
        <v>-38.729888840000001</v>
      </c>
      <c r="C1001" s="38">
        <v>-62.233905229999998</v>
      </c>
      <c r="D1001" s="38">
        <v>0.3802301287651062</v>
      </c>
      <c r="E1001" s="38">
        <v>0.33601941756511988</v>
      </c>
      <c r="F1001" s="38">
        <v>28.277634961439592</v>
      </c>
    </row>
    <row r="1002" spans="1:6" x14ac:dyDescent="0.35">
      <c r="A1002" s="37" t="s">
        <v>5962</v>
      </c>
      <c r="B1002" s="38">
        <v>-38.740977960000002</v>
      </c>
      <c r="C1002" s="38">
        <v>-62.271020020000002</v>
      </c>
      <c r="D1002" s="38">
        <v>0.30499520897865301</v>
      </c>
      <c r="E1002" s="38">
        <v>0.30470990507226242</v>
      </c>
      <c r="F1002" s="38">
        <v>30.072463768115941</v>
      </c>
    </row>
    <row r="1003" spans="1:6" x14ac:dyDescent="0.35">
      <c r="A1003" s="37" t="s">
        <v>5963</v>
      </c>
      <c r="B1003" s="38">
        <v>-38.69869096</v>
      </c>
      <c r="C1003" s="38">
        <v>-62.300586019999997</v>
      </c>
      <c r="D1003" s="38">
        <v>0.38179895281791693</v>
      </c>
      <c r="E1003" s="38">
        <v>0.38203335718976128</v>
      </c>
      <c r="F1003" s="38">
        <v>39.147286821705421</v>
      </c>
    </row>
    <row r="1004" spans="1:6" x14ac:dyDescent="0.35">
      <c r="A1004" s="37" t="s">
        <v>5964</v>
      </c>
      <c r="B1004" s="38">
        <v>-38.741832430000002</v>
      </c>
      <c r="C1004" s="38">
        <v>-62.220215109999998</v>
      </c>
      <c r="D1004" s="38">
        <v>0.46896180510520941</v>
      </c>
      <c r="E1004" s="38">
        <v>0.45670945420861242</v>
      </c>
      <c r="F1004" s="38">
        <v>38.442211055276381</v>
      </c>
    </row>
    <row r="1005" spans="1:6" x14ac:dyDescent="0.35">
      <c r="A1005" s="37" t="s">
        <v>5965</v>
      </c>
      <c r="B1005" s="38">
        <v>-38.62203264</v>
      </c>
      <c r="C1005" s="38">
        <v>-62.131677600000003</v>
      </c>
      <c r="D1005" s="38">
        <v>0.36158961057662958</v>
      </c>
      <c r="E1005" s="38">
        <v>0.36158961057662958</v>
      </c>
      <c r="F1005" s="38">
        <v>0</v>
      </c>
    </row>
    <row r="1006" spans="1:6" x14ac:dyDescent="0.35">
      <c r="A1006" s="37" t="s">
        <v>5966</v>
      </c>
      <c r="B1006" s="38">
        <v>-38.757239069999997</v>
      </c>
      <c r="C1006" s="38">
        <v>-62.246131660000003</v>
      </c>
      <c r="D1006" s="38">
        <v>0.70382392406463623</v>
      </c>
      <c r="E1006" s="38">
        <v>0.73669098317623138</v>
      </c>
      <c r="F1006" s="38">
        <v>41.095890410958901</v>
      </c>
    </row>
    <row r="1007" spans="1:6" x14ac:dyDescent="0.35">
      <c r="A1007" s="37" t="s">
        <v>5967</v>
      </c>
      <c r="B1007" s="38">
        <v>-38.736011769999998</v>
      </c>
      <c r="C1007" s="38">
        <v>-62.243017629999997</v>
      </c>
      <c r="D1007" s="38">
        <v>0.31607747077941889</v>
      </c>
      <c r="E1007" s="38">
        <v>0.32189148745021312</v>
      </c>
      <c r="F1007" s="38">
        <v>55.284552845528459</v>
      </c>
    </row>
    <row r="1008" spans="1:6" x14ac:dyDescent="0.35">
      <c r="A1008" s="37" t="s">
        <v>5968</v>
      </c>
      <c r="B1008" s="38">
        <v>-38.714641919999998</v>
      </c>
      <c r="C1008" s="38">
        <v>-62.299330089999998</v>
      </c>
      <c r="D1008" s="38">
        <v>0.25286296010017401</v>
      </c>
      <c r="E1008" s="38">
        <v>0.25087586885843521</v>
      </c>
      <c r="F1008" s="38">
        <v>41.153846153846153</v>
      </c>
    </row>
    <row r="1009" spans="1:6" x14ac:dyDescent="0.35">
      <c r="A1009" s="37" t="s">
        <v>5969</v>
      </c>
      <c r="B1009" s="38">
        <v>-38.594641240000001</v>
      </c>
      <c r="C1009" s="38">
        <v>-62.385680839999999</v>
      </c>
      <c r="D1009" s="38">
        <v>0.43266242742538452</v>
      </c>
      <c r="E1009" s="38">
        <v>0.43266242742538452</v>
      </c>
      <c r="F1009" s="38">
        <v>0</v>
      </c>
    </row>
    <row r="1010" spans="1:6" x14ac:dyDescent="0.35">
      <c r="A1010" s="37" t="s">
        <v>5970</v>
      </c>
      <c r="B1010" s="38">
        <v>-38.722662710000002</v>
      </c>
      <c r="C1010" s="38">
        <v>-62.233929959999998</v>
      </c>
      <c r="D1010" s="38">
        <v>0.38662827014923101</v>
      </c>
      <c r="E1010" s="38">
        <v>0.35571040544244981</v>
      </c>
      <c r="F1010" s="38">
        <v>38.636363636363633</v>
      </c>
    </row>
    <row r="1011" spans="1:6" x14ac:dyDescent="0.35">
      <c r="A1011" s="37" t="s">
        <v>5971</v>
      </c>
      <c r="B1011" s="38">
        <v>-38.768780270000001</v>
      </c>
      <c r="C1011" s="38">
        <v>-62.274985739999998</v>
      </c>
      <c r="D1011" s="38">
        <v>0.33485358953475952</v>
      </c>
      <c r="E1011" s="38">
        <v>0.33768525013798162</v>
      </c>
      <c r="F1011" s="38">
        <v>26.086956521739129</v>
      </c>
    </row>
    <row r="1012" spans="1:6" x14ac:dyDescent="0.35">
      <c r="A1012" s="37" t="s">
        <v>5972</v>
      </c>
      <c r="B1012" s="38">
        <v>-38.75020293</v>
      </c>
      <c r="C1012" s="38">
        <v>-62.27405916</v>
      </c>
      <c r="D1012" s="38">
        <v>0.3596748411655426</v>
      </c>
      <c r="E1012" s="38">
        <v>0.36847360393939882</v>
      </c>
      <c r="F1012" s="38">
        <v>44.444444444444443</v>
      </c>
    </row>
    <row r="1013" spans="1:6" x14ac:dyDescent="0.35">
      <c r="A1013" s="37" t="s">
        <v>5973</v>
      </c>
      <c r="B1013" s="38">
        <v>-38.726594220000003</v>
      </c>
      <c r="C1013" s="38">
        <v>-62.230398940000001</v>
      </c>
      <c r="D1013" s="38">
        <v>0.38227534294128418</v>
      </c>
      <c r="E1013" s="38">
        <v>0.38247699207729757</v>
      </c>
      <c r="F1013" s="38">
        <v>41.522491349480966</v>
      </c>
    </row>
    <row r="1014" spans="1:6" x14ac:dyDescent="0.35">
      <c r="A1014" s="37" t="s">
        <v>5974</v>
      </c>
      <c r="B1014" s="38">
        <v>-38.718039760000003</v>
      </c>
      <c r="C1014" s="38">
        <v>-62.300803100000003</v>
      </c>
      <c r="D1014" s="38">
        <v>0.46383538842201227</v>
      </c>
      <c r="E1014" s="38">
        <v>0.40386643603041372</v>
      </c>
      <c r="F1014" s="38">
        <v>41.666666666666671</v>
      </c>
    </row>
    <row r="1015" spans="1:6" x14ac:dyDescent="0.35">
      <c r="A1015" s="37" t="s">
        <v>5975</v>
      </c>
      <c r="B1015" s="38">
        <v>-38.711763750000003</v>
      </c>
      <c r="C1015" s="38">
        <v>-62.246858090000003</v>
      </c>
      <c r="D1015" s="38">
        <v>0.33368480205535889</v>
      </c>
      <c r="E1015" s="38">
        <v>0.32618996045655668</v>
      </c>
      <c r="F1015" s="38">
        <v>43.093922651933703</v>
      </c>
    </row>
    <row r="1016" spans="1:6" x14ac:dyDescent="0.35">
      <c r="A1016" s="37" t="s">
        <v>5976</v>
      </c>
      <c r="B1016" s="38">
        <v>-38.707370259999998</v>
      </c>
      <c r="C1016" s="38">
        <v>-62.282569559999999</v>
      </c>
      <c r="D1016" s="38">
        <v>7.6862514019012451E-2</v>
      </c>
      <c r="E1016" s="38">
        <v>7.3516457222211049E-2</v>
      </c>
      <c r="F1016" s="38">
        <v>7.5555555555555554</v>
      </c>
    </row>
    <row r="1017" spans="1:6" x14ac:dyDescent="0.35">
      <c r="A1017" s="37" t="s">
        <v>5977</v>
      </c>
      <c r="B1017" s="38">
        <v>-38.682444539999999</v>
      </c>
      <c r="C1017" s="38">
        <v>-62.270160539999999</v>
      </c>
      <c r="D1017" s="38">
        <v>0.16349245607852941</v>
      </c>
      <c r="E1017" s="38">
        <v>0.16405474708268519</v>
      </c>
      <c r="F1017" s="38">
        <v>37.179487179487182</v>
      </c>
    </row>
    <row r="1018" spans="1:6" x14ac:dyDescent="0.35">
      <c r="A1018" s="37" t="s">
        <v>5978</v>
      </c>
      <c r="B1018" s="38">
        <v>-38.738510910000002</v>
      </c>
      <c r="C1018" s="38">
        <v>-62.278011560000003</v>
      </c>
      <c r="D1018" s="38">
        <v>0.40568476915359503</v>
      </c>
      <c r="E1018" s="38">
        <v>0.37927613258361809</v>
      </c>
      <c r="F1018" s="38">
        <v>32.404181184668992</v>
      </c>
    </row>
    <row r="1019" spans="1:6" x14ac:dyDescent="0.35">
      <c r="A1019" s="37" t="s">
        <v>5979</v>
      </c>
      <c r="B1019" s="38">
        <v>-38.72673245</v>
      </c>
      <c r="C1019" s="38">
        <v>-62.290024870000003</v>
      </c>
      <c r="D1019" s="38">
        <v>0.4649747908115387</v>
      </c>
      <c r="E1019" s="38">
        <v>0.38723502247720148</v>
      </c>
      <c r="F1019" s="38">
        <v>41.923076923076927</v>
      </c>
    </row>
    <row r="1020" spans="1:6" x14ac:dyDescent="0.35">
      <c r="A1020" s="37" t="s">
        <v>5980</v>
      </c>
      <c r="B1020" s="38">
        <v>-38.73219289</v>
      </c>
      <c r="C1020" s="38">
        <v>-62.262074609999999</v>
      </c>
      <c r="D1020" s="38">
        <v>0.1224745884537697</v>
      </c>
      <c r="E1020" s="38">
        <v>0.1474509358003333</v>
      </c>
      <c r="F1020" s="38">
        <v>22.505800464037122</v>
      </c>
    </row>
    <row r="1021" spans="1:6" x14ac:dyDescent="0.35">
      <c r="A1021" s="37" t="s">
        <v>5981</v>
      </c>
      <c r="B1021" s="38">
        <v>-38.740667360000003</v>
      </c>
      <c r="C1021" s="38">
        <v>-62.169759919999997</v>
      </c>
      <c r="D1021" s="38">
        <v>0.24530620872974401</v>
      </c>
      <c r="E1021" s="38">
        <v>0.24530620872974401</v>
      </c>
      <c r="F1021" s="38">
        <v>22.794117647058822</v>
      </c>
    </row>
    <row r="1022" spans="1:6" x14ac:dyDescent="0.35">
      <c r="A1022" s="37" t="s">
        <v>5982</v>
      </c>
      <c r="B1022" s="38">
        <v>-38.698267350000002</v>
      </c>
      <c r="C1022" s="38">
        <v>-62.220039239999998</v>
      </c>
      <c r="D1022" s="38">
        <v>0.2337925732135773</v>
      </c>
      <c r="E1022" s="38">
        <v>0.23724985340746441</v>
      </c>
      <c r="F1022" s="38">
        <v>17.117117117117118</v>
      </c>
    </row>
    <row r="1023" spans="1:6" x14ac:dyDescent="0.35">
      <c r="A1023" s="37" t="s">
        <v>5983</v>
      </c>
      <c r="B1023" s="38">
        <v>-38.748396939999999</v>
      </c>
      <c r="C1023" s="38">
        <v>-62.285742089999999</v>
      </c>
      <c r="D1023" s="38">
        <v>0.45151087641715998</v>
      </c>
      <c r="E1023" s="38">
        <v>0.47451997631125981</v>
      </c>
      <c r="F1023" s="38">
        <v>43.442622950819668</v>
      </c>
    </row>
    <row r="1024" spans="1:6" x14ac:dyDescent="0.35">
      <c r="A1024" s="37" t="s">
        <v>5984</v>
      </c>
      <c r="B1024" s="38">
        <v>-38.729365559999998</v>
      </c>
      <c r="C1024" s="38">
        <v>-62.219392339999999</v>
      </c>
      <c r="D1024" s="38">
        <v>0.38917255401611328</v>
      </c>
      <c r="E1024" s="38">
        <v>0.38668980249544471</v>
      </c>
      <c r="F1024" s="38">
        <v>44.444444444444443</v>
      </c>
    </row>
    <row r="1025" spans="1:6" x14ac:dyDescent="0.35">
      <c r="A1025" s="37" t="s">
        <v>5985</v>
      </c>
      <c r="B1025" s="38">
        <v>-38.735981299999999</v>
      </c>
      <c r="C1025" s="38">
        <v>-62.230360449999999</v>
      </c>
      <c r="D1025" s="38">
        <v>0.20136561989784241</v>
      </c>
      <c r="E1025" s="38">
        <v>0.2309089004993439</v>
      </c>
      <c r="F1025" s="38">
        <v>32.647814910025708</v>
      </c>
    </row>
    <row r="1026" spans="1:6" x14ac:dyDescent="0.35">
      <c r="A1026" s="37" t="s">
        <v>5986</v>
      </c>
      <c r="B1026" s="38">
        <v>-38.69346899</v>
      </c>
      <c r="C1026" s="38">
        <v>-62.284183669999997</v>
      </c>
      <c r="D1026" s="38">
        <v>0.1728448569774628</v>
      </c>
      <c r="E1026" s="38">
        <v>0.16520458224572629</v>
      </c>
      <c r="F1026" s="38">
        <v>15.186915887850466</v>
      </c>
    </row>
    <row r="1027" spans="1:6" x14ac:dyDescent="0.35">
      <c r="A1027" s="37" t="s">
        <v>5987</v>
      </c>
      <c r="B1027" s="38">
        <v>-38.703844879999998</v>
      </c>
      <c r="C1027" s="38">
        <v>-62.296858280000002</v>
      </c>
      <c r="D1027" s="38">
        <v>0.27726501226425171</v>
      </c>
      <c r="E1027" s="38">
        <v>0.28394381366670129</v>
      </c>
      <c r="F1027" s="38">
        <v>22.021660649819495</v>
      </c>
    </row>
    <row r="1028" spans="1:6" x14ac:dyDescent="0.35">
      <c r="A1028" s="37" t="s">
        <v>5988</v>
      </c>
      <c r="B1028" s="38">
        <v>-38.687171290000002</v>
      </c>
      <c r="C1028" s="38">
        <v>-62.275985890000001</v>
      </c>
      <c r="D1028" s="38">
        <v>0.1199895814061165</v>
      </c>
      <c r="E1028" s="38">
        <v>0.13079270869493481</v>
      </c>
      <c r="F1028" s="38"/>
    </row>
    <row r="1029" spans="1:6" x14ac:dyDescent="0.35">
      <c r="A1029" s="37" t="s">
        <v>5989</v>
      </c>
      <c r="B1029" s="38">
        <v>-38.77384241</v>
      </c>
      <c r="C1029" s="38">
        <v>-62.270404059999997</v>
      </c>
      <c r="D1029" s="38">
        <v>0.35461124777793879</v>
      </c>
      <c r="E1029" s="38">
        <v>0.33598095102187908</v>
      </c>
      <c r="F1029" s="38"/>
    </row>
    <row r="1030" spans="1:6" x14ac:dyDescent="0.35">
      <c r="A1030" s="37" t="s">
        <v>5990</v>
      </c>
      <c r="B1030" s="38">
        <v>-38.730421730000003</v>
      </c>
      <c r="C1030" s="38">
        <v>-62.231125749999997</v>
      </c>
      <c r="D1030" s="38">
        <v>0.38092538714408869</v>
      </c>
      <c r="E1030" s="38">
        <v>0.36579954706960249</v>
      </c>
      <c r="F1030" s="38"/>
    </row>
    <row r="1031" spans="1:6" x14ac:dyDescent="0.35">
      <c r="A1031" s="37" t="s">
        <v>5991</v>
      </c>
      <c r="B1031" s="38">
        <v>-38.738181259999998</v>
      </c>
      <c r="C1031" s="38">
        <v>-62.221696250000001</v>
      </c>
      <c r="D1031" s="38">
        <v>0.31565114855766302</v>
      </c>
      <c r="E1031" s="38">
        <v>0.35225696613391239</v>
      </c>
      <c r="F1031" s="38"/>
    </row>
    <row r="1032" spans="1:6" x14ac:dyDescent="0.35">
      <c r="A1032" s="37" t="s">
        <v>5992</v>
      </c>
      <c r="B1032" s="38">
        <v>-38.740297519999999</v>
      </c>
      <c r="C1032" s="38">
        <v>-62.239093420000003</v>
      </c>
      <c r="D1032" s="38">
        <v>0.59540235996246338</v>
      </c>
      <c r="E1032" s="38">
        <v>0.55445573831859385</v>
      </c>
      <c r="F1032" s="38"/>
    </row>
    <row r="1033" spans="1:6" x14ac:dyDescent="0.35">
      <c r="A1033" s="37" t="s">
        <v>5993</v>
      </c>
      <c r="B1033" s="38">
        <v>-37.845393209999997</v>
      </c>
      <c r="C1033" s="38">
        <v>-58.251101920000004</v>
      </c>
      <c r="D1033" s="38">
        <v>0.29521319270133972</v>
      </c>
      <c r="E1033" s="38">
        <v>0.31049261261255312</v>
      </c>
      <c r="F1033" s="38"/>
    </row>
    <row r="1034" spans="1:6" x14ac:dyDescent="0.35">
      <c r="A1034" s="37" t="s">
        <v>5994</v>
      </c>
      <c r="B1034" s="38">
        <v>-37.845592830000001</v>
      </c>
      <c r="C1034" s="38">
        <v>-58.252819860000002</v>
      </c>
      <c r="D1034" s="38">
        <v>0.35704812407493591</v>
      </c>
      <c r="E1034" s="38">
        <v>0.30883371295073092</v>
      </c>
      <c r="F1034" s="38"/>
    </row>
    <row r="1035" spans="1:6" x14ac:dyDescent="0.35">
      <c r="A1035" s="37" t="s">
        <v>524</v>
      </c>
      <c r="B1035" s="38">
        <v>-37.864200269999998</v>
      </c>
      <c r="C1035" s="38">
        <v>-58.271931090000002</v>
      </c>
      <c r="D1035" s="38">
        <v>0.44893938302993769</v>
      </c>
      <c r="E1035" s="38">
        <v>0.42012489606172609</v>
      </c>
      <c r="F1035" s="38"/>
    </row>
    <row r="1036" spans="1:6" x14ac:dyDescent="0.35">
      <c r="A1036" s="37" t="s">
        <v>527</v>
      </c>
      <c r="B1036" s="38">
        <v>-37.840100659999997</v>
      </c>
      <c r="C1036" s="38">
        <v>-58.261212069999999</v>
      </c>
      <c r="D1036" s="38">
        <v>0.4871860146522522</v>
      </c>
      <c r="E1036" s="38">
        <v>0.48856078401992198</v>
      </c>
      <c r="F1036" s="38"/>
    </row>
    <row r="1037" spans="1:6" x14ac:dyDescent="0.35">
      <c r="A1037" s="37" t="s">
        <v>529</v>
      </c>
      <c r="B1037" s="38">
        <v>-37.846634870000003</v>
      </c>
      <c r="C1037" s="38">
        <v>-58.24587545</v>
      </c>
      <c r="D1037" s="38">
        <v>0.47532415390014648</v>
      </c>
      <c r="E1037" s="38">
        <v>0.39355429344707071</v>
      </c>
      <c r="F1037" s="38"/>
    </row>
    <row r="1038" spans="1:6" x14ac:dyDescent="0.35">
      <c r="A1038" s="37" t="s">
        <v>531</v>
      </c>
      <c r="B1038" s="38">
        <v>-37.848865689999997</v>
      </c>
      <c r="C1038" s="38">
        <v>-58.260983899999999</v>
      </c>
      <c r="D1038" s="38">
        <v>0.33820024132728582</v>
      </c>
      <c r="E1038" s="38">
        <v>0.32696859417734919</v>
      </c>
      <c r="F1038" s="38"/>
    </row>
    <row r="1039" spans="1:6" x14ac:dyDescent="0.35">
      <c r="A1039" s="37" t="s">
        <v>534</v>
      </c>
      <c r="B1039" s="38">
        <v>-37.831210900000002</v>
      </c>
      <c r="C1039" s="38">
        <v>-58.27399252</v>
      </c>
      <c r="D1039" s="38">
        <v>0.5372428297996521</v>
      </c>
      <c r="E1039" s="38">
        <v>0.53726990442526967</v>
      </c>
      <c r="F1039" s="38"/>
    </row>
    <row r="1040" spans="1:6" x14ac:dyDescent="0.35">
      <c r="A1040" s="37" t="s">
        <v>525</v>
      </c>
      <c r="B1040" s="38">
        <v>-37.851417120000001</v>
      </c>
      <c r="C1040" s="38">
        <v>-58.259354649999999</v>
      </c>
      <c r="D1040" s="38">
        <v>0.32131785154342651</v>
      </c>
      <c r="E1040" s="38">
        <v>0.25939812001429108</v>
      </c>
      <c r="F1040" s="38"/>
    </row>
    <row r="1041" spans="1:6" x14ac:dyDescent="0.35">
      <c r="A1041" s="37" t="s">
        <v>532</v>
      </c>
      <c r="B1041" s="38">
        <v>-37.839575480000001</v>
      </c>
      <c r="C1041" s="38">
        <v>-58.263834680000002</v>
      </c>
      <c r="D1041" s="38">
        <v>0.4871860146522522</v>
      </c>
      <c r="E1041" s="38">
        <v>0.4947671906815635</v>
      </c>
      <c r="F1041" s="38"/>
    </row>
    <row r="1042" spans="1:6" x14ac:dyDescent="0.35">
      <c r="A1042" s="37" t="s">
        <v>5995</v>
      </c>
      <c r="B1042" s="38">
        <v>-37.852439369999999</v>
      </c>
      <c r="C1042" s="38">
        <v>-58.254009889999999</v>
      </c>
      <c r="D1042" s="38">
        <v>0.139961913228035</v>
      </c>
      <c r="E1042" s="38">
        <v>0.14378160797059539</v>
      </c>
      <c r="F1042" s="38">
        <v>17.021276595744681</v>
      </c>
    </row>
    <row r="1043" spans="1:6" x14ac:dyDescent="0.35">
      <c r="A1043" s="37" t="s">
        <v>5996</v>
      </c>
      <c r="B1043" s="38">
        <v>-37.859533489999997</v>
      </c>
      <c r="C1043" s="38">
        <v>-58.256967869999997</v>
      </c>
      <c r="D1043" s="38">
        <v>0.11724001169204711</v>
      </c>
      <c r="E1043" s="38">
        <v>0.13141707082589471</v>
      </c>
      <c r="F1043" s="38">
        <v>10.144927536231885</v>
      </c>
    </row>
    <row r="1044" spans="1:6" x14ac:dyDescent="0.35">
      <c r="A1044" s="37" t="s">
        <v>5997</v>
      </c>
      <c r="B1044" s="38">
        <v>-37.855031359999998</v>
      </c>
      <c r="C1044" s="38">
        <v>-58.252161479999998</v>
      </c>
      <c r="D1044" s="38">
        <v>0.12086377292871479</v>
      </c>
      <c r="E1044" s="38">
        <v>0.1226243010243854</v>
      </c>
      <c r="F1044" s="38">
        <v>21.428571428571427</v>
      </c>
    </row>
    <row r="1045" spans="1:6" x14ac:dyDescent="0.35">
      <c r="A1045" s="37" t="s">
        <v>5998</v>
      </c>
      <c r="B1045" s="38">
        <v>-37.847784779999998</v>
      </c>
      <c r="C1045" s="38">
        <v>-58.256177080000001</v>
      </c>
      <c r="D1045" s="38">
        <v>0.30265688896179199</v>
      </c>
      <c r="E1045" s="38">
        <v>0.29320027522350611</v>
      </c>
      <c r="F1045" s="38"/>
    </row>
    <row r="1046" spans="1:6" x14ac:dyDescent="0.35">
      <c r="A1046" s="37" t="s">
        <v>5999</v>
      </c>
      <c r="B1046" s="38">
        <v>-37.845108690000004</v>
      </c>
      <c r="C1046" s="38">
        <v>-58.252056449999998</v>
      </c>
      <c r="D1046" s="38">
        <v>0.35704812407493591</v>
      </c>
      <c r="E1046" s="38">
        <v>0.31957808385292691</v>
      </c>
      <c r="F1046" s="38">
        <v>21.074380165289256</v>
      </c>
    </row>
    <row r="1047" spans="1:6" x14ac:dyDescent="0.35">
      <c r="A1047" s="37" t="s">
        <v>6000</v>
      </c>
      <c r="B1047" s="38">
        <v>-37.85969455</v>
      </c>
      <c r="C1047" s="38">
        <v>-58.257224469999997</v>
      </c>
      <c r="D1047" s="38">
        <v>0.11724001169204711</v>
      </c>
      <c r="E1047" s="38">
        <v>0.1325355776482158</v>
      </c>
      <c r="F1047" s="38">
        <v>23.107569721115535</v>
      </c>
    </row>
    <row r="1048" spans="1:6" x14ac:dyDescent="0.35">
      <c r="A1048" s="37" t="s">
        <v>6001</v>
      </c>
      <c r="B1048" s="38">
        <v>-37.846851350000001</v>
      </c>
      <c r="C1048" s="38">
        <v>-58.245430380000002</v>
      </c>
      <c r="D1048" s="38">
        <v>0.47532415390014648</v>
      </c>
      <c r="E1048" s="38">
        <v>0.40114420573962362</v>
      </c>
      <c r="F1048" s="38">
        <v>42.857142857142854</v>
      </c>
    </row>
    <row r="1049" spans="1:6" x14ac:dyDescent="0.35">
      <c r="A1049" s="37" t="s">
        <v>6002</v>
      </c>
      <c r="B1049" s="38">
        <v>-37.94246364</v>
      </c>
      <c r="C1049" s="38">
        <v>-58.32299931</v>
      </c>
      <c r="D1049" s="38">
        <v>0.47180324792861938</v>
      </c>
      <c r="E1049" s="38">
        <v>0.46197440102696419</v>
      </c>
      <c r="F1049" s="38">
        <v>4.7619047619047619</v>
      </c>
    </row>
    <row r="1050" spans="1:6" x14ac:dyDescent="0.35">
      <c r="A1050" s="37" t="s">
        <v>6003</v>
      </c>
      <c r="B1050" s="38">
        <v>-37.8371505</v>
      </c>
      <c r="C1050" s="38">
        <v>-58.263687500000003</v>
      </c>
      <c r="D1050" s="38">
        <v>0.50002944469451904</v>
      </c>
      <c r="E1050" s="38">
        <v>0.49937502435735748</v>
      </c>
      <c r="F1050" s="38">
        <v>42.487046632124354</v>
      </c>
    </row>
    <row r="1051" spans="1:6" x14ac:dyDescent="0.35">
      <c r="A1051" s="37" t="s">
        <v>6004</v>
      </c>
      <c r="B1051" s="38">
        <v>-37.837924080000001</v>
      </c>
      <c r="C1051" s="38">
        <v>-58.25421429</v>
      </c>
      <c r="D1051" s="38">
        <v>0.64303052425384521</v>
      </c>
      <c r="E1051" s="38">
        <v>0.58657304982881286</v>
      </c>
      <c r="F1051" s="38">
        <v>37.735849056603776</v>
      </c>
    </row>
    <row r="1052" spans="1:6" x14ac:dyDescent="0.35">
      <c r="A1052" s="37" t="s">
        <v>6005</v>
      </c>
      <c r="B1052" s="38">
        <v>-37.853186219999998</v>
      </c>
      <c r="C1052" s="38">
        <v>-58.246249059999997</v>
      </c>
      <c r="D1052" s="38">
        <v>0.31867104768753052</v>
      </c>
      <c r="E1052" s="38">
        <v>0.31046052822252601</v>
      </c>
      <c r="F1052" s="38">
        <v>25.694444444444443</v>
      </c>
    </row>
    <row r="1053" spans="1:6" x14ac:dyDescent="0.35">
      <c r="A1053" s="37" t="s">
        <v>6006</v>
      </c>
      <c r="B1053" s="38">
        <v>-37.815289309999997</v>
      </c>
      <c r="C1053" s="38">
        <v>-58.215309580000003</v>
      </c>
      <c r="D1053" s="38">
        <v>0.40030175447463989</v>
      </c>
      <c r="E1053" s="38">
        <v>0.40595017488186169</v>
      </c>
      <c r="F1053" s="38">
        <v>31.25</v>
      </c>
    </row>
    <row r="1054" spans="1:6" x14ac:dyDescent="0.35">
      <c r="A1054" s="37" t="s">
        <v>6007</v>
      </c>
      <c r="B1054" s="38">
        <v>-37.867009240000002</v>
      </c>
      <c r="C1054" s="38">
        <v>-58.280711410000002</v>
      </c>
      <c r="D1054" s="38">
        <v>0.46851271390914923</v>
      </c>
      <c r="E1054" s="38">
        <v>0.46851271390914923</v>
      </c>
      <c r="F1054" s="38">
        <v>40.909090909090914</v>
      </c>
    </row>
    <row r="1055" spans="1:6" x14ac:dyDescent="0.35">
      <c r="A1055" s="37" t="s">
        <v>6008</v>
      </c>
      <c r="B1055" s="38">
        <v>-37.562177759999997</v>
      </c>
      <c r="C1055" s="38">
        <v>-58.553161170000003</v>
      </c>
      <c r="D1055" s="38">
        <v>0.26192003488540649</v>
      </c>
      <c r="E1055" s="38">
        <v>0.26192003488540649</v>
      </c>
      <c r="F1055" s="38">
        <v>0</v>
      </c>
    </row>
    <row r="1056" spans="1:6" x14ac:dyDescent="0.35">
      <c r="A1056" s="37" t="s">
        <v>6009</v>
      </c>
      <c r="B1056" s="38">
        <v>-37.847626509999998</v>
      </c>
      <c r="C1056" s="38">
        <v>-58.268660150000002</v>
      </c>
      <c r="D1056" s="38">
        <v>0.59850168228149414</v>
      </c>
      <c r="E1056" s="38">
        <v>0.59213211818745259</v>
      </c>
      <c r="F1056" s="38">
        <v>50.833333333333329</v>
      </c>
    </row>
    <row r="1057" spans="1:6" x14ac:dyDescent="0.35">
      <c r="A1057" s="37" t="s">
        <v>6010</v>
      </c>
      <c r="B1057" s="38">
        <v>-37.857695380000003</v>
      </c>
      <c r="C1057" s="38">
        <v>-57.968651020000003</v>
      </c>
      <c r="D1057" s="38">
        <v>0.45977911353111273</v>
      </c>
      <c r="E1057" s="38">
        <v>0.43118818983053547</v>
      </c>
      <c r="F1057" s="38">
        <v>25</v>
      </c>
    </row>
    <row r="1058" spans="1:6" x14ac:dyDescent="0.35">
      <c r="A1058" s="37" t="s">
        <v>6011</v>
      </c>
      <c r="B1058" s="38">
        <v>-37.831637460000003</v>
      </c>
      <c r="C1058" s="38">
        <v>-58.273863919999997</v>
      </c>
      <c r="D1058" s="38">
        <v>0.5372428297996521</v>
      </c>
      <c r="E1058" s="38">
        <v>0.53729427158832554</v>
      </c>
      <c r="F1058" s="38">
        <v>42.5</v>
      </c>
    </row>
    <row r="1059" spans="1:6" x14ac:dyDescent="0.35">
      <c r="A1059" s="37" t="s">
        <v>6012</v>
      </c>
      <c r="B1059" s="38">
        <v>-37.674128459999999</v>
      </c>
      <c r="C1059" s="38">
        <v>-58.452259060000003</v>
      </c>
      <c r="D1059" s="38">
        <v>0.38031342625617981</v>
      </c>
      <c r="E1059" s="38">
        <v>0.38031342625617981</v>
      </c>
      <c r="F1059" s="38">
        <v>6.25</v>
      </c>
    </row>
    <row r="1060" spans="1:6" x14ac:dyDescent="0.35">
      <c r="A1060" s="37" t="s">
        <v>6013</v>
      </c>
      <c r="B1060" s="38">
        <v>-37.847706860000002</v>
      </c>
      <c r="C1060" s="38">
        <v>-58.253365389999999</v>
      </c>
      <c r="D1060" s="38">
        <v>0.26071029901504522</v>
      </c>
      <c r="E1060" s="38">
        <v>0.26370880492031568</v>
      </c>
      <c r="F1060" s="38">
        <v>22.340425531914892</v>
      </c>
    </row>
    <row r="1061" spans="1:6" x14ac:dyDescent="0.35">
      <c r="A1061" s="37" t="s">
        <v>6014</v>
      </c>
      <c r="B1061" s="38">
        <v>-38.010607159999999</v>
      </c>
      <c r="C1061" s="38">
        <v>-58.354347400000002</v>
      </c>
      <c r="D1061" s="38">
        <v>0.40272465348243708</v>
      </c>
      <c r="E1061" s="38">
        <v>0.40272430164946449</v>
      </c>
      <c r="F1061" s="38">
        <v>16.901408450704224</v>
      </c>
    </row>
    <row r="1062" spans="1:6" x14ac:dyDescent="0.35">
      <c r="A1062" s="37" t="s">
        <v>6015</v>
      </c>
      <c r="B1062" s="38">
        <v>-37.85868988</v>
      </c>
      <c r="C1062" s="38">
        <v>-58.256047279999997</v>
      </c>
      <c r="D1062" s="38">
        <v>0.11724001169204711</v>
      </c>
      <c r="E1062" s="38">
        <v>0.12877854648977519</v>
      </c>
      <c r="F1062" s="38">
        <v>9.2592592592592595</v>
      </c>
    </row>
    <row r="1063" spans="1:6" x14ac:dyDescent="0.35">
      <c r="A1063" s="37" t="s">
        <v>6016</v>
      </c>
      <c r="B1063" s="38">
        <v>-37.857584060000001</v>
      </c>
      <c r="C1063" s="38">
        <v>-58.257029439999997</v>
      </c>
      <c r="D1063" s="38">
        <v>0.10758176445961</v>
      </c>
      <c r="E1063" s="38">
        <v>0.1297265561045827</v>
      </c>
      <c r="F1063" s="38">
        <v>14.502762430939226</v>
      </c>
    </row>
    <row r="1064" spans="1:6" x14ac:dyDescent="0.35">
      <c r="A1064" s="37" t="s">
        <v>6017</v>
      </c>
      <c r="B1064" s="38">
        <v>-37.859729539999996</v>
      </c>
      <c r="C1064" s="38">
        <v>-58.257446020000003</v>
      </c>
      <c r="D1064" s="38">
        <v>0.13156965374946589</v>
      </c>
      <c r="E1064" s="38">
        <v>0.13280386229356131</v>
      </c>
      <c r="F1064" s="38"/>
    </row>
    <row r="1065" spans="1:6" x14ac:dyDescent="0.35">
      <c r="A1065" s="37" t="s">
        <v>6018</v>
      </c>
      <c r="B1065" s="38">
        <v>-37.847044230000002</v>
      </c>
      <c r="C1065" s="38">
        <v>-58.253989930000003</v>
      </c>
      <c r="D1065" s="38">
        <v>0.26071029901504522</v>
      </c>
      <c r="E1065" s="38">
        <v>0.29338416457176208</v>
      </c>
      <c r="F1065" s="38">
        <v>30.02257336343115</v>
      </c>
    </row>
    <row r="1066" spans="1:6" x14ac:dyDescent="0.35">
      <c r="A1066" s="37" t="s">
        <v>6019</v>
      </c>
      <c r="B1066" s="38">
        <v>-37.851328189999997</v>
      </c>
      <c r="C1066" s="38">
        <v>-58.25923925</v>
      </c>
      <c r="D1066" s="38">
        <v>0.32131785154342651</v>
      </c>
      <c r="E1066" s="38">
        <v>0.26306231237120098</v>
      </c>
      <c r="F1066" s="38">
        <v>26.582278481012654</v>
      </c>
    </row>
    <row r="1067" spans="1:6" x14ac:dyDescent="0.35">
      <c r="A1067" s="37" t="s">
        <v>6020</v>
      </c>
      <c r="B1067" s="38">
        <v>-37.853407300000001</v>
      </c>
      <c r="C1067" s="38">
        <v>-58.245827589999998</v>
      </c>
      <c r="D1067" s="38">
        <v>0.35088115930557251</v>
      </c>
      <c r="E1067" s="38">
        <v>0.317108762891669</v>
      </c>
      <c r="F1067" s="38">
        <v>25.723472668810288</v>
      </c>
    </row>
    <row r="1068" spans="1:6" x14ac:dyDescent="0.35">
      <c r="A1068" s="37" t="s">
        <v>6021</v>
      </c>
      <c r="B1068" s="38">
        <v>-37.839529779999999</v>
      </c>
      <c r="C1068" s="38">
        <v>-58.263839109999999</v>
      </c>
      <c r="D1068" s="38">
        <v>0.4871860146522522</v>
      </c>
      <c r="E1068" s="38">
        <v>0.49406599667337198</v>
      </c>
      <c r="F1068" s="38">
        <v>42.417061611374407</v>
      </c>
    </row>
    <row r="1069" spans="1:6" x14ac:dyDescent="0.35">
      <c r="A1069" s="37" t="s">
        <v>6022</v>
      </c>
      <c r="B1069" s="38">
        <v>-37.713035400000003</v>
      </c>
      <c r="C1069" s="38">
        <v>-57.940157669999998</v>
      </c>
      <c r="D1069" s="38">
        <v>0.49051856994628912</v>
      </c>
      <c r="E1069" s="38">
        <v>0.4955981889286557</v>
      </c>
      <c r="F1069" s="38">
        <v>9.0909090909090917</v>
      </c>
    </row>
    <row r="1070" spans="1:6" x14ac:dyDescent="0.35">
      <c r="A1070" s="37" t="s">
        <v>6023</v>
      </c>
      <c r="B1070" s="38">
        <v>-37.864725030000002</v>
      </c>
      <c r="C1070" s="38">
        <v>-58.254903570000003</v>
      </c>
      <c r="D1070" s="38">
        <v>0.17342713475227359</v>
      </c>
      <c r="E1070" s="38">
        <v>0.20279136613795631</v>
      </c>
      <c r="F1070" s="38">
        <v>14.950166112956811</v>
      </c>
    </row>
    <row r="1071" spans="1:6" x14ac:dyDescent="0.35">
      <c r="A1071" s="37" t="s">
        <v>6024</v>
      </c>
      <c r="B1071" s="38">
        <v>-37.890794210000003</v>
      </c>
      <c r="C1071" s="38">
        <v>-58.309014220000002</v>
      </c>
      <c r="D1071" s="38">
        <v>0.35292848944664001</v>
      </c>
      <c r="E1071" s="38">
        <v>0.36390458047389979</v>
      </c>
      <c r="F1071" s="38">
        <v>31.25</v>
      </c>
    </row>
    <row r="1072" spans="1:6" x14ac:dyDescent="0.35">
      <c r="A1072" s="37" t="s">
        <v>6025</v>
      </c>
      <c r="B1072" s="38">
        <v>-37.83143183</v>
      </c>
      <c r="C1072" s="38">
        <v>-58.274207779999998</v>
      </c>
      <c r="D1072" s="38">
        <v>0.5372428297996521</v>
      </c>
      <c r="E1072" s="38">
        <v>0.53731999248266216</v>
      </c>
      <c r="F1072" s="38">
        <v>45.517241379310349</v>
      </c>
    </row>
    <row r="1073" spans="1:6" x14ac:dyDescent="0.35">
      <c r="A1073" s="37" t="s">
        <v>6026</v>
      </c>
      <c r="B1073" s="38">
        <v>-37.846540840000003</v>
      </c>
      <c r="C1073" s="38">
        <v>-58.245877460000003</v>
      </c>
      <c r="D1073" s="38">
        <v>0.47532415390014648</v>
      </c>
      <c r="E1073" s="38">
        <v>0.39355429344707071</v>
      </c>
      <c r="F1073" s="38">
        <v>48.818897637795274</v>
      </c>
    </row>
    <row r="1074" spans="1:6" x14ac:dyDescent="0.35">
      <c r="A1074" s="37" t="s">
        <v>6027</v>
      </c>
      <c r="B1074" s="38">
        <v>-37.83734776</v>
      </c>
      <c r="C1074" s="38">
        <v>-58.256017329999999</v>
      </c>
      <c r="D1074" s="38">
        <v>0.62339705228805542</v>
      </c>
      <c r="E1074" s="38">
        <v>0.59722363948822021</v>
      </c>
      <c r="F1074" s="38">
        <v>39.823008849557525</v>
      </c>
    </row>
    <row r="1075" spans="1:6" x14ac:dyDescent="0.35">
      <c r="A1075" s="37" t="s">
        <v>6028</v>
      </c>
      <c r="B1075" s="38">
        <v>-38.010429940000002</v>
      </c>
      <c r="C1075" s="38">
        <v>-58.354935679999997</v>
      </c>
      <c r="D1075" s="38">
        <v>0.40272465348243708</v>
      </c>
      <c r="E1075" s="38">
        <v>0.40272426134661632</v>
      </c>
      <c r="F1075" s="38">
        <v>30.76923076923077</v>
      </c>
    </row>
    <row r="1076" spans="1:6" x14ac:dyDescent="0.35">
      <c r="A1076" s="37" t="s">
        <v>6029</v>
      </c>
      <c r="B1076" s="38">
        <v>-37.81538089</v>
      </c>
      <c r="C1076" s="38">
        <v>-58.215431680000002</v>
      </c>
      <c r="D1076" s="38">
        <v>0.40030175447463989</v>
      </c>
      <c r="E1076" s="38">
        <v>0.40625549490387369</v>
      </c>
      <c r="F1076" s="38">
        <v>33.333333333333329</v>
      </c>
    </row>
    <row r="1077" spans="1:6" x14ac:dyDescent="0.35">
      <c r="A1077" s="37" t="s">
        <v>6030</v>
      </c>
      <c r="B1077" s="38">
        <v>-37.853711769999997</v>
      </c>
      <c r="C1077" s="38">
        <v>-58.252349479999999</v>
      </c>
      <c r="D1077" s="38">
        <v>0.139961913228035</v>
      </c>
      <c r="E1077" s="38">
        <v>0.13238609013588809</v>
      </c>
      <c r="F1077" s="38">
        <v>13.846153846153847</v>
      </c>
    </row>
    <row r="1078" spans="1:6" x14ac:dyDescent="0.35">
      <c r="A1078" s="37" t="s">
        <v>6031</v>
      </c>
      <c r="B1078" s="38">
        <v>-37.885425910000002</v>
      </c>
      <c r="C1078" s="38">
        <v>-58.236450220000002</v>
      </c>
      <c r="D1078" s="38">
        <v>0.3475193977355957</v>
      </c>
      <c r="E1078" s="38">
        <v>0.34767929712931323</v>
      </c>
      <c r="F1078" s="38">
        <v>10</v>
      </c>
    </row>
    <row r="1079" spans="1:6" x14ac:dyDescent="0.35">
      <c r="A1079" s="37" t="s">
        <v>6032</v>
      </c>
      <c r="B1079" s="38">
        <v>-37.921542809999998</v>
      </c>
      <c r="C1079" s="38">
        <v>-58.400140899999997</v>
      </c>
      <c r="D1079" s="38">
        <v>0.30439859628677368</v>
      </c>
      <c r="E1079" s="38">
        <v>0.30439859628677368</v>
      </c>
      <c r="F1079" s="38">
        <v>0</v>
      </c>
    </row>
    <row r="1080" spans="1:6" x14ac:dyDescent="0.35">
      <c r="A1080" s="37" t="s">
        <v>6033</v>
      </c>
      <c r="B1080" s="38">
        <v>-37.867104670000003</v>
      </c>
      <c r="C1080" s="38">
        <v>-58.280726979999997</v>
      </c>
      <c r="D1080" s="38">
        <v>0.46851271390914923</v>
      </c>
      <c r="E1080" s="38">
        <v>0.46851271390914923</v>
      </c>
      <c r="F1080" s="38">
        <v>38.613861386138616</v>
      </c>
    </row>
    <row r="1081" spans="1:6" x14ac:dyDescent="0.35">
      <c r="A1081" s="37" t="s">
        <v>6034</v>
      </c>
      <c r="B1081" s="38">
        <v>-37.857455139999999</v>
      </c>
      <c r="C1081" s="38">
        <v>-58.391838300000003</v>
      </c>
      <c r="D1081" s="38">
        <v>0.27137464284896851</v>
      </c>
      <c r="E1081" s="38">
        <v>0.27137464284896851</v>
      </c>
      <c r="F1081" s="38">
        <v>16.666666666666664</v>
      </c>
    </row>
    <row r="1082" spans="1:6" x14ac:dyDescent="0.35">
      <c r="A1082" s="37" t="s">
        <v>6035</v>
      </c>
      <c r="B1082" s="38">
        <v>-37.939465249999998</v>
      </c>
      <c r="C1082" s="38">
        <v>-58.32582884</v>
      </c>
      <c r="D1082" s="38">
        <v>0.47180324792861938</v>
      </c>
      <c r="E1082" s="38">
        <v>0.4624786376953125</v>
      </c>
      <c r="F1082" s="38">
        <v>29.268292682926827</v>
      </c>
    </row>
    <row r="1083" spans="1:6" x14ac:dyDescent="0.35">
      <c r="A1083" s="37" t="s">
        <v>6036</v>
      </c>
      <c r="B1083" s="38">
        <v>-37.517463419999999</v>
      </c>
      <c r="C1083" s="38">
        <v>-58.445455870000004</v>
      </c>
      <c r="D1083" s="38">
        <v>0.37118104100227362</v>
      </c>
      <c r="E1083" s="38">
        <v>0.36665069237351422</v>
      </c>
      <c r="F1083" s="38">
        <v>0</v>
      </c>
    </row>
    <row r="1084" spans="1:6" x14ac:dyDescent="0.35">
      <c r="A1084" s="37" t="s">
        <v>6037</v>
      </c>
      <c r="B1084" s="38">
        <v>-37.673856800000003</v>
      </c>
      <c r="C1084" s="38">
        <v>-58.45269424</v>
      </c>
      <c r="D1084" s="38">
        <v>0.38031342625617981</v>
      </c>
      <c r="E1084" s="38">
        <v>0.38031342625617981</v>
      </c>
      <c r="F1084" s="38">
        <v>4.7619047619047619</v>
      </c>
    </row>
    <row r="1085" spans="1:6" x14ac:dyDescent="0.35">
      <c r="A1085" s="37" t="s">
        <v>6038</v>
      </c>
      <c r="B1085" s="38">
        <v>-37.649292969999998</v>
      </c>
      <c r="C1085" s="38">
        <v>-58.23078323</v>
      </c>
      <c r="D1085" s="38">
        <v>0.35419690608978271</v>
      </c>
      <c r="E1085" s="38">
        <v>0.35407443948694178</v>
      </c>
      <c r="F1085" s="38">
        <v>0</v>
      </c>
    </row>
    <row r="1086" spans="1:6" x14ac:dyDescent="0.35">
      <c r="A1086" s="37" t="s">
        <v>6039</v>
      </c>
      <c r="B1086" s="38">
        <v>-37.857512020000001</v>
      </c>
      <c r="C1086" s="38">
        <v>-57.968912320000001</v>
      </c>
      <c r="D1086" s="38">
        <v>0.45977911353111273</v>
      </c>
      <c r="E1086" s="38">
        <v>0.43358929620848757</v>
      </c>
      <c r="F1086" s="38">
        <v>20.33898305084746</v>
      </c>
    </row>
    <row r="1087" spans="1:6" x14ac:dyDescent="0.35">
      <c r="A1087" s="37" t="s">
        <v>6040</v>
      </c>
      <c r="B1087" s="38">
        <v>-37.763313449999998</v>
      </c>
      <c r="C1087" s="38">
        <v>-58.144927950000003</v>
      </c>
      <c r="D1087" s="38">
        <v>0.50492590665817261</v>
      </c>
      <c r="E1087" s="38">
        <v>0.50616362194220221</v>
      </c>
      <c r="F1087" s="38">
        <v>0</v>
      </c>
    </row>
    <row r="1088" spans="1:6" x14ac:dyDescent="0.35">
      <c r="A1088" s="37" t="s">
        <v>6041</v>
      </c>
      <c r="B1088" s="38">
        <v>-37.755014320000001</v>
      </c>
      <c r="C1088" s="38">
        <v>-58.327148309999998</v>
      </c>
      <c r="D1088" s="38">
        <v>0.34652981162071228</v>
      </c>
      <c r="E1088" s="38">
        <v>0.35945387385986949</v>
      </c>
      <c r="F1088" s="38">
        <v>50</v>
      </c>
    </row>
    <row r="1089" spans="1:6" x14ac:dyDescent="0.35">
      <c r="A1089" s="37" t="s">
        <v>6042</v>
      </c>
      <c r="B1089" s="38">
        <v>-37.732562520000002</v>
      </c>
      <c r="C1089" s="38">
        <v>-58.029876829999999</v>
      </c>
      <c r="D1089" s="38">
        <v>0.39259320497512817</v>
      </c>
      <c r="E1089" s="38">
        <v>0.39259320497512817</v>
      </c>
      <c r="F1089" s="38">
        <v>0</v>
      </c>
    </row>
    <row r="1090" spans="1:6" x14ac:dyDescent="0.35">
      <c r="A1090" s="37" t="s">
        <v>6043</v>
      </c>
      <c r="B1090" s="38">
        <v>-37.889646069999998</v>
      </c>
      <c r="C1090" s="38">
        <v>-58.123131460000003</v>
      </c>
      <c r="D1090" s="38">
        <v>0.34508544206619263</v>
      </c>
      <c r="E1090" s="38">
        <v>0.34508544206619263</v>
      </c>
      <c r="F1090" s="38">
        <v>0</v>
      </c>
    </row>
    <row r="1091" spans="1:6" x14ac:dyDescent="0.35">
      <c r="A1091" s="37" t="s">
        <v>6044</v>
      </c>
      <c r="B1091" s="38">
        <v>-37.786460069999997</v>
      </c>
      <c r="C1091" s="38">
        <v>-57.968783889999997</v>
      </c>
      <c r="D1091" s="38">
        <v>0.49407348036766052</v>
      </c>
      <c r="E1091" s="38">
        <v>0.49407348036766052</v>
      </c>
      <c r="F1091" s="38">
        <v>14.285714285714285</v>
      </c>
    </row>
    <row r="1092" spans="1:6" x14ac:dyDescent="0.35">
      <c r="A1092" s="37" t="s">
        <v>6045</v>
      </c>
      <c r="B1092" s="38">
        <v>-37.589138650000002</v>
      </c>
      <c r="C1092" s="38">
        <v>-57.991401289999999</v>
      </c>
      <c r="D1092" s="38">
        <v>0.39109566807746893</v>
      </c>
      <c r="E1092" s="38">
        <v>0.43128973567807999</v>
      </c>
      <c r="F1092" s="38">
        <v>57.142857142857139</v>
      </c>
    </row>
    <row r="1093" spans="1:6" x14ac:dyDescent="0.35">
      <c r="A1093" s="37" t="s">
        <v>6046</v>
      </c>
      <c r="B1093" s="38">
        <v>-38.05121355</v>
      </c>
      <c r="C1093" s="38">
        <v>-58.337629509999999</v>
      </c>
      <c r="D1093" s="38">
        <v>0.44856941699981689</v>
      </c>
      <c r="E1093" s="38">
        <v>0.42484378187279948</v>
      </c>
      <c r="F1093" s="38">
        <v>25</v>
      </c>
    </row>
    <row r="1094" spans="1:6" x14ac:dyDescent="0.35">
      <c r="A1094" s="37" t="s">
        <v>6047</v>
      </c>
      <c r="B1094" s="38">
        <v>-37.563028260000003</v>
      </c>
      <c r="C1094" s="38">
        <v>-58.552511449999997</v>
      </c>
      <c r="D1094" s="38">
        <v>0.26192003488540649</v>
      </c>
      <c r="E1094" s="38">
        <v>0.26192003488540649</v>
      </c>
      <c r="F1094" s="38">
        <v>10</v>
      </c>
    </row>
    <row r="1095" spans="1:6" x14ac:dyDescent="0.35">
      <c r="A1095" s="37" t="s">
        <v>6048</v>
      </c>
      <c r="B1095" s="38">
        <v>-37.410419939999997</v>
      </c>
      <c r="C1095" s="38">
        <v>-58.134248120000002</v>
      </c>
      <c r="D1095" s="38">
        <v>0.49863338470458979</v>
      </c>
      <c r="E1095" s="38">
        <v>0.49863338470458979</v>
      </c>
      <c r="F1095" s="38">
        <v>0</v>
      </c>
    </row>
    <row r="1096" spans="1:6" x14ac:dyDescent="0.35">
      <c r="A1096" s="37" t="s">
        <v>6049</v>
      </c>
      <c r="B1096" s="38">
        <v>-37.848124759999997</v>
      </c>
      <c r="C1096" s="38">
        <v>-58.268656989999997</v>
      </c>
      <c r="D1096" s="38">
        <v>0.59850168228149414</v>
      </c>
      <c r="E1096" s="38">
        <v>0.60465303228961098</v>
      </c>
      <c r="F1096" s="38">
        <v>48.571428571428569</v>
      </c>
    </row>
    <row r="1097" spans="1:6" x14ac:dyDescent="0.35">
      <c r="A1097" s="37" t="s">
        <v>6050</v>
      </c>
      <c r="B1097" s="38">
        <v>-37.544148730000003</v>
      </c>
      <c r="C1097" s="38">
        <v>-58.340400500000001</v>
      </c>
      <c r="D1097" s="38">
        <v>0.44438955187797552</v>
      </c>
      <c r="E1097" s="38">
        <v>0.40528204634382919</v>
      </c>
      <c r="F1097" s="38">
        <v>11.111111111111111</v>
      </c>
    </row>
    <row r="1098" spans="1:6" x14ac:dyDescent="0.35">
      <c r="A1098" s="37" t="s">
        <v>6051</v>
      </c>
      <c r="B1098" s="38">
        <v>-37.837222740000001</v>
      </c>
      <c r="C1098" s="38">
        <v>-58.256002809999998</v>
      </c>
      <c r="D1098" s="38">
        <v>0.62339705228805542</v>
      </c>
      <c r="E1098" s="38">
        <v>0.59722363948822021</v>
      </c>
      <c r="F1098" s="38"/>
    </row>
    <row r="1099" spans="1:6" x14ac:dyDescent="0.35">
      <c r="A1099" s="37" t="s">
        <v>6052</v>
      </c>
      <c r="B1099" s="38">
        <v>-37.859302450000001</v>
      </c>
      <c r="C1099" s="38">
        <v>-58.258030560000002</v>
      </c>
      <c r="D1099" s="38">
        <v>0.13156965374946589</v>
      </c>
      <c r="E1099" s="38">
        <v>0.13557564355432991</v>
      </c>
      <c r="F1099" s="38"/>
    </row>
    <row r="1100" spans="1:6" x14ac:dyDescent="0.35">
      <c r="A1100" s="37" t="s">
        <v>542</v>
      </c>
      <c r="B1100" s="38">
        <v>-33.814057269999999</v>
      </c>
      <c r="C1100" s="38">
        <v>-59.507744860000003</v>
      </c>
      <c r="D1100" s="38">
        <v>0.26713266968727112</v>
      </c>
      <c r="E1100" s="38">
        <v>0.27990255986942958</v>
      </c>
      <c r="F1100" s="38"/>
    </row>
    <row r="1101" spans="1:6" x14ac:dyDescent="0.35">
      <c r="A1101" s="37" t="s">
        <v>544</v>
      </c>
      <c r="B1101" s="38">
        <v>-33.906513750000002</v>
      </c>
      <c r="C1101" s="38">
        <v>-59.388559700000002</v>
      </c>
      <c r="D1101" s="38">
        <v>0.40261626243591309</v>
      </c>
      <c r="E1101" s="38">
        <v>0.40496526537714778</v>
      </c>
      <c r="F1101" s="38"/>
    </row>
    <row r="1102" spans="1:6" x14ac:dyDescent="0.35">
      <c r="A1102" s="37" t="s">
        <v>546</v>
      </c>
      <c r="B1102" s="38">
        <v>-33.817713929999996</v>
      </c>
      <c r="C1102" s="38">
        <v>-59.51558781</v>
      </c>
      <c r="D1102" s="38">
        <v>0.22675295174121859</v>
      </c>
      <c r="E1102" s="38">
        <v>0.28523345487682439</v>
      </c>
      <c r="F1102" s="38"/>
    </row>
    <row r="1103" spans="1:6" x14ac:dyDescent="0.35">
      <c r="A1103" s="37" t="s">
        <v>6053</v>
      </c>
      <c r="B1103" s="38">
        <v>-33.80972165</v>
      </c>
      <c r="C1103" s="38">
        <v>-59.51056861</v>
      </c>
      <c r="D1103" s="38">
        <v>0.2382644712924957</v>
      </c>
      <c r="E1103" s="38">
        <v>0.27593500953581601</v>
      </c>
      <c r="F1103" s="38">
        <v>35.294117647058826</v>
      </c>
    </row>
    <row r="1104" spans="1:6" x14ac:dyDescent="0.35">
      <c r="A1104" s="37" t="s">
        <v>6054</v>
      </c>
      <c r="B1104" s="38">
        <v>-33.810961480000003</v>
      </c>
      <c r="C1104" s="38">
        <v>-59.494058340000002</v>
      </c>
      <c r="D1104" s="38">
        <v>0.31450948119163508</v>
      </c>
      <c r="E1104" s="38">
        <v>0.39256275636809213</v>
      </c>
      <c r="F1104" s="38"/>
    </row>
    <row r="1105" spans="1:6" x14ac:dyDescent="0.35">
      <c r="A1105" s="37" t="s">
        <v>6055</v>
      </c>
      <c r="B1105" s="38">
        <v>-33.804390840000003</v>
      </c>
      <c r="C1105" s="38">
        <v>-59.49852971</v>
      </c>
      <c r="D1105" s="38">
        <v>0.40061625838279719</v>
      </c>
      <c r="E1105" s="38">
        <v>0.37990214413887752</v>
      </c>
      <c r="F1105" s="38"/>
    </row>
    <row r="1106" spans="1:6" x14ac:dyDescent="0.35">
      <c r="A1106" s="37" t="s">
        <v>6056</v>
      </c>
      <c r="B1106" s="38">
        <v>-33.803550270000002</v>
      </c>
      <c r="C1106" s="38">
        <v>-59.500393809999998</v>
      </c>
      <c r="D1106" s="38">
        <v>0.3477770984172821</v>
      </c>
      <c r="E1106" s="38">
        <v>0.36927997007181768</v>
      </c>
      <c r="F1106" s="38">
        <v>35.071090047393369</v>
      </c>
    </row>
    <row r="1107" spans="1:6" x14ac:dyDescent="0.35">
      <c r="A1107" s="37" t="s">
        <v>6057</v>
      </c>
      <c r="B1107" s="38">
        <v>-33.803372950000004</v>
      </c>
      <c r="C1107" s="38">
        <v>-59.511317349999999</v>
      </c>
      <c r="D1107" s="38">
        <v>0.33882510662078857</v>
      </c>
      <c r="E1107" s="38">
        <v>0.32787197414371699</v>
      </c>
      <c r="F1107" s="38">
        <v>11.023622047244094</v>
      </c>
    </row>
    <row r="1108" spans="1:6" x14ac:dyDescent="0.35">
      <c r="A1108" s="37" t="s">
        <v>6058</v>
      </c>
      <c r="B1108" s="38">
        <v>-33.814512729999997</v>
      </c>
      <c r="C1108" s="38">
        <v>-59.501303159999999</v>
      </c>
      <c r="D1108" s="38">
        <v>0.41298991441726679</v>
      </c>
      <c r="E1108" s="38">
        <v>0.39890675081147092</v>
      </c>
      <c r="F1108" s="38">
        <v>52.592592592592588</v>
      </c>
    </row>
    <row r="1109" spans="1:6" x14ac:dyDescent="0.35">
      <c r="A1109" s="37" t="s">
        <v>6059</v>
      </c>
      <c r="B1109" s="38">
        <v>-33.822342749999997</v>
      </c>
      <c r="C1109" s="38">
        <v>-59.515133650000003</v>
      </c>
      <c r="D1109" s="38">
        <v>0.43328607082366938</v>
      </c>
      <c r="E1109" s="38">
        <v>0.44036061233944362</v>
      </c>
      <c r="F1109" s="38">
        <v>51.515151515151516</v>
      </c>
    </row>
    <row r="1110" spans="1:6" x14ac:dyDescent="0.35">
      <c r="A1110" s="37" t="s">
        <v>6060</v>
      </c>
      <c r="B1110" s="38">
        <v>-33.808558609999999</v>
      </c>
      <c r="C1110" s="38">
        <v>-59.496264439999997</v>
      </c>
      <c r="D1110" s="38">
        <v>0.29363203048706049</v>
      </c>
      <c r="E1110" s="38">
        <v>0.38921996226181849</v>
      </c>
      <c r="F1110" s="38">
        <v>28.467153284671532</v>
      </c>
    </row>
    <row r="1111" spans="1:6" x14ac:dyDescent="0.35">
      <c r="A1111" s="37" t="s">
        <v>6061</v>
      </c>
      <c r="B1111" s="38">
        <v>-33.90793163</v>
      </c>
      <c r="C1111" s="38">
        <v>-59.390217880000002</v>
      </c>
      <c r="D1111" s="38">
        <v>0.40656685829162598</v>
      </c>
      <c r="E1111" s="38">
        <v>0.40592622112583471</v>
      </c>
      <c r="F1111" s="38">
        <v>25.892857142857146</v>
      </c>
    </row>
    <row r="1112" spans="1:6" x14ac:dyDescent="0.35">
      <c r="A1112" s="37" t="s">
        <v>552</v>
      </c>
      <c r="B1112" s="38">
        <v>-33.806950620000002</v>
      </c>
      <c r="C1112" s="38">
        <v>-59.50099831</v>
      </c>
      <c r="D1112" s="38">
        <v>0.3219972550868988</v>
      </c>
      <c r="E1112" s="38">
        <v>0.31409709236106359</v>
      </c>
      <c r="F1112" s="38"/>
    </row>
    <row r="1113" spans="1:6" x14ac:dyDescent="0.35">
      <c r="A1113" s="37" t="s">
        <v>6062</v>
      </c>
      <c r="B1113" s="38">
        <v>-33.80969237</v>
      </c>
      <c r="C1113" s="38">
        <v>-59.499200080000001</v>
      </c>
      <c r="D1113" s="38">
        <v>0.29140034317970281</v>
      </c>
      <c r="E1113" s="38">
        <v>0.30788724041647381</v>
      </c>
      <c r="F1113" s="38">
        <v>28.543307086614174</v>
      </c>
    </row>
    <row r="1114" spans="1:6" x14ac:dyDescent="0.35">
      <c r="A1114" s="37" t="s">
        <v>6063</v>
      </c>
      <c r="B1114" s="38">
        <v>-33.804648520000001</v>
      </c>
      <c r="C1114" s="38">
        <v>-59.498578850000001</v>
      </c>
      <c r="D1114" s="38">
        <v>0.37380495667457581</v>
      </c>
      <c r="E1114" s="38">
        <v>0.382592367215289</v>
      </c>
      <c r="F1114" s="38">
        <v>17.045454545454543</v>
      </c>
    </row>
    <row r="1115" spans="1:6" x14ac:dyDescent="0.35">
      <c r="A1115" s="37" t="s">
        <v>6064</v>
      </c>
      <c r="B1115" s="38">
        <v>-33.806744469999998</v>
      </c>
      <c r="C1115" s="38">
        <v>-59.498362159999999</v>
      </c>
      <c r="D1115" s="38">
        <v>0.27884414792060852</v>
      </c>
      <c r="E1115" s="38">
        <v>0.35513604774668411</v>
      </c>
      <c r="F1115" s="38">
        <v>14.793741109530584</v>
      </c>
    </row>
    <row r="1116" spans="1:6" x14ac:dyDescent="0.35">
      <c r="A1116" s="37" t="s">
        <v>6065</v>
      </c>
      <c r="B1116" s="38">
        <v>-33.811013520000003</v>
      </c>
      <c r="C1116" s="38">
        <v>-59.504923839999996</v>
      </c>
      <c r="D1116" s="38">
        <v>0.24747771024703979</v>
      </c>
      <c r="E1116" s="38">
        <v>0.24842527328115521</v>
      </c>
      <c r="F1116" s="38"/>
    </row>
    <row r="1117" spans="1:6" x14ac:dyDescent="0.35">
      <c r="A1117" s="37" t="s">
        <v>6066</v>
      </c>
      <c r="B1117" s="38">
        <v>-33.80688876</v>
      </c>
      <c r="C1117" s="38">
        <v>-59.501001170000002</v>
      </c>
      <c r="D1117" s="38">
        <v>0.3219972550868988</v>
      </c>
      <c r="E1117" s="38">
        <v>0.31409709236106359</v>
      </c>
      <c r="F1117" s="38">
        <v>56.20437956204379</v>
      </c>
    </row>
    <row r="1118" spans="1:6" x14ac:dyDescent="0.35">
      <c r="A1118" s="37" t="s">
        <v>6067</v>
      </c>
      <c r="B1118" s="38">
        <v>-33.810952440000001</v>
      </c>
      <c r="C1118" s="38">
        <v>-59.504899770000002</v>
      </c>
      <c r="D1118" s="38">
        <v>0.24747771024703979</v>
      </c>
      <c r="E1118" s="38">
        <v>0.2486650759682936</v>
      </c>
      <c r="F1118" s="38">
        <v>35.244519392917368</v>
      </c>
    </row>
    <row r="1119" spans="1:6" x14ac:dyDescent="0.35">
      <c r="A1119" s="37" t="s">
        <v>6068</v>
      </c>
      <c r="B1119" s="38">
        <v>-33.804341100000002</v>
      </c>
      <c r="C1119" s="38">
        <v>-59.507495210000002</v>
      </c>
      <c r="D1119" s="38">
        <v>0.29194289445877081</v>
      </c>
      <c r="E1119" s="38">
        <v>0.28322036093787151</v>
      </c>
      <c r="F1119" s="38">
        <v>20.699708454810494</v>
      </c>
    </row>
    <row r="1120" spans="1:6" x14ac:dyDescent="0.35">
      <c r="A1120" s="37" t="s">
        <v>6069</v>
      </c>
      <c r="B1120" s="38">
        <v>-33.842089209999997</v>
      </c>
      <c r="C1120" s="38">
        <v>-59.534128420000002</v>
      </c>
      <c r="D1120" s="38">
        <v>0.44655328989028931</v>
      </c>
      <c r="E1120" s="38">
        <v>0.45356603179659161</v>
      </c>
      <c r="F1120" s="38">
        <v>38.181818181818187</v>
      </c>
    </row>
    <row r="1121" spans="1:6" x14ac:dyDescent="0.35">
      <c r="A1121" s="37" t="s">
        <v>6070</v>
      </c>
      <c r="B1121" s="38">
        <v>-33.863580169999999</v>
      </c>
      <c r="C1121" s="38">
        <v>-59.497460369999999</v>
      </c>
      <c r="D1121" s="38">
        <v>0.39873725175857538</v>
      </c>
      <c r="E1121" s="38">
        <v>0.4053272683369486</v>
      </c>
      <c r="F1121" s="38">
        <v>55.555555555555557</v>
      </c>
    </row>
    <row r="1122" spans="1:6" x14ac:dyDescent="0.35">
      <c r="A1122" s="37" t="s">
        <v>6071</v>
      </c>
      <c r="B1122" s="38">
        <v>-33.817840029999999</v>
      </c>
      <c r="C1122" s="38">
        <v>-59.515582180000003</v>
      </c>
      <c r="D1122" s="38">
        <v>0.22675295174121859</v>
      </c>
      <c r="E1122" s="38">
        <v>0.29026014240164499</v>
      </c>
      <c r="F1122" s="38">
        <v>36.569579288025892</v>
      </c>
    </row>
    <row r="1123" spans="1:6" x14ac:dyDescent="0.35">
      <c r="A1123" s="37" t="s">
        <v>6072</v>
      </c>
      <c r="B1123" s="38">
        <v>-33.972132559999999</v>
      </c>
      <c r="C1123" s="38">
        <v>-59.518045350000001</v>
      </c>
      <c r="D1123" s="38">
        <v>0.46797168254852289</v>
      </c>
      <c r="E1123" s="38">
        <v>0.48524671954077642</v>
      </c>
      <c r="F1123" s="38">
        <v>14.285714285714285</v>
      </c>
    </row>
    <row r="1124" spans="1:6" x14ac:dyDescent="0.35">
      <c r="A1124" s="37" t="s">
        <v>6073</v>
      </c>
      <c r="B1124" s="38">
        <v>-33.982758629999999</v>
      </c>
      <c r="C1124" s="38">
        <v>-59.671407500000001</v>
      </c>
      <c r="D1124" s="38">
        <v>0.36257007718086243</v>
      </c>
      <c r="E1124" s="38">
        <v>0.34698785076270228</v>
      </c>
      <c r="F1124" s="38">
        <v>29.268292682926827</v>
      </c>
    </row>
    <row r="1125" spans="1:6" x14ac:dyDescent="0.35">
      <c r="A1125" s="37" t="s">
        <v>6074</v>
      </c>
      <c r="B1125" s="38">
        <v>-33.911657140000003</v>
      </c>
      <c r="C1125" s="38">
        <v>-59.389333030000003</v>
      </c>
      <c r="D1125" s="38">
        <v>0.40261626243591309</v>
      </c>
      <c r="E1125" s="38">
        <v>0.40443140107232167</v>
      </c>
      <c r="F1125" s="38">
        <v>27.672955974842768</v>
      </c>
    </row>
    <row r="1126" spans="1:6" x14ac:dyDescent="0.35">
      <c r="A1126" s="37" t="s">
        <v>6075</v>
      </c>
      <c r="B1126" s="38">
        <v>-33.798107379999998</v>
      </c>
      <c r="C1126" s="38">
        <v>-59.536908080000003</v>
      </c>
      <c r="D1126" s="38">
        <v>0.49482777714729309</v>
      </c>
      <c r="E1126" s="38">
        <v>0.4902678966522217</v>
      </c>
      <c r="F1126" s="38">
        <v>51.428571428571423</v>
      </c>
    </row>
    <row r="1127" spans="1:6" x14ac:dyDescent="0.35">
      <c r="A1127" s="37" t="s">
        <v>6076</v>
      </c>
      <c r="B1127" s="38">
        <v>-33.912787649999999</v>
      </c>
      <c r="C1127" s="38">
        <v>-59.585729290000003</v>
      </c>
      <c r="D1127" s="38">
        <v>0.41797167062759399</v>
      </c>
      <c r="E1127" s="38">
        <v>0.41645302942820961</v>
      </c>
      <c r="F1127" s="38">
        <v>16.666666666666664</v>
      </c>
    </row>
    <row r="1128" spans="1:6" x14ac:dyDescent="0.35">
      <c r="A1128" s="37" t="s">
        <v>6077</v>
      </c>
      <c r="B1128" s="38">
        <v>-33.814195009999999</v>
      </c>
      <c r="C1128" s="38">
        <v>-59.501918250000003</v>
      </c>
      <c r="D1128" s="38">
        <v>0.41298991441726679</v>
      </c>
      <c r="E1128" s="38">
        <v>0.38259424683120508</v>
      </c>
      <c r="F1128" s="38">
        <v>46.280991735537192</v>
      </c>
    </row>
    <row r="1129" spans="1:6" x14ac:dyDescent="0.35">
      <c r="A1129" s="37" t="s">
        <v>6078</v>
      </c>
      <c r="B1129" s="38">
        <v>-33.799188809999997</v>
      </c>
      <c r="C1129" s="38">
        <v>-59.502195110000002</v>
      </c>
      <c r="D1129" s="38">
        <v>0.40983909368515009</v>
      </c>
      <c r="E1129" s="38">
        <v>0.40663029052115768</v>
      </c>
      <c r="F1129" s="38">
        <v>64.583333333333343</v>
      </c>
    </row>
    <row r="1130" spans="1:6" x14ac:dyDescent="0.35">
      <c r="A1130" s="37" t="s">
        <v>6079</v>
      </c>
      <c r="B1130" s="38">
        <v>-34.016261640000003</v>
      </c>
      <c r="C1130" s="38">
        <v>-59.45907527</v>
      </c>
      <c r="D1130" s="38">
        <v>0.43145826458930969</v>
      </c>
      <c r="E1130" s="38">
        <v>0.42991934541393728</v>
      </c>
      <c r="F1130" s="38">
        <v>0</v>
      </c>
    </row>
    <row r="1131" spans="1:6" x14ac:dyDescent="0.35">
      <c r="A1131" s="37" t="s">
        <v>6080</v>
      </c>
      <c r="B1131" s="38">
        <v>-33.878874600000003</v>
      </c>
      <c r="C1131" s="38">
        <v>-59.529273029999999</v>
      </c>
      <c r="D1131" s="38">
        <v>0.38148245215415949</v>
      </c>
      <c r="E1131" s="38">
        <v>0.3844604144493739</v>
      </c>
      <c r="F1131" s="38">
        <v>50</v>
      </c>
    </row>
    <row r="1132" spans="1:6" x14ac:dyDescent="0.35">
      <c r="A1132" s="37" t="s">
        <v>6081</v>
      </c>
      <c r="B1132" s="38">
        <v>-34.027404660000002</v>
      </c>
      <c r="C1132" s="38">
        <v>-59.524574989999998</v>
      </c>
      <c r="D1132" s="38">
        <v>0.41307243704795837</v>
      </c>
      <c r="E1132" s="38">
        <v>0.41307243704795837</v>
      </c>
      <c r="F1132" s="38">
        <v>12.5</v>
      </c>
    </row>
    <row r="1133" spans="1:6" x14ac:dyDescent="0.35">
      <c r="A1133" s="37" t="s">
        <v>6082</v>
      </c>
      <c r="B1133" s="38">
        <v>-34.059560269999999</v>
      </c>
      <c r="C1133" s="38">
        <v>-59.559620930000001</v>
      </c>
      <c r="D1133" s="38">
        <v>0.4247097373008728</v>
      </c>
      <c r="E1133" s="38">
        <v>0.4247097373008728</v>
      </c>
      <c r="F1133" s="38">
        <v>26.315789473684209</v>
      </c>
    </row>
    <row r="1134" spans="1:6" x14ac:dyDescent="0.35">
      <c r="A1134" s="37" t="s">
        <v>6083</v>
      </c>
      <c r="B1134" s="38">
        <v>-33.979176340000002</v>
      </c>
      <c r="C1134" s="38">
        <v>-59.596269049999997</v>
      </c>
      <c r="D1134" s="38">
        <v>0.52668184041976929</v>
      </c>
      <c r="E1134" s="38">
        <v>0.52183586359024048</v>
      </c>
      <c r="F1134" s="38">
        <v>50</v>
      </c>
    </row>
    <row r="1135" spans="1:6" x14ac:dyDescent="0.35">
      <c r="A1135" s="37" t="s">
        <v>6084</v>
      </c>
      <c r="B1135" s="38">
        <v>-33.908394530000002</v>
      </c>
      <c r="C1135" s="38">
        <v>-59.237096080000001</v>
      </c>
      <c r="D1135" s="38">
        <v>0.67599666118621826</v>
      </c>
      <c r="E1135" s="38">
        <v>0.67599666118621826</v>
      </c>
      <c r="F1135" s="38">
        <v>42.857142857142854</v>
      </c>
    </row>
    <row r="1136" spans="1:6" x14ac:dyDescent="0.35">
      <c r="A1136" s="37" t="s">
        <v>6085</v>
      </c>
      <c r="B1136" s="38">
        <v>-33.822516219999997</v>
      </c>
      <c r="C1136" s="38">
        <v>-59.515424950000003</v>
      </c>
      <c r="D1136" s="38">
        <v>0.43328607082366938</v>
      </c>
      <c r="E1136" s="38">
        <v>0.4388657675849067</v>
      </c>
      <c r="F1136" s="38">
        <v>50.243902439024389</v>
      </c>
    </row>
    <row r="1137" spans="1:6" x14ac:dyDescent="0.35">
      <c r="A1137" s="37" t="s">
        <v>6086</v>
      </c>
      <c r="B1137" s="38">
        <v>-33.75618789</v>
      </c>
      <c r="C1137" s="38">
        <v>-59.370896500000001</v>
      </c>
      <c r="D1137" s="38">
        <v>0.78862744569778442</v>
      </c>
      <c r="E1137" s="38">
        <v>0.78862744569778442</v>
      </c>
      <c r="F1137" s="38">
        <v>73.80952380952381</v>
      </c>
    </row>
    <row r="1138" spans="1:6" x14ac:dyDescent="0.35">
      <c r="A1138" s="37" t="s">
        <v>6087</v>
      </c>
      <c r="B1138" s="38">
        <v>-33.804521399999999</v>
      </c>
      <c r="C1138" s="38">
        <v>-59.498609700000003</v>
      </c>
      <c r="D1138" s="38">
        <v>0.37380495667457581</v>
      </c>
      <c r="E1138" s="38">
        <v>0.37965218929780847</v>
      </c>
      <c r="F1138" s="38">
        <v>24.629080118694365</v>
      </c>
    </row>
    <row r="1139" spans="1:6" x14ac:dyDescent="0.35">
      <c r="A1139" s="37" t="s">
        <v>6088</v>
      </c>
      <c r="B1139" s="38">
        <v>-33.81394418</v>
      </c>
      <c r="C1139" s="38">
        <v>-59.505147340000001</v>
      </c>
      <c r="D1139" s="38">
        <v>0.35158491134643549</v>
      </c>
      <c r="E1139" s="38">
        <v>0.32384656761821939</v>
      </c>
      <c r="F1139" s="38"/>
    </row>
    <row r="1140" spans="1:6" x14ac:dyDescent="0.35">
      <c r="A1140" s="37" t="s">
        <v>6089</v>
      </c>
      <c r="B1140" s="38">
        <v>-33.822303429999998</v>
      </c>
      <c r="C1140" s="38">
        <v>-59.515856939999999</v>
      </c>
      <c r="D1140" s="38">
        <v>0.43328607082366938</v>
      </c>
      <c r="E1140" s="38">
        <v>0.44222296975754399</v>
      </c>
      <c r="F1140" s="38"/>
    </row>
    <row r="1141" spans="1:6" x14ac:dyDescent="0.35">
      <c r="A1141" s="37" t="s">
        <v>560</v>
      </c>
      <c r="B1141" s="38">
        <v>-34.077936690000001</v>
      </c>
      <c r="C1141" s="38">
        <v>-60.091535559999997</v>
      </c>
      <c r="D1141" s="38">
        <v>0.5722959041595459</v>
      </c>
      <c r="E1141" s="38">
        <v>0.55831334719786774</v>
      </c>
      <c r="F1141" s="38"/>
    </row>
    <row r="1142" spans="1:6" x14ac:dyDescent="0.35">
      <c r="A1142" s="37" t="s">
        <v>563</v>
      </c>
      <c r="B1142" s="38">
        <v>-34.057445909999998</v>
      </c>
      <c r="C1142" s="38">
        <v>-60.099647750000003</v>
      </c>
      <c r="D1142" s="38">
        <v>0.47212377190589899</v>
      </c>
      <c r="E1142" s="38">
        <v>0.45395543268232641</v>
      </c>
      <c r="F1142" s="38"/>
    </row>
    <row r="1143" spans="1:6" x14ac:dyDescent="0.35">
      <c r="A1143" s="37" t="s">
        <v>565</v>
      </c>
      <c r="B1143" s="38">
        <v>-34.056777029999999</v>
      </c>
      <c r="C1143" s="38">
        <v>-60.115855799999999</v>
      </c>
      <c r="D1143" s="38">
        <v>0.72753667831420898</v>
      </c>
      <c r="E1143" s="38">
        <v>0.70855366997420788</v>
      </c>
      <c r="F1143" s="38"/>
    </row>
    <row r="1144" spans="1:6" x14ac:dyDescent="0.35">
      <c r="A1144" s="37" t="s">
        <v>561</v>
      </c>
      <c r="B1144" s="38">
        <v>-34.067138360000001</v>
      </c>
      <c r="C1144" s="38">
        <v>-60.109483670000003</v>
      </c>
      <c r="D1144" s="38">
        <v>0.4440174400806427</v>
      </c>
      <c r="E1144" s="38">
        <v>0.44164115915427338</v>
      </c>
      <c r="F1144" s="38"/>
    </row>
    <row r="1145" spans="1:6" x14ac:dyDescent="0.35">
      <c r="A1145" s="37" t="s">
        <v>6090</v>
      </c>
      <c r="B1145" s="38">
        <v>-34.071673160000003</v>
      </c>
      <c r="C1145" s="38">
        <v>-60.105316999999999</v>
      </c>
      <c r="D1145" s="38">
        <v>0.37149858474731451</v>
      </c>
      <c r="E1145" s="38">
        <v>0.39682858023378592</v>
      </c>
      <c r="F1145" s="38">
        <v>23.214285714285715</v>
      </c>
    </row>
    <row r="1146" spans="1:6" x14ac:dyDescent="0.35">
      <c r="A1146" s="37" t="s">
        <v>6091</v>
      </c>
      <c r="B1146" s="38">
        <v>-34.068714790000001</v>
      </c>
      <c r="C1146" s="38">
        <v>-60.097553320000003</v>
      </c>
      <c r="D1146" s="38">
        <v>0.25013121962547302</v>
      </c>
      <c r="E1146" s="38">
        <v>0.29079730495026229</v>
      </c>
      <c r="F1146" s="38"/>
    </row>
    <row r="1147" spans="1:6" x14ac:dyDescent="0.35">
      <c r="A1147" s="37" t="s">
        <v>6092</v>
      </c>
      <c r="B1147" s="38">
        <v>-34.06938366</v>
      </c>
      <c r="C1147" s="38">
        <v>-60.0987151</v>
      </c>
      <c r="D1147" s="38">
        <v>0.32113498449325562</v>
      </c>
      <c r="E1147" s="38">
        <v>0.29583117945326698</v>
      </c>
      <c r="F1147" s="38"/>
    </row>
    <row r="1148" spans="1:6" x14ac:dyDescent="0.35">
      <c r="A1148" s="37" t="s">
        <v>6093</v>
      </c>
      <c r="B1148" s="38">
        <v>-34.069681869999997</v>
      </c>
      <c r="C1148" s="38">
        <v>-60.106475449999998</v>
      </c>
      <c r="D1148" s="38">
        <v>0.37149858474731451</v>
      </c>
      <c r="E1148" s="38">
        <v>0.39759679098387019</v>
      </c>
      <c r="F1148" s="38">
        <v>36.491228070175438</v>
      </c>
    </row>
    <row r="1149" spans="1:6" x14ac:dyDescent="0.35">
      <c r="A1149" s="37" t="s">
        <v>6094</v>
      </c>
      <c r="B1149" s="38">
        <v>-34.033104569999999</v>
      </c>
      <c r="C1149" s="38">
        <v>-60.153598600000002</v>
      </c>
      <c r="D1149" s="38">
        <v>0.41833049058914179</v>
      </c>
      <c r="E1149" s="38">
        <v>0.41833049058914179</v>
      </c>
      <c r="F1149" s="38">
        <v>26.415094339622641</v>
      </c>
    </row>
    <row r="1150" spans="1:6" x14ac:dyDescent="0.35">
      <c r="A1150" s="37" t="s">
        <v>6095</v>
      </c>
      <c r="B1150" s="38">
        <v>-34.068103919999999</v>
      </c>
      <c r="C1150" s="38">
        <v>-60.097925889999999</v>
      </c>
      <c r="D1150" s="38">
        <v>0.25013121962547302</v>
      </c>
      <c r="E1150" s="38">
        <v>0.28091933115108592</v>
      </c>
      <c r="F1150" s="38">
        <v>17.032967032967033</v>
      </c>
    </row>
    <row r="1151" spans="1:6" x14ac:dyDescent="0.35">
      <c r="A1151" s="37" t="s">
        <v>6096</v>
      </c>
      <c r="B1151" s="38">
        <v>-34.059042699999999</v>
      </c>
      <c r="C1151" s="38">
        <v>-60.083372140000002</v>
      </c>
      <c r="D1151" s="38">
        <v>0.47953668236732477</v>
      </c>
      <c r="E1151" s="38">
        <v>0.48309593541281559</v>
      </c>
      <c r="F1151" s="38">
        <v>40.799999999999997</v>
      </c>
    </row>
    <row r="1152" spans="1:6" x14ac:dyDescent="0.35">
      <c r="A1152" s="37" t="s">
        <v>6097</v>
      </c>
      <c r="B1152" s="38">
        <v>-34.059949000000003</v>
      </c>
      <c r="C1152" s="38">
        <v>-60.095176039999998</v>
      </c>
      <c r="D1152" s="38">
        <v>0.46264910697937012</v>
      </c>
      <c r="E1152" s="38">
        <v>0.46046609387678261</v>
      </c>
      <c r="F1152" s="38">
        <v>43.333333333333336</v>
      </c>
    </row>
    <row r="1153" spans="1:6" x14ac:dyDescent="0.35">
      <c r="A1153" s="37" t="s">
        <v>6098</v>
      </c>
      <c r="B1153" s="38">
        <v>-34.060101609999997</v>
      </c>
      <c r="C1153" s="38">
        <v>-60.116864489999998</v>
      </c>
      <c r="D1153" s="38">
        <v>0.65306329727172852</v>
      </c>
      <c r="E1153" s="38">
        <v>0.63141854107379913</v>
      </c>
      <c r="F1153" s="38">
        <v>56.890459363957604</v>
      </c>
    </row>
    <row r="1154" spans="1:6" x14ac:dyDescent="0.35">
      <c r="A1154" s="37" t="s">
        <v>6099</v>
      </c>
      <c r="B1154" s="38">
        <v>-33.96299475</v>
      </c>
      <c r="C1154" s="38">
        <v>-59.860577040000003</v>
      </c>
      <c r="D1154" s="38">
        <v>0.42429155111312872</v>
      </c>
      <c r="E1154" s="38">
        <v>0.42729705733221929</v>
      </c>
      <c r="F1154" s="38" t="s">
        <v>5130</v>
      </c>
    </row>
    <row r="1155" spans="1:6" x14ac:dyDescent="0.35">
      <c r="A1155" s="37" t="s">
        <v>6100</v>
      </c>
      <c r="B1155" s="38">
        <v>-33.989964239999999</v>
      </c>
      <c r="C1155" s="38">
        <v>-60.227809129999997</v>
      </c>
      <c r="D1155" s="38">
        <v>0.44275778532028198</v>
      </c>
      <c r="E1155" s="38">
        <v>0.44275778532028198</v>
      </c>
      <c r="F1155" s="38">
        <v>40.909090909090914</v>
      </c>
    </row>
    <row r="1156" spans="1:6" x14ac:dyDescent="0.35">
      <c r="A1156" s="37" t="s">
        <v>6101</v>
      </c>
      <c r="B1156" s="38">
        <v>-34.050417580000001</v>
      </c>
      <c r="C1156" s="38">
        <v>-60.13606309</v>
      </c>
      <c r="D1156" s="38">
        <v>0.54646456241607666</v>
      </c>
      <c r="E1156" s="38">
        <v>0.54646456241607666</v>
      </c>
      <c r="F1156" s="38">
        <v>12.442396313364055</v>
      </c>
    </row>
    <row r="1157" spans="1:6" x14ac:dyDescent="0.35">
      <c r="A1157" s="37" t="s">
        <v>6102</v>
      </c>
      <c r="B1157" s="38">
        <v>-34.068525899999997</v>
      </c>
      <c r="C1157" s="38">
        <v>-60.098183310000003</v>
      </c>
      <c r="D1157" s="38">
        <v>0.25013121962547302</v>
      </c>
      <c r="E1157" s="38">
        <v>0.28380771023886542</v>
      </c>
      <c r="F1157" s="38">
        <v>29.694323144104807</v>
      </c>
    </row>
    <row r="1158" spans="1:6" x14ac:dyDescent="0.35">
      <c r="A1158" s="37" t="s">
        <v>6103</v>
      </c>
      <c r="B1158" s="38">
        <v>-34.069348580000003</v>
      </c>
      <c r="C1158" s="38">
        <v>-60.098799190000001</v>
      </c>
      <c r="D1158" s="38">
        <v>0.32113498449325562</v>
      </c>
      <c r="E1158" s="38">
        <v>0.29583117945326698</v>
      </c>
      <c r="F1158" s="38">
        <v>22.746781115879827</v>
      </c>
    </row>
    <row r="1159" spans="1:6" x14ac:dyDescent="0.35">
      <c r="A1159" s="37" t="s">
        <v>6104</v>
      </c>
      <c r="B1159" s="38">
        <v>-34.068450519999999</v>
      </c>
      <c r="C1159" s="38">
        <v>-60.098161439999998</v>
      </c>
      <c r="D1159" s="38">
        <v>0.25013121962547302</v>
      </c>
      <c r="E1159" s="38">
        <v>0.28288184148924689</v>
      </c>
      <c r="F1159" s="38">
        <v>17.263157894736842</v>
      </c>
    </row>
    <row r="1160" spans="1:6" x14ac:dyDescent="0.35">
      <c r="A1160" s="37" t="s">
        <v>6105</v>
      </c>
      <c r="B1160" s="38">
        <v>-34.0672067</v>
      </c>
      <c r="C1160" s="38">
        <v>-60.109384179999999</v>
      </c>
      <c r="D1160" s="38">
        <v>0.4440174400806427</v>
      </c>
      <c r="E1160" s="38">
        <v>0.44157515135076308</v>
      </c>
      <c r="F1160" s="38"/>
    </row>
    <row r="1161" spans="1:6" x14ac:dyDescent="0.35">
      <c r="A1161" s="37" t="s">
        <v>6106</v>
      </c>
      <c r="B1161" s="38">
        <v>-34.067241690000003</v>
      </c>
      <c r="C1161" s="38">
        <v>-60.109364849999999</v>
      </c>
      <c r="D1161" s="38">
        <v>0.4440174400806427</v>
      </c>
      <c r="E1161" s="38">
        <v>0.44059341420998438</v>
      </c>
      <c r="F1161" s="38">
        <v>60.317460317460316</v>
      </c>
    </row>
    <row r="1162" spans="1:6" x14ac:dyDescent="0.35">
      <c r="A1162" s="37" t="s">
        <v>6107</v>
      </c>
      <c r="B1162" s="38">
        <v>-34.06285699</v>
      </c>
      <c r="C1162" s="38">
        <v>-60.104230489999999</v>
      </c>
      <c r="D1162" s="38">
        <v>0.44649118185043329</v>
      </c>
      <c r="E1162" s="38">
        <v>0.42448888421058661</v>
      </c>
      <c r="F1162" s="38">
        <v>39.534883720930232</v>
      </c>
    </row>
    <row r="1163" spans="1:6" x14ac:dyDescent="0.35">
      <c r="A1163" s="37" t="s">
        <v>6108</v>
      </c>
      <c r="B1163" s="38">
        <v>-34.059822349999997</v>
      </c>
      <c r="C1163" s="38">
        <v>-60.097232339999998</v>
      </c>
      <c r="D1163" s="38">
        <v>0.46264910697937012</v>
      </c>
      <c r="E1163" s="38">
        <v>0.45595958663357627</v>
      </c>
      <c r="F1163" s="38">
        <v>37.827715355805239</v>
      </c>
    </row>
    <row r="1164" spans="1:6" x14ac:dyDescent="0.35">
      <c r="A1164" s="37" t="s">
        <v>6109</v>
      </c>
      <c r="B1164" s="38">
        <v>-34.068057109999998</v>
      </c>
      <c r="C1164" s="38">
        <v>-60.104742999999999</v>
      </c>
      <c r="D1164" s="38">
        <v>0.37149858474731451</v>
      </c>
      <c r="E1164" s="38">
        <v>0.36903264704677802</v>
      </c>
      <c r="F1164" s="38">
        <v>39.493670886075947</v>
      </c>
    </row>
    <row r="1165" spans="1:6" x14ac:dyDescent="0.35">
      <c r="A1165" s="37" t="s">
        <v>6110</v>
      </c>
      <c r="B1165" s="38">
        <v>-33.96311042</v>
      </c>
      <c r="C1165" s="38">
        <v>-59.860884689999999</v>
      </c>
      <c r="D1165" s="38">
        <v>0.42429155111312872</v>
      </c>
      <c r="E1165" s="38">
        <v>0.42671861665116417</v>
      </c>
      <c r="F1165" s="38">
        <v>25</v>
      </c>
    </row>
    <row r="1166" spans="1:6" x14ac:dyDescent="0.35">
      <c r="A1166" s="37" t="s">
        <v>6111</v>
      </c>
      <c r="B1166" s="38">
        <v>-33.994964770000003</v>
      </c>
      <c r="C1166" s="38">
        <v>-60.22339332</v>
      </c>
      <c r="D1166" s="38">
        <v>0.46293750405311579</v>
      </c>
      <c r="E1166" s="38">
        <v>0.45693812821362467</v>
      </c>
      <c r="F1166" s="38">
        <v>35.416666666666671</v>
      </c>
    </row>
    <row r="1167" spans="1:6" x14ac:dyDescent="0.35">
      <c r="A1167" s="37" t="s">
        <v>6112</v>
      </c>
      <c r="B1167" s="38">
        <v>-34.017472990000002</v>
      </c>
      <c r="C1167" s="38">
        <v>-60.117353479999998</v>
      </c>
      <c r="D1167" s="38">
        <v>0.49383664131164551</v>
      </c>
      <c r="E1167" s="38">
        <v>0.48934781159225271</v>
      </c>
      <c r="F1167" s="38">
        <v>70</v>
      </c>
    </row>
    <row r="1168" spans="1:6" x14ac:dyDescent="0.35">
      <c r="A1168" s="37" t="s">
        <v>6113</v>
      </c>
      <c r="B1168" s="38">
        <v>-34.008388500000002</v>
      </c>
      <c r="C1168" s="38">
        <v>-59.965736239999998</v>
      </c>
      <c r="D1168" s="38">
        <v>0.4414486289024353</v>
      </c>
      <c r="E1168" s="38">
        <v>0.47586543900626038</v>
      </c>
      <c r="F1168" s="38">
        <v>55.555555555555557</v>
      </c>
    </row>
    <row r="1169" spans="1:6" x14ac:dyDescent="0.35">
      <c r="A1169" s="37" t="s">
        <v>6114</v>
      </c>
      <c r="B1169" s="38">
        <v>-34.053185589999998</v>
      </c>
      <c r="C1169" s="38">
        <v>-60.03254329</v>
      </c>
      <c r="D1169" s="38">
        <v>0.50398951768875122</v>
      </c>
      <c r="E1169" s="38">
        <v>0.50398951768875122</v>
      </c>
      <c r="F1169" s="38">
        <v>25</v>
      </c>
    </row>
    <row r="1170" spans="1:6" x14ac:dyDescent="0.35">
      <c r="A1170" s="37" t="s">
        <v>6115</v>
      </c>
      <c r="B1170" s="38">
        <v>-34.059599820000003</v>
      </c>
      <c r="C1170" s="38">
        <v>-60.083412989999999</v>
      </c>
      <c r="D1170" s="38">
        <v>0.47953668236732477</v>
      </c>
      <c r="E1170" s="38">
        <v>0.48674885301213522</v>
      </c>
      <c r="F1170" s="38">
        <v>47.111111111111107</v>
      </c>
    </row>
    <row r="1171" spans="1:6" x14ac:dyDescent="0.35">
      <c r="A1171" s="37" t="s">
        <v>6116</v>
      </c>
      <c r="B1171" s="38">
        <v>-34.069145050000003</v>
      </c>
      <c r="C1171" s="38">
        <v>-60.099410310000003</v>
      </c>
      <c r="D1171" s="38">
        <v>0.31123650074005133</v>
      </c>
      <c r="E1171" s="38">
        <v>0.29444918947087401</v>
      </c>
      <c r="F1171" s="38">
        <v>21.328671328671327</v>
      </c>
    </row>
    <row r="1172" spans="1:6" x14ac:dyDescent="0.35">
      <c r="A1172" s="37" t="s">
        <v>6117</v>
      </c>
      <c r="B1172" s="38">
        <v>-34.03159574</v>
      </c>
      <c r="C1172" s="38">
        <v>-60.155603990000003</v>
      </c>
      <c r="D1172" s="38">
        <v>0.41833049058914179</v>
      </c>
      <c r="E1172" s="38">
        <v>0.41968670644258199</v>
      </c>
      <c r="F1172" s="38">
        <v>19.2</v>
      </c>
    </row>
    <row r="1173" spans="1:6" x14ac:dyDescent="0.35">
      <c r="A1173" s="37" t="s">
        <v>6118</v>
      </c>
      <c r="B1173" s="38">
        <v>-34.131691869999997</v>
      </c>
      <c r="C1173" s="38">
        <v>-60.051565220000001</v>
      </c>
      <c r="D1173" s="38">
        <v>0.39537286758422852</v>
      </c>
      <c r="E1173" s="38">
        <v>0.39537286758422852</v>
      </c>
      <c r="F1173" s="38">
        <v>37.5</v>
      </c>
    </row>
    <row r="1174" spans="1:6" x14ac:dyDescent="0.35">
      <c r="A1174" s="37" t="s">
        <v>6119</v>
      </c>
      <c r="B1174" s="38">
        <v>-34.192301569999998</v>
      </c>
      <c r="C1174" s="38">
        <v>-60.09016621</v>
      </c>
      <c r="D1174" s="38">
        <v>0.53855425119400024</v>
      </c>
      <c r="E1174" s="38">
        <v>0.53855425119400024</v>
      </c>
      <c r="F1174" s="38">
        <v>20</v>
      </c>
    </row>
    <row r="1175" spans="1:6" x14ac:dyDescent="0.35">
      <c r="A1175" s="37" t="s">
        <v>6120</v>
      </c>
      <c r="B1175" s="38">
        <v>-33.9107445</v>
      </c>
      <c r="C1175" s="38">
        <v>-60.130653629999998</v>
      </c>
      <c r="D1175" s="38">
        <v>0.30756741762161249</v>
      </c>
      <c r="E1175" s="38">
        <v>0.36959934319768628</v>
      </c>
      <c r="F1175" s="38">
        <v>25</v>
      </c>
    </row>
    <row r="1176" spans="1:6" x14ac:dyDescent="0.35">
      <c r="A1176" s="37" t="s">
        <v>6121</v>
      </c>
      <c r="B1176" s="38">
        <v>-34.056645379999999</v>
      </c>
      <c r="C1176" s="38">
        <v>-60.115886160000002</v>
      </c>
      <c r="D1176" s="38">
        <v>0.72753667831420898</v>
      </c>
      <c r="E1176" s="38">
        <v>0.70546227868865519</v>
      </c>
      <c r="F1176" s="38">
        <v>68.992248062015506</v>
      </c>
    </row>
    <row r="1177" spans="1:6" x14ac:dyDescent="0.35">
      <c r="A1177" s="37" t="s">
        <v>6122</v>
      </c>
      <c r="B1177" s="38">
        <v>-34.078024650000003</v>
      </c>
      <c r="C1177" s="38">
        <v>-60.091639639999997</v>
      </c>
      <c r="D1177" s="38">
        <v>0.5722959041595459</v>
      </c>
      <c r="E1177" s="38">
        <v>0.55936203896999359</v>
      </c>
      <c r="F1177" s="38">
        <v>61.333333333333329</v>
      </c>
    </row>
    <row r="1178" spans="1:6" x14ac:dyDescent="0.35">
      <c r="A1178" s="37" t="s">
        <v>6123</v>
      </c>
      <c r="B1178" s="38">
        <v>-34.069306689999998</v>
      </c>
      <c r="C1178" s="38">
        <v>-60.098761930000002</v>
      </c>
      <c r="D1178" s="38">
        <v>0.32113498449325562</v>
      </c>
      <c r="E1178" s="38">
        <v>0.29510821359498163</v>
      </c>
      <c r="F1178" s="38">
        <v>26.959247648902824</v>
      </c>
    </row>
    <row r="1179" spans="1:6" x14ac:dyDescent="0.35">
      <c r="A1179" s="37" t="s">
        <v>6124</v>
      </c>
      <c r="B1179" s="38">
        <v>-34.069165519999999</v>
      </c>
      <c r="C1179" s="38">
        <v>-60.107164949999998</v>
      </c>
      <c r="D1179" s="38">
        <v>0.40525087714195251</v>
      </c>
      <c r="E1179" s="38">
        <v>0.41484161579247669</v>
      </c>
      <c r="F1179" s="38"/>
    </row>
    <row r="1180" spans="1:6" x14ac:dyDescent="0.35">
      <c r="A1180" s="37" t="s">
        <v>6125</v>
      </c>
      <c r="B1180" s="38">
        <v>-34.062064409999998</v>
      </c>
      <c r="C1180" s="38">
        <v>-60.080058450000003</v>
      </c>
      <c r="D1180" s="38">
        <v>0.5044514536857605</v>
      </c>
      <c r="E1180" s="38">
        <v>0.490111928326743</v>
      </c>
      <c r="F1180" s="38"/>
    </row>
    <row r="1181" spans="1:6" x14ac:dyDescent="0.35">
      <c r="A1181" s="37" t="s">
        <v>574</v>
      </c>
      <c r="B1181" s="38">
        <v>-36.231622969999997</v>
      </c>
      <c r="C1181" s="38">
        <v>-61.111623719999997</v>
      </c>
      <c r="D1181" s="38">
        <v>0.1030855029821396</v>
      </c>
      <c r="E1181" s="38">
        <v>0.12020948764524959</v>
      </c>
      <c r="F1181" s="38"/>
    </row>
    <row r="1182" spans="1:6" x14ac:dyDescent="0.35">
      <c r="A1182" s="37" t="s">
        <v>576</v>
      </c>
      <c r="B1182" s="38">
        <v>-36.508781749999997</v>
      </c>
      <c r="C1182" s="38">
        <v>-61.555405200000003</v>
      </c>
      <c r="D1182" s="38">
        <v>0.2462259829044342</v>
      </c>
      <c r="E1182" s="38">
        <v>0.25655774973534251</v>
      </c>
      <c r="F1182" s="38"/>
    </row>
    <row r="1183" spans="1:6" x14ac:dyDescent="0.35">
      <c r="A1183" s="37" t="s">
        <v>578</v>
      </c>
      <c r="B1183" s="38">
        <v>-36.224772629999997</v>
      </c>
      <c r="C1183" s="38">
        <v>-61.12401723</v>
      </c>
      <c r="D1183" s="38">
        <v>0.242465615272522</v>
      </c>
      <c r="E1183" s="38">
        <v>0.32144789518536748</v>
      </c>
      <c r="F1183" s="38"/>
    </row>
    <row r="1184" spans="1:6" x14ac:dyDescent="0.35">
      <c r="A1184" s="37" t="s">
        <v>579</v>
      </c>
      <c r="B1184" s="38">
        <v>-36.234396250000003</v>
      </c>
      <c r="C1184" s="38">
        <v>-61.100656430000001</v>
      </c>
      <c r="D1184" s="38">
        <v>0.70239382982254028</v>
      </c>
      <c r="E1184" s="38">
        <v>0.65560901648289449</v>
      </c>
      <c r="F1184" s="38"/>
    </row>
    <row r="1185" spans="1:6" x14ac:dyDescent="0.35">
      <c r="A1185" s="37" t="s">
        <v>6126</v>
      </c>
      <c r="B1185" s="38">
        <v>-36.235735269999999</v>
      </c>
      <c r="C1185" s="38">
        <v>-61.12026358</v>
      </c>
      <c r="D1185" s="38">
        <v>0.23344586789607999</v>
      </c>
      <c r="E1185" s="38">
        <v>0.28845214886324738</v>
      </c>
      <c r="F1185" s="38">
        <v>10.95890410958904</v>
      </c>
    </row>
    <row r="1186" spans="1:6" x14ac:dyDescent="0.35">
      <c r="A1186" s="37" t="s">
        <v>6127</v>
      </c>
      <c r="B1186" s="38">
        <v>-36.219374729999998</v>
      </c>
      <c r="C1186" s="38">
        <v>-61.119880389999999</v>
      </c>
      <c r="D1186" s="38">
        <v>0.38974469900131231</v>
      </c>
      <c r="E1186" s="38">
        <v>0.33443362762530637</v>
      </c>
      <c r="F1186" s="38">
        <v>6.8965517241379306</v>
      </c>
    </row>
    <row r="1187" spans="1:6" x14ac:dyDescent="0.35">
      <c r="A1187" s="37" t="s">
        <v>6128</v>
      </c>
      <c r="B1187" s="38">
        <v>-36.219554289999998</v>
      </c>
      <c r="C1187" s="38">
        <v>-61.120054250000003</v>
      </c>
      <c r="D1187" s="38">
        <v>0.38974469900131231</v>
      </c>
      <c r="E1187" s="38">
        <v>0.33443362762530637</v>
      </c>
      <c r="F1187" s="38">
        <v>17.647058823529413</v>
      </c>
    </row>
    <row r="1188" spans="1:6" x14ac:dyDescent="0.35">
      <c r="A1188" s="37" t="s">
        <v>6129</v>
      </c>
      <c r="B1188" s="38">
        <v>-36.223703929999999</v>
      </c>
      <c r="C1188" s="38">
        <v>-61.121547839999998</v>
      </c>
      <c r="D1188" s="38">
        <v>0.22218397259712219</v>
      </c>
      <c r="E1188" s="38">
        <v>0.25098023429895061</v>
      </c>
      <c r="F1188" s="38"/>
    </row>
    <row r="1189" spans="1:6" x14ac:dyDescent="0.35">
      <c r="A1189" s="37" t="s">
        <v>6130</v>
      </c>
      <c r="B1189" s="38">
        <v>-36.231672170000003</v>
      </c>
      <c r="C1189" s="38">
        <v>-61.111511589999999</v>
      </c>
      <c r="D1189" s="38">
        <v>0.1030855029821396</v>
      </c>
      <c r="E1189" s="38">
        <v>0.12020948764524959</v>
      </c>
      <c r="F1189" s="38"/>
    </row>
    <row r="1190" spans="1:6" x14ac:dyDescent="0.35">
      <c r="A1190" s="37" t="s">
        <v>6131</v>
      </c>
      <c r="B1190" s="38">
        <v>-36.232436270000001</v>
      </c>
      <c r="C1190" s="38">
        <v>-61.109307379999997</v>
      </c>
      <c r="D1190" s="38">
        <v>0.1205544322729111</v>
      </c>
      <c r="E1190" s="38">
        <v>0.14895224806509519</v>
      </c>
      <c r="F1190" s="38">
        <v>12.962962962962962</v>
      </c>
    </row>
    <row r="1191" spans="1:6" x14ac:dyDescent="0.35">
      <c r="A1191" s="37" t="s">
        <v>6132</v>
      </c>
      <c r="B1191" s="38">
        <v>-36.42826582</v>
      </c>
      <c r="C1191" s="38">
        <v>-61.418784440000003</v>
      </c>
      <c r="D1191" s="38">
        <v>0.2846997082233429</v>
      </c>
      <c r="E1191" s="38">
        <v>0.29011715478018713</v>
      </c>
      <c r="F1191" s="38">
        <v>22.340425531914892</v>
      </c>
    </row>
    <row r="1192" spans="1:6" x14ac:dyDescent="0.35">
      <c r="A1192" s="37" t="s">
        <v>6133</v>
      </c>
      <c r="B1192" s="38">
        <v>-36.50761181</v>
      </c>
      <c r="C1192" s="38">
        <v>-61.556266999999998</v>
      </c>
      <c r="D1192" s="38">
        <v>0.2462259829044342</v>
      </c>
      <c r="E1192" s="38">
        <v>0.25343600307640268</v>
      </c>
      <c r="F1192" s="38">
        <v>10.416666666666668</v>
      </c>
    </row>
    <row r="1193" spans="1:6" x14ac:dyDescent="0.35">
      <c r="A1193" s="37" t="s">
        <v>6134</v>
      </c>
      <c r="B1193" s="38">
        <v>-36.229302959999998</v>
      </c>
      <c r="C1193" s="38">
        <v>-61.123101009999999</v>
      </c>
      <c r="D1193" s="38">
        <v>0.27909094095230103</v>
      </c>
      <c r="E1193" s="38">
        <v>0.27802410408070211</v>
      </c>
      <c r="F1193" s="38">
        <v>30.357142857142854</v>
      </c>
    </row>
    <row r="1194" spans="1:6" x14ac:dyDescent="0.35">
      <c r="A1194" s="37" t="s">
        <v>6135</v>
      </c>
      <c r="B1194" s="38">
        <v>-36.235174630000003</v>
      </c>
      <c r="C1194" s="38">
        <v>-61.115290790000003</v>
      </c>
      <c r="D1194" s="38">
        <v>0.1910225450992584</v>
      </c>
      <c r="E1194" s="38">
        <v>0.19341833365930089</v>
      </c>
      <c r="F1194" s="38">
        <v>29.411764705882355</v>
      </c>
    </row>
    <row r="1195" spans="1:6" x14ac:dyDescent="0.35">
      <c r="A1195" s="37" t="s">
        <v>6136</v>
      </c>
      <c r="B1195" s="38">
        <v>-35.99882702</v>
      </c>
      <c r="C1195" s="38">
        <v>-60.852126689999999</v>
      </c>
      <c r="D1195" s="38">
        <v>0.46048867702484131</v>
      </c>
      <c r="E1195" s="38">
        <v>0.45279365464260701</v>
      </c>
      <c r="F1195" s="38">
        <v>42.857142857142854</v>
      </c>
    </row>
    <row r="1196" spans="1:6" x14ac:dyDescent="0.35">
      <c r="A1196" s="37" t="s">
        <v>6137</v>
      </c>
      <c r="B1196" s="38">
        <v>-36.218391099999998</v>
      </c>
      <c r="C1196" s="38">
        <v>-61.103763839999999</v>
      </c>
      <c r="D1196" s="38">
        <v>0.55766510963439941</v>
      </c>
      <c r="E1196" s="38">
        <v>0.55515350793537344</v>
      </c>
      <c r="F1196" s="38">
        <v>50</v>
      </c>
    </row>
    <row r="1197" spans="1:6" x14ac:dyDescent="0.35">
      <c r="A1197" s="37" t="s">
        <v>6138</v>
      </c>
      <c r="B1197" s="38">
        <v>-36.213480109999999</v>
      </c>
      <c r="C1197" s="38">
        <v>-61.12191258</v>
      </c>
      <c r="D1197" s="38">
        <v>0.38974469900131231</v>
      </c>
      <c r="E1197" s="38">
        <v>0.39427680639844193</v>
      </c>
      <c r="F1197" s="38">
        <v>9.0909090909090917</v>
      </c>
    </row>
    <row r="1198" spans="1:6" x14ac:dyDescent="0.35">
      <c r="A1198" s="37" t="s">
        <v>6139</v>
      </c>
      <c r="B1198" s="38">
        <v>-36.225090209999998</v>
      </c>
      <c r="C1198" s="38">
        <v>-61.113488410000002</v>
      </c>
      <c r="D1198" s="38">
        <v>0.26573377847671509</v>
      </c>
      <c r="E1198" s="38">
        <v>0.26379782203081492</v>
      </c>
      <c r="F1198" s="38">
        <v>45.238095238095241</v>
      </c>
    </row>
    <row r="1199" spans="1:6" x14ac:dyDescent="0.35">
      <c r="A1199" s="37" t="s">
        <v>6140</v>
      </c>
      <c r="B1199" s="38">
        <v>-36.23476308</v>
      </c>
      <c r="C1199" s="38">
        <v>-61.100666259999997</v>
      </c>
      <c r="D1199" s="38">
        <v>0.70239382982254028</v>
      </c>
      <c r="E1199" s="38">
        <v>0.64592202962973178</v>
      </c>
      <c r="F1199" s="38">
        <v>44.705882352941181</v>
      </c>
    </row>
    <row r="1200" spans="1:6" x14ac:dyDescent="0.35">
      <c r="A1200" s="37" t="s">
        <v>6141</v>
      </c>
      <c r="B1200" s="38">
        <v>-36.205563239999996</v>
      </c>
      <c r="C1200" s="38">
        <v>-61.077339379999998</v>
      </c>
      <c r="D1200" s="38">
        <v>0.46140661835670471</v>
      </c>
      <c r="E1200" s="38">
        <v>0.46140661835670471</v>
      </c>
      <c r="F1200" s="38">
        <v>19.796954314720814</v>
      </c>
    </row>
    <row r="1201" spans="1:6" x14ac:dyDescent="0.35">
      <c r="A1201" s="37" t="s">
        <v>6142</v>
      </c>
      <c r="B1201" s="38">
        <v>-36.349532529999998</v>
      </c>
      <c r="C1201" s="38">
        <v>-61.258893270000002</v>
      </c>
      <c r="D1201" s="38">
        <v>0.35381874442100519</v>
      </c>
      <c r="E1201" s="38">
        <v>0.35381874442100519</v>
      </c>
      <c r="F1201" s="38"/>
    </row>
    <row r="1202" spans="1:6" x14ac:dyDescent="0.35">
      <c r="A1202" s="37" t="s">
        <v>6143</v>
      </c>
      <c r="B1202" s="38">
        <v>-36.510450220000003</v>
      </c>
      <c r="C1202" s="38">
        <v>-61.557324080000001</v>
      </c>
      <c r="D1202" s="38">
        <v>0.27184069156646729</v>
      </c>
      <c r="E1202" s="38">
        <v>0.27599994132393291</v>
      </c>
      <c r="F1202" s="38">
        <v>16.326530612244898</v>
      </c>
    </row>
    <row r="1203" spans="1:6" x14ac:dyDescent="0.35">
      <c r="A1203" s="37" t="s">
        <v>6144</v>
      </c>
      <c r="B1203" s="38">
        <v>-36.235739129999999</v>
      </c>
      <c r="C1203" s="38">
        <v>-61.114691860000001</v>
      </c>
      <c r="D1203" s="38">
        <v>0.20280471444129941</v>
      </c>
      <c r="E1203" s="38">
        <v>0.19492479983498071</v>
      </c>
      <c r="F1203" s="38">
        <v>19.480519480519483</v>
      </c>
    </row>
    <row r="1204" spans="1:6" x14ac:dyDescent="0.35">
      <c r="A1204" s="37" t="s">
        <v>6145</v>
      </c>
      <c r="B1204" s="38">
        <v>-36.431360859999998</v>
      </c>
      <c r="C1204" s="38">
        <v>-61.420899249999998</v>
      </c>
      <c r="D1204" s="38">
        <v>0.26883003115653992</v>
      </c>
      <c r="E1204" s="38">
        <v>0.28639969458946812</v>
      </c>
      <c r="F1204" s="38">
        <v>16.037735849056602</v>
      </c>
    </row>
    <row r="1205" spans="1:6" x14ac:dyDescent="0.35">
      <c r="A1205" s="37" t="s">
        <v>6146</v>
      </c>
      <c r="B1205" s="38">
        <v>-36.222584179999998</v>
      </c>
      <c r="C1205" s="38">
        <v>-61.123799390000002</v>
      </c>
      <c r="D1205" s="38">
        <v>0.45878249406814581</v>
      </c>
      <c r="E1205" s="38">
        <v>0.36298906223641503</v>
      </c>
      <c r="F1205" s="38">
        <v>20.859872611464969</v>
      </c>
    </row>
    <row r="1206" spans="1:6" x14ac:dyDescent="0.35">
      <c r="A1206" s="37" t="s">
        <v>6147</v>
      </c>
      <c r="B1206" s="38">
        <v>-36.423921759999999</v>
      </c>
      <c r="C1206" s="38">
        <v>-61.230659240000001</v>
      </c>
      <c r="D1206" s="38">
        <v>0.34532216191291809</v>
      </c>
      <c r="E1206" s="38">
        <v>0.34532216191291809</v>
      </c>
      <c r="F1206" s="38">
        <v>25.531914893617021</v>
      </c>
    </row>
    <row r="1207" spans="1:6" x14ac:dyDescent="0.35">
      <c r="A1207" s="37" t="s">
        <v>6148</v>
      </c>
      <c r="B1207" s="38">
        <v>-36.222238859999997</v>
      </c>
      <c r="C1207" s="38">
        <v>-61.121603989999997</v>
      </c>
      <c r="D1207" s="38">
        <v>0.22218397259712219</v>
      </c>
      <c r="E1207" s="38">
        <v>0.26892180819260447</v>
      </c>
      <c r="F1207" s="38">
        <v>14.087301587301587</v>
      </c>
    </row>
    <row r="1208" spans="1:6" x14ac:dyDescent="0.35">
      <c r="A1208" s="37" t="s">
        <v>6149</v>
      </c>
      <c r="B1208" s="38">
        <v>-36.229508090000003</v>
      </c>
      <c r="C1208" s="38">
        <v>-61.122638629999997</v>
      </c>
      <c r="D1208" s="38">
        <v>0.27909094095230103</v>
      </c>
      <c r="E1208" s="38">
        <v>0.2745458682378133</v>
      </c>
      <c r="F1208" s="38"/>
    </row>
    <row r="1209" spans="1:6" x14ac:dyDescent="0.35">
      <c r="A1209" s="37" t="s">
        <v>6150</v>
      </c>
      <c r="B1209" s="38">
        <v>-36.230491800000003</v>
      </c>
      <c r="C1209" s="38">
        <v>-61.112648559999997</v>
      </c>
      <c r="D1209" s="38">
        <v>0.1030855029821396</v>
      </c>
      <c r="E1209" s="38">
        <v>0.1183624282479286</v>
      </c>
      <c r="F1209" s="38">
        <v>9.8646034816247585</v>
      </c>
    </row>
    <row r="1210" spans="1:6" x14ac:dyDescent="0.35">
      <c r="A1210" s="37" t="s">
        <v>6151</v>
      </c>
      <c r="B1210" s="38">
        <v>-36.235653579999997</v>
      </c>
      <c r="C1210" s="38">
        <v>-61.11456321</v>
      </c>
      <c r="D1210" s="38">
        <v>0.20280471444129941</v>
      </c>
      <c r="E1210" s="38">
        <v>0.19392827153205869</v>
      </c>
      <c r="F1210" s="38">
        <v>32.126696832579185</v>
      </c>
    </row>
    <row r="1211" spans="1:6" x14ac:dyDescent="0.35">
      <c r="A1211" s="37" t="s">
        <v>6152</v>
      </c>
      <c r="B1211" s="38">
        <v>-35.99439916</v>
      </c>
      <c r="C1211" s="38">
        <v>-60.936568629999996</v>
      </c>
      <c r="D1211" s="38">
        <v>0.43229737877845759</v>
      </c>
      <c r="E1211" s="38">
        <v>0.43229737877845759</v>
      </c>
      <c r="F1211" s="38">
        <v>12.5</v>
      </c>
    </row>
    <row r="1212" spans="1:6" x14ac:dyDescent="0.35">
      <c r="A1212" s="37" t="s">
        <v>6153</v>
      </c>
      <c r="B1212" s="38">
        <v>-36.118122079999999</v>
      </c>
      <c r="C1212" s="38">
        <v>-61.147841249999999</v>
      </c>
      <c r="D1212" s="38">
        <v>0.45181041955947882</v>
      </c>
      <c r="E1212" s="38">
        <v>0.45181041955947882</v>
      </c>
      <c r="F1212" s="38">
        <v>50</v>
      </c>
    </row>
    <row r="1213" spans="1:6" x14ac:dyDescent="0.35">
      <c r="A1213" s="37" t="s">
        <v>6154</v>
      </c>
      <c r="B1213" s="38">
        <v>-36.229212140000001</v>
      </c>
      <c r="C1213" s="38">
        <v>-61.107362019999997</v>
      </c>
      <c r="D1213" s="38">
        <v>0.1807192116975784</v>
      </c>
      <c r="E1213" s="38">
        <v>0.1877177957641451</v>
      </c>
      <c r="F1213" s="38">
        <v>31.775700934579437</v>
      </c>
    </row>
    <row r="1214" spans="1:6" x14ac:dyDescent="0.35">
      <c r="A1214" s="37" t="s">
        <v>6155</v>
      </c>
      <c r="B1214" s="38">
        <v>-36.229620250000004</v>
      </c>
      <c r="C1214" s="38">
        <v>-61.1224797</v>
      </c>
      <c r="D1214" s="38">
        <v>0.27909094095230103</v>
      </c>
      <c r="E1214" s="38">
        <v>0.2745458682378133</v>
      </c>
      <c r="F1214" s="38">
        <v>47.272727272727273</v>
      </c>
    </row>
    <row r="1215" spans="1:6" x14ac:dyDescent="0.35">
      <c r="A1215" s="37" t="s">
        <v>6156</v>
      </c>
      <c r="B1215" s="38">
        <v>-36.22483063</v>
      </c>
      <c r="C1215" s="38">
        <v>-61.11336627</v>
      </c>
      <c r="D1215" s="38">
        <v>0.26573377847671509</v>
      </c>
      <c r="E1215" s="38">
        <v>0.26526041504214792</v>
      </c>
      <c r="F1215" s="38">
        <v>46.551724137931032</v>
      </c>
    </row>
    <row r="1216" spans="1:6" x14ac:dyDescent="0.35">
      <c r="A1216" s="37" t="s">
        <v>6157</v>
      </c>
      <c r="B1216" s="38">
        <v>-36.499567159999998</v>
      </c>
      <c r="C1216" s="38">
        <v>-61.023124680000002</v>
      </c>
      <c r="D1216" s="38">
        <v>0.36424040794372559</v>
      </c>
      <c r="E1216" s="38">
        <v>0.36716703207869278</v>
      </c>
      <c r="F1216" s="38">
        <v>16.666666666666664</v>
      </c>
    </row>
    <row r="1217" spans="1:6" x14ac:dyDescent="0.35">
      <c r="A1217" s="37" t="s">
        <v>6158</v>
      </c>
      <c r="B1217" s="38">
        <v>-36.203915850000001</v>
      </c>
      <c r="C1217" s="38">
        <v>-61.147416049999997</v>
      </c>
      <c r="D1217" s="38">
        <v>0.40878230333328253</v>
      </c>
      <c r="E1217" s="38">
        <v>0.40878230333328253</v>
      </c>
      <c r="F1217" s="38">
        <v>34.285714285714285</v>
      </c>
    </row>
    <row r="1218" spans="1:6" x14ac:dyDescent="0.35">
      <c r="A1218" s="37" t="s">
        <v>6159</v>
      </c>
      <c r="B1218" s="38">
        <v>-36.349757510000003</v>
      </c>
      <c r="C1218" s="38">
        <v>-61.25864498</v>
      </c>
      <c r="D1218" s="38">
        <v>0.35381874442100519</v>
      </c>
      <c r="E1218" s="38">
        <v>0.35381874442100519</v>
      </c>
      <c r="F1218" s="38">
        <v>14.285714285714285</v>
      </c>
    </row>
    <row r="1219" spans="1:6" x14ac:dyDescent="0.35">
      <c r="A1219" s="37" t="s">
        <v>6160</v>
      </c>
      <c r="B1219" s="38">
        <v>-36.508688429999999</v>
      </c>
      <c r="C1219" s="38">
        <v>-61.555475350000002</v>
      </c>
      <c r="D1219" s="38">
        <v>0.2462259829044342</v>
      </c>
      <c r="E1219" s="38">
        <v>0.25470527193763037</v>
      </c>
      <c r="F1219" s="38">
        <v>20.175438596491226</v>
      </c>
    </row>
    <row r="1220" spans="1:6" x14ac:dyDescent="0.35">
      <c r="A1220" s="37" t="s">
        <v>6161</v>
      </c>
      <c r="B1220" s="38">
        <v>-36.424228499999998</v>
      </c>
      <c r="C1220" s="38">
        <v>-61.231213449999998</v>
      </c>
      <c r="D1220" s="38">
        <v>0.34532216191291809</v>
      </c>
      <c r="E1220" s="38">
        <v>0.34532216191291809</v>
      </c>
      <c r="F1220" s="38">
        <v>11.76470588235294</v>
      </c>
    </row>
    <row r="1221" spans="1:6" x14ac:dyDescent="0.35">
      <c r="A1221" s="37" t="s">
        <v>6162</v>
      </c>
      <c r="B1221" s="38">
        <v>-35.998684959999999</v>
      </c>
      <c r="C1221" s="38">
        <v>-60.852137300000003</v>
      </c>
      <c r="D1221" s="38">
        <v>0.46048867702484131</v>
      </c>
      <c r="E1221" s="38">
        <v>0.4523661533991496</v>
      </c>
      <c r="F1221" s="38">
        <v>10.344827586206897</v>
      </c>
    </row>
    <row r="1222" spans="1:6" x14ac:dyDescent="0.35">
      <c r="A1222" s="37" t="s">
        <v>6163</v>
      </c>
      <c r="B1222" s="38">
        <v>-36.071538599999997</v>
      </c>
      <c r="C1222" s="38">
        <v>-61.056405779999999</v>
      </c>
      <c r="D1222" s="38">
        <v>0.3700595498085022</v>
      </c>
      <c r="E1222" s="38">
        <v>0.3700595498085022</v>
      </c>
      <c r="F1222" s="38">
        <v>37.5</v>
      </c>
    </row>
    <row r="1223" spans="1:6" x14ac:dyDescent="0.35">
      <c r="A1223" s="37" t="s">
        <v>6164</v>
      </c>
      <c r="B1223" s="38">
        <v>-36.138555429999997</v>
      </c>
      <c r="C1223" s="38">
        <v>-61.010147009999997</v>
      </c>
      <c r="D1223" s="38">
        <v>0.42976325750350952</v>
      </c>
      <c r="E1223" s="38">
        <v>0.42976325750350952</v>
      </c>
      <c r="F1223" s="38">
        <v>40</v>
      </c>
    </row>
    <row r="1224" spans="1:6" x14ac:dyDescent="0.35">
      <c r="A1224" s="37" t="s">
        <v>6165</v>
      </c>
      <c r="B1224" s="38">
        <v>-36.253414880000001</v>
      </c>
      <c r="C1224" s="38">
        <v>-61.14258487</v>
      </c>
      <c r="D1224" s="38">
        <v>0.41251027584075928</v>
      </c>
      <c r="E1224" s="38">
        <v>0.43942270780864517</v>
      </c>
      <c r="F1224" s="38">
        <v>39.705882352941174</v>
      </c>
    </row>
    <row r="1225" spans="1:6" x14ac:dyDescent="0.35">
      <c r="A1225" s="37" t="s">
        <v>6166</v>
      </c>
      <c r="B1225" s="38">
        <v>-36.154589299999998</v>
      </c>
      <c r="C1225" s="38">
        <v>-60.830803150000001</v>
      </c>
      <c r="D1225" s="38">
        <v>0.29991811513900762</v>
      </c>
      <c r="E1225" s="38">
        <v>0.29991811513900762</v>
      </c>
      <c r="F1225" s="38">
        <v>0</v>
      </c>
    </row>
    <row r="1226" spans="1:6" x14ac:dyDescent="0.35">
      <c r="A1226" s="37" t="s">
        <v>6167</v>
      </c>
      <c r="B1226" s="38">
        <v>-36.212382339999998</v>
      </c>
      <c r="C1226" s="38">
        <v>-61.076036690000002</v>
      </c>
      <c r="D1226" s="38">
        <v>0.53691482543945313</v>
      </c>
      <c r="E1226" s="38">
        <v>0.51854144781827927</v>
      </c>
      <c r="F1226" s="38">
        <v>54.761904761904766</v>
      </c>
    </row>
    <row r="1227" spans="1:6" x14ac:dyDescent="0.35">
      <c r="A1227" s="37" t="s">
        <v>6168</v>
      </c>
      <c r="B1227" s="38">
        <v>-36.432194010000003</v>
      </c>
      <c r="C1227" s="38">
        <v>-61.422533889999997</v>
      </c>
      <c r="D1227" s="38">
        <v>0.26883003115653992</v>
      </c>
      <c r="E1227" s="38">
        <v>0.28350811726168579</v>
      </c>
      <c r="F1227" s="38">
        <v>30.434782608695656</v>
      </c>
    </row>
    <row r="1228" spans="1:6" x14ac:dyDescent="0.35">
      <c r="A1228" s="37" t="s">
        <v>6169</v>
      </c>
      <c r="B1228" s="38">
        <v>-36.253831130000002</v>
      </c>
      <c r="C1228" s="38">
        <v>-61.380721090000002</v>
      </c>
      <c r="D1228" s="38">
        <v>0.27505365014076227</v>
      </c>
      <c r="E1228" s="38">
        <v>0.27505365014076227</v>
      </c>
      <c r="F1228" s="38">
        <v>50</v>
      </c>
    </row>
    <row r="1229" spans="1:6" x14ac:dyDescent="0.35">
      <c r="A1229" s="37" t="s">
        <v>6170</v>
      </c>
      <c r="B1229" s="38">
        <v>-36.342364179999997</v>
      </c>
      <c r="C1229" s="38">
        <v>-61.031265320000003</v>
      </c>
      <c r="D1229" s="38">
        <v>0.52916121482849121</v>
      </c>
      <c r="E1229" s="38">
        <v>0.51821452875932061</v>
      </c>
      <c r="F1229" s="38">
        <v>0</v>
      </c>
    </row>
    <row r="1230" spans="1:6" x14ac:dyDescent="0.35">
      <c r="A1230" s="37" t="s">
        <v>6171</v>
      </c>
      <c r="B1230" s="38">
        <v>-36.001080109999997</v>
      </c>
      <c r="C1230" s="38">
        <v>-60.622481700000002</v>
      </c>
      <c r="D1230" s="38">
        <v>0.27351149916648859</v>
      </c>
      <c r="E1230" s="38">
        <v>0.27351149916648859</v>
      </c>
      <c r="F1230" s="38">
        <v>33.333333333333329</v>
      </c>
    </row>
    <row r="1231" spans="1:6" x14ac:dyDescent="0.35">
      <c r="A1231" s="37" t="s">
        <v>6172</v>
      </c>
      <c r="B1231" s="38">
        <v>-35.911873909999997</v>
      </c>
      <c r="C1231" s="38">
        <v>-60.870905319999999</v>
      </c>
      <c r="D1231" s="38">
        <v>0.37604409456253052</v>
      </c>
      <c r="E1231" s="38">
        <v>0.37604409456253052</v>
      </c>
      <c r="F1231" s="38">
        <v>0</v>
      </c>
    </row>
    <row r="1232" spans="1:6" x14ac:dyDescent="0.35">
      <c r="A1232" s="37" t="s">
        <v>6173</v>
      </c>
      <c r="B1232" s="38">
        <v>-35.944809030000002</v>
      </c>
      <c r="C1232" s="38">
        <v>-61.10913403</v>
      </c>
      <c r="D1232" s="38">
        <v>0.34638082981109619</v>
      </c>
      <c r="E1232" s="38">
        <v>0.34638082981109619</v>
      </c>
      <c r="F1232" s="38">
        <v>50</v>
      </c>
    </row>
    <row r="1233" spans="1:6" x14ac:dyDescent="0.35">
      <c r="A1233" s="37" t="s">
        <v>6174</v>
      </c>
      <c r="B1233" s="38">
        <v>-36.077141560000001</v>
      </c>
      <c r="C1233" s="38">
        <v>-60.883775970000002</v>
      </c>
      <c r="D1233" s="38">
        <v>0.31937405467033392</v>
      </c>
      <c r="E1233" s="38">
        <v>0.31351712842782342</v>
      </c>
      <c r="F1233" s="38">
        <v>25</v>
      </c>
    </row>
    <row r="1234" spans="1:6" x14ac:dyDescent="0.35">
      <c r="A1234" s="37" t="s">
        <v>6175</v>
      </c>
      <c r="B1234" s="38">
        <v>-36.218679469999998</v>
      </c>
      <c r="C1234" s="38">
        <v>-61.104128840000001</v>
      </c>
      <c r="D1234" s="38">
        <v>0.55766510963439941</v>
      </c>
      <c r="E1234" s="38">
        <v>0.55520891091402835</v>
      </c>
      <c r="F1234" s="38">
        <v>60.869565217391312</v>
      </c>
    </row>
    <row r="1235" spans="1:6" x14ac:dyDescent="0.35">
      <c r="A1235" s="37" t="s">
        <v>6176</v>
      </c>
      <c r="B1235" s="38">
        <v>-36.072384710000001</v>
      </c>
      <c r="C1235" s="38">
        <v>-60.813622639999998</v>
      </c>
      <c r="D1235" s="38">
        <v>0.34834414720535278</v>
      </c>
      <c r="E1235" s="38">
        <v>0.35589612772067392</v>
      </c>
      <c r="F1235" s="38">
        <v>0</v>
      </c>
    </row>
    <row r="1236" spans="1:6" x14ac:dyDescent="0.35">
      <c r="A1236" s="37" t="s">
        <v>6177</v>
      </c>
      <c r="B1236" s="38">
        <v>-36.460930410000003</v>
      </c>
      <c r="C1236" s="38">
        <v>-61.110489610000002</v>
      </c>
      <c r="D1236" s="38">
        <v>0.30510926246643072</v>
      </c>
      <c r="E1236" s="38">
        <v>0.30510926246643072</v>
      </c>
      <c r="F1236" s="38">
        <v>0</v>
      </c>
    </row>
    <row r="1237" spans="1:6" x14ac:dyDescent="0.35">
      <c r="A1237" s="37" t="s">
        <v>6178</v>
      </c>
      <c r="B1237" s="38">
        <v>-36.67803825</v>
      </c>
      <c r="C1237" s="38">
        <v>-61.483967270000001</v>
      </c>
      <c r="D1237" s="38">
        <v>0.38084703683853149</v>
      </c>
      <c r="E1237" s="38">
        <v>0.38084703683853149</v>
      </c>
      <c r="F1237" s="38">
        <v>0</v>
      </c>
    </row>
    <row r="1238" spans="1:6" x14ac:dyDescent="0.35">
      <c r="A1238" s="37" t="s">
        <v>6179</v>
      </c>
      <c r="B1238" s="38">
        <v>-36.272071939999996</v>
      </c>
      <c r="C1238" s="38">
        <v>-61.047970599999999</v>
      </c>
      <c r="D1238" s="38">
        <v>0.39724195003509521</v>
      </c>
      <c r="E1238" s="38">
        <v>0.39675864335652938</v>
      </c>
      <c r="F1238" s="38">
        <v>40</v>
      </c>
    </row>
    <row r="1239" spans="1:6" x14ac:dyDescent="0.35">
      <c r="A1239" s="37" t="s">
        <v>6180</v>
      </c>
      <c r="B1239" s="38">
        <v>-36.234353689999999</v>
      </c>
      <c r="C1239" s="38">
        <v>-61.100560049999999</v>
      </c>
      <c r="D1239" s="38">
        <v>0.70239382982254028</v>
      </c>
      <c r="E1239" s="38">
        <v>0.66217313323702132</v>
      </c>
      <c r="F1239" s="38">
        <v>47.368421052631575</v>
      </c>
    </row>
    <row r="1240" spans="1:6" x14ac:dyDescent="0.35">
      <c r="A1240" s="37" t="s">
        <v>6181</v>
      </c>
      <c r="B1240" s="38">
        <v>-36.428592369999997</v>
      </c>
      <c r="C1240" s="38">
        <v>-61.41658838</v>
      </c>
      <c r="D1240" s="38">
        <v>0.29350578784942633</v>
      </c>
      <c r="E1240" s="38">
        <v>0.30756308221154738</v>
      </c>
      <c r="F1240" s="38">
        <v>11.666666666666666</v>
      </c>
    </row>
    <row r="1241" spans="1:6" x14ac:dyDescent="0.35">
      <c r="A1241" s="37" t="s">
        <v>6182</v>
      </c>
      <c r="B1241" s="38">
        <v>-36.00743654</v>
      </c>
      <c r="C1241" s="38">
        <v>-61.188446919999997</v>
      </c>
      <c r="D1241" s="38">
        <v>0.44302326440811157</v>
      </c>
      <c r="E1241" s="38">
        <v>0.44302326440811157</v>
      </c>
      <c r="F1241" s="38">
        <v>0</v>
      </c>
    </row>
    <row r="1242" spans="1:6" x14ac:dyDescent="0.35">
      <c r="A1242" s="37" t="s">
        <v>6183</v>
      </c>
      <c r="B1242" s="38">
        <v>-36.326934010000002</v>
      </c>
      <c r="C1242" s="38">
        <v>-61.129150989999999</v>
      </c>
      <c r="D1242" s="38">
        <v>0.46639236807823181</v>
      </c>
      <c r="E1242" s="38">
        <v>0.46639236807823181</v>
      </c>
      <c r="F1242" s="38">
        <v>100</v>
      </c>
    </row>
    <row r="1243" spans="1:6" x14ac:dyDescent="0.35">
      <c r="A1243" s="37" t="s">
        <v>6184</v>
      </c>
      <c r="B1243" s="38">
        <v>-36.218545929999998</v>
      </c>
      <c r="C1243" s="38">
        <v>-61.116865230000002</v>
      </c>
      <c r="D1243" s="38">
        <v>0.28706970810890198</v>
      </c>
      <c r="E1243" s="38">
        <v>0.33825537065664929</v>
      </c>
      <c r="F1243" s="38"/>
    </row>
    <row r="1244" spans="1:6" x14ac:dyDescent="0.35">
      <c r="A1244" s="37" t="s">
        <v>6185</v>
      </c>
      <c r="B1244" s="38">
        <v>-36.224578430000001</v>
      </c>
      <c r="C1244" s="38">
        <v>-61.123894229999998</v>
      </c>
      <c r="D1244" s="38">
        <v>0.242465615272522</v>
      </c>
      <c r="E1244" s="38">
        <v>0.3295556244097258</v>
      </c>
      <c r="F1244" s="38"/>
    </row>
    <row r="1245" spans="1:6" x14ac:dyDescent="0.35">
      <c r="A1245" s="37" t="s">
        <v>6186</v>
      </c>
      <c r="B1245" s="38">
        <v>-36.233144260000003</v>
      </c>
      <c r="C1245" s="38">
        <v>-61.101182029999997</v>
      </c>
      <c r="D1245" s="38">
        <v>0.70239382982254028</v>
      </c>
      <c r="E1245" s="38">
        <v>0.62966988588634287</v>
      </c>
      <c r="F1245" s="38"/>
    </row>
    <row r="1246" spans="1:6" x14ac:dyDescent="0.35">
      <c r="A1246" s="37" t="s">
        <v>6187</v>
      </c>
      <c r="B1246" s="38">
        <v>-36.427790389999998</v>
      </c>
      <c r="C1246" s="38">
        <v>-61.417536640000002</v>
      </c>
      <c r="D1246" s="38">
        <v>0.29350578784942633</v>
      </c>
      <c r="E1246" s="38">
        <v>0.29496414608815141</v>
      </c>
      <c r="F1246" s="38"/>
    </row>
    <row r="1247" spans="1:6" x14ac:dyDescent="0.35">
      <c r="A1247" s="37" t="s">
        <v>6188</v>
      </c>
      <c r="B1247" s="38">
        <v>-36.509283840000002</v>
      </c>
      <c r="C1247" s="38">
        <v>-61.554118870000003</v>
      </c>
      <c r="D1247" s="38">
        <v>0.2462259829044342</v>
      </c>
      <c r="E1247" s="38">
        <v>0.26227571619184392</v>
      </c>
      <c r="F1247" s="38"/>
    </row>
    <row r="1248" spans="1:6" x14ac:dyDescent="0.35">
      <c r="A1248" s="37" t="s">
        <v>592</v>
      </c>
      <c r="B1248" s="38">
        <v>-34.903441100000002</v>
      </c>
      <c r="C1248" s="38">
        <v>-60.759165090000003</v>
      </c>
      <c r="D1248" s="38">
        <v>0.40216943621635443</v>
      </c>
      <c r="E1248" s="38">
        <v>0.40515596270561222</v>
      </c>
      <c r="F1248" s="38"/>
    </row>
    <row r="1249" spans="1:6" x14ac:dyDescent="0.35">
      <c r="A1249" s="37" t="s">
        <v>593</v>
      </c>
      <c r="B1249" s="38">
        <v>-35.116462830000003</v>
      </c>
      <c r="C1249" s="38">
        <v>-60.497877699999997</v>
      </c>
      <c r="D1249" s="38">
        <v>0.33395272493362432</v>
      </c>
      <c r="E1249" s="38">
        <v>0.37542850800922939</v>
      </c>
      <c r="F1249" s="38"/>
    </row>
    <row r="1250" spans="1:6" x14ac:dyDescent="0.35">
      <c r="A1250" s="37" t="s">
        <v>6189</v>
      </c>
      <c r="B1250" s="38">
        <v>-35.134916969999999</v>
      </c>
      <c r="C1250" s="38">
        <v>-60.46127362</v>
      </c>
      <c r="D1250" s="38">
        <v>0.34805139899253851</v>
      </c>
      <c r="E1250" s="38">
        <v>0.38237667414877152</v>
      </c>
      <c r="F1250" s="38">
        <v>22</v>
      </c>
    </row>
    <row r="1251" spans="1:6" x14ac:dyDescent="0.35">
      <c r="A1251" s="37" t="s">
        <v>6190</v>
      </c>
      <c r="B1251" s="38">
        <v>-35.120313449999998</v>
      </c>
      <c r="C1251" s="38">
        <v>-60.504373919999999</v>
      </c>
      <c r="D1251" s="38">
        <v>0.51599299907684326</v>
      </c>
      <c r="E1251" s="38">
        <v>0.50811719563272262</v>
      </c>
      <c r="F1251" s="38">
        <v>56.410256410256409</v>
      </c>
    </row>
    <row r="1252" spans="1:6" x14ac:dyDescent="0.35">
      <c r="A1252" s="37" t="s">
        <v>6191</v>
      </c>
      <c r="B1252" s="38">
        <v>-35.119177139999998</v>
      </c>
      <c r="C1252" s="38">
        <v>-60.48209705</v>
      </c>
      <c r="D1252" s="38">
        <v>0.25819870829582209</v>
      </c>
      <c r="E1252" s="38">
        <v>0.25011216221671362</v>
      </c>
      <c r="F1252" s="38"/>
    </row>
    <row r="1253" spans="1:6" x14ac:dyDescent="0.35">
      <c r="A1253" s="37" t="s">
        <v>6192</v>
      </c>
      <c r="B1253" s="38">
        <v>-35.122654509999997</v>
      </c>
      <c r="C1253" s="38">
        <v>-60.492617459999998</v>
      </c>
      <c r="D1253" s="38">
        <v>0.1169880628585815</v>
      </c>
      <c r="E1253" s="38">
        <v>0.1813599497956388</v>
      </c>
      <c r="F1253" s="38"/>
    </row>
    <row r="1254" spans="1:6" x14ac:dyDescent="0.35">
      <c r="A1254" s="37" t="s">
        <v>6193</v>
      </c>
      <c r="B1254" s="38">
        <v>-35.117974150000002</v>
      </c>
      <c r="C1254" s="38">
        <v>-60.483749709999998</v>
      </c>
      <c r="D1254" s="38">
        <v>0.28107130527496338</v>
      </c>
      <c r="E1254" s="38">
        <v>0.26593980780153559</v>
      </c>
      <c r="F1254" s="38">
        <v>21.052631578947366</v>
      </c>
    </row>
    <row r="1255" spans="1:6" x14ac:dyDescent="0.35">
      <c r="A1255" s="37" t="s">
        <v>6194</v>
      </c>
      <c r="B1255" s="38">
        <v>-35.321465379999999</v>
      </c>
      <c r="C1255" s="38">
        <v>-60.522294809999998</v>
      </c>
      <c r="D1255" s="38">
        <v>0.41217631101608282</v>
      </c>
      <c r="E1255" s="38">
        <v>0.41731285367693222</v>
      </c>
      <c r="F1255" s="38">
        <v>42.307692307692307</v>
      </c>
    </row>
    <row r="1256" spans="1:6" x14ac:dyDescent="0.35">
      <c r="A1256" s="37" t="s">
        <v>6195</v>
      </c>
      <c r="B1256" s="38">
        <v>-34.905746659999998</v>
      </c>
      <c r="C1256" s="38">
        <v>-60.758205259999997</v>
      </c>
      <c r="D1256" s="38">
        <v>0.40963476896286011</v>
      </c>
      <c r="E1256" s="38">
        <v>0.40782499132734362</v>
      </c>
      <c r="F1256" s="38">
        <v>39.393939393939391</v>
      </c>
    </row>
    <row r="1257" spans="1:6" x14ac:dyDescent="0.35">
      <c r="A1257" s="37" t="s">
        <v>6196</v>
      </c>
      <c r="B1257" s="38">
        <v>-35.112138979999997</v>
      </c>
      <c r="C1257" s="38">
        <v>-60.49535942</v>
      </c>
      <c r="D1257" s="38">
        <v>0.40132176876068121</v>
      </c>
      <c r="E1257" s="38">
        <v>0.41522181896786942</v>
      </c>
      <c r="F1257" s="38">
        <v>59.22330097087378</v>
      </c>
    </row>
    <row r="1258" spans="1:6" x14ac:dyDescent="0.35">
      <c r="A1258" s="37" t="s">
        <v>6197</v>
      </c>
      <c r="B1258" s="38">
        <v>-35.117459539999999</v>
      </c>
      <c r="C1258" s="38">
        <v>-60.474282359999997</v>
      </c>
      <c r="D1258" s="38">
        <v>0.34355869889259338</v>
      </c>
      <c r="E1258" s="38">
        <v>0.35090894956846502</v>
      </c>
      <c r="F1258" s="38">
        <v>32.804232804232804</v>
      </c>
    </row>
    <row r="1259" spans="1:6" x14ac:dyDescent="0.35">
      <c r="A1259" s="37" t="s">
        <v>6198</v>
      </c>
      <c r="B1259" s="38">
        <v>-35.073000819999997</v>
      </c>
      <c r="C1259" s="38">
        <v>-60.416152390000001</v>
      </c>
      <c r="D1259" s="38">
        <v>0.35285481810569758</v>
      </c>
      <c r="E1259" s="38">
        <v>0.35656878593805669</v>
      </c>
      <c r="F1259" s="38">
        <v>34.782608695652172</v>
      </c>
    </row>
    <row r="1260" spans="1:6" x14ac:dyDescent="0.35">
      <c r="A1260" s="37" t="s">
        <v>6199</v>
      </c>
      <c r="B1260" s="38">
        <v>-34.769514790000002</v>
      </c>
      <c r="C1260" s="38">
        <v>-60.691350589999999</v>
      </c>
      <c r="D1260" s="38">
        <v>0.34273806214332581</v>
      </c>
      <c r="E1260" s="38">
        <v>0.34708231025271952</v>
      </c>
      <c r="F1260" s="38">
        <v>31.818181818181817</v>
      </c>
    </row>
    <row r="1261" spans="1:6" x14ac:dyDescent="0.35">
      <c r="A1261" s="37" t="s">
        <v>6200</v>
      </c>
      <c r="B1261" s="38">
        <v>-34.909267280000002</v>
      </c>
      <c r="C1261" s="38">
        <v>-60.540003040000002</v>
      </c>
      <c r="D1261" s="38">
        <v>0.3429131805896759</v>
      </c>
      <c r="E1261" s="38">
        <v>0.33366806523219961</v>
      </c>
      <c r="F1261" s="38">
        <v>14.285714285714285</v>
      </c>
    </row>
    <row r="1262" spans="1:6" x14ac:dyDescent="0.35">
      <c r="A1262" s="37" t="s">
        <v>6201</v>
      </c>
      <c r="B1262" s="38">
        <v>-35.117160769999998</v>
      </c>
      <c r="C1262" s="38">
        <v>-60.50366511</v>
      </c>
      <c r="D1262" s="38">
        <v>0.50865936279296875</v>
      </c>
      <c r="E1262" s="38">
        <v>0.49163919935623812</v>
      </c>
      <c r="F1262" s="38">
        <v>47.222222222222221</v>
      </c>
    </row>
    <row r="1263" spans="1:6" x14ac:dyDescent="0.35">
      <c r="A1263" s="37" t="s">
        <v>6202</v>
      </c>
      <c r="B1263" s="38">
        <v>-35.236052960000002</v>
      </c>
      <c r="C1263" s="38">
        <v>-60.61109562</v>
      </c>
      <c r="D1263" s="38">
        <v>0.64876812696456909</v>
      </c>
      <c r="E1263" s="38">
        <v>0.66453981399536133</v>
      </c>
      <c r="F1263" s="38">
        <v>28.571428571428569</v>
      </c>
    </row>
    <row r="1264" spans="1:6" x14ac:dyDescent="0.35">
      <c r="A1264" s="37" t="s">
        <v>6203</v>
      </c>
      <c r="B1264" s="38">
        <v>-35.128250909999998</v>
      </c>
      <c r="C1264" s="38">
        <v>-60.473613460000003</v>
      </c>
      <c r="D1264" s="38">
        <v>0.32592341303825378</v>
      </c>
      <c r="E1264" s="38">
        <v>0.33247436190906332</v>
      </c>
      <c r="F1264" s="38">
        <v>39.682539682539684</v>
      </c>
    </row>
    <row r="1265" spans="1:6" x14ac:dyDescent="0.35">
      <c r="A1265" s="37" t="s">
        <v>6204</v>
      </c>
      <c r="B1265" s="38">
        <v>-35.077332839999997</v>
      </c>
      <c r="C1265" s="38">
        <v>-60.591185080000002</v>
      </c>
      <c r="D1265" s="38">
        <v>0.35088878870010382</v>
      </c>
      <c r="E1265" s="38">
        <v>0.35088878870010382</v>
      </c>
      <c r="F1265" s="38">
        <v>0</v>
      </c>
    </row>
    <row r="1266" spans="1:6" x14ac:dyDescent="0.35">
      <c r="A1266" s="37" t="s">
        <v>6205</v>
      </c>
      <c r="B1266" s="38">
        <v>-35.122999630000002</v>
      </c>
      <c r="C1266" s="38">
        <v>-60.4928934</v>
      </c>
      <c r="D1266" s="38">
        <v>0.19893839955329901</v>
      </c>
      <c r="E1266" s="38">
        <v>0.19116018836696941</v>
      </c>
      <c r="F1266" s="38">
        <v>8.2872928176795568</v>
      </c>
    </row>
    <row r="1267" spans="1:6" x14ac:dyDescent="0.35">
      <c r="A1267" s="37" t="s">
        <v>6206</v>
      </c>
      <c r="B1267" s="38">
        <v>-34.769925610000001</v>
      </c>
      <c r="C1267" s="38">
        <v>-60.694794330000001</v>
      </c>
      <c r="D1267" s="38">
        <v>0.34273806214332581</v>
      </c>
      <c r="E1267" s="38">
        <v>0.34515339538857742</v>
      </c>
      <c r="F1267" s="38">
        <v>19.512195121951219</v>
      </c>
    </row>
    <row r="1268" spans="1:6" x14ac:dyDescent="0.35">
      <c r="A1268" s="37" t="s">
        <v>6207</v>
      </c>
      <c r="B1268" s="38">
        <v>-35.114664079999997</v>
      </c>
      <c r="C1268" s="38">
        <v>-60.490338889999997</v>
      </c>
      <c r="D1268" s="38">
        <v>0.33563601970672607</v>
      </c>
      <c r="E1268" s="38">
        <v>0.3784549151148115</v>
      </c>
      <c r="F1268" s="38">
        <v>27.514231499051235</v>
      </c>
    </row>
    <row r="1269" spans="1:6" x14ac:dyDescent="0.35">
      <c r="A1269" s="37" t="s">
        <v>6208</v>
      </c>
      <c r="B1269" s="38">
        <v>-35.125164159999997</v>
      </c>
      <c r="C1269" s="38">
        <v>-60.483872259999998</v>
      </c>
      <c r="D1269" s="38">
        <v>0.23813501000404361</v>
      </c>
      <c r="E1269" s="38">
        <v>0.25672179303671178</v>
      </c>
      <c r="F1269" s="38">
        <v>27.074829931972786</v>
      </c>
    </row>
    <row r="1270" spans="1:6" x14ac:dyDescent="0.35">
      <c r="A1270" s="37" t="s">
        <v>6209</v>
      </c>
      <c r="B1270" s="38">
        <v>-35.122779530000003</v>
      </c>
      <c r="C1270" s="38">
        <v>-60.49304034</v>
      </c>
      <c r="D1270" s="38">
        <v>0.1169880628585815</v>
      </c>
      <c r="E1270" s="38">
        <v>0.190013340196094</v>
      </c>
      <c r="F1270" s="38">
        <v>9.1454272863568224</v>
      </c>
    </row>
    <row r="1271" spans="1:6" x14ac:dyDescent="0.35">
      <c r="A1271" s="37" t="s">
        <v>6210</v>
      </c>
      <c r="B1271" s="38">
        <v>-35.323433180000002</v>
      </c>
      <c r="C1271" s="38">
        <v>-60.520788580000001</v>
      </c>
      <c r="D1271" s="38">
        <v>0.41217631101608282</v>
      </c>
      <c r="E1271" s="38">
        <v>0.41784501800665991</v>
      </c>
      <c r="F1271" s="38">
        <v>29.333333333333332</v>
      </c>
    </row>
    <row r="1272" spans="1:6" x14ac:dyDescent="0.35">
      <c r="A1272" s="37" t="s">
        <v>6211</v>
      </c>
      <c r="B1272" s="38">
        <v>-35.114312130000002</v>
      </c>
      <c r="C1272" s="38">
        <v>-60.478220729999997</v>
      </c>
      <c r="D1272" s="38">
        <v>0.26553037762641912</v>
      </c>
      <c r="E1272" s="38">
        <v>0.28343570836492488</v>
      </c>
      <c r="F1272" s="38">
        <v>19.387755102040817</v>
      </c>
    </row>
    <row r="1273" spans="1:6" x14ac:dyDescent="0.35">
      <c r="A1273" s="37" t="s">
        <v>6212</v>
      </c>
      <c r="B1273" s="38">
        <v>-35.114465369999998</v>
      </c>
      <c r="C1273" s="38">
        <v>-60.478031729999998</v>
      </c>
      <c r="D1273" s="38">
        <v>0.24762642383575439</v>
      </c>
      <c r="E1273" s="38">
        <v>0.28502236467760961</v>
      </c>
      <c r="F1273" s="38"/>
    </row>
    <row r="1274" spans="1:6" x14ac:dyDescent="0.35">
      <c r="A1274" s="37" t="s">
        <v>6213</v>
      </c>
      <c r="B1274" s="38">
        <v>-35.115478950000004</v>
      </c>
      <c r="C1274" s="38">
        <v>-60.488733709999998</v>
      </c>
      <c r="D1274" s="38">
        <v>0.31315743923187261</v>
      </c>
      <c r="E1274" s="38">
        <v>0.33604961385329563</v>
      </c>
      <c r="F1274" s="38">
        <v>48.360655737704917</v>
      </c>
    </row>
    <row r="1275" spans="1:6" x14ac:dyDescent="0.35">
      <c r="A1275" s="37" t="s">
        <v>6214</v>
      </c>
      <c r="B1275" s="38">
        <v>-35.059134190000002</v>
      </c>
      <c r="C1275" s="38">
        <v>-60.710316839999997</v>
      </c>
      <c r="D1275" s="38">
        <v>0.62501835823059082</v>
      </c>
      <c r="E1275" s="38">
        <v>0.61528002588372477</v>
      </c>
      <c r="F1275" s="38">
        <v>33.333333333333329</v>
      </c>
    </row>
    <row r="1276" spans="1:6" x14ac:dyDescent="0.35">
      <c r="A1276" s="37" t="s">
        <v>6215</v>
      </c>
      <c r="B1276" s="38">
        <v>-34.910379249999998</v>
      </c>
      <c r="C1276" s="38">
        <v>-60.53488522</v>
      </c>
      <c r="D1276" s="38">
        <v>0.3429131805896759</v>
      </c>
      <c r="E1276" s="38">
        <v>0.33054714853113348</v>
      </c>
      <c r="F1276" s="38">
        <v>17.142857142857142</v>
      </c>
    </row>
    <row r="1277" spans="1:6" x14ac:dyDescent="0.35">
      <c r="A1277" s="37" t="s">
        <v>6216</v>
      </c>
      <c r="B1277" s="38">
        <v>-35.122667399999997</v>
      </c>
      <c r="C1277" s="38">
        <v>-60.494026390000002</v>
      </c>
      <c r="D1277" s="38">
        <v>0.24733474850654599</v>
      </c>
      <c r="E1277" s="38">
        <v>0.21032512102808271</v>
      </c>
      <c r="F1277" s="38">
        <v>43.661971830985912</v>
      </c>
    </row>
    <row r="1278" spans="1:6" x14ac:dyDescent="0.35">
      <c r="A1278" s="37" t="s">
        <v>6217</v>
      </c>
      <c r="B1278" s="38">
        <v>-35.117312320000003</v>
      </c>
      <c r="C1278" s="38">
        <v>-60.47407192</v>
      </c>
      <c r="D1278" s="38">
        <v>0.34355869889259338</v>
      </c>
      <c r="E1278" s="38">
        <v>0.35068830455604361</v>
      </c>
      <c r="F1278" s="38">
        <v>48.484848484848484</v>
      </c>
    </row>
    <row r="1279" spans="1:6" x14ac:dyDescent="0.35">
      <c r="A1279" s="37" t="s">
        <v>6218</v>
      </c>
      <c r="B1279" s="38">
        <v>-35.112323240000002</v>
      </c>
      <c r="C1279" s="38">
        <v>-60.504575269999997</v>
      </c>
      <c r="D1279" s="38">
        <v>0.56507080793380737</v>
      </c>
      <c r="E1279" s="38">
        <v>0.49777396236147198</v>
      </c>
      <c r="F1279" s="38">
        <v>50</v>
      </c>
    </row>
    <row r="1280" spans="1:6" x14ac:dyDescent="0.35">
      <c r="A1280" s="37" t="s">
        <v>6219</v>
      </c>
      <c r="B1280" s="38">
        <v>-35.123144979999999</v>
      </c>
      <c r="C1280" s="38">
        <v>-60.484517799999999</v>
      </c>
      <c r="D1280" s="38">
        <v>0.23819831013679499</v>
      </c>
      <c r="E1280" s="38">
        <v>0.23252347997716949</v>
      </c>
      <c r="F1280" s="38">
        <v>20.035460992907801</v>
      </c>
    </row>
    <row r="1281" spans="1:6" x14ac:dyDescent="0.35">
      <c r="A1281" s="37" t="s">
        <v>6220</v>
      </c>
      <c r="B1281" s="38">
        <v>-35.236182919999997</v>
      </c>
      <c r="C1281" s="38">
        <v>-60.610950070000001</v>
      </c>
      <c r="D1281" s="38">
        <v>0.64876812696456909</v>
      </c>
      <c r="E1281" s="38">
        <v>0.66175657510757446</v>
      </c>
      <c r="F1281" s="38">
        <v>25</v>
      </c>
    </row>
    <row r="1282" spans="1:6" x14ac:dyDescent="0.35">
      <c r="A1282" s="37" t="s">
        <v>6221</v>
      </c>
      <c r="B1282" s="38">
        <v>-35.116355890000001</v>
      </c>
      <c r="C1282" s="38">
        <v>-60.497901890000001</v>
      </c>
      <c r="D1282" s="38">
        <v>0.33395272493362432</v>
      </c>
      <c r="E1282" s="38">
        <v>0.38023745562091021</v>
      </c>
      <c r="F1282" s="38">
        <v>42.418032786885249</v>
      </c>
    </row>
    <row r="1283" spans="1:6" x14ac:dyDescent="0.35">
      <c r="A1283" s="37" t="s">
        <v>6222</v>
      </c>
      <c r="B1283" s="38">
        <v>-35.077404850000001</v>
      </c>
      <c r="C1283" s="38">
        <v>-60.591027869999998</v>
      </c>
      <c r="D1283" s="38">
        <v>0.35088878870010382</v>
      </c>
      <c r="E1283" s="38">
        <v>0.35088878870010382</v>
      </c>
      <c r="F1283" s="38">
        <v>20</v>
      </c>
    </row>
    <row r="1284" spans="1:6" x14ac:dyDescent="0.35">
      <c r="A1284" s="37" t="s">
        <v>6223</v>
      </c>
      <c r="B1284" s="38">
        <v>-35.323315149999999</v>
      </c>
      <c r="C1284" s="38">
        <v>-60.521037720000002</v>
      </c>
      <c r="D1284" s="38">
        <v>0.41217631101608282</v>
      </c>
      <c r="E1284" s="38">
        <v>0.41717017193635297</v>
      </c>
      <c r="F1284" s="38">
        <v>32</v>
      </c>
    </row>
    <row r="1285" spans="1:6" x14ac:dyDescent="0.35">
      <c r="A1285" s="37" t="s">
        <v>6224</v>
      </c>
      <c r="B1285" s="38">
        <v>-35.121714750000002</v>
      </c>
      <c r="C1285" s="38">
        <v>-60.503191819999998</v>
      </c>
      <c r="D1285" s="38">
        <v>0.47772917151451111</v>
      </c>
      <c r="E1285" s="38">
        <v>0.49110706062877879</v>
      </c>
      <c r="F1285" s="38">
        <v>73.239436619718319</v>
      </c>
    </row>
    <row r="1286" spans="1:6" x14ac:dyDescent="0.35">
      <c r="A1286" s="37" t="s">
        <v>6225</v>
      </c>
      <c r="B1286" s="38">
        <v>-35.226566570000003</v>
      </c>
      <c r="C1286" s="38">
        <v>-60.41923525</v>
      </c>
      <c r="D1286" s="38">
        <v>0.28998568654060358</v>
      </c>
      <c r="E1286" s="38">
        <v>0.28248262719104172</v>
      </c>
      <c r="F1286" s="38">
        <v>75</v>
      </c>
    </row>
    <row r="1287" spans="1:6" x14ac:dyDescent="0.35">
      <c r="A1287" s="37" t="s">
        <v>6226</v>
      </c>
      <c r="B1287" s="38">
        <v>-34.771388899999998</v>
      </c>
      <c r="C1287" s="38">
        <v>-60.691171590000003</v>
      </c>
      <c r="D1287" s="38">
        <v>0.36507990956306458</v>
      </c>
      <c r="E1287" s="38">
        <v>0.35861253267840337</v>
      </c>
      <c r="F1287" s="38">
        <v>32.608695652173914</v>
      </c>
    </row>
    <row r="1288" spans="1:6" x14ac:dyDescent="0.35">
      <c r="A1288" s="37" t="s">
        <v>6227</v>
      </c>
      <c r="B1288" s="38">
        <v>-34.904766549999998</v>
      </c>
      <c r="C1288" s="38">
        <v>-60.760517620000002</v>
      </c>
      <c r="D1288" s="38">
        <v>0.40216943621635443</v>
      </c>
      <c r="E1288" s="38">
        <v>0.40362106346421772</v>
      </c>
      <c r="F1288" s="38">
        <v>27.312775330396477</v>
      </c>
    </row>
    <row r="1289" spans="1:6" x14ac:dyDescent="0.35">
      <c r="A1289" s="37" t="s">
        <v>6228</v>
      </c>
      <c r="B1289" s="38">
        <v>-35.11728196</v>
      </c>
      <c r="C1289" s="38">
        <v>-60.480408570000002</v>
      </c>
      <c r="D1289" s="38">
        <v>0.24909102916717529</v>
      </c>
      <c r="E1289" s="38">
        <v>0.25125378285135541</v>
      </c>
      <c r="F1289" s="38">
        <v>23.936170212765958</v>
      </c>
    </row>
    <row r="1290" spans="1:6" x14ac:dyDescent="0.35">
      <c r="A1290" s="37" t="s">
        <v>6229</v>
      </c>
      <c r="B1290" s="38">
        <v>-35.127751789999998</v>
      </c>
      <c r="C1290" s="38">
        <v>-60.474089300000003</v>
      </c>
      <c r="D1290" s="38">
        <v>0.32592341303825378</v>
      </c>
      <c r="E1290" s="38">
        <v>0.33559483450812261</v>
      </c>
      <c r="F1290" s="38">
        <v>50.485436893203882</v>
      </c>
    </row>
    <row r="1291" spans="1:6" x14ac:dyDescent="0.35">
      <c r="A1291" s="37" t="s">
        <v>6230</v>
      </c>
      <c r="B1291" s="38">
        <v>-35.073194290000004</v>
      </c>
      <c r="C1291" s="38">
        <v>-60.416455040000002</v>
      </c>
      <c r="D1291" s="38">
        <v>0.35285481810569758</v>
      </c>
      <c r="E1291" s="38">
        <v>0.35727465701730632</v>
      </c>
      <c r="F1291" s="38">
        <v>39.655172413793103</v>
      </c>
    </row>
    <row r="1292" spans="1:6" x14ac:dyDescent="0.35">
      <c r="A1292" s="37" t="s">
        <v>6231</v>
      </c>
      <c r="B1292" s="38">
        <v>-35.148796019999999</v>
      </c>
      <c r="C1292" s="38">
        <v>-60.514134130000002</v>
      </c>
      <c r="D1292" s="38">
        <v>0.40096515417098999</v>
      </c>
      <c r="E1292" s="38">
        <v>0.40161118716806982</v>
      </c>
      <c r="F1292" s="38">
        <v>0</v>
      </c>
    </row>
    <row r="1293" spans="1:6" x14ac:dyDescent="0.35">
      <c r="A1293" s="37" t="s">
        <v>6232</v>
      </c>
      <c r="B1293" s="38">
        <v>-35.092229519999997</v>
      </c>
      <c r="C1293" s="38">
        <v>-60.535309679999997</v>
      </c>
      <c r="D1293" s="38">
        <v>0.57027739286422729</v>
      </c>
      <c r="E1293" s="38">
        <v>0.55232867101828254</v>
      </c>
      <c r="F1293" s="38">
        <v>34.615384615384613</v>
      </c>
    </row>
    <row r="1294" spans="1:6" x14ac:dyDescent="0.35">
      <c r="A1294" s="37" t="s">
        <v>6233</v>
      </c>
      <c r="B1294" s="38">
        <v>-35.122736119999999</v>
      </c>
      <c r="C1294" s="38">
        <v>-60.492656279999999</v>
      </c>
      <c r="D1294" s="38">
        <v>0.1169880628585815</v>
      </c>
      <c r="E1294" s="38">
        <v>0.18515046907437821</v>
      </c>
      <c r="F1294" s="38">
        <v>11.581291759465479</v>
      </c>
    </row>
    <row r="1295" spans="1:6" x14ac:dyDescent="0.35">
      <c r="A1295" s="37" t="s">
        <v>6234</v>
      </c>
      <c r="B1295" s="38">
        <v>-35.113960159999998</v>
      </c>
      <c r="C1295" s="38">
        <v>-60.477982089999998</v>
      </c>
      <c r="D1295" s="38">
        <v>0.24762642383575439</v>
      </c>
      <c r="E1295" s="38">
        <v>0.29519116340412033</v>
      </c>
      <c r="F1295" s="38"/>
    </row>
    <row r="1296" spans="1:6" x14ac:dyDescent="0.35">
      <c r="A1296" s="37" t="s">
        <v>6235</v>
      </c>
      <c r="B1296" s="38">
        <v>-35.111806039999998</v>
      </c>
      <c r="C1296" s="38">
        <v>-60.492611709999998</v>
      </c>
      <c r="D1296" s="38">
        <v>0.46553623676300049</v>
      </c>
      <c r="E1296" s="38">
        <v>0.44197132587432858</v>
      </c>
      <c r="F1296" s="38"/>
    </row>
    <row r="1297" spans="1:6" x14ac:dyDescent="0.35">
      <c r="A1297" s="37" t="s">
        <v>6236</v>
      </c>
      <c r="B1297" s="38">
        <v>-35.106431069999999</v>
      </c>
      <c r="C1297" s="38">
        <v>-60.473934290000003</v>
      </c>
      <c r="D1297" s="38">
        <v>0.47194653749465942</v>
      </c>
      <c r="E1297" s="38">
        <v>0.46623383627997511</v>
      </c>
      <c r="F1297" s="38"/>
    </row>
    <row r="1298" spans="1:6" x14ac:dyDescent="0.35">
      <c r="A1298" s="37" t="s">
        <v>6237</v>
      </c>
      <c r="B1298" s="38">
        <v>-35.167994720000003</v>
      </c>
      <c r="C1298" s="38">
        <v>-58.23806287</v>
      </c>
      <c r="D1298" s="38">
        <v>0.3979375958442688</v>
      </c>
      <c r="E1298" s="38">
        <v>0.40166335435290079</v>
      </c>
      <c r="F1298" s="38"/>
    </row>
    <row r="1299" spans="1:6" x14ac:dyDescent="0.35">
      <c r="A1299" s="37" t="s">
        <v>602</v>
      </c>
      <c r="B1299" s="38">
        <v>-35.274907460000001</v>
      </c>
      <c r="C1299" s="38">
        <v>-58.201161560000003</v>
      </c>
      <c r="D1299" s="38">
        <v>0.39209851622581482</v>
      </c>
      <c r="E1299" s="38">
        <v>0.30815499930670759</v>
      </c>
      <c r="F1299" s="38"/>
    </row>
    <row r="1300" spans="1:6" x14ac:dyDescent="0.35">
      <c r="A1300" s="37" t="s">
        <v>604</v>
      </c>
      <c r="B1300" s="38">
        <v>-35.161193490000002</v>
      </c>
      <c r="C1300" s="38">
        <v>-58.244615949999996</v>
      </c>
      <c r="D1300" s="38">
        <v>0.65636551380157471</v>
      </c>
      <c r="E1300" s="38">
        <v>0.66789075069957304</v>
      </c>
      <c r="F1300" s="38"/>
    </row>
    <row r="1301" spans="1:6" x14ac:dyDescent="0.35">
      <c r="A1301" s="37" t="s">
        <v>605</v>
      </c>
      <c r="B1301" s="38">
        <v>-35.169314149999998</v>
      </c>
      <c r="C1301" s="38">
        <v>-58.235983580000003</v>
      </c>
      <c r="D1301" s="38">
        <v>0.37817764282226563</v>
      </c>
      <c r="E1301" s="38">
        <v>0.34609441541963148</v>
      </c>
      <c r="F1301" s="38"/>
    </row>
    <row r="1302" spans="1:6" x14ac:dyDescent="0.35">
      <c r="A1302" s="37" t="s">
        <v>6238</v>
      </c>
      <c r="B1302" s="38">
        <v>-35.171487589999998</v>
      </c>
      <c r="C1302" s="38">
        <v>-58.234537459999999</v>
      </c>
      <c r="D1302" s="38">
        <v>0.26282650232315058</v>
      </c>
      <c r="E1302" s="38">
        <v>0.26869794726371771</v>
      </c>
      <c r="F1302" s="38">
        <v>12.631578947368421</v>
      </c>
    </row>
    <row r="1303" spans="1:6" x14ac:dyDescent="0.35">
      <c r="A1303" s="37" t="s">
        <v>6239</v>
      </c>
      <c r="B1303" s="38">
        <v>-35.170610119999999</v>
      </c>
      <c r="C1303" s="38">
        <v>-58.225826570000002</v>
      </c>
      <c r="D1303" s="38">
        <v>0.35412031412124628</v>
      </c>
      <c r="E1303" s="38">
        <v>0.36887898100049871</v>
      </c>
      <c r="F1303" s="38"/>
    </row>
    <row r="1304" spans="1:6" x14ac:dyDescent="0.35">
      <c r="A1304" s="37" t="s">
        <v>6240</v>
      </c>
      <c r="B1304" s="38">
        <v>-35.168595179999997</v>
      </c>
      <c r="C1304" s="38">
        <v>-58.236379110000001</v>
      </c>
      <c r="D1304" s="38">
        <v>0.37817764282226563</v>
      </c>
      <c r="E1304" s="38">
        <v>0.37081175131930239</v>
      </c>
      <c r="F1304" s="38">
        <v>38.497652582159624</v>
      </c>
    </row>
    <row r="1305" spans="1:6" x14ac:dyDescent="0.35">
      <c r="A1305" s="37" t="s">
        <v>6241</v>
      </c>
      <c r="B1305" s="38">
        <v>-35.275616130000003</v>
      </c>
      <c r="C1305" s="38">
        <v>-58.201304399999998</v>
      </c>
      <c r="D1305" s="38">
        <v>0.39209851622581482</v>
      </c>
      <c r="E1305" s="38">
        <v>0.34365205083574568</v>
      </c>
      <c r="F1305" s="38">
        <v>36.274509803921568</v>
      </c>
    </row>
    <row r="1306" spans="1:6" x14ac:dyDescent="0.35">
      <c r="A1306" s="37" t="s">
        <v>6242</v>
      </c>
      <c r="B1306" s="38">
        <v>-35.163582409999997</v>
      </c>
      <c r="C1306" s="38">
        <v>-58.224791750000001</v>
      </c>
      <c r="D1306" s="38">
        <v>0.41647374629974371</v>
      </c>
      <c r="E1306" s="38">
        <v>0.4406847277203122</v>
      </c>
      <c r="F1306" s="38">
        <v>32.692307692307693</v>
      </c>
    </row>
    <row r="1307" spans="1:6" x14ac:dyDescent="0.35">
      <c r="A1307" s="37" t="s">
        <v>6243</v>
      </c>
      <c r="B1307" s="38">
        <v>-35.16083106</v>
      </c>
      <c r="C1307" s="38">
        <v>-58.239849</v>
      </c>
      <c r="D1307" s="38">
        <v>0.63769549131393433</v>
      </c>
      <c r="E1307" s="38">
        <v>0.60537142205882721</v>
      </c>
      <c r="F1307" s="38">
        <v>52.694610778443121</v>
      </c>
    </row>
    <row r="1308" spans="1:6" x14ac:dyDescent="0.35">
      <c r="A1308" s="37" t="s">
        <v>6244</v>
      </c>
      <c r="B1308" s="38">
        <v>-35.069244230000002</v>
      </c>
      <c r="C1308" s="38">
        <v>-58.167116540000002</v>
      </c>
      <c r="D1308" s="38">
        <v>0.51342558860778809</v>
      </c>
      <c r="E1308" s="38">
        <v>0.53079995120826517</v>
      </c>
      <c r="F1308" s="38">
        <v>60</v>
      </c>
    </row>
    <row r="1309" spans="1:6" x14ac:dyDescent="0.35">
      <c r="A1309" s="37" t="s">
        <v>6245</v>
      </c>
      <c r="B1309" s="38">
        <v>-35.358517280000001</v>
      </c>
      <c r="C1309" s="38">
        <v>-58.151059410000002</v>
      </c>
      <c r="D1309" s="38">
        <v>0.48021095991134638</v>
      </c>
      <c r="E1309" s="38">
        <v>0.48302997491861638</v>
      </c>
      <c r="F1309" s="38">
        <v>46.153846153846153</v>
      </c>
    </row>
    <row r="1310" spans="1:6" x14ac:dyDescent="0.35">
      <c r="A1310" s="37" t="s">
        <v>6246</v>
      </c>
      <c r="B1310" s="38">
        <v>-35.18478528</v>
      </c>
      <c r="C1310" s="38">
        <v>-57.951807729999999</v>
      </c>
      <c r="D1310" s="38">
        <v>0.59822016954421997</v>
      </c>
      <c r="E1310" s="38">
        <v>0.59769847326808501</v>
      </c>
      <c r="F1310" s="38">
        <v>70</v>
      </c>
    </row>
    <row r="1311" spans="1:6" x14ac:dyDescent="0.35">
      <c r="A1311" s="37" t="s">
        <v>6247</v>
      </c>
      <c r="B1311" s="38">
        <v>-35.180128889999999</v>
      </c>
      <c r="C1311" s="38">
        <v>-58.22757232</v>
      </c>
      <c r="D1311" s="38">
        <v>0.35892596840858459</v>
      </c>
      <c r="E1311" s="38">
        <v>0.35568951508578128</v>
      </c>
      <c r="F1311" s="38">
        <v>45.945945945945951</v>
      </c>
    </row>
    <row r="1312" spans="1:6" x14ac:dyDescent="0.35">
      <c r="A1312" s="37" t="s">
        <v>6248</v>
      </c>
      <c r="B1312" s="38">
        <v>-35.169586760000001</v>
      </c>
      <c r="C1312" s="38">
        <v>-58.23404266</v>
      </c>
      <c r="D1312" s="38">
        <v>0.36441144347190862</v>
      </c>
      <c r="E1312" s="38">
        <v>0.3166336730906838</v>
      </c>
      <c r="F1312" s="38">
        <v>29.548088064889921</v>
      </c>
    </row>
    <row r="1313" spans="1:6" x14ac:dyDescent="0.35">
      <c r="A1313" s="37" t="s">
        <v>608</v>
      </c>
      <c r="B1313" s="38">
        <v>-35.179065020000003</v>
      </c>
      <c r="C1313" s="38">
        <v>-58.228212020000001</v>
      </c>
      <c r="D1313" s="38">
        <v>0.35892596840858459</v>
      </c>
      <c r="E1313" s="38">
        <v>0.35664417869166332</v>
      </c>
      <c r="F1313" s="38"/>
    </row>
    <row r="1314" spans="1:6" x14ac:dyDescent="0.35">
      <c r="A1314" s="37" t="s">
        <v>6249</v>
      </c>
      <c r="B1314" s="38">
        <v>-35.274815259999997</v>
      </c>
      <c r="C1314" s="38">
        <v>-58.201011829999999</v>
      </c>
      <c r="D1314" s="38">
        <v>0.39209851622581482</v>
      </c>
      <c r="E1314" s="38">
        <v>0.30425866693258291</v>
      </c>
      <c r="F1314" s="38">
        <v>19.083969465648856</v>
      </c>
    </row>
    <row r="1315" spans="1:6" x14ac:dyDescent="0.35">
      <c r="A1315" s="37" t="s">
        <v>607</v>
      </c>
      <c r="B1315" s="38">
        <v>-35.171922559999999</v>
      </c>
      <c r="C1315" s="38">
        <v>-58.234198419999998</v>
      </c>
      <c r="D1315" s="38">
        <v>0.2697831392288208</v>
      </c>
      <c r="E1315" s="38">
        <v>0.2657356858253479</v>
      </c>
      <c r="F1315" s="38"/>
    </row>
    <row r="1316" spans="1:6" x14ac:dyDescent="0.35">
      <c r="A1316" s="37" t="s">
        <v>6250</v>
      </c>
      <c r="B1316" s="38">
        <v>-35.169718799999998</v>
      </c>
      <c r="C1316" s="38">
        <v>-58.224002480000003</v>
      </c>
      <c r="D1316" s="38">
        <v>0.37119653820991522</v>
      </c>
      <c r="E1316" s="38">
        <v>0.37584025844147328</v>
      </c>
      <c r="F1316" s="38">
        <v>17.762512266928361</v>
      </c>
    </row>
    <row r="1317" spans="1:6" x14ac:dyDescent="0.35">
      <c r="A1317" s="37" t="s">
        <v>6251</v>
      </c>
      <c r="B1317" s="38">
        <v>-35.167332020000003</v>
      </c>
      <c r="C1317" s="38">
        <v>-58.236263190000003</v>
      </c>
      <c r="D1317" s="38">
        <v>0.39293760061264038</v>
      </c>
      <c r="E1317" s="38">
        <v>0.39595856007776759</v>
      </c>
      <c r="F1317" s="38"/>
    </row>
    <row r="1318" spans="1:6" x14ac:dyDescent="0.35">
      <c r="A1318" s="37" t="s">
        <v>6252</v>
      </c>
      <c r="B1318" s="38">
        <v>-35.167383719999997</v>
      </c>
      <c r="C1318" s="38">
        <v>-58.23600407</v>
      </c>
      <c r="D1318" s="38">
        <v>0.39293760061264038</v>
      </c>
      <c r="E1318" s="38">
        <v>0.39403425470778819</v>
      </c>
      <c r="F1318" s="38">
        <v>30.282861896838604</v>
      </c>
    </row>
    <row r="1319" spans="1:6" x14ac:dyDescent="0.35">
      <c r="A1319" s="37" t="s">
        <v>6253</v>
      </c>
      <c r="B1319" s="38">
        <v>-35.184682289999998</v>
      </c>
      <c r="C1319" s="38">
        <v>-57.9516299</v>
      </c>
      <c r="D1319" s="38">
        <v>0.59822016954421997</v>
      </c>
      <c r="E1319" s="38">
        <v>0.59822016954421997</v>
      </c>
      <c r="F1319" s="38">
        <v>72.185430463576168</v>
      </c>
    </row>
    <row r="1320" spans="1:6" x14ac:dyDescent="0.35">
      <c r="A1320" s="37" t="s">
        <v>6254</v>
      </c>
      <c r="B1320" s="38">
        <v>-35.276189180000003</v>
      </c>
      <c r="C1320" s="38">
        <v>-58.199088920000001</v>
      </c>
      <c r="D1320" s="38">
        <v>0.36665207147598272</v>
      </c>
      <c r="E1320" s="38">
        <v>0.39007128775119781</v>
      </c>
      <c r="F1320" s="38">
        <v>24.302788844621514</v>
      </c>
    </row>
    <row r="1321" spans="1:6" x14ac:dyDescent="0.35">
      <c r="A1321" s="37" t="s">
        <v>6255</v>
      </c>
      <c r="B1321" s="38">
        <v>-35.35864986</v>
      </c>
      <c r="C1321" s="38">
        <v>-58.151145470000003</v>
      </c>
      <c r="D1321" s="38">
        <v>0.48021095991134638</v>
      </c>
      <c r="E1321" s="38">
        <v>0.48306856284270422</v>
      </c>
      <c r="F1321" s="38">
        <v>18.181818181818183</v>
      </c>
    </row>
    <row r="1322" spans="1:6" x14ac:dyDescent="0.35">
      <c r="A1322" s="37" t="s">
        <v>6256</v>
      </c>
      <c r="B1322" s="38">
        <v>-35.106682589999998</v>
      </c>
      <c r="C1322" s="38">
        <v>-58.145155240000001</v>
      </c>
      <c r="D1322" s="38">
        <v>0.4782102108001709</v>
      </c>
      <c r="E1322" s="38">
        <v>0.47821021785861573</v>
      </c>
      <c r="F1322" s="38">
        <v>25</v>
      </c>
    </row>
    <row r="1323" spans="1:6" x14ac:dyDescent="0.35">
      <c r="A1323" s="37" t="s">
        <v>6257</v>
      </c>
      <c r="B1323" s="38">
        <v>-35.130119980000003</v>
      </c>
      <c r="C1323" s="38">
        <v>-58.294558709999997</v>
      </c>
      <c r="D1323" s="38">
        <v>0.59849035739898682</v>
      </c>
      <c r="E1323" s="38">
        <v>0.59849035739898682</v>
      </c>
      <c r="F1323" s="38">
        <v>41.666666666666671</v>
      </c>
    </row>
    <row r="1324" spans="1:6" x14ac:dyDescent="0.35">
      <c r="A1324" s="37" t="s">
        <v>6258</v>
      </c>
      <c r="B1324" s="38">
        <v>-35.069296600000001</v>
      </c>
      <c r="C1324" s="38">
        <v>-58.167139640000002</v>
      </c>
      <c r="D1324" s="38">
        <v>0.51342558860778809</v>
      </c>
      <c r="E1324" s="38">
        <v>0.53079995120826517</v>
      </c>
      <c r="F1324" s="38">
        <v>66.071428571428569</v>
      </c>
    </row>
    <row r="1325" spans="1:6" x14ac:dyDescent="0.35">
      <c r="A1325" s="37" t="s">
        <v>6259</v>
      </c>
      <c r="B1325" s="38">
        <v>-35.161330059999997</v>
      </c>
      <c r="C1325" s="38">
        <v>-58.244635449999997</v>
      </c>
      <c r="D1325" s="38">
        <v>0.65636551380157471</v>
      </c>
      <c r="E1325" s="38">
        <v>0.67068360414769912</v>
      </c>
      <c r="F1325" s="38">
        <v>55.823293172690761</v>
      </c>
    </row>
    <row r="1326" spans="1:6" x14ac:dyDescent="0.35">
      <c r="A1326" s="37" t="s">
        <v>6260</v>
      </c>
      <c r="B1326" s="38">
        <v>-35.193764760000001</v>
      </c>
      <c r="C1326" s="38">
        <v>-58.169257709999997</v>
      </c>
      <c r="D1326" s="38">
        <v>0.58867460489273071</v>
      </c>
      <c r="E1326" s="38">
        <v>0.59410401453842987</v>
      </c>
      <c r="F1326" s="38">
        <v>18.181818181818183</v>
      </c>
    </row>
    <row r="1327" spans="1:6" x14ac:dyDescent="0.35">
      <c r="A1327" s="37" t="s">
        <v>6261</v>
      </c>
      <c r="B1327" s="38">
        <v>-35.173301289999998</v>
      </c>
      <c r="C1327" s="38">
        <v>-58.234311660000003</v>
      </c>
      <c r="D1327" s="38">
        <v>0.2697831392288208</v>
      </c>
      <c r="E1327" s="38">
        <v>0.26171310598912989</v>
      </c>
      <c r="F1327" s="38">
        <v>28.397212543554005</v>
      </c>
    </row>
    <row r="1328" spans="1:6" x14ac:dyDescent="0.35">
      <c r="A1328" s="37" t="s">
        <v>6262</v>
      </c>
      <c r="B1328" s="38">
        <v>-34.985767600000003</v>
      </c>
      <c r="C1328" s="38">
        <v>-58.174275539999996</v>
      </c>
      <c r="D1328" s="38">
        <v>0.37776291370391851</v>
      </c>
      <c r="E1328" s="38">
        <v>0.53831322677433491</v>
      </c>
      <c r="F1328" s="38">
        <v>36.734693877551024</v>
      </c>
    </row>
    <row r="1329" spans="1:6" x14ac:dyDescent="0.35">
      <c r="A1329" s="37" t="s">
        <v>6263</v>
      </c>
      <c r="B1329" s="38">
        <v>-35.136555199999997</v>
      </c>
      <c r="C1329" s="38">
        <v>-58.055461600000001</v>
      </c>
      <c r="D1329" s="38">
        <v>0.36736896634101868</v>
      </c>
      <c r="E1329" s="38">
        <v>0.37485307537847101</v>
      </c>
      <c r="F1329" s="38">
        <v>47.435897435897431</v>
      </c>
    </row>
    <row r="1330" spans="1:6" x14ac:dyDescent="0.35">
      <c r="A1330" s="37" t="s">
        <v>6264</v>
      </c>
      <c r="B1330" s="38">
        <v>-35.325743850000002</v>
      </c>
      <c r="C1330" s="38">
        <v>-58.050245189999998</v>
      </c>
      <c r="D1330" s="38">
        <v>0</v>
      </c>
      <c r="E1330" s="38">
        <v>0.18459258852778249</v>
      </c>
      <c r="F1330" s="38">
        <v>12.195121951219512</v>
      </c>
    </row>
    <row r="1331" spans="1:6" x14ac:dyDescent="0.35">
      <c r="A1331" s="37" t="s">
        <v>6265</v>
      </c>
      <c r="B1331" s="38">
        <v>-35.219963419999999</v>
      </c>
      <c r="C1331" s="38">
        <v>-58.282527989999998</v>
      </c>
      <c r="D1331" s="38">
        <v>0.5702129602432251</v>
      </c>
      <c r="E1331" s="38">
        <v>0.55865179864983805</v>
      </c>
      <c r="F1331" s="38">
        <v>25</v>
      </c>
    </row>
    <row r="1332" spans="1:6" x14ac:dyDescent="0.35">
      <c r="A1332" s="37" t="s">
        <v>6266</v>
      </c>
      <c r="B1332" s="38">
        <v>-35.163234019999997</v>
      </c>
      <c r="C1332" s="38">
        <v>-58.223776450000003</v>
      </c>
      <c r="D1332" s="38">
        <v>0.49112427234649658</v>
      </c>
      <c r="E1332" s="38">
        <v>0.45794626077016187</v>
      </c>
      <c r="F1332" s="38">
        <v>38.931297709923662</v>
      </c>
    </row>
    <row r="1333" spans="1:6" x14ac:dyDescent="0.35">
      <c r="A1333" s="37" t="s">
        <v>6267</v>
      </c>
      <c r="B1333" s="38">
        <v>-35.133851620000002</v>
      </c>
      <c r="C1333" s="38">
        <v>-58.220650380000002</v>
      </c>
      <c r="D1333" s="38">
        <v>0.64315927028656006</v>
      </c>
      <c r="E1333" s="38">
        <v>0.64002431380121327</v>
      </c>
      <c r="F1333" s="38">
        <v>70.422535211267601</v>
      </c>
    </row>
    <row r="1334" spans="1:6" x14ac:dyDescent="0.35">
      <c r="A1334" s="37" t="s">
        <v>6268</v>
      </c>
      <c r="B1334" s="38">
        <v>-35.179143510000003</v>
      </c>
      <c r="C1334" s="38">
        <v>-58.228150239999998</v>
      </c>
      <c r="D1334" s="38">
        <v>0.35892596840858459</v>
      </c>
      <c r="E1334" s="38">
        <v>0.35616154968738561</v>
      </c>
      <c r="F1334" s="38">
        <v>48.163265306122447</v>
      </c>
    </row>
    <row r="1335" spans="1:6" x14ac:dyDescent="0.35">
      <c r="A1335" s="37" t="s">
        <v>6269</v>
      </c>
      <c r="B1335" s="38">
        <v>-35.10184778</v>
      </c>
      <c r="C1335" s="38">
        <v>-58.281141030000001</v>
      </c>
      <c r="D1335" s="38">
        <v>0.59585362672805786</v>
      </c>
      <c r="E1335" s="38">
        <v>0.55973750666568156</v>
      </c>
      <c r="F1335" s="38">
        <v>57.894736842105267</v>
      </c>
    </row>
    <row r="1336" spans="1:6" x14ac:dyDescent="0.35">
      <c r="A1336" s="37" t="s">
        <v>6270</v>
      </c>
      <c r="B1336" s="38">
        <v>-35.171642910000003</v>
      </c>
      <c r="C1336" s="38">
        <v>-58.234949550000003</v>
      </c>
      <c r="D1336" s="38">
        <v>0.26282650232315058</v>
      </c>
      <c r="E1336" s="38">
        <v>0.26720416120120449</v>
      </c>
      <c r="F1336" s="38"/>
    </row>
    <row r="1337" spans="1:6" x14ac:dyDescent="0.35">
      <c r="A1337" s="37" t="s">
        <v>6271</v>
      </c>
      <c r="B1337" s="38">
        <v>-35.275621610000002</v>
      </c>
      <c r="C1337" s="38">
        <v>-58.200902229999997</v>
      </c>
      <c r="D1337" s="38">
        <v>0.39209851622581482</v>
      </c>
      <c r="E1337" s="38">
        <v>0.3653673455119133</v>
      </c>
      <c r="F1337" s="38"/>
    </row>
    <row r="1338" spans="1:6" x14ac:dyDescent="0.35">
      <c r="A1338" s="37" t="s">
        <v>6272</v>
      </c>
      <c r="B1338" s="38">
        <v>-34.174333619999999</v>
      </c>
      <c r="C1338" s="38">
        <v>-58.95325021</v>
      </c>
      <c r="D1338" s="38">
        <v>0.2141643762588501</v>
      </c>
      <c r="E1338" s="38">
        <v>0.19939725610770681</v>
      </c>
      <c r="F1338" s="38"/>
    </row>
    <row r="1339" spans="1:6" x14ac:dyDescent="0.35">
      <c r="A1339" s="37" t="s">
        <v>612</v>
      </c>
      <c r="B1339" s="38">
        <v>-34.179392200000002</v>
      </c>
      <c r="C1339" s="38">
        <v>-58.947942959999999</v>
      </c>
      <c r="D1339" s="38">
        <v>0.42958769202232361</v>
      </c>
      <c r="E1339" s="38">
        <v>0.4345081915726533</v>
      </c>
      <c r="F1339" s="38"/>
    </row>
    <row r="1340" spans="1:6" x14ac:dyDescent="0.35">
      <c r="A1340" s="37" t="s">
        <v>615</v>
      </c>
      <c r="B1340" s="38">
        <v>-34.188450410000002</v>
      </c>
      <c r="C1340" s="38">
        <v>-58.935645440000002</v>
      </c>
      <c r="D1340" s="38">
        <v>0.50891417264938354</v>
      </c>
      <c r="E1340" s="38">
        <v>0.49698082475285782</v>
      </c>
      <c r="F1340" s="38"/>
    </row>
    <row r="1341" spans="1:6" x14ac:dyDescent="0.35">
      <c r="A1341" s="37" t="s">
        <v>618</v>
      </c>
      <c r="B1341" s="38">
        <v>-34.180692550000003</v>
      </c>
      <c r="C1341" s="38">
        <v>-58.948481200000003</v>
      </c>
      <c r="D1341" s="38">
        <v>0.52322351932525635</v>
      </c>
      <c r="E1341" s="38">
        <v>0.46204783806675359</v>
      </c>
      <c r="F1341" s="38"/>
    </row>
    <row r="1342" spans="1:6" x14ac:dyDescent="0.35">
      <c r="A1342" s="37" t="s">
        <v>620</v>
      </c>
      <c r="B1342" s="38">
        <v>-34.157672910000002</v>
      </c>
      <c r="C1342" s="38">
        <v>-59.003868339999997</v>
      </c>
      <c r="D1342" s="38">
        <v>0.78218656778335571</v>
      </c>
      <c r="E1342" s="38">
        <v>0.78218656778335571</v>
      </c>
      <c r="F1342" s="38"/>
    </row>
    <row r="1343" spans="1:6" x14ac:dyDescent="0.35">
      <c r="A1343" s="37" t="s">
        <v>622</v>
      </c>
      <c r="B1343" s="38">
        <v>-34.185811010000002</v>
      </c>
      <c r="C1343" s="38">
        <v>-58.952017750000003</v>
      </c>
      <c r="D1343" s="38">
        <v>0.44783860445022577</v>
      </c>
      <c r="E1343" s="38">
        <v>0.43193570803850889</v>
      </c>
      <c r="F1343" s="38"/>
    </row>
    <row r="1344" spans="1:6" x14ac:dyDescent="0.35">
      <c r="A1344" s="37" t="s">
        <v>624</v>
      </c>
      <c r="B1344" s="38">
        <v>-34.202376960000002</v>
      </c>
      <c r="C1344" s="38">
        <v>-58.930167750000003</v>
      </c>
      <c r="D1344" s="38">
        <v>0.76661938428878784</v>
      </c>
      <c r="E1344" s="38">
        <v>0.6696825358602736</v>
      </c>
      <c r="F1344" s="38"/>
    </row>
    <row r="1345" spans="1:6" x14ac:dyDescent="0.35">
      <c r="A1345" s="37" t="s">
        <v>613</v>
      </c>
      <c r="B1345" s="38">
        <v>-34.23865404</v>
      </c>
      <c r="C1345" s="38">
        <v>-58.961493400000002</v>
      </c>
      <c r="D1345" s="38">
        <v>0.53178286552429199</v>
      </c>
      <c r="E1345" s="38">
        <v>0.53178286552429199</v>
      </c>
      <c r="F1345" s="38"/>
    </row>
    <row r="1346" spans="1:6" x14ac:dyDescent="0.35">
      <c r="A1346" s="37" t="s">
        <v>616</v>
      </c>
      <c r="B1346" s="38">
        <v>-34.171948280000002</v>
      </c>
      <c r="C1346" s="38">
        <v>-58.959758520000001</v>
      </c>
      <c r="D1346" s="38">
        <v>0.19831269979476929</v>
      </c>
      <c r="E1346" s="38">
        <v>0.15998957423787369</v>
      </c>
      <c r="F1346" s="38"/>
    </row>
    <row r="1347" spans="1:6" x14ac:dyDescent="0.35">
      <c r="A1347" s="37" t="s">
        <v>6273</v>
      </c>
      <c r="B1347" s="38">
        <v>-34.169640020000003</v>
      </c>
      <c r="C1347" s="38">
        <v>-58.957008700000003</v>
      </c>
      <c r="D1347" s="38">
        <v>0.17871186137199399</v>
      </c>
      <c r="E1347" s="38">
        <v>0.1658392339139371</v>
      </c>
      <c r="F1347" s="38">
        <v>17.241379310344829</v>
      </c>
    </row>
    <row r="1348" spans="1:6" x14ac:dyDescent="0.35">
      <c r="A1348" s="37" t="s">
        <v>6274</v>
      </c>
      <c r="B1348" s="38">
        <v>-34.186648120000001</v>
      </c>
      <c r="C1348" s="38">
        <v>-58.944467950000003</v>
      </c>
      <c r="D1348" s="38">
        <v>0.48846620321273798</v>
      </c>
      <c r="E1348" s="38">
        <v>0.50158640128724719</v>
      </c>
      <c r="F1348" s="38">
        <v>50</v>
      </c>
    </row>
    <row r="1349" spans="1:6" x14ac:dyDescent="0.35">
      <c r="A1349" s="37" t="s">
        <v>6275</v>
      </c>
      <c r="B1349" s="38">
        <v>-34.174915349999999</v>
      </c>
      <c r="C1349" s="38">
        <v>-58.95326859</v>
      </c>
      <c r="D1349" s="38">
        <v>0.19057515263557431</v>
      </c>
      <c r="E1349" s="38">
        <v>0.19641292374581101</v>
      </c>
      <c r="F1349" s="38" t="s">
        <v>5130</v>
      </c>
    </row>
    <row r="1350" spans="1:6" x14ac:dyDescent="0.35">
      <c r="A1350" s="37" t="s">
        <v>6276</v>
      </c>
      <c r="B1350" s="38">
        <v>-34.181282539999998</v>
      </c>
      <c r="C1350" s="38">
        <v>-58.966449900000001</v>
      </c>
      <c r="D1350" s="38">
        <v>0.1435002535581589</v>
      </c>
      <c r="E1350" s="38">
        <v>0.24572818059670301</v>
      </c>
      <c r="F1350" s="38" t="s">
        <v>5130</v>
      </c>
    </row>
    <row r="1351" spans="1:6" x14ac:dyDescent="0.35">
      <c r="A1351" s="37" t="s">
        <v>6277</v>
      </c>
      <c r="B1351" s="38">
        <v>-34.163985259999997</v>
      </c>
      <c r="C1351" s="38">
        <v>-58.9771584</v>
      </c>
      <c r="D1351" s="38">
        <v>0.29210615158081049</v>
      </c>
      <c r="E1351" s="38">
        <v>0.34845530904001659</v>
      </c>
      <c r="F1351" s="38"/>
    </row>
    <row r="1352" spans="1:6" x14ac:dyDescent="0.35">
      <c r="A1352" s="37" t="s">
        <v>6278</v>
      </c>
      <c r="B1352" s="38">
        <v>-34.163964890000003</v>
      </c>
      <c r="C1352" s="38">
        <v>-58.95979123</v>
      </c>
      <c r="D1352" s="38">
        <v>0.1520136892795563</v>
      </c>
      <c r="E1352" s="38">
        <v>0.14828933051062951</v>
      </c>
      <c r="F1352" s="38"/>
    </row>
    <row r="1353" spans="1:6" x14ac:dyDescent="0.35">
      <c r="A1353" s="37" t="s">
        <v>6279</v>
      </c>
      <c r="B1353" s="38">
        <v>-34.170762670000002</v>
      </c>
      <c r="C1353" s="38">
        <v>-58.960238230000002</v>
      </c>
      <c r="D1353" s="38">
        <v>0.1405887305736542</v>
      </c>
      <c r="E1353" s="38">
        <v>0.1567765611566995</v>
      </c>
      <c r="F1353" s="38"/>
    </row>
    <row r="1354" spans="1:6" x14ac:dyDescent="0.35">
      <c r="A1354" s="37" t="s">
        <v>6280</v>
      </c>
      <c r="B1354" s="38">
        <v>-34.159763130000002</v>
      </c>
      <c r="C1354" s="38">
        <v>-58.965324209999999</v>
      </c>
      <c r="D1354" s="38">
        <v>0.28965386748313898</v>
      </c>
      <c r="E1354" s="38">
        <v>0.42238486205276687</v>
      </c>
      <c r="F1354" s="38">
        <v>28.160919540229884</v>
      </c>
    </row>
    <row r="1355" spans="1:6" x14ac:dyDescent="0.35">
      <c r="A1355" s="37" t="s">
        <v>6281</v>
      </c>
      <c r="B1355" s="38">
        <v>-34.177629580000001</v>
      </c>
      <c r="C1355" s="38">
        <v>-58.968130350000003</v>
      </c>
      <c r="D1355" s="38">
        <v>0.13310049474239349</v>
      </c>
      <c r="E1355" s="38">
        <v>0.1394224031006589</v>
      </c>
      <c r="F1355" s="38">
        <v>20</v>
      </c>
    </row>
    <row r="1356" spans="1:6" x14ac:dyDescent="0.35">
      <c r="A1356" s="37" t="s">
        <v>6282</v>
      </c>
      <c r="B1356" s="38">
        <v>-34.189782770000001</v>
      </c>
      <c r="C1356" s="38">
        <v>-58.939965639999997</v>
      </c>
      <c r="D1356" s="38">
        <v>0.47359421849250788</v>
      </c>
      <c r="E1356" s="38">
        <v>0.48447691430063811</v>
      </c>
      <c r="F1356" s="38">
        <v>43.835616438356162</v>
      </c>
    </row>
    <row r="1357" spans="1:6" x14ac:dyDescent="0.35">
      <c r="A1357" s="37" t="s">
        <v>6283</v>
      </c>
      <c r="B1357" s="38">
        <v>-34.200440749999999</v>
      </c>
      <c r="C1357" s="38">
        <v>-58.830899700000003</v>
      </c>
      <c r="D1357" s="38">
        <v>0.62407279014587402</v>
      </c>
      <c r="E1357" s="38">
        <v>0.62599169506746177</v>
      </c>
      <c r="F1357" s="38">
        <v>35.294117647058826</v>
      </c>
    </row>
    <row r="1358" spans="1:6" x14ac:dyDescent="0.35">
      <c r="A1358" s="37" t="s">
        <v>6284</v>
      </c>
      <c r="B1358" s="38">
        <v>-34.060170499999998</v>
      </c>
      <c r="C1358" s="38">
        <v>-58.835987060000001</v>
      </c>
      <c r="D1358" s="38">
        <v>0.56186270713806152</v>
      </c>
      <c r="E1358" s="38">
        <v>0.57067931342769318</v>
      </c>
      <c r="F1358" s="38">
        <v>22.222222222222221</v>
      </c>
    </row>
    <row r="1359" spans="1:6" x14ac:dyDescent="0.35">
      <c r="A1359" s="37" t="s">
        <v>6285</v>
      </c>
      <c r="B1359" s="38">
        <v>-34.184065320000002</v>
      </c>
      <c r="C1359" s="38">
        <v>-58.955232870000003</v>
      </c>
      <c r="D1359" s="38">
        <v>0.48670285940170288</v>
      </c>
      <c r="E1359" s="38">
        <v>0.45273561775684362</v>
      </c>
      <c r="F1359" s="38">
        <v>27.966101694915253</v>
      </c>
    </row>
    <row r="1360" spans="1:6" x14ac:dyDescent="0.35">
      <c r="A1360" s="37" t="s">
        <v>6286</v>
      </c>
      <c r="B1360" s="38">
        <v>-34.229605650000003</v>
      </c>
      <c r="C1360" s="38">
        <v>-58.904692859999997</v>
      </c>
      <c r="D1360" s="38">
        <v>0.64032745361328125</v>
      </c>
      <c r="E1360" s="38">
        <v>0.64032745361328125</v>
      </c>
      <c r="F1360" s="38">
        <v>37.804878048780488</v>
      </c>
    </row>
    <row r="1361" spans="1:6" x14ac:dyDescent="0.35">
      <c r="A1361" s="37" t="s">
        <v>6287</v>
      </c>
      <c r="B1361" s="38">
        <v>-34.197212469999997</v>
      </c>
      <c r="C1361" s="38">
        <v>-58.970509069999999</v>
      </c>
      <c r="D1361" s="38">
        <v>0.51939457654953003</v>
      </c>
      <c r="E1361" s="38">
        <v>0.51909609884023666</v>
      </c>
      <c r="F1361" s="38">
        <v>32.089552238805972</v>
      </c>
    </row>
    <row r="1362" spans="1:6" x14ac:dyDescent="0.35">
      <c r="A1362" s="37" t="s">
        <v>6288</v>
      </c>
      <c r="B1362" s="38">
        <v>-33.96834613</v>
      </c>
      <c r="C1362" s="38">
        <v>-58.966775669999997</v>
      </c>
      <c r="D1362" s="38">
        <v>0.62568604946136475</v>
      </c>
      <c r="E1362" s="38">
        <v>0.62824702925152254</v>
      </c>
      <c r="F1362" s="38">
        <v>60.869565217391312</v>
      </c>
    </row>
    <row r="1363" spans="1:6" x14ac:dyDescent="0.35">
      <c r="A1363" s="37" t="s">
        <v>6289</v>
      </c>
      <c r="B1363" s="38">
        <v>-34.157961389999997</v>
      </c>
      <c r="C1363" s="38">
        <v>-59.003651920000003</v>
      </c>
      <c r="D1363" s="38">
        <v>0.78218656778335571</v>
      </c>
      <c r="E1363" s="38">
        <v>0.78218656778335571</v>
      </c>
      <c r="F1363" s="38">
        <v>52.336448598130836</v>
      </c>
    </row>
    <row r="1364" spans="1:6" x14ac:dyDescent="0.35">
      <c r="A1364" s="37" t="s">
        <v>6290</v>
      </c>
      <c r="B1364" s="38">
        <v>-34.210484450000003</v>
      </c>
      <c r="C1364" s="38">
        <v>-58.937457549999998</v>
      </c>
      <c r="D1364" s="38">
        <v>0.47676077485084528</v>
      </c>
      <c r="E1364" s="38">
        <v>0.48140957372056109</v>
      </c>
      <c r="F1364" s="38">
        <v>37</v>
      </c>
    </row>
    <row r="1365" spans="1:6" x14ac:dyDescent="0.35">
      <c r="A1365" s="37" t="s">
        <v>6291</v>
      </c>
      <c r="B1365" s="38">
        <v>-34.177668859999997</v>
      </c>
      <c r="C1365" s="38">
        <v>-58.948593389999999</v>
      </c>
      <c r="D1365" s="38">
        <v>0.37944939732551569</v>
      </c>
      <c r="E1365" s="38">
        <v>0.36511001280612421</v>
      </c>
      <c r="F1365" s="38">
        <v>45.185185185185183</v>
      </c>
    </row>
    <row r="1366" spans="1:6" x14ac:dyDescent="0.35">
      <c r="A1366" s="37" t="s">
        <v>6292</v>
      </c>
      <c r="B1366" s="38">
        <v>-34.253056530000002</v>
      </c>
      <c r="C1366" s="38">
        <v>-58.916476619999997</v>
      </c>
      <c r="D1366" s="38">
        <v>0.64091974496841431</v>
      </c>
      <c r="E1366" s="38">
        <v>0.63700195519547709</v>
      </c>
      <c r="F1366" s="38">
        <v>55.769230769230774</v>
      </c>
    </row>
    <row r="1367" spans="1:6" x14ac:dyDescent="0.35">
      <c r="A1367" s="37" t="s">
        <v>6293</v>
      </c>
      <c r="B1367" s="38">
        <v>-34.165396989999998</v>
      </c>
      <c r="C1367" s="38">
        <v>-58.973528999999999</v>
      </c>
      <c r="D1367" s="38">
        <v>0.31170555949211121</v>
      </c>
      <c r="E1367" s="38">
        <v>0.21371580991480091</v>
      </c>
      <c r="F1367" s="38">
        <v>16.551724137931036</v>
      </c>
    </row>
    <row r="1368" spans="1:6" x14ac:dyDescent="0.35">
      <c r="A1368" s="37" t="s">
        <v>6294</v>
      </c>
      <c r="B1368" s="38">
        <v>-34.180455639999998</v>
      </c>
      <c r="C1368" s="38">
        <v>-58.97476039</v>
      </c>
      <c r="D1368" s="38">
        <v>0.2324396222829819</v>
      </c>
      <c r="E1368" s="38">
        <v>0.32295913951737543</v>
      </c>
      <c r="F1368" s="38">
        <v>42.105263157894733</v>
      </c>
    </row>
    <row r="1369" spans="1:6" x14ac:dyDescent="0.35">
      <c r="A1369" s="37" t="s">
        <v>6295</v>
      </c>
      <c r="B1369" s="38">
        <v>-34.186299550000001</v>
      </c>
      <c r="C1369" s="38">
        <v>-58.966903969999997</v>
      </c>
      <c r="D1369" s="38">
        <v>0.56640523672103882</v>
      </c>
      <c r="E1369" s="38">
        <v>0.50265592885644816</v>
      </c>
      <c r="F1369" s="38">
        <v>47.712418300653596</v>
      </c>
    </row>
    <row r="1370" spans="1:6" x14ac:dyDescent="0.35">
      <c r="A1370" s="37" t="s">
        <v>6296</v>
      </c>
      <c r="B1370" s="38">
        <v>-34.194224820000002</v>
      </c>
      <c r="C1370" s="38">
        <v>-58.94259314</v>
      </c>
      <c r="D1370" s="38">
        <v>0.30696845054626459</v>
      </c>
      <c r="E1370" s="38">
        <v>0.3078372767993382</v>
      </c>
      <c r="F1370" s="38">
        <v>23.52941176470588</v>
      </c>
    </row>
    <row r="1371" spans="1:6" x14ac:dyDescent="0.35">
      <c r="A1371" s="37" t="s">
        <v>6297</v>
      </c>
      <c r="B1371" s="38">
        <v>-34.201039350000002</v>
      </c>
      <c r="C1371" s="38">
        <v>-58.929707110000003</v>
      </c>
      <c r="D1371" s="38">
        <v>0.59833508729934692</v>
      </c>
      <c r="E1371" s="38">
        <v>0.63133900024388967</v>
      </c>
      <c r="F1371" s="38">
        <v>35.467980295566505</v>
      </c>
    </row>
    <row r="1372" spans="1:6" x14ac:dyDescent="0.35">
      <c r="A1372" s="37" t="s">
        <v>6298</v>
      </c>
      <c r="B1372" s="38">
        <v>-34.169979499999997</v>
      </c>
      <c r="C1372" s="38">
        <v>-58.960760809999996</v>
      </c>
      <c r="D1372" s="38">
        <v>0.1518843024969101</v>
      </c>
      <c r="E1372" s="38">
        <v>0.15093374335103571</v>
      </c>
      <c r="F1372" s="38">
        <v>14.40677966101695</v>
      </c>
    </row>
    <row r="1373" spans="1:6" x14ac:dyDescent="0.35">
      <c r="A1373" s="37" t="s">
        <v>6299</v>
      </c>
      <c r="B1373" s="38">
        <v>-34.163697880000001</v>
      </c>
      <c r="C1373" s="38">
        <v>-58.977230300000002</v>
      </c>
      <c r="D1373" s="38">
        <v>0.29210615158081049</v>
      </c>
      <c r="E1373" s="38">
        <v>0.37013288007842171</v>
      </c>
      <c r="F1373" s="38">
        <v>25.294117647058822</v>
      </c>
    </row>
    <row r="1374" spans="1:6" x14ac:dyDescent="0.35">
      <c r="A1374" s="37" t="s">
        <v>6300</v>
      </c>
      <c r="B1374" s="38">
        <v>-34.17380344</v>
      </c>
      <c r="C1374" s="38">
        <v>-58.952590370000003</v>
      </c>
      <c r="D1374" s="38">
        <v>0.2141643762588501</v>
      </c>
      <c r="E1374" s="38">
        <v>0.20187703127923759</v>
      </c>
      <c r="F1374" s="38">
        <v>23.648648648648649</v>
      </c>
    </row>
    <row r="1375" spans="1:6" x14ac:dyDescent="0.35">
      <c r="A1375" s="37" t="s">
        <v>6301</v>
      </c>
      <c r="B1375" s="38">
        <v>-34.192897790000004</v>
      </c>
      <c r="C1375" s="38">
        <v>-58.943804819999997</v>
      </c>
      <c r="D1375" s="38">
        <v>0.30696845054626459</v>
      </c>
      <c r="E1375" s="38">
        <v>0.36316445895603727</v>
      </c>
      <c r="F1375" s="38">
        <v>23.275862068965516</v>
      </c>
    </row>
    <row r="1376" spans="1:6" x14ac:dyDescent="0.35">
      <c r="A1376" s="37" t="s">
        <v>632</v>
      </c>
      <c r="B1376" s="38">
        <v>-34.157307469999999</v>
      </c>
      <c r="C1376" s="38">
        <v>-58.964762499999999</v>
      </c>
      <c r="D1376" s="38">
        <v>0.60933989286422729</v>
      </c>
      <c r="E1376" s="38">
        <v>0.57042825139231157</v>
      </c>
      <c r="F1376" s="38"/>
    </row>
    <row r="1377" spans="1:6" x14ac:dyDescent="0.35">
      <c r="A1377" s="37" t="s">
        <v>630</v>
      </c>
      <c r="B1377" s="38">
        <v>-34.17200734</v>
      </c>
      <c r="C1377" s="38">
        <v>-58.953364260000001</v>
      </c>
      <c r="D1377" s="38">
        <v>0.1958304047584534</v>
      </c>
      <c r="E1377" s="38">
        <v>0.20535162252348821</v>
      </c>
      <c r="F1377" s="38"/>
    </row>
    <row r="1378" spans="1:6" x14ac:dyDescent="0.35">
      <c r="A1378" s="37" t="s">
        <v>6302</v>
      </c>
      <c r="B1378" s="38">
        <v>-34.17079571</v>
      </c>
      <c r="C1378" s="38">
        <v>-58.960246009999999</v>
      </c>
      <c r="D1378" s="38">
        <v>0.1405887305736542</v>
      </c>
      <c r="E1378" s="38">
        <v>0.15695565415395271</v>
      </c>
      <c r="F1378" s="38">
        <v>16.645962732919255</v>
      </c>
    </row>
    <row r="1379" spans="1:6" x14ac:dyDescent="0.35">
      <c r="A1379" s="37" t="s">
        <v>6303</v>
      </c>
      <c r="B1379" s="38">
        <v>-34.155990189999997</v>
      </c>
      <c r="C1379" s="38">
        <v>-58.966141149999999</v>
      </c>
      <c r="D1379" s="38">
        <v>0.60933971405029297</v>
      </c>
      <c r="E1379" s="38">
        <v>0.60933975378672278</v>
      </c>
      <c r="F1379" s="38">
        <v>15.241935483870966</v>
      </c>
    </row>
    <row r="1380" spans="1:6" x14ac:dyDescent="0.35">
      <c r="A1380" s="37" t="s">
        <v>6304</v>
      </c>
      <c r="B1380" s="38">
        <v>-34.171124169999999</v>
      </c>
      <c r="C1380" s="38">
        <v>-58.960313139999997</v>
      </c>
      <c r="D1380" s="38">
        <v>0.1405887305736542</v>
      </c>
      <c r="E1380" s="38">
        <v>0.1571265517009629</v>
      </c>
      <c r="F1380" s="38"/>
    </row>
    <row r="1381" spans="1:6" x14ac:dyDescent="0.35">
      <c r="A1381" s="37" t="s">
        <v>6305</v>
      </c>
      <c r="B1381" s="38">
        <v>-34.16286642</v>
      </c>
      <c r="C1381" s="38">
        <v>-58.960695729999998</v>
      </c>
      <c r="D1381" s="38">
        <v>0.15964864194393161</v>
      </c>
      <c r="E1381" s="38">
        <v>0.14525988761867789</v>
      </c>
      <c r="F1381" s="38">
        <v>25.742574257425744</v>
      </c>
    </row>
    <row r="1382" spans="1:6" x14ac:dyDescent="0.35">
      <c r="A1382" s="37" t="s">
        <v>6306</v>
      </c>
      <c r="B1382" s="38">
        <v>-34.175403510000002</v>
      </c>
      <c r="C1382" s="38">
        <v>-58.967548460000003</v>
      </c>
      <c r="D1382" s="38">
        <v>0.13720473647117609</v>
      </c>
      <c r="E1382" s="38">
        <v>0.1349299928467525</v>
      </c>
      <c r="F1382" s="38">
        <v>18.06167400881057</v>
      </c>
    </row>
    <row r="1383" spans="1:6" x14ac:dyDescent="0.35">
      <c r="A1383" s="37" t="s">
        <v>6307</v>
      </c>
      <c r="B1383" s="38">
        <v>-34.196807560000003</v>
      </c>
      <c r="C1383" s="38">
        <v>-58.963260769999998</v>
      </c>
      <c r="D1383" s="38">
        <v>0.39292356371879578</v>
      </c>
      <c r="E1383" s="38">
        <v>0.39592472059386119</v>
      </c>
      <c r="F1383" s="38">
        <v>40.723981900452486</v>
      </c>
    </row>
    <row r="1384" spans="1:6" x14ac:dyDescent="0.35">
      <c r="A1384" s="37" t="s">
        <v>6308</v>
      </c>
      <c r="B1384" s="38">
        <v>-34.286191250000002</v>
      </c>
      <c r="C1384" s="38">
        <v>-58.908587420000003</v>
      </c>
      <c r="D1384" s="38">
        <v>0.57513189315795898</v>
      </c>
      <c r="E1384" s="38">
        <v>0.55976042151451111</v>
      </c>
      <c r="F1384" s="38">
        <v>44.871794871794876</v>
      </c>
    </row>
    <row r="1385" spans="1:6" x14ac:dyDescent="0.35">
      <c r="A1385" s="37" t="s">
        <v>6309</v>
      </c>
      <c r="B1385" s="38">
        <v>-34.172131980000003</v>
      </c>
      <c r="C1385" s="38">
        <v>-58.95961243</v>
      </c>
      <c r="D1385" s="38">
        <v>0.19831269979476929</v>
      </c>
      <c r="E1385" s="38">
        <v>0.16054351392545199</v>
      </c>
      <c r="F1385" s="38">
        <v>26.44927536231884</v>
      </c>
    </row>
    <row r="1386" spans="1:6" x14ac:dyDescent="0.35">
      <c r="A1386" s="37" t="s">
        <v>6310</v>
      </c>
      <c r="B1386" s="38">
        <v>-34.2661017</v>
      </c>
      <c r="C1386" s="38">
        <v>-58.966443380000001</v>
      </c>
      <c r="D1386" s="38">
        <v>0.15694841742515561</v>
      </c>
      <c r="E1386" s="38">
        <v>0.15599613719516331</v>
      </c>
      <c r="F1386" s="38">
        <v>35.042735042735039</v>
      </c>
    </row>
    <row r="1387" spans="1:6" x14ac:dyDescent="0.35">
      <c r="A1387" s="37" t="s">
        <v>6311</v>
      </c>
      <c r="B1387" s="38">
        <v>-34.166610460000001</v>
      </c>
      <c r="C1387" s="38">
        <v>-58.954195599999998</v>
      </c>
      <c r="D1387" s="38">
        <v>0.16448803246021271</v>
      </c>
      <c r="E1387" s="38">
        <v>0.19511547841523821</v>
      </c>
      <c r="F1387" s="38">
        <v>25.501432664756447</v>
      </c>
    </row>
    <row r="1388" spans="1:6" x14ac:dyDescent="0.35">
      <c r="A1388" s="37" t="s">
        <v>6312</v>
      </c>
      <c r="B1388" s="38">
        <v>-34.16817545</v>
      </c>
      <c r="C1388" s="38">
        <v>-58.967814420000003</v>
      </c>
      <c r="D1388" s="38">
        <v>0.115168496966362</v>
      </c>
      <c r="E1388" s="38">
        <v>0.12513873333993711</v>
      </c>
      <c r="F1388" s="38">
        <v>31.147540983606557</v>
      </c>
    </row>
    <row r="1389" spans="1:6" x14ac:dyDescent="0.35">
      <c r="A1389" s="37" t="s">
        <v>6313</v>
      </c>
      <c r="B1389" s="38">
        <v>-34.157453689999997</v>
      </c>
      <c r="C1389" s="38">
        <v>-58.964624530000002</v>
      </c>
      <c r="D1389" s="38">
        <v>0.60933989286422729</v>
      </c>
      <c r="E1389" s="38">
        <v>0.55709077574704824</v>
      </c>
      <c r="F1389" s="38">
        <v>51.515151515151516</v>
      </c>
    </row>
    <row r="1390" spans="1:6" x14ac:dyDescent="0.35">
      <c r="A1390" s="37" t="s">
        <v>6314</v>
      </c>
      <c r="B1390" s="38">
        <v>-34.202273069999997</v>
      </c>
      <c r="C1390" s="38">
        <v>-58.930247629999997</v>
      </c>
      <c r="D1390" s="38">
        <v>0.76661938428878784</v>
      </c>
      <c r="E1390" s="38">
        <v>0.6713872104883194</v>
      </c>
      <c r="F1390" s="38">
        <v>39.35643564356436</v>
      </c>
    </row>
    <row r="1391" spans="1:6" x14ac:dyDescent="0.35">
      <c r="A1391" s="37" t="s">
        <v>6315</v>
      </c>
      <c r="B1391" s="38">
        <v>-34.209720580000003</v>
      </c>
      <c r="C1391" s="38">
        <v>-59.037847139999997</v>
      </c>
      <c r="D1391" s="38">
        <v>0.49021252989768982</v>
      </c>
      <c r="E1391" s="38">
        <v>0.4854399636387825</v>
      </c>
      <c r="F1391" s="38">
        <v>25</v>
      </c>
    </row>
    <row r="1392" spans="1:6" x14ac:dyDescent="0.35">
      <c r="A1392" s="37" t="s">
        <v>6316</v>
      </c>
      <c r="B1392" s="38">
        <v>-34.230544190000003</v>
      </c>
      <c r="C1392" s="38">
        <v>-58.905955110000001</v>
      </c>
      <c r="D1392" s="38">
        <v>0.64032745361328125</v>
      </c>
      <c r="E1392" s="38">
        <v>0.64032745361328125</v>
      </c>
      <c r="F1392" s="38">
        <v>45.822102425876011</v>
      </c>
    </row>
    <row r="1393" spans="1:6" x14ac:dyDescent="0.35">
      <c r="A1393" s="37" t="s">
        <v>6317</v>
      </c>
      <c r="B1393" s="38">
        <v>-34.205593669999999</v>
      </c>
      <c r="C1393" s="38">
        <v>-58.945718540000001</v>
      </c>
      <c r="D1393" s="38">
        <v>0.30245599150657648</v>
      </c>
      <c r="E1393" s="38">
        <v>0.33003806597308111</v>
      </c>
      <c r="F1393" s="38">
        <v>21.777777777777775</v>
      </c>
    </row>
    <row r="1394" spans="1:6" x14ac:dyDescent="0.35">
      <c r="A1394" s="37" t="s">
        <v>6318</v>
      </c>
      <c r="B1394" s="38">
        <v>-34.186786830000003</v>
      </c>
      <c r="C1394" s="38">
        <v>-58.964390190000003</v>
      </c>
      <c r="D1394" s="38">
        <v>0.57287377119064331</v>
      </c>
      <c r="E1394" s="38">
        <v>0.49945685515801108</v>
      </c>
      <c r="F1394" s="38">
        <v>45.525291828793776</v>
      </c>
    </row>
    <row r="1395" spans="1:6" x14ac:dyDescent="0.35">
      <c r="A1395" s="37" t="s">
        <v>6319</v>
      </c>
      <c r="B1395" s="38">
        <v>-34.171944199999999</v>
      </c>
      <c r="C1395" s="38">
        <v>-58.953450060000002</v>
      </c>
      <c r="D1395" s="38">
        <v>0.1958304047584534</v>
      </c>
      <c r="E1395" s="38">
        <v>0.20398995578289031</v>
      </c>
      <c r="F1395" s="38">
        <v>33.606557377049178</v>
      </c>
    </row>
    <row r="1396" spans="1:6" x14ac:dyDescent="0.35">
      <c r="A1396" s="37" t="s">
        <v>6320</v>
      </c>
      <c r="B1396" s="38">
        <v>-34.161917840000001</v>
      </c>
      <c r="C1396" s="38">
        <v>-58.969834759999998</v>
      </c>
      <c r="D1396" s="38">
        <v>0.1650736927986145</v>
      </c>
      <c r="E1396" s="38">
        <v>0.24137750185198251</v>
      </c>
      <c r="F1396" s="38">
        <v>20.041322314049587</v>
      </c>
    </row>
    <row r="1397" spans="1:6" x14ac:dyDescent="0.35">
      <c r="A1397" s="37" t="s">
        <v>6321</v>
      </c>
      <c r="B1397" s="38">
        <v>-34.195102390000002</v>
      </c>
      <c r="C1397" s="38">
        <v>-58.941861600000003</v>
      </c>
      <c r="D1397" s="38">
        <v>0.2991442084312439</v>
      </c>
      <c r="E1397" s="38">
        <v>0.3003667313605547</v>
      </c>
      <c r="F1397" s="38">
        <v>21.723518850987432</v>
      </c>
    </row>
    <row r="1398" spans="1:6" x14ac:dyDescent="0.35">
      <c r="A1398" s="37" t="s">
        <v>6322</v>
      </c>
      <c r="B1398" s="38">
        <v>-34.25331259</v>
      </c>
      <c r="C1398" s="38">
        <v>-58.916736739999997</v>
      </c>
      <c r="D1398" s="38">
        <v>0.64091974496841431</v>
      </c>
      <c r="E1398" s="38">
        <v>0.63704216314686668</v>
      </c>
      <c r="F1398" s="38">
        <v>53.164556962025308</v>
      </c>
    </row>
    <row r="1399" spans="1:6" x14ac:dyDescent="0.35">
      <c r="A1399" s="37" t="s">
        <v>6323</v>
      </c>
      <c r="B1399" s="38">
        <v>-34.15776305</v>
      </c>
      <c r="C1399" s="38">
        <v>-59.003758400000002</v>
      </c>
      <c r="D1399" s="38">
        <v>0.78218656778335571</v>
      </c>
      <c r="E1399" s="38">
        <v>0.78218656778335571</v>
      </c>
      <c r="F1399" s="38">
        <v>57.04697986577181</v>
      </c>
    </row>
    <row r="1400" spans="1:6" x14ac:dyDescent="0.35">
      <c r="A1400" s="37" t="s">
        <v>6324</v>
      </c>
      <c r="B1400" s="38">
        <v>-34.189317070000001</v>
      </c>
      <c r="C1400" s="38">
        <v>-58.939089879999997</v>
      </c>
      <c r="D1400" s="38">
        <v>0.47359421849250788</v>
      </c>
      <c r="E1400" s="38">
        <v>0.48142935492490468</v>
      </c>
      <c r="F1400" s="38">
        <v>51.415094339622648</v>
      </c>
    </row>
    <row r="1401" spans="1:6" x14ac:dyDescent="0.35">
      <c r="A1401" s="37" t="s">
        <v>6325</v>
      </c>
      <c r="B1401" s="38">
        <v>-34.179048190000003</v>
      </c>
      <c r="C1401" s="38">
        <v>-58.976753109999997</v>
      </c>
      <c r="D1401" s="38">
        <v>0.23453749716281891</v>
      </c>
      <c r="E1401" s="38">
        <v>0.29334884411410278</v>
      </c>
      <c r="F1401" s="38">
        <v>50.625</v>
      </c>
    </row>
    <row r="1402" spans="1:6" x14ac:dyDescent="0.35">
      <c r="A1402" s="37" t="s">
        <v>6326</v>
      </c>
      <c r="B1402" s="38">
        <v>-34.205596810000003</v>
      </c>
      <c r="C1402" s="38">
        <v>-58.938005580000002</v>
      </c>
      <c r="D1402" s="38">
        <v>0.53317248821258545</v>
      </c>
      <c r="E1402" s="38">
        <v>0.5323562378946104</v>
      </c>
      <c r="F1402" s="38">
        <v>40.059347181008903</v>
      </c>
    </row>
    <row r="1403" spans="1:6" x14ac:dyDescent="0.35">
      <c r="A1403" s="37" t="s">
        <v>6327</v>
      </c>
      <c r="B1403" s="38">
        <v>-34.179997610000001</v>
      </c>
      <c r="C1403" s="38">
        <v>-58.953810750000002</v>
      </c>
      <c r="D1403" s="38">
        <v>0.4796404242515564</v>
      </c>
      <c r="E1403" s="38">
        <v>0.46797468709318257</v>
      </c>
      <c r="F1403" s="38">
        <v>48.325358851674643</v>
      </c>
    </row>
    <row r="1404" spans="1:6" x14ac:dyDescent="0.35">
      <c r="A1404" s="37" t="s">
        <v>6328</v>
      </c>
      <c r="B1404" s="38">
        <v>-34.058565960000003</v>
      </c>
      <c r="C1404" s="38">
        <v>-58.750387410000002</v>
      </c>
      <c r="D1404" s="38">
        <v>0.67258572578430176</v>
      </c>
      <c r="E1404" s="38">
        <v>0.66763516535630096</v>
      </c>
      <c r="F1404" s="38">
        <v>52.941176470588239</v>
      </c>
    </row>
    <row r="1405" spans="1:6" x14ac:dyDescent="0.35">
      <c r="A1405" s="37" t="s">
        <v>6329</v>
      </c>
      <c r="B1405" s="38">
        <v>-33.968372209999998</v>
      </c>
      <c r="C1405" s="38">
        <v>-58.966644899999999</v>
      </c>
      <c r="D1405" s="38">
        <v>0.62568604946136475</v>
      </c>
      <c r="E1405" s="38">
        <v>0.6283866010214153</v>
      </c>
      <c r="F1405" s="38">
        <v>48.275862068965516</v>
      </c>
    </row>
    <row r="1406" spans="1:6" x14ac:dyDescent="0.35">
      <c r="A1406" s="37" t="s">
        <v>6330</v>
      </c>
      <c r="B1406" s="38">
        <v>-34.200394240000001</v>
      </c>
      <c r="C1406" s="38">
        <v>-58.831002249999997</v>
      </c>
      <c r="D1406" s="38">
        <v>0.62407279014587402</v>
      </c>
      <c r="E1406" s="38">
        <v>0.6258361081819277</v>
      </c>
      <c r="F1406" s="38">
        <v>52.830188679245282</v>
      </c>
    </row>
    <row r="1407" spans="1:6" x14ac:dyDescent="0.35">
      <c r="A1407" s="37" t="s">
        <v>6331</v>
      </c>
      <c r="B1407" s="38">
        <v>-34.185895670000001</v>
      </c>
      <c r="C1407" s="38">
        <v>-58.951929190000001</v>
      </c>
      <c r="D1407" s="38">
        <v>0.44783860445022577</v>
      </c>
      <c r="E1407" s="38">
        <v>0.43529020162189708</v>
      </c>
      <c r="F1407" s="38">
        <v>25.247524752475247</v>
      </c>
    </row>
    <row r="1408" spans="1:6" x14ac:dyDescent="0.35">
      <c r="A1408" s="37" t="s">
        <v>6332</v>
      </c>
      <c r="B1408" s="38">
        <v>-34.06028388</v>
      </c>
      <c r="C1408" s="38">
        <v>-58.836156590000002</v>
      </c>
      <c r="D1408" s="38">
        <v>0.56186270713806152</v>
      </c>
      <c r="E1408" s="38">
        <v>0.57067931342769318</v>
      </c>
      <c r="F1408" s="38">
        <v>38.888888888888893</v>
      </c>
    </row>
    <row r="1409" spans="1:6" x14ac:dyDescent="0.35">
      <c r="A1409" s="37" t="s">
        <v>6333</v>
      </c>
      <c r="B1409" s="38">
        <v>-34.186818959999997</v>
      </c>
      <c r="C1409" s="38">
        <v>-58.939246060000002</v>
      </c>
      <c r="D1409" s="38">
        <v>0.55164813995361328</v>
      </c>
      <c r="E1409" s="38">
        <v>0.52449163552877065</v>
      </c>
      <c r="F1409" s="38">
        <v>51.459854014598541</v>
      </c>
    </row>
    <row r="1410" spans="1:6" x14ac:dyDescent="0.35">
      <c r="A1410" s="37" t="s">
        <v>6334</v>
      </c>
      <c r="B1410" s="38">
        <v>-34.17033181</v>
      </c>
      <c r="C1410" s="38">
        <v>-58.960865120000001</v>
      </c>
      <c r="D1410" s="38">
        <v>0.1518843024969101</v>
      </c>
      <c r="E1410" s="38">
        <v>0.15188444800236639</v>
      </c>
      <c r="F1410" s="38">
        <v>14.705882352941178</v>
      </c>
    </row>
    <row r="1411" spans="1:6" x14ac:dyDescent="0.35">
      <c r="A1411" s="37" t="s">
        <v>6335</v>
      </c>
      <c r="B1411" s="38">
        <v>-34.180706530000002</v>
      </c>
      <c r="C1411" s="38">
        <v>-58.974684480000001</v>
      </c>
      <c r="D1411" s="38">
        <v>0.2324396222829819</v>
      </c>
      <c r="E1411" s="38">
        <v>0.34781580339921148</v>
      </c>
      <c r="F1411" s="38"/>
    </row>
    <row r="1412" spans="1:6" x14ac:dyDescent="0.35">
      <c r="A1412" s="37" t="s">
        <v>646</v>
      </c>
      <c r="B1412" s="38">
        <v>-34.938861449999997</v>
      </c>
      <c r="C1412" s="38">
        <v>-58.60919767</v>
      </c>
      <c r="D1412" s="38">
        <v>0.72578829526901245</v>
      </c>
      <c r="E1412" s="38">
        <v>0.72533135478560984</v>
      </c>
      <c r="F1412" s="38"/>
    </row>
    <row r="1413" spans="1:6" x14ac:dyDescent="0.35">
      <c r="A1413" s="37" t="s">
        <v>647</v>
      </c>
      <c r="B1413" s="38">
        <v>-35.046642249999998</v>
      </c>
      <c r="C1413" s="38">
        <v>-58.761966790000002</v>
      </c>
      <c r="D1413" s="38">
        <v>0.45002850890159612</v>
      </c>
      <c r="E1413" s="38">
        <v>0.42196484772782578</v>
      </c>
      <c r="F1413" s="38"/>
    </row>
    <row r="1414" spans="1:6" x14ac:dyDescent="0.35">
      <c r="A1414" s="37" t="s">
        <v>649</v>
      </c>
      <c r="B1414" s="38">
        <v>-34.961066940000002</v>
      </c>
      <c r="C1414" s="38">
        <v>-58.727536239999999</v>
      </c>
      <c r="D1414" s="38">
        <v>0.70601928234100342</v>
      </c>
      <c r="E1414" s="38">
        <v>0.67976921796798706</v>
      </c>
      <c r="F1414" s="38"/>
    </row>
    <row r="1415" spans="1:6" x14ac:dyDescent="0.35">
      <c r="A1415" s="37" t="s">
        <v>648</v>
      </c>
      <c r="B1415" s="38">
        <v>-35.058826369999998</v>
      </c>
      <c r="C1415" s="38">
        <v>-58.759731330000001</v>
      </c>
      <c r="D1415" s="38">
        <v>0.2461377680301666</v>
      </c>
      <c r="E1415" s="38">
        <v>0.28391606296811778</v>
      </c>
      <c r="F1415" s="38"/>
    </row>
    <row r="1416" spans="1:6" x14ac:dyDescent="0.35">
      <c r="A1416" s="37" t="s">
        <v>6336</v>
      </c>
      <c r="B1416" s="38">
        <v>-35.050822500000002</v>
      </c>
      <c r="C1416" s="38">
        <v>-58.754708829999998</v>
      </c>
      <c r="D1416" s="38">
        <v>0.38903334736824041</v>
      </c>
      <c r="E1416" s="38">
        <v>0.36606830907495402</v>
      </c>
      <c r="F1416" s="38">
        <v>20</v>
      </c>
    </row>
    <row r="1417" spans="1:6" x14ac:dyDescent="0.35">
      <c r="A1417" s="37" t="s">
        <v>6337</v>
      </c>
      <c r="B1417" s="38">
        <v>-35.046715769999999</v>
      </c>
      <c r="C1417" s="38">
        <v>-58.753103019999998</v>
      </c>
      <c r="D1417" s="38">
        <v>0.36382699012756348</v>
      </c>
      <c r="E1417" s="38">
        <v>0.37620248292621811</v>
      </c>
      <c r="F1417" s="38"/>
    </row>
    <row r="1418" spans="1:6" x14ac:dyDescent="0.35">
      <c r="A1418" s="37" t="s">
        <v>6338</v>
      </c>
      <c r="B1418" s="38">
        <v>-35.049616260000001</v>
      </c>
      <c r="C1418" s="38">
        <v>-58.763491879999997</v>
      </c>
      <c r="D1418" s="38">
        <v>0.29881769418716431</v>
      </c>
      <c r="E1418" s="38">
        <v>0.30378102149282182</v>
      </c>
      <c r="F1418" s="38"/>
    </row>
    <row r="1419" spans="1:6" x14ac:dyDescent="0.35">
      <c r="A1419" s="37" t="s">
        <v>6339</v>
      </c>
      <c r="B1419" s="38">
        <v>-34.964960249999997</v>
      </c>
      <c r="C1419" s="38">
        <v>-58.653395949999997</v>
      </c>
      <c r="D1419" s="38">
        <v>0.5741351842880249</v>
      </c>
      <c r="E1419" s="38">
        <v>0.55271426941219126</v>
      </c>
      <c r="F1419" s="38">
        <v>36.170212765957451</v>
      </c>
    </row>
    <row r="1420" spans="1:6" x14ac:dyDescent="0.35">
      <c r="A1420" s="37" t="s">
        <v>6340</v>
      </c>
      <c r="B1420" s="38">
        <v>-35.045950140000002</v>
      </c>
      <c r="C1420" s="38">
        <v>-58.764103499999997</v>
      </c>
      <c r="D1420" s="38">
        <v>0.45002850890159612</v>
      </c>
      <c r="E1420" s="38">
        <v>0.41376029896108729</v>
      </c>
      <c r="F1420" s="38">
        <v>39.226519337016576</v>
      </c>
    </row>
    <row r="1421" spans="1:6" x14ac:dyDescent="0.35">
      <c r="A1421" s="37" t="s">
        <v>6341</v>
      </c>
      <c r="B1421" s="38">
        <v>-35.12400513</v>
      </c>
      <c r="C1421" s="38">
        <v>-58.89114352</v>
      </c>
      <c r="D1421" s="38">
        <v>0.40934038162231451</v>
      </c>
      <c r="E1421" s="38">
        <v>0.40663132154279291</v>
      </c>
      <c r="F1421" s="38">
        <v>36.507936507936506</v>
      </c>
    </row>
    <row r="1422" spans="1:6" x14ac:dyDescent="0.35">
      <c r="A1422" s="37" t="s">
        <v>6342</v>
      </c>
      <c r="B1422" s="38">
        <v>-34.939599180000002</v>
      </c>
      <c r="C1422" s="38">
        <v>-58.617729169999997</v>
      </c>
      <c r="D1422" s="38">
        <v>0.6813349723815918</v>
      </c>
      <c r="E1422" s="38">
        <v>0.67784087124623749</v>
      </c>
      <c r="F1422" s="38">
        <v>52.112676056338024</v>
      </c>
    </row>
    <row r="1423" spans="1:6" x14ac:dyDescent="0.35">
      <c r="A1423" s="37" t="s">
        <v>6343</v>
      </c>
      <c r="B1423" s="38">
        <v>-35.297528759999999</v>
      </c>
      <c r="C1423" s="38">
        <v>-58.594085100000001</v>
      </c>
      <c r="D1423" s="38">
        <v>0.38419562578201288</v>
      </c>
      <c r="E1423" s="38">
        <v>0.39823563080845459</v>
      </c>
      <c r="F1423" s="38">
        <v>24</v>
      </c>
    </row>
    <row r="1424" spans="1:6" x14ac:dyDescent="0.35">
      <c r="A1424" s="37" t="s">
        <v>6344</v>
      </c>
      <c r="B1424" s="38">
        <v>-35.018878350000001</v>
      </c>
      <c r="C1424" s="38">
        <v>-58.72161723</v>
      </c>
      <c r="D1424" s="38">
        <v>0.55726361274719238</v>
      </c>
      <c r="E1424" s="38">
        <v>0.55633387694487701</v>
      </c>
      <c r="F1424" s="38">
        <v>25.301204819277107</v>
      </c>
    </row>
    <row r="1425" spans="1:6" x14ac:dyDescent="0.35">
      <c r="A1425" s="37" t="s">
        <v>6345</v>
      </c>
      <c r="B1425" s="38">
        <v>-34.978706199999998</v>
      </c>
      <c r="C1425" s="38">
        <v>-58.674500790000003</v>
      </c>
      <c r="D1425" s="38">
        <v>0.52465277910232544</v>
      </c>
      <c r="E1425" s="38">
        <v>0.33958804938528281</v>
      </c>
      <c r="F1425" s="38">
        <v>30</v>
      </c>
    </row>
    <row r="1426" spans="1:6" x14ac:dyDescent="0.35">
      <c r="A1426" s="37" t="s">
        <v>6346</v>
      </c>
      <c r="B1426" s="38">
        <v>-34.960812449999999</v>
      </c>
      <c r="C1426" s="38">
        <v>-58.727979040000001</v>
      </c>
      <c r="D1426" s="38">
        <v>0.6535191535949707</v>
      </c>
      <c r="E1426" s="38">
        <v>0.67420102249492297</v>
      </c>
      <c r="F1426" s="38">
        <v>48.878923766816143</v>
      </c>
    </row>
    <row r="1427" spans="1:6" x14ac:dyDescent="0.35">
      <c r="A1427" s="37" t="s">
        <v>6347</v>
      </c>
      <c r="B1427" s="38">
        <v>-35.063114130000002</v>
      </c>
      <c r="C1427" s="38">
        <v>-58.754473099999998</v>
      </c>
      <c r="D1427" s="38">
        <v>0.49936109781265259</v>
      </c>
      <c r="E1427" s="38">
        <v>0.49870931553213221</v>
      </c>
      <c r="F1427" s="38">
        <v>45.851528384279476</v>
      </c>
    </row>
    <row r="1428" spans="1:6" x14ac:dyDescent="0.35">
      <c r="A1428" s="37" t="s">
        <v>6348</v>
      </c>
      <c r="B1428" s="38">
        <v>-34.939711819999999</v>
      </c>
      <c r="C1428" s="38">
        <v>-58.727664269999998</v>
      </c>
      <c r="D1428" s="38">
        <v>0.69462078809738159</v>
      </c>
      <c r="E1428" s="38">
        <v>0.69224039347548239</v>
      </c>
      <c r="F1428" s="38">
        <v>50</v>
      </c>
    </row>
    <row r="1429" spans="1:6" x14ac:dyDescent="0.35">
      <c r="A1429" s="37" t="s">
        <v>6349</v>
      </c>
      <c r="B1429" s="38">
        <v>-35.049442800000001</v>
      </c>
      <c r="C1429" s="38">
        <v>-58.76370515</v>
      </c>
      <c r="D1429" s="38">
        <v>0.29881769418716431</v>
      </c>
      <c r="E1429" s="38">
        <v>0.30796559471072571</v>
      </c>
      <c r="F1429" s="38">
        <v>19.2</v>
      </c>
    </row>
    <row r="1430" spans="1:6" x14ac:dyDescent="0.35">
      <c r="A1430" s="37" t="s">
        <v>6350</v>
      </c>
      <c r="B1430" s="38">
        <v>-34.93956755</v>
      </c>
      <c r="C1430" s="38">
        <v>-58.617194750000003</v>
      </c>
      <c r="D1430" s="38">
        <v>0.66394752264022827</v>
      </c>
      <c r="E1430" s="38">
        <v>0.67767192815479482</v>
      </c>
      <c r="F1430" s="38">
        <v>48.808172531214531</v>
      </c>
    </row>
    <row r="1431" spans="1:6" x14ac:dyDescent="0.35">
      <c r="A1431" s="37" t="s">
        <v>6351</v>
      </c>
      <c r="B1431" s="38">
        <v>-35.062900470000002</v>
      </c>
      <c r="C1431" s="38">
        <v>-58.753013510000002</v>
      </c>
      <c r="D1431" s="38">
        <v>0.49936109781265259</v>
      </c>
      <c r="E1431" s="38">
        <v>0.50841571782764639</v>
      </c>
      <c r="F1431" s="38">
        <v>36.789297658862871</v>
      </c>
    </row>
    <row r="1432" spans="1:6" x14ac:dyDescent="0.35">
      <c r="A1432" s="37" t="s">
        <v>6352</v>
      </c>
      <c r="B1432" s="38">
        <v>-35.04963738</v>
      </c>
      <c r="C1432" s="38">
        <v>-58.763455090000001</v>
      </c>
      <c r="D1432" s="38">
        <v>0.29881769418716431</v>
      </c>
      <c r="E1432" s="38">
        <v>0.30197854629821252</v>
      </c>
      <c r="F1432" s="38">
        <v>21.167883211678831</v>
      </c>
    </row>
    <row r="1433" spans="1:6" x14ac:dyDescent="0.35">
      <c r="A1433" s="37" t="s">
        <v>6353</v>
      </c>
      <c r="B1433" s="38">
        <v>-35.058688070000002</v>
      </c>
      <c r="C1433" s="38">
        <v>-58.76084685</v>
      </c>
      <c r="D1433" s="38">
        <v>0.32955914735794067</v>
      </c>
      <c r="E1433" s="38">
        <v>0.29154552391597199</v>
      </c>
      <c r="F1433" s="38">
        <v>22.884615384615383</v>
      </c>
    </row>
    <row r="1434" spans="1:6" x14ac:dyDescent="0.35">
      <c r="A1434" s="37" t="s">
        <v>6354</v>
      </c>
      <c r="B1434" s="38">
        <v>-35.049983640000001</v>
      </c>
      <c r="C1434" s="38">
        <v>-58.755889930000002</v>
      </c>
      <c r="D1434" s="38">
        <v>0.35296738147735601</v>
      </c>
      <c r="E1434" s="38">
        <v>0.34881415571037089</v>
      </c>
      <c r="F1434" s="38"/>
    </row>
    <row r="1435" spans="1:6" x14ac:dyDescent="0.35">
      <c r="A1435" s="37" t="s">
        <v>6355</v>
      </c>
      <c r="B1435" s="38">
        <v>-35.054306230000002</v>
      </c>
      <c r="C1435" s="38">
        <v>-58.76180755</v>
      </c>
      <c r="D1435" s="38">
        <v>0.26180261373519897</v>
      </c>
      <c r="E1435" s="38">
        <v>0.26232340145442218</v>
      </c>
      <c r="F1435" s="38">
        <v>34.962406015037594</v>
      </c>
    </row>
    <row r="1436" spans="1:6" x14ac:dyDescent="0.35">
      <c r="A1436" s="37" t="s">
        <v>6356</v>
      </c>
      <c r="B1436" s="38">
        <v>-35.263757730000002</v>
      </c>
      <c r="C1436" s="38">
        <v>-58.672457289999997</v>
      </c>
      <c r="D1436" s="38">
        <v>0.41372823715209961</v>
      </c>
      <c r="E1436" s="38">
        <v>0.48970717113269002</v>
      </c>
      <c r="F1436" s="38">
        <v>20</v>
      </c>
    </row>
    <row r="1437" spans="1:6" x14ac:dyDescent="0.35">
      <c r="A1437" s="37" t="s">
        <v>6357</v>
      </c>
      <c r="B1437" s="38">
        <v>-35.050202259999999</v>
      </c>
      <c r="C1437" s="38">
        <v>-58.753608550000003</v>
      </c>
      <c r="D1437" s="38">
        <v>0.35296738147735601</v>
      </c>
      <c r="E1437" s="38">
        <v>0.37211644559195539</v>
      </c>
      <c r="F1437" s="38">
        <v>50</v>
      </c>
    </row>
    <row r="1438" spans="1:6" x14ac:dyDescent="0.35">
      <c r="A1438" s="37" t="s">
        <v>6358</v>
      </c>
      <c r="B1438" s="38">
        <v>-35.124905269999999</v>
      </c>
      <c r="C1438" s="38">
        <v>-58.892358870000002</v>
      </c>
      <c r="D1438" s="38">
        <v>0.40934038162231451</v>
      </c>
      <c r="E1438" s="38">
        <v>0.37412260058853358</v>
      </c>
      <c r="F1438" s="38">
        <v>30.16759776536313</v>
      </c>
    </row>
    <row r="1439" spans="1:6" x14ac:dyDescent="0.35">
      <c r="A1439" s="37" t="s">
        <v>6359</v>
      </c>
      <c r="B1439" s="38">
        <v>-35.218068389999999</v>
      </c>
      <c r="C1439" s="38">
        <v>-58.571492640000002</v>
      </c>
      <c r="D1439" s="38">
        <v>0.48774832487106318</v>
      </c>
      <c r="E1439" s="38">
        <v>0.48070359552228781</v>
      </c>
      <c r="F1439" s="38">
        <v>25</v>
      </c>
    </row>
    <row r="1440" spans="1:6" x14ac:dyDescent="0.35">
      <c r="A1440" s="37" t="s">
        <v>6360</v>
      </c>
      <c r="B1440" s="38">
        <v>-34.940283870000002</v>
      </c>
      <c r="C1440" s="38">
        <v>-58.614356209999997</v>
      </c>
      <c r="D1440" s="38">
        <v>0.66250509023666382</v>
      </c>
      <c r="E1440" s="38">
        <v>0.6872060604997583</v>
      </c>
      <c r="F1440" s="38">
        <v>55.147928994082839</v>
      </c>
    </row>
    <row r="1441" spans="1:6" x14ac:dyDescent="0.35">
      <c r="A1441" s="37" t="s">
        <v>6361</v>
      </c>
      <c r="B1441" s="38">
        <v>-35.192781760000003</v>
      </c>
      <c r="C1441" s="38">
        <v>-58.649839569999997</v>
      </c>
      <c r="D1441" s="38">
        <v>0.45524445176124573</v>
      </c>
      <c r="E1441" s="38">
        <v>0.45288245850487763</v>
      </c>
      <c r="F1441" s="38">
        <v>50</v>
      </c>
    </row>
    <row r="1442" spans="1:6" x14ac:dyDescent="0.35">
      <c r="A1442" s="37" t="s">
        <v>6362</v>
      </c>
      <c r="B1442" s="38">
        <v>-35.146626509999997</v>
      </c>
      <c r="C1442" s="38">
        <v>-58.741270229999998</v>
      </c>
      <c r="D1442" s="38">
        <v>0.45781785249710077</v>
      </c>
      <c r="E1442" s="38">
        <v>0.52372822662194574</v>
      </c>
      <c r="F1442" s="38">
        <v>45.679012345679013</v>
      </c>
    </row>
    <row r="1443" spans="1:6" x14ac:dyDescent="0.35">
      <c r="A1443" s="37" t="s">
        <v>6363</v>
      </c>
      <c r="B1443" s="38">
        <v>-35.297681750000002</v>
      </c>
      <c r="C1443" s="38">
        <v>-58.593638339999998</v>
      </c>
      <c r="D1443" s="38">
        <v>0.38419562578201288</v>
      </c>
      <c r="E1443" s="38">
        <v>0.4067355257433814</v>
      </c>
      <c r="F1443" s="38">
        <v>38.297872340425535</v>
      </c>
    </row>
    <row r="1444" spans="1:6" x14ac:dyDescent="0.35">
      <c r="A1444" s="37" t="s">
        <v>6364</v>
      </c>
      <c r="B1444" s="38">
        <v>-35.062746339999997</v>
      </c>
      <c r="C1444" s="38">
        <v>-58.753892299999997</v>
      </c>
      <c r="D1444" s="38">
        <v>0.49936109781265259</v>
      </c>
      <c r="E1444" s="38">
        <v>0.4924021263917287</v>
      </c>
      <c r="F1444" s="38">
        <v>55.058365758754867</v>
      </c>
    </row>
    <row r="1445" spans="1:6" x14ac:dyDescent="0.35">
      <c r="A1445" s="37" t="s">
        <v>6365</v>
      </c>
      <c r="B1445" s="38">
        <v>-35.072311169999999</v>
      </c>
      <c r="C1445" s="38">
        <v>-58.8636117</v>
      </c>
      <c r="D1445" s="38">
        <v>0.48413410782814031</v>
      </c>
      <c r="E1445" s="38">
        <v>0.47890406515863199</v>
      </c>
      <c r="F1445" s="38">
        <v>33.333333333333329</v>
      </c>
    </row>
    <row r="1446" spans="1:6" x14ac:dyDescent="0.35">
      <c r="A1446" s="37" t="s">
        <v>6366</v>
      </c>
      <c r="B1446" s="38">
        <v>-35.083339000000002</v>
      </c>
      <c r="C1446" s="38">
        <v>-58.788010419999999</v>
      </c>
      <c r="D1446" s="38">
        <v>0.43337756395339971</v>
      </c>
      <c r="E1446" s="38">
        <v>0.4535617459761469</v>
      </c>
      <c r="F1446" s="38">
        <v>30</v>
      </c>
    </row>
    <row r="1447" spans="1:6" x14ac:dyDescent="0.35">
      <c r="A1447" s="37" t="s">
        <v>6367</v>
      </c>
      <c r="B1447" s="38">
        <v>-35.019449880000003</v>
      </c>
      <c r="C1447" s="38">
        <v>-58.722015949999999</v>
      </c>
      <c r="D1447" s="38">
        <v>0.55726361274719238</v>
      </c>
      <c r="E1447" s="38">
        <v>0.55454780553516592</v>
      </c>
      <c r="F1447" s="38">
        <v>32.19178082191781</v>
      </c>
    </row>
    <row r="1448" spans="1:6" x14ac:dyDescent="0.35">
      <c r="A1448" s="37" t="s">
        <v>6368</v>
      </c>
      <c r="B1448" s="38">
        <v>-35.046654089999997</v>
      </c>
      <c r="C1448" s="38">
        <v>-58.761906099999997</v>
      </c>
      <c r="D1448" s="38">
        <v>0.45002850890159612</v>
      </c>
      <c r="E1448" s="38">
        <v>0.42460605584912831</v>
      </c>
      <c r="F1448" s="38">
        <v>44.936708860759495</v>
      </c>
    </row>
    <row r="1449" spans="1:6" x14ac:dyDescent="0.35">
      <c r="A1449" s="37" t="s">
        <v>6369</v>
      </c>
      <c r="B1449" s="38">
        <v>-34.953588490000001</v>
      </c>
      <c r="C1449" s="38">
        <v>-58.7353892</v>
      </c>
      <c r="D1449" s="38">
        <v>0.67512142658233643</v>
      </c>
      <c r="E1449" s="38">
        <v>0.66936691548373251</v>
      </c>
      <c r="F1449" s="38">
        <v>50.228310502283101</v>
      </c>
    </row>
    <row r="1450" spans="1:6" x14ac:dyDescent="0.35">
      <c r="A1450" s="37" t="s">
        <v>6370</v>
      </c>
      <c r="B1450" s="38">
        <v>-34.964401260000002</v>
      </c>
      <c r="C1450" s="38">
        <v>-58.652245270000002</v>
      </c>
      <c r="D1450" s="38">
        <v>0.5741351842880249</v>
      </c>
      <c r="E1450" s="38">
        <v>0.55056390730110372</v>
      </c>
      <c r="F1450" s="38">
        <v>37.410071942446045</v>
      </c>
    </row>
    <row r="1451" spans="1:6" x14ac:dyDescent="0.35">
      <c r="A1451" s="37" t="s">
        <v>6371</v>
      </c>
      <c r="B1451" s="38">
        <v>-35.018757270000002</v>
      </c>
      <c r="C1451" s="38">
        <v>-58.8105975</v>
      </c>
      <c r="D1451" s="38">
        <v>0.42686671018600458</v>
      </c>
      <c r="E1451" s="38">
        <v>0.42686671018600458</v>
      </c>
      <c r="F1451" s="38">
        <v>50</v>
      </c>
    </row>
    <row r="1452" spans="1:6" x14ac:dyDescent="0.35">
      <c r="A1452" s="37" t="s">
        <v>6372</v>
      </c>
      <c r="B1452" s="38">
        <v>-35.170809409999997</v>
      </c>
      <c r="C1452" s="38">
        <v>-58.789340369999998</v>
      </c>
      <c r="D1452" s="38">
        <v>0.42497220635414118</v>
      </c>
      <c r="E1452" s="38">
        <v>0.468582820892334</v>
      </c>
      <c r="F1452" s="38">
        <v>28.571428571428569</v>
      </c>
    </row>
    <row r="1453" spans="1:6" x14ac:dyDescent="0.35">
      <c r="A1453" s="37" t="s">
        <v>6373</v>
      </c>
      <c r="B1453" s="38">
        <v>-34.945719330000003</v>
      </c>
      <c r="C1453" s="38">
        <v>-58.624341620000003</v>
      </c>
      <c r="D1453" s="38">
        <v>0.62988585233688354</v>
      </c>
      <c r="E1453" s="38">
        <v>0.63054445551501381</v>
      </c>
      <c r="F1453" s="38">
        <v>48.571428571428569</v>
      </c>
    </row>
    <row r="1454" spans="1:6" x14ac:dyDescent="0.35">
      <c r="A1454" s="37" t="s">
        <v>6374</v>
      </c>
      <c r="B1454" s="38">
        <v>-34.950716020000002</v>
      </c>
      <c r="C1454" s="38">
        <v>-58.753229849999997</v>
      </c>
      <c r="D1454" s="38">
        <v>0.67153531312942505</v>
      </c>
      <c r="E1454" s="38">
        <v>0.67171956764327156</v>
      </c>
      <c r="F1454" s="38">
        <v>50.943396226415096</v>
      </c>
    </row>
    <row r="1455" spans="1:6" x14ac:dyDescent="0.35">
      <c r="A1455" s="37" t="s">
        <v>6375</v>
      </c>
      <c r="B1455" s="38">
        <v>-34.932550139999996</v>
      </c>
      <c r="C1455" s="38">
        <v>-58.617956249999999</v>
      </c>
      <c r="D1455" s="38">
        <v>0.67917823791503906</v>
      </c>
      <c r="E1455" s="38">
        <v>0.71238843170372212</v>
      </c>
      <c r="F1455" s="38">
        <v>29.09090909090909</v>
      </c>
    </row>
    <row r="1456" spans="1:6" x14ac:dyDescent="0.35">
      <c r="A1456" s="37" t="s">
        <v>6376</v>
      </c>
      <c r="B1456" s="38">
        <v>-35.040249459999998</v>
      </c>
      <c r="C1456" s="38">
        <v>-58.737697099999998</v>
      </c>
      <c r="D1456" s="38">
        <v>0.51510977745056152</v>
      </c>
      <c r="E1456" s="38">
        <v>0.50258878535694551</v>
      </c>
      <c r="F1456" s="38">
        <v>47.586206896551722</v>
      </c>
    </row>
    <row r="1457" spans="1:6" x14ac:dyDescent="0.35">
      <c r="A1457" s="37" t="s">
        <v>6377</v>
      </c>
      <c r="B1457" s="38">
        <v>-34.938168089999998</v>
      </c>
      <c r="C1457" s="38">
        <v>-58.731146870000003</v>
      </c>
      <c r="D1457" s="38">
        <v>0.71282088756561279</v>
      </c>
      <c r="E1457" s="38">
        <v>0.70945554971694946</v>
      </c>
      <c r="F1457" s="38">
        <v>57.178841309823682</v>
      </c>
    </row>
    <row r="1458" spans="1:6" x14ac:dyDescent="0.35">
      <c r="A1458" s="37" t="s">
        <v>6378</v>
      </c>
      <c r="B1458" s="38">
        <v>-34.898512199999999</v>
      </c>
      <c r="C1458" s="38">
        <v>-58.648201139999998</v>
      </c>
      <c r="D1458" s="38">
        <v>0.70877605676651001</v>
      </c>
      <c r="E1458" s="38">
        <v>0.70772078069480693</v>
      </c>
      <c r="F1458" s="38">
        <v>70.5</v>
      </c>
    </row>
    <row r="1459" spans="1:6" x14ac:dyDescent="0.35">
      <c r="A1459" s="37" t="s">
        <v>6379</v>
      </c>
      <c r="B1459" s="38">
        <v>-35.058865599999997</v>
      </c>
      <c r="C1459" s="38">
        <v>-58.759676110000001</v>
      </c>
      <c r="D1459" s="38">
        <v>0.2461377680301666</v>
      </c>
      <c r="E1459" s="38">
        <v>0.28284331162770587</v>
      </c>
      <c r="F1459" s="38">
        <v>25.349301397205586</v>
      </c>
    </row>
    <row r="1460" spans="1:6" x14ac:dyDescent="0.35">
      <c r="A1460" s="37" t="s">
        <v>6380</v>
      </c>
      <c r="B1460" s="38">
        <v>-35.077847380000001</v>
      </c>
      <c r="C1460" s="38">
        <v>-58.654698119999999</v>
      </c>
      <c r="D1460" s="38">
        <v>0.48063960671424871</v>
      </c>
      <c r="E1460" s="38">
        <v>0.47500425093882792</v>
      </c>
      <c r="F1460" s="38">
        <v>23.809523809523807</v>
      </c>
    </row>
    <row r="1461" spans="1:6" x14ac:dyDescent="0.35">
      <c r="A1461" s="37" t="s">
        <v>6381</v>
      </c>
      <c r="B1461" s="38">
        <v>-34.978844100000003</v>
      </c>
      <c r="C1461" s="38">
        <v>-58.674615899999999</v>
      </c>
      <c r="D1461" s="38">
        <v>0.52465277910232544</v>
      </c>
      <c r="E1461" s="38">
        <v>0.33958804938528281</v>
      </c>
      <c r="F1461" s="38">
        <v>44.186046511627907</v>
      </c>
    </row>
    <row r="1462" spans="1:6" x14ac:dyDescent="0.35">
      <c r="A1462" s="37" t="s">
        <v>6382</v>
      </c>
      <c r="B1462" s="38">
        <v>-34.99709051</v>
      </c>
      <c r="C1462" s="38">
        <v>-58.686745209999998</v>
      </c>
      <c r="D1462" s="38">
        <v>0.57338356971740723</v>
      </c>
      <c r="E1462" s="38">
        <v>0.49589930353937922</v>
      </c>
      <c r="F1462" s="38">
        <v>38.383838383838381</v>
      </c>
    </row>
    <row r="1463" spans="1:6" x14ac:dyDescent="0.35">
      <c r="A1463" s="37" t="s">
        <v>6383</v>
      </c>
      <c r="B1463" s="38">
        <v>-35.055288969999999</v>
      </c>
      <c r="C1463" s="38">
        <v>-58.757673840000002</v>
      </c>
      <c r="D1463" s="38">
        <v>0.22577577829360959</v>
      </c>
      <c r="E1463" s="38">
        <v>0.26467319068155792</v>
      </c>
      <c r="F1463" s="38">
        <v>16.107382550335569</v>
      </c>
    </row>
    <row r="1464" spans="1:6" x14ac:dyDescent="0.35">
      <c r="A1464" s="37" t="s">
        <v>6384</v>
      </c>
      <c r="B1464" s="38">
        <v>-35.050169879999999</v>
      </c>
      <c r="C1464" s="38">
        <v>-58.752222430000003</v>
      </c>
      <c r="D1464" s="38">
        <v>0.38919645547866821</v>
      </c>
      <c r="E1464" s="38">
        <v>0.38100958977426802</v>
      </c>
      <c r="F1464" s="38"/>
    </row>
    <row r="1465" spans="1:6" x14ac:dyDescent="0.35">
      <c r="A1465" s="37" t="s">
        <v>656</v>
      </c>
      <c r="B1465" s="38">
        <v>-35.635274440000003</v>
      </c>
      <c r="C1465" s="38">
        <v>-61.369128349999997</v>
      </c>
      <c r="D1465" s="38">
        <v>0.36554378271102911</v>
      </c>
      <c r="E1465" s="38">
        <v>0.37904526736285238</v>
      </c>
      <c r="F1465" s="38"/>
    </row>
    <row r="1466" spans="1:6" x14ac:dyDescent="0.35">
      <c r="A1466" s="37" t="s">
        <v>660</v>
      </c>
      <c r="B1466" s="38">
        <v>-35.614642549999999</v>
      </c>
      <c r="C1466" s="38">
        <v>-61.361192590000002</v>
      </c>
      <c r="D1466" s="38">
        <v>0.51588505506515503</v>
      </c>
      <c r="E1466" s="38">
        <v>0.45754110399219727</v>
      </c>
      <c r="F1466" s="38"/>
    </row>
    <row r="1467" spans="1:6" x14ac:dyDescent="0.35">
      <c r="A1467" s="37" t="s">
        <v>657</v>
      </c>
      <c r="B1467" s="38">
        <v>-35.623613409999997</v>
      </c>
      <c r="C1467" s="38">
        <v>-61.365921419999999</v>
      </c>
      <c r="D1467" s="38">
        <v>0.30921083688735962</v>
      </c>
      <c r="E1467" s="38">
        <v>0.28957383648345347</v>
      </c>
      <c r="F1467" s="38"/>
    </row>
    <row r="1468" spans="1:6" x14ac:dyDescent="0.35">
      <c r="A1468" s="37" t="s">
        <v>6385</v>
      </c>
      <c r="B1468" s="38">
        <v>-35.636282080000001</v>
      </c>
      <c r="C1468" s="38">
        <v>-61.363737739999998</v>
      </c>
      <c r="D1468" s="38">
        <v>0.42320990562438959</v>
      </c>
      <c r="E1468" s="38">
        <v>0.40998855398760897</v>
      </c>
      <c r="F1468" s="38">
        <v>15.789473684210526</v>
      </c>
    </row>
    <row r="1469" spans="1:6" x14ac:dyDescent="0.35">
      <c r="A1469" s="37" t="s">
        <v>6386</v>
      </c>
      <c r="B1469" s="38">
        <v>-35.880413310000002</v>
      </c>
      <c r="C1469" s="38">
        <v>-61.161093770000001</v>
      </c>
      <c r="D1469" s="38">
        <v>0.47456973791122442</v>
      </c>
      <c r="E1469" s="38">
        <v>0.47456973791122442</v>
      </c>
      <c r="F1469" s="38" t="s">
        <v>5130</v>
      </c>
    </row>
    <row r="1470" spans="1:6" x14ac:dyDescent="0.35">
      <c r="A1470" s="37" t="s">
        <v>6387</v>
      </c>
      <c r="B1470" s="38">
        <v>-35.620247749999997</v>
      </c>
      <c r="C1470" s="38">
        <v>-61.359682909999997</v>
      </c>
      <c r="D1470" s="38">
        <v>0.25966769456863398</v>
      </c>
      <c r="E1470" s="38">
        <v>0.26799229491088128</v>
      </c>
      <c r="F1470" s="38">
        <v>18.181818181818183</v>
      </c>
    </row>
    <row r="1471" spans="1:6" x14ac:dyDescent="0.35">
      <c r="A1471" s="37" t="s">
        <v>6388</v>
      </c>
      <c r="B1471" s="38">
        <v>-35.616152870000001</v>
      </c>
      <c r="C1471" s="38">
        <v>-61.369756510000002</v>
      </c>
      <c r="D1471" s="38">
        <v>0.4616553783416748</v>
      </c>
      <c r="E1471" s="38">
        <v>0.45528394948033718</v>
      </c>
      <c r="F1471" s="38"/>
    </row>
    <row r="1472" spans="1:6" x14ac:dyDescent="0.35">
      <c r="A1472" s="37" t="s">
        <v>6389</v>
      </c>
      <c r="B1472" s="38">
        <v>-35.630047339999997</v>
      </c>
      <c r="C1472" s="38">
        <v>-61.361769260000003</v>
      </c>
      <c r="D1472" s="38">
        <v>0.39349913597106928</v>
      </c>
      <c r="E1472" s="38">
        <v>0.38883932762675821</v>
      </c>
      <c r="F1472" s="38"/>
    </row>
    <row r="1473" spans="1:6" x14ac:dyDescent="0.35">
      <c r="A1473" s="37" t="s">
        <v>6390</v>
      </c>
      <c r="B1473" s="38">
        <v>-35.617180679999997</v>
      </c>
      <c r="C1473" s="38">
        <v>-61.364198930000001</v>
      </c>
      <c r="D1473" s="38">
        <v>0.31404238939285278</v>
      </c>
      <c r="E1473" s="38">
        <v>0.34320046835475498</v>
      </c>
      <c r="F1473" s="38"/>
    </row>
    <row r="1474" spans="1:6" x14ac:dyDescent="0.35">
      <c r="A1474" s="37" t="s">
        <v>6391</v>
      </c>
      <c r="B1474" s="38">
        <v>-35.627935569999998</v>
      </c>
      <c r="C1474" s="38">
        <v>-61.367232020000003</v>
      </c>
      <c r="D1474" s="38">
        <v>0.31434714794158941</v>
      </c>
      <c r="E1474" s="38">
        <v>0.33644139416077562</v>
      </c>
      <c r="F1474" s="38">
        <v>28.853754940711461</v>
      </c>
    </row>
    <row r="1475" spans="1:6" x14ac:dyDescent="0.35">
      <c r="A1475" s="37" t="s">
        <v>6392</v>
      </c>
      <c r="B1475" s="38">
        <v>-35.495541250000002</v>
      </c>
      <c r="C1475" s="38">
        <v>-61.59141245</v>
      </c>
      <c r="D1475" s="38">
        <v>0.55701828002929688</v>
      </c>
      <c r="E1475" s="38">
        <v>0.52939954400062561</v>
      </c>
      <c r="F1475" s="38">
        <v>29.629629629629626</v>
      </c>
    </row>
    <row r="1476" spans="1:6" x14ac:dyDescent="0.35">
      <c r="A1476" s="37" t="s">
        <v>6393</v>
      </c>
      <c r="B1476" s="38">
        <v>-35.880293729999998</v>
      </c>
      <c r="C1476" s="38">
        <v>-61.159519539999998</v>
      </c>
      <c r="D1476" s="38">
        <v>0.47456973791122442</v>
      </c>
      <c r="E1476" s="38">
        <v>0.47456973791122442</v>
      </c>
      <c r="F1476" s="38">
        <v>20</v>
      </c>
    </row>
    <row r="1477" spans="1:6" x14ac:dyDescent="0.35">
      <c r="A1477" s="37" t="s">
        <v>6394</v>
      </c>
      <c r="B1477" s="38">
        <v>-35.475843279999999</v>
      </c>
      <c r="C1477" s="38">
        <v>-61.492803119999998</v>
      </c>
      <c r="D1477" s="38">
        <v>0.41807287931442261</v>
      </c>
      <c r="E1477" s="38">
        <v>0.44603308878446879</v>
      </c>
      <c r="F1477" s="38">
        <v>37.037037037037038</v>
      </c>
    </row>
    <row r="1478" spans="1:6" x14ac:dyDescent="0.35">
      <c r="A1478" s="37" t="s">
        <v>6395</v>
      </c>
      <c r="B1478" s="38">
        <v>-35.918494019999997</v>
      </c>
      <c r="C1478" s="38">
        <v>-61.53026397</v>
      </c>
      <c r="D1478" s="38">
        <v>0.37819942831993097</v>
      </c>
      <c r="E1478" s="38">
        <v>0.37819942831993097</v>
      </c>
      <c r="F1478" s="38">
        <v>20</v>
      </c>
    </row>
    <row r="1479" spans="1:6" x14ac:dyDescent="0.35">
      <c r="A1479" s="37" t="s">
        <v>6396</v>
      </c>
      <c r="B1479" s="38">
        <v>-35.62120633</v>
      </c>
      <c r="C1479" s="38">
        <v>-61.369847110000002</v>
      </c>
      <c r="D1479" s="38">
        <v>0.33936494588851929</v>
      </c>
      <c r="E1479" s="38">
        <v>0.3238660465729864</v>
      </c>
      <c r="F1479" s="38">
        <v>25.10460251046025</v>
      </c>
    </row>
    <row r="1480" spans="1:6" x14ac:dyDescent="0.35">
      <c r="A1480" s="37" t="s">
        <v>6397</v>
      </c>
      <c r="B1480" s="38">
        <v>-35.617834219999999</v>
      </c>
      <c r="C1480" s="38">
        <v>-61.358882710000003</v>
      </c>
      <c r="D1480" s="38">
        <v>0.25394943356513983</v>
      </c>
      <c r="E1480" s="38">
        <v>0.31060024670192171</v>
      </c>
      <c r="F1480" s="38">
        <v>34.523809523809526</v>
      </c>
    </row>
    <row r="1481" spans="1:6" x14ac:dyDescent="0.35">
      <c r="A1481" s="37" t="s">
        <v>6398</v>
      </c>
      <c r="B1481" s="38">
        <v>-35.773095069999997</v>
      </c>
      <c r="C1481" s="38">
        <v>-61.333684390000002</v>
      </c>
      <c r="D1481" s="38">
        <v>0.37143602967262268</v>
      </c>
      <c r="E1481" s="38">
        <v>0.37143602967262268</v>
      </c>
      <c r="F1481" s="38">
        <v>10</v>
      </c>
    </row>
    <row r="1482" spans="1:6" x14ac:dyDescent="0.35">
      <c r="A1482" s="37" t="s">
        <v>6399</v>
      </c>
      <c r="B1482" s="38">
        <v>-35.926779379999999</v>
      </c>
      <c r="C1482" s="38">
        <v>-61.259312010000002</v>
      </c>
      <c r="D1482" s="38">
        <v>0.54011684656143188</v>
      </c>
      <c r="E1482" s="38">
        <v>0.53897482470462199</v>
      </c>
      <c r="F1482" s="38">
        <v>16.666666666666664</v>
      </c>
    </row>
    <row r="1483" spans="1:6" x14ac:dyDescent="0.35">
      <c r="A1483" s="37" t="s">
        <v>6400</v>
      </c>
      <c r="B1483" s="38">
        <v>-35.6169674</v>
      </c>
      <c r="C1483" s="38">
        <v>-61.363420859999998</v>
      </c>
      <c r="D1483" s="38">
        <v>0.31404238939285278</v>
      </c>
      <c r="E1483" s="38">
        <v>0.34123329238759148</v>
      </c>
      <c r="F1483" s="38">
        <v>35.849056603773583</v>
      </c>
    </row>
    <row r="1484" spans="1:6" x14ac:dyDescent="0.35">
      <c r="A1484" s="37" t="s">
        <v>6401</v>
      </c>
      <c r="B1484" s="38">
        <v>-35.49532069</v>
      </c>
      <c r="C1484" s="38">
        <v>-61.595882779999997</v>
      </c>
      <c r="D1484" s="38">
        <v>0.44826763868331909</v>
      </c>
      <c r="E1484" s="38">
        <v>0.4541663652972171</v>
      </c>
      <c r="F1484" s="38">
        <v>21.212121212121211</v>
      </c>
    </row>
    <row r="1485" spans="1:6" x14ac:dyDescent="0.35">
      <c r="A1485" s="37" t="s">
        <v>6402</v>
      </c>
      <c r="B1485" s="38">
        <v>-35.916833140000001</v>
      </c>
      <c r="C1485" s="38">
        <v>-61.530959809999999</v>
      </c>
      <c r="D1485" s="38">
        <v>0.37819942831993097</v>
      </c>
      <c r="E1485" s="38">
        <v>0.37819942831993097</v>
      </c>
      <c r="F1485" s="38">
        <v>17.391304347826086</v>
      </c>
    </row>
    <row r="1486" spans="1:6" x14ac:dyDescent="0.35">
      <c r="A1486" s="37" t="s">
        <v>6403</v>
      </c>
      <c r="B1486" s="38">
        <v>-35.617099490000001</v>
      </c>
      <c r="C1486" s="38">
        <v>-61.363860690000003</v>
      </c>
      <c r="D1486" s="38">
        <v>0.31404238939285278</v>
      </c>
      <c r="E1486" s="38">
        <v>0.34030679208891729</v>
      </c>
      <c r="F1486" s="38">
        <v>16.842105263157894</v>
      </c>
    </row>
    <row r="1487" spans="1:6" x14ac:dyDescent="0.35">
      <c r="A1487" s="37" t="s">
        <v>6404</v>
      </c>
      <c r="B1487" s="38">
        <v>-35.6351248</v>
      </c>
      <c r="C1487" s="38">
        <v>-61.36918446</v>
      </c>
      <c r="D1487" s="38">
        <v>0.36554378271102911</v>
      </c>
      <c r="E1487" s="38">
        <v>0.37782534956932068</v>
      </c>
      <c r="F1487" s="38">
        <v>21.024258760107816</v>
      </c>
    </row>
    <row r="1488" spans="1:6" x14ac:dyDescent="0.35">
      <c r="A1488" s="37" t="s">
        <v>6405</v>
      </c>
      <c r="B1488" s="38">
        <v>-35.626059150000003</v>
      </c>
      <c r="C1488" s="38">
        <v>-61.361420010000003</v>
      </c>
      <c r="D1488" s="38">
        <v>0.3409264087677002</v>
      </c>
      <c r="E1488" s="38">
        <v>0.33354239125509522</v>
      </c>
      <c r="F1488" s="38"/>
    </row>
    <row r="1489" spans="1:6" x14ac:dyDescent="0.35">
      <c r="A1489" s="37" t="s">
        <v>6406</v>
      </c>
      <c r="B1489" s="38">
        <v>-35.626158609999997</v>
      </c>
      <c r="C1489" s="38">
        <v>-61.36148335</v>
      </c>
      <c r="D1489" s="38">
        <v>0.3409264087677002</v>
      </c>
      <c r="E1489" s="38">
        <v>0.33598937295578618</v>
      </c>
      <c r="F1489" s="38">
        <v>34.027777777777779</v>
      </c>
    </row>
    <row r="1490" spans="1:6" x14ac:dyDescent="0.35">
      <c r="A1490" s="37" t="s">
        <v>6407</v>
      </c>
      <c r="B1490" s="38">
        <v>-35.62049073</v>
      </c>
      <c r="C1490" s="38">
        <v>-61.360348260000002</v>
      </c>
      <c r="D1490" s="38">
        <v>0.25966769456863398</v>
      </c>
      <c r="E1490" s="38">
        <v>0.26183208195786728</v>
      </c>
      <c r="F1490" s="38">
        <v>17.777777777777779</v>
      </c>
    </row>
    <row r="1491" spans="1:6" x14ac:dyDescent="0.35">
      <c r="A1491" s="37" t="s">
        <v>6408</v>
      </c>
      <c r="B1491" s="38">
        <v>-35.614742810000003</v>
      </c>
      <c r="C1491" s="38">
        <v>-61.361233499999997</v>
      </c>
      <c r="D1491" s="38">
        <v>0.51588505506515503</v>
      </c>
      <c r="E1491" s="38">
        <v>0.45754110399219727</v>
      </c>
      <c r="F1491" s="38">
        <v>55.445544554455452</v>
      </c>
    </row>
    <row r="1492" spans="1:6" x14ac:dyDescent="0.35">
      <c r="A1492" s="37" t="s">
        <v>6409</v>
      </c>
      <c r="B1492" s="38">
        <v>-35.58301574</v>
      </c>
      <c r="C1492" s="38">
        <v>-61.4378253</v>
      </c>
      <c r="D1492" s="38">
        <v>0.41445276141166693</v>
      </c>
      <c r="E1492" s="38">
        <v>0.41445276141166693</v>
      </c>
      <c r="F1492" s="38">
        <v>20</v>
      </c>
    </row>
    <row r="1493" spans="1:6" x14ac:dyDescent="0.35">
      <c r="A1493" s="37" t="s">
        <v>6410</v>
      </c>
      <c r="B1493" s="38">
        <v>-35.697112150000002</v>
      </c>
      <c r="C1493" s="38">
        <v>-61.17242676</v>
      </c>
      <c r="D1493" s="38">
        <v>0.4360441267490387</v>
      </c>
      <c r="E1493" s="38">
        <v>0.44097020477056498</v>
      </c>
      <c r="F1493" s="38">
        <v>37.5</v>
      </c>
    </row>
    <row r="1494" spans="1:6" x14ac:dyDescent="0.35">
      <c r="A1494" s="37" t="s">
        <v>6411</v>
      </c>
      <c r="B1494" s="38">
        <v>-35.586078389999997</v>
      </c>
      <c r="C1494" s="38">
        <v>-61.523948709999999</v>
      </c>
      <c r="D1494" s="38">
        <v>0.45221039652824402</v>
      </c>
      <c r="E1494" s="38">
        <v>0.45338194934945358</v>
      </c>
      <c r="F1494" s="38">
        <v>15.384615384615385</v>
      </c>
    </row>
    <row r="1495" spans="1:6" x14ac:dyDescent="0.35">
      <c r="A1495" s="37" t="s">
        <v>6412</v>
      </c>
      <c r="B1495" s="38">
        <v>-35.495097719999997</v>
      </c>
      <c r="C1495" s="38">
        <v>-61.593387710000002</v>
      </c>
      <c r="D1495" s="38">
        <v>0.47628659009933472</v>
      </c>
      <c r="E1495" s="38">
        <v>0.48844120792440471</v>
      </c>
      <c r="F1495" s="38">
        <v>35.483870967741936</v>
      </c>
    </row>
    <row r="1496" spans="1:6" x14ac:dyDescent="0.35">
      <c r="A1496" s="37" t="s">
        <v>6413</v>
      </c>
      <c r="B1496" s="38">
        <v>-35.623485930000001</v>
      </c>
      <c r="C1496" s="38">
        <v>-61.365968100000003</v>
      </c>
      <c r="D1496" s="38">
        <v>0.25977718830108643</v>
      </c>
      <c r="E1496" s="38">
        <v>0.28973049003826951</v>
      </c>
      <c r="F1496" s="38">
        <v>52.941176470588239</v>
      </c>
    </row>
    <row r="1497" spans="1:6" x14ac:dyDescent="0.35">
      <c r="A1497" s="37" t="s">
        <v>6414</v>
      </c>
      <c r="B1497" s="38">
        <v>-35.622762360000003</v>
      </c>
      <c r="C1497" s="38">
        <v>-61.354625849999998</v>
      </c>
      <c r="D1497" s="38">
        <v>0.45026478171348572</v>
      </c>
      <c r="E1497" s="38">
        <v>0.43676054638785278</v>
      </c>
      <c r="F1497" s="38">
        <v>59.722222222222221</v>
      </c>
    </row>
    <row r="1498" spans="1:6" x14ac:dyDescent="0.35">
      <c r="A1498" s="37" t="s">
        <v>6415</v>
      </c>
      <c r="B1498" s="38">
        <v>-35.916831199999997</v>
      </c>
      <c r="C1498" s="38">
        <v>-61.5312026</v>
      </c>
      <c r="D1498" s="38">
        <v>0.37819942831993097</v>
      </c>
      <c r="E1498" s="38">
        <v>0.37819942831993097</v>
      </c>
      <c r="F1498" s="38">
        <v>19.298245614035086</v>
      </c>
    </row>
    <row r="1499" spans="1:6" x14ac:dyDescent="0.35">
      <c r="A1499" s="37" t="s">
        <v>6416</v>
      </c>
      <c r="B1499" s="38">
        <v>-35.880232079999999</v>
      </c>
      <c r="C1499" s="38">
        <v>-61.16141451</v>
      </c>
      <c r="D1499" s="38">
        <v>0.47456973791122442</v>
      </c>
      <c r="E1499" s="38">
        <v>0.47456973791122442</v>
      </c>
      <c r="F1499" s="38">
        <v>27.27272727272727</v>
      </c>
    </row>
    <row r="1500" spans="1:6" x14ac:dyDescent="0.35">
      <c r="A1500" s="37" t="s">
        <v>6417</v>
      </c>
      <c r="B1500" s="38">
        <v>-35.77174145</v>
      </c>
      <c r="C1500" s="38">
        <v>-61.335621379999999</v>
      </c>
      <c r="D1500" s="38">
        <v>0.37143602967262268</v>
      </c>
      <c r="E1500" s="38">
        <v>0.37317417975929051</v>
      </c>
      <c r="F1500" s="38">
        <v>7.4074074074074066</v>
      </c>
    </row>
    <row r="1501" spans="1:6" x14ac:dyDescent="0.35">
      <c r="A1501" s="37" t="s">
        <v>6418</v>
      </c>
      <c r="B1501" s="38">
        <v>-35.925497389999997</v>
      </c>
      <c r="C1501" s="38">
        <v>-61.258501019999997</v>
      </c>
      <c r="D1501" s="38">
        <v>0.54011684656143188</v>
      </c>
      <c r="E1501" s="38">
        <v>0.53190663537463623</v>
      </c>
      <c r="F1501" s="38">
        <v>24</v>
      </c>
    </row>
    <row r="1502" spans="1:6" x14ac:dyDescent="0.35">
      <c r="A1502" s="37" t="s">
        <v>6419</v>
      </c>
      <c r="B1502" s="38">
        <v>-35.836015459999999</v>
      </c>
      <c r="C1502" s="38">
        <v>-61.43604449</v>
      </c>
      <c r="D1502" s="38">
        <v>0.2985592782497406</v>
      </c>
      <c r="E1502" s="38">
        <v>0.29232757969906448</v>
      </c>
      <c r="F1502" s="38">
        <v>50</v>
      </c>
    </row>
    <row r="1503" spans="1:6" x14ac:dyDescent="0.35">
      <c r="A1503" s="37" t="s">
        <v>6420</v>
      </c>
      <c r="B1503" s="38">
        <v>-35.67230138</v>
      </c>
      <c r="C1503" s="38">
        <v>-61.505382779999998</v>
      </c>
      <c r="D1503" s="38">
        <v>0.49849328398704529</v>
      </c>
      <c r="E1503" s="38">
        <v>0.49925416211287182</v>
      </c>
      <c r="F1503" s="38">
        <v>40</v>
      </c>
    </row>
    <row r="1504" spans="1:6" x14ac:dyDescent="0.35">
      <c r="A1504" s="37" t="s">
        <v>6421</v>
      </c>
      <c r="B1504" s="38">
        <v>-35.929049169999999</v>
      </c>
      <c r="C1504" s="38">
        <v>-61.491680549999998</v>
      </c>
      <c r="D1504" s="38">
        <v>0.34458622336387629</v>
      </c>
      <c r="E1504" s="38">
        <v>0.34458622336387629</v>
      </c>
      <c r="F1504" s="38">
        <v>12.5</v>
      </c>
    </row>
    <row r="1505" spans="1:6" x14ac:dyDescent="0.35">
      <c r="A1505" s="37" t="s">
        <v>6422</v>
      </c>
      <c r="B1505" s="38">
        <v>-35.63188023</v>
      </c>
      <c r="C1505" s="38">
        <v>-61.360596719999997</v>
      </c>
      <c r="D1505" s="38">
        <v>0.40818941593170172</v>
      </c>
      <c r="E1505" s="38">
        <v>0.40346962374609868</v>
      </c>
      <c r="F1505" s="38">
        <v>55.555555555555557</v>
      </c>
    </row>
    <row r="1506" spans="1:6" x14ac:dyDescent="0.35">
      <c r="A1506" s="37" t="s">
        <v>6423</v>
      </c>
      <c r="B1506" s="38">
        <v>-35.811970780000003</v>
      </c>
      <c r="C1506" s="38">
        <v>-61.220792469999999</v>
      </c>
      <c r="D1506" s="38">
        <v>0.46491792798042297</v>
      </c>
      <c r="E1506" s="38">
        <v>0.46491792798042297</v>
      </c>
      <c r="F1506" s="38">
        <v>11.111111111111111</v>
      </c>
    </row>
    <row r="1507" spans="1:6" x14ac:dyDescent="0.35">
      <c r="A1507" s="37" t="s">
        <v>6424</v>
      </c>
      <c r="B1507" s="38">
        <v>-35.477382929999997</v>
      </c>
      <c r="C1507" s="38">
        <v>-61.495141449999998</v>
      </c>
      <c r="D1507" s="38">
        <v>0.41807287931442261</v>
      </c>
      <c r="E1507" s="38">
        <v>0.48517738204253352</v>
      </c>
      <c r="F1507" s="38">
        <v>35.416666666666671</v>
      </c>
    </row>
    <row r="1508" spans="1:6" x14ac:dyDescent="0.35">
      <c r="A1508" s="37" t="s">
        <v>6425</v>
      </c>
      <c r="B1508" s="38">
        <v>-35.525268609999998</v>
      </c>
      <c r="C1508" s="38">
        <v>-61.439698370000002</v>
      </c>
      <c r="D1508" s="38">
        <v>0.55130535364151001</v>
      </c>
      <c r="E1508" s="38">
        <v>0.55130535364151001</v>
      </c>
      <c r="F1508" s="38">
        <v>80</v>
      </c>
    </row>
    <row r="1509" spans="1:6" x14ac:dyDescent="0.35">
      <c r="A1509" s="37" t="s">
        <v>6426</v>
      </c>
      <c r="B1509" s="38">
        <v>-35.61219157</v>
      </c>
      <c r="C1509" s="38">
        <v>-61.249299710000003</v>
      </c>
      <c r="D1509" s="38">
        <v>0.48569700121879578</v>
      </c>
      <c r="E1509" s="38">
        <v>0.48569700121879578</v>
      </c>
      <c r="F1509" s="38">
        <v>27.27272727272727</v>
      </c>
    </row>
    <row r="1510" spans="1:6" x14ac:dyDescent="0.35">
      <c r="A1510" s="37" t="s">
        <v>6427</v>
      </c>
      <c r="B1510" s="38">
        <v>-35.615900789999998</v>
      </c>
      <c r="C1510" s="38">
        <v>-61.368611129999998</v>
      </c>
      <c r="D1510" s="38">
        <v>0.48165524005889893</v>
      </c>
      <c r="E1510" s="38">
        <v>0.4466114867674677</v>
      </c>
      <c r="F1510" s="38"/>
    </row>
    <row r="1511" spans="1:6" x14ac:dyDescent="0.35">
      <c r="A1511" s="37" t="s">
        <v>6428</v>
      </c>
      <c r="B1511" s="38">
        <v>-35.61798306</v>
      </c>
      <c r="C1511" s="38">
        <v>-61.363420359999999</v>
      </c>
      <c r="D1511" s="38">
        <v>0.31404238939285278</v>
      </c>
      <c r="E1511" s="38">
        <v>0.29398399551172522</v>
      </c>
      <c r="F1511" s="38"/>
    </row>
    <row r="1512" spans="1:6" x14ac:dyDescent="0.35">
      <c r="A1512" s="37" t="s">
        <v>667</v>
      </c>
      <c r="B1512" s="38">
        <v>-35.393896730000002</v>
      </c>
      <c r="C1512" s="38">
        <v>-62.422762460000001</v>
      </c>
      <c r="D1512" s="38">
        <v>0.24771466851234439</v>
      </c>
      <c r="E1512" s="38">
        <v>0.26375164919429361</v>
      </c>
      <c r="F1512" s="38"/>
    </row>
    <row r="1513" spans="1:6" x14ac:dyDescent="0.35">
      <c r="A1513" s="37" t="s">
        <v>669</v>
      </c>
      <c r="B1513" s="38">
        <v>-35.196017670000003</v>
      </c>
      <c r="C1513" s="38">
        <v>-62.771050209999999</v>
      </c>
      <c r="D1513" s="38">
        <v>0.39122086763381958</v>
      </c>
      <c r="E1513" s="38">
        <v>0.39051384439593873</v>
      </c>
      <c r="F1513" s="38"/>
    </row>
    <row r="1514" spans="1:6" x14ac:dyDescent="0.35">
      <c r="A1514" s="37" t="s">
        <v>671</v>
      </c>
      <c r="B1514" s="38">
        <v>-35.487190669999997</v>
      </c>
      <c r="C1514" s="38">
        <v>-62.593155009999997</v>
      </c>
      <c r="D1514" s="38">
        <v>0.40298464894294739</v>
      </c>
      <c r="E1514" s="38">
        <v>0.40298464894294739</v>
      </c>
      <c r="F1514" s="38"/>
    </row>
    <row r="1515" spans="1:6" x14ac:dyDescent="0.35">
      <c r="A1515" s="37" t="s">
        <v>6429</v>
      </c>
      <c r="B1515" s="38">
        <v>-35.392632810000002</v>
      </c>
      <c r="C1515" s="38">
        <v>-62.428074119999998</v>
      </c>
      <c r="D1515" s="38">
        <v>0.28526034951210022</v>
      </c>
      <c r="E1515" s="38">
        <v>0.28605451866200088</v>
      </c>
      <c r="F1515" s="38">
        <v>21.212121212121211</v>
      </c>
    </row>
    <row r="1516" spans="1:6" x14ac:dyDescent="0.35">
      <c r="A1516" s="37" t="s">
        <v>6430</v>
      </c>
      <c r="B1516" s="38">
        <v>-35.388763320000002</v>
      </c>
      <c r="C1516" s="38">
        <v>-62.41270085</v>
      </c>
      <c r="D1516" s="38">
        <v>0.28017455339431763</v>
      </c>
      <c r="E1516" s="38">
        <v>0.25702893851619019</v>
      </c>
      <c r="F1516" s="38" t="s">
        <v>5130</v>
      </c>
    </row>
    <row r="1517" spans="1:6" x14ac:dyDescent="0.35">
      <c r="A1517" s="37" t="s">
        <v>6431</v>
      </c>
      <c r="B1517" s="38">
        <v>-35.391094299999999</v>
      </c>
      <c r="C1517" s="38">
        <v>-62.422204000000001</v>
      </c>
      <c r="D1517" s="38">
        <v>0.23057904839515689</v>
      </c>
      <c r="E1517" s="38">
        <v>0.23793371257029081</v>
      </c>
      <c r="F1517" s="38"/>
    </row>
    <row r="1518" spans="1:6" x14ac:dyDescent="0.35">
      <c r="A1518" s="37" t="s">
        <v>6432</v>
      </c>
      <c r="B1518" s="38">
        <v>-35.392300179999999</v>
      </c>
      <c r="C1518" s="38">
        <v>-62.417569589999999</v>
      </c>
      <c r="D1518" s="38">
        <v>0.23180608451366419</v>
      </c>
      <c r="E1518" s="38">
        <v>0.22988651278946129</v>
      </c>
      <c r="F1518" s="38"/>
    </row>
    <row r="1519" spans="1:6" x14ac:dyDescent="0.35">
      <c r="A1519" s="37" t="s">
        <v>6433</v>
      </c>
      <c r="B1519" s="38">
        <v>-35.393689279999997</v>
      </c>
      <c r="C1519" s="38">
        <v>-62.42277696</v>
      </c>
      <c r="D1519" s="38">
        <v>0.24771466851234439</v>
      </c>
      <c r="E1519" s="38">
        <v>0.26034309052758747</v>
      </c>
      <c r="F1519" s="38"/>
    </row>
    <row r="1520" spans="1:6" x14ac:dyDescent="0.35">
      <c r="A1520" s="37" t="s">
        <v>6434</v>
      </c>
      <c r="B1520" s="38">
        <v>-35.393067590000001</v>
      </c>
      <c r="C1520" s="38">
        <v>-62.423686920000002</v>
      </c>
      <c r="D1520" s="38">
        <v>0.24771466851234439</v>
      </c>
      <c r="E1520" s="38">
        <v>0.25928653693861431</v>
      </c>
      <c r="F1520" s="38">
        <v>25.694444444444443</v>
      </c>
    </row>
    <row r="1521" spans="1:6" x14ac:dyDescent="0.35">
      <c r="A1521" s="37" t="s">
        <v>6435</v>
      </c>
      <c r="B1521" s="38">
        <v>-35.436722609999997</v>
      </c>
      <c r="C1521" s="38">
        <v>-62.726939049999999</v>
      </c>
      <c r="D1521" s="38">
        <v>0.40019544959068298</v>
      </c>
      <c r="E1521" s="38">
        <v>0.40405408293008799</v>
      </c>
      <c r="F1521" s="38">
        <v>18.181818181818183</v>
      </c>
    </row>
    <row r="1522" spans="1:6" x14ac:dyDescent="0.35">
      <c r="A1522" s="37" t="s">
        <v>6436</v>
      </c>
      <c r="B1522" s="38">
        <v>-35.344126510000002</v>
      </c>
      <c r="C1522" s="38">
        <v>-62.222405700000003</v>
      </c>
      <c r="D1522" s="38">
        <v>0.3670596182346344</v>
      </c>
      <c r="E1522" s="38">
        <v>0.40754841268062592</v>
      </c>
      <c r="F1522" s="38">
        <v>63.333333333333329</v>
      </c>
    </row>
    <row r="1523" spans="1:6" x14ac:dyDescent="0.35">
      <c r="A1523" s="37" t="s">
        <v>6437</v>
      </c>
      <c r="B1523" s="38">
        <v>-35.198943839999998</v>
      </c>
      <c r="C1523" s="38">
        <v>-62.773860689999999</v>
      </c>
      <c r="D1523" s="38">
        <v>0.39122086763381958</v>
      </c>
      <c r="E1523" s="38">
        <v>0.39043528625839641</v>
      </c>
      <c r="F1523" s="38">
        <v>35.526315789473685</v>
      </c>
    </row>
    <row r="1524" spans="1:6" x14ac:dyDescent="0.35">
      <c r="A1524" s="37" t="s">
        <v>6438</v>
      </c>
      <c r="B1524" s="38">
        <v>-35.638023390000001</v>
      </c>
      <c r="C1524" s="38">
        <v>-62.195078840000001</v>
      </c>
      <c r="D1524" s="38">
        <v>0.45122015476226812</v>
      </c>
      <c r="E1524" s="38">
        <v>0.44106575846672058</v>
      </c>
      <c r="F1524" s="38">
        <v>14.814814814814813</v>
      </c>
    </row>
    <row r="1525" spans="1:6" x14ac:dyDescent="0.35">
      <c r="A1525" s="37" t="s">
        <v>6439</v>
      </c>
      <c r="B1525" s="38">
        <v>-35.393822499999999</v>
      </c>
      <c r="C1525" s="38">
        <v>-62.422721510000002</v>
      </c>
      <c r="D1525" s="38">
        <v>0.24771466851234439</v>
      </c>
      <c r="E1525" s="38">
        <v>0.26198701998766732</v>
      </c>
      <c r="F1525" s="38">
        <v>16</v>
      </c>
    </row>
    <row r="1526" spans="1:6" x14ac:dyDescent="0.35">
      <c r="A1526" s="37" t="s">
        <v>6440</v>
      </c>
      <c r="B1526" s="38">
        <v>-35.39039227</v>
      </c>
      <c r="C1526" s="38">
        <v>-62.418041469999999</v>
      </c>
      <c r="D1526" s="38">
        <v>0.19285006821155551</v>
      </c>
      <c r="E1526" s="38">
        <v>0.21362982964829391</v>
      </c>
      <c r="F1526" s="38">
        <v>21.212121212121211</v>
      </c>
    </row>
    <row r="1527" spans="1:6" x14ac:dyDescent="0.35">
      <c r="A1527" s="37" t="s">
        <v>6441</v>
      </c>
      <c r="B1527" s="38">
        <v>-35.487325830000003</v>
      </c>
      <c r="C1527" s="38">
        <v>-62.593455540000001</v>
      </c>
      <c r="D1527" s="38">
        <v>0.40298464894294739</v>
      </c>
      <c r="E1527" s="38">
        <v>0.40298464894294739</v>
      </c>
      <c r="F1527" s="38">
        <v>8</v>
      </c>
    </row>
    <row r="1528" spans="1:6" x14ac:dyDescent="0.35">
      <c r="A1528" s="37" t="s">
        <v>6442</v>
      </c>
      <c r="B1528" s="38">
        <v>-35.39558942</v>
      </c>
      <c r="C1528" s="38">
        <v>-62.416090279999999</v>
      </c>
      <c r="D1528" s="38">
        <v>0.28017455339431763</v>
      </c>
      <c r="E1528" s="38">
        <v>0.26562464651134282</v>
      </c>
      <c r="F1528" s="38">
        <v>10.096153846153847</v>
      </c>
    </row>
    <row r="1529" spans="1:6" x14ac:dyDescent="0.35">
      <c r="A1529" s="37" t="s">
        <v>6443</v>
      </c>
      <c r="B1529" s="38">
        <v>-35.43710961</v>
      </c>
      <c r="C1529" s="38">
        <v>-62.728603900000003</v>
      </c>
      <c r="D1529" s="38">
        <v>0.40019544959068298</v>
      </c>
      <c r="E1529" s="38">
        <v>0.40093792033822911</v>
      </c>
      <c r="F1529" s="38">
        <v>15.555555555555555</v>
      </c>
    </row>
    <row r="1530" spans="1:6" x14ac:dyDescent="0.35">
      <c r="A1530" s="37" t="s">
        <v>6444</v>
      </c>
      <c r="B1530" s="38">
        <v>-35.196108600000002</v>
      </c>
      <c r="C1530" s="38">
        <v>-62.771546469999997</v>
      </c>
      <c r="D1530" s="38">
        <v>0.39122086763381958</v>
      </c>
      <c r="E1530" s="38">
        <v>0.3901996118457694</v>
      </c>
      <c r="F1530" s="38">
        <v>22.535211267605636</v>
      </c>
    </row>
    <row r="1531" spans="1:6" x14ac:dyDescent="0.35">
      <c r="A1531" s="37" t="s">
        <v>6445</v>
      </c>
      <c r="B1531" s="38">
        <v>-35.393832490000001</v>
      </c>
      <c r="C1531" s="38">
        <v>-62.422590640000003</v>
      </c>
      <c r="D1531" s="38">
        <v>0.24771466851234439</v>
      </c>
      <c r="E1531" s="38">
        <v>0.26084045539883999</v>
      </c>
      <c r="F1531" s="38">
        <v>11.693548387096774</v>
      </c>
    </row>
    <row r="1532" spans="1:6" x14ac:dyDescent="0.35">
      <c r="A1532" s="37" t="s">
        <v>6446</v>
      </c>
      <c r="B1532" s="38">
        <v>-35.390404869999998</v>
      </c>
      <c r="C1532" s="38">
        <v>-62.41839315</v>
      </c>
      <c r="D1532" s="38">
        <v>0.19285006821155551</v>
      </c>
      <c r="E1532" s="38">
        <v>0.21340054587314</v>
      </c>
      <c r="F1532" s="38"/>
    </row>
    <row r="1533" spans="1:6" x14ac:dyDescent="0.35">
      <c r="A1533" s="37" t="s">
        <v>6447</v>
      </c>
      <c r="B1533" s="38">
        <v>-35.39205115</v>
      </c>
      <c r="C1533" s="38">
        <v>-62.417827520000003</v>
      </c>
      <c r="D1533" s="38">
        <v>0.23180608451366419</v>
      </c>
      <c r="E1533" s="38">
        <v>0.22624355123231291</v>
      </c>
      <c r="F1533" s="38">
        <v>13.167259786476867</v>
      </c>
    </row>
    <row r="1534" spans="1:6" x14ac:dyDescent="0.35">
      <c r="A1534" s="37" t="s">
        <v>6448</v>
      </c>
      <c r="B1534" s="38">
        <v>-35.437033499999998</v>
      </c>
      <c r="C1534" s="38">
        <v>-62.72864594</v>
      </c>
      <c r="D1534" s="38">
        <v>0.40019544959068298</v>
      </c>
      <c r="E1534" s="38">
        <v>0.4011854105874112</v>
      </c>
      <c r="F1534" s="38">
        <v>30.434782608695656</v>
      </c>
    </row>
    <row r="1535" spans="1:6" x14ac:dyDescent="0.35">
      <c r="A1535" s="37" t="s">
        <v>6449</v>
      </c>
      <c r="B1535" s="38">
        <v>-35.196192779999997</v>
      </c>
      <c r="C1535" s="38">
        <v>-62.771352190000002</v>
      </c>
      <c r="D1535" s="38">
        <v>0.39122086763381958</v>
      </c>
      <c r="E1535" s="38">
        <v>0.39041405432933091</v>
      </c>
      <c r="F1535" s="38">
        <v>36.912751677852349</v>
      </c>
    </row>
    <row r="1536" spans="1:6" x14ac:dyDescent="0.35">
      <c r="A1536" s="37" t="s">
        <v>6450</v>
      </c>
      <c r="B1536" s="38">
        <v>-35.347054010000001</v>
      </c>
      <c r="C1536" s="38">
        <v>-62.226073489999997</v>
      </c>
      <c r="D1536" s="38">
        <v>0.3670596182346344</v>
      </c>
      <c r="E1536" s="38">
        <v>0.40541742349925802</v>
      </c>
      <c r="F1536" s="38">
        <v>50.877192982456144</v>
      </c>
    </row>
    <row r="1537" spans="1:6" x14ac:dyDescent="0.35">
      <c r="A1537" s="37" t="s">
        <v>6451</v>
      </c>
      <c r="B1537" s="38">
        <v>-35.637523629999997</v>
      </c>
      <c r="C1537" s="38">
        <v>-62.196226699999997</v>
      </c>
      <c r="D1537" s="38">
        <v>0.4309113621711731</v>
      </c>
      <c r="E1537" s="38">
        <v>0.43403647397015538</v>
      </c>
      <c r="F1537" s="38">
        <v>21.818181818181817</v>
      </c>
    </row>
    <row r="1538" spans="1:6" x14ac:dyDescent="0.35">
      <c r="A1538" s="37" t="s">
        <v>6452</v>
      </c>
      <c r="B1538" s="38">
        <v>-35.680617730000002</v>
      </c>
      <c r="C1538" s="38">
        <v>-62.343203860000003</v>
      </c>
      <c r="D1538" s="38">
        <v>0.46380963921546942</v>
      </c>
      <c r="E1538" s="38">
        <v>0.50333724915981293</v>
      </c>
      <c r="F1538" s="38">
        <v>40</v>
      </c>
    </row>
    <row r="1539" spans="1:6" x14ac:dyDescent="0.35">
      <c r="A1539" s="37" t="s">
        <v>6453</v>
      </c>
      <c r="B1539" s="38">
        <v>-35.385350699999996</v>
      </c>
      <c r="C1539" s="38">
        <v>-62.422016569999997</v>
      </c>
      <c r="D1539" s="38">
        <v>0.40220141410827642</v>
      </c>
      <c r="E1539" s="38">
        <v>0.41333038879163342</v>
      </c>
      <c r="F1539" s="38">
        <v>47.058823529411761</v>
      </c>
    </row>
    <row r="1540" spans="1:6" x14ac:dyDescent="0.35">
      <c r="A1540" s="37" t="s">
        <v>6454</v>
      </c>
      <c r="B1540" s="38">
        <v>-35.488148119999998</v>
      </c>
      <c r="C1540" s="38">
        <v>-62.59246108</v>
      </c>
      <c r="D1540" s="38">
        <v>0.40298464894294739</v>
      </c>
      <c r="E1540" s="38">
        <v>0.40298464894294739</v>
      </c>
      <c r="F1540" s="38">
        <v>0</v>
      </c>
    </row>
    <row r="1541" spans="1:6" x14ac:dyDescent="0.35">
      <c r="A1541" s="37" t="s">
        <v>6455</v>
      </c>
      <c r="B1541" s="38">
        <v>-35.419175770000003</v>
      </c>
      <c r="C1541" s="38">
        <v>-62.46669644</v>
      </c>
      <c r="D1541" s="38">
        <v>0.29625970125198359</v>
      </c>
      <c r="E1541" s="38">
        <v>0.3556693228515419</v>
      </c>
      <c r="F1541" s="38">
        <v>100</v>
      </c>
    </row>
    <row r="1542" spans="1:6" x14ac:dyDescent="0.35">
      <c r="A1542" s="37" t="s">
        <v>6456</v>
      </c>
      <c r="B1542" s="38">
        <v>-35.52275839</v>
      </c>
      <c r="C1542" s="38">
        <v>-62.349727870000002</v>
      </c>
      <c r="D1542" s="38">
        <v>0.53933525085449219</v>
      </c>
      <c r="E1542" s="38">
        <v>0.52480476853009816</v>
      </c>
      <c r="F1542" s="38">
        <v>25</v>
      </c>
    </row>
    <row r="1543" spans="1:6" x14ac:dyDescent="0.35">
      <c r="A1543" s="37" t="s">
        <v>6457</v>
      </c>
      <c r="B1543" s="38">
        <v>-35.13404199</v>
      </c>
      <c r="C1543" s="38">
        <v>-62.51007319</v>
      </c>
      <c r="D1543" s="38">
        <v>0.3852463960647583</v>
      </c>
      <c r="E1543" s="38">
        <v>0.38376033070840332</v>
      </c>
      <c r="F1543" s="38">
        <v>10</v>
      </c>
    </row>
    <row r="1544" spans="1:6" x14ac:dyDescent="0.35">
      <c r="A1544" s="37" t="s">
        <v>6458</v>
      </c>
      <c r="B1544" s="38">
        <v>-35.302733259999997</v>
      </c>
      <c r="C1544" s="38">
        <v>-62.644301280000001</v>
      </c>
      <c r="D1544" s="38">
        <v>0.39249837398529053</v>
      </c>
      <c r="E1544" s="38">
        <v>0.38881974706524303</v>
      </c>
      <c r="F1544" s="38">
        <v>0</v>
      </c>
    </row>
    <row r="1545" spans="1:6" x14ac:dyDescent="0.35">
      <c r="A1545" s="37" t="s">
        <v>6459</v>
      </c>
      <c r="B1545" s="38">
        <v>-35.404370870000001</v>
      </c>
      <c r="C1545" s="38">
        <v>-62.592534780000001</v>
      </c>
      <c r="D1545" s="38">
        <v>0.38475486636161799</v>
      </c>
      <c r="E1545" s="38">
        <v>0.38475486636161799</v>
      </c>
      <c r="F1545" s="38">
        <v>0</v>
      </c>
    </row>
    <row r="1546" spans="1:6" x14ac:dyDescent="0.35">
      <c r="A1546" s="37" t="s">
        <v>6460</v>
      </c>
      <c r="B1546" s="38">
        <v>-35.244053839999999</v>
      </c>
      <c r="C1546" s="38">
        <v>-62.729360730000003</v>
      </c>
      <c r="D1546" s="38">
        <v>0.4448406994342804</v>
      </c>
      <c r="E1546" s="38">
        <v>0.4448406994342804</v>
      </c>
      <c r="F1546" s="38">
        <v>40</v>
      </c>
    </row>
    <row r="1547" spans="1:6" x14ac:dyDescent="0.35">
      <c r="A1547" s="37" t="s">
        <v>6461</v>
      </c>
      <c r="B1547" s="38">
        <v>-35.289056680000002</v>
      </c>
      <c r="C1547" s="38">
        <v>-62.414995859999998</v>
      </c>
      <c r="D1547" s="38">
        <v>0.53695368766784668</v>
      </c>
      <c r="E1547" s="38">
        <v>0.53695368766784668</v>
      </c>
      <c r="F1547" s="38">
        <v>50</v>
      </c>
    </row>
    <row r="1548" spans="1:6" x14ac:dyDescent="0.35">
      <c r="A1548" s="37" t="s">
        <v>6462</v>
      </c>
      <c r="B1548" s="38">
        <v>-35.525783439999998</v>
      </c>
      <c r="C1548" s="38">
        <v>-62.49497831</v>
      </c>
      <c r="D1548" s="38">
        <v>0.46761545538902283</v>
      </c>
      <c r="E1548" s="38">
        <v>0.46761545538902283</v>
      </c>
      <c r="F1548" s="38">
        <v>40</v>
      </c>
    </row>
    <row r="1549" spans="1:6" x14ac:dyDescent="0.35">
      <c r="A1549" s="37" t="s">
        <v>6463</v>
      </c>
      <c r="B1549" s="38">
        <v>-35.146233770000002</v>
      </c>
      <c r="C1549" s="38">
        <v>-62.730639050000001</v>
      </c>
      <c r="D1549" s="38">
        <v>0.35573473572731018</v>
      </c>
      <c r="E1549" s="38">
        <v>0.37043734498926112</v>
      </c>
      <c r="F1549" s="38">
        <v>63.636363636363633</v>
      </c>
    </row>
    <row r="1550" spans="1:6" x14ac:dyDescent="0.35">
      <c r="A1550" s="37" t="s">
        <v>6464</v>
      </c>
      <c r="B1550" s="38">
        <v>-35.393640519999998</v>
      </c>
      <c r="C1550" s="38">
        <v>-62.422623770000001</v>
      </c>
      <c r="D1550" s="38">
        <v>0.24771466851234439</v>
      </c>
      <c r="E1550" s="38">
        <v>0.25808078991739369</v>
      </c>
      <c r="F1550" s="38">
        <v>19.672131147540984</v>
      </c>
    </row>
    <row r="1551" spans="1:6" x14ac:dyDescent="0.35">
      <c r="A1551" s="37" t="s">
        <v>6465</v>
      </c>
      <c r="B1551" s="38">
        <v>-35.393350839999997</v>
      </c>
      <c r="C1551" s="38">
        <v>-62.427860950000003</v>
      </c>
      <c r="D1551" s="38">
        <v>0.28526034951210022</v>
      </c>
      <c r="E1551" s="38">
        <v>0.28789164361200842</v>
      </c>
      <c r="F1551" s="38"/>
    </row>
    <row r="1552" spans="1:6" x14ac:dyDescent="0.35">
      <c r="A1552" s="37" t="s">
        <v>677</v>
      </c>
      <c r="B1552" s="38">
        <v>-34.373549740000001</v>
      </c>
      <c r="C1552" s="38">
        <v>-59.839320090000001</v>
      </c>
      <c r="D1552" s="38">
        <v>0.4278927743434906</v>
      </c>
      <c r="E1552" s="38">
        <v>0.42419148342950003</v>
      </c>
      <c r="F1552" s="38"/>
    </row>
    <row r="1553" spans="1:6" x14ac:dyDescent="0.35">
      <c r="A1553" s="37" t="s">
        <v>676</v>
      </c>
      <c r="B1553" s="38">
        <v>-34.468874040000003</v>
      </c>
      <c r="C1553" s="38">
        <v>-60.002981769999998</v>
      </c>
      <c r="D1553" s="38">
        <v>0.41667872667312622</v>
      </c>
      <c r="E1553" s="38">
        <v>0.41667872667312622</v>
      </c>
      <c r="F1553" s="38"/>
    </row>
    <row r="1554" spans="1:6" x14ac:dyDescent="0.35">
      <c r="A1554" s="37" t="s">
        <v>6466</v>
      </c>
      <c r="B1554" s="38">
        <v>-34.379513959999997</v>
      </c>
      <c r="C1554" s="38">
        <v>-59.825847019999998</v>
      </c>
      <c r="D1554" s="38">
        <v>0.23744234442710879</v>
      </c>
      <c r="E1554" s="38">
        <v>0.2829331065927233</v>
      </c>
      <c r="F1554" s="38">
        <v>11.111111111111111</v>
      </c>
    </row>
    <row r="1555" spans="1:6" x14ac:dyDescent="0.35">
      <c r="A1555" s="37" t="s">
        <v>6467</v>
      </c>
      <c r="B1555" s="38">
        <v>-34.37517252</v>
      </c>
      <c r="C1555" s="38">
        <v>-59.818560580000003</v>
      </c>
      <c r="D1555" s="38">
        <v>0.29746553301811218</v>
      </c>
      <c r="E1555" s="38">
        <v>0.29099813025248678</v>
      </c>
      <c r="F1555" s="38"/>
    </row>
    <row r="1556" spans="1:6" x14ac:dyDescent="0.35">
      <c r="A1556" s="37" t="s">
        <v>6468</v>
      </c>
      <c r="B1556" s="38">
        <v>-34.390904429999999</v>
      </c>
      <c r="C1556" s="38">
        <v>-59.825663069999997</v>
      </c>
      <c r="D1556" s="38">
        <v>0.34659746289253229</v>
      </c>
      <c r="E1556" s="38">
        <v>0.3549050450325012</v>
      </c>
      <c r="F1556" s="38"/>
    </row>
    <row r="1557" spans="1:6" x14ac:dyDescent="0.35">
      <c r="A1557" s="37" t="s">
        <v>6469</v>
      </c>
      <c r="B1557" s="38">
        <v>-34.379714</v>
      </c>
      <c r="C1557" s="38">
        <v>-59.81978076</v>
      </c>
      <c r="D1557" s="38">
        <v>0.30159240961074829</v>
      </c>
      <c r="E1557" s="38">
        <v>0.3012235023909145</v>
      </c>
      <c r="F1557" s="38">
        <v>17.391304347826086</v>
      </c>
    </row>
    <row r="1558" spans="1:6" x14ac:dyDescent="0.35">
      <c r="A1558" s="37" t="s">
        <v>6470</v>
      </c>
      <c r="B1558" s="38">
        <v>-34.468602869999998</v>
      </c>
      <c r="C1558" s="38">
        <v>-60.00229186</v>
      </c>
      <c r="D1558" s="38">
        <v>0.41667872667312622</v>
      </c>
      <c r="E1558" s="38">
        <v>0.41636443800396389</v>
      </c>
      <c r="F1558" s="38">
        <v>20.833333333333336</v>
      </c>
    </row>
    <row r="1559" spans="1:6" x14ac:dyDescent="0.35">
      <c r="A1559" s="37" t="s">
        <v>6471</v>
      </c>
      <c r="B1559" s="38">
        <v>-34.391860350000002</v>
      </c>
      <c r="C1559" s="38">
        <v>-59.826906800000003</v>
      </c>
      <c r="D1559" s="38">
        <v>0.34659746289253229</v>
      </c>
      <c r="E1559" s="38">
        <v>0.36594557017087942</v>
      </c>
      <c r="F1559" s="38">
        <v>35</v>
      </c>
    </row>
    <row r="1560" spans="1:6" x14ac:dyDescent="0.35">
      <c r="A1560" s="37" t="s">
        <v>6472</v>
      </c>
      <c r="B1560" s="38">
        <v>-34.369375099999999</v>
      </c>
      <c r="C1560" s="38">
        <v>-59.824248249999997</v>
      </c>
      <c r="D1560" s="38">
        <v>0.51912498474121094</v>
      </c>
      <c r="E1560" s="38">
        <v>0.49804681539535522</v>
      </c>
      <c r="F1560" s="38">
        <v>42.857142857142854</v>
      </c>
    </row>
    <row r="1561" spans="1:6" x14ac:dyDescent="0.35">
      <c r="A1561" s="37" t="s">
        <v>6473</v>
      </c>
      <c r="B1561" s="38">
        <v>-34.378093530000001</v>
      </c>
      <c r="C1561" s="38">
        <v>-59.831855150000003</v>
      </c>
      <c r="D1561" s="38">
        <v>0.38066652417182922</v>
      </c>
      <c r="E1561" s="38">
        <v>0.39649533127483572</v>
      </c>
      <c r="F1561" s="38">
        <v>21.621621621621621</v>
      </c>
    </row>
    <row r="1562" spans="1:6" x14ac:dyDescent="0.35">
      <c r="A1562" s="37" t="s">
        <v>6474</v>
      </c>
      <c r="B1562" s="38">
        <v>-34.37887757</v>
      </c>
      <c r="C1562" s="38">
        <v>-59.823421639999999</v>
      </c>
      <c r="D1562" s="38">
        <v>0.23744234442710879</v>
      </c>
      <c r="E1562" s="38">
        <v>0.25391082300080192</v>
      </c>
      <c r="F1562" s="38">
        <v>10.99290780141844</v>
      </c>
    </row>
    <row r="1563" spans="1:6" x14ac:dyDescent="0.35">
      <c r="A1563" s="37" t="s">
        <v>6475</v>
      </c>
      <c r="B1563" s="38">
        <v>-34.390845419999998</v>
      </c>
      <c r="C1563" s="38">
        <v>-59.825651659999998</v>
      </c>
      <c r="D1563" s="38">
        <v>0.34659746289253229</v>
      </c>
      <c r="E1563" s="38">
        <v>0.35535025099913281</v>
      </c>
      <c r="F1563" s="38">
        <v>19.059405940594061</v>
      </c>
    </row>
    <row r="1564" spans="1:6" x14ac:dyDescent="0.35">
      <c r="A1564" s="37" t="s">
        <v>6476</v>
      </c>
      <c r="B1564" s="38">
        <v>-34.379210499999999</v>
      </c>
      <c r="C1564" s="38">
        <v>-59.825951400000001</v>
      </c>
      <c r="D1564" s="38">
        <v>0.23744234442710879</v>
      </c>
      <c r="E1564" s="38">
        <v>0.28729841198240008</v>
      </c>
      <c r="F1564" s="38"/>
    </row>
    <row r="1565" spans="1:6" x14ac:dyDescent="0.35">
      <c r="A1565" s="37" t="s">
        <v>6477</v>
      </c>
      <c r="B1565" s="38">
        <v>-34.376873400000001</v>
      </c>
      <c r="C1565" s="38">
        <v>-59.821960300000001</v>
      </c>
      <c r="D1565" s="38">
        <v>0.25057196617126459</v>
      </c>
      <c r="E1565" s="38">
        <v>0.25892861766947639</v>
      </c>
      <c r="F1565" s="38">
        <v>19.559902200488999</v>
      </c>
    </row>
    <row r="1566" spans="1:6" x14ac:dyDescent="0.35">
      <c r="A1566" s="37" t="s">
        <v>6478</v>
      </c>
      <c r="B1566" s="38">
        <v>-34.2737774</v>
      </c>
      <c r="C1566" s="38">
        <v>-59.802706489999998</v>
      </c>
      <c r="D1566" s="38">
        <v>0.41090458631515497</v>
      </c>
      <c r="E1566" s="38">
        <v>0.40813071241504267</v>
      </c>
      <c r="F1566" s="38">
        <v>0</v>
      </c>
    </row>
    <row r="1567" spans="1:6" x14ac:dyDescent="0.35">
      <c r="A1567" s="37" t="s">
        <v>6479</v>
      </c>
      <c r="B1567" s="38">
        <v>-34.325818650000002</v>
      </c>
      <c r="C1567" s="38">
        <v>-59.7481139</v>
      </c>
      <c r="D1567" s="38">
        <v>0.4328656792640686</v>
      </c>
      <c r="E1567" s="38">
        <v>0.4328656792640686</v>
      </c>
      <c r="F1567" s="38">
        <v>25</v>
      </c>
    </row>
    <row r="1568" spans="1:6" x14ac:dyDescent="0.35">
      <c r="A1568" s="37" t="s">
        <v>6480</v>
      </c>
      <c r="B1568" s="38">
        <v>-34.39157342</v>
      </c>
      <c r="C1568" s="38">
        <v>-59.82582575</v>
      </c>
      <c r="D1568" s="38">
        <v>0.34659746289253229</v>
      </c>
      <c r="E1568" s="38">
        <v>0.36333096107921092</v>
      </c>
      <c r="F1568" s="38">
        <v>29.655172413793103</v>
      </c>
    </row>
    <row r="1569" spans="1:6" x14ac:dyDescent="0.35">
      <c r="A1569" s="37" t="s">
        <v>6481</v>
      </c>
      <c r="B1569" s="38">
        <v>-34.365673620000003</v>
      </c>
      <c r="C1569" s="38">
        <v>-59.812290670000003</v>
      </c>
      <c r="D1569" s="38">
        <v>0.5592111349105835</v>
      </c>
      <c r="E1569" s="38">
        <v>0.53897833667303385</v>
      </c>
      <c r="F1569" s="38">
        <v>63.333333333333329</v>
      </c>
    </row>
    <row r="1570" spans="1:6" x14ac:dyDescent="0.35">
      <c r="A1570" s="37" t="s">
        <v>6482</v>
      </c>
      <c r="B1570" s="38">
        <v>-34.377067500000003</v>
      </c>
      <c r="C1570" s="38">
        <v>-59.83172433</v>
      </c>
      <c r="D1570" s="38">
        <v>0.38066652417182922</v>
      </c>
      <c r="E1570" s="38">
        <v>0.38064204735888368</v>
      </c>
      <c r="F1570" s="38">
        <v>34.466019417475728</v>
      </c>
    </row>
    <row r="1571" spans="1:6" x14ac:dyDescent="0.35">
      <c r="A1571" s="37" t="s">
        <v>6483</v>
      </c>
      <c r="B1571" s="38">
        <v>-34.370021260000001</v>
      </c>
      <c r="C1571" s="38">
        <v>-59.829225180000002</v>
      </c>
      <c r="D1571" s="38">
        <v>0.5335502028465271</v>
      </c>
      <c r="E1571" s="38">
        <v>0.51398589213689172</v>
      </c>
      <c r="F1571" s="38">
        <v>55.670103092783506</v>
      </c>
    </row>
    <row r="1572" spans="1:6" x14ac:dyDescent="0.35">
      <c r="A1572" s="37" t="s">
        <v>6484</v>
      </c>
      <c r="B1572" s="38">
        <v>-34.385847750000003</v>
      </c>
      <c r="C1572" s="38">
        <v>-59.813464449999998</v>
      </c>
      <c r="D1572" s="38">
        <v>0.43863976001739502</v>
      </c>
      <c r="E1572" s="38">
        <v>0.4396294785870446</v>
      </c>
      <c r="F1572" s="38">
        <v>44.755244755244753</v>
      </c>
    </row>
    <row r="1573" spans="1:6" x14ac:dyDescent="0.35">
      <c r="A1573" s="37" t="s">
        <v>6485</v>
      </c>
      <c r="B1573" s="38">
        <v>-34.549482849999997</v>
      </c>
      <c r="C1573" s="38">
        <v>-59.89226472</v>
      </c>
      <c r="D1573" s="38">
        <v>0.43688148260116583</v>
      </c>
      <c r="E1573" s="38">
        <v>0.43539622000285549</v>
      </c>
      <c r="F1573" s="38">
        <v>36.363636363636367</v>
      </c>
    </row>
    <row r="1574" spans="1:6" x14ac:dyDescent="0.35">
      <c r="A1574" s="37" t="s">
        <v>6486</v>
      </c>
      <c r="B1574" s="38">
        <v>-34.414432840000003</v>
      </c>
      <c r="C1574" s="38">
        <v>-59.85403015</v>
      </c>
      <c r="D1574" s="38">
        <v>0.41982832551002502</v>
      </c>
      <c r="E1574" s="38">
        <v>0.41982832551002502</v>
      </c>
      <c r="F1574" s="38">
        <v>26.086956521739129</v>
      </c>
    </row>
    <row r="1575" spans="1:6" x14ac:dyDescent="0.35">
      <c r="A1575" s="37" t="s">
        <v>6487</v>
      </c>
      <c r="B1575" s="38">
        <v>-34.468568070000003</v>
      </c>
      <c r="C1575" s="38">
        <v>-60.003081399999999</v>
      </c>
      <c r="D1575" s="38">
        <v>0.41667872667312622</v>
      </c>
      <c r="E1575" s="38">
        <v>0.41667872667312622</v>
      </c>
      <c r="F1575" s="38">
        <v>21.052631578947366</v>
      </c>
    </row>
    <row r="1576" spans="1:6" x14ac:dyDescent="0.35">
      <c r="A1576" s="37" t="s">
        <v>6488</v>
      </c>
      <c r="B1576" s="38">
        <v>-34.494382680000001</v>
      </c>
      <c r="C1576" s="38">
        <v>-59.800940799999999</v>
      </c>
      <c r="D1576" s="38">
        <v>0.44423192739486689</v>
      </c>
      <c r="E1576" s="38">
        <v>0.44423192739486689</v>
      </c>
      <c r="F1576" s="38">
        <v>14.285714285714285</v>
      </c>
    </row>
    <row r="1577" spans="1:6" x14ac:dyDescent="0.35">
      <c r="A1577" s="37" t="s">
        <v>6489</v>
      </c>
      <c r="B1577" s="38">
        <v>-34.268767869999998</v>
      </c>
      <c r="C1577" s="38">
        <v>-59.920396480000001</v>
      </c>
      <c r="D1577" s="38">
        <v>0.52501922845840454</v>
      </c>
      <c r="E1577" s="38">
        <v>0.52501922845840454</v>
      </c>
      <c r="F1577" s="38">
        <v>33.333333333333329</v>
      </c>
    </row>
    <row r="1578" spans="1:6" x14ac:dyDescent="0.35">
      <c r="A1578" s="37" t="s">
        <v>6490</v>
      </c>
      <c r="B1578" s="38">
        <v>-34.330753880000003</v>
      </c>
      <c r="C1578" s="38">
        <v>-59.849689609999999</v>
      </c>
      <c r="D1578" s="38">
        <v>0.52615952491760254</v>
      </c>
      <c r="E1578" s="38">
        <v>0.52615952491760254</v>
      </c>
      <c r="F1578" s="38">
        <v>100</v>
      </c>
    </row>
    <row r="1579" spans="1:6" x14ac:dyDescent="0.35">
      <c r="A1579" s="37" t="s">
        <v>6491</v>
      </c>
      <c r="B1579" s="38">
        <v>-34.329372839999998</v>
      </c>
      <c r="C1579" s="38">
        <v>-59.912330799999999</v>
      </c>
      <c r="D1579" s="38">
        <v>0.54083144664764404</v>
      </c>
      <c r="E1579" s="38">
        <v>0.54083144664764404</v>
      </c>
      <c r="F1579" s="38">
        <v>57.142857142857139</v>
      </c>
    </row>
    <row r="1580" spans="1:6" x14ac:dyDescent="0.35">
      <c r="A1580" s="37" t="s">
        <v>6492</v>
      </c>
      <c r="B1580" s="38">
        <v>-34.373495050000002</v>
      </c>
      <c r="C1580" s="38">
        <v>-59.891781350000002</v>
      </c>
      <c r="D1580" s="38">
        <v>0.52615952491760254</v>
      </c>
      <c r="E1580" s="38">
        <v>0.52615952491760254</v>
      </c>
      <c r="F1580" s="38">
        <v>40</v>
      </c>
    </row>
    <row r="1581" spans="1:6" x14ac:dyDescent="0.35">
      <c r="A1581" s="37" t="s">
        <v>6493</v>
      </c>
      <c r="B1581" s="38">
        <v>-34.3023612</v>
      </c>
      <c r="C1581" s="38">
        <v>-59.695325920000002</v>
      </c>
      <c r="D1581" s="38">
        <v>0.45390859246253967</v>
      </c>
      <c r="E1581" s="38">
        <v>0.4398517906665802</v>
      </c>
      <c r="F1581" s="38">
        <v>40</v>
      </c>
    </row>
    <row r="1582" spans="1:6" x14ac:dyDescent="0.35">
      <c r="A1582" s="37" t="s">
        <v>6494</v>
      </c>
      <c r="B1582" s="38">
        <v>-34.36128557</v>
      </c>
      <c r="C1582" s="38">
        <v>-60.0027762</v>
      </c>
      <c r="D1582" s="38">
        <v>0.54160410165786743</v>
      </c>
      <c r="E1582" s="38">
        <v>0.54122257393759654</v>
      </c>
      <c r="F1582" s="38">
        <v>60</v>
      </c>
    </row>
    <row r="1583" spans="1:6" x14ac:dyDescent="0.35">
      <c r="A1583" s="37" t="s">
        <v>6495</v>
      </c>
      <c r="B1583" s="38">
        <v>-34.37422402</v>
      </c>
      <c r="C1583" s="38">
        <v>-59.823513120000001</v>
      </c>
      <c r="D1583" s="38">
        <v>0.28617206215858459</v>
      </c>
      <c r="E1583" s="38">
        <v>0.28938097083890763</v>
      </c>
      <c r="F1583" s="38"/>
    </row>
    <row r="1584" spans="1:6" x14ac:dyDescent="0.35">
      <c r="A1584" s="37" t="s">
        <v>685</v>
      </c>
      <c r="B1584" s="38">
        <v>-36.600537420000002</v>
      </c>
      <c r="C1584" s="38">
        <v>-61.745556450000002</v>
      </c>
      <c r="D1584" s="38">
        <v>0.24609579145908361</v>
      </c>
      <c r="E1584" s="38">
        <v>0.24432510097284571</v>
      </c>
      <c r="F1584" s="38"/>
    </row>
    <row r="1585" spans="1:6" x14ac:dyDescent="0.35">
      <c r="A1585" s="37" t="s">
        <v>6496</v>
      </c>
      <c r="B1585" s="38">
        <v>-36.595738750000002</v>
      </c>
      <c r="C1585" s="38">
        <v>-61.748295259999999</v>
      </c>
      <c r="D1585" s="38">
        <v>0.34976157546043402</v>
      </c>
      <c r="E1585" s="38">
        <v>0.34448577380842632</v>
      </c>
      <c r="F1585" s="38">
        <v>2.8571428571428572</v>
      </c>
    </row>
    <row r="1586" spans="1:6" x14ac:dyDescent="0.35">
      <c r="A1586" s="37" t="s">
        <v>6497</v>
      </c>
      <c r="B1586" s="38">
        <v>-36.594517539999998</v>
      </c>
      <c r="C1586" s="38">
        <v>-61.737746510000001</v>
      </c>
      <c r="D1586" s="38">
        <v>0.35240936279296881</v>
      </c>
      <c r="E1586" s="38">
        <v>0.35381846244518572</v>
      </c>
      <c r="F1586" s="38">
        <v>47.169811320754718</v>
      </c>
    </row>
    <row r="1587" spans="1:6" x14ac:dyDescent="0.35">
      <c r="A1587" s="37" t="s">
        <v>6498</v>
      </c>
      <c r="B1587" s="38">
        <v>-36.600763350000001</v>
      </c>
      <c r="C1587" s="38">
        <v>-61.745428789999998</v>
      </c>
      <c r="D1587" s="38">
        <v>0.24609579145908361</v>
      </c>
      <c r="E1587" s="38">
        <v>0.2409018407526769</v>
      </c>
      <c r="F1587" s="38"/>
    </row>
    <row r="1588" spans="1:6" x14ac:dyDescent="0.35">
      <c r="A1588" s="37" t="s">
        <v>6499</v>
      </c>
      <c r="B1588" s="38">
        <v>-36.600588809999998</v>
      </c>
      <c r="C1588" s="38">
        <v>-61.757060520000003</v>
      </c>
      <c r="D1588" s="38">
        <v>0.36482793092727661</v>
      </c>
      <c r="E1588" s="38">
        <v>0.36078800381840892</v>
      </c>
      <c r="F1588" s="38">
        <v>33.571428571428569</v>
      </c>
    </row>
    <row r="1589" spans="1:6" x14ac:dyDescent="0.35">
      <c r="A1589" s="37" t="s">
        <v>6500</v>
      </c>
      <c r="B1589" s="38">
        <v>-36.59810109</v>
      </c>
      <c r="C1589" s="38">
        <v>-61.742364260000002</v>
      </c>
      <c r="D1589" s="38">
        <v>0.29229176044464111</v>
      </c>
      <c r="E1589" s="38">
        <v>0.2845924322803815</v>
      </c>
      <c r="F1589" s="38">
        <v>33.108108108108105</v>
      </c>
    </row>
    <row r="1590" spans="1:6" x14ac:dyDescent="0.35">
      <c r="A1590" s="37" t="s">
        <v>6501</v>
      </c>
      <c r="B1590" s="38">
        <v>-36.304845419999999</v>
      </c>
      <c r="C1590" s="38">
        <v>-62.200712170000003</v>
      </c>
      <c r="D1590" s="38">
        <v>0.2402050793170929</v>
      </c>
      <c r="E1590" s="38">
        <v>0.24699555780436541</v>
      </c>
      <c r="F1590" s="38">
        <v>17.721518987341771</v>
      </c>
    </row>
    <row r="1591" spans="1:6" x14ac:dyDescent="0.35">
      <c r="A1591" s="37" t="s">
        <v>6502</v>
      </c>
      <c r="B1591" s="38">
        <v>-36.881332370000003</v>
      </c>
      <c r="C1591" s="38">
        <v>-61.491360389999997</v>
      </c>
      <c r="D1591" s="38">
        <v>0.37532216310501099</v>
      </c>
      <c r="E1591" s="38">
        <v>0.37532216310501099</v>
      </c>
      <c r="F1591" s="38">
        <v>16.216216216216218</v>
      </c>
    </row>
    <row r="1592" spans="1:6" x14ac:dyDescent="0.35">
      <c r="A1592" s="37" t="s">
        <v>6503</v>
      </c>
      <c r="B1592" s="38">
        <v>-36.673087559999999</v>
      </c>
      <c r="C1592" s="38">
        <v>-61.919451359999996</v>
      </c>
      <c r="D1592" s="38">
        <v>0.37677967548370361</v>
      </c>
      <c r="E1592" s="38">
        <v>0.35958470874711079</v>
      </c>
      <c r="F1592" s="38">
        <v>0</v>
      </c>
    </row>
    <row r="1593" spans="1:6" x14ac:dyDescent="0.35">
      <c r="A1593" s="37" t="s">
        <v>6504</v>
      </c>
      <c r="B1593" s="38">
        <v>-36.560724149999999</v>
      </c>
      <c r="C1593" s="38">
        <v>-62.135821309999997</v>
      </c>
      <c r="D1593" s="38">
        <v>0.34782585501670837</v>
      </c>
      <c r="E1593" s="38">
        <v>0.34443119416634238</v>
      </c>
      <c r="F1593" s="38">
        <v>9.0909090909090917</v>
      </c>
    </row>
    <row r="1594" spans="1:6" x14ac:dyDescent="0.35">
      <c r="A1594" s="37" t="s">
        <v>6505</v>
      </c>
      <c r="B1594" s="38">
        <v>-36.304785979999998</v>
      </c>
      <c r="C1594" s="38">
        <v>-62.200157179999998</v>
      </c>
      <c r="D1594" s="38">
        <v>0.2402050793170929</v>
      </c>
      <c r="E1594" s="38">
        <v>0.25024573384104548</v>
      </c>
      <c r="F1594" s="38">
        <v>9.2307692307692317</v>
      </c>
    </row>
    <row r="1595" spans="1:6" x14ac:dyDescent="0.35">
      <c r="A1595" s="37" t="s">
        <v>6506</v>
      </c>
      <c r="B1595" s="38">
        <v>-36.599078830000003</v>
      </c>
      <c r="C1595" s="38">
        <v>-61.745795970000003</v>
      </c>
      <c r="D1595" s="38">
        <v>0.24609579145908361</v>
      </c>
      <c r="E1595" s="38">
        <v>0.26728954720191472</v>
      </c>
      <c r="F1595" s="38">
        <v>20.72072072072072</v>
      </c>
    </row>
    <row r="1596" spans="1:6" x14ac:dyDescent="0.35">
      <c r="A1596" s="37" t="s">
        <v>6507</v>
      </c>
      <c r="B1596" s="38">
        <v>-36.596319090000001</v>
      </c>
      <c r="C1596" s="38">
        <v>-61.752870510000001</v>
      </c>
      <c r="D1596" s="38">
        <v>0.3275374174118042</v>
      </c>
      <c r="E1596" s="38">
        <v>0.31561956672292008</v>
      </c>
      <c r="F1596" s="38">
        <v>13.766233766233766</v>
      </c>
    </row>
    <row r="1597" spans="1:6" x14ac:dyDescent="0.35">
      <c r="A1597" s="37" t="s">
        <v>6508</v>
      </c>
      <c r="B1597" s="38">
        <v>-36.600544579999998</v>
      </c>
      <c r="C1597" s="38">
        <v>-61.745450060000003</v>
      </c>
      <c r="D1597" s="38">
        <v>0.24609579145908361</v>
      </c>
      <c r="E1597" s="38">
        <v>0.2440254347104775</v>
      </c>
      <c r="F1597" s="38"/>
    </row>
    <row r="1598" spans="1:6" x14ac:dyDescent="0.35">
      <c r="A1598" s="37" t="s">
        <v>6509</v>
      </c>
      <c r="B1598" s="38">
        <v>-36.598932929999997</v>
      </c>
      <c r="C1598" s="38">
        <v>-61.745469849999999</v>
      </c>
      <c r="D1598" s="38">
        <v>0.24609579145908361</v>
      </c>
      <c r="E1598" s="38">
        <v>0.2710924649404155</v>
      </c>
      <c r="F1598" s="38">
        <v>30.042918454935624</v>
      </c>
    </row>
    <row r="1599" spans="1:6" x14ac:dyDescent="0.35">
      <c r="A1599" s="37" t="s">
        <v>6510</v>
      </c>
      <c r="B1599" s="38">
        <v>-36.67327684</v>
      </c>
      <c r="C1599" s="38">
        <v>-61.919948890000001</v>
      </c>
      <c r="D1599" s="38">
        <v>0.32463532686233521</v>
      </c>
      <c r="E1599" s="38">
        <v>0.36022034679588522</v>
      </c>
      <c r="F1599" s="38">
        <v>23.52941176470588</v>
      </c>
    </row>
    <row r="1600" spans="1:6" x14ac:dyDescent="0.35">
      <c r="A1600" s="37" t="s">
        <v>6511</v>
      </c>
      <c r="B1600" s="38">
        <v>-36.525647929999998</v>
      </c>
      <c r="C1600" s="38">
        <v>-61.820586689999999</v>
      </c>
      <c r="D1600" s="38">
        <v>0.30311417579650879</v>
      </c>
      <c r="E1600" s="38">
        <v>0.29400815230769078</v>
      </c>
      <c r="F1600" s="38">
        <v>37.5</v>
      </c>
    </row>
    <row r="1601" spans="1:6" x14ac:dyDescent="0.35">
      <c r="A1601" s="37" t="s">
        <v>6512</v>
      </c>
      <c r="B1601" s="38">
        <v>-36.560506930000003</v>
      </c>
      <c r="C1601" s="38">
        <v>-62.136099539999996</v>
      </c>
      <c r="D1601" s="38">
        <v>0.34782585501670837</v>
      </c>
      <c r="E1601" s="38">
        <v>0.34316863668592351</v>
      </c>
      <c r="F1601" s="38">
        <v>6.25</v>
      </c>
    </row>
    <row r="1602" spans="1:6" x14ac:dyDescent="0.35">
      <c r="A1602" s="37" t="s">
        <v>6513</v>
      </c>
      <c r="B1602" s="38">
        <v>-36.482127920000003</v>
      </c>
      <c r="C1602" s="38">
        <v>-61.952937650000003</v>
      </c>
      <c r="D1602" s="38">
        <v>0.33670476078987122</v>
      </c>
      <c r="E1602" s="38">
        <v>0.3077907076903752</v>
      </c>
      <c r="F1602" s="38">
        <v>50</v>
      </c>
    </row>
    <row r="1603" spans="1:6" x14ac:dyDescent="0.35">
      <c r="A1603" s="37" t="s">
        <v>6514</v>
      </c>
      <c r="B1603" s="38">
        <v>-36.742607309999997</v>
      </c>
      <c r="C1603" s="38">
        <v>-62.069650930000002</v>
      </c>
      <c r="D1603" s="38">
        <v>0.38477241992950439</v>
      </c>
      <c r="E1603" s="38">
        <v>0.38310900992817348</v>
      </c>
      <c r="F1603" s="38">
        <v>0</v>
      </c>
    </row>
    <row r="1604" spans="1:6" x14ac:dyDescent="0.35">
      <c r="A1604" s="37" t="s">
        <v>6515</v>
      </c>
      <c r="B1604" s="38">
        <v>-36.883722839999997</v>
      </c>
      <c r="C1604" s="38">
        <v>-61.488174739999998</v>
      </c>
      <c r="D1604" s="38">
        <v>0.37532216310501099</v>
      </c>
      <c r="E1604" s="38">
        <v>0.37532216310501099</v>
      </c>
      <c r="F1604" s="38">
        <v>19.402985074626866</v>
      </c>
    </row>
    <row r="1605" spans="1:6" x14ac:dyDescent="0.35">
      <c r="A1605" s="37" t="s">
        <v>6516</v>
      </c>
      <c r="B1605" s="38">
        <v>-36.599702970000003</v>
      </c>
      <c r="C1605" s="38">
        <v>-61.75589394</v>
      </c>
      <c r="D1605" s="38">
        <v>0.35528311133384699</v>
      </c>
      <c r="E1605" s="38">
        <v>0.35454031995364599</v>
      </c>
      <c r="F1605" s="38">
        <v>51.351351351351347</v>
      </c>
    </row>
    <row r="1606" spans="1:6" x14ac:dyDescent="0.35">
      <c r="A1606" s="37" t="s">
        <v>6517</v>
      </c>
      <c r="B1606" s="38">
        <v>-36.938375489999999</v>
      </c>
      <c r="C1606" s="38">
        <v>-61.661701839999999</v>
      </c>
      <c r="D1606" s="38">
        <v>0.36759734153747559</v>
      </c>
      <c r="E1606" s="38">
        <v>0.36759734153747559</v>
      </c>
      <c r="F1606" s="38">
        <v>12.5</v>
      </c>
    </row>
    <row r="1607" spans="1:6" x14ac:dyDescent="0.35">
      <c r="A1607" s="37" t="s">
        <v>6518</v>
      </c>
      <c r="B1607" s="38">
        <v>-36.65390404</v>
      </c>
      <c r="C1607" s="38">
        <v>-62.114422099999999</v>
      </c>
      <c r="D1607" s="38">
        <v>0.45780986547470093</v>
      </c>
      <c r="E1607" s="38">
        <v>0.47129926913314402</v>
      </c>
      <c r="F1607" s="38">
        <v>100</v>
      </c>
    </row>
    <row r="1608" spans="1:6" x14ac:dyDescent="0.35">
      <c r="A1608" s="37" t="s">
        <v>6519</v>
      </c>
      <c r="B1608" s="38">
        <v>-36.505225060000001</v>
      </c>
      <c r="C1608" s="38">
        <v>-62.31005579</v>
      </c>
      <c r="D1608" s="38">
        <v>0.21660345792770391</v>
      </c>
      <c r="E1608" s="38">
        <v>0.21660345792770391</v>
      </c>
      <c r="F1608" s="38">
        <v>40</v>
      </c>
    </row>
    <row r="1609" spans="1:6" x14ac:dyDescent="0.35">
      <c r="A1609" s="37" t="s">
        <v>6520</v>
      </c>
      <c r="B1609" s="38">
        <v>-36.31506959</v>
      </c>
      <c r="C1609" s="38">
        <v>-62.060949880000003</v>
      </c>
      <c r="D1609" s="38">
        <v>0.44185668230056763</v>
      </c>
      <c r="E1609" s="38">
        <v>0.47279082735379541</v>
      </c>
      <c r="F1609" s="38">
        <v>25</v>
      </c>
    </row>
    <row r="1610" spans="1:6" x14ac:dyDescent="0.35">
      <c r="A1610" s="37" t="s">
        <v>6521</v>
      </c>
      <c r="B1610" s="38">
        <v>-36.740492160000002</v>
      </c>
      <c r="C1610" s="38">
        <v>-61.60556639</v>
      </c>
      <c r="D1610" s="38">
        <v>0.4521220326423645</v>
      </c>
      <c r="E1610" s="38">
        <v>0.43763750791549683</v>
      </c>
      <c r="F1610" s="38">
        <v>28.571428571428569</v>
      </c>
    </row>
    <row r="1611" spans="1:6" x14ac:dyDescent="0.35">
      <c r="A1611" s="37" t="s">
        <v>6522</v>
      </c>
      <c r="B1611" s="38">
        <v>-36.86305565</v>
      </c>
      <c r="C1611" s="38">
        <v>-61.706389420000001</v>
      </c>
      <c r="D1611" s="38">
        <v>0.38105115294456482</v>
      </c>
      <c r="E1611" s="38">
        <v>0.38171809911727911</v>
      </c>
      <c r="F1611" s="38">
        <v>0</v>
      </c>
    </row>
    <row r="1612" spans="1:6" x14ac:dyDescent="0.35">
      <c r="A1612" s="37" t="s">
        <v>6523</v>
      </c>
      <c r="B1612" s="38">
        <v>-36.437623979999998</v>
      </c>
      <c r="C1612" s="38">
        <v>-62.250785399999998</v>
      </c>
      <c r="D1612" s="38">
        <v>0.34612330794334412</v>
      </c>
      <c r="E1612" s="38">
        <v>0.34612330794334412</v>
      </c>
      <c r="F1612" s="38">
        <v>0</v>
      </c>
    </row>
    <row r="1613" spans="1:6" x14ac:dyDescent="0.35">
      <c r="A1613" s="37" t="s">
        <v>6524</v>
      </c>
      <c r="B1613" s="38">
        <v>-36.970793110000002</v>
      </c>
      <c r="C1613" s="38">
        <v>-61.832855010000003</v>
      </c>
      <c r="D1613" s="38">
        <v>0.46378478407859802</v>
      </c>
      <c r="E1613" s="38">
        <v>0.46378478407859802</v>
      </c>
      <c r="F1613" s="38">
        <v>42.857142857142854</v>
      </c>
    </row>
    <row r="1614" spans="1:6" x14ac:dyDescent="0.35">
      <c r="A1614" s="37" t="s">
        <v>6525</v>
      </c>
      <c r="B1614" s="38">
        <v>-36.764590089999999</v>
      </c>
      <c r="C1614" s="38">
        <v>-61.989625719999999</v>
      </c>
      <c r="D1614" s="38">
        <v>0.46697258949279791</v>
      </c>
      <c r="E1614" s="38">
        <v>0.46621006962500122</v>
      </c>
      <c r="F1614" s="38">
        <v>0</v>
      </c>
    </row>
    <row r="1615" spans="1:6" x14ac:dyDescent="0.35">
      <c r="A1615" s="37" t="s">
        <v>6526</v>
      </c>
      <c r="B1615" s="38">
        <v>-36.485827739999998</v>
      </c>
      <c r="C1615" s="38">
        <v>-62.043534489999999</v>
      </c>
      <c r="D1615" s="38">
        <v>0.33654603362083441</v>
      </c>
      <c r="E1615" s="38">
        <v>0.33732112144169052</v>
      </c>
      <c r="F1615" s="38">
        <v>27.27272727272727</v>
      </c>
    </row>
    <row r="1616" spans="1:6" x14ac:dyDescent="0.35">
      <c r="A1616" s="37" t="s">
        <v>6527</v>
      </c>
      <c r="B1616" s="38">
        <v>-36.308505390000001</v>
      </c>
      <c r="C1616" s="38">
        <v>-62.202911110000002</v>
      </c>
      <c r="D1616" s="38">
        <v>0.26640331745147711</v>
      </c>
      <c r="E1616" s="38">
        <v>0.27120690675158249</v>
      </c>
      <c r="F1616" s="38">
        <v>15.64245810055866</v>
      </c>
    </row>
    <row r="1617" spans="1:6" x14ac:dyDescent="0.35">
      <c r="A1617" s="37" t="s">
        <v>6528</v>
      </c>
      <c r="B1617" s="38">
        <v>-36.596147629999997</v>
      </c>
      <c r="C1617" s="38">
        <v>-61.747497009999996</v>
      </c>
      <c r="D1617" s="38">
        <v>0.34976157546043402</v>
      </c>
      <c r="E1617" s="38">
        <v>0.34446302526875539</v>
      </c>
      <c r="F1617" s="38">
        <v>35.805626598465473</v>
      </c>
    </row>
    <row r="1618" spans="1:6" x14ac:dyDescent="0.35">
      <c r="A1618" s="37" t="s">
        <v>6529</v>
      </c>
      <c r="B1618" s="38">
        <v>-36.599726359999998</v>
      </c>
      <c r="C1618" s="38">
        <v>-61.754433749999997</v>
      </c>
      <c r="D1618" s="38">
        <v>0.35528311133384699</v>
      </c>
      <c r="E1618" s="38">
        <v>0.33996960520744318</v>
      </c>
      <c r="F1618" s="38"/>
    </row>
    <row r="1619" spans="1:6" x14ac:dyDescent="0.35">
      <c r="A1619" s="37" t="s">
        <v>690</v>
      </c>
      <c r="B1619" s="38">
        <v>-36.091650659999999</v>
      </c>
      <c r="C1619" s="38">
        <v>-57.806501570000002</v>
      </c>
      <c r="D1619" s="38">
        <v>0.26975440979003912</v>
      </c>
      <c r="E1619" s="38">
        <v>0.26416924752687149</v>
      </c>
      <c r="F1619" s="38"/>
    </row>
    <row r="1620" spans="1:6" x14ac:dyDescent="0.35">
      <c r="A1620" s="37" t="s">
        <v>6530</v>
      </c>
      <c r="B1620" s="38">
        <v>-36.084892760000002</v>
      </c>
      <c r="C1620" s="38">
        <v>-57.809926820000001</v>
      </c>
      <c r="D1620" s="38">
        <v>0.29532945156097412</v>
      </c>
      <c r="E1620" s="38">
        <v>0.30959947572814089</v>
      </c>
      <c r="F1620" s="38" t="s">
        <v>5130</v>
      </c>
    </row>
    <row r="1621" spans="1:6" x14ac:dyDescent="0.35">
      <c r="A1621" s="37" t="s">
        <v>6531</v>
      </c>
      <c r="B1621" s="38">
        <v>-36.090346420000003</v>
      </c>
      <c r="C1621" s="38">
        <v>-57.806666049999997</v>
      </c>
      <c r="D1621" s="38">
        <v>0.25459468364715582</v>
      </c>
      <c r="E1621" s="38">
        <v>0.26025383836693228</v>
      </c>
      <c r="F1621" s="38">
        <v>34.166666666666664</v>
      </c>
    </row>
    <row r="1622" spans="1:6" x14ac:dyDescent="0.35">
      <c r="A1622" s="37" t="s">
        <v>6532</v>
      </c>
      <c r="B1622" s="38">
        <v>-36.086848709999998</v>
      </c>
      <c r="C1622" s="38">
        <v>-57.799608999999997</v>
      </c>
      <c r="D1622" s="38">
        <v>0.286937415599823</v>
      </c>
      <c r="E1622" s="38">
        <v>0.29417743416208969</v>
      </c>
      <c r="F1622" s="38">
        <v>26.229508196721312</v>
      </c>
    </row>
    <row r="1623" spans="1:6" x14ac:dyDescent="0.35">
      <c r="A1623" s="37" t="s">
        <v>6533</v>
      </c>
      <c r="B1623" s="38">
        <v>-36.055034409999998</v>
      </c>
      <c r="C1623" s="38">
        <v>-57.81724612</v>
      </c>
      <c r="D1623" s="38">
        <v>0.45937895774841309</v>
      </c>
      <c r="E1623" s="38">
        <v>0.46010447019024903</v>
      </c>
      <c r="F1623" s="38">
        <v>38.095238095238095</v>
      </c>
    </row>
    <row r="1624" spans="1:6" x14ac:dyDescent="0.35">
      <c r="A1624" s="37" t="s">
        <v>6534</v>
      </c>
      <c r="B1624" s="38">
        <v>-36.092291090000003</v>
      </c>
      <c r="C1624" s="38">
        <v>-57.806110910000001</v>
      </c>
      <c r="D1624" s="38">
        <v>0.26975440979003912</v>
      </c>
      <c r="E1624" s="38">
        <v>0.2669618286584553</v>
      </c>
      <c r="F1624" s="38">
        <v>20.109689213893965</v>
      </c>
    </row>
    <row r="1625" spans="1:6" x14ac:dyDescent="0.35">
      <c r="A1625" s="37" t="s">
        <v>6535</v>
      </c>
      <c r="B1625" s="38">
        <v>-36.091821150000001</v>
      </c>
      <c r="C1625" s="38">
        <v>-57.80646016</v>
      </c>
      <c r="D1625" s="38">
        <v>0.26975440979003912</v>
      </c>
      <c r="E1625" s="38">
        <v>0.26483774185180659</v>
      </c>
      <c r="F1625" s="38"/>
    </row>
    <row r="1626" spans="1:6" x14ac:dyDescent="0.35">
      <c r="A1626" s="37" t="s">
        <v>6536</v>
      </c>
      <c r="B1626" s="38">
        <v>-36.091680500000002</v>
      </c>
      <c r="C1626" s="38">
        <v>-57.806425609999998</v>
      </c>
      <c r="D1626" s="38">
        <v>0.26975440979003912</v>
      </c>
      <c r="E1626" s="38">
        <v>0.26456818768852641</v>
      </c>
      <c r="F1626" s="38">
        <v>23.708920187793428</v>
      </c>
    </row>
    <row r="1627" spans="1:6" x14ac:dyDescent="0.35">
      <c r="A1627" s="37" t="s">
        <v>6537</v>
      </c>
      <c r="B1627" s="38">
        <v>-36.002663200000001</v>
      </c>
      <c r="C1627" s="38">
        <v>-57.723540059999998</v>
      </c>
      <c r="D1627" s="38">
        <v>0.4984360933303833</v>
      </c>
      <c r="E1627" s="38">
        <v>0.4984360933303833</v>
      </c>
      <c r="F1627" s="38">
        <v>40</v>
      </c>
    </row>
    <row r="1628" spans="1:6" x14ac:dyDescent="0.35">
      <c r="A1628" s="37" t="s">
        <v>6538</v>
      </c>
      <c r="B1628" s="38">
        <v>-36.055017980000002</v>
      </c>
      <c r="C1628" s="38">
        <v>-57.817121800000002</v>
      </c>
      <c r="D1628" s="38">
        <v>0.45937895774841309</v>
      </c>
      <c r="E1628" s="38">
        <v>0.46005264787297501</v>
      </c>
      <c r="F1628" s="38">
        <v>16</v>
      </c>
    </row>
    <row r="1629" spans="1:6" x14ac:dyDescent="0.35">
      <c r="A1629" s="37" t="s">
        <v>6539</v>
      </c>
      <c r="B1629" s="38">
        <v>-36.146890470000002</v>
      </c>
      <c r="C1629" s="38">
        <v>-57.864530649999999</v>
      </c>
      <c r="D1629" s="38">
        <v>0.42183846235275269</v>
      </c>
      <c r="E1629" s="38">
        <v>0.4306823454405132</v>
      </c>
      <c r="F1629" s="38">
        <v>0</v>
      </c>
    </row>
    <row r="1630" spans="1:6" x14ac:dyDescent="0.35">
      <c r="A1630" s="37" t="s">
        <v>6540</v>
      </c>
      <c r="B1630" s="38">
        <v>-35.969625669999999</v>
      </c>
      <c r="C1630" s="38">
        <v>-57.84827525</v>
      </c>
      <c r="D1630" s="38">
        <v>0.47520023584365839</v>
      </c>
      <c r="E1630" s="38">
        <v>0.47520023584365839</v>
      </c>
      <c r="F1630" s="38">
        <v>20</v>
      </c>
    </row>
    <row r="1631" spans="1:6" x14ac:dyDescent="0.35">
      <c r="A1631" s="37" t="s">
        <v>6541</v>
      </c>
      <c r="B1631" s="38">
        <v>-35.97535345</v>
      </c>
      <c r="C1631" s="38">
        <v>-57.450018190000002</v>
      </c>
      <c r="D1631" s="38">
        <v>0.28026854991912842</v>
      </c>
      <c r="E1631" s="38">
        <v>0.29025366240077549</v>
      </c>
      <c r="F1631" s="38">
        <v>36.363636363636367</v>
      </c>
    </row>
    <row r="1632" spans="1:6" x14ac:dyDescent="0.35">
      <c r="A1632" s="37" t="s">
        <v>6542</v>
      </c>
      <c r="B1632" s="38">
        <v>-36.086298429999999</v>
      </c>
      <c r="C1632" s="38">
        <v>-57.720534280000003</v>
      </c>
      <c r="D1632" s="38">
        <v>0.41321259737014771</v>
      </c>
      <c r="E1632" s="38">
        <v>0.41908651838699978</v>
      </c>
      <c r="F1632" s="38">
        <v>15.384615384615385</v>
      </c>
    </row>
    <row r="1633" spans="1:6" x14ac:dyDescent="0.35">
      <c r="A1633" s="37" t="s">
        <v>6543</v>
      </c>
      <c r="B1633" s="38">
        <v>-36.134924689999998</v>
      </c>
      <c r="C1633" s="38">
        <v>-57.716560569999999</v>
      </c>
      <c r="D1633" s="38">
        <v>0.55280530452728271</v>
      </c>
      <c r="E1633" s="38">
        <v>0.52691098969233663</v>
      </c>
      <c r="F1633" s="38">
        <v>0</v>
      </c>
    </row>
    <row r="1634" spans="1:6" x14ac:dyDescent="0.35">
      <c r="A1634" s="37" t="s">
        <v>6544</v>
      </c>
      <c r="B1634" s="38">
        <v>-36.062518300000001</v>
      </c>
      <c r="C1634" s="38">
        <v>-57.898633529999998</v>
      </c>
      <c r="D1634" s="38">
        <v>0.39927199482917791</v>
      </c>
      <c r="E1634" s="38">
        <v>0.39927199482917791</v>
      </c>
      <c r="F1634" s="38">
        <v>0</v>
      </c>
    </row>
    <row r="1635" spans="1:6" x14ac:dyDescent="0.35">
      <c r="A1635" s="37" t="s">
        <v>6545</v>
      </c>
      <c r="B1635" s="38">
        <v>-35.838299900000003</v>
      </c>
      <c r="C1635" s="38">
        <v>-57.424539240000001</v>
      </c>
      <c r="D1635" s="38">
        <v>0.34213703870773321</v>
      </c>
      <c r="E1635" s="38">
        <v>0.34213703870773321</v>
      </c>
      <c r="F1635" s="38">
        <v>0</v>
      </c>
    </row>
    <row r="1636" spans="1:6" x14ac:dyDescent="0.35">
      <c r="A1636" s="37" t="s">
        <v>6546</v>
      </c>
      <c r="B1636" s="38">
        <v>-36.089081470000004</v>
      </c>
      <c r="C1636" s="38">
        <v>-57.611256490000002</v>
      </c>
      <c r="D1636" s="38">
        <v>0.4723961353302002</v>
      </c>
      <c r="E1636" s="38">
        <v>0.46057877415104909</v>
      </c>
      <c r="F1636" s="38">
        <v>50</v>
      </c>
    </row>
    <row r="1637" spans="1:6" x14ac:dyDescent="0.35">
      <c r="A1637" s="37" t="s">
        <v>6547</v>
      </c>
      <c r="B1637" s="38">
        <v>-36.08572144</v>
      </c>
      <c r="C1637" s="38">
        <v>-57.801940109999997</v>
      </c>
      <c r="D1637" s="38">
        <v>0.286937415599823</v>
      </c>
      <c r="E1637" s="38">
        <v>0.2902694394191106</v>
      </c>
      <c r="F1637" s="38">
        <v>39.215686274509807</v>
      </c>
    </row>
    <row r="1638" spans="1:6" x14ac:dyDescent="0.35">
      <c r="A1638" s="37" t="s">
        <v>6548</v>
      </c>
      <c r="B1638" s="38">
        <v>-36.23752356</v>
      </c>
      <c r="C1638" s="38">
        <v>-57.980481310000002</v>
      </c>
      <c r="D1638" s="38">
        <v>0.37221848964691162</v>
      </c>
      <c r="E1638" s="38">
        <v>0.39170901114876211</v>
      </c>
      <c r="F1638" s="38">
        <v>0</v>
      </c>
    </row>
    <row r="1639" spans="1:6" x14ac:dyDescent="0.35">
      <c r="A1639" s="37" t="s">
        <v>6549</v>
      </c>
      <c r="B1639" s="38">
        <v>-36.104073300000003</v>
      </c>
      <c r="C1639" s="38">
        <v>-57.81674984</v>
      </c>
      <c r="D1639" s="38">
        <v>0.34944126009941101</v>
      </c>
      <c r="E1639" s="38">
        <v>0.32634609937667852</v>
      </c>
      <c r="F1639" s="38">
        <v>21.153846153846153</v>
      </c>
    </row>
    <row r="1640" spans="1:6" x14ac:dyDescent="0.35">
      <c r="A1640" s="37" t="s">
        <v>6550</v>
      </c>
      <c r="B1640" s="38">
        <v>-35.932993260000003</v>
      </c>
      <c r="C1640" s="38">
        <v>-57.688935639999997</v>
      </c>
      <c r="D1640" s="38">
        <v>0.44819757342338562</v>
      </c>
      <c r="E1640" s="38">
        <v>0.44724918074078029</v>
      </c>
      <c r="F1640" s="38">
        <v>0</v>
      </c>
    </row>
    <row r="1641" spans="1:6" x14ac:dyDescent="0.35">
      <c r="A1641" s="37" t="s">
        <v>6551</v>
      </c>
      <c r="B1641" s="38">
        <v>-36.111270570000002</v>
      </c>
      <c r="C1641" s="38">
        <v>-57.910706179999998</v>
      </c>
      <c r="D1641" s="38">
        <v>0.31937956809997559</v>
      </c>
      <c r="E1641" s="38">
        <v>0.34651961922645569</v>
      </c>
      <c r="F1641" s="38">
        <v>0</v>
      </c>
    </row>
    <row r="1642" spans="1:6" x14ac:dyDescent="0.35">
      <c r="A1642" s="37" t="s">
        <v>695</v>
      </c>
      <c r="B1642" s="38">
        <v>-33.90020586</v>
      </c>
      <c r="C1642" s="38">
        <v>-61.103730280000001</v>
      </c>
      <c r="D1642" s="38">
        <v>0.45479217171669012</v>
      </c>
      <c r="E1642" s="38">
        <v>0.43638239599562978</v>
      </c>
      <c r="F1642" s="38"/>
    </row>
    <row r="1643" spans="1:6" x14ac:dyDescent="0.35">
      <c r="A1643" s="37" t="s">
        <v>697</v>
      </c>
      <c r="B1643" s="38">
        <v>-33.887748389999999</v>
      </c>
      <c r="C1643" s="38">
        <v>-61.098986160000003</v>
      </c>
      <c r="D1643" s="38">
        <v>0.32116764783859247</v>
      </c>
      <c r="E1643" s="38">
        <v>0.31293553436124649</v>
      </c>
      <c r="F1643" s="38"/>
    </row>
    <row r="1644" spans="1:6" x14ac:dyDescent="0.35">
      <c r="A1644" s="37" t="s">
        <v>696</v>
      </c>
      <c r="B1644" s="38">
        <v>-33.89895886</v>
      </c>
      <c r="C1644" s="38">
        <v>-61.090512390000001</v>
      </c>
      <c r="D1644" s="38">
        <v>0.61216616630554199</v>
      </c>
      <c r="E1644" s="38">
        <v>0.60589572696974781</v>
      </c>
      <c r="F1644" s="38"/>
    </row>
    <row r="1645" spans="1:6" x14ac:dyDescent="0.35">
      <c r="A1645" s="37" t="s">
        <v>6552</v>
      </c>
      <c r="B1645" s="38">
        <v>-33.890564189999999</v>
      </c>
      <c r="C1645" s="38">
        <v>-61.102449790000001</v>
      </c>
      <c r="D1645" s="38">
        <v>0.3069341778755188</v>
      </c>
      <c r="E1645" s="38">
        <v>0.31107121540440452</v>
      </c>
      <c r="F1645" s="38">
        <v>9.7560975609756095</v>
      </c>
    </row>
    <row r="1646" spans="1:6" x14ac:dyDescent="0.35">
      <c r="A1646" s="37" t="s">
        <v>6553</v>
      </c>
      <c r="B1646" s="38">
        <v>-33.906886329999999</v>
      </c>
      <c r="C1646" s="38">
        <v>-61.110065689999999</v>
      </c>
      <c r="D1646" s="38">
        <v>0.48389822244644171</v>
      </c>
      <c r="E1646" s="38">
        <v>0.47985693167995758</v>
      </c>
      <c r="F1646" s="38"/>
    </row>
    <row r="1647" spans="1:6" x14ac:dyDescent="0.35">
      <c r="A1647" s="37" t="s">
        <v>6554</v>
      </c>
      <c r="B1647" s="38">
        <v>-33.893485320000003</v>
      </c>
      <c r="C1647" s="38">
        <v>-61.110103170000002</v>
      </c>
      <c r="D1647" s="38">
        <v>0.26665031909942633</v>
      </c>
      <c r="E1647" s="38">
        <v>0.25960720516741281</v>
      </c>
      <c r="F1647" s="38"/>
    </row>
    <row r="1648" spans="1:6" x14ac:dyDescent="0.35">
      <c r="A1648" s="37" t="s">
        <v>6555</v>
      </c>
      <c r="B1648" s="38">
        <v>-33.897898140000002</v>
      </c>
      <c r="C1648" s="38">
        <v>-61.09683295</v>
      </c>
      <c r="D1648" s="38">
        <v>0.42843079566955572</v>
      </c>
      <c r="E1648" s="38">
        <v>0.45728915537658488</v>
      </c>
      <c r="F1648" s="38">
        <v>41.044776119402989</v>
      </c>
    </row>
    <row r="1649" spans="1:6" x14ac:dyDescent="0.35">
      <c r="A1649" s="37" t="s">
        <v>6556</v>
      </c>
      <c r="B1649" s="38">
        <v>-33.907242099999998</v>
      </c>
      <c r="C1649" s="38">
        <v>-61.10738405</v>
      </c>
      <c r="D1649" s="38">
        <v>0.48389822244644171</v>
      </c>
      <c r="E1649" s="38">
        <v>0.46175085370605062</v>
      </c>
      <c r="F1649" s="38">
        <v>30.208333333333332</v>
      </c>
    </row>
    <row r="1650" spans="1:6" x14ac:dyDescent="0.35">
      <c r="A1650" s="37" t="s">
        <v>6557</v>
      </c>
      <c r="B1650" s="38">
        <v>-33.652823400000003</v>
      </c>
      <c r="C1650" s="38">
        <v>-60.893246230000003</v>
      </c>
      <c r="D1650" s="38">
        <v>0.49935683608055109</v>
      </c>
      <c r="E1650" s="38">
        <v>0.48328294222419332</v>
      </c>
      <c r="F1650" s="38">
        <v>42.857142857142854</v>
      </c>
    </row>
    <row r="1651" spans="1:6" x14ac:dyDescent="0.35">
      <c r="A1651" s="37" t="s">
        <v>6558</v>
      </c>
      <c r="B1651" s="38">
        <v>-33.91475441</v>
      </c>
      <c r="C1651" s="38">
        <v>-60.942233199999997</v>
      </c>
      <c r="D1651" s="38">
        <v>0.53241258859634399</v>
      </c>
      <c r="E1651" s="38">
        <v>0.51788655165079478</v>
      </c>
      <c r="F1651" s="38">
        <v>31.25</v>
      </c>
    </row>
    <row r="1652" spans="1:6" x14ac:dyDescent="0.35">
      <c r="A1652" s="37" t="s">
        <v>6559</v>
      </c>
      <c r="B1652" s="38">
        <v>-33.902851099999999</v>
      </c>
      <c r="C1652" s="38">
        <v>-61.09501942</v>
      </c>
      <c r="D1652" s="38">
        <v>0.57883661985397339</v>
      </c>
      <c r="E1652" s="38">
        <v>0.58119287010696197</v>
      </c>
      <c r="F1652" s="38">
        <v>53.164556962025308</v>
      </c>
    </row>
    <row r="1653" spans="1:6" x14ac:dyDescent="0.35">
      <c r="A1653" s="37" t="s">
        <v>6560</v>
      </c>
      <c r="B1653" s="38">
        <v>-33.893647360000003</v>
      </c>
      <c r="C1653" s="38">
        <v>-61.11021934</v>
      </c>
      <c r="D1653" s="38">
        <v>0.26665031909942633</v>
      </c>
      <c r="E1653" s="38">
        <v>0.26035857456071038</v>
      </c>
      <c r="F1653" s="38">
        <v>18.320610687022899</v>
      </c>
    </row>
    <row r="1654" spans="1:6" x14ac:dyDescent="0.35">
      <c r="A1654" s="37" t="s">
        <v>6561</v>
      </c>
      <c r="B1654" s="38">
        <v>-33.893541409999997</v>
      </c>
      <c r="C1654" s="38">
        <v>-61.110294170000003</v>
      </c>
      <c r="D1654" s="38">
        <v>0.26665031909942633</v>
      </c>
      <c r="E1654" s="38">
        <v>0.25969842689878803</v>
      </c>
      <c r="F1654" s="38">
        <v>15.100671140939598</v>
      </c>
    </row>
    <row r="1655" spans="1:6" x14ac:dyDescent="0.35">
      <c r="A1655" s="37" t="s">
        <v>6562</v>
      </c>
      <c r="B1655" s="38">
        <v>-33.884516240000004</v>
      </c>
      <c r="C1655" s="38">
        <v>-61.099541989999999</v>
      </c>
      <c r="D1655" s="38">
        <v>0.30610066652297968</v>
      </c>
      <c r="E1655" s="38">
        <v>0.35503070213292781</v>
      </c>
      <c r="F1655" s="38">
        <v>27.294117647058826</v>
      </c>
    </row>
    <row r="1656" spans="1:6" x14ac:dyDescent="0.35">
      <c r="A1656" s="37" t="s">
        <v>6563</v>
      </c>
      <c r="B1656" s="38">
        <v>-33.888206660000002</v>
      </c>
      <c r="C1656" s="38">
        <v>-61.098199219999998</v>
      </c>
      <c r="D1656" s="38">
        <v>0.30610066652297968</v>
      </c>
      <c r="E1656" s="38">
        <v>0.3160039418273502</v>
      </c>
      <c r="F1656" s="38"/>
    </row>
    <row r="1657" spans="1:6" x14ac:dyDescent="0.35">
      <c r="A1657" s="37" t="s">
        <v>6564</v>
      </c>
      <c r="B1657" s="38">
        <v>-33.894409340000003</v>
      </c>
      <c r="C1657" s="38">
        <v>-61.100430680000002</v>
      </c>
      <c r="D1657" s="38">
        <v>0.31107553839683533</v>
      </c>
      <c r="E1657" s="38">
        <v>0.31342103110777358</v>
      </c>
      <c r="F1657" s="38">
        <v>60.683760683760681</v>
      </c>
    </row>
    <row r="1658" spans="1:6" x14ac:dyDescent="0.35">
      <c r="A1658" s="37" t="s">
        <v>6565</v>
      </c>
      <c r="B1658" s="38">
        <v>-33.89295379</v>
      </c>
      <c r="C1658" s="38">
        <v>-61.09501788</v>
      </c>
      <c r="D1658" s="38">
        <v>0.33653837442398071</v>
      </c>
      <c r="E1658" s="38">
        <v>0.41597323036856121</v>
      </c>
      <c r="F1658" s="38">
        <v>55.752212389380531</v>
      </c>
    </row>
    <row r="1659" spans="1:6" x14ac:dyDescent="0.35">
      <c r="A1659" s="37" t="s">
        <v>6566</v>
      </c>
      <c r="B1659" s="38">
        <v>-33.887898890000002</v>
      </c>
      <c r="C1659" s="38">
        <v>-61.099180779999998</v>
      </c>
      <c r="D1659" s="38">
        <v>0.32116764783859247</v>
      </c>
      <c r="E1659" s="38">
        <v>0.31328335659844542</v>
      </c>
      <c r="F1659" s="38">
        <v>47.029702970297024</v>
      </c>
    </row>
    <row r="1660" spans="1:6" x14ac:dyDescent="0.35">
      <c r="A1660" s="37" t="s">
        <v>6567</v>
      </c>
      <c r="B1660" s="38">
        <v>-33.900106780000002</v>
      </c>
      <c r="C1660" s="38">
        <v>-61.103615439999999</v>
      </c>
      <c r="D1660" s="38">
        <v>0.45783701539039612</v>
      </c>
      <c r="E1660" s="38">
        <v>0.43832843319365861</v>
      </c>
      <c r="F1660" s="38">
        <v>52.991452991452995</v>
      </c>
    </row>
    <row r="1661" spans="1:6" x14ac:dyDescent="0.35">
      <c r="A1661" s="37" t="s">
        <v>6568</v>
      </c>
      <c r="B1661" s="38">
        <v>-33.9149891</v>
      </c>
      <c r="C1661" s="38">
        <v>-60.940230890000002</v>
      </c>
      <c r="D1661" s="38">
        <v>0.53241258859634399</v>
      </c>
      <c r="E1661" s="38">
        <v>0.51001828163862228</v>
      </c>
      <c r="F1661" s="38">
        <v>37.037037037037038</v>
      </c>
    </row>
    <row r="1662" spans="1:6" x14ac:dyDescent="0.35">
      <c r="A1662" s="37" t="s">
        <v>6569</v>
      </c>
      <c r="B1662" s="38">
        <v>-33.90016421</v>
      </c>
      <c r="C1662" s="38">
        <v>-61.120812409999999</v>
      </c>
      <c r="D1662" s="38">
        <v>0.38586482405662542</v>
      </c>
      <c r="E1662" s="38">
        <v>0.38586482405662542</v>
      </c>
      <c r="F1662" s="38">
        <v>41.17647058823529</v>
      </c>
    </row>
    <row r="1663" spans="1:6" x14ac:dyDescent="0.35">
      <c r="A1663" s="37" t="s">
        <v>6570</v>
      </c>
      <c r="B1663" s="38">
        <v>-33.97026262</v>
      </c>
      <c r="C1663" s="38">
        <v>-61.076102300000002</v>
      </c>
      <c r="D1663" s="38">
        <v>0.4293474555015564</v>
      </c>
      <c r="E1663" s="38">
        <v>0.44194679002504089</v>
      </c>
      <c r="F1663" s="38">
        <v>0</v>
      </c>
    </row>
    <row r="1664" spans="1:6" x14ac:dyDescent="0.35">
      <c r="A1664" s="37" t="s">
        <v>6571</v>
      </c>
      <c r="B1664" s="38">
        <v>-33.652904049999997</v>
      </c>
      <c r="C1664" s="38">
        <v>-60.893375740000003</v>
      </c>
      <c r="D1664" s="38">
        <v>0.49935683608055109</v>
      </c>
      <c r="E1664" s="38">
        <v>0.48370593943093948</v>
      </c>
      <c r="F1664" s="38">
        <v>53.571428571428569</v>
      </c>
    </row>
    <row r="1665" spans="1:6" x14ac:dyDescent="0.35">
      <c r="A1665" s="37" t="s">
        <v>6572</v>
      </c>
      <c r="B1665" s="38">
        <v>-34.046770700000003</v>
      </c>
      <c r="C1665" s="38">
        <v>-61.203148229999996</v>
      </c>
      <c r="D1665" s="38">
        <v>0.42146024107933039</v>
      </c>
      <c r="E1665" s="38">
        <v>0.40642691084316801</v>
      </c>
      <c r="F1665" s="38">
        <v>60</v>
      </c>
    </row>
    <row r="1666" spans="1:6" x14ac:dyDescent="0.35">
      <c r="A1666" s="37" t="s">
        <v>6573</v>
      </c>
      <c r="B1666" s="38">
        <v>-33.893653819999997</v>
      </c>
      <c r="C1666" s="38">
        <v>-61.07406203</v>
      </c>
      <c r="D1666" s="38">
        <v>0.52078884840011597</v>
      </c>
      <c r="E1666" s="38">
        <v>0.54577259719371796</v>
      </c>
      <c r="F1666" s="38">
        <v>52.777777777777779</v>
      </c>
    </row>
    <row r="1667" spans="1:6" x14ac:dyDescent="0.35">
      <c r="A1667" s="37" t="s">
        <v>6574</v>
      </c>
      <c r="B1667" s="38">
        <v>-33.736093320000002</v>
      </c>
      <c r="C1667" s="38">
        <v>-60.923153800000001</v>
      </c>
      <c r="D1667" s="38">
        <v>0.35240966081619263</v>
      </c>
      <c r="E1667" s="38">
        <v>0.35240966081619263</v>
      </c>
      <c r="F1667" s="38">
        <v>7.6923076923076925</v>
      </c>
    </row>
    <row r="1668" spans="1:6" x14ac:dyDescent="0.35">
      <c r="A1668" s="37" t="s">
        <v>6575</v>
      </c>
      <c r="B1668" s="38">
        <v>-33.893570680000003</v>
      </c>
      <c r="C1668" s="38">
        <v>-61.11018163</v>
      </c>
      <c r="D1668" s="38">
        <v>0.26665031909942633</v>
      </c>
      <c r="E1668" s="38">
        <v>0.25997725670987909</v>
      </c>
      <c r="F1668" s="38">
        <v>19.672131147540984</v>
      </c>
    </row>
    <row r="1669" spans="1:6" x14ac:dyDescent="0.35">
      <c r="A1669" s="37" t="s">
        <v>702</v>
      </c>
      <c r="B1669" s="38">
        <v>-38.74208376</v>
      </c>
      <c r="C1669" s="38">
        <v>-60.607495839999999</v>
      </c>
      <c r="D1669" s="38">
        <v>0.23122641444206241</v>
      </c>
      <c r="E1669" s="38">
        <v>0.23548149498733309</v>
      </c>
      <c r="F1669" s="38"/>
    </row>
    <row r="1670" spans="1:6" x14ac:dyDescent="0.35">
      <c r="A1670" s="37" t="s">
        <v>703</v>
      </c>
      <c r="B1670" s="38">
        <v>-38.716464850000001</v>
      </c>
      <c r="C1670" s="38">
        <v>-61.298857499999997</v>
      </c>
      <c r="D1670" s="38">
        <v>0.3144952654838562</v>
      </c>
      <c r="E1670" s="38">
        <v>0.33187892950243419</v>
      </c>
      <c r="F1670" s="38"/>
    </row>
    <row r="1671" spans="1:6" x14ac:dyDescent="0.35">
      <c r="A1671" s="37" t="s">
        <v>6576</v>
      </c>
      <c r="B1671" s="38">
        <v>-38.722892530000003</v>
      </c>
      <c r="C1671" s="38">
        <v>-61.28227012</v>
      </c>
      <c r="D1671" s="38">
        <v>0.36906206607818598</v>
      </c>
      <c r="E1671" s="38">
        <v>0.34773690371136923</v>
      </c>
      <c r="F1671" s="38">
        <v>25</v>
      </c>
    </row>
    <row r="1672" spans="1:6" x14ac:dyDescent="0.35">
      <c r="A1672" s="37" t="s">
        <v>6577</v>
      </c>
      <c r="B1672" s="38">
        <v>-38.71584841</v>
      </c>
      <c r="C1672" s="38">
        <v>-61.287250329999999</v>
      </c>
      <c r="D1672" s="38">
        <v>0.28136619925498962</v>
      </c>
      <c r="E1672" s="38">
        <v>0.28344175944457178</v>
      </c>
      <c r="F1672" s="38">
        <v>35.294117647058826</v>
      </c>
    </row>
    <row r="1673" spans="1:6" x14ac:dyDescent="0.35">
      <c r="A1673" s="37" t="s">
        <v>6578</v>
      </c>
      <c r="B1673" s="38">
        <v>-38.7426022</v>
      </c>
      <c r="C1673" s="38">
        <v>-60.611386629999998</v>
      </c>
      <c r="D1673" s="38">
        <v>0.22943054139614111</v>
      </c>
      <c r="E1673" s="38">
        <v>0.2300342818101247</v>
      </c>
      <c r="F1673" s="38"/>
    </row>
    <row r="1674" spans="1:6" x14ac:dyDescent="0.35">
      <c r="A1674" s="37" t="s">
        <v>6579</v>
      </c>
      <c r="B1674" s="38">
        <v>-38.716195220000003</v>
      </c>
      <c r="C1674" s="38">
        <v>-61.283442979999997</v>
      </c>
      <c r="D1674" s="38">
        <v>0.29031562805175781</v>
      </c>
      <c r="E1674" s="38">
        <v>0.32862171683556002</v>
      </c>
      <c r="F1674" s="38"/>
    </row>
    <row r="1675" spans="1:6" x14ac:dyDescent="0.35">
      <c r="A1675" s="37" t="s">
        <v>6580</v>
      </c>
      <c r="B1675" s="38">
        <v>-38.722372470000003</v>
      </c>
      <c r="C1675" s="38">
        <v>-61.29352265</v>
      </c>
      <c r="D1675" s="38">
        <v>0.33946031332015991</v>
      </c>
      <c r="E1675" s="38">
        <v>0.32034538648067379</v>
      </c>
      <c r="F1675" s="38">
        <v>22.666666666666664</v>
      </c>
    </row>
    <row r="1676" spans="1:6" x14ac:dyDescent="0.35">
      <c r="A1676" s="37" t="s">
        <v>6581</v>
      </c>
      <c r="B1676" s="38">
        <v>-38.67360008</v>
      </c>
      <c r="C1676" s="38">
        <v>-61.090513680000001</v>
      </c>
      <c r="D1676" s="38">
        <v>0.44170701503753662</v>
      </c>
      <c r="E1676" s="38">
        <v>0.43447495996952062</v>
      </c>
      <c r="F1676" s="38">
        <v>15.909090909090908</v>
      </c>
    </row>
    <row r="1677" spans="1:6" x14ac:dyDescent="0.35">
      <c r="A1677" s="37" t="s">
        <v>6582</v>
      </c>
      <c r="B1677" s="38">
        <v>-38.737644930000002</v>
      </c>
      <c r="C1677" s="38">
        <v>-60.612901299999997</v>
      </c>
      <c r="D1677" s="38">
        <v>0.23122641444206241</v>
      </c>
      <c r="E1677" s="38">
        <v>0.2322582050755217</v>
      </c>
      <c r="F1677" s="38">
        <v>19.565217391304348</v>
      </c>
    </row>
    <row r="1678" spans="1:6" x14ac:dyDescent="0.35">
      <c r="A1678" s="37" t="s">
        <v>6583</v>
      </c>
      <c r="B1678" s="38">
        <v>-38.712619750000002</v>
      </c>
      <c r="C1678" s="38">
        <v>-61.283765619999997</v>
      </c>
      <c r="D1678" s="38">
        <v>0.37630575895309448</v>
      </c>
      <c r="E1678" s="38">
        <v>0.36541311241484981</v>
      </c>
      <c r="F1678" s="38">
        <v>38.260869565217391</v>
      </c>
    </row>
    <row r="1679" spans="1:6" x14ac:dyDescent="0.35">
      <c r="A1679" s="37" t="s">
        <v>6584</v>
      </c>
      <c r="B1679" s="38">
        <v>-38.721324879999997</v>
      </c>
      <c r="C1679" s="38">
        <v>-61.276736980000003</v>
      </c>
      <c r="D1679" s="38">
        <v>0.34686961770057678</v>
      </c>
      <c r="E1679" s="38">
        <v>0.36760412313436208</v>
      </c>
      <c r="F1679" s="38">
        <v>31.944444444444443</v>
      </c>
    </row>
    <row r="1680" spans="1:6" x14ac:dyDescent="0.35">
      <c r="A1680" s="37" t="s">
        <v>6585</v>
      </c>
      <c r="B1680" s="38">
        <v>-38.743149379999998</v>
      </c>
      <c r="C1680" s="38">
        <v>-61.533271450000001</v>
      </c>
      <c r="D1680" s="38">
        <v>0.53865277767181396</v>
      </c>
      <c r="E1680" s="38">
        <v>0.52986448109149931</v>
      </c>
      <c r="F1680" s="38">
        <v>66.666666666666657</v>
      </c>
    </row>
    <row r="1681" spans="1:6" x14ac:dyDescent="0.35">
      <c r="A1681" s="37" t="s">
        <v>6586</v>
      </c>
      <c r="B1681" s="38">
        <v>-38.711309739999997</v>
      </c>
      <c r="C1681" s="38">
        <v>-61.276804579999997</v>
      </c>
      <c r="D1681" s="38">
        <v>0.40633037686347961</v>
      </c>
      <c r="E1681" s="38">
        <v>0.38291200681736592</v>
      </c>
      <c r="F1681" s="38">
        <v>34.482758620689658</v>
      </c>
    </row>
    <row r="1682" spans="1:6" x14ac:dyDescent="0.35">
      <c r="A1682" s="37" t="s">
        <v>6587</v>
      </c>
      <c r="B1682" s="38">
        <v>-38.742114630000003</v>
      </c>
      <c r="C1682" s="38">
        <v>-60.607377280000001</v>
      </c>
      <c r="D1682" s="38">
        <v>0.23122641444206241</v>
      </c>
      <c r="E1682" s="38">
        <v>0.23595443160997501</v>
      </c>
      <c r="F1682" s="38">
        <v>22.916666666666664</v>
      </c>
    </row>
    <row r="1683" spans="1:6" x14ac:dyDescent="0.35">
      <c r="A1683" s="37" t="s">
        <v>6588</v>
      </c>
      <c r="B1683" s="38">
        <v>-38.716221390000001</v>
      </c>
      <c r="C1683" s="38">
        <v>-61.282947059999998</v>
      </c>
      <c r="D1683" s="38">
        <v>0.3733752965927124</v>
      </c>
      <c r="E1683" s="38">
        <v>0.33302878141403203</v>
      </c>
      <c r="F1683" s="38">
        <v>20.303030303030305</v>
      </c>
    </row>
    <row r="1684" spans="1:6" x14ac:dyDescent="0.35">
      <c r="A1684" s="37" t="s">
        <v>6589</v>
      </c>
      <c r="B1684" s="38">
        <v>-38.718833439999997</v>
      </c>
      <c r="C1684" s="38">
        <v>-61.284303209999997</v>
      </c>
      <c r="D1684" s="38">
        <v>0.31250807642936712</v>
      </c>
      <c r="E1684" s="38">
        <v>0.30834903910353378</v>
      </c>
      <c r="F1684" s="38">
        <v>20.481927710843372</v>
      </c>
    </row>
    <row r="1685" spans="1:6" x14ac:dyDescent="0.35">
      <c r="A1685" s="37" t="s">
        <v>6590</v>
      </c>
      <c r="B1685" s="38">
        <v>-38.716345420000003</v>
      </c>
      <c r="C1685" s="38">
        <v>-61.298973660000001</v>
      </c>
      <c r="D1685" s="38">
        <v>0.3144952654838562</v>
      </c>
      <c r="E1685" s="38">
        <v>0.3329653394849677</v>
      </c>
      <c r="F1685" s="38"/>
    </row>
    <row r="1686" spans="1:6" x14ac:dyDescent="0.35">
      <c r="A1686" s="37" t="s">
        <v>6591</v>
      </c>
      <c r="B1686" s="38">
        <v>-38.717650310000003</v>
      </c>
      <c r="C1686" s="38">
        <v>-61.287117219999999</v>
      </c>
      <c r="D1686" s="38">
        <v>0.29005250334739691</v>
      </c>
      <c r="E1686" s="38">
        <v>0.28093464563532572</v>
      </c>
      <c r="F1686" s="38">
        <v>27.094972067039109</v>
      </c>
    </row>
    <row r="1687" spans="1:6" x14ac:dyDescent="0.35">
      <c r="A1687" s="37" t="s">
        <v>6592</v>
      </c>
      <c r="B1687" s="38">
        <v>-38.621427840000003</v>
      </c>
      <c r="C1687" s="38">
        <v>-60.881705449999998</v>
      </c>
      <c r="D1687" s="38">
        <v>0.22508944571018219</v>
      </c>
      <c r="E1687" s="38">
        <v>0.21420763509395799</v>
      </c>
      <c r="F1687" s="38">
        <v>8.3333333333333321</v>
      </c>
    </row>
    <row r="1688" spans="1:6" x14ac:dyDescent="0.35">
      <c r="A1688" s="37" t="s">
        <v>6593</v>
      </c>
      <c r="B1688" s="38">
        <v>-38.791537480000002</v>
      </c>
      <c r="C1688" s="38">
        <v>-60.907663139999997</v>
      </c>
      <c r="D1688" s="38">
        <v>0.38438013195991522</v>
      </c>
      <c r="E1688" s="38">
        <v>0.37857784512566361</v>
      </c>
      <c r="F1688" s="38">
        <v>50</v>
      </c>
    </row>
    <row r="1689" spans="1:6" x14ac:dyDescent="0.35">
      <c r="A1689" s="37" t="s">
        <v>6594</v>
      </c>
      <c r="B1689" s="38">
        <v>-38.677206759999997</v>
      </c>
      <c r="C1689" s="38">
        <v>-61.084988889999998</v>
      </c>
      <c r="D1689" s="38">
        <v>0.41676169633865362</v>
      </c>
      <c r="E1689" s="38">
        <v>0.41676169633865362</v>
      </c>
      <c r="F1689" s="38">
        <v>15.384615384615385</v>
      </c>
    </row>
    <row r="1690" spans="1:6" x14ac:dyDescent="0.35">
      <c r="A1690" s="37" t="s">
        <v>6595</v>
      </c>
      <c r="B1690" s="38">
        <v>-38.55263274</v>
      </c>
      <c r="C1690" s="38">
        <v>-60.696584940000001</v>
      </c>
      <c r="D1690" s="38">
        <v>0.35969436168670649</v>
      </c>
      <c r="E1690" s="38">
        <v>0.36082396140465373</v>
      </c>
      <c r="F1690" s="38">
        <v>0</v>
      </c>
    </row>
    <row r="1691" spans="1:6" x14ac:dyDescent="0.35">
      <c r="A1691" s="37" t="s">
        <v>6596</v>
      </c>
      <c r="B1691" s="38">
        <v>-38.44110629</v>
      </c>
      <c r="C1691" s="38">
        <v>-61.122878450000002</v>
      </c>
      <c r="D1691" s="38">
        <v>0.37137418985366821</v>
      </c>
      <c r="E1691" s="38">
        <v>0.37049312368035309</v>
      </c>
      <c r="F1691" s="38">
        <v>25</v>
      </c>
    </row>
    <row r="1692" spans="1:6" x14ac:dyDescent="0.35">
      <c r="A1692" s="37" t="s">
        <v>6597</v>
      </c>
      <c r="B1692" s="38">
        <v>-38.716422080000001</v>
      </c>
      <c r="C1692" s="38">
        <v>-61.298842919999998</v>
      </c>
      <c r="D1692" s="38">
        <v>0.3144952654838562</v>
      </c>
      <c r="E1692" s="38">
        <v>0.33187892950243419</v>
      </c>
      <c r="F1692" s="38">
        <v>48.571428571428569</v>
      </c>
    </row>
    <row r="1693" spans="1:6" x14ac:dyDescent="0.35">
      <c r="A1693" s="37" t="s">
        <v>6598</v>
      </c>
      <c r="B1693" s="38">
        <v>-38.742344160000002</v>
      </c>
      <c r="C1693" s="38">
        <v>-60.607574810000003</v>
      </c>
      <c r="D1693" s="38">
        <v>0.23122641444206241</v>
      </c>
      <c r="E1693" s="38">
        <v>0.23562130853533739</v>
      </c>
      <c r="F1693" s="38">
        <v>15.929203539823009</v>
      </c>
    </row>
    <row r="1694" spans="1:6" x14ac:dyDescent="0.35">
      <c r="A1694" s="37" t="s">
        <v>6599</v>
      </c>
      <c r="B1694" s="38">
        <v>-38.765992140000002</v>
      </c>
      <c r="C1694" s="38">
        <v>-61.414515999999999</v>
      </c>
      <c r="D1694" s="38">
        <v>0.43700379133224487</v>
      </c>
      <c r="E1694" s="38">
        <v>0.43700379133224487</v>
      </c>
      <c r="F1694" s="38">
        <v>0</v>
      </c>
    </row>
    <row r="1695" spans="1:6" x14ac:dyDescent="0.35">
      <c r="A1695" s="37" t="s">
        <v>6600</v>
      </c>
      <c r="B1695" s="38">
        <v>-38.743222340000003</v>
      </c>
      <c r="C1695" s="38">
        <v>-61.533268759999999</v>
      </c>
      <c r="D1695" s="38">
        <v>0.53865277767181396</v>
      </c>
      <c r="E1695" s="38">
        <v>0.52986448109149931</v>
      </c>
      <c r="F1695" s="38">
        <v>38.888888888888893</v>
      </c>
    </row>
    <row r="1696" spans="1:6" x14ac:dyDescent="0.35">
      <c r="A1696" s="37" t="s">
        <v>6601</v>
      </c>
      <c r="B1696" s="38">
        <v>-38.796782190000002</v>
      </c>
      <c r="C1696" s="38">
        <v>-61.076746970000002</v>
      </c>
      <c r="D1696" s="38">
        <v>0.25978636741638178</v>
      </c>
      <c r="E1696" s="38">
        <v>0.26050931138870043</v>
      </c>
      <c r="F1696" s="38">
        <v>0</v>
      </c>
    </row>
    <row r="1697" spans="1:6" x14ac:dyDescent="0.35">
      <c r="A1697" s="37" t="s">
        <v>6602</v>
      </c>
      <c r="B1697" s="38">
        <v>-38.846367569999998</v>
      </c>
      <c r="C1697" s="38">
        <v>-61.222685130000002</v>
      </c>
      <c r="D1697" s="38">
        <v>0.37125283479690552</v>
      </c>
      <c r="E1697" s="38">
        <v>0.35524993803766042</v>
      </c>
      <c r="F1697" s="38">
        <v>50</v>
      </c>
    </row>
    <row r="1698" spans="1:6" x14ac:dyDescent="0.35">
      <c r="A1698" s="37" t="s">
        <v>6603</v>
      </c>
      <c r="B1698" s="38">
        <v>-38.726527910000001</v>
      </c>
      <c r="C1698" s="38">
        <v>-61.277441150000001</v>
      </c>
      <c r="D1698" s="38">
        <v>0.37552401423454279</v>
      </c>
      <c r="E1698" s="38">
        <v>0.38282022625207901</v>
      </c>
      <c r="F1698" s="38">
        <v>43.478260869565219</v>
      </c>
    </row>
    <row r="1699" spans="1:6" x14ac:dyDescent="0.35">
      <c r="A1699" s="37" t="s">
        <v>6604</v>
      </c>
      <c r="B1699" s="38">
        <v>-38.712422449999998</v>
      </c>
      <c r="C1699" s="38">
        <v>-61.283528570000001</v>
      </c>
      <c r="D1699" s="38">
        <v>0.37630575895309448</v>
      </c>
      <c r="E1699" s="38">
        <v>0.36813987753330141</v>
      </c>
      <c r="F1699" s="38">
        <v>53.623188405797109</v>
      </c>
    </row>
    <row r="1700" spans="1:6" x14ac:dyDescent="0.35">
      <c r="A1700" s="37" t="s">
        <v>6605</v>
      </c>
      <c r="B1700" s="38">
        <v>-38.619836319999997</v>
      </c>
      <c r="C1700" s="38">
        <v>-61.490729170000002</v>
      </c>
      <c r="D1700" s="38">
        <v>0.317649245262146</v>
      </c>
      <c r="E1700" s="38">
        <v>0.31759394783722728</v>
      </c>
      <c r="F1700" s="38">
        <v>0</v>
      </c>
    </row>
    <row r="1701" spans="1:6" x14ac:dyDescent="0.35">
      <c r="A1701" s="37" t="s">
        <v>6606</v>
      </c>
      <c r="B1701" s="38">
        <v>-38.922530690000002</v>
      </c>
      <c r="C1701" s="38">
        <v>-61.308522920000001</v>
      </c>
      <c r="D1701" s="38">
        <v>0.35476088523864752</v>
      </c>
      <c r="E1701" s="38">
        <v>0.34029438366761078</v>
      </c>
      <c r="F1701" s="38">
        <v>43.18181818181818</v>
      </c>
    </row>
    <row r="1702" spans="1:6" x14ac:dyDescent="0.35">
      <c r="A1702" s="37" t="s">
        <v>6607</v>
      </c>
      <c r="B1702" s="38">
        <v>-38.719137330000002</v>
      </c>
      <c r="C1702" s="38">
        <v>-61.286290399999999</v>
      </c>
      <c r="D1702" s="38">
        <v>0.29124042391777039</v>
      </c>
      <c r="E1702" s="38">
        <v>0.29304583519697192</v>
      </c>
      <c r="F1702" s="38"/>
    </row>
    <row r="1703" spans="1:6" x14ac:dyDescent="0.35">
      <c r="A1703" s="37" t="s">
        <v>6608</v>
      </c>
      <c r="B1703" s="38">
        <v>-38.714248699999999</v>
      </c>
      <c r="C1703" s="38">
        <v>-61.292236299999999</v>
      </c>
      <c r="D1703" s="38">
        <v>0.31425017118453979</v>
      </c>
      <c r="E1703" s="38">
        <v>0.32909299516015578</v>
      </c>
      <c r="F1703" s="38"/>
    </row>
    <row r="1704" spans="1:6" x14ac:dyDescent="0.35">
      <c r="A1704" s="37" t="s">
        <v>711</v>
      </c>
      <c r="B1704" s="38">
        <v>-38.330467480000003</v>
      </c>
      <c r="C1704" s="38">
        <v>-60.887520250000001</v>
      </c>
      <c r="D1704" s="38">
        <v>0.26371628046035772</v>
      </c>
      <c r="E1704" s="38">
        <v>0.27004909887909889</v>
      </c>
      <c r="F1704" s="38"/>
    </row>
    <row r="1705" spans="1:6" x14ac:dyDescent="0.35">
      <c r="A1705" s="37" t="s">
        <v>6609</v>
      </c>
      <c r="B1705" s="38">
        <v>-37.980346730000001</v>
      </c>
      <c r="C1705" s="38">
        <v>-61.35506247</v>
      </c>
      <c r="D1705" s="38">
        <v>0.33893930912017822</v>
      </c>
      <c r="E1705" s="38">
        <v>0.32021933552381149</v>
      </c>
      <c r="F1705" s="38">
        <v>21.428571428571427</v>
      </c>
    </row>
    <row r="1706" spans="1:6" x14ac:dyDescent="0.35">
      <c r="A1706" s="37" t="s">
        <v>6610</v>
      </c>
      <c r="B1706" s="38">
        <v>-37.988416030000003</v>
      </c>
      <c r="C1706" s="38">
        <v>-61.350689129999999</v>
      </c>
      <c r="D1706" s="38">
        <v>0.30762282013893127</v>
      </c>
      <c r="E1706" s="38">
        <v>0.32291298264112228</v>
      </c>
      <c r="F1706" s="38" t="s">
        <v>5130</v>
      </c>
    </row>
    <row r="1707" spans="1:6" x14ac:dyDescent="0.35">
      <c r="A1707" s="37" t="s">
        <v>6611</v>
      </c>
      <c r="B1707" s="38">
        <v>-37.980011529999999</v>
      </c>
      <c r="C1707" s="38">
        <v>-61.35477573</v>
      </c>
      <c r="D1707" s="38">
        <v>0.33893930912017822</v>
      </c>
      <c r="E1707" s="38">
        <v>0.30912012931628102</v>
      </c>
      <c r="F1707" s="38"/>
    </row>
    <row r="1708" spans="1:6" x14ac:dyDescent="0.35">
      <c r="A1708" s="37" t="s">
        <v>6612</v>
      </c>
      <c r="B1708" s="38">
        <v>-37.981168250000003</v>
      </c>
      <c r="C1708" s="38">
        <v>-61.355567460000003</v>
      </c>
      <c r="D1708" s="38">
        <v>0.28904205560684199</v>
      </c>
      <c r="E1708" s="38">
        <v>0.31417155679729247</v>
      </c>
      <c r="F1708" s="38"/>
    </row>
    <row r="1709" spans="1:6" x14ac:dyDescent="0.35">
      <c r="A1709" s="37" t="s">
        <v>6613</v>
      </c>
      <c r="B1709" s="38">
        <v>-37.988964520000003</v>
      </c>
      <c r="C1709" s="38">
        <v>-61.345665019999998</v>
      </c>
      <c r="D1709" s="38">
        <v>0.3230699896812439</v>
      </c>
      <c r="E1709" s="38">
        <v>0.3254802033707902</v>
      </c>
      <c r="F1709" s="38">
        <v>15.882352941176469</v>
      </c>
    </row>
    <row r="1710" spans="1:6" x14ac:dyDescent="0.35">
      <c r="A1710" s="37" t="s">
        <v>6614</v>
      </c>
      <c r="B1710" s="38">
        <v>-37.990169969999997</v>
      </c>
      <c r="C1710" s="38">
        <v>-61.359076690000002</v>
      </c>
      <c r="D1710" s="38">
        <v>0.35536754131317139</v>
      </c>
      <c r="E1710" s="38">
        <v>0.3662510462105274</v>
      </c>
      <c r="F1710" s="38">
        <v>29.37062937062937</v>
      </c>
    </row>
    <row r="1711" spans="1:6" x14ac:dyDescent="0.35">
      <c r="A1711" s="37" t="s">
        <v>6615</v>
      </c>
      <c r="B1711" s="38">
        <v>-38.328756730000002</v>
      </c>
      <c r="C1711" s="38">
        <v>-60.882851070000001</v>
      </c>
      <c r="D1711" s="38">
        <v>0.31437882781028748</v>
      </c>
      <c r="E1711" s="38">
        <v>0.31437882781028748</v>
      </c>
      <c r="F1711" s="38">
        <v>31.111111111111111</v>
      </c>
    </row>
    <row r="1712" spans="1:6" x14ac:dyDescent="0.35">
      <c r="A1712" s="37" t="s">
        <v>6616</v>
      </c>
      <c r="B1712" s="38">
        <v>-37.967121810000002</v>
      </c>
      <c r="C1712" s="38">
        <v>-61.370720929999997</v>
      </c>
      <c r="D1712" s="38">
        <v>0.44060999155044561</v>
      </c>
      <c r="E1712" s="38">
        <v>0.44479346854819191</v>
      </c>
      <c r="F1712" s="38">
        <v>49.122807017543856</v>
      </c>
    </row>
    <row r="1713" spans="1:6" x14ac:dyDescent="0.35">
      <c r="A1713" s="37" t="s">
        <v>6617</v>
      </c>
      <c r="B1713" s="38">
        <v>-37.984376390000001</v>
      </c>
      <c r="C1713" s="38">
        <v>-61.36703284</v>
      </c>
      <c r="D1713" s="38">
        <v>0.45165067911148071</v>
      </c>
      <c r="E1713" s="38">
        <v>0.48757040806305713</v>
      </c>
      <c r="F1713" s="38">
        <v>42.696629213483142</v>
      </c>
    </row>
    <row r="1714" spans="1:6" x14ac:dyDescent="0.35">
      <c r="A1714" s="37" t="s">
        <v>6618</v>
      </c>
      <c r="B1714" s="38">
        <v>-37.98056304</v>
      </c>
      <c r="C1714" s="38">
        <v>-61.339378349999997</v>
      </c>
      <c r="D1714" s="38">
        <v>0.42445319890975952</v>
      </c>
      <c r="E1714" s="38">
        <v>0.42666375009637131</v>
      </c>
      <c r="F1714" s="38">
        <v>43.859649122807014</v>
      </c>
    </row>
    <row r="1715" spans="1:6" x14ac:dyDescent="0.35">
      <c r="A1715" s="37" t="s">
        <v>6619</v>
      </c>
      <c r="B1715" s="38">
        <v>-37.973946490000003</v>
      </c>
      <c r="C1715" s="38">
        <v>-61.347815699999998</v>
      </c>
      <c r="D1715" s="38">
        <v>0.42868843674659729</v>
      </c>
      <c r="E1715" s="38">
        <v>0.40283503893174621</v>
      </c>
      <c r="F1715" s="38">
        <v>42.96875</v>
      </c>
    </row>
    <row r="1716" spans="1:6" x14ac:dyDescent="0.35">
      <c r="A1716" s="37" t="s">
        <v>6620</v>
      </c>
      <c r="B1716" s="38">
        <v>-37.9816924</v>
      </c>
      <c r="C1716" s="38">
        <v>-61.355803280000003</v>
      </c>
      <c r="D1716" s="38">
        <v>0.28904205560684199</v>
      </c>
      <c r="E1716" s="38">
        <v>0.31488172750215271</v>
      </c>
      <c r="F1716" s="38">
        <v>33.333333333333329</v>
      </c>
    </row>
    <row r="1717" spans="1:6" x14ac:dyDescent="0.35">
      <c r="A1717" s="37" t="s">
        <v>6621</v>
      </c>
      <c r="B1717" s="38">
        <v>-38.373710770000002</v>
      </c>
      <c r="C1717" s="38">
        <v>-61.653933610000003</v>
      </c>
      <c r="D1717" s="38">
        <v>0.25785344839096069</v>
      </c>
      <c r="E1717" s="38">
        <v>0.25785344839096069</v>
      </c>
      <c r="F1717" s="38">
        <v>11.818181818181818</v>
      </c>
    </row>
    <row r="1718" spans="1:6" x14ac:dyDescent="0.35">
      <c r="A1718" s="37" t="s">
        <v>6622</v>
      </c>
      <c r="B1718" s="38">
        <v>-37.981041580000003</v>
      </c>
      <c r="C1718" s="38">
        <v>-61.355426350000002</v>
      </c>
      <c r="D1718" s="38">
        <v>0.28904205560684199</v>
      </c>
      <c r="E1718" s="38">
        <v>0.31334816995594239</v>
      </c>
      <c r="F1718" s="38">
        <v>27.054108216432866</v>
      </c>
    </row>
    <row r="1719" spans="1:6" x14ac:dyDescent="0.35">
      <c r="A1719" s="37" t="s">
        <v>6623</v>
      </c>
      <c r="B1719" s="38">
        <v>-37.980404710000002</v>
      </c>
      <c r="C1719" s="38">
        <v>-61.354121910000003</v>
      </c>
      <c r="D1719" s="38">
        <v>0.25228399038314819</v>
      </c>
      <c r="E1719" s="38">
        <v>0.29112069308757782</v>
      </c>
      <c r="F1719" s="38">
        <v>15.986949429037519</v>
      </c>
    </row>
    <row r="1720" spans="1:6" x14ac:dyDescent="0.35">
      <c r="A1720" s="37" t="s">
        <v>6624</v>
      </c>
      <c r="B1720" s="38">
        <v>-37.98088903</v>
      </c>
      <c r="C1720" s="38">
        <v>-61.355660700000001</v>
      </c>
      <c r="D1720" s="38">
        <v>0.28904205560684199</v>
      </c>
      <c r="E1720" s="38">
        <v>0.3214638024568558</v>
      </c>
      <c r="F1720" s="38"/>
    </row>
    <row r="1721" spans="1:6" x14ac:dyDescent="0.35">
      <c r="A1721" s="37" t="s">
        <v>6625</v>
      </c>
      <c r="B1721" s="38">
        <v>-37.983188390000002</v>
      </c>
      <c r="C1721" s="38">
        <v>-61.354487020000001</v>
      </c>
      <c r="D1721" s="38">
        <v>0.32423663139343262</v>
      </c>
      <c r="E1721" s="38">
        <v>0.29238883288283102</v>
      </c>
      <c r="F1721" s="38">
        <v>25.527831094049901</v>
      </c>
    </row>
    <row r="1722" spans="1:6" x14ac:dyDescent="0.35">
      <c r="A1722" s="37" t="s">
        <v>6626</v>
      </c>
      <c r="B1722" s="38">
        <v>-37.989650830000002</v>
      </c>
      <c r="C1722" s="38">
        <v>-61.359477480000002</v>
      </c>
      <c r="D1722" s="38">
        <v>0.35536754131317139</v>
      </c>
      <c r="E1722" s="38">
        <v>0.36583968997001648</v>
      </c>
      <c r="F1722" s="38">
        <v>33.333333333333329</v>
      </c>
    </row>
    <row r="1723" spans="1:6" x14ac:dyDescent="0.35">
      <c r="A1723" s="37" t="s">
        <v>6627</v>
      </c>
      <c r="B1723" s="38">
        <v>-37.99007108</v>
      </c>
      <c r="C1723" s="38">
        <v>-61.375278379999997</v>
      </c>
      <c r="D1723" s="38">
        <v>0.58588474988937378</v>
      </c>
      <c r="E1723" s="38">
        <v>0.56871849451309597</v>
      </c>
      <c r="F1723" s="38">
        <v>38.983050847457626</v>
      </c>
    </row>
    <row r="1724" spans="1:6" x14ac:dyDescent="0.35">
      <c r="A1724" s="37" t="s">
        <v>6628</v>
      </c>
      <c r="B1724" s="38">
        <v>-38.196937990000002</v>
      </c>
      <c r="C1724" s="38">
        <v>-61.178843639999997</v>
      </c>
      <c r="D1724" s="38">
        <v>0.39054971933364868</v>
      </c>
      <c r="E1724" s="38">
        <v>0.36874748155092579</v>
      </c>
      <c r="F1724" s="38" t="s">
        <v>5130</v>
      </c>
    </row>
    <row r="1725" spans="1:6" x14ac:dyDescent="0.35">
      <c r="A1725" s="37" t="s">
        <v>6629</v>
      </c>
      <c r="B1725" s="38">
        <v>-37.966103680000003</v>
      </c>
      <c r="C1725" s="38">
        <v>-61.368476909999998</v>
      </c>
      <c r="D1725" s="38">
        <v>0.44060999155044561</v>
      </c>
      <c r="E1725" s="38">
        <v>0.45876368507742882</v>
      </c>
      <c r="F1725" s="38">
        <v>47.058823529411761</v>
      </c>
    </row>
    <row r="1726" spans="1:6" x14ac:dyDescent="0.35">
      <c r="A1726" s="37" t="s">
        <v>6630</v>
      </c>
      <c r="B1726" s="38">
        <v>-37.983724180000003</v>
      </c>
      <c r="C1726" s="38">
        <v>-61.337847869999997</v>
      </c>
      <c r="D1726" s="38">
        <v>0.442819744348526</v>
      </c>
      <c r="E1726" s="38">
        <v>0.44560944957610887</v>
      </c>
      <c r="F1726" s="38">
        <v>39.583333333333329</v>
      </c>
    </row>
    <row r="1727" spans="1:6" x14ac:dyDescent="0.35">
      <c r="A1727" s="37" t="s">
        <v>6631</v>
      </c>
      <c r="B1727" s="38">
        <v>-38.330339619999997</v>
      </c>
      <c r="C1727" s="38">
        <v>-60.887697359999997</v>
      </c>
      <c r="D1727" s="38">
        <v>0.26371628046035772</v>
      </c>
      <c r="E1727" s="38">
        <v>0.26904918018140289</v>
      </c>
      <c r="F1727" s="38">
        <v>29.032258064516132</v>
      </c>
    </row>
    <row r="1728" spans="1:6" x14ac:dyDescent="0.35">
      <c r="A1728" s="37" t="s">
        <v>6632</v>
      </c>
      <c r="B1728" s="38">
        <v>-38.218339380000003</v>
      </c>
      <c r="C1728" s="38">
        <v>-61.312785570000003</v>
      </c>
      <c r="D1728" s="38">
        <v>0.34429261088371282</v>
      </c>
      <c r="E1728" s="38">
        <v>0.40292052610924373</v>
      </c>
      <c r="F1728" s="38">
        <v>33.333333333333329</v>
      </c>
    </row>
    <row r="1729" spans="1:6" x14ac:dyDescent="0.35">
      <c r="A1729" s="37" t="s">
        <v>6633</v>
      </c>
      <c r="B1729" s="38">
        <v>-37.782014660000002</v>
      </c>
      <c r="C1729" s="38">
        <v>-61.143655180000003</v>
      </c>
      <c r="D1729" s="38">
        <v>0.25525858998298651</v>
      </c>
      <c r="E1729" s="38">
        <v>0.25525858998298651</v>
      </c>
      <c r="F1729" s="38">
        <v>20</v>
      </c>
    </row>
    <row r="1730" spans="1:6" x14ac:dyDescent="0.35">
      <c r="A1730" s="37" t="s">
        <v>6634</v>
      </c>
      <c r="B1730" s="38">
        <v>-37.994491619999998</v>
      </c>
      <c r="C1730" s="38">
        <v>-61.35181274</v>
      </c>
      <c r="D1730" s="38">
        <v>0.33910921216011047</v>
      </c>
      <c r="E1730" s="38">
        <v>0.36474215984344482</v>
      </c>
      <c r="F1730" s="38">
        <v>38.383838383838381</v>
      </c>
    </row>
    <row r="1731" spans="1:6" x14ac:dyDescent="0.35">
      <c r="A1731" s="37" t="s">
        <v>6635</v>
      </c>
      <c r="B1731" s="38">
        <v>-38.166576730000003</v>
      </c>
      <c r="C1731" s="38">
        <v>-61.488879969999999</v>
      </c>
      <c r="D1731" s="38">
        <v>0.28392532467842102</v>
      </c>
      <c r="E1731" s="38">
        <v>0.28392532467842102</v>
      </c>
      <c r="F1731" s="38">
        <v>0</v>
      </c>
    </row>
    <row r="1732" spans="1:6" x14ac:dyDescent="0.35">
      <c r="A1732" s="37" t="s">
        <v>6636</v>
      </c>
      <c r="B1732" s="38">
        <v>-37.826080949999998</v>
      </c>
      <c r="C1732" s="38">
        <v>-61.221633109999999</v>
      </c>
      <c r="D1732" s="38">
        <v>0.51511359214782715</v>
      </c>
      <c r="E1732" s="38">
        <v>0.43537604730380208</v>
      </c>
      <c r="F1732" s="38">
        <v>0</v>
      </c>
    </row>
    <row r="1733" spans="1:6" x14ac:dyDescent="0.35">
      <c r="A1733" s="37" t="s">
        <v>6637</v>
      </c>
      <c r="B1733" s="38">
        <v>-38.322419230000001</v>
      </c>
      <c r="C1733" s="38">
        <v>-61.445233180000002</v>
      </c>
      <c r="D1733" s="38">
        <v>0.37889817357063288</v>
      </c>
      <c r="E1733" s="38">
        <v>0.36364741260940958</v>
      </c>
      <c r="F1733" s="38">
        <v>0</v>
      </c>
    </row>
    <row r="1734" spans="1:6" x14ac:dyDescent="0.35">
      <c r="A1734" s="37" t="s">
        <v>6638</v>
      </c>
      <c r="B1734" s="38">
        <v>-38.604238289999998</v>
      </c>
      <c r="C1734" s="38">
        <v>-61.696889380000002</v>
      </c>
      <c r="D1734" s="38">
        <v>0.24302834272384641</v>
      </c>
      <c r="E1734" s="38">
        <v>0.24302834272384641</v>
      </c>
      <c r="F1734" s="38">
        <v>0</v>
      </c>
    </row>
    <row r="1735" spans="1:6" x14ac:dyDescent="0.35">
      <c r="A1735" s="37" t="s">
        <v>6639</v>
      </c>
      <c r="B1735" s="38">
        <v>-38.335195200000001</v>
      </c>
      <c r="C1735" s="38">
        <v>-61.606187300000002</v>
      </c>
      <c r="D1735" s="38">
        <v>0.21027472615241999</v>
      </c>
      <c r="E1735" s="38">
        <v>0.21027472615241999</v>
      </c>
      <c r="F1735" s="38">
        <v>0</v>
      </c>
    </row>
    <row r="1736" spans="1:6" x14ac:dyDescent="0.35">
      <c r="A1736" s="37" t="s">
        <v>6640</v>
      </c>
      <c r="B1736" s="38">
        <v>-38.089044829999999</v>
      </c>
      <c r="C1736" s="38">
        <v>-61.042365689999997</v>
      </c>
      <c r="D1736" s="38">
        <v>0.33928391337394709</v>
      </c>
      <c r="E1736" s="38">
        <v>0.36200321382946438</v>
      </c>
      <c r="F1736" s="38">
        <v>11.111111111111111</v>
      </c>
    </row>
    <row r="1737" spans="1:6" x14ac:dyDescent="0.35">
      <c r="A1737" s="37" t="s">
        <v>6641</v>
      </c>
      <c r="B1737" s="38">
        <v>-37.872408610000001</v>
      </c>
      <c r="C1737" s="38">
        <v>-61.025023789999999</v>
      </c>
      <c r="D1737" s="38">
        <v>0.37559941411018372</v>
      </c>
      <c r="E1737" s="38">
        <v>0.37559941411018372</v>
      </c>
      <c r="F1737" s="38">
        <v>0</v>
      </c>
    </row>
    <row r="1738" spans="1:6" x14ac:dyDescent="0.35">
      <c r="A1738" s="37" t="s">
        <v>6642</v>
      </c>
      <c r="B1738" s="38">
        <v>-37.97228286</v>
      </c>
      <c r="C1738" s="38">
        <v>-61.367512089999998</v>
      </c>
      <c r="D1738" s="38">
        <v>0.42610648274421692</v>
      </c>
      <c r="E1738" s="38">
        <v>0.4361250102519989</v>
      </c>
      <c r="F1738" s="38">
        <v>45.333333333333329</v>
      </c>
    </row>
    <row r="1739" spans="1:6" x14ac:dyDescent="0.35">
      <c r="A1739" s="37" t="s">
        <v>6643</v>
      </c>
      <c r="B1739" s="38">
        <v>-37.971042359999998</v>
      </c>
      <c r="C1739" s="38">
        <v>-61.344179629999999</v>
      </c>
      <c r="D1739" s="38">
        <v>0.3867112398147583</v>
      </c>
      <c r="E1739" s="38">
        <v>0.4116046478350957</v>
      </c>
      <c r="F1739" s="38">
        <v>59.13978494623656</v>
      </c>
    </row>
    <row r="1740" spans="1:6" x14ac:dyDescent="0.35">
      <c r="A1740" s="37" t="s">
        <v>6644</v>
      </c>
      <c r="B1740" s="38">
        <v>-37.995266839999999</v>
      </c>
      <c r="C1740" s="38">
        <v>-60.888365120000003</v>
      </c>
      <c r="D1740" s="38">
        <v>0.31973880529403692</v>
      </c>
      <c r="E1740" s="38">
        <v>0.31973880529403692</v>
      </c>
      <c r="F1740" s="38">
        <v>0</v>
      </c>
    </row>
    <row r="1741" spans="1:6" x14ac:dyDescent="0.35">
      <c r="A1741" s="37" t="s">
        <v>6645</v>
      </c>
      <c r="B1741" s="38">
        <v>-38.17282101</v>
      </c>
      <c r="C1741" s="38">
        <v>-60.983788820000001</v>
      </c>
      <c r="D1741" s="38">
        <v>0.44501441717147833</v>
      </c>
      <c r="E1741" s="38">
        <v>0.44501441717147833</v>
      </c>
      <c r="F1741" s="38">
        <v>25</v>
      </c>
    </row>
    <row r="1742" spans="1:6" x14ac:dyDescent="0.35">
      <c r="A1742" s="37" t="s">
        <v>6646</v>
      </c>
      <c r="B1742" s="38">
        <v>-38.448710599999998</v>
      </c>
      <c r="C1742" s="38">
        <v>-61.564498489999998</v>
      </c>
      <c r="D1742" s="38">
        <v>0.16934457421302801</v>
      </c>
      <c r="E1742" s="38">
        <v>0.18120536322777089</v>
      </c>
      <c r="F1742" s="38">
        <v>66.666666666666657</v>
      </c>
    </row>
    <row r="1743" spans="1:6" x14ac:dyDescent="0.35">
      <c r="A1743" s="37" t="s">
        <v>6647</v>
      </c>
      <c r="B1743" s="38">
        <v>-37.981322069999997</v>
      </c>
      <c r="C1743" s="38">
        <v>-61.355181960000003</v>
      </c>
      <c r="D1743" s="38">
        <v>0.28904205560684199</v>
      </c>
      <c r="E1743" s="38">
        <v>0.30818396649862589</v>
      </c>
      <c r="F1743" s="38">
        <v>27.155172413793103</v>
      </c>
    </row>
    <row r="1744" spans="1:6" x14ac:dyDescent="0.35">
      <c r="A1744" s="37" t="s">
        <v>6648</v>
      </c>
      <c r="B1744" s="38">
        <v>-37.989283729999997</v>
      </c>
      <c r="C1744" s="38">
        <v>-61.359354699999997</v>
      </c>
      <c r="D1744" s="38">
        <v>0.35536754131317139</v>
      </c>
      <c r="E1744" s="38">
        <v>0.36422594636678701</v>
      </c>
      <c r="F1744" s="38"/>
    </row>
    <row r="1745" spans="1:6" x14ac:dyDescent="0.35">
      <c r="A1745" s="37" t="s">
        <v>718</v>
      </c>
      <c r="B1745" s="38">
        <v>-37.058493779999999</v>
      </c>
      <c r="C1745" s="38">
        <v>-61.932998179999998</v>
      </c>
      <c r="D1745" s="38">
        <v>0.23795653879642489</v>
      </c>
      <c r="E1745" s="38">
        <v>0.2294271200111038</v>
      </c>
      <c r="F1745" s="38"/>
    </row>
    <row r="1746" spans="1:6" x14ac:dyDescent="0.35">
      <c r="A1746" s="37" t="s">
        <v>720</v>
      </c>
      <c r="B1746" s="38">
        <v>-37.460791460000003</v>
      </c>
      <c r="C1746" s="38">
        <v>-61.910345069999998</v>
      </c>
      <c r="D1746" s="38">
        <v>0.50293904542922974</v>
      </c>
      <c r="E1746" s="38">
        <v>0.49623848105731772</v>
      </c>
      <c r="F1746" s="38"/>
    </row>
    <row r="1747" spans="1:6" x14ac:dyDescent="0.35">
      <c r="A1747" s="37" t="s">
        <v>716</v>
      </c>
      <c r="B1747" s="38">
        <v>-37.45807903</v>
      </c>
      <c r="C1747" s="38">
        <v>-61.931649819999997</v>
      </c>
      <c r="D1747" s="38">
        <v>0.24599249660968781</v>
      </c>
      <c r="E1747" s="38">
        <v>0.22676537029053029</v>
      </c>
      <c r="F1747" s="38"/>
    </row>
    <row r="1748" spans="1:6" x14ac:dyDescent="0.35">
      <c r="A1748" s="37" t="s">
        <v>6649</v>
      </c>
      <c r="B1748" s="38">
        <v>-37.450747419999999</v>
      </c>
      <c r="C1748" s="38">
        <v>-61.936691529999997</v>
      </c>
      <c r="D1748" s="38">
        <v>0.27754488587379461</v>
      </c>
      <c r="E1748" s="38">
        <v>0.23174633987640081</v>
      </c>
      <c r="F1748" s="38">
        <v>20.987654320987652</v>
      </c>
    </row>
    <row r="1749" spans="1:6" x14ac:dyDescent="0.35">
      <c r="A1749" s="37" t="s">
        <v>6650</v>
      </c>
      <c r="B1749" s="38">
        <v>-37.058456280000001</v>
      </c>
      <c r="C1749" s="38">
        <v>-61.93184067</v>
      </c>
      <c r="D1749" s="38">
        <v>0.23795653879642489</v>
      </c>
      <c r="E1749" s="38">
        <v>0.2360916337684581</v>
      </c>
      <c r="F1749" s="38">
        <v>13.333333333333334</v>
      </c>
    </row>
    <row r="1750" spans="1:6" x14ac:dyDescent="0.35">
      <c r="A1750" s="37" t="s">
        <v>6651</v>
      </c>
      <c r="B1750" s="38">
        <v>-37.458118130000003</v>
      </c>
      <c r="C1750" s="38">
        <v>-61.932066470000002</v>
      </c>
      <c r="D1750" s="38">
        <v>0.1942361444234848</v>
      </c>
      <c r="E1750" s="38">
        <v>0.22103834309076009</v>
      </c>
      <c r="F1750" s="38"/>
    </row>
    <row r="1751" spans="1:6" x14ac:dyDescent="0.35">
      <c r="A1751" s="37" t="s">
        <v>6652</v>
      </c>
      <c r="B1751" s="38">
        <v>-37.444227470000001</v>
      </c>
      <c r="C1751" s="38">
        <v>-61.924795510000003</v>
      </c>
      <c r="D1751" s="38">
        <v>0.29273220896720892</v>
      </c>
      <c r="E1751" s="38">
        <v>0.28767951093614103</v>
      </c>
      <c r="F1751" s="38"/>
    </row>
    <row r="1752" spans="1:6" x14ac:dyDescent="0.35">
      <c r="A1752" s="37" t="s">
        <v>6653</v>
      </c>
      <c r="B1752" s="38">
        <v>-37.45361879</v>
      </c>
      <c r="C1752" s="38">
        <v>-61.925758860000002</v>
      </c>
      <c r="D1752" s="38">
        <v>0.15752127766609189</v>
      </c>
      <c r="E1752" s="38">
        <v>0.1636201117775942</v>
      </c>
      <c r="F1752" s="38"/>
    </row>
    <row r="1753" spans="1:6" x14ac:dyDescent="0.35">
      <c r="A1753" s="37" t="s">
        <v>6654</v>
      </c>
      <c r="B1753" s="38">
        <v>-37.058209810000001</v>
      </c>
      <c r="C1753" s="38">
        <v>-61.932694900000001</v>
      </c>
      <c r="D1753" s="38">
        <v>0.23795653879642489</v>
      </c>
      <c r="E1753" s="38">
        <v>0.23253292714556059</v>
      </c>
      <c r="F1753" s="38"/>
    </row>
    <row r="1754" spans="1:6" x14ac:dyDescent="0.35">
      <c r="A1754" s="37" t="s">
        <v>6655</v>
      </c>
      <c r="B1754" s="38">
        <v>-37.459350120000003</v>
      </c>
      <c r="C1754" s="38">
        <v>-61.929118690000003</v>
      </c>
      <c r="D1754" s="38">
        <v>0.29662942886352539</v>
      </c>
      <c r="E1754" s="38">
        <v>0.27608734824591208</v>
      </c>
      <c r="F1754" s="38">
        <v>31.313131313131315</v>
      </c>
    </row>
    <row r="1755" spans="1:6" x14ac:dyDescent="0.35">
      <c r="A1755" s="37" t="s">
        <v>6656</v>
      </c>
      <c r="B1755" s="38">
        <v>-37.486689120000001</v>
      </c>
      <c r="C1755" s="38">
        <v>-61.920027619999999</v>
      </c>
      <c r="D1755" s="38">
        <v>0.38935473561286932</v>
      </c>
      <c r="E1755" s="38">
        <v>0.38935473561286932</v>
      </c>
      <c r="F1755" s="38">
        <v>36.893203883495147</v>
      </c>
    </row>
    <row r="1756" spans="1:6" x14ac:dyDescent="0.35">
      <c r="A1756" s="37" t="s">
        <v>6657</v>
      </c>
      <c r="B1756" s="38">
        <v>-37.058832299999999</v>
      </c>
      <c r="C1756" s="38">
        <v>-61.936963210000002</v>
      </c>
      <c r="D1756" s="38">
        <v>0.20686063170433039</v>
      </c>
      <c r="E1756" s="38">
        <v>0.20827779708764491</v>
      </c>
      <c r="F1756" s="38">
        <v>19.626168224299064</v>
      </c>
    </row>
    <row r="1757" spans="1:6" x14ac:dyDescent="0.35">
      <c r="A1757" s="37" t="s">
        <v>6658</v>
      </c>
      <c r="B1757" s="38">
        <v>-37.460387019999999</v>
      </c>
      <c r="C1757" s="38">
        <v>-61.910854469999997</v>
      </c>
      <c r="D1757" s="38">
        <v>0.50293904542922974</v>
      </c>
      <c r="E1757" s="38">
        <v>0.49366134091427449</v>
      </c>
      <c r="F1757" s="38">
        <v>46.666666666666664</v>
      </c>
    </row>
    <row r="1758" spans="1:6" x14ac:dyDescent="0.35">
      <c r="A1758" s="37" t="s">
        <v>6659</v>
      </c>
      <c r="B1758" s="38">
        <v>-37.466349100000002</v>
      </c>
      <c r="C1758" s="38">
        <v>-61.9280069</v>
      </c>
      <c r="D1758" s="38">
        <v>0.31021633744239813</v>
      </c>
      <c r="E1758" s="38">
        <v>0.32470079097482901</v>
      </c>
      <c r="F1758" s="38">
        <v>23.287671232876711</v>
      </c>
    </row>
    <row r="1759" spans="1:6" x14ac:dyDescent="0.35">
      <c r="A1759" s="37" t="s">
        <v>6660</v>
      </c>
      <c r="B1759" s="38">
        <v>-37.222767930000003</v>
      </c>
      <c r="C1759" s="38">
        <v>-62.162683129999998</v>
      </c>
      <c r="D1759" s="38">
        <v>0.32043087482452393</v>
      </c>
      <c r="E1759" s="38">
        <v>0.32043087482452393</v>
      </c>
      <c r="F1759" s="38">
        <v>25</v>
      </c>
    </row>
    <row r="1760" spans="1:6" x14ac:dyDescent="0.35">
      <c r="A1760" s="37" t="s">
        <v>6661</v>
      </c>
      <c r="B1760" s="38">
        <v>-37.064435019999998</v>
      </c>
      <c r="C1760" s="38">
        <v>-61.947222279999998</v>
      </c>
      <c r="D1760" s="38">
        <v>0.3440973162651062</v>
      </c>
      <c r="E1760" s="38">
        <v>0.3266790641678704</v>
      </c>
      <c r="F1760" s="38">
        <v>23.287671232876711</v>
      </c>
    </row>
    <row r="1761" spans="1:6" x14ac:dyDescent="0.35">
      <c r="A1761" s="37" t="s">
        <v>6662</v>
      </c>
      <c r="B1761" s="38">
        <v>-37.459785160000003</v>
      </c>
      <c r="C1761" s="38">
        <v>-61.939585999999998</v>
      </c>
      <c r="D1761" s="38">
        <v>0.1444395333528519</v>
      </c>
      <c r="E1761" s="38">
        <v>0.16458552926778791</v>
      </c>
      <c r="F1761" s="38">
        <v>24.637681159420293</v>
      </c>
    </row>
    <row r="1762" spans="1:6" x14ac:dyDescent="0.35">
      <c r="A1762" s="37" t="s">
        <v>6663</v>
      </c>
      <c r="B1762" s="38">
        <v>-37.451401339999997</v>
      </c>
      <c r="C1762" s="38">
        <v>-61.922114700000002</v>
      </c>
      <c r="D1762" s="38">
        <v>0.27731791138648992</v>
      </c>
      <c r="E1762" s="38">
        <v>0.24141603969037531</v>
      </c>
      <c r="F1762" s="38">
        <v>50</v>
      </c>
    </row>
    <row r="1763" spans="1:6" x14ac:dyDescent="0.35">
      <c r="A1763" s="37" t="s">
        <v>6664</v>
      </c>
      <c r="B1763" s="38">
        <v>-37.502718899999998</v>
      </c>
      <c r="C1763" s="38">
        <v>-61.92499883</v>
      </c>
      <c r="D1763" s="38">
        <v>0.39189073443412781</v>
      </c>
      <c r="E1763" s="38">
        <v>0.40242168072022888</v>
      </c>
      <c r="F1763" s="38">
        <v>55.813953488372093</v>
      </c>
    </row>
    <row r="1764" spans="1:6" x14ac:dyDescent="0.35">
      <c r="A1764" s="37" t="s">
        <v>6665</v>
      </c>
      <c r="B1764" s="38">
        <v>-37.464488490000001</v>
      </c>
      <c r="C1764" s="38">
        <v>-61.937111950000002</v>
      </c>
      <c r="D1764" s="38">
        <v>0.35377493500709528</v>
      </c>
      <c r="E1764" s="38">
        <v>0.34454450638670669</v>
      </c>
      <c r="F1764" s="38">
        <v>46.551724137931032</v>
      </c>
    </row>
    <row r="1765" spans="1:6" x14ac:dyDescent="0.35">
      <c r="A1765" s="37" t="s">
        <v>6666</v>
      </c>
      <c r="B1765" s="38">
        <v>-37.450356229999997</v>
      </c>
      <c r="C1765" s="38">
        <v>-61.929037510000001</v>
      </c>
      <c r="D1765" s="38">
        <v>0.30356356501579279</v>
      </c>
      <c r="E1765" s="38">
        <v>0.27755109456024668</v>
      </c>
      <c r="F1765" s="38">
        <v>25.609756097560975</v>
      </c>
    </row>
    <row r="1766" spans="1:6" x14ac:dyDescent="0.35">
      <c r="A1766" s="37" t="s">
        <v>6667</v>
      </c>
      <c r="B1766" s="38">
        <v>-37.452646620000003</v>
      </c>
      <c r="C1766" s="38">
        <v>-61.925768400000003</v>
      </c>
      <c r="D1766" s="38">
        <v>0.14755889773368841</v>
      </c>
      <c r="E1766" s="38">
        <v>0.16457684632194669</v>
      </c>
      <c r="F1766" s="38">
        <v>5.6451612903225801</v>
      </c>
    </row>
    <row r="1767" spans="1:6" x14ac:dyDescent="0.35">
      <c r="A1767" s="37" t="s">
        <v>6668</v>
      </c>
      <c r="B1767" s="38">
        <v>-37.4649894</v>
      </c>
      <c r="C1767" s="38">
        <v>-61.949386670000003</v>
      </c>
      <c r="D1767" s="38">
        <v>0.17028459906578061</v>
      </c>
      <c r="E1767" s="38">
        <v>0.17349665405021769</v>
      </c>
      <c r="F1767" s="38">
        <v>9.7484276729559749</v>
      </c>
    </row>
    <row r="1768" spans="1:6" x14ac:dyDescent="0.35">
      <c r="A1768" s="37" t="s">
        <v>6669</v>
      </c>
      <c r="B1768" s="38">
        <v>-37.45762388</v>
      </c>
      <c r="C1768" s="38">
        <v>-61.932239340000002</v>
      </c>
      <c r="D1768" s="38">
        <v>0.1942361444234848</v>
      </c>
      <c r="E1768" s="38">
        <v>0.20622489773310149</v>
      </c>
      <c r="F1768" s="38">
        <v>20.72072072072072</v>
      </c>
    </row>
    <row r="1769" spans="1:6" x14ac:dyDescent="0.35">
      <c r="A1769" s="37" t="s">
        <v>6670</v>
      </c>
      <c r="B1769" s="38">
        <v>-37.559413620000001</v>
      </c>
      <c r="C1769" s="38">
        <v>-61.881067039999998</v>
      </c>
      <c r="D1769" s="38">
        <v>0.32237815856933588</v>
      </c>
      <c r="E1769" s="38">
        <v>0.3228171244263649</v>
      </c>
      <c r="F1769" s="38">
        <v>24.444444444444443</v>
      </c>
    </row>
    <row r="1770" spans="1:6" x14ac:dyDescent="0.35">
      <c r="A1770" s="37" t="s">
        <v>6671</v>
      </c>
      <c r="B1770" s="38">
        <v>-37.058137260000002</v>
      </c>
      <c r="C1770" s="38">
        <v>-61.932483679999997</v>
      </c>
      <c r="D1770" s="38">
        <v>0.23795653879642489</v>
      </c>
      <c r="E1770" s="38">
        <v>0.23469102108164841</v>
      </c>
      <c r="F1770" s="38">
        <v>15.74468085106383</v>
      </c>
    </row>
    <row r="1771" spans="1:6" x14ac:dyDescent="0.35">
      <c r="A1771" s="37" t="s">
        <v>6672</v>
      </c>
      <c r="B1771" s="38">
        <v>-37.453505569999997</v>
      </c>
      <c r="C1771" s="38">
        <v>-61.925733710000003</v>
      </c>
      <c r="D1771" s="38">
        <v>0.14755889773368841</v>
      </c>
      <c r="E1771" s="38">
        <v>0.16473967786878349</v>
      </c>
      <c r="F1771" s="38">
        <v>8.4048027444253854</v>
      </c>
    </row>
    <row r="1772" spans="1:6" x14ac:dyDescent="0.35">
      <c r="A1772" s="37" t="s">
        <v>6673</v>
      </c>
      <c r="B1772" s="38">
        <v>-37.45365099</v>
      </c>
      <c r="C1772" s="38">
        <v>-61.926129850000002</v>
      </c>
      <c r="D1772" s="38">
        <v>0.15752127766609189</v>
      </c>
      <c r="E1772" s="38">
        <v>0.16523601841181521</v>
      </c>
      <c r="F1772" s="38">
        <v>15.335463258785943</v>
      </c>
    </row>
    <row r="1773" spans="1:6" x14ac:dyDescent="0.35">
      <c r="A1773" s="37" t="s">
        <v>6674</v>
      </c>
      <c r="B1773" s="38">
        <v>-37.45555478</v>
      </c>
      <c r="C1773" s="38">
        <v>-61.943118079999998</v>
      </c>
      <c r="D1773" s="38">
        <v>0.15108934044837949</v>
      </c>
      <c r="E1773" s="38">
        <v>0.15379283163282609</v>
      </c>
      <c r="F1773" s="38"/>
    </row>
    <row r="1774" spans="1:6" x14ac:dyDescent="0.35">
      <c r="A1774" s="37" t="s">
        <v>6675</v>
      </c>
      <c r="B1774" s="38">
        <v>-37.458112890000002</v>
      </c>
      <c r="C1774" s="38">
        <v>-61.931921440000004</v>
      </c>
      <c r="D1774" s="38">
        <v>0.1942361444234848</v>
      </c>
      <c r="E1774" s="38">
        <v>0.22158682895334139</v>
      </c>
      <c r="F1774" s="38">
        <v>52.136752136752143</v>
      </c>
    </row>
    <row r="1775" spans="1:6" x14ac:dyDescent="0.35">
      <c r="A1775" s="37" t="s">
        <v>6676</v>
      </c>
      <c r="B1775" s="38">
        <v>-37.45572035</v>
      </c>
      <c r="C1775" s="38">
        <v>-61.943127429999997</v>
      </c>
      <c r="D1775" s="38">
        <v>0.15108934044837949</v>
      </c>
      <c r="E1775" s="38">
        <v>0.1535999084773817</v>
      </c>
      <c r="F1775" s="38">
        <v>12.684365781710916</v>
      </c>
    </row>
    <row r="1776" spans="1:6" x14ac:dyDescent="0.35">
      <c r="A1776" s="37" t="s">
        <v>6677</v>
      </c>
      <c r="B1776" s="38">
        <v>-37.510040750000002</v>
      </c>
      <c r="C1776" s="38">
        <v>-61.921126989999998</v>
      </c>
      <c r="D1776" s="38">
        <v>0.42396265268325811</v>
      </c>
      <c r="E1776" s="38">
        <v>0.42847816563314861</v>
      </c>
      <c r="F1776" s="38">
        <v>41.891891891891895</v>
      </c>
    </row>
    <row r="1777" spans="1:6" x14ac:dyDescent="0.35">
      <c r="A1777" s="37" t="s">
        <v>6678</v>
      </c>
      <c r="B1777" s="38">
        <v>-37.558747279999999</v>
      </c>
      <c r="C1777" s="38">
        <v>-61.876623770000002</v>
      </c>
      <c r="D1777" s="38">
        <v>0.32354873418807978</v>
      </c>
      <c r="E1777" s="38">
        <v>0.32665062756151758</v>
      </c>
      <c r="F1777" s="38">
        <v>25.925925925925924</v>
      </c>
    </row>
    <row r="1778" spans="1:6" x14ac:dyDescent="0.35">
      <c r="A1778" s="37" t="s">
        <v>6679</v>
      </c>
      <c r="B1778" s="38">
        <v>-37.486724629999998</v>
      </c>
      <c r="C1778" s="38">
        <v>-61.919749629999998</v>
      </c>
      <c r="D1778" s="38">
        <v>0.38935473561286932</v>
      </c>
      <c r="E1778" s="38">
        <v>0.38935473561286932</v>
      </c>
      <c r="F1778" s="38">
        <v>34.251968503937007</v>
      </c>
    </row>
    <row r="1779" spans="1:6" x14ac:dyDescent="0.35">
      <c r="A1779" s="37" t="s">
        <v>6680</v>
      </c>
      <c r="B1779" s="38">
        <v>-37.48127221</v>
      </c>
      <c r="C1779" s="38">
        <v>-62.101661300000004</v>
      </c>
      <c r="D1779" s="38">
        <v>0.50166118144989014</v>
      </c>
      <c r="E1779" s="38">
        <v>0.489285033089774</v>
      </c>
      <c r="F1779" s="38">
        <v>31.818181818181817</v>
      </c>
    </row>
    <row r="1780" spans="1:6" x14ac:dyDescent="0.35">
      <c r="A1780" s="37" t="s">
        <v>6681</v>
      </c>
      <c r="B1780" s="38">
        <v>-37.455223439999997</v>
      </c>
      <c r="C1780" s="38">
        <v>-61.923268559999997</v>
      </c>
      <c r="D1780" s="38">
        <v>0.27516677975654602</v>
      </c>
      <c r="E1780" s="38">
        <v>0.26274270956453522</v>
      </c>
      <c r="F1780" s="38">
        <v>47.133757961783438</v>
      </c>
    </row>
    <row r="1781" spans="1:6" x14ac:dyDescent="0.35">
      <c r="A1781" s="37" t="s">
        <v>6682</v>
      </c>
      <c r="B1781" s="38">
        <v>-37.058602229999998</v>
      </c>
      <c r="C1781" s="38">
        <v>-61.932805950000002</v>
      </c>
      <c r="D1781" s="38">
        <v>0.23795653879642489</v>
      </c>
      <c r="E1781" s="38">
        <v>0.23106374670016139</v>
      </c>
      <c r="F1781" s="38">
        <v>11.522633744855968</v>
      </c>
    </row>
    <row r="1782" spans="1:6" x14ac:dyDescent="0.35">
      <c r="A1782" s="37" t="s">
        <v>6683</v>
      </c>
      <c r="B1782" s="38">
        <v>-37.460348199999999</v>
      </c>
      <c r="C1782" s="38">
        <v>-61.93936291</v>
      </c>
      <c r="D1782" s="38">
        <v>0.1444395333528519</v>
      </c>
      <c r="E1782" s="38">
        <v>0.1722007212606636</v>
      </c>
      <c r="F1782" s="38">
        <v>14.19141914191419</v>
      </c>
    </row>
    <row r="1783" spans="1:6" x14ac:dyDescent="0.35">
      <c r="A1783" s="37" t="s">
        <v>6684</v>
      </c>
      <c r="B1783" s="38">
        <v>-37.422507469999999</v>
      </c>
      <c r="C1783" s="38">
        <v>-61.737851900000003</v>
      </c>
      <c r="D1783" s="38">
        <v>0.50082540512084961</v>
      </c>
      <c r="E1783" s="38">
        <v>0.50082540512084961</v>
      </c>
      <c r="F1783" s="38">
        <v>33.333333333333329</v>
      </c>
    </row>
    <row r="1784" spans="1:6" x14ac:dyDescent="0.35">
      <c r="A1784" s="37" t="s">
        <v>6685</v>
      </c>
      <c r="B1784" s="38">
        <v>-37.450722630000001</v>
      </c>
      <c r="C1784" s="38">
        <v>-61.929229929999998</v>
      </c>
      <c r="D1784" s="38">
        <v>0.30356356501579279</v>
      </c>
      <c r="E1784" s="38">
        <v>0.27058813564087209</v>
      </c>
      <c r="F1784" s="38">
        <v>35.61643835616438</v>
      </c>
    </row>
    <row r="1785" spans="1:6" x14ac:dyDescent="0.35">
      <c r="A1785" s="37" t="s">
        <v>6686</v>
      </c>
      <c r="B1785" s="38">
        <v>-37.470011319999998</v>
      </c>
      <c r="C1785" s="38">
        <v>-61.916429950000001</v>
      </c>
      <c r="D1785" s="38">
        <v>0.48799195885658259</v>
      </c>
      <c r="E1785" s="38">
        <v>0.49176775644987059</v>
      </c>
      <c r="F1785" s="38">
        <v>56.81818181818182</v>
      </c>
    </row>
    <row r="1786" spans="1:6" x14ac:dyDescent="0.35">
      <c r="A1786" s="37" t="s">
        <v>6687</v>
      </c>
      <c r="B1786" s="38">
        <v>-37.222912000000001</v>
      </c>
      <c r="C1786" s="38">
        <v>-62.162840629999998</v>
      </c>
      <c r="D1786" s="38">
        <v>0.32043087482452393</v>
      </c>
      <c r="E1786" s="38">
        <v>0.32043087482452393</v>
      </c>
      <c r="F1786" s="38">
        <v>12.5</v>
      </c>
    </row>
    <row r="1787" spans="1:6" x14ac:dyDescent="0.35">
      <c r="A1787" s="37" t="s">
        <v>6688</v>
      </c>
      <c r="B1787" s="38">
        <v>-37.068551190000001</v>
      </c>
      <c r="C1787" s="38">
        <v>-61.949052899999998</v>
      </c>
      <c r="D1787" s="38">
        <v>0.3440973162651062</v>
      </c>
      <c r="E1787" s="38">
        <v>0.33290247176144572</v>
      </c>
      <c r="F1787" s="38">
        <v>35.955056179775283</v>
      </c>
    </row>
    <row r="1788" spans="1:6" x14ac:dyDescent="0.35">
      <c r="A1788" s="37" t="s">
        <v>6689</v>
      </c>
      <c r="B1788" s="38">
        <v>-37.010457199999998</v>
      </c>
      <c r="C1788" s="38">
        <v>-61.854158519999999</v>
      </c>
      <c r="D1788" s="38">
        <v>0.30034968256950378</v>
      </c>
      <c r="E1788" s="38">
        <v>0.30034968256950378</v>
      </c>
      <c r="F1788" s="38">
        <v>0</v>
      </c>
    </row>
    <row r="1789" spans="1:6" x14ac:dyDescent="0.35">
      <c r="A1789" s="37" t="s">
        <v>6690</v>
      </c>
      <c r="B1789" s="38">
        <v>-37.460759680000002</v>
      </c>
      <c r="C1789" s="38">
        <v>-61.910502870000002</v>
      </c>
      <c r="D1789" s="38">
        <v>0.50293904542922974</v>
      </c>
      <c r="E1789" s="38">
        <v>0.4952076250001004</v>
      </c>
      <c r="F1789" s="38">
        <v>52.857142857142861</v>
      </c>
    </row>
    <row r="1790" spans="1:6" x14ac:dyDescent="0.35">
      <c r="A1790" s="37" t="s">
        <v>6691</v>
      </c>
      <c r="B1790" s="38">
        <v>-37.129679240000002</v>
      </c>
      <c r="C1790" s="38">
        <v>-62.028610110000002</v>
      </c>
      <c r="D1790" s="38">
        <v>0.37989062070846558</v>
      </c>
      <c r="E1790" s="38">
        <v>0.37989062070846558</v>
      </c>
      <c r="F1790" s="38">
        <v>9.5238095238095237</v>
      </c>
    </row>
    <row r="1791" spans="1:6" x14ac:dyDescent="0.35">
      <c r="A1791" s="37" t="s">
        <v>6692</v>
      </c>
      <c r="B1791" s="38">
        <v>-37.677319679999997</v>
      </c>
      <c r="C1791" s="38">
        <v>-61.709692680000003</v>
      </c>
      <c r="D1791" s="38">
        <v>0.25175172090530401</v>
      </c>
      <c r="E1791" s="38">
        <v>0.31083233027081741</v>
      </c>
      <c r="F1791" s="38">
        <v>0</v>
      </c>
    </row>
    <row r="1792" spans="1:6" x14ac:dyDescent="0.35">
      <c r="A1792" s="37" t="s">
        <v>6693</v>
      </c>
      <c r="B1792" s="38">
        <v>-37.769612209999998</v>
      </c>
      <c r="C1792" s="38">
        <v>-61.939131670000002</v>
      </c>
      <c r="D1792" s="38">
        <v>0.29688501358032232</v>
      </c>
      <c r="E1792" s="38">
        <v>0.29299591730038332</v>
      </c>
      <c r="F1792" s="38">
        <v>0</v>
      </c>
    </row>
    <row r="1793" spans="1:6" x14ac:dyDescent="0.35">
      <c r="A1793" s="37" t="s">
        <v>6694</v>
      </c>
      <c r="B1793" s="38">
        <v>-37.11484506</v>
      </c>
      <c r="C1793" s="38">
        <v>-61.951410549999999</v>
      </c>
      <c r="D1793" s="38">
        <v>0.4460982084274292</v>
      </c>
      <c r="E1793" s="38">
        <v>0.39829944275520951</v>
      </c>
      <c r="F1793" s="38">
        <v>18.518518518518519</v>
      </c>
    </row>
    <row r="1794" spans="1:6" x14ac:dyDescent="0.35">
      <c r="A1794" s="37" t="s">
        <v>6695</v>
      </c>
      <c r="B1794" s="38">
        <v>-37.659607080000001</v>
      </c>
      <c r="C1794" s="38">
        <v>-61.54211316</v>
      </c>
      <c r="D1794" s="38">
        <v>0.34929636120796198</v>
      </c>
      <c r="E1794" s="38">
        <v>0.32738509931062398</v>
      </c>
      <c r="F1794" s="38">
        <v>25</v>
      </c>
    </row>
    <row r="1795" spans="1:6" x14ac:dyDescent="0.35">
      <c r="A1795" s="37" t="s">
        <v>6696</v>
      </c>
      <c r="B1795" s="38">
        <v>-37.464329749999997</v>
      </c>
      <c r="C1795" s="38">
        <v>-61.936495720000003</v>
      </c>
      <c r="D1795" s="38">
        <v>0.35377493500709528</v>
      </c>
      <c r="E1795" s="38">
        <v>0.34671477369360021</v>
      </c>
      <c r="F1795" s="38">
        <v>32.653061224489797</v>
      </c>
    </row>
    <row r="1796" spans="1:6" x14ac:dyDescent="0.35">
      <c r="A1796" s="37" t="s">
        <v>6697</v>
      </c>
      <c r="B1796" s="38">
        <v>-37.747470829999997</v>
      </c>
      <c r="C1796" s="38">
        <v>-61.53502005</v>
      </c>
      <c r="D1796" s="38">
        <v>0.26139646768569952</v>
      </c>
      <c r="E1796" s="38">
        <v>0.26139646768569952</v>
      </c>
      <c r="F1796" s="38">
        <v>0</v>
      </c>
    </row>
    <row r="1797" spans="1:6" x14ac:dyDescent="0.35">
      <c r="A1797" s="37" t="s">
        <v>6698</v>
      </c>
      <c r="B1797" s="38">
        <v>-37.16819847</v>
      </c>
      <c r="C1797" s="38">
        <v>-61.773130960000003</v>
      </c>
      <c r="D1797" s="38">
        <v>0.3932836651802063</v>
      </c>
      <c r="E1797" s="38">
        <v>0.3932836651802063</v>
      </c>
      <c r="F1797" s="38">
        <v>12.5</v>
      </c>
    </row>
    <row r="1798" spans="1:6" x14ac:dyDescent="0.35">
      <c r="A1798" s="37" t="s">
        <v>6699</v>
      </c>
      <c r="B1798" s="38">
        <v>-37.785776230000003</v>
      </c>
      <c r="C1798" s="38">
        <v>-61.590797270000003</v>
      </c>
      <c r="D1798" s="38">
        <v>0.26597729325294489</v>
      </c>
      <c r="E1798" s="38">
        <v>0.26326324045658112</v>
      </c>
      <c r="F1798" s="38">
        <v>14.285714285714285</v>
      </c>
    </row>
    <row r="1799" spans="1:6" x14ac:dyDescent="0.35">
      <c r="A1799" s="37" t="s">
        <v>6700</v>
      </c>
      <c r="B1799" s="38">
        <v>-37.82199164</v>
      </c>
      <c r="C1799" s="38">
        <v>-61.809033220000003</v>
      </c>
      <c r="D1799" s="38">
        <v>0.18782711029052729</v>
      </c>
      <c r="E1799" s="38">
        <v>0.18888409512165269</v>
      </c>
      <c r="F1799" s="38">
        <v>6.25</v>
      </c>
    </row>
    <row r="1800" spans="1:6" x14ac:dyDescent="0.35">
      <c r="A1800" s="37" t="s">
        <v>6701</v>
      </c>
      <c r="B1800" s="38">
        <v>-37.921423920000002</v>
      </c>
      <c r="C1800" s="38">
        <v>-61.97665207</v>
      </c>
      <c r="D1800" s="38">
        <v>0.2408345490694046</v>
      </c>
      <c r="E1800" s="38">
        <v>0.25132199052052617</v>
      </c>
      <c r="F1800" s="38">
        <v>11.111111111111111</v>
      </c>
    </row>
    <row r="1801" spans="1:6" x14ac:dyDescent="0.35">
      <c r="A1801" s="37" t="s">
        <v>6702</v>
      </c>
      <c r="B1801" s="38">
        <v>-37.938941049999997</v>
      </c>
      <c r="C1801" s="38">
        <v>-61.683390369999998</v>
      </c>
      <c r="D1801" s="38">
        <v>0.13221374154090881</v>
      </c>
      <c r="E1801" s="38">
        <v>0.13221374154090881</v>
      </c>
      <c r="F1801" s="38">
        <v>0</v>
      </c>
    </row>
    <row r="1802" spans="1:6" x14ac:dyDescent="0.35">
      <c r="A1802" s="37" t="s">
        <v>6703</v>
      </c>
      <c r="B1802" s="38">
        <v>-38.057153059999997</v>
      </c>
      <c r="C1802" s="38">
        <v>-61.665444139999998</v>
      </c>
      <c r="D1802" s="38">
        <v>0.2303342521190643</v>
      </c>
      <c r="E1802" s="38">
        <v>0.2303342521190643</v>
      </c>
      <c r="F1802" s="38">
        <v>0</v>
      </c>
    </row>
    <row r="1803" spans="1:6" x14ac:dyDescent="0.35">
      <c r="A1803" s="37" t="s">
        <v>6704</v>
      </c>
      <c r="B1803" s="38">
        <v>-37.453185320000003</v>
      </c>
      <c r="C1803" s="38">
        <v>-61.92594381</v>
      </c>
      <c r="D1803" s="38">
        <v>0.14755889773368841</v>
      </c>
      <c r="E1803" s="38">
        <v>0.1618369087162945</v>
      </c>
      <c r="F1803" s="38">
        <v>10.301507537688442</v>
      </c>
    </row>
    <row r="1804" spans="1:6" x14ac:dyDescent="0.35">
      <c r="A1804" s="37" t="s">
        <v>6705</v>
      </c>
      <c r="B1804" s="38">
        <v>-37.44506913</v>
      </c>
      <c r="C1804" s="38">
        <v>-61.924176780000003</v>
      </c>
      <c r="D1804" s="38">
        <v>0.29273220896720892</v>
      </c>
      <c r="E1804" s="38">
        <v>0.27217337451875212</v>
      </c>
      <c r="F1804" s="38"/>
    </row>
    <row r="1805" spans="1:6" x14ac:dyDescent="0.35">
      <c r="A1805" s="37" t="s">
        <v>6706</v>
      </c>
      <c r="B1805" s="38">
        <v>-37.450565019999999</v>
      </c>
      <c r="C1805" s="38">
        <v>-61.938259780000003</v>
      </c>
      <c r="D1805" s="38">
        <v>0.15975907444953921</v>
      </c>
      <c r="E1805" s="38">
        <v>0.1865115534514189</v>
      </c>
      <c r="F1805" s="38"/>
    </row>
    <row r="1806" spans="1:6" x14ac:dyDescent="0.35">
      <c r="A1806" s="37" t="s">
        <v>729</v>
      </c>
      <c r="B1806" s="38">
        <v>-34.622542070000002</v>
      </c>
      <c r="C1806" s="38">
        <v>-60.407447730000001</v>
      </c>
      <c r="D1806" s="38">
        <v>0.59943473339080811</v>
      </c>
      <c r="E1806" s="38">
        <v>0.59943473339080811</v>
      </c>
      <c r="F1806" s="38"/>
    </row>
    <row r="1807" spans="1:6" x14ac:dyDescent="0.35">
      <c r="A1807" s="37" t="s">
        <v>730</v>
      </c>
      <c r="B1807" s="38">
        <v>-34.640648720000002</v>
      </c>
      <c r="C1807" s="38">
        <v>-60.483686169999999</v>
      </c>
      <c r="D1807" s="38">
        <v>0.41246765851974487</v>
      </c>
      <c r="E1807" s="38">
        <v>0.38739853220827442</v>
      </c>
      <c r="F1807" s="38"/>
    </row>
    <row r="1808" spans="1:6" x14ac:dyDescent="0.35">
      <c r="A1808" s="37" t="s">
        <v>732</v>
      </c>
      <c r="B1808" s="38">
        <v>-34.63531776</v>
      </c>
      <c r="C1808" s="38">
        <v>-60.486946189999998</v>
      </c>
      <c r="D1808" s="38">
        <v>0.63530457019805908</v>
      </c>
      <c r="E1808" s="38">
        <v>0.62865047322379219</v>
      </c>
      <c r="F1808" s="38"/>
    </row>
    <row r="1809" spans="1:6" x14ac:dyDescent="0.35">
      <c r="A1809" s="37" t="s">
        <v>733</v>
      </c>
      <c r="B1809" s="38">
        <v>-34.643374889999997</v>
      </c>
      <c r="C1809" s="38">
        <v>-60.46323366</v>
      </c>
      <c r="D1809" s="38">
        <v>0.2086859047412872</v>
      </c>
      <c r="E1809" s="38">
        <v>0.2123846294912132</v>
      </c>
      <c r="F1809" s="38"/>
    </row>
    <row r="1810" spans="1:6" x14ac:dyDescent="0.35">
      <c r="A1810" s="37" t="s">
        <v>731</v>
      </c>
      <c r="B1810" s="38">
        <v>-34.635527410000002</v>
      </c>
      <c r="C1810" s="38">
        <v>-60.470971570000003</v>
      </c>
      <c r="D1810" s="38">
        <v>0.19100272655487061</v>
      </c>
      <c r="E1810" s="38">
        <v>0.24689034725490369</v>
      </c>
      <c r="F1810" s="38"/>
    </row>
    <row r="1811" spans="1:6" x14ac:dyDescent="0.35">
      <c r="A1811" s="37" t="s">
        <v>6707</v>
      </c>
      <c r="B1811" s="38">
        <v>-34.638826569999999</v>
      </c>
      <c r="C1811" s="38">
        <v>-60.474790839999997</v>
      </c>
      <c r="D1811" s="38">
        <v>0.27253854274749761</v>
      </c>
      <c r="E1811" s="38">
        <v>0.27450817017941859</v>
      </c>
      <c r="F1811" s="38" t="s">
        <v>5130</v>
      </c>
    </row>
    <row r="1812" spans="1:6" x14ac:dyDescent="0.35">
      <c r="A1812" s="37" t="s">
        <v>6708</v>
      </c>
      <c r="B1812" s="38">
        <v>-34.650029889999999</v>
      </c>
      <c r="C1812" s="38">
        <v>-60.468622420000003</v>
      </c>
      <c r="D1812" s="38">
        <v>0.2386977821588516</v>
      </c>
      <c r="E1812" s="38">
        <v>0.27634726543175547</v>
      </c>
      <c r="F1812" s="38">
        <v>37.037037037037038</v>
      </c>
    </row>
    <row r="1813" spans="1:6" x14ac:dyDescent="0.35">
      <c r="A1813" s="37" t="s">
        <v>6709</v>
      </c>
      <c r="B1813" s="38">
        <v>-34.642215200000003</v>
      </c>
      <c r="C1813" s="38">
        <v>-60.460527999999996</v>
      </c>
      <c r="D1813" s="38">
        <v>0.21499545872211459</v>
      </c>
      <c r="E1813" s="38">
        <v>0.24848604036702049</v>
      </c>
      <c r="F1813" s="38"/>
    </row>
    <row r="1814" spans="1:6" x14ac:dyDescent="0.35">
      <c r="A1814" s="37" t="s">
        <v>6710</v>
      </c>
      <c r="B1814" s="38">
        <v>-34.647082670000003</v>
      </c>
      <c r="C1814" s="38">
        <v>-60.471864269999998</v>
      </c>
      <c r="D1814" s="38">
        <v>0.2386977821588516</v>
      </c>
      <c r="E1814" s="38">
        <v>0.2514125724372111</v>
      </c>
      <c r="F1814" s="38"/>
    </row>
    <row r="1815" spans="1:6" x14ac:dyDescent="0.35">
      <c r="A1815" s="37" t="s">
        <v>6711</v>
      </c>
      <c r="B1815" s="38">
        <v>-34.6410184</v>
      </c>
      <c r="C1815" s="38">
        <v>-60.46495513</v>
      </c>
      <c r="D1815" s="38">
        <v>0.15744687616825101</v>
      </c>
      <c r="E1815" s="38">
        <v>0.16859605701433289</v>
      </c>
      <c r="F1815" s="38"/>
    </row>
    <row r="1816" spans="1:6" x14ac:dyDescent="0.35">
      <c r="A1816" s="37" t="s">
        <v>6712</v>
      </c>
      <c r="B1816" s="38">
        <v>-34.641012609999997</v>
      </c>
      <c r="C1816" s="38">
        <v>-60.465027419999998</v>
      </c>
      <c r="D1816" s="38">
        <v>0.15744687616825101</v>
      </c>
      <c r="E1816" s="38">
        <v>0.1689994809658904</v>
      </c>
      <c r="F1816" s="38"/>
    </row>
    <row r="1817" spans="1:6" x14ac:dyDescent="0.35">
      <c r="A1817" s="37" t="s">
        <v>6713</v>
      </c>
      <c r="B1817" s="38">
        <v>-34.641758500000002</v>
      </c>
      <c r="C1817" s="38">
        <v>-60.467345469999998</v>
      </c>
      <c r="D1817" s="38">
        <v>0.1756335645914078</v>
      </c>
      <c r="E1817" s="38">
        <v>0.18000409627954159</v>
      </c>
      <c r="F1817" s="38">
        <v>21.363636363636363</v>
      </c>
    </row>
    <row r="1818" spans="1:6" x14ac:dyDescent="0.35">
      <c r="A1818" s="37" t="s">
        <v>6714</v>
      </c>
      <c r="B1818" s="38">
        <v>-34.585924900000002</v>
      </c>
      <c r="C1818" s="38">
        <v>-60.701124040000003</v>
      </c>
      <c r="D1818" s="38">
        <v>0.1166113093495369</v>
      </c>
      <c r="E1818" s="38">
        <v>0.11486510187387471</v>
      </c>
      <c r="F1818" s="38">
        <v>5.4054054054054053</v>
      </c>
    </row>
    <row r="1819" spans="1:6" x14ac:dyDescent="0.35">
      <c r="A1819" s="37" t="s">
        <v>6715</v>
      </c>
      <c r="B1819" s="38">
        <v>-34.633361059999999</v>
      </c>
      <c r="C1819" s="38">
        <v>-60.480369430000003</v>
      </c>
      <c r="D1819" s="38">
        <v>0.45545667409896851</v>
      </c>
      <c r="E1819" s="38">
        <v>0.4179955524833579</v>
      </c>
      <c r="F1819" s="38">
        <v>36.521739130434781</v>
      </c>
    </row>
    <row r="1820" spans="1:6" x14ac:dyDescent="0.35">
      <c r="A1820" s="37" t="s">
        <v>6716</v>
      </c>
      <c r="B1820" s="38">
        <v>-34.627516399999998</v>
      </c>
      <c r="C1820" s="38">
        <v>-60.47690352</v>
      </c>
      <c r="D1820" s="38">
        <v>0.56207358837127686</v>
      </c>
      <c r="E1820" s="38">
        <v>0.50005529489782119</v>
      </c>
      <c r="F1820" s="38">
        <v>60.465116279069761</v>
      </c>
    </row>
    <row r="1821" spans="1:6" x14ac:dyDescent="0.35">
      <c r="A1821" s="37" t="s">
        <v>6717</v>
      </c>
      <c r="B1821" s="38">
        <v>-34.631564760000003</v>
      </c>
      <c r="C1821" s="38">
        <v>-60.45539084</v>
      </c>
      <c r="D1821" s="38">
        <v>0.47921118140220642</v>
      </c>
      <c r="E1821" s="38">
        <v>0.49674696857864792</v>
      </c>
      <c r="F1821" s="38">
        <v>53.846153846153847</v>
      </c>
    </row>
    <row r="1822" spans="1:6" x14ac:dyDescent="0.35">
      <c r="A1822" s="37" t="s">
        <v>6718</v>
      </c>
      <c r="B1822" s="38">
        <v>-34.656792439999997</v>
      </c>
      <c r="C1822" s="38">
        <v>-60.474216009999999</v>
      </c>
      <c r="D1822" s="38">
        <v>0.42915302515029907</v>
      </c>
      <c r="E1822" s="38">
        <v>0.50287588409015116</v>
      </c>
      <c r="F1822" s="38">
        <v>46.464646464646464</v>
      </c>
    </row>
    <row r="1823" spans="1:6" x14ac:dyDescent="0.35">
      <c r="A1823" s="37" t="s">
        <v>6719</v>
      </c>
      <c r="B1823" s="38">
        <v>-34.647631529999998</v>
      </c>
      <c r="C1823" s="38">
        <v>-60.472588010000003</v>
      </c>
      <c r="D1823" s="38">
        <v>0.25754243135452271</v>
      </c>
      <c r="E1823" s="38">
        <v>0.25851288189490629</v>
      </c>
      <c r="F1823" s="38">
        <v>28.082191780821919</v>
      </c>
    </row>
    <row r="1824" spans="1:6" x14ac:dyDescent="0.35">
      <c r="A1824" s="37" t="s">
        <v>6720</v>
      </c>
      <c r="B1824" s="38">
        <v>-34.640681350000001</v>
      </c>
      <c r="C1824" s="38">
        <v>-60.483334309999996</v>
      </c>
      <c r="D1824" s="38">
        <v>0.41246765851974487</v>
      </c>
      <c r="E1824" s="38">
        <v>0.38811479296003071</v>
      </c>
      <c r="F1824" s="38">
        <v>47.706422018348626</v>
      </c>
    </row>
    <row r="1825" spans="1:6" x14ac:dyDescent="0.35">
      <c r="A1825" s="37" t="s">
        <v>6721</v>
      </c>
      <c r="B1825" s="38">
        <v>-34.608872509999998</v>
      </c>
      <c r="C1825" s="38">
        <v>-60.069527389999998</v>
      </c>
      <c r="D1825" s="38">
        <v>0.35347676277160639</v>
      </c>
      <c r="E1825" s="38">
        <v>0.33568067848682398</v>
      </c>
      <c r="F1825" s="38">
        <v>22.972972972972975</v>
      </c>
    </row>
    <row r="1826" spans="1:6" x14ac:dyDescent="0.35">
      <c r="A1826" s="37" t="s">
        <v>6722</v>
      </c>
      <c r="B1826" s="38">
        <v>-34.587844320000002</v>
      </c>
      <c r="C1826" s="38">
        <v>-60.484152960000003</v>
      </c>
      <c r="D1826" s="38">
        <v>0.49889636039733892</v>
      </c>
      <c r="E1826" s="38">
        <v>0.49889636039733892</v>
      </c>
      <c r="F1826" s="38">
        <v>61.111111111111114</v>
      </c>
    </row>
    <row r="1827" spans="1:6" x14ac:dyDescent="0.35">
      <c r="A1827" s="37" t="s">
        <v>6723</v>
      </c>
      <c r="B1827" s="38">
        <v>-34.619790969999997</v>
      </c>
      <c r="C1827" s="38">
        <v>-60.410223160000001</v>
      </c>
      <c r="D1827" s="38">
        <v>0.59943473339080811</v>
      </c>
      <c r="E1827" s="38">
        <v>0.59943473339080811</v>
      </c>
      <c r="F1827" s="38">
        <v>44.444444444444443</v>
      </c>
    </row>
    <row r="1828" spans="1:6" x14ac:dyDescent="0.35">
      <c r="A1828" s="37" t="s">
        <v>6724</v>
      </c>
      <c r="B1828" s="38">
        <v>-34.649213369999998</v>
      </c>
      <c r="C1828" s="38">
        <v>-60.45829741</v>
      </c>
      <c r="D1828" s="38">
        <v>0.35359743237495422</v>
      </c>
      <c r="E1828" s="38">
        <v>0.38600189983844763</v>
      </c>
      <c r="F1828" s="38">
        <v>45.333333333333329</v>
      </c>
    </row>
    <row r="1829" spans="1:6" x14ac:dyDescent="0.35">
      <c r="A1829" s="37" t="s">
        <v>6725</v>
      </c>
      <c r="B1829" s="38">
        <v>-34.640638279999997</v>
      </c>
      <c r="C1829" s="38">
        <v>-60.465955999999998</v>
      </c>
      <c r="D1829" s="38">
        <v>0.15744687616825101</v>
      </c>
      <c r="E1829" s="38">
        <v>0.16211894444293451</v>
      </c>
      <c r="F1829" s="38">
        <v>15.060240963855422</v>
      </c>
    </row>
    <row r="1830" spans="1:6" x14ac:dyDescent="0.35">
      <c r="A1830" s="37" t="s">
        <v>6726</v>
      </c>
      <c r="B1830" s="38">
        <v>-34.64084089</v>
      </c>
      <c r="C1830" s="38">
        <v>-60.470707040000001</v>
      </c>
      <c r="D1830" s="38">
        <v>0.19124007225036621</v>
      </c>
      <c r="E1830" s="38">
        <v>0.19744030621490979</v>
      </c>
      <c r="F1830" s="38">
        <v>37.771739130434781</v>
      </c>
    </row>
    <row r="1831" spans="1:6" x14ac:dyDescent="0.35">
      <c r="A1831" s="37" t="s">
        <v>6727</v>
      </c>
      <c r="B1831" s="38">
        <v>-34.612643009999999</v>
      </c>
      <c r="C1831" s="38">
        <v>-60.067680320000001</v>
      </c>
      <c r="D1831" s="38">
        <v>0.35347676277160639</v>
      </c>
      <c r="E1831" s="38">
        <v>0.34638695584403151</v>
      </c>
      <c r="F1831" s="38">
        <v>13.095238095238097</v>
      </c>
    </row>
    <row r="1832" spans="1:6" x14ac:dyDescent="0.35">
      <c r="A1832" s="37" t="s">
        <v>6728</v>
      </c>
      <c r="B1832" s="38">
        <v>-34.640821520000003</v>
      </c>
      <c r="C1832" s="38">
        <v>-60.464725450000003</v>
      </c>
      <c r="D1832" s="38">
        <v>0.1637563556432724</v>
      </c>
      <c r="E1832" s="38">
        <v>0.17121728731168279</v>
      </c>
      <c r="F1832" s="38">
        <v>5.8461538461538458</v>
      </c>
    </row>
    <row r="1833" spans="1:6" x14ac:dyDescent="0.35">
      <c r="A1833" s="37" t="s">
        <v>6729</v>
      </c>
      <c r="B1833" s="38">
        <v>-34.640757749999999</v>
      </c>
      <c r="C1833" s="38">
        <v>-60.464803969999998</v>
      </c>
      <c r="D1833" s="38">
        <v>0.1637563556432724</v>
      </c>
      <c r="E1833" s="38">
        <v>0.17023418388432929</v>
      </c>
      <c r="F1833" s="38">
        <v>17.967914438502675</v>
      </c>
    </row>
    <row r="1834" spans="1:6" x14ac:dyDescent="0.35">
      <c r="A1834" s="37" t="s">
        <v>6730</v>
      </c>
      <c r="B1834" s="38">
        <v>-34.639853090000003</v>
      </c>
      <c r="C1834" s="38">
        <v>-60.470146569999997</v>
      </c>
      <c r="D1834" s="38">
        <v>0.15828484296798709</v>
      </c>
      <c r="E1834" s="38">
        <v>0.17711587788330191</v>
      </c>
      <c r="F1834" s="38">
        <v>22.503725782414307</v>
      </c>
    </row>
    <row r="1835" spans="1:6" x14ac:dyDescent="0.35">
      <c r="A1835" s="37" t="s">
        <v>6731</v>
      </c>
      <c r="B1835" s="38">
        <v>-34.638231939999997</v>
      </c>
      <c r="C1835" s="38">
        <v>-60.468262260000003</v>
      </c>
      <c r="D1835" s="38">
        <v>0.1483250558376312</v>
      </c>
      <c r="E1835" s="38">
        <v>0.1802036142908037</v>
      </c>
      <c r="F1835" s="38"/>
    </row>
    <row r="1836" spans="1:6" x14ac:dyDescent="0.35">
      <c r="A1836" s="37" t="s">
        <v>6732</v>
      </c>
      <c r="B1836" s="38">
        <v>-34.64150815</v>
      </c>
      <c r="C1836" s="38">
        <v>-60.469946329999999</v>
      </c>
      <c r="D1836" s="38">
        <v>0.23668429255485529</v>
      </c>
      <c r="E1836" s="38">
        <v>0.20299772193302981</v>
      </c>
      <c r="F1836" s="38">
        <v>24.40087145969499</v>
      </c>
    </row>
    <row r="1837" spans="1:6" x14ac:dyDescent="0.35">
      <c r="A1837" s="37" t="s">
        <v>6733</v>
      </c>
      <c r="B1837" s="38">
        <v>-34.627283939999998</v>
      </c>
      <c r="C1837" s="38">
        <v>-60.477185990000002</v>
      </c>
      <c r="D1837" s="38">
        <v>0.56207358837127686</v>
      </c>
      <c r="E1837" s="38">
        <v>0.50278298907420216</v>
      </c>
      <c r="F1837" s="38">
        <v>52.083333333333336</v>
      </c>
    </row>
    <row r="1838" spans="1:6" x14ac:dyDescent="0.35">
      <c r="A1838" s="37" t="s">
        <v>6734</v>
      </c>
      <c r="B1838" s="38">
        <v>-34.63546032</v>
      </c>
      <c r="C1838" s="38">
        <v>-60.471073089999997</v>
      </c>
      <c r="D1838" s="38">
        <v>0.26235237717628479</v>
      </c>
      <c r="E1838" s="38">
        <v>0.24424691538552981</v>
      </c>
      <c r="F1838" s="38">
        <v>29.032258064516132</v>
      </c>
    </row>
    <row r="1839" spans="1:6" x14ac:dyDescent="0.35">
      <c r="A1839" s="37" t="s">
        <v>6735</v>
      </c>
      <c r="B1839" s="38">
        <v>-34.647007369999997</v>
      </c>
      <c r="C1839" s="38">
        <v>-60.47182076</v>
      </c>
      <c r="D1839" s="38">
        <v>0.2386977821588516</v>
      </c>
      <c r="E1839" s="38">
        <v>0.2514125724372111</v>
      </c>
      <c r="F1839" s="38">
        <v>18.426966292134832</v>
      </c>
    </row>
    <row r="1840" spans="1:6" x14ac:dyDescent="0.35">
      <c r="A1840" s="37" t="s">
        <v>6736</v>
      </c>
      <c r="B1840" s="38">
        <v>-34.585846830000001</v>
      </c>
      <c r="C1840" s="38">
        <v>-60.70071548</v>
      </c>
      <c r="D1840" s="38">
        <v>0.1166113093495369</v>
      </c>
      <c r="E1840" s="38">
        <v>0.1139920265287966</v>
      </c>
      <c r="F1840" s="38">
        <v>4.5977011494252871</v>
      </c>
    </row>
    <row r="1841" spans="1:6" x14ac:dyDescent="0.35">
      <c r="A1841" s="37" t="s">
        <v>6737</v>
      </c>
      <c r="B1841" s="38">
        <v>-34.515292010000003</v>
      </c>
      <c r="C1841" s="38">
        <v>-60.219619620000003</v>
      </c>
      <c r="D1841" s="38">
        <v>0.44233608245849609</v>
      </c>
      <c r="E1841" s="38">
        <v>0.44233608245849609</v>
      </c>
      <c r="F1841" s="38">
        <v>0</v>
      </c>
    </row>
    <row r="1842" spans="1:6" x14ac:dyDescent="0.35">
      <c r="A1842" s="37" t="s">
        <v>6738</v>
      </c>
      <c r="B1842" s="38">
        <v>-34.663000619999998</v>
      </c>
      <c r="C1842" s="38">
        <v>-60.483636429999997</v>
      </c>
      <c r="D1842" s="38">
        <v>0.63756197690963745</v>
      </c>
      <c r="E1842" s="38">
        <v>0.63756197690963745</v>
      </c>
      <c r="F1842" s="38">
        <v>68.604651162790702</v>
      </c>
    </row>
    <row r="1843" spans="1:6" x14ac:dyDescent="0.35">
      <c r="A1843" s="37" t="s">
        <v>6739</v>
      </c>
      <c r="B1843" s="38">
        <v>-34.612231219999998</v>
      </c>
      <c r="C1843" s="38">
        <v>-60.520000709999998</v>
      </c>
      <c r="D1843" s="38">
        <v>0.59082090854644775</v>
      </c>
      <c r="E1843" s="38">
        <v>0.59082090854644775</v>
      </c>
      <c r="F1843" s="38">
        <v>46.153846153846153</v>
      </c>
    </row>
    <row r="1844" spans="1:6" x14ac:dyDescent="0.35">
      <c r="A1844" s="37" t="s">
        <v>6740</v>
      </c>
      <c r="B1844" s="38">
        <v>-34.622646969999998</v>
      </c>
      <c r="C1844" s="38">
        <v>-60.407463</v>
      </c>
      <c r="D1844" s="38">
        <v>0.59943473339080811</v>
      </c>
      <c r="E1844" s="38">
        <v>0.59943473339080811</v>
      </c>
      <c r="F1844" s="38">
        <v>42.105263157894733</v>
      </c>
    </row>
    <row r="1845" spans="1:6" x14ac:dyDescent="0.35">
      <c r="A1845" s="37" t="s">
        <v>6741</v>
      </c>
      <c r="B1845" s="38">
        <v>-34.65534289</v>
      </c>
      <c r="C1845" s="38">
        <v>-60.469582989999999</v>
      </c>
      <c r="D1845" s="38">
        <v>0.50698482990264893</v>
      </c>
      <c r="E1845" s="38">
        <v>0.46060465100933518</v>
      </c>
      <c r="F1845" s="38">
        <v>49.446494464944649</v>
      </c>
    </row>
    <row r="1846" spans="1:6" x14ac:dyDescent="0.35">
      <c r="A1846" s="37" t="s">
        <v>6742</v>
      </c>
      <c r="B1846" s="38">
        <v>-34.60284094</v>
      </c>
      <c r="C1846" s="38">
        <v>-60.066894810000001</v>
      </c>
      <c r="D1846" s="38">
        <v>0.35115265846252441</v>
      </c>
      <c r="E1846" s="38">
        <v>0.34415129062376532</v>
      </c>
      <c r="F1846" s="38">
        <v>17.037037037037038</v>
      </c>
    </row>
    <row r="1847" spans="1:6" x14ac:dyDescent="0.35">
      <c r="A1847" s="37" t="s">
        <v>6743</v>
      </c>
      <c r="B1847" s="38">
        <v>-34.643229339999998</v>
      </c>
      <c r="C1847" s="38">
        <v>-60.463292699999997</v>
      </c>
      <c r="D1847" s="38">
        <v>0.2086859047412872</v>
      </c>
      <c r="E1847" s="38">
        <v>0.2104408033192158</v>
      </c>
      <c r="F1847" s="38">
        <v>36.725663716814161</v>
      </c>
    </row>
    <row r="1848" spans="1:6" x14ac:dyDescent="0.35">
      <c r="A1848" s="37" t="s">
        <v>6744</v>
      </c>
      <c r="B1848" s="38">
        <v>-34.612753179999999</v>
      </c>
      <c r="C1848" s="38">
        <v>-59.906771329999998</v>
      </c>
      <c r="D1848" s="38">
        <v>0.34489482641220093</v>
      </c>
      <c r="E1848" s="38">
        <v>0.34076224184698528</v>
      </c>
      <c r="F1848" s="38">
        <v>22.222222222222221</v>
      </c>
    </row>
    <row r="1849" spans="1:6" x14ac:dyDescent="0.35">
      <c r="A1849" s="37" t="s">
        <v>6745</v>
      </c>
      <c r="B1849" s="38">
        <v>-34.638966449999998</v>
      </c>
      <c r="C1849" s="38">
        <v>-60.475637759999998</v>
      </c>
      <c r="D1849" s="38">
        <v>0.27253854274749761</v>
      </c>
      <c r="E1849" s="38">
        <v>0.28959304816795117</v>
      </c>
      <c r="F1849" s="38">
        <v>44.394618834080717</v>
      </c>
    </row>
    <row r="1850" spans="1:6" x14ac:dyDescent="0.35">
      <c r="A1850" s="37" t="s">
        <v>6746</v>
      </c>
      <c r="B1850" s="38">
        <v>-34.760332730000002</v>
      </c>
      <c r="C1850" s="38">
        <v>-60.326057489999997</v>
      </c>
      <c r="D1850" s="38">
        <v>0.43139195442199713</v>
      </c>
      <c r="E1850" s="38">
        <v>0.43139195442199713</v>
      </c>
      <c r="F1850" s="38">
        <v>0</v>
      </c>
    </row>
    <row r="1851" spans="1:6" x14ac:dyDescent="0.35">
      <c r="A1851" s="37" t="s">
        <v>6747</v>
      </c>
      <c r="B1851" s="38">
        <v>-34.58811584</v>
      </c>
      <c r="C1851" s="38">
        <v>-60.484657609999999</v>
      </c>
      <c r="D1851" s="38">
        <v>0.49889636039733892</v>
      </c>
      <c r="E1851" s="38">
        <v>0.49889636039733892</v>
      </c>
      <c r="F1851" s="38">
        <v>33.333333333333329</v>
      </c>
    </row>
    <row r="1852" spans="1:6" x14ac:dyDescent="0.35">
      <c r="A1852" s="37" t="s">
        <v>6748</v>
      </c>
      <c r="B1852" s="38">
        <v>-34.695058320000001</v>
      </c>
      <c r="C1852" s="38">
        <v>-60.472016590000003</v>
      </c>
      <c r="D1852" s="38">
        <v>0.64013183116912842</v>
      </c>
      <c r="E1852" s="38">
        <v>0.63753698435094619</v>
      </c>
      <c r="F1852" s="38">
        <v>53.125</v>
      </c>
    </row>
    <row r="1853" spans="1:6" x14ac:dyDescent="0.35">
      <c r="A1853" s="37" t="s">
        <v>6749</v>
      </c>
      <c r="B1853" s="38">
        <v>-34.65934567</v>
      </c>
      <c r="C1853" s="38">
        <v>-60.536702429999998</v>
      </c>
      <c r="D1853" s="38">
        <v>0.70635932683944702</v>
      </c>
      <c r="E1853" s="38">
        <v>0.70635932683944702</v>
      </c>
      <c r="F1853" s="38">
        <v>80</v>
      </c>
    </row>
    <row r="1854" spans="1:6" x14ac:dyDescent="0.35">
      <c r="A1854" s="37" t="s">
        <v>6750</v>
      </c>
      <c r="B1854" s="38">
        <v>-34.607980070000004</v>
      </c>
      <c r="C1854" s="38">
        <v>-60.446235209999998</v>
      </c>
      <c r="D1854" s="38">
        <v>0.59696328639984131</v>
      </c>
      <c r="E1854" s="38">
        <v>0.59895263115564978</v>
      </c>
      <c r="F1854" s="38">
        <v>66.666666666666657</v>
      </c>
    </row>
    <row r="1855" spans="1:6" x14ac:dyDescent="0.35">
      <c r="A1855" s="37" t="s">
        <v>6751</v>
      </c>
      <c r="B1855" s="38">
        <v>-34.640614579999998</v>
      </c>
      <c r="C1855" s="38">
        <v>-60.483505289999997</v>
      </c>
      <c r="D1855" s="38">
        <v>0.41246765851974487</v>
      </c>
      <c r="E1855" s="38">
        <v>0.38492938876152039</v>
      </c>
      <c r="F1855" s="38">
        <v>57.23684210526315</v>
      </c>
    </row>
    <row r="1856" spans="1:6" x14ac:dyDescent="0.35">
      <c r="A1856" s="37" t="s">
        <v>6752</v>
      </c>
      <c r="B1856" s="38">
        <v>-34.49887537</v>
      </c>
      <c r="C1856" s="38">
        <v>-60.564126940000001</v>
      </c>
      <c r="D1856" s="38">
        <v>0.33143037557601929</v>
      </c>
      <c r="E1856" s="38">
        <v>0.33143037557601929</v>
      </c>
      <c r="F1856" s="38">
        <v>50</v>
      </c>
    </row>
    <row r="1857" spans="1:6" x14ac:dyDescent="0.35">
      <c r="A1857" s="37" t="s">
        <v>6753</v>
      </c>
      <c r="B1857" s="38">
        <v>-34.665012040000001</v>
      </c>
      <c r="C1857" s="38">
        <v>-60.441157369999999</v>
      </c>
      <c r="D1857" s="38">
        <v>0.49054223299026489</v>
      </c>
      <c r="E1857" s="38">
        <v>0.49155211931950338</v>
      </c>
      <c r="F1857" s="38">
        <v>65.454545454545453</v>
      </c>
    </row>
    <row r="1858" spans="1:6" x14ac:dyDescent="0.35">
      <c r="A1858" s="37" t="s">
        <v>6754</v>
      </c>
      <c r="B1858" s="38">
        <v>-34.631392839999997</v>
      </c>
      <c r="C1858" s="38">
        <v>-60.455568849999999</v>
      </c>
      <c r="D1858" s="38">
        <v>0.47921118140220642</v>
      </c>
      <c r="E1858" s="38">
        <v>0.50230670826775692</v>
      </c>
      <c r="F1858" s="38">
        <v>56.09756097560976</v>
      </c>
    </row>
    <row r="1859" spans="1:6" x14ac:dyDescent="0.35">
      <c r="A1859" s="37" t="s">
        <v>6755</v>
      </c>
      <c r="B1859" s="38">
        <v>-34.680352339999999</v>
      </c>
      <c r="C1859" s="38">
        <v>-60.346234180000003</v>
      </c>
      <c r="D1859" s="38">
        <v>0.35790461301803589</v>
      </c>
      <c r="E1859" s="38">
        <v>0.36272514807550532</v>
      </c>
      <c r="F1859" s="38">
        <v>50</v>
      </c>
    </row>
    <row r="1860" spans="1:6" x14ac:dyDescent="0.35">
      <c r="A1860" s="37" t="s">
        <v>6756</v>
      </c>
      <c r="B1860" s="38">
        <v>-34.616142150000002</v>
      </c>
      <c r="C1860" s="38">
        <v>-60.251643729999998</v>
      </c>
      <c r="D1860" s="38">
        <v>0.60158371925354004</v>
      </c>
      <c r="E1860" s="38">
        <v>0.60158371925354004</v>
      </c>
      <c r="F1860" s="38">
        <v>0</v>
      </c>
    </row>
    <row r="1861" spans="1:6" x14ac:dyDescent="0.35">
      <c r="A1861" s="37" t="s">
        <v>6757</v>
      </c>
      <c r="B1861" s="38">
        <v>-34.655815789999998</v>
      </c>
      <c r="C1861" s="38">
        <v>-60.4048753</v>
      </c>
      <c r="D1861" s="38">
        <v>0.64210689067840576</v>
      </c>
      <c r="E1861" s="38">
        <v>0.64210689067840576</v>
      </c>
      <c r="F1861" s="38">
        <v>64.285714285714292</v>
      </c>
    </row>
    <row r="1862" spans="1:6" x14ac:dyDescent="0.35">
      <c r="A1862" s="37" t="s">
        <v>6758</v>
      </c>
      <c r="B1862" s="38">
        <v>-34.793038879999997</v>
      </c>
      <c r="C1862" s="38">
        <v>-60.399546530000002</v>
      </c>
      <c r="D1862" s="38">
        <v>0.50365269184112549</v>
      </c>
      <c r="E1862" s="38">
        <v>0.50365269184112549</v>
      </c>
      <c r="F1862" s="38">
        <v>0</v>
      </c>
    </row>
    <row r="1863" spans="1:6" x14ac:dyDescent="0.35">
      <c r="A1863" s="37" t="s">
        <v>6759</v>
      </c>
      <c r="B1863" s="38">
        <v>-34.76404007</v>
      </c>
      <c r="C1863" s="38">
        <v>-60.23964522</v>
      </c>
      <c r="D1863" s="38">
        <v>0.32169508934021002</v>
      </c>
      <c r="E1863" s="38">
        <v>0.32169508934021002</v>
      </c>
      <c r="F1863" s="38">
        <v>28.571428571428569</v>
      </c>
    </row>
    <row r="1864" spans="1:6" x14ac:dyDescent="0.35">
      <c r="A1864" s="37" t="s">
        <v>6760</v>
      </c>
      <c r="B1864" s="38">
        <v>-34.78240417</v>
      </c>
      <c r="C1864" s="38">
        <v>-60.533245610000002</v>
      </c>
      <c r="D1864" s="38">
        <v>0.53510773181915283</v>
      </c>
      <c r="E1864" s="38">
        <v>0.53510773181915283</v>
      </c>
      <c r="F1864" s="38">
        <v>0</v>
      </c>
    </row>
    <row r="1865" spans="1:6" x14ac:dyDescent="0.35">
      <c r="A1865" s="37" t="s">
        <v>6761</v>
      </c>
      <c r="B1865" s="38">
        <v>-34.651171820000002</v>
      </c>
      <c r="C1865" s="38">
        <v>-60.622474920000002</v>
      </c>
      <c r="D1865" s="38">
        <v>0.29943269491195679</v>
      </c>
      <c r="E1865" s="38">
        <v>0.29943269491195679</v>
      </c>
      <c r="F1865" s="38">
        <v>40</v>
      </c>
    </row>
    <row r="1866" spans="1:6" x14ac:dyDescent="0.35">
      <c r="A1866" s="37" t="s">
        <v>6762</v>
      </c>
      <c r="B1866" s="38">
        <v>-34.68715332</v>
      </c>
      <c r="C1866" s="38">
        <v>-60.429794039999997</v>
      </c>
      <c r="D1866" s="38">
        <v>0.47276225686073298</v>
      </c>
      <c r="E1866" s="38">
        <v>0.47276225686073298</v>
      </c>
      <c r="F1866" s="38">
        <v>66.666666666666657</v>
      </c>
    </row>
    <row r="1867" spans="1:6" x14ac:dyDescent="0.35">
      <c r="A1867" s="37" t="s">
        <v>6763</v>
      </c>
      <c r="B1867" s="38">
        <v>-34.451497949999997</v>
      </c>
      <c r="C1867" s="38">
        <v>-60.174727189999999</v>
      </c>
      <c r="D1867" s="38">
        <v>0.53969621658325195</v>
      </c>
      <c r="E1867" s="38">
        <v>0.53969621658325195</v>
      </c>
      <c r="F1867" s="38">
        <v>0</v>
      </c>
    </row>
    <row r="1868" spans="1:6" x14ac:dyDescent="0.35">
      <c r="A1868" s="37" t="s">
        <v>6764</v>
      </c>
      <c r="B1868" s="38">
        <v>-34.633472759999997</v>
      </c>
      <c r="C1868" s="38">
        <v>-60.46668597</v>
      </c>
      <c r="D1868" s="38">
        <v>0.37436768412590032</v>
      </c>
      <c r="E1868" s="38">
        <v>0.39078164266215432</v>
      </c>
      <c r="F1868" s="38">
        <v>64.948453608247419</v>
      </c>
    </row>
    <row r="1869" spans="1:6" x14ac:dyDescent="0.35">
      <c r="A1869" s="37" t="s">
        <v>6765</v>
      </c>
      <c r="B1869" s="38">
        <v>-34.76253904</v>
      </c>
      <c r="C1869" s="38">
        <v>-60.581744909999998</v>
      </c>
      <c r="D1869" s="38">
        <v>0.41024190187454218</v>
      </c>
      <c r="E1869" s="38">
        <v>0.41024190187454218</v>
      </c>
      <c r="F1869" s="38">
        <v>0</v>
      </c>
    </row>
    <row r="1870" spans="1:6" x14ac:dyDescent="0.35">
      <c r="A1870" s="37" t="s">
        <v>6766</v>
      </c>
      <c r="B1870" s="38">
        <v>-34.6402906</v>
      </c>
      <c r="C1870" s="38">
        <v>-60.465669429999998</v>
      </c>
      <c r="D1870" s="38">
        <v>0.15744687616825101</v>
      </c>
      <c r="E1870" s="38">
        <v>0.16045384672847951</v>
      </c>
      <c r="F1870" s="38">
        <v>7.7244258872651352</v>
      </c>
    </row>
    <row r="1871" spans="1:6" x14ac:dyDescent="0.35">
      <c r="A1871" s="37" t="s">
        <v>6767</v>
      </c>
      <c r="B1871" s="38">
        <v>-34.631043239999997</v>
      </c>
      <c r="C1871" s="38">
        <v>-60.466074089999999</v>
      </c>
      <c r="D1871" s="38">
        <v>0.396403968334198</v>
      </c>
      <c r="E1871" s="38">
        <v>0.43677935997645062</v>
      </c>
      <c r="F1871" s="38"/>
    </row>
    <row r="1872" spans="1:6" x14ac:dyDescent="0.35">
      <c r="A1872" s="37" t="s">
        <v>6768</v>
      </c>
      <c r="B1872" s="38">
        <v>-34.639030570000003</v>
      </c>
      <c r="C1872" s="38">
        <v>-60.478798410000003</v>
      </c>
      <c r="D1872" s="38">
        <v>0.32260230183601379</v>
      </c>
      <c r="E1872" s="38">
        <v>0.32269691510332948</v>
      </c>
      <c r="F1872" s="38"/>
    </row>
    <row r="1873" spans="1:6" x14ac:dyDescent="0.35">
      <c r="A1873" s="37" t="s">
        <v>6769</v>
      </c>
      <c r="B1873" s="38">
        <v>-35.577248019999999</v>
      </c>
      <c r="C1873" s="38">
        <v>-58.007606070000001</v>
      </c>
      <c r="D1873" s="38">
        <v>0.1538854390382767</v>
      </c>
      <c r="E1873" s="38">
        <v>0.177443868097137</v>
      </c>
      <c r="F1873" s="38"/>
    </row>
    <row r="1874" spans="1:6" x14ac:dyDescent="0.35">
      <c r="A1874" s="37" t="s">
        <v>6770</v>
      </c>
      <c r="B1874" s="38">
        <v>-35.579355</v>
      </c>
      <c r="C1874" s="38">
        <v>-58.01255184</v>
      </c>
      <c r="D1874" s="38">
        <v>0.20587268471717829</v>
      </c>
      <c r="E1874" s="38">
        <v>0.1776973238667926</v>
      </c>
      <c r="F1874" s="38"/>
    </row>
    <row r="1875" spans="1:6" x14ac:dyDescent="0.35">
      <c r="A1875" s="37" t="s">
        <v>741</v>
      </c>
      <c r="B1875" s="38">
        <v>-35.577477109999997</v>
      </c>
      <c r="C1875" s="38">
        <v>-57.988616749999998</v>
      </c>
      <c r="D1875" s="38">
        <v>0.51827049255371094</v>
      </c>
      <c r="E1875" s="38">
        <v>0.53506892091698122</v>
      </c>
      <c r="F1875" s="38"/>
    </row>
    <row r="1876" spans="1:6" x14ac:dyDescent="0.35">
      <c r="A1876" s="37" t="s">
        <v>2906</v>
      </c>
      <c r="B1876" s="38">
        <v>-35.873742829999998</v>
      </c>
      <c r="C1876" s="38">
        <v>-57.892076729999999</v>
      </c>
      <c r="D1876" s="38">
        <v>0.2212597727775574</v>
      </c>
      <c r="E1876" s="38">
        <v>0.21844113971057691</v>
      </c>
      <c r="F1876" s="38"/>
    </row>
    <row r="1877" spans="1:6" x14ac:dyDescent="0.35">
      <c r="A1877" s="37" t="s">
        <v>744</v>
      </c>
      <c r="B1877" s="38">
        <v>-35.555869919999999</v>
      </c>
      <c r="C1877" s="38">
        <v>-58.015802059999999</v>
      </c>
      <c r="D1877" s="38">
        <v>0.21846464276313779</v>
      </c>
      <c r="E1877" s="38">
        <v>0.23049227651712059</v>
      </c>
      <c r="F1877" s="38"/>
    </row>
    <row r="1878" spans="1:6" x14ac:dyDescent="0.35">
      <c r="A1878" s="37" t="s">
        <v>745</v>
      </c>
      <c r="B1878" s="38">
        <v>-35.569083620000001</v>
      </c>
      <c r="C1878" s="38">
        <v>-58.000317879999997</v>
      </c>
      <c r="D1878" s="38">
        <v>0.5630677342414856</v>
      </c>
      <c r="E1878" s="38">
        <v>0.52850948314408996</v>
      </c>
      <c r="F1878" s="38"/>
    </row>
    <row r="1879" spans="1:6" x14ac:dyDescent="0.35">
      <c r="A1879" s="37" t="s">
        <v>742</v>
      </c>
      <c r="B1879" s="38">
        <v>-35.562799869999999</v>
      </c>
      <c r="C1879" s="38">
        <v>-58.013688889999997</v>
      </c>
      <c r="D1879" s="38">
        <v>0.39101782441139221</v>
      </c>
      <c r="E1879" s="38">
        <v>0.410165988300976</v>
      </c>
      <c r="F1879" s="38"/>
    </row>
    <row r="1880" spans="1:6" x14ac:dyDescent="0.35">
      <c r="A1880" s="37" t="s">
        <v>6771</v>
      </c>
      <c r="B1880" s="38">
        <v>-35.573403669999998</v>
      </c>
      <c r="C1880" s="38">
        <v>-58.021344110000001</v>
      </c>
      <c r="D1880" s="38">
        <v>0.27174496650695801</v>
      </c>
      <c r="E1880" s="38">
        <v>0.2797427914208836</v>
      </c>
      <c r="F1880" s="38">
        <v>19.047619047619047</v>
      </c>
    </row>
    <row r="1881" spans="1:6" x14ac:dyDescent="0.35">
      <c r="A1881" s="37" t="s">
        <v>6772</v>
      </c>
      <c r="B1881" s="38">
        <v>-35.564631439999999</v>
      </c>
      <c r="C1881" s="38">
        <v>-58.010407100000002</v>
      </c>
      <c r="D1881" s="38">
        <v>0.37373894453048712</v>
      </c>
      <c r="E1881" s="38">
        <v>0.43547491769532898</v>
      </c>
      <c r="F1881" s="38">
        <v>22.727272727272727</v>
      </c>
    </row>
    <row r="1882" spans="1:6" x14ac:dyDescent="0.35">
      <c r="A1882" s="37" t="s">
        <v>6773</v>
      </c>
      <c r="B1882" s="38">
        <v>-35.873628910000001</v>
      </c>
      <c r="C1882" s="38">
        <v>-57.891712769999998</v>
      </c>
      <c r="D1882" s="38">
        <v>0.2212597727775574</v>
      </c>
      <c r="E1882" s="38">
        <v>0.2194543661493244</v>
      </c>
      <c r="F1882" s="38">
        <v>10.714285714285714</v>
      </c>
    </row>
    <row r="1883" spans="1:6" x14ac:dyDescent="0.35">
      <c r="A1883" s="37" t="s">
        <v>6774</v>
      </c>
      <c r="B1883" s="38">
        <v>-35.576469619999997</v>
      </c>
      <c r="C1883" s="38">
        <v>-58.019054009999998</v>
      </c>
      <c r="D1883" s="38">
        <v>0.23595583438873291</v>
      </c>
      <c r="E1883" s="38">
        <v>0.26213766809772038</v>
      </c>
      <c r="F1883" s="38">
        <v>4.5454545454545459</v>
      </c>
    </row>
    <row r="1884" spans="1:6" x14ac:dyDescent="0.35">
      <c r="A1884" s="37" t="s">
        <v>6775</v>
      </c>
      <c r="B1884" s="38">
        <v>-35.576606060000003</v>
      </c>
      <c r="C1884" s="38">
        <v>-58.007851950000003</v>
      </c>
      <c r="D1884" s="38">
        <v>0.2188261300325394</v>
      </c>
      <c r="E1884" s="38">
        <v>0.17962675458855101</v>
      </c>
      <c r="F1884" s="38">
        <v>37.5</v>
      </c>
    </row>
    <row r="1885" spans="1:6" x14ac:dyDescent="0.35">
      <c r="A1885" s="37" t="s">
        <v>6776</v>
      </c>
      <c r="B1885" s="38">
        <v>-35.573375079999998</v>
      </c>
      <c r="C1885" s="38">
        <v>-58.013630540000001</v>
      </c>
      <c r="D1885" s="38">
        <v>0.168189212679863</v>
      </c>
      <c r="E1885" s="38">
        <v>0.15859748203964791</v>
      </c>
      <c r="F1885" s="38"/>
    </row>
    <row r="1886" spans="1:6" x14ac:dyDescent="0.35">
      <c r="A1886" s="37" t="s">
        <v>6777</v>
      </c>
      <c r="B1886" s="38">
        <v>-35.57699513</v>
      </c>
      <c r="C1886" s="38">
        <v>-58.004914319999997</v>
      </c>
      <c r="D1886" s="38">
        <v>0.16588923335075381</v>
      </c>
      <c r="E1886" s="38">
        <v>0.16960902041510531</v>
      </c>
      <c r="F1886" s="38"/>
    </row>
    <row r="1887" spans="1:6" x14ac:dyDescent="0.35">
      <c r="A1887" s="37" t="s">
        <v>6778</v>
      </c>
      <c r="B1887" s="38">
        <v>-35.873939749999998</v>
      </c>
      <c r="C1887" s="38">
        <v>-57.896548090000003</v>
      </c>
      <c r="D1887" s="38">
        <v>0.22672189772129059</v>
      </c>
      <c r="E1887" s="38">
        <v>0.20858829821410929</v>
      </c>
      <c r="F1887" s="38"/>
    </row>
    <row r="1888" spans="1:6" x14ac:dyDescent="0.35">
      <c r="A1888" s="37" t="s">
        <v>6779</v>
      </c>
      <c r="B1888" s="38">
        <v>-35.57172611</v>
      </c>
      <c r="C1888" s="38">
        <v>-58.015701849999999</v>
      </c>
      <c r="D1888" s="38">
        <v>0.17135867476463321</v>
      </c>
      <c r="E1888" s="38">
        <v>0.18665790517587921</v>
      </c>
      <c r="F1888" s="38">
        <v>33.727810650887577</v>
      </c>
    </row>
    <row r="1889" spans="1:6" x14ac:dyDescent="0.35">
      <c r="A1889" s="37" t="s">
        <v>6780</v>
      </c>
      <c r="B1889" s="38">
        <v>-35.881183200000002</v>
      </c>
      <c r="C1889" s="38">
        <v>-57.89888775</v>
      </c>
      <c r="D1889" s="38">
        <v>0.17919862270355219</v>
      </c>
      <c r="E1889" s="38">
        <v>0.18519111581750819</v>
      </c>
      <c r="F1889" s="38">
        <v>23.255813953488371</v>
      </c>
    </row>
    <row r="1890" spans="1:6" x14ac:dyDescent="0.35">
      <c r="A1890" s="37" t="s">
        <v>6781</v>
      </c>
      <c r="B1890" s="38">
        <v>-35.582327990000003</v>
      </c>
      <c r="C1890" s="38">
        <v>-58.010761199999997</v>
      </c>
      <c r="D1890" s="38">
        <v>0.17572152614593509</v>
      </c>
      <c r="E1890" s="38">
        <v>0.1977447122335434</v>
      </c>
      <c r="F1890" s="38">
        <v>21.259842519685041</v>
      </c>
    </row>
    <row r="1891" spans="1:6" x14ac:dyDescent="0.35">
      <c r="A1891" s="37" t="s">
        <v>6782</v>
      </c>
      <c r="B1891" s="38">
        <v>-35.555385569999999</v>
      </c>
      <c r="C1891" s="38">
        <v>-58.015506539999997</v>
      </c>
      <c r="D1891" s="38">
        <v>0.21846464276313779</v>
      </c>
      <c r="E1891" s="38">
        <v>0.23476460374690389</v>
      </c>
      <c r="F1891" s="38">
        <v>34.042553191489361</v>
      </c>
    </row>
    <row r="1892" spans="1:6" x14ac:dyDescent="0.35">
      <c r="A1892" s="37" t="s">
        <v>6783</v>
      </c>
      <c r="B1892" s="38">
        <v>-35.56344112</v>
      </c>
      <c r="C1892" s="38">
        <v>-58.000734340000001</v>
      </c>
      <c r="D1892" s="38">
        <v>0.61729085445404053</v>
      </c>
      <c r="E1892" s="38">
        <v>0.55682516694068906</v>
      </c>
      <c r="F1892" s="38">
        <v>62.5</v>
      </c>
    </row>
    <row r="1893" spans="1:6" x14ac:dyDescent="0.35">
      <c r="A1893" s="37" t="s">
        <v>6784</v>
      </c>
      <c r="B1893" s="38">
        <v>-35.577280420000001</v>
      </c>
      <c r="C1893" s="38">
        <v>-57.988630809999997</v>
      </c>
      <c r="D1893" s="38">
        <v>0.51827049255371094</v>
      </c>
      <c r="E1893" s="38">
        <v>0.53407671346383934</v>
      </c>
      <c r="F1893" s="38">
        <v>58.904109589041099</v>
      </c>
    </row>
    <row r="1894" spans="1:6" x14ac:dyDescent="0.35">
      <c r="A1894" s="37" t="s">
        <v>6785</v>
      </c>
      <c r="B1894" s="38">
        <v>-35.572555039999997</v>
      </c>
      <c r="C1894" s="38">
        <v>-57.969018259999999</v>
      </c>
      <c r="D1894" s="38">
        <v>0.57519853115081787</v>
      </c>
      <c r="E1894" s="38">
        <v>0.57519853115081787</v>
      </c>
      <c r="F1894" s="38">
        <v>51.515151515151516</v>
      </c>
    </row>
    <row r="1895" spans="1:6" x14ac:dyDescent="0.35">
      <c r="A1895" s="37" t="s">
        <v>6786</v>
      </c>
      <c r="B1895" s="38">
        <v>-35.531742960000003</v>
      </c>
      <c r="C1895" s="38">
        <v>-58.014131999999996</v>
      </c>
      <c r="D1895" s="38">
        <v>0.83914875984191895</v>
      </c>
      <c r="E1895" s="38">
        <v>0.83559022922264903</v>
      </c>
      <c r="F1895" s="38">
        <v>59.550561797752813</v>
      </c>
    </row>
    <row r="1896" spans="1:6" x14ac:dyDescent="0.35">
      <c r="A1896" s="37" t="s">
        <v>6787</v>
      </c>
      <c r="B1896" s="38">
        <v>-35.562821390000003</v>
      </c>
      <c r="C1896" s="38">
        <v>-58.013387369999997</v>
      </c>
      <c r="D1896" s="38">
        <v>0.39101782441139221</v>
      </c>
      <c r="E1896" s="38">
        <v>0.41563139542152999</v>
      </c>
      <c r="F1896" s="38">
        <v>40</v>
      </c>
    </row>
    <row r="1897" spans="1:6" x14ac:dyDescent="0.35">
      <c r="A1897" s="37" t="s">
        <v>6788</v>
      </c>
      <c r="B1897" s="38">
        <v>-35.577380820000002</v>
      </c>
      <c r="C1897" s="38">
        <v>-58.005127119999997</v>
      </c>
      <c r="D1897" s="38">
        <v>0.1538854390382767</v>
      </c>
      <c r="E1897" s="38">
        <v>0.16896334000759661</v>
      </c>
      <c r="F1897" s="38">
        <v>40.206185567010309</v>
      </c>
    </row>
    <row r="1898" spans="1:6" x14ac:dyDescent="0.35">
      <c r="A1898" s="37" t="s">
        <v>6789</v>
      </c>
      <c r="B1898" s="38">
        <v>-35.558069109999998</v>
      </c>
      <c r="C1898" s="38">
        <v>-58.009146950000002</v>
      </c>
      <c r="D1898" s="38">
        <v>0.45900699496269232</v>
      </c>
      <c r="E1898" s="38">
        <v>0.43443962147361348</v>
      </c>
      <c r="F1898" s="38">
        <v>34.246575342465754</v>
      </c>
    </row>
    <row r="1899" spans="1:6" x14ac:dyDescent="0.35">
      <c r="A1899" s="37" t="s">
        <v>6790</v>
      </c>
      <c r="B1899" s="38">
        <v>-35.57638833</v>
      </c>
      <c r="C1899" s="38">
        <v>-58.016325950000002</v>
      </c>
      <c r="D1899" s="38">
        <v>0.15447552502155301</v>
      </c>
      <c r="E1899" s="38">
        <v>0.20036245764870389</v>
      </c>
      <c r="F1899" s="38">
        <v>29.866666666666671</v>
      </c>
    </row>
    <row r="1900" spans="1:6" x14ac:dyDescent="0.35">
      <c r="A1900" s="37" t="s">
        <v>6791</v>
      </c>
      <c r="B1900" s="38">
        <v>-35.879894899999996</v>
      </c>
      <c r="C1900" s="38">
        <v>-57.894300360000003</v>
      </c>
      <c r="D1900" s="38">
        <v>0.17919862270355219</v>
      </c>
      <c r="E1900" s="38">
        <v>0.1862517361130033</v>
      </c>
      <c r="F1900" s="38">
        <v>10.035842293906811</v>
      </c>
    </row>
    <row r="1901" spans="1:6" x14ac:dyDescent="0.35">
      <c r="A1901" s="37" t="s">
        <v>6792</v>
      </c>
      <c r="B1901" s="38">
        <v>-35.577000869999999</v>
      </c>
      <c r="C1901" s="38">
        <v>-58.004832540000002</v>
      </c>
      <c r="D1901" s="38">
        <v>0.16588923335075381</v>
      </c>
      <c r="E1901" s="38">
        <v>0.16937311228952909</v>
      </c>
      <c r="F1901" s="38">
        <v>26.501766784452297</v>
      </c>
    </row>
    <row r="1902" spans="1:6" x14ac:dyDescent="0.35">
      <c r="A1902" s="37" t="s">
        <v>6793</v>
      </c>
      <c r="B1902" s="38">
        <v>-35.567969589999997</v>
      </c>
      <c r="C1902" s="38">
        <v>-58.017698080000002</v>
      </c>
      <c r="D1902" s="38">
        <v>0.26893532276153559</v>
      </c>
      <c r="E1902" s="38">
        <v>0.27098324106020089</v>
      </c>
      <c r="F1902" s="38">
        <v>17.366136034732271</v>
      </c>
    </row>
    <row r="1903" spans="1:6" x14ac:dyDescent="0.35">
      <c r="A1903" s="37" t="s">
        <v>6794</v>
      </c>
      <c r="B1903" s="38">
        <v>-35.57321383</v>
      </c>
      <c r="C1903" s="38">
        <v>-58.01380219</v>
      </c>
      <c r="D1903" s="38">
        <v>0.168189212679863</v>
      </c>
      <c r="E1903" s="38">
        <v>0.159297241552456</v>
      </c>
      <c r="F1903" s="38"/>
    </row>
    <row r="1904" spans="1:6" x14ac:dyDescent="0.35">
      <c r="A1904" s="37" t="s">
        <v>6795</v>
      </c>
      <c r="B1904" s="38">
        <v>-35.578994559999998</v>
      </c>
      <c r="C1904" s="38">
        <v>-58.009941009999999</v>
      </c>
      <c r="D1904" s="38">
        <v>0.18683461844921109</v>
      </c>
      <c r="E1904" s="38">
        <v>0.1949631447593371</v>
      </c>
      <c r="F1904" s="38">
        <v>35.922330097087382</v>
      </c>
    </row>
    <row r="1905" spans="1:6" x14ac:dyDescent="0.35">
      <c r="A1905" s="37" t="s">
        <v>6796</v>
      </c>
      <c r="B1905" s="38">
        <v>-35.573393500000002</v>
      </c>
      <c r="C1905" s="38">
        <v>-58.013806170000002</v>
      </c>
      <c r="D1905" s="38">
        <v>0.168189212679863</v>
      </c>
      <c r="E1905" s="38">
        <v>0.15994623013668591</v>
      </c>
      <c r="F1905" s="38">
        <v>27.797833935018051</v>
      </c>
    </row>
    <row r="1906" spans="1:6" x14ac:dyDescent="0.35">
      <c r="A1906" s="37" t="s">
        <v>6797</v>
      </c>
      <c r="B1906" s="38">
        <v>-35.562758539999997</v>
      </c>
      <c r="C1906" s="38">
        <v>-58.013823279999997</v>
      </c>
      <c r="D1906" s="38">
        <v>0.39101782441139221</v>
      </c>
      <c r="E1906" s="38">
        <v>0.41013474919294057</v>
      </c>
      <c r="F1906" s="38">
        <v>57.831325301204814</v>
      </c>
    </row>
    <row r="1907" spans="1:6" x14ac:dyDescent="0.35">
      <c r="A1907" s="37" t="s">
        <v>6798</v>
      </c>
      <c r="B1907" s="38">
        <v>-35.52619885</v>
      </c>
      <c r="C1907" s="38">
        <v>-57.657627689999998</v>
      </c>
      <c r="D1907" s="38">
        <v>0.38401034474372858</v>
      </c>
      <c r="E1907" s="38">
        <v>0.38401034474372858</v>
      </c>
      <c r="F1907" s="38">
        <v>0</v>
      </c>
    </row>
    <row r="1908" spans="1:6" x14ac:dyDescent="0.35">
      <c r="A1908" s="37" t="s">
        <v>6799</v>
      </c>
      <c r="B1908" s="38">
        <v>-35.567720469999998</v>
      </c>
      <c r="C1908" s="38">
        <v>-58.01573904</v>
      </c>
      <c r="D1908" s="38">
        <v>0.31342178583145142</v>
      </c>
      <c r="E1908" s="38">
        <v>0.29027454476607473</v>
      </c>
      <c r="F1908" s="38">
        <v>45.275590551181097</v>
      </c>
    </row>
    <row r="1909" spans="1:6" x14ac:dyDescent="0.35">
      <c r="A1909" s="37" t="s">
        <v>6800</v>
      </c>
      <c r="B1909" s="38">
        <v>-35.684920720000001</v>
      </c>
      <c r="C1909" s="38">
        <v>-57.955719199999997</v>
      </c>
      <c r="D1909" s="38">
        <v>0.39863082766532898</v>
      </c>
      <c r="E1909" s="38">
        <v>0.39863082766532898</v>
      </c>
      <c r="F1909" s="38">
        <v>20</v>
      </c>
    </row>
    <row r="1910" spans="1:6" x14ac:dyDescent="0.35">
      <c r="A1910" s="37" t="s">
        <v>6801</v>
      </c>
      <c r="B1910" s="38">
        <v>-35.572489279999999</v>
      </c>
      <c r="C1910" s="38">
        <v>-57.969233260000003</v>
      </c>
      <c r="D1910" s="38">
        <v>0.57519853115081787</v>
      </c>
      <c r="E1910" s="38">
        <v>0.57519853115081787</v>
      </c>
      <c r="F1910" s="38">
        <v>49.450549450549453</v>
      </c>
    </row>
    <row r="1911" spans="1:6" x14ac:dyDescent="0.35">
      <c r="A1911" s="37" t="s">
        <v>6802</v>
      </c>
      <c r="B1911" s="38">
        <v>-35.577729810000001</v>
      </c>
      <c r="C1911" s="38">
        <v>-57.988568190000002</v>
      </c>
      <c r="D1911" s="38">
        <v>0.51827049255371094</v>
      </c>
      <c r="E1911" s="38">
        <v>0.541203216502541</v>
      </c>
      <c r="F1911" s="38">
        <v>50.810810810810814</v>
      </c>
    </row>
    <row r="1912" spans="1:6" x14ac:dyDescent="0.35">
      <c r="A1912" s="37" t="s">
        <v>6803</v>
      </c>
      <c r="B1912" s="38">
        <v>-35.766529339999998</v>
      </c>
      <c r="C1912" s="38">
        <v>-57.9178371</v>
      </c>
      <c r="D1912" s="38">
        <v>0.26071935892105103</v>
      </c>
      <c r="E1912" s="38">
        <v>0.26071935892105103</v>
      </c>
      <c r="F1912" s="38">
        <v>14.285714285714285</v>
      </c>
    </row>
    <row r="1913" spans="1:6" x14ac:dyDescent="0.35">
      <c r="A1913" s="37" t="s">
        <v>6804</v>
      </c>
      <c r="B1913" s="38">
        <v>-35.427706499999999</v>
      </c>
      <c r="C1913" s="38">
        <v>-58.053532130000001</v>
      </c>
      <c r="D1913" s="38">
        <v>0.41968479752540588</v>
      </c>
      <c r="E1913" s="38">
        <v>0.41968479752540588</v>
      </c>
      <c r="F1913" s="38">
        <v>17.857142857142858</v>
      </c>
    </row>
    <row r="1914" spans="1:6" x14ac:dyDescent="0.35">
      <c r="A1914" s="37" t="s">
        <v>6805</v>
      </c>
      <c r="B1914" s="38">
        <v>-35.873791859999997</v>
      </c>
      <c r="C1914" s="38">
        <v>-57.896411790000002</v>
      </c>
      <c r="D1914" s="38">
        <v>0.21137440204620361</v>
      </c>
      <c r="E1914" s="38">
        <v>0.20915989185634409</v>
      </c>
      <c r="F1914" s="38">
        <v>22.598870056497177</v>
      </c>
    </row>
    <row r="1915" spans="1:6" x14ac:dyDescent="0.35">
      <c r="A1915" s="37" t="s">
        <v>6806</v>
      </c>
      <c r="B1915" s="38">
        <v>-35.558163229999998</v>
      </c>
      <c r="C1915" s="38">
        <v>-57.993787580000003</v>
      </c>
      <c r="D1915" s="38">
        <v>0.42809438705444341</v>
      </c>
      <c r="E1915" s="38">
        <v>0.42597999443878998</v>
      </c>
      <c r="F1915" s="38">
        <v>59.322033898305079</v>
      </c>
    </row>
    <row r="1916" spans="1:6" x14ac:dyDescent="0.35">
      <c r="A1916" s="37" t="s">
        <v>6807</v>
      </c>
      <c r="B1916" s="38">
        <v>-35.674636159999999</v>
      </c>
      <c r="C1916" s="38">
        <v>-58.201397419999999</v>
      </c>
      <c r="D1916" s="38">
        <v>0.32896694540977478</v>
      </c>
      <c r="E1916" s="38">
        <v>0.32896694540977478</v>
      </c>
      <c r="F1916" s="38">
        <v>0</v>
      </c>
    </row>
    <row r="1917" spans="1:6" x14ac:dyDescent="0.35">
      <c r="A1917" s="37" t="s">
        <v>6808</v>
      </c>
      <c r="B1917" s="38">
        <v>-35.605063440000002</v>
      </c>
      <c r="C1917" s="38">
        <v>-57.892188349999998</v>
      </c>
      <c r="D1917" s="38">
        <v>0.36713942885398859</v>
      </c>
      <c r="E1917" s="38">
        <v>0.36713942885398859</v>
      </c>
      <c r="F1917" s="38">
        <v>10</v>
      </c>
    </row>
    <row r="1918" spans="1:6" x14ac:dyDescent="0.35">
      <c r="A1918" s="37" t="s">
        <v>6809</v>
      </c>
      <c r="B1918" s="38">
        <v>-35.80687039</v>
      </c>
      <c r="C1918" s="38">
        <v>-58.164015999999997</v>
      </c>
      <c r="D1918" s="38">
        <v>0.37922659516334528</v>
      </c>
      <c r="E1918" s="38">
        <v>0.37835375881857342</v>
      </c>
      <c r="F1918" s="38">
        <v>11.111111111111111</v>
      </c>
    </row>
    <row r="1919" spans="1:6" x14ac:dyDescent="0.35">
      <c r="A1919" s="37" t="s">
        <v>6810</v>
      </c>
      <c r="B1919" s="38">
        <v>-35.572071729999998</v>
      </c>
      <c r="C1919" s="38">
        <v>-58.007700640000003</v>
      </c>
      <c r="D1919" s="38">
        <v>0.20579984784126279</v>
      </c>
      <c r="E1919" s="38">
        <v>0.20308483681744999</v>
      </c>
      <c r="F1919" s="38">
        <v>59.633027522935777</v>
      </c>
    </row>
    <row r="1920" spans="1:6" x14ac:dyDescent="0.35">
      <c r="A1920" s="37" t="s">
        <v>6811</v>
      </c>
      <c r="B1920" s="38">
        <v>-35.491829940000002</v>
      </c>
      <c r="C1920" s="38">
        <v>-57.894379690000001</v>
      </c>
      <c r="D1920" s="38">
        <v>0.54714715480804443</v>
      </c>
      <c r="E1920" s="38">
        <v>0.55056139300851259</v>
      </c>
      <c r="F1920" s="38">
        <v>28.571428571428569</v>
      </c>
    </row>
    <row r="1921" spans="1:6" x14ac:dyDescent="0.35">
      <c r="A1921" s="37" t="s">
        <v>6812</v>
      </c>
      <c r="B1921" s="38">
        <v>-35.494579350000002</v>
      </c>
      <c r="C1921" s="38">
        <v>-57.773492359999999</v>
      </c>
      <c r="D1921" s="38">
        <v>0.38113200664520258</v>
      </c>
      <c r="E1921" s="38">
        <v>0.38113200664520258</v>
      </c>
      <c r="F1921" s="38">
        <v>25</v>
      </c>
    </row>
    <row r="1922" spans="1:6" x14ac:dyDescent="0.35">
      <c r="A1922" s="37" t="s">
        <v>6813</v>
      </c>
      <c r="B1922" s="38">
        <v>-35.445799960000002</v>
      </c>
      <c r="C1922" s="38">
        <v>-58.094630170000002</v>
      </c>
      <c r="D1922" s="38">
        <v>0.47260075807571411</v>
      </c>
      <c r="E1922" s="38">
        <v>0.47260075807571411</v>
      </c>
      <c r="F1922" s="38">
        <v>35.714285714285715</v>
      </c>
    </row>
    <row r="1923" spans="1:6" x14ac:dyDescent="0.35">
      <c r="A1923" s="37" t="s">
        <v>6814</v>
      </c>
      <c r="B1923" s="38">
        <v>-35.700174830000002</v>
      </c>
      <c r="C1923" s="38">
        <v>-58.359747970000001</v>
      </c>
      <c r="D1923" s="38">
        <v>0.48452264070510859</v>
      </c>
      <c r="E1923" s="38">
        <v>0.48452264070510859</v>
      </c>
      <c r="F1923" s="38">
        <v>0</v>
      </c>
    </row>
    <row r="1924" spans="1:6" x14ac:dyDescent="0.35">
      <c r="A1924" s="37" t="s">
        <v>6815</v>
      </c>
      <c r="B1924" s="38">
        <v>-35.852154149999997</v>
      </c>
      <c r="C1924" s="38">
        <v>-57.76028719</v>
      </c>
      <c r="D1924" s="38">
        <v>0.31320670247077942</v>
      </c>
      <c r="E1924" s="38">
        <v>0.31320670247077942</v>
      </c>
      <c r="F1924" s="38">
        <v>50</v>
      </c>
    </row>
    <row r="1925" spans="1:6" x14ac:dyDescent="0.35">
      <c r="A1925" s="37" t="s">
        <v>6816</v>
      </c>
      <c r="B1925" s="38">
        <v>-35.55013932</v>
      </c>
      <c r="C1925" s="38">
        <v>-58.079388809999998</v>
      </c>
      <c r="D1925" s="38">
        <v>0.4686945378780365</v>
      </c>
      <c r="E1925" s="38">
        <v>0.46845178481410532</v>
      </c>
      <c r="F1925" s="38">
        <v>25.806451612903224</v>
      </c>
    </row>
    <row r="1926" spans="1:6" x14ac:dyDescent="0.35">
      <c r="A1926" s="37" t="s">
        <v>6817</v>
      </c>
      <c r="B1926" s="38">
        <v>-35.783108319999997</v>
      </c>
      <c r="C1926" s="38">
        <v>-57.590478509999997</v>
      </c>
      <c r="D1926" s="38">
        <v>0.26510018110275269</v>
      </c>
      <c r="E1926" s="38">
        <v>0.26587100091733429</v>
      </c>
      <c r="F1926" s="38" t="s">
        <v>5130</v>
      </c>
    </row>
    <row r="1927" spans="1:6" x14ac:dyDescent="0.35">
      <c r="A1927" s="37" t="s">
        <v>6818</v>
      </c>
      <c r="B1927" s="38">
        <v>-35.620402159999998</v>
      </c>
      <c r="C1927" s="38">
        <v>-57.677945880000003</v>
      </c>
      <c r="D1927" s="38">
        <v>0.38567140698432922</v>
      </c>
      <c r="E1927" s="38">
        <v>0.39013729048402679</v>
      </c>
      <c r="F1927" s="38">
        <v>20</v>
      </c>
    </row>
    <row r="1928" spans="1:6" x14ac:dyDescent="0.35">
      <c r="A1928" s="37" t="s">
        <v>6819</v>
      </c>
      <c r="B1928" s="38">
        <v>-35.863414839999997</v>
      </c>
      <c r="C1928" s="38">
        <v>-58.062625359999998</v>
      </c>
      <c r="D1928" s="38">
        <v>0.34150540828704828</v>
      </c>
      <c r="E1928" s="38">
        <v>0.34223343838344922</v>
      </c>
      <c r="F1928" s="38">
        <v>11.111111111111111</v>
      </c>
    </row>
    <row r="1929" spans="1:6" x14ac:dyDescent="0.35">
      <c r="A1929" s="37" t="s">
        <v>6820</v>
      </c>
      <c r="B1929" s="38">
        <v>-35.799483619999997</v>
      </c>
      <c r="C1929" s="38">
        <v>-57.784285050000001</v>
      </c>
      <c r="D1929" s="38">
        <v>0.31243377923965449</v>
      </c>
      <c r="E1929" s="38">
        <v>0.31243377923965449</v>
      </c>
      <c r="F1929" s="38">
        <v>0</v>
      </c>
    </row>
    <row r="1930" spans="1:6" x14ac:dyDescent="0.35">
      <c r="A1930" s="37" t="s">
        <v>6821</v>
      </c>
      <c r="B1930" s="38">
        <v>-35.729412760000002</v>
      </c>
      <c r="C1930" s="38">
        <v>-57.726401160000002</v>
      </c>
      <c r="D1930" s="38">
        <v>0.35086932778358459</v>
      </c>
      <c r="E1930" s="38">
        <v>0.35086932778358459</v>
      </c>
      <c r="F1930" s="38">
        <v>16.666666666666664</v>
      </c>
    </row>
    <row r="1931" spans="1:6" x14ac:dyDescent="0.35">
      <c r="A1931" s="37" t="s">
        <v>6822</v>
      </c>
      <c r="B1931" s="38">
        <v>-35.626853269999998</v>
      </c>
      <c r="C1931" s="38">
        <v>-58.017579349999998</v>
      </c>
      <c r="D1931" s="38">
        <v>0.30454009771347051</v>
      </c>
      <c r="E1931" s="38">
        <v>0.30454009771347051</v>
      </c>
      <c r="F1931" s="38">
        <v>13.725490196078432</v>
      </c>
    </row>
    <row r="1932" spans="1:6" x14ac:dyDescent="0.35">
      <c r="A1932" s="37" t="s">
        <v>6823</v>
      </c>
      <c r="B1932" s="38">
        <v>-35.940571300000002</v>
      </c>
      <c r="C1932" s="38">
        <v>-57.903199819999998</v>
      </c>
      <c r="D1932" s="38">
        <v>0.1759145259857178</v>
      </c>
      <c r="E1932" s="38">
        <v>0.1759145259857178</v>
      </c>
      <c r="F1932" s="38">
        <v>0</v>
      </c>
    </row>
    <row r="1933" spans="1:6" x14ac:dyDescent="0.35">
      <c r="A1933" s="37" t="s">
        <v>6824</v>
      </c>
      <c r="B1933" s="38">
        <v>-35.873559620000002</v>
      </c>
      <c r="C1933" s="38">
        <v>-57.892166039999999</v>
      </c>
      <c r="D1933" s="38">
        <v>0.2212597727775574</v>
      </c>
      <c r="E1933" s="38">
        <v>0.21828454898463359</v>
      </c>
      <c r="F1933" s="38">
        <v>23.275862068965516</v>
      </c>
    </row>
    <row r="1934" spans="1:6" x14ac:dyDescent="0.35">
      <c r="A1934" s="37" t="s">
        <v>6825</v>
      </c>
      <c r="B1934" s="38">
        <v>-35.769335730000002</v>
      </c>
      <c r="C1934" s="38">
        <v>-58.069769409999999</v>
      </c>
      <c r="D1934" s="38">
        <v>0.49905109405517578</v>
      </c>
      <c r="E1934" s="38">
        <v>0.49838363958729642</v>
      </c>
      <c r="F1934" s="38">
        <v>13.636363636363635</v>
      </c>
    </row>
    <row r="1935" spans="1:6" x14ac:dyDescent="0.35">
      <c r="A1935" s="37" t="s">
        <v>6826</v>
      </c>
      <c r="B1935" s="38">
        <v>-35.949263289999998</v>
      </c>
      <c r="C1935" s="38">
        <v>-58.001536459999997</v>
      </c>
      <c r="D1935" s="38">
        <v>0.30108252167701721</v>
      </c>
      <c r="E1935" s="38">
        <v>0.30108252167701721</v>
      </c>
      <c r="F1935" s="38">
        <v>16.666666666666664</v>
      </c>
    </row>
    <row r="1936" spans="1:6" x14ac:dyDescent="0.35">
      <c r="A1936" s="37" t="s">
        <v>6827</v>
      </c>
      <c r="B1936" s="38">
        <v>-35.558612719999999</v>
      </c>
      <c r="C1936" s="38">
        <v>-57.549161929999997</v>
      </c>
      <c r="D1936" s="38">
        <v>0.28386259078979492</v>
      </c>
      <c r="E1936" s="38">
        <v>0.30218786829047728</v>
      </c>
      <c r="F1936" s="38">
        <v>0</v>
      </c>
    </row>
    <row r="1937" spans="1:6" x14ac:dyDescent="0.35">
      <c r="A1937" s="37" t="s">
        <v>6828</v>
      </c>
      <c r="B1937" s="38">
        <v>-35.469150669999998</v>
      </c>
      <c r="C1937" s="38">
        <v>-57.993765779999997</v>
      </c>
      <c r="D1937" s="38">
        <v>0.51567047834396362</v>
      </c>
      <c r="E1937" s="38">
        <v>0.50199633052474579</v>
      </c>
      <c r="F1937" s="38">
        <v>33.333333333333329</v>
      </c>
    </row>
    <row r="1938" spans="1:6" x14ac:dyDescent="0.35">
      <c r="A1938" s="37" t="s">
        <v>6829</v>
      </c>
      <c r="B1938" s="38">
        <v>-35.673841430000003</v>
      </c>
      <c r="C1938" s="38">
        <v>-58.137524030000002</v>
      </c>
      <c r="D1938" s="38">
        <v>0.26155391335487371</v>
      </c>
      <c r="E1938" s="38">
        <v>0.26155391335487371</v>
      </c>
      <c r="F1938" s="38">
        <v>25</v>
      </c>
    </row>
    <row r="1939" spans="1:6" x14ac:dyDescent="0.35">
      <c r="A1939" s="37" t="s">
        <v>6830</v>
      </c>
      <c r="B1939" s="38">
        <v>-35.532219390000002</v>
      </c>
      <c r="C1939" s="38">
        <v>-58.013143059999997</v>
      </c>
      <c r="D1939" s="38">
        <v>0.83914875984191895</v>
      </c>
      <c r="E1939" s="38">
        <v>0.82274741596645784</v>
      </c>
      <c r="F1939" s="38">
        <v>60.897435897435891</v>
      </c>
    </row>
    <row r="1940" spans="1:6" x14ac:dyDescent="0.35">
      <c r="A1940" s="37" t="s">
        <v>6831</v>
      </c>
      <c r="B1940" s="38">
        <v>-35.688603899999997</v>
      </c>
      <c r="C1940" s="38">
        <v>-57.485567639999999</v>
      </c>
      <c r="D1940" s="38">
        <v>0.42882129549980158</v>
      </c>
      <c r="E1940" s="38">
        <v>0.42882129549980158</v>
      </c>
      <c r="F1940" s="38">
        <v>0</v>
      </c>
    </row>
    <row r="1941" spans="1:6" x14ac:dyDescent="0.35">
      <c r="A1941" s="37" t="s">
        <v>6832</v>
      </c>
      <c r="B1941" s="38">
        <v>-35.893353359999999</v>
      </c>
      <c r="C1941" s="38">
        <v>-58.086199780000001</v>
      </c>
      <c r="D1941" s="38">
        <v>0.45621079206466669</v>
      </c>
      <c r="E1941" s="38">
        <v>0.45621079206466669</v>
      </c>
      <c r="F1941" s="38">
        <v>33.333333333333329</v>
      </c>
    </row>
    <row r="1942" spans="1:6" x14ac:dyDescent="0.35">
      <c r="A1942" s="37" t="s">
        <v>6833</v>
      </c>
      <c r="B1942" s="38">
        <v>-35.822015960000002</v>
      </c>
      <c r="C1942" s="38">
        <v>-57.957321749999998</v>
      </c>
      <c r="D1942" s="38">
        <v>0.30686056613922119</v>
      </c>
      <c r="E1942" s="38">
        <v>0.30686056613922119</v>
      </c>
      <c r="F1942" s="38">
        <v>0</v>
      </c>
    </row>
    <row r="1943" spans="1:6" x14ac:dyDescent="0.35">
      <c r="A1943" s="37" t="s">
        <v>6834</v>
      </c>
      <c r="B1943" s="38">
        <v>-35.865675490000001</v>
      </c>
      <c r="C1943" s="38">
        <v>-57.96986442</v>
      </c>
      <c r="D1943" s="38">
        <v>0.30686071515083307</v>
      </c>
      <c r="E1943" s="38">
        <v>0.30686071515083307</v>
      </c>
      <c r="F1943" s="38">
        <v>37.5</v>
      </c>
    </row>
    <row r="1944" spans="1:6" x14ac:dyDescent="0.35">
      <c r="A1944" s="37" t="s">
        <v>6835</v>
      </c>
      <c r="B1944" s="38">
        <v>-35.57688126</v>
      </c>
      <c r="C1944" s="38">
        <v>-58.004847349999999</v>
      </c>
      <c r="D1944" s="38">
        <v>0.1759787052869797</v>
      </c>
      <c r="E1944" s="38">
        <v>0.1702200264522904</v>
      </c>
      <c r="F1944" s="38">
        <v>26.036866359447004</v>
      </c>
    </row>
    <row r="1945" spans="1:6" x14ac:dyDescent="0.35">
      <c r="A1945" s="37" t="s">
        <v>6836</v>
      </c>
      <c r="B1945" s="38">
        <v>-35.872572349999999</v>
      </c>
      <c r="C1945" s="38">
        <v>-57.89187209</v>
      </c>
      <c r="D1945" s="38">
        <v>0.2153019309043884</v>
      </c>
      <c r="E1945" s="38">
        <v>0.21697664260864261</v>
      </c>
      <c r="F1945" s="38"/>
    </row>
    <row r="1946" spans="1:6" x14ac:dyDescent="0.35">
      <c r="A1946" s="37" t="s">
        <v>6837</v>
      </c>
      <c r="B1946" s="38">
        <v>-35.572306089999998</v>
      </c>
      <c r="C1946" s="38">
        <v>-57.969014260000002</v>
      </c>
      <c r="D1946" s="38">
        <v>0.57519853115081787</v>
      </c>
      <c r="E1946" s="38">
        <v>0.57519853115081787</v>
      </c>
      <c r="F1946" s="38"/>
    </row>
    <row r="1947" spans="1:6" x14ac:dyDescent="0.35">
      <c r="A1947" s="37" t="s">
        <v>6838</v>
      </c>
      <c r="B1947" s="38">
        <v>-34.898747030000003</v>
      </c>
      <c r="C1947" s="38">
        <v>-59.997336650000001</v>
      </c>
      <c r="D1947" s="38">
        <v>0.43858447670936579</v>
      </c>
      <c r="E1947" s="38">
        <v>0.43999716458898602</v>
      </c>
      <c r="F1947" s="38"/>
    </row>
    <row r="1948" spans="1:6" x14ac:dyDescent="0.35">
      <c r="A1948" s="37" t="s">
        <v>6839</v>
      </c>
      <c r="B1948" s="38">
        <v>-34.895416539999999</v>
      </c>
      <c r="C1948" s="38">
        <v>-60.017115869999998</v>
      </c>
      <c r="D1948" s="38">
        <v>0.22731362283229831</v>
      </c>
      <c r="E1948" s="38">
        <v>0.2042536013242271</v>
      </c>
      <c r="F1948" s="38"/>
    </row>
    <row r="1949" spans="1:6" x14ac:dyDescent="0.35">
      <c r="A1949" s="37" t="s">
        <v>6840</v>
      </c>
      <c r="B1949" s="38">
        <v>-34.88867424</v>
      </c>
      <c r="C1949" s="38">
        <v>-60.01224036</v>
      </c>
      <c r="D1949" s="38">
        <v>0.30568057298660278</v>
      </c>
      <c r="E1949" s="38">
        <v>0.28392565250396729</v>
      </c>
      <c r="F1949" s="38"/>
    </row>
    <row r="1950" spans="1:6" x14ac:dyDescent="0.35">
      <c r="A1950" s="37" t="s">
        <v>751</v>
      </c>
      <c r="B1950" s="38">
        <v>-34.9114316</v>
      </c>
      <c r="C1950" s="38">
        <v>-60.00061642</v>
      </c>
      <c r="D1950" s="38">
        <v>0.49724379181861877</v>
      </c>
      <c r="E1950" s="38">
        <v>0.49023227675541031</v>
      </c>
      <c r="F1950" s="38"/>
    </row>
    <row r="1951" spans="1:6" x14ac:dyDescent="0.35">
      <c r="A1951" s="37" t="s">
        <v>753</v>
      </c>
      <c r="B1951" s="38">
        <v>-34.908019379999999</v>
      </c>
      <c r="C1951" s="38">
        <v>-60.020131360000001</v>
      </c>
      <c r="D1951" s="38">
        <v>0.48707562685012817</v>
      </c>
      <c r="E1951" s="38">
        <v>0.44363751096857917</v>
      </c>
      <c r="F1951" s="38"/>
    </row>
    <row r="1952" spans="1:6" x14ac:dyDescent="0.35">
      <c r="A1952" s="37" t="s">
        <v>755</v>
      </c>
      <c r="B1952" s="38">
        <v>-34.885231249999997</v>
      </c>
      <c r="C1952" s="38">
        <v>-60.006117439999997</v>
      </c>
      <c r="D1952" s="38">
        <v>0.39300316572189331</v>
      </c>
      <c r="E1952" s="38">
        <v>0.40385809540748602</v>
      </c>
      <c r="F1952" s="38"/>
    </row>
    <row r="1953" spans="1:6" x14ac:dyDescent="0.35">
      <c r="A1953" s="37" t="s">
        <v>756</v>
      </c>
      <c r="B1953" s="38">
        <v>-34.88716865</v>
      </c>
      <c r="C1953" s="38">
        <v>-60.031960920000003</v>
      </c>
      <c r="D1953" s="38">
        <v>0.37839052081108088</v>
      </c>
      <c r="E1953" s="38">
        <v>0.38954221291674512</v>
      </c>
      <c r="F1953" s="38"/>
    </row>
    <row r="1954" spans="1:6" x14ac:dyDescent="0.35">
      <c r="A1954" s="37" t="s">
        <v>752</v>
      </c>
      <c r="B1954" s="38">
        <v>-34.895022339999997</v>
      </c>
      <c r="C1954" s="38">
        <v>-60.023508749999998</v>
      </c>
      <c r="D1954" s="38">
        <v>0.35459825396537781</v>
      </c>
      <c r="E1954" s="38">
        <v>0.34976816726358312</v>
      </c>
      <c r="F1954" s="38"/>
    </row>
    <row r="1955" spans="1:6" x14ac:dyDescent="0.35">
      <c r="A1955" s="37" t="s">
        <v>6841</v>
      </c>
      <c r="B1955" s="38">
        <v>-34.900677010000003</v>
      </c>
      <c r="C1955" s="38">
        <v>-60.012800429999999</v>
      </c>
      <c r="D1955" s="38">
        <v>0.15067631006240839</v>
      </c>
      <c r="E1955" s="38">
        <v>0.2444603980371827</v>
      </c>
      <c r="F1955" s="38">
        <v>22.549019607843139</v>
      </c>
    </row>
    <row r="1956" spans="1:6" x14ac:dyDescent="0.35">
      <c r="A1956" s="37" t="s">
        <v>6842</v>
      </c>
      <c r="B1956" s="38">
        <v>-34.91164818</v>
      </c>
      <c r="C1956" s="38">
        <v>-60.036307020000002</v>
      </c>
      <c r="D1956" s="38">
        <v>0.31785848736763</v>
      </c>
      <c r="E1956" s="38">
        <v>0.44738935012566422</v>
      </c>
      <c r="F1956" s="38" t="s">
        <v>5130</v>
      </c>
    </row>
    <row r="1957" spans="1:6" x14ac:dyDescent="0.35">
      <c r="A1957" s="37" t="s">
        <v>6843</v>
      </c>
      <c r="B1957" s="38">
        <v>-34.887662110000001</v>
      </c>
      <c r="C1957" s="38">
        <v>-60.010333230000001</v>
      </c>
      <c r="D1957" s="38">
        <v>0.23652537167072299</v>
      </c>
      <c r="E1957" s="38">
        <v>0.30766562095710209</v>
      </c>
      <c r="F1957" s="38"/>
    </row>
    <row r="1958" spans="1:6" x14ac:dyDescent="0.35">
      <c r="A1958" s="37" t="s">
        <v>6844</v>
      </c>
      <c r="B1958" s="38">
        <v>-34.890227269999997</v>
      </c>
      <c r="C1958" s="38">
        <v>-60.011110260000002</v>
      </c>
      <c r="D1958" s="38">
        <v>0.18604825437068939</v>
      </c>
      <c r="E1958" s="38">
        <v>0.2106234489215745</v>
      </c>
      <c r="F1958" s="38"/>
    </row>
    <row r="1959" spans="1:6" x14ac:dyDescent="0.35">
      <c r="A1959" s="37" t="s">
        <v>6845</v>
      </c>
      <c r="B1959" s="38">
        <v>-34.887031159999999</v>
      </c>
      <c r="C1959" s="38">
        <v>-60.01434338</v>
      </c>
      <c r="D1959" s="38">
        <v>0.37860259413719177</v>
      </c>
      <c r="E1959" s="38">
        <v>0.36197644562432257</v>
      </c>
      <c r="F1959" s="38">
        <v>46.621621621621621</v>
      </c>
    </row>
    <row r="1960" spans="1:6" x14ac:dyDescent="0.35">
      <c r="A1960" s="37" t="s">
        <v>6846</v>
      </c>
      <c r="B1960" s="38">
        <v>-34.898013720000002</v>
      </c>
      <c r="C1960" s="38">
        <v>-60.015373529999998</v>
      </c>
      <c r="D1960" s="38">
        <v>0.10694073140621189</v>
      </c>
      <c r="E1960" s="38">
        <v>0.17880362293549951</v>
      </c>
      <c r="F1960" s="38">
        <v>35.849056603773583</v>
      </c>
    </row>
    <row r="1961" spans="1:6" x14ac:dyDescent="0.35">
      <c r="A1961" s="37" t="s">
        <v>6847</v>
      </c>
      <c r="B1961" s="38">
        <v>-35.094731930000002</v>
      </c>
      <c r="C1961" s="38">
        <v>-59.771944699999999</v>
      </c>
      <c r="D1961" s="38">
        <v>0.39964881539344788</v>
      </c>
      <c r="E1961" s="38">
        <v>0.37420734763145452</v>
      </c>
      <c r="F1961" s="38">
        <v>29.787234042553191</v>
      </c>
    </row>
    <row r="1962" spans="1:6" x14ac:dyDescent="0.35">
      <c r="A1962" s="37" t="s">
        <v>6848</v>
      </c>
      <c r="B1962" s="38">
        <v>-34.889672640000001</v>
      </c>
      <c r="C1962" s="38">
        <v>-60.026978870000001</v>
      </c>
      <c r="D1962" s="38">
        <v>0.42090064287185669</v>
      </c>
      <c r="E1962" s="38">
        <v>0.38867232752473729</v>
      </c>
      <c r="F1962" s="38">
        <v>45.283018867924532</v>
      </c>
    </row>
    <row r="1963" spans="1:6" x14ac:dyDescent="0.35">
      <c r="A1963" s="37" t="s">
        <v>6849</v>
      </c>
      <c r="B1963" s="38">
        <v>-34.943289139999997</v>
      </c>
      <c r="C1963" s="38">
        <v>-59.706422199999999</v>
      </c>
      <c r="D1963" s="38">
        <v>0.3990572988986969</v>
      </c>
      <c r="E1963" s="38">
        <v>0.39739470949044098</v>
      </c>
      <c r="F1963" s="38">
        <v>37.5</v>
      </c>
    </row>
    <row r="1964" spans="1:6" x14ac:dyDescent="0.35">
      <c r="A1964" s="37" t="s">
        <v>6850</v>
      </c>
      <c r="B1964" s="38">
        <v>-34.883495609999997</v>
      </c>
      <c r="C1964" s="38">
        <v>-60.006476569999997</v>
      </c>
      <c r="D1964" s="38">
        <v>0.40637248754501343</v>
      </c>
      <c r="E1964" s="38">
        <v>0.43173789232969279</v>
      </c>
      <c r="F1964" s="38">
        <v>57.798165137614674</v>
      </c>
    </row>
    <row r="1965" spans="1:6" x14ac:dyDescent="0.35">
      <c r="A1965" s="37" t="s">
        <v>6851</v>
      </c>
      <c r="B1965" s="38">
        <v>-34.905192450000001</v>
      </c>
      <c r="C1965" s="38">
        <v>-60.006884890000002</v>
      </c>
      <c r="D1965" s="38">
        <v>0.50887060165405273</v>
      </c>
      <c r="E1965" s="38">
        <v>0.47885729010040701</v>
      </c>
      <c r="F1965" s="38">
        <v>51.308900523560212</v>
      </c>
    </row>
    <row r="1966" spans="1:6" x14ac:dyDescent="0.35">
      <c r="A1966" s="37" t="s">
        <v>6852</v>
      </c>
      <c r="B1966" s="38">
        <v>-34.839318390000003</v>
      </c>
      <c r="C1966" s="38">
        <v>-59.866991650000003</v>
      </c>
      <c r="D1966" s="38">
        <v>0.66867125034332275</v>
      </c>
      <c r="E1966" s="38">
        <v>0.63610045219722544</v>
      </c>
      <c r="F1966" s="38">
        <v>38.461538461538467</v>
      </c>
    </row>
    <row r="1967" spans="1:6" x14ac:dyDescent="0.35">
      <c r="A1967" s="37" t="s">
        <v>6853</v>
      </c>
      <c r="B1967" s="38">
        <v>-35.087255159999998</v>
      </c>
      <c r="C1967" s="38">
        <v>-59.925409369999997</v>
      </c>
      <c r="D1967" s="38">
        <v>0.57780516147613525</v>
      </c>
      <c r="E1967" s="38">
        <v>0.56186138617025838</v>
      </c>
      <c r="F1967" s="38">
        <v>11.111111111111111</v>
      </c>
    </row>
    <row r="1968" spans="1:6" x14ac:dyDescent="0.35">
      <c r="A1968" s="37" t="s">
        <v>6854</v>
      </c>
      <c r="B1968" s="38">
        <v>-34.973397540000001</v>
      </c>
      <c r="C1968" s="38">
        <v>-59.863055189999997</v>
      </c>
      <c r="D1968" s="38">
        <v>0.48259848356246948</v>
      </c>
      <c r="E1968" s="38">
        <v>0.43671670030145082</v>
      </c>
      <c r="F1968" s="38">
        <v>0</v>
      </c>
    </row>
    <row r="1969" spans="1:6" x14ac:dyDescent="0.35">
      <c r="A1969" s="37" t="s">
        <v>6855</v>
      </c>
      <c r="B1969" s="38">
        <v>-34.893373939999996</v>
      </c>
      <c r="C1969" s="38">
        <v>-60.004289409999998</v>
      </c>
      <c r="D1969" s="38">
        <v>0.28398585319519037</v>
      </c>
      <c r="E1969" s="38">
        <v>0.30142460465431209</v>
      </c>
      <c r="F1969" s="38">
        <v>60.975609756097562</v>
      </c>
    </row>
    <row r="1970" spans="1:6" x14ac:dyDescent="0.35">
      <c r="A1970" s="37" t="s">
        <v>6856</v>
      </c>
      <c r="B1970" s="38">
        <v>-34.897727969999998</v>
      </c>
      <c r="C1970" s="38">
        <v>-60.01664615</v>
      </c>
      <c r="D1970" s="38">
        <v>0.10694073140621189</v>
      </c>
      <c r="E1970" s="38">
        <v>0.16054869120990911</v>
      </c>
      <c r="F1970" s="38">
        <v>20.512820512820511</v>
      </c>
    </row>
    <row r="1971" spans="1:6" x14ac:dyDescent="0.35">
      <c r="A1971" s="37" t="s">
        <v>6857</v>
      </c>
      <c r="B1971" s="38">
        <v>-34.853872379999999</v>
      </c>
      <c r="C1971" s="38">
        <v>-60.072403129999998</v>
      </c>
      <c r="D1971" s="38">
        <v>0.60753560066223145</v>
      </c>
      <c r="E1971" s="38">
        <v>0.59427082055323832</v>
      </c>
      <c r="F1971" s="38">
        <v>55.555555555555557</v>
      </c>
    </row>
    <row r="1972" spans="1:6" x14ac:dyDescent="0.35">
      <c r="A1972" s="37" t="s">
        <v>6858</v>
      </c>
      <c r="B1972" s="38">
        <v>-34.909067649999997</v>
      </c>
      <c r="C1972" s="38">
        <v>-60.03216157</v>
      </c>
      <c r="D1972" s="38">
        <v>0.31785848736763</v>
      </c>
      <c r="E1972" s="38">
        <v>0.33168938259283698</v>
      </c>
      <c r="F1972" s="38">
        <v>67.64705882352942</v>
      </c>
    </row>
    <row r="1973" spans="1:6" x14ac:dyDescent="0.35">
      <c r="A1973" s="37" t="s">
        <v>6859</v>
      </c>
      <c r="B1973" s="38">
        <v>-34.890468149999997</v>
      </c>
      <c r="C1973" s="38">
        <v>-60.011366789999997</v>
      </c>
      <c r="D1973" s="38">
        <v>0.18604825437068939</v>
      </c>
      <c r="E1973" s="38">
        <v>0.2030548688612486</v>
      </c>
      <c r="F1973" s="38">
        <v>23.853211009174313</v>
      </c>
    </row>
    <row r="1974" spans="1:6" x14ac:dyDescent="0.35">
      <c r="A1974" s="37" t="s">
        <v>6860</v>
      </c>
      <c r="B1974" s="38">
        <v>-35.094222940000002</v>
      </c>
      <c r="C1974" s="38">
        <v>-59.772668840000001</v>
      </c>
      <c r="D1974" s="38">
        <v>0.39964881539344788</v>
      </c>
      <c r="E1974" s="38">
        <v>0.37420728332117992</v>
      </c>
      <c r="F1974" s="38">
        <v>21</v>
      </c>
    </row>
    <row r="1975" spans="1:6" x14ac:dyDescent="0.35">
      <c r="A1975" s="37" t="s">
        <v>6861</v>
      </c>
      <c r="B1975" s="38">
        <v>-34.890251200000002</v>
      </c>
      <c r="C1975" s="38">
        <v>-60.028029080000003</v>
      </c>
      <c r="D1975" s="38">
        <v>0.45675176382064819</v>
      </c>
      <c r="E1975" s="38">
        <v>0.40371143033629969</v>
      </c>
      <c r="F1975" s="38">
        <v>37.45454545454546</v>
      </c>
    </row>
    <row r="1976" spans="1:6" x14ac:dyDescent="0.35">
      <c r="A1976" s="37" t="s">
        <v>6862</v>
      </c>
      <c r="B1976" s="38">
        <v>-34.903277019999997</v>
      </c>
      <c r="C1976" s="38">
        <v>-60.026749789999997</v>
      </c>
      <c r="D1976" s="38">
        <v>0.17259675264358521</v>
      </c>
      <c r="E1976" s="38">
        <v>0.24762266501784319</v>
      </c>
      <c r="F1976" s="38">
        <v>42.907180385288967</v>
      </c>
    </row>
    <row r="1977" spans="1:6" x14ac:dyDescent="0.35">
      <c r="A1977" s="37" t="s">
        <v>6863</v>
      </c>
      <c r="B1977" s="38">
        <v>-34.89092608</v>
      </c>
      <c r="C1977" s="38">
        <v>-60.027269310000001</v>
      </c>
      <c r="D1977" s="38">
        <v>0.3990914523601532</v>
      </c>
      <c r="E1977" s="38">
        <v>0.3933960008952353</v>
      </c>
      <c r="F1977" s="38">
        <v>25.954198473282442</v>
      </c>
    </row>
    <row r="1978" spans="1:6" x14ac:dyDescent="0.35">
      <c r="A1978" s="37" t="s">
        <v>6864</v>
      </c>
      <c r="B1978" s="38">
        <v>-34.890508959999998</v>
      </c>
      <c r="C1978" s="38">
        <v>-60.011306470000001</v>
      </c>
      <c r="D1978" s="38">
        <v>0.18604825437068939</v>
      </c>
      <c r="E1978" s="38">
        <v>0.2030548688612486</v>
      </c>
      <c r="F1978" s="38">
        <v>18.523316062176164</v>
      </c>
    </row>
    <row r="1979" spans="1:6" x14ac:dyDescent="0.35">
      <c r="A1979" s="37" t="s">
        <v>6865</v>
      </c>
      <c r="B1979" s="38">
        <v>-34.915347420000003</v>
      </c>
      <c r="C1979" s="38">
        <v>-59.999862970000002</v>
      </c>
      <c r="D1979" s="38">
        <v>0.55599606037139893</v>
      </c>
      <c r="E1979" s="38">
        <v>0.57093372548881327</v>
      </c>
      <c r="F1979" s="38">
        <v>38.834951456310677</v>
      </c>
    </row>
    <row r="1980" spans="1:6" x14ac:dyDescent="0.35">
      <c r="A1980" s="37" t="s">
        <v>6866</v>
      </c>
      <c r="B1980" s="38">
        <v>-34.891661859999999</v>
      </c>
      <c r="C1980" s="38">
        <v>-60.014956550000001</v>
      </c>
      <c r="D1980" s="38">
        <v>0.25537744164466858</v>
      </c>
      <c r="E1980" s="38">
        <v>0.27491179201751947</v>
      </c>
      <c r="F1980" s="38">
        <v>34.115523465703973</v>
      </c>
    </row>
    <row r="1981" spans="1:6" x14ac:dyDescent="0.35">
      <c r="A1981" s="37" t="s">
        <v>6867</v>
      </c>
      <c r="B1981" s="38">
        <v>-34.90236883</v>
      </c>
      <c r="C1981" s="38">
        <v>-60.018431309999997</v>
      </c>
      <c r="D1981" s="38">
        <v>0.16428014636039731</v>
      </c>
      <c r="E1981" s="38">
        <v>0.16023509123840851</v>
      </c>
      <c r="F1981" s="38"/>
    </row>
    <row r="1982" spans="1:6" x14ac:dyDescent="0.35">
      <c r="A1982" s="37" t="s">
        <v>6868</v>
      </c>
      <c r="B1982" s="38">
        <v>-34.885247319999998</v>
      </c>
      <c r="C1982" s="38">
        <v>-60.00602233</v>
      </c>
      <c r="D1982" s="38">
        <v>0.39300316572189331</v>
      </c>
      <c r="E1982" s="38">
        <v>0.40343182416338669</v>
      </c>
      <c r="F1982" s="38">
        <v>58.064516129032263</v>
      </c>
    </row>
    <row r="1983" spans="1:6" x14ac:dyDescent="0.35">
      <c r="A1983" s="37" t="s">
        <v>6869</v>
      </c>
      <c r="B1983" s="38">
        <v>-34.90115668</v>
      </c>
      <c r="C1983" s="38">
        <v>-60.013212559999999</v>
      </c>
      <c r="D1983" s="38">
        <v>0.15067631006240839</v>
      </c>
      <c r="E1983" s="38">
        <v>0.23939380363414159</v>
      </c>
      <c r="F1983" s="38">
        <v>59.22330097087378</v>
      </c>
    </row>
    <row r="1984" spans="1:6" x14ac:dyDescent="0.35">
      <c r="A1984" s="37" t="s">
        <v>6870</v>
      </c>
      <c r="B1984" s="38">
        <v>-34.900636810000002</v>
      </c>
      <c r="C1984" s="38">
        <v>-60.023934670000003</v>
      </c>
      <c r="D1984" s="38">
        <v>0.1636229753494263</v>
      </c>
      <c r="E1984" s="38">
        <v>0.23577013964715759</v>
      </c>
      <c r="F1984" s="38">
        <v>42.4</v>
      </c>
    </row>
    <row r="1985" spans="1:6" x14ac:dyDescent="0.35">
      <c r="A1985" s="37" t="s">
        <v>6871</v>
      </c>
      <c r="B1985" s="38">
        <v>-34.89142073</v>
      </c>
      <c r="C1985" s="38">
        <v>-60.018915419999999</v>
      </c>
      <c r="D1985" s="38">
        <v>0.38124066591262817</v>
      </c>
      <c r="E1985" s="38">
        <v>0.3613806882420102</v>
      </c>
      <c r="F1985" s="38">
        <v>56.25</v>
      </c>
    </row>
    <row r="1986" spans="1:6" x14ac:dyDescent="0.35">
      <c r="A1986" s="37" t="s">
        <v>6872</v>
      </c>
      <c r="B1986" s="38">
        <v>-34.89589625</v>
      </c>
      <c r="C1986" s="38">
        <v>-60.020855089999998</v>
      </c>
      <c r="D1986" s="38">
        <v>0.31356132030487061</v>
      </c>
      <c r="E1986" s="38">
        <v>0.23911124306756101</v>
      </c>
      <c r="F1986" s="38">
        <v>34.862385321100916</v>
      </c>
    </row>
    <row r="1987" spans="1:6" x14ac:dyDescent="0.35">
      <c r="A1987" s="37" t="s">
        <v>6873</v>
      </c>
      <c r="B1987" s="38">
        <v>-34.897110310000002</v>
      </c>
      <c r="C1987" s="38">
        <v>-60.013317870000002</v>
      </c>
      <c r="D1987" s="38">
        <v>0.23678529262542719</v>
      </c>
      <c r="E1987" s="38">
        <v>0.22530700224969119</v>
      </c>
      <c r="F1987" s="38">
        <v>26.315789473684209</v>
      </c>
    </row>
    <row r="1988" spans="1:6" x14ac:dyDescent="0.35">
      <c r="A1988" s="37" t="s">
        <v>6874</v>
      </c>
      <c r="B1988" s="38">
        <v>-34.902300830000001</v>
      </c>
      <c r="C1988" s="38">
        <v>-60.01853053</v>
      </c>
      <c r="D1988" s="38">
        <v>0.16428014636039731</v>
      </c>
      <c r="E1988" s="38">
        <v>0.16023509123840851</v>
      </c>
      <c r="F1988" s="38">
        <v>46.428571428571431</v>
      </c>
    </row>
    <row r="1989" spans="1:6" x14ac:dyDescent="0.35">
      <c r="A1989" s="37" t="s">
        <v>6875</v>
      </c>
      <c r="B1989" s="38">
        <v>-34.909733660000001</v>
      </c>
      <c r="C1989" s="38">
        <v>-60.032460020000002</v>
      </c>
      <c r="D1989" s="38">
        <v>0.31785848736763</v>
      </c>
      <c r="E1989" s="38">
        <v>0.33014080089491771</v>
      </c>
      <c r="F1989" s="38">
        <v>74.257425742574256</v>
      </c>
    </row>
    <row r="1990" spans="1:6" x14ac:dyDescent="0.35">
      <c r="A1990" s="37" t="s">
        <v>6876</v>
      </c>
      <c r="B1990" s="38">
        <v>-34.887721540000001</v>
      </c>
      <c r="C1990" s="38">
        <v>-60.013561029999998</v>
      </c>
      <c r="D1990" s="38">
        <v>0.37860259413719177</v>
      </c>
      <c r="E1990" s="38">
        <v>0.34490399423873791</v>
      </c>
      <c r="F1990" s="38">
        <v>50.909090909090907</v>
      </c>
    </row>
    <row r="1991" spans="1:6" x14ac:dyDescent="0.35">
      <c r="A1991" s="37" t="s">
        <v>6877</v>
      </c>
      <c r="B1991" s="38">
        <v>-34.905619940000001</v>
      </c>
      <c r="C1991" s="38">
        <v>-60.007485699999997</v>
      </c>
      <c r="D1991" s="38">
        <v>0.50887060165405273</v>
      </c>
      <c r="E1991" s="38">
        <v>0.50682131900931848</v>
      </c>
      <c r="F1991" s="38">
        <v>62.62626262626263</v>
      </c>
    </row>
    <row r="1992" spans="1:6" x14ac:dyDescent="0.35">
      <c r="A1992" s="37" t="s">
        <v>6878</v>
      </c>
      <c r="B1992" s="38">
        <v>-35.08789573</v>
      </c>
      <c r="C1992" s="38">
        <v>-59.924715259999999</v>
      </c>
      <c r="D1992" s="38">
        <v>0.57780516147613525</v>
      </c>
      <c r="E1992" s="38">
        <v>0.5640058705681249</v>
      </c>
      <c r="F1992" s="38">
        <v>25</v>
      </c>
    </row>
    <row r="1993" spans="1:6" x14ac:dyDescent="0.35">
      <c r="A1993" s="37" t="s">
        <v>6879</v>
      </c>
      <c r="B1993" s="38">
        <v>-34.804156339999999</v>
      </c>
      <c r="C1993" s="38">
        <v>-60.211017949999999</v>
      </c>
      <c r="D1993" s="38">
        <v>0.20467554032802579</v>
      </c>
      <c r="E1993" s="38">
        <v>0.21976707668768039</v>
      </c>
      <c r="F1993" s="38">
        <v>14.285714285714285</v>
      </c>
    </row>
    <row r="1994" spans="1:6" x14ac:dyDescent="0.35">
      <c r="A1994" s="37" t="s">
        <v>6880</v>
      </c>
      <c r="B1994" s="38">
        <v>-34.747511420000002</v>
      </c>
      <c r="C1994" s="38">
        <v>-60.040217490000003</v>
      </c>
      <c r="D1994" s="38">
        <v>0.71740865707397461</v>
      </c>
      <c r="E1994" s="38">
        <v>0.67871540157418497</v>
      </c>
      <c r="F1994" s="38">
        <v>36.363636363636367</v>
      </c>
    </row>
    <row r="1995" spans="1:6" x14ac:dyDescent="0.35">
      <c r="A1995" s="37" t="s">
        <v>6881</v>
      </c>
      <c r="B1995" s="38">
        <v>-34.895078890000001</v>
      </c>
      <c r="C1995" s="38">
        <v>-60.023578010000001</v>
      </c>
      <c r="D1995" s="38">
        <v>0.35459825396537781</v>
      </c>
      <c r="E1995" s="38">
        <v>0.34976816726358312</v>
      </c>
      <c r="F1995" s="38">
        <v>49.180327868852459</v>
      </c>
    </row>
    <row r="1996" spans="1:6" x14ac:dyDescent="0.35">
      <c r="A1996" s="37" t="s">
        <v>6882</v>
      </c>
      <c r="B1996" s="38">
        <v>-34.8388353</v>
      </c>
      <c r="C1996" s="38">
        <v>-59.866626400000001</v>
      </c>
      <c r="D1996" s="38">
        <v>0.66867125034332275</v>
      </c>
      <c r="E1996" s="38">
        <v>0.63874314890967476</v>
      </c>
      <c r="F1996" s="38">
        <v>47.222222222222221</v>
      </c>
    </row>
    <row r="1997" spans="1:6" x14ac:dyDescent="0.35">
      <c r="A1997" s="37" t="s">
        <v>6883</v>
      </c>
      <c r="B1997" s="38">
        <v>-34.889261089999998</v>
      </c>
      <c r="C1997" s="38">
        <v>-60.059952010000003</v>
      </c>
      <c r="D1997" s="38">
        <v>0.7229645848274231</v>
      </c>
      <c r="E1997" s="38">
        <v>0.7229645848274231</v>
      </c>
      <c r="F1997" s="38">
        <v>80</v>
      </c>
    </row>
    <row r="1998" spans="1:6" x14ac:dyDescent="0.35">
      <c r="A1998" s="37" t="s">
        <v>6884</v>
      </c>
      <c r="B1998" s="38">
        <v>-34.887160420000001</v>
      </c>
      <c r="C1998" s="38">
        <v>-60.03184487</v>
      </c>
      <c r="D1998" s="38">
        <v>0.37839052081108088</v>
      </c>
      <c r="E1998" s="38">
        <v>0.38961276156561708</v>
      </c>
      <c r="F1998" s="38">
        <v>38.916256157635473</v>
      </c>
    </row>
    <row r="1999" spans="1:6" x14ac:dyDescent="0.35">
      <c r="A1999" s="37" t="s">
        <v>6885</v>
      </c>
      <c r="B1999" s="38">
        <v>-34.863577620000001</v>
      </c>
      <c r="C1999" s="38">
        <v>-59.978262209999997</v>
      </c>
      <c r="D1999" s="38">
        <v>0.68597763776779175</v>
      </c>
      <c r="E1999" s="38">
        <v>0.67756753166516626</v>
      </c>
      <c r="F1999" s="38">
        <v>100</v>
      </c>
    </row>
    <row r="2000" spans="1:6" x14ac:dyDescent="0.35">
      <c r="A2000" s="37" t="s">
        <v>6886</v>
      </c>
      <c r="B2000" s="38">
        <v>-34.967005829999998</v>
      </c>
      <c r="C2000" s="38">
        <v>-60.12395274</v>
      </c>
      <c r="D2000" s="38">
        <v>0.51001167297363281</v>
      </c>
      <c r="E2000" s="38">
        <v>0.51001168019843823</v>
      </c>
      <c r="F2000" s="38">
        <v>22.222222222222221</v>
      </c>
    </row>
    <row r="2001" spans="1:6" x14ac:dyDescent="0.35">
      <c r="A2001" s="37" t="s">
        <v>6887</v>
      </c>
      <c r="B2001" s="38">
        <v>-35.091935530000001</v>
      </c>
      <c r="C2001" s="38">
        <v>-59.772579749999998</v>
      </c>
      <c r="D2001" s="38">
        <v>0.34876543283462519</v>
      </c>
      <c r="E2001" s="38">
        <v>0.37292606658057159</v>
      </c>
      <c r="F2001" s="38">
        <v>22.093023255813954</v>
      </c>
    </row>
    <row r="2002" spans="1:6" x14ac:dyDescent="0.35">
      <c r="A2002" s="37" t="s">
        <v>6888</v>
      </c>
      <c r="B2002" s="38">
        <v>-34.85380327</v>
      </c>
      <c r="C2002" s="38">
        <v>-60.072508999999997</v>
      </c>
      <c r="D2002" s="38">
        <v>0.58332884311676025</v>
      </c>
      <c r="E2002" s="38">
        <v>0.5975937694311142</v>
      </c>
      <c r="F2002" s="38">
        <v>35.714285714285715</v>
      </c>
    </row>
    <row r="2003" spans="1:6" x14ac:dyDescent="0.35">
      <c r="A2003" s="37" t="s">
        <v>6889</v>
      </c>
      <c r="B2003" s="38">
        <v>-34.893542789999998</v>
      </c>
      <c r="C2003" s="38">
        <v>-60.004696299999999</v>
      </c>
      <c r="D2003" s="38">
        <v>0.28398585319519037</v>
      </c>
      <c r="E2003" s="38">
        <v>0.29558873176574713</v>
      </c>
      <c r="F2003" s="38">
        <v>62.222222222222221</v>
      </c>
    </row>
    <row r="2004" spans="1:6" x14ac:dyDescent="0.35">
      <c r="A2004" s="37" t="s">
        <v>6890</v>
      </c>
      <c r="B2004" s="38">
        <v>-35.07911507</v>
      </c>
      <c r="C2004" s="38">
        <v>-59.830555519999997</v>
      </c>
      <c r="D2004" s="38">
        <v>0.4500708281993866</v>
      </c>
      <c r="E2004" s="38">
        <v>0.4500708281993866</v>
      </c>
      <c r="F2004" s="38">
        <v>0</v>
      </c>
    </row>
    <row r="2005" spans="1:6" x14ac:dyDescent="0.35">
      <c r="A2005" s="37" t="s">
        <v>6891</v>
      </c>
      <c r="B2005" s="38">
        <v>-34.8763693</v>
      </c>
      <c r="C2005" s="38">
        <v>-60.013135900000002</v>
      </c>
      <c r="D2005" s="38">
        <v>0.58038198947906494</v>
      </c>
      <c r="E2005" s="38">
        <v>0.54313648874695242</v>
      </c>
      <c r="F2005" s="38">
        <v>81.481481481481481</v>
      </c>
    </row>
    <row r="2006" spans="1:6" x14ac:dyDescent="0.35">
      <c r="A2006" s="37" t="s">
        <v>6892</v>
      </c>
      <c r="B2006" s="38">
        <v>-34.907886869999999</v>
      </c>
      <c r="C2006" s="38">
        <v>-60.02025098</v>
      </c>
      <c r="D2006" s="38">
        <v>0.48707562685012817</v>
      </c>
      <c r="E2006" s="38">
        <v>0.43708919201578411</v>
      </c>
      <c r="F2006" s="38">
        <v>46.794871794871796</v>
      </c>
    </row>
    <row r="2007" spans="1:6" x14ac:dyDescent="0.35">
      <c r="A2007" s="37" t="s">
        <v>6893</v>
      </c>
      <c r="B2007" s="38">
        <v>-34.958686880000002</v>
      </c>
      <c r="C2007" s="38">
        <v>-59.93863674</v>
      </c>
      <c r="D2007" s="38">
        <v>0.51742380857467651</v>
      </c>
      <c r="E2007" s="38">
        <v>0.51742380857467651</v>
      </c>
      <c r="F2007" s="38">
        <v>100</v>
      </c>
    </row>
    <row r="2008" spans="1:6" x14ac:dyDescent="0.35">
      <c r="A2008" s="37" t="s">
        <v>6894</v>
      </c>
      <c r="B2008" s="38">
        <v>-35.001220060000001</v>
      </c>
      <c r="C2008" s="38">
        <v>-59.610178740000002</v>
      </c>
      <c r="D2008" s="38">
        <v>0.43116527795791632</v>
      </c>
      <c r="E2008" s="38">
        <v>0.41617416342099511</v>
      </c>
      <c r="F2008" s="38">
        <v>16.666666666666664</v>
      </c>
    </row>
    <row r="2009" spans="1:6" x14ac:dyDescent="0.35">
      <c r="A2009" s="37" t="s">
        <v>6895</v>
      </c>
      <c r="B2009" s="38">
        <v>-34.928211689999998</v>
      </c>
      <c r="C2009" s="38">
        <v>-60.050512400000002</v>
      </c>
      <c r="D2009" s="38">
        <v>0.70168924331665039</v>
      </c>
      <c r="E2009" s="38">
        <v>0.69304458796977997</v>
      </c>
      <c r="F2009" s="38">
        <v>73.91304347826086</v>
      </c>
    </row>
    <row r="2010" spans="1:6" x14ac:dyDescent="0.35">
      <c r="A2010" s="37" t="s">
        <v>6896</v>
      </c>
      <c r="B2010" s="38">
        <v>-34.867617899999999</v>
      </c>
      <c r="C2010" s="38">
        <v>-60.003471330000004</v>
      </c>
      <c r="D2010" s="38">
        <v>0.62563169002532959</v>
      </c>
      <c r="E2010" s="38">
        <v>0.62563169002532959</v>
      </c>
      <c r="F2010" s="38">
        <v>42.857142857142854</v>
      </c>
    </row>
    <row r="2011" spans="1:6" x14ac:dyDescent="0.35">
      <c r="A2011" s="37" t="s">
        <v>6897</v>
      </c>
      <c r="B2011" s="38">
        <v>-34.915314049999999</v>
      </c>
      <c r="C2011" s="38">
        <v>-60.007306710000002</v>
      </c>
      <c r="D2011" s="38">
        <v>0.65674459934234619</v>
      </c>
      <c r="E2011" s="38">
        <v>0.64599007524942098</v>
      </c>
      <c r="F2011" s="38">
        <v>76.470588235294116</v>
      </c>
    </row>
    <row r="2012" spans="1:6" x14ac:dyDescent="0.35">
      <c r="A2012" s="37" t="s">
        <v>6898</v>
      </c>
      <c r="B2012" s="38">
        <v>-34.930562190000003</v>
      </c>
      <c r="C2012" s="38">
        <v>-59.965597449999997</v>
      </c>
      <c r="D2012" s="38">
        <v>0.51074135303497314</v>
      </c>
      <c r="E2012" s="38">
        <v>0.49126638803217149</v>
      </c>
      <c r="F2012" s="38">
        <v>50</v>
      </c>
    </row>
    <row r="2013" spans="1:6" x14ac:dyDescent="0.35">
      <c r="A2013" s="37" t="s">
        <v>6899</v>
      </c>
      <c r="B2013" s="38">
        <v>-35.039027230000002</v>
      </c>
      <c r="C2013" s="38">
        <v>-59.88295214</v>
      </c>
      <c r="D2013" s="38">
        <v>0.51474809646606445</v>
      </c>
      <c r="E2013" s="38">
        <v>0.51474809646606445</v>
      </c>
      <c r="F2013" s="38">
        <v>33.333333333333329</v>
      </c>
    </row>
    <row r="2014" spans="1:6" x14ac:dyDescent="0.35">
      <c r="A2014" s="37" t="s">
        <v>6900</v>
      </c>
      <c r="B2014" s="38">
        <v>-34.943218379999998</v>
      </c>
      <c r="C2014" s="38">
        <v>-59.706494480000003</v>
      </c>
      <c r="D2014" s="38">
        <v>0.3990572988986969</v>
      </c>
      <c r="E2014" s="38">
        <v>0.39756212300724447</v>
      </c>
      <c r="F2014" s="38">
        <v>9.0909090909090917</v>
      </c>
    </row>
    <row r="2015" spans="1:6" x14ac:dyDescent="0.35">
      <c r="A2015" s="37" t="s">
        <v>6901</v>
      </c>
      <c r="B2015" s="38">
        <v>-34.911440349999999</v>
      </c>
      <c r="C2015" s="38">
        <v>-60.000667239999999</v>
      </c>
      <c r="D2015" s="38">
        <v>0.49724379181861877</v>
      </c>
      <c r="E2015" s="38">
        <v>0.49023227675541031</v>
      </c>
      <c r="F2015" s="38">
        <v>53.603603603603602</v>
      </c>
    </row>
    <row r="2016" spans="1:6" x14ac:dyDescent="0.35">
      <c r="A2016" s="37" t="s">
        <v>6902</v>
      </c>
      <c r="B2016" s="38">
        <v>-34.867401710000003</v>
      </c>
      <c r="C2016" s="38">
        <v>-60.031139449999998</v>
      </c>
      <c r="D2016" s="38">
        <v>0.65688472986221313</v>
      </c>
      <c r="E2016" s="38">
        <v>0.65688472986221313</v>
      </c>
      <c r="F2016" s="38">
        <v>44.444444444444443</v>
      </c>
    </row>
    <row r="2017" spans="1:6" x14ac:dyDescent="0.35">
      <c r="A2017" s="37" t="s">
        <v>6903</v>
      </c>
      <c r="B2017" s="38">
        <v>-34.921682850000003</v>
      </c>
      <c r="C2017" s="38">
        <v>-59.998823950000002</v>
      </c>
      <c r="D2017" s="38">
        <v>0.64606976509094238</v>
      </c>
      <c r="E2017" s="38">
        <v>0.62425891192335836</v>
      </c>
      <c r="F2017" s="38">
        <v>61.53846153846154</v>
      </c>
    </row>
    <row r="2018" spans="1:6" x14ac:dyDescent="0.35">
      <c r="A2018" s="37" t="s">
        <v>6904</v>
      </c>
      <c r="B2018" s="38">
        <v>-34.973144429999998</v>
      </c>
      <c r="C2018" s="38">
        <v>-59.864126329999998</v>
      </c>
      <c r="D2018" s="38">
        <v>0.48259848356246948</v>
      </c>
      <c r="E2018" s="38">
        <v>0.44043684489018209</v>
      </c>
      <c r="F2018" s="38">
        <v>15.384615384615385</v>
      </c>
    </row>
    <row r="2019" spans="1:6" x14ac:dyDescent="0.35">
      <c r="A2019" s="37" t="s">
        <v>6905</v>
      </c>
      <c r="B2019" s="38">
        <v>-34.943788210000001</v>
      </c>
      <c r="C2019" s="38">
        <v>-60.175921760000001</v>
      </c>
      <c r="D2019" s="38">
        <v>0.51272547245025635</v>
      </c>
      <c r="E2019" s="38">
        <v>0.51272547245025635</v>
      </c>
      <c r="F2019" s="38">
        <v>100</v>
      </c>
    </row>
    <row r="2020" spans="1:6" x14ac:dyDescent="0.35">
      <c r="A2020" s="37" t="s">
        <v>6906</v>
      </c>
      <c r="B2020" s="38">
        <v>-34.898700900000001</v>
      </c>
      <c r="C2020" s="38">
        <v>-60.042001650000003</v>
      </c>
      <c r="D2020" s="38">
        <v>0.56719052791595459</v>
      </c>
      <c r="E2020" s="38">
        <v>0.573329402340783</v>
      </c>
      <c r="F2020" s="38">
        <v>87.5</v>
      </c>
    </row>
    <row r="2021" spans="1:6" x14ac:dyDescent="0.35">
      <c r="A2021" s="37" t="s">
        <v>6907</v>
      </c>
      <c r="B2021" s="38">
        <v>-34.884338769999999</v>
      </c>
      <c r="C2021" s="38">
        <v>-59.84778498</v>
      </c>
      <c r="D2021" s="38">
        <v>0.5666203498840332</v>
      </c>
      <c r="E2021" s="38">
        <v>0.5666203498840332</v>
      </c>
      <c r="F2021" s="38">
        <v>0</v>
      </c>
    </row>
    <row r="2022" spans="1:6" x14ac:dyDescent="0.35">
      <c r="A2022" s="37" t="s">
        <v>6908</v>
      </c>
      <c r="B2022" s="38">
        <v>-34.891819429999998</v>
      </c>
      <c r="C2022" s="38">
        <v>-60.03110221</v>
      </c>
      <c r="D2022" s="38">
        <v>0.42958313226699829</v>
      </c>
      <c r="E2022" s="38">
        <v>0.45618280427796498</v>
      </c>
      <c r="F2022" s="38">
        <v>67.088607594936718</v>
      </c>
    </row>
    <row r="2023" spans="1:6" x14ac:dyDescent="0.35">
      <c r="A2023" s="37" t="s">
        <v>6909</v>
      </c>
      <c r="B2023" s="38">
        <v>-34.890591780000001</v>
      </c>
      <c r="C2023" s="38">
        <v>-60.01130114</v>
      </c>
      <c r="D2023" s="38">
        <v>0.18604825437068939</v>
      </c>
      <c r="E2023" s="38">
        <v>0.20028120118218501</v>
      </c>
      <c r="F2023" s="38">
        <v>24.670433145009415</v>
      </c>
    </row>
    <row r="2024" spans="1:6" x14ac:dyDescent="0.35">
      <c r="A2024" s="37" t="s">
        <v>6910</v>
      </c>
      <c r="B2024" s="38">
        <v>-34.901038569999997</v>
      </c>
      <c r="C2024" s="38">
        <v>-60.01346951</v>
      </c>
      <c r="D2024" s="38">
        <v>0.15067631006240839</v>
      </c>
      <c r="E2024" s="38">
        <v>0.21468652288119</v>
      </c>
      <c r="F2024" s="38"/>
    </row>
    <row r="2025" spans="1:6" x14ac:dyDescent="0.35">
      <c r="A2025" s="37" t="s">
        <v>6911</v>
      </c>
      <c r="B2025" s="38">
        <v>-34.88987916</v>
      </c>
      <c r="C2025" s="38">
        <v>-60.017550749999998</v>
      </c>
      <c r="D2025" s="38">
        <v>0.34156659245491028</v>
      </c>
      <c r="E2025" s="38">
        <v>0.35093671888918487</v>
      </c>
      <c r="F2025" s="38"/>
    </row>
    <row r="2026" spans="1:6" x14ac:dyDescent="0.35">
      <c r="A2026" s="37" t="s">
        <v>762</v>
      </c>
      <c r="B2026" s="38">
        <v>-36.325466509999998</v>
      </c>
      <c r="C2026" s="38">
        <v>-57.677464790000002</v>
      </c>
      <c r="D2026" s="38">
        <v>0.40098032355308533</v>
      </c>
      <c r="E2026" s="38">
        <v>0.42832995910902277</v>
      </c>
      <c r="F2026" s="38"/>
    </row>
    <row r="2027" spans="1:6" x14ac:dyDescent="0.35">
      <c r="A2027" s="37" t="s">
        <v>764</v>
      </c>
      <c r="B2027" s="38">
        <v>-36.325710139999998</v>
      </c>
      <c r="C2027" s="38">
        <v>-57.681095939999999</v>
      </c>
      <c r="D2027" s="38">
        <v>0.40098032355308533</v>
      </c>
      <c r="E2027" s="38">
        <v>0.41938401209680659</v>
      </c>
      <c r="F2027" s="38"/>
    </row>
    <row r="2028" spans="1:6" x14ac:dyDescent="0.35">
      <c r="A2028" s="37" t="s">
        <v>766</v>
      </c>
      <c r="B2028" s="38">
        <v>-36.311139519999998</v>
      </c>
      <c r="C2028" s="38">
        <v>-57.672761149999999</v>
      </c>
      <c r="D2028" s="38">
        <v>0.32985600829124451</v>
      </c>
      <c r="E2028" s="38">
        <v>0.33133183792233473</v>
      </c>
      <c r="F2028" s="38"/>
    </row>
    <row r="2029" spans="1:6" x14ac:dyDescent="0.35">
      <c r="A2029" s="37" t="s">
        <v>763</v>
      </c>
      <c r="B2029" s="38">
        <v>-36.311113859999999</v>
      </c>
      <c r="C2029" s="38">
        <v>-57.677676060000003</v>
      </c>
      <c r="D2029" s="38">
        <v>0.30923458933830261</v>
      </c>
      <c r="E2029" s="38">
        <v>0.35894751037870137</v>
      </c>
      <c r="F2029" s="38"/>
    </row>
    <row r="2030" spans="1:6" x14ac:dyDescent="0.35">
      <c r="A2030" s="37" t="s">
        <v>6912</v>
      </c>
      <c r="B2030" s="38">
        <v>-36.32064836</v>
      </c>
      <c r="C2030" s="38">
        <v>-57.679032509999999</v>
      </c>
      <c r="D2030" s="38">
        <v>0.21881324052810669</v>
      </c>
      <c r="E2030" s="38">
        <v>0.24852618794230849</v>
      </c>
      <c r="F2030" s="38" t="s">
        <v>5130</v>
      </c>
    </row>
    <row r="2031" spans="1:6" x14ac:dyDescent="0.35">
      <c r="A2031" s="37" t="s">
        <v>6913</v>
      </c>
      <c r="B2031" s="38">
        <v>-36.316688409999998</v>
      </c>
      <c r="C2031" s="38">
        <v>-57.678493469999999</v>
      </c>
      <c r="D2031" s="38">
        <v>0.1997477114200592</v>
      </c>
      <c r="E2031" s="38">
        <v>0.21657880877747249</v>
      </c>
      <c r="F2031" s="38"/>
    </row>
    <row r="2032" spans="1:6" x14ac:dyDescent="0.35">
      <c r="A2032" s="37" t="s">
        <v>6914</v>
      </c>
      <c r="B2032" s="38">
        <v>-36.315138660000002</v>
      </c>
      <c r="C2032" s="38">
        <v>-57.674786449999999</v>
      </c>
      <c r="D2032" s="38">
        <v>0.1942330002784729</v>
      </c>
      <c r="E2032" s="38">
        <v>0.2267608087923792</v>
      </c>
      <c r="F2032" s="38"/>
    </row>
    <row r="2033" spans="1:6" x14ac:dyDescent="0.35">
      <c r="A2033" s="37" t="s">
        <v>6915</v>
      </c>
      <c r="B2033" s="38">
        <v>-36.31390365</v>
      </c>
      <c r="C2033" s="38">
        <v>-57.676941710000001</v>
      </c>
      <c r="D2033" s="38">
        <v>0.30917295813560491</v>
      </c>
      <c r="E2033" s="38">
        <v>0.28717874814020961</v>
      </c>
      <c r="F2033" s="38">
        <v>32.278481012658226</v>
      </c>
    </row>
    <row r="2034" spans="1:6" x14ac:dyDescent="0.35">
      <c r="A2034" s="37" t="s">
        <v>6916</v>
      </c>
      <c r="B2034" s="38">
        <v>-36.303371220000002</v>
      </c>
      <c r="C2034" s="38">
        <v>-57.683130060000003</v>
      </c>
      <c r="D2034" s="38">
        <v>0.45731514692306519</v>
      </c>
      <c r="E2034" s="38">
        <v>0.4738052636384964</v>
      </c>
      <c r="F2034" s="38">
        <v>43.150684931506852</v>
      </c>
    </row>
    <row r="2035" spans="1:6" x14ac:dyDescent="0.35">
      <c r="A2035" s="37" t="s">
        <v>6917</v>
      </c>
      <c r="B2035" s="38">
        <v>-36.312027469999997</v>
      </c>
      <c r="C2035" s="38">
        <v>-57.681749009999997</v>
      </c>
      <c r="D2035" s="38">
        <v>0.40589922666549683</v>
      </c>
      <c r="E2035" s="38">
        <v>0.37566715064975947</v>
      </c>
      <c r="F2035" s="38">
        <v>28.994082840236686</v>
      </c>
    </row>
    <row r="2036" spans="1:6" x14ac:dyDescent="0.35">
      <c r="A2036" s="37" t="s">
        <v>6918</v>
      </c>
      <c r="B2036" s="38">
        <v>-36.204523129999998</v>
      </c>
      <c r="C2036" s="38">
        <v>-57.73938931</v>
      </c>
      <c r="D2036" s="38">
        <v>0.54564327001571655</v>
      </c>
      <c r="E2036" s="38">
        <v>0.53862586146906799</v>
      </c>
      <c r="F2036" s="38">
        <v>46.666666666666664</v>
      </c>
    </row>
    <row r="2037" spans="1:6" x14ac:dyDescent="0.35">
      <c r="A2037" s="37" t="s">
        <v>6919</v>
      </c>
      <c r="B2037" s="38">
        <v>-36.315856850000003</v>
      </c>
      <c r="C2037" s="38">
        <v>-57.66644187</v>
      </c>
      <c r="D2037" s="38">
        <v>0.32437977194786072</v>
      </c>
      <c r="E2037" s="38">
        <v>0.33915426275309402</v>
      </c>
      <c r="F2037" s="38">
        <v>37.362637362637365</v>
      </c>
    </row>
    <row r="2038" spans="1:6" x14ac:dyDescent="0.35">
      <c r="A2038" s="37" t="s">
        <v>6920</v>
      </c>
      <c r="B2038" s="38">
        <v>-36.316758010000001</v>
      </c>
      <c r="C2038" s="38">
        <v>-57.693959829999997</v>
      </c>
      <c r="D2038" s="38">
        <v>0.39465898275375372</v>
      </c>
      <c r="E2038" s="38">
        <v>0.40383916265434688</v>
      </c>
      <c r="F2038" s="38">
        <v>38.888888888888893</v>
      </c>
    </row>
    <row r="2039" spans="1:6" x14ac:dyDescent="0.35">
      <c r="A2039" s="37" t="s">
        <v>6921</v>
      </c>
      <c r="B2039" s="38">
        <v>-36.269825140000002</v>
      </c>
      <c r="C2039" s="38">
        <v>-57.689420699999999</v>
      </c>
      <c r="D2039" s="38">
        <v>0.37083148956298828</v>
      </c>
      <c r="E2039" s="38">
        <v>0.40082421585133199</v>
      </c>
      <c r="F2039" s="38">
        <v>15.311004784688995</v>
      </c>
    </row>
    <row r="2040" spans="1:6" x14ac:dyDescent="0.35">
      <c r="A2040" s="37" t="s">
        <v>6922</v>
      </c>
      <c r="B2040" s="38">
        <v>-36.312975209999998</v>
      </c>
      <c r="C2040" s="38">
        <v>-57.661506780000003</v>
      </c>
      <c r="D2040" s="38">
        <v>0.34767675399780268</v>
      </c>
      <c r="E2040" s="38">
        <v>0.36353956868774012</v>
      </c>
      <c r="F2040" s="38">
        <v>34.728033472803347</v>
      </c>
    </row>
    <row r="2041" spans="1:6" x14ac:dyDescent="0.35">
      <c r="A2041" s="37" t="s">
        <v>771</v>
      </c>
      <c r="B2041" s="38">
        <v>-36.311233659999999</v>
      </c>
      <c r="C2041" s="38">
        <v>-57.673051899999997</v>
      </c>
      <c r="D2041" s="38">
        <v>0.30846878886222839</v>
      </c>
      <c r="E2041" s="38">
        <v>0.33021891686846228</v>
      </c>
      <c r="F2041" s="38"/>
    </row>
    <row r="2042" spans="1:6" x14ac:dyDescent="0.35">
      <c r="A2042" s="37" t="s">
        <v>6923</v>
      </c>
      <c r="B2042" s="38">
        <v>-36.318686360000001</v>
      </c>
      <c r="C2042" s="38">
        <v>-57.67273205</v>
      </c>
      <c r="D2042" s="38">
        <v>0.18457192182540891</v>
      </c>
      <c r="E2042" s="38">
        <v>0.20063308042448921</v>
      </c>
      <c r="F2042" s="38">
        <v>18.032786885245901</v>
      </c>
    </row>
    <row r="2043" spans="1:6" x14ac:dyDescent="0.35">
      <c r="A2043" s="37" t="s">
        <v>6924</v>
      </c>
      <c r="B2043" s="38">
        <v>-36.315032619999997</v>
      </c>
      <c r="C2043" s="38">
        <v>-57.674806250000003</v>
      </c>
      <c r="D2043" s="38">
        <v>0.1942330002784729</v>
      </c>
      <c r="E2043" s="38">
        <v>0.2267608087923792</v>
      </c>
      <c r="F2043" s="38">
        <v>7.8740157480314963</v>
      </c>
    </row>
    <row r="2044" spans="1:6" x14ac:dyDescent="0.35">
      <c r="A2044" s="37" t="s">
        <v>6925</v>
      </c>
      <c r="B2044" s="38">
        <v>-36.314980900000002</v>
      </c>
      <c r="C2044" s="38">
        <v>-57.68485141</v>
      </c>
      <c r="D2044" s="38">
        <v>0.36056026816368097</v>
      </c>
      <c r="E2044" s="38">
        <v>0.39856159284308151</v>
      </c>
      <c r="F2044" s="38">
        <v>21.052631578947366</v>
      </c>
    </row>
    <row r="2045" spans="1:6" x14ac:dyDescent="0.35">
      <c r="A2045" s="37" t="s">
        <v>6926</v>
      </c>
      <c r="B2045" s="38">
        <v>-36.316634620000002</v>
      </c>
      <c r="C2045" s="38">
        <v>-57.675196360000001</v>
      </c>
      <c r="D2045" s="38">
        <v>0.15498526394367221</v>
      </c>
      <c r="E2045" s="38">
        <v>0.18952554683474929</v>
      </c>
      <c r="F2045" s="38"/>
    </row>
    <row r="2046" spans="1:6" x14ac:dyDescent="0.35">
      <c r="A2046" s="37" t="s">
        <v>6927</v>
      </c>
      <c r="B2046" s="38">
        <v>-36.316385500000003</v>
      </c>
      <c r="C2046" s="38">
        <v>-57.678465350000003</v>
      </c>
      <c r="D2046" s="38">
        <v>0.1997477114200592</v>
      </c>
      <c r="E2046" s="38">
        <v>0.22172601795510241</v>
      </c>
      <c r="F2046" s="38">
        <v>28.834355828220858</v>
      </c>
    </row>
    <row r="2047" spans="1:6" x14ac:dyDescent="0.35">
      <c r="A2047" s="37" t="s">
        <v>6928</v>
      </c>
      <c r="B2047" s="38">
        <v>-36.480042449999999</v>
      </c>
      <c r="C2047" s="38">
        <v>-57.613041930000001</v>
      </c>
      <c r="D2047" s="38">
        <v>0.49530470371246338</v>
      </c>
      <c r="E2047" s="38">
        <v>0.49530470371246338</v>
      </c>
      <c r="F2047" s="38">
        <v>0</v>
      </c>
    </row>
    <row r="2048" spans="1:6" x14ac:dyDescent="0.35">
      <c r="A2048" s="37" t="s">
        <v>6929</v>
      </c>
      <c r="B2048" s="38">
        <v>-36.316430910000001</v>
      </c>
      <c r="C2048" s="38">
        <v>-57.686224969999998</v>
      </c>
      <c r="D2048" s="38">
        <v>0.36056026816368097</v>
      </c>
      <c r="E2048" s="38">
        <v>0.38059493738251771</v>
      </c>
      <c r="F2048" s="38">
        <v>50.210970464135016</v>
      </c>
    </row>
    <row r="2049" spans="1:6" x14ac:dyDescent="0.35">
      <c r="A2049" s="37" t="s">
        <v>6930</v>
      </c>
      <c r="B2049" s="38">
        <v>-36.325187849999999</v>
      </c>
      <c r="C2049" s="38">
        <v>-57.67760019</v>
      </c>
      <c r="D2049" s="38">
        <v>0.40098032355308533</v>
      </c>
      <c r="E2049" s="38">
        <v>0.42170993487040198</v>
      </c>
      <c r="F2049" s="38">
        <v>51.587301587301596</v>
      </c>
    </row>
    <row r="2050" spans="1:6" x14ac:dyDescent="0.35">
      <c r="A2050" s="37" t="s">
        <v>6931</v>
      </c>
      <c r="B2050" s="38">
        <v>-36.365448499999999</v>
      </c>
      <c r="C2050" s="38">
        <v>-57.64872768</v>
      </c>
      <c r="D2050" s="38">
        <v>0.49726718664169312</v>
      </c>
      <c r="E2050" s="38">
        <v>0.49726718664169312</v>
      </c>
      <c r="F2050" s="38" t="s">
        <v>5130</v>
      </c>
    </row>
    <row r="2051" spans="1:6" x14ac:dyDescent="0.35">
      <c r="A2051" s="37" t="s">
        <v>6932</v>
      </c>
      <c r="B2051" s="38">
        <v>-36.29887901</v>
      </c>
      <c r="C2051" s="38">
        <v>-57.687544430000003</v>
      </c>
      <c r="D2051" s="38">
        <v>0.45731514692306519</v>
      </c>
      <c r="E2051" s="38">
        <v>0.47899907330671948</v>
      </c>
      <c r="F2051" s="38">
        <v>52.112676056338024</v>
      </c>
    </row>
    <row r="2052" spans="1:6" x14ac:dyDescent="0.35">
      <c r="A2052" s="37" t="s">
        <v>6933</v>
      </c>
      <c r="B2052" s="38">
        <v>-36.311228249999999</v>
      </c>
      <c r="C2052" s="38">
        <v>-57.677672119999997</v>
      </c>
      <c r="D2052" s="38">
        <v>0.30923458933830261</v>
      </c>
      <c r="E2052" s="38">
        <v>0.35516753130488932</v>
      </c>
      <c r="F2052" s="38">
        <v>30.76923076923077</v>
      </c>
    </row>
    <row r="2053" spans="1:6" x14ac:dyDescent="0.35">
      <c r="A2053" s="37" t="s">
        <v>6934</v>
      </c>
      <c r="B2053" s="38">
        <v>-36.313870459999997</v>
      </c>
      <c r="C2053" s="38">
        <v>-57.606650389999999</v>
      </c>
      <c r="D2053" s="38">
        <v>0.59165847301483154</v>
      </c>
      <c r="E2053" s="38">
        <v>0.52077500757418183</v>
      </c>
      <c r="F2053" s="38">
        <v>28.571428571428569</v>
      </c>
    </row>
    <row r="2054" spans="1:6" x14ac:dyDescent="0.35">
      <c r="A2054" s="37" t="s">
        <v>6935</v>
      </c>
      <c r="B2054" s="38">
        <v>-36.269957609999999</v>
      </c>
      <c r="C2054" s="38">
        <v>-57.692898399999997</v>
      </c>
      <c r="D2054" s="38">
        <v>0.52244675159454346</v>
      </c>
      <c r="E2054" s="38">
        <v>0.51199038989014101</v>
      </c>
      <c r="F2054" s="38">
        <v>30.555555555555557</v>
      </c>
    </row>
    <row r="2055" spans="1:6" x14ac:dyDescent="0.35">
      <c r="A2055" s="37" t="s">
        <v>6936</v>
      </c>
      <c r="B2055" s="38">
        <v>-36.313089290000001</v>
      </c>
      <c r="C2055" s="38">
        <v>-57.66465376</v>
      </c>
      <c r="D2055" s="38">
        <v>0.31209009885787958</v>
      </c>
      <c r="E2055" s="38">
        <v>0.32183148437424708</v>
      </c>
      <c r="F2055" s="38">
        <v>54</v>
      </c>
    </row>
    <row r="2056" spans="1:6" x14ac:dyDescent="0.35">
      <c r="A2056" s="37" t="s">
        <v>6937</v>
      </c>
      <c r="B2056" s="38">
        <v>-36.319860400000003</v>
      </c>
      <c r="C2056" s="38">
        <v>-57.744766310000003</v>
      </c>
      <c r="D2056" s="38">
        <v>0.3009832501411438</v>
      </c>
      <c r="E2056" s="38">
        <v>0.3009832501411438</v>
      </c>
      <c r="F2056" s="38">
        <v>25</v>
      </c>
    </row>
    <row r="2057" spans="1:6" x14ac:dyDescent="0.35">
      <c r="A2057" s="37" t="s">
        <v>6938</v>
      </c>
      <c r="B2057" s="38">
        <v>-36.445821119999998</v>
      </c>
      <c r="C2057" s="38">
        <v>-57.624709879999997</v>
      </c>
      <c r="D2057" s="38">
        <v>0.40191757678985601</v>
      </c>
      <c r="E2057" s="38">
        <v>0.40191757678985601</v>
      </c>
      <c r="F2057" s="38">
        <v>0</v>
      </c>
    </row>
    <row r="2058" spans="1:6" x14ac:dyDescent="0.35">
      <c r="A2058" s="37" t="s">
        <v>6939</v>
      </c>
      <c r="B2058" s="38">
        <v>-36.204202250000002</v>
      </c>
      <c r="C2058" s="38">
        <v>-57.739369320000002</v>
      </c>
      <c r="D2058" s="38">
        <v>0.54564327001571655</v>
      </c>
      <c r="E2058" s="38">
        <v>0.53933708893286214</v>
      </c>
      <c r="F2058" s="38">
        <v>48.275862068965516</v>
      </c>
    </row>
    <row r="2059" spans="1:6" x14ac:dyDescent="0.35">
      <c r="A2059" s="37" t="s">
        <v>6940</v>
      </c>
      <c r="B2059" s="38">
        <v>-36.381119759999997</v>
      </c>
      <c r="C2059" s="38">
        <v>-57.590541539999997</v>
      </c>
      <c r="D2059" s="38">
        <v>0.67911249399185181</v>
      </c>
      <c r="E2059" s="38">
        <v>0.6669992903868357</v>
      </c>
      <c r="F2059" s="38">
        <v>20</v>
      </c>
    </row>
    <row r="2060" spans="1:6" x14ac:dyDescent="0.35">
      <c r="A2060" s="37" t="s">
        <v>6941</v>
      </c>
      <c r="B2060" s="38">
        <v>-36.459155950000003</v>
      </c>
      <c r="C2060" s="38">
        <v>-57.761131570000003</v>
      </c>
      <c r="D2060" s="38">
        <v>0.40370157361030579</v>
      </c>
      <c r="E2060" s="38">
        <v>0.40370157361030579</v>
      </c>
      <c r="F2060" s="38">
        <v>0</v>
      </c>
    </row>
    <row r="2061" spans="1:6" x14ac:dyDescent="0.35">
      <c r="A2061" s="37" t="s">
        <v>6942</v>
      </c>
      <c r="B2061" s="38">
        <v>-36.3910859</v>
      </c>
      <c r="C2061" s="38">
        <v>-57.697402390000001</v>
      </c>
      <c r="D2061" s="38">
        <v>0.52237993478775024</v>
      </c>
      <c r="E2061" s="38">
        <v>0.52237993478775024</v>
      </c>
      <c r="F2061" s="38">
        <v>62.5</v>
      </c>
    </row>
    <row r="2062" spans="1:6" x14ac:dyDescent="0.35">
      <c r="A2062" s="37" t="s">
        <v>6943</v>
      </c>
      <c r="B2062" s="38">
        <v>-36.545034440000002</v>
      </c>
      <c r="C2062" s="38">
        <v>-57.717659980000001</v>
      </c>
      <c r="D2062" s="38">
        <v>0.3780168890953064</v>
      </c>
      <c r="E2062" s="38">
        <v>0.3780168890953064</v>
      </c>
      <c r="F2062" s="38" t="s">
        <v>5130</v>
      </c>
    </row>
    <row r="2063" spans="1:6" x14ac:dyDescent="0.35">
      <c r="A2063" s="37" t="s">
        <v>6944</v>
      </c>
      <c r="B2063" s="38">
        <v>-36.343501699999997</v>
      </c>
      <c r="C2063" s="38">
        <v>-57.635174990000003</v>
      </c>
      <c r="D2063" s="38">
        <v>0.34977281093597412</v>
      </c>
      <c r="E2063" s="38">
        <v>0.34977281093597412</v>
      </c>
      <c r="F2063" s="38">
        <v>27.27272727272727</v>
      </c>
    </row>
    <row r="2064" spans="1:6" x14ac:dyDescent="0.35">
      <c r="A2064" s="37" t="s">
        <v>6945</v>
      </c>
      <c r="B2064" s="38">
        <v>-36.312580699999998</v>
      </c>
      <c r="C2064" s="38">
        <v>-57.674205899999997</v>
      </c>
      <c r="D2064" s="38">
        <v>0.30846878886222839</v>
      </c>
      <c r="E2064" s="38">
        <v>0.3090337990103541</v>
      </c>
      <c r="F2064" s="38">
        <v>20.923076923076923</v>
      </c>
    </row>
    <row r="2065" spans="1:6" x14ac:dyDescent="0.35">
      <c r="A2065" s="37" t="s">
        <v>6946</v>
      </c>
      <c r="B2065" s="38">
        <v>-36.314929460000002</v>
      </c>
      <c r="C2065" s="38">
        <v>-57.674892049999997</v>
      </c>
      <c r="D2065" s="38">
        <v>0.29285523295402532</v>
      </c>
      <c r="E2065" s="38">
        <v>0.2323866643615671</v>
      </c>
      <c r="F2065" s="38">
        <v>16.573556797020483</v>
      </c>
    </row>
    <row r="2066" spans="1:6" x14ac:dyDescent="0.35">
      <c r="A2066" s="37" t="s">
        <v>6947</v>
      </c>
      <c r="B2066" s="38">
        <v>-36.31124355</v>
      </c>
      <c r="C2066" s="38">
        <v>-57.67781686</v>
      </c>
      <c r="D2066" s="38">
        <v>0.30923458933830261</v>
      </c>
      <c r="E2066" s="38">
        <v>0.35415255146868091</v>
      </c>
      <c r="F2066" s="38"/>
    </row>
    <row r="2067" spans="1:6" x14ac:dyDescent="0.35">
      <c r="A2067" s="37" t="s">
        <v>774</v>
      </c>
      <c r="B2067" s="38">
        <v>-34.81229871</v>
      </c>
      <c r="C2067" s="38">
        <v>-58.488509309999998</v>
      </c>
      <c r="D2067" s="38">
        <v>0.50474894046783447</v>
      </c>
      <c r="E2067" s="38">
        <v>0.54994876186052954</v>
      </c>
      <c r="F2067" s="38"/>
    </row>
    <row r="2068" spans="1:6" x14ac:dyDescent="0.35">
      <c r="A2068" s="37" t="s">
        <v>777</v>
      </c>
      <c r="B2068" s="38">
        <v>-34.838163639999998</v>
      </c>
      <c r="C2068" s="38">
        <v>-58.450227779999999</v>
      </c>
      <c r="D2068" s="38">
        <v>0.62222158908843994</v>
      </c>
      <c r="E2068" s="38">
        <v>0.620739894253867</v>
      </c>
      <c r="F2068" s="38"/>
    </row>
    <row r="2069" spans="1:6" x14ac:dyDescent="0.35">
      <c r="A2069" s="37" t="s">
        <v>779</v>
      </c>
      <c r="B2069" s="38">
        <v>-34.802997040000001</v>
      </c>
      <c r="C2069" s="38">
        <v>-58.465454250000001</v>
      </c>
      <c r="D2069" s="38">
        <v>0.3489384651184082</v>
      </c>
      <c r="E2069" s="38">
        <v>0.33389499698366443</v>
      </c>
      <c r="F2069" s="38"/>
    </row>
    <row r="2070" spans="1:6" x14ac:dyDescent="0.35">
      <c r="A2070" s="37" t="s">
        <v>781</v>
      </c>
      <c r="B2070" s="38">
        <v>-34.801791049999999</v>
      </c>
      <c r="C2070" s="38">
        <v>-58.448889479999998</v>
      </c>
      <c r="D2070" s="38">
        <v>0.27362620830535889</v>
      </c>
      <c r="E2070" s="38">
        <v>0.23438081615849549</v>
      </c>
      <c r="F2070" s="38"/>
    </row>
    <row r="2071" spans="1:6" x14ac:dyDescent="0.35">
      <c r="A2071" s="37" t="s">
        <v>782</v>
      </c>
      <c r="B2071" s="38">
        <v>-34.817890820000002</v>
      </c>
      <c r="C2071" s="38">
        <v>-58.439770330000002</v>
      </c>
      <c r="D2071" s="38">
        <v>0.401593416929245</v>
      </c>
      <c r="E2071" s="38">
        <v>0.39497381365961498</v>
      </c>
      <c r="F2071" s="38"/>
    </row>
    <row r="2072" spans="1:6" x14ac:dyDescent="0.35">
      <c r="A2072" s="37" t="s">
        <v>2771</v>
      </c>
      <c r="B2072" s="38">
        <v>-34.853849169999997</v>
      </c>
      <c r="C2072" s="38">
        <v>-58.542861819999999</v>
      </c>
      <c r="D2072" s="38">
        <v>0.74888008832931519</v>
      </c>
      <c r="E2072" s="38">
        <v>0.73652993534740652</v>
      </c>
      <c r="F2072" s="38"/>
    </row>
    <row r="2073" spans="1:6" x14ac:dyDescent="0.35">
      <c r="A2073" s="37" t="s">
        <v>2773</v>
      </c>
      <c r="B2073" s="38">
        <v>-34.875770690000003</v>
      </c>
      <c r="C2073" s="38">
        <v>-58.532202359999999</v>
      </c>
      <c r="D2073" s="38">
        <v>0.54054641723632813</v>
      </c>
      <c r="E2073" s="38">
        <v>0.54985164602597558</v>
      </c>
      <c r="F2073" s="38"/>
    </row>
    <row r="2074" spans="1:6" x14ac:dyDescent="0.35">
      <c r="A2074" s="37" t="s">
        <v>784</v>
      </c>
      <c r="B2074" s="38">
        <v>-34.824269960000002</v>
      </c>
      <c r="C2074" s="38">
        <v>-58.502624439999998</v>
      </c>
      <c r="D2074" s="38">
        <v>0.82564640045166016</v>
      </c>
      <c r="E2074" s="38">
        <v>0.80871295284580536</v>
      </c>
      <c r="F2074" s="38"/>
    </row>
    <row r="2075" spans="1:6" x14ac:dyDescent="0.35">
      <c r="A2075" s="37" t="s">
        <v>787</v>
      </c>
      <c r="B2075" s="38">
        <v>-34.782148759999998</v>
      </c>
      <c r="C2075" s="38">
        <v>-58.478255359999999</v>
      </c>
      <c r="D2075" s="38">
        <v>0.62341642379760742</v>
      </c>
      <c r="E2075" s="38">
        <v>0.63536725149435158</v>
      </c>
      <c r="F2075" s="38"/>
    </row>
    <row r="2076" spans="1:6" x14ac:dyDescent="0.35">
      <c r="A2076" s="37" t="s">
        <v>2774</v>
      </c>
      <c r="B2076" s="38">
        <v>-34.90816049</v>
      </c>
      <c r="C2076" s="38">
        <v>-58.570764920000002</v>
      </c>
      <c r="D2076" s="38">
        <v>0.67694157361984253</v>
      </c>
      <c r="E2076" s="38">
        <v>0.67347908682293367</v>
      </c>
      <c r="F2076" s="38"/>
    </row>
    <row r="2077" spans="1:6" x14ac:dyDescent="0.35">
      <c r="A2077" s="37" t="s">
        <v>790</v>
      </c>
      <c r="B2077" s="38">
        <v>-34.836730449999997</v>
      </c>
      <c r="C2077" s="38">
        <v>-58.471708839999998</v>
      </c>
      <c r="D2077" s="38">
        <v>0.63840895891189575</v>
      </c>
      <c r="E2077" s="38">
        <v>0.62036965827684143</v>
      </c>
      <c r="F2077" s="38"/>
    </row>
    <row r="2078" spans="1:6" x14ac:dyDescent="0.35">
      <c r="A2078" s="37" t="s">
        <v>2776</v>
      </c>
      <c r="B2078" s="38">
        <v>-34.84852377</v>
      </c>
      <c r="C2078" s="38">
        <v>-58.524914899999999</v>
      </c>
      <c r="D2078" s="38">
        <v>0.50671213865280151</v>
      </c>
      <c r="E2078" s="38">
        <v>0.48261841661051702</v>
      </c>
      <c r="F2078" s="38"/>
    </row>
    <row r="2079" spans="1:6" x14ac:dyDescent="0.35">
      <c r="A2079" s="37" t="s">
        <v>792</v>
      </c>
      <c r="B2079" s="38">
        <v>-34.754874540000003</v>
      </c>
      <c r="C2079" s="38">
        <v>-58.482062110000001</v>
      </c>
      <c r="D2079" s="38">
        <v>0.86002016067504883</v>
      </c>
      <c r="E2079" s="38">
        <v>0.83278792434268523</v>
      </c>
      <c r="F2079" s="38"/>
    </row>
    <row r="2080" spans="1:6" x14ac:dyDescent="0.35">
      <c r="A2080" s="37" t="s">
        <v>2763</v>
      </c>
      <c r="B2080" s="38">
        <v>-34.881234859999999</v>
      </c>
      <c r="C2080" s="38">
        <v>-58.416329740000002</v>
      </c>
      <c r="D2080" s="38">
        <v>0.91058194637298584</v>
      </c>
      <c r="E2080" s="38">
        <v>0.92442699482566437</v>
      </c>
      <c r="F2080" s="38"/>
    </row>
    <row r="2081" spans="1:6" x14ac:dyDescent="0.35">
      <c r="A2081" s="37" t="s">
        <v>793</v>
      </c>
      <c r="B2081" s="38">
        <v>-34.765601029999999</v>
      </c>
      <c r="C2081" s="38">
        <v>-58.486507420000002</v>
      </c>
      <c r="D2081" s="38">
        <v>0.92537820339202881</v>
      </c>
      <c r="E2081" s="38">
        <v>0.87610816614968434</v>
      </c>
      <c r="F2081" s="38"/>
    </row>
    <row r="2082" spans="1:6" x14ac:dyDescent="0.35">
      <c r="A2082" s="37" t="s">
        <v>775</v>
      </c>
      <c r="B2082" s="38">
        <v>-34.819703109999999</v>
      </c>
      <c r="C2082" s="38">
        <v>-58.465100239999998</v>
      </c>
      <c r="D2082" s="38">
        <v>0.18600711226463321</v>
      </c>
      <c r="E2082" s="38">
        <v>0.18742436533038681</v>
      </c>
      <c r="F2082" s="38"/>
    </row>
    <row r="2083" spans="1:6" x14ac:dyDescent="0.35">
      <c r="A2083" s="37" t="s">
        <v>780</v>
      </c>
      <c r="B2083" s="38">
        <v>-34.78515874</v>
      </c>
      <c r="C2083" s="38">
        <v>-58.471151140000003</v>
      </c>
      <c r="D2083" s="38">
        <v>0.70897418260574341</v>
      </c>
      <c r="E2083" s="38">
        <v>0.71440295543935561</v>
      </c>
      <c r="F2083" s="38"/>
    </row>
    <row r="2084" spans="1:6" x14ac:dyDescent="0.35">
      <c r="A2084" s="37" t="s">
        <v>2772</v>
      </c>
      <c r="B2084" s="38">
        <v>-34.848577040000002</v>
      </c>
      <c r="C2084" s="38">
        <v>-58.524792349999998</v>
      </c>
      <c r="D2084" s="38">
        <v>0.45569789409637451</v>
      </c>
      <c r="E2084" s="38">
        <v>0.47951944834656179</v>
      </c>
      <c r="F2084" s="38"/>
    </row>
    <row r="2085" spans="1:6" x14ac:dyDescent="0.35">
      <c r="A2085" s="37" t="s">
        <v>2775</v>
      </c>
      <c r="B2085" s="38">
        <v>-34.916281529999999</v>
      </c>
      <c r="C2085" s="38">
        <v>-58.592893760000003</v>
      </c>
      <c r="D2085" s="38">
        <v>0.58783257007598877</v>
      </c>
      <c r="E2085" s="38">
        <v>0.61626770464997538</v>
      </c>
      <c r="F2085" s="38"/>
    </row>
    <row r="2086" spans="1:6" x14ac:dyDescent="0.35">
      <c r="A2086" s="37" t="s">
        <v>785</v>
      </c>
      <c r="B2086" s="38">
        <v>-34.83686427</v>
      </c>
      <c r="C2086" s="38">
        <v>-58.491316689999998</v>
      </c>
      <c r="D2086" s="38">
        <v>0.61987501382827759</v>
      </c>
      <c r="E2086" s="38">
        <v>0.61507055633946472</v>
      </c>
      <c r="F2086" s="38"/>
    </row>
    <row r="2087" spans="1:6" x14ac:dyDescent="0.35">
      <c r="A2087" s="37" t="s">
        <v>776</v>
      </c>
      <c r="B2087" s="38">
        <v>-34.795162150000003</v>
      </c>
      <c r="C2087" s="38">
        <v>-58.484672639999999</v>
      </c>
      <c r="D2087" s="38">
        <v>0.59148204326629639</v>
      </c>
      <c r="E2087" s="38">
        <v>0.59302096896701384</v>
      </c>
      <c r="F2087" s="38"/>
    </row>
    <row r="2088" spans="1:6" x14ac:dyDescent="0.35">
      <c r="A2088" s="37" t="s">
        <v>788</v>
      </c>
      <c r="B2088" s="38">
        <v>-34.752725920000003</v>
      </c>
      <c r="C2088" s="38">
        <v>-58.48291553</v>
      </c>
      <c r="D2088" s="38">
        <v>0.80798584222793579</v>
      </c>
      <c r="E2088" s="38">
        <v>0.8207468535449054</v>
      </c>
      <c r="F2088" s="38"/>
    </row>
    <row r="2089" spans="1:6" x14ac:dyDescent="0.35">
      <c r="A2089" s="37" t="s">
        <v>2777</v>
      </c>
      <c r="B2089" s="38">
        <v>-34.894864310000003</v>
      </c>
      <c r="C2089" s="38">
        <v>-58.569856270000002</v>
      </c>
      <c r="D2089" s="38">
        <v>0.4863446056842804</v>
      </c>
      <c r="E2089" s="38">
        <v>0.49148875113689539</v>
      </c>
      <c r="F2089" s="38"/>
    </row>
    <row r="2090" spans="1:6" x14ac:dyDescent="0.35">
      <c r="A2090" s="37" t="s">
        <v>6948</v>
      </c>
      <c r="B2090" s="38">
        <v>-34.827359430000001</v>
      </c>
      <c r="C2090" s="38">
        <v>-58.452964219999998</v>
      </c>
      <c r="D2090" s="38">
        <v>0.56176811456680298</v>
      </c>
      <c r="E2090" s="38">
        <v>0.48075094662214579</v>
      </c>
      <c r="F2090" s="38">
        <v>30.882352941176471</v>
      </c>
    </row>
    <row r="2091" spans="1:6" x14ac:dyDescent="0.35">
      <c r="A2091" s="37" t="s">
        <v>6949</v>
      </c>
      <c r="B2091" s="38">
        <v>-34.821392400000001</v>
      </c>
      <c r="C2091" s="38">
        <v>-58.475604439999998</v>
      </c>
      <c r="D2091" s="38">
        <v>0.21446175873279569</v>
      </c>
      <c r="E2091" s="38">
        <v>0.21551415284997541</v>
      </c>
      <c r="F2091" s="38">
        <v>21.839080459770116</v>
      </c>
    </row>
    <row r="2092" spans="1:6" x14ac:dyDescent="0.35">
      <c r="A2092" s="37" t="s">
        <v>6950</v>
      </c>
      <c r="B2092" s="38">
        <v>-34.878981379999999</v>
      </c>
      <c r="C2092" s="38">
        <v>-58.545821869999997</v>
      </c>
      <c r="D2092" s="38">
        <v>0.57663899660110474</v>
      </c>
      <c r="E2092" s="38">
        <v>0.57431815172496592</v>
      </c>
      <c r="F2092" s="38">
        <v>24.137931034482758</v>
      </c>
    </row>
    <row r="2093" spans="1:6" x14ac:dyDescent="0.35">
      <c r="A2093" s="37" t="s">
        <v>6951</v>
      </c>
      <c r="B2093" s="38">
        <v>-34.852336569999999</v>
      </c>
      <c r="C2093" s="38">
        <v>-58.530533060000003</v>
      </c>
      <c r="D2093" s="38">
        <v>0.53563582897186279</v>
      </c>
      <c r="E2093" s="38">
        <v>0.52605033243024668</v>
      </c>
      <c r="F2093" s="38">
        <v>18.811881188118811</v>
      </c>
    </row>
    <row r="2094" spans="1:6" x14ac:dyDescent="0.35">
      <c r="A2094" s="37" t="s">
        <v>6952</v>
      </c>
      <c r="B2094" s="38">
        <v>-34.824893019999998</v>
      </c>
      <c r="C2094" s="38">
        <v>-58.46775032</v>
      </c>
      <c r="D2094" s="38">
        <v>0.1468007564544678</v>
      </c>
      <c r="E2094" s="38">
        <v>0.17561196579652669</v>
      </c>
      <c r="F2094" s="38" t="s">
        <v>5130</v>
      </c>
    </row>
    <row r="2095" spans="1:6" x14ac:dyDescent="0.35">
      <c r="A2095" s="37" t="s">
        <v>6953</v>
      </c>
      <c r="B2095" s="38">
        <v>-34.822965529999998</v>
      </c>
      <c r="C2095" s="38">
        <v>-58.487733179999999</v>
      </c>
      <c r="D2095" s="38">
        <v>0.65438240766525269</v>
      </c>
      <c r="E2095" s="38">
        <v>0.63331142695326559</v>
      </c>
      <c r="F2095" s="38">
        <v>26.5625</v>
      </c>
    </row>
    <row r="2096" spans="1:6" x14ac:dyDescent="0.35">
      <c r="A2096" s="37" t="s">
        <v>6954</v>
      </c>
      <c r="B2096" s="38">
        <v>-34.912739479999999</v>
      </c>
      <c r="C2096" s="38">
        <v>-58.586031939999998</v>
      </c>
      <c r="D2096" s="38">
        <v>0.70595943927764893</v>
      </c>
      <c r="E2096" s="38">
        <v>0.67403002977371218</v>
      </c>
      <c r="F2096" s="38"/>
    </row>
    <row r="2097" spans="1:6" x14ac:dyDescent="0.35">
      <c r="A2097" s="37" t="s">
        <v>6955</v>
      </c>
      <c r="B2097" s="38">
        <v>-34.811532399999997</v>
      </c>
      <c r="C2097" s="38">
        <v>-58.458105150000002</v>
      </c>
      <c r="D2097" s="38">
        <v>0.16399303078651431</v>
      </c>
      <c r="E2097" s="38">
        <v>0.18180507815936031</v>
      </c>
      <c r="F2097" s="38"/>
    </row>
    <row r="2098" spans="1:6" x14ac:dyDescent="0.35">
      <c r="A2098" s="37" t="s">
        <v>6956</v>
      </c>
      <c r="B2098" s="38">
        <v>-34.844825720000003</v>
      </c>
      <c r="C2098" s="38">
        <v>-58.473339189999997</v>
      </c>
      <c r="D2098" s="38">
        <v>0.75871258974075317</v>
      </c>
      <c r="E2098" s="38">
        <v>0.6875665461694872</v>
      </c>
      <c r="F2098" s="38">
        <v>68.181818181818173</v>
      </c>
    </row>
    <row r="2099" spans="1:6" x14ac:dyDescent="0.35">
      <c r="A2099" s="37" t="s">
        <v>6957</v>
      </c>
      <c r="B2099" s="38">
        <v>-34.813639279999997</v>
      </c>
      <c r="C2099" s="38">
        <v>-58.45820827</v>
      </c>
      <c r="D2099" s="38">
        <v>0.21794649958610529</v>
      </c>
      <c r="E2099" s="38">
        <v>0.19968715310096741</v>
      </c>
      <c r="F2099" s="38">
        <v>36.363636363636367</v>
      </c>
    </row>
    <row r="2100" spans="1:6" x14ac:dyDescent="0.35">
      <c r="A2100" s="37" t="s">
        <v>6958</v>
      </c>
      <c r="B2100" s="38">
        <v>-34.82469451</v>
      </c>
      <c r="C2100" s="38">
        <v>-58.45626918</v>
      </c>
      <c r="D2100" s="38">
        <v>0.33261275291442871</v>
      </c>
      <c r="E2100" s="38">
        <v>0.32410801596501287</v>
      </c>
      <c r="F2100" s="38">
        <v>42</v>
      </c>
    </row>
    <row r="2101" spans="1:6" x14ac:dyDescent="0.35">
      <c r="A2101" s="37" t="s">
        <v>6959</v>
      </c>
      <c r="B2101" s="38">
        <v>-34.811859040000002</v>
      </c>
      <c r="C2101" s="38">
        <v>-58.487972929999998</v>
      </c>
      <c r="D2101" s="38">
        <v>0.48512640595436102</v>
      </c>
      <c r="E2101" s="38">
        <v>0.51766856328437205</v>
      </c>
      <c r="F2101" s="38">
        <v>37.948717948717949</v>
      </c>
    </row>
    <row r="2102" spans="1:6" x14ac:dyDescent="0.35">
      <c r="A2102" s="37" t="s">
        <v>6960</v>
      </c>
      <c r="B2102" s="38">
        <v>-34.870066090000002</v>
      </c>
      <c r="C2102" s="38">
        <v>-58.531377839999998</v>
      </c>
      <c r="D2102" s="38">
        <v>0.58838486671447754</v>
      </c>
      <c r="E2102" s="38">
        <v>0.553376107580132</v>
      </c>
      <c r="F2102" s="38">
        <v>43.478260869565219</v>
      </c>
    </row>
    <row r="2103" spans="1:6" x14ac:dyDescent="0.35">
      <c r="A2103" s="37" t="s">
        <v>6961</v>
      </c>
      <c r="B2103" s="38">
        <v>-34.786418619999999</v>
      </c>
      <c r="C2103" s="38">
        <v>-58.469062309999998</v>
      </c>
      <c r="D2103" s="38">
        <v>0.73412543535232544</v>
      </c>
      <c r="E2103" s="38">
        <v>0.73108282528425517</v>
      </c>
      <c r="F2103" s="38">
        <v>50.751879699248128</v>
      </c>
    </row>
    <row r="2104" spans="1:6" x14ac:dyDescent="0.35">
      <c r="A2104" s="37" t="s">
        <v>6962</v>
      </c>
      <c r="B2104" s="38">
        <v>-34.830830849999998</v>
      </c>
      <c r="C2104" s="38">
        <v>-58.474784229999997</v>
      </c>
      <c r="D2104" s="38">
        <v>0.33338767290115362</v>
      </c>
      <c r="E2104" s="38">
        <v>0.38686489976114702</v>
      </c>
      <c r="F2104" s="38">
        <v>38.562091503267979</v>
      </c>
    </row>
    <row r="2105" spans="1:6" x14ac:dyDescent="0.35">
      <c r="A2105" s="37" t="s">
        <v>6963</v>
      </c>
      <c r="B2105" s="38">
        <v>-34.895008500000003</v>
      </c>
      <c r="C2105" s="38">
        <v>-58.570578980000001</v>
      </c>
      <c r="D2105" s="38">
        <v>0.4863446056842804</v>
      </c>
      <c r="E2105" s="38">
        <v>0.49778438339362269</v>
      </c>
      <c r="F2105" s="38">
        <v>41.735537190082646</v>
      </c>
    </row>
    <row r="2106" spans="1:6" x14ac:dyDescent="0.35">
      <c r="A2106" s="37" t="s">
        <v>6964</v>
      </c>
      <c r="B2106" s="38">
        <v>-34.836923839999997</v>
      </c>
      <c r="C2106" s="38">
        <v>-58.490569579999999</v>
      </c>
      <c r="D2106" s="38">
        <v>0.61537760496139526</v>
      </c>
      <c r="E2106" s="38">
        <v>0.61725634336471558</v>
      </c>
      <c r="F2106" s="38">
        <v>54.40251572327044</v>
      </c>
    </row>
    <row r="2107" spans="1:6" x14ac:dyDescent="0.35">
      <c r="A2107" s="37" t="s">
        <v>6965</v>
      </c>
      <c r="B2107" s="38">
        <v>-34.789348959999998</v>
      </c>
      <c r="C2107" s="38">
        <v>-58.522122799999998</v>
      </c>
      <c r="D2107" s="38">
        <v>0.34123852849006647</v>
      </c>
      <c r="E2107" s="38">
        <v>0.36346129162444007</v>
      </c>
      <c r="F2107" s="38">
        <v>21.551724137931032</v>
      </c>
    </row>
    <row r="2108" spans="1:6" x14ac:dyDescent="0.35">
      <c r="A2108" s="37" t="s">
        <v>6966</v>
      </c>
      <c r="B2108" s="38">
        <v>-34.819365689999998</v>
      </c>
      <c r="C2108" s="38">
        <v>-58.472260910000003</v>
      </c>
      <c r="D2108" s="38">
        <v>0.20668961107730871</v>
      </c>
      <c r="E2108" s="38">
        <v>0.19017857313156131</v>
      </c>
      <c r="F2108" s="38">
        <v>36.224489795918366</v>
      </c>
    </row>
    <row r="2109" spans="1:6" x14ac:dyDescent="0.35">
      <c r="A2109" s="37" t="s">
        <v>6967</v>
      </c>
      <c r="B2109" s="38">
        <v>-34.793703530000002</v>
      </c>
      <c r="C2109" s="38">
        <v>-58.456333780000001</v>
      </c>
      <c r="D2109" s="38">
        <v>0.52323031425476074</v>
      </c>
      <c r="E2109" s="38">
        <v>0.52302029899188451</v>
      </c>
      <c r="F2109" s="38">
        <v>48.453608247422679</v>
      </c>
    </row>
    <row r="2110" spans="1:6" x14ac:dyDescent="0.35">
      <c r="A2110" s="37" t="s">
        <v>6968</v>
      </c>
      <c r="B2110" s="38">
        <v>-34.818376039999997</v>
      </c>
      <c r="C2110" s="38">
        <v>-58.440121419999997</v>
      </c>
      <c r="D2110" s="38">
        <v>0.40659341216087341</v>
      </c>
      <c r="E2110" s="38">
        <v>0.40453432735643891</v>
      </c>
      <c r="F2110" s="38">
        <v>48.50299401197605</v>
      </c>
    </row>
    <row r="2111" spans="1:6" x14ac:dyDescent="0.35">
      <c r="A2111" s="37" t="s">
        <v>6969</v>
      </c>
      <c r="B2111" s="38">
        <v>-34.795625989999998</v>
      </c>
      <c r="C2111" s="38">
        <v>-58.485618100000003</v>
      </c>
      <c r="D2111" s="38">
        <v>0.58892148733139038</v>
      </c>
      <c r="E2111" s="38">
        <v>0.59496278041287476</v>
      </c>
      <c r="F2111" s="38">
        <v>52.284263959390863</v>
      </c>
    </row>
    <row r="2112" spans="1:6" x14ac:dyDescent="0.35">
      <c r="A2112" s="37" t="s">
        <v>6970</v>
      </c>
      <c r="B2112" s="38">
        <v>-34.915955459999999</v>
      </c>
      <c r="C2112" s="38">
        <v>-58.593249960000001</v>
      </c>
      <c r="D2112" s="38">
        <v>0.58042287826538086</v>
      </c>
      <c r="E2112" s="38">
        <v>0.60606713261869216</v>
      </c>
      <c r="F2112" s="38">
        <v>54.573170731707322</v>
      </c>
    </row>
    <row r="2113" spans="1:6" x14ac:dyDescent="0.35">
      <c r="A2113" s="37" t="s">
        <v>6971</v>
      </c>
      <c r="B2113" s="38">
        <v>-34.853322419999998</v>
      </c>
      <c r="C2113" s="38">
        <v>-58.516968210000002</v>
      </c>
      <c r="D2113" s="38">
        <v>0.26539155840873718</v>
      </c>
      <c r="E2113" s="38">
        <v>0.31104999055733551</v>
      </c>
      <c r="F2113" s="38">
        <v>29.629629629629626</v>
      </c>
    </row>
    <row r="2114" spans="1:6" x14ac:dyDescent="0.35">
      <c r="A2114" s="37" t="s">
        <v>6972</v>
      </c>
      <c r="B2114" s="38">
        <v>-34.762328170000004</v>
      </c>
      <c r="C2114" s="38">
        <v>-58.489864009999998</v>
      </c>
      <c r="D2114" s="38">
        <v>0.81669086217880249</v>
      </c>
      <c r="E2114" s="38">
        <v>0.83205140442461578</v>
      </c>
      <c r="F2114" s="38">
        <v>65.198237885462547</v>
      </c>
    </row>
    <row r="2115" spans="1:6" x14ac:dyDescent="0.35">
      <c r="A2115" s="37" t="s">
        <v>6973</v>
      </c>
      <c r="B2115" s="38">
        <v>-34.764155199999998</v>
      </c>
      <c r="C2115" s="38">
        <v>-58.484770449999999</v>
      </c>
      <c r="D2115" s="38">
        <v>0.81803536415100098</v>
      </c>
      <c r="E2115" s="38">
        <v>0.81937111417452491</v>
      </c>
      <c r="F2115" s="38">
        <v>62.439024390243901</v>
      </c>
    </row>
    <row r="2116" spans="1:6" x14ac:dyDescent="0.35">
      <c r="A2116" s="37" t="s">
        <v>6974</v>
      </c>
      <c r="B2116" s="38">
        <v>-34.861788930000003</v>
      </c>
      <c r="C2116" s="38">
        <v>-58.502086310000003</v>
      </c>
      <c r="D2116" s="38">
        <v>0.56065869331359863</v>
      </c>
      <c r="E2116" s="38">
        <v>0.40851704776287079</v>
      </c>
      <c r="F2116" s="38">
        <v>44.502617801047123</v>
      </c>
    </row>
    <row r="2117" spans="1:6" x14ac:dyDescent="0.35">
      <c r="A2117" s="37" t="s">
        <v>6975</v>
      </c>
      <c r="B2117" s="38">
        <v>-34.907040639999998</v>
      </c>
      <c r="C2117" s="38">
        <v>-58.43345188</v>
      </c>
      <c r="D2117" s="38">
        <v>0.7025027871131897</v>
      </c>
      <c r="E2117" s="38">
        <v>0.70212942989248983</v>
      </c>
      <c r="F2117" s="38">
        <v>56.09756097560976</v>
      </c>
    </row>
    <row r="2118" spans="1:6" x14ac:dyDescent="0.35">
      <c r="A2118" s="37" t="s">
        <v>6976</v>
      </c>
      <c r="B2118" s="38">
        <v>-34.83690138</v>
      </c>
      <c r="C2118" s="38">
        <v>-58.513841419999999</v>
      </c>
      <c r="D2118" s="38">
        <v>0.42310443520545959</v>
      </c>
      <c r="E2118" s="38">
        <v>0.41450366769966318</v>
      </c>
      <c r="F2118" s="38">
        <v>42.372881355932201</v>
      </c>
    </row>
    <row r="2119" spans="1:6" x14ac:dyDescent="0.35">
      <c r="A2119" s="37" t="s">
        <v>6977</v>
      </c>
      <c r="B2119" s="38">
        <v>-34.90114363</v>
      </c>
      <c r="C2119" s="38">
        <v>-58.599121109999999</v>
      </c>
      <c r="D2119" s="38">
        <v>0.59414207935333252</v>
      </c>
      <c r="E2119" s="38">
        <v>0.60075443198806366</v>
      </c>
      <c r="F2119" s="38">
        <v>25.207756232686979</v>
      </c>
    </row>
    <row r="2120" spans="1:6" x14ac:dyDescent="0.35">
      <c r="A2120" s="37" t="s">
        <v>6978</v>
      </c>
      <c r="B2120" s="38">
        <v>-34.814533390000001</v>
      </c>
      <c r="C2120" s="38">
        <v>-58.458815549999997</v>
      </c>
      <c r="D2120" s="38">
        <v>0.24642811715602869</v>
      </c>
      <c r="E2120" s="38">
        <v>0.20743208958042991</v>
      </c>
      <c r="F2120" s="38">
        <v>26.503126503126502</v>
      </c>
    </row>
    <row r="2121" spans="1:6" x14ac:dyDescent="0.35">
      <c r="A2121" s="37" t="s">
        <v>6979</v>
      </c>
      <c r="B2121" s="38">
        <v>-34.860394399999997</v>
      </c>
      <c r="C2121" s="38">
        <v>-58.518347400000003</v>
      </c>
      <c r="D2121" s="38">
        <v>0.33322390913963318</v>
      </c>
      <c r="E2121" s="38">
        <v>0.3373611037795608</v>
      </c>
      <c r="F2121" s="38">
        <v>28.935395814376708</v>
      </c>
    </row>
    <row r="2122" spans="1:6" x14ac:dyDescent="0.35">
      <c r="A2122" s="37" t="s">
        <v>6980</v>
      </c>
      <c r="B2122" s="38">
        <v>-34.80173113</v>
      </c>
      <c r="C2122" s="38">
        <v>-58.448649009999997</v>
      </c>
      <c r="D2122" s="38">
        <v>0.27362620830535889</v>
      </c>
      <c r="E2122" s="38">
        <v>0.23011647007967301</v>
      </c>
      <c r="F2122" s="38">
        <v>31.788793103448278</v>
      </c>
    </row>
    <row r="2123" spans="1:6" x14ac:dyDescent="0.35">
      <c r="A2123" s="37" t="s">
        <v>6981</v>
      </c>
      <c r="B2123" s="38">
        <v>-34.920128609999999</v>
      </c>
      <c r="C2123" s="38">
        <v>-58.59742464</v>
      </c>
      <c r="D2123" s="38">
        <v>0.67139232158660889</v>
      </c>
      <c r="E2123" s="38">
        <v>0.65382012483235952</v>
      </c>
      <c r="F2123" s="38">
        <v>33.906976744186046</v>
      </c>
    </row>
    <row r="2124" spans="1:6" x14ac:dyDescent="0.35">
      <c r="A2124" s="37" t="s">
        <v>6982</v>
      </c>
      <c r="B2124" s="38">
        <v>-34.785193909999997</v>
      </c>
      <c r="C2124" s="38">
        <v>-58.489710100000003</v>
      </c>
      <c r="D2124" s="38">
        <v>0.72422361373901367</v>
      </c>
      <c r="E2124" s="38">
        <v>0.71129783987998962</v>
      </c>
      <c r="F2124" s="38">
        <v>44.816326530612244</v>
      </c>
    </row>
    <row r="2125" spans="1:6" x14ac:dyDescent="0.35">
      <c r="A2125" s="37" t="s">
        <v>6983</v>
      </c>
      <c r="B2125" s="38">
        <v>-34.817677029999999</v>
      </c>
      <c r="C2125" s="38">
        <v>-58.439345799999998</v>
      </c>
      <c r="D2125" s="38">
        <v>0.401593416929245</v>
      </c>
      <c r="E2125" s="38">
        <v>0.39256656169891357</v>
      </c>
      <c r="F2125" s="38">
        <v>38.055555555555557</v>
      </c>
    </row>
    <row r="2126" spans="1:6" x14ac:dyDescent="0.35">
      <c r="A2126" s="37" t="s">
        <v>6984</v>
      </c>
      <c r="B2126" s="38">
        <v>-34.841077570000003</v>
      </c>
      <c r="C2126" s="38">
        <v>-58.439611220000003</v>
      </c>
      <c r="D2126" s="38">
        <v>0.63859277963638306</v>
      </c>
      <c r="E2126" s="38">
        <v>0.6260713007715013</v>
      </c>
      <c r="F2126" s="38">
        <v>42.974238875878221</v>
      </c>
    </row>
    <row r="2127" spans="1:6" x14ac:dyDescent="0.35">
      <c r="A2127" s="37" t="s">
        <v>6985</v>
      </c>
      <c r="B2127" s="38">
        <v>-34.826219450000004</v>
      </c>
      <c r="C2127" s="38">
        <v>-58.49945408</v>
      </c>
      <c r="D2127" s="38">
        <v>0.66949725151062012</v>
      </c>
      <c r="E2127" s="38">
        <v>0.71980468763245475</v>
      </c>
      <c r="F2127" s="38">
        <v>37.344913151364764</v>
      </c>
    </row>
    <row r="2128" spans="1:6" x14ac:dyDescent="0.35">
      <c r="A2128" s="37" t="s">
        <v>6986</v>
      </c>
      <c r="B2128" s="38">
        <v>-34.887676159999998</v>
      </c>
      <c r="C2128" s="38">
        <v>-58.568890029999999</v>
      </c>
      <c r="D2128" s="38">
        <v>0.69017040729522705</v>
      </c>
      <c r="E2128" s="38">
        <v>0.6501505970954895</v>
      </c>
      <c r="F2128" s="38">
        <v>35.887487875848691</v>
      </c>
    </row>
    <row r="2129" spans="1:6" x14ac:dyDescent="0.35">
      <c r="A2129" s="37" t="s">
        <v>6987</v>
      </c>
      <c r="B2129" s="38">
        <v>-34.851886090000001</v>
      </c>
      <c r="C2129" s="38">
        <v>-58.530097089999998</v>
      </c>
      <c r="D2129" s="38">
        <v>0.53563582897186279</v>
      </c>
      <c r="E2129" s="38">
        <v>0.51999125736100338</v>
      </c>
      <c r="F2129" s="38">
        <v>29.1358024691358</v>
      </c>
    </row>
    <row r="2130" spans="1:6" x14ac:dyDescent="0.35">
      <c r="A2130" s="37" t="s">
        <v>6988</v>
      </c>
      <c r="B2130" s="38">
        <v>-34.833049459999998</v>
      </c>
      <c r="C2130" s="38">
        <v>-58.473780640000001</v>
      </c>
      <c r="D2130" s="38">
        <v>0.47125846147537231</v>
      </c>
      <c r="E2130" s="38">
        <v>0.47084794311146988</v>
      </c>
      <c r="F2130" s="38">
        <v>34.224598930481278</v>
      </c>
    </row>
    <row r="2131" spans="1:6" x14ac:dyDescent="0.35">
      <c r="A2131" s="37" t="s">
        <v>6989</v>
      </c>
      <c r="B2131" s="38">
        <v>-34.806315380000001</v>
      </c>
      <c r="C2131" s="38">
        <v>-58.476402890000003</v>
      </c>
      <c r="D2131" s="38">
        <v>0.32019257545471191</v>
      </c>
      <c r="E2131" s="38">
        <v>0.32265143820217679</v>
      </c>
      <c r="F2131" s="38">
        <v>29.170731707317071</v>
      </c>
    </row>
    <row r="2132" spans="1:6" x14ac:dyDescent="0.35">
      <c r="A2132" s="37" t="s">
        <v>6990</v>
      </c>
      <c r="B2132" s="38">
        <v>-34.811581590000003</v>
      </c>
      <c r="C2132" s="38">
        <v>-58.497686539999997</v>
      </c>
      <c r="D2132" s="38">
        <v>0.66295903921127319</v>
      </c>
      <c r="E2132" s="38">
        <v>0.5322665274143219</v>
      </c>
      <c r="F2132" s="38">
        <v>37.376237623762378</v>
      </c>
    </row>
    <row r="2133" spans="1:6" x14ac:dyDescent="0.35">
      <c r="A2133" s="37" t="s">
        <v>6991</v>
      </c>
      <c r="B2133" s="38">
        <v>-34.806409649999999</v>
      </c>
      <c r="C2133" s="38">
        <v>-58.476450200000002</v>
      </c>
      <c r="D2133" s="38">
        <v>0.32019257545471191</v>
      </c>
      <c r="E2133" s="38">
        <v>0.32279496522326218</v>
      </c>
      <c r="F2133" s="38">
        <v>35.974499089253186</v>
      </c>
    </row>
    <row r="2134" spans="1:6" x14ac:dyDescent="0.35">
      <c r="A2134" s="37" t="s">
        <v>2781</v>
      </c>
      <c r="B2134" s="38">
        <v>-34.856058840000003</v>
      </c>
      <c r="C2134" s="38">
        <v>-58.529817299999998</v>
      </c>
      <c r="D2134" s="38">
        <v>0.49807673692703253</v>
      </c>
      <c r="E2134" s="38">
        <v>0.48196867578908009</v>
      </c>
      <c r="F2134" s="38"/>
    </row>
    <row r="2135" spans="1:6" x14ac:dyDescent="0.35">
      <c r="A2135" s="37" t="s">
        <v>6992</v>
      </c>
      <c r="B2135" s="38">
        <v>-34.806375000000003</v>
      </c>
      <c r="C2135" s="38">
        <v>-58.456881160000002</v>
      </c>
      <c r="D2135" s="38">
        <v>0.18969395756721499</v>
      </c>
      <c r="E2135" s="38">
        <v>0.202150107638256</v>
      </c>
      <c r="F2135" s="38">
        <v>19.71153846153846</v>
      </c>
    </row>
    <row r="2136" spans="1:6" x14ac:dyDescent="0.35">
      <c r="A2136" s="37" t="s">
        <v>6993</v>
      </c>
      <c r="B2136" s="38">
        <v>-34.765293669999998</v>
      </c>
      <c r="C2136" s="38">
        <v>-58.486677200000003</v>
      </c>
      <c r="D2136" s="38">
        <v>0.92537820339202881</v>
      </c>
      <c r="E2136" s="38">
        <v>0.87327816298133454</v>
      </c>
      <c r="F2136" s="38">
        <v>52.464788732394361</v>
      </c>
    </row>
    <row r="2137" spans="1:6" x14ac:dyDescent="0.35">
      <c r="A2137" s="37" t="s">
        <v>6994</v>
      </c>
      <c r="B2137" s="38">
        <v>-34.871761249999999</v>
      </c>
      <c r="C2137" s="38">
        <v>-58.529832640000002</v>
      </c>
      <c r="D2137" s="38">
        <v>0.58333343267440796</v>
      </c>
      <c r="E2137" s="38">
        <v>0.56559123461310923</v>
      </c>
      <c r="F2137" s="38">
        <v>31.911262798634809</v>
      </c>
    </row>
    <row r="2138" spans="1:6" x14ac:dyDescent="0.35">
      <c r="A2138" s="37" t="s">
        <v>6995</v>
      </c>
      <c r="B2138" s="38">
        <v>-34.821267259999999</v>
      </c>
      <c r="C2138" s="38">
        <v>-58.475302450000001</v>
      </c>
      <c r="D2138" s="38">
        <v>0.2175637632608414</v>
      </c>
      <c r="E2138" s="38">
        <v>0.2150644817062326</v>
      </c>
      <c r="F2138" s="38"/>
    </row>
    <row r="2139" spans="1:6" x14ac:dyDescent="0.35">
      <c r="A2139" s="37" t="s">
        <v>6996</v>
      </c>
      <c r="B2139" s="38">
        <v>-34.819663970000001</v>
      </c>
      <c r="C2139" s="38">
        <v>-58.465092830000003</v>
      </c>
      <c r="D2139" s="38">
        <v>0.18600711226463321</v>
      </c>
      <c r="E2139" s="38">
        <v>0.18751191739973269</v>
      </c>
      <c r="F2139" s="38">
        <v>30.279503105590059</v>
      </c>
    </row>
    <row r="2140" spans="1:6" x14ac:dyDescent="0.35">
      <c r="A2140" s="37" t="s">
        <v>6997</v>
      </c>
      <c r="B2140" s="38">
        <v>-34.844734969999998</v>
      </c>
      <c r="C2140" s="38">
        <v>-58.473021180000003</v>
      </c>
      <c r="D2140" s="38">
        <v>0.75871258974075317</v>
      </c>
      <c r="E2140" s="38">
        <v>0.70307142701413894</v>
      </c>
      <c r="F2140" s="38">
        <v>66.099071207430342</v>
      </c>
    </row>
    <row r="2141" spans="1:6" x14ac:dyDescent="0.35">
      <c r="A2141" s="37" t="s">
        <v>6998</v>
      </c>
      <c r="B2141" s="38">
        <v>-34.848675659999998</v>
      </c>
      <c r="C2141" s="38">
        <v>-58.524931219999999</v>
      </c>
      <c r="D2141" s="38">
        <v>0.45569789409637451</v>
      </c>
      <c r="E2141" s="38">
        <v>0.48095066453281199</v>
      </c>
      <c r="F2141" s="38">
        <v>40.638606676342526</v>
      </c>
    </row>
    <row r="2142" spans="1:6" x14ac:dyDescent="0.35">
      <c r="A2142" s="37" t="s">
        <v>6999</v>
      </c>
      <c r="B2142" s="38">
        <v>-34.894686870000001</v>
      </c>
      <c r="C2142" s="38">
        <v>-58.569985699999997</v>
      </c>
      <c r="D2142" s="38">
        <v>0.4863446056842804</v>
      </c>
      <c r="E2142" s="38">
        <v>0.49804919021470212</v>
      </c>
      <c r="F2142" s="38">
        <v>47.469066366704162</v>
      </c>
    </row>
    <row r="2143" spans="1:6" x14ac:dyDescent="0.35">
      <c r="A2143" s="37" t="s">
        <v>7000</v>
      </c>
      <c r="B2143" s="38">
        <v>-34.900518499999997</v>
      </c>
      <c r="C2143" s="38">
        <v>-58.597390160000003</v>
      </c>
      <c r="D2143" s="38">
        <v>0.57773315906524658</v>
      </c>
      <c r="E2143" s="38">
        <v>0.61292083169284617</v>
      </c>
      <c r="F2143" s="38">
        <v>54.678362573099413</v>
      </c>
    </row>
    <row r="2144" spans="1:6" x14ac:dyDescent="0.35">
      <c r="A2144" s="37" t="s">
        <v>7001</v>
      </c>
      <c r="B2144" s="38">
        <v>-34.808271179999998</v>
      </c>
      <c r="C2144" s="38">
        <v>-58.471706660000002</v>
      </c>
      <c r="D2144" s="38">
        <v>0.2753879725933075</v>
      </c>
      <c r="E2144" s="38">
        <v>0.2836957662492185</v>
      </c>
      <c r="F2144" s="38">
        <v>35.623003194888184</v>
      </c>
    </row>
    <row r="2145" spans="1:6" x14ac:dyDescent="0.35">
      <c r="A2145" s="37" t="s">
        <v>7002</v>
      </c>
      <c r="B2145" s="38">
        <v>-34.907245590000002</v>
      </c>
      <c r="C2145" s="38">
        <v>-58.434066909999999</v>
      </c>
      <c r="D2145" s="38">
        <v>0.7025027871131897</v>
      </c>
      <c r="E2145" s="38">
        <v>0.70219569675850146</v>
      </c>
      <c r="F2145" s="38">
        <v>52.486187845303867</v>
      </c>
    </row>
    <row r="2146" spans="1:6" x14ac:dyDescent="0.35">
      <c r="A2146" s="37" t="s">
        <v>7003</v>
      </c>
      <c r="B2146" s="38">
        <v>-34.801831229999998</v>
      </c>
      <c r="C2146" s="38">
        <v>-58.448963890000002</v>
      </c>
      <c r="D2146" s="38">
        <v>0.27362620830535889</v>
      </c>
      <c r="E2146" s="38">
        <v>0.2319469487196521</v>
      </c>
      <c r="F2146" s="38">
        <v>38.541666666666671</v>
      </c>
    </row>
    <row r="2147" spans="1:6" x14ac:dyDescent="0.35">
      <c r="A2147" s="37" t="s">
        <v>7004</v>
      </c>
      <c r="B2147" s="38">
        <v>-34.862108820000003</v>
      </c>
      <c r="C2147" s="38">
        <v>-58.502114280000001</v>
      </c>
      <c r="D2147" s="38">
        <v>0.56065869331359863</v>
      </c>
      <c r="E2147" s="38">
        <v>0.38049663603305822</v>
      </c>
      <c r="F2147" s="38">
        <v>36.65987780040733</v>
      </c>
    </row>
    <row r="2148" spans="1:6" x14ac:dyDescent="0.35">
      <c r="A2148" s="37" t="s">
        <v>7005</v>
      </c>
      <c r="B2148" s="38">
        <v>-34.761582130000001</v>
      </c>
      <c r="C2148" s="38">
        <v>-58.500046879999999</v>
      </c>
      <c r="D2148" s="38">
        <v>0.78030198812484741</v>
      </c>
      <c r="E2148" s="38">
        <v>0.8138133193317213</v>
      </c>
      <c r="F2148" s="38">
        <v>69.028871391076123</v>
      </c>
    </row>
    <row r="2149" spans="1:6" x14ac:dyDescent="0.35">
      <c r="A2149" s="37" t="s">
        <v>7006</v>
      </c>
      <c r="B2149" s="38">
        <v>-34.910316620000003</v>
      </c>
      <c r="C2149" s="38">
        <v>-58.511975110000002</v>
      </c>
      <c r="D2149" s="38">
        <v>0.51983428001403809</v>
      </c>
      <c r="E2149" s="38">
        <v>0.38002468831837177</v>
      </c>
      <c r="F2149" s="38">
        <v>38.888888888888893</v>
      </c>
    </row>
    <row r="2150" spans="1:6" x14ac:dyDescent="0.35">
      <c r="A2150" s="37" t="s">
        <v>7007</v>
      </c>
      <c r="B2150" s="38">
        <v>-34.822472220000002</v>
      </c>
      <c r="C2150" s="38">
        <v>-58.486766490000001</v>
      </c>
      <c r="D2150" s="38">
        <v>0.60460543632507324</v>
      </c>
      <c r="E2150" s="38">
        <v>0.62072293129232192</v>
      </c>
      <c r="F2150" s="38">
        <v>48.756218905472636</v>
      </c>
    </row>
    <row r="2151" spans="1:6" x14ac:dyDescent="0.35">
      <c r="A2151" s="37" t="s">
        <v>7008</v>
      </c>
      <c r="B2151" s="38">
        <v>-34.875797949999999</v>
      </c>
      <c r="C2151" s="38">
        <v>-58.532374240000003</v>
      </c>
      <c r="D2151" s="38">
        <v>0.54054641723632813</v>
      </c>
      <c r="E2151" s="38">
        <v>0.54899657094800791</v>
      </c>
      <c r="F2151" s="38">
        <v>50.061500615006146</v>
      </c>
    </row>
    <row r="2152" spans="1:6" x14ac:dyDescent="0.35">
      <c r="A2152" s="37" t="s">
        <v>7009</v>
      </c>
      <c r="B2152" s="38">
        <v>-34.814718120000002</v>
      </c>
      <c r="C2152" s="38">
        <v>-58.457547220000002</v>
      </c>
      <c r="D2152" s="38">
        <v>0.18525996804237371</v>
      </c>
      <c r="E2152" s="38">
        <v>0.22732401706955649</v>
      </c>
      <c r="F2152" s="38">
        <v>32.069510268562404</v>
      </c>
    </row>
    <row r="2153" spans="1:6" x14ac:dyDescent="0.35">
      <c r="A2153" s="37" t="s">
        <v>7010</v>
      </c>
      <c r="B2153" s="38">
        <v>-34.803063950000002</v>
      </c>
      <c r="C2153" s="38">
        <v>-58.465586809999998</v>
      </c>
      <c r="D2153" s="38">
        <v>0.3489384651184082</v>
      </c>
      <c r="E2153" s="38">
        <v>0.33697827115203388</v>
      </c>
      <c r="F2153" s="38">
        <v>48.309178743961354</v>
      </c>
    </row>
    <row r="2154" spans="1:6" x14ac:dyDescent="0.35">
      <c r="A2154" s="37" t="s">
        <v>7011</v>
      </c>
      <c r="B2154" s="38">
        <v>-34.824595840000001</v>
      </c>
      <c r="C2154" s="38">
        <v>-58.456073379999999</v>
      </c>
      <c r="D2154" s="38">
        <v>0.33261275291442871</v>
      </c>
      <c r="E2154" s="38">
        <v>0.32831864215825729</v>
      </c>
      <c r="F2154" s="38">
        <v>42.879019908116383</v>
      </c>
    </row>
    <row r="2155" spans="1:6" x14ac:dyDescent="0.35">
      <c r="A2155" s="37" t="s">
        <v>7012</v>
      </c>
      <c r="B2155" s="38">
        <v>-34.836888899999998</v>
      </c>
      <c r="C2155" s="38">
        <v>-58.491227430000002</v>
      </c>
      <c r="D2155" s="38">
        <v>0.61537760496139526</v>
      </c>
      <c r="E2155" s="38">
        <v>0.61379550276575867</v>
      </c>
      <c r="F2155" s="38">
        <v>53.333333333333336</v>
      </c>
    </row>
    <row r="2156" spans="1:6" x14ac:dyDescent="0.35">
      <c r="A2156" s="37" t="s">
        <v>7013</v>
      </c>
      <c r="B2156" s="38">
        <v>-34.785219009999999</v>
      </c>
      <c r="C2156" s="38">
        <v>-58.471287310000001</v>
      </c>
      <c r="D2156" s="38">
        <v>0.70897418260574341</v>
      </c>
      <c r="E2156" s="38">
        <v>0.71440295543935561</v>
      </c>
      <c r="F2156" s="38">
        <v>59.317211948790892</v>
      </c>
    </row>
    <row r="2157" spans="1:6" x14ac:dyDescent="0.35">
      <c r="A2157" s="37" t="s">
        <v>7014</v>
      </c>
      <c r="B2157" s="38">
        <v>-34.817868949999998</v>
      </c>
      <c r="C2157" s="38">
        <v>-58.439710410000004</v>
      </c>
      <c r="D2157" s="38">
        <v>0.401593416929245</v>
      </c>
      <c r="E2157" s="38">
        <v>0.39497381365961498</v>
      </c>
      <c r="F2157" s="38">
        <v>46.24183006535948</v>
      </c>
    </row>
    <row r="2158" spans="1:6" x14ac:dyDescent="0.35">
      <c r="A2158" s="37" t="s">
        <v>7015</v>
      </c>
      <c r="B2158" s="38">
        <v>-34.964542539999997</v>
      </c>
      <c r="C2158" s="38">
        <v>-58.546142269999997</v>
      </c>
      <c r="D2158" s="38">
        <v>0.41233646869659418</v>
      </c>
      <c r="E2158" s="38">
        <v>0.41233646869659418</v>
      </c>
      <c r="F2158" s="38">
        <v>30.434782608695656</v>
      </c>
    </row>
    <row r="2159" spans="1:6" x14ac:dyDescent="0.35">
      <c r="A2159" s="37" t="s">
        <v>7016</v>
      </c>
      <c r="B2159" s="38">
        <v>-34.81216525</v>
      </c>
      <c r="C2159" s="38">
        <v>-58.488454519999998</v>
      </c>
      <c r="D2159" s="38">
        <v>0.50474894046783447</v>
      </c>
      <c r="E2159" s="38">
        <v>0.53841797564480753</v>
      </c>
      <c r="F2159" s="38">
        <v>50.898203592814376</v>
      </c>
    </row>
    <row r="2160" spans="1:6" x14ac:dyDescent="0.35">
      <c r="A2160" s="37" t="s">
        <v>7017</v>
      </c>
      <c r="B2160" s="38">
        <v>-34.916203260000003</v>
      </c>
      <c r="C2160" s="38">
        <v>-58.592712319999997</v>
      </c>
      <c r="D2160" s="38">
        <v>0.58783257007598877</v>
      </c>
      <c r="E2160" s="38">
        <v>0.62040941966207408</v>
      </c>
      <c r="F2160" s="38">
        <v>51.151430565247736</v>
      </c>
    </row>
    <row r="2161" spans="1:6" x14ac:dyDescent="0.35">
      <c r="A2161" s="37" t="s">
        <v>7018</v>
      </c>
      <c r="B2161" s="38">
        <v>-34.920594950000002</v>
      </c>
      <c r="C2161" s="38">
        <v>-58.612844150000001</v>
      </c>
      <c r="D2161" s="38">
        <v>0.76234525442123413</v>
      </c>
      <c r="E2161" s="38">
        <v>0.76053861186311056</v>
      </c>
      <c r="F2161" s="38">
        <v>59.304703476482622</v>
      </c>
    </row>
    <row r="2162" spans="1:6" x14ac:dyDescent="0.35">
      <c r="A2162" s="37" t="s">
        <v>7019</v>
      </c>
      <c r="B2162" s="38">
        <v>-34.83037478</v>
      </c>
      <c r="C2162" s="38">
        <v>-58.475209190000001</v>
      </c>
      <c r="D2162" s="38">
        <v>0.28239277005195618</v>
      </c>
      <c r="E2162" s="38">
        <v>0.37439335456916262</v>
      </c>
      <c r="F2162" s="38">
        <v>40.579710144927539</v>
      </c>
    </row>
    <row r="2163" spans="1:6" x14ac:dyDescent="0.35">
      <c r="A2163" s="37" t="s">
        <v>7020</v>
      </c>
      <c r="B2163" s="38">
        <v>-34.838275789999997</v>
      </c>
      <c r="C2163" s="38">
        <v>-58.511350399999998</v>
      </c>
      <c r="D2163" s="38">
        <v>0.42962297797203058</v>
      </c>
      <c r="E2163" s="38">
        <v>0.46389870305319092</v>
      </c>
      <c r="F2163" s="38">
        <v>42.058823529411768</v>
      </c>
    </row>
    <row r="2164" spans="1:6" x14ac:dyDescent="0.35">
      <c r="A2164" s="37" t="s">
        <v>7021</v>
      </c>
      <c r="B2164" s="38">
        <v>-34.824370309999999</v>
      </c>
      <c r="C2164" s="38">
        <v>-58.502647779999997</v>
      </c>
      <c r="D2164" s="38">
        <v>0.82564640045166016</v>
      </c>
      <c r="E2164" s="38">
        <v>0.80871295284580536</v>
      </c>
      <c r="F2164" s="38">
        <v>49.840764331210188</v>
      </c>
    </row>
    <row r="2165" spans="1:6" x14ac:dyDescent="0.35">
      <c r="A2165" s="37" t="s">
        <v>7022</v>
      </c>
      <c r="B2165" s="38">
        <v>-34.838171610000003</v>
      </c>
      <c r="C2165" s="38">
        <v>-58.450191910000001</v>
      </c>
      <c r="D2165" s="38">
        <v>0.62222158908843994</v>
      </c>
      <c r="E2165" s="38">
        <v>0.62087268488747738</v>
      </c>
      <c r="F2165" s="38">
        <v>58.4971098265896</v>
      </c>
    </row>
    <row r="2166" spans="1:6" x14ac:dyDescent="0.35">
      <c r="A2166" s="37" t="s">
        <v>7023</v>
      </c>
      <c r="B2166" s="38">
        <v>-34.855962640000001</v>
      </c>
      <c r="C2166" s="38">
        <v>-58.529919169999999</v>
      </c>
      <c r="D2166" s="38">
        <v>0.49807673692703253</v>
      </c>
      <c r="E2166" s="38">
        <v>0.48008656336201561</v>
      </c>
      <c r="F2166" s="38">
        <v>35.429141716566868</v>
      </c>
    </row>
    <row r="2167" spans="1:6" x14ac:dyDescent="0.35">
      <c r="A2167" s="37" t="s">
        <v>7024</v>
      </c>
      <c r="B2167" s="38">
        <v>-34.860821770000001</v>
      </c>
      <c r="C2167" s="38">
        <v>-58.519003519999998</v>
      </c>
      <c r="D2167" s="38">
        <v>0.33322390913963318</v>
      </c>
      <c r="E2167" s="38">
        <v>0.33706357108580098</v>
      </c>
      <c r="F2167" s="38">
        <v>37.618403247631939</v>
      </c>
    </row>
    <row r="2168" spans="1:6" x14ac:dyDescent="0.35">
      <c r="A2168" s="37" t="s">
        <v>7025</v>
      </c>
      <c r="B2168" s="38">
        <v>-34.752717369999999</v>
      </c>
      <c r="C2168" s="38">
        <v>-58.482902359999997</v>
      </c>
      <c r="D2168" s="38">
        <v>0.80798584222793579</v>
      </c>
      <c r="E2168" s="38">
        <v>0.8204030560122596</v>
      </c>
      <c r="F2168" s="38">
        <v>64.285714285714292</v>
      </c>
    </row>
    <row r="2169" spans="1:6" x14ac:dyDescent="0.35">
      <c r="A2169" s="37" t="s">
        <v>7026</v>
      </c>
      <c r="B2169" s="38">
        <v>-34.819721940000001</v>
      </c>
      <c r="C2169" s="38">
        <v>-58.450436689999997</v>
      </c>
      <c r="D2169" s="38">
        <v>0.34720480442047119</v>
      </c>
      <c r="E2169" s="38">
        <v>0.37107821251894979</v>
      </c>
      <c r="F2169" s="38">
        <v>41.463414634146339</v>
      </c>
    </row>
    <row r="2170" spans="1:6" x14ac:dyDescent="0.35">
      <c r="A2170" s="37" t="s">
        <v>7027</v>
      </c>
      <c r="B2170" s="38">
        <v>-34.796433729999997</v>
      </c>
      <c r="C2170" s="38">
        <v>-58.47591765</v>
      </c>
      <c r="D2170" s="38">
        <v>0.6121944785118103</v>
      </c>
      <c r="E2170" s="38">
        <v>0.59641164698098836</v>
      </c>
      <c r="F2170" s="38">
        <v>56.614785992217897</v>
      </c>
    </row>
    <row r="2171" spans="1:6" x14ac:dyDescent="0.35">
      <c r="A2171" s="37" t="s">
        <v>7028</v>
      </c>
      <c r="B2171" s="38">
        <v>-34.845010379999998</v>
      </c>
      <c r="C2171" s="38">
        <v>-58.502968639999999</v>
      </c>
      <c r="D2171" s="38">
        <v>0.55590653419494629</v>
      </c>
      <c r="E2171" s="38">
        <v>0.56177284651332426</v>
      </c>
      <c r="F2171" s="38">
        <v>45.964125560538115</v>
      </c>
    </row>
    <row r="2172" spans="1:6" x14ac:dyDescent="0.35">
      <c r="A2172" s="37" t="s">
        <v>7029</v>
      </c>
      <c r="B2172" s="38">
        <v>-34.829922320000001</v>
      </c>
      <c r="C2172" s="38">
        <v>-58.583969310000001</v>
      </c>
      <c r="D2172" s="38">
        <v>0.57771182060241699</v>
      </c>
      <c r="E2172" s="38">
        <v>0.55167023475105703</v>
      </c>
      <c r="F2172" s="38">
        <v>26.436781609195403</v>
      </c>
    </row>
    <row r="2173" spans="1:6" x14ac:dyDescent="0.35">
      <c r="A2173" s="37" t="s">
        <v>7030</v>
      </c>
      <c r="B2173" s="38">
        <v>-34.862004140000003</v>
      </c>
      <c r="C2173" s="38">
        <v>-58.536883619999998</v>
      </c>
      <c r="D2173" s="38">
        <v>0.66265106201171875</v>
      </c>
      <c r="E2173" s="38">
        <v>0.67821029935564314</v>
      </c>
      <c r="F2173" s="38">
        <v>48.036253776435046</v>
      </c>
    </row>
    <row r="2174" spans="1:6" x14ac:dyDescent="0.35">
      <c r="A2174" s="37" t="s">
        <v>7031</v>
      </c>
      <c r="B2174" s="38">
        <v>-34.885503309999997</v>
      </c>
      <c r="C2174" s="38">
        <v>-58.544446610000001</v>
      </c>
      <c r="D2174" s="38">
        <v>0.55940693616867065</v>
      </c>
      <c r="E2174" s="38">
        <v>0.60420187606531028</v>
      </c>
      <c r="F2174" s="38">
        <v>51.937984496124031</v>
      </c>
    </row>
    <row r="2175" spans="1:6" x14ac:dyDescent="0.35">
      <c r="A2175" s="37" t="s">
        <v>7032</v>
      </c>
      <c r="B2175" s="38">
        <v>-34.819432599999999</v>
      </c>
      <c r="C2175" s="38">
        <v>-58.472442649999998</v>
      </c>
      <c r="D2175" s="38">
        <v>0.20668961107730871</v>
      </c>
      <c r="E2175" s="38">
        <v>0.19488128975910299</v>
      </c>
      <c r="F2175" s="38">
        <v>31.256181998021759</v>
      </c>
    </row>
    <row r="2176" spans="1:6" x14ac:dyDescent="0.35">
      <c r="A2176" s="37" t="s">
        <v>7033</v>
      </c>
      <c r="B2176" s="38">
        <v>-34.789577180000002</v>
      </c>
      <c r="C2176" s="38">
        <v>-58.5222087</v>
      </c>
      <c r="D2176" s="38">
        <v>0.34123876690864557</v>
      </c>
      <c r="E2176" s="38">
        <v>0.35625815940530681</v>
      </c>
      <c r="F2176" s="38">
        <v>32.068311195445922</v>
      </c>
    </row>
    <row r="2177" spans="1:6" x14ac:dyDescent="0.35">
      <c r="A2177" s="37" t="s">
        <v>7034</v>
      </c>
      <c r="B2177" s="38">
        <v>-34.846642109999998</v>
      </c>
      <c r="C2177" s="38">
        <v>-58.44810786</v>
      </c>
      <c r="D2177" s="38">
        <v>0.68946373462677002</v>
      </c>
      <c r="E2177" s="38">
        <v>0.68529983542182227</v>
      </c>
      <c r="F2177" s="38">
        <v>67.573964497041416</v>
      </c>
    </row>
    <row r="2178" spans="1:6" x14ac:dyDescent="0.35">
      <c r="A2178" s="37" t="s">
        <v>7035</v>
      </c>
      <c r="B2178" s="38">
        <v>-34.89300703</v>
      </c>
      <c r="C2178" s="38">
        <v>-58.536346309999999</v>
      </c>
      <c r="D2178" s="38">
        <v>0.80439162254333496</v>
      </c>
      <c r="E2178" s="38">
        <v>0.81824983577979238</v>
      </c>
      <c r="F2178" s="38">
        <v>61.753371868978803</v>
      </c>
    </row>
    <row r="2179" spans="1:6" x14ac:dyDescent="0.35">
      <c r="A2179" s="37" t="s">
        <v>7036</v>
      </c>
      <c r="B2179" s="38">
        <v>-34.795073670000001</v>
      </c>
      <c r="C2179" s="38">
        <v>-58.484747910000003</v>
      </c>
      <c r="D2179" s="38">
        <v>0.59148204326629639</v>
      </c>
      <c r="E2179" s="38">
        <v>0.59305398367546702</v>
      </c>
      <c r="F2179" s="38">
        <v>50.728862973760933</v>
      </c>
    </row>
    <row r="2180" spans="1:6" x14ac:dyDescent="0.35">
      <c r="A2180" s="37" t="s">
        <v>7037</v>
      </c>
      <c r="B2180" s="38">
        <v>-34.737682059999997</v>
      </c>
      <c r="C2180" s="38">
        <v>-58.502489160000003</v>
      </c>
      <c r="D2180" s="38">
        <v>0.79685759544372559</v>
      </c>
      <c r="E2180" s="38">
        <v>0.80685175867641679</v>
      </c>
      <c r="F2180" s="38">
        <v>78.073770491803273</v>
      </c>
    </row>
    <row r="2181" spans="1:6" x14ac:dyDescent="0.35">
      <c r="A2181" s="37" t="s">
        <v>7038</v>
      </c>
      <c r="B2181" s="38">
        <v>-34.782110430000003</v>
      </c>
      <c r="C2181" s="38">
        <v>-58.478188060000001</v>
      </c>
      <c r="D2181" s="38">
        <v>0.62341642379760742</v>
      </c>
      <c r="E2181" s="38">
        <v>0.63382205532656777</v>
      </c>
      <c r="F2181" s="38">
        <v>50.102669404517449</v>
      </c>
    </row>
    <row r="2182" spans="1:6" x14ac:dyDescent="0.35">
      <c r="A2182" s="37" t="s">
        <v>7039</v>
      </c>
      <c r="B2182" s="38">
        <v>-34.886413359999999</v>
      </c>
      <c r="C2182" s="38">
        <v>-58.567356070000002</v>
      </c>
      <c r="D2182" s="38">
        <v>0.64350438117980957</v>
      </c>
      <c r="E2182" s="38">
        <v>0.65631472236580324</v>
      </c>
      <c r="F2182" s="38">
        <v>46.074074074074076</v>
      </c>
    </row>
    <row r="2183" spans="1:6" x14ac:dyDescent="0.35">
      <c r="A2183" s="37" t="s">
        <v>7040</v>
      </c>
      <c r="B2183" s="38">
        <v>-34.938944309999997</v>
      </c>
      <c r="C2183" s="38">
        <v>-58.609329930000001</v>
      </c>
      <c r="D2183" s="38">
        <v>0.72578829526901245</v>
      </c>
      <c r="E2183" s="38">
        <v>0.72550063842051737</v>
      </c>
      <c r="F2183" s="38">
        <v>56.161137440758289</v>
      </c>
    </row>
    <row r="2184" spans="1:6" x14ac:dyDescent="0.35">
      <c r="A2184" s="37" t="s">
        <v>7041</v>
      </c>
      <c r="B2184" s="38">
        <v>-34.79119275</v>
      </c>
      <c r="C2184" s="38">
        <v>-58.482014300000003</v>
      </c>
      <c r="D2184" s="38">
        <v>0.60986149311065674</v>
      </c>
      <c r="E2184" s="38">
        <v>0.60729510585467017</v>
      </c>
      <c r="F2184" s="38">
        <v>45.861601085481688</v>
      </c>
    </row>
    <row r="2185" spans="1:6" x14ac:dyDescent="0.35">
      <c r="A2185" s="37" t="s">
        <v>7042</v>
      </c>
      <c r="B2185" s="38">
        <v>-34.793557739999997</v>
      </c>
      <c r="C2185" s="38">
        <v>-58.453491569999997</v>
      </c>
      <c r="D2185" s="38">
        <v>0.37838107347488398</v>
      </c>
      <c r="E2185" s="38">
        <v>0.41798863298184158</v>
      </c>
      <c r="F2185" s="38">
        <v>52.912621359223301</v>
      </c>
    </row>
    <row r="2186" spans="1:6" x14ac:dyDescent="0.35">
      <c r="A2186" s="37" t="s">
        <v>7043</v>
      </c>
      <c r="B2186" s="38">
        <v>-34.852183580000002</v>
      </c>
      <c r="C2186" s="38">
        <v>-58.48215055</v>
      </c>
      <c r="D2186" s="38">
        <v>0.62765979766845703</v>
      </c>
      <c r="E2186" s="38">
        <v>0.60515998344163635</v>
      </c>
      <c r="F2186" s="38">
        <v>57.469244288224949</v>
      </c>
    </row>
    <row r="2187" spans="1:6" x14ac:dyDescent="0.35">
      <c r="A2187" s="37" t="s">
        <v>7044</v>
      </c>
      <c r="B2187" s="38">
        <v>-34.912959020000002</v>
      </c>
      <c r="C2187" s="38">
        <v>-58.580721259999997</v>
      </c>
      <c r="D2187" s="38">
        <v>0.64887875318527222</v>
      </c>
      <c r="E2187" s="38">
        <v>0.67687848837752096</v>
      </c>
      <c r="F2187" s="38">
        <v>56.850393700787407</v>
      </c>
    </row>
    <row r="2188" spans="1:6" x14ac:dyDescent="0.35">
      <c r="A2188" s="37" t="s">
        <v>7045</v>
      </c>
      <c r="B2188" s="38">
        <v>-34.782819719999999</v>
      </c>
      <c r="C2188" s="38">
        <v>-58.479142940000003</v>
      </c>
      <c r="D2188" s="38">
        <v>0.63893657922744751</v>
      </c>
      <c r="E2188" s="38">
        <v>0.64856809558290429</v>
      </c>
      <c r="F2188" s="38">
        <v>59.826589595375722</v>
      </c>
    </row>
    <row r="2189" spans="1:6" x14ac:dyDescent="0.35">
      <c r="A2189" s="37" t="s">
        <v>7046</v>
      </c>
      <c r="B2189" s="38">
        <v>-34.831544219999998</v>
      </c>
      <c r="C2189" s="38">
        <v>-58.50241046</v>
      </c>
      <c r="D2189" s="38">
        <v>0.81196367740631104</v>
      </c>
      <c r="E2189" s="38">
        <v>0.77075170843224772</v>
      </c>
      <c r="F2189" s="38">
        <v>52.287581699346411</v>
      </c>
    </row>
    <row r="2190" spans="1:6" x14ac:dyDescent="0.35">
      <c r="A2190" s="37" t="s">
        <v>7047</v>
      </c>
      <c r="B2190" s="38">
        <v>-34.881257060000003</v>
      </c>
      <c r="C2190" s="38">
        <v>-58.416215919999999</v>
      </c>
      <c r="D2190" s="38">
        <v>0.91058194637298584</v>
      </c>
      <c r="E2190" s="38">
        <v>0.92558534242011403</v>
      </c>
      <c r="F2190" s="38">
        <v>63.260025873221217</v>
      </c>
    </row>
    <row r="2191" spans="1:6" x14ac:dyDescent="0.35">
      <c r="A2191" s="37" t="s">
        <v>7048</v>
      </c>
      <c r="B2191" s="38">
        <v>-34.831066909999997</v>
      </c>
      <c r="C2191" s="38">
        <v>-58.486171069999997</v>
      </c>
      <c r="D2191" s="38">
        <v>0.54617691040039063</v>
      </c>
      <c r="E2191" s="38">
        <v>0.57788504825698006</v>
      </c>
      <c r="F2191" s="38">
        <v>48.063781321184514</v>
      </c>
    </row>
    <row r="2192" spans="1:6" x14ac:dyDescent="0.35">
      <c r="A2192" s="37" t="s">
        <v>7049</v>
      </c>
      <c r="B2192" s="38">
        <v>-34.767571189999998</v>
      </c>
      <c r="C2192" s="38">
        <v>-58.479625159999998</v>
      </c>
      <c r="D2192" s="38">
        <v>0.69659733772277832</v>
      </c>
      <c r="E2192" s="38">
        <v>0.73468869610836629</v>
      </c>
      <c r="F2192" s="38">
        <v>64.441219158200298</v>
      </c>
    </row>
    <row r="2193" spans="1:6" x14ac:dyDescent="0.35">
      <c r="A2193" s="37" t="s">
        <v>7050</v>
      </c>
      <c r="B2193" s="38">
        <v>-34.841139179999999</v>
      </c>
      <c r="C2193" s="38">
        <v>-58.438809599999999</v>
      </c>
      <c r="D2193" s="38">
        <v>0.63783544301986694</v>
      </c>
      <c r="E2193" s="38">
        <v>0.62234333683462706</v>
      </c>
      <c r="F2193" s="38">
        <v>52.517985611510788</v>
      </c>
    </row>
    <row r="2194" spans="1:6" x14ac:dyDescent="0.35">
      <c r="A2194" s="37" t="s">
        <v>7051</v>
      </c>
      <c r="B2194" s="38">
        <v>-34.777260929999997</v>
      </c>
      <c r="C2194" s="38">
        <v>-58.494126229999999</v>
      </c>
      <c r="D2194" s="38">
        <v>0.77529078722000122</v>
      </c>
      <c r="E2194" s="38">
        <v>0.79509878001715006</v>
      </c>
      <c r="F2194" s="38">
        <v>69.347319347319342</v>
      </c>
    </row>
    <row r="2195" spans="1:6" x14ac:dyDescent="0.35">
      <c r="A2195" s="37" t="s">
        <v>7052</v>
      </c>
      <c r="B2195" s="38">
        <v>-34.895406999999999</v>
      </c>
      <c r="C2195" s="38">
        <v>-58.553636160000003</v>
      </c>
      <c r="D2195" s="38">
        <v>0.68012410402297974</v>
      </c>
      <c r="E2195" s="38">
        <v>0.67411219742563033</v>
      </c>
      <c r="F2195" s="38">
        <v>56.557377049180324</v>
      </c>
    </row>
    <row r="2196" spans="1:6" x14ac:dyDescent="0.35">
      <c r="A2196" s="37" t="s">
        <v>7053</v>
      </c>
      <c r="B2196" s="38">
        <v>-34.82128007</v>
      </c>
      <c r="C2196" s="38">
        <v>-58.466388729999998</v>
      </c>
      <c r="D2196" s="38">
        <v>0.18425145745277399</v>
      </c>
      <c r="E2196" s="38">
        <v>0.16255342718717211</v>
      </c>
      <c r="F2196" s="38"/>
    </row>
    <row r="2197" spans="1:6" x14ac:dyDescent="0.35">
      <c r="A2197" s="37" t="s">
        <v>7054</v>
      </c>
      <c r="B2197" s="38">
        <v>-34.839625730000002</v>
      </c>
      <c r="C2197" s="38">
        <v>-58.528239669999998</v>
      </c>
      <c r="D2197" s="38">
        <v>0.43626758456230158</v>
      </c>
      <c r="E2197" s="38">
        <v>0.43701009858738288</v>
      </c>
      <c r="F2197" s="38"/>
    </row>
    <row r="2198" spans="1:6" x14ac:dyDescent="0.35">
      <c r="A2198" s="37" t="s">
        <v>7055</v>
      </c>
      <c r="B2198" s="38">
        <v>-34.813547679999999</v>
      </c>
      <c r="C2198" s="38">
        <v>-58.458299089999997</v>
      </c>
      <c r="D2198" s="38">
        <v>0.21794649958610529</v>
      </c>
      <c r="E2198" s="38">
        <v>0.19389211935432341</v>
      </c>
      <c r="F2198" s="38"/>
    </row>
    <row r="2199" spans="1:6" x14ac:dyDescent="0.35">
      <c r="A2199" s="37" t="s">
        <v>7056</v>
      </c>
      <c r="B2199" s="38">
        <v>-34.852046090000002</v>
      </c>
      <c r="C2199" s="38">
        <v>-58.530834859999999</v>
      </c>
      <c r="D2199" s="38">
        <v>0.53563582897186279</v>
      </c>
      <c r="E2199" s="38">
        <v>0.5375938469713385</v>
      </c>
      <c r="F2199" s="38"/>
    </row>
    <row r="2200" spans="1:6" x14ac:dyDescent="0.35">
      <c r="A2200" s="37" t="s">
        <v>809</v>
      </c>
      <c r="B2200" s="38">
        <v>-34.287820910000001</v>
      </c>
      <c r="C2200" s="38">
        <v>-59.105425570000001</v>
      </c>
      <c r="D2200" s="38">
        <v>0.29293328523635859</v>
      </c>
      <c r="E2200" s="38">
        <v>0.31975602378716339</v>
      </c>
      <c r="F2200" s="38"/>
    </row>
    <row r="2201" spans="1:6" x14ac:dyDescent="0.35">
      <c r="A2201" s="37" t="s">
        <v>811</v>
      </c>
      <c r="B2201" s="38">
        <v>-34.325345970000001</v>
      </c>
      <c r="C2201" s="38">
        <v>-59.076757880000002</v>
      </c>
      <c r="D2201" s="38">
        <v>0.46960669755935669</v>
      </c>
      <c r="E2201" s="38">
        <v>0.45416670044263202</v>
      </c>
      <c r="F2201" s="38"/>
    </row>
    <row r="2202" spans="1:6" x14ac:dyDescent="0.35">
      <c r="A2202" s="37" t="s">
        <v>7057</v>
      </c>
      <c r="B2202" s="38">
        <v>-34.290605149999998</v>
      </c>
      <c r="C2202" s="38">
        <v>-59.103744229999997</v>
      </c>
      <c r="D2202" s="38">
        <v>0.34173658490180969</v>
      </c>
      <c r="E2202" s="38">
        <v>0.31544880647408341</v>
      </c>
      <c r="F2202" s="38">
        <v>18.666666666666668</v>
      </c>
    </row>
    <row r="2203" spans="1:6" x14ac:dyDescent="0.35">
      <c r="A2203" s="37" t="s">
        <v>7058</v>
      </c>
      <c r="B2203" s="38">
        <v>-34.291412719999997</v>
      </c>
      <c r="C2203" s="38">
        <v>-59.103144780000001</v>
      </c>
      <c r="D2203" s="38">
        <v>0.32552260160446173</v>
      </c>
      <c r="E2203" s="38">
        <v>0.31236012542948999</v>
      </c>
      <c r="F2203" s="38">
        <v>37.019230769230774</v>
      </c>
    </row>
    <row r="2204" spans="1:6" x14ac:dyDescent="0.35">
      <c r="A2204" s="37" t="s">
        <v>7059</v>
      </c>
      <c r="B2204" s="38">
        <v>-34.335337029999998</v>
      </c>
      <c r="C2204" s="38">
        <v>-58.988441299999998</v>
      </c>
      <c r="D2204" s="38">
        <v>0.39506775140762329</v>
      </c>
      <c r="E2204" s="38">
        <v>0.4005499537053861</v>
      </c>
      <c r="F2204" s="38">
        <v>45.622119815668206</v>
      </c>
    </row>
    <row r="2205" spans="1:6" x14ac:dyDescent="0.35">
      <c r="A2205" s="37" t="s">
        <v>7060</v>
      </c>
      <c r="B2205" s="38">
        <v>-34.382297899999998</v>
      </c>
      <c r="C2205" s="38">
        <v>-59.12252324</v>
      </c>
      <c r="D2205" s="38">
        <v>0.50270986557006836</v>
      </c>
      <c r="E2205" s="38">
        <v>0.51505474040382782</v>
      </c>
      <c r="F2205" s="38">
        <v>43.39622641509434</v>
      </c>
    </row>
    <row r="2206" spans="1:6" x14ac:dyDescent="0.35">
      <c r="A2206" s="37" t="s">
        <v>7061</v>
      </c>
      <c r="B2206" s="38">
        <v>-34.285671069999999</v>
      </c>
      <c r="C2206" s="38">
        <v>-59.22528217</v>
      </c>
      <c r="D2206" s="38">
        <v>0.44883909821510309</v>
      </c>
      <c r="E2206" s="38">
        <v>0.44744127518252319</v>
      </c>
      <c r="F2206" s="38">
        <v>57.894736842105267</v>
      </c>
    </row>
    <row r="2207" spans="1:6" x14ac:dyDescent="0.35">
      <c r="A2207" s="37" t="s">
        <v>7062</v>
      </c>
      <c r="B2207" s="38">
        <v>-34.331975159999999</v>
      </c>
      <c r="C2207" s="38">
        <v>-58.985692819999997</v>
      </c>
      <c r="D2207" s="38">
        <v>0.38585031032562261</v>
      </c>
      <c r="E2207" s="38">
        <v>0.38790057102839148</v>
      </c>
      <c r="F2207" s="38">
        <v>30.751173708920188</v>
      </c>
    </row>
    <row r="2208" spans="1:6" x14ac:dyDescent="0.35">
      <c r="A2208" s="37" t="s">
        <v>7063</v>
      </c>
      <c r="B2208" s="38">
        <v>-34.294634879999997</v>
      </c>
      <c r="C2208" s="38">
        <v>-59.098884320000003</v>
      </c>
      <c r="D2208" s="38">
        <v>0.31572756171226501</v>
      </c>
      <c r="E2208" s="38">
        <v>0.31319841328594422</v>
      </c>
      <c r="F2208" s="38"/>
    </row>
    <row r="2209" spans="1:6" x14ac:dyDescent="0.35">
      <c r="A2209" s="37" t="s">
        <v>7064</v>
      </c>
      <c r="B2209" s="38">
        <v>-34.294711360000001</v>
      </c>
      <c r="C2209" s="38">
        <v>-59.0990836</v>
      </c>
      <c r="D2209" s="38">
        <v>0.31572756171226501</v>
      </c>
      <c r="E2209" s="38">
        <v>0.31319841328594422</v>
      </c>
      <c r="F2209" s="38">
        <v>42.565597667638485</v>
      </c>
    </row>
    <row r="2210" spans="1:6" x14ac:dyDescent="0.35">
      <c r="A2210" s="37" t="s">
        <v>7065</v>
      </c>
      <c r="B2210" s="38">
        <v>-34.382517890000003</v>
      </c>
      <c r="C2210" s="38">
        <v>-59.012955720000001</v>
      </c>
      <c r="D2210" s="38">
        <v>0.52994728088378906</v>
      </c>
      <c r="E2210" s="38">
        <v>0.53022982511255479</v>
      </c>
      <c r="F2210" s="38">
        <v>43.70860927152318</v>
      </c>
    </row>
    <row r="2211" spans="1:6" x14ac:dyDescent="0.35">
      <c r="A2211" s="37" t="s">
        <v>7066</v>
      </c>
      <c r="B2211" s="38">
        <v>-34.371483099999999</v>
      </c>
      <c r="C2211" s="38">
        <v>-59.135441110000002</v>
      </c>
      <c r="D2211" s="38">
        <v>0.53621751070022583</v>
      </c>
      <c r="E2211" s="38">
        <v>0.53621751070022583</v>
      </c>
      <c r="F2211" s="38">
        <v>46.30681818181818</v>
      </c>
    </row>
    <row r="2212" spans="1:6" x14ac:dyDescent="0.35">
      <c r="A2212" s="37" t="s">
        <v>7067</v>
      </c>
      <c r="B2212" s="38">
        <v>-34.24487542</v>
      </c>
      <c r="C2212" s="38">
        <v>-59.126530670000001</v>
      </c>
      <c r="D2212" s="38">
        <v>0.40198513865470892</v>
      </c>
      <c r="E2212" s="38">
        <v>0.39871618151664728</v>
      </c>
      <c r="F2212" s="38">
        <v>26.923076923076923</v>
      </c>
    </row>
    <row r="2213" spans="1:6" x14ac:dyDescent="0.35">
      <c r="A2213" s="37" t="s">
        <v>7068</v>
      </c>
      <c r="B2213" s="38">
        <v>-34.378121329999999</v>
      </c>
      <c r="C2213" s="38">
        <v>-59.044473439999997</v>
      </c>
      <c r="D2213" s="38">
        <v>0.37906283140182501</v>
      </c>
      <c r="E2213" s="38">
        <v>0.44532381763329382</v>
      </c>
      <c r="F2213" s="38">
        <v>44.827586206896555</v>
      </c>
    </row>
    <row r="2214" spans="1:6" x14ac:dyDescent="0.35">
      <c r="A2214" s="37" t="s">
        <v>7069</v>
      </c>
      <c r="B2214" s="38">
        <v>-34.285637850000001</v>
      </c>
      <c r="C2214" s="38">
        <v>-59.224910540000003</v>
      </c>
      <c r="D2214" s="38">
        <v>0.44883909821510309</v>
      </c>
      <c r="E2214" s="38">
        <v>0.44706697369876658</v>
      </c>
      <c r="F2214" s="38">
        <v>53.061224489795919</v>
      </c>
    </row>
    <row r="2215" spans="1:6" x14ac:dyDescent="0.35">
      <c r="A2215" s="37" t="s">
        <v>7070</v>
      </c>
      <c r="B2215" s="38">
        <v>-34.32505501</v>
      </c>
      <c r="C2215" s="38">
        <v>-59.076752059999997</v>
      </c>
      <c r="D2215" s="38">
        <v>0.46960669755935669</v>
      </c>
      <c r="E2215" s="38">
        <v>0.45179131627082819</v>
      </c>
      <c r="F2215" s="38">
        <v>50</v>
      </c>
    </row>
    <row r="2216" spans="1:6" x14ac:dyDescent="0.35">
      <c r="A2216" s="37" t="s">
        <v>7071</v>
      </c>
      <c r="B2216" s="38">
        <v>-34.35939612</v>
      </c>
      <c r="C2216" s="38">
        <v>-59.206748419999997</v>
      </c>
      <c r="D2216" s="38">
        <v>0.46888130903244019</v>
      </c>
      <c r="E2216" s="38">
        <v>0.49171735547684342</v>
      </c>
      <c r="F2216" s="38">
        <v>32.608695652173914</v>
      </c>
    </row>
    <row r="2217" spans="1:6" x14ac:dyDescent="0.35">
      <c r="A2217" s="37" t="s">
        <v>7072</v>
      </c>
      <c r="B2217" s="38">
        <v>-34.224351830000003</v>
      </c>
      <c r="C2217" s="38">
        <v>-59.232531889999997</v>
      </c>
      <c r="D2217" s="38">
        <v>0.40440505743026728</v>
      </c>
      <c r="E2217" s="38">
        <v>0.39637304511335159</v>
      </c>
      <c r="F2217" s="38">
        <v>15.625</v>
      </c>
    </row>
    <row r="2218" spans="1:6" x14ac:dyDescent="0.35">
      <c r="A2218" s="37" t="s">
        <v>7073</v>
      </c>
      <c r="B2218" s="38">
        <v>-34.328337980000001</v>
      </c>
      <c r="C2218" s="38">
        <v>-58.984319739999997</v>
      </c>
      <c r="D2218" s="38">
        <v>0.3955114483833313</v>
      </c>
      <c r="E2218" s="38">
        <v>0.39497334087217179</v>
      </c>
      <c r="F2218" s="38">
        <v>47.491638795986624</v>
      </c>
    </row>
    <row r="2219" spans="1:6" x14ac:dyDescent="0.35">
      <c r="A2219" s="37" t="s">
        <v>7074</v>
      </c>
      <c r="B2219" s="38">
        <v>-34.288121619999998</v>
      </c>
      <c r="C2219" s="38">
        <v>-59.102674159999999</v>
      </c>
      <c r="D2219" s="38">
        <v>0.29293328523635859</v>
      </c>
      <c r="E2219" s="38">
        <v>0.31030816584825521</v>
      </c>
      <c r="F2219" s="38">
        <v>24.746450304259636</v>
      </c>
    </row>
    <row r="2220" spans="1:6" x14ac:dyDescent="0.35">
      <c r="A2220" s="37" t="s">
        <v>7075</v>
      </c>
      <c r="B2220" s="38">
        <v>-34.336658190000001</v>
      </c>
      <c r="C2220" s="38">
        <v>-59.109634229999998</v>
      </c>
      <c r="D2220" s="38">
        <v>0.51758027076721191</v>
      </c>
      <c r="E2220" s="38">
        <v>0.51945193939738799</v>
      </c>
      <c r="F2220" s="38">
        <v>56.17977528089888</v>
      </c>
    </row>
    <row r="2221" spans="1:6" x14ac:dyDescent="0.35">
      <c r="A2221" s="37" t="s">
        <v>7076</v>
      </c>
      <c r="B2221" s="38">
        <v>-34.266604190000002</v>
      </c>
      <c r="C2221" s="38">
        <v>-59.26344477</v>
      </c>
      <c r="D2221" s="38">
        <v>0.45161506533622742</v>
      </c>
      <c r="E2221" s="38">
        <v>0.46421463787555689</v>
      </c>
      <c r="F2221" s="38">
        <v>37.5</v>
      </c>
    </row>
    <row r="2222" spans="1:6" x14ac:dyDescent="0.35">
      <c r="A2222" s="37" t="s">
        <v>7077</v>
      </c>
      <c r="B2222" s="38">
        <v>-34.427513939999997</v>
      </c>
      <c r="C2222" s="38">
        <v>-59.075179650000003</v>
      </c>
      <c r="D2222" s="38">
        <v>0.37731042504310608</v>
      </c>
      <c r="E2222" s="38">
        <v>0.37731042504310608</v>
      </c>
      <c r="F2222" s="38">
        <v>21.666666666666668</v>
      </c>
    </row>
    <row r="2223" spans="1:6" x14ac:dyDescent="0.35">
      <c r="A2223" s="37" t="s">
        <v>7078</v>
      </c>
      <c r="B2223" s="38">
        <v>-34.323776119999998</v>
      </c>
      <c r="C2223" s="38">
        <v>-58.993912979999998</v>
      </c>
      <c r="D2223" s="38">
        <v>0.52152550220489502</v>
      </c>
      <c r="E2223" s="38">
        <v>0.54435960791612925</v>
      </c>
      <c r="F2223" s="38">
        <v>50.649350649350644</v>
      </c>
    </row>
    <row r="2224" spans="1:6" x14ac:dyDescent="0.35">
      <c r="A2224" s="37" t="s">
        <v>7079</v>
      </c>
      <c r="B2224" s="38">
        <v>-34.806709329999997</v>
      </c>
      <c r="C2224" s="38">
        <v>-58.275957939999998</v>
      </c>
      <c r="D2224" s="38">
        <v>0.1795241981744766</v>
      </c>
      <c r="E2224" s="38">
        <v>0.2042917399793058</v>
      </c>
      <c r="F2224" s="38"/>
    </row>
    <row r="2225" spans="1:6" x14ac:dyDescent="0.35">
      <c r="A2225" s="37" t="s">
        <v>848</v>
      </c>
      <c r="B2225" s="38">
        <v>-34.872445640000002</v>
      </c>
      <c r="C2225" s="38">
        <v>-58.192327849999998</v>
      </c>
      <c r="D2225" s="38">
        <v>0.75221025943756104</v>
      </c>
      <c r="E2225" s="38">
        <v>0.75502397825843415</v>
      </c>
      <c r="F2225" s="38"/>
    </row>
    <row r="2226" spans="1:6" x14ac:dyDescent="0.35">
      <c r="A2226" s="37" t="s">
        <v>818</v>
      </c>
      <c r="B2226" s="38">
        <v>-34.805877449999997</v>
      </c>
      <c r="C2226" s="38">
        <v>-58.30187866</v>
      </c>
      <c r="D2226" s="38">
        <v>0.84934389591217041</v>
      </c>
      <c r="E2226" s="38">
        <v>0.86887789103719926</v>
      </c>
      <c r="F2226" s="38"/>
    </row>
    <row r="2227" spans="1:6" x14ac:dyDescent="0.35">
      <c r="A2227" s="37" t="s">
        <v>821</v>
      </c>
      <c r="B2227" s="38">
        <v>-34.788571619999999</v>
      </c>
      <c r="C2227" s="38">
        <v>-58.256615340000003</v>
      </c>
      <c r="D2227" s="38">
        <v>0.42184236645698547</v>
      </c>
      <c r="E2227" s="38">
        <v>0.44946641615919158</v>
      </c>
      <c r="F2227" s="38"/>
    </row>
    <row r="2228" spans="1:6" x14ac:dyDescent="0.35">
      <c r="A2228" s="37" t="s">
        <v>823</v>
      </c>
      <c r="B2228" s="38">
        <v>-34.827898900000001</v>
      </c>
      <c r="C2228" s="38">
        <v>-58.271075189999998</v>
      </c>
      <c r="D2228" s="38">
        <v>0.55697256326675415</v>
      </c>
      <c r="E2228" s="38">
        <v>0.55568322268399328</v>
      </c>
      <c r="F2228" s="38"/>
    </row>
    <row r="2229" spans="1:6" x14ac:dyDescent="0.35">
      <c r="A2229" s="37" t="s">
        <v>826</v>
      </c>
      <c r="B2229" s="38">
        <v>-34.821575590000002</v>
      </c>
      <c r="C2229" s="38">
        <v>-58.280600380000003</v>
      </c>
      <c r="D2229" s="38">
        <v>0.62212616205215454</v>
      </c>
      <c r="E2229" s="38">
        <v>0.58359850280814696</v>
      </c>
      <c r="F2229" s="38"/>
    </row>
    <row r="2230" spans="1:6" x14ac:dyDescent="0.35">
      <c r="A2230" s="37" t="s">
        <v>827</v>
      </c>
      <c r="B2230" s="38">
        <v>-34.815284490000003</v>
      </c>
      <c r="C2230" s="38">
        <v>-58.274411090000001</v>
      </c>
      <c r="D2230" s="38">
        <v>0.15476877987384799</v>
      </c>
      <c r="E2230" s="38">
        <v>0.16917332928431661</v>
      </c>
      <c r="F2230" s="38"/>
    </row>
    <row r="2231" spans="1:6" x14ac:dyDescent="0.35">
      <c r="A2231" s="37" t="s">
        <v>829</v>
      </c>
      <c r="B2231" s="38">
        <v>-34.801682479999997</v>
      </c>
      <c r="C2231" s="38">
        <v>-58.254675300000002</v>
      </c>
      <c r="D2231" s="38">
        <v>0.52083343267440796</v>
      </c>
      <c r="E2231" s="38">
        <v>0.53834965663987233</v>
      </c>
      <c r="F2231" s="38"/>
    </row>
    <row r="2232" spans="1:6" x14ac:dyDescent="0.35">
      <c r="A2232" s="37" t="s">
        <v>830</v>
      </c>
      <c r="B2232" s="38">
        <v>-34.810981480000002</v>
      </c>
      <c r="C2232" s="38">
        <v>-58.241065339999999</v>
      </c>
      <c r="D2232" s="38">
        <v>0.71889525651931763</v>
      </c>
      <c r="E2232" s="38">
        <v>0.71208630667792427</v>
      </c>
      <c r="F2232" s="38"/>
    </row>
    <row r="2233" spans="1:6" x14ac:dyDescent="0.35">
      <c r="A2233" s="37" t="s">
        <v>831</v>
      </c>
      <c r="B2233" s="38">
        <v>-34.812825580000002</v>
      </c>
      <c r="C2233" s="38">
        <v>-58.225800040000003</v>
      </c>
      <c r="D2233" s="38">
        <v>0.5821155309677124</v>
      </c>
      <c r="E2233" s="38">
        <v>0.58637089342684356</v>
      </c>
      <c r="F2233" s="38"/>
    </row>
    <row r="2234" spans="1:6" x14ac:dyDescent="0.35">
      <c r="A2234" s="37" t="s">
        <v>834</v>
      </c>
      <c r="B2234" s="38">
        <v>-34.815728010000001</v>
      </c>
      <c r="C2234" s="38">
        <v>-58.230753370000002</v>
      </c>
      <c r="D2234" s="38">
        <v>0.57331204414367676</v>
      </c>
      <c r="E2234" s="38">
        <v>0.63397708848903056</v>
      </c>
      <c r="F2234" s="38"/>
    </row>
    <row r="2235" spans="1:6" x14ac:dyDescent="0.35">
      <c r="A2235" s="37" t="s">
        <v>836</v>
      </c>
      <c r="B2235" s="38">
        <v>-34.808576780000003</v>
      </c>
      <c r="C2235" s="38">
        <v>-58.29502351</v>
      </c>
      <c r="D2235" s="38">
        <v>0.61791962385177612</v>
      </c>
      <c r="E2235" s="38">
        <v>0.70176580382717979</v>
      </c>
      <c r="F2235" s="38"/>
    </row>
    <row r="2236" spans="1:6" x14ac:dyDescent="0.35">
      <c r="A2236" s="37" t="s">
        <v>832</v>
      </c>
      <c r="B2236" s="38">
        <v>-34.826377379999997</v>
      </c>
      <c r="C2236" s="38">
        <v>-58.232675229999998</v>
      </c>
      <c r="D2236" s="38">
        <v>0.6152159571647644</v>
      </c>
      <c r="E2236" s="38">
        <v>0.62617350618044532</v>
      </c>
      <c r="F2236" s="38"/>
    </row>
    <row r="2237" spans="1:6" x14ac:dyDescent="0.35">
      <c r="A2237" s="37" t="s">
        <v>839</v>
      </c>
      <c r="B2237" s="38">
        <v>-34.78891643</v>
      </c>
      <c r="C2237" s="38">
        <v>-58.269638989999997</v>
      </c>
      <c r="D2237" s="38">
        <v>0.31550264358520508</v>
      </c>
      <c r="E2237" s="38">
        <v>0.33179300278425222</v>
      </c>
      <c r="F2237" s="38"/>
    </row>
    <row r="2238" spans="1:6" x14ac:dyDescent="0.35">
      <c r="A2238" s="37" t="s">
        <v>819</v>
      </c>
      <c r="B2238" s="38">
        <v>-34.809596290000002</v>
      </c>
      <c r="C2238" s="38">
        <v>-58.314916420000003</v>
      </c>
      <c r="D2238" s="38">
        <v>0.90909409523010254</v>
      </c>
      <c r="E2238" s="38">
        <v>0.92541949450969696</v>
      </c>
      <c r="F2238" s="38"/>
    </row>
    <row r="2239" spans="1:6" x14ac:dyDescent="0.35">
      <c r="A2239" s="37" t="s">
        <v>841</v>
      </c>
      <c r="B2239" s="38">
        <v>-34.792496919999998</v>
      </c>
      <c r="C2239" s="38">
        <v>-58.261701840000001</v>
      </c>
      <c r="D2239" s="38">
        <v>0.6050223708152771</v>
      </c>
      <c r="E2239" s="38">
        <v>0.54622010259251841</v>
      </c>
      <c r="F2239" s="38"/>
    </row>
    <row r="2240" spans="1:6" x14ac:dyDescent="0.35">
      <c r="A2240" s="37" t="s">
        <v>837</v>
      </c>
      <c r="B2240" s="38">
        <v>-34.803693869999996</v>
      </c>
      <c r="C2240" s="38">
        <v>-58.279862790000003</v>
      </c>
      <c r="D2240" s="38">
        <v>0.16333875060081479</v>
      </c>
      <c r="E2240" s="38">
        <v>0.16887882045086691</v>
      </c>
      <c r="F2240" s="38"/>
    </row>
    <row r="2241" spans="1:6" x14ac:dyDescent="0.35">
      <c r="A2241" s="37" t="s">
        <v>822</v>
      </c>
      <c r="B2241" s="38">
        <v>-34.785850859999996</v>
      </c>
      <c r="C2241" s="38">
        <v>-58.28179763</v>
      </c>
      <c r="D2241" s="38">
        <v>0.40108582377433782</v>
      </c>
      <c r="E2241" s="38">
        <v>0.42759847044944771</v>
      </c>
      <c r="F2241" s="38"/>
    </row>
    <row r="2242" spans="1:6" x14ac:dyDescent="0.35">
      <c r="A2242" s="37" t="s">
        <v>824</v>
      </c>
      <c r="B2242" s="38">
        <v>-34.837136569999998</v>
      </c>
      <c r="C2242" s="38">
        <v>-58.277830309999999</v>
      </c>
      <c r="D2242" s="38">
        <v>0.66850686073303223</v>
      </c>
      <c r="E2242" s="38">
        <v>0.67500488547717818</v>
      </c>
      <c r="F2242" s="38"/>
    </row>
    <row r="2243" spans="1:6" x14ac:dyDescent="0.35">
      <c r="A2243" s="37" t="s">
        <v>828</v>
      </c>
      <c r="B2243" s="38">
        <v>-34.805895960000001</v>
      </c>
      <c r="C2243" s="38">
        <v>-58.258463030000001</v>
      </c>
      <c r="D2243" s="38">
        <v>0.47659733891487122</v>
      </c>
      <c r="E2243" s="38">
        <v>0.5197332101432901</v>
      </c>
      <c r="F2243" s="38"/>
    </row>
    <row r="2244" spans="1:6" x14ac:dyDescent="0.35">
      <c r="A2244" s="37" t="s">
        <v>846</v>
      </c>
      <c r="B2244" s="38">
        <v>-34.869738419999997</v>
      </c>
      <c r="C2244" s="38">
        <v>-58.278177579999998</v>
      </c>
      <c r="D2244" s="38">
        <v>0.72336763143539429</v>
      </c>
      <c r="E2244" s="38">
        <v>0.74267003504005635</v>
      </c>
      <c r="F2244" s="38"/>
    </row>
    <row r="2245" spans="1:6" x14ac:dyDescent="0.35">
      <c r="A2245" s="37" t="s">
        <v>7080</v>
      </c>
      <c r="B2245" s="38">
        <v>-34.803661650000002</v>
      </c>
      <c r="C2245" s="38">
        <v>-58.279215039999997</v>
      </c>
      <c r="D2245" s="38">
        <v>0.17536033689975741</v>
      </c>
      <c r="E2245" s="38">
        <v>0.16990358506639799</v>
      </c>
      <c r="F2245" s="38">
        <v>38.15789473684211</v>
      </c>
    </row>
    <row r="2246" spans="1:6" x14ac:dyDescent="0.35">
      <c r="A2246" s="37" t="s">
        <v>7081</v>
      </c>
      <c r="B2246" s="38">
        <v>-34.826242839999999</v>
      </c>
      <c r="C2246" s="38">
        <v>-58.233280350000001</v>
      </c>
      <c r="D2246" s="38">
        <v>0.63958710432052612</v>
      </c>
      <c r="E2246" s="38">
        <v>0.63678613305091858</v>
      </c>
      <c r="F2246" s="38">
        <v>33.990147783251231</v>
      </c>
    </row>
    <row r="2247" spans="1:6" x14ac:dyDescent="0.35">
      <c r="A2247" s="37" t="s">
        <v>7082</v>
      </c>
      <c r="B2247" s="38">
        <v>-34.812402329999998</v>
      </c>
      <c r="C2247" s="38">
        <v>-58.266919180000002</v>
      </c>
      <c r="D2247" s="38">
        <v>0.36203828454017639</v>
      </c>
      <c r="E2247" s="38">
        <v>0.35477618045277071</v>
      </c>
      <c r="F2247" s="38">
        <v>17.582417582417584</v>
      </c>
    </row>
    <row r="2248" spans="1:6" x14ac:dyDescent="0.35">
      <c r="A2248" s="37" t="s">
        <v>7083</v>
      </c>
      <c r="B2248" s="38">
        <v>-34.805423189999999</v>
      </c>
      <c r="C2248" s="38">
        <v>-58.26687579</v>
      </c>
      <c r="D2248" s="38">
        <v>0.4477241039276123</v>
      </c>
      <c r="E2248" s="38">
        <v>0.39551931371291482</v>
      </c>
      <c r="F2248" s="38"/>
    </row>
    <row r="2249" spans="1:6" x14ac:dyDescent="0.35">
      <c r="A2249" s="37" t="s">
        <v>7084</v>
      </c>
      <c r="B2249" s="38">
        <v>-34.809680999999998</v>
      </c>
      <c r="C2249" s="38">
        <v>-58.25600137</v>
      </c>
      <c r="D2249" s="38">
        <v>0.45489209890365601</v>
      </c>
      <c r="E2249" s="38">
        <v>0.50151765507620738</v>
      </c>
      <c r="F2249" s="38"/>
    </row>
    <row r="2250" spans="1:6" x14ac:dyDescent="0.35">
      <c r="A2250" s="37" t="s">
        <v>7085</v>
      </c>
      <c r="B2250" s="38">
        <v>-34.805307169999999</v>
      </c>
      <c r="C2250" s="38">
        <v>-58.302171520000002</v>
      </c>
      <c r="D2250" s="38">
        <v>0.84540170431137085</v>
      </c>
      <c r="E2250" s="38">
        <v>0.88340698047117749</v>
      </c>
      <c r="F2250" s="38">
        <v>55.072463768115945</v>
      </c>
    </row>
    <row r="2251" spans="1:6" x14ac:dyDescent="0.35">
      <c r="A2251" s="37" t="s">
        <v>7086</v>
      </c>
      <c r="B2251" s="38">
        <v>-34.815342000000001</v>
      </c>
      <c r="C2251" s="38">
        <v>-58.230548849999998</v>
      </c>
      <c r="D2251" s="38">
        <v>0.57331204414367676</v>
      </c>
      <c r="E2251" s="38">
        <v>0.63600310996959086</v>
      </c>
      <c r="F2251" s="38">
        <v>57.843137254901968</v>
      </c>
    </row>
    <row r="2252" spans="1:6" x14ac:dyDescent="0.35">
      <c r="A2252" s="37" t="s">
        <v>7087</v>
      </c>
      <c r="B2252" s="38">
        <v>-34.791857800000002</v>
      </c>
      <c r="C2252" s="38">
        <v>-58.281350230000001</v>
      </c>
      <c r="D2252" s="38">
        <v>0.48020878434181208</v>
      </c>
      <c r="E2252" s="38">
        <v>0.47818136685772938</v>
      </c>
      <c r="F2252" s="38">
        <v>43.037974683544306</v>
      </c>
    </row>
    <row r="2253" spans="1:6" x14ac:dyDescent="0.35">
      <c r="A2253" s="37" t="s">
        <v>7088</v>
      </c>
      <c r="B2253" s="38">
        <v>-34.827779620000001</v>
      </c>
      <c r="C2253" s="38">
        <v>-58.22379712</v>
      </c>
      <c r="D2253" s="38">
        <v>0.62493890523910522</v>
      </c>
      <c r="E2253" s="38">
        <v>0.60016129205101409</v>
      </c>
      <c r="F2253" s="38">
        <v>35</v>
      </c>
    </row>
    <row r="2254" spans="1:6" x14ac:dyDescent="0.35">
      <c r="A2254" s="37" t="s">
        <v>7089</v>
      </c>
      <c r="B2254" s="38">
        <v>-34.816415550000002</v>
      </c>
      <c r="C2254" s="38">
        <v>-58.295467180000003</v>
      </c>
      <c r="D2254" s="38">
        <v>0.77743136882781982</v>
      </c>
      <c r="E2254" s="38">
        <v>0.78427999871117726</v>
      </c>
      <c r="F2254" s="38">
        <v>55.133079847908753</v>
      </c>
    </row>
    <row r="2255" spans="1:6" x14ac:dyDescent="0.35">
      <c r="A2255" s="37" t="s">
        <v>7090</v>
      </c>
      <c r="B2255" s="38">
        <v>-34.864565079999998</v>
      </c>
      <c r="C2255" s="38">
        <v>-58.198320359999997</v>
      </c>
      <c r="D2255" s="38">
        <v>0.76953518390655518</v>
      </c>
      <c r="E2255" s="38">
        <v>0.77041068176428473</v>
      </c>
      <c r="F2255" s="38">
        <v>69.075144508670519</v>
      </c>
    </row>
    <row r="2256" spans="1:6" x14ac:dyDescent="0.35">
      <c r="A2256" s="37" t="s">
        <v>7091</v>
      </c>
      <c r="B2256" s="38">
        <v>-34.863912980000002</v>
      </c>
      <c r="C2256" s="38">
        <v>-58.186869799999997</v>
      </c>
      <c r="D2256" s="38">
        <v>0.64873450994491577</v>
      </c>
      <c r="E2256" s="38">
        <v>0.70173342646779235</v>
      </c>
      <c r="F2256" s="38">
        <v>61.811023622047244</v>
      </c>
    </row>
    <row r="2257" spans="1:6" x14ac:dyDescent="0.35">
      <c r="A2257" s="37" t="s">
        <v>7092</v>
      </c>
      <c r="B2257" s="38">
        <v>-34.801845380000003</v>
      </c>
      <c r="C2257" s="38">
        <v>-58.253969869999999</v>
      </c>
      <c r="D2257" s="38">
        <v>0.52083343267440796</v>
      </c>
      <c r="E2257" s="38">
        <v>0.55019334978178924</v>
      </c>
      <c r="F2257" s="38">
        <v>47.599999999999994</v>
      </c>
    </row>
    <row r="2258" spans="1:6" x14ac:dyDescent="0.35">
      <c r="A2258" s="37" t="s">
        <v>7093</v>
      </c>
      <c r="B2258" s="38">
        <v>-34.81292286</v>
      </c>
      <c r="C2258" s="38">
        <v>-58.22599967</v>
      </c>
      <c r="D2258" s="38">
        <v>0.5821155309677124</v>
      </c>
      <c r="E2258" s="38">
        <v>0.58678457454631205</v>
      </c>
      <c r="F2258" s="38">
        <v>57.653061224489797</v>
      </c>
    </row>
    <row r="2259" spans="1:6" x14ac:dyDescent="0.35">
      <c r="A2259" s="37" t="s">
        <v>7094</v>
      </c>
      <c r="B2259" s="38">
        <v>-34.81325502</v>
      </c>
      <c r="C2259" s="38">
        <v>-58.2907163</v>
      </c>
      <c r="D2259" s="38">
        <v>0.64338451623916626</v>
      </c>
      <c r="E2259" s="38">
        <v>0.68360225359598792</v>
      </c>
      <c r="F2259" s="38">
        <v>55.154639175257735</v>
      </c>
    </row>
    <row r="2260" spans="1:6" x14ac:dyDescent="0.35">
      <c r="A2260" s="37" t="s">
        <v>7095</v>
      </c>
      <c r="B2260" s="38">
        <v>-34.79060569</v>
      </c>
      <c r="C2260" s="38">
        <v>-58.265411210000003</v>
      </c>
      <c r="D2260" s="38">
        <v>0.42710646986961359</v>
      </c>
      <c r="E2260" s="38">
        <v>0.417677850359016</v>
      </c>
      <c r="F2260" s="38">
        <v>42.222222222222221</v>
      </c>
    </row>
    <row r="2261" spans="1:6" x14ac:dyDescent="0.35">
      <c r="A2261" s="37" t="s">
        <v>7096</v>
      </c>
      <c r="B2261" s="38">
        <v>-34.84412691</v>
      </c>
      <c r="C2261" s="38">
        <v>-58.277965539999997</v>
      </c>
      <c r="D2261" s="38">
        <v>0.65077775716781616</v>
      </c>
      <c r="E2261" s="38">
        <v>0.67591256584439963</v>
      </c>
      <c r="F2261" s="38">
        <v>55.555555555555557</v>
      </c>
    </row>
    <row r="2262" spans="1:6" x14ac:dyDescent="0.35">
      <c r="A2262" s="37" t="s">
        <v>7097</v>
      </c>
      <c r="B2262" s="38">
        <v>-34.920985379999998</v>
      </c>
      <c r="C2262" s="38">
        <v>-58.266266139999999</v>
      </c>
      <c r="D2262" s="38">
        <v>0.73356103897094727</v>
      </c>
      <c r="E2262" s="38">
        <v>0.71936303860432393</v>
      </c>
      <c r="F2262" s="38">
        <v>34.337349397590359</v>
      </c>
    </row>
    <row r="2263" spans="1:6" x14ac:dyDescent="0.35">
      <c r="A2263" s="37" t="s">
        <v>7098</v>
      </c>
      <c r="B2263" s="38">
        <v>-34.814045610000001</v>
      </c>
      <c r="C2263" s="38">
        <v>-58.273518549999999</v>
      </c>
      <c r="D2263" s="38">
        <v>0.1471498906612396</v>
      </c>
      <c r="E2263" s="38">
        <v>0.16761435444156331</v>
      </c>
      <c r="F2263" s="38">
        <v>24.912280701754387</v>
      </c>
    </row>
    <row r="2264" spans="1:6" x14ac:dyDescent="0.35">
      <c r="A2264" s="37" t="s">
        <v>7099</v>
      </c>
      <c r="B2264" s="38">
        <v>-34.829771739999998</v>
      </c>
      <c r="C2264" s="38">
        <v>-58.226700569999998</v>
      </c>
      <c r="D2264" s="38">
        <v>0.54883992671966553</v>
      </c>
      <c r="E2264" s="38">
        <v>0.55984495658623545</v>
      </c>
      <c r="F2264" s="38">
        <v>33.404255319148938</v>
      </c>
    </row>
    <row r="2265" spans="1:6" x14ac:dyDescent="0.35">
      <c r="A2265" s="37" t="s">
        <v>7100</v>
      </c>
      <c r="B2265" s="38">
        <v>-34.835569659999997</v>
      </c>
      <c r="C2265" s="38">
        <v>-58.281448740000002</v>
      </c>
      <c r="D2265" s="38">
        <v>0.73904711008071899</v>
      </c>
      <c r="E2265" s="38">
        <v>0.76003029176167081</v>
      </c>
      <c r="F2265" s="38">
        <v>41.049382716049379</v>
      </c>
    </row>
    <row r="2266" spans="1:6" x14ac:dyDescent="0.35">
      <c r="A2266" s="37" t="s">
        <v>7101</v>
      </c>
      <c r="B2266" s="38">
        <v>-34.808005659999999</v>
      </c>
      <c r="C2266" s="38">
        <v>-58.23803135</v>
      </c>
      <c r="D2266" s="38">
        <v>0.55354452133178711</v>
      </c>
      <c r="E2266" s="38">
        <v>0.56834793251913951</v>
      </c>
      <c r="F2266" s="38">
        <v>29.943502824858758</v>
      </c>
    </row>
    <row r="2267" spans="1:6" x14ac:dyDescent="0.35">
      <c r="A2267" s="37" t="s">
        <v>7102</v>
      </c>
      <c r="B2267" s="38">
        <v>-34.809358349999997</v>
      </c>
      <c r="C2267" s="38">
        <v>-58.294680960000001</v>
      </c>
      <c r="D2267" s="38">
        <v>0.69036388397216797</v>
      </c>
      <c r="E2267" s="38">
        <v>0.71954401334126794</v>
      </c>
      <c r="F2267" s="38">
        <v>38.054363376251786</v>
      </c>
    </row>
    <row r="2268" spans="1:6" x14ac:dyDescent="0.35">
      <c r="A2268" s="37" t="s">
        <v>7103</v>
      </c>
      <c r="B2268" s="38">
        <v>-34.788588140000002</v>
      </c>
      <c r="C2268" s="38">
        <v>-58.277397999999998</v>
      </c>
      <c r="D2268" s="38">
        <v>0.36822688579559332</v>
      </c>
      <c r="E2268" s="38">
        <v>0.36568272976498861</v>
      </c>
      <c r="F2268" s="38">
        <v>33.52999016715831</v>
      </c>
    </row>
    <row r="2269" spans="1:6" x14ac:dyDescent="0.35">
      <c r="A2269" s="37" t="s">
        <v>7104</v>
      </c>
      <c r="B2269" s="38">
        <v>-34.806870029999999</v>
      </c>
      <c r="C2269" s="38">
        <v>-58.266461200000002</v>
      </c>
      <c r="D2269" s="38">
        <v>0.3985171914100647</v>
      </c>
      <c r="E2269" s="38">
        <v>0.37302716514643502</v>
      </c>
      <c r="F2269" s="38">
        <v>33.738074588031225</v>
      </c>
    </row>
    <row r="2270" spans="1:6" x14ac:dyDescent="0.35">
      <c r="A2270" s="37" t="s">
        <v>7105</v>
      </c>
      <c r="B2270" s="38">
        <v>-34.805543440000001</v>
      </c>
      <c r="C2270" s="38">
        <v>-58.27786098</v>
      </c>
      <c r="D2270" s="38">
        <v>0.18155395984649661</v>
      </c>
      <c r="E2270" s="38">
        <v>0.17227446522031509</v>
      </c>
      <c r="F2270" s="38">
        <v>27.736686390532544</v>
      </c>
    </row>
    <row r="2271" spans="1:6" x14ac:dyDescent="0.35">
      <c r="A2271" s="37" t="s">
        <v>855</v>
      </c>
      <c r="B2271" s="38">
        <v>-34.808597030000001</v>
      </c>
      <c r="C2271" s="38">
        <v>-58.254922960000002</v>
      </c>
      <c r="D2271" s="38">
        <v>0.47428935766220093</v>
      </c>
      <c r="E2271" s="38">
        <v>0.50776301026344295</v>
      </c>
      <c r="F2271" s="38"/>
    </row>
    <row r="2272" spans="1:6" x14ac:dyDescent="0.35">
      <c r="A2272" s="37" t="s">
        <v>857</v>
      </c>
      <c r="B2272" s="38">
        <v>-34.809993779999999</v>
      </c>
      <c r="C2272" s="38">
        <v>-58.277781009999998</v>
      </c>
      <c r="D2272" s="38">
        <v>0.1642486751079559</v>
      </c>
      <c r="E2272" s="38">
        <v>0.18101475782254159</v>
      </c>
      <c r="F2272" s="38"/>
    </row>
    <row r="2273" spans="1:6" x14ac:dyDescent="0.35">
      <c r="A2273" s="37" t="s">
        <v>859</v>
      </c>
      <c r="B2273" s="38">
        <v>-34.788678019999999</v>
      </c>
      <c r="C2273" s="38">
        <v>-58.277630010000003</v>
      </c>
      <c r="D2273" s="38">
        <v>0.37004384398460388</v>
      </c>
      <c r="E2273" s="38">
        <v>0.36812621435603582</v>
      </c>
      <c r="F2273" s="38"/>
    </row>
    <row r="2274" spans="1:6" x14ac:dyDescent="0.35">
      <c r="A2274" s="37" t="s">
        <v>872</v>
      </c>
      <c r="B2274" s="38">
        <v>-34.805555200000001</v>
      </c>
      <c r="C2274" s="38">
        <v>-58.27781469</v>
      </c>
      <c r="D2274" s="38">
        <v>0.18155395984649661</v>
      </c>
      <c r="E2274" s="38">
        <v>0.17282250644387431</v>
      </c>
      <c r="F2274" s="38"/>
    </row>
    <row r="2275" spans="1:6" x14ac:dyDescent="0.35">
      <c r="A2275" s="37" t="s">
        <v>7106</v>
      </c>
      <c r="B2275" s="38">
        <v>-34.825507940000001</v>
      </c>
      <c r="C2275" s="38">
        <v>-58.227909769999997</v>
      </c>
      <c r="D2275" s="38">
        <v>0.56485599279403687</v>
      </c>
      <c r="E2275" s="38">
        <v>0.59468767709202242</v>
      </c>
      <c r="F2275" s="38">
        <v>29.150726855394034</v>
      </c>
    </row>
    <row r="2276" spans="1:6" x14ac:dyDescent="0.35">
      <c r="A2276" s="37" t="s">
        <v>7107</v>
      </c>
      <c r="B2276" s="38">
        <v>-34.806661009999999</v>
      </c>
      <c r="C2276" s="38">
        <v>-58.266787979999997</v>
      </c>
      <c r="D2276" s="38">
        <v>0.3985171914100647</v>
      </c>
      <c r="E2276" s="38">
        <v>0.37635109150731888</v>
      </c>
      <c r="F2276" s="38">
        <v>19.297082228116711</v>
      </c>
    </row>
    <row r="2277" spans="1:6" x14ac:dyDescent="0.35">
      <c r="A2277" s="37" t="s">
        <v>7108</v>
      </c>
      <c r="B2277" s="38">
        <v>-34.867585140000003</v>
      </c>
      <c r="C2277" s="38">
        <v>-58.189056030000003</v>
      </c>
      <c r="D2277" s="38">
        <v>0.73460060358047485</v>
      </c>
      <c r="E2277" s="38">
        <v>0.727331867441535</v>
      </c>
      <c r="F2277" s="38">
        <v>40.826873385012917</v>
      </c>
    </row>
    <row r="2278" spans="1:6" x14ac:dyDescent="0.35">
      <c r="A2278" s="37" t="s">
        <v>7109</v>
      </c>
      <c r="B2278" s="38">
        <v>-34.78891059</v>
      </c>
      <c r="C2278" s="38">
        <v>-58.277940350000002</v>
      </c>
      <c r="D2278" s="38">
        <v>0.37004384398460388</v>
      </c>
      <c r="E2278" s="38">
        <v>0.37154168486595152</v>
      </c>
      <c r="F2278" s="38">
        <v>26.462128475551296</v>
      </c>
    </row>
    <row r="2279" spans="1:6" x14ac:dyDescent="0.35">
      <c r="A2279" s="37" t="s">
        <v>7110</v>
      </c>
      <c r="B2279" s="38">
        <v>-34.810325470000002</v>
      </c>
      <c r="C2279" s="38">
        <v>-58.278545790000003</v>
      </c>
      <c r="D2279" s="38">
        <v>0.16309438645839691</v>
      </c>
      <c r="E2279" s="38">
        <v>0.1804283740552696</v>
      </c>
      <c r="F2279" s="38"/>
    </row>
    <row r="2280" spans="1:6" x14ac:dyDescent="0.35">
      <c r="A2280" s="37" t="s">
        <v>7111</v>
      </c>
      <c r="B2280" s="38">
        <v>-34.803708479999997</v>
      </c>
      <c r="C2280" s="38">
        <v>-58.279918389999999</v>
      </c>
      <c r="D2280" s="38">
        <v>0.16333875060081479</v>
      </c>
      <c r="E2280" s="38">
        <v>0.16877306997776029</v>
      </c>
      <c r="F2280" s="38">
        <v>37.373737373737377</v>
      </c>
    </row>
    <row r="2281" spans="1:6" x14ac:dyDescent="0.35">
      <c r="A2281" s="37" t="s">
        <v>7112</v>
      </c>
      <c r="B2281" s="38">
        <v>-34.805803269999998</v>
      </c>
      <c r="C2281" s="38">
        <v>-58.258337439999998</v>
      </c>
      <c r="D2281" s="38">
        <v>0.47659733891487122</v>
      </c>
      <c r="E2281" s="38">
        <v>0.52623367953944855</v>
      </c>
      <c r="F2281" s="38">
        <v>57.894736842105267</v>
      </c>
    </row>
    <row r="2282" spans="1:6" x14ac:dyDescent="0.35">
      <c r="A2282" s="37" t="s">
        <v>7113</v>
      </c>
      <c r="B2282" s="38">
        <v>-34.83714526</v>
      </c>
      <c r="C2282" s="38">
        <v>-58.277779850000002</v>
      </c>
      <c r="D2282" s="38">
        <v>0.66850686073303223</v>
      </c>
      <c r="E2282" s="38">
        <v>0.67528941290719169</v>
      </c>
      <c r="F2282" s="38">
        <v>56.599286563614747</v>
      </c>
    </row>
    <row r="2283" spans="1:6" x14ac:dyDescent="0.35">
      <c r="A2283" s="37" t="s">
        <v>7114</v>
      </c>
      <c r="B2283" s="38">
        <v>-34.901838720000001</v>
      </c>
      <c r="C2283" s="38">
        <v>-58.251873430000003</v>
      </c>
      <c r="D2283" s="38">
        <v>0.77008342742919922</v>
      </c>
      <c r="E2283" s="38">
        <v>0.77008342742919922</v>
      </c>
      <c r="F2283" s="38">
        <v>63.492063492063487</v>
      </c>
    </row>
    <row r="2284" spans="1:6" x14ac:dyDescent="0.35">
      <c r="A2284" s="37" t="s">
        <v>7115</v>
      </c>
      <c r="B2284" s="38">
        <v>-34.845194380000002</v>
      </c>
      <c r="C2284" s="38">
        <v>-58.251237639999999</v>
      </c>
      <c r="D2284" s="38">
        <v>0.76867973804473877</v>
      </c>
      <c r="E2284" s="38">
        <v>0.77399258481131661</v>
      </c>
      <c r="F2284" s="38">
        <v>65.75682382133995</v>
      </c>
    </row>
    <row r="2285" spans="1:6" x14ac:dyDescent="0.35">
      <c r="A2285" s="37" t="s">
        <v>7116</v>
      </c>
      <c r="B2285" s="38">
        <v>-34.82142923</v>
      </c>
      <c r="C2285" s="38">
        <v>-58.257416710000001</v>
      </c>
      <c r="D2285" s="38">
        <v>0.50356417894363403</v>
      </c>
      <c r="E2285" s="38">
        <v>0.50578538053914124</v>
      </c>
      <c r="F2285" s="38">
        <v>47.140381282495667</v>
      </c>
    </row>
    <row r="2286" spans="1:6" x14ac:dyDescent="0.35">
      <c r="A2286" s="37" t="s">
        <v>7117</v>
      </c>
      <c r="B2286" s="38">
        <v>-34.872444600000001</v>
      </c>
      <c r="C2286" s="38">
        <v>-58.192206820000003</v>
      </c>
      <c r="D2286" s="38">
        <v>0.75221025943756104</v>
      </c>
      <c r="E2286" s="38">
        <v>0.75468303061820363</v>
      </c>
      <c r="F2286" s="38">
        <v>61.285386381025255</v>
      </c>
    </row>
    <row r="2287" spans="1:6" x14ac:dyDescent="0.35">
      <c r="A2287" s="37" t="s">
        <v>7118</v>
      </c>
      <c r="B2287" s="38">
        <v>-34.939007879999998</v>
      </c>
      <c r="C2287" s="38">
        <v>-58.262676470000002</v>
      </c>
      <c r="D2287" s="38">
        <v>0.75733387470245361</v>
      </c>
      <c r="E2287" s="38">
        <v>0.74482410483890105</v>
      </c>
      <c r="F2287" s="38">
        <v>59.921798631476051</v>
      </c>
    </row>
    <row r="2288" spans="1:6" x14ac:dyDescent="0.35">
      <c r="A2288" s="37" t="s">
        <v>7119</v>
      </c>
      <c r="B2288" s="38">
        <v>-34.805554800000003</v>
      </c>
      <c r="C2288" s="38">
        <v>-58.301770689999998</v>
      </c>
      <c r="D2288" s="38">
        <v>0.83005881309509277</v>
      </c>
      <c r="E2288" s="38">
        <v>0.86952727562502807</v>
      </c>
      <c r="F2288" s="38">
        <v>58.940397350993379</v>
      </c>
    </row>
    <row r="2289" spans="1:6" x14ac:dyDescent="0.35">
      <c r="A2289" s="37" t="s">
        <v>7120</v>
      </c>
      <c r="B2289" s="38">
        <v>-34.819539890000001</v>
      </c>
      <c r="C2289" s="38">
        <v>-58.270044120000001</v>
      </c>
      <c r="D2289" s="38">
        <v>0.39530724287033081</v>
      </c>
      <c r="E2289" s="38">
        <v>0.39033300264014142</v>
      </c>
      <c r="F2289" s="38">
        <v>46.1028192371476</v>
      </c>
    </row>
    <row r="2290" spans="1:6" x14ac:dyDescent="0.35">
      <c r="A2290" s="37" t="s">
        <v>7121</v>
      </c>
      <c r="B2290" s="38">
        <v>-34.809861939999998</v>
      </c>
      <c r="C2290" s="38">
        <v>-58.277764419999997</v>
      </c>
      <c r="D2290" s="38">
        <v>0.1642486751079559</v>
      </c>
      <c r="E2290" s="38">
        <v>0.1815050409899818</v>
      </c>
      <c r="F2290" s="38">
        <v>39.065108514190314</v>
      </c>
    </row>
    <row r="2291" spans="1:6" x14ac:dyDescent="0.35">
      <c r="A2291" s="37" t="s">
        <v>7122</v>
      </c>
      <c r="B2291" s="38">
        <v>-34.801528439999998</v>
      </c>
      <c r="C2291" s="38">
        <v>-58.293587430000002</v>
      </c>
      <c r="D2291" s="38">
        <v>0.66232722997665405</v>
      </c>
      <c r="E2291" s="38">
        <v>0.66079119675689268</v>
      </c>
      <c r="F2291" s="38">
        <v>58.317399617590823</v>
      </c>
    </row>
    <row r="2292" spans="1:6" x14ac:dyDescent="0.35">
      <c r="A2292" s="37" t="s">
        <v>7123</v>
      </c>
      <c r="B2292" s="38">
        <v>-34.781019899999997</v>
      </c>
      <c r="C2292" s="38">
        <v>-58.269441139999998</v>
      </c>
      <c r="D2292" s="38">
        <v>0.35004886984825129</v>
      </c>
      <c r="E2292" s="38">
        <v>0.3593469460805257</v>
      </c>
      <c r="F2292" s="38">
        <v>38.732394366197184</v>
      </c>
    </row>
    <row r="2293" spans="1:6" x14ac:dyDescent="0.35">
      <c r="A2293" s="37" t="s">
        <v>7124</v>
      </c>
      <c r="B2293" s="38">
        <v>-34.791687979999999</v>
      </c>
      <c r="C2293" s="38">
        <v>-58.279242629999999</v>
      </c>
      <c r="D2293" s="38">
        <v>0.48020878434181208</v>
      </c>
      <c r="E2293" s="38">
        <v>0.4153189401368837</v>
      </c>
      <c r="F2293" s="38">
        <v>43.103448275862064</v>
      </c>
    </row>
    <row r="2294" spans="1:6" x14ac:dyDescent="0.35">
      <c r="A2294" s="37" t="s">
        <v>7125</v>
      </c>
      <c r="B2294" s="38">
        <v>-34.79908314</v>
      </c>
      <c r="C2294" s="38">
        <v>-58.255354879999999</v>
      </c>
      <c r="D2294" s="38">
        <v>0.48128610849380488</v>
      </c>
      <c r="E2294" s="38">
        <v>0.49772183431519401</v>
      </c>
      <c r="F2294" s="38">
        <v>50.76586433260394</v>
      </c>
    </row>
    <row r="2295" spans="1:6" x14ac:dyDescent="0.35">
      <c r="A2295" s="37" t="s">
        <v>7126</v>
      </c>
      <c r="B2295" s="38">
        <v>-34.809356659999999</v>
      </c>
      <c r="C2295" s="38">
        <v>-58.264579550000001</v>
      </c>
      <c r="D2295" s="38">
        <v>0.37078580260276789</v>
      </c>
      <c r="E2295" s="38">
        <v>0.35413278025739331</v>
      </c>
      <c r="F2295" s="38">
        <v>37.093690248565963</v>
      </c>
    </row>
    <row r="2296" spans="1:6" x14ac:dyDescent="0.35">
      <c r="A2296" s="37" t="s">
        <v>7127</v>
      </c>
      <c r="B2296" s="38">
        <v>-34.8126575</v>
      </c>
      <c r="C2296" s="38">
        <v>-58.240465010000001</v>
      </c>
      <c r="D2296" s="38">
        <v>0.72212833166122437</v>
      </c>
      <c r="E2296" s="38">
        <v>0.72293230263810404</v>
      </c>
      <c r="F2296" s="38">
        <v>56.531531531531535</v>
      </c>
    </row>
    <row r="2297" spans="1:6" x14ac:dyDescent="0.35">
      <c r="A2297" s="37" t="s">
        <v>7128</v>
      </c>
      <c r="B2297" s="38">
        <v>-34.815607030000002</v>
      </c>
      <c r="C2297" s="38">
        <v>-58.23095137</v>
      </c>
      <c r="D2297" s="38">
        <v>0.57331204414367676</v>
      </c>
      <c r="E2297" s="38">
        <v>0.65434592281069071</v>
      </c>
      <c r="F2297" s="38">
        <v>59.304347826086953</v>
      </c>
    </row>
    <row r="2298" spans="1:6" x14ac:dyDescent="0.35">
      <c r="A2298" s="37" t="s">
        <v>7129</v>
      </c>
      <c r="B2298" s="38">
        <v>-34.821676140000001</v>
      </c>
      <c r="C2298" s="38">
        <v>-58.280807119999999</v>
      </c>
      <c r="D2298" s="38">
        <v>0.62212616205215454</v>
      </c>
      <c r="E2298" s="38">
        <v>0.59357394609186387</v>
      </c>
      <c r="F2298" s="38">
        <v>50.108932461873636</v>
      </c>
    </row>
    <row r="2299" spans="1:6" x14ac:dyDescent="0.35">
      <c r="A2299" s="37" t="s">
        <v>7130</v>
      </c>
      <c r="B2299" s="38">
        <v>-34.813997430000001</v>
      </c>
      <c r="C2299" s="38">
        <v>-58.283923620000003</v>
      </c>
      <c r="D2299" s="38">
        <v>0.56002324819564819</v>
      </c>
      <c r="E2299" s="38">
        <v>0.53576382768876629</v>
      </c>
      <c r="F2299" s="38">
        <v>52.296819787985868</v>
      </c>
    </row>
    <row r="2300" spans="1:6" x14ac:dyDescent="0.35">
      <c r="A2300" s="37" t="s">
        <v>7131</v>
      </c>
      <c r="B2300" s="38">
        <v>-34.782117300000003</v>
      </c>
      <c r="C2300" s="38">
        <v>-58.293241729999998</v>
      </c>
      <c r="D2300" s="38">
        <v>0.64109665155410767</v>
      </c>
      <c r="E2300" s="38">
        <v>0.6985196032944847</v>
      </c>
      <c r="F2300" s="38">
        <v>61.576354679802961</v>
      </c>
    </row>
    <row r="2301" spans="1:6" x14ac:dyDescent="0.35">
      <c r="A2301" s="37" t="s">
        <v>7132</v>
      </c>
      <c r="B2301" s="38">
        <v>-34.796550430000003</v>
      </c>
      <c r="C2301" s="38">
        <v>-58.272314440000002</v>
      </c>
      <c r="D2301" s="38">
        <v>0.39433059096336359</v>
      </c>
      <c r="E2301" s="38">
        <v>0.40184323646520309</v>
      </c>
      <c r="F2301" s="38">
        <v>47.60765550239234</v>
      </c>
    </row>
    <row r="2302" spans="1:6" x14ac:dyDescent="0.35">
      <c r="A2302" s="37" t="s">
        <v>7133</v>
      </c>
      <c r="B2302" s="38">
        <v>-34.77582228</v>
      </c>
      <c r="C2302" s="38">
        <v>-58.278463879999997</v>
      </c>
      <c r="D2302" s="38">
        <v>0.36423587799072271</v>
      </c>
      <c r="E2302" s="38">
        <v>0.3737684522356306</v>
      </c>
      <c r="F2302" s="38">
        <v>41.714285714285715</v>
      </c>
    </row>
    <row r="2303" spans="1:6" x14ac:dyDescent="0.35">
      <c r="A2303" s="37" t="s">
        <v>7134</v>
      </c>
      <c r="B2303" s="38">
        <v>-34.81426381</v>
      </c>
      <c r="C2303" s="38">
        <v>-58.215596740000002</v>
      </c>
      <c r="D2303" s="38">
        <v>0.75942903757095337</v>
      </c>
      <c r="E2303" s="38">
        <v>0.7071581749539626</v>
      </c>
      <c r="F2303" s="38">
        <v>61.198738170346999</v>
      </c>
    </row>
    <row r="2304" spans="1:6" x14ac:dyDescent="0.35">
      <c r="A2304" s="37" t="s">
        <v>7135</v>
      </c>
      <c r="B2304" s="38">
        <v>-34.827828670000002</v>
      </c>
      <c r="C2304" s="38">
        <v>-58.270978419999999</v>
      </c>
      <c r="D2304" s="38">
        <v>0.55697256326675415</v>
      </c>
      <c r="E2304" s="38">
        <v>0.5486007581154505</v>
      </c>
      <c r="F2304" s="38">
        <v>45.031712473572938</v>
      </c>
    </row>
    <row r="2305" spans="1:6" x14ac:dyDescent="0.35">
      <c r="A2305" s="37" t="s">
        <v>7136</v>
      </c>
      <c r="B2305" s="38">
        <v>-34.830036409999998</v>
      </c>
      <c r="C2305" s="38">
        <v>-58.227084740000002</v>
      </c>
      <c r="D2305" s="38">
        <v>0.55170571804046631</v>
      </c>
      <c r="E2305" s="38">
        <v>0.56343613121960612</v>
      </c>
      <c r="F2305" s="38">
        <v>38.089330024813897</v>
      </c>
    </row>
    <row r="2306" spans="1:6" x14ac:dyDescent="0.35">
      <c r="A2306" s="37" t="s">
        <v>7137</v>
      </c>
      <c r="B2306" s="38">
        <v>-34.820104790000002</v>
      </c>
      <c r="C2306" s="38">
        <v>-58.294304099999998</v>
      </c>
      <c r="D2306" s="38">
        <v>0.83995330333709717</v>
      </c>
      <c r="E2306" s="38">
        <v>0.86258233090241754</v>
      </c>
      <c r="F2306" s="38">
        <v>58.208955223880601</v>
      </c>
    </row>
    <row r="2307" spans="1:6" x14ac:dyDescent="0.35">
      <c r="A2307" s="37" t="s">
        <v>7138</v>
      </c>
      <c r="B2307" s="38">
        <v>-34.788947309999998</v>
      </c>
      <c r="C2307" s="38">
        <v>-58.269619460000001</v>
      </c>
      <c r="D2307" s="38">
        <v>0.31550264358520508</v>
      </c>
      <c r="E2307" s="38">
        <v>0.33477056509739639</v>
      </c>
      <c r="F2307" s="38">
        <v>48.113207547169814</v>
      </c>
    </row>
    <row r="2308" spans="1:6" x14ac:dyDescent="0.35">
      <c r="A2308" s="37" t="s">
        <v>7139</v>
      </c>
      <c r="B2308" s="38">
        <v>-34.832503879999997</v>
      </c>
      <c r="C2308" s="38">
        <v>-58.219620820000003</v>
      </c>
      <c r="D2308" s="38">
        <v>0.76511245965957642</v>
      </c>
      <c r="E2308" s="38">
        <v>0.72483904659748077</v>
      </c>
      <c r="F2308" s="38">
        <v>58.006042296072515</v>
      </c>
    </row>
    <row r="2309" spans="1:6" x14ac:dyDescent="0.35">
      <c r="A2309" s="37" t="s">
        <v>7140</v>
      </c>
      <c r="B2309" s="38">
        <v>-34.804612390000003</v>
      </c>
      <c r="C2309" s="38">
        <v>-58.327999740000003</v>
      </c>
      <c r="D2309" s="38">
        <v>0.79745137691497803</v>
      </c>
      <c r="E2309" s="38">
        <v>0.7600617607434591</v>
      </c>
      <c r="F2309" s="38">
        <v>68.993839835728949</v>
      </c>
    </row>
    <row r="2310" spans="1:6" x14ac:dyDescent="0.35">
      <c r="A2310" s="37" t="s">
        <v>7141</v>
      </c>
      <c r="B2310" s="38">
        <v>-34.823994159999998</v>
      </c>
      <c r="C2310" s="38">
        <v>-58.195969089999998</v>
      </c>
      <c r="D2310" s="38">
        <v>0.76519286632537842</v>
      </c>
      <c r="E2310" s="38">
        <v>0.71437162511488972</v>
      </c>
      <c r="F2310" s="38">
        <v>64.530892448512589</v>
      </c>
    </row>
    <row r="2311" spans="1:6" x14ac:dyDescent="0.35">
      <c r="A2311" s="37" t="s">
        <v>7142</v>
      </c>
      <c r="B2311" s="38">
        <v>-34.785910899999998</v>
      </c>
      <c r="C2311" s="38">
        <v>-58.28188548</v>
      </c>
      <c r="D2311" s="38">
        <v>0.40108582377433782</v>
      </c>
      <c r="E2311" s="38">
        <v>0.42843434395212121</v>
      </c>
      <c r="F2311" s="38">
        <v>55.350553505535061</v>
      </c>
    </row>
    <row r="2312" spans="1:6" x14ac:dyDescent="0.35">
      <c r="A2312" s="37" t="s">
        <v>7143</v>
      </c>
      <c r="B2312" s="38">
        <v>-34.800747809999997</v>
      </c>
      <c r="C2312" s="38">
        <v>-58.244270419999999</v>
      </c>
      <c r="D2312" s="38">
        <v>0.54065394401550293</v>
      </c>
      <c r="E2312" s="38">
        <v>0.53638835748036706</v>
      </c>
      <c r="F2312" s="38">
        <v>55.230125523012553</v>
      </c>
    </row>
    <row r="2313" spans="1:6" x14ac:dyDescent="0.35">
      <c r="A2313" s="37" t="s">
        <v>7144</v>
      </c>
      <c r="B2313" s="38">
        <v>-34.83364006</v>
      </c>
      <c r="C2313" s="38">
        <v>-58.222618609999998</v>
      </c>
      <c r="D2313" s="38">
        <v>0.70165979862213135</v>
      </c>
      <c r="E2313" s="38">
        <v>0.73687433098491872</v>
      </c>
      <c r="F2313" s="38">
        <v>60.986547085201792</v>
      </c>
    </row>
    <row r="2314" spans="1:6" x14ac:dyDescent="0.35">
      <c r="A2314" s="37" t="s">
        <v>7145</v>
      </c>
      <c r="B2314" s="38">
        <v>-34.862642059999999</v>
      </c>
      <c r="C2314" s="38">
        <v>-58.190525100000002</v>
      </c>
      <c r="D2314" s="38">
        <v>0.76160645484924316</v>
      </c>
      <c r="E2314" s="38">
        <v>0.76091052199664866</v>
      </c>
      <c r="F2314" s="38">
        <v>59.006211180124225</v>
      </c>
    </row>
    <row r="2315" spans="1:6" x14ac:dyDescent="0.35">
      <c r="A2315" s="37" t="s">
        <v>7146</v>
      </c>
      <c r="B2315" s="38">
        <v>-34.869592709999999</v>
      </c>
      <c r="C2315" s="38">
        <v>-58.278117299999998</v>
      </c>
      <c r="D2315" s="38">
        <v>0.72336763143539429</v>
      </c>
      <c r="E2315" s="38">
        <v>0.74344836698996053</v>
      </c>
      <c r="F2315" s="38">
        <v>63.219895287958117</v>
      </c>
    </row>
    <row r="2316" spans="1:6" x14ac:dyDescent="0.35">
      <c r="A2316" s="37" t="s">
        <v>7147</v>
      </c>
      <c r="B2316" s="38">
        <v>-34.789400010000001</v>
      </c>
      <c r="C2316" s="38">
        <v>-58.293933840000001</v>
      </c>
      <c r="D2316" s="38">
        <v>0.79127019643783569</v>
      </c>
      <c r="E2316" s="38">
        <v>0.8090117589847462</v>
      </c>
      <c r="F2316" s="38">
        <v>56.862745098039213</v>
      </c>
    </row>
    <row r="2317" spans="1:6" x14ac:dyDescent="0.35">
      <c r="A2317" s="37" t="s">
        <v>7148</v>
      </c>
      <c r="B2317" s="38">
        <v>-34.812644980000002</v>
      </c>
      <c r="C2317" s="38">
        <v>-58.225700109999998</v>
      </c>
      <c r="D2317" s="38">
        <v>0.57809591293334961</v>
      </c>
      <c r="E2317" s="38">
        <v>0.58573158913188506</v>
      </c>
      <c r="F2317" s="38">
        <v>52.20125786163522</v>
      </c>
    </row>
    <row r="2318" spans="1:6" x14ac:dyDescent="0.35">
      <c r="A2318" s="37" t="s">
        <v>7149</v>
      </c>
      <c r="B2318" s="38">
        <v>-34.828226809999997</v>
      </c>
      <c r="C2318" s="38">
        <v>-58.240975030000001</v>
      </c>
      <c r="D2318" s="38">
        <v>0.78588706254959106</v>
      </c>
      <c r="E2318" s="38">
        <v>0.80623298099166474</v>
      </c>
      <c r="F2318" s="38">
        <v>53.893695920889982</v>
      </c>
    </row>
    <row r="2319" spans="1:6" x14ac:dyDescent="0.35">
      <c r="A2319" s="37" t="s">
        <v>7150</v>
      </c>
      <c r="B2319" s="38">
        <v>-34.793546880000001</v>
      </c>
      <c r="C2319" s="38">
        <v>-58.259819800000002</v>
      </c>
      <c r="D2319" s="38">
        <v>0.59784311056137085</v>
      </c>
      <c r="E2319" s="38">
        <v>0.57793286362209839</v>
      </c>
      <c r="F2319" s="38">
        <v>55.797101449275367</v>
      </c>
    </row>
    <row r="2320" spans="1:6" x14ac:dyDescent="0.35">
      <c r="A2320" s="37" t="s">
        <v>7151</v>
      </c>
      <c r="B2320" s="38">
        <v>-34.843182820000003</v>
      </c>
      <c r="C2320" s="38">
        <v>-58.283851290000001</v>
      </c>
      <c r="D2320" s="38">
        <v>0.69147181510925293</v>
      </c>
      <c r="E2320" s="38">
        <v>0.723142567433809</v>
      </c>
      <c r="F2320" s="38">
        <v>58.899082568807337</v>
      </c>
    </row>
    <row r="2321" spans="1:6" x14ac:dyDescent="0.35">
      <c r="A2321" s="37" t="s">
        <v>7152</v>
      </c>
      <c r="B2321" s="38">
        <v>-34.83816513</v>
      </c>
      <c r="C2321" s="38">
        <v>-58.207585270000003</v>
      </c>
      <c r="D2321" s="38">
        <v>0.68927848339080811</v>
      </c>
      <c r="E2321" s="38">
        <v>0.6837542998163324</v>
      </c>
      <c r="F2321" s="38">
        <v>48.0719794344473</v>
      </c>
    </row>
    <row r="2322" spans="1:6" x14ac:dyDescent="0.35">
      <c r="A2322" s="37" t="s">
        <v>7153</v>
      </c>
      <c r="B2322" s="38">
        <v>-34.83518574</v>
      </c>
      <c r="C2322" s="38">
        <v>-58.281430870000001</v>
      </c>
      <c r="D2322" s="38">
        <v>0.75137925148010254</v>
      </c>
      <c r="E2322" s="38">
        <v>0.76101679237265341</v>
      </c>
      <c r="F2322" s="38">
        <v>52.262090483619353</v>
      </c>
    </row>
    <row r="2323" spans="1:6" x14ac:dyDescent="0.35">
      <c r="A2323" s="37" t="s">
        <v>7154</v>
      </c>
      <c r="B2323" s="38">
        <v>-34.809653230000002</v>
      </c>
      <c r="C2323" s="38">
        <v>-58.314855979999997</v>
      </c>
      <c r="D2323" s="38">
        <v>0.90909409523010254</v>
      </c>
      <c r="E2323" s="38">
        <v>0.92745686989081533</v>
      </c>
      <c r="F2323" s="38">
        <v>71.621621621621628</v>
      </c>
    </row>
    <row r="2324" spans="1:6" x14ac:dyDescent="0.35">
      <c r="A2324" s="37" t="s">
        <v>7155</v>
      </c>
      <c r="B2324" s="38">
        <v>-34.863543669999999</v>
      </c>
      <c r="C2324" s="38">
        <v>-58.186672909999999</v>
      </c>
      <c r="D2324" s="38">
        <v>0.64873450994491577</v>
      </c>
      <c r="E2324" s="38">
        <v>0.7146957677763861</v>
      </c>
      <c r="F2324" s="38">
        <v>62.542565266742336</v>
      </c>
    </row>
    <row r="2325" spans="1:6" x14ac:dyDescent="0.35">
      <c r="A2325" s="37" t="s">
        <v>7156</v>
      </c>
      <c r="B2325" s="38">
        <v>-34.832471249999998</v>
      </c>
      <c r="C2325" s="38">
        <v>-58.267981079999998</v>
      </c>
      <c r="D2325" s="38">
        <v>0.60994452238082886</v>
      </c>
      <c r="E2325" s="38">
        <v>0.56139093211718971</v>
      </c>
      <c r="F2325" s="38">
        <v>52.095808383233532</v>
      </c>
    </row>
    <row r="2326" spans="1:6" x14ac:dyDescent="0.35">
      <c r="A2326" s="37" t="s">
        <v>7157</v>
      </c>
      <c r="B2326" s="38">
        <v>-34.84284779</v>
      </c>
      <c r="C2326" s="38">
        <v>-58.264490250000001</v>
      </c>
      <c r="D2326" s="38">
        <v>0.71167135238647461</v>
      </c>
      <c r="E2326" s="38">
        <v>0.70758463144302364</v>
      </c>
      <c r="F2326" s="38">
        <v>59.587020648967545</v>
      </c>
    </row>
    <row r="2327" spans="1:6" x14ac:dyDescent="0.35">
      <c r="A2327" s="37" t="s">
        <v>7158</v>
      </c>
      <c r="B2327" s="38">
        <v>-34.795674460000001</v>
      </c>
      <c r="C2327" s="38">
        <v>-58.294090820000001</v>
      </c>
      <c r="D2327" s="38">
        <v>0.81858432292938232</v>
      </c>
      <c r="E2327" s="38">
        <v>0.80706996066229686</v>
      </c>
      <c r="F2327" s="38">
        <v>67.492260061919509</v>
      </c>
    </row>
    <row r="2328" spans="1:6" x14ac:dyDescent="0.35">
      <c r="A2328" s="37" t="s">
        <v>7159</v>
      </c>
      <c r="B2328" s="38">
        <v>-34.816813920000001</v>
      </c>
      <c r="C2328" s="38">
        <v>-58.299508600000003</v>
      </c>
      <c r="D2328" s="38">
        <v>0.73185086250305176</v>
      </c>
      <c r="E2328" s="38">
        <v>0.74520608312205261</v>
      </c>
      <c r="F2328" s="38">
        <v>55.904059040590404</v>
      </c>
    </row>
    <row r="2329" spans="1:6" x14ac:dyDescent="0.35">
      <c r="A2329" s="37" t="s">
        <v>7160</v>
      </c>
      <c r="B2329" s="38">
        <v>-34.84021705</v>
      </c>
      <c r="C2329" s="38">
        <v>-58.231700529999998</v>
      </c>
      <c r="D2329" s="38">
        <v>0.83001631498336792</v>
      </c>
      <c r="E2329" s="38">
        <v>0.81860102381971145</v>
      </c>
      <c r="F2329" s="38">
        <v>63.027656477438128</v>
      </c>
    </row>
    <row r="2330" spans="1:6" x14ac:dyDescent="0.35">
      <c r="A2330" s="37" t="s">
        <v>7161</v>
      </c>
      <c r="B2330" s="38">
        <v>-34.802769310000002</v>
      </c>
      <c r="C2330" s="38">
        <v>-58.26508698</v>
      </c>
      <c r="D2330" s="38">
        <v>0.43248718976974487</v>
      </c>
      <c r="E2330" s="38">
        <v>0.45274105990255198</v>
      </c>
      <c r="F2330" s="38">
        <v>42.462311557788944</v>
      </c>
    </row>
    <row r="2331" spans="1:6" x14ac:dyDescent="0.35">
      <c r="A2331" s="37" t="s">
        <v>7162</v>
      </c>
      <c r="B2331" s="38">
        <v>-34.799521179999999</v>
      </c>
      <c r="C2331" s="38">
        <v>-58.320657099999998</v>
      </c>
      <c r="D2331" s="38">
        <v>0.681956946849823</v>
      </c>
      <c r="E2331" s="38">
        <v>0.79449038373099434</v>
      </c>
      <c r="F2331" s="38">
        <v>61.057692307692314</v>
      </c>
    </row>
    <row r="2332" spans="1:6" x14ac:dyDescent="0.35">
      <c r="A2332" s="37" t="s">
        <v>7163</v>
      </c>
      <c r="B2332" s="38">
        <v>-34.780376250000003</v>
      </c>
      <c r="C2332" s="38">
        <v>-58.286824959999997</v>
      </c>
      <c r="D2332" s="38">
        <v>0.53775310516357422</v>
      </c>
      <c r="E2332" s="38">
        <v>0.52686250635555809</v>
      </c>
      <c r="F2332" s="38">
        <v>48.550724637681157</v>
      </c>
    </row>
    <row r="2333" spans="1:6" x14ac:dyDescent="0.35">
      <c r="A2333" s="37" t="s">
        <v>7164</v>
      </c>
      <c r="B2333" s="38">
        <v>-34.806855069999997</v>
      </c>
      <c r="C2333" s="38">
        <v>-58.28907839</v>
      </c>
      <c r="D2333" s="38">
        <v>0.50684541463851929</v>
      </c>
      <c r="E2333" s="38">
        <v>0.4972411005033387</v>
      </c>
      <c r="F2333" s="38">
        <v>44.718792866941016</v>
      </c>
    </row>
    <row r="2334" spans="1:6" x14ac:dyDescent="0.35">
      <c r="A2334" s="37" t="s">
        <v>7165</v>
      </c>
      <c r="B2334" s="38">
        <v>-34.826273550000003</v>
      </c>
      <c r="C2334" s="38">
        <v>-58.232743640000002</v>
      </c>
      <c r="D2334" s="38">
        <v>0.6152159571647644</v>
      </c>
      <c r="E2334" s="38">
        <v>0.62551851953778947</v>
      </c>
      <c r="F2334" s="38">
        <v>54</v>
      </c>
    </row>
    <row r="2335" spans="1:6" x14ac:dyDescent="0.35">
      <c r="A2335" s="37" t="s">
        <v>7166</v>
      </c>
      <c r="B2335" s="38">
        <v>-34.812474760000001</v>
      </c>
      <c r="C2335" s="38">
        <v>-58.297660810000004</v>
      </c>
      <c r="D2335" s="38">
        <v>0.77808403968811035</v>
      </c>
      <c r="E2335" s="38">
        <v>0.76268685360749566</v>
      </c>
      <c r="F2335" s="38">
        <v>59.05797101449275</v>
      </c>
    </row>
    <row r="2336" spans="1:6" x14ac:dyDescent="0.35">
      <c r="A2336" s="37" t="s">
        <v>7167</v>
      </c>
      <c r="B2336" s="38">
        <v>-34.83550795</v>
      </c>
      <c r="C2336" s="38">
        <v>-58.23601034</v>
      </c>
      <c r="D2336" s="38">
        <v>0.78656989336013794</v>
      </c>
      <c r="E2336" s="38">
        <v>0.77152350710497963</v>
      </c>
      <c r="F2336" s="38">
        <v>62.808641975308646</v>
      </c>
    </row>
    <row r="2337" spans="1:6" x14ac:dyDescent="0.35">
      <c r="A2337" s="37" t="s">
        <v>7168</v>
      </c>
      <c r="B2337" s="38">
        <v>-34.81823945</v>
      </c>
      <c r="C2337" s="38">
        <v>-58.260497719999996</v>
      </c>
      <c r="D2337" s="38">
        <v>0.46140643954277039</v>
      </c>
      <c r="E2337" s="38">
        <v>0.46728438461149058</v>
      </c>
      <c r="F2337" s="38">
        <v>54.114713216957611</v>
      </c>
    </row>
    <row r="2338" spans="1:6" x14ac:dyDescent="0.35">
      <c r="A2338" s="37" t="s">
        <v>7169</v>
      </c>
      <c r="B2338" s="38">
        <v>-34.822487619999997</v>
      </c>
      <c r="C2338" s="38">
        <v>-58.211594789999999</v>
      </c>
      <c r="D2338" s="38">
        <v>0.81165105104446411</v>
      </c>
      <c r="E2338" s="38">
        <v>0.86173589693175423</v>
      </c>
      <c r="F2338" s="38">
        <v>63.725490196078425</v>
      </c>
    </row>
    <row r="2339" spans="1:6" x14ac:dyDescent="0.35">
      <c r="A2339" s="37" t="s">
        <v>7170</v>
      </c>
      <c r="B2339" s="38">
        <v>-34.797507830000001</v>
      </c>
      <c r="C2339" s="38">
        <v>-58.30710904</v>
      </c>
      <c r="D2339" s="38">
        <v>0.77809059619903564</v>
      </c>
      <c r="E2339" s="38">
        <v>0.83737835950321626</v>
      </c>
      <c r="F2339" s="38">
        <v>62.210796915167101</v>
      </c>
    </row>
    <row r="2340" spans="1:6" x14ac:dyDescent="0.35">
      <c r="A2340" s="37" t="s">
        <v>7171</v>
      </c>
      <c r="B2340" s="38">
        <v>-34.87058665</v>
      </c>
      <c r="C2340" s="38">
        <v>-58.26818359</v>
      </c>
      <c r="D2340" s="38">
        <v>0.7717820405960083</v>
      </c>
      <c r="E2340" s="38">
        <v>0.78106258975134957</v>
      </c>
      <c r="F2340" s="38">
        <v>64.751958224543088</v>
      </c>
    </row>
    <row r="2341" spans="1:6" x14ac:dyDescent="0.35">
      <c r="A2341" s="37" t="s">
        <v>7172</v>
      </c>
      <c r="B2341" s="38">
        <v>-34.792564579999997</v>
      </c>
      <c r="C2341" s="38">
        <v>-58.261679409999999</v>
      </c>
      <c r="D2341" s="38">
        <v>0.6050223708152771</v>
      </c>
      <c r="E2341" s="38">
        <v>0.55037141081533936</v>
      </c>
      <c r="F2341" s="38"/>
    </row>
    <row r="2342" spans="1:6" x14ac:dyDescent="0.35">
      <c r="A2342" s="37" t="s">
        <v>7173</v>
      </c>
      <c r="B2342" s="38">
        <v>-34.800682870000003</v>
      </c>
      <c r="C2342" s="38">
        <v>-58.288211879999999</v>
      </c>
      <c r="D2342" s="38">
        <v>0.48297375440597529</v>
      </c>
      <c r="E2342" s="38">
        <v>0.52892026801904046</v>
      </c>
      <c r="F2342" s="38"/>
    </row>
    <row r="2343" spans="1:6" x14ac:dyDescent="0.35">
      <c r="A2343" s="37" t="s">
        <v>878</v>
      </c>
      <c r="B2343" s="38">
        <v>-38.110785700000001</v>
      </c>
      <c r="C2343" s="38">
        <v>-57.842745540000003</v>
      </c>
      <c r="D2343" s="38">
        <v>0.39726769924163818</v>
      </c>
      <c r="E2343" s="38">
        <v>0.41966304585740372</v>
      </c>
      <c r="F2343" s="38"/>
    </row>
    <row r="2344" spans="1:6" x14ac:dyDescent="0.35">
      <c r="A2344" s="37" t="s">
        <v>879</v>
      </c>
      <c r="B2344" s="38">
        <v>-38.262326999999999</v>
      </c>
      <c r="C2344" s="38">
        <v>-57.841228610000002</v>
      </c>
      <c r="D2344" s="38">
        <v>0.30283927917480469</v>
      </c>
      <c r="E2344" s="38">
        <v>0.26929601477949239</v>
      </c>
      <c r="F2344" s="38"/>
    </row>
    <row r="2345" spans="1:6" x14ac:dyDescent="0.35">
      <c r="A2345" s="37" t="s">
        <v>882</v>
      </c>
      <c r="B2345" s="38">
        <v>-38.243053070000002</v>
      </c>
      <c r="C2345" s="38">
        <v>-57.862988049999998</v>
      </c>
      <c r="D2345" s="38">
        <v>0.72138047218322754</v>
      </c>
      <c r="E2345" s="38">
        <v>0.71973907625353017</v>
      </c>
      <c r="F2345" s="38"/>
    </row>
    <row r="2346" spans="1:6" x14ac:dyDescent="0.35">
      <c r="A2346" s="37" t="s">
        <v>883</v>
      </c>
      <c r="B2346" s="38">
        <v>-38.258757590000002</v>
      </c>
      <c r="C2346" s="38">
        <v>-57.826774039999997</v>
      </c>
      <c r="D2346" s="38">
        <v>0.43575644493103027</v>
      </c>
      <c r="E2346" s="38">
        <v>0.43527491547559438</v>
      </c>
      <c r="F2346" s="38"/>
    </row>
    <row r="2347" spans="1:6" x14ac:dyDescent="0.35">
      <c r="A2347" s="37" t="s">
        <v>885</v>
      </c>
      <c r="B2347" s="38">
        <v>-38.25535816</v>
      </c>
      <c r="C2347" s="38">
        <v>-57.84285929</v>
      </c>
      <c r="D2347" s="38">
        <v>0.3344196081161499</v>
      </c>
      <c r="E2347" s="38">
        <v>0.33857502200101552</v>
      </c>
      <c r="F2347" s="38"/>
    </row>
    <row r="2348" spans="1:6" x14ac:dyDescent="0.35">
      <c r="A2348" s="37" t="s">
        <v>880</v>
      </c>
      <c r="B2348" s="38">
        <v>-38.270230179999999</v>
      </c>
      <c r="C2348" s="38">
        <v>-57.841628739999997</v>
      </c>
      <c r="D2348" s="38">
        <v>0.2369164973497391</v>
      </c>
      <c r="E2348" s="38">
        <v>0.23689217617114389</v>
      </c>
      <c r="F2348" s="38"/>
    </row>
    <row r="2349" spans="1:6" x14ac:dyDescent="0.35">
      <c r="A2349" s="37" t="s">
        <v>7174</v>
      </c>
      <c r="B2349" s="38">
        <v>-38.271096569999997</v>
      </c>
      <c r="C2349" s="38">
        <v>-57.846251279999997</v>
      </c>
      <c r="D2349" s="38">
        <v>0.3022407591342926</v>
      </c>
      <c r="E2349" s="38">
        <v>0.32316960477166712</v>
      </c>
      <c r="F2349" s="38">
        <v>31.666666666666664</v>
      </c>
    </row>
    <row r="2350" spans="1:6" x14ac:dyDescent="0.35">
      <c r="A2350" s="37" t="s">
        <v>7175</v>
      </c>
      <c r="B2350" s="38">
        <v>-38.116051310000003</v>
      </c>
      <c r="C2350" s="38">
        <v>-57.839311530000003</v>
      </c>
      <c r="D2350" s="38">
        <v>0.5024799108505249</v>
      </c>
      <c r="E2350" s="38">
        <v>0.49677470102906229</v>
      </c>
      <c r="F2350" s="38">
        <v>0</v>
      </c>
    </row>
    <row r="2351" spans="1:6" x14ac:dyDescent="0.35">
      <c r="A2351" s="37" t="s">
        <v>7176</v>
      </c>
      <c r="B2351" s="38">
        <v>-38.264690909999999</v>
      </c>
      <c r="C2351" s="38">
        <v>-57.846868290000003</v>
      </c>
      <c r="D2351" s="38">
        <v>0.31370675563812261</v>
      </c>
      <c r="E2351" s="38">
        <v>0.3080784145154451</v>
      </c>
      <c r="F2351" s="38">
        <v>23.52941176470588</v>
      </c>
    </row>
    <row r="2352" spans="1:6" x14ac:dyDescent="0.35">
      <c r="A2352" s="37" t="s">
        <v>7177</v>
      </c>
      <c r="B2352" s="38">
        <v>-38.274868869999999</v>
      </c>
      <c r="C2352" s="38">
        <v>-57.843678169999997</v>
      </c>
      <c r="D2352" s="38">
        <v>0.29975295066833502</v>
      </c>
      <c r="E2352" s="38">
        <v>0.31669219086567563</v>
      </c>
      <c r="F2352" s="38"/>
    </row>
    <row r="2353" spans="1:6" x14ac:dyDescent="0.35">
      <c r="A2353" s="37" t="s">
        <v>7178</v>
      </c>
      <c r="B2353" s="38">
        <v>-38.266814080000003</v>
      </c>
      <c r="C2353" s="38">
        <v>-57.827706839999998</v>
      </c>
      <c r="D2353" s="38">
        <v>0.43575644493103027</v>
      </c>
      <c r="E2353" s="38">
        <v>0.40645566582679749</v>
      </c>
      <c r="F2353" s="38"/>
    </row>
    <row r="2354" spans="1:6" x14ac:dyDescent="0.35">
      <c r="A2354" s="37" t="s">
        <v>7179</v>
      </c>
      <c r="B2354" s="38">
        <v>-38.24293539</v>
      </c>
      <c r="C2354" s="38">
        <v>-57.86277801</v>
      </c>
      <c r="D2354" s="38">
        <v>0.72138047218322754</v>
      </c>
      <c r="E2354" s="38">
        <v>0.72083334020666179</v>
      </c>
      <c r="F2354" s="38">
        <v>64.044943820224717</v>
      </c>
    </row>
    <row r="2355" spans="1:6" x14ac:dyDescent="0.35">
      <c r="A2355" s="37" t="s">
        <v>7180</v>
      </c>
      <c r="B2355" s="38">
        <v>-38.261483310000003</v>
      </c>
      <c r="C2355" s="38">
        <v>-57.840218040000003</v>
      </c>
      <c r="D2355" s="38">
        <v>0.29565104842185969</v>
      </c>
      <c r="E2355" s="38">
        <v>0.26205473641554522</v>
      </c>
      <c r="F2355" s="38">
        <v>45.794392523364486</v>
      </c>
    </row>
    <row r="2356" spans="1:6" x14ac:dyDescent="0.35">
      <c r="A2356" s="37" t="s">
        <v>7181</v>
      </c>
      <c r="B2356" s="38">
        <v>-38.148072810000002</v>
      </c>
      <c r="C2356" s="38">
        <v>-58.224757070000003</v>
      </c>
      <c r="D2356" s="38">
        <v>0.3461395800113678</v>
      </c>
      <c r="E2356" s="38">
        <v>0.35960375086257329</v>
      </c>
      <c r="F2356" s="38">
        <v>13.333333333333334</v>
      </c>
    </row>
    <row r="2357" spans="1:6" x14ac:dyDescent="0.35">
      <c r="A2357" s="37" t="s">
        <v>7182</v>
      </c>
      <c r="B2357" s="38">
        <v>-38.221060860000001</v>
      </c>
      <c r="C2357" s="38">
        <v>-57.888532619999999</v>
      </c>
      <c r="D2357" s="38">
        <v>0.56910884380340576</v>
      </c>
      <c r="E2357" s="38">
        <v>0.57020773542554759</v>
      </c>
      <c r="F2357" s="38">
        <v>42.105263157894733</v>
      </c>
    </row>
    <row r="2358" spans="1:6" x14ac:dyDescent="0.35">
      <c r="A2358" s="37" t="s">
        <v>7183</v>
      </c>
      <c r="B2358" s="38">
        <v>-38.113841960000002</v>
      </c>
      <c r="C2358" s="38">
        <v>-57.838615339999997</v>
      </c>
      <c r="D2358" s="38">
        <v>0.45430487394332891</v>
      </c>
      <c r="E2358" s="38">
        <v>0.4523864433169365</v>
      </c>
      <c r="F2358" s="38">
        <v>19.209039548022599</v>
      </c>
    </row>
    <row r="2359" spans="1:6" x14ac:dyDescent="0.35">
      <c r="A2359" s="37" t="s">
        <v>7184</v>
      </c>
      <c r="B2359" s="38">
        <v>-38.260795129999998</v>
      </c>
      <c r="C2359" s="38">
        <v>-57.828280530000001</v>
      </c>
      <c r="D2359" s="38">
        <v>0.43575644493103027</v>
      </c>
      <c r="E2359" s="38">
        <v>0.43419581808541952</v>
      </c>
      <c r="F2359" s="38">
        <v>38.759689922480625</v>
      </c>
    </row>
    <row r="2360" spans="1:6" x14ac:dyDescent="0.35">
      <c r="A2360" s="37" t="s">
        <v>7185</v>
      </c>
      <c r="B2360" s="38">
        <v>-38.275834119999999</v>
      </c>
      <c r="C2360" s="38">
        <v>-57.862538929999999</v>
      </c>
      <c r="D2360" s="38">
        <v>0.49913543462753301</v>
      </c>
      <c r="E2360" s="38">
        <v>0.52558551397588515</v>
      </c>
      <c r="F2360" s="38">
        <v>64.15094339622641</v>
      </c>
    </row>
    <row r="2361" spans="1:6" x14ac:dyDescent="0.35">
      <c r="A2361" s="37" t="s">
        <v>7186</v>
      </c>
      <c r="B2361" s="38">
        <v>-38.259059430000001</v>
      </c>
      <c r="C2361" s="38">
        <v>-57.857283879999997</v>
      </c>
      <c r="D2361" s="38">
        <v>0.67135161161422729</v>
      </c>
      <c r="E2361" s="38">
        <v>0.64209100682484477</v>
      </c>
      <c r="F2361" s="38">
        <v>63.636363636363633</v>
      </c>
    </row>
    <row r="2362" spans="1:6" x14ac:dyDescent="0.35">
      <c r="A2362" s="37" t="s">
        <v>7187</v>
      </c>
      <c r="B2362" s="38">
        <v>-38.159143299999997</v>
      </c>
      <c r="C2362" s="38">
        <v>-57.975061189999998</v>
      </c>
      <c r="D2362" s="38">
        <v>0.51536178588867188</v>
      </c>
      <c r="E2362" s="38">
        <v>0.48784787751532888</v>
      </c>
      <c r="F2362" s="38">
        <v>5.2631578947368416</v>
      </c>
    </row>
    <row r="2363" spans="1:6" x14ac:dyDescent="0.35">
      <c r="A2363" s="37" t="s">
        <v>7188</v>
      </c>
      <c r="B2363" s="38">
        <v>-38.340753280000001</v>
      </c>
      <c r="C2363" s="38">
        <v>-57.994973170000002</v>
      </c>
      <c r="D2363" s="38">
        <v>0.51779067516326904</v>
      </c>
      <c r="E2363" s="38">
        <v>0.51275102496147151</v>
      </c>
      <c r="F2363" s="38">
        <v>42.857142857142854</v>
      </c>
    </row>
    <row r="2364" spans="1:6" x14ac:dyDescent="0.35">
      <c r="A2364" s="37" t="s">
        <v>7189</v>
      </c>
      <c r="B2364" s="38">
        <v>-38.239573139999997</v>
      </c>
      <c r="C2364" s="38">
        <v>-57.850711939999997</v>
      </c>
      <c r="D2364" s="38">
        <v>0.68426018953323364</v>
      </c>
      <c r="E2364" s="38">
        <v>0.62298194993109934</v>
      </c>
      <c r="F2364" s="38">
        <v>32.19178082191781</v>
      </c>
    </row>
    <row r="2365" spans="1:6" x14ac:dyDescent="0.35">
      <c r="A2365" s="37" t="s">
        <v>7190</v>
      </c>
      <c r="B2365" s="38">
        <v>-38.234532850000001</v>
      </c>
      <c r="C2365" s="38">
        <v>-57.877633160000002</v>
      </c>
      <c r="D2365" s="38">
        <v>0.58906406164169312</v>
      </c>
      <c r="E2365" s="38">
        <v>0.58093772445406233</v>
      </c>
      <c r="F2365" s="38">
        <v>31.858407079646017</v>
      </c>
    </row>
    <row r="2366" spans="1:6" x14ac:dyDescent="0.35">
      <c r="A2366" s="37" t="s">
        <v>7191</v>
      </c>
      <c r="B2366" s="38">
        <v>-38.264357799999999</v>
      </c>
      <c r="C2366" s="38">
        <v>-57.8472486</v>
      </c>
      <c r="D2366" s="38">
        <v>0.31370675563812261</v>
      </c>
      <c r="E2366" s="38">
        <v>0.31186487408060781</v>
      </c>
      <c r="F2366" s="38">
        <v>40.523882896764249</v>
      </c>
    </row>
    <row r="2367" spans="1:6" x14ac:dyDescent="0.35">
      <c r="A2367" s="37" t="s">
        <v>7192</v>
      </c>
      <c r="B2367" s="38">
        <v>-38.266123790000002</v>
      </c>
      <c r="C2367" s="38">
        <v>-57.827248650000001</v>
      </c>
      <c r="D2367" s="38">
        <v>0.43575644493103027</v>
      </c>
      <c r="E2367" s="38">
        <v>0.42732720268078339</v>
      </c>
      <c r="F2367" s="38">
        <v>27.669902912621357</v>
      </c>
    </row>
    <row r="2368" spans="1:6" x14ac:dyDescent="0.35">
      <c r="A2368" s="37" t="s">
        <v>7193</v>
      </c>
      <c r="B2368" s="38">
        <v>-38.270217680000002</v>
      </c>
      <c r="C2368" s="38">
        <v>-57.841561079999998</v>
      </c>
      <c r="D2368" s="38">
        <v>0.2369164973497391</v>
      </c>
      <c r="E2368" s="38">
        <v>0.23689217617114389</v>
      </c>
      <c r="F2368" s="38"/>
    </row>
    <row r="2369" spans="1:6" x14ac:dyDescent="0.35">
      <c r="A2369" s="37" t="s">
        <v>7194</v>
      </c>
      <c r="B2369" s="38">
        <v>-38.270171009999999</v>
      </c>
      <c r="C2369" s="38">
        <v>-57.841712059999999</v>
      </c>
      <c r="D2369" s="38">
        <v>0.30150154232978821</v>
      </c>
      <c r="E2369" s="38">
        <v>0.23689217617114389</v>
      </c>
      <c r="F2369" s="38">
        <v>54.203935599284435</v>
      </c>
    </row>
    <row r="2370" spans="1:6" x14ac:dyDescent="0.35">
      <c r="A2370" s="37" t="s">
        <v>7195</v>
      </c>
      <c r="B2370" s="38">
        <v>-38.340601149999998</v>
      </c>
      <c r="C2370" s="38">
        <v>-57.99416197</v>
      </c>
      <c r="D2370" s="38">
        <v>0.51779067516326904</v>
      </c>
      <c r="E2370" s="38">
        <v>0.51255433653530325</v>
      </c>
      <c r="F2370" s="38">
        <v>39.805825242718448</v>
      </c>
    </row>
    <row r="2371" spans="1:6" x14ac:dyDescent="0.35">
      <c r="A2371" s="37" t="s">
        <v>7196</v>
      </c>
      <c r="B2371" s="38">
        <v>-38.159544740000001</v>
      </c>
      <c r="C2371" s="38">
        <v>-57.975571619999997</v>
      </c>
      <c r="D2371" s="38">
        <v>0.51536178588867188</v>
      </c>
      <c r="E2371" s="38">
        <v>0.4975690551293202</v>
      </c>
      <c r="F2371" s="38">
        <v>30.555555555555557</v>
      </c>
    </row>
    <row r="2372" spans="1:6" x14ac:dyDescent="0.35">
      <c r="A2372" s="37" t="s">
        <v>7197</v>
      </c>
      <c r="B2372" s="38">
        <v>-38.242944610000002</v>
      </c>
      <c r="C2372" s="38">
        <v>-57.863099060000003</v>
      </c>
      <c r="D2372" s="38">
        <v>0.72138047218322754</v>
      </c>
      <c r="E2372" s="38">
        <v>0.71973907625353017</v>
      </c>
      <c r="F2372" s="38">
        <v>53.393665158371043</v>
      </c>
    </row>
    <row r="2373" spans="1:6" x14ac:dyDescent="0.35">
      <c r="A2373" s="37" t="s">
        <v>7198</v>
      </c>
      <c r="B2373" s="38">
        <v>-38.258919759999998</v>
      </c>
      <c r="C2373" s="38">
        <v>-57.826603210000002</v>
      </c>
      <c r="D2373" s="38">
        <v>0.43575644493103027</v>
      </c>
      <c r="E2373" s="38">
        <v>0.43636124791243142</v>
      </c>
      <c r="F2373" s="38">
        <v>46.478873239436616</v>
      </c>
    </row>
    <row r="2374" spans="1:6" x14ac:dyDescent="0.35">
      <c r="A2374" s="37" t="s">
        <v>7199</v>
      </c>
      <c r="B2374" s="38">
        <v>-38.111025820000002</v>
      </c>
      <c r="C2374" s="38">
        <v>-57.842728610000002</v>
      </c>
      <c r="D2374" s="38">
        <v>0.39726769924163818</v>
      </c>
      <c r="E2374" s="38">
        <v>0.41434185247163507</v>
      </c>
      <c r="F2374" s="38">
        <v>21.875</v>
      </c>
    </row>
    <row r="2375" spans="1:6" x14ac:dyDescent="0.35">
      <c r="A2375" s="37" t="s">
        <v>7200</v>
      </c>
      <c r="B2375" s="38">
        <v>-38.119774540000002</v>
      </c>
      <c r="C2375" s="38">
        <v>-57.838520430000003</v>
      </c>
      <c r="D2375" s="38">
        <v>0.5024799108505249</v>
      </c>
      <c r="E2375" s="38">
        <v>0.50010136240407044</v>
      </c>
      <c r="F2375" s="38">
        <v>44.339622641509436</v>
      </c>
    </row>
    <row r="2376" spans="1:6" x14ac:dyDescent="0.35">
      <c r="A2376" s="37" t="s">
        <v>7201</v>
      </c>
      <c r="B2376" s="38">
        <v>-38.148053400000002</v>
      </c>
      <c r="C2376" s="38">
        <v>-58.224428340000003</v>
      </c>
      <c r="D2376" s="38">
        <v>0.3461395800113678</v>
      </c>
      <c r="E2376" s="38">
        <v>0.35587915307597112</v>
      </c>
      <c r="F2376" s="38">
        <v>31.03448275862069</v>
      </c>
    </row>
    <row r="2377" spans="1:6" x14ac:dyDescent="0.35">
      <c r="A2377" s="37" t="s">
        <v>7202</v>
      </c>
      <c r="B2377" s="38">
        <v>-38.245775770000002</v>
      </c>
      <c r="C2377" s="38">
        <v>-58.101960419999997</v>
      </c>
      <c r="D2377" s="38">
        <v>0.48360517621040339</v>
      </c>
      <c r="E2377" s="38">
        <v>0.49136536940932268</v>
      </c>
      <c r="F2377" s="38">
        <v>23.333333333333332</v>
      </c>
    </row>
    <row r="2378" spans="1:6" x14ac:dyDescent="0.35">
      <c r="A2378" s="37" t="s">
        <v>7203</v>
      </c>
      <c r="B2378" s="38">
        <v>-38.275902639999998</v>
      </c>
      <c r="C2378" s="38">
        <v>-57.862780549999997</v>
      </c>
      <c r="D2378" s="38">
        <v>0.49913543462753301</v>
      </c>
      <c r="E2378" s="38">
        <v>0.539388989790892</v>
      </c>
      <c r="F2378" s="38">
        <v>64.661654135338338</v>
      </c>
    </row>
    <row r="2379" spans="1:6" x14ac:dyDescent="0.35">
      <c r="A2379" s="37" t="s">
        <v>7204</v>
      </c>
      <c r="B2379" s="38">
        <v>-38.248230479999997</v>
      </c>
      <c r="C2379" s="38">
        <v>-57.803120649999997</v>
      </c>
      <c r="D2379" s="38">
        <v>0.45099490880966192</v>
      </c>
      <c r="E2379" s="38">
        <v>0.44720233819986638</v>
      </c>
      <c r="F2379" s="38">
        <v>36</v>
      </c>
    </row>
    <row r="2380" spans="1:6" x14ac:dyDescent="0.35">
      <c r="A2380" s="37" t="s">
        <v>7205</v>
      </c>
      <c r="B2380" s="38">
        <v>-38.223298380000003</v>
      </c>
      <c r="C2380" s="38">
        <v>-57.895743199999998</v>
      </c>
      <c r="D2380" s="38">
        <v>0.58302813768386841</v>
      </c>
      <c r="E2380" s="38">
        <v>0.58302813768386841</v>
      </c>
      <c r="F2380" s="38">
        <v>55.2</v>
      </c>
    </row>
    <row r="2381" spans="1:6" x14ac:dyDescent="0.35">
      <c r="A2381" s="37" t="s">
        <v>7206</v>
      </c>
      <c r="B2381" s="38">
        <v>-38.255476950000002</v>
      </c>
      <c r="C2381" s="38">
        <v>-57.842881839999997</v>
      </c>
      <c r="D2381" s="38">
        <v>0.3344196081161499</v>
      </c>
      <c r="E2381" s="38">
        <v>0.33417064117060769</v>
      </c>
      <c r="F2381" s="38">
        <v>59.298245614035082</v>
      </c>
    </row>
    <row r="2382" spans="1:6" x14ac:dyDescent="0.35">
      <c r="A2382" s="37" t="s">
        <v>7207</v>
      </c>
      <c r="B2382" s="38">
        <v>-38.266276159999997</v>
      </c>
      <c r="C2382" s="38">
        <v>-57.845607860000001</v>
      </c>
      <c r="D2382" s="38">
        <v>0.28417783975601202</v>
      </c>
      <c r="E2382" s="38">
        <v>0.29855038185377381</v>
      </c>
      <c r="F2382" s="38"/>
    </row>
    <row r="2383" spans="1:6" x14ac:dyDescent="0.35">
      <c r="A2383" s="37" t="s">
        <v>7208</v>
      </c>
      <c r="B2383" s="38">
        <v>-38.255991080000001</v>
      </c>
      <c r="C2383" s="38">
        <v>-57.850251100000001</v>
      </c>
      <c r="D2383" s="38">
        <v>0.33491864800453192</v>
      </c>
      <c r="E2383" s="38">
        <v>0.46650682703444829</v>
      </c>
      <c r="F2383" s="38"/>
    </row>
    <row r="2384" spans="1:6" x14ac:dyDescent="0.35">
      <c r="A2384" s="37" t="s">
        <v>7209</v>
      </c>
      <c r="B2384" s="38">
        <v>-38.116929470000002</v>
      </c>
      <c r="C2384" s="38">
        <v>-57.839295759999999</v>
      </c>
      <c r="D2384" s="38">
        <v>0.5024799108505249</v>
      </c>
      <c r="E2384" s="38">
        <v>0.50500268414616589</v>
      </c>
      <c r="F2384" s="38"/>
    </row>
    <row r="2385" spans="1:6" x14ac:dyDescent="0.35">
      <c r="A2385" s="37" t="s">
        <v>892</v>
      </c>
      <c r="B2385" s="38">
        <v>-36.019122369999998</v>
      </c>
      <c r="C2385" s="38">
        <v>-60.018704509999999</v>
      </c>
      <c r="D2385" s="38">
        <v>0.32113164663314819</v>
      </c>
      <c r="E2385" s="38">
        <v>0.29857556803806412</v>
      </c>
      <c r="F2385" s="38"/>
    </row>
    <row r="2386" spans="1:6" x14ac:dyDescent="0.35">
      <c r="A2386" s="37" t="s">
        <v>7210</v>
      </c>
      <c r="B2386" s="38">
        <v>-36.027356760000004</v>
      </c>
      <c r="C2386" s="38">
        <v>-60.009619829999998</v>
      </c>
      <c r="D2386" s="38">
        <v>0.28060066699981689</v>
      </c>
      <c r="E2386" s="38">
        <v>0.26757762772696358</v>
      </c>
      <c r="F2386" s="38">
        <v>25</v>
      </c>
    </row>
    <row r="2387" spans="1:6" x14ac:dyDescent="0.35">
      <c r="A2387" s="37" t="s">
        <v>7211</v>
      </c>
      <c r="B2387" s="38">
        <v>-36.01879684</v>
      </c>
      <c r="C2387" s="38">
        <v>-60.02110905</v>
      </c>
      <c r="D2387" s="38">
        <v>0.29730099439620972</v>
      </c>
      <c r="E2387" s="38">
        <v>0.35031454222542902</v>
      </c>
      <c r="F2387" s="38"/>
    </row>
    <row r="2388" spans="1:6" x14ac:dyDescent="0.35">
      <c r="A2388" s="37" t="s">
        <v>7212</v>
      </c>
      <c r="B2388" s="38">
        <v>-36.024045319999999</v>
      </c>
      <c r="C2388" s="38">
        <v>-60.015809789999999</v>
      </c>
      <c r="D2388" s="38">
        <v>0.29568281769752502</v>
      </c>
      <c r="E2388" s="38">
        <v>0.26954188080210428</v>
      </c>
      <c r="F2388" s="38"/>
    </row>
    <row r="2389" spans="1:6" x14ac:dyDescent="0.35">
      <c r="A2389" s="37" t="s">
        <v>7213</v>
      </c>
      <c r="B2389" s="38">
        <v>-36.020419259999997</v>
      </c>
      <c r="C2389" s="38">
        <v>-60.016390729999998</v>
      </c>
      <c r="D2389" s="38">
        <v>0.21766045689582819</v>
      </c>
      <c r="E2389" s="38">
        <v>0.25310741492680139</v>
      </c>
      <c r="F2389" s="38">
        <v>31.538461538461537</v>
      </c>
    </row>
    <row r="2390" spans="1:6" x14ac:dyDescent="0.35">
      <c r="A2390" s="37" t="s">
        <v>7214</v>
      </c>
      <c r="B2390" s="38">
        <v>-36.035033900000002</v>
      </c>
      <c r="C2390" s="38">
        <v>-60.016184350000003</v>
      </c>
      <c r="D2390" s="38">
        <v>0.43199300765991211</v>
      </c>
      <c r="E2390" s="38">
        <v>0.41855566674157191</v>
      </c>
      <c r="F2390" s="38">
        <v>16.239316239316238</v>
      </c>
    </row>
    <row r="2391" spans="1:6" x14ac:dyDescent="0.35">
      <c r="A2391" s="37" t="s">
        <v>7215</v>
      </c>
      <c r="B2391" s="38">
        <v>-36.025142369999998</v>
      </c>
      <c r="C2391" s="38">
        <v>-60.015491109999999</v>
      </c>
      <c r="D2391" s="38">
        <v>0.29568281769752502</v>
      </c>
      <c r="E2391" s="38">
        <v>0.29190358694861918</v>
      </c>
      <c r="F2391" s="38"/>
    </row>
    <row r="2392" spans="1:6" x14ac:dyDescent="0.35">
      <c r="A2392" s="37" t="s">
        <v>7216</v>
      </c>
      <c r="B2392" s="38">
        <v>-36.024157639999999</v>
      </c>
      <c r="C2392" s="38">
        <v>-60.015713640000001</v>
      </c>
      <c r="D2392" s="38">
        <v>0.29568281769752502</v>
      </c>
      <c r="E2392" s="38">
        <v>0.27159510082320171</v>
      </c>
      <c r="F2392" s="38">
        <v>20.066889632107024</v>
      </c>
    </row>
    <row r="2393" spans="1:6" x14ac:dyDescent="0.35">
      <c r="A2393" s="37" t="s">
        <v>7217</v>
      </c>
      <c r="B2393" s="38">
        <v>-36.134376189999998</v>
      </c>
      <c r="C2393" s="38">
        <v>-60.617836330000003</v>
      </c>
      <c r="D2393" s="38">
        <v>0.40523633360862732</v>
      </c>
      <c r="E2393" s="38">
        <v>0.40523633360862732</v>
      </c>
      <c r="F2393" s="38">
        <v>25</v>
      </c>
    </row>
    <row r="2394" spans="1:6" x14ac:dyDescent="0.35">
      <c r="A2394" s="37" t="s">
        <v>7218</v>
      </c>
      <c r="B2394" s="38">
        <v>-36.097461469999999</v>
      </c>
      <c r="C2394" s="38">
        <v>-60.035076570000001</v>
      </c>
      <c r="D2394" s="38">
        <v>0.52686601877212524</v>
      </c>
      <c r="E2394" s="38">
        <v>0.52686601877212524</v>
      </c>
      <c r="F2394" s="38">
        <v>20</v>
      </c>
    </row>
    <row r="2395" spans="1:6" x14ac:dyDescent="0.35">
      <c r="A2395" s="37" t="s">
        <v>7219</v>
      </c>
      <c r="B2395" s="38">
        <v>-35.886693299999997</v>
      </c>
      <c r="C2395" s="38">
        <v>-60.260580490000002</v>
      </c>
      <c r="D2395" s="38">
        <v>0.39699220657348627</v>
      </c>
      <c r="E2395" s="38">
        <v>0.37005424499511719</v>
      </c>
      <c r="F2395" s="38">
        <v>20</v>
      </c>
    </row>
    <row r="2396" spans="1:6" x14ac:dyDescent="0.35">
      <c r="A2396" s="37" t="s">
        <v>7220</v>
      </c>
      <c r="B2396" s="38">
        <v>-35.882096740000001</v>
      </c>
      <c r="C2396" s="38">
        <v>-59.944505030000002</v>
      </c>
      <c r="D2396" s="38">
        <v>0.29617846012115479</v>
      </c>
      <c r="E2396" s="38">
        <v>0.29617846012115479</v>
      </c>
      <c r="F2396" s="38">
        <v>10</v>
      </c>
    </row>
    <row r="2397" spans="1:6" x14ac:dyDescent="0.35">
      <c r="A2397" s="37" t="s">
        <v>7221</v>
      </c>
      <c r="B2397" s="38">
        <v>-35.856008610000004</v>
      </c>
      <c r="C2397" s="38">
        <v>-60.189404359999997</v>
      </c>
      <c r="D2397" s="38">
        <v>0.36644381284713751</v>
      </c>
      <c r="E2397" s="38">
        <v>0.36659200567948191</v>
      </c>
      <c r="F2397" s="38">
        <v>0</v>
      </c>
    </row>
    <row r="2398" spans="1:6" x14ac:dyDescent="0.35">
      <c r="A2398" s="37" t="s">
        <v>7222</v>
      </c>
      <c r="B2398" s="38">
        <v>-36.055515749999998</v>
      </c>
      <c r="C2398" s="38">
        <v>-60.02677096</v>
      </c>
      <c r="D2398" s="38">
        <v>0.45954778790473938</v>
      </c>
      <c r="E2398" s="38">
        <v>0.44765045576625401</v>
      </c>
      <c r="F2398" s="38">
        <v>40</v>
      </c>
    </row>
    <row r="2399" spans="1:6" x14ac:dyDescent="0.35">
      <c r="A2399" s="37" t="s">
        <v>7223</v>
      </c>
      <c r="B2399" s="38">
        <v>-35.987596080000003</v>
      </c>
      <c r="C2399" s="38">
        <v>-60.126640889999997</v>
      </c>
      <c r="D2399" s="38">
        <v>0.46338790655136108</v>
      </c>
      <c r="E2399" s="38">
        <v>0.46338790655136108</v>
      </c>
      <c r="F2399" s="38">
        <v>42.857142857142854</v>
      </c>
    </row>
    <row r="2400" spans="1:6" x14ac:dyDescent="0.35">
      <c r="A2400" s="37" t="s">
        <v>7224</v>
      </c>
      <c r="B2400" s="38">
        <v>-36.007380040000001</v>
      </c>
      <c r="C2400" s="38">
        <v>-59.63389548</v>
      </c>
      <c r="D2400" s="38">
        <v>0.30547696352004999</v>
      </c>
      <c r="E2400" s="38">
        <v>0.30547696352004999</v>
      </c>
      <c r="F2400" s="38">
        <v>12.5</v>
      </c>
    </row>
    <row r="2401" spans="1:6" x14ac:dyDescent="0.35">
      <c r="A2401" s="37" t="s">
        <v>7225</v>
      </c>
      <c r="B2401" s="38">
        <v>-36.21244677</v>
      </c>
      <c r="C2401" s="38">
        <v>-60.217536870000004</v>
      </c>
      <c r="D2401" s="38">
        <v>0.49779796600341802</v>
      </c>
      <c r="E2401" s="38">
        <v>0.49779796600341802</v>
      </c>
      <c r="F2401" s="38">
        <v>37.5</v>
      </c>
    </row>
    <row r="2402" spans="1:6" x14ac:dyDescent="0.35">
      <c r="A2402" s="37" t="s">
        <v>7226</v>
      </c>
      <c r="B2402" s="38">
        <v>-35.951920119999997</v>
      </c>
      <c r="C2402" s="38">
        <v>-60.368823730000003</v>
      </c>
      <c r="D2402" s="38">
        <v>0.34632280468940729</v>
      </c>
      <c r="E2402" s="38">
        <v>0.33642892373932731</v>
      </c>
      <c r="F2402" s="38">
        <v>11.111111111111111</v>
      </c>
    </row>
    <row r="2403" spans="1:6" x14ac:dyDescent="0.35">
      <c r="A2403" s="37" t="s">
        <v>7227</v>
      </c>
      <c r="B2403" s="38">
        <v>-36.003581410000002</v>
      </c>
      <c r="C2403" s="38">
        <v>-59.888587749999999</v>
      </c>
      <c r="D2403" s="38">
        <v>0.31947863101959229</v>
      </c>
      <c r="E2403" s="38">
        <v>0.34155219636465373</v>
      </c>
      <c r="F2403" s="38">
        <v>0</v>
      </c>
    </row>
    <row r="2404" spans="1:6" x14ac:dyDescent="0.35">
      <c r="A2404" s="37" t="s">
        <v>7228</v>
      </c>
      <c r="B2404" s="38">
        <v>-35.871835879999999</v>
      </c>
      <c r="C2404" s="38">
        <v>-59.691179849999997</v>
      </c>
      <c r="D2404" s="38">
        <v>0.41977858543396002</v>
      </c>
      <c r="E2404" s="38">
        <v>0.41977858543396002</v>
      </c>
      <c r="F2404" s="38">
        <v>25</v>
      </c>
    </row>
    <row r="2405" spans="1:6" x14ac:dyDescent="0.35">
      <c r="A2405" s="37" t="s">
        <v>7229</v>
      </c>
      <c r="B2405" s="38">
        <v>-36.039503459999999</v>
      </c>
      <c r="C2405" s="38">
        <v>-60.028905770000001</v>
      </c>
      <c r="D2405" s="38">
        <v>0.51998460292816162</v>
      </c>
      <c r="E2405" s="38">
        <v>0.51998460292816162</v>
      </c>
      <c r="F2405" s="38">
        <v>37.142857142857146</v>
      </c>
    </row>
    <row r="2406" spans="1:6" x14ac:dyDescent="0.35">
      <c r="A2406" s="37" t="s">
        <v>7230</v>
      </c>
      <c r="B2406" s="38">
        <v>-36.009669080000002</v>
      </c>
      <c r="C2406" s="38">
        <v>-60.210792009999999</v>
      </c>
      <c r="D2406" s="38">
        <v>0.49231895804405212</v>
      </c>
      <c r="E2406" s="38">
        <v>0.49231895804405212</v>
      </c>
      <c r="F2406" s="38">
        <v>22.222222222222221</v>
      </c>
    </row>
    <row r="2407" spans="1:6" x14ac:dyDescent="0.35">
      <c r="A2407" s="37" t="s">
        <v>7231</v>
      </c>
      <c r="B2407" s="38">
        <v>-36.107380689999999</v>
      </c>
      <c r="C2407" s="38">
        <v>-60.45731352</v>
      </c>
      <c r="D2407" s="38">
        <v>0.47074475884437561</v>
      </c>
      <c r="E2407" s="38">
        <v>0.47074475884437561</v>
      </c>
      <c r="F2407" s="38">
        <v>25</v>
      </c>
    </row>
    <row r="2408" spans="1:6" x14ac:dyDescent="0.35">
      <c r="A2408" s="37" t="s">
        <v>7232</v>
      </c>
      <c r="B2408" s="38">
        <v>-35.901193749999997</v>
      </c>
      <c r="C2408" s="38">
        <v>-60.088927740000003</v>
      </c>
      <c r="D2408" s="38">
        <v>0.45622512698173517</v>
      </c>
      <c r="E2408" s="38">
        <v>0.46176938006752422</v>
      </c>
      <c r="F2408" s="38">
        <v>20</v>
      </c>
    </row>
    <row r="2409" spans="1:6" x14ac:dyDescent="0.35">
      <c r="A2409" s="37" t="s">
        <v>7233</v>
      </c>
      <c r="B2409" s="38">
        <v>-36.062593300000003</v>
      </c>
      <c r="C2409" s="38">
        <v>-60.234393079999997</v>
      </c>
      <c r="D2409" s="38">
        <v>0.39943563938140869</v>
      </c>
      <c r="E2409" s="38">
        <v>0.39920303473869961</v>
      </c>
      <c r="F2409" s="38">
        <v>0</v>
      </c>
    </row>
    <row r="2410" spans="1:6" x14ac:dyDescent="0.35">
      <c r="A2410" s="37" t="s">
        <v>7234</v>
      </c>
      <c r="B2410" s="38">
        <v>-36.022758459999999</v>
      </c>
      <c r="C2410" s="38">
        <v>-60.315192680000003</v>
      </c>
      <c r="D2410" s="38">
        <v>0.56878983974456787</v>
      </c>
      <c r="E2410" s="38">
        <v>0.56878983974456787</v>
      </c>
      <c r="F2410" s="38">
        <v>25</v>
      </c>
    </row>
    <row r="2411" spans="1:6" x14ac:dyDescent="0.35">
      <c r="A2411" s="37" t="s">
        <v>7235</v>
      </c>
      <c r="B2411" s="38">
        <v>-36.021676460000002</v>
      </c>
      <c r="C2411" s="38">
        <v>-60.02150228</v>
      </c>
      <c r="D2411" s="38">
        <v>0.38765156269073492</v>
      </c>
      <c r="E2411" s="38">
        <v>0.4051138162612915</v>
      </c>
      <c r="F2411" s="38">
        <v>38.356164383561641</v>
      </c>
    </row>
    <row r="2412" spans="1:6" x14ac:dyDescent="0.35">
      <c r="A2412" s="37" t="s">
        <v>7236</v>
      </c>
      <c r="B2412" s="38">
        <v>-35.878951829999998</v>
      </c>
      <c r="C2412" s="38">
        <v>-60.322536419999999</v>
      </c>
      <c r="D2412" s="38">
        <v>0.38830047845840449</v>
      </c>
      <c r="E2412" s="38">
        <v>0.38830047845840449</v>
      </c>
      <c r="F2412" s="38">
        <v>0</v>
      </c>
    </row>
    <row r="2413" spans="1:6" x14ac:dyDescent="0.35">
      <c r="A2413" s="37" t="s">
        <v>7237</v>
      </c>
      <c r="B2413" s="38">
        <v>-36.249879040000003</v>
      </c>
      <c r="C2413" s="38">
        <v>-60.380083669999998</v>
      </c>
      <c r="D2413" s="38">
        <v>0.32309487462043762</v>
      </c>
      <c r="E2413" s="38">
        <v>0.32309487462043762</v>
      </c>
      <c r="F2413" s="38">
        <v>0</v>
      </c>
    </row>
    <row r="2414" spans="1:6" x14ac:dyDescent="0.35">
      <c r="A2414" s="37" t="s">
        <v>7238</v>
      </c>
      <c r="B2414" s="38">
        <v>-36.032535549999999</v>
      </c>
      <c r="C2414" s="38">
        <v>-60.017901019999996</v>
      </c>
      <c r="D2414" s="38">
        <v>0.43199300765991211</v>
      </c>
      <c r="E2414" s="38">
        <v>0.41628250009135198</v>
      </c>
      <c r="F2414" s="38">
        <v>19.463087248322147</v>
      </c>
    </row>
    <row r="2415" spans="1:6" x14ac:dyDescent="0.35">
      <c r="A2415" s="37" t="s">
        <v>7239</v>
      </c>
      <c r="B2415" s="38">
        <v>-36.134232349999998</v>
      </c>
      <c r="C2415" s="38">
        <v>-60.367828299999999</v>
      </c>
      <c r="D2415" s="38">
        <v>0.32309487462043762</v>
      </c>
      <c r="E2415" s="38">
        <v>0.32309487462043762</v>
      </c>
      <c r="F2415" s="38">
        <v>20</v>
      </c>
    </row>
    <row r="2416" spans="1:6" x14ac:dyDescent="0.35">
      <c r="A2416" s="37" t="s">
        <v>7240</v>
      </c>
      <c r="B2416" s="38">
        <v>-36.020799150000002</v>
      </c>
      <c r="C2416" s="38">
        <v>-60.023057219999998</v>
      </c>
      <c r="D2416" s="38">
        <v>0.47115525603294373</v>
      </c>
      <c r="E2416" s="38">
        <v>0.44384629867578812</v>
      </c>
      <c r="F2416" s="38"/>
    </row>
    <row r="2417" spans="1:6" x14ac:dyDescent="0.35">
      <c r="A2417" s="37" t="s">
        <v>7241</v>
      </c>
      <c r="B2417" s="38">
        <v>-36.027066720000001</v>
      </c>
      <c r="C2417" s="38">
        <v>-60.014880390000002</v>
      </c>
      <c r="D2417" s="38">
        <v>0.29568281769752502</v>
      </c>
      <c r="E2417" s="38">
        <v>0.2981901733498824</v>
      </c>
      <c r="F2417" s="38"/>
    </row>
    <row r="2418" spans="1:6" x14ac:dyDescent="0.35">
      <c r="A2418" s="37" t="s">
        <v>898</v>
      </c>
      <c r="B2418" s="38">
        <v>-34.304496780000001</v>
      </c>
      <c r="C2418" s="38">
        <v>-61.305392470000001</v>
      </c>
      <c r="D2418" s="38">
        <v>0.29518234729766851</v>
      </c>
      <c r="E2418" s="38">
        <v>0.30416741967201227</v>
      </c>
      <c r="F2418" s="38"/>
    </row>
    <row r="2419" spans="1:6" x14ac:dyDescent="0.35">
      <c r="A2419" s="37" t="s">
        <v>899</v>
      </c>
      <c r="B2419" s="38">
        <v>-34.21336384</v>
      </c>
      <c r="C2419" s="38">
        <v>-61.358955360000003</v>
      </c>
      <c r="D2419" s="38">
        <v>0.43576741218566889</v>
      </c>
      <c r="E2419" s="38">
        <v>0.44668942045521087</v>
      </c>
      <c r="F2419" s="38"/>
    </row>
    <row r="2420" spans="1:6" x14ac:dyDescent="0.35">
      <c r="A2420" s="37" t="s">
        <v>7242</v>
      </c>
      <c r="B2420" s="38">
        <v>-34.302812609999997</v>
      </c>
      <c r="C2420" s="38">
        <v>-61.299510140000002</v>
      </c>
      <c r="D2420" s="38">
        <v>0.29518234729766851</v>
      </c>
      <c r="E2420" s="38">
        <v>0.30369120173984099</v>
      </c>
      <c r="F2420" s="38">
        <v>0</v>
      </c>
    </row>
    <row r="2421" spans="1:6" x14ac:dyDescent="0.35">
      <c r="A2421" s="37" t="s">
        <v>7243</v>
      </c>
      <c r="B2421" s="38">
        <v>-34.231672690000003</v>
      </c>
      <c r="C2421" s="38">
        <v>-61.102711530000001</v>
      </c>
      <c r="D2421" s="38">
        <v>0.26224982738494867</v>
      </c>
      <c r="E2421" s="38">
        <v>0.26377309858798981</v>
      </c>
      <c r="F2421" s="38">
        <v>100</v>
      </c>
    </row>
    <row r="2422" spans="1:6" x14ac:dyDescent="0.35">
      <c r="A2422" s="37" t="s">
        <v>7244</v>
      </c>
      <c r="B2422" s="38">
        <v>-34.304884430000001</v>
      </c>
      <c r="C2422" s="38">
        <v>-61.305841280000003</v>
      </c>
      <c r="D2422" s="38">
        <v>0.29518234729766851</v>
      </c>
      <c r="E2422" s="38">
        <v>0.30568274770464221</v>
      </c>
      <c r="F2422" s="38"/>
    </row>
    <row r="2423" spans="1:6" x14ac:dyDescent="0.35">
      <c r="A2423" s="37" t="s">
        <v>7245</v>
      </c>
      <c r="B2423" s="38">
        <v>-34.299619669999998</v>
      </c>
      <c r="C2423" s="38">
        <v>-61.300852820000003</v>
      </c>
      <c r="D2423" s="38">
        <v>0.31706225872039789</v>
      </c>
      <c r="E2423" s="38">
        <v>0.31405346095561981</v>
      </c>
      <c r="F2423" s="38">
        <v>22.598870056497177</v>
      </c>
    </row>
    <row r="2424" spans="1:6" x14ac:dyDescent="0.35">
      <c r="A2424" s="37" t="s">
        <v>7246</v>
      </c>
      <c r="B2424" s="38">
        <v>-34.20667418</v>
      </c>
      <c r="C2424" s="38">
        <v>-61.354526849999999</v>
      </c>
      <c r="D2424" s="38">
        <v>0.42581424117088318</v>
      </c>
      <c r="E2424" s="38">
        <v>0.41864257369722641</v>
      </c>
      <c r="F2424" s="38">
        <v>34.939759036144579</v>
      </c>
    </row>
    <row r="2425" spans="1:6" x14ac:dyDescent="0.35">
      <c r="A2425" s="37" t="s">
        <v>7247</v>
      </c>
      <c r="B2425" s="38">
        <v>-34.121914799999999</v>
      </c>
      <c r="C2425" s="38">
        <v>-61.129192629999999</v>
      </c>
      <c r="D2425" s="38">
        <v>0.2717461884021759</v>
      </c>
      <c r="E2425" s="38">
        <v>0.2701318510941097</v>
      </c>
      <c r="F2425" s="38">
        <v>24.096385542168676</v>
      </c>
    </row>
    <row r="2426" spans="1:6" x14ac:dyDescent="0.35">
      <c r="A2426" s="37" t="s">
        <v>7248</v>
      </c>
      <c r="B2426" s="38">
        <v>-34.231440059999997</v>
      </c>
      <c r="C2426" s="38">
        <v>-61.102507680000002</v>
      </c>
      <c r="D2426" s="38">
        <v>0.26224982738494867</v>
      </c>
      <c r="E2426" s="38">
        <v>0.26653685360341461</v>
      </c>
      <c r="F2426" s="38">
        <v>31.914893617021278</v>
      </c>
    </row>
    <row r="2427" spans="1:6" x14ac:dyDescent="0.35">
      <c r="A2427" s="37" t="s">
        <v>7249</v>
      </c>
      <c r="B2427" s="38">
        <v>-34.247243220000001</v>
      </c>
      <c r="C2427" s="38">
        <v>-61.111010810000003</v>
      </c>
      <c r="D2427" s="38">
        <v>0.39155161380767822</v>
      </c>
      <c r="E2427" s="38">
        <v>0.39155161380767822</v>
      </c>
      <c r="F2427" s="38">
        <v>47.058823529411761</v>
      </c>
    </row>
    <row r="2428" spans="1:6" x14ac:dyDescent="0.35">
      <c r="A2428" s="37" t="s">
        <v>7250</v>
      </c>
      <c r="B2428" s="38">
        <v>-34.263733879999997</v>
      </c>
      <c r="C2428" s="38">
        <v>-60.966838469999999</v>
      </c>
      <c r="D2428" s="38">
        <v>0.32474935054779053</v>
      </c>
      <c r="E2428" s="38">
        <v>0.32474935054779053</v>
      </c>
      <c r="F2428" s="38">
        <v>14.285714285714285</v>
      </c>
    </row>
    <row r="2429" spans="1:6" x14ac:dyDescent="0.35">
      <c r="A2429" s="37" t="s">
        <v>7251</v>
      </c>
      <c r="B2429" s="38">
        <v>-34.10734635</v>
      </c>
      <c r="C2429" s="38">
        <v>-61.134613899999998</v>
      </c>
      <c r="D2429" s="38">
        <v>0.45565825700759888</v>
      </c>
      <c r="E2429" s="38">
        <v>0.45565825700759888</v>
      </c>
      <c r="F2429" s="38">
        <v>58.333333333333336</v>
      </c>
    </row>
    <row r="2430" spans="1:6" x14ac:dyDescent="0.35">
      <c r="A2430" s="37" t="s">
        <v>7252</v>
      </c>
      <c r="B2430" s="38">
        <v>-34.119056309999998</v>
      </c>
      <c r="C2430" s="38">
        <v>-61.131968180000001</v>
      </c>
      <c r="D2430" s="38">
        <v>0.2717461884021759</v>
      </c>
      <c r="E2430" s="38">
        <v>0.26975976051510991</v>
      </c>
      <c r="F2430" s="38">
        <v>14.788732394366196</v>
      </c>
    </row>
    <row r="2431" spans="1:6" x14ac:dyDescent="0.35">
      <c r="A2431" s="37" t="s">
        <v>7253</v>
      </c>
      <c r="B2431" s="38">
        <v>-34.23223247</v>
      </c>
      <c r="C2431" s="38">
        <v>-61.10176087</v>
      </c>
      <c r="D2431" s="38">
        <v>0.26224982738494867</v>
      </c>
      <c r="E2431" s="38">
        <v>0.2791297915014061</v>
      </c>
      <c r="F2431" s="38">
        <v>35.882352941176471</v>
      </c>
    </row>
    <row r="2432" spans="1:6" x14ac:dyDescent="0.35">
      <c r="A2432" s="37" t="s">
        <v>7254</v>
      </c>
      <c r="B2432" s="38">
        <v>-34.303648170000002</v>
      </c>
      <c r="C2432" s="38">
        <v>-61.308675530000002</v>
      </c>
      <c r="D2432" s="38">
        <v>0.31065818667411799</v>
      </c>
      <c r="E2432" s="38">
        <v>0.31412859653171737</v>
      </c>
      <c r="F2432" s="38">
        <v>35.789473684210527</v>
      </c>
    </row>
    <row r="2433" spans="1:6" x14ac:dyDescent="0.35">
      <c r="A2433" s="37" t="s">
        <v>7255</v>
      </c>
      <c r="B2433" s="38">
        <v>-34.204683920000001</v>
      </c>
      <c r="C2433" s="38">
        <v>-61.35806255</v>
      </c>
      <c r="D2433" s="38">
        <v>0.37766927480697632</v>
      </c>
      <c r="E2433" s="38">
        <v>0.41697077921458647</v>
      </c>
      <c r="F2433" s="38">
        <v>23.469387755102041</v>
      </c>
    </row>
    <row r="2434" spans="1:6" x14ac:dyDescent="0.35">
      <c r="A2434" s="37" t="s">
        <v>7256</v>
      </c>
      <c r="B2434" s="38">
        <v>-34.305292369999997</v>
      </c>
      <c r="C2434" s="38">
        <v>-61.307092400000002</v>
      </c>
      <c r="D2434" s="38">
        <v>0.31037569046020508</v>
      </c>
      <c r="E2434" s="38">
        <v>0.30930388052212571</v>
      </c>
      <c r="F2434" s="38"/>
    </row>
    <row r="2435" spans="1:6" x14ac:dyDescent="0.35">
      <c r="A2435" s="37" t="s">
        <v>7257</v>
      </c>
      <c r="B2435" s="38">
        <v>-34.304435099999999</v>
      </c>
      <c r="C2435" s="38">
        <v>-61.305334430000002</v>
      </c>
      <c r="D2435" s="38">
        <v>0.29518234729766851</v>
      </c>
      <c r="E2435" s="38">
        <v>0.3039309703990033</v>
      </c>
      <c r="F2435" s="38">
        <v>25.961538461538463</v>
      </c>
    </row>
    <row r="2436" spans="1:6" x14ac:dyDescent="0.35">
      <c r="A2436" s="37" t="s">
        <v>7258</v>
      </c>
      <c r="B2436" s="38">
        <v>-34.271330020000001</v>
      </c>
      <c r="C2436" s="38">
        <v>-61.294362839999998</v>
      </c>
      <c r="D2436" s="38">
        <v>0.48685860633850098</v>
      </c>
      <c r="E2436" s="38">
        <v>0.46368909965861932</v>
      </c>
      <c r="F2436" s="38">
        <v>58.333333333333336</v>
      </c>
    </row>
    <row r="2437" spans="1:6" x14ac:dyDescent="0.35">
      <c r="A2437" s="37" t="s">
        <v>7259</v>
      </c>
      <c r="B2437" s="38">
        <v>-34.231566960000002</v>
      </c>
      <c r="C2437" s="38">
        <v>-61.102625719999999</v>
      </c>
      <c r="D2437" s="38">
        <v>0.26224982738494867</v>
      </c>
      <c r="E2437" s="38">
        <v>0.26607484212427429</v>
      </c>
      <c r="F2437" s="38">
        <v>31.073446327683619</v>
      </c>
    </row>
    <row r="2438" spans="1:6" x14ac:dyDescent="0.35">
      <c r="A2438" s="37" t="s">
        <v>7260</v>
      </c>
      <c r="B2438" s="38">
        <v>-34.206492689999997</v>
      </c>
      <c r="C2438" s="38">
        <v>-61.354836400000003</v>
      </c>
      <c r="D2438" s="38">
        <v>0.42581424117088318</v>
      </c>
      <c r="E2438" s="38">
        <v>0.41605688553107412</v>
      </c>
      <c r="F2438" s="38">
        <v>26.530612244897959</v>
      </c>
    </row>
    <row r="2439" spans="1:6" x14ac:dyDescent="0.35">
      <c r="A2439" s="37" t="s">
        <v>7261</v>
      </c>
      <c r="B2439" s="38">
        <v>-34.247473210000003</v>
      </c>
      <c r="C2439" s="38">
        <v>-61.111187950000001</v>
      </c>
      <c r="D2439" s="38">
        <v>0.39155161380767822</v>
      </c>
      <c r="E2439" s="38">
        <v>0.39155161380767822</v>
      </c>
      <c r="F2439" s="38">
        <v>42.5</v>
      </c>
    </row>
    <row r="2440" spans="1:6" x14ac:dyDescent="0.35">
      <c r="A2440" s="37" t="s">
        <v>7262</v>
      </c>
      <c r="B2440" s="38">
        <v>-34.123859779999997</v>
      </c>
      <c r="C2440" s="38">
        <v>-61.131620529999999</v>
      </c>
      <c r="D2440" s="38">
        <v>0.26546820998191828</v>
      </c>
      <c r="E2440" s="38">
        <v>0.26564259827136988</v>
      </c>
      <c r="F2440" s="38">
        <v>23.391812865497073</v>
      </c>
    </row>
    <row r="2441" spans="1:6" x14ac:dyDescent="0.35">
      <c r="A2441" s="37" t="s">
        <v>7263</v>
      </c>
      <c r="B2441" s="38">
        <v>-34.26354765</v>
      </c>
      <c r="C2441" s="38">
        <v>-60.966873159999999</v>
      </c>
      <c r="D2441" s="38">
        <v>0.32474935054779053</v>
      </c>
      <c r="E2441" s="38">
        <v>0.32474935054779053</v>
      </c>
      <c r="F2441" s="38">
        <v>30.76923076923077</v>
      </c>
    </row>
    <row r="2442" spans="1:6" x14ac:dyDescent="0.35">
      <c r="A2442" s="37" t="s">
        <v>7264</v>
      </c>
      <c r="B2442" s="38">
        <v>-34.107905459999998</v>
      </c>
      <c r="C2442" s="38">
        <v>-61.132490079999997</v>
      </c>
      <c r="D2442" s="38">
        <v>0.45565825700759888</v>
      </c>
      <c r="E2442" s="38">
        <v>0.45565825700759888</v>
      </c>
      <c r="F2442" s="38">
        <v>58.974358974358978</v>
      </c>
    </row>
    <row r="2443" spans="1:6" x14ac:dyDescent="0.35">
      <c r="A2443" s="37" t="s">
        <v>7265</v>
      </c>
      <c r="B2443" s="38">
        <v>-34.212055509999999</v>
      </c>
      <c r="C2443" s="38">
        <v>-61.360251009999999</v>
      </c>
      <c r="D2443" s="38">
        <v>0.49749800562858582</v>
      </c>
      <c r="E2443" s="38">
        <v>0.46146400024493528</v>
      </c>
      <c r="F2443" s="38"/>
    </row>
    <row r="2444" spans="1:6" x14ac:dyDescent="0.35">
      <c r="A2444" s="37" t="s">
        <v>7266</v>
      </c>
      <c r="B2444" s="38">
        <v>-34.248859520000003</v>
      </c>
      <c r="C2444" s="38">
        <v>-61.10774645</v>
      </c>
      <c r="D2444" s="38">
        <v>0.36714893579483032</v>
      </c>
      <c r="E2444" s="38">
        <v>0.37452886998653412</v>
      </c>
      <c r="F2444" s="38"/>
    </row>
    <row r="2445" spans="1:6" x14ac:dyDescent="0.35">
      <c r="A2445" s="37" t="s">
        <v>905</v>
      </c>
      <c r="B2445" s="38">
        <v>-35.770084509999997</v>
      </c>
      <c r="C2445" s="38">
        <v>-58.496516300000003</v>
      </c>
      <c r="D2445" s="38">
        <v>0.38532358407974238</v>
      </c>
      <c r="E2445" s="38">
        <v>0.30591595654978471</v>
      </c>
      <c r="F2445" s="38"/>
    </row>
    <row r="2446" spans="1:6" x14ac:dyDescent="0.35">
      <c r="A2446" s="37" t="s">
        <v>7267</v>
      </c>
      <c r="B2446" s="38">
        <v>-35.767006520000002</v>
      </c>
      <c r="C2446" s="38">
        <v>-58.49089884</v>
      </c>
      <c r="D2446" s="38">
        <v>0.29770368337631231</v>
      </c>
      <c r="E2446" s="38">
        <v>0.31127469655540252</v>
      </c>
      <c r="F2446" s="38">
        <v>23.076923076923077</v>
      </c>
    </row>
    <row r="2447" spans="1:6" x14ac:dyDescent="0.35">
      <c r="A2447" s="37" t="s">
        <v>7268</v>
      </c>
      <c r="B2447" s="38">
        <v>-35.761136020000002</v>
      </c>
      <c r="C2447" s="38">
        <v>-58.499775669999998</v>
      </c>
      <c r="D2447" s="38">
        <v>0.26170995831489557</v>
      </c>
      <c r="E2447" s="38">
        <v>0.28130176421758291</v>
      </c>
      <c r="F2447" s="38"/>
    </row>
    <row r="2448" spans="1:6" x14ac:dyDescent="0.35">
      <c r="A2448" s="37" t="s">
        <v>7269</v>
      </c>
      <c r="B2448" s="38">
        <v>-35.761867850000002</v>
      </c>
      <c r="C2448" s="38">
        <v>-58.497313720000001</v>
      </c>
      <c r="D2448" s="38">
        <v>0.2257957458496094</v>
      </c>
      <c r="E2448" s="38">
        <v>0.24636670045162501</v>
      </c>
      <c r="F2448" s="38"/>
    </row>
    <row r="2449" spans="1:6" x14ac:dyDescent="0.35">
      <c r="A2449" s="37" t="s">
        <v>7270</v>
      </c>
      <c r="B2449" s="38">
        <v>-35.768556220000001</v>
      </c>
      <c r="C2449" s="38">
        <v>-58.499369270000003</v>
      </c>
      <c r="D2449" s="38">
        <v>0.23315165936946869</v>
      </c>
      <c r="E2449" s="38">
        <v>0.26261788266045699</v>
      </c>
      <c r="F2449" s="38">
        <v>27.210884353741498</v>
      </c>
    </row>
    <row r="2450" spans="1:6" x14ac:dyDescent="0.35">
      <c r="A2450" s="37" t="s">
        <v>7271</v>
      </c>
      <c r="B2450" s="38">
        <v>-35.674373950000003</v>
      </c>
      <c r="C2450" s="38">
        <v>-58.956924649999998</v>
      </c>
      <c r="D2450" s="38">
        <v>0.31214213371276861</v>
      </c>
      <c r="E2450" s="38">
        <v>0.31214213371276861</v>
      </c>
      <c r="F2450" s="38">
        <v>52.380952380952387</v>
      </c>
    </row>
    <row r="2451" spans="1:6" x14ac:dyDescent="0.35">
      <c r="A2451" s="37" t="s">
        <v>7272</v>
      </c>
      <c r="B2451" s="38">
        <v>-35.78152738</v>
      </c>
      <c r="C2451" s="38">
        <v>-58.493817270000001</v>
      </c>
      <c r="D2451" s="38">
        <v>0.40075603127479548</v>
      </c>
      <c r="E2451" s="38">
        <v>0.45840133726596832</v>
      </c>
      <c r="F2451" s="38">
        <v>42.675159235668794</v>
      </c>
    </row>
    <row r="2452" spans="1:6" x14ac:dyDescent="0.35">
      <c r="A2452" s="37" t="s">
        <v>7273</v>
      </c>
      <c r="B2452" s="38">
        <v>-35.771143070000001</v>
      </c>
      <c r="C2452" s="38">
        <v>-58.510916299999998</v>
      </c>
      <c r="D2452" s="38">
        <v>0.36372208595275879</v>
      </c>
      <c r="E2452" s="38">
        <v>0.37720914466961009</v>
      </c>
      <c r="F2452" s="38">
        <v>41.732283464566926</v>
      </c>
    </row>
    <row r="2453" spans="1:6" x14ac:dyDescent="0.35">
      <c r="A2453" s="37" t="s">
        <v>7274</v>
      </c>
      <c r="B2453" s="38">
        <v>-35.768240669999997</v>
      </c>
      <c r="C2453" s="38">
        <v>-58.484066679999998</v>
      </c>
      <c r="D2453" s="38">
        <v>0.41261935234069819</v>
      </c>
      <c r="E2453" s="38">
        <v>0.40568234630533168</v>
      </c>
      <c r="F2453" s="38">
        <v>41.520467836257311</v>
      </c>
    </row>
    <row r="2454" spans="1:6" x14ac:dyDescent="0.35">
      <c r="A2454" s="37" t="s">
        <v>7275</v>
      </c>
      <c r="B2454" s="38">
        <v>-35.84894053</v>
      </c>
      <c r="C2454" s="38">
        <v>-58.414298670000001</v>
      </c>
      <c r="D2454" s="38">
        <v>0.45597663521766663</v>
      </c>
      <c r="E2454" s="38">
        <v>0.45597663521766663</v>
      </c>
      <c r="F2454" s="38">
        <v>8.8888888888888893</v>
      </c>
    </row>
    <row r="2455" spans="1:6" x14ac:dyDescent="0.35">
      <c r="A2455" s="37" t="s">
        <v>7276</v>
      </c>
      <c r="B2455" s="38">
        <v>-35.761688450000001</v>
      </c>
      <c r="C2455" s="38">
        <v>-58.497509659999999</v>
      </c>
      <c r="D2455" s="38">
        <v>0.2257957458496094</v>
      </c>
      <c r="E2455" s="38">
        <v>0.25150207512908512</v>
      </c>
      <c r="F2455" s="38">
        <v>25.594149908592321</v>
      </c>
    </row>
    <row r="2456" spans="1:6" x14ac:dyDescent="0.35">
      <c r="A2456" s="37" t="s">
        <v>7277</v>
      </c>
      <c r="B2456" s="38">
        <v>-35.76769925</v>
      </c>
      <c r="C2456" s="38">
        <v>-58.484711349999998</v>
      </c>
      <c r="D2456" s="38">
        <v>0.40504968166351318</v>
      </c>
      <c r="E2456" s="38">
        <v>0.39876361356841189</v>
      </c>
      <c r="F2456" s="38"/>
    </row>
    <row r="2457" spans="1:6" x14ac:dyDescent="0.35">
      <c r="A2457" s="37" t="s">
        <v>7278</v>
      </c>
      <c r="B2457" s="38">
        <v>-35.770244490000003</v>
      </c>
      <c r="C2457" s="38">
        <v>-58.493089599999998</v>
      </c>
      <c r="D2457" s="38">
        <v>0.3206525444984436</v>
      </c>
      <c r="E2457" s="38">
        <v>0.31842672399112149</v>
      </c>
      <c r="F2457" s="38">
        <v>24.20814479638009</v>
      </c>
    </row>
    <row r="2458" spans="1:6" x14ac:dyDescent="0.35">
      <c r="A2458" s="37" t="s">
        <v>7279</v>
      </c>
      <c r="B2458" s="38">
        <v>-36.039806089999999</v>
      </c>
      <c r="C2458" s="38">
        <v>-58.601184119999999</v>
      </c>
      <c r="D2458" s="38">
        <v>0.44422271847724909</v>
      </c>
      <c r="E2458" s="38">
        <v>0.44422271847724909</v>
      </c>
      <c r="F2458" s="38">
        <v>0</v>
      </c>
    </row>
    <row r="2459" spans="1:6" x14ac:dyDescent="0.35">
      <c r="A2459" s="37" t="s">
        <v>7280</v>
      </c>
      <c r="B2459" s="38">
        <v>-35.811070569999998</v>
      </c>
      <c r="C2459" s="38">
        <v>-58.738571870000001</v>
      </c>
      <c r="D2459" s="38">
        <v>0.3826468288898468</v>
      </c>
      <c r="E2459" s="38">
        <v>0.3826468288898468</v>
      </c>
      <c r="F2459" s="38">
        <v>0</v>
      </c>
    </row>
    <row r="2460" spans="1:6" x14ac:dyDescent="0.35">
      <c r="A2460" s="37" t="s">
        <v>7281</v>
      </c>
      <c r="B2460" s="38">
        <v>-35.75410565</v>
      </c>
      <c r="C2460" s="38">
        <v>-58.790275620000003</v>
      </c>
      <c r="D2460" s="38">
        <v>0.42155185341835022</v>
      </c>
      <c r="E2460" s="38">
        <v>0.4100654334635348</v>
      </c>
      <c r="F2460" s="38">
        <v>33.333333333333329</v>
      </c>
    </row>
    <row r="2461" spans="1:6" x14ac:dyDescent="0.35">
      <c r="A2461" s="37" t="s">
        <v>7282</v>
      </c>
      <c r="B2461" s="38">
        <v>-35.75220951</v>
      </c>
      <c r="C2461" s="38">
        <v>-58.486074379999998</v>
      </c>
      <c r="D2461" s="38">
        <v>0.36715006828308111</v>
      </c>
      <c r="E2461" s="38">
        <v>0.40306457463237982</v>
      </c>
      <c r="F2461" s="38">
        <v>50.526315789473685</v>
      </c>
    </row>
    <row r="2462" spans="1:6" x14ac:dyDescent="0.35">
      <c r="A2462" s="37" t="s">
        <v>7283</v>
      </c>
      <c r="B2462" s="38">
        <v>-35.67271916</v>
      </c>
      <c r="C2462" s="38">
        <v>-58.958954929999997</v>
      </c>
      <c r="D2462" s="38">
        <v>0.31214213371276861</v>
      </c>
      <c r="E2462" s="38">
        <v>0.31214213371276861</v>
      </c>
      <c r="F2462" s="38">
        <v>23.636363636363637</v>
      </c>
    </row>
    <row r="2463" spans="1:6" x14ac:dyDescent="0.35">
      <c r="A2463" s="37" t="s">
        <v>7284</v>
      </c>
      <c r="B2463" s="38">
        <v>-35.92974967</v>
      </c>
      <c r="C2463" s="38">
        <v>-58.772609129999999</v>
      </c>
      <c r="D2463" s="38">
        <v>0.46553462743759161</v>
      </c>
      <c r="E2463" s="38">
        <v>0.46553462743759161</v>
      </c>
      <c r="F2463" s="38" t="s">
        <v>5130</v>
      </c>
    </row>
    <row r="2464" spans="1:6" x14ac:dyDescent="0.35">
      <c r="A2464" s="37" t="s">
        <v>7285</v>
      </c>
      <c r="B2464" s="38">
        <v>-35.874602510000003</v>
      </c>
      <c r="C2464" s="38">
        <v>-58.584437860000001</v>
      </c>
      <c r="D2464" s="38">
        <v>0.59813296794891357</v>
      </c>
      <c r="E2464" s="38">
        <v>0.59813296794891357</v>
      </c>
      <c r="F2464" s="38">
        <v>44.444444444444443</v>
      </c>
    </row>
    <row r="2465" spans="1:6" x14ac:dyDescent="0.35">
      <c r="A2465" s="37" t="s">
        <v>7286</v>
      </c>
      <c r="B2465" s="38">
        <v>-35.764848110000003</v>
      </c>
      <c r="C2465" s="38">
        <v>-58.497781799999998</v>
      </c>
      <c r="D2465" s="38">
        <v>0.2126668244600296</v>
      </c>
      <c r="E2465" s="38">
        <v>0.2210954108999835</v>
      </c>
      <c r="F2465" s="38">
        <v>21.921182266009854</v>
      </c>
    </row>
    <row r="2466" spans="1:6" x14ac:dyDescent="0.35">
      <c r="A2466" s="37" t="s">
        <v>7287</v>
      </c>
      <c r="B2466" s="38">
        <v>-35.771326309999999</v>
      </c>
      <c r="C2466" s="38">
        <v>-58.510380660000003</v>
      </c>
      <c r="D2466" s="38">
        <v>0.36372208595275879</v>
      </c>
      <c r="E2466" s="38">
        <v>0.37435670275437211</v>
      </c>
      <c r="F2466" s="38">
        <v>47.482014388489205</v>
      </c>
    </row>
    <row r="2467" spans="1:6" x14ac:dyDescent="0.35">
      <c r="A2467" s="37" t="s">
        <v>7288</v>
      </c>
      <c r="B2467" s="38">
        <v>-35.79660749</v>
      </c>
      <c r="C2467" s="38">
        <v>-58.590056179999998</v>
      </c>
      <c r="D2467" s="38">
        <v>0.49834871292114258</v>
      </c>
      <c r="E2467" s="38">
        <v>0.49834871292114258</v>
      </c>
      <c r="F2467" s="38">
        <v>0</v>
      </c>
    </row>
    <row r="2468" spans="1:6" x14ac:dyDescent="0.35">
      <c r="A2468" s="37" t="s">
        <v>7289</v>
      </c>
      <c r="B2468" s="38">
        <v>-35.879612100000003</v>
      </c>
      <c r="C2468" s="38">
        <v>-58.349997549999998</v>
      </c>
      <c r="D2468" s="38">
        <v>0.45597663521766663</v>
      </c>
      <c r="E2468" s="38">
        <v>0.4558902233839035</v>
      </c>
      <c r="F2468" s="38">
        <v>0</v>
      </c>
    </row>
    <row r="2469" spans="1:6" x14ac:dyDescent="0.35">
      <c r="A2469" s="37" t="s">
        <v>7290</v>
      </c>
      <c r="B2469" s="38">
        <v>-35.781286489999999</v>
      </c>
      <c r="C2469" s="38">
        <v>-58.49407205</v>
      </c>
      <c r="D2469" s="38">
        <v>0.51659649610519409</v>
      </c>
      <c r="E2469" s="38">
        <v>0.45754302175421457</v>
      </c>
      <c r="F2469" s="38">
        <v>50.980392156862742</v>
      </c>
    </row>
    <row r="2470" spans="1:6" x14ac:dyDescent="0.35">
      <c r="A2470" s="37" t="s">
        <v>7291</v>
      </c>
      <c r="B2470" s="38">
        <v>-35.767765750000002</v>
      </c>
      <c r="C2470" s="38">
        <v>-58.484633369999997</v>
      </c>
      <c r="D2470" s="38">
        <v>0.40504968166351318</v>
      </c>
      <c r="E2470" s="38">
        <v>0.39876361356841189</v>
      </c>
      <c r="F2470" s="38">
        <v>48.9051094890511</v>
      </c>
    </row>
    <row r="2471" spans="1:6" x14ac:dyDescent="0.35">
      <c r="A2471" s="37" t="s">
        <v>7292</v>
      </c>
      <c r="B2471" s="38">
        <v>-35.849593849999998</v>
      </c>
      <c r="C2471" s="38">
        <v>-58.417836649999998</v>
      </c>
      <c r="D2471" s="38">
        <v>0.45597663521766663</v>
      </c>
      <c r="E2471" s="38">
        <v>0.45597663521766663</v>
      </c>
      <c r="F2471" s="38">
        <v>7.6923076923076925</v>
      </c>
    </row>
    <row r="2472" spans="1:6" x14ac:dyDescent="0.35">
      <c r="A2472" s="37" t="s">
        <v>7293</v>
      </c>
      <c r="B2472" s="38">
        <v>-35.770042830000001</v>
      </c>
      <c r="C2472" s="38">
        <v>-58.496695879999997</v>
      </c>
      <c r="D2472" s="38">
        <v>0.38532358407974238</v>
      </c>
      <c r="E2472" s="38">
        <v>0.30383091726723838</v>
      </c>
      <c r="F2472" s="38"/>
    </row>
    <row r="2473" spans="1:6" x14ac:dyDescent="0.35">
      <c r="A2473" s="37" t="s">
        <v>7294</v>
      </c>
      <c r="B2473" s="38">
        <v>-35.767593859999998</v>
      </c>
      <c r="C2473" s="38">
        <v>-58.490186729999998</v>
      </c>
      <c r="D2473" s="38">
        <v>0.3158642053604126</v>
      </c>
      <c r="E2473" s="38">
        <v>0.32128331387365189</v>
      </c>
      <c r="F2473" s="38"/>
    </row>
    <row r="2474" spans="1:6" x14ac:dyDescent="0.35">
      <c r="A2474" s="37" t="s">
        <v>7295</v>
      </c>
      <c r="B2474" s="38">
        <v>-36.640906229999999</v>
      </c>
      <c r="C2474" s="38">
        <v>-57.792442450000003</v>
      </c>
      <c r="D2474" s="38">
        <v>0.2161416411399841</v>
      </c>
      <c r="E2474" s="38">
        <v>0.21691085729334089</v>
      </c>
      <c r="F2474" s="38">
        <v>12.962962962962962</v>
      </c>
    </row>
    <row r="2475" spans="1:6" x14ac:dyDescent="0.35">
      <c r="A2475" s="37" t="s">
        <v>7296</v>
      </c>
      <c r="B2475" s="38">
        <v>-36.948757639999997</v>
      </c>
      <c r="C2475" s="38">
        <v>-58.100773269999998</v>
      </c>
      <c r="D2475" s="38">
        <v>0.32552674412727362</v>
      </c>
      <c r="E2475" s="38">
        <v>0.32552674412727362</v>
      </c>
      <c r="F2475" s="38">
        <v>39.130434782608695</v>
      </c>
    </row>
    <row r="2476" spans="1:6" x14ac:dyDescent="0.35">
      <c r="A2476" s="37" t="s">
        <v>7297</v>
      </c>
      <c r="B2476" s="38">
        <v>-36.637934799999996</v>
      </c>
      <c r="C2476" s="38">
        <v>-57.793698579999997</v>
      </c>
      <c r="D2476" s="38">
        <v>0.2161416411399841</v>
      </c>
      <c r="E2476" s="38">
        <v>0.2125720150376621</v>
      </c>
      <c r="F2476" s="38">
        <v>4.5801526717557248</v>
      </c>
    </row>
    <row r="2477" spans="1:6" x14ac:dyDescent="0.35">
      <c r="A2477" s="37" t="s">
        <v>7298</v>
      </c>
      <c r="B2477" s="38">
        <v>-36.949028579999997</v>
      </c>
      <c r="C2477" s="38">
        <v>-58.101169120000002</v>
      </c>
      <c r="D2477" s="38">
        <v>0.32552674412727362</v>
      </c>
      <c r="E2477" s="38">
        <v>0.32552674412727362</v>
      </c>
      <c r="F2477" s="38">
        <v>8.7378640776699026</v>
      </c>
    </row>
    <row r="2478" spans="1:6" x14ac:dyDescent="0.35">
      <c r="A2478" s="37" t="s">
        <v>7299</v>
      </c>
      <c r="B2478" s="38">
        <v>-36.640721390000003</v>
      </c>
      <c r="C2478" s="38">
        <v>-57.79213816</v>
      </c>
      <c r="D2478" s="38">
        <v>0.2161416411399841</v>
      </c>
      <c r="E2478" s="38">
        <v>0.21795146489465561</v>
      </c>
      <c r="F2478" s="38"/>
    </row>
    <row r="2479" spans="1:6" x14ac:dyDescent="0.35">
      <c r="A2479" s="37" t="s">
        <v>7300</v>
      </c>
      <c r="B2479" s="38">
        <v>-36.64081736</v>
      </c>
      <c r="C2479" s="38">
        <v>-57.792230779999997</v>
      </c>
      <c r="D2479" s="38">
        <v>0.2161416411399841</v>
      </c>
      <c r="E2479" s="38">
        <v>0.21765296730925049</v>
      </c>
      <c r="F2479" s="38">
        <v>6.0606060606060606</v>
      </c>
    </row>
    <row r="2480" spans="1:6" x14ac:dyDescent="0.35">
      <c r="A2480" s="37" t="s">
        <v>7301</v>
      </c>
      <c r="B2480" s="38">
        <v>-36.665035520000004</v>
      </c>
      <c r="C2480" s="38">
        <v>-58.075831780000001</v>
      </c>
      <c r="D2480" s="38">
        <v>0.44669249653816218</v>
      </c>
      <c r="E2480" s="38">
        <v>0.44669249653816218</v>
      </c>
      <c r="F2480" s="38">
        <v>100</v>
      </c>
    </row>
    <row r="2481" spans="1:6" x14ac:dyDescent="0.35">
      <c r="A2481" s="37" t="s">
        <v>7302</v>
      </c>
      <c r="B2481" s="38">
        <v>-36.94726455</v>
      </c>
      <c r="C2481" s="38">
        <v>-58.110541300000001</v>
      </c>
      <c r="D2481" s="38">
        <v>0.38497850298881531</v>
      </c>
      <c r="E2481" s="38">
        <v>0.3797989206654685</v>
      </c>
      <c r="F2481" s="38">
        <v>14.285714285714285</v>
      </c>
    </row>
    <row r="2482" spans="1:6" x14ac:dyDescent="0.35">
      <c r="A2482" s="37" t="s">
        <v>7303</v>
      </c>
      <c r="B2482" s="38">
        <v>-36.509871070000003</v>
      </c>
      <c r="C2482" s="38">
        <v>-58.038163259999997</v>
      </c>
      <c r="D2482" s="38">
        <v>0.31914085149765009</v>
      </c>
      <c r="E2482" s="38">
        <v>0.31869249830120489</v>
      </c>
      <c r="F2482" s="38">
        <v>0</v>
      </c>
    </row>
    <row r="2483" spans="1:6" x14ac:dyDescent="0.35">
      <c r="A2483" s="37" t="s">
        <v>7304</v>
      </c>
      <c r="B2483" s="38">
        <v>-36.947687909999999</v>
      </c>
      <c r="C2483" s="38">
        <v>-58.103736439999999</v>
      </c>
      <c r="D2483" s="38">
        <v>0.32552674412727362</v>
      </c>
      <c r="E2483" s="38">
        <v>0.32552674412727362</v>
      </c>
      <c r="F2483" s="38">
        <v>32.558139534883722</v>
      </c>
    </row>
    <row r="2484" spans="1:6" x14ac:dyDescent="0.35">
      <c r="A2484" s="37" t="s">
        <v>7305</v>
      </c>
      <c r="B2484" s="38">
        <v>-36.82471717</v>
      </c>
      <c r="C2484" s="38">
        <v>-57.991516859999997</v>
      </c>
      <c r="D2484" s="38">
        <v>0.65718990564346313</v>
      </c>
      <c r="E2484" s="38">
        <v>0.6660312037718924</v>
      </c>
      <c r="F2484" s="38">
        <v>0</v>
      </c>
    </row>
    <row r="2485" spans="1:6" x14ac:dyDescent="0.35">
      <c r="A2485" s="37" t="s">
        <v>7306</v>
      </c>
      <c r="B2485" s="38">
        <v>-36.689411560000003</v>
      </c>
      <c r="C2485" s="38">
        <v>-57.735848650000001</v>
      </c>
      <c r="D2485" s="38">
        <v>0.26709508895874018</v>
      </c>
      <c r="E2485" s="38">
        <v>0.26709508895874018</v>
      </c>
      <c r="F2485" s="38">
        <v>0</v>
      </c>
    </row>
    <row r="2486" spans="1:6" x14ac:dyDescent="0.35">
      <c r="A2486" s="37" t="s">
        <v>7307</v>
      </c>
      <c r="B2486" s="38">
        <v>-36.588870559999997</v>
      </c>
      <c r="C2486" s="38">
        <v>-58.14692874</v>
      </c>
      <c r="D2486" s="38">
        <v>0.32185187935829163</v>
      </c>
      <c r="E2486" s="38">
        <v>0.32185187935829163</v>
      </c>
      <c r="F2486" s="38">
        <v>0</v>
      </c>
    </row>
    <row r="2487" spans="1:6" x14ac:dyDescent="0.35">
      <c r="A2487" s="37" t="s">
        <v>7308</v>
      </c>
      <c r="B2487" s="38">
        <v>-36.595028040000003</v>
      </c>
      <c r="C2487" s="38">
        <v>-57.925897050000003</v>
      </c>
      <c r="D2487" s="38">
        <v>0.4104398787021637</v>
      </c>
      <c r="E2487" s="38">
        <v>0.4104398787021637</v>
      </c>
      <c r="F2487" s="38">
        <v>0</v>
      </c>
    </row>
    <row r="2488" spans="1:6" x14ac:dyDescent="0.35">
      <c r="A2488" s="37" t="s">
        <v>7309</v>
      </c>
      <c r="B2488" s="38">
        <v>-36.853027089999998</v>
      </c>
      <c r="C2488" s="38">
        <v>-58.150670140000003</v>
      </c>
      <c r="D2488" s="38">
        <v>0.36154592037200928</v>
      </c>
      <c r="E2488" s="38">
        <v>0.36154592037200928</v>
      </c>
      <c r="F2488" s="38">
        <v>0</v>
      </c>
    </row>
    <row r="2489" spans="1:6" x14ac:dyDescent="0.35">
      <c r="A2489" s="37" t="s">
        <v>7310</v>
      </c>
      <c r="B2489" s="38">
        <v>-36.654878009999997</v>
      </c>
      <c r="C2489" s="38">
        <v>-57.792177629999998</v>
      </c>
      <c r="D2489" s="38">
        <v>0.26743742823600769</v>
      </c>
      <c r="E2489" s="38">
        <v>0.26743742823600769</v>
      </c>
      <c r="F2489" s="38">
        <v>22.857142857142858</v>
      </c>
    </row>
    <row r="2490" spans="1:6" x14ac:dyDescent="0.35">
      <c r="A2490" s="37" t="s">
        <v>915</v>
      </c>
      <c r="B2490" s="38">
        <v>-37.244897330000001</v>
      </c>
      <c r="C2490" s="38">
        <v>-61.261614940000001</v>
      </c>
      <c r="D2490" s="38">
        <v>0.23936969041824341</v>
      </c>
      <c r="E2490" s="38">
        <v>0.25607477211289942</v>
      </c>
      <c r="F2490" s="38"/>
    </row>
    <row r="2491" spans="1:6" x14ac:dyDescent="0.35">
      <c r="A2491" s="37" t="s">
        <v>916</v>
      </c>
      <c r="B2491" s="38">
        <v>-37.250018900000001</v>
      </c>
      <c r="C2491" s="38">
        <v>-61.263656959999999</v>
      </c>
      <c r="D2491" s="38">
        <v>0.35476374626159668</v>
      </c>
      <c r="E2491" s="38">
        <v>0.30528587965588821</v>
      </c>
      <c r="F2491" s="38"/>
    </row>
    <row r="2492" spans="1:6" x14ac:dyDescent="0.35">
      <c r="A2492" s="37" t="s">
        <v>7311</v>
      </c>
      <c r="B2492" s="38">
        <v>-37.243358960000002</v>
      </c>
      <c r="C2492" s="38">
        <v>-61.259748160000001</v>
      </c>
      <c r="D2492" s="38">
        <v>0.30482965707778931</v>
      </c>
      <c r="E2492" s="38">
        <v>0.29235149340497119</v>
      </c>
      <c r="F2492" s="38">
        <v>20.930232558139537</v>
      </c>
    </row>
    <row r="2493" spans="1:6" x14ac:dyDescent="0.35">
      <c r="A2493" s="37" t="s">
        <v>7312</v>
      </c>
      <c r="B2493" s="38">
        <v>-37.245394410000003</v>
      </c>
      <c r="C2493" s="38">
        <v>-61.256737819999998</v>
      </c>
      <c r="D2493" s="38">
        <v>0.25161901116371149</v>
      </c>
      <c r="E2493" s="38">
        <v>0.26481906114480441</v>
      </c>
      <c r="F2493" s="38"/>
    </row>
    <row r="2494" spans="1:6" x14ac:dyDescent="0.35">
      <c r="A2494" s="37" t="s">
        <v>7313</v>
      </c>
      <c r="B2494" s="38">
        <v>-37.249378829999998</v>
      </c>
      <c r="C2494" s="38">
        <v>-61.264729410000001</v>
      </c>
      <c r="D2494" s="38">
        <v>0.25866314768791199</v>
      </c>
      <c r="E2494" s="38">
        <v>0.28636657587579778</v>
      </c>
      <c r="F2494" s="38"/>
    </row>
    <row r="2495" spans="1:6" x14ac:dyDescent="0.35">
      <c r="A2495" s="37" t="s">
        <v>7314</v>
      </c>
      <c r="B2495" s="38">
        <v>-37.241857430000003</v>
      </c>
      <c r="C2495" s="38">
        <v>-61.261093510000002</v>
      </c>
      <c r="D2495" s="38">
        <v>0.35974165797233582</v>
      </c>
      <c r="E2495" s="38">
        <v>0.34604781452152472</v>
      </c>
      <c r="F2495" s="38">
        <v>18.64406779661017</v>
      </c>
    </row>
    <row r="2496" spans="1:6" x14ac:dyDescent="0.35">
      <c r="A2496" s="37" t="s">
        <v>7315</v>
      </c>
      <c r="B2496" s="38">
        <v>-37.198116659999997</v>
      </c>
      <c r="C2496" s="38">
        <v>-61.120878380000001</v>
      </c>
      <c r="D2496" s="38">
        <v>0.39448335766792297</v>
      </c>
      <c r="E2496" s="38">
        <v>0.39448335766792297</v>
      </c>
      <c r="F2496" s="38">
        <v>35.714285714285715</v>
      </c>
    </row>
    <row r="2497" spans="1:6" x14ac:dyDescent="0.35">
      <c r="A2497" s="37" t="s">
        <v>7316</v>
      </c>
      <c r="B2497" s="38">
        <v>-37.363158869999999</v>
      </c>
      <c r="C2497" s="38">
        <v>-61.534009959999999</v>
      </c>
      <c r="D2497" s="38">
        <v>0.33735620975494379</v>
      </c>
      <c r="E2497" s="38">
        <v>0.33652518810452642</v>
      </c>
      <c r="F2497" s="38">
        <v>16.666666666666664</v>
      </c>
    </row>
    <row r="2498" spans="1:6" x14ac:dyDescent="0.35">
      <c r="A2498" s="37" t="s">
        <v>7317</v>
      </c>
      <c r="B2498" s="38">
        <v>-37.532044749999997</v>
      </c>
      <c r="C2498" s="38">
        <v>-61.28592252</v>
      </c>
      <c r="D2498" s="38">
        <v>0.2864757776260376</v>
      </c>
      <c r="E2498" s="38">
        <v>0.2864757776260376</v>
      </c>
      <c r="F2498" s="38">
        <v>12.5</v>
      </c>
    </row>
    <row r="2499" spans="1:6" x14ac:dyDescent="0.35">
      <c r="A2499" s="37" t="s">
        <v>7318</v>
      </c>
      <c r="B2499" s="38">
        <v>-37.250287520000001</v>
      </c>
      <c r="C2499" s="38">
        <v>-61.259698489999998</v>
      </c>
      <c r="D2499" s="38">
        <v>0.40442043542861938</v>
      </c>
      <c r="E2499" s="38">
        <v>0.34899157492650879</v>
      </c>
      <c r="F2499" s="38">
        <v>34.745762711864408</v>
      </c>
    </row>
    <row r="2500" spans="1:6" x14ac:dyDescent="0.35">
      <c r="A2500" s="37" t="s">
        <v>7319</v>
      </c>
      <c r="B2500" s="38">
        <v>-37.729249109999998</v>
      </c>
      <c r="C2500" s="38">
        <v>-61.322880210000001</v>
      </c>
      <c r="D2500" s="38">
        <v>0.43569707870483398</v>
      </c>
      <c r="E2500" s="38">
        <v>0.40769807249307632</v>
      </c>
      <c r="F2500" s="38">
        <v>0</v>
      </c>
    </row>
    <row r="2501" spans="1:6" x14ac:dyDescent="0.35">
      <c r="A2501" s="37" t="s">
        <v>7320</v>
      </c>
      <c r="B2501" s="38">
        <v>-37.249330899999997</v>
      </c>
      <c r="C2501" s="38">
        <v>-61.25283743</v>
      </c>
      <c r="D2501" s="38">
        <v>0.43699043989181519</v>
      </c>
      <c r="E2501" s="38">
        <v>0.37628228805567088</v>
      </c>
      <c r="F2501" s="38">
        <v>14.285714285714285</v>
      </c>
    </row>
    <row r="2502" spans="1:6" x14ac:dyDescent="0.35">
      <c r="A2502" s="37" t="s">
        <v>7321</v>
      </c>
      <c r="B2502" s="38">
        <v>-37.247827260000001</v>
      </c>
      <c r="C2502" s="38">
        <v>-61.263700739999997</v>
      </c>
      <c r="D2502" s="38">
        <v>0.25866314768791199</v>
      </c>
      <c r="E2502" s="38">
        <v>0.25120059904214498</v>
      </c>
      <c r="F2502" s="38">
        <v>9.3023255813953494</v>
      </c>
    </row>
    <row r="2503" spans="1:6" x14ac:dyDescent="0.35">
      <c r="A2503" s="37" t="s">
        <v>7322</v>
      </c>
      <c r="B2503" s="38">
        <v>-37.249988340000002</v>
      </c>
      <c r="C2503" s="38">
        <v>-61.263483309999998</v>
      </c>
      <c r="D2503" s="38">
        <v>0.35476374626159668</v>
      </c>
      <c r="E2503" s="38">
        <v>0.30532394349575043</v>
      </c>
      <c r="F2503" s="38"/>
    </row>
    <row r="2504" spans="1:6" x14ac:dyDescent="0.35">
      <c r="A2504" s="37" t="s">
        <v>7323</v>
      </c>
      <c r="B2504" s="38">
        <v>-37.250095190000003</v>
      </c>
      <c r="C2504" s="38">
        <v>-61.263419089999999</v>
      </c>
      <c r="D2504" s="38">
        <v>0.35476374626159668</v>
      </c>
      <c r="E2504" s="38">
        <v>0.305911480596191</v>
      </c>
      <c r="F2504" s="38">
        <v>27.710843373493976</v>
      </c>
    </row>
    <row r="2505" spans="1:6" x14ac:dyDescent="0.35">
      <c r="A2505" s="37" t="s">
        <v>7324</v>
      </c>
      <c r="B2505" s="38">
        <v>-37.2539509</v>
      </c>
      <c r="C2505" s="38">
        <v>-61.260290840000003</v>
      </c>
      <c r="D2505" s="38">
        <v>0.47427809238433838</v>
      </c>
      <c r="E2505" s="38">
        <v>0.45278020752103698</v>
      </c>
      <c r="F2505" s="38">
        <v>48</v>
      </c>
    </row>
    <row r="2506" spans="1:6" x14ac:dyDescent="0.35">
      <c r="A2506" s="37" t="s">
        <v>7325</v>
      </c>
      <c r="B2506" s="38">
        <v>-37.361664349999998</v>
      </c>
      <c r="C2506" s="38">
        <v>-61.535182069999998</v>
      </c>
      <c r="D2506" s="38">
        <v>0.33735620975494379</v>
      </c>
      <c r="E2506" s="38">
        <v>0.3234086358869398</v>
      </c>
      <c r="F2506" s="38">
        <v>10.9375</v>
      </c>
    </row>
    <row r="2507" spans="1:6" x14ac:dyDescent="0.35">
      <c r="A2507" s="37" t="s">
        <v>7326</v>
      </c>
      <c r="B2507" s="38">
        <v>-37.53210971</v>
      </c>
      <c r="C2507" s="38">
        <v>-61.285062109999998</v>
      </c>
      <c r="D2507" s="38">
        <v>0.2864757776260376</v>
      </c>
      <c r="E2507" s="38">
        <v>0.2864757776260376</v>
      </c>
      <c r="F2507" s="38">
        <v>9.375</v>
      </c>
    </row>
    <row r="2508" spans="1:6" x14ac:dyDescent="0.35">
      <c r="A2508" s="37" t="s">
        <v>7327</v>
      </c>
      <c r="B2508" s="38">
        <v>-37.198558159999997</v>
      </c>
      <c r="C2508" s="38">
        <v>-61.119917790000002</v>
      </c>
      <c r="D2508" s="38">
        <v>0.39448335766792297</v>
      </c>
      <c r="E2508" s="38">
        <v>0.39329175994946408</v>
      </c>
      <c r="F2508" s="38">
        <v>25</v>
      </c>
    </row>
    <row r="2509" spans="1:6" x14ac:dyDescent="0.35">
      <c r="A2509" s="37" t="s">
        <v>7328</v>
      </c>
      <c r="B2509" s="38">
        <v>-37.730205480000002</v>
      </c>
      <c r="C2509" s="38">
        <v>-61.318254060000001</v>
      </c>
      <c r="D2509" s="38">
        <v>0.34406396746635443</v>
      </c>
      <c r="E2509" s="38">
        <v>0.36521007005984968</v>
      </c>
      <c r="F2509" s="38">
        <v>14.285714285714285</v>
      </c>
    </row>
    <row r="2510" spans="1:6" x14ac:dyDescent="0.35">
      <c r="A2510" s="37" t="s">
        <v>7329</v>
      </c>
      <c r="B2510" s="38">
        <v>-37.244974859999999</v>
      </c>
      <c r="C2510" s="38">
        <v>-61.261619379999999</v>
      </c>
      <c r="D2510" s="38">
        <v>0.23936969041824341</v>
      </c>
      <c r="E2510" s="38">
        <v>0.25435241120202201</v>
      </c>
      <c r="F2510" s="38">
        <v>9.7323600973236015</v>
      </c>
    </row>
    <row r="2511" spans="1:6" x14ac:dyDescent="0.35">
      <c r="A2511" s="37" t="s">
        <v>7330</v>
      </c>
      <c r="B2511" s="38">
        <v>-37.232475059999999</v>
      </c>
      <c r="C2511" s="38">
        <v>-61.280273970000003</v>
      </c>
      <c r="D2511" s="38">
        <v>0.41125127673149109</v>
      </c>
      <c r="E2511" s="38">
        <v>0.41772340621267051</v>
      </c>
      <c r="F2511" s="38">
        <v>34.615384615384613</v>
      </c>
    </row>
    <row r="2512" spans="1:6" x14ac:dyDescent="0.35">
      <c r="A2512" s="37" t="s">
        <v>7331</v>
      </c>
      <c r="B2512" s="38">
        <v>-37.237739259999998</v>
      </c>
      <c r="C2512" s="38">
        <v>-61.264575899999997</v>
      </c>
      <c r="D2512" s="38">
        <v>0.42046496272087103</v>
      </c>
      <c r="E2512" s="38">
        <v>0.42046496272087103</v>
      </c>
      <c r="F2512" s="38">
        <v>36.082474226804123</v>
      </c>
    </row>
    <row r="2513" spans="1:6" x14ac:dyDescent="0.35">
      <c r="A2513" s="37" t="s">
        <v>7332</v>
      </c>
      <c r="B2513" s="38">
        <v>-37.412030039999998</v>
      </c>
      <c r="C2513" s="38">
        <v>-61.281995180000003</v>
      </c>
      <c r="D2513" s="38">
        <v>0.41163504123687739</v>
      </c>
      <c r="E2513" s="38">
        <v>0.41163504123687739</v>
      </c>
      <c r="F2513" s="38">
        <v>0</v>
      </c>
    </row>
    <row r="2514" spans="1:6" x14ac:dyDescent="0.35">
      <c r="A2514" s="37" t="s">
        <v>7333</v>
      </c>
      <c r="B2514" s="38">
        <v>-37.202267030000002</v>
      </c>
      <c r="C2514" s="38">
        <v>-61.659555310000002</v>
      </c>
      <c r="D2514" s="38">
        <v>0.40450415015220642</v>
      </c>
      <c r="E2514" s="38">
        <v>0.40450415015220642</v>
      </c>
      <c r="F2514" s="38">
        <v>0</v>
      </c>
    </row>
    <row r="2515" spans="1:6" x14ac:dyDescent="0.35">
      <c r="A2515" s="37" t="s">
        <v>7334</v>
      </c>
      <c r="B2515" s="38">
        <v>-37.403195770000004</v>
      </c>
      <c r="C2515" s="38">
        <v>-61.073370109999999</v>
      </c>
      <c r="D2515" s="38">
        <v>0.37621498107910162</v>
      </c>
      <c r="E2515" s="38">
        <v>0.379098443648754</v>
      </c>
      <c r="F2515" s="38">
        <v>50</v>
      </c>
    </row>
    <row r="2516" spans="1:6" x14ac:dyDescent="0.35">
      <c r="A2516" s="37" t="s">
        <v>7335</v>
      </c>
      <c r="B2516" s="38">
        <v>-37.114443289999997</v>
      </c>
      <c r="C2516" s="38">
        <v>-61.452140470000003</v>
      </c>
      <c r="D2516" s="38">
        <v>0.48238703608512878</v>
      </c>
      <c r="E2516" s="38">
        <v>0.4787191497652154</v>
      </c>
      <c r="F2516" s="38">
        <v>0</v>
      </c>
    </row>
    <row r="2517" spans="1:6" x14ac:dyDescent="0.35">
      <c r="A2517" s="37" t="s">
        <v>7336</v>
      </c>
      <c r="B2517" s="38">
        <v>-37.536644289999998</v>
      </c>
      <c r="C2517" s="38">
        <v>-61.5666625</v>
      </c>
      <c r="D2517" s="38">
        <v>0.34705141186714172</v>
      </c>
      <c r="E2517" s="38">
        <v>0.34705141186714172</v>
      </c>
      <c r="F2517" s="38">
        <v>16.666666666666664</v>
      </c>
    </row>
    <row r="2518" spans="1:6" x14ac:dyDescent="0.35">
      <c r="A2518" s="37" t="s">
        <v>7337</v>
      </c>
      <c r="B2518" s="38">
        <v>-37.565410139999997</v>
      </c>
      <c r="C2518" s="38">
        <v>-61.154007370000002</v>
      </c>
      <c r="D2518" s="38">
        <v>0.34631401300430298</v>
      </c>
      <c r="E2518" s="38">
        <v>0.34631401300430298</v>
      </c>
      <c r="F2518" s="38">
        <v>28.571428571428569</v>
      </c>
    </row>
    <row r="2519" spans="1:6" x14ac:dyDescent="0.35">
      <c r="A2519" s="37" t="s">
        <v>7338</v>
      </c>
      <c r="B2519" s="38">
        <v>-37.49271865</v>
      </c>
      <c r="C2519" s="38">
        <v>-61.410583500000001</v>
      </c>
      <c r="D2519" s="38">
        <v>0.35902750492095947</v>
      </c>
      <c r="E2519" s="38">
        <v>0.35902750492095947</v>
      </c>
      <c r="F2519" s="38">
        <v>0</v>
      </c>
    </row>
    <row r="2520" spans="1:6" x14ac:dyDescent="0.35">
      <c r="A2520" s="37" t="s">
        <v>7339</v>
      </c>
      <c r="B2520" s="38">
        <v>-37.249218880000001</v>
      </c>
      <c r="C2520" s="38">
        <v>-61.263819210000001</v>
      </c>
      <c r="D2520" s="38">
        <v>0.30867400765419012</v>
      </c>
      <c r="E2520" s="38">
        <v>0.28274251100344527</v>
      </c>
      <c r="F2520" s="38"/>
    </row>
    <row r="2521" spans="1:6" x14ac:dyDescent="0.35">
      <c r="A2521" s="37" t="s">
        <v>7340</v>
      </c>
      <c r="B2521" s="38">
        <v>-37.248589440000003</v>
      </c>
      <c r="C2521" s="38">
        <v>-61.255858150000002</v>
      </c>
      <c r="D2521" s="38">
        <v>0.37829685211181641</v>
      </c>
      <c r="E2521" s="38">
        <v>0.32100049788887441</v>
      </c>
      <c r="F2521" s="38"/>
    </row>
    <row r="2522" spans="1:6" x14ac:dyDescent="0.35">
      <c r="A2522" s="37" t="s">
        <v>920</v>
      </c>
      <c r="B2522" s="38">
        <v>-36.411588520000002</v>
      </c>
      <c r="C2522" s="38">
        <v>-56.942787920000001</v>
      </c>
      <c r="D2522" s="38">
        <v>0.45691296458244318</v>
      </c>
      <c r="E2522" s="38">
        <v>0.45449520150820422</v>
      </c>
      <c r="F2522" s="38"/>
    </row>
    <row r="2523" spans="1:6" x14ac:dyDescent="0.35">
      <c r="A2523" s="37" t="s">
        <v>921</v>
      </c>
      <c r="B2523" s="38">
        <v>-36.705385569999997</v>
      </c>
      <c r="C2523" s="38">
        <v>-56.760904099999998</v>
      </c>
      <c r="D2523" s="38">
        <v>0.59697419404983521</v>
      </c>
      <c r="E2523" s="38">
        <v>0.59697419404983521</v>
      </c>
      <c r="F2523" s="38"/>
    </row>
    <row r="2524" spans="1:6" x14ac:dyDescent="0.35">
      <c r="A2524" s="37" t="s">
        <v>7341</v>
      </c>
      <c r="B2524" s="38">
        <v>-36.409534880000002</v>
      </c>
      <c r="C2524" s="38">
        <v>-56.947444410000003</v>
      </c>
      <c r="D2524" s="38">
        <v>0.45691296458244318</v>
      </c>
      <c r="E2524" s="38">
        <v>0.45691296458244318</v>
      </c>
      <c r="F2524" s="38"/>
    </row>
    <row r="2525" spans="1:6" x14ac:dyDescent="0.35">
      <c r="A2525" s="37" t="s">
        <v>7342</v>
      </c>
      <c r="B2525" s="38">
        <v>-36.40644185</v>
      </c>
      <c r="C2525" s="38">
        <v>-56.944781810000002</v>
      </c>
      <c r="D2525" s="38">
        <v>0.29846876859664923</v>
      </c>
      <c r="E2525" s="38">
        <v>0.35480073800212458</v>
      </c>
      <c r="F2525" s="38">
        <v>25.925925925925924</v>
      </c>
    </row>
    <row r="2526" spans="1:6" x14ac:dyDescent="0.35">
      <c r="A2526" s="37" t="s">
        <v>7343</v>
      </c>
      <c r="B2526" s="38">
        <v>-36.407545380000002</v>
      </c>
      <c r="C2526" s="38">
        <v>-56.942506450000003</v>
      </c>
      <c r="D2526" s="38">
        <v>0.29846876859664923</v>
      </c>
      <c r="E2526" s="38">
        <v>0.32405185348847332</v>
      </c>
      <c r="F2526" s="38">
        <v>17.407407407407408</v>
      </c>
    </row>
    <row r="2527" spans="1:6" x14ac:dyDescent="0.35">
      <c r="A2527" s="37" t="s">
        <v>7344</v>
      </c>
      <c r="B2527" s="38">
        <v>-36.411526500000001</v>
      </c>
      <c r="C2527" s="38">
        <v>-56.942787369999998</v>
      </c>
      <c r="D2527" s="38">
        <v>0.45691296458244318</v>
      </c>
      <c r="E2527" s="38">
        <v>0.45449520150820422</v>
      </c>
      <c r="F2527" s="38"/>
    </row>
    <row r="2528" spans="1:6" x14ac:dyDescent="0.35">
      <c r="A2528" s="37" t="s">
        <v>7345</v>
      </c>
      <c r="B2528" s="38">
        <v>-36.406553099999996</v>
      </c>
      <c r="C2528" s="38">
        <v>-56.942346579999999</v>
      </c>
      <c r="D2528" s="38">
        <v>0.29846876859664923</v>
      </c>
      <c r="E2528" s="38">
        <v>0.3046805607645135</v>
      </c>
      <c r="F2528" s="38">
        <v>16.666666666666664</v>
      </c>
    </row>
    <row r="2529" spans="1:6" x14ac:dyDescent="0.35">
      <c r="A2529" s="37" t="s">
        <v>7346</v>
      </c>
      <c r="B2529" s="38">
        <v>-36.846751599999997</v>
      </c>
      <c r="C2529" s="38">
        <v>-57.027773439999997</v>
      </c>
      <c r="D2529" s="38">
        <v>0.63008123636245728</v>
      </c>
      <c r="E2529" s="38">
        <v>0.67832996944586432</v>
      </c>
      <c r="F2529" s="38">
        <v>57.142857142857139</v>
      </c>
    </row>
    <row r="2530" spans="1:6" x14ac:dyDescent="0.35">
      <c r="A2530" s="37" t="s">
        <v>7347</v>
      </c>
      <c r="B2530" s="38">
        <v>-36.832824989999999</v>
      </c>
      <c r="C2530" s="38">
        <v>-56.800410739999997</v>
      </c>
      <c r="D2530" s="38">
        <v>0.54589653015136719</v>
      </c>
      <c r="E2530" s="38">
        <v>0.54589653015136719</v>
      </c>
      <c r="F2530" s="38">
        <v>17.241379310344829</v>
      </c>
    </row>
    <row r="2531" spans="1:6" x14ac:dyDescent="0.35">
      <c r="A2531" s="37" t="s">
        <v>7348</v>
      </c>
      <c r="B2531" s="38">
        <v>-36.685640759999998</v>
      </c>
      <c r="C2531" s="38">
        <v>-57.255049749999998</v>
      </c>
      <c r="D2531" s="38">
        <v>0.44593557715415949</v>
      </c>
      <c r="E2531" s="38">
        <v>0.44593557715415949</v>
      </c>
      <c r="F2531" s="38">
        <v>0</v>
      </c>
    </row>
    <row r="2532" spans="1:6" x14ac:dyDescent="0.35">
      <c r="A2532" s="37" t="s">
        <v>7349</v>
      </c>
      <c r="B2532" s="38">
        <v>-36.391366159999997</v>
      </c>
      <c r="C2532" s="38">
        <v>-56.757205499999998</v>
      </c>
      <c r="D2532" s="38">
        <v>0.51992863416671753</v>
      </c>
      <c r="E2532" s="38">
        <v>0.51992863416671753</v>
      </c>
      <c r="F2532" s="38">
        <v>28.767123287671232</v>
      </c>
    </row>
    <row r="2533" spans="1:6" x14ac:dyDescent="0.35">
      <c r="A2533" s="37" t="s">
        <v>7350</v>
      </c>
      <c r="B2533" s="38">
        <v>-36.706181119999997</v>
      </c>
      <c r="C2533" s="38">
        <v>-56.761028349999997</v>
      </c>
      <c r="D2533" s="38">
        <v>0.59697419404983521</v>
      </c>
      <c r="E2533" s="38">
        <v>0.59697419404983521</v>
      </c>
      <c r="F2533" s="38">
        <v>45.3125</v>
      </c>
    </row>
    <row r="2534" spans="1:6" x14ac:dyDescent="0.35">
      <c r="A2534" s="37" t="s">
        <v>7351</v>
      </c>
      <c r="B2534" s="38">
        <v>-36.564370390000001</v>
      </c>
      <c r="C2534" s="38">
        <v>-56.922680049999997</v>
      </c>
      <c r="D2534" s="38">
        <v>0.31211763620376592</v>
      </c>
      <c r="E2534" s="38">
        <v>0.31211763620376592</v>
      </c>
      <c r="F2534" s="38">
        <v>37.5</v>
      </c>
    </row>
    <row r="2535" spans="1:6" x14ac:dyDescent="0.35">
      <c r="A2535" s="37" t="s">
        <v>7352</v>
      </c>
      <c r="B2535" s="38">
        <v>-36.767255030000001</v>
      </c>
      <c r="C2535" s="38">
        <v>-57.145653279999998</v>
      </c>
      <c r="D2535" s="38">
        <v>0.66587793827056885</v>
      </c>
      <c r="E2535" s="38">
        <v>0.66051453351974487</v>
      </c>
      <c r="F2535" s="38">
        <v>0</v>
      </c>
    </row>
    <row r="2536" spans="1:6" x14ac:dyDescent="0.35">
      <c r="A2536" s="37" t="s">
        <v>7353</v>
      </c>
      <c r="B2536" s="38">
        <v>-36.414183190000003</v>
      </c>
      <c r="C2536" s="38">
        <v>-56.934859809999999</v>
      </c>
      <c r="D2536" s="38">
        <v>0.41339322924613953</v>
      </c>
      <c r="E2536" s="38">
        <v>0.3921878588827033</v>
      </c>
      <c r="F2536" s="38"/>
    </row>
    <row r="2537" spans="1:6" x14ac:dyDescent="0.35">
      <c r="A2537" s="37" t="s">
        <v>7354</v>
      </c>
      <c r="B2537" s="38">
        <v>-36.997632080000002</v>
      </c>
      <c r="C2537" s="38">
        <v>-57.134380479999997</v>
      </c>
      <c r="D2537" s="38">
        <v>0.42115893959999079</v>
      </c>
      <c r="E2537" s="38">
        <v>0.39682546920246548</v>
      </c>
      <c r="F2537" s="38"/>
    </row>
    <row r="2538" spans="1:6" x14ac:dyDescent="0.35">
      <c r="A2538" s="37" t="s">
        <v>926</v>
      </c>
      <c r="B2538" s="38">
        <v>-37.001074180000003</v>
      </c>
      <c r="C2538" s="38">
        <v>-57.14690547</v>
      </c>
      <c r="D2538" s="38">
        <v>0.64744764566421509</v>
      </c>
      <c r="E2538" s="38">
        <v>0.63985657064538248</v>
      </c>
      <c r="F2538" s="38"/>
    </row>
    <row r="2539" spans="1:6" x14ac:dyDescent="0.35">
      <c r="A2539" s="37" t="s">
        <v>928</v>
      </c>
      <c r="B2539" s="38">
        <v>-37.017470459999998</v>
      </c>
      <c r="C2539" s="38">
        <v>-57.12342452</v>
      </c>
      <c r="D2539" s="38">
        <v>0.6785275936126709</v>
      </c>
      <c r="E2539" s="38">
        <v>0.6785275936126709</v>
      </c>
      <c r="F2539" s="38"/>
    </row>
    <row r="2540" spans="1:6" x14ac:dyDescent="0.35">
      <c r="A2540" s="37" t="s">
        <v>927</v>
      </c>
      <c r="B2540" s="38">
        <v>-36.993920119999999</v>
      </c>
      <c r="C2540" s="38">
        <v>-57.134624180000003</v>
      </c>
      <c r="D2540" s="38">
        <v>0.42253255844116211</v>
      </c>
      <c r="E2540" s="38">
        <v>0.40391754633501958</v>
      </c>
      <c r="F2540" s="38"/>
    </row>
    <row r="2541" spans="1:6" x14ac:dyDescent="0.35">
      <c r="A2541" s="37" t="s">
        <v>7355</v>
      </c>
      <c r="B2541" s="38">
        <v>-36.993111259999999</v>
      </c>
      <c r="C2541" s="38">
        <v>-57.142333370000003</v>
      </c>
      <c r="D2541" s="38">
        <v>0.42630529403686518</v>
      </c>
      <c r="E2541" s="38">
        <v>0.47294019493791789</v>
      </c>
      <c r="F2541" s="38">
        <v>33.333333333333329</v>
      </c>
    </row>
    <row r="2542" spans="1:6" x14ac:dyDescent="0.35">
      <c r="A2542" s="37" t="s">
        <v>7356</v>
      </c>
      <c r="B2542" s="38">
        <v>-37.001826209999997</v>
      </c>
      <c r="C2542" s="38">
        <v>-57.13488675</v>
      </c>
      <c r="D2542" s="38">
        <v>0.40619432926177979</v>
      </c>
      <c r="E2542" s="38">
        <v>0.41216590924140728</v>
      </c>
      <c r="F2542" s="38"/>
    </row>
    <row r="2543" spans="1:6" x14ac:dyDescent="0.35">
      <c r="A2543" s="37" t="s">
        <v>7357</v>
      </c>
      <c r="B2543" s="38">
        <v>-37.002882739999997</v>
      </c>
      <c r="C2543" s="38">
        <v>-57.135898109999999</v>
      </c>
      <c r="D2543" s="38">
        <v>0.42468869686126709</v>
      </c>
      <c r="E2543" s="38">
        <v>0.42579382899645207</v>
      </c>
      <c r="F2543" s="38"/>
    </row>
    <row r="2544" spans="1:6" x14ac:dyDescent="0.35">
      <c r="A2544" s="37" t="s">
        <v>7358</v>
      </c>
      <c r="B2544" s="38">
        <v>-36.992748339999999</v>
      </c>
      <c r="C2544" s="38">
        <v>-57.130795409999998</v>
      </c>
      <c r="D2544" s="38">
        <v>0.36537057161331182</v>
      </c>
      <c r="E2544" s="38">
        <v>0.36975319369843129</v>
      </c>
      <c r="F2544" s="38"/>
    </row>
    <row r="2545" spans="1:6" x14ac:dyDescent="0.35">
      <c r="A2545" s="37" t="s">
        <v>7359</v>
      </c>
      <c r="B2545" s="38">
        <v>-36.994902369999998</v>
      </c>
      <c r="C2545" s="38">
        <v>-57.135166439999999</v>
      </c>
      <c r="D2545" s="38">
        <v>0.39220511913299561</v>
      </c>
      <c r="E2545" s="38">
        <v>0.39387351588199021</v>
      </c>
      <c r="F2545" s="38">
        <v>48.275862068965516</v>
      </c>
    </row>
    <row r="2546" spans="1:6" x14ac:dyDescent="0.35">
      <c r="A2546" s="37" t="s">
        <v>7360</v>
      </c>
      <c r="B2546" s="38">
        <v>-36.998284980000001</v>
      </c>
      <c r="C2546" s="38">
        <v>-57.123744770000002</v>
      </c>
      <c r="D2546" s="38">
        <v>0.54629385471343994</v>
      </c>
      <c r="E2546" s="38">
        <v>0.56417551233961771</v>
      </c>
      <c r="F2546" s="38">
        <v>37.190082644628099</v>
      </c>
    </row>
    <row r="2547" spans="1:6" x14ac:dyDescent="0.35">
      <c r="A2547" s="37" t="s">
        <v>7361</v>
      </c>
      <c r="B2547" s="38">
        <v>-36.999789219999997</v>
      </c>
      <c r="C2547" s="38">
        <v>-57.13618546</v>
      </c>
      <c r="D2547" s="38">
        <v>0.40619432926177979</v>
      </c>
      <c r="E2547" s="38">
        <v>0.40337619342302022</v>
      </c>
      <c r="F2547" s="38">
        <v>28.90625</v>
      </c>
    </row>
    <row r="2548" spans="1:6" x14ac:dyDescent="0.35">
      <c r="A2548" s="37" t="s">
        <v>7362</v>
      </c>
      <c r="B2548" s="38">
        <v>-37.001414400000002</v>
      </c>
      <c r="C2548" s="38">
        <v>-57.148001639999997</v>
      </c>
      <c r="D2548" s="38">
        <v>0.64744764566421509</v>
      </c>
      <c r="E2548" s="38">
        <v>0.64349670943460968</v>
      </c>
      <c r="F2548" s="38">
        <v>54.929577464788736</v>
      </c>
    </row>
    <row r="2549" spans="1:6" x14ac:dyDescent="0.35">
      <c r="A2549" s="37" t="s">
        <v>7363</v>
      </c>
      <c r="B2549" s="38">
        <v>-37.013849039999997</v>
      </c>
      <c r="C2549" s="38">
        <v>-57.12478016</v>
      </c>
      <c r="D2549" s="38">
        <v>0.57050269842147827</v>
      </c>
      <c r="E2549" s="38">
        <v>0.59849808989344422</v>
      </c>
      <c r="F2549" s="38">
        <v>67.045454545454547</v>
      </c>
    </row>
    <row r="2550" spans="1:6" x14ac:dyDescent="0.35">
      <c r="A2550" s="37" t="s">
        <v>7364</v>
      </c>
      <c r="B2550" s="38">
        <v>-36.99211502</v>
      </c>
      <c r="C2550" s="38">
        <v>-57.13015686</v>
      </c>
      <c r="D2550" s="38">
        <v>0.36537057161331182</v>
      </c>
      <c r="E2550" s="38">
        <v>0.36981575311841192</v>
      </c>
      <c r="F2550" s="38">
        <v>22.699386503067483</v>
      </c>
    </row>
    <row r="2551" spans="1:6" x14ac:dyDescent="0.35">
      <c r="A2551" s="37" t="s">
        <v>7365</v>
      </c>
      <c r="B2551" s="38">
        <v>-37.002628729999998</v>
      </c>
      <c r="C2551" s="38">
        <v>-57.135907240000002</v>
      </c>
      <c r="D2551" s="38">
        <v>0.40619432926177979</v>
      </c>
      <c r="E2551" s="38">
        <v>0.42055182808484792</v>
      </c>
      <c r="F2551" s="38">
        <v>40.501792114695341</v>
      </c>
    </row>
    <row r="2552" spans="1:6" x14ac:dyDescent="0.35">
      <c r="A2552" s="37" t="s">
        <v>7366</v>
      </c>
      <c r="B2552" s="38">
        <v>-36.992620350000003</v>
      </c>
      <c r="C2552" s="38">
        <v>-57.130764360000001</v>
      </c>
      <c r="D2552" s="38">
        <v>0.36537057161331182</v>
      </c>
      <c r="E2552" s="38">
        <v>0.37033040821552282</v>
      </c>
      <c r="F2552" s="38">
        <v>24.193548387096776</v>
      </c>
    </row>
    <row r="2553" spans="1:6" x14ac:dyDescent="0.35">
      <c r="A2553" s="37" t="s">
        <v>7367</v>
      </c>
      <c r="B2553" s="38">
        <v>-36.992608330000003</v>
      </c>
      <c r="C2553" s="38">
        <v>-57.130868319999998</v>
      </c>
      <c r="D2553" s="38">
        <v>0.36537057161331182</v>
      </c>
      <c r="E2553" s="38">
        <v>0.37166892488797498</v>
      </c>
      <c r="F2553" s="38">
        <v>19.075144508670519</v>
      </c>
    </row>
    <row r="2554" spans="1:6" x14ac:dyDescent="0.35">
      <c r="A2554" s="37" t="s">
        <v>7368</v>
      </c>
      <c r="B2554" s="38">
        <v>-37.002911509999997</v>
      </c>
      <c r="C2554" s="38">
        <v>-57.135843520000002</v>
      </c>
      <c r="D2554" s="38">
        <v>0.42468869686126709</v>
      </c>
      <c r="E2554" s="38">
        <v>0.42579382899645207</v>
      </c>
      <c r="F2554" s="38"/>
    </row>
    <row r="2555" spans="1:6" x14ac:dyDescent="0.35">
      <c r="A2555" s="37" t="s">
        <v>7369</v>
      </c>
      <c r="B2555" s="38">
        <v>-37.00136036</v>
      </c>
      <c r="C2555" s="38">
        <v>-57.13508169</v>
      </c>
      <c r="D2555" s="38">
        <v>0.40619432926177979</v>
      </c>
      <c r="E2555" s="38">
        <v>0.40958680604633529</v>
      </c>
      <c r="F2555" s="38">
        <v>48.628428927680801</v>
      </c>
    </row>
    <row r="2556" spans="1:6" x14ac:dyDescent="0.35">
      <c r="A2556" s="37" t="s">
        <v>7370</v>
      </c>
      <c r="B2556" s="38">
        <v>-36.99454068</v>
      </c>
      <c r="C2556" s="38">
        <v>-57.137145279999999</v>
      </c>
      <c r="D2556" s="38">
        <v>0.3995482325553894</v>
      </c>
      <c r="E2556" s="38">
        <v>0.3914167723721928</v>
      </c>
      <c r="F2556" s="38">
        <v>43.059490084985832</v>
      </c>
    </row>
    <row r="2557" spans="1:6" x14ac:dyDescent="0.35">
      <c r="A2557" s="37" t="s">
        <v>7371</v>
      </c>
      <c r="B2557" s="38">
        <v>-37.017244839999996</v>
      </c>
      <c r="C2557" s="38">
        <v>-57.123388980000001</v>
      </c>
      <c r="D2557" s="38">
        <v>0.6785275936126709</v>
      </c>
      <c r="E2557" s="38">
        <v>0.6785275936126709</v>
      </c>
      <c r="F2557" s="38">
        <v>57.42574257425742</v>
      </c>
    </row>
    <row r="2558" spans="1:6" x14ac:dyDescent="0.35">
      <c r="A2558" s="37" t="s">
        <v>7372</v>
      </c>
      <c r="B2558" s="38">
        <v>-36.903462650000002</v>
      </c>
      <c r="C2558" s="38">
        <v>-57.200617819999998</v>
      </c>
      <c r="D2558" s="38">
        <v>0.56106162071228027</v>
      </c>
      <c r="E2558" s="38">
        <v>0.56106162071228027</v>
      </c>
      <c r="F2558" s="38">
        <v>0</v>
      </c>
    </row>
    <row r="2559" spans="1:6" x14ac:dyDescent="0.35">
      <c r="A2559" s="37" t="s">
        <v>7373</v>
      </c>
      <c r="B2559" s="38">
        <v>-37.192594370000002</v>
      </c>
      <c r="C2559" s="38">
        <v>-57.550342800000003</v>
      </c>
      <c r="D2559" s="38">
        <v>0.39986196160316467</v>
      </c>
      <c r="E2559" s="38">
        <v>0.39986196160316467</v>
      </c>
      <c r="F2559" s="38">
        <v>0</v>
      </c>
    </row>
    <row r="2560" spans="1:6" x14ac:dyDescent="0.35">
      <c r="A2560" s="37" t="s">
        <v>7374</v>
      </c>
      <c r="B2560" s="38">
        <v>-37.178331550000003</v>
      </c>
      <c r="C2560" s="38">
        <v>-57.095479439999998</v>
      </c>
      <c r="D2560" s="38">
        <v>0.42520445585250849</v>
      </c>
      <c r="E2560" s="38">
        <v>0.42392817827371448</v>
      </c>
      <c r="F2560" s="38">
        <v>0</v>
      </c>
    </row>
    <row r="2561" spans="1:6" x14ac:dyDescent="0.35">
      <c r="A2561" s="37" t="s">
        <v>7375</v>
      </c>
      <c r="B2561" s="38">
        <v>-37.262062890000003</v>
      </c>
      <c r="C2561" s="38">
        <v>-57.209920779999997</v>
      </c>
      <c r="D2561" s="38">
        <v>0.41036105155944819</v>
      </c>
      <c r="E2561" s="38">
        <v>0.41036105155944819</v>
      </c>
      <c r="F2561" s="38">
        <v>16.666666666666664</v>
      </c>
    </row>
    <row r="2562" spans="1:6" x14ac:dyDescent="0.35">
      <c r="A2562" s="37" t="s">
        <v>7376</v>
      </c>
      <c r="B2562" s="38">
        <v>-36.993657919999997</v>
      </c>
      <c r="C2562" s="38">
        <v>-57.134675989999998</v>
      </c>
      <c r="D2562" s="38">
        <v>0.42253255844116211</v>
      </c>
      <c r="E2562" s="38">
        <v>0.40501463252144893</v>
      </c>
      <c r="F2562" s="38">
        <v>56.470588235294116</v>
      </c>
    </row>
    <row r="2563" spans="1:6" x14ac:dyDescent="0.35">
      <c r="A2563" s="37" t="s">
        <v>7377</v>
      </c>
      <c r="B2563" s="38">
        <v>-37.024111779999998</v>
      </c>
      <c r="C2563" s="38">
        <v>-56.9502107</v>
      </c>
      <c r="D2563" s="38">
        <v>0.41546088457107538</v>
      </c>
      <c r="E2563" s="38">
        <v>0.41546088457107538</v>
      </c>
      <c r="F2563" s="38">
        <v>22.222222222222221</v>
      </c>
    </row>
    <row r="2564" spans="1:6" x14ac:dyDescent="0.35">
      <c r="A2564" s="37" t="s">
        <v>7378</v>
      </c>
      <c r="B2564" s="38">
        <v>-37.11552271</v>
      </c>
      <c r="C2564" s="38">
        <v>-57.168218969999998</v>
      </c>
      <c r="D2564" s="38">
        <v>0.45126485824584961</v>
      </c>
      <c r="E2564" s="38">
        <v>0.45126485824584961</v>
      </c>
      <c r="F2564" s="38">
        <v>75</v>
      </c>
    </row>
    <row r="2565" spans="1:6" x14ac:dyDescent="0.35">
      <c r="A2565" s="37" t="s">
        <v>7379</v>
      </c>
      <c r="B2565" s="38">
        <v>-37.08917435</v>
      </c>
      <c r="C2565" s="38">
        <v>-57.378178839999997</v>
      </c>
      <c r="D2565" s="38">
        <v>0.4445309042930603</v>
      </c>
      <c r="E2565" s="38">
        <v>0.45966105712087529</v>
      </c>
      <c r="F2565" s="38">
        <v>28.571428571428569</v>
      </c>
    </row>
    <row r="2566" spans="1:6" x14ac:dyDescent="0.35">
      <c r="A2566" s="37" t="s">
        <v>7380</v>
      </c>
      <c r="B2566" s="38">
        <v>-36.951351180000003</v>
      </c>
      <c r="C2566" s="38">
        <v>-57.092821950000001</v>
      </c>
      <c r="D2566" s="38">
        <v>0.46331560611724848</v>
      </c>
      <c r="E2566" s="38">
        <v>0.46331560611724848</v>
      </c>
      <c r="F2566" s="38">
        <v>0</v>
      </c>
    </row>
    <row r="2567" spans="1:6" x14ac:dyDescent="0.35">
      <c r="A2567" s="37" t="s">
        <v>7381</v>
      </c>
      <c r="B2567" s="38">
        <v>-37.000995510000003</v>
      </c>
      <c r="C2567" s="38">
        <v>-57.146925789999997</v>
      </c>
      <c r="D2567" s="38">
        <v>0.64744764566421509</v>
      </c>
      <c r="E2567" s="38">
        <v>0.63985657064538248</v>
      </c>
      <c r="F2567" s="38">
        <v>76.470588235294116</v>
      </c>
    </row>
    <row r="2568" spans="1:6" x14ac:dyDescent="0.35">
      <c r="A2568" s="37" t="s">
        <v>7382</v>
      </c>
      <c r="B2568" s="38">
        <v>-37.043789080000003</v>
      </c>
      <c r="C2568" s="38">
        <v>-57.060637210000003</v>
      </c>
      <c r="D2568" s="38">
        <v>0.46312469244003301</v>
      </c>
      <c r="E2568" s="38">
        <v>0.46255092322826391</v>
      </c>
      <c r="F2568" s="38">
        <v>0</v>
      </c>
    </row>
    <row r="2569" spans="1:6" x14ac:dyDescent="0.35">
      <c r="A2569" s="37" t="s">
        <v>7383</v>
      </c>
      <c r="B2569" s="38">
        <v>-37.409746499999997</v>
      </c>
      <c r="C2569" s="38">
        <v>-57.211778019999997</v>
      </c>
      <c r="D2569" s="38">
        <v>0.38274520635604858</v>
      </c>
      <c r="E2569" s="38">
        <v>0.38274520635604858</v>
      </c>
      <c r="F2569" s="38">
        <v>14.285714285714285</v>
      </c>
    </row>
    <row r="2570" spans="1:6" x14ac:dyDescent="0.35">
      <c r="A2570" s="37" t="s">
        <v>7384</v>
      </c>
      <c r="B2570" s="38">
        <v>-36.948452750000001</v>
      </c>
      <c r="C2570" s="38">
        <v>-57.229927099999998</v>
      </c>
      <c r="D2570" s="38">
        <v>0.53131580352783203</v>
      </c>
      <c r="E2570" s="38">
        <v>0.53131580352783203</v>
      </c>
      <c r="F2570" s="38">
        <v>0</v>
      </c>
    </row>
    <row r="2571" spans="1:6" x14ac:dyDescent="0.35">
      <c r="A2571" s="37" t="s">
        <v>7385</v>
      </c>
      <c r="B2571" s="38">
        <v>-36.997266320000001</v>
      </c>
      <c r="C2571" s="38">
        <v>-57.124065940000001</v>
      </c>
      <c r="D2571" s="38">
        <v>0.58416944742202759</v>
      </c>
      <c r="E2571" s="38">
        <v>0.57832760403030792</v>
      </c>
      <c r="F2571" s="38">
        <v>57.74647887323944</v>
      </c>
    </row>
    <row r="2572" spans="1:6" x14ac:dyDescent="0.35">
      <c r="A2572" s="37" t="s">
        <v>7386</v>
      </c>
      <c r="B2572" s="38">
        <v>-37.350959719999999</v>
      </c>
      <c r="C2572" s="38">
        <v>-57.46521851</v>
      </c>
      <c r="D2572" s="38">
        <v>0.38580554723739618</v>
      </c>
      <c r="E2572" s="38">
        <v>0.36996861845254903</v>
      </c>
      <c r="F2572" s="38">
        <v>0</v>
      </c>
    </row>
    <row r="2573" spans="1:6" x14ac:dyDescent="0.35">
      <c r="A2573" s="37" t="s">
        <v>7387</v>
      </c>
      <c r="B2573" s="38">
        <v>-37.050539450000002</v>
      </c>
      <c r="C2573" s="38">
        <v>-57.121109859999997</v>
      </c>
      <c r="D2573" s="38">
        <v>0.58334255218505859</v>
      </c>
      <c r="E2573" s="38">
        <v>0.58334255218505859</v>
      </c>
      <c r="F2573" s="38">
        <v>28.571428571428569</v>
      </c>
    </row>
    <row r="2574" spans="1:6" x14ac:dyDescent="0.35">
      <c r="A2574" s="37" t="s">
        <v>7388</v>
      </c>
      <c r="B2574" s="38">
        <v>-36.97545616</v>
      </c>
      <c r="C2574" s="38">
        <v>-57.150402319999998</v>
      </c>
      <c r="D2574" s="38">
        <v>0.65182745456695557</v>
      </c>
      <c r="E2574" s="38">
        <v>0.64136092960834501</v>
      </c>
      <c r="F2574" s="38">
        <v>55.102040816326522</v>
      </c>
    </row>
    <row r="2575" spans="1:6" x14ac:dyDescent="0.35">
      <c r="A2575" s="37" t="s">
        <v>7389</v>
      </c>
      <c r="B2575" s="38">
        <v>-36.992571810000001</v>
      </c>
      <c r="C2575" s="38">
        <v>-57.130887370000004</v>
      </c>
      <c r="D2575" s="38">
        <v>0.36537057161331182</v>
      </c>
      <c r="E2575" s="38">
        <v>0.37390822172164923</v>
      </c>
      <c r="F2575" s="38">
        <v>29.354838709677416</v>
      </c>
    </row>
    <row r="2576" spans="1:6" x14ac:dyDescent="0.35">
      <c r="A2576" s="37" t="s">
        <v>932</v>
      </c>
      <c r="B2576" s="38">
        <v>-35.516543419999998</v>
      </c>
      <c r="C2576" s="38">
        <v>-58.318087169999998</v>
      </c>
      <c r="D2576" s="38">
        <v>0.28157195448875427</v>
      </c>
      <c r="E2576" s="38">
        <v>0.31586100078291363</v>
      </c>
      <c r="F2576" s="38"/>
    </row>
    <row r="2577" spans="1:6" x14ac:dyDescent="0.35">
      <c r="A2577" s="37" t="s">
        <v>933</v>
      </c>
      <c r="B2577" s="38">
        <v>-35.5159807</v>
      </c>
      <c r="C2577" s="38">
        <v>-58.320311019999998</v>
      </c>
      <c r="D2577" s="38">
        <v>0.33533084392547607</v>
      </c>
      <c r="E2577" s="38">
        <v>0.32821482595275431</v>
      </c>
      <c r="F2577" s="38"/>
    </row>
    <row r="2578" spans="1:6" x14ac:dyDescent="0.35">
      <c r="A2578" s="37" t="s">
        <v>7390</v>
      </c>
      <c r="B2578" s="38">
        <v>-35.517313889999997</v>
      </c>
      <c r="C2578" s="38">
        <v>-58.318277260000002</v>
      </c>
      <c r="D2578" s="38">
        <v>0.28157195448875427</v>
      </c>
      <c r="E2578" s="38">
        <v>0.31491790790306889</v>
      </c>
      <c r="F2578" s="38">
        <v>19.444444444444446</v>
      </c>
    </row>
    <row r="2579" spans="1:6" x14ac:dyDescent="0.35">
      <c r="A2579" s="37" t="s">
        <v>7391</v>
      </c>
      <c r="B2579" s="38">
        <v>-35.519293230000002</v>
      </c>
      <c r="C2579" s="38">
        <v>-58.314028159999999</v>
      </c>
      <c r="D2579" s="38">
        <v>0.28157195448875427</v>
      </c>
      <c r="E2579" s="38">
        <v>0.29994898799218628</v>
      </c>
      <c r="F2579" s="38"/>
    </row>
    <row r="2580" spans="1:6" x14ac:dyDescent="0.35">
      <c r="A2580" s="37" t="s">
        <v>7392</v>
      </c>
      <c r="B2580" s="38">
        <v>-35.517099850000001</v>
      </c>
      <c r="C2580" s="38">
        <v>-58.318118990000002</v>
      </c>
      <c r="D2580" s="38">
        <v>0.28157195448875427</v>
      </c>
      <c r="E2580" s="38">
        <v>0.31341826445177978</v>
      </c>
      <c r="F2580" s="38">
        <v>34.659090909090914</v>
      </c>
    </row>
    <row r="2581" spans="1:6" x14ac:dyDescent="0.35">
      <c r="A2581" s="37" t="s">
        <v>7393</v>
      </c>
      <c r="B2581" s="38">
        <v>-35.27338263</v>
      </c>
      <c r="C2581" s="38">
        <v>-58.405113010000001</v>
      </c>
      <c r="D2581" s="38">
        <v>0.38117498159408569</v>
      </c>
      <c r="E2581" s="38">
        <v>0.37689205462282349</v>
      </c>
      <c r="F2581" s="38">
        <v>22.222222222222221</v>
      </c>
    </row>
    <row r="2582" spans="1:6" x14ac:dyDescent="0.35">
      <c r="A2582" s="37" t="s">
        <v>7394</v>
      </c>
      <c r="B2582" s="38">
        <v>-35.67353026</v>
      </c>
      <c r="C2582" s="38">
        <v>-58.433163209999996</v>
      </c>
      <c r="D2582" s="38">
        <v>0.35918343067169189</v>
      </c>
      <c r="E2582" s="38">
        <v>0.37409446113987971</v>
      </c>
      <c r="F2582" s="38">
        <v>37.837837837837839</v>
      </c>
    </row>
    <row r="2583" spans="1:6" x14ac:dyDescent="0.35">
      <c r="A2583" s="37" t="s">
        <v>7395</v>
      </c>
      <c r="B2583" s="38">
        <v>-35.51389013</v>
      </c>
      <c r="C2583" s="38">
        <v>-58.328971690000003</v>
      </c>
      <c r="D2583" s="38">
        <v>0.35106754302978521</v>
      </c>
      <c r="E2583" s="38">
        <v>0.35445277000728409</v>
      </c>
      <c r="F2583" s="38">
        <v>40.384615384615387</v>
      </c>
    </row>
    <row r="2584" spans="1:6" x14ac:dyDescent="0.35">
      <c r="A2584" s="37" t="s">
        <v>7396</v>
      </c>
      <c r="B2584" s="38">
        <v>-35.513100319999999</v>
      </c>
      <c r="C2584" s="38">
        <v>-58.334308040000003</v>
      </c>
      <c r="D2584" s="38">
        <v>0.41284796595573431</v>
      </c>
      <c r="E2584" s="38">
        <v>0.39623998183953141</v>
      </c>
      <c r="F2584" s="38">
        <v>35.897435897435898</v>
      </c>
    </row>
    <row r="2585" spans="1:6" x14ac:dyDescent="0.35">
      <c r="A2585" s="37" t="s">
        <v>936</v>
      </c>
      <c r="B2585" s="38">
        <v>-35.516073069999997</v>
      </c>
      <c r="C2585" s="38">
        <v>-58.320006800000002</v>
      </c>
      <c r="D2585" s="38">
        <v>0.33533084392547607</v>
      </c>
      <c r="E2585" s="38">
        <v>0.32514401407618271</v>
      </c>
      <c r="F2585" s="38"/>
    </row>
    <row r="2586" spans="1:6" x14ac:dyDescent="0.35">
      <c r="A2586" s="37" t="s">
        <v>7397</v>
      </c>
      <c r="B2586" s="38">
        <v>-35.519145809999998</v>
      </c>
      <c r="C2586" s="38">
        <v>-58.314398939999997</v>
      </c>
      <c r="D2586" s="38">
        <v>0.28157195448875427</v>
      </c>
      <c r="E2586" s="38">
        <v>0.29305671453475951</v>
      </c>
      <c r="F2586" s="38">
        <v>21.797004991680531</v>
      </c>
    </row>
    <row r="2587" spans="1:6" x14ac:dyDescent="0.35">
      <c r="A2587" s="37" t="s">
        <v>7398</v>
      </c>
      <c r="B2587" s="38">
        <v>-35.274665939999998</v>
      </c>
      <c r="C2587" s="38">
        <v>-58.406060709999998</v>
      </c>
      <c r="D2587" s="38">
        <v>0.38117498159408569</v>
      </c>
      <c r="E2587" s="38">
        <v>0.37912106357122721</v>
      </c>
      <c r="F2587" s="38">
        <v>22.627737226277372</v>
      </c>
    </row>
    <row r="2588" spans="1:6" x14ac:dyDescent="0.35">
      <c r="A2588" s="37" t="s">
        <v>7399</v>
      </c>
      <c r="B2588" s="38">
        <v>-35.51626031</v>
      </c>
      <c r="C2588" s="38">
        <v>-58.320098440000002</v>
      </c>
      <c r="D2588" s="38">
        <v>0.33533084392547607</v>
      </c>
      <c r="E2588" s="38">
        <v>0.32562166844543661</v>
      </c>
      <c r="F2588" s="38"/>
    </row>
    <row r="2589" spans="1:6" x14ac:dyDescent="0.35">
      <c r="A2589" s="37" t="s">
        <v>7400</v>
      </c>
      <c r="B2589" s="38">
        <v>-35.516049350000003</v>
      </c>
      <c r="C2589" s="38">
        <v>-58.320085249999998</v>
      </c>
      <c r="D2589" s="38">
        <v>0.33533084392547607</v>
      </c>
      <c r="E2589" s="38">
        <v>0.32584746844238699</v>
      </c>
      <c r="F2589" s="38">
        <v>30.470347648261757</v>
      </c>
    </row>
    <row r="2590" spans="1:6" x14ac:dyDescent="0.35">
      <c r="A2590" s="37" t="s">
        <v>7401</v>
      </c>
      <c r="B2590" s="38">
        <v>-35.528921250000003</v>
      </c>
      <c r="C2590" s="38">
        <v>-58.315344719999999</v>
      </c>
      <c r="D2590" s="38">
        <v>0.34626418352127081</v>
      </c>
      <c r="E2590" s="38">
        <v>0.36430109030491598</v>
      </c>
      <c r="F2590" s="38">
        <v>47.826086956521742</v>
      </c>
    </row>
    <row r="2591" spans="1:6" x14ac:dyDescent="0.35">
      <c r="A2591" s="37" t="s">
        <v>7402</v>
      </c>
      <c r="B2591" s="38">
        <v>-35.429518760000001</v>
      </c>
      <c r="C2591" s="38">
        <v>-58.421492030000003</v>
      </c>
      <c r="D2591" s="38">
        <v>0.36063092947006231</v>
      </c>
      <c r="E2591" s="38">
        <v>0.37405056888992722</v>
      </c>
      <c r="F2591" s="38">
        <v>54.54545454545454</v>
      </c>
    </row>
    <row r="2592" spans="1:6" x14ac:dyDescent="0.35">
      <c r="A2592" s="37" t="s">
        <v>7403</v>
      </c>
      <c r="B2592" s="38">
        <v>-35.518441080000002</v>
      </c>
      <c r="C2592" s="38">
        <v>-58.303501699999998</v>
      </c>
      <c r="D2592" s="38">
        <v>0.44184881448745728</v>
      </c>
      <c r="E2592" s="38">
        <v>0.46034510982664012</v>
      </c>
      <c r="F2592" s="38">
        <v>52.238805970149251</v>
      </c>
    </row>
    <row r="2593" spans="1:6" x14ac:dyDescent="0.35">
      <c r="A2593" s="37" t="s">
        <v>7404</v>
      </c>
      <c r="B2593" s="38">
        <v>-35.494272690000003</v>
      </c>
      <c r="C2593" s="38">
        <v>-58.305992109999998</v>
      </c>
      <c r="D2593" s="38">
        <v>0.44184881448745728</v>
      </c>
      <c r="E2593" s="38">
        <v>0.44184881448745728</v>
      </c>
      <c r="F2593" s="38">
        <v>42.5</v>
      </c>
    </row>
    <row r="2594" spans="1:6" x14ac:dyDescent="0.35">
      <c r="A2594" s="37" t="s">
        <v>7405</v>
      </c>
      <c r="B2594" s="38">
        <v>-35.519144920000002</v>
      </c>
      <c r="C2594" s="38">
        <v>-58.437823369999997</v>
      </c>
      <c r="D2594" s="38">
        <v>0.40084213018417358</v>
      </c>
      <c r="E2594" s="38">
        <v>0.40084213018417358</v>
      </c>
      <c r="F2594" s="38">
        <v>25</v>
      </c>
    </row>
    <row r="2595" spans="1:6" x14ac:dyDescent="0.35">
      <c r="A2595" s="37" t="s">
        <v>7406</v>
      </c>
      <c r="B2595" s="38">
        <v>-35.451613700000003</v>
      </c>
      <c r="C2595" s="38">
        <v>-58.269345370000003</v>
      </c>
      <c r="D2595" s="38">
        <v>0.50999706983566284</v>
      </c>
      <c r="E2595" s="38">
        <v>0.50999706983566284</v>
      </c>
      <c r="F2595" s="38">
        <v>55.555555555555557</v>
      </c>
    </row>
    <row r="2596" spans="1:6" x14ac:dyDescent="0.35">
      <c r="A2596" s="37" t="s">
        <v>7407</v>
      </c>
      <c r="B2596" s="38">
        <v>-35.558664989999997</v>
      </c>
      <c r="C2596" s="38">
        <v>-58.32694815</v>
      </c>
      <c r="D2596" s="38">
        <v>0.35564956068992609</v>
      </c>
      <c r="E2596" s="38">
        <v>0.35564956068992609</v>
      </c>
      <c r="F2596" s="38">
        <v>35</v>
      </c>
    </row>
    <row r="2597" spans="1:6" x14ac:dyDescent="0.35">
      <c r="A2597" s="37" t="s">
        <v>7408</v>
      </c>
      <c r="B2597" s="38">
        <v>-35.619677119999999</v>
      </c>
      <c r="C2597" s="38">
        <v>-58.47583891</v>
      </c>
      <c r="D2597" s="38">
        <v>0.43579259514808649</v>
      </c>
      <c r="E2597" s="38">
        <v>0.43579259514808649</v>
      </c>
      <c r="F2597" s="38">
        <v>20</v>
      </c>
    </row>
    <row r="2598" spans="1:6" x14ac:dyDescent="0.35">
      <c r="A2598" s="37" t="s">
        <v>7409</v>
      </c>
      <c r="B2598" s="38">
        <v>-35.52732795</v>
      </c>
      <c r="C2598" s="38">
        <v>-58.34914028</v>
      </c>
      <c r="D2598" s="38">
        <v>0.42456191778182978</v>
      </c>
      <c r="E2598" s="38">
        <v>0.40667811114537089</v>
      </c>
      <c r="F2598" s="38">
        <v>76.19047619047619</v>
      </c>
    </row>
    <row r="2599" spans="1:6" x14ac:dyDescent="0.35">
      <c r="A2599" s="37" t="s">
        <v>7410</v>
      </c>
      <c r="B2599" s="38">
        <v>-35.679378530000001</v>
      </c>
      <c r="C2599" s="38">
        <v>-58.435758989999997</v>
      </c>
      <c r="D2599" s="38">
        <v>0.35918343067169189</v>
      </c>
      <c r="E2599" s="38">
        <v>0.37258320805188772</v>
      </c>
      <c r="F2599" s="38">
        <v>38.095238095238095</v>
      </c>
    </row>
    <row r="2600" spans="1:6" x14ac:dyDescent="0.35">
      <c r="A2600" s="37" t="s">
        <v>7411</v>
      </c>
      <c r="B2600" s="38">
        <v>-35.579276839999999</v>
      </c>
      <c r="C2600" s="38">
        <v>-58.377691980000002</v>
      </c>
      <c r="D2600" s="38">
        <v>0.50607419013977051</v>
      </c>
      <c r="E2600" s="38">
        <v>0.50607419013977051</v>
      </c>
      <c r="F2600" s="38">
        <v>75</v>
      </c>
    </row>
    <row r="2601" spans="1:6" x14ac:dyDescent="0.35">
      <c r="A2601" s="37" t="s">
        <v>7412</v>
      </c>
      <c r="B2601" s="38">
        <v>-35.421130679999997</v>
      </c>
      <c r="C2601" s="38">
        <v>-58.324392250000002</v>
      </c>
      <c r="D2601" s="38">
        <v>0.36247512698173517</v>
      </c>
      <c r="E2601" s="38">
        <v>0.36247512698173517</v>
      </c>
      <c r="F2601" s="38" t="s">
        <v>5130</v>
      </c>
    </row>
    <row r="2602" spans="1:6" x14ac:dyDescent="0.35">
      <c r="A2602" s="37" t="s">
        <v>7413</v>
      </c>
      <c r="B2602" s="38">
        <v>-35.274621029999999</v>
      </c>
      <c r="C2602" s="38">
        <v>-58.406039919999998</v>
      </c>
      <c r="D2602" s="38">
        <v>0.38117498159408569</v>
      </c>
      <c r="E2602" s="38">
        <v>0.37884696432062098</v>
      </c>
      <c r="F2602" s="38">
        <v>31.868131868131865</v>
      </c>
    </row>
    <row r="2603" spans="1:6" x14ac:dyDescent="0.35">
      <c r="A2603" s="37" t="s">
        <v>7414</v>
      </c>
      <c r="B2603" s="38">
        <v>-35.395932430000002</v>
      </c>
      <c r="C2603" s="38">
        <v>-58.382316350000004</v>
      </c>
      <c r="D2603" s="38">
        <v>0.44246190786361689</v>
      </c>
      <c r="E2603" s="38">
        <v>0.44184394102347518</v>
      </c>
      <c r="F2603" s="38">
        <v>35.714285714285715</v>
      </c>
    </row>
    <row r="2604" spans="1:6" x14ac:dyDescent="0.35">
      <c r="A2604" s="37" t="s">
        <v>7415</v>
      </c>
      <c r="B2604" s="38">
        <v>-35.442732409999998</v>
      </c>
      <c r="C2604" s="38">
        <v>-58.520870870000003</v>
      </c>
      <c r="D2604" s="38">
        <v>0.34038472175598139</v>
      </c>
      <c r="E2604" s="38">
        <v>0.34038472175598139</v>
      </c>
      <c r="F2604" s="38">
        <v>20</v>
      </c>
    </row>
    <row r="2605" spans="1:6" x14ac:dyDescent="0.35">
      <c r="A2605" s="37" t="s">
        <v>7416</v>
      </c>
      <c r="B2605" s="38">
        <v>-35.49998703</v>
      </c>
      <c r="C2605" s="38">
        <v>-58.335719500000003</v>
      </c>
      <c r="D2605" s="38">
        <v>0.50570517778396606</v>
      </c>
      <c r="E2605" s="38">
        <v>0.50570517778396606</v>
      </c>
      <c r="F2605" s="38">
        <v>50</v>
      </c>
    </row>
    <row r="2606" spans="1:6" x14ac:dyDescent="0.35">
      <c r="A2606" s="37" t="s">
        <v>7417</v>
      </c>
      <c r="B2606" s="38">
        <v>-35.564906309999998</v>
      </c>
      <c r="C2606" s="38">
        <v>-58.42722723</v>
      </c>
      <c r="D2606" s="38">
        <v>0.31611791253089899</v>
      </c>
      <c r="E2606" s="38">
        <v>0.32352436762867548</v>
      </c>
      <c r="F2606" s="38">
        <v>0</v>
      </c>
    </row>
    <row r="2607" spans="1:6" x14ac:dyDescent="0.35">
      <c r="A2607" s="37" t="s">
        <v>7418</v>
      </c>
      <c r="B2607" s="38">
        <v>-35.599477389999997</v>
      </c>
      <c r="C2607" s="38">
        <v>-58.292256279999997</v>
      </c>
      <c r="D2607" s="38">
        <v>0.4727155864238739</v>
      </c>
      <c r="E2607" s="38">
        <v>0.48019401023262431</v>
      </c>
      <c r="F2607" s="38">
        <v>20</v>
      </c>
    </row>
    <row r="2608" spans="1:6" x14ac:dyDescent="0.35">
      <c r="A2608" s="37" t="s">
        <v>7419</v>
      </c>
      <c r="B2608" s="38">
        <v>-35.297483149999998</v>
      </c>
      <c r="C2608" s="38">
        <v>-58.46387318</v>
      </c>
      <c r="D2608" s="38">
        <v>0.43788638710975653</v>
      </c>
      <c r="E2608" s="38">
        <v>0.43185176203648251</v>
      </c>
      <c r="F2608" s="38">
        <v>0</v>
      </c>
    </row>
    <row r="2609" spans="1:6" x14ac:dyDescent="0.35">
      <c r="A2609" s="37" t="s">
        <v>7420</v>
      </c>
      <c r="B2609" s="38">
        <v>-35.324836730000001</v>
      </c>
      <c r="C2609" s="38">
        <v>-58.357037060000003</v>
      </c>
      <c r="D2609" s="38">
        <v>0.5539088249206543</v>
      </c>
      <c r="E2609" s="38">
        <v>0.55390890648490509</v>
      </c>
      <c r="F2609" s="38">
        <v>0</v>
      </c>
    </row>
    <row r="2610" spans="1:6" x14ac:dyDescent="0.35">
      <c r="A2610" s="37" t="s">
        <v>7421</v>
      </c>
      <c r="B2610" s="38">
        <v>-35.223295360000002</v>
      </c>
      <c r="C2610" s="38">
        <v>-58.438580979999998</v>
      </c>
      <c r="D2610" s="38">
        <v>0.41890257596969599</v>
      </c>
      <c r="E2610" s="38">
        <v>0.41890257596969599</v>
      </c>
      <c r="F2610" s="38">
        <v>31.25</v>
      </c>
    </row>
    <row r="2611" spans="1:6" x14ac:dyDescent="0.35">
      <c r="A2611" s="37" t="s">
        <v>7422</v>
      </c>
      <c r="B2611" s="38">
        <v>-35.377658240000002</v>
      </c>
      <c r="C2611" s="38">
        <v>-58.260646719999997</v>
      </c>
      <c r="D2611" s="38">
        <v>0.47076493501663208</v>
      </c>
      <c r="E2611" s="38">
        <v>0.47712083120603821</v>
      </c>
      <c r="F2611" s="38">
        <v>60</v>
      </c>
    </row>
    <row r="2612" spans="1:6" x14ac:dyDescent="0.35">
      <c r="A2612" s="37" t="s">
        <v>7423</v>
      </c>
      <c r="B2612" s="38">
        <v>-35.463858760000001</v>
      </c>
      <c r="C2612" s="38">
        <v>-58.182753300000002</v>
      </c>
      <c r="D2612" s="38">
        <v>0.54234540462493896</v>
      </c>
      <c r="E2612" s="38">
        <v>0.54234540462493896</v>
      </c>
      <c r="F2612" s="38">
        <v>100</v>
      </c>
    </row>
    <row r="2613" spans="1:6" x14ac:dyDescent="0.35">
      <c r="A2613" s="37" t="s">
        <v>939</v>
      </c>
      <c r="B2613" s="38">
        <v>-34.768005619999997</v>
      </c>
      <c r="C2613" s="38">
        <v>-61.891832430000001</v>
      </c>
      <c r="D2613" s="38">
        <v>0.23572798073291781</v>
      </c>
      <c r="E2613" s="38">
        <v>0.26081483833717578</v>
      </c>
      <c r="F2613" s="38"/>
    </row>
    <row r="2614" spans="1:6" x14ac:dyDescent="0.35">
      <c r="A2614" s="37" t="s">
        <v>938</v>
      </c>
      <c r="B2614" s="38">
        <v>-34.577867240000003</v>
      </c>
      <c r="C2614" s="38">
        <v>-62.048801189999999</v>
      </c>
      <c r="D2614" s="38">
        <v>0.27635377645492548</v>
      </c>
      <c r="E2614" s="38">
        <v>0.31158998930776438</v>
      </c>
      <c r="F2614" s="38"/>
    </row>
    <row r="2615" spans="1:6" x14ac:dyDescent="0.35">
      <c r="A2615" s="37" t="s">
        <v>7424</v>
      </c>
      <c r="B2615" s="38">
        <v>-34.763655419999999</v>
      </c>
      <c r="C2615" s="38">
        <v>-61.896600800000002</v>
      </c>
      <c r="D2615" s="38">
        <v>0.34280684590339661</v>
      </c>
      <c r="E2615" s="38">
        <v>0.35921688848420191</v>
      </c>
      <c r="F2615" s="38">
        <v>23.684210526315788</v>
      </c>
    </row>
    <row r="2616" spans="1:6" x14ac:dyDescent="0.35">
      <c r="A2616" s="37" t="s">
        <v>7425</v>
      </c>
      <c r="B2616" s="38">
        <v>-34.57739007</v>
      </c>
      <c r="C2616" s="38">
        <v>-62.046372609999999</v>
      </c>
      <c r="D2616" s="38">
        <v>0.27635377645492548</v>
      </c>
      <c r="E2616" s="38">
        <v>0.31356403392714421</v>
      </c>
      <c r="F2616" s="38">
        <v>14.285714285714285</v>
      </c>
    </row>
    <row r="2617" spans="1:6" x14ac:dyDescent="0.35">
      <c r="A2617" s="37" t="s">
        <v>7426</v>
      </c>
      <c r="B2617" s="38">
        <v>-34.762776389999999</v>
      </c>
      <c r="C2617" s="38">
        <v>-61.894518169999998</v>
      </c>
      <c r="D2617" s="38">
        <v>0.36688929796218872</v>
      </c>
      <c r="E2617" s="38">
        <v>0.35951965053876239</v>
      </c>
      <c r="F2617" s="38"/>
    </row>
    <row r="2618" spans="1:6" x14ac:dyDescent="0.35">
      <c r="A2618" s="37" t="s">
        <v>7427</v>
      </c>
      <c r="B2618" s="38">
        <v>-34.758916149999997</v>
      </c>
      <c r="C2618" s="38">
        <v>-61.885611709999999</v>
      </c>
      <c r="D2618" s="38">
        <v>0.26888477802276611</v>
      </c>
      <c r="E2618" s="38">
        <v>0.29505030065774918</v>
      </c>
      <c r="F2618" s="38"/>
    </row>
    <row r="2619" spans="1:6" x14ac:dyDescent="0.35">
      <c r="A2619" s="37" t="s">
        <v>7428</v>
      </c>
      <c r="B2619" s="38">
        <v>-34.767297800000001</v>
      </c>
      <c r="C2619" s="38">
        <v>-61.893495899999998</v>
      </c>
      <c r="D2619" s="38">
        <v>0.30510538816452032</v>
      </c>
      <c r="E2619" s="38">
        <v>0.29746958737572032</v>
      </c>
      <c r="F2619" s="38">
        <v>34.01015228426396</v>
      </c>
    </row>
    <row r="2620" spans="1:6" x14ac:dyDescent="0.35">
      <c r="A2620" s="37" t="s">
        <v>7429</v>
      </c>
      <c r="B2620" s="38">
        <v>-34.792033250000003</v>
      </c>
      <c r="C2620" s="38">
        <v>-62.199191679999998</v>
      </c>
      <c r="D2620" s="38">
        <v>0.34497123956680298</v>
      </c>
      <c r="E2620" s="38">
        <v>0.33028173872402738</v>
      </c>
      <c r="F2620" s="38">
        <v>17.857142857142858</v>
      </c>
    </row>
    <row r="2621" spans="1:6" x14ac:dyDescent="0.35">
      <c r="A2621" s="37" t="s">
        <v>7430</v>
      </c>
      <c r="B2621" s="38">
        <v>-34.4164946</v>
      </c>
      <c r="C2621" s="38">
        <v>-61.930942899999998</v>
      </c>
      <c r="D2621" s="38">
        <v>0.37390002608299261</v>
      </c>
      <c r="E2621" s="38">
        <v>0.36807140707969671</v>
      </c>
      <c r="F2621" s="38">
        <v>12.5</v>
      </c>
    </row>
    <row r="2622" spans="1:6" x14ac:dyDescent="0.35">
      <c r="A2622" s="37" t="s">
        <v>7431</v>
      </c>
      <c r="B2622" s="38">
        <v>-34.57807365</v>
      </c>
      <c r="C2622" s="38">
        <v>-62.050553569999998</v>
      </c>
      <c r="D2622" s="38">
        <v>0.32024157047271729</v>
      </c>
      <c r="E2622" s="38">
        <v>0.33041914008759171</v>
      </c>
      <c r="F2622" s="38">
        <v>18.556701030927837</v>
      </c>
    </row>
    <row r="2623" spans="1:6" x14ac:dyDescent="0.35">
      <c r="A2623" s="37" t="s">
        <v>7432</v>
      </c>
      <c r="B2623" s="38">
        <v>-34.791369979999999</v>
      </c>
      <c r="C2623" s="38">
        <v>-62.20302384</v>
      </c>
      <c r="D2623" s="38">
        <v>0.28784540295600891</v>
      </c>
      <c r="E2623" s="38">
        <v>0.28817114482323331</v>
      </c>
      <c r="F2623" s="38">
        <v>14.655172413793101</v>
      </c>
    </row>
    <row r="2624" spans="1:6" x14ac:dyDescent="0.35">
      <c r="A2624" s="37" t="s">
        <v>7433</v>
      </c>
      <c r="B2624" s="38">
        <v>-34.759038609999998</v>
      </c>
      <c r="C2624" s="38">
        <v>-61.885373909999998</v>
      </c>
      <c r="D2624" s="38">
        <v>0.31162792444229132</v>
      </c>
      <c r="E2624" s="38">
        <v>0.29471369691797211</v>
      </c>
      <c r="F2624" s="38">
        <v>12.430939226519337</v>
      </c>
    </row>
    <row r="2625" spans="1:6" x14ac:dyDescent="0.35">
      <c r="A2625" s="37" t="s">
        <v>7434</v>
      </c>
      <c r="B2625" s="38">
        <v>-34.418723679999999</v>
      </c>
      <c r="C2625" s="38">
        <v>-61.926341440000002</v>
      </c>
      <c r="D2625" s="38">
        <v>0.37390002608299261</v>
      </c>
      <c r="E2625" s="38">
        <v>0.38216716364810338</v>
      </c>
      <c r="F2625" s="38">
        <v>18.333333333333332</v>
      </c>
    </row>
    <row r="2626" spans="1:6" x14ac:dyDescent="0.35">
      <c r="A2626" s="37" t="s">
        <v>7435</v>
      </c>
      <c r="B2626" s="38">
        <v>-34.75996533</v>
      </c>
      <c r="C2626" s="38">
        <v>-61.892842450000003</v>
      </c>
      <c r="D2626" s="38">
        <v>0.36688929796218872</v>
      </c>
      <c r="E2626" s="38">
        <v>0.36688929796218872</v>
      </c>
      <c r="F2626" s="38">
        <v>13.302752293577983</v>
      </c>
    </row>
    <row r="2627" spans="1:6" x14ac:dyDescent="0.35">
      <c r="A2627" s="37" t="s">
        <v>7436</v>
      </c>
      <c r="B2627" s="38">
        <v>-34.762596459999997</v>
      </c>
      <c r="C2627" s="38">
        <v>-61.894653890000001</v>
      </c>
      <c r="D2627" s="38">
        <v>0.36688929796218872</v>
      </c>
      <c r="E2627" s="38">
        <v>0.36051607131958008</v>
      </c>
      <c r="F2627" s="38"/>
    </row>
    <row r="2628" spans="1:6" x14ac:dyDescent="0.35">
      <c r="A2628" s="37" t="s">
        <v>7437</v>
      </c>
      <c r="B2628" s="38">
        <v>-34.762661620000003</v>
      </c>
      <c r="C2628" s="38">
        <v>-61.893923659999999</v>
      </c>
      <c r="D2628" s="38">
        <v>0.36688929796218872</v>
      </c>
      <c r="E2628" s="38">
        <v>0.36085958643393079</v>
      </c>
      <c r="F2628" s="38">
        <v>33.333333333333329</v>
      </c>
    </row>
    <row r="2629" spans="1:6" x14ac:dyDescent="0.35">
      <c r="A2629" s="37" t="s">
        <v>7438</v>
      </c>
      <c r="B2629" s="38">
        <v>-34.767951510000003</v>
      </c>
      <c r="C2629" s="38">
        <v>-61.89219353</v>
      </c>
      <c r="D2629" s="38">
        <v>0.30510538816452032</v>
      </c>
      <c r="E2629" s="38">
        <v>0.26638106132547062</v>
      </c>
      <c r="F2629" s="38">
        <v>20.258620689655171</v>
      </c>
    </row>
    <row r="2630" spans="1:6" x14ac:dyDescent="0.35">
      <c r="A2630" s="37" t="s">
        <v>7439</v>
      </c>
      <c r="B2630" s="38">
        <v>-34.418626850000003</v>
      </c>
      <c r="C2630" s="38">
        <v>-61.926895100000003</v>
      </c>
      <c r="D2630" s="38">
        <v>0.37390002608299261</v>
      </c>
      <c r="E2630" s="38">
        <v>0.37390002608299261</v>
      </c>
      <c r="F2630" s="38">
        <v>31.081081081081081</v>
      </c>
    </row>
    <row r="2631" spans="1:6" x14ac:dyDescent="0.35">
      <c r="A2631" s="37" t="s">
        <v>7440</v>
      </c>
      <c r="B2631" s="38">
        <v>-34.748069960000002</v>
      </c>
      <c r="C2631" s="38">
        <v>-61.841277640000001</v>
      </c>
      <c r="D2631" s="38">
        <v>0.31963169574737549</v>
      </c>
      <c r="E2631" s="38">
        <v>0.31963163692700242</v>
      </c>
      <c r="F2631" s="38">
        <v>20</v>
      </c>
    </row>
    <row r="2632" spans="1:6" x14ac:dyDescent="0.35">
      <c r="A2632" s="37" t="s">
        <v>7441</v>
      </c>
      <c r="B2632" s="38">
        <v>-34.577815860000001</v>
      </c>
      <c r="C2632" s="38">
        <v>-62.048661500000001</v>
      </c>
      <c r="D2632" s="38">
        <v>0.27635377645492548</v>
      </c>
      <c r="E2632" s="38">
        <v>0.31066272054847921</v>
      </c>
      <c r="F2632" s="38">
        <v>22.727272727272727</v>
      </c>
    </row>
    <row r="2633" spans="1:6" x14ac:dyDescent="0.35">
      <c r="A2633" s="37" t="s">
        <v>7442</v>
      </c>
      <c r="B2633" s="38">
        <v>-34.581184460000003</v>
      </c>
      <c r="C2633" s="38">
        <v>-62.173296270000002</v>
      </c>
      <c r="D2633" s="38">
        <v>0.49464616179466248</v>
      </c>
      <c r="E2633" s="38">
        <v>0.52703210469838735</v>
      </c>
      <c r="F2633" s="38">
        <v>11.111111111111111</v>
      </c>
    </row>
    <row r="2634" spans="1:6" x14ac:dyDescent="0.35">
      <c r="A2634" s="37" t="s">
        <v>7443</v>
      </c>
      <c r="B2634" s="38">
        <v>-34.723631730000001</v>
      </c>
      <c r="C2634" s="38">
        <v>-62.09519864</v>
      </c>
      <c r="D2634" s="38">
        <v>0.23852378129959109</v>
      </c>
      <c r="E2634" s="38">
        <v>0.25343486751828881</v>
      </c>
      <c r="F2634" s="38">
        <v>11.111111111111111</v>
      </c>
    </row>
    <row r="2635" spans="1:6" x14ac:dyDescent="0.35">
      <c r="A2635" s="37" t="s">
        <v>7444</v>
      </c>
      <c r="B2635" s="38">
        <v>-34.790949140000002</v>
      </c>
      <c r="C2635" s="38">
        <v>-61.779943760000002</v>
      </c>
      <c r="D2635" s="38">
        <v>0.25825932621955872</v>
      </c>
      <c r="E2635" s="38">
        <v>0.25825932621955872</v>
      </c>
      <c r="F2635" s="38">
        <v>0</v>
      </c>
    </row>
    <row r="2636" spans="1:6" x14ac:dyDescent="0.35">
      <c r="A2636" s="37" t="s">
        <v>7445</v>
      </c>
      <c r="B2636" s="38">
        <v>-34.790870400000003</v>
      </c>
      <c r="C2636" s="38">
        <v>-62.200375960000002</v>
      </c>
      <c r="D2636" s="38">
        <v>0.28784540295600891</v>
      </c>
      <c r="E2636" s="38">
        <v>0.30482875978624502</v>
      </c>
      <c r="F2636" s="38">
        <v>23.958333333333336</v>
      </c>
    </row>
    <row r="2637" spans="1:6" x14ac:dyDescent="0.35">
      <c r="A2637" s="37" t="s">
        <v>7446</v>
      </c>
      <c r="B2637" s="38">
        <v>-34.877718399999999</v>
      </c>
      <c r="C2637" s="38">
        <v>-61.902198910000003</v>
      </c>
      <c r="D2637" s="38">
        <v>0.36321994662284851</v>
      </c>
      <c r="E2637" s="38">
        <v>0.36321994662284851</v>
      </c>
      <c r="F2637" s="38">
        <v>100</v>
      </c>
    </row>
    <row r="2638" spans="1:6" x14ac:dyDescent="0.35">
      <c r="A2638" s="37" t="s">
        <v>7447</v>
      </c>
      <c r="B2638" s="38">
        <v>-34.77075215</v>
      </c>
      <c r="C2638" s="38">
        <v>-61.901797500000001</v>
      </c>
      <c r="D2638" s="38">
        <v>0.46081581711769098</v>
      </c>
      <c r="E2638" s="38">
        <v>0.46081581711769098</v>
      </c>
      <c r="F2638" s="38">
        <v>59.770114942528743</v>
      </c>
    </row>
    <row r="2639" spans="1:6" x14ac:dyDescent="0.35">
      <c r="A2639" s="37" t="s">
        <v>7448</v>
      </c>
      <c r="B2639" s="38">
        <v>-34.596026270000003</v>
      </c>
      <c r="C2639" s="38">
        <v>-61.916642779999997</v>
      </c>
      <c r="D2639" s="38">
        <v>0.38172641396522522</v>
      </c>
      <c r="E2639" s="38">
        <v>0.38172641396522522</v>
      </c>
      <c r="F2639" s="38">
        <v>88.888888888888886</v>
      </c>
    </row>
    <row r="2640" spans="1:6" x14ac:dyDescent="0.35">
      <c r="A2640" s="37" t="s">
        <v>7449</v>
      </c>
      <c r="B2640" s="38">
        <v>-34.759031239999999</v>
      </c>
      <c r="C2640" s="38">
        <v>-61.885546150000003</v>
      </c>
      <c r="D2640" s="38">
        <v>0.26888477802276611</v>
      </c>
      <c r="E2640" s="38">
        <v>0.29240325657097072</v>
      </c>
      <c r="F2640" s="38">
        <v>22.325581395348838</v>
      </c>
    </row>
    <row r="2641" spans="1:6" x14ac:dyDescent="0.35">
      <c r="A2641" s="37" t="s">
        <v>7450</v>
      </c>
      <c r="B2641" s="38">
        <v>-34.766656070000003</v>
      </c>
      <c r="C2641" s="38">
        <v>-61.894534470000004</v>
      </c>
      <c r="D2641" s="38">
        <v>0.30510538816452032</v>
      </c>
      <c r="E2641" s="38">
        <v>0.33228763597352162</v>
      </c>
      <c r="F2641" s="38"/>
    </row>
    <row r="2642" spans="1:6" x14ac:dyDescent="0.35">
      <c r="A2642" s="37" t="s">
        <v>7451</v>
      </c>
      <c r="B2642" s="38">
        <v>-37.998938090000003</v>
      </c>
      <c r="C2642" s="38">
        <v>-57.543956059999999</v>
      </c>
      <c r="D2642" s="38">
        <v>3.9372619241476059E-2</v>
      </c>
      <c r="E2642" s="38">
        <v>6.5941282341049776E-2</v>
      </c>
      <c r="F2642" s="38"/>
    </row>
    <row r="2643" spans="1:6" x14ac:dyDescent="0.35">
      <c r="A2643" s="37" t="s">
        <v>7452</v>
      </c>
      <c r="B2643" s="38">
        <v>-37.996207259999998</v>
      </c>
      <c r="C2643" s="38">
        <v>-57.561592859999998</v>
      </c>
      <c r="D2643" s="38">
        <v>6.4373895525932312E-2</v>
      </c>
      <c r="E2643" s="38">
        <v>0.1202030258351251</v>
      </c>
      <c r="F2643" s="38"/>
    </row>
    <row r="2644" spans="1:6" x14ac:dyDescent="0.35">
      <c r="A2644" s="37" t="s">
        <v>7453</v>
      </c>
      <c r="B2644" s="38">
        <v>-37.976501900000002</v>
      </c>
      <c r="C2644" s="38">
        <v>-57.577638870000001</v>
      </c>
      <c r="D2644" s="38">
        <v>0.31504896283149719</v>
      </c>
      <c r="E2644" s="38">
        <v>0.29085566910604638</v>
      </c>
      <c r="F2644" s="38"/>
    </row>
    <row r="2645" spans="1:6" x14ac:dyDescent="0.35">
      <c r="A2645" s="37" t="s">
        <v>7454</v>
      </c>
      <c r="B2645" s="38">
        <v>-37.99007709</v>
      </c>
      <c r="C2645" s="38">
        <v>-57.563705460000001</v>
      </c>
      <c r="D2645" s="38">
        <v>0.1070145890116692</v>
      </c>
      <c r="E2645" s="38">
        <v>0.126181962262643</v>
      </c>
      <c r="F2645" s="38"/>
    </row>
    <row r="2646" spans="1:6" x14ac:dyDescent="0.35">
      <c r="A2646" s="37" t="s">
        <v>950</v>
      </c>
      <c r="B2646" s="38">
        <v>-37.993687749999999</v>
      </c>
      <c r="C2646" s="38">
        <v>-57.597968109999996</v>
      </c>
      <c r="D2646" s="38">
        <v>0.3154432475566864</v>
      </c>
      <c r="E2646" s="38">
        <v>0.3271576056354924</v>
      </c>
      <c r="F2646" s="38"/>
    </row>
    <row r="2647" spans="1:6" x14ac:dyDescent="0.35">
      <c r="A2647" s="37" t="s">
        <v>953</v>
      </c>
      <c r="B2647" s="38">
        <v>-38.004295829999997</v>
      </c>
      <c r="C2647" s="38">
        <v>-57.706073680000003</v>
      </c>
      <c r="D2647" s="38">
        <v>0.54953098297119141</v>
      </c>
      <c r="E2647" s="38">
        <v>0.54990586074622905</v>
      </c>
      <c r="F2647" s="38"/>
    </row>
    <row r="2648" spans="1:6" x14ac:dyDescent="0.35">
      <c r="A2648" s="37" t="s">
        <v>956</v>
      </c>
      <c r="B2648" s="38">
        <v>-37.996887309999998</v>
      </c>
      <c r="C2648" s="38">
        <v>-57.634422979999997</v>
      </c>
      <c r="D2648" s="38">
        <v>0.7626461386680603</v>
      </c>
      <c r="E2648" s="38">
        <v>0.77218063881522736</v>
      </c>
      <c r="F2648" s="38"/>
    </row>
    <row r="2649" spans="1:6" x14ac:dyDescent="0.35">
      <c r="A2649" s="37" t="s">
        <v>958</v>
      </c>
      <c r="B2649" s="38">
        <v>-38.014309320000002</v>
      </c>
      <c r="C2649" s="38">
        <v>-57.610692159999999</v>
      </c>
      <c r="D2649" s="38">
        <v>0.54456788301467896</v>
      </c>
      <c r="E2649" s="38">
        <v>0.54958258490813405</v>
      </c>
      <c r="F2649" s="38"/>
    </row>
    <row r="2650" spans="1:6" x14ac:dyDescent="0.35">
      <c r="A2650" s="37" t="s">
        <v>961</v>
      </c>
      <c r="B2650" s="38">
        <v>-37.992873789999997</v>
      </c>
      <c r="C2650" s="38">
        <v>-57.586256839999997</v>
      </c>
      <c r="D2650" s="38">
        <v>0.41173195838928223</v>
      </c>
      <c r="E2650" s="38">
        <v>0.44443203790767771</v>
      </c>
      <c r="F2650" s="38"/>
    </row>
    <row r="2651" spans="1:6" x14ac:dyDescent="0.35">
      <c r="A2651" s="37" t="s">
        <v>964</v>
      </c>
      <c r="B2651" s="38">
        <v>-37.995567970000003</v>
      </c>
      <c r="C2651" s="38">
        <v>-57.587061120000001</v>
      </c>
      <c r="D2651" s="38">
        <v>0.45252695679664612</v>
      </c>
      <c r="E2651" s="38">
        <v>0.4275407798588276</v>
      </c>
      <c r="F2651" s="38"/>
    </row>
    <row r="2652" spans="1:6" x14ac:dyDescent="0.35">
      <c r="A2652" s="37" t="s">
        <v>965</v>
      </c>
      <c r="B2652" s="38">
        <v>-38.104061209999998</v>
      </c>
      <c r="C2652" s="38">
        <v>-57.612559900000001</v>
      </c>
      <c r="D2652" s="38">
        <v>0.67890661954879761</v>
      </c>
      <c r="E2652" s="38">
        <v>0.66400203028240723</v>
      </c>
      <c r="F2652" s="38"/>
    </row>
    <row r="2653" spans="1:6" x14ac:dyDescent="0.35">
      <c r="A2653" s="37" t="s">
        <v>968</v>
      </c>
      <c r="B2653" s="38">
        <v>-38.018051839999998</v>
      </c>
      <c r="C2653" s="38">
        <v>-57.625307849999999</v>
      </c>
      <c r="D2653" s="38">
        <v>0.77047562599182129</v>
      </c>
      <c r="E2653" s="38">
        <v>0.81919742226600645</v>
      </c>
      <c r="F2653" s="38"/>
    </row>
    <row r="2654" spans="1:6" x14ac:dyDescent="0.35">
      <c r="A2654" s="37" t="s">
        <v>970</v>
      </c>
      <c r="B2654" s="38">
        <v>-37.948038500000003</v>
      </c>
      <c r="C2654" s="38">
        <v>-57.562386199999999</v>
      </c>
      <c r="D2654" s="38">
        <v>0.30450108647346502</v>
      </c>
      <c r="E2654" s="38">
        <v>0.32414429830877411</v>
      </c>
      <c r="F2654" s="38"/>
    </row>
    <row r="2655" spans="1:6" x14ac:dyDescent="0.35">
      <c r="A2655" s="37" t="s">
        <v>973</v>
      </c>
      <c r="B2655" s="38">
        <v>-38.004833320000003</v>
      </c>
      <c r="C2655" s="38">
        <v>-57.709198970000003</v>
      </c>
      <c r="D2655" s="38">
        <v>0.54953098297119141</v>
      </c>
      <c r="E2655" s="38">
        <v>0.54958179058172762</v>
      </c>
      <c r="F2655" s="38"/>
    </row>
    <row r="2656" spans="1:6" x14ac:dyDescent="0.35">
      <c r="A2656" s="37" t="s">
        <v>975</v>
      </c>
      <c r="B2656" s="38">
        <v>-37.942955480000002</v>
      </c>
      <c r="C2656" s="38">
        <v>-57.550764409999999</v>
      </c>
      <c r="D2656" s="38">
        <v>0.71930056810379028</v>
      </c>
      <c r="E2656" s="38">
        <v>0.74792187117241526</v>
      </c>
      <c r="F2656" s="38"/>
    </row>
    <row r="2657" spans="1:6" x14ac:dyDescent="0.35">
      <c r="A2657" s="37" t="s">
        <v>977</v>
      </c>
      <c r="B2657" s="38">
        <v>-38.023425789999997</v>
      </c>
      <c r="C2657" s="38">
        <v>-57.576291249999997</v>
      </c>
      <c r="D2657" s="38">
        <v>0.229003831744194</v>
      </c>
      <c r="E2657" s="38">
        <v>0.2414611231535673</v>
      </c>
      <c r="F2657" s="38"/>
    </row>
    <row r="2658" spans="1:6" x14ac:dyDescent="0.35">
      <c r="A2658" s="37" t="s">
        <v>980</v>
      </c>
      <c r="B2658" s="38">
        <v>-37.994992410000002</v>
      </c>
      <c r="C2658" s="38">
        <v>-57.55879161</v>
      </c>
      <c r="D2658" s="38">
        <v>7.7593550086021423E-2</v>
      </c>
      <c r="E2658" s="38">
        <v>9.5563530818455755E-2</v>
      </c>
      <c r="F2658" s="38"/>
    </row>
    <row r="2659" spans="1:6" x14ac:dyDescent="0.35">
      <c r="A2659" s="37" t="s">
        <v>983</v>
      </c>
      <c r="B2659" s="38">
        <v>-37.9657591</v>
      </c>
      <c r="C2659" s="38">
        <v>-57.588071429999999</v>
      </c>
      <c r="D2659" s="38">
        <v>0.35630586743354797</v>
      </c>
      <c r="E2659" s="38">
        <v>0.34558023069355942</v>
      </c>
      <c r="F2659" s="38"/>
    </row>
    <row r="2660" spans="1:6" x14ac:dyDescent="0.35">
      <c r="A2660" s="37" t="s">
        <v>984</v>
      </c>
      <c r="B2660" s="38">
        <v>-37.963837589999997</v>
      </c>
      <c r="C2660" s="38">
        <v>-57.60656694</v>
      </c>
      <c r="D2660" s="38">
        <v>0.52607262134552002</v>
      </c>
      <c r="E2660" s="38">
        <v>0.55085897445678711</v>
      </c>
      <c r="F2660" s="38"/>
    </row>
    <row r="2661" spans="1:6" x14ac:dyDescent="0.35">
      <c r="A2661" s="37" t="s">
        <v>987</v>
      </c>
      <c r="B2661" s="38">
        <v>-37.958832989999998</v>
      </c>
      <c r="C2661" s="38">
        <v>-57.623715560000001</v>
      </c>
      <c r="D2661" s="38">
        <v>0.59364253282546997</v>
      </c>
      <c r="E2661" s="38">
        <v>0.59719822345635831</v>
      </c>
      <c r="F2661" s="38"/>
    </row>
    <row r="2662" spans="1:6" x14ac:dyDescent="0.35">
      <c r="A2662" s="37" t="s">
        <v>988</v>
      </c>
      <c r="B2662" s="38">
        <v>-37.972643529999999</v>
      </c>
      <c r="C2662" s="38">
        <v>-57.612823980000002</v>
      </c>
      <c r="D2662" s="38">
        <v>0.59903049468994141</v>
      </c>
      <c r="E2662" s="38">
        <v>0.60868685309951365</v>
      </c>
      <c r="F2662" s="38"/>
    </row>
    <row r="2663" spans="1:6" x14ac:dyDescent="0.35">
      <c r="A2663" s="37" t="s">
        <v>990</v>
      </c>
      <c r="B2663" s="38">
        <v>-38.038402810000001</v>
      </c>
      <c r="C2663" s="38">
        <v>-57.549901200000001</v>
      </c>
      <c r="D2663" s="38">
        <v>0.2338440865278244</v>
      </c>
      <c r="E2663" s="38">
        <v>0.23355028582246681</v>
      </c>
      <c r="F2663" s="38"/>
    </row>
    <row r="2664" spans="1:6" x14ac:dyDescent="0.35">
      <c r="A2664" s="37" t="s">
        <v>992</v>
      </c>
      <c r="B2664" s="38">
        <v>-38.058094230000002</v>
      </c>
      <c r="C2664" s="38">
        <v>-57.568627319999997</v>
      </c>
      <c r="D2664" s="38">
        <v>0.1536551117897034</v>
      </c>
      <c r="E2664" s="38">
        <v>0.24203046742412779</v>
      </c>
      <c r="F2664" s="38"/>
    </row>
    <row r="2665" spans="1:6" x14ac:dyDescent="0.35">
      <c r="A2665" s="37" t="s">
        <v>994</v>
      </c>
      <c r="B2665" s="38">
        <v>-38.017775790000002</v>
      </c>
      <c r="C2665" s="38">
        <v>-57.592637070000002</v>
      </c>
      <c r="D2665" s="38">
        <v>0.5825505256652832</v>
      </c>
      <c r="E2665" s="38">
        <v>0.59852228039189392</v>
      </c>
      <c r="F2665" s="38"/>
    </row>
    <row r="2666" spans="1:6" x14ac:dyDescent="0.35">
      <c r="A2666" s="37" t="s">
        <v>997</v>
      </c>
      <c r="B2666" s="38">
        <v>-38.039736599999998</v>
      </c>
      <c r="C2666" s="38">
        <v>-57.559604370000002</v>
      </c>
      <c r="D2666" s="38">
        <v>0.31431847810745239</v>
      </c>
      <c r="E2666" s="38">
        <v>0.3815889319306926</v>
      </c>
      <c r="F2666" s="38"/>
    </row>
    <row r="2667" spans="1:6" x14ac:dyDescent="0.35">
      <c r="A2667" s="37" t="s">
        <v>998</v>
      </c>
      <c r="B2667" s="38">
        <v>-38.007226850000002</v>
      </c>
      <c r="C2667" s="38">
        <v>-57.603473039999997</v>
      </c>
      <c r="D2667" s="38">
        <v>0.47080230712890619</v>
      </c>
      <c r="E2667" s="38">
        <v>0.50458630995872689</v>
      </c>
      <c r="F2667" s="38"/>
    </row>
    <row r="2668" spans="1:6" x14ac:dyDescent="0.35">
      <c r="A2668" s="37" t="s">
        <v>1000</v>
      </c>
      <c r="B2668" s="38">
        <v>-37.994439700000001</v>
      </c>
      <c r="C2668" s="38">
        <v>-57.579687669999998</v>
      </c>
      <c r="D2668" s="38">
        <v>0.42090925574302668</v>
      </c>
      <c r="E2668" s="38">
        <v>0.39835528828002309</v>
      </c>
      <c r="F2668" s="38"/>
    </row>
    <row r="2669" spans="1:6" x14ac:dyDescent="0.35">
      <c r="A2669" s="37" t="s">
        <v>1001</v>
      </c>
      <c r="B2669" s="38">
        <v>-37.9879198</v>
      </c>
      <c r="C2669" s="38">
        <v>-57.561016909999999</v>
      </c>
      <c r="D2669" s="38">
        <v>0.2022936940193176</v>
      </c>
      <c r="E2669" s="38">
        <v>0.16935365411796069</v>
      </c>
      <c r="F2669" s="38"/>
    </row>
    <row r="2670" spans="1:6" x14ac:dyDescent="0.35">
      <c r="A2670" s="37" t="s">
        <v>1003</v>
      </c>
      <c r="B2670" s="38">
        <v>-38.082970209999999</v>
      </c>
      <c r="C2670" s="38">
        <v>-57.54639315</v>
      </c>
      <c r="D2670" s="38">
        <v>0.33368360996246338</v>
      </c>
      <c r="E2670" s="38">
        <v>0.34462517003218329</v>
      </c>
      <c r="F2670" s="38"/>
    </row>
    <row r="2671" spans="1:6" x14ac:dyDescent="0.35">
      <c r="A2671" s="37" t="s">
        <v>1005</v>
      </c>
      <c r="B2671" s="38">
        <v>-38.02126827</v>
      </c>
      <c r="C2671" s="38">
        <v>-57.615807820000001</v>
      </c>
      <c r="D2671" s="38">
        <v>0.72337746620178223</v>
      </c>
      <c r="E2671" s="38">
        <v>0.70610815443490682</v>
      </c>
      <c r="F2671" s="38"/>
    </row>
    <row r="2672" spans="1:6" x14ac:dyDescent="0.35">
      <c r="A2672" s="37" t="s">
        <v>1007</v>
      </c>
      <c r="B2672" s="38">
        <v>-37.915935830000002</v>
      </c>
      <c r="C2672" s="38">
        <v>-57.744202039999998</v>
      </c>
      <c r="D2672" s="38">
        <v>0.58613890409469604</v>
      </c>
      <c r="E2672" s="38">
        <v>0.58748706077274526</v>
      </c>
      <c r="F2672" s="38"/>
    </row>
    <row r="2673" spans="1:6" x14ac:dyDescent="0.35">
      <c r="A2673" s="37" t="s">
        <v>1010</v>
      </c>
      <c r="B2673" s="38">
        <v>-38.005773990000002</v>
      </c>
      <c r="C2673" s="38">
        <v>-57.552807659999999</v>
      </c>
      <c r="D2673" s="38">
        <v>9.0794242918491364E-2</v>
      </c>
      <c r="E2673" s="38">
        <v>0.108299379547437</v>
      </c>
      <c r="F2673" s="38"/>
    </row>
    <row r="2674" spans="1:6" x14ac:dyDescent="0.35">
      <c r="A2674" s="37" t="s">
        <v>962</v>
      </c>
      <c r="B2674" s="38">
        <v>-37.992788949999998</v>
      </c>
      <c r="C2674" s="38">
        <v>-57.586140030000003</v>
      </c>
      <c r="D2674" s="38">
        <v>0.41173195838928223</v>
      </c>
      <c r="E2674" s="38">
        <v>0.4401802064643966</v>
      </c>
      <c r="F2674" s="38"/>
    </row>
    <row r="2675" spans="1:6" x14ac:dyDescent="0.35">
      <c r="A2675" s="37" t="s">
        <v>971</v>
      </c>
      <c r="B2675" s="38">
        <v>-37.980401450000002</v>
      </c>
      <c r="C2675" s="38">
        <v>-57.558795969999998</v>
      </c>
      <c r="D2675" s="38">
        <v>0.27743023633956909</v>
      </c>
      <c r="E2675" s="38">
        <v>0.22741390039791931</v>
      </c>
      <c r="F2675" s="38"/>
    </row>
    <row r="2676" spans="1:6" x14ac:dyDescent="0.35">
      <c r="A2676" s="37" t="s">
        <v>995</v>
      </c>
      <c r="B2676" s="38">
        <v>-38.03109542</v>
      </c>
      <c r="C2676" s="38">
        <v>-57.592417480000002</v>
      </c>
      <c r="D2676" s="38">
        <v>0.35761928558349609</v>
      </c>
      <c r="E2676" s="38">
        <v>0.35617067813873288</v>
      </c>
      <c r="F2676" s="38"/>
    </row>
    <row r="2677" spans="1:6" x14ac:dyDescent="0.35">
      <c r="A2677" s="37" t="s">
        <v>985</v>
      </c>
      <c r="B2677" s="38">
        <v>-37.977796939999998</v>
      </c>
      <c r="C2677" s="38">
        <v>-57.596610310000003</v>
      </c>
      <c r="D2677" s="38">
        <v>0.40112161636352539</v>
      </c>
      <c r="E2677" s="38">
        <v>0.4219912196460523</v>
      </c>
      <c r="F2677" s="38"/>
    </row>
    <row r="2678" spans="1:6" x14ac:dyDescent="0.35">
      <c r="A2678" s="37" t="s">
        <v>978</v>
      </c>
      <c r="B2678" s="38">
        <v>-38.028584770000002</v>
      </c>
      <c r="C2678" s="38">
        <v>-57.561550949999997</v>
      </c>
      <c r="D2678" s="38">
        <v>0.29735970497131348</v>
      </c>
      <c r="E2678" s="38">
        <v>0.30167305883434081</v>
      </c>
      <c r="F2678" s="38"/>
    </row>
    <row r="2679" spans="1:6" x14ac:dyDescent="0.35">
      <c r="A2679" s="37" t="s">
        <v>951</v>
      </c>
      <c r="B2679" s="38">
        <v>-38.005451749999999</v>
      </c>
      <c r="C2679" s="38">
        <v>-57.618124119999997</v>
      </c>
      <c r="D2679" s="38">
        <v>0.57193970680236816</v>
      </c>
      <c r="E2679" s="38">
        <v>0.57348823390508952</v>
      </c>
      <c r="F2679" s="38"/>
    </row>
    <row r="2680" spans="1:6" x14ac:dyDescent="0.35">
      <c r="A2680" s="37" t="s">
        <v>959</v>
      </c>
      <c r="B2680" s="38">
        <v>-37.98935196</v>
      </c>
      <c r="C2680" s="38">
        <v>-57.570320719999998</v>
      </c>
      <c r="D2680" s="38">
        <v>0.1224271431565285</v>
      </c>
      <c r="E2680" s="38">
        <v>0.15126121338260801</v>
      </c>
      <c r="F2680" s="38"/>
    </row>
    <row r="2681" spans="1:6" x14ac:dyDescent="0.35">
      <c r="A2681" s="37" t="s">
        <v>981</v>
      </c>
      <c r="B2681" s="38">
        <v>-37.996733329999998</v>
      </c>
      <c r="C2681" s="38">
        <v>-57.54688419</v>
      </c>
      <c r="D2681" s="38">
        <v>0.26475551724433899</v>
      </c>
      <c r="E2681" s="38">
        <v>0.1817478649318218</v>
      </c>
      <c r="F2681" s="38"/>
    </row>
    <row r="2682" spans="1:6" x14ac:dyDescent="0.35">
      <c r="A2682" s="37" t="s">
        <v>966</v>
      </c>
      <c r="B2682" s="38">
        <v>-38.092661980000003</v>
      </c>
      <c r="C2682" s="38">
        <v>-57.563434379999997</v>
      </c>
      <c r="D2682" s="38">
        <v>0.46373310685157781</v>
      </c>
      <c r="E2682" s="38">
        <v>0.46116229164891132</v>
      </c>
      <c r="F2682" s="38"/>
    </row>
    <row r="2683" spans="1:6" x14ac:dyDescent="0.35">
      <c r="A2683" s="37" t="s">
        <v>1021</v>
      </c>
      <c r="B2683" s="38">
        <v>-38.000690720000001</v>
      </c>
      <c r="C2683" s="38">
        <v>-57.676851130000003</v>
      </c>
      <c r="D2683" s="38">
        <v>0.63945084810256958</v>
      </c>
      <c r="E2683" s="38">
        <v>0.6316577415717276</v>
      </c>
      <c r="F2683" s="38"/>
    </row>
    <row r="2684" spans="1:6" x14ac:dyDescent="0.35">
      <c r="A2684" s="37" t="s">
        <v>954</v>
      </c>
      <c r="B2684" s="38">
        <v>-38.008185089999998</v>
      </c>
      <c r="C2684" s="38">
        <v>-57.711884089999998</v>
      </c>
      <c r="D2684" s="38">
        <v>0.55593687295913696</v>
      </c>
      <c r="E2684" s="38">
        <v>0.55830006963676881</v>
      </c>
      <c r="F2684" s="38"/>
    </row>
    <row r="2685" spans="1:6" x14ac:dyDescent="0.35">
      <c r="A2685" s="37" t="s">
        <v>1008</v>
      </c>
      <c r="B2685" s="38">
        <v>-37.904479190000004</v>
      </c>
      <c r="C2685" s="38">
        <v>-57.784453220000003</v>
      </c>
      <c r="D2685" s="38">
        <v>0.5818595290184021</v>
      </c>
      <c r="E2685" s="38">
        <v>0.58653394430875783</v>
      </c>
      <c r="F2685" s="38"/>
    </row>
    <row r="2686" spans="1:6" x14ac:dyDescent="0.35">
      <c r="A2686" s="37" t="s">
        <v>7455</v>
      </c>
      <c r="B2686" s="38">
        <v>-38.007596419999999</v>
      </c>
      <c r="C2686" s="38">
        <v>-57.60924704</v>
      </c>
      <c r="D2686" s="38">
        <v>0.56066417694091797</v>
      </c>
      <c r="E2686" s="38">
        <v>0.56551298002401984</v>
      </c>
      <c r="F2686" s="38">
        <v>24.285714285714285</v>
      </c>
    </row>
    <row r="2687" spans="1:6" x14ac:dyDescent="0.35">
      <c r="A2687" s="37" t="s">
        <v>7456</v>
      </c>
      <c r="B2687" s="38">
        <v>-37.984669969999999</v>
      </c>
      <c r="C2687" s="38">
        <v>-57.577886769999999</v>
      </c>
      <c r="D2687" s="38">
        <v>0.31260231137275701</v>
      </c>
      <c r="E2687" s="38">
        <v>0.30655511602377278</v>
      </c>
      <c r="F2687" s="38">
        <v>26.153846153846157</v>
      </c>
    </row>
    <row r="2688" spans="1:6" x14ac:dyDescent="0.35">
      <c r="A2688" s="37" t="s">
        <v>7457</v>
      </c>
      <c r="B2688" s="38">
        <v>-38.003666809999999</v>
      </c>
      <c r="C2688" s="38">
        <v>-57.578516649999997</v>
      </c>
      <c r="D2688" s="38">
        <v>0.1524066627025604</v>
      </c>
      <c r="E2688" s="38">
        <v>0.1733387460311254</v>
      </c>
      <c r="F2688" s="38">
        <v>26.086956521739129</v>
      </c>
    </row>
    <row r="2689" spans="1:6" x14ac:dyDescent="0.35">
      <c r="A2689" s="37" t="s">
        <v>7458</v>
      </c>
      <c r="B2689" s="38">
        <v>-38.013897460000003</v>
      </c>
      <c r="C2689" s="38">
        <v>-57.548552710000003</v>
      </c>
      <c r="D2689" s="38">
        <v>7.8152738511562347E-2</v>
      </c>
      <c r="E2689" s="38">
        <v>8.9248500563002917E-2</v>
      </c>
      <c r="F2689" s="38" t="s">
        <v>5130</v>
      </c>
    </row>
    <row r="2690" spans="1:6" x14ac:dyDescent="0.35">
      <c r="A2690" s="37" t="s">
        <v>7459</v>
      </c>
      <c r="B2690" s="38">
        <v>-38.039734500000002</v>
      </c>
      <c r="C2690" s="38">
        <v>-57.560592900000003</v>
      </c>
      <c r="D2690" s="38">
        <v>0.3190147876739502</v>
      </c>
      <c r="E2690" s="38">
        <v>0.3984934522917396</v>
      </c>
      <c r="F2690" s="38">
        <v>23.076923076923077</v>
      </c>
    </row>
    <row r="2691" spans="1:6" x14ac:dyDescent="0.35">
      <c r="A2691" s="37" t="s">
        <v>7460</v>
      </c>
      <c r="B2691" s="38">
        <v>-37.97202875</v>
      </c>
      <c r="C2691" s="38">
        <v>-57.584782629999999</v>
      </c>
      <c r="D2691" s="38">
        <v>0.2930370569229126</v>
      </c>
      <c r="E2691" s="38">
        <v>0.29124316343894369</v>
      </c>
      <c r="F2691" s="38">
        <v>28.571428571428569</v>
      </c>
    </row>
    <row r="2692" spans="1:6" x14ac:dyDescent="0.35">
      <c r="A2692" s="37" t="s">
        <v>7461</v>
      </c>
      <c r="B2692" s="38">
        <v>-38.01388335</v>
      </c>
      <c r="C2692" s="38">
        <v>-57.548518749999999</v>
      </c>
      <c r="D2692" s="38">
        <v>7.8152738511562347E-2</v>
      </c>
      <c r="E2692" s="38">
        <v>8.9720674251255239E-2</v>
      </c>
      <c r="F2692" s="38" t="s">
        <v>5130</v>
      </c>
    </row>
    <row r="2693" spans="1:6" x14ac:dyDescent="0.35">
      <c r="A2693" s="37" t="s">
        <v>7462</v>
      </c>
      <c r="B2693" s="38">
        <v>-38.008089910000002</v>
      </c>
      <c r="C2693" s="38">
        <v>-57.711925290000003</v>
      </c>
      <c r="D2693" s="38">
        <v>0.55593687295913696</v>
      </c>
      <c r="E2693" s="38">
        <v>0.55730269963924706</v>
      </c>
      <c r="F2693" s="38">
        <v>21.428571428571427</v>
      </c>
    </row>
    <row r="2694" spans="1:6" x14ac:dyDescent="0.35">
      <c r="A2694" s="37" t="s">
        <v>7463</v>
      </c>
      <c r="B2694" s="38">
        <v>-38.037478489999998</v>
      </c>
      <c r="C2694" s="38">
        <v>-57.584290729999999</v>
      </c>
      <c r="D2694" s="38">
        <v>0.47391301393508911</v>
      </c>
      <c r="E2694" s="38">
        <v>0.49005005359649662</v>
      </c>
      <c r="F2694" s="38" t="s">
        <v>5130</v>
      </c>
    </row>
    <row r="2695" spans="1:6" x14ac:dyDescent="0.35">
      <c r="A2695" s="37" t="s">
        <v>7464</v>
      </c>
      <c r="B2695" s="38">
        <v>-37.965034789999997</v>
      </c>
      <c r="C2695" s="38">
        <v>-57.613045100000001</v>
      </c>
      <c r="D2695" s="38">
        <v>0.49231180548667908</v>
      </c>
      <c r="E2695" s="38">
        <v>0.50994070109568146</v>
      </c>
      <c r="F2695" s="38">
        <v>0</v>
      </c>
    </row>
    <row r="2696" spans="1:6" x14ac:dyDescent="0.35">
      <c r="A2696" s="37" t="s">
        <v>7465</v>
      </c>
      <c r="B2696" s="38">
        <v>-38.012572579999997</v>
      </c>
      <c r="C2696" s="38">
        <v>-57.542951739999999</v>
      </c>
      <c r="D2696" s="38">
        <v>0.12189487367868421</v>
      </c>
      <c r="E2696" s="38">
        <v>7.8869640035554772E-2</v>
      </c>
      <c r="F2696" s="38" t="s">
        <v>5130</v>
      </c>
    </row>
    <row r="2697" spans="1:6" x14ac:dyDescent="0.35">
      <c r="A2697" s="37" t="s">
        <v>7466</v>
      </c>
      <c r="B2697" s="38">
        <v>-38.00387928</v>
      </c>
      <c r="C2697" s="38">
        <v>-57.578576589999997</v>
      </c>
      <c r="D2697" s="38">
        <v>0.1524066627025604</v>
      </c>
      <c r="E2697" s="38">
        <v>0.16731864880574379</v>
      </c>
      <c r="F2697" s="38">
        <v>8</v>
      </c>
    </row>
    <row r="2698" spans="1:6" x14ac:dyDescent="0.35">
      <c r="A2698" s="37" t="s">
        <v>7467</v>
      </c>
      <c r="B2698" s="38">
        <v>-37.984195380000003</v>
      </c>
      <c r="C2698" s="38">
        <v>-57.577501599999998</v>
      </c>
      <c r="D2698" s="38">
        <v>0.30948814749717712</v>
      </c>
      <c r="E2698" s="38">
        <v>0.30442077082556651</v>
      </c>
      <c r="F2698" s="38">
        <v>13.178294573643413</v>
      </c>
    </row>
    <row r="2699" spans="1:6" x14ac:dyDescent="0.35">
      <c r="A2699" s="37" t="s">
        <v>7468</v>
      </c>
      <c r="B2699" s="38">
        <v>-38.006658940000001</v>
      </c>
      <c r="C2699" s="38">
        <v>-57.554714840000003</v>
      </c>
      <c r="D2699" s="38">
        <v>0.1236505955457687</v>
      </c>
      <c r="E2699" s="38">
        <v>0.1212010385675563</v>
      </c>
      <c r="F2699" s="38" t="s">
        <v>5130</v>
      </c>
    </row>
    <row r="2700" spans="1:6" x14ac:dyDescent="0.35">
      <c r="A2700" s="37" t="s">
        <v>7469</v>
      </c>
      <c r="B2700" s="38">
        <v>-38.009210770000003</v>
      </c>
      <c r="C2700" s="38">
        <v>-57.55176316</v>
      </c>
      <c r="D2700" s="38">
        <v>0.1245729923248291</v>
      </c>
      <c r="E2700" s="38">
        <v>0.1038678238462461</v>
      </c>
      <c r="F2700" s="38">
        <v>31.25</v>
      </c>
    </row>
    <row r="2701" spans="1:6" x14ac:dyDescent="0.35">
      <c r="A2701" s="37" t="s">
        <v>7470</v>
      </c>
      <c r="B2701" s="38">
        <v>-38.004526009999999</v>
      </c>
      <c r="C2701" s="38">
        <v>-57.542224429999997</v>
      </c>
      <c r="D2701" s="38">
        <v>0.18034359812736511</v>
      </c>
      <c r="E2701" s="38">
        <v>0.13256305295067861</v>
      </c>
      <c r="F2701" s="38"/>
    </row>
    <row r="2702" spans="1:6" x14ac:dyDescent="0.35">
      <c r="A2702" s="37" t="s">
        <v>7471</v>
      </c>
      <c r="B2702" s="38">
        <v>-38.027981779999998</v>
      </c>
      <c r="C2702" s="38">
        <v>-57.541074199999997</v>
      </c>
      <c r="D2702" s="38">
        <v>6.9343395531177521E-2</v>
      </c>
      <c r="E2702" s="38">
        <v>0.1622575836685988</v>
      </c>
      <c r="F2702" s="38"/>
    </row>
    <row r="2703" spans="1:6" x14ac:dyDescent="0.35">
      <c r="A2703" s="37" t="s">
        <v>7472</v>
      </c>
      <c r="B2703" s="38">
        <v>-38.004734740000004</v>
      </c>
      <c r="C2703" s="38">
        <v>-57.542140150000002</v>
      </c>
      <c r="D2703" s="38">
        <v>0.18034359812736511</v>
      </c>
      <c r="E2703" s="38">
        <v>0.13318577685799349</v>
      </c>
      <c r="F2703" s="38"/>
    </row>
    <row r="2704" spans="1:6" x14ac:dyDescent="0.35">
      <c r="A2704" s="37" t="s">
        <v>7473</v>
      </c>
      <c r="B2704" s="38">
        <v>-38.024143250000002</v>
      </c>
      <c r="C2704" s="38">
        <v>-57.573500899999999</v>
      </c>
      <c r="D2704" s="38">
        <v>0.24816727638244629</v>
      </c>
      <c r="E2704" s="38">
        <v>0.24099297286608279</v>
      </c>
      <c r="F2704" s="38">
        <v>37.788018433179722</v>
      </c>
    </row>
    <row r="2705" spans="1:6" x14ac:dyDescent="0.35">
      <c r="A2705" s="37" t="s">
        <v>7474</v>
      </c>
      <c r="B2705" s="38">
        <v>-37.993786389999997</v>
      </c>
      <c r="C2705" s="38">
        <v>-57.578687539999997</v>
      </c>
      <c r="D2705" s="38">
        <v>0.39882206916809082</v>
      </c>
      <c r="E2705" s="38">
        <v>0.36858860193154752</v>
      </c>
      <c r="F2705" s="38">
        <v>50.980392156862742</v>
      </c>
    </row>
    <row r="2706" spans="1:6" x14ac:dyDescent="0.35">
      <c r="A2706" s="37" t="s">
        <v>7475</v>
      </c>
      <c r="B2706" s="38">
        <v>-37.947675230000002</v>
      </c>
      <c r="C2706" s="38">
        <v>-57.56280692</v>
      </c>
      <c r="D2706" s="38">
        <v>0.33454984426498408</v>
      </c>
      <c r="E2706" s="38">
        <v>0.32999694687979558</v>
      </c>
      <c r="F2706" s="38">
        <v>60.487804878048777</v>
      </c>
    </row>
    <row r="2707" spans="1:6" x14ac:dyDescent="0.35">
      <c r="A2707" s="37" t="s">
        <v>7476</v>
      </c>
      <c r="B2707" s="38">
        <v>-37.998632149999999</v>
      </c>
      <c r="C2707" s="38">
        <v>-57.591856839999998</v>
      </c>
      <c r="D2707" s="38">
        <v>0.35609886050224299</v>
      </c>
      <c r="E2707" s="38">
        <v>0.35233249190526128</v>
      </c>
      <c r="F2707" s="38">
        <v>35.606060606060609</v>
      </c>
    </row>
    <row r="2708" spans="1:6" x14ac:dyDescent="0.35">
      <c r="A2708" s="37" t="s">
        <v>7477</v>
      </c>
      <c r="B2708" s="38">
        <v>-37.979159549999999</v>
      </c>
      <c r="C2708" s="38">
        <v>-57.56812773</v>
      </c>
      <c r="D2708" s="38">
        <v>0.25791200995445251</v>
      </c>
      <c r="E2708" s="38">
        <v>0.24429515694699641</v>
      </c>
      <c r="F2708" s="38">
        <v>36.158192090395481</v>
      </c>
    </row>
    <row r="2709" spans="1:6" x14ac:dyDescent="0.35">
      <c r="A2709" s="37" t="s">
        <v>7478</v>
      </c>
      <c r="B2709" s="38">
        <v>-38.032806239999999</v>
      </c>
      <c r="C2709" s="38">
        <v>-57.592191130000003</v>
      </c>
      <c r="D2709" s="38">
        <v>0.35761928558349609</v>
      </c>
      <c r="E2709" s="38">
        <v>0.37534792878125839</v>
      </c>
      <c r="F2709" s="38">
        <v>48.868778280542983</v>
      </c>
    </row>
    <row r="2710" spans="1:6" x14ac:dyDescent="0.35">
      <c r="A2710" s="37" t="s">
        <v>7479</v>
      </c>
      <c r="B2710" s="38">
        <v>-37.958444499999999</v>
      </c>
      <c r="C2710" s="38">
        <v>-57.623514440000001</v>
      </c>
      <c r="D2710" s="38">
        <v>0.59364253282546997</v>
      </c>
      <c r="E2710" s="38">
        <v>0.59714464180999327</v>
      </c>
      <c r="F2710" s="38">
        <v>49.519230769230774</v>
      </c>
    </row>
    <row r="2711" spans="1:6" x14ac:dyDescent="0.35">
      <c r="A2711" s="37" t="s">
        <v>7480</v>
      </c>
      <c r="B2711" s="38">
        <v>-37.971927129999997</v>
      </c>
      <c r="C2711" s="38">
        <v>-57.584973609999999</v>
      </c>
      <c r="D2711" s="38">
        <v>0.2930370569229126</v>
      </c>
      <c r="E2711" s="38">
        <v>0.29109431153688681</v>
      </c>
      <c r="F2711" s="38">
        <v>31.282051282051281</v>
      </c>
    </row>
    <row r="2712" spans="1:6" x14ac:dyDescent="0.35">
      <c r="A2712" s="37" t="s">
        <v>7481</v>
      </c>
      <c r="B2712" s="38">
        <v>-37.96239353</v>
      </c>
      <c r="C2712" s="38">
        <v>-57.544680849999999</v>
      </c>
      <c r="D2712" s="38">
        <v>0.1867971271276474</v>
      </c>
      <c r="E2712" s="38">
        <v>0.1705519765615463</v>
      </c>
      <c r="F2712" s="38">
        <v>34.87394957983193</v>
      </c>
    </row>
    <row r="2713" spans="1:6" x14ac:dyDescent="0.35">
      <c r="A2713" s="37" t="s">
        <v>7482</v>
      </c>
      <c r="B2713" s="38">
        <v>-38.035923009999998</v>
      </c>
      <c r="C2713" s="38">
        <v>-57.71312554</v>
      </c>
      <c r="D2713" s="38">
        <v>0.51174795627593994</v>
      </c>
      <c r="E2713" s="38">
        <v>0.51494324058294294</v>
      </c>
      <c r="F2713" s="38">
        <v>42.767295597484278</v>
      </c>
    </row>
    <row r="2714" spans="1:6" x14ac:dyDescent="0.35">
      <c r="A2714" s="37" t="s">
        <v>7483</v>
      </c>
      <c r="B2714" s="38">
        <v>-37.950193030000001</v>
      </c>
      <c r="C2714" s="38">
        <v>-57.577776419999999</v>
      </c>
      <c r="D2714" s="38">
        <v>0.28737556934356689</v>
      </c>
      <c r="E2714" s="38">
        <v>0.28849448913182968</v>
      </c>
      <c r="F2714" s="38">
        <v>46.938775510204081</v>
      </c>
    </row>
    <row r="2715" spans="1:6" x14ac:dyDescent="0.35">
      <c r="A2715" s="37" t="s">
        <v>7484</v>
      </c>
      <c r="B2715" s="38">
        <v>-37.931086139999998</v>
      </c>
      <c r="C2715" s="38">
        <v>-57.707681530000002</v>
      </c>
      <c r="D2715" s="38">
        <v>0.66718608140945435</v>
      </c>
      <c r="E2715" s="38">
        <v>0.66718608140945435</v>
      </c>
      <c r="F2715" s="38">
        <v>66.304347826086953</v>
      </c>
    </row>
    <row r="2716" spans="1:6" x14ac:dyDescent="0.35">
      <c r="A2716" s="37" t="s">
        <v>7485</v>
      </c>
      <c r="B2716" s="38">
        <v>-37.96567778</v>
      </c>
      <c r="C2716" s="38">
        <v>-57.588373760000003</v>
      </c>
      <c r="D2716" s="38">
        <v>0.35630586743354797</v>
      </c>
      <c r="E2716" s="38">
        <v>0.34425875152412222</v>
      </c>
      <c r="F2716" s="38">
        <v>59.615384615384613</v>
      </c>
    </row>
    <row r="2717" spans="1:6" x14ac:dyDescent="0.35">
      <c r="A2717" s="37" t="s">
        <v>7486</v>
      </c>
      <c r="B2717" s="38">
        <v>-38.079881270000001</v>
      </c>
      <c r="C2717" s="38">
        <v>-57.539819819999998</v>
      </c>
      <c r="D2717" s="38">
        <v>0.26277413964271551</v>
      </c>
      <c r="E2717" s="38">
        <v>0.2208047750450316</v>
      </c>
      <c r="F2717" s="38">
        <v>42.1875</v>
      </c>
    </row>
    <row r="2718" spans="1:6" x14ac:dyDescent="0.35">
      <c r="A2718" s="37" t="s">
        <v>7487</v>
      </c>
      <c r="B2718" s="38">
        <v>-38.010409940000002</v>
      </c>
      <c r="C2718" s="38">
        <v>-57.553893029999998</v>
      </c>
      <c r="D2718" s="38">
        <v>0.1227254942059517</v>
      </c>
      <c r="E2718" s="38">
        <v>0.1247034817934036</v>
      </c>
      <c r="F2718" s="38">
        <v>24.8</v>
      </c>
    </row>
    <row r="2719" spans="1:6" x14ac:dyDescent="0.35">
      <c r="A2719" s="37" t="s">
        <v>7488</v>
      </c>
      <c r="B2719" s="38">
        <v>-37.972913699999999</v>
      </c>
      <c r="C2719" s="38">
        <v>-57.599801630000002</v>
      </c>
      <c r="D2719" s="38">
        <v>0.35575702786445618</v>
      </c>
      <c r="E2719" s="38">
        <v>0.39604957543668301</v>
      </c>
      <c r="F2719" s="38">
        <v>37.5</v>
      </c>
    </row>
    <row r="2720" spans="1:6" x14ac:dyDescent="0.35">
      <c r="A2720" s="37" t="s">
        <v>7489</v>
      </c>
      <c r="B2720" s="38">
        <v>-37.992950260000001</v>
      </c>
      <c r="C2720" s="38">
        <v>-57.602326050000002</v>
      </c>
      <c r="D2720" s="38">
        <v>0.41878542304039001</v>
      </c>
      <c r="E2720" s="38">
        <v>0.42213261585969192</v>
      </c>
      <c r="F2720" s="38">
        <v>50.403225806451616</v>
      </c>
    </row>
    <row r="2721" spans="1:6" x14ac:dyDescent="0.35">
      <c r="A2721" s="37" t="s">
        <v>7490</v>
      </c>
      <c r="B2721" s="38">
        <v>-37.904555270000003</v>
      </c>
      <c r="C2721" s="38">
        <v>-57.784650980000002</v>
      </c>
      <c r="D2721" s="38">
        <v>0.5818595290184021</v>
      </c>
      <c r="E2721" s="38">
        <v>0.58677996616614492</v>
      </c>
      <c r="F2721" s="38">
        <v>45.263157894736842</v>
      </c>
    </row>
    <row r="2722" spans="1:6" x14ac:dyDescent="0.35">
      <c r="A2722" s="37" t="s">
        <v>7491</v>
      </c>
      <c r="B2722" s="38">
        <v>-38.045759199999999</v>
      </c>
      <c r="C2722" s="38">
        <v>-57.590653039999999</v>
      </c>
      <c r="D2722" s="38">
        <v>0.43949750065803528</v>
      </c>
      <c r="E2722" s="38">
        <v>0.51037417587481049</v>
      </c>
      <c r="F2722" s="38">
        <v>62</v>
      </c>
    </row>
    <row r="2723" spans="1:6" x14ac:dyDescent="0.35">
      <c r="A2723" s="37" t="s">
        <v>7492</v>
      </c>
      <c r="B2723" s="38">
        <v>-38.111448080000002</v>
      </c>
      <c r="C2723" s="38">
        <v>-57.607610319999999</v>
      </c>
      <c r="D2723" s="38">
        <v>0.5518607497215271</v>
      </c>
      <c r="E2723" s="38">
        <v>0.55070571563182735</v>
      </c>
      <c r="F2723" s="38">
        <v>34.343434343434339</v>
      </c>
    </row>
    <row r="2724" spans="1:6" x14ac:dyDescent="0.35">
      <c r="A2724" s="37" t="s">
        <v>7493</v>
      </c>
      <c r="B2724" s="38">
        <v>-38.17049162</v>
      </c>
      <c r="C2724" s="38">
        <v>-57.64653989</v>
      </c>
      <c r="D2724" s="38">
        <v>0.41560348868370062</v>
      </c>
      <c r="E2724" s="38">
        <v>0.42157928567183639</v>
      </c>
      <c r="F2724" s="38">
        <v>25.961538461538463</v>
      </c>
    </row>
    <row r="2725" spans="1:6" x14ac:dyDescent="0.35">
      <c r="A2725" s="37" t="s">
        <v>7494</v>
      </c>
      <c r="B2725" s="38">
        <v>-38.023988320000001</v>
      </c>
      <c r="C2725" s="38">
        <v>-57.597666510000003</v>
      </c>
      <c r="D2725" s="38">
        <v>0.54017370939254761</v>
      </c>
      <c r="E2725" s="38">
        <v>0.59512061686129181</v>
      </c>
      <c r="F2725" s="38">
        <v>58.00865800865801</v>
      </c>
    </row>
    <row r="2726" spans="1:6" x14ac:dyDescent="0.35">
      <c r="A2726" s="37" t="s">
        <v>7495</v>
      </c>
      <c r="B2726" s="38">
        <v>-37.974283880000002</v>
      </c>
      <c r="C2726" s="38">
        <v>-57.689654939999997</v>
      </c>
      <c r="D2726" s="38">
        <v>0.68809282779693604</v>
      </c>
      <c r="E2726" s="38">
        <v>0.68809282779693604</v>
      </c>
      <c r="F2726" s="38">
        <v>61.764705882352942</v>
      </c>
    </row>
    <row r="2727" spans="1:6" x14ac:dyDescent="0.35">
      <c r="A2727" s="37" t="s">
        <v>7496</v>
      </c>
      <c r="B2727" s="38">
        <v>-37.932552319999999</v>
      </c>
      <c r="C2727" s="38">
        <v>-57.748001410000001</v>
      </c>
      <c r="D2727" s="38">
        <v>0.53668010234832764</v>
      </c>
      <c r="E2727" s="38">
        <v>0.53668010234832764</v>
      </c>
      <c r="F2727" s="38">
        <v>21.518987341772153</v>
      </c>
    </row>
    <row r="2728" spans="1:6" x14ac:dyDescent="0.35">
      <c r="A2728" s="37" t="s">
        <v>7497</v>
      </c>
      <c r="B2728" s="38">
        <v>-37.978921380000003</v>
      </c>
      <c r="C2728" s="38">
        <v>-57.568090130000002</v>
      </c>
      <c r="D2728" s="38">
        <v>0.2456509917974472</v>
      </c>
      <c r="E2728" s="38">
        <v>0.24473043374325101</v>
      </c>
      <c r="F2728" s="38">
        <v>26.581027667984191</v>
      </c>
    </row>
    <row r="2729" spans="1:6" x14ac:dyDescent="0.35">
      <c r="A2729" s="37" t="s">
        <v>7498</v>
      </c>
      <c r="B2729" s="38">
        <v>-37.995134159999999</v>
      </c>
      <c r="C2729" s="38">
        <v>-57.547372619999997</v>
      </c>
      <c r="D2729" s="38">
        <v>0.26475551724433899</v>
      </c>
      <c r="E2729" s="38">
        <v>0.2140971612599161</v>
      </c>
      <c r="F2729" s="38">
        <v>20.780590717299578</v>
      </c>
    </row>
    <row r="2730" spans="1:6" x14ac:dyDescent="0.35">
      <c r="A2730" s="37" t="s">
        <v>7499</v>
      </c>
      <c r="B2730" s="38">
        <v>-38.034738019999999</v>
      </c>
      <c r="C2730" s="38">
        <v>-57.54937142</v>
      </c>
      <c r="D2730" s="38">
        <v>0.16040134429931641</v>
      </c>
      <c r="E2730" s="38">
        <v>0.18411859828564861</v>
      </c>
      <c r="F2730" s="38">
        <v>19.905771495877502</v>
      </c>
    </row>
    <row r="2731" spans="1:6" x14ac:dyDescent="0.35">
      <c r="A2731" s="37" t="s">
        <v>7500</v>
      </c>
      <c r="B2731" s="38">
        <v>-38.014379320000003</v>
      </c>
      <c r="C2731" s="38">
        <v>-57.566594639999998</v>
      </c>
      <c r="D2731" s="38">
        <v>7.0404887199401855E-2</v>
      </c>
      <c r="E2731" s="38">
        <v>6.4430250541159986E-2</v>
      </c>
      <c r="F2731" s="38">
        <v>32.148900169204737</v>
      </c>
    </row>
    <row r="2732" spans="1:6" x14ac:dyDescent="0.35">
      <c r="A2732" s="37" t="s">
        <v>7501</v>
      </c>
      <c r="B2732" s="38">
        <v>-38.013138730000001</v>
      </c>
      <c r="C2732" s="38">
        <v>-57.551814159999999</v>
      </c>
      <c r="D2732" s="38">
        <v>9.5126882195472717E-2</v>
      </c>
      <c r="E2732" s="38">
        <v>9.9154150995769005E-2</v>
      </c>
      <c r="F2732" s="38">
        <v>22.767857142857142</v>
      </c>
    </row>
    <row r="2733" spans="1:6" x14ac:dyDescent="0.35">
      <c r="A2733" s="37" t="s">
        <v>7502</v>
      </c>
      <c r="B2733" s="38">
        <v>-37.964020099999999</v>
      </c>
      <c r="C2733" s="38">
        <v>-57.615011959999997</v>
      </c>
      <c r="D2733" s="38">
        <v>0.49231180548667908</v>
      </c>
      <c r="E2733" s="38">
        <v>0.50291082594129777</v>
      </c>
      <c r="F2733" s="38">
        <v>32.774390243902438</v>
      </c>
    </row>
    <row r="2734" spans="1:6" x14ac:dyDescent="0.35">
      <c r="A2734" s="37" t="s">
        <v>7503</v>
      </c>
      <c r="B2734" s="38">
        <v>-38.016017189999999</v>
      </c>
      <c r="C2734" s="38">
        <v>-57.53843474</v>
      </c>
      <c r="D2734" s="38">
        <v>0.1178619340062141</v>
      </c>
      <c r="E2734" s="38">
        <v>9.9048206909886888E-2</v>
      </c>
      <c r="F2734" s="38">
        <v>20.079522862823062</v>
      </c>
    </row>
    <row r="2735" spans="1:6" x14ac:dyDescent="0.35">
      <c r="A2735" s="37" t="s">
        <v>1040</v>
      </c>
      <c r="B2735" s="38">
        <v>-37.993582699999997</v>
      </c>
      <c r="C2735" s="38">
        <v>-57.565646889999996</v>
      </c>
      <c r="D2735" s="38">
        <v>0.109112910926342</v>
      </c>
      <c r="E2735" s="38">
        <v>0.13095615139684161</v>
      </c>
      <c r="F2735" s="38"/>
    </row>
    <row r="2736" spans="1:6" x14ac:dyDescent="0.35">
      <c r="A2736" s="37" t="s">
        <v>7504</v>
      </c>
      <c r="B2736" s="38">
        <v>-38.004524269999997</v>
      </c>
      <c r="C2736" s="38">
        <v>-57.706077729999997</v>
      </c>
      <c r="D2736" s="38">
        <v>0.54953098297119141</v>
      </c>
      <c r="E2736" s="38">
        <v>0.55006652264981659</v>
      </c>
      <c r="F2736" s="38">
        <v>32.465277777777779</v>
      </c>
    </row>
    <row r="2737" spans="1:6" x14ac:dyDescent="0.35">
      <c r="A2737" s="37" t="s">
        <v>1043</v>
      </c>
      <c r="B2737" s="38">
        <v>-38.011107539999998</v>
      </c>
      <c r="C2737" s="38">
        <v>-57.55457844</v>
      </c>
      <c r="D2737" s="38">
        <v>0.1227255165576935</v>
      </c>
      <c r="E2737" s="38">
        <v>0.1244319451874808</v>
      </c>
      <c r="F2737" s="38"/>
    </row>
    <row r="2738" spans="1:6" x14ac:dyDescent="0.35">
      <c r="A2738" s="37" t="s">
        <v>1044</v>
      </c>
      <c r="B2738" s="38">
        <v>-37.984638330000003</v>
      </c>
      <c r="C2738" s="38">
        <v>-57.552230399999999</v>
      </c>
      <c r="D2738" s="38">
        <v>0.103867843747139</v>
      </c>
      <c r="E2738" s="38">
        <v>0.10745939279073161</v>
      </c>
      <c r="F2738" s="38"/>
    </row>
    <row r="2739" spans="1:6" x14ac:dyDescent="0.35">
      <c r="A2739" s="37" t="s">
        <v>7505</v>
      </c>
      <c r="B2739" s="38">
        <v>-37.99688123</v>
      </c>
      <c r="C2739" s="38">
        <v>-57.63425694</v>
      </c>
      <c r="D2739" s="38">
        <v>0.7626461386680603</v>
      </c>
      <c r="E2739" s="38">
        <v>0.76974168576692281</v>
      </c>
      <c r="F2739" s="38">
        <v>42.493638676844789</v>
      </c>
    </row>
    <row r="2740" spans="1:6" x14ac:dyDescent="0.35">
      <c r="A2740" s="37" t="s">
        <v>7506</v>
      </c>
      <c r="B2740" s="38">
        <v>-37.94058175</v>
      </c>
      <c r="C2740" s="38">
        <v>-57.775150969999999</v>
      </c>
      <c r="D2740" s="38">
        <v>0.37789508700370789</v>
      </c>
      <c r="E2740" s="38">
        <v>0.42585609936051899</v>
      </c>
      <c r="F2740" s="38">
        <v>24.033149171270718</v>
      </c>
    </row>
    <row r="2741" spans="1:6" x14ac:dyDescent="0.35">
      <c r="A2741" s="37" t="s">
        <v>1058</v>
      </c>
      <c r="B2741" s="38">
        <v>-38.001436439999999</v>
      </c>
      <c r="C2741" s="38">
        <v>-57.67598684</v>
      </c>
      <c r="D2741" s="38">
        <v>0.63945084810256958</v>
      </c>
      <c r="E2741" s="38">
        <v>0.62854829927285516</v>
      </c>
      <c r="F2741" s="38"/>
    </row>
    <row r="2742" spans="1:6" x14ac:dyDescent="0.35">
      <c r="A2742" s="37" t="s">
        <v>7507</v>
      </c>
      <c r="B2742" s="38">
        <v>-37.949992719999997</v>
      </c>
      <c r="C2742" s="38">
        <v>-57.543788589999998</v>
      </c>
      <c r="D2742" s="38">
        <v>0.32073846459388727</v>
      </c>
      <c r="E2742" s="38">
        <v>0.31902531741393941</v>
      </c>
      <c r="F2742" s="38">
        <v>43.968871595330739</v>
      </c>
    </row>
    <row r="2743" spans="1:6" x14ac:dyDescent="0.35">
      <c r="A2743" s="37" t="s">
        <v>7508</v>
      </c>
      <c r="B2743" s="38">
        <v>-38.092528199999997</v>
      </c>
      <c r="C2743" s="38">
        <v>-57.563292330000003</v>
      </c>
      <c r="D2743" s="38">
        <v>0.44511488080024719</v>
      </c>
      <c r="E2743" s="38">
        <v>0.4611326934475648</v>
      </c>
      <c r="F2743" s="38">
        <v>32.898172323759788</v>
      </c>
    </row>
    <row r="2744" spans="1:6" x14ac:dyDescent="0.35">
      <c r="A2744" s="37" t="s">
        <v>7509</v>
      </c>
      <c r="B2744" s="38">
        <v>-38.023175000000002</v>
      </c>
      <c r="C2744" s="38">
        <v>-57.576940100000002</v>
      </c>
      <c r="D2744" s="38">
        <v>0.229003831744194</v>
      </c>
      <c r="E2744" s="38">
        <v>0.24350605356065849</v>
      </c>
      <c r="F2744" s="38">
        <v>34.589041095890408</v>
      </c>
    </row>
    <row r="2745" spans="1:6" x14ac:dyDescent="0.35">
      <c r="A2745" s="37" t="s">
        <v>7510</v>
      </c>
      <c r="B2745" s="38">
        <v>-37.994607340000002</v>
      </c>
      <c r="C2745" s="38">
        <v>-57.57497292</v>
      </c>
      <c r="D2745" s="38">
        <v>0.28194350004196173</v>
      </c>
      <c r="E2745" s="38">
        <v>0.26557019352912897</v>
      </c>
      <c r="F2745" s="38">
        <v>19.607843137254903</v>
      </c>
    </row>
    <row r="2746" spans="1:6" x14ac:dyDescent="0.35">
      <c r="A2746" s="37" t="s">
        <v>7511</v>
      </c>
      <c r="B2746" s="38">
        <v>-38.023624990000002</v>
      </c>
      <c r="C2746" s="38">
        <v>-57.597243450000001</v>
      </c>
      <c r="D2746" s="38">
        <v>0.54017370939254761</v>
      </c>
      <c r="E2746" s="38">
        <v>0.6306641431231248</v>
      </c>
      <c r="F2746" s="38">
        <v>47.151277013752456</v>
      </c>
    </row>
    <row r="2747" spans="1:6" x14ac:dyDescent="0.35">
      <c r="A2747" s="37" t="s">
        <v>1052</v>
      </c>
      <c r="B2747" s="38">
        <v>-38.014444519999998</v>
      </c>
      <c r="C2747" s="38">
        <v>-57.566672029999999</v>
      </c>
      <c r="D2747" s="38">
        <v>7.0404887199401855E-2</v>
      </c>
      <c r="E2747" s="38">
        <v>6.4595367552505598E-2</v>
      </c>
      <c r="F2747" s="38"/>
    </row>
    <row r="2748" spans="1:6" x14ac:dyDescent="0.35">
      <c r="A2748" s="37" t="s">
        <v>7512</v>
      </c>
      <c r="B2748" s="38">
        <v>-38.005043550000003</v>
      </c>
      <c r="C2748" s="38">
        <v>-57.554419350000003</v>
      </c>
      <c r="D2748" s="38">
        <v>0.1204717680811882</v>
      </c>
      <c r="E2748" s="38">
        <v>0.11748564321743819</v>
      </c>
      <c r="F2748" s="38">
        <v>19.076549210206561</v>
      </c>
    </row>
    <row r="2749" spans="1:6" x14ac:dyDescent="0.35">
      <c r="A2749" s="37" t="s">
        <v>7513</v>
      </c>
      <c r="B2749" s="38">
        <v>-37.994329190000002</v>
      </c>
      <c r="C2749" s="38">
        <v>-57.558928360000003</v>
      </c>
      <c r="D2749" s="38">
        <v>8.0892607569694519E-2</v>
      </c>
      <c r="E2749" s="38">
        <v>0.1047922146196167</v>
      </c>
      <c r="F2749" s="38">
        <v>24.183006535947712</v>
      </c>
    </row>
    <row r="2750" spans="1:6" x14ac:dyDescent="0.35">
      <c r="A2750" s="37" t="s">
        <v>7514</v>
      </c>
      <c r="B2750" s="38">
        <v>-38.005202969999999</v>
      </c>
      <c r="C2750" s="38">
        <v>-57.554553249999998</v>
      </c>
      <c r="D2750" s="38">
        <v>0.1204717680811882</v>
      </c>
      <c r="E2750" s="38">
        <v>0.1180904269632366</v>
      </c>
      <c r="F2750" s="38">
        <v>23.87332521315469</v>
      </c>
    </row>
    <row r="2751" spans="1:6" x14ac:dyDescent="0.35">
      <c r="A2751" s="37" t="s">
        <v>7515</v>
      </c>
      <c r="B2751" s="38">
        <v>-37.965115599999997</v>
      </c>
      <c r="C2751" s="38">
        <v>-57.543961420000002</v>
      </c>
      <c r="D2751" s="38">
        <v>0.1500671058893204</v>
      </c>
      <c r="E2751" s="38">
        <v>0.1417839482426643</v>
      </c>
      <c r="F2751" s="38">
        <v>16.022620169651272</v>
      </c>
    </row>
    <row r="2752" spans="1:6" x14ac:dyDescent="0.35">
      <c r="A2752" s="37" t="s">
        <v>1031</v>
      </c>
      <c r="B2752" s="38">
        <v>-37.909056020000001</v>
      </c>
      <c r="C2752" s="38">
        <v>-57.591077439999999</v>
      </c>
      <c r="D2752" s="38">
        <v>0.57724106311798096</v>
      </c>
      <c r="E2752" s="38">
        <v>0.58677136003971098</v>
      </c>
      <c r="F2752" s="38"/>
    </row>
    <row r="2753" spans="1:6" x14ac:dyDescent="0.35">
      <c r="A2753" s="37" t="s">
        <v>1027</v>
      </c>
      <c r="B2753" s="38">
        <v>-37.98480438</v>
      </c>
      <c r="C2753" s="38">
        <v>-57.568535879999999</v>
      </c>
      <c r="D2753" s="38">
        <v>0.1963669955730438</v>
      </c>
      <c r="E2753" s="38">
        <v>0.17452345749265269</v>
      </c>
      <c r="F2753" s="38"/>
    </row>
    <row r="2754" spans="1:6" x14ac:dyDescent="0.35">
      <c r="A2754" s="37" t="s">
        <v>1029</v>
      </c>
      <c r="B2754" s="38">
        <v>-37.996513100000001</v>
      </c>
      <c r="C2754" s="38">
        <v>-57.546716019999998</v>
      </c>
      <c r="D2754" s="38">
        <v>0.26475551724433899</v>
      </c>
      <c r="E2754" s="38">
        <v>0.17596942317244171</v>
      </c>
      <c r="F2754" s="38"/>
    </row>
    <row r="2755" spans="1:6" x14ac:dyDescent="0.35">
      <c r="A2755" s="37" t="s">
        <v>2563</v>
      </c>
      <c r="B2755" s="38">
        <v>-38.88636503</v>
      </c>
      <c r="C2755" s="38">
        <v>-62.086669360000002</v>
      </c>
      <c r="D2755" s="38">
        <v>4.8033125698566437E-2</v>
      </c>
      <c r="E2755" s="38">
        <v>5.1195746860825099E-2</v>
      </c>
      <c r="F2755" s="38"/>
    </row>
    <row r="2756" spans="1:6" x14ac:dyDescent="0.35">
      <c r="A2756" s="37" t="s">
        <v>1060</v>
      </c>
      <c r="B2756" s="38">
        <v>-37.992473510000004</v>
      </c>
      <c r="C2756" s="38">
        <v>-57.55006324</v>
      </c>
      <c r="D2756" s="38">
        <v>3.606785461306572E-2</v>
      </c>
      <c r="E2756" s="38">
        <v>6.3379867991898209E-2</v>
      </c>
      <c r="F2756" s="38"/>
    </row>
    <row r="2757" spans="1:6" x14ac:dyDescent="0.35">
      <c r="A2757" s="37" t="s">
        <v>7516</v>
      </c>
      <c r="B2757" s="38">
        <v>-38.042528230000002</v>
      </c>
      <c r="C2757" s="38">
        <v>-57.547339899999997</v>
      </c>
      <c r="D2757" s="38">
        <v>0.2542632520198822</v>
      </c>
      <c r="E2757" s="38">
        <v>0.27996775094005799</v>
      </c>
      <c r="F2757" s="38">
        <v>23.631123919308358</v>
      </c>
    </row>
    <row r="2758" spans="1:6" x14ac:dyDescent="0.35">
      <c r="A2758" s="37" t="s">
        <v>7517</v>
      </c>
      <c r="B2758" s="38">
        <v>-37.996748969999999</v>
      </c>
      <c r="C2758" s="38">
        <v>-57.546391440000001</v>
      </c>
      <c r="D2758" s="38">
        <v>0.26475551724433899</v>
      </c>
      <c r="E2758" s="38">
        <v>0.1561435649378432</v>
      </c>
      <c r="F2758" s="38">
        <v>18.383311603650586</v>
      </c>
    </row>
    <row r="2759" spans="1:6" x14ac:dyDescent="0.35">
      <c r="A2759" s="37" t="s">
        <v>7518</v>
      </c>
      <c r="B2759" s="38">
        <v>-38.000772840000003</v>
      </c>
      <c r="C2759" s="38">
        <v>-57.56333747</v>
      </c>
      <c r="D2759" s="38">
        <v>0.1295264661312103</v>
      </c>
      <c r="E2759" s="38">
        <v>0.13256793939753581</v>
      </c>
      <c r="F2759" s="38">
        <v>14.448886350656768</v>
      </c>
    </row>
    <row r="2760" spans="1:6" x14ac:dyDescent="0.35">
      <c r="A2760" s="37" t="s">
        <v>7519</v>
      </c>
      <c r="B2760" s="38">
        <v>-37.98011116</v>
      </c>
      <c r="C2760" s="38">
        <v>-57.565723779999999</v>
      </c>
      <c r="D2760" s="38">
        <v>0.21343009173870089</v>
      </c>
      <c r="E2760" s="38">
        <v>0.21728438844806269</v>
      </c>
      <c r="F2760" s="38">
        <v>19.73018549747049</v>
      </c>
    </row>
    <row r="2761" spans="1:6" x14ac:dyDescent="0.35">
      <c r="A2761" s="37" t="s">
        <v>7520</v>
      </c>
      <c r="B2761" s="38">
        <v>-38.01148594</v>
      </c>
      <c r="C2761" s="38">
        <v>-57.580608550000001</v>
      </c>
      <c r="D2761" s="38">
        <v>0.32220050692558289</v>
      </c>
      <c r="E2761" s="38">
        <v>0.24175275220639181</v>
      </c>
      <c r="F2761" s="38">
        <v>14.213197969543149</v>
      </c>
    </row>
    <row r="2762" spans="1:6" x14ac:dyDescent="0.35">
      <c r="A2762" s="37" t="s">
        <v>7521</v>
      </c>
      <c r="B2762" s="38">
        <v>-37.986130760000002</v>
      </c>
      <c r="C2762" s="38">
        <v>-57.584945060000003</v>
      </c>
      <c r="D2762" s="38">
        <v>0.44216799736022949</v>
      </c>
      <c r="E2762" s="38">
        <v>0.41337109282612799</v>
      </c>
      <c r="F2762" s="38"/>
    </row>
    <row r="2763" spans="1:6" x14ac:dyDescent="0.35">
      <c r="A2763" s="37" t="s">
        <v>7522</v>
      </c>
      <c r="B2763" s="38">
        <v>-37.996934430000003</v>
      </c>
      <c r="C2763" s="38">
        <v>-57.546695530000001</v>
      </c>
      <c r="D2763" s="38">
        <v>0.26475551724433899</v>
      </c>
      <c r="E2763" s="38">
        <v>0.1629277954809368</v>
      </c>
      <c r="F2763" s="38">
        <v>33.638025594149909</v>
      </c>
    </row>
    <row r="2764" spans="1:6" x14ac:dyDescent="0.35">
      <c r="A2764" s="37" t="s">
        <v>7523</v>
      </c>
      <c r="B2764" s="38">
        <v>-37.984531529999998</v>
      </c>
      <c r="C2764" s="38">
        <v>-57.552428130000003</v>
      </c>
      <c r="D2764" s="38">
        <v>0.16247990727424619</v>
      </c>
      <c r="E2764" s="38">
        <v>0.11173661998831309</v>
      </c>
      <c r="F2764" s="38">
        <v>22.274881516587676</v>
      </c>
    </row>
    <row r="2765" spans="1:6" x14ac:dyDescent="0.35">
      <c r="A2765" s="37" t="s">
        <v>7524</v>
      </c>
      <c r="B2765" s="38">
        <v>-37.892175129999998</v>
      </c>
      <c r="C2765" s="38">
        <v>-57.605338209999999</v>
      </c>
      <c r="D2765" s="38">
        <v>0.53664809465408325</v>
      </c>
      <c r="E2765" s="38">
        <v>0.54750261494987884</v>
      </c>
      <c r="F2765" s="38">
        <v>44.23963133640553</v>
      </c>
    </row>
    <row r="2766" spans="1:6" x14ac:dyDescent="0.35">
      <c r="A2766" s="37" t="s">
        <v>7525</v>
      </c>
      <c r="B2766" s="38">
        <v>-37.992742130000003</v>
      </c>
      <c r="C2766" s="38">
        <v>-57.586245460000001</v>
      </c>
      <c r="D2766" s="38">
        <v>0.41173195838928223</v>
      </c>
      <c r="E2766" s="38">
        <v>0.44252455959448939</v>
      </c>
      <c r="F2766" s="38">
        <v>50</v>
      </c>
    </row>
    <row r="2767" spans="1:6" x14ac:dyDescent="0.35">
      <c r="A2767" s="37" t="s">
        <v>7526</v>
      </c>
      <c r="B2767" s="38">
        <v>-37.988116009999999</v>
      </c>
      <c r="C2767" s="38">
        <v>-57.560811149999999</v>
      </c>
      <c r="D2767" s="38">
        <v>0.2022936940193176</v>
      </c>
      <c r="E2767" s="38">
        <v>0.1684459518227312</v>
      </c>
      <c r="F2767" s="38">
        <v>37.759336099585063</v>
      </c>
    </row>
    <row r="2768" spans="1:6" x14ac:dyDescent="0.35">
      <c r="A2768" s="37" t="s">
        <v>7527</v>
      </c>
      <c r="B2768" s="38">
        <v>-38.004947950000002</v>
      </c>
      <c r="C2768" s="38">
        <v>-57.553659879999998</v>
      </c>
      <c r="D2768" s="38">
        <v>0.103614404797554</v>
      </c>
      <c r="E2768" s="38">
        <v>0.1123136171163657</v>
      </c>
      <c r="F2768" s="38">
        <v>25.925925925925924</v>
      </c>
    </row>
    <row r="2769" spans="1:6" x14ac:dyDescent="0.35">
      <c r="A2769" s="37" t="s">
        <v>7528</v>
      </c>
      <c r="B2769" s="38">
        <v>-38.008172129999998</v>
      </c>
      <c r="C2769" s="38">
        <v>-57.706789559999997</v>
      </c>
      <c r="D2769" s="38">
        <v>0.56236374378204346</v>
      </c>
      <c r="E2769" s="38">
        <v>0.56476645856290253</v>
      </c>
      <c r="F2769" s="38">
        <v>43.838028169014088</v>
      </c>
    </row>
    <row r="2770" spans="1:6" x14ac:dyDescent="0.35">
      <c r="A2770" s="37" t="s">
        <v>7529</v>
      </c>
      <c r="B2770" s="38">
        <v>-37.892043459999996</v>
      </c>
      <c r="C2770" s="38">
        <v>-57.716528879999998</v>
      </c>
      <c r="D2770" s="38">
        <v>0.64986968040466309</v>
      </c>
      <c r="E2770" s="38">
        <v>0.64986968338489537</v>
      </c>
      <c r="F2770" s="38">
        <v>49.783549783549788</v>
      </c>
    </row>
    <row r="2771" spans="1:6" x14ac:dyDescent="0.35">
      <c r="A2771" s="37" t="s">
        <v>7530</v>
      </c>
      <c r="B2771" s="38">
        <v>-37.982864290000002</v>
      </c>
      <c r="C2771" s="38">
        <v>-57.783384830000003</v>
      </c>
      <c r="D2771" s="38">
        <v>0.53546357154846191</v>
      </c>
      <c r="E2771" s="38">
        <v>0.53954875927705026</v>
      </c>
      <c r="F2771" s="38">
        <v>37.168141592920357</v>
      </c>
    </row>
    <row r="2772" spans="1:6" x14ac:dyDescent="0.35">
      <c r="A2772" s="37" t="s">
        <v>7531</v>
      </c>
      <c r="B2772" s="38">
        <v>-38.013103049999998</v>
      </c>
      <c r="C2772" s="38">
        <v>-57.551806589999998</v>
      </c>
      <c r="D2772" s="38">
        <v>9.5126882195472717E-2</v>
      </c>
      <c r="E2772" s="38">
        <v>9.8848786401121241E-2</v>
      </c>
      <c r="F2772" s="38">
        <v>29.453262786596117</v>
      </c>
    </row>
    <row r="2773" spans="1:6" x14ac:dyDescent="0.35">
      <c r="A2773" s="37" t="s">
        <v>7532</v>
      </c>
      <c r="B2773" s="38">
        <v>-37.811236129999998</v>
      </c>
      <c r="C2773" s="38">
        <v>-57.84435646</v>
      </c>
      <c r="D2773" s="38">
        <v>0.61588239669799805</v>
      </c>
      <c r="E2773" s="38">
        <v>0.61588239669799805</v>
      </c>
      <c r="F2773" s="38">
        <v>25</v>
      </c>
    </row>
    <row r="2774" spans="1:6" x14ac:dyDescent="0.35">
      <c r="A2774" s="37" t="s">
        <v>7533</v>
      </c>
      <c r="B2774" s="38">
        <v>-38.038388179999998</v>
      </c>
      <c r="C2774" s="38">
        <v>-57.549862160000004</v>
      </c>
      <c r="D2774" s="38">
        <v>0.2338440865278244</v>
      </c>
      <c r="E2774" s="38">
        <v>0.23355028582246681</v>
      </c>
      <c r="F2774" s="38">
        <v>26.217228464419474</v>
      </c>
    </row>
    <row r="2775" spans="1:6" x14ac:dyDescent="0.35">
      <c r="A2775" s="37" t="s">
        <v>7534</v>
      </c>
      <c r="B2775" s="38">
        <v>-37.965628369999997</v>
      </c>
      <c r="C2775" s="38">
        <v>-57.587971920000001</v>
      </c>
      <c r="D2775" s="38">
        <v>0.36461591720581049</v>
      </c>
      <c r="E2775" s="38">
        <v>0.34749436544047457</v>
      </c>
      <c r="F2775" s="38">
        <v>53.823529411764703</v>
      </c>
    </row>
    <row r="2776" spans="1:6" x14ac:dyDescent="0.35">
      <c r="A2776" s="37" t="s">
        <v>7535</v>
      </c>
      <c r="B2776" s="38">
        <v>-38.059879070000001</v>
      </c>
      <c r="C2776" s="38">
        <v>-57.54946425</v>
      </c>
      <c r="D2776" s="38">
        <v>0.17559944093227389</v>
      </c>
      <c r="E2776" s="38">
        <v>0.16736543198165141</v>
      </c>
      <c r="F2776" s="38">
        <v>35.201793721973097</v>
      </c>
    </row>
    <row r="2777" spans="1:6" x14ac:dyDescent="0.35">
      <c r="A2777" s="37" t="s">
        <v>7536</v>
      </c>
      <c r="B2777" s="38">
        <v>-37.983938870000003</v>
      </c>
      <c r="C2777" s="38">
        <v>-57.578110010000003</v>
      </c>
      <c r="D2777" s="38">
        <v>0.30948814749717712</v>
      </c>
      <c r="E2777" s="38">
        <v>0.30787807075600881</v>
      </c>
      <c r="F2777" s="38">
        <v>36.752136752136757</v>
      </c>
    </row>
    <row r="2778" spans="1:6" x14ac:dyDescent="0.35">
      <c r="A2778" s="37" t="s">
        <v>7537</v>
      </c>
      <c r="B2778" s="38">
        <v>-37.997834240000003</v>
      </c>
      <c r="C2778" s="38">
        <v>-57.566200279999997</v>
      </c>
      <c r="D2778" s="38">
        <v>0.19812311232089999</v>
      </c>
      <c r="E2778" s="38">
        <v>0.19015070050954819</v>
      </c>
      <c r="F2778" s="38">
        <v>42.508710801393725</v>
      </c>
    </row>
    <row r="2779" spans="1:6" x14ac:dyDescent="0.35">
      <c r="A2779" s="37" t="s">
        <v>7538</v>
      </c>
      <c r="B2779" s="38">
        <v>-38.131146209999997</v>
      </c>
      <c r="C2779" s="38">
        <v>-57.742487990000001</v>
      </c>
      <c r="D2779" s="38">
        <v>0.48256406188011169</v>
      </c>
      <c r="E2779" s="38">
        <v>0.48256406188011169</v>
      </c>
      <c r="F2779" s="38">
        <v>28.571428571428569</v>
      </c>
    </row>
    <row r="2780" spans="1:6" x14ac:dyDescent="0.35">
      <c r="A2780" s="37" t="s">
        <v>7539</v>
      </c>
      <c r="B2780" s="38">
        <v>-38.014423639999997</v>
      </c>
      <c r="C2780" s="38">
        <v>-57.566828659999999</v>
      </c>
      <c r="D2780" s="38">
        <v>7.0404887199401855E-2</v>
      </c>
      <c r="E2780" s="38">
        <v>6.500662390041996E-2</v>
      </c>
      <c r="F2780" s="38">
        <v>44.415584415584412</v>
      </c>
    </row>
    <row r="2781" spans="1:6" x14ac:dyDescent="0.35">
      <c r="A2781" s="37" t="s">
        <v>7540</v>
      </c>
      <c r="B2781" s="38">
        <v>-38.028622519999999</v>
      </c>
      <c r="C2781" s="38">
        <v>-57.561511260000003</v>
      </c>
      <c r="D2781" s="38">
        <v>0.29735970497131348</v>
      </c>
      <c r="E2781" s="38">
        <v>0.30267232575932063</v>
      </c>
      <c r="F2781" s="38">
        <v>41.242937853107343</v>
      </c>
    </row>
    <row r="2782" spans="1:6" x14ac:dyDescent="0.35">
      <c r="A2782" s="37" t="s">
        <v>7541</v>
      </c>
      <c r="B2782" s="38">
        <v>-38.00086099</v>
      </c>
      <c r="C2782" s="38">
        <v>-57.570477490000002</v>
      </c>
      <c r="D2782" s="38">
        <v>0.18065352737903589</v>
      </c>
      <c r="E2782" s="38">
        <v>0.1773450861756618</v>
      </c>
      <c r="F2782" s="38">
        <v>39.629629629629633</v>
      </c>
    </row>
    <row r="2783" spans="1:6" x14ac:dyDescent="0.35">
      <c r="A2783" s="37" t="s">
        <v>7542</v>
      </c>
      <c r="B2783" s="38">
        <v>-37.969850780000002</v>
      </c>
      <c r="C2783" s="38">
        <v>-57.613918130000002</v>
      </c>
      <c r="D2783" s="38">
        <v>0.54229170083999634</v>
      </c>
      <c r="E2783" s="38">
        <v>0.53240254223346706</v>
      </c>
      <c r="F2783" s="38">
        <v>59.818731117824775</v>
      </c>
    </row>
    <row r="2784" spans="1:6" x14ac:dyDescent="0.35">
      <c r="A2784" s="37" t="s">
        <v>7543</v>
      </c>
      <c r="B2784" s="38">
        <v>-37.94784104</v>
      </c>
      <c r="C2784" s="38">
        <v>-57.562593659999997</v>
      </c>
      <c r="D2784" s="38">
        <v>0.33454984426498408</v>
      </c>
      <c r="E2784" s="38">
        <v>0.32736426121310191</v>
      </c>
      <c r="F2784" s="38">
        <v>57.53086419753086</v>
      </c>
    </row>
    <row r="2785" spans="1:6" x14ac:dyDescent="0.35">
      <c r="A2785" s="37" t="s">
        <v>7544</v>
      </c>
      <c r="B2785" s="38">
        <v>-38.030252529999999</v>
      </c>
      <c r="C2785" s="38">
        <v>-57.806121679999997</v>
      </c>
      <c r="D2785" s="38">
        <v>0.74912965297698975</v>
      </c>
      <c r="E2785" s="38">
        <v>0.74912965925116293</v>
      </c>
      <c r="F2785" s="38">
        <v>64.705882352941174</v>
      </c>
    </row>
    <row r="2786" spans="1:6" x14ac:dyDescent="0.35">
      <c r="A2786" s="37" t="s">
        <v>7545</v>
      </c>
      <c r="B2786" s="38">
        <v>-38.170257419999999</v>
      </c>
      <c r="C2786" s="38">
        <v>-57.646871619999999</v>
      </c>
      <c r="D2786" s="38">
        <v>0.41560348868370062</v>
      </c>
      <c r="E2786" s="38">
        <v>0.42281138598918921</v>
      </c>
      <c r="F2786" s="38">
        <v>30.697674418604652</v>
      </c>
    </row>
    <row r="2787" spans="1:6" x14ac:dyDescent="0.35">
      <c r="A2787" s="37" t="s">
        <v>7546</v>
      </c>
      <c r="B2787" s="38">
        <v>-38.033387650000002</v>
      </c>
      <c r="C2787" s="38">
        <v>-57.570005999999999</v>
      </c>
      <c r="D2787" s="38">
        <v>0.26281493902206421</v>
      </c>
      <c r="E2787" s="38">
        <v>0.35256086863004238</v>
      </c>
      <c r="F2787" s="38">
        <v>60.360360360360367</v>
      </c>
    </row>
    <row r="2788" spans="1:6" x14ac:dyDescent="0.35">
      <c r="A2788" s="37" t="s">
        <v>7547</v>
      </c>
      <c r="B2788" s="38">
        <v>-38.023120749999997</v>
      </c>
      <c r="C2788" s="38">
        <v>-57.576866420000002</v>
      </c>
      <c r="D2788" s="38">
        <v>0.229003831744194</v>
      </c>
      <c r="E2788" s="38">
        <v>0.24314029273149129</v>
      </c>
      <c r="F2788" s="38">
        <v>51.237623762376238</v>
      </c>
    </row>
    <row r="2789" spans="1:6" x14ac:dyDescent="0.35">
      <c r="A2789" s="37" t="s">
        <v>7548</v>
      </c>
      <c r="B2789" s="38">
        <v>-38.015992599999997</v>
      </c>
      <c r="C2789" s="38">
        <v>-57.5384806</v>
      </c>
      <c r="D2789" s="38">
        <v>0.1178619340062141</v>
      </c>
      <c r="E2789" s="38">
        <v>9.9048206909886888E-2</v>
      </c>
      <c r="F2789" s="38">
        <v>27.160493827160494</v>
      </c>
    </row>
    <row r="2790" spans="1:6" x14ac:dyDescent="0.35">
      <c r="A2790" s="37" t="s">
        <v>7549</v>
      </c>
      <c r="B2790" s="38">
        <v>-37.998209359999997</v>
      </c>
      <c r="C2790" s="38">
        <v>-57.612937109999997</v>
      </c>
      <c r="D2790" s="38">
        <v>0.57930046319961548</v>
      </c>
      <c r="E2790" s="38">
        <v>0.59638205667336786</v>
      </c>
      <c r="F2790" s="38">
        <v>55.95667870036101</v>
      </c>
    </row>
    <row r="2791" spans="1:6" x14ac:dyDescent="0.35">
      <c r="A2791" s="37" t="s">
        <v>7550</v>
      </c>
      <c r="B2791" s="38">
        <v>-37.980600150000001</v>
      </c>
      <c r="C2791" s="38">
        <v>-57.558990540000003</v>
      </c>
      <c r="D2791" s="38">
        <v>0.27743023633956909</v>
      </c>
      <c r="E2791" s="38">
        <v>0.2260174366988634</v>
      </c>
      <c r="F2791" s="38">
        <v>39.207048458149778</v>
      </c>
    </row>
    <row r="2792" spans="1:6" x14ac:dyDescent="0.35">
      <c r="A2792" s="37" t="s">
        <v>7551</v>
      </c>
      <c r="B2792" s="38">
        <v>-37.992811349999997</v>
      </c>
      <c r="C2792" s="38">
        <v>-57.9224636</v>
      </c>
      <c r="D2792" s="38">
        <v>0.65436214208602905</v>
      </c>
      <c r="E2792" s="38">
        <v>0.65436214208602905</v>
      </c>
      <c r="F2792" s="38">
        <v>33.333333333333329</v>
      </c>
    </row>
    <row r="2793" spans="1:6" x14ac:dyDescent="0.35">
      <c r="A2793" s="37" t="s">
        <v>7552</v>
      </c>
      <c r="B2793" s="38">
        <v>-38.007109270000001</v>
      </c>
      <c r="C2793" s="38">
        <v>-57.565476269999998</v>
      </c>
      <c r="D2793" s="38">
        <v>9.4327367842197418E-2</v>
      </c>
      <c r="E2793" s="38">
        <v>8.5759814921766514E-2</v>
      </c>
      <c r="F2793" s="38">
        <v>21.50655021834061</v>
      </c>
    </row>
    <row r="2794" spans="1:6" x14ac:dyDescent="0.35">
      <c r="A2794" s="37" t="s">
        <v>7553</v>
      </c>
      <c r="B2794" s="38">
        <v>-37.978685329999998</v>
      </c>
      <c r="C2794" s="38">
        <v>-57.567830860000001</v>
      </c>
      <c r="D2794" s="38">
        <v>0.2456509917974472</v>
      </c>
      <c r="E2794" s="38">
        <v>0.2417054726845688</v>
      </c>
      <c r="F2794" s="38">
        <v>39.570552147239262</v>
      </c>
    </row>
    <row r="2795" spans="1:6" x14ac:dyDescent="0.35">
      <c r="A2795" s="37" t="s">
        <v>7554</v>
      </c>
      <c r="B2795" s="38">
        <v>-37.97765416</v>
      </c>
      <c r="C2795" s="38">
        <v>-57.588498180000002</v>
      </c>
      <c r="D2795" s="38">
        <v>0.36388719081878662</v>
      </c>
      <c r="E2795" s="38">
        <v>0.35582231142018972</v>
      </c>
      <c r="F2795" s="38">
        <v>44.205298013245034</v>
      </c>
    </row>
    <row r="2796" spans="1:6" x14ac:dyDescent="0.35">
      <c r="A2796" s="37" t="s">
        <v>7555</v>
      </c>
      <c r="B2796" s="38">
        <v>-37.96434885</v>
      </c>
      <c r="C2796" s="38">
        <v>-57.606549979999997</v>
      </c>
      <c r="D2796" s="38">
        <v>0.52607262134552002</v>
      </c>
      <c r="E2796" s="38">
        <v>0.54863023906946184</v>
      </c>
      <c r="F2796" s="38">
        <v>44.078947368421048</v>
      </c>
    </row>
    <row r="2797" spans="1:6" x14ac:dyDescent="0.35">
      <c r="A2797" s="37" t="s">
        <v>7556</v>
      </c>
      <c r="B2797" s="38">
        <v>-38.045250449999997</v>
      </c>
      <c r="C2797" s="38">
        <v>-57.590164190000003</v>
      </c>
      <c r="D2797" s="38">
        <v>0.43949750065803528</v>
      </c>
      <c r="E2797" s="38">
        <v>0.5346066802740097</v>
      </c>
      <c r="F2797" s="38">
        <v>64.571428571428569</v>
      </c>
    </row>
    <row r="2798" spans="1:6" x14ac:dyDescent="0.35">
      <c r="A2798" s="37" t="s">
        <v>7557</v>
      </c>
      <c r="B2798" s="38">
        <v>-38.031047129999997</v>
      </c>
      <c r="C2798" s="38">
        <v>-57.59251321</v>
      </c>
      <c r="D2798" s="38">
        <v>0.35761928558349609</v>
      </c>
      <c r="E2798" s="38">
        <v>0.35613353435809803</v>
      </c>
      <c r="F2798" s="38">
        <v>45.962732919254655</v>
      </c>
    </row>
    <row r="2799" spans="1:6" x14ac:dyDescent="0.35">
      <c r="A2799" s="37" t="s">
        <v>7558</v>
      </c>
      <c r="B2799" s="38">
        <v>-38.040019229999999</v>
      </c>
      <c r="C2799" s="38">
        <v>-57.614936149999998</v>
      </c>
      <c r="D2799" s="38">
        <v>0.73229062557220459</v>
      </c>
      <c r="E2799" s="38">
        <v>0.73263464005369894</v>
      </c>
      <c r="F2799" s="38">
        <v>55.118110236220474</v>
      </c>
    </row>
    <row r="2800" spans="1:6" x14ac:dyDescent="0.35">
      <c r="A2800" s="37" t="s">
        <v>7559</v>
      </c>
      <c r="B2800" s="38">
        <v>-37.977791189999998</v>
      </c>
      <c r="C2800" s="38">
        <v>-57.596631289999998</v>
      </c>
      <c r="D2800" s="38">
        <v>0.40112161636352539</v>
      </c>
      <c r="E2800" s="38">
        <v>0.4219912196460523</v>
      </c>
      <c r="F2800" s="38">
        <v>48.399246704331453</v>
      </c>
    </row>
    <row r="2801" spans="1:6" x14ac:dyDescent="0.35">
      <c r="A2801" s="37" t="s">
        <v>7560</v>
      </c>
      <c r="B2801" s="38">
        <v>-37.806412459999997</v>
      </c>
      <c r="C2801" s="38">
        <v>-57.63053317</v>
      </c>
      <c r="D2801" s="38">
        <v>0.58688944578170776</v>
      </c>
      <c r="E2801" s="38">
        <v>0.55191459716894686</v>
      </c>
      <c r="F2801" s="38">
        <v>64.102564102564102</v>
      </c>
    </row>
    <row r="2802" spans="1:6" x14ac:dyDescent="0.35">
      <c r="A2802" s="37" t="s">
        <v>7561</v>
      </c>
      <c r="B2802" s="38">
        <v>-38.111383609999997</v>
      </c>
      <c r="C2802" s="38">
        <v>-57.608151390000003</v>
      </c>
      <c r="D2802" s="38">
        <v>0.5518607497215271</v>
      </c>
      <c r="E2802" s="38">
        <v>0.55113885341546476</v>
      </c>
      <c r="F2802" s="38">
        <v>39.171974522292999</v>
      </c>
    </row>
    <row r="2803" spans="1:6" x14ac:dyDescent="0.35">
      <c r="A2803" s="37" t="s">
        <v>7562</v>
      </c>
      <c r="B2803" s="38">
        <v>-37.994515360000001</v>
      </c>
      <c r="C2803" s="38">
        <v>-57.579741310000003</v>
      </c>
      <c r="D2803" s="38">
        <v>0.42090925574302668</v>
      </c>
      <c r="E2803" s="38">
        <v>0.40226481854915619</v>
      </c>
      <c r="F2803" s="38">
        <v>60.24096385542169</v>
      </c>
    </row>
    <row r="2804" spans="1:6" x14ac:dyDescent="0.35">
      <c r="A2804" s="37" t="s">
        <v>7563</v>
      </c>
      <c r="B2804" s="38">
        <v>-38.044889019999999</v>
      </c>
      <c r="C2804" s="38">
        <v>-57.561466959999997</v>
      </c>
      <c r="D2804" s="38">
        <v>0.32053807377815252</v>
      </c>
      <c r="E2804" s="38">
        <v>0.31978727380434668</v>
      </c>
      <c r="F2804" s="38">
        <v>46.575342465753423</v>
      </c>
    </row>
    <row r="2805" spans="1:6" x14ac:dyDescent="0.35">
      <c r="A2805" s="37" t="s">
        <v>7564</v>
      </c>
      <c r="B2805" s="38">
        <v>-38.044085299999999</v>
      </c>
      <c r="C2805" s="38">
        <v>-57.651568339999997</v>
      </c>
      <c r="D2805" s="38">
        <v>0.72470605373382568</v>
      </c>
      <c r="E2805" s="38">
        <v>0.73385014363697598</v>
      </c>
      <c r="F2805" s="38">
        <v>65.217391304347828</v>
      </c>
    </row>
    <row r="2806" spans="1:6" x14ac:dyDescent="0.35">
      <c r="A2806" s="37" t="s">
        <v>7565</v>
      </c>
      <c r="B2806" s="38">
        <v>-38.084537130000001</v>
      </c>
      <c r="C2806" s="38">
        <v>-57.632591619999999</v>
      </c>
      <c r="D2806" s="38">
        <v>0.74614238739013672</v>
      </c>
      <c r="E2806" s="38">
        <v>0.74614238739013672</v>
      </c>
      <c r="F2806" s="38">
        <v>66.013071895424829</v>
      </c>
    </row>
    <row r="2807" spans="1:6" x14ac:dyDescent="0.35">
      <c r="A2807" s="37" t="s">
        <v>7566</v>
      </c>
      <c r="B2807" s="38">
        <v>-38.037313900000001</v>
      </c>
      <c r="C2807" s="38">
        <v>-57.585396609999997</v>
      </c>
      <c r="D2807" s="38">
        <v>0.48201799392700201</v>
      </c>
      <c r="E2807" s="38">
        <v>0.47451480000446999</v>
      </c>
      <c r="F2807" s="38">
        <v>56.862745098039213</v>
      </c>
    </row>
    <row r="2808" spans="1:6" x14ac:dyDescent="0.35">
      <c r="A2808" s="37" t="s">
        <v>7567</v>
      </c>
      <c r="B2808" s="38">
        <v>-37.904269249999999</v>
      </c>
      <c r="C2808" s="38">
        <v>-57.784389840000003</v>
      </c>
      <c r="D2808" s="38">
        <v>0.5818595290184021</v>
      </c>
      <c r="E2808" s="38">
        <v>0.58543802876221507</v>
      </c>
      <c r="F2808" s="38">
        <v>37.060702875399357</v>
      </c>
    </row>
    <row r="2809" spans="1:6" x14ac:dyDescent="0.35">
      <c r="A2809" s="37" t="s">
        <v>7568</v>
      </c>
      <c r="B2809" s="38">
        <v>-38.008375059999999</v>
      </c>
      <c r="C2809" s="38">
        <v>-57.580917069999998</v>
      </c>
      <c r="D2809" s="38">
        <v>0.1199310049414635</v>
      </c>
      <c r="E2809" s="38">
        <v>0.17142687489589059</v>
      </c>
      <c r="F2809" s="38">
        <v>52.380952380952387</v>
      </c>
    </row>
    <row r="2810" spans="1:6" x14ac:dyDescent="0.35">
      <c r="A2810" s="37" t="s">
        <v>7569</v>
      </c>
      <c r="B2810" s="38">
        <v>-37.930809680000003</v>
      </c>
      <c r="C2810" s="38">
        <v>-57.707746870000001</v>
      </c>
      <c r="D2810" s="38">
        <v>0.66718608140945435</v>
      </c>
      <c r="E2810" s="38">
        <v>0.66718608140945435</v>
      </c>
      <c r="F2810" s="38">
        <v>60.629921259842526</v>
      </c>
    </row>
    <row r="2811" spans="1:6" x14ac:dyDescent="0.35">
      <c r="A2811" s="37" t="s">
        <v>7570</v>
      </c>
      <c r="B2811" s="38">
        <v>-37.940642650000001</v>
      </c>
      <c r="C2811" s="38">
        <v>-57.775094680000002</v>
      </c>
      <c r="D2811" s="38">
        <v>0.37789508700370789</v>
      </c>
      <c r="E2811" s="38">
        <v>0.42585609936051899</v>
      </c>
      <c r="F2811" s="38">
        <v>27.492447129909365</v>
      </c>
    </row>
    <row r="2812" spans="1:6" x14ac:dyDescent="0.35">
      <c r="A2812" s="37" t="s">
        <v>7571</v>
      </c>
      <c r="B2812" s="38">
        <v>-38.024339920000003</v>
      </c>
      <c r="C2812" s="38">
        <v>-57.59818722</v>
      </c>
      <c r="D2812" s="38">
        <v>0.52131748199462891</v>
      </c>
      <c r="E2812" s="38">
        <v>0.5654933862388134</v>
      </c>
      <c r="F2812" s="38">
        <v>63.309352517985609</v>
      </c>
    </row>
    <row r="2813" spans="1:6" x14ac:dyDescent="0.35">
      <c r="A2813" s="37" t="s">
        <v>7572</v>
      </c>
      <c r="B2813" s="38">
        <v>-37.973744529999998</v>
      </c>
      <c r="C2813" s="38">
        <v>-57.690157200000002</v>
      </c>
      <c r="D2813" s="38">
        <v>0.68809282779693604</v>
      </c>
      <c r="E2813" s="38">
        <v>0.68809282779693604</v>
      </c>
      <c r="F2813" s="38">
        <v>54.607508532423211</v>
      </c>
    </row>
    <row r="2814" spans="1:6" x14ac:dyDescent="0.35">
      <c r="A2814" s="37" t="s">
        <v>7573</v>
      </c>
      <c r="B2814" s="38">
        <v>-38.208628140000002</v>
      </c>
      <c r="C2814" s="38">
        <v>-57.705524910000001</v>
      </c>
      <c r="D2814" s="38">
        <v>0.4554302990436554</v>
      </c>
      <c r="E2814" s="38">
        <v>0.46708178443786419</v>
      </c>
      <c r="F2814" s="38">
        <v>47.752808988764045</v>
      </c>
    </row>
    <row r="2815" spans="1:6" x14ac:dyDescent="0.35">
      <c r="A2815" s="37" t="s">
        <v>7574</v>
      </c>
      <c r="B2815" s="38">
        <v>-38.024477760000003</v>
      </c>
      <c r="C2815" s="38">
        <v>-57.561712139999997</v>
      </c>
      <c r="D2815" s="38">
        <v>0.1181184351444244</v>
      </c>
      <c r="E2815" s="38">
        <v>0.1374975225250972</v>
      </c>
      <c r="F2815" s="38">
        <v>33.766233766233768</v>
      </c>
    </row>
    <row r="2816" spans="1:6" x14ac:dyDescent="0.35">
      <c r="A2816" s="37" t="s">
        <v>7575</v>
      </c>
      <c r="B2816" s="38">
        <v>-37.986768980000001</v>
      </c>
      <c r="C2816" s="38">
        <v>-57.611343570000003</v>
      </c>
      <c r="D2816" s="38">
        <v>0.55266249179840088</v>
      </c>
      <c r="E2816" s="38">
        <v>0.54394571292094696</v>
      </c>
      <c r="F2816" s="38">
        <v>59.774436090225571</v>
      </c>
    </row>
    <row r="2817" spans="1:6" x14ac:dyDescent="0.35">
      <c r="A2817" s="37" t="s">
        <v>7576</v>
      </c>
      <c r="B2817" s="38">
        <v>-37.965685110000003</v>
      </c>
      <c r="C2817" s="38">
        <v>-57.555977169999998</v>
      </c>
      <c r="D2817" s="38">
        <v>4.0303081274032593E-2</v>
      </c>
      <c r="E2817" s="38">
        <v>4.0791643229690748E-2</v>
      </c>
      <c r="F2817" s="38">
        <v>21.149425287356323</v>
      </c>
    </row>
    <row r="2818" spans="1:6" x14ac:dyDescent="0.35">
      <c r="A2818" s="37" t="s">
        <v>7577</v>
      </c>
      <c r="B2818" s="38">
        <v>-38.00733091</v>
      </c>
      <c r="C2818" s="38">
        <v>-57.60359991</v>
      </c>
      <c r="D2818" s="38">
        <v>0.47080230712890619</v>
      </c>
      <c r="E2818" s="38">
        <v>0.50109951198101044</v>
      </c>
      <c r="F2818" s="38">
        <v>54.947916666666664</v>
      </c>
    </row>
    <row r="2819" spans="1:6" x14ac:dyDescent="0.35">
      <c r="A2819" s="37" t="s">
        <v>7578</v>
      </c>
      <c r="B2819" s="38">
        <v>-37.972934160000001</v>
      </c>
      <c r="C2819" s="38">
        <v>-57.588894209999999</v>
      </c>
      <c r="D2819" s="38">
        <v>0.29747942090034479</v>
      </c>
      <c r="E2819" s="38">
        <v>0.30396596538393122</v>
      </c>
      <c r="F2819" s="38">
        <v>34.635879218472468</v>
      </c>
    </row>
    <row r="2820" spans="1:6" x14ac:dyDescent="0.35">
      <c r="A2820" s="37" t="s">
        <v>7579</v>
      </c>
      <c r="B2820" s="38">
        <v>-38.0110162</v>
      </c>
      <c r="C2820" s="38">
        <v>-57.554561960000001</v>
      </c>
      <c r="D2820" s="38">
        <v>0.1227255165576935</v>
      </c>
      <c r="E2820" s="38">
        <v>0.1241540248064618</v>
      </c>
      <c r="F2820" s="38">
        <v>30.434782608695656</v>
      </c>
    </row>
    <row r="2821" spans="1:6" x14ac:dyDescent="0.35">
      <c r="A2821" s="37" t="s">
        <v>7580</v>
      </c>
      <c r="B2821" s="38">
        <v>-37.958916080000002</v>
      </c>
      <c r="C2821" s="38">
        <v>-57.623783359999997</v>
      </c>
      <c r="D2821" s="38">
        <v>0.59364253282546997</v>
      </c>
      <c r="E2821" s="38">
        <v>0.59729179426243428</v>
      </c>
      <c r="F2821" s="38">
        <v>55.045871559633028</v>
      </c>
    </row>
    <row r="2822" spans="1:6" x14ac:dyDescent="0.35">
      <c r="A2822" s="37" t="s">
        <v>7581</v>
      </c>
      <c r="B2822" s="38">
        <v>-38.035926959999998</v>
      </c>
      <c r="C2822" s="38">
        <v>-57.715134519999999</v>
      </c>
      <c r="D2822" s="38">
        <v>0.52131682634353638</v>
      </c>
      <c r="E2822" s="38">
        <v>0.51788184734491205</v>
      </c>
      <c r="F2822" s="38">
        <v>48.571428571428569</v>
      </c>
    </row>
    <row r="2823" spans="1:6" x14ac:dyDescent="0.35">
      <c r="A2823" s="37" t="s">
        <v>7582</v>
      </c>
      <c r="B2823" s="38">
        <v>-37.993504350000002</v>
      </c>
      <c r="C2823" s="38">
        <v>-57.565547860000002</v>
      </c>
      <c r="D2823" s="38">
        <v>0.109112910926342</v>
      </c>
      <c r="E2823" s="38">
        <v>0.13095615139684161</v>
      </c>
      <c r="F2823" s="38">
        <v>28.640776699029125</v>
      </c>
    </row>
    <row r="2824" spans="1:6" x14ac:dyDescent="0.35">
      <c r="A2824" s="37" t="s">
        <v>7583</v>
      </c>
      <c r="B2824" s="38">
        <v>-37.984841680000002</v>
      </c>
      <c r="C2824" s="38">
        <v>-57.568629880000003</v>
      </c>
      <c r="D2824" s="38">
        <v>0.1963669955730438</v>
      </c>
      <c r="E2824" s="38">
        <v>0.17453213277700791</v>
      </c>
      <c r="F2824" s="38">
        <v>29.198966408268735</v>
      </c>
    </row>
    <row r="2825" spans="1:6" x14ac:dyDescent="0.35">
      <c r="A2825" s="37" t="s">
        <v>7584</v>
      </c>
      <c r="B2825" s="38">
        <v>-37.997225610000001</v>
      </c>
      <c r="C2825" s="38">
        <v>-57.63405453</v>
      </c>
      <c r="D2825" s="38">
        <v>0.74464714527130127</v>
      </c>
      <c r="E2825" s="38">
        <v>0.75932341508376289</v>
      </c>
      <c r="F2825" s="38">
        <v>61.764705882352942</v>
      </c>
    </row>
    <row r="2826" spans="1:6" x14ac:dyDescent="0.35">
      <c r="A2826" s="37" t="s">
        <v>7585</v>
      </c>
      <c r="B2826" s="38">
        <v>-38.050099279999998</v>
      </c>
      <c r="C2826" s="38">
        <v>-57.582682480000003</v>
      </c>
      <c r="D2826" s="38">
        <v>0.64640074968338013</v>
      </c>
      <c r="E2826" s="38">
        <v>0.62310624750036947</v>
      </c>
      <c r="F2826" s="38">
        <v>71.825396825396822</v>
      </c>
    </row>
    <row r="2827" spans="1:6" x14ac:dyDescent="0.35">
      <c r="A2827" s="37" t="s">
        <v>7586</v>
      </c>
      <c r="B2827" s="38">
        <v>-38.01458298</v>
      </c>
      <c r="C2827" s="38">
        <v>-57.589183009999999</v>
      </c>
      <c r="D2827" s="38">
        <v>0.52520012855529785</v>
      </c>
      <c r="E2827" s="38">
        <v>0.53065246424159485</v>
      </c>
      <c r="F2827" s="38">
        <v>70.857142857142847</v>
      </c>
    </row>
    <row r="2828" spans="1:6" x14ac:dyDescent="0.35">
      <c r="A2828" s="37" t="s">
        <v>7587</v>
      </c>
      <c r="B2828" s="38">
        <v>-37.94549799</v>
      </c>
      <c r="C2828" s="38">
        <v>-57.594961589999997</v>
      </c>
      <c r="D2828" s="38">
        <v>0.51693171262741089</v>
      </c>
      <c r="E2828" s="38">
        <v>0.48234774534766739</v>
      </c>
      <c r="F2828" s="38">
        <v>42.241379310344826</v>
      </c>
    </row>
    <row r="2829" spans="1:6" x14ac:dyDescent="0.35">
      <c r="A2829" s="37" t="s">
        <v>7588</v>
      </c>
      <c r="B2829" s="38">
        <v>-37.950633850000003</v>
      </c>
      <c r="C2829" s="38">
        <v>-57.577999409999997</v>
      </c>
      <c r="D2829" s="38">
        <v>0.28737556934356689</v>
      </c>
      <c r="E2829" s="38">
        <v>0.28716641664504999</v>
      </c>
      <c r="F2829" s="38">
        <v>46.95259593679458</v>
      </c>
    </row>
    <row r="2830" spans="1:6" x14ac:dyDescent="0.35">
      <c r="A2830" s="37" t="s">
        <v>7589</v>
      </c>
      <c r="B2830" s="38">
        <v>-38.028929830000003</v>
      </c>
      <c r="C2830" s="38">
        <v>-57.596333610000002</v>
      </c>
      <c r="D2830" s="38">
        <v>0.49161604046821589</v>
      </c>
      <c r="E2830" s="38">
        <v>0.46832831394978058</v>
      </c>
      <c r="F2830" s="38">
        <v>64.885496183206101</v>
      </c>
    </row>
    <row r="2831" spans="1:6" x14ac:dyDescent="0.35">
      <c r="A2831" s="37" t="s">
        <v>7590</v>
      </c>
      <c r="B2831" s="38">
        <v>-37.99575016</v>
      </c>
      <c r="C2831" s="38">
        <v>-57.615168789999998</v>
      </c>
      <c r="D2831" s="38">
        <v>0.63544750213623047</v>
      </c>
      <c r="E2831" s="38">
        <v>0.65391745438446869</v>
      </c>
      <c r="F2831" s="38">
        <v>65.034965034965026</v>
      </c>
    </row>
    <row r="2832" spans="1:6" x14ac:dyDescent="0.35">
      <c r="A2832" s="37" t="s">
        <v>7591</v>
      </c>
      <c r="B2832" s="38">
        <v>-38.034321310000003</v>
      </c>
      <c r="C2832" s="38">
        <v>-57.542878039999998</v>
      </c>
      <c r="D2832" s="38">
        <v>0.17195601761341089</v>
      </c>
      <c r="E2832" s="38">
        <v>0.1967336990331349</v>
      </c>
      <c r="F2832" s="38"/>
    </row>
    <row r="2833" spans="1:6" x14ac:dyDescent="0.35">
      <c r="A2833" s="37" t="s">
        <v>7592</v>
      </c>
      <c r="B2833" s="38">
        <v>-38.010203709999999</v>
      </c>
      <c r="C2833" s="38">
        <v>-57.566763969999997</v>
      </c>
      <c r="D2833" s="38">
        <v>7.0188798010349274E-2</v>
      </c>
      <c r="E2833" s="38">
        <v>6.8125307839363811E-2</v>
      </c>
      <c r="F2833" s="38"/>
    </row>
    <row r="2834" spans="1:6" x14ac:dyDescent="0.35">
      <c r="A2834" s="37" t="s">
        <v>7593</v>
      </c>
      <c r="B2834" s="38">
        <v>-37.994844610000001</v>
      </c>
      <c r="C2834" s="38">
        <v>-57.566676620000003</v>
      </c>
      <c r="D2834" s="38">
        <v>0.19831965863704679</v>
      </c>
      <c r="E2834" s="38">
        <v>0.16836739331483841</v>
      </c>
      <c r="F2834" s="38"/>
    </row>
    <row r="2835" spans="1:6" x14ac:dyDescent="0.35">
      <c r="A2835" s="37" t="s">
        <v>7594</v>
      </c>
      <c r="B2835" s="38">
        <v>-37.998681400000002</v>
      </c>
      <c r="C2835" s="38">
        <v>-57.588906870000002</v>
      </c>
      <c r="D2835" s="38">
        <v>0.34505316615104681</v>
      </c>
      <c r="E2835" s="38">
        <v>0.34643036283944778</v>
      </c>
      <c r="F2835" s="38"/>
    </row>
    <row r="2836" spans="1:6" x14ac:dyDescent="0.35">
      <c r="A2836" s="37" t="s">
        <v>1068</v>
      </c>
      <c r="B2836" s="38">
        <v>-34.609547450000001</v>
      </c>
      <c r="C2836" s="38">
        <v>-58.918558580000003</v>
      </c>
      <c r="D2836" s="38">
        <v>0.74538660049438477</v>
      </c>
      <c r="E2836" s="38">
        <v>0.70873793462912238</v>
      </c>
      <c r="F2836" s="38"/>
    </row>
    <row r="2837" spans="1:6" x14ac:dyDescent="0.35">
      <c r="A2837" s="37" t="s">
        <v>1070</v>
      </c>
      <c r="B2837" s="38">
        <v>-34.720103250000001</v>
      </c>
      <c r="C2837" s="38">
        <v>-59.062337720000002</v>
      </c>
      <c r="D2837" s="38">
        <v>0.50177425146102905</v>
      </c>
      <c r="E2837" s="38">
        <v>0.50177425146102905</v>
      </c>
      <c r="F2837" s="38"/>
    </row>
    <row r="2838" spans="1:6" x14ac:dyDescent="0.35">
      <c r="A2838" s="37" t="s">
        <v>1071</v>
      </c>
      <c r="B2838" s="38">
        <v>-34.601294109999998</v>
      </c>
      <c r="C2838" s="38">
        <v>-58.99951952</v>
      </c>
      <c r="D2838" s="38">
        <v>0.76828020811080933</v>
      </c>
      <c r="E2838" s="38">
        <v>0.72690015246993622</v>
      </c>
      <c r="F2838" s="38"/>
    </row>
    <row r="2839" spans="1:6" x14ac:dyDescent="0.35">
      <c r="A2839" s="37" t="s">
        <v>1072</v>
      </c>
      <c r="B2839" s="38">
        <v>-34.604134010000003</v>
      </c>
      <c r="C2839" s="38">
        <v>-58.948775959999999</v>
      </c>
      <c r="D2839" s="38">
        <v>0.36569944024085999</v>
      </c>
      <c r="E2839" s="38">
        <v>0.3608081442969186</v>
      </c>
      <c r="F2839" s="38"/>
    </row>
    <row r="2840" spans="1:6" x14ac:dyDescent="0.35">
      <c r="A2840" s="37" t="s">
        <v>1075</v>
      </c>
      <c r="B2840" s="38">
        <v>-34.622012470000001</v>
      </c>
      <c r="C2840" s="38">
        <v>-58.91077877</v>
      </c>
      <c r="D2840" s="38">
        <v>0.79978549480438232</v>
      </c>
      <c r="E2840" s="38">
        <v>0.79426262659185076</v>
      </c>
      <c r="F2840" s="38"/>
    </row>
    <row r="2841" spans="1:6" x14ac:dyDescent="0.35">
      <c r="A2841" s="37" t="s">
        <v>1077</v>
      </c>
      <c r="B2841" s="38">
        <v>-34.591964300000001</v>
      </c>
      <c r="C2841" s="38">
        <v>-58.900337960000002</v>
      </c>
      <c r="D2841" s="38">
        <v>0.9607466459274292</v>
      </c>
      <c r="E2841" s="38">
        <v>0.95653611892148072</v>
      </c>
      <c r="F2841" s="38"/>
    </row>
    <row r="2842" spans="1:6" x14ac:dyDescent="0.35">
      <c r="A2842" s="37" t="s">
        <v>1079</v>
      </c>
      <c r="B2842" s="38">
        <v>-34.627804769999997</v>
      </c>
      <c r="C2842" s="38">
        <v>-58.894150430000003</v>
      </c>
      <c r="D2842" s="38">
        <v>0.83557754755020142</v>
      </c>
      <c r="E2842" s="38">
        <v>0.82987689144081545</v>
      </c>
      <c r="F2842" s="38"/>
    </row>
    <row r="2843" spans="1:6" x14ac:dyDescent="0.35">
      <c r="A2843" s="37" t="s">
        <v>1069</v>
      </c>
      <c r="B2843" s="38">
        <v>-34.61411708</v>
      </c>
      <c r="C2843" s="38">
        <v>-58.953430930000003</v>
      </c>
      <c r="D2843" s="38">
        <v>0.59400159120559692</v>
      </c>
      <c r="E2843" s="38">
        <v>0.49336331089337659</v>
      </c>
      <c r="F2843" s="38"/>
    </row>
    <row r="2844" spans="1:6" x14ac:dyDescent="0.35">
      <c r="A2844" s="37" t="s">
        <v>7595</v>
      </c>
      <c r="B2844" s="38">
        <v>-34.615367319999997</v>
      </c>
      <c r="C2844" s="38">
        <v>-58.954643169999997</v>
      </c>
      <c r="D2844" s="38">
        <v>0.58536821603775024</v>
      </c>
      <c r="E2844" s="38">
        <v>0.57470821689915008</v>
      </c>
      <c r="F2844" s="38">
        <v>26.315789473684209</v>
      </c>
    </row>
    <row r="2845" spans="1:6" x14ac:dyDescent="0.35">
      <c r="A2845" s="37" t="s">
        <v>7596</v>
      </c>
      <c r="B2845" s="38">
        <v>-34.618044900000001</v>
      </c>
      <c r="C2845" s="38">
        <v>-58.953578460000003</v>
      </c>
      <c r="D2845" s="38">
        <v>0.58144134283065796</v>
      </c>
      <c r="E2845" s="38">
        <v>0.57877120210064781</v>
      </c>
      <c r="F2845" s="38">
        <v>57.142857142857139</v>
      </c>
    </row>
    <row r="2846" spans="1:6" x14ac:dyDescent="0.35">
      <c r="A2846" s="37" t="s">
        <v>7597</v>
      </c>
      <c r="B2846" s="38">
        <v>-34.615657589999998</v>
      </c>
      <c r="C2846" s="38">
        <v>-58.953761579999998</v>
      </c>
      <c r="D2846" s="38">
        <v>0.58514922857284546</v>
      </c>
      <c r="E2846" s="38">
        <v>0.58554582960075807</v>
      </c>
      <c r="F2846" s="38"/>
    </row>
    <row r="2847" spans="1:6" x14ac:dyDescent="0.35">
      <c r="A2847" s="37" t="s">
        <v>7598</v>
      </c>
      <c r="B2847" s="38">
        <v>-34.612583090000001</v>
      </c>
      <c r="C2847" s="38">
        <v>-58.954447469999998</v>
      </c>
      <c r="D2847" s="38">
        <v>0.31721058487892151</v>
      </c>
      <c r="E2847" s="38">
        <v>0.39709054347541589</v>
      </c>
      <c r="F2847" s="38"/>
    </row>
    <row r="2848" spans="1:6" x14ac:dyDescent="0.35">
      <c r="A2848" s="37" t="s">
        <v>7599</v>
      </c>
      <c r="B2848" s="38">
        <v>-34.605782599999998</v>
      </c>
      <c r="C2848" s="38">
        <v>-58.949484920000003</v>
      </c>
      <c r="D2848" s="38">
        <v>0.33812671899795532</v>
      </c>
      <c r="E2848" s="38">
        <v>0.31100334392653572</v>
      </c>
      <c r="F2848" s="38">
        <v>39.82683982683983</v>
      </c>
    </row>
    <row r="2849" spans="1:6" x14ac:dyDescent="0.35">
      <c r="A2849" s="37" t="s">
        <v>7600</v>
      </c>
      <c r="B2849" s="38">
        <v>-34.610068210000001</v>
      </c>
      <c r="C2849" s="38">
        <v>-58.969332870000002</v>
      </c>
      <c r="D2849" s="38">
        <v>0.64618659019470215</v>
      </c>
      <c r="E2849" s="38">
        <v>0.60479484995206201</v>
      </c>
      <c r="F2849" s="38">
        <v>55.769230769230774</v>
      </c>
    </row>
    <row r="2850" spans="1:6" x14ac:dyDescent="0.35">
      <c r="A2850" s="37" t="s">
        <v>7601</v>
      </c>
      <c r="B2850" s="38">
        <v>-34.613270929999999</v>
      </c>
      <c r="C2850" s="38">
        <v>-58.955667269999999</v>
      </c>
      <c r="D2850" s="38">
        <v>0.59422063827514648</v>
      </c>
      <c r="E2850" s="38">
        <v>0.48036186231507189</v>
      </c>
      <c r="F2850" s="38">
        <v>47.844827586206897</v>
      </c>
    </row>
    <row r="2851" spans="1:6" x14ac:dyDescent="0.35">
      <c r="A2851" s="37" t="s">
        <v>7602</v>
      </c>
      <c r="B2851" s="38">
        <v>-34.631322320000002</v>
      </c>
      <c r="C2851" s="38">
        <v>-58.887244170000002</v>
      </c>
      <c r="D2851" s="38">
        <v>0.81425362825393677</v>
      </c>
      <c r="E2851" s="38">
        <v>0.81740400195121765</v>
      </c>
      <c r="F2851" s="38">
        <v>60.536398467432953</v>
      </c>
    </row>
    <row r="2852" spans="1:6" x14ac:dyDescent="0.35">
      <c r="A2852" s="37" t="s">
        <v>7603</v>
      </c>
      <c r="B2852" s="38">
        <v>-34.613613049999998</v>
      </c>
      <c r="C2852" s="38">
        <v>-58.938851499999998</v>
      </c>
      <c r="D2852" s="38">
        <v>0.41182678937911987</v>
      </c>
      <c r="E2852" s="38">
        <v>0.38249518500792012</v>
      </c>
      <c r="F2852" s="38">
        <v>53.846153846153847</v>
      </c>
    </row>
    <row r="2853" spans="1:6" x14ac:dyDescent="0.35">
      <c r="A2853" s="37" t="s">
        <v>7604</v>
      </c>
      <c r="B2853" s="38">
        <v>-34.622966159999997</v>
      </c>
      <c r="C2853" s="38">
        <v>-58.925881420000003</v>
      </c>
      <c r="D2853" s="38">
        <v>0.43325448036193848</v>
      </c>
      <c r="E2853" s="38">
        <v>0.43372685501449992</v>
      </c>
      <c r="F2853" s="38">
        <v>54.416961130742045</v>
      </c>
    </row>
    <row r="2854" spans="1:6" x14ac:dyDescent="0.35">
      <c r="A2854" s="37" t="s">
        <v>7605</v>
      </c>
      <c r="B2854" s="38">
        <v>-34.600957860000001</v>
      </c>
      <c r="C2854" s="38">
        <v>-58.999399459999999</v>
      </c>
      <c r="D2854" s="38">
        <v>0.67729318141937256</v>
      </c>
      <c r="E2854" s="38">
        <v>0.71658186614513397</v>
      </c>
      <c r="F2854" s="38">
        <v>67.521367521367523</v>
      </c>
    </row>
    <row r="2855" spans="1:6" x14ac:dyDescent="0.35">
      <c r="A2855" s="37" t="s">
        <v>7606</v>
      </c>
      <c r="B2855" s="38">
        <v>-34.602748099999999</v>
      </c>
      <c r="C2855" s="38">
        <v>-58.957495250000001</v>
      </c>
      <c r="D2855" s="38">
        <v>0.38703984022140497</v>
      </c>
      <c r="E2855" s="38">
        <v>0.38900989686187942</v>
      </c>
      <c r="F2855" s="38">
        <v>48.80952380952381</v>
      </c>
    </row>
    <row r="2856" spans="1:6" x14ac:dyDescent="0.35">
      <c r="A2856" s="37" t="s">
        <v>7607</v>
      </c>
      <c r="B2856" s="38">
        <v>-34.616922129999999</v>
      </c>
      <c r="C2856" s="38">
        <v>-58.879042949999999</v>
      </c>
      <c r="D2856" s="38">
        <v>0.73660320043563843</v>
      </c>
      <c r="E2856" s="38">
        <v>0.74531002946802083</v>
      </c>
      <c r="F2856" s="38">
        <v>62.738853503184714</v>
      </c>
    </row>
    <row r="2857" spans="1:6" x14ac:dyDescent="0.35">
      <c r="A2857" s="37" t="s">
        <v>7608</v>
      </c>
      <c r="B2857" s="38">
        <v>-34.581567360000001</v>
      </c>
      <c r="C2857" s="38">
        <v>-58.929163410000001</v>
      </c>
      <c r="D2857" s="38">
        <v>0.75026500225067139</v>
      </c>
      <c r="E2857" s="38">
        <v>0.74282191919557972</v>
      </c>
      <c r="F2857" s="38">
        <v>55.85585585585585</v>
      </c>
    </row>
    <row r="2858" spans="1:6" x14ac:dyDescent="0.35">
      <c r="A2858" s="37" t="s">
        <v>7609</v>
      </c>
      <c r="B2858" s="38">
        <v>-34.606532629999997</v>
      </c>
      <c r="C2858" s="38">
        <v>-58.887181490000003</v>
      </c>
      <c r="D2858" s="38">
        <v>0.83202588558197021</v>
      </c>
      <c r="E2858" s="38">
        <v>0.82514340678850806</v>
      </c>
      <c r="F2858" s="38">
        <v>65.637065637065632</v>
      </c>
    </row>
    <row r="2859" spans="1:6" x14ac:dyDescent="0.35">
      <c r="A2859" s="37" t="s">
        <v>7610</v>
      </c>
      <c r="B2859" s="38">
        <v>-34.592350879999998</v>
      </c>
      <c r="C2859" s="38">
        <v>-58.9000579</v>
      </c>
      <c r="D2859" s="38">
        <v>0.9607466459274292</v>
      </c>
      <c r="E2859" s="38">
        <v>0.9607466459274292</v>
      </c>
      <c r="F2859" s="38">
        <v>61.302681992337163</v>
      </c>
    </row>
    <row r="2860" spans="1:6" x14ac:dyDescent="0.35">
      <c r="A2860" s="37" t="s">
        <v>7611</v>
      </c>
      <c r="B2860" s="38">
        <v>-34.607860440000003</v>
      </c>
      <c r="C2860" s="38">
        <v>-58.91865774</v>
      </c>
      <c r="D2860" s="38">
        <v>0.74538660049438477</v>
      </c>
      <c r="E2860" s="38">
        <v>0.74271739357047606</v>
      </c>
      <c r="F2860" s="38">
        <v>66.782006920415228</v>
      </c>
    </row>
    <row r="2861" spans="1:6" x14ac:dyDescent="0.35">
      <c r="A2861" s="37" t="s">
        <v>7612</v>
      </c>
      <c r="B2861" s="38">
        <v>-34.72020603</v>
      </c>
      <c r="C2861" s="38">
        <v>-59.061997609999999</v>
      </c>
      <c r="D2861" s="38">
        <v>0.50177425146102905</v>
      </c>
      <c r="E2861" s="38">
        <v>0.50177425146102905</v>
      </c>
      <c r="F2861" s="38">
        <v>61.764705882352942</v>
      </c>
    </row>
    <row r="2862" spans="1:6" x14ac:dyDescent="0.35">
      <c r="A2862" s="37" t="s">
        <v>7613</v>
      </c>
      <c r="B2862" s="38">
        <v>-34.599959759999997</v>
      </c>
      <c r="C2862" s="38">
        <v>-58.968676129999999</v>
      </c>
      <c r="D2862" s="38">
        <v>0.68808001279830933</v>
      </c>
      <c r="E2862" s="38">
        <v>0.65833631820148897</v>
      </c>
      <c r="F2862" s="38">
        <v>55.714285714285715</v>
      </c>
    </row>
    <row r="2863" spans="1:6" x14ac:dyDescent="0.35">
      <c r="A2863" s="37" t="s">
        <v>7614</v>
      </c>
      <c r="B2863" s="38">
        <v>-34.623217930000003</v>
      </c>
      <c r="C2863" s="38">
        <v>-58.905732360000002</v>
      </c>
      <c r="D2863" s="38">
        <v>0.81527566909790039</v>
      </c>
      <c r="E2863" s="38">
        <v>0.8093773879502949</v>
      </c>
      <c r="F2863" s="38">
        <v>58.736059479553901</v>
      </c>
    </row>
    <row r="2864" spans="1:6" x14ac:dyDescent="0.35">
      <c r="A2864" s="37" t="s">
        <v>7615</v>
      </c>
      <c r="B2864" s="38">
        <v>-34.615207490000003</v>
      </c>
      <c r="C2864" s="38">
        <v>-58.955588239999997</v>
      </c>
      <c r="D2864" s="38">
        <v>0.58536821603775024</v>
      </c>
      <c r="E2864" s="38">
        <v>0.58139060023758149</v>
      </c>
      <c r="F2864" s="38">
        <v>33.731853116994017</v>
      </c>
    </row>
    <row r="2865" spans="1:6" x14ac:dyDescent="0.35">
      <c r="A2865" s="37" t="s">
        <v>1082</v>
      </c>
      <c r="B2865" s="38">
        <v>-34.612797180000001</v>
      </c>
      <c r="C2865" s="38">
        <v>-58.953962480000001</v>
      </c>
      <c r="D2865" s="38">
        <v>0.31721058487892151</v>
      </c>
      <c r="E2865" s="38">
        <v>0.41525300773414398</v>
      </c>
      <c r="F2865" s="38"/>
    </row>
    <row r="2866" spans="1:6" x14ac:dyDescent="0.35">
      <c r="A2866" s="37" t="s">
        <v>7616</v>
      </c>
      <c r="B2866" s="38">
        <v>-34.615273019999997</v>
      </c>
      <c r="C2866" s="38">
        <v>-58.95748159</v>
      </c>
      <c r="D2866" s="38">
        <v>0.58554971218109131</v>
      </c>
      <c r="E2866" s="38">
        <v>0.58463384654070882</v>
      </c>
      <c r="F2866" s="38">
        <v>31.536050156739815</v>
      </c>
    </row>
    <row r="2867" spans="1:6" x14ac:dyDescent="0.35">
      <c r="A2867" s="37" t="s">
        <v>7617</v>
      </c>
      <c r="B2867" s="38">
        <v>-34.604107679999998</v>
      </c>
      <c r="C2867" s="38">
        <v>-58.957750529999998</v>
      </c>
      <c r="D2867" s="38">
        <v>0.37699180841445917</v>
      </c>
      <c r="E2867" s="38">
        <v>0.38057665444082678</v>
      </c>
      <c r="F2867" s="38"/>
    </row>
    <row r="2868" spans="1:6" x14ac:dyDescent="0.35">
      <c r="A2868" s="37" t="s">
        <v>7618</v>
      </c>
      <c r="B2868" s="38">
        <v>-34.606467780000003</v>
      </c>
      <c r="C2868" s="38">
        <v>-58.949741359999997</v>
      </c>
      <c r="D2868" s="38">
        <v>0.25965863466262817</v>
      </c>
      <c r="E2868" s="38">
        <v>0.29963370909293491</v>
      </c>
      <c r="F2868" s="38">
        <v>37.372013651877133</v>
      </c>
    </row>
    <row r="2869" spans="1:6" x14ac:dyDescent="0.35">
      <c r="A2869" s="37" t="s">
        <v>7619</v>
      </c>
      <c r="B2869" s="38">
        <v>-34.615501889999997</v>
      </c>
      <c r="C2869" s="38">
        <v>-58.93965077</v>
      </c>
      <c r="D2869" s="38">
        <v>0.43258547782897949</v>
      </c>
      <c r="E2869" s="38">
        <v>0.43605493836932713</v>
      </c>
      <c r="F2869" s="38">
        <v>54.62633451957295</v>
      </c>
    </row>
    <row r="2870" spans="1:6" x14ac:dyDescent="0.35">
      <c r="A2870" s="37" t="s">
        <v>7620</v>
      </c>
      <c r="B2870" s="38">
        <v>-34.674268099999999</v>
      </c>
      <c r="C2870" s="38">
        <v>-59.092561920000001</v>
      </c>
      <c r="D2870" s="38">
        <v>0.53459304571151733</v>
      </c>
      <c r="E2870" s="38">
        <v>0.55388170802915415</v>
      </c>
      <c r="F2870" s="38">
        <v>56.626506024096393</v>
      </c>
    </row>
    <row r="2871" spans="1:6" x14ac:dyDescent="0.35">
      <c r="A2871" s="37" t="s">
        <v>7621</v>
      </c>
      <c r="B2871" s="38">
        <v>-34.624524989999998</v>
      </c>
      <c r="C2871" s="38">
        <v>-59.040543550000002</v>
      </c>
      <c r="D2871" s="38">
        <v>0.67134749889373779</v>
      </c>
      <c r="E2871" s="38">
        <v>0.67134749889373779</v>
      </c>
      <c r="F2871" s="38">
        <v>53.921568627450981</v>
      </c>
    </row>
    <row r="2872" spans="1:6" x14ac:dyDescent="0.35">
      <c r="A2872" s="37" t="s">
        <v>7622</v>
      </c>
      <c r="B2872" s="38">
        <v>-34.589524750000002</v>
      </c>
      <c r="C2872" s="38">
        <v>-58.959253859999997</v>
      </c>
      <c r="D2872" s="38">
        <v>0.68529081344604492</v>
      </c>
      <c r="E2872" s="38">
        <v>0.66957926279620117</v>
      </c>
      <c r="F2872" s="38">
        <v>52.840909090909093</v>
      </c>
    </row>
    <row r="2873" spans="1:6" x14ac:dyDescent="0.35">
      <c r="A2873" s="37" t="s">
        <v>7623</v>
      </c>
      <c r="B2873" s="38">
        <v>-34.6142051</v>
      </c>
      <c r="C2873" s="38">
        <v>-58.953471370000003</v>
      </c>
      <c r="D2873" s="38">
        <v>0.59400159120559692</v>
      </c>
      <c r="E2873" s="38">
        <v>0.5039563266670003</v>
      </c>
      <c r="F2873" s="38">
        <v>44.961240310077521</v>
      </c>
    </row>
    <row r="2874" spans="1:6" x14ac:dyDescent="0.35">
      <c r="A2874" s="37" t="s">
        <v>7624</v>
      </c>
      <c r="B2874" s="38">
        <v>-34.622929929999998</v>
      </c>
      <c r="C2874" s="38">
        <v>-58.883100970000001</v>
      </c>
      <c r="D2874" s="38">
        <v>0.73546421527862549</v>
      </c>
      <c r="E2874" s="38">
        <v>0.75450613530906474</v>
      </c>
      <c r="F2874" s="38">
        <v>60</v>
      </c>
    </row>
    <row r="2875" spans="1:6" x14ac:dyDescent="0.35">
      <c r="A2875" s="37" t="s">
        <v>7625</v>
      </c>
      <c r="B2875" s="38">
        <v>-34.671662599999998</v>
      </c>
      <c r="C2875" s="38">
        <v>-58.970519639999999</v>
      </c>
      <c r="D2875" s="38">
        <v>0.66761738061904907</v>
      </c>
      <c r="E2875" s="38">
        <v>0.66745258702172172</v>
      </c>
      <c r="F2875" s="38">
        <v>59.146341463414629</v>
      </c>
    </row>
    <row r="2876" spans="1:6" x14ac:dyDescent="0.35">
      <c r="A2876" s="37" t="s">
        <v>7626</v>
      </c>
      <c r="B2876" s="38">
        <v>-34.610263289999999</v>
      </c>
      <c r="C2876" s="38">
        <v>-58.969707890000002</v>
      </c>
      <c r="D2876" s="38">
        <v>0.64618659019470215</v>
      </c>
      <c r="E2876" s="38">
        <v>0.60630791054831612</v>
      </c>
      <c r="F2876" s="38">
        <v>56.111111111111114</v>
      </c>
    </row>
    <row r="2877" spans="1:6" x14ac:dyDescent="0.35">
      <c r="A2877" s="37" t="s">
        <v>7627</v>
      </c>
      <c r="B2877" s="38">
        <v>-34.609472930000003</v>
      </c>
      <c r="C2877" s="38">
        <v>-58.918484620000001</v>
      </c>
      <c r="D2877" s="38">
        <v>0.74538660049438477</v>
      </c>
      <c r="E2877" s="38">
        <v>0.71102738906355467</v>
      </c>
      <c r="F2877" s="38">
        <v>66.026871401151638</v>
      </c>
    </row>
    <row r="2878" spans="1:6" x14ac:dyDescent="0.35">
      <c r="A2878" s="37" t="s">
        <v>7628</v>
      </c>
      <c r="B2878" s="38">
        <v>-34.600895909999998</v>
      </c>
      <c r="C2878" s="38">
        <v>-58.96954916</v>
      </c>
      <c r="D2878" s="38">
        <v>0.58436423540115356</v>
      </c>
      <c r="E2878" s="38">
        <v>0.62522196589094214</v>
      </c>
      <c r="F2878" s="38">
        <v>51.87265917602997</v>
      </c>
    </row>
    <row r="2879" spans="1:6" x14ac:dyDescent="0.35">
      <c r="A2879" s="37" t="s">
        <v>7629</v>
      </c>
      <c r="B2879" s="38">
        <v>-34.606729369999996</v>
      </c>
      <c r="C2879" s="38">
        <v>-58.886461019999999</v>
      </c>
      <c r="D2879" s="38">
        <v>0.83253467082977295</v>
      </c>
      <c r="E2879" s="38">
        <v>0.83349104829736653</v>
      </c>
      <c r="F2879" s="38">
        <v>64.512711864406782</v>
      </c>
    </row>
    <row r="2880" spans="1:6" x14ac:dyDescent="0.35">
      <c r="A2880" s="37" t="s">
        <v>7630</v>
      </c>
      <c r="B2880" s="38">
        <v>-34.601264870000001</v>
      </c>
      <c r="C2880" s="38">
        <v>-58.999500300000001</v>
      </c>
      <c r="D2880" s="38">
        <v>0.76828020811080933</v>
      </c>
      <c r="E2880" s="38">
        <v>0.72568289170394074</v>
      </c>
      <c r="F2880" s="38">
        <v>67.572156196943979</v>
      </c>
    </row>
    <row r="2881" spans="1:6" x14ac:dyDescent="0.35">
      <c r="A2881" s="37" t="s">
        <v>7631</v>
      </c>
      <c r="B2881" s="38">
        <v>-34.6316621</v>
      </c>
      <c r="C2881" s="38">
        <v>-58.886907309999998</v>
      </c>
      <c r="D2881" s="38">
        <v>0.82090556621551514</v>
      </c>
      <c r="E2881" s="38">
        <v>0.81776300543232971</v>
      </c>
      <c r="F2881" s="38">
        <v>65.041398344066238</v>
      </c>
    </row>
    <row r="2882" spans="1:6" x14ac:dyDescent="0.35">
      <c r="A2882" s="37" t="s">
        <v>7632</v>
      </c>
      <c r="B2882" s="38">
        <v>-34.623067720000002</v>
      </c>
      <c r="C2882" s="38">
        <v>-58.925612430000001</v>
      </c>
      <c r="D2882" s="38">
        <v>0.43325448036193848</v>
      </c>
      <c r="E2882" s="38">
        <v>0.43817665075000961</v>
      </c>
      <c r="F2882" s="38">
        <v>57.395701643489247</v>
      </c>
    </row>
    <row r="2883" spans="1:6" x14ac:dyDescent="0.35">
      <c r="A2883" s="37" t="s">
        <v>7633</v>
      </c>
      <c r="B2883" s="38">
        <v>-34.592064569999998</v>
      </c>
      <c r="C2883" s="38">
        <v>-58.90025765</v>
      </c>
      <c r="D2883" s="38">
        <v>0.9607466459274292</v>
      </c>
      <c r="E2883" s="38">
        <v>0.95653611892148072</v>
      </c>
      <c r="F2883" s="38">
        <v>62.714508580343207</v>
      </c>
    </row>
    <row r="2884" spans="1:6" x14ac:dyDescent="0.35">
      <c r="A2884" s="37" t="s">
        <v>7634</v>
      </c>
      <c r="B2884" s="38">
        <v>-34.581785019999998</v>
      </c>
      <c r="C2884" s="38">
        <v>-58.929016709999999</v>
      </c>
      <c r="D2884" s="38">
        <v>0.75026500225067139</v>
      </c>
      <c r="E2884" s="38">
        <v>0.74306253853597137</v>
      </c>
      <c r="F2884" s="38">
        <v>64.161849710982651</v>
      </c>
    </row>
    <row r="2885" spans="1:6" x14ac:dyDescent="0.35">
      <c r="A2885" s="37" t="s">
        <v>7635</v>
      </c>
      <c r="B2885" s="38">
        <v>-34.604085519999998</v>
      </c>
      <c r="C2885" s="38">
        <v>-58.948926399999998</v>
      </c>
      <c r="D2885" s="38">
        <v>0.36569944024085999</v>
      </c>
      <c r="E2885" s="38">
        <v>0.36469907893074882</v>
      </c>
      <c r="F2885" s="38">
        <v>41.102362204724407</v>
      </c>
    </row>
    <row r="2886" spans="1:6" x14ac:dyDescent="0.35">
      <c r="A2886" s="37" t="s">
        <v>7636</v>
      </c>
      <c r="B2886" s="38">
        <v>-34.720359340000002</v>
      </c>
      <c r="C2886" s="38">
        <v>-59.061995949999996</v>
      </c>
      <c r="D2886" s="38">
        <v>0.50177425146102905</v>
      </c>
      <c r="E2886" s="38">
        <v>0.50177425146102905</v>
      </c>
      <c r="F2886" s="38">
        <v>50.675675675675677</v>
      </c>
    </row>
    <row r="2887" spans="1:6" x14ac:dyDescent="0.35">
      <c r="A2887" s="37" t="s">
        <v>7637</v>
      </c>
      <c r="B2887" s="38">
        <v>-34.599238849999999</v>
      </c>
      <c r="C2887" s="38">
        <v>-58.950089200000001</v>
      </c>
      <c r="D2887" s="38">
        <v>0.40845602750778198</v>
      </c>
      <c r="E2887" s="38">
        <v>0.41115530984742299</v>
      </c>
      <c r="F2887" s="38"/>
    </row>
    <row r="2888" spans="1:6" x14ac:dyDescent="0.35">
      <c r="A2888" s="37" t="s">
        <v>7638</v>
      </c>
      <c r="B2888" s="38">
        <v>-34.714408159999998</v>
      </c>
      <c r="C2888" s="38">
        <v>-59.01389459</v>
      </c>
      <c r="D2888" s="38">
        <v>0.50177425146102905</v>
      </c>
      <c r="E2888" s="38">
        <v>0.50177425146102905</v>
      </c>
      <c r="F2888" s="38"/>
    </row>
    <row r="2889" spans="1:6" x14ac:dyDescent="0.35">
      <c r="A2889" s="37" t="s">
        <v>7639</v>
      </c>
      <c r="B2889" s="38">
        <v>-34.604164939999997</v>
      </c>
      <c r="C2889" s="38">
        <v>-58.957783339999999</v>
      </c>
      <c r="D2889" s="38">
        <v>0.37699180841445917</v>
      </c>
      <c r="E2889" s="38">
        <v>0.37772453153455582</v>
      </c>
      <c r="F2889" s="38"/>
    </row>
    <row r="2890" spans="1:6" x14ac:dyDescent="0.35">
      <c r="A2890" s="37" t="s">
        <v>7640</v>
      </c>
      <c r="B2890" s="38">
        <v>-34.574584639999998</v>
      </c>
      <c r="C2890" s="38">
        <v>-58.541475810000001</v>
      </c>
      <c r="D2890" s="38">
        <v>0.22032265365123749</v>
      </c>
      <c r="E2890" s="38">
        <v>0.19101765094434511</v>
      </c>
      <c r="F2890" s="38"/>
    </row>
    <row r="2891" spans="1:6" x14ac:dyDescent="0.35">
      <c r="A2891" s="37" t="s">
        <v>7641</v>
      </c>
      <c r="B2891" s="38">
        <v>-34.575503140000002</v>
      </c>
      <c r="C2891" s="38">
        <v>-58.542019029999999</v>
      </c>
      <c r="D2891" s="38">
        <v>0.23632965981960299</v>
      </c>
      <c r="E2891" s="38">
        <v>0.2035891724129518</v>
      </c>
      <c r="F2891" s="38"/>
    </row>
    <row r="2892" spans="1:6" x14ac:dyDescent="0.35">
      <c r="A2892" s="37" t="s">
        <v>1088</v>
      </c>
      <c r="B2892" s="38">
        <v>-34.571432440000002</v>
      </c>
      <c r="C2892" s="38">
        <v>-58.537973770000001</v>
      </c>
      <c r="D2892" s="38">
        <v>0.18713471293449399</v>
      </c>
      <c r="E2892" s="38">
        <v>0.18588966069122159</v>
      </c>
      <c r="F2892" s="38"/>
    </row>
    <row r="2893" spans="1:6" x14ac:dyDescent="0.35">
      <c r="A2893" s="37" t="s">
        <v>1090</v>
      </c>
      <c r="B2893" s="38">
        <v>-34.549687579999997</v>
      </c>
      <c r="C2893" s="38">
        <v>-58.55194547</v>
      </c>
      <c r="D2893" s="38">
        <v>0.1291791349649429</v>
      </c>
      <c r="E2893" s="38">
        <v>0.13838768295115891</v>
      </c>
      <c r="F2893" s="38"/>
    </row>
    <row r="2894" spans="1:6" x14ac:dyDescent="0.35">
      <c r="A2894" s="37" t="s">
        <v>1091</v>
      </c>
      <c r="B2894" s="38">
        <v>-34.544188769999998</v>
      </c>
      <c r="C2894" s="38">
        <v>-58.590361080000001</v>
      </c>
      <c r="D2894" s="38">
        <v>0.74106526374816895</v>
      </c>
      <c r="E2894" s="38">
        <v>0.84129169086615241</v>
      </c>
      <c r="F2894" s="38"/>
    </row>
    <row r="2895" spans="1:6" x14ac:dyDescent="0.35">
      <c r="A2895" s="37" t="s">
        <v>1094</v>
      </c>
      <c r="B2895" s="38">
        <v>-34.540053880000002</v>
      </c>
      <c r="C2895" s="38">
        <v>-58.595928219999998</v>
      </c>
      <c r="D2895" s="38">
        <v>0.98632907867431641</v>
      </c>
      <c r="E2895" s="38">
        <v>0.96603304631001241</v>
      </c>
      <c r="F2895" s="38"/>
    </row>
    <row r="2896" spans="1:6" x14ac:dyDescent="0.35">
      <c r="A2896" s="37" t="s">
        <v>1096</v>
      </c>
      <c r="B2896" s="38">
        <v>-34.557727960000001</v>
      </c>
      <c r="C2896" s="38">
        <v>-58.573865359999999</v>
      </c>
      <c r="D2896" s="38">
        <v>0.51986336708068848</v>
      </c>
      <c r="E2896" s="38">
        <v>0.48598757072498922</v>
      </c>
      <c r="F2896" s="38"/>
    </row>
    <row r="2897" spans="1:6" x14ac:dyDescent="0.35">
      <c r="A2897" s="37" t="s">
        <v>1098</v>
      </c>
      <c r="B2897" s="38">
        <v>-34.544799640000001</v>
      </c>
      <c r="C2897" s="38">
        <v>-58.541461040000002</v>
      </c>
      <c r="D2897" s="38">
        <v>0.40148541331291199</v>
      </c>
      <c r="E2897" s="38">
        <v>0.38098665533794301</v>
      </c>
      <c r="F2897" s="38"/>
    </row>
    <row r="2898" spans="1:6" x14ac:dyDescent="0.35">
      <c r="A2898" s="37" t="s">
        <v>1100</v>
      </c>
      <c r="B2898" s="38">
        <v>-34.525221459999997</v>
      </c>
      <c r="C2898" s="38">
        <v>-58.579900539999997</v>
      </c>
      <c r="D2898" s="38">
        <v>0.92505979537963867</v>
      </c>
      <c r="E2898" s="38">
        <v>0.93536142455904103</v>
      </c>
      <c r="F2898" s="38"/>
    </row>
    <row r="2899" spans="1:6" x14ac:dyDescent="0.35">
      <c r="A2899" s="37" t="s">
        <v>1101</v>
      </c>
      <c r="B2899" s="38">
        <v>-34.544849669999998</v>
      </c>
      <c r="C2899" s="38">
        <v>-58.54146815</v>
      </c>
      <c r="D2899" s="38">
        <v>0.40148541331291199</v>
      </c>
      <c r="E2899" s="38">
        <v>0.38563212326594759</v>
      </c>
      <c r="F2899" s="38"/>
    </row>
    <row r="2900" spans="1:6" x14ac:dyDescent="0.35">
      <c r="A2900" s="37" t="s">
        <v>1102</v>
      </c>
      <c r="B2900" s="38">
        <v>-34.577716240000001</v>
      </c>
      <c r="C2900" s="38">
        <v>-58.536995429999997</v>
      </c>
      <c r="D2900" s="38">
        <v>0.24225179851055151</v>
      </c>
      <c r="E2900" s="38">
        <v>0.22660804320784181</v>
      </c>
      <c r="F2900" s="38"/>
    </row>
    <row r="2901" spans="1:6" x14ac:dyDescent="0.35">
      <c r="A2901" s="37" t="s">
        <v>1105</v>
      </c>
      <c r="B2901" s="38">
        <v>-34.558094760000003</v>
      </c>
      <c r="C2901" s="38">
        <v>-58.6019079</v>
      </c>
      <c r="D2901" s="38">
        <v>0.74866557121276855</v>
      </c>
      <c r="E2901" s="38">
        <v>0.77311915655930841</v>
      </c>
      <c r="F2901" s="38"/>
    </row>
    <row r="2902" spans="1:6" x14ac:dyDescent="0.35">
      <c r="A2902" s="37" t="s">
        <v>1106</v>
      </c>
      <c r="B2902" s="38">
        <v>-34.573041340000003</v>
      </c>
      <c r="C2902" s="38">
        <v>-58.541667580000002</v>
      </c>
      <c r="D2902" s="38">
        <v>7.9268947243690491E-2</v>
      </c>
      <c r="E2902" s="38">
        <v>0.1312110630028388</v>
      </c>
      <c r="F2902" s="38"/>
    </row>
    <row r="2903" spans="1:6" x14ac:dyDescent="0.35">
      <c r="A2903" s="37" t="s">
        <v>1107</v>
      </c>
      <c r="B2903" s="38">
        <v>-34.544820710000003</v>
      </c>
      <c r="C2903" s="38">
        <v>-58.530982010000002</v>
      </c>
      <c r="D2903" s="38">
        <v>0.6023184061050415</v>
      </c>
      <c r="E2903" s="38">
        <v>0.58354106460298816</v>
      </c>
      <c r="F2903" s="38"/>
    </row>
    <row r="2904" spans="1:6" x14ac:dyDescent="0.35">
      <c r="A2904" s="37" t="s">
        <v>1109</v>
      </c>
      <c r="B2904" s="38">
        <v>-34.555071009999999</v>
      </c>
      <c r="C2904" s="38">
        <v>-58.603201110000001</v>
      </c>
      <c r="D2904" s="38">
        <v>0.86348223686218262</v>
      </c>
      <c r="E2904" s="38">
        <v>0.85317413177755141</v>
      </c>
      <c r="F2904" s="38"/>
    </row>
    <row r="2905" spans="1:6" x14ac:dyDescent="0.35">
      <c r="A2905" s="37" t="s">
        <v>1112</v>
      </c>
      <c r="B2905" s="38">
        <v>-34.508455509999997</v>
      </c>
      <c r="C2905" s="38">
        <v>-58.580902799999997</v>
      </c>
      <c r="D2905" s="38">
        <v>0.64513689279556274</v>
      </c>
      <c r="E2905" s="38">
        <v>0.61539278841680956</v>
      </c>
      <c r="F2905" s="38"/>
    </row>
    <row r="2906" spans="1:6" x14ac:dyDescent="0.35">
      <c r="A2906" s="37" t="s">
        <v>1089</v>
      </c>
      <c r="B2906" s="38">
        <v>-34.575909750000001</v>
      </c>
      <c r="C2906" s="38">
        <v>-58.575354689999998</v>
      </c>
      <c r="D2906" s="38">
        <v>0.54342937469482422</v>
      </c>
      <c r="E2906" s="38">
        <v>0.57025221756526401</v>
      </c>
      <c r="F2906" s="38"/>
    </row>
    <row r="2907" spans="1:6" x14ac:dyDescent="0.35">
      <c r="A2907" s="37" t="s">
        <v>1095</v>
      </c>
      <c r="B2907" s="38">
        <v>-34.537046279999998</v>
      </c>
      <c r="C2907" s="38">
        <v>-58.58222902</v>
      </c>
      <c r="D2907" s="38">
        <v>0.67776590585708618</v>
      </c>
      <c r="E2907" s="38">
        <v>0.69248720341258574</v>
      </c>
      <c r="F2907" s="38"/>
    </row>
    <row r="2908" spans="1:6" x14ac:dyDescent="0.35">
      <c r="A2908" s="37" t="s">
        <v>1099</v>
      </c>
      <c r="B2908" s="38">
        <v>-34.524396770000003</v>
      </c>
      <c r="C2908" s="38">
        <v>-58.581996889999999</v>
      </c>
      <c r="D2908" s="38">
        <v>0.99387621879577637</v>
      </c>
      <c r="E2908" s="38">
        <v>0.98656188448270166</v>
      </c>
      <c r="F2908" s="38"/>
    </row>
    <row r="2909" spans="1:6" x14ac:dyDescent="0.35">
      <c r="A2909" s="37" t="s">
        <v>1092</v>
      </c>
      <c r="B2909" s="38">
        <v>-34.55055677</v>
      </c>
      <c r="C2909" s="38">
        <v>-58.576440509999998</v>
      </c>
      <c r="D2909" s="38">
        <v>0.40940165519714361</v>
      </c>
      <c r="E2909" s="38">
        <v>0.40042224526405329</v>
      </c>
      <c r="F2909" s="38"/>
    </row>
    <row r="2910" spans="1:6" x14ac:dyDescent="0.35">
      <c r="A2910" s="37" t="s">
        <v>1103</v>
      </c>
      <c r="B2910" s="38">
        <v>-34.587491489999998</v>
      </c>
      <c r="C2910" s="38">
        <v>-58.562419159999997</v>
      </c>
      <c r="D2910" s="38">
        <v>0.30562460422515869</v>
      </c>
      <c r="E2910" s="38">
        <v>0.30366297187031932</v>
      </c>
      <c r="F2910" s="38"/>
    </row>
    <row r="2911" spans="1:6" x14ac:dyDescent="0.35">
      <c r="A2911" s="37" t="s">
        <v>1110</v>
      </c>
      <c r="B2911" s="38">
        <v>-34.557647350000003</v>
      </c>
      <c r="C2911" s="38">
        <v>-58.594437919999997</v>
      </c>
      <c r="D2911" s="38">
        <v>0.76834917068481445</v>
      </c>
      <c r="E2911" s="38">
        <v>0.69738177995424011</v>
      </c>
      <c r="F2911" s="38"/>
    </row>
    <row r="2912" spans="1:6" x14ac:dyDescent="0.35">
      <c r="A2912" s="37" t="s">
        <v>7642</v>
      </c>
      <c r="B2912" s="38">
        <v>-34.575714099999999</v>
      </c>
      <c r="C2912" s="38">
        <v>-58.553658120000001</v>
      </c>
      <c r="D2912" s="38">
        <v>0.25903657078742981</v>
      </c>
      <c r="E2912" s="38">
        <v>0.24604316369483339</v>
      </c>
      <c r="F2912" s="38">
        <v>29.927007299270077</v>
      </c>
    </row>
    <row r="2913" spans="1:6" x14ac:dyDescent="0.35">
      <c r="A2913" s="37" t="s">
        <v>7643</v>
      </c>
      <c r="B2913" s="38">
        <v>-34.563082719999997</v>
      </c>
      <c r="C2913" s="38">
        <v>-58.551325990000002</v>
      </c>
      <c r="D2913" s="38">
        <v>0.3217414915561676</v>
      </c>
      <c r="E2913" s="38">
        <v>0.26404829706168842</v>
      </c>
      <c r="F2913" s="38" t="s">
        <v>5130</v>
      </c>
    </row>
    <row r="2914" spans="1:6" x14ac:dyDescent="0.35">
      <c r="A2914" s="37" t="s">
        <v>7644</v>
      </c>
      <c r="B2914" s="38">
        <v>-34.585297820000001</v>
      </c>
      <c r="C2914" s="38">
        <v>-58.523354060000003</v>
      </c>
      <c r="D2914" s="38">
        <v>0.31178081035614008</v>
      </c>
      <c r="E2914" s="38">
        <v>0.32262960163985982</v>
      </c>
      <c r="F2914" s="38">
        <v>43.478260869565219</v>
      </c>
    </row>
    <row r="2915" spans="1:6" x14ac:dyDescent="0.35">
      <c r="A2915" s="37" t="s">
        <v>7645</v>
      </c>
      <c r="B2915" s="38">
        <v>-34.568758619999997</v>
      </c>
      <c r="C2915" s="38">
        <v>-58.580347160000002</v>
      </c>
      <c r="D2915" s="38">
        <v>0.48221102356910711</v>
      </c>
      <c r="E2915" s="38">
        <v>0.50959620201909861</v>
      </c>
      <c r="F2915" s="38"/>
    </row>
    <row r="2916" spans="1:6" x14ac:dyDescent="0.35">
      <c r="A2916" s="37" t="s">
        <v>7646</v>
      </c>
      <c r="B2916" s="38">
        <v>-34.572909719999998</v>
      </c>
      <c r="C2916" s="38">
        <v>-58.537666539999996</v>
      </c>
      <c r="D2916" s="38">
        <v>0.2042940557003021</v>
      </c>
      <c r="E2916" s="38">
        <v>0.20428315888751639</v>
      </c>
      <c r="F2916" s="38"/>
    </row>
    <row r="2917" spans="1:6" x14ac:dyDescent="0.35">
      <c r="A2917" s="37" t="s">
        <v>7647</v>
      </c>
      <c r="B2917" s="38">
        <v>-34.554208279999997</v>
      </c>
      <c r="C2917" s="38">
        <v>-58.563069210000002</v>
      </c>
      <c r="D2917" s="38">
        <v>0.24410380423069</v>
      </c>
      <c r="E2917" s="38">
        <v>0.24938934409257141</v>
      </c>
      <c r="F2917" s="38"/>
    </row>
    <row r="2918" spans="1:6" x14ac:dyDescent="0.35">
      <c r="A2918" s="37" t="s">
        <v>7648</v>
      </c>
      <c r="B2918" s="38">
        <v>-34.554330499999999</v>
      </c>
      <c r="C2918" s="38">
        <v>-58.56278502</v>
      </c>
      <c r="D2918" s="38">
        <v>0.24290403723716739</v>
      </c>
      <c r="E2918" s="38">
        <v>0.24790326878428459</v>
      </c>
      <c r="F2918" s="38"/>
    </row>
    <row r="2919" spans="1:6" x14ac:dyDescent="0.35">
      <c r="A2919" s="37" t="s">
        <v>7649</v>
      </c>
      <c r="B2919" s="38">
        <v>-34.580293400000002</v>
      </c>
      <c r="C2919" s="38">
        <v>-58.534957179999999</v>
      </c>
      <c r="D2919" s="38">
        <v>0.19647498428821561</v>
      </c>
      <c r="E2919" s="38">
        <v>0.21653628631218061</v>
      </c>
      <c r="F2919" s="38"/>
    </row>
    <row r="2920" spans="1:6" x14ac:dyDescent="0.35">
      <c r="A2920" s="37" t="s">
        <v>7650</v>
      </c>
      <c r="B2920" s="38">
        <v>-34.58527583</v>
      </c>
      <c r="C2920" s="38">
        <v>-58.523315680000003</v>
      </c>
      <c r="D2920" s="38">
        <v>0.31178081035614008</v>
      </c>
      <c r="E2920" s="38">
        <v>0.32396948082106453</v>
      </c>
      <c r="F2920" s="38">
        <v>53.658536585365859</v>
      </c>
    </row>
    <row r="2921" spans="1:6" x14ac:dyDescent="0.35">
      <c r="A2921" s="37" t="s">
        <v>7651</v>
      </c>
      <c r="B2921" s="38">
        <v>-34.534268310000002</v>
      </c>
      <c r="C2921" s="38">
        <v>-58.554916859999999</v>
      </c>
      <c r="D2921" s="38">
        <v>0.33489978313446039</v>
      </c>
      <c r="E2921" s="38">
        <v>0.34234348825506261</v>
      </c>
      <c r="F2921" s="38">
        <v>38.797814207650269</v>
      </c>
    </row>
    <row r="2922" spans="1:6" x14ac:dyDescent="0.35">
      <c r="A2922" s="37" t="s">
        <v>7652</v>
      </c>
      <c r="B2922" s="38">
        <v>-34.558879279999999</v>
      </c>
      <c r="C2922" s="38">
        <v>-58.536719009999999</v>
      </c>
      <c r="D2922" s="38">
        <v>0.30185794830322271</v>
      </c>
      <c r="E2922" s="38">
        <v>0.35182540284262759</v>
      </c>
      <c r="F2922" s="38">
        <v>48.958333333333329</v>
      </c>
    </row>
    <row r="2923" spans="1:6" x14ac:dyDescent="0.35">
      <c r="A2923" s="37" t="s">
        <v>7653</v>
      </c>
      <c r="B2923" s="38">
        <v>-34.562860970000003</v>
      </c>
      <c r="C2923" s="38">
        <v>-58.551731019999998</v>
      </c>
      <c r="D2923" s="38">
        <v>0.3217414915561676</v>
      </c>
      <c r="E2923" s="38">
        <v>0.26748224551027472</v>
      </c>
      <c r="F2923" s="38">
        <v>31.481481481481481</v>
      </c>
    </row>
    <row r="2924" spans="1:6" x14ac:dyDescent="0.35">
      <c r="A2924" s="37" t="s">
        <v>7654</v>
      </c>
      <c r="B2924" s="38">
        <v>-34.571156090000002</v>
      </c>
      <c r="C2924" s="38">
        <v>-58.541854039999997</v>
      </c>
      <c r="D2924" s="38">
        <v>7.2055131196975708E-2</v>
      </c>
      <c r="E2924" s="38">
        <v>7.6743290633768654E-2</v>
      </c>
      <c r="F2924" s="38">
        <v>27.522935779816514</v>
      </c>
    </row>
    <row r="2925" spans="1:6" x14ac:dyDescent="0.35">
      <c r="A2925" s="37" t="s">
        <v>7655</v>
      </c>
      <c r="B2925" s="38">
        <v>-34.571031859999998</v>
      </c>
      <c r="C2925" s="38">
        <v>-58.524095060000001</v>
      </c>
      <c r="D2925" s="38">
        <v>0.237306147813797</v>
      </c>
      <c r="E2925" s="38">
        <v>0.26322586592790242</v>
      </c>
      <c r="F2925" s="38">
        <v>44.26229508196721</v>
      </c>
    </row>
    <row r="2926" spans="1:6" x14ac:dyDescent="0.35">
      <c r="A2926" s="37" t="s">
        <v>7656</v>
      </c>
      <c r="B2926" s="38">
        <v>-34.544447769999998</v>
      </c>
      <c r="C2926" s="38">
        <v>-58.55280613</v>
      </c>
      <c r="D2926" s="38">
        <v>0.17711710929870611</v>
      </c>
      <c r="E2926" s="38">
        <v>0.16358520628677481</v>
      </c>
      <c r="F2926" s="38">
        <v>53.164556962025308</v>
      </c>
    </row>
    <row r="2927" spans="1:6" x14ac:dyDescent="0.35">
      <c r="A2927" s="37" t="s">
        <v>7657</v>
      </c>
      <c r="B2927" s="38">
        <v>-34.564714360000004</v>
      </c>
      <c r="C2927" s="38">
        <v>-58.545539339999998</v>
      </c>
      <c r="D2927" s="38">
        <v>2.9236495494842529E-2</v>
      </c>
      <c r="E2927" s="38">
        <v>3.8989385287906672E-2</v>
      </c>
      <c r="F2927" s="38">
        <v>29.629629629629626</v>
      </c>
    </row>
    <row r="2928" spans="1:6" x14ac:dyDescent="0.35">
      <c r="A2928" s="37" t="s">
        <v>7658</v>
      </c>
      <c r="B2928" s="38">
        <v>-34.554830250000002</v>
      </c>
      <c r="C2928" s="38">
        <v>-58.553776460000002</v>
      </c>
      <c r="D2928" s="38">
        <v>0.14824207127094269</v>
      </c>
      <c r="E2928" s="38">
        <v>0.1578430956279909</v>
      </c>
      <c r="F2928" s="38">
        <v>37.288135593220339</v>
      </c>
    </row>
    <row r="2929" spans="1:6" x14ac:dyDescent="0.35">
      <c r="A2929" s="37" t="s">
        <v>7659</v>
      </c>
      <c r="B2929" s="38">
        <v>-34.544397889999999</v>
      </c>
      <c r="C2929" s="38">
        <v>-58.556766789999998</v>
      </c>
      <c r="D2929" s="38">
        <v>0.14347118139266971</v>
      </c>
      <c r="E2929" s="38">
        <v>0.14953319293757281</v>
      </c>
      <c r="F2929" s="38">
        <v>38.181818181818187</v>
      </c>
    </row>
    <row r="2930" spans="1:6" x14ac:dyDescent="0.35">
      <c r="A2930" s="37" t="s">
        <v>7660</v>
      </c>
      <c r="B2930" s="38">
        <v>-34.544643559999997</v>
      </c>
      <c r="C2930" s="38">
        <v>-58.53155624</v>
      </c>
      <c r="D2930" s="38">
        <v>0.61366575956344604</v>
      </c>
      <c r="E2930" s="38">
        <v>0.59642574356661904</v>
      </c>
      <c r="F2930" s="38">
        <v>48.031496062992126</v>
      </c>
    </row>
    <row r="2931" spans="1:6" x14ac:dyDescent="0.35">
      <c r="A2931" s="37" t="s">
        <v>7661</v>
      </c>
      <c r="B2931" s="38">
        <v>-34.577936340000001</v>
      </c>
      <c r="C2931" s="38">
        <v>-58.53630321</v>
      </c>
      <c r="D2931" s="38">
        <v>0.2350932955741882</v>
      </c>
      <c r="E2931" s="38">
        <v>0.22547920244304759</v>
      </c>
      <c r="F2931" s="38">
        <v>38.659793814432994</v>
      </c>
    </row>
    <row r="2932" spans="1:6" x14ac:dyDescent="0.35">
      <c r="A2932" s="37" t="s">
        <v>7662</v>
      </c>
      <c r="B2932" s="38">
        <v>-34.566363549999998</v>
      </c>
      <c r="C2932" s="38">
        <v>-58.571814740000001</v>
      </c>
      <c r="D2932" s="38">
        <v>0.5222124457359314</v>
      </c>
      <c r="E2932" s="38">
        <v>0.52664658991066182</v>
      </c>
      <c r="F2932" s="38">
        <v>59.45945945945946</v>
      </c>
    </row>
    <row r="2933" spans="1:6" x14ac:dyDescent="0.35">
      <c r="A2933" s="37" t="s">
        <v>7663</v>
      </c>
      <c r="B2933" s="38">
        <v>-34.5292721</v>
      </c>
      <c r="C2933" s="38">
        <v>-58.576977419999999</v>
      </c>
      <c r="D2933" s="38">
        <v>0.74445807933807373</v>
      </c>
      <c r="E2933" s="38">
        <v>0.75820273788351766</v>
      </c>
      <c r="F2933" s="38">
        <v>63.541666666666664</v>
      </c>
    </row>
    <row r="2934" spans="1:6" x14ac:dyDescent="0.35">
      <c r="A2934" s="37" t="s">
        <v>7664</v>
      </c>
      <c r="B2934" s="38">
        <v>-34.590835570000003</v>
      </c>
      <c r="C2934" s="38">
        <v>-58.52617712</v>
      </c>
      <c r="D2934" s="38">
        <v>0.19138030707836151</v>
      </c>
      <c r="E2934" s="38">
        <v>0.2624590229807478</v>
      </c>
      <c r="F2934" s="38">
        <v>34.375</v>
      </c>
    </row>
    <row r="2935" spans="1:6" x14ac:dyDescent="0.35">
      <c r="A2935" s="37" t="s">
        <v>7665</v>
      </c>
      <c r="B2935" s="38">
        <v>-34.549075019999997</v>
      </c>
      <c r="C2935" s="38">
        <v>-58.564959790000003</v>
      </c>
      <c r="D2935" s="38">
        <v>0.28306266665458679</v>
      </c>
      <c r="E2935" s="38">
        <v>0.26382536058490341</v>
      </c>
      <c r="F2935" s="38">
        <v>40.799999999999997</v>
      </c>
    </row>
    <row r="2936" spans="1:6" x14ac:dyDescent="0.35">
      <c r="A2936" s="37" t="s">
        <v>7666</v>
      </c>
      <c r="B2936" s="38">
        <v>-34.569477849999998</v>
      </c>
      <c r="C2936" s="38">
        <v>-58.56494601</v>
      </c>
      <c r="D2936" s="38">
        <v>0.45304375886917109</v>
      </c>
      <c r="E2936" s="38">
        <v>0.44877483029114568</v>
      </c>
      <c r="F2936" s="38">
        <v>56.310679611650485</v>
      </c>
    </row>
    <row r="2937" spans="1:6" x14ac:dyDescent="0.35">
      <c r="A2937" s="37" t="s">
        <v>7667</v>
      </c>
      <c r="B2937" s="38">
        <v>-34.568564619999997</v>
      </c>
      <c r="C2937" s="38">
        <v>-58.535792620000002</v>
      </c>
      <c r="D2937" s="38">
        <v>0.24047894775867459</v>
      </c>
      <c r="E2937" s="38">
        <v>0.22851551887956831</v>
      </c>
      <c r="F2937" s="38">
        <v>50</v>
      </c>
    </row>
    <row r="2938" spans="1:6" x14ac:dyDescent="0.35">
      <c r="A2938" s="37" t="s">
        <v>7668</v>
      </c>
      <c r="B2938" s="38">
        <v>-34.550623639999998</v>
      </c>
      <c r="C2938" s="38">
        <v>-58.575963649999998</v>
      </c>
      <c r="D2938" s="38">
        <v>0.39756315946578979</v>
      </c>
      <c r="E2938" s="38">
        <v>0.39341471726829941</v>
      </c>
      <c r="F2938" s="38">
        <v>52.136752136752143</v>
      </c>
    </row>
    <row r="2939" spans="1:6" x14ac:dyDescent="0.35">
      <c r="A2939" s="37" t="s">
        <v>7669</v>
      </c>
      <c r="B2939" s="38">
        <v>-34.551939369999999</v>
      </c>
      <c r="C2939" s="38">
        <v>-58.543839609999999</v>
      </c>
      <c r="D2939" s="38">
        <v>0.25613099336624151</v>
      </c>
      <c r="E2939" s="38">
        <v>0.33274069428443909</v>
      </c>
      <c r="F2939" s="38">
        <v>53.731343283582092</v>
      </c>
    </row>
    <row r="2940" spans="1:6" x14ac:dyDescent="0.35">
      <c r="A2940" s="37" t="s">
        <v>7670</v>
      </c>
      <c r="B2940" s="38">
        <v>-34.544828440000003</v>
      </c>
      <c r="C2940" s="38">
        <v>-58.578608170000003</v>
      </c>
      <c r="D2940" s="38">
        <v>0.42091596126556402</v>
      </c>
      <c r="E2940" s="38">
        <v>0.4327951967716217</v>
      </c>
      <c r="F2940" s="38">
        <v>59.76331360946746</v>
      </c>
    </row>
    <row r="2941" spans="1:6" x14ac:dyDescent="0.35">
      <c r="A2941" s="37" t="s">
        <v>7671</v>
      </c>
      <c r="B2941" s="38">
        <v>-34.562771169999998</v>
      </c>
      <c r="C2941" s="38">
        <v>-58.559122889999998</v>
      </c>
      <c r="D2941" s="38">
        <v>0.42301678657531738</v>
      </c>
      <c r="E2941" s="38">
        <v>0.38270926204594702</v>
      </c>
      <c r="F2941" s="38">
        <v>37.777777777777779</v>
      </c>
    </row>
    <row r="2942" spans="1:6" x14ac:dyDescent="0.35">
      <c r="A2942" s="37" t="s">
        <v>7672</v>
      </c>
      <c r="B2942" s="38">
        <v>-34.576912149999998</v>
      </c>
      <c r="C2942" s="38">
        <v>-58.543789869999998</v>
      </c>
      <c r="D2942" s="38">
        <v>0.22945466637611389</v>
      </c>
      <c r="E2942" s="38">
        <v>0.20367015459958249</v>
      </c>
      <c r="F2942" s="38">
        <v>26.174496644295303</v>
      </c>
    </row>
    <row r="2943" spans="1:6" x14ac:dyDescent="0.35">
      <c r="A2943" s="37" t="s">
        <v>7673</v>
      </c>
      <c r="B2943" s="38">
        <v>-34.567972779999998</v>
      </c>
      <c r="C2943" s="38">
        <v>-58.581705749999998</v>
      </c>
      <c r="D2943" s="38">
        <v>0.47730571031570429</v>
      </c>
      <c r="E2943" s="38">
        <v>0.49497299580960658</v>
      </c>
      <c r="F2943" s="38">
        <v>45.360824742268044</v>
      </c>
    </row>
    <row r="2944" spans="1:6" x14ac:dyDescent="0.35">
      <c r="A2944" s="37" t="s">
        <v>7674</v>
      </c>
      <c r="B2944" s="38">
        <v>-34.561194880000002</v>
      </c>
      <c r="C2944" s="38">
        <v>-58.58551782</v>
      </c>
      <c r="D2944" s="38">
        <v>0.64381319284439087</v>
      </c>
      <c r="E2944" s="38">
        <v>0.63161476745324974</v>
      </c>
      <c r="F2944" s="38">
        <v>56.410256410256409</v>
      </c>
    </row>
    <row r="2945" spans="1:6" x14ac:dyDescent="0.35">
      <c r="A2945" s="37" t="s">
        <v>7675</v>
      </c>
      <c r="B2945" s="38">
        <v>-34.571330099999997</v>
      </c>
      <c r="C2945" s="38">
        <v>-58.572798409999997</v>
      </c>
      <c r="D2945" s="38">
        <v>0.53338420391082764</v>
      </c>
      <c r="E2945" s="38">
        <v>0.57484524448712671</v>
      </c>
      <c r="F2945" s="38">
        <v>52.702702702702695</v>
      </c>
    </row>
    <row r="2946" spans="1:6" x14ac:dyDescent="0.35">
      <c r="A2946" s="37" t="s">
        <v>7676</v>
      </c>
      <c r="B2946" s="38">
        <v>-34.544374580000003</v>
      </c>
      <c r="C2946" s="38">
        <v>-58.585073389999998</v>
      </c>
      <c r="D2946" s="38">
        <v>0.70415180921554565</v>
      </c>
      <c r="E2946" s="38">
        <v>0.64843174895724731</v>
      </c>
      <c r="F2946" s="38">
        <v>52.976190476190474</v>
      </c>
    </row>
    <row r="2947" spans="1:6" x14ac:dyDescent="0.35">
      <c r="A2947" s="37" t="s">
        <v>7677</v>
      </c>
      <c r="B2947" s="38">
        <v>-34.591908490000002</v>
      </c>
      <c r="C2947" s="38">
        <v>-58.547906529999999</v>
      </c>
      <c r="D2947" s="38">
        <v>0.38605335354804993</v>
      </c>
      <c r="E2947" s="38">
        <v>0.40029083741338628</v>
      </c>
      <c r="F2947" s="38">
        <v>43.283582089552233</v>
      </c>
    </row>
    <row r="2948" spans="1:6" x14ac:dyDescent="0.35">
      <c r="A2948" s="37" t="s">
        <v>7678</v>
      </c>
      <c r="B2948" s="38">
        <v>-34.557815230000003</v>
      </c>
      <c r="C2948" s="38">
        <v>-58.594011739999999</v>
      </c>
      <c r="D2948" s="38">
        <v>0.58105552196502686</v>
      </c>
      <c r="E2948" s="38">
        <v>0.67405246721731649</v>
      </c>
      <c r="F2948" s="38">
        <v>55.212355212355213</v>
      </c>
    </row>
    <row r="2949" spans="1:6" x14ac:dyDescent="0.35">
      <c r="A2949" s="37" t="s">
        <v>7679</v>
      </c>
      <c r="B2949" s="38">
        <v>-34.560802940000002</v>
      </c>
      <c r="C2949" s="38">
        <v>-58.577906769999998</v>
      </c>
      <c r="D2949" s="38">
        <v>0.61565864086151123</v>
      </c>
      <c r="E2949" s="38">
        <v>0.57676415991138763</v>
      </c>
      <c r="F2949" s="38">
        <v>42.1875</v>
      </c>
    </row>
    <row r="2950" spans="1:6" x14ac:dyDescent="0.35">
      <c r="A2950" s="37" t="s">
        <v>7680</v>
      </c>
      <c r="B2950" s="38">
        <v>-34.58610702</v>
      </c>
      <c r="C2950" s="38">
        <v>-58.548511470000001</v>
      </c>
      <c r="D2950" s="38">
        <v>0.33949437737464899</v>
      </c>
      <c r="E2950" s="38">
        <v>0.35442710093089508</v>
      </c>
      <c r="F2950" s="38">
        <v>41.044776119402989</v>
      </c>
    </row>
    <row r="2951" spans="1:6" x14ac:dyDescent="0.35">
      <c r="A2951" s="37" t="s">
        <v>7681</v>
      </c>
      <c r="B2951" s="38">
        <v>-34.541773319999997</v>
      </c>
      <c r="C2951" s="38">
        <v>-58.571799929999997</v>
      </c>
      <c r="D2951" s="38">
        <v>0.40840232372283941</v>
      </c>
      <c r="E2951" s="38">
        <v>0.38108443265611469</v>
      </c>
      <c r="F2951" s="38">
        <v>52.380952380952387</v>
      </c>
    </row>
    <row r="2952" spans="1:6" x14ac:dyDescent="0.35">
      <c r="A2952" s="37" t="s">
        <v>7682</v>
      </c>
      <c r="B2952" s="38">
        <v>-34.55699207</v>
      </c>
      <c r="C2952" s="38">
        <v>-58.57391973</v>
      </c>
      <c r="D2952" s="38">
        <v>0.48680734634399409</v>
      </c>
      <c r="E2952" s="38">
        <v>0.46977813892504749</v>
      </c>
      <c r="F2952" s="38">
        <v>63.541666666666664</v>
      </c>
    </row>
    <row r="2953" spans="1:6" x14ac:dyDescent="0.35">
      <c r="A2953" s="37" t="s">
        <v>7683</v>
      </c>
      <c r="B2953" s="38">
        <v>-34.559864660000002</v>
      </c>
      <c r="C2953" s="38">
        <v>-58.523674560000003</v>
      </c>
      <c r="D2953" s="38">
        <v>0.59934860467910767</v>
      </c>
      <c r="E2953" s="38">
        <v>0.55051760954989326</v>
      </c>
      <c r="F2953" s="38">
        <v>47.619047619047613</v>
      </c>
    </row>
    <row r="2954" spans="1:6" x14ac:dyDescent="0.35">
      <c r="A2954" s="37" t="s">
        <v>7684</v>
      </c>
      <c r="B2954" s="38">
        <v>-34.554574959999997</v>
      </c>
      <c r="C2954" s="38">
        <v>-58.522929390000002</v>
      </c>
      <c r="D2954" s="38">
        <v>0.65814030170440674</v>
      </c>
      <c r="E2954" s="38">
        <v>0.64340618409608541</v>
      </c>
      <c r="F2954" s="38">
        <v>51.923076923076927</v>
      </c>
    </row>
    <row r="2955" spans="1:6" x14ac:dyDescent="0.35">
      <c r="A2955" s="37" t="s">
        <v>7685</v>
      </c>
      <c r="B2955" s="38">
        <v>-34.552477140000001</v>
      </c>
      <c r="C2955" s="38">
        <v>-58.58550048</v>
      </c>
      <c r="D2955" s="38">
        <v>0.66059625148773193</v>
      </c>
      <c r="E2955" s="38">
        <v>0.65451236304483917</v>
      </c>
      <c r="F2955" s="38">
        <v>50.777202072538863</v>
      </c>
    </row>
    <row r="2956" spans="1:6" x14ac:dyDescent="0.35">
      <c r="A2956" s="37" t="s">
        <v>7686</v>
      </c>
      <c r="B2956" s="38">
        <v>-34.555141919999997</v>
      </c>
      <c r="C2956" s="38">
        <v>-58.603287430000002</v>
      </c>
      <c r="D2956" s="38">
        <v>0.86348223686218262</v>
      </c>
      <c r="E2956" s="38">
        <v>0.85317413177755141</v>
      </c>
      <c r="F2956" s="38">
        <v>66.21621621621621</v>
      </c>
    </row>
    <row r="2957" spans="1:6" x14ac:dyDescent="0.35">
      <c r="A2957" s="37" t="s">
        <v>7687</v>
      </c>
      <c r="B2957" s="38">
        <v>-34.585491060000003</v>
      </c>
      <c r="C2957" s="38">
        <v>-58.560343680000003</v>
      </c>
      <c r="D2957" s="38">
        <v>0.42129525542259222</v>
      </c>
      <c r="E2957" s="38">
        <v>0.35748568475246428</v>
      </c>
      <c r="F2957" s="38">
        <v>59.803921568627452</v>
      </c>
    </row>
    <row r="2958" spans="1:6" x14ac:dyDescent="0.35">
      <c r="A2958" s="37" t="s">
        <v>7688</v>
      </c>
      <c r="B2958" s="38">
        <v>-34.511713139999998</v>
      </c>
      <c r="C2958" s="38">
        <v>-58.579548600000003</v>
      </c>
      <c r="D2958" s="38">
        <v>0.60500156879425049</v>
      </c>
      <c r="E2958" s="38">
        <v>0.56145095328489936</v>
      </c>
      <c r="F2958" s="38">
        <v>51.282051282051277</v>
      </c>
    </row>
    <row r="2959" spans="1:6" x14ac:dyDescent="0.35">
      <c r="A2959" s="37" t="s">
        <v>7689</v>
      </c>
      <c r="B2959" s="38">
        <v>-34.576200989999997</v>
      </c>
      <c r="C2959" s="38">
        <v>-58.554120730000001</v>
      </c>
      <c r="D2959" s="38">
        <v>0.24026605486869809</v>
      </c>
      <c r="E2959" s="38">
        <v>0.25164068098130982</v>
      </c>
      <c r="F2959" s="38">
        <v>42.352941176470587</v>
      </c>
    </row>
    <row r="2960" spans="1:6" x14ac:dyDescent="0.35">
      <c r="A2960" s="37" t="s">
        <v>7690</v>
      </c>
      <c r="B2960" s="38">
        <v>-34.573406540000001</v>
      </c>
      <c r="C2960" s="38">
        <v>-58.530207420000004</v>
      </c>
      <c r="D2960" s="38">
        <v>0.23455809056758881</v>
      </c>
      <c r="E2960" s="38">
        <v>0.2304963080419434</v>
      </c>
      <c r="F2960" s="38">
        <v>49.019607843137251</v>
      </c>
    </row>
    <row r="2961" spans="1:6" x14ac:dyDescent="0.35">
      <c r="A2961" s="37" t="s">
        <v>7691</v>
      </c>
      <c r="B2961" s="38">
        <v>-34.572594219999999</v>
      </c>
      <c r="C2961" s="38">
        <v>-58.541191550000001</v>
      </c>
      <c r="D2961" s="38">
        <v>0.1933664679527283</v>
      </c>
      <c r="E2961" s="38">
        <v>0.12902293628767919</v>
      </c>
      <c r="F2961" s="38">
        <v>30.726256983240223</v>
      </c>
    </row>
    <row r="2962" spans="1:6" x14ac:dyDescent="0.35">
      <c r="A2962" s="37" t="s">
        <v>7692</v>
      </c>
      <c r="B2962" s="38">
        <v>-34.554056060000001</v>
      </c>
      <c r="C2962" s="38">
        <v>-58.563002449999999</v>
      </c>
      <c r="D2962" s="38">
        <v>0.24410380423069</v>
      </c>
      <c r="E2962" s="38">
        <v>0.2475055718892499</v>
      </c>
      <c r="F2962" s="38">
        <v>51.886792452830186</v>
      </c>
    </row>
    <row r="2963" spans="1:6" x14ac:dyDescent="0.35">
      <c r="A2963" s="37" t="s">
        <v>7693</v>
      </c>
      <c r="B2963" s="38">
        <v>-34.579418629999999</v>
      </c>
      <c r="C2963" s="38">
        <v>-58.532869660000003</v>
      </c>
      <c r="D2963" s="38">
        <v>0.23477250337600711</v>
      </c>
      <c r="E2963" s="38">
        <v>0.22172438146339521</v>
      </c>
      <c r="F2963" s="38">
        <v>22.626025791324736</v>
      </c>
    </row>
    <row r="2964" spans="1:6" x14ac:dyDescent="0.35">
      <c r="A2964" s="37" t="s">
        <v>7694</v>
      </c>
      <c r="B2964" s="38">
        <v>-34.529533809999997</v>
      </c>
      <c r="C2964" s="38">
        <v>-58.57685438</v>
      </c>
      <c r="D2964" s="38">
        <v>0.74445778131484985</v>
      </c>
      <c r="E2964" s="38">
        <v>0.75621941520108116</v>
      </c>
      <c r="F2964" s="38">
        <v>52.352941176470594</v>
      </c>
    </row>
    <row r="2965" spans="1:6" x14ac:dyDescent="0.35">
      <c r="A2965" s="37" t="s">
        <v>7695</v>
      </c>
      <c r="B2965" s="38">
        <v>-34.559027190000002</v>
      </c>
      <c r="C2965" s="38">
        <v>-58.53682637</v>
      </c>
      <c r="D2965" s="38">
        <v>0.30185794830322271</v>
      </c>
      <c r="E2965" s="38">
        <v>0.34683661478938482</v>
      </c>
      <c r="F2965" s="38">
        <v>34.501347708894883</v>
      </c>
    </row>
    <row r="2966" spans="1:6" x14ac:dyDescent="0.35">
      <c r="A2966" s="37" t="s">
        <v>7696</v>
      </c>
      <c r="B2966" s="38">
        <v>-34.5698547</v>
      </c>
      <c r="C2966" s="38">
        <v>-58.56484743</v>
      </c>
      <c r="D2966" s="38">
        <v>0.45304375886917109</v>
      </c>
      <c r="E2966" s="38">
        <v>0.44942275600300902</v>
      </c>
      <c r="F2966" s="38">
        <v>35.263157894736842</v>
      </c>
    </row>
    <row r="2967" spans="1:6" x14ac:dyDescent="0.35">
      <c r="A2967" s="37" t="s">
        <v>7697</v>
      </c>
      <c r="B2967" s="38">
        <v>-34.590890600000002</v>
      </c>
      <c r="C2967" s="38">
        <v>-58.526243829999999</v>
      </c>
      <c r="D2967" s="38">
        <v>0.19138030707836151</v>
      </c>
      <c r="E2967" s="38">
        <v>0.25965006243098859</v>
      </c>
      <c r="F2967" s="38">
        <v>29.054054054054053</v>
      </c>
    </row>
    <row r="2968" spans="1:6" x14ac:dyDescent="0.35">
      <c r="A2968" s="37" t="s">
        <v>7698</v>
      </c>
      <c r="B2968" s="38">
        <v>-34.576475639999998</v>
      </c>
      <c r="C2968" s="38">
        <v>-58.575645940000001</v>
      </c>
      <c r="D2968" s="38">
        <v>0.5792960524559021</v>
      </c>
      <c r="E2968" s="38">
        <v>0.56553303712123149</v>
      </c>
      <c r="F2968" s="38">
        <v>40.112994350282491</v>
      </c>
    </row>
    <row r="2969" spans="1:6" x14ac:dyDescent="0.35">
      <c r="A2969" s="37" t="s">
        <v>7699</v>
      </c>
      <c r="B2969" s="38">
        <v>-34.552308160000003</v>
      </c>
      <c r="C2969" s="38">
        <v>-58.560277759999998</v>
      </c>
      <c r="D2969" s="38">
        <v>0.22403876483440399</v>
      </c>
      <c r="E2969" s="38">
        <v>0.22636391967535019</v>
      </c>
      <c r="F2969" s="38">
        <v>31.967213114754102</v>
      </c>
    </row>
    <row r="2970" spans="1:6" x14ac:dyDescent="0.35">
      <c r="A2970" s="37" t="s">
        <v>7700</v>
      </c>
      <c r="B2970" s="38">
        <v>-34.530646779999998</v>
      </c>
      <c r="C2970" s="38">
        <v>-58.564067620000003</v>
      </c>
      <c r="D2970" s="38">
        <v>0.3735785186290741</v>
      </c>
      <c r="E2970" s="38">
        <v>0.37747921412055557</v>
      </c>
      <c r="F2970" s="38">
        <v>35.609756097560975</v>
      </c>
    </row>
    <row r="2971" spans="1:6" x14ac:dyDescent="0.35">
      <c r="A2971" s="37" t="s">
        <v>1142</v>
      </c>
      <c r="B2971" s="38">
        <v>-34.586050610000001</v>
      </c>
      <c r="C2971" s="38">
        <v>-58.548928859999997</v>
      </c>
      <c r="D2971" s="38">
        <v>0.33949437737464899</v>
      </c>
      <c r="E2971" s="38">
        <v>0.35978830123648919</v>
      </c>
      <c r="F2971" s="38"/>
    </row>
    <row r="2972" spans="1:6" x14ac:dyDescent="0.35">
      <c r="A2972" s="37" t="s">
        <v>7701</v>
      </c>
      <c r="B2972" s="38">
        <v>-34.557597549999997</v>
      </c>
      <c r="C2972" s="38">
        <v>-58.59453414</v>
      </c>
      <c r="D2972" s="38">
        <v>0.76834917068481445</v>
      </c>
      <c r="E2972" s="38">
        <v>0.70760912862088943</v>
      </c>
      <c r="F2972" s="38">
        <v>49.766355140186917</v>
      </c>
    </row>
    <row r="2973" spans="1:6" x14ac:dyDescent="0.35">
      <c r="A2973" s="37" t="s">
        <v>7702</v>
      </c>
      <c r="B2973" s="38">
        <v>-34.572850440000003</v>
      </c>
      <c r="C2973" s="38">
        <v>-58.541649190000001</v>
      </c>
      <c r="D2973" s="38">
        <v>7.9268947243690491E-2</v>
      </c>
      <c r="E2973" s="38">
        <v>0.1235828564009246</v>
      </c>
      <c r="F2973" s="38">
        <v>22.797927461139896</v>
      </c>
    </row>
    <row r="2974" spans="1:6" x14ac:dyDescent="0.35">
      <c r="A2974" s="37" t="s">
        <v>7703</v>
      </c>
      <c r="B2974" s="38">
        <v>-34.548354439999997</v>
      </c>
      <c r="C2974" s="38">
        <v>-58.553588949999998</v>
      </c>
      <c r="D2974" s="38">
        <v>0.1247346922755241</v>
      </c>
      <c r="E2974" s="38">
        <v>0.13877267880659361</v>
      </c>
      <c r="F2974" s="38">
        <v>28.299492385786802</v>
      </c>
    </row>
    <row r="2975" spans="1:6" x14ac:dyDescent="0.35">
      <c r="A2975" s="37" t="s">
        <v>1130</v>
      </c>
      <c r="B2975" s="38">
        <v>-34.526821220000002</v>
      </c>
      <c r="C2975" s="38">
        <v>-58.578936169999999</v>
      </c>
      <c r="D2975" s="38">
        <v>0.79089647531509399</v>
      </c>
      <c r="E2975" s="38">
        <v>0.84862886534796822</v>
      </c>
      <c r="F2975" s="38"/>
    </row>
    <row r="2976" spans="1:6" x14ac:dyDescent="0.35">
      <c r="A2976" s="37" t="s">
        <v>1124</v>
      </c>
      <c r="B2976" s="38">
        <v>-34.544789639999998</v>
      </c>
      <c r="C2976" s="38">
        <v>-58.531219290000003</v>
      </c>
      <c r="D2976" s="38">
        <v>0.61366575956344604</v>
      </c>
      <c r="E2976" s="38">
        <v>0.58380045859437235</v>
      </c>
      <c r="F2976" s="38"/>
    </row>
    <row r="2977" spans="1:6" x14ac:dyDescent="0.35">
      <c r="A2977" s="37" t="s">
        <v>1122</v>
      </c>
      <c r="B2977" s="38">
        <v>-34.562790139999997</v>
      </c>
      <c r="C2977" s="38">
        <v>-58.551221939999998</v>
      </c>
      <c r="D2977" s="38">
        <v>0.3217414915561676</v>
      </c>
      <c r="E2977" s="38">
        <v>0.25484025902632212</v>
      </c>
      <c r="F2977" s="38"/>
    </row>
    <row r="2978" spans="1:6" x14ac:dyDescent="0.35">
      <c r="A2978" s="37" t="s">
        <v>1119</v>
      </c>
      <c r="B2978" s="38">
        <v>-34.57755701</v>
      </c>
      <c r="C2978" s="38">
        <v>-58.536942199999999</v>
      </c>
      <c r="D2978" s="38">
        <v>0.24225179851055151</v>
      </c>
      <c r="E2978" s="38">
        <v>0.2282319902442396</v>
      </c>
      <c r="F2978" s="38"/>
    </row>
    <row r="2979" spans="1:6" x14ac:dyDescent="0.35">
      <c r="A2979" s="37" t="s">
        <v>1126</v>
      </c>
      <c r="B2979" s="38">
        <v>-34.529751410000003</v>
      </c>
      <c r="C2979" s="38">
        <v>-58.574809420000001</v>
      </c>
      <c r="D2979" s="38">
        <v>0.72119569778442383</v>
      </c>
      <c r="E2979" s="38">
        <v>0.64895904691595785</v>
      </c>
      <c r="F2979" s="38"/>
    </row>
    <row r="2980" spans="1:6" x14ac:dyDescent="0.35">
      <c r="A2980" s="37" t="s">
        <v>1121</v>
      </c>
      <c r="B2980" s="38">
        <v>-34.571086059999999</v>
      </c>
      <c r="C2980" s="38">
        <v>-58.541636259999997</v>
      </c>
      <c r="D2980" s="38">
        <v>7.2055131196975708E-2</v>
      </c>
      <c r="E2980" s="38">
        <v>7.9491764100061521E-2</v>
      </c>
      <c r="F2980" s="38"/>
    </row>
    <row r="2981" spans="1:6" x14ac:dyDescent="0.35">
      <c r="A2981" s="37" t="s">
        <v>7704</v>
      </c>
      <c r="B2981" s="38">
        <v>-34.554123769999997</v>
      </c>
      <c r="C2981" s="38">
        <v>-58.563183080000002</v>
      </c>
      <c r="D2981" s="38">
        <v>0.24410380423069</v>
      </c>
      <c r="E2981" s="38">
        <v>0.25085623221738002</v>
      </c>
      <c r="F2981" s="38">
        <v>35.054347826086953</v>
      </c>
    </row>
    <row r="2982" spans="1:6" x14ac:dyDescent="0.35">
      <c r="A2982" s="37" t="s">
        <v>7705</v>
      </c>
      <c r="B2982" s="38">
        <v>-34.554205979999999</v>
      </c>
      <c r="C2982" s="38">
        <v>-58.562613259999999</v>
      </c>
      <c r="D2982" s="38">
        <v>0.24290403723716739</v>
      </c>
      <c r="E2982" s="38">
        <v>0.24520915702861901</v>
      </c>
      <c r="F2982" s="38">
        <v>28.514056224899598</v>
      </c>
    </row>
    <row r="2983" spans="1:6" x14ac:dyDescent="0.35">
      <c r="A2983" s="37" t="s">
        <v>1128</v>
      </c>
      <c r="B2983" s="38">
        <v>-34.573435119999999</v>
      </c>
      <c r="C2983" s="38">
        <v>-58.530078469999999</v>
      </c>
      <c r="D2983" s="38">
        <v>0.23455809056758881</v>
      </c>
      <c r="E2983" s="38">
        <v>0.22946225812560631</v>
      </c>
      <c r="F2983" s="38"/>
    </row>
    <row r="2984" spans="1:6" x14ac:dyDescent="0.35">
      <c r="A2984" s="37" t="s">
        <v>1148</v>
      </c>
      <c r="B2984" s="38">
        <v>-34.571371569999997</v>
      </c>
      <c r="C2984" s="38">
        <v>-58.553968699999999</v>
      </c>
      <c r="D2984" s="38">
        <v>0.35484156012535101</v>
      </c>
      <c r="E2984" s="38">
        <v>0.28876383737143541</v>
      </c>
      <c r="F2984" s="38"/>
    </row>
    <row r="2985" spans="1:6" x14ac:dyDescent="0.35">
      <c r="A2985" s="37" t="s">
        <v>7706</v>
      </c>
      <c r="B2985" s="38">
        <v>-34.577848899999999</v>
      </c>
      <c r="C2985" s="38">
        <v>-58.536402510000002</v>
      </c>
      <c r="D2985" s="38">
        <v>0.2350932955741882</v>
      </c>
      <c r="E2985" s="38">
        <v>0.22547920244304759</v>
      </c>
      <c r="F2985" s="38">
        <v>24.587458745874589</v>
      </c>
    </row>
    <row r="2986" spans="1:6" x14ac:dyDescent="0.35">
      <c r="A2986" s="37" t="s">
        <v>7707</v>
      </c>
      <c r="B2986" s="38">
        <v>-34.543958680000003</v>
      </c>
      <c r="C2986" s="38">
        <v>-58.561360579999999</v>
      </c>
      <c r="D2986" s="38">
        <v>9.8787911236286163E-2</v>
      </c>
      <c r="E2986" s="38">
        <v>0.108645583399468</v>
      </c>
      <c r="F2986" s="38">
        <v>20.300751879699249</v>
      </c>
    </row>
    <row r="2987" spans="1:6" x14ac:dyDescent="0.35">
      <c r="A2987" s="37" t="s">
        <v>7708</v>
      </c>
      <c r="B2987" s="38">
        <v>-34.578728650000002</v>
      </c>
      <c r="C2987" s="38">
        <v>-58.543913240000002</v>
      </c>
      <c r="D2987" s="38">
        <v>0.20767238736152649</v>
      </c>
      <c r="E2987" s="38">
        <v>0.20878031688767509</v>
      </c>
      <c r="F2987" s="38">
        <v>32.49336870026525</v>
      </c>
    </row>
    <row r="2988" spans="1:6" x14ac:dyDescent="0.35">
      <c r="A2988" s="37" t="s">
        <v>7709</v>
      </c>
      <c r="B2988" s="38">
        <v>-34.580167250000002</v>
      </c>
      <c r="C2988" s="38">
        <v>-58.535147899999998</v>
      </c>
      <c r="D2988" s="38">
        <v>0.19647498428821561</v>
      </c>
      <c r="E2988" s="38">
        <v>0.2157388941661732</v>
      </c>
      <c r="F2988" s="38">
        <v>19.877049180327869</v>
      </c>
    </row>
    <row r="2989" spans="1:6" x14ac:dyDescent="0.35">
      <c r="A2989" s="37" t="s">
        <v>7710</v>
      </c>
      <c r="B2989" s="38">
        <v>-34.56997089</v>
      </c>
      <c r="C2989" s="38">
        <v>-58.572935600000001</v>
      </c>
      <c r="D2989" s="38">
        <v>0.54014134407043457</v>
      </c>
      <c r="E2989" s="38">
        <v>0.54192455034506948</v>
      </c>
      <c r="F2989" s="38">
        <v>25.617283950617285</v>
      </c>
    </row>
    <row r="2990" spans="1:6" x14ac:dyDescent="0.35">
      <c r="A2990" s="37" t="s">
        <v>7711</v>
      </c>
      <c r="B2990" s="38">
        <v>-34.580042769999999</v>
      </c>
      <c r="C2990" s="38">
        <v>-58.532329769999997</v>
      </c>
      <c r="D2990" s="38">
        <v>0.24007810652256009</v>
      </c>
      <c r="E2990" s="38">
        <v>0.22760363859789709</v>
      </c>
      <c r="F2990" s="38"/>
    </row>
    <row r="2991" spans="1:6" x14ac:dyDescent="0.35">
      <c r="A2991" s="37" t="s">
        <v>7712</v>
      </c>
      <c r="B2991" s="38">
        <v>-34.577686630000002</v>
      </c>
      <c r="C2991" s="38">
        <v>-58.537125009999997</v>
      </c>
      <c r="D2991" s="38">
        <v>0.24225179851055151</v>
      </c>
      <c r="E2991" s="38">
        <v>0.22758009988400671</v>
      </c>
      <c r="F2991" s="38">
        <v>42.193308550185876</v>
      </c>
    </row>
    <row r="2992" spans="1:6" x14ac:dyDescent="0.35">
      <c r="A2992" s="37" t="s">
        <v>7713</v>
      </c>
      <c r="B2992" s="38">
        <v>-34.549513589999997</v>
      </c>
      <c r="C2992" s="38">
        <v>-58.552195759999996</v>
      </c>
      <c r="D2992" s="38">
        <v>0.14308372139930731</v>
      </c>
      <c r="E2992" s="38">
        <v>0.13730234302142089</v>
      </c>
      <c r="F2992" s="38">
        <v>34.380453752181502</v>
      </c>
    </row>
    <row r="2993" spans="1:6" x14ac:dyDescent="0.35">
      <c r="A2993" s="37" t="s">
        <v>7714</v>
      </c>
      <c r="B2993" s="38">
        <v>-34.590658159999997</v>
      </c>
      <c r="C2993" s="38">
        <v>-58.53181463</v>
      </c>
      <c r="D2993" s="38">
        <v>0.4043925404548645</v>
      </c>
      <c r="E2993" s="38">
        <v>0.32374868441272431</v>
      </c>
      <c r="F2993" s="38">
        <v>41.346153846153847</v>
      </c>
    </row>
    <row r="2994" spans="1:6" x14ac:dyDescent="0.35">
      <c r="A2994" s="37" t="s">
        <v>7715</v>
      </c>
      <c r="B2994" s="38">
        <v>-34.561116640000002</v>
      </c>
      <c r="C2994" s="38">
        <v>-58.580955170000003</v>
      </c>
      <c r="D2994" s="38">
        <v>0.59477311372756958</v>
      </c>
      <c r="E2994" s="38">
        <v>0.62228785533654063</v>
      </c>
      <c r="F2994" s="38">
        <v>63.485477178423231</v>
      </c>
    </row>
    <row r="2995" spans="1:6" x14ac:dyDescent="0.35">
      <c r="A2995" s="37" t="s">
        <v>7716</v>
      </c>
      <c r="B2995" s="38">
        <v>-34.575845280000003</v>
      </c>
      <c r="C2995" s="38">
        <v>-58.575446839999998</v>
      </c>
      <c r="D2995" s="38">
        <v>0.54342937469482422</v>
      </c>
      <c r="E2995" s="38">
        <v>0.57423827132663208</v>
      </c>
      <c r="F2995" s="38">
        <v>59.752321981424153</v>
      </c>
    </row>
    <row r="2996" spans="1:6" x14ac:dyDescent="0.35">
      <c r="A2996" s="37" t="s">
        <v>7717</v>
      </c>
      <c r="B2996" s="38">
        <v>-34.552178550000001</v>
      </c>
      <c r="C2996" s="38">
        <v>-58.560282360000002</v>
      </c>
      <c r="D2996" s="38">
        <v>0.22403876483440399</v>
      </c>
      <c r="E2996" s="38">
        <v>0.22491509205586199</v>
      </c>
      <c r="F2996" s="38">
        <v>55.970149253731336</v>
      </c>
    </row>
    <row r="2997" spans="1:6" x14ac:dyDescent="0.35">
      <c r="A2997" s="37" t="s">
        <v>7718</v>
      </c>
      <c r="B2997" s="38">
        <v>-34.570214049999997</v>
      </c>
      <c r="C2997" s="38">
        <v>-58.577900669999998</v>
      </c>
      <c r="D2997" s="38">
        <v>0.50699341297149658</v>
      </c>
      <c r="E2997" s="38">
        <v>0.57548119912022033</v>
      </c>
      <c r="F2997" s="38">
        <v>53.608247422680414</v>
      </c>
    </row>
    <row r="2998" spans="1:6" x14ac:dyDescent="0.35">
      <c r="A2998" s="37" t="s">
        <v>7719</v>
      </c>
      <c r="B2998" s="38">
        <v>-34.543658979999996</v>
      </c>
      <c r="C2998" s="38">
        <v>-58.558289549999998</v>
      </c>
      <c r="D2998" s="38">
        <v>0.12509636580944061</v>
      </c>
      <c r="E2998" s="38">
        <v>0.14403550111149491</v>
      </c>
      <c r="F2998" s="38">
        <v>34.501845018450183</v>
      </c>
    </row>
    <row r="2999" spans="1:6" x14ac:dyDescent="0.35">
      <c r="A2999" s="37" t="s">
        <v>7720</v>
      </c>
      <c r="B2999" s="38">
        <v>-34.585920860000002</v>
      </c>
      <c r="C2999" s="38">
        <v>-58.548860679999997</v>
      </c>
      <c r="D2999" s="38">
        <v>0.33949437737464899</v>
      </c>
      <c r="E2999" s="38">
        <v>0.35400023899580302</v>
      </c>
      <c r="F2999" s="38">
        <v>49.214659685863879</v>
      </c>
    </row>
    <row r="3000" spans="1:6" x14ac:dyDescent="0.35">
      <c r="A3000" s="37" t="s">
        <v>7721</v>
      </c>
      <c r="B3000" s="38">
        <v>-34.559541019999998</v>
      </c>
      <c r="C3000" s="38">
        <v>-58.562848559999999</v>
      </c>
      <c r="D3000" s="38">
        <v>0.42844223976135248</v>
      </c>
      <c r="E3000" s="38">
        <v>0.35237228399828863</v>
      </c>
      <c r="F3000" s="38">
        <v>44.656488549618324</v>
      </c>
    </row>
    <row r="3001" spans="1:6" x14ac:dyDescent="0.35">
      <c r="A3001" s="37" t="s">
        <v>7722</v>
      </c>
      <c r="B3001" s="38">
        <v>-34.536928889999999</v>
      </c>
      <c r="C3001" s="38">
        <v>-58.582172569999997</v>
      </c>
      <c r="D3001" s="38">
        <v>0.67776590585708618</v>
      </c>
      <c r="E3001" s="38">
        <v>0.69591625740653595</v>
      </c>
      <c r="F3001" s="38">
        <v>70.817120622568098</v>
      </c>
    </row>
    <row r="3002" spans="1:6" x14ac:dyDescent="0.35">
      <c r="A3002" s="37" t="s">
        <v>7723</v>
      </c>
      <c r="B3002" s="38">
        <v>-34.55455448</v>
      </c>
      <c r="C3002" s="38">
        <v>-58.522632539999996</v>
      </c>
      <c r="D3002" s="38">
        <v>0.65814030170440674</v>
      </c>
      <c r="E3002" s="38">
        <v>0.63741031289100647</v>
      </c>
      <c r="F3002" s="38">
        <v>56.593406593406591</v>
      </c>
    </row>
    <row r="3003" spans="1:6" x14ac:dyDescent="0.35">
      <c r="A3003" s="37" t="s">
        <v>7724</v>
      </c>
      <c r="B3003" s="38">
        <v>-34.550617750000001</v>
      </c>
      <c r="C3003" s="38">
        <v>-58.576495180000002</v>
      </c>
      <c r="D3003" s="38">
        <v>0.40940165519714361</v>
      </c>
      <c r="E3003" s="38">
        <v>0.40197449216717168</v>
      </c>
      <c r="F3003" s="38">
        <v>49.019607843137251</v>
      </c>
    </row>
    <row r="3004" spans="1:6" x14ac:dyDescent="0.35">
      <c r="A3004" s="37" t="s">
        <v>7725</v>
      </c>
      <c r="B3004" s="38">
        <v>-34.564595160000003</v>
      </c>
      <c r="C3004" s="38">
        <v>-58.545689809999999</v>
      </c>
      <c r="D3004" s="38">
        <v>2.9236495494842529E-2</v>
      </c>
      <c r="E3004" s="38">
        <v>3.8365637430468121E-2</v>
      </c>
      <c r="F3004" s="38">
        <v>33.89121338912134</v>
      </c>
    </row>
    <row r="3005" spans="1:6" x14ac:dyDescent="0.35">
      <c r="A3005" s="37" t="s">
        <v>7726</v>
      </c>
      <c r="B3005" s="38">
        <v>-34.577274559999999</v>
      </c>
      <c r="C3005" s="38">
        <v>-58.54341883</v>
      </c>
      <c r="D3005" s="38">
        <v>0.20385612547397611</v>
      </c>
      <c r="E3005" s="38">
        <v>0.20771252481560959</v>
      </c>
      <c r="F3005" s="38">
        <v>32.841328413284131</v>
      </c>
    </row>
    <row r="3006" spans="1:6" x14ac:dyDescent="0.35">
      <c r="A3006" s="37" t="s">
        <v>7727</v>
      </c>
      <c r="B3006" s="38">
        <v>-34.562719360000003</v>
      </c>
      <c r="C3006" s="38">
        <v>-58.551207789999999</v>
      </c>
      <c r="D3006" s="38">
        <v>0.3217414915561676</v>
      </c>
      <c r="E3006" s="38">
        <v>0.2494327069393226</v>
      </c>
      <c r="F3006" s="38">
        <v>39.716312056737593</v>
      </c>
    </row>
    <row r="3007" spans="1:6" x14ac:dyDescent="0.35">
      <c r="A3007" s="37" t="s">
        <v>7728</v>
      </c>
      <c r="B3007" s="38">
        <v>-34.571035610000003</v>
      </c>
      <c r="C3007" s="38">
        <v>-58.541572420000001</v>
      </c>
      <c r="D3007" s="38">
        <v>7.2055131196975708E-2</v>
      </c>
      <c r="E3007" s="38">
        <v>8.3112012006734542E-2</v>
      </c>
      <c r="F3007" s="38">
        <v>38.235294117647058</v>
      </c>
    </row>
    <row r="3008" spans="1:6" x14ac:dyDescent="0.35">
      <c r="A3008" s="37" t="s">
        <v>7729</v>
      </c>
      <c r="B3008" s="38">
        <v>-34.549378990000001</v>
      </c>
      <c r="C3008" s="38">
        <v>-58.58031682</v>
      </c>
      <c r="D3008" s="38">
        <v>0.47048854827880859</v>
      </c>
      <c r="E3008" s="38">
        <v>0.49737677143679732</v>
      </c>
      <c r="F3008" s="38">
        <v>58.776595744680847</v>
      </c>
    </row>
    <row r="3009" spans="1:6" x14ac:dyDescent="0.35">
      <c r="A3009" s="37" t="s">
        <v>7730</v>
      </c>
      <c r="B3009" s="38">
        <v>-34.573518219999997</v>
      </c>
      <c r="C3009" s="38">
        <v>-58.530057499999998</v>
      </c>
      <c r="D3009" s="38">
        <v>0.23455809056758881</v>
      </c>
      <c r="E3009" s="38">
        <v>0.22946225812560631</v>
      </c>
      <c r="F3009" s="38">
        <v>47.777777777777779</v>
      </c>
    </row>
    <row r="3010" spans="1:6" x14ac:dyDescent="0.35">
      <c r="A3010" s="37" t="s">
        <v>7731</v>
      </c>
      <c r="B3010" s="38">
        <v>-34.579695700000002</v>
      </c>
      <c r="C3010" s="38">
        <v>-58.532497309999997</v>
      </c>
      <c r="D3010" s="38">
        <v>0.24007810652256009</v>
      </c>
      <c r="E3010" s="38">
        <v>0.22525377571582789</v>
      </c>
      <c r="F3010" s="38">
        <v>31.410256410256409</v>
      </c>
    </row>
    <row r="3011" spans="1:6" x14ac:dyDescent="0.35">
      <c r="A3011" s="37" t="s">
        <v>7732</v>
      </c>
      <c r="B3011" s="38">
        <v>-34.538798550000003</v>
      </c>
      <c r="C3011" s="38">
        <v>-58.573704509999999</v>
      </c>
      <c r="D3011" s="38">
        <v>0.41111782193183899</v>
      </c>
      <c r="E3011" s="38">
        <v>0.36991220712661738</v>
      </c>
      <c r="F3011" s="38">
        <v>57.796257796257798</v>
      </c>
    </row>
    <row r="3012" spans="1:6" x14ac:dyDescent="0.35">
      <c r="A3012" s="37" t="s">
        <v>7733</v>
      </c>
      <c r="B3012" s="38">
        <v>-34.57061994</v>
      </c>
      <c r="C3012" s="38">
        <v>-58.524392640000002</v>
      </c>
      <c r="D3012" s="38">
        <v>0.23980614542961121</v>
      </c>
      <c r="E3012" s="38">
        <v>0.26050021706355941</v>
      </c>
      <c r="F3012" s="38">
        <v>44.978165938864628</v>
      </c>
    </row>
    <row r="3013" spans="1:6" x14ac:dyDescent="0.35">
      <c r="A3013" s="37" t="s">
        <v>7734</v>
      </c>
      <c r="B3013" s="38">
        <v>-34.56834387</v>
      </c>
      <c r="C3013" s="38">
        <v>-58.581069859999999</v>
      </c>
      <c r="D3013" s="38">
        <v>0.49805265665054321</v>
      </c>
      <c r="E3013" s="38">
        <v>0.49945340553919482</v>
      </c>
      <c r="F3013" s="38">
        <v>53.8860103626943</v>
      </c>
    </row>
    <row r="3014" spans="1:6" x14ac:dyDescent="0.35">
      <c r="A3014" s="37" t="s">
        <v>7735</v>
      </c>
      <c r="B3014" s="38">
        <v>-34.544082039999999</v>
      </c>
      <c r="C3014" s="38">
        <v>-58.552284559999997</v>
      </c>
      <c r="D3014" s="38">
        <v>0.16788752377033231</v>
      </c>
      <c r="E3014" s="38">
        <v>0.17530449117933</v>
      </c>
      <c r="F3014" s="38">
        <v>46.64310954063604</v>
      </c>
    </row>
    <row r="3015" spans="1:6" x14ac:dyDescent="0.35">
      <c r="A3015" s="37" t="s">
        <v>7736</v>
      </c>
      <c r="B3015" s="38">
        <v>-34.544554959999999</v>
      </c>
      <c r="C3015" s="38">
        <v>-58.590792280000002</v>
      </c>
      <c r="D3015" s="38">
        <v>0.83783018589019775</v>
      </c>
      <c r="E3015" s="38">
        <v>0.8606607694374887</v>
      </c>
      <c r="F3015" s="38">
        <v>71.296296296296291</v>
      </c>
    </row>
    <row r="3016" spans="1:6" x14ac:dyDescent="0.35">
      <c r="A3016" s="37" t="s">
        <v>7737</v>
      </c>
      <c r="B3016" s="38">
        <v>-34.584878119999999</v>
      </c>
      <c r="C3016" s="38">
        <v>-58.523537509999997</v>
      </c>
      <c r="D3016" s="38">
        <v>0.32456463575363159</v>
      </c>
      <c r="E3016" s="38">
        <v>0.32890777760430379</v>
      </c>
      <c r="F3016" s="38">
        <v>45.454545454545453</v>
      </c>
    </row>
    <row r="3017" spans="1:6" x14ac:dyDescent="0.35">
      <c r="A3017" s="37" t="s">
        <v>7738</v>
      </c>
      <c r="B3017" s="38">
        <v>-34.575968289999999</v>
      </c>
      <c r="C3017" s="38">
        <v>-58.554103499999997</v>
      </c>
      <c r="D3017" s="38">
        <v>0.24026605486869809</v>
      </c>
      <c r="E3017" s="38">
        <v>0.2508891676035192</v>
      </c>
      <c r="F3017" s="38">
        <v>49.019607843137251</v>
      </c>
    </row>
    <row r="3018" spans="1:6" x14ac:dyDescent="0.35">
      <c r="A3018" s="37" t="s">
        <v>7739</v>
      </c>
      <c r="B3018" s="38">
        <v>-34.51707356</v>
      </c>
      <c r="C3018" s="38">
        <v>-58.577339430000002</v>
      </c>
      <c r="D3018" s="38">
        <v>0.5529058575630188</v>
      </c>
      <c r="E3018" s="38">
        <v>0.5710859193521387</v>
      </c>
      <c r="F3018" s="38">
        <v>59.343434343434339</v>
      </c>
    </row>
    <row r="3019" spans="1:6" x14ac:dyDescent="0.35">
      <c r="A3019" s="37" t="s">
        <v>7740</v>
      </c>
      <c r="B3019" s="38">
        <v>-34.566656999999999</v>
      </c>
      <c r="C3019" s="38">
        <v>-58.571651150000001</v>
      </c>
      <c r="D3019" s="38">
        <v>0.5222124457359314</v>
      </c>
      <c r="E3019" s="38">
        <v>0.52400825917720795</v>
      </c>
      <c r="F3019" s="38">
        <v>61.805555555555557</v>
      </c>
    </row>
    <row r="3020" spans="1:6" x14ac:dyDescent="0.35">
      <c r="A3020" s="37" t="s">
        <v>7741</v>
      </c>
      <c r="B3020" s="38">
        <v>-34.531934900000003</v>
      </c>
      <c r="C3020" s="38">
        <v>-58.586323960000001</v>
      </c>
      <c r="D3020" s="38">
        <v>1</v>
      </c>
      <c r="E3020" s="38">
        <v>0.93393361407357289</v>
      </c>
      <c r="F3020" s="38">
        <v>82.985074626865668</v>
      </c>
    </row>
    <row r="3021" spans="1:6" x14ac:dyDescent="0.35">
      <c r="A3021" s="37" t="s">
        <v>7742</v>
      </c>
      <c r="B3021" s="38">
        <v>-34.554941360000001</v>
      </c>
      <c r="C3021" s="38">
        <v>-58.553655429999999</v>
      </c>
      <c r="D3021" s="38">
        <v>0.14824207127094269</v>
      </c>
      <c r="E3021" s="38">
        <v>0.1585296243429184</v>
      </c>
      <c r="F3021" s="38">
        <v>32.541899441340782</v>
      </c>
    </row>
    <row r="3022" spans="1:6" x14ac:dyDescent="0.35">
      <c r="A3022" s="37" t="s">
        <v>7743</v>
      </c>
      <c r="B3022" s="38">
        <v>-34.55903498</v>
      </c>
      <c r="C3022" s="38">
        <v>-58.53676609</v>
      </c>
      <c r="D3022" s="38">
        <v>0.30185794830322271</v>
      </c>
      <c r="E3022" s="38">
        <v>0.34504407030694623</v>
      </c>
      <c r="F3022" s="38">
        <v>46.415094339622641</v>
      </c>
    </row>
    <row r="3023" spans="1:6" x14ac:dyDescent="0.35">
      <c r="A3023" s="37" t="s">
        <v>7744</v>
      </c>
      <c r="B3023" s="38">
        <v>-34.55751162</v>
      </c>
      <c r="C3023" s="38">
        <v>-58.594681520000002</v>
      </c>
      <c r="D3023" s="38">
        <v>0.76834917068481445</v>
      </c>
      <c r="E3023" s="38">
        <v>0.71122494595391406</v>
      </c>
      <c r="F3023" s="38">
        <v>57.503506311360454</v>
      </c>
    </row>
    <row r="3024" spans="1:6" x14ac:dyDescent="0.35">
      <c r="A3024" s="37" t="s">
        <v>7745</v>
      </c>
      <c r="B3024" s="38">
        <v>-34.568486589999999</v>
      </c>
      <c r="C3024" s="38">
        <v>-58.535718520000003</v>
      </c>
      <c r="D3024" s="38">
        <v>0.24047894775867459</v>
      </c>
      <c r="E3024" s="38">
        <v>0.22897762864043841</v>
      </c>
      <c r="F3024" s="38">
        <v>39.10891089108911</v>
      </c>
    </row>
    <row r="3025" spans="1:6" x14ac:dyDescent="0.35">
      <c r="A3025" s="37" t="s">
        <v>7746</v>
      </c>
      <c r="B3025" s="38">
        <v>-34.551048430000002</v>
      </c>
      <c r="C3025" s="38">
        <v>-58.567178339999998</v>
      </c>
      <c r="D3025" s="38">
        <v>0.31979721784591669</v>
      </c>
      <c r="E3025" s="38">
        <v>0.31964198436055857</v>
      </c>
      <c r="F3025" s="38">
        <v>55.707762557077622</v>
      </c>
    </row>
    <row r="3026" spans="1:6" x14ac:dyDescent="0.35">
      <c r="A3026" s="37" t="s">
        <v>7747</v>
      </c>
      <c r="B3026" s="38">
        <v>-34.537084210000003</v>
      </c>
      <c r="C3026" s="38">
        <v>-58.567112899999998</v>
      </c>
      <c r="D3026" s="38">
        <v>0.26959168910980219</v>
      </c>
      <c r="E3026" s="38">
        <v>0.28277716566534611</v>
      </c>
      <c r="F3026" s="38">
        <v>54.736842105263165</v>
      </c>
    </row>
    <row r="3027" spans="1:6" x14ac:dyDescent="0.35">
      <c r="A3027" s="37" t="s">
        <v>7748</v>
      </c>
      <c r="B3027" s="38">
        <v>-34.592020720000001</v>
      </c>
      <c r="C3027" s="38">
        <v>-58.547756</v>
      </c>
      <c r="D3027" s="38">
        <v>0.38605335354804993</v>
      </c>
      <c r="E3027" s="38">
        <v>0.4003850519657135</v>
      </c>
      <c r="F3027" s="38">
        <v>52.941176470588239</v>
      </c>
    </row>
    <row r="3028" spans="1:6" x14ac:dyDescent="0.35">
      <c r="A3028" s="37" t="s">
        <v>7749</v>
      </c>
      <c r="B3028" s="38">
        <v>-34.587388599999997</v>
      </c>
      <c r="C3028" s="38">
        <v>-58.562478239999997</v>
      </c>
      <c r="D3028" s="38">
        <v>0.30562460422515869</v>
      </c>
      <c r="E3028" s="38">
        <v>0.30115673525465858</v>
      </c>
      <c r="F3028" s="38">
        <v>56.224899598393577</v>
      </c>
    </row>
    <row r="3029" spans="1:6" x14ac:dyDescent="0.35">
      <c r="A3029" s="37" t="s">
        <v>7750</v>
      </c>
      <c r="B3029" s="38">
        <v>-34.533923180000002</v>
      </c>
      <c r="C3029" s="38">
        <v>-58.554532979999998</v>
      </c>
      <c r="D3029" s="38">
        <v>0.3324626088142395</v>
      </c>
      <c r="E3029" s="38">
        <v>0.33888391171182902</v>
      </c>
      <c r="F3029" s="38">
        <v>34.169278996865202</v>
      </c>
    </row>
    <row r="3030" spans="1:6" x14ac:dyDescent="0.35">
      <c r="A3030" s="37" t="s">
        <v>7751</v>
      </c>
      <c r="B3030" s="38">
        <v>-34.544894120000002</v>
      </c>
      <c r="C3030" s="38">
        <v>-58.531131109999997</v>
      </c>
      <c r="D3030" s="38">
        <v>0.6023184061050415</v>
      </c>
      <c r="E3030" s="38">
        <v>0.58481080830097198</v>
      </c>
      <c r="F3030" s="38">
        <v>55.080213903743314</v>
      </c>
    </row>
    <row r="3031" spans="1:6" x14ac:dyDescent="0.35">
      <c r="A3031" s="37" t="s">
        <v>7752</v>
      </c>
      <c r="B3031" s="38">
        <v>-34.543955339999997</v>
      </c>
      <c r="C3031" s="38">
        <v>-58.577302269999997</v>
      </c>
      <c r="D3031" s="38">
        <v>0.41303363442420959</v>
      </c>
      <c r="E3031" s="38">
        <v>0.41589633194175929</v>
      </c>
      <c r="F3031" s="38">
        <v>58.82352941176471</v>
      </c>
    </row>
    <row r="3032" spans="1:6" x14ac:dyDescent="0.35">
      <c r="A3032" s="37" t="s">
        <v>7753</v>
      </c>
      <c r="B3032" s="38">
        <v>-34.529365040000002</v>
      </c>
      <c r="C3032" s="38">
        <v>-58.576862079999998</v>
      </c>
      <c r="D3032" s="38">
        <v>0.74445778131484985</v>
      </c>
      <c r="E3032" s="38">
        <v>0.75714246763123405</v>
      </c>
      <c r="F3032" s="38">
        <v>58.880308880308888</v>
      </c>
    </row>
    <row r="3033" spans="1:6" x14ac:dyDescent="0.35">
      <c r="A3033" s="37" t="s">
        <v>7754</v>
      </c>
      <c r="B3033" s="38">
        <v>-34.524626240000003</v>
      </c>
      <c r="C3033" s="38">
        <v>-58.582092230000001</v>
      </c>
      <c r="D3033" s="38">
        <v>0.99387621879577637</v>
      </c>
      <c r="E3033" s="38">
        <v>0.98558886051177974</v>
      </c>
      <c r="F3033" s="38">
        <v>76.296296296296291</v>
      </c>
    </row>
    <row r="3034" spans="1:6" x14ac:dyDescent="0.35">
      <c r="A3034" s="37" t="s">
        <v>7755</v>
      </c>
      <c r="B3034" s="38">
        <v>-34.55395352</v>
      </c>
      <c r="C3034" s="38">
        <v>-58.53734747</v>
      </c>
      <c r="D3034" s="38">
        <v>0.55420738458633423</v>
      </c>
      <c r="E3034" s="38">
        <v>0.60800026435601084</v>
      </c>
      <c r="F3034" s="38">
        <v>72.727272727272734</v>
      </c>
    </row>
    <row r="3035" spans="1:6" x14ac:dyDescent="0.35">
      <c r="A3035" s="37" t="s">
        <v>7756</v>
      </c>
      <c r="B3035" s="38">
        <v>-34.524473190000002</v>
      </c>
      <c r="C3035" s="38">
        <v>-58.567986730000001</v>
      </c>
      <c r="D3035" s="38">
        <v>0.42930570244789118</v>
      </c>
      <c r="E3035" s="38">
        <v>0.441192679499325</v>
      </c>
      <c r="F3035" s="38">
        <v>54.400000000000006</v>
      </c>
    </row>
    <row r="3036" spans="1:6" x14ac:dyDescent="0.35">
      <c r="A3036" s="37" t="s">
        <v>7757</v>
      </c>
      <c r="B3036" s="38">
        <v>-34.530834280000001</v>
      </c>
      <c r="C3036" s="38">
        <v>-58.564835219999999</v>
      </c>
      <c r="D3036" s="38">
        <v>0.37905222177505488</v>
      </c>
      <c r="E3036" s="38">
        <v>0.3837428092956543</v>
      </c>
      <c r="F3036" s="38">
        <v>58.536585365853654</v>
      </c>
    </row>
    <row r="3037" spans="1:6" x14ac:dyDescent="0.35">
      <c r="A3037" s="37" t="s">
        <v>7758</v>
      </c>
      <c r="B3037" s="38">
        <v>-34.561086869999997</v>
      </c>
      <c r="C3037" s="38">
        <v>-58.523794649999999</v>
      </c>
      <c r="D3037" s="38">
        <v>0.48127344250679022</v>
      </c>
      <c r="E3037" s="38">
        <v>0.51832793653011322</v>
      </c>
      <c r="F3037" s="38">
        <v>43.612334801762117</v>
      </c>
    </row>
    <row r="3038" spans="1:6" x14ac:dyDescent="0.35">
      <c r="A3038" s="37" t="s">
        <v>7759</v>
      </c>
      <c r="B3038" s="38">
        <v>-34.544819109999999</v>
      </c>
      <c r="C3038" s="38">
        <v>-58.54141422</v>
      </c>
      <c r="D3038" s="38">
        <v>0.40148541331291199</v>
      </c>
      <c r="E3038" s="38">
        <v>0.38563212326594759</v>
      </c>
      <c r="F3038" s="38">
        <v>64.646464646464651</v>
      </c>
    </row>
    <row r="3039" spans="1:6" x14ac:dyDescent="0.35">
      <c r="A3039" s="37" t="s">
        <v>7760</v>
      </c>
      <c r="B3039" s="38">
        <v>-34.512741720000001</v>
      </c>
      <c r="C3039" s="38">
        <v>-58.578424429999998</v>
      </c>
      <c r="D3039" s="38">
        <v>0.5980268120765686</v>
      </c>
      <c r="E3039" s="38">
        <v>0.56080905465703257</v>
      </c>
      <c r="F3039" s="38">
        <v>66.666666666666657</v>
      </c>
    </row>
    <row r="3040" spans="1:6" x14ac:dyDescent="0.35">
      <c r="A3040" s="37" t="s">
        <v>7761</v>
      </c>
      <c r="B3040" s="38">
        <v>-34.534049869999997</v>
      </c>
      <c r="C3040" s="38">
        <v>-58.553492749999997</v>
      </c>
      <c r="D3040" s="38">
        <v>0.34594851732254028</v>
      </c>
      <c r="E3040" s="38">
        <v>0.32759344991710448</v>
      </c>
      <c r="F3040" s="38">
        <v>38.251366120218577</v>
      </c>
    </row>
    <row r="3041" spans="1:6" x14ac:dyDescent="0.35">
      <c r="A3041" s="37" t="s">
        <v>7762</v>
      </c>
      <c r="B3041" s="38">
        <v>-34.553644589999998</v>
      </c>
      <c r="C3041" s="38">
        <v>-58.542093950000002</v>
      </c>
      <c r="D3041" s="38">
        <v>0.56124144792556763</v>
      </c>
      <c r="E3041" s="38">
        <v>0.45059500262141228</v>
      </c>
      <c r="F3041" s="38">
        <v>48.598130841121495</v>
      </c>
    </row>
    <row r="3042" spans="1:6" x14ac:dyDescent="0.35">
      <c r="A3042" s="37" t="s">
        <v>7763</v>
      </c>
      <c r="B3042" s="38">
        <v>-34.569477880000001</v>
      </c>
      <c r="C3042" s="38">
        <v>-58.56540579</v>
      </c>
      <c r="D3042" s="38">
        <v>0.45304375886917109</v>
      </c>
      <c r="E3042" s="38">
        <v>0.45430417515729599</v>
      </c>
      <c r="F3042" s="38">
        <v>42.414860681114554</v>
      </c>
    </row>
    <row r="3043" spans="1:6" x14ac:dyDescent="0.35">
      <c r="A3043" s="37" t="s">
        <v>7764</v>
      </c>
      <c r="B3043" s="38">
        <v>-34.554958030000002</v>
      </c>
      <c r="C3043" s="38">
        <v>-58.603084070000001</v>
      </c>
      <c r="D3043" s="38">
        <v>0.86902695894241333</v>
      </c>
      <c r="E3043" s="38">
        <v>0.85317413177755141</v>
      </c>
      <c r="F3043" s="38">
        <v>67.068965517241381</v>
      </c>
    </row>
    <row r="3044" spans="1:6" x14ac:dyDescent="0.35">
      <c r="A3044" s="37" t="s">
        <v>7765</v>
      </c>
      <c r="B3044" s="38">
        <v>-34.557599860000003</v>
      </c>
      <c r="C3044" s="38">
        <v>-58.573692119999997</v>
      </c>
      <c r="D3044" s="38">
        <v>0.51986336708068848</v>
      </c>
      <c r="E3044" s="38">
        <v>0.48308864898151821</v>
      </c>
      <c r="F3044" s="38">
        <v>54.870129870129873</v>
      </c>
    </row>
    <row r="3045" spans="1:6" x14ac:dyDescent="0.35">
      <c r="A3045" s="37" t="s">
        <v>7766</v>
      </c>
      <c r="B3045" s="38">
        <v>-34.544344930000001</v>
      </c>
      <c r="C3045" s="38">
        <v>-58.590540779999998</v>
      </c>
      <c r="D3045" s="38">
        <v>0.83783018589019775</v>
      </c>
      <c r="E3045" s="38">
        <v>0.85079190466139054</v>
      </c>
      <c r="F3045" s="38">
        <v>65.291262135922338</v>
      </c>
    </row>
    <row r="3046" spans="1:6" x14ac:dyDescent="0.35">
      <c r="A3046" s="37" t="s">
        <v>7767</v>
      </c>
      <c r="B3046" s="38">
        <v>-34.557798820000002</v>
      </c>
      <c r="C3046" s="38">
        <v>-58.581797860000002</v>
      </c>
      <c r="D3046" s="38">
        <v>0.65005064010620117</v>
      </c>
      <c r="E3046" s="38">
        <v>0.62280857563018799</v>
      </c>
      <c r="F3046" s="38">
        <v>58.82352941176471</v>
      </c>
    </row>
    <row r="3047" spans="1:6" x14ac:dyDescent="0.35">
      <c r="A3047" s="37" t="s">
        <v>7768</v>
      </c>
      <c r="B3047" s="38">
        <v>-34.572817000000001</v>
      </c>
      <c r="C3047" s="38">
        <v>-58.540882259999997</v>
      </c>
      <c r="D3047" s="38">
        <v>0.1933664679527283</v>
      </c>
      <c r="E3047" s="38">
        <v>0.1449437192915117</v>
      </c>
      <c r="F3047" s="38">
        <v>31.869918699186993</v>
      </c>
    </row>
    <row r="3048" spans="1:6" x14ac:dyDescent="0.35">
      <c r="A3048" s="37" t="s">
        <v>7769</v>
      </c>
      <c r="B3048" s="38">
        <v>-34.554314959999999</v>
      </c>
      <c r="C3048" s="38">
        <v>-58.56267965</v>
      </c>
      <c r="D3048" s="38">
        <v>0.24290403723716739</v>
      </c>
      <c r="E3048" s="38">
        <v>0.24790326878428459</v>
      </c>
      <c r="F3048" s="38">
        <v>41.763341067285381</v>
      </c>
    </row>
    <row r="3049" spans="1:6" x14ac:dyDescent="0.35">
      <c r="A3049" s="37" t="s">
        <v>7770</v>
      </c>
      <c r="B3049" s="38">
        <v>-34.581730550000003</v>
      </c>
      <c r="C3049" s="38">
        <v>-58.554119470000003</v>
      </c>
      <c r="D3049" s="38">
        <v>0.23832497000694269</v>
      </c>
      <c r="E3049" s="38">
        <v>0.27219082953201401</v>
      </c>
      <c r="F3049" s="38"/>
    </row>
    <row r="3050" spans="1:6" x14ac:dyDescent="0.35">
      <c r="A3050" s="37" t="s">
        <v>7771</v>
      </c>
      <c r="B3050" s="38">
        <v>-34.540310269999999</v>
      </c>
      <c r="C3050" s="38">
        <v>-58.528530099999998</v>
      </c>
      <c r="D3050" s="38">
        <v>0.25566929578781128</v>
      </c>
      <c r="E3050" s="38">
        <v>0.31475843737522757</v>
      </c>
      <c r="F3050" s="38"/>
    </row>
    <row r="3051" spans="1:6" x14ac:dyDescent="0.35">
      <c r="A3051" s="37" t="s">
        <v>7772</v>
      </c>
      <c r="B3051" s="38">
        <v>-34.566860749999996</v>
      </c>
      <c r="C3051" s="38">
        <v>-58.571925399999998</v>
      </c>
      <c r="D3051" s="38">
        <v>0.5222124457359314</v>
      </c>
      <c r="E3051" s="38">
        <v>0.52882650068828041</v>
      </c>
      <c r="F3051" s="38"/>
    </row>
    <row r="3052" spans="1:6" x14ac:dyDescent="0.35">
      <c r="A3052" s="37" t="s">
        <v>7773</v>
      </c>
      <c r="B3052" s="38">
        <v>-34.570505709999999</v>
      </c>
      <c r="C3052" s="38">
        <v>-58.557841000000003</v>
      </c>
      <c r="D3052" s="38">
        <v>0.33380919694900513</v>
      </c>
      <c r="E3052" s="38">
        <v>0.31609872377970638</v>
      </c>
      <c r="F3052" s="38"/>
    </row>
    <row r="3053" spans="1:6" x14ac:dyDescent="0.35">
      <c r="A3053" s="37" t="s">
        <v>2817</v>
      </c>
      <c r="B3053" s="38">
        <v>-34.538740830000002</v>
      </c>
      <c r="C3053" s="38">
        <v>-58.779849069999997</v>
      </c>
      <c r="D3053" s="38">
        <v>0.89201092720031738</v>
      </c>
      <c r="E3053" s="38">
        <v>0.89898707158863544</v>
      </c>
      <c r="F3053" s="38"/>
    </row>
    <row r="3054" spans="1:6" x14ac:dyDescent="0.35">
      <c r="A3054" s="37" t="s">
        <v>2845</v>
      </c>
      <c r="B3054" s="38">
        <v>-34.47271404</v>
      </c>
      <c r="C3054" s="38">
        <v>-58.751438640000003</v>
      </c>
      <c r="D3054" s="38">
        <v>0.54481929540634155</v>
      </c>
      <c r="E3054" s="38">
        <v>0.52216195879560523</v>
      </c>
      <c r="F3054" s="38"/>
    </row>
    <row r="3055" spans="1:6" x14ac:dyDescent="0.35">
      <c r="A3055" s="37" t="s">
        <v>2848</v>
      </c>
      <c r="B3055" s="38">
        <v>-34.515707210000002</v>
      </c>
      <c r="C3055" s="38">
        <v>-58.673929119999997</v>
      </c>
      <c r="D3055" s="38">
        <v>0.45951929688453669</v>
      </c>
      <c r="E3055" s="38">
        <v>0.46559605085187489</v>
      </c>
      <c r="F3055" s="38"/>
    </row>
    <row r="3056" spans="1:6" x14ac:dyDescent="0.35">
      <c r="A3056" s="37" t="s">
        <v>2792</v>
      </c>
      <c r="B3056" s="38">
        <v>-34.582812629999999</v>
      </c>
      <c r="C3056" s="38">
        <v>-58.732572330000004</v>
      </c>
      <c r="D3056" s="38">
        <v>0.73345613479614258</v>
      </c>
      <c r="E3056" s="38">
        <v>0.74827369106443309</v>
      </c>
      <c r="F3056" s="38"/>
    </row>
    <row r="3057" spans="1:6" x14ac:dyDescent="0.35">
      <c r="A3057" s="37" t="s">
        <v>2841</v>
      </c>
      <c r="B3057" s="38">
        <v>-34.488854709999998</v>
      </c>
      <c r="C3057" s="38">
        <v>-58.736018450000003</v>
      </c>
      <c r="D3057" s="38">
        <v>0.5335392951965332</v>
      </c>
      <c r="E3057" s="38">
        <v>0.55117705549512586</v>
      </c>
      <c r="F3057" s="38"/>
    </row>
    <row r="3058" spans="1:6" x14ac:dyDescent="0.35">
      <c r="A3058" s="37" t="s">
        <v>2843</v>
      </c>
      <c r="B3058" s="38">
        <v>-34.494299689999998</v>
      </c>
      <c r="C3058" s="38">
        <v>-58.74292011</v>
      </c>
      <c r="D3058" s="38">
        <v>0.76207858324050903</v>
      </c>
      <c r="E3058" s="38">
        <v>0.7503989083426339</v>
      </c>
      <c r="F3058" s="38"/>
    </row>
    <row r="3059" spans="1:6" x14ac:dyDescent="0.35">
      <c r="A3059" s="37" t="s">
        <v>2794</v>
      </c>
      <c r="B3059" s="38">
        <v>-34.575393849999998</v>
      </c>
      <c r="C3059" s="38">
        <v>-58.750113159999998</v>
      </c>
      <c r="D3059" s="38">
        <v>0.60450756549835205</v>
      </c>
      <c r="E3059" s="38">
        <v>0.58089748901479388</v>
      </c>
      <c r="F3059" s="38"/>
    </row>
    <row r="3060" spans="1:6" x14ac:dyDescent="0.35">
      <c r="A3060" s="37" t="s">
        <v>2819</v>
      </c>
      <c r="B3060" s="38">
        <v>-34.522137520000001</v>
      </c>
      <c r="C3060" s="38">
        <v>-58.769905829999999</v>
      </c>
      <c r="D3060" s="38">
        <v>0.63801395893096924</v>
      </c>
      <c r="E3060" s="38">
        <v>0.65212525225974416</v>
      </c>
      <c r="F3060" s="38"/>
    </row>
    <row r="3061" spans="1:6" x14ac:dyDescent="0.35">
      <c r="A3061" s="37" t="s">
        <v>2796</v>
      </c>
      <c r="B3061" s="38">
        <v>-34.594809490000003</v>
      </c>
      <c r="C3061" s="38">
        <v>-58.721993650000002</v>
      </c>
      <c r="D3061" s="38">
        <v>0.79020988941192627</v>
      </c>
      <c r="E3061" s="38">
        <v>0.77091681781937094</v>
      </c>
      <c r="F3061" s="38"/>
    </row>
    <row r="3062" spans="1:6" x14ac:dyDescent="0.35">
      <c r="A3062" s="37" t="s">
        <v>2799</v>
      </c>
      <c r="B3062" s="38">
        <v>-34.549677449999997</v>
      </c>
      <c r="C3062" s="38">
        <v>-58.74797512</v>
      </c>
      <c r="D3062" s="38">
        <v>0.74456816911697388</v>
      </c>
      <c r="E3062" s="38">
        <v>0.73811860765729631</v>
      </c>
      <c r="F3062" s="38"/>
    </row>
    <row r="3063" spans="1:6" x14ac:dyDescent="0.35">
      <c r="A3063" s="37" t="s">
        <v>2838</v>
      </c>
      <c r="B3063" s="38">
        <v>-34.506198390000002</v>
      </c>
      <c r="C3063" s="38">
        <v>-58.712248440000003</v>
      </c>
      <c r="D3063" s="38">
        <v>0.56981551647186279</v>
      </c>
      <c r="E3063" s="38">
        <v>0.5280168273964444</v>
      </c>
      <c r="F3063" s="38"/>
    </row>
    <row r="3064" spans="1:6" x14ac:dyDescent="0.35">
      <c r="A3064" s="37" t="s">
        <v>2850</v>
      </c>
      <c r="B3064" s="38">
        <v>-34.493132000000003</v>
      </c>
      <c r="C3064" s="38">
        <v>-58.670003979999997</v>
      </c>
      <c r="D3064" s="38">
        <v>0.55417084693908691</v>
      </c>
      <c r="E3064" s="38">
        <v>0.5478690219552893</v>
      </c>
      <c r="F3064" s="38"/>
    </row>
    <row r="3065" spans="1:6" x14ac:dyDescent="0.35">
      <c r="A3065" s="37" t="s">
        <v>2852</v>
      </c>
      <c r="B3065" s="38">
        <v>-34.497108079999997</v>
      </c>
      <c r="C3065" s="38">
        <v>-58.677699680000003</v>
      </c>
      <c r="D3065" s="38">
        <v>0.5129551887512207</v>
      </c>
      <c r="E3065" s="38">
        <v>0.52045090104404246</v>
      </c>
      <c r="F3065" s="38"/>
    </row>
    <row r="3066" spans="1:6" x14ac:dyDescent="0.35">
      <c r="A3066" s="37" t="s">
        <v>2847</v>
      </c>
      <c r="B3066" s="38">
        <v>-34.487534889999999</v>
      </c>
      <c r="C3066" s="38">
        <v>-58.754304740000002</v>
      </c>
      <c r="D3066" s="38">
        <v>0.7177884578704834</v>
      </c>
      <c r="E3066" s="38">
        <v>0.7249491547836977</v>
      </c>
      <c r="F3066" s="38"/>
    </row>
    <row r="3067" spans="1:6" x14ac:dyDescent="0.35">
      <c r="A3067" s="37" t="s">
        <v>2844</v>
      </c>
      <c r="B3067" s="38">
        <v>-34.479549079999998</v>
      </c>
      <c r="C3067" s="38">
        <v>-58.700942589999997</v>
      </c>
      <c r="D3067" s="38">
        <v>0.64608263969421387</v>
      </c>
      <c r="E3067" s="38">
        <v>0.6526915975979396</v>
      </c>
      <c r="F3067" s="38"/>
    </row>
    <row r="3068" spans="1:6" x14ac:dyDescent="0.35">
      <c r="A3068" s="37" t="s">
        <v>2795</v>
      </c>
      <c r="B3068" s="38">
        <v>-34.562144580000002</v>
      </c>
      <c r="C3068" s="38">
        <v>-58.749207329999997</v>
      </c>
      <c r="D3068" s="38">
        <v>0.53055381774902344</v>
      </c>
      <c r="E3068" s="38">
        <v>0.52566544380452895</v>
      </c>
      <c r="F3068" s="38"/>
    </row>
    <row r="3069" spans="1:6" x14ac:dyDescent="0.35">
      <c r="A3069" s="37" t="s">
        <v>2801</v>
      </c>
      <c r="B3069" s="38">
        <v>-34.544105389999999</v>
      </c>
      <c r="C3069" s="38">
        <v>-58.734409579999998</v>
      </c>
      <c r="D3069" s="38">
        <v>0.45860534906387329</v>
      </c>
      <c r="E3069" s="38">
        <v>0.46850589166084933</v>
      </c>
      <c r="F3069" s="38"/>
    </row>
    <row r="3070" spans="1:6" x14ac:dyDescent="0.35">
      <c r="A3070" s="37" t="s">
        <v>2840</v>
      </c>
      <c r="B3070" s="38">
        <v>-34.509646439999997</v>
      </c>
      <c r="C3070" s="38">
        <v>-58.726195740000001</v>
      </c>
      <c r="D3070" s="38">
        <v>0.54478490352630615</v>
      </c>
      <c r="E3070" s="38">
        <v>0.51788653956877218</v>
      </c>
      <c r="F3070" s="38"/>
    </row>
    <row r="3071" spans="1:6" x14ac:dyDescent="0.35">
      <c r="A3071" s="37" t="s">
        <v>2820</v>
      </c>
      <c r="B3071" s="38">
        <v>-34.519395520000003</v>
      </c>
      <c r="C3071" s="38">
        <v>-58.788571169999997</v>
      </c>
      <c r="D3071" s="38">
        <v>0.77473855018615723</v>
      </c>
      <c r="E3071" s="38">
        <v>0.78632898365750037</v>
      </c>
      <c r="F3071" s="38"/>
    </row>
    <row r="3072" spans="1:6" x14ac:dyDescent="0.35">
      <c r="A3072" s="37" t="s">
        <v>2802</v>
      </c>
      <c r="B3072" s="38">
        <v>-34.542536259999999</v>
      </c>
      <c r="C3072" s="38">
        <v>-58.71267701</v>
      </c>
      <c r="D3072" s="38">
        <v>0.1337273120880127</v>
      </c>
      <c r="E3072" s="38">
        <v>0.1251033581793308</v>
      </c>
      <c r="F3072" s="38"/>
    </row>
    <row r="3073" spans="1:6" x14ac:dyDescent="0.35">
      <c r="A3073" s="37" t="s">
        <v>2821</v>
      </c>
      <c r="B3073" s="38">
        <v>-34.51752338</v>
      </c>
      <c r="C3073" s="38">
        <v>-58.750658479999998</v>
      </c>
      <c r="D3073" s="38">
        <v>0.41422614455223078</v>
      </c>
      <c r="E3073" s="38">
        <v>0.41139695773253571</v>
      </c>
      <c r="F3073" s="38"/>
    </row>
    <row r="3074" spans="1:6" x14ac:dyDescent="0.35">
      <c r="A3074" s="37" t="s">
        <v>2793</v>
      </c>
      <c r="B3074" s="38">
        <v>-34.573220040000002</v>
      </c>
      <c r="C3074" s="38">
        <v>-58.737745599999997</v>
      </c>
      <c r="D3074" s="38">
        <v>0.62493056058883667</v>
      </c>
      <c r="E3074" s="38">
        <v>0.63191932761991343</v>
      </c>
      <c r="F3074" s="38"/>
    </row>
    <row r="3075" spans="1:6" x14ac:dyDescent="0.35">
      <c r="A3075" s="37" t="s">
        <v>2797</v>
      </c>
      <c r="B3075" s="38">
        <v>-34.581825090000002</v>
      </c>
      <c r="C3075" s="38">
        <v>-58.688847090000003</v>
      </c>
      <c r="D3075" s="38">
        <v>0.67618870735168457</v>
      </c>
      <c r="E3075" s="38">
        <v>0.7034127535046758</v>
      </c>
      <c r="F3075" s="38"/>
    </row>
    <row r="3076" spans="1:6" x14ac:dyDescent="0.35">
      <c r="A3076" s="37" t="s">
        <v>2839</v>
      </c>
      <c r="B3076" s="38">
        <v>-34.507673410000002</v>
      </c>
      <c r="C3076" s="38">
        <v>-58.69869928</v>
      </c>
      <c r="D3076" s="38">
        <v>0.46981197595596308</v>
      </c>
      <c r="E3076" s="38">
        <v>0.44067611710892779</v>
      </c>
      <c r="F3076" s="38"/>
    </row>
    <row r="3077" spans="1:6" x14ac:dyDescent="0.35">
      <c r="A3077" s="37" t="s">
        <v>2842</v>
      </c>
      <c r="B3077" s="38">
        <v>-34.49017877</v>
      </c>
      <c r="C3077" s="38">
        <v>-58.725551709999998</v>
      </c>
      <c r="D3077" s="38">
        <v>0.38663774728775019</v>
      </c>
      <c r="E3077" s="38">
        <v>0.40386047476046788</v>
      </c>
      <c r="F3077" s="38"/>
    </row>
    <row r="3078" spans="1:6" x14ac:dyDescent="0.35">
      <c r="A3078" s="37" t="s">
        <v>2800</v>
      </c>
      <c r="B3078" s="38">
        <v>-34.558351420000001</v>
      </c>
      <c r="C3078" s="38">
        <v>-58.769346599999999</v>
      </c>
      <c r="D3078" s="38">
        <v>0.77314800024032593</v>
      </c>
      <c r="E3078" s="38">
        <v>0.78638059057687459</v>
      </c>
      <c r="F3078" s="38"/>
    </row>
    <row r="3079" spans="1:6" x14ac:dyDescent="0.35">
      <c r="A3079" s="37" t="s">
        <v>2846</v>
      </c>
      <c r="B3079" s="38">
        <v>-34.472879429999999</v>
      </c>
      <c r="C3079" s="38">
        <v>-58.751179219999997</v>
      </c>
      <c r="D3079" s="38">
        <v>0.54451835155487061</v>
      </c>
      <c r="E3079" s="38">
        <v>0.52302318811416626</v>
      </c>
      <c r="F3079" s="38"/>
    </row>
    <row r="3080" spans="1:6" x14ac:dyDescent="0.35">
      <c r="A3080" s="37" t="s">
        <v>2818</v>
      </c>
      <c r="B3080" s="38">
        <v>-34.527158790000001</v>
      </c>
      <c r="C3080" s="38">
        <v>-58.786440839999997</v>
      </c>
      <c r="D3080" s="38">
        <v>0.66375124454498291</v>
      </c>
      <c r="E3080" s="38">
        <v>0.65957182826417871</v>
      </c>
      <c r="F3080" s="38"/>
    </row>
    <row r="3081" spans="1:6" x14ac:dyDescent="0.35">
      <c r="A3081" s="37" t="s">
        <v>2823</v>
      </c>
      <c r="B3081" s="38">
        <v>-34.504671100000003</v>
      </c>
      <c r="C3081" s="38">
        <v>-58.76644203</v>
      </c>
      <c r="D3081" s="38">
        <v>0.64054238796234131</v>
      </c>
      <c r="E3081" s="38">
        <v>0.65014836788177488</v>
      </c>
      <c r="F3081" s="38"/>
    </row>
    <row r="3082" spans="1:6" x14ac:dyDescent="0.35">
      <c r="A3082" s="37" t="s">
        <v>2849</v>
      </c>
      <c r="B3082" s="38">
        <v>-34.502604060000003</v>
      </c>
      <c r="C3082" s="38">
        <v>-58.669458329999998</v>
      </c>
      <c r="D3082" s="38">
        <v>0.45354875922203058</v>
      </c>
      <c r="E3082" s="38">
        <v>0.45258162087864351</v>
      </c>
      <c r="F3082" s="38"/>
    </row>
    <row r="3083" spans="1:6" x14ac:dyDescent="0.35">
      <c r="A3083" s="37" t="s">
        <v>2855</v>
      </c>
      <c r="B3083" s="38">
        <v>-34.522420629999999</v>
      </c>
      <c r="C3083" s="38">
        <v>-58.699924230000001</v>
      </c>
      <c r="D3083" s="38">
        <v>0.34727460145950317</v>
      </c>
      <c r="E3083" s="38">
        <v>0.35005719545814729</v>
      </c>
      <c r="F3083" s="38"/>
    </row>
    <row r="3084" spans="1:6" x14ac:dyDescent="0.35">
      <c r="A3084" s="37" t="s">
        <v>7774</v>
      </c>
      <c r="B3084" s="38">
        <v>-34.559506829999997</v>
      </c>
      <c r="C3084" s="38">
        <v>-58.685979150000001</v>
      </c>
      <c r="D3084" s="38">
        <v>0.35106778144836431</v>
      </c>
      <c r="E3084" s="38">
        <v>0.30658492002938242</v>
      </c>
      <c r="F3084" s="38">
        <v>21.176470588235293</v>
      </c>
    </row>
    <row r="3085" spans="1:6" x14ac:dyDescent="0.35">
      <c r="A3085" s="37" t="s">
        <v>7775</v>
      </c>
      <c r="B3085" s="38">
        <v>-34.523186969999998</v>
      </c>
      <c r="C3085" s="38">
        <v>-58.756367930000003</v>
      </c>
      <c r="D3085" s="38">
        <v>0.29681578278541559</v>
      </c>
      <c r="E3085" s="38">
        <v>0.30633655716391173</v>
      </c>
      <c r="F3085" s="38">
        <v>23.391812865497073</v>
      </c>
    </row>
    <row r="3086" spans="1:6" x14ac:dyDescent="0.35">
      <c r="A3086" s="37" t="s">
        <v>7776</v>
      </c>
      <c r="B3086" s="38">
        <v>-34.510635749999999</v>
      </c>
      <c r="C3086" s="38">
        <v>-58.747312170000001</v>
      </c>
      <c r="D3086" s="38">
        <v>0.48367413878440862</v>
      </c>
      <c r="E3086" s="38">
        <v>0.46868938548224309</v>
      </c>
      <c r="F3086" s="38">
        <v>24.489795918367346</v>
      </c>
    </row>
    <row r="3087" spans="1:6" x14ac:dyDescent="0.35">
      <c r="A3087" s="37" t="s">
        <v>7777</v>
      </c>
      <c r="B3087" s="38">
        <v>-34.495642959999998</v>
      </c>
      <c r="C3087" s="38">
        <v>-58.724675079999997</v>
      </c>
      <c r="D3087" s="38">
        <v>0.49978876113891602</v>
      </c>
      <c r="E3087" s="38">
        <v>0.48252130652728842</v>
      </c>
      <c r="F3087" s="38">
        <v>33.716475095785441</v>
      </c>
    </row>
    <row r="3088" spans="1:6" x14ac:dyDescent="0.35">
      <c r="A3088" s="37" t="s">
        <v>7778</v>
      </c>
      <c r="B3088" s="38">
        <v>-34.546917780000001</v>
      </c>
      <c r="C3088" s="38">
        <v>-58.731731910000001</v>
      </c>
      <c r="D3088" s="38">
        <v>0.45377889275550842</v>
      </c>
      <c r="E3088" s="38">
        <v>0.46283181293590647</v>
      </c>
      <c r="F3088" s="38">
        <v>55.555555555555557</v>
      </c>
    </row>
    <row r="3089" spans="1:6" x14ac:dyDescent="0.35">
      <c r="A3089" s="37" t="s">
        <v>7779</v>
      </c>
      <c r="B3089" s="38">
        <v>-34.515206509999999</v>
      </c>
      <c r="C3089" s="38">
        <v>-58.672812139999998</v>
      </c>
      <c r="D3089" s="38">
        <v>0.4616873562335968</v>
      </c>
      <c r="E3089" s="38">
        <v>0.45195750892162317</v>
      </c>
      <c r="F3089" s="38">
        <v>39.024390243902438</v>
      </c>
    </row>
    <row r="3090" spans="1:6" x14ac:dyDescent="0.35">
      <c r="A3090" s="37" t="s">
        <v>7780</v>
      </c>
      <c r="B3090" s="38">
        <v>-34.527057640000002</v>
      </c>
      <c r="C3090" s="38">
        <v>-58.75748222</v>
      </c>
      <c r="D3090" s="38">
        <v>0.39377149939537048</v>
      </c>
      <c r="E3090" s="38">
        <v>0.3748663239406817</v>
      </c>
      <c r="F3090" s="38">
        <v>35.199999999999996</v>
      </c>
    </row>
    <row r="3091" spans="1:6" x14ac:dyDescent="0.35">
      <c r="A3091" s="37" t="s">
        <v>7781</v>
      </c>
      <c r="B3091" s="38">
        <v>-34.546798080000002</v>
      </c>
      <c r="C3091" s="38">
        <v>-58.73162146</v>
      </c>
      <c r="D3091" s="38">
        <v>0.4514579176902771</v>
      </c>
      <c r="E3091" s="38">
        <v>0.46167823189013713</v>
      </c>
      <c r="F3091" s="38">
        <v>11.428571428571429</v>
      </c>
    </row>
    <row r="3092" spans="1:6" x14ac:dyDescent="0.35">
      <c r="A3092" s="37" t="s">
        <v>7782</v>
      </c>
      <c r="B3092" s="38">
        <v>-34.5085421</v>
      </c>
      <c r="C3092" s="38">
        <v>-58.743017209999998</v>
      </c>
      <c r="D3092" s="38">
        <v>0.50414657592773438</v>
      </c>
      <c r="E3092" s="38">
        <v>0.51458260003063416</v>
      </c>
      <c r="F3092" s="38"/>
    </row>
    <row r="3093" spans="1:6" x14ac:dyDescent="0.35">
      <c r="A3093" s="37" t="s">
        <v>7783</v>
      </c>
      <c r="B3093" s="38">
        <v>-34.522784420000001</v>
      </c>
      <c r="C3093" s="38">
        <v>-58.751264110000001</v>
      </c>
      <c r="D3093" s="38">
        <v>0.32235449552536011</v>
      </c>
      <c r="E3093" s="38">
        <v>0.33611445364199188</v>
      </c>
      <c r="F3093" s="38"/>
    </row>
    <row r="3094" spans="1:6" x14ac:dyDescent="0.35">
      <c r="A3094" s="37" t="s">
        <v>7784</v>
      </c>
      <c r="B3094" s="38">
        <v>-34.541073529999998</v>
      </c>
      <c r="C3094" s="38">
        <v>-58.705626479999999</v>
      </c>
      <c r="D3094" s="38">
        <v>0.10111104696989059</v>
      </c>
      <c r="E3094" s="38">
        <v>0.1211224202724064</v>
      </c>
      <c r="F3094" s="38"/>
    </row>
    <row r="3095" spans="1:6" x14ac:dyDescent="0.35">
      <c r="A3095" s="37" t="s">
        <v>7785</v>
      </c>
      <c r="B3095" s="38">
        <v>-34.538209469999998</v>
      </c>
      <c r="C3095" s="38">
        <v>-58.716710169999999</v>
      </c>
      <c r="D3095" s="38">
        <v>0.21506340801715851</v>
      </c>
      <c r="E3095" s="38">
        <v>0.1982915601448009</v>
      </c>
      <c r="F3095" s="38"/>
    </row>
    <row r="3096" spans="1:6" x14ac:dyDescent="0.35">
      <c r="A3096" s="37" t="s">
        <v>7786</v>
      </c>
      <c r="B3096" s="38">
        <v>-34.534518570000003</v>
      </c>
      <c r="C3096" s="38">
        <v>-58.694025160000002</v>
      </c>
      <c r="D3096" s="38">
        <v>0.20447887480258939</v>
      </c>
      <c r="E3096" s="38">
        <v>0.20330852028485891</v>
      </c>
      <c r="F3096" s="38"/>
    </row>
    <row r="3097" spans="1:6" x14ac:dyDescent="0.35">
      <c r="A3097" s="37" t="s">
        <v>7787</v>
      </c>
      <c r="B3097" s="38">
        <v>-34.542398120000001</v>
      </c>
      <c r="C3097" s="38">
        <v>-58.712451160000001</v>
      </c>
      <c r="D3097" s="38">
        <v>0.1337273120880127</v>
      </c>
      <c r="E3097" s="38">
        <v>0.1223816219213847</v>
      </c>
      <c r="F3097" s="38">
        <v>36.681222707423586</v>
      </c>
    </row>
    <row r="3098" spans="1:6" x14ac:dyDescent="0.35">
      <c r="A3098" s="37" t="s">
        <v>7788</v>
      </c>
      <c r="B3098" s="38">
        <v>-34.499208539999998</v>
      </c>
      <c r="C3098" s="38">
        <v>-58.661435640000001</v>
      </c>
      <c r="D3098" s="38">
        <v>0.44674712419509888</v>
      </c>
      <c r="E3098" s="38">
        <v>0.4447692457367392</v>
      </c>
      <c r="F3098" s="38">
        <v>57.843137254901968</v>
      </c>
    </row>
    <row r="3099" spans="1:6" x14ac:dyDescent="0.35">
      <c r="A3099" s="37" t="s">
        <v>7789</v>
      </c>
      <c r="B3099" s="38">
        <v>-34.498100450000003</v>
      </c>
      <c r="C3099" s="38">
        <v>-58.693410700000001</v>
      </c>
      <c r="D3099" s="38">
        <v>0.45481660962104797</v>
      </c>
      <c r="E3099" s="38">
        <v>0.45342166059547001</v>
      </c>
      <c r="F3099" s="38">
        <v>45.205479452054789</v>
      </c>
    </row>
    <row r="3100" spans="1:6" x14ac:dyDescent="0.35">
      <c r="A3100" s="37" t="s">
        <v>7790</v>
      </c>
      <c r="B3100" s="38">
        <v>-34.547989129999998</v>
      </c>
      <c r="C3100" s="38">
        <v>-58.734280550000001</v>
      </c>
      <c r="D3100" s="38">
        <v>0.49204933643341059</v>
      </c>
      <c r="E3100" s="38">
        <v>0.50882350736194182</v>
      </c>
      <c r="F3100" s="38">
        <v>35.840707964601769</v>
      </c>
    </row>
    <row r="3101" spans="1:6" x14ac:dyDescent="0.35">
      <c r="A3101" s="37" t="s">
        <v>7791</v>
      </c>
      <c r="B3101" s="38">
        <v>-34.478736849999997</v>
      </c>
      <c r="C3101" s="38">
        <v>-58.770890289999997</v>
      </c>
      <c r="D3101" s="38">
        <v>0.48217132687568659</v>
      </c>
      <c r="E3101" s="38">
        <v>0.50919993604932512</v>
      </c>
      <c r="F3101" s="38">
        <v>45.695364238410598</v>
      </c>
    </row>
    <row r="3102" spans="1:6" x14ac:dyDescent="0.35">
      <c r="A3102" s="37" t="s">
        <v>7792</v>
      </c>
      <c r="B3102" s="38">
        <v>-34.487194600000002</v>
      </c>
      <c r="C3102" s="38">
        <v>-58.701875299999998</v>
      </c>
      <c r="D3102" s="38">
        <v>0.57557493448257446</v>
      </c>
      <c r="E3102" s="38">
        <v>0.57083918389521149</v>
      </c>
      <c r="F3102" s="38">
        <v>44.102564102564102</v>
      </c>
    </row>
    <row r="3103" spans="1:6" x14ac:dyDescent="0.35">
      <c r="A3103" s="37" t="s">
        <v>7793</v>
      </c>
      <c r="B3103" s="38">
        <v>-34.55906401</v>
      </c>
      <c r="C3103" s="38">
        <v>-58.715777899999999</v>
      </c>
      <c r="D3103" s="38">
        <v>0.55352270603179932</v>
      </c>
      <c r="E3103" s="38">
        <v>0.38969083683831351</v>
      </c>
      <c r="F3103" s="38">
        <v>46.666666666666664</v>
      </c>
    </row>
    <row r="3104" spans="1:6" x14ac:dyDescent="0.35">
      <c r="A3104" s="37" t="s">
        <v>7794</v>
      </c>
      <c r="B3104" s="38">
        <v>-34.562599630000001</v>
      </c>
      <c r="C3104" s="38">
        <v>-58.67486366</v>
      </c>
      <c r="D3104" s="38">
        <v>0.41651949286460882</v>
      </c>
      <c r="E3104" s="38">
        <v>0.43135952949523931</v>
      </c>
      <c r="F3104" s="38">
        <v>35.526315789473685</v>
      </c>
    </row>
    <row r="3105" spans="1:6" x14ac:dyDescent="0.35">
      <c r="A3105" s="37" t="s">
        <v>7795</v>
      </c>
      <c r="B3105" s="38">
        <v>-34.51556643</v>
      </c>
      <c r="C3105" s="38">
        <v>-58.741399639999997</v>
      </c>
      <c r="D3105" s="38">
        <v>0.41197535395622248</v>
      </c>
      <c r="E3105" s="38">
        <v>0.4179804359163557</v>
      </c>
      <c r="F3105" s="38">
        <v>42.533936651583709</v>
      </c>
    </row>
    <row r="3106" spans="1:6" x14ac:dyDescent="0.35">
      <c r="A3106" s="37" t="s">
        <v>7796</v>
      </c>
      <c r="B3106" s="38">
        <v>-34.544170299999998</v>
      </c>
      <c r="C3106" s="38">
        <v>-58.692955699999999</v>
      </c>
      <c r="D3106" s="38">
        <v>0.15277901291847229</v>
      </c>
      <c r="E3106" s="38">
        <v>0.18427287600934511</v>
      </c>
      <c r="F3106" s="38">
        <v>23.469387755102041</v>
      </c>
    </row>
    <row r="3107" spans="1:6" x14ac:dyDescent="0.35">
      <c r="A3107" s="37" t="s">
        <v>7797</v>
      </c>
      <c r="B3107" s="38">
        <v>-34.555490159999998</v>
      </c>
      <c r="C3107" s="38">
        <v>-58.671982130000004</v>
      </c>
      <c r="D3107" s="38">
        <v>0.48710143566131592</v>
      </c>
      <c r="E3107" s="38">
        <v>0.38985172737585871</v>
      </c>
      <c r="F3107" s="38">
        <v>38.775510204081634</v>
      </c>
    </row>
    <row r="3108" spans="1:6" x14ac:dyDescent="0.35">
      <c r="A3108" s="37" t="s">
        <v>7798</v>
      </c>
      <c r="B3108" s="38">
        <v>-34.55091865</v>
      </c>
      <c r="C3108" s="38">
        <v>-58.681580420000003</v>
      </c>
      <c r="D3108" s="38">
        <v>0.28046101331710821</v>
      </c>
      <c r="E3108" s="38">
        <v>0.28014055538821858</v>
      </c>
      <c r="F3108" s="38">
        <v>37.719298245614034</v>
      </c>
    </row>
    <row r="3109" spans="1:6" x14ac:dyDescent="0.35">
      <c r="A3109" s="37" t="s">
        <v>7799</v>
      </c>
      <c r="B3109" s="38">
        <v>-34.515001920000003</v>
      </c>
      <c r="C3109" s="38">
        <v>-58.702751880000001</v>
      </c>
      <c r="D3109" s="38">
        <v>0.45774853229522711</v>
      </c>
      <c r="E3109" s="38">
        <v>0.45955543965101242</v>
      </c>
      <c r="F3109" s="38">
        <v>46.21513944223107</v>
      </c>
    </row>
    <row r="3110" spans="1:6" x14ac:dyDescent="0.35">
      <c r="A3110" s="37" t="s">
        <v>7800</v>
      </c>
      <c r="B3110" s="38">
        <v>-34.534360190000001</v>
      </c>
      <c r="C3110" s="38">
        <v>-58.693675650000003</v>
      </c>
      <c r="D3110" s="38">
        <v>0.20447887480258939</v>
      </c>
      <c r="E3110" s="38">
        <v>0.20207315145267379</v>
      </c>
      <c r="F3110" s="38">
        <v>16</v>
      </c>
    </row>
    <row r="3111" spans="1:6" x14ac:dyDescent="0.35">
      <c r="A3111" s="37" t="s">
        <v>7801</v>
      </c>
      <c r="B3111" s="38">
        <v>-34.525239910000003</v>
      </c>
      <c r="C3111" s="38">
        <v>-58.782633019999999</v>
      </c>
      <c r="D3111" s="38">
        <v>0.66838711500167847</v>
      </c>
      <c r="E3111" s="38">
        <v>0.68402050984533214</v>
      </c>
      <c r="F3111" s="38">
        <v>53.69318181818182</v>
      </c>
    </row>
    <row r="3112" spans="1:6" x14ac:dyDescent="0.35">
      <c r="A3112" s="37" t="s">
        <v>7802</v>
      </c>
      <c r="B3112" s="38">
        <v>-34.513571020000001</v>
      </c>
      <c r="C3112" s="38">
        <v>-58.682359750000003</v>
      </c>
      <c r="D3112" s="38">
        <v>0.3875885009765625</v>
      </c>
      <c r="E3112" s="38">
        <v>0.40592770121599497</v>
      </c>
      <c r="F3112" s="38">
        <v>39.716312056737593</v>
      </c>
    </row>
    <row r="3113" spans="1:6" x14ac:dyDescent="0.35">
      <c r="A3113" s="37" t="s">
        <v>7803</v>
      </c>
      <c r="B3113" s="38">
        <v>-34.533247840000001</v>
      </c>
      <c r="C3113" s="38">
        <v>-58.739852990000003</v>
      </c>
      <c r="D3113" s="38">
        <v>0.51863986253738403</v>
      </c>
      <c r="E3113" s="38">
        <v>0.54621376345554984</v>
      </c>
      <c r="F3113" s="38">
        <v>49.59349593495935</v>
      </c>
    </row>
    <row r="3114" spans="1:6" x14ac:dyDescent="0.35">
      <c r="A3114" s="37" t="s">
        <v>7804</v>
      </c>
      <c r="B3114" s="38">
        <v>-34.503045110000002</v>
      </c>
      <c r="C3114" s="38">
        <v>-58.758532199999998</v>
      </c>
      <c r="D3114" s="38">
        <v>0.58898031711578369</v>
      </c>
      <c r="E3114" s="38">
        <v>0.60594821141825783</v>
      </c>
      <c r="F3114" s="38">
        <v>54.92537313432836</v>
      </c>
    </row>
    <row r="3115" spans="1:6" x14ac:dyDescent="0.35">
      <c r="A3115" s="37" t="s">
        <v>7805</v>
      </c>
      <c r="B3115" s="38">
        <v>-34.534334190000003</v>
      </c>
      <c r="C3115" s="38">
        <v>-58.732860559999999</v>
      </c>
      <c r="D3115" s="38">
        <v>0.62087839841842651</v>
      </c>
      <c r="E3115" s="38">
        <v>0.61749335339194855</v>
      </c>
      <c r="F3115" s="38">
        <v>48.366013071895424</v>
      </c>
    </row>
    <row r="3116" spans="1:6" x14ac:dyDescent="0.35">
      <c r="A3116" s="37" t="s">
        <v>7806</v>
      </c>
      <c r="B3116" s="38">
        <v>-34.4813671</v>
      </c>
      <c r="C3116" s="38">
        <v>-58.745105930000001</v>
      </c>
      <c r="D3116" s="38">
        <v>0.75296908617019653</v>
      </c>
      <c r="E3116" s="38">
        <v>0.72905049825969492</v>
      </c>
      <c r="F3116" s="38">
        <v>57.276995305164327</v>
      </c>
    </row>
    <row r="3117" spans="1:6" x14ac:dyDescent="0.35">
      <c r="A3117" s="37" t="s">
        <v>7807</v>
      </c>
      <c r="B3117" s="38">
        <v>-34.468910909999998</v>
      </c>
      <c r="C3117" s="38">
        <v>-58.688721970000003</v>
      </c>
      <c r="D3117" s="38">
        <v>0.5623931884765625</v>
      </c>
      <c r="E3117" s="38">
        <v>0.58919895357555818</v>
      </c>
      <c r="F3117" s="38">
        <v>44.767441860465119</v>
      </c>
    </row>
    <row r="3118" spans="1:6" x14ac:dyDescent="0.35">
      <c r="A3118" s="37" t="s">
        <v>7808</v>
      </c>
      <c r="B3118" s="38">
        <v>-34.515544319999997</v>
      </c>
      <c r="C3118" s="38">
        <v>-58.673201990000003</v>
      </c>
      <c r="D3118" s="38">
        <v>0.4616873562335968</v>
      </c>
      <c r="E3118" s="38">
        <v>0.45039244545133489</v>
      </c>
      <c r="F3118" s="38">
        <v>37.037037037037038</v>
      </c>
    </row>
    <row r="3119" spans="1:6" x14ac:dyDescent="0.35">
      <c r="A3119" s="37" t="s">
        <v>7809</v>
      </c>
      <c r="B3119" s="38">
        <v>-34.490534670000002</v>
      </c>
      <c r="C3119" s="38">
        <v>-58.771440579999997</v>
      </c>
      <c r="D3119" s="38">
        <v>0.57877653837203979</v>
      </c>
      <c r="E3119" s="38">
        <v>0.59837879571649766</v>
      </c>
      <c r="F3119" s="38">
        <v>59.154929577464785</v>
      </c>
    </row>
    <row r="3120" spans="1:6" x14ac:dyDescent="0.35">
      <c r="A3120" s="37" t="s">
        <v>7810</v>
      </c>
      <c r="B3120" s="38">
        <v>-34.5049511</v>
      </c>
      <c r="C3120" s="38">
        <v>-58.749081910000001</v>
      </c>
      <c r="D3120" s="38">
        <v>0.44517362117767328</v>
      </c>
      <c r="E3120" s="38">
        <v>0.4704972623210204</v>
      </c>
      <c r="F3120" s="38">
        <v>47.368421052631575</v>
      </c>
    </row>
    <row r="3121" spans="1:6" x14ac:dyDescent="0.35">
      <c r="A3121" s="37" t="s">
        <v>7811</v>
      </c>
      <c r="B3121" s="38">
        <v>-34.566029460000003</v>
      </c>
      <c r="C3121" s="38">
        <v>-58.72934583</v>
      </c>
      <c r="D3121" s="38">
        <v>0.55942529439926147</v>
      </c>
      <c r="E3121" s="38">
        <v>0.48411603008999538</v>
      </c>
      <c r="F3121" s="38">
        <v>57.72357723577236</v>
      </c>
    </row>
    <row r="3122" spans="1:6" x14ac:dyDescent="0.35">
      <c r="A3122" s="37" t="s">
        <v>7812</v>
      </c>
      <c r="B3122" s="38">
        <v>-34.505997209999997</v>
      </c>
      <c r="C3122" s="38">
        <v>-58.693329220000003</v>
      </c>
      <c r="D3122" s="38">
        <v>0.36837649345397949</v>
      </c>
      <c r="E3122" s="38">
        <v>0.36783409118652338</v>
      </c>
      <c r="F3122" s="38">
        <v>43.283582089552233</v>
      </c>
    </row>
    <row r="3123" spans="1:6" x14ac:dyDescent="0.35">
      <c r="A3123" s="37" t="s">
        <v>7813</v>
      </c>
      <c r="B3123" s="38">
        <v>-34.469462819999997</v>
      </c>
      <c r="C3123" s="38">
        <v>-58.753472930000001</v>
      </c>
      <c r="D3123" s="38">
        <v>0.45225328207015991</v>
      </c>
      <c r="E3123" s="38">
        <v>0.47243088845050701</v>
      </c>
      <c r="F3123" s="38">
        <v>56.424581005586596</v>
      </c>
    </row>
    <row r="3124" spans="1:6" x14ac:dyDescent="0.35">
      <c r="A3124" s="37" t="s">
        <v>7814</v>
      </c>
      <c r="B3124" s="38">
        <v>-34.519686550000003</v>
      </c>
      <c r="C3124" s="38">
        <v>-58.71515153</v>
      </c>
      <c r="D3124" s="38">
        <v>0.43168500065803528</v>
      </c>
      <c r="E3124" s="38">
        <v>0.45285784634383952</v>
      </c>
      <c r="F3124" s="38">
        <v>51.648351648351657</v>
      </c>
    </row>
    <row r="3125" spans="1:6" x14ac:dyDescent="0.35">
      <c r="A3125" s="37" t="s">
        <v>7815</v>
      </c>
      <c r="B3125" s="38">
        <v>-34.440708209999997</v>
      </c>
      <c r="C3125" s="38">
        <v>-58.803530559999999</v>
      </c>
      <c r="D3125" s="38">
        <v>0.52414596080780029</v>
      </c>
      <c r="E3125" s="38">
        <v>0.49854769061009091</v>
      </c>
      <c r="F3125" s="38">
        <v>44.600938967136152</v>
      </c>
    </row>
    <row r="3126" spans="1:6" x14ac:dyDescent="0.35">
      <c r="A3126" s="37" t="s">
        <v>7816</v>
      </c>
      <c r="B3126" s="38">
        <v>-34.499810060000001</v>
      </c>
      <c r="C3126" s="38">
        <v>-58.707655770000002</v>
      </c>
      <c r="D3126" s="38">
        <v>0.46220317482948298</v>
      </c>
      <c r="E3126" s="38">
        <v>0.47107262821758489</v>
      </c>
      <c r="F3126" s="38">
        <v>56.355932203389834</v>
      </c>
    </row>
    <row r="3127" spans="1:6" x14ac:dyDescent="0.35">
      <c r="A3127" s="37" t="s">
        <v>7817</v>
      </c>
      <c r="B3127" s="38">
        <v>-34.481799760000001</v>
      </c>
      <c r="C3127" s="38">
        <v>-58.7021704</v>
      </c>
      <c r="D3127" s="38">
        <v>0.62520170211791992</v>
      </c>
      <c r="E3127" s="38">
        <v>0.6348078631692462</v>
      </c>
      <c r="F3127" s="38">
        <v>55.279503105590067</v>
      </c>
    </row>
    <row r="3128" spans="1:6" x14ac:dyDescent="0.35">
      <c r="A3128" s="37" t="s">
        <v>7818</v>
      </c>
      <c r="B3128" s="38">
        <v>-34.578573599999999</v>
      </c>
      <c r="C3128" s="38">
        <v>-58.6955843</v>
      </c>
      <c r="D3128" s="38">
        <v>0.47952628135681152</v>
      </c>
      <c r="E3128" s="38">
        <v>0.43977146713357218</v>
      </c>
      <c r="F3128" s="38">
        <v>45.701357466063349</v>
      </c>
    </row>
    <row r="3129" spans="1:6" x14ac:dyDescent="0.35">
      <c r="A3129" s="37" t="s">
        <v>7819</v>
      </c>
      <c r="B3129" s="38">
        <v>-34.509785020000002</v>
      </c>
      <c r="C3129" s="38">
        <v>-58.726503299999997</v>
      </c>
      <c r="D3129" s="38">
        <v>0.54478490352630615</v>
      </c>
      <c r="E3129" s="38">
        <v>0.50963132000631761</v>
      </c>
      <c r="F3129" s="38">
        <v>54.676258992805757</v>
      </c>
    </row>
    <row r="3130" spans="1:6" x14ac:dyDescent="0.35">
      <c r="A3130" s="37" t="s">
        <v>7820</v>
      </c>
      <c r="B3130" s="38">
        <v>-34.560380889999998</v>
      </c>
      <c r="C3130" s="38">
        <v>-58.748078679999999</v>
      </c>
      <c r="D3130" s="38">
        <v>0.49415165185928339</v>
      </c>
      <c r="E3130" s="38">
        <v>0.50283882109557876</v>
      </c>
      <c r="F3130" s="38">
        <v>51.271186440677965</v>
      </c>
    </row>
    <row r="3131" spans="1:6" x14ac:dyDescent="0.35">
      <c r="A3131" s="37" t="s">
        <v>7821</v>
      </c>
      <c r="B3131" s="38">
        <v>-34.538083149999999</v>
      </c>
      <c r="C3131" s="38">
        <v>-58.717480279999997</v>
      </c>
      <c r="D3131" s="38">
        <v>0.2091533690690994</v>
      </c>
      <c r="E3131" s="38">
        <v>0.22189930927109069</v>
      </c>
      <c r="F3131" s="38">
        <v>30.701754385964914</v>
      </c>
    </row>
    <row r="3132" spans="1:6" x14ac:dyDescent="0.35">
      <c r="A3132" s="37" t="s">
        <v>7822</v>
      </c>
      <c r="B3132" s="38">
        <v>-34.499130890000004</v>
      </c>
      <c r="C3132" s="38">
        <v>-58.686904329999997</v>
      </c>
      <c r="D3132" s="38">
        <v>0.42133575677871699</v>
      </c>
      <c r="E3132" s="38">
        <v>0.38057837914675469</v>
      </c>
      <c r="F3132" s="38">
        <v>30.113052415210689</v>
      </c>
    </row>
    <row r="3133" spans="1:6" x14ac:dyDescent="0.35">
      <c r="A3133" s="37" t="s">
        <v>7823</v>
      </c>
      <c r="B3133" s="38">
        <v>-34.495118060000003</v>
      </c>
      <c r="C3133" s="38">
        <v>-58.72358019</v>
      </c>
      <c r="D3133" s="38">
        <v>0.51184219121932983</v>
      </c>
      <c r="E3133" s="38">
        <v>0.49543635712729561</v>
      </c>
      <c r="F3133" s="38">
        <v>33.839150227617601</v>
      </c>
    </row>
    <row r="3134" spans="1:6" x14ac:dyDescent="0.35">
      <c r="A3134" s="37" t="s">
        <v>7824</v>
      </c>
      <c r="B3134" s="38">
        <v>-34.555639630000002</v>
      </c>
      <c r="C3134" s="38">
        <v>-58.767502190000002</v>
      </c>
      <c r="D3134" s="38">
        <v>0.75747889280319214</v>
      </c>
      <c r="E3134" s="38">
        <v>0.77030778414494283</v>
      </c>
      <c r="F3134" s="38">
        <v>46.995192307692307</v>
      </c>
    </row>
    <row r="3135" spans="1:6" x14ac:dyDescent="0.35">
      <c r="A3135" s="37" t="s">
        <v>7825</v>
      </c>
      <c r="B3135" s="38">
        <v>-34.540970969999996</v>
      </c>
      <c r="C3135" s="38">
        <v>-58.718006320000001</v>
      </c>
      <c r="D3135" s="38">
        <v>0.1204467490315437</v>
      </c>
      <c r="E3135" s="38">
        <v>0.20662120685857879</v>
      </c>
      <c r="F3135" s="38">
        <v>29.380530973451329</v>
      </c>
    </row>
    <row r="3136" spans="1:6" x14ac:dyDescent="0.35">
      <c r="A3136" s="37" t="s">
        <v>7826</v>
      </c>
      <c r="B3136" s="38">
        <v>-34.511911810000001</v>
      </c>
      <c r="C3136" s="38">
        <v>-58.777947380000001</v>
      </c>
      <c r="D3136" s="38">
        <v>0.68886083364486694</v>
      </c>
      <c r="E3136" s="38">
        <v>0.69799459921686269</v>
      </c>
      <c r="F3136" s="38">
        <v>37.124060150375939</v>
      </c>
    </row>
    <row r="3137" spans="1:6" x14ac:dyDescent="0.35">
      <c r="A3137" s="37" t="s">
        <v>7827</v>
      </c>
      <c r="B3137" s="38">
        <v>-34.508622330000001</v>
      </c>
      <c r="C3137" s="38">
        <v>-58.743108159999998</v>
      </c>
      <c r="D3137" s="38">
        <v>0.50414657592773438</v>
      </c>
      <c r="E3137" s="38">
        <v>0.51377134190665352</v>
      </c>
      <c r="F3137" s="38">
        <v>36.911764705882355</v>
      </c>
    </row>
    <row r="3138" spans="1:6" x14ac:dyDescent="0.35">
      <c r="A3138" s="37" t="s">
        <v>7828</v>
      </c>
      <c r="B3138" s="38">
        <v>-34.466680760000003</v>
      </c>
      <c r="C3138" s="38">
        <v>-58.735155810000002</v>
      </c>
      <c r="D3138" s="38">
        <v>0.6744152307510376</v>
      </c>
      <c r="E3138" s="38">
        <v>0.68432437407003865</v>
      </c>
      <c r="F3138" s="38">
        <v>38.382541720154045</v>
      </c>
    </row>
    <row r="3139" spans="1:6" x14ac:dyDescent="0.35">
      <c r="A3139" s="37" t="s">
        <v>7829</v>
      </c>
      <c r="B3139" s="38">
        <v>-34.509231309999997</v>
      </c>
      <c r="C3139" s="38">
        <v>-58.795305089999999</v>
      </c>
      <c r="D3139" s="38">
        <v>0.73711317777633667</v>
      </c>
      <c r="E3139" s="38">
        <v>0.7470251141172467</v>
      </c>
      <c r="F3139" s="38">
        <v>50.948509485094853</v>
      </c>
    </row>
    <row r="3140" spans="1:6" x14ac:dyDescent="0.35">
      <c r="A3140" s="37" t="s">
        <v>7830</v>
      </c>
      <c r="B3140" s="38">
        <v>-34.476929990000002</v>
      </c>
      <c r="C3140" s="38">
        <v>-58.693285119999999</v>
      </c>
      <c r="D3140" s="38">
        <v>0.6342775821685791</v>
      </c>
      <c r="E3140" s="38">
        <v>0.60130803452597725</v>
      </c>
      <c r="F3140" s="38">
        <v>44.366197183098592</v>
      </c>
    </row>
    <row r="3141" spans="1:6" x14ac:dyDescent="0.35">
      <c r="A3141" s="37" t="s">
        <v>7831</v>
      </c>
      <c r="B3141" s="38">
        <v>-34.519676830000002</v>
      </c>
      <c r="C3141" s="38">
        <v>-58.73111497</v>
      </c>
      <c r="D3141" s="38">
        <v>0.40498918294906622</v>
      </c>
      <c r="E3141" s="38">
        <v>0.41227042753445481</v>
      </c>
      <c r="F3141" s="38">
        <v>38.584474885844749</v>
      </c>
    </row>
    <row r="3142" spans="1:6" x14ac:dyDescent="0.35">
      <c r="A3142" s="37" t="s">
        <v>7832</v>
      </c>
      <c r="B3142" s="38">
        <v>-34.56007134</v>
      </c>
      <c r="C3142" s="38">
        <v>-58.748478939999998</v>
      </c>
      <c r="D3142" s="38">
        <v>0.49042576551437378</v>
      </c>
      <c r="E3142" s="38">
        <v>0.50205957889556885</v>
      </c>
      <c r="F3142" s="38">
        <v>38.905325443786978</v>
      </c>
    </row>
    <row r="3143" spans="1:6" x14ac:dyDescent="0.35">
      <c r="A3143" s="37" t="s">
        <v>7833</v>
      </c>
      <c r="B3143" s="38">
        <v>-34.529070349999998</v>
      </c>
      <c r="C3143" s="38">
        <v>-58.784666719999997</v>
      </c>
      <c r="D3143" s="38">
        <v>0.63439273834228516</v>
      </c>
      <c r="E3143" s="38">
        <v>0.6415157945532548</v>
      </c>
      <c r="F3143" s="38">
        <v>40.174672489082965</v>
      </c>
    </row>
    <row r="3144" spans="1:6" x14ac:dyDescent="0.35">
      <c r="A3144" s="37" t="s">
        <v>7834</v>
      </c>
      <c r="B3144" s="38">
        <v>-34.503774460000002</v>
      </c>
      <c r="C3144" s="38">
        <v>-58.751392899999999</v>
      </c>
      <c r="D3144" s="38">
        <v>0.49374046921730042</v>
      </c>
      <c r="E3144" s="38">
        <v>0.50528407622786131</v>
      </c>
      <c r="F3144" s="38">
        <v>34.057971014492757</v>
      </c>
    </row>
    <row r="3145" spans="1:6" x14ac:dyDescent="0.35">
      <c r="A3145" s="37" t="s">
        <v>7835</v>
      </c>
      <c r="B3145" s="38">
        <v>-34.446263369999997</v>
      </c>
      <c r="C3145" s="38">
        <v>-58.796649420000001</v>
      </c>
      <c r="D3145" s="38">
        <v>0.42833584547042852</v>
      </c>
      <c r="E3145" s="38">
        <v>0.41585198767257459</v>
      </c>
      <c r="F3145" s="38">
        <v>36.407766990291265</v>
      </c>
    </row>
    <row r="3146" spans="1:6" x14ac:dyDescent="0.35">
      <c r="A3146" s="37" t="s">
        <v>7836</v>
      </c>
      <c r="B3146" s="38">
        <v>-34.558942039999998</v>
      </c>
      <c r="C3146" s="38">
        <v>-58.675167940000001</v>
      </c>
      <c r="D3146" s="38">
        <v>0.46720743179321289</v>
      </c>
      <c r="E3146" s="38">
        <v>0.43559590478738153</v>
      </c>
      <c r="F3146" s="38">
        <v>32</v>
      </c>
    </row>
    <row r="3147" spans="1:6" x14ac:dyDescent="0.35">
      <c r="A3147" s="37" t="s">
        <v>7837</v>
      </c>
      <c r="B3147" s="38">
        <v>-34.537645300000001</v>
      </c>
      <c r="C3147" s="38">
        <v>-58.693045550000001</v>
      </c>
      <c r="D3147" s="38">
        <v>0.16117595136165619</v>
      </c>
      <c r="E3147" s="38">
        <v>0.16744791817020729</v>
      </c>
      <c r="F3147" s="38">
        <v>20.728929384965831</v>
      </c>
    </row>
    <row r="3148" spans="1:6" x14ac:dyDescent="0.35">
      <c r="A3148" s="37" t="s">
        <v>7838</v>
      </c>
      <c r="B3148" s="38">
        <v>-34.538001950000002</v>
      </c>
      <c r="C3148" s="38">
        <v>-58.716537610000003</v>
      </c>
      <c r="D3148" s="38">
        <v>0.21506340801715851</v>
      </c>
      <c r="E3148" s="38">
        <v>0.20080582029891739</v>
      </c>
      <c r="F3148" s="38">
        <v>28.39506172839506</v>
      </c>
    </row>
    <row r="3149" spans="1:6" x14ac:dyDescent="0.35">
      <c r="A3149" s="37" t="s">
        <v>7839</v>
      </c>
      <c r="B3149" s="38">
        <v>-34.524046990000002</v>
      </c>
      <c r="C3149" s="38">
        <v>-58.750288939999997</v>
      </c>
      <c r="D3149" s="38">
        <v>0.396739661693573</v>
      </c>
      <c r="E3149" s="38">
        <v>0.35550518333911901</v>
      </c>
      <c r="F3149" s="38">
        <v>31.398201144726084</v>
      </c>
    </row>
    <row r="3150" spans="1:6" x14ac:dyDescent="0.35">
      <c r="A3150" s="37" t="s">
        <v>7840</v>
      </c>
      <c r="B3150" s="38">
        <v>-34.51910616</v>
      </c>
      <c r="C3150" s="38">
        <v>-58.745038170000001</v>
      </c>
      <c r="D3150" s="38">
        <v>0.42362827062606812</v>
      </c>
      <c r="E3150" s="38">
        <v>0.41333698067400187</v>
      </c>
      <c r="F3150" s="38">
        <v>39.070567986230635</v>
      </c>
    </row>
    <row r="3151" spans="1:6" x14ac:dyDescent="0.35">
      <c r="A3151" s="37" t="s">
        <v>7841</v>
      </c>
      <c r="B3151" s="38">
        <v>-34.545094149999997</v>
      </c>
      <c r="C3151" s="38">
        <v>-58.752383520000002</v>
      </c>
      <c r="D3151" s="38">
        <v>0.62955284118652344</v>
      </c>
      <c r="E3151" s="38">
        <v>0.65757351782586837</v>
      </c>
      <c r="F3151" s="38">
        <v>38.853503184713375</v>
      </c>
    </row>
    <row r="3152" spans="1:6" x14ac:dyDescent="0.35">
      <c r="A3152" s="37" t="s">
        <v>7842</v>
      </c>
      <c r="B3152" s="38">
        <v>-34.486979069999997</v>
      </c>
      <c r="C3152" s="38">
        <v>-58.70200921</v>
      </c>
      <c r="D3152" s="38">
        <v>0.59434717893600464</v>
      </c>
      <c r="E3152" s="38">
        <v>0.57123738366204335</v>
      </c>
      <c r="F3152" s="38">
        <v>33.510074231177093</v>
      </c>
    </row>
    <row r="3153" spans="1:6" x14ac:dyDescent="0.35">
      <c r="A3153" s="37" t="s">
        <v>2808</v>
      </c>
      <c r="B3153" s="38">
        <v>-34.537575940000004</v>
      </c>
      <c r="C3153" s="38">
        <v>-58.693043770000003</v>
      </c>
      <c r="D3153" s="38">
        <v>0.16117595136165619</v>
      </c>
      <c r="E3153" s="38">
        <v>0.1646402470163397</v>
      </c>
      <c r="F3153" s="38"/>
    </row>
    <row r="3154" spans="1:6" x14ac:dyDescent="0.35">
      <c r="A3154" s="37" t="s">
        <v>2807</v>
      </c>
      <c r="B3154" s="38">
        <v>-34.553686200000001</v>
      </c>
      <c r="C3154" s="38">
        <v>-58.733601899999996</v>
      </c>
      <c r="D3154" s="38">
        <v>0.52796131372451782</v>
      </c>
      <c r="E3154" s="38">
        <v>0.53306452102131319</v>
      </c>
      <c r="F3154" s="38"/>
    </row>
    <row r="3155" spans="1:6" x14ac:dyDescent="0.35">
      <c r="A3155" s="37" t="s">
        <v>7843</v>
      </c>
      <c r="B3155" s="38">
        <v>-34.538073060000002</v>
      </c>
      <c r="C3155" s="38">
        <v>-58.716641060000001</v>
      </c>
      <c r="D3155" s="38">
        <v>0.21506340801715851</v>
      </c>
      <c r="E3155" s="38">
        <v>0.20476993577820921</v>
      </c>
      <c r="F3155" s="38">
        <v>21.278458844133098</v>
      </c>
    </row>
    <row r="3156" spans="1:6" x14ac:dyDescent="0.35">
      <c r="A3156" s="37" t="s">
        <v>7844</v>
      </c>
      <c r="B3156" s="38">
        <v>-34.528278929999999</v>
      </c>
      <c r="C3156" s="38">
        <v>-58.742644720000001</v>
      </c>
      <c r="D3156" s="38">
        <v>0.51424634456634521</v>
      </c>
      <c r="E3156" s="38">
        <v>0.4912296058358373</v>
      </c>
      <c r="F3156" s="38">
        <v>33.536585365853661</v>
      </c>
    </row>
    <row r="3157" spans="1:6" x14ac:dyDescent="0.35">
      <c r="A3157" s="37" t="s">
        <v>7845</v>
      </c>
      <c r="B3157" s="38">
        <v>-34.556092700000001</v>
      </c>
      <c r="C3157" s="38">
        <v>-58.766862799999998</v>
      </c>
      <c r="D3157" s="38">
        <v>0.77118986845016479</v>
      </c>
      <c r="E3157" s="38">
        <v>0.76370376505349813</v>
      </c>
      <c r="F3157" s="38">
        <v>35.607321131447591</v>
      </c>
    </row>
    <row r="3158" spans="1:6" x14ac:dyDescent="0.35">
      <c r="A3158" s="37" t="s">
        <v>7846</v>
      </c>
      <c r="B3158" s="38">
        <v>-34.544771400000002</v>
      </c>
      <c r="C3158" s="38">
        <v>-58.716374250000001</v>
      </c>
      <c r="D3158" s="38">
        <v>0.24755258858203891</v>
      </c>
      <c r="E3158" s="38">
        <v>0.22650810372498301</v>
      </c>
      <c r="F3158" s="38">
        <v>22.546583850931675</v>
      </c>
    </row>
    <row r="3159" spans="1:6" x14ac:dyDescent="0.35">
      <c r="A3159" s="37" t="s">
        <v>7847</v>
      </c>
      <c r="B3159" s="38">
        <v>-34.528659670000003</v>
      </c>
      <c r="C3159" s="38">
        <v>-58.755597360000003</v>
      </c>
      <c r="D3159" s="38">
        <v>0.39567625522613531</v>
      </c>
      <c r="E3159" s="38">
        <v>0.38218599464744329</v>
      </c>
      <c r="F3159" s="38">
        <v>20.612244897959183</v>
      </c>
    </row>
    <row r="3160" spans="1:6" x14ac:dyDescent="0.35">
      <c r="A3160" s="37" t="s">
        <v>7848</v>
      </c>
      <c r="B3160" s="38">
        <v>-34.55395017</v>
      </c>
      <c r="C3160" s="38">
        <v>-58.703984089999999</v>
      </c>
      <c r="D3160" s="38">
        <v>0.16665723919868469</v>
      </c>
      <c r="E3160" s="38">
        <v>0.17332977252571211</v>
      </c>
      <c r="F3160" s="38">
        <v>16.40838650865998</v>
      </c>
    </row>
    <row r="3161" spans="1:6" x14ac:dyDescent="0.35">
      <c r="A3161" s="37" t="s">
        <v>7849</v>
      </c>
      <c r="B3161" s="38">
        <v>-34.542459149999999</v>
      </c>
      <c r="C3161" s="38">
        <v>-58.712606409999999</v>
      </c>
      <c r="D3161" s="38">
        <v>0.1337273120880127</v>
      </c>
      <c r="E3161" s="38">
        <v>0.1241509972794636</v>
      </c>
      <c r="F3161" s="38">
        <v>42.708333333333329</v>
      </c>
    </row>
    <row r="3162" spans="1:6" x14ac:dyDescent="0.35">
      <c r="A3162" s="37" t="s">
        <v>7850</v>
      </c>
      <c r="B3162" s="38">
        <v>-34.497949679999998</v>
      </c>
      <c r="C3162" s="38">
        <v>-58.69326058</v>
      </c>
      <c r="D3162" s="38">
        <v>0.45443528890609741</v>
      </c>
      <c r="E3162" s="38">
        <v>0.45460977989274098</v>
      </c>
      <c r="F3162" s="38">
        <v>46.195652173913047</v>
      </c>
    </row>
    <row r="3163" spans="1:6" x14ac:dyDescent="0.35">
      <c r="A3163" s="37" t="s">
        <v>7851</v>
      </c>
      <c r="B3163" s="38">
        <v>-34.56577893</v>
      </c>
      <c r="C3163" s="38">
        <v>-58.694603379999997</v>
      </c>
      <c r="D3163" s="38">
        <v>0.22997134923934939</v>
      </c>
      <c r="E3163" s="38">
        <v>0.22676049052058039</v>
      </c>
      <c r="F3163" s="38">
        <v>43.917525773195877</v>
      </c>
    </row>
    <row r="3164" spans="1:6" x14ac:dyDescent="0.35">
      <c r="A3164" s="37" t="s">
        <v>7852</v>
      </c>
      <c r="B3164" s="38">
        <v>-34.517474710000002</v>
      </c>
      <c r="C3164" s="38">
        <v>-58.750676910000003</v>
      </c>
      <c r="D3164" s="38">
        <v>0.41422614455223078</v>
      </c>
      <c r="E3164" s="38">
        <v>0.41447369832741587</v>
      </c>
      <c r="F3164" s="38">
        <v>39.443742098609356</v>
      </c>
    </row>
    <row r="3165" spans="1:6" x14ac:dyDescent="0.35">
      <c r="A3165" s="37" t="s">
        <v>7853</v>
      </c>
      <c r="B3165" s="38">
        <v>-34.522801250000001</v>
      </c>
      <c r="C3165" s="38">
        <v>-58.75131081</v>
      </c>
      <c r="D3165" s="38">
        <v>0.32235455513000488</v>
      </c>
      <c r="E3165" s="38">
        <v>0.33611445364199188</v>
      </c>
      <c r="F3165" s="38">
        <v>44.444444444444443</v>
      </c>
    </row>
    <row r="3166" spans="1:6" x14ac:dyDescent="0.35">
      <c r="A3166" s="37" t="s">
        <v>7854</v>
      </c>
      <c r="B3166" s="38">
        <v>-34.548961859999999</v>
      </c>
      <c r="C3166" s="38">
        <v>-58.705257889999999</v>
      </c>
      <c r="D3166" s="38">
        <v>0.23958587646484381</v>
      </c>
      <c r="E3166" s="38">
        <v>0.22185257545539311</v>
      </c>
      <c r="F3166" s="38">
        <v>31.948881789137378</v>
      </c>
    </row>
    <row r="3167" spans="1:6" x14ac:dyDescent="0.35">
      <c r="A3167" s="37" t="s">
        <v>7855</v>
      </c>
      <c r="B3167" s="38">
        <v>-34.53301209</v>
      </c>
      <c r="C3167" s="38">
        <v>-58.723974779999999</v>
      </c>
      <c r="D3167" s="38">
        <v>0.27800074219703669</v>
      </c>
      <c r="E3167" s="38">
        <v>0.32585477063784729</v>
      </c>
      <c r="F3167" s="38">
        <v>55.603448275862064</v>
      </c>
    </row>
    <row r="3168" spans="1:6" x14ac:dyDescent="0.35">
      <c r="A3168" s="37" t="s">
        <v>7856</v>
      </c>
      <c r="B3168" s="38">
        <v>-34.547516459999997</v>
      </c>
      <c r="C3168" s="38">
        <v>-58.715785940000004</v>
      </c>
      <c r="D3168" s="38">
        <v>0.21046315133571619</v>
      </c>
      <c r="E3168" s="38">
        <v>0.18516137333292709</v>
      </c>
      <c r="F3168" s="38">
        <v>39.628482972136226</v>
      </c>
    </row>
    <row r="3169" spans="1:6" x14ac:dyDescent="0.35">
      <c r="A3169" s="37" t="s">
        <v>7857</v>
      </c>
      <c r="B3169" s="38">
        <v>-34.562058630000003</v>
      </c>
      <c r="C3169" s="38">
        <v>-58.674796090000001</v>
      </c>
      <c r="D3169" s="38">
        <v>0.43685394525527949</v>
      </c>
      <c r="E3169" s="38">
        <v>0.43433972261846071</v>
      </c>
      <c r="F3169" s="38">
        <v>39.182692307692307</v>
      </c>
    </row>
    <row r="3170" spans="1:6" x14ac:dyDescent="0.35">
      <c r="A3170" s="37" t="s">
        <v>7858</v>
      </c>
      <c r="B3170" s="38">
        <v>-34.45617215</v>
      </c>
      <c r="C3170" s="38">
        <v>-58.79353974</v>
      </c>
      <c r="D3170" s="38">
        <v>0.39901056885719299</v>
      </c>
      <c r="E3170" s="38">
        <v>0.39985376988586618</v>
      </c>
      <c r="F3170" s="38">
        <v>52.867383512544805</v>
      </c>
    </row>
    <row r="3171" spans="1:6" x14ac:dyDescent="0.35">
      <c r="A3171" s="37" t="s">
        <v>7859</v>
      </c>
      <c r="B3171" s="38">
        <v>-34.541058890000002</v>
      </c>
      <c r="C3171" s="38">
        <v>-58.705640160000002</v>
      </c>
      <c r="D3171" s="38">
        <v>0.10111104696989059</v>
      </c>
      <c r="E3171" s="38">
        <v>0.1211224202724064</v>
      </c>
      <c r="F3171" s="38">
        <v>29.710144927536231</v>
      </c>
    </row>
    <row r="3172" spans="1:6" x14ac:dyDescent="0.35">
      <c r="A3172" s="37" t="s">
        <v>7860</v>
      </c>
      <c r="B3172" s="38">
        <v>-34.550603879999997</v>
      </c>
      <c r="C3172" s="38">
        <v>-58.680738499999997</v>
      </c>
      <c r="D3172" s="38">
        <v>0.28046101331710821</v>
      </c>
      <c r="E3172" s="38">
        <v>0.28132804208680201</v>
      </c>
      <c r="F3172" s="38">
        <v>38.202247191011232</v>
      </c>
    </row>
    <row r="3173" spans="1:6" x14ac:dyDescent="0.35">
      <c r="A3173" s="37" t="s">
        <v>7861</v>
      </c>
      <c r="B3173" s="38">
        <v>-34.479499609999998</v>
      </c>
      <c r="C3173" s="38">
        <v>-58.771622450000002</v>
      </c>
      <c r="D3173" s="38">
        <v>0.48217132687568659</v>
      </c>
      <c r="E3173" s="38">
        <v>0.50601446014993334</v>
      </c>
      <c r="F3173" s="38">
        <v>45.121951219512198</v>
      </c>
    </row>
    <row r="3174" spans="1:6" x14ac:dyDescent="0.35">
      <c r="A3174" s="37" t="s">
        <v>7862</v>
      </c>
      <c r="B3174" s="38">
        <v>-34.505800069999999</v>
      </c>
      <c r="C3174" s="38">
        <v>-58.693095319999998</v>
      </c>
      <c r="D3174" s="38">
        <v>0.36837649345397949</v>
      </c>
      <c r="E3174" s="38">
        <v>0.36534776499396882</v>
      </c>
      <c r="F3174" s="38">
        <v>38.153846153846153</v>
      </c>
    </row>
    <row r="3175" spans="1:6" x14ac:dyDescent="0.35">
      <c r="A3175" s="37" t="s">
        <v>7863</v>
      </c>
      <c r="B3175" s="38">
        <v>-34.571779239999998</v>
      </c>
      <c r="C3175" s="38">
        <v>-58.7303712</v>
      </c>
      <c r="D3175" s="38">
        <v>0.67206144332885742</v>
      </c>
      <c r="E3175" s="38">
        <v>0.61683236228095162</v>
      </c>
      <c r="F3175" s="38">
        <v>67.130919220055702</v>
      </c>
    </row>
    <row r="3176" spans="1:6" x14ac:dyDescent="0.35">
      <c r="A3176" s="37" t="s">
        <v>7864</v>
      </c>
      <c r="B3176" s="38">
        <v>-34.556017519999997</v>
      </c>
      <c r="C3176" s="38">
        <v>-58.671957210000002</v>
      </c>
      <c r="D3176" s="38">
        <v>0.48710143566131592</v>
      </c>
      <c r="E3176" s="38">
        <v>0.41727193238006699</v>
      </c>
      <c r="F3176" s="38">
        <v>43.333333333333336</v>
      </c>
    </row>
    <row r="3177" spans="1:6" x14ac:dyDescent="0.35">
      <c r="A3177" s="37" t="s">
        <v>7865</v>
      </c>
      <c r="B3177" s="38">
        <v>-34.505126730000001</v>
      </c>
      <c r="C3177" s="38">
        <v>-58.748924359999997</v>
      </c>
      <c r="D3177" s="38">
        <v>0.44517362117767328</v>
      </c>
      <c r="E3177" s="38">
        <v>0.4695153416771638</v>
      </c>
      <c r="F3177" s="38">
        <v>48.534201954397396</v>
      </c>
    </row>
    <row r="3178" spans="1:6" x14ac:dyDescent="0.35">
      <c r="A3178" s="37" t="s">
        <v>7866</v>
      </c>
      <c r="B3178" s="38">
        <v>-34.497136099999999</v>
      </c>
      <c r="C3178" s="38">
        <v>-58.677671320000002</v>
      </c>
      <c r="D3178" s="38">
        <v>0.5129551887512207</v>
      </c>
      <c r="E3178" s="38">
        <v>0.52045090104404246</v>
      </c>
      <c r="F3178" s="38">
        <v>42.857142857142854</v>
      </c>
    </row>
    <row r="3179" spans="1:6" x14ac:dyDescent="0.35">
      <c r="A3179" s="37" t="s">
        <v>7867</v>
      </c>
      <c r="B3179" s="38">
        <v>-34.508566569999999</v>
      </c>
      <c r="C3179" s="38">
        <v>-58.670137769999997</v>
      </c>
      <c r="D3179" s="38">
        <v>0.4543449878692627</v>
      </c>
      <c r="E3179" s="38">
        <v>0.44999521630150929</v>
      </c>
      <c r="F3179" s="38">
        <v>47.572815533980581</v>
      </c>
    </row>
    <row r="3180" spans="1:6" x14ac:dyDescent="0.35">
      <c r="A3180" s="37" t="s">
        <v>7868</v>
      </c>
      <c r="B3180" s="38">
        <v>-34.549627600000001</v>
      </c>
      <c r="C3180" s="38">
        <v>-58.747928139999999</v>
      </c>
      <c r="D3180" s="38">
        <v>0.74456816911697388</v>
      </c>
      <c r="E3180" s="38">
        <v>0.73798942069212592</v>
      </c>
      <c r="F3180" s="38">
        <v>56.632653061224488</v>
      </c>
    </row>
    <row r="3181" spans="1:6" x14ac:dyDescent="0.35">
      <c r="A3181" s="37" t="s">
        <v>7869</v>
      </c>
      <c r="B3181" s="38">
        <v>-34.478358249999999</v>
      </c>
      <c r="C3181" s="38">
        <v>-58.721151919999997</v>
      </c>
      <c r="D3181" s="38">
        <v>0.64550387859344482</v>
      </c>
      <c r="E3181" s="38">
        <v>0.58775527853714793</v>
      </c>
      <c r="F3181" s="38">
        <v>55.290102389078498</v>
      </c>
    </row>
    <row r="3182" spans="1:6" x14ac:dyDescent="0.35">
      <c r="A3182" s="37" t="s">
        <v>7870</v>
      </c>
      <c r="B3182" s="38">
        <v>-34.487889269999997</v>
      </c>
      <c r="C3182" s="38">
        <v>-58.701734799999997</v>
      </c>
      <c r="D3182" s="38">
        <v>0.5730888843536377</v>
      </c>
      <c r="E3182" s="38">
        <v>0.56355394588576424</v>
      </c>
      <c r="F3182" s="38">
        <v>42.770352369380319</v>
      </c>
    </row>
    <row r="3183" spans="1:6" x14ac:dyDescent="0.35">
      <c r="A3183" s="37" t="s">
        <v>7871</v>
      </c>
      <c r="B3183" s="38">
        <v>-34.442389409999997</v>
      </c>
      <c r="C3183" s="38">
        <v>-58.805675909999998</v>
      </c>
      <c r="D3183" s="38">
        <v>0.48549172282218928</v>
      </c>
      <c r="E3183" s="38">
        <v>0.48492827928728532</v>
      </c>
      <c r="F3183" s="38">
        <v>57.616892911010552</v>
      </c>
    </row>
    <row r="3184" spans="1:6" x14ac:dyDescent="0.35">
      <c r="A3184" s="37" t="s">
        <v>7872</v>
      </c>
      <c r="B3184" s="38">
        <v>-34.563486849999997</v>
      </c>
      <c r="C3184" s="38">
        <v>-58.661099129999997</v>
      </c>
      <c r="D3184" s="38">
        <v>0.71024149656295776</v>
      </c>
      <c r="E3184" s="38">
        <v>0.60005123148093353</v>
      </c>
      <c r="F3184" s="38">
        <v>62.655601659751035</v>
      </c>
    </row>
    <row r="3185" spans="1:6" x14ac:dyDescent="0.35">
      <c r="A3185" s="37" t="s">
        <v>7873</v>
      </c>
      <c r="B3185" s="38">
        <v>-34.47291044</v>
      </c>
      <c r="C3185" s="38">
        <v>-58.75116586</v>
      </c>
      <c r="D3185" s="38">
        <v>0.54451835155487061</v>
      </c>
      <c r="E3185" s="38">
        <v>0.52243156207574382</v>
      </c>
      <c r="F3185" s="38">
        <v>53.433835845896148</v>
      </c>
    </row>
    <row r="3186" spans="1:6" x14ac:dyDescent="0.35">
      <c r="A3186" s="37" t="s">
        <v>7874</v>
      </c>
      <c r="B3186" s="38">
        <v>-34.50136492</v>
      </c>
      <c r="C3186" s="38">
        <v>-58.709459119999998</v>
      </c>
      <c r="D3186" s="38">
        <v>0.47182160615921021</v>
      </c>
      <c r="E3186" s="38">
        <v>0.44262241903278571</v>
      </c>
      <c r="F3186" s="38">
        <v>48.546511627906973</v>
      </c>
    </row>
    <row r="3187" spans="1:6" x14ac:dyDescent="0.35">
      <c r="A3187" s="37" t="s">
        <v>7875</v>
      </c>
      <c r="B3187" s="38">
        <v>-34.499536089999999</v>
      </c>
      <c r="C3187" s="38">
        <v>-58.654636480000001</v>
      </c>
      <c r="D3187" s="38">
        <v>0.37817379832267761</v>
      </c>
      <c r="E3187" s="38">
        <v>0.43064153111643261</v>
      </c>
      <c r="F3187" s="38">
        <v>51.008645533141205</v>
      </c>
    </row>
    <row r="3188" spans="1:6" x14ac:dyDescent="0.35">
      <c r="A3188" s="37" t="s">
        <v>7876</v>
      </c>
      <c r="B3188" s="38">
        <v>-34.509631069999998</v>
      </c>
      <c r="C3188" s="38">
        <v>-58.726165139999999</v>
      </c>
      <c r="D3188" s="38">
        <v>0.54478490352630615</v>
      </c>
      <c r="E3188" s="38">
        <v>0.51841751133140768</v>
      </c>
      <c r="F3188" s="38">
        <v>51.085141903171952</v>
      </c>
    </row>
    <row r="3189" spans="1:6" x14ac:dyDescent="0.35">
      <c r="A3189" s="37" t="s">
        <v>7877</v>
      </c>
      <c r="B3189" s="38">
        <v>-34.540924429999997</v>
      </c>
      <c r="C3189" s="38">
        <v>-58.75997443</v>
      </c>
      <c r="D3189" s="38">
        <v>0.75546079874038696</v>
      </c>
      <c r="E3189" s="38">
        <v>0.72403404900902191</v>
      </c>
      <c r="F3189" s="38">
        <v>56.042296072507561</v>
      </c>
    </row>
    <row r="3190" spans="1:6" x14ac:dyDescent="0.35">
      <c r="A3190" s="37" t="s">
        <v>7878</v>
      </c>
      <c r="B3190" s="38">
        <v>-34.581837419999999</v>
      </c>
      <c r="C3190" s="38">
        <v>-58.688805070000001</v>
      </c>
      <c r="D3190" s="38">
        <v>0.67618870735168457</v>
      </c>
      <c r="E3190" s="38">
        <v>0.70454884046002442</v>
      </c>
      <c r="F3190" s="38">
        <v>66.336633663366342</v>
      </c>
    </row>
    <row r="3191" spans="1:6" x14ac:dyDescent="0.35">
      <c r="A3191" s="37" t="s">
        <v>7879</v>
      </c>
      <c r="B3191" s="38">
        <v>-34.517228129999999</v>
      </c>
      <c r="C3191" s="38">
        <v>-58.739007630000003</v>
      </c>
      <c r="D3191" s="38">
        <v>0.28805732727050781</v>
      </c>
      <c r="E3191" s="38">
        <v>0.40370741238196689</v>
      </c>
      <c r="F3191" s="38">
        <v>52.083333333333336</v>
      </c>
    </row>
    <row r="3192" spans="1:6" x14ac:dyDescent="0.35">
      <c r="A3192" s="37" t="s">
        <v>7880</v>
      </c>
      <c r="B3192" s="38">
        <v>-34.504487789999999</v>
      </c>
      <c r="C3192" s="38">
        <v>-58.760345409999999</v>
      </c>
      <c r="D3192" s="38">
        <v>0.589946448802948</v>
      </c>
      <c r="E3192" s="38">
        <v>0.5936883850531145</v>
      </c>
      <c r="F3192" s="38">
        <v>59.465240641711226</v>
      </c>
    </row>
    <row r="3193" spans="1:6" x14ac:dyDescent="0.35">
      <c r="A3193" s="37" t="s">
        <v>7881</v>
      </c>
      <c r="B3193" s="38">
        <v>-34.543797320000003</v>
      </c>
      <c r="C3193" s="38">
        <v>-58.692633960000002</v>
      </c>
      <c r="D3193" s="38">
        <v>0.18559321761131289</v>
      </c>
      <c r="E3193" s="38">
        <v>0.18198760516113699</v>
      </c>
      <c r="F3193" s="38">
        <v>39.819004524886878</v>
      </c>
    </row>
    <row r="3194" spans="1:6" x14ac:dyDescent="0.35">
      <c r="A3194" s="37" t="s">
        <v>7882</v>
      </c>
      <c r="B3194" s="38">
        <v>-34.547566549999999</v>
      </c>
      <c r="C3194" s="38">
        <v>-58.731145759999997</v>
      </c>
      <c r="D3194" s="38">
        <v>0.45377889275550842</v>
      </c>
      <c r="E3194" s="38">
        <v>0.46015917549007818</v>
      </c>
      <c r="F3194" s="38">
        <v>42.071197411003233</v>
      </c>
    </row>
    <row r="3195" spans="1:6" x14ac:dyDescent="0.35">
      <c r="A3195" s="37" t="s">
        <v>7883</v>
      </c>
      <c r="B3195" s="38">
        <v>-34.504776120000002</v>
      </c>
      <c r="C3195" s="38">
        <v>-58.685335029999997</v>
      </c>
      <c r="D3195" s="38">
        <v>0.39080154895782471</v>
      </c>
      <c r="E3195" s="38">
        <v>0.31084094095874482</v>
      </c>
      <c r="F3195" s="38">
        <v>41.822429906542055</v>
      </c>
    </row>
    <row r="3196" spans="1:6" x14ac:dyDescent="0.35">
      <c r="A3196" s="37" t="s">
        <v>7884</v>
      </c>
      <c r="B3196" s="38">
        <v>-34.571003959999999</v>
      </c>
      <c r="C3196" s="38">
        <v>-58.750381619999999</v>
      </c>
      <c r="D3196" s="38">
        <v>0.56344157457351685</v>
      </c>
      <c r="E3196" s="38">
        <v>0.56740720334805939</v>
      </c>
      <c r="F3196" s="38">
        <v>61.306532663316581</v>
      </c>
    </row>
    <row r="3197" spans="1:6" x14ac:dyDescent="0.35">
      <c r="A3197" s="37" t="s">
        <v>7885</v>
      </c>
      <c r="B3197" s="38">
        <v>-34.561556379999999</v>
      </c>
      <c r="C3197" s="38">
        <v>-58.748567440000002</v>
      </c>
      <c r="D3197" s="38">
        <v>0.51761388778686523</v>
      </c>
      <c r="E3197" s="38">
        <v>0.51663810842567015</v>
      </c>
      <c r="F3197" s="38">
        <v>55.339805825242713</v>
      </c>
    </row>
    <row r="3198" spans="1:6" x14ac:dyDescent="0.35">
      <c r="A3198" s="37" t="s">
        <v>7886</v>
      </c>
      <c r="B3198" s="38">
        <v>-34.52232163</v>
      </c>
      <c r="C3198" s="38">
        <v>-58.769607440000001</v>
      </c>
      <c r="D3198" s="38">
        <v>0.63801395893096924</v>
      </c>
      <c r="E3198" s="38">
        <v>0.6461746801029552</v>
      </c>
      <c r="F3198" s="38">
        <v>65.363128491620117</v>
      </c>
    </row>
    <row r="3199" spans="1:6" x14ac:dyDescent="0.35">
      <c r="A3199" s="37" t="s">
        <v>7887</v>
      </c>
      <c r="B3199" s="38">
        <v>-34.582398269999999</v>
      </c>
      <c r="C3199" s="38">
        <v>-58.73179622</v>
      </c>
      <c r="D3199" s="38">
        <v>0.76285856962203979</v>
      </c>
      <c r="E3199" s="38">
        <v>0.75329676355634412</v>
      </c>
      <c r="F3199" s="38">
        <v>63.558282208588956</v>
      </c>
    </row>
    <row r="3200" spans="1:6" x14ac:dyDescent="0.35">
      <c r="A3200" s="37" t="s">
        <v>7888</v>
      </c>
      <c r="B3200" s="38">
        <v>-34.530940860000001</v>
      </c>
      <c r="C3200" s="38">
        <v>-58.708751560000003</v>
      </c>
      <c r="D3200" s="38">
        <v>0.32401084899902338</v>
      </c>
      <c r="E3200" s="38">
        <v>0.29638486686680049</v>
      </c>
      <c r="F3200" s="38">
        <v>33.898305084745758</v>
      </c>
    </row>
    <row r="3201" spans="1:6" x14ac:dyDescent="0.35">
      <c r="A3201" s="37" t="s">
        <v>7889</v>
      </c>
      <c r="B3201" s="38">
        <v>-34.519432010000003</v>
      </c>
      <c r="C3201" s="38">
        <v>-58.714865930000002</v>
      </c>
      <c r="D3201" s="38">
        <v>0.47938910126686102</v>
      </c>
      <c r="E3201" s="38">
        <v>0.45569196970839249</v>
      </c>
      <c r="F3201" s="38">
        <v>51.506024096385538</v>
      </c>
    </row>
    <row r="3202" spans="1:6" x14ac:dyDescent="0.35">
      <c r="A3202" s="37" t="s">
        <v>7890</v>
      </c>
      <c r="B3202" s="38">
        <v>-34.559439310000002</v>
      </c>
      <c r="C3202" s="38">
        <v>-58.71531315</v>
      </c>
      <c r="D3202" s="38">
        <v>0.55352270603179932</v>
      </c>
      <c r="E3202" s="38">
        <v>0.39117224828193059</v>
      </c>
      <c r="F3202" s="38">
        <v>46.192893401015226</v>
      </c>
    </row>
    <row r="3203" spans="1:6" x14ac:dyDescent="0.35">
      <c r="A3203" s="37" t="s">
        <v>7891</v>
      </c>
      <c r="B3203" s="38">
        <v>-34.558355919999997</v>
      </c>
      <c r="C3203" s="38">
        <v>-58.769310910000002</v>
      </c>
      <c r="D3203" s="38">
        <v>0.77314800024032593</v>
      </c>
      <c r="E3203" s="38">
        <v>0.78585465856500569</v>
      </c>
      <c r="F3203" s="38">
        <v>59.755102040816318</v>
      </c>
    </row>
    <row r="3204" spans="1:6" x14ac:dyDescent="0.35">
      <c r="A3204" s="37" t="s">
        <v>7892</v>
      </c>
      <c r="B3204" s="38">
        <v>-34.469063040000002</v>
      </c>
      <c r="C3204" s="38">
        <v>-58.809724260000003</v>
      </c>
      <c r="D3204" s="38">
        <v>0.63164645433425903</v>
      </c>
      <c r="E3204" s="38">
        <v>0.47995460194510381</v>
      </c>
      <c r="F3204" s="38">
        <v>43.455497382198956</v>
      </c>
    </row>
    <row r="3205" spans="1:6" x14ac:dyDescent="0.35">
      <c r="A3205" s="37" t="s">
        <v>7893</v>
      </c>
      <c r="B3205" s="38">
        <v>-34.490203149999999</v>
      </c>
      <c r="C3205" s="38">
        <v>-58.725522410000004</v>
      </c>
      <c r="D3205" s="38">
        <v>0.38663774728775019</v>
      </c>
      <c r="E3205" s="38">
        <v>0.40448680755339173</v>
      </c>
      <c r="F3205" s="38">
        <v>47.672552166934189</v>
      </c>
    </row>
    <row r="3206" spans="1:6" x14ac:dyDescent="0.35">
      <c r="A3206" s="37" t="s">
        <v>7894</v>
      </c>
      <c r="B3206" s="38">
        <v>-34.502626550000002</v>
      </c>
      <c r="C3206" s="38">
        <v>-58.669420899999999</v>
      </c>
      <c r="D3206" s="38">
        <v>0.45354875922203058</v>
      </c>
      <c r="E3206" s="38">
        <v>0.45258162087864351</v>
      </c>
      <c r="F3206" s="38">
        <v>52.435530085959883</v>
      </c>
    </row>
    <row r="3207" spans="1:6" x14ac:dyDescent="0.35">
      <c r="A3207" s="37" t="s">
        <v>7895</v>
      </c>
      <c r="B3207" s="38">
        <v>-34.478233299999999</v>
      </c>
      <c r="C3207" s="38">
        <v>-58.73493947</v>
      </c>
      <c r="D3207" s="38">
        <v>0.62526476383209229</v>
      </c>
      <c r="E3207" s="38">
        <v>0.62120577692985535</v>
      </c>
      <c r="F3207" s="38">
        <v>52.267818574514038</v>
      </c>
    </row>
    <row r="3208" spans="1:6" x14ac:dyDescent="0.35">
      <c r="A3208" s="37" t="s">
        <v>7896</v>
      </c>
      <c r="B3208" s="38">
        <v>-34.491314189999997</v>
      </c>
      <c r="C3208" s="38">
        <v>-58.671058639999998</v>
      </c>
      <c r="D3208" s="38">
        <v>0.54495251178741455</v>
      </c>
      <c r="E3208" s="38">
        <v>0.56114489833513892</v>
      </c>
      <c r="F3208" s="38">
        <v>55.685131195335281</v>
      </c>
    </row>
    <row r="3209" spans="1:6" x14ac:dyDescent="0.35">
      <c r="A3209" s="37" t="s">
        <v>7897</v>
      </c>
      <c r="B3209" s="38">
        <v>-34.511149039999999</v>
      </c>
      <c r="C3209" s="38">
        <v>-58.710070809999998</v>
      </c>
      <c r="D3209" s="38">
        <v>0.54484093189239502</v>
      </c>
      <c r="E3209" s="38">
        <v>0.51029542715925924</v>
      </c>
      <c r="F3209" s="38">
        <v>53.900709219858157</v>
      </c>
    </row>
    <row r="3210" spans="1:6" x14ac:dyDescent="0.35">
      <c r="A3210" s="37" t="s">
        <v>7898</v>
      </c>
      <c r="B3210" s="38">
        <v>-34.540487890000001</v>
      </c>
      <c r="C3210" s="38">
        <v>-58.787201359999997</v>
      </c>
      <c r="D3210" s="38">
        <v>0.92203360795974731</v>
      </c>
      <c r="E3210" s="38">
        <v>0.90413764360788706</v>
      </c>
      <c r="F3210" s="38">
        <v>60.227272727272727</v>
      </c>
    </row>
    <row r="3211" spans="1:6" x14ac:dyDescent="0.35">
      <c r="A3211" s="37" t="s">
        <v>7899</v>
      </c>
      <c r="B3211" s="38">
        <v>-34.528443770000003</v>
      </c>
      <c r="C3211" s="38">
        <v>-58.744208219999997</v>
      </c>
      <c r="D3211" s="38">
        <v>0.46570029854774481</v>
      </c>
      <c r="E3211" s="38">
        <v>0.46448854945207901</v>
      </c>
      <c r="F3211" s="38">
        <v>54.414125200642047</v>
      </c>
    </row>
    <row r="3212" spans="1:6" x14ac:dyDescent="0.35">
      <c r="A3212" s="37" t="s">
        <v>7900</v>
      </c>
      <c r="B3212" s="38">
        <v>-34.51948986</v>
      </c>
      <c r="C3212" s="38">
        <v>-58.730981579999998</v>
      </c>
      <c r="D3212" s="38">
        <v>0.42870098352432251</v>
      </c>
      <c r="E3212" s="38">
        <v>0.41469257828351608</v>
      </c>
      <c r="F3212" s="38">
        <v>58.571428571428577</v>
      </c>
    </row>
    <row r="3213" spans="1:6" x14ac:dyDescent="0.35">
      <c r="A3213" s="37" t="s">
        <v>7901</v>
      </c>
      <c r="B3213" s="38">
        <v>-34.507659650000001</v>
      </c>
      <c r="C3213" s="38">
        <v>-58.698693710000001</v>
      </c>
      <c r="D3213" s="38">
        <v>0.46981197595596308</v>
      </c>
      <c r="E3213" s="38">
        <v>0.44067611710892779</v>
      </c>
      <c r="F3213" s="38">
        <v>43.15789473684211</v>
      </c>
    </row>
    <row r="3214" spans="1:6" x14ac:dyDescent="0.35">
      <c r="A3214" s="37" t="s">
        <v>7902</v>
      </c>
      <c r="B3214" s="38">
        <v>-34.488843760000002</v>
      </c>
      <c r="C3214" s="38">
        <v>-58.736004809999997</v>
      </c>
      <c r="D3214" s="38">
        <v>0.5335392951965332</v>
      </c>
      <c r="E3214" s="38">
        <v>0.55117705549512586</v>
      </c>
      <c r="F3214" s="38">
        <v>55.009451795841215</v>
      </c>
    </row>
    <row r="3215" spans="1:6" x14ac:dyDescent="0.35">
      <c r="A3215" s="37" t="s">
        <v>7903</v>
      </c>
      <c r="B3215" s="38">
        <v>-34.519082619999999</v>
      </c>
      <c r="C3215" s="38">
        <v>-58.758628309999999</v>
      </c>
      <c r="D3215" s="38">
        <v>0.52082031965255737</v>
      </c>
      <c r="E3215" s="38">
        <v>0.51815651397447327</v>
      </c>
      <c r="F3215" s="38">
        <v>43.884892086330936</v>
      </c>
    </row>
    <row r="3216" spans="1:6" x14ac:dyDescent="0.35">
      <c r="A3216" s="37" t="s">
        <v>7904</v>
      </c>
      <c r="B3216" s="38">
        <v>-34.464379309999998</v>
      </c>
      <c r="C3216" s="38">
        <v>-58.739532019999999</v>
      </c>
      <c r="D3216" s="38">
        <v>0.65236693620681763</v>
      </c>
      <c r="E3216" s="38">
        <v>0.65499527203409291</v>
      </c>
      <c r="F3216" s="38">
        <v>47.176079734219265</v>
      </c>
    </row>
    <row r="3217" spans="1:6" x14ac:dyDescent="0.35">
      <c r="A3217" s="37" t="s">
        <v>7905</v>
      </c>
      <c r="B3217" s="38">
        <v>-34.515898669999999</v>
      </c>
      <c r="C3217" s="38">
        <v>-58.673838250000003</v>
      </c>
      <c r="D3217" s="38">
        <v>0.45951929688453669</v>
      </c>
      <c r="E3217" s="38">
        <v>0.4651152910412969</v>
      </c>
      <c r="F3217" s="38">
        <v>43.584905660377359</v>
      </c>
    </row>
    <row r="3218" spans="1:6" x14ac:dyDescent="0.35">
      <c r="A3218" s="37" t="s">
        <v>7906</v>
      </c>
      <c r="B3218" s="38">
        <v>-34.517618040000002</v>
      </c>
      <c r="C3218" s="38">
        <v>-58.796660189999997</v>
      </c>
      <c r="D3218" s="38">
        <v>0.92623531818389893</v>
      </c>
      <c r="E3218" s="38">
        <v>0.88316133092431459</v>
      </c>
      <c r="F3218" s="38">
        <v>62.912400455062567</v>
      </c>
    </row>
    <row r="3219" spans="1:6" x14ac:dyDescent="0.35">
      <c r="A3219" s="37" t="s">
        <v>7907</v>
      </c>
      <c r="B3219" s="38">
        <v>-34.525259720000001</v>
      </c>
      <c r="C3219" s="38">
        <v>-58.73161417</v>
      </c>
      <c r="D3219" s="38">
        <v>0.40067318081855768</v>
      </c>
      <c r="E3219" s="38">
        <v>0.39941668262084318</v>
      </c>
      <c r="F3219" s="38">
        <v>47.07692307692308</v>
      </c>
    </row>
    <row r="3220" spans="1:6" x14ac:dyDescent="0.35">
      <c r="A3220" s="37" t="s">
        <v>7908</v>
      </c>
      <c r="B3220" s="38">
        <v>-34.5456079</v>
      </c>
      <c r="C3220" s="38">
        <v>-58.768484970000003</v>
      </c>
      <c r="D3220" s="38">
        <v>0.84688782691955566</v>
      </c>
      <c r="E3220" s="38">
        <v>0.8489560127258301</v>
      </c>
      <c r="F3220" s="38">
        <v>62.337662337662337</v>
      </c>
    </row>
    <row r="3221" spans="1:6" x14ac:dyDescent="0.35">
      <c r="A3221" s="37" t="s">
        <v>7909</v>
      </c>
      <c r="B3221" s="38">
        <v>-34.509899709999999</v>
      </c>
      <c r="C3221" s="38">
        <v>-58.81628319</v>
      </c>
      <c r="D3221" s="38">
        <v>0.75282692909240723</v>
      </c>
      <c r="E3221" s="38">
        <v>0.73786242689405168</v>
      </c>
      <c r="F3221" s="38">
        <v>64.025974025974037</v>
      </c>
    </row>
    <row r="3222" spans="1:6" x14ac:dyDescent="0.35">
      <c r="A3222" s="37" t="s">
        <v>7910</v>
      </c>
      <c r="B3222" s="38">
        <v>-34.516183789999999</v>
      </c>
      <c r="C3222" s="38">
        <v>-58.708715789999999</v>
      </c>
      <c r="D3222" s="38">
        <v>0.38248372077941889</v>
      </c>
      <c r="E3222" s="38">
        <v>0.41669665442572701</v>
      </c>
      <c r="F3222" s="38">
        <v>46.09375</v>
      </c>
    </row>
    <row r="3223" spans="1:6" x14ac:dyDescent="0.35">
      <c r="A3223" s="37" t="s">
        <v>7911</v>
      </c>
      <c r="B3223" s="38">
        <v>-34.519178709999998</v>
      </c>
      <c r="C3223" s="38">
        <v>-58.788318230000002</v>
      </c>
      <c r="D3223" s="38">
        <v>0.77473855018615723</v>
      </c>
      <c r="E3223" s="38">
        <v>0.79310091904231483</v>
      </c>
      <c r="F3223" s="38">
        <v>57.692307692307686</v>
      </c>
    </row>
    <row r="3224" spans="1:6" x14ac:dyDescent="0.35">
      <c r="A3224" s="37" t="s">
        <v>7912</v>
      </c>
      <c r="B3224" s="38">
        <v>-34.515509739999999</v>
      </c>
      <c r="C3224" s="38">
        <v>-58.729735140000003</v>
      </c>
      <c r="D3224" s="38">
        <v>0.41952225565910339</v>
      </c>
      <c r="E3224" s="38">
        <v>0.42556958893934888</v>
      </c>
      <c r="F3224" s="38">
        <v>48.823529411764703</v>
      </c>
    </row>
    <row r="3225" spans="1:6" x14ac:dyDescent="0.35">
      <c r="A3225" s="37" t="s">
        <v>7913</v>
      </c>
      <c r="B3225" s="38">
        <v>-34.532312760000003</v>
      </c>
      <c r="C3225" s="38">
        <v>-58.775702070000001</v>
      </c>
      <c r="D3225" s="38">
        <v>0.65157794952392578</v>
      </c>
      <c r="E3225" s="38">
        <v>0.6797540799991505</v>
      </c>
      <c r="F3225" s="38">
        <v>47.440944881889763</v>
      </c>
    </row>
    <row r="3226" spans="1:6" x14ac:dyDescent="0.35">
      <c r="A3226" s="37" t="s">
        <v>7914</v>
      </c>
      <c r="B3226" s="38">
        <v>-34.469211540000003</v>
      </c>
      <c r="C3226" s="38">
        <v>-58.723062349999999</v>
      </c>
      <c r="D3226" s="38">
        <v>0.77344328165054321</v>
      </c>
      <c r="E3226" s="38">
        <v>0.67820850171540914</v>
      </c>
      <c r="F3226" s="38">
        <v>62.210796915167101</v>
      </c>
    </row>
    <row r="3227" spans="1:6" x14ac:dyDescent="0.35">
      <c r="A3227" s="37" t="s">
        <v>7915</v>
      </c>
      <c r="B3227" s="38">
        <v>-34.503971890000003</v>
      </c>
      <c r="C3227" s="38">
        <v>-58.800756020000001</v>
      </c>
      <c r="D3227" s="38">
        <v>0.85046225786209106</v>
      </c>
      <c r="E3227" s="38">
        <v>0.83080100228911957</v>
      </c>
      <c r="F3227" s="38">
        <v>68.402366863905328</v>
      </c>
    </row>
    <row r="3228" spans="1:6" x14ac:dyDescent="0.35">
      <c r="A3228" s="37" t="s">
        <v>7916</v>
      </c>
      <c r="B3228" s="38">
        <v>-34.544089700000001</v>
      </c>
      <c r="C3228" s="38">
        <v>-58.734387869999999</v>
      </c>
      <c r="D3228" s="38">
        <v>0.45860534906387329</v>
      </c>
      <c r="E3228" s="38">
        <v>0.46850589166084933</v>
      </c>
      <c r="F3228" s="38">
        <v>54.61165048543689</v>
      </c>
    </row>
    <row r="3229" spans="1:6" x14ac:dyDescent="0.35">
      <c r="A3229" s="37" t="s">
        <v>7917</v>
      </c>
      <c r="B3229" s="38">
        <v>-34.48205076</v>
      </c>
      <c r="C3229" s="38">
        <v>-58.701967519999997</v>
      </c>
      <c r="D3229" s="38">
        <v>0.63164305686950684</v>
      </c>
      <c r="E3229" s="38">
        <v>0.63484355476167464</v>
      </c>
      <c r="F3229" s="38">
        <v>58.300395256916993</v>
      </c>
    </row>
    <row r="3230" spans="1:6" x14ac:dyDescent="0.35">
      <c r="A3230" s="37" t="s">
        <v>7918</v>
      </c>
      <c r="B3230" s="38">
        <v>-34.50469769</v>
      </c>
      <c r="C3230" s="38">
        <v>-58.766498030000001</v>
      </c>
      <c r="D3230" s="38">
        <v>0.64054238796234131</v>
      </c>
      <c r="E3230" s="38">
        <v>0.65044312013520134</v>
      </c>
      <c r="F3230" s="38">
        <v>64.660361134995696</v>
      </c>
    </row>
    <row r="3231" spans="1:6" x14ac:dyDescent="0.35">
      <c r="A3231" s="37" t="s">
        <v>7919</v>
      </c>
      <c r="B3231" s="38">
        <v>-34.52943673</v>
      </c>
      <c r="C3231" s="38">
        <v>-58.794060299999998</v>
      </c>
      <c r="D3231" s="38">
        <v>0.67432701587677002</v>
      </c>
      <c r="E3231" s="38">
        <v>0.67722462926592142</v>
      </c>
      <c r="F3231" s="38">
        <v>55.120481927710841</v>
      </c>
    </row>
    <row r="3232" spans="1:6" x14ac:dyDescent="0.35">
      <c r="A3232" s="37" t="s">
        <v>7920</v>
      </c>
      <c r="B3232" s="38">
        <v>-34.594788469999997</v>
      </c>
      <c r="C3232" s="38">
        <v>-58.722009270000001</v>
      </c>
      <c r="D3232" s="38">
        <v>0.79020988941192627</v>
      </c>
      <c r="E3232" s="38">
        <v>0.77248218384656042</v>
      </c>
      <c r="F3232" s="38">
        <v>57.607282184655396</v>
      </c>
    </row>
    <row r="3233" spans="1:6" x14ac:dyDescent="0.35">
      <c r="A3233" s="37" t="s">
        <v>7921</v>
      </c>
      <c r="B3233" s="38">
        <v>-34.498431500000002</v>
      </c>
      <c r="C3233" s="38">
        <v>-58.732064579999999</v>
      </c>
      <c r="D3233" s="38">
        <v>0.62864768505096436</v>
      </c>
      <c r="E3233" s="38">
        <v>0.6226397437207839</v>
      </c>
      <c r="F3233" s="38">
        <v>55.631399317406135</v>
      </c>
    </row>
    <row r="3234" spans="1:6" x14ac:dyDescent="0.35">
      <c r="A3234" s="37" t="s">
        <v>7922</v>
      </c>
      <c r="B3234" s="38">
        <v>-34.494263680000003</v>
      </c>
      <c r="C3234" s="38">
        <v>-58.742945130000003</v>
      </c>
      <c r="D3234" s="38">
        <v>0.76207858324050903</v>
      </c>
      <c r="E3234" s="38">
        <v>0.75051650901635492</v>
      </c>
      <c r="F3234" s="38">
        <v>57.274119448698315</v>
      </c>
    </row>
    <row r="3235" spans="1:6" x14ac:dyDescent="0.35">
      <c r="A3235" s="37" t="s">
        <v>7923</v>
      </c>
      <c r="B3235" s="38">
        <v>-34.487491329999997</v>
      </c>
      <c r="C3235" s="38">
        <v>-58.754357370000001</v>
      </c>
      <c r="D3235" s="38">
        <v>0.7177884578704834</v>
      </c>
      <c r="E3235" s="38">
        <v>0.72263745349996233</v>
      </c>
      <c r="F3235" s="38">
        <v>54.154727793696281</v>
      </c>
    </row>
    <row r="3236" spans="1:6" x14ac:dyDescent="0.35">
      <c r="A3236" s="37" t="s">
        <v>7924</v>
      </c>
      <c r="B3236" s="38">
        <v>-34.484923070000001</v>
      </c>
      <c r="C3236" s="38">
        <v>-58.714736109999997</v>
      </c>
      <c r="D3236" s="38">
        <v>0.57487297058105469</v>
      </c>
      <c r="E3236" s="38">
        <v>0.61722464362780249</v>
      </c>
      <c r="F3236" s="38">
        <v>59.782608695652172</v>
      </c>
    </row>
    <row r="3237" spans="1:6" x14ac:dyDescent="0.35">
      <c r="A3237" s="37" t="s">
        <v>7925</v>
      </c>
      <c r="B3237" s="38">
        <v>-34.529630959999999</v>
      </c>
      <c r="C3237" s="38">
        <v>-58.798912450000003</v>
      </c>
      <c r="D3237" s="38">
        <v>0.7568848729133606</v>
      </c>
      <c r="E3237" s="38">
        <v>0.75523422658443451</v>
      </c>
      <c r="F3237" s="38">
        <v>60.410557184750736</v>
      </c>
    </row>
    <row r="3238" spans="1:6" x14ac:dyDescent="0.35">
      <c r="A3238" s="37" t="s">
        <v>7926</v>
      </c>
      <c r="B3238" s="38">
        <v>-34.527158679999999</v>
      </c>
      <c r="C3238" s="38">
        <v>-58.786563919999999</v>
      </c>
      <c r="D3238" s="38">
        <v>0.66375124454498291</v>
      </c>
      <c r="E3238" s="38">
        <v>0.6605018938288969</v>
      </c>
      <c r="F3238" s="38">
        <v>57.645259938837924</v>
      </c>
    </row>
    <row r="3239" spans="1:6" x14ac:dyDescent="0.35">
      <c r="A3239" s="37" t="s">
        <v>7927</v>
      </c>
      <c r="B3239" s="38">
        <v>-34.553354349999999</v>
      </c>
      <c r="C3239" s="38">
        <v>-58.74603527</v>
      </c>
      <c r="D3239" s="38">
        <v>0.66261851787567139</v>
      </c>
      <c r="E3239" s="38">
        <v>0.60851478065763198</v>
      </c>
      <c r="F3239" s="38">
        <v>53</v>
      </c>
    </row>
    <row r="3240" spans="1:6" x14ac:dyDescent="0.35">
      <c r="A3240" s="37" t="s">
        <v>7928</v>
      </c>
      <c r="B3240" s="38">
        <v>-34.566207159999998</v>
      </c>
      <c r="C3240" s="38">
        <v>-58.732043330000003</v>
      </c>
      <c r="D3240" s="38">
        <v>0.53704619407653809</v>
      </c>
      <c r="E3240" s="38">
        <v>0.5651428796149589</v>
      </c>
      <c r="F3240" s="38">
        <v>55.57986870897156</v>
      </c>
    </row>
    <row r="3241" spans="1:6" x14ac:dyDescent="0.35">
      <c r="A3241" s="37" t="s">
        <v>7929</v>
      </c>
      <c r="B3241" s="38">
        <v>-34.506939160000002</v>
      </c>
      <c r="C3241" s="38">
        <v>-58.73988602</v>
      </c>
      <c r="D3241" s="38">
        <v>0.50694185495376587</v>
      </c>
      <c r="E3241" s="38">
        <v>0.47316146407808568</v>
      </c>
      <c r="F3241" s="38">
        <v>49.52153110047847</v>
      </c>
    </row>
    <row r="3242" spans="1:6" x14ac:dyDescent="0.35">
      <c r="A3242" s="37" t="s">
        <v>7930</v>
      </c>
      <c r="B3242" s="38">
        <v>-34.534475989999997</v>
      </c>
      <c r="C3242" s="38">
        <v>-58.693801319999999</v>
      </c>
      <c r="D3242" s="38">
        <v>0.20447887480258939</v>
      </c>
      <c r="E3242" s="38">
        <v>0.20219976847109039</v>
      </c>
      <c r="F3242" s="38">
        <v>21.132075471698116</v>
      </c>
    </row>
    <row r="3243" spans="1:6" x14ac:dyDescent="0.35">
      <c r="A3243" s="37" t="s">
        <v>7931</v>
      </c>
      <c r="B3243" s="38">
        <v>-34.5622434</v>
      </c>
      <c r="C3243" s="38">
        <v>-58.74922522</v>
      </c>
      <c r="D3243" s="38">
        <v>0.53055381774902344</v>
      </c>
      <c r="E3243" s="38">
        <v>0.52724051636618541</v>
      </c>
      <c r="F3243" s="38">
        <v>54.766734279918857</v>
      </c>
    </row>
    <row r="3244" spans="1:6" x14ac:dyDescent="0.35">
      <c r="A3244" s="37" t="s">
        <v>7932</v>
      </c>
      <c r="B3244" s="38">
        <v>-34.524975929999997</v>
      </c>
      <c r="C3244" s="38">
        <v>-58.72178366</v>
      </c>
      <c r="D3244" s="38">
        <v>0.54424506425857544</v>
      </c>
      <c r="E3244" s="38">
        <v>0.50399407901261983</v>
      </c>
      <c r="F3244" s="38">
        <v>63.758389261744966</v>
      </c>
    </row>
    <row r="3245" spans="1:6" x14ac:dyDescent="0.35">
      <c r="A3245" s="37" t="s">
        <v>7933</v>
      </c>
      <c r="B3245" s="38">
        <v>-34.546913340000003</v>
      </c>
      <c r="C3245" s="38">
        <v>-58.743019259999997</v>
      </c>
      <c r="D3245" s="38">
        <v>0.71766561269760132</v>
      </c>
      <c r="E3245" s="38">
        <v>0.70296940207481384</v>
      </c>
      <c r="F3245" s="38">
        <v>55.371900826446286</v>
      </c>
    </row>
    <row r="3246" spans="1:6" x14ac:dyDescent="0.35">
      <c r="A3246" s="37" t="s">
        <v>7934</v>
      </c>
      <c r="B3246" s="38">
        <v>-34.503426169999997</v>
      </c>
      <c r="C3246" s="38">
        <v>-58.751748569999997</v>
      </c>
      <c r="D3246" s="38">
        <v>0.49374046921730042</v>
      </c>
      <c r="E3246" s="38">
        <v>0.52199742590126241</v>
      </c>
      <c r="F3246" s="38">
        <v>50.763358778625957</v>
      </c>
    </row>
    <row r="3247" spans="1:6" x14ac:dyDescent="0.35">
      <c r="A3247" s="37" t="s">
        <v>7935</v>
      </c>
      <c r="B3247" s="38">
        <v>-34.572232839999998</v>
      </c>
      <c r="C3247" s="38">
        <v>-58.731109910000001</v>
      </c>
      <c r="D3247" s="38">
        <v>0.67525970935821533</v>
      </c>
      <c r="E3247" s="38">
        <v>0.68287922938664758</v>
      </c>
      <c r="F3247" s="38">
        <v>64.402173913043484</v>
      </c>
    </row>
    <row r="3248" spans="1:6" x14ac:dyDescent="0.35">
      <c r="A3248" s="37" t="s">
        <v>7936</v>
      </c>
      <c r="B3248" s="38">
        <v>-34.575377879999998</v>
      </c>
      <c r="C3248" s="38">
        <v>-58.750152849999999</v>
      </c>
      <c r="D3248" s="38">
        <v>0.60450756549835205</v>
      </c>
      <c r="E3248" s="38">
        <v>0.5808996268681117</v>
      </c>
      <c r="F3248" s="38">
        <v>51.977401129943502</v>
      </c>
    </row>
    <row r="3249" spans="1:6" x14ac:dyDescent="0.35">
      <c r="A3249" s="37" t="s">
        <v>7937</v>
      </c>
      <c r="B3249" s="38">
        <v>-34.56374993</v>
      </c>
      <c r="C3249" s="38">
        <v>-58.7659582</v>
      </c>
      <c r="D3249" s="38">
        <v>0.79515719413757324</v>
      </c>
      <c r="E3249" s="38">
        <v>0.82524556078408895</v>
      </c>
      <c r="F3249" s="38">
        <v>58.333333333333336</v>
      </c>
    </row>
    <row r="3250" spans="1:6" x14ac:dyDescent="0.35">
      <c r="A3250" s="37" t="s">
        <v>7938</v>
      </c>
      <c r="B3250" s="38">
        <v>-34.538720939999997</v>
      </c>
      <c r="C3250" s="38">
        <v>-58.77985674</v>
      </c>
      <c r="D3250" s="38">
        <v>0.89201092720031738</v>
      </c>
      <c r="E3250" s="38">
        <v>0.89898707158863544</v>
      </c>
      <c r="F3250" s="38">
        <v>66.099635479951402</v>
      </c>
    </row>
    <row r="3251" spans="1:6" x14ac:dyDescent="0.35">
      <c r="A3251" s="37" t="s">
        <v>7939</v>
      </c>
      <c r="B3251" s="38">
        <v>-34.529548740000003</v>
      </c>
      <c r="C3251" s="38">
        <v>-58.767942900000001</v>
      </c>
      <c r="D3251" s="38">
        <v>0.65720981359481812</v>
      </c>
      <c r="E3251" s="38">
        <v>0.65691314245525156</v>
      </c>
      <c r="F3251" s="38">
        <v>55.6640625</v>
      </c>
    </row>
    <row r="3252" spans="1:6" x14ac:dyDescent="0.35">
      <c r="A3252" s="37" t="s">
        <v>7940</v>
      </c>
      <c r="B3252" s="38">
        <v>-34.483609260000001</v>
      </c>
      <c r="C3252" s="38">
        <v>-58.738224649999999</v>
      </c>
      <c r="D3252" s="38">
        <v>0.62478852272033691</v>
      </c>
      <c r="E3252" s="38">
        <v>0.63735297146965475</v>
      </c>
      <c r="F3252" s="38">
        <v>56.71641791044776</v>
      </c>
    </row>
    <row r="3253" spans="1:6" x14ac:dyDescent="0.35">
      <c r="A3253" s="37" t="s">
        <v>7941</v>
      </c>
      <c r="B3253" s="38">
        <v>-34.471365919999997</v>
      </c>
      <c r="C3253" s="38">
        <v>-58.689912630000002</v>
      </c>
      <c r="D3253" s="38">
        <v>0.58036822080612183</v>
      </c>
      <c r="E3253" s="38">
        <v>0.52814561956458617</v>
      </c>
      <c r="F3253" s="38">
        <v>47.43150684931507</v>
      </c>
    </row>
    <row r="3254" spans="1:6" x14ac:dyDescent="0.35">
      <c r="A3254" s="37" t="s">
        <v>7942</v>
      </c>
      <c r="B3254" s="38">
        <v>-34.492722129999997</v>
      </c>
      <c r="C3254" s="38">
        <v>-58.775887640000001</v>
      </c>
      <c r="D3254" s="38">
        <v>0.68270164728164673</v>
      </c>
      <c r="E3254" s="38">
        <v>0.69666361468178883</v>
      </c>
      <c r="F3254" s="38">
        <v>60.77235772357723</v>
      </c>
    </row>
    <row r="3255" spans="1:6" x14ac:dyDescent="0.35">
      <c r="A3255" s="37" t="s">
        <v>7943</v>
      </c>
      <c r="B3255" s="38">
        <v>-34.477449649999997</v>
      </c>
      <c r="C3255" s="38">
        <v>-58.694244009999998</v>
      </c>
      <c r="D3255" s="38">
        <v>0.63680636882781982</v>
      </c>
      <c r="E3255" s="38">
        <v>0.69258864436830792</v>
      </c>
      <c r="F3255" s="38">
        <v>62.656641604010019</v>
      </c>
    </row>
    <row r="3256" spans="1:6" x14ac:dyDescent="0.35">
      <c r="A3256" s="37" t="s">
        <v>7944</v>
      </c>
      <c r="B3256" s="38">
        <v>-34.514381640000003</v>
      </c>
      <c r="C3256" s="38">
        <v>-58.781607039999997</v>
      </c>
      <c r="D3256" s="38">
        <v>0.79348820447921753</v>
      </c>
      <c r="E3256" s="38">
        <v>0.80779830719295298</v>
      </c>
      <c r="F3256" s="38">
        <v>67.202141900937079</v>
      </c>
    </row>
    <row r="3257" spans="1:6" x14ac:dyDescent="0.35">
      <c r="A3257" s="37" t="s">
        <v>7945</v>
      </c>
      <c r="B3257" s="38">
        <v>-34.505881440000003</v>
      </c>
      <c r="C3257" s="38">
        <v>-58.811188729999998</v>
      </c>
      <c r="D3257" s="38">
        <v>0.80354392528533936</v>
      </c>
      <c r="E3257" s="38">
        <v>0.79983786907460952</v>
      </c>
      <c r="F3257" s="38">
        <v>62.191510365251723</v>
      </c>
    </row>
    <row r="3258" spans="1:6" x14ac:dyDescent="0.35">
      <c r="A3258" s="37" t="s">
        <v>7946</v>
      </c>
      <c r="B3258" s="38">
        <v>-34.486859170000002</v>
      </c>
      <c r="C3258" s="38">
        <v>-58.67102586</v>
      </c>
      <c r="D3258" s="38">
        <v>0.61167281866073608</v>
      </c>
      <c r="E3258" s="38">
        <v>0.62036703889434397</v>
      </c>
      <c r="F3258" s="38">
        <v>56.470588235294116</v>
      </c>
    </row>
    <row r="3259" spans="1:6" x14ac:dyDescent="0.35">
      <c r="A3259" s="37" t="s">
        <v>7947</v>
      </c>
      <c r="B3259" s="38">
        <v>-34.573272000000003</v>
      </c>
      <c r="C3259" s="38">
        <v>-58.737779600000003</v>
      </c>
      <c r="D3259" s="38">
        <v>0.62493056058883667</v>
      </c>
      <c r="E3259" s="38">
        <v>0.63191932761991343</v>
      </c>
      <c r="F3259" s="38">
        <v>54.601226993865026</v>
      </c>
    </row>
    <row r="3260" spans="1:6" x14ac:dyDescent="0.35">
      <c r="A3260" s="37" t="s">
        <v>7948</v>
      </c>
      <c r="B3260" s="38">
        <v>-34.578223149999999</v>
      </c>
      <c r="C3260" s="38">
        <v>-58.695208469999997</v>
      </c>
      <c r="D3260" s="38">
        <v>0.52383339405059814</v>
      </c>
      <c r="E3260" s="38">
        <v>0.44319782074954772</v>
      </c>
      <c r="F3260" s="38">
        <v>54.159592529711375</v>
      </c>
    </row>
    <row r="3261" spans="1:6" x14ac:dyDescent="0.35">
      <c r="A3261" s="37" t="s">
        <v>7949</v>
      </c>
      <c r="B3261" s="38">
        <v>-34.521228049999998</v>
      </c>
      <c r="C3261" s="38">
        <v>-58.793364400000002</v>
      </c>
      <c r="D3261" s="38">
        <v>0.80962616205215454</v>
      </c>
      <c r="E3261" s="38">
        <v>0.84729822372135366</v>
      </c>
      <c r="F3261" s="38">
        <v>68.190127970749543</v>
      </c>
    </row>
    <row r="3262" spans="1:6" x14ac:dyDescent="0.35">
      <c r="A3262" s="37" t="s">
        <v>7950</v>
      </c>
      <c r="B3262" s="38">
        <v>-34.507435039999997</v>
      </c>
      <c r="C3262" s="38">
        <v>-58.783273639999997</v>
      </c>
      <c r="D3262" s="38">
        <v>0.78339862823486328</v>
      </c>
      <c r="E3262" s="38">
        <v>0.79190918960069356</v>
      </c>
      <c r="F3262" s="38">
        <v>60.969793322734503</v>
      </c>
    </row>
    <row r="3263" spans="1:6" x14ac:dyDescent="0.35">
      <c r="A3263" s="37" t="s">
        <v>7951</v>
      </c>
      <c r="B3263" s="38">
        <v>-34.541730309999998</v>
      </c>
      <c r="C3263" s="38">
        <v>-58.748708000000001</v>
      </c>
      <c r="D3263" s="38">
        <v>0.54074382781982422</v>
      </c>
      <c r="E3263" s="38">
        <v>0.55998636143548153</v>
      </c>
      <c r="F3263" s="38">
        <v>54.049295774647888</v>
      </c>
    </row>
    <row r="3264" spans="1:6" x14ac:dyDescent="0.35">
      <c r="A3264" s="37" t="s">
        <v>7952</v>
      </c>
      <c r="B3264" s="38">
        <v>-34.555713449999999</v>
      </c>
      <c r="C3264" s="38">
        <v>-58.740221769999998</v>
      </c>
      <c r="D3264" s="38">
        <v>0.56919348239898682</v>
      </c>
      <c r="E3264" s="38">
        <v>0.5578987870897566</v>
      </c>
      <c r="F3264" s="38">
        <v>47.945205479452049</v>
      </c>
    </row>
    <row r="3265" spans="1:6" x14ac:dyDescent="0.35">
      <c r="A3265" s="37" t="s">
        <v>7953</v>
      </c>
      <c r="B3265" s="38">
        <v>-34.506814470000002</v>
      </c>
      <c r="C3265" s="38">
        <v>-58.706163459999999</v>
      </c>
      <c r="D3265" s="38">
        <v>0.46699234843254089</v>
      </c>
      <c r="E3265" s="38">
        <v>0.45007954703436959</v>
      </c>
      <c r="F3265" s="38">
        <v>37.623762376237622</v>
      </c>
    </row>
    <row r="3266" spans="1:6" x14ac:dyDescent="0.35">
      <c r="A3266" s="37" t="s">
        <v>7954</v>
      </c>
      <c r="B3266" s="38">
        <v>-34.506169980000003</v>
      </c>
      <c r="C3266" s="38">
        <v>-58.71225081</v>
      </c>
      <c r="D3266" s="38">
        <v>0.56981551647186279</v>
      </c>
      <c r="E3266" s="38">
        <v>0.52601803259717095</v>
      </c>
      <c r="F3266" s="38">
        <v>53.225806451612897</v>
      </c>
    </row>
    <row r="3267" spans="1:6" x14ac:dyDescent="0.35">
      <c r="A3267" s="37" t="s">
        <v>7955</v>
      </c>
      <c r="B3267" s="38">
        <v>-34.508723549999999</v>
      </c>
      <c r="C3267" s="38">
        <v>-58.662240019999999</v>
      </c>
      <c r="D3267" s="38">
        <v>0.56409823894500732</v>
      </c>
      <c r="E3267" s="38">
        <v>0.55081404222024455</v>
      </c>
      <c r="F3267" s="38">
        <v>53.164556962025308</v>
      </c>
    </row>
    <row r="3268" spans="1:6" x14ac:dyDescent="0.35">
      <c r="A3268" s="37" t="s">
        <v>7956</v>
      </c>
      <c r="B3268" s="38">
        <v>-34.520023960000003</v>
      </c>
      <c r="C3268" s="38">
        <v>-58.766733960000003</v>
      </c>
      <c r="D3268" s="38">
        <v>0.62371069192886353</v>
      </c>
      <c r="E3268" s="38">
        <v>0.63097205592526329</v>
      </c>
      <c r="F3268" s="38">
        <v>55.454545454545453</v>
      </c>
    </row>
    <row r="3269" spans="1:6" x14ac:dyDescent="0.35">
      <c r="A3269" s="37" t="s">
        <v>7957</v>
      </c>
      <c r="B3269" s="38">
        <v>-34.485232539999998</v>
      </c>
      <c r="C3269" s="38">
        <v>-58.729530779999997</v>
      </c>
      <c r="D3269" s="38">
        <v>0.45112279057502752</v>
      </c>
      <c r="E3269" s="38">
        <v>0.44890370468298602</v>
      </c>
      <c r="F3269" s="38">
        <v>44.848484848484851</v>
      </c>
    </row>
    <row r="3270" spans="1:6" x14ac:dyDescent="0.35">
      <c r="A3270" s="37" t="s">
        <v>7958</v>
      </c>
      <c r="B3270" s="38">
        <v>-34.46876717</v>
      </c>
      <c r="C3270" s="38">
        <v>-58.711928360000002</v>
      </c>
      <c r="D3270" s="38">
        <v>0.63631486892700195</v>
      </c>
      <c r="E3270" s="38">
        <v>0.60814400806146507</v>
      </c>
      <c r="F3270" s="38">
        <v>49.551569506726459</v>
      </c>
    </row>
    <row r="3271" spans="1:6" x14ac:dyDescent="0.35">
      <c r="A3271" s="37" t="s">
        <v>7959</v>
      </c>
      <c r="B3271" s="38">
        <v>-34.52481221</v>
      </c>
      <c r="C3271" s="38">
        <v>-58.788937079999997</v>
      </c>
      <c r="D3271" s="38">
        <v>0.70031321048736572</v>
      </c>
      <c r="E3271" s="38">
        <v>0.69424235324064887</v>
      </c>
      <c r="F3271" s="38">
        <v>52.962298025134643</v>
      </c>
    </row>
    <row r="3272" spans="1:6" x14ac:dyDescent="0.35">
      <c r="A3272" s="37" t="s">
        <v>7960</v>
      </c>
      <c r="B3272" s="38">
        <v>-34.538228459999999</v>
      </c>
      <c r="C3272" s="38">
        <v>-58.716767670000003</v>
      </c>
      <c r="D3272" s="38">
        <v>0.21506340801715851</v>
      </c>
      <c r="E3272" s="38">
        <v>0.20084451380613691</v>
      </c>
      <c r="F3272" s="38">
        <v>25</v>
      </c>
    </row>
    <row r="3273" spans="1:6" x14ac:dyDescent="0.35">
      <c r="A3273" s="37" t="s">
        <v>7961</v>
      </c>
      <c r="B3273" s="38">
        <v>-34.51146361</v>
      </c>
      <c r="C3273" s="38">
        <v>-58.747680019999997</v>
      </c>
      <c r="D3273" s="38">
        <v>0.48367413878440862</v>
      </c>
      <c r="E3273" s="38">
        <v>0.45448356038994259</v>
      </c>
      <c r="F3273" s="38"/>
    </row>
    <row r="3274" spans="1:6" x14ac:dyDescent="0.35">
      <c r="A3274" s="37" t="s">
        <v>7962</v>
      </c>
      <c r="B3274" s="38">
        <v>-34.481127049999998</v>
      </c>
      <c r="C3274" s="38">
        <v>-58.744784000000003</v>
      </c>
      <c r="D3274" s="38">
        <v>0.75296908617019653</v>
      </c>
      <c r="E3274" s="38">
        <v>0.72018513959996844</v>
      </c>
      <c r="F3274" s="38"/>
    </row>
    <row r="3275" spans="1:6" x14ac:dyDescent="0.35">
      <c r="A3275" s="37" t="s">
        <v>7963</v>
      </c>
      <c r="B3275" s="38">
        <v>-34.553824419999998</v>
      </c>
      <c r="C3275" s="38">
        <v>-58.733486999999997</v>
      </c>
      <c r="D3275" s="38">
        <v>0.52796131372451782</v>
      </c>
      <c r="E3275" s="38">
        <v>0.53259859587016856</v>
      </c>
      <c r="F3275" s="38"/>
    </row>
    <row r="3276" spans="1:6" x14ac:dyDescent="0.35">
      <c r="A3276" s="37" t="s">
        <v>7964</v>
      </c>
      <c r="B3276" s="38">
        <v>-34.579047639999999</v>
      </c>
      <c r="C3276" s="38">
        <v>-58.69429916</v>
      </c>
      <c r="D3276" s="38">
        <v>0.49230745434761047</v>
      </c>
      <c r="E3276" s="38">
        <v>0.51391872325364285</v>
      </c>
      <c r="F3276" s="38"/>
    </row>
    <row r="3277" spans="1:6" x14ac:dyDescent="0.35">
      <c r="A3277" s="37" t="s">
        <v>7965</v>
      </c>
      <c r="B3277" s="38">
        <v>-34.103342359999999</v>
      </c>
      <c r="C3277" s="38">
        <v>-59.018634570000003</v>
      </c>
      <c r="D3277" s="38">
        <v>0.15775589644908911</v>
      </c>
      <c r="E3277" s="38">
        <v>0.17985302256420249</v>
      </c>
      <c r="F3277" s="38"/>
    </row>
    <row r="3278" spans="1:6" x14ac:dyDescent="0.35">
      <c r="A3278" s="37" t="s">
        <v>1156</v>
      </c>
      <c r="B3278" s="38">
        <v>-34.099721979999998</v>
      </c>
      <c r="C3278" s="38">
        <v>-59.045051780000001</v>
      </c>
      <c r="D3278" s="38">
        <v>0.62383008003234863</v>
      </c>
      <c r="E3278" s="38">
        <v>0.62459520069328511</v>
      </c>
      <c r="F3278" s="38"/>
    </row>
    <row r="3279" spans="1:6" x14ac:dyDescent="0.35">
      <c r="A3279" s="37" t="s">
        <v>1158</v>
      </c>
      <c r="B3279" s="38">
        <v>-34.036809720000001</v>
      </c>
      <c r="C3279" s="38">
        <v>-59.198218990000001</v>
      </c>
      <c r="D3279" s="38">
        <v>0.48679187893867493</v>
      </c>
      <c r="E3279" s="38">
        <v>0.49540374759170752</v>
      </c>
      <c r="F3279" s="38"/>
    </row>
    <row r="3280" spans="1:6" x14ac:dyDescent="0.35">
      <c r="A3280" s="37" t="s">
        <v>1161</v>
      </c>
      <c r="B3280" s="38">
        <v>-34.094295629999998</v>
      </c>
      <c r="C3280" s="38">
        <v>-59.047139899999998</v>
      </c>
      <c r="D3280" s="38">
        <v>0.69562810659408569</v>
      </c>
      <c r="E3280" s="38">
        <v>0.69838120208846199</v>
      </c>
      <c r="F3280" s="38"/>
    </row>
    <row r="3281" spans="1:6" x14ac:dyDescent="0.35">
      <c r="A3281" s="37" t="s">
        <v>1162</v>
      </c>
      <c r="B3281" s="38">
        <v>-34.11404538</v>
      </c>
      <c r="C3281" s="38">
        <v>-59.017030429999998</v>
      </c>
      <c r="D3281" s="38">
        <v>0.22091849148273471</v>
      </c>
      <c r="E3281" s="38">
        <v>0.2405742632376181</v>
      </c>
      <c r="F3281" s="38"/>
    </row>
    <row r="3282" spans="1:6" x14ac:dyDescent="0.35">
      <c r="A3282" s="37" t="s">
        <v>1165</v>
      </c>
      <c r="B3282" s="38">
        <v>-34.11101919</v>
      </c>
      <c r="C3282" s="38">
        <v>-59.038420770000002</v>
      </c>
      <c r="D3282" s="38">
        <v>0.65941816568374634</v>
      </c>
      <c r="E3282" s="38">
        <v>0.70141590112134033</v>
      </c>
      <c r="F3282" s="38"/>
    </row>
    <row r="3283" spans="1:6" x14ac:dyDescent="0.35">
      <c r="A3283" s="37" t="s">
        <v>1166</v>
      </c>
      <c r="B3283" s="38">
        <v>-34.100065069999999</v>
      </c>
      <c r="C3283" s="38">
        <v>-59.018588119999997</v>
      </c>
      <c r="D3283" s="38">
        <v>0.186187744140625</v>
      </c>
      <c r="E3283" s="38">
        <v>0.18856549552745289</v>
      </c>
      <c r="F3283" s="38"/>
    </row>
    <row r="3284" spans="1:6" x14ac:dyDescent="0.35">
      <c r="A3284" s="37" t="s">
        <v>1168</v>
      </c>
      <c r="B3284" s="38">
        <v>-34.116059239999998</v>
      </c>
      <c r="C3284" s="38">
        <v>-59.026733309999997</v>
      </c>
      <c r="D3284" s="38">
        <v>0.52046459913253784</v>
      </c>
      <c r="E3284" s="38">
        <v>0.55924159932780915</v>
      </c>
      <c r="F3284" s="38"/>
    </row>
    <row r="3285" spans="1:6" x14ac:dyDescent="0.35">
      <c r="A3285" s="37" t="s">
        <v>1157</v>
      </c>
      <c r="B3285" s="38">
        <v>-34.089867079999998</v>
      </c>
      <c r="C3285" s="38">
        <v>-59.036283210000001</v>
      </c>
      <c r="D3285" s="38">
        <v>0.30155119299888611</v>
      </c>
      <c r="E3285" s="38">
        <v>0.30519177301509959</v>
      </c>
      <c r="F3285" s="38"/>
    </row>
    <row r="3286" spans="1:6" x14ac:dyDescent="0.35">
      <c r="A3286" s="37" t="s">
        <v>1163</v>
      </c>
      <c r="B3286" s="38">
        <v>-34.110075760000001</v>
      </c>
      <c r="C3286" s="38">
        <v>-59.030937889999997</v>
      </c>
      <c r="D3286" s="38">
        <v>0.3835965096950531</v>
      </c>
      <c r="E3286" s="38">
        <v>0.39470805308303319</v>
      </c>
      <c r="F3286" s="38"/>
    </row>
    <row r="3287" spans="1:6" x14ac:dyDescent="0.35">
      <c r="A3287" s="37" t="s">
        <v>1159</v>
      </c>
      <c r="B3287" s="38">
        <v>-34.044115949999998</v>
      </c>
      <c r="C3287" s="38">
        <v>-59.194327559999998</v>
      </c>
      <c r="D3287" s="38">
        <v>0.41269874572753912</v>
      </c>
      <c r="E3287" s="38">
        <v>0.44890198773807949</v>
      </c>
      <c r="F3287" s="38"/>
    </row>
    <row r="3288" spans="1:6" x14ac:dyDescent="0.35">
      <c r="A3288" s="37" t="s">
        <v>7966</v>
      </c>
      <c r="B3288" s="38">
        <v>-34.095259859999999</v>
      </c>
      <c r="C3288" s="38">
        <v>-59.035834520000002</v>
      </c>
      <c r="D3288" s="38">
        <v>0.33107626438140869</v>
      </c>
      <c r="E3288" s="38">
        <v>0.32310533040278672</v>
      </c>
      <c r="F3288" s="38">
        <v>20</v>
      </c>
    </row>
    <row r="3289" spans="1:6" x14ac:dyDescent="0.35">
      <c r="A3289" s="37" t="s">
        <v>7967</v>
      </c>
      <c r="B3289" s="38">
        <v>-34.116193240000001</v>
      </c>
      <c r="C3289" s="38">
        <v>-59.02359706</v>
      </c>
      <c r="D3289" s="38">
        <v>0.51772916316986084</v>
      </c>
      <c r="E3289" s="38">
        <v>0.4983174204826355</v>
      </c>
      <c r="F3289" s="38">
        <v>27.083333333333332</v>
      </c>
    </row>
    <row r="3290" spans="1:6" x14ac:dyDescent="0.35">
      <c r="A3290" s="37" t="s">
        <v>7968</v>
      </c>
      <c r="B3290" s="38">
        <v>-34.04471925</v>
      </c>
      <c r="C3290" s="38">
        <v>-59.194377840000001</v>
      </c>
      <c r="D3290" s="38">
        <v>0.40372970700263983</v>
      </c>
      <c r="E3290" s="38">
        <v>0.446656891389897</v>
      </c>
      <c r="F3290" s="38">
        <v>20</v>
      </c>
    </row>
    <row r="3291" spans="1:6" x14ac:dyDescent="0.35">
      <c r="A3291" s="37" t="s">
        <v>7969</v>
      </c>
      <c r="B3291" s="38">
        <v>-34.1066365</v>
      </c>
      <c r="C3291" s="38">
        <v>-59.019531299999997</v>
      </c>
      <c r="D3291" s="38">
        <v>0.19119901955127719</v>
      </c>
      <c r="E3291" s="38">
        <v>0.19334238082975949</v>
      </c>
      <c r="F3291" s="38">
        <v>39.080459770114942</v>
      </c>
    </row>
    <row r="3292" spans="1:6" x14ac:dyDescent="0.35">
      <c r="A3292" s="37" t="s">
        <v>7970</v>
      </c>
      <c r="B3292" s="38">
        <v>-34.099163130000001</v>
      </c>
      <c r="C3292" s="38">
        <v>-59.035025589999996</v>
      </c>
      <c r="D3292" s="38">
        <v>0.32618668675422668</v>
      </c>
      <c r="E3292" s="38">
        <v>0.32734364432257568</v>
      </c>
      <c r="F3292" s="38"/>
    </row>
    <row r="3293" spans="1:6" x14ac:dyDescent="0.35">
      <c r="A3293" s="37" t="s">
        <v>7971</v>
      </c>
      <c r="B3293" s="38">
        <v>-34.09536035</v>
      </c>
      <c r="C3293" s="38">
        <v>-59.038742550000002</v>
      </c>
      <c r="D3293" s="38">
        <v>0.3865797221660614</v>
      </c>
      <c r="E3293" s="38">
        <v>0.34474962949752808</v>
      </c>
      <c r="F3293" s="38"/>
    </row>
    <row r="3294" spans="1:6" x14ac:dyDescent="0.35">
      <c r="A3294" s="37" t="s">
        <v>7972</v>
      </c>
      <c r="B3294" s="38">
        <v>-34.115574029999998</v>
      </c>
      <c r="C3294" s="38">
        <v>-59.010579219999997</v>
      </c>
      <c r="D3294" s="38">
        <v>0.29668620228767401</v>
      </c>
      <c r="E3294" s="38">
        <v>0.35243918847393352</v>
      </c>
      <c r="F3294" s="38"/>
    </row>
    <row r="3295" spans="1:6" x14ac:dyDescent="0.35">
      <c r="A3295" s="37" t="s">
        <v>7973</v>
      </c>
      <c r="B3295" s="38">
        <v>-34.095616800000002</v>
      </c>
      <c r="C3295" s="38">
        <v>-59.03838442</v>
      </c>
      <c r="D3295" s="38">
        <v>0.33164891600608831</v>
      </c>
      <c r="E3295" s="38">
        <v>0.34337606694963241</v>
      </c>
      <c r="F3295" s="38"/>
    </row>
    <row r="3296" spans="1:6" x14ac:dyDescent="0.35">
      <c r="A3296" s="37" t="s">
        <v>7974</v>
      </c>
      <c r="B3296" s="38">
        <v>-34.045880930000003</v>
      </c>
      <c r="C3296" s="38">
        <v>-59.194469910000002</v>
      </c>
      <c r="D3296" s="38">
        <v>0.40372970700263983</v>
      </c>
      <c r="E3296" s="38">
        <v>0.44321647865904701</v>
      </c>
      <c r="F3296" s="38">
        <v>26.011560693641616</v>
      </c>
    </row>
    <row r="3297" spans="1:6" x14ac:dyDescent="0.35">
      <c r="A3297" s="37" t="s">
        <v>7975</v>
      </c>
      <c r="B3297" s="38">
        <v>-34.095109690000001</v>
      </c>
      <c r="C3297" s="38">
        <v>-59.022640590000002</v>
      </c>
      <c r="D3297" s="38">
        <v>0.2827894389629364</v>
      </c>
      <c r="E3297" s="38">
        <v>0.2816198749674691</v>
      </c>
      <c r="F3297" s="38">
        <v>24.528301886792452</v>
      </c>
    </row>
    <row r="3298" spans="1:6" x14ac:dyDescent="0.35">
      <c r="A3298" s="37" t="s">
        <v>7976</v>
      </c>
      <c r="B3298" s="38">
        <v>-34.084752399999999</v>
      </c>
      <c r="C3298" s="38">
        <v>-59.034391360000001</v>
      </c>
      <c r="D3298" s="38">
        <v>0.44004729390144348</v>
      </c>
      <c r="E3298" s="38">
        <v>0.4282708399825626</v>
      </c>
      <c r="F3298" s="38">
        <v>56.028368794326241</v>
      </c>
    </row>
    <row r="3299" spans="1:6" x14ac:dyDescent="0.35">
      <c r="A3299" s="37" t="s">
        <v>7977</v>
      </c>
      <c r="B3299" s="38">
        <v>-34.100034200000003</v>
      </c>
      <c r="C3299" s="38">
        <v>-59.01435566</v>
      </c>
      <c r="D3299" s="38">
        <v>0.44521325826644897</v>
      </c>
      <c r="E3299" s="38">
        <v>0.36878067134199921</v>
      </c>
      <c r="F3299" s="38">
        <v>28.571428571428569</v>
      </c>
    </row>
    <row r="3300" spans="1:6" x14ac:dyDescent="0.35">
      <c r="A3300" s="37" t="s">
        <v>7978</v>
      </c>
      <c r="B3300" s="38">
        <v>-34.114570999999998</v>
      </c>
      <c r="C3300" s="38">
        <v>-59.016717679999999</v>
      </c>
      <c r="D3300" s="38">
        <v>0.22091849148273471</v>
      </c>
      <c r="E3300" s="38">
        <v>0.26127862930297852</v>
      </c>
      <c r="F3300" s="38">
        <v>57.8125</v>
      </c>
    </row>
    <row r="3301" spans="1:6" x14ac:dyDescent="0.35">
      <c r="A3301" s="37" t="s">
        <v>7979</v>
      </c>
      <c r="B3301" s="38">
        <v>-34.110336189999998</v>
      </c>
      <c r="C3301" s="38">
        <v>-59.011099180000002</v>
      </c>
      <c r="D3301" s="38">
        <v>0.2169685214757919</v>
      </c>
      <c r="E3301" s="38">
        <v>0.23352653736417939</v>
      </c>
      <c r="F3301" s="38">
        <v>21.59090909090909</v>
      </c>
    </row>
    <row r="3302" spans="1:6" x14ac:dyDescent="0.35">
      <c r="A3302" s="37" t="s">
        <v>7980</v>
      </c>
      <c r="B3302" s="38">
        <v>-34.097485349999999</v>
      </c>
      <c r="C3302" s="38">
        <v>-59.046714620000003</v>
      </c>
      <c r="D3302" s="38">
        <v>0.65859657526016235</v>
      </c>
      <c r="E3302" s="38">
        <v>0.65509454946260193</v>
      </c>
      <c r="F3302" s="38">
        <v>56.8</v>
      </c>
    </row>
    <row r="3303" spans="1:6" x14ac:dyDescent="0.35">
      <c r="A3303" s="37" t="s">
        <v>7981</v>
      </c>
      <c r="B3303" s="38">
        <v>-34.13694366</v>
      </c>
      <c r="C3303" s="38">
        <v>-59.003364939999997</v>
      </c>
      <c r="D3303" s="38">
        <v>0.67418724298477173</v>
      </c>
      <c r="E3303" s="38">
        <v>0.67097077369689939</v>
      </c>
      <c r="F3303" s="38">
        <v>33.070866141732289</v>
      </c>
    </row>
    <row r="3304" spans="1:6" x14ac:dyDescent="0.35">
      <c r="A3304" s="37" t="s">
        <v>7982</v>
      </c>
      <c r="B3304" s="38">
        <v>-34.157345509999999</v>
      </c>
      <c r="C3304" s="38">
        <v>-59.114595100000003</v>
      </c>
      <c r="D3304" s="38">
        <v>0.46460306644439697</v>
      </c>
      <c r="E3304" s="38">
        <v>0.46460306644439697</v>
      </c>
      <c r="F3304" s="38">
        <v>26.315789473684209</v>
      </c>
    </row>
    <row r="3305" spans="1:6" x14ac:dyDescent="0.35">
      <c r="A3305" s="37" t="s">
        <v>7983</v>
      </c>
      <c r="B3305" s="38">
        <v>-34.107866799999996</v>
      </c>
      <c r="C3305" s="38">
        <v>-59.043549800000001</v>
      </c>
      <c r="D3305" s="38">
        <v>0.56189131736755371</v>
      </c>
      <c r="E3305" s="38">
        <v>0.55637459497194031</v>
      </c>
      <c r="F3305" s="38">
        <v>41.040462427745666</v>
      </c>
    </row>
    <row r="3306" spans="1:6" x14ac:dyDescent="0.35">
      <c r="A3306" s="37" t="s">
        <v>7984</v>
      </c>
      <c r="B3306" s="38">
        <v>-34.117205810000002</v>
      </c>
      <c r="C3306" s="38">
        <v>-59.043723079999999</v>
      </c>
      <c r="D3306" s="38">
        <v>0.88246661424636841</v>
      </c>
      <c r="E3306" s="38">
        <v>0.82962382667594481</v>
      </c>
      <c r="F3306" s="38">
        <v>60.975609756097562</v>
      </c>
    </row>
    <row r="3307" spans="1:6" x14ac:dyDescent="0.35">
      <c r="A3307" s="37" t="s">
        <v>7985</v>
      </c>
      <c r="B3307" s="38">
        <v>-34.08923188</v>
      </c>
      <c r="C3307" s="38">
        <v>-59.044736210000003</v>
      </c>
      <c r="D3307" s="38">
        <v>0.54155975580215454</v>
      </c>
      <c r="E3307" s="38">
        <v>0.51408251949719019</v>
      </c>
      <c r="F3307" s="38">
        <v>54.166666666666664</v>
      </c>
    </row>
    <row r="3308" spans="1:6" x14ac:dyDescent="0.35">
      <c r="A3308" s="37" t="s">
        <v>7986</v>
      </c>
      <c r="B3308" s="38">
        <v>-34.044620889999997</v>
      </c>
      <c r="C3308" s="38">
        <v>-59.205100510000001</v>
      </c>
      <c r="D3308" s="38">
        <v>0.55384612083435059</v>
      </c>
      <c r="E3308" s="38">
        <v>0.66302866065824351</v>
      </c>
      <c r="F3308" s="38">
        <v>38.70967741935484</v>
      </c>
    </row>
    <row r="3309" spans="1:6" x14ac:dyDescent="0.35">
      <c r="A3309" s="37" t="s">
        <v>7987</v>
      </c>
      <c r="B3309" s="38">
        <v>-34.114646829999998</v>
      </c>
      <c r="C3309" s="38">
        <v>-59.035817110000004</v>
      </c>
      <c r="D3309" s="38">
        <v>0.70684492588043213</v>
      </c>
      <c r="E3309" s="38">
        <v>0.72920370343569163</v>
      </c>
      <c r="F3309" s="38">
        <v>53.642384105960261</v>
      </c>
    </row>
    <row r="3310" spans="1:6" x14ac:dyDescent="0.35">
      <c r="A3310" s="37" t="s">
        <v>7988</v>
      </c>
      <c r="B3310" s="38">
        <v>-34.119303840000001</v>
      </c>
      <c r="C3310" s="38">
        <v>-59.036511009999998</v>
      </c>
      <c r="D3310" s="38">
        <v>0.68553793430328369</v>
      </c>
      <c r="E3310" s="38">
        <v>0.73591049721366486</v>
      </c>
      <c r="F3310" s="38">
        <v>58.389261744966447</v>
      </c>
    </row>
    <row r="3311" spans="1:6" x14ac:dyDescent="0.35">
      <c r="A3311" s="37" t="s">
        <v>7989</v>
      </c>
      <c r="B3311" s="38">
        <v>-34.10812765</v>
      </c>
      <c r="C3311" s="38">
        <v>-59.060221130000002</v>
      </c>
      <c r="D3311" s="38">
        <v>0.69368654489517212</v>
      </c>
      <c r="E3311" s="38">
        <v>0.71531076322902332</v>
      </c>
      <c r="F3311" s="38">
        <v>43.478260869565219</v>
      </c>
    </row>
    <row r="3312" spans="1:6" x14ac:dyDescent="0.35">
      <c r="A3312" s="37" t="s">
        <v>7990</v>
      </c>
      <c r="B3312" s="38">
        <v>-34.095696940000003</v>
      </c>
      <c r="C3312" s="38">
        <v>-59.049642380000002</v>
      </c>
      <c r="D3312" s="38">
        <v>0.72187381982803345</v>
      </c>
      <c r="E3312" s="38">
        <v>0.7199674754431753</v>
      </c>
      <c r="F3312" s="38">
        <v>53.333333333333336</v>
      </c>
    </row>
    <row r="3313" spans="1:6" x14ac:dyDescent="0.35">
      <c r="A3313" s="37" t="s">
        <v>7991</v>
      </c>
      <c r="B3313" s="38">
        <v>-34.037874539999997</v>
      </c>
      <c r="C3313" s="38">
        <v>-59.197749000000002</v>
      </c>
      <c r="D3313" s="38">
        <v>0.50916373729705811</v>
      </c>
      <c r="E3313" s="38">
        <v>0.53333091570271385</v>
      </c>
      <c r="F3313" s="38">
        <v>32.242990654205606</v>
      </c>
    </row>
    <row r="3314" spans="1:6" x14ac:dyDescent="0.35">
      <c r="A3314" s="37" t="s">
        <v>7992</v>
      </c>
      <c r="B3314" s="38">
        <v>-34.115456969999997</v>
      </c>
      <c r="C3314" s="38">
        <v>-59.01032386</v>
      </c>
      <c r="D3314" s="38">
        <v>0.29668620228767401</v>
      </c>
      <c r="E3314" s="38">
        <v>0.36035511603480891</v>
      </c>
      <c r="F3314" s="38">
        <v>20</v>
      </c>
    </row>
    <row r="3315" spans="1:6" x14ac:dyDescent="0.35">
      <c r="A3315" s="37" t="s">
        <v>7993</v>
      </c>
      <c r="B3315" s="38">
        <v>-34.147135480000003</v>
      </c>
      <c r="C3315" s="38">
        <v>-59.167104780000003</v>
      </c>
      <c r="D3315" s="38">
        <v>0.42219039797782898</v>
      </c>
      <c r="E3315" s="38">
        <v>0.4159345433518693</v>
      </c>
      <c r="F3315" s="38">
        <v>15.725806451612904</v>
      </c>
    </row>
    <row r="3316" spans="1:6" x14ac:dyDescent="0.35">
      <c r="A3316" s="37" t="s">
        <v>7994</v>
      </c>
      <c r="B3316" s="38">
        <v>-34.041988920000001</v>
      </c>
      <c r="C3316" s="38">
        <v>-59.195584310000001</v>
      </c>
      <c r="D3316" s="38">
        <v>0.45670104026794428</v>
      </c>
      <c r="E3316" s="38">
        <v>0.50008180271834135</v>
      </c>
      <c r="F3316" s="38">
        <v>28.869565217391301</v>
      </c>
    </row>
    <row r="3317" spans="1:6" x14ac:dyDescent="0.35">
      <c r="A3317" s="37" t="s">
        <v>7995</v>
      </c>
      <c r="B3317" s="38">
        <v>-34.100191580000001</v>
      </c>
      <c r="C3317" s="38">
        <v>-59.014319450000002</v>
      </c>
      <c r="D3317" s="38">
        <v>0.44521325826644897</v>
      </c>
      <c r="E3317" s="38">
        <v>0.36835394096043372</v>
      </c>
      <c r="F3317" s="38">
        <v>34.146341463414636</v>
      </c>
    </row>
    <row r="3318" spans="1:6" x14ac:dyDescent="0.35">
      <c r="A3318" s="37" t="s">
        <v>1171</v>
      </c>
      <c r="B3318" s="38">
        <v>-34.099225050000001</v>
      </c>
      <c r="C3318" s="38">
        <v>-59.03493022</v>
      </c>
      <c r="D3318" s="38">
        <v>0.32618668675422668</v>
      </c>
      <c r="E3318" s="38">
        <v>0.32663223068965108</v>
      </c>
      <c r="F3318" s="38"/>
    </row>
    <row r="3319" spans="1:6" x14ac:dyDescent="0.35">
      <c r="A3319" s="37" t="s">
        <v>7996</v>
      </c>
      <c r="B3319" s="38">
        <v>-34.115161880000002</v>
      </c>
      <c r="C3319" s="38">
        <v>-59.010911550000003</v>
      </c>
      <c r="D3319" s="38">
        <v>0.28024911880493159</v>
      </c>
      <c r="E3319" s="38">
        <v>0.33813219765822089</v>
      </c>
      <c r="F3319" s="38">
        <v>18.849840255591054</v>
      </c>
    </row>
    <row r="3320" spans="1:6" x14ac:dyDescent="0.35">
      <c r="A3320" s="37" t="s">
        <v>7997</v>
      </c>
      <c r="B3320" s="38">
        <v>-34.095619499999998</v>
      </c>
      <c r="C3320" s="38">
        <v>-59.038683310000003</v>
      </c>
      <c r="D3320" s="38">
        <v>0.3865797221660614</v>
      </c>
      <c r="E3320" s="38">
        <v>0.34527693734024512</v>
      </c>
      <c r="F3320" s="38">
        <v>26.606060606060606</v>
      </c>
    </row>
    <row r="3321" spans="1:6" x14ac:dyDescent="0.35">
      <c r="A3321" s="37" t="s">
        <v>7998</v>
      </c>
      <c r="B3321" s="38">
        <v>-34.097353140000003</v>
      </c>
      <c r="C3321" s="38">
        <v>-59.025754069999998</v>
      </c>
      <c r="D3321" s="38">
        <v>0.2418280094861984</v>
      </c>
      <c r="E3321" s="38">
        <v>0.2271660640835762</v>
      </c>
      <c r="F3321" s="38">
        <v>17.630331753554501</v>
      </c>
    </row>
    <row r="3322" spans="1:6" x14ac:dyDescent="0.35">
      <c r="A3322" s="37" t="s">
        <v>7999</v>
      </c>
      <c r="B3322" s="38">
        <v>-34.096354900000001</v>
      </c>
      <c r="C3322" s="38">
        <v>-59.023917779999998</v>
      </c>
      <c r="D3322" s="38">
        <v>0.22957862913608551</v>
      </c>
      <c r="E3322" s="38">
        <v>0.24709699163213369</v>
      </c>
      <c r="F3322" s="38">
        <v>12.322274881516588</v>
      </c>
    </row>
    <row r="3323" spans="1:6" x14ac:dyDescent="0.35">
      <c r="A3323" s="37" t="s">
        <v>8000</v>
      </c>
      <c r="B3323" s="38">
        <v>-34.090744370000003</v>
      </c>
      <c r="C3323" s="38">
        <v>-59.025392189999998</v>
      </c>
      <c r="D3323" s="38">
        <v>0.43289512395858759</v>
      </c>
      <c r="E3323" s="38">
        <v>0.36063945172606288</v>
      </c>
      <c r="F3323" s="38"/>
    </row>
    <row r="3324" spans="1:6" x14ac:dyDescent="0.35">
      <c r="A3324" s="37" t="s">
        <v>8001</v>
      </c>
      <c r="B3324" s="38">
        <v>-34.095531049999998</v>
      </c>
      <c r="C3324" s="38">
        <v>-59.02360135</v>
      </c>
      <c r="D3324" s="38">
        <v>0.28317210078239441</v>
      </c>
      <c r="E3324" s="38">
        <v>0.255575739675098</v>
      </c>
      <c r="F3324" s="38">
        <v>26.859504132231404</v>
      </c>
    </row>
    <row r="3325" spans="1:6" x14ac:dyDescent="0.35">
      <c r="A3325" s="37" t="s">
        <v>8002</v>
      </c>
      <c r="B3325" s="38">
        <v>-34.090556810000002</v>
      </c>
      <c r="C3325" s="38">
        <v>-59.025170090000003</v>
      </c>
      <c r="D3325" s="38">
        <v>0.43289512395858759</v>
      </c>
      <c r="E3325" s="38">
        <v>0.37161576591039958</v>
      </c>
      <c r="F3325" s="38">
        <v>42.95774647887324</v>
      </c>
    </row>
    <row r="3326" spans="1:6" x14ac:dyDescent="0.35">
      <c r="A3326" s="37" t="s">
        <v>8003</v>
      </c>
      <c r="B3326" s="38">
        <v>-34.102773990000003</v>
      </c>
      <c r="C3326" s="38">
        <v>-59.022382659999998</v>
      </c>
      <c r="D3326" s="38">
        <v>0.1461896151304245</v>
      </c>
      <c r="E3326" s="38">
        <v>0.14981870022084981</v>
      </c>
      <c r="F3326" s="38">
        <v>21.095334685598377</v>
      </c>
    </row>
    <row r="3327" spans="1:6" x14ac:dyDescent="0.35">
      <c r="A3327" s="37" t="s">
        <v>8004</v>
      </c>
      <c r="B3327" s="38">
        <v>-34.100075760000003</v>
      </c>
      <c r="C3327" s="38">
        <v>-59.01886932</v>
      </c>
      <c r="D3327" s="38">
        <v>0.186187744140625</v>
      </c>
      <c r="E3327" s="38">
        <v>0.19117986369464129</v>
      </c>
      <c r="F3327" s="38">
        <v>29.80132450331126</v>
      </c>
    </row>
    <row r="3328" spans="1:6" x14ac:dyDescent="0.35">
      <c r="A3328" s="37" t="s">
        <v>8005</v>
      </c>
      <c r="B3328" s="38">
        <v>-34.111109810000002</v>
      </c>
      <c r="C3328" s="38">
        <v>-59.038491489999998</v>
      </c>
      <c r="D3328" s="38">
        <v>0.65941816568374634</v>
      </c>
      <c r="E3328" s="38">
        <v>0.70593728787369203</v>
      </c>
      <c r="F3328" s="38">
        <v>64.309764309764304</v>
      </c>
    </row>
    <row r="3329" spans="1:6" x14ac:dyDescent="0.35">
      <c r="A3329" s="37" t="s">
        <v>8006</v>
      </c>
      <c r="B3329" s="38">
        <v>-34.10989395</v>
      </c>
      <c r="C3329" s="38">
        <v>-59.016584289999997</v>
      </c>
      <c r="D3329" s="38">
        <v>0.1699354350566864</v>
      </c>
      <c r="E3329" s="38">
        <v>0.21367418972982299</v>
      </c>
      <c r="F3329" s="38">
        <v>30.479452054794521</v>
      </c>
    </row>
    <row r="3330" spans="1:6" x14ac:dyDescent="0.35">
      <c r="A3330" s="37" t="s">
        <v>8007</v>
      </c>
      <c r="B3330" s="38">
        <v>-34.099020150000001</v>
      </c>
      <c r="C3330" s="38">
        <v>-59.035091170000001</v>
      </c>
      <c r="D3330" s="38">
        <v>0.34067064523696899</v>
      </c>
      <c r="E3330" s="38">
        <v>0.32833137624972569</v>
      </c>
      <c r="F3330" s="38">
        <v>38.264299802761343</v>
      </c>
    </row>
    <row r="3331" spans="1:6" x14ac:dyDescent="0.35">
      <c r="A3331" s="37" t="s">
        <v>8008</v>
      </c>
      <c r="B3331" s="38">
        <v>-34.092708180000002</v>
      </c>
      <c r="C3331" s="38">
        <v>-59.101771710000001</v>
      </c>
      <c r="D3331" s="38">
        <v>0.61355382204055786</v>
      </c>
      <c r="E3331" s="38">
        <v>0.61355382204055786</v>
      </c>
      <c r="F3331" s="38">
        <v>45.454545454545453</v>
      </c>
    </row>
    <row r="3332" spans="1:6" x14ac:dyDescent="0.35">
      <c r="A3332" s="37" t="s">
        <v>8009</v>
      </c>
      <c r="B3332" s="38">
        <v>-34.043997109999999</v>
      </c>
      <c r="C3332" s="38">
        <v>-59.194406499999999</v>
      </c>
      <c r="D3332" s="38">
        <v>0.41269874572753912</v>
      </c>
      <c r="E3332" s="38">
        <v>0.44995043592320549</v>
      </c>
      <c r="F3332" s="38">
        <v>43.399638336347195</v>
      </c>
    </row>
    <row r="3333" spans="1:6" x14ac:dyDescent="0.35">
      <c r="A3333" s="37" t="s">
        <v>8010</v>
      </c>
      <c r="B3333" s="38">
        <v>-34.09284169</v>
      </c>
      <c r="C3333" s="38">
        <v>-59.025450890000002</v>
      </c>
      <c r="D3333" s="38">
        <v>0.36473014950752258</v>
      </c>
      <c r="E3333" s="38">
        <v>0.27604727970587239</v>
      </c>
      <c r="F3333" s="38">
        <v>22.493887530562347</v>
      </c>
    </row>
    <row r="3334" spans="1:6" x14ac:dyDescent="0.35">
      <c r="A3334" s="37" t="s">
        <v>8011</v>
      </c>
      <c r="B3334" s="38">
        <v>-34.140306379999998</v>
      </c>
      <c r="C3334" s="38">
        <v>-59.010235049999999</v>
      </c>
      <c r="D3334" s="38">
        <v>0.69239699840545654</v>
      </c>
      <c r="E3334" s="38">
        <v>0.70116848581367064</v>
      </c>
      <c r="F3334" s="38">
        <v>46.638655462184872</v>
      </c>
    </row>
    <row r="3335" spans="1:6" x14ac:dyDescent="0.35">
      <c r="A3335" s="37" t="s">
        <v>8012</v>
      </c>
      <c r="B3335" s="38">
        <v>-34.087313620000003</v>
      </c>
      <c r="C3335" s="38">
        <v>-59.044592309999999</v>
      </c>
      <c r="D3335" s="38">
        <v>0.5325164794921875</v>
      </c>
      <c r="E3335" s="38">
        <v>0.54950125958468465</v>
      </c>
      <c r="F3335" s="38">
        <v>59.420289855072461</v>
      </c>
    </row>
    <row r="3336" spans="1:6" x14ac:dyDescent="0.35">
      <c r="A3336" s="37" t="s">
        <v>8013</v>
      </c>
      <c r="B3336" s="38">
        <v>-34.157620479999999</v>
      </c>
      <c r="C3336" s="38">
        <v>-59.114407870000001</v>
      </c>
      <c r="D3336" s="38">
        <v>0.46460306644439697</v>
      </c>
      <c r="E3336" s="38">
        <v>0.46460306644439697</v>
      </c>
      <c r="F3336" s="38">
        <v>29.591836734693878</v>
      </c>
    </row>
    <row r="3337" spans="1:6" x14ac:dyDescent="0.35">
      <c r="A3337" s="37" t="s">
        <v>8014</v>
      </c>
      <c r="B3337" s="38">
        <v>-34.143281690000002</v>
      </c>
      <c r="C3337" s="38">
        <v>-59.074781639999998</v>
      </c>
      <c r="D3337" s="38">
        <v>0.52685266733169556</v>
      </c>
      <c r="E3337" s="38">
        <v>0.5264183531204859</v>
      </c>
      <c r="F3337" s="38">
        <v>32.432432432432435</v>
      </c>
    </row>
    <row r="3338" spans="1:6" x14ac:dyDescent="0.35">
      <c r="A3338" s="37" t="s">
        <v>8015</v>
      </c>
      <c r="B3338" s="38">
        <v>-34.094361399999997</v>
      </c>
      <c r="C3338" s="38">
        <v>-59.047060790000003</v>
      </c>
      <c r="D3338" s="38">
        <v>0.69562810659408569</v>
      </c>
      <c r="E3338" s="38">
        <v>0.69589415112057251</v>
      </c>
      <c r="F3338" s="38">
        <v>50.94736842105263</v>
      </c>
    </row>
    <row r="3339" spans="1:6" x14ac:dyDescent="0.35">
      <c r="A3339" s="37" t="s">
        <v>8016</v>
      </c>
      <c r="B3339" s="38">
        <v>-34.146795840000003</v>
      </c>
      <c r="C3339" s="38">
        <v>-59.166975170000001</v>
      </c>
      <c r="D3339" s="38">
        <v>0.42219039797782898</v>
      </c>
      <c r="E3339" s="38">
        <v>0.41588170222333959</v>
      </c>
      <c r="F3339" s="38">
        <v>34.177215189873415</v>
      </c>
    </row>
    <row r="3340" spans="1:6" x14ac:dyDescent="0.35">
      <c r="A3340" s="37" t="s">
        <v>8017</v>
      </c>
      <c r="B3340" s="38">
        <v>-34.036837800000001</v>
      </c>
      <c r="C3340" s="38">
        <v>-59.198317629999998</v>
      </c>
      <c r="D3340" s="38">
        <v>0.48679187893867493</v>
      </c>
      <c r="E3340" s="38">
        <v>0.49494253491100509</v>
      </c>
      <c r="F3340" s="38">
        <v>30.493273542600896</v>
      </c>
    </row>
    <row r="3341" spans="1:6" x14ac:dyDescent="0.35">
      <c r="A3341" s="37" t="s">
        <v>8018</v>
      </c>
      <c r="B3341" s="38">
        <v>-34.087547479999998</v>
      </c>
      <c r="C3341" s="38">
        <v>-59.174681700000001</v>
      </c>
      <c r="D3341" s="38">
        <v>0.55120354890823364</v>
      </c>
      <c r="E3341" s="38">
        <v>0.55081392327944434</v>
      </c>
      <c r="F3341" s="38">
        <v>56.000000000000007</v>
      </c>
    </row>
    <row r="3342" spans="1:6" x14ac:dyDescent="0.35">
      <c r="A3342" s="37" t="s">
        <v>8019</v>
      </c>
      <c r="B3342" s="38">
        <v>-34.087375199999997</v>
      </c>
      <c r="C3342" s="38">
        <v>-59.044688649999998</v>
      </c>
      <c r="D3342" s="38">
        <v>0.5325164794921875</v>
      </c>
      <c r="E3342" s="38">
        <v>0.55001563961441458</v>
      </c>
      <c r="F3342" s="38">
        <v>42.105263157894733</v>
      </c>
    </row>
    <row r="3343" spans="1:6" x14ac:dyDescent="0.35">
      <c r="A3343" s="37" t="s">
        <v>8020</v>
      </c>
      <c r="B3343" s="38">
        <v>-33.98023105</v>
      </c>
      <c r="C3343" s="38">
        <v>-59.284683309999998</v>
      </c>
      <c r="D3343" s="38">
        <v>0.34385782480239868</v>
      </c>
      <c r="E3343" s="38">
        <v>0.34679478406906128</v>
      </c>
      <c r="F3343" s="38">
        <v>0</v>
      </c>
    </row>
    <row r="3344" spans="1:6" x14ac:dyDescent="0.35">
      <c r="A3344" s="37" t="s">
        <v>8021</v>
      </c>
      <c r="B3344" s="38">
        <v>-34.103748019999998</v>
      </c>
      <c r="C3344" s="38">
        <v>-59.01390293</v>
      </c>
      <c r="D3344" s="38">
        <v>0.2245116978883743</v>
      </c>
      <c r="E3344" s="38">
        <v>0.2605109020239777</v>
      </c>
      <c r="F3344" s="38">
        <v>42.857142857142854</v>
      </c>
    </row>
    <row r="3345" spans="1:6" x14ac:dyDescent="0.35">
      <c r="A3345" s="37" t="s">
        <v>8022</v>
      </c>
      <c r="B3345" s="38">
        <v>-34.0672882</v>
      </c>
      <c r="C3345" s="38">
        <v>-59.229955050000001</v>
      </c>
      <c r="D3345" s="38">
        <v>0.52157652378082275</v>
      </c>
      <c r="E3345" s="38">
        <v>0.52234579260284841</v>
      </c>
      <c r="F3345" s="38">
        <v>28.919860627177702</v>
      </c>
    </row>
    <row r="3346" spans="1:6" x14ac:dyDescent="0.35">
      <c r="A3346" s="37" t="s">
        <v>8023</v>
      </c>
      <c r="B3346" s="38">
        <v>-34.089840850000002</v>
      </c>
      <c r="C3346" s="38">
        <v>-59.036180960000003</v>
      </c>
      <c r="D3346" s="38">
        <v>0.30155119299888611</v>
      </c>
      <c r="E3346" s="38">
        <v>0.30516233883405991</v>
      </c>
      <c r="F3346" s="38">
        <v>37.899543378995432</v>
      </c>
    </row>
    <row r="3347" spans="1:6" x14ac:dyDescent="0.35">
      <c r="A3347" s="37" t="s">
        <v>8024</v>
      </c>
      <c r="B3347" s="38">
        <v>-34.08119765</v>
      </c>
      <c r="C3347" s="38">
        <v>-59.041481089999998</v>
      </c>
      <c r="D3347" s="38">
        <v>0.50721120834350586</v>
      </c>
      <c r="E3347" s="38">
        <v>0.55529026356008315</v>
      </c>
      <c r="F3347" s="38">
        <v>50.230414746543786</v>
      </c>
    </row>
    <row r="3348" spans="1:6" x14ac:dyDescent="0.35">
      <c r="A3348" s="37" t="s">
        <v>8025</v>
      </c>
      <c r="B3348" s="38">
        <v>-34.040575169999997</v>
      </c>
      <c r="C3348" s="38">
        <v>-59.080849929999999</v>
      </c>
      <c r="D3348" s="38">
        <v>0.72163480520248413</v>
      </c>
      <c r="E3348" s="38">
        <v>0.72163480520248413</v>
      </c>
      <c r="F3348" s="38">
        <v>75</v>
      </c>
    </row>
    <row r="3349" spans="1:6" x14ac:dyDescent="0.35">
      <c r="A3349" s="37" t="s">
        <v>8026</v>
      </c>
      <c r="B3349" s="38">
        <v>-34.115968049999999</v>
      </c>
      <c r="C3349" s="38">
        <v>-59.026813439999998</v>
      </c>
      <c r="D3349" s="38">
        <v>0.52046459913253784</v>
      </c>
      <c r="E3349" s="38">
        <v>0.56025444098881316</v>
      </c>
      <c r="F3349" s="38">
        <v>49.576271186440678</v>
      </c>
    </row>
    <row r="3350" spans="1:6" x14ac:dyDescent="0.35">
      <c r="A3350" s="37" t="s">
        <v>8027</v>
      </c>
      <c r="B3350" s="38">
        <v>-34.110499820000001</v>
      </c>
      <c r="C3350" s="38">
        <v>-59.024075920000001</v>
      </c>
      <c r="D3350" s="38">
        <v>0.41091927886009222</v>
      </c>
      <c r="E3350" s="38">
        <v>0.39881744893158178</v>
      </c>
      <c r="F3350" s="38">
        <v>24.242424242424242</v>
      </c>
    </row>
    <row r="3351" spans="1:6" x14ac:dyDescent="0.35">
      <c r="A3351" s="37" t="s">
        <v>8028</v>
      </c>
      <c r="B3351" s="38">
        <v>-34.105842010000003</v>
      </c>
      <c r="C3351" s="38">
        <v>-59.039149139999999</v>
      </c>
      <c r="D3351" s="38">
        <v>0.49158746004104609</v>
      </c>
      <c r="E3351" s="38">
        <v>0.49757799184000168</v>
      </c>
      <c r="F3351" s="38">
        <v>37.420718816067655</v>
      </c>
    </row>
    <row r="3352" spans="1:6" x14ac:dyDescent="0.35">
      <c r="A3352" s="37" t="s">
        <v>8029</v>
      </c>
      <c r="B3352" s="38">
        <v>-34.110014300000003</v>
      </c>
      <c r="C3352" s="38">
        <v>-59.030762950000003</v>
      </c>
      <c r="D3352" s="38">
        <v>0.3835965096950531</v>
      </c>
      <c r="E3352" s="38">
        <v>0.39382359426882529</v>
      </c>
      <c r="F3352" s="38">
        <v>55.645161290322577</v>
      </c>
    </row>
    <row r="3353" spans="1:6" x14ac:dyDescent="0.35">
      <c r="A3353" s="37" t="s">
        <v>8030</v>
      </c>
      <c r="B3353" s="38">
        <v>-33.990865169999999</v>
      </c>
      <c r="C3353" s="38">
        <v>-59.183400990000003</v>
      </c>
      <c r="D3353" s="38">
        <v>0.36751982569694519</v>
      </c>
      <c r="E3353" s="38">
        <v>0.36156707091463941</v>
      </c>
      <c r="F3353" s="38">
        <v>16.883116883116884</v>
      </c>
    </row>
    <row r="3354" spans="1:6" x14ac:dyDescent="0.35">
      <c r="A3354" s="37" t="s">
        <v>8031</v>
      </c>
      <c r="B3354" s="38">
        <v>-33.852164719999998</v>
      </c>
      <c r="C3354" s="38">
        <v>-59.028880049999998</v>
      </c>
      <c r="D3354" s="38">
        <v>0.65289765596389771</v>
      </c>
      <c r="E3354" s="38">
        <v>0.65289765596389771</v>
      </c>
      <c r="F3354" s="38">
        <v>42.553191489361701</v>
      </c>
    </row>
    <row r="3355" spans="1:6" x14ac:dyDescent="0.35">
      <c r="A3355" s="37" t="s">
        <v>8032</v>
      </c>
      <c r="B3355" s="38">
        <v>-34.114307439999997</v>
      </c>
      <c r="C3355" s="38">
        <v>-59.016927889999998</v>
      </c>
      <c r="D3355" s="38">
        <v>0.22091849148273471</v>
      </c>
      <c r="E3355" s="38">
        <v>0.24261724617746139</v>
      </c>
      <c r="F3355" s="38">
        <v>46.12676056338028</v>
      </c>
    </row>
    <row r="3356" spans="1:6" x14ac:dyDescent="0.35">
      <c r="A3356" s="37" t="s">
        <v>8033</v>
      </c>
      <c r="B3356" s="38">
        <v>-34.1084757</v>
      </c>
      <c r="C3356" s="38">
        <v>-59.06013471</v>
      </c>
      <c r="D3356" s="38">
        <v>0.68483924865722656</v>
      </c>
      <c r="E3356" s="38">
        <v>0.70861004057683441</v>
      </c>
      <c r="F3356" s="38">
        <v>43.378995433789953</v>
      </c>
    </row>
    <row r="3357" spans="1:6" x14ac:dyDescent="0.35">
      <c r="A3357" s="37" t="s">
        <v>8034</v>
      </c>
      <c r="B3357" s="38">
        <v>-34.115924720000002</v>
      </c>
      <c r="C3357" s="38">
        <v>-59.010208030000001</v>
      </c>
      <c r="D3357" s="38">
        <v>0.29668620228767401</v>
      </c>
      <c r="E3357" s="38">
        <v>0.36865502678685719</v>
      </c>
      <c r="F3357" s="38">
        <v>15.598885793871867</v>
      </c>
    </row>
    <row r="3358" spans="1:6" x14ac:dyDescent="0.35">
      <c r="A3358" s="37" t="s">
        <v>8035</v>
      </c>
      <c r="B3358" s="38">
        <v>-34.080105400000001</v>
      </c>
      <c r="C3358" s="38">
        <v>-59.039697580000002</v>
      </c>
      <c r="D3358" s="38">
        <v>0.49306905269622803</v>
      </c>
      <c r="E3358" s="38">
        <v>0.49428141282664412</v>
      </c>
      <c r="F3358" s="38"/>
    </row>
    <row r="3359" spans="1:6" x14ac:dyDescent="0.35">
      <c r="A3359" s="37" t="s">
        <v>8036</v>
      </c>
      <c r="B3359" s="38">
        <v>-35.012044840000001</v>
      </c>
      <c r="C3359" s="38">
        <v>-61.049270409999998</v>
      </c>
      <c r="D3359" s="38">
        <v>0.40298366546630859</v>
      </c>
      <c r="E3359" s="38">
        <v>0.40298366546630859</v>
      </c>
      <c r="F3359" s="38">
        <v>11.111111111111111</v>
      </c>
    </row>
    <row r="3360" spans="1:6" x14ac:dyDescent="0.35">
      <c r="A3360" s="37" t="s">
        <v>8037</v>
      </c>
      <c r="B3360" s="38">
        <v>-35.004090570000002</v>
      </c>
      <c r="C3360" s="38">
        <v>-61.044781579999999</v>
      </c>
      <c r="D3360" s="38">
        <v>0.36320582032203669</v>
      </c>
      <c r="E3360" s="38">
        <v>0.36961008608341223</v>
      </c>
      <c r="F3360" s="38" t="s">
        <v>5130</v>
      </c>
    </row>
    <row r="3361" spans="1:6" x14ac:dyDescent="0.35">
      <c r="A3361" s="37" t="s">
        <v>8038</v>
      </c>
      <c r="B3361" s="38">
        <v>-34.991341089999999</v>
      </c>
      <c r="C3361" s="38">
        <v>-61.039632269999998</v>
      </c>
      <c r="D3361" s="38">
        <v>0.5029531717300415</v>
      </c>
      <c r="E3361" s="38">
        <v>0.45218945791323978</v>
      </c>
      <c r="F3361" s="38"/>
    </row>
    <row r="3362" spans="1:6" x14ac:dyDescent="0.35">
      <c r="A3362" s="37" t="s">
        <v>8039</v>
      </c>
      <c r="B3362" s="38">
        <v>-35.004378070000001</v>
      </c>
      <c r="C3362" s="38">
        <v>-61.038007069999999</v>
      </c>
      <c r="D3362" s="38">
        <v>0.37764453887939448</v>
      </c>
      <c r="E3362" s="38">
        <v>0.29787530303001403</v>
      </c>
      <c r="F3362" s="38"/>
    </row>
    <row r="3363" spans="1:6" x14ac:dyDescent="0.35">
      <c r="A3363" s="37" t="s">
        <v>8040</v>
      </c>
      <c r="B3363" s="38">
        <v>-34.999647439999997</v>
      </c>
      <c r="C3363" s="38">
        <v>-61.038026139999999</v>
      </c>
      <c r="D3363" s="38">
        <v>0.30144879221916199</v>
      </c>
      <c r="E3363" s="38">
        <v>0.34891560849021458</v>
      </c>
      <c r="F3363" s="38">
        <v>24.050632911392405</v>
      </c>
    </row>
    <row r="3364" spans="1:6" x14ac:dyDescent="0.35">
      <c r="A3364" s="37" t="s">
        <v>8041</v>
      </c>
      <c r="B3364" s="38">
        <v>-34.749245770000002</v>
      </c>
      <c r="C3364" s="38">
        <v>-60.98665931</v>
      </c>
      <c r="D3364" s="38">
        <v>0.38848453760147089</v>
      </c>
      <c r="E3364" s="38">
        <v>0.39837152393240682</v>
      </c>
      <c r="F3364" s="38">
        <v>31.632653061224492</v>
      </c>
    </row>
    <row r="3365" spans="1:6" x14ac:dyDescent="0.35">
      <c r="A3365" s="37" t="s">
        <v>8042</v>
      </c>
      <c r="B3365" s="38">
        <v>-34.894413419999999</v>
      </c>
      <c r="C3365" s="38">
        <v>-61.005016599999998</v>
      </c>
      <c r="D3365" s="38">
        <v>0.2992708683013916</v>
      </c>
      <c r="E3365" s="38">
        <v>0.29602475542771189</v>
      </c>
      <c r="F3365" s="38" t="s">
        <v>5130</v>
      </c>
    </row>
    <row r="3366" spans="1:6" x14ac:dyDescent="0.35">
      <c r="A3366" s="37" t="s">
        <v>8043</v>
      </c>
      <c r="B3366" s="38">
        <v>-35.061158040000002</v>
      </c>
      <c r="C3366" s="38">
        <v>-61.040328440000003</v>
      </c>
      <c r="D3366" s="38">
        <v>0.45118588209152222</v>
      </c>
      <c r="E3366" s="38">
        <v>0.45118588209152222</v>
      </c>
      <c r="F3366" s="38">
        <v>66.666666666666657</v>
      </c>
    </row>
    <row r="3367" spans="1:6" x14ac:dyDescent="0.35">
      <c r="A3367" s="37" t="s">
        <v>8044</v>
      </c>
      <c r="B3367" s="38">
        <v>-34.997952959999999</v>
      </c>
      <c r="C3367" s="38">
        <v>-61.053388570000003</v>
      </c>
      <c r="D3367" s="38">
        <v>0.44452404975891108</v>
      </c>
      <c r="E3367" s="38">
        <v>0.42982479285549469</v>
      </c>
      <c r="F3367" s="38">
        <v>50</v>
      </c>
    </row>
    <row r="3368" spans="1:6" x14ac:dyDescent="0.35">
      <c r="A3368" s="37" t="s">
        <v>8045</v>
      </c>
      <c r="B3368" s="38">
        <v>-35.044034529999998</v>
      </c>
      <c r="C3368" s="38">
        <v>-61.08278172</v>
      </c>
      <c r="D3368" s="38">
        <v>0.46056073904037481</v>
      </c>
      <c r="E3368" s="38">
        <v>0.46646511554718018</v>
      </c>
      <c r="F3368" s="38">
        <v>0</v>
      </c>
    </row>
    <row r="3369" spans="1:6" x14ac:dyDescent="0.35">
      <c r="A3369" s="37" t="s">
        <v>8046</v>
      </c>
      <c r="B3369" s="38">
        <v>-35.029097960000001</v>
      </c>
      <c r="C3369" s="38">
        <v>-60.863531819999999</v>
      </c>
      <c r="D3369" s="38">
        <v>0.50997638702392578</v>
      </c>
      <c r="E3369" s="38">
        <v>0.51526291746842234</v>
      </c>
      <c r="F3369" s="38">
        <v>22.222222222222221</v>
      </c>
    </row>
    <row r="3370" spans="1:6" x14ac:dyDescent="0.35">
      <c r="A3370" s="37" t="s">
        <v>8047</v>
      </c>
      <c r="B3370" s="38">
        <v>-34.994756899999999</v>
      </c>
      <c r="C3370" s="38">
        <v>-61.023524799999997</v>
      </c>
      <c r="D3370" s="38">
        <v>0.50236761569976807</v>
      </c>
      <c r="E3370" s="38">
        <v>0.50236761569976807</v>
      </c>
      <c r="F3370" s="38">
        <v>44.642857142857146</v>
      </c>
    </row>
    <row r="3371" spans="1:6" x14ac:dyDescent="0.35">
      <c r="A3371" s="37" t="s">
        <v>8048</v>
      </c>
      <c r="B3371" s="38">
        <v>-35.004223770000003</v>
      </c>
      <c r="C3371" s="38">
        <v>-61.037870640000001</v>
      </c>
      <c r="D3371" s="38">
        <v>0.37764453887939448</v>
      </c>
      <c r="E3371" s="38">
        <v>0.29679073433618292</v>
      </c>
      <c r="F3371" s="38">
        <v>34.523809523809526</v>
      </c>
    </row>
    <row r="3372" spans="1:6" x14ac:dyDescent="0.35">
      <c r="A3372" s="37" t="s">
        <v>8049</v>
      </c>
      <c r="B3372" s="38">
        <v>-35.004551659999997</v>
      </c>
      <c r="C3372" s="38">
        <v>-61.037754380000003</v>
      </c>
      <c r="D3372" s="38">
        <v>0.25385084748268127</v>
      </c>
      <c r="E3372" s="38">
        <v>0.29765741683934871</v>
      </c>
      <c r="F3372" s="38">
        <v>17.321428571428569</v>
      </c>
    </row>
    <row r="3373" spans="1:6" x14ac:dyDescent="0.35">
      <c r="A3373" s="37" t="s">
        <v>8050</v>
      </c>
      <c r="B3373" s="38">
        <v>-34.995233069999998</v>
      </c>
      <c r="C3373" s="38">
        <v>-61.045149690000002</v>
      </c>
      <c r="D3373" s="38">
        <v>0.36441642045974731</v>
      </c>
      <c r="E3373" s="38">
        <v>0.38203975236093668</v>
      </c>
      <c r="F3373" s="38">
        <v>21.44927536231884</v>
      </c>
    </row>
    <row r="3374" spans="1:6" x14ac:dyDescent="0.35">
      <c r="A3374" s="37" t="s">
        <v>8051</v>
      </c>
      <c r="B3374" s="38">
        <v>-34.995019650000003</v>
      </c>
      <c r="C3374" s="38">
        <v>-61.044554810000001</v>
      </c>
      <c r="D3374" s="38">
        <v>0.36441642045974731</v>
      </c>
      <c r="E3374" s="38">
        <v>0.37797067645523291</v>
      </c>
      <c r="F3374" s="38"/>
    </row>
    <row r="3375" spans="1:6" x14ac:dyDescent="0.35">
      <c r="A3375" s="37" t="s">
        <v>8052</v>
      </c>
      <c r="B3375" s="38">
        <v>-35.000112729999998</v>
      </c>
      <c r="C3375" s="38">
        <v>-61.035591570000001</v>
      </c>
      <c r="D3375" s="38">
        <v>0.40632188320159912</v>
      </c>
      <c r="E3375" s="38">
        <v>0.39034909166787801</v>
      </c>
      <c r="F3375" s="38">
        <v>53.75</v>
      </c>
    </row>
    <row r="3376" spans="1:6" x14ac:dyDescent="0.35">
      <c r="A3376" s="37" t="s">
        <v>8053</v>
      </c>
      <c r="B3376" s="38">
        <v>-35.071392850000002</v>
      </c>
      <c r="C3376" s="38">
        <v>-61.115784380000001</v>
      </c>
      <c r="D3376" s="38">
        <v>0.53617852926254272</v>
      </c>
      <c r="E3376" s="38">
        <v>0.53617852926254272</v>
      </c>
      <c r="F3376" s="38">
        <v>48.333333333333336</v>
      </c>
    </row>
    <row r="3377" spans="1:6" x14ac:dyDescent="0.35">
      <c r="A3377" s="37" t="s">
        <v>8054</v>
      </c>
      <c r="B3377" s="38">
        <v>-35.000462720000002</v>
      </c>
      <c r="C3377" s="38">
        <v>-61.02894337</v>
      </c>
      <c r="D3377" s="38">
        <v>0.37218692898750311</v>
      </c>
      <c r="E3377" s="38">
        <v>0.39946449465221828</v>
      </c>
      <c r="F3377" s="38">
        <v>36.036036036036037</v>
      </c>
    </row>
    <row r="3378" spans="1:6" x14ac:dyDescent="0.35">
      <c r="A3378" s="37" t="s">
        <v>8055</v>
      </c>
      <c r="B3378" s="38">
        <v>-34.894291080000002</v>
      </c>
      <c r="C3378" s="38">
        <v>-61.004858349999999</v>
      </c>
      <c r="D3378" s="38">
        <v>0.2992708683013916</v>
      </c>
      <c r="E3378" s="38">
        <v>0.29593702264734217</v>
      </c>
      <c r="F3378" s="38">
        <v>0</v>
      </c>
    </row>
    <row r="3379" spans="1:6" x14ac:dyDescent="0.35">
      <c r="A3379" s="37" t="s">
        <v>8056</v>
      </c>
      <c r="B3379" s="38">
        <v>-35.061039360000002</v>
      </c>
      <c r="C3379" s="38">
        <v>-61.040610059999999</v>
      </c>
      <c r="D3379" s="38">
        <v>0.45118588209152222</v>
      </c>
      <c r="E3379" s="38">
        <v>0.45118588209152222</v>
      </c>
      <c r="F3379" s="38">
        <v>61.53846153846154</v>
      </c>
    </row>
    <row r="3380" spans="1:6" x14ac:dyDescent="0.35">
      <c r="A3380" s="37" t="s">
        <v>8057</v>
      </c>
      <c r="B3380" s="38">
        <v>-35.003760219999997</v>
      </c>
      <c r="C3380" s="38">
        <v>-61.041331059999997</v>
      </c>
      <c r="D3380" s="38">
        <v>0.30095577239990229</v>
      </c>
      <c r="E3380" s="38">
        <v>0.32431394372667582</v>
      </c>
      <c r="F3380" s="38">
        <v>33.944954128440372</v>
      </c>
    </row>
    <row r="3381" spans="1:6" x14ac:dyDescent="0.35">
      <c r="A3381" s="37" t="s">
        <v>8058</v>
      </c>
      <c r="B3381" s="38">
        <v>-35.028825650000002</v>
      </c>
      <c r="C3381" s="38">
        <v>-60.864020930000002</v>
      </c>
      <c r="D3381" s="38">
        <v>0.50997638702392578</v>
      </c>
      <c r="E3381" s="38">
        <v>0.51631069827724152</v>
      </c>
      <c r="F3381" s="38">
        <v>31.578947368421051</v>
      </c>
    </row>
    <row r="3382" spans="1:6" x14ac:dyDescent="0.35">
      <c r="A3382" s="37" t="s">
        <v>8059</v>
      </c>
      <c r="B3382" s="38">
        <v>-34.748598700000002</v>
      </c>
      <c r="C3382" s="38">
        <v>-60.988294269999997</v>
      </c>
      <c r="D3382" s="38">
        <v>0.38848453760147089</v>
      </c>
      <c r="E3382" s="38">
        <v>0.40624177365592029</v>
      </c>
      <c r="F3382" s="38">
        <v>33.505154639175252</v>
      </c>
    </row>
    <row r="3383" spans="1:6" x14ac:dyDescent="0.35">
      <c r="A3383" s="37" t="s">
        <v>8060</v>
      </c>
      <c r="B3383" s="38">
        <v>-35.043726720000002</v>
      </c>
      <c r="C3383" s="38">
        <v>-61.08311346</v>
      </c>
      <c r="D3383" s="38">
        <v>0.46056073904037481</v>
      </c>
      <c r="E3383" s="38">
        <v>0.46553284557242142</v>
      </c>
      <c r="F3383" s="38">
        <v>25.925925925925924</v>
      </c>
    </row>
    <row r="3384" spans="1:6" x14ac:dyDescent="0.35">
      <c r="A3384" s="37" t="s">
        <v>8061</v>
      </c>
      <c r="B3384" s="38">
        <v>-34.876249860000001</v>
      </c>
      <c r="C3384" s="38">
        <v>-61.140737659999999</v>
      </c>
      <c r="D3384" s="38">
        <v>0.29775238037109381</v>
      </c>
      <c r="E3384" s="38">
        <v>0.29775238037109381</v>
      </c>
      <c r="F3384" s="38">
        <v>50</v>
      </c>
    </row>
    <row r="3385" spans="1:6" x14ac:dyDescent="0.35">
      <c r="A3385" s="37" t="s">
        <v>8062</v>
      </c>
      <c r="B3385" s="38">
        <v>-35.118182670000003</v>
      </c>
      <c r="C3385" s="38">
        <v>-61.062331739999998</v>
      </c>
      <c r="D3385" s="38">
        <v>0.45127362012863159</v>
      </c>
      <c r="E3385" s="38">
        <v>0.45127362012863159</v>
      </c>
      <c r="F3385" s="38">
        <v>0</v>
      </c>
    </row>
    <row r="3386" spans="1:6" x14ac:dyDescent="0.35">
      <c r="A3386" s="37" t="s">
        <v>8063</v>
      </c>
      <c r="B3386" s="38">
        <v>-35.170028780000003</v>
      </c>
      <c r="C3386" s="38">
        <v>-61.230822789999998</v>
      </c>
      <c r="D3386" s="38">
        <v>0.3283693790435791</v>
      </c>
      <c r="E3386" s="38">
        <v>0.3283693790435791</v>
      </c>
      <c r="F3386" s="38" t="s">
        <v>5130</v>
      </c>
    </row>
    <row r="3387" spans="1:6" x14ac:dyDescent="0.35">
      <c r="A3387" s="37" t="s">
        <v>8064</v>
      </c>
      <c r="B3387" s="38">
        <v>-35.144635870000002</v>
      </c>
      <c r="C3387" s="38">
        <v>-61.298405629999998</v>
      </c>
      <c r="D3387" s="38">
        <v>0.30467057228088379</v>
      </c>
      <c r="E3387" s="38">
        <v>0.30467057228088379</v>
      </c>
      <c r="F3387" s="38">
        <v>0</v>
      </c>
    </row>
    <row r="3388" spans="1:6" x14ac:dyDescent="0.35">
      <c r="A3388" s="37" t="s">
        <v>8065</v>
      </c>
      <c r="B3388" s="38">
        <v>-35.060524630000003</v>
      </c>
      <c r="C3388" s="38">
        <v>-61.001216079999999</v>
      </c>
      <c r="D3388" s="38">
        <v>0.43896502256393433</v>
      </c>
      <c r="E3388" s="38">
        <v>0.43896502256393433</v>
      </c>
      <c r="F3388" s="38">
        <v>19.047619047619047</v>
      </c>
    </row>
    <row r="3389" spans="1:6" x14ac:dyDescent="0.35">
      <c r="A3389" s="37" t="s">
        <v>8066</v>
      </c>
      <c r="B3389" s="38">
        <v>-34.944060139999998</v>
      </c>
      <c r="C3389" s="38">
        <v>-61.1595589</v>
      </c>
      <c r="D3389" s="38">
        <v>0.45602419972419739</v>
      </c>
      <c r="E3389" s="38">
        <v>0.45602419972419739</v>
      </c>
      <c r="F3389" s="38">
        <v>22.222222222222221</v>
      </c>
    </row>
    <row r="3390" spans="1:6" x14ac:dyDescent="0.35">
      <c r="A3390" s="37" t="s">
        <v>8067</v>
      </c>
      <c r="B3390" s="38">
        <v>-35.095635379999997</v>
      </c>
      <c r="C3390" s="38">
        <v>-61.13953429</v>
      </c>
      <c r="D3390" s="38">
        <v>0.53617852926254272</v>
      </c>
      <c r="E3390" s="38">
        <v>0.53617852926254272</v>
      </c>
      <c r="F3390" s="38">
        <v>50</v>
      </c>
    </row>
    <row r="3391" spans="1:6" x14ac:dyDescent="0.35">
      <c r="A3391" s="37" t="s">
        <v>8068</v>
      </c>
      <c r="B3391" s="38">
        <v>-35.004547930000001</v>
      </c>
      <c r="C3391" s="38">
        <v>-61.03786977</v>
      </c>
      <c r="D3391" s="38">
        <v>0.37764453887939448</v>
      </c>
      <c r="E3391" s="38">
        <v>0.29765741683934871</v>
      </c>
      <c r="F3391" s="38">
        <v>26.265822784810126</v>
      </c>
    </row>
    <row r="3392" spans="1:6" x14ac:dyDescent="0.35">
      <c r="A3392" s="37" t="s">
        <v>8069</v>
      </c>
      <c r="B3392" s="38">
        <v>-35.000015769999997</v>
      </c>
      <c r="C3392" s="38">
        <v>-61.031737909999997</v>
      </c>
      <c r="D3392" s="38">
        <v>0.43492251634597778</v>
      </c>
      <c r="E3392" s="38">
        <v>0.40546373944533498</v>
      </c>
      <c r="F3392" s="38"/>
    </row>
    <row r="3393" spans="1:6" x14ac:dyDescent="0.35">
      <c r="A3393" s="37" t="s">
        <v>8070</v>
      </c>
      <c r="B3393" s="38">
        <v>-34.995528139999998</v>
      </c>
      <c r="C3393" s="38">
        <v>-61.03021674</v>
      </c>
      <c r="D3393" s="38">
        <v>0.4134145975112915</v>
      </c>
      <c r="E3393" s="38">
        <v>0.46063092914787501</v>
      </c>
      <c r="F3393" s="38"/>
    </row>
    <row r="3394" spans="1:6" x14ac:dyDescent="0.35">
      <c r="A3394" s="37" t="s">
        <v>1185</v>
      </c>
      <c r="B3394" s="38">
        <v>-34.779204190000002</v>
      </c>
      <c r="C3394" s="38">
        <v>-63.193416970000001</v>
      </c>
      <c r="D3394" s="38">
        <v>0.32186883687973022</v>
      </c>
      <c r="E3394" s="38">
        <v>0.32186883687973022</v>
      </c>
      <c r="F3394" s="38"/>
    </row>
    <row r="3395" spans="1:6" x14ac:dyDescent="0.35">
      <c r="A3395" s="37" t="s">
        <v>1186</v>
      </c>
      <c r="B3395" s="38">
        <v>-34.770625899999999</v>
      </c>
      <c r="C3395" s="38">
        <v>-62.980900980000001</v>
      </c>
      <c r="D3395" s="38">
        <v>0.34548917412757868</v>
      </c>
      <c r="E3395" s="38">
        <v>0.37146688370328201</v>
      </c>
      <c r="F3395" s="38"/>
    </row>
    <row r="3396" spans="1:6" x14ac:dyDescent="0.35">
      <c r="A3396" s="37" t="s">
        <v>1187</v>
      </c>
      <c r="B3396" s="38">
        <v>-35.032729330000002</v>
      </c>
      <c r="C3396" s="38">
        <v>-63.015896730000001</v>
      </c>
      <c r="D3396" s="38">
        <v>0.23269382119178769</v>
      </c>
      <c r="E3396" s="38">
        <v>0.22994142888407959</v>
      </c>
      <c r="F3396" s="38"/>
    </row>
    <row r="3397" spans="1:6" x14ac:dyDescent="0.35">
      <c r="A3397" s="37" t="s">
        <v>8071</v>
      </c>
      <c r="B3397" s="38">
        <v>-35.033477589999997</v>
      </c>
      <c r="C3397" s="38">
        <v>-63.010626760000001</v>
      </c>
      <c r="D3397" s="38">
        <v>0.23246434330940249</v>
      </c>
      <c r="E3397" s="38">
        <v>0.239235209399148</v>
      </c>
      <c r="F3397" s="38">
        <v>16.326530612244898</v>
      </c>
    </row>
    <row r="3398" spans="1:6" x14ac:dyDescent="0.35">
      <c r="A3398" s="37" t="s">
        <v>8072</v>
      </c>
      <c r="B3398" s="38">
        <v>-35.032909750000002</v>
      </c>
      <c r="C3398" s="38">
        <v>-63.029334339999998</v>
      </c>
      <c r="D3398" s="38">
        <v>0.41686663031578058</v>
      </c>
      <c r="E3398" s="38">
        <v>0.44534471160487132</v>
      </c>
      <c r="F3398" s="38">
        <v>30.303030303030305</v>
      </c>
    </row>
    <row r="3399" spans="1:6" x14ac:dyDescent="0.35">
      <c r="A3399" s="37" t="s">
        <v>8073</v>
      </c>
      <c r="B3399" s="38">
        <v>-35.032688280000002</v>
      </c>
      <c r="C3399" s="38">
        <v>-63.016210010000002</v>
      </c>
      <c r="D3399" s="38">
        <v>0.23269382119178769</v>
      </c>
      <c r="E3399" s="38">
        <v>0.2299530751801826</v>
      </c>
      <c r="F3399" s="38"/>
    </row>
    <row r="3400" spans="1:6" x14ac:dyDescent="0.35">
      <c r="A3400" s="37" t="s">
        <v>8074</v>
      </c>
      <c r="B3400" s="38">
        <v>-35.031810210000003</v>
      </c>
      <c r="C3400" s="38">
        <v>-63.01764481</v>
      </c>
      <c r="D3400" s="38">
        <v>0.23269382119178769</v>
      </c>
      <c r="E3400" s="38">
        <v>0.25645570940262558</v>
      </c>
      <c r="F3400" s="38"/>
    </row>
    <row r="3401" spans="1:6" x14ac:dyDescent="0.35">
      <c r="A3401" s="37" t="s">
        <v>8075</v>
      </c>
      <c r="B3401" s="38">
        <v>-35.035796089999998</v>
      </c>
      <c r="C3401" s="38">
        <v>-63.012984039999999</v>
      </c>
      <c r="D3401" s="38">
        <v>0.22603942453861239</v>
      </c>
      <c r="E3401" s="38">
        <v>0.24230288170479439</v>
      </c>
      <c r="F3401" s="38">
        <v>25</v>
      </c>
    </row>
    <row r="3402" spans="1:6" x14ac:dyDescent="0.35">
      <c r="A3402" s="37" t="s">
        <v>8076</v>
      </c>
      <c r="B3402" s="38">
        <v>-35.285269790000001</v>
      </c>
      <c r="C3402" s="38">
        <v>-63.367292249999998</v>
      </c>
      <c r="D3402" s="38">
        <v>0.40499201416969299</v>
      </c>
      <c r="E3402" s="38">
        <v>0.4075691950948615</v>
      </c>
      <c r="F3402" s="38">
        <v>29.411764705882355</v>
      </c>
    </row>
    <row r="3403" spans="1:6" x14ac:dyDescent="0.35">
      <c r="A3403" s="37" t="s">
        <v>8077</v>
      </c>
      <c r="B3403" s="38">
        <v>-34.769950350000002</v>
      </c>
      <c r="C3403" s="38">
        <v>-62.985763550000001</v>
      </c>
      <c r="D3403" s="38">
        <v>0.34548917412757868</v>
      </c>
      <c r="E3403" s="38">
        <v>0.36032041828883321</v>
      </c>
      <c r="F3403" s="38">
        <v>23.762376237623762</v>
      </c>
    </row>
    <row r="3404" spans="1:6" x14ac:dyDescent="0.35">
      <c r="A3404" s="37" t="s">
        <v>8078</v>
      </c>
      <c r="B3404" s="38">
        <v>-34.782525489999998</v>
      </c>
      <c r="C3404" s="38">
        <v>-63.193978110000003</v>
      </c>
      <c r="D3404" s="38">
        <v>0.28254789113998408</v>
      </c>
      <c r="E3404" s="38">
        <v>0.29317517377234792</v>
      </c>
      <c r="F3404" s="38">
        <v>30</v>
      </c>
    </row>
    <row r="3405" spans="1:6" x14ac:dyDescent="0.35">
      <c r="A3405" s="37" t="s">
        <v>8079</v>
      </c>
      <c r="B3405" s="38">
        <v>-34.416730059999999</v>
      </c>
      <c r="C3405" s="38">
        <v>-62.960082540000002</v>
      </c>
      <c r="D3405" s="38">
        <v>0.38125008344650269</v>
      </c>
      <c r="E3405" s="38">
        <v>0.38125008344650269</v>
      </c>
      <c r="F3405" s="38">
        <v>16.666666666666664</v>
      </c>
    </row>
    <row r="3406" spans="1:6" x14ac:dyDescent="0.35">
      <c r="A3406" s="37" t="s">
        <v>8080</v>
      </c>
      <c r="B3406" s="38">
        <v>-35.02876886</v>
      </c>
      <c r="C3406" s="38">
        <v>-63.02101262</v>
      </c>
      <c r="D3406" s="38">
        <v>0.48488810658454901</v>
      </c>
      <c r="E3406" s="38">
        <v>0.47035872230404302</v>
      </c>
      <c r="F3406" s="38">
        <v>25.490196078431371</v>
      </c>
    </row>
    <row r="3407" spans="1:6" x14ac:dyDescent="0.35">
      <c r="A3407" s="37" t="s">
        <v>8081</v>
      </c>
      <c r="B3407" s="38">
        <v>-34.672501179999998</v>
      </c>
      <c r="C3407" s="38">
        <v>-63.369039610000002</v>
      </c>
      <c r="D3407" s="38">
        <v>0.25982540845870972</v>
      </c>
      <c r="E3407" s="38">
        <v>0.29365661469372828</v>
      </c>
      <c r="F3407" s="38">
        <v>17.307692307692307</v>
      </c>
    </row>
    <row r="3408" spans="1:6" x14ac:dyDescent="0.35">
      <c r="A3408" s="37" t="s">
        <v>8082</v>
      </c>
      <c r="B3408" s="38">
        <v>-35.012525449999998</v>
      </c>
      <c r="C3408" s="38">
        <v>-63.37626324</v>
      </c>
      <c r="D3408" s="38">
        <v>0.40985208749771118</v>
      </c>
      <c r="E3408" s="38">
        <v>0.39348709320320802</v>
      </c>
      <c r="F3408" s="38">
        <v>32.075471698113205</v>
      </c>
    </row>
    <row r="3409" spans="1:6" x14ac:dyDescent="0.35">
      <c r="A3409" s="37" t="s">
        <v>8083</v>
      </c>
      <c r="B3409" s="38">
        <v>-35.049104550000003</v>
      </c>
      <c r="C3409" s="38">
        <v>-63.123209809999999</v>
      </c>
      <c r="D3409" s="38">
        <v>0.60047435760498047</v>
      </c>
      <c r="E3409" s="38">
        <v>0.60211629302878134</v>
      </c>
      <c r="F3409" s="38">
        <v>30.76923076923077</v>
      </c>
    </row>
    <row r="3410" spans="1:6" x14ac:dyDescent="0.35">
      <c r="A3410" s="37" t="s">
        <v>8084</v>
      </c>
      <c r="B3410" s="38">
        <v>-34.694734089999997</v>
      </c>
      <c r="C3410" s="38">
        <v>-62.69633623</v>
      </c>
      <c r="D3410" s="38">
        <v>0.37199166417121893</v>
      </c>
      <c r="E3410" s="38">
        <v>0.37199166417121893</v>
      </c>
      <c r="F3410" s="38">
        <v>20</v>
      </c>
    </row>
    <row r="3411" spans="1:6" x14ac:dyDescent="0.35">
      <c r="A3411" s="37" t="s">
        <v>8085</v>
      </c>
      <c r="B3411" s="38">
        <v>-34.461146079999999</v>
      </c>
      <c r="C3411" s="38">
        <v>-62.651039769999997</v>
      </c>
      <c r="D3411" s="38">
        <v>0.46130338311195368</v>
      </c>
      <c r="E3411" s="38">
        <v>0.46202121126024348</v>
      </c>
      <c r="F3411" s="38" t="s">
        <v>5130</v>
      </c>
    </row>
    <row r="3412" spans="1:6" x14ac:dyDescent="0.35">
      <c r="A3412" s="37" t="s">
        <v>8086</v>
      </c>
      <c r="B3412" s="38">
        <v>-34.551566489999999</v>
      </c>
      <c r="C3412" s="38">
        <v>-63.174340630000003</v>
      </c>
      <c r="D3412" s="38">
        <v>0.27996554970741272</v>
      </c>
      <c r="E3412" s="38">
        <v>0.28083524832854401</v>
      </c>
      <c r="F3412" s="38">
        <v>26.666666666666668</v>
      </c>
    </row>
    <row r="3413" spans="1:6" x14ac:dyDescent="0.35">
      <c r="A3413" s="37" t="s">
        <v>8087</v>
      </c>
      <c r="B3413" s="38">
        <v>-35.02553855</v>
      </c>
      <c r="C3413" s="38">
        <v>-63.008035909999997</v>
      </c>
      <c r="D3413" s="38">
        <v>0.38437390327453608</v>
      </c>
      <c r="E3413" s="38">
        <v>0.38416561654635839</v>
      </c>
      <c r="F3413" s="38">
        <v>33.898305084745758</v>
      </c>
    </row>
    <row r="3414" spans="1:6" x14ac:dyDescent="0.35">
      <c r="A3414" s="37" t="s">
        <v>8088</v>
      </c>
      <c r="B3414" s="38">
        <v>-35.044750229999998</v>
      </c>
      <c r="C3414" s="38">
        <v>-63.019696439999997</v>
      </c>
      <c r="D3414" s="38">
        <v>0.64527601003646851</v>
      </c>
      <c r="E3414" s="38">
        <v>0.57380064990785384</v>
      </c>
      <c r="F3414" s="38">
        <v>55.072463768115945</v>
      </c>
    </row>
    <row r="3415" spans="1:6" x14ac:dyDescent="0.35">
      <c r="A3415" s="37" t="s">
        <v>8089</v>
      </c>
      <c r="B3415" s="38">
        <v>-34.865223960000002</v>
      </c>
      <c r="C3415" s="38">
        <v>-63.299576520000002</v>
      </c>
      <c r="D3415" s="38">
        <v>0.26075023412704468</v>
      </c>
      <c r="E3415" s="38">
        <v>0.26075023412704468</v>
      </c>
      <c r="F3415" s="38">
        <v>100</v>
      </c>
    </row>
    <row r="3416" spans="1:6" x14ac:dyDescent="0.35">
      <c r="A3416" s="37" t="s">
        <v>8090</v>
      </c>
      <c r="B3416" s="38">
        <v>-34.994024039999999</v>
      </c>
      <c r="C3416" s="38">
        <v>-63.036979260000003</v>
      </c>
      <c r="D3416" s="38">
        <v>0.54388481378555298</v>
      </c>
      <c r="E3416" s="38">
        <v>0.54388481378555298</v>
      </c>
      <c r="F3416" s="38">
        <v>26.436781609195403</v>
      </c>
    </row>
    <row r="3417" spans="1:6" x14ac:dyDescent="0.35">
      <c r="A3417" s="37" t="s">
        <v>8091</v>
      </c>
      <c r="B3417" s="38">
        <v>-35.030264549999998</v>
      </c>
      <c r="C3417" s="38">
        <v>-63.018305779999999</v>
      </c>
      <c r="D3417" s="38">
        <v>0.26166233420372009</v>
      </c>
      <c r="E3417" s="38">
        <v>0.33680242622220841</v>
      </c>
      <c r="F3417" s="38">
        <v>30.848329048843187</v>
      </c>
    </row>
    <row r="3418" spans="1:6" x14ac:dyDescent="0.35">
      <c r="A3418" s="37" t="s">
        <v>8092</v>
      </c>
      <c r="B3418" s="38">
        <v>-34.770580420000002</v>
      </c>
      <c r="C3418" s="38">
        <v>-62.980551769999998</v>
      </c>
      <c r="D3418" s="38">
        <v>0.34548917412757868</v>
      </c>
      <c r="E3418" s="38">
        <v>0.36991266326771838</v>
      </c>
      <c r="F3418" s="38">
        <v>17.934782608695652</v>
      </c>
    </row>
    <row r="3419" spans="1:6" x14ac:dyDescent="0.35">
      <c r="A3419" s="37" t="s">
        <v>8093</v>
      </c>
      <c r="B3419" s="38">
        <v>-34.6747607</v>
      </c>
      <c r="C3419" s="38">
        <v>-63.370215299999998</v>
      </c>
      <c r="D3419" s="38">
        <v>0.25982540845870972</v>
      </c>
      <c r="E3419" s="38">
        <v>0.27311521271864581</v>
      </c>
      <c r="F3419" s="38">
        <v>14.173228346456693</v>
      </c>
    </row>
    <row r="3420" spans="1:6" x14ac:dyDescent="0.35">
      <c r="A3420" s="37" t="s">
        <v>8094</v>
      </c>
      <c r="B3420" s="38">
        <v>-34.418149819999996</v>
      </c>
      <c r="C3420" s="38">
        <v>-62.961492610000001</v>
      </c>
      <c r="D3420" s="38">
        <v>0.38125008344650269</v>
      </c>
      <c r="E3420" s="38">
        <v>0.3757423197521883</v>
      </c>
      <c r="F3420" s="38">
        <v>8.695652173913043</v>
      </c>
    </row>
    <row r="3421" spans="1:6" x14ac:dyDescent="0.35">
      <c r="A3421" s="37" t="s">
        <v>8095</v>
      </c>
      <c r="B3421" s="38">
        <v>-35.285322370000003</v>
      </c>
      <c r="C3421" s="38">
        <v>-63.366592820000001</v>
      </c>
      <c r="D3421" s="38">
        <v>0.40499201416969299</v>
      </c>
      <c r="E3421" s="38">
        <v>0.4075691950948615</v>
      </c>
      <c r="F3421" s="38">
        <v>21.739130434782609</v>
      </c>
    </row>
    <row r="3422" spans="1:6" x14ac:dyDescent="0.35">
      <c r="A3422" s="37" t="s">
        <v>8096</v>
      </c>
      <c r="B3422" s="38">
        <v>-35.012646590000003</v>
      </c>
      <c r="C3422" s="38">
        <v>-63.375623779999998</v>
      </c>
      <c r="D3422" s="38">
        <v>0.40985208749771118</v>
      </c>
      <c r="E3422" s="38">
        <v>0.3890300989151001</v>
      </c>
      <c r="F3422" s="38">
        <v>17.5</v>
      </c>
    </row>
    <row r="3423" spans="1:6" x14ac:dyDescent="0.35">
      <c r="A3423" s="37" t="s">
        <v>8097</v>
      </c>
      <c r="B3423" s="38">
        <v>-35.036465999999997</v>
      </c>
      <c r="C3423" s="38">
        <v>-63.000825390000003</v>
      </c>
      <c r="D3423" s="38">
        <v>0.35325440764427191</v>
      </c>
      <c r="E3423" s="38">
        <v>0.3570651814744279</v>
      </c>
      <c r="F3423" s="38">
        <v>23.52941176470588</v>
      </c>
    </row>
    <row r="3424" spans="1:6" x14ac:dyDescent="0.35">
      <c r="A3424" s="37" t="s">
        <v>8098</v>
      </c>
      <c r="B3424" s="38">
        <v>-35.026640229999998</v>
      </c>
      <c r="C3424" s="38">
        <v>-63.0139225</v>
      </c>
      <c r="D3424" s="38">
        <v>0.45510965585708618</v>
      </c>
      <c r="E3424" s="38">
        <v>0.42260944521104971</v>
      </c>
      <c r="F3424" s="38"/>
    </row>
    <row r="3425" spans="1:6" x14ac:dyDescent="0.35">
      <c r="A3425" s="37" t="s">
        <v>8099</v>
      </c>
      <c r="B3425" s="38">
        <v>-35.032721760000001</v>
      </c>
      <c r="C3425" s="38">
        <v>-63.016038399999999</v>
      </c>
      <c r="D3425" s="38">
        <v>0.23269382119178769</v>
      </c>
      <c r="E3425" s="38">
        <v>0.2299833144796522</v>
      </c>
      <c r="F3425" s="38">
        <v>26.845637583892618</v>
      </c>
    </row>
    <row r="3426" spans="1:6" x14ac:dyDescent="0.35">
      <c r="A3426" s="37" t="s">
        <v>8100</v>
      </c>
      <c r="B3426" s="38">
        <v>-35.031224620000003</v>
      </c>
      <c r="C3426" s="38">
        <v>-63.025603869999998</v>
      </c>
      <c r="D3426" s="38">
        <v>0.39936277270317078</v>
      </c>
      <c r="E3426" s="38">
        <v>0.45578100649934072</v>
      </c>
      <c r="F3426" s="38">
        <v>45.378151260504204</v>
      </c>
    </row>
    <row r="3427" spans="1:6" x14ac:dyDescent="0.35">
      <c r="A3427" s="37" t="s">
        <v>8101</v>
      </c>
      <c r="B3427" s="38">
        <v>-35.039823429999998</v>
      </c>
      <c r="C3427" s="38">
        <v>-63.021336990000002</v>
      </c>
      <c r="D3427" s="38">
        <v>0.39584311842918402</v>
      </c>
      <c r="E3427" s="38">
        <v>0.41203092286984128</v>
      </c>
      <c r="F3427" s="38">
        <v>47.878787878787875</v>
      </c>
    </row>
    <row r="3428" spans="1:6" x14ac:dyDescent="0.35">
      <c r="A3428" s="37" t="s">
        <v>8102</v>
      </c>
      <c r="B3428" s="38">
        <v>-35.285079789999998</v>
      </c>
      <c r="C3428" s="38">
        <v>-63.366645200000001</v>
      </c>
      <c r="D3428" s="38">
        <v>0.40499201416969299</v>
      </c>
      <c r="E3428" s="38">
        <v>0.4066242261065377</v>
      </c>
      <c r="F3428" s="38">
        <v>35.483870967741936</v>
      </c>
    </row>
    <row r="3429" spans="1:6" x14ac:dyDescent="0.35">
      <c r="A3429" s="37" t="s">
        <v>8103</v>
      </c>
      <c r="B3429" s="38">
        <v>-35.049206810000001</v>
      </c>
      <c r="C3429" s="38">
        <v>-63.123007180000002</v>
      </c>
      <c r="D3429" s="38">
        <v>0.60047435760498047</v>
      </c>
      <c r="E3429" s="38">
        <v>0.6022804865711614</v>
      </c>
      <c r="F3429" s="38">
        <v>30.303030303030305</v>
      </c>
    </row>
    <row r="3430" spans="1:6" x14ac:dyDescent="0.35">
      <c r="A3430" s="37" t="s">
        <v>8104</v>
      </c>
      <c r="B3430" s="38">
        <v>-35.012621129999999</v>
      </c>
      <c r="C3430" s="38">
        <v>-63.375921759999997</v>
      </c>
      <c r="D3430" s="38">
        <v>0.40985208749771118</v>
      </c>
      <c r="E3430" s="38">
        <v>0.39082953002717757</v>
      </c>
      <c r="F3430" s="38">
        <v>22.222222222222221</v>
      </c>
    </row>
    <row r="3431" spans="1:6" x14ac:dyDescent="0.35">
      <c r="A3431" s="37" t="s">
        <v>8105</v>
      </c>
      <c r="B3431" s="38">
        <v>-34.550931609999999</v>
      </c>
      <c r="C3431" s="38">
        <v>-63.170798009999999</v>
      </c>
      <c r="D3431" s="38">
        <v>0.27996554970741272</v>
      </c>
      <c r="E3431" s="38">
        <v>0.27797607057972962</v>
      </c>
      <c r="F3431" s="38">
        <v>26.666666666666668</v>
      </c>
    </row>
    <row r="3432" spans="1:6" x14ac:dyDescent="0.35">
      <c r="A3432" s="37" t="s">
        <v>8106</v>
      </c>
      <c r="B3432" s="38">
        <v>-34.461484480000003</v>
      </c>
      <c r="C3432" s="38">
        <v>-62.649251079999999</v>
      </c>
      <c r="D3432" s="38">
        <v>0.46130338311195368</v>
      </c>
      <c r="E3432" s="38">
        <v>0.46194942844541448</v>
      </c>
      <c r="F3432" s="38">
        <v>20</v>
      </c>
    </row>
    <row r="3433" spans="1:6" x14ac:dyDescent="0.35">
      <c r="A3433" s="37" t="s">
        <v>8107</v>
      </c>
      <c r="B3433" s="38">
        <v>-34.919834790000003</v>
      </c>
      <c r="C3433" s="38">
        <v>-62.76246166</v>
      </c>
      <c r="D3433" s="38">
        <v>0.3020026683807373</v>
      </c>
      <c r="E3433" s="38">
        <v>0.30094679304071381</v>
      </c>
      <c r="F3433" s="38">
        <v>0</v>
      </c>
    </row>
    <row r="3434" spans="1:6" x14ac:dyDescent="0.35">
      <c r="A3434" s="37" t="s">
        <v>8108</v>
      </c>
      <c r="B3434" s="38">
        <v>-34.674472960000003</v>
      </c>
      <c r="C3434" s="38">
        <v>-63.369735820000002</v>
      </c>
      <c r="D3434" s="38">
        <v>0.25982540845870972</v>
      </c>
      <c r="E3434" s="38">
        <v>0.27285417835963399</v>
      </c>
      <c r="F3434" s="38">
        <v>15.702479338842975</v>
      </c>
    </row>
    <row r="3435" spans="1:6" x14ac:dyDescent="0.35">
      <c r="A3435" s="37" t="s">
        <v>8109</v>
      </c>
      <c r="B3435" s="38">
        <v>-34.783462370000002</v>
      </c>
      <c r="C3435" s="38">
        <v>-63.197199009999999</v>
      </c>
      <c r="D3435" s="38">
        <v>0.28254789113998408</v>
      </c>
      <c r="E3435" s="38">
        <v>0.28461741459997081</v>
      </c>
      <c r="F3435" s="38">
        <v>25.423728813559322</v>
      </c>
    </row>
    <row r="3436" spans="1:6" x14ac:dyDescent="0.35">
      <c r="A3436" s="37" t="s">
        <v>8110</v>
      </c>
      <c r="B3436" s="38">
        <v>-34.770770880000001</v>
      </c>
      <c r="C3436" s="38">
        <v>-62.980791680000003</v>
      </c>
      <c r="D3436" s="38">
        <v>0.34548917412757868</v>
      </c>
      <c r="E3436" s="38">
        <v>0.37288671731948853</v>
      </c>
      <c r="F3436" s="38">
        <v>21.243523316062177</v>
      </c>
    </row>
    <row r="3437" spans="1:6" x14ac:dyDescent="0.35">
      <c r="A3437" s="37" t="s">
        <v>8111</v>
      </c>
      <c r="B3437" s="38">
        <v>-34.69425038</v>
      </c>
      <c r="C3437" s="38">
        <v>-62.694229139999997</v>
      </c>
      <c r="D3437" s="38">
        <v>0.37199166417121893</v>
      </c>
      <c r="E3437" s="38">
        <v>0.37199166417121893</v>
      </c>
      <c r="F3437" s="38">
        <v>19.35483870967742</v>
      </c>
    </row>
    <row r="3438" spans="1:6" x14ac:dyDescent="0.35">
      <c r="A3438" s="37" t="s">
        <v>8112</v>
      </c>
      <c r="B3438" s="38">
        <v>-35.047305440000002</v>
      </c>
      <c r="C3438" s="38">
        <v>-62.941977549999997</v>
      </c>
      <c r="D3438" s="38">
        <v>0.45161533355712891</v>
      </c>
      <c r="E3438" s="38">
        <v>0.50740310880872941</v>
      </c>
      <c r="F3438" s="38">
        <v>37.5</v>
      </c>
    </row>
    <row r="3439" spans="1:6" x14ac:dyDescent="0.35">
      <c r="A3439" s="37" t="s">
        <v>8113</v>
      </c>
      <c r="B3439" s="38">
        <v>-35.026406540000004</v>
      </c>
      <c r="C3439" s="38">
        <v>-63.011837919999998</v>
      </c>
      <c r="D3439" s="38">
        <v>0.38437390327453608</v>
      </c>
      <c r="E3439" s="38">
        <v>0.40298857500678609</v>
      </c>
      <c r="F3439" s="38">
        <v>26.039387308533918</v>
      </c>
    </row>
    <row r="3440" spans="1:6" x14ac:dyDescent="0.35">
      <c r="A3440" s="37" t="s">
        <v>8114</v>
      </c>
      <c r="B3440" s="38">
        <v>-34.626296519999997</v>
      </c>
      <c r="C3440" s="38">
        <v>-62.977110969999998</v>
      </c>
      <c r="D3440" s="38">
        <v>0.36230036616325378</v>
      </c>
      <c r="E3440" s="38">
        <v>0.37377768911813442</v>
      </c>
      <c r="F3440" s="38">
        <v>25</v>
      </c>
    </row>
    <row r="3441" spans="1:6" x14ac:dyDescent="0.35">
      <c r="A3441" s="37" t="s">
        <v>8115</v>
      </c>
      <c r="B3441" s="38">
        <v>-34.418329610000001</v>
      </c>
      <c r="C3441" s="38">
        <v>-62.961494350000002</v>
      </c>
      <c r="D3441" s="38">
        <v>0.38125008344650269</v>
      </c>
      <c r="E3441" s="38">
        <v>0.3732244849205017</v>
      </c>
      <c r="F3441" s="38">
        <v>7.5471698113207548</v>
      </c>
    </row>
    <row r="3442" spans="1:6" x14ac:dyDescent="0.35">
      <c r="A3442" s="37" t="s">
        <v>8116</v>
      </c>
      <c r="B3442" s="38">
        <v>-34.740246130000003</v>
      </c>
      <c r="C3442" s="38">
        <v>-62.836611419999997</v>
      </c>
      <c r="D3442" s="38">
        <v>0.38202068209648132</v>
      </c>
      <c r="E3442" s="38">
        <v>0.37834976331607723</v>
      </c>
      <c r="F3442" s="38">
        <v>0</v>
      </c>
    </row>
    <row r="3443" spans="1:6" x14ac:dyDescent="0.35">
      <c r="A3443" s="37" t="s">
        <v>8117</v>
      </c>
      <c r="B3443" s="38">
        <v>-35.066515899999999</v>
      </c>
      <c r="C3443" s="38">
        <v>-62.75225193</v>
      </c>
      <c r="D3443" s="38">
        <v>0.55112302303314209</v>
      </c>
      <c r="E3443" s="38">
        <v>0.55512796470097137</v>
      </c>
      <c r="F3443" s="38">
        <v>0</v>
      </c>
    </row>
    <row r="3444" spans="1:6" x14ac:dyDescent="0.35">
      <c r="A3444" s="37" t="s">
        <v>8118</v>
      </c>
      <c r="B3444" s="38">
        <v>-34.865286769999997</v>
      </c>
      <c r="C3444" s="38">
        <v>-63.299948749999999</v>
      </c>
      <c r="D3444" s="38">
        <v>0.26075023412704468</v>
      </c>
      <c r="E3444" s="38">
        <v>0.26075023412704468</v>
      </c>
      <c r="F3444" s="38">
        <v>60</v>
      </c>
    </row>
    <row r="3445" spans="1:6" x14ac:dyDescent="0.35">
      <c r="A3445" s="37" t="s">
        <v>8119</v>
      </c>
      <c r="B3445" s="38">
        <v>-34.956292980000001</v>
      </c>
      <c r="C3445" s="38">
        <v>-62.911904389999997</v>
      </c>
      <c r="D3445" s="38">
        <v>0.51333916187286377</v>
      </c>
      <c r="E3445" s="38">
        <v>0.51333916187286377</v>
      </c>
      <c r="F3445" s="38">
        <v>33.333333333333329</v>
      </c>
    </row>
    <row r="3446" spans="1:6" x14ac:dyDescent="0.35">
      <c r="A3446" s="37" t="s">
        <v>8120</v>
      </c>
      <c r="B3446" s="38">
        <v>-34.723893310000001</v>
      </c>
      <c r="C3446" s="38">
        <v>-63.230892400000002</v>
      </c>
      <c r="D3446" s="38">
        <v>0.41502046585083008</v>
      </c>
      <c r="E3446" s="38">
        <v>0.41502046585083008</v>
      </c>
      <c r="F3446" s="38">
        <v>0</v>
      </c>
    </row>
    <row r="3447" spans="1:6" x14ac:dyDescent="0.35">
      <c r="A3447" s="37" t="s">
        <v>8121</v>
      </c>
      <c r="B3447" s="38">
        <v>-34.964462589999997</v>
      </c>
      <c r="C3447" s="38">
        <v>-62.660593980000002</v>
      </c>
      <c r="D3447" s="38">
        <v>0.32902458310127258</v>
      </c>
      <c r="E3447" s="38">
        <v>0.32902458310127258</v>
      </c>
      <c r="F3447" s="38">
        <v>14.285714285714285</v>
      </c>
    </row>
    <row r="3448" spans="1:6" x14ac:dyDescent="0.35">
      <c r="A3448" s="37" t="s">
        <v>8122</v>
      </c>
      <c r="B3448" s="38">
        <v>-34.469763880000002</v>
      </c>
      <c r="C3448" s="38">
        <v>-62.291579159999998</v>
      </c>
      <c r="D3448" s="38">
        <v>0.38899710774421692</v>
      </c>
      <c r="E3448" s="38">
        <v>0.39077809531437718</v>
      </c>
      <c r="F3448" s="38">
        <v>16.666666666666664</v>
      </c>
    </row>
    <row r="3449" spans="1:6" x14ac:dyDescent="0.35">
      <c r="A3449" s="37" t="s">
        <v>8123</v>
      </c>
      <c r="B3449" s="38">
        <v>-35.220768190000001</v>
      </c>
      <c r="C3449" s="38">
        <v>-63.327440109999998</v>
      </c>
      <c r="D3449" s="38">
        <v>0.36439836025238043</v>
      </c>
      <c r="E3449" s="38">
        <v>0.36439836025238043</v>
      </c>
      <c r="F3449" s="38">
        <v>0</v>
      </c>
    </row>
    <row r="3450" spans="1:6" x14ac:dyDescent="0.35">
      <c r="A3450" s="37" t="s">
        <v>8124</v>
      </c>
      <c r="B3450" s="38">
        <v>-35.254435340000001</v>
      </c>
      <c r="C3450" s="38">
        <v>-62.921473159999998</v>
      </c>
      <c r="D3450" s="38">
        <v>0.33280068635940552</v>
      </c>
      <c r="E3450" s="38">
        <v>0.33280068635940552</v>
      </c>
      <c r="F3450" s="38">
        <v>0</v>
      </c>
    </row>
    <row r="3451" spans="1:6" x14ac:dyDescent="0.35">
      <c r="A3451" s="37" t="s">
        <v>8125</v>
      </c>
      <c r="B3451" s="38">
        <v>-34.982150189999999</v>
      </c>
      <c r="C3451" s="38">
        <v>-63.15722942</v>
      </c>
      <c r="D3451" s="38">
        <v>0.30408504605293268</v>
      </c>
      <c r="E3451" s="38">
        <v>0.30408504605293268</v>
      </c>
      <c r="F3451" s="38">
        <v>0</v>
      </c>
    </row>
    <row r="3452" spans="1:6" x14ac:dyDescent="0.35">
      <c r="A3452" s="37" t="s">
        <v>8126</v>
      </c>
      <c r="B3452" s="38">
        <v>-35.028169730000002</v>
      </c>
      <c r="C3452" s="38">
        <v>-63.014292730000001</v>
      </c>
      <c r="D3452" s="38">
        <v>0.38437390327453608</v>
      </c>
      <c r="E3452" s="38">
        <v>0.36587604155411591</v>
      </c>
      <c r="F3452" s="38"/>
    </row>
    <row r="3453" spans="1:6" x14ac:dyDescent="0.35">
      <c r="A3453" s="37" t="s">
        <v>8127</v>
      </c>
      <c r="B3453" s="38">
        <v>-35.034736870000003</v>
      </c>
      <c r="C3453" s="38">
        <v>-63.021450610000002</v>
      </c>
      <c r="D3453" s="38">
        <v>0.29950797557830811</v>
      </c>
      <c r="E3453" s="38">
        <v>0.31662834187348682</v>
      </c>
      <c r="F3453" s="38"/>
    </row>
    <row r="3454" spans="1:6" x14ac:dyDescent="0.35">
      <c r="A3454" s="37" t="s">
        <v>1192</v>
      </c>
      <c r="B3454" s="38">
        <v>-38.033092760000002</v>
      </c>
      <c r="C3454" s="38">
        <v>-60.100065610000001</v>
      </c>
      <c r="D3454" s="38">
        <v>0.23354032635688779</v>
      </c>
      <c r="E3454" s="38">
        <v>0.24641591889990699</v>
      </c>
      <c r="F3454" s="38"/>
    </row>
    <row r="3455" spans="1:6" x14ac:dyDescent="0.35">
      <c r="A3455" s="37" t="s">
        <v>8128</v>
      </c>
      <c r="B3455" s="38">
        <v>-38.030643490000003</v>
      </c>
      <c r="C3455" s="38">
        <v>-60.104925389999998</v>
      </c>
      <c r="D3455" s="38">
        <v>0.30732393264770508</v>
      </c>
      <c r="E3455" s="38">
        <v>0.32239786104152079</v>
      </c>
      <c r="F3455" s="38">
        <v>37.5</v>
      </c>
    </row>
    <row r="3456" spans="1:6" x14ac:dyDescent="0.35">
      <c r="A3456" s="37" t="s">
        <v>8129</v>
      </c>
      <c r="B3456" s="38">
        <v>-38.036018429999999</v>
      </c>
      <c r="C3456" s="38">
        <v>-60.099251160000001</v>
      </c>
      <c r="D3456" s="38">
        <v>0.2457676827907562</v>
      </c>
      <c r="E3456" s="38">
        <v>0.29411556552617979</v>
      </c>
      <c r="F3456" s="38"/>
    </row>
    <row r="3457" spans="1:6" x14ac:dyDescent="0.35">
      <c r="A3457" s="37" t="s">
        <v>8130</v>
      </c>
      <c r="B3457" s="38">
        <v>-38.037496760000003</v>
      </c>
      <c r="C3457" s="38">
        <v>-60.101128629999998</v>
      </c>
      <c r="D3457" s="38">
        <v>0.30269721150398249</v>
      </c>
      <c r="E3457" s="38">
        <v>0.31581859481640351</v>
      </c>
      <c r="F3457" s="38"/>
    </row>
    <row r="3458" spans="1:6" x14ac:dyDescent="0.35">
      <c r="A3458" s="37" t="s">
        <v>8131</v>
      </c>
      <c r="B3458" s="38">
        <v>-38.035489009999999</v>
      </c>
      <c r="C3458" s="38">
        <v>-60.099794439999997</v>
      </c>
      <c r="D3458" s="38">
        <v>0.29661586880683899</v>
      </c>
      <c r="E3458" s="38">
        <v>0.28026469736485871</v>
      </c>
      <c r="F3458" s="38">
        <v>22.29299363057325</v>
      </c>
    </row>
    <row r="3459" spans="1:6" x14ac:dyDescent="0.35">
      <c r="A3459" s="37" t="s">
        <v>8132</v>
      </c>
      <c r="B3459" s="38">
        <v>-37.965612219999997</v>
      </c>
      <c r="C3459" s="38">
        <v>-60.417652310000001</v>
      </c>
      <c r="D3459" s="38">
        <v>0.25711491703987122</v>
      </c>
      <c r="E3459" s="38">
        <v>0.24968480318784711</v>
      </c>
      <c r="F3459" s="38">
        <v>30.64516129032258</v>
      </c>
    </row>
    <row r="3460" spans="1:6" x14ac:dyDescent="0.35">
      <c r="A3460" s="37" t="s">
        <v>8133</v>
      </c>
      <c r="B3460" s="38">
        <v>-38.023103030000001</v>
      </c>
      <c r="C3460" s="38">
        <v>-60.107228550000002</v>
      </c>
      <c r="D3460" s="38">
        <v>0.47841867804527283</v>
      </c>
      <c r="E3460" s="38">
        <v>0.44351388431257671</v>
      </c>
      <c r="F3460" s="38">
        <v>37.096774193548384</v>
      </c>
    </row>
    <row r="3461" spans="1:6" x14ac:dyDescent="0.35">
      <c r="A3461" s="37" t="s">
        <v>8134</v>
      </c>
      <c r="B3461" s="38">
        <v>-37.819425109999997</v>
      </c>
      <c r="C3461" s="38">
        <v>-60.483235219999997</v>
      </c>
      <c r="D3461" s="38">
        <v>0.48506104946136469</v>
      </c>
      <c r="E3461" s="38">
        <v>0.47376596524908737</v>
      </c>
      <c r="F3461" s="38">
        <v>52.941176470588239</v>
      </c>
    </row>
    <row r="3462" spans="1:6" x14ac:dyDescent="0.35">
      <c r="A3462" s="37" t="s">
        <v>8135</v>
      </c>
      <c r="B3462" s="38">
        <v>-38.03028965</v>
      </c>
      <c r="C3462" s="38">
        <v>-60.089576229999999</v>
      </c>
      <c r="D3462" s="38">
        <v>0.2672078013420105</v>
      </c>
      <c r="E3462" s="38">
        <v>0.29098827913403508</v>
      </c>
      <c r="F3462" s="38">
        <v>13.402061855670103</v>
      </c>
    </row>
    <row r="3463" spans="1:6" x14ac:dyDescent="0.35">
      <c r="A3463" s="37" t="s">
        <v>8136</v>
      </c>
      <c r="B3463" s="38">
        <v>-37.96595568</v>
      </c>
      <c r="C3463" s="38">
        <v>-60.415524320000003</v>
      </c>
      <c r="D3463" s="38">
        <v>0.25711491703987122</v>
      </c>
      <c r="E3463" s="38">
        <v>0.24136684648692611</v>
      </c>
      <c r="F3463" s="38">
        <v>15.54054054054054</v>
      </c>
    </row>
    <row r="3464" spans="1:6" x14ac:dyDescent="0.35">
      <c r="A3464" s="37" t="s">
        <v>1194</v>
      </c>
      <c r="B3464" s="38">
        <v>-38.031097129999999</v>
      </c>
      <c r="C3464" s="38">
        <v>-60.099754670000003</v>
      </c>
      <c r="D3464" s="38">
        <v>0.2384832501411438</v>
      </c>
      <c r="E3464" s="38">
        <v>0.24180626181455761</v>
      </c>
      <c r="F3464" s="38"/>
    </row>
    <row r="3465" spans="1:6" x14ac:dyDescent="0.35">
      <c r="A3465" s="37" t="s">
        <v>8137</v>
      </c>
      <c r="B3465" s="38">
        <v>-38.032930919999998</v>
      </c>
      <c r="C3465" s="38">
        <v>-60.100177109999997</v>
      </c>
      <c r="D3465" s="38">
        <v>0.23354032635688779</v>
      </c>
      <c r="E3465" s="38">
        <v>0.2468579709529877</v>
      </c>
      <c r="F3465" s="38"/>
    </row>
    <row r="3466" spans="1:6" x14ac:dyDescent="0.35">
      <c r="A3466" s="37" t="s">
        <v>8138</v>
      </c>
      <c r="B3466" s="38">
        <v>-38.033002670000002</v>
      </c>
      <c r="C3466" s="38">
        <v>-60.100443390000002</v>
      </c>
      <c r="D3466" s="38">
        <v>0.23354032635688779</v>
      </c>
      <c r="E3466" s="38">
        <v>0.24945238389466939</v>
      </c>
      <c r="F3466" s="38">
        <v>20.333333333333332</v>
      </c>
    </row>
    <row r="3467" spans="1:6" x14ac:dyDescent="0.35">
      <c r="A3467" s="37" t="s">
        <v>8139</v>
      </c>
      <c r="B3467" s="38">
        <v>-38.17717906</v>
      </c>
      <c r="C3467" s="38">
        <v>-60.170614440000001</v>
      </c>
      <c r="D3467" s="38">
        <v>0.35845822095870972</v>
      </c>
      <c r="E3467" s="38">
        <v>0.36031525856570201</v>
      </c>
      <c r="F3467" s="38">
        <v>25</v>
      </c>
    </row>
    <row r="3468" spans="1:6" x14ac:dyDescent="0.35">
      <c r="A3468" s="37" t="s">
        <v>8140</v>
      </c>
      <c r="B3468" s="38">
        <v>-37.964793720000003</v>
      </c>
      <c r="C3468" s="38">
        <v>-60.417735569999998</v>
      </c>
      <c r="D3468" s="38">
        <v>0.25711491703987122</v>
      </c>
      <c r="E3468" s="38">
        <v>0.2457194964627962</v>
      </c>
      <c r="F3468" s="38">
        <v>23.89937106918239</v>
      </c>
    </row>
    <row r="3469" spans="1:6" x14ac:dyDescent="0.35">
      <c r="A3469" s="37" t="s">
        <v>8141</v>
      </c>
      <c r="B3469" s="38">
        <v>-37.819631049999998</v>
      </c>
      <c r="C3469" s="38">
        <v>-60.483128059999999</v>
      </c>
      <c r="D3469" s="38">
        <v>0.48506104946136469</v>
      </c>
      <c r="E3469" s="38">
        <v>0.4712996669113636</v>
      </c>
      <c r="F3469" s="38">
        <v>27.906976744186046</v>
      </c>
    </row>
    <row r="3470" spans="1:6" x14ac:dyDescent="0.35">
      <c r="A3470" s="37" t="s">
        <v>8142</v>
      </c>
      <c r="B3470" s="38">
        <v>-38.027653340000001</v>
      </c>
      <c r="C3470" s="38">
        <v>-59.646349899999997</v>
      </c>
      <c r="D3470" s="38">
        <v>0.331107497215271</v>
      </c>
      <c r="E3470" s="38">
        <v>0.33813494443893433</v>
      </c>
      <c r="F3470" s="38">
        <v>22.222222222222221</v>
      </c>
    </row>
    <row r="3471" spans="1:6" x14ac:dyDescent="0.35">
      <c r="A3471" s="37" t="s">
        <v>8143</v>
      </c>
      <c r="B3471" s="38">
        <v>-38.023348779999999</v>
      </c>
      <c r="C3471" s="38">
        <v>-60.106872529999997</v>
      </c>
      <c r="D3471" s="38">
        <v>0.47841867804527283</v>
      </c>
      <c r="E3471" s="38">
        <v>0.42812050094729981</v>
      </c>
      <c r="F3471" s="38">
        <v>40.625</v>
      </c>
    </row>
    <row r="3472" spans="1:6" x14ac:dyDescent="0.35">
      <c r="A3472" s="37" t="s">
        <v>8144</v>
      </c>
      <c r="B3472" s="38">
        <v>-38.038083669999999</v>
      </c>
      <c r="C3472" s="38">
        <v>-60.095631019999999</v>
      </c>
      <c r="D3472" s="38">
        <v>0.32870772480964661</v>
      </c>
      <c r="E3472" s="38">
        <v>0.36577390581369401</v>
      </c>
      <c r="F3472" s="38">
        <v>48.484848484848484</v>
      </c>
    </row>
    <row r="3473" spans="1:6" x14ac:dyDescent="0.35">
      <c r="A3473" s="37" t="s">
        <v>8145</v>
      </c>
      <c r="B3473" s="38">
        <v>-38.177709419999999</v>
      </c>
      <c r="C3473" s="38">
        <v>-59.91259926</v>
      </c>
      <c r="D3473" s="38">
        <v>0.37481945753097529</v>
      </c>
      <c r="E3473" s="38">
        <v>0.38341847765776849</v>
      </c>
      <c r="F3473" s="38">
        <v>75</v>
      </c>
    </row>
    <row r="3474" spans="1:6" x14ac:dyDescent="0.35">
      <c r="A3474" s="37" t="s">
        <v>8146</v>
      </c>
      <c r="B3474" s="38">
        <v>-37.984665470000003</v>
      </c>
      <c r="C3474" s="38">
        <v>-60.582820589999997</v>
      </c>
      <c r="D3474" s="38">
        <v>0.42571872472763062</v>
      </c>
      <c r="E3474" s="38">
        <v>0.42571872472763062</v>
      </c>
      <c r="F3474" s="38">
        <v>33.333333333333329</v>
      </c>
    </row>
    <row r="3475" spans="1:6" x14ac:dyDescent="0.35">
      <c r="A3475" s="37" t="s">
        <v>8147</v>
      </c>
      <c r="B3475" s="38">
        <v>-37.986727369999997</v>
      </c>
      <c r="C3475" s="38">
        <v>-59.918605399999997</v>
      </c>
      <c r="D3475" s="38">
        <v>0.31596136093139648</v>
      </c>
      <c r="E3475" s="38">
        <v>0.32161770875637352</v>
      </c>
      <c r="F3475" s="38">
        <v>0</v>
      </c>
    </row>
    <row r="3476" spans="1:6" x14ac:dyDescent="0.35">
      <c r="A3476" s="37" t="s">
        <v>8148</v>
      </c>
      <c r="B3476" s="38">
        <v>-37.888341140000001</v>
      </c>
      <c r="C3476" s="38">
        <v>-60.052402059999999</v>
      </c>
      <c r="D3476" s="38">
        <v>0.27030321955680853</v>
      </c>
      <c r="E3476" s="38">
        <v>0.29188067662088502</v>
      </c>
      <c r="F3476" s="38">
        <v>14.285714285714285</v>
      </c>
    </row>
    <row r="3477" spans="1:6" x14ac:dyDescent="0.35">
      <c r="A3477" s="37" t="s">
        <v>8149</v>
      </c>
      <c r="B3477" s="38">
        <v>-37.729344330000004</v>
      </c>
      <c r="C3477" s="38">
        <v>-60.548779760000002</v>
      </c>
      <c r="D3477" s="38">
        <v>0.37598559260368353</v>
      </c>
      <c r="E3477" s="38">
        <v>0.37598559260368353</v>
      </c>
      <c r="F3477" s="38">
        <v>0</v>
      </c>
    </row>
    <row r="3478" spans="1:6" x14ac:dyDescent="0.35">
      <c r="A3478" s="37" t="s">
        <v>8150</v>
      </c>
      <c r="B3478" s="38">
        <v>-38.03046982</v>
      </c>
      <c r="C3478" s="38">
        <v>-60.092460420000002</v>
      </c>
      <c r="D3478" s="38">
        <v>0.2672078013420105</v>
      </c>
      <c r="E3478" s="38">
        <v>0.25747565768266978</v>
      </c>
      <c r="F3478" s="38">
        <v>19.072164948453608</v>
      </c>
    </row>
    <row r="3479" spans="1:6" x14ac:dyDescent="0.35">
      <c r="A3479" s="37" t="s">
        <v>8151</v>
      </c>
      <c r="B3479" s="38">
        <v>-37.890030119999999</v>
      </c>
      <c r="C3479" s="38">
        <v>-60.315075040000004</v>
      </c>
      <c r="D3479" s="38">
        <v>0.28417441248893738</v>
      </c>
      <c r="E3479" s="38">
        <v>0.28417441248893738</v>
      </c>
      <c r="F3479" s="38">
        <v>12.5</v>
      </c>
    </row>
    <row r="3480" spans="1:6" x14ac:dyDescent="0.35">
      <c r="A3480" s="37" t="s">
        <v>8152</v>
      </c>
      <c r="B3480" s="38">
        <v>-38.03091585</v>
      </c>
      <c r="C3480" s="38">
        <v>-60.09705933</v>
      </c>
      <c r="D3480" s="38">
        <v>0.25616079568862921</v>
      </c>
      <c r="E3480" s="38">
        <v>0.24739886282218829</v>
      </c>
      <c r="F3480" s="38"/>
    </row>
    <row r="3481" spans="1:6" x14ac:dyDescent="0.35">
      <c r="A3481" s="37" t="s">
        <v>1197</v>
      </c>
      <c r="B3481" s="38">
        <v>-36.809392899999999</v>
      </c>
      <c r="C3481" s="38">
        <v>-62.250937870000001</v>
      </c>
      <c r="D3481" s="38">
        <v>0.24652524292469019</v>
      </c>
      <c r="E3481" s="38">
        <v>0.25352547607488102</v>
      </c>
      <c r="F3481" s="38"/>
    </row>
    <row r="3482" spans="1:6" x14ac:dyDescent="0.35">
      <c r="A3482" s="37" t="s">
        <v>1199</v>
      </c>
      <c r="B3482" s="38">
        <v>-36.757163759999997</v>
      </c>
      <c r="C3482" s="38">
        <v>-62.504856689999997</v>
      </c>
      <c r="D3482" s="38">
        <v>0.1538856774568558</v>
      </c>
      <c r="E3482" s="38">
        <v>0.17472873079149351</v>
      </c>
      <c r="F3482" s="38"/>
    </row>
    <row r="3483" spans="1:6" x14ac:dyDescent="0.35">
      <c r="A3483" s="37" t="s">
        <v>1201</v>
      </c>
      <c r="B3483" s="38">
        <v>-37.018390510000003</v>
      </c>
      <c r="C3483" s="38">
        <v>-62.41598415</v>
      </c>
      <c r="D3483" s="38">
        <v>0.1767871230840683</v>
      </c>
      <c r="E3483" s="38">
        <v>0.19100751374897201</v>
      </c>
      <c r="F3483" s="38"/>
    </row>
    <row r="3484" spans="1:6" x14ac:dyDescent="0.35">
      <c r="A3484" s="37" t="s">
        <v>8153</v>
      </c>
      <c r="B3484" s="38">
        <v>-36.758862139999998</v>
      </c>
      <c r="C3484" s="38">
        <v>-62.500402710000003</v>
      </c>
      <c r="D3484" s="38">
        <v>0.1613940745592117</v>
      </c>
      <c r="E3484" s="38">
        <v>0.19429686391039899</v>
      </c>
      <c r="F3484" s="38">
        <v>20.930232558139537</v>
      </c>
    </row>
    <row r="3485" spans="1:6" x14ac:dyDescent="0.35">
      <c r="A3485" s="37" t="s">
        <v>8154</v>
      </c>
      <c r="B3485" s="38">
        <v>-37.009881870000001</v>
      </c>
      <c r="C3485" s="38">
        <v>-62.423605989999999</v>
      </c>
      <c r="D3485" s="38">
        <v>0.17885047197341919</v>
      </c>
      <c r="E3485" s="38">
        <v>0.18204605226453979</v>
      </c>
      <c r="F3485" s="38">
        <v>66.666666666666657</v>
      </c>
    </row>
    <row r="3486" spans="1:6" x14ac:dyDescent="0.35">
      <c r="A3486" s="37" t="s">
        <v>8155</v>
      </c>
      <c r="B3486" s="38">
        <v>-36.760393110000003</v>
      </c>
      <c r="C3486" s="38">
        <v>-62.498517290000002</v>
      </c>
      <c r="D3486" s="38">
        <v>0.27995073795318598</v>
      </c>
      <c r="E3486" s="38">
        <v>0.23846572597284571</v>
      </c>
      <c r="F3486" s="38"/>
    </row>
    <row r="3487" spans="1:6" x14ac:dyDescent="0.35">
      <c r="A3487" s="37" t="s">
        <v>8156</v>
      </c>
      <c r="B3487" s="38">
        <v>-37.013585310000003</v>
      </c>
      <c r="C3487" s="38">
        <v>-62.41643921</v>
      </c>
      <c r="D3487" s="38">
        <v>0.20134961605072019</v>
      </c>
      <c r="E3487" s="38">
        <v>0.20002166417084241</v>
      </c>
      <c r="F3487" s="38"/>
    </row>
    <row r="3488" spans="1:6" x14ac:dyDescent="0.35">
      <c r="A3488" s="37" t="s">
        <v>8157</v>
      </c>
      <c r="B3488" s="38">
        <v>-37.010575090000003</v>
      </c>
      <c r="C3488" s="38">
        <v>-62.421089590000001</v>
      </c>
      <c r="D3488" s="38">
        <v>0.18819139897823331</v>
      </c>
      <c r="E3488" s="38">
        <v>0.18957309501293379</v>
      </c>
      <c r="F3488" s="38">
        <v>14.912280701754385</v>
      </c>
    </row>
    <row r="3489" spans="1:6" x14ac:dyDescent="0.35">
      <c r="A3489" s="37" t="s">
        <v>8158</v>
      </c>
      <c r="B3489" s="38">
        <v>-36.756663519999996</v>
      </c>
      <c r="C3489" s="38">
        <v>-62.505441159999997</v>
      </c>
      <c r="D3489" s="38">
        <v>0.18685957789421079</v>
      </c>
      <c r="E3489" s="38">
        <v>0.1767995531360308</v>
      </c>
      <c r="F3489" s="38">
        <v>17.777777777777779</v>
      </c>
    </row>
    <row r="3490" spans="1:6" x14ac:dyDescent="0.35">
      <c r="A3490" s="37" t="s">
        <v>8159</v>
      </c>
      <c r="B3490" s="38">
        <v>-36.805946570000003</v>
      </c>
      <c r="C3490" s="38">
        <v>-62.244377190000002</v>
      </c>
      <c r="D3490" s="38">
        <v>0.24652524292469019</v>
      </c>
      <c r="E3490" s="38">
        <v>0.25238091135636348</v>
      </c>
      <c r="F3490" s="38">
        <v>15.068493150684931</v>
      </c>
    </row>
    <row r="3491" spans="1:6" x14ac:dyDescent="0.35">
      <c r="A3491" s="37" t="s">
        <v>8160</v>
      </c>
      <c r="B3491" s="38">
        <v>-36.56067238</v>
      </c>
      <c r="C3491" s="38">
        <v>-62.597390769999997</v>
      </c>
      <c r="D3491" s="38">
        <v>0.29590904712677002</v>
      </c>
      <c r="E3491" s="38">
        <v>0.29626089948065137</v>
      </c>
      <c r="F3491" s="38">
        <v>12.820512820512819</v>
      </c>
    </row>
    <row r="3492" spans="1:6" x14ac:dyDescent="0.35">
      <c r="A3492" s="37" t="s">
        <v>8161</v>
      </c>
      <c r="B3492" s="38">
        <v>-37.081340949999998</v>
      </c>
      <c r="C3492" s="38">
        <v>-62.538953100000001</v>
      </c>
      <c r="D3492" s="38">
        <v>0.23965093493461609</v>
      </c>
      <c r="E3492" s="38">
        <v>0.24295501296336841</v>
      </c>
      <c r="F3492" s="38">
        <v>40</v>
      </c>
    </row>
    <row r="3493" spans="1:6" x14ac:dyDescent="0.35">
      <c r="A3493" s="37" t="s">
        <v>8162</v>
      </c>
      <c r="B3493" s="38">
        <v>-36.759784670000002</v>
      </c>
      <c r="C3493" s="38">
        <v>-62.498441900000003</v>
      </c>
      <c r="D3493" s="38">
        <v>0.27995073795318598</v>
      </c>
      <c r="E3493" s="38">
        <v>0.23596783147917849</v>
      </c>
      <c r="F3493" s="38">
        <v>11.881188118811881</v>
      </c>
    </row>
    <row r="3494" spans="1:6" x14ac:dyDescent="0.35">
      <c r="A3494" s="37" t="s">
        <v>8163</v>
      </c>
      <c r="B3494" s="38">
        <v>-36.684669900000003</v>
      </c>
      <c r="C3494" s="38">
        <v>-62.348810520000001</v>
      </c>
      <c r="D3494" s="38">
        <v>0.29078066349029541</v>
      </c>
      <c r="E3494" s="38">
        <v>0.29078066349029541</v>
      </c>
      <c r="F3494" s="38">
        <v>6.8627450980392162</v>
      </c>
    </row>
    <row r="3495" spans="1:6" x14ac:dyDescent="0.35">
      <c r="A3495" s="37" t="s">
        <v>8164</v>
      </c>
      <c r="B3495" s="38">
        <v>-36.809529959999999</v>
      </c>
      <c r="C3495" s="38">
        <v>-62.241339160000003</v>
      </c>
      <c r="D3495" s="38">
        <v>0.30278700590133673</v>
      </c>
      <c r="E3495" s="38">
        <v>0.30134251796536982</v>
      </c>
      <c r="F3495" s="38">
        <v>11.76470588235294</v>
      </c>
    </row>
    <row r="3496" spans="1:6" x14ac:dyDescent="0.35">
      <c r="A3496" s="37" t="s">
        <v>1203</v>
      </c>
      <c r="B3496" s="38">
        <v>-37.01818737</v>
      </c>
      <c r="C3496" s="38">
        <v>-62.415828009999998</v>
      </c>
      <c r="D3496" s="38">
        <v>0.20134961605072019</v>
      </c>
      <c r="E3496" s="38">
        <v>0.19100751374897201</v>
      </c>
      <c r="F3496" s="38"/>
    </row>
    <row r="3497" spans="1:6" x14ac:dyDescent="0.35">
      <c r="A3497" s="37" t="s">
        <v>8165</v>
      </c>
      <c r="B3497" s="38">
        <v>-36.560299559999997</v>
      </c>
      <c r="C3497" s="38">
        <v>-62.600343359999997</v>
      </c>
      <c r="D3497" s="38">
        <v>0.1876627504825592</v>
      </c>
      <c r="E3497" s="38">
        <v>0.3042652242277798</v>
      </c>
      <c r="F3497" s="38">
        <v>10.526315789473683</v>
      </c>
    </row>
    <row r="3498" spans="1:6" x14ac:dyDescent="0.35">
      <c r="A3498" s="37" t="s">
        <v>8166</v>
      </c>
      <c r="B3498" s="38">
        <v>-37.01329372</v>
      </c>
      <c r="C3498" s="38">
        <v>-62.425384530000002</v>
      </c>
      <c r="D3498" s="38">
        <v>0.18612115085124969</v>
      </c>
      <c r="E3498" s="38">
        <v>0.18279741193567001</v>
      </c>
      <c r="F3498" s="38">
        <v>10.179640718562874</v>
      </c>
    </row>
    <row r="3499" spans="1:6" x14ac:dyDescent="0.35">
      <c r="A3499" s="37" t="s">
        <v>8167</v>
      </c>
      <c r="B3499" s="38">
        <v>-36.760769930000002</v>
      </c>
      <c r="C3499" s="38">
        <v>-62.498912580000002</v>
      </c>
      <c r="D3499" s="38">
        <v>0.27995073795318598</v>
      </c>
      <c r="E3499" s="38">
        <v>0.242350081736977</v>
      </c>
      <c r="F3499" s="38"/>
    </row>
    <row r="3500" spans="1:6" x14ac:dyDescent="0.35">
      <c r="A3500" s="37" t="s">
        <v>8168</v>
      </c>
      <c r="B3500" s="38">
        <v>-37.010821890000003</v>
      </c>
      <c r="C3500" s="38">
        <v>-62.423204329999997</v>
      </c>
      <c r="D3500" s="38">
        <v>0.17885047197341919</v>
      </c>
      <c r="E3500" s="38">
        <v>0.18258684277534479</v>
      </c>
      <c r="F3500" s="38">
        <v>23.300970873786408</v>
      </c>
    </row>
    <row r="3501" spans="1:6" x14ac:dyDescent="0.35">
      <c r="A3501" s="37" t="s">
        <v>8169</v>
      </c>
      <c r="B3501" s="38">
        <v>-36.805808499999998</v>
      </c>
      <c r="C3501" s="38">
        <v>-62.244044879999997</v>
      </c>
      <c r="D3501" s="38">
        <v>0.24652524292469019</v>
      </c>
      <c r="E3501" s="38">
        <v>0.25167647004127502</v>
      </c>
      <c r="F3501" s="38">
        <v>21.084337349397593</v>
      </c>
    </row>
    <row r="3502" spans="1:6" x14ac:dyDescent="0.35">
      <c r="A3502" s="37" t="s">
        <v>8170</v>
      </c>
      <c r="B3502" s="38">
        <v>-36.757045730000002</v>
      </c>
      <c r="C3502" s="38">
        <v>-62.504731739999997</v>
      </c>
      <c r="D3502" s="38">
        <v>0.18685957789421079</v>
      </c>
      <c r="E3502" s="38">
        <v>0.17501700708740639</v>
      </c>
      <c r="F3502" s="38">
        <v>14.201183431952662</v>
      </c>
    </row>
    <row r="3503" spans="1:6" x14ac:dyDescent="0.35">
      <c r="A3503" s="37" t="s">
        <v>8171</v>
      </c>
      <c r="B3503" s="38">
        <v>-37.018268460000002</v>
      </c>
      <c r="C3503" s="38">
        <v>-62.415943929999997</v>
      </c>
      <c r="D3503" s="38">
        <v>0.1767871230840683</v>
      </c>
      <c r="E3503" s="38">
        <v>0.19165389514283129</v>
      </c>
      <c r="F3503" s="38">
        <v>10.810810810810811</v>
      </c>
    </row>
    <row r="3504" spans="1:6" x14ac:dyDescent="0.35">
      <c r="A3504" s="37" t="s">
        <v>8172</v>
      </c>
      <c r="B3504" s="38">
        <v>-36.938428940000001</v>
      </c>
      <c r="C3504" s="38">
        <v>-61.959909510000003</v>
      </c>
      <c r="D3504" s="38">
        <v>0.28791916370391851</v>
      </c>
      <c r="E3504" s="38">
        <v>0.28791916370391851</v>
      </c>
      <c r="F3504" s="38">
        <v>11.111111111111111</v>
      </c>
    </row>
    <row r="3505" spans="1:6" x14ac:dyDescent="0.35">
      <c r="A3505" s="37" t="s">
        <v>8173</v>
      </c>
      <c r="B3505" s="38">
        <v>-36.687941309999999</v>
      </c>
      <c r="C3505" s="38">
        <v>-62.350397530000002</v>
      </c>
      <c r="D3505" s="38">
        <v>0.29078066349029541</v>
      </c>
      <c r="E3505" s="38">
        <v>0.29078066349029541</v>
      </c>
      <c r="F3505" s="38">
        <v>33.333333333333329</v>
      </c>
    </row>
    <row r="3506" spans="1:6" x14ac:dyDescent="0.35">
      <c r="A3506" s="37" t="s">
        <v>8174</v>
      </c>
      <c r="B3506" s="38">
        <v>-36.913575160000001</v>
      </c>
      <c r="C3506" s="38">
        <v>-62.678713510000001</v>
      </c>
      <c r="D3506" s="38">
        <v>0.20756834745407099</v>
      </c>
      <c r="E3506" s="38">
        <v>0.2039860253398483</v>
      </c>
      <c r="F3506" s="38">
        <v>0</v>
      </c>
    </row>
    <row r="3507" spans="1:6" x14ac:dyDescent="0.35">
      <c r="A3507" s="37" t="s">
        <v>8175</v>
      </c>
      <c r="B3507" s="38">
        <v>-37.08115892</v>
      </c>
      <c r="C3507" s="38">
        <v>-62.538815020000001</v>
      </c>
      <c r="D3507" s="38">
        <v>0.23965093493461609</v>
      </c>
      <c r="E3507" s="38">
        <v>0.24417230486869809</v>
      </c>
      <c r="F3507" s="38">
        <v>28.125</v>
      </c>
    </row>
    <row r="3508" spans="1:6" x14ac:dyDescent="0.35">
      <c r="A3508" s="37" t="s">
        <v>8176</v>
      </c>
      <c r="B3508" s="38">
        <v>-36.826341579999998</v>
      </c>
      <c r="C3508" s="38">
        <v>-62.792522910000002</v>
      </c>
      <c r="D3508" s="38">
        <v>0.18493588268756869</v>
      </c>
      <c r="E3508" s="38">
        <v>0.18493588268756869</v>
      </c>
      <c r="F3508" s="38">
        <v>0</v>
      </c>
    </row>
    <row r="3509" spans="1:6" x14ac:dyDescent="0.35">
      <c r="A3509" s="37" t="s">
        <v>8177</v>
      </c>
      <c r="B3509" s="38">
        <v>-36.627676739999998</v>
      </c>
      <c r="C3509" s="38">
        <v>-62.676252589999997</v>
      </c>
      <c r="D3509" s="38">
        <v>0.41320106387138372</v>
      </c>
      <c r="E3509" s="38">
        <v>0.41320106387138372</v>
      </c>
      <c r="F3509" s="38">
        <v>100</v>
      </c>
    </row>
    <row r="3510" spans="1:6" x14ac:dyDescent="0.35">
      <c r="A3510" s="37" t="s">
        <v>8178</v>
      </c>
      <c r="B3510" s="38">
        <v>-37.024802559999998</v>
      </c>
      <c r="C3510" s="38">
        <v>-62.224548980000002</v>
      </c>
      <c r="D3510" s="38">
        <v>0.2495481222867966</v>
      </c>
      <c r="E3510" s="38">
        <v>0.2495481222867966</v>
      </c>
      <c r="F3510" s="38">
        <v>40</v>
      </c>
    </row>
    <row r="3511" spans="1:6" x14ac:dyDescent="0.35">
      <c r="A3511" s="37" t="s">
        <v>8179</v>
      </c>
      <c r="B3511" s="38">
        <v>-36.970635170000001</v>
      </c>
      <c r="C3511" s="38">
        <v>-62.086651080000003</v>
      </c>
      <c r="D3511" s="38">
        <v>0.31832131743431091</v>
      </c>
      <c r="E3511" s="38">
        <v>0.3183213590007079</v>
      </c>
      <c r="F3511" s="38">
        <v>0</v>
      </c>
    </row>
    <row r="3512" spans="1:6" x14ac:dyDescent="0.35">
      <c r="A3512" s="37" t="s">
        <v>8180</v>
      </c>
      <c r="B3512" s="38">
        <v>-36.714561809999999</v>
      </c>
      <c r="C3512" s="38">
        <v>-62.625132999999998</v>
      </c>
      <c r="D3512" s="38">
        <v>0.28596535325050348</v>
      </c>
      <c r="E3512" s="38">
        <v>0.28596535325050348</v>
      </c>
      <c r="F3512" s="38">
        <v>0</v>
      </c>
    </row>
    <row r="3513" spans="1:6" x14ac:dyDescent="0.35">
      <c r="A3513" s="37" t="s">
        <v>8181</v>
      </c>
      <c r="B3513" s="38">
        <v>-36.537804350000002</v>
      </c>
      <c r="C3513" s="38">
        <v>-62.523265549999998</v>
      </c>
      <c r="D3513" s="38">
        <v>0.42598652839660639</v>
      </c>
      <c r="E3513" s="38">
        <v>0.42598652839660639</v>
      </c>
      <c r="F3513" s="38">
        <v>33.333333333333329</v>
      </c>
    </row>
    <row r="3514" spans="1:6" x14ac:dyDescent="0.35">
      <c r="A3514" s="37" t="s">
        <v>8182</v>
      </c>
      <c r="B3514" s="38">
        <v>-36.960222309999999</v>
      </c>
      <c r="C3514" s="38">
        <v>-62.838769679999999</v>
      </c>
      <c r="D3514" s="38">
        <v>0.20310598611831671</v>
      </c>
      <c r="E3514" s="38">
        <v>0.20445765836818799</v>
      </c>
      <c r="F3514" s="38">
        <v>33.333333333333329</v>
      </c>
    </row>
    <row r="3515" spans="1:6" x14ac:dyDescent="0.35">
      <c r="A3515" s="37" t="s">
        <v>8183</v>
      </c>
      <c r="B3515" s="38">
        <v>-36.860936559999999</v>
      </c>
      <c r="C3515" s="38">
        <v>-62.499110709999997</v>
      </c>
      <c r="D3515" s="38">
        <v>0.245065838098526</v>
      </c>
      <c r="E3515" s="38">
        <v>0.245065838098526</v>
      </c>
      <c r="F3515" s="38">
        <v>25.490196078431371</v>
      </c>
    </row>
    <row r="3516" spans="1:6" x14ac:dyDescent="0.35">
      <c r="A3516" s="37" t="s">
        <v>8184</v>
      </c>
      <c r="B3516" s="38">
        <v>-36.760179319999999</v>
      </c>
      <c r="C3516" s="38">
        <v>-62.499238470000002</v>
      </c>
      <c r="D3516" s="38">
        <v>0.27995073795318598</v>
      </c>
      <c r="E3516" s="38">
        <v>0.23350499452728971</v>
      </c>
      <c r="F3516" s="38">
        <v>14.953271028037381</v>
      </c>
    </row>
    <row r="3517" spans="1:6" x14ac:dyDescent="0.35">
      <c r="A3517" s="37" t="s">
        <v>8185</v>
      </c>
      <c r="B3517" s="38">
        <v>-36.560220119999997</v>
      </c>
      <c r="C3517" s="38">
        <v>-62.603280060000003</v>
      </c>
      <c r="D3517" s="38">
        <v>0.36390358209609991</v>
      </c>
      <c r="E3517" s="38">
        <v>0.34223719882337672</v>
      </c>
      <c r="F3517" s="38">
        <v>18.27956989247312</v>
      </c>
    </row>
    <row r="3518" spans="1:6" x14ac:dyDescent="0.35">
      <c r="A3518" s="37" t="s">
        <v>8186</v>
      </c>
      <c r="B3518" s="38">
        <v>-36.760185460000002</v>
      </c>
      <c r="C3518" s="38">
        <v>-62.504953800000003</v>
      </c>
      <c r="D3518" s="38">
        <v>0.1759050786495209</v>
      </c>
      <c r="E3518" s="38">
        <v>0.18131415663581149</v>
      </c>
      <c r="F3518" s="38"/>
    </row>
    <row r="3519" spans="1:6" x14ac:dyDescent="0.35">
      <c r="A3519" s="37" t="s">
        <v>1207</v>
      </c>
      <c r="B3519" s="38">
        <v>-37.639957260000003</v>
      </c>
      <c r="C3519" s="38">
        <v>-59.38829003</v>
      </c>
      <c r="D3519" s="38">
        <v>0.24586586654186249</v>
      </c>
      <c r="E3519" s="38">
        <v>0.24591184368259031</v>
      </c>
      <c r="F3519" s="38"/>
    </row>
    <row r="3520" spans="1:6" x14ac:dyDescent="0.35">
      <c r="A3520" s="37" t="s">
        <v>1209</v>
      </c>
      <c r="B3520" s="38">
        <v>-37.674733189999998</v>
      </c>
      <c r="C3520" s="38">
        <v>-59.803761799999997</v>
      </c>
      <c r="D3520" s="38">
        <v>0.27203020453453058</v>
      </c>
      <c r="E3520" s="38">
        <v>0.280183984218417</v>
      </c>
      <c r="F3520" s="38"/>
    </row>
    <row r="3521" spans="1:6" x14ac:dyDescent="0.35">
      <c r="A3521" s="37" t="s">
        <v>8187</v>
      </c>
      <c r="B3521" s="38">
        <v>-37.674904159999997</v>
      </c>
      <c r="C3521" s="38">
        <v>-59.798793019999998</v>
      </c>
      <c r="D3521" s="38">
        <v>0.36454027891159058</v>
      </c>
      <c r="E3521" s="38">
        <v>0.34656657359084569</v>
      </c>
      <c r="F3521" s="38">
        <v>30.612244897959183</v>
      </c>
    </row>
    <row r="3522" spans="1:6" x14ac:dyDescent="0.35">
      <c r="A3522" s="37" t="s">
        <v>8188</v>
      </c>
      <c r="B3522" s="38">
        <v>-37.634910699999999</v>
      </c>
      <c r="C3522" s="38">
        <v>-59.391450970000001</v>
      </c>
      <c r="D3522" s="38">
        <v>0.28085210919380188</v>
      </c>
      <c r="E3522" s="38">
        <v>0.27259168460180883</v>
      </c>
      <c r="F3522" s="38" t="s">
        <v>5130</v>
      </c>
    </row>
    <row r="3523" spans="1:6" x14ac:dyDescent="0.35">
      <c r="A3523" s="37" t="s">
        <v>8189</v>
      </c>
      <c r="B3523" s="38">
        <v>-37.673041390000002</v>
      </c>
      <c r="C3523" s="38">
        <v>-59.797946570000001</v>
      </c>
      <c r="D3523" s="38">
        <v>0.36454027891159058</v>
      </c>
      <c r="E3523" s="38">
        <v>0.35011151746699692</v>
      </c>
      <c r="F3523" s="38"/>
    </row>
    <row r="3524" spans="1:6" x14ac:dyDescent="0.35">
      <c r="A3524" s="37" t="s">
        <v>8190</v>
      </c>
      <c r="B3524" s="38">
        <v>-37.667999129999998</v>
      </c>
      <c r="C3524" s="38">
        <v>-59.401923519999997</v>
      </c>
      <c r="D3524" s="38">
        <v>0.2085341215133667</v>
      </c>
      <c r="E3524" s="38">
        <v>0.19755760776369191</v>
      </c>
      <c r="F3524" s="38"/>
    </row>
    <row r="3525" spans="1:6" x14ac:dyDescent="0.35">
      <c r="A3525" s="37" t="s">
        <v>8191</v>
      </c>
      <c r="B3525" s="38">
        <v>-37.668554210000003</v>
      </c>
      <c r="C3525" s="38">
        <v>-59.80236756</v>
      </c>
      <c r="D3525" s="38">
        <v>0.26354479789733892</v>
      </c>
      <c r="E3525" s="38">
        <v>0.29063313603401192</v>
      </c>
      <c r="F3525" s="38">
        <v>35.119047619047613</v>
      </c>
    </row>
    <row r="3526" spans="1:6" x14ac:dyDescent="0.35">
      <c r="A3526" s="37" t="s">
        <v>8192</v>
      </c>
      <c r="B3526" s="38">
        <v>-37.678387890000003</v>
      </c>
      <c r="C3526" s="38">
        <v>-59.806661179999999</v>
      </c>
      <c r="D3526" s="38">
        <v>0.2649000883102417</v>
      </c>
      <c r="E3526" s="38">
        <v>0.30729174002622939</v>
      </c>
      <c r="F3526" s="38">
        <v>42.512077294685987</v>
      </c>
    </row>
    <row r="3527" spans="1:6" x14ac:dyDescent="0.35">
      <c r="A3527" s="37" t="s">
        <v>8193</v>
      </c>
      <c r="B3527" s="38">
        <v>-37.55168888</v>
      </c>
      <c r="C3527" s="38">
        <v>-59.627690979999997</v>
      </c>
      <c r="D3527" s="38">
        <v>0.44917580485343928</v>
      </c>
      <c r="E3527" s="38">
        <v>0.44489236290638262</v>
      </c>
      <c r="F3527" s="38">
        <v>27.777777777777779</v>
      </c>
    </row>
    <row r="3528" spans="1:6" x14ac:dyDescent="0.35">
      <c r="A3528" s="37" t="s">
        <v>8194</v>
      </c>
      <c r="B3528" s="38">
        <v>-37.365728840000003</v>
      </c>
      <c r="C3528" s="38">
        <v>-59.763657299999998</v>
      </c>
      <c r="D3528" s="38">
        <v>0.38388729095458979</v>
      </c>
      <c r="E3528" s="38">
        <v>0.38388729095458979</v>
      </c>
      <c r="F3528" s="38">
        <v>5.5555555555555554</v>
      </c>
    </row>
    <row r="3529" spans="1:6" x14ac:dyDescent="0.35">
      <c r="A3529" s="37" t="s">
        <v>8195</v>
      </c>
      <c r="B3529" s="38">
        <v>-37.639386829999999</v>
      </c>
      <c r="C3529" s="38">
        <v>-59.388494080000001</v>
      </c>
      <c r="D3529" s="38">
        <v>0.24586586654186249</v>
      </c>
      <c r="E3529" s="38">
        <v>0.24592046439647669</v>
      </c>
      <c r="F3529" s="38">
        <v>24.324324324324326</v>
      </c>
    </row>
    <row r="3530" spans="1:6" x14ac:dyDescent="0.35">
      <c r="A3530" s="37" t="s">
        <v>8196</v>
      </c>
      <c r="B3530" s="38">
        <v>-37.662868160000002</v>
      </c>
      <c r="C3530" s="38">
        <v>-59.812264999999996</v>
      </c>
      <c r="D3530" s="38">
        <v>0.39761796593666082</v>
      </c>
      <c r="E3530" s="38">
        <v>0.41033372910399191</v>
      </c>
      <c r="F3530" s="38">
        <v>39.694656488549619</v>
      </c>
    </row>
    <row r="3531" spans="1:6" x14ac:dyDescent="0.35">
      <c r="A3531" s="37" t="s">
        <v>8197</v>
      </c>
      <c r="B3531" s="38">
        <v>-37.575783190000003</v>
      </c>
      <c r="C3531" s="38">
        <v>-60.138237539999999</v>
      </c>
      <c r="D3531" s="38">
        <v>0.47632411122322083</v>
      </c>
      <c r="E3531" s="38">
        <v>0.46474790886828782</v>
      </c>
      <c r="F3531" s="38">
        <v>7.6923076923076925</v>
      </c>
    </row>
    <row r="3532" spans="1:6" x14ac:dyDescent="0.35">
      <c r="A3532" s="37" t="s">
        <v>8198</v>
      </c>
      <c r="B3532" s="38">
        <v>-37.665823320000001</v>
      </c>
      <c r="C3532" s="38">
        <v>-59.404132769999997</v>
      </c>
      <c r="D3532" s="38">
        <v>0.2085341215133667</v>
      </c>
      <c r="E3532" s="38">
        <v>0.2085341215133667</v>
      </c>
      <c r="F3532" s="38">
        <v>22.727272727272727</v>
      </c>
    </row>
    <row r="3533" spans="1:6" x14ac:dyDescent="0.35">
      <c r="A3533" s="37" t="s">
        <v>8199</v>
      </c>
      <c r="B3533" s="38">
        <v>-37.321876879999998</v>
      </c>
      <c r="C3533" s="38">
        <v>-60.293395519999997</v>
      </c>
      <c r="D3533" s="38">
        <v>0.32510647177696228</v>
      </c>
      <c r="E3533" s="38">
        <v>0.32510611590217142</v>
      </c>
      <c r="F3533" s="38">
        <v>0</v>
      </c>
    </row>
    <row r="3534" spans="1:6" x14ac:dyDescent="0.35">
      <c r="A3534" s="37" t="s">
        <v>8200</v>
      </c>
      <c r="B3534" s="38">
        <v>-37.682585400000001</v>
      </c>
      <c r="C3534" s="38">
        <v>-59.820054069999998</v>
      </c>
      <c r="D3534" s="38">
        <v>0.49267083406448359</v>
      </c>
      <c r="E3534" s="38">
        <v>0.46009272254175609</v>
      </c>
      <c r="F3534" s="38">
        <v>22.435897435897438</v>
      </c>
    </row>
    <row r="3535" spans="1:6" x14ac:dyDescent="0.35">
      <c r="A3535" s="37" t="s">
        <v>8201</v>
      </c>
      <c r="B3535" s="38">
        <v>-37.680291840000002</v>
      </c>
      <c r="C3535" s="38">
        <v>-59.398529760000002</v>
      </c>
      <c r="D3535" s="38">
        <v>0.24670764803886411</v>
      </c>
      <c r="E3535" s="38">
        <v>0.25995815876457429</v>
      </c>
      <c r="F3535" s="38">
        <v>6.0344827586206895</v>
      </c>
    </row>
    <row r="3536" spans="1:6" x14ac:dyDescent="0.35">
      <c r="A3536" s="37" t="s">
        <v>8202</v>
      </c>
      <c r="B3536" s="38">
        <v>-37.667333939999999</v>
      </c>
      <c r="C3536" s="38">
        <v>-59.800882360000003</v>
      </c>
      <c r="D3536" s="38">
        <v>0.31983223557472229</v>
      </c>
      <c r="E3536" s="38">
        <v>0.31795336855085271</v>
      </c>
      <c r="F3536" s="38">
        <v>34.862385321100916</v>
      </c>
    </row>
    <row r="3537" spans="1:6" x14ac:dyDescent="0.35">
      <c r="A3537" s="37" t="s">
        <v>8203</v>
      </c>
      <c r="B3537" s="38">
        <v>-37.678432780000001</v>
      </c>
      <c r="C3537" s="38">
        <v>-59.797995499999999</v>
      </c>
      <c r="D3537" s="38">
        <v>0.37793034315109247</v>
      </c>
      <c r="E3537" s="38">
        <v>0.37457296801240819</v>
      </c>
      <c r="F3537" s="38">
        <v>21.412300683371299</v>
      </c>
    </row>
    <row r="3538" spans="1:6" x14ac:dyDescent="0.35">
      <c r="A3538" s="37" t="s">
        <v>8204</v>
      </c>
      <c r="B3538" s="38">
        <v>-37.673872979999999</v>
      </c>
      <c r="C3538" s="38">
        <v>-59.814594409999998</v>
      </c>
      <c r="D3538" s="38">
        <v>0.33012649416923517</v>
      </c>
      <c r="E3538" s="38">
        <v>0.33097292120392258</v>
      </c>
      <c r="F3538" s="38">
        <v>10.669456066945607</v>
      </c>
    </row>
    <row r="3539" spans="1:6" x14ac:dyDescent="0.35">
      <c r="A3539" s="37" t="s">
        <v>8205</v>
      </c>
      <c r="B3539" s="38">
        <v>-37.67397442</v>
      </c>
      <c r="C3539" s="38">
        <v>-59.805514119999998</v>
      </c>
      <c r="D3539" s="38">
        <v>0.31367203593254089</v>
      </c>
      <c r="E3539" s="38">
        <v>0.27416921117239529</v>
      </c>
      <c r="F3539" s="38"/>
    </row>
    <row r="3540" spans="1:6" x14ac:dyDescent="0.35">
      <c r="A3540" s="37" t="s">
        <v>8206</v>
      </c>
      <c r="B3540" s="38">
        <v>-37.674640949999997</v>
      </c>
      <c r="C3540" s="38">
        <v>-59.803859180000003</v>
      </c>
      <c r="D3540" s="38">
        <v>0.27203020453453058</v>
      </c>
      <c r="E3540" s="38">
        <v>0.28053254009904088</v>
      </c>
      <c r="F3540" s="38">
        <v>35.829959514170042</v>
      </c>
    </row>
    <row r="3541" spans="1:6" x14ac:dyDescent="0.35">
      <c r="A3541" s="37" t="s">
        <v>8207</v>
      </c>
      <c r="B3541" s="38">
        <v>-37.67285175</v>
      </c>
      <c r="C3541" s="38">
        <v>-59.81326799</v>
      </c>
      <c r="D3541" s="38">
        <v>0.33012649416923517</v>
      </c>
      <c r="E3541" s="38">
        <v>0.31546926655267421</v>
      </c>
      <c r="F3541" s="38">
        <v>40.182648401826484</v>
      </c>
    </row>
    <row r="3542" spans="1:6" x14ac:dyDescent="0.35">
      <c r="A3542" s="37" t="s">
        <v>8208</v>
      </c>
      <c r="B3542" s="38">
        <v>-37.575801640000002</v>
      </c>
      <c r="C3542" s="38">
        <v>-60.1373423</v>
      </c>
      <c r="D3542" s="38">
        <v>0.47632411122322083</v>
      </c>
      <c r="E3542" s="38">
        <v>0.47021444886922842</v>
      </c>
      <c r="F3542" s="38">
        <v>9.2307692307692317</v>
      </c>
    </row>
    <row r="3543" spans="1:6" x14ac:dyDescent="0.35">
      <c r="A3543" s="37" t="s">
        <v>8209</v>
      </c>
      <c r="B3543" s="38">
        <v>-37.551855799999998</v>
      </c>
      <c r="C3543" s="38">
        <v>-59.627041759999997</v>
      </c>
      <c r="D3543" s="38">
        <v>0.44917580485343928</v>
      </c>
      <c r="E3543" s="38">
        <v>0.44685560713211703</v>
      </c>
      <c r="F3543" s="38">
        <v>26.190476190476193</v>
      </c>
    </row>
    <row r="3544" spans="1:6" x14ac:dyDescent="0.35">
      <c r="A3544" s="37" t="s">
        <v>8210</v>
      </c>
      <c r="B3544" s="38">
        <v>-37.366299509999997</v>
      </c>
      <c r="C3544" s="38">
        <v>-59.760233630000002</v>
      </c>
      <c r="D3544" s="38">
        <v>0.38388729095458979</v>
      </c>
      <c r="E3544" s="38">
        <v>0.38388729095458979</v>
      </c>
      <c r="F3544" s="38">
        <v>17.307692307692307</v>
      </c>
    </row>
    <row r="3545" spans="1:6" x14ac:dyDescent="0.35">
      <c r="A3545" s="37" t="s">
        <v>8211</v>
      </c>
      <c r="B3545" s="38">
        <v>-37.673205080000002</v>
      </c>
      <c r="C3545" s="38">
        <v>-59.797992000000001</v>
      </c>
      <c r="D3545" s="38">
        <v>0.36454027891159058</v>
      </c>
      <c r="E3545" s="38">
        <v>0.35143926905261152</v>
      </c>
      <c r="F3545" s="38">
        <v>51.020408163265309</v>
      </c>
    </row>
    <row r="3546" spans="1:6" x14ac:dyDescent="0.35">
      <c r="A3546" s="37" t="s">
        <v>8212</v>
      </c>
      <c r="B3546" s="38">
        <v>-37.68403301</v>
      </c>
      <c r="C3546" s="38">
        <v>-59.801041750000003</v>
      </c>
      <c r="D3546" s="38">
        <v>0.36105889081954962</v>
      </c>
      <c r="E3546" s="38">
        <v>0.36379964649677282</v>
      </c>
      <c r="F3546" s="38">
        <v>45.544554455445549</v>
      </c>
    </row>
    <row r="3547" spans="1:6" x14ac:dyDescent="0.35">
      <c r="A3547" s="37" t="s">
        <v>8213</v>
      </c>
      <c r="B3547" s="38">
        <v>-37.639938200000003</v>
      </c>
      <c r="C3547" s="38">
        <v>-59.388047749999998</v>
      </c>
      <c r="D3547" s="38">
        <v>0.24586586654186249</v>
      </c>
      <c r="E3547" s="38">
        <v>0.24591136475404099</v>
      </c>
      <c r="F3547" s="38">
        <v>14.606741573033707</v>
      </c>
    </row>
    <row r="3548" spans="1:6" x14ac:dyDescent="0.35">
      <c r="A3548" s="37" t="s">
        <v>8214</v>
      </c>
      <c r="B3548" s="38">
        <v>-37.680069520000004</v>
      </c>
      <c r="C3548" s="38">
        <v>-59.398925749999997</v>
      </c>
      <c r="D3548" s="38">
        <v>0.24670764803886411</v>
      </c>
      <c r="E3548" s="38">
        <v>0.25539826640957281</v>
      </c>
      <c r="F3548" s="38">
        <v>9.2105263157894726</v>
      </c>
    </row>
    <row r="3549" spans="1:6" x14ac:dyDescent="0.35">
      <c r="A3549" s="37" t="s">
        <v>8215</v>
      </c>
      <c r="B3549" s="38">
        <v>-37.666163320000003</v>
      </c>
      <c r="C3549" s="38">
        <v>-59.404686490000003</v>
      </c>
      <c r="D3549" s="38">
        <v>0.2085341215133667</v>
      </c>
      <c r="E3549" s="38">
        <v>0.2085341215133667</v>
      </c>
      <c r="F3549" s="38">
        <v>17.647058823529413</v>
      </c>
    </row>
    <row r="3550" spans="1:6" x14ac:dyDescent="0.35">
      <c r="A3550" s="37" t="s">
        <v>8216</v>
      </c>
      <c r="B3550" s="38">
        <v>-37.322055059999997</v>
      </c>
      <c r="C3550" s="38">
        <v>-60.29318224</v>
      </c>
      <c r="D3550" s="38">
        <v>0.32510647177696228</v>
      </c>
      <c r="E3550" s="38">
        <v>0.32510608513104289</v>
      </c>
      <c r="F3550" s="38">
        <v>4.5454545454545459</v>
      </c>
    </row>
    <row r="3551" spans="1:6" x14ac:dyDescent="0.35">
      <c r="A3551" s="37" t="s">
        <v>8217</v>
      </c>
      <c r="B3551" s="38">
        <v>-37.672092620000001</v>
      </c>
      <c r="C3551" s="38">
        <v>-59.801900869999997</v>
      </c>
      <c r="D3551" s="38">
        <v>0.27106940746307367</v>
      </c>
      <c r="E3551" s="38">
        <v>0.28761558783681768</v>
      </c>
      <c r="F3551" s="38"/>
    </row>
    <row r="3552" spans="1:6" x14ac:dyDescent="0.35">
      <c r="A3552" s="37" t="s">
        <v>8218</v>
      </c>
      <c r="B3552" s="38">
        <v>-37.671954759999998</v>
      </c>
      <c r="C3552" s="38">
        <v>-59.802114840000002</v>
      </c>
      <c r="D3552" s="38">
        <v>0.27106940746307367</v>
      </c>
      <c r="E3552" s="38">
        <v>0.28607509912628881</v>
      </c>
      <c r="F3552" s="38"/>
    </row>
    <row r="3553" spans="1:6" x14ac:dyDescent="0.35">
      <c r="A3553" s="37" t="s">
        <v>8219</v>
      </c>
      <c r="B3553" s="38">
        <v>-34.596981079999999</v>
      </c>
      <c r="C3553" s="38">
        <v>-60.942922000000003</v>
      </c>
      <c r="D3553" s="38">
        <v>6.7978009581565857E-2</v>
      </c>
      <c r="E3553" s="38">
        <v>7.2457477450370789E-2</v>
      </c>
      <c r="F3553" s="38"/>
    </row>
    <row r="3554" spans="1:6" x14ac:dyDescent="0.35">
      <c r="A3554" s="37" t="s">
        <v>8220</v>
      </c>
      <c r="B3554" s="38">
        <v>-34.593110840000001</v>
      </c>
      <c r="C3554" s="38">
        <v>-60.948601850000003</v>
      </c>
      <c r="D3554" s="38">
        <v>0.25886991620063782</v>
      </c>
      <c r="E3554" s="38">
        <v>0.17677636467146149</v>
      </c>
      <c r="F3554" s="38"/>
    </row>
    <row r="3555" spans="1:6" x14ac:dyDescent="0.35">
      <c r="A3555" s="37" t="s">
        <v>8221</v>
      </c>
      <c r="B3555" s="38">
        <v>-34.584872150000002</v>
      </c>
      <c r="C3555" s="38">
        <v>-60.947963180000002</v>
      </c>
      <c r="D3555" s="38">
        <v>0.28347694873809809</v>
      </c>
      <c r="E3555" s="38">
        <v>0.26279547528640651</v>
      </c>
      <c r="F3555" s="38"/>
    </row>
    <row r="3556" spans="1:6" x14ac:dyDescent="0.35">
      <c r="A3556" s="37" t="s">
        <v>8222</v>
      </c>
      <c r="B3556" s="38">
        <v>-34.594593279999998</v>
      </c>
      <c r="C3556" s="38">
        <v>-60.947149879999998</v>
      </c>
      <c r="D3556" s="38">
        <v>9.3880340456962585E-2</v>
      </c>
      <c r="E3556" s="38">
        <v>0.11413578901972091</v>
      </c>
      <c r="F3556" s="38"/>
    </row>
    <row r="3557" spans="1:6" x14ac:dyDescent="0.35">
      <c r="A3557" s="37" t="s">
        <v>1219</v>
      </c>
      <c r="B3557" s="38">
        <v>-34.578722820000003</v>
      </c>
      <c r="C3557" s="38">
        <v>-60.92489346</v>
      </c>
      <c r="D3557" s="38">
        <v>0.53939187526702881</v>
      </c>
      <c r="E3557" s="38">
        <v>0.45983711904601049</v>
      </c>
      <c r="F3557" s="38"/>
    </row>
    <row r="3558" spans="1:6" x14ac:dyDescent="0.35">
      <c r="A3558" s="37" t="s">
        <v>1222</v>
      </c>
      <c r="B3558" s="38">
        <v>-34.569339460000002</v>
      </c>
      <c r="C3558" s="38">
        <v>-60.931515240000003</v>
      </c>
      <c r="D3558" s="38">
        <v>0.49749258160591131</v>
      </c>
      <c r="E3558" s="38">
        <v>0.53783756886657919</v>
      </c>
      <c r="F3558" s="38"/>
    </row>
    <row r="3559" spans="1:6" x14ac:dyDescent="0.35">
      <c r="A3559" s="37" t="s">
        <v>1227</v>
      </c>
      <c r="B3559" s="38">
        <v>-34.582404660000002</v>
      </c>
      <c r="C3559" s="38">
        <v>-60.93269008</v>
      </c>
      <c r="D3559" s="38">
        <v>0.32878571748733521</v>
      </c>
      <c r="E3559" s="38">
        <v>0.32236656887190679</v>
      </c>
      <c r="F3559" s="38"/>
    </row>
    <row r="3560" spans="1:6" x14ac:dyDescent="0.35">
      <c r="A3560" s="37" t="s">
        <v>1229</v>
      </c>
      <c r="B3560" s="38">
        <v>-34.572040430000001</v>
      </c>
      <c r="C3560" s="38">
        <v>-60.960183989999997</v>
      </c>
      <c r="D3560" s="38">
        <v>0.51135808229446411</v>
      </c>
      <c r="E3560" s="38">
        <v>0.52562283943681154</v>
      </c>
      <c r="F3560" s="38"/>
    </row>
    <row r="3561" spans="1:6" x14ac:dyDescent="0.35">
      <c r="A3561" s="37" t="s">
        <v>900</v>
      </c>
      <c r="B3561" s="38">
        <v>-34.12595494</v>
      </c>
      <c r="C3561" s="38">
        <v>-61.133053650000001</v>
      </c>
      <c r="D3561" s="38">
        <v>0.26546820998191828</v>
      </c>
      <c r="E3561" s="38">
        <v>0.26471218001097441</v>
      </c>
      <c r="F3561" s="38"/>
    </row>
    <row r="3562" spans="1:6" x14ac:dyDescent="0.35">
      <c r="A3562" s="37" t="s">
        <v>1220</v>
      </c>
      <c r="B3562" s="38">
        <v>-34.59274731</v>
      </c>
      <c r="C3562" s="38">
        <v>-60.931505369999996</v>
      </c>
      <c r="D3562" s="38">
        <v>0.3216685950756073</v>
      </c>
      <c r="E3562" s="38">
        <v>0.30020461314254338</v>
      </c>
      <c r="F3562" s="38"/>
    </row>
    <row r="3563" spans="1:6" x14ac:dyDescent="0.35">
      <c r="A3563" s="37" t="s">
        <v>1232</v>
      </c>
      <c r="B3563" s="38">
        <v>-34.578542329999998</v>
      </c>
      <c r="C3563" s="38">
        <v>-60.983798610000001</v>
      </c>
      <c r="D3563" s="38">
        <v>0.51947402954101563</v>
      </c>
      <c r="E3563" s="38">
        <v>0.57514145639207626</v>
      </c>
      <c r="F3563" s="38"/>
    </row>
    <row r="3564" spans="1:6" x14ac:dyDescent="0.35">
      <c r="A3564" s="37" t="s">
        <v>8223</v>
      </c>
      <c r="B3564" s="38">
        <v>-34.589784639999998</v>
      </c>
      <c r="C3564" s="38">
        <v>-60.935771959999997</v>
      </c>
      <c r="D3564" s="38">
        <v>0.12343109399080281</v>
      </c>
      <c r="E3564" s="38">
        <v>0.17006810440828929</v>
      </c>
      <c r="F3564" s="38">
        <v>38.235294117647058</v>
      </c>
    </row>
    <row r="3565" spans="1:6" x14ac:dyDescent="0.35">
      <c r="A3565" s="37" t="s">
        <v>8224</v>
      </c>
      <c r="B3565" s="38">
        <v>-34.60176147</v>
      </c>
      <c r="C3565" s="38">
        <v>-60.954742189999997</v>
      </c>
      <c r="D3565" s="38">
        <v>0.17909881472587591</v>
      </c>
      <c r="E3565" s="38">
        <v>0.17726205199053791</v>
      </c>
      <c r="F3565" s="38">
        <v>15.789473684210526</v>
      </c>
    </row>
    <row r="3566" spans="1:6" x14ac:dyDescent="0.35">
      <c r="A3566" s="37" t="s">
        <v>8225</v>
      </c>
      <c r="B3566" s="38">
        <v>-34.589016700000002</v>
      </c>
      <c r="C3566" s="38">
        <v>-60.939497699999997</v>
      </c>
      <c r="D3566" s="38">
        <v>0.1168849840760231</v>
      </c>
      <c r="E3566" s="38">
        <v>0.1054050038392479</v>
      </c>
      <c r="F3566" s="38">
        <v>0</v>
      </c>
    </row>
    <row r="3567" spans="1:6" x14ac:dyDescent="0.35">
      <c r="A3567" s="37" t="s">
        <v>8226</v>
      </c>
      <c r="B3567" s="38">
        <v>-34.571608310000002</v>
      </c>
      <c r="C3567" s="38">
        <v>-60.94796461</v>
      </c>
      <c r="D3567" s="38">
        <v>0.40653985738754272</v>
      </c>
      <c r="E3567" s="38">
        <v>0.39203495028856639</v>
      </c>
      <c r="F3567" s="38">
        <v>12.030075187969924</v>
      </c>
    </row>
    <row r="3568" spans="1:6" x14ac:dyDescent="0.35">
      <c r="A3568" s="37" t="s">
        <v>8227</v>
      </c>
      <c r="B3568" s="38">
        <v>-34.580701240000003</v>
      </c>
      <c r="C3568" s="38">
        <v>-60.960233469999999</v>
      </c>
      <c r="D3568" s="38">
        <v>0.38905298709869379</v>
      </c>
      <c r="E3568" s="38">
        <v>0.3702060878276825</v>
      </c>
      <c r="F3568" s="38">
        <v>46.341463414634148</v>
      </c>
    </row>
    <row r="3569" spans="1:6" x14ac:dyDescent="0.35">
      <c r="A3569" s="37" t="s">
        <v>8228</v>
      </c>
      <c r="B3569" s="38">
        <v>-34.571123059999998</v>
      </c>
      <c r="C3569" s="38">
        <v>-60.94520318</v>
      </c>
      <c r="D3569" s="38">
        <v>0.41193750500679022</v>
      </c>
      <c r="E3569" s="38">
        <v>0.41454107353561798</v>
      </c>
      <c r="F3569" s="38"/>
    </row>
    <row r="3570" spans="1:6" x14ac:dyDescent="0.35">
      <c r="A3570" s="37" t="s">
        <v>8229</v>
      </c>
      <c r="B3570" s="38">
        <v>-34.60793984</v>
      </c>
      <c r="C3570" s="38">
        <v>-60.957037239999998</v>
      </c>
      <c r="D3570" s="38">
        <v>0.43052533268928528</v>
      </c>
      <c r="E3570" s="38">
        <v>0.41329779558711582</v>
      </c>
      <c r="F3570" s="38"/>
    </row>
    <row r="3571" spans="1:6" x14ac:dyDescent="0.35">
      <c r="A3571" s="37" t="s">
        <v>8230</v>
      </c>
      <c r="B3571" s="38">
        <v>-34.590413089999998</v>
      </c>
      <c r="C3571" s="38">
        <v>-60.95347778</v>
      </c>
      <c r="D3571" s="38">
        <v>0.2184026837348938</v>
      </c>
      <c r="E3571" s="38">
        <v>0.21692689116063871</v>
      </c>
      <c r="F3571" s="38"/>
    </row>
    <row r="3572" spans="1:6" x14ac:dyDescent="0.35">
      <c r="A3572" s="37" t="s">
        <v>8231</v>
      </c>
      <c r="B3572" s="38">
        <v>-34.589725270000002</v>
      </c>
      <c r="C3572" s="38">
        <v>-60.953911069999997</v>
      </c>
      <c r="D3572" s="38">
        <v>0.2184026837348938</v>
      </c>
      <c r="E3572" s="38">
        <v>0.25174864773687561</v>
      </c>
      <c r="F3572" s="38"/>
    </row>
    <row r="3573" spans="1:6" x14ac:dyDescent="0.35">
      <c r="A3573" s="37" t="s">
        <v>8232</v>
      </c>
      <c r="B3573" s="38">
        <v>-34.600715790000002</v>
      </c>
      <c r="C3573" s="38">
        <v>-60.94313288</v>
      </c>
      <c r="D3573" s="38">
        <v>7.7114634215831757E-2</v>
      </c>
      <c r="E3573" s="38">
        <v>8.1132900754087856E-2</v>
      </c>
      <c r="F3573" s="38">
        <v>25.821596244131456</v>
      </c>
    </row>
    <row r="3574" spans="1:6" x14ac:dyDescent="0.35">
      <c r="A3574" s="37" t="s">
        <v>8233</v>
      </c>
      <c r="B3574" s="38">
        <v>-34.511854640000003</v>
      </c>
      <c r="C3574" s="38">
        <v>-60.865336550000002</v>
      </c>
      <c r="D3574" s="38">
        <v>0.39414754509925842</v>
      </c>
      <c r="E3574" s="38">
        <v>0.42032468946356522</v>
      </c>
      <c r="F3574" s="38">
        <v>28.205128205128204</v>
      </c>
    </row>
    <row r="3575" spans="1:6" x14ac:dyDescent="0.35">
      <c r="A3575" s="37" t="s">
        <v>8234</v>
      </c>
      <c r="B3575" s="38">
        <v>-34.76066848</v>
      </c>
      <c r="C3575" s="38">
        <v>-60.841784830000002</v>
      </c>
      <c r="D3575" s="38">
        <v>0.46712368726730352</v>
      </c>
      <c r="E3575" s="38">
        <v>0.46587720905479629</v>
      </c>
      <c r="F3575" s="38">
        <v>26.415094339622641</v>
      </c>
    </row>
    <row r="3576" spans="1:6" x14ac:dyDescent="0.35">
      <c r="A3576" s="37" t="s">
        <v>8235</v>
      </c>
      <c r="B3576" s="38">
        <v>-34.571889740000003</v>
      </c>
      <c r="C3576" s="38">
        <v>-60.93774466</v>
      </c>
      <c r="D3576" s="38">
        <v>0.37828987836837769</v>
      </c>
      <c r="E3576" s="38">
        <v>0.39639699929638911</v>
      </c>
      <c r="F3576" s="38">
        <v>43.930635838150287</v>
      </c>
    </row>
    <row r="3577" spans="1:6" x14ac:dyDescent="0.35">
      <c r="A3577" s="37" t="s">
        <v>8236</v>
      </c>
      <c r="B3577" s="38">
        <v>-34.592597470000001</v>
      </c>
      <c r="C3577" s="38">
        <v>-60.93099531</v>
      </c>
      <c r="D3577" s="38">
        <v>0.3216685950756073</v>
      </c>
      <c r="E3577" s="38">
        <v>0.30320563429110758</v>
      </c>
      <c r="F3577" s="38">
        <v>54.901960784313729</v>
      </c>
    </row>
    <row r="3578" spans="1:6" x14ac:dyDescent="0.35">
      <c r="A3578" s="37" t="s">
        <v>8237</v>
      </c>
      <c r="B3578" s="38">
        <v>-34.575434850000001</v>
      </c>
      <c r="C3578" s="38">
        <v>-60.948958609999998</v>
      </c>
      <c r="D3578" s="38">
        <v>0.29369935393333441</v>
      </c>
      <c r="E3578" s="38">
        <v>0.3033560288918985</v>
      </c>
      <c r="F3578" s="38">
        <v>22.222222222222221</v>
      </c>
    </row>
    <row r="3579" spans="1:6" x14ac:dyDescent="0.35">
      <c r="A3579" s="37" t="s">
        <v>8238</v>
      </c>
      <c r="B3579" s="38">
        <v>-34.589832270000002</v>
      </c>
      <c r="C3579" s="38">
        <v>-60.936654679999997</v>
      </c>
      <c r="D3579" s="38">
        <v>0.12343109399080281</v>
      </c>
      <c r="E3579" s="38">
        <v>0.13449906224482941</v>
      </c>
      <c r="F3579" s="38">
        <v>26.24113475177305</v>
      </c>
    </row>
    <row r="3580" spans="1:6" x14ac:dyDescent="0.35">
      <c r="A3580" s="37" t="s">
        <v>8239</v>
      </c>
      <c r="B3580" s="38">
        <v>-34.544759839999998</v>
      </c>
      <c r="C3580" s="38">
        <v>-61.0067509</v>
      </c>
      <c r="D3580" s="38">
        <v>0.60140848159790039</v>
      </c>
      <c r="E3580" s="38">
        <v>0.60140848159790039</v>
      </c>
      <c r="F3580" s="38">
        <v>50</v>
      </c>
    </row>
    <row r="3581" spans="1:6" x14ac:dyDescent="0.35">
      <c r="A3581" s="37" t="s">
        <v>8240</v>
      </c>
      <c r="B3581" s="38">
        <v>-34.597653600000001</v>
      </c>
      <c r="C3581" s="38">
        <v>-60.966058420000003</v>
      </c>
      <c r="D3581" s="38">
        <v>0.45555049180984503</v>
      </c>
      <c r="E3581" s="38">
        <v>0.45818886805225062</v>
      </c>
      <c r="F3581" s="38">
        <v>54.761904761904766</v>
      </c>
    </row>
    <row r="3582" spans="1:6" x14ac:dyDescent="0.35">
      <c r="A3582" s="37" t="s">
        <v>8241</v>
      </c>
      <c r="B3582" s="38">
        <v>-34.582214559999997</v>
      </c>
      <c r="C3582" s="38">
        <v>-60.926674839999997</v>
      </c>
      <c r="D3582" s="38">
        <v>0.36632198095321661</v>
      </c>
      <c r="E3582" s="38">
        <v>0.35602093405193752</v>
      </c>
      <c r="F3582" s="38">
        <v>42.93785310734463</v>
      </c>
    </row>
    <row r="3583" spans="1:6" x14ac:dyDescent="0.35">
      <c r="A3583" s="37" t="s">
        <v>8242</v>
      </c>
      <c r="B3583" s="38">
        <v>-34.574288549999999</v>
      </c>
      <c r="C3583" s="38">
        <v>-60.962329250000003</v>
      </c>
      <c r="D3583" s="38">
        <v>0.43045496940612787</v>
      </c>
      <c r="E3583" s="38">
        <v>0.50000764550389465</v>
      </c>
      <c r="F3583" s="38">
        <v>48.412698412698411</v>
      </c>
    </row>
    <row r="3584" spans="1:6" x14ac:dyDescent="0.35">
      <c r="A3584" s="37" t="s">
        <v>8243</v>
      </c>
      <c r="B3584" s="38">
        <v>-34.572228529999997</v>
      </c>
      <c r="C3584" s="38">
        <v>-61.072659170000001</v>
      </c>
      <c r="D3584" s="38">
        <v>0.40909141302108759</v>
      </c>
      <c r="E3584" s="38">
        <v>0.40909141302108759</v>
      </c>
      <c r="F3584" s="38">
        <v>30</v>
      </c>
    </row>
    <row r="3585" spans="1:6" x14ac:dyDescent="0.35">
      <c r="A3585" s="37" t="s">
        <v>8244</v>
      </c>
      <c r="B3585" s="38">
        <v>-34.584409809999997</v>
      </c>
      <c r="C3585" s="38">
        <v>-60.946098589999998</v>
      </c>
      <c r="D3585" s="38">
        <v>0.2021251767873764</v>
      </c>
      <c r="E3585" s="38">
        <v>0.2283484347556767</v>
      </c>
      <c r="F3585" s="38">
        <v>8.1521739130434785</v>
      </c>
    </row>
    <row r="3586" spans="1:6" x14ac:dyDescent="0.35">
      <c r="A3586" s="37" t="s">
        <v>8245</v>
      </c>
      <c r="B3586" s="38">
        <v>-34.584901760000001</v>
      </c>
      <c r="C3586" s="38">
        <v>-60.953477030000002</v>
      </c>
      <c r="D3586" s="38">
        <v>0.28543001413345342</v>
      </c>
      <c r="E3586" s="38">
        <v>0.30466375696031672</v>
      </c>
      <c r="F3586" s="38">
        <v>36.71875</v>
      </c>
    </row>
    <row r="3587" spans="1:6" x14ac:dyDescent="0.35">
      <c r="A3587" s="37" t="s">
        <v>8246</v>
      </c>
      <c r="B3587" s="38">
        <v>-34.585057259999999</v>
      </c>
      <c r="C3587" s="38">
        <v>-60.970046670000002</v>
      </c>
      <c r="D3587" s="38">
        <v>0.49901494383811951</v>
      </c>
      <c r="E3587" s="38">
        <v>0.5111019941600593</v>
      </c>
      <c r="F3587" s="38">
        <v>65.853658536585371</v>
      </c>
    </row>
    <row r="3588" spans="1:6" x14ac:dyDescent="0.35">
      <c r="A3588" s="37" t="s">
        <v>8247</v>
      </c>
      <c r="B3588" s="38">
        <v>-34.590873799999997</v>
      </c>
      <c r="C3588" s="38">
        <v>-60.956050730000001</v>
      </c>
      <c r="D3588" s="38">
        <v>0.2497570663690567</v>
      </c>
      <c r="E3588" s="38">
        <v>0.33786439624699682</v>
      </c>
      <c r="F3588" s="38">
        <v>36.904761904761905</v>
      </c>
    </row>
    <row r="3589" spans="1:6" x14ac:dyDescent="0.35">
      <c r="A3589" s="37" t="s">
        <v>8248</v>
      </c>
      <c r="B3589" s="38">
        <v>-34.571327539999999</v>
      </c>
      <c r="C3589" s="38">
        <v>-60.945131080000003</v>
      </c>
      <c r="D3589" s="38">
        <v>0.41193750500679022</v>
      </c>
      <c r="E3589" s="38">
        <v>0.41438189234052392</v>
      </c>
      <c r="F3589" s="38">
        <v>46.835443037974684</v>
      </c>
    </row>
    <row r="3590" spans="1:6" x14ac:dyDescent="0.35">
      <c r="A3590" s="37" t="s">
        <v>8249</v>
      </c>
      <c r="B3590" s="38">
        <v>-34.589757120000002</v>
      </c>
      <c r="C3590" s="38">
        <v>-60.954327929999998</v>
      </c>
      <c r="D3590" s="38">
        <v>0.2184026837348938</v>
      </c>
      <c r="E3590" s="38">
        <v>0.27151506932245362</v>
      </c>
      <c r="F3590" s="38">
        <v>23.648648648648649</v>
      </c>
    </row>
    <row r="3591" spans="1:6" x14ac:dyDescent="0.35">
      <c r="A3591" s="37" t="s">
        <v>8250</v>
      </c>
      <c r="B3591" s="38">
        <v>-34.572372809999997</v>
      </c>
      <c r="C3591" s="38">
        <v>-60.948021760000003</v>
      </c>
      <c r="D3591" s="38">
        <v>0.40653985738754272</v>
      </c>
      <c r="E3591" s="38">
        <v>0.37354293868348398</v>
      </c>
      <c r="F3591" s="38">
        <v>24.711316397228639</v>
      </c>
    </row>
    <row r="3592" spans="1:6" x14ac:dyDescent="0.35">
      <c r="A3592" s="37" t="s">
        <v>8251</v>
      </c>
      <c r="B3592" s="38">
        <v>-34.761163230000001</v>
      </c>
      <c r="C3592" s="38">
        <v>-60.841307450000002</v>
      </c>
      <c r="D3592" s="38">
        <v>0.46712368726730352</v>
      </c>
      <c r="E3592" s="38">
        <v>0.46054505225684911</v>
      </c>
      <c r="F3592" s="38">
        <v>12.195121951219512</v>
      </c>
    </row>
    <row r="3593" spans="1:6" x14ac:dyDescent="0.35">
      <c r="A3593" s="37" t="s">
        <v>8252</v>
      </c>
      <c r="B3593" s="38">
        <v>-34.508231160000001</v>
      </c>
      <c r="C3593" s="38">
        <v>-60.862094290000002</v>
      </c>
      <c r="D3593" s="38">
        <v>0.39414754509925842</v>
      </c>
      <c r="E3593" s="38">
        <v>0.42454211827781457</v>
      </c>
      <c r="F3593" s="38">
        <v>21.53846153846154</v>
      </c>
    </row>
    <row r="3594" spans="1:6" x14ac:dyDescent="0.35">
      <c r="A3594" s="37" t="s">
        <v>1238</v>
      </c>
      <c r="B3594" s="38">
        <v>-34.584945339999997</v>
      </c>
      <c r="C3594" s="38">
        <v>-60.970243310000001</v>
      </c>
      <c r="D3594" s="38">
        <v>0.47954055666923517</v>
      </c>
      <c r="E3594" s="38">
        <v>0.51524987424674784</v>
      </c>
      <c r="F3594" s="38"/>
    </row>
    <row r="3595" spans="1:6" x14ac:dyDescent="0.35">
      <c r="A3595" s="37" t="s">
        <v>8253</v>
      </c>
      <c r="B3595" s="38">
        <v>-34.571705190000003</v>
      </c>
      <c r="C3595" s="38">
        <v>-60.960559490000001</v>
      </c>
      <c r="D3595" s="38">
        <v>0.61093497276306152</v>
      </c>
      <c r="E3595" s="38">
        <v>0.54453402600790324</v>
      </c>
      <c r="F3595" s="38">
        <v>27.626459143968873</v>
      </c>
    </row>
    <row r="3596" spans="1:6" x14ac:dyDescent="0.35">
      <c r="A3596" s="37" t="s">
        <v>8254</v>
      </c>
      <c r="B3596" s="38">
        <v>-34.590647310000001</v>
      </c>
      <c r="C3596" s="38">
        <v>-60.953351920000003</v>
      </c>
      <c r="D3596" s="38">
        <v>0.26259130239486689</v>
      </c>
      <c r="E3596" s="38">
        <v>0.2055474785534111</v>
      </c>
      <c r="F3596" s="38">
        <v>24.371373307543521</v>
      </c>
    </row>
    <row r="3597" spans="1:6" x14ac:dyDescent="0.35">
      <c r="A3597" s="37" t="s">
        <v>8255</v>
      </c>
      <c r="B3597" s="38">
        <v>-34.599204270000001</v>
      </c>
      <c r="C3597" s="38">
        <v>-60.939351940000002</v>
      </c>
      <c r="D3597" s="38">
        <v>6.3389226794242859E-2</v>
      </c>
      <c r="E3597" s="38">
        <v>6.9527483234802887E-2</v>
      </c>
      <c r="F3597" s="38">
        <v>12.150668286755771</v>
      </c>
    </row>
    <row r="3598" spans="1:6" x14ac:dyDescent="0.35">
      <c r="A3598" s="37" t="s">
        <v>1236</v>
      </c>
      <c r="B3598" s="38">
        <v>-34.598252289999998</v>
      </c>
      <c r="C3598" s="38">
        <v>-60.951483140000001</v>
      </c>
      <c r="D3598" s="38">
        <v>0.1559832692146301</v>
      </c>
      <c r="E3598" s="38">
        <v>0.15660741643325701</v>
      </c>
      <c r="F3598" s="38"/>
    </row>
    <row r="3599" spans="1:6" x14ac:dyDescent="0.35">
      <c r="A3599" s="37" t="s">
        <v>8256</v>
      </c>
      <c r="B3599" s="38">
        <v>-34.589692650000003</v>
      </c>
      <c r="C3599" s="38">
        <v>-60.953765599999997</v>
      </c>
      <c r="D3599" s="38">
        <v>0.2184026837348938</v>
      </c>
      <c r="E3599" s="38">
        <v>0.2440115624182933</v>
      </c>
      <c r="F3599" s="38">
        <v>12.802768166089965</v>
      </c>
    </row>
    <row r="3600" spans="1:6" x14ac:dyDescent="0.35">
      <c r="A3600" s="37" t="s">
        <v>1239</v>
      </c>
      <c r="B3600" s="38">
        <v>-34.578107989999999</v>
      </c>
      <c r="C3600" s="38">
        <v>-60.984330610000001</v>
      </c>
      <c r="D3600" s="38">
        <v>0.64006149768829346</v>
      </c>
      <c r="E3600" s="38">
        <v>0.58750356568230522</v>
      </c>
      <c r="F3600" s="38"/>
    </row>
    <row r="3601" spans="1:6" x14ac:dyDescent="0.35">
      <c r="A3601" s="37" t="s">
        <v>8257</v>
      </c>
      <c r="B3601" s="38">
        <v>-34.593402779999998</v>
      </c>
      <c r="C3601" s="38">
        <v>-60.942547859999998</v>
      </c>
      <c r="D3601" s="38">
        <v>6.3599959015846252E-2</v>
      </c>
      <c r="E3601" s="38">
        <v>7.9632303904037222E-2</v>
      </c>
      <c r="F3601" s="38">
        <v>18.991596638655462</v>
      </c>
    </row>
    <row r="3602" spans="1:6" x14ac:dyDescent="0.35">
      <c r="A3602" s="37" t="s">
        <v>8258</v>
      </c>
      <c r="B3602" s="38">
        <v>-34.598058790000003</v>
      </c>
      <c r="C3602" s="38">
        <v>-60.933873300000002</v>
      </c>
      <c r="D3602" s="38">
        <v>0.1158151105046272</v>
      </c>
      <c r="E3602" s="38">
        <v>0.1170995241651932</v>
      </c>
      <c r="F3602" s="38">
        <v>9.4292803970223318</v>
      </c>
    </row>
    <row r="3603" spans="1:6" x14ac:dyDescent="0.35">
      <c r="A3603" s="37" t="s">
        <v>8259</v>
      </c>
      <c r="B3603" s="38">
        <v>-34.593337910000002</v>
      </c>
      <c r="C3603" s="38">
        <v>-60.949138939999997</v>
      </c>
      <c r="D3603" s="38">
        <v>0.25886991620063782</v>
      </c>
      <c r="E3603" s="38">
        <v>0.16315866572161519</v>
      </c>
      <c r="F3603" s="38"/>
    </row>
    <row r="3604" spans="1:6" x14ac:dyDescent="0.35">
      <c r="A3604" s="37" t="s">
        <v>8260</v>
      </c>
      <c r="B3604" s="38">
        <v>-34.594308560000002</v>
      </c>
      <c r="C3604" s="38">
        <v>-60.946966459999999</v>
      </c>
      <c r="D3604" s="38">
        <v>8.315856009721756E-2</v>
      </c>
      <c r="E3604" s="38">
        <v>0.12172309474812611</v>
      </c>
      <c r="F3604" s="38">
        <v>38.655462184873954</v>
      </c>
    </row>
    <row r="3605" spans="1:6" x14ac:dyDescent="0.35">
      <c r="A3605" s="37" t="s">
        <v>8261</v>
      </c>
      <c r="B3605" s="38">
        <v>-34.584827400000002</v>
      </c>
      <c r="C3605" s="38">
        <v>-60.942799829999998</v>
      </c>
      <c r="D3605" s="38">
        <v>0.2038139998912811</v>
      </c>
      <c r="E3605" s="38">
        <v>0.174204577062581</v>
      </c>
      <c r="F3605" s="38">
        <v>16.851851851851851</v>
      </c>
    </row>
    <row r="3606" spans="1:6" x14ac:dyDescent="0.35">
      <c r="A3606" s="37" t="s">
        <v>8262</v>
      </c>
      <c r="B3606" s="38">
        <v>-34.58666633</v>
      </c>
      <c r="C3606" s="38">
        <v>-60.94980133</v>
      </c>
      <c r="D3606" s="38">
        <v>0.28347712755203253</v>
      </c>
      <c r="E3606" s="38">
        <v>0.28982049226760859</v>
      </c>
      <c r="F3606" s="38">
        <v>41.818181818181813</v>
      </c>
    </row>
    <row r="3607" spans="1:6" x14ac:dyDescent="0.35">
      <c r="A3607" s="37" t="s">
        <v>8263</v>
      </c>
      <c r="B3607" s="38">
        <v>-34.547212289999997</v>
      </c>
      <c r="C3607" s="38">
        <v>-60.971543879999999</v>
      </c>
      <c r="D3607" s="38">
        <v>0.60334485769271851</v>
      </c>
      <c r="E3607" s="38">
        <v>0.60334485769271851</v>
      </c>
      <c r="F3607" s="38">
        <v>53.846153846153847</v>
      </c>
    </row>
    <row r="3608" spans="1:6" x14ac:dyDescent="0.35">
      <c r="A3608" s="37" t="s">
        <v>8264</v>
      </c>
      <c r="B3608" s="38">
        <v>-34.628872770000001</v>
      </c>
      <c r="C3608" s="38">
        <v>-60.919570790000002</v>
      </c>
      <c r="D3608" s="38">
        <v>0.54027968645095825</v>
      </c>
      <c r="E3608" s="38">
        <v>0.54027968645095825</v>
      </c>
      <c r="F3608" s="38">
        <v>62.5</v>
      </c>
    </row>
    <row r="3609" spans="1:6" x14ac:dyDescent="0.35">
      <c r="A3609" s="37" t="s">
        <v>8265</v>
      </c>
      <c r="B3609" s="38">
        <v>-34.598378650000001</v>
      </c>
      <c r="C3609" s="38">
        <v>-60.951449289999999</v>
      </c>
      <c r="D3609" s="38">
        <v>0.1559832692146301</v>
      </c>
      <c r="E3609" s="38">
        <v>0.156701865556993</v>
      </c>
      <c r="F3609" s="38">
        <v>53.921568627450981</v>
      </c>
    </row>
    <row r="3610" spans="1:6" x14ac:dyDescent="0.35">
      <c r="A3610" s="37" t="s">
        <v>8266</v>
      </c>
      <c r="B3610" s="38">
        <v>-34.597858940000002</v>
      </c>
      <c r="C3610" s="38">
        <v>-60.965810310000002</v>
      </c>
      <c r="D3610" s="38">
        <v>0.45555049180984503</v>
      </c>
      <c r="E3610" s="38">
        <v>0.45826216290394473</v>
      </c>
      <c r="F3610" s="38">
        <v>53.488372093023251</v>
      </c>
    </row>
    <row r="3611" spans="1:6" x14ac:dyDescent="0.35">
      <c r="A3611" s="37" t="s">
        <v>8267</v>
      </c>
      <c r="B3611" s="38">
        <v>-34.508292369999999</v>
      </c>
      <c r="C3611" s="38">
        <v>-60.861882700000002</v>
      </c>
      <c r="D3611" s="38">
        <v>0.39414754509925842</v>
      </c>
      <c r="E3611" s="38">
        <v>0.43006840431027937</v>
      </c>
      <c r="F3611" s="38">
        <v>24.637681159420293</v>
      </c>
    </row>
    <row r="3612" spans="1:6" x14ac:dyDescent="0.35">
      <c r="A3612" s="37" t="s">
        <v>8268</v>
      </c>
      <c r="B3612" s="38">
        <v>-34.572247789999999</v>
      </c>
      <c r="C3612" s="38">
        <v>-61.072781229999997</v>
      </c>
      <c r="D3612" s="38">
        <v>0.40909141302108759</v>
      </c>
      <c r="E3612" s="38">
        <v>0.40909141302108759</v>
      </c>
      <c r="F3612" s="38">
        <v>29.411764705882355</v>
      </c>
    </row>
    <row r="3613" spans="1:6" x14ac:dyDescent="0.35">
      <c r="A3613" s="37" t="s">
        <v>8269</v>
      </c>
      <c r="B3613" s="38">
        <v>-34.582489850000002</v>
      </c>
      <c r="C3613" s="38">
        <v>-60.932710669999999</v>
      </c>
      <c r="D3613" s="38">
        <v>0.32878571748733521</v>
      </c>
      <c r="E3613" s="38">
        <v>0.32143238106289418</v>
      </c>
      <c r="F3613" s="38">
        <v>35.560344827586206</v>
      </c>
    </row>
    <row r="3614" spans="1:6" x14ac:dyDescent="0.35">
      <c r="A3614" s="37" t="s">
        <v>8270</v>
      </c>
      <c r="B3614" s="38">
        <v>-34.460300369999999</v>
      </c>
      <c r="C3614" s="38">
        <v>-61.066270170000003</v>
      </c>
      <c r="D3614" s="38">
        <v>0.46766495704650879</v>
      </c>
      <c r="E3614" s="38">
        <v>0.46893976804088139</v>
      </c>
      <c r="F3614" s="38">
        <v>14.705882352941178</v>
      </c>
    </row>
    <row r="3615" spans="1:6" x14ac:dyDescent="0.35">
      <c r="A3615" s="37" t="s">
        <v>8271</v>
      </c>
      <c r="B3615" s="38">
        <v>-34.579994679999999</v>
      </c>
      <c r="C3615" s="38">
        <v>-60.951530750000003</v>
      </c>
      <c r="D3615" s="38">
        <v>0.2264445573091507</v>
      </c>
      <c r="E3615" s="38">
        <v>0.22714678943157199</v>
      </c>
      <c r="F3615" s="38">
        <v>23.667377398720681</v>
      </c>
    </row>
    <row r="3616" spans="1:6" x14ac:dyDescent="0.35">
      <c r="A3616" s="37" t="s">
        <v>8272</v>
      </c>
      <c r="B3616" s="38">
        <v>-34.572297689999999</v>
      </c>
      <c r="C3616" s="38">
        <v>-60.909358609999998</v>
      </c>
      <c r="D3616" s="38">
        <v>0.67021638154983521</v>
      </c>
      <c r="E3616" s="38">
        <v>0.67021638154983521</v>
      </c>
      <c r="F3616" s="38">
        <v>61.842105263157897</v>
      </c>
    </row>
    <row r="3617" spans="1:6" x14ac:dyDescent="0.35">
      <c r="A3617" s="37" t="s">
        <v>8273</v>
      </c>
      <c r="B3617" s="38">
        <v>-34.576225450000003</v>
      </c>
      <c r="C3617" s="38">
        <v>-60.947282229999999</v>
      </c>
      <c r="D3617" s="38">
        <v>0.29369941353797913</v>
      </c>
      <c r="E3617" s="38">
        <v>0.2969893829242603</v>
      </c>
      <c r="F3617" s="38">
        <v>37.158469945355193</v>
      </c>
    </row>
    <row r="3618" spans="1:6" x14ac:dyDescent="0.35">
      <c r="A3618" s="37" t="s">
        <v>8274</v>
      </c>
      <c r="B3618" s="38">
        <v>-34.587750309999997</v>
      </c>
      <c r="C3618" s="38">
        <v>-60.956932119999998</v>
      </c>
      <c r="D3618" s="38">
        <v>0.44735795259475708</v>
      </c>
      <c r="E3618" s="38">
        <v>0.40937013510200709</v>
      </c>
      <c r="F3618" s="38">
        <v>50.909090909090907</v>
      </c>
    </row>
    <row r="3619" spans="1:6" x14ac:dyDescent="0.35">
      <c r="A3619" s="37" t="s">
        <v>8275</v>
      </c>
      <c r="B3619" s="38">
        <v>-34.761018810000003</v>
      </c>
      <c r="C3619" s="38">
        <v>-60.841480580000002</v>
      </c>
      <c r="D3619" s="38">
        <v>0.46712368726730352</v>
      </c>
      <c r="E3619" s="38">
        <v>0.46054505225684911</v>
      </c>
      <c r="F3619" s="38">
        <v>18.604651162790699</v>
      </c>
    </row>
    <row r="3620" spans="1:6" x14ac:dyDescent="0.35">
      <c r="A3620" s="37" t="s">
        <v>8276</v>
      </c>
      <c r="B3620" s="38">
        <v>-34.584920799999999</v>
      </c>
      <c r="C3620" s="38">
        <v>-60.970347699999998</v>
      </c>
      <c r="D3620" s="38">
        <v>0.47954055666923517</v>
      </c>
      <c r="E3620" s="38">
        <v>0.51643120759242289</v>
      </c>
      <c r="F3620" s="38">
        <v>69.270833333333343</v>
      </c>
    </row>
    <row r="3621" spans="1:6" x14ac:dyDescent="0.35">
      <c r="A3621" s="37" t="s">
        <v>8277</v>
      </c>
      <c r="B3621" s="38">
        <v>-34.589527750000002</v>
      </c>
      <c r="C3621" s="38">
        <v>-60.936433489999999</v>
      </c>
      <c r="D3621" s="38">
        <v>0.1168849840760231</v>
      </c>
      <c r="E3621" s="38">
        <v>0.1498044486108579</v>
      </c>
      <c r="F3621" s="38">
        <v>47.783251231527096</v>
      </c>
    </row>
    <row r="3622" spans="1:6" x14ac:dyDescent="0.35">
      <c r="A3622" s="37" t="s">
        <v>8278</v>
      </c>
      <c r="B3622" s="38">
        <v>-34.594261250000002</v>
      </c>
      <c r="C3622" s="38">
        <v>-60.941467060000001</v>
      </c>
      <c r="D3622" s="38">
        <v>5.590728297829628E-2</v>
      </c>
      <c r="E3622" s="38">
        <v>6.1730030924081802E-2</v>
      </c>
      <c r="F3622" s="38">
        <v>17.668488160291439</v>
      </c>
    </row>
    <row r="3623" spans="1:6" x14ac:dyDescent="0.35">
      <c r="A3623" s="37" t="s">
        <v>8279</v>
      </c>
      <c r="B3623" s="38">
        <v>-34.347363289999997</v>
      </c>
      <c r="C3623" s="38">
        <v>-61.133194629999998</v>
      </c>
      <c r="D3623" s="38">
        <v>0.38738301396369929</v>
      </c>
      <c r="E3623" s="38">
        <v>0.34409462639263699</v>
      </c>
      <c r="F3623" s="38">
        <v>26.666666666666668</v>
      </c>
    </row>
    <row r="3624" spans="1:6" x14ac:dyDescent="0.35">
      <c r="A3624" s="37" t="s">
        <v>8280</v>
      </c>
      <c r="B3624" s="38">
        <v>-34.544778839999999</v>
      </c>
      <c r="C3624" s="38">
        <v>-61.006387349999997</v>
      </c>
      <c r="D3624" s="38">
        <v>0.60140848159790039</v>
      </c>
      <c r="E3624" s="38">
        <v>0.60140848159790039</v>
      </c>
      <c r="F3624" s="38">
        <v>45.833333333333329</v>
      </c>
    </row>
    <row r="3625" spans="1:6" x14ac:dyDescent="0.35">
      <c r="A3625" s="37" t="s">
        <v>8281</v>
      </c>
      <c r="B3625" s="38">
        <v>-34.400765829999997</v>
      </c>
      <c r="C3625" s="38">
        <v>-60.860989590000003</v>
      </c>
      <c r="D3625" s="38">
        <v>0.38612622022628779</v>
      </c>
      <c r="E3625" s="38">
        <v>0.38612622022628779</v>
      </c>
      <c r="F3625" s="38">
        <v>0</v>
      </c>
    </row>
    <row r="3626" spans="1:6" x14ac:dyDescent="0.35">
      <c r="A3626" s="37" t="s">
        <v>8282</v>
      </c>
      <c r="B3626" s="38">
        <v>-34.592857649999999</v>
      </c>
      <c r="C3626" s="38">
        <v>-60.931568710000001</v>
      </c>
      <c r="D3626" s="38">
        <v>0.27488809823989868</v>
      </c>
      <c r="E3626" s="38">
        <v>0.29467746273085882</v>
      </c>
      <c r="F3626" s="38">
        <v>38.053097345132741</v>
      </c>
    </row>
    <row r="3627" spans="1:6" x14ac:dyDescent="0.35">
      <c r="A3627" s="37" t="s">
        <v>8283</v>
      </c>
      <c r="B3627" s="38">
        <v>-34.5709011</v>
      </c>
      <c r="C3627" s="38">
        <v>-60.9452322</v>
      </c>
      <c r="D3627" s="38">
        <v>0.41193750500679022</v>
      </c>
      <c r="E3627" s="38">
        <v>0.41569129103108449</v>
      </c>
      <c r="F3627" s="38">
        <v>48.484848484848484</v>
      </c>
    </row>
    <row r="3628" spans="1:6" x14ac:dyDescent="0.35">
      <c r="A3628" s="37" t="s">
        <v>8284</v>
      </c>
      <c r="B3628" s="38">
        <v>-34.727745110000001</v>
      </c>
      <c r="C3628" s="38">
        <v>-61.160459590000002</v>
      </c>
      <c r="D3628" s="38">
        <v>0.27631622552871699</v>
      </c>
      <c r="E3628" s="38">
        <v>0.27631622552871699</v>
      </c>
      <c r="F3628" s="38">
        <v>35.714285714285715</v>
      </c>
    </row>
    <row r="3629" spans="1:6" x14ac:dyDescent="0.35">
      <c r="A3629" s="37" t="s">
        <v>8285</v>
      </c>
      <c r="B3629" s="38">
        <v>-34.49293831</v>
      </c>
      <c r="C3629" s="38">
        <v>-60.950029450000002</v>
      </c>
      <c r="D3629" s="38">
        <v>0.5034034252166748</v>
      </c>
      <c r="E3629" s="38">
        <v>0.50335574872565991</v>
      </c>
      <c r="F3629" s="38">
        <v>33.333333333333329</v>
      </c>
    </row>
    <row r="3630" spans="1:6" x14ac:dyDescent="0.35">
      <c r="A3630" s="37" t="s">
        <v>8286</v>
      </c>
      <c r="B3630" s="38">
        <v>-34.643917620000003</v>
      </c>
      <c r="C3630" s="38">
        <v>-60.833017859999998</v>
      </c>
      <c r="D3630" s="38">
        <v>0.51475399732589722</v>
      </c>
      <c r="E3630" s="38">
        <v>0.51475399732589722</v>
      </c>
      <c r="F3630" s="38">
        <v>62.5</v>
      </c>
    </row>
    <row r="3631" spans="1:6" x14ac:dyDescent="0.35">
      <c r="A3631" s="37" t="s">
        <v>8287</v>
      </c>
      <c r="B3631" s="38">
        <v>-34.420244949999997</v>
      </c>
      <c r="C3631" s="38">
        <v>-60.990865079999999</v>
      </c>
      <c r="D3631" s="38">
        <v>0.47375932335853582</v>
      </c>
      <c r="E3631" s="38">
        <v>0.47609003250663351</v>
      </c>
      <c r="F3631" s="38">
        <v>80</v>
      </c>
    </row>
    <row r="3632" spans="1:6" x14ac:dyDescent="0.35">
      <c r="A3632" s="37" t="s">
        <v>8288</v>
      </c>
      <c r="B3632" s="38">
        <v>-34.616412619999998</v>
      </c>
      <c r="C3632" s="38">
        <v>-60.953296450000003</v>
      </c>
      <c r="D3632" s="38">
        <v>0.64685750007629395</v>
      </c>
      <c r="E3632" s="38">
        <v>0.62660854151754664</v>
      </c>
      <c r="F3632" s="38">
        <v>57.142857142857139</v>
      </c>
    </row>
    <row r="3633" spans="1:6" x14ac:dyDescent="0.35">
      <c r="A3633" s="37" t="s">
        <v>8289</v>
      </c>
      <c r="B3633" s="38">
        <v>-34.572033410000003</v>
      </c>
      <c r="C3633" s="38">
        <v>-60.960404220000001</v>
      </c>
      <c r="D3633" s="38">
        <v>0.51135808229446411</v>
      </c>
      <c r="E3633" s="38">
        <v>0.52998705006934499</v>
      </c>
      <c r="F3633" s="38">
        <v>47.5</v>
      </c>
    </row>
    <row r="3634" spans="1:6" x14ac:dyDescent="0.35">
      <c r="A3634" s="37" t="s">
        <v>8290</v>
      </c>
      <c r="B3634" s="38">
        <v>-34.574385700000001</v>
      </c>
      <c r="C3634" s="38">
        <v>-60.938974109999997</v>
      </c>
      <c r="D3634" s="38">
        <v>0.37343311309814448</v>
      </c>
      <c r="E3634" s="38">
        <v>0.36220534808105892</v>
      </c>
      <c r="F3634" s="38">
        <v>39.650872817955111</v>
      </c>
    </row>
    <row r="3635" spans="1:6" x14ac:dyDescent="0.35">
      <c r="A3635" s="37" t="s">
        <v>8291</v>
      </c>
      <c r="B3635" s="38">
        <v>-34.668377309999997</v>
      </c>
      <c r="C3635" s="38">
        <v>-61.08948968</v>
      </c>
      <c r="D3635" s="38">
        <v>0.41471272706985468</v>
      </c>
      <c r="E3635" s="38">
        <v>0.41471272706985468</v>
      </c>
      <c r="F3635" s="38">
        <v>83.333333333333343</v>
      </c>
    </row>
    <row r="3636" spans="1:6" x14ac:dyDescent="0.35">
      <c r="A3636" s="37" t="s">
        <v>8292</v>
      </c>
      <c r="B3636" s="38">
        <v>-34.527698469999997</v>
      </c>
      <c r="C3636" s="38">
        <v>-60.734883809999999</v>
      </c>
      <c r="D3636" s="38">
        <v>0.32256269454956049</v>
      </c>
      <c r="E3636" s="38">
        <v>0.32256269454956049</v>
      </c>
      <c r="F3636" s="38">
        <v>50</v>
      </c>
    </row>
    <row r="3637" spans="1:6" x14ac:dyDescent="0.35">
      <c r="A3637" s="37" t="s">
        <v>8293</v>
      </c>
      <c r="B3637" s="38">
        <v>-34.589584250000001</v>
      </c>
      <c r="C3637" s="38">
        <v>-60.954068990000003</v>
      </c>
      <c r="D3637" s="38">
        <v>0.2184026837348938</v>
      </c>
      <c r="E3637" s="38">
        <v>0.26007652448283303</v>
      </c>
      <c r="F3637" s="38">
        <v>20.705882352941178</v>
      </c>
    </row>
    <row r="3638" spans="1:6" x14ac:dyDescent="0.35">
      <c r="A3638" s="37" t="s">
        <v>8294</v>
      </c>
      <c r="B3638" s="38">
        <v>-34.587873590000001</v>
      </c>
      <c r="C3638" s="38">
        <v>-60.925193190000002</v>
      </c>
      <c r="D3638" s="38">
        <v>0.29793936014175421</v>
      </c>
      <c r="E3638" s="38">
        <v>0.32794587396913111</v>
      </c>
      <c r="F3638" s="38"/>
    </row>
    <row r="3639" spans="1:6" x14ac:dyDescent="0.35">
      <c r="A3639" s="37" t="s">
        <v>8295</v>
      </c>
      <c r="B3639" s="38">
        <v>-34.595854670000001</v>
      </c>
      <c r="C3639" s="38">
        <v>-60.964364850000003</v>
      </c>
      <c r="D3639" s="38">
        <v>0.45555040240287781</v>
      </c>
      <c r="E3639" s="38">
        <v>0.45230061678509959</v>
      </c>
      <c r="F3639" s="38"/>
    </row>
    <row r="3640" spans="1:6" x14ac:dyDescent="0.35">
      <c r="A3640" s="37" t="s">
        <v>8296</v>
      </c>
      <c r="B3640" s="38">
        <v>-34.570806699999999</v>
      </c>
      <c r="C3640" s="38">
        <v>-60.945038590000003</v>
      </c>
      <c r="D3640" s="38">
        <v>0.41193750500679022</v>
      </c>
      <c r="E3640" s="38">
        <v>0.41644831415679717</v>
      </c>
      <c r="F3640" s="38"/>
    </row>
    <row r="3641" spans="1:6" x14ac:dyDescent="0.35">
      <c r="A3641" s="37" t="s">
        <v>8297</v>
      </c>
      <c r="B3641" s="38">
        <v>-34.592550289999998</v>
      </c>
      <c r="C3641" s="38">
        <v>-60.927465140000002</v>
      </c>
      <c r="D3641" s="38">
        <v>0.3337070643901825</v>
      </c>
      <c r="E3641" s="38">
        <v>0.32511931187228149</v>
      </c>
      <c r="F3641" s="38"/>
    </row>
    <row r="3642" spans="1:6" x14ac:dyDescent="0.35">
      <c r="A3642" s="37" t="s">
        <v>1252</v>
      </c>
      <c r="B3642" s="38">
        <v>-37.548861410000001</v>
      </c>
      <c r="C3642" s="38">
        <v>-60.805384099999998</v>
      </c>
      <c r="D3642" s="38">
        <v>0.36884289979934692</v>
      </c>
      <c r="E3642" s="38">
        <v>0.3446853888385436</v>
      </c>
      <c r="F3642" s="38"/>
    </row>
    <row r="3643" spans="1:6" x14ac:dyDescent="0.35">
      <c r="A3643" s="37" t="s">
        <v>8298</v>
      </c>
      <c r="B3643" s="38">
        <v>-37.540793630000003</v>
      </c>
      <c r="C3643" s="38">
        <v>-60.798265219999998</v>
      </c>
      <c r="D3643" s="38">
        <v>0.3305627703666687</v>
      </c>
      <c r="E3643" s="38">
        <v>0.31989756599068642</v>
      </c>
      <c r="F3643" s="38">
        <v>3.0303030303030303</v>
      </c>
    </row>
    <row r="3644" spans="1:6" x14ac:dyDescent="0.35">
      <c r="A3644" s="37" t="s">
        <v>8299</v>
      </c>
      <c r="B3644" s="38">
        <v>-37.541949580000001</v>
      </c>
      <c r="C3644" s="38">
        <v>-60.801154019999998</v>
      </c>
      <c r="D3644" s="38">
        <v>0.3305627703666687</v>
      </c>
      <c r="E3644" s="38">
        <v>0.32800523853964281</v>
      </c>
      <c r="F3644" s="38"/>
    </row>
    <row r="3645" spans="1:6" x14ac:dyDescent="0.35">
      <c r="A3645" s="37" t="s">
        <v>8300</v>
      </c>
      <c r="B3645" s="38">
        <v>-37.543630589999999</v>
      </c>
      <c r="C3645" s="38">
        <v>-60.80022846</v>
      </c>
      <c r="D3645" s="38">
        <v>0.3305627703666687</v>
      </c>
      <c r="E3645" s="38">
        <v>0.30446344499404621</v>
      </c>
      <c r="F3645" s="38"/>
    </row>
    <row r="3646" spans="1:6" x14ac:dyDescent="0.35">
      <c r="A3646" s="37" t="s">
        <v>8301</v>
      </c>
      <c r="B3646" s="38">
        <v>-37.541929469999999</v>
      </c>
      <c r="C3646" s="38">
        <v>-60.801775910000003</v>
      </c>
      <c r="D3646" s="38">
        <v>0.3305627703666687</v>
      </c>
      <c r="E3646" s="38">
        <v>0.32946103976832503</v>
      </c>
      <c r="F3646" s="38">
        <v>26.923076923076923</v>
      </c>
    </row>
    <row r="3647" spans="1:6" x14ac:dyDescent="0.35">
      <c r="A3647" s="37" t="s">
        <v>8302</v>
      </c>
      <c r="B3647" s="38">
        <v>-37.232386890000001</v>
      </c>
      <c r="C3647" s="38">
        <v>-60.957698780000001</v>
      </c>
      <c r="D3647" s="38">
        <v>0.34247350692749018</v>
      </c>
      <c r="E3647" s="38">
        <v>0.34247350692749018</v>
      </c>
      <c r="F3647" s="38">
        <v>35.714285714285715</v>
      </c>
    </row>
    <row r="3648" spans="1:6" x14ac:dyDescent="0.35">
      <c r="A3648" s="37" t="s">
        <v>8303</v>
      </c>
      <c r="B3648" s="38">
        <v>-37.546826809999999</v>
      </c>
      <c r="C3648" s="38">
        <v>-60.789797219999997</v>
      </c>
      <c r="D3648" s="38">
        <v>0.39794892072677612</v>
      </c>
      <c r="E3648" s="38">
        <v>0.39864662838609588</v>
      </c>
      <c r="F3648" s="38">
        <v>36.764705882352942</v>
      </c>
    </row>
    <row r="3649" spans="1:6" x14ac:dyDescent="0.35">
      <c r="A3649" s="37" t="s">
        <v>8304</v>
      </c>
      <c r="B3649" s="38">
        <v>-37.551517859999997</v>
      </c>
      <c r="C3649" s="38">
        <v>-60.801358299999997</v>
      </c>
      <c r="D3649" s="38">
        <v>0.30473616719245911</v>
      </c>
      <c r="E3649" s="38">
        <v>0.30216776952147478</v>
      </c>
      <c r="F3649" s="38">
        <v>19.53125</v>
      </c>
    </row>
    <row r="3650" spans="1:6" x14ac:dyDescent="0.35">
      <c r="A3650" s="37" t="s">
        <v>8305</v>
      </c>
      <c r="B3650" s="38">
        <v>-37.542179560000001</v>
      </c>
      <c r="C3650" s="38">
        <v>-60.802191610000001</v>
      </c>
      <c r="D3650" s="38">
        <v>0.3305627703666687</v>
      </c>
      <c r="E3650" s="38">
        <v>0.32912086185656098</v>
      </c>
      <c r="F3650" s="38">
        <v>25.465838509316768</v>
      </c>
    </row>
    <row r="3651" spans="1:6" x14ac:dyDescent="0.35">
      <c r="A3651" s="37" t="s">
        <v>8306</v>
      </c>
      <c r="B3651" s="38">
        <v>-37.545512979999998</v>
      </c>
      <c r="C3651" s="38">
        <v>-60.798060829999997</v>
      </c>
      <c r="D3651" s="38">
        <v>0.22933442890644071</v>
      </c>
      <c r="E3651" s="38">
        <v>0.25735885286942511</v>
      </c>
      <c r="F3651" s="38">
        <v>12.461538461538462</v>
      </c>
    </row>
    <row r="3652" spans="1:6" x14ac:dyDescent="0.35">
      <c r="A3652" s="37" t="s">
        <v>8307</v>
      </c>
      <c r="B3652" s="38">
        <v>-37.545246200000001</v>
      </c>
      <c r="C3652" s="38">
        <v>-60.801714029999999</v>
      </c>
      <c r="D3652" s="38">
        <v>0.3305627703666687</v>
      </c>
      <c r="E3652" s="38">
        <v>0.29958544900784118</v>
      </c>
      <c r="F3652" s="38"/>
    </row>
    <row r="3653" spans="1:6" x14ac:dyDescent="0.35">
      <c r="A3653" s="37" t="s">
        <v>8308</v>
      </c>
      <c r="B3653" s="38">
        <v>-37.54394259</v>
      </c>
      <c r="C3653" s="38">
        <v>-60.799998709999997</v>
      </c>
      <c r="D3653" s="38">
        <v>0.29090046882629389</v>
      </c>
      <c r="E3653" s="38">
        <v>0.29917254224419593</v>
      </c>
      <c r="F3653" s="38">
        <v>17.922077922077921</v>
      </c>
    </row>
    <row r="3654" spans="1:6" x14ac:dyDescent="0.35">
      <c r="A3654" s="37" t="s">
        <v>8309</v>
      </c>
      <c r="B3654" s="38">
        <v>-37.22786284</v>
      </c>
      <c r="C3654" s="38">
        <v>-60.960243669999997</v>
      </c>
      <c r="D3654" s="38">
        <v>0.34247350692749018</v>
      </c>
      <c r="E3654" s="38">
        <v>0.34247350692749018</v>
      </c>
      <c r="F3654" s="38">
        <v>22.58064516129032</v>
      </c>
    </row>
    <row r="3655" spans="1:6" x14ac:dyDescent="0.35">
      <c r="A3655" s="37" t="s">
        <v>8310</v>
      </c>
      <c r="B3655" s="38">
        <v>-37.549054310000002</v>
      </c>
      <c r="C3655" s="38">
        <v>-60.805430569999999</v>
      </c>
      <c r="D3655" s="38">
        <v>0.36884289979934692</v>
      </c>
      <c r="E3655" s="38">
        <v>0.34138061373661732</v>
      </c>
      <c r="F3655" s="38">
        <v>24.421593830334189</v>
      </c>
    </row>
    <row r="3656" spans="1:6" x14ac:dyDescent="0.35">
      <c r="A3656" s="37" t="s">
        <v>8311</v>
      </c>
      <c r="B3656" s="38">
        <v>-37.772739020000003</v>
      </c>
      <c r="C3656" s="38">
        <v>-60.740313309999998</v>
      </c>
      <c r="D3656" s="38">
        <v>0.21056833863258359</v>
      </c>
      <c r="E3656" s="38">
        <v>0.29945633477634848</v>
      </c>
      <c r="F3656" s="38">
        <v>0</v>
      </c>
    </row>
    <row r="3657" spans="1:6" x14ac:dyDescent="0.35">
      <c r="A3657" s="37" t="s">
        <v>8312</v>
      </c>
      <c r="B3657" s="38">
        <v>-37.546744080000003</v>
      </c>
      <c r="C3657" s="38">
        <v>-60.790855559999997</v>
      </c>
      <c r="D3657" s="38">
        <v>0.39794892072677612</v>
      </c>
      <c r="E3657" s="38">
        <v>0.39902719620027038</v>
      </c>
      <c r="F3657" s="38">
        <v>30.952380952380953</v>
      </c>
    </row>
    <row r="3658" spans="1:6" x14ac:dyDescent="0.35">
      <c r="A3658" s="37" t="s">
        <v>8313</v>
      </c>
      <c r="B3658" s="38">
        <v>-37.538603389999999</v>
      </c>
      <c r="C3658" s="38">
        <v>-60.81408407</v>
      </c>
      <c r="D3658" s="38">
        <v>0.34605628252029419</v>
      </c>
      <c r="E3658" s="38">
        <v>0.34950308703087468</v>
      </c>
      <c r="F3658" s="38">
        <v>52.631578947368418</v>
      </c>
    </row>
    <row r="3659" spans="1:6" x14ac:dyDescent="0.35">
      <c r="A3659" s="37" t="s">
        <v>8314</v>
      </c>
      <c r="B3659" s="38">
        <v>-37.532325069999999</v>
      </c>
      <c r="C3659" s="38">
        <v>-60.803114069999999</v>
      </c>
      <c r="D3659" s="38">
        <v>0.39136257767677313</v>
      </c>
      <c r="E3659" s="38">
        <v>0.39136257767677313</v>
      </c>
      <c r="F3659" s="38">
        <v>50</v>
      </c>
    </row>
    <row r="3660" spans="1:6" x14ac:dyDescent="0.35">
      <c r="A3660" s="37" t="s">
        <v>8315</v>
      </c>
      <c r="B3660" s="38">
        <v>-37.275598170000002</v>
      </c>
      <c r="C3660" s="38">
        <v>-60.767055630000002</v>
      </c>
      <c r="D3660" s="38">
        <v>0.2404657453298569</v>
      </c>
      <c r="E3660" s="38">
        <v>0.27124451936745059</v>
      </c>
      <c r="F3660" s="38">
        <v>25</v>
      </c>
    </row>
    <row r="3661" spans="1:6" x14ac:dyDescent="0.35">
      <c r="A3661" s="37" t="s">
        <v>8316</v>
      </c>
      <c r="B3661" s="38">
        <v>-37.435552680000001</v>
      </c>
      <c r="C3661" s="38">
        <v>-60.487191799999998</v>
      </c>
      <c r="D3661" s="38">
        <v>0.31592890620231628</v>
      </c>
      <c r="E3661" s="38">
        <v>0.30677914848694432</v>
      </c>
      <c r="F3661" s="38">
        <v>0</v>
      </c>
    </row>
    <row r="3662" spans="1:6" x14ac:dyDescent="0.35">
      <c r="A3662" s="37" t="s">
        <v>8317</v>
      </c>
      <c r="B3662" s="38">
        <v>-37.524593869999997</v>
      </c>
      <c r="C3662" s="38">
        <v>-60.961725340000001</v>
      </c>
      <c r="D3662" s="38">
        <v>0.39567333459854132</v>
      </c>
      <c r="E3662" s="38">
        <v>0.39567333459854132</v>
      </c>
      <c r="F3662" s="38">
        <v>0</v>
      </c>
    </row>
    <row r="3663" spans="1:6" x14ac:dyDescent="0.35">
      <c r="A3663" s="37" t="s">
        <v>8318</v>
      </c>
      <c r="B3663" s="38">
        <v>-37.451321059999998</v>
      </c>
      <c r="C3663" s="38">
        <v>-60.874856059999999</v>
      </c>
      <c r="D3663" s="38">
        <v>0.46495309472084051</v>
      </c>
      <c r="E3663" s="38">
        <v>0.46495309472084051</v>
      </c>
      <c r="F3663" s="38">
        <v>0</v>
      </c>
    </row>
    <row r="3664" spans="1:6" x14ac:dyDescent="0.35">
      <c r="A3664" s="37" t="s">
        <v>8319</v>
      </c>
      <c r="B3664" s="38">
        <v>-37.32667627</v>
      </c>
      <c r="C3664" s="38">
        <v>-60.90828372</v>
      </c>
      <c r="D3664" s="38">
        <v>0.2364338040351868</v>
      </c>
      <c r="E3664" s="38">
        <v>0.2364338040351868</v>
      </c>
      <c r="F3664" s="38">
        <v>0</v>
      </c>
    </row>
    <row r="3665" spans="1:6" x14ac:dyDescent="0.35">
      <c r="A3665" s="37" t="s">
        <v>8320</v>
      </c>
      <c r="B3665" s="38">
        <v>-37.820286000000003</v>
      </c>
      <c r="C3665" s="38">
        <v>-60.861730790000003</v>
      </c>
      <c r="D3665" s="38">
        <v>0.30580624938011169</v>
      </c>
      <c r="E3665" s="38">
        <v>0.30580623696247738</v>
      </c>
      <c r="F3665" s="38">
        <v>0</v>
      </c>
    </row>
    <row r="3666" spans="1:6" x14ac:dyDescent="0.35">
      <c r="A3666" s="37" t="s">
        <v>8321</v>
      </c>
      <c r="B3666" s="38">
        <v>-37.33934197</v>
      </c>
      <c r="C3666" s="38">
        <v>-60.60549391</v>
      </c>
      <c r="D3666" s="38">
        <v>0.21712708473205569</v>
      </c>
      <c r="E3666" s="38">
        <v>0.2148488516870298</v>
      </c>
      <c r="F3666" s="38">
        <v>25</v>
      </c>
    </row>
    <row r="3667" spans="1:6" x14ac:dyDescent="0.35">
      <c r="A3667" s="37" t="s">
        <v>8322</v>
      </c>
      <c r="B3667" s="38">
        <v>-37.559424479999997</v>
      </c>
      <c r="C3667" s="38">
        <v>-60.784799919999998</v>
      </c>
      <c r="D3667" s="38">
        <v>0.435760498046875</v>
      </c>
      <c r="E3667" s="38">
        <v>0.36293515333762538</v>
      </c>
      <c r="F3667" s="38">
        <v>17.910447761194028</v>
      </c>
    </row>
    <row r="3668" spans="1:6" x14ac:dyDescent="0.35">
      <c r="A3668" s="37" t="s">
        <v>8323</v>
      </c>
      <c r="B3668" s="38">
        <v>-37.54724306</v>
      </c>
      <c r="C3668" s="38">
        <v>-60.789194770000002</v>
      </c>
      <c r="D3668" s="38">
        <v>0.39794892072677612</v>
      </c>
      <c r="E3668" s="38">
        <v>0.39821672770712108</v>
      </c>
      <c r="F3668" s="38"/>
    </row>
    <row r="3669" spans="1:6" x14ac:dyDescent="0.35">
      <c r="A3669" s="37" t="s">
        <v>1258</v>
      </c>
      <c r="B3669" s="38">
        <v>-34.475406</v>
      </c>
      <c r="C3669" s="38">
        <v>-58.625028999999998</v>
      </c>
      <c r="D3669" s="38">
        <v>0.59178900718688965</v>
      </c>
      <c r="E3669" s="38">
        <v>0.57563271704647279</v>
      </c>
      <c r="F3669" s="38"/>
    </row>
    <row r="3670" spans="1:6" x14ac:dyDescent="0.35">
      <c r="A3670" s="37" t="s">
        <v>1260</v>
      </c>
      <c r="B3670" s="38">
        <v>-34.406240459999999</v>
      </c>
      <c r="C3670" s="38">
        <v>-58.716410439999997</v>
      </c>
      <c r="D3670" s="38">
        <v>0.58617210388183594</v>
      </c>
      <c r="E3670" s="38">
        <v>0.51128558693705384</v>
      </c>
      <c r="F3670" s="38"/>
    </row>
    <row r="3671" spans="1:6" x14ac:dyDescent="0.35">
      <c r="A3671" s="37" t="s">
        <v>1263</v>
      </c>
      <c r="B3671" s="38">
        <v>-34.443621129999997</v>
      </c>
      <c r="C3671" s="38">
        <v>-58.662522600000003</v>
      </c>
      <c r="D3671" s="38">
        <v>0.53041911125183105</v>
      </c>
      <c r="E3671" s="38">
        <v>0.56130019928279673</v>
      </c>
      <c r="F3671" s="38"/>
    </row>
    <row r="3672" spans="1:6" x14ac:dyDescent="0.35">
      <c r="A3672" s="37" t="s">
        <v>1266</v>
      </c>
      <c r="B3672" s="38">
        <v>-34.419526939999997</v>
      </c>
      <c r="C3672" s="38">
        <v>-58.60354985</v>
      </c>
      <c r="D3672" s="38">
        <v>0.452231764793396</v>
      </c>
      <c r="E3672" s="38">
        <v>0.2364704616971918</v>
      </c>
      <c r="F3672" s="38"/>
    </row>
    <row r="3673" spans="1:6" x14ac:dyDescent="0.35">
      <c r="A3673" s="37" t="s">
        <v>1268</v>
      </c>
      <c r="B3673" s="38">
        <v>-34.442391880000002</v>
      </c>
      <c r="C3673" s="38">
        <v>-58.586483440000002</v>
      </c>
      <c r="D3673" s="38">
        <v>0.63654965162277222</v>
      </c>
      <c r="E3673" s="38">
        <v>0.64311297569009995</v>
      </c>
      <c r="F3673" s="38"/>
    </row>
    <row r="3674" spans="1:6" x14ac:dyDescent="0.35">
      <c r="A3674" s="37" t="s">
        <v>1270</v>
      </c>
      <c r="B3674" s="38">
        <v>-34.494091509999997</v>
      </c>
      <c r="C3674" s="38">
        <v>-58.639569569999999</v>
      </c>
      <c r="D3674" s="38">
        <v>0.26257336139678961</v>
      </c>
      <c r="E3674" s="38">
        <v>0.27876058945784699</v>
      </c>
      <c r="F3674" s="38"/>
    </row>
    <row r="3675" spans="1:6" x14ac:dyDescent="0.35">
      <c r="A3675" s="37" t="s">
        <v>1272</v>
      </c>
      <c r="B3675" s="38">
        <v>-34.463021859999998</v>
      </c>
      <c r="C3675" s="38">
        <v>-58.667054890000003</v>
      </c>
      <c r="D3675" s="38">
        <v>0.55153357982635498</v>
      </c>
      <c r="E3675" s="38">
        <v>0.55828236083726623</v>
      </c>
      <c r="F3675" s="38"/>
    </row>
    <row r="3676" spans="1:6" x14ac:dyDescent="0.35">
      <c r="A3676" s="37" t="s">
        <v>1274</v>
      </c>
      <c r="B3676" s="38">
        <v>-34.465504170000003</v>
      </c>
      <c r="C3676" s="38">
        <v>-58.665071740000002</v>
      </c>
      <c r="D3676" s="38">
        <v>0.52809023857116699</v>
      </c>
      <c r="E3676" s="38">
        <v>0.54599251872614807</v>
      </c>
      <c r="F3676" s="38"/>
    </row>
    <row r="3677" spans="1:6" x14ac:dyDescent="0.35">
      <c r="A3677" s="37" t="s">
        <v>1277</v>
      </c>
      <c r="B3677" s="38">
        <v>-34.466554889999998</v>
      </c>
      <c r="C3677" s="38">
        <v>-58.649272070000002</v>
      </c>
      <c r="D3677" s="38">
        <v>0.28052085638046259</v>
      </c>
      <c r="E3677" s="38">
        <v>0.27818548927704501</v>
      </c>
      <c r="F3677" s="38"/>
    </row>
    <row r="3678" spans="1:6" x14ac:dyDescent="0.35">
      <c r="A3678" s="37" t="s">
        <v>1278</v>
      </c>
      <c r="B3678" s="38">
        <v>-34.458209869999997</v>
      </c>
      <c r="C3678" s="38">
        <v>-58.661183620000003</v>
      </c>
      <c r="D3678" s="38">
        <v>0.59713298082351685</v>
      </c>
      <c r="E3678" s="38">
        <v>0.56631651207020406</v>
      </c>
      <c r="F3678" s="38"/>
    </row>
    <row r="3679" spans="1:6" x14ac:dyDescent="0.35">
      <c r="A3679" s="37" t="s">
        <v>1280</v>
      </c>
      <c r="B3679" s="38">
        <v>-34.451125660000002</v>
      </c>
      <c r="C3679" s="38">
        <v>-58.603954180000002</v>
      </c>
      <c r="D3679" s="38">
        <v>0.49914982914924622</v>
      </c>
      <c r="E3679" s="38">
        <v>0.53570886077107605</v>
      </c>
      <c r="F3679" s="38"/>
    </row>
    <row r="3680" spans="1:6" x14ac:dyDescent="0.35">
      <c r="A3680" s="37" t="s">
        <v>1267</v>
      </c>
      <c r="B3680" s="38">
        <v>-34.433637310000002</v>
      </c>
      <c r="C3680" s="38">
        <v>-58.56961158</v>
      </c>
      <c r="D3680" s="38">
        <v>0.3131883442401886</v>
      </c>
      <c r="E3680" s="38">
        <v>0.3356380682242544</v>
      </c>
      <c r="F3680" s="38"/>
    </row>
    <row r="3681" spans="1:6" x14ac:dyDescent="0.35">
      <c r="A3681" s="37" t="s">
        <v>1264</v>
      </c>
      <c r="B3681" s="38">
        <v>-34.458509769999999</v>
      </c>
      <c r="C3681" s="38">
        <v>-58.628063609999998</v>
      </c>
      <c r="D3681" s="38">
        <v>0.17263366281986239</v>
      </c>
      <c r="E3681" s="38">
        <v>0.20712977059577639</v>
      </c>
      <c r="F3681" s="38"/>
    </row>
    <row r="3682" spans="1:6" x14ac:dyDescent="0.35">
      <c r="A3682" s="37" t="s">
        <v>1284</v>
      </c>
      <c r="B3682" s="38">
        <v>-34.483463839999999</v>
      </c>
      <c r="C3682" s="38">
        <v>-58.665893859999997</v>
      </c>
      <c r="D3682" s="38">
        <v>0.57185250520706177</v>
      </c>
      <c r="E3682" s="38">
        <v>0.57439621176038469</v>
      </c>
      <c r="F3682" s="38"/>
    </row>
    <row r="3683" spans="1:6" x14ac:dyDescent="0.35">
      <c r="A3683" s="37" t="s">
        <v>1271</v>
      </c>
      <c r="B3683" s="38">
        <v>-34.493280159999998</v>
      </c>
      <c r="C3683" s="38">
        <v>-58.616566290000002</v>
      </c>
      <c r="D3683" s="38">
        <v>0.45427215099334722</v>
      </c>
      <c r="E3683" s="38">
        <v>0.44917364136592758</v>
      </c>
      <c r="F3683" s="38"/>
    </row>
    <row r="3684" spans="1:6" x14ac:dyDescent="0.35">
      <c r="A3684" s="37" t="s">
        <v>1261</v>
      </c>
      <c r="B3684" s="38">
        <v>-34.413388599999998</v>
      </c>
      <c r="C3684" s="38">
        <v>-58.688597260000002</v>
      </c>
      <c r="D3684" s="38">
        <v>0.51876187324523926</v>
      </c>
      <c r="E3684" s="38">
        <v>0.52121992449502685</v>
      </c>
      <c r="F3684" s="38"/>
    </row>
    <row r="3685" spans="1:6" x14ac:dyDescent="0.35">
      <c r="A3685" s="37" t="s">
        <v>1275</v>
      </c>
      <c r="B3685" s="38">
        <v>-34.459313850000001</v>
      </c>
      <c r="C3685" s="38">
        <v>-58.676992319999997</v>
      </c>
      <c r="D3685" s="38">
        <v>0.59281140565872192</v>
      </c>
      <c r="E3685" s="38">
        <v>0.59341512748173308</v>
      </c>
      <c r="F3685" s="38"/>
    </row>
    <row r="3686" spans="1:6" x14ac:dyDescent="0.35">
      <c r="A3686" s="37" t="s">
        <v>1259</v>
      </c>
      <c r="B3686" s="38">
        <v>-34.475162359999999</v>
      </c>
      <c r="C3686" s="38">
        <v>-58.622286379999998</v>
      </c>
      <c r="D3686" s="38">
        <v>0.58921706676483154</v>
      </c>
      <c r="E3686" s="38">
        <v>0.56487368812432159</v>
      </c>
      <c r="F3686" s="38"/>
    </row>
    <row r="3687" spans="1:6" x14ac:dyDescent="0.35">
      <c r="A3687" s="37" t="s">
        <v>8324</v>
      </c>
      <c r="B3687" s="38">
        <v>-34.457254329999998</v>
      </c>
      <c r="C3687" s="38">
        <v>-58.65265677</v>
      </c>
      <c r="D3687" s="38">
        <v>0.28499993681907648</v>
      </c>
      <c r="E3687" s="38">
        <v>0.283673848424639</v>
      </c>
      <c r="F3687" s="38">
        <v>26.966292134831459</v>
      </c>
    </row>
    <row r="3688" spans="1:6" x14ac:dyDescent="0.35">
      <c r="A3688" s="37" t="s">
        <v>8325</v>
      </c>
      <c r="B3688" s="38">
        <v>-34.429758540000002</v>
      </c>
      <c r="C3688" s="38">
        <v>-58.579168289999998</v>
      </c>
      <c r="D3688" s="38">
        <v>0.41765931248664862</v>
      </c>
      <c r="E3688" s="38">
        <v>0.35392225129263738</v>
      </c>
      <c r="F3688" s="38">
        <v>28.125</v>
      </c>
    </row>
    <row r="3689" spans="1:6" x14ac:dyDescent="0.35">
      <c r="A3689" s="37" t="s">
        <v>8326</v>
      </c>
      <c r="B3689" s="38">
        <v>-34.455524939999997</v>
      </c>
      <c r="C3689" s="38">
        <v>-58.652102030000002</v>
      </c>
      <c r="D3689" s="38">
        <v>0.28649687767028809</v>
      </c>
      <c r="E3689" s="38">
        <v>0.29385598727634982</v>
      </c>
      <c r="F3689" s="38">
        <v>25.157232704402517</v>
      </c>
    </row>
    <row r="3690" spans="1:6" x14ac:dyDescent="0.35">
      <c r="A3690" s="37" t="s">
        <v>8327</v>
      </c>
      <c r="B3690" s="38">
        <v>-34.431391349999998</v>
      </c>
      <c r="C3690" s="38">
        <v>-58.567604500000002</v>
      </c>
      <c r="D3690" s="38">
        <v>0.3747735321521759</v>
      </c>
      <c r="E3690" s="38">
        <v>0.39757740828726029</v>
      </c>
      <c r="F3690" s="38"/>
    </row>
    <row r="3691" spans="1:6" x14ac:dyDescent="0.35">
      <c r="A3691" s="37" t="s">
        <v>8328</v>
      </c>
      <c r="B3691" s="38">
        <v>-34.419734689999999</v>
      </c>
      <c r="C3691" s="38">
        <v>-58.589133820000001</v>
      </c>
      <c r="D3691" s="38">
        <v>0.36101797223091131</v>
      </c>
      <c r="E3691" s="38">
        <v>0.26828839836849111</v>
      </c>
      <c r="F3691" s="38">
        <v>42.763157894736842</v>
      </c>
    </row>
    <row r="3692" spans="1:6" x14ac:dyDescent="0.35">
      <c r="A3692" s="37" t="s">
        <v>8329</v>
      </c>
      <c r="B3692" s="38">
        <v>-34.437723310000003</v>
      </c>
      <c r="C3692" s="38">
        <v>-58.579854500000003</v>
      </c>
      <c r="D3692" s="38">
        <v>0.47771298885345459</v>
      </c>
      <c r="E3692" s="38">
        <v>0.48784691908142791</v>
      </c>
      <c r="F3692" s="38">
        <v>46.938775510204081</v>
      </c>
    </row>
    <row r="3693" spans="1:6" x14ac:dyDescent="0.35">
      <c r="A3693" s="37" t="s">
        <v>8330</v>
      </c>
      <c r="B3693" s="38">
        <v>-34.412759739999998</v>
      </c>
      <c r="C3693" s="38">
        <v>-58.682547</v>
      </c>
      <c r="D3693" s="38">
        <v>0.51627439260482788</v>
      </c>
      <c r="E3693" s="38">
        <v>0.58824004398451912</v>
      </c>
      <c r="F3693" s="38">
        <v>51.587301587301596</v>
      </c>
    </row>
    <row r="3694" spans="1:6" x14ac:dyDescent="0.35">
      <c r="A3694" s="37" t="s">
        <v>8331</v>
      </c>
      <c r="B3694" s="38">
        <v>-34.464902539999997</v>
      </c>
      <c r="C3694" s="38">
        <v>-58.650451310000001</v>
      </c>
      <c r="D3694" s="38">
        <v>0.2772977352142334</v>
      </c>
      <c r="E3694" s="38">
        <v>0.31303864632334027</v>
      </c>
      <c r="F3694" s="38">
        <v>33.82352941176471</v>
      </c>
    </row>
    <row r="3695" spans="1:6" x14ac:dyDescent="0.35">
      <c r="A3695" s="37" t="s">
        <v>8332</v>
      </c>
      <c r="B3695" s="38">
        <v>-34.46213152</v>
      </c>
      <c r="C3695" s="38">
        <v>-58.634305920000003</v>
      </c>
      <c r="D3695" s="38">
        <v>0.2324989587068558</v>
      </c>
      <c r="E3695" s="38">
        <v>0.22977670713474879</v>
      </c>
      <c r="F3695" s="38">
        <v>30.434782608695656</v>
      </c>
    </row>
    <row r="3696" spans="1:6" x14ac:dyDescent="0.35">
      <c r="A3696" s="37" t="s">
        <v>8333</v>
      </c>
      <c r="B3696" s="38">
        <v>-34.434188710000001</v>
      </c>
      <c r="C3696" s="38">
        <v>-58.569751230000001</v>
      </c>
      <c r="D3696" s="38">
        <v>0.3131883442401886</v>
      </c>
      <c r="E3696" s="38">
        <v>0.33408221288731221</v>
      </c>
      <c r="F3696" s="38">
        <v>43.684210526315795</v>
      </c>
    </row>
    <row r="3697" spans="1:6" x14ac:dyDescent="0.35">
      <c r="A3697" s="37" t="s">
        <v>8334</v>
      </c>
      <c r="B3697" s="38">
        <v>-34.494243390000001</v>
      </c>
      <c r="C3697" s="38">
        <v>-58.638308819999999</v>
      </c>
      <c r="D3697" s="38">
        <v>0.294028639793396</v>
      </c>
      <c r="E3697" s="38">
        <v>0.28785667651229441</v>
      </c>
      <c r="F3697" s="38">
        <v>45.270270270270267</v>
      </c>
    </row>
    <row r="3698" spans="1:6" x14ac:dyDescent="0.35">
      <c r="A3698" s="37" t="s">
        <v>8335</v>
      </c>
      <c r="B3698" s="38">
        <v>-34.357975199999998</v>
      </c>
      <c r="C3698" s="38">
        <v>-58.686544609999999</v>
      </c>
      <c r="D3698" s="38">
        <v>0.42004171013832092</v>
      </c>
      <c r="E3698" s="38">
        <v>0.42165805278597651</v>
      </c>
      <c r="F3698" s="38">
        <v>50</v>
      </c>
    </row>
    <row r="3699" spans="1:6" x14ac:dyDescent="0.35">
      <c r="A3699" s="37" t="s">
        <v>8336</v>
      </c>
      <c r="B3699" s="38">
        <v>-34.426950740000002</v>
      </c>
      <c r="C3699" s="38">
        <v>-58.593183209999999</v>
      </c>
      <c r="D3699" s="38">
        <v>0.45051866769790649</v>
      </c>
      <c r="E3699" s="38">
        <v>0.23799094971683291</v>
      </c>
      <c r="F3699" s="38">
        <v>47.540983606557376</v>
      </c>
    </row>
    <row r="3700" spans="1:6" x14ac:dyDescent="0.35">
      <c r="A3700" s="37" t="s">
        <v>8337</v>
      </c>
      <c r="B3700" s="38">
        <v>-34.450805920000001</v>
      </c>
      <c r="C3700" s="38">
        <v>-58.603007089999998</v>
      </c>
      <c r="D3700" s="38">
        <v>0.51099038124084473</v>
      </c>
      <c r="E3700" s="38">
        <v>0.52847123759634351</v>
      </c>
      <c r="F3700" s="38">
        <v>60.406091370558379</v>
      </c>
    </row>
    <row r="3701" spans="1:6" x14ac:dyDescent="0.35">
      <c r="A3701" s="37" t="s">
        <v>8338</v>
      </c>
      <c r="B3701" s="38">
        <v>-34.483206060000001</v>
      </c>
      <c r="C3701" s="38">
        <v>-58.653563650000002</v>
      </c>
      <c r="D3701" s="38">
        <v>0.60264277458190918</v>
      </c>
      <c r="E3701" s="38">
        <v>0.60648214172672577</v>
      </c>
      <c r="F3701" s="38">
        <v>61.53846153846154</v>
      </c>
    </row>
    <row r="3702" spans="1:6" x14ac:dyDescent="0.35">
      <c r="A3702" s="37" t="s">
        <v>8339</v>
      </c>
      <c r="B3702" s="38">
        <v>-34.385070890000001</v>
      </c>
      <c r="C3702" s="38">
        <v>-58.562359190000002</v>
      </c>
      <c r="D3702" s="38">
        <v>0.64490771293640137</v>
      </c>
      <c r="E3702" s="38">
        <v>0.65072471844522572</v>
      </c>
      <c r="F3702" s="38">
        <v>61.53846153846154</v>
      </c>
    </row>
    <row r="3703" spans="1:6" x14ac:dyDescent="0.35">
      <c r="A3703" s="37" t="s">
        <v>8340</v>
      </c>
      <c r="B3703" s="38">
        <v>-34.36941478</v>
      </c>
      <c r="C3703" s="38">
        <v>-58.593088350000002</v>
      </c>
      <c r="D3703" s="38">
        <v>0.56012094020843506</v>
      </c>
      <c r="E3703" s="38">
        <v>0.56012094020843506</v>
      </c>
      <c r="F3703" s="38">
        <v>66.666666666666657</v>
      </c>
    </row>
    <row r="3704" spans="1:6" x14ac:dyDescent="0.35">
      <c r="A3704" s="37" t="s">
        <v>8341</v>
      </c>
      <c r="B3704" s="38">
        <v>-34.37533483</v>
      </c>
      <c r="C3704" s="38">
        <v>-58.654131409999998</v>
      </c>
      <c r="D3704" s="38">
        <v>0.63860738277435303</v>
      </c>
      <c r="E3704" s="38">
        <v>0.62577196529933388</v>
      </c>
      <c r="F3704" s="38">
        <v>57.142857142857139</v>
      </c>
    </row>
    <row r="3705" spans="1:6" x14ac:dyDescent="0.35">
      <c r="A3705" s="37" t="s">
        <v>8342</v>
      </c>
      <c r="B3705" s="38">
        <v>-34.440052039999998</v>
      </c>
      <c r="C3705" s="38">
        <v>-58.670226730000003</v>
      </c>
      <c r="D3705" s="38">
        <v>0.61992549896240234</v>
      </c>
      <c r="E3705" s="38">
        <v>0.61579012690168433</v>
      </c>
      <c r="F3705" s="38">
        <v>54.014598540145982</v>
      </c>
    </row>
    <row r="3706" spans="1:6" x14ac:dyDescent="0.35">
      <c r="A3706" s="37" t="s">
        <v>8343</v>
      </c>
      <c r="B3706" s="38">
        <v>-34.457058619999998</v>
      </c>
      <c r="C3706" s="38">
        <v>-58.635022290000002</v>
      </c>
      <c r="D3706" s="38">
        <v>0.24332152307033539</v>
      </c>
      <c r="E3706" s="38">
        <v>0.25278381596912042</v>
      </c>
      <c r="F3706" s="38">
        <v>44.117647058823529</v>
      </c>
    </row>
    <row r="3707" spans="1:6" x14ac:dyDescent="0.35">
      <c r="A3707" s="37" t="s">
        <v>8344</v>
      </c>
      <c r="B3707" s="38">
        <v>-34.408697400000001</v>
      </c>
      <c r="C3707" s="38">
        <v>-58.594191379999998</v>
      </c>
      <c r="D3707" s="38">
        <v>0.57806915044784546</v>
      </c>
      <c r="E3707" s="38">
        <v>0.61596768310195527</v>
      </c>
      <c r="F3707" s="38">
        <v>64.893617021276597</v>
      </c>
    </row>
    <row r="3708" spans="1:6" x14ac:dyDescent="0.35">
      <c r="A3708" s="37" t="s">
        <v>8345</v>
      </c>
      <c r="B3708" s="38">
        <v>-34.442870310000004</v>
      </c>
      <c r="C3708" s="38">
        <v>-58.586155959999999</v>
      </c>
      <c r="D3708" s="38">
        <v>0.63000679016113281</v>
      </c>
      <c r="E3708" s="38">
        <v>0.63845015513269521</v>
      </c>
      <c r="F3708" s="38">
        <v>61.06194690265486</v>
      </c>
    </row>
    <row r="3709" spans="1:6" x14ac:dyDescent="0.35">
      <c r="A3709" s="37" t="s">
        <v>8346</v>
      </c>
      <c r="B3709" s="38">
        <v>-34.459232790000002</v>
      </c>
      <c r="C3709" s="38">
        <v>-58.676371250000003</v>
      </c>
      <c r="D3709" s="38">
        <v>0.59281140565872192</v>
      </c>
      <c r="E3709" s="38">
        <v>0.59069242576758063</v>
      </c>
      <c r="F3709" s="38">
        <v>44.144144144144143</v>
      </c>
    </row>
    <row r="3710" spans="1:6" x14ac:dyDescent="0.35">
      <c r="A3710" s="37" t="s">
        <v>8347</v>
      </c>
      <c r="B3710" s="38">
        <v>-34.483903359999999</v>
      </c>
      <c r="C3710" s="38">
        <v>-58.661102059999997</v>
      </c>
      <c r="D3710" s="38">
        <v>0.54052472114562988</v>
      </c>
      <c r="E3710" s="38">
        <v>0.55928485619055257</v>
      </c>
      <c r="F3710" s="38">
        <v>40.552995391705068</v>
      </c>
    </row>
    <row r="3711" spans="1:6" x14ac:dyDescent="0.35">
      <c r="A3711" s="37" t="s">
        <v>8348</v>
      </c>
      <c r="B3711" s="38">
        <v>-34.488993919999999</v>
      </c>
      <c r="C3711" s="38">
        <v>-58.642017369999998</v>
      </c>
      <c r="D3711" s="38">
        <v>0.27858805656433111</v>
      </c>
      <c r="E3711" s="38">
        <v>0.26738352775573732</v>
      </c>
      <c r="F3711" s="38">
        <v>43</v>
      </c>
    </row>
    <row r="3712" spans="1:6" x14ac:dyDescent="0.35">
      <c r="A3712" s="37" t="s">
        <v>8349</v>
      </c>
      <c r="B3712" s="38">
        <v>-34.483379339999999</v>
      </c>
      <c r="C3712" s="38">
        <v>-58.637751049999999</v>
      </c>
      <c r="D3712" s="38">
        <v>0.34110674262046808</v>
      </c>
      <c r="E3712" s="38">
        <v>0.38217053810755408</v>
      </c>
      <c r="F3712" s="38">
        <v>49.122807017543856</v>
      </c>
    </row>
    <row r="3713" spans="1:6" x14ac:dyDescent="0.35">
      <c r="A3713" s="37" t="s">
        <v>8350</v>
      </c>
      <c r="B3713" s="38">
        <v>-34.501505829999999</v>
      </c>
      <c r="C3713" s="38">
        <v>-58.610570420000002</v>
      </c>
      <c r="D3713" s="38">
        <v>0.4852387011051178</v>
      </c>
      <c r="E3713" s="38">
        <v>0.47927454776234102</v>
      </c>
      <c r="F3713" s="38">
        <v>60.344827586206897</v>
      </c>
    </row>
    <row r="3714" spans="1:6" x14ac:dyDescent="0.35">
      <c r="A3714" s="37" t="s">
        <v>8351</v>
      </c>
      <c r="B3714" s="38">
        <v>-34.420163279999997</v>
      </c>
      <c r="C3714" s="38">
        <v>-58.602410919999997</v>
      </c>
      <c r="D3714" s="38">
        <v>0.56271916627883911</v>
      </c>
      <c r="E3714" s="38">
        <v>0.22742591876732679</v>
      </c>
      <c r="F3714" s="38">
        <v>64.102564102564102</v>
      </c>
    </row>
    <row r="3715" spans="1:6" x14ac:dyDescent="0.35">
      <c r="A3715" s="37" t="s">
        <v>8352</v>
      </c>
      <c r="B3715" s="38">
        <v>-34.413088260000002</v>
      </c>
      <c r="C3715" s="38">
        <v>-58.711473959999999</v>
      </c>
      <c r="D3715" s="38">
        <v>0.60115951299667358</v>
      </c>
      <c r="E3715" s="38">
        <v>0.57541609454799347</v>
      </c>
      <c r="F3715" s="38">
        <v>42.465753424657535</v>
      </c>
    </row>
    <row r="3716" spans="1:6" x14ac:dyDescent="0.35">
      <c r="A3716" s="37" t="s">
        <v>8353</v>
      </c>
      <c r="B3716" s="38">
        <v>-34.44891071</v>
      </c>
      <c r="C3716" s="38">
        <v>-58.642868499999999</v>
      </c>
      <c r="D3716" s="38">
        <v>0.24930870532989499</v>
      </c>
      <c r="E3716" s="38">
        <v>0.1368696399860912</v>
      </c>
      <c r="F3716" s="38">
        <v>43.119266055045877</v>
      </c>
    </row>
    <row r="3717" spans="1:6" x14ac:dyDescent="0.35">
      <c r="A3717" s="37" t="s">
        <v>8354</v>
      </c>
      <c r="B3717" s="38">
        <v>-34.447415759999998</v>
      </c>
      <c r="C3717" s="38">
        <v>-58.608692069999996</v>
      </c>
      <c r="D3717" s="38">
        <v>0.50488436222076416</v>
      </c>
      <c r="E3717" s="38">
        <v>0.50853315466328675</v>
      </c>
      <c r="F3717" s="38">
        <v>49</v>
      </c>
    </row>
    <row r="3718" spans="1:6" x14ac:dyDescent="0.35">
      <c r="A3718" s="37" t="s">
        <v>8355</v>
      </c>
      <c r="B3718" s="38">
        <v>-34.355772989999998</v>
      </c>
      <c r="C3718" s="38">
        <v>-58.629710520000003</v>
      </c>
      <c r="D3718" s="38">
        <v>0.59209704399108887</v>
      </c>
      <c r="E3718" s="38">
        <v>0.59191561067426524</v>
      </c>
      <c r="F3718" s="38">
        <v>61.111111111111114</v>
      </c>
    </row>
    <row r="3719" spans="1:6" x14ac:dyDescent="0.35">
      <c r="A3719" s="37" t="s">
        <v>8356</v>
      </c>
      <c r="B3719" s="38">
        <v>-34.499942439999998</v>
      </c>
      <c r="C3719" s="38">
        <v>-58.62072774</v>
      </c>
      <c r="D3719" s="38">
        <v>0.29287576675415039</v>
      </c>
      <c r="E3719" s="38">
        <v>0.29016798155175322</v>
      </c>
      <c r="F3719" s="38">
        <v>44.516129032258064</v>
      </c>
    </row>
    <row r="3720" spans="1:6" x14ac:dyDescent="0.35">
      <c r="A3720" s="37" t="s">
        <v>8357</v>
      </c>
      <c r="B3720" s="38">
        <v>-34.478224400000002</v>
      </c>
      <c r="C3720" s="38">
        <v>-58.61083644</v>
      </c>
      <c r="D3720" s="38">
        <v>0.57860314846038818</v>
      </c>
      <c r="E3720" s="38">
        <v>0.5825229024185854</v>
      </c>
      <c r="F3720" s="38">
        <v>57.241379310344833</v>
      </c>
    </row>
    <row r="3721" spans="1:6" x14ac:dyDescent="0.35">
      <c r="A3721" s="37" t="s">
        <v>8358</v>
      </c>
      <c r="B3721" s="38">
        <v>-34.471939249999998</v>
      </c>
      <c r="C3721" s="38">
        <v>-58.630266560000003</v>
      </c>
      <c r="D3721" s="38">
        <v>0.41686862707138062</v>
      </c>
      <c r="E3721" s="38">
        <v>0.32818006680292239</v>
      </c>
      <c r="F3721" s="38">
        <v>42.857142857142854</v>
      </c>
    </row>
    <row r="3722" spans="1:6" x14ac:dyDescent="0.35">
      <c r="A3722" s="37" t="s">
        <v>8359</v>
      </c>
      <c r="B3722" s="38">
        <v>-34.453988699999996</v>
      </c>
      <c r="C3722" s="38">
        <v>-58.680998799999998</v>
      </c>
      <c r="D3722" s="38">
        <v>0.54401451349258423</v>
      </c>
      <c r="E3722" s="38">
        <v>0.53859721387133874</v>
      </c>
      <c r="F3722" s="38">
        <v>38.596491228070171</v>
      </c>
    </row>
    <row r="3723" spans="1:6" x14ac:dyDescent="0.35">
      <c r="A3723" s="37" t="s">
        <v>8360</v>
      </c>
      <c r="B3723" s="38">
        <v>-34.475048690000001</v>
      </c>
      <c r="C3723" s="38">
        <v>-58.621696700000001</v>
      </c>
      <c r="D3723" s="38">
        <v>0.58868288993835449</v>
      </c>
      <c r="E3723" s="38">
        <v>0.56376875259659509</v>
      </c>
      <c r="F3723" s="38">
        <v>51.265822784810119</v>
      </c>
    </row>
    <row r="3724" spans="1:6" x14ac:dyDescent="0.35">
      <c r="A3724" s="37" t="s">
        <v>8361</v>
      </c>
      <c r="B3724" s="38">
        <v>-34.466572059999997</v>
      </c>
      <c r="C3724" s="38">
        <v>-58.649388950000002</v>
      </c>
      <c r="D3724" s="38">
        <v>0.28052085638046259</v>
      </c>
      <c r="E3724" s="38">
        <v>0.27851891432489673</v>
      </c>
      <c r="F3724" s="38">
        <v>26.072234762979683</v>
      </c>
    </row>
    <row r="3725" spans="1:6" x14ac:dyDescent="0.35">
      <c r="A3725" s="37" t="s">
        <v>8362</v>
      </c>
      <c r="B3725" s="38">
        <v>-34.454640120000001</v>
      </c>
      <c r="C3725" s="38">
        <v>-58.631917090000002</v>
      </c>
      <c r="D3725" s="38">
        <v>0.27407464385032648</v>
      </c>
      <c r="E3725" s="38">
        <v>0.29972240797110972</v>
      </c>
      <c r="F3725" s="38">
        <v>22.584269662921351</v>
      </c>
    </row>
    <row r="3726" spans="1:6" x14ac:dyDescent="0.35">
      <c r="A3726" s="37" t="s">
        <v>8363</v>
      </c>
      <c r="B3726" s="38">
        <v>-34.498761190000003</v>
      </c>
      <c r="C3726" s="38">
        <v>-58.638334550000003</v>
      </c>
      <c r="D3726" s="38">
        <v>0.2938997745513916</v>
      </c>
      <c r="E3726" s="38">
        <v>0.2824552389415535</v>
      </c>
      <c r="F3726" s="38">
        <v>33.45195729537366</v>
      </c>
    </row>
    <row r="3727" spans="1:6" x14ac:dyDescent="0.35">
      <c r="A3727" s="37" t="s">
        <v>8364</v>
      </c>
      <c r="B3727" s="38">
        <v>-34.412379700000002</v>
      </c>
      <c r="C3727" s="38">
        <v>-58.683035539999999</v>
      </c>
      <c r="D3727" s="38">
        <v>0.51820886135101318</v>
      </c>
      <c r="E3727" s="38">
        <v>0.57045775181368774</v>
      </c>
      <c r="F3727" s="38">
        <v>33.053691275167786</v>
      </c>
    </row>
    <row r="3728" spans="1:6" x14ac:dyDescent="0.35">
      <c r="A3728" s="37" t="s">
        <v>8365</v>
      </c>
      <c r="B3728" s="38">
        <v>-34.480510850000002</v>
      </c>
      <c r="C3728" s="38">
        <v>-58.624195980000003</v>
      </c>
      <c r="D3728" s="38">
        <v>0.52574020624160767</v>
      </c>
      <c r="E3728" s="38">
        <v>0.53487541044459619</v>
      </c>
      <c r="F3728" s="38">
        <v>38.155515370705245</v>
      </c>
    </row>
    <row r="3729" spans="1:6" x14ac:dyDescent="0.35">
      <c r="A3729" s="37" t="s">
        <v>8366</v>
      </c>
      <c r="B3729" s="38">
        <v>-34.503689780000002</v>
      </c>
      <c r="C3729" s="38">
        <v>-58.618798529999999</v>
      </c>
      <c r="D3729" s="38">
        <v>0.29059579968452448</v>
      </c>
      <c r="E3729" s="38">
        <v>0.31664986908435822</v>
      </c>
      <c r="F3729" s="38">
        <v>36.273115220483646</v>
      </c>
    </row>
    <row r="3730" spans="1:6" x14ac:dyDescent="0.35">
      <c r="A3730" s="37" t="s">
        <v>8367</v>
      </c>
      <c r="B3730" s="38">
        <v>-34.455048910000002</v>
      </c>
      <c r="C3730" s="38">
        <v>-58.622472399999999</v>
      </c>
      <c r="D3730" s="38">
        <v>0.33878746628761292</v>
      </c>
      <c r="E3730" s="38">
        <v>0.27989268224490321</v>
      </c>
      <c r="F3730" s="38">
        <v>24.714828897338403</v>
      </c>
    </row>
    <row r="3731" spans="1:6" x14ac:dyDescent="0.35">
      <c r="A3731" s="37" t="s">
        <v>8368</v>
      </c>
      <c r="B3731" s="38">
        <v>-34.425917660000003</v>
      </c>
      <c r="C3731" s="38">
        <v>-58.575140390000001</v>
      </c>
      <c r="D3731" s="38">
        <v>0.35006457567214971</v>
      </c>
      <c r="E3731" s="38">
        <v>0.34178987759001123</v>
      </c>
      <c r="F3731" s="38">
        <v>32.718894009216591</v>
      </c>
    </row>
    <row r="3732" spans="1:6" x14ac:dyDescent="0.35">
      <c r="A3732" s="37" t="s">
        <v>8369</v>
      </c>
      <c r="B3732" s="38">
        <v>-34.493850330000001</v>
      </c>
      <c r="C3732" s="38">
        <v>-58.617685459999997</v>
      </c>
      <c r="D3732" s="38">
        <v>0.43848568201065058</v>
      </c>
      <c r="E3732" s="38">
        <v>0.44432383372976969</v>
      </c>
      <c r="F3732" s="38">
        <v>30.567081604426004</v>
      </c>
    </row>
    <row r="3733" spans="1:6" x14ac:dyDescent="0.35">
      <c r="A3733" s="37" t="s">
        <v>1289</v>
      </c>
      <c r="B3733" s="38">
        <v>-34.444575659999998</v>
      </c>
      <c r="C3733" s="38">
        <v>-58.700793519999998</v>
      </c>
      <c r="D3733" s="38">
        <v>0.62209254503250122</v>
      </c>
      <c r="E3733" s="38">
        <v>0.61212211847305298</v>
      </c>
      <c r="F3733" s="38"/>
    </row>
    <row r="3734" spans="1:6" x14ac:dyDescent="0.35">
      <c r="A3734" s="37" t="s">
        <v>8370</v>
      </c>
      <c r="B3734" s="38">
        <v>-34.469118799999997</v>
      </c>
      <c r="C3734" s="38">
        <v>-58.643824840000001</v>
      </c>
      <c r="D3734" s="38">
        <v>0.23215250670909879</v>
      </c>
      <c r="E3734" s="38">
        <v>0.24351239325226959</v>
      </c>
      <c r="F3734" s="38">
        <v>17.077922077922079</v>
      </c>
    </row>
    <row r="3735" spans="1:6" x14ac:dyDescent="0.35">
      <c r="A3735" s="37" t="s">
        <v>8371</v>
      </c>
      <c r="B3735" s="38">
        <v>-34.460870440000001</v>
      </c>
      <c r="C3735" s="38">
        <v>-58.68665137</v>
      </c>
      <c r="D3735" s="38">
        <v>0.53486859798431396</v>
      </c>
      <c r="E3735" s="38">
        <v>0.54657673030286225</v>
      </c>
      <c r="F3735" s="38">
        <v>19.911012235817573</v>
      </c>
    </row>
    <row r="3736" spans="1:6" x14ac:dyDescent="0.35">
      <c r="A3736" s="37" t="s">
        <v>8372</v>
      </c>
      <c r="B3736" s="38">
        <v>-34.411007079999997</v>
      </c>
      <c r="C3736" s="38">
        <v>-58.69630308</v>
      </c>
      <c r="D3736" s="38">
        <v>0.54179823398590088</v>
      </c>
      <c r="E3736" s="38">
        <v>0.45909848970335881</v>
      </c>
      <c r="F3736" s="38">
        <v>25.179856115107913</v>
      </c>
    </row>
    <row r="3737" spans="1:6" x14ac:dyDescent="0.35">
      <c r="A3737" s="37" t="s">
        <v>8373</v>
      </c>
      <c r="B3737" s="38">
        <v>-34.501380920000003</v>
      </c>
      <c r="C3737" s="38">
        <v>-58.609660120000001</v>
      </c>
      <c r="D3737" s="38">
        <v>0.48765933513641357</v>
      </c>
      <c r="E3737" s="38">
        <v>0.48286874547149189</v>
      </c>
      <c r="F3737" s="38">
        <v>21.684867394695786</v>
      </c>
    </row>
    <row r="3738" spans="1:6" x14ac:dyDescent="0.35">
      <c r="A3738" s="37" t="s">
        <v>8374</v>
      </c>
      <c r="B3738" s="38">
        <v>-34.42650536</v>
      </c>
      <c r="C3738" s="38">
        <v>-58.575222009999997</v>
      </c>
      <c r="D3738" s="38">
        <v>0.33554193377494812</v>
      </c>
      <c r="E3738" s="38">
        <v>0.33512719740738739</v>
      </c>
      <c r="F3738" s="38">
        <v>28.173076923076923</v>
      </c>
    </row>
    <row r="3739" spans="1:6" x14ac:dyDescent="0.35">
      <c r="A3739" s="37" t="s">
        <v>8375</v>
      </c>
      <c r="B3739" s="38">
        <v>-34.426607250000004</v>
      </c>
      <c r="C3739" s="38">
        <v>-58.575266919999997</v>
      </c>
      <c r="D3739" s="38">
        <v>0.33554193377494812</v>
      </c>
      <c r="E3739" s="38">
        <v>0.33371540324555499</v>
      </c>
      <c r="F3739" s="38"/>
    </row>
    <row r="3740" spans="1:6" x14ac:dyDescent="0.35">
      <c r="A3740" s="37" t="s">
        <v>8376</v>
      </c>
      <c r="B3740" s="38">
        <v>-34.433760030000002</v>
      </c>
      <c r="C3740" s="38">
        <v>-58.56920289</v>
      </c>
      <c r="D3740" s="38">
        <v>0.31602552533149719</v>
      </c>
      <c r="E3740" s="38">
        <v>0.33304620240673882</v>
      </c>
      <c r="F3740" s="38">
        <v>37.125748502994007</v>
      </c>
    </row>
    <row r="3741" spans="1:6" x14ac:dyDescent="0.35">
      <c r="A3741" s="37" t="s">
        <v>8377</v>
      </c>
      <c r="B3741" s="38">
        <v>-34.425005540000001</v>
      </c>
      <c r="C3741" s="38">
        <v>-58.589920059999997</v>
      </c>
      <c r="D3741" s="38">
        <v>0.33710873126983643</v>
      </c>
      <c r="E3741" s="38">
        <v>0.32662127755190201</v>
      </c>
      <c r="F3741" s="38">
        <v>39.893617021276597</v>
      </c>
    </row>
    <row r="3742" spans="1:6" x14ac:dyDescent="0.35">
      <c r="A3742" s="37" t="s">
        <v>8378</v>
      </c>
      <c r="B3742" s="38">
        <v>-34.42486469</v>
      </c>
      <c r="C3742" s="38">
        <v>-58.579256309999998</v>
      </c>
      <c r="D3742" s="38">
        <v>0.31620395183563232</v>
      </c>
      <c r="E3742" s="38">
        <v>0.30904138005442089</v>
      </c>
      <c r="F3742" s="38">
        <v>40.090090090090094</v>
      </c>
    </row>
    <row r="3743" spans="1:6" x14ac:dyDescent="0.35">
      <c r="A3743" s="37" t="s">
        <v>8379</v>
      </c>
      <c r="B3743" s="38">
        <v>-34.450789120000003</v>
      </c>
      <c r="C3743" s="38">
        <v>-58.604079130000002</v>
      </c>
      <c r="D3743" s="38">
        <v>0.49914982914924622</v>
      </c>
      <c r="E3743" s="38">
        <v>0.52513013226645333</v>
      </c>
      <c r="F3743" s="38">
        <v>54.826958105646625</v>
      </c>
    </row>
    <row r="3744" spans="1:6" x14ac:dyDescent="0.35">
      <c r="A3744" s="37" t="s">
        <v>8380</v>
      </c>
      <c r="B3744" s="38">
        <v>-34.405790949999997</v>
      </c>
      <c r="C3744" s="38">
        <v>-58.713953070000002</v>
      </c>
      <c r="D3744" s="38">
        <v>0.61571007966995239</v>
      </c>
      <c r="E3744" s="38">
        <v>0.46255129049806032</v>
      </c>
      <c r="F3744" s="38">
        <v>55.950540958268938</v>
      </c>
    </row>
    <row r="3745" spans="1:6" x14ac:dyDescent="0.35">
      <c r="A3745" s="37" t="s">
        <v>8381</v>
      </c>
      <c r="B3745" s="38">
        <v>-34.415705619999997</v>
      </c>
      <c r="C3745" s="38">
        <v>-58.586387019999997</v>
      </c>
      <c r="D3745" s="38">
        <v>0.28455737233161932</v>
      </c>
      <c r="E3745" s="38">
        <v>0.30511921966398092</v>
      </c>
      <c r="F3745" s="38">
        <v>37.337662337662337</v>
      </c>
    </row>
    <row r="3746" spans="1:6" x14ac:dyDescent="0.35">
      <c r="A3746" s="37" t="s">
        <v>8382</v>
      </c>
      <c r="B3746" s="38">
        <v>-34.44898259</v>
      </c>
      <c r="C3746" s="38">
        <v>-58.655350689999999</v>
      </c>
      <c r="D3746" s="38">
        <v>0.43739709258079529</v>
      </c>
      <c r="E3746" s="38">
        <v>0.2885061990883615</v>
      </c>
      <c r="F3746" s="38">
        <v>49.537037037037038</v>
      </c>
    </row>
    <row r="3747" spans="1:6" x14ac:dyDescent="0.35">
      <c r="A3747" s="37" t="s">
        <v>8383</v>
      </c>
      <c r="B3747" s="38">
        <v>-34.369149409999999</v>
      </c>
      <c r="C3747" s="38">
        <v>-58.592888530000003</v>
      </c>
      <c r="D3747" s="38">
        <v>0.56012094020843506</v>
      </c>
      <c r="E3747" s="38">
        <v>0.56012094020843506</v>
      </c>
      <c r="F3747" s="38">
        <v>60</v>
      </c>
    </row>
    <row r="3748" spans="1:6" x14ac:dyDescent="0.35">
      <c r="A3748" s="37" t="s">
        <v>8384</v>
      </c>
      <c r="B3748" s="38">
        <v>-34.327896819999999</v>
      </c>
      <c r="C3748" s="38">
        <v>-58.60829013</v>
      </c>
      <c r="D3748" s="38">
        <v>0.51412272453308105</v>
      </c>
      <c r="E3748" s="38">
        <v>0.51412272453308105</v>
      </c>
      <c r="F3748" s="38">
        <v>56.756756756756758</v>
      </c>
    </row>
    <row r="3749" spans="1:6" x14ac:dyDescent="0.35">
      <c r="A3749" s="37" t="s">
        <v>8385</v>
      </c>
      <c r="B3749" s="38">
        <v>-34.375436180000001</v>
      </c>
      <c r="C3749" s="38">
        <v>-58.65409949</v>
      </c>
      <c r="D3749" s="38">
        <v>0.63860738277435303</v>
      </c>
      <c r="E3749" s="38">
        <v>0.62599148533561011</v>
      </c>
      <c r="F3749" s="38">
        <v>64.788732394366207</v>
      </c>
    </row>
    <row r="3750" spans="1:6" x14ac:dyDescent="0.35">
      <c r="A3750" s="37" t="s">
        <v>8386</v>
      </c>
      <c r="B3750" s="38">
        <v>-34.459042240000002</v>
      </c>
      <c r="C3750" s="38">
        <v>-58.607887490000003</v>
      </c>
      <c r="D3750" s="38">
        <v>0.56307905912399292</v>
      </c>
      <c r="E3750" s="38">
        <v>0.4707384506861369</v>
      </c>
      <c r="F3750" s="38">
        <v>61.253561253561251</v>
      </c>
    </row>
    <row r="3751" spans="1:6" x14ac:dyDescent="0.35">
      <c r="A3751" s="37" t="s">
        <v>8387</v>
      </c>
      <c r="B3751" s="38">
        <v>-34.382184440000003</v>
      </c>
      <c r="C3751" s="38">
        <v>-58.559407190000002</v>
      </c>
      <c r="D3751" s="38">
        <v>0.6891169548034668</v>
      </c>
      <c r="E3751" s="38">
        <v>0.66760975605732686</v>
      </c>
      <c r="F3751" s="38">
        <v>54.838709677419352</v>
      </c>
    </row>
    <row r="3752" spans="1:6" x14ac:dyDescent="0.35">
      <c r="A3752" s="37" t="s">
        <v>8388</v>
      </c>
      <c r="B3752" s="38">
        <v>-34.355844380000001</v>
      </c>
      <c r="C3752" s="38">
        <v>-58.629659949999997</v>
      </c>
      <c r="D3752" s="38">
        <v>0.59209704399108887</v>
      </c>
      <c r="E3752" s="38">
        <v>0.59049897288021291</v>
      </c>
      <c r="F3752" s="38">
        <v>59.016393442622949</v>
      </c>
    </row>
    <row r="3753" spans="1:6" x14ac:dyDescent="0.35">
      <c r="A3753" s="37" t="s">
        <v>8389</v>
      </c>
      <c r="B3753" s="38">
        <v>-34.458511299999998</v>
      </c>
      <c r="C3753" s="38">
        <v>-58.62816831</v>
      </c>
      <c r="D3753" s="38">
        <v>0.20278747379779821</v>
      </c>
      <c r="E3753" s="38">
        <v>0.2081057209935453</v>
      </c>
      <c r="F3753" s="38">
        <v>28.192371475953564</v>
      </c>
    </row>
    <row r="3754" spans="1:6" x14ac:dyDescent="0.35">
      <c r="A3754" s="37" t="s">
        <v>8390</v>
      </c>
      <c r="B3754" s="38">
        <v>-34.468299860000002</v>
      </c>
      <c r="C3754" s="38">
        <v>-58.64592201</v>
      </c>
      <c r="D3754" s="38">
        <v>0.23215250670909879</v>
      </c>
      <c r="E3754" s="38">
        <v>0.24580887415342861</v>
      </c>
      <c r="F3754" s="38">
        <v>32.808022922636106</v>
      </c>
    </row>
    <row r="3755" spans="1:6" x14ac:dyDescent="0.35">
      <c r="A3755" s="37" t="s">
        <v>8391</v>
      </c>
      <c r="B3755" s="38">
        <v>-34.358241020000001</v>
      </c>
      <c r="C3755" s="38">
        <v>-58.686378589999997</v>
      </c>
      <c r="D3755" s="38">
        <v>0.42004171013832092</v>
      </c>
      <c r="E3755" s="38">
        <v>0.4223199835845402</v>
      </c>
      <c r="F3755" s="38">
        <v>37.437185929648244</v>
      </c>
    </row>
    <row r="3756" spans="1:6" x14ac:dyDescent="0.35">
      <c r="A3756" s="37" t="s">
        <v>8392</v>
      </c>
      <c r="B3756" s="38">
        <v>-34.324630919999997</v>
      </c>
      <c r="C3756" s="38">
        <v>-58.533767910000002</v>
      </c>
      <c r="D3756" s="38">
        <v>0.72578775882720947</v>
      </c>
      <c r="E3756" s="38">
        <v>0.72637022169012777</v>
      </c>
      <c r="F3756" s="38">
        <v>77.358490566037744</v>
      </c>
    </row>
    <row r="3757" spans="1:6" x14ac:dyDescent="0.35">
      <c r="A3757" s="37" t="s">
        <v>8393</v>
      </c>
      <c r="B3757" s="38">
        <v>-34.413425879999998</v>
      </c>
      <c r="C3757" s="38">
        <v>-58.688701420000001</v>
      </c>
      <c r="D3757" s="38">
        <v>0.46520295739173889</v>
      </c>
      <c r="E3757" s="38">
        <v>0.5179574932601001</v>
      </c>
      <c r="F3757" s="38">
        <v>44.904815229563269</v>
      </c>
    </row>
    <row r="3758" spans="1:6" x14ac:dyDescent="0.35">
      <c r="A3758" s="37" t="s">
        <v>8394</v>
      </c>
      <c r="B3758" s="38">
        <v>-34.419449479999997</v>
      </c>
      <c r="C3758" s="38">
        <v>-58.60347127</v>
      </c>
      <c r="D3758" s="38">
        <v>0.452231764793396</v>
      </c>
      <c r="E3758" s="38">
        <v>0.23944770162170001</v>
      </c>
      <c r="F3758" s="38">
        <v>56.529516994633276</v>
      </c>
    </row>
    <row r="3759" spans="1:6" x14ac:dyDescent="0.35">
      <c r="A3759" s="37" t="s">
        <v>8395</v>
      </c>
      <c r="B3759" s="38">
        <v>-34.45680411</v>
      </c>
      <c r="C3759" s="38">
        <v>-58.634132370000003</v>
      </c>
      <c r="D3759" s="38">
        <v>0.23993444442749021</v>
      </c>
      <c r="E3759" s="38">
        <v>0.26016827209575749</v>
      </c>
      <c r="F3759" s="38">
        <v>44.223107569721115</v>
      </c>
    </row>
    <row r="3760" spans="1:6" x14ac:dyDescent="0.35">
      <c r="A3760" s="37" t="s">
        <v>8396</v>
      </c>
      <c r="B3760" s="38">
        <v>-34.402603319999997</v>
      </c>
      <c r="C3760" s="38">
        <v>-58.632390800000003</v>
      </c>
      <c r="D3760" s="38">
        <v>0.13516512513160711</v>
      </c>
      <c r="E3760" s="38">
        <v>0.139178675982882</v>
      </c>
      <c r="F3760" s="38">
        <v>54.61165048543689</v>
      </c>
    </row>
    <row r="3761" spans="1:6" x14ac:dyDescent="0.35">
      <c r="A3761" s="37" t="s">
        <v>8397</v>
      </c>
      <c r="B3761" s="38">
        <v>-34.494064260000002</v>
      </c>
      <c r="C3761" s="38">
        <v>-58.639443919999998</v>
      </c>
      <c r="D3761" s="38">
        <v>0.294028639793396</v>
      </c>
      <c r="E3761" s="38">
        <v>0.27970810919194611</v>
      </c>
      <c r="F3761" s="38">
        <v>50.580046403712295</v>
      </c>
    </row>
    <row r="3762" spans="1:6" x14ac:dyDescent="0.35">
      <c r="A3762" s="37" t="s">
        <v>8398</v>
      </c>
      <c r="B3762" s="38">
        <v>-34.501782200000001</v>
      </c>
      <c r="C3762" s="38">
        <v>-58.610570070000001</v>
      </c>
      <c r="D3762" s="38">
        <v>0.4852387011051178</v>
      </c>
      <c r="E3762" s="38">
        <v>0.4789205450150702</v>
      </c>
      <c r="F3762" s="38">
        <v>43.220338983050851</v>
      </c>
    </row>
    <row r="3763" spans="1:6" x14ac:dyDescent="0.35">
      <c r="A3763" s="37" t="s">
        <v>8399</v>
      </c>
      <c r="B3763" s="38">
        <v>-34.501651850000002</v>
      </c>
      <c r="C3763" s="38">
        <v>-58.625337450000004</v>
      </c>
      <c r="D3763" s="38">
        <v>0.39591917395591741</v>
      </c>
      <c r="E3763" s="38">
        <v>0.36770728996821811</v>
      </c>
      <c r="F3763" s="38">
        <v>50.476190476190474</v>
      </c>
    </row>
    <row r="3764" spans="1:6" x14ac:dyDescent="0.35">
      <c r="A3764" s="37" t="s">
        <v>8400</v>
      </c>
      <c r="B3764" s="38">
        <v>-34.442238719999999</v>
      </c>
      <c r="C3764" s="38">
        <v>-58.586194519999999</v>
      </c>
      <c r="D3764" s="38">
        <v>0.63654965162277222</v>
      </c>
      <c r="E3764" s="38">
        <v>0.64200600105173444</v>
      </c>
      <c r="F3764" s="38">
        <v>59.54825462012321</v>
      </c>
    </row>
    <row r="3765" spans="1:6" x14ac:dyDescent="0.35">
      <c r="A3765" s="37" t="s">
        <v>8401</v>
      </c>
      <c r="B3765" s="38">
        <v>-34.44612094</v>
      </c>
      <c r="C3765" s="38">
        <v>-58.673010789999999</v>
      </c>
      <c r="D3765" s="38">
        <v>0.60509985685348511</v>
      </c>
      <c r="E3765" s="38">
        <v>0.58247548867674437</v>
      </c>
      <c r="F3765" s="38">
        <v>55.531453362255967</v>
      </c>
    </row>
    <row r="3766" spans="1:6" x14ac:dyDescent="0.35">
      <c r="A3766" s="37" t="s">
        <v>8402</v>
      </c>
      <c r="B3766" s="38">
        <v>-34.410432020000002</v>
      </c>
      <c r="C3766" s="38">
        <v>-58.59447806</v>
      </c>
      <c r="D3766" s="38">
        <v>0.55099117755889893</v>
      </c>
      <c r="E3766" s="38">
        <v>0.54989696625206208</v>
      </c>
      <c r="F3766" s="38">
        <v>62.195121951219512</v>
      </c>
    </row>
    <row r="3767" spans="1:6" x14ac:dyDescent="0.35">
      <c r="A3767" s="37" t="s">
        <v>8403</v>
      </c>
      <c r="B3767" s="38">
        <v>-34.47523314</v>
      </c>
      <c r="C3767" s="38">
        <v>-58.622571110000003</v>
      </c>
      <c r="D3767" s="38">
        <v>0.58921706676483154</v>
      </c>
      <c r="E3767" s="38">
        <v>0.56460982802751902</v>
      </c>
      <c r="F3767" s="38">
        <v>54.934823091247672</v>
      </c>
    </row>
    <row r="3768" spans="1:6" x14ac:dyDescent="0.35">
      <c r="A3768" s="37" t="s">
        <v>8404</v>
      </c>
      <c r="B3768" s="38">
        <v>-34.492934390000002</v>
      </c>
      <c r="C3768" s="38">
        <v>-58.616565430000001</v>
      </c>
      <c r="D3768" s="38">
        <v>0.45427215099334722</v>
      </c>
      <c r="E3768" s="38">
        <v>0.44780326469076998</v>
      </c>
      <c r="F3768" s="38">
        <v>43.902439024390247</v>
      </c>
    </row>
    <row r="3769" spans="1:6" x14ac:dyDescent="0.35">
      <c r="A3769" s="37" t="s">
        <v>8405</v>
      </c>
      <c r="B3769" s="38">
        <v>-34.483542479999997</v>
      </c>
      <c r="C3769" s="38">
        <v>-58.665811259999998</v>
      </c>
      <c r="D3769" s="38">
        <v>0.57185250520706177</v>
      </c>
      <c r="E3769" s="38">
        <v>0.57431911925474799</v>
      </c>
      <c r="F3769" s="38">
        <v>39.080459770114942</v>
      </c>
    </row>
    <row r="3770" spans="1:6" x14ac:dyDescent="0.35">
      <c r="A3770" s="37" t="s">
        <v>8406</v>
      </c>
      <c r="B3770" s="38">
        <v>-34.455207080000001</v>
      </c>
      <c r="C3770" s="38">
        <v>-58.614250310000003</v>
      </c>
      <c r="D3770" s="38">
        <v>0.37060302495956421</v>
      </c>
      <c r="E3770" s="38">
        <v>0.37427012953493333</v>
      </c>
      <c r="F3770" s="38">
        <v>42.80821917808219</v>
      </c>
    </row>
    <row r="3771" spans="1:6" x14ac:dyDescent="0.35">
      <c r="A3771" s="37" t="s">
        <v>8407</v>
      </c>
      <c r="B3771" s="38">
        <v>-34.48189679</v>
      </c>
      <c r="C3771" s="38">
        <v>-58.611190929999999</v>
      </c>
      <c r="D3771" s="38">
        <v>0.56553244590759277</v>
      </c>
      <c r="E3771" s="38">
        <v>0.58756746186150444</v>
      </c>
      <c r="F3771" s="38">
        <v>62.5</v>
      </c>
    </row>
    <row r="3772" spans="1:6" x14ac:dyDescent="0.35">
      <c r="A3772" s="37" t="s">
        <v>8408</v>
      </c>
      <c r="B3772" s="38">
        <v>-34.459380160000002</v>
      </c>
      <c r="C3772" s="38">
        <v>-58.675208320000003</v>
      </c>
      <c r="D3772" s="38">
        <v>0.58513921499252319</v>
      </c>
      <c r="E3772" s="38">
        <v>0.58825775318675566</v>
      </c>
      <c r="F3772" s="38">
        <v>44.3359375</v>
      </c>
    </row>
    <row r="3773" spans="1:6" x14ac:dyDescent="0.35">
      <c r="A3773" s="37" t="s">
        <v>8409</v>
      </c>
      <c r="B3773" s="38">
        <v>-34.437637109999997</v>
      </c>
      <c r="C3773" s="38">
        <v>-58.580080860000002</v>
      </c>
      <c r="D3773" s="38">
        <v>0.47771298885345459</v>
      </c>
      <c r="E3773" s="38">
        <v>0.47164542386026093</v>
      </c>
      <c r="F3773" s="38">
        <v>50.210970464135016</v>
      </c>
    </row>
    <row r="3774" spans="1:6" x14ac:dyDescent="0.35">
      <c r="A3774" s="37" t="s">
        <v>8410</v>
      </c>
      <c r="B3774" s="38">
        <v>-34.465650510000003</v>
      </c>
      <c r="C3774" s="38">
        <v>-58.664982790000003</v>
      </c>
      <c r="D3774" s="38">
        <v>0.52809023857116699</v>
      </c>
      <c r="E3774" s="38">
        <v>0.54543724987241959</v>
      </c>
      <c r="F3774" s="38">
        <v>45.478723404255319</v>
      </c>
    </row>
    <row r="3775" spans="1:6" x14ac:dyDescent="0.35">
      <c r="A3775" s="37" t="s">
        <v>8411</v>
      </c>
      <c r="B3775" s="38">
        <v>-34.454998549999999</v>
      </c>
      <c r="C3775" s="38">
        <v>-58.647530699999997</v>
      </c>
      <c r="D3775" s="38">
        <v>0.30664393305778498</v>
      </c>
      <c r="E3775" s="38">
        <v>0.30210711807012558</v>
      </c>
      <c r="F3775" s="38">
        <v>42.610837438423644</v>
      </c>
    </row>
    <row r="3776" spans="1:6" x14ac:dyDescent="0.35">
      <c r="A3776" s="37" t="s">
        <v>8412</v>
      </c>
      <c r="B3776" s="38">
        <v>-34.491500430000002</v>
      </c>
      <c r="C3776" s="38">
        <v>-58.652413920000001</v>
      </c>
      <c r="D3776" s="38">
        <v>0.52059459686279297</v>
      </c>
      <c r="E3776" s="38">
        <v>0.39103458987341988</v>
      </c>
      <c r="F3776" s="38">
        <v>45</v>
      </c>
    </row>
    <row r="3777" spans="1:6" x14ac:dyDescent="0.35">
      <c r="A3777" s="37" t="s">
        <v>8413</v>
      </c>
      <c r="B3777" s="38">
        <v>-34.489105459999998</v>
      </c>
      <c r="C3777" s="38">
        <v>-58.611711759999999</v>
      </c>
      <c r="D3777" s="38">
        <v>0.52046042680740356</v>
      </c>
      <c r="E3777" s="38">
        <v>0.49403976712908071</v>
      </c>
      <c r="F3777" s="38">
        <v>41.363636363636367</v>
      </c>
    </row>
    <row r="3778" spans="1:6" x14ac:dyDescent="0.35">
      <c r="A3778" s="37" t="s">
        <v>8414</v>
      </c>
      <c r="B3778" s="38">
        <v>-34.427495450000002</v>
      </c>
      <c r="C3778" s="38">
        <v>-58.568545039999997</v>
      </c>
      <c r="D3778" s="38">
        <v>0.41414815187454218</v>
      </c>
      <c r="E3778" s="38">
        <v>0.48038439136562933</v>
      </c>
      <c r="F3778" s="38">
        <v>62.5</v>
      </c>
    </row>
    <row r="3779" spans="1:6" x14ac:dyDescent="0.35">
      <c r="A3779" s="37" t="s">
        <v>8415</v>
      </c>
      <c r="B3779" s="38">
        <v>-34.462131050000004</v>
      </c>
      <c r="C3779" s="38">
        <v>-58.661488239999997</v>
      </c>
      <c r="D3779" s="38">
        <v>0.50431370735168457</v>
      </c>
      <c r="E3779" s="38">
        <v>0.53021561707320963</v>
      </c>
      <c r="F3779" s="38">
        <v>40.144230769230774</v>
      </c>
    </row>
    <row r="3780" spans="1:6" x14ac:dyDescent="0.35">
      <c r="A3780" s="37" t="s">
        <v>8416</v>
      </c>
      <c r="B3780" s="38">
        <v>-34.4217139</v>
      </c>
      <c r="C3780" s="38">
        <v>-58.690510590000002</v>
      </c>
      <c r="D3780" s="38">
        <v>0.61570888757705688</v>
      </c>
      <c r="E3780" s="38">
        <v>0.5963514227616159</v>
      </c>
      <c r="F3780" s="38">
        <v>49.491525423728817</v>
      </c>
    </row>
    <row r="3781" spans="1:6" x14ac:dyDescent="0.35">
      <c r="A3781" s="37" t="s">
        <v>8417</v>
      </c>
      <c r="B3781" s="38">
        <v>-34.499003960000003</v>
      </c>
      <c r="C3781" s="38">
        <v>-58.643238789999998</v>
      </c>
      <c r="D3781" s="38">
        <v>0</v>
      </c>
      <c r="E3781" s="38">
        <v>0.11674140258268879</v>
      </c>
      <c r="F3781" s="38">
        <v>39.740820734341256</v>
      </c>
    </row>
    <row r="3782" spans="1:6" x14ac:dyDescent="0.35">
      <c r="A3782" s="37" t="s">
        <v>8418</v>
      </c>
      <c r="B3782" s="38">
        <v>-34.44865866</v>
      </c>
      <c r="C3782" s="38">
        <v>-58.64326054</v>
      </c>
      <c r="D3782" s="38">
        <v>0</v>
      </c>
      <c r="E3782" s="38">
        <v>0.1143757034750546</v>
      </c>
      <c r="F3782" s="38">
        <v>51.111111111111107</v>
      </c>
    </row>
    <row r="3783" spans="1:6" x14ac:dyDescent="0.35">
      <c r="A3783" s="37" t="s">
        <v>8419</v>
      </c>
      <c r="B3783" s="38">
        <v>-34.460895749999999</v>
      </c>
      <c r="C3783" s="38">
        <v>-58.685347</v>
      </c>
      <c r="D3783" s="38">
        <v>0.55390232801437378</v>
      </c>
      <c r="E3783" s="38">
        <v>0.54877286156018579</v>
      </c>
      <c r="F3783" s="38">
        <v>40.486725663716818</v>
      </c>
    </row>
    <row r="3784" spans="1:6" x14ac:dyDescent="0.35">
      <c r="A3784" s="37" t="s">
        <v>8420</v>
      </c>
      <c r="B3784" s="38">
        <v>-34.483540529999999</v>
      </c>
      <c r="C3784" s="38">
        <v>-58.659103940000001</v>
      </c>
      <c r="D3784" s="38">
        <v>0.55051153898239136</v>
      </c>
      <c r="E3784" s="38">
        <v>0.57664917409420013</v>
      </c>
      <c r="F3784" s="38">
        <v>47.346938775510203</v>
      </c>
    </row>
    <row r="3785" spans="1:6" x14ac:dyDescent="0.35">
      <c r="A3785" s="37" t="s">
        <v>8421</v>
      </c>
      <c r="B3785" s="38">
        <v>-34.482735939999998</v>
      </c>
      <c r="C3785" s="38">
        <v>-58.653406859999997</v>
      </c>
      <c r="D3785" s="38">
        <v>0.6053776741027832</v>
      </c>
      <c r="E3785" s="38">
        <v>0.60628604708295875</v>
      </c>
      <c r="F3785" s="38">
        <v>61.428571428571431</v>
      </c>
    </row>
    <row r="3786" spans="1:6" x14ac:dyDescent="0.35">
      <c r="A3786" s="37" t="s">
        <v>8422</v>
      </c>
      <c r="B3786" s="38">
        <v>-34.458201770000002</v>
      </c>
      <c r="C3786" s="38">
        <v>-58.661152540000003</v>
      </c>
      <c r="D3786" s="38">
        <v>0.59713298082351685</v>
      </c>
      <c r="E3786" s="38">
        <v>0.56631651207020406</v>
      </c>
      <c r="F3786" s="38">
        <v>53.995157384987891</v>
      </c>
    </row>
    <row r="3787" spans="1:6" x14ac:dyDescent="0.35">
      <c r="A3787" s="37" t="s">
        <v>8423</v>
      </c>
      <c r="B3787" s="38">
        <v>-34.472184689999999</v>
      </c>
      <c r="C3787" s="38">
        <v>-58.630657149999998</v>
      </c>
      <c r="D3787" s="38">
        <v>0.41686862707138062</v>
      </c>
      <c r="E3787" s="38">
        <v>0.29262601074419531</v>
      </c>
      <c r="F3787" s="38">
        <v>38.87323943661972</v>
      </c>
    </row>
    <row r="3788" spans="1:6" x14ac:dyDescent="0.35">
      <c r="A3788" s="37" t="s">
        <v>8424</v>
      </c>
      <c r="B3788" s="38">
        <v>-34.434042499999997</v>
      </c>
      <c r="C3788" s="38">
        <v>-58.596273160000003</v>
      </c>
      <c r="D3788" s="38">
        <v>0.68061292171478271</v>
      </c>
      <c r="E3788" s="38">
        <v>0.46370973085102279</v>
      </c>
      <c r="F3788" s="38">
        <v>66</v>
      </c>
    </row>
    <row r="3789" spans="1:6" x14ac:dyDescent="0.35">
      <c r="A3789" s="37" t="s">
        <v>8425</v>
      </c>
      <c r="B3789" s="38">
        <v>-34.457470829999998</v>
      </c>
      <c r="C3789" s="38">
        <v>-58.652221959999999</v>
      </c>
      <c r="D3789" s="38">
        <v>0.27063107490539551</v>
      </c>
      <c r="E3789" s="38">
        <v>0.27760089620163558</v>
      </c>
      <c r="F3789" s="38">
        <v>27.551020408163261</v>
      </c>
    </row>
    <row r="3790" spans="1:6" x14ac:dyDescent="0.35">
      <c r="A3790" s="37" t="s">
        <v>8426</v>
      </c>
      <c r="B3790" s="38">
        <v>-34.44760385</v>
      </c>
      <c r="C3790" s="38">
        <v>-58.609280179999999</v>
      </c>
      <c r="D3790" s="38">
        <v>0.50488436222076416</v>
      </c>
      <c r="E3790" s="38">
        <v>0.50571673866864797</v>
      </c>
      <c r="F3790" s="38">
        <v>56.182212581344906</v>
      </c>
    </row>
    <row r="3791" spans="1:6" x14ac:dyDescent="0.35">
      <c r="A3791" s="37" t="s">
        <v>8427</v>
      </c>
      <c r="B3791" s="38">
        <v>-34.422040150000001</v>
      </c>
      <c r="C3791" s="38">
        <v>-58.680782290000003</v>
      </c>
      <c r="D3791" s="38">
        <v>0.7301638126373291</v>
      </c>
      <c r="E3791" s="38">
        <v>0.72484420104460279</v>
      </c>
      <c r="F3791" s="38">
        <v>57.562076749435661</v>
      </c>
    </row>
    <row r="3792" spans="1:6" x14ac:dyDescent="0.35">
      <c r="A3792" s="37" t="s">
        <v>8428</v>
      </c>
      <c r="B3792" s="38">
        <v>-34.434169609999998</v>
      </c>
      <c r="C3792" s="38">
        <v>-58.67093165</v>
      </c>
      <c r="D3792" s="38">
        <v>0.55616134405136108</v>
      </c>
      <c r="E3792" s="38">
        <v>0.42287531495094299</v>
      </c>
      <c r="F3792" s="38">
        <v>58.732876712328761</v>
      </c>
    </row>
    <row r="3793" spans="1:6" x14ac:dyDescent="0.35">
      <c r="A3793" s="37" t="s">
        <v>1316</v>
      </c>
      <c r="B3793" s="38">
        <v>-36.022982589999998</v>
      </c>
      <c r="C3793" s="38">
        <v>-59.09838748</v>
      </c>
      <c r="D3793" s="38">
        <v>0.23470710217952731</v>
      </c>
      <c r="E3793" s="38">
        <v>0.24276586319949181</v>
      </c>
      <c r="F3793" s="38"/>
    </row>
    <row r="3794" spans="1:6" x14ac:dyDescent="0.35">
      <c r="A3794" s="37" t="s">
        <v>1317</v>
      </c>
      <c r="B3794" s="38">
        <v>-36.013504580000003</v>
      </c>
      <c r="C3794" s="38">
        <v>-59.100285640000003</v>
      </c>
      <c r="D3794" s="38">
        <v>0.30065000057220459</v>
      </c>
      <c r="E3794" s="38">
        <v>0.31811221026711989</v>
      </c>
      <c r="F3794" s="38"/>
    </row>
    <row r="3795" spans="1:6" x14ac:dyDescent="0.35">
      <c r="A3795" s="37" t="s">
        <v>8429</v>
      </c>
      <c r="B3795" s="38">
        <v>-36.01204414</v>
      </c>
      <c r="C3795" s="38">
        <v>-59.090610980000001</v>
      </c>
      <c r="D3795" s="38">
        <v>0.29632300138473511</v>
      </c>
      <c r="E3795" s="38">
        <v>0.29686493012640208</v>
      </c>
      <c r="F3795" s="38">
        <v>26.47058823529412</v>
      </c>
    </row>
    <row r="3796" spans="1:6" x14ac:dyDescent="0.35">
      <c r="A3796" s="37" t="s">
        <v>8430</v>
      </c>
      <c r="B3796" s="38">
        <v>-36.015235609999998</v>
      </c>
      <c r="C3796" s="38">
        <v>-59.097677169999997</v>
      </c>
      <c r="D3796" s="38">
        <v>0.274934321641922</v>
      </c>
      <c r="E3796" s="38">
        <v>0.26751562429440989</v>
      </c>
      <c r="F3796" s="38">
        <v>11.428571428571429</v>
      </c>
    </row>
    <row r="3797" spans="1:6" x14ac:dyDescent="0.35">
      <c r="A3797" s="37" t="s">
        <v>8431</v>
      </c>
      <c r="B3797" s="38">
        <v>-36.017832509999998</v>
      </c>
      <c r="C3797" s="38">
        <v>-59.102521199999998</v>
      </c>
      <c r="D3797" s="38">
        <v>0.22032175958156591</v>
      </c>
      <c r="E3797" s="38">
        <v>0.25607315999896901</v>
      </c>
      <c r="F3797" s="38"/>
    </row>
    <row r="3798" spans="1:6" x14ac:dyDescent="0.35">
      <c r="A3798" s="37" t="s">
        <v>8432</v>
      </c>
      <c r="B3798" s="38">
        <v>-36.020598249999999</v>
      </c>
      <c r="C3798" s="38">
        <v>-59.100821740000001</v>
      </c>
      <c r="D3798" s="38">
        <v>0.21284683048725131</v>
      </c>
      <c r="E3798" s="38">
        <v>0.21860253087111881</v>
      </c>
      <c r="F3798" s="38"/>
    </row>
    <row r="3799" spans="1:6" x14ac:dyDescent="0.35">
      <c r="A3799" s="37" t="s">
        <v>8433</v>
      </c>
      <c r="B3799" s="38">
        <v>-36.010619239999997</v>
      </c>
      <c r="C3799" s="38">
        <v>-59.087986039999997</v>
      </c>
      <c r="D3799" s="38">
        <v>0.30631303787231451</v>
      </c>
      <c r="E3799" s="38">
        <v>0.30479781094350311</v>
      </c>
      <c r="F3799" s="38">
        <v>35.519125683060111</v>
      </c>
    </row>
    <row r="3800" spans="1:6" x14ac:dyDescent="0.35">
      <c r="A3800" s="37" t="s">
        <v>8434</v>
      </c>
      <c r="B3800" s="38">
        <v>-36.022948049999997</v>
      </c>
      <c r="C3800" s="38">
        <v>-59.09803805</v>
      </c>
      <c r="D3800" s="38">
        <v>0.23470710217952731</v>
      </c>
      <c r="E3800" s="38">
        <v>0.24456533789634699</v>
      </c>
      <c r="F3800" s="38">
        <v>25.766871165644172</v>
      </c>
    </row>
    <row r="3801" spans="1:6" x14ac:dyDescent="0.35">
      <c r="A3801" s="37" t="s">
        <v>8435</v>
      </c>
      <c r="B3801" s="38">
        <v>-36.242710129999999</v>
      </c>
      <c r="C3801" s="38">
        <v>-59.366904220000002</v>
      </c>
      <c r="D3801" s="38">
        <v>0.53374528884887695</v>
      </c>
      <c r="E3801" s="38">
        <v>0.53374528884887695</v>
      </c>
      <c r="F3801" s="38">
        <v>11.111111111111111</v>
      </c>
    </row>
    <row r="3802" spans="1:6" x14ac:dyDescent="0.35">
      <c r="A3802" s="37" t="s">
        <v>8436</v>
      </c>
      <c r="B3802" s="38">
        <v>-36.009226099999999</v>
      </c>
      <c r="C3802" s="38">
        <v>-59.110359379999998</v>
      </c>
      <c r="D3802" s="38">
        <v>0.39170926809310908</v>
      </c>
      <c r="E3802" s="38">
        <v>0.37477433681488043</v>
      </c>
      <c r="F3802" s="38">
        <v>46.715328467153284</v>
      </c>
    </row>
    <row r="3803" spans="1:6" x14ac:dyDescent="0.35">
      <c r="A3803" s="37" t="s">
        <v>8437</v>
      </c>
      <c r="B3803" s="38">
        <v>-36.029650529999998</v>
      </c>
      <c r="C3803" s="38">
        <v>-59.089555189999999</v>
      </c>
      <c r="D3803" s="38">
        <v>0.43731889128684998</v>
      </c>
      <c r="E3803" s="38">
        <v>0.43731889128684998</v>
      </c>
      <c r="F3803" s="38">
        <v>65.853658536585371</v>
      </c>
    </row>
    <row r="3804" spans="1:6" x14ac:dyDescent="0.35">
      <c r="A3804" s="37" t="s">
        <v>8438</v>
      </c>
      <c r="B3804" s="38">
        <v>-36.018728179999997</v>
      </c>
      <c r="C3804" s="38">
        <v>-59.106246380000002</v>
      </c>
      <c r="D3804" s="38">
        <v>0.30350393056869512</v>
      </c>
      <c r="E3804" s="38">
        <v>0.29505811383326852</v>
      </c>
      <c r="F3804" s="38">
        <v>32.960893854748605</v>
      </c>
    </row>
    <row r="3805" spans="1:6" x14ac:dyDescent="0.35">
      <c r="A3805" s="37" t="s">
        <v>8439</v>
      </c>
      <c r="B3805" s="38">
        <v>-36.039766659999998</v>
      </c>
      <c r="C3805" s="38">
        <v>-59.134032429999998</v>
      </c>
      <c r="D3805" s="38">
        <v>0.53719216585159302</v>
      </c>
      <c r="E3805" s="38">
        <v>0.54377838655521993</v>
      </c>
      <c r="F3805" s="38">
        <v>31.972789115646261</v>
      </c>
    </row>
    <row r="3806" spans="1:6" x14ac:dyDescent="0.35">
      <c r="A3806" s="37" t="s">
        <v>8440</v>
      </c>
      <c r="B3806" s="38">
        <v>-36.01688755</v>
      </c>
      <c r="C3806" s="38">
        <v>-59.094859049999997</v>
      </c>
      <c r="D3806" s="38">
        <v>0.2415560781955719</v>
      </c>
      <c r="E3806" s="38">
        <v>0.23361250287608101</v>
      </c>
      <c r="F3806" s="38">
        <v>30.083565459610028</v>
      </c>
    </row>
    <row r="3807" spans="1:6" x14ac:dyDescent="0.35">
      <c r="A3807" s="37" t="s">
        <v>8441</v>
      </c>
      <c r="B3807" s="38">
        <v>-36.020774580000001</v>
      </c>
      <c r="C3807" s="38">
        <v>-59.102099750000001</v>
      </c>
      <c r="D3807" s="38">
        <v>0.2145975083112717</v>
      </c>
      <c r="E3807" s="38">
        <v>0.23088666443762029</v>
      </c>
      <c r="F3807" s="38">
        <v>18.100890207715135</v>
      </c>
    </row>
    <row r="3808" spans="1:6" x14ac:dyDescent="0.35">
      <c r="A3808" s="37" t="s">
        <v>8442</v>
      </c>
      <c r="B3808" s="38">
        <v>-36.0178151</v>
      </c>
      <c r="C3808" s="38">
        <v>-59.099348859999999</v>
      </c>
      <c r="D3808" s="38">
        <v>0.27186277508735662</v>
      </c>
      <c r="E3808" s="38">
        <v>0.25361688356650502</v>
      </c>
      <c r="F3808" s="38"/>
    </row>
    <row r="3809" spans="1:6" x14ac:dyDescent="0.35">
      <c r="A3809" s="37" t="s">
        <v>8443</v>
      </c>
      <c r="B3809" s="38">
        <v>-36.017724170000001</v>
      </c>
      <c r="C3809" s="38">
        <v>-59.099494880000002</v>
      </c>
      <c r="D3809" s="38">
        <v>0.22894768416881561</v>
      </c>
      <c r="E3809" s="38">
        <v>0.2539823188593513</v>
      </c>
      <c r="F3809" s="38">
        <v>41.081081081081081</v>
      </c>
    </row>
    <row r="3810" spans="1:6" x14ac:dyDescent="0.35">
      <c r="A3810" s="37" t="s">
        <v>8444</v>
      </c>
      <c r="B3810" s="38">
        <v>-36.006028909999998</v>
      </c>
      <c r="C3810" s="38">
        <v>-59.11117625</v>
      </c>
      <c r="D3810" s="38">
        <v>0.50176465511322021</v>
      </c>
      <c r="E3810" s="38">
        <v>0.46239813534837021</v>
      </c>
      <c r="F3810" s="38">
        <v>38.135593220338983</v>
      </c>
    </row>
    <row r="3811" spans="1:6" x14ac:dyDescent="0.35">
      <c r="A3811" s="37" t="s">
        <v>8445</v>
      </c>
      <c r="B3811" s="38">
        <v>-35.882660479999998</v>
      </c>
      <c r="C3811" s="38">
        <v>-59.406863389999998</v>
      </c>
      <c r="D3811" s="38">
        <v>0.38324642181396479</v>
      </c>
      <c r="E3811" s="38">
        <v>0.37562309754522222</v>
      </c>
      <c r="F3811" s="38">
        <v>12.5</v>
      </c>
    </row>
    <row r="3812" spans="1:6" x14ac:dyDescent="0.35">
      <c r="A3812" s="37" t="s">
        <v>8446</v>
      </c>
      <c r="B3812" s="38">
        <v>-36.029508849999999</v>
      </c>
      <c r="C3812" s="38">
        <v>-59.089838550000003</v>
      </c>
      <c r="D3812" s="38">
        <v>0.43731889128684998</v>
      </c>
      <c r="E3812" s="38">
        <v>0.43731889128684998</v>
      </c>
      <c r="F3812" s="38">
        <v>46.315789473684212</v>
      </c>
    </row>
    <row r="3813" spans="1:6" x14ac:dyDescent="0.35">
      <c r="A3813" s="37" t="s">
        <v>8447</v>
      </c>
      <c r="B3813" s="38">
        <v>-35.849248639999999</v>
      </c>
      <c r="C3813" s="38">
        <v>-59.03889453</v>
      </c>
      <c r="D3813" s="38">
        <v>0.43749389052391052</v>
      </c>
      <c r="E3813" s="38">
        <v>0.43749389052391052</v>
      </c>
      <c r="F3813" s="38">
        <v>20</v>
      </c>
    </row>
    <row r="3814" spans="1:6" x14ac:dyDescent="0.35">
      <c r="A3814" s="37" t="s">
        <v>8448</v>
      </c>
      <c r="B3814" s="38">
        <v>-36.144386089999998</v>
      </c>
      <c r="C3814" s="38">
        <v>-59.27170813</v>
      </c>
      <c r="D3814" s="38">
        <v>0.58140575885772705</v>
      </c>
      <c r="E3814" s="38">
        <v>0.58140575885772705</v>
      </c>
      <c r="F3814" s="38" t="s">
        <v>5130</v>
      </c>
    </row>
    <row r="3815" spans="1:6" x14ac:dyDescent="0.35">
      <c r="A3815" s="37" t="s">
        <v>8449</v>
      </c>
      <c r="B3815" s="38">
        <v>-36.216054679999999</v>
      </c>
      <c r="C3815" s="38">
        <v>-59.372529790000002</v>
      </c>
      <c r="D3815" s="38">
        <v>0.44611915946006769</v>
      </c>
      <c r="E3815" s="38">
        <v>0.44611915946006769</v>
      </c>
      <c r="F3815" s="38">
        <v>100</v>
      </c>
    </row>
    <row r="3816" spans="1:6" x14ac:dyDescent="0.35">
      <c r="A3816" s="37" t="s">
        <v>8450</v>
      </c>
      <c r="B3816" s="38">
        <v>-36.015089060000001</v>
      </c>
      <c r="C3816" s="38">
        <v>-59.108718879999998</v>
      </c>
      <c r="D3816" s="38">
        <v>0.31678205728530878</v>
      </c>
      <c r="E3816" s="38">
        <v>0.32147835633333988</v>
      </c>
      <c r="F3816" s="38">
        <v>44.444444444444443</v>
      </c>
    </row>
    <row r="3817" spans="1:6" x14ac:dyDescent="0.35">
      <c r="A3817" s="37" t="s">
        <v>8451</v>
      </c>
      <c r="B3817" s="38">
        <v>-35.964140929999999</v>
      </c>
      <c r="C3817" s="38">
        <v>-58.939719269999998</v>
      </c>
      <c r="D3817" s="38">
        <v>0.39675021171569819</v>
      </c>
      <c r="E3817" s="38">
        <v>0.39675021171569819</v>
      </c>
      <c r="F3817" s="38">
        <v>0</v>
      </c>
    </row>
    <row r="3818" spans="1:6" x14ac:dyDescent="0.35">
      <c r="A3818" s="37" t="s">
        <v>8452</v>
      </c>
      <c r="B3818" s="38">
        <v>-36.016453589999998</v>
      </c>
      <c r="C3818" s="38">
        <v>-59.09482508</v>
      </c>
      <c r="D3818" s="38">
        <v>0.2415560781955719</v>
      </c>
      <c r="E3818" s="38">
        <v>0.23738137880961099</v>
      </c>
      <c r="F3818" s="38">
        <v>27.821522309711288</v>
      </c>
    </row>
    <row r="3819" spans="1:6" x14ac:dyDescent="0.35">
      <c r="A3819" s="37" t="s">
        <v>8453</v>
      </c>
      <c r="B3819" s="38">
        <v>-36.07179636</v>
      </c>
      <c r="C3819" s="38">
        <v>-59.00933818</v>
      </c>
      <c r="D3819" s="38">
        <v>0.45845532417297358</v>
      </c>
      <c r="E3819" s="38">
        <v>0.4697418080435859</v>
      </c>
      <c r="F3819" s="38">
        <v>0</v>
      </c>
    </row>
    <row r="3820" spans="1:6" x14ac:dyDescent="0.35">
      <c r="A3820" s="37" t="s">
        <v>8454</v>
      </c>
      <c r="B3820" s="38">
        <v>-35.939709559999997</v>
      </c>
      <c r="C3820" s="38">
        <v>-59.330919680000001</v>
      </c>
      <c r="D3820" s="38">
        <v>0.50825822353363037</v>
      </c>
      <c r="E3820" s="38">
        <v>0.50825822353363037</v>
      </c>
      <c r="F3820" s="38">
        <v>0</v>
      </c>
    </row>
    <row r="3821" spans="1:6" x14ac:dyDescent="0.35">
      <c r="A3821" s="37" t="s">
        <v>8455</v>
      </c>
      <c r="B3821" s="38">
        <v>-36.244465429999998</v>
      </c>
      <c r="C3821" s="38">
        <v>-59.361516979999998</v>
      </c>
      <c r="D3821" s="38">
        <v>0.53374528884887695</v>
      </c>
      <c r="E3821" s="38">
        <v>0.53374528884887695</v>
      </c>
      <c r="F3821" s="38">
        <v>35.714285714285715</v>
      </c>
    </row>
    <row r="3822" spans="1:6" x14ac:dyDescent="0.35">
      <c r="A3822" s="37" t="s">
        <v>8456</v>
      </c>
      <c r="B3822" s="38">
        <v>-35.89723051</v>
      </c>
      <c r="C3822" s="38">
        <v>-59.144771169999999</v>
      </c>
      <c r="D3822" s="38">
        <v>0.34830701351165771</v>
      </c>
      <c r="E3822" s="38">
        <v>0.34830701351165771</v>
      </c>
      <c r="F3822" s="38">
        <v>0</v>
      </c>
    </row>
    <row r="3823" spans="1:6" x14ac:dyDescent="0.35">
      <c r="A3823" s="37" t="s">
        <v>8457</v>
      </c>
      <c r="B3823" s="38">
        <v>-36.212122960000002</v>
      </c>
      <c r="C3823" s="38">
        <v>-59.046074279999999</v>
      </c>
      <c r="D3823" s="38">
        <v>0.49832761287689209</v>
      </c>
      <c r="E3823" s="38">
        <v>0.49832761287689209</v>
      </c>
      <c r="F3823" s="38">
        <v>16.666666666666664</v>
      </c>
    </row>
    <row r="3824" spans="1:6" x14ac:dyDescent="0.35">
      <c r="A3824" s="37" t="s">
        <v>8458</v>
      </c>
      <c r="B3824" s="38">
        <v>-35.809263010000002</v>
      </c>
      <c r="C3824" s="38">
        <v>-59.124073269999997</v>
      </c>
      <c r="D3824" s="38">
        <v>0.409496009349823</v>
      </c>
      <c r="E3824" s="38">
        <v>0.409496009349823</v>
      </c>
      <c r="F3824" s="38">
        <v>0</v>
      </c>
    </row>
    <row r="3825" spans="1:6" x14ac:dyDescent="0.35">
      <c r="A3825" s="37" t="s">
        <v>8459</v>
      </c>
      <c r="B3825" s="38">
        <v>-36.023027259999999</v>
      </c>
      <c r="C3825" s="38">
        <v>-59.098299990000001</v>
      </c>
      <c r="D3825" s="38">
        <v>0.23470710217952731</v>
      </c>
      <c r="E3825" s="38">
        <v>0.24416078103555219</v>
      </c>
      <c r="F3825" s="38">
        <v>29.452054794520549</v>
      </c>
    </row>
    <row r="3826" spans="1:6" x14ac:dyDescent="0.35">
      <c r="A3826" s="37" t="s">
        <v>8460</v>
      </c>
      <c r="B3826" s="38">
        <v>-36.025187690000003</v>
      </c>
      <c r="C3826" s="38">
        <v>-59.13209921</v>
      </c>
      <c r="D3826" s="38">
        <v>0.52836930751800537</v>
      </c>
      <c r="E3826" s="38">
        <v>0.53313958313730025</v>
      </c>
      <c r="F3826" s="38">
        <v>36.111111111111107</v>
      </c>
    </row>
    <row r="3827" spans="1:6" x14ac:dyDescent="0.35">
      <c r="A3827" s="37" t="s">
        <v>8461</v>
      </c>
      <c r="B3827" s="38">
        <v>-36.144019630000003</v>
      </c>
      <c r="C3827" s="38">
        <v>-59.075666099999999</v>
      </c>
      <c r="D3827" s="38">
        <v>0.55458241701126099</v>
      </c>
      <c r="E3827" s="38">
        <v>0.55458241701126099</v>
      </c>
      <c r="F3827" s="38" t="s">
        <v>5130</v>
      </c>
    </row>
    <row r="3828" spans="1:6" x14ac:dyDescent="0.35">
      <c r="A3828" s="37" t="s">
        <v>8462</v>
      </c>
      <c r="B3828" s="38">
        <v>-36.013413999999997</v>
      </c>
      <c r="C3828" s="38">
        <v>-59.100227670000002</v>
      </c>
      <c r="D3828" s="38">
        <v>0.30065000057220459</v>
      </c>
      <c r="E3828" s="38">
        <v>0.31811221026711989</v>
      </c>
      <c r="F3828" s="38">
        <v>59.047619047619051</v>
      </c>
    </row>
    <row r="3829" spans="1:6" x14ac:dyDescent="0.35">
      <c r="A3829" s="37" t="s">
        <v>8463</v>
      </c>
      <c r="B3829" s="38">
        <v>-36.015011450000003</v>
      </c>
      <c r="C3829" s="38">
        <v>-59.072922159999997</v>
      </c>
      <c r="D3829" s="38">
        <v>0.42440876364707952</v>
      </c>
      <c r="E3829" s="38">
        <v>0.4680459540751245</v>
      </c>
      <c r="F3829" s="38">
        <v>62.5</v>
      </c>
    </row>
    <row r="3830" spans="1:6" x14ac:dyDescent="0.35">
      <c r="A3830" s="37" t="s">
        <v>8464</v>
      </c>
      <c r="B3830" s="38">
        <v>-36.143812750000002</v>
      </c>
      <c r="C3830" s="38">
        <v>-59.145387569999997</v>
      </c>
      <c r="D3830" s="38">
        <v>0.5932992696762085</v>
      </c>
      <c r="E3830" s="38">
        <v>0.5932992696762085</v>
      </c>
      <c r="F3830" s="38" t="s">
        <v>5130</v>
      </c>
    </row>
    <row r="3831" spans="1:6" x14ac:dyDescent="0.35">
      <c r="A3831" s="37" t="s">
        <v>8465</v>
      </c>
      <c r="B3831" s="38">
        <v>-35.983296609999996</v>
      </c>
      <c r="C3831" s="38">
        <v>-59.523510960000003</v>
      </c>
      <c r="D3831" s="38">
        <v>0.20852181315422061</v>
      </c>
      <c r="E3831" s="38">
        <v>0.220241599961331</v>
      </c>
      <c r="F3831" s="38">
        <v>50</v>
      </c>
    </row>
    <row r="3832" spans="1:6" x14ac:dyDescent="0.35">
      <c r="A3832" s="37" t="s">
        <v>8466</v>
      </c>
      <c r="B3832" s="38">
        <v>-35.94169694</v>
      </c>
      <c r="C3832" s="38">
        <v>-59.070598869999998</v>
      </c>
      <c r="D3832" s="38">
        <v>0.38799354434013372</v>
      </c>
      <c r="E3832" s="38">
        <v>0.38799354434013372</v>
      </c>
      <c r="F3832" s="38">
        <v>14.285714285714285</v>
      </c>
    </row>
    <row r="3833" spans="1:6" x14ac:dyDescent="0.35">
      <c r="A3833" s="37" t="s">
        <v>8467</v>
      </c>
      <c r="B3833" s="38">
        <v>-36.099293580000001</v>
      </c>
      <c r="C3833" s="38">
        <v>-58.875977640000002</v>
      </c>
      <c r="D3833" s="38">
        <v>0.34265083074569702</v>
      </c>
      <c r="E3833" s="38">
        <v>0.34265083074569702</v>
      </c>
      <c r="F3833" s="38">
        <v>25</v>
      </c>
    </row>
    <row r="3834" spans="1:6" x14ac:dyDescent="0.35">
      <c r="A3834" s="37" t="s">
        <v>8468</v>
      </c>
      <c r="B3834" s="38">
        <v>-35.904270670000002</v>
      </c>
      <c r="C3834" s="38">
        <v>-58.909280789999997</v>
      </c>
      <c r="D3834" s="38">
        <v>0.49173960089683533</v>
      </c>
      <c r="E3834" s="38">
        <v>0.49173960089683533</v>
      </c>
      <c r="F3834" s="38">
        <v>33.333333333333329</v>
      </c>
    </row>
    <row r="3835" spans="1:6" x14ac:dyDescent="0.35">
      <c r="A3835" s="37" t="s">
        <v>8469</v>
      </c>
      <c r="B3835" s="38">
        <v>-36.059322620000003</v>
      </c>
      <c r="C3835" s="38">
        <v>-58.820623959999999</v>
      </c>
      <c r="D3835" s="38">
        <v>0.55324351787567139</v>
      </c>
      <c r="E3835" s="38">
        <v>0.55324351787567139</v>
      </c>
      <c r="F3835" s="38">
        <v>0</v>
      </c>
    </row>
    <row r="3836" spans="1:6" x14ac:dyDescent="0.35">
      <c r="A3836" s="37" t="s">
        <v>8470</v>
      </c>
      <c r="B3836" s="38">
        <v>-35.849849280000001</v>
      </c>
      <c r="C3836" s="38">
        <v>-59.486102580000001</v>
      </c>
      <c r="D3836" s="38">
        <v>0.33672031760215759</v>
      </c>
      <c r="E3836" s="38">
        <v>0.35077160204711721</v>
      </c>
      <c r="F3836" s="38">
        <v>0</v>
      </c>
    </row>
    <row r="3837" spans="1:6" x14ac:dyDescent="0.35">
      <c r="A3837" s="37" t="s">
        <v>8471</v>
      </c>
      <c r="B3837" s="38">
        <v>-36.002071780000001</v>
      </c>
      <c r="C3837" s="38">
        <v>-59.22266733</v>
      </c>
      <c r="D3837" s="38">
        <v>0.42266470193862921</v>
      </c>
      <c r="E3837" s="38">
        <v>0.42266470193862921</v>
      </c>
      <c r="F3837" s="38">
        <v>20</v>
      </c>
    </row>
    <row r="3838" spans="1:6" x14ac:dyDescent="0.35">
      <c r="A3838" s="37" t="s">
        <v>8472</v>
      </c>
      <c r="B3838" s="38">
        <v>-36.099966139999999</v>
      </c>
      <c r="C3838" s="38">
        <v>-59.043327679999997</v>
      </c>
      <c r="D3838" s="38">
        <v>0.4838499128818512</v>
      </c>
      <c r="E3838" s="38">
        <v>0.4838499128818512</v>
      </c>
      <c r="F3838" s="38">
        <v>75</v>
      </c>
    </row>
    <row r="3839" spans="1:6" x14ac:dyDescent="0.35">
      <c r="A3839" s="37" t="s">
        <v>8473</v>
      </c>
      <c r="B3839" s="38">
        <v>-36.184018190000003</v>
      </c>
      <c r="C3839" s="38">
        <v>-58.961964000000002</v>
      </c>
      <c r="D3839" s="38">
        <v>0.42055541276931763</v>
      </c>
      <c r="E3839" s="38">
        <v>0.46606049098466568</v>
      </c>
      <c r="F3839" s="38">
        <v>0</v>
      </c>
    </row>
    <row r="3840" spans="1:6" x14ac:dyDescent="0.35">
      <c r="A3840" s="37" t="s">
        <v>8474</v>
      </c>
      <c r="B3840" s="38">
        <v>-36.303456769999997</v>
      </c>
      <c r="C3840" s="38">
        <v>-59.319558890000003</v>
      </c>
      <c r="D3840" s="38">
        <v>0.44611915946006769</v>
      </c>
      <c r="E3840" s="38">
        <v>0.44611915946006769</v>
      </c>
      <c r="F3840" s="38">
        <v>0</v>
      </c>
    </row>
    <row r="3841" spans="1:6" x14ac:dyDescent="0.35">
      <c r="A3841" s="37" t="s">
        <v>8475</v>
      </c>
      <c r="B3841" s="38">
        <v>-35.885284710000001</v>
      </c>
      <c r="C3841" s="38">
        <v>-59.583902729999998</v>
      </c>
      <c r="D3841" s="38">
        <v>0.30251440405845642</v>
      </c>
      <c r="E3841" s="38">
        <v>0.30251440405845642</v>
      </c>
      <c r="F3841" s="38">
        <v>100</v>
      </c>
    </row>
    <row r="3842" spans="1:6" x14ac:dyDescent="0.35">
      <c r="A3842" s="37" t="s">
        <v>8476</v>
      </c>
      <c r="B3842" s="38">
        <v>-36.214975029999998</v>
      </c>
      <c r="C3842" s="38">
        <v>-59.211846229999999</v>
      </c>
      <c r="D3842" s="38">
        <v>0.53049921989440918</v>
      </c>
      <c r="E3842" s="38">
        <v>0.53049921989440918</v>
      </c>
      <c r="F3842" s="38">
        <v>0</v>
      </c>
    </row>
    <row r="3843" spans="1:6" x14ac:dyDescent="0.35">
      <c r="A3843" s="37" t="s">
        <v>8477</v>
      </c>
      <c r="B3843" s="38">
        <v>-35.95157201</v>
      </c>
      <c r="C3843" s="38">
        <v>-59.185873389999998</v>
      </c>
      <c r="D3843" s="38">
        <v>0.34537899494171143</v>
      </c>
      <c r="E3843" s="38">
        <v>0.34537899494171143</v>
      </c>
      <c r="F3843" s="38">
        <v>0</v>
      </c>
    </row>
    <row r="3844" spans="1:6" x14ac:dyDescent="0.35">
      <c r="A3844" s="37" t="s">
        <v>8478</v>
      </c>
      <c r="B3844" s="38">
        <v>-36.020528470000002</v>
      </c>
      <c r="C3844" s="38">
        <v>-59.100728080000003</v>
      </c>
      <c r="D3844" s="38">
        <v>0.21284683048725131</v>
      </c>
      <c r="E3844" s="38">
        <v>0.22023832447388589</v>
      </c>
      <c r="F3844" s="38">
        <v>17.994100294985252</v>
      </c>
    </row>
    <row r="3845" spans="1:6" x14ac:dyDescent="0.35">
      <c r="A3845" s="37" t="s">
        <v>8479</v>
      </c>
      <c r="B3845" s="38">
        <v>-36.020746440000003</v>
      </c>
      <c r="C3845" s="38">
        <v>-59.102536890000003</v>
      </c>
      <c r="D3845" s="38">
        <v>0.2145975083112717</v>
      </c>
      <c r="E3845" s="38">
        <v>0.23702908973944811</v>
      </c>
      <c r="F3845" s="38"/>
    </row>
    <row r="3846" spans="1:6" x14ac:dyDescent="0.35">
      <c r="A3846" s="37" t="s">
        <v>1323</v>
      </c>
      <c r="B3846" s="38">
        <v>-34.929178329999999</v>
      </c>
      <c r="C3846" s="38">
        <v>-58.941406499999999</v>
      </c>
      <c r="D3846" s="38">
        <v>0.39918500185012817</v>
      </c>
      <c r="E3846" s="38">
        <v>0.4236646501554383</v>
      </c>
      <c r="F3846" s="38"/>
    </row>
    <row r="3847" spans="1:6" x14ac:dyDescent="0.35">
      <c r="A3847" s="37" t="s">
        <v>8480</v>
      </c>
      <c r="B3847" s="38">
        <v>-34.93309309</v>
      </c>
      <c r="C3847" s="38">
        <v>-58.949742370000003</v>
      </c>
      <c r="D3847" s="38">
        <v>0.35203400254249573</v>
      </c>
      <c r="E3847" s="38">
        <v>0.34231124901109272</v>
      </c>
      <c r="F3847" s="38">
        <v>17.441860465116278</v>
      </c>
    </row>
    <row r="3848" spans="1:6" x14ac:dyDescent="0.35">
      <c r="A3848" s="37" t="s">
        <v>8481</v>
      </c>
      <c r="B3848" s="38">
        <v>-34.921250209999997</v>
      </c>
      <c r="C3848" s="38">
        <v>-58.947600129999998</v>
      </c>
      <c r="D3848" s="38">
        <v>0.34352082014083862</v>
      </c>
      <c r="E3848" s="38">
        <v>0.3520430111222797</v>
      </c>
      <c r="F3848" s="38"/>
    </row>
    <row r="3849" spans="1:6" x14ac:dyDescent="0.35">
      <c r="A3849" s="37" t="s">
        <v>8482</v>
      </c>
      <c r="B3849" s="38">
        <v>-34.923707370000002</v>
      </c>
      <c r="C3849" s="38">
        <v>-58.955523929999998</v>
      </c>
      <c r="D3849" s="38">
        <v>0.3176550567150116</v>
      </c>
      <c r="E3849" s="38">
        <v>0.31835668782393139</v>
      </c>
      <c r="F3849" s="38"/>
    </row>
    <row r="3850" spans="1:6" x14ac:dyDescent="0.35">
      <c r="A3850" s="37" t="s">
        <v>8483</v>
      </c>
      <c r="B3850" s="38">
        <v>-34.92838948</v>
      </c>
      <c r="C3850" s="38">
        <v>-58.944534359999999</v>
      </c>
      <c r="D3850" s="38">
        <v>0.36996230483055109</v>
      </c>
      <c r="E3850" s="38">
        <v>0.37227288049620549</v>
      </c>
      <c r="F3850" s="38">
        <v>33.333333333333329</v>
      </c>
    </row>
    <row r="3851" spans="1:6" x14ac:dyDescent="0.35">
      <c r="A3851" s="37" t="s">
        <v>8484</v>
      </c>
      <c r="B3851" s="38">
        <v>-34.826706440000002</v>
      </c>
      <c r="C3851" s="38">
        <v>-58.93903006</v>
      </c>
      <c r="D3851" s="38">
        <v>0.55513787269592285</v>
      </c>
      <c r="E3851" s="38">
        <v>0.54728907033016805</v>
      </c>
      <c r="F3851" s="38">
        <v>40</v>
      </c>
    </row>
    <row r="3852" spans="1:6" x14ac:dyDescent="0.35">
      <c r="A3852" s="37" t="s">
        <v>8485</v>
      </c>
      <c r="B3852" s="38">
        <v>-34.890364499999997</v>
      </c>
      <c r="C3852" s="38">
        <v>-58.920930390000002</v>
      </c>
      <c r="D3852" s="38">
        <v>0.52301919460296631</v>
      </c>
      <c r="E3852" s="38">
        <v>0.52230027474855123</v>
      </c>
      <c r="F3852" s="38">
        <v>23.636363636363637</v>
      </c>
    </row>
    <row r="3853" spans="1:6" x14ac:dyDescent="0.35">
      <c r="A3853" s="37" t="s">
        <v>8486</v>
      </c>
      <c r="B3853" s="38">
        <v>-34.79089879</v>
      </c>
      <c r="C3853" s="38">
        <v>-59.028067640000003</v>
      </c>
      <c r="D3853" s="38">
        <v>0.49225836992263788</v>
      </c>
      <c r="E3853" s="38">
        <v>0.48973722473995113</v>
      </c>
      <c r="F3853" s="38">
        <v>30</v>
      </c>
    </row>
    <row r="3854" spans="1:6" x14ac:dyDescent="0.35">
      <c r="A3854" s="37" t="s">
        <v>8487</v>
      </c>
      <c r="B3854" s="38">
        <v>-34.932762199999999</v>
      </c>
      <c r="C3854" s="38">
        <v>-58.950430439999998</v>
      </c>
      <c r="D3854" s="38">
        <v>0.35203400254249573</v>
      </c>
      <c r="E3854" s="38">
        <v>0.33905573934316641</v>
      </c>
      <c r="F3854" s="38">
        <v>25.053533190578158</v>
      </c>
    </row>
    <row r="3855" spans="1:6" x14ac:dyDescent="0.35">
      <c r="A3855" s="37" t="s">
        <v>8488</v>
      </c>
      <c r="B3855" s="38">
        <v>-34.933988579999998</v>
      </c>
      <c r="C3855" s="38">
        <v>-58.95035352</v>
      </c>
      <c r="D3855" s="38">
        <v>0.33807927370071411</v>
      </c>
      <c r="E3855" s="38">
        <v>0.34575618682680898</v>
      </c>
      <c r="F3855" s="38">
        <v>18.271119842829076</v>
      </c>
    </row>
    <row r="3856" spans="1:6" x14ac:dyDescent="0.35">
      <c r="A3856" s="37" t="s">
        <v>8489</v>
      </c>
      <c r="B3856" s="38">
        <v>-34.923333849999999</v>
      </c>
      <c r="C3856" s="38">
        <v>-58.955246389999999</v>
      </c>
      <c r="D3856" s="38">
        <v>0.3176550567150116</v>
      </c>
      <c r="E3856" s="38">
        <v>0.31871326267719269</v>
      </c>
      <c r="F3856" s="38"/>
    </row>
    <row r="3857" spans="1:6" x14ac:dyDescent="0.35">
      <c r="A3857" s="37" t="s">
        <v>8490</v>
      </c>
      <c r="B3857" s="38">
        <v>-34.925824009999999</v>
      </c>
      <c r="C3857" s="38">
        <v>-58.946533389999999</v>
      </c>
      <c r="D3857" s="38">
        <v>0.32567468285560608</v>
      </c>
      <c r="E3857" s="38">
        <v>0.31888687971866492</v>
      </c>
      <c r="F3857" s="38">
        <v>37.067209775967413</v>
      </c>
    </row>
    <row r="3858" spans="1:6" x14ac:dyDescent="0.35">
      <c r="A3858" s="37" t="s">
        <v>8491</v>
      </c>
      <c r="B3858" s="38">
        <v>-34.822438439999999</v>
      </c>
      <c r="C3858" s="38">
        <v>-59.134346839999999</v>
      </c>
      <c r="D3858" s="38">
        <v>0.49586889147758478</v>
      </c>
      <c r="E3858" s="38">
        <v>0.50628174705938855</v>
      </c>
      <c r="F3858" s="38">
        <v>0</v>
      </c>
    </row>
    <row r="3859" spans="1:6" x14ac:dyDescent="0.35">
      <c r="A3859" s="37" t="s">
        <v>8492</v>
      </c>
      <c r="B3859" s="38">
        <v>-34.889926819999999</v>
      </c>
      <c r="C3859" s="38">
        <v>-58.921442450000001</v>
      </c>
      <c r="D3859" s="38">
        <v>0.52301919460296631</v>
      </c>
      <c r="E3859" s="38">
        <v>0.52153570265383331</v>
      </c>
      <c r="F3859" s="38">
        <v>26.851851851851855</v>
      </c>
    </row>
    <row r="3860" spans="1:6" x14ac:dyDescent="0.35">
      <c r="A3860" s="37" t="s">
        <v>8493</v>
      </c>
      <c r="B3860" s="38">
        <v>-35.014844119999999</v>
      </c>
      <c r="C3860" s="38">
        <v>-58.91511534</v>
      </c>
      <c r="D3860" s="38">
        <v>0.53629863262176514</v>
      </c>
      <c r="E3860" s="38">
        <v>0.53629863262176514</v>
      </c>
      <c r="F3860" s="38">
        <v>30</v>
      </c>
    </row>
    <row r="3861" spans="1:6" x14ac:dyDescent="0.35">
      <c r="A3861" s="37" t="s">
        <v>8494</v>
      </c>
      <c r="B3861" s="38">
        <v>-35.00259449</v>
      </c>
      <c r="C3861" s="38">
        <v>-58.99965383</v>
      </c>
      <c r="D3861" s="38">
        <v>0.35803413391113281</v>
      </c>
      <c r="E3861" s="38">
        <v>0.35846123256181422</v>
      </c>
      <c r="F3861" s="38">
        <v>30</v>
      </c>
    </row>
    <row r="3862" spans="1:6" x14ac:dyDescent="0.35">
      <c r="A3862" s="37" t="s">
        <v>8495</v>
      </c>
      <c r="B3862" s="38">
        <v>-34.941673100000003</v>
      </c>
      <c r="C3862" s="38">
        <v>-59.050002030000002</v>
      </c>
      <c r="D3862" s="38">
        <v>0.40925154089927668</v>
      </c>
      <c r="E3862" s="38">
        <v>0.40870437912038848</v>
      </c>
      <c r="F3862" s="38">
        <v>38.461538461538467</v>
      </c>
    </row>
    <row r="3863" spans="1:6" x14ac:dyDescent="0.35">
      <c r="A3863" s="37" t="s">
        <v>8496</v>
      </c>
      <c r="B3863" s="38">
        <v>-34.790748299999997</v>
      </c>
      <c r="C3863" s="38">
        <v>-59.028314250000001</v>
      </c>
      <c r="D3863" s="38">
        <v>0.49225836992263788</v>
      </c>
      <c r="E3863" s="38">
        <v>0.48970007974850499</v>
      </c>
      <c r="F3863" s="38">
        <v>28.571428571428569</v>
      </c>
    </row>
    <row r="3864" spans="1:6" x14ac:dyDescent="0.35">
      <c r="A3864" s="37" t="s">
        <v>8497</v>
      </c>
      <c r="B3864" s="38">
        <v>-34.828740119999999</v>
      </c>
      <c r="C3864" s="38">
        <v>-58.941856960000003</v>
      </c>
      <c r="D3864" s="38">
        <v>0.53670746088027954</v>
      </c>
      <c r="E3864" s="38">
        <v>0.53556050134427624</v>
      </c>
      <c r="F3864" s="38">
        <v>42.702702702702702</v>
      </c>
    </row>
    <row r="3865" spans="1:6" x14ac:dyDescent="0.35">
      <c r="A3865" s="37" t="s">
        <v>8498</v>
      </c>
      <c r="B3865" s="38">
        <v>-34.781954849999998</v>
      </c>
      <c r="C3865" s="38">
        <v>-59.109198249999999</v>
      </c>
      <c r="D3865" s="38">
        <v>0.47619736194610601</v>
      </c>
      <c r="E3865" s="38">
        <v>0.47638092190027242</v>
      </c>
      <c r="F3865" s="38">
        <v>28.571428571428569</v>
      </c>
    </row>
    <row r="3866" spans="1:6" x14ac:dyDescent="0.35">
      <c r="A3866" s="37" t="s">
        <v>8499</v>
      </c>
      <c r="B3866" s="38">
        <v>-34.968200289999999</v>
      </c>
      <c r="C3866" s="38">
        <v>-58.881233819999999</v>
      </c>
      <c r="D3866" s="38">
        <v>0.50321167707443237</v>
      </c>
      <c r="E3866" s="38">
        <v>0.50321167707443237</v>
      </c>
      <c r="F3866" s="38">
        <v>16.666666666666664</v>
      </c>
    </row>
    <row r="3867" spans="1:6" x14ac:dyDescent="0.35">
      <c r="A3867" s="37" t="s">
        <v>8500</v>
      </c>
      <c r="B3867" s="38">
        <v>-34.929176859999998</v>
      </c>
      <c r="C3867" s="38">
        <v>-58.941382920000002</v>
      </c>
      <c r="D3867" s="38">
        <v>0.39918500185012817</v>
      </c>
      <c r="E3867" s="38">
        <v>0.4236646501554383</v>
      </c>
      <c r="F3867" s="38">
        <v>46.534653465346537</v>
      </c>
    </row>
    <row r="3868" spans="1:6" x14ac:dyDescent="0.35">
      <c r="A3868" s="37" t="s">
        <v>8501</v>
      </c>
      <c r="B3868" s="38">
        <v>-34.880207910000003</v>
      </c>
      <c r="C3868" s="38">
        <v>-58.991349560000003</v>
      </c>
      <c r="D3868" s="38">
        <v>0.57637792825698853</v>
      </c>
      <c r="E3868" s="38">
        <v>0.57254228780144134</v>
      </c>
      <c r="F3868" s="38">
        <v>30</v>
      </c>
    </row>
    <row r="3869" spans="1:6" x14ac:dyDescent="0.35">
      <c r="A3869" s="37" t="s">
        <v>8502</v>
      </c>
      <c r="B3869" s="38">
        <v>-34.875492139999999</v>
      </c>
      <c r="C3869" s="38">
        <v>-59.082112950000003</v>
      </c>
      <c r="D3869" s="38">
        <v>0.51838511228561401</v>
      </c>
      <c r="E3869" s="38">
        <v>0.51775769340364552</v>
      </c>
      <c r="F3869" s="38">
        <v>12.5</v>
      </c>
    </row>
    <row r="3870" spans="1:6" x14ac:dyDescent="0.35">
      <c r="A3870" s="37" t="s">
        <v>8503</v>
      </c>
      <c r="B3870" s="38">
        <v>-34.850086089999998</v>
      </c>
      <c r="C3870" s="38">
        <v>-59.053342190000002</v>
      </c>
      <c r="D3870" s="38">
        <v>0.4368288516998291</v>
      </c>
      <c r="E3870" s="38">
        <v>0.4368288516998291</v>
      </c>
      <c r="F3870" s="38">
        <v>33.333333333333329</v>
      </c>
    </row>
    <row r="3871" spans="1:6" x14ac:dyDescent="0.35">
      <c r="A3871" s="37" t="s">
        <v>8504</v>
      </c>
      <c r="B3871" s="38">
        <v>-34.927385809999997</v>
      </c>
      <c r="C3871" s="38">
        <v>-58.941437960000002</v>
      </c>
      <c r="D3871" s="38">
        <v>0.43601399660110468</v>
      </c>
      <c r="E3871" s="38">
        <v>0.42351003073983717</v>
      </c>
      <c r="F3871" s="38"/>
    </row>
    <row r="3872" spans="1:6" x14ac:dyDescent="0.35">
      <c r="A3872" s="37" t="s">
        <v>1327</v>
      </c>
      <c r="B3872" s="38">
        <v>-34.494285609999999</v>
      </c>
      <c r="C3872" s="38">
        <v>-61.53589083</v>
      </c>
      <c r="D3872" s="38">
        <v>0.44189453125</v>
      </c>
      <c r="E3872" s="38">
        <v>0.42005503433091301</v>
      </c>
      <c r="F3872" s="38"/>
    </row>
    <row r="3873" spans="1:6" x14ac:dyDescent="0.35">
      <c r="A3873" s="37" t="s">
        <v>2756</v>
      </c>
      <c r="B3873" s="38">
        <v>-34.636966989999998</v>
      </c>
      <c r="C3873" s="38">
        <v>-62.482433399999998</v>
      </c>
      <c r="D3873" s="38">
        <v>0.3910004198551178</v>
      </c>
      <c r="E3873" s="38">
        <v>0.37672123393496948</v>
      </c>
      <c r="F3873" s="38"/>
    </row>
    <row r="3874" spans="1:6" x14ac:dyDescent="0.35">
      <c r="A3874" s="37" t="s">
        <v>8505</v>
      </c>
      <c r="B3874" s="38">
        <v>-34.49970184</v>
      </c>
      <c r="C3874" s="38">
        <v>-61.53740423</v>
      </c>
      <c r="D3874" s="38">
        <v>0.43889611959457397</v>
      </c>
      <c r="E3874" s="38">
        <v>0.43192853447463769</v>
      </c>
      <c r="F3874" s="38" t="s">
        <v>5130</v>
      </c>
    </row>
    <row r="3875" spans="1:6" x14ac:dyDescent="0.35">
      <c r="A3875" s="37" t="s">
        <v>8506</v>
      </c>
      <c r="B3875" s="38">
        <v>-34.444298259999997</v>
      </c>
      <c r="C3875" s="38">
        <v>-61.807067320000002</v>
      </c>
      <c r="D3875" s="38">
        <v>0.4804307222366333</v>
      </c>
      <c r="E3875" s="38">
        <v>0.46689489483833307</v>
      </c>
      <c r="F3875" s="38" t="s">
        <v>5130</v>
      </c>
    </row>
    <row r="3876" spans="1:6" x14ac:dyDescent="0.35">
      <c r="A3876" s="37" t="s">
        <v>8507</v>
      </c>
      <c r="B3876" s="38">
        <v>-34.521076520000001</v>
      </c>
      <c r="C3876" s="38">
        <v>-61.390128500000003</v>
      </c>
      <c r="D3876" s="38">
        <v>0.36874639987945562</v>
      </c>
      <c r="E3876" s="38">
        <v>0.37542746882689632</v>
      </c>
      <c r="F3876" s="38" t="s">
        <v>5130</v>
      </c>
    </row>
    <row r="3877" spans="1:6" x14ac:dyDescent="0.35">
      <c r="A3877" s="37" t="s">
        <v>8508</v>
      </c>
      <c r="B3877" s="38">
        <v>-34.495631449999998</v>
      </c>
      <c r="C3877" s="38">
        <v>-61.533650770000001</v>
      </c>
      <c r="D3877" s="38">
        <v>0.42022594809532171</v>
      </c>
      <c r="E3877" s="38">
        <v>0.4033679317783665</v>
      </c>
      <c r="F3877" s="38">
        <v>100</v>
      </c>
    </row>
    <row r="3878" spans="1:6" x14ac:dyDescent="0.35">
      <c r="A3878" s="37" t="s">
        <v>8509</v>
      </c>
      <c r="B3878" s="38">
        <v>-34.443084300000002</v>
      </c>
      <c r="C3878" s="38">
        <v>-61.813528130000002</v>
      </c>
      <c r="D3878" s="38">
        <v>0.41805261373519897</v>
      </c>
      <c r="E3878" s="38">
        <v>0.42430897553761798</v>
      </c>
      <c r="F3878" s="38">
        <v>50</v>
      </c>
    </row>
    <row r="3879" spans="1:6" x14ac:dyDescent="0.35">
      <c r="A3879" s="37" t="s">
        <v>8510</v>
      </c>
      <c r="B3879" s="38">
        <v>-34.503697729999999</v>
      </c>
      <c r="C3879" s="38">
        <v>-61.547060829999999</v>
      </c>
      <c r="D3879" s="38">
        <v>0.49857673048973078</v>
      </c>
      <c r="E3879" s="38">
        <v>0.47533026917113202</v>
      </c>
      <c r="F3879" s="38"/>
    </row>
    <row r="3880" spans="1:6" x14ac:dyDescent="0.35">
      <c r="A3880" s="37" t="s">
        <v>8511</v>
      </c>
      <c r="B3880" s="38">
        <v>-34.49483798</v>
      </c>
      <c r="C3880" s="38">
        <v>-61.535482569999999</v>
      </c>
      <c r="D3880" s="38">
        <v>0.42022594809532171</v>
      </c>
      <c r="E3880" s="38">
        <v>0.42184221666110189</v>
      </c>
      <c r="F3880" s="38"/>
    </row>
    <row r="3881" spans="1:6" x14ac:dyDescent="0.35">
      <c r="A3881" s="37" t="s">
        <v>8512</v>
      </c>
      <c r="B3881" s="38">
        <v>-34.494640400000002</v>
      </c>
      <c r="C3881" s="38">
        <v>-61.5362887</v>
      </c>
      <c r="D3881" s="38">
        <v>0.44189453125</v>
      </c>
      <c r="E3881" s="38">
        <v>0.41275958137379748</v>
      </c>
      <c r="F3881" s="38">
        <v>39.204545454545453</v>
      </c>
    </row>
    <row r="3882" spans="1:6" x14ac:dyDescent="0.35">
      <c r="A3882" s="37" t="s">
        <v>8513</v>
      </c>
      <c r="B3882" s="38">
        <v>-34.496606499999999</v>
      </c>
      <c r="C3882" s="38">
        <v>-61.545490239999999</v>
      </c>
      <c r="D3882" s="38">
        <v>0.31153053045272833</v>
      </c>
      <c r="E3882" s="38">
        <v>0.31093484418732781</v>
      </c>
      <c r="F3882" s="38">
        <v>23.870967741935484</v>
      </c>
    </row>
    <row r="3883" spans="1:6" x14ac:dyDescent="0.35">
      <c r="A3883" s="37" t="s">
        <v>8514</v>
      </c>
      <c r="B3883" s="38">
        <v>-34.443058989999997</v>
      </c>
      <c r="C3883" s="38">
        <v>-61.846765519999998</v>
      </c>
      <c r="D3883" s="38">
        <v>0.70538890361785889</v>
      </c>
      <c r="E3883" s="38">
        <v>0.70538890361785889</v>
      </c>
      <c r="F3883" s="38">
        <v>58.333333333333336</v>
      </c>
    </row>
    <row r="3884" spans="1:6" x14ac:dyDescent="0.35">
      <c r="A3884" s="37" t="s">
        <v>8515</v>
      </c>
      <c r="B3884" s="38">
        <v>-34.654517540000001</v>
      </c>
      <c r="C3884" s="38">
        <v>-61.582742330000002</v>
      </c>
      <c r="D3884" s="38">
        <v>0.31136685609817499</v>
      </c>
      <c r="E3884" s="38">
        <v>0.32375452253553599</v>
      </c>
      <c r="F3884" s="38">
        <v>6.25</v>
      </c>
    </row>
    <row r="3885" spans="1:6" x14ac:dyDescent="0.35">
      <c r="A3885" s="37" t="s">
        <v>8516</v>
      </c>
      <c r="B3885" s="38">
        <v>-34.518636720000003</v>
      </c>
      <c r="C3885" s="38">
        <v>-61.392568539999999</v>
      </c>
      <c r="D3885" s="38">
        <v>0.36165386438369751</v>
      </c>
      <c r="E3885" s="38">
        <v>0.37801187003360082</v>
      </c>
      <c r="F3885" s="38">
        <v>33.898305084745758</v>
      </c>
    </row>
    <row r="3886" spans="1:6" x14ac:dyDescent="0.35">
      <c r="A3886" s="37" t="s">
        <v>8517</v>
      </c>
      <c r="B3886" s="38">
        <v>-34.444383719999998</v>
      </c>
      <c r="C3886" s="38">
        <v>-61.809520159999998</v>
      </c>
      <c r="D3886" s="38">
        <v>0.41004657745361328</v>
      </c>
      <c r="E3886" s="38">
        <v>0.42590988841321731</v>
      </c>
      <c r="F3886" s="38">
        <v>34.883720930232556</v>
      </c>
    </row>
    <row r="3887" spans="1:6" x14ac:dyDescent="0.35">
      <c r="A3887" s="37" t="s">
        <v>8518</v>
      </c>
      <c r="B3887" s="38">
        <v>-34.519268830000001</v>
      </c>
      <c r="C3887" s="38">
        <v>-61.392359990000003</v>
      </c>
      <c r="D3887" s="38">
        <v>0.36165386438369751</v>
      </c>
      <c r="E3887" s="38">
        <v>0.37412599391407442</v>
      </c>
      <c r="F3887" s="38">
        <v>24.166666666666668</v>
      </c>
    </row>
    <row r="3888" spans="1:6" x14ac:dyDescent="0.35">
      <c r="A3888" s="37" t="s">
        <v>8519</v>
      </c>
      <c r="B3888" s="38">
        <v>-34.443918910000001</v>
      </c>
      <c r="C3888" s="38">
        <v>-61.808762659999999</v>
      </c>
      <c r="D3888" s="38">
        <v>0.41004657745361328</v>
      </c>
      <c r="E3888" s="38">
        <v>0.43177523381180227</v>
      </c>
      <c r="F3888" s="38">
        <v>23.843416370106763</v>
      </c>
    </row>
    <row r="3889" spans="1:6" x14ac:dyDescent="0.35">
      <c r="A3889" s="37" t="s">
        <v>8520</v>
      </c>
      <c r="B3889" s="38">
        <v>-34.498910539999997</v>
      </c>
      <c r="C3889" s="38">
        <v>-61.537973700000002</v>
      </c>
      <c r="D3889" s="38">
        <v>0.42843770980834961</v>
      </c>
      <c r="E3889" s="38">
        <v>0.4177285046190829</v>
      </c>
      <c r="F3889" s="38">
        <v>30.555555555555557</v>
      </c>
    </row>
    <row r="3890" spans="1:6" x14ac:dyDescent="0.35">
      <c r="A3890" s="37" t="s">
        <v>8521</v>
      </c>
      <c r="B3890" s="38">
        <v>-34.496504590000001</v>
      </c>
      <c r="C3890" s="38">
        <v>-61.544970650000003</v>
      </c>
      <c r="D3890" s="38">
        <v>0.24525219202041629</v>
      </c>
      <c r="E3890" s="38">
        <v>0.30004988812111522</v>
      </c>
      <c r="F3890" s="38"/>
    </row>
    <row r="3891" spans="1:6" x14ac:dyDescent="0.35">
      <c r="A3891" s="37" t="s">
        <v>8522</v>
      </c>
      <c r="B3891" s="38">
        <v>-34.496075400000002</v>
      </c>
      <c r="C3891" s="38">
        <v>-61.545100159999997</v>
      </c>
      <c r="D3891" s="38">
        <v>0.31319522857666021</v>
      </c>
      <c r="E3891" s="38">
        <v>0.30304239607519567</v>
      </c>
      <c r="F3891" s="38">
        <v>20.714285714285715</v>
      </c>
    </row>
    <row r="3892" spans="1:6" x14ac:dyDescent="0.35">
      <c r="A3892" s="37" t="s">
        <v>8523</v>
      </c>
      <c r="B3892" s="38">
        <v>-34.494404039999999</v>
      </c>
      <c r="C3892" s="38">
        <v>-61.536040909999997</v>
      </c>
      <c r="D3892" s="38">
        <v>0.44189453125</v>
      </c>
      <c r="E3892" s="38">
        <v>0.41722416335886181</v>
      </c>
      <c r="F3892" s="38">
        <v>43.321299638989167</v>
      </c>
    </row>
    <row r="3893" spans="1:6" x14ac:dyDescent="0.35">
      <c r="A3893" s="37" t="s">
        <v>8524</v>
      </c>
      <c r="B3893" s="38">
        <v>-34.439802640000003</v>
      </c>
      <c r="C3893" s="38">
        <v>-61.8104771</v>
      </c>
      <c r="D3893" s="38">
        <v>0.51890796422958374</v>
      </c>
      <c r="E3893" s="38">
        <v>0.49575462373527318</v>
      </c>
      <c r="F3893" s="38">
        <v>26.637554585152838</v>
      </c>
    </row>
    <row r="3894" spans="1:6" x14ac:dyDescent="0.35">
      <c r="A3894" s="37" t="s">
        <v>8525</v>
      </c>
      <c r="B3894" s="38">
        <v>-34.4402379</v>
      </c>
      <c r="C3894" s="38">
        <v>-61.847515360000003</v>
      </c>
      <c r="D3894" s="38">
        <v>0.70538890361785889</v>
      </c>
      <c r="E3894" s="38">
        <v>0.70538890361785889</v>
      </c>
      <c r="F3894" s="38">
        <v>44.186046511627907</v>
      </c>
    </row>
    <row r="3895" spans="1:6" x14ac:dyDescent="0.35">
      <c r="A3895" s="37" t="s">
        <v>8526</v>
      </c>
      <c r="B3895" s="38">
        <v>-34.51273948</v>
      </c>
      <c r="C3895" s="38">
        <v>-61.566154619999999</v>
      </c>
      <c r="D3895" s="38">
        <v>0.32599166035652161</v>
      </c>
      <c r="E3895" s="38">
        <v>0.37526932123460272</v>
      </c>
      <c r="F3895" s="38">
        <v>0</v>
      </c>
    </row>
    <row r="3896" spans="1:6" x14ac:dyDescent="0.35">
      <c r="A3896" s="37" t="s">
        <v>8527</v>
      </c>
      <c r="B3896" s="38">
        <v>-34.518953719999999</v>
      </c>
      <c r="C3896" s="38">
        <v>-61.391963150000002</v>
      </c>
      <c r="D3896" s="38">
        <v>0.36165386438369751</v>
      </c>
      <c r="E3896" s="38">
        <v>0.37809545795122779</v>
      </c>
      <c r="F3896" s="38">
        <v>33.031674208144793</v>
      </c>
    </row>
    <row r="3897" spans="1:6" x14ac:dyDescent="0.35">
      <c r="A3897" s="37" t="s">
        <v>8528</v>
      </c>
      <c r="B3897" s="38">
        <v>-34.498760910000001</v>
      </c>
      <c r="C3897" s="38">
        <v>-61.919789299999998</v>
      </c>
      <c r="D3897" s="38">
        <v>0.54780614376068115</v>
      </c>
      <c r="E3897" s="38">
        <v>0.54780614376068115</v>
      </c>
      <c r="F3897" s="38">
        <v>75</v>
      </c>
    </row>
    <row r="3898" spans="1:6" x14ac:dyDescent="0.35">
      <c r="A3898" s="37" t="s">
        <v>8529</v>
      </c>
      <c r="B3898" s="38">
        <v>-34.653597230000003</v>
      </c>
      <c r="C3898" s="38">
        <v>-61.583446700000003</v>
      </c>
      <c r="D3898" s="38">
        <v>0.27991953492164612</v>
      </c>
      <c r="E3898" s="38">
        <v>0.2924867779821963</v>
      </c>
      <c r="F3898" s="38">
        <v>11.363636363636363</v>
      </c>
    </row>
    <row r="3899" spans="1:6" x14ac:dyDescent="0.35">
      <c r="A3899" s="37" t="s">
        <v>8530</v>
      </c>
      <c r="B3899" s="38">
        <v>-34.564869520000002</v>
      </c>
      <c r="C3899" s="38">
        <v>-61.430143630000003</v>
      </c>
      <c r="D3899" s="38">
        <v>0.51088523864746094</v>
      </c>
      <c r="E3899" s="38">
        <v>0.51088523864746094</v>
      </c>
      <c r="F3899" s="38">
        <v>66.666666666666657</v>
      </c>
    </row>
    <row r="3900" spans="1:6" x14ac:dyDescent="0.35">
      <c r="A3900" s="37" t="s">
        <v>8531</v>
      </c>
      <c r="B3900" s="38">
        <v>-34.565919059999999</v>
      </c>
      <c r="C3900" s="38">
        <v>-61.823555829999997</v>
      </c>
      <c r="D3900" s="38">
        <v>0.50839543342590332</v>
      </c>
      <c r="E3900" s="38">
        <v>0.50839543342590332</v>
      </c>
      <c r="F3900" s="38">
        <v>100</v>
      </c>
    </row>
    <row r="3901" spans="1:6" x14ac:dyDescent="0.35">
      <c r="A3901" s="37" t="s">
        <v>8532</v>
      </c>
      <c r="B3901" s="38">
        <v>-34.465607380000002</v>
      </c>
      <c r="C3901" s="38">
        <v>-61.677528690000003</v>
      </c>
      <c r="D3901" s="38">
        <v>0.51847219467163086</v>
      </c>
      <c r="E3901" s="38">
        <v>0.51447894175847375</v>
      </c>
      <c r="F3901" s="38">
        <v>100</v>
      </c>
    </row>
    <row r="3902" spans="1:6" x14ac:dyDescent="0.35">
      <c r="A3902" s="37" t="s">
        <v>8533</v>
      </c>
      <c r="B3902" s="38">
        <v>-34.459491470000003</v>
      </c>
      <c r="C3902" s="38">
        <v>-61.43886389</v>
      </c>
      <c r="D3902" s="38">
        <v>0.39092203974723821</v>
      </c>
      <c r="E3902" s="38">
        <v>0.39092203974723821</v>
      </c>
      <c r="F3902" s="38">
        <v>0</v>
      </c>
    </row>
    <row r="3903" spans="1:6" x14ac:dyDescent="0.35">
      <c r="A3903" s="37" t="s">
        <v>8534</v>
      </c>
      <c r="B3903" s="38">
        <v>-34.341161839999998</v>
      </c>
      <c r="C3903" s="38">
        <v>-61.512880160000002</v>
      </c>
      <c r="D3903" s="38">
        <v>0.39618521928787231</v>
      </c>
      <c r="E3903" s="38">
        <v>0.3922429817063468</v>
      </c>
      <c r="F3903" s="38">
        <v>66.666666666666657</v>
      </c>
    </row>
    <row r="3904" spans="1:6" x14ac:dyDescent="0.35">
      <c r="A3904" s="37" t="s">
        <v>8535</v>
      </c>
      <c r="B3904" s="38">
        <v>-34.508459260000002</v>
      </c>
      <c r="C3904" s="38">
        <v>-61.5428912</v>
      </c>
      <c r="D3904" s="38">
        <v>0.44299048185348511</v>
      </c>
      <c r="E3904" s="38">
        <v>0.44916673170195692</v>
      </c>
      <c r="F3904" s="38">
        <v>49.180327868852459</v>
      </c>
    </row>
    <row r="3905" spans="1:6" x14ac:dyDescent="0.35">
      <c r="A3905" s="37" t="s">
        <v>8536</v>
      </c>
      <c r="B3905" s="38">
        <v>-34.444087260000003</v>
      </c>
      <c r="C3905" s="38">
        <v>-61.80296345</v>
      </c>
      <c r="D3905" s="38">
        <v>0.50192165374755859</v>
      </c>
      <c r="E3905" s="38">
        <v>0.49571369467554871</v>
      </c>
      <c r="F3905" s="38">
        <v>39.130434782608695</v>
      </c>
    </row>
    <row r="3906" spans="1:6" x14ac:dyDescent="0.35">
      <c r="A3906" s="37" t="s">
        <v>8537</v>
      </c>
      <c r="B3906" s="38">
        <v>-34.498914990000003</v>
      </c>
      <c r="C3906" s="38">
        <v>-61.538521529999997</v>
      </c>
      <c r="D3906" s="38">
        <v>0.43889611959457397</v>
      </c>
      <c r="E3906" s="38">
        <v>0.40653859410021043</v>
      </c>
      <c r="F3906" s="38"/>
    </row>
    <row r="3907" spans="1:6" x14ac:dyDescent="0.35">
      <c r="A3907" s="37" t="s">
        <v>8538</v>
      </c>
      <c r="B3907" s="38">
        <v>-34.44422642</v>
      </c>
      <c r="C3907" s="38">
        <v>-61.803097350000002</v>
      </c>
      <c r="D3907" s="38">
        <v>0.50192165374755859</v>
      </c>
      <c r="E3907" s="38">
        <v>0.49543603627305283</v>
      </c>
      <c r="F3907" s="38"/>
    </row>
    <row r="3908" spans="1:6" x14ac:dyDescent="0.35">
      <c r="A3908" s="37" t="s">
        <v>8539</v>
      </c>
      <c r="B3908" s="38">
        <v>-34.866519279999999</v>
      </c>
      <c r="C3908" s="38">
        <v>-61.529424679999998</v>
      </c>
      <c r="D3908" s="38">
        <v>0.31978556513786321</v>
      </c>
      <c r="E3908" s="38">
        <v>0.22607748524138799</v>
      </c>
      <c r="F3908" s="38"/>
    </row>
    <row r="3909" spans="1:6" x14ac:dyDescent="0.35">
      <c r="A3909" s="37" t="s">
        <v>1332</v>
      </c>
      <c r="B3909" s="38">
        <v>-35.140441010000004</v>
      </c>
      <c r="C3909" s="38">
        <v>-62.244457699999998</v>
      </c>
      <c r="D3909" s="38">
        <v>0.29499289393424988</v>
      </c>
      <c r="E3909" s="38">
        <v>0.29499289393424988</v>
      </c>
      <c r="F3909" s="38"/>
    </row>
    <row r="3910" spans="1:6" x14ac:dyDescent="0.35">
      <c r="A3910" s="37" t="s">
        <v>1333</v>
      </c>
      <c r="B3910" s="38">
        <v>-34.869296130000002</v>
      </c>
      <c r="C3910" s="38">
        <v>-61.528935109999999</v>
      </c>
      <c r="D3910" s="38">
        <v>0.3215353786945343</v>
      </c>
      <c r="E3910" s="38">
        <v>0.32000582547564249</v>
      </c>
      <c r="F3910" s="38"/>
    </row>
    <row r="3911" spans="1:6" x14ac:dyDescent="0.35">
      <c r="A3911" s="37" t="s">
        <v>1335</v>
      </c>
      <c r="B3911" s="38">
        <v>-34.868641080000003</v>
      </c>
      <c r="C3911" s="38">
        <v>-61.513173829999999</v>
      </c>
      <c r="D3911" s="38">
        <v>0.47163164615631098</v>
      </c>
      <c r="E3911" s="38">
        <v>0.45825337893084478</v>
      </c>
      <c r="F3911" s="38"/>
    </row>
    <row r="3912" spans="1:6" x14ac:dyDescent="0.35">
      <c r="A3912" s="37" t="s">
        <v>1336</v>
      </c>
      <c r="B3912" s="38">
        <v>-34.855218890000003</v>
      </c>
      <c r="C3912" s="38">
        <v>-61.532312650000001</v>
      </c>
      <c r="D3912" s="38">
        <v>0.2382446676492691</v>
      </c>
      <c r="E3912" s="38">
        <v>0.2313136065171825</v>
      </c>
      <c r="F3912" s="38"/>
    </row>
    <row r="3913" spans="1:6" x14ac:dyDescent="0.35">
      <c r="A3913" s="37" t="s">
        <v>1334</v>
      </c>
      <c r="B3913" s="38">
        <v>-34.855088289999998</v>
      </c>
      <c r="C3913" s="38">
        <v>-61.532866830000003</v>
      </c>
      <c r="D3913" s="38">
        <v>0.2382446676492691</v>
      </c>
      <c r="E3913" s="38">
        <v>0.22809855143229171</v>
      </c>
      <c r="F3913" s="38"/>
    </row>
    <row r="3914" spans="1:6" x14ac:dyDescent="0.35">
      <c r="A3914" s="37" t="s">
        <v>8540</v>
      </c>
      <c r="B3914" s="38">
        <v>-34.869806850000003</v>
      </c>
      <c r="C3914" s="38">
        <v>-61.519800340000003</v>
      </c>
      <c r="D3914" s="38">
        <v>0.46071568131446838</v>
      </c>
      <c r="E3914" s="38">
        <v>0.45321211881107748</v>
      </c>
      <c r="F3914" s="38">
        <v>8.4507042253521121</v>
      </c>
    </row>
    <row r="3915" spans="1:6" x14ac:dyDescent="0.35">
      <c r="A3915" s="37" t="s">
        <v>8541</v>
      </c>
      <c r="B3915" s="38">
        <v>-35.144688719999998</v>
      </c>
      <c r="C3915" s="38">
        <v>-61.968556640000003</v>
      </c>
      <c r="D3915" s="38">
        <v>0.3744199275970459</v>
      </c>
      <c r="E3915" s="38">
        <v>0.37898070247549759</v>
      </c>
      <c r="F3915" s="38">
        <v>7.6923076923076925</v>
      </c>
    </row>
    <row r="3916" spans="1:6" x14ac:dyDescent="0.35">
      <c r="A3916" s="37" t="s">
        <v>8542</v>
      </c>
      <c r="B3916" s="38">
        <v>-35.092695720000002</v>
      </c>
      <c r="C3916" s="38">
        <v>-61.511409100000002</v>
      </c>
      <c r="D3916" s="38">
        <v>0.39879229664802551</v>
      </c>
      <c r="E3916" s="38">
        <v>0.39879227570585302</v>
      </c>
      <c r="F3916" s="38">
        <v>0</v>
      </c>
    </row>
    <row r="3917" spans="1:6" x14ac:dyDescent="0.35">
      <c r="A3917" s="37" t="s">
        <v>8543</v>
      </c>
      <c r="B3917" s="38">
        <v>-34.988238350000003</v>
      </c>
      <c r="C3917" s="38">
        <v>-61.77343904</v>
      </c>
      <c r="D3917" s="38">
        <v>0.37263351678848272</v>
      </c>
      <c r="E3917" s="38">
        <v>0.35238063577059148</v>
      </c>
      <c r="F3917" s="38">
        <v>40</v>
      </c>
    </row>
    <row r="3918" spans="1:6" x14ac:dyDescent="0.35">
      <c r="A3918" s="37" t="s">
        <v>8544</v>
      </c>
      <c r="B3918" s="38">
        <v>-34.9881259</v>
      </c>
      <c r="C3918" s="38">
        <v>-61.773809659999998</v>
      </c>
      <c r="D3918" s="38">
        <v>0.37263351678848272</v>
      </c>
      <c r="E3918" s="38">
        <v>0.35456076843871009</v>
      </c>
      <c r="F3918" s="38">
        <v>44.444444444444443</v>
      </c>
    </row>
    <row r="3919" spans="1:6" x14ac:dyDescent="0.35">
      <c r="A3919" s="37" t="s">
        <v>8545</v>
      </c>
      <c r="B3919" s="38">
        <v>-35.143715039999996</v>
      </c>
      <c r="C3919" s="38">
        <v>-61.966310409999998</v>
      </c>
      <c r="D3919" s="38">
        <v>0.3744199275970459</v>
      </c>
      <c r="E3919" s="38">
        <v>0.37397017412715489</v>
      </c>
      <c r="F3919" s="38">
        <v>44.444444444444443</v>
      </c>
    </row>
    <row r="3920" spans="1:6" x14ac:dyDescent="0.35">
      <c r="A3920" s="37" t="s">
        <v>8546</v>
      </c>
      <c r="B3920" s="38">
        <v>-34.87565876</v>
      </c>
      <c r="C3920" s="38">
        <v>-61.534403480000002</v>
      </c>
      <c r="D3920" s="38">
        <v>0.317554771900177</v>
      </c>
      <c r="E3920" s="38">
        <v>0.28675252843547511</v>
      </c>
      <c r="F3920" s="38"/>
    </row>
    <row r="3921" spans="1:6" x14ac:dyDescent="0.35">
      <c r="A3921" s="37" t="s">
        <v>8547</v>
      </c>
      <c r="B3921" s="38">
        <v>-34.868254559999997</v>
      </c>
      <c r="C3921" s="38">
        <v>-61.524612840000003</v>
      </c>
      <c r="D3921" s="38">
        <v>0.37123078107833862</v>
      </c>
      <c r="E3921" s="38">
        <v>0.38773580070804148</v>
      </c>
      <c r="F3921" s="38"/>
    </row>
    <row r="3922" spans="1:6" x14ac:dyDescent="0.35">
      <c r="A3922" s="37" t="s">
        <v>8548</v>
      </c>
      <c r="B3922" s="38">
        <v>-34.874514040000001</v>
      </c>
      <c r="C3922" s="38">
        <v>-61.535242949999997</v>
      </c>
      <c r="D3922" s="38">
        <v>0.2416145205497742</v>
      </c>
      <c r="E3922" s="38">
        <v>0.29139927300539892</v>
      </c>
      <c r="F3922" s="38"/>
    </row>
    <row r="3923" spans="1:6" x14ac:dyDescent="0.35">
      <c r="A3923" s="37" t="s">
        <v>8549</v>
      </c>
      <c r="B3923" s="38">
        <v>-34.869208819999997</v>
      </c>
      <c r="C3923" s="38">
        <v>-61.528428429999998</v>
      </c>
      <c r="D3923" s="38">
        <v>0.3215353786945343</v>
      </c>
      <c r="E3923" s="38">
        <v>0.32816388677148262</v>
      </c>
      <c r="F3923" s="38">
        <v>44.800000000000004</v>
      </c>
    </row>
    <row r="3924" spans="1:6" x14ac:dyDescent="0.35">
      <c r="A3924" s="37" t="s">
        <v>8550</v>
      </c>
      <c r="B3924" s="38">
        <v>-35.141726310000003</v>
      </c>
      <c r="C3924" s="38">
        <v>-62.24499986</v>
      </c>
      <c r="D3924" s="38">
        <v>0.29499289393424988</v>
      </c>
      <c r="E3924" s="38">
        <v>0.29499289393424988</v>
      </c>
      <c r="F3924" s="38">
        <v>27.559055118110237</v>
      </c>
    </row>
    <row r="3925" spans="1:6" x14ac:dyDescent="0.35">
      <c r="A3925" s="37" t="s">
        <v>8551</v>
      </c>
      <c r="B3925" s="38">
        <v>-35.089632760000001</v>
      </c>
      <c r="C3925" s="38">
        <v>-61.508568349999997</v>
      </c>
      <c r="D3925" s="38">
        <v>0.39879223704338068</v>
      </c>
      <c r="E3925" s="38">
        <v>0.3795386929261057</v>
      </c>
      <c r="F3925" s="38">
        <v>19.230769230769234</v>
      </c>
    </row>
    <row r="3926" spans="1:6" x14ac:dyDescent="0.35">
      <c r="A3926" s="37" t="s">
        <v>8552</v>
      </c>
      <c r="B3926" s="38">
        <v>-34.869679320000003</v>
      </c>
      <c r="C3926" s="38">
        <v>-61.290844270000001</v>
      </c>
      <c r="D3926" s="38">
        <v>0.4035944938659668</v>
      </c>
      <c r="E3926" s="38">
        <v>0.40435056187011098</v>
      </c>
      <c r="F3926" s="38">
        <v>15.789473684210526</v>
      </c>
    </row>
    <row r="3927" spans="1:6" x14ac:dyDescent="0.35">
      <c r="A3927" s="37" t="s">
        <v>8553</v>
      </c>
      <c r="B3927" s="38">
        <v>-35.390862009999999</v>
      </c>
      <c r="C3927" s="38">
        <v>-61.998669169999999</v>
      </c>
      <c r="D3927" s="38">
        <v>0.42511191964149481</v>
      </c>
      <c r="E3927" s="38">
        <v>0.43048393726348883</v>
      </c>
      <c r="F3927" s="38">
        <v>37.5</v>
      </c>
    </row>
    <row r="3928" spans="1:6" x14ac:dyDescent="0.35">
      <c r="A3928" s="37" t="s">
        <v>8554</v>
      </c>
      <c r="B3928" s="38">
        <v>-35.144813720000002</v>
      </c>
      <c r="C3928" s="38">
        <v>-61.969418789999999</v>
      </c>
      <c r="D3928" s="38">
        <v>0.38815209269523621</v>
      </c>
      <c r="E3928" s="38">
        <v>0.38150741522376602</v>
      </c>
      <c r="F3928" s="38">
        <v>32.089552238805972</v>
      </c>
    </row>
    <row r="3929" spans="1:6" x14ac:dyDescent="0.35">
      <c r="A3929" s="37" t="s">
        <v>8555</v>
      </c>
      <c r="B3929" s="38">
        <v>-34.862495979999998</v>
      </c>
      <c r="C3929" s="38">
        <v>-61.52334132</v>
      </c>
      <c r="D3929" s="38">
        <v>0.35427811741828918</v>
      </c>
      <c r="E3929" s="38">
        <v>0.33205418720057128</v>
      </c>
      <c r="F3929" s="38">
        <v>42.424242424242422</v>
      </c>
    </row>
    <row r="3930" spans="1:6" x14ac:dyDescent="0.35">
      <c r="A3930" s="37" t="s">
        <v>8556</v>
      </c>
      <c r="B3930" s="38">
        <v>-34.872527089999998</v>
      </c>
      <c r="C3930" s="38">
        <v>-61.53732917</v>
      </c>
      <c r="D3930" s="38">
        <v>0.23347380757331851</v>
      </c>
      <c r="E3930" s="38">
        <v>0.25595867553272761</v>
      </c>
      <c r="F3930" s="38">
        <v>61.818181818181813</v>
      </c>
    </row>
    <row r="3931" spans="1:6" x14ac:dyDescent="0.35">
      <c r="A3931" s="37" t="s">
        <v>8557</v>
      </c>
      <c r="B3931" s="38">
        <v>-35.329203100000001</v>
      </c>
      <c r="C3931" s="38">
        <v>-61.612119829999997</v>
      </c>
      <c r="D3931" s="38">
        <v>0.31666123867034912</v>
      </c>
      <c r="E3931" s="38">
        <v>0.32305639237165451</v>
      </c>
      <c r="F3931" s="38">
        <v>23.913043478260871</v>
      </c>
    </row>
    <row r="3932" spans="1:6" x14ac:dyDescent="0.35">
      <c r="A3932" s="37" t="s">
        <v>8558</v>
      </c>
      <c r="B3932" s="38">
        <v>-34.986356370000003</v>
      </c>
      <c r="C3932" s="38">
        <v>-61.773958540000002</v>
      </c>
      <c r="D3932" s="38">
        <v>0.3223518431186676</v>
      </c>
      <c r="E3932" s="38">
        <v>0.33983107821808922</v>
      </c>
      <c r="F3932" s="38">
        <v>26.21359223300971</v>
      </c>
    </row>
    <row r="3933" spans="1:6" x14ac:dyDescent="0.35">
      <c r="A3933" s="37" t="s">
        <v>8559</v>
      </c>
      <c r="B3933" s="38">
        <v>-35.364722780000001</v>
      </c>
      <c r="C3933" s="38">
        <v>-61.802808370000001</v>
      </c>
      <c r="D3933" s="38">
        <v>0.35707062482833862</v>
      </c>
      <c r="E3933" s="38">
        <v>0.35707062482833862</v>
      </c>
      <c r="F3933" s="38">
        <v>19.230769230769234</v>
      </c>
    </row>
    <row r="3934" spans="1:6" x14ac:dyDescent="0.35">
      <c r="A3934" s="37" t="s">
        <v>8560</v>
      </c>
      <c r="B3934" s="38">
        <v>-34.856196609999998</v>
      </c>
      <c r="C3934" s="38">
        <v>-61.538059480000001</v>
      </c>
      <c r="D3934" s="38">
        <v>0.20694455504417419</v>
      </c>
      <c r="E3934" s="38">
        <v>0.25247769214605031</v>
      </c>
      <c r="F3934" s="38">
        <v>55.844155844155843</v>
      </c>
    </row>
    <row r="3935" spans="1:6" x14ac:dyDescent="0.35">
      <c r="A3935" s="37" t="s">
        <v>8561</v>
      </c>
      <c r="B3935" s="38">
        <v>-34.873964960000002</v>
      </c>
      <c r="C3935" s="38">
        <v>-61.51760187</v>
      </c>
      <c r="D3935" s="38">
        <v>0.44012609124183649</v>
      </c>
      <c r="E3935" s="38">
        <v>0.45057061562935508</v>
      </c>
      <c r="F3935" s="38">
        <v>55.462184873949582</v>
      </c>
    </row>
    <row r="3936" spans="1:6" x14ac:dyDescent="0.35">
      <c r="A3936" s="37" t="s">
        <v>8562</v>
      </c>
      <c r="B3936" s="38">
        <v>-34.835576140000001</v>
      </c>
      <c r="C3936" s="38">
        <v>-61.561025059999999</v>
      </c>
      <c r="D3936" s="38">
        <v>0.242709755897522</v>
      </c>
      <c r="E3936" s="38">
        <v>0.242709755897522</v>
      </c>
      <c r="F3936" s="38">
        <v>33.333333333333329</v>
      </c>
    </row>
    <row r="3937" spans="1:6" x14ac:dyDescent="0.35">
      <c r="A3937" s="37" t="s">
        <v>8563</v>
      </c>
      <c r="B3937" s="38">
        <v>-34.875191620000003</v>
      </c>
      <c r="C3937" s="38">
        <v>-61.53491691</v>
      </c>
      <c r="D3937" s="38">
        <v>0.317554771900177</v>
      </c>
      <c r="E3937" s="38">
        <v>0.29194458377988708</v>
      </c>
      <c r="F3937" s="38">
        <v>32.19178082191781</v>
      </c>
    </row>
    <row r="3938" spans="1:6" x14ac:dyDescent="0.35">
      <c r="A3938" s="37" t="s">
        <v>8564</v>
      </c>
      <c r="B3938" s="38">
        <v>-34.869679529999999</v>
      </c>
      <c r="C3938" s="38">
        <v>-61.520759990000002</v>
      </c>
      <c r="D3938" s="38">
        <v>0.46071568131446838</v>
      </c>
      <c r="E3938" s="38">
        <v>0.44530498815907371</v>
      </c>
      <c r="F3938" s="38">
        <v>40</v>
      </c>
    </row>
    <row r="3939" spans="1:6" x14ac:dyDescent="0.35">
      <c r="A3939" s="37" t="s">
        <v>8565</v>
      </c>
      <c r="B3939" s="38">
        <v>-35.331634690000001</v>
      </c>
      <c r="C3939" s="38">
        <v>-61.614409240000001</v>
      </c>
      <c r="D3939" s="38">
        <v>0.3307265043258667</v>
      </c>
      <c r="E3939" s="38">
        <v>0.3326769686407513</v>
      </c>
      <c r="F3939" s="38">
        <v>24.705882352941178</v>
      </c>
    </row>
    <row r="3940" spans="1:6" x14ac:dyDescent="0.35">
      <c r="A3940" s="37" t="s">
        <v>8566</v>
      </c>
      <c r="B3940" s="38">
        <v>-34.988027860000003</v>
      </c>
      <c r="C3940" s="38">
        <v>-61.773718330000001</v>
      </c>
      <c r="D3940" s="38">
        <v>0.37263351678848272</v>
      </c>
      <c r="E3940" s="38">
        <v>0.35456076843871009</v>
      </c>
      <c r="F3940" s="38">
        <v>18.404907975460123</v>
      </c>
    </row>
    <row r="3941" spans="1:6" x14ac:dyDescent="0.35">
      <c r="A3941" s="37" t="s">
        <v>8567</v>
      </c>
      <c r="B3941" s="38">
        <v>-34.874590009999999</v>
      </c>
      <c r="C3941" s="38">
        <v>-61.535323490000003</v>
      </c>
      <c r="D3941" s="38">
        <v>0.2416145205497742</v>
      </c>
      <c r="E3941" s="38">
        <v>0.2974663907662034</v>
      </c>
      <c r="F3941" s="38">
        <v>23.802163833075735</v>
      </c>
    </row>
    <row r="3942" spans="1:6" x14ac:dyDescent="0.35">
      <c r="A3942" s="37" t="s">
        <v>8568</v>
      </c>
      <c r="B3942" s="38">
        <v>-34.869379289999998</v>
      </c>
      <c r="C3942" s="38">
        <v>-61.525935789999998</v>
      </c>
      <c r="D3942" s="38">
        <v>0.34619364142417908</v>
      </c>
      <c r="E3942" s="38">
        <v>0.35569306894352559</v>
      </c>
      <c r="F3942" s="38">
        <v>26.21359223300971</v>
      </c>
    </row>
    <row r="3943" spans="1:6" x14ac:dyDescent="0.35">
      <c r="A3943" s="37" t="s">
        <v>8569</v>
      </c>
      <c r="B3943" s="38">
        <v>-34.869024959999997</v>
      </c>
      <c r="C3943" s="38">
        <v>-61.525483850000001</v>
      </c>
      <c r="D3943" s="38">
        <v>0.37123078107833862</v>
      </c>
      <c r="E3943" s="38">
        <v>0.3665391620662477</v>
      </c>
      <c r="F3943" s="38">
        <v>32.727272727272727</v>
      </c>
    </row>
    <row r="3944" spans="1:6" x14ac:dyDescent="0.35">
      <c r="A3944" s="37" t="s">
        <v>8570</v>
      </c>
      <c r="B3944" s="38">
        <v>-34.869200380000002</v>
      </c>
      <c r="C3944" s="38">
        <v>-61.528693199999999</v>
      </c>
      <c r="D3944" s="38">
        <v>0.3215353786945343</v>
      </c>
      <c r="E3944" s="38">
        <v>0.32789677206207718</v>
      </c>
      <c r="F3944" s="38"/>
    </row>
    <row r="3945" spans="1:6" x14ac:dyDescent="0.35">
      <c r="A3945" s="37" t="s">
        <v>8571</v>
      </c>
      <c r="B3945" s="38">
        <v>-34.862211170000002</v>
      </c>
      <c r="C3945" s="38">
        <v>-61.522922170000001</v>
      </c>
      <c r="D3945" s="38">
        <v>0.35427811741828918</v>
      </c>
      <c r="E3945" s="38">
        <v>0.34390150093370009</v>
      </c>
      <c r="F3945" s="38">
        <v>47.348484848484851</v>
      </c>
    </row>
    <row r="3946" spans="1:6" x14ac:dyDescent="0.35">
      <c r="A3946" s="37" t="s">
        <v>8572</v>
      </c>
      <c r="B3946" s="38">
        <v>-34.869071959999999</v>
      </c>
      <c r="C3946" s="38">
        <v>-61.528887349999998</v>
      </c>
      <c r="D3946" s="38">
        <v>0.3215353786945343</v>
      </c>
      <c r="E3946" s="38">
        <v>0.31903134700324798</v>
      </c>
      <c r="F3946" s="38">
        <v>53.229974160206716</v>
      </c>
    </row>
    <row r="3947" spans="1:6" x14ac:dyDescent="0.35">
      <c r="A3947" s="37" t="s">
        <v>8573</v>
      </c>
      <c r="B3947" s="38">
        <v>-34.86246852</v>
      </c>
      <c r="C3947" s="38">
        <v>-61.535863460000002</v>
      </c>
      <c r="D3947" s="38">
        <v>0.29163968563079828</v>
      </c>
      <c r="E3947" s="38">
        <v>0.25020581483840942</v>
      </c>
      <c r="F3947" s="38">
        <v>57.72357723577236</v>
      </c>
    </row>
    <row r="3948" spans="1:6" x14ac:dyDescent="0.35">
      <c r="A3948" s="37" t="s">
        <v>8574</v>
      </c>
      <c r="B3948" s="38">
        <v>-34.882114739999999</v>
      </c>
      <c r="C3948" s="38">
        <v>-61.496977530000002</v>
      </c>
      <c r="D3948" s="38">
        <v>0.42881980538368231</v>
      </c>
      <c r="E3948" s="38">
        <v>0.42881980538368231</v>
      </c>
      <c r="F3948" s="38">
        <v>57.894736842105267</v>
      </c>
    </row>
    <row r="3949" spans="1:6" x14ac:dyDescent="0.35">
      <c r="A3949" s="37" t="s">
        <v>8575</v>
      </c>
      <c r="B3949" s="38">
        <v>-34.920168289999999</v>
      </c>
      <c r="C3949" s="38">
        <v>-61.592837099999997</v>
      </c>
      <c r="D3949" s="38">
        <v>0.2917180061340332</v>
      </c>
      <c r="E3949" s="38">
        <v>0.30233066951906362</v>
      </c>
      <c r="F3949" s="38">
        <v>20</v>
      </c>
    </row>
    <row r="3950" spans="1:6" x14ac:dyDescent="0.35">
      <c r="A3950" s="37" t="s">
        <v>8576</v>
      </c>
      <c r="B3950" s="38">
        <v>-34.835809900000001</v>
      </c>
      <c r="C3950" s="38">
        <v>-61.560909080000002</v>
      </c>
      <c r="D3950" s="38">
        <v>0.242709755897522</v>
      </c>
      <c r="E3950" s="38">
        <v>0.242709755897522</v>
      </c>
      <c r="F3950" s="38">
        <v>45.454545454545453</v>
      </c>
    </row>
    <row r="3951" spans="1:6" x14ac:dyDescent="0.35">
      <c r="A3951" s="37" t="s">
        <v>8577</v>
      </c>
      <c r="B3951" s="38">
        <v>-34.986296660000001</v>
      </c>
      <c r="C3951" s="38">
        <v>-61.775123499999999</v>
      </c>
      <c r="D3951" s="38">
        <v>0.37202495336532593</v>
      </c>
      <c r="E3951" s="38">
        <v>0.34676385489670009</v>
      </c>
      <c r="F3951" s="38">
        <v>20.441988950276244</v>
      </c>
    </row>
    <row r="3952" spans="1:6" x14ac:dyDescent="0.35">
      <c r="A3952" s="37" t="s">
        <v>8578</v>
      </c>
      <c r="B3952" s="38">
        <v>-34.787788939999999</v>
      </c>
      <c r="C3952" s="38">
        <v>-61.309996159999997</v>
      </c>
      <c r="D3952" s="38">
        <v>0.52222180366516113</v>
      </c>
      <c r="E3952" s="38">
        <v>0.50899310410022736</v>
      </c>
      <c r="F3952" s="38">
        <v>50</v>
      </c>
    </row>
    <row r="3953" spans="1:6" x14ac:dyDescent="0.35">
      <c r="A3953" s="37" t="s">
        <v>8579</v>
      </c>
      <c r="B3953" s="38">
        <v>-34.919506630000001</v>
      </c>
      <c r="C3953" s="38">
        <v>-61.457462409999998</v>
      </c>
      <c r="D3953" s="38">
        <v>0.42488986253738398</v>
      </c>
      <c r="E3953" s="38">
        <v>0.42488986253738398</v>
      </c>
      <c r="F3953" s="38">
        <v>100</v>
      </c>
    </row>
    <row r="3954" spans="1:6" x14ac:dyDescent="0.35">
      <c r="A3954" s="37" t="s">
        <v>8580</v>
      </c>
      <c r="B3954" s="38">
        <v>-35.36238479</v>
      </c>
      <c r="C3954" s="38">
        <v>-61.798560479999999</v>
      </c>
      <c r="D3954" s="38">
        <v>0.35707062482833862</v>
      </c>
      <c r="E3954" s="38">
        <v>0.35707062482833862</v>
      </c>
      <c r="F3954" s="38">
        <v>27.027027027027028</v>
      </c>
    </row>
    <row r="3955" spans="1:6" x14ac:dyDescent="0.35">
      <c r="A3955" s="37" t="s">
        <v>8581</v>
      </c>
      <c r="B3955" s="38">
        <v>-34.867608320000002</v>
      </c>
      <c r="C3955" s="38">
        <v>-61.28870715</v>
      </c>
      <c r="D3955" s="38">
        <v>0.4035944938659668</v>
      </c>
      <c r="E3955" s="38">
        <v>0.4035944938659668</v>
      </c>
      <c r="F3955" s="38">
        <v>17.307692307692307</v>
      </c>
    </row>
    <row r="3956" spans="1:6" x14ac:dyDescent="0.35">
      <c r="A3956" s="37" t="s">
        <v>8582</v>
      </c>
      <c r="B3956" s="38">
        <v>-34.872793680000001</v>
      </c>
      <c r="C3956" s="38">
        <v>-61.537706890000003</v>
      </c>
      <c r="D3956" s="38">
        <v>0.18319834768772131</v>
      </c>
      <c r="E3956" s="38">
        <v>0.27400109378827942</v>
      </c>
      <c r="F3956" s="38">
        <v>59.016393442622949</v>
      </c>
    </row>
    <row r="3957" spans="1:6" x14ac:dyDescent="0.35">
      <c r="A3957" s="37" t="s">
        <v>8583</v>
      </c>
      <c r="B3957" s="38">
        <v>-35.331821079999997</v>
      </c>
      <c r="C3957" s="38">
        <v>-61.609146449999997</v>
      </c>
      <c r="D3957" s="38">
        <v>0.3307265043258667</v>
      </c>
      <c r="E3957" s="38">
        <v>0.33102257762636461</v>
      </c>
      <c r="F3957" s="38">
        <v>30.612244897959183</v>
      </c>
    </row>
    <row r="3958" spans="1:6" x14ac:dyDescent="0.35">
      <c r="A3958" s="37" t="s">
        <v>8584</v>
      </c>
      <c r="B3958" s="38">
        <v>-34.888091469999999</v>
      </c>
      <c r="C3958" s="38">
        <v>-61.512419809999997</v>
      </c>
      <c r="D3958" s="38">
        <v>0.42674213647842407</v>
      </c>
      <c r="E3958" s="38">
        <v>0.42674213647842407</v>
      </c>
      <c r="F3958" s="38">
        <v>25</v>
      </c>
    </row>
    <row r="3959" spans="1:6" x14ac:dyDescent="0.35">
      <c r="A3959" s="37" t="s">
        <v>8585</v>
      </c>
      <c r="B3959" s="38">
        <v>-35.390230019999997</v>
      </c>
      <c r="C3959" s="38">
        <v>-61.993837290000002</v>
      </c>
      <c r="D3959" s="38">
        <v>0.42511191964149481</v>
      </c>
      <c r="E3959" s="38">
        <v>0.42511191964149481</v>
      </c>
      <c r="F3959" s="38">
        <v>23.076923076923077</v>
      </c>
    </row>
    <row r="3960" spans="1:6" x14ac:dyDescent="0.35">
      <c r="A3960" s="37" t="s">
        <v>8586</v>
      </c>
      <c r="B3960" s="38">
        <v>-35.140517850000002</v>
      </c>
      <c r="C3960" s="38">
        <v>-62.244453780000001</v>
      </c>
      <c r="D3960" s="38">
        <v>0.29499289393424988</v>
      </c>
      <c r="E3960" s="38">
        <v>0.29499289393424988</v>
      </c>
      <c r="F3960" s="38">
        <v>27.325581395348834</v>
      </c>
    </row>
    <row r="3961" spans="1:6" x14ac:dyDescent="0.35">
      <c r="A3961" s="37" t="s">
        <v>8587</v>
      </c>
      <c r="B3961" s="38">
        <v>-34.693167350000003</v>
      </c>
      <c r="C3961" s="38">
        <v>-61.324561160000002</v>
      </c>
      <c r="D3961" s="38">
        <v>0.55133903026580811</v>
      </c>
      <c r="E3961" s="38">
        <v>0.54473785820760223</v>
      </c>
      <c r="F3961" s="38">
        <v>66.666666666666657</v>
      </c>
    </row>
    <row r="3962" spans="1:6" x14ac:dyDescent="0.35">
      <c r="A3962" s="37" t="s">
        <v>8588</v>
      </c>
      <c r="B3962" s="38">
        <v>-35.088130509999999</v>
      </c>
      <c r="C3962" s="38">
        <v>-61.512016520000003</v>
      </c>
      <c r="D3962" s="38">
        <v>0.35814589262008673</v>
      </c>
      <c r="E3962" s="38">
        <v>0.36363864831022308</v>
      </c>
      <c r="F3962" s="38">
        <v>32.758620689655174</v>
      </c>
    </row>
    <row r="3963" spans="1:6" x14ac:dyDescent="0.35">
      <c r="A3963" s="37" t="s">
        <v>8589</v>
      </c>
      <c r="B3963" s="38">
        <v>-35.144443279999997</v>
      </c>
      <c r="C3963" s="38">
        <v>-61.969043820000003</v>
      </c>
      <c r="D3963" s="38">
        <v>0.38815209269523621</v>
      </c>
      <c r="E3963" s="38">
        <v>0.37840022785323008</v>
      </c>
      <c r="F3963" s="38">
        <v>25.514403292181072</v>
      </c>
    </row>
    <row r="3964" spans="1:6" x14ac:dyDescent="0.35">
      <c r="A3964" s="37" t="s">
        <v>8590</v>
      </c>
      <c r="B3964" s="38">
        <v>-35.258327479999998</v>
      </c>
      <c r="C3964" s="38">
        <v>-61.45495519</v>
      </c>
      <c r="D3964" s="38">
        <v>0.29893910884857178</v>
      </c>
      <c r="E3964" s="38">
        <v>0.30105252523679987</v>
      </c>
      <c r="F3964" s="38">
        <v>25</v>
      </c>
    </row>
    <row r="3965" spans="1:6" x14ac:dyDescent="0.35">
      <c r="A3965" s="37" t="s">
        <v>8591</v>
      </c>
      <c r="B3965" s="38">
        <v>-35.13684027</v>
      </c>
      <c r="C3965" s="38">
        <v>-61.959516659999998</v>
      </c>
      <c r="D3965" s="38">
        <v>0.51688152551651001</v>
      </c>
      <c r="E3965" s="38">
        <v>0.51688152551651001</v>
      </c>
      <c r="F3965" s="38">
        <v>46.666666666666664</v>
      </c>
    </row>
    <row r="3966" spans="1:6" x14ac:dyDescent="0.35">
      <c r="A3966" s="37" t="s">
        <v>8592</v>
      </c>
      <c r="B3966" s="38">
        <v>-34.85537704</v>
      </c>
      <c r="C3966" s="38">
        <v>-61.561909989999997</v>
      </c>
      <c r="D3966" s="38">
        <v>0.38610678911209112</v>
      </c>
      <c r="E3966" s="38">
        <v>0.38610678911209112</v>
      </c>
      <c r="F3966" s="38">
        <v>0</v>
      </c>
    </row>
    <row r="3967" spans="1:6" x14ac:dyDescent="0.35">
      <c r="A3967" s="37" t="s">
        <v>8593</v>
      </c>
      <c r="B3967" s="38">
        <v>-35.11337004</v>
      </c>
      <c r="C3967" s="38">
        <v>-61.676501100000003</v>
      </c>
      <c r="D3967" s="38">
        <v>0.35641717910766602</v>
      </c>
      <c r="E3967" s="38">
        <v>0.35641717910766602</v>
      </c>
      <c r="F3967" s="38" t="s">
        <v>5130</v>
      </c>
    </row>
    <row r="3968" spans="1:6" x14ac:dyDescent="0.35">
      <c r="A3968" s="37" t="s">
        <v>8594</v>
      </c>
      <c r="B3968" s="38">
        <v>-35.004399159999998</v>
      </c>
      <c r="C3968" s="38">
        <v>-61.888238280000003</v>
      </c>
      <c r="D3968" s="38">
        <v>0.2746320366859436</v>
      </c>
      <c r="E3968" s="38">
        <v>0.28158794012334609</v>
      </c>
      <c r="F3968" s="38">
        <v>10</v>
      </c>
    </row>
    <row r="3969" spans="1:6" x14ac:dyDescent="0.35">
      <c r="A3969" s="37" t="s">
        <v>8595</v>
      </c>
      <c r="B3969" s="38">
        <v>-34.717689</v>
      </c>
      <c r="C3969" s="38">
        <v>-61.404630869999998</v>
      </c>
      <c r="D3969" s="38">
        <v>0.37766093015670782</v>
      </c>
      <c r="E3969" s="38">
        <v>0.37556901905271739</v>
      </c>
      <c r="F3969" s="38">
        <v>0</v>
      </c>
    </row>
    <row r="3970" spans="1:6" x14ac:dyDescent="0.35">
      <c r="A3970" s="37" t="s">
        <v>8596</v>
      </c>
      <c r="B3970" s="38">
        <v>-35.497683449999997</v>
      </c>
      <c r="C3970" s="38">
        <v>-61.806832849999999</v>
      </c>
      <c r="D3970" s="38">
        <v>0.37349450588226318</v>
      </c>
      <c r="E3970" s="38">
        <v>0.37681568061050608</v>
      </c>
      <c r="F3970" s="38">
        <v>0</v>
      </c>
    </row>
    <row r="3971" spans="1:6" x14ac:dyDescent="0.35">
      <c r="A3971" s="37" t="s">
        <v>8597</v>
      </c>
      <c r="B3971" s="38">
        <v>-35.014552899999998</v>
      </c>
      <c r="C3971" s="38">
        <v>-61.392984599999998</v>
      </c>
      <c r="D3971" s="38">
        <v>0.3660392165184021</v>
      </c>
      <c r="E3971" s="38">
        <v>0.3660392165184021</v>
      </c>
      <c r="F3971" s="38">
        <v>0</v>
      </c>
    </row>
    <row r="3972" spans="1:6" x14ac:dyDescent="0.35">
      <c r="A3972" s="37" t="s">
        <v>8598</v>
      </c>
      <c r="B3972" s="38">
        <v>-34.772423379999999</v>
      </c>
      <c r="C3972" s="38">
        <v>-61.519238629999997</v>
      </c>
      <c r="D3972" s="38">
        <v>0.2356569021940231</v>
      </c>
      <c r="E3972" s="38">
        <v>0.2356569021940231</v>
      </c>
      <c r="F3972" s="38">
        <v>60</v>
      </c>
    </row>
    <row r="3973" spans="1:6" x14ac:dyDescent="0.35">
      <c r="A3973" s="37" t="s">
        <v>8599</v>
      </c>
      <c r="B3973" s="38">
        <v>-35.162379219999998</v>
      </c>
      <c r="C3973" s="38">
        <v>-61.569063049999997</v>
      </c>
      <c r="D3973" s="38">
        <v>0.25898876786231989</v>
      </c>
      <c r="E3973" s="38">
        <v>0.25898876786231989</v>
      </c>
      <c r="F3973" s="38">
        <v>0</v>
      </c>
    </row>
    <row r="3974" spans="1:6" x14ac:dyDescent="0.35">
      <c r="A3974" s="37" t="s">
        <v>8600</v>
      </c>
      <c r="B3974" s="38">
        <v>-35.137688189999999</v>
      </c>
      <c r="C3974" s="38">
        <v>-61.853078429999997</v>
      </c>
      <c r="D3974" s="38">
        <v>0.3345533013343811</v>
      </c>
      <c r="E3974" s="38">
        <v>0.3345533013343811</v>
      </c>
      <c r="F3974" s="38">
        <v>0</v>
      </c>
    </row>
    <row r="3975" spans="1:6" x14ac:dyDescent="0.35">
      <c r="A3975" s="37" t="s">
        <v>8601</v>
      </c>
      <c r="B3975" s="38">
        <v>-35.101612260000003</v>
      </c>
      <c r="C3975" s="38">
        <v>-61.841133460000002</v>
      </c>
      <c r="D3975" s="38">
        <v>0.29958555102348328</v>
      </c>
      <c r="E3975" s="38">
        <v>0.30189787844816851</v>
      </c>
      <c r="F3975" s="38">
        <v>0</v>
      </c>
    </row>
    <row r="3976" spans="1:6" x14ac:dyDescent="0.35">
      <c r="A3976" s="37" t="s">
        <v>8602</v>
      </c>
      <c r="B3976" s="38">
        <v>-35.250854109999999</v>
      </c>
      <c r="C3976" s="38">
        <v>-62.020144420000001</v>
      </c>
      <c r="D3976" s="38">
        <v>0.32374823093414312</v>
      </c>
      <c r="E3976" s="38">
        <v>0.32374823093414312</v>
      </c>
      <c r="F3976" s="38">
        <v>0</v>
      </c>
    </row>
    <row r="3977" spans="1:6" x14ac:dyDescent="0.35">
      <c r="A3977" s="37" t="s">
        <v>8603</v>
      </c>
      <c r="B3977" s="38">
        <v>-34.678567020000003</v>
      </c>
      <c r="C3977" s="38">
        <v>-61.467246549999999</v>
      </c>
      <c r="D3977" s="38">
        <v>0.42202001810073853</v>
      </c>
      <c r="E3977" s="38">
        <v>0.42202001810073853</v>
      </c>
      <c r="F3977" s="38">
        <v>30</v>
      </c>
    </row>
    <row r="3978" spans="1:6" x14ac:dyDescent="0.35">
      <c r="A3978" s="37" t="s">
        <v>8604</v>
      </c>
      <c r="B3978" s="38">
        <v>-34.826947629999999</v>
      </c>
      <c r="C3978" s="38">
        <v>-61.663610689999999</v>
      </c>
      <c r="D3978" s="38">
        <v>0.5975344181060791</v>
      </c>
      <c r="E3978" s="38">
        <v>0.5975344181060791</v>
      </c>
      <c r="F3978" s="38">
        <v>50</v>
      </c>
    </row>
    <row r="3979" spans="1:6" x14ac:dyDescent="0.35">
      <c r="A3979" s="37" t="s">
        <v>8605</v>
      </c>
      <c r="B3979" s="38">
        <v>-34.874686689999997</v>
      </c>
      <c r="C3979" s="38">
        <v>-61.534628400000003</v>
      </c>
      <c r="D3979" s="38">
        <v>0.2416145205497742</v>
      </c>
      <c r="E3979" s="38">
        <v>0.28687181986040539</v>
      </c>
      <c r="F3979" s="38">
        <v>27.4703557312253</v>
      </c>
    </row>
    <row r="3980" spans="1:6" x14ac:dyDescent="0.35">
      <c r="A3980" s="37" t="s">
        <v>8606</v>
      </c>
      <c r="B3980" s="38">
        <v>-35.141998510000001</v>
      </c>
      <c r="C3980" s="38">
        <v>-61.970373899999998</v>
      </c>
      <c r="D3980" s="38">
        <v>0.35415315628051758</v>
      </c>
      <c r="E3980" s="38">
        <v>0.36227144135369188</v>
      </c>
      <c r="F3980" s="38"/>
    </row>
    <row r="3981" spans="1:6" x14ac:dyDescent="0.35">
      <c r="A3981" s="37" t="s">
        <v>8607</v>
      </c>
      <c r="B3981" s="38">
        <v>-34.870334909999997</v>
      </c>
      <c r="C3981" s="38">
        <v>-61.519796640000003</v>
      </c>
      <c r="D3981" s="38">
        <v>0.46071568131446838</v>
      </c>
      <c r="E3981" s="38">
        <v>0.45099588731924689</v>
      </c>
      <c r="F3981" s="38"/>
    </row>
    <row r="3982" spans="1:6" x14ac:dyDescent="0.35">
      <c r="A3982" s="37" t="s">
        <v>8608</v>
      </c>
      <c r="B3982" s="38">
        <v>-34.854806070000002</v>
      </c>
      <c r="C3982" s="38">
        <v>-61.531829000000002</v>
      </c>
      <c r="D3982" s="38">
        <v>0.2382446676492691</v>
      </c>
      <c r="E3982" s="38">
        <v>0.23290151122369271</v>
      </c>
      <c r="F3982" s="38"/>
    </row>
    <row r="3983" spans="1:6" x14ac:dyDescent="0.35">
      <c r="A3983" s="37" t="s">
        <v>8609</v>
      </c>
      <c r="B3983" s="38">
        <v>-35.141357110000001</v>
      </c>
      <c r="C3983" s="38">
        <v>-62.245788189999999</v>
      </c>
      <c r="D3983" s="38">
        <v>0.29499289393424988</v>
      </c>
      <c r="E3983" s="38">
        <v>0.29499289393424988</v>
      </c>
      <c r="F3983" s="38"/>
    </row>
    <row r="3984" spans="1:6" x14ac:dyDescent="0.35">
      <c r="A3984" s="37" t="s">
        <v>1340</v>
      </c>
      <c r="B3984" s="38">
        <v>-38.157665549999997</v>
      </c>
      <c r="C3984" s="38">
        <v>-58.770752090000002</v>
      </c>
      <c r="D3984" s="38">
        <v>0.6042327880859375</v>
      </c>
      <c r="E3984" s="38">
        <v>0.54180901663170922</v>
      </c>
      <c r="F3984" s="38"/>
    </row>
    <row r="3985" spans="1:6" x14ac:dyDescent="0.35">
      <c r="A3985" s="37" t="s">
        <v>1342</v>
      </c>
      <c r="B3985" s="38">
        <v>-38.17207715</v>
      </c>
      <c r="C3985" s="38">
        <v>-58.433428790000001</v>
      </c>
      <c r="D3985" s="38">
        <v>0.36152184009552002</v>
      </c>
      <c r="E3985" s="38">
        <v>0.36149508702127559</v>
      </c>
      <c r="F3985" s="38"/>
    </row>
    <row r="3986" spans="1:6" x14ac:dyDescent="0.35">
      <c r="A3986" s="37" t="s">
        <v>1343</v>
      </c>
      <c r="B3986" s="38">
        <v>-38.164504800000003</v>
      </c>
      <c r="C3986" s="38">
        <v>-58.781323489999998</v>
      </c>
      <c r="D3986" s="38">
        <v>0.25545939803123469</v>
      </c>
      <c r="E3986" s="38">
        <v>0.26097652067740762</v>
      </c>
      <c r="F3986" s="38"/>
    </row>
    <row r="3987" spans="1:6" x14ac:dyDescent="0.35">
      <c r="A3987" s="37" t="s">
        <v>1345</v>
      </c>
      <c r="B3987" s="38">
        <v>-38.158527589999998</v>
      </c>
      <c r="C3987" s="38">
        <v>-58.777577639999997</v>
      </c>
      <c r="D3987" s="38">
        <v>0.45741012692451483</v>
      </c>
      <c r="E3987" s="38">
        <v>0.43975249085670859</v>
      </c>
      <c r="F3987" s="38"/>
    </row>
    <row r="3988" spans="1:6" x14ac:dyDescent="0.35">
      <c r="A3988" s="37" t="s">
        <v>8610</v>
      </c>
      <c r="B3988" s="38">
        <v>-38.16261995</v>
      </c>
      <c r="C3988" s="38">
        <v>-58.775993</v>
      </c>
      <c r="D3988" s="38">
        <v>0.25548508763313288</v>
      </c>
      <c r="E3988" s="38">
        <v>0.2844947756905305</v>
      </c>
      <c r="F3988" s="38">
        <v>5</v>
      </c>
    </row>
    <row r="3989" spans="1:6" x14ac:dyDescent="0.35">
      <c r="A3989" s="37" t="s">
        <v>8611</v>
      </c>
      <c r="B3989" s="38">
        <v>-38.172550440000002</v>
      </c>
      <c r="C3989" s="38">
        <v>-58.772486069999999</v>
      </c>
      <c r="D3989" s="38">
        <v>0.2661786675453186</v>
      </c>
      <c r="E3989" s="38">
        <v>0.35959959412232417</v>
      </c>
      <c r="F3989" s="38">
        <v>26.315789473684209</v>
      </c>
    </row>
    <row r="3990" spans="1:6" x14ac:dyDescent="0.35">
      <c r="A3990" s="37" t="s">
        <v>8612</v>
      </c>
      <c r="B3990" s="38">
        <v>-38.168239909999997</v>
      </c>
      <c r="C3990" s="38">
        <v>-58.784926609999999</v>
      </c>
      <c r="D3990" s="38">
        <v>0.38790339231491089</v>
      </c>
      <c r="E3990" s="38">
        <v>0.34706602646754342</v>
      </c>
      <c r="F3990" s="38"/>
    </row>
    <row r="3991" spans="1:6" x14ac:dyDescent="0.35">
      <c r="A3991" s="37" t="s">
        <v>8613</v>
      </c>
      <c r="B3991" s="38">
        <v>-38.168983449999999</v>
      </c>
      <c r="C3991" s="38">
        <v>-58.777429679999997</v>
      </c>
      <c r="D3991" s="38">
        <v>0.2982754111289978</v>
      </c>
      <c r="E3991" s="38">
        <v>0.28774699411894139</v>
      </c>
      <c r="F3991" s="38"/>
    </row>
    <row r="3992" spans="1:6" x14ac:dyDescent="0.35">
      <c r="A3992" s="37" t="s">
        <v>8614</v>
      </c>
      <c r="B3992" s="38">
        <v>-38.168804719999997</v>
      </c>
      <c r="C3992" s="38">
        <v>-58.783606399999996</v>
      </c>
      <c r="D3992" s="38">
        <v>0.32459831237792969</v>
      </c>
      <c r="E3992" s="38">
        <v>0.31918521147025258</v>
      </c>
      <c r="F3992" s="38">
        <v>40.932642487046635</v>
      </c>
    </row>
    <row r="3993" spans="1:6" x14ac:dyDescent="0.35">
      <c r="A3993" s="37" t="s">
        <v>8615</v>
      </c>
      <c r="B3993" s="38">
        <v>-37.786296200000002</v>
      </c>
      <c r="C3993" s="38">
        <v>-58.846878050000001</v>
      </c>
      <c r="D3993" s="38">
        <v>0.22172713279724121</v>
      </c>
      <c r="E3993" s="38">
        <v>0.22172713279724121</v>
      </c>
      <c r="F3993" s="38">
        <v>16.666666666666664</v>
      </c>
    </row>
    <row r="3994" spans="1:6" x14ac:dyDescent="0.35">
      <c r="A3994" s="37" t="s">
        <v>8616</v>
      </c>
      <c r="B3994" s="38">
        <v>-37.624052749999997</v>
      </c>
      <c r="C3994" s="38">
        <v>-58.747104729999997</v>
      </c>
      <c r="D3994" s="38">
        <v>0.25396651029586792</v>
      </c>
      <c r="E3994" s="38">
        <v>0.25396651029586792</v>
      </c>
      <c r="F3994" s="38">
        <v>18.518518518518519</v>
      </c>
    </row>
    <row r="3995" spans="1:6" x14ac:dyDescent="0.35">
      <c r="A3995" s="37" t="s">
        <v>8617</v>
      </c>
      <c r="B3995" s="38">
        <v>-38.154049200000003</v>
      </c>
      <c r="C3995" s="38">
        <v>-58.780431059999998</v>
      </c>
      <c r="D3995" s="38">
        <v>0.48869729042053223</v>
      </c>
      <c r="E3995" s="38">
        <v>0.46681051719479438</v>
      </c>
      <c r="F3995" s="38">
        <v>44.628099173553721</v>
      </c>
    </row>
    <row r="3996" spans="1:6" x14ac:dyDescent="0.35">
      <c r="A3996" s="37" t="s">
        <v>8618</v>
      </c>
      <c r="B3996" s="38">
        <v>-38.200562740000002</v>
      </c>
      <c r="C3996" s="38">
        <v>-58.73970886</v>
      </c>
      <c r="D3996" s="38">
        <v>0.57515180110931396</v>
      </c>
      <c r="E3996" s="38">
        <v>0.57515180110931396</v>
      </c>
      <c r="F3996" s="38">
        <v>50</v>
      </c>
    </row>
    <row r="3997" spans="1:6" x14ac:dyDescent="0.35">
      <c r="A3997" s="37" t="s">
        <v>8619</v>
      </c>
      <c r="B3997" s="38">
        <v>-38.174555230000003</v>
      </c>
      <c r="C3997" s="38">
        <v>-58.774152979999997</v>
      </c>
      <c r="D3997" s="38">
        <v>0.40389886498451227</v>
      </c>
      <c r="E3997" s="38">
        <v>0.41009492592679131</v>
      </c>
      <c r="F3997" s="38">
        <v>57.142857142857139</v>
      </c>
    </row>
    <row r="3998" spans="1:6" x14ac:dyDescent="0.35">
      <c r="A3998" s="37" t="s">
        <v>8620</v>
      </c>
      <c r="B3998" s="38">
        <v>-38.329680230000001</v>
      </c>
      <c r="C3998" s="38">
        <v>-58.344863549999999</v>
      </c>
      <c r="D3998" s="38">
        <v>0.23389254510402679</v>
      </c>
      <c r="E3998" s="38">
        <v>0.23524969257414341</v>
      </c>
      <c r="F3998" s="38">
        <v>16.666666666666664</v>
      </c>
    </row>
    <row r="3999" spans="1:6" x14ac:dyDescent="0.35">
      <c r="A3999" s="37" t="s">
        <v>8621</v>
      </c>
      <c r="B3999" s="38">
        <v>-37.905756930000003</v>
      </c>
      <c r="C3999" s="38">
        <v>-58.912517110000003</v>
      </c>
      <c r="D3999" s="38">
        <v>0.39298304915428162</v>
      </c>
      <c r="E3999" s="38">
        <v>0.3883487656712532</v>
      </c>
      <c r="F3999" s="38">
        <v>0</v>
      </c>
    </row>
    <row r="4000" spans="1:6" x14ac:dyDescent="0.35">
      <c r="A4000" s="37" t="s">
        <v>8622</v>
      </c>
      <c r="B4000" s="38">
        <v>-38.163148419999999</v>
      </c>
      <c r="C4000" s="38">
        <v>-58.791558860000002</v>
      </c>
      <c r="D4000" s="38">
        <v>0.52225136756896973</v>
      </c>
      <c r="E4000" s="38">
        <v>0.52862005171022919</v>
      </c>
      <c r="F4000" s="38">
        <v>66.666666666666657</v>
      </c>
    </row>
    <row r="4001" spans="1:6" x14ac:dyDescent="0.35">
      <c r="A4001" s="37" t="s">
        <v>8623</v>
      </c>
      <c r="B4001" s="38">
        <v>-38.168249750000001</v>
      </c>
      <c r="C4001" s="38">
        <v>-58.77736694</v>
      </c>
      <c r="D4001" s="38">
        <v>0.2982754111289978</v>
      </c>
      <c r="E4001" s="38">
        <v>0.28048181573027059</v>
      </c>
      <c r="F4001" s="38">
        <v>27.683615819209038</v>
      </c>
    </row>
    <row r="4002" spans="1:6" x14ac:dyDescent="0.35">
      <c r="A4002" s="37" t="s">
        <v>8624</v>
      </c>
      <c r="B4002" s="38">
        <v>-38.115840220000003</v>
      </c>
      <c r="C4002" s="38">
        <v>-58.85262453</v>
      </c>
      <c r="D4002" s="38">
        <v>0.53674489259719849</v>
      </c>
      <c r="E4002" s="38">
        <v>0.54061309130568258</v>
      </c>
      <c r="F4002" s="38">
        <v>22.267206477732792</v>
      </c>
    </row>
    <row r="4003" spans="1:6" x14ac:dyDescent="0.35">
      <c r="A4003" s="37" t="s">
        <v>8625</v>
      </c>
      <c r="B4003" s="38">
        <v>-37.623859719999999</v>
      </c>
      <c r="C4003" s="38">
        <v>-58.746227449999999</v>
      </c>
      <c r="D4003" s="38">
        <v>0.25396651029586792</v>
      </c>
      <c r="E4003" s="38">
        <v>0.25396651029586792</v>
      </c>
      <c r="F4003" s="38">
        <v>12.643678160919542</v>
      </c>
    </row>
    <row r="4004" spans="1:6" x14ac:dyDescent="0.35">
      <c r="A4004" s="37" t="s">
        <v>8626</v>
      </c>
      <c r="B4004" s="38">
        <v>-38.168452049999999</v>
      </c>
      <c r="C4004" s="38">
        <v>-58.777858850000001</v>
      </c>
      <c r="D4004" s="38">
        <v>0.2982754111289978</v>
      </c>
      <c r="E4004" s="38">
        <v>0.27821499310635228</v>
      </c>
      <c r="F4004" s="38">
        <v>20.219780219780219</v>
      </c>
    </row>
    <row r="4005" spans="1:6" x14ac:dyDescent="0.35">
      <c r="A4005" s="37" t="s">
        <v>8627</v>
      </c>
      <c r="B4005" s="38">
        <v>-38.164409489999997</v>
      </c>
      <c r="C4005" s="38">
        <v>-58.780207779999998</v>
      </c>
      <c r="D4005" s="38">
        <v>0.24321132898330691</v>
      </c>
      <c r="E4005" s="38">
        <v>0.24617236146801399</v>
      </c>
      <c r="F4005" s="38"/>
    </row>
    <row r="4006" spans="1:6" x14ac:dyDescent="0.35">
      <c r="A4006" s="37" t="s">
        <v>8628</v>
      </c>
      <c r="B4006" s="38">
        <v>-38.16456462</v>
      </c>
      <c r="C4006" s="38">
        <v>-58.78146066</v>
      </c>
      <c r="D4006" s="38">
        <v>0.25545939803123469</v>
      </c>
      <c r="E4006" s="38">
        <v>0.26097652067740762</v>
      </c>
      <c r="F4006" s="38">
        <v>40.404040404040401</v>
      </c>
    </row>
    <row r="4007" spans="1:6" x14ac:dyDescent="0.35">
      <c r="A4007" s="37" t="s">
        <v>8629</v>
      </c>
      <c r="B4007" s="38">
        <v>-38.15890229</v>
      </c>
      <c r="C4007" s="38">
        <v>-58.773431440000003</v>
      </c>
      <c r="D4007" s="38">
        <v>0.45337557792663569</v>
      </c>
      <c r="E4007" s="38">
        <v>0.43464040050381109</v>
      </c>
      <c r="F4007" s="38">
        <v>58.18181818181818</v>
      </c>
    </row>
    <row r="4008" spans="1:6" x14ac:dyDescent="0.35">
      <c r="A4008" s="37" t="s">
        <v>8630</v>
      </c>
      <c r="B4008" s="38">
        <v>-38.109748430000003</v>
      </c>
      <c r="C4008" s="38">
        <v>-58.574505780000003</v>
      </c>
      <c r="D4008" s="38">
        <v>0.42969277501106262</v>
      </c>
      <c r="E4008" s="38">
        <v>0.43015650699013158</v>
      </c>
      <c r="F4008" s="38">
        <v>28.571428571428569</v>
      </c>
    </row>
    <row r="4009" spans="1:6" x14ac:dyDescent="0.35">
      <c r="A4009" s="37" t="s">
        <v>8631</v>
      </c>
      <c r="B4009" s="38">
        <v>-38.155196439999997</v>
      </c>
      <c r="C4009" s="38">
        <v>-58.782479170000002</v>
      </c>
      <c r="D4009" s="38">
        <v>0.42614448070526117</v>
      </c>
      <c r="E4009" s="38">
        <v>0.46091394254139489</v>
      </c>
      <c r="F4009" s="38">
        <v>40.517241379310342</v>
      </c>
    </row>
    <row r="4010" spans="1:6" x14ac:dyDescent="0.35">
      <c r="A4010" s="37" t="s">
        <v>8632</v>
      </c>
      <c r="B4010" s="38">
        <v>-38.161608919999999</v>
      </c>
      <c r="C4010" s="38">
        <v>-58.79498701</v>
      </c>
      <c r="D4010" s="38">
        <v>0.56258636713027954</v>
      </c>
      <c r="E4010" s="38">
        <v>0.55940202505964987</v>
      </c>
      <c r="F4010" s="38">
        <v>57.894736842105267</v>
      </c>
    </row>
    <row r="4011" spans="1:6" x14ac:dyDescent="0.35">
      <c r="A4011" s="37" t="s">
        <v>8633</v>
      </c>
      <c r="B4011" s="38">
        <v>-38.399300490000002</v>
      </c>
      <c r="C4011" s="38">
        <v>-58.670880920000002</v>
      </c>
      <c r="D4011" s="38">
        <v>0.61659348011016846</v>
      </c>
      <c r="E4011" s="38">
        <v>0.60722979661580678</v>
      </c>
      <c r="F4011" s="38">
        <v>0</v>
      </c>
    </row>
    <row r="4012" spans="1:6" x14ac:dyDescent="0.35">
      <c r="A4012" s="37" t="s">
        <v>8634</v>
      </c>
      <c r="B4012" s="38">
        <v>-38.176840140000003</v>
      </c>
      <c r="C4012" s="38">
        <v>-58.777745549999999</v>
      </c>
      <c r="D4012" s="38">
        <v>0.35517591238021851</v>
      </c>
      <c r="E4012" s="38">
        <v>0.39631513780669159</v>
      </c>
      <c r="F4012" s="38">
        <v>51.5625</v>
      </c>
    </row>
    <row r="4013" spans="1:6" x14ac:dyDescent="0.35">
      <c r="A4013" s="37" t="s">
        <v>8635</v>
      </c>
      <c r="B4013" s="38">
        <v>-38.196061010000001</v>
      </c>
      <c r="C4013" s="38">
        <v>-58.740281170000003</v>
      </c>
      <c r="D4013" s="38">
        <v>0.57515180110931396</v>
      </c>
      <c r="E4013" s="38">
        <v>0.5659109118737673</v>
      </c>
      <c r="F4013" s="38">
        <v>57.446808510638306</v>
      </c>
    </row>
    <row r="4014" spans="1:6" x14ac:dyDescent="0.35">
      <c r="A4014" s="37" t="s">
        <v>8636</v>
      </c>
      <c r="B4014" s="38">
        <v>-37.905678719999997</v>
      </c>
      <c r="C4014" s="38">
        <v>-58.912797789999999</v>
      </c>
      <c r="D4014" s="38">
        <v>0.39298304915428162</v>
      </c>
      <c r="E4014" s="38">
        <v>0.3883487656712532</v>
      </c>
      <c r="F4014" s="38">
        <v>7.6923076923076925</v>
      </c>
    </row>
    <row r="4015" spans="1:6" x14ac:dyDescent="0.35">
      <c r="A4015" s="37" t="s">
        <v>8637</v>
      </c>
      <c r="B4015" s="38">
        <v>-37.963011250000001</v>
      </c>
      <c r="C4015" s="38">
        <v>-58.688579259999997</v>
      </c>
      <c r="D4015" s="38">
        <v>0.55977475643157959</v>
      </c>
      <c r="E4015" s="38">
        <v>0.55977475643157959</v>
      </c>
      <c r="F4015" s="38">
        <v>38.461538461538467</v>
      </c>
    </row>
    <row r="4016" spans="1:6" x14ac:dyDescent="0.35">
      <c r="A4016" s="37" t="s">
        <v>8638</v>
      </c>
      <c r="B4016" s="38">
        <v>-37.78676617</v>
      </c>
      <c r="C4016" s="38">
        <v>-58.847010070000003</v>
      </c>
      <c r="D4016" s="38">
        <v>0.22172713279724121</v>
      </c>
      <c r="E4016" s="38">
        <v>0.22172713279724121</v>
      </c>
      <c r="F4016" s="38">
        <v>30.909090909090907</v>
      </c>
    </row>
    <row r="4017" spans="1:6" x14ac:dyDescent="0.35">
      <c r="A4017" s="37" t="s">
        <v>8639</v>
      </c>
      <c r="B4017" s="38">
        <v>-38.079531609999997</v>
      </c>
      <c r="C4017" s="38">
        <v>-58.45349478</v>
      </c>
      <c r="D4017" s="38">
        <v>0.1623379588127136</v>
      </c>
      <c r="E4017" s="38">
        <v>0.22432247474789621</v>
      </c>
      <c r="F4017" s="38">
        <v>0</v>
      </c>
    </row>
    <row r="4018" spans="1:6" x14ac:dyDescent="0.35">
      <c r="A4018" s="37" t="s">
        <v>8640</v>
      </c>
      <c r="B4018" s="38">
        <v>-38.426799860000003</v>
      </c>
      <c r="C4018" s="38">
        <v>-58.459718240000001</v>
      </c>
      <c r="D4018" s="38">
        <v>0.31748503446578979</v>
      </c>
      <c r="E4018" s="38">
        <v>0.29411303055913818</v>
      </c>
      <c r="F4018" s="38">
        <v>33.333333333333329</v>
      </c>
    </row>
    <row r="4019" spans="1:6" x14ac:dyDescent="0.35">
      <c r="A4019" s="37" t="s">
        <v>8641</v>
      </c>
      <c r="B4019" s="38">
        <v>-37.772071830000002</v>
      </c>
      <c r="C4019" s="38">
        <v>-58.645768359999998</v>
      </c>
      <c r="D4019" s="38">
        <v>0.31108245253562927</v>
      </c>
      <c r="E4019" s="38">
        <v>0.31108245253562927</v>
      </c>
      <c r="F4019" s="38">
        <v>16.666666666666664</v>
      </c>
    </row>
    <row r="4020" spans="1:6" x14ac:dyDescent="0.35">
      <c r="A4020" s="37" t="s">
        <v>8642</v>
      </c>
      <c r="B4020" s="38">
        <v>-37.955432809999998</v>
      </c>
      <c r="C4020" s="38">
        <v>-59.086804170000001</v>
      </c>
      <c r="D4020" s="38">
        <v>0.4264833927154541</v>
      </c>
      <c r="E4020" s="38">
        <v>0.42168259455098039</v>
      </c>
      <c r="F4020" s="38">
        <v>0</v>
      </c>
    </row>
    <row r="4021" spans="1:6" x14ac:dyDescent="0.35">
      <c r="A4021" s="37" t="s">
        <v>8643</v>
      </c>
      <c r="B4021" s="38">
        <v>-38.162154989999998</v>
      </c>
      <c r="C4021" s="38">
        <v>-58.857521640000002</v>
      </c>
      <c r="D4021" s="38">
        <v>0.48398396372795099</v>
      </c>
      <c r="E4021" s="38">
        <v>0.48398396372795099</v>
      </c>
      <c r="F4021" s="38">
        <v>6.25</v>
      </c>
    </row>
    <row r="4022" spans="1:6" x14ac:dyDescent="0.35">
      <c r="A4022" s="37" t="s">
        <v>8644</v>
      </c>
      <c r="B4022" s="38">
        <v>-38.066738479999998</v>
      </c>
      <c r="C4022" s="38">
        <v>-58.857854359999997</v>
      </c>
      <c r="D4022" s="38">
        <v>0.43938237428665161</v>
      </c>
      <c r="E4022" s="38">
        <v>0.43938237428665161</v>
      </c>
      <c r="F4022" s="38">
        <v>0</v>
      </c>
    </row>
    <row r="4023" spans="1:6" x14ac:dyDescent="0.35">
      <c r="A4023" s="37" t="s">
        <v>8645</v>
      </c>
      <c r="B4023" s="38">
        <v>-38.056447079999998</v>
      </c>
      <c r="C4023" s="38">
        <v>-58.96877362</v>
      </c>
      <c r="D4023" s="38">
        <v>0.6070549488067627</v>
      </c>
      <c r="E4023" s="38">
        <v>0.6070549488067627</v>
      </c>
      <c r="F4023" s="38">
        <v>0</v>
      </c>
    </row>
    <row r="4024" spans="1:6" x14ac:dyDescent="0.35">
      <c r="A4024" s="37" t="s">
        <v>8646</v>
      </c>
      <c r="B4024" s="38">
        <v>-37.62689228</v>
      </c>
      <c r="C4024" s="38">
        <v>-58.749802099999997</v>
      </c>
      <c r="D4024" s="38">
        <v>0.25364279747009277</v>
      </c>
      <c r="E4024" s="38">
        <v>0.23031447063653901</v>
      </c>
      <c r="F4024" s="38">
        <v>10.44776119402985</v>
      </c>
    </row>
    <row r="4025" spans="1:6" x14ac:dyDescent="0.35">
      <c r="A4025" s="37" t="s">
        <v>8647</v>
      </c>
      <c r="B4025" s="38">
        <v>-37.841209739999996</v>
      </c>
      <c r="C4025" s="38">
        <v>-58.75464959</v>
      </c>
      <c r="D4025" s="38">
        <v>0.27816367149353027</v>
      </c>
      <c r="E4025" s="38">
        <v>0.28852940764692092</v>
      </c>
      <c r="F4025" s="38">
        <v>0</v>
      </c>
    </row>
    <row r="4026" spans="1:6" x14ac:dyDescent="0.35">
      <c r="A4026" s="37" t="s">
        <v>8648</v>
      </c>
      <c r="B4026" s="38">
        <v>-38.329041019999998</v>
      </c>
      <c r="C4026" s="38">
        <v>-58.346004819999997</v>
      </c>
      <c r="D4026" s="38">
        <v>0.23389254510402679</v>
      </c>
      <c r="E4026" s="38">
        <v>0.23491675922503841</v>
      </c>
      <c r="F4026" s="38">
        <v>38.888888888888893</v>
      </c>
    </row>
    <row r="4027" spans="1:6" x14ac:dyDescent="0.35">
      <c r="A4027" s="37" t="s">
        <v>8649</v>
      </c>
      <c r="B4027" s="38">
        <v>-38.499353489999997</v>
      </c>
      <c r="C4027" s="38">
        <v>-58.53685316</v>
      </c>
      <c r="D4027" s="38">
        <v>0.42566540837287897</v>
      </c>
      <c r="E4027" s="38">
        <v>0.42645838707685468</v>
      </c>
      <c r="F4027" s="38">
        <v>66.666666666666657</v>
      </c>
    </row>
    <row r="4028" spans="1:6" x14ac:dyDescent="0.35">
      <c r="A4028" s="37" t="s">
        <v>8650</v>
      </c>
      <c r="B4028" s="38">
        <v>-38.172207309999997</v>
      </c>
      <c r="C4028" s="38">
        <v>-58.433082149999997</v>
      </c>
      <c r="D4028" s="38">
        <v>0.36152184009552002</v>
      </c>
      <c r="E4028" s="38">
        <v>0.36148749493263871</v>
      </c>
      <c r="F4028" s="38">
        <v>0</v>
      </c>
    </row>
    <row r="4029" spans="1:6" x14ac:dyDescent="0.35">
      <c r="A4029" s="37" t="s">
        <v>8651</v>
      </c>
      <c r="B4029" s="38">
        <v>-37.83942287</v>
      </c>
      <c r="C4029" s="38">
        <v>-58.574202579999998</v>
      </c>
      <c r="D4029" s="38">
        <v>0.184575229883194</v>
      </c>
      <c r="E4029" s="38">
        <v>0.18716588851652649</v>
      </c>
      <c r="F4029" s="38">
        <v>0</v>
      </c>
    </row>
    <row r="4030" spans="1:6" x14ac:dyDescent="0.35">
      <c r="A4030" s="37" t="s">
        <v>8652</v>
      </c>
      <c r="B4030" s="38">
        <v>-38.115299010000001</v>
      </c>
      <c r="C4030" s="38">
        <v>-58.84861274</v>
      </c>
      <c r="D4030" s="38">
        <v>0.55644702911376953</v>
      </c>
      <c r="E4030" s="38">
        <v>0.55190038222533011</v>
      </c>
      <c r="F4030" s="38">
        <v>66.666666666666657</v>
      </c>
    </row>
    <row r="4031" spans="1:6" x14ac:dyDescent="0.35">
      <c r="A4031" s="37" t="s">
        <v>8653</v>
      </c>
      <c r="B4031" s="38">
        <v>-37.970556569999999</v>
      </c>
      <c r="C4031" s="38">
        <v>-58.565698230000002</v>
      </c>
      <c r="D4031" s="38">
        <v>0.2330445796251297</v>
      </c>
      <c r="E4031" s="38">
        <v>0.2330445796251297</v>
      </c>
      <c r="F4031" s="38">
        <v>28.571428571428569</v>
      </c>
    </row>
    <row r="4032" spans="1:6" x14ac:dyDescent="0.35">
      <c r="A4032" s="37" t="s">
        <v>8654</v>
      </c>
      <c r="B4032" s="38">
        <v>-38.234498240000001</v>
      </c>
      <c r="C4032" s="38">
        <v>-58.56788967</v>
      </c>
      <c r="D4032" s="38">
        <v>0.36561161279678339</v>
      </c>
      <c r="E4032" s="38">
        <v>0.36664878990915079</v>
      </c>
      <c r="F4032" s="38">
        <v>33.333333333333329</v>
      </c>
    </row>
    <row r="4033" spans="1:6" x14ac:dyDescent="0.35">
      <c r="A4033" s="37" t="s">
        <v>8655</v>
      </c>
      <c r="B4033" s="38">
        <v>-38.104851959999998</v>
      </c>
      <c r="C4033" s="38">
        <v>-58.913781999999998</v>
      </c>
      <c r="D4033" s="38">
        <v>0.49001014232635498</v>
      </c>
      <c r="E4033" s="38">
        <v>0.49001014232635498</v>
      </c>
      <c r="F4033" s="38">
        <v>20</v>
      </c>
    </row>
    <row r="4034" spans="1:6" x14ac:dyDescent="0.35">
      <c r="A4034" s="37" t="s">
        <v>8656</v>
      </c>
      <c r="B4034" s="38">
        <v>-38.371893550000003</v>
      </c>
      <c r="C4034" s="38">
        <v>-58.395443270000001</v>
      </c>
      <c r="D4034" s="38">
        <v>0.22019347548484799</v>
      </c>
      <c r="E4034" s="38">
        <v>0.22019347548484799</v>
      </c>
      <c r="F4034" s="38">
        <v>33.333333333333329</v>
      </c>
    </row>
    <row r="4035" spans="1:6" x14ac:dyDescent="0.35">
      <c r="A4035" s="37" t="s">
        <v>8657</v>
      </c>
      <c r="B4035" s="38">
        <v>-38.168521149999997</v>
      </c>
      <c r="C4035" s="38">
        <v>-58.777925840000002</v>
      </c>
      <c r="D4035" s="38">
        <v>0.2982754111289978</v>
      </c>
      <c r="E4035" s="38">
        <v>0.27854933548304772</v>
      </c>
      <c r="F4035" s="38">
        <v>25.839793281653744</v>
      </c>
    </row>
    <row r="4036" spans="1:6" x14ac:dyDescent="0.35">
      <c r="A4036" s="37" t="s">
        <v>8658</v>
      </c>
      <c r="B4036" s="38">
        <v>-38.164023610000001</v>
      </c>
      <c r="C4036" s="38">
        <v>-58.781558050000001</v>
      </c>
      <c r="D4036" s="38">
        <v>0.25545939803123469</v>
      </c>
      <c r="E4036" s="38">
        <v>0.27384027685874551</v>
      </c>
      <c r="F4036" s="38"/>
    </row>
    <row r="4037" spans="1:6" x14ac:dyDescent="0.35">
      <c r="A4037" s="37" t="s">
        <v>1350</v>
      </c>
      <c r="B4037" s="38">
        <v>-35.17738611</v>
      </c>
      <c r="C4037" s="38">
        <v>-59.07898625</v>
      </c>
      <c r="D4037" s="38">
        <v>0.53657913208007813</v>
      </c>
      <c r="E4037" s="38">
        <v>0.52100413723995809</v>
      </c>
      <c r="F4037" s="38"/>
    </row>
    <row r="4038" spans="1:6" x14ac:dyDescent="0.35">
      <c r="A4038" s="37" t="s">
        <v>1352</v>
      </c>
      <c r="B4038" s="38">
        <v>-35.159181770000004</v>
      </c>
      <c r="C4038" s="38">
        <v>-59.090942849999998</v>
      </c>
      <c r="D4038" s="38">
        <v>0.46376156806945801</v>
      </c>
      <c r="E4038" s="38">
        <v>0.48300041589472031</v>
      </c>
      <c r="F4038" s="38"/>
    </row>
    <row r="4039" spans="1:6" x14ac:dyDescent="0.35">
      <c r="A4039" s="37" t="s">
        <v>1353</v>
      </c>
      <c r="B4039" s="38">
        <v>-35.17731122</v>
      </c>
      <c r="C4039" s="38">
        <v>-59.078956660000003</v>
      </c>
      <c r="D4039" s="38">
        <v>0.53657913208007813</v>
      </c>
      <c r="E4039" s="38">
        <v>0.52100413723995809</v>
      </c>
      <c r="F4039" s="38"/>
    </row>
    <row r="4040" spans="1:6" x14ac:dyDescent="0.35">
      <c r="A4040" s="37" t="s">
        <v>1351</v>
      </c>
      <c r="B4040" s="38">
        <v>-35.1842221</v>
      </c>
      <c r="C4040" s="38">
        <v>-59.095908020000003</v>
      </c>
      <c r="D4040" s="38">
        <v>0.28213271498680109</v>
      </c>
      <c r="E4040" s="38">
        <v>0.29648047764050328</v>
      </c>
      <c r="F4040" s="38"/>
    </row>
    <row r="4041" spans="1:6" x14ac:dyDescent="0.35">
      <c r="A4041" s="37" t="s">
        <v>8659</v>
      </c>
      <c r="B4041" s="38">
        <v>-35.185879300000003</v>
      </c>
      <c r="C4041" s="38">
        <v>-59.086284990000003</v>
      </c>
      <c r="D4041" s="38">
        <v>0.41930443048477167</v>
      </c>
      <c r="E4041" s="38">
        <v>0.42413772721039622</v>
      </c>
      <c r="F4041" s="38">
        <v>11.29032258064516</v>
      </c>
    </row>
    <row r="4042" spans="1:6" x14ac:dyDescent="0.35">
      <c r="A4042" s="37" t="s">
        <v>8660</v>
      </c>
      <c r="B4042" s="38">
        <v>-35.182195120000003</v>
      </c>
      <c r="C4042" s="38">
        <v>-59.090722710000001</v>
      </c>
      <c r="D4042" s="38">
        <v>0.34449440240859991</v>
      </c>
      <c r="E4042" s="38">
        <v>0.33890168760952188</v>
      </c>
      <c r="F4042" s="38">
        <v>22.077922077922079</v>
      </c>
    </row>
    <row r="4043" spans="1:6" x14ac:dyDescent="0.35">
      <c r="A4043" s="37" t="s">
        <v>8661</v>
      </c>
      <c r="B4043" s="38">
        <v>-35.183850210000003</v>
      </c>
      <c r="C4043" s="38">
        <v>-59.105658859999998</v>
      </c>
      <c r="D4043" s="38">
        <v>0.43477272987365723</v>
      </c>
      <c r="E4043" s="38">
        <v>0.43891016615403672</v>
      </c>
      <c r="F4043" s="38"/>
    </row>
    <row r="4044" spans="1:6" x14ac:dyDescent="0.35">
      <c r="A4044" s="37" t="s">
        <v>8662</v>
      </c>
      <c r="B4044" s="38">
        <v>-35.201570680000003</v>
      </c>
      <c r="C4044" s="38">
        <v>-59.098741279999999</v>
      </c>
      <c r="D4044" s="38">
        <v>0.43245714902877808</v>
      </c>
      <c r="E4044" s="38">
        <v>0.43116087270410441</v>
      </c>
      <c r="F4044" s="38"/>
    </row>
    <row r="4045" spans="1:6" x14ac:dyDescent="0.35">
      <c r="A4045" s="37" t="s">
        <v>8663</v>
      </c>
      <c r="B4045" s="38">
        <v>-35.188150649999997</v>
      </c>
      <c r="C4045" s="38">
        <v>-59.097059960000003</v>
      </c>
      <c r="D4045" s="38">
        <v>0.26582181453704828</v>
      </c>
      <c r="E4045" s="38">
        <v>0.28040581279330778</v>
      </c>
      <c r="F4045" s="38"/>
    </row>
    <row r="4046" spans="1:6" x14ac:dyDescent="0.35">
      <c r="A4046" s="37" t="s">
        <v>8664</v>
      </c>
      <c r="B4046" s="38">
        <v>-35.186208030000003</v>
      </c>
      <c r="C4046" s="38">
        <v>-59.103761710000001</v>
      </c>
      <c r="D4046" s="38">
        <v>0.43477272987365723</v>
      </c>
      <c r="E4046" s="38">
        <v>0.41956309311919737</v>
      </c>
      <c r="F4046" s="38">
        <v>47.916666666666671</v>
      </c>
    </row>
    <row r="4047" spans="1:6" x14ac:dyDescent="0.35">
      <c r="A4047" s="37" t="s">
        <v>8665</v>
      </c>
      <c r="B4047" s="38">
        <v>-35.148819340000003</v>
      </c>
      <c r="C4047" s="38">
        <v>-59.086558459999999</v>
      </c>
      <c r="D4047" s="38">
        <v>0.59827286005020142</v>
      </c>
      <c r="E4047" s="38">
        <v>0.60157209795874522</v>
      </c>
      <c r="F4047" s="38">
        <v>42.603550295857993</v>
      </c>
    </row>
    <row r="4048" spans="1:6" x14ac:dyDescent="0.35">
      <c r="A4048" s="37" t="s">
        <v>8666</v>
      </c>
      <c r="B4048" s="38">
        <v>-35.187595799999997</v>
      </c>
      <c r="C4048" s="38">
        <v>-59.082200540000002</v>
      </c>
      <c r="D4048" s="38">
        <v>0.45399123430252081</v>
      </c>
      <c r="E4048" s="38">
        <v>0.46787100627615652</v>
      </c>
      <c r="F4048" s="38">
        <v>61.256544502617807</v>
      </c>
    </row>
    <row r="4049" spans="1:6" x14ac:dyDescent="0.35">
      <c r="A4049" s="37" t="s">
        <v>8667</v>
      </c>
      <c r="B4049" s="38">
        <v>-35.187243199999998</v>
      </c>
      <c r="C4049" s="38">
        <v>-59.096391179999998</v>
      </c>
      <c r="D4049" s="38">
        <v>0.26582181453704828</v>
      </c>
      <c r="E4049" s="38">
        <v>0.26917542476911799</v>
      </c>
      <c r="F4049" s="38">
        <v>28.104575163398692</v>
      </c>
    </row>
    <row r="4050" spans="1:6" x14ac:dyDescent="0.35">
      <c r="A4050" s="37" t="s">
        <v>8668</v>
      </c>
      <c r="B4050" s="38">
        <v>-35.062682189999997</v>
      </c>
      <c r="C4050" s="38">
        <v>-59.043283969999997</v>
      </c>
      <c r="D4050" s="38">
        <v>0.50760465860366821</v>
      </c>
      <c r="E4050" s="38">
        <v>0.49152823372019661</v>
      </c>
      <c r="F4050" s="38">
        <v>27.27272727272727</v>
      </c>
    </row>
    <row r="4051" spans="1:6" x14ac:dyDescent="0.35">
      <c r="A4051" s="37" t="s">
        <v>8669</v>
      </c>
      <c r="B4051" s="38">
        <v>-35.199462539999999</v>
      </c>
      <c r="C4051" s="38">
        <v>-59.341688920000003</v>
      </c>
      <c r="D4051" s="38">
        <v>0.31066951155662542</v>
      </c>
      <c r="E4051" s="38">
        <v>0.31511587401231128</v>
      </c>
      <c r="F4051" s="38">
        <v>23.076923076923077</v>
      </c>
    </row>
    <row r="4052" spans="1:6" x14ac:dyDescent="0.35">
      <c r="A4052" s="37" t="s">
        <v>8670</v>
      </c>
      <c r="B4052" s="38">
        <v>-35.245496090000003</v>
      </c>
      <c r="C4052" s="38">
        <v>-59.486939309999997</v>
      </c>
      <c r="D4052" s="38">
        <v>0.4058782160282135</v>
      </c>
      <c r="E4052" s="38">
        <v>0.4183078408241272</v>
      </c>
      <c r="F4052" s="38">
        <v>54.54545454545454</v>
      </c>
    </row>
    <row r="4053" spans="1:6" x14ac:dyDescent="0.35">
      <c r="A4053" s="37" t="s">
        <v>8671</v>
      </c>
      <c r="B4053" s="38">
        <v>-35.299695200000002</v>
      </c>
      <c r="C4053" s="38">
        <v>-59.166314800000002</v>
      </c>
      <c r="D4053" s="38">
        <v>0.38966202735900879</v>
      </c>
      <c r="E4053" s="38">
        <v>0.36036713783805441</v>
      </c>
      <c r="F4053" s="38">
        <v>17.910447761194028</v>
      </c>
    </row>
    <row r="4054" spans="1:6" x14ac:dyDescent="0.35">
      <c r="A4054" s="37" t="s">
        <v>8672</v>
      </c>
      <c r="B4054" s="38">
        <v>-35.170855789999997</v>
      </c>
      <c r="C4054" s="38">
        <v>-59.100773500000003</v>
      </c>
      <c r="D4054" s="38">
        <v>0.48361468315124512</v>
      </c>
      <c r="E4054" s="38">
        <v>0.49090152468000142</v>
      </c>
      <c r="F4054" s="38">
        <v>76.744186046511629</v>
      </c>
    </row>
    <row r="4055" spans="1:6" x14ac:dyDescent="0.35">
      <c r="A4055" s="37" t="s">
        <v>8673</v>
      </c>
      <c r="B4055" s="38">
        <v>-35.193739899999997</v>
      </c>
      <c r="C4055" s="38">
        <v>-59.095852010000002</v>
      </c>
      <c r="D4055" s="38">
        <v>0.32864543795585632</v>
      </c>
      <c r="E4055" s="38">
        <v>0.3359983990321288</v>
      </c>
      <c r="F4055" s="38">
        <v>38.505747126436781</v>
      </c>
    </row>
    <row r="4056" spans="1:6" x14ac:dyDescent="0.35">
      <c r="A4056" s="37" t="s">
        <v>8674</v>
      </c>
      <c r="B4056" s="38">
        <v>-35.202148100000002</v>
      </c>
      <c r="C4056" s="38">
        <v>-59.343334179999999</v>
      </c>
      <c r="D4056" s="38">
        <v>0.31066951155662542</v>
      </c>
      <c r="E4056" s="38">
        <v>0.31066951155662542</v>
      </c>
      <c r="F4056" s="38">
        <v>17.5</v>
      </c>
    </row>
    <row r="4057" spans="1:6" x14ac:dyDescent="0.35">
      <c r="A4057" s="37" t="s">
        <v>8675</v>
      </c>
      <c r="B4057" s="38">
        <v>-35.19461914</v>
      </c>
      <c r="C4057" s="38">
        <v>-59.095737790000001</v>
      </c>
      <c r="D4057" s="38">
        <v>0.34835165739059448</v>
      </c>
      <c r="E4057" s="38">
        <v>0.34051701668146489</v>
      </c>
      <c r="F4057" s="38">
        <v>27.238805970149254</v>
      </c>
    </row>
    <row r="4058" spans="1:6" x14ac:dyDescent="0.35">
      <c r="A4058" s="37" t="s">
        <v>8676</v>
      </c>
      <c r="B4058" s="38">
        <v>-35.17712229</v>
      </c>
      <c r="C4058" s="38">
        <v>-59.094112600000003</v>
      </c>
      <c r="D4058" s="38">
        <v>0.4244968593120575</v>
      </c>
      <c r="E4058" s="38">
        <v>0.42076927423477167</v>
      </c>
      <c r="F4058" s="38">
        <v>27.703984819734345</v>
      </c>
    </row>
    <row r="4059" spans="1:6" x14ac:dyDescent="0.35">
      <c r="A4059" s="37" t="s">
        <v>8677</v>
      </c>
      <c r="B4059" s="38">
        <v>-35.186517350000003</v>
      </c>
      <c r="C4059" s="38">
        <v>-59.097895829999999</v>
      </c>
      <c r="D4059" s="38">
        <v>0.26030164957046509</v>
      </c>
      <c r="E4059" s="38">
        <v>0.29724529150285223</v>
      </c>
      <c r="F4059" s="38"/>
    </row>
    <row r="4060" spans="1:6" x14ac:dyDescent="0.35">
      <c r="A4060" s="37" t="s">
        <v>8678</v>
      </c>
      <c r="B4060" s="38">
        <v>-35.184297309999998</v>
      </c>
      <c r="C4060" s="38">
        <v>-59.095903270000001</v>
      </c>
      <c r="D4060" s="38">
        <v>0.28213271498680109</v>
      </c>
      <c r="E4060" s="38">
        <v>0.29648047764050328</v>
      </c>
      <c r="F4060" s="38">
        <v>37.545126353790614</v>
      </c>
    </row>
    <row r="4061" spans="1:6" x14ac:dyDescent="0.35">
      <c r="A4061" s="37" t="s">
        <v>8679</v>
      </c>
      <c r="B4061" s="38">
        <v>-35.148966180000002</v>
      </c>
      <c r="C4061" s="38">
        <v>-59.086814510000004</v>
      </c>
      <c r="D4061" s="38">
        <v>0.59827286005020142</v>
      </c>
      <c r="E4061" s="38">
        <v>0.60434974730014801</v>
      </c>
      <c r="F4061" s="38">
        <v>44.757033248081839</v>
      </c>
    </row>
    <row r="4062" spans="1:6" x14ac:dyDescent="0.35">
      <c r="A4062" s="37" t="s">
        <v>8680</v>
      </c>
      <c r="B4062" s="38">
        <v>-35.167294839999997</v>
      </c>
      <c r="C4062" s="38">
        <v>-59.238306199999997</v>
      </c>
      <c r="D4062" s="38">
        <v>0.56588399410247803</v>
      </c>
      <c r="E4062" s="38">
        <v>0.56200308391922393</v>
      </c>
      <c r="F4062" s="38">
        <v>20.833333333333336</v>
      </c>
    </row>
    <row r="4063" spans="1:6" x14ac:dyDescent="0.35">
      <c r="A4063" s="37" t="s">
        <v>8681</v>
      </c>
      <c r="B4063" s="38">
        <v>-35.170694849999997</v>
      </c>
      <c r="C4063" s="38">
        <v>-59.122809940000003</v>
      </c>
      <c r="D4063" s="38">
        <v>0.54634296894073486</v>
      </c>
      <c r="E4063" s="38">
        <v>0.54634296894073486</v>
      </c>
      <c r="F4063" s="38">
        <v>66.666666666666657</v>
      </c>
    </row>
    <row r="4064" spans="1:6" x14ac:dyDescent="0.35">
      <c r="A4064" s="37" t="s">
        <v>8682</v>
      </c>
      <c r="B4064" s="38">
        <v>-35.18379753</v>
      </c>
      <c r="C4064" s="38">
        <v>-59.111766160000002</v>
      </c>
      <c r="D4064" s="38">
        <v>0.52928751707077026</v>
      </c>
      <c r="E4064" s="38">
        <v>0.52928751707077026</v>
      </c>
      <c r="F4064" s="38">
        <v>54.54545454545454</v>
      </c>
    </row>
    <row r="4065" spans="1:6" x14ac:dyDescent="0.35">
      <c r="A4065" s="37" t="s">
        <v>8683</v>
      </c>
      <c r="B4065" s="38">
        <v>-35.192558669999997</v>
      </c>
      <c r="C4065" s="38">
        <v>-59.096778030000003</v>
      </c>
      <c r="D4065" s="38">
        <v>0.32864543795585632</v>
      </c>
      <c r="E4065" s="38">
        <v>0.32837564178875522</v>
      </c>
      <c r="F4065" s="38">
        <v>48.529411764705884</v>
      </c>
    </row>
    <row r="4066" spans="1:6" x14ac:dyDescent="0.35">
      <c r="A4066" s="37" t="s">
        <v>8684</v>
      </c>
      <c r="B4066" s="38">
        <v>-35.171331449999997</v>
      </c>
      <c r="C4066" s="38">
        <v>-59.09201015</v>
      </c>
      <c r="D4066" s="38">
        <v>0.48930114507675171</v>
      </c>
      <c r="E4066" s="38">
        <v>0.48376740279950592</v>
      </c>
      <c r="F4066" s="38">
        <v>65.322580645161281</v>
      </c>
    </row>
    <row r="4067" spans="1:6" x14ac:dyDescent="0.35">
      <c r="A4067" s="37" t="s">
        <v>8685</v>
      </c>
      <c r="B4067" s="38">
        <v>-35.063120599999998</v>
      </c>
      <c r="C4067" s="38">
        <v>-59.043381500000002</v>
      </c>
      <c r="D4067" s="38">
        <v>0.50760465860366821</v>
      </c>
      <c r="E4067" s="38">
        <v>0.49344873271490403</v>
      </c>
      <c r="F4067" s="38">
        <v>25.531914893617021</v>
      </c>
    </row>
    <row r="4068" spans="1:6" x14ac:dyDescent="0.35">
      <c r="A4068" s="37" t="s">
        <v>8686</v>
      </c>
      <c r="B4068" s="38">
        <v>-35.17744905</v>
      </c>
      <c r="C4068" s="38">
        <v>-59.078936229999996</v>
      </c>
      <c r="D4068" s="38">
        <v>0.53657913208007813</v>
      </c>
      <c r="E4068" s="38">
        <v>0.52058319143346843</v>
      </c>
      <c r="F4068" s="38">
        <v>60.629921259842526</v>
      </c>
    </row>
    <row r="4069" spans="1:6" x14ac:dyDescent="0.35">
      <c r="A4069" s="37" t="s">
        <v>8687</v>
      </c>
      <c r="B4069" s="38">
        <v>-35.110332870000001</v>
      </c>
      <c r="C4069" s="38">
        <v>-59.12390765</v>
      </c>
      <c r="D4069" s="38">
        <v>0.61342728137969971</v>
      </c>
      <c r="E4069" s="38">
        <v>0.61760680095569509</v>
      </c>
      <c r="F4069" s="38">
        <v>14.285714285714285</v>
      </c>
    </row>
    <row r="4070" spans="1:6" x14ac:dyDescent="0.35">
      <c r="A4070" s="37" t="s">
        <v>8688</v>
      </c>
      <c r="B4070" s="38">
        <v>-35.186809840000002</v>
      </c>
      <c r="C4070" s="38">
        <v>-59.090335830000001</v>
      </c>
      <c r="D4070" s="38">
        <v>0.37391236424446112</v>
      </c>
      <c r="E4070" s="38">
        <v>0.38095961712502152</v>
      </c>
      <c r="F4070" s="38">
        <v>43.859649122807014</v>
      </c>
    </row>
    <row r="4071" spans="1:6" x14ac:dyDescent="0.35">
      <c r="A4071" s="37" t="s">
        <v>8689</v>
      </c>
      <c r="B4071" s="38">
        <v>-35.28776792</v>
      </c>
      <c r="C4071" s="38">
        <v>-59.451881360000002</v>
      </c>
      <c r="D4071" s="38">
        <v>0.26052093505859381</v>
      </c>
      <c r="E4071" s="38">
        <v>0.26052093505859381</v>
      </c>
      <c r="F4071" s="38">
        <v>25</v>
      </c>
    </row>
    <row r="4072" spans="1:6" x14ac:dyDescent="0.35">
      <c r="A4072" s="37" t="s">
        <v>8690</v>
      </c>
      <c r="B4072" s="38">
        <v>-35.337816910000001</v>
      </c>
      <c r="C4072" s="38">
        <v>-59.224793040000002</v>
      </c>
      <c r="D4072" s="38">
        <v>0.42616552114486689</v>
      </c>
      <c r="E4072" s="38">
        <v>0.42464458445707959</v>
      </c>
      <c r="F4072" s="38">
        <v>25</v>
      </c>
    </row>
    <row r="4073" spans="1:6" x14ac:dyDescent="0.35">
      <c r="A4073" s="37" t="s">
        <v>8691</v>
      </c>
      <c r="B4073" s="38">
        <v>-35.138038430000002</v>
      </c>
      <c r="C4073" s="38">
        <v>-59.163231889999999</v>
      </c>
      <c r="D4073" s="38">
        <v>0.58361154794692993</v>
      </c>
      <c r="E4073" s="38">
        <v>0.58228683301380701</v>
      </c>
      <c r="F4073" s="38">
        <v>44.444444444444443</v>
      </c>
    </row>
    <row r="4074" spans="1:6" x14ac:dyDescent="0.35">
      <c r="A4074" s="37" t="s">
        <v>8692</v>
      </c>
      <c r="B4074" s="38">
        <v>-35.201786920000004</v>
      </c>
      <c r="C4074" s="38">
        <v>-59.342077320000001</v>
      </c>
      <c r="D4074" s="38">
        <v>0.31066951155662542</v>
      </c>
      <c r="E4074" s="38">
        <v>0.32243929452755871</v>
      </c>
      <c r="F4074" s="38">
        <v>24.137931034482758</v>
      </c>
    </row>
    <row r="4075" spans="1:6" x14ac:dyDescent="0.35">
      <c r="A4075" s="37" t="s">
        <v>8693</v>
      </c>
      <c r="B4075" s="38">
        <v>-35.245399120000002</v>
      </c>
      <c r="C4075" s="38">
        <v>-59.486890539999997</v>
      </c>
      <c r="D4075" s="38">
        <v>0.4058782160282135</v>
      </c>
      <c r="E4075" s="38">
        <v>0.41730342669920489</v>
      </c>
      <c r="F4075" s="38">
        <v>30</v>
      </c>
    </row>
    <row r="4076" spans="1:6" x14ac:dyDescent="0.35">
      <c r="A4076" s="37" t="s">
        <v>8694</v>
      </c>
      <c r="B4076" s="38">
        <v>-35.248923140000002</v>
      </c>
      <c r="C4076" s="38">
        <v>-58.995874479999998</v>
      </c>
      <c r="D4076" s="38">
        <v>0.41175124049186712</v>
      </c>
      <c r="E4076" s="38">
        <v>0.41175124049186712</v>
      </c>
      <c r="F4076" s="38">
        <v>41.379310344827587</v>
      </c>
    </row>
    <row r="4077" spans="1:6" x14ac:dyDescent="0.35">
      <c r="A4077" s="37" t="s">
        <v>8695</v>
      </c>
      <c r="B4077" s="38">
        <v>-35.15182764</v>
      </c>
      <c r="C4077" s="38">
        <v>-59.111703220000003</v>
      </c>
      <c r="D4077" s="38">
        <v>0.49426192045211792</v>
      </c>
      <c r="E4077" s="38">
        <v>0.49478910697831052</v>
      </c>
      <c r="F4077" s="38">
        <v>55.238095238095241</v>
      </c>
    </row>
    <row r="4078" spans="1:6" x14ac:dyDescent="0.35">
      <c r="A4078" s="37" t="s">
        <v>8696</v>
      </c>
      <c r="B4078" s="38">
        <v>-35.313467660000001</v>
      </c>
      <c r="C4078" s="38">
        <v>-59.272092239999999</v>
      </c>
      <c r="D4078" s="38">
        <v>0.2881312370300293</v>
      </c>
      <c r="E4078" s="38">
        <v>0.29339505369598801</v>
      </c>
      <c r="F4078" s="38">
        <v>0</v>
      </c>
    </row>
    <row r="4079" spans="1:6" x14ac:dyDescent="0.35">
      <c r="A4079" s="37" t="s">
        <v>8697</v>
      </c>
      <c r="B4079" s="38">
        <v>-35.301477169999998</v>
      </c>
      <c r="C4079" s="38">
        <v>-59.168426770000004</v>
      </c>
      <c r="D4079" s="38">
        <v>0.36660608649253851</v>
      </c>
      <c r="E4079" s="38">
        <v>0.35304226194109228</v>
      </c>
      <c r="F4079" s="38">
        <v>22.641509433962266</v>
      </c>
    </row>
    <row r="4080" spans="1:6" x14ac:dyDescent="0.35">
      <c r="A4080" s="37" t="s">
        <v>8698</v>
      </c>
      <c r="B4080" s="38">
        <v>-35.231680609999998</v>
      </c>
      <c r="C4080" s="38">
        <v>-59.151717419999997</v>
      </c>
      <c r="D4080" s="38">
        <v>0.52905499935150146</v>
      </c>
      <c r="E4080" s="38">
        <v>0.52795096290738963</v>
      </c>
      <c r="F4080" s="38">
        <v>20</v>
      </c>
    </row>
    <row r="4081" spans="1:6" x14ac:dyDescent="0.35">
      <c r="A4081" s="37" t="s">
        <v>8699</v>
      </c>
      <c r="B4081" s="38">
        <v>-35.076013250000003</v>
      </c>
      <c r="C4081" s="38">
        <v>-59.152605139999999</v>
      </c>
      <c r="D4081" s="38">
        <v>0.61671066284179688</v>
      </c>
      <c r="E4081" s="38">
        <v>0.6224174429388607</v>
      </c>
      <c r="F4081" s="38">
        <v>50</v>
      </c>
    </row>
    <row r="4082" spans="1:6" x14ac:dyDescent="0.35">
      <c r="A4082" s="37" t="s">
        <v>8700</v>
      </c>
      <c r="B4082" s="38">
        <v>-35.26521425</v>
      </c>
      <c r="C4082" s="38">
        <v>-59.069902589999998</v>
      </c>
      <c r="D4082" s="38">
        <v>0.38211354613304138</v>
      </c>
      <c r="E4082" s="38">
        <v>0.38211354613304138</v>
      </c>
      <c r="F4082" s="38">
        <v>0</v>
      </c>
    </row>
    <row r="4083" spans="1:6" x14ac:dyDescent="0.35">
      <c r="A4083" s="37" t="s">
        <v>8701</v>
      </c>
      <c r="B4083" s="38">
        <v>-35.383513139999998</v>
      </c>
      <c r="C4083" s="38">
        <v>-59.073492850000001</v>
      </c>
      <c r="D4083" s="38">
        <v>0.45484733581542969</v>
      </c>
      <c r="E4083" s="38">
        <v>0.45484733581542969</v>
      </c>
      <c r="F4083" s="38">
        <v>40</v>
      </c>
    </row>
    <row r="4084" spans="1:6" x14ac:dyDescent="0.35">
      <c r="A4084" s="37" t="s">
        <v>8702</v>
      </c>
      <c r="B4084" s="38">
        <v>-35.161019420000002</v>
      </c>
      <c r="C4084" s="38">
        <v>-59.09042848</v>
      </c>
      <c r="D4084" s="38">
        <v>0.49680167436599731</v>
      </c>
      <c r="E4084" s="38">
        <v>0.47936745380100448</v>
      </c>
      <c r="F4084" s="38">
        <v>54.455445544554458</v>
      </c>
    </row>
    <row r="4085" spans="1:6" x14ac:dyDescent="0.35">
      <c r="A4085" s="37" t="s">
        <v>8703</v>
      </c>
      <c r="B4085" s="38">
        <v>-35.309330869999997</v>
      </c>
      <c r="C4085" s="38">
        <v>-58.920873270000001</v>
      </c>
      <c r="D4085" s="38">
        <v>0.40633943676948547</v>
      </c>
      <c r="E4085" s="38">
        <v>0.40633943676948547</v>
      </c>
      <c r="F4085" s="38">
        <v>40</v>
      </c>
    </row>
    <row r="4086" spans="1:6" x14ac:dyDescent="0.35">
      <c r="A4086" s="37" t="s">
        <v>8704</v>
      </c>
      <c r="B4086" s="38">
        <v>-35.232058289999998</v>
      </c>
      <c r="C4086" s="38">
        <v>-58.90570735</v>
      </c>
      <c r="D4086" s="38">
        <v>0.40744835138320917</v>
      </c>
      <c r="E4086" s="38">
        <v>0.40744835138320917</v>
      </c>
      <c r="F4086" s="38">
        <v>50</v>
      </c>
    </row>
    <row r="4087" spans="1:6" x14ac:dyDescent="0.35">
      <c r="A4087" s="37" t="s">
        <v>8705</v>
      </c>
      <c r="B4087" s="38">
        <v>-35.327657960000003</v>
      </c>
      <c r="C4087" s="38">
        <v>-59.287531000000001</v>
      </c>
      <c r="D4087" s="38">
        <v>0.33032077550888062</v>
      </c>
      <c r="E4087" s="38">
        <v>0.33032077550888062</v>
      </c>
      <c r="F4087" s="38">
        <v>50</v>
      </c>
    </row>
    <row r="4088" spans="1:6" x14ac:dyDescent="0.35">
      <c r="A4088" s="37" t="s">
        <v>8706</v>
      </c>
      <c r="B4088" s="38">
        <v>-35.274421310000001</v>
      </c>
      <c r="C4088" s="38">
        <v>-59.133474939999999</v>
      </c>
      <c r="D4088" s="38">
        <v>0.34919613599777222</v>
      </c>
      <c r="E4088" s="38">
        <v>0.35131963538496119</v>
      </c>
      <c r="F4088" s="38">
        <v>70</v>
      </c>
    </row>
    <row r="4089" spans="1:6" x14ac:dyDescent="0.35">
      <c r="A4089" s="37" t="s">
        <v>8707</v>
      </c>
      <c r="B4089" s="38">
        <v>-35.35743196</v>
      </c>
      <c r="C4089" s="38">
        <v>-59.180906700000001</v>
      </c>
      <c r="D4089" s="38">
        <v>0.30972492694854742</v>
      </c>
      <c r="E4089" s="38">
        <v>0.30972492694854742</v>
      </c>
      <c r="F4089" s="38">
        <v>0</v>
      </c>
    </row>
    <row r="4090" spans="1:6" x14ac:dyDescent="0.35">
      <c r="A4090" s="37" t="s">
        <v>8708</v>
      </c>
      <c r="B4090" s="38">
        <v>-35.220238279999997</v>
      </c>
      <c r="C4090" s="38">
        <v>-59.403461649999997</v>
      </c>
      <c r="D4090" s="38">
        <v>0.50024336576461792</v>
      </c>
      <c r="E4090" s="38">
        <v>0.50024336576461792</v>
      </c>
      <c r="F4090" s="38">
        <v>33.333333333333329</v>
      </c>
    </row>
    <row r="4091" spans="1:6" x14ac:dyDescent="0.35">
      <c r="A4091" s="37" t="s">
        <v>8709</v>
      </c>
      <c r="B4091" s="38">
        <v>-35.18710025</v>
      </c>
      <c r="C4091" s="38">
        <v>-59.095245319999997</v>
      </c>
      <c r="D4091" s="38">
        <v>0.26582181453704828</v>
      </c>
      <c r="E4091" s="38">
        <v>0.2712512296257597</v>
      </c>
      <c r="F4091" s="38">
        <v>38.694638694638698</v>
      </c>
    </row>
    <row r="4092" spans="1:6" x14ac:dyDescent="0.35">
      <c r="A4092" s="37" t="s">
        <v>8710</v>
      </c>
      <c r="B4092" s="38">
        <v>-35.183867679999999</v>
      </c>
      <c r="C4092" s="38">
        <v>-59.091251190000001</v>
      </c>
      <c r="D4092" s="38">
        <v>0.34449440240859991</v>
      </c>
      <c r="E4092" s="38">
        <v>0.34579793115456903</v>
      </c>
      <c r="F4092" s="38"/>
    </row>
    <row r="4093" spans="1:6" x14ac:dyDescent="0.35">
      <c r="A4093" s="37" t="s">
        <v>8711</v>
      </c>
      <c r="B4093" s="38">
        <v>-35.155123449999998</v>
      </c>
      <c r="C4093" s="38">
        <v>-59.088333159999998</v>
      </c>
      <c r="D4093" s="38">
        <v>0.72402375936508179</v>
      </c>
      <c r="E4093" s="38">
        <v>0.69557515283425653</v>
      </c>
      <c r="F4093" s="38"/>
    </row>
    <row r="4094" spans="1:6" x14ac:dyDescent="0.35">
      <c r="A4094" s="37" t="s">
        <v>8712</v>
      </c>
      <c r="B4094" s="38">
        <v>-34.744278850000001</v>
      </c>
      <c r="C4094" s="38">
        <v>-58.398973589999997</v>
      </c>
      <c r="D4094" s="38">
        <v>0.16121061146259311</v>
      </c>
      <c r="E4094" s="38">
        <v>0.13451682554708941</v>
      </c>
      <c r="F4094" s="38"/>
    </row>
    <row r="4095" spans="1:6" x14ac:dyDescent="0.35">
      <c r="A4095" s="37" t="s">
        <v>8713</v>
      </c>
      <c r="B4095" s="38">
        <v>-34.777386530000001</v>
      </c>
      <c r="C4095" s="38">
        <v>-58.406109659999998</v>
      </c>
      <c r="D4095" s="38">
        <v>0.1604169309139252</v>
      </c>
      <c r="E4095" s="38">
        <v>0.1099523185855812</v>
      </c>
      <c r="F4095" s="38"/>
    </row>
    <row r="4096" spans="1:6" x14ac:dyDescent="0.35">
      <c r="A4096" s="37" t="s">
        <v>1361</v>
      </c>
      <c r="B4096" s="38">
        <v>-34.75366648</v>
      </c>
      <c r="C4096" s="38">
        <v>-58.352482960000003</v>
      </c>
      <c r="D4096" s="38">
        <v>0.47981995344161987</v>
      </c>
      <c r="E4096" s="38">
        <v>0.52522140035503784</v>
      </c>
      <c r="F4096" s="38"/>
    </row>
    <row r="4097" spans="1:6" x14ac:dyDescent="0.35">
      <c r="A4097" s="37" t="s">
        <v>1364</v>
      </c>
      <c r="B4097" s="38">
        <v>-34.77996417</v>
      </c>
      <c r="C4097" s="38">
        <v>-58.381351289999998</v>
      </c>
      <c r="D4097" s="38">
        <v>0.38236835598945618</v>
      </c>
      <c r="E4097" s="38">
        <v>0.36571404024174342</v>
      </c>
      <c r="F4097" s="38"/>
    </row>
    <row r="4098" spans="1:6" x14ac:dyDescent="0.35">
      <c r="A4098" s="37" t="s">
        <v>1366</v>
      </c>
      <c r="B4098" s="38">
        <v>-34.734150790000001</v>
      </c>
      <c r="C4098" s="38">
        <v>-58.485028460000002</v>
      </c>
      <c r="D4098" s="38">
        <v>1.000002980232239</v>
      </c>
      <c r="E4098" s="38">
        <v>0.99777820863221822</v>
      </c>
      <c r="F4098" s="38"/>
    </row>
    <row r="4099" spans="1:6" x14ac:dyDescent="0.35">
      <c r="A4099" s="37" t="s">
        <v>1369</v>
      </c>
      <c r="B4099" s="38">
        <v>-34.750732290000002</v>
      </c>
      <c r="C4099" s="38">
        <v>-58.419818739999997</v>
      </c>
      <c r="D4099" s="38">
        <v>0.25142744183540339</v>
      </c>
      <c r="E4099" s="38">
        <v>0.36795455177088038</v>
      </c>
      <c r="F4099" s="38"/>
    </row>
    <row r="4100" spans="1:6" x14ac:dyDescent="0.35">
      <c r="A4100" s="37" t="s">
        <v>1371</v>
      </c>
      <c r="B4100" s="38">
        <v>-34.750582680000001</v>
      </c>
      <c r="C4100" s="38">
        <v>-58.371627539999999</v>
      </c>
      <c r="D4100" s="38">
        <v>0.30117270350456238</v>
      </c>
      <c r="E4100" s="38">
        <v>0.29362574454985169</v>
      </c>
      <c r="F4100" s="38"/>
    </row>
    <row r="4101" spans="1:6" x14ac:dyDescent="0.35">
      <c r="A4101" s="37" t="s">
        <v>1372</v>
      </c>
      <c r="B4101" s="38">
        <v>-34.766086919999999</v>
      </c>
      <c r="C4101" s="38">
        <v>-58.420590249999997</v>
      </c>
      <c r="D4101" s="38">
        <v>0.31361302733421331</v>
      </c>
      <c r="E4101" s="38">
        <v>0.3240451593148081</v>
      </c>
      <c r="F4101" s="38"/>
    </row>
    <row r="4102" spans="1:6" x14ac:dyDescent="0.35">
      <c r="A4102" s="37" t="s">
        <v>1375</v>
      </c>
      <c r="B4102" s="38">
        <v>-34.771168299999999</v>
      </c>
      <c r="C4102" s="38">
        <v>-58.43313259</v>
      </c>
      <c r="D4102" s="38">
        <v>0.35631555318832397</v>
      </c>
      <c r="E4102" s="38">
        <v>0.35444081326325733</v>
      </c>
      <c r="F4102" s="38"/>
    </row>
    <row r="4103" spans="1:6" x14ac:dyDescent="0.35">
      <c r="A4103" s="37" t="s">
        <v>1377</v>
      </c>
      <c r="B4103" s="38">
        <v>-34.74260494</v>
      </c>
      <c r="C4103" s="38">
        <v>-58.412784049999999</v>
      </c>
      <c r="D4103" s="38">
        <v>0.24840767681598661</v>
      </c>
      <c r="E4103" s="38">
        <v>0.240377450067746</v>
      </c>
      <c r="F4103" s="38"/>
    </row>
    <row r="4104" spans="1:6" x14ac:dyDescent="0.35">
      <c r="A4104" s="37" t="s">
        <v>1380</v>
      </c>
      <c r="B4104" s="38">
        <v>-34.723972199999999</v>
      </c>
      <c r="C4104" s="38">
        <v>-58.439732630000002</v>
      </c>
      <c r="D4104" s="38">
        <v>0.7778468132019043</v>
      </c>
      <c r="E4104" s="38">
        <v>0.74254694661578613</v>
      </c>
      <c r="F4104" s="38"/>
    </row>
    <row r="4105" spans="1:6" x14ac:dyDescent="0.35">
      <c r="A4105" s="37" t="s">
        <v>1382</v>
      </c>
      <c r="B4105" s="38">
        <v>-34.73916114</v>
      </c>
      <c r="C4105" s="38">
        <v>-58.403761090000003</v>
      </c>
      <c r="D4105" s="38">
        <v>8.6043648421764374E-2</v>
      </c>
      <c r="E4105" s="38">
        <v>9.7608446649142672E-2</v>
      </c>
      <c r="F4105" s="38"/>
    </row>
    <row r="4106" spans="1:6" x14ac:dyDescent="0.35">
      <c r="A4106" s="37" t="s">
        <v>1385</v>
      </c>
      <c r="B4106" s="38">
        <v>-34.776557680000003</v>
      </c>
      <c r="C4106" s="38">
        <v>-58.414638959999998</v>
      </c>
      <c r="D4106" s="38">
        <v>0.28654894232749939</v>
      </c>
      <c r="E4106" s="38">
        <v>0.29052640848300038</v>
      </c>
      <c r="F4106" s="38"/>
    </row>
    <row r="4107" spans="1:6" x14ac:dyDescent="0.35">
      <c r="A4107" s="37" t="s">
        <v>1387</v>
      </c>
      <c r="B4107" s="38">
        <v>-34.815209860000003</v>
      </c>
      <c r="C4107" s="38">
        <v>-58.429922230000003</v>
      </c>
      <c r="D4107" s="38">
        <v>0.35408654808998108</v>
      </c>
      <c r="E4107" s="38">
        <v>0.42191797494888311</v>
      </c>
      <c r="F4107" s="38"/>
    </row>
    <row r="4108" spans="1:6" x14ac:dyDescent="0.35">
      <c r="A4108" s="37" t="s">
        <v>1390</v>
      </c>
      <c r="B4108" s="38">
        <v>-34.752155989999999</v>
      </c>
      <c r="C4108" s="38">
        <v>-58.429046380000003</v>
      </c>
      <c r="D4108" s="38">
        <v>0.33934888243675232</v>
      </c>
      <c r="E4108" s="38">
        <v>0.33983450343734339</v>
      </c>
      <c r="F4108" s="38"/>
    </row>
    <row r="4109" spans="1:6" x14ac:dyDescent="0.35">
      <c r="A4109" s="37" t="s">
        <v>1392</v>
      </c>
      <c r="B4109" s="38">
        <v>-34.71054255</v>
      </c>
      <c r="C4109" s="38">
        <v>-58.449636089999998</v>
      </c>
      <c r="D4109" s="38">
        <v>0.86263453960418701</v>
      </c>
      <c r="E4109" s="38">
        <v>0.86727633575598395</v>
      </c>
      <c r="F4109" s="38"/>
    </row>
    <row r="4110" spans="1:6" x14ac:dyDescent="0.35">
      <c r="A4110" s="37" t="s">
        <v>1395</v>
      </c>
      <c r="B4110" s="38">
        <v>-34.740749389999998</v>
      </c>
      <c r="C4110" s="38">
        <v>-58.432695709999997</v>
      </c>
      <c r="D4110" s="38">
        <v>0.51855218410491943</v>
      </c>
      <c r="E4110" s="38">
        <v>0.50804114254081956</v>
      </c>
      <c r="F4110" s="38"/>
    </row>
    <row r="4111" spans="1:6" x14ac:dyDescent="0.35">
      <c r="A4111" s="37" t="s">
        <v>1397</v>
      </c>
      <c r="B4111" s="38">
        <v>-34.725325560000002</v>
      </c>
      <c r="C4111" s="38">
        <v>-58.463727239999997</v>
      </c>
      <c r="D4111" s="38">
        <v>0.97694051265716553</v>
      </c>
      <c r="E4111" s="38">
        <v>0.8938294376645769</v>
      </c>
      <c r="F4111" s="38"/>
    </row>
    <row r="4112" spans="1:6" x14ac:dyDescent="0.35">
      <c r="A4112" s="37" t="s">
        <v>1362</v>
      </c>
      <c r="B4112" s="38">
        <v>-34.741090450000002</v>
      </c>
      <c r="C4112" s="38">
        <v>-58.351171110000003</v>
      </c>
      <c r="D4112" s="38">
        <v>0.46845453977584839</v>
      </c>
      <c r="E4112" s="38">
        <v>0.4971354211631574</v>
      </c>
      <c r="F4112" s="38"/>
    </row>
    <row r="4113" spans="1:6" x14ac:dyDescent="0.35">
      <c r="A4113" s="37" t="s">
        <v>1383</v>
      </c>
      <c r="B4113" s="38">
        <v>-34.761611549999998</v>
      </c>
      <c r="C4113" s="38">
        <v>-58.396761290000001</v>
      </c>
      <c r="D4113" s="38">
        <v>0.1055397465825081</v>
      </c>
      <c r="E4113" s="38">
        <v>7.6377140999947857E-2</v>
      </c>
      <c r="F4113" s="38"/>
    </row>
    <row r="4114" spans="1:6" x14ac:dyDescent="0.35">
      <c r="A4114" s="37" t="s">
        <v>1373</v>
      </c>
      <c r="B4114" s="38">
        <v>-34.76053624</v>
      </c>
      <c r="C4114" s="38">
        <v>-58.448217499999998</v>
      </c>
      <c r="D4114" s="38">
        <v>0.56254774332046509</v>
      </c>
      <c r="E4114" s="38">
        <v>0.54805996386628397</v>
      </c>
      <c r="F4114" s="38"/>
    </row>
    <row r="4115" spans="1:6" x14ac:dyDescent="0.35">
      <c r="A4115" s="37" t="s">
        <v>1365</v>
      </c>
      <c r="B4115" s="38">
        <v>-34.765427780000003</v>
      </c>
      <c r="C4115" s="38">
        <v>-58.361428529999998</v>
      </c>
      <c r="D4115" s="38">
        <v>0.37992656230926508</v>
      </c>
      <c r="E4115" s="38">
        <v>0.40107430517673492</v>
      </c>
      <c r="F4115" s="38"/>
    </row>
    <row r="4116" spans="1:6" x14ac:dyDescent="0.35">
      <c r="A4116" s="37" t="s">
        <v>1367</v>
      </c>
      <c r="B4116" s="38">
        <v>-34.748334589999999</v>
      </c>
      <c r="C4116" s="38">
        <v>-58.438721000000001</v>
      </c>
      <c r="D4116" s="38">
        <v>0.68769979476928711</v>
      </c>
      <c r="E4116" s="38">
        <v>0.70228365305307749</v>
      </c>
      <c r="F4116" s="38"/>
    </row>
    <row r="4117" spans="1:6" x14ac:dyDescent="0.35">
      <c r="A4117" s="37" t="s">
        <v>1393</v>
      </c>
      <c r="B4117" s="38">
        <v>-34.705278700000001</v>
      </c>
      <c r="C4117" s="38">
        <v>-58.441974440000003</v>
      </c>
      <c r="D4117" s="38">
        <v>0.88166224956512451</v>
      </c>
      <c r="E4117" s="38">
        <v>0.89591465655126068</v>
      </c>
      <c r="F4117" s="38"/>
    </row>
    <row r="4118" spans="1:6" x14ac:dyDescent="0.35">
      <c r="A4118" s="37" t="s">
        <v>1378</v>
      </c>
      <c r="B4118" s="38">
        <v>-34.729711700000003</v>
      </c>
      <c r="C4118" s="38">
        <v>-58.421578930000003</v>
      </c>
      <c r="D4118" s="38">
        <v>0.49174350500106812</v>
      </c>
      <c r="E4118" s="38">
        <v>0.47486668990718001</v>
      </c>
      <c r="F4118" s="38"/>
    </row>
    <row r="4119" spans="1:6" x14ac:dyDescent="0.35">
      <c r="A4119" s="37" t="s">
        <v>1406</v>
      </c>
      <c r="B4119" s="38">
        <v>-34.713486060000001</v>
      </c>
      <c r="C4119" s="38">
        <v>-58.445585010000002</v>
      </c>
      <c r="D4119" s="38">
        <v>0.98752427101135254</v>
      </c>
      <c r="E4119" s="38">
        <v>0.95945985284116531</v>
      </c>
      <c r="F4119" s="38"/>
    </row>
    <row r="4120" spans="1:6" x14ac:dyDescent="0.35">
      <c r="A4120" s="37" t="s">
        <v>1388</v>
      </c>
      <c r="B4120" s="38">
        <v>-34.807375290000003</v>
      </c>
      <c r="C4120" s="38">
        <v>-58.420944550000002</v>
      </c>
      <c r="D4120" s="38">
        <v>0.53472250699996948</v>
      </c>
      <c r="E4120" s="38">
        <v>0.5303140355123056</v>
      </c>
      <c r="F4120" s="38"/>
    </row>
    <row r="4121" spans="1:6" x14ac:dyDescent="0.35">
      <c r="A4121" s="37" t="s">
        <v>1409</v>
      </c>
      <c r="B4121" s="38">
        <v>-34.749981269999999</v>
      </c>
      <c r="C4121" s="38">
        <v>-58.450183449999997</v>
      </c>
      <c r="D4121" s="38">
        <v>0.74583208560943604</v>
      </c>
      <c r="E4121" s="38">
        <v>0.73597568273544312</v>
      </c>
      <c r="F4121" s="38"/>
    </row>
    <row r="4122" spans="1:6" x14ac:dyDescent="0.35">
      <c r="A4122" s="37" t="s">
        <v>1411</v>
      </c>
      <c r="B4122" s="38">
        <v>-34.737019349999997</v>
      </c>
      <c r="C4122" s="38">
        <v>-58.444268319999999</v>
      </c>
      <c r="D4122" s="38">
        <v>0.79561233520507813</v>
      </c>
      <c r="E4122" s="38">
        <v>0.72614438666237724</v>
      </c>
      <c r="F4122" s="38"/>
    </row>
    <row r="4123" spans="1:6" x14ac:dyDescent="0.35">
      <c r="A4123" s="37" t="s">
        <v>1398</v>
      </c>
      <c r="B4123" s="38">
        <v>-34.716390160000003</v>
      </c>
      <c r="C4123" s="38">
        <v>-58.462549439999997</v>
      </c>
      <c r="D4123" s="38">
        <v>0.89133220911026001</v>
      </c>
      <c r="E4123" s="38">
        <v>0.84999607060406657</v>
      </c>
      <c r="F4123" s="38"/>
    </row>
    <row r="4124" spans="1:6" x14ac:dyDescent="0.35">
      <c r="A4124" s="37" t="s">
        <v>1414</v>
      </c>
      <c r="B4124" s="38">
        <v>-34.739835790000001</v>
      </c>
      <c r="C4124" s="38">
        <v>-58.487915630000003</v>
      </c>
      <c r="D4124" s="38">
        <v>0.94333952665328979</v>
      </c>
      <c r="E4124" s="38">
        <v>0.96083576741971466</v>
      </c>
      <c r="F4124" s="38"/>
    </row>
    <row r="4125" spans="1:6" x14ac:dyDescent="0.35">
      <c r="A4125" s="37" t="s">
        <v>8714</v>
      </c>
      <c r="B4125" s="38">
        <v>-34.757935680000003</v>
      </c>
      <c r="C4125" s="38">
        <v>-58.419451209999998</v>
      </c>
      <c r="D4125" s="38">
        <v>0.2013450562953949</v>
      </c>
      <c r="E4125" s="38">
        <v>0.18985224432415429</v>
      </c>
      <c r="F4125" s="38">
        <v>25.490196078431371</v>
      </c>
    </row>
    <row r="4126" spans="1:6" x14ac:dyDescent="0.35">
      <c r="A4126" s="37" t="s">
        <v>8715</v>
      </c>
      <c r="B4126" s="38">
        <v>-34.768679329999998</v>
      </c>
      <c r="C4126" s="38">
        <v>-58.400842699999998</v>
      </c>
      <c r="D4126" s="38">
        <v>6.0192950069904327E-2</v>
      </c>
      <c r="E4126" s="38">
        <v>7.0888075770603284E-2</v>
      </c>
      <c r="F4126" s="38">
        <v>30.882352941176471</v>
      </c>
    </row>
    <row r="4127" spans="1:6" x14ac:dyDescent="0.35">
      <c r="A4127" s="37" t="s">
        <v>8716</v>
      </c>
      <c r="B4127" s="38">
        <v>-34.776296449999997</v>
      </c>
      <c r="C4127" s="38">
        <v>-58.40916043</v>
      </c>
      <c r="D4127" s="38">
        <v>0.1735033243894577</v>
      </c>
      <c r="E4127" s="38">
        <v>0.18583626888300239</v>
      </c>
      <c r="F4127" s="38">
        <v>31.03448275862069</v>
      </c>
    </row>
    <row r="4128" spans="1:6" x14ac:dyDescent="0.35">
      <c r="A4128" s="37" t="s">
        <v>8717</v>
      </c>
      <c r="B4128" s="38">
        <v>-34.72979677</v>
      </c>
      <c r="C4128" s="38">
        <v>-58.464480620000003</v>
      </c>
      <c r="D4128" s="38">
        <v>0.9227745532989502</v>
      </c>
      <c r="E4128" s="38">
        <v>0.91694213615523446</v>
      </c>
      <c r="F4128" s="38">
        <v>50.769230769230766</v>
      </c>
    </row>
    <row r="4129" spans="1:6" x14ac:dyDescent="0.35">
      <c r="A4129" s="37" t="s">
        <v>8718</v>
      </c>
      <c r="B4129" s="38">
        <v>-34.769547979999999</v>
      </c>
      <c r="C4129" s="38">
        <v>-58.36526705</v>
      </c>
      <c r="D4129" s="38">
        <v>0.50699782371520996</v>
      </c>
      <c r="E4129" s="38">
        <v>0.50439206116339741</v>
      </c>
      <c r="F4129" s="38">
        <v>30.097087378640776</v>
      </c>
    </row>
    <row r="4130" spans="1:6" x14ac:dyDescent="0.35">
      <c r="A4130" s="37" t="s">
        <v>8719</v>
      </c>
      <c r="B4130" s="38">
        <v>-34.766926230000003</v>
      </c>
      <c r="C4130" s="38">
        <v>-58.409655860000001</v>
      </c>
      <c r="D4130" s="38">
        <v>0.1255120933055878</v>
      </c>
      <c r="E4130" s="38">
        <v>0.115817033342625</v>
      </c>
      <c r="F4130" s="38">
        <v>39.393939393939391</v>
      </c>
    </row>
    <row r="4131" spans="1:6" x14ac:dyDescent="0.35">
      <c r="A4131" s="37" t="s">
        <v>8720</v>
      </c>
      <c r="B4131" s="38">
        <v>-34.763205910000003</v>
      </c>
      <c r="C4131" s="38">
        <v>-58.403722569999999</v>
      </c>
      <c r="D4131" s="38">
        <v>0.1123460456728935</v>
      </c>
      <c r="E4131" s="38">
        <v>0.12890751114291321</v>
      </c>
      <c r="F4131" s="38">
        <v>41.891891891891895</v>
      </c>
    </row>
    <row r="4132" spans="1:6" x14ac:dyDescent="0.35">
      <c r="A4132" s="37" t="s">
        <v>8721</v>
      </c>
      <c r="B4132" s="38">
        <v>-34.77704688</v>
      </c>
      <c r="C4132" s="38">
        <v>-58.409014460000002</v>
      </c>
      <c r="D4132" s="38">
        <v>0.17471940815448761</v>
      </c>
      <c r="E4132" s="38">
        <v>0.1797897827786368</v>
      </c>
      <c r="F4132" s="38">
        <v>31</v>
      </c>
    </row>
    <row r="4133" spans="1:6" x14ac:dyDescent="0.35">
      <c r="A4133" s="37" t="s">
        <v>8722</v>
      </c>
      <c r="B4133" s="38">
        <v>-34.75516725</v>
      </c>
      <c r="C4133" s="38">
        <v>-58.378150820000002</v>
      </c>
      <c r="D4133" s="38">
        <v>0.23190662264823911</v>
      </c>
      <c r="E4133" s="38">
        <v>0.25416173123651081</v>
      </c>
      <c r="F4133" s="38"/>
    </row>
    <row r="4134" spans="1:6" x14ac:dyDescent="0.35">
      <c r="A4134" s="37" t="s">
        <v>8723</v>
      </c>
      <c r="B4134" s="38">
        <v>-34.749002179999998</v>
      </c>
      <c r="C4134" s="38">
        <v>-58.393909469999997</v>
      </c>
      <c r="D4134" s="38">
        <v>9.0030111372470856E-2</v>
      </c>
      <c r="E4134" s="38">
        <v>8.2196678060132103E-2</v>
      </c>
      <c r="F4134" s="38"/>
    </row>
    <row r="4135" spans="1:6" x14ac:dyDescent="0.35">
      <c r="A4135" s="37" t="s">
        <v>8724</v>
      </c>
      <c r="B4135" s="38">
        <v>-34.748728100000001</v>
      </c>
      <c r="C4135" s="38">
        <v>-58.402147730000003</v>
      </c>
      <c r="D4135" s="38">
        <v>0.1581830829381943</v>
      </c>
      <c r="E4135" s="38">
        <v>0.13071596622467041</v>
      </c>
      <c r="F4135" s="38"/>
    </row>
    <row r="4136" spans="1:6" x14ac:dyDescent="0.35">
      <c r="A4136" s="37" t="s">
        <v>8725</v>
      </c>
      <c r="B4136" s="38">
        <v>-34.708669999999998</v>
      </c>
      <c r="C4136" s="38">
        <v>-58.452142549999998</v>
      </c>
      <c r="D4136" s="38">
        <v>0.8442423939704895</v>
      </c>
      <c r="E4136" s="38">
        <v>0.86052755018075311</v>
      </c>
      <c r="F4136" s="38"/>
    </row>
    <row r="4137" spans="1:6" x14ac:dyDescent="0.35">
      <c r="A4137" s="37" t="s">
        <v>8726</v>
      </c>
      <c r="B4137" s="38">
        <v>-34.764860319999997</v>
      </c>
      <c r="C4137" s="38">
        <v>-58.409325469999999</v>
      </c>
      <c r="D4137" s="38">
        <v>0.1167229115962982</v>
      </c>
      <c r="E4137" s="38">
        <v>0.1182646105686824</v>
      </c>
      <c r="F4137" s="38"/>
    </row>
    <row r="4138" spans="1:6" x14ac:dyDescent="0.35">
      <c r="A4138" s="37" t="s">
        <v>8727</v>
      </c>
      <c r="B4138" s="38">
        <v>-34.765592390000002</v>
      </c>
      <c r="C4138" s="38">
        <v>-58.40323111</v>
      </c>
      <c r="D4138" s="38">
        <v>9.3839198350906372E-2</v>
      </c>
      <c r="E4138" s="38">
        <v>9.5059187497411449E-2</v>
      </c>
      <c r="F4138" s="38"/>
    </row>
    <row r="4139" spans="1:6" x14ac:dyDescent="0.35">
      <c r="A4139" s="37" t="s">
        <v>8728</v>
      </c>
      <c r="B4139" s="38">
        <v>-34.75857251</v>
      </c>
      <c r="C4139" s="38">
        <v>-58.410767210000003</v>
      </c>
      <c r="D4139" s="38">
        <v>0.19233255088329321</v>
      </c>
      <c r="E4139" s="38">
        <v>0.16511600346941699</v>
      </c>
      <c r="F4139" s="38">
        <v>59.154929577464785</v>
      </c>
    </row>
    <row r="4140" spans="1:6" x14ac:dyDescent="0.35">
      <c r="A4140" s="37" t="s">
        <v>8729</v>
      </c>
      <c r="B4140" s="38">
        <v>-34.752562519999998</v>
      </c>
      <c r="C4140" s="38">
        <v>-58.407655159999997</v>
      </c>
      <c r="D4140" s="38">
        <v>0.13989084959030151</v>
      </c>
      <c r="E4140" s="38">
        <v>0.1806825999960755</v>
      </c>
      <c r="F4140" s="38">
        <v>55.26315789473685</v>
      </c>
    </row>
    <row r="4141" spans="1:6" x14ac:dyDescent="0.35">
      <c r="A4141" s="37" t="s">
        <v>8730</v>
      </c>
      <c r="B4141" s="38">
        <v>-34.741550050000001</v>
      </c>
      <c r="C4141" s="38">
        <v>-58.391144949999997</v>
      </c>
      <c r="D4141" s="38">
        <v>8.8647246360778809E-2</v>
      </c>
      <c r="E4141" s="38">
        <v>0.10372936973969139</v>
      </c>
      <c r="F4141" s="38">
        <v>36.71875</v>
      </c>
    </row>
    <row r="4142" spans="1:6" x14ac:dyDescent="0.35">
      <c r="A4142" s="37" t="s">
        <v>8731</v>
      </c>
      <c r="B4142" s="38">
        <v>-34.748509169999998</v>
      </c>
      <c r="C4142" s="38">
        <v>-58.393065329999999</v>
      </c>
      <c r="D4142" s="38">
        <v>9.0030111372470856E-2</v>
      </c>
      <c r="E4142" s="38">
        <v>8.6337791809013908E-2</v>
      </c>
      <c r="F4142" s="38">
        <v>14.942528735632186</v>
      </c>
    </row>
    <row r="4143" spans="1:6" x14ac:dyDescent="0.35">
      <c r="A4143" s="37" t="s">
        <v>8732</v>
      </c>
      <c r="B4143" s="38">
        <v>-34.748367909999999</v>
      </c>
      <c r="C4143" s="38">
        <v>-58.443545270000001</v>
      </c>
      <c r="D4143" s="38">
        <v>0.78439784049987793</v>
      </c>
      <c r="E4143" s="38">
        <v>0.76540804850427724</v>
      </c>
      <c r="F4143" s="38">
        <v>68.862275449101801</v>
      </c>
    </row>
    <row r="4144" spans="1:6" x14ac:dyDescent="0.35">
      <c r="A4144" s="37" t="s">
        <v>8733</v>
      </c>
      <c r="B4144" s="38">
        <v>-34.770667099999997</v>
      </c>
      <c r="C4144" s="38">
        <v>-58.397776440000001</v>
      </c>
      <c r="D4144" s="38">
        <v>6.4065337181091309E-2</v>
      </c>
      <c r="E4144" s="38">
        <v>8.9669735023849895E-2</v>
      </c>
      <c r="F4144" s="38">
        <v>38.383838383838381</v>
      </c>
    </row>
    <row r="4145" spans="1:6" x14ac:dyDescent="0.35">
      <c r="A4145" s="37" t="s">
        <v>8734</v>
      </c>
      <c r="B4145" s="38">
        <v>-34.73397216</v>
      </c>
      <c r="C4145" s="38">
        <v>-58.414597020000002</v>
      </c>
      <c r="D4145" s="38">
        <v>0.20484206080436709</v>
      </c>
      <c r="E4145" s="38">
        <v>0.23810637678418839</v>
      </c>
      <c r="F4145" s="38">
        <v>46.666666666666664</v>
      </c>
    </row>
    <row r="4146" spans="1:6" x14ac:dyDescent="0.35">
      <c r="A4146" s="37" t="s">
        <v>8735</v>
      </c>
      <c r="B4146" s="38">
        <v>-34.795045109999997</v>
      </c>
      <c r="C4146" s="38">
        <v>-58.431669790000001</v>
      </c>
      <c r="D4146" s="38">
        <v>0.25574168562889099</v>
      </c>
      <c r="E4146" s="38">
        <v>0.28563711957799071</v>
      </c>
      <c r="F4146" s="38">
        <v>38.028169014084504</v>
      </c>
    </row>
    <row r="4147" spans="1:6" x14ac:dyDescent="0.35">
      <c r="A4147" s="37" t="s">
        <v>8736</v>
      </c>
      <c r="B4147" s="38">
        <v>-34.791113969999998</v>
      </c>
      <c r="C4147" s="38">
        <v>-58.408226579999997</v>
      </c>
      <c r="D4147" s="38">
        <v>0.13934975862503049</v>
      </c>
      <c r="E4147" s="38">
        <v>0.13141062032235301</v>
      </c>
      <c r="F4147" s="38">
        <v>40.384615384615387</v>
      </c>
    </row>
    <row r="4148" spans="1:6" x14ac:dyDescent="0.35">
      <c r="A4148" s="37" t="s">
        <v>8737</v>
      </c>
      <c r="B4148" s="38">
        <v>-34.807764050000003</v>
      </c>
      <c r="C4148" s="38">
        <v>-58.420958110000001</v>
      </c>
      <c r="D4148" s="38">
        <v>0.53472250699996948</v>
      </c>
      <c r="E4148" s="38">
        <v>0.5319079036513964</v>
      </c>
      <c r="F4148" s="38">
        <v>52.777777777777779</v>
      </c>
    </row>
    <row r="4149" spans="1:6" x14ac:dyDescent="0.35">
      <c r="A4149" s="37" t="s">
        <v>8738</v>
      </c>
      <c r="B4149" s="38">
        <v>-34.777092170000003</v>
      </c>
      <c r="C4149" s="38">
        <v>-58.409173330000002</v>
      </c>
      <c r="D4149" s="38">
        <v>0.17471940815448761</v>
      </c>
      <c r="E4149" s="38">
        <v>0.18638980349427781</v>
      </c>
      <c r="F4149" s="38">
        <v>26.865671641791046</v>
      </c>
    </row>
    <row r="4150" spans="1:6" x14ac:dyDescent="0.35">
      <c r="A4150" s="37" t="s">
        <v>8739</v>
      </c>
      <c r="B4150" s="38">
        <v>-34.790409840000002</v>
      </c>
      <c r="C4150" s="38">
        <v>-58.41496454</v>
      </c>
      <c r="D4150" s="38">
        <v>0.1179551929235458</v>
      </c>
      <c r="E4150" s="38">
        <v>0.16344256920588979</v>
      </c>
      <c r="F4150" s="38">
        <v>45.348837209302324</v>
      </c>
    </row>
    <row r="4151" spans="1:6" x14ac:dyDescent="0.35">
      <c r="A4151" s="37" t="s">
        <v>8740</v>
      </c>
      <c r="B4151" s="38">
        <v>-34.755365990000001</v>
      </c>
      <c r="C4151" s="38">
        <v>-58.37850229</v>
      </c>
      <c r="D4151" s="38">
        <v>0.23190662264823911</v>
      </c>
      <c r="E4151" s="38">
        <v>0.25184620675202962</v>
      </c>
      <c r="F4151" s="38">
        <v>48.958333333333329</v>
      </c>
    </row>
    <row r="4152" spans="1:6" x14ac:dyDescent="0.35">
      <c r="A4152" s="37" t="s">
        <v>8741</v>
      </c>
      <c r="B4152" s="38">
        <v>-34.748248349999997</v>
      </c>
      <c r="C4152" s="38">
        <v>-58.374051250000001</v>
      </c>
      <c r="D4152" s="38">
        <v>0.2425311803817749</v>
      </c>
      <c r="E4152" s="38">
        <v>0.24865353264306719</v>
      </c>
      <c r="F4152" s="38">
        <v>55.670103092783506</v>
      </c>
    </row>
    <row r="4153" spans="1:6" x14ac:dyDescent="0.35">
      <c r="A4153" s="37" t="s">
        <v>8742</v>
      </c>
      <c r="B4153" s="38">
        <v>-34.804949299999997</v>
      </c>
      <c r="C4153" s="38">
        <v>-58.423951410000001</v>
      </c>
      <c r="D4153" s="38">
        <v>0.59864515066146851</v>
      </c>
      <c r="E4153" s="38">
        <v>0.58326035502709839</v>
      </c>
      <c r="F4153" s="38">
        <v>72</v>
      </c>
    </row>
    <row r="4154" spans="1:6" x14ac:dyDescent="0.35">
      <c r="A4154" s="37" t="s">
        <v>8743</v>
      </c>
      <c r="B4154" s="38">
        <v>-34.761527909999998</v>
      </c>
      <c r="C4154" s="38">
        <v>-58.396595759999997</v>
      </c>
      <c r="D4154" s="38">
        <v>0.1055397465825081</v>
      </c>
      <c r="E4154" s="38">
        <v>8.1783738509575654E-2</v>
      </c>
      <c r="F4154" s="38">
        <v>54.6875</v>
      </c>
    </row>
    <row r="4155" spans="1:6" x14ac:dyDescent="0.35">
      <c r="A4155" s="37" t="s">
        <v>8744</v>
      </c>
      <c r="B4155" s="38">
        <v>-34.751337700000001</v>
      </c>
      <c r="C4155" s="38">
        <v>-58.43277939</v>
      </c>
      <c r="D4155" s="38">
        <v>0.39372444152832031</v>
      </c>
      <c r="E4155" s="38">
        <v>0.39823403248661438</v>
      </c>
      <c r="F4155" s="38">
        <v>60</v>
      </c>
    </row>
    <row r="4156" spans="1:6" x14ac:dyDescent="0.35">
      <c r="A4156" s="37" t="s">
        <v>8745</v>
      </c>
      <c r="B4156" s="38">
        <v>-34.73920373</v>
      </c>
      <c r="C4156" s="38">
        <v>-58.403185299999997</v>
      </c>
      <c r="D4156" s="38">
        <v>8.6043648421764374E-2</v>
      </c>
      <c r="E4156" s="38">
        <v>9.4564419239759445E-2</v>
      </c>
      <c r="F4156" s="38">
        <v>58.064516129032263</v>
      </c>
    </row>
    <row r="4157" spans="1:6" x14ac:dyDescent="0.35">
      <c r="A4157" s="37" t="s">
        <v>8746</v>
      </c>
      <c r="B4157" s="38">
        <v>-34.769199579999999</v>
      </c>
      <c r="C4157" s="38">
        <v>-58.394973980000003</v>
      </c>
      <c r="D4157" s="38">
        <v>0.14257159829139709</v>
      </c>
      <c r="E4157" s="38">
        <v>0.14228948743806949</v>
      </c>
      <c r="F4157" s="38">
        <v>28.39506172839506</v>
      </c>
    </row>
    <row r="4158" spans="1:6" x14ac:dyDescent="0.35">
      <c r="A4158" s="37" t="s">
        <v>8747</v>
      </c>
      <c r="B4158" s="38">
        <v>-34.786596609999997</v>
      </c>
      <c r="C4158" s="38">
        <v>-58.421870779999999</v>
      </c>
      <c r="D4158" s="38">
        <v>0.34768924117088318</v>
      </c>
      <c r="E4158" s="38">
        <v>0.34578400353590649</v>
      </c>
      <c r="F4158" s="38">
        <v>64.285714285714292</v>
      </c>
    </row>
    <row r="4159" spans="1:6" x14ac:dyDescent="0.35">
      <c r="A4159" s="37" t="s">
        <v>8748</v>
      </c>
      <c r="B4159" s="38">
        <v>-34.729383069999997</v>
      </c>
      <c r="C4159" s="38">
        <v>-58.419933759999999</v>
      </c>
      <c r="D4159" s="38">
        <v>0.46697255969047552</v>
      </c>
      <c r="E4159" s="38">
        <v>0.47688517860464152</v>
      </c>
      <c r="F4159" s="38">
        <v>56.25</v>
      </c>
    </row>
    <row r="4160" spans="1:6" x14ac:dyDescent="0.35">
      <c r="A4160" s="37" t="s">
        <v>8749</v>
      </c>
      <c r="B4160" s="38">
        <v>-34.725599420000002</v>
      </c>
      <c r="C4160" s="38">
        <v>-58.446906169999998</v>
      </c>
      <c r="D4160" s="38">
        <v>0.91127359867095947</v>
      </c>
      <c r="E4160" s="38">
        <v>0.92109527399665436</v>
      </c>
      <c r="F4160" s="38">
        <v>76.106194690265482</v>
      </c>
    </row>
    <row r="4161" spans="1:6" x14ac:dyDescent="0.35">
      <c r="A4161" s="37" t="s">
        <v>8750</v>
      </c>
      <c r="B4161" s="38">
        <v>-34.748173319999999</v>
      </c>
      <c r="C4161" s="38">
        <v>-58.349786010000003</v>
      </c>
      <c r="D4161" s="38">
        <v>0.49642342329025269</v>
      </c>
      <c r="E4161" s="38">
        <v>0.50464904465173421</v>
      </c>
      <c r="F4161" s="38">
        <v>54.666666666666664</v>
      </c>
    </row>
    <row r="4162" spans="1:6" x14ac:dyDescent="0.35">
      <c r="A4162" s="37" t="s">
        <v>8751</v>
      </c>
      <c r="B4162" s="38">
        <v>-34.769491719999998</v>
      </c>
      <c r="C4162" s="38">
        <v>-58.369243220000001</v>
      </c>
      <c r="D4162" s="38">
        <v>0.49613234400749212</v>
      </c>
      <c r="E4162" s="38">
        <v>0.5006348150117057</v>
      </c>
      <c r="F4162" s="38">
        <v>48.387096774193552</v>
      </c>
    </row>
    <row r="4163" spans="1:6" x14ac:dyDescent="0.35">
      <c r="A4163" s="37" t="s">
        <v>8752</v>
      </c>
      <c r="B4163" s="38">
        <v>-34.738149249999999</v>
      </c>
      <c r="C4163" s="38">
        <v>-58.444079520000003</v>
      </c>
      <c r="D4163" s="38">
        <v>0.77540630102157593</v>
      </c>
      <c r="E4163" s="38">
        <v>0.7125412159495883</v>
      </c>
      <c r="F4163" s="38">
        <v>62.251655629139066</v>
      </c>
    </row>
    <row r="4164" spans="1:6" x14ac:dyDescent="0.35">
      <c r="A4164" s="37" t="s">
        <v>8753</v>
      </c>
      <c r="B4164" s="38">
        <v>-34.713299290000002</v>
      </c>
      <c r="C4164" s="38">
        <v>-58.4470782</v>
      </c>
      <c r="D4164" s="38">
        <v>0.94403159618377686</v>
      </c>
      <c r="E4164" s="38">
        <v>0.95352196532326772</v>
      </c>
      <c r="F4164" s="38">
        <v>68.59504132231406</v>
      </c>
    </row>
    <row r="4165" spans="1:6" x14ac:dyDescent="0.35">
      <c r="A4165" s="37" t="s">
        <v>8754</v>
      </c>
      <c r="B4165" s="38">
        <v>-34.745819429999997</v>
      </c>
      <c r="C4165" s="38">
        <v>-58.366811929999997</v>
      </c>
      <c r="D4165" s="38">
        <v>0.38840189576148992</v>
      </c>
      <c r="E4165" s="38">
        <v>0.39337959885597229</v>
      </c>
      <c r="F4165" s="38">
        <v>53.521126760563376</v>
      </c>
    </row>
    <row r="4166" spans="1:6" x14ac:dyDescent="0.35">
      <c r="A4166" s="37" t="s">
        <v>8755</v>
      </c>
      <c r="B4166" s="38">
        <v>-34.76570753</v>
      </c>
      <c r="C4166" s="38">
        <v>-58.42043537</v>
      </c>
      <c r="D4166" s="38">
        <v>0.31361302733421331</v>
      </c>
      <c r="E4166" s="38">
        <v>0.32124157204772491</v>
      </c>
      <c r="F4166" s="38">
        <v>50.78125</v>
      </c>
    </row>
    <row r="4167" spans="1:6" x14ac:dyDescent="0.35">
      <c r="A4167" s="37" t="s">
        <v>8756</v>
      </c>
      <c r="B4167" s="38">
        <v>-34.754540849999998</v>
      </c>
      <c r="C4167" s="38">
        <v>-58.441809829999997</v>
      </c>
      <c r="D4167" s="38">
        <v>0.7436252236366272</v>
      </c>
      <c r="E4167" s="38">
        <v>0.71677589577597545</v>
      </c>
      <c r="F4167" s="38">
        <v>57.843137254901968</v>
      </c>
    </row>
    <row r="4168" spans="1:6" x14ac:dyDescent="0.35">
      <c r="A4168" s="37" t="s">
        <v>8757</v>
      </c>
      <c r="B4168" s="38">
        <v>-34.780154949999996</v>
      </c>
      <c r="C4168" s="38">
        <v>-58.381053850000001</v>
      </c>
      <c r="D4168" s="38">
        <v>0.38236832618713379</v>
      </c>
      <c r="E4168" s="38">
        <v>0.35421585840614223</v>
      </c>
      <c r="F4168" s="38">
        <v>50.877192982456144</v>
      </c>
    </row>
    <row r="4169" spans="1:6" x14ac:dyDescent="0.35">
      <c r="A4169" s="37" t="s">
        <v>8758</v>
      </c>
      <c r="B4169" s="38">
        <v>-34.760111770000002</v>
      </c>
      <c r="C4169" s="38">
        <v>-58.434308880000003</v>
      </c>
      <c r="D4169" s="38">
        <v>0.44683802127838129</v>
      </c>
      <c r="E4169" s="38">
        <v>0.48298067638748571</v>
      </c>
      <c r="F4169" s="38">
        <v>41.463414634146339</v>
      </c>
    </row>
    <row r="4170" spans="1:6" x14ac:dyDescent="0.35">
      <c r="A4170" s="37" t="s">
        <v>8759</v>
      </c>
      <c r="B4170" s="38">
        <v>-34.800929940000003</v>
      </c>
      <c r="C4170" s="38">
        <v>-58.431651500000001</v>
      </c>
      <c r="D4170" s="38">
        <v>0.37571761012077332</v>
      </c>
      <c r="E4170" s="38">
        <v>0.40061050250723562</v>
      </c>
      <c r="F4170" s="38">
        <v>63.636363636363633</v>
      </c>
    </row>
    <row r="4171" spans="1:6" x14ac:dyDescent="0.35">
      <c r="A4171" s="37" t="s">
        <v>8760</v>
      </c>
      <c r="B4171" s="38">
        <v>-34.748687250000003</v>
      </c>
      <c r="C4171" s="38">
        <v>-58.401855509999997</v>
      </c>
      <c r="D4171" s="38">
        <v>0.1581830829381943</v>
      </c>
      <c r="E4171" s="38">
        <v>0.12893434131846709</v>
      </c>
      <c r="F4171" s="38">
        <v>45.283018867924532</v>
      </c>
    </row>
    <row r="4172" spans="1:6" x14ac:dyDescent="0.35">
      <c r="A4172" s="37" t="s">
        <v>8761</v>
      </c>
      <c r="B4172" s="38">
        <v>-34.708451879999998</v>
      </c>
      <c r="C4172" s="38">
        <v>-58.452265490000002</v>
      </c>
      <c r="D4172" s="38">
        <v>0.8442423939704895</v>
      </c>
      <c r="E4172" s="38">
        <v>0.86655546018951812</v>
      </c>
      <c r="F4172" s="38">
        <v>67.272727272727266</v>
      </c>
    </row>
    <row r="4173" spans="1:6" x14ac:dyDescent="0.35">
      <c r="A4173" s="37" t="s">
        <v>8762</v>
      </c>
      <c r="B4173" s="38">
        <v>-34.792799899999999</v>
      </c>
      <c r="C4173" s="38">
        <v>-58.446830419999998</v>
      </c>
      <c r="D4173" s="38">
        <v>0.5655398964881897</v>
      </c>
      <c r="E4173" s="38">
        <v>0.48237261431557787</v>
      </c>
      <c r="F4173" s="38"/>
    </row>
    <row r="4174" spans="1:6" x14ac:dyDescent="0.35">
      <c r="A4174" s="37" t="s">
        <v>8763</v>
      </c>
      <c r="B4174" s="38">
        <v>-34.74519737</v>
      </c>
      <c r="C4174" s="38">
        <v>-58.39968313</v>
      </c>
      <c r="D4174" s="38">
        <v>0.1093782261013985</v>
      </c>
      <c r="E4174" s="38">
        <v>0.1365590695705679</v>
      </c>
      <c r="F4174" s="38">
        <v>34.867503486750351</v>
      </c>
    </row>
    <row r="4175" spans="1:6" x14ac:dyDescent="0.35">
      <c r="A4175" s="37" t="s">
        <v>8764</v>
      </c>
      <c r="B4175" s="38">
        <v>-34.80468114</v>
      </c>
      <c r="C4175" s="38">
        <v>-58.424827639999997</v>
      </c>
      <c r="D4175" s="38">
        <v>0.61846578121185303</v>
      </c>
      <c r="E4175" s="38">
        <v>0.56129988448487389</v>
      </c>
      <c r="F4175" s="38">
        <v>38.352941176470587</v>
      </c>
    </row>
    <row r="4176" spans="1:6" x14ac:dyDescent="0.35">
      <c r="A4176" s="37" t="s">
        <v>8765</v>
      </c>
      <c r="B4176" s="38">
        <v>-34.789877400000002</v>
      </c>
      <c r="C4176" s="38">
        <v>-58.414535139999998</v>
      </c>
      <c r="D4176" s="38">
        <v>0.1179551929235458</v>
      </c>
      <c r="E4176" s="38">
        <v>0.14390419288115069</v>
      </c>
      <c r="F4176" s="38">
        <v>23.119266055045873</v>
      </c>
    </row>
    <row r="4177" spans="1:6" x14ac:dyDescent="0.35">
      <c r="A4177" s="37" t="s">
        <v>8766</v>
      </c>
      <c r="B4177" s="38">
        <v>-34.741292559999998</v>
      </c>
      <c r="C4177" s="38">
        <v>-58.426553509999998</v>
      </c>
      <c r="D4177" s="38">
        <v>0.46820440888404852</v>
      </c>
      <c r="E4177" s="38">
        <v>0.47818178824476287</v>
      </c>
      <c r="F4177" s="38">
        <v>40.261865793780686</v>
      </c>
    </row>
    <row r="4178" spans="1:6" x14ac:dyDescent="0.35">
      <c r="A4178" s="37" t="s">
        <v>8767</v>
      </c>
      <c r="B4178" s="38">
        <v>-34.77605148</v>
      </c>
      <c r="C4178" s="38">
        <v>-58.389058740000003</v>
      </c>
      <c r="D4178" s="38">
        <v>0.27521753311157232</v>
      </c>
      <c r="E4178" s="38">
        <v>0.21069355299206161</v>
      </c>
      <c r="F4178" s="38">
        <v>27.739726027397261</v>
      </c>
    </row>
    <row r="4179" spans="1:6" x14ac:dyDescent="0.35">
      <c r="A4179" s="37" t="s">
        <v>8768</v>
      </c>
      <c r="B4179" s="38">
        <v>-34.74327684</v>
      </c>
      <c r="C4179" s="38">
        <v>-58.388273210000001</v>
      </c>
      <c r="D4179" s="38">
        <v>0.12635552883148191</v>
      </c>
      <c r="E4179" s="38">
        <v>0.13074612135396291</v>
      </c>
      <c r="F4179" s="38">
        <v>20.748829953198129</v>
      </c>
    </row>
    <row r="4180" spans="1:6" x14ac:dyDescent="0.35">
      <c r="A4180" s="37" t="s">
        <v>8769</v>
      </c>
      <c r="B4180" s="38">
        <v>-34.758097880000001</v>
      </c>
      <c r="C4180" s="38">
        <v>-58.40294806</v>
      </c>
      <c r="D4180" s="38">
        <v>0.2207212895154953</v>
      </c>
      <c r="E4180" s="38">
        <v>0.14840843783957619</v>
      </c>
      <c r="F4180" s="38">
        <v>50.749999999999993</v>
      </c>
    </row>
    <row r="4181" spans="1:6" x14ac:dyDescent="0.35">
      <c r="A4181" s="37" t="s">
        <v>8770</v>
      </c>
      <c r="B4181" s="38">
        <v>-34.749009809999997</v>
      </c>
      <c r="C4181" s="38">
        <v>-58.350105050000003</v>
      </c>
      <c r="D4181" s="38">
        <v>0.49025434255599981</v>
      </c>
      <c r="E4181" s="38">
        <v>0.52745216143758678</v>
      </c>
      <c r="F4181" s="38">
        <v>42.456140350877192</v>
      </c>
    </row>
    <row r="4182" spans="1:6" x14ac:dyDescent="0.35">
      <c r="A4182" s="37" t="s">
        <v>8771</v>
      </c>
      <c r="B4182" s="38">
        <v>-34.725490790000002</v>
      </c>
      <c r="C4182" s="38">
        <v>-58.463699689999999</v>
      </c>
      <c r="D4182" s="38">
        <v>0.97694051265716553</v>
      </c>
      <c r="E4182" s="38">
        <v>0.89759627870611247</v>
      </c>
      <c r="F4182" s="38">
        <v>46.84873949579832</v>
      </c>
    </row>
    <row r="4183" spans="1:6" x14ac:dyDescent="0.35">
      <c r="A4183" s="37" t="s">
        <v>8772</v>
      </c>
      <c r="B4183" s="38">
        <v>-34.765333839999997</v>
      </c>
      <c r="C4183" s="38">
        <v>-58.431837520000002</v>
      </c>
      <c r="D4183" s="38">
        <v>0.38288858532905579</v>
      </c>
      <c r="E4183" s="38">
        <v>0.38097694908317759</v>
      </c>
      <c r="F4183" s="38">
        <v>32.917964693665631</v>
      </c>
    </row>
    <row r="4184" spans="1:6" x14ac:dyDescent="0.35">
      <c r="A4184" s="37" t="s">
        <v>8773</v>
      </c>
      <c r="B4184" s="38">
        <v>-34.705572580000002</v>
      </c>
      <c r="C4184" s="38">
        <v>-58.441902370000001</v>
      </c>
      <c r="D4184" s="38">
        <v>0.90331590175628662</v>
      </c>
      <c r="E4184" s="38">
        <v>0.89686506986618042</v>
      </c>
      <c r="F4184" s="38">
        <v>49.799196787148588</v>
      </c>
    </row>
    <row r="4185" spans="1:6" x14ac:dyDescent="0.35">
      <c r="A4185" s="37" t="s">
        <v>8774</v>
      </c>
      <c r="B4185" s="38">
        <v>-34.74545638</v>
      </c>
      <c r="C4185" s="38">
        <v>-58.397247530000001</v>
      </c>
      <c r="D4185" s="38">
        <v>0.15841962397098541</v>
      </c>
      <c r="E4185" s="38">
        <v>0.13268790228499311</v>
      </c>
      <c r="F4185" s="38">
        <v>29.572836801752466</v>
      </c>
    </row>
    <row r="4186" spans="1:6" x14ac:dyDescent="0.35">
      <c r="A4186" s="37" t="s">
        <v>8775</v>
      </c>
      <c r="B4186" s="38">
        <v>-34.765562150000001</v>
      </c>
      <c r="C4186" s="38">
        <v>-58.403336099999997</v>
      </c>
      <c r="D4186" s="38">
        <v>9.3839198350906372E-2</v>
      </c>
      <c r="E4186" s="38">
        <v>9.5543053504583003E-2</v>
      </c>
      <c r="F4186" s="38">
        <v>38.757062146892657</v>
      </c>
    </row>
    <row r="4187" spans="1:6" x14ac:dyDescent="0.35">
      <c r="A4187" s="37" t="s">
        <v>8776</v>
      </c>
      <c r="B4187" s="38">
        <v>-34.775265750000003</v>
      </c>
      <c r="C4187" s="38">
        <v>-58.395090410000002</v>
      </c>
      <c r="D4187" s="38">
        <v>0.1483759880065918</v>
      </c>
      <c r="E4187" s="38">
        <v>0.1398505919465893</v>
      </c>
      <c r="F4187" s="38">
        <v>31.751412429378533</v>
      </c>
    </row>
    <row r="4188" spans="1:6" x14ac:dyDescent="0.35">
      <c r="A4188" s="37" t="s">
        <v>1430</v>
      </c>
      <c r="B4188" s="38">
        <v>-34.710479650000003</v>
      </c>
      <c r="C4188" s="38">
        <v>-58.449465000000004</v>
      </c>
      <c r="D4188" s="38">
        <v>0.86263453960418701</v>
      </c>
      <c r="E4188" s="38">
        <v>0.87382980368354102</v>
      </c>
      <c r="F4188" s="38"/>
    </row>
    <row r="4189" spans="1:6" x14ac:dyDescent="0.35">
      <c r="A4189" s="37" t="s">
        <v>1427</v>
      </c>
      <c r="B4189" s="38">
        <v>-34.775755529999998</v>
      </c>
      <c r="C4189" s="38">
        <v>-58.457492369999997</v>
      </c>
      <c r="D4189" s="38">
        <v>0.66878706216812134</v>
      </c>
      <c r="E4189" s="38">
        <v>0.65578720674795266</v>
      </c>
      <c r="F4189" s="38"/>
    </row>
    <row r="4190" spans="1:6" x14ac:dyDescent="0.35">
      <c r="A4190" s="37" t="s">
        <v>1428</v>
      </c>
      <c r="B4190" s="38">
        <v>-34.766005610000001</v>
      </c>
      <c r="C4190" s="38">
        <v>-58.420566880000003</v>
      </c>
      <c r="D4190" s="38">
        <v>0.31361302733421331</v>
      </c>
      <c r="E4190" s="38">
        <v>0.32182272221591018</v>
      </c>
      <c r="F4190" s="38"/>
    </row>
    <row r="4191" spans="1:6" x14ac:dyDescent="0.35">
      <c r="A4191" s="37" t="s">
        <v>1426</v>
      </c>
      <c r="B4191" s="38">
        <v>-34.763331979999997</v>
      </c>
      <c r="C4191" s="38">
        <v>-58.403456120000001</v>
      </c>
      <c r="D4191" s="38">
        <v>0.1123460456728935</v>
      </c>
      <c r="E4191" s="38">
        <v>0.11244938682648351</v>
      </c>
      <c r="F4191" s="38"/>
    </row>
    <row r="4192" spans="1:6" x14ac:dyDescent="0.35">
      <c r="A4192" s="37" t="s">
        <v>1432</v>
      </c>
      <c r="B4192" s="38">
        <v>-34.761743899999999</v>
      </c>
      <c r="C4192" s="38">
        <v>-58.396670970000002</v>
      </c>
      <c r="D4192" s="38">
        <v>0.1055397465825081</v>
      </c>
      <c r="E4192" s="38">
        <v>7.8160366366824344E-2</v>
      </c>
      <c r="F4192" s="38"/>
    </row>
    <row r="4193" spans="1:6" x14ac:dyDescent="0.35">
      <c r="A4193" s="37" t="s">
        <v>8777</v>
      </c>
      <c r="B4193" s="38">
        <v>-34.748918519999997</v>
      </c>
      <c r="C4193" s="38">
        <v>-58.401885579999998</v>
      </c>
      <c r="D4193" s="38">
        <v>0.1581830829381943</v>
      </c>
      <c r="E4193" s="38">
        <v>0.12563956685756381</v>
      </c>
      <c r="F4193" s="38">
        <v>29.071428571428569</v>
      </c>
    </row>
    <row r="4194" spans="1:6" x14ac:dyDescent="0.35">
      <c r="A4194" s="37" t="s">
        <v>8778</v>
      </c>
      <c r="B4194" s="38">
        <v>-34.70900357</v>
      </c>
      <c r="C4194" s="38">
        <v>-58.452022210000003</v>
      </c>
      <c r="D4194" s="38">
        <v>0.8442423939704895</v>
      </c>
      <c r="E4194" s="38">
        <v>0.85648845048511735</v>
      </c>
      <c r="F4194" s="38">
        <v>45.185185185185183</v>
      </c>
    </row>
    <row r="4195" spans="1:6" x14ac:dyDescent="0.35">
      <c r="A4195" s="37" t="s">
        <v>8779</v>
      </c>
      <c r="B4195" s="38">
        <v>-34.758541450000003</v>
      </c>
      <c r="C4195" s="38">
        <v>-58.403500579999999</v>
      </c>
      <c r="D4195" s="38">
        <v>0.21203172206878659</v>
      </c>
      <c r="E4195" s="38">
        <v>0.1774907220775882</v>
      </c>
      <c r="F4195" s="38">
        <v>38.827098078867543</v>
      </c>
    </row>
    <row r="4196" spans="1:6" x14ac:dyDescent="0.35">
      <c r="A4196" s="37" t="s">
        <v>8780</v>
      </c>
      <c r="B4196" s="38">
        <v>-34.776613040000001</v>
      </c>
      <c r="C4196" s="38">
        <v>-58.4084596</v>
      </c>
      <c r="D4196" s="38">
        <v>0.1604172736406326</v>
      </c>
      <c r="E4196" s="38">
        <v>0.17023866273688551</v>
      </c>
      <c r="F4196" s="38">
        <v>17.021276595744681</v>
      </c>
    </row>
    <row r="4197" spans="1:6" x14ac:dyDescent="0.35">
      <c r="A4197" s="37" t="s">
        <v>8781</v>
      </c>
      <c r="B4197" s="38">
        <v>-34.76148207</v>
      </c>
      <c r="C4197" s="38">
        <v>-58.352977060000001</v>
      </c>
      <c r="D4197" s="38">
        <v>0.43131256103515619</v>
      </c>
      <c r="E4197" s="38">
        <v>0.44661164928126978</v>
      </c>
      <c r="F4197" s="38">
        <v>29.685807150595885</v>
      </c>
    </row>
    <row r="4198" spans="1:6" x14ac:dyDescent="0.35">
      <c r="A4198" s="37" t="s">
        <v>8782</v>
      </c>
      <c r="B4198" s="38">
        <v>-34.804195370000002</v>
      </c>
      <c r="C4198" s="38">
        <v>-58.436648830000003</v>
      </c>
      <c r="D4198" s="38">
        <v>0.38990569114685059</v>
      </c>
      <c r="E4198" s="38">
        <v>0.3793220768372218</v>
      </c>
      <c r="F4198" s="38">
        <v>33.36322869955157</v>
      </c>
    </row>
    <row r="4199" spans="1:6" x14ac:dyDescent="0.35">
      <c r="A4199" s="37" t="s">
        <v>8783</v>
      </c>
      <c r="B4199" s="38">
        <v>-34.768965250000001</v>
      </c>
      <c r="C4199" s="38">
        <v>-58.398835529999999</v>
      </c>
      <c r="D4199" s="38">
        <v>9.1949641704559326E-2</v>
      </c>
      <c r="E4199" s="38">
        <v>7.4528841887201588E-2</v>
      </c>
      <c r="F4199" s="38">
        <v>19.585798816568047</v>
      </c>
    </row>
    <row r="4200" spans="1:6" x14ac:dyDescent="0.35">
      <c r="A4200" s="37" t="s">
        <v>8784</v>
      </c>
      <c r="B4200" s="38">
        <v>-34.746905699999999</v>
      </c>
      <c r="C4200" s="38">
        <v>-58.393425090000001</v>
      </c>
      <c r="D4200" s="38">
        <v>8.2081429660320282E-2</v>
      </c>
      <c r="E4200" s="38">
        <v>8.9913844648334712E-2</v>
      </c>
      <c r="F4200" s="38">
        <v>18.651124063280598</v>
      </c>
    </row>
    <row r="4201" spans="1:6" x14ac:dyDescent="0.35">
      <c r="A4201" s="37" t="s">
        <v>8785</v>
      </c>
      <c r="B4201" s="38">
        <v>-34.73849998</v>
      </c>
      <c r="C4201" s="38">
        <v>-58.396815009999997</v>
      </c>
      <c r="D4201" s="38">
        <v>0.11382376402616499</v>
      </c>
      <c r="E4201" s="38">
        <v>0.10585933447712</v>
      </c>
      <c r="F4201" s="38">
        <v>17.761557177615572</v>
      </c>
    </row>
    <row r="4202" spans="1:6" x14ac:dyDescent="0.35">
      <c r="A4202" s="37" t="s">
        <v>8786</v>
      </c>
      <c r="B4202" s="38">
        <v>-34.714697659999999</v>
      </c>
      <c r="C4202" s="38">
        <v>-58.446189609999998</v>
      </c>
      <c r="D4202" s="38">
        <v>0.98752427101135254</v>
      </c>
      <c r="E4202" s="38">
        <v>0.97132936747450582</v>
      </c>
      <c r="F4202" s="38">
        <v>48.456790123456791</v>
      </c>
    </row>
    <row r="4203" spans="1:6" x14ac:dyDescent="0.35">
      <c r="A4203" s="37" t="s">
        <v>8787</v>
      </c>
      <c r="B4203" s="38">
        <v>-34.75821646</v>
      </c>
      <c r="C4203" s="38">
        <v>-58.403427929999999</v>
      </c>
      <c r="D4203" s="38">
        <v>0.2207212895154953</v>
      </c>
      <c r="E4203" s="38">
        <v>0.17710170781032911</v>
      </c>
      <c r="F4203" s="38"/>
    </row>
    <row r="4204" spans="1:6" x14ac:dyDescent="0.35">
      <c r="A4204" s="37" t="s">
        <v>8788</v>
      </c>
      <c r="B4204" s="38">
        <v>-34.75801302</v>
      </c>
      <c r="C4204" s="38">
        <v>-58.403002690000001</v>
      </c>
      <c r="D4204" s="38">
        <v>0.2207212895154953</v>
      </c>
      <c r="E4204" s="38">
        <v>0.14978977281487349</v>
      </c>
      <c r="F4204" s="38">
        <v>62.077922077922075</v>
      </c>
    </row>
    <row r="4205" spans="1:6" x14ac:dyDescent="0.35">
      <c r="A4205" s="37" t="s">
        <v>8789</v>
      </c>
      <c r="B4205" s="38">
        <v>-34.77626849</v>
      </c>
      <c r="C4205" s="38">
        <v>-58.38897395</v>
      </c>
      <c r="D4205" s="38">
        <v>0.26877409219741821</v>
      </c>
      <c r="E4205" s="38">
        <v>0.21678866436214819</v>
      </c>
      <c r="F4205" s="38">
        <v>41.666666666666671</v>
      </c>
    </row>
    <row r="4206" spans="1:6" x14ac:dyDescent="0.35">
      <c r="A4206" s="37" t="s">
        <v>8790</v>
      </c>
      <c r="B4206" s="38">
        <v>-34.777607549999999</v>
      </c>
      <c r="C4206" s="38">
        <v>-58.406013610000002</v>
      </c>
      <c r="D4206" s="38">
        <v>4.5401405543088913E-2</v>
      </c>
      <c r="E4206" s="38">
        <v>0.10827263525208911</v>
      </c>
      <c r="F4206" s="38">
        <v>24.867724867724867</v>
      </c>
    </row>
    <row r="4207" spans="1:6" x14ac:dyDescent="0.35">
      <c r="A4207" s="37" t="s">
        <v>8791</v>
      </c>
      <c r="B4207" s="38">
        <v>-34.801016590000003</v>
      </c>
      <c r="C4207" s="38">
        <v>-58.431623379999998</v>
      </c>
      <c r="D4207" s="38">
        <v>0.37571761012077332</v>
      </c>
      <c r="E4207" s="38">
        <v>0.39644980188962581</v>
      </c>
      <c r="F4207" s="38">
        <v>51.977401129943502</v>
      </c>
    </row>
    <row r="4208" spans="1:6" x14ac:dyDescent="0.35">
      <c r="A4208" s="37" t="s">
        <v>8792</v>
      </c>
      <c r="B4208" s="38">
        <v>-34.750690990000003</v>
      </c>
      <c r="C4208" s="38">
        <v>-58.41983776</v>
      </c>
      <c r="D4208" s="38">
        <v>0.25142744183540339</v>
      </c>
      <c r="E4208" s="38">
        <v>0.36795455177088038</v>
      </c>
      <c r="F4208" s="38">
        <v>50.362318840579711</v>
      </c>
    </row>
    <row r="4209" spans="1:6" x14ac:dyDescent="0.35">
      <c r="A4209" s="37" t="s">
        <v>8793</v>
      </c>
      <c r="B4209" s="38">
        <v>-34.776551660000003</v>
      </c>
      <c r="C4209" s="38">
        <v>-58.41474195</v>
      </c>
      <c r="D4209" s="38">
        <v>0.28654894232749939</v>
      </c>
      <c r="E4209" s="38">
        <v>0.29061852809455663</v>
      </c>
      <c r="F4209" s="38">
        <v>51.47679324894515</v>
      </c>
    </row>
    <row r="4210" spans="1:6" x14ac:dyDescent="0.35">
      <c r="A4210" s="37" t="s">
        <v>8794</v>
      </c>
      <c r="B4210" s="38">
        <v>-34.748955289999998</v>
      </c>
      <c r="C4210" s="38">
        <v>-58.393953199999999</v>
      </c>
      <c r="D4210" s="38">
        <v>9.0030111372470856E-2</v>
      </c>
      <c r="E4210" s="38">
        <v>8.2196678060132103E-2</v>
      </c>
      <c r="F4210" s="38">
        <v>29.220779220779221</v>
      </c>
    </row>
    <row r="4211" spans="1:6" x14ac:dyDescent="0.35">
      <c r="A4211" s="37" t="s">
        <v>8795</v>
      </c>
      <c r="B4211" s="38">
        <v>-34.764548320000003</v>
      </c>
      <c r="C4211" s="38">
        <v>-58.409344840000003</v>
      </c>
      <c r="D4211" s="38">
        <v>0.1167229115962982</v>
      </c>
      <c r="E4211" s="38">
        <v>0.12178005905527819</v>
      </c>
      <c r="F4211" s="38">
        <v>39.897698209718669</v>
      </c>
    </row>
    <row r="4212" spans="1:6" x14ac:dyDescent="0.35">
      <c r="A4212" s="37" t="s">
        <v>8796</v>
      </c>
      <c r="B4212" s="38">
        <v>-34.763275350000001</v>
      </c>
      <c r="C4212" s="38">
        <v>-58.403377040000002</v>
      </c>
      <c r="D4212" s="38">
        <v>0.1123460456728935</v>
      </c>
      <c r="E4212" s="38">
        <v>0.11643871306870621</v>
      </c>
      <c r="F4212" s="38">
        <v>48.031496062992126</v>
      </c>
    </row>
    <row r="4213" spans="1:6" x14ac:dyDescent="0.35">
      <c r="A4213" s="37" t="s">
        <v>8797</v>
      </c>
      <c r="B4213" s="38">
        <v>-34.739621079999999</v>
      </c>
      <c r="C4213" s="38">
        <v>-58.389761100000001</v>
      </c>
      <c r="D4213" s="38">
        <v>0.1007967889308929</v>
      </c>
      <c r="E4213" s="38">
        <v>0.10564767810943961</v>
      </c>
      <c r="F4213" s="38">
        <v>33.333333333333329</v>
      </c>
    </row>
    <row r="4214" spans="1:6" x14ac:dyDescent="0.35">
      <c r="A4214" s="37" t="s">
        <v>8798</v>
      </c>
      <c r="B4214" s="38">
        <v>-34.760600680000003</v>
      </c>
      <c r="C4214" s="38">
        <v>-58.448207770000003</v>
      </c>
      <c r="D4214" s="38">
        <v>0.56254774332046509</v>
      </c>
      <c r="E4214" s="38">
        <v>0.54805996386628397</v>
      </c>
      <c r="F4214" s="38">
        <v>65.775401069518708</v>
      </c>
    </row>
    <row r="4215" spans="1:6" x14ac:dyDescent="0.35">
      <c r="A4215" s="37" t="s">
        <v>8799</v>
      </c>
      <c r="B4215" s="38">
        <v>-34.725057319999998</v>
      </c>
      <c r="C4215" s="38">
        <v>-58.462812599999999</v>
      </c>
      <c r="D4215" s="38">
        <v>0.97694051265716553</v>
      </c>
      <c r="E4215" s="38">
        <v>0.90632227690596334</v>
      </c>
      <c r="F4215" s="38">
        <v>69.214876033057848</v>
      </c>
    </row>
    <row r="4216" spans="1:6" x14ac:dyDescent="0.35">
      <c r="A4216" s="37" t="s">
        <v>8800</v>
      </c>
      <c r="B4216" s="38">
        <v>-34.761761620000001</v>
      </c>
      <c r="C4216" s="38">
        <v>-58.396766390000003</v>
      </c>
      <c r="D4216" s="38">
        <v>0.1055397465825081</v>
      </c>
      <c r="E4216" s="38">
        <v>7.8160366366824344E-2</v>
      </c>
      <c r="F4216" s="38">
        <v>55.85585585585585</v>
      </c>
    </row>
    <row r="4217" spans="1:6" x14ac:dyDescent="0.35">
      <c r="A4217" s="37" t="s">
        <v>8801</v>
      </c>
      <c r="B4217" s="38">
        <v>-34.752594330000001</v>
      </c>
      <c r="C4217" s="38">
        <v>-58.407129359999999</v>
      </c>
      <c r="D4217" s="38">
        <v>0.13989084959030151</v>
      </c>
      <c r="E4217" s="38">
        <v>0.17937326340964349</v>
      </c>
      <c r="F4217" s="38">
        <v>45.176470588235297</v>
      </c>
    </row>
    <row r="4218" spans="1:6" x14ac:dyDescent="0.35">
      <c r="A4218" s="37" t="s">
        <v>8802</v>
      </c>
      <c r="B4218" s="38">
        <v>-34.739143110000001</v>
      </c>
      <c r="C4218" s="38">
        <v>-58.40383989</v>
      </c>
      <c r="D4218" s="38">
        <v>8.6043648421764374E-2</v>
      </c>
      <c r="E4218" s="38">
        <v>9.8487973627116948E-2</v>
      </c>
      <c r="F4218" s="38">
        <v>50</v>
      </c>
    </row>
    <row r="4219" spans="1:6" x14ac:dyDescent="0.35">
      <c r="A4219" s="37" t="s">
        <v>8803</v>
      </c>
      <c r="B4219" s="38">
        <v>-34.739741070000001</v>
      </c>
      <c r="C4219" s="38">
        <v>-58.487989759999998</v>
      </c>
      <c r="D4219" s="38">
        <v>0.94333952665328979</v>
      </c>
      <c r="E4219" s="38">
        <v>0.96149563005096039</v>
      </c>
      <c r="F4219" s="38">
        <v>76.782449725776971</v>
      </c>
    </row>
    <row r="4220" spans="1:6" x14ac:dyDescent="0.35">
      <c r="A4220" s="37" t="s">
        <v>8804</v>
      </c>
      <c r="B4220" s="38">
        <v>-34.741109860000002</v>
      </c>
      <c r="C4220" s="38">
        <v>-58.351081260000001</v>
      </c>
      <c r="D4220" s="38">
        <v>0.46845453977584839</v>
      </c>
      <c r="E4220" s="38">
        <v>0.4971354211631574</v>
      </c>
      <c r="F4220" s="38">
        <v>65.502183406113531</v>
      </c>
    </row>
    <row r="4221" spans="1:6" x14ac:dyDescent="0.35">
      <c r="A4221" s="37" t="s">
        <v>8805</v>
      </c>
      <c r="B4221" s="38">
        <v>-34.737635109999999</v>
      </c>
      <c r="C4221" s="38">
        <v>-58.443989770000002</v>
      </c>
      <c r="D4221" s="38">
        <v>0.77558755874633789</v>
      </c>
      <c r="E4221" s="38">
        <v>0.72636246681213379</v>
      </c>
      <c r="F4221" s="38">
        <v>61.922365988909419</v>
      </c>
    </row>
    <row r="4222" spans="1:6" x14ac:dyDescent="0.35">
      <c r="A4222" s="37" t="s">
        <v>8806</v>
      </c>
      <c r="B4222" s="38">
        <v>-34.729644</v>
      </c>
      <c r="C4222" s="38">
        <v>-58.421452670000001</v>
      </c>
      <c r="D4222" s="38">
        <v>0.4536723792552948</v>
      </c>
      <c r="E4222" s="38">
        <v>0.47621188195128189</v>
      </c>
      <c r="F4222" s="38">
        <v>58.108108108108105</v>
      </c>
    </row>
    <row r="4223" spans="1:6" x14ac:dyDescent="0.35">
      <c r="A4223" s="37" t="s">
        <v>8807</v>
      </c>
      <c r="B4223" s="38">
        <v>-34.75676687</v>
      </c>
      <c r="C4223" s="38">
        <v>-58.391022630000002</v>
      </c>
      <c r="D4223" s="38">
        <v>9.2245891690254211E-2</v>
      </c>
      <c r="E4223" s="38">
        <v>8.6580916030986887E-2</v>
      </c>
      <c r="F4223" s="38">
        <v>36.666666666666664</v>
      </c>
    </row>
    <row r="4224" spans="1:6" x14ac:dyDescent="0.35">
      <c r="A4224" s="37" t="s">
        <v>8808</v>
      </c>
      <c r="B4224" s="38">
        <v>-34.758208269999997</v>
      </c>
      <c r="C4224" s="38">
        <v>-58.410870500000001</v>
      </c>
      <c r="D4224" s="38">
        <v>0.1128675416111946</v>
      </c>
      <c r="E4224" s="38">
        <v>0.16432486957794909</v>
      </c>
      <c r="F4224" s="38">
        <v>45.626072041166381</v>
      </c>
    </row>
    <row r="4225" spans="1:6" x14ac:dyDescent="0.35">
      <c r="A4225" s="37" t="s">
        <v>8809</v>
      </c>
      <c r="B4225" s="38">
        <v>-34.796264729999997</v>
      </c>
      <c r="C4225" s="38">
        <v>-58.406038420000002</v>
      </c>
      <c r="D4225" s="38">
        <v>0.1613883376121521</v>
      </c>
      <c r="E4225" s="38">
        <v>0.14403602742665519</v>
      </c>
      <c r="F4225" s="38">
        <v>23.478260869565219</v>
      </c>
    </row>
    <row r="4226" spans="1:6" x14ac:dyDescent="0.35">
      <c r="A4226" s="37" t="s">
        <v>8810</v>
      </c>
      <c r="B4226" s="38">
        <v>-34.811431910000003</v>
      </c>
      <c r="C4226" s="38">
        <v>-58.430440910000002</v>
      </c>
      <c r="D4226" s="38">
        <v>0.33532959222793579</v>
      </c>
      <c r="E4226" s="38">
        <v>0.3352854566441642</v>
      </c>
      <c r="F4226" s="38">
        <v>37.842190016103061</v>
      </c>
    </row>
    <row r="4227" spans="1:6" x14ac:dyDescent="0.35">
      <c r="A4227" s="37" t="s">
        <v>8811</v>
      </c>
      <c r="B4227" s="38">
        <v>-34.743092109999999</v>
      </c>
      <c r="C4227" s="38">
        <v>-58.379986950000003</v>
      </c>
      <c r="D4227" s="38">
        <v>0.23478509485721591</v>
      </c>
      <c r="E4227" s="38">
        <v>0.23755226065130791</v>
      </c>
      <c r="F4227" s="38">
        <v>52.430555555555557</v>
      </c>
    </row>
    <row r="4228" spans="1:6" x14ac:dyDescent="0.35">
      <c r="A4228" s="37" t="s">
        <v>8812</v>
      </c>
      <c r="B4228" s="38">
        <v>-34.765487720000003</v>
      </c>
      <c r="C4228" s="38">
        <v>-58.361512840000003</v>
      </c>
      <c r="D4228" s="38">
        <v>0.37992656230926508</v>
      </c>
      <c r="E4228" s="38">
        <v>0.40107430517673492</v>
      </c>
      <c r="F4228" s="38">
        <v>47.246891651865006</v>
      </c>
    </row>
    <row r="4229" spans="1:6" x14ac:dyDescent="0.35">
      <c r="A4229" s="37" t="s">
        <v>8813</v>
      </c>
      <c r="B4229" s="38">
        <v>-34.765254110000001</v>
      </c>
      <c r="C4229" s="38">
        <v>-58.43154139</v>
      </c>
      <c r="D4229" s="38">
        <v>0.38288858532905579</v>
      </c>
      <c r="E4229" s="38">
        <v>0.3818795035282771</v>
      </c>
      <c r="F4229" s="38">
        <v>49.668874172185426</v>
      </c>
    </row>
    <row r="4230" spans="1:6" x14ac:dyDescent="0.35">
      <c r="A4230" s="37" t="s">
        <v>8814</v>
      </c>
      <c r="B4230" s="38">
        <v>-34.758084320000002</v>
      </c>
      <c r="C4230" s="38">
        <v>-58.420919240000003</v>
      </c>
      <c r="D4230" s="38">
        <v>0.2013450562953949</v>
      </c>
      <c r="E4230" s="38">
        <v>0.2344495199016623</v>
      </c>
      <c r="F4230" s="38">
        <v>44.805194805194802</v>
      </c>
    </row>
    <row r="4231" spans="1:6" x14ac:dyDescent="0.35">
      <c r="A4231" s="37" t="s">
        <v>8815</v>
      </c>
      <c r="B4231" s="38">
        <v>-34.750460189999998</v>
      </c>
      <c r="C4231" s="38">
        <v>-58.371457820000003</v>
      </c>
      <c r="D4231" s="38">
        <v>0.30117270350456238</v>
      </c>
      <c r="E4231" s="38">
        <v>0.29489279196069051</v>
      </c>
      <c r="F4231" s="38">
        <v>54.128440366972477</v>
      </c>
    </row>
    <row r="4232" spans="1:6" x14ac:dyDescent="0.35">
      <c r="A4232" s="37" t="s">
        <v>8816</v>
      </c>
      <c r="B4232" s="38">
        <v>-34.766177620000001</v>
      </c>
      <c r="C4232" s="38">
        <v>-58.420603010000001</v>
      </c>
      <c r="D4232" s="38">
        <v>0.31361290812492371</v>
      </c>
      <c r="E4232" s="38">
        <v>0.32461600711471161</v>
      </c>
      <c r="F4232" s="38">
        <v>49.695740365111561</v>
      </c>
    </row>
    <row r="4233" spans="1:6" x14ac:dyDescent="0.35">
      <c r="A4233" s="37" t="s">
        <v>8817</v>
      </c>
      <c r="B4233" s="38">
        <v>-34.749505900000003</v>
      </c>
      <c r="C4233" s="38">
        <v>-58.37936414</v>
      </c>
      <c r="D4233" s="38">
        <v>0.219295933842659</v>
      </c>
      <c r="E4233" s="38">
        <v>0.22574285943718519</v>
      </c>
      <c r="F4233" s="38">
        <v>43.21608040201005</v>
      </c>
    </row>
    <row r="4234" spans="1:6" x14ac:dyDescent="0.35">
      <c r="A4234" s="37" t="s">
        <v>8818</v>
      </c>
      <c r="B4234" s="38">
        <v>-34.744513660000003</v>
      </c>
      <c r="C4234" s="38">
        <v>-58.399009409999998</v>
      </c>
      <c r="D4234" s="38">
        <v>0.17248611152172089</v>
      </c>
      <c r="E4234" s="38">
        <v>0.13573030672139591</v>
      </c>
      <c r="F4234" s="38">
        <v>47.988505747126439</v>
      </c>
    </row>
    <row r="4235" spans="1:6" x14ac:dyDescent="0.35">
      <c r="A4235" s="37" t="s">
        <v>8819</v>
      </c>
      <c r="B4235" s="38">
        <v>-34.779985449999998</v>
      </c>
      <c r="C4235" s="38">
        <v>-58.381385909999999</v>
      </c>
      <c r="D4235" s="38">
        <v>0.38236835598945618</v>
      </c>
      <c r="E4235" s="38">
        <v>0.36571404024174342</v>
      </c>
      <c r="F4235" s="38">
        <v>53.386454183266927</v>
      </c>
    </row>
    <row r="4236" spans="1:6" x14ac:dyDescent="0.35">
      <c r="A4236" s="37" t="s">
        <v>8820</v>
      </c>
      <c r="B4236" s="38">
        <v>-34.736992870000002</v>
      </c>
      <c r="C4236" s="38">
        <v>-58.411413000000003</v>
      </c>
      <c r="D4236" s="38">
        <v>0.16326650977134699</v>
      </c>
      <c r="E4236" s="38">
        <v>0.16290184689892659</v>
      </c>
      <c r="F4236" s="38">
        <v>41.230769230769234</v>
      </c>
    </row>
    <row r="4237" spans="1:6" x14ac:dyDescent="0.35">
      <c r="A4237" s="37" t="s">
        <v>8821</v>
      </c>
      <c r="B4237" s="38">
        <v>-34.811171880000003</v>
      </c>
      <c r="C4237" s="38">
        <v>-58.430312450000002</v>
      </c>
      <c r="D4237" s="38">
        <v>0.33606159687042242</v>
      </c>
      <c r="E4237" s="38">
        <v>0.33524137896460449</v>
      </c>
      <c r="F4237" s="38">
        <v>43.213296398891963</v>
      </c>
    </row>
    <row r="4238" spans="1:6" x14ac:dyDescent="0.35">
      <c r="A4238" s="37" t="s">
        <v>8822</v>
      </c>
      <c r="B4238" s="38">
        <v>-34.790034509999998</v>
      </c>
      <c r="C4238" s="38">
        <v>-58.414493460000003</v>
      </c>
      <c r="D4238" s="38">
        <v>0.1179551929235458</v>
      </c>
      <c r="E4238" s="38">
        <v>0.14587643581467699</v>
      </c>
      <c r="F4238" s="38">
        <v>38.461538461538467</v>
      </c>
    </row>
    <row r="4239" spans="1:6" x14ac:dyDescent="0.35">
      <c r="A4239" s="37" t="s">
        <v>8823</v>
      </c>
      <c r="B4239" s="38">
        <v>-34.76928049</v>
      </c>
      <c r="C4239" s="38">
        <v>-58.395274890000003</v>
      </c>
      <c r="D4239" s="38">
        <v>0.14257159829139709</v>
      </c>
      <c r="E4239" s="38">
        <v>0.137694248879278</v>
      </c>
      <c r="F4239" s="38">
        <v>37.113402061855673</v>
      </c>
    </row>
    <row r="4240" spans="1:6" x14ac:dyDescent="0.35">
      <c r="A4240" s="37" t="s">
        <v>8824</v>
      </c>
      <c r="B4240" s="38">
        <v>-34.770485809999997</v>
      </c>
      <c r="C4240" s="38">
        <v>-58.397668000000003</v>
      </c>
      <c r="D4240" s="38">
        <v>6.4065337181091309E-2</v>
      </c>
      <c r="E4240" s="38">
        <v>9.2131223529577255E-2</v>
      </c>
      <c r="F4240" s="38">
        <v>48.394495412844037</v>
      </c>
    </row>
    <row r="4241" spans="1:6" x14ac:dyDescent="0.35">
      <c r="A4241" s="37" t="s">
        <v>8825</v>
      </c>
      <c r="B4241" s="38">
        <v>-34.751357310000003</v>
      </c>
      <c r="C4241" s="38">
        <v>-58.432439520000003</v>
      </c>
      <c r="D4241" s="38">
        <v>0.36226201057434082</v>
      </c>
      <c r="E4241" s="38">
        <v>0.38299966721158279</v>
      </c>
      <c r="F4241" s="38">
        <v>55.011135857461028</v>
      </c>
    </row>
    <row r="4242" spans="1:6" x14ac:dyDescent="0.35">
      <c r="A4242" s="37" t="s">
        <v>8826</v>
      </c>
      <c r="B4242" s="38">
        <v>-34.734187319999997</v>
      </c>
      <c r="C4242" s="38">
        <v>-58.425857190000002</v>
      </c>
      <c r="D4242" s="38">
        <v>0.44906231760978699</v>
      </c>
      <c r="E4242" s="38">
        <v>0.44815975741336223</v>
      </c>
      <c r="F4242" s="38">
        <v>50.859106529209619</v>
      </c>
    </row>
    <row r="4243" spans="1:6" x14ac:dyDescent="0.35">
      <c r="A4243" s="37" t="s">
        <v>8827</v>
      </c>
      <c r="B4243" s="38">
        <v>-34.782936020000001</v>
      </c>
      <c r="C4243" s="38">
        <v>-58.392054829999999</v>
      </c>
      <c r="D4243" s="38">
        <v>0.2702920138835907</v>
      </c>
      <c r="E4243" s="38">
        <v>0.27895641326904302</v>
      </c>
      <c r="F4243" s="38">
        <v>35.055350553505541</v>
      </c>
    </row>
    <row r="4244" spans="1:6" x14ac:dyDescent="0.35">
      <c r="A4244" s="37" t="s">
        <v>8828</v>
      </c>
      <c r="B4244" s="38">
        <v>-34.740657679999998</v>
      </c>
      <c r="C4244" s="38">
        <v>-58.432849930000003</v>
      </c>
      <c r="D4244" s="38">
        <v>0.51855218410491943</v>
      </c>
      <c r="E4244" s="38">
        <v>0.5107547864317894</v>
      </c>
      <c r="F4244" s="38">
        <v>53.894080996884732</v>
      </c>
    </row>
    <row r="4245" spans="1:6" x14ac:dyDescent="0.35">
      <c r="A4245" s="37" t="s">
        <v>8829</v>
      </c>
      <c r="B4245" s="38">
        <v>-34.78633911</v>
      </c>
      <c r="C4245" s="38">
        <v>-58.421383910000003</v>
      </c>
      <c r="D4245" s="38">
        <v>0.34768924117088318</v>
      </c>
      <c r="E4245" s="38">
        <v>0.33886043727397919</v>
      </c>
      <c r="F4245" s="38">
        <v>51.145038167938928</v>
      </c>
    </row>
    <row r="4246" spans="1:6" x14ac:dyDescent="0.35">
      <c r="A4246" s="37" t="s">
        <v>8830</v>
      </c>
      <c r="B4246" s="38">
        <v>-34.72510475</v>
      </c>
      <c r="C4246" s="38">
        <v>-58.463248</v>
      </c>
      <c r="D4246" s="38">
        <v>0.97694051265716553</v>
      </c>
      <c r="E4246" s="38">
        <v>0.9006838734085495</v>
      </c>
      <c r="F4246" s="38">
        <v>66.920731707317074</v>
      </c>
    </row>
    <row r="4247" spans="1:6" x14ac:dyDescent="0.35">
      <c r="A4247" s="37" t="s">
        <v>8831</v>
      </c>
      <c r="B4247" s="38">
        <v>-34.715922059999997</v>
      </c>
      <c r="C4247" s="38">
        <v>-58.437560140000002</v>
      </c>
      <c r="D4247" s="38">
        <v>0.92407578229904175</v>
      </c>
      <c r="E4247" s="38">
        <v>0.87562330232726204</v>
      </c>
      <c r="F4247" s="38">
        <v>72.899728997289969</v>
      </c>
    </row>
    <row r="4248" spans="1:6" x14ac:dyDescent="0.35">
      <c r="A4248" s="37" t="s">
        <v>8832</v>
      </c>
      <c r="B4248" s="38">
        <v>-34.765957530000001</v>
      </c>
      <c r="C4248" s="38">
        <v>-58.378337039999998</v>
      </c>
      <c r="D4248" s="38">
        <v>0.27019250392913818</v>
      </c>
      <c r="E4248" s="38">
        <v>0.28043217514012309</v>
      </c>
      <c r="F4248" s="38">
        <v>36.486486486486484</v>
      </c>
    </row>
    <row r="4249" spans="1:6" x14ac:dyDescent="0.35">
      <c r="A4249" s="37" t="s">
        <v>8833</v>
      </c>
      <c r="B4249" s="38">
        <v>-34.731119100000001</v>
      </c>
      <c r="C4249" s="38">
        <v>-58.465425150000002</v>
      </c>
      <c r="D4249" s="38">
        <v>0.91558182239532471</v>
      </c>
      <c r="E4249" s="38">
        <v>0.9238719908814681</v>
      </c>
      <c r="F4249" s="38">
        <v>70.872483221476514</v>
      </c>
    </row>
    <row r="4250" spans="1:6" x14ac:dyDescent="0.35">
      <c r="A4250" s="37" t="s">
        <v>8834</v>
      </c>
      <c r="B4250" s="38">
        <v>-34.76959282</v>
      </c>
      <c r="C4250" s="38">
        <v>-58.36972651</v>
      </c>
      <c r="D4250" s="38">
        <v>0.49613234400749212</v>
      </c>
      <c r="E4250" s="38">
        <v>0.48529730944169891</v>
      </c>
      <c r="F4250" s="38">
        <v>54.948805460750847</v>
      </c>
    </row>
    <row r="4251" spans="1:6" x14ac:dyDescent="0.35">
      <c r="A4251" s="37" t="s">
        <v>8835</v>
      </c>
      <c r="B4251" s="38">
        <v>-34.748530590000001</v>
      </c>
      <c r="C4251" s="38">
        <v>-58.438634610000001</v>
      </c>
      <c r="D4251" s="38">
        <v>0.68769979476928711</v>
      </c>
      <c r="E4251" s="38">
        <v>0.70023654488956222</v>
      </c>
      <c r="F4251" s="38">
        <v>51.82724252491694</v>
      </c>
    </row>
    <row r="4252" spans="1:6" x14ac:dyDescent="0.35">
      <c r="A4252" s="37" t="s">
        <v>8836</v>
      </c>
      <c r="B4252" s="38">
        <v>-34.742759200000002</v>
      </c>
      <c r="C4252" s="38">
        <v>-58.412880710000003</v>
      </c>
      <c r="D4252" s="38">
        <v>0.24840767681598661</v>
      </c>
      <c r="E4252" s="38">
        <v>0.24296809536846059</v>
      </c>
      <c r="F4252" s="38">
        <v>37.349397590361441</v>
      </c>
    </row>
    <row r="4253" spans="1:6" x14ac:dyDescent="0.35">
      <c r="A4253" s="37" t="s">
        <v>8837</v>
      </c>
      <c r="B4253" s="38">
        <v>-34.753602710000003</v>
      </c>
      <c r="C4253" s="38">
        <v>-58.35243036</v>
      </c>
      <c r="D4253" s="38">
        <v>0.47981995344161987</v>
      </c>
      <c r="E4253" s="38">
        <v>0.52709737500628906</v>
      </c>
      <c r="F4253" s="38">
        <v>50.917431192660544</v>
      </c>
    </row>
    <row r="4254" spans="1:6" x14ac:dyDescent="0.35">
      <c r="A4254" s="37" t="s">
        <v>8838</v>
      </c>
      <c r="B4254" s="38">
        <v>-34.771034450000002</v>
      </c>
      <c r="C4254" s="38">
        <v>-58.433241649999999</v>
      </c>
      <c r="D4254" s="38">
        <v>0.35631555318832397</v>
      </c>
      <c r="E4254" s="38">
        <v>0.35438488381249572</v>
      </c>
      <c r="F4254" s="38">
        <v>45.305164319248824</v>
      </c>
    </row>
    <row r="4255" spans="1:6" x14ac:dyDescent="0.35">
      <c r="A4255" s="37" t="s">
        <v>8839</v>
      </c>
      <c r="B4255" s="38">
        <v>-34.771466670000002</v>
      </c>
      <c r="C4255" s="38">
        <v>-58.360869289999997</v>
      </c>
      <c r="D4255" s="38">
        <v>0.53308284282684326</v>
      </c>
      <c r="E4255" s="38">
        <v>0.52918022557308797</v>
      </c>
      <c r="F4255" s="38">
        <v>50.541516245487358</v>
      </c>
    </row>
    <row r="4256" spans="1:6" x14ac:dyDescent="0.35">
      <c r="A4256" s="37" t="s">
        <v>8840</v>
      </c>
      <c r="B4256" s="38">
        <v>-34.757705899999998</v>
      </c>
      <c r="C4256" s="38">
        <v>-58.366110720000002</v>
      </c>
      <c r="D4256" s="38">
        <v>0.44597649574279791</v>
      </c>
      <c r="E4256" s="38">
        <v>0.46758347984991577</v>
      </c>
      <c r="F4256" s="38">
        <v>61.29032258064516</v>
      </c>
    </row>
    <row r="4257" spans="1:6" x14ac:dyDescent="0.35">
      <c r="A4257" s="37" t="s">
        <v>8841</v>
      </c>
      <c r="B4257" s="38">
        <v>-34.78684647</v>
      </c>
      <c r="C4257" s="38">
        <v>-58.431329290000001</v>
      </c>
      <c r="D4257" s="38">
        <v>0.1919374614953995</v>
      </c>
      <c r="E4257" s="38">
        <v>0.22647871247359691</v>
      </c>
      <c r="F4257" s="38">
        <v>41.891891891891895</v>
      </c>
    </row>
    <row r="4258" spans="1:6" x14ac:dyDescent="0.35">
      <c r="A4258" s="37" t="s">
        <v>8842</v>
      </c>
      <c r="B4258" s="38">
        <v>-34.760075479999998</v>
      </c>
      <c r="C4258" s="38">
        <v>-58.354007289999998</v>
      </c>
      <c r="D4258" s="38">
        <v>0.39620828628540039</v>
      </c>
      <c r="E4258" s="38">
        <v>0.40963329453217362</v>
      </c>
      <c r="F4258" s="38">
        <v>52.892561983471076</v>
      </c>
    </row>
    <row r="4259" spans="1:6" x14ac:dyDescent="0.35">
      <c r="A4259" s="37" t="s">
        <v>8843</v>
      </c>
      <c r="B4259" s="38">
        <v>-34.737006800000003</v>
      </c>
      <c r="C4259" s="38">
        <v>-58.444416660000002</v>
      </c>
      <c r="D4259" s="38">
        <v>0.79561233520507813</v>
      </c>
      <c r="E4259" s="38">
        <v>0.72614438666237724</v>
      </c>
      <c r="F4259" s="38">
        <v>58.74125874125874</v>
      </c>
    </row>
    <row r="4260" spans="1:6" x14ac:dyDescent="0.35">
      <c r="A4260" s="37" t="s">
        <v>8844</v>
      </c>
      <c r="B4260" s="38">
        <v>-34.707182629999998</v>
      </c>
      <c r="C4260" s="38">
        <v>-58.461824159999999</v>
      </c>
      <c r="D4260" s="38">
        <v>0.80097705125808716</v>
      </c>
      <c r="E4260" s="38">
        <v>0.79684544898368215</v>
      </c>
      <c r="F4260" s="38">
        <v>65.319148936170208</v>
      </c>
    </row>
    <row r="4261" spans="1:6" x14ac:dyDescent="0.35">
      <c r="A4261" s="37" t="s">
        <v>8845</v>
      </c>
      <c r="B4261" s="38">
        <v>-34.753594990000003</v>
      </c>
      <c r="C4261" s="38">
        <v>-58.440601049999998</v>
      </c>
      <c r="D4261" s="38">
        <v>0.66866195201873779</v>
      </c>
      <c r="E4261" s="38">
        <v>0.74736676090642029</v>
      </c>
      <c r="F4261" s="38">
        <v>62.383177570093466</v>
      </c>
    </row>
    <row r="4262" spans="1:6" x14ac:dyDescent="0.35">
      <c r="A4262" s="37" t="s">
        <v>8846</v>
      </c>
      <c r="B4262" s="38">
        <v>-34.748480819999997</v>
      </c>
      <c r="C4262" s="38">
        <v>-58.443826469999998</v>
      </c>
      <c r="D4262" s="38">
        <v>0.78439784049987793</v>
      </c>
      <c r="E4262" s="38">
        <v>0.76640198842899221</v>
      </c>
      <c r="F4262" s="38">
        <v>67.605633802816897</v>
      </c>
    </row>
    <row r="4263" spans="1:6" x14ac:dyDescent="0.35">
      <c r="A4263" s="37" t="s">
        <v>8847</v>
      </c>
      <c r="B4263" s="38">
        <v>-34.753136040000001</v>
      </c>
      <c r="C4263" s="38">
        <v>-58.344141780000001</v>
      </c>
      <c r="D4263" s="38">
        <v>0.57593107223510742</v>
      </c>
      <c r="E4263" s="38">
        <v>0.54262682560243103</v>
      </c>
      <c r="F4263" s="38">
        <v>45.140032948929161</v>
      </c>
    </row>
    <row r="4264" spans="1:6" x14ac:dyDescent="0.35">
      <c r="A4264" s="37" t="s">
        <v>8848</v>
      </c>
      <c r="B4264" s="38">
        <v>-34.716728629999999</v>
      </c>
      <c r="C4264" s="38">
        <v>-58.470575050000001</v>
      </c>
      <c r="D4264" s="38">
        <v>0.92511260509490967</v>
      </c>
      <c r="E4264" s="38">
        <v>0.91200457513332367</v>
      </c>
      <c r="F4264" s="38">
        <v>67.96875</v>
      </c>
    </row>
    <row r="4265" spans="1:6" x14ac:dyDescent="0.35">
      <c r="A4265" s="37" t="s">
        <v>8849</v>
      </c>
      <c r="B4265" s="38">
        <v>-34.70516928</v>
      </c>
      <c r="C4265" s="38">
        <v>-58.44111315</v>
      </c>
      <c r="D4265" s="38">
        <v>0.88166224956512451</v>
      </c>
      <c r="E4265" s="38">
        <v>0.88763436178366339</v>
      </c>
      <c r="F4265" s="38">
        <v>70.454545454545453</v>
      </c>
    </row>
    <row r="4266" spans="1:6" x14ac:dyDescent="0.35">
      <c r="A4266" s="37" t="s">
        <v>8850</v>
      </c>
      <c r="B4266" s="38">
        <v>-34.70991283</v>
      </c>
      <c r="C4266" s="38">
        <v>-58.456034180000003</v>
      </c>
      <c r="D4266" s="38">
        <v>0.78241449594497681</v>
      </c>
      <c r="E4266" s="38">
        <v>0.78948466645346749</v>
      </c>
      <c r="F4266" s="38">
        <v>61.337209302325576</v>
      </c>
    </row>
    <row r="4267" spans="1:6" x14ac:dyDescent="0.35">
      <c r="A4267" s="37" t="s">
        <v>8851</v>
      </c>
      <c r="B4267" s="38">
        <v>-34.749870209999997</v>
      </c>
      <c r="C4267" s="38">
        <v>-58.450373169999999</v>
      </c>
      <c r="D4267" s="38">
        <v>0.74583208560943604</v>
      </c>
      <c r="E4267" s="38">
        <v>0.73374370524757782</v>
      </c>
      <c r="F4267" s="38">
        <v>64.705882352941174</v>
      </c>
    </row>
    <row r="4268" spans="1:6" x14ac:dyDescent="0.35">
      <c r="A4268" s="37" t="s">
        <v>8852</v>
      </c>
      <c r="B4268" s="38">
        <v>-34.807288399999997</v>
      </c>
      <c r="C4268" s="38">
        <v>-58.420921620000001</v>
      </c>
      <c r="D4268" s="38">
        <v>0.53570634126663208</v>
      </c>
      <c r="E4268" s="38">
        <v>0.53068089404621643</v>
      </c>
      <c r="F4268" s="38">
        <v>50.958904109589042</v>
      </c>
    </row>
    <row r="4269" spans="1:6" x14ac:dyDescent="0.35">
      <c r="A4269" s="37" t="s">
        <v>8853</v>
      </c>
      <c r="B4269" s="38">
        <v>-34.712975849999999</v>
      </c>
      <c r="C4269" s="38">
        <v>-58.447373050000003</v>
      </c>
      <c r="D4269" s="38">
        <v>0.94155144691467285</v>
      </c>
      <c r="E4269" s="38">
        <v>0.94507100827553692</v>
      </c>
      <c r="F4269" s="38">
        <v>66.099071207430342</v>
      </c>
    </row>
    <row r="4270" spans="1:6" x14ac:dyDescent="0.35">
      <c r="A4270" s="37" t="s">
        <v>8854</v>
      </c>
      <c r="B4270" s="38">
        <v>-34.72906485</v>
      </c>
      <c r="C4270" s="38">
        <v>-58.451812619999998</v>
      </c>
      <c r="D4270" s="38">
        <v>0.94848304986953735</v>
      </c>
      <c r="E4270" s="38">
        <v>0.95997634686921773</v>
      </c>
      <c r="F4270" s="38">
        <v>66.978193146417439</v>
      </c>
    </row>
    <row r="4271" spans="1:6" x14ac:dyDescent="0.35">
      <c r="A4271" s="37" t="s">
        <v>8855</v>
      </c>
      <c r="B4271" s="38">
        <v>-34.769262570000002</v>
      </c>
      <c r="C4271" s="38">
        <v>-58.384859779999999</v>
      </c>
      <c r="D4271" s="38">
        <v>0.18878953158855441</v>
      </c>
      <c r="E4271" s="38">
        <v>0.17980921661688221</v>
      </c>
      <c r="F4271" s="38">
        <v>26.788990825688074</v>
      </c>
    </row>
    <row r="4272" spans="1:6" x14ac:dyDescent="0.35">
      <c r="A4272" s="37" t="s">
        <v>8856</v>
      </c>
      <c r="B4272" s="38">
        <v>-34.7240769</v>
      </c>
      <c r="C4272" s="38">
        <v>-58.43972995</v>
      </c>
      <c r="D4272" s="38">
        <v>0.7778468132019043</v>
      </c>
      <c r="E4272" s="38">
        <v>0.73830751631710978</v>
      </c>
      <c r="F4272" s="38">
        <v>56.632653061224488</v>
      </c>
    </row>
    <row r="4273" spans="1:6" x14ac:dyDescent="0.35">
      <c r="A4273" s="37" t="s">
        <v>8857</v>
      </c>
      <c r="B4273" s="38">
        <v>-34.794063100000002</v>
      </c>
      <c r="C4273" s="38">
        <v>-58.434880960000001</v>
      </c>
      <c r="D4273" s="38">
        <v>0.21108755469322199</v>
      </c>
      <c r="E4273" s="38">
        <v>0.30866112050257227</v>
      </c>
      <c r="F4273" s="38">
        <v>41.708542713567837</v>
      </c>
    </row>
    <row r="4274" spans="1:6" x14ac:dyDescent="0.35">
      <c r="A4274" s="37" t="s">
        <v>8858</v>
      </c>
      <c r="B4274" s="38">
        <v>-34.791176880000002</v>
      </c>
      <c r="C4274" s="38">
        <v>-58.408483889999999</v>
      </c>
      <c r="D4274" s="38">
        <v>0.13934975862503049</v>
      </c>
      <c r="E4274" s="38">
        <v>0.13179054654933309</v>
      </c>
      <c r="F4274" s="38">
        <v>32.4</v>
      </c>
    </row>
    <row r="4275" spans="1:6" x14ac:dyDescent="0.35">
      <c r="A4275" s="37" t="s">
        <v>8859</v>
      </c>
      <c r="B4275" s="38">
        <v>-34.755163170000003</v>
      </c>
      <c r="C4275" s="38">
        <v>-58.378162269999997</v>
      </c>
      <c r="D4275" s="38">
        <v>0.23190662264823911</v>
      </c>
      <c r="E4275" s="38">
        <v>0.25416173123651081</v>
      </c>
      <c r="F4275" s="38">
        <v>42.068965517241381</v>
      </c>
    </row>
    <row r="4276" spans="1:6" x14ac:dyDescent="0.35">
      <c r="A4276" s="37" t="s">
        <v>8860</v>
      </c>
      <c r="B4276" s="38">
        <v>-34.804651679999999</v>
      </c>
      <c r="C4276" s="38">
        <v>-58.424433860000001</v>
      </c>
      <c r="D4276" s="38">
        <v>0.61846578121185303</v>
      </c>
      <c r="E4276" s="38">
        <v>0.57433232226792508</v>
      </c>
      <c r="F4276" s="38">
        <v>72.727272727272734</v>
      </c>
    </row>
    <row r="4277" spans="1:6" x14ac:dyDescent="0.35">
      <c r="A4277" s="37" t="s">
        <v>8861</v>
      </c>
      <c r="B4277" s="38">
        <v>-34.752375440000002</v>
      </c>
      <c r="C4277" s="38">
        <v>-58.443356119999997</v>
      </c>
      <c r="D4277" s="38">
        <v>0.74914485216140747</v>
      </c>
      <c r="E4277" s="38">
        <v>0.77505148649215694</v>
      </c>
      <c r="F4277" s="38">
        <v>61.685823754789268</v>
      </c>
    </row>
    <row r="4278" spans="1:6" x14ac:dyDescent="0.35">
      <c r="A4278" s="37" t="s">
        <v>8862</v>
      </c>
      <c r="B4278" s="38">
        <v>-34.739187710000003</v>
      </c>
      <c r="C4278" s="38">
        <v>-58.428848270000003</v>
      </c>
      <c r="D4278" s="38">
        <v>0.42910197377204901</v>
      </c>
      <c r="E4278" s="38">
        <v>0.43323152612995458</v>
      </c>
      <c r="F4278" s="38">
        <v>52.12765957446809</v>
      </c>
    </row>
    <row r="4279" spans="1:6" x14ac:dyDescent="0.35">
      <c r="A4279" s="37" t="s">
        <v>8863</v>
      </c>
      <c r="B4279" s="38">
        <v>-34.72634575</v>
      </c>
      <c r="C4279" s="38">
        <v>-58.447089380000001</v>
      </c>
      <c r="D4279" s="38">
        <v>0.91127359867095947</v>
      </c>
      <c r="E4279" s="38">
        <v>0.92020532730463389</v>
      </c>
      <c r="F4279" s="38">
        <v>66.059225512528471</v>
      </c>
    </row>
    <row r="4280" spans="1:6" x14ac:dyDescent="0.35">
      <c r="A4280" s="37" t="s">
        <v>8864</v>
      </c>
      <c r="B4280" s="38">
        <v>-34.748683499999999</v>
      </c>
      <c r="C4280" s="38">
        <v>-58.349824230000003</v>
      </c>
      <c r="D4280" s="38">
        <v>0.49025434255599981</v>
      </c>
      <c r="E4280" s="38">
        <v>0.51705829663710157</v>
      </c>
      <c r="F4280" s="38">
        <v>52.707581227436826</v>
      </c>
    </row>
    <row r="4281" spans="1:6" x14ac:dyDescent="0.35">
      <c r="A4281" s="37" t="s">
        <v>8865</v>
      </c>
      <c r="B4281" s="38">
        <v>-34.70100815</v>
      </c>
      <c r="C4281" s="38">
        <v>-58.443139709999997</v>
      </c>
      <c r="D4281" s="38">
        <v>0.91518837213516235</v>
      </c>
      <c r="E4281" s="38">
        <v>0.92353099087874091</v>
      </c>
      <c r="F4281" s="38">
        <v>74.83443708609272</v>
      </c>
    </row>
    <row r="4282" spans="1:6" x14ac:dyDescent="0.35">
      <c r="A4282" s="37" t="s">
        <v>8866</v>
      </c>
      <c r="B4282" s="38">
        <v>-34.753527910000003</v>
      </c>
      <c r="C4282" s="38">
        <v>-58.340653959999997</v>
      </c>
      <c r="D4282" s="38">
        <v>0.61659979820251465</v>
      </c>
      <c r="E4282" s="38">
        <v>0.62020237351718699</v>
      </c>
      <c r="F4282" s="38">
        <v>44.047619047619044</v>
      </c>
    </row>
    <row r="4283" spans="1:6" x14ac:dyDescent="0.35">
      <c r="A4283" s="37" t="s">
        <v>8867</v>
      </c>
      <c r="B4283" s="38">
        <v>-34.737123580000002</v>
      </c>
      <c r="C4283" s="38">
        <v>-58.433219649999998</v>
      </c>
      <c r="D4283" s="38">
        <v>0.41475775837898249</v>
      </c>
      <c r="E4283" s="38">
        <v>0.41978492008315188</v>
      </c>
      <c r="F4283" s="38">
        <v>52.380952380952387</v>
      </c>
    </row>
    <row r="4284" spans="1:6" x14ac:dyDescent="0.35">
      <c r="A4284" s="37" t="s">
        <v>8868</v>
      </c>
      <c r="B4284" s="38">
        <v>-34.716363899999997</v>
      </c>
      <c r="C4284" s="38">
        <v>-58.462695420000003</v>
      </c>
      <c r="D4284" s="38">
        <v>0.87748414278030396</v>
      </c>
      <c r="E4284" s="38">
        <v>0.85440237271158315</v>
      </c>
      <c r="F4284" s="38">
        <v>65.172413793103445</v>
      </c>
    </row>
    <row r="4285" spans="1:6" x14ac:dyDescent="0.35">
      <c r="A4285" s="37" t="s">
        <v>8869</v>
      </c>
      <c r="B4285" s="38">
        <v>-34.72562619</v>
      </c>
      <c r="C4285" s="38">
        <v>-58.475064009999997</v>
      </c>
      <c r="D4285" s="38">
        <v>0.91895568370819092</v>
      </c>
      <c r="E4285" s="38">
        <v>0.91785299616890981</v>
      </c>
      <c r="F4285" s="38">
        <v>77.037037037037038</v>
      </c>
    </row>
    <row r="4286" spans="1:6" x14ac:dyDescent="0.35">
      <c r="A4286" s="37" t="s">
        <v>8870</v>
      </c>
      <c r="B4286" s="38">
        <v>-34.722002019999998</v>
      </c>
      <c r="C4286" s="38">
        <v>-58.442996899999997</v>
      </c>
      <c r="D4286" s="38">
        <v>0.87775707244873047</v>
      </c>
      <c r="E4286" s="38">
        <v>0.88571005894078148</v>
      </c>
      <c r="F4286" s="38">
        <v>69.80306345733041</v>
      </c>
    </row>
    <row r="4287" spans="1:6" x14ac:dyDescent="0.35">
      <c r="A4287" s="37" t="s">
        <v>8871</v>
      </c>
      <c r="B4287" s="38">
        <v>-34.713284100000003</v>
      </c>
      <c r="C4287" s="38">
        <v>-58.445534019999997</v>
      </c>
      <c r="D4287" s="38">
        <v>0.98752427101135254</v>
      </c>
      <c r="E4287" s="38">
        <v>0.95820904719202138</v>
      </c>
      <c r="F4287" s="38">
        <v>66.666666666666657</v>
      </c>
    </row>
    <row r="4288" spans="1:6" x14ac:dyDescent="0.35">
      <c r="A4288" s="37" t="s">
        <v>8872</v>
      </c>
      <c r="B4288" s="38">
        <v>-34.70192685</v>
      </c>
      <c r="C4288" s="38">
        <v>-58.438946649999998</v>
      </c>
      <c r="D4288" s="38">
        <v>0.87994015216827393</v>
      </c>
      <c r="E4288" s="38">
        <v>0.88095019923316109</v>
      </c>
      <c r="F4288" s="38">
        <v>72.978303747534511</v>
      </c>
    </row>
    <row r="4289" spans="1:6" x14ac:dyDescent="0.35">
      <c r="A4289" s="37" t="s">
        <v>8873</v>
      </c>
      <c r="B4289" s="38">
        <v>-34.726609959999998</v>
      </c>
      <c r="C4289" s="38">
        <v>-58.480360930000003</v>
      </c>
      <c r="D4289" s="38">
        <v>0.91770768165588379</v>
      </c>
      <c r="E4289" s="38">
        <v>0.95035161359890086</v>
      </c>
      <c r="F4289" s="38">
        <v>73.148148148148152</v>
      </c>
    </row>
    <row r="4290" spans="1:6" x14ac:dyDescent="0.35">
      <c r="A4290" s="37" t="s">
        <v>8874</v>
      </c>
      <c r="B4290" s="38">
        <v>-34.726047659999999</v>
      </c>
      <c r="C4290" s="38">
        <v>-58.446675710000001</v>
      </c>
      <c r="D4290" s="38">
        <v>0.91127359867095947</v>
      </c>
      <c r="E4290" s="38">
        <v>0.91771646160067932</v>
      </c>
      <c r="F4290" s="38">
        <v>72.527472527472526</v>
      </c>
    </row>
    <row r="4291" spans="1:6" x14ac:dyDescent="0.35">
      <c r="A4291" s="37" t="s">
        <v>8875</v>
      </c>
      <c r="B4291" s="38">
        <v>-34.708895290000001</v>
      </c>
      <c r="C4291" s="38">
        <v>-58.451877189999998</v>
      </c>
      <c r="D4291" s="38">
        <v>0.8442423939704895</v>
      </c>
      <c r="E4291" s="38">
        <v>0.85866852104663849</v>
      </c>
      <c r="F4291" s="38">
        <v>63.298969072164944</v>
      </c>
    </row>
    <row r="4292" spans="1:6" x14ac:dyDescent="0.35">
      <c r="A4292" s="37" t="s">
        <v>8876</v>
      </c>
      <c r="B4292" s="38">
        <v>-34.748861220000002</v>
      </c>
      <c r="C4292" s="38">
        <v>-58.401879600000001</v>
      </c>
      <c r="D4292" s="38">
        <v>0.1581830829381943</v>
      </c>
      <c r="E4292" s="38">
        <v>0.12563956685756381</v>
      </c>
      <c r="F4292" s="38">
        <v>38.805970149253731</v>
      </c>
    </row>
    <row r="4293" spans="1:6" x14ac:dyDescent="0.35">
      <c r="A4293" s="37" t="s">
        <v>8877</v>
      </c>
      <c r="B4293" s="38">
        <v>-34.771071810000002</v>
      </c>
      <c r="C4293" s="38">
        <v>-58.430351340000001</v>
      </c>
      <c r="D4293" s="38">
        <v>0.35631555318832397</v>
      </c>
      <c r="E4293" s="38">
        <v>0.35614569071266389</v>
      </c>
      <c r="F4293" s="38"/>
    </row>
    <row r="4294" spans="1:6" x14ac:dyDescent="0.35">
      <c r="A4294" s="37" t="s">
        <v>8878</v>
      </c>
      <c r="B4294" s="38">
        <v>-34.841801719999999</v>
      </c>
      <c r="C4294" s="38">
        <v>-58.367355869999997</v>
      </c>
      <c r="D4294" s="38">
        <v>0.75952303409576416</v>
      </c>
      <c r="E4294" s="38">
        <v>0.72162533317293442</v>
      </c>
      <c r="F4294" s="38"/>
    </row>
    <row r="4295" spans="1:6" x14ac:dyDescent="0.35">
      <c r="A4295" s="37" t="s">
        <v>8879</v>
      </c>
      <c r="B4295" s="38">
        <v>-34.740677400000003</v>
      </c>
      <c r="C4295" s="38">
        <v>-58.425986960000003</v>
      </c>
      <c r="D4295" s="38">
        <v>0.46820440888404852</v>
      </c>
      <c r="E4295" s="38">
        <v>0.48662560372739228</v>
      </c>
      <c r="F4295" s="38"/>
    </row>
    <row r="4296" spans="1:6" x14ac:dyDescent="0.35">
      <c r="A4296" s="37" t="s">
        <v>8880</v>
      </c>
      <c r="B4296" s="38">
        <v>-34.775670429999998</v>
      </c>
      <c r="C4296" s="38">
        <v>-58.401867029999998</v>
      </c>
      <c r="D4296" s="38">
        <v>6.3576653599739075E-2</v>
      </c>
      <c r="E4296" s="38">
        <v>5.9141792460448213E-2</v>
      </c>
      <c r="F4296" s="38"/>
    </row>
    <row r="4297" spans="1:6" x14ac:dyDescent="0.35">
      <c r="A4297" s="37" t="s">
        <v>8881</v>
      </c>
      <c r="B4297" s="38">
        <v>-34.76149333</v>
      </c>
      <c r="C4297" s="38">
        <v>-58.40464137</v>
      </c>
      <c r="D4297" s="38">
        <v>0.19981521368026731</v>
      </c>
      <c r="E4297" s="38">
        <v>0.1829670761760912</v>
      </c>
      <c r="F4297" s="38"/>
    </row>
    <row r="4298" spans="1:6" x14ac:dyDescent="0.35">
      <c r="A4298" s="37" t="s">
        <v>8882</v>
      </c>
      <c r="B4298" s="38">
        <v>-34.745845940000002</v>
      </c>
      <c r="C4298" s="38">
        <v>-58.426500939999997</v>
      </c>
      <c r="D4298" s="38">
        <v>0.47847676277160639</v>
      </c>
      <c r="E4298" s="38">
        <v>0.49830013905700882</v>
      </c>
      <c r="F4298" s="38"/>
    </row>
    <row r="4299" spans="1:6" x14ac:dyDescent="0.35">
      <c r="A4299" s="37" t="s">
        <v>8883</v>
      </c>
      <c r="B4299" s="38">
        <v>-34.776568449999999</v>
      </c>
      <c r="C4299" s="38">
        <v>-58.414432239999996</v>
      </c>
      <c r="D4299" s="38">
        <v>0.28654894232749939</v>
      </c>
      <c r="E4299" s="38">
        <v>0.28946120540301012</v>
      </c>
      <c r="F4299" s="38"/>
    </row>
    <row r="4300" spans="1:6" x14ac:dyDescent="0.35">
      <c r="A4300" s="37" t="s">
        <v>8884</v>
      </c>
      <c r="B4300" s="38">
        <v>-34.741396289999997</v>
      </c>
      <c r="C4300" s="38">
        <v>-58.351040349999998</v>
      </c>
      <c r="D4300" s="38">
        <v>0.46845453977584839</v>
      </c>
      <c r="E4300" s="38">
        <v>0.49238094445821401</v>
      </c>
      <c r="F4300" s="38"/>
    </row>
    <row r="4301" spans="1:6" x14ac:dyDescent="0.35">
      <c r="A4301" s="37" t="s">
        <v>8885</v>
      </c>
      <c r="B4301" s="38">
        <v>-34.714863809999997</v>
      </c>
      <c r="C4301" s="38">
        <v>-58.465859209999998</v>
      </c>
      <c r="D4301" s="38">
        <v>0.86653006076812744</v>
      </c>
      <c r="E4301" s="38">
        <v>0.874347426389393</v>
      </c>
      <c r="F4301" s="38"/>
    </row>
    <row r="4302" spans="1:6" x14ac:dyDescent="0.35">
      <c r="A4302" s="37" t="s">
        <v>8886</v>
      </c>
      <c r="B4302" s="38">
        <v>-34.700685880000002</v>
      </c>
      <c r="C4302" s="38">
        <v>-58.442475049999999</v>
      </c>
      <c r="D4302" s="38">
        <v>0.89906442165374756</v>
      </c>
      <c r="E4302" s="38">
        <v>0.91727293987531922</v>
      </c>
      <c r="F4302" s="38"/>
    </row>
    <row r="4303" spans="1:6" x14ac:dyDescent="0.35">
      <c r="A4303" s="37" t="s">
        <v>8887</v>
      </c>
      <c r="B4303" s="38">
        <v>-34.563544399999998</v>
      </c>
      <c r="C4303" s="38">
        <v>-59.117854039999997</v>
      </c>
      <c r="D4303" s="38">
        <v>0.18111291527748111</v>
      </c>
      <c r="E4303" s="38">
        <v>0.1853387835952971</v>
      </c>
      <c r="F4303" s="38"/>
    </row>
    <row r="4304" spans="1:6" x14ac:dyDescent="0.35">
      <c r="A4304" s="37" t="s">
        <v>1469</v>
      </c>
      <c r="B4304" s="38">
        <v>-34.572023850000001</v>
      </c>
      <c r="C4304" s="38">
        <v>-59.092439169999999</v>
      </c>
      <c r="D4304" s="38">
        <v>0.38530316948890692</v>
      </c>
      <c r="E4304" s="38">
        <v>0.39274394427027021</v>
      </c>
      <c r="F4304" s="38"/>
    </row>
    <row r="4305" spans="1:6" x14ac:dyDescent="0.35">
      <c r="A4305" s="37" t="s">
        <v>1471</v>
      </c>
      <c r="B4305" s="38">
        <v>-34.571186570000002</v>
      </c>
      <c r="C4305" s="38">
        <v>-59.180905709999998</v>
      </c>
      <c r="D4305" s="38">
        <v>0.44589635729789728</v>
      </c>
      <c r="E4305" s="38">
        <v>0.42933506932523507</v>
      </c>
      <c r="F4305" s="38"/>
    </row>
    <row r="4306" spans="1:6" x14ac:dyDescent="0.35">
      <c r="A4306" s="37" t="s">
        <v>1475</v>
      </c>
      <c r="B4306" s="38">
        <v>-34.430724660000003</v>
      </c>
      <c r="C4306" s="38">
        <v>-59.129062429999998</v>
      </c>
      <c r="D4306" s="38">
        <v>0.4767419695854187</v>
      </c>
      <c r="E4306" s="38">
        <v>0.47585941237561841</v>
      </c>
      <c r="F4306" s="38"/>
    </row>
    <row r="4307" spans="1:6" x14ac:dyDescent="0.35">
      <c r="A4307" s="37" t="s">
        <v>1472</v>
      </c>
      <c r="B4307" s="38">
        <v>-34.558104450000002</v>
      </c>
      <c r="C4307" s="38">
        <v>-59.086530920000001</v>
      </c>
      <c r="D4307" s="38">
        <v>0.65677207708358765</v>
      </c>
      <c r="E4307" s="38">
        <v>0.74511116381847498</v>
      </c>
      <c r="F4307" s="38"/>
    </row>
    <row r="4308" spans="1:6" x14ac:dyDescent="0.35">
      <c r="A4308" s="37" t="s">
        <v>1474</v>
      </c>
      <c r="B4308" s="38">
        <v>-34.565122090000003</v>
      </c>
      <c r="C4308" s="38">
        <v>-59.12599651</v>
      </c>
      <c r="D4308" s="38">
        <v>0.32059678435325623</v>
      </c>
      <c r="E4308" s="38">
        <v>0.31213267230325281</v>
      </c>
      <c r="F4308" s="38"/>
    </row>
    <row r="4309" spans="1:6" x14ac:dyDescent="0.35">
      <c r="A4309" s="37" t="s">
        <v>1470</v>
      </c>
      <c r="B4309" s="38">
        <v>-34.565466049999998</v>
      </c>
      <c r="C4309" s="38">
        <v>-59.11002277</v>
      </c>
      <c r="D4309" s="38">
        <v>0.22804144024848941</v>
      </c>
      <c r="E4309" s="38">
        <v>0.24277793929765101</v>
      </c>
      <c r="F4309" s="38"/>
    </row>
    <row r="4310" spans="1:6" x14ac:dyDescent="0.35">
      <c r="A4310" s="37" t="s">
        <v>8888</v>
      </c>
      <c r="B4310" s="38">
        <v>-34.581505819999997</v>
      </c>
      <c r="C4310" s="38">
        <v>-59.122780079999998</v>
      </c>
      <c r="D4310" s="38">
        <v>0.42828595638275152</v>
      </c>
      <c r="E4310" s="38">
        <v>0.45108066273458081</v>
      </c>
      <c r="F4310" s="38">
        <v>21.666666666666668</v>
      </c>
    </row>
    <row r="4311" spans="1:6" x14ac:dyDescent="0.35">
      <c r="A4311" s="37" t="s">
        <v>8889</v>
      </c>
      <c r="B4311" s="38">
        <v>-34.577019059999998</v>
      </c>
      <c r="C4311" s="38">
        <v>-59.108294010000002</v>
      </c>
      <c r="D4311" s="38">
        <v>0.24118390679359439</v>
      </c>
      <c r="E4311" s="38">
        <v>0.2321893721818924</v>
      </c>
      <c r="F4311" s="38"/>
    </row>
    <row r="4312" spans="1:6" x14ac:dyDescent="0.35">
      <c r="A4312" s="37" t="s">
        <v>8890</v>
      </c>
      <c r="B4312" s="38">
        <v>-34.593375969999997</v>
      </c>
      <c r="C4312" s="38">
        <v>-59.178779130000002</v>
      </c>
      <c r="D4312" s="38">
        <v>0.22115033864974981</v>
      </c>
      <c r="E4312" s="38">
        <v>0.23007609634786039</v>
      </c>
      <c r="F4312" s="38"/>
    </row>
    <row r="4313" spans="1:6" x14ac:dyDescent="0.35">
      <c r="A4313" s="37" t="s">
        <v>8891</v>
      </c>
      <c r="B4313" s="38">
        <v>-34.563591500000001</v>
      </c>
      <c r="C4313" s="38">
        <v>-59.118325400000003</v>
      </c>
      <c r="D4313" s="38">
        <v>0.18111291527748111</v>
      </c>
      <c r="E4313" s="38">
        <v>0.18494033937652909</v>
      </c>
      <c r="F4313" s="38"/>
    </row>
    <row r="4314" spans="1:6" x14ac:dyDescent="0.35">
      <c r="A4314" s="37" t="s">
        <v>8892</v>
      </c>
      <c r="B4314" s="38">
        <v>-34.57183225</v>
      </c>
      <c r="C4314" s="38">
        <v>-59.113136169999997</v>
      </c>
      <c r="D4314" s="38">
        <v>0.20537467300891879</v>
      </c>
      <c r="E4314" s="38">
        <v>0.22328299002067459</v>
      </c>
      <c r="F4314" s="38"/>
    </row>
    <row r="4315" spans="1:6" x14ac:dyDescent="0.35">
      <c r="A4315" s="37" t="s">
        <v>8893</v>
      </c>
      <c r="B4315" s="38">
        <v>-34.575741569999998</v>
      </c>
      <c r="C4315" s="38">
        <v>-59.10455554</v>
      </c>
      <c r="D4315" s="38">
        <v>0.16263274848461151</v>
      </c>
      <c r="E4315" s="38">
        <v>0.17374735560856369</v>
      </c>
      <c r="F4315" s="38"/>
    </row>
    <row r="4316" spans="1:6" x14ac:dyDescent="0.35">
      <c r="A4316" s="37" t="s">
        <v>8894</v>
      </c>
      <c r="B4316" s="38">
        <v>-34.562523740000003</v>
      </c>
      <c r="C4316" s="38">
        <v>-59.109057579999998</v>
      </c>
      <c r="D4316" s="38">
        <v>0.24334266781806951</v>
      </c>
      <c r="E4316" s="38">
        <v>0.30179568521074351</v>
      </c>
      <c r="F4316" s="38">
        <v>47.159090909090914</v>
      </c>
    </row>
    <row r="4317" spans="1:6" x14ac:dyDescent="0.35">
      <c r="A4317" s="37" t="s">
        <v>8895</v>
      </c>
      <c r="B4317" s="38">
        <v>-34.571482449999998</v>
      </c>
      <c r="C4317" s="38">
        <v>-59.180715659999997</v>
      </c>
      <c r="D4317" s="38">
        <v>0.44589635729789728</v>
      </c>
      <c r="E4317" s="38">
        <v>0.42841472311152351</v>
      </c>
      <c r="F4317" s="38">
        <v>39.130434782608695</v>
      </c>
    </row>
    <row r="4318" spans="1:6" x14ac:dyDescent="0.35">
      <c r="A4318" s="37" t="s">
        <v>8896</v>
      </c>
      <c r="B4318" s="38">
        <v>-34.578591379999999</v>
      </c>
      <c r="C4318" s="38">
        <v>-59.113214450000001</v>
      </c>
      <c r="D4318" s="38">
        <v>0.36307379603385931</v>
      </c>
      <c r="E4318" s="38">
        <v>0.33754130038950181</v>
      </c>
      <c r="F4318" s="38">
        <v>53.254437869822489</v>
      </c>
    </row>
    <row r="4319" spans="1:6" x14ac:dyDescent="0.35">
      <c r="A4319" s="37" t="s">
        <v>8897</v>
      </c>
      <c r="B4319" s="38">
        <v>-34.601908440000003</v>
      </c>
      <c r="C4319" s="38">
        <v>-59.173273760000001</v>
      </c>
      <c r="D4319" s="38">
        <v>0.2125876843929291</v>
      </c>
      <c r="E4319" s="38">
        <v>0.23027669175251109</v>
      </c>
      <c r="F4319" s="38">
        <v>20.588235294117645</v>
      </c>
    </row>
    <row r="4320" spans="1:6" x14ac:dyDescent="0.35">
      <c r="A4320" s="37" t="s">
        <v>8898</v>
      </c>
      <c r="B4320" s="38">
        <v>-34.559964469999997</v>
      </c>
      <c r="C4320" s="38">
        <v>-59.102863970000001</v>
      </c>
      <c r="D4320" s="38">
        <v>0.32837888598442078</v>
      </c>
      <c r="E4320" s="38">
        <v>0.3552195539599971</v>
      </c>
      <c r="F4320" s="38">
        <v>38.636363636363633</v>
      </c>
    </row>
    <row r="4321" spans="1:6" x14ac:dyDescent="0.35">
      <c r="A4321" s="37" t="s">
        <v>8899</v>
      </c>
      <c r="B4321" s="38">
        <v>-34.548409849999999</v>
      </c>
      <c r="C4321" s="38">
        <v>-59.122373039999999</v>
      </c>
      <c r="D4321" s="38">
        <v>0.72590988874435425</v>
      </c>
      <c r="E4321" s="38">
        <v>0.70397481008579854</v>
      </c>
      <c r="F4321" s="38">
        <v>64.444444444444443</v>
      </c>
    </row>
    <row r="4322" spans="1:6" x14ac:dyDescent="0.35">
      <c r="A4322" s="37" t="s">
        <v>8900</v>
      </c>
      <c r="B4322" s="38">
        <v>-34.493352909999999</v>
      </c>
      <c r="C4322" s="38">
        <v>-59.075901049999999</v>
      </c>
      <c r="D4322" s="38">
        <v>0.6611320972442627</v>
      </c>
      <c r="E4322" s="38">
        <v>0.63578795131884125</v>
      </c>
      <c r="F4322" s="38">
        <v>52.095808383233532</v>
      </c>
    </row>
    <row r="4323" spans="1:6" x14ac:dyDescent="0.35">
      <c r="A4323" s="37" t="s">
        <v>8901</v>
      </c>
      <c r="B4323" s="38">
        <v>-34.430646359999997</v>
      </c>
      <c r="C4323" s="38">
        <v>-59.129303350000001</v>
      </c>
      <c r="D4323" s="38">
        <v>0.4767419695854187</v>
      </c>
      <c r="E4323" s="38">
        <v>0.47381248407893711</v>
      </c>
      <c r="F4323" s="38">
        <v>29.850746268656714</v>
      </c>
    </row>
    <row r="4324" spans="1:6" x14ac:dyDescent="0.35">
      <c r="A4324" s="37" t="s">
        <v>8902</v>
      </c>
      <c r="B4324" s="38">
        <v>-34.566167569999998</v>
      </c>
      <c r="C4324" s="38">
        <v>-59.12612859</v>
      </c>
      <c r="D4324" s="38">
        <v>0.32059678435325623</v>
      </c>
      <c r="E4324" s="38">
        <v>0.31400095749842488</v>
      </c>
      <c r="F4324" s="38">
        <v>56.934306569343065</v>
      </c>
    </row>
    <row r="4325" spans="1:6" x14ac:dyDescent="0.35">
      <c r="A4325" s="37" t="s">
        <v>8903</v>
      </c>
      <c r="B4325" s="38">
        <v>-34.581270910000001</v>
      </c>
      <c r="C4325" s="38">
        <v>-59.10888774</v>
      </c>
      <c r="D4325" s="38">
        <v>0.27510467171669012</v>
      </c>
      <c r="E4325" s="38">
        <v>0.30192540703635468</v>
      </c>
      <c r="F4325" s="38">
        <v>40.74074074074074</v>
      </c>
    </row>
    <row r="4326" spans="1:6" x14ac:dyDescent="0.35">
      <c r="A4326" s="37" t="s">
        <v>8904</v>
      </c>
      <c r="B4326" s="38">
        <v>-34.560572929999999</v>
      </c>
      <c r="C4326" s="38">
        <v>-59.082615250000003</v>
      </c>
      <c r="D4326" s="38">
        <v>0.81677210330963135</v>
      </c>
      <c r="E4326" s="38">
        <v>0.7366584180032506</v>
      </c>
      <c r="F4326" s="38">
        <v>65.891472868217051</v>
      </c>
    </row>
    <row r="4327" spans="1:6" x14ac:dyDescent="0.35">
      <c r="A4327" s="37" t="s">
        <v>8905</v>
      </c>
      <c r="B4327" s="38">
        <v>-34.556243670000001</v>
      </c>
      <c r="C4327" s="38">
        <v>-59.202274699999997</v>
      </c>
      <c r="D4327" s="38">
        <v>0.42133802175521851</v>
      </c>
      <c r="E4327" s="38">
        <v>0.42678030218396867</v>
      </c>
      <c r="F4327" s="38">
        <v>18.666666666666668</v>
      </c>
    </row>
    <row r="4328" spans="1:6" x14ac:dyDescent="0.35">
      <c r="A4328" s="37" t="s">
        <v>8906</v>
      </c>
      <c r="B4328" s="38">
        <v>-34.610675739999998</v>
      </c>
      <c r="C4328" s="38">
        <v>-59.172807089999999</v>
      </c>
      <c r="D4328" s="38">
        <v>0.28289195895195007</v>
      </c>
      <c r="E4328" s="38">
        <v>0.26402994990348821</v>
      </c>
      <c r="F4328" s="38">
        <v>41.304347826086953</v>
      </c>
    </row>
    <row r="4329" spans="1:6" x14ac:dyDescent="0.35">
      <c r="A4329" s="37" t="s">
        <v>8907</v>
      </c>
      <c r="B4329" s="38">
        <v>-34.55525214</v>
      </c>
      <c r="C4329" s="38">
        <v>-59.108145620000002</v>
      </c>
      <c r="D4329" s="38">
        <v>0.38994783163070679</v>
      </c>
      <c r="E4329" s="38">
        <v>0.37848824423712651</v>
      </c>
      <c r="F4329" s="38">
        <v>44.680851063829785</v>
      </c>
    </row>
    <row r="4330" spans="1:6" x14ac:dyDescent="0.35">
      <c r="A4330" s="37" t="s">
        <v>8908</v>
      </c>
      <c r="B4330" s="38">
        <v>-34.483577930000003</v>
      </c>
      <c r="C4330" s="38">
        <v>-59.221112480000002</v>
      </c>
      <c r="D4330" s="38">
        <v>0.40998372435569758</v>
      </c>
      <c r="E4330" s="38">
        <v>0.42938507235411438</v>
      </c>
      <c r="F4330" s="38">
        <v>22.222222222222221</v>
      </c>
    </row>
    <row r="4331" spans="1:6" x14ac:dyDescent="0.35">
      <c r="A4331" s="37" t="s">
        <v>8909</v>
      </c>
      <c r="B4331" s="38">
        <v>-34.571454860000003</v>
      </c>
      <c r="C4331" s="38">
        <v>-59.09325905</v>
      </c>
      <c r="D4331" s="38">
        <v>0.3825833797454834</v>
      </c>
      <c r="E4331" s="38">
        <v>0.37457712169955759</v>
      </c>
      <c r="F4331" s="38">
        <v>68.965517241379317</v>
      </c>
    </row>
    <row r="4332" spans="1:6" x14ac:dyDescent="0.35">
      <c r="A4332" s="37" t="s">
        <v>8910</v>
      </c>
      <c r="B4332" s="38">
        <v>-34.544980039999999</v>
      </c>
      <c r="C4332" s="38">
        <v>-59.142798419999998</v>
      </c>
      <c r="D4332" s="38">
        <v>0.5582006573677063</v>
      </c>
      <c r="E4332" s="38">
        <v>0.55659617649184334</v>
      </c>
      <c r="F4332" s="38">
        <v>35.087719298245609</v>
      </c>
    </row>
    <row r="4333" spans="1:6" x14ac:dyDescent="0.35">
      <c r="A4333" s="37" t="s">
        <v>8911</v>
      </c>
      <c r="B4333" s="38">
        <v>-34.583345610000002</v>
      </c>
      <c r="C4333" s="38">
        <v>-59.094347130000003</v>
      </c>
      <c r="D4333" s="38">
        <v>0.43263262510299683</v>
      </c>
      <c r="E4333" s="38">
        <v>0.43822163101789108</v>
      </c>
      <c r="F4333" s="38">
        <v>51.785714285714292</v>
      </c>
    </row>
    <row r="4334" spans="1:6" x14ac:dyDescent="0.35">
      <c r="A4334" s="37" t="s">
        <v>8912</v>
      </c>
      <c r="B4334" s="38">
        <v>-34.547758680000001</v>
      </c>
      <c r="C4334" s="38">
        <v>-59.10471098</v>
      </c>
      <c r="D4334" s="38">
        <v>0.46463054418563843</v>
      </c>
      <c r="E4334" s="38">
        <v>0.41725195778740781</v>
      </c>
      <c r="F4334" s="38">
        <v>42.666666666666671</v>
      </c>
    </row>
    <row r="4335" spans="1:6" x14ac:dyDescent="0.35">
      <c r="A4335" s="37" t="s">
        <v>8913</v>
      </c>
      <c r="B4335" s="38">
        <v>-34.577240840000002</v>
      </c>
      <c r="C4335" s="38">
        <v>-59.10108279</v>
      </c>
      <c r="D4335" s="38">
        <v>0.1579752862453461</v>
      </c>
      <c r="E4335" s="38">
        <v>0.19412612091553841</v>
      </c>
      <c r="F4335" s="38">
        <v>38.04347826086957</v>
      </c>
    </row>
    <row r="4336" spans="1:6" x14ac:dyDescent="0.35">
      <c r="A4336" s="37" t="s">
        <v>8914</v>
      </c>
      <c r="B4336" s="38">
        <v>-34.568447470000002</v>
      </c>
      <c r="C4336" s="38">
        <v>-59.087099170000002</v>
      </c>
      <c r="D4336" s="38">
        <v>0.57597601413726807</v>
      </c>
      <c r="E4336" s="38">
        <v>0.59091210043108144</v>
      </c>
      <c r="F4336" s="38">
        <v>77</v>
      </c>
    </row>
    <row r="4337" spans="1:6" x14ac:dyDescent="0.35">
      <c r="A4337" s="37" t="s">
        <v>8915</v>
      </c>
      <c r="B4337" s="38">
        <v>-34.447661429999997</v>
      </c>
      <c r="C4337" s="38">
        <v>-59.051515739999999</v>
      </c>
      <c r="D4337" s="38">
        <v>0.66248643398284912</v>
      </c>
      <c r="E4337" s="38">
        <v>0.62817983767565555</v>
      </c>
      <c r="F4337" s="38">
        <v>41.17647058823529</v>
      </c>
    </row>
    <row r="4338" spans="1:6" x14ac:dyDescent="0.35">
      <c r="A4338" s="37" t="s">
        <v>8916</v>
      </c>
      <c r="B4338" s="38">
        <v>-34.531927500000002</v>
      </c>
      <c r="C4338" s="38">
        <v>-59.173084979999999</v>
      </c>
      <c r="D4338" s="38">
        <v>0.51743364334106445</v>
      </c>
      <c r="E4338" s="38">
        <v>0.50425667481289971</v>
      </c>
      <c r="F4338" s="38">
        <v>50</v>
      </c>
    </row>
    <row r="4339" spans="1:6" x14ac:dyDescent="0.35">
      <c r="A4339" s="37" t="s">
        <v>8917</v>
      </c>
      <c r="B4339" s="38">
        <v>-34.571284169999998</v>
      </c>
      <c r="C4339" s="38">
        <v>-59.114402609999999</v>
      </c>
      <c r="D4339" s="38">
        <v>0.20537467300891879</v>
      </c>
      <c r="E4339" s="38">
        <v>0.2124234702852037</v>
      </c>
      <c r="F4339" s="38">
        <v>51.515151515151516</v>
      </c>
    </row>
    <row r="4340" spans="1:6" x14ac:dyDescent="0.35">
      <c r="A4340" s="37" t="s">
        <v>8918</v>
      </c>
      <c r="B4340" s="38">
        <v>-34.567157979999998</v>
      </c>
      <c r="C4340" s="38">
        <v>-59.109503830000001</v>
      </c>
      <c r="D4340" s="38">
        <v>0.26523140072822571</v>
      </c>
      <c r="E4340" s="38">
        <v>0.25934133537717768</v>
      </c>
      <c r="F4340" s="38">
        <v>41.017964071856291</v>
      </c>
    </row>
    <row r="4341" spans="1:6" x14ac:dyDescent="0.35">
      <c r="A4341" s="37" t="s">
        <v>8919</v>
      </c>
      <c r="B4341" s="38">
        <v>-34.569480830000003</v>
      </c>
      <c r="C4341" s="38">
        <v>-59.180916549999999</v>
      </c>
      <c r="D4341" s="38">
        <v>0.44589635729789728</v>
      </c>
      <c r="E4341" s="38">
        <v>0.4506570312537645</v>
      </c>
      <c r="F4341" s="38">
        <v>22.603978300180831</v>
      </c>
    </row>
    <row r="4342" spans="1:6" x14ac:dyDescent="0.35">
      <c r="A4342" s="37" t="s">
        <v>8920</v>
      </c>
      <c r="B4342" s="38">
        <v>-34.502038159999998</v>
      </c>
      <c r="C4342" s="38">
        <v>-59.070739850000002</v>
      </c>
      <c r="D4342" s="38">
        <v>0.63309836387634277</v>
      </c>
      <c r="E4342" s="38">
        <v>0.67409901869924449</v>
      </c>
      <c r="F4342" s="38">
        <v>42.755344418052253</v>
      </c>
    </row>
    <row r="4343" spans="1:6" x14ac:dyDescent="0.35">
      <c r="A4343" s="37" t="s">
        <v>8921</v>
      </c>
      <c r="B4343" s="38">
        <v>-34.489426440000003</v>
      </c>
      <c r="C4343" s="38">
        <v>-59.217836130000002</v>
      </c>
      <c r="D4343" s="38">
        <v>0.44199594855308533</v>
      </c>
      <c r="E4343" s="38">
        <v>0.44199594855308533</v>
      </c>
      <c r="F4343" s="38">
        <v>25.443786982248522</v>
      </c>
    </row>
    <row r="4344" spans="1:6" x14ac:dyDescent="0.35">
      <c r="A4344" s="37" t="s">
        <v>8922</v>
      </c>
      <c r="B4344" s="38">
        <v>-34.568638550000003</v>
      </c>
      <c r="C4344" s="38">
        <v>-59.133065649999999</v>
      </c>
      <c r="D4344" s="38">
        <v>0.36261025071144098</v>
      </c>
      <c r="E4344" s="38">
        <v>0.34698893835670069</v>
      </c>
      <c r="F4344" s="38">
        <v>37.106918238993707</v>
      </c>
    </row>
    <row r="4345" spans="1:6" x14ac:dyDescent="0.35">
      <c r="A4345" s="37" t="s">
        <v>8923</v>
      </c>
      <c r="B4345" s="38">
        <v>-34.428044530000001</v>
      </c>
      <c r="C4345" s="38">
        <v>-59.128277869999998</v>
      </c>
      <c r="D4345" s="38">
        <v>0.4767419695854187</v>
      </c>
      <c r="E4345" s="38">
        <v>0.4767419695854187</v>
      </c>
      <c r="F4345" s="38">
        <v>30.669144981412639</v>
      </c>
    </row>
    <row r="4346" spans="1:6" x14ac:dyDescent="0.35">
      <c r="A4346" s="37" t="s">
        <v>8924</v>
      </c>
      <c r="B4346" s="38">
        <v>-34.575101279999998</v>
      </c>
      <c r="C4346" s="38">
        <v>-59.105238810000003</v>
      </c>
      <c r="D4346" s="38">
        <v>0.2000263184309006</v>
      </c>
      <c r="E4346" s="38">
        <v>0.1867454734941324</v>
      </c>
      <c r="F4346" s="38">
        <v>35.533707865168537</v>
      </c>
    </row>
    <row r="4347" spans="1:6" x14ac:dyDescent="0.35">
      <c r="A4347" s="37" t="s">
        <v>1477</v>
      </c>
      <c r="B4347" s="38">
        <v>-34.568708229999999</v>
      </c>
      <c r="C4347" s="38">
        <v>-59.11749623</v>
      </c>
      <c r="D4347" s="38">
        <v>0.22031374275684359</v>
      </c>
      <c r="E4347" s="38">
        <v>0.2356187452872594</v>
      </c>
      <c r="F4347" s="38"/>
    </row>
    <row r="4348" spans="1:6" x14ac:dyDescent="0.35">
      <c r="A4348" s="37" t="s">
        <v>8925</v>
      </c>
      <c r="B4348" s="38">
        <v>-34.571736469999998</v>
      </c>
      <c r="C4348" s="38">
        <v>-59.113317090000002</v>
      </c>
      <c r="D4348" s="38">
        <v>0.20537467300891879</v>
      </c>
      <c r="E4348" s="38">
        <v>0.2233174055030471</v>
      </c>
      <c r="F4348" s="38">
        <v>36.979785969084425</v>
      </c>
    </row>
    <row r="4349" spans="1:6" x14ac:dyDescent="0.35">
      <c r="A4349" s="37" t="s">
        <v>8926</v>
      </c>
      <c r="B4349" s="38">
        <v>-34.574843649999998</v>
      </c>
      <c r="C4349" s="38">
        <v>-59.10930321</v>
      </c>
      <c r="D4349" s="38">
        <v>0.23355090618133539</v>
      </c>
      <c r="E4349" s="38">
        <v>0.24499106970993251</v>
      </c>
      <c r="F4349" s="38">
        <v>26.154992548435168</v>
      </c>
    </row>
    <row r="4350" spans="1:6" x14ac:dyDescent="0.35">
      <c r="A4350" s="37" t="s">
        <v>8927</v>
      </c>
      <c r="B4350" s="38">
        <v>-34.563617000000001</v>
      </c>
      <c r="C4350" s="38">
        <v>-59.11835284</v>
      </c>
      <c r="D4350" s="38">
        <v>0.18111291527748111</v>
      </c>
      <c r="E4350" s="38">
        <v>0.18494033937652909</v>
      </c>
      <c r="F4350" s="38"/>
    </row>
    <row r="4351" spans="1:6" x14ac:dyDescent="0.35">
      <c r="A4351" s="37" t="s">
        <v>8928</v>
      </c>
      <c r="B4351" s="38">
        <v>-34.563629939999998</v>
      </c>
      <c r="C4351" s="38">
        <v>-59.118217309999999</v>
      </c>
      <c r="D4351" s="38">
        <v>0.18111291527748111</v>
      </c>
      <c r="E4351" s="38">
        <v>0.18411806831136349</v>
      </c>
      <c r="F4351" s="38">
        <v>36.137667304015295</v>
      </c>
    </row>
    <row r="4352" spans="1:6" x14ac:dyDescent="0.35">
      <c r="A4352" s="37" t="s">
        <v>8929</v>
      </c>
      <c r="B4352" s="38">
        <v>-34.571978199999997</v>
      </c>
      <c r="C4352" s="38">
        <v>-59.092475700000001</v>
      </c>
      <c r="D4352" s="38">
        <v>0.38530316948890692</v>
      </c>
      <c r="E4352" s="38">
        <v>0.39601673709379659</v>
      </c>
      <c r="F4352" s="38">
        <v>65.012406947890824</v>
      </c>
    </row>
    <row r="4353" spans="1:6" x14ac:dyDescent="0.35">
      <c r="A4353" s="37" t="s">
        <v>8930</v>
      </c>
      <c r="B4353" s="38">
        <v>-34.514534980000001</v>
      </c>
      <c r="C4353" s="38">
        <v>-59.114699899999998</v>
      </c>
      <c r="D4353" s="38">
        <v>0.56427609920501709</v>
      </c>
      <c r="E4353" s="38">
        <v>0.56363984767128439</v>
      </c>
      <c r="F4353" s="38">
        <v>63.235294117647058</v>
      </c>
    </row>
    <row r="4354" spans="1:6" x14ac:dyDescent="0.35">
      <c r="A4354" s="37" t="s">
        <v>8931</v>
      </c>
      <c r="B4354" s="38">
        <v>-34.556123630000002</v>
      </c>
      <c r="C4354" s="38">
        <v>-59.203888380000002</v>
      </c>
      <c r="D4354" s="38">
        <v>0.42133802175521851</v>
      </c>
      <c r="E4354" s="38">
        <v>0.42944865532823512</v>
      </c>
      <c r="F4354" s="38">
        <v>31.481481481481481</v>
      </c>
    </row>
    <row r="4355" spans="1:6" x14ac:dyDescent="0.35">
      <c r="A4355" s="37" t="s">
        <v>8932</v>
      </c>
      <c r="B4355" s="38">
        <v>-34.727291620000003</v>
      </c>
      <c r="C4355" s="38">
        <v>-59.130690520000002</v>
      </c>
      <c r="D4355" s="38">
        <v>0.43014124035835272</v>
      </c>
      <c r="E4355" s="38">
        <v>0.43014124035835272</v>
      </c>
      <c r="F4355" s="38">
        <v>10.526315789473683</v>
      </c>
    </row>
    <row r="4356" spans="1:6" x14ac:dyDescent="0.35">
      <c r="A4356" s="37" t="s">
        <v>8933</v>
      </c>
      <c r="B4356" s="38">
        <v>-34.483551460000001</v>
      </c>
      <c r="C4356" s="38">
        <v>-59.221071899999998</v>
      </c>
      <c r="D4356" s="38">
        <v>0.40998372435569758</v>
      </c>
      <c r="E4356" s="38">
        <v>0.42938507235411438</v>
      </c>
      <c r="F4356" s="38">
        <v>27.777777777777779</v>
      </c>
    </row>
    <row r="4357" spans="1:6" x14ac:dyDescent="0.35">
      <c r="A4357" s="37" t="s">
        <v>8934</v>
      </c>
      <c r="B4357" s="38">
        <v>-34.565192879999998</v>
      </c>
      <c r="C4357" s="38">
        <v>-59.126127969999999</v>
      </c>
      <c r="D4357" s="38">
        <v>0.32059678435325623</v>
      </c>
      <c r="E4357" s="38">
        <v>0.31510469136816083</v>
      </c>
      <c r="F4357" s="38">
        <v>57.19063545150501</v>
      </c>
    </row>
    <row r="4358" spans="1:6" x14ac:dyDescent="0.35">
      <c r="A4358" s="37" t="s">
        <v>8935</v>
      </c>
      <c r="B4358" s="38">
        <v>-34.531665910000001</v>
      </c>
      <c r="C4358" s="38">
        <v>-59.173245960000003</v>
      </c>
      <c r="D4358" s="38">
        <v>0.51743364334106445</v>
      </c>
      <c r="E4358" s="38">
        <v>0.50297829779711634</v>
      </c>
      <c r="F4358" s="38">
        <v>30.681818181818183</v>
      </c>
    </row>
    <row r="4359" spans="1:6" x14ac:dyDescent="0.35">
      <c r="A4359" s="37" t="s">
        <v>8936</v>
      </c>
      <c r="B4359" s="38">
        <v>-34.489647759999997</v>
      </c>
      <c r="C4359" s="38">
        <v>-59.076852189999997</v>
      </c>
      <c r="D4359" s="38">
        <v>0.59016817808151245</v>
      </c>
      <c r="E4359" s="38">
        <v>0.58828319774733651</v>
      </c>
      <c r="F4359" s="38">
        <v>52.5</v>
      </c>
    </row>
    <row r="4360" spans="1:6" x14ac:dyDescent="0.35">
      <c r="A4360" s="37" t="s">
        <v>8937</v>
      </c>
      <c r="B4360" s="38">
        <v>-34.584530229999999</v>
      </c>
      <c r="C4360" s="38">
        <v>-59.09981895</v>
      </c>
      <c r="D4360" s="38">
        <v>0.33525443077087402</v>
      </c>
      <c r="E4360" s="38">
        <v>0.38458221469606668</v>
      </c>
      <c r="F4360" s="38">
        <v>51.724137931034484</v>
      </c>
    </row>
    <row r="4361" spans="1:6" x14ac:dyDescent="0.35">
      <c r="A4361" s="37" t="s">
        <v>8938</v>
      </c>
      <c r="B4361" s="38">
        <v>-34.568732140000002</v>
      </c>
      <c r="C4361" s="38">
        <v>-59.117402949999999</v>
      </c>
      <c r="D4361" s="38">
        <v>0.22031374275684359</v>
      </c>
      <c r="E4361" s="38">
        <v>0.2351434144534563</v>
      </c>
      <c r="F4361" s="38">
        <v>58.778625954198475</v>
      </c>
    </row>
    <row r="4362" spans="1:6" x14ac:dyDescent="0.35">
      <c r="A4362" s="37" t="s">
        <v>8939</v>
      </c>
      <c r="B4362" s="38">
        <v>-34.574371429999999</v>
      </c>
      <c r="C4362" s="38">
        <v>-59.104922620000004</v>
      </c>
      <c r="D4362" s="38">
        <v>0.2000263184309006</v>
      </c>
      <c r="E4362" s="38">
        <v>0.18963547348976131</v>
      </c>
      <c r="F4362" s="38">
        <v>30.909090909090907</v>
      </c>
    </row>
    <row r="4363" spans="1:6" x14ac:dyDescent="0.35">
      <c r="A4363" s="37" t="s">
        <v>8940</v>
      </c>
      <c r="B4363" s="38">
        <v>-34.430760790000001</v>
      </c>
      <c r="C4363" s="38">
        <v>-59.12912266</v>
      </c>
      <c r="D4363" s="38">
        <v>0.4767419695854187</v>
      </c>
      <c r="E4363" s="38">
        <v>0.47585941237561841</v>
      </c>
      <c r="F4363" s="38">
        <v>33.524355300859597</v>
      </c>
    </row>
    <row r="4364" spans="1:6" x14ac:dyDescent="0.35">
      <c r="A4364" s="37" t="s">
        <v>8941</v>
      </c>
      <c r="B4364" s="38">
        <v>-34.565578289999998</v>
      </c>
      <c r="C4364" s="38">
        <v>-59.110090110000002</v>
      </c>
      <c r="D4364" s="38">
        <v>0.22804144024848941</v>
      </c>
      <c r="E4364" s="38">
        <v>0.24196578231122759</v>
      </c>
      <c r="F4364" s="38">
        <v>45.785876993166283</v>
      </c>
    </row>
    <row r="4365" spans="1:6" x14ac:dyDescent="0.35">
      <c r="A4365" s="37" t="s">
        <v>8942</v>
      </c>
      <c r="B4365" s="38">
        <v>-34.544665739999999</v>
      </c>
      <c r="C4365" s="38">
        <v>-59.144007690000002</v>
      </c>
      <c r="D4365" s="38">
        <v>0.5582006573677063</v>
      </c>
      <c r="E4365" s="38">
        <v>0.5582006573677063</v>
      </c>
      <c r="F4365" s="38">
        <v>47.712418300653596</v>
      </c>
    </row>
    <row r="4366" spans="1:6" x14ac:dyDescent="0.35">
      <c r="A4366" s="37" t="s">
        <v>8943</v>
      </c>
      <c r="B4366" s="38">
        <v>-34.601374479999997</v>
      </c>
      <c r="C4366" s="38">
        <v>-59.173494699999999</v>
      </c>
      <c r="D4366" s="38">
        <v>0.2125876843929291</v>
      </c>
      <c r="E4366" s="38">
        <v>0.2265811558510806</v>
      </c>
      <c r="F4366" s="38">
        <v>40.425531914893611</v>
      </c>
    </row>
    <row r="4367" spans="1:6" x14ac:dyDescent="0.35">
      <c r="A4367" s="37" t="s">
        <v>8944</v>
      </c>
      <c r="B4367" s="38">
        <v>-34.548466269999999</v>
      </c>
      <c r="C4367" s="38">
        <v>-59.00487957</v>
      </c>
      <c r="D4367" s="38">
        <v>0.31693786382675171</v>
      </c>
      <c r="E4367" s="38">
        <v>0.31864873359077861</v>
      </c>
      <c r="F4367" s="38">
        <v>54.54545454545454</v>
      </c>
    </row>
    <row r="4368" spans="1:6" x14ac:dyDescent="0.35">
      <c r="A4368" s="37" t="s">
        <v>8945</v>
      </c>
      <c r="B4368" s="38">
        <v>-34.447668520000001</v>
      </c>
      <c r="C4368" s="38">
        <v>-59.051146189999997</v>
      </c>
      <c r="D4368" s="38">
        <v>0.66248643398284912</v>
      </c>
      <c r="E4368" s="38">
        <v>0.62124921215905082</v>
      </c>
      <c r="F4368" s="38">
        <v>44.827586206896555</v>
      </c>
    </row>
    <row r="4369" spans="1:6" x14ac:dyDescent="0.35">
      <c r="A4369" s="37" t="s">
        <v>8946</v>
      </c>
      <c r="B4369" s="38">
        <v>-34.5769959</v>
      </c>
      <c r="C4369" s="38">
        <v>-59.117404860000001</v>
      </c>
      <c r="D4369" s="38">
        <v>0.42492249608039862</v>
      </c>
      <c r="E4369" s="38">
        <v>0.35484277316041901</v>
      </c>
      <c r="F4369" s="38">
        <v>63.84615384615384</v>
      </c>
    </row>
    <row r="4370" spans="1:6" x14ac:dyDescent="0.35">
      <c r="A4370" s="37" t="s">
        <v>8947</v>
      </c>
      <c r="B4370" s="38">
        <v>-34.455817490000001</v>
      </c>
      <c r="C4370" s="38">
        <v>-59.172470050000001</v>
      </c>
      <c r="D4370" s="38">
        <v>0.45632785558700562</v>
      </c>
      <c r="E4370" s="38">
        <v>0.46202243472400473</v>
      </c>
      <c r="F4370" s="38">
        <v>44.444444444444443</v>
      </c>
    </row>
    <row r="4371" spans="1:6" x14ac:dyDescent="0.35">
      <c r="A4371" s="37" t="s">
        <v>8948</v>
      </c>
      <c r="B4371" s="38">
        <v>-34.547508389999997</v>
      </c>
      <c r="C4371" s="38">
        <v>-59.12359292</v>
      </c>
      <c r="D4371" s="38">
        <v>0.66211158037185669</v>
      </c>
      <c r="E4371" s="38">
        <v>0.68759389503582102</v>
      </c>
      <c r="F4371" s="38">
        <v>74.666666666666671</v>
      </c>
    </row>
    <row r="4372" spans="1:6" x14ac:dyDescent="0.35">
      <c r="A4372" s="37" t="s">
        <v>8949</v>
      </c>
      <c r="B4372" s="38">
        <v>-34.587196849999998</v>
      </c>
      <c r="C4372" s="38">
        <v>-59.014786649999998</v>
      </c>
      <c r="D4372" s="38">
        <v>0.45532864332199102</v>
      </c>
      <c r="E4372" s="38">
        <v>0.45532864332199102</v>
      </c>
      <c r="F4372" s="38">
        <v>59.633027522935777</v>
      </c>
    </row>
    <row r="4373" spans="1:6" x14ac:dyDescent="0.35">
      <c r="A4373" s="37" t="s">
        <v>8950</v>
      </c>
      <c r="B4373" s="38">
        <v>-34.625832029999998</v>
      </c>
      <c r="C4373" s="38">
        <v>-59.254652299999997</v>
      </c>
      <c r="D4373" s="38">
        <v>0.49649780988693237</v>
      </c>
      <c r="E4373" s="38">
        <v>0.51658646265665686</v>
      </c>
      <c r="F4373" s="38">
        <v>41.444866920152087</v>
      </c>
    </row>
    <row r="4374" spans="1:6" x14ac:dyDescent="0.35">
      <c r="A4374" s="37" t="s">
        <v>8951</v>
      </c>
      <c r="B4374" s="38">
        <v>-34.571090329999997</v>
      </c>
      <c r="C4374" s="38">
        <v>-59.18084614</v>
      </c>
      <c r="D4374" s="38">
        <v>0.44589635729789728</v>
      </c>
      <c r="E4374" s="38">
        <v>0.43020671606063843</v>
      </c>
      <c r="F4374" s="38">
        <v>31.761786600496279</v>
      </c>
    </row>
    <row r="4375" spans="1:6" x14ac:dyDescent="0.35">
      <c r="A4375" s="37" t="s">
        <v>8952</v>
      </c>
      <c r="B4375" s="38">
        <v>-34.610083199999998</v>
      </c>
      <c r="C4375" s="38">
        <v>-59.173265649999998</v>
      </c>
      <c r="D4375" s="38">
        <v>0.24380204081535339</v>
      </c>
      <c r="E4375" s="38">
        <v>0.25664954384167987</v>
      </c>
      <c r="F4375" s="38">
        <v>34.567901234567898</v>
      </c>
    </row>
    <row r="4376" spans="1:6" x14ac:dyDescent="0.35">
      <c r="A4376" s="37" t="s">
        <v>8953</v>
      </c>
      <c r="B4376" s="38">
        <v>-34.751141930000003</v>
      </c>
      <c r="C4376" s="38">
        <v>-59.18891867</v>
      </c>
      <c r="D4376" s="38">
        <v>0.6583060622215271</v>
      </c>
      <c r="E4376" s="38">
        <v>0.62970635214367432</v>
      </c>
      <c r="F4376" s="38">
        <v>22.222222222222221</v>
      </c>
    </row>
    <row r="4377" spans="1:6" x14ac:dyDescent="0.35">
      <c r="A4377" s="37" t="s">
        <v>8954</v>
      </c>
      <c r="B4377" s="38">
        <v>-34.559238499999999</v>
      </c>
      <c r="C4377" s="38">
        <v>-59.1036</v>
      </c>
      <c r="D4377" s="38">
        <v>0.32196745276451111</v>
      </c>
      <c r="E4377" s="38">
        <v>0.3512217452128728</v>
      </c>
      <c r="F4377" s="38">
        <v>36.563876651982383</v>
      </c>
    </row>
    <row r="4378" spans="1:6" x14ac:dyDescent="0.35">
      <c r="A4378" s="37" t="s">
        <v>8955</v>
      </c>
      <c r="B4378" s="38">
        <v>-34.554527479999997</v>
      </c>
      <c r="C4378" s="38">
        <v>-59.108353139999998</v>
      </c>
      <c r="D4378" s="38">
        <v>0.38994783163070679</v>
      </c>
      <c r="E4378" s="38">
        <v>0.38678228523996139</v>
      </c>
      <c r="F4378" s="38">
        <v>40.615384615384613</v>
      </c>
    </row>
    <row r="4379" spans="1:6" x14ac:dyDescent="0.35">
      <c r="A4379" s="37" t="s">
        <v>8956</v>
      </c>
      <c r="B4379" s="38">
        <v>-34.595713529999998</v>
      </c>
      <c r="C4379" s="38">
        <v>-59.129303759999999</v>
      </c>
      <c r="D4379" s="38">
        <v>0.35891571640968323</v>
      </c>
      <c r="E4379" s="38">
        <v>0.35168076689178879</v>
      </c>
      <c r="F4379" s="38">
        <v>36.538461538461533</v>
      </c>
    </row>
    <row r="4380" spans="1:6" x14ac:dyDescent="0.35">
      <c r="A4380" s="37" t="s">
        <v>8957</v>
      </c>
      <c r="B4380" s="38">
        <v>-34.560120699999999</v>
      </c>
      <c r="C4380" s="38">
        <v>-59.083070720000002</v>
      </c>
      <c r="D4380" s="38">
        <v>0.81677210330963135</v>
      </c>
      <c r="E4380" s="38">
        <v>0.75052388561399364</v>
      </c>
      <c r="F4380" s="38">
        <v>67.918088737201359</v>
      </c>
    </row>
    <row r="4381" spans="1:6" x14ac:dyDescent="0.35">
      <c r="A4381" s="37" t="s">
        <v>8958</v>
      </c>
      <c r="B4381" s="38">
        <v>-34.592035199999998</v>
      </c>
      <c r="C4381" s="38">
        <v>-59.058331899999999</v>
      </c>
      <c r="D4381" s="38">
        <v>0.50886529684066772</v>
      </c>
      <c r="E4381" s="38">
        <v>0.49687188541567001</v>
      </c>
      <c r="F4381" s="38">
        <v>51.973684210526315</v>
      </c>
    </row>
    <row r="4382" spans="1:6" x14ac:dyDescent="0.35">
      <c r="A4382" s="37" t="s">
        <v>8959</v>
      </c>
      <c r="B4382" s="38">
        <v>-34.571779030000002</v>
      </c>
      <c r="C4382" s="38">
        <v>-59.11322663</v>
      </c>
      <c r="D4382" s="38">
        <v>0.20537467300891879</v>
      </c>
      <c r="E4382" s="38">
        <v>0.2233174055030471</v>
      </c>
      <c r="F4382" s="38">
        <v>46.928746928746925</v>
      </c>
    </row>
    <row r="4383" spans="1:6" x14ac:dyDescent="0.35">
      <c r="A4383" s="37" t="s">
        <v>8960</v>
      </c>
      <c r="B4383" s="38">
        <v>-34.564219520000002</v>
      </c>
      <c r="C4383" s="38">
        <v>-59.115483380000001</v>
      </c>
      <c r="D4383" s="38">
        <v>0.1937841922044754</v>
      </c>
      <c r="E4383" s="38">
        <v>0.19410461485385891</v>
      </c>
      <c r="F4383" s="38"/>
    </row>
    <row r="4384" spans="1:6" x14ac:dyDescent="0.35">
      <c r="A4384" s="37" t="s">
        <v>8961</v>
      </c>
      <c r="B4384" s="38">
        <v>-34.568509120000002</v>
      </c>
      <c r="C4384" s="38">
        <v>-59.105973749999997</v>
      </c>
      <c r="D4384" s="38">
        <v>0.27831575274467468</v>
      </c>
      <c r="E4384" s="38">
        <v>0.26828585172954361</v>
      </c>
      <c r="F4384" s="38"/>
    </row>
    <row r="4385" spans="1:6" x14ac:dyDescent="0.35">
      <c r="A4385" s="37" t="s">
        <v>8962</v>
      </c>
      <c r="B4385" s="38">
        <v>-35.08127133</v>
      </c>
      <c r="C4385" s="38">
        <v>-57.515312389999998</v>
      </c>
      <c r="D4385" s="38">
        <v>0.20976005494594571</v>
      </c>
      <c r="E4385" s="38">
        <v>0.22923165311415991</v>
      </c>
      <c r="F4385" s="38"/>
    </row>
    <row r="4386" spans="1:6" x14ac:dyDescent="0.35">
      <c r="A4386" s="37" t="s">
        <v>2863</v>
      </c>
      <c r="B4386" s="38">
        <v>-35.389265729999998</v>
      </c>
      <c r="C4386" s="38">
        <v>-57.339883839999999</v>
      </c>
      <c r="D4386" s="38">
        <v>0.25023406744003301</v>
      </c>
      <c r="E4386" s="38">
        <v>0.25006086627642321</v>
      </c>
      <c r="F4386" s="38"/>
    </row>
    <row r="4387" spans="1:6" x14ac:dyDescent="0.35">
      <c r="A4387" s="37" t="s">
        <v>1482</v>
      </c>
      <c r="B4387" s="38">
        <v>-35.081386549999998</v>
      </c>
      <c r="C4387" s="38">
        <v>-57.74116978</v>
      </c>
      <c r="D4387" s="38">
        <v>0.42566138505935669</v>
      </c>
      <c r="E4387" s="38">
        <v>0.41372701796618377</v>
      </c>
      <c r="F4387" s="38"/>
    </row>
    <row r="4388" spans="1:6" x14ac:dyDescent="0.35">
      <c r="A4388" s="37" t="s">
        <v>1484</v>
      </c>
      <c r="B4388" s="38">
        <v>-35.081606610000001</v>
      </c>
      <c r="C4388" s="38">
        <v>-57.502454409999999</v>
      </c>
      <c r="D4388" s="38">
        <v>0.35366988182067871</v>
      </c>
      <c r="E4388" s="38">
        <v>0.36567371534673793</v>
      </c>
      <c r="F4388" s="38"/>
    </row>
    <row r="4389" spans="1:6" x14ac:dyDescent="0.35">
      <c r="A4389" s="37" t="s">
        <v>1483</v>
      </c>
      <c r="B4389" s="38">
        <v>-35.085639290000003</v>
      </c>
      <c r="C4389" s="38">
        <v>-57.515457679999997</v>
      </c>
      <c r="D4389" s="38">
        <v>0.35000622272491461</v>
      </c>
      <c r="E4389" s="38">
        <v>0.33696212266620829</v>
      </c>
      <c r="F4389" s="38"/>
    </row>
    <row r="4390" spans="1:6" x14ac:dyDescent="0.35">
      <c r="A4390" s="37" t="s">
        <v>1485</v>
      </c>
      <c r="B4390" s="38">
        <v>-35.101448429999998</v>
      </c>
      <c r="C4390" s="38">
        <v>-57.474285450000004</v>
      </c>
      <c r="D4390" s="38">
        <v>0.40119367837905878</v>
      </c>
      <c r="E4390" s="38">
        <v>0.40119367837905878</v>
      </c>
      <c r="F4390" s="38"/>
    </row>
    <row r="4391" spans="1:6" x14ac:dyDescent="0.35">
      <c r="A4391" s="37" t="s">
        <v>8963</v>
      </c>
      <c r="B4391" s="38">
        <v>-35.385896510000002</v>
      </c>
      <c r="C4391" s="38">
        <v>-57.338049249999997</v>
      </c>
      <c r="D4391" s="38">
        <v>0.22387117147445679</v>
      </c>
      <c r="E4391" s="38">
        <v>0.23022639516152829</v>
      </c>
      <c r="F4391" s="38">
        <v>18.421052631578945</v>
      </c>
    </row>
    <row r="4392" spans="1:6" x14ac:dyDescent="0.35">
      <c r="A4392" s="37" t="s">
        <v>8964</v>
      </c>
      <c r="B4392" s="38">
        <v>-35.085792920000003</v>
      </c>
      <c r="C4392" s="38">
        <v>-57.514781370000001</v>
      </c>
      <c r="D4392" s="38">
        <v>0.35000622272491461</v>
      </c>
      <c r="E4392" s="38">
        <v>0.33501973264926188</v>
      </c>
      <c r="F4392" s="38">
        <v>20.454545454545457</v>
      </c>
    </row>
    <row r="4393" spans="1:6" x14ac:dyDescent="0.35">
      <c r="A4393" s="37" t="s">
        <v>8965</v>
      </c>
      <c r="B4393" s="38">
        <v>-35.082022180000003</v>
      </c>
      <c r="C4393" s="38">
        <v>-57.517200459999998</v>
      </c>
      <c r="D4393" s="38">
        <v>0.20976005494594571</v>
      </c>
      <c r="E4393" s="38">
        <v>0.24052016905375889</v>
      </c>
      <c r="F4393" s="38">
        <v>43.75</v>
      </c>
    </row>
    <row r="4394" spans="1:6" x14ac:dyDescent="0.35">
      <c r="A4394" s="37" t="s">
        <v>8966</v>
      </c>
      <c r="B4394" s="38">
        <v>-35.081493649999999</v>
      </c>
      <c r="C4394" s="38">
        <v>-57.51499372</v>
      </c>
      <c r="D4394" s="38">
        <v>0.20976005494594571</v>
      </c>
      <c r="E4394" s="38">
        <v>0.23648519515991209</v>
      </c>
      <c r="F4394" s="38"/>
    </row>
    <row r="4395" spans="1:6" x14ac:dyDescent="0.35">
      <c r="A4395" s="37" t="s">
        <v>8967</v>
      </c>
      <c r="B4395" s="38">
        <v>-35.389938229999998</v>
      </c>
      <c r="C4395" s="38">
        <v>-57.336560409999997</v>
      </c>
      <c r="D4395" s="38">
        <v>0.25623422861099238</v>
      </c>
      <c r="E4395" s="38">
        <v>0.27102612455685932</v>
      </c>
      <c r="F4395" s="38"/>
    </row>
    <row r="4396" spans="1:6" x14ac:dyDescent="0.35">
      <c r="A4396" s="37" t="s">
        <v>8968</v>
      </c>
      <c r="B4396" s="38">
        <v>-35.08237587</v>
      </c>
      <c r="C4396" s="38">
        <v>-57.512337619999997</v>
      </c>
      <c r="D4396" s="38">
        <v>0.27056252956390381</v>
      </c>
      <c r="E4396" s="38">
        <v>0.27457830390414678</v>
      </c>
      <c r="F4396" s="38">
        <v>21.808510638297875</v>
      </c>
    </row>
    <row r="4397" spans="1:6" x14ac:dyDescent="0.35">
      <c r="A4397" s="37" t="s">
        <v>8969</v>
      </c>
      <c r="B4397" s="38">
        <v>-35.387932159999998</v>
      </c>
      <c r="C4397" s="38">
        <v>-57.340858580000003</v>
      </c>
      <c r="D4397" s="38">
        <v>0.26658257842063898</v>
      </c>
      <c r="E4397" s="38">
        <v>0.25235074915383993</v>
      </c>
      <c r="F4397" s="38">
        <v>25.806451612903224</v>
      </c>
    </row>
    <row r="4398" spans="1:6" x14ac:dyDescent="0.35">
      <c r="A4398" s="37" t="s">
        <v>8970</v>
      </c>
      <c r="B4398" s="38">
        <v>-35.531212650000001</v>
      </c>
      <c r="C4398" s="38">
        <v>-57.329161190000001</v>
      </c>
      <c r="D4398" s="38">
        <v>0.3026731014251709</v>
      </c>
      <c r="E4398" s="38">
        <v>0.29792332335522298</v>
      </c>
      <c r="F4398" s="38">
        <v>56.410256410256409</v>
      </c>
    </row>
    <row r="4399" spans="1:6" x14ac:dyDescent="0.35">
      <c r="A4399" s="37" t="s">
        <v>8971</v>
      </c>
      <c r="B4399" s="38">
        <v>-35.081418749999997</v>
      </c>
      <c r="C4399" s="38">
        <v>-57.741341429999999</v>
      </c>
      <c r="D4399" s="38">
        <v>0.42566138505935669</v>
      </c>
      <c r="E4399" s="38">
        <v>0.41169635289245182</v>
      </c>
      <c r="F4399" s="38">
        <v>22.400000000000002</v>
      </c>
    </row>
    <row r="4400" spans="1:6" x14ac:dyDescent="0.35">
      <c r="A4400" s="37" t="s">
        <v>8972</v>
      </c>
      <c r="B4400" s="38">
        <v>-35.266371290000002</v>
      </c>
      <c r="C4400" s="38">
        <v>-57.57280111</v>
      </c>
      <c r="D4400" s="38">
        <v>0.40669709444046021</v>
      </c>
      <c r="E4400" s="38">
        <v>0.40669709444046021</v>
      </c>
      <c r="F4400" s="38">
        <v>27.27272727272727</v>
      </c>
    </row>
    <row r="4401" spans="1:6" x14ac:dyDescent="0.35">
      <c r="A4401" s="37" t="s">
        <v>8973</v>
      </c>
      <c r="B4401" s="38">
        <v>-35.023932979999998</v>
      </c>
      <c r="C4401" s="38">
        <v>-57.53494182</v>
      </c>
      <c r="D4401" s="38">
        <v>0.36188188195228582</v>
      </c>
      <c r="E4401" s="38">
        <v>0.35295548372798502</v>
      </c>
      <c r="F4401" s="38">
        <v>41.17647058823529</v>
      </c>
    </row>
    <row r="4402" spans="1:6" x14ac:dyDescent="0.35">
      <c r="A4402" s="37" t="s">
        <v>8974</v>
      </c>
      <c r="B4402" s="38">
        <v>-35.392484340000003</v>
      </c>
      <c r="C4402" s="38">
        <v>-57.337656680000002</v>
      </c>
      <c r="D4402" s="38">
        <v>0.24956756830215451</v>
      </c>
      <c r="E4402" s="38">
        <v>0.28448085735241568</v>
      </c>
      <c r="F4402" s="38">
        <v>31.818181818181817</v>
      </c>
    </row>
    <row r="4403" spans="1:6" x14ac:dyDescent="0.35">
      <c r="A4403" s="37" t="s">
        <v>8975</v>
      </c>
      <c r="B4403" s="38">
        <v>-35.082624899999999</v>
      </c>
      <c r="C4403" s="38">
        <v>-57.502165150000003</v>
      </c>
      <c r="D4403" s="38">
        <v>0.38173127174377441</v>
      </c>
      <c r="E4403" s="38">
        <v>0.36913733262764781</v>
      </c>
      <c r="F4403" s="38">
        <v>31.578947368421051</v>
      </c>
    </row>
    <row r="4404" spans="1:6" x14ac:dyDescent="0.35">
      <c r="A4404" s="37" t="s">
        <v>8976</v>
      </c>
      <c r="B4404" s="38">
        <v>-35.009521390000003</v>
      </c>
      <c r="C4404" s="38">
        <v>-57.692770199999998</v>
      </c>
      <c r="D4404" s="38">
        <v>0.44766360521316528</v>
      </c>
      <c r="E4404" s="38">
        <v>0.44009604486259252</v>
      </c>
      <c r="F4404" s="38">
        <v>15.384615384615385</v>
      </c>
    </row>
    <row r="4405" spans="1:6" x14ac:dyDescent="0.35">
      <c r="A4405" s="37" t="s">
        <v>8977</v>
      </c>
      <c r="B4405" s="38">
        <v>-35.271123559999999</v>
      </c>
      <c r="C4405" s="38">
        <v>-57.256129080000001</v>
      </c>
      <c r="D4405" s="38">
        <v>0.39131349325180048</v>
      </c>
      <c r="E4405" s="38">
        <v>0.39131349325180048</v>
      </c>
      <c r="F4405" s="38">
        <v>63.888888888888886</v>
      </c>
    </row>
    <row r="4406" spans="1:6" x14ac:dyDescent="0.35">
      <c r="A4406" s="37" t="s">
        <v>8978</v>
      </c>
      <c r="B4406" s="38">
        <v>-35.067853659999997</v>
      </c>
      <c r="C4406" s="38">
        <v>-57.537747500000002</v>
      </c>
      <c r="D4406" s="38">
        <v>0.46779036521911621</v>
      </c>
      <c r="E4406" s="38">
        <v>0.46779036521911621</v>
      </c>
      <c r="F4406" s="38">
        <v>26.5625</v>
      </c>
    </row>
    <row r="4407" spans="1:6" x14ac:dyDescent="0.35">
      <c r="A4407" s="37" t="s">
        <v>8979</v>
      </c>
      <c r="B4407" s="38">
        <v>-35.087886730000001</v>
      </c>
      <c r="C4407" s="38">
        <v>-57.755646210000002</v>
      </c>
      <c r="D4407" s="38">
        <v>0.41980886459350591</v>
      </c>
      <c r="E4407" s="38">
        <v>0.39644364306801239</v>
      </c>
      <c r="F4407" s="38">
        <v>8.9834515366430256</v>
      </c>
    </row>
    <row r="4408" spans="1:6" x14ac:dyDescent="0.35">
      <c r="A4408" s="37" t="s">
        <v>8980</v>
      </c>
      <c r="B4408" s="38">
        <v>-35.083249950000003</v>
      </c>
      <c r="C4408" s="38">
        <v>-57.51933958</v>
      </c>
      <c r="D4408" s="38">
        <v>0.31349533796310419</v>
      </c>
      <c r="E4408" s="38">
        <v>0.29212638657344009</v>
      </c>
      <c r="F4408" s="38">
        <v>22.885572139303484</v>
      </c>
    </row>
    <row r="4409" spans="1:6" x14ac:dyDescent="0.35">
      <c r="A4409" s="37" t="s">
        <v>8981</v>
      </c>
      <c r="B4409" s="38">
        <v>-35.391980670000002</v>
      </c>
      <c r="C4409" s="38">
        <v>-57.340978589999999</v>
      </c>
      <c r="D4409" s="38">
        <v>0.24956756830215451</v>
      </c>
      <c r="E4409" s="38">
        <v>0.24740979820489881</v>
      </c>
      <c r="F4409" s="38">
        <v>10.884353741496598</v>
      </c>
    </row>
    <row r="4410" spans="1:6" x14ac:dyDescent="0.35">
      <c r="A4410" s="37" t="s">
        <v>8982</v>
      </c>
      <c r="B4410" s="38">
        <v>-35.530910949999999</v>
      </c>
      <c r="C4410" s="38">
        <v>-57.329210699999997</v>
      </c>
      <c r="D4410" s="38">
        <v>0.3026731014251709</v>
      </c>
      <c r="E4410" s="38">
        <v>0.29792332335522298</v>
      </c>
      <c r="F4410" s="38">
        <v>13.636363636363635</v>
      </c>
    </row>
    <row r="4411" spans="1:6" x14ac:dyDescent="0.35">
      <c r="A4411" s="37" t="s">
        <v>8983</v>
      </c>
      <c r="B4411" s="38">
        <v>-35.081985779999997</v>
      </c>
      <c r="C4411" s="38">
        <v>-57.511081339999997</v>
      </c>
      <c r="D4411" s="38">
        <v>0.27056252956390381</v>
      </c>
      <c r="E4411" s="38">
        <v>0.27191212856107289</v>
      </c>
      <c r="F4411" s="38">
        <v>10.2880658436214</v>
      </c>
    </row>
    <row r="4412" spans="1:6" x14ac:dyDescent="0.35">
      <c r="A4412" s="37" t="s">
        <v>8984</v>
      </c>
      <c r="B4412" s="38">
        <v>-35.35192962</v>
      </c>
      <c r="C4412" s="38">
        <v>-57.293575599999997</v>
      </c>
      <c r="D4412" s="38">
        <v>0.29354336857795721</v>
      </c>
      <c r="E4412" s="38">
        <v>0.29354336857795721</v>
      </c>
      <c r="F4412" s="38">
        <v>10.526315789473683</v>
      </c>
    </row>
    <row r="4413" spans="1:6" x14ac:dyDescent="0.35">
      <c r="A4413" s="37" t="s">
        <v>8985</v>
      </c>
      <c r="B4413" s="38">
        <v>-35.081259520000003</v>
      </c>
      <c r="C4413" s="38">
        <v>-57.518152290000003</v>
      </c>
      <c r="D4413" s="38">
        <v>0.20976005494594571</v>
      </c>
      <c r="E4413" s="38">
        <v>0.229000018702613</v>
      </c>
      <c r="F4413" s="38"/>
    </row>
    <row r="4414" spans="1:6" x14ac:dyDescent="0.35">
      <c r="A4414" s="37" t="s">
        <v>8986</v>
      </c>
      <c r="B4414" s="38">
        <v>-35.081363330000002</v>
      </c>
      <c r="C4414" s="38">
        <v>-57.518220540000002</v>
      </c>
      <c r="D4414" s="38">
        <v>0.20976005494594571</v>
      </c>
      <c r="E4414" s="38">
        <v>0.229000018702613</v>
      </c>
      <c r="F4414" s="38">
        <v>13.360323886639677</v>
      </c>
    </row>
    <row r="4415" spans="1:6" x14ac:dyDescent="0.35">
      <c r="A4415" s="37" t="s">
        <v>8987</v>
      </c>
      <c r="B4415" s="38">
        <v>-35.530788119999997</v>
      </c>
      <c r="C4415" s="38">
        <v>-57.328985619999997</v>
      </c>
      <c r="D4415" s="38">
        <v>0.3026731014251709</v>
      </c>
      <c r="E4415" s="38">
        <v>0.29515261948108668</v>
      </c>
      <c r="F4415" s="38">
        <v>29.126213592233007</v>
      </c>
    </row>
    <row r="4416" spans="1:6" x14ac:dyDescent="0.35">
      <c r="A4416" s="37" t="s">
        <v>8988</v>
      </c>
      <c r="B4416" s="38">
        <v>-35.081657739999997</v>
      </c>
      <c r="C4416" s="38">
        <v>-57.502452300000002</v>
      </c>
      <c r="D4416" s="38">
        <v>0.35366988182067871</v>
      </c>
      <c r="E4416" s="38">
        <v>0.36567371534673793</v>
      </c>
      <c r="F4416" s="38">
        <v>36.574074074074076</v>
      </c>
    </row>
    <row r="4417" spans="1:6" x14ac:dyDescent="0.35">
      <c r="A4417" s="37" t="s">
        <v>8989</v>
      </c>
      <c r="B4417" s="38">
        <v>-35.068011540000001</v>
      </c>
      <c r="C4417" s="38">
        <v>-57.537725889999997</v>
      </c>
      <c r="D4417" s="38">
        <v>0.46779036521911621</v>
      </c>
      <c r="E4417" s="38">
        <v>0.46779036521911621</v>
      </c>
      <c r="F4417" s="38">
        <v>33.82352941176471</v>
      </c>
    </row>
    <row r="4418" spans="1:6" x14ac:dyDescent="0.35">
      <c r="A4418" s="37" t="s">
        <v>8990</v>
      </c>
      <c r="B4418" s="38">
        <v>-35.024024130000001</v>
      </c>
      <c r="C4418" s="38">
        <v>-57.535142569999998</v>
      </c>
      <c r="D4418" s="38">
        <v>0.36188188195228582</v>
      </c>
      <c r="E4418" s="38">
        <v>0.35666788957620921</v>
      </c>
      <c r="F4418" s="38">
        <v>43.373493975903614</v>
      </c>
    </row>
    <row r="4419" spans="1:6" x14ac:dyDescent="0.35">
      <c r="A4419" s="37" t="s">
        <v>8991</v>
      </c>
      <c r="B4419" s="38">
        <v>-35.395974279999997</v>
      </c>
      <c r="C4419" s="38">
        <v>-57.627484410000001</v>
      </c>
      <c r="D4419" s="38">
        <v>0.38055148720741272</v>
      </c>
      <c r="E4419" s="38">
        <v>0.37382987925880828</v>
      </c>
      <c r="F4419" s="38">
        <v>18.75</v>
      </c>
    </row>
    <row r="4420" spans="1:6" x14ac:dyDescent="0.35">
      <c r="A4420" s="37" t="s">
        <v>8992</v>
      </c>
      <c r="B4420" s="38">
        <v>-35.464904339999997</v>
      </c>
      <c r="C4420" s="38">
        <v>-57.27999758</v>
      </c>
      <c r="D4420" s="38">
        <v>0.2770465612411499</v>
      </c>
      <c r="E4420" s="38">
        <v>0.28562118609746301</v>
      </c>
      <c r="F4420" s="38">
        <v>15.384615384615385</v>
      </c>
    </row>
    <row r="4421" spans="1:6" x14ac:dyDescent="0.35">
      <c r="A4421" s="37" t="s">
        <v>8993</v>
      </c>
      <c r="B4421" s="38">
        <v>-35.146643609999998</v>
      </c>
      <c r="C4421" s="38">
        <v>-57.81758078</v>
      </c>
      <c r="D4421" s="38">
        <v>0.56442147493362427</v>
      </c>
      <c r="E4421" s="38">
        <v>0.51998590760760832</v>
      </c>
      <c r="F4421" s="38">
        <v>74.509803921568633</v>
      </c>
    </row>
    <row r="4422" spans="1:6" x14ac:dyDescent="0.35">
      <c r="A4422" s="37" t="s">
        <v>8994</v>
      </c>
      <c r="B4422" s="38">
        <v>-35.128755409999997</v>
      </c>
      <c r="C4422" s="38">
        <v>-57.649394340000001</v>
      </c>
      <c r="D4422" s="38">
        <v>0.36955618858337402</v>
      </c>
      <c r="E4422" s="38">
        <v>0.36955618858337402</v>
      </c>
      <c r="F4422" s="38">
        <v>9.0909090909090917</v>
      </c>
    </row>
    <row r="4423" spans="1:6" x14ac:dyDescent="0.35">
      <c r="A4423" s="37" t="s">
        <v>8995</v>
      </c>
      <c r="B4423" s="38">
        <v>-35.266757679999998</v>
      </c>
      <c r="C4423" s="38">
        <v>-57.572484420000002</v>
      </c>
      <c r="D4423" s="38">
        <v>0.40669709444046021</v>
      </c>
      <c r="E4423" s="38">
        <v>0.40669709444046021</v>
      </c>
      <c r="F4423" s="38">
        <v>31.481481481481481</v>
      </c>
    </row>
    <row r="4424" spans="1:6" x14ac:dyDescent="0.35">
      <c r="A4424" s="37" t="s">
        <v>8996</v>
      </c>
      <c r="B4424" s="38">
        <v>-35.085597450000002</v>
      </c>
      <c r="C4424" s="38">
        <v>-57.515396860000003</v>
      </c>
      <c r="D4424" s="38">
        <v>0.3225574791431427</v>
      </c>
      <c r="E4424" s="38">
        <v>0.33660957942137848</v>
      </c>
      <c r="F4424" s="38">
        <v>32.53012048192771</v>
      </c>
    </row>
    <row r="4425" spans="1:6" x14ac:dyDescent="0.35">
      <c r="A4425" s="37" t="s">
        <v>8997</v>
      </c>
      <c r="B4425" s="38">
        <v>-35.288465309999999</v>
      </c>
      <c r="C4425" s="38">
        <v>-57.370840629999996</v>
      </c>
      <c r="D4425" s="38">
        <v>0.31161060929298401</v>
      </c>
      <c r="E4425" s="38">
        <v>0.30954107250037949</v>
      </c>
      <c r="F4425" s="38">
        <v>25</v>
      </c>
    </row>
    <row r="4426" spans="1:6" x14ac:dyDescent="0.35">
      <c r="A4426" s="37" t="s">
        <v>8998</v>
      </c>
      <c r="B4426" s="38">
        <v>-35.009728819999999</v>
      </c>
      <c r="C4426" s="38">
        <v>-57.692597769999999</v>
      </c>
      <c r="D4426" s="38">
        <v>0.44766360521316528</v>
      </c>
      <c r="E4426" s="38">
        <v>0.44137789692197532</v>
      </c>
      <c r="F4426" s="38">
        <v>39.097744360902254</v>
      </c>
    </row>
    <row r="4427" spans="1:6" x14ac:dyDescent="0.35">
      <c r="A4427" s="37" t="s">
        <v>8999</v>
      </c>
      <c r="B4427" s="38">
        <v>-35.389236500000003</v>
      </c>
      <c r="C4427" s="38">
        <v>-57.33989811</v>
      </c>
      <c r="D4427" s="38">
        <v>0.25023406744003301</v>
      </c>
      <c r="E4427" s="38">
        <v>0.25006086627642321</v>
      </c>
      <c r="F4427" s="38">
        <v>17.751479289940828</v>
      </c>
    </row>
    <row r="4428" spans="1:6" x14ac:dyDescent="0.35">
      <c r="A4428" s="37" t="s">
        <v>9000</v>
      </c>
      <c r="B4428" s="38">
        <v>-35.081562120000001</v>
      </c>
      <c r="C4428" s="38">
        <v>-57.741247000000001</v>
      </c>
      <c r="D4428" s="38">
        <v>0.42566138505935669</v>
      </c>
      <c r="E4428" s="38">
        <v>0.41197602974401942</v>
      </c>
      <c r="F4428" s="38">
        <v>21.673003802281368</v>
      </c>
    </row>
    <row r="4429" spans="1:6" x14ac:dyDescent="0.35">
      <c r="A4429" s="37" t="s">
        <v>9001</v>
      </c>
      <c r="B4429" s="38">
        <v>-35.320602209999997</v>
      </c>
      <c r="C4429" s="38">
        <v>-57.451903489999999</v>
      </c>
      <c r="D4429" s="38">
        <v>0.41065749526023859</v>
      </c>
      <c r="E4429" s="38">
        <v>0.40145151709255422</v>
      </c>
      <c r="F4429" s="38">
        <v>20.833333333333336</v>
      </c>
    </row>
    <row r="4430" spans="1:6" x14ac:dyDescent="0.35">
      <c r="A4430" s="37" t="s">
        <v>9002</v>
      </c>
      <c r="B4430" s="38">
        <v>-35.198353619999999</v>
      </c>
      <c r="C4430" s="38">
        <v>-57.768364169999998</v>
      </c>
      <c r="D4430" s="38">
        <v>0.60269308090209961</v>
      </c>
      <c r="E4430" s="38">
        <v>0.60269308090209961</v>
      </c>
      <c r="F4430" s="38">
        <v>0</v>
      </c>
    </row>
    <row r="4431" spans="1:6" x14ac:dyDescent="0.35">
      <c r="A4431" s="37" t="s">
        <v>9003</v>
      </c>
      <c r="B4431" s="38">
        <v>-35.22888493</v>
      </c>
      <c r="C4431" s="38">
        <v>-57.716532090000001</v>
      </c>
      <c r="D4431" s="38">
        <v>0.59192383289337158</v>
      </c>
      <c r="E4431" s="38">
        <v>0.59192383289337158</v>
      </c>
      <c r="F4431" s="38">
        <v>66.666666666666657</v>
      </c>
    </row>
    <row r="4432" spans="1:6" x14ac:dyDescent="0.35">
      <c r="A4432" s="37" t="s">
        <v>9004</v>
      </c>
      <c r="B4432" s="38">
        <v>-35.175949350000003</v>
      </c>
      <c r="C4432" s="38">
        <v>-57.519340300000003</v>
      </c>
      <c r="D4432" s="38">
        <v>0.37511327862739557</v>
      </c>
      <c r="E4432" s="38">
        <v>0.36659769995792491</v>
      </c>
      <c r="F4432" s="38">
        <v>19.047619047619047</v>
      </c>
    </row>
    <row r="4433" spans="1:6" x14ac:dyDescent="0.35">
      <c r="A4433" s="37" t="s">
        <v>9005</v>
      </c>
      <c r="B4433" s="38">
        <v>-35.025806090000003</v>
      </c>
      <c r="C4433" s="38">
        <v>-57.75291927</v>
      </c>
      <c r="D4433" s="38">
        <v>0.40083572268486017</v>
      </c>
      <c r="E4433" s="38">
        <v>0.40083572268486017</v>
      </c>
      <c r="F4433" s="38">
        <v>50</v>
      </c>
    </row>
    <row r="4434" spans="1:6" x14ac:dyDescent="0.35">
      <c r="A4434" s="37" t="s">
        <v>9006</v>
      </c>
      <c r="B4434" s="38">
        <v>-35.184791480000001</v>
      </c>
      <c r="C4434" s="38">
        <v>-57.653982980000002</v>
      </c>
      <c r="D4434" s="38">
        <v>0.37276366353034968</v>
      </c>
      <c r="E4434" s="38">
        <v>0.36504541503058541</v>
      </c>
      <c r="F4434" s="38">
        <v>30</v>
      </c>
    </row>
    <row r="4435" spans="1:6" x14ac:dyDescent="0.35">
      <c r="A4435" s="37" t="s">
        <v>9007</v>
      </c>
      <c r="B4435" s="38">
        <v>-35.052151780000003</v>
      </c>
      <c r="C4435" s="38">
        <v>-57.688163639999999</v>
      </c>
      <c r="D4435" s="38">
        <v>0.46004858613014221</v>
      </c>
      <c r="E4435" s="38">
        <v>0.46004858613014221</v>
      </c>
      <c r="F4435" s="38">
        <v>31.578947368421051</v>
      </c>
    </row>
    <row r="4436" spans="1:6" x14ac:dyDescent="0.35">
      <c r="A4436" s="37" t="s">
        <v>9008</v>
      </c>
      <c r="B4436" s="38">
        <v>-35.382460969999997</v>
      </c>
      <c r="C4436" s="38">
        <v>-57.804252470000002</v>
      </c>
      <c r="D4436" s="38">
        <v>0.50224238634109497</v>
      </c>
      <c r="E4436" s="38">
        <v>0.47923707177764491</v>
      </c>
      <c r="F4436" s="38">
        <v>100</v>
      </c>
    </row>
    <row r="4437" spans="1:6" x14ac:dyDescent="0.35">
      <c r="A4437" s="37" t="s">
        <v>9009</v>
      </c>
      <c r="B4437" s="38">
        <v>-35.14034178</v>
      </c>
      <c r="C4437" s="38">
        <v>-57.408647389999999</v>
      </c>
      <c r="D4437" s="38">
        <v>0.37667864561080933</v>
      </c>
      <c r="E4437" s="38">
        <v>0.37667864561080933</v>
      </c>
      <c r="F4437" s="38">
        <v>0</v>
      </c>
    </row>
    <row r="4438" spans="1:6" x14ac:dyDescent="0.35">
      <c r="A4438" s="37" t="s">
        <v>9010</v>
      </c>
      <c r="B4438" s="38">
        <v>-35.401556800000002</v>
      </c>
      <c r="C4438" s="38">
        <v>-57.150648140000001</v>
      </c>
      <c r="D4438" s="38">
        <v>0.26979297399520868</v>
      </c>
      <c r="E4438" s="38">
        <v>0.26979297399520868</v>
      </c>
      <c r="F4438" s="38">
        <v>25</v>
      </c>
    </row>
    <row r="4439" spans="1:6" x14ac:dyDescent="0.35">
      <c r="A4439" s="37" t="s">
        <v>9011</v>
      </c>
      <c r="B4439" s="38">
        <v>-35.339670050000002</v>
      </c>
      <c r="C4439" s="38">
        <v>-57.272039749999998</v>
      </c>
      <c r="D4439" s="38">
        <v>0.30229800939559942</v>
      </c>
      <c r="E4439" s="38">
        <v>0.30229800939559942</v>
      </c>
      <c r="F4439" s="38">
        <v>36.065573770491802</v>
      </c>
    </row>
    <row r="4440" spans="1:6" x14ac:dyDescent="0.35">
      <c r="A4440" s="37" t="s">
        <v>9012</v>
      </c>
      <c r="B4440" s="38">
        <v>-35.270782449999999</v>
      </c>
      <c r="C4440" s="38">
        <v>-57.255422269999997</v>
      </c>
      <c r="D4440" s="38">
        <v>0.39131349325180048</v>
      </c>
      <c r="E4440" s="38">
        <v>0.39572925630368683</v>
      </c>
      <c r="F4440" s="38">
        <v>36.25</v>
      </c>
    </row>
    <row r="4441" spans="1:6" x14ac:dyDescent="0.35">
      <c r="A4441" s="37" t="s">
        <v>9013</v>
      </c>
      <c r="B4441" s="38">
        <v>-35.396032660000003</v>
      </c>
      <c r="C4441" s="38">
        <v>-57.332889049999999</v>
      </c>
      <c r="D4441" s="38">
        <v>0.49303352832794189</v>
      </c>
      <c r="E4441" s="38">
        <v>0.49783229993449318</v>
      </c>
      <c r="F4441" s="38">
        <v>47.222222222222221</v>
      </c>
    </row>
    <row r="4442" spans="1:6" x14ac:dyDescent="0.35">
      <c r="A4442" s="37" t="s">
        <v>9014</v>
      </c>
      <c r="B4442" s="38">
        <v>-35.521460840000003</v>
      </c>
      <c r="C4442" s="38">
        <v>-57.196630550000002</v>
      </c>
      <c r="D4442" s="38">
        <v>0.2770465612411499</v>
      </c>
      <c r="E4442" s="38">
        <v>0.2770465612411499</v>
      </c>
      <c r="F4442" s="38">
        <v>40</v>
      </c>
    </row>
    <row r="4443" spans="1:6" x14ac:dyDescent="0.35">
      <c r="A4443" s="37" t="s">
        <v>9015</v>
      </c>
      <c r="B4443" s="38">
        <v>-35.292516910000003</v>
      </c>
      <c r="C4443" s="38">
        <v>-57.862189639999997</v>
      </c>
      <c r="D4443" s="38">
        <v>0.68575990200042725</v>
      </c>
      <c r="E4443" s="38">
        <v>0.68575990200042725</v>
      </c>
      <c r="F4443" s="38">
        <v>0</v>
      </c>
    </row>
    <row r="4444" spans="1:6" x14ac:dyDescent="0.35">
      <c r="A4444" s="37" t="s">
        <v>9016</v>
      </c>
      <c r="B4444" s="38">
        <v>-35.07284748</v>
      </c>
      <c r="C4444" s="38">
        <v>-57.865092650000001</v>
      </c>
      <c r="D4444" s="38">
        <v>0.63514673709869385</v>
      </c>
      <c r="E4444" s="38">
        <v>0.61416385571161902</v>
      </c>
      <c r="F4444" s="38">
        <v>60.714285714285708</v>
      </c>
    </row>
    <row r="4445" spans="1:6" x14ac:dyDescent="0.35">
      <c r="A4445" s="37" t="s">
        <v>9017</v>
      </c>
      <c r="B4445" s="38">
        <v>-35.70309048</v>
      </c>
      <c r="C4445" s="38">
        <v>-57.35309891</v>
      </c>
      <c r="D4445" s="38">
        <v>0.35162970423698431</v>
      </c>
      <c r="E4445" s="38">
        <v>0.35162970423698431</v>
      </c>
      <c r="F4445" s="38">
        <v>33.333333333333329</v>
      </c>
    </row>
    <row r="4446" spans="1:6" x14ac:dyDescent="0.35">
      <c r="A4446" s="37" t="s">
        <v>9018</v>
      </c>
      <c r="B4446" s="38">
        <v>-35.342596880000002</v>
      </c>
      <c r="C4446" s="38">
        <v>-57.721796249999997</v>
      </c>
      <c r="D4446" s="38">
        <v>0.50028419494628906</v>
      </c>
      <c r="E4446" s="38">
        <v>0.50028419494628906</v>
      </c>
      <c r="F4446" s="38">
        <v>25</v>
      </c>
    </row>
    <row r="4447" spans="1:6" x14ac:dyDescent="0.35">
      <c r="A4447" s="37" t="s">
        <v>9019</v>
      </c>
      <c r="B4447" s="38">
        <v>-35.387411839999999</v>
      </c>
      <c r="C4447" s="38">
        <v>-57.518657480000002</v>
      </c>
      <c r="D4447" s="38">
        <v>0.36951923370361328</v>
      </c>
      <c r="E4447" s="38">
        <v>0.34815231690535681</v>
      </c>
      <c r="F4447" s="38">
        <v>28.571428571428569</v>
      </c>
    </row>
    <row r="4448" spans="1:6" x14ac:dyDescent="0.35">
      <c r="A4448" s="37" t="s">
        <v>9020</v>
      </c>
      <c r="B4448" s="38">
        <v>-35.354055930000001</v>
      </c>
      <c r="C4448" s="38">
        <v>-57.383258560000002</v>
      </c>
      <c r="D4448" s="38">
        <v>0.37324103713035578</v>
      </c>
      <c r="E4448" s="38">
        <v>0.37324103713035578</v>
      </c>
      <c r="F4448" s="38">
        <v>69.230769230769226</v>
      </c>
    </row>
    <row r="4449" spans="1:6" x14ac:dyDescent="0.35">
      <c r="A4449" s="37" t="s">
        <v>9021</v>
      </c>
      <c r="B4449" s="38">
        <v>-35.334640540000002</v>
      </c>
      <c r="C4449" s="38">
        <v>-57.914700779999997</v>
      </c>
      <c r="D4449" s="38">
        <v>0.50545203685760498</v>
      </c>
      <c r="E4449" s="38">
        <v>0.50545205341445076</v>
      </c>
      <c r="F4449" s="38">
        <v>0</v>
      </c>
    </row>
    <row r="4450" spans="1:6" x14ac:dyDescent="0.35">
      <c r="A4450" s="37" t="s">
        <v>9022</v>
      </c>
      <c r="B4450" s="38">
        <v>-35.090342970000002</v>
      </c>
      <c r="C4450" s="38">
        <v>-57.50457016</v>
      </c>
      <c r="D4450" s="38">
        <v>0.40998804569244379</v>
      </c>
      <c r="E4450" s="38">
        <v>0.41973007450232641</v>
      </c>
      <c r="F4450" s="38"/>
    </row>
    <row r="4451" spans="1:6" x14ac:dyDescent="0.35">
      <c r="A4451" s="37" t="s">
        <v>1495</v>
      </c>
      <c r="B4451" s="38">
        <v>-37.084432569999997</v>
      </c>
      <c r="C4451" s="38">
        <v>-57.830597220000001</v>
      </c>
      <c r="D4451" s="38">
        <v>0.27966228127479548</v>
      </c>
      <c r="E4451" s="38">
        <v>0.27966228127479548</v>
      </c>
      <c r="F4451" s="38"/>
    </row>
    <row r="4452" spans="1:6" x14ac:dyDescent="0.35">
      <c r="A4452" s="37" t="s">
        <v>1497</v>
      </c>
      <c r="B4452" s="38">
        <v>-36.863864759999998</v>
      </c>
      <c r="C4452" s="38">
        <v>-57.882754130000002</v>
      </c>
      <c r="D4452" s="38">
        <v>0.32275140285491938</v>
      </c>
      <c r="E4452" s="38">
        <v>0.35774970385763383</v>
      </c>
      <c r="F4452" s="38"/>
    </row>
    <row r="4453" spans="1:6" x14ac:dyDescent="0.35">
      <c r="A4453" s="37" t="s">
        <v>9023</v>
      </c>
      <c r="B4453" s="38">
        <v>-36.86157558</v>
      </c>
      <c r="C4453" s="38">
        <v>-57.88908971</v>
      </c>
      <c r="D4453" s="38">
        <v>0.47978135943412781</v>
      </c>
      <c r="E4453" s="38">
        <v>0.46798934681074961</v>
      </c>
      <c r="F4453" s="38">
        <v>29.629629629629626</v>
      </c>
    </row>
    <row r="4454" spans="1:6" x14ac:dyDescent="0.35">
      <c r="A4454" s="37" t="s">
        <v>9024</v>
      </c>
      <c r="B4454" s="38">
        <v>-36.873298650000002</v>
      </c>
      <c r="C4454" s="38">
        <v>-57.883913059999998</v>
      </c>
      <c r="D4454" s="38">
        <v>0.27028107643127441</v>
      </c>
      <c r="E4454" s="38">
        <v>0.32204662097824938</v>
      </c>
      <c r="F4454" s="38">
        <v>45.454545454545453</v>
      </c>
    </row>
    <row r="4455" spans="1:6" x14ac:dyDescent="0.35">
      <c r="A4455" s="37" t="s">
        <v>9025</v>
      </c>
      <c r="B4455" s="38">
        <v>-36.86039976</v>
      </c>
      <c r="C4455" s="38">
        <v>-57.883306740000002</v>
      </c>
      <c r="D4455" s="38">
        <v>0.38983926177024841</v>
      </c>
      <c r="E4455" s="38">
        <v>0.40950192040518713</v>
      </c>
      <c r="F4455" s="38"/>
    </row>
    <row r="4456" spans="1:6" x14ac:dyDescent="0.35">
      <c r="A4456" s="37" t="s">
        <v>9026</v>
      </c>
      <c r="B4456" s="38">
        <v>-36.868524540000003</v>
      </c>
      <c r="C4456" s="38">
        <v>-57.877893759999999</v>
      </c>
      <c r="D4456" s="38">
        <v>0.24211375415325159</v>
      </c>
      <c r="E4456" s="38">
        <v>0.2465039619968997</v>
      </c>
      <c r="F4456" s="38"/>
    </row>
    <row r="4457" spans="1:6" x14ac:dyDescent="0.35">
      <c r="A4457" s="37" t="s">
        <v>9027</v>
      </c>
      <c r="B4457" s="38">
        <v>-36.858174499999997</v>
      </c>
      <c r="C4457" s="38">
        <v>-57.878820859999998</v>
      </c>
      <c r="D4457" s="38">
        <v>0.41321796178817749</v>
      </c>
      <c r="E4457" s="38">
        <v>0.42410271105013397</v>
      </c>
      <c r="F4457" s="38">
        <v>35.064935064935064</v>
      </c>
    </row>
    <row r="4458" spans="1:6" x14ac:dyDescent="0.35">
      <c r="A4458" s="37" t="s">
        <v>9028</v>
      </c>
      <c r="B4458" s="38">
        <v>-37.084360230000001</v>
      </c>
      <c r="C4458" s="38">
        <v>-57.825725679999998</v>
      </c>
      <c r="D4458" s="38">
        <v>0.27966228127479548</v>
      </c>
      <c r="E4458" s="38">
        <v>0.30967769183610622</v>
      </c>
      <c r="F4458" s="38">
        <v>33.333333333333329</v>
      </c>
    </row>
    <row r="4459" spans="1:6" x14ac:dyDescent="0.35">
      <c r="A4459" s="37" t="s">
        <v>9029</v>
      </c>
      <c r="B4459" s="38">
        <v>-36.869128250000003</v>
      </c>
      <c r="C4459" s="38">
        <v>-57.878442229999997</v>
      </c>
      <c r="D4459" s="38">
        <v>0.24211375415325159</v>
      </c>
      <c r="E4459" s="38">
        <v>0.247029106475805</v>
      </c>
      <c r="F4459" s="38">
        <v>34.45378151260504</v>
      </c>
    </row>
    <row r="4460" spans="1:6" x14ac:dyDescent="0.35">
      <c r="A4460" s="37" t="s">
        <v>9030</v>
      </c>
      <c r="B4460" s="38">
        <v>-36.863774720000002</v>
      </c>
      <c r="C4460" s="38">
        <v>-57.882981119999997</v>
      </c>
      <c r="D4460" s="38">
        <v>0.32275140285491938</v>
      </c>
      <c r="E4460" s="38">
        <v>0.36722499743486059</v>
      </c>
      <c r="F4460" s="38">
        <v>40.54054054054054</v>
      </c>
    </row>
    <row r="4461" spans="1:6" x14ac:dyDescent="0.35">
      <c r="A4461" s="37" t="s">
        <v>9031</v>
      </c>
      <c r="B4461" s="38">
        <v>-36.868574610000003</v>
      </c>
      <c r="C4461" s="38">
        <v>-57.877830690000003</v>
      </c>
      <c r="D4461" s="38">
        <v>0.24211375415325159</v>
      </c>
      <c r="E4461" s="38">
        <v>0.2465039619968997</v>
      </c>
      <c r="F4461" s="38">
        <v>21.300448430493272</v>
      </c>
    </row>
    <row r="4462" spans="1:6" x14ac:dyDescent="0.35">
      <c r="A4462" s="37" t="s">
        <v>9032</v>
      </c>
      <c r="B4462" s="38">
        <v>-36.873335699999998</v>
      </c>
      <c r="C4462" s="38">
        <v>-57.884082919999997</v>
      </c>
      <c r="D4462" s="38">
        <v>0.27028107643127441</v>
      </c>
      <c r="E4462" s="38">
        <v>0.32204662097824938</v>
      </c>
      <c r="F4462" s="38"/>
    </row>
    <row r="4463" spans="1:6" x14ac:dyDescent="0.35">
      <c r="A4463" s="37" t="s">
        <v>9033</v>
      </c>
      <c r="B4463" s="38">
        <v>-36.863745059999999</v>
      </c>
      <c r="C4463" s="38">
        <v>-57.88294569</v>
      </c>
      <c r="D4463" s="38">
        <v>0.32275140285491938</v>
      </c>
      <c r="E4463" s="38">
        <v>0.36562062094086101</v>
      </c>
      <c r="F4463" s="38">
        <v>51.764705882352949</v>
      </c>
    </row>
    <row r="4464" spans="1:6" x14ac:dyDescent="0.35">
      <c r="A4464" s="37" t="s">
        <v>9034</v>
      </c>
      <c r="B4464" s="38">
        <v>-36.830229490000001</v>
      </c>
      <c r="C4464" s="38">
        <v>-57.466497820000001</v>
      </c>
      <c r="D4464" s="38">
        <v>0.46451058983802801</v>
      </c>
      <c r="E4464" s="38">
        <v>0.46451058983802801</v>
      </c>
      <c r="F4464" s="38">
        <v>25</v>
      </c>
    </row>
    <row r="4465" spans="1:6" x14ac:dyDescent="0.35">
      <c r="A4465" s="37" t="s">
        <v>9035</v>
      </c>
      <c r="B4465" s="38">
        <v>-37.016230470000004</v>
      </c>
      <c r="C4465" s="38">
        <v>-57.487809980000002</v>
      </c>
      <c r="D4465" s="38">
        <v>0.36037808656692499</v>
      </c>
      <c r="E4465" s="38">
        <v>0.40281495451927191</v>
      </c>
      <c r="F4465" s="38">
        <v>25</v>
      </c>
    </row>
    <row r="4466" spans="1:6" x14ac:dyDescent="0.35">
      <c r="A4466" s="37" t="s">
        <v>9036</v>
      </c>
      <c r="B4466" s="38">
        <v>-36.712859139999999</v>
      </c>
      <c r="C4466" s="38">
        <v>-57.587682059999999</v>
      </c>
      <c r="D4466" s="38">
        <v>0.42129474878311157</v>
      </c>
      <c r="E4466" s="38">
        <v>0.42161193788051599</v>
      </c>
      <c r="F4466" s="38">
        <v>38.095238095238095</v>
      </c>
    </row>
    <row r="4467" spans="1:6" x14ac:dyDescent="0.35">
      <c r="A4467" s="37" t="s">
        <v>9037</v>
      </c>
      <c r="B4467" s="38">
        <v>-36.855395309999999</v>
      </c>
      <c r="C4467" s="38">
        <v>-57.873649880000002</v>
      </c>
      <c r="D4467" s="38">
        <v>0.42223274707794189</v>
      </c>
      <c r="E4467" s="38">
        <v>0.42090704335885892</v>
      </c>
      <c r="F4467" s="38">
        <v>43.939393939393938</v>
      </c>
    </row>
    <row r="4468" spans="1:6" x14ac:dyDescent="0.35">
      <c r="A4468" s="37" t="s">
        <v>9038</v>
      </c>
      <c r="B4468" s="38">
        <v>-36.977489900000002</v>
      </c>
      <c r="C4468" s="38">
        <v>-57.659365100000002</v>
      </c>
      <c r="D4468" s="38">
        <v>0.4171459972858429</v>
      </c>
      <c r="E4468" s="38">
        <v>0.41598075959417558</v>
      </c>
      <c r="F4468" s="38">
        <v>60</v>
      </c>
    </row>
    <row r="4469" spans="1:6" x14ac:dyDescent="0.35">
      <c r="A4469" s="37" t="s">
        <v>9039</v>
      </c>
      <c r="B4469" s="38">
        <v>-37.08391563</v>
      </c>
      <c r="C4469" s="38">
        <v>-57.828415419999999</v>
      </c>
      <c r="D4469" s="38">
        <v>0.27966228127479548</v>
      </c>
      <c r="E4469" s="38">
        <v>0.27966228127479548</v>
      </c>
      <c r="F4469" s="38">
        <v>14.864864864864865</v>
      </c>
    </row>
    <row r="4470" spans="1:6" x14ac:dyDescent="0.35">
      <c r="A4470" s="37" t="s">
        <v>9040</v>
      </c>
      <c r="B4470" s="38">
        <v>-36.853545629999999</v>
      </c>
      <c r="C4470" s="38">
        <v>-57.665486710000003</v>
      </c>
      <c r="D4470" s="38">
        <v>0.43031042814254761</v>
      </c>
      <c r="E4470" s="38">
        <v>0.43031042814254761</v>
      </c>
      <c r="F4470" s="38">
        <v>0</v>
      </c>
    </row>
    <row r="4471" spans="1:6" x14ac:dyDescent="0.35">
      <c r="A4471" s="37" t="s">
        <v>9041</v>
      </c>
      <c r="B4471" s="38">
        <v>-36.884197380000003</v>
      </c>
      <c r="C4471" s="38">
        <v>-57.356098080000002</v>
      </c>
      <c r="D4471" s="38">
        <v>0.55719238519668579</v>
      </c>
      <c r="E4471" s="38">
        <v>0.55719238519668579</v>
      </c>
      <c r="F4471" s="38">
        <v>33.333333333333329</v>
      </c>
    </row>
    <row r="4472" spans="1:6" x14ac:dyDescent="0.35">
      <c r="A4472" s="37" t="s">
        <v>9042</v>
      </c>
      <c r="B4472" s="38">
        <v>-36.798678950000003</v>
      </c>
      <c r="C4472" s="38">
        <v>-57.27135371</v>
      </c>
      <c r="D4472" s="38">
        <v>0.44430559873580933</v>
      </c>
      <c r="E4472" s="38">
        <v>0.44430559873580933</v>
      </c>
      <c r="F4472" s="38">
        <v>0</v>
      </c>
    </row>
    <row r="4473" spans="1:6" x14ac:dyDescent="0.35">
      <c r="A4473" s="37" t="s">
        <v>9043</v>
      </c>
      <c r="B4473" s="38">
        <v>-36.868488939999999</v>
      </c>
      <c r="C4473" s="38">
        <v>-57.877993609999997</v>
      </c>
      <c r="D4473" s="38">
        <v>0.24211375415325159</v>
      </c>
      <c r="E4473" s="38">
        <v>0.24627289842618141</v>
      </c>
      <c r="F4473" s="38">
        <v>22.784810126582279</v>
      </c>
    </row>
    <row r="4474" spans="1:6" x14ac:dyDescent="0.35">
      <c r="A4474" s="37" t="s">
        <v>9044</v>
      </c>
      <c r="B4474" s="38">
        <v>-36.869777399999997</v>
      </c>
      <c r="C4474" s="38">
        <v>-57.882520069999998</v>
      </c>
      <c r="D4474" s="38">
        <v>0.24211375415325159</v>
      </c>
      <c r="E4474" s="38">
        <v>0.28960820209038879</v>
      </c>
      <c r="F4474" s="38"/>
    </row>
    <row r="4475" spans="1:6" x14ac:dyDescent="0.35">
      <c r="A4475" s="37" t="s">
        <v>9045</v>
      </c>
      <c r="B4475" s="38">
        <v>-36.863889229999998</v>
      </c>
      <c r="C4475" s="38">
        <v>-57.882833220000002</v>
      </c>
      <c r="D4475" s="38">
        <v>0.32275140285491938</v>
      </c>
      <c r="E4475" s="38">
        <v>0.35774970385763383</v>
      </c>
      <c r="F4475" s="38"/>
    </row>
    <row r="4476" spans="1:6" x14ac:dyDescent="0.35">
      <c r="A4476" s="37" t="s">
        <v>1501</v>
      </c>
      <c r="B4476" s="38">
        <v>-34.296511760000001</v>
      </c>
      <c r="C4476" s="38">
        <v>-60.232386320000003</v>
      </c>
      <c r="D4476" s="38">
        <v>0.45013377070426941</v>
      </c>
      <c r="E4476" s="38">
        <v>0.47762672289421682</v>
      </c>
      <c r="F4476" s="38"/>
    </row>
    <row r="4477" spans="1:6" x14ac:dyDescent="0.35">
      <c r="A4477" s="37" t="s">
        <v>1503</v>
      </c>
      <c r="B4477" s="38">
        <v>-34.297305520000002</v>
      </c>
      <c r="C4477" s="38">
        <v>-60.244511809999999</v>
      </c>
      <c r="D4477" s="38">
        <v>0.31825536489486689</v>
      </c>
      <c r="E4477" s="38">
        <v>0.31974930982840688</v>
      </c>
      <c r="F4477" s="38"/>
    </row>
    <row r="4478" spans="1:6" x14ac:dyDescent="0.35">
      <c r="A4478" s="37" t="s">
        <v>1504</v>
      </c>
      <c r="B4478" s="38">
        <v>-34.309158340000003</v>
      </c>
      <c r="C4478" s="38">
        <v>-60.250329120000004</v>
      </c>
      <c r="D4478" s="38">
        <v>0.4999522864818573</v>
      </c>
      <c r="E4478" s="38">
        <v>0.51064561347703674</v>
      </c>
      <c r="F4478" s="38"/>
    </row>
    <row r="4479" spans="1:6" x14ac:dyDescent="0.35">
      <c r="A4479" s="37" t="s">
        <v>1502</v>
      </c>
      <c r="B4479" s="38">
        <v>-34.288095849999998</v>
      </c>
      <c r="C4479" s="38">
        <v>-60.254712419999997</v>
      </c>
      <c r="D4479" s="38">
        <v>0.30474895238876343</v>
      </c>
      <c r="E4479" s="38">
        <v>0.32331699938387481</v>
      </c>
      <c r="F4479" s="38"/>
    </row>
    <row r="4480" spans="1:6" x14ac:dyDescent="0.35">
      <c r="A4480" s="37" t="s">
        <v>9046</v>
      </c>
      <c r="B4480" s="38">
        <v>-34.291830709999999</v>
      </c>
      <c r="C4480" s="38">
        <v>-60.242581020000003</v>
      </c>
      <c r="D4480" s="38">
        <v>0.33823016285896301</v>
      </c>
      <c r="E4480" s="38">
        <v>0.29755790008080968</v>
      </c>
      <c r="F4480" s="38">
        <v>32</v>
      </c>
    </row>
    <row r="4481" spans="1:6" x14ac:dyDescent="0.35">
      <c r="A4481" s="37" t="s">
        <v>9047</v>
      </c>
      <c r="B4481" s="38">
        <v>-34.296254920000003</v>
      </c>
      <c r="C4481" s="38">
        <v>-60.254912419999997</v>
      </c>
      <c r="D4481" s="38">
        <v>0.28774917125701899</v>
      </c>
      <c r="E4481" s="38">
        <v>0.29605646957369408</v>
      </c>
      <c r="F4481" s="38"/>
    </row>
    <row r="4482" spans="1:6" x14ac:dyDescent="0.35">
      <c r="A4482" s="37" t="s">
        <v>9048</v>
      </c>
      <c r="B4482" s="38">
        <v>-34.291577930000003</v>
      </c>
      <c r="C4482" s="38">
        <v>-60.255087109999998</v>
      </c>
      <c r="D4482" s="38">
        <v>0.24814443290233609</v>
      </c>
      <c r="E4482" s="38">
        <v>0.25076437357700232</v>
      </c>
      <c r="F4482" s="38">
        <v>31.277533039647576</v>
      </c>
    </row>
    <row r="4483" spans="1:6" x14ac:dyDescent="0.35">
      <c r="A4483" s="37" t="s">
        <v>9049</v>
      </c>
      <c r="B4483" s="38">
        <v>-34.338353990000002</v>
      </c>
      <c r="C4483" s="38">
        <v>-60.097689750000001</v>
      </c>
      <c r="D4483" s="38">
        <v>0.39485609531402588</v>
      </c>
      <c r="E4483" s="38">
        <v>0.37047109330022659</v>
      </c>
      <c r="F4483" s="38">
        <v>17.5</v>
      </c>
    </row>
    <row r="4484" spans="1:6" x14ac:dyDescent="0.35">
      <c r="A4484" s="37" t="s">
        <v>9050</v>
      </c>
      <c r="B4484" s="38">
        <v>-34.396441729999999</v>
      </c>
      <c r="C4484" s="38">
        <v>-60.536166700000003</v>
      </c>
      <c r="D4484" s="38">
        <v>0.36206379532814031</v>
      </c>
      <c r="E4484" s="38">
        <v>0.35998980655814661</v>
      </c>
      <c r="F4484" s="38">
        <v>30.76923076923077</v>
      </c>
    </row>
    <row r="4485" spans="1:6" x14ac:dyDescent="0.35">
      <c r="A4485" s="37" t="s">
        <v>9051</v>
      </c>
      <c r="B4485" s="38">
        <v>-34.097485200000001</v>
      </c>
      <c r="C4485" s="38">
        <v>-60.403816190000001</v>
      </c>
      <c r="D4485" s="38">
        <v>0.40778937935829163</v>
      </c>
      <c r="E4485" s="38">
        <v>0.40047598851693639</v>
      </c>
      <c r="F4485" s="38">
        <v>24.358974358974358</v>
      </c>
    </row>
    <row r="4486" spans="1:6" x14ac:dyDescent="0.35">
      <c r="A4486" s="37" t="s">
        <v>9052</v>
      </c>
      <c r="B4486" s="38">
        <v>-34.300734009999999</v>
      </c>
      <c r="C4486" s="38">
        <v>-60.251981880000002</v>
      </c>
      <c r="D4486" s="38">
        <v>0.39358821511268621</v>
      </c>
      <c r="E4486" s="38">
        <v>0.39765595148007082</v>
      </c>
      <c r="F4486" s="38">
        <v>33.333333333333329</v>
      </c>
    </row>
    <row r="4487" spans="1:6" x14ac:dyDescent="0.35">
      <c r="A4487" s="37" t="s">
        <v>9053</v>
      </c>
      <c r="B4487" s="38">
        <v>-34.296318849999999</v>
      </c>
      <c r="C4487" s="38">
        <v>-60.260356340000001</v>
      </c>
      <c r="D4487" s="38">
        <v>0.44723588228225708</v>
      </c>
      <c r="E4487" s="38">
        <v>0.44883499486105782</v>
      </c>
      <c r="F4487" s="38">
        <v>37.948717948717949</v>
      </c>
    </row>
    <row r="4488" spans="1:6" x14ac:dyDescent="0.35">
      <c r="A4488" s="37" t="s">
        <v>9054</v>
      </c>
      <c r="B4488" s="38">
        <v>-34.296601809999999</v>
      </c>
      <c r="C4488" s="38">
        <v>-60.254765550000002</v>
      </c>
      <c r="D4488" s="38">
        <v>0.28774917125701899</v>
      </c>
      <c r="E4488" s="38">
        <v>0.30802720785140991</v>
      </c>
      <c r="F4488" s="38">
        <v>30.37037037037037</v>
      </c>
    </row>
    <row r="4489" spans="1:6" x14ac:dyDescent="0.35">
      <c r="A4489" s="37" t="s">
        <v>9055</v>
      </c>
      <c r="B4489" s="38">
        <v>-34.361848190000003</v>
      </c>
      <c r="C4489" s="38">
        <v>-60.112867049999998</v>
      </c>
      <c r="D4489" s="38">
        <v>0.31283381581306458</v>
      </c>
      <c r="E4489" s="38">
        <v>0.31283381581306458</v>
      </c>
      <c r="F4489" s="38">
        <v>19.014084507042252</v>
      </c>
    </row>
    <row r="4490" spans="1:6" x14ac:dyDescent="0.35">
      <c r="A4490" s="37" t="s">
        <v>9056</v>
      </c>
      <c r="B4490" s="38">
        <v>-34.296263410000002</v>
      </c>
      <c r="C4490" s="38">
        <v>-60.254833959999999</v>
      </c>
      <c r="D4490" s="38">
        <v>0.28774917125701899</v>
      </c>
      <c r="E4490" s="38">
        <v>0.29330760654475951</v>
      </c>
      <c r="F4490" s="38">
        <v>19.736842105263158</v>
      </c>
    </row>
    <row r="4491" spans="1:6" x14ac:dyDescent="0.35">
      <c r="A4491" s="37" t="s">
        <v>9057</v>
      </c>
      <c r="B4491" s="38">
        <v>-34.291212209999998</v>
      </c>
      <c r="C4491" s="38">
        <v>-60.243729010000003</v>
      </c>
      <c r="D4491" s="38">
        <v>0.25986278057098389</v>
      </c>
      <c r="E4491" s="38">
        <v>0.29358332251247599</v>
      </c>
      <c r="F4491" s="38">
        <v>20.349563046192259</v>
      </c>
    </row>
    <row r="4492" spans="1:6" x14ac:dyDescent="0.35">
      <c r="A4492" s="37" t="s">
        <v>9058</v>
      </c>
      <c r="B4492" s="38">
        <v>-34.293108519999997</v>
      </c>
      <c r="C4492" s="38">
        <v>-60.260392019999998</v>
      </c>
      <c r="D4492" s="38">
        <v>0.47190481424331671</v>
      </c>
      <c r="E4492" s="38">
        <v>0.4315977195898692</v>
      </c>
      <c r="F4492" s="38"/>
    </row>
    <row r="4493" spans="1:6" x14ac:dyDescent="0.35">
      <c r="A4493" s="37" t="s">
        <v>9059</v>
      </c>
      <c r="B4493" s="38">
        <v>-34.308988200000002</v>
      </c>
      <c r="C4493" s="38">
        <v>-60.25044329</v>
      </c>
      <c r="D4493" s="38">
        <v>0.51768845319747925</v>
      </c>
      <c r="E4493" s="38">
        <v>0.510061781954121</v>
      </c>
      <c r="F4493" s="38">
        <v>55.555555555555557</v>
      </c>
    </row>
    <row r="4494" spans="1:6" x14ac:dyDescent="0.35">
      <c r="A4494" s="37" t="s">
        <v>9060</v>
      </c>
      <c r="B4494" s="38">
        <v>-34.291896780000002</v>
      </c>
      <c r="C4494" s="38">
        <v>-60.255193869999999</v>
      </c>
      <c r="D4494" s="38">
        <v>0.24814443290233609</v>
      </c>
      <c r="E4494" s="38">
        <v>0.25053517442000539</v>
      </c>
      <c r="F4494" s="38">
        <v>21.404109589041095</v>
      </c>
    </row>
    <row r="4495" spans="1:6" x14ac:dyDescent="0.35">
      <c r="A4495" s="37" t="s">
        <v>9061</v>
      </c>
      <c r="B4495" s="38">
        <v>-34.29293114</v>
      </c>
      <c r="C4495" s="38">
        <v>-60.260346570000003</v>
      </c>
      <c r="D4495" s="38">
        <v>0.47190481424331671</v>
      </c>
      <c r="E4495" s="38">
        <v>0.42480348391192302</v>
      </c>
      <c r="F4495" s="38">
        <v>57.534246575342465</v>
      </c>
    </row>
    <row r="4496" spans="1:6" x14ac:dyDescent="0.35">
      <c r="A4496" s="37" t="s">
        <v>9062</v>
      </c>
      <c r="B4496" s="38">
        <v>-34.338441359999997</v>
      </c>
      <c r="C4496" s="38">
        <v>-60.097537129999999</v>
      </c>
      <c r="D4496" s="38">
        <v>0.39485609531402588</v>
      </c>
      <c r="E4496" s="38">
        <v>0.36679584180053909</v>
      </c>
      <c r="F4496" s="38">
        <v>10.526315789473683</v>
      </c>
    </row>
    <row r="4497" spans="1:6" x14ac:dyDescent="0.35">
      <c r="A4497" s="37" t="s">
        <v>9063</v>
      </c>
      <c r="B4497" s="38">
        <v>-34.294681859999997</v>
      </c>
      <c r="C4497" s="38">
        <v>-60.250424010000003</v>
      </c>
      <c r="D4497" s="38">
        <v>0.24957990646362299</v>
      </c>
      <c r="E4497" s="38">
        <v>0.24505175514654681</v>
      </c>
      <c r="F4497" s="38">
        <v>29.574468085106382</v>
      </c>
    </row>
    <row r="4498" spans="1:6" x14ac:dyDescent="0.35">
      <c r="A4498" s="37" t="s">
        <v>9064</v>
      </c>
      <c r="B4498" s="38">
        <v>-34.296607450000003</v>
      </c>
      <c r="C4498" s="38">
        <v>-60.232387809999999</v>
      </c>
      <c r="D4498" s="38">
        <v>0.44485515356063843</v>
      </c>
      <c r="E4498" s="38">
        <v>0.47762672289421682</v>
      </c>
      <c r="F4498" s="38">
        <v>49.626865671641788</v>
      </c>
    </row>
    <row r="4499" spans="1:6" x14ac:dyDescent="0.35">
      <c r="A4499" s="37" t="s">
        <v>9065</v>
      </c>
      <c r="B4499" s="38">
        <v>-34.399287510000001</v>
      </c>
      <c r="C4499" s="38">
        <v>-60.544989829999999</v>
      </c>
      <c r="D4499" s="38">
        <v>0.30396711826324457</v>
      </c>
      <c r="E4499" s="38">
        <v>0.31467878818511957</v>
      </c>
      <c r="F4499" s="38">
        <v>22.222222222222221</v>
      </c>
    </row>
    <row r="4500" spans="1:6" x14ac:dyDescent="0.35">
      <c r="A4500" s="37" t="s">
        <v>9066</v>
      </c>
      <c r="B4500" s="38">
        <v>-34.207948399999999</v>
      </c>
      <c r="C4500" s="38">
        <v>-60.309985060000002</v>
      </c>
      <c r="D4500" s="38">
        <v>0.52024835348129272</v>
      </c>
      <c r="E4500" s="38">
        <v>0.47700225993206619</v>
      </c>
      <c r="F4500" s="38">
        <v>25</v>
      </c>
    </row>
    <row r="4501" spans="1:6" x14ac:dyDescent="0.35">
      <c r="A4501" s="37" t="s">
        <v>9067</v>
      </c>
      <c r="B4501" s="38">
        <v>-34.271428649999997</v>
      </c>
      <c r="C4501" s="38">
        <v>-60.386861949999997</v>
      </c>
      <c r="D4501" s="38">
        <v>0.30763819813728333</v>
      </c>
      <c r="E4501" s="38">
        <v>0.30763819813728333</v>
      </c>
      <c r="F4501" s="38">
        <v>40</v>
      </c>
    </row>
    <row r="4502" spans="1:6" x14ac:dyDescent="0.35">
      <c r="A4502" s="37" t="s">
        <v>9068</v>
      </c>
      <c r="B4502" s="38">
        <v>-34.425904690000003</v>
      </c>
      <c r="C4502" s="38">
        <v>-60.400075739999998</v>
      </c>
      <c r="D4502" s="38">
        <v>0.48630475997924799</v>
      </c>
      <c r="E4502" s="38">
        <v>0.48630475997924799</v>
      </c>
      <c r="F4502" s="38">
        <v>50</v>
      </c>
    </row>
    <row r="4503" spans="1:6" x14ac:dyDescent="0.35">
      <c r="A4503" s="37" t="s">
        <v>9069</v>
      </c>
      <c r="B4503" s="38">
        <v>-34.396620470000002</v>
      </c>
      <c r="C4503" s="38">
        <v>-60.261388160000003</v>
      </c>
      <c r="D4503" s="38">
        <v>0.53697383403778076</v>
      </c>
      <c r="E4503" s="38">
        <v>0.53511863463633769</v>
      </c>
      <c r="F4503" s="38">
        <v>57.894736842105267</v>
      </c>
    </row>
    <row r="4504" spans="1:6" x14ac:dyDescent="0.35">
      <c r="A4504" s="37" t="s">
        <v>9070</v>
      </c>
      <c r="B4504" s="38">
        <v>-34.101252559999999</v>
      </c>
      <c r="C4504" s="38">
        <v>-60.409583120000001</v>
      </c>
      <c r="D4504" s="38">
        <v>0.40778937935829163</v>
      </c>
      <c r="E4504" s="38">
        <v>0.40883701377444798</v>
      </c>
      <c r="F4504" s="38">
        <v>24.285714285714285</v>
      </c>
    </row>
    <row r="4505" spans="1:6" x14ac:dyDescent="0.35">
      <c r="A4505" s="37" t="s">
        <v>9071</v>
      </c>
      <c r="B4505" s="38">
        <v>-34.214508389999999</v>
      </c>
      <c r="C4505" s="38">
        <v>-60.185229040000003</v>
      </c>
      <c r="D4505" s="38">
        <v>0.5586046576499939</v>
      </c>
      <c r="E4505" s="38">
        <v>0.5586046576499939</v>
      </c>
      <c r="F4505" s="38">
        <v>15.384615384615385</v>
      </c>
    </row>
    <row r="4506" spans="1:6" x14ac:dyDescent="0.35">
      <c r="A4506" s="37" t="s">
        <v>9072</v>
      </c>
      <c r="B4506" s="38">
        <v>-34.090597979999998</v>
      </c>
      <c r="C4506" s="38">
        <v>-60.233226649999999</v>
      </c>
      <c r="D4506" s="38">
        <v>0.57456135749816895</v>
      </c>
      <c r="E4506" s="38">
        <v>0.57456135749816895</v>
      </c>
      <c r="F4506" s="38">
        <v>0</v>
      </c>
    </row>
    <row r="4507" spans="1:6" x14ac:dyDescent="0.35">
      <c r="A4507" s="37" t="s">
        <v>9073</v>
      </c>
      <c r="B4507" s="38">
        <v>-34.155987209999999</v>
      </c>
      <c r="C4507" s="38">
        <v>-60.472307020000002</v>
      </c>
      <c r="D4507" s="38">
        <v>0.3841516375541687</v>
      </c>
      <c r="E4507" s="38">
        <v>0.35597350710147141</v>
      </c>
      <c r="F4507" s="38">
        <v>25</v>
      </c>
    </row>
    <row r="4508" spans="1:6" x14ac:dyDescent="0.35">
      <c r="A4508" s="37" t="s">
        <v>9074</v>
      </c>
      <c r="B4508" s="38">
        <v>-34.297434899999999</v>
      </c>
      <c r="C4508" s="38">
        <v>-60.244207950000003</v>
      </c>
      <c r="D4508" s="38">
        <v>0.31825536489486689</v>
      </c>
      <c r="E4508" s="38">
        <v>0.31959444049157593</v>
      </c>
      <c r="F4508" s="38">
        <v>38.528138528138527</v>
      </c>
    </row>
    <row r="4509" spans="1:6" x14ac:dyDescent="0.35">
      <c r="A4509" s="37" t="s">
        <v>9075</v>
      </c>
      <c r="B4509" s="38">
        <v>-34.288157579999996</v>
      </c>
      <c r="C4509" s="38">
        <v>-60.254691440000002</v>
      </c>
      <c r="D4509" s="38">
        <v>0.30474895238876343</v>
      </c>
      <c r="E4509" s="38">
        <v>0.32232365426090032</v>
      </c>
      <c r="F4509" s="38">
        <v>37.398373983739837</v>
      </c>
    </row>
    <row r="4510" spans="1:6" x14ac:dyDescent="0.35">
      <c r="A4510" s="37" t="s">
        <v>9076</v>
      </c>
      <c r="B4510" s="38">
        <v>-34.296480600000002</v>
      </c>
      <c r="C4510" s="38">
        <v>-60.254699889999998</v>
      </c>
      <c r="D4510" s="38">
        <v>0.24357396364212039</v>
      </c>
      <c r="E4510" s="38">
        <v>0.30644755105714538</v>
      </c>
      <c r="F4510" s="38">
        <v>29.515418502202646</v>
      </c>
    </row>
    <row r="4511" spans="1:6" x14ac:dyDescent="0.35">
      <c r="A4511" s="37" t="s">
        <v>9077</v>
      </c>
      <c r="B4511" s="38">
        <v>-34.294665180000003</v>
      </c>
      <c r="C4511" s="38">
        <v>-60.250679120000001</v>
      </c>
      <c r="D4511" s="38">
        <v>0.24957990646362299</v>
      </c>
      <c r="E4511" s="38">
        <v>0.24509149044752121</v>
      </c>
      <c r="F4511" s="38"/>
    </row>
    <row r="4512" spans="1:6" x14ac:dyDescent="0.35">
      <c r="A4512" s="37" t="s">
        <v>1509</v>
      </c>
      <c r="B4512" s="38">
        <v>-34.781421960000003</v>
      </c>
      <c r="C4512" s="38">
        <v>-58.848615600000002</v>
      </c>
      <c r="D4512" s="38">
        <v>0.52768164873123169</v>
      </c>
      <c r="E4512" s="38">
        <v>0.48492560370100868</v>
      </c>
      <c r="F4512" s="38"/>
    </row>
    <row r="4513" spans="1:6" x14ac:dyDescent="0.35">
      <c r="A4513" s="37" t="s">
        <v>1512</v>
      </c>
      <c r="B4513" s="38">
        <v>-34.784985669999998</v>
      </c>
      <c r="C4513" s="38">
        <v>-58.826320850000002</v>
      </c>
      <c r="D4513" s="38">
        <v>0.50535261631011963</v>
      </c>
      <c r="E4513" s="38">
        <v>0.5322162932471225</v>
      </c>
      <c r="F4513" s="38"/>
    </row>
    <row r="4514" spans="1:6" x14ac:dyDescent="0.35">
      <c r="A4514" s="37" t="s">
        <v>1510</v>
      </c>
      <c r="B4514" s="38">
        <v>-34.789542320000002</v>
      </c>
      <c r="C4514" s="38">
        <v>-58.850681680000001</v>
      </c>
      <c r="D4514" s="38">
        <v>0.52000957727432251</v>
      </c>
      <c r="E4514" s="38">
        <v>0.54428774762798005</v>
      </c>
      <c r="F4514" s="38"/>
    </row>
    <row r="4515" spans="1:6" x14ac:dyDescent="0.35">
      <c r="A4515" s="37" t="s">
        <v>9078</v>
      </c>
      <c r="B4515" s="38">
        <v>-34.735696259999997</v>
      </c>
      <c r="C4515" s="38">
        <v>-58.812985359999999</v>
      </c>
      <c r="D4515" s="38">
        <v>0.76993680000305176</v>
      </c>
      <c r="E4515" s="38">
        <v>0.76329442693127525</v>
      </c>
      <c r="F4515" s="38">
        <v>22.58064516129032</v>
      </c>
    </row>
    <row r="4516" spans="1:6" x14ac:dyDescent="0.35">
      <c r="A4516" s="37" t="s">
        <v>9079</v>
      </c>
      <c r="B4516" s="38">
        <v>-34.78567236</v>
      </c>
      <c r="C4516" s="38">
        <v>-58.851273390000003</v>
      </c>
      <c r="D4516" s="38">
        <v>0.51532620191574097</v>
      </c>
      <c r="E4516" s="38">
        <v>0.50210682498781301</v>
      </c>
      <c r="F4516" s="38">
        <v>25.531914893617021</v>
      </c>
    </row>
    <row r="4517" spans="1:6" x14ac:dyDescent="0.35">
      <c r="A4517" s="37" t="s">
        <v>9080</v>
      </c>
      <c r="B4517" s="38">
        <v>-34.786323240000002</v>
      </c>
      <c r="C4517" s="38">
        <v>-58.837924540000003</v>
      </c>
      <c r="D4517" s="38">
        <v>0.36935776472091669</v>
      </c>
      <c r="E4517" s="38">
        <v>0.40016323891845912</v>
      </c>
      <c r="F4517" s="38">
        <v>24.271844660194176</v>
      </c>
    </row>
    <row r="4518" spans="1:6" x14ac:dyDescent="0.35">
      <c r="A4518" s="37" t="s">
        <v>9081</v>
      </c>
      <c r="B4518" s="38">
        <v>-34.786231020000002</v>
      </c>
      <c r="C4518" s="38">
        <v>-58.837783330000001</v>
      </c>
      <c r="D4518" s="38">
        <v>0.36935776472091669</v>
      </c>
      <c r="E4518" s="38">
        <v>0.40387720889166778</v>
      </c>
      <c r="F4518" s="38">
        <v>51.764705882352949</v>
      </c>
    </row>
    <row r="4519" spans="1:6" x14ac:dyDescent="0.35">
      <c r="A4519" s="37" t="s">
        <v>9082</v>
      </c>
      <c r="B4519" s="38">
        <v>-34.783609329999997</v>
      </c>
      <c r="C4519" s="38">
        <v>-58.834955569999998</v>
      </c>
      <c r="D4519" s="38">
        <v>0.35537958145141602</v>
      </c>
      <c r="E4519" s="38">
        <v>0.35749914700334717</v>
      </c>
      <c r="F4519" s="38"/>
    </row>
    <row r="4520" spans="1:6" x14ac:dyDescent="0.35">
      <c r="A4520" s="37" t="s">
        <v>9083</v>
      </c>
      <c r="B4520" s="38">
        <v>-34.784630710000002</v>
      </c>
      <c r="C4520" s="38">
        <v>-58.838996469999998</v>
      </c>
      <c r="D4520" s="38">
        <v>0.38353344798088068</v>
      </c>
      <c r="E4520" s="38">
        <v>0.37824288171690862</v>
      </c>
      <c r="F4520" s="38">
        <v>50.318471337579616</v>
      </c>
    </row>
    <row r="4521" spans="1:6" x14ac:dyDescent="0.35">
      <c r="A4521" s="37" t="s">
        <v>9084</v>
      </c>
      <c r="B4521" s="38">
        <v>-34.782815659999997</v>
      </c>
      <c r="C4521" s="38">
        <v>-58.845720479999997</v>
      </c>
      <c r="D4521" s="38">
        <v>0.42637047171592712</v>
      </c>
      <c r="E4521" s="38">
        <v>0.42163490707224072</v>
      </c>
      <c r="F4521" s="38">
        <v>48.122866894197955</v>
      </c>
    </row>
    <row r="4522" spans="1:6" x14ac:dyDescent="0.35">
      <c r="A4522" s="37" t="s">
        <v>9085</v>
      </c>
      <c r="B4522" s="38">
        <v>-34.73840551</v>
      </c>
      <c r="C4522" s="38">
        <v>-58.886966039999997</v>
      </c>
      <c r="D4522" s="38">
        <v>0.60822874307632446</v>
      </c>
      <c r="E4522" s="38">
        <v>0.57565060092343223</v>
      </c>
      <c r="F4522" s="38">
        <v>69.230769230769226</v>
      </c>
    </row>
    <row r="4523" spans="1:6" x14ac:dyDescent="0.35">
      <c r="A4523" s="37" t="s">
        <v>9086</v>
      </c>
      <c r="B4523" s="38">
        <v>-34.851039450000002</v>
      </c>
      <c r="C4523" s="38">
        <v>-58.88482758</v>
      </c>
      <c r="D4523" s="38">
        <v>0.59094536304473877</v>
      </c>
      <c r="E4523" s="38">
        <v>0.59506248329815115</v>
      </c>
      <c r="F4523" s="38">
        <v>41.666666666666671</v>
      </c>
    </row>
    <row r="4524" spans="1:6" x14ac:dyDescent="0.35">
      <c r="A4524" s="37" t="s">
        <v>9087</v>
      </c>
      <c r="B4524" s="38">
        <v>-34.781106889999997</v>
      </c>
      <c r="C4524" s="38">
        <v>-58.838644989999999</v>
      </c>
      <c r="D4524" s="38">
        <v>0.389232337474823</v>
      </c>
      <c r="E4524" s="38">
        <v>0.38757595733592393</v>
      </c>
      <c r="F4524" s="38">
        <v>38.579234972677597</v>
      </c>
    </row>
    <row r="4525" spans="1:6" x14ac:dyDescent="0.35">
      <c r="A4525" s="37" t="s">
        <v>9088</v>
      </c>
      <c r="B4525" s="38">
        <v>-34.789139140000003</v>
      </c>
      <c r="C4525" s="38">
        <v>-58.827880090000001</v>
      </c>
      <c r="D4525" s="38">
        <v>0.6315385103225708</v>
      </c>
      <c r="E4525" s="38">
        <v>0.63210321962833405</v>
      </c>
      <c r="F4525" s="38">
        <v>36.921296296296298</v>
      </c>
    </row>
    <row r="4526" spans="1:6" x14ac:dyDescent="0.35">
      <c r="A4526" s="37" t="s">
        <v>9089</v>
      </c>
      <c r="B4526" s="38">
        <v>-34.784526530000001</v>
      </c>
      <c r="C4526" s="38">
        <v>-58.838967310000001</v>
      </c>
      <c r="D4526" s="38">
        <v>0.38353344798088068</v>
      </c>
      <c r="E4526" s="38">
        <v>0.37810140765375561</v>
      </c>
      <c r="F4526" s="38">
        <v>26.138433515482696</v>
      </c>
    </row>
    <row r="4527" spans="1:6" x14ac:dyDescent="0.35">
      <c r="A4527" s="37" t="s">
        <v>9090</v>
      </c>
      <c r="B4527" s="38">
        <v>-34.781318499999998</v>
      </c>
      <c r="C4527" s="38">
        <v>-58.837848569999998</v>
      </c>
      <c r="D4527" s="38">
        <v>0.389232337474823</v>
      </c>
      <c r="E4527" s="38">
        <v>0.38517049782805968</v>
      </c>
      <c r="F4527" s="38"/>
    </row>
    <row r="4528" spans="1:6" x14ac:dyDescent="0.35">
      <c r="A4528" s="37" t="s">
        <v>9091</v>
      </c>
      <c r="B4528" s="38">
        <v>-34.781116169999997</v>
      </c>
      <c r="C4528" s="38">
        <v>-58.838569720000002</v>
      </c>
      <c r="D4528" s="38">
        <v>0.389232337474823</v>
      </c>
      <c r="E4528" s="38">
        <v>0.38772957067231872</v>
      </c>
      <c r="F4528" s="38">
        <v>41.779788838612369</v>
      </c>
    </row>
    <row r="4529" spans="1:6" x14ac:dyDescent="0.35">
      <c r="A4529" s="37" t="s">
        <v>9092</v>
      </c>
      <c r="B4529" s="38">
        <v>-34.77082352</v>
      </c>
      <c r="C4529" s="38">
        <v>-58.82688417</v>
      </c>
      <c r="D4529" s="38">
        <v>0.51854568719863892</v>
      </c>
      <c r="E4529" s="38">
        <v>0.48418488684627747</v>
      </c>
      <c r="F4529" s="38">
        <v>50.588235294117645</v>
      </c>
    </row>
    <row r="4530" spans="1:6" x14ac:dyDescent="0.35">
      <c r="A4530" s="37" t="s">
        <v>9093</v>
      </c>
      <c r="B4530" s="38">
        <v>-34.82284362</v>
      </c>
      <c r="C4530" s="38">
        <v>-58.783171629999998</v>
      </c>
      <c r="D4530" s="38">
        <v>0.7766491174697876</v>
      </c>
      <c r="E4530" s="38">
        <v>0.78675293278049774</v>
      </c>
      <c r="F4530" s="38">
        <v>56.521739130434781</v>
      </c>
    </row>
    <row r="4531" spans="1:6" x14ac:dyDescent="0.35">
      <c r="A4531" s="37" t="s">
        <v>9094</v>
      </c>
      <c r="B4531" s="38">
        <v>-34.886670080000002</v>
      </c>
      <c r="C4531" s="38">
        <v>-58.759807950000003</v>
      </c>
      <c r="D4531" s="38">
        <v>0.76500314474105835</v>
      </c>
      <c r="E4531" s="38">
        <v>0.76500314474105835</v>
      </c>
      <c r="F4531" s="38">
        <v>58.139534883720934</v>
      </c>
    </row>
    <row r="4532" spans="1:6" x14ac:dyDescent="0.35">
      <c r="A4532" s="37" t="s">
        <v>9095</v>
      </c>
      <c r="B4532" s="38">
        <v>-34.774370830000002</v>
      </c>
      <c r="C4532" s="38">
        <v>-58.842308590000002</v>
      </c>
      <c r="D4532" s="38">
        <v>0.47884529829025269</v>
      </c>
      <c r="E4532" s="38">
        <v>0.45572212880307977</v>
      </c>
      <c r="F4532" s="38">
        <v>45.259391771019679</v>
      </c>
    </row>
    <row r="4533" spans="1:6" x14ac:dyDescent="0.35">
      <c r="A4533" s="37" t="s">
        <v>9096</v>
      </c>
      <c r="B4533" s="38">
        <v>-34.797612000000001</v>
      </c>
      <c r="C4533" s="38">
        <v>-58.84693832</v>
      </c>
      <c r="D4533" s="38">
        <v>0.55681192874908447</v>
      </c>
      <c r="E4533" s="38">
        <v>0.53480638826594629</v>
      </c>
      <c r="F4533" s="38">
        <v>52.89855072463768</v>
      </c>
    </row>
    <row r="4534" spans="1:6" x14ac:dyDescent="0.35">
      <c r="A4534" s="37" t="s">
        <v>9097</v>
      </c>
      <c r="B4534" s="38">
        <v>-34.738423130000001</v>
      </c>
      <c r="C4534" s="38">
        <v>-58.88682884</v>
      </c>
      <c r="D4534" s="38">
        <v>0.60822874307632446</v>
      </c>
      <c r="E4534" s="38">
        <v>0.57752228975296016</v>
      </c>
      <c r="F4534" s="38">
        <v>38.235294117647058</v>
      </c>
    </row>
    <row r="4535" spans="1:6" x14ac:dyDescent="0.35">
      <c r="A4535" s="37" t="s">
        <v>9098</v>
      </c>
      <c r="B4535" s="38">
        <v>-34.851408599999999</v>
      </c>
      <c r="C4535" s="38">
        <v>-58.8848226</v>
      </c>
      <c r="D4535" s="38">
        <v>0.59094536304473877</v>
      </c>
      <c r="E4535" s="38">
        <v>0.59517375681851359</v>
      </c>
      <c r="F4535" s="38">
        <v>35.185185185185183</v>
      </c>
    </row>
    <row r="4536" spans="1:6" x14ac:dyDescent="0.35">
      <c r="A4536" s="37" t="s">
        <v>9099</v>
      </c>
      <c r="B4536" s="38">
        <v>-34.781324640000001</v>
      </c>
      <c r="C4536" s="38">
        <v>-58.848779950000001</v>
      </c>
      <c r="D4536" s="38">
        <v>0.52768164873123169</v>
      </c>
      <c r="E4536" s="38">
        <v>0.48966748432980639</v>
      </c>
      <c r="F4536" s="38">
        <v>55.663430420711975</v>
      </c>
    </row>
    <row r="4537" spans="1:6" x14ac:dyDescent="0.35">
      <c r="A4537" s="37" t="s">
        <v>9100</v>
      </c>
      <c r="B4537" s="38">
        <v>-34.95155664</v>
      </c>
      <c r="C4537" s="38">
        <v>-58.781567500000001</v>
      </c>
      <c r="D4537" s="38">
        <v>0.69385147094726563</v>
      </c>
      <c r="E4537" s="38">
        <v>0.69385147094726563</v>
      </c>
      <c r="F4537" s="38">
        <v>54.6875</v>
      </c>
    </row>
    <row r="4538" spans="1:6" x14ac:dyDescent="0.35">
      <c r="A4538" s="37" t="s">
        <v>9101</v>
      </c>
      <c r="B4538" s="38">
        <v>-34.776661850000004</v>
      </c>
      <c r="C4538" s="38">
        <v>-58.938922099999999</v>
      </c>
      <c r="D4538" s="38">
        <v>0.57278621196746826</v>
      </c>
      <c r="E4538" s="38">
        <v>0.57278621196746826</v>
      </c>
      <c r="F4538" s="38">
        <v>74.358974358974365</v>
      </c>
    </row>
    <row r="4539" spans="1:6" x14ac:dyDescent="0.35">
      <c r="A4539" s="37" t="s">
        <v>9102</v>
      </c>
      <c r="B4539" s="38">
        <v>-34.778791570000003</v>
      </c>
      <c r="C4539" s="38">
        <v>-58.794837520000002</v>
      </c>
      <c r="D4539" s="38">
        <v>0.97228074073791504</v>
      </c>
      <c r="E4539" s="38">
        <v>0.9071173571251534</v>
      </c>
      <c r="F4539" s="38">
        <v>72.696245733788402</v>
      </c>
    </row>
    <row r="4540" spans="1:6" x14ac:dyDescent="0.35">
      <c r="A4540" s="37" t="s">
        <v>9103</v>
      </c>
      <c r="B4540" s="38">
        <v>-34.759926989999997</v>
      </c>
      <c r="C4540" s="38">
        <v>-58.81281748</v>
      </c>
      <c r="D4540" s="38">
        <v>0.66119080781936646</v>
      </c>
      <c r="E4540" s="38">
        <v>0.68578433346103973</v>
      </c>
      <c r="F4540" s="38">
        <v>58.103975535168196</v>
      </c>
    </row>
    <row r="4541" spans="1:6" x14ac:dyDescent="0.35">
      <c r="A4541" s="37" t="s">
        <v>9104</v>
      </c>
      <c r="B4541" s="38">
        <v>-34.749395579999998</v>
      </c>
      <c r="C4541" s="38">
        <v>-58.803407890000003</v>
      </c>
      <c r="D4541" s="38">
        <v>0.74157768487930298</v>
      </c>
      <c r="E4541" s="38">
        <v>0.74012269034530176</v>
      </c>
      <c r="F4541" s="38">
        <v>60.163710777626193</v>
      </c>
    </row>
    <row r="4542" spans="1:6" x14ac:dyDescent="0.35">
      <c r="A4542" s="37" t="s">
        <v>9105</v>
      </c>
      <c r="B4542" s="38">
        <v>-34.784932599999998</v>
      </c>
      <c r="C4542" s="38">
        <v>-58.826300490000001</v>
      </c>
      <c r="D4542" s="38">
        <v>0.50535261631011963</v>
      </c>
      <c r="E4542" s="38">
        <v>0.5322162932471225</v>
      </c>
      <c r="F4542" s="38">
        <v>59.854014598540154</v>
      </c>
    </row>
    <row r="4543" spans="1:6" x14ac:dyDescent="0.35">
      <c r="A4543" s="37" t="s">
        <v>9106</v>
      </c>
      <c r="B4543" s="38">
        <v>-34.738975689999997</v>
      </c>
      <c r="C4543" s="38">
        <v>-58.810738980000004</v>
      </c>
      <c r="D4543" s="38">
        <v>0.76993650197982788</v>
      </c>
      <c r="E4543" s="38">
        <v>0.76993656489584184</v>
      </c>
      <c r="F4543" s="38">
        <v>59.962756052141529</v>
      </c>
    </row>
    <row r="4544" spans="1:6" x14ac:dyDescent="0.35">
      <c r="A4544" s="37" t="s">
        <v>9107</v>
      </c>
      <c r="B4544" s="38">
        <v>-34.830947190000003</v>
      </c>
      <c r="C4544" s="38">
        <v>-58.830855309999997</v>
      </c>
      <c r="D4544" s="38">
        <v>0.88383561372756958</v>
      </c>
      <c r="E4544" s="38">
        <v>0.88383561372756958</v>
      </c>
      <c r="F4544" s="38">
        <v>41.25874125874126</v>
      </c>
    </row>
    <row r="4545" spans="1:6" x14ac:dyDescent="0.35">
      <c r="A4545" s="37" t="s">
        <v>9108</v>
      </c>
      <c r="B4545" s="38">
        <v>-34.479313079999997</v>
      </c>
      <c r="C4545" s="38">
        <v>-58.701065849999999</v>
      </c>
      <c r="D4545" s="38">
        <v>0.64608263969421387</v>
      </c>
      <c r="E4545" s="38">
        <v>0.65451219181219733</v>
      </c>
      <c r="F4545" s="38"/>
    </row>
    <row r="4546" spans="1:6" x14ac:dyDescent="0.35">
      <c r="A4546" s="37" t="s">
        <v>9109</v>
      </c>
      <c r="B4546" s="38">
        <v>-34.859994020000002</v>
      </c>
      <c r="C4546" s="38">
        <v>-58.811885330000003</v>
      </c>
      <c r="D4546" s="38">
        <v>0.66269934177398682</v>
      </c>
      <c r="E4546" s="38">
        <v>0.63881431519985199</v>
      </c>
      <c r="F4546" s="38"/>
    </row>
    <row r="4547" spans="1:6" x14ac:dyDescent="0.35">
      <c r="A4547" s="37" t="s">
        <v>9110</v>
      </c>
      <c r="B4547" s="38">
        <v>-34.778745299999997</v>
      </c>
      <c r="C4547" s="38">
        <v>-58.84276758</v>
      </c>
      <c r="D4547" s="38">
        <v>0.38679239153862</v>
      </c>
      <c r="E4547" s="38">
        <v>0.40271150569121039</v>
      </c>
      <c r="F4547" s="38"/>
    </row>
    <row r="4548" spans="1:6" x14ac:dyDescent="0.35">
      <c r="A4548" s="37" t="s">
        <v>1523</v>
      </c>
      <c r="B4548" s="38">
        <v>-37.443795059999999</v>
      </c>
      <c r="C4548" s="38">
        <v>-57.72427441</v>
      </c>
      <c r="D4548" s="38">
        <v>0.25840592384338379</v>
      </c>
      <c r="E4548" s="38">
        <v>0.28203102543547348</v>
      </c>
      <c r="F4548" s="38"/>
    </row>
    <row r="4549" spans="1:6" x14ac:dyDescent="0.35">
      <c r="A4549" s="37" t="s">
        <v>1525</v>
      </c>
      <c r="B4549" s="38">
        <v>-37.275915339999997</v>
      </c>
      <c r="C4549" s="38">
        <v>-57.77483737</v>
      </c>
      <c r="D4549" s="38">
        <v>0.32009851932525629</v>
      </c>
      <c r="E4549" s="38">
        <v>0.31679653293556642</v>
      </c>
      <c r="F4549" s="38"/>
    </row>
    <row r="4550" spans="1:6" x14ac:dyDescent="0.35">
      <c r="A4550" s="37" t="s">
        <v>1526</v>
      </c>
      <c r="B4550" s="38">
        <v>-37.829347769999998</v>
      </c>
      <c r="C4550" s="38">
        <v>-57.514892109999998</v>
      </c>
      <c r="D4550" s="38">
        <v>0.48313027620315552</v>
      </c>
      <c r="E4550" s="38">
        <v>0.48084737320204041</v>
      </c>
      <c r="F4550" s="38"/>
    </row>
    <row r="4551" spans="1:6" x14ac:dyDescent="0.35">
      <c r="A4551" s="37" t="s">
        <v>1524</v>
      </c>
      <c r="B4551" s="38">
        <v>-37.446030139999998</v>
      </c>
      <c r="C4551" s="38">
        <v>-57.728417989999997</v>
      </c>
      <c r="D4551" s="38">
        <v>0.25630593299865723</v>
      </c>
      <c r="E4551" s="38">
        <v>0.26044836483503642</v>
      </c>
      <c r="F4551" s="38"/>
    </row>
    <row r="4552" spans="1:6" x14ac:dyDescent="0.35">
      <c r="A4552" s="37" t="s">
        <v>9111</v>
      </c>
      <c r="B4552" s="38">
        <v>-37.451244590000002</v>
      </c>
      <c r="C4552" s="38">
        <v>-57.728574979999998</v>
      </c>
      <c r="D4552" s="38">
        <v>0.31261003017425543</v>
      </c>
      <c r="E4552" s="38">
        <v>0.31211468653801161</v>
      </c>
      <c r="F4552" s="38">
        <v>13.793103448275861</v>
      </c>
    </row>
    <row r="4553" spans="1:6" x14ac:dyDescent="0.35">
      <c r="A4553" s="37" t="s">
        <v>9112</v>
      </c>
      <c r="B4553" s="38">
        <v>-37.275680340000001</v>
      </c>
      <c r="C4553" s="38">
        <v>-57.775210659999999</v>
      </c>
      <c r="D4553" s="38">
        <v>0.32009851932525629</v>
      </c>
      <c r="E4553" s="38">
        <v>0.31596894483817251</v>
      </c>
      <c r="F4553" s="38" t="s">
        <v>5130</v>
      </c>
    </row>
    <row r="4554" spans="1:6" x14ac:dyDescent="0.35">
      <c r="A4554" s="37" t="s">
        <v>9113</v>
      </c>
      <c r="B4554" s="38">
        <v>-37.44570281</v>
      </c>
      <c r="C4554" s="38">
        <v>-57.72744221</v>
      </c>
      <c r="D4554" s="38">
        <v>0.25840592384338379</v>
      </c>
      <c r="E4554" s="38">
        <v>0.25724540258708761</v>
      </c>
      <c r="F4554" s="38"/>
    </row>
    <row r="4555" spans="1:6" x14ac:dyDescent="0.35">
      <c r="A4555" s="37" t="s">
        <v>9114</v>
      </c>
      <c r="B4555" s="38">
        <v>-37.444010230000004</v>
      </c>
      <c r="C4555" s="38">
        <v>-57.730566629999998</v>
      </c>
      <c r="D4555" s="38">
        <v>0.25630593299865723</v>
      </c>
      <c r="E4555" s="38">
        <v>0.28484027289055491</v>
      </c>
      <c r="F4555" s="38">
        <v>32.278481012658226</v>
      </c>
    </row>
    <row r="4556" spans="1:6" x14ac:dyDescent="0.35">
      <c r="A4556" s="37" t="s">
        <v>9115</v>
      </c>
      <c r="B4556" s="38">
        <v>-37.275343159999998</v>
      </c>
      <c r="C4556" s="38">
        <v>-57.773229809999997</v>
      </c>
      <c r="D4556" s="38">
        <v>0.30661800503730768</v>
      </c>
      <c r="E4556" s="38">
        <v>0.31751393444008302</v>
      </c>
      <c r="F4556" s="38">
        <v>30.275229357798167</v>
      </c>
    </row>
    <row r="4557" spans="1:6" x14ac:dyDescent="0.35">
      <c r="A4557" s="37" t="s">
        <v>9116</v>
      </c>
      <c r="B4557" s="38">
        <v>-37.665525440000003</v>
      </c>
      <c r="C4557" s="38">
        <v>-57.665756440000003</v>
      </c>
      <c r="D4557" s="38">
        <v>0.40549561381340032</v>
      </c>
      <c r="E4557" s="38">
        <v>0.4288948078950246</v>
      </c>
      <c r="F4557" s="38">
        <v>25.806451612903224</v>
      </c>
    </row>
    <row r="4558" spans="1:6" x14ac:dyDescent="0.35">
      <c r="A4558" s="37" t="s">
        <v>9117</v>
      </c>
      <c r="B4558" s="38">
        <v>-37.833803930000002</v>
      </c>
      <c r="C4558" s="38">
        <v>-57.507709349999999</v>
      </c>
      <c r="D4558" s="38">
        <v>0.43892991542816162</v>
      </c>
      <c r="E4558" s="38">
        <v>0.44578414112329479</v>
      </c>
      <c r="F4558" s="38">
        <v>48.108108108108112</v>
      </c>
    </row>
    <row r="4559" spans="1:6" x14ac:dyDescent="0.35">
      <c r="A4559" s="37" t="s">
        <v>9118</v>
      </c>
      <c r="B4559" s="38">
        <v>-37.745251920000001</v>
      </c>
      <c r="C4559" s="38">
        <v>-57.426592239999998</v>
      </c>
      <c r="D4559" s="38">
        <v>0.25838586688041693</v>
      </c>
      <c r="E4559" s="38">
        <v>0.30199936816566869</v>
      </c>
      <c r="F4559" s="38">
        <v>10</v>
      </c>
    </row>
    <row r="4560" spans="1:6" x14ac:dyDescent="0.35">
      <c r="A4560" s="37" t="s">
        <v>9119</v>
      </c>
      <c r="B4560" s="38">
        <v>-37.77042179</v>
      </c>
      <c r="C4560" s="38">
        <v>-57.45944326</v>
      </c>
      <c r="D4560" s="38">
        <v>0.31897550821304321</v>
      </c>
      <c r="E4560" s="38">
        <v>0.30051905537645018</v>
      </c>
      <c r="F4560" s="38">
        <v>17.708333333333336</v>
      </c>
    </row>
    <row r="4561" spans="1:6" x14ac:dyDescent="0.35">
      <c r="A4561" s="37" t="s">
        <v>9120</v>
      </c>
      <c r="B4561" s="38">
        <v>-37.452007770000002</v>
      </c>
      <c r="C4561" s="38">
        <v>-57.731546160000001</v>
      </c>
      <c r="D4561" s="38">
        <v>0.40176770091056818</v>
      </c>
      <c r="E4561" s="38">
        <v>0.37962693663743818</v>
      </c>
      <c r="F4561" s="38">
        <v>43.80952380952381</v>
      </c>
    </row>
    <row r="4562" spans="1:6" x14ac:dyDescent="0.35">
      <c r="A4562" s="37" t="s">
        <v>9121</v>
      </c>
      <c r="B4562" s="38">
        <v>-37.47458812</v>
      </c>
      <c r="C4562" s="38">
        <v>-57.777385529999997</v>
      </c>
      <c r="D4562" s="38">
        <v>0.44233551621437073</v>
      </c>
      <c r="E4562" s="38">
        <v>0.44472478032112123</v>
      </c>
      <c r="F4562" s="38">
        <v>15.555555555555555</v>
      </c>
    </row>
    <row r="4563" spans="1:6" x14ac:dyDescent="0.35">
      <c r="A4563" s="37" t="s">
        <v>9122</v>
      </c>
      <c r="B4563" s="38">
        <v>-37.836107730000002</v>
      </c>
      <c r="C4563" s="38">
        <v>-57.507104089999999</v>
      </c>
      <c r="D4563" s="38">
        <v>0.43892991542816162</v>
      </c>
      <c r="E4563" s="38">
        <v>0.43383897370413732</v>
      </c>
      <c r="F4563" s="38">
        <v>31.931668856767409</v>
      </c>
    </row>
    <row r="4564" spans="1:6" x14ac:dyDescent="0.35">
      <c r="A4564" s="37" t="s">
        <v>9123</v>
      </c>
      <c r="B4564" s="38">
        <v>-37.457876740000003</v>
      </c>
      <c r="C4564" s="38">
        <v>-57.728087649999999</v>
      </c>
      <c r="D4564" s="38">
        <v>0.40939995646476751</v>
      </c>
      <c r="E4564" s="38">
        <v>0.41720839175913071</v>
      </c>
      <c r="F4564" s="38">
        <v>21.492537313432834</v>
      </c>
    </row>
    <row r="4565" spans="1:6" x14ac:dyDescent="0.35">
      <c r="A4565" s="37" t="s">
        <v>9124</v>
      </c>
      <c r="B4565" s="38">
        <v>-37.276021460000003</v>
      </c>
      <c r="C4565" s="38">
        <v>-57.774807840000001</v>
      </c>
      <c r="D4565" s="38">
        <v>0.32009851932525629</v>
      </c>
      <c r="E4565" s="38">
        <v>0.31668632643090361</v>
      </c>
      <c r="F4565" s="38">
        <v>30.344827586206897</v>
      </c>
    </row>
    <row r="4566" spans="1:6" x14ac:dyDescent="0.35">
      <c r="A4566" s="37" t="s">
        <v>9125</v>
      </c>
      <c r="B4566" s="38">
        <v>-37.446151309999998</v>
      </c>
      <c r="C4566" s="38">
        <v>-57.728443400000003</v>
      </c>
      <c r="D4566" s="38">
        <v>0.25630593299865723</v>
      </c>
      <c r="E4566" s="38">
        <v>0.26461569964885712</v>
      </c>
      <c r="F4566" s="38"/>
    </row>
    <row r="4567" spans="1:6" x14ac:dyDescent="0.35">
      <c r="A4567" s="37" t="s">
        <v>9126</v>
      </c>
      <c r="B4567" s="38">
        <v>-37.44595743</v>
      </c>
      <c r="C4567" s="38">
        <v>-57.728426519999999</v>
      </c>
      <c r="D4567" s="38">
        <v>0.25630593299865723</v>
      </c>
      <c r="E4567" s="38">
        <v>0.26044836483503642</v>
      </c>
      <c r="F4567" s="38">
        <v>30.303030303030305</v>
      </c>
    </row>
    <row r="4568" spans="1:6" x14ac:dyDescent="0.35">
      <c r="A4568" s="37" t="s">
        <v>9127</v>
      </c>
      <c r="B4568" s="38">
        <v>-37.804669539999999</v>
      </c>
      <c r="C4568" s="38">
        <v>-57.625733920000002</v>
      </c>
      <c r="D4568" s="38">
        <v>0.41199266910552979</v>
      </c>
      <c r="E4568" s="38">
        <v>0.41199266910552979</v>
      </c>
      <c r="F4568" s="38">
        <v>28.723404255319153</v>
      </c>
    </row>
    <row r="4569" spans="1:6" x14ac:dyDescent="0.35">
      <c r="A4569" s="37" t="s">
        <v>9128</v>
      </c>
      <c r="B4569" s="38">
        <v>-37.41996975</v>
      </c>
      <c r="C4569" s="38">
        <v>-57.776834440000002</v>
      </c>
      <c r="D4569" s="38">
        <v>0.35398852825164789</v>
      </c>
      <c r="E4569" s="38">
        <v>0.35400185930101502</v>
      </c>
      <c r="F4569" s="38">
        <v>0</v>
      </c>
    </row>
    <row r="4570" spans="1:6" x14ac:dyDescent="0.35">
      <c r="A4570" s="37" t="s">
        <v>9129</v>
      </c>
      <c r="B4570" s="38">
        <v>-37.271252599999997</v>
      </c>
      <c r="C4570" s="38">
        <v>-57.668698569999997</v>
      </c>
      <c r="D4570" s="38">
        <v>0.33501634001731873</v>
      </c>
      <c r="E4570" s="38">
        <v>0.3717398974630568</v>
      </c>
      <c r="F4570" s="38">
        <v>14.285714285714285</v>
      </c>
    </row>
    <row r="4571" spans="1:6" x14ac:dyDescent="0.35">
      <c r="A4571" s="37" t="s">
        <v>9130</v>
      </c>
      <c r="B4571" s="38">
        <v>-37.275801559999998</v>
      </c>
      <c r="C4571" s="38">
        <v>-57.773100100000001</v>
      </c>
      <c r="D4571" s="38">
        <v>0.32009851932525629</v>
      </c>
      <c r="E4571" s="38">
        <v>0.31714759531774023</v>
      </c>
      <c r="F4571" s="38">
        <v>24</v>
      </c>
    </row>
    <row r="4572" spans="1:6" x14ac:dyDescent="0.35">
      <c r="A4572" s="37" t="s">
        <v>9131</v>
      </c>
      <c r="B4572" s="38">
        <v>-37.430901499999997</v>
      </c>
      <c r="C4572" s="38">
        <v>-57.588792460000001</v>
      </c>
      <c r="D4572" s="38">
        <v>0.35468688607215881</v>
      </c>
      <c r="E4572" s="38">
        <v>0.35468688607215881</v>
      </c>
      <c r="F4572" s="38">
        <v>0</v>
      </c>
    </row>
    <row r="4573" spans="1:6" x14ac:dyDescent="0.35">
      <c r="A4573" s="37" t="s">
        <v>9132</v>
      </c>
      <c r="B4573" s="38">
        <v>-37.829286310000001</v>
      </c>
      <c r="C4573" s="38">
        <v>-57.514901000000002</v>
      </c>
      <c r="D4573" s="38">
        <v>0.48313027620315552</v>
      </c>
      <c r="E4573" s="38">
        <v>0.48025506342712199</v>
      </c>
      <c r="F4573" s="38">
        <v>43.72019077901431</v>
      </c>
    </row>
    <row r="4574" spans="1:6" x14ac:dyDescent="0.35">
      <c r="A4574" s="37" t="s">
        <v>9133</v>
      </c>
      <c r="B4574" s="38">
        <v>-37.58139096</v>
      </c>
      <c r="C4574" s="38">
        <v>-57.5482826</v>
      </c>
      <c r="D4574" s="38">
        <v>0.32016777992248541</v>
      </c>
      <c r="E4574" s="38">
        <v>0.31686370074748987</v>
      </c>
      <c r="F4574" s="38">
        <v>0</v>
      </c>
    </row>
    <row r="4575" spans="1:6" x14ac:dyDescent="0.35">
      <c r="A4575" s="37" t="s">
        <v>9134</v>
      </c>
      <c r="B4575" s="38">
        <v>-37.666907190000003</v>
      </c>
      <c r="C4575" s="38">
        <v>-57.665212670000003</v>
      </c>
      <c r="D4575" s="38">
        <v>0.40918898582458502</v>
      </c>
      <c r="E4575" s="38">
        <v>0.43435235073169071</v>
      </c>
      <c r="F4575" s="38">
        <v>21.1864406779661</v>
      </c>
    </row>
    <row r="4576" spans="1:6" x14ac:dyDescent="0.35">
      <c r="A4576" s="37" t="s">
        <v>9135</v>
      </c>
      <c r="B4576" s="38">
        <v>-37.591348250000003</v>
      </c>
      <c r="C4576" s="38">
        <v>-57.687320909999997</v>
      </c>
      <c r="D4576" s="38">
        <v>0.37231424450874329</v>
      </c>
      <c r="E4576" s="38">
        <v>0.38653693290857172</v>
      </c>
      <c r="F4576" s="38">
        <v>50</v>
      </c>
    </row>
    <row r="4577" spans="1:6" x14ac:dyDescent="0.35">
      <c r="A4577" s="37" t="s">
        <v>9136</v>
      </c>
      <c r="B4577" s="38">
        <v>-37.721741440000002</v>
      </c>
      <c r="C4577" s="38">
        <v>-57.44477972</v>
      </c>
      <c r="D4577" s="38">
        <v>0.35788968205451971</v>
      </c>
      <c r="E4577" s="38">
        <v>0.34991636413794303</v>
      </c>
      <c r="F4577" s="38">
        <v>21.09375</v>
      </c>
    </row>
    <row r="4578" spans="1:6" x14ac:dyDescent="0.35">
      <c r="A4578" s="37" t="s">
        <v>9137</v>
      </c>
      <c r="B4578" s="38">
        <v>-37.560178120000003</v>
      </c>
      <c r="C4578" s="38">
        <v>-57.847010580000003</v>
      </c>
      <c r="D4578" s="38">
        <v>0.42634731531143188</v>
      </c>
      <c r="E4578" s="38">
        <v>0.42634731531143188</v>
      </c>
      <c r="F4578" s="38">
        <v>33.333333333333329</v>
      </c>
    </row>
    <row r="4579" spans="1:6" x14ac:dyDescent="0.35">
      <c r="A4579" s="37" t="s">
        <v>9138</v>
      </c>
      <c r="B4579" s="38">
        <v>-37.440012699999997</v>
      </c>
      <c r="C4579" s="38">
        <v>-57.709431100000003</v>
      </c>
      <c r="D4579" s="38">
        <v>0.38234144449234009</v>
      </c>
      <c r="E4579" s="38">
        <v>0.41297223142215178</v>
      </c>
      <c r="F4579" s="38">
        <v>20.833333333333336</v>
      </c>
    </row>
    <row r="4580" spans="1:6" x14ac:dyDescent="0.35">
      <c r="A4580" s="37" t="s">
        <v>9139</v>
      </c>
      <c r="B4580" s="38">
        <v>-37.271531600000003</v>
      </c>
      <c r="C4580" s="38">
        <v>-57.755337040000001</v>
      </c>
      <c r="D4580" s="38">
        <v>0.37957459688186651</v>
      </c>
      <c r="E4580" s="38">
        <v>0.42543098487352071</v>
      </c>
      <c r="F4580" s="38">
        <v>37.931034482758619</v>
      </c>
    </row>
    <row r="4581" spans="1:6" x14ac:dyDescent="0.35">
      <c r="A4581" s="37" t="s">
        <v>9140</v>
      </c>
      <c r="B4581" s="38">
        <v>-37.508280560000003</v>
      </c>
      <c r="C4581" s="38">
        <v>-57.995512689999998</v>
      </c>
      <c r="D4581" s="38">
        <v>0.33613631129264832</v>
      </c>
      <c r="E4581" s="38">
        <v>0.35387407202978388</v>
      </c>
      <c r="F4581" s="38">
        <v>0</v>
      </c>
    </row>
    <row r="4582" spans="1:6" x14ac:dyDescent="0.35">
      <c r="A4582" s="37" t="s">
        <v>9141</v>
      </c>
      <c r="B4582" s="38">
        <v>-37.483850070000003</v>
      </c>
      <c r="C4582" s="38">
        <v>-57.436021889999999</v>
      </c>
      <c r="D4582" s="38">
        <v>0.31695416569709778</v>
      </c>
      <c r="E4582" s="38">
        <v>0.31986766818322632</v>
      </c>
      <c r="F4582" s="38">
        <v>60</v>
      </c>
    </row>
    <row r="4583" spans="1:6" x14ac:dyDescent="0.35">
      <c r="A4583" s="37" t="s">
        <v>9142</v>
      </c>
      <c r="B4583" s="38">
        <v>-37.661129070000001</v>
      </c>
      <c r="C4583" s="38">
        <v>-57.436064119999998</v>
      </c>
      <c r="D4583" s="38">
        <v>0.26066786050796509</v>
      </c>
      <c r="E4583" s="38">
        <v>0.3096377692724529</v>
      </c>
      <c r="F4583" s="38">
        <v>11.111111111111111</v>
      </c>
    </row>
    <row r="4584" spans="1:6" x14ac:dyDescent="0.35">
      <c r="A4584" s="37" t="s">
        <v>9143</v>
      </c>
      <c r="B4584" s="38">
        <v>-37.706804040000002</v>
      </c>
      <c r="C4584" s="38">
        <v>-57.53948054</v>
      </c>
      <c r="D4584" s="38">
        <v>0.43270283937454218</v>
      </c>
      <c r="E4584" s="38">
        <v>0.42758029777752732</v>
      </c>
      <c r="F4584" s="38">
        <v>0</v>
      </c>
    </row>
    <row r="4585" spans="1:6" x14ac:dyDescent="0.35">
      <c r="A4585" s="37" t="s">
        <v>9144</v>
      </c>
      <c r="B4585" s="38">
        <v>-37.773000869999997</v>
      </c>
      <c r="C4585" s="38">
        <v>-57.453395899999997</v>
      </c>
      <c r="D4585" s="38">
        <v>0.25221425294876099</v>
      </c>
      <c r="E4585" s="38">
        <v>0.23478019963472321</v>
      </c>
      <c r="F4585" s="38">
        <v>18.06167400881057</v>
      </c>
    </row>
    <row r="4586" spans="1:6" x14ac:dyDescent="0.35">
      <c r="A4586" s="37" t="s">
        <v>9145</v>
      </c>
      <c r="B4586" s="38">
        <v>-37.449033960000001</v>
      </c>
      <c r="C4586" s="38">
        <v>-57.731892090000002</v>
      </c>
      <c r="D4586" s="38">
        <v>0.35778424143791199</v>
      </c>
      <c r="E4586" s="38">
        <v>0.35304648625223262</v>
      </c>
      <c r="F4586" s="38">
        <v>43.478260869565219</v>
      </c>
    </row>
    <row r="4587" spans="1:6" x14ac:dyDescent="0.35">
      <c r="A4587" s="37" t="s">
        <v>9146</v>
      </c>
      <c r="B4587" s="38">
        <v>-37.313580049999999</v>
      </c>
      <c r="C4587" s="38">
        <v>-57.920652199999999</v>
      </c>
      <c r="D4587" s="38">
        <v>0.46116989850997919</v>
      </c>
      <c r="E4587" s="38">
        <v>0.46116989850997919</v>
      </c>
      <c r="F4587" s="38">
        <v>0</v>
      </c>
    </row>
    <row r="4588" spans="1:6" x14ac:dyDescent="0.35">
      <c r="A4588" s="37" t="s">
        <v>9147</v>
      </c>
      <c r="B4588" s="38">
        <v>-37.46247975</v>
      </c>
      <c r="C4588" s="38">
        <v>-57.717858909999997</v>
      </c>
      <c r="D4588" s="38">
        <v>0.50659757852554321</v>
      </c>
      <c r="E4588" s="38">
        <v>0.49356694353951353</v>
      </c>
      <c r="F4588" s="38">
        <v>32.352941176470587</v>
      </c>
    </row>
    <row r="4589" spans="1:6" x14ac:dyDescent="0.35">
      <c r="A4589" s="37" t="s">
        <v>9148</v>
      </c>
      <c r="B4589" s="38">
        <v>-37.458058299999998</v>
      </c>
      <c r="C4589" s="38">
        <v>-57.728255529999998</v>
      </c>
      <c r="D4589" s="38">
        <v>0.40939995646476751</v>
      </c>
      <c r="E4589" s="38">
        <v>0.41468908236576962</v>
      </c>
      <c r="F4589" s="38">
        <v>47.058823529411761</v>
      </c>
    </row>
    <row r="4590" spans="1:6" x14ac:dyDescent="0.35">
      <c r="A4590" s="37" t="s">
        <v>9149</v>
      </c>
      <c r="B4590" s="38">
        <v>-37.443868670000001</v>
      </c>
      <c r="C4590" s="38">
        <v>-57.724264820000002</v>
      </c>
      <c r="D4590" s="38">
        <v>0.25840592384338379</v>
      </c>
      <c r="E4590" s="38">
        <v>0.28292781284877228</v>
      </c>
      <c r="F4590" s="38"/>
    </row>
    <row r="4591" spans="1:6" x14ac:dyDescent="0.35">
      <c r="A4591" s="37" t="s">
        <v>9150</v>
      </c>
      <c r="B4591" s="38">
        <v>-37.445653649999997</v>
      </c>
      <c r="C4591" s="38">
        <v>-57.730080379999997</v>
      </c>
      <c r="D4591" s="38">
        <v>0.25630593299865723</v>
      </c>
      <c r="E4591" s="38">
        <v>0.28170468775849589</v>
      </c>
      <c r="F4591" s="38"/>
    </row>
    <row r="4592" spans="1:6" x14ac:dyDescent="0.35">
      <c r="A4592" s="37" t="s">
        <v>9151</v>
      </c>
      <c r="B4592" s="38">
        <v>-34.696725399999998</v>
      </c>
      <c r="C4592" s="38">
        <v>-58.576963630000002</v>
      </c>
      <c r="D4592" s="38">
        <v>0.67709165811538696</v>
      </c>
      <c r="E4592" s="38">
        <v>0.67052454383749716</v>
      </c>
      <c r="F4592" s="38"/>
    </row>
    <row r="4593" spans="1:6" x14ac:dyDescent="0.35">
      <c r="A4593" s="37" t="s">
        <v>9152</v>
      </c>
      <c r="B4593" s="38">
        <v>-34.640601510000003</v>
      </c>
      <c r="C4593" s="38">
        <v>-58.560197449999997</v>
      </c>
      <c r="D4593" s="38">
        <v>0.1173355802893639</v>
      </c>
      <c r="E4593" s="38">
        <v>0.12698285633491149</v>
      </c>
      <c r="F4593" s="38"/>
    </row>
    <row r="4594" spans="1:6" x14ac:dyDescent="0.35">
      <c r="A4594" s="37" t="s">
        <v>1557</v>
      </c>
      <c r="B4594" s="38">
        <v>-34.752076930000001</v>
      </c>
      <c r="C4594" s="38">
        <v>-58.573799569999998</v>
      </c>
      <c r="D4594" s="38">
        <v>0.72058689594268799</v>
      </c>
      <c r="E4594" s="38">
        <v>0.74773626391952097</v>
      </c>
      <c r="F4594" s="38"/>
    </row>
    <row r="4595" spans="1:6" x14ac:dyDescent="0.35">
      <c r="A4595" s="37" t="s">
        <v>1560</v>
      </c>
      <c r="B4595" s="38">
        <v>-34.700254260000001</v>
      </c>
      <c r="C4595" s="38">
        <v>-58.569098940000003</v>
      </c>
      <c r="D4595" s="38">
        <v>0.65456390380859375</v>
      </c>
      <c r="E4595" s="38">
        <v>0.6041014806644337</v>
      </c>
      <c r="F4595" s="38"/>
    </row>
    <row r="4596" spans="1:6" x14ac:dyDescent="0.35">
      <c r="A4596" s="37" t="s">
        <v>1562</v>
      </c>
      <c r="B4596" s="38">
        <v>-34.720711399999999</v>
      </c>
      <c r="C4596" s="38">
        <v>-58.592874719999998</v>
      </c>
      <c r="D4596" s="38">
        <v>0.55706876516342163</v>
      </c>
      <c r="E4596" s="38">
        <v>0.56680416009005374</v>
      </c>
      <c r="F4596" s="38"/>
    </row>
    <row r="4597" spans="1:6" x14ac:dyDescent="0.35">
      <c r="A4597" s="37" t="s">
        <v>1565</v>
      </c>
      <c r="B4597" s="38">
        <v>-34.7170019</v>
      </c>
      <c r="C4597" s="38">
        <v>-58.612714680000003</v>
      </c>
      <c r="D4597" s="38">
        <v>0.67928516864776611</v>
      </c>
      <c r="E4597" s="38">
        <v>0.67104035293733755</v>
      </c>
      <c r="F4597" s="38"/>
    </row>
    <row r="4598" spans="1:6" x14ac:dyDescent="0.35">
      <c r="A4598" s="37" t="s">
        <v>1568</v>
      </c>
      <c r="B4598" s="38">
        <v>-34.718873189999996</v>
      </c>
      <c r="C4598" s="38">
        <v>-58.488102740000002</v>
      </c>
      <c r="D4598" s="38">
        <v>0.92005103826522827</v>
      </c>
      <c r="E4598" s="38">
        <v>0.93312593891813944</v>
      </c>
      <c r="F4598" s="38"/>
    </row>
    <row r="4599" spans="1:6" x14ac:dyDescent="0.35">
      <c r="A4599" s="37" t="s">
        <v>1571</v>
      </c>
      <c r="B4599" s="38">
        <v>-34.665106889999997</v>
      </c>
      <c r="C4599" s="38">
        <v>-58.52292379</v>
      </c>
      <c r="D4599" s="38">
        <v>0.46857023239135742</v>
      </c>
      <c r="E4599" s="38">
        <v>0.44272644455368448</v>
      </c>
      <c r="F4599" s="38"/>
    </row>
    <row r="4600" spans="1:6" x14ac:dyDescent="0.35">
      <c r="A4600" s="37" t="s">
        <v>1574</v>
      </c>
      <c r="B4600" s="38">
        <v>-34.700903539999999</v>
      </c>
      <c r="C4600" s="38">
        <v>-58.625476159999998</v>
      </c>
      <c r="D4600" s="38">
        <v>0.49705392122268682</v>
      </c>
      <c r="E4600" s="38">
        <v>0.49145463350656871</v>
      </c>
      <c r="F4600" s="38"/>
    </row>
    <row r="4601" spans="1:6" x14ac:dyDescent="0.35">
      <c r="A4601" s="37" t="s">
        <v>1577</v>
      </c>
      <c r="B4601" s="38">
        <v>-34.760159569999999</v>
      </c>
      <c r="C4601" s="38">
        <v>-58.632230849999999</v>
      </c>
      <c r="D4601" s="38">
        <v>0.65714150667190552</v>
      </c>
      <c r="E4601" s="38">
        <v>0.69195115736552648</v>
      </c>
      <c r="F4601" s="38"/>
    </row>
    <row r="4602" spans="1:6" x14ac:dyDescent="0.35">
      <c r="A4602" s="37" t="s">
        <v>1580</v>
      </c>
      <c r="B4602" s="38">
        <v>-34.722800790000001</v>
      </c>
      <c r="C4602" s="38">
        <v>-58.610509370000003</v>
      </c>
      <c r="D4602" s="38">
        <v>0.73554033041000366</v>
      </c>
      <c r="E4602" s="38">
        <v>0.72984535951872131</v>
      </c>
      <c r="F4602" s="38"/>
    </row>
    <row r="4603" spans="1:6" x14ac:dyDescent="0.35">
      <c r="A4603" s="37" t="s">
        <v>1582</v>
      </c>
      <c r="B4603" s="38">
        <v>-34.72637478</v>
      </c>
      <c r="C4603" s="38">
        <v>-58.566398939999999</v>
      </c>
      <c r="D4603" s="38">
        <v>0.96473932266235352</v>
      </c>
      <c r="E4603" s="38">
        <v>0.90725001222208923</v>
      </c>
      <c r="F4603" s="38"/>
    </row>
    <row r="4604" spans="1:6" x14ac:dyDescent="0.35">
      <c r="A4604" s="37" t="s">
        <v>1585</v>
      </c>
      <c r="B4604" s="38">
        <v>-34.69293218</v>
      </c>
      <c r="C4604" s="38">
        <v>-58.54080596</v>
      </c>
      <c r="D4604" s="38">
        <v>0.44746881723403931</v>
      </c>
      <c r="E4604" s="38">
        <v>0.46680710582356699</v>
      </c>
      <c r="F4604" s="38"/>
    </row>
    <row r="4605" spans="1:6" x14ac:dyDescent="0.35">
      <c r="A4605" s="37" t="s">
        <v>1586</v>
      </c>
      <c r="B4605" s="38">
        <v>-34.698108910000002</v>
      </c>
      <c r="C4605" s="38">
        <v>-58.507255870000002</v>
      </c>
      <c r="D4605" s="38">
        <v>0.32306012511253362</v>
      </c>
      <c r="E4605" s="38">
        <v>0.31329948920756578</v>
      </c>
      <c r="F4605" s="38"/>
    </row>
    <row r="4606" spans="1:6" x14ac:dyDescent="0.35">
      <c r="A4606" s="37" t="s">
        <v>1589</v>
      </c>
      <c r="B4606" s="38">
        <v>-34.836108500000002</v>
      </c>
      <c r="C4606" s="38">
        <v>-58.6462547</v>
      </c>
      <c r="D4606" s="38">
        <v>0.74201667308807373</v>
      </c>
      <c r="E4606" s="38">
        <v>0.74139005111323464</v>
      </c>
      <c r="F4606" s="38"/>
    </row>
    <row r="4607" spans="1:6" x14ac:dyDescent="0.35">
      <c r="A4607" s="37" t="s">
        <v>1591</v>
      </c>
      <c r="B4607" s="38">
        <v>-34.727755899999998</v>
      </c>
      <c r="C4607" s="38">
        <v>-58.648933589999999</v>
      </c>
      <c r="D4607" s="38">
        <v>0.75280314683914185</v>
      </c>
      <c r="E4607" s="38">
        <v>0.79656927287578583</v>
      </c>
      <c r="F4607" s="38"/>
    </row>
    <row r="4608" spans="1:6" x14ac:dyDescent="0.35">
      <c r="A4608" s="37" t="s">
        <v>1593</v>
      </c>
      <c r="B4608" s="38">
        <v>-34.670325259999998</v>
      </c>
      <c r="C4608" s="38">
        <v>-58.590488819999997</v>
      </c>
      <c r="D4608" s="38">
        <v>0.17248360812664029</v>
      </c>
      <c r="E4608" s="38">
        <v>0.19410609867837689</v>
      </c>
      <c r="F4608" s="38"/>
    </row>
    <row r="4609" spans="1:6" x14ac:dyDescent="0.35">
      <c r="A4609" s="37" t="s">
        <v>1595</v>
      </c>
      <c r="B4609" s="38">
        <v>-34.666207110000002</v>
      </c>
      <c r="C4609" s="38">
        <v>-58.561209210000001</v>
      </c>
      <c r="D4609" s="38">
        <v>0.1479978263378143</v>
      </c>
      <c r="E4609" s="38">
        <v>0.13155076122193629</v>
      </c>
      <c r="F4609" s="38"/>
    </row>
    <row r="4610" spans="1:6" x14ac:dyDescent="0.35">
      <c r="A4610" s="37" t="s">
        <v>1597</v>
      </c>
      <c r="B4610" s="38">
        <v>-34.675206889999998</v>
      </c>
      <c r="C4610" s="38">
        <v>-58.559517820000003</v>
      </c>
      <c r="D4610" s="38">
        <v>0.18871323764324191</v>
      </c>
      <c r="E4610" s="38">
        <v>0.21577398680351881</v>
      </c>
      <c r="F4610" s="38"/>
    </row>
    <row r="4611" spans="1:6" x14ac:dyDescent="0.35">
      <c r="A4611" s="37" t="s">
        <v>1599</v>
      </c>
      <c r="B4611" s="38">
        <v>-34.827350940000002</v>
      </c>
      <c r="C4611" s="38">
        <v>-58.636967970000001</v>
      </c>
      <c r="D4611" s="38">
        <v>0.70133483409881592</v>
      </c>
      <c r="E4611" s="38">
        <v>0.70570717631159607</v>
      </c>
      <c r="F4611" s="38"/>
    </row>
    <row r="4612" spans="1:6" x14ac:dyDescent="0.35">
      <c r="A4612" s="37" t="s">
        <v>1600</v>
      </c>
      <c r="B4612" s="38">
        <v>-34.698028430000001</v>
      </c>
      <c r="C4612" s="38">
        <v>-58.488427809999997</v>
      </c>
      <c r="D4612" s="38">
        <v>0.59762263298034668</v>
      </c>
      <c r="E4612" s="38">
        <v>0.60483871626131458</v>
      </c>
      <c r="F4612" s="38"/>
    </row>
    <row r="4613" spans="1:6" x14ac:dyDescent="0.35">
      <c r="A4613" s="37" t="s">
        <v>1602</v>
      </c>
      <c r="B4613" s="38">
        <v>-34.71923529</v>
      </c>
      <c r="C4613" s="38">
        <v>-58.558891209999999</v>
      </c>
      <c r="D4613" s="38">
        <v>0.92608880996704102</v>
      </c>
      <c r="E4613" s="38">
        <v>0.90016913579569924</v>
      </c>
      <c r="F4613" s="38"/>
    </row>
    <row r="4614" spans="1:6" x14ac:dyDescent="0.35">
      <c r="A4614" s="37" t="s">
        <v>1605</v>
      </c>
      <c r="B4614" s="38">
        <v>-34.677133249999997</v>
      </c>
      <c r="C4614" s="38">
        <v>-58.562295980000002</v>
      </c>
      <c r="D4614" s="38">
        <v>0.2228904664516449</v>
      </c>
      <c r="E4614" s="38">
        <v>0.24005463719367981</v>
      </c>
      <c r="F4614" s="38"/>
    </row>
    <row r="4615" spans="1:6" x14ac:dyDescent="0.35">
      <c r="A4615" s="37" t="s">
        <v>1608</v>
      </c>
      <c r="B4615" s="38">
        <v>-34.793777689999999</v>
      </c>
      <c r="C4615" s="38">
        <v>-58.615840640000002</v>
      </c>
      <c r="D4615" s="38">
        <v>0.78381794691085815</v>
      </c>
      <c r="E4615" s="38">
        <v>0.78134868707921767</v>
      </c>
      <c r="F4615" s="38"/>
    </row>
    <row r="4616" spans="1:6" x14ac:dyDescent="0.35">
      <c r="A4616" s="37" t="s">
        <v>1610</v>
      </c>
      <c r="B4616" s="38">
        <v>-34.770654559999997</v>
      </c>
      <c r="C4616" s="38">
        <v>-58.625896220000001</v>
      </c>
      <c r="D4616" s="38">
        <v>0.63449203968048096</v>
      </c>
      <c r="E4616" s="38">
        <v>0.62069673130386749</v>
      </c>
      <c r="F4616" s="38"/>
    </row>
    <row r="4617" spans="1:6" x14ac:dyDescent="0.35">
      <c r="A4617" s="37" t="s">
        <v>1612</v>
      </c>
      <c r="B4617" s="38">
        <v>-34.72004312</v>
      </c>
      <c r="C4617" s="38">
        <v>-58.571989469999998</v>
      </c>
      <c r="D4617" s="38">
        <v>0.69550198316574097</v>
      </c>
      <c r="E4617" s="38">
        <v>0.68588384744283315</v>
      </c>
      <c r="F4617" s="38"/>
    </row>
    <row r="4618" spans="1:6" x14ac:dyDescent="0.35">
      <c r="A4618" s="37" t="s">
        <v>1614</v>
      </c>
      <c r="B4618" s="38">
        <v>-34.692919869999997</v>
      </c>
      <c r="C4618" s="38">
        <v>-58.577674340000002</v>
      </c>
      <c r="D4618" s="38">
        <v>0.67980360984802246</v>
      </c>
      <c r="E4618" s="38">
        <v>0.56582250363296938</v>
      </c>
      <c r="F4618" s="38"/>
    </row>
    <row r="4619" spans="1:6" x14ac:dyDescent="0.35">
      <c r="A4619" s="37" t="s">
        <v>1617</v>
      </c>
      <c r="B4619" s="38">
        <v>-34.671145979999999</v>
      </c>
      <c r="C4619" s="38">
        <v>-58.574151880000002</v>
      </c>
      <c r="D4619" s="38">
        <v>0.3303762674331665</v>
      </c>
      <c r="E4619" s="38">
        <v>0.34426008527343338</v>
      </c>
      <c r="F4619" s="38"/>
    </row>
    <row r="4620" spans="1:6" x14ac:dyDescent="0.35">
      <c r="A4620" s="37" t="s">
        <v>1619</v>
      </c>
      <c r="B4620" s="38">
        <v>-34.64019364</v>
      </c>
      <c r="C4620" s="38">
        <v>-58.55230323</v>
      </c>
      <c r="D4620" s="38">
        <v>0.2072793394327164</v>
      </c>
      <c r="E4620" s="38">
        <v>0.21443616324349449</v>
      </c>
      <c r="F4620" s="38"/>
    </row>
    <row r="4621" spans="1:6" x14ac:dyDescent="0.35">
      <c r="A4621" s="37" t="s">
        <v>1621</v>
      </c>
      <c r="B4621" s="38">
        <v>-34.694333620000002</v>
      </c>
      <c r="C4621" s="38">
        <v>-58.537659580000003</v>
      </c>
      <c r="D4621" s="38">
        <v>0.44087821245193481</v>
      </c>
      <c r="E4621" s="38">
        <v>0.47871982525376711</v>
      </c>
      <c r="F4621" s="38"/>
    </row>
    <row r="4622" spans="1:6" x14ac:dyDescent="0.35">
      <c r="A4622" s="37" t="s">
        <v>1624</v>
      </c>
      <c r="B4622" s="38">
        <v>-34.696948880000001</v>
      </c>
      <c r="C4622" s="38">
        <v>-58.568477309999999</v>
      </c>
      <c r="D4622" s="38">
        <v>0.41473135352134699</v>
      </c>
      <c r="E4622" s="38">
        <v>0.41000923353272523</v>
      </c>
      <c r="F4622" s="38"/>
    </row>
    <row r="4623" spans="1:6" x14ac:dyDescent="0.35">
      <c r="A4623" s="37" t="s">
        <v>1626</v>
      </c>
      <c r="B4623" s="38">
        <v>-34.720497340000001</v>
      </c>
      <c r="C4623" s="38">
        <v>-58.576839270000001</v>
      </c>
      <c r="D4623" s="38">
        <v>0.58444696664810181</v>
      </c>
      <c r="E4623" s="38">
        <v>0.57970855964554679</v>
      </c>
      <c r="F4623" s="38"/>
    </row>
    <row r="4624" spans="1:6" x14ac:dyDescent="0.35">
      <c r="A4624" s="37" t="s">
        <v>1628</v>
      </c>
      <c r="B4624" s="38">
        <v>-34.706328769999999</v>
      </c>
      <c r="C4624" s="38">
        <v>-58.599003840000002</v>
      </c>
      <c r="D4624" s="38">
        <v>0.47052127122879028</v>
      </c>
      <c r="E4624" s="38">
        <v>0.48435527086257929</v>
      </c>
      <c r="F4624" s="38"/>
    </row>
    <row r="4625" spans="1:6" x14ac:dyDescent="0.35">
      <c r="A4625" s="37" t="s">
        <v>1630</v>
      </c>
      <c r="B4625" s="38">
        <v>-34.713442860000001</v>
      </c>
      <c r="C4625" s="38">
        <v>-58.563312639999999</v>
      </c>
      <c r="D4625" s="38">
        <v>0.94055157899856567</v>
      </c>
      <c r="E4625" s="38">
        <v>0.89197593143111786</v>
      </c>
      <c r="F4625" s="38"/>
    </row>
    <row r="4626" spans="1:6" x14ac:dyDescent="0.35">
      <c r="A4626" s="37" t="s">
        <v>1632</v>
      </c>
      <c r="B4626" s="38">
        <v>-34.759821760000001</v>
      </c>
      <c r="C4626" s="38">
        <v>-58.65818866</v>
      </c>
      <c r="D4626" s="38">
        <v>0.7474483847618103</v>
      </c>
      <c r="E4626" s="38">
        <v>0.74938482851595489</v>
      </c>
      <c r="F4626" s="38"/>
    </row>
    <row r="4627" spans="1:6" x14ac:dyDescent="0.35">
      <c r="A4627" s="37" t="s">
        <v>1634</v>
      </c>
      <c r="B4627" s="38">
        <v>-34.737532330000001</v>
      </c>
      <c r="C4627" s="38">
        <v>-58.598799849999999</v>
      </c>
      <c r="D4627" s="38">
        <v>0.56897854804992676</v>
      </c>
      <c r="E4627" s="38">
        <v>0.56524411568770538</v>
      </c>
      <c r="F4627" s="38"/>
    </row>
    <row r="4628" spans="1:6" x14ac:dyDescent="0.35">
      <c r="A4628" s="37" t="s">
        <v>1636</v>
      </c>
      <c r="B4628" s="38">
        <v>-34.861415780000002</v>
      </c>
      <c r="C4628" s="38">
        <v>-58.710606749999997</v>
      </c>
      <c r="D4628" s="38">
        <v>0.72184163331985474</v>
      </c>
      <c r="E4628" s="38">
        <v>0.72167119909735289</v>
      </c>
      <c r="F4628" s="38"/>
    </row>
    <row r="4629" spans="1:6" x14ac:dyDescent="0.35">
      <c r="A4629" s="37" t="s">
        <v>1638</v>
      </c>
      <c r="B4629" s="38">
        <v>-34.677855219999998</v>
      </c>
      <c r="C4629" s="38">
        <v>-58.526922749999997</v>
      </c>
      <c r="D4629" s="38">
        <v>0.48160645365715032</v>
      </c>
      <c r="E4629" s="38">
        <v>0.44395761236999981</v>
      </c>
      <c r="F4629" s="38"/>
    </row>
    <row r="4630" spans="1:6" x14ac:dyDescent="0.35">
      <c r="A4630" s="37" t="s">
        <v>1640</v>
      </c>
      <c r="B4630" s="38">
        <v>-34.769125109999997</v>
      </c>
      <c r="C4630" s="38">
        <v>-58.607750029999998</v>
      </c>
      <c r="D4630" s="38">
        <v>0.75343042612075806</v>
      </c>
      <c r="E4630" s="38">
        <v>0.79207835699382578</v>
      </c>
      <c r="F4630" s="38"/>
    </row>
    <row r="4631" spans="1:6" x14ac:dyDescent="0.35">
      <c r="A4631" s="37" t="s">
        <v>1642</v>
      </c>
      <c r="B4631" s="38">
        <v>-34.764424259999998</v>
      </c>
      <c r="C4631" s="38">
        <v>-58.576943159999999</v>
      </c>
      <c r="D4631" s="38">
        <v>0.88859403133392334</v>
      </c>
      <c r="E4631" s="38">
        <v>0.87299346592691207</v>
      </c>
      <c r="F4631" s="38"/>
    </row>
    <row r="4632" spans="1:6" x14ac:dyDescent="0.35">
      <c r="A4632" s="37" t="s">
        <v>1645</v>
      </c>
      <c r="B4632" s="38">
        <v>-34.799556629999998</v>
      </c>
      <c r="C4632" s="38">
        <v>-58.616050680000001</v>
      </c>
      <c r="D4632" s="38">
        <v>0.8418351411819458</v>
      </c>
      <c r="E4632" s="38">
        <v>0.83608839386387879</v>
      </c>
      <c r="F4632" s="38"/>
    </row>
    <row r="4633" spans="1:6" x14ac:dyDescent="0.35">
      <c r="A4633" s="37" t="s">
        <v>1647</v>
      </c>
      <c r="B4633" s="38">
        <v>-34.681114690000001</v>
      </c>
      <c r="C4633" s="38">
        <v>-58.500516500000003</v>
      </c>
      <c r="D4633" s="38">
        <v>0.26439598202705378</v>
      </c>
      <c r="E4633" s="38">
        <v>0.26812214491998448</v>
      </c>
      <c r="F4633" s="38"/>
    </row>
    <row r="4634" spans="1:6" x14ac:dyDescent="0.35">
      <c r="A4634" s="37" t="s">
        <v>1649</v>
      </c>
      <c r="B4634" s="38">
        <v>-34.725365760000003</v>
      </c>
      <c r="C4634" s="38">
        <v>-58.597042620000003</v>
      </c>
      <c r="D4634" s="38">
        <v>0.55199557542800903</v>
      </c>
      <c r="E4634" s="38">
        <v>0.55460769765906859</v>
      </c>
      <c r="F4634" s="38"/>
    </row>
    <row r="4635" spans="1:6" x14ac:dyDescent="0.35">
      <c r="A4635" s="37" t="s">
        <v>1651</v>
      </c>
      <c r="B4635" s="38">
        <v>-34.676977549999997</v>
      </c>
      <c r="C4635" s="38">
        <v>-58.524464270000003</v>
      </c>
      <c r="D4635" s="38">
        <v>0.37969163060188288</v>
      </c>
      <c r="E4635" s="38">
        <v>0.47230993995541021</v>
      </c>
      <c r="F4635" s="38"/>
    </row>
    <row r="4636" spans="1:6" x14ac:dyDescent="0.35">
      <c r="A4636" s="37" t="s">
        <v>1653</v>
      </c>
      <c r="B4636" s="38">
        <v>-34.71946853</v>
      </c>
      <c r="C4636" s="38">
        <v>-58.55898397</v>
      </c>
      <c r="D4636" s="38">
        <v>0.92608880996704102</v>
      </c>
      <c r="E4636" s="38">
        <v>0.90057058867655304</v>
      </c>
      <c r="F4636" s="38"/>
    </row>
    <row r="4637" spans="1:6" x14ac:dyDescent="0.35">
      <c r="A4637" s="37" t="s">
        <v>1655</v>
      </c>
      <c r="B4637" s="38">
        <v>-34.698612619999999</v>
      </c>
      <c r="C4637" s="38">
        <v>-58.629998229999998</v>
      </c>
      <c r="D4637" s="38">
        <v>0.4908948540687561</v>
      </c>
      <c r="E4637" s="38">
        <v>0.49871862659583222</v>
      </c>
      <c r="F4637" s="38"/>
    </row>
    <row r="4638" spans="1:6" x14ac:dyDescent="0.35">
      <c r="A4638" s="37" t="s">
        <v>1669</v>
      </c>
      <c r="B4638" s="38">
        <v>-34.847581390000002</v>
      </c>
      <c r="C4638" s="38">
        <v>-58.64922859</v>
      </c>
      <c r="D4638" s="38">
        <v>0.75459682941436768</v>
      </c>
      <c r="E4638" s="38">
        <v>0.75819083645537089</v>
      </c>
      <c r="F4638" s="38"/>
    </row>
    <row r="4639" spans="1:6" x14ac:dyDescent="0.35">
      <c r="A4639" s="37" t="s">
        <v>1657</v>
      </c>
      <c r="B4639" s="38">
        <v>-34.691961630000002</v>
      </c>
      <c r="C4639" s="38">
        <v>-58.609060829999997</v>
      </c>
      <c r="D4639" s="38">
        <v>0.46635374426841741</v>
      </c>
      <c r="E4639" s="38">
        <v>0.48154126283000498</v>
      </c>
      <c r="F4639" s="38"/>
    </row>
    <row r="4640" spans="1:6" x14ac:dyDescent="0.35">
      <c r="A4640" s="37" t="s">
        <v>1606</v>
      </c>
      <c r="B4640" s="38">
        <v>-34.678152789999999</v>
      </c>
      <c r="C4640" s="38">
        <v>-58.560241779999998</v>
      </c>
      <c r="D4640" s="38">
        <v>0.27777725458145142</v>
      </c>
      <c r="E4640" s="38">
        <v>0.27583927761864019</v>
      </c>
      <c r="F4640" s="38"/>
    </row>
    <row r="4641" spans="1:6" x14ac:dyDescent="0.35">
      <c r="A4641" s="37" t="s">
        <v>1578</v>
      </c>
      <c r="B4641" s="38">
        <v>-34.768525009999998</v>
      </c>
      <c r="C4641" s="38">
        <v>-58.647815080000001</v>
      </c>
      <c r="D4641" s="38">
        <v>0.54870444536209106</v>
      </c>
      <c r="E4641" s="38">
        <v>0.54037451116662272</v>
      </c>
      <c r="F4641" s="38"/>
    </row>
    <row r="4642" spans="1:6" x14ac:dyDescent="0.35">
      <c r="A4642" s="37" t="s">
        <v>1615</v>
      </c>
      <c r="B4642" s="38">
        <v>-34.702305809999999</v>
      </c>
      <c r="C4642" s="38">
        <v>-58.588832029999999</v>
      </c>
      <c r="D4642" s="38">
        <v>0.30993953347206121</v>
      </c>
      <c r="E4642" s="38">
        <v>0.32381799032813618</v>
      </c>
      <c r="F4642" s="38"/>
    </row>
    <row r="4643" spans="1:6" x14ac:dyDescent="0.35">
      <c r="A4643" s="37" t="s">
        <v>1569</v>
      </c>
      <c r="B4643" s="38">
        <v>-34.69785306</v>
      </c>
      <c r="C4643" s="38">
        <v>-58.488298149999999</v>
      </c>
      <c r="D4643" s="38">
        <v>0.59762263298034668</v>
      </c>
      <c r="E4643" s="38">
        <v>0.6037200124640214</v>
      </c>
      <c r="F4643" s="38"/>
    </row>
    <row r="4644" spans="1:6" x14ac:dyDescent="0.35">
      <c r="A4644" s="37" t="s">
        <v>1622</v>
      </c>
      <c r="B4644" s="38">
        <v>-34.69815432</v>
      </c>
      <c r="C4644" s="38">
        <v>-58.551698860000002</v>
      </c>
      <c r="D4644" s="38">
        <v>0.87410938739776611</v>
      </c>
      <c r="E4644" s="38">
        <v>0.86693557284095069</v>
      </c>
      <c r="F4644" s="38"/>
    </row>
    <row r="4645" spans="1:6" x14ac:dyDescent="0.35">
      <c r="A4645" s="37" t="s">
        <v>1603</v>
      </c>
      <c r="B4645" s="38">
        <v>-34.715067640000001</v>
      </c>
      <c r="C4645" s="38">
        <v>-58.557070189999997</v>
      </c>
      <c r="D4645" s="38">
        <v>0.89157235622406006</v>
      </c>
      <c r="E4645" s="38">
        <v>0.84378186123711718</v>
      </c>
      <c r="F4645" s="38"/>
    </row>
    <row r="4646" spans="1:6" x14ac:dyDescent="0.35">
      <c r="A4646" s="37" t="s">
        <v>1563</v>
      </c>
      <c r="B4646" s="38">
        <v>-34.730101820000002</v>
      </c>
      <c r="C4646" s="38">
        <v>-58.591559279999998</v>
      </c>
      <c r="D4646" s="38">
        <v>0.53666883707046509</v>
      </c>
      <c r="E4646" s="38">
        <v>0.5494372299739293</v>
      </c>
      <c r="F4646" s="38"/>
    </row>
    <row r="4647" spans="1:6" x14ac:dyDescent="0.35">
      <c r="A4647" s="37" t="s">
        <v>1643</v>
      </c>
      <c r="B4647" s="38">
        <v>-34.761067400000002</v>
      </c>
      <c r="C4647" s="38">
        <v>-58.588808669999999</v>
      </c>
      <c r="D4647" s="38">
        <v>0.74336439371109009</v>
      </c>
      <c r="E4647" s="38">
        <v>0.74349162072846386</v>
      </c>
      <c r="F4647" s="38"/>
    </row>
    <row r="4648" spans="1:6" x14ac:dyDescent="0.35">
      <c r="A4648" s="37" t="s">
        <v>1572</v>
      </c>
      <c r="B4648" s="38">
        <v>-34.680630270000002</v>
      </c>
      <c r="C4648" s="38">
        <v>-58.512502830000003</v>
      </c>
      <c r="D4648" s="38">
        <v>0.40931448340415949</v>
      </c>
      <c r="E4648" s="38">
        <v>0.39849586314276653</v>
      </c>
      <c r="F4648" s="38"/>
    </row>
    <row r="4649" spans="1:6" x14ac:dyDescent="0.35">
      <c r="A4649" s="37" t="s">
        <v>1558</v>
      </c>
      <c r="B4649" s="38">
        <v>-34.750953780000003</v>
      </c>
      <c r="C4649" s="38">
        <v>-58.587010550000002</v>
      </c>
      <c r="D4649" s="38">
        <v>0.42176300287246699</v>
      </c>
      <c r="E4649" s="38">
        <v>0.42405178397893911</v>
      </c>
      <c r="F4649" s="38"/>
    </row>
    <row r="4650" spans="1:6" x14ac:dyDescent="0.35">
      <c r="A4650" s="37" t="s">
        <v>1587</v>
      </c>
      <c r="B4650" s="38">
        <v>-34.691237909999998</v>
      </c>
      <c r="C4650" s="38">
        <v>-58.5279162</v>
      </c>
      <c r="D4650" s="38">
        <v>0.37195968627929688</v>
      </c>
      <c r="E4650" s="38">
        <v>0.3789441460057309</v>
      </c>
      <c r="F4650" s="38"/>
    </row>
    <row r="4651" spans="1:6" x14ac:dyDescent="0.35">
      <c r="A4651" s="37" t="s">
        <v>1609</v>
      </c>
      <c r="B4651" s="38">
        <v>-34.770792819999997</v>
      </c>
      <c r="C4651" s="38">
        <v>-58.617704250000003</v>
      </c>
      <c r="D4651" s="38">
        <v>0.58374577760696411</v>
      </c>
      <c r="E4651" s="38">
        <v>0.5975697652289742</v>
      </c>
      <c r="F4651" s="38"/>
    </row>
    <row r="4652" spans="1:6" x14ac:dyDescent="0.35">
      <c r="A4652" s="37" t="s">
        <v>1561</v>
      </c>
      <c r="B4652" s="38">
        <v>-34.700036349999998</v>
      </c>
      <c r="C4652" s="38">
        <v>-58.569366889999998</v>
      </c>
      <c r="D4652" s="38">
        <v>0.63692581653594971</v>
      </c>
      <c r="E4652" s="38">
        <v>0.61190545872638102</v>
      </c>
      <c r="F4652" s="38"/>
    </row>
    <row r="4653" spans="1:6" x14ac:dyDescent="0.35">
      <c r="A4653" s="37" t="s">
        <v>1575</v>
      </c>
      <c r="B4653" s="38">
        <v>-34.707954919999999</v>
      </c>
      <c r="C4653" s="38">
        <v>-58.629610849999999</v>
      </c>
      <c r="D4653" s="38">
        <v>0.69160574674606323</v>
      </c>
      <c r="E4653" s="38">
        <v>0.69746527703184835</v>
      </c>
      <c r="F4653" s="38"/>
    </row>
    <row r="4654" spans="1:6" x14ac:dyDescent="0.35">
      <c r="A4654" s="37" t="s">
        <v>1583</v>
      </c>
      <c r="B4654" s="38">
        <v>-34.733208759999997</v>
      </c>
      <c r="C4654" s="38">
        <v>-58.583354569999997</v>
      </c>
      <c r="D4654" s="38">
        <v>0.57031023502349854</v>
      </c>
      <c r="E4654" s="38">
        <v>0.56223112675878739</v>
      </c>
      <c r="F4654" s="38"/>
    </row>
    <row r="4655" spans="1:6" x14ac:dyDescent="0.35">
      <c r="A4655" s="37" t="s">
        <v>1566</v>
      </c>
      <c r="B4655" s="38">
        <v>-34.72934764</v>
      </c>
      <c r="C4655" s="38">
        <v>-58.60878709</v>
      </c>
      <c r="D4655" s="38">
        <v>0.62703537940979004</v>
      </c>
      <c r="E4655" s="38">
        <v>0.64879366159439089</v>
      </c>
      <c r="F4655" s="38"/>
    </row>
    <row r="4656" spans="1:6" x14ac:dyDescent="0.35">
      <c r="A4656" s="37" t="s">
        <v>1671</v>
      </c>
      <c r="B4656" s="38">
        <v>-34.78496406</v>
      </c>
      <c r="C4656" s="38">
        <v>-58.652163440000002</v>
      </c>
      <c r="D4656" s="38">
        <v>0.80635231733322144</v>
      </c>
      <c r="E4656" s="38">
        <v>0.79941032992468941</v>
      </c>
      <c r="F4656" s="38"/>
    </row>
    <row r="4657" spans="1:6" x14ac:dyDescent="0.35">
      <c r="A4657" s="37" t="s">
        <v>9153</v>
      </c>
      <c r="B4657" s="38">
        <v>-34.638768470000002</v>
      </c>
      <c r="C4657" s="38">
        <v>-58.563087889999998</v>
      </c>
      <c r="D4657" s="38">
        <v>0.1297827064990997</v>
      </c>
      <c r="E4657" s="38">
        <v>0.1283437156596699</v>
      </c>
      <c r="F4657" s="38">
        <v>36.19047619047619</v>
      </c>
    </row>
    <row r="4658" spans="1:6" x14ac:dyDescent="0.35">
      <c r="A4658" s="37" t="s">
        <v>9154</v>
      </c>
      <c r="B4658" s="38">
        <v>-34.692827049999998</v>
      </c>
      <c r="C4658" s="38">
        <v>-58.577602310000003</v>
      </c>
      <c r="D4658" s="38">
        <v>0.54823315143585205</v>
      </c>
      <c r="E4658" s="38">
        <v>0.55443096709878825</v>
      </c>
      <c r="F4658" s="38" t="s">
        <v>5130</v>
      </c>
    </row>
    <row r="4659" spans="1:6" x14ac:dyDescent="0.35">
      <c r="A4659" s="37" t="s">
        <v>9155</v>
      </c>
      <c r="B4659" s="38">
        <v>-34.772440750000001</v>
      </c>
      <c r="C4659" s="38">
        <v>-58.636584159999998</v>
      </c>
      <c r="D4659" s="38">
        <v>0.53710424900054932</v>
      </c>
      <c r="E4659" s="38">
        <v>0.52410366425388732</v>
      </c>
      <c r="F4659" s="38" t="s">
        <v>5130</v>
      </c>
    </row>
    <row r="4660" spans="1:6" x14ac:dyDescent="0.35">
      <c r="A4660" s="37" t="s">
        <v>9156</v>
      </c>
      <c r="B4660" s="38">
        <v>-34.701075160000002</v>
      </c>
      <c r="C4660" s="38">
        <v>-58.483665930000001</v>
      </c>
      <c r="D4660" s="38">
        <v>0.73805195093154907</v>
      </c>
      <c r="E4660" s="38">
        <v>0.73227607182094034</v>
      </c>
      <c r="F4660" s="38">
        <v>53.629032258064512</v>
      </c>
    </row>
    <row r="4661" spans="1:6" x14ac:dyDescent="0.35">
      <c r="A4661" s="37" t="s">
        <v>9157</v>
      </c>
      <c r="B4661" s="38">
        <v>-34.638485250000002</v>
      </c>
      <c r="C4661" s="38">
        <v>-58.556119979999998</v>
      </c>
      <c r="D4661" s="38">
        <v>0.1233976408839226</v>
      </c>
      <c r="E4661" s="38">
        <v>0.16162873100903299</v>
      </c>
      <c r="F4661" s="38">
        <v>27.659574468085108</v>
      </c>
    </row>
    <row r="4662" spans="1:6" x14ac:dyDescent="0.35">
      <c r="A4662" s="37" t="s">
        <v>9158</v>
      </c>
      <c r="B4662" s="38">
        <v>-34.696752310000001</v>
      </c>
      <c r="C4662" s="38">
        <v>-58.510962790000001</v>
      </c>
      <c r="D4662" s="38">
        <v>0.29858037829399109</v>
      </c>
      <c r="E4662" s="38">
        <v>0.30405990859946691</v>
      </c>
      <c r="F4662" s="38">
        <v>38.787878787878789</v>
      </c>
    </row>
    <row r="4663" spans="1:6" x14ac:dyDescent="0.35">
      <c r="A4663" s="37" t="s">
        <v>9159</v>
      </c>
      <c r="B4663" s="38">
        <v>-34.6935462</v>
      </c>
      <c r="C4663" s="38">
        <v>-58.580018979999998</v>
      </c>
      <c r="D4663" s="38">
        <v>0.67791748046875</v>
      </c>
      <c r="E4663" s="38">
        <v>0.65740833037039814</v>
      </c>
      <c r="F4663" s="38">
        <v>27.350427350427353</v>
      </c>
    </row>
    <row r="4664" spans="1:6" x14ac:dyDescent="0.35">
      <c r="A4664" s="37" t="s">
        <v>9160</v>
      </c>
      <c r="B4664" s="38">
        <v>-34.721241030000002</v>
      </c>
      <c r="C4664" s="38">
        <v>-58.566218939999999</v>
      </c>
      <c r="D4664" s="38">
        <v>0.79950881004333496</v>
      </c>
      <c r="E4664" s="38">
        <v>0.78987926083642079</v>
      </c>
      <c r="F4664" s="38">
        <v>36.645962732919259</v>
      </c>
    </row>
    <row r="4665" spans="1:6" x14ac:dyDescent="0.35">
      <c r="A4665" s="37" t="s">
        <v>9161</v>
      </c>
      <c r="B4665" s="38">
        <v>-34.719241269999998</v>
      </c>
      <c r="C4665" s="38">
        <v>-58.597601609999998</v>
      </c>
      <c r="D4665" s="38">
        <v>0</v>
      </c>
      <c r="E4665" s="38">
        <v>0.24956578512986499</v>
      </c>
      <c r="F4665" s="38">
        <v>32.178217821782177</v>
      </c>
    </row>
    <row r="4666" spans="1:6" x14ac:dyDescent="0.35">
      <c r="A4666" s="37" t="s">
        <v>9162</v>
      </c>
      <c r="B4666" s="38">
        <v>-34.69873115</v>
      </c>
      <c r="C4666" s="38">
        <v>-58.564610399999999</v>
      </c>
      <c r="D4666" s="38">
        <v>0.41014793515205378</v>
      </c>
      <c r="E4666" s="38">
        <v>0.41607511809894021</v>
      </c>
      <c r="F4666" s="38">
        <v>35.555555555555557</v>
      </c>
    </row>
    <row r="4667" spans="1:6" x14ac:dyDescent="0.35">
      <c r="A4667" s="37" t="s">
        <v>9163</v>
      </c>
      <c r="B4667" s="38">
        <v>-34.693979830000004</v>
      </c>
      <c r="C4667" s="38">
        <v>-58.579392830000003</v>
      </c>
      <c r="D4667" s="38">
        <v>0.6372750997543335</v>
      </c>
      <c r="E4667" s="38">
        <v>0.65608363088808563</v>
      </c>
      <c r="F4667" s="38">
        <v>22.222222222222221</v>
      </c>
    </row>
    <row r="4668" spans="1:6" x14ac:dyDescent="0.35">
      <c r="A4668" s="37" t="s">
        <v>9164</v>
      </c>
      <c r="B4668" s="38">
        <v>-34.692986529999999</v>
      </c>
      <c r="C4668" s="38">
        <v>-58.577707330000003</v>
      </c>
      <c r="D4668" s="38">
        <v>0.67980360984802246</v>
      </c>
      <c r="E4668" s="38">
        <v>0.56649786233901978</v>
      </c>
      <c r="F4668" s="38" t="s">
        <v>5130</v>
      </c>
    </row>
    <row r="4669" spans="1:6" x14ac:dyDescent="0.35">
      <c r="A4669" s="37" t="s">
        <v>9165</v>
      </c>
      <c r="B4669" s="38">
        <v>-34.640616829999999</v>
      </c>
      <c r="C4669" s="38">
        <v>-58.549823750000002</v>
      </c>
      <c r="D4669" s="38">
        <v>0.26348897814750671</v>
      </c>
      <c r="E4669" s="38">
        <v>0.25817174420637251</v>
      </c>
      <c r="F4669" s="38">
        <v>25</v>
      </c>
    </row>
    <row r="4670" spans="1:6" x14ac:dyDescent="0.35">
      <c r="A4670" s="37" t="s">
        <v>9166</v>
      </c>
      <c r="B4670" s="38">
        <v>-34.706829669999998</v>
      </c>
      <c r="C4670" s="38">
        <v>-58.478924149999997</v>
      </c>
      <c r="D4670" s="38">
        <v>0.76101481914520264</v>
      </c>
      <c r="E4670" s="38">
        <v>0.82139989402559066</v>
      </c>
      <c r="F4670" s="38"/>
    </row>
    <row r="4671" spans="1:6" x14ac:dyDescent="0.35">
      <c r="A4671" s="37" t="s">
        <v>9167</v>
      </c>
      <c r="B4671" s="38">
        <v>-34.72092146</v>
      </c>
      <c r="C4671" s="38">
        <v>-58.56509844</v>
      </c>
      <c r="D4671" s="38">
        <v>0.78436177968978882</v>
      </c>
      <c r="E4671" s="38">
        <v>0.79728797078132629</v>
      </c>
      <c r="F4671" s="38"/>
    </row>
    <row r="4672" spans="1:6" x14ac:dyDescent="0.35">
      <c r="A4672" s="37" t="s">
        <v>9168</v>
      </c>
      <c r="B4672" s="38">
        <v>-34.704004390000001</v>
      </c>
      <c r="C4672" s="38">
        <v>-58.488582229999999</v>
      </c>
      <c r="D4672" s="38">
        <v>0.85472393035888672</v>
      </c>
      <c r="E4672" s="38">
        <v>0.76203031445804392</v>
      </c>
      <c r="F4672" s="38"/>
    </row>
    <row r="4673" spans="1:6" x14ac:dyDescent="0.35">
      <c r="A4673" s="37" t="s">
        <v>9169</v>
      </c>
      <c r="B4673" s="38">
        <v>-34.650176940000001</v>
      </c>
      <c r="C4673" s="38">
        <v>-58.552481450000002</v>
      </c>
      <c r="D4673" s="38">
        <v>0.19573298096656799</v>
      </c>
      <c r="E4673" s="38">
        <v>0.1959922070565977</v>
      </c>
      <c r="F4673" s="38"/>
    </row>
    <row r="4674" spans="1:6" x14ac:dyDescent="0.35">
      <c r="A4674" s="37" t="s">
        <v>9170</v>
      </c>
      <c r="B4674" s="38">
        <v>-34.762730820000002</v>
      </c>
      <c r="C4674" s="38">
        <v>-58.618435949999999</v>
      </c>
      <c r="D4674" s="38">
        <v>0.71930438280105591</v>
      </c>
      <c r="E4674" s="38">
        <v>0.67239007779530113</v>
      </c>
      <c r="F4674" s="38"/>
    </row>
    <row r="4675" spans="1:6" x14ac:dyDescent="0.35">
      <c r="A4675" s="37" t="s">
        <v>9171</v>
      </c>
      <c r="B4675" s="38">
        <v>-34.695942019999997</v>
      </c>
      <c r="C4675" s="38">
        <v>-58.576007240000003</v>
      </c>
      <c r="D4675" s="38">
        <v>0.61638855934143066</v>
      </c>
      <c r="E4675" s="38">
        <v>0.63005653934346306</v>
      </c>
      <c r="F4675" s="38"/>
    </row>
    <row r="4676" spans="1:6" x14ac:dyDescent="0.35">
      <c r="A4676" s="37" t="s">
        <v>9172</v>
      </c>
      <c r="B4676" s="38">
        <v>-34.67544006</v>
      </c>
      <c r="C4676" s="38">
        <v>-58.561776909999999</v>
      </c>
      <c r="D4676" s="38">
        <v>0.22592085599899289</v>
      </c>
      <c r="E4676" s="38">
        <v>0.2211995682546071</v>
      </c>
      <c r="F4676" s="38"/>
    </row>
    <row r="4677" spans="1:6" x14ac:dyDescent="0.35">
      <c r="A4677" s="37" t="s">
        <v>9173</v>
      </c>
      <c r="B4677" s="38">
        <v>-34.73468673</v>
      </c>
      <c r="C4677" s="38">
        <v>-58.52641088</v>
      </c>
      <c r="D4677" s="38">
        <v>0.48195371031761169</v>
      </c>
      <c r="E4677" s="38">
        <v>0.46356508880853647</v>
      </c>
      <c r="F4677" s="38"/>
    </row>
    <row r="4678" spans="1:6" x14ac:dyDescent="0.35">
      <c r="A4678" s="37" t="s">
        <v>9174</v>
      </c>
      <c r="B4678" s="38">
        <v>-34.67563578</v>
      </c>
      <c r="C4678" s="38">
        <v>-58.563378800000002</v>
      </c>
      <c r="D4678" s="38">
        <v>0.20754158496856689</v>
      </c>
      <c r="E4678" s="38">
        <v>0.2189789513746897</v>
      </c>
      <c r="F4678" s="38"/>
    </row>
    <row r="4679" spans="1:6" x14ac:dyDescent="0.35">
      <c r="A4679" s="37" t="s">
        <v>9175</v>
      </c>
      <c r="B4679" s="38">
        <v>-34.645857509999999</v>
      </c>
      <c r="C4679" s="38">
        <v>-58.556636419999997</v>
      </c>
      <c r="D4679" s="38">
        <v>0.14646957814693451</v>
      </c>
      <c r="E4679" s="38">
        <v>0.1609529463781251</v>
      </c>
      <c r="F4679" s="38">
        <v>26.395939086294419</v>
      </c>
    </row>
    <row r="4680" spans="1:6" x14ac:dyDescent="0.35">
      <c r="A4680" s="37" t="s">
        <v>9176</v>
      </c>
      <c r="B4680" s="38">
        <v>-34.702753979999997</v>
      </c>
      <c r="C4680" s="38">
        <v>-58.47452148</v>
      </c>
      <c r="D4680" s="38">
        <v>0.70812857151031494</v>
      </c>
      <c r="E4680" s="38">
        <v>0.76174472272396088</v>
      </c>
      <c r="F4680" s="38">
        <v>72.38493723849372</v>
      </c>
    </row>
    <row r="4681" spans="1:6" x14ac:dyDescent="0.35">
      <c r="A4681" s="37" t="s">
        <v>9177</v>
      </c>
      <c r="B4681" s="38">
        <v>-34.703389059999999</v>
      </c>
      <c r="C4681" s="38">
        <v>-58.489711460000002</v>
      </c>
      <c r="D4681" s="38">
        <v>0.64948242902755737</v>
      </c>
      <c r="E4681" s="38">
        <v>0.69634035726388299</v>
      </c>
      <c r="F4681" s="38">
        <v>75.107296137339048</v>
      </c>
    </row>
    <row r="4682" spans="1:6" x14ac:dyDescent="0.35">
      <c r="A4682" s="37" t="s">
        <v>9178</v>
      </c>
      <c r="B4682" s="38">
        <v>-34.702636499999997</v>
      </c>
      <c r="C4682" s="38">
        <v>-58.588742109999998</v>
      </c>
      <c r="D4682" s="38">
        <v>0.30993953347206121</v>
      </c>
      <c r="E4682" s="38">
        <v>0.32566600356783187</v>
      </c>
      <c r="F4682" s="38">
        <v>49.494949494949495</v>
      </c>
    </row>
    <row r="4683" spans="1:6" x14ac:dyDescent="0.35">
      <c r="A4683" s="37" t="s">
        <v>9179</v>
      </c>
      <c r="B4683" s="38">
        <v>-34.768040939999999</v>
      </c>
      <c r="C4683" s="38">
        <v>-58.644737890000002</v>
      </c>
      <c r="D4683" s="38">
        <v>0.49160096049308782</v>
      </c>
      <c r="E4683" s="38">
        <v>0.5083242596851455</v>
      </c>
      <c r="F4683" s="38">
        <v>51.20967741935484</v>
      </c>
    </row>
    <row r="4684" spans="1:6" x14ac:dyDescent="0.35">
      <c r="A4684" s="37" t="s">
        <v>9180</v>
      </c>
      <c r="B4684" s="38">
        <v>-34.806789979999998</v>
      </c>
      <c r="C4684" s="38">
        <v>-58.643479499999998</v>
      </c>
      <c r="D4684" s="38">
        <v>0.84621572494506836</v>
      </c>
      <c r="E4684" s="38">
        <v>0.85214617767849488</v>
      </c>
      <c r="F4684" s="38">
        <v>65.071770334928232</v>
      </c>
    </row>
    <row r="4685" spans="1:6" x14ac:dyDescent="0.35">
      <c r="A4685" s="37" t="s">
        <v>9181</v>
      </c>
      <c r="B4685" s="38">
        <v>-34.640333429999998</v>
      </c>
      <c r="C4685" s="38">
        <v>-58.551974909999998</v>
      </c>
      <c r="D4685" s="38">
        <v>0.2072793394327164</v>
      </c>
      <c r="E4685" s="38">
        <v>0.21812056810469241</v>
      </c>
      <c r="F4685" s="38">
        <v>41.346153846153847</v>
      </c>
    </row>
    <row r="4686" spans="1:6" x14ac:dyDescent="0.35">
      <c r="A4686" s="37" t="s">
        <v>9182</v>
      </c>
      <c r="B4686" s="38">
        <v>-34.719104170000001</v>
      </c>
      <c r="C4686" s="38">
        <v>-58.488420249999997</v>
      </c>
      <c r="D4686" s="38">
        <v>0.93610566854476929</v>
      </c>
      <c r="E4686" s="38">
        <v>0.93618293665349483</v>
      </c>
      <c r="F4686" s="38">
        <v>71.848739495798313</v>
      </c>
    </row>
    <row r="4687" spans="1:6" x14ac:dyDescent="0.35">
      <c r="A4687" s="37" t="s">
        <v>9183</v>
      </c>
      <c r="B4687" s="38">
        <v>-34.685096940000001</v>
      </c>
      <c r="C4687" s="38">
        <v>-58.583101640000002</v>
      </c>
      <c r="D4687" s="38">
        <v>0.3707510232925415</v>
      </c>
      <c r="E4687" s="38">
        <v>0.37249458663993412</v>
      </c>
      <c r="F4687" s="38">
        <v>47.448979591836739</v>
      </c>
    </row>
    <row r="4688" spans="1:6" x14ac:dyDescent="0.35">
      <c r="A4688" s="37" t="s">
        <v>9184</v>
      </c>
      <c r="B4688" s="38">
        <v>-34.707880629999998</v>
      </c>
      <c r="C4688" s="38">
        <v>-58.515666189999997</v>
      </c>
      <c r="D4688" s="38">
        <v>0.31733551621437073</v>
      </c>
      <c r="E4688" s="38">
        <v>0.31904301933340118</v>
      </c>
      <c r="F4688" s="38">
        <v>55.172413793103445</v>
      </c>
    </row>
    <row r="4689" spans="1:6" x14ac:dyDescent="0.35">
      <c r="A4689" s="37" t="s">
        <v>9185</v>
      </c>
      <c r="B4689" s="38">
        <v>-34.680985900000003</v>
      </c>
      <c r="C4689" s="38">
        <v>-58.500430799999997</v>
      </c>
      <c r="D4689" s="38">
        <v>0.26439598202705378</v>
      </c>
      <c r="E4689" s="38">
        <v>0.26960561300317448</v>
      </c>
      <c r="F4689" s="38">
        <v>49.462365591397848</v>
      </c>
    </row>
    <row r="4690" spans="1:6" x14ac:dyDescent="0.35">
      <c r="A4690" s="37" t="s">
        <v>9186</v>
      </c>
      <c r="B4690" s="38">
        <v>-34.869127540000001</v>
      </c>
      <c r="C4690" s="38">
        <v>-58.672124189999998</v>
      </c>
      <c r="D4690" s="38">
        <v>0.7437935471534729</v>
      </c>
      <c r="E4690" s="38">
        <v>0.73496646050250891</v>
      </c>
      <c r="F4690" s="38">
        <v>56.682027649769587</v>
      </c>
    </row>
    <row r="4691" spans="1:6" x14ac:dyDescent="0.35">
      <c r="A4691" s="37" t="s">
        <v>9187</v>
      </c>
      <c r="B4691" s="38">
        <v>-34.665293890000001</v>
      </c>
      <c r="C4691" s="38">
        <v>-58.522435940000001</v>
      </c>
      <c r="D4691" s="38">
        <v>0.46877714991569519</v>
      </c>
      <c r="E4691" s="38">
        <v>0.43006681925372081</v>
      </c>
      <c r="F4691" s="38">
        <v>49</v>
      </c>
    </row>
    <row r="4692" spans="1:6" x14ac:dyDescent="0.35">
      <c r="A4692" s="37" t="s">
        <v>9188</v>
      </c>
      <c r="B4692" s="38">
        <v>-34.703098949999998</v>
      </c>
      <c r="C4692" s="38">
        <v>-58.497693910000002</v>
      </c>
      <c r="D4692" s="38">
        <v>0.81885302066802979</v>
      </c>
      <c r="E4692" s="38">
        <v>0.79284873291065816</v>
      </c>
      <c r="F4692" s="38">
        <v>57.714285714285715</v>
      </c>
    </row>
    <row r="4693" spans="1:6" x14ac:dyDescent="0.35">
      <c r="A4693" s="37" t="s">
        <v>9189</v>
      </c>
      <c r="B4693" s="38">
        <v>-34.69203572</v>
      </c>
      <c r="C4693" s="38">
        <v>-58.56777743</v>
      </c>
      <c r="D4693" s="38">
        <v>0.33960947394371033</v>
      </c>
      <c r="E4693" s="38">
        <v>0.36108044783274329</v>
      </c>
      <c r="F4693" s="38">
        <v>40.39408866995074</v>
      </c>
    </row>
    <row r="4694" spans="1:6" x14ac:dyDescent="0.35">
      <c r="A4694" s="37" t="s">
        <v>9190</v>
      </c>
      <c r="B4694" s="38">
        <v>-34.661592990000003</v>
      </c>
      <c r="C4694" s="38">
        <v>-58.53155306</v>
      </c>
      <c r="D4694" s="38">
        <v>0.37423092126846308</v>
      </c>
      <c r="E4694" s="38">
        <v>0.35657251693985681</v>
      </c>
      <c r="F4694" s="38">
        <v>41</v>
      </c>
    </row>
    <row r="4695" spans="1:6" x14ac:dyDescent="0.35">
      <c r="A4695" s="37" t="s">
        <v>9191</v>
      </c>
      <c r="B4695" s="38">
        <v>-34.848816909999996</v>
      </c>
      <c r="C4695" s="38">
        <v>-58.656699500000002</v>
      </c>
      <c r="D4695" s="38">
        <v>0.70193994045257568</v>
      </c>
      <c r="E4695" s="38">
        <v>0.68663584675107681</v>
      </c>
      <c r="F4695" s="38">
        <v>53.6</v>
      </c>
    </row>
    <row r="4696" spans="1:6" x14ac:dyDescent="0.35">
      <c r="A4696" s="37" t="s">
        <v>9192</v>
      </c>
      <c r="B4696" s="38">
        <v>-34.718951730000001</v>
      </c>
      <c r="C4696" s="38">
        <v>-58.529198809999997</v>
      </c>
      <c r="D4696" s="38">
        <v>0.30424100160598749</v>
      </c>
      <c r="E4696" s="38">
        <v>0.2728746427517188</v>
      </c>
      <c r="F4696" s="38">
        <v>37.931034482758619</v>
      </c>
    </row>
    <row r="4697" spans="1:6" x14ac:dyDescent="0.35">
      <c r="A4697" s="37" t="s">
        <v>9193</v>
      </c>
      <c r="B4697" s="38">
        <v>-34.656942700000002</v>
      </c>
      <c r="C4697" s="38">
        <v>-58.588915729999997</v>
      </c>
      <c r="D4697" s="38">
        <v>0.24356430768966669</v>
      </c>
      <c r="E4697" s="38">
        <v>0.2101595054070155</v>
      </c>
      <c r="F4697" s="38">
        <v>34.532374100719423</v>
      </c>
    </row>
    <row r="4698" spans="1:6" x14ac:dyDescent="0.35">
      <c r="A4698" s="37" t="s">
        <v>9194</v>
      </c>
      <c r="B4698" s="38">
        <v>-34.67278546</v>
      </c>
      <c r="C4698" s="38">
        <v>-58.550860929999999</v>
      </c>
      <c r="D4698" s="38">
        <v>0.37162056565284729</v>
      </c>
      <c r="E4698" s="38">
        <v>0.3506492007719843</v>
      </c>
      <c r="F4698" s="38">
        <v>44.776119402985074</v>
      </c>
    </row>
    <row r="4699" spans="1:6" x14ac:dyDescent="0.35">
      <c r="A4699" s="37" t="s">
        <v>9195</v>
      </c>
      <c r="B4699" s="38">
        <v>-34.671075940000001</v>
      </c>
      <c r="C4699" s="38">
        <v>-58.532134300000003</v>
      </c>
      <c r="D4699" s="38">
        <v>0.31593182682991028</v>
      </c>
      <c r="E4699" s="38">
        <v>0.37040630767219951</v>
      </c>
      <c r="F4699" s="38">
        <v>56.730769230769226</v>
      </c>
    </row>
    <row r="4700" spans="1:6" x14ac:dyDescent="0.35">
      <c r="A4700" s="37" t="s">
        <v>9196</v>
      </c>
      <c r="B4700" s="38">
        <v>-34.710925699999997</v>
      </c>
      <c r="C4700" s="38">
        <v>-58.566736890000001</v>
      </c>
      <c r="D4700" s="38">
        <v>0.9540824294090271</v>
      </c>
      <c r="E4700" s="38">
        <v>0.90557039411444418</v>
      </c>
      <c r="F4700" s="38">
        <v>63.06818181818182</v>
      </c>
    </row>
    <row r="4701" spans="1:6" x14ac:dyDescent="0.35">
      <c r="A4701" s="37" t="s">
        <v>9197</v>
      </c>
      <c r="B4701" s="38">
        <v>-34.698804299999999</v>
      </c>
      <c r="C4701" s="38">
        <v>-58.48707168</v>
      </c>
      <c r="D4701" s="38">
        <v>0.61949062347412109</v>
      </c>
      <c r="E4701" s="38">
        <v>0.62437317226872302</v>
      </c>
      <c r="F4701" s="38">
        <v>81.11888111888112</v>
      </c>
    </row>
    <row r="4702" spans="1:6" x14ac:dyDescent="0.35">
      <c r="A4702" s="37" t="s">
        <v>9198</v>
      </c>
      <c r="B4702" s="38">
        <v>-34.714639630000001</v>
      </c>
      <c r="C4702" s="38">
        <v>-58.556948689999999</v>
      </c>
      <c r="D4702" s="38">
        <v>0.89157235622406006</v>
      </c>
      <c r="E4702" s="38">
        <v>0.82741174572392517</v>
      </c>
      <c r="F4702" s="38">
        <v>68.55670103092784</v>
      </c>
    </row>
    <row r="4703" spans="1:6" x14ac:dyDescent="0.35">
      <c r="A4703" s="37" t="s">
        <v>9199</v>
      </c>
      <c r="B4703" s="38">
        <v>-34.718820880000003</v>
      </c>
      <c r="C4703" s="38">
        <v>-58.560979660000001</v>
      </c>
      <c r="D4703" s="38">
        <v>0.84016191959381104</v>
      </c>
      <c r="E4703" s="38">
        <v>0.85848872912557506</v>
      </c>
      <c r="F4703" s="38">
        <v>71.823204419889507</v>
      </c>
    </row>
    <row r="4704" spans="1:6" x14ac:dyDescent="0.35">
      <c r="A4704" s="37" t="s">
        <v>9200</v>
      </c>
      <c r="B4704" s="38">
        <v>-34.721020160000002</v>
      </c>
      <c r="C4704" s="38">
        <v>-58.565505250000001</v>
      </c>
      <c r="D4704" s="38">
        <v>0.78436177968978882</v>
      </c>
      <c r="E4704" s="38">
        <v>0.7936305337482028</v>
      </c>
      <c r="F4704" s="38">
        <v>61.133603238866399</v>
      </c>
    </row>
    <row r="4705" spans="1:6" x14ac:dyDescent="0.35">
      <c r="A4705" s="37" t="s">
        <v>9201</v>
      </c>
      <c r="B4705" s="38">
        <v>-34.693448799999999</v>
      </c>
      <c r="C4705" s="38">
        <v>-58.576879320000003</v>
      </c>
      <c r="D4705" s="38">
        <v>0.63012909889221191</v>
      </c>
      <c r="E4705" s="38">
        <v>0.54987696889373994</v>
      </c>
      <c r="F4705" s="38">
        <v>44.444444444444443</v>
      </c>
    </row>
    <row r="4706" spans="1:6" x14ac:dyDescent="0.35">
      <c r="A4706" s="37" t="s">
        <v>9202</v>
      </c>
      <c r="B4706" s="38">
        <v>-34.670399789999998</v>
      </c>
      <c r="C4706" s="38">
        <v>-58.602677630000002</v>
      </c>
      <c r="D4706" s="38">
        <v>0.25999066233634949</v>
      </c>
      <c r="E4706" s="38">
        <v>0.30762796496090128</v>
      </c>
      <c r="F4706" s="38">
        <v>58.252427184466015</v>
      </c>
    </row>
    <row r="4707" spans="1:6" x14ac:dyDescent="0.35">
      <c r="A4707" s="37" t="s">
        <v>9203</v>
      </c>
      <c r="B4707" s="38">
        <v>-34.66025569</v>
      </c>
      <c r="C4707" s="38">
        <v>-58.553343910000002</v>
      </c>
      <c r="D4707" s="38">
        <v>0.13792651891708371</v>
      </c>
      <c r="E4707" s="38">
        <v>0.13808458277748689</v>
      </c>
      <c r="F4707" s="38">
        <v>23.52941176470588</v>
      </c>
    </row>
    <row r="4708" spans="1:6" x14ac:dyDescent="0.35">
      <c r="A4708" s="37" t="s">
        <v>9204</v>
      </c>
      <c r="B4708" s="38">
        <v>-34.707692160000001</v>
      </c>
      <c r="C4708" s="38">
        <v>-58.57722141</v>
      </c>
      <c r="D4708" s="38">
        <v>0.44944679737091059</v>
      </c>
      <c r="E4708" s="38">
        <v>0.48086514990580709</v>
      </c>
      <c r="F4708" s="38">
        <v>48.520710059171599</v>
      </c>
    </row>
    <row r="4709" spans="1:6" x14ac:dyDescent="0.35">
      <c r="A4709" s="37" t="s">
        <v>9205</v>
      </c>
      <c r="B4709" s="38">
        <v>-34.674970250000001</v>
      </c>
      <c r="C4709" s="38">
        <v>-58.57452207</v>
      </c>
      <c r="D4709" s="38">
        <v>0.33774572610855103</v>
      </c>
      <c r="E4709" s="38">
        <v>0.3450676436359818</v>
      </c>
      <c r="F4709" s="38">
        <v>40.828402366863905</v>
      </c>
    </row>
    <row r="4710" spans="1:6" x14ac:dyDescent="0.35">
      <c r="A4710" s="37" t="s">
        <v>9206</v>
      </c>
      <c r="B4710" s="38">
        <v>-34.699647249999998</v>
      </c>
      <c r="C4710" s="38">
        <v>-58.575410120000001</v>
      </c>
      <c r="D4710" s="38">
        <v>0.67928403615951538</v>
      </c>
      <c r="E4710" s="38">
        <v>0.67308717440156374</v>
      </c>
      <c r="F4710" s="38">
        <v>58.333333333333336</v>
      </c>
    </row>
    <row r="4711" spans="1:6" x14ac:dyDescent="0.35">
      <c r="A4711" s="37" t="s">
        <v>9207</v>
      </c>
      <c r="B4711" s="38">
        <v>-34.827013170000001</v>
      </c>
      <c r="C4711" s="38">
        <v>-58.63629521</v>
      </c>
      <c r="D4711" s="38">
        <v>0.70138841867446899</v>
      </c>
      <c r="E4711" s="38">
        <v>0.70745123965399603</v>
      </c>
      <c r="F4711" s="38">
        <v>53.281853281853287</v>
      </c>
    </row>
    <row r="4712" spans="1:6" x14ac:dyDescent="0.35">
      <c r="A4712" s="37" t="s">
        <v>9208</v>
      </c>
      <c r="B4712" s="38">
        <v>-34.669508159999999</v>
      </c>
      <c r="C4712" s="38">
        <v>-58.517457899999997</v>
      </c>
      <c r="D4712" s="38">
        <v>0.74132466316223145</v>
      </c>
      <c r="E4712" s="38">
        <v>0.6417786313427819</v>
      </c>
      <c r="F4712" s="38">
        <v>67.532467532467535</v>
      </c>
    </row>
    <row r="4713" spans="1:6" x14ac:dyDescent="0.35">
      <c r="A4713" s="37" t="s">
        <v>9209</v>
      </c>
      <c r="B4713" s="38">
        <v>-34.68586517</v>
      </c>
      <c r="C4713" s="38">
        <v>-58.574222149999997</v>
      </c>
      <c r="D4713" s="38">
        <v>0.37839028239250178</v>
      </c>
      <c r="E4713" s="38">
        <v>0.36125053344546137</v>
      </c>
      <c r="F4713" s="38">
        <v>42.857142857142854</v>
      </c>
    </row>
    <row r="4714" spans="1:6" x14ac:dyDescent="0.35">
      <c r="A4714" s="37" t="s">
        <v>9210</v>
      </c>
      <c r="B4714" s="38">
        <v>-34.711509669999998</v>
      </c>
      <c r="C4714" s="38">
        <v>-58.558042049999997</v>
      </c>
      <c r="D4714" s="38">
        <v>0.96044278144836426</v>
      </c>
      <c r="E4714" s="38">
        <v>0.91140511390325185</v>
      </c>
      <c r="F4714" s="38">
        <v>56.756756756756758</v>
      </c>
    </row>
    <row r="4715" spans="1:6" x14ac:dyDescent="0.35">
      <c r="A4715" s="37" t="s">
        <v>9211</v>
      </c>
      <c r="B4715" s="38">
        <v>-34.686201320000002</v>
      </c>
      <c r="C4715" s="38">
        <v>-58.496583170000001</v>
      </c>
      <c r="D4715" s="38">
        <v>0.27558907866477972</v>
      </c>
      <c r="E4715" s="38">
        <v>0.37071618598860662</v>
      </c>
      <c r="F4715" s="38">
        <v>52</v>
      </c>
    </row>
    <row r="4716" spans="1:6" x14ac:dyDescent="0.35">
      <c r="A4716" s="37" t="s">
        <v>9212</v>
      </c>
      <c r="B4716" s="38">
        <v>-34.704435529999998</v>
      </c>
      <c r="C4716" s="38">
        <v>-58.53958824</v>
      </c>
      <c r="D4716" s="38">
        <v>0.57408875226974487</v>
      </c>
      <c r="E4716" s="38">
        <v>0.56379575814519611</v>
      </c>
      <c r="F4716" s="38">
        <v>55.26315789473685</v>
      </c>
    </row>
    <row r="4717" spans="1:6" x14ac:dyDescent="0.35">
      <c r="A4717" s="37" t="s">
        <v>9213</v>
      </c>
      <c r="B4717" s="38">
        <v>-34.635825820000001</v>
      </c>
      <c r="C4717" s="38">
        <v>-58.556277979999997</v>
      </c>
      <c r="D4717" s="38">
        <v>0.26679152250289923</v>
      </c>
      <c r="E4717" s="38">
        <v>0.21257656900321739</v>
      </c>
      <c r="F4717" s="38">
        <v>35</v>
      </c>
    </row>
    <row r="4718" spans="1:6" x14ac:dyDescent="0.35">
      <c r="A4718" s="37" t="s">
        <v>9214</v>
      </c>
      <c r="B4718" s="38">
        <v>-34.662591149999997</v>
      </c>
      <c r="C4718" s="38">
        <v>-58.548986790000001</v>
      </c>
      <c r="D4718" s="38">
        <v>0.1886368244886398</v>
      </c>
      <c r="E4718" s="38">
        <v>0.2068019936213622</v>
      </c>
      <c r="F4718" s="38">
        <v>37.5</v>
      </c>
    </row>
    <row r="4719" spans="1:6" x14ac:dyDescent="0.35">
      <c r="A4719" s="37" t="s">
        <v>9215</v>
      </c>
      <c r="B4719" s="38">
        <v>-34.648660169999999</v>
      </c>
      <c r="C4719" s="38">
        <v>-58.54896093</v>
      </c>
      <c r="D4719" s="38">
        <v>0.25032103061676031</v>
      </c>
      <c r="E4719" s="38">
        <v>0.24505493985979179</v>
      </c>
      <c r="F4719" s="38">
        <v>44.444444444444443</v>
      </c>
    </row>
    <row r="4720" spans="1:6" x14ac:dyDescent="0.35">
      <c r="A4720" s="37" t="s">
        <v>9216</v>
      </c>
      <c r="B4720" s="38">
        <v>-34.701573539999998</v>
      </c>
      <c r="C4720" s="38">
        <v>-58.510096859999997</v>
      </c>
      <c r="D4720" s="38">
        <v>0.32637679576873779</v>
      </c>
      <c r="E4720" s="38">
        <v>0.2842772642248555</v>
      </c>
      <c r="F4720" s="38">
        <v>65.217391304347828</v>
      </c>
    </row>
    <row r="4721" spans="1:6" x14ac:dyDescent="0.35">
      <c r="A4721" s="37" t="s">
        <v>9217</v>
      </c>
      <c r="B4721" s="38">
        <v>-34.707428540000002</v>
      </c>
      <c r="C4721" s="38">
        <v>-58.605565130000002</v>
      </c>
      <c r="D4721" s="38">
        <v>0.57689511775970459</v>
      </c>
      <c r="E4721" s="38">
        <v>0.57368409994876746</v>
      </c>
      <c r="F4721" s="38">
        <v>68.421052631578945</v>
      </c>
    </row>
    <row r="4722" spans="1:6" x14ac:dyDescent="0.35">
      <c r="A4722" s="37" t="s">
        <v>9218</v>
      </c>
      <c r="B4722" s="38">
        <v>-34.698987449999997</v>
      </c>
      <c r="C4722" s="38">
        <v>-58.629538850000003</v>
      </c>
      <c r="D4722" s="38">
        <v>0.4908948540687561</v>
      </c>
      <c r="E4722" s="38">
        <v>0.49955404053131741</v>
      </c>
      <c r="F4722" s="38">
        <v>52.112676056338024</v>
      </c>
    </row>
    <row r="4723" spans="1:6" x14ac:dyDescent="0.35">
      <c r="A4723" s="37" t="s">
        <v>9219</v>
      </c>
      <c r="B4723" s="38">
        <v>-34.666490150000001</v>
      </c>
      <c r="C4723" s="38">
        <v>-58.584965150000002</v>
      </c>
      <c r="D4723" s="38">
        <v>0.15120403468608859</v>
      </c>
      <c r="E4723" s="38">
        <v>0.15554640690485641</v>
      </c>
      <c r="F4723" s="38">
        <v>30.405405405405407</v>
      </c>
    </row>
    <row r="4724" spans="1:6" x14ac:dyDescent="0.35">
      <c r="A4724" s="37" t="s">
        <v>9220</v>
      </c>
      <c r="B4724" s="38">
        <v>-34.90291929</v>
      </c>
      <c r="C4724" s="38">
        <v>-58.697287179999996</v>
      </c>
      <c r="D4724" s="38">
        <v>0.69393336772918701</v>
      </c>
      <c r="E4724" s="38">
        <v>0.51874210803132303</v>
      </c>
      <c r="F4724" s="38">
        <v>56.25</v>
      </c>
    </row>
    <row r="4725" spans="1:6" x14ac:dyDescent="0.35">
      <c r="A4725" s="37" t="s">
        <v>9221</v>
      </c>
      <c r="B4725" s="38">
        <v>-34.770521389999999</v>
      </c>
      <c r="C4725" s="38">
        <v>-58.590872220000001</v>
      </c>
      <c r="D4725" s="38">
        <v>0.87507045269012451</v>
      </c>
      <c r="E4725" s="38">
        <v>0.8775779945509774</v>
      </c>
      <c r="F4725" s="38">
        <v>68.167202572347264</v>
      </c>
    </row>
    <row r="4726" spans="1:6" x14ac:dyDescent="0.35">
      <c r="A4726" s="37" t="s">
        <v>9222</v>
      </c>
      <c r="B4726" s="38">
        <v>-34.861189570000001</v>
      </c>
      <c r="C4726" s="38">
        <v>-58.710792929999997</v>
      </c>
      <c r="D4726" s="38">
        <v>0.72184163331985474</v>
      </c>
      <c r="E4726" s="38">
        <v>0.72165864078622111</v>
      </c>
      <c r="F4726" s="38">
        <v>70.270270270270274</v>
      </c>
    </row>
    <row r="4727" spans="1:6" x14ac:dyDescent="0.35">
      <c r="A4727" s="37" t="s">
        <v>9223</v>
      </c>
      <c r="B4727" s="38">
        <v>-34.701266920000002</v>
      </c>
      <c r="C4727" s="38">
        <v>-58.598799700000001</v>
      </c>
      <c r="D4727" s="38">
        <v>0.42158862948417658</v>
      </c>
      <c r="E4727" s="38">
        <v>0.40019951083443378</v>
      </c>
      <c r="F4727" s="38">
        <v>56.647398843930638</v>
      </c>
    </row>
    <row r="4728" spans="1:6" x14ac:dyDescent="0.35">
      <c r="A4728" s="37" t="s">
        <v>9224</v>
      </c>
      <c r="B4728" s="38">
        <v>-34.682065270000002</v>
      </c>
      <c r="C4728" s="38">
        <v>-58.543659869999999</v>
      </c>
      <c r="D4728" s="38">
        <v>0.50524270534515381</v>
      </c>
      <c r="E4728" s="38">
        <v>0.49057273980644012</v>
      </c>
      <c r="F4728" s="38">
        <v>38.983050847457626</v>
      </c>
    </row>
    <row r="4729" spans="1:6" x14ac:dyDescent="0.35">
      <c r="A4729" s="37" t="s">
        <v>9225</v>
      </c>
      <c r="B4729" s="38">
        <v>-34.65125561</v>
      </c>
      <c r="C4729" s="38">
        <v>-58.571714110000002</v>
      </c>
      <c r="D4729" s="38">
        <v>0.15365548431873319</v>
      </c>
      <c r="E4729" s="38">
        <v>0.15800921659211861</v>
      </c>
      <c r="F4729" s="38">
        <v>25.287356321839084</v>
      </c>
    </row>
    <row r="4730" spans="1:6" x14ac:dyDescent="0.35">
      <c r="A4730" s="37" t="s">
        <v>9226</v>
      </c>
      <c r="B4730" s="38">
        <v>-34.811402989999998</v>
      </c>
      <c r="C4730" s="38">
        <v>-58.631743</v>
      </c>
      <c r="D4730" s="38">
        <v>0.84265130758285522</v>
      </c>
      <c r="E4730" s="38">
        <v>0.83644001065073792</v>
      </c>
      <c r="F4730" s="38">
        <v>59.420289855072461</v>
      </c>
    </row>
    <row r="4731" spans="1:6" x14ac:dyDescent="0.35">
      <c r="A4731" s="37" t="s">
        <v>9227</v>
      </c>
      <c r="B4731" s="38">
        <v>-34.769534929999999</v>
      </c>
      <c r="C4731" s="38">
        <v>-58.627650539999998</v>
      </c>
      <c r="D4731" s="38">
        <v>0.63276433944702148</v>
      </c>
      <c r="E4731" s="38">
        <v>0.62658403136513452</v>
      </c>
      <c r="F4731" s="38">
        <v>61.827956989247312</v>
      </c>
    </row>
    <row r="4732" spans="1:6" x14ac:dyDescent="0.35">
      <c r="A4732" s="37" t="s">
        <v>9228</v>
      </c>
      <c r="B4732" s="38">
        <v>-34.664657009999999</v>
      </c>
      <c r="C4732" s="38">
        <v>-58.561961080000003</v>
      </c>
      <c r="D4732" s="38">
        <v>7.3336005210876465E-2</v>
      </c>
      <c r="E4732" s="38">
        <v>7.8761809053165571E-2</v>
      </c>
      <c r="F4732" s="38">
        <v>30.909090909090907</v>
      </c>
    </row>
    <row r="4733" spans="1:6" x14ac:dyDescent="0.35">
      <c r="A4733" s="37" t="s">
        <v>9229</v>
      </c>
      <c r="B4733" s="38">
        <v>-34.658448759999999</v>
      </c>
      <c r="C4733" s="38">
        <v>-58.586461130000004</v>
      </c>
      <c r="D4733" s="38">
        <v>0.25738620758056641</v>
      </c>
      <c r="E4733" s="38">
        <v>0.26033621778090787</v>
      </c>
      <c r="F4733" s="38">
        <v>47.311827956989248</v>
      </c>
    </row>
    <row r="4734" spans="1:6" x14ac:dyDescent="0.35">
      <c r="A4734" s="37" t="s">
        <v>9230</v>
      </c>
      <c r="B4734" s="38">
        <v>-34.660248809999999</v>
      </c>
      <c r="C4734" s="38">
        <v>-58.573127700000001</v>
      </c>
      <c r="D4734" s="38">
        <v>0.15492525696754461</v>
      </c>
      <c r="E4734" s="38">
        <v>0.13870089187433851</v>
      </c>
      <c r="F4734" s="38">
        <v>43.243243243243242</v>
      </c>
    </row>
    <row r="4735" spans="1:6" x14ac:dyDescent="0.35">
      <c r="A4735" s="37" t="s">
        <v>9231</v>
      </c>
      <c r="B4735" s="38">
        <v>-34.652237730000003</v>
      </c>
      <c r="C4735" s="38">
        <v>-58.532683820000003</v>
      </c>
      <c r="D4735" s="38">
        <v>0.35100850462913508</v>
      </c>
      <c r="E4735" s="38">
        <v>0.35094182855553102</v>
      </c>
      <c r="F4735" s="38">
        <v>50.877192982456144</v>
      </c>
    </row>
    <row r="4736" spans="1:6" x14ac:dyDescent="0.35">
      <c r="A4736" s="37" t="s">
        <v>9232</v>
      </c>
      <c r="B4736" s="38">
        <v>-34.712209299999998</v>
      </c>
      <c r="C4736" s="38">
        <v>-58.573396170000002</v>
      </c>
      <c r="D4736" s="38">
        <v>0.66841226816177368</v>
      </c>
      <c r="E4736" s="38">
        <v>0.65323639086314611</v>
      </c>
      <c r="F4736" s="38">
        <v>50.867052023121381</v>
      </c>
    </row>
    <row r="4737" spans="1:6" x14ac:dyDescent="0.35">
      <c r="A4737" s="37" t="s">
        <v>9233</v>
      </c>
      <c r="B4737" s="38">
        <v>-34.72665104</v>
      </c>
      <c r="C4737" s="38">
        <v>-58.606502499999998</v>
      </c>
      <c r="D4737" s="38">
        <v>0.71795004606246948</v>
      </c>
      <c r="E4737" s="38">
        <v>0.68665459510442373</v>
      </c>
      <c r="F4737" s="38">
        <v>62.5</v>
      </c>
    </row>
    <row r="4738" spans="1:6" x14ac:dyDescent="0.35">
      <c r="A4738" s="37" t="s">
        <v>9234</v>
      </c>
      <c r="B4738" s="38">
        <v>-34.652298330000001</v>
      </c>
      <c r="C4738" s="38">
        <v>-58.542742130000001</v>
      </c>
      <c r="D4738" s="38">
        <v>0.28759002685546881</v>
      </c>
      <c r="E4738" s="38">
        <v>0.28023603931069369</v>
      </c>
      <c r="F4738" s="38">
        <v>50</v>
      </c>
    </row>
    <row r="4739" spans="1:6" x14ac:dyDescent="0.35">
      <c r="A4739" s="37" t="s">
        <v>9235</v>
      </c>
      <c r="B4739" s="38">
        <v>-34.685330919999998</v>
      </c>
      <c r="C4739" s="38">
        <v>-58.619872370000003</v>
      </c>
      <c r="D4739" s="38">
        <v>0.60786175727844238</v>
      </c>
      <c r="E4739" s="38">
        <v>0.48476340347214752</v>
      </c>
      <c r="F4739" s="38">
        <v>55.932203389830505</v>
      </c>
    </row>
    <row r="4740" spans="1:6" x14ac:dyDescent="0.35">
      <c r="A4740" s="37" t="s">
        <v>9236</v>
      </c>
      <c r="B4740" s="38">
        <v>-34.713702490000003</v>
      </c>
      <c r="C4740" s="38">
        <v>-58.516067280000001</v>
      </c>
      <c r="D4740" s="38">
        <v>0.31967195868492132</v>
      </c>
      <c r="E4740" s="38">
        <v>0.32106507908214221</v>
      </c>
      <c r="F4740" s="38">
        <v>43.209876543209873</v>
      </c>
    </row>
    <row r="4741" spans="1:6" x14ac:dyDescent="0.35">
      <c r="A4741" s="37" t="s">
        <v>9237</v>
      </c>
      <c r="B4741" s="38">
        <v>-34.734583610000001</v>
      </c>
      <c r="C4741" s="38">
        <v>-58.526167719999997</v>
      </c>
      <c r="D4741" s="38">
        <v>0.48195371031761169</v>
      </c>
      <c r="E4741" s="38">
        <v>0.46273705363273621</v>
      </c>
      <c r="F4741" s="38">
        <v>51.648351648351657</v>
      </c>
    </row>
    <row r="4742" spans="1:6" x14ac:dyDescent="0.35">
      <c r="A4742" s="37" t="s">
        <v>9238</v>
      </c>
      <c r="B4742" s="38">
        <v>-34.700861570000001</v>
      </c>
      <c r="C4742" s="38">
        <v>-58.63075207</v>
      </c>
      <c r="D4742" s="38">
        <v>0.50623929500579834</v>
      </c>
      <c r="E4742" s="38">
        <v>0.54421907580561113</v>
      </c>
      <c r="F4742" s="38">
        <v>36.111111111111107</v>
      </c>
    </row>
    <row r="4743" spans="1:6" x14ac:dyDescent="0.35">
      <c r="A4743" s="37" t="s">
        <v>9239</v>
      </c>
      <c r="B4743" s="38">
        <v>-34.646554330000001</v>
      </c>
      <c r="C4743" s="38">
        <v>-58.542830010000003</v>
      </c>
      <c r="D4743" s="38">
        <v>0.31038200855255133</v>
      </c>
      <c r="E4743" s="38">
        <v>0.31352898086372177</v>
      </c>
      <c r="F4743" s="38">
        <v>27.918781725888326</v>
      </c>
    </row>
    <row r="4744" spans="1:6" x14ac:dyDescent="0.35">
      <c r="A4744" s="37" t="s">
        <v>9240</v>
      </c>
      <c r="B4744" s="38">
        <v>-34.754732689999997</v>
      </c>
      <c r="C4744" s="38">
        <v>-58.579989679999997</v>
      </c>
      <c r="D4744" s="38">
        <v>0.5493013858795166</v>
      </c>
      <c r="E4744" s="38">
        <v>0.56155222313744679</v>
      </c>
      <c r="F4744" s="38">
        <v>43.247344461305012</v>
      </c>
    </row>
    <row r="4745" spans="1:6" x14ac:dyDescent="0.35">
      <c r="A4745" s="37" t="s">
        <v>9241</v>
      </c>
      <c r="B4745" s="38">
        <v>-34.699658309999997</v>
      </c>
      <c r="C4745" s="38">
        <v>-58.509629220000001</v>
      </c>
      <c r="D4745" s="38">
        <v>0.32950913906097412</v>
      </c>
      <c r="E4745" s="38">
        <v>0.31650623099671471</v>
      </c>
      <c r="F4745" s="38">
        <v>40.169731258840166</v>
      </c>
    </row>
    <row r="4746" spans="1:6" x14ac:dyDescent="0.35">
      <c r="A4746" s="37" t="s">
        <v>9242</v>
      </c>
      <c r="B4746" s="38">
        <v>-34.666456060000002</v>
      </c>
      <c r="C4746" s="38">
        <v>-58.585451229999997</v>
      </c>
      <c r="D4746" s="38">
        <v>0.1645981818437576</v>
      </c>
      <c r="E4746" s="38">
        <v>0.1588086148625926</v>
      </c>
      <c r="F4746" s="38">
        <v>18.571428571428573</v>
      </c>
    </row>
    <row r="4747" spans="1:6" x14ac:dyDescent="0.35">
      <c r="A4747" s="37" t="s">
        <v>9243</v>
      </c>
      <c r="B4747" s="38">
        <v>-34.650067399999998</v>
      </c>
      <c r="C4747" s="38">
        <v>-58.552532589999998</v>
      </c>
      <c r="D4747" s="38">
        <v>0.19573298096656799</v>
      </c>
      <c r="E4747" s="38">
        <v>0.19536697533395561</v>
      </c>
      <c r="F4747" s="38">
        <v>24.130190796857466</v>
      </c>
    </row>
    <row r="4748" spans="1:6" x14ac:dyDescent="0.35">
      <c r="A4748" s="37" t="s">
        <v>9244</v>
      </c>
      <c r="B4748" s="38">
        <v>-34.700753349999999</v>
      </c>
      <c r="C4748" s="38">
        <v>-58.603663969999999</v>
      </c>
      <c r="D4748" s="38">
        <v>0.46800580620765692</v>
      </c>
      <c r="E4748" s="38">
        <v>0.47238005818547429</v>
      </c>
      <c r="F4748" s="38">
        <v>33.333333333333329</v>
      </c>
    </row>
    <row r="4749" spans="1:6" x14ac:dyDescent="0.35">
      <c r="A4749" s="37" t="s">
        <v>9245</v>
      </c>
      <c r="B4749" s="38">
        <v>-34.714118540000001</v>
      </c>
      <c r="C4749" s="38">
        <v>-58.531948270000001</v>
      </c>
      <c r="D4749" s="38">
        <v>0.3381442129611969</v>
      </c>
      <c r="E4749" s="38">
        <v>0.34517080799953359</v>
      </c>
      <c r="F4749" s="38">
        <v>34.761904761904759</v>
      </c>
    </row>
    <row r="4750" spans="1:6" x14ac:dyDescent="0.35">
      <c r="A4750" s="37" t="s">
        <v>9246</v>
      </c>
      <c r="B4750" s="38">
        <v>-34.826791389999997</v>
      </c>
      <c r="C4750" s="38">
        <v>-58.636045490000001</v>
      </c>
      <c r="D4750" s="38">
        <v>0.71631509065628052</v>
      </c>
      <c r="E4750" s="38">
        <v>0.70855267738041128</v>
      </c>
      <c r="F4750" s="38">
        <v>37.114537444933923</v>
      </c>
    </row>
    <row r="4751" spans="1:6" x14ac:dyDescent="0.35">
      <c r="A4751" s="37" t="s">
        <v>9247</v>
      </c>
      <c r="B4751" s="38">
        <v>-34.69861813</v>
      </c>
      <c r="C4751" s="38">
        <v>-58.488589410000003</v>
      </c>
      <c r="D4751" s="38">
        <v>0.59456849098205566</v>
      </c>
      <c r="E4751" s="38">
        <v>0.6091846243331307</v>
      </c>
      <c r="F4751" s="38">
        <v>60.85790884718498</v>
      </c>
    </row>
    <row r="4752" spans="1:6" x14ac:dyDescent="0.35">
      <c r="A4752" s="37" t="s">
        <v>9248</v>
      </c>
      <c r="B4752" s="38">
        <v>-34.678760609999998</v>
      </c>
      <c r="C4752" s="38">
        <v>-58.55821297</v>
      </c>
      <c r="D4752" s="38">
        <v>0.3134254515171051</v>
      </c>
      <c r="E4752" s="38">
        <v>0.28997422340843421</v>
      </c>
      <c r="F4752" s="38">
        <v>35.294117647058826</v>
      </c>
    </row>
    <row r="4753" spans="1:6" x14ac:dyDescent="0.35">
      <c r="A4753" s="37" t="s">
        <v>9249</v>
      </c>
      <c r="B4753" s="38">
        <v>-34.783114249999997</v>
      </c>
      <c r="C4753" s="38">
        <v>-58.617897679999999</v>
      </c>
      <c r="D4753" s="38">
        <v>0.71524673700332642</v>
      </c>
      <c r="E4753" s="38">
        <v>0.64533372057808769</v>
      </c>
      <c r="F4753" s="38">
        <v>26.188257222739981</v>
      </c>
    </row>
    <row r="4754" spans="1:6" x14ac:dyDescent="0.35">
      <c r="A4754" s="37" t="s">
        <v>9250</v>
      </c>
      <c r="B4754" s="38">
        <v>-34.668914119999997</v>
      </c>
      <c r="C4754" s="38">
        <v>-58.535529830000002</v>
      </c>
      <c r="D4754" s="38">
        <v>0.46113106608390808</v>
      </c>
      <c r="E4754" s="38">
        <v>0.47371681235932023</v>
      </c>
      <c r="F4754" s="38">
        <v>44.649446494464947</v>
      </c>
    </row>
    <row r="4755" spans="1:6" x14ac:dyDescent="0.35">
      <c r="A4755" s="37" t="s">
        <v>9251</v>
      </c>
      <c r="B4755" s="38">
        <v>-34.694699</v>
      </c>
      <c r="C4755" s="38">
        <v>-58.6107795</v>
      </c>
      <c r="D4755" s="38">
        <v>0.48278498649597168</v>
      </c>
      <c r="E4755" s="38">
        <v>0.47759854009276942</v>
      </c>
      <c r="F4755" s="38">
        <v>40.320733104238258</v>
      </c>
    </row>
    <row r="4756" spans="1:6" x14ac:dyDescent="0.35">
      <c r="A4756" s="37" t="s">
        <v>9252</v>
      </c>
      <c r="B4756" s="38">
        <v>-34.849165339999999</v>
      </c>
      <c r="C4756" s="38">
        <v>-58.656851979999999</v>
      </c>
      <c r="D4756" s="38">
        <v>0.70193994045257568</v>
      </c>
      <c r="E4756" s="38">
        <v>0.68731983711845002</v>
      </c>
      <c r="F4756" s="38">
        <v>44.083969465648856</v>
      </c>
    </row>
    <row r="4757" spans="1:6" x14ac:dyDescent="0.35">
      <c r="A4757" s="37" t="s">
        <v>9253</v>
      </c>
      <c r="B4757" s="38">
        <v>-34.73937987</v>
      </c>
      <c r="C4757" s="38">
        <v>-58.57769459</v>
      </c>
      <c r="D4757" s="38">
        <v>0.61736768484115601</v>
      </c>
      <c r="E4757" s="38">
        <v>0.63804154594739282</v>
      </c>
      <c r="F4757" s="38">
        <v>44.846050870147259</v>
      </c>
    </row>
    <row r="4758" spans="1:6" x14ac:dyDescent="0.35">
      <c r="A4758" s="37" t="s">
        <v>9254</v>
      </c>
      <c r="B4758" s="38">
        <v>-34.730085699999997</v>
      </c>
      <c r="C4758" s="38">
        <v>-58.605667029999999</v>
      </c>
      <c r="D4758" s="38">
        <v>0.5785406231880188</v>
      </c>
      <c r="E4758" s="38">
        <v>0.58323869875499179</v>
      </c>
      <c r="F4758" s="38">
        <v>44.87856388595565</v>
      </c>
    </row>
    <row r="4759" spans="1:6" x14ac:dyDescent="0.35">
      <c r="A4759" s="37" t="s">
        <v>9255</v>
      </c>
      <c r="B4759" s="38">
        <v>-34.641972869999996</v>
      </c>
      <c r="C4759" s="38">
        <v>-58.548023000000001</v>
      </c>
      <c r="D4759" s="38">
        <v>0.45964682102203369</v>
      </c>
      <c r="E4759" s="38">
        <v>0.32270462222789459</v>
      </c>
      <c r="F4759" s="38">
        <v>35.231316725978644</v>
      </c>
    </row>
    <row r="4760" spans="1:6" x14ac:dyDescent="0.35">
      <c r="A4760" s="37" t="s">
        <v>9256</v>
      </c>
      <c r="B4760" s="38">
        <v>-34.643143799999997</v>
      </c>
      <c r="C4760" s="38">
        <v>-58.564689309999999</v>
      </c>
      <c r="D4760" s="38">
        <v>0.1897190660238266</v>
      </c>
      <c r="E4760" s="38">
        <v>0.19029882511025981</v>
      </c>
      <c r="F4760" s="38">
        <v>20.947630922693268</v>
      </c>
    </row>
    <row r="4761" spans="1:6" x14ac:dyDescent="0.35">
      <c r="A4761" s="37" t="s">
        <v>9257</v>
      </c>
      <c r="B4761" s="38">
        <v>-34.676235519999999</v>
      </c>
      <c r="C4761" s="38">
        <v>-58.562726429999998</v>
      </c>
      <c r="D4761" s="38">
        <v>0.2089072912931442</v>
      </c>
      <c r="E4761" s="38">
        <v>0.228716360612048</v>
      </c>
      <c r="F4761" s="38">
        <v>30.092592592592592</v>
      </c>
    </row>
    <row r="4762" spans="1:6" x14ac:dyDescent="0.35">
      <c r="A4762" s="37" t="s">
        <v>9258</v>
      </c>
      <c r="B4762" s="38">
        <v>-34.708086090000002</v>
      </c>
      <c r="C4762" s="38">
        <v>-58.544553350000001</v>
      </c>
      <c r="D4762" s="38">
        <v>0.58970248699188232</v>
      </c>
      <c r="E4762" s="38">
        <v>0.57129447493288255</v>
      </c>
      <c r="F4762" s="38">
        <v>43.686502177068213</v>
      </c>
    </row>
    <row r="4763" spans="1:6" x14ac:dyDescent="0.35">
      <c r="A4763" s="37" t="s">
        <v>9259</v>
      </c>
      <c r="B4763" s="38">
        <v>-34.773777490000001</v>
      </c>
      <c r="C4763" s="38">
        <v>-58.645472410000004</v>
      </c>
      <c r="D4763" s="38">
        <v>0.49072825908660889</v>
      </c>
      <c r="E4763" s="38">
        <v>0.49824689932771632</v>
      </c>
      <c r="F4763" s="38">
        <v>44.712286158631414</v>
      </c>
    </row>
    <row r="4764" spans="1:6" x14ac:dyDescent="0.35">
      <c r="A4764" s="37" t="s">
        <v>9260</v>
      </c>
      <c r="B4764" s="38">
        <v>-34.751418039999997</v>
      </c>
      <c r="C4764" s="38">
        <v>-58.591908420000003</v>
      </c>
      <c r="D4764" s="38">
        <v>0.48182564973831182</v>
      </c>
      <c r="E4764" s="38">
        <v>0.4539361708873027</v>
      </c>
      <c r="F4764" s="38">
        <v>39.766702014846231</v>
      </c>
    </row>
    <row r="4765" spans="1:6" x14ac:dyDescent="0.35">
      <c r="A4765" s="37" t="s">
        <v>9261</v>
      </c>
      <c r="B4765" s="38">
        <v>-34.71251376</v>
      </c>
      <c r="C4765" s="38">
        <v>-58.574355490000002</v>
      </c>
      <c r="D4765" s="38">
        <v>0.62746512889862061</v>
      </c>
      <c r="E4765" s="38">
        <v>0.62728547893072428</v>
      </c>
      <c r="F4765" s="38">
        <v>41.089837997054488</v>
      </c>
    </row>
    <row r="4766" spans="1:6" x14ac:dyDescent="0.35">
      <c r="A4766" s="37" t="s">
        <v>9262</v>
      </c>
      <c r="B4766" s="38">
        <v>-34.693046510000002</v>
      </c>
      <c r="C4766" s="38">
        <v>-58.5775899</v>
      </c>
      <c r="D4766" s="38">
        <v>0.54823315143585205</v>
      </c>
      <c r="E4766" s="38">
        <v>0.56344858308633172</v>
      </c>
      <c r="F4766" s="38">
        <v>38.198757763975152</v>
      </c>
    </row>
    <row r="4767" spans="1:6" x14ac:dyDescent="0.35">
      <c r="A4767" s="37" t="s">
        <v>9263</v>
      </c>
      <c r="B4767" s="38">
        <v>-34.716755259999999</v>
      </c>
      <c r="C4767" s="38">
        <v>-58.613580929999998</v>
      </c>
      <c r="D4767" s="38">
        <v>0.65228593349456787</v>
      </c>
      <c r="E4767" s="38">
        <v>0.67202246189117432</v>
      </c>
      <c r="F4767" s="38">
        <v>45.909090909090914</v>
      </c>
    </row>
    <row r="4768" spans="1:6" x14ac:dyDescent="0.35">
      <c r="A4768" s="37" t="s">
        <v>9264</v>
      </c>
      <c r="B4768" s="38">
        <v>-34.77686104</v>
      </c>
      <c r="C4768" s="38">
        <v>-58.605706310000002</v>
      </c>
      <c r="D4768" s="38">
        <v>0.70456486940383911</v>
      </c>
      <c r="E4768" s="38">
        <v>0.68967555698595551</v>
      </c>
      <c r="F4768" s="38">
        <v>43.892339544513462</v>
      </c>
    </row>
    <row r="4769" spans="1:6" x14ac:dyDescent="0.35">
      <c r="A4769" s="37" t="s">
        <v>9265</v>
      </c>
      <c r="B4769" s="38">
        <v>-34.765116519999999</v>
      </c>
      <c r="C4769" s="38">
        <v>-58.591001890000001</v>
      </c>
      <c r="D4769" s="38">
        <v>0.72833144664764404</v>
      </c>
      <c r="E4769" s="38">
        <v>0.76219599633603485</v>
      </c>
      <c r="F4769" s="38">
        <v>40.670289855072461</v>
      </c>
    </row>
    <row r="4770" spans="1:6" x14ac:dyDescent="0.35">
      <c r="A4770" s="37" t="s">
        <v>9266</v>
      </c>
      <c r="B4770" s="38">
        <v>-34.674093820000003</v>
      </c>
      <c r="C4770" s="38">
        <v>-58.604032709999998</v>
      </c>
      <c r="D4770" s="38">
        <v>0.43839755654335022</v>
      </c>
      <c r="E4770" s="38">
        <v>0.45666676672065959</v>
      </c>
      <c r="F4770" s="38">
        <v>44.213649851632049</v>
      </c>
    </row>
    <row r="4771" spans="1:6" x14ac:dyDescent="0.35">
      <c r="A4771" s="37" t="s">
        <v>9267</v>
      </c>
      <c r="B4771" s="38">
        <v>-34.79216658</v>
      </c>
      <c r="C4771" s="38">
        <v>-58.62180103</v>
      </c>
      <c r="D4771" s="38">
        <v>0.76217484474182129</v>
      </c>
      <c r="E4771" s="38">
        <v>0.76219517518492308</v>
      </c>
      <c r="F4771" s="38">
        <v>45.616113744075832</v>
      </c>
    </row>
    <row r="4772" spans="1:6" x14ac:dyDescent="0.35">
      <c r="A4772" s="37" t="s">
        <v>9268</v>
      </c>
      <c r="B4772" s="38">
        <v>-34.688239969999998</v>
      </c>
      <c r="C4772" s="38">
        <v>-58.58946443</v>
      </c>
      <c r="D4772" s="38">
        <v>0.45846265554428101</v>
      </c>
      <c r="E4772" s="38">
        <v>0.44541859862051508</v>
      </c>
      <c r="F4772" s="38">
        <v>40.55459272097054</v>
      </c>
    </row>
    <row r="4773" spans="1:6" x14ac:dyDescent="0.35">
      <c r="A4773" s="37" t="s">
        <v>9269</v>
      </c>
      <c r="B4773" s="38">
        <v>-34.667633129999999</v>
      </c>
      <c r="C4773" s="38">
        <v>-58.591266750000003</v>
      </c>
      <c r="D4773" s="38">
        <v>0.19267748296260831</v>
      </c>
      <c r="E4773" s="38">
        <v>0.18968959980540809</v>
      </c>
      <c r="F4773" s="38">
        <v>30.085959885386821</v>
      </c>
    </row>
    <row r="4774" spans="1:6" x14ac:dyDescent="0.35">
      <c r="A4774" s="37" t="s">
        <v>9270</v>
      </c>
      <c r="B4774" s="38">
        <v>-34.679812239999997</v>
      </c>
      <c r="C4774" s="38">
        <v>-58.612623280000001</v>
      </c>
      <c r="D4774" s="38">
        <v>0.37894201278686518</v>
      </c>
      <c r="E4774" s="38">
        <v>0.41310583137803608</v>
      </c>
      <c r="F4774" s="38">
        <v>38.263665594855304</v>
      </c>
    </row>
    <row r="4775" spans="1:6" x14ac:dyDescent="0.35">
      <c r="A4775" s="37" t="s">
        <v>9271</v>
      </c>
      <c r="B4775" s="38">
        <v>-34.708521670000003</v>
      </c>
      <c r="C4775" s="38">
        <v>-58.577237349999997</v>
      </c>
      <c r="D4775" s="38">
        <v>0.491975337266922</v>
      </c>
      <c r="E4775" s="38">
        <v>0.48988284210901001</v>
      </c>
      <c r="F4775" s="38">
        <v>39.05852417302799</v>
      </c>
    </row>
    <row r="4776" spans="1:6" x14ac:dyDescent="0.35">
      <c r="A4776" s="37" t="s">
        <v>9272</v>
      </c>
      <c r="B4776" s="38">
        <v>-34.698096730000003</v>
      </c>
      <c r="C4776" s="38">
        <v>-58.526446960000001</v>
      </c>
      <c r="D4776" s="38">
        <v>0.44461542367935181</v>
      </c>
      <c r="E4776" s="38">
        <v>0.41721437043613863</v>
      </c>
      <c r="F4776" s="38">
        <v>42.1875</v>
      </c>
    </row>
    <row r="4777" spans="1:6" x14ac:dyDescent="0.35">
      <c r="A4777" s="37" t="s">
        <v>9273</v>
      </c>
      <c r="B4777" s="38">
        <v>-34.643488650000002</v>
      </c>
      <c r="C4777" s="38">
        <v>-58.577120020000002</v>
      </c>
      <c r="D4777" s="38">
        <v>0.17714861035346979</v>
      </c>
      <c r="E4777" s="38">
        <v>0.18873801827430731</v>
      </c>
      <c r="F4777" s="38">
        <v>21.242484969939881</v>
      </c>
    </row>
    <row r="4778" spans="1:6" x14ac:dyDescent="0.35">
      <c r="A4778" s="37" t="s">
        <v>9274</v>
      </c>
      <c r="B4778" s="38">
        <v>-34.714871629999998</v>
      </c>
      <c r="C4778" s="38">
        <v>-58.60060678</v>
      </c>
      <c r="D4778" s="38">
        <v>0.48215779662132258</v>
      </c>
      <c r="E4778" s="38">
        <v>0.42841318171275289</v>
      </c>
      <c r="F4778" s="38">
        <v>41.115434500648504</v>
      </c>
    </row>
    <row r="4779" spans="1:6" x14ac:dyDescent="0.35">
      <c r="A4779" s="37" t="s">
        <v>9275</v>
      </c>
      <c r="B4779" s="38">
        <v>-34.690771730000002</v>
      </c>
      <c r="C4779" s="38">
        <v>-58.491969730000001</v>
      </c>
      <c r="D4779" s="38">
        <v>0.56464838981628418</v>
      </c>
      <c r="E4779" s="38">
        <v>0.58756470277502726</v>
      </c>
      <c r="F4779" s="38">
        <v>40.151515151515149</v>
      </c>
    </row>
    <row r="4780" spans="1:6" x14ac:dyDescent="0.35">
      <c r="A4780" s="37" t="s">
        <v>9276</v>
      </c>
      <c r="B4780" s="38">
        <v>-34.73424782</v>
      </c>
      <c r="C4780" s="38">
        <v>-58.527056799999997</v>
      </c>
      <c r="D4780" s="38">
        <v>0.46237453818321228</v>
      </c>
      <c r="E4780" s="38">
        <v>0.46715575299764928</v>
      </c>
      <c r="F4780" s="38">
        <v>19.774011299435028</v>
      </c>
    </row>
    <row r="4781" spans="1:6" x14ac:dyDescent="0.35">
      <c r="A4781" s="37" t="s">
        <v>9277</v>
      </c>
      <c r="B4781" s="38">
        <v>-34.722667749999999</v>
      </c>
      <c r="C4781" s="38">
        <v>-58.53242917</v>
      </c>
      <c r="D4781" s="38">
        <v>0.29266315698623657</v>
      </c>
      <c r="E4781" s="38">
        <v>0.30610503648456772</v>
      </c>
      <c r="F4781" s="38">
        <v>44.552529182879383</v>
      </c>
    </row>
    <row r="4782" spans="1:6" x14ac:dyDescent="0.35">
      <c r="A4782" s="37" t="s">
        <v>9278</v>
      </c>
      <c r="B4782" s="38">
        <v>-34.709024059999997</v>
      </c>
      <c r="C4782" s="38">
        <v>-58.517656019999997</v>
      </c>
      <c r="D4782" s="38">
        <v>0.31747657060623169</v>
      </c>
      <c r="E4782" s="38">
        <v>0.32337800578938591</v>
      </c>
      <c r="F4782" s="38">
        <v>43.666323377960865</v>
      </c>
    </row>
    <row r="4783" spans="1:6" x14ac:dyDescent="0.35">
      <c r="A4783" s="37" t="s">
        <v>9279</v>
      </c>
      <c r="B4783" s="38">
        <v>-34.63905836</v>
      </c>
      <c r="C4783" s="38">
        <v>-58.563020260000002</v>
      </c>
      <c r="D4783" s="38">
        <v>0.1297827064990997</v>
      </c>
      <c r="E4783" s="38">
        <v>0.1267770585768363</v>
      </c>
      <c r="F4783" s="38">
        <v>26.879271070615037</v>
      </c>
    </row>
    <row r="4784" spans="1:6" x14ac:dyDescent="0.35">
      <c r="A4784" s="37" t="s">
        <v>9280</v>
      </c>
      <c r="B4784" s="38">
        <v>-34.764913989999997</v>
      </c>
      <c r="C4784" s="38">
        <v>-58.641674549999998</v>
      </c>
      <c r="D4784" s="38">
        <v>0.57414889335632324</v>
      </c>
      <c r="E4784" s="38">
        <v>0.57255786740117598</v>
      </c>
      <c r="F4784" s="38">
        <v>38.383838383838381</v>
      </c>
    </row>
    <row r="4785" spans="1:6" x14ac:dyDescent="0.35">
      <c r="A4785" s="37" t="s">
        <v>1676</v>
      </c>
      <c r="B4785" s="38">
        <v>-34.737733849999998</v>
      </c>
      <c r="C4785" s="38">
        <v>-58.598636669999998</v>
      </c>
      <c r="D4785" s="38">
        <v>0.56897854804992676</v>
      </c>
      <c r="E4785" s="38">
        <v>0.56590247816509676</v>
      </c>
      <c r="F4785" s="38"/>
    </row>
    <row r="4786" spans="1:6" x14ac:dyDescent="0.35">
      <c r="A4786" s="37" t="s">
        <v>1680</v>
      </c>
      <c r="B4786" s="38">
        <v>-34.662524050000002</v>
      </c>
      <c r="C4786" s="38">
        <v>-58.549212019999999</v>
      </c>
      <c r="D4786" s="38">
        <v>0.1886368244886398</v>
      </c>
      <c r="E4786" s="38">
        <v>0.2020648018353515</v>
      </c>
      <c r="F4786" s="38"/>
    </row>
    <row r="4787" spans="1:6" x14ac:dyDescent="0.35">
      <c r="A4787" s="37" t="s">
        <v>1678</v>
      </c>
      <c r="B4787" s="38">
        <v>-34.768445919999998</v>
      </c>
      <c r="C4787" s="38">
        <v>-58.647808560000001</v>
      </c>
      <c r="D4787" s="38">
        <v>0.5439942479133606</v>
      </c>
      <c r="E4787" s="38">
        <v>0.53975734114646912</v>
      </c>
      <c r="F4787" s="38"/>
    </row>
    <row r="4788" spans="1:6" x14ac:dyDescent="0.35">
      <c r="A4788" s="37" t="s">
        <v>1682</v>
      </c>
      <c r="B4788" s="38">
        <v>-34.678046530000003</v>
      </c>
      <c r="C4788" s="38">
        <v>-58.559298460000001</v>
      </c>
      <c r="D4788" s="38">
        <v>0.25686165690422058</v>
      </c>
      <c r="E4788" s="38">
        <v>0.27500399905774331</v>
      </c>
      <c r="F4788" s="38"/>
    </row>
    <row r="4789" spans="1:6" x14ac:dyDescent="0.35">
      <c r="A4789" s="37" t="s">
        <v>9281</v>
      </c>
      <c r="B4789" s="38">
        <v>-34.734601329999997</v>
      </c>
      <c r="C4789" s="38">
        <v>-58.526191070000003</v>
      </c>
      <c r="D4789" s="38">
        <v>0.48195371031761169</v>
      </c>
      <c r="E4789" s="38">
        <v>0.46386410295963287</v>
      </c>
      <c r="F4789" s="38">
        <v>45.507007419620777</v>
      </c>
    </row>
    <row r="4790" spans="1:6" x14ac:dyDescent="0.35">
      <c r="A4790" s="37" t="s">
        <v>9282</v>
      </c>
      <c r="B4790" s="38">
        <v>-34.675511360000002</v>
      </c>
      <c r="C4790" s="38">
        <v>-58.563369979999997</v>
      </c>
      <c r="D4790" s="38">
        <v>0.20754158496856689</v>
      </c>
      <c r="E4790" s="38">
        <v>0.2189789513746897</v>
      </c>
      <c r="F4790" s="38">
        <v>22.404933196300103</v>
      </c>
    </row>
    <row r="4791" spans="1:6" x14ac:dyDescent="0.35">
      <c r="A4791" s="37" t="s">
        <v>1675</v>
      </c>
      <c r="B4791" s="38">
        <v>-34.667640740000003</v>
      </c>
      <c r="C4791" s="38">
        <v>-58.591196330000002</v>
      </c>
      <c r="D4791" s="38">
        <v>0.19267748296260831</v>
      </c>
      <c r="E4791" s="38">
        <v>0.18968959980540809</v>
      </c>
      <c r="F4791" s="38"/>
    </row>
    <row r="4792" spans="1:6" x14ac:dyDescent="0.35">
      <c r="A4792" s="37" t="s">
        <v>9283</v>
      </c>
      <c r="B4792" s="38">
        <v>-34.860994179999999</v>
      </c>
      <c r="C4792" s="38">
        <v>-58.710542009999998</v>
      </c>
      <c r="D4792" s="38">
        <v>0.72184163331985474</v>
      </c>
      <c r="E4792" s="38">
        <v>0.72159104894947357</v>
      </c>
      <c r="F4792" s="38">
        <v>51.871657754010691</v>
      </c>
    </row>
    <row r="4793" spans="1:6" x14ac:dyDescent="0.35">
      <c r="A4793" s="37" t="s">
        <v>1762</v>
      </c>
      <c r="B4793" s="38">
        <v>-34.695889659999999</v>
      </c>
      <c r="C4793" s="38">
        <v>-58.5795162</v>
      </c>
      <c r="D4793" s="38">
        <v>0.66479712724685669</v>
      </c>
      <c r="E4793" s="38">
        <v>0.67924749851226807</v>
      </c>
      <c r="F4793" s="38"/>
    </row>
    <row r="4794" spans="1:6" x14ac:dyDescent="0.35">
      <c r="A4794" s="37" t="s">
        <v>9284</v>
      </c>
      <c r="B4794" s="38">
        <v>-34.697281160000003</v>
      </c>
      <c r="C4794" s="38">
        <v>-58.577129589999998</v>
      </c>
      <c r="D4794" s="38">
        <v>0.68345826864242554</v>
      </c>
      <c r="E4794" s="38">
        <v>0.68548778806413924</v>
      </c>
      <c r="F4794" s="38">
        <v>45.252774352651045</v>
      </c>
    </row>
    <row r="4795" spans="1:6" x14ac:dyDescent="0.35">
      <c r="A4795" s="37" t="s">
        <v>9285</v>
      </c>
      <c r="B4795" s="38">
        <v>-34.730621110000001</v>
      </c>
      <c r="C4795" s="38">
        <v>-58.533831859999999</v>
      </c>
      <c r="D4795" s="38">
        <v>0.40589770674705511</v>
      </c>
      <c r="E4795" s="38">
        <v>0.40624661945007939</v>
      </c>
      <c r="F4795" s="38">
        <v>42.584269662921351</v>
      </c>
    </row>
    <row r="4796" spans="1:6" x14ac:dyDescent="0.35">
      <c r="A4796" s="37" t="s">
        <v>9286</v>
      </c>
      <c r="B4796" s="38">
        <v>-34.676503019999998</v>
      </c>
      <c r="C4796" s="38">
        <v>-58.56302136</v>
      </c>
      <c r="D4796" s="38">
        <v>0.25285929441452032</v>
      </c>
      <c r="E4796" s="38">
        <v>0.23058500761787101</v>
      </c>
      <c r="F4796" s="38">
        <v>29.491525423728817</v>
      </c>
    </row>
    <row r="4797" spans="1:6" x14ac:dyDescent="0.35">
      <c r="A4797" s="37" t="s">
        <v>9287</v>
      </c>
      <c r="B4797" s="38">
        <v>-34.675802969999999</v>
      </c>
      <c r="C4797" s="38">
        <v>-58.560138119999998</v>
      </c>
      <c r="D4797" s="38">
        <v>0.21780917048454279</v>
      </c>
      <c r="E4797" s="38">
        <v>0.22189509496092799</v>
      </c>
      <c r="F4797" s="38">
        <v>26.871401151631481</v>
      </c>
    </row>
    <row r="4798" spans="1:6" x14ac:dyDescent="0.35">
      <c r="A4798" s="37" t="s">
        <v>9288</v>
      </c>
      <c r="B4798" s="38">
        <v>-34.689567570000001</v>
      </c>
      <c r="C4798" s="38">
        <v>-58.549826490000001</v>
      </c>
      <c r="D4798" s="38">
        <v>0.53885865211486816</v>
      </c>
      <c r="E4798" s="38">
        <v>0.49187782757422499</v>
      </c>
      <c r="F4798" s="38">
        <v>25.310734463276834</v>
      </c>
    </row>
    <row r="4799" spans="1:6" x14ac:dyDescent="0.35">
      <c r="A4799" s="37" t="s">
        <v>9289</v>
      </c>
      <c r="B4799" s="38">
        <v>-34.695011940000001</v>
      </c>
      <c r="C4799" s="38">
        <v>-58.575379069999997</v>
      </c>
      <c r="D4799" s="38">
        <v>0.56820404529571533</v>
      </c>
      <c r="E4799" s="38">
        <v>0.55510428638169262</v>
      </c>
      <c r="F4799" s="38">
        <v>26.495726495726498</v>
      </c>
    </row>
    <row r="4800" spans="1:6" x14ac:dyDescent="0.35">
      <c r="A4800" s="37" t="s">
        <v>9290</v>
      </c>
      <c r="B4800" s="38">
        <v>-34.73375549</v>
      </c>
      <c r="C4800" s="38">
        <v>-58.584104080000003</v>
      </c>
      <c r="D4800" s="38">
        <v>0.52775657176971436</v>
      </c>
      <c r="E4800" s="38">
        <v>0.5621092626026698</v>
      </c>
      <c r="F4800" s="38">
        <v>26.522435897435898</v>
      </c>
    </row>
    <row r="4801" spans="1:6" x14ac:dyDescent="0.35">
      <c r="A4801" s="37" t="s">
        <v>9291</v>
      </c>
      <c r="B4801" s="38">
        <v>-34.656485099999998</v>
      </c>
      <c r="C4801" s="38">
        <v>-58.588586069999998</v>
      </c>
      <c r="D4801" s="38">
        <v>0.20347984135150909</v>
      </c>
      <c r="E4801" s="38">
        <v>0.20091602284657331</v>
      </c>
      <c r="F4801" s="38">
        <v>20.592286501377409</v>
      </c>
    </row>
    <row r="4802" spans="1:6" x14ac:dyDescent="0.35">
      <c r="A4802" s="37" t="s">
        <v>9292</v>
      </c>
      <c r="B4802" s="38">
        <v>-34.707475649999999</v>
      </c>
      <c r="C4802" s="38">
        <v>-58.48091659</v>
      </c>
      <c r="D4802" s="38">
        <v>0.86700630187988281</v>
      </c>
      <c r="E4802" s="38">
        <v>0.86019494022641863</v>
      </c>
      <c r="F4802" s="38">
        <v>58.04195804195804</v>
      </c>
    </row>
    <row r="4803" spans="1:6" x14ac:dyDescent="0.35">
      <c r="A4803" s="37" t="s">
        <v>9293</v>
      </c>
      <c r="B4803" s="38">
        <v>-34.690275329999999</v>
      </c>
      <c r="C4803" s="38">
        <v>-58.492128780000002</v>
      </c>
      <c r="D4803" s="38">
        <v>0.57779043912887573</v>
      </c>
      <c r="E4803" s="38">
        <v>0.59913653963141966</v>
      </c>
      <c r="F4803" s="38">
        <v>47.536617842876169</v>
      </c>
    </row>
    <row r="4804" spans="1:6" x14ac:dyDescent="0.35">
      <c r="A4804" s="37" t="s">
        <v>9294</v>
      </c>
      <c r="B4804" s="38">
        <v>-34.726498339999999</v>
      </c>
      <c r="C4804" s="38">
        <v>-58.5296989</v>
      </c>
      <c r="D4804" s="38">
        <v>0.4641367495059967</v>
      </c>
      <c r="E4804" s="38">
        <v>0.4357750415802002</v>
      </c>
      <c r="F4804" s="38">
        <v>25.13426423200859</v>
      </c>
    </row>
    <row r="4805" spans="1:6" x14ac:dyDescent="0.35">
      <c r="A4805" s="37" t="s">
        <v>9295</v>
      </c>
      <c r="B4805" s="38">
        <v>-34.67636684</v>
      </c>
      <c r="C4805" s="38">
        <v>-58.591210830000001</v>
      </c>
      <c r="D4805" s="38">
        <v>0.39908599853515619</v>
      </c>
      <c r="E4805" s="38">
        <v>0.36432815881239039</v>
      </c>
      <c r="F4805" s="38">
        <v>23.748395378690628</v>
      </c>
    </row>
    <row r="4806" spans="1:6" x14ac:dyDescent="0.35">
      <c r="A4806" s="37" t="s">
        <v>9296</v>
      </c>
      <c r="B4806" s="38">
        <v>-34.64029111</v>
      </c>
      <c r="C4806" s="38">
        <v>-58.558441930000001</v>
      </c>
      <c r="D4806" s="38">
        <v>9.5181196928024292E-2</v>
      </c>
      <c r="E4806" s="38">
        <v>0.12392786559131409</v>
      </c>
      <c r="F4806" s="38"/>
    </row>
    <row r="4807" spans="1:6" x14ac:dyDescent="0.35">
      <c r="A4807" s="37" t="s">
        <v>9297</v>
      </c>
      <c r="B4807" s="38">
        <v>-34.678254879999997</v>
      </c>
      <c r="C4807" s="38">
        <v>-58.5601664</v>
      </c>
      <c r="D4807" s="38">
        <v>0.27777725458145142</v>
      </c>
      <c r="E4807" s="38">
        <v>0.278450416954788</v>
      </c>
      <c r="F4807" s="38">
        <v>40.343347639484975</v>
      </c>
    </row>
    <row r="4808" spans="1:6" x14ac:dyDescent="0.35">
      <c r="A4808" s="37" t="s">
        <v>9298</v>
      </c>
      <c r="B4808" s="38">
        <v>-34.698209509999998</v>
      </c>
      <c r="C4808" s="38">
        <v>-58.507441129999997</v>
      </c>
      <c r="D4808" s="38">
        <v>0.32306012511253362</v>
      </c>
      <c r="E4808" s="38">
        <v>0.31383961694581169</v>
      </c>
      <c r="F4808" s="38">
        <v>45.86709886547812</v>
      </c>
    </row>
    <row r="4809" spans="1:6" x14ac:dyDescent="0.35">
      <c r="A4809" s="37" t="s">
        <v>9299</v>
      </c>
      <c r="B4809" s="38">
        <v>-34.637961009999998</v>
      </c>
      <c r="C4809" s="38">
        <v>-58.562924809999998</v>
      </c>
      <c r="D4809" s="38">
        <v>0.1297827064990997</v>
      </c>
      <c r="E4809" s="38">
        <v>0.1307754907253626</v>
      </c>
      <c r="F4809" s="38">
        <v>36.315789473684212</v>
      </c>
    </row>
    <row r="4810" spans="1:6" x14ac:dyDescent="0.35">
      <c r="A4810" s="37" t="s">
        <v>9300</v>
      </c>
      <c r="B4810" s="38">
        <v>-34.643121649999998</v>
      </c>
      <c r="C4810" s="38">
        <v>-58.564916500000002</v>
      </c>
      <c r="D4810" s="38">
        <v>0.1897190660238266</v>
      </c>
      <c r="E4810" s="38">
        <v>0.1921103410422802</v>
      </c>
      <c r="F4810" s="38">
        <v>29.770992366412212</v>
      </c>
    </row>
    <row r="4811" spans="1:6" x14ac:dyDescent="0.35">
      <c r="A4811" s="37" t="s">
        <v>9301</v>
      </c>
      <c r="B4811" s="38">
        <v>-34.668774290000002</v>
      </c>
      <c r="C4811" s="38">
        <v>-58.51256669</v>
      </c>
      <c r="D4811" s="38">
        <v>0.72010841766993205</v>
      </c>
      <c r="E4811" s="38">
        <v>0.72010841766993205</v>
      </c>
      <c r="F4811" s="38">
        <v>60.989010989010993</v>
      </c>
    </row>
    <row r="4812" spans="1:6" x14ac:dyDescent="0.35">
      <c r="A4812" s="37" t="s">
        <v>9302</v>
      </c>
      <c r="B4812" s="38">
        <v>-34.695933519999997</v>
      </c>
      <c r="C4812" s="38">
        <v>-58.557638169999997</v>
      </c>
      <c r="D4812" s="38">
        <v>0.65154147148132324</v>
      </c>
      <c r="E4812" s="38">
        <v>0.643025649090608</v>
      </c>
      <c r="F4812" s="38">
        <v>62.880324543610541</v>
      </c>
    </row>
    <row r="4813" spans="1:6" x14ac:dyDescent="0.35">
      <c r="A4813" s="37" t="s">
        <v>9303</v>
      </c>
      <c r="B4813" s="38">
        <v>-34.680703620000003</v>
      </c>
      <c r="C4813" s="38">
        <v>-58.512500209999999</v>
      </c>
      <c r="D4813" s="38">
        <v>0.40931448340415949</v>
      </c>
      <c r="E4813" s="38">
        <v>0.39932605388917419</v>
      </c>
      <c r="F4813" s="38">
        <v>55.3125</v>
      </c>
    </row>
    <row r="4814" spans="1:6" x14ac:dyDescent="0.35">
      <c r="A4814" s="37" t="s">
        <v>9304</v>
      </c>
      <c r="B4814" s="38">
        <v>-34.691294939999999</v>
      </c>
      <c r="C4814" s="38">
        <v>-58.528113670000003</v>
      </c>
      <c r="D4814" s="38">
        <v>0.37195968627929688</v>
      </c>
      <c r="E4814" s="38">
        <v>0.37909646533630992</v>
      </c>
      <c r="F4814" s="38">
        <v>58.536585365853654</v>
      </c>
    </row>
    <row r="4815" spans="1:6" x14ac:dyDescent="0.35">
      <c r="A4815" s="37" t="s">
        <v>9305</v>
      </c>
      <c r="B4815" s="38">
        <v>-34.681295310000003</v>
      </c>
      <c r="C4815" s="38">
        <v>-58.500679730000002</v>
      </c>
      <c r="D4815" s="38">
        <v>0.26439598202705378</v>
      </c>
      <c r="E4815" s="38">
        <v>0.26306335118256119</v>
      </c>
      <c r="F4815" s="38">
        <v>50</v>
      </c>
    </row>
    <row r="4816" spans="1:6" x14ac:dyDescent="0.35">
      <c r="A4816" s="37" t="s">
        <v>9306</v>
      </c>
      <c r="B4816" s="38">
        <v>-34.646822810000003</v>
      </c>
      <c r="C4816" s="38">
        <v>-58.543122779999997</v>
      </c>
      <c r="D4816" s="38">
        <v>0.31038200855255133</v>
      </c>
      <c r="E4816" s="38">
        <v>0.31003087503569471</v>
      </c>
      <c r="F4816" s="38">
        <v>50.295857988165679</v>
      </c>
    </row>
    <row r="4817" spans="1:6" x14ac:dyDescent="0.35">
      <c r="A4817" s="37" t="s">
        <v>9307</v>
      </c>
      <c r="B4817" s="38">
        <v>-34.768393799999998</v>
      </c>
      <c r="C4817" s="38">
        <v>-58.647737480000004</v>
      </c>
      <c r="D4817" s="38">
        <v>0.5439942479133606</v>
      </c>
      <c r="E4817" s="38">
        <v>0.53975734114646912</v>
      </c>
      <c r="F4817" s="38">
        <v>55.215577190542419</v>
      </c>
    </row>
    <row r="4818" spans="1:6" x14ac:dyDescent="0.35">
      <c r="A4818" s="37" t="s">
        <v>9308</v>
      </c>
      <c r="B4818" s="38">
        <v>-34.651166770000003</v>
      </c>
      <c r="C4818" s="38">
        <v>-58.570965880000003</v>
      </c>
      <c r="D4818" s="38">
        <v>0.165217325091362</v>
      </c>
      <c r="E4818" s="38">
        <v>0.1514359399055441</v>
      </c>
      <c r="F4818" s="38">
        <v>35.251798561151077</v>
      </c>
    </row>
    <row r="4819" spans="1:6" x14ac:dyDescent="0.35">
      <c r="A4819" s="37" t="s">
        <v>9309</v>
      </c>
      <c r="B4819" s="38">
        <v>-34.688361499999999</v>
      </c>
      <c r="C4819" s="38">
        <v>-58.499347610000001</v>
      </c>
      <c r="D4819" s="38">
        <v>0.34037560224533081</v>
      </c>
      <c r="E4819" s="38">
        <v>0.32985448837280268</v>
      </c>
      <c r="F4819" s="38">
        <v>58.387096774193544</v>
      </c>
    </row>
    <row r="4820" spans="1:6" x14ac:dyDescent="0.35">
      <c r="A4820" s="37" t="s">
        <v>9310</v>
      </c>
      <c r="B4820" s="38">
        <v>-34.70024445</v>
      </c>
      <c r="C4820" s="38">
        <v>-58.625061150000001</v>
      </c>
      <c r="D4820" s="38">
        <v>0.49705392122268682</v>
      </c>
      <c r="E4820" s="38">
        <v>0.49333603478766769</v>
      </c>
      <c r="F4820" s="38">
        <v>48.418156808803303</v>
      </c>
    </row>
    <row r="4821" spans="1:6" x14ac:dyDescent="0.35">
      <c r="A4821" s="37" t="s">
        <v>9311</v>
      </c>
      <c r="B4821" s="38">
        <v>-34.702379229999998</v>
      </c>
      <c r="C4821" s="38">
        <v>-58.588889520000002</v>
      </c>
      <c r="D4821" s="38">
        <v>0.30993953347206121</v>
      </c>
      <c r="E4821" s="38">
        <v>0.32428998225613642</v>
      </c>
      <c r="F4821" s="38">
        <v>43.243243243243242</v>
      </c>
    </row>
    <row r="4822" spans="1:6" x14ac:dyDescent="0.35">
      <c r="A4822" s="37" t="s">
        <v>9312</v>
      </c>
      <c r="B4822" s="38">
        <v>-34.658261000000003</v>
      </c>
      <c r="C4822" s="38">
        <v>-58.586288140000001</v>
      </c>
      <c r="D4822" s="38">
        <v>0.29075521230697632</v>
      </c>
      <c r="E4822" s="38">
        <v>0.26033756757775939</v>
      </c>
      <c r="F4822" s="38">
        <v>44.594594594594597</v>
      </c>
    </row>
    <row r="4823" spans="1:6" x14ac:dyDescent="0.35">
      <c r="A4823" s="37" t="s">
        <v>9313</v>
      </c>
      <c r="B4823" s="38">
        <v>-34.707818009999997</v>
      </c>
      <c r="C4823" s="38">
        <v>-58.517497169999999</v>
      </c>
      <c r="D4823" s="38">
        <v>0.31747657060623169</v>
      </c>
      <c r="E4823" s="38">
        <v>0.3203090382249732</v>
      </c>
      <c r="F4823" s="38">
        <v>60.692464358452135</v>
      </c>
    </row>
    <row r="4824" spans="1:6" x14ac:dyDescent="0.35">
      <c r="A4824" s="37" t="s">
        <v>9314</v>
      </c>
      <c r="B4824" s="38">
        <v>-34.751040840000002</v>
      </c>
      <c r="C4824" s="38">
        <v>-58.58707184</v>
      </c>
      <c r="D4824" s="38">
        <v>0.420096755027771</v>
      </c>
      <c r="E4824" s="38">
        <v>0.42405178397893911</v>
      </c>
      <c r="F4824" s="38">
        <v>53.347732181425492</v>
      </c>
    </row>
    <row r="4825" spans="1:6" x14ac:dyDescent="0.35">
      <c r="A4825" s="37" t="s">
        <v>9315</v>
      </c>
      <c r="B4825" s="38">
        <v>-34.65200119</v>
      </c>
      <c r="C4825" s="38">
        <v>-58.543097490000001</v>
      </c>
      <c r="D4825" s="38">
        <v>0.28759002685546881</v>
      </c>
      <c r="E4825" s="38">
        <v>0.27925160056666332</v>
      </c>
      <c r="F4825" s="38">
        <v>30.651340996168582</v>
      </c>
    </row>
    <row r="4826" spans="1:6" x14ac:dyDescent="0.35">
      <c r="A4826" s="37" t="s">
        <v>9316</v>
      </c>
      <c r="B4826" s="38">
        <v>-34.652041750000002</v>
      </c>
      <c r="C4826" s="38">
        <v>-58.532970409999997</v>
      </c>
      <c r="D4826" s="38">
        <v>0.35100850462913508</v>
      </c>
      <c r="E4826" s="38">
        <v>0.35192483192995982</v>
      </c>
      <c r="F4826" s="38">
        <v>46.788990825688074</v>
      </c>
    </row>
    <row r="4827" spans="1:6" x14ac:dyDescent="0.35">
      <c r="A4827" s="37" t="s">
        <v>9317</v>
      </c>
      <c r="B4827" s="38">
        <v>-34.707984029999999</v>
      </c>
      <c r="C4827" s="38">
        <v>-58.577556199999997</v>
      </c>
      <c r="D4827" s="38">
        <v>0.491975337266922</v>
      </c>
      <c r="E4827" s="38">
        <v>0.47850344909561998</v>
      </c>
      <c r="F4827" s="38">
        <v>49.395161290322584</v>
      </c>
    </row>
    <row r="4828" spans="1:6" x14ac:dyDescent="0.35">
      <c r="A4828" s="37" t="s">
        <v>9318</v>
      </c>
      <c r="B4828" s="38">
        <v>-34.640270100000002</v>
      </c>
      <c r="C4828" s="38">
        <v>-58.552456190000001</v>
      </c>
      <c r="D4828" s="38">
        <v>0.2072793394327164</v>
      </c>
      <c r="E4828" s="38">
        <v>0.20197460133778419</v>
      </c>
      <c r="F4828" s="38">
        <v>44.723618090452263</v>
      </c>
    </row>
    <row r="4829" spans="1:6" x14ac:dyDescent="0.35">
      <c r="A4829" s="37" t="s">
        <v>9319</v>
      </c>
      <c r="B4829" s="38">
        <v>-34.647546130000002</v>
      </c>
      <c r="C4829" s="38">
        <v>-58.556012260000003</v>
      </c>
      <c r="D4829" s="38">
        <v>0.16187380254268649</v>
      </c>
      <c r="E4829" s="38">
        <v>0.16749723545379111</v>
      </c>
      <c r="F4829" s="38">
        <v>21.398305084745765</v>
      </c>
    </row>
    <row r="4830" spans="1:6" x14ac:dyDescent="0.35">
      <c r="A4830" s="37" t="s">
        <v>9320</v>
      </c>
      <c r="B4830" s="38">
        <v>-34.665194909999997</v>
      </c>
      <c r="C4830" s="38">
        <v>-58.523087250000003</v>
      </c>
      <c r="D4830" s="38">
        <v>0.46857023239135742</v>
      </c>
      <c r="E4830" s="38">
        <v>0.4419129623307122</v>
      </c>
      <c r="F4830" s="38">
        <v>59.016393442622949</v>
      </c>
    </row>
    <row r="4831" spans="1:6" x14ac:dyDescent="0.35">
      <c r="A4831" s="37" t="s">
        <v>9321</v>
      </c>
      <c r="B4831" s="38">
        <v>-34.670909260000002</v>
      </c>
      <c r="C4831" s="38">
        <v>-58.531810309999997</v>
      </c>
      <c r="D4831" s="38">
        <v>0.31263279914855963</v>
      </c>
      <c r="E4831" s="38">
        <v>0.36607638994852698</v>
      </c>
      <c r="F4831" s="38">
        <v>62.458471760797337</v>
      </c>
    </row>
    <row r="4832" spans="1:6" x14ac:dyDescent="0.35">
      <c r="A4832" s="37" t="s">
        <v>9322</v>
      </c>
      <c r="B4832" s="38">
        <v>-34.751338519999997</v>
      </c>
      <c r="C4832" s="38">
        <v>-58.613558769999997</v>
      </c>
      <c r="D4832" s="38">
        <v>0.66557937860488892</v>
      </c>
      <c r="E4832" s="38">
        <v>0.65351336550068206</v>
      </c>
      <c r="F4832" s="38">
        <v>49.670329670329672</v>
      </c>
    </row>
    <row r="4833" spans="1:6" x14ac:dyDescent="0.35">
      <c r="A4833" s="37" t="s">
        <v>9323</v>
      </c>
      <c r="B4833" s="38">
        <v>-34.652552729999996</v>
      </c>
      <c r="C4833" s="38">
        <v>-58.556895879999999</v>
      </c>
      <c r="D4833" s="38">
        <v>0.1145424023270607</v>
      </c>
      <c r="E4833" s="38">
        <v>0.1046502833303652</v>
      </c>
      <c r="F4833" s="38">
        <v>25.892857142857146</v>
      </c>
    </row>
    <row r="4834" spans="1:6" x14ac:dyDescent="0.35">
      <c r="A4834" s="37" t="s">
        <v>9324</v>
      </c>
      <c r="B4834" s="38">
        <v>-34.65608142</v>
      </c>
      <c r="C4834" s="38">
        <v>-58.532000600000003</v>
      </c>
      <c r="D4834" s="38">
        <v>0.3456890881061554</v>
      </c>
      <c r="E4834" s="38">
        <v>0.33830738315979642</v>
      </c>
      <c r="F4834" s="38">
        <v>35.106382978723403</v>
      </c>
    </row>
    <row r="4835" spans="1:6" x14ac:dyDescent="0.35">
      <c r="A4835" s="37" t="s">
        <v>9325</v>
      </c>
      <c r="B4835" s="38">
        <v>-34.782416140000002</v>
      </c>
      <c r="C4835" s="38">
        <v>-58.609228760000001</v>
      </c>
      <c r="D4835" s="38">
        <v>0.65795701742172241</v>
      </c>
      <c r="E4835" s="38">
        <v>0.6915299346049627</v>
      </c>
      <c r="F4835" s="38">
        <v>67.970660146699274</v>
      </c>
    </row>
    <row r="4836" spans="1:6" x14ac:dyDescent="0.35">
      <c r="A4836" s="37" t="s">
        <v>9326</v>
      </c>
      <c r="B4836" s="38">
        <v>-34.764340420000003</v>
      </c>
      <c r="C4836" s="38">
        <v>-58.577109780000001</v>
      </c>
      <c r="D4836" s="38">
        <v>0.88859403133392334</v>
      </c>
      <c r="E4836" s="38">
        <v>0.87166830731762779</v>
      </c>
      <c r="F4836" s="38">
        <v>65.060240963855421</v>
      </c>
    </row>
    <row r="4837" spans="1:6" x14ac:dyDescent="0.35">
      <c r="A4837" s="37" t="s">
        <v>9327</v>
      </c>
      <c r="B4837" s="38">
        <v>-34.779397879999998</v>
      </c>
      <c r="C4837" s="38">
        <v>-58.733147500000001</v>
      </c>
      <c r="D4837" s="38">
        <v>0.63619339466094971</v>
      </c>
      <c r="E4837" s="38">
        <v>0.64210652677636393</v>
      </c>
      <c r="F4837" s="38">
        <v>59.803921568627452</v>
      </c>
    </row>
    <row r="4838" spans="1:6" x14ac:dyDescent="0.35">
      <c r="A4838" s="37" t="s">
        <v>9328</v>
      </c>
      <c r="B4838" s="38">
        <v>-34.712017500000002</v>
      </c>
      <c r="C4838" s="38">
        <v>-58.57390487</v>
      </c>
      <c r="D4838" s="38">
        <v>0.63395428657531738</v>
      </c>
      <c r="E4838" s="38">
        <v>0.63692800788318404</v>
      </c>
      <c r="F4838" s="38">
        <v>62.340425531914889</v>
      </c>
    </row>
    <row r="4839" spans="1:6" x14ac:dyDescent="0.35">
      <c r="A4839" s="37" t="s">
        <v>9329</v>
      </c>
      <c r="B4839" s="38">
        <v>-34.686032849999997</v>
      </c>
      <c r="C4839" s="38">
        <v>-58.574427919999998</v>
      </c>
      <c r="D4839" s="38">
        <v>0.37839028239250178</v>
      </c>
      <c r="E4839" s="38">
        <v>0.36353132285569839</v>
      </c>
      <c r="F4839" s="38">
        <v>38.562091503267979</v>
      </c>
    </row>
    <row r="4840" spans="1:6" x14ac:dyDescent="0.35">
      <c r="A4840" s="37" t="s">
        <v>9330</v>
      </c>
      <c r="B4840" s="38">
        <v>-34.688108020000001</v>
      </c>
      <c r="C4840" s="38">
        <v>-58.516039069999998</v>
      </c>
      <c r="D4840" s="38">
        <v>0.63728129863739014</v>
      </c>
      <c r="E4840" s="38">
        <v>0.46898263437407361</v>
      </c>
      <c r="F4840" s="38">
        <v>72.674418604651152</v>
      </c>
    </row>
    <row r="4841" spans="1:6" x14ac:dyDescent="0.35">
      <c r="A4841" s="37" t="s">
        <v>9331</v>
      </c>
      <c r="B4841" s="38">
        <v>-34.706266970000001</v>
      </c>
      <c r="C4841" s="38">
        <v>-58.598877000000002</v>
      </c>
      <c r="D4841" s="38">
        <v>0.47052127122879028</v>
      </c>
      <c r="E4841" s="38">
        <v>0.48435527086257929</v>
      </c>
      <c r="F4841" s="38">
        <v>51.121076233183857</v>
      </c>
    </row>
    <row r="4842" spans="1:6" x14ac:dyDescent="0.35">
      <c r="A4842" s="37" t="s">
        <v>9332</v>
      </c>
      <c r="B4842" s="38">
        <v>-34.682708990000002</v>
      </c>
      <c r="C4842" s="38">
        <v>-58.543918789999999</v>
      </c>
      <c r="D4842" s="38">
        <v>0.50524270534515381</v>
      </c>
      <c r="E4842" s="38">
        <v>0.47452927441210357</v>
      </c>
      <c r="F4842" s="38">
        <v>36.681222707423586</v>
      </c>
    </row>
    <row r="4843" spans="1:6" x14ac:dyDescent="0.35">
      <c r="A4843" s="37" t="s">
        <v>9333</v>
      </c>
      <c r="B4843" s="38">
        <v>-34.701587089999997</v>
      </c>
      <c r="C4843" s="38">
        <v>-58.510060439999997</v>
      </c>
      <c r="D4843" s="38">
        <v>0.32637679576873779</v>
      </c>
      <c r="E4843" s="38">
        <v>0.28528334119835408</v>
      </c>
      <c r="F4843" s="38">
        <v>65.658362989323848</v>
      </c>
    </row>
    <row r="4844" spans="1:6" x14ac:dyDescent="0.35">
      <c r="A4844" s="37" t="s">
        <v>9334</v>
      </c>
      <c r="B4844" s="38">
        <v>-34.762047199999998</v>
      </c>
      <c r="C4844" s="38">
        <v>-58.66199434</v>
      </c>
      <c r="D4844" s="38">
        <v>0.85168880224227905</v>
      </c>
      <c r="E4844" s="38">
        <v>0.83716832141618469</v>
      </c>
      <c r="F4844" s="38">
        <v>67.081339712918663</v>
      </c>
    </row>
    <row r="4845" spans="1:6" x14ac:dyDescent="0.35">
      <c r="A4845" s="37" t="s">
        <v>9335</v>
      </c>
      <c r="B4845" s="38">
        <v>-34.776920939999997</v>
      </c>
      <c r="C4845" s="38">
        <v>-58.63716986</v>
      </c>
      <c r="D4845" s="38">
        <v>0.52732002735137939</v>
      </c>
      <c r="E4845" s="38">
        <v>0.51284603360626435</v>
      </c>
      <c r="F4845" s="38">
        <v>53.485424588086182</v>
      </c>
    </row>
    <row r="4846" spans="1:6" x14ac:dyDescent="0.35">
      <c r="A4846" s="37" t="s">
        <v>9336</v>
      </c>
      <c r="B4846" s="38">
        <v>-34.666870690000003</v>
      </c>
      <c r="C4846" s="38">
        <v>-58.56212687</v>
      </c>
      <c r="D4846" s="38">
        <v>0.19021441042423251</v>
      </c>
      <c r="E4846" s="38">
        <v>0.1701271907475434</v>
      </c>
      <c r="F4846" s="38">
        <v>40.277777777777779</v>
      </c>
    </row>
    <row r="4847" spans="1:6" x14ac:dyDescent="0.35">
      <c r="A4847" s="37" t="s">
        <v>9337</v>
      </c>
      <c r="B4847" s="38">
        <v>-34.685064619999999</v>
      </c>
      <c r="C4847" s="38">
        <v>-58.523273449999998</v>
      </c>
      <c r="D4847" s="38">
        <v>0.35504496097564697</v>
      </c>
      <c r="E4847" s="38">
        <v>0.41218547109100562</v>
      </c>
      <c r="F4847" s="38">
        <v>53.024911032028463</v>
      </c>
    </row>
    <row r="4848" spans="1:6" x14ac:dyDescent="0.35">
      <c r="A4848" s="37" t="s">
        <v>9338</v>
      </c>
      <c r="B4848" s="38">
        <v>-34.690920550000001</v>
      </c>
      <c r="C4848" s="38">
        <v>-58.585955120000001</v>
      </c>
      <c r="D4848" s="38">
        <v>0.48075318336486822</v>
      </c>
      <c r="E4848" s="38">
        <v>0.45015150791889907</v>
      </c>
      <c r="F4848" s="38">
        <v>49.190938511326863</v>
      </c>
    </row>
    <row r="4849" spans="1:6" x14ac:dyDescent="0.35">
      <c r="A4849" s="37" t="s">
        <v>9339</v>
      </c>
      <c r="B4849" s="38">
        <v>-34.670545859999997</v>
      </c>
      <c r="C4849" s="38">
        <v>-58.545324700000002</v>
      </c>
      <c r="D4849" s="38">
        <v>0.482033371925354</v>
      </c>
      <c r="E4849" s="38">
        <v>0.47136714309453959</v>
      </c>
      <c r="F4849" s="38">
        <v>72.093023255813947</v>
      </c>
    </row>
    <row r="4850" spans="1:6" x14ac:dyDescent="0.35">
      <c r="A4850" s="37" t="s">
        <v>9340</v>
      </c>
      <c r="B4850" s="38">
        <v>-34.768653720000003</v>
      </c>
      <c r="C4850" s="38">
        <v>-58.608221360000002</v>
      </c>
      <c r="D4850" s="38">
        <v>0.74682176113128662</v>
      </c>
      <c r="E4850" s="38">
        <v>0.7807831635346284</v>
      </c>
      <c r="F4850" s="38">
        <v>54.007633587786266</v>
      </c>
    </row>
    <row r="4851" spans="1:6" x14ac:dyDescent="0.35">
      <c r="A4851" s="37" t="s">
        <v>9341</v>
      </c>
      <c r="B4851" s="38">
        <v>-34.670358309999997</v>
      </c>
      <c r="C4851" s="38">
        <v>-58.602551759999997</v>
      </c>
      <c r="D4851" s="38">
        <v>0.25999066233634949</v>
      </c>
      <c r="E4851" s="38">
        <v>0.30320229572909219</v>
      </c>
      <c r="F4851" s="38">
        <v>59.071729957805907</v>
      </c>
    </row>
    <row r="4852" spans="1:6" x14ac:dyDescent="0.35">
      <c r="A4852" s="37" t="s">
        <v>9342</v>
      </c>
      <c r="B4852" s="38">
        <v>-34.671085269999999</v>
      </c>
      <c r="C4852" s="38">
        <v>-58.574271979999999</v>
      </c>
      <c r="D4852" s="38">
        <v>0.34327054023742681</v>
      </c>
      <c r="E4852" s="38">
        <v>0.33922699697919789</v>
      </c>
      <c r="F4852" s="38">
        <v>45.136186770428019</v>
      </c>
    </row>
    <row r="4853" spans="1:6" x14ac:dyDescent="0.35">
      <c r="A4853" s="37" t="s">
        <v>9343</v>
      </c>
      <c r="B4853" s="38">
        <v>-34.683718570000003</v>
      </c>
      <c r="C4853" s="38">
        <v>-58.499132199999998</v>
      </c>
      <c r="D4853" s="38">
        <v>0.28060856461524958</v>
      </c>
      <c r="E4853" s="38">
        <v>0.29405644222309713</v>
      </c>
      <c r="F4853" s="38">
        <v>53.508771929824562</v>
      </c>
    </row>
    <row r="4854" spans="1:6" x14ac:dyDescent="0.35">
      <c r="A4854" s="37" t="s">
        <v>9344</v>
      </c>
      <c r="B4854" s="38">
        <v>-34.7154484</v>
      </c>
      <c r="C4854" s="38">
        <v>-58.600109029999999</v>
      </c>
      <c r="D4854" s="38">
        <v>0.48452663421630859</v>
      </c>
      <c r="E4854" s="38">
        <v>0.41551703295192199</v>
      </c>
      <c r="F4854" s="38">
        <v>56.719817767653758</v>
      </c>
    </row>
    <row r="4855" spans="1:6" x14ac:dyDescent="0.35">
      <c r="A4855" s="37" t="s">
        <v>9345</v>
      </c>
      <c r="B4855" s="38">
        <v>-34.677232689999997</v>
      </c>
      <c r="C4855" s="38">
        <v>-58.540715970000001</v>
      </c>
      <c r="D4855" s="38">
        <v>0.47854998707771301</v>
      </c>
      <c r="E4855" s="38">
        <v>0.48033331996864742</v>
      </c>
      <c r="F4855" s="38">
        <v>58.375634517766493</v>
      </c>
    </row>
    <row r="4856" spans="1:6" x14ac:dyDescent="0.35">
      <c r="A4856" s="37" t="s">
        <v>9346</v>
      </c>
      <c r="B4856" s="38">
        <v>-34.674175030000001</v>
      </c>
      <c r="C4856" s="38">
        <v>-58.548582089999996</v>
      </c>
      <c r="D4856" s="38">
        <v>0.37355116009712219</v>
      </c>
      <c r="E4856" s="38">
        <v>0.38653002844916451</v>
      </c>
      <c r="F4856" s="38">
        <v>47.524752475247524</v>
      </c>
    </row>
    <row r="4857" spans="1:6" x14ac:dyDescent="0.35">
      <c r="A4857" s="37" t="s">
        <v>9347</v>
      </c>
      <c r="B4857" s="38">
        <v>-34.679030449999999</v>
      </c>
      <c r="C4857" s="38">
        <v>-58.575344129999998</v>
      </c>
      <c r="D4857" s="38">
        <v>0.3282339870929718</v>
      </c>
      <c r="E4857" s="38">
        <v>0.31214881909860148</v>
      </c>
      <c r="F4857" s="38">
        <v>42.487046632124354</v>
      </c>
    </row>
    <row r="4858" spans="1:6" x14ac:dyDescent="0.35">
      <c r="A4858" s="37" t="s">
        <v>9348</v>
      </c>
      <c r="B4858" s="38">
        <v>-34.678586469999999</v>
      </c>
      <c r="C4858" s="38">
        <v>-58.536155090000001</v>
      </c>
      <c r="D4858" s="38">
        <v>0.46144160628318792</v>
      </c>
      <c r="E4858" s="38">
        <v>0.41025838526812469</v>
      </c>
      <c r="F4858" s="38">
        <v>42.777777777777779</v>
      </c>
    </row>
    <row r="4859" spans="1:6" x14ac:dyDescent="0.35">
      <c r="A4859" s="37" t="s">
        <v>9349</v>
      </c>
      <c r="B4859" s="38">
        <v>-34.698678430000001</v>
      </c>
      <c r="C4859" s="38">
        <v>-58.629905649999998</v>
      </c>
      <c r="D4859" s="38">
        <v>0.4908948540687561</v>
      </c>
      <c r="E4859" s="38">
        <v>0.49869316894757121</v>
      </c>
      <c r="F4859" s="38">
        <v>53.808752025931931</v>
      </c>
    </row>
    <row r="4860" spans="1:6" x14ac:dyDescent="0.35">
      <c r="A4860" s="37" t="s">
        <v>9350</v>
      </c>
      <c r="B4860" s="38">
        <v>-34.76113505</v>
      </c>
      <c r="C4860" s="38">
        <v>-58.588728840000002</v>
      </c>
      <c r="D4860" s="38">
        <v>0.74336439371109009</v>
      </c>
      <c r="E4860" s="38">
        <v>0.74421180521740637</v>
      </c>
      <c r="F4860" s="38">
        <v>57.421289355322337</v>
      </c>
    </row>
    <row r="4861" spans="1:6" x14ac:dyDescent="0.35">
      <c r="A4861" s="37" t="s">
        <v>9351</v>
      </c>
      <c r="B4861" s="38">
        <v>-34.809975649999998</v>
      </c>
      <c r="C4861" s="38">
        <v>-58.6329657</v>
      </c>
      <c r="D4861" s="38">
        <v>0.8089643120765686</v>
      </c>
      <c r="E4861" s="38">
        <v>0.83372426734251137</v>
      </c>
      <c r="F4861" s="38">
        <v>65.322580645161281</v>
      </c>
    </row>
    <row r="4862" spans="1:6" x14ac:dyDescent="0.35">
      <c r="A4862" s="37" t="s">
        <v>9352</v>
      </c>
      <c r="B4862" s="38">
        <v>-34.761371799999999</v>
      </c>
      <c r="C4862" s="38">
        <v>-58.607586650000002</v>
      </c>
      <c r="D4862" s="38">
        <v>0.68726241588592529</v>
      </c>
      <c r="E4862" s="38">
        <v>0.71181722267253977</v>
      </c>
      <c r="F4862" s="38">
        <v>55.887521968365547</v>
      </c>
    </row>
    <row r="4863" spans="1:6" x14ac:dyDescent="0.35">
      <c r="A4863" s="37" t="s">
        <v>9353</v>
      </c>
      <c r="B4863" s="38">
        <v>-34.724558690000002</v>
      </c>
      <c r="C4863" s="38">
        <v>-58.572875510000003</v>
      </c>
      <c r="D4863" s="38">
        <v>0.71945583820343018</v>
      </c>
      <c r="E4863" s="38">
        <v>0.7298699799511168</v>
      </c>
      <c r="F4863" s="38">
        <v>60.3515625</v>
      </c>
    </row>
    <row r="4864" spans="1:6" x14ac:dyDescent="0.35">
      <c r="A4864" s="37" t="s">
        <v>9354</v>
      </c>
      <c r="B4864" s="38">
        <v>-34.695243640000001</v>
      </c>
      <c r="C4864" s="38">
        <v>-58.54187289</v>
      </c>
      <c r="D4864" s="38">
        <v>0.62026697397232056</v>
      </c>
      <c r="E4864" s="38">
        <v>0.54044771194458008</v>
      </c>
      <c r="F4864" s="38">
        <v>58.18181818181818</v>
      </c>
    </row>
    <row r="4865" spans="1:6" x14ac:dyDescent="0.35">
      <c r="A4865" s="37" t="s">
        <v>9355</v>
      </c>
      <c r="B4865" s="38">
        <v>-34.677899609999997</v>
      </c>
      <c r="C4865" s="38">
        <v>-58.527017000000001</v>
      </c>
      <c r="D4865" s="38">
        <v>0.48160645365715032</v>
      </c>
      <c r="E4865" s="38">
        <v>0.44416348056660759</v>
      </c>
      <c r="F4865" s="38">
        <v>65.596330275229349</v>
      </c>
    </row>
    <row r="4866" spans="1:6" x14ac:dyDescent="0.35">
      <c r="A4866" s="37" t="s">
        <v>9356</v>
      </c>
      <c r="B4866" s="38">
        <v>-34.64538263</v>
      </c>
      <c r="C4866" s="38">
        <v>-58.578618210000002</v>
      </c>
      <c r="D4866" s="38">
        <v>0.2206737548112869</v>
      </c>
      <c r="E4866" s="38">
        <v>0.20204325616359711</v>
      </c>
      <c r="F4866" s="38">
        <v>40</v>
      </c>
    </row>
    <row r="4867" spans="1:6" x14ac:dyDescent="0.35">
      <c r="A4867" s="37" t="s">
        <v>9357</v>
      </c>
      <c r="B4867" s="38">
        <v>-34.718866200000001</v>
      </c>
      <c r="C4867" s="38">
        <v>-58.48821255</v>
      </c>
      <c r="D4867" s="38">
        <v>0.93610566854476929</v>
      </c>
      <c r="E4867" s="38">
        <v>0.93437261382738745</v>
      </c>
      <c r="F4867" s="38">
        <v>73.63834422657952</v>
      </c>
    </row>
    <row r="4868" spans="1:6" x14ac:dyDescent="0.35">
      <c r="A4868" s="37" t="s">
        <v>9358</v>
      </c>
      <c r="B4868" s="38">
        <v>-34.69105579</v>
      </c>
      <c r="C4868" s="38">
        <v>-58.61886672</v>
      </c>
      <c r="D4868" s="38">
        <v>0.59474062919616699</v>
      </c>
      <c r="E4868" s="38">
        <v>0.59644979063202352</v>
      </c>
      <c r="F4868" s="38">
        <v>56.650246305418719</v>
      </c>
    </row>
    <row r="4869" spans="1:6" x14ac:dyDescent="0.35">
      <c r="A4869" s="37" t="s">
        <v>9359</v>
      </c>
      <c r="B4869" s="38">
        <v>-34.695856259999999</v>
      </c>
      <c r="C4869" s="38">
        <v>-58.59739871</v>
      </c>
      <c r="D4869" s="38">
        <v>0.35092264413833618</v>
      </c>
      <c r="E4869" s="38">
        <v>0.34165820750323211</v>
      </c>
      <c r="F4869" s="38">
        <v>46.920289855072461</v>
      </c>
    </row>
    <row r="4870" spans="1:6" x14ac:dyDescent="0.35">
      <c r="A4870" s="37" t="s">
        <v>9360</v>
      </c>
      <c r="B4870" s="38">
        <v>-34.823992070000003</v>
      </c>
      <c r="C4870" s="38">
        <v>-58.648355619999997</v>
      </c>
      <c r="D4870" s="38">
        <v>0.7207304835319519</v>
      </c>
      <c r="E4870" s="38">
        <v>0.72159890002674532</v>
      </c>
      <c r="F4870" s="38">
        <v>56.361323155216283</v>
      </c>
    </row>
    <row r="4871" spans="1:6" x14ac:dyDescent="0.35">
      <c r="A4871" s="37" t="s">
        <v>9361</v>
      </c>
      <c r="B4871" s="38">
        <v>-34.847309590000002</v>
      </c>
      <c r="C4871" s="38">
        <v>-58.649441039999999</v>
      </c>
      <c r="D4871" s="38">
        <v>0.75459682941436768</v>
      </c>
      <c r="E4871" s="38">
        <v>0.75613364908430314</v>
      </c>
      <c r="F4871" s="38">
        <v>59.95203836930456</v>
      </c>
    </row>
    <row r="4872" spans="1:6" x14ac:dyDescent="0.35">
      <c r="A4872" s="37" t="s">
        <v>9362</v>
      </c>
      <c r="B4872" s="38">
        <v>-34.739711339999999</v>
      </c>
      <c r="C4872" s="38">
        <v>-58.577259609999999</v>
      </c>
      <c r="D4872" s="38">
        <v>0.65088647603988647</v>
      </c>
      <c r="E4872" s="38">
        <v>0.64262227548493278</v>
      </c>
      <c r="F4872" s="38">
        <v>63.81818181818182</v>
      </c>
    </row>
    <row r="4873" spans="1:6" x14ac:dyDescent="0.35">
      <c r="A4873" s="37" t="s">
        <v>9363</v>
      </c>
      <c r="B4873" s="38">
        <v>-34.751020070000003</v>
      </c>
      <c r="C4873" s="38">
        <v>-58.574510930000002</v>
      </c>
      <c r="D4873" s="38">
        <v>0.70497387647628784</v>
      </c>
      <c r="E4873" s="38">
        <v>0.7278565746365171</v>
      </c>
      <c r="F4873" s="38">
        <v>62.790697674418603</v>
      </c>
    </row>
    <row r="4874" spans="1:6" x14ac:dyDescent="0.35">
      <c r="A4874" s="37" t="s">
        <v>9364</v>
      </c>
      <c r="B4874" s="38">
        <v>-34.752150919999998</v>
      </c>
      <c r="C4874" s="38">
        <v>-58.573746640000003</v>
      </c>
      <c r="D4874" s="38">
        <v>0.73529601097106934</v>
      </c>
      <c r="E4874" s="38">
        <v>0.74858814948483521</v>
      </c>
      <c r="F4874" s="38">
        <v>68.731563421828909</v>
      </c>
    </row>
    <row r="4875" spans="1:6" x14ac:dyDescent="0.35">
      <c r="A4875" s="37" t="s">
        <v>9365</v>
      </c>
      <c r="B4875" s="38">
        <v>-34.688069210000002</v>
      </c>
      <c r="C4875" s="38">
        <v>-58.601405990000003</v>
      </c>
      <c r="D4875" s="38">
        <v>0.54214173555374146</v>
      </c>
      <c r="E4875" s="38">
        <v>0.53682041890693433</v>
      </c>
      <c r="F4875" s="38">
        <v>56.198347107438018</v>
      </c>
    </row>
    <row r="4876" spans="1:6" x14ac:dyDescent="0.35">
      <c r="A4876" s="37" t="s">
        <v>9366</v>
      </c>
      <c r="B4876" s="38">
        <v>-34.721549060000001</v>
      </c>
      <c r="C4876" s="38">
        <v>-58.59377576</v>
      </c>
      <c r="D4876" s="38">
        <v>0.55194741487503052</v>
      </c>
      <c r="E4876" s="38">
        <v>0.55675680856955678</v>
      </c>
      <c r="F4876" s="38">
        <v>54.391891891891895</v>
      </c>
    </row>
    <row r="4877" spans="1:6" x14ac:dyDescent="0.35">
      <c r="A4877" s="37" t="s">
        <v>9367</v>
      </c>
      <c r="B4877" s="38">
        <v>-34.688302589999999</v>
      </c>
      <c r="C4877" s="38">
        <v>-58.577382479999997</v>
      </c>
      <c r="D4877" s="38">
        <v>0.32645797729492188</v>
      </c>
      <c r="E4877" s="38">
        <v>0.34268031308525487</v>
      </c>
      <c r="F4877" s="38">
        <v>38.526315789473685</v>
      </c>
    </row>
    <row r="4878" spans="1:6" x14ac:dyDescent="0.35">
      <c r="A4878" s="37" t="s">
        <v>9368</v>
      </c>
      <c r="B4878" s="38">
        <v>-34.713198429999998</v>
      </c>
      <c r="C4878" s="38">
        <v>-58.518823740000002</v>
      </c>
      <c r="D4878" s="38">
        <v>0.31838080286979681</v>
      </c>
      <c r="E4878" s="38">
        <v>0.31538706468908412</v>
      </c>
      <c r="F4878" s="38">
        <v>50.193798449612402</v>
      </c>
    </row>
    <row r="4879" spans="1:6" x14ac:dyDescent="0.35">
      <c r="A4879" s="37" t="s">
        <v>9369</v>
      </c>
      <c r="B4879" s="38">
        <v>-34.737692729999999</v>
      </c>
      <c r="C4879" s="38">
        <v>-58.59870789</v>
      </c>
      <c r="D4879" s="38">
        <v>0.56897854804992676</v>
      </c>
      <c r="E4879" s="38">
        <v>0.56587320566177368</v>
      </c>
      <c r="F4879" s="38">
        <v>47.644927536231883</v>
      </c>
    </row>
    <row r="4880" spans="1:6" x14ac:dyDescent="0.35">
      <c r="A4880" s="37" t="s">
        <v>9370</v>
      </c>
      <c r="B4880" s="38">
        <v>-34.819785830000001</v>
      </c>
      <c r="C4880" s="38">
        <v>-58.647499310000001</v>
      </c>
      <c r="D4880" s="38">
        <v>0.75172388553619385</v>
      </c>
      <c r="E4880" s="38">
        <v>0.76007811960421112</v>
      </c>
      <c r="F4880" s="38">
        <v>62.46153846153846</v>
      </c>
    </row>
    <row r="4881" spans="1:6" x14ac:dyDescent="0.35">
      <c r="A4881" s="37" t="s">
        <v>9371</v>
      </c>
      <c r="B4881" s="38">
        <v>-34.75988882</v>
      </c>
      <c r="C4881" s="38">
        <v>-58.632481540000001</v>
      </c>
      <c r="D4881" s="38">
        <v>0.75510388612747192</v>
      </c>
      <c r="E4881" s="38">
        <v>0.69715281161997056</v>
      </c>
      <c r="F4881" s="38">
        <v>60.964230171073098</v>
      </c>
    </row>
    <row r="4882" spans="1:6" x14ac:dyDescent="0.35">
      <c r="A4882" s="37" t="s">
        <v>9372</v>
      </c>
      <c r="B4882" s="38">
        <v>-34.729389259999998</v>
      </c>
      <c r="C4882" s="38">
        <v>-58.609038990000002</v>
      </c>
      <c r="D4882" s="38">
        <v>0.62703537940979004</v>
      </c>
      <c r="E4882" s="38">
        <v>0.64842858439997619</v>
      </c>
      <c r="F4882" s="38">
        <v>56.792144026186577</v>
      </c>
    </row>
    <row r="4883" spans="1:6" x14ac:dyDescent="0.35">
      <c r="A4883" s="37" t="s">
        <v>9373</v>
      </c>
      <c r="B4883" s="38">
        <v>-34.697247240000003</v>
      </c>
      <c r="C4883" s="38">
        <v>-58.565181809999999</v>
      </c>
      <c r="D4883" s="38">
        <v>0.38005709648132319</v>
      </c>
      <c r="E4883" s="38">
        <v>0.38761318255873289</v>
      </c>
      <c r="F4883" s="38">
        <v>51.81818181818182</v>
      </c>
    </row>
    <row r="4884" spans="1:6" x14ac:dyDescent="0.35">
      <c r="A4884" s="37" t="s">
        <v>9374</v>
      </c>
      <c r="B4884" s="38">
        <v>-34.707897959999997</v>
      </c>
      <c r="C4884" s="38">
        <v>-58.629597840000002</v>
      </c>
      <c r="D4884" s="38">
        <v>0.69160574674606323</v>
      </c>
      <c r="E4884" s="38">
        <v>0.69746527703184835</v>
      </c>
      <c r="F4884" s="38">
        <v>55.296229802513466</v>
      </c>
    </row>
    <row r="4885" spans="1:6" x14ac:dyDescent="0.35">
      <c r="A4885" s="37" t="s">
        <v>9375</v>
      </c>
      <c r="B4885" s="38">
        <v>-34.679075099999999</v>
      </c>
      <c r="C4885" s="38">
        <v>-58.60509845</v>
      </c>
      <c r="D4885" s="38">
        <v>0.52386415004730225</v>
      </c>
      <c r="E4885" s="38">
        <v>0.54816006594582611</v>
      </c>
      <c r="F4885" s="38">
        <v>61.73285198555957</v>
      </c>
    </row>
    <row r="4886" spans="1:6" x14ac:dyDescent="0.35">
      <c r="A4886" s="37" t="s">
        <v>9376</v>
      </c>
      <c r="B4886" s="38">
        <v>-34.73004933</v>
      </c>
      <c r="C4886" s="38">
        <v>-58.591600900000003</v>
      </c>
      <c r="D4886" s="38">
        <v>0.53666883707046509</v>
      </c>
      <c r="E4886" s="38">
        <v>0.54970502172197611</v>
      </c>
      <c r="F4886" s="38">
        <v>46.296296296296298</v>
      </c>
    </row>
    <row r="4887" spans="1:6" x14ac:dyDescent="0.35">
      <c r="A4887" s="37" t="s">
        <v>9377</v>
      </c>
      <c r="B4887" s="38">
        <v>-34.744191299999997</v>
      </c>
      <c r="C4887" s="38">
        <v>-58.575288120000003</v>
      </c>
      <c r="D4887" s="38">
        <v>0.65752321481704712</v>
      </c>
      <c r="E4887" s="38">
        <v>0.65907851586470734</v>
      </c>
      <c r="F4887" s="38">
        <v>67.359050445103861</v>
      </c>
    </row>
    <row r="4888" spans="1:6" x14ac:dyDescent="0.35">
      <c r="A4888" s="37" t="s">
        <v>9378</v>
      </c>
      <c r="B4888" s="38">
        <v>-34.703837559999997</v>
      </c>
      <c r="C4888" s="38">
        <v>-58.578094970000002</v>
      </c>
      <c r="D4888" s="38">
        <v>0.60975170135498047</v>
      </c>
      <c r="E4888" s="38">
        <v>0.51449645741989736</v>
      </c>
      <c r="F4888" s="38">
        <v>52.289156626506028</v>
      </c>
    </row>
    <row r="4889" spans="1:6" x14ac:dyDescent="0.35">
      <c r="A4889" s="37" t="s">
        <v>9379</v>
      </c>
      <c r="B4889" s="38">
        <v>-34.662500250000001</v>
      </c>
      <c r="C4889" s="38">
        <v>-58.549274699999998</v>
      </c>
      <c r="D4889" s="38">
        <v>0.1886368244886398</v>
      </c>
      <c r="E4889" s="38">
        <v>0.2020648018353515</v>
      </c>
      <c r="F4889" s="38">
        <v>48.633879781420767</v>
      </c>
    </row>
    <row r="4890" spans="1:6" x14ac:dyDescent="0.35">
      <c r="A4890" s="37" t="s">
        <v>9380</v>
      </c>
      <c r="B4890" s="38">
        <v>-34.689550760000003</v>
      </c>
      <c r="C4890" s="38">
        <v>-58.535821069999997</v>
      </c>
      <c r="D4890" s="38">
        <v>0.46772882342338562</v>
      </c>
      <c r="E4890" s="38">
        <v>0.50081662171416808</v>
      </c>
      <c r="F4890" s="38">
        <v>60.159362549800797</v>
      </c>
    </row>
    <row r="4891" spans="1:6" x14ac:dyDescent="0.35">
      <c r="A4891" s="37" t="s">
        <v>9381</v>
      </c>
      <c r="B4891" s="38">
        <v>-34.899974419999999</v>
      </c>
      <c r="C4891" s="38">
        <v>-58.704637990000002</v>
      </c>
      <c r="D4891" s="38">
        <v>0.73575615882873535</v>
      </c>
      <c r="E4891" s="38">
        <v>0.74078448881974091</v>
      </c>
      <c r="F4891" s="38">
        <v>63.739021329987452</v>
      </c>
    </row>
    <row r="4892" spans="1:6" x14ac:dyDescent="0.35">
      <c r="A4892" s="37" t="s">
        <v>9382</v>
      </c>
      <c r="B4892" s="38">
        <v>-34.684230489999997</v>
      </c>
      <c r="C4892" s="38">
        <v>-58.582664540000003</v>
      </c>
      <c r="D4892" s="38">
        <v>0.36432605981826782</v>
      </c>
      <c r="E4892" s="38">
        <v>0.36820729821920389</v>
      </c>
      <c r="F4892" s="38">
        <v>41.403508771929829</v>
      </c>
    </row>
    <row r="4893" spans="1:6" x14ac:dyDescent="0.35">
      <c r="A4893" s="37" t="s">
        <v>9383</v>
      </c>
      <c r="B4893" s="38">
        <v>-34.738876820000002</v>
      </c>
      <c r="C4893" s="38">
        <v>-58.609137509999996</v>
      </c>
      <c r="D4893" s="38">
        <v>0.71279948949813843</v>
      </c>
      <c r="E4893" s="38">
        <v>0.68739741570071167</v>
      </c>
      <c r="F4893" s="38">
        <v>59.557344064386321</v>
      </c>
    </row>
    <row r="4894" spans="1:6" x14ac:dyDescent="0.35">
      <c r="A4894" s="37" t="s">
        <v>9384</v>
      </c>
      <c r="B4894" s="38">
        <v>-34.70751173</v>
      </c>
      <c r="C4894" s="38">
        <v>-58.606084860000003</v>
      </c>
      <c r="D4894" s="38">
        <v>0.57689511775970459</v>
      </c>
      <c r="E4894" s="38">
        <v>0.57155855613596296</v>
      </c>
      <c r="F4894" s="38">
        <v>62.352941176470587</v>
      </c>
    </row>
    <row r="4895" spans="1:6" x14ac:dyDescent="0.35">
      <c r="A4895" s="37" t="s">
        <v>9385</v>
      </c>
      <c r="B4895" s="38">
        <v>-34.757284390000002</v>
      </c>
      <c r="C4895" s="38">
        <v>-58.594651399999996</v>
      </c>
      <c r="D4895" s="38">
        <v>0.69437026977539063</v>
      </c>
      <c r="E4895" s="38">
        <v>0.65707398993628363</v>
      </c>
      <c r="F4895" s="38">
        <v>55.582524271844655</v>
      </c>
    </row>
    <row r="4896" spans="1:6" x14ac:dyDescent="0.35">
      <c r="A4896" s="37" t="s">
        <v>9386</v>
      </c>
      <c r="B4896" s="38">
        <v>-34.702690949999997</v>
      </c>
      <c r="C4896" s="38">
        <v>-58.635683299999997</v>
      </c>
      <c r="D4896" s="38">
        <v>0.74903017282485962</v>
      </c>
      <c r="E4896" s="38">
        <v>0.74000693945323714</v>
      </c>
      <c r="F4896" s="38">
        <v>60.436137071651089</v>
      </c>
    </row>
    <row r="4897" spans="1:6" x14ac:dyDescent="0.35">
      <c r="A4897" s="37" t="s">
        <v>9387</v>
      </c>
      <c r="B4897" s="38">
        <v>-34.716306400000001</v>
      </c>
      <c r="C4897" s="38">
        <v>-58.583426350000003</v>
      </c>
      <c r="D4897" s="38">
        <v>0.62165939807891846</v>
      </c>
      <c r="E4897" s="38">
        <v>0.61741459997076742</v>
      </c>
      <c r="F4897" s="38">
        <v>59.287531806615782</v>
      </c>
    </row>
    <row r="4898" spans="1:6" x14ac:dyDescent="0.35">
      <c r="A4898" s="37" t="s">
        <v>9388</v>
      </c>
      <c r="B4898" s="38">
        <v>-34.767507629999997</v>
      </c>
      <c r="C4898" s="38">
        <v>-58.627971819999999</v>
      </c>
      <c r="D4898" s="38">
        <v>0.62756353616714478</v>
      </c>
      <c r="E4898" s="38">
        <v>0.62604827494234649</v>
      </c>
      <c r="F4898" s="38">
        <v>55.069930069930074</v>
      </c>
    </row>
    <row r="4899" spans="1:6" x14ac:dyDescent="0.35">
      <c r="A4899" s="37" t="s">
        <v>9389</v>
      </c>
      <c r="B4899" s="38">
        <v>-34.701210150000001</v>
      </c>
      <c r="C4899" s="38">
        <v>-58.59900545</v>
      </c>
      <c r="D4899" s="38">
        <v>0.42158862948417658</v>
      </c>
      <c r="E4899" s="38">
        <v>0.40910792102416349</v>
      </c>
      <c r="F4899" s="38">
        <v>55.240174672489083</v>
      </c>
    </row>
    <row r="4900" spans="1:6" x14ac:dyDescent="0.35">
      <c r="A4900" s="37" t="s">
        <v>9390</v>
      </c>
      <c r="B4900" s="38">
        <v>-34.703122129999997</v>
      </c>
      <c r="C4900" s="38">
        <v>-58.474985230000001</v>
      </c>
      <c r="D4900" s="38">
        <v>0.70812857151031494</v>
      </c>
      <c r="E4900" s="38">
        <v>0.7738736626264211</v>
      </c>
      <c r="F4900" s="38">
        <v>78.068965517241381</v>
      </c>
    </row>
    <row r="4901" spans="1:6" x14ac:dyDescent="0.35">
      <c r="A4901" s="37" t="s">
        <v>9391</v>
      </c>
      <c r="B4901" s="38">
        <v>-34.669733960000002</v>
      </c>
      <c r="C4901" s="38">
        <v>-58.517807840000003</v>
      </c>
      <c r="D4901" s="38">
        <v>0.70997214317321777</v>
      </c>
      <c r="E4901" s="38">
        <v>0.62823982301511261</v>
      </c>
      <c r="F4901" s="38">
        <v>76.146788990825684</v>
      </c>
    </row>
    <row r="4902" spans="1:6" x14ac:dyDescent="0.35">
      <c r="A4902" s="37" t="s">
        <v>9392</v>
      </c>
      <c r="B4902" s="38">
        <v>-34.71695253</v>
      </c>
      <c r="C4902" s="38">
        <v>-58.612784169999998</v>
      </c>
      <c r="D4902" s="38">
        <v>0.67928516864776611</v>
      </c>
      <c r="E4902" s="38">
        <v>0.67104035293733755</v>
      </c>
      <c r="F4902" s="38">
        <v>56.653992395437257</v>
      </c>
    </row>
    <row r="4903" spans="1:6" x14ac:dyDescent="0.35">
      <c r="A4903" s="37" t="s">
        <v>9393</v>
      </c>
      <c r="B4903" s="38">
        <v>-34.687357120000001</v>
      </c>
      <c r="C4903" s="38">
        <v>-58.569168599999998</v>
      </c>
      <c r="D4903" s="38">
        <v>0.31734120845794678</v>
      </c>
      <c r="E4903" s="38">
        <v>0.3255481285708291</v>
      </c>
      <c r="F4903" s="38">
        <v>36.725663716814161</v>
      </c>
    </row>
    <row r="4904" spans="1:6" x14ac:dyDescent="0.35">
      <c r="A4904" s="37" t="s">
        <v>9394</v>
      </c>
      <c r="B4904" s="38">
        <v>-34.660360249999997</v>
      </c>
      <c r="C4904" s="38">
        <v>-58.572744800000002</v>
      </c>
      <c r="D4904" s="38">
        <v>0.16112874448299411</v>
      </c>
      <c r="E4904" s="38">
        <v>0.1371770098217224</v>
      </c>
      <c r="F4904" s="38">
        <v>30.319148936170215</v>
      </c>
    </row>
    <row r="4905" spans="1:6" x14ac:dyDescent="0.35">
      <c r="A4905" s="37" t="s">
        <v>9395</v>
      </c>
      <c r="B4905" s="38">
        <v>-34.699053599999999</v>
      </c>
      <c r="C4905" s="38">
        <v>-58.614048189999998</v>
      </c>
      <c r="D4905" s="38">
        <v>0.55903637409210205</v>
      </c>
      <c r="E4905" s="38">
        <v>0.53378746658563614</v>
      </c>
      <c r="F4905" s="38">
        <v>54.307116104868911</v>
      </c>
    </row>
    <row r="4906" spans="1:6" x14ac:dyDescent="0.35">
      <c r="A4906" s="37" t="s">
        <v>9396</v>
      </c>
      <c r="B4906" s="38">
        <v>-34.836220650000001</v>
      </c>
      <c r="C4906" s="38">
        <v>-58.6461738</v>
      </c>
      <c r="D4906" s="38">
        <v>0.7455604076385498</v>
      </c>
      <c r="E4906" s="38">
        <v>0.74188726334958466</v>
      </c>
      <c r="F4906" s="38">
        <v>56.967213114754102</v>
      </c>
    </row>
    <row r="4907" spans="1:6" x14ac:dyDescent="0.35">
      <c r="A4907" s="37" t="s">
        <v>9397</v>
      </c>
      <c r="B4907" s="38">
        <v>-34.671472680000001</v>
      </c>
      <c r="C4907" s="38">
        <v>-58.582659110000002</v>
      </c>
      <c r="D4907" s="38">
        <v>0.20392085611820221</v>
      </c>
      <c r="E4907" s="38">
        <v>0.20290593078007571</v>
      </c>
      <c r="F4907" s="38">
        <v>38.62433862433862</v>
      </c>
    </row>
    <row r="4908" spans="1:6" x14ac:dyDescent="0.35">
      <c r="A4908" s="37" t="s">
        <v>9398</v>
      </c>
      <c r="B4908" s="38">
        <v>-34.784635799999997</v>
      </c>
      <c r="C4908" s="38">
        <v>-58.617297999999998</v>
      </c>
      <c r="D4908" s="38">
        <v>0.76868367195129395</v>
      </c>
      <c r="E4908" s="38">
        <v>0.71937967505719924</v>
      </c>
      <c r="F4908" s="38">
        <v>68.656716417910445</v>
      </c>
    </row>
    <row r="4909" spans="1:6" x14ac:dyDescent="0.35">
      <c r="A4909" s="37" t="s">
        <v>9399</v>
      </c>
      <c r="B4909" s="38">
        <v>-34.868741839999998</v>
      </c>
      <c r="C4909" s="38">
        <v>-58.67952588</v>
      </c>
      <c r="D4909" s="38">
        <v>0.70209300518035889</v>
      </c>
      <c r="E4909" s="38">
        <v>0.70209300518035889</v>
      </c>
      <c r="F4909" s="38">
        <v>60.393873085339166</v>
      </c>
    </row>
    <row r="4910" spans="1:6" x14ac:dyDescent="0.35">
      <c r="A4910" s="37" t="s">
        <v>9400</v>
      </c>
      <c r="B4910" s="38">
        <v>-34.755009639999997</v>
      </c>
      <c r="C4910" s="38">
        <v>-58.580462650000001</v>
      </c>
      <c r="D4910" s="38">
        <v>0.54506421089172363</v>
      </c>
      <c r="E4910" s="38">
        <v>0.55624637504418695</v>
      </c>
      <c r="F4910" s="38">
        <v>62.224938875305625</v>
      </c>
    </row>
    <row r="4911" spans="1:6" x14ac:dyDescent="0.35">
      <c r="A4911" s="37" t="s">
        <v>9401</v>
      </c>
      <c r="B4911" s="38">
        <v>-34.820630729999998</v>
      </c>
      <c r="C4911" s="38">
        <v>-58.636614960000003</v>
      </c>
      <c r="D4911" s="38">
        <v>0.77677994966506958</v>
      </c>
      <c r="E4911" s="38">
        <v>0.78282011182684652</v>
      </c>
      <c r="F4911" s="38">
        <v>59.050445103857562</v>
      </c>
    </row>
    <row r="4912" spans="1:6" x14ac:dyDescent="0.35">
      <c r="A4912" s="37" t="s">
        <v>9402</v>
      </c>
      <c r="B4912" s="38">
        <v>-34.685651610000001</v>
      </c>
      <c r="C4912" s="38">
        <v>-58.620313510000003</v>
      </c>
      <c r="D4912" s="38">
        <v>0.60786175727844238</v>
      </c>
      <c r="E4912" s="38">
        <v>0.50024422732266516</v>
      </c>
      <c r="F4912" s="38">
        <v>57.317073170731703</v>
      </c>
    </row>
    <row r="4913" spans="1:6" x14ac:dyDescent="0.35">
      <c r="A4913" s="37" t="s">
        <v>9403</v>
      </c>
      <c r="B4913" s="38">
        <v>-34.747714279999997</v>
      </c>
      <c r="C4913" s="38">
        <v>-58.6286469</v>
      </c>
      <c r="D4913" s="38">
        <v>0.83391761779785156</v>
      </c>
      <c r="E4913" s="38">
        <v>0.83658919141099264</v>
      </c>
      <c r="F4913" s="38">
        <v>68.335787923416788</v>
      </c>
    </row>
    <row r="4914" spans="1:6" x14ac:dyDescent="0.35">
      <c r="A4914" s="37" t="s">
        <v>9404</v>
      </c>
      <c r="B4914" s="38">
        <v>-34.746341700000002</v>
      </c>
      <c r="C4914" s="38">
        <v>-58.599911689999999</v>
      </c>
      <c r="D4914" s="38">
        <v>0.6064721941947937</v>
      </c>
      <c r="E4914" s="38">
        <v>0.59297936989201439</v>
      </c>
      <c r="F4914" s="38">
        <v>62.94277929155313</v>
      </c>
    </row>
    <row r="4915" spans="1:6" x14ac:dyDescent="0.35">
      <c r="A4915" s="37" t="s">
        <v>9405</v>
      </c>
      <c r="B4915" s="38">
        <v>-34.752970810000001</v>
      </c>
      <c r="C4915" s="38">
        <v>-58.59164689</v>
      </c>
      <c r="D4915" s="38">
        <v>0.49161526560783392</v>
      </c>
      <c r="E4915" s="38">
        <v>0.46738567164069728</v>
      </c>
      <c r="F4915" s="38">
        <v>49.142857142857146</v>
      </c>
    </row>
    <row r="4916" spans="1:6" x14ac:dyDescent="0.35">
      <c r="A4916" s="37" t="s">
        <v>9406</v>
      </c>
      <c r="B4916" s="38">
        <v>-34.703584980000002</v>
      </c>
      <c r="C4916" s="38">
        <v>-58.560650330000001</v>
      </c>
      <c r="D4916" s="38">
        <v>0.72168517112731934</v>
      </c>
      <c r="E4916" s="38">
        <v>0.70936026838090682</v>
      </c>
      <c r="F4916" s="38">
        <v>46.289752650176681</v>
      </c>
    </row>
    <row r="4917" spans="1:6" x14ac:dyDescent="0.35">
      <c r="A4917" s="37" t="s">
        <v>9407</v>
      </c>
      <c r="B4917" s="38">
        <v>-34.659809070000001</v>
      </c>
      <c r="C4917" s="38">
        <v>-58.553156139999999</v>
      </c>
      <c r="D4917" s="38">
        <v>0.13792651891708371</v>
      </c>
      <c r="E4917" s="38">
        <v>0.13655724003911021</v>
      </c>
      <c r="F4917" s="38">
        <v>33.170731707317074</v>
      </c>
    </row>
    <row r="4918" spans="1:6" x14ac:dyDescent="0.35">
      <c r="A4918" s="37" t="s">
        <v>9408</v>
      </c>
      <c r="B4918" s="38">
        <v>-34.698085749999997</v>
      </c>
      <c r="C4918" s="38">
        <v>-58.551741880000002</v>
      </c>
      <c r="D4918" s="38">
        <v>0.87410938739776611</v>
      </c>
      <c r="E4918" s="38">
        <v>0.86693557284095069</v>
      </c>
      <c r="F4918" s="38">
        <v>73.461538461538467</v>
      </c>
    </row>
    <row r="4919" spans="1:6" x14ac:dyDescent="0.35">
      <c r="A4919" s="37" t="s">
        <v>9409</v>
      </c>
      <c r="B4919" s="38">
        <v>-34.713349299999997</v>
      </c>
      <c r="C4919" s="38">
        <v>-58.583824040000003</v>
      </c>
      <c r="D4919" s="38">
        <v>0.63753974437713623</v>
      </c>
      <c r="E4919" s="38">
        <v>0.57708989475902761</v>
      </c>
      <c r="F4919" s="38">
        <v>56.849315068493155</v>
      </c>
    </row>
    <row r="4920" spans="1:6" x14ac:dyDescent="0.35">
      <c r="A4920" s="37" t="s">
        <v>9410</v>
      </c>
      <c r="B4920" s="38">
        <v>-34.697554420000003</v>
      </c>
      <c r="C4920" s="38">
        <v>-58.621596250000003</v>
      </c>
      <c r="D4920" s="38">
        <v>0.51363205909729004</v>
      </c>
      <c r="E4920" s="38">
        <v>0.5261375904083252</v>
      </c>
      <c r="F4920" s="38">
        <v>49.87593052109181</v>
      </c>
    </row>
    <row r="4921" spans="1:6" x14ac:dyDescent="0.35">
      <c r="A4921" s="37" t="s">
        <v>9411</v>
      </c>
      <c r="B4921" s="38">
        <v>-34.713385240000001</v>
      </c>
      <c r="C4921" s="38">
        <v>-58.563400469999998</v>
      </c>
      <c r="D4921" s="38">
        <v>0.94055157899856567</v>
      </c>
      <c r="E4921" s="38">
        <v>0.89010933766493927</v>
      </c>
      <c r="F4921" s="38">
        <v>72.868217054263567</v>
      </c>
    </row>
    <row r="4922" spans="1:6" x14ac:dyDescent="0.35">
      <c r="A4922" s="37" t="s">
        <v>9412</v>
      </c>
      <c r="B4922" s="38">
        <v>-34.770976789999999</v>
      </c>
      <c r="C4922" s="38">
        <v>-58.617424020000001</v>
      </c>
      <c r="D4922" s="38">
        <v>0.58374577760696411</v>
      </c>
      <c r="E4922" s="38">
        <v>0.59913799994521666</v>
      </c>
      <c r="F4922" s="38">
        <v>51.798561151079134</v>
      </c>
    </row>
    <row r="4923" spans="1:6" x14ac:dyDescent="0.35">
      <c r="A4923" s="37" t="s">
        <v>9413</v>
      </c>
      <c r="B4923" s="38">
        <v>-34.759574299999997</v>
      </c>
      <c r="C4923" s="38">
        <v>-58.645532359999997</v>
      </c>
      <c r="D4923" s="38">
        <v>0.71353936195373535</v>
      </c>
      <c r="E4923" s="38">
        <v>0.71899026963445878</v>
      </c>
      <c r="F4923" s="38">
        <v>75.033738191632921</v>
      </c>
    </row>
    <row r="4924" spans="1:6" x14ac:dyDescent="0.35">
      <c r="A4924" s="37" t="s">
        <v>9414</v>
      </c>
      <c r="B4924" s="38">
        <v>-34.778856519999998</v>
      </c>
      <c r="C4924" s="38">
        <v>-58.617480749999999</v>
      </c>
      <c r="D4924" s="38">
        <v>0.53638863563537598</v>
      </c>
      <c r="E4924" s="38">
        <v>0.53711104217697592</v>
      </c>
      <c r="F4924" s="38">
        <v>54.462659380692166</v>
      </c>
    </row>
    <row r="4925" spans="1:6" x14ac:dyDescent="0.35">
      <c r="A4925" s="37" t="s">
        <v>9415</v>
      </c>
      <c r="B4925" s="38">
        <v>-34.799930740000001</v>
      </c>
      <c r="C4925" s="38">
        <v>-58.624381280000001</v>
      </c>
      <c r="D4925" s="38">
        <v>0.98485708236694336</v>
      </c>
      <c r="E4925" s="38">
        <v>0.9302805192542799</v>
      </c>
      <c r="F4925" s="38">
        <v>65.099882491186847</v>
      </c>
    </row>
    <row r="4926" spans="1:6" x14ac:dyDescent="0.35">
      <c r="A4926" s="37" t="s">
        <v>9416</v>
      </c>
      <c r="B4926" s="38">
        <v>-34.689254439999999</v>
      </c>
      <c r="C4926" s="38">
        <v>-58.607552200000001</v>
      </c>
      <c r="D4926" s="38">
        <v>0.62919306755065918</v>
      </c>
      <c r="E4926" s="38">
        <v>0.48957376182079321</v>
      </c>
      <c r="F4926" s="38">
        <v>63.888888888888886</v>
      </c>
    </row>
    <row r="4927" spans="1:6" x14ac:dyDescent="0.35">
      <c r="A4927" s="37" t="s">
        <v>9417</v>
      </c>
      <c r="B4927" s="38">
        <v>-34.756492510000001</v>
      </c>
      <c r="C4927" s="38">
        <v>-58.639524610000002</v>
      </c>
      <c r="D4927" s="38">
        <v>0.84470832347869873</v>
      </c>
      <c r="E4927" s="38">
        <v>0.8414236042234633</v>
      </c>
      <c r="F4927" s="38">
        <v>62.396694214876035</v>
      </c>
    </row>
    <row r="4928" spans="1:6" x14ac:dyDescent="0.35">
      <c r="A4928" s="37" t="s">
        <v>9418</v>
      </c>
      <c r="B4928" s="38">
        <v>-34.789863580000002</v>
      </c>
      <c r="C4928" s="38">
        <v>-58.638575209999999</v>
      </c>
      <c r="D4928" s="38">
        <v>0.62037789821624756</v>
      </c>
      <c r="E4928" s="38">
        <v>0.6208582430174856</v>
      </c>
      <c r="F4928" s="38">
        <v>65.300546448087431</v>
      </c>
    </row>
    <row r="4929" spans="1:6" x14ac:dyDescent="0.35">
      <c r="A4929" s="37" t="s">
        <v>9419</v>
      </c>
      <c r="B4929" s="38">
        <v>-34.816936210000001</v>
      </c>
      <c r="C4929" s="38">
        <v>-58.630470090000003</v>
      </c>
      <c r="D4929" s="38">
        <v>0.7246253490447998</v>
      </c>
      <c r="E4929" s="38">
        <v>0.74525292090007234</v>
      </c>
      <c r="F4929" s="38">
        <v>59.683426443202983</v>
      </c>
    </row>
    <row r="4930" spans="1:6" x14ac:dyDescent="0.35">
      <c r="A4930" s="37" t="s">
        <v>9420</v>
      </c>
      <c r="B4930" s="38">
        <v>-34.775583330000003</v>
      </c>
      <c r="C4930" s="38">
        <v>-58.654444050000002</v>
      </c>
      <c r="D4930" s="38">
        <v>0.77618193626403809</v>
      </c>
      <c r="E4930" s="38">
        <v>0.77630863848485443</v>
      </c>
      <c r="F4930" s="38">
        <v>62.620689655172413</v>
      </c>
    </row>
    <row r="4931" spans="1:6" x14ac:dyDescent="0.35">
      <c r="A4931" s="37" t="s">
        <v>9421</v>
      </c>
      <c r="B4931" s="38">
        <v>-34.778704329999997</v>
      </c>
      <c r="C4931" s="38">
        <v>-58.644911409999999</v>
      </c>
      <c r="D4931" s="38">
        <v>0.5047142505645752</v>
      </c>
      <c r="E4931" s="38">
        <v>0.52648968829049003</v>
      </c>
      <c r="F4931" s="38">
        <v>58.482142857142861</v>
      </c>
    </row>
    <row r="4932" spans="1:6" x14ac:dyDescent="0.35">
      <c r="A4932" s="37" t="s">
        <v>9422</v>
      </c>
      <c r="B4932" s="38">
        <v>-34.772206660000002</v>
      </c>
      <c r="C4932" s="38">
        <v>-58.645328800000001</v>
      </c>
      <c r="D4932" s="38">
        <v>0.50712639093399048</v>
      </c>
      <c r="E4932" s="38">
        <v>0.50665971558344991</v>
      </c>
      <c r="F4932" s="38">
        <v>47.222222222222221</v>
      </c>
    </row>
    <row r="4933" spans="1:6" x14ac:dyDescent="0.35">
      <c r="A4933" s="37" t="s">
        <v>9423</v>
      </c>
      <c r="B4933" s="38">
        <v>-34.815520749999997</v>
      </c>
      <c r="C4933" s="38">
        <v>-58.641421350000002</v>
      </c>
      <c r="D4933" s="38">
        <v>0.7779693603515625</v>
      </c>
      <c r="E4933" s="38">
        <v>0.77847313218646574</v>
      </c>
      <c r="F4933" s="38">
        <v>61.964735516372791</v>
      </c>
    </row>
    <row r="4934" spans="1:6" x14ac:dyDescent="0.35">
      <c r="A4934" s="37" t="s">
        <v>9424</v>
      </c>
      <c r="B4934" s="38">
        <v>-34.702473959999999</v>
      </c>
      <c r="C4934" s="38">
        <v>-58.616174610000002</v>
      </c>
      <c r="D4934" s="38">
        <v>0.5464966893196106</v>
      </c>
      <c r="E4934" s="38">
        <v>0.5672853683170519</v>
      </c>
      <c r="F4934" s="38">
        <v>56.373937677053817</v>
      </c>
    </row>
    <row r="4935" spans="1:6" x14ac:dyDescent="0.35">
      <c r="A4935" s="37" t="s">
        <v>9425</v>
      </c>
      <c r="B4935" s="38">
        <v>-34.700402369999999</v>
      </c>
      <c r="C4935" s="38">
        <v>-58.569036320000002</v>
      </c>
      <c r="D4935" s="38">
        <v>0.65456390380859375</v>
      </c>
      <c r="E4935" s="38">
        <v>0.61846244666311478</v>
      </c>
      <c r="F4935" s="38">
        <v>54.814814814814817</v>
      </c>
    </row>
    <row r="4936" spans="1:6" x14ac:dyDescent="0.35">
      <c r="A4936" s="37" t="s">
        <v>9426</v>
      </c>
      <c r="B4936" s="38">
        <v>-34.757202749999998</v>
      </c>
      <c r="C4936" s="38">
        <v>-58.629432680000001</v>
      </c>
      <c r="D4936" s="38">
        <v>0.89233434200286865</v>
      </c>
      <c r="E4936" s="38">
        <v>0.76995299922095406</v>
      </c>
      <c r="F4936" s="38">
        <v>62.782608695652172</v>
      </c>
    </row>
    <row r="4937" spans="1:6" x14ac:dyDescent="0.35">
      <c r="A4937" s="37" t="s">
        <v>9427</v>
      </c>
      <c r="B4937" s="38">
        <v>-34.769057850000003</v>
      </c>
      <c r="C4937" s="38">
        <v>-58.607653880000001</v>
      </c>
      <c r="D4937" s="38">
        <v>0.75343042612075806</v>
      </c>
      <c r="E4937" s="38">
        <v>0.79207835699382578</v>
      </c>
      <c r="F4937" s="38">
        <v>58.156028368794324</v>
      </c>
    </row>
    <row r="4938" spans="1:6" x14ac:dyDescent="0.35">
      <c r="A4938" s="37" t="s">
        <v>9428</v>
      </c>
      <c r="B4938" s="38">
        <v>-34.861371890000001</v>
      </c>
      <c r="C4938" s="38">
        <v>-58.710847280000003</v>
      </c>
      <c r="D4938" s="38">
        <v>0.72184163331985474</v>
      </c>
      <c r="E4938" s="38">
        <v>0.72168066766526962</v>
      </c>
      <c r="F4938" s="38">
        <v>68.75</v>
      </c>
    </row>
    <row r="4939" spans="1:6" x14ac:dyDescent="0.35">
      <c r="A4939" s="37" t="s">
        <v>9429</v>
      </c>
      <c r="B4939" s="38">
        <v>-34.755182570000002</v>
      </c>
      <c r="C4939" s="38">
        <v>-58.60920265</v>
      </c>
      <c r="D4939" s="38">
        <v>0.58292305469512939</v>
      </c>
      <c r="E4939" s="38">
        <v>0.5808097897349177</v>
      </c>
      <c r="F4939" s="38">
        <v>50.671785028790786</v>
      </c>
    </row>
    <row r="4940" spans="1:6" x14ac:dyDescent="0.35">
      <c r="A4940" s="37" t="s">
        <v>9430</v>
      </c>
      <c r="B4940" s="38">
        <v>-34.698061520000003</v>
      </c>
      <c r="C4940" s="38">
        <v>-58.488180389999997</v>
      </c>
      <c r="D4940" s="38">
        <v>0.59762263298034668</v>
      </c>
      <c r="E4940" s="38">
        <v>0.60668345457977724</v>
      </c>
      <c r="F4940" s="38">
        <v>81.148429035752983</v>
      </c>
    </row>
    <row r="4941" spans="1:6" x14ac:dyDescent="0.35">
      <c r="A4941" s="37" t="s">
        <v>9431</v>
      </c>
      <c r="B4941" s="38">
        <v>-34.702681259999999</v>
      </c>
      <c r="C4941" s="38">
        <v>-58.489752529999997</v>
      </c>
      <c r="D4941" s="38">
        <v>0.61225533485412598</v>
      </c>
      <c r="E4941" s="38">
        <v>0.64813746286161023</v>
      </c>
      <c r="F4941" s="38">
        <v>79.34621099554235</v>
      </c>
    </row>
    <row r="4942" spans="1:6" x14ac:dyDescent="0.35">
      <c r="A4942" s="37" t="s">
        <v>9432</v>
      </c>
      <c r="B4942" s="38">
        <v>-34.703761059999998</v>
      </c>
      <c r="C4942" s="38">
        <v>-58.497240220000002</v>
      </c>
      <c r="D4942" s="38">
        <v>0.82485282421112061</v>
      </c>
      <c r="E4942" s="38">
        <v>0.82379017649470154</v>
      </c>
      <c r="F4942" s="38">
        <v>67.377049180327859</v>
      </c>
    </row>
    <row r="4943" spans="1:6" x14ac:dyDescent="0.35">
      <c r="A4943" s="37" t="s">
        <v>9433</v>
      </c>
      <c r="B4943" s="38">
        <v>-34.666804640000002</v>
      </c>
      <c r="C4943" s="38">
        <v>-58.585324460000002</v>
      </c>
      <c r="D4943" s="38">
        <v>0.15107645094394681</v>
      </c>
      <c r="E4943" s="38">
        <v>0.15677642057070859</v>
      </c>
      <c r="F4943" s="38">
        <v>31.616341030195382</v>
      </c>
    </row>
    <row r="4944" spans="1:6" x14ac:dyDescent="0.35">
      <c r="A4944" s="37" t="s">
        <v>9434</v>
      </c>
      <c r="B4944" s="38">
        <v>-34.729292819999998</v>
      </c>
      <c r="C4944" s="38">
        <v>-58.605770120000003</v>
      </c>
      <c r="D4944" s="38">
        <v>0.57798802852630615</v>
      </c>
      <c r="E4944" s="38">
        <v>0.6053116420904795</v>
      </c>
      <c r="F4944" s="38">
        <v>58.480565371024738</v>
      </c>
    </row>
    <row r="4945" spans="1:6" x14ac:dyDescent="0.35">
      <c r="A4945" s="37" t="s">
        <v>9435</v>
      </c>
      <c r="B4945" s="38">
        <v>-34.675477030000003</v>
      </c>
      <c r="C4945" s="38">
        <v>-58.561788010000001</v>
      </c>
      <c r="D4945" s="38">
        <v>0.22592085599899289</v>
      </c>
      <c r="E4945" s="38">
        <v>0.221112080356654</v>
      </c>
      <c r="F4945" s="38">
        <v>30.76923076923077</v>
      </c>
    </row>
    <row r="4946" spans="1:6" x14ac:dyDescent="0.35">
      <c r="A4946" s="37" t="s">
        <v>9436</v>
      </c>
      <c r="B4946" s="38">
        <v>-34.66212316</v>
      </c>
      <c r="C4946" s="38">
        <v>-58.531095180000001</v>
      </c>
      <c r="D4946" s="38">
        <v>0.35248956084251398</v>
      </c>
      <c r="E4946" s="38">
        <v>0.35849433143933612</v>
      </c>
      <c r="F4946" s="38">
        <v>40.664961636828643</v>
      </c>
    </row>
    <row r="4947" spans="1:6" x14ac:dyDescent="0.35">
      <c r="A4947" s="37" t="s">
        <v>9437</v>
      </c>
      <c r="B4947" s="38">
        <v>-34.82665205</v>
      </c>
      <c r="C4947" s="38">
        <v>-58.629719129999998</v>
      </c>
      <c r="D4947" s="38">
        <v>0.80047297477722168</v>
      </c>
      <c r="E4947" s="38">
        <v>0.81164695443333801</v>
      </c>
      <c r="F4947" s="38">
        <v>67.057291666666657</v>
      </c>
    </row>
    <row r="4948" spans="1:6" x14ac:dyDescent="0.35">
      <c r="A4948" s="37" t="s">
        <v>9438</v>
      </c>
      <c r="B4948" s="38">
        <v>-34.859197010000003</v>
      </c>
      <c r="C4948" s="38">
        <v>-58.665110779999999</v>
      </c>
      <c r="D4948" s="38">
        <v>0.65527814626693726</v>
      </c>
      <c r="E4948" s="38">
        <v>0.65285856820441579</v>
      </c>
      <c r="F4948" s="38">
        <v>47.632311977715879</v>
      </c>
    </row>
    <row r="4949" spans="1:6" x14ac:dyDescent="0.35">
      <c r="A4949" s="37" t="s">
        <v>9439</v>
      </c>
      <c r="B4949" s="38">
        <v>-34.719909379999997</v>
      </c>
      <c r="C4949" s="38">
        <v>-58.521602970000004</v>
      </c>
      <c r="D4949" s="38">
        <v>0.24577707052230829</v>
      </c>
      <c r="E4949" s="38">
        <v>0.2328344574996403</v>
      </c>
      <c r="F4949" s="38">
        <v>28.697571743929362</v>
      </c>
    </row>
    <row r="4950" spans="1:6" x14ac:dyDescent="0.35">
      <c r="A4950" s="37" t="s">
        <v>9440</v>
      </c>
      <c r="B4950" s="38">
        <v>-34.718788609999997</v>
      </c>
      <c r="C4950" s="38">
        <v>-58.529373210000003</v>
      </c>
      <c r="D4950" s="38">
        <v>0.30424100160598749</v>
      </c>
      <c r="E4950" s="38">
        <v>0.27360421928920242</v>
      </c>
      <c r="F4950" s="38">
        <v>38.780487804878049</v>
      </c>
    </row>
    <row r="4951" spans="1:6" x14ac:dyDescent="0.35">
      <c r="A4951" s="37" t="s">
        <v>9441</v>
      </c>
      <c r="B4951" s="38">
        <v>-34.852788709999999</v>
      </c>
      <c r="C4951" s="38">
        <v>-58.657048209999999</v>
      </c>
      <c r="D4951" s="38">
        <v>0.70109748840332031</v>
      </c>
      <c r="E4951" s="38">
        <v>0.71030267410808134</v>
      </c>
      <c r="F4951" s="38">
        <v>48.281786941580755</v>
      </c>
    </row>
    <row r="4952" spans="1:6" x14ac:dyDescent="0.35">
      <c r="A4952" s="37" t="s">
        <v>9442</v>
      </c>
      <c r="B4952" s="38">
        <v>-34.729943579999997</v>
      </c>
      <c r="C4952" s="38">
        <v>-58.53344302</v>
      </c>
      <c r="D4952" s="38">
        <v>0.40589770674705511</v>
      </c>
      <c r="E4952" s="38">
        <v>0.4066413433262796</v>
      </c>
      <c r="F4952" s="38">
        <v>57.330415754923415</v>
      </c>
    </row>
    <row r="4953" spans="1:6" x14ac:dyDescent="0.35">
      <c r="A4953" s="37" t="s">
        <v>9443</v>
      </c>
      <c r="B4953" s="38">
        <v>-34.714037210000001</v>
      </c>
      <c r="C4953" s="38">
        <v>-58.538884330000002</v>
      </c>
      <c r="D4953" s="38">
        <v>0.4008612334728241</v>
      </c>
      <c r="E4953" s="38">
        <v>0.40818932417191961</v>
      </c>
      <c r="F4953" s="38">
        <v>59.701492537313428</v>
      </c>
    </row>
    <row r="4954" spans="1:6" x14ac:dyDescent="0.35">
      <c r="A4954" s="37" t="s">
        <v>9444</v>
      </c>
      <c r="B4954" s="38">
        <v>-34.707422620000003</v>
      </c>
      <c r="C4954" s="38">
        <v>-58.544803620000003</v>
      </c>
      <c r="D4954" s="38">
        <v>0.58460777997970581</v>
      </c>
      <c r="E4954" s="38">
        <v>0.58615784512625801</v>
      </c>
      <c r="F4954" s="38">
        <v>57.784431137724546</v>
      </c>
    </row>
    <row r="4955" spans="1:6" x14ac:dyDescent="0.35">
      <c r="A4955" s="37" t="s">
        <v>9445</v>
      </c>
      <c r="B4955" s="38">
        <v>-34.710703950000003</v>
      </c>
      <c r="C4955" s="38">
        <v>-58.549571729999997</v>
      </c>
      <c r="D4955" s="38">
        <v>0.51960420608520508</v>
      </c>
      <c r="E4955" s="38">
        <v>0.52824289351701736</v>
      </c>
      <c r="F4955" s="38">
        <v>55.965292841648598</v>
      </c>
    </row>
    <row r="4956" spans="1:6" x14ac:dyDescent="0.35">
      <c r="A4956" s="37" t="s">
        <v>9446</v>
      </c>
      <c r="B4956" s="38">
        <v>-34.65708643</v>
      </c>
      <c r="C4956" s="38">
        <v>-58.588504729999997</v>
      </c>
      <c r="D4956" s="38">
        <v>0.24356430768966669</v>
      </c>
      <c r="E4956" s="38">
        <v>0.21667773607704369</v>
      </c>
      <c r="F4956" s="38">
        <v>30.694980694980696</v>
      </c>
    </row>
    <row r="4957" spans="1:6" x14ac:dyDescent="0.35">
      <c r="A4957" s="37" t="s">
        <v>9447</v>
      </c>
      <c r="B4957" s="38">
        <v>-34.710577409999999</v>
      </c>
      <c r="C4957" s="38">
        <v>-58.591953160000003</v>
      </c>
      <c r="D4957" s="38">
        <v>0.43332770466804499</v>
      </c>
      <c r="E4957" s="38">
        <v>0.44082500566454502</v>
      </c>
      <c r="F4957" s="38">
        <v>43.126177024482111</v>
      </c>
    </row>
    <row r="4958" spans="1:6" x14ac:dyDescent="0.35">
      <c r="A4958" s="37" t="s">
        <v>9448</v>
      </c>
      <c r="B4958" s="38">
        <v>-34.698993979999997</v>
      </c>
      <c r="C4958" s="38">
        <v>-58.52689685</v>
      </c>
      <c r="D4958" s="38">
        <v>0.43482089042663569</v>
      </c>
      <c r="E4958" s="38">
        <v>0.41269313237246352</v>
      </c>
      <c r="F4958" s="38">
        <v>58.874458874458881</v>
      </c>
    </row>
    <row r="4959" spans="1:6" x14ac:dyDescent="0.35">
      <c r="A4959" s="37" t="s">
        <v>9449</v>
      </c>
      <c r="B4959" s="38">
        <v>-34.742087730000001</v>
      </c>
      <c r="C4959" s="38">
        <v>-58.578881719999998</v>
      </c>
      <c r="D4959" s="38">
        <v>0.63186860084533691</v>
      </c>
      <c r="E4959" s="38">
        <v>0.63547864959046652</v>
      </c>
      <c r="F4959" s="38">
        <v>55.599214145383101</v>
      </c>
    </row>
    <row r="4960" spans="1:6" x14ac:dyDescent="0.35">
      <c r="A4960" s="37" t="s">
        <v>9450</v>
      </c>
      <c r="B4960" s="38">
        <v>-34.827336170000002</v>
      </c>
      <c r="C4960" s="38">
        <v>-58.637095840000001</v>
      </c>
      <c r="D4960" s="38">
        <v>0.70133483409881592</v>
      </c>
      <c r="E4960" s="38">
        <v>0.70507081295992879</v>
      </c>
      <c r="F4960" s="38">
        <v>49.054054054054049</v>
      </c>
    </row>
    <row r="4961" spans="1:6" x14ac:dyDescent="0.35">
      <c r="A4961" s="37" t="s">
        <v>9451</v>
      </c>
      <c r="B4961" s="38">
        <v>-34.691995439999999</v>
      </c>
      <c r="C4961" s="38">
        <v>-58.60893007</v>
      </c>
      <c r="D4961" s="38">
        <v>0.46635374426841741</v>
      </c>
      <c r="E4961" s="38">
        <v>0.48062998226710729</v>
      </c>
      <c r="F4961" s="38">
        <v>54.380165289256198</v>
      </c>
    </row>
    <row r="4962" spans="1:6" x14ac:dyDescent="0.35">
      <c r="A4962" s="37" t="s">
        <v>9452</v>
      </c>
      <c r="B4962" s="38">
        <v>-34.710597909999997</v>
      </c>
      <c r="C4962" s="38">
        <v>-58.56713792</v>
      </c>
      <c r="D4962" s="38">
        <v>0.95875298976898193</v>
      </c>
      <c r="E4962" s="38">
        <v>0.91460523822090845</v>
      </c>
      <c r="F4962" s="38">
        <v>74.324324324324323</v>
      </c>
    </row>
    <row r="4963" spans="1:6" x14ac:dyDescent="0.35">
      <c r="A4963" s="37" t="s">
        <v>9453</v>
      </c>
      <c r="B4963" s="38">
        <v>-34.754760900000001</v>
      </c>
      <c r="C4963" s="38">
        <v>-58.593335349999997</v>
      </c>
      <c r="D4963" s="38">
        <v>0.49820446968078608</v>
      </c>
      <c r="E4963" s="38">
        <v>0.54738304194282084</v>
      </c>
      <c r="F4963" s="38">
        <v>53.201970443349758</v>
      </c>
    </row>
    <row r="4964" spans="1:6" x14ac:dyDescent="0.35">
      <c r="A4964" s="37" t="s">
        <v>9454</v>
      </c>
      <c r="B4964" s="38">
        <v>-34.793682429999997</v>
      </c>
      <c r="C4964" s="38">
        <v>-58.615949389999997</v>
      </c>
      <c r="D4964" s="38">
        <v>0.78381794691085815</v>
      </c>
      <c r="E4964" s="38">
        <v>0.78134868707921767</v>
      </c>
      <c r="F4964" s="38">
        <v>56.349206349206348</v>
      </c>
    </row>
    <row r="4965" spans="1:6" x14ac:dyDescent="0.35">
      <c r="A4965" s="37" t="s">
        <v>9455</v>
      </c>
      <c r="B4965" s="38">
        <v>-34.711890320000002</v>
      </c>
      <c r="C4965" s="38">
        <v>-58.558959549999997</v>
      </c>
      <c r="D4965" s="38">
        <v>0.96103990077972412</v>
      </c>
      <c r="E4965" s="38">
        <v>0.93309667464849111</v>
      </c>
      <c r="F4965" s="38">
        <v>67.873303167420815</v>
      </c>
    </row>
    <row r="4966" spans="1:6" x14ac:dyDescent="0.35">
      <c r="A4966" s="37" t="s">
        <v>9456</v>
      </c>
      <c r="B4966" s="38">
        <v>-34.76775473</v>
      </c>
      <c r="C4966" s="38">
        <v>-58.589065810000001</v>
      </c>
      <c r="D4966" s="38">
        <v>0.85791945457458496</v>
      </c>
      <c r="E4966" s="38">
        <v>0.84632729839634246</v>
      </c>
      <c r="F4966" s="38">
        <v>72.249589490968802</v>
      </c>
    </row>
    <row r="4967" spans="1:6" x14ac:dyDescent="0.35">
      <c r="A4967" s="37" t="s">
        <v>9457</v>
      </c>
      <c r="B4967" s="38">
        <v>-34.715000240000002</v>
      </c>
      <c r="C4967" s="38">
        <v>-58.557384050000003</v>
      </c>
      <c r="D4967" s="38">
        <v>0.89157235622406006</v>
      </c>
      <c r="E4967" s="38">
        <v>0.85405569140975535</v>
      </c>
      <c r="F4967" s="38">
        <v>67.5</v>
      </c>
    </row>
    <row r="4968" spans="1:6" x14ac:dyDescent="0.35">
      <c r="A4968" s="37" t="s">
        <v>9458</v>
      </c>
      <c r="B4968" s="38">
        <v>-34.773437829999999</v>
      </c>
      <c r="C4968" s="38">
        <v>-58.614331730000004</v>
      </c>
      <c r="D4968" s="38">
        <v>0.62240523099899292</v>
      </c>
      <c r="E4968" s="38">
        <v>0.60095609859986743</v>
      </c>
      <c r="F4968" s="38">
        <v>58.737316798196169</v>
      </c>
    </row>
    <row r="4969" spans="1:6" x14ac:dyDescent="0.35">
      <c r="A4969" s="37" t="s">
        <v>9459</v>
      </c>
      <c r="B4969" s="38">
        <v>-34.726253640000003</v>
      </c>
      <c r="C4969" s="38">
        <v>-58.60625563</v>
      </c>
      <c r="D4969" s="38">
        <v>0.71451795101165771</v>
      </c>
      <c r="E4969" s="38">
        <v>0.68842565019925439</v>
      </c>
      <c r="F4969" s="38">
        <v>59.169550173010379</v>
      </c>
    </row>
    <row r="4970" spans="1:6" x14ac:dyDescent="0.35">
      <c r="A4970" s="37" t="s">
        <v>9460</v>
      </c>
      <c r="B4970" s="38">
        <v>-34.733365089999999</v>
      </c>
      <c r="C4970" s="38">
        <v>-58.583149110000001</v>
      </c>
      <c r="D4970" s="38">
        <v>0.57031023502349854</v>
      </c>
      <c r="E4970" s="38">
        <v>0.56137830175851522</v>
      </c>
      <c r="F4970" s="38">
        <v>50.602409638554214</v>
      </c>
    </row>
    <row r="4971" spans="1:6" x14ac:dyDescent="0.35">
      <c r="A4971" s="37" t="s">
        <v>9461</v>
      </c>
      <c r="B4971" s="38">
        <v>-34.718490289999998</v>
      </c>
      <c r="C4971" s="38">
        <v>-58.560639180000003</v>
      </c>
      <c r="D4971" s="38">
        <v>0.92138606309890747</v>
      </c>
      <c r="E4971" s="38">
        <v>0.86309266421529984</v>
      </c>
      <c r="F4971" s="38">
        <v>70.712401055408975</v>
      </c>
    </row>
    <row r="4972" spans="1:6" x14ac:dyDescent="0.35">
      <c r="A4972" s="37" t="s">
        <v>9462</v>
      </c>
      <c r="B4972" s="38">
        <v>-34.715198119999997</v>
      </c>
      <c r="C4972" s="38">
        <v>-58.568601459999996</v>
      </c>
      <c r="D4972" s="38">
        <v>0.71397453546524048</v>
      </c>
      <c r="E4972" s="38">
        <v>0.70030457898974419</v>
      </c>
      <c r="F4972" s="38">
        <v>59.099804305283755</v>
      </c>
    </row>
    <row r="4973" spans="1:6" x14ac:dyDescent="0.35">
      <c r="A4973" s="37" t="s">
        <v>9463</v>
      </c>
      <c r="B4973" s="38">
        <v>-34.68884207</v>
      </c>
      <c r="C4973" s="38">
        <v>-58.594608549999997</v>
      </c>
      <c r="D4973" s="38">
        <v>0.39133250713348389</v>
      </c>
      <c r="E4973" s="38">
        <v>0.39846553784959449</v>
      </c>
      <c r="F4973" s="38">
        <v>49.887640449438202</v>
      </c>
    </row>
    <row r="4974" spans="1:6" x14ac:dyDescent="0.35">
      <c r="A4974" s="37" t="s">
        <v>9464</v>
      </c>
      <c r="B4974" s="38">
        <v>-34.721102399999999</v>
      </c>
      <c r="C4974" s="38">
        <v>-58.565908989999997</v>
      </c>
      <c r="D4974" s="38">
        <v>0.79950881004333496</v>
      </c>
      <c r="E4974" s="38">
        <v>0.78992135901200144</v>
      </c>
      <c r="F4974" s="38">
        <v>67.988668555240793</v>
      </c>
    </row>
    <row r="4975" spans="1:6" x14ac:dyDescent="0.35">
      <c r="A4975" s="37" t="s">
        <v>9465</v>
      </c>
      <c r="B4975" s="38">
        <v>-34.729269989999999</v>
      </c>
      <c r="C4975" s="38">
        <v>-58.573407320000001</v>
      </c>
      <c r="D4975" s="38">
        <v>0.80214065313339233</v>
      </c>
      <c r="E4975" s="38">
        <v>0.78975119310266828</v>
      </c>
      <c r="F4975" s="38">
        <v>53.22164948453608</v>
      </c>
    </row>
    <row r="4976" spans="1:6" x14ac:dyDescent="0.35">
      <c r="A4976" s="37" t="s">
        <v>9466</v>
      </c>
      <c r="B4976" s="38">
        <v>-34.702895650000002</v>
      </c>
      <c r="C4976" s="38">
        <v>-58.542555649999997</v>
      </c>
      <c r="D4976" s="38">
        <v>0.57648921012878418</v>
      </c>
      <c r="E4976" s="38">
        <v>0.65376164784302582</v>
      </c>
      <c r="F4976" s="38">
        <v>69.298245614035096</v>
      </c>
    </row>
    <row r="4977" spans="1:6" x14ac:dyDescent="0.35">
      <c r="A4977" s="37" t="s">
        <v>9467</v>
      </c>
      <c r="B4977" s="38">
        <v>-34.707482130000002</v>
      </c>
      <c r="C4977" s="38">
        <v>-58.616433559999997</v>
      </c>
      <c r="D4977" s="38">
        <v>0.66284048557281494</v>
      </c>
      <c r="E4977" s="38">
        <v>0.64192156581317672</v>
      </c>
      <c r="F4977" s="38">
        <v>56.858407079646021</v>
      </c>
    </row>
    <row r="4978" spans="1:6" x14ac:dyDescent="0.35">
      <c r="A4978" s="37" t="s">
        <v>9468</v>
      </c>
      <c r="B4978" s="38">
        <v>-34.71320197</v>
      </c>
      <c r="C4978" s="38">
        <v>-58.634300869999997</v>
      </c>
      <c r="D4978" s="38">
        <v>0.91985577344894409</v>
      </c>
      <c r="E4978" s="38">
        <v>0.89936054066607829</v>
      </c>
      <c r="F4978" s="38">
        <v>68.941979522184312</v>
      </c>
    </row>
    <row r="4979" spans="1:6" x14ac:dyDescent="0.35">
      <c r="A4979" s="37" t="s">
        <v>9469</v>
      </c>
      <c r="B4979" s="38">
        <v>-34.692975240000003</v>
      </c>
      <c r="C4979" s="38">
        <v>-58.5776021</v>
      </c>
      <c r="D4979" s="38">
        <v>0.54823315143585205</v>
      </c>
      <c r="E4979" s="38">
        <v>0.5597157188363977</v>
      </c>
      <c r="F4979" s="38">
        <v>72.262773722627742</v>
      </c>
    </row>
    <row r="4980" spans="1:6" x14ac:dyDescent="0.35">
      <c r="A4980" s="37" t="s">
        <v>9470</v>
      </c>
      <c r="B4980" s="38">
        <v>-34.704690239999998</v>
      </c>
      <c r="C4980" s="38">
        <v>-58.539383649999998</v>
      </c>
      <c r="D4980" s="38">
        <v>0.57408875226974487</v>
      </c>
      <c r="E4980" s="38">
        <v>0.56120221630523082</v>
      </c>
      <c r="F4980" s="38">
        <v>62.116040955631405</v>
      </c>
    </row>
    <row r="4981" spans="1:6" x14ac:dyDescent="0.35">
      <c r="A4981" s="37" t="s">
        <v>9471</v>
      </c>
      <c r="B4981" s="38">
        <v>-34.766323100000001</v>
      </c>
      <c r="C4981" s="38">
        <v>-58.621227230000002</v>
      </c>
      <c r="D4981" s="38">
        <v>0.65048313140869141</v>
      </c>
      <c r="E4981" s="38">
        <v>0.62816916571723092</v>
      </c>
      <c r="F4981" s="38">
        <v>58.071748878923771</v>
      </c>
    </row>
    <row r="4982" spans="1:6" x14ac:dyDescent="0.35">
      <c r="A4982" s="37" t="s">
        <v>9472</v>
      </c>
      <c r="B4982" s="38">
        <v>-34.847763020000002</v>
      </c>
      <c r="C4982" s="38">
        <v>-58.635403689999997</v>
      </c>
      <c r="D4982" s="38">
        <v>0.97442591190338135</v>
      </c>
      <c r="E4982" s="38">
        <v>0.91503624225917612</v>
      </c>
      <c r="F4982" s="38">
        <v>70.712909441233137</v>
      </c>
    </row>
    <row r="4983" spans="1:6" x14ac:dyDescent="0.35">
      <c r="A4983" s="37" t="s">
        <v>9473</v>
      </c>
      <c r="B4983" s="38">
        <v>-34.685442090000002</v>
      </c>
      <c r="C4983" s="38">
        <v>-58.61884989</v>
      </c>
      <c r="D4983" s="38">
        <v>0.59342068433761597</v>
      </c>
      <c r="E4983" s="38">
        <v>0.48557230673338242</v>
      </c>
      <c r="F4983" s="38">
        <v>51.68539325842697</v>
      </c>
    </row>
    <row r="4984" spans="1:6" x14ac:dyDescent="0.35">
      <c r="A4984" s="37" t="s">
        <v>9474</v>
      </c>
      <c r="B4984" s="38">
        <v>-34.735743589999998</v>
      </c>
      <c r="C4984" s="38">
        <v>-58.587033470000002</v>
      </c>
      <c r="D4984" s="38">
        <v>0.58275032043457031</v>
      </c>
      <c r="E4984" s="38">
        <v>0.60253139833609259</v>
      </c>
      <c r="F4984" s="38">
        <v>45.13064133016627</v>
      </c>
    </row>
    <row r="4985" spans="1:6" x14ac:dyDescent="0.35">
      <c r="A4985" s="37" t="s">
        <v>9475</v>
      </c>
      <c r="B4985" s="38">
        <v>-34.719997909999996</v>
      </c>
      <c r="C4985" s="38">
        <v>-58.598156729999999</v>
      </c>
      <c r="D4985" s="38">
        <v>0</v>
      </c>
      <c r="E4985" s="38">
        <v>0.20774543796266831</v>
      </c>
      <c r="F4985" s="38">
        <v>45.642201834862384</v>
      </c>
    </row>
    <row r="4986" spans="1:6" x14ac:dyDescent="0.35">
      <c r="A4986" s="37" t="s">
        <v>9476</v>
      </c>
      <c r="B4986" s="38">
        <v>-34.759947490000002</v>
      </c>
      <c r="C4986" s="38">
        <v>-58.58956147</v>
      </c>
      <c r="D4986" s="38">
        <v>0.75754404067993164</v>
      </c>
      <c r="E4986" s="38">
        <v>0.74316071679717621</v>
      </c>
      <c r="F4986" s="38">
        <v>65.92178770949721</v>
      </c>
    </row>
    <row r="4987" spans="1:6" x14ac:dyDescent="0.35">
      <c r="A4987" s="37" t="s">
        <v>9477</v>
      </c>
      <c r="B4987" s="38">
        <v>-34.733782210000001</v>
      </c>
      <c r="C4987" s="38">
        <v>-58.634465509999998</v>
      </c>
      <c r="D4987" s="38">
        <v>0.97820568084716797</v>
      </c>
      <c r="E4987" s="38">
        <v>0.98308884586606704</v>
      </c>
      <c r="F4987" s="38">
        <v>65.771812080536918</v>
      </c>
    </row>
    <row r="4988" spans="1:6" x14ac:dyDescent="0.35">
      <c r="A4988" s="37" t="s">
        <v>9478</v>
      </c>
      <c r="B4988" s="38">
        <v>-34.76421577</v>
      </c>
      <c r="C4988" s="38">
        <v>-58.585812400000002</v>
      </c>
      <c r="D4988" s="38">
        <v>0.76362866163253784</v>
      </c>
      <c r="E4988" s="38">
        <v>0.76582980155944824</v>
      </c>
      <c r="F4988" s="38">
        <v>53.228621291448519</v>
      </c>
    </row>
    <row r="4989" spans="1:6" x14ac:dyDescent="0.35">
      <c r="A4989" s="37" t="s">
        <v>9479</v>
      </c>
      <c r="B4989" s="38">
        <v>-34.719880330000002</v>
      </c>
      <c r="C4989" s="38">
        <v>-58.559040179999997</v>
      </c>
      <c r="D4989" s="38">
        <v>0.9130980372428894</v>
      </c>
      <c r="E4989" s="38">
        <v>0.90417462226116296</v>
      </c>
      <c r="F4989" s="38">
        <v>65.296803652968038</v>
      </c>
    </row>
    <row r="4990" spans="1:6" x14ac:dyDescent="0.35">
      <c r="A4990" s="37" t="s">
        <v>9480</v>
      </c>
      <c r="B4990" s="38">
        <v>-34.736377820000001</v>
      </c>
      <c r="C4990" s="38">
        <v>-58.619571729999997</v>
      </c>
      <c r="D4990" s="38">
        <v>0.89268094301223755</v>
      </c>
      <c r="E4990" s="38">
        <v>0.87362199864889445</v>
      </c>
      <c r="F4990" s="38">
        <v>67.140600315955766</v>
      </c>
    </row>
    <row r="4991" spans="1:6" x14ac:dyDescent="0.35">
      <c r="A4991" s="37" t="s">
        <v>9481</v>
      </c>
      <c r="B4991" s="38">
        <v>-34.726255629999997</v>
      </c>
      <c r="C4991" s="38">
        <v>-58.566301789999997</v>
      </c>
      <c r="D4991" s="38">
        <v>0.96473932266235352</v>
      </c>
      <c r="E4991" s="38">
        <v>0.90477170215712654</v>
      </c>
      <c r="F4991" s="38">
        <v>65.606361829025843</v>
      </c>
    </row>
    <row r="4992" spans="1:6" x14ac:dyDescent="0.35">
      <c r="A4992" s="37" t="s">
        <v>9482</v>
      </c>
      <c r="B4992" s="38">
        <v>-34.722691910000002</v>
      </c>
      <c r="C4992" s="38">
        <v>-58.61026622</v>
      </c>
      <c r="D4992" s="38">
        <v>0.73554033041000366</v>
      </c>
      <c r="E4992" s="38">
        <v>0.72932172304875142</v>
      </c>
      <c r="F4992" s="38">
        <v>59.943977591036415</v>
      </c>
    </row>
    <row r="4993" spans="1:6" x14ac:dyDescent="0.35">
      <c r="A4993" s="37" t="s">
        <v>9483</v>
      </c>
      <c r="B4993" s="38">
        <v>-34.714869739999997</v>
      </c>
      <c r="C4993" s="38">
        <v>-58.528445249999997</v>
      </c>
      <c r="D4993" s="38">
        <v>0.25097209215164179</v>
      </c>
      <c r="E4993" s="38">
        <v>0.28784075902925949</v>
      </c>
      <c r="F4993" s="38">
        <v>41.498559077809801</v>
      </c>
    </row>
    <row r="4994" spans="1:6" x14ac:dyDescent="0.35">
      <c r="A4994" s="37" t="s">
        <v>9484</v>
      </c>
      <c r="B4994" s="38">
        <v>-34.716383829999998</v>
      </c>
      <c r="C4994" s="38">
        <v>-58.626859150000001</v>
      </c>
      <c r="D4994" s="38">
        <v>0.84577667713165283</v>
      </c>
      <c r="E4994" s="38">
        <v>0.8741695237787146</v>
      </c>
      <c r="F4994" s="38">
        <v>67.387944358578054</v>
      </c>
    </row>
    <row r="4995" spans="1:6" x14ac:dyDescent="0.35">
      <c r="A4995" s="37" t="s">
        <v>9485</v>
      </c>
      <c r="B4995" s="38">
        <v>-34.675445580000002</v>
      </c>
      <c r="C4995" s="38">
        <v>-58.563331040000001</v>
      </c>
      <c r="D4995" s="38">
        <v>0.20754158496856689</v>
      </c>
      <c r="E4995" s="38">
        <v>0.2192326477595738</v>
      </c>
      <c r="F4995" s="38">
        <v>21.561338289962826</v>
      </c>
    </row>
    <row r="4996" spans="1:6" x14ac:dyDescent="0.35">
      <c r="A4996" s="37" t="s">
        <v>9486</v>
      </c>
      <c r="B4996" s="38">
        <v>-34.73410003</v>
      </c>
      <c r="C4996" s="38">
        <v>-58.526926400000001</v>
      </c>
      <c r="D4996" s="38">
        <v>0.46237453818321228</v>
      </c>
      <c r="E4996" s="38">
        <v>0.46653231272571971</v>
      </c>
      <c r="F4996" s="38">
        <v>51.94444444444445</v>
      </c>
    </row>
    <row r="4997" spans="1:6" x14ac:dyDescent="0.35">
      <c r="A4997" s="37" t="s">
        <v>9487</v>
      </c>
      <c r="B4997" s="38">
        <v>-34.667613709999998</v>
      </c>
      <c r="C4997" s="38">
        <v>-58.597990940000003</v>
      </c>
      <c r="D4997" s="38">
        <v>0.32335507869720459</v>
      </c>
      <c r="E4997" s="38">
        <v>0.29419528568784398</v>
      </c>
      <c r="F4997" s="38"/>
    </row>
    <row r="4998" spans="1:6" x14ac:dyDescent="0.35">
      <c r="A4998" s="37" t="s">
        <v>9488</v>
      </c>
      <c r="B4998" s="38">
        <v>-34.72001392</v>
      </c>
      <c r="C4998" s="38">
        <v>-58.571946410000002</v>
      </c>
      <c r="D4998" s="38">
        <v>0.69550198316574097</v>
      </c>
      <c r="E4998" s="38">
        <v>0.68612350055149618</v>
      </c>
      <c r="F4998" s="38"/>
    </row>
    <row r="4999" spans="1:6" x14ac:dyDescent="0.35">
      <c r="A4999" s="37" t="s">
        <v>9489</v>
      </c>
      <c r="B4999" s="38">
        <v>-34.666087079999997</v>
      </c>
      <c r="C4999" s="38">
        <v>-58.561266850000003</v>
      </c>
      <c r="D4999" s="38">
        <v>0.1479978263378143</v>
      </c>
      <c r="E4999" s="38">
        <v>0.127560803932803</v>
      </c>
      <c r="F4999" s="38"/>
    </row>
    <row r="5000" spans="1:6" x14ac:dyDescent="0.35">
      <c r="A5000" s="37" t="s">
        <v>9490</v>
      </c>
      <c r="B5000" s="38">
        <v>-34.697943899999999</v>
      </c>
      <c r="C5000" s="38">
        <v>-58.50454113</v>
      </c>
      <c r="D5000" s="38">
        <v>0.28709837794303888</v>
      </c>
      <c r="E5000" s="38">
        <v>0.33011688976674469</v>
      </c>
      <c r="F5000" s="38"/>
    </row>
    <row r="5001" spans="1:6" x14ac:dyDescent="0.35">
      <c r="A5001" s="37" t="s">
        <v>9491</v>
      </c>
      <c r="B5001" s="38">
        <v>-34.701400370000002</v>
      </c>
      <c r="C5001" s="38">
        <v>-58.604117539999997</v>
      </c>
      <c r="D5001" s="38">
        <v>0.48420983552932739</v>
      </c>
      <c r="E5001" s="38">
        <v>0.47719670283166993</v>
      </c>
      <c r="F5001" s="38"/>
    </row>
    <row r="5002" spans="1:6" x14ac:dyDescent="0.35">
      <c r="A5002" s="37" t="s">
        <v>9492</v>
      </c>
      <c r="B5002" s="38">
        <v>-34.705049860000003</v>
      </c>
      <c r="C5002" s="38">
        <v>-58.539057010000001</v>
      </c>
      <c r="D5002" s="38">
        <v>0.5749436616897583</v>
      </c>
      <c r="E5002" s="38">
        <v>0.55584305253895849</v>
      </c>
      <c r="F5002" s="38"/>
    </row>
    <row r="5003" spans="1:6" x14ac:dyDescent="0.35">
      <c r="A5003" s="37" t="s">
        <v>9493</v>
      </c>
      <c r="B5003" s="38">
        <v>-34.651594609999997</v>
      </c>
      <c r="C5003" s="38">
        <v>-59.42787749</v>
      </c>
      <c r="D5003" s="38">
        <v>0.17984779179096219</v>
      </c>
      <c r="E5003" s="38">
        <v>0.14405524122871849</v>
      </c>
      <c r="F5003" s="38"/>
    </row>
    <row r="5004" spans="1:6" x14ac:dyDescent="0.35">
      <c r="A5004" s="37" t="s">
        <v>9494</v>
      </c>
      <c r="B5004" s="38">
        <v>-34.656336789999997</v>
      </c>
      <c r="C5004" s="38">
        <v>-59.430234839999997</v>
      </c>
      <c r="D5004" s="38">
        <v>0.16535831987857821</v>
      </c>
      <c r="E5004" s="38">
        <v>0.17796534456704791</v>
      </c>
      <c r="F5004" s="38"/>
    </row>
    <row r="5005" spans="1:6" x14ac:dyDescent="0.35">
      <c r="A5005" s="37" t="s">
        <v>1767</v>
      </c>
      <c r="B5005" s="38">
        <v>-34.653316830000001</v>
      </c>
      <c r="C5005" s="38">
        <v>-59.449118830000003</v>
      </c>
      <c r="D5005" s="38">
        <v>0.54927515983581543</v>
      </c>
      <c r="E5005" s="38">
        <v>0.55003763533927297</v>
      </c>
      <c r="F5005" s="38"/>
    </row>
    <row r="5006" spans="1:6" x14ac:dyDescent="0.35">
      <c r="A5006" s="37" t="s">
        <v>1769</v>
      </c>
      <c r="B5006" s="38">
        <v>-34.656939450000003</v>
      </c>
      <c r="C5006" s="38">
        <v>-59.417453819999999</v>
      </c>
      <c r="D5006" s="38">
        <v>0.50689512491226196</v>
      </c>
      <c r="E5006" s="38">
        <v>0.38421335771228332</v>
      </c>
      <c r="F5006" s="38"/>
    </row>
    <row r="5007" spans="1:6" x14ac:dyDescent="0.35">
      <c r="A5007" s="37" t="s">
        <v>1770</v>
      </c>
      <c r="B5007" s="38">
        <v>-34.660560400000001</v>
      </c>
      <c r="C5007" s="38">
        <v>-59.437942210000003</v>
      </c>
      <c r="D5007" s="38">
        <v>0.31003466248512268</v>
      </c>
      <c r="E5007" s="38">
        <v>0.30840243801877298</v>
      </c>
      <c r="F5007" s="38"/>
    </row>
    <row r="5008" spans="1:6" x14ac:dyDescent="0.35">
      <c r="A5008" s="37" t="s">
        <v>1771</v>
      </c>
      <c r="B5008" s="38">
        <v>-34.640289029999998</v>
      </c>
      <c r="C5008" s="38">
        <v>-59.427949329999997</v>
      </c>
      <c r="D5008" s="38">
        <v>0.24203689396381381</v>
      </c>
      <c r="E5008" s="38">
        <v>0.30799002631714473</v>
      </c>
      <c r="F5008" s="38"/>
    </row>
    <row r="5009" spans="1:6" x14ac:dyDescent="0.35">
      <c r="A5009" s="37" t="s">
        <v>1768</v>
      </c>
      <c r="B5009" s="38">
        <v>-34.655027480000001</v>
      </c>
      <c r="C5009" s="38">
        <v>-59.433371260000001</v>
      </c>
      <c r="D5009" s="38">
        <v>0.38202214241027832</v>
      </c>
      <c r="E5009" s="38">
        <v>0.25734546257031932</v>
      </c>
      <c r="F5009" s="38"/>
    </row>
    <row r="5010" spans="1:6" x14ac:dyDescent="0.35">
      <c r="A5010" s="37" t="s">
        <v>9495</v>
      </c>
      <c r="B5010" s="38">
        <v>-34.646940899999997</v>
      </c>
      <c r="C5010" s="38">
        <v>-59.440265199999999</v>
      </c>
      <c r="D5010" s="38">
        <v>0.33109819889068598</v>
      </c>
      <c r="E5010" s="38">
        <v>0.37795370651615989</v>
      </c>
      <c r="F5010" s="38">
        <v>7.6923076923076925</v>
      </c>
    </row>
    <row r="5011" spans="1:6" x14ac:dyDescent="0.35">
      <c r="A5011" s="37" t="s">
        <v>9496</v>
      </c>
      <c r="B5011" s="38">
        <v>-34.654758489999999</v>
      </c>
      <c r="C5011" s="38">
        <v>-59.438295789999998</v>
      </c>
      <c r="D5011" s="38">
        <v>0.32306540012359619</v>
      </c>
      <c r="E5011" s="38">
        <v>0.27580964290782017</v>
      </c>
      <c r="F5011" s="38">
        <v>10.344827586206897</v>
      </c>
    </row>
    <row r="5012" spans="1:6" x14ac:dyDescent="0.35">
      <c r="A5012" s="37" t="s">
        <v>9497</v>
      </c>
      <c r="B5012" s="38">
        <v>-34.643644709999997</v>
      </c>
      <c r="C5012" s="38">
        <v>-59.43989122</v>
      </c>
      <c r="D5012" s="38">
        <v>0.48626303672790527</v>
      </c>
      <c r="E5012" s="38">
        <v>0.4176501418863024</v>
      </c>
      <c r="F5012" s="38">
        <v>0</v>
      </c>
    </row>
    <row r="5013" spans="1:6" x14ac:dyDescent="0.35">
      <c r="A5013" s="37" t="s">
        <v>9498</v>
      </c>
      <c r="B5013" s="38">
        <v>-34.64700835</v>
      </c>
      <c r="C5013" s="38">
        <v>-59.439649350000003</v>
      </c>
      <c r="D5013" s="38">
        <v>0.31916102766990662</v>
      </c>
      <c r="E5013" s="38">
        <v>0.35035096187340592</v>
      </c>
      <c r="F5013" s="38"/>
    </row>
    <row r="5014" spans="1:6" x14ac:dyDescent="0.35">
      <c r="A5014" s="37" t="s">
        <v>9499</v>
      </c>
      <c r="B5014" s="38">
        <v>-34.65173446</v>
      </c>
      <c r="C5014" s="38">
        <v>-59.425138949999997</v>
      </c>
      <c r="D5014" s="38">
        <v>0.21295264363288879</v>
      </c>
      <c r="E5014" s="38">
        <v>0.18414393812417981</v>
      </c>
      <c r="F5014" s="38"/>
    </row>
    <row r="5015" spans="1:6" x14ac:dyDescent="0.35">
      <c r="A5015" s="37" t="s">
        <v>9500</v>
      </c>
      <c r="B5015" s="38">
        <v>-34.645691120000002</v>
      </c>
      <c r="C5015" s="38">
        <v>-59.429891169999998</v>
      </c>
      <c r="D5015" s="38">
        <v>0.1414030343294144</v>
      </c>
      <c r="E5015" s="38">
        <v>0.16749219858163111</v>
      </c>
      <c r="F5015" s="38"/>
    </row>
    <row r="5016" spans="1:6" x14ac:dyDescent="0.35">
      <c r="A5016" s="37" t="s">
        <v>9501</v>
      </c>
      <c r="B5016" s="38">
        <v>-34.653010649999999</v>
      </c>
      <c r="C5016" s="38">
        <v>-59.426799070000001</v>
      </c>
      <c r="D5016" s="38">
        <v>0.1793855428695679</v>
      </c>
      <c r="E5016" s="38">
        <v>0.16058413530973831</v>
      </c>
      <c r="F5016" s="38">
        <v>42.753623188405797</v>
      </c>
    </row>
    <row r="5017" spans="1:6" x14ac:dyDescent="0.35">
      <c r="A5017" s="37" t="s">
        <v>9502</v>
      </c>
      <c r="B5017" s="38">
        <v>-34.64296238</v>
      </c>
      <c r="C5017" s="38">
        <v>-59.428757789999999</v>
      </c>
      <c r="D5017" s="38">
        <v>0.19975247979164121</v>
      </c>
      <c r="E5017" s="38">
        <v>0.26074777916073799</v>
      </c>
      <c r="F5017" s="38">
        <v>44.859813084112147</v>
      </c>
    </row>
    <row r="5018" spans="1:6" x14ac:dyDescent="0.35">
      <c r="A5018" s="37" t="s">
        <v>9503</v>
      </c>
      <c r="B5018" s="38">
        <v>-34.656283709999997</v>
      </c>
      <c r="C5018" s="38">
        <v>-59.450493190000003</v>
      </c>
      <c r="D5018" s="38">
        <v>0.51871794462203979</v>
      </c>
      <c r="E5018" s="38">
        <v>0.51966363191604614</v>
      </c>
      <c r="F5018" s="38">
        <v>54.464285714285708</v>
      </c>
    </row>
    <row r="5019" spans="1:6" x14ac:dyDescent="0.35">
      <c r="A5019" s="37" t="s">
        <v>9504</v>
      </c>
      <c r="B5019" s="38">
        <v>-34.662714710000003</v>
      </c>
      <c r="C5019" s="38">
        <v>-59.438195069999999</v>
      </c>
      <c r="D5019" s="38">
        <v>0.35242247581481928</v>
      </c>
      <c r="E5019" s="38">
        <v>0.34358652955607372</v>
      </c>
      <c r="F5019" s="38">
        <v>27.06766917293233</v>
      </c>
    </row>
    <row r="5020" spans="1:6" x14ac:dyDescent="0.35">
      <c r="A5020" s="37" t="s">
        <v>9505</v>
      </c>
      <c r="B5020" s="38">
        <v>-34.648112900000001</v>
      </c>
      <c r="C5020" s="38">
        <v>-59.432534320000002</v>
      </c>
      <c r="D5020" s="38">
        <v>0.20635318756103521</v>
      </c>
      <c r="E5020" s="38">
        <v>0.19420552978644501</v>
      </c>
      <c r="F5020" s="38">
        <v>46.913580246913575</v>
      </c>
    </row>
    <row r="5021" spans="1:6" x14ac:dyDescent="0.35">
      <c r="A5021" s="37" t="s">
        <v>9506</v>
      </c>
      <c r="B5021" s="38">
        <v>-34.658439970000003</v>
      </c>
      <c r="C5021" s="38">
        <v>-59.436345539999998</v>
      </c>
      <c r="D5021" s="38">
        <v>0.16024935245513919</v>
      </c>
      <c r="E5021" s="38">
        <v>0.18740005836342319</v>
      </c>
      <c r="F5021" s="38">
        <v>44.285714285714285</v>
      </c>
    </row>
    <row r="5022" spans="1:6" x14ac:dyDescent="0.35">
      <c r="A5022" s="37" t="s">
        <v>9507</v>
      </c>
      <c r="B5022" s="38">
        <v>-34.643878540000003</v>
      </c>
      <c r="C5022" s="38">
        <v>-59.440204440000002</v>
      </c>
      <c r="D5022" s="38">
        <v>0.50001400709152222</v>
      </c>
      <c r="E5022" s="38">
        <v>0.41772165066666073</v>
      </c>
      <c r="F5022" s="38">
        <v>52.554744525547449</v>
      </c>
    </row>
    <row r="5023" spans="1:6" x14ac:dyDescent="0.35">
      <c r="A5023" s="37" t="s">
        <v>9508</v>
      </c>
      <c r="B5023" s="38">
        <v>-34.645872779999998</v>
      </c>
      <c r="C5023" s="38">
        <v>-59.351805730000002</v>
      </c>
      <c r="D5023" s="38">
        <v>0.44308838248252869</v>
      </c>
      <c r="E5023" s="38">
        <v>0.48832944863372379</v>
      </c>
      <c r="F5023" s="38">
        <v>35.294117647058826</v>
      </c>
    </row>
    <row r="5024" spans="1:6" x14ac:dyDescent="0.35">
      <c r="A5024" s="37" t="s">
        <v>9509</v>
      </c>
      <c r="B5024" s="38">
        <v>-34.656734110000002</v>
      </c>
      <c r="C5024" s="38">
        <v>-59.415778439999997</v>
      </c>
      <c r="D5024" s="38">
        <v>0.50689512491226196</v>
      </c>
      <c r="E5024" s="38">
        <v>0.47618657390813568</v>
      </c>
      <c r="F5024" s="38">
        <v>52.173913043478258</v>
      </c>
    </row>
    <row r="5025" spans="1:6" x14ac:dyDescent="0.35">
      <c r="A5025" s="37" t="s">
        <v>9510</v>
      </c>
      <c r="B5025" s="38">
        <v>-34.664317390000001</v>
      </c>
      <c r="C5025" s="38">
        <v>-59.427845599999998</v>
      </c>
      <c r="D5025" s="38">
        <v>0.28851157426834112</v>
      </c>
      <c r="E5025" s="38">
        <v>0.29893145592589132</v>
      </c>
      <c r="F5025" s="38">
        <v>34.782608695652172</v>
      </c>
    </row>
    <row r="5026" spans="1:6" x14ac:dyDescent="0.35">
      <c r="A5026" s="37" t="s">
        <v>9511</v>
      </c>
      <c r="B5026" s="38">
        <v>-34.664177840000001</v>
      </c>
      <c r="C5026" s="38">
        <v>-59.362184169999999</v>
      </c>
      <c r="D5026" s="38">
        <v>0.39848965406417852</v>
      </c>
      <c r="E5026" s="38">
        <v>0.39848965406417852</v>
      </c>
      <c r="F5026" s="38">
        <v>31.578947368421051</v>
      </c>
    </row>
    <row r="5027" spans="1:6" x14ac:dyDescent="0.35">
      <c r="A5027" s="37" t="s">
        <v>9512</v>
      </c>
      <c r="B5027" s="38">
        <v>-34.643381079999997</v>
      </c>
      <c r="C5027" s="38">
        <v>-59.398467240000002</v>
      </c>
      <c r="D5027" s="38">
        <v>0.3428560197353363</v>
      </c>
      <c r="E5027" s="38">
        <v>0.3428560197353363</v>
      </c>
      <c r="F5027" s="38">
        <v>62.5</v>
      </c>
    </row>
    <row r="5028" spans="1:6" x14ac:dyDescent="0.35">
      <c r="A5028" s="37" t="s">
        <v>9513</v>
      </c>
      <c r="B5028" s="38">
        <v>-34.71289608</v>
      </c>
      <c r="C5028" s="38">
        <v>-59.538352600000003</v>
      </c>
      <c r="D5028" s="38">
        <v>0.47615343332290649</v>
      </c>
      <c r="E5028" s="38">
        <v>0.47615343332290649</v>
      </c>
      <c r="F5028" s="38">
        <v>45.454545454545453</v>
      </c>
    </row>
    <row r="5029" spans="1:6" x14ac:dyDescent="0.35">
      <c r="A5029" s="37" t="s">
        <v>9514</v>
      </c>
      <c r="B5029" s="38">
        <v>-34.648318719999999</v>
      </c>
      <c r="C5029" s="38">
        <v>-59.419268539999997</v>
      </c>
      <c r="D5029" s="38">
        <v>0.1730025112628937</v>
      </c>
      <c r="E5029" s="38">
        <v>0.18640380228559181</v>
      </c>
      <c r="F5029" s="38">
        <v>38.095238095238095</v>
      </c>
    </row>
    <row r="5030" spans="1:6" x14ac:dyDescent="0.35">
      <c r="A5030" s="37" t="s">
        <v>9515</v>
      </c>
      <c r="B5030" s="38">
        <v>-34.64557988</v>
      </c>
      <c r="C5030" s="38">
        <v>-59.429946520000001</v>
      </c>
      <c r="D5030" s="38">
        <v>0.1414030343294144</v>
      </c>
      <c r="E5030" s="38">
        <v>0.17187841981649399</v>
      </c>
      <c r="F5030" s="38">
        <v>31.896551724137932</v>
      </c>
    </row>
    <row r="5031" spans="1:6" x14ac:dyDescent="0.35">
      <c r="A5031" s="37" t="s">
        <v>9516</v>
      </c>
      <c r="B5031" s="38">
        <v>-34.62577228</v>
      </c>
      <c r="C5031" s="38">
        <v>-59.402222649999999</v>
      </c>
      <c r="D5031" s="38">
        <v>0.33725541830062872</v>
      </c>
      <c r="E5031" s="38">
        <v>0.33725541830062872</v>
      </c>
      <c r="F5031" s="38">
        <v>24.907063197026023</v>
      </c>
    </row>
    <row r="5032" spans="1:6" x14ac:dyDescent="0.35">
      <c r="A5032" s="37" t="s">
        <v>9517</v>
      </c>
      <c r="B5032" s="38">
        <v>-34.722912700000002</v>
      </c>
      <c r="C5032" s="38">
        <v>-59.49063743</v>
      </c>
      <c r="D5032" s="38">
        <v>0.37388706207275391</v>
      </c>
      <c r="E5032" s="38">
        <v>0.36565624177455902</v>
      </c>
      <c r="F5032" s="38">
        <v>15.65217391304348</v>
      </c>
    </row>
    <row r="5033" spans="1:6" x14ac:dyDescent="0.35">
      <c r="A5033" s="37" t="s">
        <v>9518</v>
      </c>
      <c r="B5033" s="38">
        <v>-34.646736699999998</v>
      </c>
      <c r="C5033" s="38">
        <v>-59.441652900000001</v>
      </c>
      <c r="D5033" s="38">
        <v>0.47784042358398438</v>
      </c>
      <c r="E5033" s="38">
        <v>0.44604396278207947</v>
      </c>
      <c r="F5033" s="38">
        <v>32.244008714596951</v>
      </c>
    </row>
    <row r="5034" spans="1:6" x14ac:dyDescent="0.35">
      <c r="A5034" s="37" t="s">
        <v>1776</v>
      </c>
      <c r="B5034" s="38">
        <v>-34.640371760000001</v>
      </c>
      <c r="C5034" s="38">
        <v>-59.427974910000003</v>
      </c>
      <c r="D5034" s="38">
        <v>0.24091257154941559</v>
      </c>
      <c r="E5034" s="38">
        <v>0.30248882077835698</v>
      </c>
      <c r="F5034" s="38"/>
    </row>
    <row r="5035" spans="1:6" x14ac:dyDescent="0.35">
      <c r="A5035" s="37" t="s">
        <v>9519</v>
      </c>
      <c r="B5035" s="38">
        <v>-34.649186520000001</v>
      </c>
      <c r="C5035" s="38">
        <v>-59.426114990000002</v>
      </c>
      <c r="D5035" s="38">
        <v>0.14805568754673001</v>
      </c>
      <c r="E5035" s="38">
        <v>0.15653256458394671</v>
      </c>
      <c r="F5035" s="38">
        <v>22.157434402332363</v>
      </c>
    </row>
    <row r="5036" spans="1:6" x14ac:dyDescent="0.35">
      <c r="A5036" s="37" t="s">
        <v>1774</v>
      </c>
      <c r="B5036" s="38">
        <v>-34.650233059999998</v>
      </c>
      <c r="C5036" s="38">
        <v>-59.432613930000002</v>
      </c>
      <c r="D5036" s="38">
        <v>0.20635318756103521</v>
      </c>
      <c r="E5036" s="38">
        <v>0.19183406918435481</v>
      </c>
      <c r="F5036" s="38"/>
    </row>
    <row r="5037" spans="1:6" x14ac:dyDescent="0.35">
      <c r="A5037" s="37" t="s">
        <v>9520</v>
      </c>
      <c r="B5037" s="38">
        <v>-34.645601360000001</v>
      </c>
      <c r="C5037" s="38">
        <v>-59.430102410000003</v>
      </c>
      <c r="D5037" s="38">
        <v>0.1414030343294144</v>
      </c>
      <c r="E5037" s="38">
        <v>0.16819844100820391</v>
      </c>
      <c r="F5037" s="38">
        <v>22.318339100346023</v>
      </c>
    </row>
    <row r="5038" spans="1:6" x14ac:dyDescent="0.35">
      <c r="A5038" s="37" t="s">
        <v>9521</v>
      </c>
      <c r="B5038" s="38">
        <v>-34.659389050000001</v>
      </c>
      <c r="C5038" s="38">
        <v>-59.435826820000003</v>
      </c>
      <c r="D5038" s="38">
        <v>0.143022745847702</v>
      </c>
      <c r="E5038" s="38">
        <v>0.22139268409874699</v>
      </c>
      <c r="F5038" s="38">
        <v>25.948103792415168</v>
      </c>
    </row>
    <row r="5039" spans="1:6" x14ac:dyDescent="0.35">
      <c r="A5039" s="37" t="s">
        <v>9522</v>
      </c>
      <c r="B5039" s="38">
        <v>-34.664612439999999</v>
      </c>
      <c r="C5039" s="38">
        <v>-59.428367610000002</v>
      </c>
      <c r="D5039" s="38">
        <v>0.28851157426834112</v>
      </c>
      <c r="E5039" s="38">
        <v>0.29557666182518011</v>
      </c>
      <c r="F5039" s="38"/>
    </row>
    <row r="5040" spans="1:6" x14ac:dyDescent="0.35">
      <c r="A5040" s="37" t="s">
        <v>9523</v>
      </c>
      <c r="B5040" s="38">
        <v>-34.65175267</v>
      </c>
      <c r="C5040" s="38">
        <v>-59.42501232</v>
      </c>
      <c r="D5040" s="38">
        <v>0.21295264363288879</v>
      </c>
      <c r="E5040" s="38">
        <v>0.18414393812417981</v>
      </c>
      <c r="F5040" s="38">
        <v>38.935574229691881</v>
      </c>
    </row>
    <row r="5041" spans="1:6" x14ac:dyDescent="0.35">
      <c r="A5041" s="37" t="s">
        <v>9524</v>
      </c>
      <c r="B5041" s="38">
        <v>-34.650273589999998</v>
      </c>
      <c r="C5041" s="38">
        <v>-59.432449800000001</v>
      </c>
      <c r="D5041" s="38">
        <v>0.20635318756103521</v>
      </c>
      <c r="E5041" s="38">
        <v>0.18926447708355751</v>
      </c>
      <c r="F5041" s="38">
        <v>42.052313883299796</v>
      </c>
    </row>
    <row r="5042" spans="1:6" x14ac:dyDescent="0.35">
      <c r="A5042" s="37" t="s">
        <v>9525</v>
      </c>
      <c r="B5042" s="38">
        <v>-34.652180569999999</v>
      </c>
      <c r="C5042" s="38">
        <v>-59.443006449999999</v>
      </c>
      <c r="D5042" s="38">
        <v>0.4981003999710083</v>
      </c>
      <c r="E5042" s="38">
        <v>0.40222488027630432</v>
      </c>
      <c r="F5042" s="38">
        <v>61.089494163424128</v>
      </c>
    </row>
    <row r="5043" spans="1:6" x14ac:dyDescent="0.35">
      <c r="A5043" s="37" t="s">
        <v>9526</v>
      </c>
      <c r="B5043" s="38">
        <v>-34.736377070000003</v>
      </c>
      <c r="C5043" s="38">
        <v>-59.344106840000002</v>
      </c>
      <c r="D5043" s="38">
        <v>0.5364031195640564</v>
      </c>
      <c r="E5043" s="38">
        <v>0.5364031195640564</v>
      </c>
      <c r="F5043" s="38">
        <v>50</v>
      </c>
    </row>
    <row r="5044" spans="1:6" x14ac:dyDescent="0.35">
      <c r="A5044" s="37" t="s">
        <v>9527</v>
      </c>
      <c r="B5044" s="38">
        <v>-34.783136089999999</v>
      </c>
      <c r="C5044" s="38">
        <v>-59.283561749999997</v>
      </c>
      <c r="D5044" s="38">
        <v>0.57506966590881348</v>
      </c>
      <c r="E5044" s="38">
        <v>0.53822631114407593</v>
      </c>
      <c r="F5044" s="38">
        <v>80</v>
      </c>
    </row>
    <row r="5045" spans="1:6" x14ac:dyDescent="0.35">
      <c r="A5045" s="37" t="s">
        <v>9528</v>
      </c>
      <c r="B5045" s="38">
        <v>-34.655196529999998</v>
      </c>
      <c r="C5045" s="38">
        <v>-59.433349720000002</v>
      </c>
      <c r="D5045" s="38">
        <v>0.38202214241027832</v>
      </c>
      <c r="E5045" s="38">
        <v>0.25075215414950719</v>
      </c>
      <c r="F5045" s="38">
        <v>50.434782608695649</v>
      </c>
    </row>
    <row r="5046" spans="1:6" x14ac:dyDescent="0.35">
      <c r="A5046" s="37" t="s">
        <v>9529</v>
      </c>
      <c r="B5046" s="38">
        <v>-34.656087919999997</v>
      </c>
      <c r="C5046" s="38">
        <v>-59.426551250000003</v>
      </c>
      <c r="D5046" s="38">
        <v>0.13023532927036291</v>
      </c>
      <c r="E5046" s="38">
        <v>0.152932386017508</v>
      </c>
      <c r="F5046" s="38">
        <v>36.84210526315789</v>
      </c>
    </row>
    <row r="5047" spans="1:6" x14ac:dyDescent="0.35">
      <c r="A5047" s="37" t="s">
        <v>9530</v>
      </c>
      <c r="B5047" s="38">
        <v>-34.645443389999997</v>
      </c>
      <c r="C5047" s="38">
        <v>-59.426950259999998</v>
      </c>
      <c r="D5047" s="38">
        <v>0.2134782075881958</v>
      </c>
      <c r="E5047" s="38">
        <v>0.22625555198740319</v>
      </c>
      <c r="F5047" s="38">
        <v>43.689320388349515</v>
      </c>
    </row>
    <row r="5048" spans="1:6" x14ac:dyDescent="0.35">
      <c r="A5048" s="37" t="s">
        <v>9531</v>
      </c>
      <c r="B5048" s="38">
        <v>-34.637195409999997</v>
      </c>
      <c r="C5048" s="38">
        <v>-59.429998490000003</v>
      </c>
      <c r="D5048" s="38">
        <v>0.35459911823272711</v>
      </c>
      <c r="E5048" s="38">
        <v>0.3609526918994056</v>
      </c>
      <c r="F5048" s="38">
        <v>46.846846846846844</v>
      </c>
    </row>
    <row r="5049" spans="1:6" x14ac:dyDescent="0.35">
      <c r="A5049" s="37" t="s">
        <v>9532</v>
      </c>
      <c r="B5049" s="38">
        <v>-34.643308240000003</v>
      </c>
      <c r="C5049" s="38">
        <v>-59.398676680000001</v>
      </c>
      <c r="D5049" s="38">
        <v>0.3428560197353363</v>
      </c>
      <c r="E5049" s="38">
        <v>0.3428560197353363</v>
      </c>
      <c r="F5049" s="38">
        <v>48</v>
      </c>
    </row>
    <row r="5050" spans="1:6" x14ac:dyDescent="0.35">
      <c r="A5050" s="37" t="s">
        <v>9533</v>
      </c>
      <c r="B5050" s="38">
        <v>-34.660753190000001</v>
      </c>
      <c r="C5050" s="38">
        <v>-59.437751429999999</v>
      </c>
      <c r="D5050" s="38">
        <v>0.31003466248512268</v>
      </c>
      <c r="E5050" s="38">
        <v>0.31817265087738628</v>
      </c>
      <c r="F5050" s="38">
        <v>33.018867924528301</v>
      </c>
    </row>
    <row r="5051" spans="1:6" x14ac:dyDescent="0.35">
      <c r="A5051" s="37" t="s">
        <v>9534</v>
      </c>
      <c r="B5051" s="38">
        <v>-34.669641059999996</v>
      </c>
      <c r="C5051" s="38">
        <v>-59.486171769999999</v>
      </c>
      <c r="D5051" s="38">
        <v>0.45840844511985779</v>
      </c>
      <c r="E5051" s="38">
        <v>0.46898568159825088</v>
      </c>
      <c r="F5051" s="38">
        <v>40.322580645161288</v>
      </c>
    </row>
    <row r="5052" spans="1:6" x14ac:dyDescent="0.35">
      <c r="A5052" s="37" t="s">
        <v>9535</v>
      </c>
      <c r="B5052" s="38">
        <v>-34.671465329999997</v>
      </c>
      <c r="C5052" s="38">
        <v>-59.653212400000001</v>
      </c>
      <c r="D5052" s="38">
        <v>0.45803388953208918</v>
      </c>
      <c r="E5052" s="38">
        <v>0.45203465720017749</v>
      </c>
      <c r="F5052" s="38">
        <v>40</v>
      </c>
    </row>
    <row r="5053" spans="1:6" x14ac:dyDescent="0.35">
      <c r="A5053" s="37" t="s">
        <v>9536</v>
      </c>
      <c r="B5053" s="38">
        <v>-34.665884839999997</v>
      </c>
      <c r="C5053" s="38">
        <v>-59.367461570000003</v>
      </c>
      <c r="D5053" s="38">
        <v>0.39848965406417852</v>
      </c>
      <c r="E5053" s="38">
        <v>0.39848965406417852</v>
      </c>
      <c r="F5053" s="38">
        <v>29.09090909090909</v>
      </c>
    </row>
    <row r="5054" spans="1:6" x14ac:dyDescent="0.35">
      <c r="A5054" s="37" t="s">
        <v>9537</v>
      </c>
      <c r="B5054" s="38">
        <v>-34.694500159999997</v>
      </c>
      <c r="C5054" s="38">
        <v>-59.442866930000001</v>
      </c>
      <c r="D5054" s="38">
        <v>0.38245034217834473</v>
      </c>
      <c r="E5054" s="38">
        <v>0.38245034217834473</v>
      </c>
      <c r="F5054" s="38">
        <v>28.235294117647058</v>
      </c>
    </row>
    <row r="5055" spans="1:6" x14ac:dyDescent="0.35">
      <c r="A5055" s="37" t="s">
        <v>9538</v>
      </c>
      <c r="B5055" s="38">
        <v>-34.650533799999998</v>
      </c>
      <c r="C5055" s="38">
        <v>-59.35978574</v>
      </c>
      <c r="D5055" s="38">
        <v>0.41595789790153498</v>
      </c>
      <c r="E5055" s="38">
        <v>0.43476619890757973</v>
      </c>
      <c r="F5055" s="38">
        <v>44.827586206896555</v>
      </c>
    </row>
    <row r="5056" spans="1:6" x14ac:dyDescent="0.35">
      <c r="A5056" s="37" t="s">
        <v>9539</v>
      </c>
      <c r="B5056" s="38">
        <v>-34.696767700000002</v>
      </c>
      <c r="C5056" s="38">
        <v>-59.416218690000001</v>
      </c>
      <c r="D5056" s="38">
        <v>0.43235969543457031</v>
      </c>
      <c r="E5056" s="38">
        <v>0.43235969543457031</v>
      </c>
      <c r="F5056" s="38">
        <v>66.666666666666657</v>
      </c>
    </row>
    <row r="5057" spans="1:6" x14ac:dyDescent="0.35">
      <c r="A5057" s="37" t="s">
        <v>9540</v>
      </c>
      <c r="B5057" s="38">
        <v>-34.600123320000002</v>
      </c>
      <c r="C5057" s="38">
        <v>-59.293546939999999</v>
      </c>
      <c r="D5057" s="38">
        <v>0.53879094123840332</v>
      </c>
      <c r="E5057" s="38">
        <v>0.53879094123840332</v>
      </c>
      <c r="F5057" s="38">
        <v>45.454545454545453</v>
      </c>
    </row>
    <row r="5058" spans="1:6" x14ac:dyDescent="0.35">
      <c r="A5058" s="37" t="s">
        <v>9541</v>
      </c>
      <c r="B5058" s="38">
        <v>-34.698185559999999</v>
      </c>
      <c r="C5058" s="38">
        <v>-59.320977749999997</v>
      </c>
      <c r="D5058" s="38">
        <v>0.50252437591552734</v>
      </c>
      <c r="E5058" s="38">
        <v>0.49222184800439411</v>
      </c>
      <c r="F5058" s="38">
        <v>44</v>
      </c>
    </row>
    <row r="5059" spans="1:6" x14ac:dyDescent="0.35">
      <c r="A5059" s="37" t="s">
        <v>9542</v>
      </c>
      <c r="B5059" s="38">
        <v>-34.712753769999999</v>
      </c>
      <c r="C5059" s="38">
        <v>-59.538440020000003</v>
      </c>
      <c r="D5059" s="38">
        <v>0.47615343332290649</v>
      </c>
      <c r="E5059" s="38">
        <v>0.47615343332290649</v>
      </c>
      <c r="F5059" s="38">
        <v>50</v>
      </c>
    </row>
    <row r="5060" spans="1:6" x14ac:dyDescent="0.35">
      <c r="A5060" s="37" t="s">
        <v>9543</v>
      </c>
      <c r="B5060" s="38">
        <v>-34.638656670000003</v>
      </c>
      <c r="C5060" s="38">
        <v>-59.462130899999998</v>
      </c>
      <c r="D5060" s="38">
        <v>0.58387738466262817</v>
      </c>
      <c r="E5060" s="38">
        <v>0.5838702917098999</v>
      </c>
      <c r="F5060" s="38">
        <v>52.941176470588239</v>
      </c>
    </row>
    <row r="5061" spans="1:6" x14ac:dyDescent="0.35">
      <c r="A5061" s="37" t="s">
        <v>9544</v>
      </c>
      <c r="B5061" s="38">
        <v>-34.696596669999998</v>
      </c>
      <c r="C5061" s="38">
        <v>-59.379432790000003</v>
      </c>
      <c r="D5061" s="38">
        <v>0.46537411212921143</v>
      </c>
      <c r="E5061" s="38">
        <v>0.48377360072400832</v>
      </c>
      <c r="F5061" s="38">
        <v>50</v>
      </c>
    </row>
    <row r="5062" spans="1:6" x14ac:dyDescent="0.35">
      <c r="A5062" s="37" t="s">
        <v>9545</v>
      </c>
      <c r="B5062" s="38">
        <v>-34.722766720000003</v>
      </c>
      <c r="C5062" s="38">
        <v>-59.49044103</v>
      </c>
      <c r="D5062" s="38">
        <v>0.34824389219284058</v>
      </c>
      <c r="E5062" s="38">
        <v>0.36485294997692108</v>
      </c>
      <c r="F5062" s="38">
        <v>33.333333333333329</v>
      </c>
    </row>
    <row r="5063" spans="1:6" x14ac:dyDescent="0.35">
      <c r="A5063" s="37" t="s">
        <v>9546</v>
      </c>
      <c r="B5063" s="38">
        <v>-34.722244740000001</v>
      </c>
      <c r="C5063" s="38">
        <v>-59.269807280000002</v>
      </c>
      <c r="D5063" s="38">
        <v>0.53690415620803833</v>
      </c>
      <c r="E5063" s="38">
        <v>0.49393216272195178</v>
      </c>
      <c r="F5063" s="38">
        <v>12.5</v>
      </c>
    </row>
    <row r="5064" spans="1:6" x14ac:dyDescent="0.35">
      <c r="A5064" s="37" t="s">
        <v>9547</v>
      </c>
      <c r="B5064" s="38">
        <v>-34.653507070000003</v>
      </c>
      <c r="C5064" s="38">
        <v>-59.44909475</v>
      </c>
      <c r="D5064" s="38">
        <v>0.52214932441711426</v>
      </c>
      <c r="E5064" s="38">
        <v>0.55082137520248831</v>
      </c>
      <c r="F5064" s="38">
        <v>64.84375</v>
      </c>
    </row>
    <row r="5065" spans="1:6" x14ac:dyDescent="0.35">
      <c r="A5065" s="37" t="s">
        <v>9548</v>
      </c>
      <c r="B5065" s="38">
        <v>-34.759027420000002</v>
      </c>
      <c r="C5065" s="38">
        <v>-59.377797770000001</v>
      </c>
      <c r="D5065" s="38">
        <v>0.63536161184310913</v>
      </c>
      <c r="E5065" s="38">
        <v>0.61585615776680613</v>
      </c>
      <c r="F5065" s="38">
        <v>55.555555555555557</v>
      </c>
    </row>
    <row r="5066" spans="1:6" x14ac:dyDescent="0.35">
      <c r="A5066" s="37" t="s">
        <v>9549</v>
      </c>
      <c r="B5066" s="38">
        <v>-34.573896019999999</v>
      </c>
      <c r="C5066" s="38">
        <v>-59.333978049999999</v>
      </c>
      <c r="D5066" s="38">
        <v>0.56252729892730713</v>
      </c>
      <c r="E5066" s="38">
        <v>0.5688754674550649</v>
      </c>
      <c r="F5066" s="38">
        <v>33.333333333333329</v>
      </c>
    </row>
    <row r="5067" spans="1:6" x14ac:dyDescent="0.35">
      <c r="A5067" s="37" t="s">
        <v>9550</v>
      </c>
      <c r="B5067" s="38">
        <v>-34.648270449999998</v>
      </c>
      <c r="C5067" s="38">
        <v>-59.52188786</v>
      </c>
      <c r="D5067" s="38">
        <v>0.40665757656097412</v>
      </c>
      <c r="E5067" s="38">
        <v>0.40665757656097412</v>
      </c>
      <c r="F5067" s="38">
        <v>0</v>
      </c>
    </row>
    <row r="5068" spans="1:6" x14ac:dyDescent="0.35">
      <c r="A5068" s="37" t="s">
        <v>9551</v>
      </c>
      <c r="B5068" s="38">
        <v>-34.656912249999998</v>
      </c>
      <c r="C5068" s="38">
        <v>-59.417498350000002</v>
      </c>
      <c r="D5068" s="38">
        <v>0.50689512491226196</v>
      </c>
      <c r="E5068" s="38">
        <v>0.36797613944068103</v>
      </c>
      <c r="F5068" s="38">
        <v>55.445544554455452</v>
      </c>
    </row>
    <row r="5069" spans="1:6" x14ac:dyDescent="0.35">
      <c r="A5069" s="37" t="s">
        <v>9552</v>
      </c>
      <c r="B5069" s="38">
        <v>-34.644382239999999</v>
      </c>
      <c r="C5069" s="38">
        <v>-59.448691670000002</v>
      </c>
      <c r="D5069" s="38">
        <v>0.64185631275177002</v>
      </c>
      <c r="E5069" s="38">
        <v>0.65749995907147729</v>
      </c>
      <c r="F5069" s="38">
        <v>65.476190476190482</v>
      </c>
    </row>
    <row r="5070" spans="1:6" x14ac:dyDescent="0.35">
      <c r="A5070" s="37" t="s">
        <v>9553</v>
      </c>
      <c r="B5070" s="38">
        <v>-34.664021060000003</v>
      </c>
      <c r="C5070" s="38">
        <v>-59.427724499999997</v>
      </c>
      <c r="D5070" s="38">
        <v>0.30600684881210333</v>
      </c>
      <c r="E5070" s="38">
        <v>0.30012214439255852</v>
      </c>
      <c r="F5070" s="38">
        <v>25.301204819277107</v>
      </c>
    </row>
    <row r="5071" spans="1:6" x14ac:dyDescent="0.35">
      <c r="A5071" s="37" t="s">
        <v>9554</v>
      </c>
      <c r="B5071" s="38">
        <v>-34.645717699999999</v>
      </c>
      <c r="C5071" s="38">
        <v>-59.42998566</v>
      </c>
      <c r="D5071" s="38">
        <v>0.1157427951693535</v>
      </c>
      <c r="E5071" s="38">
        <v>0.1681775621868469</v>
      </c>
      <c r="F5071" s="38">
        <v>31.2</v>
      </c>
    </row>
    <row r="5072" spans="1:6" x14ac:dyDescent="0.35">
      <c r="A5072" s="37" t="s">
        <v>9555</v>
      </c>
      <c r="B5072" s="38">
        <v>-34.65004029</v>
      </c>
      <c r="C5072" s="38">
        <v>-59.436050190000003</v>
      </c>
      <c r="D5072" s="38">
        <v>0.22285667061805731</v>
      </c>
      <c r="E5072" s="38">
        <v>0.22957152520355431</v>
      </c>
      <c r="F5072" s="38"/>
    </row>
    <row r="5073" spans="1:6" x14ac:dyDescent="0.35">
      <c r="A5073" s="37" t="s">
        <v>9556</v>
      </c>
      <c r="B5073" s="38">
        <v>-34.645400080000002</v>
      </c>
      <c r="C5073" s="38">
        <v>-59.433391520000001</v>
      </c>
      <c r="D5073" s="38">
        <v>0.19167184829711911</v>
      </c>
      <c r="E5073" s="38">
        <v>0.192483271698694</v>
      </c>
      <c r="F5073" s="38"/>
    </row>
    <row r="5074" spans="1:6" x14ac:dyDescent="0.35">
      <c r="A5074" s="37" t="s">
        <v>9557</v>
      </c>
      <c r="B5074" s="38">
        <v>-34.676414100000002</v>
      </c>
      <c r="C5074" s="38">
        <v>-58.695597220000003</v>
      </c>
      <c r="D5074" s="38">
        <v>0.3035876452922821</v>
      </c>
      <c r="E5074" s="38">
        <v>0.25364720911690691</v>
      </c>
      <c r="F5074" s="38"/>
    </row>
    <row r="5075" spans="1:6" x14ac:dyDescent="0.35">
      <c r="A5075" s="37" t="s">
        <v>1795</v>
      </c>
      <c r="B5075" s="38">
        <v>-34.707936060000002</v>
      </c>
      <c r="C5075" s="38">
        <v>-58.711130590000003</v>
      </c>
      <c r="D5075" s="38">
        <v>0.65917813777923584</v>
      </c>
      <c r="E5075" s="38">
        <v>0.69525816633894633</v>
      </c>
      <c r="F5075" s="38"/>
    </row>
    <row r="5076" spans="1:6" x14ac:dyDescent="0.35">
      <c r="A5076" s="37" t="s">
        <v>1798</v>
      </c>
      <c r="B5076" s="38">
        <v>-34.687198469999998</v>
      </c>
      <c r="C5076" s="38">
        <v>-58.680065769999999</v>
      </c>
      <c r="D5076" s="38">
        <v>0.59791666269302368</v>
      </c>
      <c r="E5076" s="38">
        <v>0.58652478371347705</v>
      </c>
      <c r="F5076" s="38"/>
    </row>
    <row r="5077" spans="1:6" x14ac:dyDescent="0.35">
      <c r="A5077" s="37" t="s">
        <v>1801</v>
      </c>
      <c r="B5077" s="38">
        <v>-34.67947169</v>
      </c>
      <c r="C5077" s="38">
        <v>-58.68691304</v>
      </c>
      <c r="D5077" s="38">
        <v>0.4138338565826416</v>
      </c>
      <c r="E5077" s="38">
        <v>0.40530847238771839</v>
      </c>
      <c r="F5077" s="38"/>
    </row>
    <row r="5078" spans="1:6" x14ac:dyDescent="0.35">
      <c r="A5078" s="37" t="s">
        <v>1803</v>
      </c>
      <c r="B5078" s="38">
        <v>-34.653479419999996</v>
      </c>
      <c r="C5078" s="38">
        <v>-58.726603590000003</v>
      </c>
      <c r="D5078" s="38">
        <v>0.50855797529220581</v>
      </c>
      <c r="E5078" s="38">
        <v>0.50607535001393911</v>
      </c>
      <c r="F5078" s="38"/>
    </row>
    <row r="5079" spans="1:6" x14ac:dyDescent="0.35">
      <c r="A5079" s="37" t="s">
        <v>1805</v>
      </c>
      <c r="B5079" s="38">
        <v>-34.688297749999997</v>
      </c>
      <c r="C5079" s="38">
        <v>-58.71118972</v>
      </c>
      <c r="D5079" s="38">
        <v>0.56759512424468994</v>
      </c>
      <c r="E5079" s="38">
        <v>0.57363472435925456</v>
      </c>
      <c r="F5079" s="38"/>
    </row>
    <row r="5080" spans="1:6" x14ac:dyDescent="0.35">
      <c r="A5080" s="37" t="s">
        <v>1806</v>
      </c>
      <c r="B5080" s="38">
        <v>-34.700068190000003</v>
      </c>
      <c r="C5080" s="38">
        <v>-58.765376400000001</v>
      </c>
      <c r="D5080" s="38">
        <v>0.67768567800521851</v>
      </c>
      <c r="E5080" s="38">
        <v>0.68259515574103913</v>
      </c>
      <c r="F5080" s="38"/>
    </row>
    <row r="5081" spans="1:6" x14ac:dyDescent="0.35">
      <c r="A5081" s="37" t="s">
        <v>1807</v>
      </c>
      <c r="B5081" s="38">
        <v>-34.677653800000002</v>
      </c>
      <c r="C5081" s="38">
        <v>-58.760701900000001</v>
      </c>
      <c r="D5081" s="38">
        <v>0.52250111103057861</v>
      </c>
      <c r="E5081" s="38">
        <v>0.52268448149835744</v>
      </c>
      <c r="F5081" s="38"/>
    </row>
    <row r="5082" spans="1:6" x14ac:dyDescent="0.35">
      <c r="A5082" s="37" t="s">
        <v>1808</v>
      </c>
      <c r="B5082" s="38">
        <v>-34.696560239999997</v>
      </c>
      <c r="C5082" s="38">
        <v>-58.71691466</v>
      </c>
      <c r="D5082" s="38">
        <v>0.65741324424743652</v>
      </c>
      <c r="E5082" s="38">
        <v>0.66427429020404816</v>
      </c>
      <c r="F5082" s="38"/>
    </row>
    <row r="5083" spans="1:6" x14ac:dyDescent="0.35">
      <c r="A5083" s="37" t="s">
        <v>1811</v>
      </c>
      <c r="B5083" s="38">
        <v>-34.696544119999999</v>
      </c>
      <c r="C5083" s="38">
        <v>-58.716933150000003</v>
      </c>
      <c r="D5083" s="38">
        <v>0.65741324424743652</v>
      </c>
      <c r="E5083" s="38">
        <v>0.66427429020404816</v>
      </c>
      <c r="F5083" s="38"/>
    </row>
    <row r="5084" spans="1:6" x14ac:dyDescent="0.35">
      <c r="A5084" s="37" t="s">
        <v>1794</v>
      </c>
      <c r="B5084" s="38">
        <v>-34.687073320000003</v>
      </c>
      <c r="C5084" s="38">
        <v>-58.728856819999997</v>
      </c>
      <c r="D5084" s="38">
        <v>0.43112856149673462</v>
      </c>
      <c r="E5084" s="38">
        <v>0.41488254898124272</v>
      </c>
      <c r="F5084" s="38"/>
    </row>
    <row r="5085" spans="1:6" x14ac:dyDescent="0.35">
      <c r="A5085" s="37" t="s">
        <v>1802</v>
      </c>
      <c r="B5085" s="38">
        <v>-34.674009040000001</v>
      </c>
      <c r="C5085" s="38">
        <v>-58.711162710000004</v>
      </c>
      <c r="D5085" s="38">
        <v>0.3462340235710144</v>
      </c>
      <c r="E5085" s="38">
        <v>0.30276315772172169</v>
      </c>
      <c r="F5085" s="38"/>
    </row>
    <row r="5086" spans="1:6" x14ac:dyDescent="0.35">
      <c r="A5086" s="37" t="s">
        <v>1804</v>
      </c>
      <c r="B5086" s="38">
        <v>-34.662193420000001</v>
      </c>
      <c r="C5086" s="38">
        <v>-58.733033949999999</v>
      </c>
      <c r="D5086" s="38">
        <v>0.37374266982078552</v>
      </c>
      <c r="E5086" s="38">
        <v>0.33755427442098918</v>
      </c>
      <c r="F5086" s="38"/>
    </row>
    <row r="5087" spans="1:6" x14ac:dyDescent="0.35">
      <c r="A5087" s="37" t="s">
        <v>1815</v>
      </c>
      <c r="B5087" s="38">
        <v>-34.716968219999998</v>
      </c>
      <c r="C5087" s="38">
        <v>-58.801402369999998</v>
      </c>
      <c r="D5087" s="38">
        <v>0.64238828420639038</v>
      </c>
      <c r="E5087" s="38">
        <v>0.67869430623556437</v>
      </c>
      <c r="F5087" s="38"/>
    </row>
    <row r="5088" spans="1:6" x14ac:dyDescent="0.35">
      <c r="A5088" s="37" t="s">
        <v>1793</v>
      </c>
      <c r="B5088" s="38">
        <v>-34.699105350000004</v>
      </c>
      <c r="C5088" s="38">
        <v>-58.74799513</v>
      </c>
      <c r="D5088" s="38">
        <v>0.61031794548034668</v>
      </c>
      <c r="E5088" s="38">
        <v>0.60233290728769806</v>
      </c>
      <c r="F5088" s="38"/>
    </row>
    <row r="5089" spans="1:6" x14ac:dyDescent="0.35">
      <c r="A5089" s="37" t="s">
        <v>1796</v>
      </c>
      <c r="B5089" s="38">
        <v>-34.710530509999998</v>
      </c>
      <c r="C5089" s="38">
        <v>-58.720494739999999</v>
      </c>
      <c r="D5089" s="38">
        <v>0.75977849960327148</v>
      </c>
      <c r="E5089" s="38">
        <v>0.76406251842325379</v>
      </c>
      <c r="F5089" s="38"/>
    </row>
    <row r="5090" spans="1:6" x14ac:dyDescent="0.35">
      <c r="A5090" s="37" t="s">
        <v>1799</v>
      </c>
      <c r="B5090" s="38">
        <v>-34.720013160000001</v>
      </c>
      <c r="C5090" s="38">
        <v>-58.739576810000003</v>
      </c>
      <c r="D5090" s="38">
        <v>0.79709446430206299</v>
      </c>
      <c r="E5090" s="38">
        <v>0.7966591036982007</v>
      </c>
      <c r="F5090" s="38"/>
    </row>
    <row r="5091" spans="1:6" x14ac:dyDescent="0.35">
      <c r="A5091" s="37" t="s">
        <v>1819</v>
      </c>
      <c r="B5091" s="38">
        <v>-34.688285010000001</v>
      </c>
      <c r="C5091" s="38">
        <v>-58.781032709999998</v>
      </c>
      <c r="D5091" s="38">
        <v>0.72718805074691772</v>
      </c>
      <c r="E5091" s="38">
        <v>0.72295414930895752</v>
      </c>
      <c r="F5091" s="38"/>
    </row>
    <row r="5092" spans="1:6" x14ac:dyDescent="0.35">
      <c r="A5092" s="37" t="s">
        <v>1820</v>
      </c>
      <c r="B5092" s="38">
        <v>-34.749284299999999</v>
      </c>
      <c r="C5092" s="38">
        <v>-58.701752280000001</v>
      </c>
      <c r="D5092" s="38">
        <v>0.57792747020721436</v>
      </c>
      <c r="E5092" s="38">
        <v>0.60925217526299613</v>
      </c>
      <c r="F5092" s="38"/>
    </row>
    <row r="5093" spans="1:6" x14ac:dyDescent="0.35">
      <c r="A5093" s="37" t="s">
        <v>1809</v>
      </c>
      <c r="B5093" s="38">
        <v>-34.694327600000001</v>
      </c>
      <c r="C5093" s="38">
        <v>-58.709288890000003</v>
      </c>
      <c r="D5093" s="38">
        <v>0.71689438819885254</v>
      </c>
      <c r="E5093" s="38">
        <v>0.69181485516684393</v>
      </c>
      <c r="F5093" s="38"/>
    </row>
    <row r="5094" spans="1:6" x14ac:dyDescent="0.35">
      <c r="A5094" s="37" t="s">
        <v>1822</v>
      </c>
      <c r="B5094" s="38">
        <v>-34.701770789999998</v>
      </c>
      <c r="C5094" s="38">
        <v>-58.652966210000002</v>
      </c>
      <c r="D5094" s="38">
        <v>0.71338558197021484</v>
      </c>
      <c r="E5094" s="38">
        <v>0.71181836558712852</v>
      </c>
      <c r="F5094" s="38"/>
    </row>
    <row r="5095" spans="1:6" x14ac:dyDescent="0.35">
      <c r="A5095" s="37" t="s">
        <v>9558</v>
      </c>
      <c r="B5095" s="38">
        <v>-34.669287769999997</v>
      </c>
      <c r="C5095" s="38">
        <v>-58.714357560000003</v>
      </c>
      <c r="D5095" s="38">
        <v>0.25396722555160522</v>
      </c>
      <c r="E5095" s="38">
        <v>0.2150107817990439</v>
      </c>
      <c r="F5095" s="38">
        <v>29.893238434163699</v>
      </c>
    </row>
    <row r="5096" spans="1:6" x14ac:dyDescent="0.35">
      <c r="A5096" s="37" t="s">
        <v>9559</v>
      </c>
      <c r="B5096" s="38">
        <v>-34.667172600000001</v>
      </c>
      <c r="C5096" s="38">
        <v>-58.729244989999998</v>
      </c>
      <c r="D5096" s="38">
        <v>0.1708282679319382</v>
      </c>
      <c r="E5096" s="38">
        <v>0.16163267278008989</v>
      </c>
      <c r="F5096" s="38">
        <v>44.230769230769226</v>
      </c>
    </row>
    <row r="5097" spans="1:6" x14ac:dyDescent="0.35">
      <c r="A5097" s="37" t="s">
        <v>9560</v>
      </c>
      <c r="B5097" s="38">
        <v>-34.669298269999999</v>
      </c>
      <c r="C5097" s="38">
        <v>-58.687657029999997</v>
      </c>
      <c r="D5097" s="38">
        <v>0.31414881348609919</v>
      </c>
      <c r="E5097" s="38">
        <v>0.31621051300317049</v>
      </c>
      <c r="F5097" s="38">
        <v>19.858156028368796</v>
      </c>
    </row>
    <row r="5098" spans="1:6" x14ac:dyDescent="0.35">
      <c r="A5098" s="37" t="s">
        <v>9561</v>
      </c>
      <c r="B5098" s="38">
        <v>-34.66826262</v>
      </c>
      <c r="C5098" s="38">
        <v>-58.708961979999998</v>
      </c>
      <c r="D5098" s="38">
        <v>0.17891997098922729</v>
      </c>
      <c r="E5098" s="38">
        <v>0.1881461929725973</v>
      </c>
      <c r="F5098" s="38">
        <v>29.120879120879124</v>
      </c>
    </row>
    <row r="5099" spans="1:6" x14ac:dyDescent="0.35">
      <c r="A5099" s="37" t="s">
        <v>9562</v>
      </c>
      <c r="B5099" s="38">
        <v>-34.660616040000001</v>
      </c>
      <c r="C5099" s="38">
        <v>-58.733172639999999</v>
      </c>
      <c r="D5099" s="38">
        <v>0.35624903440475458</v>
      </c>
      <c r="E5099" s="38">
        <v>0.37602180159754223</v>
      </c>
      <c r="F5099" s="38">
        <v>44.736842105263158</v>
      </c>
    </row>
    <row r="5100" spans="1:6" x14ac:dyDescent="0.35">
      <c r="A5100" s="37" t="s">
        <v>9563</v>
      </c>
      <c r="B5100" s="38">
        <v>-34.709912430000003</v>
      </c>
      <c r="C5100" s="38">
        <v>-58.781322899999999</v>
      </c>
      <c r="D5100" s="38">
        <v>0.66532701253890991</v>
      </c>
      <c r="E5100" s="38">
        <v>0.66914348635408616</v>
      </c>
      <c r="F5100" s="38"/>
    </row>
    <row r="5101" spans="1:6" x14ac:dyDescent="0.35">
      <c r="A5101" s="37" t="s">
        <v>9564</v>
      </c>
      <c r="B5101" s="38">
        <v>-34.665591470000003</v>
      </c>
      <c r="C5101" s="38">
        <v>-58.734785160000001</v>
      </c>
      <c r="D5101" s="38">
        <v>0.17234866321086881</v>
      </c>
      <c r="E5101" s="38">
        <v>0.18542722787927179</v>
      </c>
      <c r="F5101" s="38"/>
    </row>
    <row r="5102" spans="1:6" x14ac:dyDescent="0.35">
      <c r="A5102" s="37" t="s">
        <v>9565</v>
      </c>
      <c r="B5102" s="38">
        <v>-34.657534290000001</v>
      </c>
      <c r="C5102" s="38">
        <v>-58.6669184</v>
      </c>
      <c r="D5102" s="38">
        <v>0.16098570823669431</v>
      </c>
      <c r="E5102" s="38">
        <v>0.16522240468433921</v>
      </c>
      <c r="F5102" s="38"/>
    </row>
    <row r="5103" spans="1:6" x14ac:dyDescent="0.35">
      <c r="A5103" s="37" t="s">
        <v>9566</v>
      </c>
      <c r="B5103" s="38">
        <v>-34.676116649999997</v>
      </c>
      <c r="C5103" s="38">
        <v>-58.693294369999997</v>
      </c>
      <c r="D5103" s="38">
        <v>0.32374584674835211</v>
      </c>
      <c r="E5103" s="38">
        <v>0.31666144809207403</v>
      </c>
      <c r="F5103" s="38"/>
    </row>
    <row r="5104" spans="1:6" x14ac:dyDescent="0.35">
      <c r="A5104" s="37" t="s">
        <v>9567</v>
      </c>
      <c r="B5104" s="38">
        <v>-34.690924940000002</v>
      </c>
      <c r="C5104" s="38">
        <v>-58.688286849999997</v>
      </c>
      <c r="D5104" s="38">
        <v>0.53281140327453613</v>
      </c>
      <c r="E5104" s="38">
        <v>0.56638632110647258</v>
      </c>
      <c r="F5104" s="38"/>
    </row>
    <row r="5105" spans="1:6" x14ac:dyDescent="0.35">
      <c r="A5105" s="37" t="s">
        <v>9568</v>
      </c>
      <c r="B5105" s="38">
        <v>-34.673258939999997</v>
      </c>
      <c r="C5105" s="38">
        <v>-58.705396270000001</v>
      </c>
      <c r="D5105" s="38">
        <v>0.12622687220573431</v>
      </c>
      <c r="E5105" s="38">
        <v>0.14559635375108981</v>
      </c>
      <c r="F5105" s="38">
        <v>44.827586206896555</v>
      </c>
    </row>
    <row r="5106" spans="1:6" x14ac:dyDescent="0.35">
      <c r="A5106" s="37" t="s">
        <v>9569</v>
      </c>
      <c r="B5106" s="38">
        <v>-34.690030059999998</v>
      </c>
      <c r="C5106" s="38">
        <v>-58.73625775</v>
      </c>
      <c r="D5106" s="38">
        <v>0.34361928701400762</v>
      </c>
      <c r="E5106" s="38">
        <v>0.3355476405169513</v>
      </c>
      <c r="F5106" s="38">
        <v>52.611940298507463</v>
      </c>
    </row>
    <row r="5107" spans="1:6" x14ac:dyDescent="0.35">
      <c r="A5107" s="37" t="s">
        <v>9570</v>
      </c>
      <c r="B5107" s="38">
        <v>-34.669660469999997</v>
      </c>
      <c r="C5107" s="38">
        <v>-58.750503559999999</v>
      </c>
      <c r="D5107" s="38">
        <v>0.5448232889175415</v>
      </c>
      <c r="E5107" s="38">
        <v>0.52883098853958976</v>
      </c>
      <c r="F5107" s="38">
        <v>52.156862745098046</v>
      </c>
    </row>
    <row r="5108" spans="1:6" x14ac:dyDescent="0.35">
      <c r="A5108" s="37" t="s">
        <v>9571</v>
      </c>
      <c r="B5108" s="38">
        <v>-34.695967420000002</v>
      </c>
      <c r="C5108" s="38">
        <v>-58.714592809999999</v>
      </c>
      <c r="D5108" s="38">
        <v>0.65489876270294189</v>
      </c>
      <c r="E5108" s="38">
        <v>0.67641237458667236</v>
      </c>
      <c r="F5108" s="38">
        <v>57.615894039735096</v>
      </c>
    </row>
    <row r="5109" spans="1:6" x14ac:dyDescent="0.35">
      <c r="A5109" s="37" t="s">
        <v>9572</v>
      </c>
      <c r="B5109" s="38">
        <v>-34.707556570000001</v>
      </c>
      <c r="C5109" s="38">
        <v>-58.7100589</v>
      </c>
      <c r="D5109" s="38">
        <v>0.65565162897109985</v>
      </c>
      <c r="E5109" s="38">
        <v>0.68541358290491883</v>
      </c>
      <c r="F5109" s="38">
        <v>51.401869158878498</v>
      </c>
    </row>
    <row r="5110" spans="1:6" x14ac:dyDescent="0.35">
      <c r="A5110" s="37" t="s">
        <v>9573</v>
      </c>
      <c r="B5110" s="38">
        <v>-34.681828359999997</v>
      </c>
      <c r="C5110" s="38">
        <v>-58.77371686</v>
      </c>
      <c r="D5110" s="38">
        <v>0.60140997171401978</v>
      </c>
      <c r="E5110" s="38">
        <v>0.61077015327684803</v>
      </c>
      <c r="F5110" s="38">
        <v>65.476190476190482</v>
      </c>
    </row>
    <row r="5111" spans="1:6" x14ac:dyDescent="0.35">
      <c r="A5111" s="37" t="s">
        <v>9574</v>
      </c>
      <c r="B5111" s="38">
        <v>-34.679798290000001</v>
      </c>
      <c r="C5111" s="38">
        <v>-58.678158809999999</v>
      </c>
      <c r="D5111" s="38">
        <v>0.44736093282699579</v>
      </c>
      <c r="E5111" s="38">
        <v>0.46502438670880092</v>
      </c>
      <c r="F5111" s="38">
        <v>56.557377049180324</v>
      </c>
    </row>
    <row r="5112" spans="1:6" x14ac:dyDescent="0.35">
      <c r="A5112" s="37" t="s">
        <v>9575</v>
      </c>
      <c r="B5112" s="38">
        <v>-34.686045</v>
      </c>
      <c r="C5112" s="38">
        <v>-58.73357652</v>
      </c>
      <c r="D5112" s="38">
        <v>0.29494398832321173</v>
      </c>
      <c r="E5112" s="38">
        <v>0.33267987715570552</v>
      </c>
      <c r="F5112" s="38">
        <v>49.268292682926827</v>
      </c>
    </row>
    <row r="5113" spans="1:6" x14ac:dyDescent="0.35">
      <c r="A5113" s="37" t="s">
        <v>9576</v>
      </c>
      <c r="B5113" s="38">
        <v>-34.65315872</v>
      </c>
      <c r="C5113" s="38">
        <v>-58.712139929999999</v>
      </c>
      <c r="D5113" s="38">
        <v>0.33995223045349121</v>
      </c>
      <c r="E5113" s="38">
        <v>0.36957449034640671</v>
      </c>
      <c r="F5113" s="38">
        <v>63.953488372093027</v>
      </c>
    </row>
    <row r="5114" spans="1:6" x14ac:dyDescent="0.35">
      <c r="A5114" s="37" t="s">
        <v>9577</v>
      </c>
      <c r="B5114" s="38">
        <v>-34.697839010000003</v>
      </c>
      <c r="C5114" s="38">
        <v>-58.706918940000001</v>
      </c>
      <c r="D5114" s="38">
        <v>0.69088679552078247</v>
      </c>
      <c r="E5114" s="38">
        <v>0.72892090835069356</v>
      </c>
      <c r="F5114" s="38">
        <v>68.07228915662651</v>
      </c>
    </row>
    <row r="5115" spans="1:6" x14ac:dyDescent="0.35">
      <c r="A5115" s="37" t="s">
        <v>9578</v>
      </c>
      <c r="B5115" s="38">
        <v>-34.700455410000004</v>
      </c>
      <c r="C5115" s="38">
        <v>-58.76570546</v>
      </c>
      <c r="D5115" s="38">
        <v>0.67768567800521851</v>
      </c>
      <c r="E5115" s="38">
        <v>0.67984745465219021</v>
      </c>
      <c r="F5115" s="38">
        <v>50.655021834061131</v>
      </c>
    </row>
    <row r="5116" spans="1:6" x14ac:dyDescent="0.35">
      <c r="A5116" s="37" t="s">
        <v>9579</v>
      </c>
      <c r="B5116" s="38">
        <v>-34.649235099999999</v>
      </c>
      <c r="C5116" s="38">
        <v>-58.713152540000003</v>
      </c>
      <c r="D5116" s="38">
        <v>0.55753588676452637</v>
      </c>
      <c r="E5116" s="38">
        <v>0.56708245192255291</v>
      </c>
      <c r="F5116" s="38">
        <v>33.502538071065992</v>
      </c>
    </row>
    <row r="5117" spans="1:6" x14ac:dyDescent="0.35">
      <c r="A5117" s="37" t="s">
        <v>9580</v>
      </c>
      <c r="B5117" s="38">
        <v>-34.676239279999997</v>
      </c>
      <c r="C5117" s="38">
        <v>-58.69548906</v>
      </c>
      <c r="D5117" s="38">
        <v>0.3035876452922821</v>
      </c>
      <c r="E5117" s="38">
        <v>0.2542130719212925</v>
      </c>
      <c r="F5117" s="38">
        <v>33.971291866028707</v>
      </c>
    </row>
    <row r="5118" spans="1:6" x14ac:dyDescent="0.35">
      <c r="A5118" s="37" t="s">
        <v>9581</v>
      </c>
      <c r="B5118" s="38">
        <v>-34.69033933</v>
      </c>
      <c r="C5118" s="38">
        <v>-58.674119189999999</v>
      </c>
      <c r="D5118" s="38">
        <v>0.61891293525695801</v>
      </c>
      <c r="E5118" s="38">
        <v>0.62304037064313889</v>
      </c>
      <c r="F5118" s="38">
        <v>55.601659751037346</v>
      </c>
    </row>
    <row r="5119" spans="1:6" x14ac:dyDescent="0.35">
      <c r="A5119" s="37" t="s">
        <v>9582</v>
      </c>
      <c r="B5119" s="38">
        <v>-34.697228430000003</v>
      </c>
      <c r="C5119" s="38">
        <v>-58.733361080000002</v>
      </c>
      <c r="D5119" s="38">
        <v>0.6151922345161438</v>
      </c>
      <c r="E5119" s="38">
        <v>0.57235980861716795</v>
      </c>
      <c r="F5119" s="38">
        <v>59.91902834008097</v>
      </c>
    </row>
    <row r="5120" spans="1:6" x14ac:dyDescent="0.35">
      <c r="A5120" s="37" t="s">
        <v>9583</v>
      </c>
      <c r="B5120" s="38">
        <v>-34.677780630000001</v>
      </c>
      <c r="C5120" s="38">
        <v>-58.752416949999997</v>
      </c>
      <c r="D5120" s="38">
        <v>0.54677385091781616</v>
      </c>
      <c r="E5120" s="38">
        <v>0.54698234796524048</v>
      </c>
      <c r="F5120" s="38">
        <v>48</v>
      </c>
    </row>
    <row r="5121" spans="1:6" x14ac:dyDescent="0.35">
      <c r="A5121" s="37" t="s">
        <v>9584</v>
      </c>
      <c r="B5121" s="38">
        <v>-34.706977479999999</v>
      </c>
      <c r="C5121" s="38">
        <v>-58.69536609</v>
      </c>
      <c r="D5121" s="38">
        <v>0.69356775283813477</v>
      </c>
      <c r="E5121" s="38">
        <v>0.67811829657167999</v>
      </c>
      <c r="F5121" s="38">
        <v>61.328125</v>
      </c>
    </row>
    <row r="5122" spans="1:6" x14ac:dyDescent="0.35">
      <c r="A5122" s="37" t="s">
        <v>9585</v>
      </c>
      <c r="B5122" s="38">
        <v>-34.720917759999999</v>
      </c>
      <c r="C5122" s="38">
        <v>-58.782907690000002</v>
      </c>
      <c r="D5122" s="38">
        <v>0.69742381572723389</v>
      </c>
      <c r="E5122" s="38">
        <v>0.69704158563871643</v>
      </c>
      <c r="F5122" s="38">
        <v>56.985294117647058</v>
      </c>
    </row>
    <row r="5123" spans="1:6" x14ac:dyDescent="0.35">
      <c r="A5123" s="37" t="s">
        <v>9586</v>
      </c>
      <c r="B5123" s="38">
        <v>-34.687810910000003</v>
      </c>
      <c r="C5123" s="38">
        <v>-58.710923200000003</v>
      </c>
      <c r="D5123" s="38">
        <v>0.56759512424468994</v>
      </c>
      <c r="E5123" s="38">
        <v>0.57360544635189903</v>
      </c>
      <c r="F5123" s="38">
        <v>60.693641618497111</v>
      </c>
    </row>
    <row r="5124" spans="1:6" x14ac:dyDescent="0.35">
      <c r="A5124" s="37" t="s">
        <v>9587</v>
      </c>
      <c r="B5124" s="38">
        <v>-34.689633739999998</v>
      </c>
      <c r="C5124" s="38">
        <v>-58.715471639999997</v>
      </c>
      <c r="D5124" s="38">
        <v>0.61337065696716309</v>
      </c>
      <c r="E5124" s="38">
        <v>0.61947382158703279</v>
      </c>
      <c r="F5124" s="38">
        <v>53.333333333333336</v>
      </c>
    </row>
    <row r="5125" spans="1:6" x14ac:dyDescent="0.35">
      <c r="A5125" s="37" t="s">
        <v>9588</v>
      </c>
      <c r="B5125" s="38">
        <v>-34.706150800000003</v>
      </c>
      <c r="C5125" s="38">
        <v>-58.784987119999997</v>
      </c>
      <c r="D5125" s="38">
        <v>0.64726388454437256</v>
      </c>
      <c r="E5125" s="38">
        <v>0.6505107597300881</v>
      </c>
      <c r="F5125" s="38">
        <v>61.864406779661017</v>
      </c>
    </row>
    <row r="5126" spans="1:6" x14ac:dyDescent="0.35">
      <c r="A5126" s="37" t="s">
        <v>9589</v>
      </c>
      <c r="B5126" s="38">
        <v>-34.712371930000003</v>
      </c>
      <c r="C5126" s="38">
        <v>-58.795812699999999</v>
      </c>
      <c r="D5126" s="38">
        <v>0.64649170637130737</v>
      </c>
      <c r="E5126" s="38">
        <v>0.63288257623973643</v>
      </c>
      <c r="F5126" s="38">
        <v>55.612244897959187</v>
      </c>
    </row>
    <row r="5127" spans="1:6" x14ac:dyDescent="0.35">
      <c r="A5127" s="37" t="s">
        <v>9590</v>
      </c>
      <c r="B5127" s="38">
        <v>-34.664652340000004</v>
      </c>
      <c r="C5127" s="38">
        <v>-58.707163649999998</v>
      </c>
      <c r="D5127" s="38">
        <v>0.27928662300109858</v>
      </c>
      <c r="E5127" s="38">
        <v>0.26824922859668732</v>
      </c>
      <c r="F5127" s="38">
        <v>42.857142857142854</v>
      </c>
    </row>
    <row r="5128" spans="1:6" x14ac:dyDescent="0.35">
      <c r="A5128" s="37" t="s">
        <v>9591</v>
      </c>
      <c r="B5128" s="38">
        <v>-34.751182069999999</v>
      </c>
      <c r="C5128" s="38">
        <v>-58.700109930000004</v>
      </c>
      <c r="D5128" s="38">
        <v>0.66164624691009521</v>
      </c>
      <c r="E5128" s="38">
        <v>0.65434828964439595</v>
      </c>
      <c r="F5128" s="38">
        <v>56.796116504854368</v>
      </c>
    </row>
    <row r="5129" spans="1:6" x14ac:dyDescent="0.35">
      <c r="A5129" s="37" t="s">
        <v>9592</v>
      </c>
      <c r="B5129" s="38">
        <v>-34.712828129999998</v>
      </c>
      <c r="C5129" s="38">
        <v>-58.724061339999999</v>
      </c>
      <c r="D5129" s="38">
        <v>0.73754805326461792</v>
      </c>
      <c r="E5129" s="38">
        <v>0.75284994732249866</v>
      </c>
      <c r="F5129" s="38">
        <v>61.676646706586823</v>
      </c>
    </row>
    <row r="5130" spans="1:6" x14ac:dyDescent="0.35">
      <c r="A5130" s="37" t="s">
        <v>9593</v>
      </c>
      <c r="B5130" s="38">
        <v>-34.707627430000002</v>
      </c>
      <c r="C5130" s="38">
        <v>-58.746788559999999</v>
      </c>
      <c r="D5130" s="38">
        <v>0.80121243000030518</v>
      </c>
      <c r="E5130" s="38">
        <v>0.7524756338145282</v>
      </c>
      <c r="F5130" s="38">
        <v>62.962962962962962</v>
      </c>
    </row>
    <row r="5131" spans="1:6" x14ac:dyDescent="0.35">
      <c r="A5131" s="37" t="s">
        <v>9594</v>
      </c>
      <c r="B5131" s="38">
        <v>-34.70229449</v>
      </c>
      <c r="C5131" s="38">
        <v>-58.694079700000003</v>
      </c>
      <c r="D5131" s="38">
        <v>0.60165750980377197</v>
      </c>
      <c r="E5131" s="38">
        <v>0.63371285232337748</v>
      </c>
      <c r="F5131" s="38">
        <v>44.5</v>
      </c>
    </row>
    <row r="5132" spans="1:6" x14ac:dyDescent="0.35">
      <c r="A5132" s="37" t="s">
        <v>9595</v>
      </c>
      <c r="B5132" s="38">
        <v>-34.697318350000003</v>
      </c>
      <c r="C5132" s="38">
        <v>-58.670635070000003</v>
      </c>
      <c r="D5132" s="38">
        <v>0.72211414575576782</v>
      </c>
      <c r="E5132" s="38">
        <v>0.73038316931989455</v>
      </c>
      <c r="F5132" s="38">
        <v>61.788617886178862</v>
      </c>
    </row>
    <row r="5133" spans="1:6" x14ac:dyDescent="0.35">
      <c r="A5133" s="37" t="s">
        <v>9596</v>
      </c>
      <c r="B5133" s="38">
        <v>-34.684380019999999</v>
      </c>
      <c r="C5133" s="38">
        <v>-58.700369909999999</v>
      </c>
      <c r="D5133" s="38">
        <v>0.55413269996643066</v>
      </c>
      <c r="E5133" s="38">
        <v>0.54657193132348958</v>
      </c>
      <c r="F5133" s="38">
        <v>55.033557046979865</v>
      </c>
    </row>
    <row r="5134" spans="1:6" x14ac:dyDescent="0.35">
      <c r="A5134" s="37" t="s">
        <v>9597</v>
      </c>
      <c r="B5134" s="38">
        <v>-34.694418540000001</v>
      </c>
      <c r="C5134" s="38">
        <v>-58.759608489999998</v>
      </c>
      <c r="D5134" s="38">
        <v>0.7133563756942749</v>
      </c>
      <c r="E5134" s="38">
        <v>0.68971301413871144</v>
      </c>
      <c r="F5134" s="38">
        <v>59.010600706713781</v>
      </c>
    </row>
    <row r="5135" spans="1:6" x14ac:dyDescent="0.35">
      <c r="A5135" s="37" t="s">
        <v>9598</v>
      </c>
      <c r="B5135" s="38">
        <v>-34.673370480000003</v>
      </c>
      <c r="C5135" s="38">
        <v>-58.72364408</v>
      </c>
      <c r="D5135" s="38">
        <v>0.29817274212837219</v>
      </c>
      <c r="E5135" s="38">
        <v>0.28447264707402181</v>
      </c>
      <c r="F5135" s="38">
        <v>22.564102564102566</v>
      </c>
    </row>
    <row r="5136" spans="1:6" x14ac:dyDescent="0.35">
      <c r="A5136" s="37" t="s">
        <v>9599</v>
      </c>
      <c r="B5136" s="38">
        <v>-34.725649429999997</v>
      </c>
      <c r="C5136" s="38">
        <v>-58.795674830000003</v>
      </c>
      <c r="D5136" s="38">
        <v>0.63556814193725586</v>
      </c>
      <c r="E5136" s="38">
        <v>0.64700215270644745</v>
      </c>
      <c r="F5136" s="38">
        <v>39.250493096646942</v>
      </c>
    </row>
    <row r="5137" spans="1:6" x14ac:dyDescent="0.35">
      <c r="A5137" s="37" t="s">
        <v>9600</v>
      </c>
      <c r="B5137" s="38">
        <v>-34.653275659999998</v>
      </c>
      <c r="C5137" s="38">
        <v>-58.711226809999999</v>
      </c>
      <c r="D5137" s="38">
        <v>0.33995223045349121</v>
      </c>
      <c r="E5137" s="38">
        <v>0.3429491645411441</v>
      </c>
      <c r="F5137" s="38">
        <v>42.034805890227581</v>
      </c>
    </row>
    <row r="5138" spans="1:6" x14ac:dyDescent="0.35">
      <c r="A5138" s="37" t="s">
        <v>9601</v>
      </c>
      <c r="B5138" s="38">
        <v>-34.690523470000002</v>
      </c>
      <c r="C5138" s="38">
        <v>-58.687919860000001</v>
      </c>
      <c r="D5138" s="38">
        <v>0.54020535945892334</v>
      </c>
      <c r="E5138" s="38">
        <v>0.55037780871262421</v>
      </c>
      <c r="F5138" s="38">
        <v>40.151515151515149</v>
      </c>
    </row>
    <row r="5139" spans="1:6" x14ac:dyDescent="0.35">
      <c r="A5139" s="37" t="s">
        <v>9602</v>
      </c>
      <c r="B5139" s="38">
        <v>-34.696740579999997</v>
      </c>
      <c r="C5139" s="38">
        <v>-58.740369870000002</v>
      </c>
      <c r="D5139" s="38">
        <v>0.59574270248413086</v>
      </c>
      <c r="E5139" s="38">
        <v>0.59849068925187399</v>
      </c>
      <c r="F5139" s="38">
        <v>42.828485456369108</v>
      </c>
    </row>
    <row r="5140" spans="1:6" x14ac:dyDescent="0.35">
      <c r="A5140" s="37" t="s">
        <v>9603</v>
      </c>
      <c r="B5140" s="38">
        <v>-34.713312340000002</v>
      </c>
      <c r="C5140" s="38">
        <v>-58.723354739999998</v>
      </c>
      <c r="D5140" s="38">
        <v>0.74941986799240112</v>
      </c>
      <c r="E5140" s="38">
        <v>0.76219100230618531</v>
      </c>
      <c r="F5140" s="38">
        <v>44.593088071348944</v>
      </c>
    </row>
    <row r="5141" spans="1:6" x14ac:dyDescent="0.35">
      <c r="A5141" s="37" t="s">
        <v>9604</v>
      </c>
      <c r="B5141" s="38">
        <v>-34.668597640000002</v>
      </c>
      <c r="C5141" s="38">
        <v>-58.755712029999998</v>
      </c>
      <c r="D5141" s="38">
        <v>0.37315145134925842</v>
      </c>
      <c r="E5141" s="38">
        <v>0.43532355427741998</v>
      </c>
      <c r="F5141" s="38">
        <v>37.110016420361248</v>
      </c>
    </row>
    <row r="5142" spans="1:6" x14ac:dyDescent="0.35">
      <c r="A5142" s="37" t="s">
        <v>9605</v>
      </c>
      <c r="B5142" s="38">
        <v>-34.697406970000003</v>
      </c>
      <c r="C5142" s="38">
        <v>-58.669372129999999</v>
      </c>
      <c r="D5142" s="38">
        <v>0.72233468294143677</v>
      </c>
      <c r="E5142" s="38">
        <v>0.73150812315218372</v>
      </c>
      <c r="F5142" s="38">
        <v>48.170731707317074</v>
      </c>
    </row>
    <row r="5143" spans="1:6" x14ac:dyDescent="0.35">
      <c r="A5143" s="37" t="s">
        <v>9606</v>
      </c>
      <c r="B5143" s="38">
        <v>-34.679317679999997</v>
      </c>
      <c r="C5143" s="38">
        <v>-58.719865329999998</v>
      </c>
      <c r="D5143" s="38">
        <v>0.35657364130020142</v>
      </c>
      <c r="E5143" s="38">
        <v>0.34256238767078939</v>
      </c>
      <c r="F5143" s="38">
        <v>26.659292035398231</v>
      </c>
    </row>
    <row r="5144" spans="1:6" x14ac:dyDescent="0.35">
      <c r="A5144" s="37" t="s">
        <v>9607</v>
      </c>
      <c r="B5144" s="38">
        <v>-34.680708699999997</v>
      </c>
      <c r="C5144" s="38">
        <v>-58.702027409999999</v>
      </c>
      <c r="D5144" s="38">
        <v>0.47851067781448359</v>
      </c>
      <c r="E5144" s="38">
        <v>0.47713776697983612</v>
      </c>
      <c r="F5144" s="38">
        <v>31.390728476821195</v>
      </c>
    </row>
    <row r="5145" spans="1:6" x14ac:dyDescent="0.35">
      <c r="A5145" s="37" t="s">
        <v>9608</v>
      </c>
      <c r="B5145" s="38">
        <v>-34.693194929999997</v>
      </c>
      <c r="C5145" s="38">
        <v>-58.689315229999998</v>
      </c>
      <c r="D5145" s="38">
        <v>0.70923870801925659</v>
      </c>
      <c r="E5145" s="38">
        <v>0.67684719463189447</v>
      </c>
      <c r="F5145" s="38">
        <v>34.458509142053444</v>
      </c>
    </row>
    <row r="5146" spans="1:6" x14ac:dyDescent="0.35">
      <c r="A5146" s="37" t="s">
        <v>1840</v>
      </c>
      <c r="B5146" s="38">
        <v>-34.690499930000001</v>
      </c>
      <c r="C5146" s="38">
        <v>-58.687929769999997</v>
      </c>
      <c r="D5146" s="38">
        <v>0.54020535945892334</v>
      </c>
      <c r="E5146" s="38">
        <v>0.54959312551899964</v>
      </c>
      <c r="F5146" s="38"/>
    </row>
    <row r="5147" spans="1:6" x14ac:dyDescent="0.35">
      <c r="A5147" s="37" t="s">
        <v>9609</v>
      </c>
      <c r="B5147" s="38">
        <v>-34.698370179999998</v>
      </c>
      <c r="C5147" s="38">
        <v>-58.748233120000002</v>
      </c>
      <c r="D5147" s="38">
        <v>0.58123892545700073</v>
      </c>
      <c r="E5147" s="38">
        <v>0.59806052948299204</v>
      </c>
      <c r="F5147" s="38">
        <v>32.615384615384613</v>
      </c>
    </row>
    <row r="5148" spans="1:6" x14ac:dyDescent="0.35">
      <c r="A5148" s="37" t="s">
        <v>1842</v>
      </c>
      <c r="B5148" s="38">
        <v>-34.696759460000003</v>
      </c>
      <c r="C5148" s="38">
        <v>-58.740386569999998</v>
      </c>
      <c r="D5148" s="38">
        <v>0.59574270248413086</v>
      </c>
      <c r="E5148" s="38">
        <v>0.59849068925187399</v>
      </c>
      <c r="F5148" s="38"/>
    </row>
    <row r="5149" spans="1:6" x14ac:dyDescent="0.35">
      <c r="A5149" s="37" t="s">
        <v>9610</v>
      </c>
      <c r="B5149" s="38">
        <v>-34.749965680000003</v>
      </c>
      <c r="C5149" s="38">
        <v>-58.698428620000001</v>
      </c>
      <c r="D5149" s="38">
        <v>0.65579080581665039</v>
      </c>
      <c r="E5149" s="38">
        <v>0.65552894489185232</v>
      </c>
      <c r="F5149" s="38">
        <v>45.666666666666664</v>
      </c>
    </row>
    <row r="5150" spans="1:6" x14ac:dyDescent="0.35">
      <c r="A5150" s="37" t="s">
        <v>9611</v>
      </c>
      <c r="B5150" s="38">
        <v>-34.666772219999999</v>
      </c>
      <c r="C5150" s="38">
        <v>-58.730284849999997</v>
      </c>
      <c r="D5150" s="38">
        <v>0.1708282679319382</v>
      </c>
      <c r="E5150" s="38">
        <v>0.1579354175844708</v>
      </c>
      <c r="F5150" s="38">
        <v>22.330097087378643</v>
      </c>
    </row>
    <row r="5151" spans="1:6" x14ac:dyDescent="0.35">
      <c r="A5151" s="37" t="s">
        <v>9612</v>
      </c>
      <c r="B5151" s="38">
        <v>-34.66599291</v>
      </c>
      <c r="C5151" s="38">
        <v>-58.737543879999997</v>
      </c>
      <c r="D5151" s="38">
        <v>0.21667852997779849</v>
      </c>
      <c r="E5151" s="38">
        <v>0.21515933737943049</v>
      </c>
      <c r="F5151" s="38">
        <v>33.4375</v>
      </c>
    </row>
    <row r="5152" spans="1:6" x14ac:dyDescent="0.35">
      <c r="A5152" s="37" t="s">
        <v>1832</v>
      </c>
      <c r="B5152" s="38">
        <v>-34.7488831</v>
      </c>
      <c r="C5152" s="38">
        <v>-58.703004649999997</v>
      </c>
      <c r="D5152" s="38">
        <v>0.60633772611618042</v>
      </c>
      <c r="E5152" s="38">
        <v>0.59824219816609436</v>
      </c>
      <c r="F5152" s="38"/>
    </row>
    <row r="5153" spans="1:6" x14ac:dyDescent="0.35">
      <c r="A5153" s="37" t="s">
        <v>9613</v>
      </c>
      <c r="B5153" s="38">
        <v>-34.676097169999998</v>
      </c>
      <c r="C5153" s="38">
        <v>-58.693278730000003</v>
      </c>
      <c r="D5153" s="38">
        <v>0.32374584674835211</v>
      </c>
      <c r="E5153" s="38">
        <v>0.3170246092809571</v>
      </c>
      <c r="F5153" s="38">
        <v>32.957110609480807</v>
      </c>
    </row>
    <row r="5154" spans="1:6" x14ac:dyDescent="0.35">
      <c r="A5154" s="37" t="s">
        <v>1828</v>
      </c>
      <c r="B5154" s="38">
        <v>-34.688794289999997</v>
      </c>
      <c r="C5154" s="38">
        <v>-58.694546320000001</v>
      </c>
      <c r="D5154" s="38">
        <v>0.59686487913131714</v>
      </c>
      <c r="E5154" s="38">
        <v>0.59607176317109001</v>
      </c>
      <c r="F5154" s="38"/>
    </row>
    <row r="5155" spans="1:6" x14ac:dyDescent="0.35">
      <c r="A5155" s="37" t="s">
        <v>9614</v>
      </c>
      <c r="B5155" s="38">
        <v>-34.674170680000003</v>
      </c>
      <c r="C5155" s="38">
        <v>-58.721732750000001</v>
      </c>
      <c r="D5155" s="38">
        <v>0.25847217440605158</v>
      </c>
      <c r="E5155" s="38">
        <v>0.26737608801987428</v>
      </c>
      <c r="F5155" s="38">
        <v>19.302194710185706</v>
      </c>
    </row>
    <row r="5156" spans="1:6" x14ac:dyDescent="0.35">
      <c r="A5156" s="37" t="s">
        <v>9615</v>
      </c>
      <c r="B5156" s="38">
        <v>-34.66139664</v>
      </c>
      <c r="C5156" s="38">
        <v>-58.728000690000002</v>
      </c>
      <c r="D5156" s="38">
        <v>0.38315501809120178</v>
      </c>
      <c r="E5156" s="38">
        <v>0.36076241050447738</v>
      </c>
      <c r="F5156" s="38">
        <v>26.96310312204352</v>
      </c>
    </row>
    <row r="5157" spans="1:6" x14ac:dyDescent="0.35">
      <c r="A5157" s="37" t="s">
        <v>9616</v>
      </c>
      <c r="B5157" s="38">
        <v>-34.673273549999998</v>
      </c>
      <c r="C5157" s="38">
        <v>-58.68583838</v>
      </c>
      <c r="D5157" s="38">
        <v>0.37222680449485779</v>
      </c>
      <c r="E5157" s="38">
        <v>0.37748218576113379</v>
      </c>
      <c r="F5157" s="38">
        <v>27.802690582959645</v>
      </c>
    </row>
    <row r="5158" spans="1:6" x14ac:dyDescent="0.35">
      <c r="A5158" s="37" t="s">
        <v>9617</v>
      </c>
      <c r="B5158" s="38">
        <v>-34.698193269999997</v>
      </c>
      <c r="C5158" s="38">
        <v>-58.732704349999999</v>
      </c>
      <c r="D5158" s="38">
        <v>0.6151922345161438</v>
      </c>
      <c r="E5158" s="38">
        <v>0.59384090618954766</v>
      </c>
      <c r="F5158" s="38">
        <v>37.151702786377712</v>
      </c>
    </row>
    <row r="5159" spans="1:6" x14ac:dyDescent="0.35">
      <c r="A5159" s="37" t="s">
        <v>9618</v>
      </c>
      <c r="B5159" s="38">
        <v>-34.666918269999996</v>
      </c>
      <c r="C5159" s="38">
        <v>-58.729294459999998</v>
      </c>
      <c r="D5159" s="38">
        <v>0.1708282679319382</v>
      </c>
      <c r="E5159" s="38">
        <v>0.163011136738693</v>
      </c>
      <c r="F5159" s="38"/>
    </row>
    <row r="5160" spans="1:6" x14ac:dyDescent="0.35">
      <c r="A5160" s="37" t="s">
        <v>9619</v>
      </c>
      <c r="B5160" s="38">
        <v>-34.673386530000002</v>
      </c>
      <c r="C5160" s="38">
        <v>-58.723682619999998</v>
      </c>
      <c r="D5160" s="38">
        <v>0.29817274212837219</v>
      </c>
      <c r="E5160" s="38">
        <v>0.28471138388723938</v>
      </c>
      <c r="F5160" s="38">
        <v>44.024205748865356</v>
      </c>
    </row>
    <row r="5161" spans="1:6" x14ac:dyDescent="0.35">
      <c r="A5161" s="37" t="s">
        <v>9620</v>
      </c>
      <c r="B5161" s="38">
        <v>-34.698870650000003</v>
      </c>
      <c r="C5161" s="38">
        <v>-58.691679790000002</v>
      </c>
      <c r="D5161" s="38">
        <v>0.58668684959411621</v>
      </c>
      <c r="E5161" s="38">
        <v>0.57790805213153362</v>
      </c>
      <c r="F5161" s="38">
        <v>48.156182212581342</v>
      </c>
    </row>
    <row r="5162" spans="1:6" x14ac:dyDescent="0.35">
      <c r="A5162" s="37" t="s">
        <v>9621</v>
      </c>
      <c r="B5162" s="38">
        <v>-34.666620780000002</v>
      </c>
      <c r="C5162" s="38">
        <v>-58.729424350000002</v>
      </c>
      <c r="D5162" s="38">
        <v>0.1708282679319382</v>
      </c>
      <c r="E5162" s="38">
        <v>0.16206533579449911</v>
      </c>
      <c r="F5162" s="38">
        <v>27.694235588972433</v>
      </c>
    </row>
    <row r="5163" spans="1:6" x14ac:dyDescent="0.35">
      <c r="A5163" s="37" t="s">
        <v>9622</v>
      </c>
      <c r="B5163" s="38">
        <v>-34.748753620000002</v>
      </c>
      <c r="C5163" s="38">
        <v>-58.70287751</v>
      </c>
      <c r="D5163" s="38">
        <v>0.60633772611618042</v>
      </c>
      <c r="E5163" s="38">
        <v>0.59808768204280305</v>
      </c>
      <c r="F5163" s="38">
        <v>55.885714285714286</v>
      </c>
    </row>
    <row r="5164" spans="1:6" x14ac:dyDescent="0.35">
      <c r="A5164" s="37" t="s">
        <v>9623</v>
      </c>
      <c r="B5164" s="38">
        <v>-34.72314257</v>
      </c>
      <c r="C5164" s="38">
        <v>-58.793724750000003</v>
      </c>
      <c r="D5164" s="38">
        <v>0.64333122968673706</v>
      </c>
      <c r="E5164" s="38">
        <v>0.61906408435768556</v>
      </c>
      <c r="F5164" s="38">
        <v>51.824817518248182</v>
      </c>
    </row>
    <row r="5165" spans="1:6" x14ac:dyDescent="0.35">
      <c r="A5165" s="37" t="s">
        <v>9624</v>
      </c>
      <c r="B5165" s="38">
        <v>-34.690735699999998</v>
      </c>
      <c r="C5165" s="38">
        <v>-58.687637989999999</v>
      </c>
      <c r="D5165" s="38">
        <v>0.53487205505371094</v>
      </c>
      <c r="E5165" s="38">
        <v>0.56390426329204013</v>
      </c>
      <c r="F5165" s="38">
        <v>48.480463096960925</v>
      </c>
    </row>
    <row r="5166" spans="1:6" x14ac:dyDescent="0.35">
      <c r="A5166" s="37" t="s">
        <v>9625</v>
      </c>
      <c r="B5166" s="38">
        <v>-34.706665999999998</v>
      </c>
      <c r="C5166" s="38">
        <v>-58.668658819999997</v>
      </c>
      <c r="D5166" s="38">
        <v>0.97205942869186401</v>
      </c>
      <c r="E5166" s="38">
        <v>0.86180679587756881</v>
      </c>
      <c r="F5166" s="38">
        <v>64.240506329113927</v>
      </c>
    </row>
    <row r="5167" spans="1:6" x14ac:dyDescent="0.35">
      <c r="A5167" s="37" t="s">
        <v>9626</v>
      </c>
      <c r="B5167" s="38">
        <v>-34.662180509999999</v>
      </c>
      <c r="C5167" s="38">
        <v>-58.7329899</v>
      </c>
      <c r="D5167" s="38">
        <v>0.38014057278633118</v>
      </c>
      <c r="E5167" s="38">
        <v>0.33755427442098918</v>
      </c>
      <c r="F5167" s="38">
        <v>43.320610687022906</v>
      </c>
    </row>
    <row r="5168" spans="1:6" x14ac:dyDescent="0.35">
      <c r="A5168" s="37" t="s">
        <v>9627</v>
      </c>
      <c r="B5168" s="38">
        <v>-34.67024705</v>
      </c>
      <c r="C5168" s="38">
        <v>-58.699083340000001</v>
      </c>
      <c r="D5168" s="38">
        <v>9.7644247114658356E-2</v>
      </c>
      <c r="E5168" s="38">
        <v>0.1059545231716973</v>
      </c>
      <c r="F5168" s="38">
        <v>37.308347529812607</v>
      </c>
    </row>
    <row r="5169" spans="1:6" x14ac:dyDescent="0.35">
      <c r="A5169" s="37" t="s">
        <v>9628</v>
      </c>
      <c r="B5169" s="38">
        <v>-34.661423759999998</v>
      </c>
      <c r="C5169" s="38">
        <v>-58.697918639999997</v>
      </c>
      <c r="D5169" s="38">
        <v>0.23923774063587189</v>
      </c>
      <c r="E5169" s="38">
        <v>0.2501289235694068</v>
      </c>
      <c r="F5169" s="38">
        <v>38.255033557046978</v>
      </c>
    </row>
    <row r="5170" spans="1:6" x14ac:dyDescent="0.35">
      <c r="A5170" s="37" t="s">
        <v>9629</v>
      </c>
      <c r="B5170" s="38">
        <v>-34.696991789999998</v>
      </c>
      <c r="C5170" s="38">
        <v>-58.726173430000003</v>
      </c>
      <c r="D5170" s="38">
        <v>0.67178690433502197</v>
      </c>
      <c r="E5170" s="38">
        <v>0.60271610554895905</v>
      </c>
      <c r="F5170" s="38">
        <v>59.11330049261084</v>
      </c>
    </row>
    <row r="5171" spans="1:6" x14ac:dyDescent="0.35">
      <c r="A5171" s="37" t="s">
        <v>9630</v>
      </c>
      <c r="B5171" s="38">
        <v>-34.687083389999998</v>
      </c>
      <c r="C5171" s="38">
        <v>-58.728891949999998</v>
      </c>
      <c r="D5171" s="38">
        <v>0.43112856149673462</v>
      </c>
      <c r="E5171" s="38">
        <v>0.41223618388175959</v>
      </c>
      <c r="F5171" s="38">
        <v>51.554404145077726</v>
      </c>
    </row>
    <row r="5172" spans="1:6" x14ac:dyDescent="0.35">
      <c r="A5172" s="37" t="s">
        <v>9631</v>
      </c>
      <c r="B5172" s="38">
        <v>-34.669981319999998</v>
      </c>
      <c r="C5172" s="38">
        <v>-58.760610640000003</v>
      </c>
      <c r="D5172" s="38">
        <v>0.55565261840820313</v>
      </c>
      <c r="E5172" s="38">
        <v>0.5118430758777418</v>
      </c>
      <c r="F5172" s="38">
        <v>55.78947368421052</v>
      </c>
    </row>
    <row r="5173" spans="1:6" x14ac:dyDescent="0.35">
      <c r="A5173" s="37" t="s">
        <v>9632</v>
      </c>
      <c r="B5173" s="38">
        <v>-34.657892689999997</v>
      </c>
      <c r="C5173" s="38">
        <v>-58.716582750000001</v>
      </c>
      <c r="D5173" s="38">
        <v>0.29174929857254028</v>
      </c>
      <c r="E5173" s="38">
        <v>0.29622926744254863</v>
      </c>
      <c r="F5173" s="38">
        <v>46.226415094339622</v>
      </c>
    </row>
    <row r="5174" spans="1:6" x14ac:dyDescent="0.35">
      <c r="A5174" s="37" t="s">
        <v>9633</v>
      </c>
      <c r="B5174" s="38">
        <v>-34.690781190000003</v>
      </c>
      <c r="C5174" s="38">
        <v>-58.837303050000003</v>
      </c>
      <c r="D5174" s="38">
        <v>0.81046819686889648</v>
      </c>
      <c r="E5174" s="38">
        <v>0.81364083124531639</v>
      </c>
      <c r="F5174" s="38">
        <v>67.002749770852432</v>
      </c>
    </row>
    <row r="5175" spans="1:6" x14ac:dyDescent="0.35">
      <c r="A5175" s="37" t="s">
        <v>9634</v>
      </c>
      <c r="B5175" s="38">
        <v>-34.678625179999997</v>
      </c>
      <c r="C5175" s="38">
        <v>-58.681171800000001</v>
      </c>
      <c r="D5175" s="38">
        <v>0.45893415808677668</v>
      </c>
      <c r="E5175" s="38">
        <v>0.4764339377482732</v>
      </c>
      <c r="F5175" s="38">
        <v>47.865853658536587</v>
      </c>
    </row>
    <row r="5176" spans="1:6" x14ac:dyDescent="0.35">
      <c r="A5176" s="37" t="s">
        <v>9635</v>
      </c>
      <c r="B5176" s="38">
        <v>-34.696066799999997</v>
      </c>
      <c r="C5176" s="38">
        <v>-58.740892000000002</v>
      </c>
      <c r="D5176" s="38">
        <v>0.59350866079330444</v>
      </c>
      <c r="E5176" s="38">
        <v>0.60283579324421133</v>
      </c>
      <c r="F5176" s="38">
        <v>60.904255319148938</v>
      </c>
    </row>
    <row r="5177" spans="1:6" x14ac:dyDescent="0.35">
      <c r="A5177" s="37" t="s">
        <v>9636</v>
      </c>
      <c r="B5177" s="38">
        <v>-34.736402220000002</v>
      </c>
      <c r="C5177" s="38">
        <v>-58.794439910000001</v>
      </c>
      <c r="D5177" s="38">
        <v>0.76943433284759521</v>
      </c>
      <c r="E5177" s="38">
        <v>0.76251074044327982</v>
      </c>
      <c r="F5177" s="38">
        <v>58.946078431372548</v>
      </c>
    </row>
    <row r="5178" spans="1:6" x14ac:dyDescent="0.35">
      <c r="A5178" s="37" t="s">
        <v>9637</v>
      </c>
      <c r="B5178" s="38">
        <v>-34.688201849999999</v>
      </c>
      <c r="C5178" s="38">
        <v>-58.711412930000002</v>
      </c>
      <c r="D5178" s="38">
        <v>0.56759512424468994</v>
      </c>
      <c r="E5178" s="38">
        <v>0.57134037382072878</v>
      </c>
      <c r="F5178" s="38">
        <v>58.82352941176471</v>
      </c>
    </row>
    <row r="5179" spans="1:6" x14ac:dyDescent="0.35">
      <c r="A5179" s="37" t="s">
        <v>9638</v>
      </c>
      <c r="B5179" s="38">
        <v>-34.704043779999999</v>
      </c>
      <c r="C5179" s="38">
        <v>-58.784923390000003</v>
      </c>
      <c r="D5179" s="38">
        <v>0.6714787483215332</v>
      </c>
      <c r="E5179" s="38">
        <v>0.66129160088461802</v>
      </c>
      <c r="F5179" s="38">
        <v>63.403614457831324</v>
      </c>
    </row>
    <row r="5180" spans="1:6" x14ac:dyDescent="0.35">
      <c r="A5180" s="37" t="s">
        <v>9639</v>
      </c>
      <c r="B5180" s="38">
        <v>-34.707574999999999</v>
      </c>
      <c r="C5180" s="38">
        <v>-58.77127462</v>
      </c>
      <c r="D5180" s="38">
        <v>0.69671523571014404</v>
      </c>
      <c r="E5180" s="38">
        <v>0.69490335760889832</v>
      </c>
      <c r="F5180" s="38">
        <v>58.762886597938149</v>
      </c>
    </row>
    <row r="5181" spans="1:6" x14ac:dyDescent="0.35">
      <c r="A5181" s="37" t="s">
        <v>9640</v>
      </c>
      <c r="B5181" s="38">
        <v>-34.687251189999998</v>
      </c>
      <c r="C5181" s="38">
        <v>-58.679986530000001</v>
      </c>
      <c r="D5181" s="38">
        <v>0.59791666269302368</v>
      </c>
      <c r="E5181" s="38">
        <v>0.58662726067834425</v>
      </c>
      <c r="F5181" s="38">
        <v>54.924242424242422</v>
      </c>
    </row>
    <row r="5182" spans="1:6" x14ac:dyDescent="0.35">
      <c r="A5182" s="37" t="s">
        <v>9641</v>
      </c>
      <c r="B5182" s="38">
        <v>-34.707782080000001</v>
      </c>
      <c r="C5182" s="38">
        <v>-58.709859340000001</v>
      </c>
      <c r="D5182" s="38">
        <v>0.65565162897109985</v>
      </c>
      <c r="E5182" s="38">
        <v>0.67818124984440054</v>
      </c>
      <c r="F5182" s="38">
        <v>50.885668276972631</v>
      </c>
    </row>
    <row r="5183" spans="1:6" x14ac:dyDescent="0.35">
      <c r="A5183" s="37" t="s">
        <v>9642</v>
      </c>
      <c r="B5183" s="38">
        <v>-34.694566330000001</v>
      </c>
      <c r="C5183" s="38">
        <v>-58.759276829999997</v>
      </c>
      <c r="D5183" s="38">
        <v>0.7133563756942749</v>
      </c>
      <c r="E5183" s="38">
        <v>0.6875814033879174</v>
      </c>
      <c r="F5183" s="38">
        <v>63.439065108514193</v>
      </c>
    </row>
    <row r="5184" spans="1:6" x14ac:dyDescent="0.35">
      <c r="A5184" s="37" t="s">
        <v>9643</v>
      </c>
      <c r="B5184" s="38">
        <v>-34.682422520000003</v>
      </c>
      <c r="C5184" s="38">
        <v>-58.774212749999997</v>
      </c>
      <c r="D5184" s="38">
        <v>0.60106956958770752</v>
      </c>
      <c r="E5184" s="38">
        <v>0.61672459159578596</v>
      </c>
      <c r="F5184" s="38">
        <v>59.583952451708768</v>
      </c>
    </row>
    <row r="5185" spans="1:6" x14ac:dyDescent="0.35">
      <c r="A5185" s="37" t="s">
        <v>9644</v>
      </c>
      <c r="B5185" s="38">
        <v>-34.677399360000003</v>
      </c>
      <c r="C5185" s="38">
        <v>-58.760415860000002</v>
      </c>
      <c r="D5185" s="38">
        <v>0.52250111103057861</v>
      </c>
      <c r="E5185" s="38">
        <v>0.52172021881530162</v>
      </c>
      <c r="F5185" s="38">
        <v>52.431610942249243</v>
      </c>
    </row>
    <row r="5186" spans="1:6" x14ac:dyDescent="0.35">
      <c r="A5186" s="37" t="s">
        <v>9645</v>
      </c>
      <c r="B5186" s="38">
        <v>-34.719950900000001</v>
      </c>
      <c r="C5186" s="38">
        <v>-58.739542470000004</v>
      </c>
      <c r="D5186" s="38">
        <v>0.79709446430206299</v>
      </c>
      <c r="E5186" s="38">
        <v>0.79681631221490745</v>
      </c>
      <c r="F5186" s="38">
        <v>67.123287671232873</v>
      </c>
    </row>
    <row r="5187" spans="1:6" x14ac:dyDescent="0.35">
      <c r="A5187" s="37" t="s">
        <v>9646</v>
      </c>
      <c r="B5187" s="38">
        <v>-34.67401855</v>
      </c>
      <c r="C5187" s="38">
        <v>-58.71114523</v>
      </c>
      <c r="D5187" s="38">
        <v>0.3462340235710144</v>
      </c>
      <c r="E5187" s="38">
        <v>0.30276315772172169</v>
      </c>
      <c r="F5187" s="38">
        <v>37.777777777777779</v>
      </c>
    </row>
    <row r="5188" spans="1:6" x14ac:dyDescent="0.35">
      <c r="A5188" s="37" t="s">
        <v>9647</v>
      </c>
      <c r="B5188" s="38">
        <v>-34.679439950000003</v>
      </c>
      <c r="C5188" s="38">
        <v>-58.686868789999998</v>
      </c>
      <c r="D5188" s="38">
        <v>0.4138338565826416</v>
      </c>
      <c r="E5188" s="38">
        <v>0.40635285805910831</v>
      </c>
      <c r="F5188" s="38">
        <v>48.349514563106794</v>
      </c>
    </row>
    <row r="5189" spans="1:6" x14ac:dyDescent="0.35">
      <c r="A5189" s="37" t="s">
        <v>9648</v>
      </c>
      <c r="B5189" s="38">
        <v>-34.696543550000001</v>
      </c>
      <c r="C5189" s="38">
        <v>-58.716892880000003</v>
      </c>
      <c r="D5189" s="38">
        <v>0.65741324424743652</v>
      </c>
      <c r="E5189" s="38">
        <v>0.66427429020404816</v>
      </c>
      <c r="F5189" s="38">
        <v>68.937329700272471</v>
      </c>
    </row>
    <row r="5190" spans="1:6" x14ac:dyDescent="0.35">
      <c r="A5190" s="37" t="s">
        <v>9649</v>
      </c>
      <c r="B5190" s="38">
        <v>-34.677605970000002</v>
      </c>
      <c r="C5190" s="38">
        <v>-58.750900799999997</v>
      </c>
      <c r="D5190" s="38">
        <v>0.54677385091781616</v>
      </c>
      <c r="E5190" s="38">
        <v>0.53227791915068756</v>
      </c>
      <c r="F5190" s="38">
        <v>50.10526315789474</v>
      </c>
    </row>
    <row r="5191" spans="1:6" x14ac:dyDescent="0.35">
      <c r="A5191" s="37" t="s">
        <v>9650</v>
      </c>
      <c r="B5191" s="38">
        <v>-34.720404940000002</v>
      </c>
      <c r="C5191" s="38">
        <v>-58.782301480000001</v>
      </c>
      <c r="D5191" s="38">
        <v>0.71199148893356323</v>
      </c>
      <c r="E5191" s="38">
        <v>0.70043310209324483</v>
      </c>
      <c r="F5191" s="38">
        <v>60.2287166454892</v>
      </c>
    </row>
    <row r="5192" spans="1:6" x14ac:dyDescent="0.35">
      <c r="A5192" s="37" t="s">
        <v>9651</v>
      </c>
      <c r="B5192" s="38">
        <v>-34.653012840000002</v>
      </c>
      <c r="C5192" s="38">
        <v>-58.726219129999997</v>
      </c>
      <c r="D5192" s="38">
        <v>0.51138949394226074</v>
      </c>
      <c r="E5192" s="38">
        <v>0.50808174328671563</v>
      </c>
      <c r="F5192" s="38">
        <v>50.79825834542816</v>
      </c>
    </row>
    <row r="5193" spans="1:6" x14ac:dyDescent="0.35">
      <c r="A5193" s="37" t="s">
        <v>9652</v>
      </c>
      <c r="B5193" s="38">
        <v>-34.68717616</v>
      </c>
      <c r="C5193" s="38">
        <v>-58.748882549999998</v>
      </c>
      <c r="D5193" s="38">
        <v>0.62719905376434326</v>
      </c>
      <c r="E5193" s="38">
        <v>0.62480128353292297</v>
      </c>
      <c r="F5193" s="38">
        <v>57.232704402515722</v>
      </c>
    </row>
    <row r="5194" spans="1:6" x14ac:dyDescent="0.35">
      <c r="A5194" s="37" t="s">
        <v>9653</v>
      </c>
      <c r="B5194" s="38">
        <v>-34.698442319999998</v>
      </c>
      <c r="C5194" s="38">
        <v>-58.67766847</v>
      </c>
      <c r="D5194" s="38">
        <v>0.76028478145599365</v>
      </c>
      <c r="E5194" s="38">
        <v>0.74143113117468984</v>
      </c>
      <c r="F5194" s="38">
        <v>62.979683972911957</v>
      </c>
    </row>
    <row r="5195" spans="1:6" x14ac:dyDescent="0.35">
      <c r="A5195" s="37" t="s">
        <v>9654</v>
      </c>
      <c r="B5195" s="38">
        <v>-34.653643440000003</v>
      </c>
      <c r="C5195" s="38">
        <v>-58.712003299999999</v>
      </c>
      <c r="D5195" s="38">
        <v>0.33967360854148859</v>
      </c>
      <c r="E5195" s="38">
        <v>0.34370234012603762</v>
      </c>
      <c r="F5195" s="38">
        <v>53.6</v>
      </c>
    </row>
    <row r="5196" spans="1:6" x14ac:dyDescent="0.35">
      <c r="A5196" s="37" t="s">
        <v>9655</v>
      </c>
      <c r="B5196" s="38">
        <v>-34.741116859999998</v>
      </c>
      <c r="C5196" s="38">
        <v>-58.693529130000002</v>
      </c>
      <c r="D5196" s="38">
        <v>0.76689141988754272</v>
      </c>
      <c r="E5196" s="38">
        <v>0.76600455453521332</v>
      </c>
      <c r="F5196" s="38">
        <v>63.309352517985609</v>
      </c>
    </row>
    <row r="5197" spans="1:6" x14ac:dyDescent="0.35">
      <c r="A5197" s="37" t="s">
        <v>9656</v>
      </c>
      <c r="B5197" s="38">
        <v>-34.663727620000003</v>
      </c>
      <c r="C5197" s="38">
        <v>-58.741077449999999</v>
      </c>
      <c r="D5197" s="38">
        <v>0.23416540026664731</v>
      </c>
      <c r="E5197" s="38">
        <v>0.2599285480223204</v>
      </c>
      <c r="F5197" s="38">
        <v>31.680440771349861</v>
      </c>
    </row>
    <row r="5198" spans="1:6" x14ac:dyDescent="0.35">
      <c r="A5198" s="37" t="s">
        <v>9657</v>
      </c>
      <c r="B5198" s="38">
        <v>-34.706098709999999</v>
      </c>
      <c r="C5198" s="38">
        <v>-58.69443304</v>
      </c>
      <c r="D5198" s="38">
        <v>0.67471569776535034</v>
      </c>
      <c r="E5198" s="38">
        <v>0.67450443067048726</v>
      </c>
      <c r="F5198" s="38">
        <v>61.869436201780417</v>
      </c>
    </row>
    <row r="5199" spans="1:6" x14ac:dyDescent="0.35">
      <c r="A5199" s="37" t="s">
        <v>9658</v>
      </c>
      <c r="B5199" s="38">
        <v>-34.711965849999999</v>
      </c>
      <c r="C5199" s="38">
        <v>-58.789925330000003</v>
      </c>
      <c r="D5199" s="38">
        <v>0.6447908878326416</v>
      </c>
      <c r="E5199" s="38">
        <v>0.63487979173660281</v>
      </c>
      <c r="F5199" s="38">
        <v>58.282208588957054</v>
      </c>
    </row>
    <row r="5200" spans="1:6" x14ac:dyDescent="0.35">
      <c r="A5200" s="37" t="s">
        <v>9659</v>
      </c>
      <c r="B5200" s="38">
        <v>-34.699075039999997</v>
      </c>
      <c r="C5200" s="38">
        <v>-58.74802322</v>
      </c>
      <c r="D5200" s="38">
        <v>0.61031794548034668</v>
      </c>
      <c r="E5200" s="38">
        <v>0.60233290728769806</v>
      </c>
      <c r="F5200" s="38">
        <v>55.359246171967023</v>
      </c>
    </row>
    <row r="5201" spans="1:6" x14ac:dyDescent="0.35">
      <c r="A5201" s="37" t="s">
        <v>9660</v>
      </c>
      <c r="B5201" s="38">
        <v>-34.680237239999997</v>
      </c>
      <c r="C5201" s="38">
        <v>-58.733924450000004</v>
      </c>
      <c r="D5201" s="38">
        <v>0.61871004104614258</v>
      </c>
      <c r="E5201" s="38">
        <v>0.6130822770523302</v>
      </c>
      <c r="F5201" s="38">
        <v>57.851239669421481</v>
      </c>
    </row>
    <row r="5202" spans="1:6" x14ac:dyDescent="0.35">
      <c r="A5202" s="37" t="s">
        <v>9661</v>
      </c>
      <c r="B5202" s="38">
        <v>-34.66944153</v>
      </c>
      <c r="C5202" s="38">
        <v>-58.750361060000003</v>
      </c>
      <c r="D5202" s="38">
        <v>0.5448232889175415</v>
      </c>
      <c r="E5202" s="38">
        <v>0.52871095623288833</v>
      </c>
      <c r="F5202" s="38">
        <v>47.740667976424362</v>
      </c>
    </row>
    <row r="5203" spans="1:6" x14ac:dyDescent="0.35">
      <c r="A5203" s="37" t="s">
        <v>9662</v>
      </c>
      <c r="B5203" s="38">
        <v>-34.661578030000001</v>
      </c>
      <c r="C5203" s="38">
        <v>-58.710001220000002</v>
      </c>
      <c r="D5203" s="38">
        <v>0.27630168199539179</v>
      </c>
      <c r="E5203" s="38">
        <v>0.27109325097666848</v>
      </c>
      <c r="F5203" s="38">
        <v>48.605577689243027</v>
      </c>
    </row>
    <row r="5204" spans="1:6" x14ac:dyDescent="0.35">
      <c r="A5204" s="37" t="s">
        <v>9663</v>
      </c>
      <c r="B5204" s="38">
        <v>-34.67516827</v>
      </c>
      <c r="C5204" s="38">
        <v>-58.718369029999998</v>
      </c>
      <c r="D5204" s="38">
        <v>0.28824865818023682</v>
      </c>
      <c r="E5204" s="38">
        <v>0.28238852675023829</v>
      </c>
      <c r="F5204" s="38">
        <v>32.665639445300457</v>
      </c>
    </row>
    <row r="5205" spans="1:6" x14ac:dyDescent="0.35">
      <c r="A5205" s="37" t="s">
        <v>9664</v>
      </c>
      <c r="B5205" s="38">
        <v>-34.710349110000003</v>
      </c>
      <c r="C5205" s="38">
        <v>-58.73796488</v>
      </c>
      <c r="D5205" s="38">
        <v>0.70040315389633179</v>
      </c>
      <c r="E5205" s="38">
        <v>0.76438133653841522</v>
      </c>
      <c r="F5205" s="38">
        <v>65.57120500782473</v>
      </c>
    </row>
    <row r="5206" spans="1:6" x14ac:dyDescent="0.35">
      <c r="A5206" s="37" t="s">
        <v>9665</v>
      </c>
      <c r="B5206" s="38">
        <v>-34.675170700000002</v>
      </c>
      <c r="C5206" s="38">
        <v>-58.730689630000001</v>
      </c>
      <c r="D5206" s="38">
        <v>0.35173520445823669</v>
      </c>
      <c r="E5206" s="38">
        <v>0.32455617317131591</v>
      </c>
      <c r="F5206" s="38">
        <v>45.623342175066313</v>
      </c>
    </row>
    <row r="5207" spans="1:6" x14ac:dyDescent="0.35">
      <c r="A5207" s="37" t="s">
        <v>9666</v>
      </c>
      <c r="B5207" s="38">
        <v>-34.658183389999998</v>
      </c>
      <c r="C5207" s="38">
        <v>-58.74336812</v>
      </c>
      <c r="D5207" s="38">
        <v>0.62773191928863525</v>
      </c>
      <c r="E5207" s="38">
        <v>0.66212833398266846</v>
      </c>
      <c r="F5207" s="38">
        <v>62.8</v>
      </c>
    </row>
    <row r="5208" spans="1:6" x14ac:dyDescent="0.35">
      <c r="A5208" s="37" t="s">
        <v>9667</v>
      </c>
      <c r="B5208" s="38">
        <v>-34.741909489999998</v>
      </c>
      <c r="C5208" s="38">
        <v>-58.682887340000001</v>
      </c>
      <c r="D5208" s="38">
        <v>0.87244093418121338</v>
      </c>
      <c r="E5208" s="38">
        <v>0.89835711910917948</v>
      </c>
      <c r="F5208" s="38">
        <v>66.907514450867055</v>
      </c>
    </row>
    <row r="5209" spans="1:6" x14ac:dyDescent="0.35">
      <c r="A5209" s="37" t="s">
        <v>9668</v>
      </c>
      <c r="B5209" s="38">
        <v>-34.688309160000003</v>
      </c>
      <c r="C5209" s="38">
        <v>-58.781042929999998</v>
      </c>
      <c r="D5209" s="38">
        <v>0.72718805074691772</v>
      </c>
      <c r="E5209" s="38">
        <v>0.72295414930895752</v>
      </c>
      <c r="F5209" s="38">
        <v>65.026362038664317</v>
      </c>
    </row>
    <row r="5210" spans="1:6" x14ac:dyDescent="0.35">
      <c r="A5210" s="37" t="s">
        <v>9669</v>
      </c>
      <c r="B5210" s="38">
        <v>-34.691391189999997</v>
      </c>
      <c r="C5210" s="38">
        <v>-58.665298810000003</v>
      </c>
      <c r="D5210" s="38">
        <v>0.62844550609588623</v>
      </c>
      <c r="E5210" s="38">
        <v>0.62114775023962321</v>
      </c>
      <c r="F5210" s="38">
        <v>60.804020100502512</v>
      </c>
    </row>
    <row r="5211" spans="1:6" x14ac:dyDescent="0.35">
      <c r="A5211" s="37" t="s">
        <v>9670</v>
      </c>
      <c r="B5211" s="38">
        <v>-34.6972053</v>
      </c>
      <c r="C5211" s="38">
        <v>-58.656214630000001</v>
      </c>
      <c r="D5211" s="38">
        <v>0.72130447626113892</v>
      </c>
      <c r="E5211" s="38">
        <v>0.68197738793161178</v>
      </c>
      <c r="F5211" s="38">
        <v>55.471698113207545</v>
      </c>
    </row>
    <row r="5212" spans="1:6" x14ac:dyDescent="0.35">
      <c r="A5212" s="37" t="s">
        <v>9671</v>
      </c>
      <c r="B5212" s="38">
        <v>-34.699167789999997</v>
      </c>
      <c r="C5212" s="38">
        <v>-58.701963929999998</v>
      </c>
      <c r="D5212" s="38">
        <v>0.7679060697555542</v>
      </c>
      <c r="E5212" s="38">
        <v>0.74266931172963735</v>
      </c>
      <c r="F5212" s="38">
        <v>58.604651162790702</v>
      </c>
    </row>
    <row r="5213" spans="1:6" x14ac:dyDescent="0.35">
      <c r="A5213" s="37" t="s">
        <v>9672</v>
      </c>
      <c r="B5213" s="38">
        <v>-34.72370033</v>
      </c>
      <c r="C5213" s="38">
        <v>-58.804287549999998</v>
      </c>
      <c r="D5213" s="38">
        <v>0.79213559627532959</v>
      </c>
      <c r="E5213" s="38">
        <v>0.79213559627532959</v>
      </c>
      <c r="F5213" s="38">
        <v>67.424242424242422</v>
      </c>
    </row>
    <row r="5214" spans="1:6" x14ac:dyDescent="0.35">
      <c r="A5214" s="37" t="s">
        <v>9673</v>
      </c>
      <c r="B5214" s="38">
        <v>-34.718185699999999</v>
      </c>
      <c r="C5214" s="38">
        <v>-58.716894770000003</v>
      </c>
      <c r="D5214" s="38">
        <v>0.72907441854476929</v>
      </c>
      <c r="E5214" s="38">
        <v>0.72857892042712158</v>
      </c>
      <c r="F5214" s="38">
        <v>67.461430575035067</v>
      </c>
    </row>
    <row r="5215" spans="1:6" x14ac:dyDescent="0.35">
      <c r="A5215" s="37" t="s">
        <v>9674</v>
      </c>
      <c r="B5215" s="38">
        <v>-34.713459630000003</v>
      </c>
      <c r="C5215" s="38">
        <v>-58.722675029999998</v>
      </c>
      <c r="D5215" s="38">
        <v>0.74472594261169434</v>
      </c>
      <c r="E5215" s="38">
        <v>0.75423250857152435</v>
      </c>
      <c r="F5215" s="38">
        <v>60.537634408602145</v>
      </c>
    </row>
    <row r="5216" spans="1:6" x14ac:dyDescent="0.35">
      <c r="A5216" s="37" t="s">
        <v>9675</v>
      </c>
      <c r="B5216" s="38">
        <v>-34.684168249999999</v>
      </c>
      <c r="C5216" s="38">
        <v>-58.700895549999998</v>
      </c>
      <c r="D5216" s="38">
        <v>0.55160748958587646</v>
      </c>
      <c r="E5216" s="38">
        <v>0.54331122977393009</v>
      </c>
      <c r="F5216" s="38">
        <v>56.787330316742079</v>
      </c>
    </row>
    <row r="5217" spans="1:6" x14ac:dyDescent="0.35">
      <c r="A5217" s="37" t="s">
        <v>9676</v>
      </c>
      <c r="B5217" s="38">
        <v>-34.759138970000002</v>
      </c>
      <c r="C5217" s="38">
        <v>-58.680590350000003</v>
      </c>
      <c r="D5217" s="38">
        <v>0.85337305068969727</v>
      </c>
      <c r="E5217" s="38">
        <v>0.85060711701711023</v>
      </c>
      <c r="F5217" s="38">
        <v>60.863697705802963</v>
      </c>
    </row>
    <row r="5218" spans="1:6" x14ac:dyDescent="0.35">
      <c r="A5218" s="37" t="s">
        <v>9677</v>
      </c>
      <c r="B5218" s="38">
        <v>-34.716358030000002</v>
      </c>
      <c r="C5218" s="38">
        <v>-58.80066446</v>
      </c>
      <c r="D5218" s="38">
        <v>0.64238828420639038</v>
      </c>
      <c r="E5218" s="38">
        <v>0.65674468960080823</v>
      </c>
      <c r="F5218" s="38">
        <v>59.799713876967097</v>
      </c>
    </row>
    <row r="5219" spans="1:6" x14ac:dyDescent="0.35">
      <c r="A5219" s="37" t="s">
        <v>9678</v>
      </c>
      <c r="B5219" s="38">
        <v>-34.704296370000002</v>
      </c>
      <c r="C5219" s="38">
        <v>-58.685465700000002</v>
      </c>
      <c r="D5219" s="38">
        <v>0.71021491289138794</v>
      </c>
      <c r="E5219" s="38">
        <v>0.68855952365057804</v>
      </c>
      <c r="F5219" s="38">
        <v>58.214285714285715</v>
      </c>
    </row>
    <row r="5220" spans="1:6" x14ac:dyDescent="0.35">
      <c r="A5220" s="37" t="s">
        <v>9679</v>
      </c>
      <c r="B5220" s="38">
        <v>-34.648944319999998</v>
      </c>
      <c r="C5220" s="38">
        <v>-58.72998527</v>
      </c>
      <c r="D5220" s="38">
        <v>0.8142927885055542</v>
      </c>
      <c r="E5220" s="38">
        <v>0.7129650840888152</v>
      </c>
      <c r="F5220" s="38">
        <v>67.099567099567111</v>
      </c>
    </row>
    <row r="5221" spans="1:6" x14ac:dyDescent="0.35">
      <c r="A5221" s="37" t="s">
        <v>9680</v>
      </c>
      <c r="B5221" s="38">
        <v>-34.694501850000002</v>
      </c>
      <c r="C5221" s="38">
        <v>-58.709114069999998</v>
      </c>
      <c r="D5221" s="38">
        <v>0.71689438819885254</v>
      </c>
      <c r="E5221" s="38">
        <v>0.69545502920408508</v>
      </c>
      <c r="F5221" s="38">
        <v>60.969976905311775</v>
      </c>
    </row>
    <row r="5222" spans="1:6" x14ac:dyDescent="0.35">
      <c r="A5222" s="37" t="s">
        <v>9681</v>
      </c>
      <c r="B5222" s="38">
        <v>-34.701754399999999</v>
      </c>
      <c r="C5222" s="38">
        <v>-58.652929270000001</v>
      </c>
      <c r="D5222" s="38">
        <v>0.71170443296432495</v>
      </c>
      <c r="E5222" s="38">
        <v>0.71182145299138244</v>
      </c>
      <c r="F5222" s="38">
        <v>60.082304526748977</v>
      </c>
    </row>
    <row r="5223" spans="1:6" x14ac:dyDescent="0.35">
      <c r="A5223" s="37" t="s">
        <v>9682</v>
      </c>
      <c r="B5223" s="38">
        <v>-34.707574819999998</v>
      </c>
      <c r="C5223" s="38">
        <v>-58.74757769</v>
      </c>
      <c r="D5223" s="38">
        <v>0.76455271244049072</v>
      </c>
      <c r="E5223" s="38">
        <v>0.74452066591807775</v>
      </c>
      <c r="F5223" s="38">
        <v>63.253012048192772</v>
      </c>
    </row>
    <row r="5224" spans="1:6" x14ac:dyDescent="0.35">
      <c r="A5224" s="37" t="s">
        <v>9683</v>
      </c>
      <c r="B5224" s="38">
        <v>-34.679750570000003</v>
      </c>
      <c r="C5224" s="38">
        <v>-58.782451219999999</v>
      </c>
      <c r="D5224" s="38">
        <v>0.91745442152023315</v>
      </c>
      <c r="E5224" s="38">
        <v>0.83101918796698249</v>
      </c>
      <c r="F5224" s="38">
        <v>66.179159049360152</v>
      </c>
    </row>
    <row r="5225" spans="1:6" x14ac:dyDescent="0.35">
      <c r="A5225" s="37" t="s">
        <v>9684</v>
      </c>
      <c r="B5225" s="38">
        <v>-34.700187239999998</v>
      </c>
      <c r="C5225" s="38">
        <v>-58.765489690000003</v>
      </c>
      <c r="D5225" s="38">
        <v>0.67768567800521851</v>
      </c>
      <c r="E5225" s="38">
        <v>0.68157249218539184</v>
      </c>
      <c r="F5225" s="38">
        <v>51.519756838905771</v>
      </c>
    </row>
    <row r="5226" spans="1:6" x14ac:dyDescent="0.35">
      <c r="A5226" s="37" t="s">
        <v>9685</v>
      </c>
      <c r="B5226" s="38">
        <v>-34.697651270000001</v>
      </c>
      <c r="C5226" s="38">
        <v>-58.670274290000002</v>
      </c>
      <c r="D5226" s="38">
        <v>0.72233468294143677</v>
      </c>
      <c r="E5226" s="38">
        <v>0.72890216917605011</v>
      </c>
      <c r="F5226" s="38">
        <v>64.489112227805705</v>
      </c>
    </row>
    <row r="5227" spans="1:6" x14ac:dyDescent="0.35">
      <c r="A5227" s="37" t="s">
        <v>9686</v>
      </c>
      <c r="B5227" s="38">
        <v>-34.72952007</v>
      </c>
      <c r="C5227" s="38">
        <v>-58.791521930000002</v>
      </c>
      <c r="D5227" s="38">
        <v>0.66852939128875732</v>
      </c>
      <c r="E5227" s="38">
        <v>0.67212294565664754</v>
      </c>
      <c r="F5227" s="38">
        <v>56.010568031704096</v>
      </c>
    </row>
    <row r="5228" spans="1:6" x14ac:dyDescent="0.35">
      <c r="A5228" s="37" t="s">
        <v>9687</v>
      </c>
      <c r="B5228" s="38">
        <v>-34.697643460000002</v>
      </c>
      <c r="C5228" s="38">
        <v>-58.73360701</v>
      </c>
      <c r="D5228" s="38">
        <v>0.6151922345161438</v>
      </c>
      <c r="E5228" s="38">
        <v>0.59374104319392029</v>
      </c>
      <c r="F5228" s="38">
        <v>55.153203342618383</v>
      </c>
    </row>
    <row r="5229" spans="1:6" x14ac:dyDescent="0.35">
      <c r="A5229" s="37" t="s">
        <v>9688</v>
      </c>
      <c r="B5229" s="38">
        <v>-34.730740500000003</v>
      </c>
      <c r="C5229" s="38">
        <v>-58.711337819999997</v>
      </c>
      <c r="D5229" s="38">
        <v>0.71611082553863525</v>
      </c>
      <c r="E5229" s="38">
        <v>0.70931330488787758</v>
      </c>
      <c r="F5229" s="38">
        <v>63.576158940397356</v>
      </c>
    </row>
    <row r="5230" spans="1:6" x14ac:dyDescent="0.35">
      <c r="A5230" s="37" t="s">
        <v>9689</v>
      </c>
      <c r="B5230" s="38">
        <v>-34.692798940000003</v>
      </c>
      <c r="C5230" s="38">
        <v>-58.773068270000003</v>
      </c>
      <c r="D5230" s="38">
        <v>0.66896271705627441</v>
      </c>
      <c r="E5230" s="38">
        <v>0.66585223674774174</v>
      </c>
      <c r="F5230" s="38">
        <v>57.287157287157285</v>
      </c>
    </row>
    <row r="5231" spans="1:6" x14ac:dyDescent="0.35">
      <c r="A5231" s="37" t="s">
        <v>9690</v>
      </c>
      <c r="B5231" s="38">
        <v>-34.68231574</v>
      </c>
      <c r="C5231" s="38">
        <v>-58.77298571</v>
      </c>
      <c r="D5231" s="38">
        <v>0.60940128564834595</v>
      </c>
      <c r="E5231" s="38">
        <v>0.60976175843058411</v>
      </c>
      <c r="F5231" s="38">
        <v>57.466063348416284</v>
      </c>
    </row>
    <row r="5232" spans="1:6" x14ac:dyDescent="0.35">
      <c r="A5232" s="37" t="s">
        <v>9691</v>
      </c>
      <c r="B5232" s="38">
        <v>-34.755558550000003</v>
      </c>
      <c r="C5232" s="38">
        <v>-58.671214159999998</v>
      </c>
      <c r="D5232" s="38">
        <v>0.95413511991500854</v>
      </c>
      <c r="E5232" s="38">
        <v>0.94415273269017541</v>
      </c>
      <c r="F5232" s="38">
        <v>62.674094707520887</v>
      </c>
    </row>
    <row r="5233" spans="1:6" x14ac:dyDescent="0.35">
      <c r="A5233" s="37" t="s">
        <v>9692</v>
      </c>
      <c r="B5233" s="38">
        <v>-34.691125710000001</v>
      </c>
      <c r="C5233" s="38">
        <v>-58.688248039999998</v>
      </c>
      <c r="D5233" s="38">
        <v>0.53281140327453613</v>
      </c>
      <c r="E5233" s="38">
        <v>0.57325836829841137</v>
      </c>
      <c r="F5233" s="38"/>
    </row>
    <row r="5234" spans="1:6" x14ac:dyDescent="0.35">
      <c r="A5234" s="37" t="s">
        <v>9693</v>
      </c>
      <c r="B5234" s="38">
        <v>-34.698241799999998</v>
      </c>
      <c r="C5234" s="38">
        <v>-58.756145359999998</v>
      </c>
      <c r="D5234" s="38">
        <v>0.64711886644363403</v>
      </c>
      <c r="E5234" s="38">
        <v>0.66057504382398391</v>
      </c>
      <c r="F5234" s="38"/>
    </row>
    <row r="5235" spans="1:6" x14ac:dyDescent="0.35">
      <c r="A5235" s="37" t="s">
        <v>9694</v>
      </c>
      <c r="B5235" s="38">
        <v>-34.721188159999997</v>
      </c>
      <c r="C5235" s="38">
        <v>-58.739190319999999</v>
      </c>
      <c r="D5235" s="38">
        <v>0.79626750946044922</v>
      </c>
      <c r="E5235" s="38">
        <v>0.79556082068262879</v>
      </c>
      <c r="F5235" s="38"/>
    </row>
    <row r="5236" spans="1:6" x14ac:dyDescent="0.35">
      <c r="A5236" s="37" t="s">
        <v>1852</v>
      </c>
      <c r="B5236" s="38">
        <v>-35.280058629999999</v>
      </c>
      <c r="C5236" s="38">
        <v>-58.804505949999999</v>
      </c>
      <c r="D5236" s="38">
        <v>0.34431418776512152</v>
      </c>
      <c r="E5236" s="38">
        <v>0.35165543169588648</v>
      </c>
      <c r="F5236" s="38"/>
    </row>
    <row r="5237" spans="1:6" x14ac:dyDescent="0.35">
      <c r="A5237" s="37" t="s">
        <v>1854</v>
      </c>
      <c r="B5237" s="38">
        <v>-35.439070209999997</v>
      </c>
      <c r="C5237" s="38">
        <v>-58.81264436</v>
      </c>
      <c r="D5237" s="38">
        <v>0.29345673322677612</v>
      </c>
      <c r="E5237" s="38">
        <v>0.29494019065584448</v>
      </c>
      <c r="F5237" s="38"/>
    </row>
    <row r="5238" spans="1:6" x14ac:dyDescent="0.35">
      <c r="A5238" s="37" t="s">
        <v>9695</v>
      </c>
      <c r="B5238" s="38">
        <v>-35.433147730000002</v>
      </c>
      <c r="C5238" s="38">
        <v>-58.807756490000003</v>
      </c>
      <c r="D5238" s="38">
        <v>0.32900252938270569</v>
      </c>
      <c r="E5238" s="38">
        <v>0.3448314102072465</v>
      </c>
      <c r="F5238" s="38">
        <v>7.6923076923076925</v>
      </c>
    </row>
    <row r="5239" spans="1:6" x14ac:dyDescent="0.35">
      <c r="A5239" s="37" t="s">
        <v>9696</v>
      </c>
      <c r="B5239" s="38">
        <v>-35.433448060000003</v>
      </c>
      <c r="C5239" s="38">
        <v>-58.809589279999997</v>
      </c>
      <c r="D5239" s="38">
        <v>0.32900252938270569</v>
      </c>
      <c r="E5239" s="38">
        <v>0.33899040354622728</v>
      </c>
      <c r="F5239" s="38"/>
    </row>
    <row r="5240" spans="1:6" x14ac:dyDescent="0.35">
      <c r="A5240" s="37" t="s">
        <v>9697</v>
      </c>
      <c r="B5240" s="38">
        <v>-35.437548030000002</v>
      </c>
      <c r="C5240" s="38">
        <v>-58.814412359999999</v>
      </c>
      <c r="D5240" s="38">
        <v>0.30507993698120123</v>
      </c>
      <c r="E5240" s="38">
        <v>0.33427003653425919</v>
      </c>
      <c r="F5240" s="38"/>
    </row>
    <row r="5241" spans="1:6" x14ac:dyDescent="0.35">
      <c r="A5241" s="37" t="s">
        <v>9698</v>
      </c>
      <c r="B5241" s="38">
        <v>-35.437216939999999</v>
      </c>
      <c r="C5241" s="38">
        <v>-58.806521510000003</v>
      </c>
      <c r="D5241" s="38">
        <v>0.28730005025863647</v>
      </c>
      <c r="E5241" s="38">
        <v>0.30205484580349279</v>
      </c>
      <c r="F5241" s="38">
        <v>43.225806451612904</v>
      </c>
    </row>
    <row r="5242" spans="1:6" x14ac:dyDescent="0.35">
      <c r="A5242" s="37" t="s">
        <v>9699</v>
      </c>
      <c r="B5242" s="38">
        <v>-35.281546589999998</v>
      </c>
      <c r="C5242" s="38">
        <v>-58.804961550000002</v>
      </c>
      <c r="D5242" s="38">
        <v>0.34431418776512152</v>
      </c>
      <c r="E5242" s="38">
        <v>0.35144414870362528</v>
      </c>
      <c r="F5242" s="38" t="s">
        <v>5130</v>
      </c>
    </row>
    <row r="5243" spans="1:6" x14ac:dyDescent="0.35">
      <c r="A5243" s="37" t="s">
        <v>9700</v>
      </c>
      <c r="B5243" s="38">
        <v>-35.431275069999998</v>
      </c>
      <c r="C5243" s="38">
        <v>-58.815133260000003</v>
      </c>
      <c r="D5243" s="38">
        <v>0.44963327050209051</v>
      </c>
      <c r="E5243" s="38">
        <v>0.45980419798029792</v>
      </c>
      <c r="F5243" s="38">
        <v>39.370078740157481</v>
      </c>
    </row>
    <row r="5244" spans="1:6" x14ac:dyDescent="0.35">
      <c r="A5244" s="37" t="s">
        <v>9701</v>
      </c>
      <c r="B5244" s="38">
        <v>-35.694601259999999</v>
      </c>
      <c r="C5244" s="38">
        <v>-58.704548090000003</v>
      </c>
      <c r="D5244" s="38">
        <v>0.43244409561157232</v>
      </c>
      <c r="E5244" s="38">
        <v>0.43244409561157232</v>
      </c>
      <c r="F5244" s="38">
        <v>11.76470588235294</v>
      </c>
    </row>
    <row r="5245" spans="1:6" x14ac:dyDescent="0.35">
      <c r="A5245" s="37" t="s">
        <v>9702</v>
      </c>
      <c r="B5245" s="38">
        <v>-35.541141459999999</v>
      </c>
      <c r="C5245" s="38">
        <v>-58.885962339999999</v>
      </c>
      <c r="D5245" s="38">
        <v>0.38218694925308228</v>
      </c>
      <c r="E5245" s="38">
        <v>0.39294192979210302</v>
      </c>
      <c r="F5245" s="38">
        <v>30.76923076923077</v>
      </c>
    </row>
    <row r="5246" spans="1:6" x14ac:dyDescent="0.35">
      <c r="A5246" s="37" t="s">
        <v>9703</v>
      </c>
      <c r="B5246" s="38">
        <v>-35.442454920000003</v>
      </c>
      <c r="C5246" s="38">
        <v>-58.832058340000003</v>
      </c>
      <c r="D5246" s="38">
        <v>0.46098172664642328</v>
      </c>
      <c r="E5246" s="38">
        <v>0.46098172664642328</v>
      </c>
      <c r="F5246" s="38">
        <v>51.041666666666664</v>
      </c>
    </row>
    <row r="5247" spans="1:6" x14ac:dyDescent="0.35">
      <c r="A5247" s="37" t="s">
        <v>9704</v>
      </c>
      <c r="B5247" s="38">
        <v>-35.376923910000002</v>
      </c>
      <c r="C5247" s="38">
        <v>-58.84983622</v>
      </c>
      <c r="D5247" s="38">
        <v>0.42585131525993353</v>
      </c>
      <c r="E5247" s="38">
        <v>0.42387164632479352</v>
      </c>
      <c r="F5247" s="38">
        <v>33.333333333333329</v>
      </c>
    </row>
    <row r="5248" spans="1:6" x14ac:dyDescent="0.35">
      <c r="A5248" s="37" t="s">
        <v>9705</v>
      </c>
      <c r="B5248" s="38">
        <v>-35.441760209999998</v>
      </c>
      <c r="C5248" s="38">
        <v>-58.802637400000002</v>
      </c>
      <c r="D5248" s="38">
        <v>0.25818181037902832</v>
      </c>
      <c r="E5248" s="38">
        <v>0.25821593564909862</v>
      </c>
      <c r="F5248" s="38">
        <v>21.746031746031747</v>
      </c>
    </row>
    <row r="5249" spans="1:6" x14ac:dyDescent="0.35">
      <c r="A5249" s="37" t="s">
        <v>9706</v>
      </c>
      <c r="B5249" s="38">
        <v>-35.437074529999997</v>
      </c>
      <c r="C5249" s="38">
        <v>-58.805781000000003</v>
      </c>
      <c r="D5249" s="38">
        <v>0.28730005025863647</v>
      </c>
      <c r="E5249" s="38">
        <v>0.30762254956521479</v>
      </c>
      <c r="F5249" s="38">
        <v>24.047619047619047</v>
      </c>
    </row>
    <row r="5250" spans="1:6" x14ac:dyDescent="0.35">
      <c r="A5250" s="37" t="s">
        <v>9707</v>
      </c>
      <c r="B5250" s="38">
        <v>-35.442750019999998</v>
      </c>
      <c r="C5250" s="38">
        <v>-58.83214366</v>
      </c>
      <c r="D5250" s="38">
        <v>0.46098172664642328</v>
      </c>
      <c r="E5250" s="38">
        <v>0.46098172664642328</v>
      </c>
      <c r="F5250" s="38"/>
    </row>
    <row r="5251" spans="1:6" x14ac:dyDescent="0.35">
      <c r="A5251" s="37" t="s">
        <v>9708</v>
      </c>
      <c r="B5251" s="38">
        <v>-35.441242199999998</v>
      </c>
      <c r="C5251" s="38">
        <v>-58.807099940000001</v>
      </c>
      <c r="D5251" s="38">
        <v>0.29675281047821039</v>
      </c>
      <c r="E5251" s="38">
        <v>0.30335463169548249</v>
      </c>
      <c r="F5251" s="38">
        <v>41.732283464566926</v>
      </c>
    </row>
    <row r="5252" spans="1:6" x14ac:dyDescent="0.35">
      <c r="A5252" s="37" t="s">
        <v>9709</v>
      </c>
      <c r="B5252" s="38">
        <v>-35.695003659999998</v>
      </c>
      <c r="C5252" s="38">
        <v>-58.704037499999998</v>
      </c>
      <c r="D5252" s="38">
        <v>0.43244409561157232</v>
      </c>
      <c r="E5252" s="38">
        <v>0.43244409561157232</v>
      </c>
      <c r="F5252" s="38">
        <v>11.538461538461538</v>
      </c>
    </row>
    <row r="5253" spans="1:6" x14ac:dyDescent="0.35">
      <c r="A5253" s="37" t="s">
        <v>9710</v>
      </c>
      <c r="B5253" s="38">
        <v>-35.377060470000004</v>
      </c>
      <c r="C5253" s="38">
        <v>-58.849594289999999</v>
      </c>
      <c r="D5253" s="38">
        <v>0.42585131525993353</v>
      </c>
      <c r="E5253" s="38">
        <v>0.42491357734328822</v>
      </c>
      <c r="F5253" s="38">
        <v>23.809523809523807</v>
      </c>
    </row>
    <row r="5254" spans="1:6" x14ac:dyDescent="0.35">
      <c r="A5254" s="37" t="s">
        <v>9711</v>
      </c>
      <c r="B5254" s="38">
        <v>-35.442651179999999</v>
      </c>
      <c r="C5254" s="38">
        <v>-58.832013259999997</v>
      </c>
      <c r="D5254" s="38">
        <v>0.46098172664642328</v>
      </c>
      <c r="E5254" s="38">
        <v>0.46098172664642328</v>
      </c>
      <c r="F5254" s="38">
        <v>39.285714285714285</v>
      </c>
    </row>
    <row r="5255" spans="1:6" x14ac:dyDescent="0.35">
      <c r="A5255" s="37" t="s">
        <v>9712</v>
      </c>
      <c r="B5255" s="38">
        <v>-35.280065360000002</v>
      </c>
      <c r="C5255" s="38">
        <v>-58.804396390000001</v>
      </c>
      <c r="D5255" s="38">
        <v>0.34431418776512152</v>
      </c>
      <c r="E5255" s="38">
        <v>0.3509553807812768</v>
      </c>
      <c r="F5255" s="38">
        <v>22.058823529411764</v>
      </c>
    </row>
    <row r="5256" spans="1:6" x14ac:dyDescent="0.35">
      <c r="A5256" s="37" t="s">
        <v>9713</v>
      </c>
      <c r="B5256" s="38">
        <v>-35.398386189999997</v>
      </c>
      <c r="C5256" s="38">
        <v>-58.812780930000002</v>
      </c>
      <c r="D5256" s="38">
        <v>0.34609183669090271</v>
      </c>
      <c r="E5256" s="38">
        <v>0.34609183669090271</v>
      </c>
      <c r="F5256" s="38">
        <v>40.178571428571431</v>
      </c>
    </row>
    <row r="5257" spans="1:6" x14ac:dyDescent="0.35">
      <c r="A5257" s="37" t="s">
        <v>9714</v>
      </c>
      <c r="B5257" s="38">
        <v>-35.689124960000001</v>
      </c>
      <c r="C5257" s="38">
        <v>-58.567916279999999</v>
      </c>
      <c r="D5257" s="38">
        <v>0.30743205547332758</v>
      </c>
      <c r="E5257" s="38">
        <v>0.30743205547332758</v>
      </c>
      <c r="F5257" s="38">
        <v>12.5</v>
      </c>
    </row>
    <row r="5258" spans="1:6" x14ac:dyDescent="0.35">
      <c r="A5258" s="37" t="s">
        <v>9715</v>
      </c>
      <c r="B5258" s="38">
        <v>-35.414153859999999</v>
      </c>
      <c r="C5258" s="38">
        <v>-58.877760899999998</v>
      </c>
      <c r="D5258" s="38">
        <v>0.43789255619049072</v>
      </c>
      <c r="E5258" s="38">
        <v>0.43789255619049072</v>
      </c>
      <c r="F5258" s="38">
        <v>50</v>
      </c>
    </row>
    <row r="5259" spans="1:6" x14ac:dyDescent="0.35">
      <c r="A5259" s="37" t="s">
        <v>9716</v>
      </c>
      <c r="B5259" s="38">
        <v>-35.540892339999999</v>
      </c>
      <c r="C5259" s="38">
        <v>-58.88580821</v>
      </c>
      <c r="D5259" s="38">
        <v>0.38218694925308228</v>
      </c>
      <c r="E5259" s="38">
        <v>0.39606220192379421</v>
      </c>
      <c r="F5259" s="38">
        <v>17.857142857142858</v>
      </c>
    </row>
    <row r="5260" spans="1:6" x14ac:dyDescent="0.35">
      <c r="A5260" s="37" t="s">
        <v>9717</v>
      </c>
      <c r="B5260" s="38">
        <v>-35.374884770000001</v>
      </c>
      <c r="C5260" s="38">
        <v>-58.692383159999999</v>
      </c>
      <c r="D5260" s="38">
        <v>0.36763513088226318</v>
      </c>
      <c r="E5260" s="38">
        <v>0.37291814229990311</v>
      </c>
      <c r="F5260" s="38">
        <v>12.5</v>
      </c>
    </row>
    <row r="5261" spans="1:6" x14ac:dyDescent="0.35">
      <c r="A5261" s="37" t="s">
        <v>9718</v>
      </c>
      <c r="B5261" s="38">
        <v>-35.54323926</v>
      </c>
      <c r="C5261" s="38">
        <v>-58.668131629999998</v>
      </c>
      <c r="D5261" s="38">
        <v>0.30870994925498962</v>
      </c>
      <c r="E5261" s="38">
        <v>0.30489102088742792</v>
      </c>
      <c r="F5261" s="38">
        <v>26.315789473684209</v>
      </c>
    </row>
    <row r="5262" spans="1:6" x14ac:dyDescent="0.35">
      <c r="A5262" s="37" t="s">
        <v>9719</v>
      </c>
      <c r="B5262" s="38">
        <v>-35.489568050000003</v>
      </c>
      <c r="C5262" s="38">
        <v>-58.568428390000001</v>
      </c>
      <c r="D5262" s="38">
        <v>0.30123651027679438</v>
      </c>
      <c r="E5262" s="38">
        <v>0.30123651027679438</v>
      </c>
      <c r="F5262" s="38">
        <v>25</v>
      </c>
    </row>
    <row r="5263" spans="1:6" x14ac:dyDescent="0.35">
      <c r="A5263" s="37" t="s">
        <v>9720</v>
      </c>
      <c r="B5263" s="38">
        <v>-35.396273960000002</v>
      </c>
      <c r="C5263" s="38">
        <v>-58.996347139999997</v>
      </c>
      <c r="D5263" s="38">
        <v>0.24095793068408969</v>
      </c>
      <c r="E5263" s="38">
        <v>0.24095793068408969</v>
      </c>
      <c r="F5263" s="38">
        <v>50</v>
      </c>
    </row>
    <row r="5264" spans="1:6" x14ac:dyDescent="0.35">
      <c r="A5264" s="37" t="s">
        <v>9721</v>
      </c>
      <c r="B5264" s="38">
        <v>-35.444059660000001</v>
      </c>
      <c r="C5264" s="38">
        <v>-58.803046389999999</v>
      </c>
      <c r="D5264" s="38">
        <v>0.25818181037902832</v>
      </c>
      <c r="E5264" s="38">
        <v>0.27053622744585343</v>
      </c>
      <c r="F5264" s="38">
        <v>32.241379310344826</v>
      </c>
    </row>
    <row r="5265" spans="1:6" x14ac:dyDescent="0.35">
      <c r="A5265" s="37" t="s">
        <v>9722</v>
      </c>
      <c r="B5265" s="38">
        <v>-35.429108810000002</v>
      </c>
      <c r="C5265" s="38">
        <v>-58.810726000000003</v>
      </c>
      <c r="D5265" s="38">
        <v>0.44608038663864141</v>
      </c>
      <c r="E5265" s="38">
        <v>0.44566667393634202</v>
      </c>
      <c r="F5265" s="38">
        <v>51.162790697674424</v>
      </c>
    </row>
    <row r="5266" spans="1:6" x14ac:dyDescent="0.35">
      <c r="A5266" s="37" t="s">
        <v>9723</v>
      </c>
      <c r="B5266" s="38">
        <v>-34.642427609999999</v>
      </c>
      <c r="C5266" s="38">
        <v>-58.786942379999999</v>
      </c>
      <c r="D5266" s="38">
        <v>0.28909438848495478</v>
      </c>
      <c r="E5266" s="38">
        <v>0.28735826412836712</v>
      </c>
      <c r="F5266" s="38"/>
    </row>
    <row r="5267" spans="1:6" x14ac:dyDescent="0.35">
      <c r="A5267" s="37" t="s">
        <v>9724</v>
      </c>
      <c r="B5267" s="38">
        <v>-34.655064449999998</v>
      </c>
      <c r="C5267" s="38">
        <v>-58.62265884</v>
      </c>
      <c r="D5267" s="38">
        <v>0.23544603586196899</v>
      </c>
      <c r="E5267" s="38">
        <v>0.21945465658162089</v>
      </c>
      <c r="F5267" s="38"/>
    </row>
    <row r="5268" spans="1:6" x14ac:dyDescent="0.35">
      <c r="A5268" s="37" t="s">
        <v>1869</v>
      </c>
      <c r="B5268" s="38">
        <v>-34.634959430000002</v>
      </c>
      <c r="C5268" s="38">
        <v>-58.856629589999997</v>
      </c>
      <c r="D5268" s="38">
        <v>0.59424340724945068</v>
      </c>
      <c r="E5268" s="38">
        <v>0.59133226672808326</v>
      </c>
      <c r="F5268" s="38"/>
    </row>
    <row r="5269" spans="1:6" x14ac:dyDescent="0.35">
      <c r="A5269" s="37" t="s">
        <v>1871</v>
      </c>
      <c r="B5269" s="38">
        <v>-34.615352610000002</v>
      </c>
      <c r="C5269" s="38">
        <v>-58.772942649999997</v>
      </c>
      <c r="D5269" s="38">
        <v>0.58241486549377441</v>
      </c>
      <c r="E5269" s="38">
        <v>0.59045033358238841</v>
      </c>
      <c r="F5269" s="38"/>
    </row>
    <row r="5270" spans="1:6" x14ac:dyDescent="0.35">
      <c r="A5270" s="37" t="s">
        <v>1873</v>
      </c>
      <c r="B5270" s="38">
        <v>-34.582870059999998</v>
      </c>
      <c r="C5270" s="38">
        <v>-58.756013889999998</v>
      </c>
      <c r="D5270" s="38">
        <v>0.57598876953125</v>
      </c>
      <c r="E5270" s="38">
        <v>0.60084540479713011</v>
      </c>
      <c r="F5270" s="38"/>
    </row>
    <row r="5271" spans="1:6" x14ac:dyDescent="0.35">
      <c r="A5271" s="37" t="s">
        <v>1875</v>
      </c>
      <c r="B5271" s="38">
        <v>-34.568826919999999</v>
      </c>
      <c r="C5271" s="38">
        <v>-58.766397040000001</v>
      </c>
      <c r="D5271" s="38">
        <v>0.80655598640441895</v>
      </c>
      <c r="E5271" s="38">
        <v>0.82103095242851654</v>
      </c>
      <c r="F5271" s="38"/>
    </row>
    <row r="5272" spans="1:6" x14ac:dyDescent="0.35">
      <c r="A5272" s="37" t="s">
        <v>1876</v>
      </c>
      <c r="B5272" s="38">
        <v>-34.601541060000002</v>
      </c>
      <c r="C5272" s="38">
        <v>-58.750743040000003</v>
      </c>
      <c r="D5272" s="38">
        <v>0.59714174270629883</v>
      </c>
      <c r="E5272" s="38">
        <v>0.58948758244514465</v>
      </c>
      <c r="F5272" s="38"/>
    </row>
    <row r="5273" spans="1:6" x14ac:dyDescent="0.35">
      <c r="A5273" s="37" t="s">
        <v>1877</v>
      </c>
      <c r="B5273" s="38">
        <v>-34.63762595</v>
      </c>
      <c r="C5273" s="38">
        <v>-58.740344690000001</v>
      </c>
      <c r="D5273" s="38">
        <v>0.54246866703033447</v>
      </c>
      <c r="E5273" s="38">
        <v>0.52976457573272084</v>
      </c>
      <c r="F5273" s="38"/>
    </row>
    <row r="5274" spans="1:6" x14ac:dyDescent="0.35">
      <c r="A5274" s="37" t="s">
        <v>1879</v>
      </c>
      <c r="B5274" s="38">
        <v>-34.657331329999998</v>
      </c>
      <c r="C5274" s="38">
        <v>-58.806903069999997</v>
      </c>
      <c r="D5274" s="38">
        <v>0.38224935531616211</v>
      </c>
      <c r="E5274" s="38">
        <v>0.46854178215328018</v>
      </c>
      <c r="F5274" s="38"/>
    </row>
    <row r="5275" spans="1:6" x14ac:dyDescent="0.35">
      <c r="A5275" s="37" t="s">
        <v>1880</v>
      </c>
      <c r="B5275" s="38">
        <v>-34.620768890000001</v>
      </c>
      <c r="C5275" s="38">
        <v>-58.760852800000002</v>
      </c>
      <c r="D5275" s="38">
        <v>0.62871074676513672</v>
      </c>
      <c r="E5275" s="38">
        <v>0.63277728149765411</v>
      </c>
      <c r="F5275" s="38"/>
    </row>
    <row r="5276" spans="1:6" x14ac:dyDescent="0.35">
      <c r="A5276" s="37" t="s">
        <v>1882</v>
      </c>
      <c r="B5276" s="38">
        <v>-34.611130549999999</v>
      </c>
      <c r="C5276" s="38">
        <v>-58.841879489999997</v>
      </c>
      <c r="D5276" s="38">
        <v>0.691558837890625</v>
      </c>
      <c r="E5276" s="38">
        <v>0.69897947651999337</v>
      </c>
      <c r="F5276" s="38"/>
    </row>
    <row r="5277" spans="1:6" x14ac:dyDescent="0.35">
      <c r="A5277" s="37" t="s">
        <v>1884</v>
      </c>
      <c r="B5277" s="38">
        <v>-34.627522239999998</v>
      </c>
      <c r="C5277" s="38">
        <v>-58.830530680000003</v>
      </c>
      <c r="D5277" s="38">
        <v>0.5870206356048584</v>
      </c>
      <c r="E5277" s="38">
        <v>0.59487901549590261</v>
      </c>
      <c r="F5277" s="38"/>
    </row>
    <row r="5278" spans="1:6" x14ac:dyDescent="0.35">
      <c r="A5278" s="37" t="s">
        <v>1886</v>
      </c>
      <c r="B5278" s="38">
        <v>-34.602148159999999</v>
      </c>
      <c r="C5278" s="38">
        <v>-58.799836810000002</v>
      </c>
      <c r="D5278" s="38">
        <v>0.83652377128601074</v>
      </c>
      <c r="E5278" s="38">
        <v>0.86187436290689412</v>
      </c>
      <c r="F5278" s="38"/>
    </row>
    <row r="5279" spans="1:6" x14ac:dyDescent="0.35">
      <c r="A5279" s="37" t="s">
        <v>1887</v>
      </c>
      <c r="B5279" s="38">
        <v>-34.611342890000003</v>
      </c>
      <c r="C5279" s="38">
        <v>-58.7647306</v>
      </c>
      <c r="D5279" s="38">
        <v>0.62606960535049438</v>
      </c>
      <c r="E5279" s="38">
        <v>0.67577941836537536</v>
      </c>
      <c r="F5279" s="38"/>
    </row>
    <row r="5280" spans="1:6" x14ac:dyDescent="0.35">
      <c r="A5280" s="37" t="s">
        <v>1896</v>
      </c>
      <c r="B5280" s="38">
        <v>-34.54137806</v>
      </c>
      <c r="C5280" s="38">
        <v>-58.810980819999997</v>
      </c>
      <c r="D5280" s="38">
        <v>0.74956881999969482</v>
      </c>
      <c r="E5280" s="38">
        <v>0.74626597681561035</v>
      </c>
      <c r="F5280" s="38"/>
    </row>
    <row r="5281" spans="1:6" x14ac:dyDescent="0.35">
      <c r="A5281" s="37" t="s">
        <v>1889</v>
      </c>
      <c r="B5281" s="38">
        <v>-34.651902280000002</v>
      </c>
      <c r="C5281" s="38">
        <v>-58.839773610000002</v>
      </c>
      <c r="D5281" s="38">
        <v>0.59396380186080933</v>
      </c>
      <c r="E5281" s="38">
        <v>0.64596268454113526</v>
      </c>
      <c r="F5281" s="38"/>
    </row>
    <row r="5282" spans="1:6" x14ac:dyDescent="0.35">
      <c r="A5282" s="37" t="s">
        <v>1891</v>
      </c>
      <c r="B5282" s="38">
        <v>-34.623292390000003</v>
      </c>
      <c r="C5282" s="38">
        <v>-58.74555702</v>
      </c>
      <c r="D5282" s="38">
        <v>0.74838131666183472</v>
      </c>
      <c r="E5282" s="38">
        <v>0.70800267865783295</v>
      </c>
      <c r="F5282" s="38"/>
    </row>
    <row r="5283" spans="1:6" x14ac:dyDescent="0.35">
      <c r="A5283" s="37" t="s">
        <v>1893</v>
      </c>
      <c r="B5283" s="38">
        <v>-34.643694859999997</v>
      </c>
      <c r="C5283" s="38">
        <v>-58.758766190000003</v>
      </c>
      <c r="D5283" s="38">
        <v>0.45126429200172419</v>
      </c>
      <c r="E5283" s="38">
        <v>0.49171323660347199</v>
      </c>
      <c r="F5283" s="38"/>
    </row>
    <row r="5284" spans="1:6" x14ac:dyDescent="0.35">
      <c r="A5284" s="37" t="s">
        <v>1870</v>
      </c>
      <c r="B5284" s="38">
        <v>-34.647628470000001</v>
      </c>
      <c r="C5284" s="38">
        <v>-58.795457720000002</v>
      </c>
      <c r="D5284" s="38">
        <v>0.2769264280796051</v>
      </c>
      <c r="E5284" s="38">
        <v>0.26359290960762238</v>
      </c>
      <c r="F5284" s="38"/>
    </row>
    <row r="5285" spans="1:6" x14ac:dyDescent="0.35">
      <c r="A5285" s="37" t="s">
        <v>1874</v>
      </c>
      <c r="B5285" s="38">
        <v>-34.606867190000003</v>
      </c>
      <c r="C5285" s="38">
        <v>-58.731820300000003</v>
      </c>
      <c r="D5285" s="38">
        <v>0.66189116239547729</v>
      </c>
      <c r="E5285" s="38">
        <v>0.67407788257849843</v>
      </c>
      <c r="F5285" s="38"/>
    </row>
    <row r="5286" spans="1:6" x14ac:dyDescent="0.35">
      <c r="A5286" s="37" t="s">
        <v>1878</v>
      </c>
      <c r="B5286" s="38">
        <v>-34.658271339999999</v>
      </c>
      <c r="C5286" s="38">
        <v>-58.764596539999999</v>
      </c>
      <c r="D5286" s="38">
        <v>0.32460519671440119</v>
      </c>
      <c r="E5286" s="38">
        <v>0.3410206839844987</v>
      </c>
      <c r="F5286" s="38"/>
    </row>
    <row r="5287" spans="1:6" x14ac:dyDescent="0.35">
      <c r="A5287" s="37" t="s">
        <v>1872</v>
      </c>
      <c r="B5287" s="38">
        <v>-34.604061889999997</v>
      </c>
      <c r="C5287" s="38">
        <v>-58.779040039999998</v>
      </c>
      <c r="D5287" s="38">
        <v>0.95883190631866455</v>
      </c>
      <c r="E5287" s="38">
        <v>0.96767108729391382</v>
      </c>
      <c r="F5287" s="38"/>
    </row>
    <row r="5288" spans="1:6" x14ac:dyDescent="0.35">
      <c r="A5288" s="37" t="s">
        <v>9725</v>
      </c>
      <c r="B5288" s="38">
        <v>-34.646528910000001</v>
      </c>
      <c r="C5288" s="38">
        <v>-58.794145810000003</v>
      </c>
      <c r="D5288" s="38">
        <v>0.2769264280796051</v>
      </c>
      <c r="E5288" s="38">
        <v>0.28555641142097682</v>
      </c>
      <c r="F5288" s="38">
        <v>51.973684210526315</v>
      </c>
    </row>
    <row r="5289" spans="1:6" x14ac:dyDescent="0.35">
      <c r="A5289" s="37" t="s">
        <v>9726</v>
      </c>
      <c r="B5289" s="38">
        <v>-34.631408690000001</v>
      </c>
      <c r="C5289" s="38">
        <v>-58.772702379999998</v>
      </c>
      <c r="D5289" s="38">
        <v>0.55853402614593506</v>
      </c>
      <c r="E5289" s="38">
        <v>0.56096937938740377</v>
      </c>
      <c r="F5289" s="38">
        <v>34.594594594594597</v>
      </c>
    </row>
    <row r="5290" spans="1:6" x14ac:dyDescent="0.35">
      <c r="A5290" s="37" t="s">
        <v>9727</v>
      </c>
      <c r="B5290" s="38">
        <v>-34.637677089999997</v>
      </c>
      <c r="C5290" s="38">
        <v>-58.789375909999997</v>
      </c>
      <c r="D5290" s="38">
        <v>0.30145984888076782</v>
      </c>
      <c r="E5290" s="38">
        <v>0.29200867784989848</v>
      </c>
      <c r="F5290" s="38">
        <v>38.095238095238095</v>
      </c>
    </row>
    <row r="5291" spans="1:6" x14ac:dyDescent="0.35">
      <c r="A5291" s="37" t="s">
        <v>9728</v>
      </c>
      <c r="B5291" s="38">
        <v>-34.644496570000001</v>
      </c>
      <c r="C5291" s="38">
        <v>-58.798299729999997</v>
      </c>
      <c r="D5291" s="38">
        <v>0.34778594970703119</v>
      </c>
      <c r="E5291" s="38">
        <v>0.33117278251383042</v>
      </c>
      <c r="F5291" s="38">
        <v>38.095238095238095</v>
      </c>
    </row>
    <row r="5292" spans="1:6" x14ac:dyDescent="0.35">
      <c r="A5292" s="37" t="s">
        <v>9729</v>
      </c>
      <c r="B5292" s="38">
        <v>-34.641391939999998</v>
      </c>
      <c r="C5292" s="38">
        <v>-58.788409209999998</v>
      </c>
      <c r="D5292" s="38">
        <v>0.28909438848495478</v>
      </c>
      <c r="E5292" s="38">
        <v>0.29581151496280322</v>
      </c>
      <c r="F5292" s="38">
        <v>59.863945578231295</v>
      </c>
    </row>
    <row r="5293" spans="1:6" x14ac:dyDescent="0.35">
      <c r="A5293" s="37" t="s">
        <v>9730</v>
      </c>
      <c r="B5293" s="38">
        <v>-34.648698160000002</v>
      </c>
      <c r="C5293" s="38">
        <v>-58.78636685</v>
      </c>
      <c r="D5293" s="38">
        <v>0.25986644625663757</v>
      </c>
      <c r="E5293" s="38">
        <v>0.25507726873222147</v>
      </c>
      <c r="F5293" s="38"/>
    </row>
    <row r="5294" spans="1:6" x14ac:dyDescent="0.35">
      <c r="A5294" s="37" t="s">
        <v>9731</v>
      </c>
      <c r="B5294" s="38">
        <v>-34.650035459999998</v>
      </c>
      <c r="C5294" s="38">
        <v>-58.781049369999998</v>
      </c>
      <c r="D5294" s="38">
        <v>0.31953433156013489</v>
      </c>
      <c r="E5294" s="38">
        <v>0.3414591797760555</v>
      </c>
      <c r="F5294" s="38"/>
    </row>
    <row r="5295" spans="1:6" x14ac:dyDescent="0.35">
      <c r="A5295" s="37" t="s">
        <v>9732</v>
      </c>
      <c r="B5295" s="38">
        <v>-34.648083149999998</v>
      </c>
      <c r="C5295" s="38">
        <v>-58.803625500000003</v>
      </c>
      <c r="D5295" s="38">
        <v>0.27465477585792542</v>
      </c>
      <c r="E5295" s="38">
        <v>0.29161413758993149</v>
      </c>
      <c r="F5295" s="38"/>
    </row>
    <row r="5296" spans="1:6" x14ac:dyDescent="0.35">
      <c r="A5296" s="37" t="s">
        <v>9733</v>
      </c>
      <c r="B5296" s="38">
        <v>-34.645506879999999</v>
      </c>
      <c r="C5296" s="38">
        <v>-58.797640450000003</v>
      </c>
      <c r="D5296" s="38">
        <v>0.29904887080192571</v>
      </c>
      <c r="E5296" s="38">
        <v>0.31176506893502343</v>
      </c>
      <c r="F5296" s="38"/>
    </row>
    <row r="5297" spans="1:6" x14ac:dyDescent="0.35">
      <c r="A5297" s="37" t="s">
        <v>9734</v>
      </c>
      <c r="B5297" s="38">
        <v>-34.641738609999997</v>
      </c>
      <c r="C5297" s="38">
        <v>-58.784072969999997</v>
      </c>
      <c r="D5297" s="38">
        <v>0.26457637548446661</v>
      </c>
      <c r="E5297" s="38">
        <v>0.30300952807853099</v>
      </c>
      <c r="F5297" s="38"/>
    </row>
    <row r="5298" spans="1:6" x14ac:dyDescent="0.35">
      <c r="A5298" s="37" t="s">
        <v>9735</v>
      </c>
      <c r="B5298" s="38">
        <v>-34.65425218</v>
      </c>
      <c r="C5298" s="38">
        <v>-58.787182520000002</v>
      </c>
      <c r="D5298" s="38">
        <v>0.17476120591163641</v>
      </c>
      <c r="E5298" s="38">
        <v>0.18624477005667159</v>
      </c>
      <c r="F5298" s="38">
        <v>37.735849056603776</v>
      </c>
    </row>
    <row r="5299" spans="1:6" x14ac:dyDescent="0.35">
      <c r="A5299" s="37" t="s">
        <v>9736</v>
      </c>
      <c r="B5299" s="38">
        <v>-34.64668168</v>
      </c>
      <c r="C5299" s="38">
        <v>-58.777349620000003</v>
      </c>
      <c r="D5299" s="38">
        <v>0.42865720391273499</v>
      </c>
      <c r="E5299" s="38">
        <v>0.343814466562536</v>
      </c>
      <c r="F5299" s="38">
        <v>50.657894736842103</v>
      </c>
    </row>
    <row r="5300" spans="1:6" x14ac:dyDescent="0.35">
      <c r="A5300" s="37" t="s">
        <v>9737</v>
      </c>
      <c r="B5300" s="38">
        <v>-34.660579830000003</v>
      </c>
      <c r="C5300" s="38">
        <v>-58.776065420000002</v>
      </c>
      <c r="D5300" s="38">
        <v>0.4071008563041687</v>
      </c>
      <c r="E5300" s="38">
        <v>0.4142160915039681</v>
      </c>
      <c r="F5300" s="38">
        <v>52.542372881355938</v>
      </c>
    </row>
    <row r="5301" spans="1:6" x14ac:dyDescent="0.35">
      <c r="A5301" s="37" t="s">
        <v>9738</v>
      </c>
      <c r="B5301" s="38">
        <v>-34.615659800000003</v>
      </c>
      <c r="C5301" s="38">
        <v>-58.773035470000003</v>
      </c>
      <c r="D5301" s="38">
        <v>0.58241486549377441</v>
      </c>
      <c r="E5301" s="38">
        <v>0.58583182277101464</v>
      </c>
      <c r="F5301" s="38">
        <v>55.050505050505052</v>
      </c>
    </row>
    <row r="5302" spans="1:6" x14ac:dyDescent="0.35">
      <c r="A5302" s="37" t="s">
        <v>9739</v>
      </c>
      <c r="B5302" s="38">
        <v>-34.648696569999998</v>
      </c>
      <c r="C5302" s="38">
        <v>-58.786045950000002</v>
      </c>
      <c r="D5302" s="38">
        <v>0.25986644625663757</v>
      </c>
      <c r="E5302" s="38">
        <v>0.25540066079089518</v>
      </c>
      <c r="F5302" s="38">
        <v>37.254901960784316</v>
      </c>
    </row>
    <row r="5303" spans="1:6" x14ac:dyDescent="0.35">
      <c r="A5303" s="37" t="s">
        <v>9740</v>
      </c>
      <c r="B5303" s="38">
        <v>-34.635102289999999</v>
      </c>
      <c r="C5303" s="38">
        <v>-58.85612519</v>
      </c>
      <c r="D5303" s="38">
        <v>0.59424340724945068</v>
      </c>
      <c r="E5303" s="38">
        <v>0.59147767225901282</v>
      </c>
      <c r="F5303" s="38">
        <v>48.4375</v>
      </c>
    </row>
    <row r="5304" spans="1:6" x14ac:dyDescent="0.35">
      <c r="A5304" s="37" t="s">
        <v>9741</v>
      </c>
      <c r="B5304" s="38">
        <v>-34.624733669999998</v>
      </c>
      <c r="C5304" s="38">
        <v>-58.834289200000001</v>
      </c>
      <c r="D5304" s="38">
        <v>0.61921554803848267</v>
      </c>
      <c r="E5304" s="38">
        <v>0.61999614335395192</v>
      </c>
      <c r="F5304" s="38">
        <v>60.162601626016269</v>
      </c>
    </row>
    <row r="5305" spans="1:6" x14ac:dyDescent="0.35">
      <c r="A5305" s="37" t="s">
        <v>9742</v>
      </c>
      <c r="B5305" s="38">
        <v>-34.632717120000002</v>
      </c>
      <c r="C5305" s="38">
        <v>-58.787264720000003</v>
      </c>
      <c r="D5305" s="38">
        <v>0.44106125831603998</v>
      </c>
      <c r="E5305" s="38">
        <v>0.43866864117709081</v>
      </c>
      <c r="F5305" s="38">
        <v>42.424242424242422</v>
      </c>
    </row>
    <row r="5306" spans="1:6" x14ac:dyDescent="0.35">
      <c r="A5306" s="37" t="s">
        <v>9743</v>
      </c>
      <c r="B5306" s="38">
        <v>-34.583135040000002</v>
      </c>
      <c r="C5306" s="38">
        <v>-58.755691210000002</v>
      </c>
      <c r="D5306" s="38">
        <v>0.57598876953125</v>
      </c>
      <c r="E5306" s="38">
        <v>0.59633215034709253</v>
      </c>
      <c r="F5306" s="38">
        <v>63.444108761329311</v>
      </c>
    </row>
    <row r="5307" spans="1:6" x14ac:dyDescent="0.35">
      <c r="A5307" s="37" t="s">
        <v>9744</v>
      </c>
      <c r="B5307" s="38">
        <v>-34.648371349999998</v>
      </c>
      <c r="C5307" s="38">
        <v>-58.756737520000001</v>
      </c>
      <c r="D5307" s="38">
        <v>0.44050842523574829</v>
      </c>
      <c r="E5307" s="38">
        <v>0.44371042483382761</v>
      </c>
      <c r="F5307" s="38">
        <v>55.191256830601091</v>
      </c>
    </row>
    <row r="5308" spans="1:6" x14ac:dyDescent="0.35">
      <c r="A5308" s="37" t="s">
        <v>9745</v>
      </c>
      <c r="B5308" s="38">
        <v>-34.625700289999997</v>
      </c>
      <c r="C5308" s="38">
        <v>-58.793308449999998</v>
      </c>
      <c r="D5308" s="38">
        <v>0.60238635540008545</v>
      </c>
      <c r="E5308" s="38">
        <v>0.59935873396256389</v>
      </c>
      <c r="F5308" s="38">
        <v>54.314720812182735</v>
      </c>
    </row>
    <row r="5309" spans="1:6" x14ac:dyDescent="0.35">
      <c r="A5309" s="37" t="s">
        <v>9746</v>
      </c>
      <c r="B5309" s="38">
        <v>-34.604632209999998</v>
      </c>
      <c r="C5309" s="38">
        <v>-58.766537759999999</v>
      </c>
      <c r="D5309" s="38">
        <v>0.72426319122314453</v>
      </c>
      <c r="E5309" s="38">
        <v>0.72603732016351485</v>
      </c>
      <c r="F5309" s="38">
        <v>56.593406593406591</v>
      </c>
    </row>
    <row r="5310" spans="1:6" x14ac:dyDescent="0.35">
      <c r="A5310" s="37" t="s">
        <v>9747</v>
      </c>
      <c r="B5310" s="38">
        <v>-34.628113169999999</v>
      </c>
      <c r="C5310" s="38">
        <v>-58.780417960000001</v>
      </c>
      <c r="D5310" s="38">
        <v>0.52651405334472656</v>
      </c>
      <c r="E5310" s="38">
        <v>0.51968803550257825</v>
      </c>
      <c r="F5310" s="38">
        <v>63.775510204081634</v>
      </c>
    </row>
    <row r="5311" spans="1:6" x14ac:dyDescent="0.35">
      <c r="A5311" s="37" t="s">
        <v>9748</v>
      </c>
      <c r="B5311" s="38">
        <v>-34.640958019999999</v>
      </c>
      <c r="C5311" s="38">
        <v>-58.736621810000003</v>
      </c>
      <c r="D5311" s="38">
        <v>0.57933187484741211</v>
      </c>
      <c r="E5311" s="38">
        <v>0.59116638491028228</v>
      </c>
      <c r="F5311" s="38">
        <v>53.164556962025308</v>
      </c>
    </row>
    <row r="5312" spans="1:6" x14ac:dyDescent="0.35">
      <c r="A5312" s="37" t="s">
        <v>9749</v>
      </c>
      <c r="B5312" s="38">
        <v>-34.604109889999997</v>
      </c>
      <c r="C5312" s="38">
        <v>-58.730148909999997</v>
      </c>
      <c r="D5312" s="38">
        <v>0.69150519371032715</v>
      </c>
      <c r="E5312" s="38">
        <v>0.69374875811969527</v>
      </c>
      <c r="F5312" s="38">
        <v>58.798283261802574</v>
      </c>
    </row>
    <row r="5313" spans="1:6" x14ac:dyDescent="0.35">
      <c r="A5313" s="37" t="s">
        <v>9750</v>
      </c>
      <c r="B5313" s="38">
        <v>-34.605594340000003</v>
      </c>
      <c r="C5313" s="38">
        <v>-58.787083760000002</v>
      </c>
      <c r="D5313" s="38">
        <v>0.90591323375701904</v>
      </c>
      <c r="E5313" s="38">
        <v>0.90435409545898438</v>
      </c>
      <c r="F5313" s="38">
        <v>61.666666666666671</v>
      </c>
    </row>
    <row r="5314" spans="1:6" x14ac:dyDescent="0.35">
      <c r="A5314" s="37" t="s">
        <v>9751</v>
      </c>
      <c r="B5314" s="38">
        <v>-34.528646989999999</v>
      </c>
      <c r="C5314" s="38">
        <v>-58.811343649999998</v>
      </c>
      <c r="D5314" s="38">
        <v>0.73418909311294556</v>
      </c>
      <c r="E5314" s="38">
        <v>0.74457807466387749</v>
      </c>
      <c r="F5314" s="38">
        <v>59.50155763239875</v>
      </c>
    </row>
    <row r="5315" spans="1:6" x14ac:dyDescent="0.35">
      <c r="A5315" s="37" t="s">
        <v>9752</v>
      </c>
      <c r="B5315" s="38">
        <v>-34.599252579999998</v>
      </c>
      <c r="C5315" s="38">
        <v>-58.761957209999998</v>
      </c>
      <c r="D5315" s="38">
        <v>0.75379574298858643</v>
      </c>
      <c r="E5315" s="38">
        <v>0.74494706922107268</v>
      </c>
      <c r="F5315" s="38">
        <v>55.294117647058826</v>
      </c>
    </row>
    <row r="5316" spans="1:6" x14ac:dyDescent="0.35">
      <c r="A5316" s="37" t="s">
        <v>9753</v>
      </c>
      <c r="B5316" s="38">
        <v>-34.630575129999997</v>
      </c>
      <c r="C5316" s="38">
        <v>-58.820421500000002</v>
      </c>
      <c r="D5316" s="38">
        <v>0.583077073097229</v>
      </c>
      <c r="E5316" s="38">
        <v>0.58931495083702934</v>
      </c>
      <c r="F5316" s="38">
        <v>54.666666666666664</v>
      </c>
    </row>
    <row r="5317" spans="1:6" x14ac:dyDescent="0.35">
      <c r="A5317" s="37" t="s">
        <v>9754</v>
      </c>
      <c r="B5317" s="38">
        <v>-34.597839739999998</v>
      </c>
      <c r="C5317" s="38">
        <v>-58.749279039999998</v>
      </c>
      <c r="D5317" s="38">
        <v>0.66157293319702148</v>
      </c>
      <c r="E5317" s="38">
        <v>0.64725564254654777</v>
      </c>
      <c r="F5317" s="38">
        <v>55.329949238578678</v>
      </c>
    </row>
    <row r="5318" spans="1:6" x14ac:dyDescent="0.35">
      <c r="A5318" s="37" t="s">
        <v>9755</v>
      </c>
      <c r="B5318" s="38">
        <v>-34.61074919</v>
      </c>
      <c r="C5318" s="38">
        <v>-58.764721020000003</v>
      </c>
      <c r="D5318" s="38">
        <v>0.62606960535049438</v>
      </c>
      <c r="E5318" s="38">
        <v>0.66651373604933417</v>
      </c>
      <c r="F5318" s="38">
        <v>53.061224489795919</v>
      </c>
    </row>
    <row r="5319" spans="1:6" x14ac:dyDescent="0.35">
      <c r="A5319" s="37" t="s">
        <v>9756</v>
      </c>
      <c r="B5319" s="38">
        <v>-34.664699900000002</v>
      </c>
      <c r="C5319" s="38">
        <v>-58.80327261</v>
      </c>
      <c r="D5319" s="38">
        <v>0.73147076368331909</v>
      </c>
      <c r="E5319" s="38">
        <v>0.72497928142547607</v>
      </c>
      <c r="F5319" s="38">
        <v>61.935483870967744</v>
      </c>
    </row>
    <row r="5320" spans="1:6" x14ac:dyDescent="0.35">
      <c r="A5320" s="37" t="s">
        <v>9757</v>
      </c>
      <c r="B5320" s="38">
        <v>-34.61663111</v>
      </c>
      <c r="C5320" s="38">
        <v>-58.811174510000001</v>
      </c>
      <c r="D5320" s="38">
        <v>0.64731866121292114</v>
      </c>
      <c r="E5320" s="38">
        <v>0.64598325226042008</v>
      </c>
      <c r="F5320" s="38">
        <v>62.048192771084345</v>
      </c>
    </row>
    <row r="5321" spans="1:6" x14ac:dyDescent="0.35">
      <c r="A5321" s="37" t="s">
        <v>9758</v>
      </c>
      <c r="B5321" s="38">
        <v>-34.611363330000003</v>
      </c>
      <c r="C5321" s="38">
        <v>-58.840979400000002</v>
      </c>
      <c r="D5321" s="38">
        <v>0.691558837890625</v>
      </c>
      <c r="E5321" s="38">
        <v>0.70239150689707863</v>
      </c>
      <c r="F5321" s="38">
        <v>66.666666666666657</v>
      </c>
    </row>
    <row r="5322" spans="1:6" x14ac:dyDescent="0.35">
      <c r="A5322" s="37" t="s">
        <v>9759</v>
      </c>
      <c r="B5322" s="38">
        <v>-34.604921830000002</v>
      </c>
      <c r="C5322" s="38">
        <v>-58.749987519999998</v>
      </c>
      <c r="D5322" s="38">
        <v>0.59675908088684082</v>
      </c>
      <c r="E5322" s="38">
        <v>0.60020771878106249</v>
      </c>
      <c r="F5322" s="38">
        <v>54.54545454545454</v>
      </c>
    </row>
    <row r="5323" spans="1:6" x14ac:dyDescent="0.35">
      <c r="A5323" s="37" t="s">
        <v>9760</v>
      </c>
      <c r="B5323" s="38">
        <v>-34.636661859999997</v>
      </c>
      <c r="C5323" s="38">
        <v>-58.825829310000003</v>
      </c>
      <c r="D5323" s="38">
        <v>0.50149631500244141</v>
      </c>
      <c r="E5323" s="38">
        <v>0.54068884419070351</v>
      </c>
      <c r="F5323" s="38">
        <v>59.119496855345908</v>
      </c>
    </row>
    <row r="5324" spans="1:6" x14ac:dyDescent="0.35">
      <c r="A5324" s="37" t="s">
        <v>9761</v>
      </c>
      <c r="B5324" s="38">
        <v>-34.63290087</v>
      </c>
      <c r="C5324" s="38">
        <v>-58.799119330000003</v>
      </c>
      <c r="D5324" s="38">
        <v>0.57866287231445313</v>
      </c>
      <c r="E5324" s="38">
        <v>0.57592759472983224</v>
      </c>
      <c r="F5324" s="38">
        <v>50.420168067226889</v>
      </c>
    </row>
    <row r="5325" spans="1:6" x14ac:dyDescent="0.35">
      <c r="A5325" s="37" t="s">
        <v>9762</v>
      </c>
      <c r="B5325" s="38">
        <v>-34.621489949999997</v>
      </c>
      <c r="C5325" s="38">
        <v>-58.805598209999999</v>
      </c>
      <c r="D5325" s="38">
        <v>0.60470497608184814</v>
      </c>
      <c r="E5325" s="38">
        <v>0.61502441763877869</v>
      </c>
      <c r="F5325" s="38">
        <v>53.658536585365859</v>
      </c>
    </row>
    <row r="5326" spans="1:6" x14ac:dyDescent="0.35">
      <c r="A5326" s="37" t="s">
        <v>9763</v>
      </c>
      <c r="B5326" s="38">
        <v>-34.679152029999997</v>
      </c>
      <c r="C5326" s="38">
        <v>-58.822429440000001</v>
      </c>
      <c r="D5326" s="38">
        <v>0.74254536628723145</v>
      </c>
      <c r="E5326" s="38">
        <v>0.76875161319165619</v>
      </c>
      <c r="F5326" s="38">
        <v>65.765765765765778</v>
      </c>
    </row>
    <row r="5327" spans="1:6" x14ac:dyDescent="0.35">
      <c r="A5327" s="37" t="s">
        <v>9764</v>
      </c>
      <c r="B5327" s="38">
        <v>-34.609392759999999</v>
      </c>
      <c r="C5327" s="38">
        <v>-58.790603150000003</v>
      </c>
      <c r="D5327" s="38">
        <v>0.80406177043914795</v>
      </c>
      <c r="E5327" s="38">
        <v>0.78772709225163318</v>
      </c>
      <c r="F5327" s="38">
        <v>56.640625</v>
      </c>
    </row>
    <row r="5328" spans="1:6" x14ac:dyDescent="0.35">
      <c r="A5328" s="37" t="s">
        <v>9765</v>
      </c>
      <c r="B5328" s="38">
        <v>-34.622775169999997</v>
      </c>
      <c r="C5328" s="38">
        <v>-58.744985739999997</v>
      </c>
      <c r="D5328" s="38">
        <v>0.78236573934555054</v>
      </c>
      <c r="E5328" s="38">
        <v>0.73874718972614828</v>
      </c>
      <c r="F5328" s="38">
        <v>65.957446808510639</v>
      </c>
    </row>
    <row r="5329" spans="1:6" x14ac:dyDescent="0.35">
      <c r="A5329" s="37" t="s">
        <v>9766</v>
      </c>
      <c r="B5329" s="38">
        <v>-34.652750949999998</v>
      </c>
      <c r="C5329" s="38">
        <v>-58.836609619999997</v>
      </c>
      <c r="D5329" s="38">
        <v>0.66786742210388184</v>
      </c>
      <c r="E5329" s="38">
        <v>0.64730716073835215</v>
      </c>
      <c r="F5329" s="38">
        <v>61.676646706586823</v>
      </c>
    </row>
    <row r="5330" spans="1:6" x14ac:dyDescent="0.35">
      <c r="A5330" s="37" t="s">
        <v>9767</v>
      </c>
      <c r="B5330" s="38">
        <v>-34.617018960000003</v>
      </c>
      <c r="C5330" s="38">
        <v>-58.760206369999999</v>
      </c>
      <c r="D5330" s="38">
        <v>0.73844623565673828</v>
      </c>
      <c r="E5330" s="38">
        <v>0.70457398730355336</v>
      </c>
      <c r="F5330" s="38">
        <v>64.102564102564102</v>
      </c>
    </row>
    <row r="5331" spans="1:6" x14ac:dyDescent="0.35">
      <c r="A5331" s="37" t="s">
        <v>9768</v>
      </c>
      <c r="B5331" s="38">
        <v>-34.666992729999997</v>
      </c>
      <c r="C5331" s="38">
        <v>-58.828373249999999</v>
      </c>
      <c r="D5331" s="38">
        <v>0.69694823026657104</v>
      </c>
      <c r="E5331" s="38">
        <v>0.70202600624826217</v>
      </c>
      <c r="F5331" s="38">
        <v>58.547008547008552</v>
      </c>
    </row>
    <row r="5332" spans="1:6" x14ac:dyDescent="0.35">
      <c r="A5332" s="37" t="s">
        <v>9769</v>
      </c>
      <c r="B5332" s="38">
        <v>-34.604175730000001</v>
      </c>
      <c r="C5332" s="38">
        <v>-58.810167630000002</v>
      </c>
      <c r="D5332" s="38">
        <v>0.74695408344268799</v>
      </c>
      <c r="E5332" s="38">
        <v>0.7764090980802264</v>
      </c>
      <c r="F5332" s="38">
        <v>63.111111111111107</v>
      </c>
    </row>
    <row r="5333" spans="1:6" x14ac:dyDescent="0.35">
      <c r="A5333" s="37" t="s">
        <v>9770</v>
      </c>
      <c r="B5333" s="38">
        <v>-34.643421170000003</v>
      </c>
      <c r="C5333" s="38">
        <v>-58.872370959999998</v>
      </c>
      <c r="D5333" s="38">
        <v>0.71435970067977905</v>
      </c>
      <c r="E5333" s="38">
        <v>0.72368190739605875</v>
      </c>
      <c r="F5333" s="38">
        <v>62.179487179487182</v>
      </c>
    </row>
    <row r="5334" spans="1:6" x14ac:dyDescent="0.35">
      <c r="A5334" s="37" t="s">
        <v>9771</v>
      </c>
      <c r="B5334" s="38">
        <v>-34.639133010000002</v>
      </c>
      <c r="C5334" s="38">
        <v>-58.844448929999999</v>
      </c>
      <c r="D5334" s="38">
        <v>0.63574326038360596</v>
      </c>
      <c r="E5334" s="38">
        <v>0.65995121002197266</v>
      </c>
      <c r="F5334" s="38">
        <v>61.764705882352942</v>
      </c>
    </row>
    <row r="5335" spans="1:6" x14ac:dyDescent="0.35">
      <c r="A5335" s="37" t="s">
        <v>9772</v>
      </c>
      <c r="B5335" s="38">
        <v>-34.650157319999998</v>
      </c>
      <c r="C5335" s="38">
        <v>-58.780655799999998</v>
      </c>
      <c r="D5335" s="38">
        <v>0.45048096776008612</v>
      </c>
      <c r="E5335" s="38">
        <v>0.35449100324982091</v>
      </c>
      <c r="F5335" s="38">
        <v>34.123222748815166</v>
      </c>
    </row>
    <row r="5336" spans="1:6" x14ac:dyDescent="0.35">
      <c r="A5336" s="37" t="s">
        <v>9773</v>
      </c>
      <c r="B5336" s="38">
        <v>-34.645288370000003</v>
      </c>
      <c r="C5336" s="38">
        <v>-58.798583110000003</v>
      </c>
      <c r="D5336" s="38">
        <v>0.34778594970703119</v>
      </c>
      <c r="E5336" s="38">
        <v>0.32322492357343441</v>
      </c>
      <c r="F5336" s="38">
        <v>44.569589702333069</v>
      </c>
    </row>
    <row r="5337" spans="1:6" x14ac:dyDescent="0.35">
      <c r="A5337" s="37" t="s">
        <v>9774</v>
      </c>
      <c r="B5337" s="38">
        <v>-34.640909749999999</v>
      </c>
      <c r="C5337" s="38">
        <v>-58.783995390000001</v>
      </c>
      <c r="D5337" s="38">
        <v>0.42055147886276251</v>
      </c>
      <c r="E5337" s="38">
        <v>0.31917876240454218</v>
      </c>
      <c r="F5337" s="38">
        <v>33.774160732451683</v>
      </c>
    </row>
    <row r="5338" spans="1:6" x14ac:dyDescent="0.35">
      <c r="A5338" s="37" t="s">
        <v>9775</v>
      </c>
      <c r="B5338" s="38">
        <v>-34.658131849999997</v>
      </c>
      <c r="C5338" s="38">
        <v>-58.764392639999997</v>
      </c>
      <c r="D5338" s="38">
        <v>0.32460519671440119</v>
      </c>
      <c r="E5338" s="38">
        <v>0.34433857233900772</v>
      </c>
      <c r="F5338" s="38">
        <v>36.468500443655721</v>
      </c>
    </row>
    <row r="5339" spans="1:6" x14ac:dyDescent="0.35">
      <c r="A5339" s="37" t="s">
        <v>9776</v>
      </c>
      <c r="B5339" s="38">
        <v>-34.621042959999997</v>
      </c>
      <c r="C5339" s="38">
        <v>-58.76071529</v>
      </c>
      <c r="D5339" s="38">
        <v>0.62871074676513672</v>
      </c>
      <c r="E5339" s="38">
        <v>0.62813312808672583</v>
      </c>
      <c r="F5339" s="38">
        <v>41.816009557945044</v>
      </c>
    </row>
    <row r="5340" spans="1:6" x14ac:dyDescent="0.35">
      <c r="A5340" s="37" t="s">
        <v>9777</v>
      </c>
      <c r="B5340" s="38">
        <v>-34.62526158</v>
      </c>
      <c r="C5340" s="38">
        <v>-58.79257003</v>
      </c>
      <c r="D5340" s="38">
        <v>0.58438491821289063</v>
      </c>
      <c r="E5340" s="38">
        <v>0.59323193898072113</v>
      </c>
      <c r="F5340" s="38">
        <v>37.452229299363054</v>
      </c>
    </row>
    <row r="5341" spans="1:6" x14ac:dyDescent="0.35">
      <c r="A5341" s="37" t="s">
        <v>9778</v>
      </c>
      <c r="B5341" s="38">
        <v>-34.605349339999997</v>
      </c>
      <c r="C5341" s="38">
        <v>-58.78896005</v>
      </c>
      <c r="D5341" s="38">
        <v>0.8692048192024231</v>
      </c>
      <c r="E5341" s="38">
        <v>0.91432248901676483</v>
      </c>
      <c r="F5341" s="38">
        <v>46.941489361702125</v>
      </c>
    </row>
    <row r="5342" spans="1:6" x14ac:dyDescent="0.35">
      <c r="A5342" s="37" t="s">
        <v>9779</v>
      </c>
      <c r="B5342" s="38">
        <v>-34.629641130000003</v>
      </c>
      <c r="C5342" s="38">
        <v>-58.820902420000003</v>
      </c>
      <c r="D5342" s="38">
        <v>0.59876018762588501</v>
      </c>
      <c r="E5342" s="38">
        <v>0.59328310417406482</v>
      </c>
      <c r="F5342" s="38">
        <v>35.785536159601001</v>
      </c>
    </row>
    <row r="5343" spans="1:6" x14ac:dyDescent="0.35">
      <c r="A5343" s="37" t="s">
        <v>9780</v>
      </c>
      <c r="B5343" s="38">
        <v>-34.53156783</v>
      </c>
      <c r="C5343" s="38">
        <v>-58.813962220000001</v>
      </c>
      <c r="D5343" s="38">
        <v>0.71803092956542969</v>
      </c>
      <c r="E5343" s="38">
        <v>0.70169874363475371</v>
      </c>
      <c r="F5343" s="38">
        <v>33.770491803278688</v>
      </c>
    </row>
    <row r="5344" spans="1:6" x14ac:dyDescent="0.35">
      <c r="A5344" s="37" t="s">
        <v>9781</v>
      </c>
      <c r="B5344" s="38">
        <v>-34.617931429999999</v>
      </c>
      <c r="C5344" s="38">
        <v>-58.783368449999998</v>
      </c>
      <c r="D5344" s="38">
        <v>0.54987573623657227</v>
      </c>
      <c r="E5344" s="38">
        <v>0.56745019389523399</v>
      </c>
      <c r="F5344" s="38">
        <v>38.928067700987306</v>
      </c>
    </row>
    <row r="5345" spans="1:6" x14ac:dyDescent="0.35">
      <c r="A5345" s="37" t="s">
        <v>9782</v>
      </c>
      <c r="B5345" s="38">
        <v>-34.631547400000002</v>
      </c>
      <c r="C5345" s="38">
        <v>-58.851627880000002</v>
      </c>
      <c r="D5345" s="38">
        <v>0.39984771609306341</v>
      </c>
      <c r="E5345" s="38">
        <v>0.44691001114092382</v>
      </c>
      <c r="F5345" s="38">
        <v>40.364188163884677</v>
      </c>
    </row>
    <row r="5346" spans="1:6" x14ac:dyDescent="0.35">
      <c r="A5346" s="37" t="s">
        <v>9783</v>
      </c>
      <c r="B5346" s="38">
        <v>-34.583001009999997</v>
      </c>
      <c r="C5346" s="38">
        <v>-58.756637519999998</v>
      </c>
      <c r="D5346" s="38">
        <v>0.61232781410217285</v>
      </c>
      <c r="E5346" s="38">
        <v>0.60815980368190337</v>
      </c>
      <c r="F5346" s="38">
        <v>46.268656716417908</v>
      </c>
    </row>
    <row r="5347" spans="1:6" x14ac:dyDescent="0.35">
      <c r="A5347" s="37" t="s">
        <v>9784</v>
      </c>
      <c r="B5347" s="38">
        <v>-34.601982929999998</v>
      </c>
      <c r="C5347" s="38">
        <v>-58.75048322</v>
      </c>
      <c r="D5347" s="38">
        <v>0.57761764526367188</v>
      </c>
      <c r="E5347" s="38">
        <v>0.591236823313945</v>
      </c>
      <c r="F5347" s="38">
        <v>40.277777777777779</v>
      </c>
    </row>
    <row r="5348" spans="1:6" x14ac:dyDescent="0.35">
      <c r="A5348" s="37" t="s">
        <v>9785</v>
      </c>
      <c r="B5348" s="38">
        <v>-34.669994729999999</v>
      </c>
      <c r="C5348" s="38">
        <v>-58.798333810000003</v>
      </c>
      <c r="D5348" s="38">
        <v>0.76667547225952148</v>
      </c>
      <c r="E5348" s="38">
        <v>0.78298364942138254</v>
      </c>
      <c r="F5348" s="38">
        <v>55.023923444976077</v>
      </c>
    </row>
    <row r="5349" spans="1:6" x14ac:dyDescent="0.35">
      <c r="A5349" s="37" t="s">
        <v>9786</v>
      </c>
      <c r="B5349" s="38">
        <v>-34.641155990000001</v>
      </c>
      <c r="C5349" s="38">
        <v>-58.752209329999999</v>
      </c>
      <c r="D5349" s="38">
        <v>0.55438834428787231</v>
      </c>
      <c r="E5349" s="38">
        <v>0.54878548351494039</v>
      </c>
      <c r="F5349" s="38">
        <v>40.5</v>
      </c>
    </row>
    <row r="5350" spans="1:6" x14ac:dyDescent="0.35">
      <c r="A5350" s="37" t="s">
        <v>9787</v>
      </c>
      <c r="B5350" s="38">
        <v>-34.655158919999998</v>
      </c>
      <c r="C5350" s="38">
        <v>-58.78446872</v>
      </c>
      <c r="D5350" s="38">
        <v>0.30092251300811768</v>
      </c>
      <c r="E5350" s="38">
        <v>0.22798264952930239</v>
      </c>
      <c r="F5350" s="38">
        <v>31.944444444444443</v>
      </c>
    </row>
    <row r="5351" spans="1:6" x14ac:dyDescent="0.35">
      <c r="A5351" s="37" t="s">
        <v>1899</v>
      </c>
      <c r="B5351" s="38">
        <v>-34.585122169999998</v>
      </c>
      <c r="C5351" s="38">
        <v>-58.761291360000001</v>
      </c>
      <c r="D5351" s="38">
        <v>0.69189035892486572</v>
      </c>
      <c r="E5351" s="38">
        <v>0.69497189167383555</v>
      </c>
      <c r="F5351" s="38"/>
    </row>
    <row r="5352" spans="1:6" x14ac:dyDescent="0.35">
      <c r="A5352" s="37" t="s">
        <v>1898</v>
      </c>
      <c r="B5352" s="38">
        <v>-34.647675509999999</v>
      </c>
      <c r="C5352" s="38">
        <v>-58.795743119999997</v>
      </c>
      <c r="D5352" s="38">
        <v>0.2769264280796051</v>
      </c>
      <c r="E5352" s="38">
        <v>0.26148350068501058</v>
      </c>
      <c r="F5352" s="38"/>
    </row>
    <row r="5353" spans="1:6" x14ac:dyDescent="0.35">
      <c r="A5353" s="37" t="s">
        <v>1900</v>
      </c>
      <c r="B5353" s="38">
        <v>-34.63341732</v>
      </c>
      <c r="C5353" s="38">
        <v>-58.856164110000002</v>
      </c>
      <c r="D5353" s="38">
        <v>0.59424340724945068</v>
      </c>
      <c r="E5353" s="38">
        <v>0.58925958683616242</v>
      </c>
      <c r="F5353" s="38"/>
    </row>
    <row r="5354" spans="1:6" x14ac:dyDescent="0.35">
      <c r="A5354" s="37" t="s">
        <v>1902</v>
      </c>
      <c r="B5354" s="38">
        <v>-34.651445559999999</v>
      </c>
      <c r="C5354" s="38">
        <v>-58.760275419999999</v>
      </c>
      <c r="D5354" s="38">
        <v>0.46696722507476812</v>
      </c>
      <c r="E5354" s="38">
        <v>0.44843472043673199</v>
      </c>
      <c r="F5354" s="38"/>
    </row>
    <row r="5355" spans="1:6" x14ac:dyDescent="0.35">
      <c r="A5355" s="37" t="s">
        <v>9788</v>
      </c>
      <c r="B5355" s="38">
        <v>-34.648099639999998</v>
      </c>
      <c r="C5355" s="38">
        <v>-58.803590970000002</v>
      </c>
      <c r="D5355" s="38">
        <v>0.27465477585792542</v>
      </c>
      <c r="E5355" s="38">
        <v>0.29136130535924759</v>
      </c>
      <c r="F5355" s="38">
        <v>30.477528089887642</v>
      </c>
    </row>
    <row r="5356" spans="1:6" x14ac:dyDescent="0.35">
      <c r="A5356" s="37" t="s">
        <v>9789</v>
      </c>
      <c r="B5356" s="38">
        <v>-34.605922020000001</v>
      </c>
      <c r="C5356" s="38">
        <v>-58.755233779999998</v>
      </c>
      <c r="D5356" s="38">
        <v>0.57261449098587036</v>
      </c>
      <c r="E5356" s="38">
        <v>0.60115076435936821</v>
      </c>
      <c r="F5356" s="38">
        <v>32.971800433839483</v>
      </c>
    </row>
    <row r="5357" spans="1:6" x14ac:dyDescent="0.35">
      <c r="A5357" s="37" t="s">
        <v>9790</v>
      </c>
      <c r="B5357" s="38">
        <v>-34.650455119999997</v>
      </c>
      <c r="C5357" s="38">
        <v>-58.796580540000001</v>
      </c>
      <c r="D5357" s="38">
        <v>0.23318441212177279</v>
      </c>
      <c r="E5357" s="38">
        <v>0.25468097345249069</v>
      </c>
      <c r="F5357" s="38">
        <v>25.691244239631338</v>
      </c>
    </row>
    <row r="5358" spans="1:6" x14ac:dyDescent="0.35">
      <c r="A5358" s="37" t="s">
        <v>9791</v>
      </c>
      <c r="B5358" s="38">
        <v>-34.649838870000004</v>
      </c>
      <c r="C5358" s="38">
        <v>-58.780936760000003</v>
      </c>
      <c r="D5358" s="38">
        <v>0.31953433156013489</v>
      </c>
      <c r="E5358" s="38">
        <v>0.3515812064920153</v>
      </c>
      <c r="F5358" s="38"/>
    </row>
    <row r="5359" spans="1:6" x14ac:dyDescent="0.35">
      <c r="A5359" s="37" t="s">
        <v>9792</v>
      </c>
      <c r="B5359" s="38">
        <v>-34.650407809999997</v>
      </c>
      <c r="C5359" s="38">
        <v>-58.787123719999997</v>
      </c>
      <c r="D5359" s="38">
        <v>0.17001910507678991</v>
      </c>
      <c r="E5359" s="38">
        <v>0.2173613595801431</v>
      </c>
      <c r="F5359" s="38">
        <v>38.510911424903718</v>
      </c>
    </row>
    <row r="5360" spans="1:6" x14ac:dyDescent="0.35">
      <c r="A5360" s="37" t="s">
        <v>9793</v>
      </c>
      <c r="B5360" s="38">
        <v>-34.637586239999997</v>
      </c>
      <c r="C5360" s="38">
        <v>-58.740337889999999</v>
      </c>
      <c r="D5360" s="38">
        <v>0.54246866703033447</v>
      </c>
      <c r="E5360" s="38">
        <v>0.52826474405623769</v>
      </c>
      <c r="F5360" s="38">
        <v>53.019145802650961</v>
      </c>
    </row>
    <row r="5361" spans="1:6" x14ac:dyDescent="0.35">
      <c r="A5361" s="37" t="s">
        <v>9794</v>
      </c>
      <c r="B5361" s="38">
        <v>-34.647641319999998</v>
      </c>
      <c r="C5361" s="38">
        <v>-58.795409900000003</v>
      </c>
      <c r="D5361" s="38">
        <v>0.2769264280796051</v>
      </c>
      <c r="E5361" s="38">
        <v>0.2615072648314869</v>
      </c>
      <c r="F5361" s="38">
        <v>55.228758169934643</v>
      </c>
    </row>
    <row r="5362" spans="1:6" x14ac:dyDescent="0.35">
      <c r="A5362" s="37" t="s">
        <v>9795</v>
      </c>
      <c r="B5362" s="38">
        <v>-34.655064660000001</v>
      </c>
      <c r="C5362" s="38">
        <v>-58.787961920000001</v>
      </c>
      <c r="D5362" s="38">
        <v>0.1894568353891373</v>
      </c>
      <c r="E5362" s="38">
        <v>0.1916192099452019</v>
      </c>
      <c r="F5362" s="38">
        <v>42.532467532467535</v>
      </c>
    </row>
    <row r="5363" spans="1:6" x14ac:dyDescent="0.35">
      <c r="A5363" s="37" t="s">
        <v>9796</v>
      </c>
      <c r="B5363" s="38">
        <v>-34.540054179999998</v>
      </c>
      <c r="C5363" s="38">
        <v>-58.826686309999999</v>
      </c>
      <c r="D5363" s="38">
        <v>0.782184898853302</v>
      </c>
      <c r="E5363" s="38">
        <v>0.77885262386218923</v>
      </c>
      <c r="F5363" s="38">
        <v>70.945945945945937</v>
      </c>
    </row>
    <row r="5364" spans="1:6" x14ac:dyDescent="0.35">
      <c r="A5364" s="37" t="s">
        <v>9797</v>
      </c>
      <c r="B5364" s="38">
        <v>-34.620109480000004</v>
      </c>
      <c r="C5364" s="38">
        <v>-58.800325649999998</v>
      </c>
      <c r="D5364" s="38">
        <v>0.6715434193611145</v>
      </c>
      <c r="E5364" s="38">
        <v>0.67928554560687093</v>
      </c>
      <c r="F5364" s="38">
        <v>54.106280193236714</v>
      </c>
    </row>
    <row r="5365" spans="1:6" x14ac:dyDescent="0.35">
      <c r="A5365" s="37" t="s">
        <v>9798</v>
      </c>
      <c r="B5365" s="38">
        <v>-34.636897599999998</v>
      </c>
      <c r="C5365" s="38">
        <v>-58.824894700000002</v>
      </c>
      <c r="D5365" s="38">
        <v>0.52911955118179321</v>
      </c>
      <c r="E5365" s="38">
        <v>0.53639358443182872</v>
      </c>
      <c r="F5365" s="38">
        <v>55.531914893617021</v>
      </c>
    </row>
    <row r="5366" spans="1:6" x14ac:dyDescent="0.35">
      <c r="A5366" s="37" t="s">
        <v>9799</v>
      </c>
      <c r="B5366" s="38">
        <v>-34.585289230000001</v>
      </c>
      <c r="C5366" s="38">
        <v>-58.768599559999998</v>
      </c>
      <c r="D5366" s="38">
        <v>0.8365856409072876</v>
      </c>
      <c r="E5366" s="38">
        <v>0.86256208850277793</v>
      </c>
      <c r="F5366" s="38">
        <v>70.675105485232066</v>
      </c>
    </row>
    <row r="5367" spans="1:6" x14ac:dyDescent="0.35">
      <c r="A5367" s="37" t="s">
        <v>9800</v>
      </c>
      <c r="B5367" s="38">
        <v>-34.658256729999998</v>
      </c>
      <c r="C5367" s="38">
        <v>-58.764555479999999</v>
      </c>
      <c r="D5367" s="38">
        <v>0.32460519671440119</v>
      </c>
      <c r="E5367" s="38">
        <v>0.34086740099721491</v>
      </c>
      <c r="F5367" s="38">
        <v>45.11400651465798</v>
      </c>
    </row>
    <row r="5368" spans="1:6" x14ac:dyDescent="0.35">
      <c r="A5368" s="37" t="s">
        <v>9801</v>
      </c>
      <c r="B5368" s="38">
        <v>-34.634976809999998</v>
      </c>
      <c r="C5368" s="38">
        <v>-58.856576799999999</v>
      </c>
      <c r="D5368" s="38">
        <v>0.59424340724945068</v>
      </c>
      <c r="E5368" s="38">
        <v>0.59124909128461567</v>
      </c>
      <c r="F5368" s="38">
        <v>50</v>
      </c>
    </row>
    <row r="5369" spans="1:6" x14ac:dyDescent="0.35">
      <c r="A5369" s="37" t="s">
        <v>9802</v>
      </c>
      <c r="B5369" s="38">
        <v>-34.592330490000002</v>
      </c>
      <c r="C5369" s="38">
        <v>-58.738679810000001</v>
      </c>
      <c r="D5369" s="38">
        <v>0.70911669731140137</v>
      </c>
      <c r="E5369" s="38">
        <v>0.69494452982237842</v>
      </c>
      <c r="F5369" s="38">
        <v>60</v>
      </c>
    </row>
    <row r="5370" spans="1:6" x14ac:dyDescent="0.35">
      <c r="A5370" s="37" t="s">
        <v>9803</v>
      </c>
      <c r="B5370" s="38">
        <v>-34.639983870000002</v>
      </c>
      <c r="C5370" s="38">
        <v>-58.844279309999997</v>
      </c>
      <c r="D5370" s="38">
        <v>0.68415915966033936</v>
      </c>
      <c r="E5370" s="38">
        <v>0.64308353474265656</v>
      </c>
      <c r="F5370" s="38">
        <v>61.728395061728392</v>
      </c>
    </row>
    <row r="5371" spans="1:6" x14ac:dyDescent="0.35">
      <c r="A5371" s="37" t="s">
        <v>9804</v>
      </c>
      <c r="B5371" s="38">
        <v>-34.630251960000002</v>
      </c>
      <c r="C5371" s="38">
        <v>-58.787687149999996</v>
      </c>
      <c r="D5371" s="38">
        <v>0.4224582314491272</v>
      </c>
      <c r="E5371" s="38">
        <v>0.43634324218775777</v>
      </c>
      <c r="F5371" s="38">
        <v>42.930591259640103</v>
      </c>
    </row>
    <row r="5372" spans="1:6" x14ac:dyDescent="0.35">
      <c r="A5372" s="37" t="s">
        <v>9805</v>
      </c>
      <c r="B5372" s="38">
        <v>-34.545259199999997</v>
      </c>
      <c r="C5372" s="38">
        <v>-58.802567660000001</v>
      </c>
      <c r="D5372" s="38">
        <v>0.77405697107315063</v>
      </c>
      <c r="E5372" s="38">
        <v>0.79910804096021149</v>
      </c>
      <c r="F5372" s="38">
        <v>62.029288702928874</v>
      </c>
    </row>
    <row r="5373" spans="1:6" x14ac:dyDescent="0.35">
      <c r="A5373" s="37" t="s">
        <v>9806</v>
      </c>
      <c r="B5373" s="38">
        <v>-34.589988300000002</v>
      </c>
      <c r="C5373" s="38">
        <v>-58.880312019999998</v>
      </c>
      <c r="D5373" s="38">
        <v>0.70428329706192017</v>
      </c>
      <c r="E5373" s="38">
        <v>0.71522213849756455</v>
      </c>
      <c r="F5373" s="38">
        <v>63.214837712519326</v>
      </c>
    </row>
    <row r="5374" spans="1:6" x14ac:dyDescent="0.35">
      <c r="A5374" s="37" t="s">
        <v>9807</v>
      </c>
      <c r="B5374" s="38">
        <v>-34.66075944</v>
      </c>
      <c r="C5374" s="38">
        <v>-58.775271500000002</v>
      </c>
      <c r="D5374" s="38">
        <v>0.4071008563041687</v>
      </c>
      <c r="E5374" s="38">
        <v>0.41429747723870808</v>
      </c>
      <c r="F5374" s="38">
        <v>52.914798206278022</v>
      </c>
    </row>
    <row r="5375" spans="1:6" x14ac:dyDescent="0.35">
      <c r="A5375" s="37" t="s">
        <v>9808</v>
      </c>
      <c r="B5375" s="38">
        <v>-34.65492399</v>
      </c>
      <c r="C5375" s="38">
        <v>-58.807498240000001</v>
      </c>
      <c r="D5375" s="38">
        <v>0.43778079748153692</v>
      </c>
      <c r="E5375" s="38">
        <v>0.4502136895531102</v>
      </c>
      <c r="F5375" s="38">
        <v>49.087221095334691</v>
      </c>
    </row>
    <row r="5376" spans="1:6" x14ac:dyDescent="0.35">
      <c r="A5376" s="37" t="s">
        <v>9809</v>
      </c>
      <c r="B5376" s="38">
        <v>-34.651418839999998</v>
      </c>
      <c r="C5376" s="38">
        <v>-58.760262470000001</v>
      </c>
      <c r="D5376" s="38">
        <v>0.46696722507476812</v>
      </c>
      <c r="E5376" s="38">
        <v>0.44843472043673199</v>
      </c>
      <c r="F5376" s="38">
        <v>50.470809792843696</v>
      </c>
    </row>
    <row r="5377" spans="1:6" x14ac:dyDescent="0.35">
      <c r="A5377" s="37" t="s">
        <v>9810</v>
      </c>
      <c r="B5377" s="38">
        <v>-34.620728849999999</v>
      </c>
      <c r="C5377" s="38">
        <v>-58.760817520000003</v>
      </c>
      <c r="D5377" s="38">
        <v>0.63171041011810303</v>
      </c>
      <c r="E5377" s="38">
        <v>0.63277728149765411</v>
      </c>
      <c r="F5377" s="38">
        <v>59.320175438596493</v>
      </c>
    </row>
    <row r="5378" spans="1:6" x14ac:dyDescent="0.35">
      <c r="A5378" s="37" t="s">
        <v>9811</v>
      </c>
      <c r="B5378" s="38">
        <v>-34.675817700000003</v>
      </c>
      <c r="C5378" s="38">
        <v>-58.824048439999999</v>
      </c>
      <c r="D5378" s="38">
        <v>0.78338718414306641</v>
      </c>
      <c r="E5378" s="38">
        <v>0.77935505227038737</v>
      </c>
      <c r="F5378" s="38">
        <v>61.141304347826086</v>
      </c>
    </row>
    <row r="5379" spans="1:6" x14ac:dyDescent="0.35">
      <c r="A5379" s="37" t="s">
        <v>9812</v>
      </c>
      <c r="B5379" s="38">
        <v>-34.610341759999997</v>
      </c>
      <c r="C5379" s="38">
        <v>-58.780717899999999</v>
      </c>
      <c r="D5379" s="38">
        <v>0.83809864521026611</v>
      </c>
      <c r="E5379" s="38">
        <v>0.83483862711323631</v>
      </c>
      <c r="F5379" s="38">
        <v>63.028169014084511</v>
      </c>
    </row>
    <row r="5380" spans="1:6" x14ac:dyDescent="0.35">
      <c r="A5380" s="37" t="s">
        <v>9813</v>
      </c>
      <c r="B5380" s="38">
        <v>-34.603474650000003</v>
      </c>
      <c r="C5380" s="38">
        <v>-58.810197770000002</v>
      </c>
      <c r="D5380" s="38">
        <v>0.75324892997741699</v>
      </c>
      <c r="E5380" s="38">
        <v>0.80300518086082062</v>
      </c>
      <c r="F5380" s="38">
        <v>62.750716332378218</v>
      </c>
    </row>
    <row r="5381" spans="1:6" x14ac:dyDescent="0.35">
      <c r="A5381" s="37" t="s">
        <v>9814</v>
      </c>
      <c r="B5381" s="38">
        <v>-34.627874949999999</v>
      </c>
      <c r="C5381" s="38">
        <v>-58.830184580000001</v>
      </c>
      <c r="D5381" s="38">
        <v>0.5870206356048584</v>
      </c>
      <c r="E5381" s="38">
        <v>0.59356233558139282</v>
      </c>
      <c r="F5381" s="38">
        <v>67.359050445103861</v>
      </c>
    </row>
    <row r="5382" spans="1:6" x14ac:dyDescent="0.35">
      <c r="A5382" s="37" t="s">
        <v>9815</v>
      </c>
      <c r="B5382" s="38">
        <v>-34.647369830000002</v>
      </c>
      <c r="C5382" s="38">
        <v>-58.777283670000003</v>
      </c>
      <c r="D5382" s="38">
        <v>0.33152717351913452</v>
      </c>
      <c r="E5382" s="38">
        <v>0.37644945581754052</v>
      </c>
      <c r="F5382" s="38">
        <v>52.610441767068274</v>
      </c>
    </row>
    <row r="5383" spans="1:6" x14ac:dyDescent="0.35">
      <c r="A5383" s="37" t="s">
        <v>9816</v>
      </c>
      <c r="B5383" s="38">
        <v>-34.661147319999998</v>
      </c>
      <c r="C5383" s="38">
        <v>-58.788045660000002</v>
      </c>
      <c r="D5383" s="38">
        <v>0.4046567976474762</v>
      </c>
      <c r="E5383" s="38">
        <v>0.37951730034853282</v>
      </c>
      <c r="F5383" s="38">
        <v>58.139534883720934</v>
      </c>
    </row>
    <row r="5384" spans="1:6" x14ac:dyDescent="0.35">
      <c r="A5384" s="37" t="s">
        <v>9817</v>
      </c>
      <c r="B5384" s="38">
        <v>-34.643459200000002</v>
      </c>
      <c r="C5384" s="38">
        <v>-58.871670289999997</v>
      </c>
      <c r="D5384" s="38">
        <v>0.71435970067977905</v>
      </c>
      <c r="E5384" s="38">
        <v>0.72479371726512909</v>
      </c>
      <c r="F5384" s="38">
        <v>66.606498194945857</v>
      </c>
    </row>
    <row r="5385" spans="1:6" x14ac:dyDescent="0.35">
      <c r="A5385" s="37" t="s">
        <v>9818</v>
      </c>
      <c r="B5385" s="38">
        <v>-34.582870409999998</v>
      </c>
      <c r="C5385" s="38">
        <v>-58.756052820000001</v>
      </c>
      <c r="D5385" s="38">
        <v>0.57598876953125</v>
      </c>
      <c r="E5385" s="38">
        <v>0.60084540479713011</v>
      </c>
      <c r="F5385" s="38">
        <v>61.569688768606227</v>
      </c>
    </row>
    <row r="5386" spans="1:6" x14ac:dyDescent="0.35">
      <c r="A5386" s="37" t="s">
        <v>9819</v>
      </c>
      <c r="B5386" s="38">
        <v>-34.623034939999997</v>
      </c>
      <c r="C5386" s="38">
        <v>-58.787455180000002</v>
      </c>
      <c r="D5386" s="38">
        <v>0.54899221658706665</v>
      </c>
      <c r="E5386" s="38">
        <v>0.5666638483872285</v>
      </c>
      <c r="F5386" s="38">
        <v>56.56565656565656</v>
      </c>
    </row>
    <row r="5387" spans="1:6" x14ac:dyDescent="0.35">
      <c r="A5387" s="37" t="s">
        <v>9820</v>
      </c>
      <c r="B5387" s="38">
        <v>-34.611411879999999</v>
      </c>
      <c r="C5387" s="38">
        <v>-58.841618769999997</v>
      </c>
      <c r="D5387" s="38">
        <v>0.691558837890625</v>
      </c>
      <c r="E5387" s="38">
        <v>0.70073560766271648</v>
      </c>
      <c r="F5387" s="38">
        <v>62.662337662337663</v>
      </c>
    </row>
    <row r="5388" spans="1:6" x14ac:dyDescent="0.35">
      <c r="A5388" s="37" t="s">
        <v>9821</v>
      </c>
      <c r="B5388" s="38">
        <v>-34.604400820000002</v>
      </c>
      <c r="C5388" s="38">
        <v>-58.724886580000003</v>
      </c>
      <c r="D5388" s="38">
        <v>0.75818228721618652</v>
      </c>
      <c r="E5388" s="38">
        <v>0.77799785298270152</v>
      </c>
      <c r="F5388" s="38">
        <v>59.848484848484851</v>
      </c>
    </row>
    <row r="5389" spans="1:6" x14ac:dyDescent="0.35">
      <c r="A5389" s="37" t="s">
        <v>9822</v>
      </c>
      <c r="B5389" s="38">
        <v>-34.568823090000002</v>
      </c>
      <c r="C5389" s="38">
        <v>-58.766360200000001</v>
      </c>
      <c r="D5389" s="38">
        <v>0.80655598640441895</v>
      </c>
      <c r="E5389" s="38">
        <v>0.81940125291411936</v>
      </c>
      <c r="F5389" s="38">
        <v>62.833099579242635</v>
      </c>
    </row>
    <row r="5390" spans="1:6" x14ac:dyDescent="0.35">
      <c r="A5390" s="37" t="s">
        <v>9823</v>
      </c>
      <c r="B5390" s="38">
        <v>-34.62327191</v>
      </c>
      <c r="C5390" s="38">
        <v>-58.745529570000002</v>
      </c>
      <c r="D5390" s="38">
        <v>0.74838131666183472</v>
      </c>
      <c r="E5390" s="38">
        <v>0.71004302759428284</v>
      </c>
      <c r="F5390" s="38">
        <v>60.199004975124382</v>
      </c>
    </row>
    <row r="5391" spans="1:6" x14ac:dyDescent="0.35">
      <c r="A5391" s="37" t="s">
        <v>9824</v>
      </c>
      <c r="B5391" s="38">
        <v>-34.62005242</v>
      </c>
      <c r="C5391" s="38">
        <v>-58.78032219</v>
      </c>
      <c r="D5391" s="38">
        <v>0.56211757659912109</v>
      </c>
      <c r="E5391" s="38">
        <v>0.57030986955291352</v>
      </c>
      <c r="F5391" s="38">
        <v>56.633663366336627</v>
      </c>
    </row>
    <row r="5392" spans="1:6" x14ac:dyDescent="0.35">
      <c r="A5392" s="37" t="s">
        <v>9825</v>
      </c>
      <c r="B5392" s="38">
        <v>-34.601562770000001</v>
      </c>
      <c r="C5392" s="38">
        <v>-58.750794229999997</v>
      </c>
      <c r="D5392" s="38">
        <v>0.59714174270629883</v>
      </c>
      <c r="E5392" s="38">
        <v>0.58809554065976821</v>
      </c>
      <c r="F5392" s="38">
        <v>51.678832116788321</v>
      </c>
    </row>
    <row r="5393" spans="1:6" x14ac:dyDescent="0.35">
      <c r="A5393" s="37" t="s">
        <v>9826</v>
      </c>
      <c r="B5393" s="38">
        <v>-34.65060768</v>
      </c>
      <c r="C5393" s="38">
        <v>-58.807365330000003</v>
      </c>
      <c r="D5393" s="38">
        <v>0.41896563768386841</v>
      </c>
      <c r="E5393" s="38">
        <v>0.41390671152057068</v>
      </c>
      <c r="F5393" s="38">
        <v>54.54545454545454</v>
      </c>
    </row>
    <row r="5394" spans="1:6" x14ac:dyDescent="0.35">
      <c r="A5394" s="37" t="s">
        <v>9827</v>
      </c>
      <c r="B5394" s="38">
        <v>-34.615247240000002</v>
      </c>
      <c r="C5394" s="38">
        <v>-58.77321208</v>
      </c>
      <c r="D5394" s="38">
        <v>0.58241486549377441</v>
      </c>
      <c r="E5394" s="38">
        <v>0.59126958653733541</v>
      </c>
      <c r="F5394" s="38">
        <v>54.158215010141987</v>
      </c>
    </row>
    <row r="5395" spans="1:6" x14ac:dyDescent="0.35">
      <c r="A5395" s="37" t="s">
        <v>9828</v>
      </c>
      <c r="B5395" s="38">
        <v>-34.60437417</v>
      </c>
      <c r="C5395" s="38">
        <v>-58.739053290000001</v>
      </c>
      <c r="D5395" s="38">
        <v>0.7376057505607605</v>
      </c>
      <c r="E5395" s="38">
        <v>0.72821427716149223</v>
      </c>
      <c r="F5395" s="38">
        <v>63.28125</v>
      </c>
    </row>
    <row r="5396" spans="1:6" x14ac:dyDescent="0.35">
      <c r="A5396" s="37" t="s">
        <v>9829</v>
      </c>
      <c r="B5396" s="38">
        <v>-34.642700769999998</v>
      </c>
      <c r="C5396" s="38">
        <v>-58.785994469999999</v>
      </c>
      <c r="D5396" s="38">
        <v>0.28909438848495478</v>
      </c>
      <c r="E5396" s="38">
        <v>0.2822029961122049</v>
      </c>
      <c r="F5396" s="38">
        <v>33.82352941176471</v>
      </c>
    </row>
    <row r="5397" spans="1:6" x14ac:dyDescent="0.35">
      <c r="A5397" s="37" t="s">
        <v>9830</v>
      </c>
      <c r="B5397" s="38">
        <v>-34.596484910000001</v>
      </c>
      <c r="C5397" s="38">
        <v>-58.765387750000002</v>
      </c>
      <c r="D5397" s="38">
        <v>0.78372979164123535</v>
      </c>
      <c r="E5397" s="38">
        <v>0.7815256830718782</v>
      </c>
      <c r="F5397" s="38">
        <v>69.112627986348116</v>
      </c>
    </row>
    <row r="5398" spans="1:6" x14ac:dyDescent="0.35">
      <c r="A5398" s="37" t="s">
        <v>9831</v>
      </c>
      <c r="B5398" s="38">
        <v>-34.657101920000002</v>
      </c>
      <c r="C5398" s="38">
        <v>-58.807043720000003</v>
      </c>
      <c r="D5398" s="38">
        <v>0.38224935531616211</v>
      </c>
      <c r="E5398" s="38">
        <v>0.4669607652200235</v>
      </c>
      <c r="F5398" s="38">
        <v>55.882352941176471</v>
      </c>
    </row>
    <row r="5399" spans="1:6" x14ac:dyDescent="0.35">
      <c r="A5399" s="37" t="s">
        <v>9832</v>
      </c>
      <c r="B5399" s="38">
        <v>-34.60885931</v>
      </c>
      <c r="C5399" s="38">
        <v>-58.794199759999998</v>
      </c>
      <c r="D5399" s="38">
        <v>0.77852004766464233</v>
      </c>
      <c r="E5399" s="38">
        <v>0.77737737799945628</v>
      </c>
      <c r="F5399" s="38">
        <v>57.35461801596351</v>
      </c>
    </row>
    <row r="5400" spans="1:6" x14ac:dyDescent="0.35">
      <c r="A5400" s="37" t="s">
        <v>9833</v>
      </c>
      <c r="B5400" s="38">
        <v>-34.60389859</v>
      </c>
      <c r="C5400" s="38">
        <v>-58.768541800000001</v>
      </c>
      <c r="D5400" s="38">
        <v>0.72092998027801514</v>
      </c>
      <c r="E5400" s="38">
        <v>0.73972752775464734</v>
      </c>
      <c r="F5400" s="38">
        <v>56.97674418604651</v>
      </c>
    </row>
    <row r="5401" spans="1:6" x14ac:dyDescent="0.35">
      <c r="A5401" s="37" t="s">
        <v>9834</v>
      </c>
      <c r="B5401" s="38">
        <v>-34.667720979999999</v>
      </c>
      <c r="C5401" s="38">
        <v>-58.82873086</v>
      </c>
      <c r="D5401" s="38">
        <v>0.70248794555664063</v>
      </c>
      <c r="E5401" s="38">
        <v>0.7057640552520752</v>
      </c>
      <c r="F5401" s="38">
        <v>62.042682926829272</v>
      </c>
    </row>
    <row r="5402" spans="1:6" x14ac:dyDescent="0.35">
      <c r="A5402" s="37" t="s">
        <v>9835</v>
      </c>
      <c r="B5402" s="38">
        <v>-34.64073775</v>
      </c>
      <c r="C5402" s="38">
        <v>-58.75559311</v>
      </c>
      <c r="D5402" s="38">
        <v>0.51655006408691406</v>
      </c>
      <c r="E5402" s="38">
        <v>0.52613572941886055</v>
      </c>
      <c r="F5402" s="38">
        <v>57.230769230769226</v>
      </c>
    </row>
    <row r="5403" spans="1:6" x14ac:dyDescent="0.35">
      <c r="A5403" s="37" t="s">
        <v>9836</v>
      </c>
      <c r="B5403" s="38">
        <v>-34.580951419999998</v>
      </c>
      <c r="C5403" s="38">
        <v>-58.748138050000001</v>
      </c>
      <c r="D5403" s="38">
        <v>0.56704634428024292</v>
      </c>
      <c r="E5403" s="38">
        <v>0.56576550812334625</v>
      </c>
      <c r="F5403" s="38">
        <v>59.442724458204331</v>
      </c>
    </row>
    <row r="5404" spans="1:6" x14ac:dyDescent="0.35">
      <c r="A5404" s="37" t="s">
        <v>9837</v>
      </c>
      <c r="B5404" s="38">
        <v>-34.639218149999998</v>
      </c>
      <c r="C5404" s="38">
        <v>-58.801448780000001</v>
      </c>
      <c r="D5404" s="38">
        <v>0.38221782445907593</v>
      </c>
      <c r="E5404" s="38">
        <v>0.39075943592347601</v>
      </c>
      <c r="F5404" s="38">
        <v>54.27509293680297</v>
      </c>
    </row>
    <row r="5405" spans="1:6" x14ac:dyDescent="0.35">
      <c r="A5405" s="37" t="s">
        <v>9838</v>
      </c>
      <c r="B5405" s="38">
        <v>-34.56377603</v>
      </c>
      <c r="C5405" s="38">
        <v>-58.77270463</v>
      </c>
      <c r="D5405" s="38">
        <v>0.88211715221405029</v>
      </c>
      <c r="E5405" s="38">
        <v>0.87563755794575338</v>
      </c>
      <c r="F5405" s="38">
        <v>64.303178484107576</v>
      </c>
    </row>
    <row r="5406" spans="1:6" x14ac:dyDescent="0.35">
      <c r="A5406" s="37" t="s">
        <v>9839</v>
      </c>
      <c r="B5406" s="38">
        <v>-34.623301269999999</v>
      </c>
      <c r="C5406" s="38">
        <v>-58.861901529999997</v>
      </c>
      <c r="D5406" s="38">
        <v>0.58994793891906738</v>
      </c>
      <c r="E5406" s="38">
        <v>0.5954778095086416</v>
      </c>
      <c r="F5406" s="38">
        <v>58.974358974358978</v>
      </c>
    </row>
    <row r="5407" spans="1:6" x14ac:dyDescent="0.35">
      <c r="A5407" s="37" t="s">
        <v>9840</v>
      </c>
      <c r="B5407" s="38">
        <v>-34.600463560000001</v>
      </c>
      <c r="C5407" s="38">
        <v>-58.779312760000003</v>
      </c>
      <c r="D5407" s="38">
        <v>0.91199058294296265</v>
      </c>
      <c r="E5407" s="38">
        <v>0.9353462818421816</v>
      </c>
      <c r="F5407" s="38">
        <v>59.026369168356993</v>
      </c>
    </row>
    <row r="5408" spans="1:6" x14ac:dyDescent="0.35">
      <c r="A5408" s="37" t="s">
        <v>9841</v>
      </c>
      <c r="B5408" s="38">
        <v>-34.602151229999997</v>
      </c>
      <c r="C5408" s="38">
        <v>-58.799799350000001</v>
      </c>
      <c r="D5408" s="38">
        <v>0.83652377128601074</v>
      </c>
      <c r="E5408" s="38">
        <v>0.86187436290689412</v>
      </c>
      <c r="F5408" s="38">
        <v>67.995018679950192</v>
      </c>
    </row>
    <row r="5409" spans="1:6" x14ac:dyDescent="0.35">
      <c r="A5409" s="37" t="s">
        <v>9842</v>
      </c>
      <c r="B5409" s="38">
        <v>-34.522963679999997</v>
      </c>
      <c r="C5409" s="38">
        <v>-58.813581759999998</v>
      </c>
      <c r="D5409" s="38">
        <v>0.7374839186668396</v>
      </c>
      <c r="E5409" s="38">
        <v>0.73573631361911174</v>
      </c>
      <c r="F5409" s="38">
        <v>65.119196988707657</v>
      </c>
    </row>
    <row r="5410" spans="1:6" x14ac:dyDescent="0.35">
      <c r="A5410" s="37" t="s">
        <v>9843</v>
      </c>
      <c r="B5410" s="38">
        <v>-34.667122200000001</v>
      </c>
      <c r="C5410" s="38">
        <v>-58.806643139999998</v>
      </c>
      <c r="D5410" s="38">
        <v>0.76382958889007568</v>
      </c>
      <c r="E5410" s="38">
        <v>0.76137596539088659</v>
      </c>
      <c r="F5410" s="38">
        <v>67.64705882352942</v>
      </c>
    </row>
    <row r="5411" spans="1:6" x14ac:dyDescent="0.35">
      <c r="A5411" s="37" t="s">
        <v>9844</v>
      </c>
      <c r="B5411" s="38">
        <v>-34.529466489999997</v>
      </c>
      <c r="C5411" s="38">
        <v>-58.810576750000003</v>
      </c>
      <c r="D5411" s="38">
        <v>0.73418909311294556</v>
      </c>
      <c r="E5411" s="38">
        <v>0.74457770410706015</v>
      </c>
      <c r="F5411" s="38">
        <v>58.064516129032263</v>
      </c>
    </row>
    <row r="5412" spans="1:6" x14ac:dyDescent="0.35">
      <c r="A5412" s="37" t="s">
        <v>9845</v>
      </c>
      <c r="B5412" s="38">
        <v>-34.610619929999999</v>
      </c>
      <c r="C5412" s="38">
        <v>-58.732933600000003</v>
      </c>
      <c r="D5412" s="38">
        <v>0.69524121284484863</v>
      </c>
      <c r="E5412" s="38">
        <v>0.7114312225266507</v>
      </c>
      <c r="F5412" s="38">
        <v>58.588957055214721</v>
      </c>
    </row>
    <row r="5413" spans="1:6" x14ac:dyDescent="0.35">
      <c r="A5413" s="37" t="s">
        <v>9846</v>
      </c>
      <c r="B5413" s="38">
        <v>-34.589389130000001</v>
      </c>
      <c r="C5413" s="38">
        <v>-58.755736140000003</v>
      </c>
      <c r="D5413" s="38">
        <v>0.59700894355773926</v>
      </c>
      <c r="E5413" s="38">
        <v>0.62077360493796208</v>
      </c>
      <c r="F5413" s="38">
        <v>57.392686804451507</v>
      </c>
    </row>
    <row r="5414" spans="1:6" x14ac:dyDescent="0.35">
      <c r="A5414" s="37" t="s">
        <v>9847</v>
      </c>
      <c r="B5414" s="38">
        <v>-34.604499789999998</v>
      </c>
      <c r="C5414" s="38">
        <v>-58.78846197</v>
      </c>
      <c r="D5414" s="38">
        <v>0.92147219181060791</v>
      </c>
      <c r="E5414" s="38">
        <v>0.94087176887612589</v>
      </c>
      <c r="F5414" s="38">
        <v>67.125382262996951</v>
      </c>
    </row>
    <row r="5415" spans="1:6" x14ac:dyDescent="0.35">
      <c r="A5415" s="37" t="s">
        <v>9848</v>
      </c>
      <c r="B5415" s="38">
        <v>-34.531011759999998</v>
      </c>
      <c r="C5415" s="38">
        <v>-58.80631734</v>
      </c>
      <c r="D5415" s="38">
        <v>0.83063220977783203</v>
      </c>
      <c r="E5415" s="38">
        <v>0.83202746510505676</v>
      </c>
      <c r="F5415" s="38">
        <v>63.567073170731703</v>
      </c>
    </row>
    <row r="5416" spans="1:6" x14ac:dyDescent="0.35">
      <c r="A5416" s="37" t="s">
        <v>9849</v>
      </c>
      <c r="B5416" s="38">
        <v>-34.633110680000001</v>
      </c>
      <c r="C5416" s="38">
        <v>-58.801860670000003</v>
      </c>
      <c r="D5416" s="38">
        <v>0.59580641984939575</v>
      </c>
      <c r="E5416" s="38">
        <v>0.58061400055885315</v>
      </c>
      <c r="F5416" s="38">
        <v>46.97406340057637</v>
      </c>
    </row>
    <row r="5417" spans="1:6" x14ac:dyDescent="0.35">
      <c r="A5417" s="37" t="s">
        <v>9850</v>
      </c>
      <c r="B5417" s="38">
        <v>-34.624118060000001</v>
      </c>
      <c r="C5417" s="38">
        <v>-58.782485780000002</v>
      </c>
      <c r="D5417" s="38">
        <v>0.51896411180496216</v>
      </c>
      <c r="E5417" s="38">
        <v>0.51352068356105263</v>
      </c>
      <c r="F5417" s="38">
        <v>47.533632286995513</v>
      </c>
    </row>
    <row r="5418" spans="1:6" x14ac:dyDescent="0.35">
      <c r="A5418" s="37" t="s">
        <v>9851</v>
      </c>
      <c r="B5418" s="38">
        <v>-34.597517860000004</v>
      </c>
      <c r="C5418" s="38">
        <v>-58.7496692</v>
      </c>
      <c r="D5418" s="38">
        <v>0.66157293319702148</v>
      </c>
      <c r="E5418" s="38">
        <v>0.64556437417080526</v>
      </c>
      <c r="F5418" s="38">
        <v>53.863636363636367</v>
      </c>
    </row>
    <row r="5419" spans="1:6" x14ac:dyDescent="0.35">
      <c r="A5419" s="37" t="s">
        <v>9852</v>
      </c>
      <c r="B5419" s="38">
        <v>-34.606835820000001</v>
      </c>
      <c r="C5419" s="38">
        <v>-58.731798640000001</v>
      </c>
      <c r="D5419" s="38">
        <v>0.66189116239547729</v>
      </c>
      <c r="E5419" s="38">
        <v>0.67436446531398875</v>
      </c>
      <c r="F5419" s="38">
        <v>57.673667205169629</v>
      </c>
    </row>
    <row r="5420" spans="1:6" x14ac:dyDescent="0.35">
      <c r="A5420" s="37" t="s">
        <v>9853</v>
      </c>
      <c r="B5420" s="38">
        <v>-34.549245919999997</v>
      </c>
      <c r="C5420" s="38">
        <v>-58.808872190000002</v>
      </c>
      <c r="D5420" s="38">
        <v>0.84379392862319946</v>
      </c>
      <c r="E5420" s="38">
        <v>0.84126557017627512</v>
      </c>
      <c r="F5420" s="38">
        <v>67.995570321151718</v>
      </c>
    </row>
    <row r="5421" spans="1:6" x14ac:dyDescent="0.35">
      <c r="A5421" s="37" t="s">
        <v>9854</v>
      </c>
      <c r="B5421" s="38">
        <v>-34.519253450000001</v>
      </c>
      <c r="C5421" s="38">
        <v>-58.817097359999998</v>
      </c>
      <c r="D5421" s="38">
        <v>0.7079957127571106</v>
      </c>
      <c r="E5421" s="38">
        <v>0.70837418072753477</v>
      </c>
      <c r="F5421" s="38">
        <v>49.933244325767689</v>
      </c>
    </row>
    <row r="5422" spans="1:6" x14ac:dyDescent="0.35">
      <c r="A5422" s="37" t="s">
        <v>9855</v>
      </c>
      <c r="B5422" s="38">
        <v>-34.617732359999998</v>
      </c>
      <c r="C5422" s="38">
        <v>-58.811185999999999</v>
      </c>
      <c r="D5422" s="38">
        <v>0.66935944557189941</v>
      </c>
      <c r="E5422" s="38">
        <v>0.65673623858271424</v>
      </c>
      <c r="F5422" s="38">
        <v>56.521739130434781</v>
      </c>
    </row>
    <row r="5423" spans="1:6" x14ac:dyDescent="0.35">
      <c r="A5423" s="37" t="s">
        <v>9856</v>
      </c>
      <c r="B5423" s="38">
        <v>-34.62504826</v>
      </c>
      <c r="C5423" s="38">
        <v>-58.79295011</v>
      </c>
      <c r="D5423" s="38">
        <v>0.60238641500473022</v>
      </c>
      <c r="E5423" s="38">
        <v>0.59347770445876646</v>
      </c>
      <c r="F5423" s="38">
        <v>52.487961476725516</v>
      </c>
    </row>
    <row r="5424" spans="1:6" x14ac:dyDescent="0.35">
      <c r="A5424" s="37" t="s">
        <v>9857</v>
      </c>
      <c r="B5424" s="38">
        <v>-34.632052649999999</v>
      </c>
      <c r="C5424" s="38">
        <v>-58.873703939999999</v>
      </c>
      <c r="D5424" s="38">
        <v>0.7203829288482666</v>
      </c>
      <c r="E5424" s="38">
        <v>0.726467114355829</v>
      </c>
      <c r="F5424" s="38">
        <v>64.432989690721655</v>
      </c>
    </row>
    <row r="5425" spans="1:6" x14ac:dyDescent="0.35">
      <c r="A5425" s="37" t="s">
        <v>9858</v>
      </c>
      <c r="B5425" s="38">
        <v>-34.569212200000003</v>
      </c>
      <c r="C5425" s="38">
        <v>-58.8406582</v>
      </c>
      <c r="D5425" s="38">
        <v>0.69990962743759155</v>
      </c>
      <c r="E5425" s="38">
        <v>0.69999993004296956</v>
      </c>
      <c r="F5425" s="38">
        <v>64.872944693572492</v>
      </c>
    </row>
    <row r="5426" spans="1:6" x14ac:dyDescent="0.35">
      <c r="A5426" s="37" t="s">
        <v>9859</v>
      </c>
      <c r="B5426" s="38">
        <v>-34.58080228</v>
      </c>
      <c r="C5426" s="38">
        <v>-58.767065469999999</v>
      </c>
      <c r="D5426" s="38">
        <v>0.69529324769973755</v>
      </c>
      <c r="E5426" s="38">
        <v>0.73287346783806295</v>
      </c>
      <c r="F5426" s="38">
        <v>62.8</v>
      </c>
    </row>
    <row r="5427" spans="1:6" x14ac:dyDescent="0.35">
      <c r="A5427" s="37" t="s">
        <v>9860</v>
      </c>
      <c r="B5427" s="38">
        <v>-34.541294809999997</v>
      </c>
      <c r="C5427" s="38">
        <v>-58.810803409999998</v>
      </c>
      <c r="D5427" s="38">
        <v>0.74956881999969482</v>
      </c>
      <c r="E5427" s="38">
        <v>0.74642871241820485</v>
      </c>
      <c r="F5427" s="38">
        <v>65.97014925373135</v>
      </c>
    </row>
    <row r="5428" spans="1:6" x14ac:dyDescent="0.35">
      <c r="A5428" s="37" t="s">
        <v>9861</v>
      </c>
      <c r="B5428" s="38">
        <v>-34.61139549</v>
      </c>
      <c r="C5428" s="38">
        <v>-58.764880599999998</v>
      </c>
      <c r="D5428" s="38">
        <v>0.62606960535049438</v>
      </c>
      <c r="E5428" s="38">
        <v>0.67910813814715332</v>
      </c>
      <c r="F5428" s="38">
        <v>58.012170385395535</v>
      </c>
    </row>
    <row r="5429" spans="1:6" x14ac:dyDescent="0.35">
      <c r="A5429" s="37" t="s">
        <v>9862</v>
      </c>
      <c r="B5429" s="38">
        <v>-34.61231325</v>
      </c>
      <c r="C5429" s="38">
        <v>-58.758911169999998</v>
      </c>
      <c r="D5429" s="38">
        <v>0.63888609409332275</v>
      </c>
      <c r="E5429" s="38">
        <v>0.69743404785792029</v>
      </c>
      <c r="F5429" s="38">
        <v>64.387464387464391</v>
      </c>
    </row>
    <row r="5430" spans="1:6" x14ac:dyDescent="0.35">
      <c r="A5430" s="37" t="s">
        <v>9863</v>
      </c>
      <c r="B5430" s="38">
        <v>-34.5724357</v>
      </c>
      <c r="C5430" s="38">
        <v>-58.867911159999998</v>
      </c>
      <c r="D5430" s="38">
        <v>0.69676965475082397</v>
      </c>
      <c r="E5430" s="38">
        <v>0.69676965475082397</v>
      </c>
      <c r="F5430" s="38">
        <v>59.519725557461413</v>
      </c>
    </row>
    <row r="5431" spans="1:6" x14ac:dyDescent="0.35">
      <c r="A5431" s="37" t="s">
        <v>9864</v>
      </c>
      <c r="B5431" s="38">
        <v>-34.526638650000002</v>
      </c>
      <c r="C5431" s="38">
        <v>-58.814243859999998</v>
      </c>
      <c r="D5431" s="38">
        <v>0.72712618112564087</v>
      </c>
      <c r="E5431" s="38">
        <v>0.73361253267840332</v>
      </c>
      <c r="F5431" s="38">
        <v>68.653421633554075</v>
      </c>
    </row>
    <row r="5432" spans="1:6" x14ac:dyDescent="0.35">
      <c r="A5432" s="37" t="s">
        <v>9865</v>
      </c>
      <c r="B5432" s="38">
        <v>-34.618469910000002</v>
      </c>
      <c r="C5432" s="38">
        <v>-58.794834620000003</v>
      </c>
      <c r="D5432" s="38">
        <v>0.71574974060058594</v>
      </c>
      <c r="E5432" s="38">
        <v>0.71546568580575887</v>
      </c>
      <c r="F5432" s="38">
        <v>67.673716012084597</v>
      </c>
    </row>
    <row r="5433" spans="1:6" x14ac:dyDescent="0.35">
      <c r="A5433" s="37" t="s">
        <v>9866</v>
      </c>
      <c r="B5433" s="38">
        <v>-34.59321903</v>
      </c>
      <c r="C5433" s="38">
        <v>-58.730621110000001</v>
      </c>
      <c r="D5433" s="38">
        <v>0.75606131553649902</v>
      </c>
      <c r="E5433" s="38">
        <v>0.79546267516685254</v>
      </c>
      <c r="F5433" s="38">
        <v>62.634408602150536</v>
      </c>
    </row>
    <row r="5434" spans="1:6" x14ac:dyDescent="0.35">
      <c r="A5434" s="37" t="s">
        <v>9867</v>
      </c>
      <c r="B5434" s="38">
        <v>-34.648690190000003</v>
      </c>
      <c r="C5434" s="38">
        <v>-58.804376959999999</v>
      </c>
      <c r="D5434" s="38">
        <v>0.30145901441574102</v>
      </c>
      <c r="E5434" s="38">
        <v>0.30964658550314</v>
      </c>
      <c r="F5434" s="38">
        <v>36.74588665447898</v>
      </c>
    </row>
    <row r="5435" spans="1:6" x14ac:dyDescent="0.35">
      <c r="A5435" s="37" t="s">
        <v>9868</v>
      </c>
      <c r="B5435" s="38">
        <v>-34.610420529999999</v>
      </c>
      <c r="C5435" s="38">
        <v>-58.767756640000002</v>
      </c>
      <c r="D5435" s="38">
        <v>0.6312408447265625</v>
      </c>
      <c r="E5435" s="38">
        <v>0.69898780133273153</v>
      </c>
      <c r="F5435" s="38"/>
    </row>
    <row r="5436" spans="1:6" x14ac:dyDescent="0.35">
      <c r="A5436" s="37" t="s">
        <v>9869</v>
      </c>
      <c r="B5436" s="38">
        <v>-34.637338339999999</v>
      </c>
      <c r="C5436" s="38">
        <v>-58.80184276</v>
      </c>
      <c r="D5436" s="38">
        <v>0.39533519744873052</v>
      </c>
      <c r="E5436" s="38">
        <v>0.44205894555364339</v>
      </c>
      <c r="F5436" s="38"/>
    </row>
    <row r="5437" spans="1:6" x14ac:dyDescent="0.35">
      <c r="A5437" s="37" t="s">
        <v>1922</v>
      </c>
      <c r="B5437" s="38">
        <v>-35.005641429999997</v>
      </c>
      <c r="C5437" s="38">
        <v>-59.277410400000001</v>
      </c>
      <c r="D5437" s="38">
        <v>0.329632967710495</v>
      </c>
      <c r="E5437" s="38">
        <v>0.32266129029763713</v>
      </c>
      <c r="F5437" s="38"/>
    </row>
    <row r="5438" spans="1:6" x14ac:dyDescent="0.35">
      <c r="A5438" s="37" t="s">
        <v>9870</v>
      </c>
      <c r="B5438" s="38">
        <v>-35.003771200000003</v>
      </c>
      <c r="C5438" s="38">
        <v>-59.281122840000002</v>
      </c>
      <c r="D5438" s="38">
        <v>0.42622661590576172</v>
      </c>
      <c r="E5438" s="38">
        <v>0.39142041653394699</v>
      </c>
      <c r="F5438" s="38">
        <v>2.7777777777777777</v>
      </c>
    </row>
    <row r="5439" spans="1:6" x14ac:dyDescent="0.35">
      <c r="A5439" s="37" t="s">
        <v>9871</v>
      </c>
      <c r="B5439" s="38">
        <v>-35.007892009999999</v>
      </c>
      <c r="C5439" s="38">
        <v>-59.270999619999998</v>
      </c>
      <c r="D5439" s="38">
        <v>0.33549350500106812</v>
      </c>
      <c r="E5439" s="38">
        <v>0.3288426665883315</v>
      </c>
      <c r="F5439" s="38">
        <v>20</v>
      </c>
    </row>
    <row r="5440" spans="1:6" x14ac:dyDescent="0.35">
      <c r="A5440" s="37" t="s">
        <v>9872</v>
      </c>
      <c r="B5440" s="38">
        <v>-35.008856059999999</v>
      </c>
      <c r="C5440" s="38">
        <v>-59.277639290000003</v>
      </c>
      <c r="D5440" s="38">
        <v>0.3359096348285675</v>
      </c>
      <c r="E5440" s="38">
        <v>0.33523107622120829</v>
      </c>
      <c r="F5440" s="38"/>
    </row>
    <row r="5441" spans="1:6" x14ac:dyDescent="0.35">
      <c r="A5441" s="37" t="s">
        <v>9873</v>
      </c>
      <c r="B5441" s="38">
        <v>-35.000028649999997</v>
      </c>
      <c r="C5441" s="38">
        <v>-59.281661810000003</v>
      </c>
      <c r="D5441" s="38">
        <v>0.54593569040298462</v>
      </c>
      <c r="E5441" s="38">
        <v>0.55630558165344035</v>
      </c>
      <c r="F5441" s="38"/>
    </row>
    <row r="5442" spans="1:6" x14ac:dyDescent="0.35">
      <c r="A5442" s="37" t="s">
        <v>9874</v>
      </c>
      <c r="B5442" s="38">
        <v>-35.006184589999997</v>
      </c>
      <c r="C5442" s="38">
        <v>-59.280529620000003</v>
      </c>
      <c r="D5442" s="38">
        <v>0.329632967710495</v>
      </c>
      <c r="E5442" s="38">
        <v>0.3293615418511468</v>
      </c>
      <c r="F5442" s="38">
        <v>26.016260162601629</v>
      </c>
    </row>
    <row r="5443" spans="1:6" x14ac:dyDescent="0.35">
      <c r="A5443" s="37" t="s">
        <v>9875</v>
      </c>
      <c r="B5443" s="38">
        <v>-35.006513650000002</v>
      </c>
      <c r="C5443" s="38">
        <v>-59.259373050000001</v>
      </c>
      <c r="D5443" s="38">
        <v>0.46036648750305181</v>
      </c>
      <c r="E5443" s="38">
        <v>0.45786786482140818</v>
      </c>
      <c r="F5443" s="38">
        <v>28.000000000000004</v>
      </c>
    </row>
    <row r="5444" spans="1:6" x14ac:dyDescent="0.35">
      <c r="A5444" s="37" t="s">
        <v>9876</v>
      </c>
      <c r="B5444" s="38">
        <v>-35.078245920000001</v>
      </c>
      <c r="C5444" s="38">
        <v>-59.651144850000001</v>
      </c>
      <c r="D5444" s="38">
        <v>0.41773948073387152</v>
      </c>
      <c r="E5444" s="38">
        <v>0.4052007231447432</v>
      </c>
      <c r="F5444" s="38">
        <v>55.555555555555557</v>
      </c>
    </row>
    <row r="5445" spans="1:6" x14ac:dyDescent="0.35">
      <c r="A5445" s="37" t="s">
        <v>9877</v>
      </c>
      <c r="B5445" s="38">
        <v>-35.051587980000001</v>
      </c>
      <c r="C5445" s="38">
        <v>-59.51253363</v>
      </c>
      <c r="D5445" s="38">
        <v>0.48747667670249939</v>
      </c>
      <c r="E5445" s="38">
        <v>0.48747667670249939</v>
      </c>
      <c r="F5445" s="38">
        <v>42.857142857142854</v>
      </c>
    </row>
    <row r="5446" spans="1:6" x14ac:dyDescent="0.35">
      <c r="A5446" s="37" t="s">
        <v>9878</v>
      </c>
      <c r="B5446" s="38">
        <v>-34.996512439999997</v>
      </c>
      <c r="C5446" s="38">
        <v>-59.278995559999998</v>
      </c>
      <c r="D5446" s="38">
        <v>0.42972022294998169</v>
      </c>
      <c r="E5446" s="38">
        <v>0.45102768284933908</v>
      </c>
      <c r="F5446" s="38">
        <v>54.597701149425291</v>
      </c>
    </row>
    <row r="5447" spans="1:6" x14ac:dyDescent="0.35">
      <c r="A5447" s="37" t="s">
        <v>9879</v>
      </c>
      <c r="B5447" s="38">
        <v>-34.923217780000002</v>
      </c>
      <c r="C5447" s="38">
        <v>-59.54471805</v>
      </c>
      <c r="D5447" s="38">
        <v>0.44663310050964361</v>
      </c>
      <c r="E5447" s="38">
        <v>0.42630219145825032</v>
      </c>
      <c r="F5447" s="38">
        <v>25</v>
      </c>
    </row>
    <row r="5448" spans="1:6" x14ac:dyDescent="0.35">
      <c r="A5448" s="37" t="s">
        <v>9880</v>
      </c>
      <c r="B5448" s="38">
        <v>-35.009481530000002</v>
      </c>
      <c r="C5448" s="38">
        <v>-59.220333320000002</v>
      </c>
      <c r="D5448" s="38">
        <v>0.5153038501739502</v>
      </c>
      <c r="E5448" s="38">
        <v>0.5153038501739502</v>
      </c>
      <c r="F5448" s="38">
        <v>29.487179487179489</v>
      </c>
    </row>
    <row r="5449" spans="1:6" x14ac:dyDescent="0.35">
      <c r="A5449" s="37" t="s">
        <v>9881</v>
      </c>
      <c r="B5449" s="38">
        <v>-35.00829675</v>
      </c>
      <c r="C5449" s="38">
        <v>-59.277215060000003</v>
      </c>
      <c r="D5449" s="38">
        <v>0.3359096348285675</v>
      </c>
      <c r="E5449" s="38">
        <v>0.3346891717778312</v>
      </c>
      <c r="F5449" s="38">
        <v>12.254901960784313</v>
      </c>
    </row>
    <row r="5450" spans="1:6" x14ac:dyDescent="0.35">
      <c r="A5450" s="37" t="s">
        <v>9882</v>
      </c>
      <c r="B5450" s="38">
        <v>-35.000351960000003</v>
      </c>
      <c r="C5450" s="38">
        <v>-59.281846309999999</v>
      </c>
      <c r="D5450" s="38">
        <v>0.54278814792633057</v>
      </c>
      <c r="E5450" s="38">
        <v>0.54856910970475936</v>
      </c>
      <c r="F5450" s="38"/>
    </row>
    <row r="5451" spans="1:6" x14ac:dyDescent="0.35">
      <c r="A5451" s="37" t="s">
        <v>9883</v>
      </c>
      <c r="B5451" s="38">
        <v>-35.005572630000003</v>
      </c>
      <c r="C5451" s="38">
        <v>-59.277434970000002</v>
      </c>
      <c r="D5451" s="38">
        <v>0.329632967710495</v>
      </c>
      <c r="E5451" s="38">
        <v>0.32188114837596288</v>
      </c>
      <c r="F5451" s="38">
        <v>37.588652482269502</v>
      </c>
    </row>
    <row r="5452" spans="1:6" x14ac:dyDescent="0.35">
      <c r="A5452" s="37" t="s">
        <v>9884</v>
      </c>
      <c r="B5452" s="38">
        <v>-35.155516030000001</v>
      </c>
      <c r="C5452" s="38">
        <v>-59.400512159999998</v>
      </c>
      <c r="D5452" s="38">
        <v>0.53642499446868896</v>
      </c>
      <c r="E5452" s="38">
        <v>0.53642499446868896</v>
      </c>
      <c r="F5452" s="38">
        <v>28.571428571428569</v>
      </c>
    </row>
    <row r="5453" spans="1:6" x14ac:dyDescent="0.35">
      <c r="A5453" s="37" t="s">
        <v>9885</v>
      </c>
      <c r="B5453" s="38">
        <v>-35.086661360000001</v>
      </c>
      <c r="C5453" s="38">
        <v>-59.288427949999999</v>
      </c>
      <c r="D5453" s="38">
        <v>0.41901105642318731</v>
      </c>
      <c r="E5453" s="38">
        <v>0.42882116777556278</v>
      </c>
      <c r="F5453" s="38">
        <v>28.571428571428569</v>
      </c>
    </row>
    <row r="5454" spans="1:6" x14ac:dyDescent="0.35">
      <c r="A5454" s="37" t="s">
        <v>9886</v>
      </c>
      <c r="B5454" s="38">
        <v>-34.966960309999997</v>
      </c>
      <c r="C5454" s="38">
        <v>-59.199321660000003</v>
      </c>
      <c r="D5454" s="38">
        <v>0.44333469867706299</v>
      </c>
      <c r="E5454" s="38">
        <v>0.44230778797252762</v>
      </c>
      <c r="F5454" s="38">
        <v>35.714285714285715</v>
      </c>
    </row>
    <row r="5455" spans="1:6" x14ac:dyDescent="0.35">
      <c r="A5455" s="37" t="s">
        <v>9887</v>
      </c>
      <c r="B5455" s="38">
        <v>-34.933190009999997</v>
      </c>
      <c r="C5455" s="38">
        <v>-59.322070969999999</v>
      </c>
      <c r="D5455" s="38">
        <v>0.66332107782363892</v>
      </c>
      <c r="E5455" s="38">
        <v>0.66332107782363892</v>
      </c>
      <c r="F5455" s="38">
        <v>15.384615384615385</v>
      </c>
    </row>
    <row r="5456" spans="1:6" x14ac:dyDescent="0.35">
      <c r="A5456" s="37" t="s">
        <v>9888</v>
      </c>
      <c r="B5456" s="38">
        <v>-35.004105299999999</v>
      </c>
      <c r="C5456" s="38">
        <v>-59.253178509999998</v>
      </c>
      <c r="D5456" s="38">
        <v>0.46036648750305181</v>
      </c>
      <c r="E5456" s="38">
        <v>0.48810266899435151</v>
      </c>
      <c r="F5456" s="38">
        <v>46.09375</v>
      </c>
    </row>
    <row r="5457" spans="1:6" x14ac:dyDescent="0.35">
      <c r="A5457" s="37" t="s">
        <v>9889</v>
      </c>
      <c r="B5457" s="38">
        <v>-35.159051589999997</v>
      </c>
      <c r="C5457" s="38">
        <v>-59.633488550000003</v>
      </c>
      <c r="D5457" s="38">
        <v>0.28837394714355469</v>
      </c>
      <c r="E5457" s="38">
        <v>0.28837394714355469</v>
      </c>
      <c r="F5457" s="38">
        <v>16.666666666666664</v>
      </c>
    </row>
    <row r="5458" spans="1:6" x14ac:dyDescent="0.35">
      <c r="A5458" s="37" t="s">
        <v>9890</v>
      </c>
      <c r="B5458" s="38">
        <v>-35.011692459999999</v>
      </c>
      <c r="C5458" s="38">
        <v>-59.425038170000001</v>
      </c>
      <c r="D5458" s="38">
        <v>0.50618809461593628</v>
      </c>
      <c r="E5458" s="38">
        <v>0.50365569089588369</v>
      </c>
      <c r="F5458" s="38">
        <v>50</v>
      </c>
    </row>
    <row r="5459" spans="1:6" x14ac:dyDescent="0.35">
      <c r="A5459" s="37" t="s">
        <v>9891</v>
      </c>
      <c r="B5459" s="38">
        <v>-34.912534299999997</v>
      </c>
      <c r="C5459" s="38">
        <v>-59.27710785</v>
      </c>
      <c r="D5459" s="38">
        <v>0.54170578718185425</v>
      </c>
      <c r="E5459" s="38">
        <v>0.54170578718185425</v>
      </c>
      <c r="F5459" s="38">
        <v>41.666666666666671</v>
      </c>
    </row>
    <row r="5460" spans="1:6" x14ac:dyDescent="0.35">
      <c r="A5460" s="37" t="s">
        <v>9892</v>
      </c>
      <c r="B5460" s="38">
        <v>-34.993554199999998</v>
      </c>
      <c r="C5460" s="38">
        <v>-59.276145890000002</v>
      </c>
      <c r="D5460" s="38">
        <v>0.49355033040046692</v>
      </c>
      <c r="E5460" s="38">
        <v>0.48021913116628467</v>
      </c>
      <c r="F5460" s="38">
        <v>52.409638554216862</v>
      </c>
    </row>
    <row r="5461" spans="1:6" x14ac:dyDescent="0.35">
      <c r="A5461" s="37" t="s">
        <v>9893</v>
      </c>
      <c r="B5461" s="38">
        <v>-34.915231439999999</v>
      </c>
      <c r="C5461" s="38">
        <v>-59.426638539999999</v>
      </c>
      <c r="D5461" s="38">
        <v>0.62722516059875488</v>
      </c>
      <c r="E5461" s="38">
        <v>0.62722516059875488</v>
      </c>
      <c r="F5461" s="38">
        <v>14.285714285714285</v>
      </c>
    </row>
    <row r="5462" spans="1:6" x14ac:dyDescent="0.35">
      <c r="A5462" s="37" t="s">
        <v>9894</v>
      </c>
      <c r="B5462" s="38">
        <v>-34.853085370000002</v>
      </c>
      <c r="C5462" s="38">
        <v>-59.223589590000003</v>
      </c>
      <c r="D5462" s="38">
        <v>0.46643829345703119</v>
      </c>
      <c r="E5462" s="38">
        <v>0.46643829345703119</v>
      </c>
      <c r="F5462" s="38">
        <v>0</v>
      </c>
    </row>
    <row r="5463" spans="1:6" x14ac:dyDescent="0.35">
      <c r="A5463" s="37" t="s">
        <v>9895</v>
      </c>
      <c r="B5463" s="38">
        <v>-35.10304352</v>
      </c>
      <c r="C5463" s="38">
        <v>-59.444634280000002</v>
      </c>
      <c r="D5463" s="38">
        <v>0.42267683148384089</v>
      </c>
      <c r="E5463" s="38">
        <v>0.42267683148384089</v>
      </c>
      <c r="F5463" s="38">
        <v>75</v>
      </c>
    </row>
    <row r="5464" spans="1:6" x14ac:dyDescent="0.35">
      <c r="A5464" s="37" t="s">
        <v>9896</v>
      </c>
      <c r="B5464" s="38">
        <v>-35.059801749999998</v>
      </c>
      <c r="C5464" s="38">
        <v>-59.195196189999997</v>
      </c>
      <c r="D5464" s="38">
        <v>0.59026753902435303</v>
      </c>
      <c r="E5464" s="38">
        <v>0.59062240574810954</v>
      </c>
      <c r="F5464" s="38">
        <v>40</v>
      </c>
    </row>
    <row r="5465" spans="1:6" x14ac:dyDescent="0.35">
      <c r="A5465" s="37" t="s">
        <v>9897</v>
      </c>
      <c r="B5465" s="38">
        <v>-35.09564074</v>
      </c>
      <c r="C5465" s="38">
        <v>-59.567939299999999</v>
      </c>
      <c r="D5465" s="38">
        <v>0.51065754890441895</v>
      </c>
      <c r="E5465" s="38">
        <v>0.51065754890441895</v>
      </c>
      <c r="F5465" s="38">
        <v>12.5</v>
      </c>
    </row>
    <row r="5466" spans="1:6" x14ac:dyDescent="0.35">
      <c r="A5466" s="37" t="s">
        <v>9898</v>
      </c>
      <c r="B5466" s="38">
        <v>-34.980819840000002</v>
      </c>
      <c r="C5466" s="38">
        <v>-59.28538503</v>
      </c>
      <c r="D5466" s="38">
        <v>0.49679166078567499</v>
      </c>
      <c r="E5466" s="38">
        <v>0.49679166078567499</v>
      </c>
      <c r="F5466" s="38">
        <v>57.142857142857139</v>
      </c>
    </row>
    <row r="5467" spans="1:6" x14ac:dyDescent="0.35">
      <c r="A5467" s="37" t="s">
        <v>9899</v>
      </c>
      <c r="B5467" s="38">
        <v>-35.052929679999998</v>
      </c>
      <c r="C5467" s="38">
        <v>-59.51213147</v>
      </c>
      <c r="D5467" s="38">
        <v>0.48747667670249939</v>
      </c>
      <c r="E5467" s="38">
        <v>0.48988508393889979</v>
      </c>
      <c r="F5467" s="38">
        <v>29.166666666666668</v>
      </c>
    </row>
    <row r="5468" spans="1:6" x14ac:dyDescent="0.35">
      <c r="A5468" s="37" t="s">
        <v>9900</v>
      </c>
      <c r="B5468" s="38">
        <v>-35.077982900000002</v>
      </c>
      <c r="C5468" s="38">
        <v>-59.651238470000003</v>
      </c>
      <c r="D5468" s="38">
        <v>0.41773948073387152</v>
      </c>
      <c r="E5468" s="38">
        <v>0.40238648321893478</v>
      </c>
      <c r="F5468" s="38">
        <v>31.147540983606557</v>
      </c>
    </row>
    <row r="5469" spans="1:6" x14ac:dyDescent="0.35">
      <c r="A5469" s="37" t="s">
        <v>9901</v>
      </c>
      <c r="B5469" s="38">
        <v>-35.150698779999999</v>
      </c>
      <c r="C5469" s="38">
        <v>-59.706239519999997</v>
      </c>
      <c r="D5469" s="38">
        <v>0.43404263257980352</v>
      </c>
      <c r="E5469" s="38">
        <v>0.43404263257980352</v>
      </c>
      <c r="F5469" s="38">
        <v>33.333333333333329</v>
      </c>
    </row>
    <row r="5470" spans="1:6" x14ac:dyDescent="0.35">
      <c r="A5470" s="37" t="s">
        <v>9902</v>
      </c>
      <c r="B5470" s="38">
        <v>-34.99991808</v>
      </c>
      <c r="C5470" s="38">
        <v>-59.281624379999997</v>
      </c>
      <c r="D5470" s="38">
        <v>0.54593569040298462</v>
      </c>
      <c r="E5470" s="38">
        <v>0.55547128617763519</v>
      </c>
      <c r="F5470" s="38">
        <v>56.493506493506494</v>
      </c>
    </row>
    <row r="5471" spans="1:6" x14ac:dyDescent="0.35">
      <c r="A5471" s="37" t="s">
        <v>9903</v>
      </c>
      <c r="B5471" s="38">
        <v>-34.933343399999998</v>
      </c>
      <c r="C5471" s="38">
        <v>-59.235275190000003</v>
      </c>
      <c r="D5471" s="38">
        <v>0.46767425537109381</v>
      </c>
      <c r="E5471" s="38">
        <v>0.43082650397953232</v>
      </c>
      <c r="F5471" s="38">
        <v>80</v>
      </c>
    </row>
    <row r="5472" spans="1:6" x14ac:dyDescent="0.35">
      <c r="A5472" s="37" t="s">
        <v>9904</v>
      </c>
      <c r="B5472" s="38">
        <v>-35.212533329999999</v>
      </c>
      <c r="C5472" s="38">
        <v>-59.493413480000001</v>
      </c>
      <c r="D5472" s="38">
        <v>0.55344069004058838</v>
      </c>
      <c r="E5472" s="38">
        <v>0.55344069004058838</v>
      </c>
      <c r="F5472" s="38">
        <v>75</v>
      </c>
    </row>
    <row r="5473" spans="1:6" x14ac:dyDescent="0.35">
      <c r="A5473" s="37" t="s">
        <v>9905</v>
      </c>
      <c r="B5473" s="38">
        <v>-35.138625820000001</v>
      </c>
      <c r="C5473" s="38">
        <v>-59.49870997</v>
      </c>
      <c r="D5473" s="38">
        <v>0.62722563743591309</v>
      </c>
      <c r="E5473" s="38">
        <v>0.62722563743591309</v>
      </c>
      <c r="F5473" s="38">
        <v>0</v>
      </c>
    </row>
    <row r="5474" spans="1:6" x14ac:dyDescent="0.35">
      <c r="A5474" s="37" t="s">
        <v>9906</v>
      </c>
      <c r="B5474" s="38">
        <v>-34.877530479999997</v>
      </c>
      <c r="C5474" s="38">
        <v>-59.355915549999999</v>
      </c>
      <c r="D5474" s="38">
        <v>0.5982511043548584</v>
      </c>
      <c r="E5474" s="38">
        <v>0.56496231336342662</v>
      </c>
      <c r="F5474" s="38">
        <v>40</v>
      </c>
    </row>
    <row r="5475" spans="1:6" x14ac:dyDescent="0.35">
      <c r="A5475" s="37" t="s">
        <v>9907</v>
      </c>
      <c r="B5475" s="38">
        <v>-34.941149369999998</v>
      </c>
      <c r="C5475" s="38">
        <v>-59.146999919999999</v>
      </c>
      <c r="D5475" s="38">
        <v>0.51412475109100342</v>
      </c>
      <c r="E5475" s="38">
        <v>0.51412475109100342</v>
      </c>
      <c r="F5475" s="38">
        <v>60</v>
      </c>
    </row>
    <row r="5476" spans="1:6" x14ac:dyDescent="0.35">
      <c r="A5476" s="37" t="s">
        <v>9908</v>
      </c>
      <c r="B5476" s="38">
        <v>-35.046694189999997</v>
      </c>
      <c r="C5476" s="38">
        <v>-59.318467640000001</v>
      </c>
      <c r="D5476" s="38">
        <v>0.56445956230163574</v>
      </c>
      <c r="E5476" s="38">
        <v>0.54075057442123831</v>
      </c>
      <c r="F5476" s="38">
        <v>25</v>
      </c>
    </row>
    <row r="5477" spans="1:6" x14ac:dyDescent="0.35">
      <c r="A5477" s="37" t="s">
        <v>9909</v>
      </c>
      <c r="B5477" s="38">
        <v>-35.019491590000001</v>
      </c>
      <c r="C5477" s="38">
        <v>-59.567625730000003</v>
      </c>
      <c r="D5477" s="38">
        <v>0.41914904117584229</v>
      </c>
      <c r="E5477" s="38">
        <v>0.41914904117584229</v>
      </c>
      <c r="F5477" s="38">
        <v>100</v>
      </c>
    </row>
    <row r="5478" spans="1:6" x14ac:dyDescent="0.35">
      <c r="A5478" s="37" t="s">
        <v>9910</v>
      </c>
      <c r="B5478" s="38">
        <v>-34.920937950000003</v>
      </c>
      <c r="C5478" s="38">
        <v>-59.542599629999998</v>
      </c>
      <c r="D5478" s="38">
        <v>0.44663310050964361</v>
      </c>
      <c r="E5478" s="38">
        <v>0.43826154972377579</v>
      </c>
      <c r="F5478" s="38">
        <v>27.27272727272727</v>
      </c>
    </row>
    <row r="5479" spans="1:6" x14ac:dyDescent="0.35">
      <c r="A5479" s="37" t="s">
        <v>9911</v>
      </c>
      <c r="B5479" s="38">
        <v>-35.006575789999999</v>
      </c>
      <c r="C5479" s="38">
        <v>-59.280176070000003</v>
      </c>
      <c r="D5479" s="38">
        <v>0.329632967710495</v>
      </c>
      <c r="E5479" s="38">
        <v>0.3265483048227098</v>
      </c>
      <c r="F5479" s="38"/>
    </row>
    <row r="5480" spans="1:6" x14ac:dyDescent="0.35">
      <c r="A5480" s="37" t="s">
        <v>9912</v>
      </c>
      <c r="B5480" s="38">
        <v>-38.552293589999998</v>
      </c>
      <c r="C5480" s="38">
        <v>-58.728070700000004</v>
      </c>
      <c r="D5480" s="38">
        <v>0.2916715145111084</v>
      </c>
      <c r="E5480" s="38">
        <v>0.29858229710505563</v>
      </c>
      <c r="F5480" s="38"/>
    </row>
    <row r="5481" spans="1:6" x14ac:dyDescent="0.35">
      <c r="A5481" s="37" t="s">
        <v>1926</v>
      </c>
      <c r="B5481" s="38">
        <v>-38.562896119999998</v>
      </c>
      <c r="C5481" s="38">
        <v>-58.73885654</v>
      </c>
      <c r="D5481" s="38">
        <v>0.29164928197860718</v>
      </c>
      <c r="E5481" s="38">
        <v>0.31971857735985199</v>
      </c>
      <c r="F5481" s="38"/>
    </row>
    <row r="5482" spans="1:6" x14ac:dyDescent="0.35">
      <c r="A5482" s="37" t="s">
        <v>1929</v>
      </c>
      <c r="B5482" s="38">
        <v>-38.538743930000003</v>
      </c>
      <c r="C5482" s="38">
        <v>-58.755496020000002</v>
      </c>
      <c r="D5482" s="38">
        <v>0.29321211576461792</v>
      </c>
      <c r="E5482" s="38">
        <v>0.40986175164580352</v>
      </c>
      <c r="F5482" s="38"/>
    </row>
    <row r="5483" spans="1:6" x14ac:dyDescent="0.35">
      <c r="A5483" s="37" t="s">
        <v>1931</v>
      </c>
      <c r="B5483" s="38">
        <v>-38.533875389999999</v>
      </c>
      <c r="C5483" s="38">
        <v>-58.705244229999998</v>
      </c>
      <c r="D5483" s="38">
        <v>0.60438519716262817</v>
      </c>
      <c r="E5483" s="38">
        <v>0.60734069186287953</v>
      </c>
      <c r="F5483" s="38"/>
    </row>
    <row r="5484" spans="1:6" x14ac:dyDescent="0.35">
      <c r="A5484" s="37" t="s">
        <v>1933</v>
      </c>
      <c r="B5484" s="38">
        <v>-38.54321376</v>
      </c>
      <c r="C5484" s="38">
        <v>-58.715551990000002</v>
      </c>
      <c r="D5484" s="38">
        <v>0.64045679569244385</v>
      </c>
      <c r="E5484" s="38">
        <v>0.6358485917250315</v>
      </c>
      <c r="F5484" s="38"/>
    </row>
    <row r="5485" spans="1:6" x14ac:dyDescent="0.35">
      <c r="A5485" s="37" t="s">
        <v>1934</v>
      </c>
      <c r="B5485" s="38">
        <v>-38.565627380000002</v>
      </c>
      <c r="C5485" s="38">
        <v>-58.697916200000002</v>
      </c>
      <c r="D5485" s="38">
        <v>0.50170183181762695</v>
      </c>
      <c r="E5485" s="38">
        <v>0.51657669908470583</v>
      </c>
      <c r="F5485" s="38"/>
    </row>
    <row r="5486" spans="1:6" x14ac:dyDescent="0.35">
      <c r="A5486" s="37" t="s">
        <v>1935</v>
      </c>
      <c r="B5486" s="38">
        <v>-38.00654445</v>
      </c>
      <c r="C5486" s="38">
        <v>-59.265447680000001</v>
      </c>
      <c r="D5486" s="38">
        <v>0.3989129364490509</v>
      </c>
      <c r="E5486" s="38">
        <v>0.39855435639619829</v>
      </c>
      <c r="F5486" s="38"/>
    </row>
    <row r="5487" spans="1:6" x14ac:dyDescent="0.35">
      <c r="A5487" s="37" t="s">
        <v>1937</v>
      </c>
      <c r="B5487" s="38">
        <v>-38.546495559999997</v>
      </c>
      <c r="C5487" s="38">
        <v>-58.767682579999999</v>
      </c>
      <c r="D5487" s="38">
        <v>0.34602397680282593</v>
      </c>
      <c r="E5487" s="38">
        <v>0.37158839777112013</v>
      </c>
      <c r="F5487" s="38"/>
    </row>
    <row r="5488" spans="1:6" x14ac:dyDescent="0.35">
      <c r="A5488" s="37" t="s">
        <v>1930</v>
      </c>
      <c r="B5488" s="38">
        <v>-38.553866769999999</v>
      </c>
      <c r="C5488" s="38">
        <v>-58.737302</v>
      </c>
      <c r="D5488" s="38">
        <v>0.26238998770713812</v>
      </c>
      <c r="E5488" s="38">
        <v>0.2497052722855618</v>
      </c>
      <c r="F5488" s="38"/>
    </row>
    <row r="5489" spans="1:6" x14ac:dyDescent="0.35">
      <c r="A5489" s="37" t="s">
        <v>1932</v>
      </c>
      <c r="B5489" s="38">
        <v>-38.554451559999997</v>
      </c>
      <c r="C5489" s="38">
        <v>-58.716036279999997</v>
      </c>
      <c r="D5489" s="38">
        <v>0.56447190046310425</v>
      </c>
      <c r="E5489" s="38">
        <v>0.57077926867886597</v>
      </c>
      <c r="F5489" s="38"/>
    </row>
    <row r="5490" spans="1:6" x14ac:dyDescent="0.35">
      <c r="A5490" s="37" t="s">
        <v>1927</v>
      </c>
      <c r="B5490" s="38">
        <v>-38.546448920000003</v>
      </c>
      <c r="C5490" s="38">
        <v>-58.767751130000001</v>
      </c>
      <c r="D5490" s="38">
        <v>0.34602397680282593</v>
      </c>
      <c r="E5490" s="38">
        <v>0.36941897028531778</v>
      </c>
      <c r="F5490" s="38"/>
    </row>
    <row r="5491" spans="1:6" x14ac:dyDescent="0.35">
      <c r="A5491" s="37" t="s">
        <v>9913</v>
      </c>
      <c r="B5491" s="38">
        <v>-38.553544770000002</v>
      </c>
      <c r="C5491" s="38">
        <v>-58.736734990000002</v>
      </c>
      <c r="D5491" s="38">
        <v>0.24646942317485809</v>
      </c>
      <c r="E5491" s="38">
        <v>0.25327256880700588</v>
      </c>
      <c r="F5491" s="38">
        <v>21.25</v>
      </c>
    </row>
    <row r="5492" spans="1:6" x14ac:dyDescent="0.35">
      <c r="A5492" s="37" t="s">
        <v>9914</v>
      </c>
      <c r="B5492" s="38">
        <v>-38.566283949999999</v>
      </c>
      <c r="C5492" s="38">
        <v>-58.732269100000003</v>
      </c>
      <c r="D5492" s="38">
        <v>0.15355685353279111</v>
      </c>
      <c r="E5492" s="38">
        <v>0.1859010375644031</v>
      </c>
      <c r="F5492" s="38">
        <v>4.8780487804878048</v>
      </c>
    </row>
    <row r="5493" spans="1:6" x14ac:dyDescent="0.35">
      <c r="A5493" s="37" t="s">
        <v>9915</v>
      </c>
      <c r="B5493" s="38">
        <v>-38.552999280000002</v>
      </c>
      <c r="C5493" s="38">
        <v>-58.720914729999997</v>
      </c>
      <c r="D5493" s="38">
        <v>0.51834172010421753</v>
      </c>
      <c r="E5493" s="38">
        <v>0.46991162225604061</v>
      </c>
      <c r="F5493" s="38">
        <v>25.925925925925924</v>
      </c>
    </row>
    <row r="5494" spans="1:6" x14ac:dyDescent="0.35">
      <c r="A5494" s="37" t="s">
        <v>9916</v>
      </c>
      <c r="B5494" s="38">
        <v>-38.566852650000001</v>
      </c>
      <c r="C5494" s="38">
        <v>-58.704601289999999</v>
      </c>
      <c r="D5494" s="38">
        <v>0.47557538747787481</v>
      </c>
      <c r="E5494" s="38">
        <v>0.4925057064545782</v>
      </c>
      <c r="F5494" s="38">
        <v>69.444444444444443</v>
      </c>
    </row>
    <row r="5495" spans="1:6" x14ac:dyDescent="0.35">
      <c r="A5495" s="37" t="s">
        <v>9917</v>
      </c>
      <c r="B5495" s="38">
        <v>-38.280691310000002</v>
      </c>
      <c r="C5495" s="38">
        <v>-59.200516290000003</v>
      </c>
      <c r="D5495" s="38">
        <v>0.35133117437362671</v>
      </c>
      <c r="E5495" s="38">
        <v>0.36751581078920609</v>
      </c>
      <c r="F5495" s="38"/>
    </row>
    <row r="5496" spans="1:6" x14ac:dyDescent="0.35">
      <c r="A5496" s="37" t="s">
        <v>9918</v>
      </c>
      <c r="B5496" s="38">
        <v>-38.004608959999999</v>
      </c>
      <c r="C5496" s="38">
        <v>-59.262882810000001</v>
      </c>
      <c r="D5496" s="38">
        <v>0.3989129364490509</v>
      </c>
      <c r="E5496" s="38">
        <v>0.4340929014560504</v>
      </c>
      <c r="F5496" s="38"/>
    </row>
    <row r="5497" spans="1:6" x14ac:dyDescent="0.35">
      <c r="A5497" s="37" t="s">
        <v>9919</v>
      </c>
      <c r="B5497" s="38">
        <v>-38.55973341</v>
      </c>
      <c r="C5497" s="38">
        <v>-58.717118210000002</v>
      </c>
      <c r="D5497" s="38">
        <v>0.56447190046310425</v>
      </c>
      <c r="E5497" s="38">
        <v>0.52394226422676671</v>
      </c>
      <c r="F5497" s="38"/>
    </row>
    <row r="5498" spans="1:6" x14ac:dyDescent="0.35">
      <c r="A5498" s="37" t="s">
        <v>9920</v>
      </c>
      <c r="B5498" s="38">
        <v>-38.552604189999997</v>
      </c>
      <c r="C5498" s="38">
        <v>-58.727790059999997</v>
      </c>
      <c r="D5498" s="38">
        <v>0.2916715145111084</v>
      </c>
      <c r="E5498" s="38">
        <v>0.30146250450933298</v>
      </c>
      <c r="F5498" s="38"/>
    </row>
    <row r="5499" spans="1:6" x14ac:dyDescent="0.35">
      <c r="A5499" s="37" t="s">
        <v>9921</v>
      </c>
      <c r="B5499" s="38">
        <v>-38.553040160000002</v>
      </c>
      <c r="C5499" s="38">
        <v>-58.738637990000001</v>
      </c>
      <c r="D5499" s="38">
        <v>0.21523366868495941</v>
      </c>
      <c r="E5499" s="38">
        <v>0.23016770795369759</v>
      </c>
      <c r="F5499" s="38"/>
    </row>
    <row r="5500" spans="1:6" x14ac:dyDescent="0.35">
      <c r="A5500" s="37" t="s">
        <v>9922</v>
      </c>
      <c r="B5500" s="38">
        <v>-38.556461480000003</v>
      </c>
      <c r="C5500" s="38">
        <v>-58.743115520000003</v>
      </c>
      <c r="D5500" s="38">
        <v>0.29120492935180659</v>
      </c>
      <c r="E5500" s="38">
        <v>0.31850623463590938</v>
      </c>
      <c r="F5500" s="38">
        <v>51.394422310756973</v>
      </c>
    </row>
    <row r="5501" spans="1:6" x14ac:dyDescent="0.35">
      <c r="A5501" s="37" t="s">
        <v>9923</v>
      </c>
      <c r="B5501" s="38">
        <v>-38.553130490000001</v>
      </c>
      <c r="C5501" s="38">
        <v>-58.757214220000002</v>
      </c>
      <c r="D5501" s="38">
        <v>0.59570395946502686</v>
      </c>
      <c r="E5501" s="38">
        <v>0.59299003607348388</v>
      </c>
      <c r="F5501" s="38">
        <v>69.491525423728817</v>
      </c>
    </row>
    <row r="5502" spans="1:6" x14ac:dyDescent="0.35">
      <c r="A5502" s="37" t="s">
        <v>9924</v>
      </c>
      <c r="B5502" s="38">
        <v>-38.577876709999998</v>
      </c>
      <c r="C5502" s="38">
        <v>-58.721901269999996</v>
      </c>
      <c r="D5502" s="38">
        <v>0.26419281959533691</v>
      </c>
      <c r="E5502" s="38">
        <v>0.25276165828108788</v>
      </c>
      <c r="F5502" s="38">
        <v>22.8</v>
      </c>
    </row>
    <row r="5503" spans="1:6" x14ac:dyDescent="0.35">
      <c r="A5503" s="37" t="s">
        <v>9925</v>
      </c>
      <c r="B5503" s="38">
        <v>-38.280184869999999</v>
      </c>
      <c r="C5503" s="38">
        <v>-59.200789399999998</v>
      </c>
      <c r="D5503" s="38">
        <v>0.35133117437362671</v>
      </c>
      <c r="E5503" s="38">
        <v>0.37750208912751609</v>
      </c>
      <c r="F5503" s="38">
        <v>28.735632183908045</v>
      </c>
    </row>
    <row r="5504" spans="1:6" x14ac:dyDescent="0.35">
      <c r="A5504" s="37" t="s">
        <v>9926</v>
      </c>
      <c r="B5504" s="38">
        <v>-38.006063310000002</v>
      </c>
      <c r="C5504" s="38">
        <v>-59.26568108</v>
      </c>
      <c r="D5504" s="38">
        <v>0.3989129364490509</v>
      </c>
      <c r="E5504" s="38">
        <v>0.3989129364490509</v>
      </c>
      <c r="F5504" s="38">
        <v>31.914893617021278</v>
      </c>
    </row>
    <row r="5505" spans="1:6" x14ac:dyDescent="0.35">
      <c r="A5505" s="37" t="s">
        <v>9927</v>
      </c>
      <c r="B5505" s="38">
        <v>-37.889978710000001</v>
      </c>
      <c r="C5505" s="38">
        <v>-59.290335560000003</v>
      </c>
      <c r="D5505" s="38">
        <v>0.46151560544967651</v>
      </c>
      <c r="E5505" s="38">
        <v>0.46151560544967651</v>
      </c>
      <c r="F5505" s="38">
        <v>29.545454545454547</v>
      </c>
    </row>
    <row r="5506" spans="1:6" x14ac:dyDescent="0.35">
      <c r="A5506" s="37" t="s">
        <v>9928</v>
      </c>
      <c r="B5506" s="38">
        <v>-38.449714309999997</v>
      </c>
      <c r="C5506" s="38">
        <v>-59.331077630000003</v>
      </c>
      <c r="D5506" s="38">
        <v>0.50922286510467529</v>
      </c>
      <c r="E5506" s="38">
        <v>0.50922286510467529</v>
      </c>
      <c r="F5506" s="38">
        <v>37.5</v>
      </c>
    </row>
    <row r="5507" spans="1:6" x14ac:dyDescent="0.35">
      <c r="A5507" s="37" t="s">
        <v>9929</v>
      </c>
      <c r="B5507" s="38">
        <v>-38.566224660000003</v>
      </c>
      <c r="C5507" s="38">
        <v>-58.695720899999998</v>
      </c>
      <c r="D5507" s="38">
        <v>0.70170187950134277</v>
      </c>
      <c r="E5507" s="38">
        <v>0.5504486933350563</v>
      </c>
      <c r="F5507" s="38">
        <v>57.692307692307686</v>
      </c>
    </row>
    <row r="5508" spans="1:6" x14ac:dyDescent="0.35">
      <c r="A5508" s="37" t="s">
        <v>9930</v>
      </c>
      <c r="B5508" s="38">
        <v>-38.543166829999997</v>
      </c>
      <c r="C5508" s="38">
        <v>-58.770353299999996</v>
      </c>
      <c r="D5508" s="38">
        <v>0.36130261421203608</v>
      </c>
      <c r="E5508" s="38">
        <v>0.36733354159763881</v>
      </c>
      <c r="F5508" s="38">
        <v>50.917431192660544</v>
      </c>
    </row>
    <row r="5509" spans="1:6" x14ac:dyDescent="0.35">
      <c r="A5509" s="37" t="s">
        <v>9931</v>
      </c>
      <c r="B5509" s="38">
        <v>-38.005697130000001</v>
      </c>
      <c r="C5509" s="38">
        <v>-59.257770290000003</v>
      </c>
      <c r="D5509" s="38">
        <v>0.53899216651916504</v>
      </c>
      <c r="E5509" s="38">
        <v>0.5375010340641706</v>
      </c>
      <c r="F5509" s="38">
        <v>40.909090909090914</v>
      </c>
    </row>
    <row r="5510" spans="1:6" x14ac:dyDescent="0.35">
      <c r="A5510" s="37" t="s">
        <v>9932</v>
      </c>
      <c r="B5510" s="38">
        <v>-38.569306939999997</v>
      </c>
      <c r="C5510" s="38">
        <v>-58.73059525</v>
      </c>
      <c r="D5510" s="38">
        <v>0.15429989993572241</v>
      </c>
      <c r="E5510" s="38">
        <v>0.1535970829427242</v>
      </c>
      <c r="F5510" s="38">
        <v>33.522727272727273</v>
      </c>
    </row>
    <row r="5511" spans="1:6" x14ac:dyDescent="0.35">
      <c r="A5511" s="37" t="s">
        <v>9933</v>
      </c>
      <c r="B5511" s="38">
        <v>-38.558733359999998</v>
      </c>
      <c r="C5511" s="38">
        <v>-59.357049430000004</v>
      </c>
      <c r="D5511" s="38">
        <v>0.39357531070709229</v>
      </c>
      <c r="E5511" s="38">
        <v>0.39700741139618129</v>
      </c>
      <c r="F5511" s="38">
        <v>37.5</v>
      </c>
    </row>
    <row r="5512" spans="1:6" x14ac:dyDescent="0.35">
      <c r="A5512" s="37" t="s">
        <v>9934</v>
      </c>
      <c r="B5512" s="38">
        <v>-38.555337989999998</v>
      </c>
      <c r="C5512" s="38">
        <v>-58.717182860000001</v>
      </c>
      <c r="D5512" s="38">
        <v>0.56447190046310425</v>
      </c>
      <c r="E5512" s="38">
        <v>0.53293630033731465</v>
      </c>
      <c r="F5512" s="38">
        <v>60.451977401129945</v>
      </c>
    </row>
    <row r="5513" spans="1:6" x14ac:dyDescent="0.35">
      <c r="A5513" s="37" t="s">
        <v>9935</v>
      </c>
      <c r="B5513" s="38">
        <v>-38.578533290000003</v>
      </c>
      <c r="C5513" s="38">
        <v>-58.733077569999999</v>
      </c>
      <c r="D5513" s="38">
        <v>0.16078726947307589</v>
      </c>
      <c r="E5513" s="38">
        <v>0.1729385573416948</v>
      </c>
      <c r="F5513" s="38">
        <v>40.277777777777779</v>
      </c>
    </row>
    <row r="5514" spans="1:6" x14ac:dyDescent="0.35">
      <c r="A5514" s="37" t="s">
        <v>9936</v>
      </c>
      <c r="B5514" s="38">
        <v>-38.544535719999999</v>
      </c>
      <c r="C5514" s="38">
        <v>-58.721148450000001</v>
      </c>
      <c r="D5514" s="38">
        <v>0.59722769260406494</v>
      </c>
      <c r="E5514" s="38">
        <v>0.60391724893921295</v>
      </c>
      <c r="F5514" s="38">
        <v>62.658227848101269</v>
      </c>
    </row>
    <row r="5515" spans="1:6" x14ac:dyDescent="0.35">
      <c r="A5515" s="37" t="s">
        <v>9937</v>
      </c>
      <c r="B5515" s="38">
        <v>-38.552911289999997</v>
      </c>
      <c r="C5515" s="38">
        <v>-58.738524179999999</v>
      </c>
      <c r="D5515" s="38">
        <v>0.21523366868495941</v>
      </c>
      <c r="E5515" s="38">
        <v>0.23163557797670359</v>
      </c>
      <c r="F5515" s="38">
        <v>29.885057471264371</v>
      </c>
    </row>
    <row r="5516" spans="1:6" x14ac:dyDescent="0.35">
      <c r="A5516" s="37" t="s">
        <v>9938</v>
      </c>
      <c r="B5516" s="38">
        <v>-38.449713029999998</v>
      </c>
      <c r="C5516" s="38">
        <v>-59.332468650000003</v>
      </c>
      <c r="D5516" s="38">
        <v>0.50922286510467529</v>
      </c>
      <c r="E5516" s="38">
        <v>0.50922286510467529</v>
      </c>
      <c r="F5516" s="38">
        <v>27.227722772277229</v>
      </c>
    </row>
    <row r="5517" spans="1:6" x14ac:dyDescent="0.35">
      <c r="A5517" s="37" t="s">
        <v>9939</v>
      </c>
      <c r="B5517" s="38">
        <v>-38.55362204</v>
      </c>
      <c r="C5517" s="38">
        <v>-58.73736169</v>
      </c>
      <c r="D5517" s="38">
        <v>0.24678853154182431</v>
      </c>
      <c r="E5517" s="38">
        <v>0.24721973771002231</v>
      </c>
      <c r="F5517" s="38">
        <v>31.351351351351354</v>
      </c>
    </row>
    <row r="5518" spans="1:6" x14ac:dyDescent="0.35">
      <c r="A5518" s="37" t="s">
        <v>9940</v>
      </c>
      <c r="B5518" s="38">
        <v>-38.577682539999998</v>
      </c>
      <c r="C5518" s="38">
        <v>-58.721250179999998</v>
      </c>
      <c r="D5518" s="38">
        <v>0.25497668981552118</v>
      </c>
      <c r="E5518" s="38">
        <v>0.25681397207081319</v>
      </c>
      <c r="F5518" s="38">
        <v>20.25</v>
      </c>
    </row>
    <row r="5519" spans="1:6" x14ac:dyDescent="0.35">
      <c r="A5519" s="37" t="s">
        <v>9941</v>
      </c>
      <c r="B5519" s="38">
        <v>-38.555290429999999</v>
      </c>
      <c r="C5519" s="38">
        <v>-58.71473348</v>
      </c>
      <c r="D5519" s="38">
        <v>0.56447190046310425</v>
      </c>
      <c r="E5519" s="38">
        <v>0.56623425334692001</v>
      </c>
      <c r="F5519" s="38">
        <v>42.222222222222221</v>
      </c>
    </row>
    <row r="5520" spans="1:6" x14ac:dyDescent="0.35">
      <c r="A5520" s="37" t="s">
        <v>1943</v>
      </c>
      <c r="B5520" s="38">
        <v>-38.55357017</v>
      </c>
      <c r="C5520" s="38">
        <v>-58.737358929999999</v>
      </c>
      <c r="D5520" s="38">
        <v>0.24678853154182431</v>
      </c>
      <c r="E5520" s="38">
        <v>0.24685549363493919</v>
      </c>
      <c r="F5520" s="38"/>
    </row>
    <row r="5521" spans="1:6" x14ac:dyDescent="0.35">
      <c r="A5521" s="37" t="s">
        <v>9942</v>
      </c>
      <c r="B5521" s="38">
        <v>-38.546009730000002</v>
      </c>
      <c r="C5521" s="38">
        <v>-58.769932699999998</v>
      </c>
      <c r="D5521" s="38">
        <v>0.33015912771224981</v>
      </c>
      <c r="E5521" s="38">
        <v>0.33759085795818228</v>
      </c>
      <c r="F5521" s="38">
        <v>32.829373650107989</v>
      </c>
    </row>
    <row r="5522" spans="1:6" x14ac:dyDescent="0.35">
      <c r="A5522" s="37" t="s">
        <v>1944</v>
      </c>
      <c r="B5522" s="38">
        <v>-38.006716779999998</v>
      </c>
      <c r="C5522" s="38">
        <v>-59.265360379999997</v>
      </c>
      <c r="D5522" s="38">
        <v>0.3989129364490509</v>
      </c>
      <c r="E5522" s="38">
        <v>0.3977499741154748</v>
      </c>
      <c r="F5522" s="38"/>
    </row>
    <row r="5523" spans="1:6" x14ac:dyDescent="0.35">
      <c r="A5523" s="37" t="s">
        <v>9943</v>
      </c>
      <c r="B5523" s="38">
        <v>-38.552915550000002</v>
      </c>
      <c r="C5523" s="38">
        <v>-58.737933560000002</v>
      </c>
      <c r="D5523" s="38">
        <v>0.23189325630664831</v>
      </c>
      <c r="E5523" s="38">
        <v>0.23891017566888759</v>
      </c>
      <c r="F5523" s="38">
        <v>26.898326898326896</v>
      </c>
    </row>
    <row r="5524" spans="1:6" x14ac:dyDescent="0.35">
      <c r="A5524" s="37" t="s">
        <v>9944</v>
      </c>
      <c r="B5524" s="38">
        <v>-38.552833319999998</v>
      </c>
      <c r="C5524" s="38">
        <v>-58.738748479999998</v>
      </c>
      <c r="D5524" s="38">
        <v>0.21523366868495941</v>
      </c>
      <c r="E5524" s="38">
        <v>0.22944799810647959</v>
      </c>
      <c r="F5524" s="38">
        <v>17.193675889328063</v>
      </c>
    </row>
    <row r="5525" spans="1:6" x14ac:dyDescent="0.35">
      <c r="A5525" s="37" t="s">
        <v>9945</v>
      </c>
      <c r="B5525" s="38">
        <v>-38.549182250000001</v>
      </c>
      <c r="C5525" s="38">
        <v>-58.733928540000001</v>
      </c>
      <c r="D5525" s="38">
        <v>0.27055799961090088</v>
      </c>
      <c r="E5525" s="38">
        <v>0.27426753403284609</v>
      </c>
      <c r="F5525" s="38">
        <v>16.756756756756758</v>
      </c>
    </row>
    <row r="5526" spans="1:6" x14ac:dyDescent="0.35">
      <c r="A5526" s="37" t="s">
        <v>9946</v>
      </c>
      <c r="B5526" s="38">
        <v>-38.554819729999998</v>
      </c>
      <c r="C5526" s="38">
        <v>-58.72580602</v>
      </c>
      <c r="D5526" s="38">
        <v>0.25394123792648321</v>
      </c>
      <c r="E5526" s="38">
        <v>0.27556085103266947</v>
      </c>
      <c r="F5526" s="38">
        <v>21.467889908256883</v>
      </c>
    </row>
    <row r="5527" spans="1:6" x14ac:dyDescent="0.35">
      <c r="A5527" s="37" t="s">
        <v>9947</v>
      </c>
      <c r="B5527" s="38">
        <v>-38.567858059999999</v>
      </c>
      <c r="C5527" s="38">
        <v>-58.735391919999998</v>
      </c>
      <c r="D5527" s="38">
        <v>0.13926443457603449</v>
      </c>
      <c r="E5527" s="38">
        <v>0.2120950777083635</v>
      </c>
      <c r="F5527" s="38">
        <v>9.7911227154047005</v>
      </c>
    </row>
    <row r="5528" spans="1:6" x14ac:dyDescent="0.35">
      <c r="A5528" s="37" t="s">
        <v>9948</v>
      </c>
      <c r="B5528" s="38">
        <v>-38.55242054</v>
      </c>
      <c r="C5528" s="38">
        <v>-58.727798749999998</v>
      </c>
      <c r="D5528" s="38">
        <v>0.2916715145111084</v>
      </c>
      <c r="E5528" s="38">
        <v>0.30173447645372808</v>
      </c>
      <c r="F5528" s="38"/>
    </row>
    <row r="5529" spans="1:6" x14ac:dyDescent="0.35">
      <c r="A5529" s="37" t="s">
        <v>9949</v>
      </c>
      <c r="B5529" s="38">
        <v>-38.558442429999999</v>
      </c>
      <c r="C5529" s="38">
        <v>-58.739666499999998</v>
      </c>
      <c r="D5529" s="38">
        <v>0.34930163621902471</v>
      </c>
      <c r="E5529" s="38">
        <v>0.33051492732304788</v>
      </c>
      <c r="F5529" s="38">
        <v>51.694915254237287</v>
      </c>
    </row>
    <row r="5530" spans="1:6" x14ac:dyDescent="0.35">
      <c r="A5530" s="37" t="s">
        <v>9950</v>
      </c>
      <c r="B5530" s="38">
        <v>-38.554109269999998</v>
      </c>
      <c r="C5530" s="38">
        <v>-58.737199940000004</v>
      </c>
      <c r="D5530" s="38">
        <v>0.26238998770713812</v>
      </c>
      <c r="E5530" s="38">
        <v>0.25174558038512868</v>
      </c>
      <c r="F5530" s="38">
        <v>37.791932059447987</v>
      </c>
    </row>
    <row r="5531" spans="1:6" x14ac:dyDescent="0.35">
      <c r="A5531" s="37" t="s">
        <v>9951</v>
      </c>
      <c r="B5531" s="38">
        <v>-38.557193890000001</v>
      </c>
      <c r="C5531" s="38">
        <v>-58.733274219999998</v>
      </c>
      <c r="D5531" s="38">
        <v>0.25325259566307068</v>
      </c>
      <c r="E5531" s="38">
        <v>0.26157139402789042</v>
      </c>
      <c r="F5531" s="38">
        <v>28.292682926829265</v>
      </c>
    </row>
    <row r="5532" spans="1:6" x14ac:dyDescent="0.35">
      <c r="A5532" s="37" t="s">
        <v>9952</v>
      </c>
      <c r="B5532" s="38">
        <v>-38.555014819999997</v>
      </c>
      <c r="C5532" s="38">
        <v>-58.74894896</v>
      </c>
      <c r="D5532" s="38">
        <v>0.39826691150665278</v>
      </c>
      <c r="E5532" s="38">
        <v>0.44626677112701613</v>
      </c>
      <c r="F5532" s="38">
        <v>52.586206896551722</v>
      </c>
    </row>
    <row r="5533" spans="1:6" x14ac:dyDescent="0.35">
      <c r="A5533" s="37" t="s">
        <v>9953</v>
      </c>
      <c r="B5533" s="38">
        <v>-38.284322490000001</v>
      </c>
      <c r="C5533" s="38">
        <v>-59.205394099999999</v>
      </c>
      <c r="D5533" s="38">
        <v>0.40390753746032709</v>
      </c>
      <c r="E5533" s="38">
        <v>0.37731565369500047</v>
      </c>
      <c r="F5533" s="38">
        <v>14.130434782608695</v>
      </c>
    </row>
    <row r="5534" spans="1:6" x14ac:dyDescent="0.35">
      <c r="A5534" s="37" t="s">
        <v>9954</v>
      </c>
      <c r="B5534" s="38">
        <v>-38.562731210000003</v>
      </c>
      <c r="C5534" s="38">
        <v>-58.7386701</v>
      </c>
      <c r="D5534" s="38">
        <v>0.29164928197860718</v>
      </c>
      <c r="E5534" s="38">
        <v>0.31916826399596959</v>
      </c>
      <c r="F5534" s="38">
        <v>61.386138613861384</v>
      </c>
    </row>
    <row r="5535" spans="1:6" x14ac:dyDescent="0.35">
      <c r="A5535" s="37" t="s">
        <v>9955</v>
      </c>
      <c r="B5535" s="38">
        <v>-38.56810239</v>
      </c>
      <c r="C5535" s="38">
        <v>-58.733581180000002</v>
      </c>
      <c r="D5535" s="38">
        <v>0.15355685353279111</v>
      </c>
      <c r="E5535" s="38">
        <v>0.17020890613396961</v>
      </c>
      <c r="F5535" s="38">
        <v>20.550847457627121</v>
      </c>
    </row>
    <row r="5536" spans="1:6" x14ac:dyDescent="0.35">
      <c r="A5536" s="37" t="s">
        <v>9956</v>
      </c>
      <c r="B5536" s="38">
        <v>-38.554317519999998</v>
      </c>
      <c r="C5536" s="38">
        <v>-58.757827220000003</v>
      </c>
      <c r="D5536" s="38">
        <v>0.59570395946502686</v>
      </c>
      <c r="E5536" s="38">
        <v>0.59510967135429382</v>
      </c>
      <c r="F5536" s="38">
        <v>65.714285714285708</v>
      </c>
    </row>
    <row r="5537" spans="1:6" x14ac:dyDescent="0.35">
      <c r="A5537" s="37" t="s">
        <v>9957</v>
      </c>
      <c r="B5537" s="38">
        <v>-38.544681920000002</v>
      </c>
      <c r="C5537" s="38">
        <v>-58.753022880000003</v>
      </c>
      <c r="D5537" s="38">
        <v>0.51160591840744019</v>
      </c>
      <c r="E5537" s="38">
        <v>0.45350308877390783</v>
      </c>
      <c r="F5537" s="38">
        <v>64.736842105263165</v>
      </c>
    </row>
    <row r="5538" spans="1:6" x14ac:dyDescent="0.35">
      <c r="A5538" s="37" t="s">
        <v>9958</v>
      </c>
      <c r="B5538" s="38">
        <v>-38.591120250000003</v>
      </c>
      <c r="C5538" s="38">
        <v>-58.85654864</v>
      </c>
      <c r="D5538" s="38">
        <v>0.52680009603500366</v>
      </c>
      <c r="E5538" s="38">
        <v>0.52680009603500366</v>
      </c>
      <c r="F5538" s="38">
        <v>33.333333333333329</v>
      </c>
    </row>
    <row r="5539" spans="1:6" x14ac:dyDescent="0.35">
      <c r="A5539" s="37" t="s">
        <v>9959</v>
      </c>
      <c r="B5539" s="38">
        <v>-38.550249129999997</v>
      </c>
      <c r="C5539" s="38">
        <v>-58.737640499999998</v>
      </c>
      <c r="D5539" s="38">
        <v>0.25484785437583918</v>
      </c>
      <c r="E5539" s="38">
        <v>0.25524999656611019</v>
      </c>
      <c r="F5539" s="38">
        <v>46.086956521739133</v>
      </c>
    </row>
    <row r="5540" spans="1:6" x14ac:dyDescent="0.35">
      <c r="A5540" s="37" t="s">
        <v>9960</v>
      </c>
      <c r="B5540" s="38">
        <v>-38.006579610000003</v>
      </c>
      <c r="C5540" s="38">
        <v>-59.265236270000003</v>
      </c>
      <c r="D5540" s="38">
        <v>0.3989129364490509</v>
      </c>
      <c r="E5540" s="38">
        <v>0.39778057838741099</v>
      </c>
      <c r="F5540" s="38">
        <v>27.500000000000004</v>
      </c>
    </row>
    <row r="5541" spans="1:6" x14ac:dyDescent="0.35">
      <c r="A5541" s="37" t="s">
        <v>9961</v>
      </c>
      <c r="B5541" s="38">
        <v>-37.893045970000003</v>
      </c>
      <c r="C5541" s="38">
        <v>-59.293783820000002</v>
      </c>
      <c r="D5541" s="38">
        <v>0.46151560544967651</v>
      </c>
      <c r="E5541" s="38">
        <v>0.46151560544967651</v>
      </c>
      <c r="F5541" s="38">
        <v>27.536231884057973</v>
      </c>
    </row>
    <row r="5542" spans="1:6" x14ac:dyDescent="0.35">
      <c r="A5542" s="37" t="s">
        <v>9962</v>
      </c>
      <c r="B5542" s="38">
        <v>-38.005644510000003</v>
      </c>
      <c r="C5542" s="38">
        <v>-59.257540480000003</v>
      </c>
      <c r="D5542" s="38">
        <v>0.53899216651916504</v>
      </c>
      <c r="E5542" s="38">
        <v>0.53776786829295908</v>
      </c>
      <c r="F5542" s="38">
        <v>45.161290322580641</v>
      </c>
    </row>
    <row r="5543" spans="1:6" x14ac:dyDescent="0.35">
      <c r="A5543" s="37" t="s">
        <v>9963</v>
      </c>
      <c r="B5543" s="38">
        <v>-38.448964490000002</v>
      </c>
      <c r="C5543" s="38">
        <v>-59.330577650000002</v>
      </c>
      <c r="D5543" s="38">
        <v>0.50922286510467529</v>
      </c>
      <c r="E5543" s="38">
        <v>0.50922286510467529</v>
      </c>
      <c r="F5543" s="38">
        <v>38.636363636363633</v>
      </c>
    </row>
    <row r="5544" spans="1:6" x14ac:dyDescent="0.35">
      <c r="A5544" s="37" t="s">
        <v>9964</v>
      </c>
      <c r="B5544" s="38">
        <v>-38.545977790000002</v>
      </c>
      <c r="C5544" s="38">
        <v>-58.769893099999997</v>
      </c>
      <c r="D5544" s="38">
        <v>0.33015912771224981</v>
      </c>
      <c r="E5544" s="38">
        <v>0.33759085795818228</v>
      </c>
      <c r="F5544" s="38">
        <v>45.283018867924532</v>
      </c>
    </row>
    <row r="5545" spans="1:6" x14ac:dyDescent="0.35">
      <c r="A5545" s="37" t="s">
        <v>9965</v>
      </c>
      <c r="B5545" s="38">
        <v>-38.12881488</v>
      </c>
      <c r="C5545" s="38">
        <v>-59.102342399999998</v>
      </c>
      <c r="D5545" s="38">
        <v>0.43647950887680048</v>
      </c>
      <c r="E5545" s="38">
        <v>0.43647950887680048</v>
      </c>
      <c r="F5545" s="38">
        <v>0</v>
      </c>
    </row>
    <row r="5546" spans="1:6" x14ac:dyDescent="0.35">
      <c r="A5546" s="37" t="s">
        <v>9966</v>
      </c>
      <c r="B5546" s="38">
        <v>-38.363627880000003</v>
      </c>
      <c r="C5546" s="38">
        <v>-59.150147459999999</v>
      </c>
      <c r="D5546" s="38">
        <v>0.22368863224983221</v>
      </c>
      <c r="E5546" s="38">
        <v>0.22979750401443899</v>
      </c>
      <c r="F5546" s="38">
        <v>0</v>
      </c>
    </row>
    <row r="5547" spans="1:6" x14ac:dyDescent="0.35">
      <c r="A5547" s="37" t="s">
        <v>9967</v>
      </c>
      <c r="B5547" s="38">
        <v>-38.554374539999998</v>
      </c>
      <c r="C5547" s="38">
        <v>-58.7159476</v>
      </c>
      <c r="D5547" s="38">
        <v>0.56447190046310425</v>
      </c>
      <c r="E5547" s="38">
        <v>0.57046390026807781</v>
      </c>
      <c r="F5547" s="38">
        <v>54.074074074074076</v>
      </c>
    </row>
    <row r="5548" spans="1:6" x14ac:dyDescent="0.35">
      <c r="A5548" s="37" t="s">
        <v>9968</v>
      </c>
      <c r="B5548" s="38">
        <v>-38.558455420000001</v>
      </c>
      <c r="C5548" s="38">
        <v>-59.353453199999997</v>
      </c>
      <c r="D5548" s="38">
        <v>0.38882297277450562</v>
      </c>
      <c r="E5548" s="38">
        <v>0.38873228117039332</v>
      </c>
      <c r="F5548" s="38">
        <v>17.391304347826086</v>
      </c>
    </row>
    <row r="5549" spans="1:6" x14ac:dyDescent="0.35">
      <c r="A5549" s="37" t="s">
        <v>9969</v>
      </c>
      <c r="B5549" s="38">
        <v>-38.538588799999999</v>
      </c>
      <c r="C5549" s="38">
        <v>-58.742031779999998</v>
      </c>
      <c r="D5549" s="38">
        <v>0.30594038963317871</v>
      </c>
      <c r="E5549" s="38">
        <v>0.30406017802857072</v>
      </c>
      <c r="F5549" s="38">
        <v>66.666666666666657</v>
      </c>
    </row>
    <row r="5550" spans="1:6" x14ac:dyDescent="0.35">
      <c r="A5550" s="37" t="s">
        <v>9970</v>
      </c>
      <c r="B5550" s="38">
        <v>-38.58027946</v>
      </c>
      <c r="C5550" s="38">
        <v>-58.731757860000002</v>
      </c>
      <c r="D5550" s="38">
        <v>0.20974050462245941</v>
      </c>
      <c r="E5550" s="38">
        <v>0.19480762865982559</v>
      </c>
      <c r="F5550" s="38">
        <v>31.454005934718097</v>
      </c>
    </row>
    <row r="5551" spans="1:6" x14ac:dyDescent="0.35">
      <c r="A5551" s="37" t="s">
        <v>9971</v>
      </c>
      <c r="B5551" s="38">
        <v>-38.667824680000003</v>
      </c>
      <c r="C5551" s="38">
        <v>-59.005889430000003</v>
      </c>
      <c r="D5551" s="38">
        <v>0.42254409193992609</v>
      </c>
      <c r="E5551" s="38">
        <v>0.42254409193992609</v>
      </c>
      <c r="F5551" s="38">
        <v>25</v>
      </c>
    </row>
    <row r="5552" spans="1:6" x14ac:dyDescent="0.35">
      <c r="A5552" s="37" t="s">
        <v>9972</v>
      </c>
      <c r="B5552" s="38">
        <v>-38.031000409999997</v>
      </c>
      <c r="C5552" s="38">
        <v>-59.5338219</v>
      </c>
      <c r="D5552" s="38">
        <v>0.52295935153961182</v>
      </c>
      <c r="E5552" s="38">
        <v>0.52295935153961182</v>
      </c>
      <c r="F5552" s="38" t="s">
        <v>5130</v>
      </c>
    </row>
    <row r="5553" spans="1:6" x14ac:dyDescent="0.35">
      <c r="A5553" s="37" t="s">
        <v>9973</v>
      </c>
      <c r="B5553" s="38">
        <v>-38.565460700000003</v>
      </c>
      <c r="C5553" s="38">
        <v>-58.698063240000003</v>
      </c>
      <c r="D5553" s="38">
        <v>0.50170189142227173</v>
      </c>
      <c r="E5553" s="38">
        <v>0.51722212326832306</v>
      </c>
      <c r="F5553" s="38">
        <v>66.428571428571431</v>
      </c>
    </row>
    <row r="5554" spans="1:6" x14ac:dyDescent="0.35">
      <c r="A5554" s="37" t="s">
        <v>9974</v>
      </c>
      <c r="B5554" s="38">
        <v>-38.568960830000002</v>
      </c>
      <c r="C5554" s="38">
        <v>-58.718570210000003</v>
      </c>
      <c r="D5554" s="38">
        <v>0.39092141389846802</v>
      </c>
      <c r="E5554" s="38">
        <v>0.3864948577002475</v>
      </c>
      <c r="F5554" s="38">
        <v>58.241758241758248</v>
      </c>
    </row>
    <row r="5555" spans="1:6" x14ac:dyDescent="0.35">
      <c r="A5555" s="37" t="s">
        <v>9975</v>
      </c>
      <c r="B5555" s="38">
        <v>-38.423583620000002</v>
      </c>
      <c r="C5555" s="38">
        <v>-58.884565010000003</v>
      </c>
      <c r="D5555" s="38">
        <v>0.55741000175476074</v>
      </c>
      <c r="E5555" s="38">
        <v>0.56221737673408112</v>
      </c>
      <c r="F5555" s="38">
        <v>0</v>
      </c>
    </row>
    <row r="5556" spans="1:6" x14ac:dyDescent="0.35">
      <c r="A5556" s="37" t="s">
        <v>9976</v>
      </c>
      <c r="B5556" s="38">
        <v>-38.604705090000003</v>
      </c>
      <c r="C5556" s="38">
        <v>-59.28292501</v>
      </c>
      <c r="D5556" s="38">
        <v>0.34192267060279852</v>
      </c>
      <c r="E5556" s="38">
        <v>0.3285881723906543</v>
      </c>
      <c r="F5556" s="38">
        <v>8.3333333333333321</v>
      </c>
    </row>
    <row r="5557" spans="1:6" x14ac:dyDescent="0.35">
      <c r="A5557" s="37" t="s">
        <v>9977</v>
      </c>
      <c r="B5557" s="38">
        <v>-38.188714269999998</v>
      </c>
      <c r="C5557" s="38">
        <v>-59.033331850000003</v>
      </c>
      <c r="D5557" s="38">
        <v>0.42013093829154968</v>
      </c>
      <c r="E5557" s="38">
        <v>0.42601442337036127</v>
      </c>
      <c r="F5557" s="38">
        <v>66.666666666666657</v>
      </c>
    </row>
    <row r="5558" spans="1:6" x14ac:dyDescent="0.35">
      <c r="A5558" s="37" t="s">
        <v>9978</v>
      </c>
      <c r="B5558" s="38">
        <v>-38.534055270000003</v>
      </c>
      <c r="C5558" s="38">
        <v>-58.70543035</v>
      </c>
      <c r="D5558" s="38">
        <v>0.60438519716262817</v>
      </c>
      <c r="E5558" s="38">
        <v>0.60718912803209746</v>
      </c>
      <c r="F5558" s="38">
        <v>48.356807511737088</v>
      </c>
    </row>
    <row r="5559" spans="1:6" x14ac:dyDescent="0.35">
      <c r="A5559" s="37" t="s">
        <v>9979</v>
      </c>
      <c r="B5559" s="38">
        <v>-38.550186609999997</v>
      </c>
      <c r="C5559" s="38">
        <v>-58.644850069999997</v>
      </c>
      <c r="D5559" s="38">
        <v>0.56296414136886597</v>
      </c>
      <c r="E5559" s="38">
        <v>0.61307491858800256</v>
      </c>
      <c r="F5559" s="38">
        <v>45.348837209302324</v>
      </c>
    </row>
    <row r="5560" spans="1:6" x14ac:dyDescent="0.35">
      <c r="A5560" s="37" t="s">
        <v>9980</v>
      </c>
      <c r="B5560" s="38">
        <v>-38.28064861</v>
      </c>
      <c r="C5560" s="38">
        <v>-59.198352810000003</v>
      </c>
      <c r="D5560" s="38">
        <v>0.35133117437362671</v>
      </c>
      <c r="E5560" s="38">
        <v>0.37692357835016749</v>
      </c>
      <c r="F5560" s="38">
        <v>27.173913043478258</v>
      </c>
    </row>
    <row r="5561" spans="1:6" x14ac:dyDescent="0.35">
      <c r="A5561" s="37" t="s">
        <v>9981</v>
      </c>
      <c r="B5561" s="38">
        <v>-38.587442099999997</v>
      </c>
      <c r="C5561" s="38">
        <v>-58.783888679999997</v>
      </c>
      <c r="D5561" s="38">
        <v>0.51053452491760254</v>
      </c>
      <c r="E5561" s="38">
        <v>0.51053452491760254</v>
      </c>
      <c r="F5561" s="38">
        <v>58.333333333333336</v>
      </c>
    </row>
    <row r="5562" spans="1:6" x14ac:dyDescent="0.35">
      <c r="A5562" s="37" t="s">
        <v>9982</v>
      </c>
      <c r="B5562" s="38">
        <v>-38.537984080000001</v>
      </c>
      <c r="C5562" s="38">
        <v>-58.763467210000002</v>
      </c>
      <c r="D5562" s="38">
        <v>0.42739325761795038</v>
      </c>
      <c r="E5562" s="38">
        <v>0.43361695110797882</v>
      </c>
      <c r="F5562" s="38">
        <v>60.215053763440864</v>
      </c>
    </row>
    <row r="5563" spans="1:6" x14ac:dyDescent="0.35">
      <c r="A5563" s="37" t="s">
        <v>9983</v>
      </c>
      <c r="B5563" s="38">
        <v>-38.578417899999998</v>
      </c>
      <c r="C5563" s="38">
        <v>-58.719526369999997</v>
      </c>
      <c r="D5563" s="38">
        <v>0.27468967437744141</v>
      </c>
      <c r="E5563" s="38">
        <v>0.26969745308160781</v>
      </c>
      <c r="F5563" s="38">
        <v>25</v>
      </c>
    </row>
    <row r="5564" spans="1:6" x14ac:dyDescent="0.35">
      <c r="A5564" s="37" t="s">
        <v>9984</v>
      </c>
      <c r="B5564" s="38">
        <v>-38.553109319999997</v>
      </c>
      <c r="C5564" s="38">
        <v>-58.738338480000003</v>
      </c>
      <c r="D5564" s="38">
        <v>0.23189325630664831</v>
      </c>
      <c r="E5564" s="38">
        <v>0.23255097591563281</v>
      </c>
      <c r="F5564" s="38">
        <v>30.046948356807512</v>
      </c>
    </row>
    <row r="5565" spans="1:6" x14ac:dyDescent="0.35">
      <c r="A5565" s="37" t="s">
        <v>9985</v>
      </c>
      <c r="B5565" s="38">
        <v>-38.554575419999999</v>
      </c>
      <c r="C5565" s="38">
        <v>-58.716864409999999</v>
      </c>
      <c r="D5565" s="38">
        <v>0.57857072353363037</v>
      </c>
      <c r="E5565" s="38">
        <v>0.55277038483243235</v>
      </c>
      <c r="F5565" s="38"/>
    </row>
    <row r="5566" spans="1:6" x14ac:dyDescent="0.35">
      <c r="A5566" s="37" t="s">
        <v>9986</v>
      </c>
      <c r="B5566" s="38">
        <v>-38.555217900000002</v>
      </c>
      <c r="C5566" s="38">
        <v>-58.725426560000002</v>
      </c>
      <c r="D5566" s="38">
        <v>0.2350613921880722</v>
      </c>
      <c r="E5566" s="38">
        <v>0.27002586228282832</v>
      </c>
      <c r="F5566" s="38"/>
    </row>
    <row r="5567" spans="1:6" x14ac:dyDescent="0.35">
      <c r="A5567" s="37" t="s">
        <v>9987</v>
      </c>
      <c r="B5567" s="38">
        <v>-38.54917811</v>
      </c>
      <c r="C5567" s="38">
        <v>-58.741814150000003</v>
      </c>
      <c r="D5567" s="38">
        <v>0.27324613928794861</v>
      </c>
      <c r="E5567" s="38">
        <v>0.26345511172947128</v>
      </c>
      <c r="F5567" s="38"/>
    </row>
    <row r="5568" spans="1:6" x14ac:dyDescent="0.35">
      <c r="A5568" s="37" t="s">
        <v>9988</v>
      </c>
      <c r="B5568" s="38">
        <v>-38.56804589</v>
      </c>
      <c r="C5568" s="38">
        <v>-58.703048250000002</v>
      </c>
      <c r="D5568" s="38">
        <v>0.49420061707496638</v>
      </c>
      <c r="E5568" s="38">
        <v>0.48413292540086278</v>
      </c>
      <c r="F5568" s="38"/>
    </row>
    <row r="5569" spans="1:6" x14ac:dyDescent="0.35">
      <c r="A5569" s="37" t="s">
        <v>9989</v>
      </c>
      <c r="B5569" s="38">
        <v>-38.540198889999999</v>
      </c>
      <c r="C5569" s="38">
        <v>-58.740967159999997</v>
      </c>
      <c r="D5569" s="38">
        <v>0.30119973421096802</v>
      </c>
      <c r="E5569" s="38">
        <v>0.29949338498868439</v>
      </c>
      <c r="F5569" s="38"/>
    </row>
    <row r="5570" spans="1:6" x14ac:dyDescent="0.35">
      <c r="A5570" s="37" t="s">
        <v>1951</v>
      </c>
      <c r="B5570" s="38">
        <v>-35.439268939999998</v>
      </c>
      <c r="C5570" s="38">
        <v>-60.888579800000002</v>
      </c>
      <c r="D5570" s="38">
        <v>0.19303986430168149</v>
      </c>
      <c r="E5570" s="38">
        <v>0.2419284396880382</v>
      </c>
      <c r="F5570" s="38"/>
    </row>
    <row r="5571" spans="1:6" x14ac:dyDescent="0.35">
      <c r="A5571" s="37" t="s">
        <v>1948</v>
      </c>
      <c r="B5571" s="38">
        <v>-35.292564110000001</v>
      </c>
      <c r="C5571" s="38">
        <v>-61.407048889999999</v>
      </c>
      <c r="D5571" s="38">
        <v>0.28228682279586792</v>
      </c>
      <c r="E5571" s="38">
        <v>0.28228682279586792</v>
      </c>
      <c r="F5571" s="38"/>
    </row>
    <row r="5572" spans="1:6" x14ac:dyDescent="0.35">
      <c r="A5572" s="37" t="s">
        <v>1949</v>
      </c>
      <c r="B5572" s="38">
        <v>-35.439569339999998</v>
      </c>
      <c r="C5572" s="38">
        <v>-60.714282330000003</v>
      </c>
      <c r="D5572" s="38">
        <v>0.50888711214065552</v>
      </c>
      <c r="E5572" s="38">
        <v>0.51251580425210896</v>
      </c>
      <c r="F5572" s="38"/>
    </row>
    <row r="5573" spans="1:6" x14ac:dyDescent="0.35">
      <c r="A5573" s="37" t="s">
        <v>1950</v>
      </c>
      <c r="B5573" s="38">
        <v>-35.447356800000001</v>
      </c>
      <c r="C5573" s="38">
        <v>-60.87128268</v>
      </c>
      <c r="D5573" s="38">
        <v>0.2690848708152771</v>
      </c>
      <c r="E5573" s="38">
        <v>0.27922383281919688</v>
      </c>
      <c r="F5573" s="38"/>
    </row>
    <row r="5574" spans="1:6" x14ac:dyDescent="0.35">
      <c r="A5574" s="37" t="s">
        <v>2440</v>
      </c>
      <c r="B5574" s="38">
        <v>-35.986392500000001</v>
      </c>
      <c r="C5574" s="38">
        <v>-62.733798929999999</v>
      </c>
      <c r="D5574" s="38">
        <v>0.30996274948120123</v>
      </c>
      <c r="E5574" s="38">
        <v>0.26338167567002152</v>
      </c>
      <c r="F5574" s="38"/>
    </row>
    <row r="5575" spans="1:6" x14ac:dyDescent="0.35">
      <c r="A5575" s="37" t="s">
        <v>1952</v>
      </c>
      <c r="B5575" s="38">
        <v>-35.439317199999998</v>
      </c>
      <c r="C5575" s="38">
        <v>-60.88846144</v>
      </c>
      <c r="D5575" s="38">
        <v>0.19303986430168149</v>
      </c>
      <c r="E5575" s="38">
        <v>0.23742911984791629</v>
      </c>
      <c r="F5575" s="38"/>
    </row>
    <row r="5576" spans="1:6" x14ac:dyDescent="0.35">
      <c r="A5576" s="37" t="s">
        <v>1953</v>
      </c>
      <c r="B5576" s="38">
        <v>-35.465339819999997</v>
      </c>
      <c r="C5576" s="38">
        <v>-60.876970010000001</v>
      </c>
      <c r="D5576" s="38">
        <v>0.56832253932952881</v>
      </c>
      <c r="E5576" s="38">
        <v>0.56258958246972823</v>
      </c>
      <c r="F5576" s="38"/>
    </row>
    <row r="5577" spans="1:6" x14ac:dyDescent="0.35">
      <c r="A5577" s="37" t="s">
        <v>9990</v>
      </c>
      <c r="B5577" s="38">
        <v>-35.454101739999999</v>
      </c>
      <c r="C5577" s="38">
        <v>-60.878556690000003</v>
      </c>
      <c r="D5577" s="38">
        <v>0.33355540037155151</v>
      </c>
      <c r="E5577" s="38">
        <v>0.31213324281730148</v>
      </c>
      <c r="F5577" s="38">
        <v>28.571428571428569</v>
      </c>
    </row>
    <row r="5578" spans="1:6" x14ac:dyDescent="0.35">
      <c r="A5578" s="37" t="s">
        <v>9991</v>
      </c>
      <c r="B5578" s="38">
        <v>-35.453097470000003</v>
      </c>
      <c r="C5578" s="38">
        <v>-60.876597680000003</v>
      </c>
      <c r="D5578" s="38">
        <v>0.30883514881134028</v>
      </c>
      <c r="E5578" s="38">
        <v>0.3226420200533337</v>
      </c>
      <c r="F5578" s="38">
        <v>34.285714285714285</v>
      </c>
    </row>
    <row r="5579" spans="1:6" x14ac:dyDescent="0.35">
      <c r="A5579" s="37" t="s">
        <v>9992</v>
      </c>
      <c r="B5579" s="38">
        <v>-35.456451749999999</v>
      </c>
      <c r="C5579" s="38">
        <v>-60.903398160000002</v>
      </c>
      <c r="D5579" s="38">
        <v>0.4514521062374115</v>
      </c>
      <c r="E5579" s="38">
        <v>0.45178880973866109</v>
      </c>
      <c r="F5579" s="38"/>
    </row>
    <row r="5580" spans="1:6" x14ac:dyDescent="0.35">
      <c r="A5580" s="37" t="s">
        <v>9993</v>
      </c>
      <c r="B5580" s="38">
        <v>-35.44358089</v>
      </c>
      <c r="C5580" s="38">
        <v>-60.883255820000002</v>
      </c>
      <c r="D5580" s="38">
        <v>0.1068736985325813</v>
      </c>
      <c r="E5580" s="38">
        <v>0.1114686934484376</v>
      </c>
      <c r="F5580" s="38"/>
    </row>
    <row r="5581" spans="1:6" x14ac:dyDescent="0.35">
      <c r="A5581" s="37" t="s">
        <v>9994</v>
      </c>
      <c r="B5581" s="38">
        <v>-35.451186059999998</v>
      </c>
      <c r="C5581" s="38">
        <v>-60.883566389999999</v>
      </c>
      <c r="D5581" s="38">
        <v>0.20787335932254791</v>
      </c>
      <c r="E5581" s="38">
        <v>0.21244087540789661</v>
      </c>
      <c r="F5581" s="38"/>
    </row>
    <row r="5582" spans="1:6" x14ac:dyDescent="0.35">
      <c r="A5582" s="37" t="s">
        <v>9995</v>
      </c>
      <c r="B5582" s="38">
        <v>-35.441241249999997</v>
      </c>
      <c r="C5582" s="38">
        <v>-60.882348659999998</v>
      </c>
      <c r="D5582" s="38">
        <v>0.1070123985409737</v>
      </c>
      <c r="E5582" s="38">
        <v>0.1215610059185161</v>
      </c>
      <c r="F5582" s="38">
        <v>33.980582524271846</v>
      </c>
    </row>
    <row r="5583" spans="1:6" x14ac:dyDescent="0.35">
      <c r="A5583" s="37" t="s">
        <v>9996</v>
      </c>
      <c r="B5583" s="38">
        <v>-35.291096320000001</v>
      </c>
      <c r="C5583" s="38">
        <v>-61.405865660000003</v>
      </c>
      <c r="D5583" s="38">
        <v>0.28228682279586792</v>
      </c>
      <c r="E5583" s="38">
        <v>0.30918805260916021</v>
      </c>
      <c r="F5583" s="38">
        <v>28.378378378378379</v>
      </c>
    </row>
    <row r="5584" spans="1:6" x14ac:dyDescent="0.35">
      <c r="A5584" s="37" t="s">
        <v>9997</v>
      </c>
      <c r="B5584" s="38">
        <v>-35.519364959999997</v>
      </c>
      <c r="C5584" s="38">
        <v>-61.002352889999997</v>
      </c>
      <c r="D5584" s="38">
        <v>0.29177460074424738</v>
      </c>
      <c r="E5584" s="38">
        <v>0.29321632808760589</v>
      </c>
      <c r="F5584" s="38">
        <v>55.000000000000007</v>
      </c>
    </row>
    <row r="5585" spans="1:6" x14ac:dyDescent="0.35">
      <c r="A5585" s="37" t="s">
        <v>9998</v>
      </c>
      <c r="B5585" s="38">
        <v>-35.407607689999999</v>
      </c>
      <c r="C5585" s="38">
        <v>-61.207104809999997</v>
      </c>
      <c r="D5585" s="38">
        <v>0.41427850723266602</v>
      </c>
      <c r="E5585" s="38">
        <v>0.41427850723266602</v>
      </c>
      <c r="F5585" s="38">
        <v>30</v>
      </c>
    </row>
    <row r="5586" spans="1:6" x14ac:dyDescent="0.35">
      <c r="A5586" s="37" t="s">
        <v>9999</v>
      </c>
      <c r="B5586" s="38">
        <v>-35.648677309999997</v>
      </c>
      <c r="C5586" s="38">
        <v>-60.708392699999997</v>
      </c>
      <c r="D5586" s="38">
        <v>0.41728276014327997</v>
      </c>
      <c r="E5586" s="38">
        <v>0.43151193229775681</v>
      </c>
      <c r="F5586" s="38">
        <v>27.819548872180448</v>
      </c>
    </row>
    <row r="5587" spans="1:6" x14ac:dyDescent="0.35">
      <c r="A5587" s="37" t="s">
        <v>10000</v>
      </c>
      <c r="B5587" s="38">
        <v>-35.236241640000003</v>
      </c>
      <c r="C5587" s="38">
        <v>-60.822988799999997</v>
      </c>
      <c r="D5587" s="38">
        <v>0.3858012855052948</v>
      </c>
      <c r="E5587" s="38">
        <v>0.38243695126997462</v>
      </c>
      <c r="F5587" s="38">
        <v>38.70967741935484</v>
      </c>
    </row>
    <row r="5588" spans="1:6" x14ac:dyDescent="0.35">
      <c r="A5588" s="37" t="s">
        <v>10001</v>
      </c>
      <c r="B5588" s="38">
        <v>-35.438401450000001</v>
      </c>
      <c r="C5588" s="38">
        <v>-60.713791630000003</v>
      </c>
      <c r="D5588" s="38">
        <v>0.50888711214065552</v>
      </c>
      <c r="E5588" s="38">
        <v>0.51113551227669962</v>
      </c>
      <c r="F5588" s="38">
        <v>17.948717948717949</v>
      </c>
    </row>
    <row r="5589" spans="1:6" x14ac:dyDescent="0.35">
      <c r="A5589" s="37" t="s">
        <v>10002</v>
      </c>
      <c r="B5589" s="38">
        <v>-35.454725699999997</v>
      </c>
      <c r="C5589" s="38">
        <v>-60.894549730000001</v>
      </c>
      <c r="D5589" s="38">
        <v>0.41279292106628418</v>
      </c>
      <c r="E5589" s="38">
        <v>0.4084220826625824</v>
      </c>
      <c r="F5589" s="38">
        <v>61.111111111111114</v>
      </c>
    </row>
    <row r="5590" spans="1:6" x14ac:dyDescent="0.35">
      <c r="A5590" s="37" t="s">
        <v>10003</v>
      </c>
      <c r="B5590" s="38">
        <v>-35.444595800000002</v>
      </c>
      <c r="C5590" s="38">
        <v>-60.875381509999997</v>
      </c>
      <c r="D5590" s="38">
        <v>0.27634260058403021</v>
      </c>
      <c r="E5590" s="38">
        <v>0.27088801804426549</v>
      </c>
      <c r="F5590" s="38">
        <v>36.301369863013697</v>
      </c>
    </row>
    <row r="5591" spans="1:6" x14ac:dyDescent="0.35">
      <c r="A5591" s="37" t="s">
        <v>10004</v>
      </c>
      <c r="B5591" s="38">
        <v>-35.434334649999997</v>
      </c>
      <c r="C5591" s="38">
        <v>-60.881182770000002</v>
      </c>
      <c r="D5591" s="38">
        <v>0.2238038182258606</v>
      </c>
      <c r="E5591" s="38">
        <v>0.23594488534662461</v>
      </c>
      <c r="F5591" s="38">
        <v>66.666666666666657</v>
      </c>
    </row>
    <row r="5592" spans="1:6" x14ac:dyDescent="0.35">
      <c r="A5592" s="37" t="s">
        <v>10005</v>
      </c>
      <c r="B5592" s="38">
        <v>-35.554794010000002</v>
      </c>
      <c r="C5592" s="38">
        <v>-60.560351840000003</v>
      </c>
      <c r="D5592" s="38">
        <v>0.3363911509513855</v>
      </c>
      <c r="E5592" s="38">
        <v>0.3363911509513855</v>
      </c>
      <c r="F5592" s="38">
        <v>50</v>
      </c>
    </row>
    <row r="5593" spans="1:6" x14ac:dyDescent="0.35">
      <c r="A5593" s="37" t="s">
        <v>10006</v>
      </c>
      <c r="B5593" s="38">
        <v>-35.6069867</v>
      </c>
      <c r="C5593" s="38">
        <v>-60.917096809999997</v>
      </c>
      <c r="D5593" s="38">
        <v>0.33971181511878967</v>
      </c>
      <c r="E5593" s="38">
        <v>0.34602236321994229</v>
      </c>
      <c r="F5593" s="38">
        <v>33.333333333333329</v>
      </c>
    </row>
    <row r="5594" spans="1:6" x14ac:dyDescent="0.35">
      <c r="A5594" s="37" t="s">
        <v>10007</v>
      </c>
      <c r="B5594" s="38">
        <v>-35.444715989999999</v>
      </c>
      <c r="C5594" s="38">
        <v>-60.896005240000001</v>
      </c>
      <c r="D5594" s="38">
        <v>0.33659157156944269</v>
      </c>
      <c r="E5594" s="38">
        <v>0.32727667454041931</v>
      </c>
      <c r="F5594" s="38">
        <v>30.4</v>
      </c>
    </row>
    <row r="5595" spans="1:6" x14ac:dyDescent="0.35">
      <c r="A5595" s="37" t="s">
        <v>10008</v>
      </c>
      <c r="B5595" s="38">
        <v>-35.498433349999999</v>
      </c>
      <c r="C5595" s="38">
        <v>-60.869861620000002</v>
      </c>
      <c r="D5595" s="38">
        <v>0.40216770768165588</v>
      </c>
      <c r="E5595" s="38">
        <v>0.41857188940048218</v>
      </c>
      <c r="F5595" s="38">
        <v>36.363636363636367</v>
      </c>
    </row>
    <row r="5596" spans="1:6" x14ac:dyDescent="0.35">
      <c r="A5596" s="37" t="s">
        <v>10009</v>
      </c>
      <c r="B5596" s="38">
        <v>-35.461422259999999</v>
      </c>
      <c r="C5596" s="38">
        <v>-60.870667490000002</v>
      </c>
      <c r="D5596" s="38">
        <v>0.52704524993896484</v>
      </c>
      <c r="E5596" s="38">
        <v>0.52169654539653232</v>
      </c>
      <c r="F5596" s="38">
        <v>65.573770491803273</v>
      </c>
    </row>
    <row r="5597" spans="1:6" x14ac:dyDescent="0.35">
      <c r="A5597" s="37" t="s">
        <v>10010</v>
      </c>
      <c r="B5597" s="38">
        <v>-35.451302230000003</v>
      </c>
      <c r="C5597" s="38">
        <v>-60.883784560000002</v>
      </c>
      <c r="D5597" s="38">
        <v>0.20787335932254791</v>
      </c>
      <c r="E5597" s="38">
        <v>0.2112264794607957</v>
      </c>
      <c r="F5597" s="38">
        <v>34.482758620689658</v>
      </c>
    </row>
    <row r="5598" spans="1:6" x14ac:dyDescent="0.35">
      <c r="A5598" s="37" t="s">
        <v>10011</v>
      </c>
      <c r="B5598" s="38">
        <v>-35.235570580000001</v>
      </c>
      <c r="C5598" s="38">
        <v>-60.822215790000001</v>
      </c>
      <c r="D5598" s="38">
        <v>0.35500657558441162</v>
      </c>
      <c r="E5598" s="38">
        <v>0.37253793188043538</v>
      </c>
      <c r="F5598" s="38">
        <v>22.950819672131146</v>
      </c>
    </row>
    <row r="5599" spans="1:6" x14ac:dyDescent="0.35">
      <c r="A5599" s="37" t="s">
        <v>10012</v>
      </c>
      <c r="B5599" s="38">
        <v>-35.408053109999997</v>
      </c>
      <c r="C5599" s="38">
        <v>-61.210333239999997</v>
      </c>
      <c r="D5599" s="38">
        <v>0.41427850723266602</v>
      </c>
      <c r="E5599" s="38">
        <v>0.41427850723266602</v>
      </c>
      <c r="F5599" s="38">
        <v>21.052631578947366</v>
      </c>
    </row>
    <row r="5600" spans="1:6" x14ac:dyDescent="0.35">
      <c r="A5600" s="37" t="s">
        <v>1955</v>
      </c>
      <c r="B5600" s="38">
        <v>-35.443259410000003</v>
      </c>
      <c r="C5600" s="38">
        <v>-60.883228860000003</v>
      </c>
      <c r="D5600" s="38">
        <v>0.1068736985325813</v>
      </c>
      <c r="E5600" s="38">
        <v>0.109373362244744</v>
      </c>
      <c r="F5600" s="38"/>
    </row>
    <row r="5601" spans="1:6" x14ac:dyDescent="0.35">
      <c r="A5601" s="37" t="s">
        <v>1957</v>
      </c>
      <c r="B5601" s="38">
        <v>-35.292556189999999</v>
      </c>
      <c r="C5601" s="38">
        <v>-61.406899029999998</v>
      </c>
      <c r="D5601" s="38">
        <v>0.28228682279586792</v>
      </c>
      <c r="E5601" s="38">
        <v>0.28228682279586792</v>
      </c>
      <c r="F5601" s="38"/>
    </row>
    <row r="5602" spans="1:6" x14ac:dyDescent="0.35">
      <c r="A5602" s="37" t="s">
        <v>10013</v>
      </c>
      <c r="B5602" s="38">
        <v>-35.516562780000001</v>
      </c>
      <c r="C5602" s="38">
        <v>-61.000190549999999</v>
      </c>
      <c r="D5602" s="38">
        <v>0.29177460074424738</v>
      </c>
      <c r="E5602" s="38">
        <v>0.29513863121208389</v>
      </c>
      <c r="F5602" s="38">
        <v>20.967741935483872</v>
      </c>
    </row>
    <row r="5603" spans="1:6" x14ac:dyDescent="0.35">
      <c r="A5603" s="37" t="s">
        <v>10014</v>
      </c>
      <c r="B5603" s="38">
        <v>-35.451042409999999</v>
      </c>
      <c r="C5603" s="38">
        <v>-60.883776259999998</v>
      </c>
      <c r="D5603" s="38">
        <v>0.20787335932254791</v>
      </c>
      <c r="E5603" s="38">
        <v>0.20980356915577039</v>
      </c>
      <c r="F5603" s="38">
        <v>15.144508670520231</v>
      </c>
    </row>
    <row r="5604" spans="1:6" x14ac:dyDescent="0.35">
      <c r="A5604" s="37" t="s">
        <v>10015</v>
      </c>
      <c r="B5604" s="38">
        <v>-35.453439940000003</v>
      </c>
      <c r="C5604" s="38">
        <v>-60.876629989999998</v>
      </c>
      <c r="D5604" s="38">
        <v>0.30883514881134028</v>
      </c>
      <c r="E5604" s="38">
        <v>0.32440389692783361</v>
      </c>
      <c r="F5604" s="38">
        <v>31.03448275862069</v>
      </c>
    </row>
    <row r="5605" spans="1:6" x14ac:dyDescent="0.35">
      <c r="A5605" s="37" t="s">
        <v>10016</v>
      </c>
      <c r="B5605" s="38">
        <v>-35.445036790000003</v>
      </c>
      <c r="C5605" s="38">
        <v>-60.875767330000002</v>
      </c>
      <c r="D5605" s="38">
        <v>0.27634260058403021</v>
      </c>
      <c r="E5605" s="38">
        <v>0.26393189019448049</v>
      </c>
      <c r="F5605" s="38">
        <v>14.689265536723164</v>
      </c>
    </row>
    <row r="5606" spans="1:6" x14ac:dyDescent="0.35">
      <c r="A5606" s="37" t="s">
        <v>10017</v>
      </c>
      <c r="B5606" s="38">
        <v>-35.44396588</v>
      </c>
      <c r="C5606" s="38">
        <v>-60.889885509999999</v>
      </c>
      <c r="D5606" s="38">
        <v>0.29636722803115839</v>
      </c>
      <c r="E5606" s="38">
        <v>0.29341896741013779</v>
      </c>
      <c r="F5606" s="38"/>
    </row>
    <row r="5607" spans="1:6" x14ac:dyDescent="0.35">
      <c r="A5607" s="37" t="s">
        <v>10018</v>
      </c>
      <c r="B5607" s="38">
        <v>-35.443359729999997</v>
      </c>
      <c r="C5607" s="38">
        <v>-60.883371940000004</v>
      </c>
      <c r="D5607" s="38">
        <v>0.1068736985325813</v>
      </c>
      <c r="E5607" s="38">
        <v>0.1116523895608751</v>
      </c>
      <c r="F5607" s="38">
        <v>18.526785714285715</v>
      </c>
    </row>
    <row r="5608" spans="1:6" x14ac:dyDescent="0.35">
      <c r="A5608" s="37" t="s">
        <v>10019</v>
      </c>
      <c r="B5608" s="38">
        <v>-35.447436889999999</v>
      </c>
      <c r="C5608" s="38">
        <v>-60.871475330000003</v>
      </c>
      <c r="D5608" s="38">
        <v>0.2690848708152771</v>
      </c>
      <c r="E5608" s="38">
        <v>0.27839646254267009</v>
      </c>
      <c r="F5608" s="38">
        <v>62.179487179487182</v>
      </c>
    </row>
    <row r="5609" spans="1:6" x14ac:dyDescent="0.35">
      <c r="A5609" s="37" t="s">
        <v>10020</v>
      </c>
      <c r="B5609" s="38">
        <v>-35.449461479999997</v>
      </c>
      <c r="C5609" s="38">
        <v>-60.880623360000001</v>
      </c>
      <c r="D5609" s="38">
        <v>0.24826173484325409</v>
      </c>
      <c r="E5609" s="38">
        <v>0.2476519969733138</v>
      </c>
      <c r="F5609" s="38">
        <v>47.41935483870968</v>
      </c>
    </row>
    <row r="5610" spans="1:6" x14ac:dyDescent="0.35">
      <c r="A5610" s="37" t="s">
        <v>10021</v>
      </c>
      <c r="B5610" s="38">
        <v>-35.445694670000002</v>
      </c>
      <c r="C5610" s="38">
        <v>-60.891917030000002</v>
      </c>
      <c r="D5610" s="38">
        <v>0.31429076194763178</v>
      </c>
      <c r="E5610" s="38">
        <v>0.27524302376283177</v>
      </c>
      <c r="F5610" s="38">
        <v>22.141119221411191</v>
      </c>
    </row>
    <row r="5611" spans="1:6" x14ac:dyDescent="0.35">
      <c r="A5611" s="37" t="s">
        <v>10022</v>
      </c>
      <c r="B5611" s="38">
        <v>-35.439378269999999</v>
      </c>
      <c r="C5611" s="38">
        <v>-60.888367090000003</v>
      </c>
      <c r="D5611" s="38">
        <v>0.19303986430168149</v>
      </c>
      <c r="E5611" s="38">
        <v>0.23417402607829951</v>
      </c>
      <c r="F5611" s="38">
        <v>45.493562231759654</v>
      </c>
    </row>
    <row r="5612" spans="1:6" x14ac:dyDescent="0.35">
      <c r="A5612" s="37" t="s">
        <v>10023</v>
      </c>
      <c r="B5612" s="38">
        <v>-35.534758080000003</v>
      </c>
      <c r="C5612" s="38">
        <v>-60.79230948</v>
      </c>
      <c r="D5612" s="38">
        <v>0.64516359567642212</v>
      </c>
      <c r="E5612" s="38">
        <v>0.64135438203811646</v>
      </c>
      <c r="F5612" s="38">
        <v>10</v>
      </c>
    </row>
    <row r="5613" spans="1:6" x14ac:dyDescent="0.35">
      <c r="A5613" s="37" t="s">
        <v>10024</v>
      </c>
      <c r="B5613" s="38">
        <v>-35.439726059999998</v>
      </c>
      <c r="C5613" s="38">
        <v>-60.714234859999998</v>
      </c>
      <c r="D5613" s="38">
        <v>0.50888711214065552</v>
      </c>
      <c r="E5613" s="38">
        <v>0.51227755679024589</v>
      </c>
      <c r="F5613" s="38">
        <v>25.842696629213485</v>
      </c>
    </row>
    <row r="5614" spans="1:6" x14ac:dyDescent="0.35">
      <c r="A5614" s="37" t="s">
        <v>10025</v>
      </c>
      <c r="B5614" s="38">
        <v>-35.289835259999997</v>
      </c>
      <c r="C5614" s="38">
        <v>-61.411300910000001</v>
      </c>
      <c r="D5614" s="38">
        <v>0.39433085918426508</v>
      </c>
      <c r="E5614" s="38">
        <v>0.36589241623878482</v>
      </c>
      <c r="F5614" s="38">
        <v>26.086956521739129</v>
      </c>
    </row>
    <row r="5615" spans="1:6" x14ac:dyDescent="0.35">
      <c r="A5615" s="37" t="s">
        <v>10026</v>
      </c>
      <c r="B5615" s="38">
        <v>-35.475740360000003</v>
      </c>
      <c r="C5615" s="38">
        <v>-60.942676069999997</v>
      </c>
      <c r="D5615" s="38">
        <v>0.393302321434021</v>
      </c>
      <c r="E5615" s="38">
        <v>0.393302321434021</v>
      </c>
      <c r="F5615" s="38">
        <v>33.333333333333329</v>
      </c>
    </row>
    <row r="5616" spans="1:6" x14ac:dyDescent="0.35">
      <c r="A5616" s="37" t="s">
        <v>10027</v>
      </c>
      <c r="B5616" s="38">
        <v>-35.34278071</v>
      </c>
      <c r="C5616" s="38">
        <v>-60.748157310000003</v>
      </c>
      <c r="D5616" s="38">
        <v>0.6258690357208252</v>
      </c>
      <c r="E5616" s="38">
        <v>0.61391207656344848</v>
      </c>
      <c r="F5616" s="38">
        <v>41.666666666666671</v>
      </c>
    </row>
    <row r="5617" spans="1:6" x14ac:dyDescent="0.35">
      <c r="A5617" s="37" t="s">
        <v>10028</v>
      </c>
      <c r="B5617" s="38">
        <v>-35.334894400000003</v>
      </c>
      <c r="C5617" s="38">
        <v>-61.090472089999999</v>
      </c>
      <c r="D5617" s="38">
        <v>0.36297315359115601</v>
      </c>
      <c r="E5617" s="38">
        <v>0.36590943847383772</v>
      </c>
      <c r="F5617" s="38">
        <v>33.333333333333329</v>
      </c>
    </row>
    <row r="5618" spans="1:6" x14ac:dyDescent="0.35">
      <c r="A5618" s="37" t="s">
        <v>10029</v>
      </c>
      <c r="B5618" s="38">
        <v>-35.516563380000001</v>
      </c>
      <c r="C5618" s="38">
        <v>-61.000118479999998</v>
      </c>
      <c r="D5618" s="38">
        <v>0.29177460074424738</v>
      </c>
      <c r="E5618" s="38">
        <v>0.29513863121208389</v>
      </c>
      <c r="F5618" s="38">
        <v>27.941176470588236</v>
      </c>
    </row>
    <row r="5619" spans="1:6" x14ac:dyDescent="0.35">
      <c r="A5619" s="37" t="s">
        <v>10030</v>
      </c>
      <c r="B5619" s="38">
        <v>-35.292445100000002</v>
      </c>
      <c r="C5619" s="38">
        <v>-61.40706848</v>
      </c>
      <c r="D5619" s="38">
        <v>0.28228682279586792</v>
      </c>
      <c r="E5619" s="38">
        <v>0.28228682279586792</v>
      </c>
      <c r="F5619" s="38">
        <v>31.404958677685951</v>
      </c>
    </row>
    <row r="5620" spans="1:6" x14ac:dyDescent="0.35">
      <c r="A5620" s="37" t="s">
        <v>10031</v>
      </c>
      <c r="B5620" s="38">
        <v>-35.649197710000003</v>
      </c>
      <c r="C5620" s="38">
        <v>-60.709537519999998</v>
      </c>
      <c r="D5620" s="38">
        <v>0.4625527560710907</v>
      </c>
      <c r="E5620" s="38">
        <v>0.43549126950470179</v>
      </c>
      <c r="F5620" s="38">
        <v>31.889763779527559</v>
      </c>
    </row>
    <row r="5621" spans="1:6" x14ac:dyDescent="0.35">
      <c r="A5621" s="37" t="s">
        <v>10032</v>
      </c>
      <c r="B5621" s="38">
        <v>-35.5537694</v>
      </c>
      <c r="C5621" s="38">
        <v>-60.559465490000001</v>
      </c>
      <c r="D5621" s="38">
        <v>0.3363911509513855</v>
      </c>
      <c r="E5621" s="38">
        <v>0.3363911509513855</v>
      </c>
      <c r="F5621" s="38">
        <v>27.027027027027028</v>
      </c>
    </row>
    <row r="5622" spans="1:6" x14ac:dyDescent="0.35">
      <c r="A5622" s="37" t="s">
        <v>10033</v>
      </c>
      <c r="B5622" s="38">
        <v>-35.235511049999999</v>
      </c>
      <c r="C5622" s="38">
        <v>-60.822142919999997</v>
      </c>
      <c r="D5622" s="38">
        <v>0.35500657558441162</v>
      </c>
      <c r="E5622" s="38">
        <v>0.3711035388547021</v>
      </c>
      <c r="F5622" s="38">
        <v>38.461538461538467</v>
      </c>
    </row>
    <row r="5623" spans="1:6" x14ac:dyDescent="0.35">
      <c r="A5623" s="37" t="s">
        <v>10034</v>
      </c>
      <c r="B5623" s="38">
        <v>-35.408018839999997</v>
      </c>
      <c r="C5623" s="38">
        <v>-61.210495610000002</v>
      </c>
      <c r="D5623" s="38">
        <v>0.41427850723266602</v>
      </c>
      <c r="E5623" s="38">
        <v>0.41427850723266602</v>
      </c>
      <c r="F5623" s="38">
        <v>32.653061224489797</v>
      </c>
    </row>
    <row r="5624" spans="1:6" x14ac:dyDescent="0.35">
      <c r="A5624" s="37" t="s">
        <v>10035</v>
      </c>
      <c r="B5624" s="38">
        <v>-35.745719819999998</v>
      </c>
      <c r="C5624" s="38">
        <v>-60.857473089999999</v>
      </c>
      <c r="D5624" s="38">
        <v>0.36149337887763983</v>
      </c>
      <c r="E5624" s="38">
        <v>0.36149337887763983</v>
      </c>
      <c r="F5624" s="38">
        <v>18.181818181818183</v>
      </c>
    </row>
    <row r="5625" spans="1:6" x14ac:dyDescent="0.35">
      <c r="A5625" s="37" t="s">
        <v>10036</v>
      </c>
      <c r="B5625" s="38">
        <v>-35.498333979999998</v>
      </c>
      <c r="C5625" s="38">
        <v>-60.870406629999998</v>
      </c>
      <c r="D5625" s="38">
        <v>0.40216770768165588</v>
      </c>
      <c r="E5625" s="38">
        <v>0.42109560966491699</v>
      </c>
      <c r="F5625" s="38">
        <v>29.702970297029701</v>
      </c>
    </row>
    <row r="5626" spans="1:6" x14ac:dyDescent="0.35">
      <c r="A5626" s="37" t="s">
        <v>10037</v>
      </c>
      <c r="B5626" s="38">
        <v>-35.605214439999997</v>
      </c>
      <c r="C5626" s="38">
        <v>-60.916066110000003</v>
      </c>
      <c r="D5626" s="38">
        <v>0.33971181511878967</v>
      </c>
      <c r="E5626" s="38">
        <v>0.36220775047938031</v>
      </c>
      <c r="F5626" s="38">
        <v>23.809523809523807</v>
      </c>
    </row>
    <row r="5627" spans="1:6" x14ac:dyDescent="0.35">
      <c r="A5627" s="37" t="s">
        <v>10038</v>
      </c>
      <c r="B5627" s="38">
        <v>-35.222620650000003</v>
      </c>
      <c r="C5627" s="38">
        <v>-61.047547659999999</v>
      </c>
      <c r="D5627" s="38">
        <v>0.38325133919715881</v>
      </c>
      <c r="E5627" s="38">
        <v>0.38192815764954208</v>
      </c>
      <c r="F5627" s="38" t="s">
        <v>5130</v>
      </c>
    </row>
    <row r="5628" spans="1:6" x14ac:dyDescent="0.35">
      <c r="A5628" s="37" t="s">
        <v>10039</v>
      </c>
      <c r="B5628" s="38">
        <v>-35.444594960000003</v>
      </c>
      <c r="C5628" s="38">
        <v>-60.896833319999999</v>
      </c>
      <c r="D5628" s="38">
        <v>0.33659157156944269</v>
      </c>
      <c r="E5628" s="38">
        <v>0.32671886843604009</v>
      </c>
      <c r="F5628" s="38">
        <v>31.330472103004293</v>
      </c>
    </row>
    <row r="5629" spans="1:6" x14ac:dyDescent="0.35">
      <c r="A5629" s="37" t="s">
        <v>10040</v>
      </c>
      <c r="B5629" s="38">
        <v>-35.446981569999998</v>
      </c>
      <c r="C5629" s="38">
        <v>-61.356155889999997</v>
      </c>
      <c r="D5629" s="38">
        <v>0.32871842384338379</v>
      </c>
      <c r="E5629" s="38">
        <v>0.32871842384338379</v>
      </c>
      <c r="F5629" s="38">
        <v>0</v>
      </c>
    </row>
    <row r="5630" spans="1:6" x14ac:dyDescent="0.35">
      <c r="A5630" s="37" t="s">
        <v>10041</v>
      </c>
      <c r="B5630" s="38">
        <v>-35.401604820000003</v>
      </c>
      <c r="C5630" s="38">
        <v>-61.005771809999999</v>
      </c>
      <c r="D5630" s="38">
        <v>0.39727786183357239</v>
      </c>
      <c r="E5630" s="38">
        <v>0.40213305390242382</v>
      </c>
      <c r="F5630" s="38">
        <v>0</v>
      </c>
    </row>
    <row r="5631" spans="1:6" x14ac:dyDescent="0.35">
      <c r="A5631" s="37" t="s">
        <v>10042</v>
      </c>
      <c r="B5631" s="38">
        <v>-35.320540389999998</v>
      </c>
      <c r="C5631" s="38">
        <v>-61.204601289999999</v>
      </c>
      <c r="D5631" s="38">
        <v>0.44535845518112183</v>
      </c>
      <c r="E5631" s="38">
        <v>0.44535842779520401</v>
      </c>
      <c r="F5631" s="38">
        <v>0</v>
      </c>
    </row>
    <row r="5632" spans="1:6" x14ac:dyDescent="0.35">
      <c r="A5632" s="37" t="s">
        <v>10043</v>
      </c>
      <c r="B5632" s="38">
        <v>-35.494238289999998</v>
      </c>
      <c r="C5632" s="38">
        <v>-60.709553829999997</v>
      </c>
      <c r="D5632" s="38">
        <v>0.40787923336029053</v>
      </c>
      <c r="E5632" s="38">
        <v>0.40787923336029053</v>
      </c>
      <c r="F5632" s="38">
        <v>28.571428571428569</v>
      </c>
    </row>
    <row r="5633" spans="1:6" x14ac:dyDescent="0.35">
      <c r="A5633" s="37" t="s">
        <v>10044</v>
      </c>
      <c r="B5633" s="38">
        <v>-35.465716720000003</v>
      </c>
      <c r="C5633" s="38">
        <v>-60.867393300000003</v>
      </c>
      <c r="D5633" s="38">
        <v>0.53423470258712769</v>
      </c>
      <c r="E5633" s="38">
        <v>0.53583960313546031</v>
      </c>
      <c r="F5633" s="38">
        <v>62.311557788944725</v>
      </c>
    </row>
    <row r="5634" spans="1:6" x14ac:dyDescent="0.35">
      <c r="A5634" s="37" t="s">
        <v>10045</v>
      </c>
      <c r="B5634" s="38">
        <v>-35.40196581</v>
      </c>
      <c r="C5634" s="38">
        <v>-61.433946570000003</v>
      </c>
      <c r="D5634" s="38">
        <v>0.35462972521781921</v>
      </c>
      <c r="E5634" s="38">
        <v>0.35462972521781921</v>
      </c>
      <c r="F5634" s="38">
        <v>0</v>
      </c>
    </row>
    <row r="5635" spans="1:6" x14ac:dyDescent="0.35">
      <c r="A5635" s="37" t="s">
        <v>10046</v>
      </c>
      <c r="B5635" s="38">
        <v>-35.554148650000002</v>
      </c>
      <c r="C5635" s="38">
        <v>-61.12519837</v>
      </c>
      <c r="D5635" s="38">
        <v>0.30932939052581793</v>
      </c>
      <c r="E5635" s="38">
        <v>0.30932939052581793</v>
      </c>
      <c r="F5635" s="38">
        <v>28.571428571428569</v>
      </c>
    </row>
    <row r="5636" spans="1:6" x14ac:dyDescent="0.35">
      <c r="A5636" s="37" t="s">
        <v>10047</v>
      </c>
      <c r="B5636" s="38">
        <v>-35.4323427</v>
      </c>
      <c r="C5636" s="38">
        <v>-60.882096699999998</v>
      </c>
      <c r="D5636" s="38">
        <v>0.33202922344207758</v>
      </c>
      <c r="E5636" s="38">
        <v>0.30116399558814788</v>
      </c>
      <c r="F5636" s="38">
        <v>44.274809160305345</v>
      </c>
    </row>
    <row r="5637" spans="1:6" x14ac:dyDescent="0.35">
      <c r="A5637" s="37" t="s">
        <v>10048</v>
      </c>
      <c r="B5637" s="38">
        <v>-35.45461212</v>
      </c>
      <c r="C5637" s="38">
        <v>-60.894679600000003</v>
      </c>
      <c r="D5637" s="38">
        <v>0.41279292106628418</v>
      </c>
      <c r="E5637" s="38">
        <v>0.40882488997543559</v>
      </c>
      <c r="F5637" s="38">
        <v>53.6</v>
      </c>
    </row>
    <row r="5638" spans="1:6" x14ac:dyDescent="0.35">
      <c r="A5638" s="37" t="s">
        <v>10049</v>
      </c>
      <c r="B5638" s="38">
        <v>-35.838040939999999</v>
      </c>
      <c r="C5638" s="38">
        <v>-60.997594960000001</v>
      </c>
      <c r="D5638" s="38">
        <v>0.39066153764724731</v>
      </c>
      <c r="E5638" s="38">
        <v>0.39066153764724731</v>
      </c>
      <c r="F5638" s="38">
        <v>14.285714285714285</v>
      </c>
    </row>
    <row r="5639" spans="1:6" x14ac:dyDescent="0.35">
      <c r="A5639" s="37" t="s">
        <v>10050</v>
      </c>
      <c r="B5639" s="38">
        <v>-35.450939609999999</v>
      </c>
      <c r="C5639" s="38">
        <v>-60.88409996</v>
      </c>
      <c r="D5639" s="38">
        <v>0.20787335932254791</v>
      </c>
      <c r="E5639" s="38">
        <v>0.20704281652295911</v>
      </c>
      <c r="F5639" s="38">
        <v>27.36625514403292</v>
      </c>
    </row>
    <row r="5640" spans="1:6" x14ac:dyDescent="0.35">
      <c r="A5640" s="37" t="s">
        <v>10051</v>
      </c>
      <c r="B5640" s="38">
        <v>-35.442302650000002</v>
      </c>
      <c r="C5640" s="38">
        <v>-60.890145070000003</v>
      </c>
      <c r="D5640" s="38">
        <v>0.35862427949905401</v>
      </c>
      <c r="E5640" s="38">
        <v>0.31985407479499522</v>
      </c>
      <c r="F5640" s="38"/>
    </row>
    <row r="5641" spans="1:6" x14ac:dyDescent="0.35">
      <c r="A5641" s="37" t="s">
        <v>10052</v>
      </c>
      <c r="B5641" s="38">
        <v>-35.443932670000002</v>
      </c>
      <c r="C5641" s="38">
        <v>-60.871880490000002</v>
      </c>
      <c r="D5641" s="38">
        <v>0.31543952226638788</v>
      </c>
      <c r="E5641" s="38">
        <v>0.30719595833828572</v>
      </c>
      <c r="F5641" s="38"/>
    </row>
    <row r="5642" spans="1:6" x14ac:dyDescent="0.35">
      <c r="A5642" s="37" t="s">
        <v>10053</v>
      </c>
      <c r="B5642" s="38">
        <v>-35.293489870000002</v>
      </c>
      <c r="C5642" s="38">
        <v>-61.408527450000001</v>
      </c>
      <c r="D5642" s="38">
        <v>0.28228682279586792</v>
      </c>
      <c r="E5642" s="38">
        <v>0.28262753536303842</v>
      </c>
      <c r="F5642" s="38"/>
    </row>
    <row r="5643" spans="1:6" x14ac:dyDescent="0.35">
      <c r="A5643" s="37" t="s">
        <v>10054</v>
      </c>
      <c r="B5643" s="38">
        <v>-35.647545039999997</v>
      </c>
      <c r="C5643" s="38">
        <v>-60.709879430000001</v>
      </c>
      <c r="D5643" s="38">
        <v>0.4625527560710907</v>
      </c>
      <c r="E5643" s="38">
        <v>0.45645219793445191</v>
      </c>
      <c r="F5643" s="38"/>
    </row>
    <row r="5644" spans="1:6" x14ac:dyDescent="0.35">
      <c r="A5644" s="37" t="s">
        <v>10055</v>
      </c>
      <c r="B5644" s="38">
        <v>-36.895535649999999</v>
      </c>
      <c r="C5644" s="38">
        <v>-60.31933652</v>
      </c>
      <c r="D5644" s="38">
        <v>3.9021939039230347E-2</v>
      </c>
      <c r="E5644" s="38">
        <v>5.5472418861953837E-2</v>
      </c>
      <c r="F5644" s="38"/>
    </row>
    <row r="5645" spans="1:6" x14ac:dyDescent="0.35">
      <c r="A5645" s="37" t="s">
        <v>10056</v>
      </c>
      <c r="B5645" s="38">
        <v>-36.92530532</v>
      </c>
      <c r="C5645" s="38">
        <v>-60.290893539999999</v>
      </c>
      <c r="D5645" s="38">
        <v>0.55978906154632568</v>
      </c>
      <c r="E5645" s="38">
        <v>0.55978906154632568</v>
      </c>
      <c r="F5645" s="38"/>
    </row>
    <row r="5646" spans="1:6" x14ac:dyDescent="0.35">
      <c r="A5646" s="37" t="s">
        <v>1961</v>
      </c>
      <c r="B5646" s="38">
        <v>-36.877696739999998</v>
      </c>
      <c r="C5646" s="38">
        <v>-60.291603270000003</v>
      </c>
      <c r="D5646" s="38">
        <v>0.64202487468719482</v>
      </c>
      <c r="E5646" s="38">
        <v>0.63369915987315928</v>
      </c>
      <c r="F5646" s="38"/>
    </row>
    <row r="5647" spans="1:6" x14ac:dyDescent="0.35">
      <c r="A5647" s="37" t="s">
        <v>1964</v>
      </c>
      <c r="B5647" s="38">
        <v>-36.86834666</v>
      </c>
      <c r="C5647" s="38">
        <v>-60.163517910000003</v>
      </c>
      <c r="D5647" s="38">
        <v>0.30970382690429688</v>
      </c>
      <c r="E5647" s="38">
        <v>0.32610108977869939</v>
      </c>
      <c r="F5647" s="38"/>
    </row>
    <row r="5648" spans="1:6" x14ac:dyDescent="0.35">
      <c r="A5648" s="37" t="s">
        <v>132</v>
      </c>
      <c r="B5648" s="38">
        <v>-34.913985420000003</v>
      </c>
      <c r="C5648" s="38">
        <v>-58.04138871</v>
      </c>
      <c r="D5648" s="38">
        <v>0.43031871318817139</v>
      </c>
      <c r="E5648" s="38">
        <v>0.43012643853823351</v>
      </c>
      <c r="F5648" s="38"/>
    </row>
    <row r="5649" spans="1:6" x14ac:dyDescent="0.35">
      <c r="A5649" s="37" t="s">
        <v>1965</v>
      </c>
      <c r="B5649" s="38">
        <v>-36.938039259999996</v>
      </c>
      <c r="C5649" s="38">
        <v>-60.157715340000003</v>
      </c>
      <c r="D5649" s="38">
        <v>0.31145891547203058</v>
      </c>
      <c r="E5649" s="38">
        <v>0.28879403675857351</v>
      </c>
      <c r="F5649" s="38"/>
    </row>
    <row r="5650" spans="1:6" x14ac:dyDescent="0.35">
      <c r="A5650" s="37" t="s">
        <v>1967</v>
      </c>
      <c r="B5650" s="38">
        <v>-36.881752249999998</v>
      </c>
      <c r="C5650" s="38">
        <v>-60.312606930000001</v>
      </c>
      <c r="D5650" s="38">
        <v>0.1737842261791229</v>
      </c>
      <c r="E5650" s="38">
        <v>0.19069784755508101</v>
      </c>
      <c r="F5650" s="38"/>
    </row>
    <row r="5651" spans="1:6" x14ac:dyDescent="0.35">
      <c r="A5651" s="37" t="s">
        <v>1968</v>
      </c>
      <c r="B5651" s="38">
        <v>-36.881793399999999</v>
      </c>
      <c r="C5651" s="38">
        <v>-60.312410030000002</v>
      </c>
      <c r="D5651" s="38">
        <v>0.1737842261791229</v>
      </c>
      <c r="E5651" s="38">
        <v>0.19069784755508101</v>
      </c>
      <c r="F5651" s="38"/>
    </row>
    <row r="5652" spans="1:6" x14ac:dyDescent="0.35">
      <c r="A5652" s="37" t="s">
        <v>1970</v>
      </c>
      <c r="B5652" s="38">
        <v>-36.89398542</v>
      </c>
      <c r="C5652" s="38">
        <v>-60.34239676</v>
      </c>
      <c r="D5652" s="38">
        <v>0.44042578339576721</v>
      </c>
      <c r="E5652" s="38">
        <v>0.44011831440423671</v>
      </c>
      <c r="F5652" s="38"/>
    </row>
    <row r="5653" spans="1:6" x14ac:dyDescent="0.35">
      <c r="A5653" s="37" t="s">
        <v>1972</v>
      </c>
      <c r="B5653" s="38">
        <v>-36.89385884</v>
      </c>
      <c r="C5653" s="38">
        <v>-60.299431679999998</v>
      </c>
      <c r="D5653" s="38">
        <v>0.41363751888275152</v>
      </c>
      <c r="E5653" s="38">
        <v>0.40796192382511343</v>
      </c>
      <c r="F5653" s="38"/>
    </row>
    <row r="5654" spans="1:6" x14ac:dyDescent="0.35">
      <c r="A5654" s="37" t="s">
        <v>1974</v>
      </c>
      <c r="B5654" s="38">
        <v>-36.8427528</v>
      </c>
      <c r="C5654" s="38">
        <v>-60.228333540000001</v>
      </c>
      <c r="D5654" s="38">
        <v>0.39279866218566889</v>
      </c>
      <c r="E5654" s="38">
        <v>0.37156575447634649</v>
      </c>
      <c r="F5654" s="38"/>
    </row>
    <row r="5655" spans="1:6" x14ac:dyDescent="0.35">
      <c r="A5655" s="37" t="s">
        <v>1962</v>
      </c>
      <c r="B5655" s="38">
        <v>-36.888388239999998</v>
      </c>
      <c r="C5655" s="38">
        <v>-60.328584079999999</v>
      </c>
      <c r="D5655" s="38">
        <v>0.23133690655231481</v>
      </c>
      <c r="E5655" s="38">
        <v>0.2369062414294795</v>
      </c>
      <c r="F5655" s="38"/>
    </row>
    <row r="5656" spans="1:6" x14ac:dyDescent="0.35">
      <c r="A5656" s="37" t="s">
        <v>1977</v>
      </c>
      <c r="B5656" s="38">
        <v>-36.897949199999999</v>
      </c>
      <c r="C5656" s="38">
        <v>-60.308802759999999</v>
      </c>
      <c r="D5656" s="38">
        <v>0.34677273035049438</v>
      </c>
      <c r="E5656" s="38">
        <v>0.37288847016660792</v>
      </c>
      <c r="F5656" s="38"/>
    </row>
    <row r="5657" spans="1:6" x14ac:dyDescent="0.35">
      <c r="A5657" s="37" t="s">
        <v>10057</v>
      </c>
      <c r="B5657" s="38">
        <v>-36.905480269999998</v>
      </c>
      <c r="C5657" s="38">
        <v>-60.320940440000001</v>
      </c>
      <c r="D5657" s="38">
        <v>0.33747389912605291</v>
      </c>
      <c r="E5657" s="38">
        <v>0.35805898747946091</v>
      </c>
      <c r="F5657" s="38">
        <v>36.507936507936506</v>
      </c>
    </row>
    <row r="5658" spans="1:6" x14ac:dyDescent="0.35">
      <c r="A5658" s="37" t="s">
        <v>10058</v>
      </c>
      <c r="B5658" s="38">
        <v>-36.891784530000002</v>
      </c>
      <c r="C5658" s="38">
        <v>-60.340369359999997</v>
      </c>
      <c r="D5658" s="38">
        <v>0.40725845098495478</v>
      </c>
      <c r="E5658" s="38">
        <v>0.41399016976356512</v>
      </c>
      <c r="F5658" s="38">
        <v>17.857142857142858</v>
      </c>
    </row>
    <row r="5659" spans="1:6" x14ac:dyDescent="0.35">
      <c r="A5659" s="37" t="s">
        <v>10059</v>
      </c>
      <c r="B5659" s="38">
        <v>-36.891809090000002</v>
      </c>
      <c r="C5659" s="38">
        <v>-60.340266620000001</v>
      </c>
      <c r="D5659" s="38">
        <v>0.40725845098495478</v>
      </c>
      <c r="E5659" s="38">
        <v>0.41390843729715088</v>
      </c>
      <c r="F5659" s="38">
        <v>31.707317073170731</v>
      </c>
    </row>
    <row r="5660" spans="1:6" x14ac:dyDescent="0.35">
      <c r="A5660" s="37" t="s">
        <v>10060</v>
      </c>
      <c r="B5660" s="38">
        <v>-36.896258830000001</v>
      </c>
      <c r="C5660" s="38">
        <v>-60.324484400000003</v>
      </c>
      <c r="D5660" s="38">
        <v>4.6335518360137939E-2</v>
      </c>
      <c r="E5660" s="38">
        <v>5.2122025211390699E-2</v>
      </c>
      <c r="F5660" s="38">
        <v>0</v>
      </c>
    </row>
    <row r="5661" spans="1:6" x14ac:dyDescent="0.35">
      <c r="A5661" s="37" t="s">
        <v>10061</v>
      </c>
      <c r="B5661" s="38">
        <v>-36.896584599999997</v>
      </c>
      <c r="C5661" s="38">
        <v>-60.322020530000003</v>
      </c>
      <c r="D5661" s="38">
        <v>4.3781589716672897E-2</v>
      </c>
      <c r="E5661" s="38">
        <v>4.6482134610414512E-2</v>
      </c>
      <c r="F5661" s="38">
        <v>11.304347826086957</v>
      </c>
    </row>
    <row r="5662" spans="1:6" x14ac:dyDescent="0.35">
      <c r="A5662" s="37" t="s">
        <v>10062</v>
      </c>
      <c r="B5662" s="38">
        <v>-36.921320809999997</v>
      </c>
      <c r="C5662" s="38">
        <v>-60.322662880000003</v>
      </c>
      <c r="D5662" s="38">
        <v>0.37177151441574102</v>
      </c>
      <c r="E5662" s="38">
        <v>0.37820834627276972</v>
      </c>
      <c r="F5662" s="38"/>
    </row>
    <row r="5663" spans="1:6" x14ac:dyDescent="0.35">
      <c r="A5663" s="37" t="s">
        <v>10063</v>
      </c>
      <c r="B5663" s="38">
        <v>-36.837110289999998</v>
      </c>
      <c r="C5663" s="38">
        <v>-60.225405610000003</v>
      </c>
      <c r="D5663" s="38">
        <v>0.35437721014022833</v>
      </c>
      <c r="E5663" s="38">
        <v>0.35437721014022833</v>
      </c>
      <c r="F5663" s="38"/>
    </row>
    <row r="5664" spans="1:6" x14ac:dyDescent="0.35">
      <c r="A5664" s="37" t="s">
        <v>10064</v>
      </c>
      <c r="B5664" s="38">
        <v>-36.886392739999998</v>
      </c>
      <c r="C5664" s="38">
        <v>-60.326095090000003</v>
      </c>
      <c r="D5664" s="38">
        <v>0.2433018684387207</v>
      </c>
      <c r="E5664" s="38">
        <v>0.21660575519005459</v>
      </c>
      <c r="F5664" s="38"/>
    </row>
    <row r="5665" spans="1:6" x14ac:dyDescent="0.35">
      <c r="A5665" s="37" t="s">
        <v>10065</v>
      </c>
      <c r="B5665" s="38">
        <v>-36.888989340000002</v>
      </c>
      <c r="C5665" s="38">
        <v>-60.334453320000001</v>
      </c>
      <c r="D5665" s="38">
        <v>0.3226621150970459</v>
      </c>
      <c r="E5665" s="38">
        <v>0.31013449115885627</v>
      </c>
      <c r="F5665" s="38"/>
    </row>
    <row r="5666" spans="1:6" x14ac:dyDescent="0.35">
      <c r="A5666" s="37" t="s">
        <v>10066</v>
      </c>
      <c r="B5666" s="38">
        <v>-36.921226699999998</v>
      </c>
      <c r="C5666" s="38">
        <v>-60.318103800000003</v>
      </c>
      <c r="D5666" s="38">
        <v>0.37665879726409912</v>
      </c>
      <c r="E5666" s="38">
        <v>0.37203358976464518</v>
      </c>
      <c r="F5666" s="38"/>
    </row>
    <row r="5667" spans="1:6" x14ac:dyDescent="0.35">
      <c r="A5667" s="37" t="s">
        <v>10067</v>
      </c>
      <c r="B5667" s="38">
        <v>-36.842832940000001</v>
      </c>
      <c r="C5667" s="38">
        <v>-60.22793952</v>
      </c>
      <c r="D5667" s="38">
        <v>0.39279866218566889</v>
      </c>
      <c r="E5667" s="38">
        <v>0.37618398022007299</v>
      </c>
      <c r="F5667" s="38"/>
    </row>
    <row r="5668" spans="1:6" x14ac:dyDescent="0.35">
      <c r="A5668" s="37" t="s">
        <v>10068</v>
      </c>
      <c r="B5668" s="38">
        <v>-36.898674130000003</v>
      </c>
      <c r="C5668" s="38">
        <v>-60.319357230000001</v>
      </c>
      <c r="D5668" s="38">
        <v>0.1128701418638229</v>
      </c>
      <c r="E5668" s="38">
        <v>0.16705078316422611</v>
      </c>
      <c r="F5668" s="38">
        <v>8.203125</v>
      </c>
    </row>
    <row r="5669" spans="1:6" x14ac:dyDescent="0.35">
      <c r="A5669" s="37" t="s">
        <v>10069</v>
      </c>
      <c r="B5669" s="38">
        <v>-36.888815909999998</v>
      </c>
      <c r="C5669" s="38">
        <v>-60.32809546</v>
      </c>
      <c r="D5669" s="38">
        <v>0.22817689180374151</v>
      </c>
      <c r="E5669" s="38">
        <v>0.23064318920175231</v>
      </c>
      <c r="F5669" s="38">
        <v>30.416666666666664</v>
      </c>
    </row>
    <row r="5670" spans="1:6" x14ac:dyDescent="0.35">
      <c r="A5670" s="37" t="s">
        <v>10070</v>
      </c>
      <c r="B5670" s="38">
        <v>-36.86658894</v>
      </c>
      <c r="C5670" s="38">
        <v>-60.166889279999999</v>
      </c>
      <c r="D5670" s="38">
        <v>0.29207277297973627</v>
      </c>
      <c r="E5670" s="38">
        <v>0.30902747966741262</v>
      </c>
      <c r="F5670" s="38">
        <v>24.107142857142858</v>
      </c>
    </row>
    <row r="5671" spans="1:6" x14ac:dyDescent="0.35">
      <c r="A5671" s="37" t="s">
        <v>10071</v>
      </c>
      <c r="B5671" s="38">
        <v>-36.534822730000002</v>
      </c>
      <c r="C5671" s="38">
        <v>-60.886704190000003</v>
      </c>
      <c r="D5671" s="38">
        <v>0.43949797749519348</v>
      </c>
      <c r="E5671" s="38">
        <v>0.40660215208404937</v>
      </c>
      <c r="F5671" s="38">
        <v>0</v>
      </c>
    </row>
    <row r="5672" spans="1:6" x14ac:dyDescent="0.35">
      <c r="A5672" s="37" t="s">
        <v>10072</v>
      </c>
      <c r="B5672" s="38">
        <v>-36.98106327</v>
      </c>
      <c r="C5672" s="38">
        <v>-60.278921590000003</v>
      </c>
      <c r="D5672" s="38">
        <v>0.26415020227432251</v>
      </c>
      <c r="E5672" s="38">
        <v>0.25457346360934408</v>
      </c>
      <c r="F5672" s="38">
        <v>20.967741935483872</v>
      </c>
    </row>
    <row r="5673" spans="1:6" x14ac:dyDescent="0.35">
      <c r="A5673" s="37" t="s">
        <v>10073</v>
      </c>
      <c r="B5673" s="38">
        <v>-36.842799169999999</v>
      </c>
      <c r="C5673" s="38">
        <v>-60.22766859</v>
      </c>
      <c r="D5673" s="38">
        <v>0.39279866218566889</v>
      </c>
      <c r="E5673" s="38">
        <v>0.37572246127658421</v>
      </c>
      <c r="F5673" s="38">
        <v>31.03448275862069</v>
      </c>
    </row>
    <row r="5674" spans="1:6" x14ac:dyDescent="0.35">
      <c r="A5674" s="37" t="s">
        <v>10074</v>
      </c>
      <c r="B5674" s="38">
        <v>-36.910426700000002</v>
      </c>
      <c r="C5674" s="38">
        <v>-60.322694859999999</v>
      </c>
      <c r="D5674" s="38">
        <v>0.44020980596542358</v>
      </c>
      <c r="E5674" s="38">
        <v>0.43718598469307551</v>
      </c>
      <c r="F5674" s="38">
        <v>44.230769230769226</v>
      </c>
    </row>
    <row r="5675" spans="1:6" x14ac:dyDescent="0.35">
      <c r="A5675" s="37" t="s">
        <v>10075</v>
      </c>
      <c r="B5675" s="38">
        <v>-36.887430170000002</v>
      </c>
      <c r="C5675" s="38">
        <v>-60.310695930000001</v>
      </c>
      <c r="D5675" s="38">
        <v>0.12810969352722171</v>
      </c>
      <c r="E5675" s="38">
        <v>0.13126296972906271</v>
      </c>
      <c r="F5675" s="38">
        <v>25.563909774436087</v>
      </c>
    </row>
    <row r="5676" spans="1:6" x14ac:dyDescent="0.35">
      <c r="A5676" s="37" t="s">
        <v>10076</v>
      </c>
      <c r="B5676" s="38">
        <v>-36.415312810000003</v>
      </c>
      <c r="C5676" s="38">
        <v>-60.670496450000002</v>
      </c>
      <c r="D5676" s="38">
        <v>0.48357522487640381</v>
      </c>
      <c r="E5676" s="38">
        <v>0.47088372707366938</v>
      </c>
      <c r="F5676" s="38">
        <v>11.76470588235294</v>
      </c>
    </row>
    <row r="5677" spans="1:6" x14ac:dyDescent="0.35">
      <c r="A5677" s="37" t="s">
        <v>10077</v>
      </c>
      <c r="B5677" s="38">
        <v>-36.653903759999999</v>
      </c>
      <c r="C5677" s="38">
        <v>-61.08492304</v>
      </c>
      <c r="D5677" s="38">
        <v>0.40412765741348272</v>
      </c>
      <c r="E5677" s="38">
        <v>0.40412765741348272</v>
      </c>
      <c r="F5677" s="38">
        <v>11.111111111111111</v>
      </c>
    </row>
    <row r="5678" spans="1:6" x14ac:dyDescent="0.35">
      <c r="A5678" s="37" t="s">
        <v>10078</v>
      </c>
      <c r="B5678" s="38">
        <v>-36.938122649999997</v>
      </c>
      <c r="C5678" s="38">
        <v>-60.158052730000001</v>
      </c>
      <c r="D5678" s="38">
        <v>0.31145891547203058</v>
      </c>
      <c r="E5678" s="38">
        <v>0.29372519882101761</v>
      </c>
      <c r="F5678" s="38">
        <v>14.000000000000002</v>
      </c>
    </row>
    <row r="5679" spans="1:6" x14ac:dyDescent="0.35">
      <c r="A5679" s="37" t="s">
        <v>10079</v>
      </c>
      <c r="B5679" s="38">
        <v>-36.890443419999997</v>
      </c>
      <c r="C5679" s="38">
        <v>-60.300756159999999</v>
      </c>
      <c r="D5679" s="38">
        <v>0.41867578029632568</v>
      </c>
      <c r="E5679" s="38">
        <v>0.39550533635275698</v>
      </c>
      <c r="F5679" s="38">
        <v>42.045454545454547</v>
      </c>
    </row>
    <row r="5680" spans="1:6" x14ac:dyDescent="0.35">
      <c r="A5680" s="37" t="s">
        <v>10080</v>
      </c>
      <c r="B5680" s="38">
        <v>-36.905369110000002</v>
      </c>
      <c r="C5680" s="38">
        <v>-60.315143210000002</v>
      </c>
      <c r="D5680" s="38">
        <v>0.30336505174636841</v>
      </c>
      <c r="E5680" s="38">
        <v>0.30340656324436788</v>
      </c>
      <c r="F5680" s="38">
        <v>24.22360248447205</v>
      </c>
    </row>
    <row r="5681" spans="1:6" x14ac:dyDescent="0.35">
      <c r="A5681" s="37" t="s">
        <v>10081</v>
      </c>
      <c r="B5681" s="38">
        <v>-36.903828410000003</v>
      </c>
      <c r="C5681" s="38">
        <v>-60.339644210000003</v>
      </c>
      <c r="D5681" s="38">
        <v>0.43535962700843811</v>
      </c>
      <c r="E5681" s="38">
        <v>0.3965070255492863</v>
      </c>
      <c r="F5681" s="38">
        <v>31.03448275862069</v>
      </c>
    </row>
    <row r="5682" spans="1:6" x14ac:dyDescent="0.35">
      <c r="A5682" s="37" t="s">
        <v>10082</v>
      </c>
      <c r="B5682" s="38">
        <v>-36.879771920000003</v>
      </c>
      <c r="C5682" s="38">
        <v>-60.335305239999997</v>
      </c>
      <c r="D5682" s="38">
        <v>0.39665713906288153</v>
      </c>
      <c r="E5682" s="38">
        <v>0.49329232463711192</v>
      </c>
      <c r="F5682" s="38">
        <v>56.470588235294116</v>
      </c>
    </row>
    <row r="5683" spans="1:6" x14ac:dyDescent="0.35">
      <c r="A5683" s="37" t="s">
        <v>10083</v>
      </c>
      <c r="B5683" s="38">
        <v>-36.922166480000001</v>
      </c>
      <c r="C5683" s="38">
        <v>-60.322110139999999</v>
      </c>
      <c r="D5683" s="38">
        <v>0.37177151441574102</v>
      </c>
      <c r="E5683" s="38">
        <v>0.37482454958889222</v>
      </c>
      <c r="F5683" s="38">
        <v>44.32432432432433</v>
      </c>
    </row>
    <row r="5684" spans="1:6" x14ac:dyDescent="0.35">
      <c r="A5684" s="37" t="s">
        <v>10084</v>
      </c>
      <c r="B5684" s="38">
        <v>-36.907818349999999</v>
      </c>
      <c r="C5684" s="38">
        <v>-60.331386360000003</v>
      </c>
      <c r="D5684" s="38">
        <v>0.18755197525024411</v>
      </c>
      <c r="E5684" s="38">
        <v>0.31010515338335282</v>
      </c>
      <c r="F5684" s="38">
        <v>58.928571428571431</v>
      </c>
    </row>
    <row r="5685" spans="1:6" x14ac:dyDescent="0.35">
      <c r="A5685" s="37" t="s">
        <v>10085</v>
      </c>
      <c r="B5685" s="38">
        <v>-36.92181849</v>
      </c>
      <c r="C5685" s="38">
        <v>-60.296253759999999</v>
      </c>
      <c r="D5685" s="38">
        <v>0.63634306192398071</v>
      </c>
      <c r="E5685" s="38">
        <v>0.61859541347152314</v>
      </c>
      <c r="F5685" s="38">
        <v>62.790697674418603</v>
      </c>
    </row>
    <row r="5686" spans="1:6" x14ac:dyDescent="0.35">
      <c r="A5686" s="37" t="s">
        <v>10086</v>
      </c>
      <c r="B5686" s="38">
        <v>-36.898884219999999</v>
      </c>
      <c r="C5686" s="38">
        <v>-60.30942512</v>
      </c>
      <c r="D5686" s="38">
        <v>0.34677276015281677</v>
      </c>
      <c r="E5686" s="38">
        <v>0.36643673231204349</v>
      </c>
      <c r="F5686" s="38">
        <v>39.735099337748345</v>
      </c>
    </row>
    <row r="5687" spans="1:6" x14ac:dyDescent="0.35">
      <c r="A5687" s="37" t="s">
        <v>10087</v>
      </c>
      <c r="B5687" s="38">
        <v>-36.948016920000001</v>
      </c>
      <c r="C5687" s="38">
        <v>-60.112118989999999</v>
      </c>
      <c r="D5687" s="38">
        <v>0.26208013296127319</v>
      </c>
      <c r="E5687" s="38">
        <v>0.26208013296127319</v>
      </c>
      <c r="F5687" s="38">
        <v>17.391304347826086</v>
      </c>
    </row>
    <row r="5688" spans="1:6" x14ac:dyDescent="0.35">
      <c r="A5688" s="37" t="s">
        <v>10088</v>
      </c>
      <c r="B5688" s="38">
        <v>-36.92816638</v>
      </c>
      <c r="C5688" s="38">
        <v>-60.164812619999999</v>
      </c>
      <c r="D5688" s="38">
        <v>0.28552627563476563</v>
      </c>
      <c r="E5688" s="38">
        <v>0.2863138757253948</v>
      </c>
      <c r="F5688" s="38">
        <v>16.216216216216218</v>
      </c>
    </row>
    <row r="5689" spans="1:6" x14ac:dyDescent="0.35">
      <c r="A5689" s="37" t="s">
        <v>10089</v>
      </c>
      <c r="B5689" s="38">
        <v>-36.882168780000001</v>
      </c>
      <c r="C5689" s="38">
        <v>-60.313124639999998</v>
      </c>
      <c r="D5689" s="38">
        <v>0.1737842261791229</v>
      </c>
      <c r="E5689" s="38">
        <v>0.1873740279360821</v>
      </c>
      <c r="F5689" s="38">
        <v>53.846153846153847</v>
      </c>
    </row>
    <row r="5690" spans="1:6" x14ac:dyDescent="0.35">
      <c r="A5690" s="37" t="s">
        <v>10090</v>
      </c>
      <c r="B5690" s="38">
        <v>-36.890537649999999</v>
      </c>
      <c r="C5690" s="38">
        <v>-60.336862959999998</v>
      </c>
      <c r="D5690" s="38">
        <v>0.3226621150970459</v>
      </c>
      <c r="E5690" s="38">
        <v>0.36019505089835119</v>
      </c>
      <c r="F5690" s="38">
        <v>51.219512195121951</v>
      </c>
    </row>
    <row r="5691" spans="1:6" x14ac:dyDescent="0.35">
      <c r="A5691" s="37" t="s">
        <v>10091</v>
      </c>
      <c r="B5691" s="38">
        <v>-36.879343319999997</v>
      </c>
      <c r="C5691" s="38">
        <v>-60.181835169999999</v>
      </c>
      <c r="D5691" s="38">
        <v>0.29403722286224371</v>
      </c>
      <c r="E5691" s="38">
        <v>0.29318773102115941</v>
      </c>
      <c r="F5691" s="38">
        <v>20</v>
      </c>
    </row>
    <row r="5692" spans="1:6" x14ac:dyDescent="0.35">
      <c r="A5692" s="37" t="s">
        <v>10092</v>
      </c>
      <c r="B5692" s="38">
        <v>-37.128836219999997</v>
      </c>
      <c r="C5692" s="38">
        <v>-60.416798219999997</v>
      </c>
      <c r="D5692" s="38">
        <v>0.33187314867973328</v>
      </c>
      <c r="E5692" s="38">
        <v>0.33187314867973328</v>
      </c>
      <c r="F5692" s="38">
        <v>25</v>
      </c>
    </row>
    <row r="5693" spans="1:6" x14ac:dyDescent="0.35">
      <c r="A5693" s="37" t="s">
        <v>10093</v>
      </c>
      <c r="B5693" s="38">
        <v>-36.870029189999997</v>
      </c>
      <c r="C5693" s="38">
        <v>-60.323298989999998</v>
      </c>
      <c r="D5693" s="38">
        <v>0.48150181770324713</v>
      </c>
      <c r="E5693" s="38">
        <v>0.56680751944843089</v>
      </c>
      <c r="F5693" s="38">
        <v>60.317460317460316</v>
      </c>
    </row>
    <row r="5694" spans="1:6" x14ac:dyDescent="0.35">
      <c r="A5694" s="37" t="s">
        <v>10094</v>
      </c>
      <c r="B5694" s="38">
        <v>-36.904288399999999</v>
      </c>
      <c r="C5694" s="38">
        <v>-60.297460110000003</v>
      </c>
      <c r="D5694" s="38">
        <v>0.57266527414321899</v>
      </c>
      <c r="E5694" s="38">
        <v>0.5847480297088623</v>
      </c>
      <c r="F5694" s="38">
        <v>25</v>
      </c>
    </row>
    <row r="5695" spans="1:6" x14ac:dyDescent="0.35">
      <c r="A5695" s="37" t="s">
        <v>10095</v>
      </c>
      <c r="B5695" s="38">
        <v>-36.950058869999999</v>
      </c>
      <c r="C5695" s="38">
        <v>-60.254300739999998</v>
      </c>
      <c r="D5695" s="38">
        <v>0.42014536261558533</v>
      </c>
      <c r="E5695" s="38">
        <v>0.41731277735609762</v>
      </c>
      <c r="F5695" s="38">
        <v>35.714285714285715</v>
      </c>
    </row>
    <row r="5696" spans="1:6" x14ac:dyDescent="0.35">
      <c r="A5696" s="37" t="s">
        <v>10096</v>
      </c>
      <c r="B5696" s="38">
        <v>-36.888058479999998</v>
      </c>
      <c r="C5696" s="38">
        <v>-60.316980409999999</v>
      </c>
      <c r="D5696" s="38">
        <v>7.8507699072360992E-2</v>
      </c>
      <c r="E5696" s="38">
        <v>9.6357160896965957E-2</v>
      </c>
      <c r="F5696" s="38">
        <v>9.1666666666666661</v>
      </c>
    </row>
    <row r="5697" spans="1:6" x14ac:dyDescent="0.35">
      <c r="A5697" s="37" t="s">
        <v>10097</v>
      </c>
      <c r="B5697" s="38">
        <v>-36.925500530000001</v>
      </c>
      <c r="C5697" s="38">
        <v>-60.292308060000003</v>
      </c>
      <c r="D5697" s="38">
        <v>0.55978906154632568</v>
      </c>
      <c r="E5697" s="38">
        <v>0.56138473749160767</v>
      </c>
      <c r="F5697" s="38">
        <v>16.25</v>
      </c>
    </row>
    <row r="5698" spans="1:6" x14ac:dyDescent="0.35">
      <c r="A5698" s="37" t="s">
        <v>10098</v>
      </c>
      <c r="B5698" s="38">
        <v>-36.414780030000003</v>
      </c>
      <c r="C5698" s="38">
        <v>-60.674527480000002</v>
      </c>
      <c r="D5698" s="38">
        <v>0.44550073146820068</v>
      </c>
      <c r="E5698" s="38">
        <v>0.44471126794815058</v>
      </c>
      <c r="F5698" s="38">
        <v>11.494252873563218</v>
      </c>
    </row>
    <row r="5699" spans="1:6" x14ac:dyDescent="0.35">
      <c r="A5699" s="37" t="s">
        <v>10099</v>
      </c>
      <c r="B5699" s="38">
        <v>-36.915237759999997</v>
      </c>
      <c r="C5699" s="38">
        <v>-60.327704249999996</v>
      </c>
      <c r="D5699" s="38">
        <v>0.45504942536354059</v>
      </c>
      <c r="E5699" s="38">
        <v>0.44834167554098009</v>
      </c>
      <c r="F5699" s="38">
        <v>23.605150214592275</v>
      </c>
    </row>
    <row r="5700" spans="1:6" x14ac:dyDescent="0.35">
      <c r="A5700" s="37" t="s">
        <v>10100</v>
      </c>
      <c r="B5700" s="38">
        <v>-36.932040020000002</v>
      </c>
      <c r="C5700" s="38">
        <v>-60.159626240000001</v>
      </c>
      <c r="D5700" s="38">
        <v>0.27783945202827448</v>
      </c>
      <c r="E5700" s="38">
        <v>0.26678959084184539</v>
      </c>
      <c r="F5700" s="38">
        <v>18.404907975460123</v>
      </c>
    </row>
    <row r="5701" spans="1:6" x14ac:dyDescent="0.35">
      <c r="A5701" s="37" t="s">
        <v>10101</v>
      </c>
      <c r="B5701" s="38">
        <v>-36.862846679999997</v>
      </c>
      <c r="C5701" s="38">
        <v>-60.162661579999998</v>
      </c>
      <c r="D5701" s="38">
        <v>0.37075889110565191</v>
      </c>
      <c r="E5701" s="38">
        <v>0.35398614406585688</v>
      </c>
      <c r="F5701" s="38">
        <v>17.408906882591094</v>
      </c>
    </row>
    <row r="5702" spans="1:6" x14ac:dyDescent="0.35">
      <c r="A5702" s="37" t="s">
        <v>1985</v>
      </c>
      <c r="B5702" s="38">
        <v>-36.842822069999997</v>
      </c>
      <c r="C5702" s="38">
        <v>-60.228104039999998</v>
      </c>
      <c r="D5702" s="38">
        <v>0.39279866218566889</v>
      </c>
      <c r="E5702" s="38">
        <v>0.37410714497437347</v>
      </c>
      <c r="F5702" s="38"/>
    </row>
    <row r="5703" spans="1:6" x14ac:dyDescent="0.35">
      <c r="A5703" s="37" t="s">
        <v>10102</v>
      </c>
      <c r="B5703" s="38">
        <v>-36.886407470000002</v>
      </c>
      <c r="C5703" s="38">
        <v>-60.318667069999996</v>
      </c>
      <c r="D5703" s="38">
        <v>0.1125541627407074</v>
      </c>
      <c r="E5703" s="38">
        <v>0.10862699544264209</v>
      </c>
      <c r="F5703" s="38">
        <v>20.062695924764888</v>
      </c>
    </row>
    <row r="5704" spans="1:6" x14ac:dyDescent="0.35">
      <c r="A5704" s="37" t="s">
        <v>10103</v>
      </c>
      <c r="B5704" s="38">
        <v>-36.89994385</v>
      </c>
      <c r="C5704" s="38">
        <v>-60.312081370000001</v>
      </c>
      <c r="D5704" s="38">
        <v>0.346772700548172</v>
      </c>
      <c r="E5704" s="38">
        <v>0.33928651558725459</v>
      </c>
      <c r="F5704" s="38">
        <v>28.418230563002684</v>
      </c>
    </row>
    <row r="5705" spans="1:6" x14ac:dyDescent="0.35">
      <c r="A5705" s="37" t="s">
        <v>10104</v>
      </c>
      <c r="B5705" s="38">
        <v>-36.886461570000002</v>
      </c>
      <c r="C5705" s="38">
        <v>-60.31881636</v>
      </c>
      <c r="D5705" s="38">
        <v>0.1125541627407074</v>
      </c>
      <c r="E5705" s="38">
        <v>0.10862699544264209</v>
      </c>
      <c r="F5705" s="38">
        <v>29.317269076305219</v>
      </c>
    </row>
    <row r="5706" spans="1:6" x14ac:dyDescent="0.35">
      <c r="A5706" s="37" t="s">
        <v>1980</v>
      </c>
      <c r="B5706" s="38">
        <v>-36.882972799999997</v>
      </c>
      <c r="C5706" s="38">
        <v>-60.301083400000003</v>
      </c>
      <c r="D5706" s="38">
        <v>0.61874622106552124</v>
      </c>
      <c r="E5706" s="38">
        <v>0.56756772728342764</v>
      </c>
      <c r="F5706" s="38"/>
    </row>
    <row r="5707" spans="1:6" x14ac:dyDescent="0.35">
      <c r="A5707" s="37" t="s">
        <v>10105</v>
      </c>
      <c r="B5707" s="38">
        <v>-36.895276860000003</v>
      </c>
      <c r="C5707" s="38">
        <v>-60.319925079999997</v>
      </c>
      <c r="D5707" s="38">
        <v>3.9021939039230347E-2</v>
      </c>
      <c r="E5707" s="38">
        <v>4.9761671670957623E-2</v>
      </c>
      <c r="F5707" s="38">
        <v>8.1967213114754092</v>
      </c>
    </row>
    <row r="5708" spans="1:6" x14ac:dyDescent="0.35">
      <c r="A5708" s="37" t="s">
        <v>10106</v>
      </c>
      <c r="B5708" s="38">
        <v>-36.923183969999997</v>
      </c>
      <c r="C5708" s="38">
        <v>-60.320354860000002</v>
      </c>
      <c r="D5708" s="38">
        <v>0.3738904595375061</v>
      </c>
      <c r="E5708" s="38">
        <v>0.38270477829752741</v>
      </c>
      <c r="F5708" s="38">
        <v>29.411764705882355</v>
      </c>
    </row>
    <row r="5709" spans="1:6" x14ac:dyDescent="0.35">
      <c r="A5709" s="37" t="s">
        <v>10107</v>
      </c>
      <c r="B5709" s="38">
        <v>-36.914058220000001</v>
      </c>
      <c r="C5709" s="38">
        <v>-60.306695560000001</v>
      </c>
      <c r="D5709" s="38">
        <v>0.52085614204406738</v>
      </c>
      <c r="E5709" s="38">
        <v>0.53633455775286021</v>
      </c>
      <c r="F5709" s="38">
        <v>16.178194607268466</v>
      </c>
    </row>
    <row r="5710" spans="1:6" x14ac:dyDescent="0.35">
      <c r="A5710" s="37" t="s">
        <v>10108</v>
      </c>
      <c r="B5710" s="38">
        <v>-36.891662789999998</v>
      </c>
      <c r="C5710" s="38">
        <v>-60.320378130000002</v>
      </c>
      <c r="D5710" s="38">
        <v>7.9161286354064941E-2</v>
      </c>
      <c r="E5710" s="38">
        <v>7.6205894733086615E-2</v>
      </c>
      <c r="F5710" s="38"/>
    </row>
    <row r="5711" spans="1:6" x14ac:dyDescent="0.35">
      <c r="A5711" s="37" t="s">
        <v>10109</v>
      </c>
      <c r="B5711" s="38">
        <v>-36.8892843</v>
      </c>
      <c r="C5711" s="38">
        <v>-60.320739580000001</v>
      </c>
      <c r="D5711" s="38">
        <v>0.1041377782821655</v>
      </c>
      <c r="E5711" s="38">
        <v>0.10512991935799</v>
      </c>
      <c r="F5711" s="38">
        <v>23.185011709601874</v>
      </c>
    </row>
    <row r="5712" spans="1:6" x14ac:dyDescent="0.35">
      <c r="A5712" s="37" t="s">
        <v>10110</v>
      </c>
      <c r="B5712" s="38">
        <v>-36.846476389999999</v>
      </c>
      <c r="C5712" s="38">
        <v>-60.231758769999999</v>
      </c>
      <c r="D5712" s="38">
        <v>0.35437721014022833</v>
      </c>
      <c r="E5712" s="38">
        <v>0.36791013259636729</v>
      </c>
      <c r="F5712" s="38">
        <v>34.104046242774565</v>
      </c>
    </row>
    <row r="5713" spans="1:6" x14ac:dyDescent="0.35">
      <c r="A5713" s="37" t="s">
        <v>10111</v>
      </c>
      <c r="B5713" s="38">
        <v>-36.888415559999999</v>
      </c>
      <c r="C5713" s="38">
        <v>-60.328523330000003</v>
      </c>
      <c r="D5713" s="38">
        <v>0.23133690655231481</v>
      </c>
      <c r="E5713" s="38">
        <v>0.2369062414294795</v>
      </c>
      <c r="F5713" s="38">
        <v>36.180904522613069</v>
      </c>
    </row>
    <row r="5714" spans="1:6" x14ac:dyDescent="0.35">
      <c r="A5714" s="37" t="s">
        <v>10112</v>
      </c>
      <c r="B5714" s="38">
        <v>-36.948191629999997</v>
      </c>
      <c r="C5714" s="38">
        <v>-60.112686580000002</v>
      </c>
      <c r="D5714" s="38">
        <v>0.26208013296127319</v>
      </c>
      <c r="E5714" s="38">
        <v>0.2583850622177124</v>
      </c>
      <c r="F5714" s="38">
        <v>21.276595744680851</v>
      </c>
    </row>
    <row r="5715" spans="1:6" x14ac:dyDescent="0.35">
      <c r="A5715" s="37" t="s">
        <v>10113</v>
      </c>
      <c r="B5715" s="38">
        <v>-36.86949499</v>
      </c>
      <c r="C5715" s="38">
        <v>-60.322653549999998</v>
      </c>
      <c r="D5715" s="38">
        <v>0.5578988790512085</v>
      </c>
      <c r="E5715" s="38">
        <v>0.59041359855069053</v>
      </c>
      <c r="F5715" s="38">
        <v>56.666666666666664</v>
      </c>
    </row>
    <row r="5716" spans="1:6" x14ac:dyDescent="0.35">
      <c r="A5716" s="37" t="s">
        <v>10114</v>
      </c>
      <c r="B5716" s="38">
        <v>-36.862449499999997</v>
      </c>
      <c r="C5716" s="38">
        <v>-60.083839660000002</v>
      </c>
      <c r="D5716" s="38">
        <v>0.37623623013496399</v>
      </c>
      <c r="E5716" s="38">
        <v>0.37623623013496399</v>
      </c>
      <c r="F5716" s="38">
        <v>0</v>
      </c>
    </row>
    <row r="5717" spans="1:6" x14ac:dyDescent="0.35">
      <c r="A5717" s="37" t="s">
        <v>10115</v>
      </c>
      <c r="B5717" s="38">
        <v>-36.895643139999997</v>
      </c>
      <c r="C5717" s="38">
        <v>-60.317188049999999</v>
      </c>
      <c r="D5717" s="38">
        <v>6.8528532981872559E-2</v>
      </c>
      <c r="E5717" s="38">
        <v>0.105317965250563</v>
      </c>
      <c r="F5717" s="38">
        <v>19.555555555555557</v>
      </c>
    </row>
    <row r="5718" spans="1:6" x14ac:dyDescent="0.35">
      <c r="A5718" s="37" t="s">
        <v>10116</v>
      </c>
      <c r="B5718" s="38">
        <v>-37.129084669999997</v>
      </c>
      <c r="C5718" s="38">
        <v>-60.417025590000002</v>
      </c>
      <c r="D5718" s="38">
        <v>0.33187314867973328</v>
      </c>
      <c r="E5718" s="38">
        <v>0.33187314867973328</v>
      </c>
      <c r="F5718" s="38">
        <v>9.5238095238095237</v>
      </c>
    </row>
    <row r="5719" spans="1:6" x14ac:dyDescent="0.35">
      <c r="A5719" s="37" t="s">
        <v>10117</v>
      </c>
      <c r="B5719" s="38">
        <v>-36.652024650000001</v>
      </c>
      <c r="C5719" s="38">
        <v>-61.085099390000003</v>
      </c>
      <c r="D5719" s="38">
        <v>0.40412765741348272</v>
      </c>
      <c r="E5719" s="38">
        <v>0.40412765741348272</v>
      </c>
      <c r="F5719" s="38">
        <v>29.72972972972973</v>
      </c>
    </row>
    <row r="5720" spans="1:6" x14ac:dyDescent="0.35">
      <c r="A5720" s="37" t="s">
        <v>10118</v>
      </c>
      <c r="B5720" s="38">
        <v>-36.868036150000002</v>
      </c>
      <c r="C5720" s="38">
        <v>-60.161271110000001</v>
      </c>
      <c r="D5720" s="38">
        <v>0.35391396284103388</v>
      </c>
      <c r="E5720" s="38">
        <v>0.34335355617498098</v>
      </c>
      <c r="F5720" s="38">
        <v>28.571428571428569</v>
      </c>
    </row>
    <row r="5721" spans="1:6" x14ac:dyDescent="0.35">
      <c r="A5721" s="37" t="s">
        <v>10119</v>
      </c>
      <c r="B5721" s="38">
        <v>-36.981086320000003</v>
      </c>
      <c r="C5721" s="38">
        <v>-60.286339339999998</v>
      </c>
      <c r="D5721" s="38">
        <v>0.25994932651519781</v>
      </c>
      <c r="E5721" s="38">
        <v>0.29677635980279821</v>
      </c>
      <c r="F5721" s="38">
        <v>19.587628865979383</v>
      </c>
    </row>
    <row r="5722" spans="1:6" x14ac:dyDescent="0.35">
      <c r="A5722" s="37" t="s">
        <v>10120</v>
      </c>
      <c r="B5722" s="38">
        <v>-36.846593370000001</v>
      </c>
      <c r="C5722" s="38">
        <v>-60.242011869999999</v>
      </c>
      <c r="D5722" s="38">
        <v>0.37092489004135132</v>
      </c>
      <c r="E5722" s="38">
        <v>0.38417196509085211</v>
      </c>
      <c r="F5722" s="38">
        <v>39.534883720930232</v>
      </c>
    </row>
    <row r="5723" spans="1:6" x14ac:dyDescent="0.35">
      <c r="A5723" s="37" t="s">
        <v>10121</v>
      </c>
      <c r="B5723" s="38">
        <v>-36.938228100000003</v>
      </c>
      <c r="C5723" s="38">
        <v>-60.157492490000003</v>
      </c>
      <c r="D5723" s="38">
        <v>0.31145891547203058</v>
      </c>
      <c r="E5723" s="38">
        <v>0.28351168487316519</v>
      </c>
      <c r="F5723" s="38">
        <v>17.123287671232877</v>
      </c>
    </row>
    <row r="5724" spans="1:6" x14ac:dyDescent="0.35">
      <c r="A5724" s="37" t="s">
        <v>10122</v>
      </c>
      <c r="B5724" s="38">
        <v>-36.907660610000001</v>
      </c>
      <c r="C5724" s="38">
        <v>-60.36486163</v>
      </c>
      <c r="D5724" s="38">
        <v>0.5692594051361084</v>
      </c>
      <c r="E5724" s="38">
        <v>0.5708334204312917</v>
      </c>
      <c r="F5724" s="38">
        <v>42.622950819672127</v>
      </c>
    </row>
    <row r="5725" spans="1:6" x14ac:dyDescent="0.35">
      <c r="A5725" s="37" t="s">
        <v>10123</v>
      </c>
      <c r="B5725" s="38">
        <v>-36.973655540000003</v>
      </c>
      <c r="C5725" s="38">
        <v>-60.435325759999998</v>
      </c>
      <c r="D5725" s="38">
        <v>0.39556005597114557</v>
      </c>
      <c r="E5725" s="38">
        <v>0.39556005597114557</v>
      </c>
      <c r="F5725" s="38">
        <v>0</v>
      </c>
    </row>
    <row r="5726" spans="1:6" x14ac:dyDescent="0.35">
      <c r="A5726" s="37" t="s">
        <v>10124</v>
      </c>
      <c r="B5726" s="38">
        <v>-36.894774339999998</v>
      </c>
      <c r="C5726" s="38">
        <v>-60.327362059999999</v>
      </c>
      <c r="D5726" s="38">
        <v>5.4699022322893143E-2</v>
      </c>
      <c r="E5726" s="38">
        <v>5.7208170428087839E-2</v>
      </c>
      <c r="F5726" s="38">
        <v>10.36036036036036</v>
      </c>
    </row>
    <row r="5727" spans="1:6" x14ac:dyDescent="0.35">
      <c r="A5727" s="37" t="s">
        <v>10125</v>
      </c>
      <c r="B5727" s="38">
        <v>-36.818917910000003</v>
      </c>
      <c r="C5727" s="38">
        <v>-60.38443797</v>
      </c>
      <c r="D5727" s="38">
        <v>0.61838012933731079</v>
      </c>
      <c r="E5727" s="38">
        <v>0.61838012933731079</v>
      </c>
      <c r="F5727" s="38">
        <v>0</v>
      </c>
    </row>
    <row r="5728" spans="1:6" x14ac:dyDescent="0.35">
      <c r="A5728" s="37" t="s">
        <v>10126</v>
      </c>
      <c r="B5728" s="38">
        <v>-37.147737820000003</v>
      </c>
      <c r="C5728" s="38">
        <v>-60.98090389</v>
      </c>
      <c r="D5728" s="38">
        <v>0.39647108316421509</v>
      </c>
      <c r="E5728" s="38">
        <v>0.39647108316421509</v>
      </c>
      <c r="F5728" s="38">
        <v>0</v>
      </c>
    </row>
    <row r="5729" spans="1:6" x14ac:dyDescent="0.35">
      <c r="A5729" s="37" t="s">
        <v>10127</v>
      </c>
      <c r="B5729" s="38">
        <v>-36.900029250000003</v>
      </c>
      <c r="C5729" s="38">
        <v>-60.146433190000003</v>
      </c>
      <c r="D5729" s="38">
        <v>0.37734144926071173</v>
      </c>
      <c r="E5729" s="38">
        <v>0.35520189216262421</v>
      </c>
      <c r="F5729" s="38">
        <v>66.666666666666657</v>
      </c>
    </row>
    <row r="5730" spans="1:6" x14ac:dyDescent="0.35">
      <c r="A5730" s="37" t="s">
        <v>10128</v>
      </c>
      <c r="B5730" s="38">
        <v>-37.023019789999999</v>
      </c>
      <c r="C5730" s="38">
        <v>-60.592178879999999</v>
      </c>
      <c r="D5730" s="38">
        <v>0.27478298544883728</v>
      </c>
      <c r="E5730" s="38">
        <v>0.27478298544883728</v>
      </c>
      <c r="F5730" s="38">
        <v>66.666666666666657</v>
      </c>
    </row>
    <row r="5731" spans="1:6" x14ac:dyDescent="0.35">
      <c r="A5731" s="37" t="s">
        <v>10129</v>
      </c>
      <c r="B5731" s="38">
        <v>-36.883025719999999</v>
      </c>
      <c r="C5731" s="38">
        <v>-60.301108659999997</v>
      </c>
      <c r="D5731" s="38">
        <v>0.61874622106552124</v>
      </c>
      <c r="E5731" s="38">
        <v>0.56756772728342764</v>
      </c>
      <c r="F5731" s="38">
        <v>48.818897637795274</v>
      </c>
    </row>
    <row r="5732" spans="1:6" x14ac:dyDescent="0.35">
      <c r="A5732" s="37" t="s">
        <v>10130</v>
      </c>
      <c r="B5732" s="38">
        <v>-36.902521720000003</v>
      </c>
      <c r="C5732" s="38">
        <v>-60.320197999999998</v>
      </c>
      <c r="D5732" s="38">
        <v>0.3409462571144104</v>
      </c>
      <c r="E5732" s="38">
        <v>0.33093903762729537</v>
      </c>
      <c r="F5732" s="38">
        <v>27.777777777777779</v>
      </c>
    </row>
    <row r="5733" spans="1:6" x14ac:dyDescent="0.35">
      <c r="A5733" s="37" t="s">
        <v>10131</v>
      </c>
      <c r="B5733" s="38">
        <v>-36.96715193</v>
      </c>
      <c r="C5733" s="38">
        <v>-60.257504599999997</v>
      </c>
      <c r="D5733" s="38">
        <v>0.28698566555976868</v>
      </c>
      <c r="E5733" s="38">
        <v>0.28698566555976868</v>
      </c>
      <c r="F5733" s="38">
        <v>0</v>
      </c>
    </row>
    <row r="5734" spans="1:6" x14ac:dyDescent="0.35">
      <c r="A5734" s="37" t="s">
        <v>10132</v>
      </c>
      <c r="B5734" s="38">
        <v>-36.914208600000002</v>
      </c>
      <c r="C5734" s="38">
        <v>-60.227796480000002</v>
      </c>
      <c r="D5734" s="38">
        <v>0.4410741925239563</v>
      </c>
      <c r="E5734" s="38">
        <v>0.44342618004271861</v>
      </c>
      <c r="F5734" s="38">
        <v>66.666666666666657</v>
      </c>
    </row>
    <row r="5735" spans="1:6" x14ac:dyDescent="0.35">
      <c r="A5735" s="37" t="s">
        <v>10133</v>
      </c>
      <c r="B5735" s="38">
        <v>-36.415151129999998</v>
      </c>
      <c r="C5735" s="38">
        <v>-60.670107690000002</v>
      </c>
      <c r="D5735" s="38">
        <v>0.48357522487640381</v>
      </c>
      <c r="E5735" s="38">
        <v>0.47478880332066459</v>
      </c>
      <c r="F5735" s="38">
        <v>29.032258064516132</v>
      </c>
    </row>
    <row r="5736" spans="1:6" x14ac:dyDescent="0.35">
      <c r="A5736" s="37" t="s">
        <v>10134</v>
      </c>
      <c r="B5736" s="38">
        <v>-36.897981729999998</v>
      </c>
      <c r="C5736" s="38">
        <v>-60.308818100000003</v>
      </c>
      <c r="D5736" s="38">
        <v>0.34677273035049438</v>
      </c>
      <c r="E5736" s="38">
        <v>0.37264258280778539</v>
      </c>
      <c r="F5736" s="38">
        <v>43.674698795180724</v>
      </c>
    </row>
    <row r="5737" spans="1:6" x14ac:dyDescent="0.35">
      <c r="A5737" s="37" t="s">
        <v>10135</v>
      </c>
      <c r="B5737" s="38">
        <v>-36.735200630000001</v>
      </c>
      <c r="C5737" s="38">
        <v>-60.59619721</v>
      </c>
      <c r="D5737" s="38">
        <v>0.39934289455413818</v>
      </c>
      <c r="E5737" s="38">
        <v>0.39934289455413818</v>
      </c>
      <c r="F5737" s="38">
        <v>0</v>
      </c>
    </row>
    <row r="5738" spans="1:6" x14ac:dyDescent="0.35">
      <c r="A5738" s="37" t="s">
        <v>10136</v>
      </c>
      <c r="B5738" s="38">
        <v>-36.772431439999998</v>
      </c>
      <c r="C5738" s="38">
        <v>-61.28107808</v>
      </c>
      <c r="D5738" s="38">
        <v>0.41146954894065862</v>
      </c>
      <c r="E5738" s="38">
        <v>0.41146954894065862</v>
      </c>
      <c r="F5738" s="38">
        <v>11.111111111111111</v>
      </c>
    </row>
    <row r="5739" spans="1:6" x14ac:dyDescent="0.35">
      <c r="A5739" s="37" t="s">
        <v>10137</v>
      </c>
      <c r="B5739" s="38">
        <v>-37.080683430000001</v>
      </c>
      <c r="C5739" s="38">
        <v>-60.767487060000001</v>
      </c>
      <c r="D5739" s="38">
        <v>0.45735207200050348</v>
      </c>
      <c r="E5739" s="38">
        <v>0.45482620838526128</v>
      </c>
      <c r="F5739" s="38">
        <v>0</v>
      </c>
    </row>
    <row r="5740" spans="1:6" x14ac:dyDescent="0.35">
      <c r="A5740" s="37" t="s">
        <v>10138</v>
      </c>
      <c r="B5740" s="38">
        <v>-36.841696689999999</v>
      </c>
      <c r="C5740" s="38">
        <v>-60.446117569999998</v>
      </c>
      <c r="D5740" s="38">
        <v>0.43344056606292719</v>
      </c>
      <c r="E5740" s="38">
        <v>0.45056282728910452</v>
      </c>
      <c r="F5740" s="38">
        <v>12.5</v>
      </c>
    </row>
    <row r="5741" spans="1:6" x14ac:dyDescent="0.35">
      <c r="A5741" s="37" t="s">
        <v>10139</v>
      </c>
      <c r="B5741" s="38">
        <v>-37.214739180000002</v>
      </c>
      <c r="C5741" s="38">
        <v>-60.500442100000001</v>
      </c>
      <c r="D5741" s="38">
        <v>0.2829858660697937</v>
      </c>
      <c r="E5741" s="38">
        <v>0.29460401754630239</v>
      </c>
      <c r="F5741" s="38">
        <v>10</v>
      </c>
    </row>
    <row r="5742" spans="1:6" x14ac:dyDescent="0.35">
      <c r="A5742" s="37" t="s">
        <v>10140</v>
      </c>
      <c r="B5742" s="38">
        <v>-36.829278430000002</v>
      </c>
      <c r="C5742" s="38">
        <v>-61.123995919999999</v>
      </c>
      <c r="D5742" s="38">
        <v>0.43407183885574341</v>
      </c>
      <c r="E5742" s="38">
        <v>0.43407183885574341</v>
      </c>
      <c r="F5742" s="38">
        <v>75</v>
      </c>
    </row>
    <row r="5743" spans="1:6" x14ac:dyDescent="0.35">
      <c r="A5743" s="37" t="s">
        <v>10141</v>
      </c>
      <c r="B5743" s="38">
        <v>-36.65658423</v>
      </c>
      <c r="C5743" s="38">
        <v>-60.742103049999997</v>
      </c>
      <c r="D5743" s="38">
        <v>0.34136632084846502</v>
      </c>
      <c r="E5743" s="38">
        <v>0.34136632084846502</v>
      </c>
      <c r="F5743" s="38">
        <v>18.181818181818183</v>
      </c>
    </row>
    <row r="5744" spans="1:6" x14ac:dyDescent="0.35">
      <c r="A5744" s="37" t="s">
        <v>10142</v>
      </c>
      <c r="B5744" s="38">
        <v>-37.045054360000002</v>
      </c>
      <c r="C5744" s="38">
        <v>-61.142506109999999</v>
      </c>
      <c r="D5744" s="38">
        <v>0.33894121646881098</v>
      </c>
      <c r="E5744" s="38">
        <v>0.33894121646881098</v>
      </c>
      <c r="F5744" s="38">
        <v>0</v>
      </c>
    </row>
    <row r="5745" spans="1:6" x14ac:dyDescent="0.35">
      <c r="A5745" s="37" t="s">
        <v>10143</v>
      </c>
      <c r="B5745" s="38">
        <v>-36.67469526</v>
      </c>
      <c r="C5745" s="38">
        <v>-60.570829000000003</v>
      </c>
      <c r="D5745" s="38">
        <v>0.37633198499679571</v>
      </c>
      <c r="E5745" s="38">
        <v>0.37633198499679571</v>
      </c>
      <c r="F5745" s="38">
        <v>7.6923076923076925</v>
      </c>
    </row>
    <row r="5746" spans="1:6" x14ac:dyDescent="0.35">
      <c r="A5746" s="37" t="s">
        <v>10144</v>
      </c>
      <c r="B5746" s="38">
        <v>-36.989505680000001</v>
      </c>
      <c r="C5746" s="38">
        <v>-60.31361519</v>
      </c>
      <c r="D5746" s="38">
        <v>0.4445497989654541</v>
      </c>
      <c r="E5746" s="38">
        <v>0.4445497989654541</v>
      </c>
      <c r="F5746" s="38">
        <v>57.894736842105267</v>
      </c>
    </row>
    <row r="5747" spans="1:6" x14ac:dyDescent="0.35">
      <c r="A5747" s="37" t="s">
        <v>10145</v>
      </c>
      <c r="B5747" s="38">
        <v>-36.805215349999997</v>
      </c>
      <c r="C5747" s="38">
        <v>-60.1914145</v>
      </c>
      <c r="D5747" s="38">
        <v>0.3512190580368042</v>
      </c>
      <c r="E5747" s="38">
        <v>0.3927778429106662</v>
      </c>
      <c r="F5747" s="38">
        <v>28.571428571428569</v>
      </c>
    </row>
    <row r="5748" spans="1:6" x14ac:dyDescent="0.35">
      <c r="A5748" s="37" t="s">
        <v>10146</v>
      </c>
      <c r="B5748" s="38">
        <v>-36.516154810000003</v>
      </c>
      <c r="C5748" s="38">
        <v>-60.547833969999999</v>
      </c>
      <c r="D5748" s="38">
        <v>0.50841706991195679</v>
      </c>
      <c r="E5748" s="38">
        <v>0.50841706991195679</v>
      </c>
      <c r="F5748" s="38">
        <v>9.0909090909090917</v>
      </c>
    </row>
    <row r="5749" spans="1:6" x14ac:dyDescent="0.35">
      <c r="A5749" s="37" t="s">
        <v>10147</v>
      </c>
      <c r="B5749" s="38">
        <v>-36.97820188</v>
      </c>
      <c r="C5749" s="38">
        <v>-60.985618690000003</v>
      </c>
      <c r="D5749" s="38">
        <v>0.2985253632068634</v>
      </c>
      <c r="E5749" s="38">
        <v>0.2985253632068634</v>
      </c>
      <c r="F5749" s="38">
        <v>0</v>
      </c>
    </row>
    <row r="5750" spans="1:6" x14ac:dyDescent="0.35">
      <c r="A5750" s="37" t="s">
        <v>10148</v>
      </c>
      <c r="B5750" s="38">
        <v>-36.905004859999998</v>
      </c>
      <c r="C5750" s="38">
        <v>-60.31559103</v>
      </c>
      <c r="D5750" s="38">
        <v>0.29851508140563959</v>
      </c>
      <c r="E5750" s="38">
        <v>0.29968549270887629</v>
      </c>
      <c r="F5750" s="38">
        <v>22.368421052631579</v>
      </c>
    </row>
    <row r="5751" spans="1:6" x14ac:dyDescent="0.35">
      <c r="A5751" s="37" t="s">
        <v>10149</v>
      </c>
      <c r="B5751" s="38">
        <v>-36.888156340000002</v>
      </c>
      <c r="C5751" s="38">
        <v>-60.310662639999997</v>
      </c>
      <c r="D5751" s="38">
        <v>0.12810969352722171</v>
      </c>
      <c r="E5751" s="38">
        <v>0.12963278260495931</v>
      </c>
      <c r="F5751" s="38">
        <v>32.558139534883722</v>
      </c>
    </row>
    <row r="5752" spans="1:6" x14ac:dyDescent="0.35">
      <c r="A5752" s="37" t="s">
        <v>10150</v>
      </c>
      <c r="B5752" s="38">
        <v>-36.901459610000003</v>
      </c>
      <c r="C5752" s="38">
        <v>-60.331673590000001</v>
      </c>
      <c r="D5752" s="38">
        <v>0.1189511269330978</v>
      </c>
      <c r="E5752" s="38">
        <v>0.12429754965399439</v>
      </c>
      <c r="F5752" s="38">
        <v>28.08988764044944</v>
      </c>
    </row>
    <row r="5753" spans="1:6" x14ac:dyDescent="0.35">
      <c r="A5753" s="37" t="s">
        <v>10151</v>
      </c>
      <c r="B5753" s="38">
        <v>-36.889174650000001</v>
      </c>
      <c r="C5753" s="38">
        <v>-60.338736240000003</v>
      </c>
      <c r="D5753" s="38">
        <v>0.40877050161361689</v>
      </c>
      <c r="E5753" s="38">
        <v>0.38409696676229182</v>
      </c>
      <c r="F5753" s="38">
        <v>55.284552845528459</v>
      </c>
    </row>
    <row r="5754" spans="1:6" x14ac:dyDescent="0.35">
      <c r="A5754" s="37" t="s">
        <v>10152</v>
      </c>
      <c r="B5754" s="38">
        <v>-36.881609310000002</v>
      </c>
      <c r="C5754" s="38">
        <v>-60.32597097</v>
      </c>
      <c r="D5754" s="38">
        <v>0.31988164782524109</v>
      </c>
      <c r="E5754" s="38">
        <v>0.31726978876088802</v>
      </c>
      <c r="F5754" s="38">
        <v>45.57377049180328</v>
      </c>
    </row>
    <row r="5755" spans="1:6" x14ac:dyDescent="0.35">
      <c r="A5755" s="37" t="s">
        <v>10153</v>
      </c>
      <c r="B5755" s="38">
        <v>-36.950360310000001</v>
      </c>
      <c r="C5755" s="38">
        <v>-60.254518930000003</v>
      </c>
      <c r="D5755" s="38">
        <v>0.42014536261558533</v>
      </c>
      <c r="E5755" s="38">
        <v>0.41846788355282383</v>
      </c>
      <c r="F5755" s="38">
        <v>47.058823529411761</v>
      </c>
    </row>
    <row r="5756" spans="1:6" x14ac:dyDescent="0.35">
      <c r="A5756" s="37" t="s">
        <v>10154</v>
      </c>
      <c r="B5756" s="38">
        <v>-36.910288659999999</v>
      </c>
      <c r="C5756" s="38">
        <v>-60.322498490000001</v>
      </c>
      <c r="D5756" s="38">
        <v>0.44020980596542358</v>
      </c>
      <c r="E5756" s="38">
        <v>0.43521509750893239</v>
      </c>
      <c r="F5756" s="38">
        <v>49.606299212598429</v>
      </c>
    </row>
    <row r="5757" spans="1:6" x14ac:dyDescent="0.35">
      <c r="A5757" s="37" t="s">
        <v>10155</v>
      </c>
      <c r="B5757" s="38">
        <v>-36.907745579999997</v>
      </c>
      <c r="C5757" s="38">
        <v>-60.332239440000002</v>
      </c>
      <c r="D5757" s="38">
        <v>0.18755197525024411</v>
      </c>
      <c r="E5757" s="38">
        <v>0.31565010547637939</v>
      </c>
      <c r="F5757" s="38">
        <v>56.578947368421048</v>
      </c>
    </row>
    <row r="5758" spans="1:6" x14ac:dyDescent="0.35">
      <c r="A5758" s="37" t="s">
        <v>10156</v>
      </c>
      <c r="B5758" s="38">
        <v>-36.903160849999999</v>
      </c>
      <c r="C5758" s="38">
        <v>-60.304919920000003</v>
      </c>
      <c r="D5758" s="38">
        <v>0.45354825258254999</v>
      </c>
      <c r="E5758" s="38">
        <v>0.52636171406821197</v>
      </c>
      <c r="F5758" s="38">
        <v>35.877862595419849</v>
      </c>
    </row>
    <row r="5759" spans="1:6" x14ac:dyDescent="0.35">
      <c r="A5759" s="37" t="s">
        <v>10157</v>
      </c>
      <c r="B5759" s="38">
        <v>-36.881828859999999</v>
      </c>
      <c r="C5759" s="38">
        <v>-60.312483120000003</v>
      </c>
      <c r="D5759" s="38">
        <v>0.1737842261791229</v>
      </c>
      <c r="E5759" s="38">
        <v>0.19069784755508101</v>
      </c>
      <c r="F5759" s="38">
        <v>50</v>
      </c>
    </row>
    <row r="5760" spans="1:6" x14ac:dyDescent="0.35">
      <c r="A5760" s="37" t="s">
        <v>10158</v>
      </c>
      <c r="B5760" s="38">
        <v>-36.881454929999997</v>
      </c>
      <c r="C5760" s="38">
        <v>-60.336258540000003</v>
      </c>
      <c r="D5760" s="38">
        <v>0.44199877977371221</v>
      </c>
      <c r="E5760" s="38">
        <v>0.46077052229329157</v>
      </c>
      <c r="F5760" s="38">
        <v>59.322033898305079</v>
      </c>
    </row>
    <row r="5761" spans="1:6" x14ac:dyDescent="0.35">
      <c r="A5761" s="37" t="s">
        <v>10159</v>
      </c>
      <c r="B5761" s="38">
        <v>-36.935066540000001</v>
      </c>
      <c r="C5761" s="38">
        <v>-60.720275010000002</v>
      </c>
      <c r="D5761" s="38">
        <v>0.24501234292984009</v>
      </c>
      <c r="E5761" s="38">
        <v>0.24501234292984009</v>
      </c>
      <c r="F5761" s="38">
        <v>0</v>
      </c>
    </row>
    <row r="5762" spans="1:6" x14ac:dyDescent="0.35">
      <c r="A5762" s="37" t="s">
        <v>10160</v>
      </c>
      <c r="B5762" s="38">
        <v>-36.727150029999997</v>
      </c>
      <c r="C5762" s="38">
        <v>-60.275956729999997</v>
      </c>
      <c r="D5762" s="38">
        <v>0.35206019878387451</v>
      </c>
      <c r="E5762" s="38">
        <v>0.35206019878387451</v>
      </c>
      <c r="F5762" s="38">
        <v>0</v>
      </c>
    </row>
    <row r="5763" spans="1:6" x14ac:dyDescent="0.35">
      <c r="A5763" s="37" t="s">
        <v>10161</v>
      </c>
      <c r="B5763" s="38">
        <v>-37.183766830000003</v>
      </c>
      <c r="C5763" s="38">
        <v>-60.646352640000003</v>
      </c>
      <c r="D5763" s="38">
        <v>0.27478256821632391</v>
      </c>
      <c r="E5763" s="38">
        <v>0.27478256821632391</v>
      </c>
      <c r="F5763" s="38">
        <v>0</v>
      </c>
    </row>
    <row r="5764" spans="1:6" x14ac:dyDescent="0.35">
      <c r="A5764" s="37" t="s">
        <v>10162</v>
      </c>
      <c r="B5764" s="38">
        <v>-36.921755159999996</v>
      </c>
      <c r="C5764" s="38">
        <v>-60.296012859999998</v>
      </c>
      <c r="D5764" s="38">
        <v>0.63634306192398071</v>
      </c>
      <c r="E5764" s="38">
        <v>0.62040410700597259</v>
      </c>
      <c r="F5764" s="38">
        <v>56.09756097560976</v>
      </c>
    </row>
    <row r="5765" spans="1:6" x14ac:dyDescent="0.35">
      <c r="A5765" s="37" t="s">
        <v>10163</v>
      </c>
      <c r="B5765" s="38">
        <v>-36.792623689999999</v>
      </c>
      <c r="C5765" s="38">
        <v>-60.636631940000001</v>
      </c>
      <c r="D5765" s="38">
        <v>0.25375038385391241</v>
      </c>
      <c r="E5765" s="38">
        <v>0.25375038385391241</v>
      </c>
      <c r="F5765" s="38">
        <v>33.333333333333329</v>
      </c>
    </row>
    <row r="5766" spans="1:6" x14ac:dyDescent="0.35">
      <c r="A5766" s="37" t="s">
        <v>10164</v>
      </c>
      <c r="B5766" s="38">
        <v>-36.482837109999998</v>
      </c>
      <c r="C5766" s="38">
        <v>-60.814446629999999</v>
      </c>
      <c r="D5766" s="38">
        <v>0.47704929113388062</v>
      </c>
      <c r="E5766" s="38">
        <v>0.47704929113388062</v>
      </c>
      <c r="F5766" s="38">
        <v>33.333333333333329</v>
      </c>
    </row>
    <row r="5767" spans="1:6" x14ac:dyDescent="0.35">
      <c r="A5767" s="37" t="s">
        <v>10165</v>
      </c>
      <c r="B5767" s="38">
        <v>-36.535065000000003</v>
      </c>
      <c r="C5767" s="38">
        <v>-60.886769790000002</v>
      </c>
      <c r="D5767" s="38">
        <v>0.43949797749519348</v>
      </c>
      <c r="E5767" s="38">
        <v>0.41271137680326192</v>
      </c>
      <c r="F5767" s="38">
        <v>0</v>
      </c>
    </row>
    <row r="5768" spans="1:6" x14ac:dyDescent="0.35">
      <c r="A5768" s="37" t="s">
        <v>10166</v>
      </c>
      <c r="B5768" s="38">
        <v>-36.889356280000001</v>
      </c>
      <c r="C5768" s="38">
        <v>-60.299165379999998</v>
      </c>
      <c r="D5768" s="38">
        <v>0.34705331921577448</v>
      </c>
      <c r="E5768" s="38">
        <v>0.38503894131434591</v>
      </c>
      <c r="F5768" s="38">
        <v>39.0625</v>
      </c>
    </row>
    <row r="5769" spans="1:6" x14ac:dyDescent="0.35">
      <c r="A5769" s="37" t="s">
        <v>10167</v>
      </c>
      <c r="B5769" s="38">
        <v>-36.928956679999999</v>
      </c>
      <c r="C5769" s="38">
        <v>-60.165735599999998</v>
      </c>
      <c r="D5769" s="38">
        <v>0.28552627563476563</v>
      </c>
      <c r="E5769" s="38">
        <v>0.29671548699077799</v>
      </c>
      <c r="F5769" s="38">
        <v>20.8</v>
      </c>
    </row>
    <row r="5770" spans="1:6" x14ac:dyDescent="0.35">
      <c r="A5770" s="37" t="s">
        <v>10168</v>
      </c>
      <c r="B5770" s="38">
        <v>-36.980675810000001</v>
      </c>
      <c r="C5770" s="38">
        <v>-60.274087360000003</v>
      </c>
      <c r="D5770" s="38">
        <v>0.24728180468082431</v>
      </c>
      <c r="E5770" s="38">
        <v>0.24967766884300441</v>
      </c>
      <c r="F5770" s="38">
        <v>11.627906976744185</v>
      </c>
    </row>
    <row r="5771" spans="1:6" x14ac:dyDescent="0.35">
      <c r="A5771" s="37" t="s">
        <v>10169</v>
      </c>
      <c r="B5771" s="38">
        <v>-36.921964729999999</v>
      </c>
      <c r="C5771" s="38">
        <v>-60.3227081</v>
      </c>
      <c r="D5771" s="38">
        <v>0.37177151441574102</v>
      </c>
      <c r="E5771" s="38">
        <v>0.38003922685196517</v>
      </c>
      <c r="F5771" s="38">
        <v>37.644341801385686</v>
      </c>
    </row>
    <row r="5772" spans="1:6" x14ac:dyDescent="0.35">
      <c r="A5772" s="37" t="s">
        <v>10170</v>
      </c>
      <c r="B5772" s="38">
        <v>-36.894964899999998</v>
      </c>
      <c r="C5772" s="38">
        <v>-60.319640829999997</v>
      </c>
      <c r="D5772" s="38">
        <v>3.9021939039230347E-2</v>
      </c>
      <c r="E5772" s="38">
        <v>4.9160419031977647E-2</v>
      </c>
      <c r="F5772" s="38">
        <v>11.005692599620494</v>
      </c>
    </row>
    <row r="5773" spans="1:6" x14ac:dyDescent="0.35">
      <c r="A5773" s="37" t="s">
        <v>10171</v>
      </c>
      <c r="B5773" s="38">
        <v>-36.890113900000003</v>
      </c>
      <c r="C5773" s="38">
        <v>-60.323975089999998</v>
      </c>
      <c r="D5773" s="38">
        <v>0.1136482283473015</v>
      </c>
      <c r="E5773" s="38">
        <v>0.1218384624900002</v>
      </c>
      <c r="F5773" s="38"/>
    </row>
    <row r="5774" spans="1:6" x14ac:dyDescent="0.35">
      <c r="A5774" s="37" t="s">
        <v>10172</v>
      </c>
      <c r="B5774" s="38">
        <v>-36.879648709999998</v>
      </c>
      <c r="C5774" s="38">
        <v>-60.330159739999999</v>
      </c>
      <c r="D5774" s="38">
        <v>0.42981797456741327</v>
      </c>
      <c r="E5774" s="38">
        <v>0.39066442376688909</v>
      </c>
      <c r="F5774" s="38"/>
    </row>
    <row r="5775" spans="1:6" x14ac:dyDescent="0.35">
      <c r="A5775" s="37" t="s">
        <v>10173</v>
      </c>
      <c r="B5775" s="38">
        <v>-36.89393063</v>
      </c>
      <c r="C5775" s="38">
        <v>-60.299311039999999</v>
      </c>
      <c r="D5775" s="38">
        <v>0.41363751888275152</v>
      </c>
      <c r="E5775" s="38">
        <v>0.40796192382511343</v>
      </c>
      <c r="F5775" s="38"/>
    </row>
    <row r="5776" spans="1:6" x14ac:dyDescent="0.35">
      <c r="A5776" s="37" t="s">
        <v>10174</v>
      </c>
      <c r="B5776" s="38">
        <v>-36.847877830000002</v>
      </c>
      <c r="C5776" s="38">
        <v>-60.240580620000003</v>
      </c>
      <c r="D5776" s="38">
        <v>0.39679622650146479</v>
      </c>
      <c r="E5776" s="38">
        <v>0.39302980272393478</v>
      </c>
      <c r="F5776" s="38"/>
    </row>
    <row r="5777" spans="1:6" x14ac:dyDescent="0.35">
      <c r="A5777" s="37" t="s">
        <v>10175</v>
      </c>
      <c r="B5777" s="38">
        <v>-36.868307710000003</v>
      </c>
      <c r="C5777" s="38">
        <v>-60.16344643</v>
      </c>
      <c r="D5777" s="38">
        <v>0.30970382690429688</v>
      </c>
      <c r="E5777" s="38">
        <v>0.32610108977869939</v>
      </c>
      <c r="F5777" s="38"/>
    </row>
    <row r="5778" spans="1:6" x14ac:dyDescent="0.35">
      <c r="A5778" s="37" t="s">
        <v>10176</v>
      </c>
      <c r="B5778" s="38">
        <v>-40.793982219999997</v>
      </c>
      <c r="C5778" s="38">
        <v>-62.987877320000003</v>
      </c>
      <c r="D5778" s="38">
        <v>0.41658693552017212</v>
      </c>
      <c r="E5778" s="38">
        <v>0.41362673714756959</v>
      </c>
      <c r="F5778" s="38"/>
    </row>
    <row r="5779" spans="1:6" x14ac:dyDescent="0.35">
      <c r="A5779" s="37" t="s">
        <v>10177</v>
      </c>
      <c r="B5779" s="38">
        <v>-40.800857329999999</v>
      </c>
      <c r="C5779" s="38">
        <v>-62.982839499999997</v>
      </c>
      <c r="D5779" s="38">
        <v>0.27553394436836243</v>
      </c>
      <c r="E5779" s="38">
        <v>0.27536069238797212</v>
      </c>
      <c r="F5779" s="38"/>
    </row>
    <row r="5780" spans="1:6" x14ac:dyDescent="0.35">
      <c r="A5780" s="37" t="s">
        <v>1988</v>
      </c>
      <c r="B5780" s="38">
        <v>-40.794192320000001</v>
      </c>
      <c r="C5780" s="38">
        <v>-62.987069920000003</v>
      </c>
      <c r="D5780" s="38">
        <v>0.39041143655776978</v>
      </c>
      <c r="E5780" s="38">
        <v>0.39670405089855187</v>
      </c>
      <c r="F5780" s="38"/>
    </row>
    <row r="5781" spans="1:6" x14ac:dyDescent="0.35">
      <c r="A5781" s="37" t="s">
        <v>1990</v>
      </c>
      <c r="B5781" s="38">
        <v>-40.795106009999998</v>
      </c>
      <c r="C5781" s="38">
        <v>-62.974511149999998</v>
      </c>
      <c r="D5781" s="38">
        <v>0.27937096357345581</v>
      </c>
      <c r="E5781" s="38">
        <v>0.31785494547623849</v>
      </c>
      <c r="F5781" s="38"/>
    </row>
    <row r="5782" spans="1:6" x14ac:dyDescent="0.35">
      <c r="A5782" s="37" t="s">
        <v>1991</v>
      </c>
      <c r="B5782" s="38">
        <v>-40.790696599999997</v>
      </c>
      <c r="C5782" s="38">
        <v>-62.972027339999997</v>
      </c>
      <c r="D5782" s="38">
        <v>0.3816758394241333</v>
      </c>
      <c r="E5782" s="38">
        <v>0.38208263145910731</v>
      </c>
      <c r="F5782" s="38"/>
    </row>
    <row r="5783" spans="1:6" x14ac:dyDescent="0.35">
      <c r="A5783" s="37" t="s">
        <v>1997</v>
      </c>
      <c r="B5783" s="38">
        <v>-39.916695429999997</v>
      </c>
      <c r="C5783" s="38">
        <v>-62.619280230000001</v>
      </c>
      <c r="D5783" s="38">
        <v>0.55564963817596436</v>
      </c>
      <c r="E5783" s="38">
        <v>0.55450845247990377</v>
      </c>
      <c r="F5783" s="38"/>
    </row>
    <row r="5784" spans="1:6" x14ac:dyDescent="0.35">
      <c r="A5784" s="37" t="s">
        <v>1992</v>
      </c>
      <c r="B5784" s="38">
        <v>-39.773979189999999</v>
      </c>
      <c r="C5784" s="38">
        <v>-62.614306880000001</v>
      </c>
      <c r="D5784" s="38">
        <v>0.5869600772857666</v>
      </c>
      <c r="E5784" s="38">
        <v>0.5869600772857666</v>
      </c>
      <c r="F5784" s="38"/>
    </row>
    <row r="5785" spans="1:6" x14ac:dyDescent="0.35">
      <c r="A5785" s="37" t="s">
        <v>1994</v>
      </c>
      <c r="B5785" s="38">
        <v>-39.551489959999998</v>
      </c>
      <c r="C5785" s="38">
        <v>-62.642986919999998</v>
      </c>
      <c r="D5785" s="38">
        <v>0.57755452394485474</v>
      </c>
      <c r="E5785" s="38">
        <v>0.57755452394485474</v>
      </c>
      <c r="F5785" s="38"/>
    </row>
    <row r="5786" spans="1:6" x14ac:dyDescent="0.35">
      <c r="A5786" s="37" t="s">
        <v>1993</v>
      </c>
      <c r="B5786" s="38">
        <v>-39.637269689999997</v>
      </c>
      <c r="C5786" s="38">
        <v>-62.603735059999998</v>
      </c>
      <c r="D5786" s="38">
        <v>0.55590754747390747</v>
      </c>
      <c r="E5786" s="38">
        <v>0.55590754747390747</v>
      </c>
      <c r="F5786" s="38"/>
    </row>
    <row r="5787" spans="1:6" x14ac:dyDescent="0.35">
      <c r="A5787" s="37" t="s">
        <v>1996</v>
      </c>
      <c r="B5787" s="38">
        <v>-40.794158250000002</v>
      </c>
      <c r="C5787" s="38">
        <v>-62.998121320000003</v>
      </c>
      <c r="D5787" s="38">
        <v>0.71906912326812744</v>
      </c>
      <c r="E5787" s="38">
        <v>0.66803430318832402</v>
      </c>
      <c r="F5787" s="38"/>
    </row>
    <row r="5788" spans="1:6" x14ac:dyDescent="0.35">
      <c r="A5788" s="37" t="s">
        <v>1989</v>
      </c>
      <c r="B5788" s="38">
        <v>-40.797188429999999</v>
      </c>
      <c r="C5788" s="38">
        <v>-62.969513380000002</v>
      </c>
      <c r="D5788" s="38">
        <v>0.27937096357345581</v>
      </c>
      <c r="E5788" s="38">
        <v>0.28255710378289223</v>
      </c>
      <c r="F5788" s="38"/>
    </row>
    <row r="5789" spans="1:6" x14ac:dyDescent="0.35">
      <c r="A5789" s="37" t="s">
        <v>10178</v>
      </c>
      <c r="B5789" s="38">
        <v>-40.80449582</v>
      </c>
      <c r="C5789" s="38">
        <v>-62.98383939</v>
      </c>
      <c r="D5789" s="38">
        <v>0.2427616864442825</v>
      </c>
      <c r="E5789" s="38">
        <v>0.23594412147998811</v>
      </c>
      <c r="F5789" s="38">
        <v>14.285714285714285</v>
      </c>
    </row>
    <row r="5790" spans="1:6" x14ac:dyDescent="0.35">
      <c r="A5790" s="37" t="s">
        <v>10179</v>
      </c>
      <c r="B5790" s="38">
        <v>-39.91715379</v>
      </c>
      <c r="C5790" s="38">
        <v>-62.622217910000003</v>
      </c>
      <c r="D5790" s="38">
        <v>0.51013815402984619</v>
      </c>
      <c r="E5790" s="38">
        <v>0.54315903335809712</v>
      </c>
      <c r="F5790" s="38">
        <v>16</v>
      </c>
    </row>
    <row r="5791" spans="1:6" x14ac:dyDescent="0.35">
      <c r="A5791" s="37" t="s">
        <v>10180</v>
      </c>
      <c r="B5791" s="38">
        <v>-40.80197974</v>
      </c>
      <c r="C5791" s="38">
        <v>-62.980536069999999</v>
      </c>
      <c r="D5791" s="38">
        <v>0.2851213812828064</v>
      </c>
      <c r="E5791" s="38">
        <v>0.26550003029406072</v>
      </c>
      <c r="F5791" s="38">
        <v>11.111111111111111</v>
      </c>
    </row>
    <row r="5792" spans="1:6" x14ac:dyDescent="0.35">
      <c r="A5792" s="37" t="s">
        <v>10181</v>
      </c>
      <c r="B5792" s="38">
        <v>-40.794026389999999</v>
      </c>
      <c r="C5792" s="38">
        <v>-62.977821609999999</v>
      </c>
      <c r="D5792" s="38">
        <v>0.2703782320022583</v>
      </c>
      <c r="E5792" s="38">
        <v>0.30249646887546627</v>
      </c>
      <c r="F5792" s="38">
        <v>38.028169014084504</v>
      </c>
    </row>
    <row r="5793" spans="1:6" x14ac:dyDescent="0.35">
      <c r="A5793" s="37" t="s">
        <v>10182</v>
      </c>
      <c r="B5793" s="38">
        <v>-40.799757679999999</v>
      </c>
      <c r="C5793" s="38">
        <v>-62.97502583</v>
      </c>
      <c r="D5793" s="38">
        <v>0.26811468601226812</v>
      </c>
      <c r="E5793" s="38">
        <v>0.2771061302685156</v>
      </c>
      <c r="F5793" s="38"/>
    </row>
    <row r="5794" spans="1:6" x14ac:dyDescent="0.35">
      <c r="A5794" s="37" t="s">
        <v>10183</v>
      </c>
      <c r="B5794" s="38">
        <v>-40.79962201</v>
      </c>
      <c r="C5794" s="38">
        <v>-62.979767359999997</v>
      </c>
      <c r="D5794" s="38">
        <v>0.27046176791191101</v>
      </c>
      <c r="E5794" s="38">
        <v>0.27558777826588332</v>
      </c>
      <c r="F5794" s="38">
        <v>26.797385620915033</v>
      </c>
    </row>
    <row r="5795" spans="1:6" x14ac:dyDescent="0.35">
      <c r="A5795" s="37" t="s">
        <v>10184</v>
      </c>
      <c r="B5795" s="38">
        <v>-40.184418729999997</v>
      </c>
      <c r="C5795" s="38">
        <v>-62.618889680000002</v>
      </c>
      <c r="D5795" s="38">
        <v>0.36700403690338129</v>
      </c>
      <c r="E5795" s="38">
        <v>0.36267009302973752</v>
      </c>
      <c r="F5795" s="38">
        <v>25</v>
      </c>
    </row>
    <row r="5796" spans="1:6" x14ac:dyDescent="0.35">
      <c r="A5796" s="37" t="s">
        <v>10185</v>
      </c>
      <c r="B5796" s="38">
        <v>-39.917004980000002</v>
      </c>
      <c r="C5796" s="38">
        <v>-62.62115601</v>
      </c>
      <c r="D5796" s="38">
        <v>0.51518326997756958</v>
      </c>
      <c r="E5796" s="38">
        <v>0.54161776565923925</v>
      </c>
      <c r="F5796" s="38">
        <v>45.121951219512198</v>
      </c>
    </row>
    <row r="5797" spans="1:6" x14ac:dyDescent="0.35">
      <c r="A5797" s="37" t="s">
        <v>10186</v>
      </c>
      <c r="B5797" s="38">
        <v>-40.794484820000001</v>
      </c>
      <c r="C5797" s="38">
        <v>-62.981483900000001</v>
      </c>
      <c r="D5797" s="38">
        <v>0.29318055510520941</v>
      </c>
      <c r="E5797" s="38">
        <v>0.30130919894656621</v>
      </c>
      <c r="F5797" s="38">
        <v>32.524271844660198</v>
      </c>
    </row>
    <row r="5798" spans="1:6" x14ac:dyDescent="0.35">
      <c r="A5798" s="37" t="s">
        <v>10187</v>
      </c>
      <c r="B5798" s="38">
        <v>-40.789593629999999</v>
      </c>
      <c r="C5798" s="38">
        <v>-62.971487979999999</v>
      </c>
      <c r="D5798" s="38">
        <v>0.3816758394241333</v>
      </c>
      <c r="E5798" s="38">
        <v>0.39808440357446673</v>
      </c>
      <c r="F5798" s="38">
        <v>31.92771084337349</v>
      </c>
    </row>
    <row r="5799" spans="1:6" x14ac:dyDescent="0.35">
      <c r="A5799" s="37" t="s">
        <v>10188</v>
      </c>
      <c r="B5799" s="38">
        <v>-39.602444079999998</v>
      </c>
      <c r="C5799" s="38">
        <v>-62.65410996</v>
      </c>
      <c r="D5799" s="38">
        <v>0.53740441799163818</v>
      </c>
      <c r="E5799" s="38">
        <v>0.53240334987640381</v>
      </c>
      <c r="F5799" s="38">
        <v>34.375</v>
      </c>
    </row>
    <row r="5800" spans="1:6" x14ac:dyDescent="0.35">
      <c r="A5800" s="37" t="s">
        <v>10189</v>
      </c>
      <c r="B5800" s="38">
        <v>-40.792717570000001</v>
      </c>
      <c r="C5800" s="38">
        <v>-62.987541409999999</v>
      </c>
      <c r="D5800" s="38">
        <v>0.41592678427696228</v>
      </c>
      <c r="E5800" s="38">
        <v>0.40853927358984948</v>
      </c>
      <c r="F5800" s="38">
        <v>41.975308641975303</v>
      </c>
    </row>
    <row r="5801" spans="1:6" x14ac:dyDescent="0.35">
      <c r="A5801" s="37" t="s">
        <v>10190</v>
      </c>
      <c r="B5801" s="38">
        <v>-40.561551819999998</v>
      </c>
      <c r="C5801" s="38">
        <v>-62.23992312</v>
      </c>
      <c r="D5801" s="38">
        <v>0.41177365183830261</v>
      </c>
      <c r="E5801" s="38">
        <v>0.44299266541876442</v>
      </c>
      <c r="F5801" s="38">
        <v>43.243243243243242</v>
      </c>
    </row>
    <row r="5802" spans="1:6" x14ac:dyDescent="0.35">
      <c r="A5802" s="37" t="s">
        <v>10191</v>
      </c>
      <c r="B5802" s="38">
        <v>-39.915645920000003</v>
      </c>
      <c r="C5802" s="38">
        <v>-62.623933800000003</v>
      </c>
      <c r="D5802" s="38">
        <v>0.56795310974121094</v>
      </c>
      <c r="E5802" s="38">
        <v>0.55730298632069641</v>
      </c>
      <c r="F5802" s="38">
        <v>24.074074074074073</v>
      </c>
    </row>
    <row r="5803" spans="1:6" x14ac:dyDescent="0.35">
      <c r="A5803" s="37" t="s">
        <v>10192</v>
      </c>
      <c r="B5803" s="38">
        <v>-40.788117669999998</v>
      </c>
      <c r="C5803" s="38">
        <v>-62.990370499999997</v>
      </c>
      <c r="D5803" s="38">
        <v>0.41052651405334473</v>
      </c>
      <c r="E5803" s="38">
        <v>0.44170712530612938</v>
      </c>
      <c r="F5803" s="38">
        <v>48.837209302325576</v>
      </c>
    </row>
    <row r="5804" spans="1:6" x14ac:dyDescent="0.35">
      <c r="A5804" s="37" t="s">
        <v>10193</v>
      </c>
      <c r="B5804" s="38">
        <v>-40.788307349999997</v>
      </c>
      <c r="C5804" s="38">
        <v>-62.976634519999998</v>
      </c>
      <c r="D5804" s="38">
        <v>0.47506031394004822</v>
      </c>
      <c r="E5804" s="38">
        <v>0.46797498481141198</v>
      </c>
      <c r="F5804" s="38">
        <v>19.047619047619047</v>
      </c>
    </row>
    <row r="5805" spans="1:6" x14ac:dyDescent="0.35">
      <c r="A5805" s="37" t="s">
        <v>10194</v>
      </c>
      <c r="B5805" s="38">
        <v>-39.917556189999999</v>
      </c>
      <c r="C5805" s="38">
        <v>-62.620510729999999</v>
      </c>
      <c r="D5805" s="38">
        <v>0.51518326997756958</v>
      </c>
      <c r="E5805" s="38">
        <v>0.54602559676041473</v>
      </c>
      <c r="F5805" s="38">
        <v>34.971644612476368</v>
      </c>
    </row>
    <row r="5806" spans="1:6" x14ac:dyDescent="0.35">
      <c r="A5806" s="37" t="s">
        <v>10195</v>
      </c>
      <c r="B5806" s="38">
        <v>-40.800243000000002</v>
      </c>
      <c r="C5806" s="38">
        <v>-62.975344659999998</v>
      </c>
      <c r="D5806" s="38">
        <v>0.26811468601226812</v>
      </c>
      <c r="E5806" s="38">
        <v>0.27612106055021279</v>
      </c>
      <c r="F5806" s="38">
        <v>22.772277227722775</v>
      </c>
    </row>
    <row r="5807" spans="1:6" x14ac:dyDescent="0.35">
      <c r="A5807" s="37" t="s">
        <v>10196</v>
      </c>
      <c r="B5807" s="38">
        <v>-40.789198990000003</v>
      </c>
      <c r="C5807" s="38">
        <v>-62.984427660000001</v>
      </c>
      <c r="D5807" s="38">
        <v>0.5306733250617981</v>
      </c>
      <c r="E5807" s="38">
        <v>0.47243561958655328</v>
      </c>
      <c r="F5807" s="38">
        <v>32.183908045977013</v>
      </c>
    </row>
    <row r="5808" spans="1:6" x14ac:dyDescent="0.35">
      <c r="A5808" s="37" t="s">
        <v>10197</v>
      </c>
      <c r="B5808" s="38">
        <v>-40.802833280000002</v>
      </c>
      <c r="C5808" s="38">
        <v>-62.984413369999999</v>
      </c>
      <c r="D5808" s="38">
        <v>0.24545323848724371</v>
      </c>
      <c r="E5808" s="38">
        <v>0.25391934650975312</v>
      </c>
      <c r="F5808" s="38"/>
    </row>
    <row r="5809" spans="1:6" x14ac:dyDescent="0.35">
      <c r="A5809" s="37" t="s">
        <v>10198</v>
      </c>
      <c r="B5809" s="38">
        <v>-40.81149697</v>
      </c>
      <c r="C5809" s="38">
        <v>-62.977983279999997</v>
      </c>
      <c r="D5809" s="38">
        <v>0.19377222299999999</v>
      </c>
      <c r="E5809" s="38">
        <v>0.19377222299999999</v>
      </c>
      <c r="F5809" s="38">
        <v>17.426273458445042</v>
      </c>
    </row>
    <row r="5810" spans="1:6" x14ac:dyDescent="0.35">
      <c r="A5810" s="37" t="s">
        <v>10199</v>
      </c>
      <c r="B5810" s="38">
        <v>-39.60046938</v>
      </c>
      <c r="C5810" s="38">
        <v>-62.653203939999997</v>
      </c>
      <c r="D5810" s="38">
        <v>0.50406396389007568</v>
      </c>
      <c r="E5810" s="38">
        <v>0.51577817749332733</v>
      </c>
      <c r="F5810" s="38">
        <v>33.898305084745758</v>
      </c>
    </row>
    <row r="5811" spans="1:6" x14ac:dyDescent="0.35">
      <c r="A5811" s="37" t="s">
        <v>10200</v>
      </c>
      <c r="B5811" s="38">
        <v>-40.83647844</v>
      </c>
      <c r="C5811" s="38">
        <v>-62.937841409999997</v>
      </c>
      <c r="D5811" s="38">
        <v>0.22859206795692441</v>
      </c>
      <c r="E5811" s="38">
        <v>0.22859206795692441</v>
      </c>
      <c r="F5811" s="38" t="s">
        <v>5130</v>
      </c>
    </row>
    <row r="5812" spans="1:6" x14ac:dyDescent="0.35">
      <c r="A5812" s="37" t="s">
        <v>10201</v>
      </c>
      <c r="B5812" s="38">
        <v>-40.561441000000002</v>
      </c>
      <c r="C5812" s="38">
        <v>-62.239807740000003</v>
      </c>
      <c r="D5812" s="38">
        <v>0.41177365183830261</v>
      </c>
      <c r="E5812" s="38">
        <v>0.440008495002985</v>
      </c>
      <c r="F5812" s="38">
        <v>50</v>
      </c>
    </row>
    <row r="5813" spans="1:6" x14ac:dyDescent="0.35">
      <c r="A5813" s="37" t="s">
        <v>10202</v>
      </c>
      <c r="B5813" s="38">
        <v>-40.798596979999999</v>
      </c>
      <c r="C5813" s="38">
        <v>-62.978650199999997</v>
      </c>
      <c r="D5813" s="38">
        <v>0.27046176791191101</v>
      </c>
      <c r="E5813" s="38">
        <v>0.27529686846231161</v>
      </c>
      <c r="F5813" s="38">
        <v>42.930591259640103</v>
      </c>
    </row>
    <row r="5814" spans="1:6" x14ac:dyDescent="0.35">
      <c r="A5814" s="37" t="s">
        <v>10203</v>
      </c>
      <c r="B5814" s="38">
        <v>-40.184420250000002</v>
      </c>
      <c r="C5814" s="38">
        <v>-62.619408749999998</v>
      </c>
      <c r="D5814" s="38">
        <v>0.36700403690338129</v>
      </c>
      <c r="E5814" s="38">
        <v>0.36335240382897233</v>
      </c>
      <c r="F5814" s="38">
        <v>36.904761904761905</v>
      </c>
    </row>
    <row r="5815" spans="1:6" x14ac:dyDescent="0.35">
      <c r="A5815" s="37" t="s">
        <v>10204</v>
      </c>
      <c r="B5815" s="38">
        <v>-40.794196470000003</v>
      </c>
      <c r="C5815" s="38">
        <v>-62.987416979999999</v>
      </c>
      <c r="D5815" s="38">
        <v>0.39707809686660772</v>
      </c>
      <c r="E5815" s="38">
        <v>0.40520782023668289</v>
      </c>
      <c r="F5815" s="38">
        <v>42.276422764227647</v>
      </c>
    </row>
    <row r="5816" spans="1:6" x14ac:dyDescent="0.35">
      <c r="A5816" s="37" t="s">
        <v>10205</v>
      </c>
      <c r="B5816" s="38">
        <v>-39.916782449999999</v>
      </c>
      <c r="C5816" s="38">
        <v>-62.619410590000001</v>
      </c>
      <c r="D5816" s="38">
        <v>0.55564963817596436</v>
      </c>
      <c r="E5816" s="38">
        <v>0.55560081866052413</v>
      </c>
      <c r="F5816" s="38">
        <v>41.401273885350321</v>
      </c>
    </row>
    <row r="5817" spans="1:6" x14ac:dyDescent="0.35">
      <c r="A5817" s="37" t="s">
        <v>10206</v>
      </c>
      <c r="B5817" s="38">
        <v>-40.432906250000002</v>
      </c>
      <c r="C5817" s="38">
        <v>-62.545944149999997</v>
      </c>
      <c r="D5817" s="38">
        <v>0.49536499381065369</v>
      </c>
      <c r="E5817" s="38">
        <v>0.50123772966234303</v>
      </c>
      <c r="F5817" s="38">
        <v>33.333333333333329</v>
      </c>
    </row>
    <row r="5818" spans="1:6" x14ac:dyDescent="0.35">
      <c r="A5818" s="37" t="s">
        <v>10207</v>
      </c>
      <c r="B5818" s="38">
        <v>-40.797113809999999</v>
      </c>
      <c r="C5818" s="38">
        <v>-62.969461610000003</v>
      </c>
      <c r="D5818" s="38">
        <v>0.27937096357345581</v>
      </c>
      <c r="E5818" s="38">
        <v>0.28255710378289223</v>
      </c>
      <c r="F5818" s="38">
        <v>37.530266343825666</v>
      </c>
    </row>
    <row r="5819" spans="1:6" x14ac:dyDescent="0.35">
      <c r="A5819" s="37" t="s">
        <v>10208</v>
      </c>
      <c r="B5819" s="38">
        <v>-40.432832400000002</v>
      </c>
      <c r="C5819" s="38">
        <v>-62.426421740000002</v>
      </c>
      <c r="D5819" s="38">
        <v>0.46008223295211792</v>
      </c>
      <c r="E5819" s="38">
        <v>0.46008223295211792</v>
      </c>
      <c r="F5819" s="38">
        <v>75</v>
      </c>
    </row>
    <row r="5820" spans="1:6" x14ac:dyDescent="0.35">
      <c r="A5820" s="37" t="s">
        <v>10209</v>
      </c>
      <c r="B5820" s="38">
        <v>-39.627051139999999</v>
      </c>
      <c r="C5820" s="38">
        <v>-62.509359740000001</v>
      </c>
      <c r="D5820" s="38">
        <v>0.5052797794342041</v>
      </c>
      <c r="E5820" s="38">
        <v>0.5052797794342041</v>
      </c>
      <c r="F5820" s="38">
        <v>0</v>
      </c>
    </row>
    <row r="5821" spans="1:6" x14ac:dyDescent="0.35">
      <c r="A5821" s="37" t="s">
        <v>10210</v>
      </c>
      <c r="B5821" s="38">
        <v>-39.592377650000003</v>
      </c>
      <c r="C5821" s="38">
        <v>-62.5758236</v>
      </c>
      <c r="D5821" s="38">
        <v>0.60264229774475098</v>
      </c>
      <c r="E5821" s="38">
        <v>0.60264229774475098</v>
      </c>
      <c r="F5821" s="38">
        <v>0</v>
      </c>
    </row>
    <row r="5822" spans="1:6" x14ac:dyDescent="0.35">
      <c r="A5822" s="37" t="s">
        <v>10211</v>
      </c>
      <c r="B5822" s="38">
        <v>-39.432915229999999</v>
      </c>
      <c r="C5822" s="38">
        <v>-63.191054170000001</v>
      </c>
      <c r="D5822" s="38">
        <v>0.29847031831741327</v>
      </c>
      <c r="E5822" s="38">
        <v>0.29847031831741327</v>
      </c>
      <c r="F5822" s="38">
        <v>75</v>
      </c>
    </row>
    <row r="5823" spans="1:6" x14ac:dyDescent="0.35">
      <c r="A5823" s="37" t="s">
        <v>10212</v>
      </c>
      <c r="B5823" s="38">
        <v>-40.78911695</v>
      </c>
      <c r="C5823" s="38">
        <v>-62.972221429999998</v>
      </c>
      <c r="D5823" s="38">
        <v>0.3816758394241333</v>
      </c>
      <c r="E5823" s="38">
        <v>0.41298956200480458</v>
      </c>
      <c r="F5823" s="38">
        <v>51.912568306010932</v>
      </c>
    </row>
    <row r="5824" spans="1:6" x14ac:dyDescent="0.35">
      <c r="A5824" s="37" t="s">
        <v>10213</v>
      </c>
      <c r="B5824" s="38">
        <v>-39.637113980000002</v>
      </c>
      <c r="C5824" s="38">
        <v>-62.60397116</v>
      </c>
      <c r="D5824" s="38">
        <v>0.55590754747390747</v>
      </c>
      <c r="E5824" s="38">
        <v>0.55590754747390747</v>
      </c>
      <c r="F5824" s="38">
        <v>33.333333333333329</v>
      </c>
    </row>
    <row r="5825" spans="1:6" x14ac:dyDescent="0.35">
      <c r="A5825" s="37" t="s">
        <v>10214</v>
      </c>
      <c r="B5825" s="38">
        <v>-39.658053670000001</v>
      </c>
      <c r="C5825" s="38">
        <v>-62.674932800000001</v>
      </c>
      <c r="D5825" s="38">
        <v>0.47315499186515808</v>
      </c>
      <c r="E5825" s="38">
        <v>0.47315499186515808</v>
      </c>
      <c r="F5825" s="38">
        <v>0</v>
      </c>
    </row>
    <row r="5826" spans="1:6" x14ac:dyDescent="0.35">
      <c r="A5826" s="37" t="s">
        <v>10215</v>
      </c>
      <c r="B5826" s="38">
        <v>-39.984117789999999</v>
      </c>
      <c r="C5826" s="38">
        <v>-62.4139944</v>
      </c>
      <c r="D5826" s="38">
        <v>0.47292020916938782</v>
      </c>
      <c r="E5826" s="38">
        <v>0.47292020916938782</v>
      </c>
      <c r="F5826" s="38">
        <v>0</v>
      </c>
    </row>
    <row r="5827" spans="1:6" x14ac:dyDescent="0.35">
      <c r="A5827" s="37" t="s">
        <v>10216</v>
      </c>
      <c r="B5827" s="38">
        <v>-39.551778409999997</v>
      </c>
      <c r="C5827" s="38">
        <v>-62.642833510000003</v>
      </c>
      <c r="D5827" s="38">
        <v>0.57755452394485474</v>
      </c>
      <c r="E5827" s="38">
        <v>0.57755452394485474</v>
      </c>
      <c r="F5827" s="38">
        <v>28.571428571428569</v>
      </c>
    </row>
    <row r="5828" spans="1:6" x14ac:dyDescent="0.35">
      <c r="A5828" s="37" t="s">
        <v>10217</v>
      </c>
      <c r="B5828" s="38">
        <v>-39.773782830000002</v>
      </c>
      <c r="C5828" s="38">
        <v>-62.614343750000003</v>
      </c>
      <c r="D5828" s="38">
        <v>0.5869600772857666</v>
      </c>
      <c r="E5828" s="38">
        <v>0.5869600772857666</v>
      </c>
      <c r="F5828" s="38">
        <v>0</v>
      </c>
    </row>
    <row r="5829" spans="1:6" x14ac:dyDescent="0.35">
      <c r="A5829" s="37" t="s">
        <v>10218</v>
      </c>
      <c r="B5829" s="38">
        <v>-39.681799929999997</v>
      </c>
      <c r="C5829" s="38">
        <v>-63.222945500000002</v>
      </c>
      <c r="D5829" s="38">
        <v>0.41906580328941351</v>
      </c>
      <c r="E5829" s="38">
        <v>0.41906580328941351</v>
      </c>
      <c r="F5829" s="38">
        <v>0</v>
      </c>
    </row>
    <row r="5830" spans="1:6" x14ac:dyDescent="0.35">
      <c r="A5830" s="37" t="s">
        <v>10219</v>
      </c>
      <c r="B5830" s="38">
        <v>-39.638486299999997</v>
      </c>
      <c r="C5830" s="38">
        <v>-62.805200169999999</v>
      </c>
      <c r="D5830" s="38">
        <v>0.45803934335708618</v>
      </c>
      <c r="E5830" s="38">
        <v>0.48021680282221901</v>
      </c>
      <c r="F5830" s="38">
        <v>0</v>
      </c>
    </row>
    <row r="5831" spans="1:6" x14ac:dyDescent="0.35">
      <c r="A5831" s="37" t="s">
        <v>10220</v>
      </c>
      <c r="B5831" s="38">
        <v>-40.648980649999999</v>
      </c>
      <c r="C5831" s="38">
        <v>-62.754167270000003</v>
      </c>
      <c r="D5831" s="38">
        <v>0.53152447938919067</v>
      </c>
      <c r="E5831" s="38">
        <v>0.52608245611190796</v>
      </c>
      <c r="F5831" s="38">
        <v>28.571428571428569</v>
      </c>
    </row>
    <row r="5832" spans="1:6" x14ac:dyDescent="0.35">
      <c r="A5832" s="37" t="s">
        <v>10221</v>
      </c>
      <c r="B5832" s="38">
        <v>-39.741339750000002</v>
      </c>
      <c r="C5832" s="38">
        <v>-62.78015809</v>
      </c>
      <c r="D5832" s="38">
        <v>0.45307832956314092</v>
      </c>
      <c r="E5832" s="38">
        <v>0.45307832956314092</v>
      </c>
      <c r="F5832" s="38">
        <v>0</v>
      </c>
    </row>
    <row r="5833" spans="1:6" x14ac:dyDescent="0.35">
      <c r="A5833" s="37" t="s">
        <v>10222</v>
      </c>
      <c r="B5833" s="38">
        <v>-39.75685232</v>
      </c>
      <c r="C5833" s="38">
        <v>-62.719378519999999</v>
      </c>
      <c r="D5833" s="38">
        <v>0.49526786804199219</v>
      </c>
      <c r="E5833" s="38">
        <v>0.50456942581548925</v>
      </c>
      <c r="F5833" s="38">
        <v>42.857142857142854</v>
      </c>
    </row>
    <row r="5834" spans="1:6" x14ac:dyDescent="0.35">
      <c r="A5834" s="37" t="s">
        <v>10223</v>
      </c>
      <c r="B5834" s="38">
        <v>-40.791472419999998</v>
      </c>
      <c r="C5834" s="38">
        <v>-62.979466760000001</v>
      </c>
      <c r="D5834" s="38">
        <v>0.47399541735649109</v>
      </c>
      <c r="E5834" s="38">
        <v>0.43093201034777873</v>
      </c>
      <c r="F5834" s="38"/>
    </row>
    <row r="5835" spans="1:6" x14ac:dyDescent="0.35">
      <c r="A5835" s="37" t="s">
        <v>10224</v>
      </c>
      <c r="B5835" s="38">
        <v>-40.799595869999997</v>
      </c>
      <c r="C5835" s="38">
        <v>-62.975642960000002</v>
      </c>
      <c r="D5835" s="38">
        <v>0.26811468601226812</v>
      </c>
      <c r="E5835" s="38">
        <v>0.27738905025691518</v>
      </c>
      <c r="F5835" s="38"/>
    </row>
    <row r="5836" spans="1:6" x14ac:dyDescent="0.35">
      <c r="A5836" s="37" t="s">
        <v>10225</v>
      </c>
      <c r="B5836" s="38">
        <v>-35.808264960000002</v>
      </c>
      <c r="C5836" s="38">
        <v>-61.899406749999997</v>
      </c>
      <c r="D5836" s="38">
        <v>0.309052973985672</v>
      </c>
      <c r="E5836" s="38">
        <v>0.29831709009077811</v>
      </c>
      <c r="F5836" s="38"/>
    </row>
    <row r="5837" spans="1:6" x14ac:dyDescent="0.35">
      <c r="A5837" s="37" t="s">
        <v>10226</v>
      </c>
      <c r="B5837" s="38">
        <v>-35.811211729999997</v>
      </c>
      <c r="C5837" s="38">
        <v>-61.901455400000003</v>
      </c>
      <c r="D5837" s="38">
        <v>0.25296592712402338</v>
      </c>
      <c r="E5837" s="38">
        <v>0.25189533995257479</v>
      </c>
      <c r="F5837" s="38"/>
    </row>
    <row r="5838" spans="1:6" x14ac:dyDescent="0.35">
      <c r="A5838" s="37" t="s">
        <v>10227</v>
      </c>
      <c r="B5838" s="38">
        <v>-35.810011510000002</v>
      </c>
      <c r="C5838" s="38">
        <v>-61.899248890000003</v>
      </c>
      <c r="D5838" s="38">
        <v>0.238956019282341</v>
      </c>
      <c r="E5838" s="38">
        <v>0.25220399114646408</v>
      </c>
      <c r="F5838" s="38"/>
    </row>
    <row r="5839" spans="1:6" x14ac:dyDescent="0.35">
      <c r="A5839" s="37" t="s">
        <v>2004</v>
      </c>
      <c r="B5839" s="38">
        <v>-35.854894539999997</v>
      </c>
      <c r="C5839" s="38">
        <v>-62.299255819999999</v>
      </c>
      <c r="D5839" s="38">
        <v>0.35158270597457891</v>
      </c>
      <c r="E5839" s="38">
        <v>0.35158270597457891</v>
      </c>
      <c r="F5839" s="38"/>
    </row>
    <row r="5840" spans="1:6" x14ac:dyDescent="0.35">
      <c r="A5840" s="37" t="s">
        <v>2006</v>
      </c>
      <c r="B5840" s="38">
        <v>-35.796209920000003</v>
      </c>
      <c r="C5840" s="38">
        <v>-61.89094128</v>
      </c>
      <c r="D5840" s="38">
        <v>0.40031662583351141</v>
      </c>
      <c r="E5840" s="38">
        <v>0.40496237889716502</v>
      </c>
      <c r="F5840" s="38"/>
    </row>
    <row r="5841" spans="1:6" x14ac:dyDescent="0.35">
      <c r="A5841" s="37" t="s">
        <v>2008</v>
      </c>
      <c r="B5841" s="38">
        <v>-35.81404139</v>
      </c>
      <c r="C5841" s="38">
        <v>-61.898011799999999</v>
      </c>
      <c r="D5841" s="38">
        <v>0.24824969470500949</v>
      </c>
      <c r="E5841" s="38">
        <v>0.24765046333011831</v>
      </c>
      <c r="F5841" s="38"/>
    </row>
    <row r="5842" spans="1:6" x14ac:dyDescent="0.35">
      <c r="A5842" s="37" t="s">
        <v>2009</v>
      </c>
      <c r="B5842" s="38">
        <v>-35.806770319999998</v>
      </c>
      <c r="C5842" s="38">
        <v>-61.898421730000003</v>
      </c>
      <c r="D5842" s="38">
        <v>0.35563811659812927</v>
      </c>
      <c r="E5842" s="38">
        <v>0.33656429017291351</v>
      </c>
      <c r="F5842" s="38"/>
    </row>
    <row r="5843" spans="1:6" x14ac:dyDescent="0.35">
      <c r="A5843" s="37" t="s">
        <v>2017</v>
      </c>
      <c r="B5843" s="38">
        <v>-35.820765010000002</v>
      </c>
      <c r="C5843" s="38">
        <v>-61.904089550000002</v>
      </c>
      <c r="D5843" s="38">
        <v>0.43726822733879089</v>
      </c>
      <c r="E5843" s="38">
        <v>0.4525199550039628</v>
      </c>
      <c r="F5843" s="38"/>
    </row>
    <row r="5844" spans="1:6" x14ac:dyDescent="0.35">
      <c r="A5844" s="37" t="s">
        <v>2010</v>
      </c>
      <c r="B5844" s="38">
        <v>-36.228835869999997</v>
      </c>
      <c r="C5844" s="38">
        <v>-62.004609430000002</v>
      </c>
      <c r="D5844" s="38">
        <v>0.28745147585868841</v>
      </c>
      <c r="E5844" s="38">
        <v>0.27855129788319272</v>
      </c>
      <c r="F5844" s="38"/>
    </row>
    <row r="5845" spans="1:6" x14ac:dyDescent="0.35">
      <c r="A5845" s="37" t="s">
        <v>2012</v>
      </c>
      <c r="B5845" s="38">
        <v>-35.84444225</v>
      </c>
      <c r="C5845" s="38">
        <v>-62.072526799999999</v>
      </c>
      <c r="D5845" s="38">
        <v>0.49545562267303472</v>
      </c>
      <c r="E5845" s="38">
        <v>0.49545562267303472</v>
      </c>
      <c r="F5845" s="38"/>
    </row>
    <row r="5846" spans="1:6" x14ac:dyDescent="0.35">
      <c r="A5846" s="37" t="s">
        <v>2007</v>
      </c>
      <c r="B5846" s="38">
        <v>-35.810191709999998</v>
      </c>
      <c r="C5846" s="38">
        <v>-61.899448909999997</v>
      </c>
      <c r="D5846" s="38">
        <v>0.238956019282341</v>
      </c>
      <c r="E5846" s="38">
        <v>0.25193779052872411</v>
      </c>
      <c r="F5846" s="38"/>
    </row>
    <row r="5847" spans="1:6" x14ac:dyDescent="0.35">
      <c r="A5847" s="37" t="s">
        <v>10228</v>
      </c>
      <c r="B5847" s="38">
        <v>-35.809802269999999</v>
      </c>
      <c r="C5847" s="38">
        <v>-61.911562289999999</v>
      </c>
      <c r="D5847" s="38">
        <v>0.42489564418792719</v>
      </c>
      <c r="E5847" s="38">
        <v>0.42507353507810169</v>
      </c>
      <c r="F5847" s="38">
        <v>23.076923076923077</v>
      </c>
    </row>
    <row r="5848" spans="1:6" x14ac:dyDescent="0.35">
      <c r="A5848" s="37" t="s">
        <v>10229</v>
      </c>
      <c r="B5848" s="38">
        <v>-35.79776803</v>
      </c>
      <c r="C5848" s="38">
        <v>-61.892891380000002</v>
      </c>
      <c r="D5848" s="38">
        <v>0.40031662583351141</v>
      </c>
      <c r="E5848" s="38">
        <v>0.4037347153613442</v>
      </c>
      <c r="F5848" s="38">
        <v>37.837837837837839</v>
      </c>
    </row>
    <row r="5849" spans="1:6" x14ac:dyDescent="0.35">
      <c r="A5849" s="37" t="s">
        <v>10230</v>
      </c>
      <c r="B5849" s="38">
        <v>-36.227521179999997</v>
      </c>
      <c r="C5849" s="38">
        <v>-62.007148780000001</v>
      </c>
      <c r="D5849" s="38">
        <v>0.24167913198471069</v>
      </c>
      <c r="E5849" s="38">
        <v>0.2477018088102341</v>
      </c>
      <c r="F5849" s="38">
        <v>0</v>
      </c>
    </row>
    <row r="5850" spans="1:6" x14ac:dyDescent="0.35">
      <c r="A5850" s="37" t="s">
        <v>10231</v>
      </c>
      <c r="B5850" s="38">
        <v>-35.79817525</v>
      </c>
      <c r="C5850" s="38">
        <v>-61.892428369999998</v>
      </c>
      <c r="D5850" s="38">
        <v>0.40031662583351141</v>
      </c>
      <c r="E5850" s="38">
        <v>0.40121763155740853</v>
      </c>
      <c r="F5850" s="38">
        <v>32.142857142857146</v>
      </c>
    </row>
    <row r="5851" spans="1:6" x14ac:dyDescent="0.35">
      <c r="A5851" s="37" t="s">
        <v>10232</v>
      </c>
      <c r="B5851" s="38">
        <v>-35.818664890000001</v>
      </c>
      <c r="C5851" s="38">
        <v>-61.914991309999998</v>
      </c>
      <c r="D5851" s="38">
        <v>0.40265122056007391</v>
      </c>
      <c r="E5851" s="38">
        <v>0.46908166199117102</v>
      </c>
      <c r="F5851" s="38"/>
    </row>
    <row r="5852" spans="1:6" x14ac:dyDescent="0.35">
      <c r="A5852" s="37" t="s">
        <v>10233</v>
      </c>
      <c r="B5852" s="38">
        <v>-35.809189609999997</v>
      </c>
      <c r="C5852" s="38">
        <v>-61.893711979999999</v>
      </c>
      <c r="D5852" s="38">
        <v>0.18366603553295141</v>
      </c>
      <c r="E5852" s="38">
        <v>0.17593054473400119</v>
      </c>
      <c r="F5852" s="38"/>
    </row>
    <row r="5853" spans="1:6" x14ac:dyDescent="0.35">
      <c r="A5853" s="37" t="s">
        <v>10234</v>
      </c>
      <c r="B5853" s="38">
        <v>-35.810629949999999</v>
      </c>
      <c r="C5853" s="38">
        <v>-61.893429599999997</v>
      </c>
      <c r="D5853" s="38">
        <v>0.16788835823535919</v>
      </c>
      <c r="E5853" s="38">
        <v>0.17591249694426861</v>
      </c>
      <c r="F5853" s="38"/>
    </row>
    <row r="5854" spans="1:6" x14ac:dyDescent="0.35">
      <c r="A5854" s="37" t="s">
        <v>10235</v>
      </c>
      <c r="B5854" s="38">
        <v>-35.813560510000002</v>
      </c>
      <c r="C5854" s="38">
        <v>-61.894847570000003</v>
      </c>
      <c r="D5854" s="38">
        <v>0.2515769898891449</v>
      </c>
      <c r="E5854" s="38">
        <v>0.2329047905902068</v>
      </c>
      <c r="F5854" s="38"/>
    </row>
    <row r="5855" spans="1:6" x14ac:dyDescent="0.35">
      <c r="A5855" s="37" t="s">
        <v>10236</v>
      </c>
      <c r="B5855" s="38">
        <v>-35.802745819999998</v>
      </c>
      <c r="C5855" s="38">
        <v>-61.891349050000002</v>
      </c>
      <c r="D5855" s="38">
        <v>0.36338916420936579</v>
      </c>
      <c r="E5855" s="38">
        <v>0.36726400256156921</v>
      </c>
      <c r="F5855" s="38">
        <v>32.824427480916029</v>
      </c>
    </row>
    <row r="5856" spans="1:6" x14ac:dyDescent="0.35">
      <c r="A5856" s="37" t="s">
        <v>10237</v>
      </c>
      <c r="B5856" s="38">
        <v>-36.22955477</v>
      </c>
      <c r="C5856" s="38">
        <v>-62.006772009999999</v>
      </c>
      <c r="D5856" s="38">
        <v>0.28745147585868841</v>
      </c>
      <c r="E5856" s="38">
        <v>0.27045031956263949</v>
      </c>
      <c r="F5856" s="38">
        <v>28.8135593220339</v>
      </c>
    </row>
    <row r="5857" spans="1:6" x14ac:dyDescent="0.35">
      <c r="A5857" s="37" t="s">
        <v>10238</v>
      </c>
      <c r="B5857" s="38">
        <v>-35.849847580000002</v>
      </c>
      <c r="C5857" s="38">
        <v>-62.066952579999999</v>
      </c>
      <c r="D5857" s="38">
        <v>0.50558149814605713</v>
      </c>
      <c r="E5857" s="38">
        <v>0.48511228122209249</v>
      </c>
      <c r="F5857" s="38">
        <v>32.432432432432435</v>
      </c>
    </row>
    <row r="5858" spans="1:6" x14ac:dyDescent="0.35">
      <c r="A5858" s="37" t="s">
        <v>10239</v>
      </c>
      <c r="B5858" s="38">
        <v>-35.850402549999998</v>
      </c>
      <c r="C5858" s="38">
        <v>-62.293482009999998</v>
      </c>
      <c r="D5858" s="38">
        <v>0.37109172344207758</v>
      </c>
      <c r="E5858" s="38">
        <v>0.36732373425835058</v>
      </c>
      <c r="F5858" s="38">
        <v>41.758241758241759</v>
      </c>
    </row>
    <row r="5859" spans="1:6" x14ac:dyDescent="0.35">
      <c r="A5859" s="37" t="s">
        <v>10240</v>
      </c>
      <c r="B5859" s="38">
        <v>-35.713129219999999</v>
      </c>
      <c r="C5859" s="38">
        <v>-61.649329559999998</v>
      </c>
      <c r="D5859" s="38">
        <v>0.48221835494041437</v>
      </c>
      <c r="E5859" s="38">
        <v>0.52769552249657481</v>
      </c>
      <c r="F5859" s="38">
        <v>23.809523809523807</v>
      </c>
    </row>
    <row r="5860" spans="1:6" x14ac:dyDescent="0.35">
      <c r="A5860" s="37" t="s">
        <v>10241</v>
      </c>
      <c r="B5860" s="38">
        <v>-35.918443779999997</v>
      </c>
      <c r="C5860" s="38">
        <v>-61.816171179999998</v>
      </c>
      <c r="D5860" s="38">
        <v>0.48645153641700739</v>
      </c>
      <c r="E5860" s="38">
        <v>0.47581427583568969</v>
      </c>
      <c r="F5860" s="38">
        <v>50</v>
      </c>
    </row>
    <row r="5861" spans="1:6" x14ac:dyDescent="0.35">
      <c r="A5861" s="37" t="s">
        <v>10242</v>
      </c>
      <c r="B5861" s="38">
        <v>-35.818872159999998</v>
      </c>
      <c r="C5861" s="38">
        <v>-61.908367820000002</v>
      </c>
      <c r="D5861" s="38">
        <v>0.43952459096908569</v>
      </c>
      <c r="E5861" s="38">
        <v>0.43342806085159902</v>
      </c>
      <c r="F5861" s="38">
        <v>43.209876543209873</v>
      </c>
    </row>
    <row r="5862" spans="1:6" x14ac:dyDescent="0.35">
      <c r="A5862" s="37" t="s">
        <v>10243</v>
      </c>
      <c r="B5862" s="38">
        <v>-35.815359839999999</v>
      </c>
      <c r="C5862" s="38">
        <v>-61.895059889999999</v>
      </c>
      <c r="D5862" s="38">
        <v>0.27049484848976141</v>
      </c>
      <c r="E5862" s="38">
        <v>0.31323372508798331</v>
      </c>
      <c r="F5862" s="38">
        <v>27.932960893854748</v>
      </c>
    </row>
    <row r="5863" spans="1:6" x14ac:dyDescent="0.35">
      <c r="A5863" s="37" t="s">
        <v>10244</v>
      </c>
      <c r="B5863" s="38">
        <v>-35.818509740000003</v>
      </c>
      <c r="C5863" s="38">
        <v>-61.885210280000003</v>
      </c>
      <c r="D5863" s="38">
        <v>0.42049768567085272</v>
      </c>
      <c r="E5863" s="38">
        <v>0.41161497460829238</v>
      </c>
      <c r="F5863" s="38">
        <v>51.578947368421055</v>
      </c>
    </row>
    <row r="5864" spans="1:6" x14ac:dyDescent="0.35">
      <c r="A5864" s="37" t="s">
        <v>10245</v>
      </c>
      <c r="B5864" s="38">
        <v>-36.081529430000003</v>
      </c>
      <c r="C5864" s="38">
        <v>-61.723962810000003</v>
      </c>
      <c r="D5864" s="38">
        <v>0.30346390604972839</v>
      </c>
      <c r="E5864" s="38">
        <v>0.30381078736202138</v>
      </c>
      <c r="F5864" s="38">
        <v>30.76923076923077</v>
      </c>
    </row>
    <row r="5865" spans="1:6" x14ac:dyDescent="0.35">
      <c r="A5865" s="37" t="s">
        <v>10246</v>
      </c>
      <c r="B5865" s="38">
        <v>-35.80436186</v>
      </c>
      <c r="C5865" s="38">
        <v>-61.899214020000002</v>
      </c>
      <c r="D5865" s="38">
        <v>0.37268486618995672</v>
      </c>
      <c r="E5865" s="38">
        <v>0.38990774299159192</v>
      </c>
      <c r="F5865" s="38">
        <v>69.565217391304344</v>
      </c>
    </row>
    <row r="5866" spans="1:6" x14ac:dyDescent="0.35">
      <c r="A5866" s="37" t="s">
        <v>10247</v>
      </c>
      <c r="B5866" s="38">
        <v>-36.173826769999998</v>
      </c>
      <c r="C5866" s="38">
        <v>-61.875848480000002</v>
      </c>
      <c r="D5866" s="38">
        <v>0.29999756813049322</v>
      </c>
      <c r="E5866" s="38">
        <v>0.29999756813049322</v>
      </c>
      <c r="F5866" s="38">
        <v>33.333333333333329</v>
      </c>
    </row>
    <row r="5867" spans="1:6" x14ac:dyDescent="0.35">
      <c r="A5867" s="37" t="s">
        <v>10248</v>
      </c>
      <c r="B5867" s="38">
        <v>-35.79814906</v>
      </c>
      <c r="C5867" s="38">
        <v>-61.892344919999999</v>
      </c>
      <c r="D5867" s="38">
        <v>0.40031662583351141</v>
      </c>
      <c r="E5867" s="38">
        <v>0.40116757568385858</v>
      </c>
      <c r="F5867" s="38">
        <v>53.333333333333336</v>
      </c>
    </row>
    <row r="5868" spans="1:6" x14ac:dyDescent="0.35">
      <c r="A5868" s="37" t="s">
        <v>10249</v>
      </c>
      <c r="B5868" s="38">
        <v>-35.995111299999998</v>
      </c>
      <c r="C5868" s="38">
        <v>-61.621893389999997</v>
      </c>
      <c r="D5868" s="38">
        <v>0.41670098900794977</v>
      </c>
      <c r="E5868" s="38">
        <v>0.38516845514899811</v>
      </c>
      <c r="F5868" s="38">
        <v>36.363636363636367</v>
      </c>
    </row>
    <row r="5869" spans="1:6" x14ac:dyDescent="0.35">
      <c r="A5869" s="37" t="s">
        <v>10250</v>
      </c>
      <c r="B5869" s="38">
        <v>-35.80188107</v>
      </c>
      <c r="C5869" s="38">
        <v>-61.883048670000001</v>
      </c>
      <c r="D5869" s="38">
        <v>0.45111629366874689</v>
      </c>
      <c r="E5869" s="38">
        <v>0.42997703121768099</v>
      </c>
      <c r="F5869" s="38">
        <v>53.125</v>
      </c>
    </row>
    <row r="5870" spans="1:6" x14ac:dyDescent="0.35">
      <c r="A5870" s="37" t="s">
        <v>10251</v>
      </c>
      <c r="B5870" s="38">
        <v>-35.82329198</v>
      </c>
      <c r="C5870" s="38">
        <v>-61.89736267</v>
      </c>
      <c r="D5870" s="38">
        <v>0.4633367657661438</v>
      </c>
      <c r="E5870" s="38">
        <v>0.45423065988641043</v>
      </c>
      <c r="F5870" s="38">
        <v>52.631578947368418</v>
      </c>
    </row>
    <row r="5871" spans="1:6" x14ac:dyDescent="0.35">
      <c r="A5871" s="37" t="s">
        <v>10252</v>
      </c>
      <c r="B5871" s="38">
        <v>-35.810395929999999</v>
      </c>
      <c r="C5871" s="38">
        <v>-61.907164520000002</v>
      </c>
      <c r="D5871" s="38">
        <v>0.29272815585136408</v>
      </c>
      <c r="E5871" s="38">
        <v>0.32677681220544352</v>
      </c>
      <c r="F5871" s="38">
        <v>34.25925925925926</v>
      </c>
    </row>
    <row r="5872" spans="1:6" x14ac:dyDescent="0.35">
      <c r="A5872" s="37" t="s">
        <v>10253</v>
      </c>
      <c r="B5872" s="38">
        <v>-35.811257179999998</v>
      </c>
      <c r="C5872" s="38">
        <v>-61.893305310000002</v>
      </c>
      <c r="D5872" s="38">
        <v>0.16788835823535919</v>
      </c>
      <c r="E5872" s="38">
        <v>0.18080484910922889</v>
      </c>
      <c r="F5872" s="38">
        <v>23.566878980891719</v>
      </c>
    </row>
    <row r="5873" spans="1:6" x14ac:dyDescent="0.35">
      <c r="A5873" s="37" t="s">
        <v>10254</v>
      </c>
      <c r="B5873" s="38">
        <v>-35.785537349999998</v>
      </c>
      <c r="C5873" s="38">
        <v>-61.795870090000001</v>
      </c>
      <c r="D5873" s="38">
        <v>0.40364581346511841</v>
      </c>
      <c r="E5873" s="38">
        <v>0.40364581346511841</v>
      </c>
      <c r="F5873" s="38">
        <v>27.966101694915253</v>
      </c>
    </row>
    <row r="5874" spans="1:6" x14ac:dyDescent="0.35">
      <c r="A5874" s="37" t="s">
        <v>10255</v>
      </c>
      <c r="B5874" s="38">
        <v>-36.085938740000003</v>
      </c>
      <c r="C5874" s="38">
        <v>-61.722090129999998</v>
      </c>
      <c r="D5874" s="38">
        <v>0.27733999490737921</v>
      </c>
      <c r="E5874" s="38">
        <v>0.27641922235488892</v>
      </c>
      <c r="F5874" s="38">
        <v>15.384615384615385</v>
      </c>
    </row>
    <row r="5875" spans="1:6" x14ac:dyDescent="0.35">
      <c r="A5875" s="37" t="s">
        <v>10256</v>
      </c>
      <c r="B5875" s="38">
        <v>-36.227349510000003</v>
      </c>
      <c r="C5875" s="38">
        <v>-62.006541220000003</v>
      </c>
      <c r="D5875" s="38">
        <v>0.24167913198471069</v>
      </c>
      <c r="E5875" s="38">
        <v>0.249307855963707</v>
      </c>
      <c r="F5875" s="38">
        <v>15.131578947368421</v>
      </c>
    </row>
    <row r="5876" spans="1:6" x14ac:dyDescent="0.35">
      <c r="A5876" s="37" t="s">
        <v>10257</v>
      </c>
      <c r="B5876" s="38">
        <v>-35.850485290000002</v>
      </c>
      <c r="C5876" s="38">
        <v>-62.068080279999997</v>
      </c>
      <c r="D5876" s="38">
        <v>0.50558149814605713</v>
      </c>
      <c r="E5876" s="38">
        <v>0.47420497787626159</v>
      </c>
      <c r="F5876" s="38">
        <v>24.285714285714285</v>
      </c>
    </row>
    <row r="5877" spans="1:6" x14ac:dyDescent="0.35">
      <c r="A5877" s="37" t="s">
        <v>10258</v>
      </c>
      <c r="B5877" s="38">
        <v>-35.797264120000001</v>
      </c>
      <c r="C5877" s="38">
        <v>-61.892340920000002</v>
      </c>
      <c r="D5877" s="38">
        <v>0.40031662583351141</v>
      </c>
      <c r="E5877" s="38">
        <v>0.4018972430910383</v>
      </c>
      <c r="F5877" s="38">
        <v>30.871212121212121</v>
      </c>
    </row>
    <row r="5878" spans="1:6" x14ac:dyDescent="0.35">
      <c r="A5878" s="37" t="s">
        <v>10259</v>
      </c>
      <c r="B5878" s="38">
        <v>-35.815475769999999</v>
      </c>
      <c r="C5878" s="38">
        <v>-61.898866390000002</v>
      </c>
      <c r="D5878" s="38">
        <v>0.24824969470500949</v>
      </c>
      <c r="E5878" s="38">
        <v>0.27667842040190832</v>
      </c>
      <c r="F5878" s="38">
        <v>20.212765957446805</v>
      </c>
    </row>
    <row r="5879" spans="1:6" x14ac:dyDescent="0.35">
      <c r="A5879" s="37" t="s">
        <v>10260</v>
      </c>
      <c r="B5879" s="38">
        <v>-35.810918379999997</v>
      </c>
      <c r="C5879" s="38">
        <v>-61.893154950000003</v>
      </c>
      <c r="D5879" s="38">
        <v>0.16788835823535919</v>
      </c>
      <c r="E5879" s="38">
        <v>0.18585013794271571</v>
      </c>
      <c r="F5879" s="38">
        <v>9.667673716012084</v>
      </c>
    </row>
    <row r="5880" spans="1:6" x14ac:dyDescent="0.35">
      <c r="A5880" s="37" t="s">
        <v>10261</v>
      </c>
      <c r="B5880" s="38">
        <v>-35.819058390000002</v>
      </c>
      <c r="C5880" s="38">
        <v>-61.914995820000001</v>
      </c>
      <c r="D5880" s="38">
        <v>0.40265122056007391</v>
      </c>
      <c r="E5880" s="38">
        <v>0.48071579221222138</v>
      </c>
      <c r="F5880" s="38">
        <v>23.785166240409207</v>
      </c>
    </row>
    <row r="5881" spans="1:6" x14ac:dyDescent="0.35">
      <c r="A5881" s="37" t="s">
        <v>10262</v>
      </c>
      <c r="B5881" s="38">
        <v>-35.802850829999997</v>
      </c>
      <c r="C5881" s="38">
        <v>-61.891672739999997</v>
      </c>
      <c r="D5881" s="38">
        <v>0.36338916420936579</v>
      </c>
      <c r="E5881" s="38">
        <v>0.36726400256156921</v>
      </c>
      <c r="F5881" s="38"/>
    </row>
    <row r="5882" spans="1:6" x14ac:dyDescent="0.35">
      <c r="A5882" s="37" t="s">
        <v>10263</v>
      </c>
      <c r="B5882" s="38">
        <v>-35.820708940000003</v>
      </c>
      <c r="C5882" s="38">
        <v>-61.904043170000001</v>
      </c>
      <c r="D5882" s="38">
        <v>0.43726822733879089</v>
      </c>
      <c r="E5882" s="38">
        <v>0.4525199550039628</v>
      </c>
      <c r="F5882" s="38">
        <v>58.888888888888893</v>
      </c>
    </row>
    <row r="5883" spans="1:6" x14ac:dyDescent="0.35">
      <c r="A5883" s="37" t="s">
        <v>10264</v>
      </c>
      <c r="B5883" s="38">
        <v>-35.810298170000003</v>
      </c>
      <c r="C5883" s="38">
        <v>-61.899560180000002</v>
      </c>
      <c r="D5883" s="38">
        <v>0.238956019282341</v>
      </c>
      <c r="E5883" s="38">
        <v>0.25325788204607208</v>
      </c>
      <c r="F5883" s="38">
        <v>33.754512635379065</v>
      </c>
    </row>
    <row r="5884" spans="1:6" x14ac:dyDescent="0.35">
      <c r="A5884" s="37" t="s">
        <v>10265</v>
      </c>
      <c r="B5884" s="38">
        <v>-35.732595689999997</v>
      </c>
      <c r="C5884" s="38">
        <v>-61.74221593</v>
      </c>
      <c r="D5884" s="38">
        <v>0.54843759536743164</v>
      </c>
      <c r="E5884" s="38">
        <v>0.54596325432932058</v>
      </c>
      <c r="F5884" s="38">
        <v>36.84210526315789</v>
      </c>
    </row>
    <row r="5885" spans="1:6" x14ac:dyDescent="0.35">
      <c r="A5885" s="37" t="s">
        <v>10266</v>
      </c>
      <c r="B5885" s="38">
        <v>-35.850406820000003</v>
      </c>
      <c r="C5885" s="38">
        <v>-62.06742036</v>
      </c>
      <c r="D5885" s="38">
        <v>0.50558149814605713</v>
      </c>
      <c r="E5885" s="38">
        <v>0.47435633916603892</v>
      </c>
      <c r="F5885" s="38">
        <v>33.734939759036145</v>
      </c>
    </row>
    <row r="5886" spans="1:6" x14ac:dyDescent="0.35">
      <c r="A5886" s="37" t="s">
        <v>10267</v>
      </c>
      <c r="B5886" s="38">
        <v>-35.919500880000001</v>
      </c>
      <c r="C5886" s="38">
        <v>-61.81380764</v>
      </c>
      <c r="D5886" s="38">
        <v>0.48645153641700739</v>
      </c>
      <c r="E5886" s="38">
        <v>0.48645153641700739</v>
      </c>
      <c r="F5886" s="38">
        <v>34.375</v>
      </c>
    </row>
    <row r="5887" spans="1:6" x14ac:dyDescent="0.35">
      <c r="A5887" s="37" t="s">
        <v>10268</v>
      </c>
      <c r="B5887" s="38">
        <v>-35.71488669</v>
      </c>
      <c r="C5887" s="38">
        <v>-61.651755729999998</v>
      </c>
      <c r="D5887" s="38">
        <v>0.48221835494041437</v>
      </c>
      <c r="E5887" s="38">
        <v>0.52542166411876678</v>
      </c>
      <c r="F5887" s="38">
        <v>23.636363636363637</v>
      </c>
    </row>
    <row r="5888" spans="1:6" x14ac:dyDescent="0.35">
      <c r="A5888" s="37" t="s">
        <v>10269</v>
      </c>
      <c r="B5888" s="38">
        <v>-35.854893420000003</v>
      </c>
      <c r="C5888" s="38">
        <v>-62.299338650000003</v>
      </c>
      <c r="D5888" s="38">
        <v>0.35158270597457891</v>
      </c>
      <c r="E5888" s="38">
        <v>0.35158270597457891</v>
      </c>
      <c r="F5888" s="38">
        <v>41.269841269841265</v>
      </c>
    </row>
    <row r="5889" spans="1:6" x14ac:dyDescent="0.35">
      <c r="A5889" s="37" t="s">
        <v>10270</v>
      </c>
      <c r="B5889" s="38">
        <v>-35.810250949999997</v>
      </c>
      <c r="C5889" s="38">
        <v>-61.90774116</v>
      </c>
      <c r="D5889" s="38">
        <v>0.29272815585136408</v>
      </c>
      <c r="E5889" s="38">
        <v>0.34163218893502889</v>
      </c>
      <c r="F5889" s="38">
        <v>37.41935483870968</v>
      </c>
    </row>
    <row r="5890" spans="1:6" x14ac:dyDescent="0.35">
      <c r="A5890" s="37" t="s">
        <v>10271</v>
      </c>
      <c r="B5890" s="38">
        <v>-35.908628870000001</v>
      </c>
      <c r="C5890" s="38">
        <v>-62.224002839999997</v>
      </c>
      <c r="D5890" s="38">
        <v>0.6499064564704895</v>
      </c>
      <c r="E5890" s="38">
        <v>0.59890948874609806</v>
      </c>
      <c r="F5890" s="38">
        <v>66.666666666666657</v>
      </c>
    </row>
    <row r="5891" spans="1:6" x14ac:dyDescent="0.35">
      <c r="A5891" s="37" t="s">
        <v>10272</v>
      </c>
      <c r="B5891" s="38">
        <v>-35.798545429999997</v>
      </c>
      <c r="C5891" s="38">
        <v>-61.80056063</v>
      </c>
      <c r="D5891" s="38">
        <v>0.40364581346511841</v>
      </c>
      <c r="E5891" s="38">
        <v>0.40364581346511841</v>
      </c>
      <c r="F5891" s="38">
        <v>26.666666666666668</v>
      </c>
    </row>
    <row r="5892" spans="1:6" x14ac:dyDescent="0.35">
      <c r="A5892" s="37" t="s">
        <v>10273</v>
      </c>
      <c r="B5892" s="38">
        <v>-35.803279400000001</v>
      </c>
      <c r="C5892" s="38">
        <v>-61.891842310000001</v>
      </c>
      <c r="D5892" s="38">
        <v>0.39335048198699951</v>
      </c>
      <c r="E5892" s="38">
        <v>0.3617560894865739</v>
      </c>
      <c r="F5892" s="38">
        <v>40.05681818181818</v>
      </c>
    </row>
    <row r="5893" spans="1:6" x14ac:dyDescent="0.35">
      <c r="A5893" s="37" t="s">
        <v>10274</v>
      </c>
      <c r="B5893" s="38">
        <v>-35.817995799999998</v>
      </c>
      <c r="C5893" s="38">
        <v>-61.891380159999997</v>
      </c>
      <c r="D5893" s="38">
        <v>0.3684508204460144</v>
      </c>
      <c r="E5893" s="38">
        <v>0.3777044682126296</v>
      </c>
      <c r="F5893" s="38">
        <v>51.26903553299492</v>
      </c>
    </row>
    <row r="5894" spans="1:6" x14ac:dyDescent="0.35">
      <c r="A5894" s="37" t="s">
        <v>10275</v>
      </c>
      <c r="B5894" s="38">
        <v>-35.850970599999997</v>
      </c>
      <c r="C5894" s="38">
        <v>-62.294645150000001</v>
      </c>
      <c r="D5894" s="38">
        <v>0.37109172344207758</v>
      </c>
      <c r="E5894" s="38">
        <v>0.35680782049894327</v>
      </c>
      <c r="F5894" s="38">
        <v>20.454545454545457</v>
      </c>
    </row>
    <row r="5895" spans="1:6" x14ac:dyDescent="0.35">
      <c r="A5895" s="37" t="s">
        <v>10276</v>
      </c>
      <c r="B5895" s="38">
        <v>-36.052899410000002</v>
      </c>
      <c r="C5895" s="38">
        <v>-62.12468887</v>
      </c>
      <c r="D5895" s="38">
        <v>0.42178285121917719</v>
      </c>
      <c r="E5895" s="38">
        <v>0.44194433720488302</v>
      </c>
      <c r="F5895" s="38">
        <v>11.111111111111111</v>
      </c>
    </row>
    <row r="5896" spans="1:6" x14ac:dyDescent="0.35">
      <c r="A5896" s="37" t="s">
        <v>10277</v>
      </c>
      <c r="B5896" s="38">
        <v>-36.22760246</v>
      </c>
      <c r="C5896" s="38">
        <v>-62.007334450000002</v>
      </c>
      <c r="D5896" s="38">
        <v>0.24167913198471069</v>
      </c>
      <c r="E5896" s="38">
        <v>0.2477018088102341</v>
      </c>
      <c r="F5896" s="38">
        <v>28.571428571428569</v>
      </c>
    </row>
    <row r="5897" spans="1:6" x14ac:dyDescent="0.35">
      <c r="A5897" s="37" t="s">
        <v>10278</v>
      </c>
      <c r="B5897" s="38">
        <v>-35.814321589999999</v>
      </c>
      <c r="C5897" s="38">
        <v>-61.90457352</v>
      </c>
      <c r="D5897" s="38">
        <v>0.29213762283325201</v>
      </c>
      <c r="E5897" s="38">
        <v>0.30673642125394612</v>
      </c>
      <c r="F5897" s="38">
        <v>29.297820823244553</v>
      </c>
    </row>
    <row r="5898" spans="1:6" x14ac:dyDescent="0.35">
      <c r="A5898" s="37" t="s">
        <v>10279</v>
      </c>
      <c r="B5898" s="38">
        <v>-35.89454791</v>
      </c>
      <c r="C5898" s="38">
        <v>-61.9287767</v>
      </c>
      <c r="D5898" s="38">
        <v>0.63903689384460449</v>
      </c>
      <c r="E5898" s="38">
        <v>0.63649415969848633</v>
      </c>
      <c r="F5898" s="38">
        <v>100</v>
      </c>
    </row>
    <row r="5899" spans="1:6" x14ac:dyDescent="0.35">
      <c r="A5899" s="37" t="s">
        <v>10280</v>
      </c>
      <c r="B5899" s="38">
        <v>-35.57666201</v>
      </c>
      <c r="C5899" s="38">
        <v>-61.838107999999998</v>
      </c>
      <c r="D5899" s="38">
        <v>0.35951176285743708</v>
      </c>
      <c r="E5899" s="38">
        <v>0.3575507262173821</v>
      </c>
      <c r="F5899" s="38">
        <v>0</v>
      </c>
    </row>
    <row r="5900" spans="1:6" x14ac:dyDescent="0.35">
      <c r="A5900" s="37" t="s">
        <v>10281</v>
      </c>
      <c r="B5900" s="38">
        <v>-35.844318629999997</v>
      </c>
      <c r="C5900" s="38">
        <v>-62.072545859999998</v>
      </c>
      <c r="D5900" s="38">
        <v>0.49545562267303472</v>
      </c>
      <c r="E5900" s="38">
        <v>0.49545562267303472</v>
      </c>
      <c r="F5900" s="38">
        <v>27.868852459016392</v>
      </c>
    </row>
    <row r="5901" spans="1:6" x14ac:dyDescent="0.35">
      <c r="A5901" s="37" t="s">
        <v>10282</v>
      </c>
      <c r="B5901" s="38">
        <v>-36.085789130000002</v>
      </c>
      <c r="C5901" s="38">
        <v>-61.722329989999999</v>
      </c>
      <c r="D5901" s="38">
        <v>0.27733999490737921</v>
      </c>
      <c r="E5901" s="38">
        <v>0.27643666122898908</v>
      </c>
      <c r="F5901" s="38">
        <v>21.212121212121211</v>
      </c>
    </row>
    <row r="5902" spans="1:6" x14ac:dyDescent="0.35">
      <c r="A5902" s="37" t="s">
        <v>10283</v>
      </c>
      <c r="B5902" s="38">
        <v>-36.173526930000001</v>
      </c>
      <c r="C5902" s="38">
        <v>-61.875099900000002</v>
      </c>
      <c r="D5902" s="38">
        <v>0.29999756813049322</v>
      </c>
      <c r="E5902" s="38">
        <v>0.29999756813049322</v>
      </c>
      <c r="F5902" s="38">
        <v>10</v>
      </c>
    </row>
    <row r="5903" spans="1:6" x14ac:dyDescent="0.35">
      <c r="A5903" s="37" t="s">
        <v>10284</v>
      </c>
      <c r="B5903" s="38">
        <v>-35.819082969999997</v>
      </c>
      <c r="C5903" s="38">
        <v>-61.940888350000002</v>
      </c>
      <c r="D5903" s="38">
        <v>0.43149757385253912</v>
      </c>
      <c r="E5903" s="38">
        <v>0.43149757385253912</v>
      </c>
      <c r="F5903" s="38">
        <v>33.333333333333329</v>
      </c>
    </row>
    <row r="5904" spans="1:6" x14ac:dyDescent="0.35">
      <c r="A5904" s="37" t="s">
        <v>10285</v>
      </c>
      <c r="B5904" s="38">
        <v>-35.995428410000002</v>
      </c>
      <c r="C5904" s="38">
        <v>-61.622287249999999</v>
      </c>
      <c r="D5904" s="38">
        <v>0.35216429829597468</v>
      </c>
      <c r="E5904" s="38">
        <v>0.38606046502654617</v>
      </c>
      <c r="F5904" s="38">
        <v>11.111111111111111</v>
      </c>
    </row>
    <row r="5905" spans="1:6" x14ac:dyDescent="0.35">
      <c r="A5905" s="37" t="s">
        <v>10286</v>
      </c>
      <c r="B5905" s="38">
        <v>-35.720330859999997</v>
      </c>
      <c r="C5905" s="38">
        <v>-62.1109954</v>
      </c>
      <c r="D5905" s="38">
        <v>0.64242154359817505</v>
      </c>
      <c r="E5905" s="38">
        <v>0.64242154359817505</v>
      </c>
      <c r="F5905" s="38">
        <v>25</v>
      </c>
    </row>
    <row r="5906" spans="1:6" x14ac:dyDescent="0.35">
      <c r="A5906" s="37" t="s">
        <v>10287</v>
      </c>
      <c r="B5906" s="38">
        <v>-35.80775096</v>
      </c>
      <c r="C5906" s="38">
        <v>-61.876773669999999</v>
      </c>
      <c r="D5906" s="38">
        <v>0.45931965112686157</v>
      </c>
      <c r="E5906" s="38">
        <v>0.46103322035387939</v>
      </c>
      <c r="F5906" s="38">
        <v>66.666666666666657</v>
      </c>
    </row>
    <row r="5907" spans="1:6" x14ac:dyDescent="0.35">
      <c r="A5907" s="37" t="s">
        <v>10288</v>
      </c>
      <c r="B5907" s="38">
        <v>-35.831100239999998</v>
      </c>
      <c r="C5907" s="38">
        <v>-62.161490929999999</v>
      </c>
      <c r="D5907" s="38">
        <v>0.53235709667205811</v>
      </c>
      <c r="E5907" s="38">
        <v>0.53235709667205811</v>
      </c>
      <c r="F5907" s="38">
        <v>22.222222222222221</v>
      </c>
    </row>
    <row r="5908" spans="1:6" x14ac:dyDescent="0.35">
      <c r="A5908" s="37" t="s">
        <v>10289</v>
      </c>
      <c r="B5908" s="38">
        <v>-35.667458850000003</v>
      </c>
      <c r="C5908" s="38">
        <v>-62.065824259999999</v>
      </c>
      <c r="D5908" s="38">
        <v>0.49126178026199341</v>
      </c>
      <c r="E5908" s="38">
        <v>0.49126178026199341</v>
      </c>
      <c r="F5908" s="38">
        <v>33.333333333333329</v>
      </c>
    </row>
    <row r="5909" spans="1:6" x14ac:dyDescent="0.35">
      <c r="A5909" s="37" t="s">
        <v>10290</v>
      </c>
      <c r="B5909" s="38">
        <v>-36.056995999999998</v>
      </c>
      <c r="C5909" s="38">
        <v>-61.787381340000003</v>
      </c>
      <c r="D5909" s="38">
        <v>0.41970402002334589</v>
      </c>
      <c r="E5909" s="38">
        <v>0.41970402002334589</v>
      </c>
      <c r="F5909" s="38">
        <v>33.333333333333329</v>
      </c>
    </row>
    <row r="5910" spans="1:6" x14ac:dyDescent="0.35">
      <c r="A5910" s="37" t="s">
        <v>10291</v>
      </c>
      <c r="B5910" s="38">
        <v>-35.803693099999997</v>
      </c>
      <c r="C5910" s="38">
        <v>-61.897983689999997</v>
      </c>
      <c r="D5910" s="38">
        <v>0.37268486618995672</v>
      </c>
      <c r="E5910" s="38">
        <v>0.39080787641661507</v>
      </c>
      <c r="F5910" s="38">
        <v>54.54545454545454</v>
      </c>
    </row>
    <row r="5911" spans="1:6" x14ac:dyDescent="0.35">
      <c r="A5911" s="37" t="s">
        <v>10292</v>
      </c>
      <c r="B5911" s="38">
        <v>-36.099467349999998</v>
      </c>
      <c r="C5911" s="38">
        <v>-61.916358930000001</v>
      </c>
      <c r="D5911" s="38">
        <v>0.33662426471710211</v>
      </c>
      <c r="E5911" s="38">
        <v>0.3359494828864148</v>
      </c>
      <c r="F5911" s="38">
        <v>25</v>
      </c>
    </row>
    <row r="5912" spans="1:6" x14ac:dyDescent="0.35">
      <c r="A5912" s="37" t="s">
        <v>10293</v>
      </c>
      <c r="B5912" s="38">
        <v>-35.810915219999998</v>
      </c>
      <c r="C5912" s="38">
        <v>-61.893669060000001</v>
      </c>
      <c r="D5912" s="38">
        <v>0.16788835823535919</v>
      </c>
      <c r="E5912" s="38">
        <v>0.1766164361646301</v>
      </c>
      <c r="F5912" s="38">
        <v>19.344262295081968</v>
      </c>
    </row>
    <row r="5913" spans="1:6" x14ac:dyDescent="0.35">
      <c r="A5913" s="37" t="s">
        <v>10294</v>
      </c>
      <c r="B5913" s="38">
        <v>-35.820829189999998</v>
      </c>
      <c r="C5913" s="38">
        <v>-61.881705519999997</v>
      </c>
      <c r="D5913" s="38">
        <v>0.4515421986579895</v>
      </c>
      <c r="E5913" s="38">
        <v>0.42768057849672098</v>
      </c>
      <c r="F5913" s="38"/>
    </row>
    <row r="5914" spans="1:6" x14ac:dyDescent="0.35">
      <c r="A5914" s="37" t="s">
        <v>10295</v>
      </c>
      <c r="B5914" s="38">
        <v>-35.81424062</v>
      </c>
      <c r="C5914" s="38">
        <v>-61.889807869999999</v>
      </c>
      <c r="D5914" s="38">
        <v>0.31447070837020868</v>
      </c>
      <c r="E5914" s="38">
        <v>0.32438537713728449</v>
      </c>
      <c r="F5914" s="38"/>
    </row>
    <row r="5915" spans="1:6" x14ac:dyDescent="0.35">
      <c r="A5915" s="37" t="s">
        <v>10296</v>
      </c>
      <c r="B5915" s="38">
        <v>-35.850980069999999</v>
      </c>
      <c r="C5915" s="38">
        <v>-62.069954029999998</v>
      </c>
      <c r="D5915" s="38">
        <v>0.43932437896728521</v>
      </c>
      <c r="E5915" s="38">
        <v>0.46509103642569649</v>
      </c>
      <c r="F5915" s="38"/>
    </row>
    <row r="5916" spans="1:6" x14ac:dyDescent="0.35">
      <c r="A5916" s="37" t="s">
        <v>10297</v>
      </c>
      <c r="B5916" s="38">
        <v>-35.854073069999998</v>
      </c>
      <c r="C5916" s="38">
        <v>-62.299634939999997</v>
      </c>
      <c r="D5916" s="38">
        <v>0.35158270597457891</v>
      </c>
      <c r="E5916" s="38">
        <v>0.35577189241136831</v>
      </c>
      <c r="F5916" s="38"/>
    </row>
    <row r="5917" spans="1:6" x14ac:dyDescent="0.35">
      <c r="A5917" s="37" t="s">
        <v>10298</v>
      </c>
      <c r="B5917" s="38">
        <v>-36.225830530000003</v>
      </c>
      <c r="C5917" s="38">
        <v>-62.005600979999997</v>
      </c>
      <c r="D5917" s="38">
        <v>0.24167913198471069</v>
      </c>
      <c r="E5917" s="38">
        <v>0.26225766787926358</v>
      </c>
      <c r="F5917" s="38"/>
    </row>
    <row r="5918" spans="1:6" x14ac:dyDescent="0.35">
      <c r="A5918" s="37" t="s">
        <v>2439</v>
      </c>
      <c r="B5918" s="38">
        <v>-36.009001069999997</v>
      </c>
      <c r="C5918" s="38">
        <v>-62.669818030000002</v>
      </c>
      <c r="D5918" s="38">
        <v>0.36056992411613459</v>
      </c>
      <c r="E5918" s="38">
        <v>0.36056992411613459</v>
      </c>
      <c r="F5918" s="38"/>
    </row>
    <row r="5919" spans="1:6" x14ac:dyDescent="0.35">
      <c r="A5919" s="37" t="s">
        <v>2023</v>
      </c>
      <c r="B5919" s="38">
        <v>-36.267779449999999</v>
      </c>
      <c r="C5919" s="38">
        <v>-63.168006750000004</v>
      </c>
      <c r="D5919" s="38">
        <v>0.25975406169891357</v>
      </c>
      <c r="E5919" s="38">
        <v>0.29200419286886847</v>
      </c>
      <c r="F5919" s="38"/>
    </row>
    <row r="5920" spans="1:6" x14ac:dyDescent="0.35">
      <c r="A5920" s="37" t="s">
        <v>10299</v>
      </c>
      <c r="B5920" s="38">
        <v>-36.267555979999997</v>
      </c>
      <c r="C5920" s="38">
        <v>-63.167600499999999</v>
      </c>
      <c r="D5920" s="38">
        <v>0.25975406169891357</v>
      </c>
      <c r="E5920" s="38">
        <v>0.29433130774949051</v>
      </c>
      <c r="F5920" s="38">
        <v>21.052631578947366</v>
      </c>
    </row>
    <row r="5921" spans="1:6" x14ac:dyDescent="0.35">
      <c r="A5921" s="37" t="s">
        <v>10300</v>
      </c>
      <c r="B5921" s="38">
        <v>-36.26722264</v>
      </c>
      <c r="C5921" s="38">
        <v>-63.167825110000003</v>
      </c>
      <c r="D5921" s="38">
        <v>0.31426146626472468</v>
      </c>
      <c r="E5921" s="38">
        <v>0.3022036207349677</v>
      </c>
      <c r="F5921" s="38"/>
    </row>
    <row r="5922" spans="1:6" x14ac:dyDescent="0.35">
      <c r="A5922" s="37" t="s">
        <v>10301</v>
      </c>
      <c r="B5922" s="38">
        <v>-36.269981399999999</v>
      </c>
      <c r="C5922" s="38">
        <v>-63.16678624</v>
      </c>
      <c r="D5922" s="38">
        <v>0.27677667140960688</v>
      </c>
      <c r="E5922" s="38">
        <v>0.27007611223629541</v>
      </c>
      <c r="F5922" s="38">
        <v>13.836477987421384</v>
      </c>
    </row>
    <row r="5923" spans="1:6" x14ac:dyDescent="0.35">
      <c r="A5923" s="37" t="s">
        <v>10302</v>
      </c>
      <c r="B5923" s="38">
        <v>-36.342114809999998</v>
      </c>
      <c r="C5923" s="38">
        <v>-63.25967035</v>
      </c>
      <c r="D5923" s="38">
        <v>0.51121646165847778</v>
      </c>
      <c r="E5923" s="38">
        <v>0.51121646165847778</v>
      </c>
      <c r="F5923" s="38">
        <v>31.25</v>
      </c>
    </row>
    <row r="5924" spans="1:6" x14ac:dyDescent="0.35">
      <c r="A5924" s="37" t="s">
        <v>10303</v>
      </c>
      <c r="B5924" s="38">
        <v>-36.261434639999997</v>
      </c>
      <c r="C5924" s="38">
        <v>-63.16862072</v>
      </c>
      <c r="D5924" s="38">
        <v>0.33767697215080261</v>
      </c>
      <c r="E5924" s="38">
        <v>0.33715637817102317</v>
      </c>
      <c r="F5924" s="38">
        <v>24.03846153846154</v>
      </c>
    </row>
    <row r="5925" spans="1:6" x14ac:dyDescent="0.35">
      <c r="A5925" s="37" t="s">
        <v>10304</v>
      </c>
      <c r="B5925" s="38">
        <v>-36.310270350000003</v>
      </c>
      <c r="C5925" s="38">
        <v>-63.202821499999999</v>
      </c>
      <c r="D5925" s="38">
        <v>0.44191053509712219</v>
      </c>
      <c r="E5925" s="38">
        <v>0.47635303719623667</v>
      </c>
      <c r="F5925" s="38">
        <v>17.1875</v>
      </c>
    </row>
    <row r="5926" spans="1:6" x14ac:dyDescent="0.35">
      <c r="A5926" s="37" t="s">
        <v>10305</v>
      </c>
      <c r="B5926" s="38">
        <v>-36.267125700000001</v>
      </c>
      <c r="C5926" s="38">
        <v>-63.167853719999997</v>
      </c>
      <c r="D5926" s="38">
        <v>0.31426146626472468</v>
      </c>
      <c r="E5926" s="38">
        <v>0.3022036207349677</v>
      </c>
      <c r="F5926" s="38"/>
    </row>
    <row r="5927" spans="1:6" x14ac:dyDescent="0.35">
      <c r="A5927" s="37" t="s">
        <v>10306</v>
      </c>
      <c r="B5927" s="38">
        <v>-36.26720512</v>
      </c>
      <c r="C5927" s="38">
        <v>-63.167696489999997</v>
      </c>
      <c r="D5927" s="38">
        <v>0.31426146626472468</v>
      </c>
      <c r="E5927" s="38">
        <v>0.30246745638157191</v>
      </c>
      <c r="F5927" s="38">
        <v>39.61038961038961</v>
      </c>
    </row>
    <row r="5928" spans="1:6" x14ac:dyDescent="0.35">
      <c r="A5928" s="37" t="s">
        <v>10307</v>
      </c>
      <c r="B5928" s="38">
        <v>-36.204442190000002</v>
      </c>
      <c r="C5928" s="38">
        <v>-63.077480180000002</v>
      </c>
      <c r="D5928" s="38">
        <v>0.42391425371170038</v>
      </c>
      <c r="E5928" s="38">
        <v>0.42434722185134888</v>
      </c>
      <c r="F5928" s="38">
        <v>37.5</v>
      </c>
    </row>
    <row r="5929" spans="1:6" x14ac:dyDescent="0.35">
      <c r="A5929" s="37" t="s">
        <v>10308</v>
      </c>
      <c r="B5929" s="38">
        <v>-36.297152189999998</v>
      </c>
      <c r="C5929" s="38">
        <v>-62.959531069999997</v>
      </c>
      <c r="D5929" s="38">
        <v>0.25543418526649481</v>
      </c>
      <c r="E5929" s="38">
        <v>0.32426262583051407</v>
      </c>
      <c r="F5929" s="38">
        <v>50</v>
      </c>
    </row>
    <row r="5930" spans="1:6" x14ac:dyDescent="0.35">
      <c r="A5930" s="37" t="s">
        <v>10309</v>
      </c>
      <c r="B5930" s="38">
        <v>-36.342201840000001</v>
      </c>
      <c r="C5930" s="38">
        <v>-63.259804420000002</v>
      </c>
      <c r="D5930" s="38">
        <v>0.51121646165847778</v>
      </c>
      <c r="E5930" s="38">
        <v>0.51121646165847778</v>
      </c>
      <c r="F5930" s="38">
        <v>50</v>
      </c>
    </row>
    <row r="5931" spans="1:6" x14ac:dyDescent="0.35">
      <c r="A5931" s="37" t="s">
        <v>10310</v>
      </c>
      <c r="B5931" s="38">
        <v>-36.267701649999999</v>
      </c>
      <c r="C5931" s="38">
        <v>-63.168137010000002</v>
      </c>
      <c r="D5931" s="38">
        <v>0.25975406169891357</v>
      </c>
      <c r="E5931" s="38">
        <v>0.29593963921070099</v>
      </c>
      <c r="F5931" s="38"/>
    </row>
    <row r="5932" spans="1:6" x14ac:dyDescent="0.35">
      <c r="A5932" s="37" t="s">
        <v>10311</v>
      </c>
      <c r="B5932" s="38">
        <v>-36.26156323</v>
      </c>
      <c r="C5932" s="38">
        <v>-63.170074540000002</v>
      </c>
      <c r="D5932" s="38">
        <v>0.33767697215080261</v>
      </c>
      <c r="E5932" s="38">
        <v>0.33748030331399698</v>
      </c>
      <c r="F5932" s="38"/>
    </row>
    <row r="5933" spans="1:6" x14ac:dyDescent="0.35">
      <c r="A5933" s="37" t="s">
        <v>10312</v>
      </c>
      <c r="B5933" s="38">
        <v>-33.89901596</v>
      </c>
      <c r="C5933" s="38">
        <v>-60.57256409</v>
      </c>
      <c r="D5933" s="38">
        <v>0.23232333362102511</v>
      </c>
      <c r="E5933" s="38">
        <v>0.25725450805004912</v>
      </c>
      <c r="F5933" s="38"/>
    </row>
    <row r="5934" spans="1:6" x14ac:dyDescent="0.35">
      <c r="A5934" s="37" t="s">
        <v>10313</v>
      </c>
      <c r="B5934" s="38">
        <v>-33.89589059</v>
      </c>
      <c r="C5934" s="38">
        <v>-60.574036309999997</v>
      </c>
      <c r="D5934" s="38">
        <v>0.31823527812957758</v>
      </c>
      <c r="E5934" s="38">
        <v>0.31212190967617609</v>
      </c>
      <c r="F5934" s="38"/>
    </row>
    <row r="5935" spans="1:6" x14ac:dyDescent="0.35">
      <c r="A5935" s="37" t="s">
        <v>10314</v>
      </c>
      <c r="B5935" s="38">
        <v>-33.906525950000002</v>
      </c>
      <c r="C5935" s="38">
        <v>-60.578975110000002</v>
      </c>
      <c r="D5935" s="38">
        <v>0.29028868675231928</v>
      </c>
      <c r="E5935" s="38">
        <v>0.29404395254882598</v>
      </c>
      <c r="F5935" s="38"/>
    </row>
    <row r="5936" spans="1:6" x14ac:dyDescent="0.35">
      <c r="A5936" s="37" t="s">
        <v>2029</v>
      </c>
      <c r="B5936" s="38">
        <v>-33.905608899999997</v>
      </c>
      <c r="C5936" s="38">
        <v>-60.593613789999999</v>
      </c>
      <c r="D5936" s="38">
        <v>0.35638457536697388</v>
      </c>
      <c r="E5936" s="38">
        <v>0.51045038973962942</v>
      </c>
      <c r="F5936" s="38"/>
    </row>
    <row r="5937" spans="1:6" x14ac:dyDescent="0.35">
      <c r="A5937" s="37" t="s">
        <v>2031</v>
      </c>
      <c r="B5937" s="38">
        <v>-33.900785579999997</v>
      </c>
      <c r="C5937" s="38">
        <v>-60.558013510000002</v>
      </c>
      <c r="D5937" s="38">
        <v>0.20085003972053531</v>
      </c>
      <c r="E5937" s="38">
        <v>0.35470282950916798</v>
      </c>
      <c r="F5937" s="38"/>
    </row>
    <row r="5938" spans="1:6" x14ac:dyDescent="0.35">
      <c r="A5938" s="37" t="s">
        <v>2032</v>
      </c>
      <c r="B5938" s="38">
        <v>-33.895203969999997</v>
      </c>
      <c r="C5938" s="38">
        <v>-60.575234399999999</v>
      </c>
      <c r="D5938" s="38">
        <v>0.32494831085205078</v>
      </c>
      <c r="E5938" s="38">
        <v>0.32515610837274128</v>
      </c>
      <c r="F5938" s="38"/>
    </row>
    <row r="5939" spans="1:6" x14ac:dyDescent="0.35">
      <c r="A5939" s="37" t="s">
        <v>2033</v>
      </c>
      <c r="B5939" s="38">
        <v>-33.888398129999999</v>
      </c>
      <c r="C5939" s="38">
        <v>-60.562586609999997</v>
      </c>
      <c r="D5939" s="38">
        <v>0.54510122537612915</v>
      </c>
      <c r="E5939" s="38">
        <v>0.51064165943377726</v>
      </c>
      <c r="F5939" s="38"/>
    </row>
    <row r="5940" spans="1:6" x14ac:dyDescent="0.35">
      <c r="A5940" s="37" t="s">
        <v>2035</v>
      </c>
      <c r="B5940" s="38">
        <v>-33.883394459999998</v>
      </c>
      <c r="C5940" s="38">
        <v>-60.559551480000003</v>
      </c>
      <c r="D5940" s="38">
        <v>0.58004546165466309</v>
      </c>
      <c r="E5940" s="38">
        <v>0.61207338670889533</v>
      </c>
      <c r="F5940" s="38"/>
    </row>
    <row r="5941" spans="1:6" x14ac:dyDescent="0.35">
      <c r="A5941" s="37" t="s">
        <v>2036</v>
      </c>
      <c r="B5941" s="38">
        <v>-33.877475930000003</v>
      </c>
      <c r="C5941" s="38">
        <v>-60.571900730000003</v>
      </c>
      <c r="D5941" s="38">
        <v>0.67433011531829834</v>
      </c>
      <c r="E5941" s="38">
        <v>0.64064896355072654</v>
      </c>
      <c r="F5941" s="38"/>
    </row>
    <row r="5942" spans="1:6" x14ac:dyDescent="0.35">
      <c r="A5942" s="37" t="s">
        <v>2030</v>
      </c>
      <c r="B5942" s="38">
        <v>-33.895062119999999</v>
      </c>
      <c r="C5942" s="38">
        <v>-60.579841379999998</v>
      </c>
      <c r="D5942" s="38">
        <v>0.24374574422836301</v>
      </c>
      <c r="E5942" s="38">
        <v>0.27776057635034829</v>
      </c>
      <c r="F5942" s="38"/>
    </row>
    <row r="5943" spans="1:6" x14ac:dyDescent="0.35">
      <c r="A5943" s="37" t="s">
        <v>2034</v>
      </c>
      <c r="B5943" s="38">
        <v>-33.885980840000002</v>
      </c>
      <c r="C5943" s="38">
        <v>-60.577685350000003</v>
      </c>
      <c r="D5943" s="38">
        <v>0.44383782148361212</v>
      </c>
      <c r="E5943" s="38">
        <v>0.33971600358684861</v>
      </c>
      <c r="F5943" s="38"/>
    </row>
    <row r="5944" spans="1:6" x14ac:dyDescent="0.35">
      <c r="A5944" s="37" t="s">
        <v>10315</v>
      </c>
      <c r="B5944" s="38">
        <v>-33.905982659999999</v>
      </c>
      <c r="C5944" s="38">
        <v>-60.570120709999998</v>
      </c>
      <c r="D5944" s="38">
        <v>0.32288509607315058</v>
      </c>
      <c r="E5944" s="38">
        <v>0.32690910912222332</v>
      </c>
      <c r="F5944" s="38">
        <v>34.883720930232556</v>
      </c>
    </row>
    <row r="5945" spans="1:6" x14ac:dyDescent="0.35">
      <c r="A5945" s="37" t="s">
        <v>10316</v>
      </c>
      <c r="B5945" s="38">
        <v>-33.894726110000001</v>
      </c>
      <c r="C5945" s="38">
        <v>-60.573926630000003</v>
      </c>
      <c r="D5945" s="38">
        <v>0.31823527812957758</v>
      </c>
      <c r="E5945" s="38">
        <v>0.31800111093454891</v>
      </c>
      <c r="F5945" s="38">
        <v>5.7692307692307692</v>
      </c>
    </row>
    <row r="5946" spans="1:6" x14ac:dyDescent="0.35">
      <c r="A5946" s="37" t="s">
        <v>10317</v>
      </c>
      <c r="B5946" s="38">
        <v>-33.905572710000001</v>
      </c>
      <c r="C5946" s="38">
        <v>-60.570028860000001</v>
      </c>
      <c r="D5946" s="38">
        <v>0.32288509607315058</v>
      </c>
      <c r="E5946" s="38">
        <v>0.31984680810490168</v>
      </c>
      <c r="F5946" s="38">
        <v>27.659574468085108</v>
      </c>
    </row>
    <row r="5947" spans="1:6" x14ac:dyDescent="0.35">
      <c r="A5947" s="37" t="s">
        <v>10318</v>
      </c>
      <c r="B5947" s="38">
        <v>-33.91086172</v>
      </c>
      <c r="C5947" s="38">
        <v>-60.584811190000003</v>
      </c>
      <c r="D5947" s="38">
        <v>0.26296460628509521</v>
      </c>
      <c r="E5947" s="38">
        <v>0.29213657190925202</v>
      </c>
      <c r="F5947" s="38">
        <v>46.428571428571431</v>
      </c>
    </row>
    <row r="5948" spans="1:6" x14ac:dyDescent="0.35">
      <c r="A5948" s="37" t="s">
        <v>10319</v>
      </c>
      <c r="B5948" s="38">
        <v>-33.661777839999999</v>
      </c>
      <c r="C5948" s="38">
        <v>-60.70502406</v>
      </c>
      <c r="D5948" s="38">
        <v>0.3994312584400177</v>
      </c>
      <c r="E5948" s="38">
        <v>0.4004105067614353</v>
      </c>
      <c r="F5948" s="38"/>
    </row>
    <row r="5949" spans="1:6" x14ac:dyDescent="0.35">
      <c r="A5949" s="37" t="s">
        <v>10320</v>
      </c>
      <c r="B5949" s="38">
        <v>-33.90105389</v>
      </c>
      <c r="C5949" s="38">
        <v>-60.547983790000004</v>
      </c>
      <c r="D5949" s="38">
        <v>0.39832508563995361</v>
      </c>
      <c r="E5949" s="38">
        <v>0.39165414373079938</v>
      </c>
      <c r="F5949" s="38"/>
    </row>
    <row r="5950" spans="1:6" x14ac:dyDescent="0.35">
      <c r="A5950" s="37" t="s">
        <v>10321</v>
      </c>
      <c r="B5950" s="38">
        <v>-33.900334780000001</v>
      </c>
      <c r="C5950" s="38">
        <v>-60.548496479999997</v>
      </c>
      <c r="D5950" s="38">
        <v>0.39832508563995361</v>
      </c>
      <c r="E5950" s="38">
        <v>0.39368937033064227</v>
      </c>
      <c r="F5950" s="38"/>
    </row>
    <row r="5951" spans="1:6" x14ac:dyDescent="0.35">
      <c r="A5951" s="37" t="s">
        <v>10322</v>
      </c>
      <c r="B5951" s="38">
        <v>-33.892885569999997</v>
      </c>
      <c r="C5951" s="38">
        <v>-60.581837129999997</v>
      </c>
      <c r="D5951" s="38">
        <v>0.18570445477962491</v>
      </c>
      <c r="E5951" s="38">
        <v>0.205753901352485</v>
      </c>
      <c r="F5951" s="38"/>
    </row>
    <row r="5952" spans="1:6" x14ac:dyDescent="0.35">
      <c r="A5952" s="37" t="s">
        <v>10323</v>
      </c>
      <c r="B5952" s="38">
        <v>-33.892984550000001</v>
      </c>
      <c r="C5952" s="38">
        <v>-60.582042970000003</v>
      </c>
      <c r="D5952" s="38">
        <v>0.18570445477962491</v>
      </c>
      <c r="E5952" s="38">
        <v>0.20852236284150019</v>
      </c>
      <c r="F5952" s="38"/>
    </row>
    <row r="5953" spans="1:6" x14ac:dyDescent="0.35">
      <c r="A5953" s="37" t="s">
        <v>10324</v>
      </c>
      <c r="B5953" s="38">
        <v>-33.897794480000002</v>
      </c>
      <c r="C5953" s="38">
        <v>-60.573369200000002</v>
      </c>
      <c r="D5953" s="38">
        <v>0.27444607019424438</v>
      </c>
      <c r="E5953" s="38">
        <v>0.27718348478948751</v>
      </c>
      <c r="F5953" s="38">
        <v>36.875</v>
      </c>
    </row>
    <row r="5954" spans="1:6" x14ac:dyDescent="0.35">
      <c r="A5954" s="37" t="s">
        <v>10325</v>
      </c>
      <c r="B5954" s="38">
        <v>-33.88468357</v>
      </c>
      <c r="C5954" s="38">
        <v>-60.569258069999997</v>
      </c>
      <c r="D5954" s="38">
        <v>0.40921524167060852</v>
      </c>
      <c r="E5954" s="38">
        <v>0.40993609113825691</v>
      </c>
      <c r="F5954" s="38">
        <v>41.836734693877553</v>
      </c>
    </row>
    <row r="5955" spans="1:6" x14ac:dyDescent="0.35">
      <c r="A5955" s="37" t="s">
        <v>10326</v>
      </c>
      <c r="B5955" s="38">
        <v>-33.663401530000002</v>
      </c>
      <c r="C5955" s="38">
        <v>-60.708527070000002</v>
      </c>
      <c r="D5955" s="38">
        <v>0.4155888557434082</v>
      </c>
      <c r="E5955" s="38">
        <v>0.41356915608048439</v>
      </c>
      <c r="F5955" s="38">
        <v>27.777777777777779</v>
      </c>
    </row>
    <row r="5956" spans="1:6" x14ac:dyDescent="0.35">
      <c r="A5956" s="37" t="s">
        <v>10327</v>
      </c>
      <c r="B5956" s="38">
        <v>-33.887949419999998</v>
      </c>
      <c r="C5956" s="38">
        <v>-60.580658819999996</v>
      </c>
      <c r="D5956" s="38">
        <v>0.19436414539814001</v>
      </c>
      <c r="E5956" s="38">
        <v>0.19819484563434819</v>
      </c>
      <c r="F5956" s="38">
        <v>30.53097345132743</v>
      </c>
    </row>
    <row r="5957" spans="1:6" x14ac:dyDescent="0.35">
      <c r="A5957" s="37" t="s">
        <v>10328</v>
      </c>
      <c r="B5957" s="38">
        <v>-33.756197989999997</v>
      </c>
      <c r="C5957" s="38">
        <v>-60.439876009999999</v>
      </c>
      <c r="D5957" s="38">
        <v>0.36080822348594671</v>
      </c>
      <c r="E5957" s="38">
        <v>0.35896079201956049</v>
      </c>
      <c r="F5957" s="38">
        <v>25.925925925925924</v>
      </c>
    </row>
    <row r="5958" spans="1:6" x14ac:dyDescent="0.35">
      <c r="A5958" s="37" t="s">
        <v>10329</v>
      </c>
      <c r="B5958" s="38">
        <v>-34.029102680000001</v>
      </c>
      <c r="C5958" s="38">
        <v>-60.502324219999998</v>
      </c>
      <c r="D5958" s="38">
        <v>0.36967220902442932</v>
      </c>
      <c r="E5958" s="38">
        <v>0.36967220902442932</v>
      </c>
      <c r="F5958" s="38">
        <v>42.424242424242422</v>
      </c>
    </row>
    <row r="5959" spans="1:6" x14ac:dyDescent="0.35">
      <c r="A5959" s="37" t="s">
        <v>10330</v>
      </c>
      <c r="B5959" s="38">
        <v>-33.764285649999998</v>
      </c>
      <c r="C5959" s="38">
        <v>-60.648184440000001</v>
      </c>
      <c r="D5959" s="38">
        <v>0.42290890216827393</v>
      </c>
      <c r="E5959" s="38">
        <v>0.42290890216827393</v>
      </c>
      <c r="F5959" s="38">
        <v>26.190476190476193</v>
      </c>
    </row>
    <row r="5960" spans="1:6" x14ac:dyDescent="0.35">
      <c r="A5960" s="37" t="s">
        <v>10331</v>
      </c>
      <c r="B5960" s="38">
        <v>-33.896924409999997</v>
      </c>
      <c r="C5960" s="38">
        <v>-60.555701319999997</v>
      </c>
      <c r="D5960" s="38">
        <v>0.2056500315666199</v>
      </c>
      <c r="E5960" s="38">
        <v>0.21698426847395141</v>
      </c>
      <c r="F5960" s="38">
        <v>43.506493506493506</v>
      </c>
    </row>
    <row r="5961" spans="1:6" x14ac:dyDescent="0.35">
      <c r="A5961" s="37" t="s">
        <v>10332</v>
      </c>
      <c r="B5961" s="38">
        <v>-33.925736690000001</v>
      </c>
      <c r="C5961" s="38">
        <v>-60.380498809999999</v>
      </c>
      <c r="D5961" s="38">
        <v>0.32139503955841059</v>
      </c>
      <c r="E5961" s="38">
        <v>0.34218263046609032</v>
      </c>
      <c r="F5961" s="38">
        <v>21.666666666666668</v>
      </c>
    </row>
    <row r="5962" spans="1:6" x14ac:dyDescent="0.35">
      <c r="A5962" s="37" t="s">
        <v>10333</v>
      </c>
      <c r="B5962" s="38">
        <v>-33.67282213</v>
      </c>
      <c r="C5962" s="38">
        <v>-60.402417849999999</v>
      </c>
      <c r="D5962" s="38">
        <v>0.33266934752464289</v>
      </c>
      <c r="E5962" s="38">
        <v>0.32949857939692112</v>
      </c>
      <c r="F5962" s="38">
        <v>31.03448275862069</v>
      </c>
    </row>
    <row r="5963" spans="1:6" x14ac:dyDescent="0.35">
      <c r="A5963" s="37" t="s">
        <v>10334</v>
      </c>
      <c r="B5963" s="38">
        <v>-33.994400800000001</v>
      </c>
      <c r="C5963" s="38">
        <v>-60.732290929999998</v>
      </c>
      <c r="D5963" s="38">
        <v>0.41444987058639532</v>
      </c>
      <c r="E5963" s="38">
        <v>0.41444987058639532</v>
      </c>
      <c r="F5963" s="38">
        <v>20</v>
      </c>
    </row>
    <row r="5964" spans="1:6" x14ac:dyDescent="0.35">
      <c r="A5964" s="37" t="s">
        <v>10335</v>
      </c>
      <c r="B5964" s="38">
        <v>-33.903750090000003</v>
      </c>
      <c r="C5964" s="38">
        <v>-60.54729888</v>
      </c>
      <c r="D5964" s="38">
        <v>0.38402408361434942</v>
      </c>
      <c r="E5964" s="38">
        <v>0.38417480058140219</v>
      </c>
      <c r="F5964" s="38">
        <v>44.845360824742272</v>
      </c>
    </row>
    <row r="5965" spans="1:6" x14ac:dyDescent="0.35">
      <c r="A5965" s="37" t="s">
        <v>10336</v>
      </c>
      <c r="B5965" s="38">
        <v>-33.90621144</v>
      </c>
      <c r="C5965" s="38">
        <v>-60.578850009999996</v>
      </c>
      <c r="D5965" s="38">
        <v>0.29481053352355963</v>
      </c>
      <c r="E5965" s="38">
        <v>0.2939400304304926</v>
      </c>
      <c r="F5965" s="38">
        <v>42.073170731707314</v>
      </c>
    </row>
    <row r="5966" spans="1:6" x14ac:dyDescent="0.35">
      <c r="A5966" s="37" t="s">
        <v>10337</v>
      </c>
      <c r="B5966" s="38">
        <v>-33.914258400000001</v>
      </c>
      <c r="C5966" s="38">
        <v>-60.830964100000003</v>
      </c>
      <c r="D5966" s="38">
        <v>0.30913731455802917</v>
      </c>
      <c r="E5966" s="38">
        <v>0.30583177010218299</v>
      </c>
      <c r="F5966" s="38">
        <v>21.621621621621621</v>
      </c>
    </row>
    <row r="5967" spans="1:6" x14ac:dyDescent="0.35">
      <c r="A5967" s="37" t="s">
        <v>10338</v>
      </c>
      <c r="B5967" s="38">
        <v>-33.886249640000003</v>
      </c>
      <c r="C5967" s="38">
        <v>-60.591904649999996</v>
      </c>
      <c r="D5967" s="38">
        <v>0.57285630702972412</v>
      </c>
      <c r="E5967" s="38">
        <v>0.64449155008470693</v>
      </c>
      <c r="F5967" s="38">
        <v>61.250000000000007</v>
      </c>
    </row>
    <row r="5968" spans="1:6" x14ac:dyDescent="0.35">
      <c r="A5968" s="37" t="s">
        <v>10339</v>
      </c>
      <c r="B5968" s="38">
        <v>-33.733932660000001</v>
      </c>
      <c r="C5968" s="38">
        <v>-60.16880768</v>
      </c>
      <c r="D5968" s="38">
        <v>0.47934994101524347</v>
      </c>
      <c r="E5968" s="38">
        <v>0.47630283153719372</v>
      </c>
      <c r="F5968" s="38">
        <v>30.555555555555557</v>
      </c>
    </row>
    <row r="5969" spans="1:6" x14ac:dyDescent="0.35">
      <c r="A5969" s="37" t="s">
        <v>10340</v>
      </c>
      <c r="B5969" s="38">
        <v>-33.909571249999999</v>
      </c>
      <c r="C5969" s="38">
        <v>-60.55493311</v>
      </c>
      <c r="D5969" s="38">
        <v>0.49147933721542358</v>
      </c>
      <c r="E5969" s="38">
        <v>0.48294858352558029</v>
      </c>
      <c r="F5969" s="38">
        <v>65.094339622641513</v>
      </c>
    </row>
    <row r="5970" spans="1:6" x14ac:dyDescent="0.35">
      <c r="A5970" s="37" t="s">
        <v>10341</v>
      </c>
      <c r="B5970" s="38">
        <v>-33.864799419999997</v>
      </c>
      <c r="C5970" s="38">
        <v>-60.570066869999998</v>
      </c>
      <c r="D5970" s="38">
        <v>0.64670825004577637</v>
      </c>
      <c r="E5970" s="38">
        <v>0.61134361256571379</v>
      </c>
      <c r="F5970" s="38">
        <v>56.521739130434781</v>
      </c>
    </row>
    <row r="5971" spans="1:6" x14ac:dyDescent="0.35">
      <c r="A5971" s="37" t="s">
        <v>10342</v>
      </c>
      <c r="B5971" s="38">
        <v>-33.91278861</v>
      </c>
      <c r="C5971" s="38">
        <v>-60.46558168</v>
      </c>
      <c r="D5971" s="38">
        <v>0.43043363094329828</v>
      </c>
      <c r="E5971" s="38">
        <v>0.43367151916027069</v>
      </c>
      <c r="F5971" s="38">
        <v>35.714285714285715</v>
      </c>
    </row>
    <row r="5972" spans="1:6" x14ac:dyDescent="0.35">
      <c r="A5972" s="37" t="s">
        <v>10343</v>
      </c>
      <c r="B5972" s="38">
        <v>-33.830591939999998</v>
      </c>
      <c r="C5972" s="38">
        <v>-60.48895091</v>
      </c>
      <c r="D5972" s="38">
        <v>0.7032933235168457</v>
      </c>
      <c r="E5972" s="38">
        <v>0.64363117019335425</v>
      </c>
      <c r="F5972" s="38">
        <v>50</v>
      </c>
    </row>
    <row r="5973" spans="1:6" x14ac:dyDescent="0.35">
      <c r="A5973" s="37" t="s">
        <v>10344</v>
      </c>
      <c r="B5973" s="38">
        <v>-33.883098019999998</v>
      </c>
      <c r="C5973" s="38">
        <v>-60.559572490000001</v>
      </c>
      <c r="D5973" s="38">
        <v>0.58004546165466309</v>
      </c>
      <c r="E5973" s="38">
        <v>0.6067625747786628</v>
      </c>
      <c r="F5973" s="38">
        <v>73.333333333333329</v>
      </c>
    </row>
    <row r="5974" spans="1:6" x14ac:dyDescent="0.35">
      <c r="A5974" s="37" t="s">
        <v>10345</v>
      </c>
      <c r="B5974" s="38">
        <v>-33.89316925</v>
      </c>
      <c r="C5974" s="38">
        <v>-60.582260959999999</v>
      </c>
      <c r="D5974" s="38">
        <v>0.20751672983169561</v>
      </c>
      <c r="E5974" s="38">
        <v>0.21372697482237951</v>
      </c>
      <c r="F5974" s="38">
        <v>23.243243243243246</v>
      </c>
    </row>
    <row r="5975" spans="1:6" x14ac:dyDescent="0.35">
      <c r="A5975" s="37" t="s">
        <v>10346</v>
      </c>
      <c r="B5975" s="38">
        <v>-33.92094359</v>
      </c>
      <c r="C5975" s="38">
        <v>-60.570660169999996</v>
      </c>
      <c r="D5975" s="38">
        <v>0.3537868857383728</v>
      </c>
      <c r="E5975" s="38">
        <v>0.35454167063171799</v>
      </c>
      <c r="F5975" s="38">
        <v>23.308270676691727</v>
      </c>
    </row>
    <row r="5976" spans="1:6" x14ac:dyDescent="0.35">
      <c r="A5976" s="37" t="s">
        <v>10347</v>
      </c>
      <c r="B5976" s="38">
        <v>-33.757692769999998</v>
      </c>
      <c r="C5976" s="38">
        <v>-60.441155369999997</v>
      </c>
      <c r="D5976" s="38">
        <v>0.36080822348594671</v>
      </c>
      <c r="E5976" s="38">
        <v>0.35961664633618462</v>
      </c>
      <c r="F5976" s="38">
        <v>13.533834586466165</v>
      </c>
    </row>
    <row r="5977" spans="1:6" x14ac:dyDescent="0.35">
      <c r="A5977" s="37" t="s">
        <v>10348</v>
      </c>
      <c r="B5977" s="38">
        <v>-33.901735870000003</v>
      </c>
      <c r="C5977" s="38">
        <v>-60.548381249999998</v>
      </c>
      <c r="D5977" s="38">
        <v>0.3809741735458374</v>
      </c>
      <c r="E5977" s="38">
        <v>0.38836277690198678</v>
      </c>
      <c r="F5977" s="38">
        <v>28.219178082191782</v>
      </c>
    </row>
    <row r="5978" spans="1:6" x14ac:dyDescent="0.35">
      <c r="A5978" s="37" t="s">
        <v>10349</v>
      </c>
      <c r="B5978" s="38">
        <v>-33.765062309999998</v>
      </c>
      <c r="C5978" s="38">
        <v>-60.650105279999998</v>
      </c>
      <c r="D5978" s="38">
        <v>0.42290890216827393</v>
      </c>
      <c r="E5978" s="38">
        <v>0.43060333033402759</v>
      </c>
      <c r="F5978" s="38">
        <v>19.858156028368796</v>
      </c>
    </row>
    <row r="5979" spans="1:6" x14ac:dyDescent="0.35">
      <c r="A5979" s="37" t="s">
        <v>10350</v>
      </c>
      <c r="B5979" s="38">
        <v>-33.894634359999998</v>
      </c>
      <c r="C5979" s="38">
        <v>-60.574073220000002</v>
      </c>
      <c r="D5979" s="38">
        <v>0.32494831085205078</v>
      </c>
      <c r="E5979" s="38">
        <v>0.31989849829360062</v>
      </c>
      <c r="F5979" s="38">
        <v>38.046272493573262</v>
      </c>
    </row>
    <row r="5980" spans="1:6" x14ac:dyDescent="0.35">
      <c r="A5980" s="37" t="s">
        <v>10351</v>
      </c>
      <c r="B5980" s="38">
        <v>-33.898152660000001</v>
      </c>
      <c r="C5980" s="38">
        <v>-60.580365100000002</v>
      </c>
      <c r="D5980" s="38">
        <v>0.32322326302528381</v>
      </c>
      <c r="E5980" s="38">
        <v>0.31471883340014351</v>
      </c>
      <c r="F5980" s="38">
        <v>42.212189616252822</v>
      </c>
    </row>
    <row r="5981" spans="1:6" x14ac:dyDescent="0.35">
      <c r="A5981" s="37" t="s">
        <v>10352</v>
      </c>
      <c r="B5981" s="38">
        <v>-33.898258579999997</v>
      </c>
      <c r="C5981" s="38">
        <v>-60.58040407</v>
      </c>
      <c r="D5981" s="38">
        <v>0.32322326302528381</v>
      </c>
      <c r="E5981" s="38">
        <v>0.31471883340014351</v>
      </c>
      <c r="F5981" s="38">
        <v>43.378995433789953</v>
      </c>
    </row>
    <row r="5982" spans="1:6" x14ac:dyDescent="0.35">
      <c r="A5982" s="37" t="s">
        <v>10353</v>
      </c>
      <c r="B5982" s="38">
        <v>-33.893149119999997</v>
      </c>
      <c r="C5982" s="38">
        <v>-60.581676559999998</v>
      </c>
      <c r="D5982" s="38">
        <v>0.20751659572124481</v>
      </c>
      <c r="E5982" s="38">
        <v>0.20694992070396739</v>
      </c>
      <c r="F5982" s="38">
        <v>12.663755458515283</v>
      </c>
    </row>
    <row r="5983" spans="1:6" x14ac:dyDescent="0.35">
      <c r="A5983" s="37" t="s">
        <v>10354</v>
      </c>
      <c r="B5983" s="38">
        <v>-33.672919049999997</v>
      </c>
      <c r="C5983" s="38">
        <v>-60.402178290000002</v>
      </c>
      <c r="D5983" s="38">
        <v>0.33266934752464289</v>
      </c>
      <c r="E5983" s="38">
        <v>0.32968468682186031</v>
      </c>
      <c r="F5983" s="38">
        <v>32.258064516129032</v>
      </c>
    </row>
    <row r="5984" spans="1:6" x14ac:dyDescent="0.35">
      <c r="A5984" s="37" t="s">
        <v>10355</v>
      </c>
      <c r="B5984" s="38">
        <v>-33.889622170000003</v>
      </c>
      <c r="C5984" s="38">
        <v>-60.581433320000002</v>
      </c>
      <c r="D5984" s="38">
        <v>0.2310479134321213</v>
      </c>
      <c r="E5984" s="38">
        <v>0.20662182185686001</v>
      </c>
      <c r="F5984" s="38">
        <v>28.50678733031674</v>
      </c>
    </row>
    <row r="5985" spans="1:6" x14ac:dyDescent="0.35">
      <c r="A5985" s="37" t="s">
        <v>10356</v>
      </c>
      <c r="B5985" s="38">
        <v>-33.897603650000001</v>
      </c>
      <c r="C5985" s="38">
        <v>-60.573646279999998</v>
      </c>
      <c r="D5985" s="38">
        <v>0.27444607019424438</v>
      </c>
      <c r="E5985" s="38">
        <v>0.28231222288949148</v>
      </c>
      <c r="F5985" s="38">
        <v>33.830845771144283</v>
      </c>
    </row>
    <row r="5986" spans="1:6" x14ac:dyDescent="0.35">
      <c r="A5986" s="37" t="s">
        <v>10357</v>
      </c>
      <c r="B5986" s="38">
        <v>-33.890187300000001</v>
      </c>
      <c r="C5986" s="38">
        <v>-60.569333350000001</v>
      </c>
      <c r="D5986" s="38">
        <v>0.16651347279548651</v>
      </c>
      <c r="E5986" s="38">
        <v>0.30023806965028921</v>
      </c>
      <c r="F5986" s="38"/>
    </row>
    <row r="5987" spans="1:6" x14ac:dyDescent="0.35">
      <c r="A5987" s="37" t="s">
        <v>10358</v>
      </c>
      <c r="B5987" s="38">
        <v>-33.894786699999997</v>
      </c>
      <c r="C5987" s="38">
        <v>-60.574180570000003</v>
      </c>
      <c r="D5987" s="38">
        <v>0.31823527812957758</v>
      </c>
      <c r="E5987" s="38">
        <v>0.31713607625381368</v>
      </c>
      <c r="F5987" s="38">
        <v>53.508771929824562</v>
      </c>
    </row>
    <row r="5988" spans="1:6" x14ac:dyDescent="0.35">
      <c r="A5988" s="37" t="s">
        <v>10359</v>
      </c>
      <c r="B5988" s="38">
        <v>-33.898117079999999</v>
      </c>
      <c r="C5988" s="38">
        <v>-60.572359079999998</v>
      </c>
      <c r="D5988" s="38">
        <v>0.23232333362102511</v>
      </c>
      <c r="E5988" s="38">
        <v>0.25268846129377681</v>
      </c>
      <c r="F5988" s="38">
        <v>34.237288135593218</v>
      </c>
    </row>
    <row r="5989" spans="1:6" x14ac:dyDescent="0.35">
      <c r="A5989" s="37" t="s">
        <v>10360</v>
      </c>
      <c r="B5989" s="38">
        <v>-33.765010449999998</v>
      </c>
      <c r="C5989" s="38">
        <v>-60.650058280000003</v>
      </c>
      <c r="D5989" s="38">
        <v>0.42290890216827393</v>
      </c>
      <c r="E5989" s="38">
        <v>0.42914762770807419</v>
      </c>
      <c r="F5989" s="38">
        <v>38.793103448275865</v>
      </c>
    </row>
    <row r="5990" spans="1:6" x14ac:dyDescent="0.35">
      <c r="A5990" s="37" t="s">
        <v>10361</v>
      </c>
      <c r="B5990" s="38">
        <v>-33.88772522</v>
      </c>
      <c r="C5990" s="38">
        <v>-60.569907069999999</v>
      </c>
      <c r="D5990" s="38">
        <v>0.43673610687255859</v>
      </c>
      <c r="E5990" s="38">
        <v>0.40465553104877472</v>
      </c>
      <c r="F5990" s="38">
        <v>43.577235772357724</v>
      </c>
    </row>
    <row r="5991" spans="1:6" x14ac:dyDescent="0.35">
      <c r="A5991" s="37" t="s">
        <v>10362</v>
      </c>
      <c r="B5991" s="38">
        <v>-33.909771020000001</v>
      </c>
      <c r="C5991" s="38">
        <v>-60.55429479</v>
      </c>
      <c r="D5991" s="38">
        <v>0.48347944021224981</v>
      </c>
      <c r="E5991" s="38">
        <v>0.49517853733371292</v>
      </c>
      <c r="F5991" s="38">
        <v>66.120218579234972</v>
      </c>
    </row>
    <row r="5992" spans="1:6" x14ac:dyDescent="0.35">
      <c r="A5992" s="37" t="s">
        <v>10363</v>
      </c>
      <c r="B5992" s="38">
        <v>-33.897508109999997</v>
      </c>
      <c r="C5992" s="38">
        <v>-60.56651506</v>
      </c>
      <c r="D5992" s="38">
        <v>0.25745046138763428</v>
      </c>
      <c r="E5992" s="38">
        <v>0.27138876233782089</v>
      </c>
      <c r="F5992" s="38">
        <v>52</v>
      </c>
    </row>
    <row r="5993" spans="1:6" x14ac:dyDescent="0.35">
      <c r="A5993" s="37" t="s">
        <v>10364</v>
      </c>
      <c r="B5993" s="38">
        <v>-33.915094209999999</v>
      </c>
      <c r="C5993" s="38">
        <v>-60.830679920000001</v>
      </c>
      <c r="D5993" s="38">
        <v>0.29650554060935969</v>
      </c>
      <c r="E5993" s="38">
        <v>0.30392975608507788</v>
      </c>
      <c r="F5993" s="38">
        <v>20.547945205479451</v>
      </c>
    </row>
    <row r="5994" spans="1:6" x14ac:dyDescent="0.35">
      <c r="A5994" s="37" t="s">
        <v>10365</v>
      </c>
      <c r="B5994" s="38">
        <v>-33.883325309999996</v>
      </c>
      <c r="C5994" s="38">
        <v>-60.559680460000003</v>
      </c>
      <c r="D5994" s="38">
        <v>0.58004546165466309</v>
      </c>
      <c r="E5994" s="38">
        <v>0.60712865696233864</v>
      </c>
      <c r="F5994" s="38">
        <v>71.502590673575128</v>
      </c>
    </row>
    <row r="5995" spans="1:6" x14ac:dyDescent="0.35">
      <c r="A5995" s="37" t="s">
        <v>10366</v>
      </c>
      <c r="B5995" s="38">
        <v>-33.733694139999997</v>
      </c>
      <c r="C5995" s="38">
        <v>-60.168991089999999</v>
      </c>
      <c r="D5995" s="38">
        <v>0.47934994101524347</v>
      </c>
      <c r="E5995" s="38">
        <v>0.47584071093135411</v>
      </c>
      <c r="F5995" s="38">
        <v>30.37974683544304</v>
      </c>
    </row>
    <row r="5996" spans="1:6" x14ac:dyDescent="0.35">
      <c r="A5996" s="37" t="s">
        <v>10367</v>
      </c>
      <c r="B5996" s="38">
        <v>-33.88608696</v>
      </c>
      <c r="C5996" s="38">
        <v>-60.577749859999997</v>
      </c>
      <c r="D5996" s="38">
        <v>0.44383782148361212</v>
      </c>
      <c r="E5996" s="38">
        <v>0.33134010943927261</v>
      </c>
      <c r="F5996" s="38">
        <v>56.198347107438018</v>
      </c>
    </row>
    <row r="5997" spans="1:6" x14ac:dyDescent="0.35">
      <c r="A5997" s="37" t="s">
        <v>10368</v>
      </c>
      <c r="B5997" s="38">
        <v>-33.864333070000001</v>
      </c>
      <c r="C5997" s="38">
        <v>-60.57023684</v>
      </c>
      <c r="D5997" s="38">
        <v>0.64670825004577637</v>
      </c>
      <c r="E5997" s="38">
        <v>0.63373869409163797</v>
      </c>
      <c r="F5997" s="38">
        <v>58.571428571428577</v>
      </c>
    </row>
    <row r="5998" spans="1:6" x14ac:dyDescent="0.35">
      <c r="A5998" s="37" t="s">
        <v>10369</v>
      </c>
      <c r="B5998" s="38">
        <v>-33.756259110000002</v>
      </c>
      <c r="C5998" s="38">
        <v>-60.439649660000001</v>
      </c>
      <c r="D5998" s="38">
        <v>0.36080822348594671</v>
      </c>
      <c r="E5998" s="38">
        <v>0.35900940863709702</v>
      </c>
      <c r="F5998" s="38">
        <v>18.620689655172416</v>
      </c>
    </row>
    <row r="5999" spans="1:6" x14ac:dyDescent="0.35">
      <c r="A5999" s="37" t="s">
        <v>10370</v>
      </c>
      <c r="B5999" s="38">
        <v>-33.708209500000002</v>
      </c>
      <c r="C5999" s="38">
        <v>-60.58226887</v>
      </c>
      <c r="D5999" s="38">
        <v>0.35984575748443598</v>
      </c>
      <c r="E5999" s="38">
        <v>0.35889322693283487</v>
      </c>
      <c r="F5999" s="38">
        <v>33.333333333333329</v>
      </c>
    </row>
    <row r="6000" spans="1:6" x14ac:dyDescent="0.35">
      <c r="A6000" s="37" t="s">
        <v>10371</v>
      </c>
      <c r="B6000" s="38">
        <v>-33.925329130000001</v>
      </c>
      <c r="C6000" s="38">
        <v>-60.381020800000002</v>
      </c>
      <c r="D6000" s="38">
        <v>0.32139503955841059</v>
      </c>
      <c r="E6000" s="38">
        <v>0.33540165161385249</v>
      </c>
      <c r="F6000" s="38">
        <v>24.742268041237114</v>
      </c>
    </row>
    <row r="6001" spans="1:6" x14ac:dyDescent="0.35">
      <c r="A6001" s="37" t="s">
        <v>10372</v>
      </c>
      <c r="B6001" s="38">
        <v>-33.894984319999999</v>
      </c>
      <c r="C6001" s="38">
        <v>-60.579885060000002</v>
      </c>
      <c r="D6001" s="38">
        <v>0.24374574422836301</v>
      </c>
      <c r="E6001" s="38">
        <v>0.27433747685316839</v>
      </c>
      <c r="F6001" s="38">
        <v>59.090909090909093</v>
      </c>
    </row>
    <row r="6002" spans="1:6" x14ac:dyDescent="0.35">
      <c r="A6002" s="37" t="s">
        <v>10373</v>
      </c>
      <c r="B6002" s="38">
        <v>-33.89569453</v>
      </c>
      <c r="C6002" s="38">
        <v>-60.58553208</v>
      </c>
      <c r="D6002" s="38">
        <v>0.27371898293495178</v>
      </c>
      <c r="E6002" s="38">
        <v>0.2835764672074999</v>
      </c>
      <c r="F6002" s="38">
        <v>66.412213740458014</v>
      </c>
    </row>
    <row r="6003" spans="1:6" x14ac:dyDescent="0.35">
      <c r="A6003" s="37" t="s">
        <v>10374</v>
      </c>
      <c r="B6003" s="38">
        <v>-33.884462820000003</v>
      </c>
      <c r="C6003" s="38">
        <v>-60.594534799999998</v>
      </c>
      <c r="D6003" s="38">
        <v>0.67204809188842773</v>
      </c>
      <c r="E6003" s="38">
        <v>0.65692534478935038</v>
      </c>
      <c r="F6003" s="38">
        <v>60.99290780141844</v>
      </c>
    </row>
    <row r="6004" spans="1:6" x14ac:dyDescent="0.35">
      <c r="A6004" s="37" t="s">
        <v>10375</v>
      </c>
      <c r="B6004" s="38">
        <v>-33.830956700000002</v>
      </c>
      <c r="C6004" s="38">
        <v>-60.488671359999998</v>
      </c>
      <c r="D6004" s="38">
        <v>0.70305389165878296</v>
      </c>
      <c r="E6004" s="38">
        <v>0.65600975945189188</v>
      </c>
      <c r="F6004" s="38">
        <v>33.734939759036145</v>
      </c>
    </row>
    <row r="6005" spans="1:6" x14ac:dyDescent="0.35">
      <c r="A6005" s="37" t="s">
        <v>10376</v>
      </c>
      <c r="B6005" s="38">
        <v>-33.672952789999997</v>
      </c>
      <c r="C6005" s="38">
        <v>-60.402087399999999</v>
      </c>
      <c r="D6005" s="38">
        <v>0.33266934752464289</v>
      </c>
      <c r="E6005" s="38">
        <v>0.3299399529184614</v>
      </c>
      <c r="F6005" s="38">
        <v>18.75</v>
      </c>
    </row>
    <row r="6006" spans="1:6" x14ac:dyDescent="0.35">
      <c r="A6006" s="37" t="s">
        <v>10377</v>
      </c>
      <c r="B6006" s="38">
        <v>-33.78801026</v>
      </c>
      <c r="C6006" s="38">
        <v>-60.200057450000003</v>
      </c>
      <c r="D6006" s="38">
        <v>0.47419178485870361</v>
      </c>
      <c r="E6006" s="38">
        <v>0.47419178485870361</v>
      </c>
      <c r="F6006" s="38">
        <v>33.333333333333329</v>
      </c>
    </row>
    <row r="6007" spans="1:6" x14ac:dyDescent="0.35">
      <c r="A6007" s="37" t="s">
        <v>10378</v>
      </c>
      <c r="B6007" s="38">
        <v>-33.890736930000003</v>
      </c>
      <c r="C6007" s="38">
        <v>-60.578295330000003</v>
      </c>
      <c r="D6007" s="38">
        <v>0.1149821728467941</v>
      </c>
      <c r="E6007" s="38">
        <v>0.15656749345362189</v>
      </c>
      <c r="F6007" s="38">
        <v>26.829268292682929</v>
      </c>
    </row>
    <row r="6008" spans="1:6" x14ac:dyDescent="0.35">
      <c r="A6008" s="37" t="s">
        <v>10379</v>
      </c>
      <c r="B6008" s="38">
        <v>-33.994216090000002</v>
      </c>
      <c r="C6008" s="38">
        <v>-60.73202362</v>
      </c>
      <c r="D6008" s="38">
        <v>0.41444987058639532</v>
      </c>
      <c r="E6008" s="38">
        <v>0.41444987058639532</v>
      </c>
      <c r="F6008" s="38">
        <v>18.181818181818183</v>
      </c>
    </row>
    <row r="6009" spans="1:6" x14ac:dyDescent="0.35">
      <c r="A6009" s="37" t="s">
        <v>10380</v>
      </c>
      <c r="B6009" s="38">
        <v>-33.662604479999999</v>
      </c>
      <c r="C6009" s="38">
        <v>-60.706412159999999</v>
      </c>
      <c r="D6009" s="38">
        <v>0.3994312584400177</v>
      </c>
      <c r="E6009" s="38">
        <v>0.40549035742878908</v>
      </c>
      <c r="F6009" s="38">
        <v>28.04878048780488</v>
      </c>
    </row>
    <row r="6010" spans="1:6" x14ac:dyDescent="0.35">
      <c r="A6010" s="37" t="s">
        <v>10381</v>
      </c>
      <c r="B6010" s="38">
        <v>-33.74751594</v>
      </c>
      <c r="C6010" s="38">
        <v>-60.323152139999998</v>
      </c>
      <c r="D6010" s="38">
        <v>0.5565178394317627</v>
      </c>
      <c r="E6010" s="38">
        <v>0.5565178394317627</v>
      </c>
      <c r="F6010" s="38">
        <v>11.111111111111111</v>
      </c>
    </row>
    <row r="6011" spans="1:6" x14ac:dyDescent="0.35">
      <c r="A6011" s="37" t="s">
        <v>10382</v>
      </c>
      <c r="B6011" s="38">
        <v>-33.832854869999998</v>
      </c>
      <c r="C6011" s="38">
        <v>-60.765964009999998</v>
      </c>
      <c r="D6011" s="38">
        <v>0.40965652465820313</v>
      </c>
      <c r="E6011" s="38">
        <v>0.38333435025480062</v>
      </c>
      <c r="F6011" s="38">
        <v>0</v>
      </c>
    </row>
    <row r="6012" spans="1:6" x14ac:dyDescent="0.35">
      <c r="A6012" s="37" t="s">
        <v>10383</v>
      </c>
      <c r="B6012" s="38">
        <v>-33.83807281</v>
      </c>
      <c r="C6012" s="38">
        <v>-60.35535351</v>
      </c>
      <c r="D6012" s="38">
        <v>0.62393409013748169</v>
      </c>
      <c r="E6012" s="38">
        <v>0.62393409013748169</v>
      </c>
      <c r="F6012" s="38">
        <v>100</v>
      </c>
    </row>
    <row r="6013" spans="1:6" x14ac:dyDescent="0.35">
      <c r="A6013" s="37" t="s">
        <v>10384</v>
      </c>
      <c r="B6013" s="38">
        <v>-33.72818221</v>
      </c>
      <c r="C6013" s="38">
        <v>-60.828462299999998</v>
      </c>
      <c r="D6013" s="38">
        <v>0.53732091188430786</v>
      </c>
      <c r="E6013" s="38">
        <v>0.53732091188430786</v>
      </c>
      <c r="F6013" s="38">
        <v>33.333333333333329</v>
      </c>
    </row>
    <row r="6014" spans="1:6" x14ac:dyDescent="0.35">
      <c r="A6014" s="37" t="s">
        <v>10385</v>
      </c>
      <c r="B6014" s="38">
        <v>-34.094787519999997</v>
      </c>
      <c r="C6014" s="38">
        <v>-60.41334243</v>
      </c>
      <c r="D6014" s="38">
        <v>0.43498271703720093</v>
      </c>
      <c r="E6014" s="38">
        <v>0.47222134981836589</v>
      </c>
      <c r="F6014" s="38">
        <v>55.555555555555557</v>
      </c>
    </row>
    <row r="6015" spans="1:6" x14ac:dyDescent="0.35">
      <c r="A6015" s="37" t="s">
        <v>10386</v>
      </c>
      <c r="B6015" s="38">
        <v>-33.854533580000002</v>
      </c>
      <c r="C6015" s="38">
        <v>-60.680604209999998</v>
      </c>
      <c r="D6015" s="38">
        <v>0.53890055418014526</v>
      </c>
      <c r="E6015" s="38">
        <v>0.53890055418014526</v>
      </c>
      <c r="F6015" s="38">
        <v>46.153846153846153</v>
      </c>
    </row>
    <row r="6016" spans="1:6" x14ac:dyDescent="0.35">
      <c r="A6016" s="37" t="s">
        <v>10387</v>
      </c>
      <c r="B6016" s="38">
        <v>-33.672133029999998</v>
      </c>
      <c r="C6016" s="38">
        <v>-60.292389460000003</v>
      </c>
      <c r="D6016" s="38">
        <v>0.48905810713768011</v>
      </c>
      <c r="E6016" s="38">
        <v>0.48905795647038353</v>
      </c>
      <c r="F6016" s="38">
        <v>66.666666666666657</v>
      </c>
    </row>
    <row r="6017" spans="1:6" x14ac:dyDescent="0.35">
      <c r="A6017" s="37" t="s">
        <v>10388</v>
      </c>
      <c r="B6017" s="38">
        <v>-33.801194959999997</v>
      </c>
      <c r="C6017" s="38">
        <v>-60.838871589999997</v>
      </c>
      <c r="D6017" s="38">
        <v>0.36821457743644709</v>
      </c>
      <c r="E6017" s="38">
        <v>0.38038750071274607</v>
      </c>
      <c r="F6017" s="38">
        <v>0</v>
      </c>
    </row>
    <row r="6018" spans="1:6" x14ac:dyDescent="0.35">
      <c r="A6018" s="37" t="s">
        <v>10389</v>
      </c>
      <c r="B6018" s="38">
        <v>-33.739635130000003</v>
      </c>
      <c r="C6018" s="38">
        <v>-60.484679059999998</v>
      </c>
      <c r="D6018" s="38">
        <v>0.38846474885940552</v>
      </c>
      <c r="E6018" s="38">
        <v>0.38846474885940552</v>
      </c>
      <c r="F6018" s="38">
        <v>0</v>
      </c>
    </row>
    <row r="6019" spans="1:6" x14ac:dyDescent="0.35">
      <c r="A6019" s="37" t="s">
        <v>10390</v>
      </c>
      <c r="B6019" s="38">
        <v>-33.874283990000002</v>
      </c>
      <c r="C6019" s="38">
        <v>-60.579534989999999</v>
      </c>
      <c r="D6019" s="38">
        <v>0.66255605220794678</v>
      </c>
      <c r="E6019" s="38">
        <v>0.65799123854250519</v>
      </c>
      <c r="F6019" s="38">
        <v>70.634920634920633</v>
      </c>
    </row>
    <row r="6020" spans="1:6" x14ac:dyDescent="0.35">
      <c r="A6020" s="37" t="s">
        <v>10391</v>
      </c>
      <c r="B6020" s="38">
        <v>-33.905429830000003</v>
      </c>
      <c r="C6020" s="38">
        <v>-60.593625260000003</v>
      </c>
      <c r="D6020" s="38">
        <v>0.35638457536697388</v>
      </c>
      <c r="E6020" s="38">
        <v>0.51522281765937805</v>
      </c>
      <c r="F6020" s="38">
        <v>65.245901639344268</v>
      </c>
    </row>
    <row r="6021" spans="1:6" x14ac:dyDescent="0.35">
      <c r="A6021" s="37" t="s">
        <v>10392</v>
      </c>
      <c r="B6021" s="38">
        <v>-33.931426279999997</v>
      </c>
      <c r="C6021" s="38">
        <v>-60.774573519999997</v>
      </c>
      <c r="D6021" s="38">
        <v>0.2797885537147522</v>
      </c>
      <c r="E6021" s="38">
        <v>0.2797885537147522</v>
      </c>
      <c r="F6021" s="38">
        <v>100</v>
      </c>
    </row>
    <row r="6022" spans="1:6" x14ac:dyDescent="0.35">
      <c r="A6022" s="37" t="s">
        <v>10393</v>
      </c>
      <c r="B6022" s="38">
        <v>-34.082391889999997</v>
      </c>
      <c r="C6022" s="38">
        <v>-60.638586349999997</v>
      </c>
      <c r="D6022" s="38">
        <v>0.41377216577529907</v>
      </c>
      <c r="E6022" s="38">
        <v>0.41377216577529907</v>
      </c>
      <c r="F6022" s="38">
        <v>25</v>
      </c>
    </row>
    <row r="6023" spans="1:6" x14ac:dyDescent="0.35">
      <c r="A6023" s="37" t="s">
        <v>10394</v>
      </c>
      <c r="B6023" s="38">
        <v>-33.920851040000002</v>
      </c>
      <c r="C6023" s="38">
        <v>-60.593718629999998</v>
      </c>
      <c r="D6023" s="38">
        <v>0.34477373957633972</v>
      </c>
      <c r="E6023" s="38">
        <v>0.36818041818009478</v>
      </c>
      <c r="F6023" s="38">
        <v>65.714285714285708</v>
      </c>
    </row>
    <row r="6024" spans="1:6" x14ac:dyDescent="0.35">
      <c r="A6024" s="37" t="s">
        <v>10395</v>
      </c>
      <c r="B6024" s="38">
        <v>-33.964739510000001</v>
      </c>
      <c r="C6024" s="38">
        <v>-60.262662820000003</v>
      </c>
      <c r="D6024" s="38">
        <v>0.57534360885620117</v>
      </c>
      <c r="E6024" s="38">
        <v>0.57400333881378174</v>
      </c>
      <c r="F6024" s="38">
        <v>25</v>
      </c>
    </row>
    <row r="6025" spans="1:6" x14ac:dyDescent="0.35">
      <c r="A6025" s="37" t="s">
        <v>10396</v>
      </c>
      <c r="B6025" s="38">
        <v>-33.90120031</v>
      </c>
      <c r="C6025" s="38">
        <v>-60.548288290000002</v>
      </c>
      <c r="D6025" s="38">
        <v>0.38880157470703119</v>
      </c>
      <c r="E6025" s="38">
        <v>0.39057426019148389</v>
      </c>
      <c r="F6025" s="38">
        <v>34.844868735083537</v>
      </c>
    </row>
    <row r="6026" spans="1:6" x14ac:dyDescent="0.35">
      <c r="A6026" s="37" t="s">
        <v>10397</v>
      </c>
      <c r="B6026" s="38">
        <v>-33.891711430000001</v>
      </c>
      <c r="C6026" s="38">
        <v>-60.539771399999999</v>
      </c>
      <c r="D6026" s="38">
        <v>0.44943147897720342</v>
      </c>
      <c r="E6026" s="38">
        <v>0.43975351358714859</v>
      </c>
      <c r="F6026" s="38">
        <v>68.656716417910445</v>
      </c>
    </row>
    <row r="6027" spans="1:6" x14ac:dyDescent="0.35">
      <c r="A6027" s="37" t="s">
        <v>10398</v>
      </c>
      <c r="B6027" s="38">
        <v>-33.90786516</v>
      </c>
      <c r="C6027" s="38">
        <v>-60.57945539</v>
      </c>
      <c r="D6027" s="38">
        <v>0.29028868675231928</v>
      </c>
      <c r="E6027" s="38">
        <v>0.28800536064725168</v>
      </c>
      <c r="F6027" s="38">
        <v>41.906474820143885</v>
      </c>
    </row>
    <row r="6028" spans="1:6" x14ac:dyDescent="0.35">
      <c r="A6028" s="37" t="s">
        <v>10399</v>
      </c>
      <c r="B6028" s="38">
        <v>-34.02846607</v>
      </c>
      <c r="C6028" s="38">
        <v>-60.505044030000001</v>
      </c>
      <c r="D6028" s="38">
        <v>0.36967220902442932</v>
      </c>
      <c r="E6028" s="38">
        <v>0.36688531250567052</v>
      </c>
      <c r="F6028" s="38">
        <v>26.760563380281688</v>
      </c>
    </row>
    <row r="6029" spans="1:6" x14ac:dyDescent="0.35">
      <c r="A6029" s="37" t="s">
        <v>10400</v>
      </c>
      <c r="B6029" s="38">
        <v>-33.837093719999999</v>
      </c>
      <c r="C6029" s="38">
        <v>-60.55887354</v>
      </c>
      <c r="D6029" s="38">
        <v>0.47467857599258417</v>
      </c>
      <c r="E6029" s="38">
        <v>0.47467857599258417</v>
      </c>
      <c r="F6029" s="38">
        <v>53.333333333333336</v>
      </c>
    </row>
    <row r="6030" spans="1:6" x14ac:dyDescent="0.35">
      <c r="A6030" s="37" t="s">
        <v>10401</v>
      </c>
      <c r="B6030" s="38">
        <v>-34.031405810000003</v>
      </c>
      <c r="C6030" s="38">
        <v>-60.650329380000002</v>
      </c>
      <c r="D6030" s="38">
        <v>0.39609569311141968</v>
      </c>
      <c r="E6030" s="38">
        <v>0.39609569311141968</v>
      </c>
      <c r="F6030" s="38">
        <v>100</v>
      </c>
    </row>
    <row r="6031" spans="1:6" x14ac:dyDescent="0.35">
      <c r="A6031" s="37" t="s">
        <v>10402</v>
      </c>
      <c r="B6031" s="38">
        <v>-33.912768069999998</v>
      </c>
      <c r="C6031" s="38">
        <v>-60.464954120000002</v>
      </c>
      <c r="D6031" s="38">
        <v>0.43043363094329828</v>
      </c>
      <c r="E6031" s="38">
        <v>0.43352993972161241</v>
      </c>
      <c r="F6031" s="38">
        <v>26</v>
      </c>
    </row>
    <row r="6032" spans="1:6" x14ac:dyDescent="0.35">
      <c r="A6032" s="37" t="s">
        <v>10403</v>
      </c>
      <c r="B6032" s="38">
        <v>-33.90090842</v>
      </c>
      <c r="C6032" s="38">
        <v>-60.558178990000002</v>
      </c>
      <c r="D6032" s="38">
        <v>0.40347000956535339</v>
      </c>
      <c r="E6032" s="38">
        <v>0.35898347116178941</v>
      </c>
      <c r="F6032" s="38">
        <v>61.660079051383399</v>
      </c>
    </row>
    <row r="6033" spans="1:6" x14ac:dyDescent="0.35">
      <c r="A6033" s="37" t="s">
        <v>10404</v>
      </c>
      <c r="B6033" s="38">
        <v>-33.893054499999998</v>
      </c>
      <c r="C6033" s="38">
        <v>-60.58173532</v>
      </c>
      <c r="D6033" s="38">
        <v>0.18570445477962491</v>
      </c>
      <c r="E6033" s="38">
        <v>0.2065883174135878</v>
      </c>
      <c r="F6033" s="38">
        <v>23.769100169779286</v>
      </c>
    </row>
    <row r="6034" spans="1:6" x14ac:dyDescent="0.35">
      <c r="A6034" s="37" t="s">
        <v>10405</v>
      </c>
      <c r="B6034" s="38">
        <v>-33.908037800000002</v>
      </c>
      <c r="C6034" s="38">
        <v>-60.578757299999999</v>
      </c>
      <c r="D6034" s="38">
        <v>0.29028868675231928</v>
      </c>
      <c r="E6034" s="38">
        <v>0.29173883874165379</v>
      </c>
      <c r="F6034" s="38"/>
    </row>
    <row r="6035" spans="1:6" x14ac:dyDescent="0.35">
      <c r="A6035" s="37" t="s">
        <v>10406</v>
      </c>
      <c r="B6035" s="38">
        <v>-33.914644869999997</v>
      </c>
      <c r="C6035" s="38">
        <v>-60.562463059999999</v>
      </c>
      <c r="D6035" s="38">
        <v>0.7016599178314209</v>
      </c>
      <c r="E6035" s="38">
        <v>0.69287114010916817</v>
      </c>
      <c r="F6035" s="38"/>
    </row>
    <row r="6036" spans="1:6" x14ac:dyDescent="0.35">
      <c r="A6036" s="37" t="s">
        <v>10407</v>
      </c>
      <c r="B6036" s="38">
        <v>-33.902515010000002</v>
      </c>
      <c r="C6036" s="38">
        <v>-60.592788069999997</v>
      </c>
      <c r="D6036" s="38">
        <v>0.71872240304946899</v>
      </c>
      <c r="E6036" s="38">
        <v>0.6028449535369873</v>
      </c>
      <c r="F6036" s="38"/>
    </row>
    <row r="6037" spans="1:6" x14ac:dyDescent="0.35">
      <c r="A6037" s="37" t="s">
        <v>10408</v>
      </c>
      <c r="B6037" s="38">
        <v>-33.663331880000001</v>
      </c>
      <c r="C6037" s="38">
        <v>-60.705457469999999</v>
      </c>
      <c r="D6037" s="38">
        <v>0.3994312584400177</v>
      </c>
      <c r="E6037" s="38">
        <v>0.40697537859280902</v>
      </c>
      <c r="F6037" s="38"/>
    </row>
    <row r="6038" spans="1:6" x14ac:dyDescent="0.35">
      <c r="A6038" s="37" t="s">
        <v>2045</v>
      </c>
      <c r="B6038" s="38">
        <v>-36.004054830000001</v>
      </c>
      <c r="C6038" s="38">
        <v>-58.142686439999999</v>
      </c>
      <c r="D6038" s="38">
        <v>0.31714501976966858</v>
      </c>
      <c r="E6038" s="38">
        <v>0.27954889668358701</v>
      </c>
      <c r="F6038" s="38"/>
    </row>
    <row r="6039" spans="1:6" x14ac:dyDescent="0.35">
      <c r="A6039" s="37" t="s">
        <v>10409</v>
      </c>
      <c r="B6039" s="38">
        <v>-36.00336678</v>
      </c>
      <c r="C6039" s="38">
        <v>-58.143656069999999</v>
      </c>
      <c r="D6039" s="38">
        <v>0.31714501976966858</v>
      </c>
      <c r="E6039" s="38">
        <v>0.28921399017175042</v>
      </c>
      <c r="F6039" s="38">
        <v>17.475728155339805</v>
      </c>
    </row>
    <row r="6040" spans="1:6" x14ac:dyDescent="0.35">
      <c r="A6040" s="37" t="s">
        <v>10410</v>
      </c>
      <c r="B6040" s="38">
        <v>-36.316642700000003</v>
      </c>
      <c r="C6040" s="38">
        <v>-58.550152560000001</v>
      </c>
      <c r="D6040" s="38">
        <v>0.35160765051841741</v>
      </c>
      <c r="E6040" s="38">
        <v>0.35160765051841741</v>
      </c>
      <c r="F6040" s="38">
        <v>6.666666666666667</v>
      </c>
    </row>
    <row r="6041" spans="1:6" x14ac:dyDescent="0.35">
      <c r="A6041" s="37" t="s">
        <v>10411</v>
      </c>
      <c r="B6041" s="38">
        <v>-36.001574419999997</v>
      </c>
      <c r="C6041" s="38">
        <v>-58.145011590000003</v>
      </c>
      <c r="D6041" s="38">
        <v>0.31714501976966858</v>
      </c>
      <c r="E6041" s="38">
        <v>0.26733567867730113</v>
      </c>
      <c r="F6041" s="38">
        <v>12.041884816753926</v>
      </c>
    </row>
    <row r="6042" spans="1:6" x14ac:dyDescent="0.35">
      <c r="A6042" s="37" t="s">
        <v>10412</v>
      </c>
      <c r="B6042" s="38">
        <v>-36.002832720000001</v>
      </c>
      <c r="C6042" s="38">
        <v>-58.141336440000003</v>
      </c>
      <c r="D6042" s="38">
        <v>0.17167529463768011</v>
      </c>
      <c r="E6042" s="38">
        <v>0.22006588076290329</v>
      </c>
      <c r="F6042" s="38"/>
    </row>
    <row r="6043" spans="1:6" x14ac:dyDescent="0.35">
      <c r="A6043" s="37" t="s">
        <v>10413</v>
      </c>
      <c r="B6043" s="38">
        <v>-36.00414585</v>
      </c>
      <c r="C6043" s="38">
        <v>-58.14259156</v>
      </c>
      <c r="D6043" s="38">
        <v>0.31714501976966858</v>
      </c>
      <c r="E6043" s="38">
        <v>0.27847472173827043</v>
      </c>
      <c r="F6043" s="38">
        <v>12.077294685990339</v>
      </c>
    </row>
    <row r="6044" spans="1:6" x14ac:dyDescent="0.35">
      <c r="A6044" s="37" t="s">
        <v>10414</v>
      </c>
      <c r="B6044" s="38">
        <v>-36.313498930000002</v>
      </c>
      <c r="C6044" s="38">
        <v>-58.550585740000002</v>
      </c>
      <c r="D6044" s="38">
        <v>0.35160765051841741</v>
      </c>
      <c r="E6044" s="38">
        <v>0.35160765051841741</v>
      </c>
      <c r="F6044" s="38">
        <v>11.111111111111111</v>
      </c>
    </row>
    <row r="6045" spans="1:6" x14ac:dyDescent="0.35">
      <c r="A6045" s="37" t="s">
        <v>10415</v>
      </c>
      <c r="B6045" s="38">
        <v>-35.909103309999999</v>
      </c>
      <c r="C6045" s="38">
        <v>-58.162543130000003</v>
      </c>
      <c r="D6045" s="38">
        <v>0.37546807527542109</v>
      </c>
      <c r="E6045" s="38">
        <v>0.37546807527542109</v>
      </c>
      <c r="F6045" s="38">
        <v>14.285714285714285</v>
      </c>
    </row>
    <row r="6046" spans="1:6" x14ac:dyDescent="0.35">
      <c r="A6046" s="37" t="s">
        <v>10416</v>
      </c>
      <c r="B6046" s="38">
        <v>-36.176565340000003</v>
      </c>
      <c r="C6046" s="38">
        <v>-58.581900789999999</v>
      </c>
      <c r="D6046" s="38">
        <v>0.4262872040271759</v>
      </c>
      <c r="E6046" s="38">
        <v>0.4262872040271759</v>
      </c>
      <c r="F6046" s="38">
        <v>0</v>
      </c>
    </row>
    <row r="6047" spans="1:6" x14ac:dyDescent="0.35">
      <c r="A6047" s="37" t="s">
        <v>10417</v>
      </c>
      <c r="B6047" s="38">
        <v>-36.413269909999997</v>
      </c>
      <c r="C6047" s="38">
        <v>-58.296028339999999</v>
      </c>
      <c r="D6047" s="38">
        <v>0.43597114086151117</v>
      </c>
      <c r="E6047" s="38">
        <v>0.43597114086151117</v>
      </c>
      <c r="F6047" s="38">
        <v>0</v>
      </c>
    </row>
    <row r="6048" spans="1:6" x14ac:dyDescent="0.35">
      <c r="A6048" s="37" t="s">
        <v>10418</v>
      </c>
      <c r="B6048" s="38">
        <v>-36.30182937</v>
      </c>
      <c r="C6048" s="38">
        <v>-58.097492789999997</v>
      </c>
      <c r="D6048" s="38">
        <v>0.41558712720870972</v>
      </c>
      <c r="E6048" s="38">
        <v>0.41558712720870972</v>
      </c>
      <c r="F6048" s="38">
        <v>20</v>
      </c>
    </row>
    <row r="6049" spans="1:6" x14ac:dyDescent="0.35">
      <c r="A6049" s="37" t="s">
        <v>10419</v>
      </c>
      <c r="B6049" s="38">
        <v>-36.060339579999997</v>
      </c>
      <c r="C6049" s="38">
        <v>-58.737718469999997</v>
      </c>
      <c r="D6049" s="38">
        <v>0.42108047008514399</v>
      </c>
      <c r="E6049" s="38">
        <v>0.42108047008514399</v>
      </c>
      <c r="F6049" s="38">
        <v>16.666666666666664</v>
      </c>
    </row>
    <row r="6050" spans="1:6" x14ac:dyDescent="0.35">
      <c r="A6050" s="37" t="s">
        <v>10420</v>
      </c>
      <c r="B6050" s="38">
        <v>-35.996312719999999</v>
      </c>
      <c r="C6050" s="38">
        <v>-58.15100794</v>
      </c>
      <c r="D6050" s="38">
        <v>0.2483375817537308</v>
      </c>
      <c r="E6050" s="38">
        <v>0.2683129513429271</v>
      </c>
      <c r="F6050" s="38">
        <v>20.555555555555554</v>
      </c>
    </row>
    <row r="6051" spans="1:6" x14ac:dyDescent="0.35">
      <c r="A6051" s="37" t="s">
        <v>10421</v>
      </c>
      <c r="B6051" s="38">
        <v>-36.104972279999998</v>
      </c>
      <c r="C6051" s="38">
        <v>-58.086276570000003</v>
      </c>
      <c r="D6051" s="38">
        <v>0.38403815031051641</v>
      </c>
      <c r="E6051" s="38">
        <v>0.38403815031051641</v>
      </c>
      <c r="F6051" s="38">
        <v>0</v>
      </c>
    </row>
    <row r="6052" spans="1:6" x14ac:dyDescent="0.35">
      <c r="A6052" s="37" t="s">
        <v>10422</v>
      </c>
      <c r="B6052" s="38">
        <v>-36.516100129999998</v>
      </c>
      <c r="C6052" s="38">
        <v>-58.222459929999999</v>
      </c>
      <c r="D6052" s="38">
        <v>0.45933860540390009</v>
      </c>
      <c r="E6052" s="38">
        <v>0.45933860540390009</v>
      </c>
      <c r="F6052" s="38">
        <v>0</v>
      </c>
    </row>
    <row r="6053" spans="1:6" x14ac:dyDescent="0.35">
      <c r="A6053" s="37" t="s">
        <v>10423</v>
      </c>
      <c r="B6053" s="38">
        <v>-35.997674170000003</v>
      </c>
      <c r="C6053" s="38">
        <v>-58.409385129999997</v>
      </c>
      <c r="D6053" s="38">
        <v>0.38516217470169067</v>
      </c>
      <c r="E6053" s="38">
        <v>0.38516217470169067</v>
      </c>
      <c r="F6053" s="38">
        <v>11.111111111111111</v>
      </c>
    </row>
    <row r="6054" spans="1:6" x14ac:dyDescent="0.35">
      <c r="A6054" s="37" t="s">
        <v>10424</v>
      </c>
      <c r="B6054" s="38">
        <v>-36.384848769999998</v>
      </c>
      <c r="C6054" s="38">
        <v>-58.120311690000001</v>
      </c>
      <c r="D6054" s="38">
        <v>0.42282852530479431</v>
      </c>
      <c r="E6054" s="38">
        <v>0.42282852530479431</v>
      </c>
      <c r="F6054" s="38">
        <v>0</v>
      </c>
    </row>
    <row r="6055" spans="1:6" x14ac:dyDescent="0.35">
      <c r="A6055" s="37" t="s">
        <v>10425</v>
      </c>
      <c r="B6055" s="38">
        <v>-36.1633602</v>
      </c>
      <c r="C6055" s="38">
        <v>-58.457918319999997</v>
      </c>
      <c r="D6055" s="38">
        <v>0.40354403853416437</v>
      </c>
      <c r="E6055" s="38">
        <v>0.40354403853416437</v>
      </c>
      <c r="F6055" s="38">
        <v>0</v>
      </c>
    </row>
    <row r="6056" spans="1:6" x14ac:dyDescent="0.35">
      <c r="A6056" s="37" t="s">
        <v>10426</v>
      </c>
      <c r="B6056" s="38">
        <v>-36.148476289999998</v>
      </c>
      <c r="C6056" s="38">
        <v>-58.24438997</v>
      </c>
      <c r="D6056" s="38">
        <v>0.38403815031051641</v>
      </c>
      <c r="E6056" s="38">
        <v>0.38403815031051641</v>
      </c>
      <c r="F6056" s="38">
        <v>0</v>
      </c>
    </row>
    <row r="6057" spans="1:6" x14ac:dyDescent="0.35">
      <c r="A6057" s="37" t="s">
        <v>10427</v>
      </c>
      <c r="B6057" s="38">
        <v>-36.255248299999998</v>
      </c>
      <c r="C6057" s="38">
        <v>-58.342355509999997</v>
      </c>
      <c r="D6057" s="38">
        <v>0.54423874616622925</v>
      </c>
      <c r="E6057" s="38">
        <v>0.54423874616622925</v>
      </c>
      <c r="F6057" s="38">
        <v>0</v>
      </c>
    </row>
    <row r="6058" spans="1:6" x14ac:dyDescent="0.35">
      <c r="A6058" s="37" t="s">
        <v>10428</v>
      </c>
      <c r="B6058" s="38">
        <v>-36.000170760000003</v>
      </c>
      <c r="C6058" s="38">
        <v>-58.143514240000002</v>
      </c>
      <c r="D6058" s="38">
        <v>0.17167529463768011</v>
      </c>
      <c r="E6058" s="38">
        <v>0.2080950925455374</v>
      </c>
      <c r="F6058" s="38"/>
    </row>
    <row r="6059" spans="1:6" x14ac:dyDescent="0.35">
      <c r="A6059" s="37" t="s">
        <v>2049</v>
      </c>
      <c r="B6059" s="38">
        <v>-34.472604799999999</v>
      </c>
      <c r="C6059" s="38">
        <v>-58.847899990000002</v>
      </c>
      <c r="D6059" s="38">
        <v>0.53557890653610229</v>
      </c>
      <c r="E6059" s="38">
        <v>0.46947249514716011</v>
      </c>
      <c r="F6059" s="38"/>
    </row>
    <row r="6060" spans="1:6" x14ac:dyDescent="0.35">
      <c r="A6060" s="37" t="s">
        <v>2056</v>
      </c>
      <c r="B6060" s="38">
        <v>-34.460095369999998</v>
      </c>
      <c r="C6060" s="38">
        <v>-58.914163189999996</v>
      </c>
      <c r="D6060" s="38">
        <v>0.19391697645187381</v>
      </c>
      <c r="E6060" s="38">
        <v>0.21510114669799801</v>
      </c>
      <c r="F6060" s="38"/>
    </row>
    <row r="6061" spans="1:6" x14ac:dyDescent="0.35">
      <c r="A6061" s="37" t="s">
        <v>2051</v>
      </c>
      <c r="B6061" s="38">
        <v>-34.4195475</v>
      </c>
      <c r="C6061" s="38">
        <v>-58.868803339999999</v>
      </c>
      <c r="D6061" s="38">
        <v>0.58225178718566895</v>
      </c>
      <c r="E6061" s="38">
        <v>0.59251964736629181</v>
      </c>
      <c r="F6061" s="38"/>
    </row>
    <row r="6062" spans="1:6" x14ac:dyDescent="0.35">
      <c r="A6062" s="37" t="s">
        <v>2057</v>
      </c>
      <c r="B6062" s="38">
        <v>-34.432985209999998</v>
      </c>
      <c r="C6062" s="38">
        <v>-58.788758350000002</v>
      </c>
      <c r="D6062" s="38">
        <v>0.42910122871398931</v>
      </c>
      <c r="E6062" s="38">
        <v>0.39779451820585471</v>
      </c>
      <c r="F6062" s="38"/>
    </row>
    <row r="6063" spans="1:6" x14ac:dyDescent="0.35">
      <c r="A6063" s="37" t="s">
        <v>2052</v>
      </c>
      <c r="B6063" s="38">
        <v>-34.487173579999997</v>
      </c>
      <c r="C6063" s="38">
        <v>-58.8317148</v>
      </c>
      <c r="D6063" s="38">
        <v>0.63193392753601074</v>
      </c>
      <c r="E6063" s="38">
        <v>0.62667661748434367</v>
      </c>
      <c r="F6063" s="38"/>
    </row>
    <row r="6064" spans="1:6" x14ac:dyDescent="0.35">
      <c r="A6064" s="37" t="s">
        <v>2053</v>
      </c>
      <c r="B6064" s="38">
        <v>-34.438391770000003</v>
      </c>
      <c r="C6064" s="38">
        <v>-58.921939010000003</v>
      </c>
      <c r="D6064" s="38">
        <v>0.64345914125442505</v>
      </c>
      <c r="E6064" s="38">
        <v>0.53985850264628732</v>
      </c>
      <c r="F6064" s="38"/>
    </row>
    <row r="6065" spans="1:6" x14ac:dyDescent="0.35">
      <c r="A6065" s="37" t="s">
        <v>2054</v>
      </c>
      <c r="B6065" s="38">
        <v>-34.48161734</v>
      </c>
      <c r="C6065" s="38">
        <v>-58.876111799999997</v>
      </c>
      <c r="D6065" s="38">
        <v>0.57454985380172729</v>
      </c>
      <c r="E6065" s="38">
        <v>0.59587690861601583</v>
      </c>
      <c r="F6065" s="38"/>
    </row>
    <row r="6066" spans="1:6" x14ac:dyDescent="0.35">
      <c r="A6066" s="37" t="s">
        <v>2050</v>
      </c>
      <c r="B6066" s="38">
        <v>-34.49213657</v>
      </c>
      <c r="C6066" s="38">
        <v>-58.844040049999997</v>
      </c>
      <c r="D6066" s="38">
        <v>0.53920143842697144</v>
      </c>
      <c r="E6066" s="38">
        <v>0.53999787734614479</v>
      </c>
      <c r="F6066" s="38"/>
    </row>
    <row r="6067" spans="1:6" x14ac:dyDescent="0.35">
      <c r="A6067" s="37" t="s">
        <v>10429</v>
      </c>
      <c r="B6067" s="38">
        <v>-34.458788210000002</v>
      </c>
      <c r="C6067" s="38">
        <v>-58.909279589999997</v>
      </c>
      <c r="D6067" s="38">
        <v>0.2278079688549042</v>
      </c>
      <c r="E6067" s="38">
        <v>0.22965304984858159</v>
      </c>
      <c r="F6067" s="38">
        <v>34.090909090909086</v>
      </c>
    </row>
    <row r="6068" spans="1:6" x14ac:dyDescent="0.35">
      <c r="A6068" s="37" t="s">
        <v>10430</v>
      </c>
      <c r="B6068" s="38">
        <v>-34.48543892</v>
      </c>
      <c r="C6068" s="38">
        <v>-58.837241519999999</v>
      </c>
      <c r="D6068" s="38">
        <v>0.60050708055496216</v>
      </c>
      <c r="E6068" s="38">
        <v>0.59499303392461833</v>
      </c>
      <c r="F6068" s="38">
        <v>24.087591240875913</v>
      </c>
    </row>
    <row r="6069" spans="1:6" x14ac:dyDescent="0.35">
      <c r="A6069" s="37" t="s">
        <v>10431</v>
      </c>
      <c r="B6069" s="38">
        <v>-34.460035359999999</v>
      </c>
      <c r="C6069" s="38">
        <v>-58.905480220000001</v>
      </c>
      <c r="D6069" s="38">
        <v>0.232874795794487</v>
      </c>
      <c r="E6069" s="38">
        <v>0.29509917827876841</v>
      </c>
      <c r="F6069" s="38">
        <v>29.007633587786259</v>
      </c>
    </row>
    <row r="6070" spans="1:6" x14ac:dyDescent="0.35">
      <c r="A6070" s="37" t="s">
        <v>10432</v>
      </c>
      <c r="B6070" s="38">
        <v>-34.468258230000004</v>
      </c>
      <c r="C6070" s="38">
        <v>-58.91938579</v>
      </c>
      <c r="D6070" s="38">
        <v>0.5977928638458252</v>
      </c>
      <c r="E6070" s="38">
        <v>0.56804959677361155</v>
      </c>
      <c r="F6070" s="38"/>
    </row>
    <row r="6071" spans="1:6" x14ac:dyDescent="0.35">
      <c r="A6071" s="37" t="s">
        <v>10433</v>
      </c>
      <c r="B6071" s="38">
        <v>-34.458283539999996</v>
      </c>
      <c r="C6071" s="38">
        <v>-58.912731119999997</v>
      </c>
      <c r="D6071" s="38">
        <v>0.19916863739490509</v>
      </c>
      <c r="E6071" s="38">
        <v>0.20784124261454531</v>
      </c>
      <c r="F6071" s="38"/>
    </row>
    <row r="6072" spans="1:6" x14ac:dyDescent="0.35">
      <c r="A6072" s="37" t="s">
        <v>10434</v>
      </c>
      <c r="B6072" s="38">
        <v>-34.454476290000002</v>
      </c>
      <c r="C6072" s="38">
        <v>-58.90517749</v>
      </c>
      <c r="D6072" s="38">
        <v>0.21722906827926641</v>
      </c>
      <c r="E6072" s="38">
        <v>0.247411212808377</v>
      </c>
      <c r="F6072" s="38"/>
    </row>
    <row r="6073" spans="1:6" x14ac:dyDescent="0.35">
      <c r="A6073" s="37" t="s">
        <v>10435</v>
      </c>
      <c r="B6073" s="38">
        <v>-34.456784659999997</v>
      </c>
      <c r="C6073" s="38">
        <v>-58.915355660000003</v>
      </c>
      <c r="D6073" s="38">
        <v>0.23154833912849429</v>
      </c>
      <c r="E6073" s="38">
        <v>0.22218462220720339</v>
      </c>
      <c r="F6073" s="38">
        <v>41.637010676156585</v>
      </c>
    </row>
    <row r="6074" spans="1:6" x14ac:dyDescent="0.35">
      <c r="A6074" s="37" t="s">
        <v>10436</v>
      </c>
      <c r="B6074" s="38">
        <v>-34.440111709999996</v>
      </c>
      <c r="C6074" s="38">
        <v>-58.994908870000003</v>
      </c>
      <c r="D6074" s="38">
        <v>0.47217443585395807</v>
      </c>
      <c r="E6074" s="38">
        <v>0.33726745418139858</v>
      </c>
      <c r="F6074" s="38">
        <v>59.859154929577464</v>
      </c>
    </row>
    <row r="6075" spans="1:6" x14ac:dyDescent="0.35">
      <c r="A6075" s="37" t="s">
        <v>10437</v>
      </c>
      <c r="B6075" s="38">
        <v>-34.4806077</v>
      </c>
      <c r="C6075" s="38">
        <v>-58.915780220000002</v>
      </c>
      <c r="D6075" s="38">
        <v>0.65023988485336304</v>
      </c>
      <c r="E6075" s="38">
        <v>0.66205254438761119</v>
      </c>
      <c r="F6075" s="38">
        <v>50.809061488673137</v>
      </c>
    </row>
    <row r="6076" spans="1:6" x14ac:dyDescent="0.35">
      <c r="A6076" s="37" t="s">
        <v>10438</v>
      </c>
      <c r="B6076" s="38">
        <v>-34.421223480000002</v>
      </c>
      <c r="C6076" s="38">
        <v>-58.77106654</v>
      </c>
      <c r="D6076" s="38">
        <v>0.50280815362930298</v>
      </c>
      <c r="E6076" s="38">
        <v>0.39678439497947687</v>
      </c>
      <c r="F6076" s="38">
        <v>62.301587301587304</v>
      </c>
    </row>
    <row r="6077" spans="1:6" x14ac:dyDescent="0.35">
      <c r="A6077" s="37" t="s">
        <v>10439</v>
      </c>
      <c r="B6077" s="38">
        <v>-34.466452179999997</v>
      </c>
      <c r="C6077" s="38">
        <v>-58.776723189999998</v>
      </c>
      <c r="D6077" s="38">
        <v>0.60560107231140137</v>
      </c>
      <c r="E6077" s="38">
        <v>0.60215987430678475</v>
      </c>
      <c r="F6077" s="38">
        <v>55.663430420711975</v>
      </c>
    </row>
    <row r="6078" spans="1:6" x14ac:dyDescent="0.35">
      <c r="A6078" s="37" t="s">
        <v>10440</v>
      </c>
      <c r="B6078" s="38">
        <v>-34.373081419999998</v>
      </c>
      <c r="C6078" s="38">
        <v>-58.869063869999998</v>
      </c>
      <c r="D6078" s="38">
        <v>0.40447807312011719</v>
      </c>
      <c r="E6078" s="38">
        <v>0.39286648205348418</v>
      </c>
      <c r="F6078" s="38">
        <v>54.807692307692314</v>
      </c>
    </row>
    <row r="6079" spans="1:6" x14ac:dyDescent="0.35">
      <c r="A6079" s="37" t="s">
        <v>10441</v>
      </c>
      <c r="B6079" s="38">
        <v>-34.448719109999999</v>
      </c>
      <c r="C6079" s="38">
        <v>-58.790101730000003</v>
      </c>
      <c r="D6079" s="38">
        <v>0.51689296960830688</v>
      </c>
      <c r="E6079" s="38">
        <v>0.53562351067860925</v>
      </c>
      <c r="F6079" s="38">
        <v>53.038674033149171</v>
      </c>
    </row>
    <row r="6080" spans="1:6" x14ac:dyDescent="0.35">
      <c r="A6080" s="37" t="s">
        <v>10442</v>
      </c>
      <c r="B6080" s="38">
        <v>-34.453606579999999</v>
      </c>
      <c r="C6080" s="38">
        <v>-59.005880169999998</v>
      </c>
      <c r="D6080" s="38">
        <v>0.60034871101379395</v>
      </c>
      <c r="E6080" s="38">
        <v>0.56105194593730723</v>
      </c>
      <c r="F6080" s="38">
        <v>58.951965065502186</v>
      </c>
    </row>
    <row r="6081" spans="1:6" x14ac:dyDescent="0.35">
      <c r="A6081" s="37" t="s">
        <v>10443</v>
      </c>
      <c r="B6081" s="38">
        <v>-34.448436360000002</v>
      </c>
      <c r="C6081" s="38">
        <v>-58.8227008</v>
      </c>
      <c r="D6081" s="38">
        <v>0.53592610359191895</v>
      </c>
      <c r="E6081" s="38">
        <v>0.62025861740112309</v>
      </c>
      <c r="F6081" s="38">
        <v>65</v>
      </c>
    </row>
    <row r="6082" spans="1:6" x14ac:dyDescent="0.35">
      <c r="A6082" s="37" t="s">
        <v>10444</v>
      </c>
      <c r="B6082" s="38">
        <v>-34.486995450000002</v>
      </c>
      <c r="C6082" s="38">
        <v>-58.838080089999998</v>
      </c>
      <c r="D6082" s="38">
        <v>0.57743841409683228</v>
      </c>
      <c r="E6082" s="38">
        <v>0.58193589511670563</v>
      </c>
      <c r="F6082" s="38">
        <v>32.216216216216218</v>
      </c>
    </row>
    <row r="6083" spans="1:6" x14ac:dyDescent="0.35">
      <c r="A6083" s="37" t="s">
        <v>10445</v>
      </c>
      <c r="B6083" s="38">
        <v>-34.413609579999999</v>
      </c>
      <c r="C6083" s="38">
        <v>-58.774946479999997</v>
      </c>
      <c r="D6083" s="38">
        <v>0.57854759693145752</v>
      </c>
      <c r="E6083" s="38">
        <v>0.58332266590811988</v>
      </c>
      <c r="F6083" s="38">
        <v>44.715447154471541</v>
      </c>
    </row>
    <row r="6084" spans="1:6" x14ac:dyDescent="0.35">
      <c r="A6084" s="37" t="s">
        <v>10446</v>
      </c>
      <c r="B6084" s="38">
        <v>-34.419143130000002</v>
      </c>
      <c r="C6084" s="38">
        <v>-58.869489139999999</v>
      </c>
      <c r="D6084" s="38">
        <v>0.58610016107559204</v>
      </c>
      <c r="E6084" s="38">
        <v>0.59286098347769844</v>
      </c>
      <c r="F6084" s="38">
        <v>39.142590866728796</v>
      </c>
    </row>
    <row r="6085" spans="1:6" x14ac:dyDescent="0.35">
      <c r="A6085" s="37" t="s">
        <v>10447</v>
      </c>
      <c r="B6085" s="38">
        <v>-34.481331619999999</v>
      </c>
      <c r="C6085" s="38">
        <v>-58.916241620000001</v>
      </c>
      <c r="D6085" s="38">
        <v>0.67091190814971924</v>
      </c>
      <c r="E6085" s="38">
        <v>0.68079367705753868</v>
      </c>
      <c r="F6085" s="38">
        <v>38.650963597430405</v>
      </c>
    </row>
    <row r="6086" spans="1:6" x14ac:dyDescent="0.35">
      <c r="A6086" s="37" t="s">
        <v>10448</v>
      </c>
      <c r="B6086" s="38">
        <v>-34.49920461</v>
      </c>
      <c r="C6086" s="38">
        <v>-58.853519990000002</v>
      </c>
      <c r="D6086" s="38">
        <v>0.71723777055740356</v>
      </c>
      <c r="E6086" s="38">
        <v>0.71426670615737498</v>
      </c>
      <c r="F6086" s="38">
        <v>49.135300101729399</v>
      </c>
    </row>
    <row r="6087" spans="1:6" x14ac:dyDescent="0.35">
      <c r="A6087" s="37" t="s">
        <v>10449</v>
      </c>
      <c r="B6087" s="38">
        <v>-34.466903180000003</v>
      </c>
      <c r="C6087" s="38">
        <v>-58.911493780000001</v>
      </c>
      <c r="D6087" s="38">
        <v>0.35252222418785101</v>
      </c>
      <c r="E6087" s="38">
        <v>0.3262140170523995</v>
      </c>
      <c r="F6087" s="38">
        <v>37.314540059347181</v>
      </c>
    </row>
    <row r="6088" spans="1:6" x14ac:dyDescent="0.35">
      <c r="A6088" s="37" t="s">
        <v>2059</v>
      </c>
      <c r="B6088" s="38">
        <v>-34.460175710000001</v>
      </c>
      <c r="C6088" s="38">
        <v>-58.914071640000003</v>
      </c>
      <c r="D6088" s="38">
        <v>0.19391697645187381</v>
      </c>
      <c r="E6088" s="38">
        <v>0.21545187094145349</v>
      </c>
      <c r="F6088" s="38"/>
    </row>
    <row r="6089" spans="1:6" x14ac:dyDescent="0.35">
      <c r="A6089" s="37" t="s">
        <v>10450</v>
      </c>
      <c r="B6089" s="38">
        <v>-34.455891979999997</v>
      </c>
      <c r="C6089" s="38">
        <v>-58.916969340000001</v>
      </c>
      <c r="D6089" s="38">
        <v>0.2388085871934891</v>
      </c>
      <c r="E6089" s="38">
        <v>0.23212394601589931</v>
      </c>
      <c r="F6089" s="38">
        <v>22.572614107883819</v>
      </c>
    </row>
    <row r="6090" spans="1:6" x14ac:dyDescent="0.35">
      <c r="A6090" s="37" t="s">
        <v>10451</v>
      </c>
      <c r="B6090" s="38">
        <v>-34.495641249999998</v>
      </c>
      <c r="C6090" s="38">
        <v>-58.837671899999997</v>
      </c>
      <c r="D6090" s="38">
        <v>0.54661250114440918</v>
      </c>
      <c r="E6090" s="38">
        <v>0.57850028050912394</v>
      </c>
      <c r="F6090" s="38">
        <v>28.46251588310038</v>
      </c>
    </row>
    <row r="6091" spans="1:6" x14ac:dyDescent="0.35">
      <c r="A6091" s="37" t="s">
        <v>10452</v>
      </c>
      <c r="B6091" s="38">
        <v>-34.443822920000002</v>
      </c>
      <c r="C6091" s="38">
        <v>-58.795840149999997</v>
      </c>
      <c r="D6091" s="38">
        <v>0.47084483504295349</v>
      </c>
      <c r="E6091" s="38">
        <v>0.46690492015896418</v>
      </c>
      <c r="F6091" s="38"/>
    </row>
    <row r="6092" spans="1:6" x14ac:dyDescent="0.35">
      <c r="A6092" s="37" t="s">
        <v>10453</v>
      </c>
      <c r="B6092" s="38">
        <v>-34.458274539999998</v>
      </c>
      <c r="C6092" s="38">
        <v>-58.912939190000003</v>
      </c>
      <c r="D6092" s="38">
        <v>0.19916863739490509</v>
      </c>
      <c r="E6092" s="38">
        <v>0.2079045248883111</v>
      </c>
      <c r="F6092" s="38">
        <v>38.344594594594597</v>
      </c>
    </row>
    <row r="6093" spans="1:6" x14ac:dyDescent="0.35">
      <c r="A6093" s="37" t="s">
        <v>10454</v>
      </c>
      <c r="B6093" s="38">
        <v>-34.45894689</v>
      </c>
      <c r="C6093" s="38">
        <v>-58.772132220000003</v>
      </c>
      <c r="D6093" s="38">
        <v>0.51771056652069092</v>
      </c>
      <c r="E6093" s="38">
        <v>0.52719675666756105</v>
      </c>
      <c r="F6093" s="38">
        <v>59.775280898876403</v>
      </c>
    </row>
    <row r="6094" spans="1:6" x14ac:dyDescent="0.35">
      <c r="A6094" s="37" t="s">
        <v>10455</v>
      </c>
      <c r="B6094" s="38">
        <v>-34.461327050000001</v>
      </c>
      <c r="C6094" s="38">
        <v>-58.971608680000003</v>
      </c>
      <c r="D6094" s="38">
        <v>0.35230022668838501</v>
      </c>
      <c r="E6094" s="38">
        <v>0.35230022668838501</v>
      </c>
      <c r="F6094" s="38">
        <v>60.055096418732781</v>
      </c>
    </row>
    <row r="6095" spans="1:6" x14ac:dyDescent="0.35">
      <c r="A6095" s="37" t="s">
        <v>10456</v>
      </c>
      <c r="B6095" s="38">
        <v>-34.472594749999999</v>
      </c>
      <c r="C6095" s="38">
        <v>-58.90834813</v>
      </c>
      <c r="D6095" s="38">
        <v>0.64066195487976074</v>
      </c>
      <c r="E6095" s="38">
        <v>0.4970229548035246</v>
      </c>
      <c r="F6095" s="38">
        <v>56.679636835278856</v>
      </c>
    </row>
    <row r="6096" spans="1:6" x14ac:dyDescent="0.35">
      <c r="A6096" s="37" t="s">
        <v>10457</v>
      </c>
      <c r="B6096" s="38">
        <v>-34.498047970000002</v>
      </c>
      <c r="C6096" s="38">
        <v>-58.885786940000003</v>
      </c>
      <c r="D6096" s="38">
        <v>0.69719898700714111</v>
      </c>
      <c r="E6096" s="38">
        <v>0.73066363897588515</v>
      </c>
      <c r="F6096" s="38">
        <v>61.072664359861598</v>
      </c>
    </row>
    <row r="6097" spans="1:6" x14ac:dyDescent="0.35">
      <c r="A6097" s="37" t="s">
        <v>10458</v>
      </c>
      <c r="B6097" s="38">
        <v>-34.450549449999997</v>
      </c>
      <c r="C6097" s="38">
        <v>-58.92581586</v>
      </c>
      <c r="D6097" s="38">
        <v>0.35000017285346979</v>
      </c>
      <c r="E6097" s="38">
        <v>0.33587743734058578</v>
      </c>
      <c r="F6097" s="38">
        <v>51.147540983606554</v>
      </c>
    </row>
    <row r="6098" spans="1:6" x14ac:dyDescent="0.35">
      <c r="A6098" s="37" t="s">
        <v>10459</v>
      </c>
      <c r="B6098" s="38">
        <v>-34.438326889999999</v>
      </c>
      <c r="C6098" s="38">
        <v>-58.922101929999997</v>
      </c>
      <c r="D6098" s="38">
        <v>0.64140450954437256</v>
      </c>
      <c r="E6098" s="38">
        <v>0.54268650670309326</v>
      </c>
      <c r="F6098" s="38">
        <v>61.736770691994572</v>
      </c>
    </row>
    <row r="6099" spans="1:6" x14ac:dyDescent="0.35">
      <c r="A6099" s="37" t="s">
        <v>10460</v>
      </c>
      <c r="B6099" s="38">
        <v>-34.512685470000001</v>
      </c>
      <c r="C6099" s="38">
        <v>-58.924105760000003</v>
      </c>
      <c r="D6099" s="38">
        <v>0.2434993386268616</v>
      </c>
      <c r="E6099" s="38">
        <v>0.35374145954847341</v>
      </c>
      <c r="F6099" s="38">
        <v>37.5</v>
      </c>
    </row>
    <row r="6100" spans="1:6" x14ac:dyDescent="0.35">
      <c r="A6100" s="37" t="s">
        <v>10461</v>
      </c>
      <c r="B6100" s="38">
        <v>-34.421164339999997</v>
      </c>
      <c r="C6100" s="38">
        <v>-58.770756820000003</v>
      </c>
      <c r="D6100" s="38">
        <v>0.50280815362930298</v>
      </c>
      <c r="E6100" s="38">
        <v>0.37159934317743448</v>
      </c>
      <c r="F6100" s="38">
        <v>58.075601374570454</v>
      </c>
    </row>
    <row r="6101" spans="1:6" x14ac:dyDescent="0.35">
      <c r="A6101" s="37" t="s">
        <v>10462</v>
      </c>
      <c r="B6101" s="38">
        <v>-34.455335320000003</v>
      </c>
      <c r="C6101" s="38">
        <v>-59.00919296</v>
      </c>
      <c r="D6101" s="38">
        <v>0.60034871101379395</v>
      </c>
      <c r="E6101" s="38">
        <v>0.46371012765008052</v>
      </c>
      <c r="F6101" s="38">
        <v>56.720827178729692</v>
      </c>
    </row>
    <row r="6102" spans="1:6" x14ac:dyDescent="0.35">
      <c r="A6102" s="37" t="s">
        <v>10463</v>
      </c>
      <c r="B6102" s="38">
        <v>-34.49207998</v>
      </c>
      <c r="C6102" s="38">
        <v>-58.844079120000004</v>
      </c>
      <c r="D6102" s="38">
        <v>0.53920143842697144</v>
      </c>
      <c r="E6102" s="38">
        <v>0.53999787734614479</v>
      </c>
      <c r="F6102" s="38">
        <v>46.264744429882043</v>
      </c>
    </row>
    <row r="6103" spans="1:6" x14ac:dyDescent="0.35">
      <c r="A6103" s="37" t="s">
        <v>10464</v>
      </c>
      <c r="B6103" s="38">
        <v>-34.372963849999998</v>
      </c>
      <c r="C6103" s="38">
        <v>-58.869577829999997</v>
      </c>
      <c r="D6103" s="38">
        <v>0.40447807312011719</v>
      </c>
      <c r="E6103" s="38">
        <v>0.38312453345248582</v>
      </c>
      <c r="F6103" s="38">
        <v>52.640545144804086</v>
      </c>
    </row>
    <row r="6104" spans="1:6" x14ac:dyDescent="0.35">
      <c r="A6104" s="37" t="s">
        <v>10465</v>
      </c>
      <c r="B6104" s="38">
        <v>-34.424591059999997</v>
      </c>
      <c r="C6104" s="38">
        <v>-58.866795629999999</v>
      </c>
      <c r="D6104" s="38">
        <v>0.6156923770904541</v>
      </c>
      <c r="E6104" s="38">
        <v>0.59618977871206069</v>
      </c>
      <c r="F6104" s="38">
        <v>55.373134328358212</v>
      </c>
    </row>
    <row r="6105" spans="1:6" x14ac:dyDescent="0.35">
      <c r="A6105" s="37" t="s">
        <v>10466</v>
      </c>
      <c r="B6105" s="38">
        <v>-34.418938699999998</v>
      </c>
      <c r="C6105" s="38">
        <v>-58.868874759999997</v>
      </c>
      <c r="D6105" s="38">
        <v>0.58610016107559204</v>
      </c>
      <c r="E6105" s="38">
        <v>0.59196355938911438</v>
      </c>
      <c r="F6105" s="38">
        <v>54.814814814814817</v>
      </c>
    </row>
    <row r="6106" spans="1:6" x14ac:dyDescent="0.35">
      <c r="A6106" s="37" t="s">
        <v>10467</v>
      </c>
      <c r="B6106" s="38">
        <v>-34.493056529999997</v>
      </c>
      <c r="C6106" s="38">
        <v>-58.824803189999997</v>
      </c>
      <c r="D6106" s="38">
        <v>0.70411288738250732</v>
      </c>
      <c r="E6106" s="38">
        <v>0.70488434868889882</v>
      </c>
      <c r="F6106" s="38">
        <v>60.149253731343286</v>
      </c>
    </row>
    <row r="6107" spans="1:6" x14ac:dyDescent="0.35">
      <c r="A6107" s="37" t="s">
        <v>10468</v>
      </c>
      <c r="B6107" s="38">
        <v>-34.452364119999999</v>
      </c>
      <c r="C6107" s="38">
        <v>-58.825730870000001</v>
      </c>
      <c r="D6107" s="38">
        <v>0.44697287678718572</v>
      </c>
      <c r="E6107" s="38">
        <v>0.47705390304327011</v>
      </c>
      <c r="F6107" s="38">
        <v>59.839357429718874</v>
      </c>
    </row>
    <row r="6108" spans="1:6" x14ac:dyDescent="0.35">
      <c r="A6108" s="37" t="s">
        <v>10469</v>
      </c>
      <c r="B6108" s="38">
        <v>-34.433314119999999</v>
      </c>
      <c r="C6108" s="38">
        <v>-58.991254240000004</v>
      </c>
      <c r="D6108" s="38">
        <v>0.48496323823928827</v>
      </c>
      <c r="E6108" s="38">
        <v>0.47314520784326503</v>
      </c>
      <c r="F6108" s="38">
        <v>45.105820105820108</v>
      </c>
    </row>
    <row r="6109" spans="1:6" x14ac:dyDescent="0.35">
      <c r="A6109" s="37" t="s">
        <v>10470</v>
      </c>
      <c r="B6109" s="38">
        <v>-34.454418109999999</v>
      </c>
      <c r="C6109" s="38">
        <v>-58.905401699999999</v>
      </c>
      <c r="D6109" s="38">
        <v>0.21722906827926641</v>
      </c>
      <c r="E6109" s="38">
        <v>0.24227843472832131</v>
      </c>
      <c r="F6109" s="38">
        <v>41.614906832298139</v>
      </c>
    </row>
    <row r="6110" spans="1:6" x14ac:dyDescent="0.35">
      <c r="A6110" s="37" t="s">
        <v>10471</v>
      </c>
      <c r="B6110" s="38">
        <v>-34.392257800000003</v>
      </c>
      <c r="C6110" s="38">
        <v>-58.965171990000002</v>
      </c>
      <c r="D6110" s="38">
        <v>0.62331730127334595</v>
      </c>
      <c r="E6110" s="38">
        <v>0.62331730127334595</v>
      </c>
      <c r="F6110" s="38">
        <v>56.043956043956044</v>
      </c>
    </row>
    <row r="6111" spans="1:6" x14ac:dyDescent="0.35">
      <c r="A6111" s="37" t="s">
        <v>10472</v>
      </c>
      <c r="B6111" s="38">
        <v>-34.484992079999998</v>
      </c>
      <c r="C6111" s="38">
        <v>-58.837364149999999</v>
      </c>
      <c r="D6111" s="38">
        <v>0.59828794002532959</v>
      </c>
      <c r="E6111" s="38">
        <v>0.59737471739451087</v>
      </c>
      <c r="F6111" s="38">
        <v>51.60771704180064</v>
      </c>
    </row>
    <row r="6112" spans="1:6" x14ac:dyDescent="0.35">
      <c r="A6112" s="37" t="s">
        <v>10473</v>
      </c>
      <c r="B6112" s="38">
        <v>-34.48720883</v>
      </c>
      <c r="C6112" s="38">
        <v>-58.831622719999999</v>
      </c>
      <c r="D6112" s="38">
        <v>0.63193392753601074</v>
      </c>
      <c r="E6112" s="38">
        <v>0.62678866611944661</v>
      </c>
      <c r="F6112" s="38">
        <v>49.529190207156311</v>
      </c>
    </row>
    <row r="6113" spans="1:6" x14ac:dyDescent="0.35">
      <c r="A6113" s="37" t="s">
        <v>10474</v>
      </c>
      <c r="B6113" s="38">
        <v>-34.481555919999998</v>
      </c>
      <c r="C6113" s="38">
        <v>-58.875991890000002</v>
      </c>
      <c r="D6113" s="38">
        <v>0.57127070426940918</v>
      </c>
      <c r="E6113" s="38">
        <v>0.5930245419343313</v>
      </c>
      <c r="F6113" s="38">
        <v>50.445103857566764</v>
      </c>
    </row>
    <row r="6114" spans="1:6" x14ac:dyDescent="0.35">
      <c r="A6114" s="37" t="s">
        <v>10475</v>
      </c>
      <c r="B6114" s="38">
        <v>-34.413905389999996</v>
      </c>
      <c r="C6114" s="38">
        <v>-58.774766900000003</v>
      </c>
      <c r="D6114" s="38">
        <v>0.57854759693145752</v>
      </c>
      <c r="E6114" s="38">
        <v>0.58227064641746318</v>
      </c>
      <c r="F6114" s="38">
        <v>53.116147308781869</v>
      </c>
    </row>
    <row r="6115" spans="1:6" x14ac:dyDescent="0.35">
      <c r="A6115" s="37" t="s">
        <v>10476</v>
      </c>
      <c r="B6115" s="38">
        <v>-34.432965619999997</v>
      </c>
      <c r="C6115" s="38">
        <v>-58.788776730000002</v>
      </c>
      <c r="D6115" s="38">
        <v>0.42910122871398931</v>
      </c>
      <c r="E6115" s="38">
        <v>0.39779451820585471</v>
      </c>
      <c r="F6115" s="38">
        <v>41.923076923076927</v>
      </c>
    </row>
    <row r="6116" spans="1:6" x14ac:dyDescent="0.35">
      <c r="A6116" s="37" t="s">
        <v>10477</v>
      </c>
      <c r="B6116" s="38">
        <v>-34.460164659999997</v>
      </c>
      <c r="C6116" s="38">
        <v>-58.914143770000003</v>
      </c>
      <c r="D6116" s="38">
        <v>0.19391697645187381</v>
      </c>
      <c r="E6116" s="38">
        <v>0.21519557620797841</v>
      </c>
      <c r="F6116" s="38">
        <v>34.03846153846154</v>
      </c>
    </row>
    <row r="6117" spans="1:6" x14ac:dyDescent="0.35">
      <c r="A6117" s="37" t="s">
        <v>10478</v>
      </c>
      <c r="B6117" s="38">
        <v>-34.493812230000003</v>
      </c>
      <c r="C6117" s="38">
        <v>-58.837801110000001</v>
      </c>
      <c r="D6117" s="38">
        <v>0.57126796245574951</v>
      </c>
      <c r="E6117" s="38">
        <v>0.55491749776734245</v>
      </c>
      <c r="F6117" s="38">
        <v>53.703703703703709</v>
      </c>
    </row>
    <row r="6118" spans="1:6" x14ac:dyDescent="0.35">
      <c r="A6118" s="37" t="s">
        <v>10479</v>
      </c>
      <c r="B6118" s="38">
        <v>-34.447740080000003</v>
      </c>
      <c r="C6118" s="38">
        <v>-58.787584080000002</v>
      </c>
      <c r="D6118" s="38">
        <v>0.54391545057296753</v>
      </c>
      <c r="E6118" s="38">
        <v>0.58477904233667588</v>
      </c>
      <c r="F6118" s="38">
        <v>58.286778398510243</v>
      </c>
    </row>
    <row r="6119" spans="1:6" x14ac:dyDescent="0.35">
      <c r="A6119" s="37" t="s">
        <v>10480</v>
      </c>
      <c r="B6119" s="38">
        <v>-34.438814409999999</v>
      </c>
      <c r="C6119" s="38">
        <v>-58.904947649999997</v>
      </c>
      <c r="D6119" s="38">
        <v>0.65533071756362915</v>
      </c>
      <c r="E6119" s="38">
        <v>0.63839757773611283</v>
      </c>
      <c r="F6119" s="38">
        <v>52.43128964059197</v>
      </c>
    </row>
    <row r="6120" spans="1:6" x14ac:dyDescent="0.35">
      <c r="A6120" s="37" t="s">
        <v>10481</v>
      </c>
      <c r="B6120" s="38">
        <v>-34.496159589999998</v>
      </c>
      <c r="C6120" s="38">
        <v>-58.849649560000003</v>
      </c>
      <c r="D6120" s="38">
        <v>0.67236334085464478</v>
      </c>
      <c r="E6120" s="38">
        <v>0.67075825992383453</v>
      </c>
      <c r="F6120" s="38">
        <v>62.887596899224803</v>
      </c>
    </row>
    <row r="6121" spans="1:6" x14ac:dyDescent="0.35">
      <c r="A6121" s="37" t="s">
        <v>10482</v>
      </c>
      <c r="B6121" s="38">
        <v>-34.476763120000001</v>
      </c>
      <c r="C6121" s="38">
        <v>-58.837423880000003</v>
      </c>
      <c r="D6121" s="38">
        <v>0.61949485540390015</v>
      </c>
      <c r="E6121" s="38">
        <v>0.61950082392305938</v>
      </c>
      <c r="F6121" s="38">
        <v>51.975051975051976</v>
      </c>
    </row>
    <row r="6122" spans="1:6" x14ac:dyDescent="0.35">
      <c r="A6122" s="37" t="s">
        <v>10483</v>
      </c>
      <c r="B6122" s="38">
        <v>-34.480084980000001</v>
      </c>
      <c r="C6122" s="38">
        <v>-58.828194539999998</v>
      </c>
      <c r="D6122" s="38">
        <v>0.63977408409118652</v>
      </c>
      <c r="E6122" s="38">
        <v>0.6393779334094789</v>
      </c>
      <c r="F6122" s="38">
        <v>59.20303605313093</v>
      </c>
    </row>
    <row r="6123" spans="1:6" x14ac:dyDescent="0.35">
      <c r="A6123" s="37" t="s">
        <v>10484</v>
      </c>
      <c r="B6123" s="38">
        <v>-34.45631204</v>
      </c>
      <c r="C6123" s="38">
        <v>-58.780111730000002</v>
      </c>
      <c r="D6123" s="38">
        <v>0.67491918802261353</v>
      </c>
      <c r="E6123" s="38">
        <v>0.67964998218748307</v>
      </c>
      <c r="F6123" s="38">
        <v>57.056145675265554</v>
      </c>
    </row>
    <row r="6124" spans="1:6" x14ac:dyDescent="0.35">
      <c r="A6124" s="37" t="s">
        <v>10485</v>
      </c>
      <c r="B6124" s="38">
        <v>-34.411622690000002</v>
      </c>
      <c r="C6124" s="38">
        <v>-58.866980750000003</v>
      </c>
      <c r="D6124" s="38">
        <v>0.74233728647232056</v>
      </c>
      <c r="E6124" s="38">
        <v>0.7070728320824472</v>
      </c>
      <c r="F6124" s="38">
        <v>58.74822190611664</v>
      </c>
    </row>
    <row r="6125" spans="1:6" x14ac:dyDescent="0.35">
      <c r="A6125" s="37" t="s">
        <v>10486</v>
      </c>
      <c r="B6125" s="38">
        <v>-34.48105022</v>
      </c>
      <c r="C6125" s="38">
        <v>-58.916300759999999</v>
      </c>
      <c r="D6125" s="38">
        <v>0.67091190814971924</v>
      </c>
      <c r="E6125" s="38">
        <v>0.67880960191999162</v>
      </c>
      <c r="F6125" s="38">
        <v>54.729729729729726</v>
      </c>
    </row>
    <row r="6126" spans="1:6" x14ac:dyDescent="0.35">
      <c r="A6126" s="37" t="s">
        <v>10487</v>
      </c>
      <c r="B6126" s="38">
        <v>-34.464968399999997</v>
      </c>
      <c r="C6126" s="38">
        <v>-58.889874249999998</v>
      </c>
      <c r="D6126" s="38">
        <v>0.5674433708190918</v>
      </c>
      <c r="E6126" s="38">
        <v>0.50149198042021859</v>
      </c>
      <c r="F6126" s="38">
        <v>57.662835249042146</v>
      </c>
    </row>
    <row r="6127" spans="1:6" x14ac:dyDescent="0.35">
      <c r="A6127" s="37" t="s">
        <v>10488</v>
      </c>
      <c r="B6127" s="38">
        <v>-34.48112209</v>
      </c>
      <c r="C6127" s="38">
        <v>-58.837506779999998</v>
      </c>
      <c r="D6127" s="38">
        <v>0.62827223539352417</v>
      </c>
      <c r="E6127" s="38">
        <v>0.52648041528813982</v>
      </c>
      <c r="F6127" s="38"/>
    </row>
    <row r="6128" spans="1:6" x14ac:dyDescent="0.35">
      <c r="A6128" s="37" t="s">
        <v>2076</v>
      </c>
      <c r="B6128" s="38">
        <v>-37.547979740000002</v>
      </c>
      <c r="C6128" s="38">
        <v>-62.766514809999997</v>
      </c>
      <c r="D6128" s="38">
        <v>0.2115233838558197</v>
      </c>
      <c r="E6128" s="38">
        <v>0.1935015550336322</v>
      </c>
      <c r="F6128" s="38"/>
    </row>
    <row r="6129" spans="1:6" x14ac:dyDescent="0.35">
      <c r="A6129" s="37" t="s">
        <v>2077</v>
      </c>
      <c r="B6129" s="38">
        <v>-37.692746540000002</v>
      </c>
      <c r="C6129" s="38">
        <v>-63.166738479999999</v>
      </c>
      <c r="D6129" s="38">
        <v>0.16708008944988251</v>
      </c>
      <c r="E6129" s="38">
        <v>0.16018522282441461</v>
      </c>
      <c r="F6129" s="38"/>
    </row>
    <row r="6130" spans="1:6" x14ac:dyDescent="0.35">
      <c r="A6130" s="37" t="s">
        <v>10489</v>
      </c>
      <c r="B6130" s="38">
        <v>-37.542441799999999</v>
      </c>
      <c r="C6130" s="38">
        <v>-62.774059090000002</v>
      </c>
      <c r="D6130" s="38">
        <v>0.16620755195617681</v>
      </c>
      <c r="E6130" s="38">
        <v>0.20448410981579829</v>
      </c>
      <c r="F6130" s="38">
        <v>13.636363636363635</v>
      </c>
    </row>
    <row r="6131" spans="1:6" x14ac:dyDescent="0.35">
      <c r="A6131" s="37" t="s">
        <v>10490</v>
      </c>
      <c r="B6131" s="38">
        <v>-37.690148950000001</v>
      </c>
      <c r="C6131" s="38">
        <v>-63.154767049999997</v>
      </c>
      <c r="D6131" s="38">
        <v>0.1730053573846817</v>
      </c>
      <c r="E6131" s="38">
        <v>0.17096684792557279</v>
      </c>
      <c r="F6131" s="38">
        <v>0</v>
      </c>
    </row>
    <row r="6132" spans="1:6" x14ac:dyDescent="0.35">
      <c r="A6132" s="37" t="s">
        <v>10491</v>
      </c>
      <c r="B6132" s="38">
        <v>-38.171920900000003</v>
      </c>
      <c r="C6132" s="38">
        <v>-63.231642829999998</v>
      </c>
      <c r="D6132" s="38">
        <v>0.15071648359298709</v>
      </c>
      <c r="E6132" s="38">
        <v>0.15052583584418661</v>
      </c>
      <c r="F6132" s="38">
        <v>0</v>
      </c>
    </row>
    <row r="6133" spans="1:6" x14ac:dyDescent="0.35">
      <c r="A6133" s="37" t="s">
        <v>10492</v>
      </c>
      <c r="B6133" s="38">
        <v>-37.693746519999998</v>
      </c>
      <c r="C6133" s="38">
        <v>-63.165388630000002</v>
      </c>
      <c r="D6133" s="38">
        <v>0.16708008944988251</v>
      </c>
      <c r="E6133" s="38">
        <v>0.1579247124684163</v>
      </c>
      <c r="F6133" s="38"/>
    </row>
    <row r="6134" spans="1:6" x14ac:dyDescent="0.35">
      <c r="A6134" s="37" t="s">
        <v>10493</v>
      </c>
      <c r="B6134" s="38">
        <v>-37.690450929999997</v>
      </c>
      <c r="C6134" s="38">
        <v>-63.161555100000001</v>
      </c>
      <c r="D6134" s="38">
        <v>0.15886813402175901</v>
      </c>
      <c r="E6134" s="38">
        <v>0.15222113413943181</v>
      </c>
      <c r="F6134" s="38"/>
    </row>
    <row r="6135" spans="1:6" x14ac:dyDescent="0.35">
      <c r="A6135" s="37" t="s">
        <v>10494</v>
      </c>
      <c r="B6135" s="38">
        <v>-37.802600910000002</v>
      </c>
      <c r="C6135" s="38">
        <v>-63.041961610000001</v>
      </c>
      <c r="D6135" s="38">
        <v>0.17834776639938349</v>
      </c>
      <c r="E6135" s="38">
        <v>0.18438622943664851</v>
      </c>
      <c r="F6135" s="38">
        <v>25</v>
      </c>
    </row>
    <row r="6136" spans="1:6" x14ac:dyDescent="0.35">
      <c r="A6136" s="37" t="s">
        <v>10495</v>
      </c>
      <c r="B6136" s="38">
        <v>-38.170375219999997</v>
      </c>
      <c r="C6136" s="38">
        <v>-63.235413430000001</v>
      </c>
      <c r="D6136" s="38">
        <v>0.15071648359298709</v>
      </c>
      <c r="E6136" s="38">
        <v>0.15001240294230611</v>
      </c>
      <c r="F6136" s="38">
        <v>9.8591549295774641</v>
      </c>
    </row>
    <row r="6137" spans="1:6" x14ac:dyDescent="0.35">
      <c r="A6137" s="37" t="s">
        <v>10496</v>
      </c>
      <c r="B6137" s="38">
        <v>-37.549702310000001</v>
      </c>
      <c r="C6137" s="38">
        <v>-62.766210809999997</v>
      </c>
      <c r="D6137" s="38">
        <v>0.2115233838558197</v>
      </c>
      <c r="E6137" s="38">
        <v>0.2074377669228448</v>
      </c>
      <c r="F6137" s="38">
        <v>14.634146341463413</v>
      </c>
    </row>
    <row r="6138" spans="1:6" x14ac:dyDescent="0.35">
      <c r="A6138" s="37" t="s">
        <v>10497</v>
      </c>
      <c r="B6138" s="38">
        <v>-37.692751149999999</v>
      </c>
      <c r="C6138" s="38">
        <v>-63.155048839999999</v>
      </c>
      <c r="D6138" s="38">
        <v>0.18012420833110809</v>
      </c>
      <c r="E6138" s="38">
        <v>0.17715802043676379</v>
      </c>
      <c r="F6138" s="38">
        <v>26.950354609929079</v>
      </c>
    </row>
    <row r="6139" spans="1:6" x14ac:dyDescent="0.35">
      <c r="A6139" s="37" t="s">
        <v>10498</v>
      </c>
      <c r="B6139" s="38">
        <v>-38.007074930000002</v>
      </c>
      <c r="C6139" s="38">
        <v>-62.816445649999999</v>
      </c>
      <c r="D6139" s="38">
        <v>0.29259085655212402</v>
      </c>
      <c r="E6139" s="38">
        <v>0.30138666813190168</v>
      </c>
      <c r="F6139" s="38">
        <v>8.3333333333333321</v>
      </c>
    </row>
    <row r="6140" spans="1:6" x14ac:dyDescent="0.35">
      <c r="A6140" s="37" t="s">
        <v>10499</v>
      </c>
      <c r="B6140" s="38">
        <v>-37.91002632</v>
      </c>
      <c r="C6140" s="38">
        <v>-62.935528900000001</v>
      </c>
      <c r="D6140" s="38">
        <v>0.17581118643283841</v>
      </c>
      <c r="E6140" s="38">
        <v>0.17581118643283841</v>
      </c>
      <c r="F6140" s="38">
        <v>25</v>
      </c>
    </row>
    <row r="6141" spans="1:6" x14ac:dyDescent="0.35">
      <c r="A6141" s="37" t="s">
        <v>10500</v>
      </c>
      <c r="B6141" s="38">
        <v>-38.30126954</v>
      </c>
      <c r="C6141" s="38">
        <v>-62.982673339999998</v>
      </c>
      <c r="D6141" s="38">
        <v>0.21553260087966919</v>
      </c>
      <c r="E6141" s="38">
        <v>0.21553260087966919</v>
      </c>
      <c r="F6141" s="38">
        <v>0</v>
      </c>
    </row>
    <row r="6142" spans="1:6" x14ac:dyDescent="0.35">
      <c r="A6142" s="37" t="s">
        <v>10501</v>
      </c>
      <c r="B6142" s="38">
        <v>-37.70466493</v>
      </c>
      <c r="C6142" s="38">
        <v>-62.903108160000002</v>
      </c>
      <c r="D6142" s="38">
        <v>0.15467569231987</v>
      </c>
      <c r="E6142" s="38">
        <v>0.15949848764821101</v>
      </c>
      <c r="F6142" s="38">
        <v>25</v>
      </c>
    </row>
    <row r="6143" spans="1:6" x14ac:dyDescent="0.35">
      <c r="A6143" s="37" t="s">
        <v>10502</v>
      </c>
      <c r="B6143" s="38">
        <v>-37.803807769999999</v>
      </c>
      <c r="C6143" s="38">
        <v>-63.043527769999997</v>
      </c>
      <c r="D6143" s="38">
        <v>0.21126784384250641</v>
      </c>
      <c r="E6143" s="38">
        <v>0.1971592392240252</v>
      </c>
      <c r="F6143" s="38">
        <v>12.698412698412698</v>
      </c>
    </row>
    <row r="6144" spans="1:6" x14ac:dyDescent="0.35">
      <c r="A6144" s="37" t="s">
        <v>10503</v>
      </c>
      <c r="B6144" s="38">
        <v>-37.692643879999999</v>
      </c>
      <c r="C6144" s="38">
        <v>-63.166879090000002</v>
      </c>
      <c r="D6144" s="38">
        <v>0.16708008944988251</v>
      </c>
      <c r="E6144" s="38">
        <v>0.15964540383881989</v>
      </c>
      <c r="F6144" s="38">
        <v>20.3125</v>
      </c>
    </row>
    <row r="6145" spans="1:6" x14ac:dyDescent="0.35">
      <c r="A6145" s="37" t="s">
        <v>2078</v>
      </c>
      <c r="B6145" s="38">
        <v>-38.175733790000002</v>
      </c>
      <c r="C6145" s="38">
        <v>-63.234323519999997</v>
      </c>
      <c r="D6145" s="38">
        <v>0.15071648359298709</v>
      </c>
      <c r="E6145" s="38">
        <v>0.15071648359298709</v>
      </c>
      <c r="F6145" s="38"/>
    </row>
    <row r="6146" spans="1:6" x14ac:dyDescent="0.35">
      <c r="A6146" s="37" t="s">
        <v>10504</v>
      </c>
      <c r="B6146" s="38">
        <v>-37.542189489999998</v>
      </c>
      <c r="C6146" s="38">
        <v>-62.76380614</v>
      </c>
      <c r="D6146" s="38">
        <v>0.18832424283027649</v>
      </c>
      <c r="E6146" s="38">
        <v>0.16511151194572449</v>
      </c>
      <c r="F6146" s="38">
        <v>9.9415204678362574</v>
      </c>
    </row>
    <row r="6147" spans="1:6" x14ac:dyDescent="0.35">
      <c r="A6147" s="37" t="s">
        <v>10505</v>
      </c>
      <c r="B6147" s="38">
        <v>-37.547607509999999</v>
      </c>
      <c r="C6147" s="38">
        <v>-62.772145440000003</v>
      </c>
      <c r="D6147" s="38">
        <v>0.177538126707077</v>
      </c>
      <c r="E6147" s="38">
        <v>0.18166374854552439</v>
      </c>
      <c r="F6147" s="38"/>
    </row>
    <row r="6148" spans="1:6" x14ac:dyDescent="0.35">
      <c r="A6148" s="37" t="s">
        <v>10506</v>
      </c>
      <c r="B6148" s="38">
        <v>-37.548026849999999</v>
      </c>
      <c r="C6148" s="38">
        <v>-62.766219839999998</v>
      </c>
      <c r="D6148" s="38">
        <v>0.2115233838558197</v>
      </c>
      <c r="E6148" s="38">
        <v>0.19616096094250679</v>
      </c>
      <c r="F6148" s="38">
        <v>25</v>
      </c>
    </row>
    <row r="6149" spans="1:6" x14ac:dyDescent="0.35">
      <c r="A6149" s="37" t="s">
        <v>10507</v>
      </c>
      <c r="B6149" s="38">
        <v>-38.171170019999998</v>
      </c>
      <c r="C6149" s="38">
        <v>-63.235124489999997</v>
      </c>
      <c r="D6149" s="38">
        <v>0.15071648359298709</v>
      </c>
      <c r="E6149" s="38">
        <v>0.15068387279385009</v>
      </c>
      <c r="F6149" s="38">
        <v>15.517241379310345</v>
      </c>
    </row>
    <row r="6150" spans="1:6" x14ac:dyDescent="0.35">
      <c r="A6150" s="37" t="s">
        <v>10508</v>
      </c>
      <c r="B6150" s="38">
        <v>-38.010094410000001</v>
      </c>
      <c r="C6150" s="38">
        <v>-62.817665210000001</v>
      </c>
      <c r="D6150" s="38">
        <v>0.29259085655212402</v>
      </c>
      <c r="E6150" s="38">
        <v>0.27117269917538289</v>
      </c>
      <c r="F6150" s="38">
        <v>22.5</v>
      </c>
    </row>
    <row r="6151" spans="1:6" x14ac:dyDescent="0.35">
      <c r="A6151" s="37" t="s">
        <v>10509</v>
      </c>
      <c r="B6151" s="38">
        <v>-37.397125950000003</v>
      </c>
      <c r="C6151" s="38">
        <v>-62.804548619999998</v>
      </c>
      <c r="D6151" s="38">
        <v>0.33306482434272772</v>
      </c>
      <c r="E6151" s="38">
        <v>0.34285468856493628</v>
      </c>
      <c r="F6151" s="38">
        <v>20</v>
      </c>
    </row>
    <row r="6152" spans="1:6" x14ac:dyDescent="0.35">
      <c r="A6152" s="37" t="s">
        <v>10510</v>
      </c>
      <c r="B6152" s="38">
        <v>-37.909730719999999</v>
      </c>
      <c r="C6152" s="38">
        <v>-62.935818810000001</v>
      </c>
      <c r="D6152" s="38">
        <v>0.17581118643283841</v>
      </c>
      <c r="E6152" s="38">
        <v>0.17581118643283841</v>
      </c>
      <c r="F6152" s="38">
        <v>0</v>
      </c>
    </row>
    <row r="6153" spans="1:6" x14ac:dyDescent="0.35">
      <c r="A6153" s="37" t="s">
        <v>10511</v>
      </c>
      <c r="B6153" s="38">
        <v>-37.690339909999999</v>
      </c>
      <c r="C6153" s="38">
        <v>-63.161500400000001</v>
      </c>
      <c r="D6153" s="38">
        <v>0.15886813402175901</v>
      </c>
      <c r="E6153" s="38">
        <v>0.15222113413943181</v>
      </c>
      <c r="F6153" s="38">
        <v>29.646017699115045</v>
      </c>
    </row>
    <row r="6154" spans="1:6" x14ac:dyDescent="0.35">
      <c r="A6154" s="37" t="s">
        <v>10512</v>
      </c>
      <c r="B6154" s="38">
        <v>-37.704748840000001</v>
      </c>
      <c r="C6154" s="38">
        <v>-62.903367799999998</v>
      </c>
      <c r="D6154" s="38">
        <v>0.15467569231987</v>
      </c>
      <c r="E6154" s="38">
        <v>0.15949848764821101</v>
      </c>
      <c r="F6154" s="38">
        <v>39.130434782608695</v>
      </c>
    </row>
    <row r="6155" spans="1:6" x14ac:dyDescent="0.35">
      <c r="A6155" s="37" t="s">
        <v>10513</v>
      </c>
      <c r="B6155" s="38">
        <v>-37.803302760000001</v>
      </c>
      <c r="C6155" s="38">
        <v>-63.042284449999997</v>
      </c>
      <c r="D6155" s="38">
        <v>0.17834776639938349</v>
      </c>
      <c r="E6155" s="38">
        <v>0.18678253659835231</v>
      </c>
      <c r="F6155" s="38">
        <v>11.267605633802818</v>
      </c>
    </row>
    <row r="6156" spans="1:6" x14ac:dyDescent="0.35">
      <c r="A6156" s="37" t="s">
        <v>10514</v>
      </c>
      <c r="B6156" s="38">
        <v>-38.115959410000002</v>
      </c>
      <c r="C6156" s="38">
        <v>-62.724769350000003</v>
      </c>
      <c r="D6156" s="38">
        <v>0.37967422604560852</v>
      </c>
      <c r="E6156" s="38">
        <v>0.37776417481271851</v>
      </c>
      <c r="F6156" s="38">
        <v>0</v>
      </c>
    </row>
    <row r="6157" spans="1:6" x14ac:dyDescent="0.35">
      <c r="A6157" s="37" t="s">
        <v>10515</v>
      </c>
      <c r="B6157" s="38">
        <v>-38.107691729999999</v>
      </c>
      <c r="C6157" s="38">
        <v>-62.917871730000002</v>
      </c>
      <c r="D6157" s="38">
        <v>0.16626401245594019</v>
      </c>
      <c r="E6157" s="38">
        <v>0.167215649626757</v>
      </c>
      <c r="F6157" s="38">
        <v>25</v>
      </c>
    </row>
    <row r="6158" spans="1:6" x14ac:dyDescent="0.35">
      <c r="A6158" s="37" t="s">
        <v>10516</v>
      </c>
      <c r="B6158" s="38">
        <v>-38.302536150000002</v>
      </c>
      <c r="C6158" s="38">
        <v>-62.979654349999997</v>
      </c>
      <c r="D6158" s="38">
        <v>0.21553260087966919</v>
      </c>
      <c r="E6158" s="38">
        <v>0.21553260087966919</v>
      </c>
      <c r="F6158" s="38">
        <v>7.6923076923076925</v>
      </c>
    </row>
    <row r="6159" spans="1:6" x14ac:dyDescent="0.35">
      <c r="A6159" s="37" t="s">
        <v>10517</v>
      </c>
      <c r="B6159" s="38">
        <v>-38.143393449999998</v>
      </c>
      <c r="C6159" s="38">
        <v>-63.047951879999999</v>
      </c>
      <c r="D6159" s="38">
        <v>0.24692332744598389</v>
      </c>
      <c r="E6159" s="38">
        <v>0.17892887600158389</v>
      </c>
      <c r="F6159" s="38">
        <v>7.6923076923076925</v>
      </c>
    </row>
    <row r="6160" spans="1:6" x14ac:dyDescent="0.35">
      <c r="A6160" s="37" t="s">
        <v>10518</v>
      </c>
      <c r="B6160" s="38">
        <v>-37.945458729999999</v>
      </c>
      <c r="C6160" s="38">
        <v>-63.217335230000003</v>
      </c>
      <c r="D6160" s="38">
        <v>0.2452521622180939</v>
      </c>
      <c r="E6160" s="38">
        <v>0.2333872362568572</v>
      </c>
      <c r="F6160" s="38">
        <v>0</v>
      </c>
    </row>
    <row r="6161" spans="1:6" x14ac:dyDescent="0.35">
      <c r="A6161" s="37" t="s">
        <v>10519</v>
      </c>
      <c r="B6161" s="38">
        <v>-38.024504290000003</v>
      </c>
      <c r="C6161" s="38">
        <v>-63.336096789999999</v>
      </c>
      <c r="D6161" s="38">
        <v>8.2461006939411163E-2</v>
      </c>
      <c r="E6161" s="38">
        <v>8.2461006939411163E-2</v>
      </c>
      <c r="F6161" s="38">
        <v>0</v>
      </c>
    </row>
    <row r="6162" spans="1:6" x14ac:dyDescent="0.35">
      <c r="A6162" s="37" t="s">
        <v>10520</v>
      </c>
      <c r="B6162" s="38">
        <v>-37.850085489999998</v>
      </c>
      <c r="C6162" s="38">
        <v>-63.09400488</v>
      </c>
      <c r="D6162" s="38">
        <v>0.14417429268360141</v>
      </c>
      <c r="E6162" s="38">
        <v>0.15652044517237959</v>
      </c>
      <c r="F6162" s="38">
        <v>0</v>
      </c>
    </row>
    <row r="6163" spans="1:6" x14ac:dyDescent="0.35">
      <c r="A6163" s="37" t="s">
        <v>10521</v>
      </c>
      <c r="B6163" s="38">
        <v>-37.547424409999998</v>
      </c>
      <c r="C6163" s="38">
        <v>-62.772135200000001</v>
      </c>
      <c r="D6163" s="38">
        <v>0.177538126707077</v>
      </c>
      <c r="E6163" s="38">
        <v>0.18171156825203641</v>
      </c>
      <c r="F6163" s="38"/>
    </row>
    <row r="6164" spans="1:6" x14ac:dyDescent="0.35">
      <c r="A6164" s="37" t="s">
        <v>10522</v>
      </c>
      <c r="B6164" s="38">
        <v>-37.542992069999997</v>
      </c>
      <c r="C6164" s="38">
        <v>-62.762529979999996</v>
      </c>
      <c r="D6164" s="38">
        <v>0.18832424283027649</v>
      </c>
      <c r="E6164" s="38">
        <v>0.17313055615676079</v>
      </c>
      <c r="F6164" s="38"/>
    </row>
    <row r="6165" spans="1:6" x14ac:dyDescent="0.35">
      <c r="A6165" s="37" t="s">
        <v>10523</v>
      </c>
      <c r="B6165" s="38">
        <v>-37.693324539999999</v>
      </c>
      <c r="C6165" s="38">
        <v>-63.166383719999999</v>
      </c>
      <c r="D6165" s="38">
        <v>0.14597845077514651</v>
      </c>
      <c r="E6165" s="38">
        <v>0.1590956856270094</v>
      </c>
      <c r="F6165" s="38"/>
    </row>
    <row r="6166" spans="1:6" x14ac:dyDescent="0.35">
      <c r="A6166" s="37" t="s">
        <v>2084</v>
      </c>
      <c r="B6166" s="38">
        <v>-34.727159159999999</v>
      </c>
      <c r="C6166" s="38">
        <v>-58.321997510000003</v>
      </c>
      <c r="D6166" s="38">
        <v>0.91433674097061157</v>
      </c>
      <c r="E6166" s="38">
        <v>0.93431254818632792</v>
      </c>
      <c r="F6166" s="38"/>
    </row>
    <row r="6167" spans="1:6" x14ac:dyDescent="0.35">
      <c r="A6167" s="37" t="s">
        <v>2087</v>
      </c>
      <c r="B6167" s="38">
        <v>-34.74082654</v>
      </c>
      <c r="C6167" s="38">
        <v>-58.332933529999998</v>
      </c>
      <c r="D6167" s="38">
        <v>0.69040513038635254</v>
      </c>
      <c r="E6167" s="38">
        <v>0.71873115130833221</v>
      </c>
      <c r="F6167" s="38"/>
    </row>
    <row r="6168" spans="1:6" x14ac:dyDescent="0.35">
      <c r="A6168" s="37" t="s">
        <v>2089</v>
      </c>
      <c r="B6168" s="38">
        <v>-34.705927440000004</v>
      </c>
      <c r="C6168" s="38">
        <v>-58.232068310000002</v>
      </c>
      <c r="D6168" s="38">
        <v>0.87315934896469116</v>
      </c>
      <c r="E6168" s="38">
        <v>0.88912114500999451</v>
      </c>
      <c r="F6168" s="38"/>
    </row>
    <row r="6169" spans="1:6" x14ac:dyDescent="0.35">
      <c r="A6169" s="37" t="s">
        <v>2092</v>
      </c>
      <c r="B6169" s="38">
        <v>-34.743456549999998</v>
      </c>
      <c r="C6169" s="38">
        <v>-58.270358270000003</v>
      </c>
      <c r="D6169" s="38">
        <v>0.27109122276306152</v>
      </c>
      <c r="E6169" s="38">
        <v>0.28589138270992981</v>
      </c>
      <c r="F6169" s="38"/>
    </row>
    <row r="6170" spans="1:6" x14ac:dyDescent="0.35">
      <c r="A6170" s="37" t="s">
        <v>2094</v>
      </c>
      <c r="B6170" s="38">
        <v>-34.754808869999998</v>
      </c>
      <c r="C6170" s="38">
        <v>-58.278239489999997</v>
      </c>
      <c r="D6170" s="38">
        <v>0.2326832711696625</v>
      </c>
      <c r="E6170" s="38">
        <v>0.22980989971094659</v>
      </c>
      <c r="F6170" s="38"/>
    </row>
    <row r="6171" spans="1:6" x14ac:dyDescent="0.35">
      <c r="A6171" s="37" t="s">
        <v>2096</v>
      </c>
      <c r="B6171" s="38">
        <v>-34.709859960000003</v>
      </c>
      <c r="C6171" s="38">
        <v>-58.261464009999997</v>
      </c>
      <c r="D6171" s="38">
        <v>0.73067730665206909</v>
      </c>
      <c r="E6171" s="38">
        <v>0.65264009353187347</v>
      </c>
      <c r="F6171" s="38"/>
    </row>
    <row r="6172" spans="1:6" x14ac:dyDescent="0.35">
      <c r="A6172" s="37" t="s">
        <v>2098</v>
      </c>
      <c r="B6172" s="38">
        <v>-34.769990120000003</v>
      </c>
      <c r="C6172" s="38">
        <v>-58.320776799999997</v>
      </c>
      <c r="D6172" s="38">
        <v>0.83223962783813477</v>
      </c>
      <c r="E6172" s="38">
        <v>0.8181125553030717</v>
      </c>
      <c r="F6172" s="38"/>
    </row>
    <row r="6173" spans="1:6" x14ac:dyDescent="0.35">
      <c r="A6173" s="37" t="s">
        <v>2101</v>
      </c>
      <c r="B6173" s="38">
        <v>-34.774652889999999</v>
      </c>
      <c r="C6173" s="38">
        <v>-58.291243139999999</v>
      </c>
      <c r="D6173" s="38">
        <v>0.68385118246078491</v>
      </c>
      <c r="E6173" s="38">
        <v>0.60663962050488118</v>
      </c>
      <c r="F6173" s="38"/>
    </row>
    <row r="6174" spans="1:6" x14ac:dyDescent="0.35">
      <c r="A6174" s="37" t="s">
        <v>2103</v>
      </c>
      <c r="B6174" s="38">
        <v>-34.767818409999997</v>
      </c>
      <c r="C6174" s="38">
        <v>-58.259918550000002</v>
      </c>
      <c r="D6174" s="38">
        <v>0.67457592487335205</v>
      </c>
      <c r="E6174" s="38">
        <v>0.67943434652529267</v>
      </c>
      <c r="F6174" s="38"/>
    </row>
    <row r="6175" spans="1:6" x14ac:dyDescent="0.35">
      <c r="A6175" s="37" t="s">
        <v>2105</v>
      </c>
      <c r="B6175" s="38">
        <v>-34.767500689999999</v>
      </c>
      <c r="C6175" s="38">
        <v>-58.261191449999998</v>
      </c>
      <c r="D6175" s="38">
        <v>0.65978097915649414</v>
      </c>
      <c r="E6175" s="38">
        <v>0.63684210024381938</v>
      </c>
      <c r="F6175" s="38"/>
    </row>
    <row r="6176" spans="1:6" x14ac:dyDescent="0.35">
      <c r="A6176" s="37" t="s">
        <v>2106</v>
      </c>
      <c r="B6176" s="38">
        <v>-34.743799629999998</v>
      </c>
      <c r="C6176" s="38">
        <v>-58.300912410000002</v>
      </c>
      <c r="D6176" s="38">
        <v>0.72274249792098999</v>
      </c>
      <c r="E6176" s="38">
        <v>0.73513598077827025</v>
      </c>
      <c r="F6176" s="38"/>
    </row>
    <row r="6177" spans="1:6" x14ac:dyDescent="0.35">
      <c r="A6177" s="37" t="s">
        <v>2108</v>
      </c>
      <c r="B6177" s="38">
        <v>-34.763323079999999</v>
      </c>
      <c r="C6177" s="38">
        <v>-58.253769759999997</v>
      </c>
      <c r="D6177" s="38">
        <v>0.91400253772735596</v>
      </c>
      <c r="E6177" s="38">
        <v>0.89757147341063526</v>
      </c>
      <c r="F6177" s="38"/>
    </row>
    <row r="6178" spans="1:6" x14ac:dyDescent="0.35">
      <c r="A6178" s="37" t="s">
        <v>2110</v>
      </c>
      <c r="B6178" s="38">
        <v>-34.705250040000003</v>
      </c>
      <c r="C6178" s="38">
        <v>-58.299696220000001</v>
      </c>
      <c r="D6178" s="38">
        <v>0.3921559751033783</v>
      </c>
      <c r="E6178" s="38">
        <v>0.54269663707630056</v>
      </c>
      <c r="F6178" s="38"/>
    </row>
    <row r="6179" spans="1:6" x14ac:dyDescent="0.35">
      <c r="A6179" s="37" t="s">
        <v>2113</v>
      </c>
      <c r="B6179" s="38">
        <v>-34.749907479999997</v>
      </c>
      <c r="C6179" s="38">
        <v>-58.243512170000002</v>
      </c>
      <c r="D6179" s="38">
        <v>0.54025107622146606</v>
      </c>
      <c r="E6179" s="38">
        <v>0.53764930210615458</v>
      </c>
      <c r="F6179" s="38"/>
    </row>
    <row r="6180" spans="1:6" x14ac:dyDescent="0.35">
      <c r="A6180" s="37" t="s">
        <v>2114</v>
      </c>
      <c r="B6180" s="38">
        <v>-34.717855219999997</v>
      </c>
      <c r="C6180" s="38">
        <v>-58.243049020000001</v>
      </c>
      <c r="D6180" s="38">
        <v>0.77854764461517334</v>
      </c>
      <c r="E6180" s="38">
        <v>0.79967820801232992</v>
      </c>
      <c r="F6180" s="38"/>
    </row>
    <row r="6181" spans="1:6" x14ac:dyDescent="0.35">
      <c r="A6181" s="37" t="s">
        <v>2116</v>
      </c>
      <c r="B6181" s="38">
        <v>-34.751441620000001</v>
      </c>
      <c r="C6181" s="38">
        <v>-58.335493579999998</v>
      </c>
      <c r="D6181" s="38">
        <v>0.67469924688339233</v>
      </c>
      <c r="E6181" s="38">
        <v>0.68407089806891774</v>
      </c>
      <c r="F6181" s="38"/>
    </row>
    <row r="6182" spans="1:6" x14ac:dyDescent="0.35">
      <c r="A6182" s="37" t="s">
        <v>2119</v>
      </c>
      <c r="B6182" s="38">
        <v>-34.724454170000001</v>
      </c>
      <c r="C6182" s="38">
        <v>-58.235188729999997</v>
      </c>
      <c r="D6182" s="38">
        <v>0.82642197608947754</v>
      </c>
      <c r="E6182" s="38">
        <v>0.73986032274034286</v>
      </c>
      <c r="F6182" s="38"/>
    </row>
    <row r="6183" spans="1:6" x14ac:dyDescent="0.35">
      <c r="A6183" s="37" t="s">
        <v>2121</v>
      </c>
      <c r="B6183" s="38">
        <v>-34.727035899999997</v>
      </c>
      <c r="C6183" s="38">
        <v>-58.321887439999998</v>
      </c>
      <c r="D6183" s="38">
        <v>0.91433674097061157</v>
      </c>
      <c r="E6183" s="38">
        <v>0.93265990912914276</v>
      </c>
      <c r="F6183" s="38"/>
    </row>
    <row r="6184" spans="1:6" x14ac:dyDescent="0.35">
      <c r="A6184" s="37" t="s">
        <v>2123</v>
      </c>
      <c r="B6184" s="38">
        <v>-34.71533823</v>
      </c>
      <c r="C6184" s="38">
        <v>-58.310690430000001</v>
      </c>
      <c r="D6184" s="38">
        <v>0.54327768087387085</v>
      </c>
      <c r="E6184" s="38">
        <v>0.54968304463795248</v>
      </c>
      <c r="F6184" s="38"/>
    </row>
    <row r="6185" spans="1:6" x14ac:dyDescent="0.35">
      <c r="A6185" s="37" t="s">
        <v>2125</v>
      </c>
      <c r="B6185" s="38">
        <v>-34.71564497</v>
      </c>
      <c r="C6185" s="38">
        <v>-58.298624599999997</v>
      </c>
      <c r="D6185" s="38">
        <v>0.33283334970474238</v>
      </c>
      <c r="E6185" s="38">
        <v>0.34803507134721079</v>
      </c>
      <c r="F6185" s="38"/>
    </row>
    <row r="6186" spans="1:6" x14ac:dyDescent="0.35">
      <c r="A6186" s="37" t="s">
        <v>2127</v>
      </c>
      <c r="B6186" s="38">
        <v>-34.767701899999999</v>
      </c>
      <c r="C6186" s="38">
        <v>-58.27520809</v>
      </c>
      <c r="D6186" s="38">
        <v>0.30930808186531072</v>
      </c>
      <c r="E6186" s="38">
        <v>0.3060511259569062</v>
      </c>
      <c r="F6186" s="38"/>
    </row>
    <row r="6187" spans="1:6" x14ac:dyDescent="0.35">
      <c r="A6187" s="37" t="s">
        <v>2099</v>
      </c>
      <c r="B6187" s="38">
        <v>-34.778885819999999</v>
      </c>
      <c r="C6187" s="38">
        <v>-58.309395649999999</v>
      </c>
      <c r="D6187" s="38">
        <v>0.47051200270652771</v>
      </c>
      <c r="E6187" s="38">
        <v>0.44898064522182241</v>
      </c>
      <c r="F6187" s="38"/>
    </row>
    <row r="6188" spans="1:6" x14ac:dyDescent="0.35">
      <c r="A6188" s="37" t="s">
        <v>2093</v>
      </c>
      <c r="B6188" s="38">
        <v>-34.73797759</v>
      </c>
      <c r="C6188" s="38">
        <v>-58.245487619999999</v>
      </c>
      <c r="D6188" s="38">
        <v>0.21006232500076291</v>
      </c>
      <c r="E6188" s="38">
        <v>0.22164778176106911</v>
      </c>
      <c r="F6188" s="38"/>
    </row>
    <row r="6189" spans="1:6" x14ac:dyDescent="0.35">
      <c r="A6189" s="37" t="s">
        <v>2095</v>
      </c>
      <c r="B6189" s="38">
        <v>-34.75485948</v>
      </c>
      <c r="C6189" s="38">
        <v>-58.29819741</v>
      </c>
      <c r="D6189" s="38">
        <v>0.37657949328422552</v>
      </c>
      <c r="E6189" s="38">
        <v>0.45940839521812671</v>
      </c>
      <c r="F6189" s="38"/>
    </row>
    <row r="6190" spans="1:6" x14ac:dyDescent="0.35">
      <c r="A6190" s="37" t="s">
        <v>2102</v>
      </c>
      <c r="B6190" s="38">
        <v>-34.772955189999998</v>
      </c>
      <c r="C6190" s="38">
        <v>-58.295910419999998</v>
      </c>
      <c r="D6190" s="38">
        <v>0.45139986276626592</v>
      </c>
      <c r="E6190" s="38">
        <v>0.49697595521023402</v>
      </c>
      <c r="F6190" s="38"/>
    </row>
    <row r="6191" spans="1:6" x14ac:dyDescent="0.35">
      <c r="A6191" s="37" t="s">
        <v>2107</v>
      </c>
      <c r="B6191" s="38">
        <v>-34.723879940000003</v>
      </c>
      <c r="C6191" s="38">
        <v>-58.298528089999998</v>
      </c>
      <c r="D6191" s="38">
        <v>0.26158502697944641</v>
      </c>
      <c r="E6191" s="38">
        <v>0.26505087812741601</v>
      </c>
      <c r="F6191" s="38"/>
    </row>
    <row r="6192" spans="1:6" x14ac:dyDescent="0.35">
      <c r="A6192" s="37" t="s">
        <v>2109</v>
      </c>
      <c r="B6192" s="38">
        <v>-34.750465269999999</v>
      </c>
      <c r="C6192" s="38">
        <v>-58.233429530000002</v>
      </c>
      <c r="D6192" s="38">
        <v>0.21366336941719061</v>
      </c>
      <c r="E6192" s="38">
        <v>0.23240060202385249</v>
      </c>
      <c r="F6192" s="38"/>
    </row>
    <row r="6193" spans="1:6" x14ac:dyDescent="0.35">
      <c r="A6193" s="37" t="s">
        <v>2090</v>
      </c>
      <c r="B6193" s="38">
        <v>-34.717527660000002</v>
      </c>
      <c r="C6193" s="38">
        <v>-58.262426249999997</v>
      </c>
      <c r="D6193" s="38">
        <v>0.37325197458267212</v>
      </c>
      <c r="E6193" s="38">
        <v>0.3017599198854331</v>
      </c>
      <c r="F6193" s="38"/>
    </row>
    <row r="6194" spans="1:6" x14ac:dyDescent="0.35">
      <c r="A6194" s="37" t="s">
        <v>2111</v>
      </c>
      <c r="B6194" s="38">
        <v>-34.712583309999999</v>
      </c>
      <c r="C6194" s="38">
        <v>-58.305172759999998</v>
      </c>
      <c r="D6194" s="38">
        <v>0.5276186466217041</v>
      </c>
      <c r="E6194" s="38">
        <v>0.52320460896742971</v>
      </c>
      <c r="F6194" s="38"/>
    </row>
    <row r="6195" spans="1:6" x14ac:dyDescent="0.35">
      <c r="A6195" s="37" t="s">
        <v>2117</v>
      </c>
      <c r="B6195" s="38">
        <v>-34.751437559999999</v>
      </c>
      <c r="C6195" s="38">
        <v>-58.33537724</v>
      </c>
      <c r="D6195" s="38">
        <v>0.69680511951446533</v>
      </c>
      <c r="E6195" s="38">
        <v>0.685225971647211</v>
      </c>
      <c r="F6195" s="38"/>
    </row>
    <row r="6196" spans="1:6" x14ac:dyDescent="0.35">
      <c r="A6196" s="37" t="s">
        <v>2085</v>
      </c>
      <c r="B6196" s="38">
        <v>-34.723997369999999</v>
      </c>
      <c r="C6196" s="38">
        <v>-58.322146590000003</v>
      </c>
      <c r="D6196" s="38">
        <v>0.94241213798522949</v>
      </c>
      <c r="E6196" s="38">
        <v>0.93820260229863617</v>
      </c>
      <c r="F6196" s="38"/>
    </row>
    <row r="6197" spans="1:6" x14ac:dyDescent="0.35">
      <c r="A6197" s="37" t="s">
        <v>10524</v>
      </c>
      <c r="B6197" s="38">
        <v>-34.719384859999998</v>
      </c>
      <c r="C6197" s="38">
        <v>-58.27068877</v>
      </c>
      <c r="D6197" s="38">
        <v>0.24310655891895289</v>
      </c>
      <c r="E6197" s="38">
        <v>0.2482956212602164</v>
      </c>
      <c r="F6197" s="38">
        <v>33.557046979865774</v>
      </c>
    </row>
    <row r="6198" spans="1:6" x14ac:dyDescent="0.35">
      <c r="A6198" s="37" t="s">
        <v>10525</v>
      </c>
      <c r="B6198" s="38">
        <v>-34.719040100000001</v>
      </c>
      <c r="C6198" s="38">
        <v>-58.24481789</v>
      </c>
      <c r="D6198" s="38">
        <v>0.74385601282119751</v>
      </c>
      <c r="E6198" s="38">
        <v>0.66325792933211603</v>
      </c>
      <c r="F6198" s="38">
        <v>20.261437908496731</v>
      </c>
    </row>
    <row r="6199" spans="1:6" x14ac:dyDescent="0.35">
      <c r="A6199" s="37" t="s">
        <v>10526</v>
      </c>
      <c r="B6199" s="38">
        <v>-34.722414469999997</v>
      </c>
      <c r="C6199" s="38">
        <v>-58.268999829999998</v>
      </c>
      <c r="D6199" s="38">
        <v>0.27676618099212652</v>
      </c>
      <c r="E6199" s="38">
        <v>0.27515484231549342</v>
      </c>
      <c r="F6199" s="38" t="s">
        <v>5130</v>
      </c>
    </row>
    <row r="6200" spans="1:6" x14ac:dyDescent="0.35">
      <c r="A6200" s="37" t="s">
        <v>10527</v>
      </c>
      <c r="B6200" s="38">
        <v>-34.778193899999998</v>
      </c>
      <c r="C6200" s="38">
        <v>-58.308227940000002</v>
      </c>
      <c r="D6200" s="38">
        <v>0.45299607515335077</v>
      </c>
      <c r="E6200" s="38">
        <v>0.45424160547554487</v>
      </c>
      <c r="F6200" s="38">
        <v>31.428571428571427</v>
      </c>
    </row>
    <row r="6201" spans="1:6" x14ac:dyDescent="0.35">
      <c r="A6201" s="37" t="s">
        <v>10528</v>
      </c>
      <c r="B6201" s="38">
        <v>-34.725163899999998</v>
      </c>
      <c r="C6201" s="38">
        <v>-58.263957849999997</v>
      </c>
      <c r="D6201" s="38">
        <v>0.28787145018577581</v>
      </c>
      <c r="E6201" s="38">
        <v>0.29806446603366299</v>
      </c>
      <c r="F6201" s="38">
        <v>32.758620689655174</v>
      </c>
    </row>
    <row r="6202" spans="1:6" x14ac:dyDescent="0.35">
      <c r="A6202" s="37" t="s">
        <v>10529</v>
      </c>
      <c r="B6202" s="38">
        <v>-34.706225940000003</v>
      </c>
      <c r="C6202" s="38">
        <v>-58.232658020000002</v>
      </c>
      <c r="D6202" s="38">
        <v>0.87315934896469116</v>
      </c>
      <c r="E6202" s="38">
        <v>0.90202201689992634</v>
      </c>
      <c r="F6202" s="38">
        <v>26.086956521739129</v>
      </c>
    </row>
    <row r="6203" spans="1:6" x14ac:dyDescent="0.35">
      <c r="A6203" s="37" t="s">
        <v>10530</v>
      </c>
      <c r="B6203" s="38">
        <v>-34.770109009999999</v>
      </c>
      <c r="C6203" s="38">
        <v>-58.312505940000001</v>
      </c>
      <c r="D6203" s="38">
        <v>0.75024455785751343</v>
      </c>
      <c r="E6203" s="38">
        <v>0.74029866263673116</v>
      </c>
      <c r="F6203" s="38"/>
    </row>
    <row r="6204" spans="1:6" x14ac:dyDescent="0.35">
      <c r="A6204" s="37" t="s">
        <v>10531</v>
      </c>
      <c r="B6204" s="38">
        <v>-34.70826667</v>
      </c>
      <c r="C6204" s="38">
        <v>-58.280142560000002</v>
      </c>
      <c r="D6204" s="38">
        <v>0.15013477206230161</v>
      </c>
      <c r="E6204" s="38">
        <v>0.15958100308974579</v>
      </c>
      <c r="F6204" s="38"/>
    </row>
    <row r="6205" spans="1:6" x14ac:dyDescent="0.35">
      <c r="A6205" s="37" t="s">
        <v>10532</v>
      </c>
      <c r="B6205" s="38">
        <v>-34.778551710000002</v>
      </c>
      <c r="C6205" s="38">
        <v>-58.308873640000002</v>
      </c>
      <c r="D6205" s="38">
        <v>0.469460129737854</v>
      </c>
      <c r="E6205" s="38">
        <v>0.45133232389177602</v>
      </c>
      <c r="F6205" s="38"/>
    </row>
    <row r="6206" spans="1:6" x14ac:dyDescent="0.35">
      <c r="A6206" s="37" t="s">
        <v>10533</v>
      </c>
      <c r="B6206" s="38">
        <v>-34.716923430000001</v>
      </c>
      <c r="C6206" s="38">
        <v>-58.257103479999998</v>
      </c>
      <c r="D6206" s="38">
        <v>0.1926040053367615</v>
      </c>
      <c r="E6206" s="38">
        <v>0.23078712696830431</v>
      </c>
      <c r="F6206" s="38"/>
    </row>
    <row r="6207" spans="1:6" x14ac:dyDescent="0.35">
      <c r="A6207" s="37" t="s">
        <v>10534</v>
      </c>
      <c r="B6207" s="38">
        <v>-34.714907080000003</v>
      </c>
      <c r="C6207" s="38">
        <v>-58.272788390000002</v>
      </c>
      <c r="D6207" s="38">
        <v>0.21436755359172821</v>
      </c>
      <c r="E6207" s="38">
        <v>0.21965489516387121</v>
      </c>
      <c r="F6207" s="38">
        <v>39.560439560439562</v>
      </c>
    </row>
    <row r="6208" spans="1:6" x14ac:dyDescent="0.35">
      <c r="A6208" s="37" t="s">
        <v>10535</v>
      </c>
      <c r="B6208" s="38">
        <v>-34.72745888</v>
      </c>
      <c r="C6208" s="38">
        <v>-58.250581490000002</v>
      </c>
      <c r="D6208" s="38">
        <v>0.18099281191825869</v>
      </c>
      <c r="E6208" s="38">
        <v>0.18793438457780409</v>
      </c>
      <c r="F6208" s="38">
        <v>45.222929936305732</v>
      </c>
    </row>
    <row r="6209" spans="1:6" x14ac:dyDescent="0.35">
      <c r="A6209" s="37" t="s">
        <v>10536</v>
      </c>
      <c r="B6209" s="38">
        <v>-34.715414539999998</v>
      </c>
      <c r="C6209" s="38">
        <v>-58.298969999999997</v>
      </c>
      <c r="D6209" s="38">
        <v>0.33545929193496699</v>
      </c>
      <c r="E6209" s="38">
        <v>0.35507408912117422</v>
      </c>
      <c r="F6209" s="38">
        <v>38.918918918918919</v>
      </c>
    </row>
    <row r="6210" spans="1:6" x14ac:dyDescent="0.35">
      <c r="A6210" s="37" t="s">
        <v>10537</v>
      </c>
      <c r="B6210" s="38">
        <v>-34.713284010000002</v>
      </c>
      <c r="C6210" s="38">
        <v>-58.287658380000003</v>
      </c>
      <c r="D6210" s="38">
        <v>0.2153421938419342</v>
      </c>
      <c r="E6210" s="38">
        <v>0.2357369479205873</v>
      </c>
      <c r="F6210" s="38">
        <v>40.277777777777779</v>
      </c>
    </row>
    <row r="6211" spans="1:6" x14ac:dyDescent="0.35">
      <c r="A6211" s="37" t="s">
        <v>10538</v>
      </c>
      <c r="B6211" s="38">
        <v>-34.712259379999999</v>
      </c>
      <c r="C6211" s="38">
        <v>-58.2824618</v>
      </c>
      <c r="D6211" s="38">
        <v>0.13771247863769531</v>
      </c>
      <c r="E6211" s="38">
        <v>0.1470029279589653</v>
      </c>
      <c r="F6211" s="38">
        <v>23.853211009174313</v>
      </c>
    </row>
    <row r="6212" spans="1:6" x14ac:dyDescent="0.35">
      <c r="A6212" s="37" t="s">
        <v>10539</v>
      </c>
      <c r="B6212" s="38">
        <v>-34.724007780000001</v>
      </c>
      <c r="C6212" s="38">
        <v>-58.298104700000003</v>
      </c>
      <c r="D6212" s="38">
        <v>0.26158502697944641</v>
      </c>
      <c r="E6212" s="38">
        <v>0.26677673972315258</v>
      </c>
      <c r="F6212" s="38">
        <v>53.01204819277109</v>
      </c>
    </row>
    <row r="6213" spans="1:6" x14ac:dyDescent="0.35">
      <c r="A6213" s="37" t="s">
        <v>10540</v>
      </c>
      <c r="B6213" s="38">
        <v>-34.760193479999998</v>
      </c>
      <c r="C6213" s="38">
        <v>-58.285988779999997</v>
      </c>
      <c r="D6213" s="38">
        <v>0.2373596727848053</v>
      </c>
      <c r="E6213" s="38">
        <v>0.24423663856254679</v>
      </c>
      <c r="F6213" s="38">
        <v>39.711191335740068</v>
      </c>
    </row>
    <row r="6214" spans="1:6" x14ac:dyDescent="0.35">
      <c r="A6214" s="37" t="s">
        <v>10541</v>
      </c>
      <c r="B6214" s="38">
        <v>-34.769877229999999</v>
      </c>
      <c r="C6214" s="38">
        <v>-58.285199509999998</v>
      </c>
      <c r="D6214" s="38">
        <v>0.37261992692947388</v>
      </c>
      <c r="E6214" s="38">
        <v>0.38067418101586792</v>
      </c>
      <c r="F6214" s="38">
        <v>52.112676056338024</v>
      </c>
    </row>
    <row r="6215" spans="1:6" x14ac:dyDescent="0.35">
      <c r="A6215" s="37" t="s">
        <v>10542</v>
      </c>
      <c r="B6215" s="38">
        <v>-34.719496630000002</v>
      </c>
      <c r="C6215" s="38">
        <v>-58.270147629999997</v>
      </c>
      <c r="D6215" s="38">
        <v>0.24407544732093811</v>
      </c>
      <c r="E6215" s="38">
        <v>0.24818156576818889</v>
      </c>
      <c r="F6215" s="38">
        <v>39.805825242718448</v>
      </c>
    </row>
    <row r="6216" spans="1:6" x14ac:dyDescent="0.35">
      <c r="A6216" s="37" t="s">
        <v>10543</v>
      </c>
      <c r="B6216" s="38">
        <v>-34.727387399999998</v>
      </c>
      <c r="C6216" s="38">
        <v>-58.265998969999998</v>
      </c>
      <c r="D6216" s="38">
        <v>0.29723083972930908</v>
      </c>
      <c r="E6216" s="38">
        <v>0.28955591940566111</v>
      </c>
      <c r="F6216" s="38">
        <v>61</v>
      </c>
    </row>
    <row r="6217" spans="1:6" x14ac:dyDescent="0.35">
      <c r="A6217" s="37" t="s">
        <v>10544</v>
      </c>
      <c r="B6217" s="38">
        <v>-34.701550840000003</v>
      </c>
      <c r="C6217" s="38">
        <v>-58.292056240000001</v>
      </c>
      <c r="D6217" s="38">
        <v>0.29612648487091059</v>
      </c>
      <c r="E6217" s="38">
        <v>0.30748162915309268</v>
      </c>
      <c r="F6217" s="38">
        <v>52.212389380530979</v>
      </c>
    </row>
    <row r="6218" spans="1:6" x14ac:dyDescent="0.35">
      <c r="A6218" s="37" t="s">
        <v>10545</v>
      </c>
      <c r="B6218" s="38">
        <v>-34.749385320000002</v>
      </c>
      <c r="C6218" s="38">
        <v>-58.252668960000001</v>
      </c>
      <c r="D6218" s="38">
        <v>0.67719501256942749</v>
      </c>
      <c r="E6218" s="38">
        <v>0.63595364987850189</v>
      </c>
      <c r="F6218" s="38">
        <v>49.480968858131483</v>
      </c>
    </row>
    <row r="6219" spans="1:6" x14ac:dyDescent="0.35">
      <c r="A6219" s="37" t="s">
        <v>10546</v>
      </c>
      <c r="B6219" s="38">
        <v>-34.728536720000001</v>
      </c>
      <c r="C6219" s="38">
        <v>-58.27252301</v>
      </c>
      <c r="D6219" s="38">
        <v>0.26843938231468201</v>
      </c>
      <c r="E6219" s="38">
        <v>0.26377630404063629</v>
      </c>
      <c r="F6219" s="38">
        <v>49.264705882352942</v>
      </c>
    </row>
    <row r="6220" spans="1:6" x14ac:dyDescent="0.35">
      <c r="A6220" s="37" t="s">
        <v>10547</v>
      </c>
      <c r="B6220" s="38">
        <v>-34.731240769999999</v>
      </c>
      <c r="C6220" s="38">
        <v>-58.249470940000002</v>
      </c>
      <c r="D6220" s="38">
        <v>0.1840544939041138</v>
      </c>
      <c r="E6220" s="38">
        <v>0.18342061497663201</v>
      </c>
      <c r="F6220" s="38">
        <v>38.135593220338983</v>
      </c>
    </row>
    <row r="6221" spans="1:6" x14ac:dyDescent="0.35">
      <c r="A6221" s="37" t="s">
        <v>10548</v>
      </c>
      <c r="B6221" s="38">
        <v>-34.722859649999997</v>
      </c>
      <c r="C6221" s="38">
        <v>-58.269163579999997</v>
      </c>
      <c r="D6221" s="38">
        <v>0.27676615118980408</v>
      </c>
      <c r="E6221" s="38">
        <v>0.27905914477176141</v>
      </c>
      <c r="F6221" s="38">
        <v>51.764705882352949</v>
      </c>
    </row>
    <row r="6222" spans="1:6" x14ac:dyDescent="0.35">
      <c r="A6222" s="37" t="s">
        <v>10549</v>
      </c>
      <c r="B6222" s="38">
        <v>-34.731977669999999</v>
      </c>
      <c r="C6222" s="38">
        <v>-58.273007159999999</v>
      </c>
      <c r="D6222" s="38">
        <v>0.22586400806903839</v>
      </c>
      <c r="E6222" s="38">
        <v>0.2361687162989064</v>
      </c>
      <c r="F6222" s="38">
        <v>21.621621621621621</v>
      </c>
    </row>
    <row r="6223" spans="1:6" x14ac:dyDescent="0.35">
      <c r="A6223" s="37" t="s">
        <v>10550</v>
      </c>
      <c r="B6223" s="38">
        <v>-34.706188820000001</v>
      </c>
      <c r="C6223" s="38">
        <v>-58.231803790000001</v>
      </c>
      <c r="D6223" s="38">
        <v>0.8942662814389104</v>
      </c>
      <c r="E6223" s="38">
        <v>0.8942662814389104</v>
      </c>
      <c r="F6223" s="38">
        <v>73.626373626373635</v>
      </c>
    </row>
    <row r="6224" spans="1:6" x14ac:dyDescent="0.35">
      <c r="A6224" s="37" t="s">
        <v>10551</v>
      </c>
      <c r="B6224" s="38">
        <v>-34.72337667</v>
      </c>
      <c r="C6224" s="38">
        <v>-58.3039244</v>
      </c>
      <c r="D6224" s="38">
        <v>0.51948642730712891</v>
      </c>
      <c r="E6224" s="38">
        <v>0.43532760206021759</v>
      </c>
      <c r="F6224" s="38">
        <v>48.322147651006716</v>
      </c>
    </row>
    <row r="6225" spans="1:6" x14ac:dyDescent="0.35">
      <c r="A6225" s="37" t="s">
        <v>10552</v>
      </c>
      <c r="B6225" s="38">
        <v>-34.75025686</v>
      </c>
      <c r="C6225" s="38">
        <v>-58.274194549999997</v>
      </c>
      <c r="D6225" s="38">
        <v>0.23861266672611239</v>
      </c>
      <c r="E6225" s="38">
        <v>0.27807583163181943</v>
      </c>
      <c r="F6225" s="38">
        <v>46.721311475409841</v>
      </c>
    </row>
    <row r="6226" spans="1:6" x14ac:dyDescent="0.35">
      <c r="A6226" s="37" t="s">
        <v>10553</v>
      </c>
      <c r="B6226" s="38">
        <v>-34.739806690000002</v>
      </c>
      <c r="C6226" s="38">
        <v>-58.22563031</v>
      </c>
      <c r="D6226" s="38">
        <v>0.46835914254188538</v>
      </c>
      <c r="E6226" s="38">
        <v>0.46643544733524323</v>
      </c>
      <c r="F6226" s="38">
        <v>44.370860927152314</v>
      </c>
    </row>
    <row r="6227" spans="1:6" x14ac:dyDescent="0.35">
      <c r="A6227" s="37" t="s">
        <v>10554</v>
      </c>
      <c r="B6227" s="38">
        <v>-34.721087689999997</v>
      </c>
      <c r="C6227" s="38">
        <v>-58.253626580000002</v>
      </c>
      <c r="D6227" s="38">
        <v>0.20692858099937439</v>
      </c>
      <c r="E6227" s="38">
        <v>0.18849997222423551</v>
      </c>
      <c r="F6227" s="38">
        <v>61.363636363636367</v>
      </c>
    </row>
    <row r="6228" spans="1:6" x14ac:dyDescent="0.35">
      <c r="A6228" s="37" t="s">
        <v>10555</v>
      </c>
      <c r="B6228" s="38">
        <v>-34.738541169999998</v>
      </c>
      <c r="C6228" s="38">
        <v>-58.27738076</v>
      </c>
      <c r="D6228" s="38">
        <v>0.37013676762580872</v>
      </c>
      <c r="E6228" s="38">
        <v>0.38179216044289732</v>
      </c>
      <c r="F6228" s="38">
        <v>50</v>
      </c>
    </row>
    <row r="6229" spans="1:6" x14ac:dyDescent="0.35">
      <c r="A6229" s="37" t="s">
        <v>10556</v>
      </c>
      <c r="B6229" s="38">
        <v>-34.726960740000003</v>
      </c>
      <c r="C6229" s="38">
        <v>-58.312304279999999</v>
      </c>
      <c r="D6229" s="38">
        <v>0.79002779722213745</v>
      </c>
      <c r="E6229" s="38">
        <v>0.8152191709069645</v>
      </c>
      <c r="F6229" s="38">
        <v>64.925373134328353</v>
      </c>
    </row>
    <row r="6230" spans="1:6" x14ac:dyDescent="0.35">
      <c r="A6230" s="37" t="s">
        <v>10557</v>
      </c>
      <c r="B6230" s="38">
        <v>-34.739037119999999</v>
      </c>
      <c r="C6230" s="38">
        <v>-58.289381050000003</v>
      </c>
      <c r="D6230" s="38">
        <v>0.39297640323638922</v>
      </c>
      <c r="E6230" s="38">
        <v>0.33109310551269627</v>
      </c>
      <c r="F6230" s="38">
        <v>43.540669856459331</v>
      </c>
    </row>
    <row r="6231" spans="1:6" x14ac:dyDescent="0.35">
      <c r="A6231" s="37" t="s">
        <v>10558</v>
      </c>
      <c r="B6231" s="38">
        <v>-34.713269850000003</v>
      </c>
      <c r="C6231" s="38">
        <v>-58.25546963</v>
      </c>
      <c r="D6231" s="38">
        <v>0.6272931694984436</v>
      </c>
      <c r="E6231" s="38">
        <v>0.58446455080258219</v>
      </c>
      <c r="F6231" s="38">
        <v>66.257668711656436</v>
      </c>
    </row>
    <row r="6232" spans="1:6" x14ac:dyDescent="0.35">
      <c r="A6232" s="37" t="s">
        <v>10559</v>
      </c>
      <c r="B6232" s="38">
        <v>-34.764871169999999</v>
      </c>
      <c r="C6232" s="38">
        <v>-58.300880999999997</v>
      </c>
      <c r="D6232" s="38">
        <v>0.72175419330596924</v>
      </c>
      <c r="E6232" s="38">
        <v>0.66689624027772387</v>
      </c>
      <c r="F6232" s="38">
        <v>65.625</v>
      </c>
    </row>
    <row r="6233" spans="1:6" x14ac:dyDescent="0.35">
      <c r="A6233" s="37" t="s">
        <v>10560</v>
      </c>
      <c r="B6233" s="38">
        <v>-34.708881230000003</v>
      </c>
      <c r="C6233" s="38">
        <v>-58.272663229999999</v>
      </c>
      <c r="D6233" s="38">
        <v>0.26122021675109858</v>
      </c>
      <c r="E6233" s="38">
        <v>0.26308712618691582</v>
      </c>
      <c r="F6233" s="38">
        <v>50.505050505050505</v>
      </c>
    </row>
    <row r="6234" spans="1:6" x14ac:dyDescent="0.35">
      <c r="A6234" s="37" t="s">
        <v>10561</v>
      </c>
      <c r="B6234" s="38">
        <v>-34.76073882</v>
      </c>
      <c r="C6234" s="38">
        <v>-58.268953000000003</v>
      </c>
      <c r="D6234" s="38">
        <v>0.28871873021125788</v>
      </c>
      <c r="E6234" s="38">
        <v>0.31142403655930567</v>
      </c>
      <c r="F6234" s="38">
        <v>45.962732919254655</v>
      </c>
    </row>
    <row r="6235" spans="1:6" x14ac:dyDescent="0.35">
      <c r="A6235" s="37" t="s">
        <v>10562</v>
      </c>
      <c r="B6235" s="38">
        <v>-34.779084279999999</v>
      </c>
      <c r="C6235" s="38">
        <v>-58.292364229999997</v>
      </c>
      <c r="D6235" s="38">
        <v>0.68870085477828979</v>
      </c>
      <c r="E6235" s="38">
        <v>0.6804106078649822</v>
      </c>
      <c r="F6235" s="38">
        <v>62.345679012345677</v>
      </c>
    </row>
    <row r="6236" spans="1:6" x14ac:dyDescent="0.35">
      <c r="A6236" s="37" t="s">
        <v>10563</v>
      </c>
      <c r="B6236" s="38">
        <v>-34.739924139999999</v>
      </c>
      <c r="C6236" s="38">
        <v>-58.343418909999997</v>
      </c>
      <c r="D6236" s="38">
        <v>0.70824450254440308</v>
      </c>
      <c r="E6236" s="38">
        <v>0.69995996839291341</v>
      </c>
      <c r="F6236" s="38">
        <v>48.80952380952381</v>
      </c>
    </row>
    <row r="6237" spans="1:6" x14ac:dyDescent="0.35">
      <c r="A6237" s="37" t="s">
        <v>10564</v>
      </c>
      <c r="B6237" s="38">
        <v>-34.707670530000001</v>
      </c>
      <c r="C6237" s="38">
        <v>-58.3098855</v>
      </c>
      <c r="D6237" s="38">
        <v>0.42783954739570618</v>
      </c>
      <c r="E6237" s="38">
        <v>0.43995231886704761</v>
      </c>
      <c r="F6237" s="38">
        <v>61.818181818181813</v>
      </c>
    </row>
    <row r="6238" spans="1:6" x14ac:dyDescent="0.35">
      <c r="A6238" s="37" t="s">
        <v>10565</v>
      </c>
      <c r="B6238" s="38">
        <v>-34.742407849999999</v>
      </c>
      <c r="C6238" s="38">
        <v>-58.219365140000001</v>
      </c>
      <c r="D6238" s="38">
        <v>0.51081210374832153</v>
      </c>
      <c r="E6238" s="38">
        <v>0.52542293162056897</v>
      </c>
      <c r="F6238" s="38">
        <v>36.87943262411347</v>
      </c>
    </row>
    <row r="6239" spans="1:6" x14ac:dyDescent="0.35">
      <c r="A6239" s="37" t="s">
        <v>10566</v>
      </c>
      <c r="B6239" s="38">
        <v>-34.73620794</v>
      </c>
      <c r="C6239" s="38">
        <v>-58.258775700000001</v>
      </c>
      <c r="D6239" s="38">
        <v>0.14384238421916959</v>
      </c>
      <c r="E6239" s="38">
        <v>0.16636405181553629</v>
      </c>
      <c r="F6239" s="38">
        <v>32.692307692307693</v>
      </c>
    </row>
    <row r="6240" spans="1:6" x14ac:dyDescent="0.35">
      <c r="A6240" s="37" t="s">
        <v>10567</v>
      </c>
      <c r="B6240" s="38">
        <v>-34.787583820000002</v>
      </c>
      <c r="C6240" s="38">
        <v>-58.310037960000002</v>
      </c>
      <c r="D6240" s="38">
        <v>0.6205095648765564</v>
      </c>
      <c r="E6240" s="38">
        <v>0.63317610235775224</v>
      </c>
      <c r="F6240" s="38">
        <v>57.553956834532372</v>
      </c>
    </row>
    <row r="6241" spans="1:6" x14ac:dyDescent="0.35">
      <c r="A6241" s="37" t="s">
        <v>10568</v>
      </c>
      <c r="B6241" s="38">
        <v>-34.742614459999999</v>
      </c>
      <c r="C6241" s="38">
        <v>-58.235333320000002</v>
      </c>
      <c r="D6241" s="38">
        <v>0.240992546081543</v>
      </c>
      <c r="E6241" s="38">
        <v>0.29502891790535712</v>
      </c>
      <c r="F6241" s="38">
        <v>41.463414634146339</v>
      </c>
    </row>
    <row r="6242" spans="1:6" x14ac:dyDescent="0.35">
      <c r="A6242" s="37" t="s">
        <v>10569</v>
      </c>
      <c r="B6242" s="38">
        <v>-34.735025989999997</v>
      </c>
      <c r="C6242" s="38">
        <v>-58.324956610000001</v>
      </c>
      <c r="D6242" s="38">
        <v>0.81243717670440674</v>
      </c>
      <c r="E6242" s="38">
        <v>0.81471689751273713</v>
      </c>
      <c r="F6242" s="38">
        <v>64.052287581699346</v>
      </c>
    </row>
    <row r="6243" spans="1:6" x14ac:dyDescent="0.35">
      <c r="A6243" s="37" t="s">
        <v>10570</v>
      </c>
      <c r="B6243" s="38">
        <v>-34.715252700000001</v>
      </c>
      <c r="C6243" s="38">
        <v>-58.31081683</v>
      </c>
      <c r="D6243" s="38">
        <v>0.54327768087387085</v>
      </c>
      <c r="E6243" s="38">
        <v>0.55110426201964868</v>
      </c>
      <c r="F6243" s="38">
        <v>54.651162790697668</v>
      </c>
    </row>
    <row r="6244" spans="1:6" x14ac:dyDescent="0.35">
      <c r="A6244" s="37" t="s">
        <v>10571</v>
      </c>
      <c r="B6244" s="38">
        <v>-34.743677069999997</v>
      </c>
      <c r="C6244" s="38">
        <v>-58.239277979999997</v>
      </c>
      <c r="D6244" s="38">
        <v>0.23118205368518829</v>
      </c>
      <c r="E6244" s="38">
        <v>0.21471740547064189</v>
      </c>
      <c r="F6244" s="38">
        <v>46.511627906976742</v>
      </c>
    </row>
    <row r="6245" spans="1:6" x14ac:dyDescent="0.35">
      <c r="A6245" s="37" t="s">
        <v>10572</v>
      </c>
      <c r="B6245" s="38">
        <v>-34.757720599999999</v>
      </c>
      <c r="C6245" s="38">
        <v>-58.271101680000001</v>
      </c>
      <c r="D6245" s="38">
        <v>0.28026604652404791</v>
      </c>
      <c r="E6245" s="38">
        <v>0.28198751571931341</v>
      </c>
      <c r="F6245" s="38">
        <v>47.154471544715449</v>
      </c>
    </row>
    <row r="6246" spans="1:6" x14ac:dyDescent="0.35">
      <c r="A6246" s="37" t="s">
        <v>10573</v>
      </c>
      <c r="B6246" s="38">
        <v>-34.760636150000003</v>
      </c>
      <c r="C6246" s="38">
        <v>-58.260434910000001</v>
      </c>
      <c r="D6246" s="38">
        <v>0.51076489686965942</v>
      </c>
      <c r="E6246" s="38">
        <v>0.63281312750445473</v>
      </c>
      <c r="F6246" s="38">
        <v>47.773279352226723</v>
      </c>
    </row>
    <row r="6247" spans="1:6" x14ac:dyDescent="0.35">
      <c r="A6247" s="37" t="s">
        <v>10574</v>
      </c>
      <c r="B6247" s="38">
        <v>-34.737767220000002</v>
      </c>
      <c r="C6247" s="38">
        <v>-58.304631669999999</v>
      </c>
      <c r="D6247" s="38">
        <v>0.75618797540664673</v>
      </c>
      <c r="E6247" s="38">
        <v>0.73803222344981301</v>
      </c>
      <c r="F6247" s="38">
        <v>60.223048327137555</v>
      </c>
    </row>
    <row r="6248" spans="1:6" x14ac:dyDescent="0.35">
      <c r="A6248" s="37" t="s">
        <v>10575</v>
      </c>
      <c r="B6248" s="38">
        <v>-34.701091439999999</v>
      </c>
      <c r="C6248" s="38">
        <v>-58.287582929999999</v>
      </c>
      <c r="D6248" s="38">
        <v>0.32034355401992798</v>
      </c>
      <c r="E6248" s="38">
        <v>0.27470887432227259</v>
      </c>
      <c r="F6248" s="38">
        <v>40.322580645161288</v>
      </c>
    </row>
    <row r="6249" spans="1:6" x14ac:dyDescent="0.35">
      <c r="A6249" s="37" t="s">
        <v>10576</v>
      </c>
      <c r="B6249" s="38">
        <v>-34.718347389999998</v>
      </c>
      <c r="C6249" s="38">
        <v>-58.311195529999999</v>
      </c>
      <c r="D6249" s="38">
        <v>0.5242730975151062</v>
      </c>
      <c r="E6249" s="38">
        <v>0.56069514320956337</v>
      </c>
      <c r="F6249" s="38">
        <v>54.729729729729726</v>
      </c>
    </row>
    <row r="6250" spans="1:6" x14ac:dyDescent="0.35">
      <c r="A6250" s="37" t="s">
        <v>10577</v>
      </c>
      <c r="B6250" s="38">
        <v>-34.793798299999999</v>
      </c>
      <c r="C6250" s="38">
        <v>-58.30461983</v>
      </c>
      <c r="D6250" s="38">
        <v>0.74514973163604736</v>
      </c>
      <c r="E6250" s="38">
        <v>0.76875776714748811</v>
      </c>
      <c r="F6250" s="38">
        <v>56.986301369863014</v>
      </c>
    </row>
    <row r="6251" spans="1:6" x14ac:dyDescent="0.35">
      <c r="A6251" s="37" t="s">
        <v>10578</v>
      </c>
      <c r="B6251" s="38">
        <v>-34.726929720000001</v>
      </c>
      <c r="C6251" s="38">
        <v>-58.288832370000002</v>
      </c>
      <c r="D6251" s="38">
        <v>0.29562616348266602</v>
      </c>
      <c r="E6251" s="38">
        <v>0.37507760875365309</v>
      </c>
      <c r="F6251" s="38">
        <v>55.555555555555557</v>
      </c>
    </row>
    <row r="6252" spans="1:6" x14ac:dyDescent="0.35">
      <c r="A6252" s="37" t="s">
        <v>10579</v>
      </c>
      <c r="B6252" s="38">
        <v>-34.726197509999999</v>
      </c>
      <c r="C6252" s="38">
        <v>-58.23403149</v>
      </c>
      <c r="D6252" s="38">
        <v>0.82889419794082642</v>
      </c>
      <c r="E6252" s="38">
        <v>0.7723421011652265</v>
      </c>
      <c r="F6252" s="38">
        <v>84.070796460176993</v>
      </c>
    </row>
    <row r="6253" spans="1:6" x14ac:dyDescent="0.35">
      <c r="A6253" s="37" t="s">
        <v>10580</v>
      </c>
      <c r="B6253" s="38">
        <v>-34.753398509999997</v>
      </c>
      <c r="C6253" s="38">
        <v>-58.282575710000003</v>
      </c>
      <c r="D6253" s="38">
        <v>0.22318246960639951</v>
      </c>
      <c r="E6253" s="38">
        <v>0.23403755663072359</v>
      </c>
      <c r="F6253" s="38">
        <v>51.173708920187785</v>
      </c>
    </row>
    <row r="6254" spans="1:6" x14ac:dyDescent="0.35">
      <c r="A6254" s="37" t="s">
        <v>10581</v>
      </c>
      <c r="B6254" s="38">
        <v>-34.724468889999997</v>
      </c>
      <c r="C6254" s="38">
        <v>-58.32267324</v>
      </c>
      <c r="D6254" s="38">
        <v>0.94241213798522949</v>
      </c>
      <c r="E6254" s="38">
        <v>0.94012825191020966</v>
      </c>
      <c r="F6254" s="38">
        <v>57.706093189964157</v>
      </c>
    </row>
    <row r="6255" spans="1:6" x14ac:dyDescent="0.35">
      <c r="A6255" s="37" t="s">
        <v>10582</v>
      </c>
      <c r="B6255" s="38">
        <v>-34.717268910000001</v>
      </c>
      <c r="C6255" s="38">
        <v>-58.256807170000002</v>
      </c>
      <c r="D6255" s="38">
        <v>0.18682090938091281</v>
      </c>
      <c r="E6255" s="38">
        <v>0.21347317347923911</v>
      </c>
      <c r="F6255" s="38">
        <v>52.89855072463768</v>
      </c>
    </row>
    <row r="6256" spans="1:6" x14ac:dyDescent="0.35">
      <c r="A6256" s="37" t="s">
        <v>10583</v>
      </c>
      <c r="B6256" s="38">
        <v>-34.704235820000001</v>
      </c>
      <c r="C6256" s="38">
        <v>-58.30815329</v>
      </c>
      <c r="D6256" s="38">
        <v>0.9121018648147583</v>
      </c>
      <c r="E6256" s="38">
        <v>0.66892060111550722</v>
      </c>
      <c r="F6256" s="38">
        <v>69.047619047619051</v>
      </c>
    </row>
    <row r="6257" spans="1:6" x14ac:dyDescent="0.35">
      <c r="A6257" s="37" t="s">
        <v>10584</v>
      </c>
      <c r="B6257" s="38">
        <v>-34.712950669999998</v>
      </c>
      <c r="C6257" s="38">
        <v>-58.305669250000001</v>
      </c>
      <c r="D6257" s="38">
        <v>0.5276186466217041</v>
      </c>
      <c r="E6257" s="38">
        <v>0.50236989820704736</v>
      </c>
      <c r="F6257" s="38">
        <v>59.433962264150942</v>
      </c>
    </row>
    <row r="6258" spans="1:6" x14ac:dyDescent="0.35">
      <c r="A6258" s="37" t="s">
        <v>10585</v>
      </c>
      <c r="B6258" s="38">
        <v>-34.706166889999999</v>
      </c>
      <c r="C6258" s="38">
        <v>-58.293778369999998</v>
      </c>
      <c r="D6258" s="38">
        <v>0.34808641672134399</v>
      </c>
      <c r="E6258" s="38">
        <v>0.33263256944514608</v>
      </c>
      <c r="F6258" s="38">
        <v>70</v>
      </c>
    </row>
    <row r="6259" spans="1:6" x14ac:dyDescent="0.35">
      <c r="A6259" s="37" t="s">
        <v>10586</v>
      </c>
      <c r="B6259" s="38">
        <v>-34.748737589999998</v>
      </c>
      <c r="C6259" s="38">
        <v>-58.26972782</v>
      </c>
      <c r="D6259" s="38">
        <v>0.27838841080665588</v>
      </c>
      <c r="E6259" s="38">
        <v>0.33995617755821772</v>
      </c>
      <c r="F6259" s="38">
        <v>22.122302158273381</v>
      </c>
    </row>
    <row r="6260" spans="1:6" x14ac:dyDescent="0.35">
      <c r="A6260" s="37" t="s">
        <v>10587</v>
      </c>
      <c r="B6260" s="38">
        <v>-34.705320919999998</v>
      </c>
      <c r="C6260" s="38">
        <v>-58.299682529999998</v>
      </c>
      <c r="D6260" s="38">
        <v>0.3921559751033783</v>
      </c>
      <c r="E6260" s="38">
        <v>0.53815246433825104</v>
      </c>
      <c r="F6260" s="38">
        <v>50.763358778625957</v>
      </c>
    </row>
    <row r="6261" spans="1:6" x14ac:dyDescent="0.35">
      <c r="A6261" s="37" t="s">
        <v>10588</v>
      </c>
      <c r="B6261" s="38">
        <v>-34.778184760000002</v>
      </c>
      <c r="C6261" s="38">
        <v>-58.309303870000001</v>
      </c>
      <c r="D6261" s="38">
        <v>0.43882453441619867</v>
      </c>
      <c r="E6261" s="38">
        <v>0.45095030383931273</v>
      </c>
      <c r="F6261" s="38">
        <v>30.514446793516559</v>
      </c>
    </row>
    <row r="6262" spans="1:6" x14ac:dyDescent="0.35">
      <c r="A6262" s="37" t="s">
        <v>10589</v>
      </c>
      <c r="B6262" s="38">
        <v>-34.72810166</v>
      </c>
      <c r="C6262" s="38">
        <v>-58.265663549999999</v>
      </c>
      <c r="D6262" s="38">
        <v>0.27755966782569891</v>
      </c>
      <c r="E6262" s="38">
        <v>0.26932871263278158</v>
      </c>
      <c r="F6262" s="38">
        <v>28.280542986425338</v>
      </c>
    </row>
    <row r="6263" spans="1:6" x14ac:dyDescent="0.35">
      <c r="A6263" s="37" t="s">
        <v>10590</v>
      </c>
      <c r="B6263" s="38">
        <v>-34.708619890000001</v>
      </c>
      <c r="C6263" s="38">
        <v>-58.272069000000002</v>
      </c>
      <c r="D6263" s="38">
        <v>0.26597219705581671</v>
      </c>
      <c r="E6263" s="38">
        <v>0.26431625218767868</v>
      </c>
      <c r="F6263" s="38">
        <v>42.905405405405403</v>
      </c>
    </row>
    <row r="6264" spans="1:6" x14ac:dyDescent="0.35">
      <c r="A6264" s="37" t="s">
        <v>10591</v>
      </c>
      <c r="B6264" s="38">
        <v>-34.748635470000004</v>
      </c>
      <c r="C6264" s="38">
        <v>-58.231123410000002</v>
      </c>
      <c r="D6264" s="38">
        <v>0.2111910879611969</v>
      </c>
      <c r="E6264" s="38">
        <v>0.23635135425461659</v>
      </c>
      <c r="F6264" s="38">
        <v>31.917211328976038</v>
      </c>
    </row>
    <row r="6265" spans="1:6" x14ac:dyDescent="0.35">
      <c r="A6265" s="37" t="s">
        <v>10592</v>
      </c>
      <c r="B6265" s="38">
        <v>-34.723066920000001</v>
      </c>
      <c r="C6265" s="38">
        <v>-58.303505100000002</v>
      </c>
      <c r="D6265" s="38">
        <v>0.48685291409492493</v>
      </c>
      <c r="E6265" s="38">
        <v>0.41813359686306539</v>
      </c>
      <c r="F6265" s="38">
        <v>38.63049095607235</v>
      </c>
    </row>
    <row r="6266" spans="1:6" x14ac:dyDescent="0.35">
      <c r="A6266" s="37" t="s">
        <v>10593</v>
      </c>
      <c r="B6266" s="38">
        <v>-34.720566329999997</v>
      </c>
      <c r="C6266" s="38">
        <v>-58.25385275</v>
      </c>
      <c r="D6266" s="38">
        <v>0.2077738344669342</v>
      </c>
      <c r="E6266" s="38">
        <v>0.19301886067670929</v>
      </c>
      <c r="F6266" s="38">
        <v>39.795918367346935</v>
      </c>
    </row>
    <row r="6267" spans="1:6" x14ac:dyDescent="0.35">
      <c r="A6267" s="37" t="s">
        <v>10594</v>
      </c>
      <c r="B6267" s="38">
        <v>-34.701127630000002</v>
      </c>
      <c r="C6267" s="38">
        <v>-58.292509619999997</v>
      </c>
      <c r="D6267" s="38">
        <v>0.30020609498023992</v>
      </c>
      <c r="E6267" s="38">
        <v>0.30749842027823132</v>
      </c>
      <c r="F6267" s="38">
        <v>41.907514450867048</v>
      </c>
    </row>
    <row r="6268" spans="1:6" x14ac:dyDescent="0.35">
      <c r="A6268" s="37" t="s">
        <v>10595</v>
      </c>
      <c r="B6268" s="38">
        <v>-34.751493310000001</v>
      </c>
      <c r="C6268" s="38">
        <v>-58.321187629999997</v>
      </c>
      <c r="D6268" s="38">
        <v>0.83700865507125854</v>
      </c>
      <c r="E6268" s="38">
        <v>0.81934230553137288</v>
      </c>
      <c r="F6268" s="38">
        <v>42.553191489361701</v>
      </c>
    </row>
    <row r="6269" spans="1:6" x14ac:dyDescent="0.35">
      <c r="A6269" s="37" t="s">
        <v>10596</v>
      </c>
      <c r="B6269" s="38">
        <v>-34.790878999999997</v>
      </c>
      <c r="C6269" s="38">
        <v>-58.309738099999997</v>
      </c>
      <c r="D6269" s="38">
        <v>0.63603049516677856</v>
      </c>
      <c r="E6269" s="38">
        <v>0.63247614000972951</v>
      </c>
      <c r="F6269" s="38">
        <v>42.271880819366849</v>
      </c>
    </row>
    <row r="6270" spans="1:6" x14ac:dyDescent="0.35">
      <c r="A6270" s="37" t="s">
        <v>10597</v>
      </c>
      <c r="B6270" s="38">
        <v>-34.760461409999998</v>
      </c>
      <c r="C6270" s="38">
        <v>-58.301567259999999</v>
      </c>
      <c r="D6270" s="38">
        <v>0.69519728422164917</v>
      </c>
      <c r="E6270" s="38">
        <v>0.71062255066794322</v>
      </c>
      <c r="F6270" s="38">
        <v>38.262476894639555</v>
      </c>
    </row>
    <row r="6271" spans="1:6" x14ac:dyDescent="0.35">
      <c r="A6271" s="37" t="s">
        <v>10598</v>
      </c>
      <c r="B6271" s="38">
        <v>-34.715741860000001</v>
      </c>
      <c r="C6271" s="38">
        <v>-58.29876213</v>
      </c>
      <c r="D6271" s="38">
        <v>0.33283334970474238</v>
      </c>
      <c r="E6271" s="38">
        <v>0.34904401205681468</v>
      </c>
      <c r="F6271" s="38">
        <v>31.955484896661368</v>
      </c>
    </row>
    <row r="6272" spans="1:6" x14ac:dyDescent="0.35">
      <c r="A6272" s="37" t="s">
        <v>10599</v>
      </c>
      <c r="B6272" s="38">
        <v>-34.723919870000003</v>
      </c>
      <c r="C6272" s="38">
        <v>-58.3228255</v>
      </c>
      <c r="D6272" s="38">
        <v>0.94241213798522949</v>
      </c>
      <c r="E6272" s="38">
        <v>0.94155805640750456</v>
      </c>
      <c r="F6272" s="38">
        <v>44.628099173553721</v>
      </c>
    </row>
    <row r="6273" spans="1:6" x14ac:dyDescent="0.35">
      <c r="A6273" s="37" t="s">
        <v>10600</v>
      </c>
      <c r="B6273" s="38">
        <v>-34.716435859999997</v>
      </c>
      <c r="C6273" s="38">
        <v>-58.256544069999997</v>
      </c>
      <c r="D6273" s="38">
        <v>0.17035254836082461</v>
      </c>
      <c r="E6273" s="38">
        <v>0.24817802696614649</v>
      </c>
      <c r="F6273" s="38">
        <v>25.482625482625483</v>
      </c>
    </row>
    <row r="6274" spans="1:6" x14ac:dyDescent="0.35">
      <c r="A6274" s="37" t="s">
        <v>10601</v>
      </c>
      <c r="B6274" s="38">
        <v>-34.728541389999997</v>
      </c>
      <c r="C6274" s="38">
        <v>-58.246330129999997</v>
      </c>
      <c r="D6274" s="38">
        <v>0.33366450667381292</v>
      </c>
      <c r="E6274" s="38">
        <v>0.2987611906869071</v>
      </c>
      <c r="F6274" s="38">
        <v>32.109004739336491</v>
      </c>
    </row>
    <row r="6275" spans="1:6" x14ac:dyDescent="0.35">
      <c r="A6275" s="37" t="s">
        <v>10602</v>
      </c>
      <c r="B6275" s="38">
        <v>-34.736161590000002</v>
      </c>
      <c r="C6275" s="38">
        <v>-58.294244859999999</v>
      </c>
      <c r="D6275" s="38">
        <v>0.44211417436599731</v>
      </c>
      <c r="E6275" s="38">
        <v>0.47012243916591012</v>
      </c>
      <c r="F6275" s="38">
        <v>39.655172413793103</v>
      </c>
    </row>
    <row r="6276" spans="1:6" x14ac:dyDescent="0.35">
      <c r="A6276" s="37" t="s">
        <v>2137</v>
      </c>
      <c r="B6276" s="38">
        <v>-34.727275460000001</v>
      </c>
      <c r="C6276" s="38">
        <v>-58.249970730000001</v>
      </c>
      <c r="D6276" s="38">
        <v>0.18099281191825869</v>
      </c>
      <c r="E6276" s="38">
        <v>0.19846694212820801</v>
      </c>
      <c r="F6276" s="38"/>
    </row>
    <row r="6277" spans="1:6" x14ac:dyDescent="0.35">
      <c r="A6277" s="37" t="s">
        <v>2139</v>
      </c>
      <c r="B6277" s="38">
        <v>-34.742595340000001</v>
      </c>
      <c r="C6277" s="38">
        <v>-58.271457179999999</v>
      </c>
      <c r="D6277" s="38">
        <v>0.2610282301902771</v>
      </c>
      <c r="E6277" s="38">
        <v>0.27204347260900452</v>
      </c>
      <c r="F6277" s="38"/>
    </row>
    <row r="6278" spans="1:6" x14ac:dyDescent="0.35">
      <c r="A6278" s="37" t="s">
        <v>2138</v>
      </c>
      <c r="B6278" s="38">
        <v>-34.766986469999999</v>
      </c>
      <c r="C6278" s="38">
        <v>-58.288010589999999</v>
      </c>
      <c r="D6278" s="38">
        <v>0.32220900058746338</v>
      </c>
      <c r="E6278" s="38">
        <v>0.34707627362675142</v>
      </c>
      <c r="F6278" s="38"/>
    </row>
    <row r="6279" spans="1:6" x14ac:dyDescent="0.35">
      <c r="A6279" s="37" t="s">
        <v>10603</v>
      </c>
      <c r="B6279" s="38">
        <v>-34.71684638</v>
      </c>
      <c r="C6279" s="38">
        <v>-58.2571358</v>
      </c>
      <c r="D6279" s="38">
        <v>0.1926040053367615</v>
      </c>
      <c r="E6279" s="38">
        <v>0.23393768729532469</v>
      </c>
      <c r="F6279" s="38">
        <v>31.326434619002825</v>
      </c>
    </row>
    <row r="6280" spans="1:6" x14ac:dyDescent="0.35">
      <c r="A6280" s="37" t="s">
        <v>10604</v>
      </c>
      <c r="B6280" s="38">
        <v>-34.745085179999997</v>
      </c>
      <c r="C6280" s="38">
        <v>-58.255598679999999</v>
      </c>
      <c r="D6280" s="38">
        <v>0.44022452831268311</v>
      </c>
      <c r="E6280" s="38">
        <v>0.41757157847687998</v>
      </c>
      <c r="F6280" s="38">
        <v>28.620102214650768</v>
      </c>
    </row>
    <row r="6281" spans="1:6" x14ac:dyDescent="0.35">
      <c r="A6281" s="37" t="s">
        <v>10605</v>
      </c>
      <c r="B6281" s="38">
        <v>-34.707710230000004</v>
      </c>
      <c r="C6281" s="38">
        <v>-58.280909200000004</v>
      </c>
      <c r="D6281" s="38">
        <v>0.14957880973815921</v>
      </c>
      <c r="E6281" s="38">
        <v>0.16743207984679451</v>
      </c>
      <c r="F6281" s="38">
        <v>18.428824571766096</v>
      </c>
    </row>
    <row r="6282" spans="1:6" x14ac:dyDescent="0.35">
      <c r="A6282" s="37" t="s">
        <v>10606</v>
      </c>
      <c r="B6282" s="38">
        <v>-34.776924790000002</v>
      </c>
      <c r="C6282" s="38">
        <v>-58.307059119999998</v>
      </c>
      <c r="D6282" s="38">
        <v>0.49139389395713812</v>
      </c>
      <c r="E6282" s="38">
        <v>0.47006580636307999</v>
      </c>
      <c r="F6282" s="38">
        <v>31.029810298102984</v>
      </c>
    </row>
    <row r="6283" spans="1:6" x14ac:dyDescent="0.35">
      <c r="A6283" s="37" t="s">
        <v>10607</v>
      </c>
      <c r="B6283" s="38">
        <v>-34.72022114</v>
      </c>
      <c r="C6283" s="38">
        <v>-58.258068710000003</v>
      </c>
      <c r="D6283" s="38">
        <v>0.1705896407365799</v>
      </c>
      <c r="E6283" s="38">
        <v>0.16837143566873339</v>
      </c>
      <c r="F6283" s="38">
        <v>23.926380368098162</v>
      </c>
    </row>
    <row r="6284" spans="1:6" x14ac:dyDescent="0.35">
      <c r="A6284" s="37" t="s">
        <v>10608</v>
      </c>
      <c r="B6284" s="38">
        <v>-34.72164549</v>
      </c>
      <c r="C6284" s="38">
        <v>-58.251779929999998</v>
      </c>
      <c r="D6284" s="38">
        <v>0.1538928896188736</v>
      </c>
      <c r="E6284" s="38">
        <v>0.18106230113067129</v>
      </c>
      <c r="F6284" s="38">
        <v>21.540656205420827</v>
      </c>
    </row>
    <row r="6285" spans="1:6" x14ac:dyDescent="0.35">
      <c r="A6285" s="37" t="s">
        <v>10609</v>
      </c>
      <c r="B6285" s="38">
        <v>-34.744509970000003</v>
      </c>
      <c r="C6285" s="38">
        <v>-58.288311059999998</v>
      </c>
      <c r="D6285" s="38">
        <v>0.25473421812057501</v>
      </c>
      <c r="E6285" s="38">
        <v>0.24806067629440409</v>
      </c>
      <c r="F6285" s="38">
        <v>30.444444444444446</v>
      </c>
    </row>
    <row r="6286" spans="1:6" x14ac:dyDescent="0.35">
      <c r="A6286" s="37" t="s">
        <v>10610</v>
      </c>
      <c r="B6286" s="38">
        <v>-34.70555186</v>
      </c>
      <c r="C6286" s="38">
        <v>-58.239523390000002</v>
      </c>
      <c r="D6286" s="38">
        <v>0.71548837423324585</v>
      </c>
      <c r="E6286" s="38">
        <v>0.71425541349359456</v>
      </c>
      <c r="F6286" s="38">
        <v>6.0377358490566042</v>
      </c>
    </row>
    <row r="6287" spans="1:6" x14ac:dyDescent="0.35">
      <c r="A6287" s="37" t="s">
        <v>10611</v>
      </c>
      <c r="B6287" s="38">
        <v>-34.727521809999999</v>
      </c>
      <c r="C6287" s="38">
        <v>-58.266241690000001</v>
      </c>
      <c r="D6287" s="38">
        <v>0.29723083972930908</v>
      </c>
      <c r="E6287" s="38">
        <v>0.2877551482335941</v>
      </c>
      <c r="F6287" s="38"/>
    </row>
    <row r="6288" spans="1:6" x14ac:dyDescent="0.35">
      <c r="A6288" s="37" t="s">
        <v>10612</v>
      </c>
      <c r="B6288" s="38">
        <v>-34.720506520000001</v>
      </c>
      <c r="C6288" s="38">
        <v>-58.25387886</v>
      </c>
      <c r="D6288" s="38">
        <v>0.2077738344669342</v>
      </c>
      <c r="E6288" s="38">
        <v>0.19347736239433291</v>
      </c>
      <c r="F6288" s="38">
        <v>61.414790996784561</v>
      </c>
    </row>
    <row r="6289" spans="1:6" x14ac:dyDescent="0.35">
      <c r="A6289" s="37" t="s">
        <v>10613</v>
      </c>
      <c r="B6289" s="38">
        <v>-34.751705309999998</v>
      </c>
      <c r="C6289" s="38">
        <v>-58.329592150000003</v>
      </c>
      <c r="D6289" s="38">
        <v>0.69491481781005859</v>
      </c>
      <c r="E6289" s="38">
        <v>0.71112793684005737</v>
      </c>
      <c r="F6289" s="38">
        <v>52.281368821292773</v>
      </c>
    </row>
    <row r="6290" spans="1:6" x14ac:dyDescent="0.35">
      <c r="A6290" s="37" t="s">
        <v>10614</v>
      </c>
      <c r="B6290" s="38">
        <v>-34.738089780000003</v>
      </c>
      <c r="C6290" s="38">
        <v>-58.276948050000001</v>
      </c>
      <c r="D6290" s="38">
        <v>0.39088255167007452</v>
      </c>
      <c r="E6290" s="38">
        <v>0.38058820044672159</v>
      </c>
      <c r="F6290" s="38">
        <v>56.521739130434781</v>
      </c>
    </row>
    <row r="6291" spans="1:6" x14ac:dyDescent="0.35">
      <c r="A6291" s="37" t="s">
        <v>10615</v>
      </c>
      <c r="B6291" s="38">
        <v>-34.770560070000002</v>
      </c>
      <c r="C6291" s="38">
        <v>-58.321677809999997</v>
      </c>
      <c r="D6291" s="38">
        <v>0.77833670377731323</v>
      </c>
      <c r="E6291" s="38">
        <v>0.80553816093338859</v>
      </c>
      <c r="F6291" s="38">
        <v>58.212560386473434</v>
      </c>
    </row>
    <row r="6292" spans="1:6" x14ac:dyDescent="0.35">
      <c r="A6292" s="37" t="s">
        <v>10616</v>
      </c>
      <c r="B6292" s="38">
        <v>-34.744857379999999</v>
      </c>
      <c r="C6292" s="38">
        <v>-58.240781900000002</v>
      </c>
      <c r="D6292" s="38">
        <v>0.21482919156551361</v>
      </c>
      <c r="E6292" s="38">
        <v>0.21746868576322281</v>
      </c>
      <c r="F6292" s="38">
        <v>45.197740112994353</v>
      </c>
    </row>
    <row r="6293" spans="1:6" x14ac:dyDescent="0.35">
      <c r="A6293" s="37" t="s">
        <v>10617</v>
      </c>
      <c r="B6293" s="38">
        <v>-34.71240607</v>
      </c>
      <c r="C6293" s="38">
        <v>-58.282247239999997</v>
      </c>
      <c r="D6293" s="38">
        <v>0.13475129008293149</v>
      </c>
      <c r="E6293" s="38">
        <v>0.14363726852713399</v>
      </c>
      <c r="F6293" s="38">
        <v>19.56989247311828</v>
      </c>
    </row>
    <row r="6294" spans="1:6" x14ac:dyDescent="0.35">
      <c r="A6294" s="37" t="s">
        <v>10618</v>
      </c>
      <c r="B6294" s="38">
        <v>-34.717591480000003</v>
      </c>
      <c r="C6294" s="38">
        <v>-58.262568190000003</v>
      </c>
      <c r="D6294" s="38">
        <v>0.37325197458267212</v>
      </c>
      <c r="E6294" s="38">
        <v>0.30085432178833899</v>
      </c>
      <c r="F6294" s="38">
        <v>64.379947229551448</v>
      </c>
    </row>
    <row r="6295" spans="1:6" x14ac:dyDescent="0.35">
      <c r="A6295" s="37" t="s">
        <v>10619</v>
      </c>
      <c r="B6295" s="38">
        <v>-34.749243640000003</v>
      </c>
      <c r="C6295" s="38">
        <v>-58.287894649999998</v>
      </c>
      <c r="D6295" s="38">
        <v>0.28380486369133001</v>
      </c>
      <c r="E6295" s="38">
        <v>0.27348552975389689</v>
      </c>
      <c r="F6295" s="38">
        <v>47.3967684021544</v>
      </c>
    </row>
    <row r="6296" spans="1:6" x14ac:dyDescent="0.35">
      <c r="A6296" s="37" t="s">
        <v>10620</v>
      </c>
      <c r="B6296" s="38">
        <v>-34.727746760000002</v>
      </c>
      <c r="C6296" s="38">
        <v>-58.254218850000001</v>
      </c>
      <c r="D6296" s="38">
        <v>0.13963174819946289</v>
      </c>
      <c r="E6296" s="38">
        <v>0.14950440334422249</v>
      </c>
      <c r="F6296" s="38">
        <v>57.434402332361515</v>
      </c>
    </row>
    <row r="6297" spans="1:6" x14ac:dyDescent="0.35">
      <c r="A6297" s="37" t="s">
        <v>10621</v>
      </c>
      <c r="B6297" s="38">
        <v>-34.717954890000001</v>
      </c>
      <c r="C6297" s="38">
        <v>-58.242974160000003</v>
      </c>
      <c r="D6297" s="38">
        <v>0.77854764461517334</v>
      </c>
      <c r="E6297" s="38">
        <v>0.79352399143012797</v>
      </c>
      <c r="F6297" s="38">
        <v>70.855614973262021</v>
      </c>
    </row>
    <row r="6298" spans="1:6" x14ac:dyDescent="0.35">
      <c r="A6298" s="37" t="s">
        <v>10622</v>
      </c>
      <c r="B6298" s="38">
        <v>-34.775058360000003</v>
      </c>
      <c r="C6298" s="38">
        <v>-58.315616210000002</v>
      </c>
      <c r="D6298" s="38">
        <v>0.60417401790618896</v>
      </c>
      <c r="E6298" s="38">
        <v>0.58514645966616541</v>
      </c>
      <c r="F6298" s="38">
        <v>46.127562642369021</v>
      </c>
    </row>
    <row r="6299" spans="1:6" x14ac:dyDescent="0.35">
      <c r="A6299" s="37" t="s">
        <v>10623</v>
      </c>
      <c r="B6299" s="38">
        <v>-34.736539929999999</v>
      </c>
      <c r="C6299" s="38">
        <v>-58.268541939999999</v>
      </c>
      <c r="D6299" s="38">
        <v>0.22501346468925479</v>
      </c>
      <c r="E6299" s="38">
        <v>0.24698897269931999</v>
      </c>
      <c r="F6299" s="38">
        <v>47.222222222222221</v>
      </c>
    </row>
    <row r="6300" spans="1:6" x14ac:dyDescent="0.35">
      <c r="A6300" s="37" t="s">
        <v>10624</v>
      </c>
      <c r="B6300" s="38">
        <v>-34.730895099999998</v>
      </c>
      <c r="C6300" s="38">
        <v>-58.266031409999997</v>
      </c>
      <c r="D6300" s="38">
        <v>0.18493787944316861</v>
      </c>
      <c r="E6300" s="38">
        <v>0.2311792977982097</v>
      </c>
      <c r="F6300" s="38">
        <v>49.589041095890416</v>
      </c>
    </row>
    <row r="6301" spans="1:6" x14ac:dyDescent="0.35">
      <c r="A6301" s="37" t="s">
        <v>10625</v>
      </c>
      <c r="B6301" s="38">
        <v>-34.750555230000003</v>
      </c>
      <c r="C6301" s="38">
        <v>-58.233663579999998</v>
      </c>
      <c r="D6301" s="38">
        <v>0.21366336941719061</v>
      </c>
      <c r="E6301" s="38">
        <v>0.23137756397849629</v>
      </c>
      <c r="F6301" s="38">
        <v>40.476190476190474</v>
      </c>
    </row>
    <row r="6302" spans="1:6" x14ac:dyDescent="0.35">
      <c r="A6302" s="37" t="s">
        <v>10626</v>
      </c>
      <c r="B6302" s="38">
        <v>-34.726911800000003</v>
      </c>
      <c r="C6302" s="38">
        <v>-58.31224898</v>
      </c>
      <c r="D6302" s="38">
        <v>0.79002779722213745</v>
      </c>
      <c r="E6302" s="38">
        <v>0.80740986990206165</v>
      </c>
      <c r="F6302" s="38">
        <v>69.473684210526315</v>
      </c>
    </row>
    <row r="6303" spans="1:6" x14ac:dyDescent="0.35">
      <c r="A6303" s="37" t="s">
        <v>10627</v>
      </c>
      <c r="B6303" s="38">
        <v>-34.722641979999999</v>
      </c>
      <c r="C6303" s="38">
        <v>-58.268877609999997</v>
      </c>
      <c r="D6303" s="38">
        <v>0.27676615118980408</v>
      </c>
      <c r="E6303" s="38">
        <v>0.27776040338181163</v>
      </c>
      <c r="F6303" s="38">
        <v>42.857142857142854</v>
      </c>
    </row>
    <row r="6304" spans="1:6" x14ac:dyDescent="0.35">
      <c r="A6304" s="37" t="s">
        <v>10628</v>
      </c>
      <c r="B6304" s="38">
        <v>-34.727501240000002</v>
      </c>
      <c r="C6304" s="38">
        <v>-58.266202829999997</v>
      </c>
      <c r="D6304" s="38">
        <v>0.29723083972930908</v>
      </c>
      <c r="E6304" s="38">
        <v>0.28792252940566909</v>
      </c>
      <c r="F6304" s="38">
        <v>52.293577981651374</v>
      </c>
    </row>
    <row r="6305" spans="1:6" x14ac:dyDescent="0.35">
      <c r="A6305" s="37" t="s">
        <v>10629</v>
      </c>
      <c r="B6305" s="38">
        <v>-34.711133410000002</v>
      </c>
      <c r="C6305" s="38">
        <v>-58.285646900000003</v>
      </c>
      <c r="D6305" s="38">
        <v>0.20669704675674441</v>
      </c>
      <c r="E6305" s="38">
        <v>0.19865089380427409</v>
      </c>
      <c r="F6305" s="38">
        <v>44.967880085653107</v>
      </c>
    </row>
    <row r="6306" spans="1:6" x14ac:dyDescent="0.35">
      <c r="A6306" s="37" t="s">
        <v>10630</v>
      </c>
      <c r="B6306" s="38">
        <v>-34.72720417</v>
      </c>
      <c r="C6306" s="38">
        <v>-58.250025530000002</v>
      </c>
      <c r="D6306" s="38">
        <v>0.17756193876266479</v>
      </c>
      <c r="E6306" s="38">
        <v>0.1975641995668411</v>
      </c>
      <c r="F6306" s="38">
        <v>37.4079528718704</v>
      </c>
    </row>
    <row r="6307" spans="1:6" x14ac:dyDescent="0.35">
      <c r="A6307" s="37" t="s">
        <v>10631</v>
      </c>
      <c r="B6307" s="38">
        <v>-34.723873740000002</v>
      </c>
      <c r="C6307" s="38">
        <v>-58.298367259999999</v>
      </c>
      <c r="D6307" s="38">
        <v>0.26158502697944641</v>
      </c>
      <c r="E6307" s="38">
        <v>0.26599407115498103</v>
      </c>
      <c r="F6307" s="38">
        <v>49.142857142857146</v>
      </c>
    </row>
    <row r="6308" spans="1:6" x14ac:dyDescent="0.35">
      <c r="A6308" s="37" t="s">
        <v>10632</v>
      </c>
      <c r="B6308" s="38">
        <v>-34.715525749999998</v>
      </c>
      <c r="C6308" s="38">
        <v>-58.298720119999999</v>
      </c>
      <c r="D6308" s="38">
        <v>0.33545929193496699</v>
      </c>
      <c r="E6308" s="38">
        <v>0.3505081306946905</v>
      </c>
      <c r="F6308" s="38">
        <v>41.950464396284829</v>
      </c>
    </row>
    <row r="6309" spans="1:6" x14ac:dyDescent="0.35">
      <c r="A6309" s="37" t="s">
        <v>10633</v>
      </c>
      <c r="B6309" s="38">
        <v>-34.719200000000001</v>
      </c>
      <c r="C6309" s="38">
        <v>-58.270407460000001</v>
      </c>
      <c r="D6309" s="38">
        <v>0.24310655891895289</v>
      </c>
      <c r="E6309" s="38">
        <v>0.24675999411514829</v>
      </c>
      <c r="F6309" s="38">
        <v>32.024169184290031</v>
      </c>
    </row>
    <row r="6310" spans="1:6" x14ac:dyDescent="0.35">
      <c r="A6310" s="37" t="s">
        <v>10634</v>
      </c>
      <c r="B6310" s="38">
        <v>-34.714732169999998</v>
      </c>
      <c r="C6310" s="38">
        <v>-58.272615590000001</v>
      </c>
      <c r="D6310" s="38">
        <v>0.21436755359172821</v>
      </c>
      <c r="E6310" s="38">
        <v>0.22040410182977979</v>
      </c>
      <c r="F6310" s="38">
        <v>40.967741935483872</v>
      </c>
    </row>
    <row r="6311" spans="1:6" x14ac:dyDescent="0.35">
      <c r="A6311" s="37" t="s">
        <v>10635</v>
      </c>
      <c r="B6311" s="38">
        <v>-34.705484230000003</v>
      </c>
      <c r="C6311" s="38">
        <v>-58.285770569999997</v>
      </c>
      <c r="D6311" s="38">
        <v>0.24520024657249451</v>
      </c>
      <c r="E6311" s="38">
        <v>0.2433746339459168</v>
      </c>
      <c r="F6311" s="38">
        <v>48.113207547169814</v>
      </c>
    </row>
    <row r="6312" spans="1:6" x14ac:dyDescent="0.35">
      <c r="A6312" s="37" t="s">
        <v>10636</v>
      </c>
      <c r="B6312" s="38">
        <v>-34.751381819999999</v>
      </c>
      <c r="C6312" s="38">
        <v>-58.335476100000001</v>
      </c>
      <c r="D6312" s="38">
        <v>0.67469924688339233</v>
      </c>
      <c r="E6312" s="38">
        <v>0.68407089806891774</v>
      </c>
      <c r="F6312" s="38">
        <v>51.758793969849251</v>
      </c>
    </row>
    <row r="6313" spans="1:6" x14ac:dyDescent="0.35">
      <c r="A6313" s="37" t="s">
        <v>10637</v>
      </c>
      <c r="B6313" s="38">
        <v>-34.731316139999997</v>
      </c>
      <c r="C6313" s="38">
        <v>-58.287323489999999</v>
      </c>
      <c r="D6313" s="38">
        <v>0.38916361331939697</v>
      </c>
      <c r="E6313" s="38">
        <v>0.38228365859469848</v>
      </c>
      <c r="F6313" s="38">
        <v>49.729729729729733</v>
      </c>
    </row>
    <row r="6314" spans="1:6" x14ac:dyDescent="0.35">
      <c r="A6314" s="37" t="s">
        <v>10638</v>
      </c>
      <c r="B6314" s="38">
        <v>-34.73791971</v>
      </c>
      <c r="C6314" s="38">
        <v>-58.305113419999998</v>
      </c>
      <c r="D6314" s="38">
        <v>0.75618797540664673</v>
      </c>
      <c r="E6314" s="38">
        <v>0.75940092189891917</v>
      </c>
      <c r="F6314" s="38">
        <v>62.577962577962573</v>
      </c>
    </row>
    <row r="6315" spans="1:6" x14ac:dyDescent="0.35">
      <c r="A6315" s="37" t="s">
        <v>10639</v>
      </c>
      <c r="B6315" s="38">
        <v>-34.736337040000002</v>
      </c>
      <c r="C6315" s="38">
        <v>-58.237949129999997</v>
      </c>
      <c r="D6315" s="38">
        <v>0.36630901694297791</v>
      </c>
      <c r="E6315" s="38">
        <v>0.34471104725411061</v>
      </c>
      <c r="F6315" s="38">
        <v>47.971360381861579</v>
      </c>
    </row>
    <row r="6316" spans="1:6" x14ac:dyDescent="0.35">
      <c r="A6316" s="37" t="s">
        <v>10640</v>
      </c>
      <c r="B6316" s="38">
        <v>-34.712704219999999</v>
      </c>
      <c r="C6316" s="38">
        <v>-58.262802729999997</v>
      </c>
      <c r="D6316" s="38">
        <v>0.39097568392753601</v>
      </c>
      <c r="E6316" s="38">
        <v>0.41724307364539098</v>
      </c>
      <c r="F6316" s="38">
        <v>60.975609756097562</v>
      </c>
    </row>
    <row r="6317" spans="1:6" x14ac:dyDescent="0.35">
      <c r="A6317" s="37" t="s">
        <v>10641</v>
      </c>
      <c r="B6317" s="38">
        <v>-34.736009039999999</v>
      </c>
      <c r="C6317" s="38">
        <v>-58.258926950000003</v>
      </c>
      <c r="D6317" s="38">
        <v>0.14384238421916959</v>
      </c>
      <c r="E6317" s="38">
        <v>0.16492144059803751</v>
      </c>
      <c r="F6317" s="38">
        <v>35.763888888888893</v>
      </c>
    </row>
    <row r="6318" spans="1:6" x14ac:dyDescent="0.35">
      <c r="A6318" s="37" t="s">
        <v>10642</v>
      </c>
      <c r="B6318" s="38">
        <v>-34.712555950000002</v>
      </c>
      <c r="C6318" s="38">
        <v>-58.305230119999997</v>
      </c>
      <c r="D6318" s="38">
        <v>0.5276186466217041</v>
      </c>
      <c r="E6318" s="38">
        <v>0.52280879503971822</v>
      </c>
      <c r="F6318" s="38">
        <v>58.720930232558146</v>
      </c>
    </row>
    <row r="6319" spans="1:6" x14ac:dyDescent="0.35">
      <c r="A6319" s="37" t="s">
        <v>10643</v>
      </c>
      <c r="B6319" s="38">
        <v>-34.778670920000003</v>
      </c>
      <c r="C6319" s="38">
        <v>-58.30907491</v>
      </c>
      <c r="D6319" s="38">
        <v>0.44538161158561712</v>
      </c>
      <c r="E6319" s="38">
        <v>0.45080552995204931</v>
      </c>
      <c r="F6319" s="38">
        <v>51.200873362445407</v>
      </c>
    </row>
    <row r="6320" spans="1:6" x14ac:dyDescent="0.35">
      <c r="A6320" s="37" t="s">
        <v>10644</v>
      </c>
      <c r="B6320" s="38">
        <v>-34.73413231</v>
      </c>
      <c r="C6320" s="38">
        <v>-58.326313659999997</v>
      </c>
      <c r="D6320" s="38">
        <v>0.81231057643890381</v>
      </c>
      <c r="E6320" s="38">
        <v>0.84648255238661896</v>
      </c>
      <c r="F6320" s="38">
        <v>64.375</v>
      </c>
    </row>
    <row r="6321" spans="1:6" x14ac:dyDescent="0.35">
      <c r="A6321" s="37" t="s">
        <v>10645</v>
      </c>
      <c r="B6321" s="38">
        <v>-34.76768354</v>
      </c>
      <c r="C6321" s="38">
        <v>-58.259676659999997</v>
      </c>
      <c r="D6321" s="38">
        <v>0.67457592487335205</v>
      </c>
      <c r="E6321" s="38">
        <v>0.70012482843900981</v>
      </c>
      <c r="F6321" s="38">
        <v>55.555555555555557</v>
      </c>
    </row>
    <row r="6322" spans="1:6" x14ac:dyDescent="0.35">
      <c r="A6322" s="37" t="s">
        <v>10646</v>
      </c>
      <c r="B6322" s="38">
        <v>-34.758736820000003</v>
      </c>
      <c r="C6322" s="38">
        <v>-58.272357739999997</v>
      </c>
      <c r="D6322" s="38">
        <v>0.27788236737251282</v>
      </c>
      <c r="E6322" s="38">
        <v>0.27759439829323029</v>
      </c>
      <c r="F6322" s="38">
        <v>44.363636363636367</v>
      </c>
    </row>
    <row r="6323" spans="1:6" x14ac:dyDescent="0.35">
      <c r="A6323" s="37" t="s">
        <v>10647</v>
      </c>
      <c r="B6323" s="38">
        <v>-34.724481689999998</v>
      </c>
      <c r="C6323" s="38">
        <v>-58.280974999999998</v>
      </c>
      <c r="D6323" s="38">
        <v>0.26223447918891912</v>
      </c>
      <c r="E6323" s="38">
        <v>0.27963221404287553</v>
      </c>
      <c r="F6323" s="38">
        <v>55.500000000000007</v>
      </c>
    </row>
    <row r="6324" spans="1:6" x14ac:dyDescent="0.35">
      <c r="A6324" s="37" t="s">
        <v>10648</v>
      </c>
      <c r="B6324" s="38">
        <v>-34.74203181</v>
      </c>
      <c r="C6324" s="38">
        <v>-58.315457459999998</v>
      </c>
      <c r="D6324" s="38">
        <v>0.84291750192642212</v>
      </c>
      <c r="E6324" s="38">
        <v>0.84217632287427002</v>
      </c>
      <c r="F6324" s="38">
        <v>65.363128491620117</v>
      </c>
    </row>
    <row r="6325" spans="1:6" x14ac:dyDescent="0.35">
      <c r="A6325" s="37" t="s">
        <v>10649</v>
      </c>
      <c r="B6325" s="38">
        <v>-34.737935419999999</v>
      </c>
      <c r="C6325" s="38">
        <v>-58.245416679999998</v>
      </c>
      <c r="D6325" s="38">
        <v>0.21006232500076291</v>
      </c>
      <c r="E6325" s="38">
        <v>0.2207527024050554</v>
      </c>
      <c r="F6325" s="38">
        <v>29.929577464788732</v>
      </c>
    </row>
    <row r="6326" spans="1:6" x14ac:dyDescent="0.35">
      <c r="A6326" s="37" t="s">
        <v>10650</v>
      </c>
      <c r="B6326" s="38">
        <v>-34.726082439999999</v>
      </c>
      <c r="C6326" s="38">
        <v>-58.23371496</v>
      </c>
      <c r="D6326" s="38">
        <v>0.82889425754547119</v>
      </c>
      <c r="E6326" s="38">
        <v>0.7778528912199868</v>
      </c>
      <c r="F6326" s="38">
        <v>68.987341772151893</v>
      </c>
    </row>
    <row r="6327" spans="1:6" x14ac:dyDescent="0.35">
      <c r="A6327" s="37" t="s">
        <v>10651</v>
      </c>
      <c r="B6327" s="38">
        <v>-34.765790199999998</v>
      </c>
      <c r="C6327" s="38">
        <v>-58.293185889999997</v>
      </c>
      <c r="D6327" s="38">
        <v>0.38692256808280939</v>
      </c>
      <c r="E6327" s="38">
        <v>0.3873947825696733</v>
      </c>
      <c r="F6327" s="38">
        <v>53.16901408450704</v>
      </c>
    </row>
    <row r="6328" spans="1:6" x14ac:dyDescent="0.35">
      <c r="A6328" s="37" t="s">
        <v>10652</v>
      </c>
      <c r="B6328" s="38">
        <v>-34.755203280000003</v>
      </c>
      <c r="C6328" s="38">
        <v>-58.290604190000003</v>
      </c>
      <c r="D6328" s="38">
        <v>0.35252422094345093</v>
      </c>
      <c r="E6328" s="38">
        <v>0.349824976276707</v>
      </c>
      <c r="F6328" s="38">
        <v>44.171779141104295</v>
      </c>
    </row>
    <row r="6329" spans="1:6" x14ac:dyDescent="0.35">
      <c r="A6329" s="37" t="s">
        <v>10653</v>
      </c>
      <c r="B6329" s="38">
        <v>-34.705229250000002</v>
      </c>
      <c r="C6329" s="38">
        <v>-58.299603529999999</v>
      </c>
      <c r="D6329" s="38">
        <v>0.3921559751033783</v>
      </c>
      <c r="E6329" s="38">
        <v>0.52727171863828382</v>
      </c>
      <c r="F6329" s="38">
        <v>74.109263657957243</v>
      </c>
    </row>
    <row r="6330" spans="1:6" x14ac:dyDescent="0.35">
      <c r="A6330" s="37" t="s">
        <v>10654</v>
      </c>
      <c r="B6330" s="38">
        <v>-34.764564849999999</v>
      </c>
      <c r="C6330" s="38">
        <v>-58.300299119999998</v>
      </c>
      <c r="D6330" s="38">
        <v>0.70413661003112793</v>
      </c>
      <c r="E6330" s="38">
        <v>0.65641688280983979</v>
      </c>
      <c r="F6330" s="38">
        <v>63.678160919540225</v>
      </c>
    </row>
    <row r="6331" spans="1:6" x14ac:dyDescent="0.35">
      <c r="A6331" s="37" t="s">
        <v>10655</v>
      </c>
      <c r="B6331" s="38">
        <v>-34.749860079999998</v>
      </c>
      <c r="C6331" s="38">
        <v>-58.243451280000002</v>
      </c>
      <c r="D6331" s="38">
        <v>0.54025107622146606</v>
      </c>
      <c r="E6331" s="38">
        <v>0.53615254485929331</v>
      </c>
      <c r="F6331" s="38">
        <v>52.666666666666664</v>
      </c>
    </row>
    <row r="6332" spans="1:6" x14ac:dyDescent="0.35">
      <c r="A6332" s="37" t="s">
        <v>10656</v>
      </c>
      <c r="B6332" s="38">
        <v>-34.772997859999997</v>
      </c>
      <c r="C6332" s="38">
        <v>-58.295864369999997</v>
      </c>
      <c r="D6332" s="38">
        <v>0.45139986276626592</v>
      </c>
      <c r="E6332" s="38">
        <v>0.49053327296231242</v>
      </c>
      <c r="F6332" s="38">
        <v>63.551401869158873</v>
      </c>
    </row>
    <row r="6333" spans="1:6" x14ac:dyDescent="0.35">
      <c r="A6333" s="37" t="s">
        <v>10657</v>
      </c>
      <c r="B6333" s="38">
        <v>-34.701058060000001</v>
      </c>
      <c r="C6333" s="38">
        <v>-58.29283212</v>
      </c>
      <c r="D6333" s="38">
        <v>0.30020609498023992</v>
      </c>
      <c r="E6333" s="38">
        <v>0.30614116958209447</v>
      </c>
      <c r="F6333" s="38">
        <v>52.739726027397261</v>
      </c>
    </row>
    <row r="6334" spans="1:6" x14ac:dyDescent="0.35">
      <c r="A6334" s="37" t="s">
        <v>10658</v>
      </c>
      <c r="B6334" s="38">
        <v>-34.70854757</v>
      </c>
      <c r="C6334" s="38">
        <v>-58.272041219999998</v>
      </c>
      <c r="D6334" s="38">
        <v>0.26597219705581671</v>
      </c>
      <c r="E6334" s="38">
        <v>0.26431625218767868</v>
      </c>
      <c r="F6334" s="38">
        <v>56.17977528089888</v>
      </c>
    </row>
    <row r="6335" spans="1:6" x14ac:dyDescent="0.35">
      <c r="A6335" s="37" t="s">
        <v>10659</v>
      </c>
      <c r="B6335" s="38">
        <v>-34.72317108</v>
      </c>
      <c r="C6335" s="38">
        <v>-58.303627069999997</v>
      </c>
      <c r="D6335" s="38">
        <v>0.48685291409492493</v>
      </c>
      <c r="E6335" s="38">
        <v>0.42445231450570597</v>
      </c>
      <c r="F6335" s="38">
        <v>51.075268817204304</v>
      </c>
    </row>
    <row r="6336" spans="1:6" x14ac:dyDescent="0.35">
      <c r="A6336" s="37" t="s">
        <v>10660</v>
      </c>
      <c r="B6336" s="38">
        <v>-34.742538029999999</v>
      </c>
      <c r="C6336" s="38">
        <v>-58.219975220000002</v>
      </c>
      <c r="D6336" s="38">
        <v>0.50590246915817261</v>
      </c>
      <c r="E6336" s="38">
        <v>0.51741805332047597</v>
      </c>
      <c r="F6336" s="38">
        <v>57.534246575342465</v>
      </c>
    </row>
    <row r="6337" spans="1:6" x14ac:dyDescent="0.35">
      <c r="A6337" s="37" t="s">
        <v>10661</v>
      </c>
      <c r="B6337" s="38">
        <v>-34.770312740000001</v>
      </c>
      <c r="C6337" s="38">
        <v>-58.322329089999997</v>
      </c>
      <c r="D6337" s="38">
        <v>0.82653814554214478</v>
      </c>
      <c r="E6337" s="38">
        <v>0.80783287797655379</v>
      </c>
      <c r="F6337" s="38">
        <v>58.472998137802612</v>
      </c>
    </row>
    <row r="6338" spans="1:6" x14ac:dyDescent="0.35">
      <c r="A6338" s="37" t="s">
        <v>10662</v>
      </c>
      <c r="B6338" s="38">
        <v>-34.77246444</v>
      </c>
      <c r="C6338" s="38">
        <v>-58.286434049999997</v>
      </c>
      <c r="D6338" s="38">
        <v>0.58655858039855957</v>
      </c>
      <c r="E6338" s="38">
        <v>0.52634129894746318</v>
      </c>
      <c r="F6338" s="38">
        <v>51.03448275862069</v>
      </c>
    </row>
    <row r="6339" spans="1:6" x14ac:dyDescent="0.35">
      <c r="A6339" s="37" t="s">
        <v>10663</v>
      </c>
      <c r="B6339" s="38">
        <v>-34.754601489999999</v>
      </c>
      <c r="C6339" s="38">
        <v>-58.245367950000002</v>
      </c>
      <c r="D6339" s="38">
        <v>0.68869835138320923</v>
      </c>
      <c r="E6339" s="38">
        <v>0.65935960814759542</v>
      </c>
      <c r="F6339" s="38">
        <v>62.931034482758619</v>
      </c>
    </row>
    <row r="6340" spans="1:6" x14ac:dyDescent="0.35">
      <c r="A6340" s="37" t="s">
        <v>10664</v>
      </c>
      <c r="B6340" s="38">
        <v>-34.779094860000001</v>
      </c>
      <c r="C6340" s="38">
        <v>-58.309189000000003</v>
      </c>
      <c r="D6340" s="38">
        <v>0.44538161158561712</v>
      </c>
      <c r="E6340" s="38">
        <v>0.45024587606128891</v>
      </c>
      <c r="F6340" s="38">
        <v>48.992248062015506</v>
      </c>
    </row>
    <row r="6341" spans="1:6" x14ac:dyDescent="0.35">
      <c r="A6341" s="37" t="s">
        <v>10665</v>
      </c>
      <c r="B6341" s="38">
        <v>-34.760331499999999</v>
      </c>
      <c r="C6341" s="38">
        <v>-58.268236010000003</v>
      </c>
      <c r="D6341" s="38">
        <v>0.30787438154220581</v>
      </c>
      <c r="E6341" s="38">
        <v>0.31865550412072069</v>
      </c>
      <c r="F6341" s="38">
        <v>51.331719128329297</v>
      </c>
    </row>
    <row r="6342" spans="1:6" x14ac:dyDescent="0.35">
      <c r="A6342" s="37" t="s">
        <v>10666</v>
      </c>
      <c r="B6342" s="38">
        <v>-34.754719100000003</v>
      </c>
      <c r="C6342" s="38">
        <v>-58.278337919999998</v>
      </c>
      <c r="D6342" s="38">
        <v>0.2326832711696625</v>
      </c>
      <c r="E6342" s="38">
        <v>0.23190453849934239</v>
      </c>
      <c r="F6342" s="38">
        <v>47.379912663755455</v>
      </c>
    </row>
    <row r="6343" spans="1:6" x14ac:dyDescent="0.35">
      <c r="A6343" s="37" t="s">
        <v>10667</v>
      </c>
      <c r="B6343" s="38">
        <v>-34.743716990000003</v>
      </c>
      <c r="C6343" s="38">
        <v>-58.300953919999998</v>
      </c>
      <c r="D6343" s="38">
        <v>0.72274249792098999</v>
      </c>
      <c r="E6343" s="38">
        <v>0.73093002877737345</v>
      </c>
      <c r="F6343" s="38">
        <v>66.554054054054063</v>
      </c>
    </row>
    <row r="6344" spans="1:6" x14ac:dyDescent="0.35">
      <c r="A6344" s="37" t="s">
        <v>10668</v>
      </c>
      <c r="B6344" s="38">
        <v>-34.794167250000001</v>
      </c>
      <c r="C6344" s="38">
        <v>-58.305453419999999</v>
      </c>
      <c r="D6344" s="38">
        <v>0.74786174297332764</v>
      </c>
      <c r="E6344" s="38">
        <v>0.75477765540818909</v>
      </c>
      <c r="F6344" s="38">
        <v>61.981981981981981</v>
      </c>
    </row>
    <row r="6345" spans="1:6" x14ac:dyDescent="0.35">
      <c r="A6345" s="37" t="s">
        <v>10669</v>
      </c>
      <c r="B6345" s="38">
        <v>-34.743394250000001</v>
      </c>
      <c r="C6345" s="38">
        <v>-58.270211269999997</v>
      </c>
      <c r="D6345" s="38">
        <v>0.27109122276306152</v>
      </c>
      <c r="E6345" s="38">
        <v>0.28783484447646779</v>
      </c>
      <c r="F6345" s="38">
        <v>47.804878048780488</v>
      </c>
    </row>
    <row r="6346" spans="1:6" x14ac:dyDescent="0.35">
      <c r="A6346" s="37" t="s">
        <v>10670</v>
      </c>
      <c r="B6346" s="38">
        <v>-34.793268269999999</v>
      </c>
      <c r="C6346" s="38">
        <v>-58.306084429999999</v>
      </c>
      <c r="D6346" s="38">
        <v>0.70162636041641235</v>
      </c>
      <c r="E6346" s="38">
        <v>0.73377333659874766</v>
      </c>
      <c r="F6346" s="38">
        <v>56.614785992217897</v>
      </c>
    </row>
    <row r="6347" spans="1:6" x14ac:dyDescent="0.35">
      <c r="A6347" s="37" t="s">
        <v>10671</v>
      </c>
      <c r="B6347" s="38">
        <v>-34.743929659999999</v>
      </c>
      <c r="C6347" s="38">
        <v>-58.330411419999997</v>
      </c>
      <c r="D6347" s="38">
        <v>0.77773809432983398</v>
      </c>
      <c r="E6347" s="38">
        <v>0.76600380557956116</v>
      </c>
      <c r="F6347" s="38">
        <v>58.720930232558146</v>
      </c>
    </row>
    <row r="6348" spans="1:6" x14ac:dyDescent="0.35">
      <c r="A6348" s="37" t="s">
        <v>10672</v>
      </c>
      <c r="B6348" s="38">
        <v>-34.700577469999999</v>
      </c>
      <c r="C6348" s="38">
        <v>-58.285368859999998</v>
      </c>
      <c r="D6348" s="38">
        <v>0.31663689017295837</v>
      </c>
      <c r="E6348" s="38">
        <v>0.24130316674709321</v>
      </c>
      <c r="F6348" s="38">
        <v>43.333333333333336</v>
      </c>
    </row>
    <row r="6349" spans="1:6" x14ac:dyDescent="0.35">
      <c r="A6349" s="37" t="s">
        <v>10673</v>
      </c>
      <c r="B6349" s="38">
        <v>-34.731275510000003</v>
      </c>
      <c r="C6349" s="38">
        <v>-58.300161869999997</v>
      </c>
      <c r="D6349" s="38">
        <v>0.56335973739624023</v>
      </c>
      <c r="E6349" s="38">
        <v>0.57671105136742462</v>
      </c>
      <c r="F6349" s="38">
        <v>54.035087719298247</v>
      </c>
    </row>
    <row r="6350" spans="1:6" x14ac:dyDescent="0.35">
      <c r="A6350" s="37" t="s">
        <v>10674</v>
      </c>
      <c r="B6350" s="38">
        <v>-34.738478379999997</v>
      </c>
      <c r="C6350" s="38">
        <v>-58.330565300000004</v>
      </c>
      <c r="D6350" s="38">
        <v>0.67487388849258423</v>
      </c>
      <c r="E6350" s="38">
        <v>0.70236454904079437</v>
      </c>
      <c r="F6350" s="38">
        <v>51.748251748251747</v>
      </c>
    </row>
    <row r="6351" spans="1:6" x14ac:dyDescent="0.35">
      <c r="A6351" s="37" t="s">
        <v>10675</v>
      </c>
      <c r="B6351" s="38">
        <v>-34.784086189999996</v>
      </c>
      <c r="C6351" s="38">
        <v>-58.311980550000001</v>
      </c>
      <c r="D6351" s="38">
        <v>0.49274936318397522</v>
      </c>
      <c r="E6351" s="38">
        <v>0.52836088876466492</v>
      </c>
      <c r="F6351" s="38">
        <v>51.99063231850117</v>
      </c>
    </row>
    <row r="6352" spans="1:6" x14ac:dyDescent="0.35">
      <c r="A6352" s="37" t="s">
        <v>10676</v>
      </c>
      <c r="B6352" s="38">
        <v>-34.724043180000002</v>
      </c>
      <c r="C6352" s="38">
        <v>-58.322207200000001</v>
      </c>
      <c r="D6352" s="38">
        <v>0.94241213798522949</v>
      </c>
      <c r="E6352" s="38">
        <v>0.93820260229863617</v>
      </c>
      <c r="F6352" s="38">
        <v>55.763823805060916</v>
      </c>
    </row>
    <row r="6353" spans="1:6" x14ac:dyDescent="0.35">
      <c r="A6353" s="37" t="s">
        <v>10677</v>
      </c>
      <c r="B6353" s="38">
        <v>-34.766016380000003</v>
      </c>
      <c r="C6353" s="38">
        <v>-58.269581870000003</v>
      </c>
      <c r="D6353" s="38">
        <v>0.32513940334320068</v>
      </c>
      <c r="E6353" s="38">
        <v>0.42674933705064988</v>
      </c>
      <c r="F6353" s="38">
        <v>46.017699115044245</v>
      </c>
    </row>
    <row r="6354" spans="1:6" x14ac:dyDescent="0.35">
      <c r="A6354" s="37" t="s">
        <v>10678</v>
      </c>
      <c r="B6354" s="38">
        <v>-34.740156980000002</v>
      </c>
      <c r="C6354" s="38">
        <v>-58.225257999999997</v>
      </c>
      <c r="D6354" s="38">
        <v>0.46835914254188538</v>
      </c>
      <c r="E6354" s="38">
        <v>0.46831806642668589</v>
      </c>
      <c r="F6354" s="38">
        <v>64.978902953586498</v>
      </c>
    </row>
    <row r="6355" spans="1:6" x14ac:dyDescent="0.35">
      <c r="A6355" s="37" t="s">
        <v>10679</v>
      </c>
      <c r="B6355" s="38">
        <v>-34.754256689999998</v>
      </c>
      <c r="C6355" s="38">
        <v>-58.307187710000001</v>
      </c>
      <c r="D6355" s="38">
        <v>0.72141069173812866</v>
      </c>
      <c r="E6355" s="38">
        <v>0.72922859850682709</v>
      </c>
      <c r="F6355" s="38">
        <v>58.174097664543524</v>
      </c>
    </row>
    <row r="6356" spans="1:6" x14ac:dyDescent="0.35">
      <c r="A6356" s="37" t="s">
        <v>10680</v>
      </c>
      <c r="B6356" s="38">
        <v>-34.7490576</v>
      </c>
      <c r="C6356" s="38">
        <v>-58.253847309999998</v>
      </c>
      <c r="D6356" s="38">
        <v>0.68943053483963013</v>
      </c>
      <c r="E6356" s="38">
        <v>0.59848767832705851</v>
      </c>
      <c r="F6356" s="38">
        <v>58.89212827988338</v>
      </c>
    </row>
    <row r="6357" spans="1:6" x14ac:dyDescent="0.35">
      <c r="A6357" s="37" t="s">
        <v>10681</v>
      </c>
      <c r="B6357" s="38">
        <v>-34.740098879999998</v>
      </c>
      <c r="C6357" s="38">
        <v>-58.343304750000001</v>
      </c>
      <c r="D6357" s="38">
        <v>0.70824450254440308</v>
      </c>
      <c r="E6357" s="38">
        <v>0.69661570531981332</v>
      </c>
      <c r="F6357" s="38">
        <v>57.894736842105267</v>
      </c>
    </row>
    <row r="6358" spans="1:6" x14ac:dyDescent="0.35">
      <c r="A6358" s="37" t="s">
        <v>10682</v>
      </c>
      <c r="B6358" s="38">
        <v>-34.762186829999997</v>
      </c>
      <c r="C6358" s="38">
        <v>-58.28456327</v>
      </c>
      <c r="D6358" s="38">
        <v>0.2497033774852753</v>
      </c>
      <c r="E6358" s="38">
        <v>0.23453992162201859</v>
      </c>
      <c r="F6358" s="38">
        <v>40.336134453781511</v>
      </c>
    </row>
    <row r="6359" spans="1:6" x14ac:dyDescent="0.35">
      <c r="A6359" s="37" t="s">
        <v>10683</v>
      </c>
      <c r="B6359" s="38">
        <v>-34.738921759999997</v>
      </c>
      <c r="C6359" s="38">
        <v>-58.323807680000002</v>
      </c>
      <c r="D6359" s="38">
        <v>0.66113758087158203</v>
      </c>
      <c r="E6359" s="38">
        <v>0.68133363755125753</v>
      </c>
      <c r="F6359" s="38">
        <v>63.771186440677965</v>
      </c>
    </row>
    <row r="6360" spans="1:6" x14ac:dyDescent="0.35">
      <c r="A6360" s="37" t="s">
        <v>10684</v>
      </c>
      <c r="B6360" s="38">
        <v>-34.732461669999999</v>
      </c>
      <c r="C6360" s="38">
        <v>-58.232459779999999</v>
      </c>
      <c r="D6360" s="38">
        <v>0.52442342042922974</v>
      </c>
      <c r="E6360" s="38">
        <v>0.47216476186325668</v>
      </c>
      <c r="F6360" s="38">
        <v>68.620689655172413</v>
      </c>
    </row>
    <row r="6361" spans="1:6" x14ac:dyDescent="0.35">
      <c r="A6361" s="37" t="s">
        <v>10685</v>
      </c>
      <c r="B6361" s="38">
        <v>-34.745867529999998</v>
      </c>
      <c r="C6361" s="38">
        <v>-58.247499849999997</v>
      </c>
      <c r="D6361" s="38">
        <v>0.53200817108154297</v>
      </c>
      <c r="E6361" s="38">
        <v>0.50024482058851338</v>
      </c>
      <c r="F6361" s="38">
        <v>58.40220385674931</v>
      </c>
    </row>
    <row r="6362" spans="1:6" x14ac:dyDescent="0.35">
      <c r="A6362" s="37" t="s">
        <v>10686</v>
      </c>
      <c r="B6362" s="38">
        <v>-34.754883220000004</v>
      </c>
      <c r="C6362" s="38">
        <v>-58.298133059999998</v>
      </c>
      <c r="D6362" s="38">
        <v>0.37657949328422552</v>
      </c>
      <c r="E6362" s="38">
        <v>0.45594409559712268</v>
      </c>
      <c r="F6362" s="38">
        <v>52.588555858310627</v>
      </c>
    </row>
    <row r="6363" spans="1:6" x14ac:dyDescent="0.35">
      <c r="A6363" s="37" t="s">
        <v>10687</v>
      </c>
      <c r="B6363" s="38">
        <v>-34.751421280000002</v>
      </c>
      <c r="C6363" s="38">
        <v>-58.32199971</v>
      </c>
      <c r="D6363" s="38">
        <v>0.80976831912994385</v>
      </c>
      <c r="E6363" s="38">
        <v>0.79945906916180176</v>
      </c>
      <c r="F6363" s="38">
        <v>64.254385964912288</v>
      </c>
    </row>
    <row r="6364" spans="1:6" x14ac:dyDescent="0.35">
      <c r="A6364" s="37" t="s">
        <v>10688</v>
      </c>
      <c r="B6364" s="38">
        <v>-34.762625229999998</v>
      </c>
      <c r="C6364" s="38">
        <v>-58.320649860000003</v>
      </c>
      <c r="D6364" s="38">
        <v>0.75638657808303833</v>
      </c>
      <c r="E6364" s="38">
        <v>0.77236872083610963</v>
      </c>
      <c r="F6364" s="38">
        <v>61.318051575931229</v>
      </c>
    </row>
    <row r="6365" spans="1:6" x14ac:dyDescent="0.35">
      <c r="A6365" s="37" t="s">
        <v>10689</v>
      </c>
      <c r="B6365" s="38">
        <v>-34.717737419999999</v>
      </c>
      <c r="C6365" s="38">
        <v>-58.311846809999999</v>
      </c>
      <c r="D6365" s="38">
        <v>0.54135823249816895</v>
      </c>
      <c r="E6365" s="38">
        <v>0.55598077580735494</v>
      </c>
      <c r="F6365" s="38">
        <v>61.814345991561183</v>
      </c>
    </row>
    <row r="6366" spans="1:6" x14ac:dyDescent="0.35">
      <c r="A6366" s="37" t="s">
        <v>10690</v>
      </c>
      <c r="B6366" s="38">
        <v>-34.70590206</v>
      </c>
      <c r="C6366" s="38">
        <v>-58.231957739999999</v>
      </c>
      <c r="D6366" s="38">
        <v>0.87315934896469116</v>
      </c>
      <c r="E6366" s="38">
        <v>0.88912114500999451</v>
      </c>
      <c r="F6366" s="38">
        <v>76.947040498442362</v>
      </c>
    </row>
    <row r="6367" spans="1:6" x14ac:dyDescent="0.35">
      <c r="A6367" s="37" t="s">
        <v>10691</v>
      </c>
      <c r="B6367" s="38">
        <v>-34.769184099999997</v>
      </c>
      <c r="C6367" s="38">
        <v>-58.311741810000001</v>
      </c>
      <c r="D6367" s="38">
        <v>0.7560538649559021</v>
      </c>
      <c r="E6367" s="38">
        <v>0.75688087940216064</v>
      </c>
      <c r="F6367" s="38">
        <v>55.882352941176471</v>
      </c>
    </row>
    <row r="6368" spans="1:6" x14ac:dyDescent="0.35">
      <c r="A6368" s="37" t="s">
        <v>10692</v>
      </c>
      <c r="B6368" s="38">
        <v>-34.738758840000003</v>
      </c>
      <c r="C6368" s="38">
        <v>-58.288828510000002</v>
      </c>
      <c r="D6368" s="38">
        <v>0.39668995141983032</v>
      </c>
      <c r="E6368" s="38">
        <v>0.32600354481684529</v>
      </c>
      <c r="F6368" s="38">
        <v>37.106918238993707</v>
      </c>
    </row>
    <row r="6369" spans="1:6" x14ac:dyDescent="0.35">
      <c r="A6369" s="37" t="s">
        <v>10693</v>
      </c>
      <c r="B6369" s="38">
        <v>-34.713944849999997</v>
      </c>
      <c r="C6369" s="38">
        <v>-58.290890900000001</v>
      </c>
      <c r="D6369" s="38">
        <v>0.27446383237838751</v>
      </c>
      <c r="E6369" s="38">
        <v>0.29960372495023829</v>
      </c>
      <c r="F6369" s="38">
        <v>55.454545454545453</v>
      </c>
    </row>
    <row r="6370" spans="1:6" x14ac:dyDescent="0.35">
      <c r="A6370" s="37" t="s">
        <v>10694</v>
      </c>
      <c r="B6370" s="38">
        <v>-34.728864299999998</v>
      </c>
      <c r="C6370" s="38">
        <v>-58.272379379999997</v>
      </c>
      <c r="D6370" s="38">
        <v>0.26843938231468201</v>
      </c>
      <c r="E6370" s="38">
        <v>0.26153840527341171</v>
      </c>
      <c r="F6370" s="38">
        <v>45.192307692307693</v>
      </c>
    </row>
    <row r="6371" spans="1:6" x14ac:dyDescent="0.35">
      <c r="A6371" s="37" t="s">
        <v>10695</v>
      </c>
      <c r="B6371" s="38">
        <v>-34.725275289999999</v>
      </c>
      <c r="C6371" s="38">
        <v>-58.256469279999997</v>
      </c>
      <c r="D6371" s="38">
        <v>0.13455531001091001</v>
      </c>
      <c r="E6371" s="38">
        <v>0.1389537968418815</v>
      </c>
      <c r="F6371" s="38">
        <v>48.508634222919937</v>
      </c>
    </row>
    <row r="6372" spans="1:6" x14ac:dyDescent="0.35">
      <c r="A6372" s="37" t="s">
        <v>10696</v>
      </c>
      <c r="B6372" s="38">
        <v>-34.712935260000002</v>
      </c>
      <c r="C6372" s="38">
        <v>-58.279778180000001</v>
      </c>
      <c r="D6372" s="38">
        <v>0.13541650772094729</v>
      </c>
      <c r="E6372" s="38">
        <v>0.13836715677205261</v>
      </c>
      <c r="F6372" s="38"/>
    </row>
    <row r="6373" spans="1:6" x14ac:dyDescent="0.35">
      <c r="A6373" s="37" t="s">
        <v>10697</v>
      </c>
      <c r="B6373" s="38">
        <v>-34.734858439999996</v>
      </c>
      <c r="C6373" s="38">
        <v>-58.32718311</v>
      </c>
      <c r="D6373" s="38">
        <v>0.80771374702453613</v>
      </c>
      <c r="E6373" s="38">
        <v>0.80861671033658478</v>
      </c>
      <c r="F6373" s="38"/>
    </row>
    <row r="6374" spans="1:6" x14ac:dyDescent="0.35">
      <c r="A6374" s="37" t="s">
        <v>10698</v>
      </c>
      <c r="B6374" s="38">
        <v>-34.726996569999997</v>
      </c>
      <c r="C6374" s="38">
        <v>-58.321834879999997</v>
      </c>
      <c r="D6374" s="38">
        <v>0.91433674097061157</v>
      </c>
      <c r="E6374" s="38">
        <v>0.93197324105671475</v>
      </c>
      <c r="F6374" s="38"/>
    </row>
    <row r="6375" spans="1:6" x14ac:dyDescent="0.35">
      <c r="A6375" s="37" t="s">
        <v>10699</v>
      </c>
      <c r="B6375" s="38">
        <v>-34.704022309999999</v>
      </c>
      <c r="C6375" s="38">
        <v>-58.30839512</v>
      </c>
      <c r="D6375" s="38">
        <v>0.9121018648147583</v>
      </c>
      <c r="E6375" s="38">
        <v>0.64283006900065653</v>
      </c>
      <c r="F6375" s="38"/>
    </row>
    <row r="6376" spans="1:6" x14ac:dyDescent="0.35">
      <c r="A6376" s="37" t="s">
        <v>10700</v>
      </c>
      <c r="B6376" s="38">
        <v>-34.708598459999997</v>
      </c>
      <c r="C6376" s="38">
        <v>-58.234096909999998</v>
      </c>
      <c r="D6376" s="38">
        <v>0.97328269481658936</v>
      </c>
      <c r="E6376" s="38">
        <v>0.8754720923147703</v>
      </c>
      <c r="F6376" s="38"/>
    </row>
    <row r="6377" spans="1:6" x14ac:dyDescent="0.35">
      <c r="A6377" s="37" t="s">
        <v>2151</v>
      </c>
      <c r="B6377" s="38">
        <v>-33.767497689999999</v>
      </c>
      <c r="C6377" s="38">
        <v>-60.093555510000002</v>
      </c>
      <c r="D6377" s="38">
        <v>0.34696972370147711</v>
      </c>
      <c r="E6377" s="38">
        <v>0.37697444720701739</v>
      </c>
      <c r="F6377" s="38"/>
    </row>
    <row r="6378" spans="1:6" x14ac:dyDescent="0.35">
      <c r="A6378" s="37" t="s">
        <v>2152</v>
      </c>
      <c r="B6378" s="38">
        <v>-33.494756209999998</v>
      </c>
      <c r="C6378" s="38">
        <v>-60.014013749999997</v>
      </c>
      <c r="D6378" s="38">
        <v>0.79572540521621704</v>
      </c>
      <c r="E6378" s="38">
        <v>0.67782935755593432</v>
      </c>
      <c r="F6378" s="38"/>
    </row>
    <row r="6379" spans="1:6" x14ac:dyDescent="0.35">
      <c r="A6379" s="37" t="s">
        <v>2154</v>
      </c>
      <c r="B6379" s="38">
        <v>-33.494525600000003</v>
      </c>
      <c r="C6379" s="38">
        <v>-60.054670960000003</v>
      </c>
      <c r="D6379" s="38">
        <v>0.33813515305519098</v>
      </c>
      <c r="E6379" s="38">
        <v>0.39529798924922938</v>
      </c>
      <c r="F6379" s="38"/>
    </row>
    <row r="6380" spans="1:6" x14ac:dyDescent="0.35">
      <c r="A6380" s="37" t="s">
        <v>2155</v>
      </c>
      <c r="B6380" s="38">
        <v>-33.484678989999999</v>
      </c>
      <c r="C6380" s="38">
        <v>-60.001996579999997</v>
      </c>
      <c r="D6380" s="38">
        <v>0.41636171936988831</v>
      </c>
      <c r="E6380" s="38">
        <v>0.40808195216315141</v>
      </c>
      <c r="F6380" s="38"/>
    </row>
    <row r="6381" spans="1:6" x14ac:dyDescent="0.35">
      <c r="A6381" s="37" t="s">
        <v>2156</v>
      </c>
      <c r="B6381" s="38">
        <v>-33.484778630000001</v>
      </c>
      <c r="C6381" s="38">
        <v>-60.007087470000002</v>
      </c>
      <c r="D6381" s="38">
        <v>0.32994481921195978</v>
      </c>
      <c r="E6381" s="38">
        <v>0.32963673356506562</v>
      </c>
      <c r="F6381" s="38"/>
    </row>
    <row r="6382" spans="1:6" x14ac:dyDescent="0.35">
      <c r="A6382" s="37" t="s">
        <v>2153</v>
      </c>
      <c r="B6382" s="38">
        <v>-33.50398534</v>
      </c>
      <c r="C6382" s="38">
        <v>-60.068293750000002</v>
      </c>
      <c r="D6382" s="38">
        <v>0.31840837001800543</v>
      </c>
      <c r="E6382" s="38">
        <v>0.32380002737045288</v>
      </c>
      <c r="F6382" s="38"/>
    </row>
    <row r="6383" spans="1:6" x14ac:dyDescent="0.35">
      <c r="A6383" s="37" t="s">
        <v>10701</v>
      </c>
      <c r="B6383" s="38">
        <v>-33.483159739999998</v>
      </c>
      <c r="C6383" s="38">
        <v>-60.000974200000002</v>
      </c>
      <c r="D6383" s="38">
        <v>0.41636171936988831</v>
      </c>
      <c r="E6383" s="38">
        <v>0.41636171936988831</v>
      </c>
      <c r="F6383" s="38">
        <v>29.411764705882355</v>
      </c>
    </row>
    <row r="6384" spans="1:6" x14ac:dyDescent="0.35">
      <c r="A6384" s="37" t="s">
        <v>10702</v>
      </c>
      <c r="B6384" s="38">
        <v>-33.767335520000003</v>
      </c>
      <c r="C6384" s="38">
        <v>-60.093477640000003</v>
      </c>
      <c r="D6384" s="38">
        <v>0.34696972370147711</v>
      </c>
      <c r="E6384" s="38">
        <v>0.37957057598474858</v>
      </c>
      <c r="F6384" s="38">
        <v>100</v>
      </c>
    </row>
    <row r="6385" spans="1:6" x14ac:dyDescent="0.35">
      <c r="A6385" s="37" t="s">
        <v>10703</v>
      </c>
      <c r="B6385" s="38">
        <v>-33.505223579999999</v>
      </c>
      <c r="C6385" s="38">
        <v>-60.073044369999998</v>
      </c>
      <c r="D6385" s="38">
        <v>0.40345710515975952</v>
      </c>
      <c r="E6385" s="38">
        <v>0.39542072447570592</v>
      </c>
      <c r="F6385" s="38">
        <v>47.058823529411761</v>
      </c>
    </row>
    <row r="6386" spans="1:6" x14ac:dyDescent="0.35">
      <c r="A6386" s="37" t="s">
        <v>10704</v>
      </c>
      <c r="B6386" s="38">
        <v>-33.48451747</v>
      </c>
      <c r="C6386" s="38">
        <v>-60.0025969</v>
      </c>
      <c r="D6386" s="38">
        <v>0.41636171936988831</v>
      </c>
      <c r="E6386" s="38">
        <v>0.40216277326856342</v>
      </c>
      <c r="F6386" s="38"/>
    </row>
    <row r="6387" spans="1:6" x14ac:dyDescent="0.35">
      <c r="A6387" s="37" t="s">
        <v>10705</v>
      </c>
      <c r="B6387" s="38">
        <v>-33.500321810000003</v>
      </c>
      <c r="C6387" s="38">
        <v>-60.070824199999997</v>
      </c>
      <c r="D6387" s="38">
        <v>0.32064938545227051</v>
      </c>
      <c r="E6387" s="38">
        <v>0.32491660118103027</v>
      </c>
      <c r="F6387" s="38"/>
    </row>
    <row r="6388" spans="1:6" x14ac:dyDescent="0.35">
      <c r="A6388" s="37" t="s">
        <v>10706</v>
      </c>
      <c r="B6388" s="38">
        <v>-33.499048160000001</v>
      </c>
      <c r="C6388" s="38">
        <v>-60.068198420000002</v>
      </c>
      <c r="D6388" s="38">
        <v>0.30678096413612371</v>
      </c>
      <c r="E6388" s="38">
        <v>0.27231334385118988</v>
      </c>
      <c r="F6388" s="38">
        <v>18.253968253968253</v>
      </c>
    </row>
    <row r="6389" spans="1:6" x14ac:dyDescent="0.35">
      <c r="A6389" s="37" t="s">
        <v>10707</v>
      </c>
      <c r="B6389" s="38">
        <v>-33.48504338</v>
      </c>
      <c r="C6389" s="38">
        <v>-60.002004139999997</v>
      </c>
      <c r="D6389" s="38">
        <v>0.41636171936988831</v>
      </c>
      <c r="E6389" s="38">
        <v>0.4035595984835374</v>
      </c>
      <c r="F6389" s="38">
        <v>39.147286821705421</v>
      </c>
    </row>
    <row r="6390" spans="1:6" x14ac:dyDescent="0.35">
      <c r="A6390" s="37" t="s">
        <v>10708</v>
      </c>
      <c r="B6390" s="38">
        <v>-33.506064289999998</v>
      </c>
      <c r="C6390" s="38">
        <v>-60.072085389999998</v>
      </c>
      <c r="D6390" s="38">
        <v>0.40345710515975952</v>
      </c>
      <c r="E6390" s="38">
        <v>0.39879442585839159</v>
      </c>
      <c r="F6390" s="38">
        <v>29.012345679012348</v>
      </c>
    </row>
    <row r="6391" spans="1:6" x14ac:dyDescent="0.35">
      <c r="A6391" s="37" t="s">
        <v>10709</v>
      </c>
      <c r="B6391" s="38">
        <v>-33.565403529999998</v>
      </c>
      <c r="C6391" s="38">
        <v>-59.978539529999999</v>
      </c>
      <c r="D6391" s="38">
        <v>0.41502851247787481</v>
      </c>
      <c r="E6391" s="38">
        <v>0.40423830226063728</v>
      </c>
      <c r="F6391" s="38">
        <v>23.076923076923077</v>
      </c>
    </row>
    <row r="6392" spans="1:6" x14ac:dyDescent="0.35">
      <c r="A6392" s="37" t="s">
        <v>10710</v>
      </c>
      <c r="B6392" s="38">
        <v>-33.43713039</v>
      </c>
      <c r="C6392" s="38">
        <v>-60.142437209999997</v>
      </c>
      <c r="D6392" s="38">
        <v>0.48953378200531011</v>
      </c>
      <c r="E6392" s="38">
        <v>0.51242663794093657</v>
      </c>
      <c r="F6392" s="38">
        <v>39.130434782608695</v>
      </c>
    </row>
    <row r="6393" spans="1:6" x14ac:dyDescent="0.35">
      <c r="A6393" s="37" t="s">
        <v>10711</v>
      </c>
      <c r="B6393" s="38">
        <v>-33.770672009999998</v>
      </c>
      <c r="C6393" s="38">
        <v>-60.095207100000003</v>
      </c>
      <c r="D6393" s="38">
        <v>0.35560491681098938</v>
      </c>
      <c r="E6393" s="38">
        <v>0.35615028275383842</v>
      </c>
      <c r="F6393" s="38">
        <v>17.672413793103448</v>
      </c>
    </row>
    <row r="6394" spans="1:6" x14ac:dyDescent="0.35">
      <c r="A6394" s="37" t="s">
        <v>10712</v>
      </c>
      <c r="B6394" s="38">
        <v>-33.489301320000003</v>
      </c>
      <c r="C6394" s="38">
        <v>-60.014298889999999</v>
      </c>
      <c r="D6394" s="38">
        <v>0.40731346607208252</v>
      </c>
      <c r="E6394" s="38">
        <v>0.46925772681380762</v>
      </c>
      <c r="F6394" s="38">
        <v>44.186046511627907</v>
      </c>
    </row>
    <row r="6395" spans="1:6" x14ac:dyDescent="0.35">
      <c r="A6395" s="37" t="s">
        <v>10713</v>
      </c>
      <c r="B6395" s="38">
        <v>-33.506238240000002</v>
      </c>
      <c r="C6395" s="38">
        <v>-60.072116229999999</v>
      </c>
      <c r="D6395" s="38">
        <v>0.40345710515975952</v>
      </c>
      <c r="E6395" s="38">
        <v>0.40102158399189219</v>
      </c>
      <c r="F6395" s="38">
        <v>11.76470588235294</v>
      </c>
    </row>
    <row r="6396" spans="1:6" x14ac:dyDescent="0.35">
      <c r="A6396" s="37" t="s">
        <v>10714</v>
      </c>
      <c r="B6396" s="38">
        <v>-33.500511549999999</v>
      </c>
      <c r="C6396" s="38">
        <v>-60.064931340000001</v>
      </c>
      <c r="D6396" s="38">
        <v>0.21527755260467529</v>
      </c>
      <c r="E6396" s="38">
        <v>0.24777252658417351</v>
      </c>
      <c r="F6396" s="38">
        <v>20.384047267355982</v>
      </c>
    </row>
    <row r="6397" spans="1:6" x14ac:dyDescent="0.35">
      <c r="A6397" s="37" t="s">
        <v>10715</v>
      </c>
      <c r="B6397" s="38">
        <v>-33.482939430000002</v>
      </c>
      <c r="C6397" s="38">
        <v>-60.004125190000003</v>
      </c>
      <c r="D6397" s="38">
        <v>0.41636171936988831</v>
      </c>
      <c r="E6397" s="38">
        <v>0.3781375652179122</v>
      </c>
      <c r="F6397" s="38">
        <v>26.769911504424783</v>
      </c>
    </row>
    <row r="6398" spans="1:6" x14ac:dyDescent="0.35">
      <c r="A6398" s="37" t="s">
        <v>10716</v>
      </c>
      <c r="B6398" s="38">
        <v>-33.49386733</v>
      </c>
      <c r="C6398" s="38">
        <v>-60.054019760000003</v>
      </c>
      <c r="D6398" s="38">
        <v>0.43443983793258673</v>
      </c>
      <c r="E6398" s="38">
        <v>0.38616490635004908</v>
      </c>
      <c r="F6398" s="38">
        <v>9.785202863961814</v>
      </c>
    </row>
    <row r="6399" spans="1:6" x14ac:dyDescent="0.35">
      <c r="A6399" s="37" t="s">
        <v>10717</v>
      </c>
      <c r="B6399" s="38">
        <v>-33.49273006</v>
      </c>
      <c r="C6399" s="38">
        <v>-60.05839091</v>
      </c>
      <c r="D6399" s="38">
        <v>0.37502431869506841</v>
      </c>
      <c r="E6399" s="38">
        <v>0.32783359171528559</v>
      </c>
      <c r="F6399" s="38"/>
    </row>
    <row r="6400" spans="1:6" x14ac:dyDescent="0.35">
      <c r="A6400" s="37" t="s">
        <v>10718</v>
      </c>
      <c r="B6400" s="38">
        <v>-33.48473517</v>
      </c>
      <c r="C6400" s="38">
        <v>-60.007216640000003</v>
      </c>
      <c r="D6400" s="38">
        <v>0.32994481921195978</v>
      </c>
      <c r="E6400" s="38">
        <v>0.32978884674407338</v>
      </c>
      <c r="F6400" s="38">
        <v>28.219696969696972</v>
      </c>
    </row>
    <row r="6401" spans="1:6" x14ac:dyDescent="0.35">
      <c r="A6401" s="37" t="s">
        <v>10719</v>
      </c>
      <c r="B6401" s="38">
        <v>-33.59328558</v>
      </c>
      <c r="C6401" s="38">
        <v>-60.134851380000001</v>
      </c>
      <c r="D6401" s="38">
        <v>0.42820191383361822</v>
      </c>
      <c r="E6401" s="38">
        <v>0.42820191383361822</v>
      </c>
      <c r="F6401" s="38">
        <v>16</v>
      </c>
    </row>
    <row r="6402" spans="1:6" x14ac:dyDescent="0.35">
      <c r="A6402" s="37" t="s">
        <v>10720</v>
      </c>
      <c r="B6402" s="38">
        <v>-33.491121229999997</v>
      </c>
      <c r="C6402" s="38">
        <v>-60.013111299999998</v>
      </c>
      <c r="D6402" s="38">
        <v>0.595725417137146</v>
      </c>
      <c r="E6402" s="38">
        <v>0.53221934876943888</v>
      </c>
      <c r="F6402" s="38">
        <v>47.003154574132495</v>
      </c>
    </row>
    <row r="6403" spans="1:6" x14ac:dyDescent="0.35">
      <c r="A6403" s="37" t="s">
        <v>10721</v>
      </c>
      <c r="B6403" s="38">
        <v>-33.430979430000001</v>
      </c>
      <c r="C6403" s="38">
        <v>-60.149606660000003</v>
      </c>
      <c r="D6403" s="38">
        <v>0.45165362954139709</v>
      </c>
      <c r="E6403" s="38">
        <v>0.48313737186518579</v>
      </c>
      <c r="F6403" s="38">
        <v>34.013605442176868</v>
      </c>
    </row>
    <row r="6404" spans="1:6" x14ac:dyDescent="0.35">
      <c r="A6404" s="37" t="s">
        <v>10722</v>
      </c>
      <c r="B6404" s="38">
        <v>-33.504149519999999</v>
      </c>
      <c r="C6404" s="38">
        <v>-60.06808169</v>
      </c>
      <c r="D6404" s="38">
        <v>0.31840837001800543</v>
      </c>
      <c r="E6404" s="38">
        <v>0.32042140206869912</v>
      </c>
      <c r="F6404" s="38">
        <v>25.077399380804955</v>
      </c>
    </row>
    <row r="6405" spans="1:6" x14ac:dyDescent="0.35">
      <c r="A6405" s="37" t="s">
        <v>10723</v>
      </c>
      <c r="B6405" s="38">
        <v>-33.498920320000003</v>
      </c>
      <c r="C6405" s="38">
        <v>-60.064617040000002</v>
      </c>
      <c r="D6405" s="38">
        <v>0.22817161679267881</v>
      </c>
      <c r="E6405" s="38">
        <v>0.22368544050388869</v>
      </c>
      <c r="F6405" s="38">
        <v>22.168674698795179</v>
      </c>
    </row>
    <row r="6406" spans="1:6" x14ac:dyDescent="0.35">
      <c r="A6406" s="37" t="s">
        <v>10724</v>
      </c>
      <c r="B6406" s="38">
        <v>-33.507059509999998</v>
      </c>
      <c r="C6406" s="38">
        <v>-60.032218870000001</v>
      </c>
      <c r="D6406" s="38">
        <v>0.58551734685897827</v>
      </c>
      <c r="E6406" s="38">
        <v>0.55640047618321009</v>
      </c>
      <c r="F6406" s="38">
        <v>50</v>
      </c>
    </row>
    <row r="6407" spans="1:6" x14ac:dyDescent="0.35">
      <c r="A6407" s="37" t="s">
        <v>10725</v>
      </c>
      <c r="B6407" s="38">
        <v>-33.547102459999998</v>
      </c>
      <c r="C6407" s="38">
        <v>-60.007169249999997</v>
      </c>
      <c r="D6407" s="38">
        <v>0.54272329807281494</v>
      </c>
      <c r="E6407" s="38">
        <v>0.54209984921746779</v>
      </c>
      <c r="F6407" s="38">
        <v>57.142857142857139</v>
      </c>
    </row>
    <row r="6408" spans="1:6" x14ac:dyDescent="0.35">
      <c r="A6408" s="37" t="s">
        <v>10726</v>
      </c>
      <c r="B6408" s="38">
        <v>-33.44589637</v>
      </c>
      <c r="C6408" s="38">
        <v>-60.104135550000002</v>
      </c>
      <c r="D6408" s="38">
        <v>0.37305715680122381</v>
      </c>
      <c r="E6408" s="38">
        <v>0.43347681644890051</v>
      </c>
      <c r="F6408" s="38">
        <v>33.333333333333329</v>
      </c>
    </row>
    <row r="6409" spans="1:6" x14ac:dyDescent="0.35">
      <c r="A6409" s="37" t="s">
        <v>10727</v>
      </c>
      <c r="B6409" s="38">
        <v>-33.545040999999998</v>
      </c>
      <c r="C6409" s="38">
        <v>-60.089555009999998</v>
      </c>
      <c r="D6409" s="38">
        <v>0.56553125381469727</v>
      </c>
      <c r="E6409" s="38">
        <v>0.56553125551768713</v>
      </c>
      <c r="F6409" s="38">
        <v>66.666666666666657</v>
      </c>
    </row>
    <row r="6410" spans="1:6" x14ac:dyDescent="0.35">
      <c r="A6410" s="37" t="s">
        <v>10728</v>
      </c>
      <c r="B6410" s="38">
        <v>-33.597195120000002</v>
      </c>
      <c r="C6410" s="38">
        <v>-59.938595169999999</v>
      </c>
      <c r="D6410" s="38">
        <v>0.43431466817855829</v>
      </c>
      <c r="E6410" s="38">
        <v>0.43313988712098861</v>
      </c>
      <c r="F6410" s="38">
        <v>50</v>
      </c>
    </row>
    <row r="6411" spans="1:6" x14ac:dyDescent="0.35">
      <c r="A6411" s="37" t="s">
        <v>10729</v>
      </c>
      <c r="B6411" s="38">
        <v>-33.506896879999999</v>
      </c>
      <c r="C6411" s="38">
        <v>-60.138356979999998</v>
      </c>
      <c r="D6411" s="38">
        <v>0.56892704963684082</v>
      </c>
      <c r="E6411" s="38">
        <v>0.51391346918212044</v>
      </c>
      <c r="F6411" s="38">
        <v>22.222222222222221</v>
      </c>
    </row>
    <row r="6412" spans="1:6" x14ac:dyDescent="0.35">
      <c r="A6412" s="37" t="s">
        <v>10730</v>
      </c>
      <c r="B6412" s="38">
        <v>-33.547416830000003</v>
      </c>
      <c r="C6412" s="38">
        <v>-59.900780009999998</v>
      </c>
      <c r="D6412" s="38">
        <v>0.38008773326873779</v>
      </c>
      <c r="E6412" s="38">
        <v>0.37098891394478928</v>
      </c>
      <c r="F6412" s="38">
        <v>50</v>
      </c>
    </row>
    <row r="6413" spans="1:6" x14ac:dyDescent="0.35">
      <c r="A6413" s="37" t="s">
        <v>10731</v>
      </c>
      <c r="B6413" s="38">
        <v>-33.640519099999999</v>
      </c>
      <c r="C6413" s="38">
        <v>-60.214644380000003</v>
      </c>
      <c r="D6413" s="38">
        <v>0.57068777084350586</v>
      </c>
      <c r="E6413" s="38">
        <v>0.57068777084350586</v>
      </c>
      <c r="F6413" s="38">
        <v>100</v>
      </c>
    </row>
    <row r="6414" spans="1:6" x14ac:dyDescent="0.35">
      <c r="A6414" s="37" t="s">
        <v>10732</v>
      </c>
      <c r="B6414" s="38">
        <v>-33.770913669999999</v>
      </c>
      <c r="C6414" s="38">
        <v>-60.094654259999999</v>
      </c>
      <c r="D6414" s="38">
        <v>0.35560491681098938</v>
      </c>
      <c r="E6414" s="38">
        <v>0.35291775481568438</v>
      </c>
      <c r="F6414" s="38">
        <v>11.742424242424242</v>
      </c>
    </row>
    <row r="6415" spans="1:6" x14ac:dyDescent="0.35">
      <c r="A6415" s="37" t="s">
        <v>10733</v>
      </c>
      <c r="B6415" s="38">
        <v>-33.623885090000002</v>
      </c>
      <c r="C6415" s="38">
        <v>-60.04616034</v>
      </c>
      <c r="D6415" s="38">
        <v>0.54048502445220947</v>
      </c>
      <c r="E6415" s="38">
        <v>0.54616146957552114</v>
      </c>
      <c r="F6415" s="38">
        <v>60</v>
      </c>
    </row>
    <row r="6416" spans="1:6" x14ac:dyDescent="0.35">
      <c r="A6416" s="37" t="s">
        <v>10734</v>
      </c>
      <c r="B6416" s="38">
        <v>-33.715612790000002</v>
      </c>
      <c r="C6416" s="38">
        <v>-59.994526989999997</v>
      </c>
      <c r="D6416" s="38">
        <v>0.51775467395782471</v>
      </c>
      <c r="E6416" s="38">
        <v>0.51775467395782471</v>
      </c>
      <c r="F6416" s="38">
        <v>38.888888888888893</v>
      </c>
    </row>
    <row r="6417" spans="1:6" x14ac:dyDescent="0.35">
      <c r="A6417" s="37" t="s">
        <v>10735</v>
      </c>
      <c r="B6417" s="38">
        <v>-33.637939449999998</v>
      </c>
      <c r="C6417" s="38">
        <v>-59.987698010000003</v>
      </c>
      <c r="D6417" s="38">
        <v>0.43494421243667603</v>
      </c>
      <c r="E6417" s="38">
        <v>0.43307414225169588</v>
      </c>
      <c r="F6417" s="38">
        <v>71.428571428571431</v>
      </c>
    </row>
    <row r="6418" spans="1:6" x14ac:dyDescent="0.35">
      <c r="A6418" s="37" t="s">
        <v>10736</v>
      </c>
      <c r="B6418" s="38">
        <v>-33.504192789999998</v>
      </c>
      <c r="C6418" s="38">
        <v>-60.060071559999997</v>
      </c>
      <c r="D6418" s="38">
        <v>0.28201821446418762</v>
      </c>
      <c r="E6418" s="38">
        <v>0.3000355765626237</v>
      </c>
      <c r="F6418" s="38">
        <v>22.273781902552201</v>
      </c>
    </row>
    <row r="6419" spans="1:6" x14ac:dyDescent="0.35">
      <c r="A6419" s="37" t="s">
        <v>10737</v>
      </c>
      <c r="B6419" s="38">
        <v>-33.768957780000001</v>
      </c>
      <c r="C6419" s="38">
        <v>-60.098081450000002</v>
      </c>
      <c r="D6419" s="38">
        <v>0.37558731436729431</v>
      </c>
      <c r="E6419" s="38">
        <v>0.36792450894912082</v>
      </c>
      <c r="F6419" s="38">
        <v>23.829787234042556</v>
      </c>
    </row>
    <row r="6420" spans="1:6" x14ac:dyDescent="0.35">
      <c r="A6420" s="37" t="s">
        <v>10738</v>
      </c>
      <c r="B6420" s="38">
        <v>-33.565645969999998</v>
      </c>
      <c r="C6420" s="38">
        <v>-59.978288290000002</v>
      </c>
      <c r="D6420" s="38">
        <v>0.41502851247787481</v>
      </c>
      <c r="E6420" s="38">
        <v>0.40195469089916769</v>
      </c>
      <c r="F6420" s="38">
        <v>27.906976744186046</v>
      </c>
    </row>
    <row r="6421" spans="1:6" x14ac:dyDescent="0.35">
      <c r="A6421" s="37" t="s">
        <v>10739</v>
      </c>
      <c r="B6421" s="38">
        <v>-33.482739590000001</v>
      </c>
      <c r="C6421" s="38">
        <v>-60.001387710000003</v>
      </c>
      <c r="D6421" s="38">
        <v>0.41636171936988831</v>
      </c>
      <c r="E6421" s="38">
        <v>0.41636171936988831</v>
      </c>
      <c r="F6421" s="38">
        <v>36.794582392776526</v>
      </c>
    </row>
    <row r="6422" spans="1:6" x14ac:dyDescent="0.35">
      <c r="A6422" s="37" t="s">
        <v>10740</v>
      </c>
      <c r="B6422" s="38">
        <v>-33.483980940000002</v>
      </c>
      <c r="C6422" s="38">
        <v>-60.002006489999999</v>
      </c>
      <c r="D6422" s="38">
        <v>0.41636171936988831</v>
      </c>
      <c r="E6422" s="38">
        <v>0.41307468833150091</v>
      </c>
      <c r="F6422" s="38"/>
    </row>
    <row r="6423" spans="1:6" x14ac:dyDescent="0.35">
      <c r="A6423" s="37" t="s">
        <v>10741</v>
      </c>
      <c r="B6423" s="38">
        <v>-33.501651969999998</v>
      </c>
      <c r="C6423" s="38">
        <v>-60.046443230000001</v>
      </c>
      <c r="D6423" s="38">
        <v>0.50409162044525146</v>
      </c>
      <c r="E6423" s="38">
        <v>0.47072948608547449</v>
      </c>
      <c r="F6423" s="38"/>
    </row>
    <row r="6424" spans="1:6" x14ac:dyDescent="0.35">
      <c r="A6424" s="37" t="s">
        <v>10742</v>
      </c>
      <c r="B6424" s="38">
        <v>-33.507389060000001</v>
      </c>
      <c r="C6424" s="38">
        <v>-60.063644230000001</v>
      </c>
      <c r="D6424" s="38">
        <v>0.38141337037086492</v>
      </c>
      <c r="E6424" s="38">
        <v>0.37902771184841788</v>
      </c>
      <c r="F6424" s="38"/>
    </row>
    <row r="6425" spans="1:6" x14ac:dyDescent="0.35">
      <c r="A6425" s="37" t="s">
        <v>10743</v>
      </c>
      <c r="B6425" s="38">
        <v>-36.775684310000003</v>
      </c>
      <c r="C6425" s="38">
        <v>-59.088267549999998</v>
      </c>
      <c r="D6425" s="38">
        <v>0.28062859177589422</v>
      </c>
      <c r="E6425" s="38">
        <v>0.27500137569088678</v>
      </c>
      <c r="F6425" s="38"/>
    </row>
    <row r="6426" spans="1:6" x14ac:dyDescent="0.35">
      <c r="A6426" s="37" t="s">
        <v>2163</v>
      </c>
      <c r="B6426" s="38">
        <v>-36.76805426</v>
      </c>
      <c r="C6426" s="38">
        <v>-59.083728020000002</v>
      </c>
      <c r="D6426" s="38">
        <v>0.33914569020271301</v>
      </c>
      <c r="E6426" s="38">
        <v>0.33925020381024013</v>
      </c>
      <c r="F6426" s="38"/>
    </row>
    <row r="6427" spans="1:6" x14ac:dyDescent="0.35">
      <c r="A6427" s="37" t="s">
        <v>2162</v>
      </c>
      <c r="B6427" s="38">
        <v>-36.775423259999997</v>
      </c>
      <c r="C6427" s="38">
        <v>-59.087461179999998</v>
      </c>
      <c r="D6427" s="38">
        <v>0.27524676918983459</v>
      </c>
      <c r="E6427" s="38">
        <v>0.27136508996287978</v>
      </c>
      <c r="F6427" s="38"/>
    </row>
    <row r="6428" spans="1:6" x14ac:dyDescent="0.35">
      <c r="A6428" s="37" t="s">
        <v>10744</v>
      </c>
      <c r="B6428" s="38">
        <v>-36.770696319999999</v>
      </c>
      <c r="C6428" s="38">
        <v>-59.084474700000001</v>
      </c>
      <c r="D6428" s="38">
        <v>0.34479841589927668</v>
      </c>
      <c r="E6428" s="38">
        <v>0.33019639025716219</v>
      </c>
      <c r="F6428" s="38">
        <v>15.625</v>
      </c>
    </row>
    <row r="6429" spans="1:6" x14ac:dyDescent="0.35">
      <c r="A6429" s="37" t="s">
        <v>10745</v>
      </c>
      <c r="B6429" s="38">
        <v>-36.781335839999997</v>
      </c>
      <c r="C6429" s="38">
        <v>-59.092146810000003</v>
      </c>
      <c r="D6429" s="38">
        <v>0.2411204129457474</v>
      </c>
      <c r="E6429" s="38">
        <v>0.236573074108515</v>
      </c>
      <c r="F6429" s="38"/>
    </row>
    <row r="6430" spans="1:6" x14ac:dyDescent="0.35">
      <c r="A6430" s="37" t="s">
        <v>10746</v>
      </c>
      <c r="B6430" s="38">
        <v>-36.779541629999997</v>
      </c>
      <c r="C6430" s="38">
        <v>-59.089664409999997</v>
      </c>
      <c r="D6430" s="38">
        <v>0.20486244559288019</v>
      </c>
      <c r="E6430" s="38">
        <v>0.227260316673078</v>
      </c>
      <c r="F6430" s="38"/>
    </row>
    <row r="6431" spans="1:6" x14ac:dyDescent="0.35">
      <c r="A6431" s="37" t="s">
        <v>10747</v>
      </c>
      <c r="B6431" s="38">
        <v>-36.777377299999998</v>
      </c>
      <c r="C6431" s="38">
        <v>-59.089735760000003</v>
      </c>
      <c r="D6431" s="38">
        <v>0.28062859177589422</v>
      </c>
      <c r="E6431" s="38">
        <v>0.25478467933441462</v>
      </c>
      <c r="F6431" s="38">
        <v>26.136363636363637</v>
      </c>
    </row>
    <row r="6432" spans="1:6" x14ac:dyDescent="0.35">
      <c r="A6432" s="37" t="s">
        <v>10748</v>
      </c>
      <c r="B6432" s="38">
        <v>-36.771039180000002</v>
      </c>
      <c r="C6432" s="38">
        <v>-59.09118179</v>
      </c>
      <c r="D6432" s="38">
        <v>0.27344790101051331</v>
      </c>
      <c r="E6432" s="38">
        <v>0.284285464569142</v>
      </c>
      <c r="F6432" s="38">
        <v>30.113636363636363</v>
      </c>
    </row>
    <row r="6433" spans="1:6" x14ac:dyDescent="0.35">
      <c r="A6433" s="37" t="s">
        <v>10749</v>
      </c>
      <c r="B6433" s="38">
        <v>-36.794194339999997</v>
      </c>
      <c r="C6433" s="38">
        <v>-59.050920820000002</v>
      </c>
      <c r="D6433" s="38">
        <v>0.37894910573959351</v>
      </c>
      <c r="E6433" s="38">
        <v>0.37894910573959351</v>
      </c>
      <c r="F6433" s="38">
        <v>11.111111111111111</v>
      </c>
    </row>
    <row r="6434" spans="1:6" x14ac:dyDescent="0.35">
      <c r="A6434" s="37" t="s">
        <v>10750</v>
      </c>
      <c r="B6434" s="38">
        <v>-36.96394377</v>
      </c>
      <c r="C6434" s="38">
        <v>-59.098002149999999</v>
      </c>
      <c r="D6434" s="38">
        <v>0.36103445291519171</v>
      </c>
      <c r="E6434" s="38">
        <v>0.36103445291519171</v>
      </c>
      <c r="F6434" s="38">
        <v>12.5</v>
      </c>
    </row>
    <row r="6435" spans="1:6" x14ac:dyDescent="0.35">
      <c r="A6435" s="37" t="s">
        <v>10751</v>
      </c>
      <c r="B6435" s="38">
        <v>-36.533478109999997</v>
      </c>
      <c r="C6435" s="38">
        <v>-59.134294519999997</v>
      </c>
      <c r="D6435" s="38">
        <v>0.31327790021896362</v>
      </c>
      <c r="E6435" s="38">
        <v>0.31327790021896362</v>
      </c>
      <c r="F6435" s="38">
        <v>7.8947368421052628</v>
      </c>
    </row>
    <row r="6436" spans="1:6" x14ac:dyDescent="0.35">
      <c r="A6436" s="37" t="s">
        <v>2164</v>
      </c>
      <c r="B6436" s="38">
        <v>-36.773523650000001</v>
      </c>
      <c r="C6436" s="38">
        <v>-59.100325310000002</v>
      </c>
      <c r="D6436" s="38">
        <v>0.28019443154335022</v>
      </c>
      <c r="E6436" s="38">
        <v>0.27664447615021148</v>
      </c>
      <c r="F6436" s="38"/>
    </row>
    <row r="6437" spans="1:6" x14ac:dyDescent="0.35">
      <c r="A6437" s="37" t="s">
        <v>10752</v>
      </c>
      <c r="B6437" s="38">
        <v>-36.77687117</v>
      </c>
      <c r="C6437" s="38">
        <v>-59.089458380000004</v>
      </c>
      <c r="D6437" s="38">
        <v>0.28062859177589422</v>
      </c>
      <c r="E6437" s="38">
        <v>0.26354236238532602</v>
      </c>
      <c r="F6437" s="38">
        <v>28.985507246376812</v>
      </c>
    </row>
    <row r="6438" spans="1:6" x14ac:dyDescent="0.35">
      <c r="A6438" s="37" t="s">
        <v>10753</v>
      </c>
      <c r="B6438" s="38">
        <v>-36.775338550000001</v>
      </c>
      <c r="C6438" s="38">
        <v>-59.087614520000002</v>
      </c>
      <c r="D6438" s="38">
        <v>0.27524676918983459</v>
      </c>
      <c r="E6438" s="38">
        <v>0.27136508996287978</v>
      </c>
      <c r="F6438" s="38"/>
    </row>
    <row r="6439" spans="1:6" x14ac:dyDescent="0.35">
      <c r="A6439" s="37" t="s">
        <v>10754</v>
      </c>
      <c r="B6439" s="38">
        <v>-36.775236579999998</v>
      </c>
      <c r="C6439" s="38">
        <v>-59.087716159999999</v>
      </c>
      <c r="D6439" s="38">
        <v>0.27524676918983459</v>
      </c>
      <c r="E6439" s="38">
        <v>0.27136508996287978</v>
      </c>
      <c r="F6439" s="38">
        <v>31.111111111111111</v>
      </c>
    </row>
    <row r="6440" spans="1:6" x14ac:dyDescent="0.35">
      <c r="A6440" s="37" t="s">
        <v>10755</v>
      </c>
      <c r="B6440" s="38">
        <v>-36.76810674</v>
      </c>
      <c r="C6440" s="38">
        <v>-59.083821620000002</v>
      </c>
      <c r="D6440" s="38">
        <v>0.33914569020271301</v>
      </c>
      <c r="E6440" s="38">
        <v>0.33939246565867692</v>
      </c>
      <c r="F6440" s="38">
        <v>51.851851851851848</v>
      </c>
    </row>
    <row r="6441" spans="1:6" x14ac:dyDescent="0.35">
      <c r="A6441" s="37" t="s">
        <v>10756</v>
      </c>
      <c r="B6441" s="38">
        <v>-36.695954899999997</v>
      </c>
      <c r="C6441" s="38">
        <v>-58.869273960000001</v>
      </c>
      <c r="D6441" s="38">
        <v>0.30921089649200439</v>
      </c>
      <c r="E6441" s="38">
        <v>0.31421218769890918</v>
      </c>
      <c r="F6441" s="38">
        <v>0</v>
      </c>
    </row>
    <row r="6442" spans="1:6" x14ac:dyDescent="0.35">
      <c r="A6442" s="37" t="s">
        <v>10757</v>
      </c>
      <c r="B6442" s="38">
        <v>-36.536261119999999</v>
      </c>
      <c r="C6442" s="38">
        <v>-59.13582598</v>
      </c>
      <c r="D6442" s="38">
        <v>0.31327790021896362</v>
      </c>
      <c r="E6442" s="38">
        <v>0.31327790021896362</v>
      </c>
      <c r="F6442" s="38">
        <v>11.111111111111111</v>
      </c>
    </row>
    <row r="6443" spans="1:6" x14ac:dyDescent="0.35">
      <c r="A6443" s="37" t="s">
        <v>10758</v>
      </c>
      <c r="B6443" s="38">
        <v>-36.794456240000002</v>
      </c>
      <c r="C6443" s="38">
        <v>-59.051140019999998</v>
      </c>
      <c r="D6443" s="38">
        <v>0.37894910573959351</v>
      </c>
      <c r="E6443" s="38">
        <v>0.37894910573959351</v>
      </c>
      <c r="F6443" s="38">
        <v>23.880597014925371</v>
      </c>
    </row>
    <row r="6444" spans="1:6" x14ac:dyDescent="0.35">
      <c r="A6444" s="37" t="s">
        <v>10759</v>
      </c>
      <c r="B6444" s="38">
        <v>-36.409451109999999</v>
      </c>
      <c r="C6444" s="38">
        <v>-59.147304220000002</v>
      </c>
      <c r="D6444" s="38">
        <v>0.37010577321052551</v>
      </c>
      <c r="E6444" s="38">
        <v>0.37010577321052551</v>
      </c>
      <c r="F6444" s="38">
        <v>31.25</v>
      </c>
    </row>
    <row r="6445" spans="1:6" x14ac:dyDescent="0.35">
      <c r="A6445" s="37" t="s">
        <v>10760</v>
      </c>
      <c r="B6445" s="38">
        <v>-36.49560769</v>
      </c>
      <c r="C6445" s="38">
        <v>-58.804339220000003</v>
      </c>
      <c r="D6445" s="38">
        <v>0.42366370558738708</v>
      </c>
      <c r="E6445" s="38">
        <v>0.38510954850598378</v>
      </c>
      <c r="F6445" s="38">
        <v>0</v>
      </c>
    </row>
    <row r="6446" spans="1:6" x14ac:dyDescent="0.35">
      <c r="A6446" s="37" t="s">
        <v>10761</v>
      </c>
      <c r="B6446" s="38">
        <v>-36.963831740000003</v>
      </c>
      <c r="C6446" s="38">
        <v>-59.098045970000001</v>
      </c>
      <c r="D6446" s="38">
        <v>0.36103445291519171</v>
      </c>
      <c r="E6446" s="38">
        <v>0.36103445291519171</v>
      </c>
      <c r="F6446" s="38">
        <v>20</v>
      </c>
    </row>
    <row r="6447" spans="1:6" x14ac:dyDescent="0.35">
      <c r="A6447" s="37" t="s">
        <v>10762</v>
      </c>
      <c r="B6447" s="38">
        <v>-36.779018559999997</v>
      </c>
      <c r="C6447" s="38">
        <v>-59.093196939999999</v>
      </c>
      <c r="D6447" s="38">
        <v>0.24816291034221649</v>
      </c>
      <c r="E6447" s="38">
        <v>0.24037802257598981</v>
      </c>
      <c r="F6447" s="38">
        <v>19.829424307036248</v>
      </c>
    </row>
    <row r="6448" spans="1:6" x14ac:dyDescent="0.35">
      <c r="A6448" s="37" t="s">
        <v>10763</v>
      </c>
      <c r="B6448" s="38">
        <v>-36.488833579999998</v>
      </c>
      <c r="C6448" s="38">
        <v>-58.624088899999997</v>
      </c>
      <c r="D6448" s="38">
        <v>0.28738516569137568</v>
      </c>
      <c r="E6448" s="38">
        <v>0.28738516569137568</v>
      </c>
      <c r="F6448" s="38">
        <v>0</v>
      </c>
    </row>
    <row r="6449" spans="1:6" x14ac:dyDescent="0.35">
      <c r="A6449" s="37" t="s">
        <v>10764</v>
      </c>
      <c r="B6449" s="38">
        <v>-36.550761289999997</v>
      </c>
      <c r="C6449" s="38">
        <v>-58.911327780000001</v>
      </c>
      <c r="D6449" s="38">
        <v>0.3795161247253418</v>
      </c>
      <c r="E6449" s="38">
        <v>0.40007482634650338</v>
      </c>
      <c r="F6449" s="38">
        <v>0</v>
      </c>
    </row>
    <row r="6450" spans="1:6" x14ac:dyDescent="0.35">
      <c r="A6450" s="37" t="s">
        <v>10765</v>
      </c>
      <c r="B6450" s="38">
        <v>-36.396380379999997</v>
      </c>
      <c r="C6450" s="38">
        <v>-58.681394930000003</v>
      </c>
      <c r="D6450" s="38">
        <v>0.43322485685348511</v>
      </c>
      <c r="E6450" s="38">
        <v>0.40911087550615011</v>
      </c>
      <c r="F6450" s="38" t="s">
        <v>5130</v>
      </c>
    </row>
    <row r="6451" spans="1:6" x14ac:dyDescent="0.35">
      <c r="A6451" s="37" t="s">
        <v>10766</v>
      </c>
      <c r="B6451" s="38">
        <v>-36.354063170000003</v>
      </c>
      <c r="C6451" s="38">
        <v>-59.207238570000001</v>
      </c>
      <c r="D6451" s="38">
        <v>0.58294957876205444</v>
      </c>
      <c r="E6451" s="38">
        <v>0.58294957876205444</v>
      </c>
      <c r="F6451" s="38">
        <v>0</v>
      </c>
    </row>
    <row r="6452" spans="1:6" x14ac:dyDescent="0.35">
      <c r="A6452" s="37" t="s">
        <v>10767</v>
      </c>
      <c r="B6452" s="38">
        <v>-36.730619920000002</v>
      </c>
      <c r="C6452" s="38">
        <v>-59.162539690000003</v>
      </c>
      <c r="D6452" s="38">
        <v>0.36833488941192633</v>
      </c>
      <c r="E6452" s="38">
        <v>0.373655716820461</v>
      </c>
      <c r="F6452" s="38" t="s">
        <v>5130</v>
      </c>
    </row>
    <row r="6453" spans="1:6" x14ac:dyDescent="0.35">
      <c r="A6453" s="37" t="s">
        <v>10768</v>
      </c>
      <c r="B6453" s="38">
        <v>-36.384139709999999</v>
      </c>
      <c r="C6453" s="38">
        <v>-59.005931750000002</v>
      </c>
      <c r="D6453" s="38">
        <v>0.3386060893535614</v>
      </c>
      <c r="E6453" s="38">
        <v>0.38387436157948263</v>
      </c>
      <c r="F6453" s="38">
        <v>0</v>
      </c>
    </row>
    <row r="6454" spans="1:6" x14ac:dyDescent="0.35">
      <c r="A6454" s="37" t="s">
        <v>10769</v>
      </c>
      <c r="B6454" s="38">
        <v>-36.945757999999998</v>
      </c>
      <c r="C6454" s="38">
        <v>-58.988656419999998</v>
      </c>
      <c r="D6454" s="38">
        <v>0.36330902576446528</v>
      </c>
      <c r="E6454" s="38">
        <v>0.36330902576446528</v>
      </c>
      <c r="F6454" s="38">
        <v>0</v>
      </c>
    </row>
    <row r="6455" spans="1:6" x14ac:dyDescent="0.35">
      <c r="A6455" s="37" t="s">
        <v>10770</v>
      </c>
      <c r="B6455" s="38">
        <v>-36.324008990000003</v>
      </c>
      <c r="C6455" s="38">
        <v>-58.700446200000002</v>
      </c>
      <c r="D6455" s="38">
        <v>0.49398183822631841</v>
      </c>
      <c r="E6455" s="38">
        <v>0.49398183822631841</v>
      </c>
      <c r="F6455" s="38">
        <v>0</v>
      </c>
    </row>
    <row r="6456" spans="1:6" x14ac:dyDescent="0.35">
      <c r="A6456" s="37" t="s">
        <v>10771</v>
      </c>
      <c r="B6456" s="38">
        <v>-36.92476594</v>
      </c>
      <c r="C6456" s="38">
        <v>-59.056535029999999</v>
      </c>
      <c r="D6456" s="38">
        <v>0.44768965244293207</v>
      </c>
      <c r="E6456" s="38">
        <v>0.42627434510933732</v>
      </c>
      <c r="F6456" s="38">
        <v>50</v>
      </c>
    </row>
    <row r="6457" spans="1:6" x14ac:dyDescent="0.35">
      <c r="A6457" s="37" t="s">
        <v>10772</v>
      </c>
      <c r="B6457" s="38">
        <v>-36.56708493</v>
      </c>
      <c r="C6457" s="38">
        <v>-59.054336159999998</v>
      </c>
      <c r="D6457" s="38">
        <v>0.17915678024291989</v>
      </c>
      <c r="E6457" s="38">
        <v>0.17915678024291989</v>
      </c>
      <c r="F6457" s="38">
        <v>0</v>
      </c>
    </row>
    <row r="6458" spans="1:6" x14ac:dyDescent="0.35">
      <c r="A6458" s="37" t="s">
        <v>10773</v>
      </c>
      <c r="B6458" s="38">
        <v>-36.302986420000003</v>
      </c>
      <c r="C6458" s="38">
        <v>-58.80940373</v>
      </c>
      <c r="D6458" s="38">
        <v>0.50134986639022827</v>
      </c>
      <c r="E6458" s="38">
        <v>0.50134986639022827</v>
      </c>
      <c r="F6458" s="38">
        <v>0</v>
      </c>
    </row>
    <row r="6459" spans="1:6" x14ac:dyDescent="0.35">
      <c r="A6459" s="37" t="s">
        <v>10774</v>
      </c>
      <c r="B6459" s="38">
        <v>-36.492433560000002</v>
      </c>
      <c r="C6459" s="38">
        <v>-59.221423729999998</v>
      </c>
      <c r="D6459" s="38">
        <v>0.37126943469047552</v>
      </c>
      <c r="E6459" s="38">
        <v>0.37126943469047552</v>
      </c>
      <c r="F6459" s="38">
        <v>25</v>
      </c>
    </row>
    <row r="6460" spans="1:6" x14ac:dyDescent="0.35">
      <c r="A6460" s="37" t="s">
        <v>10775</v>
      </c>
      <c r="B6460" s="38">
        <v>-36.784767969999997</v>
      </c>
      <c r="C6460" s="38">
        <v>-58.791439969999999</v>
      </c>
      <c r="D6460" s="38">
        <v>0.34031406044960022</v>
      </c>
      <c r="E6460" s="38">
        <v>0.34031406044960022</v>
      </c>
      <c r="F6460" s="38">
        <v>0</v>
      </c>
    </row>
    <row r="6461" spans="1:6" x14ac:dyDescent="0.35">
      <c r="A6461" s="37" t="s">
        <v>10776</v>
      </c>
      <c r="B6461" s="38">
        <v>-36.775038770000002</v>
      </c>
      <c r="C6461" s="38">
        <v>-59.085170830000003</v>
      </c>
      <c r="D6461" s="38">
        <v>0.2364282310009003</v>
      </c>
      <c r="E6461" s="38">
        <v>0.25942563819579589</v>
      </c>
      <c r="F6461" s="38"/>
    </row>
    <row r="6462" spans="1:6" x14ac:dyDescent="0.35">
      <c r="A6462" s="37" t="s">
        <v>10777</v>
      </c>
      <c r="B6462" s="38">
        <v>-36.771881399999998</v>
      </c>
      <c r="C6462" s="38">
        <v>-59.098102910000001</v>
      </c>
      <c r="D6462" s="38">
        <v>0.28019443154335022</v>
      </c>
      <c r="E6462" s="38">
        <v>0.2683612468995546</v>
      </c>
      <c r="F6462" s="38"/>
    </row>
    <row r="6463" spans="1:6" x14ac:dyDescent="0.35">
      <c r="A6463" s="37" t="s">
        <v>2167</v>
      </c>
      <c r="B6463" s="38">
        <v>-35.55609449</v>
      </c>
      <c r="C6463" s="38">
        <v>-63.3826866</v>
      </c>
      <c r="D6463" s="38">
        <v>0.38954902899999999</v>
      </c>
      <c r="E6463" s="38">
        <v>0.38954902899999999</v>
      </c>
      <c r="F6463" s="38"/>
    </row>
    <row r="6464" spans="1:6" x14ac:dyDescent="0.35">
      <c r="A6464" s="37" t="s">
        <v>2168</v>
      </c>
      <c r="B6464" s="38">
        <v>-35.489084650000002</v>
      </c>
      <c r="C6464" s="38">
        <v>-62.984236410000001</v>
      </c>
      <c r="D6464" s="38">
        <v>0.34454771876335138</v>
      </c>
      <c r="E6464" s="38">
        <v>0.34890301604019969</v>
      </c>
      <c r="F6464" s="38"/>
    </row>
    <row r="6465" spans="1:6" x14ac:dyDescent="0.35">
      <c r="A6465" s="37" t="s">
        <v>10778</v>
      </c>
      <c r="B6465" s="38">
        <v>-35.491866399999999</v>
      </c>
      <c r="C6465" s="38">
        <v>-62.974476080000002</v>
      </c>
      <c r="D6465" s="38">
        <v>0.30551972985267639</v>
      </c>
      <c r="E6465" s="38">
        <v>0.30519366761048627</v>
      </c>
      <c r="F6465" s="38">
        <v>12.698412698412698</v>
      </c>
    </row>
    <row r="6466" spans="1:6" x14ac:dyDescent="0.35">
      <c r="A6466" s="37" t="s">
        <v>10779</v>
      </c>
      <c r="B6466" s="38">
        <v>-35.556365370000002</v>
      </c>
      <c r="C6466" s="38">
        <v>-63.37876765</v>
      </c>
      <c r="D6466" s="38">
        <v>0.39042481780052191</v>
      </c>
      <c r="E6466" s="38">
        <v>0.38890226682027179</v>
      </c>
      <c r="F6466" s="38">
        <v>7.1428571428571423</v>
      </c>
    </row>
    <row r="6467" spans="1:6" x14ac:dyDescent="0.35">
      <c r="A6467" s="37" t="s">
        <v>10780</v>
      </c>
      <c r="B6467" s="38">
        <v>-35.492193499999999</v>
      </c>
      <c r="C6467" s="38">
        <v>-62.985309860000001</v>
      </c>
      <c r="D6467" s="38">
        <v>0.34454771876335138</v>
      </c>
      <c r="E6467" s="38">
        <v>0.29829374116820262</v>
      </c>
      <c r="F6467" s="38">
        <v>33.333333333333329</v>
      </c>
    </row>
    <row r="6468" spans="1:6" x14ac:dyDescent="0.35">
      <c r="A6468" s="37" t="s">
        <v>10781</v>
      </c>
      <c r="B6468" s="38">
        <v>-35.49368681</v>
      </c>
      <c r="C6468" s="38">
        <v>-62.985592760000003</v>
      </c>
      <c r="D6468" s="38">
        <v>0.24925616383552551</v>
      </c>
      <c r="E6468" s="38">
        <v>0.2639318728133252</v>
      </c>
      <c r="F6468" s="38"/>
    </row>
    <row r="6469" spans="1:6" x14ac:dyDescent="0.35">
      <c r="A6469" s="37" t="s">
        <v>10782</v>
      </c>
      <c r="B6469" s="38">
        <v>-35.48297049</v>
      </c>
      <c r="C6469" s="38">
        <v>-62.976015769999997</v>
      </c>
      <c r="D6469" s="38">
        <v>0.41688326001167297</v>
      </c>
      <c r="E6469" s="38">
        <v>0.41688326001167297</v>
      </c>
      <c r="F6469" s="38"/>
    </row>
    <row r="6470" spans="1:6" x14ac:dyDescent="0.35">
      <c r="A6470" s="37" t="s">
        <v>10783</v>
      </c>
      <c r="B6470" s="38">
        <v>-35.489656330000003</v>
      </c>
      <c r="C6470" s="38">
        <v>-62.971866890000001</v>
      </c>
      <c r="D6470" s="38">
        <v>0.3553956151008606</v>
      </c>
      <c r="E6470" s="38">
        <v>0.34639050223325429</v>
      </c>
      <c r="F6470" s="38">
        <v>27.064220183486238</v>
      </c>
    </row>
    <row r="6471" spans="1:6" x14ac:dyDescent="0.35">
      <c r="A6471" s="37" t="s">
        <v>10784</v>
      </c>
      <c r="B6471" s="38">
        <v>-35.701938759999997</v>
      </c>
      <c r="C6471" s="38">
        <v>-63.021069560000001</v>
      </c>
      <c r="D6471" s="38">
        <v>0.38023263216018682</v>
      </c>
      <c r="E6471" s="38">
        <v>0.39761158582326528</v>
      </c>
      <c r="F6471" s="38">
        <v>29.333333333333332</v>
      </c>
    </row>
    <row r="6472" spans="1:6" x14ac:dyDescent="0.35">
      <c r="A6472" s="37" t="s">
        <v>10785</v>
      </c>
      <c r="B6472" s="38">
        <v>-35.556256179999998</v>
      </c>
      <c r="C6472" s="38">
        <v>-63.378899959999998</v>
      </c>
      <c r="D6472" s="38">
        <v>0.39042481780052191</v>
      </c>
      <c r="E6472" s="38">
        <v>0.38890226682027179</v>
      </c>
      <c r="F6472" s="38">
        <v>29.702970297029701</v>
      </c>
    </row>
    <row r="6473" spans="1:6" x14ac:dyDescent="0.35">
      <c r="A6473" s="37" t="s">
        <v>10786</v>
      </c>
      <c r="B6473" s="38">
        <v>-35.277277169999998</v>
      </c>
      <c r="C6473" s="38">
        <v>-63.212855259999998</v>
      </c>
      <c r="D6473" s="38">
        <v>0.4301777184009552</v>
      </c>
      <c r="E6473" s="38">
        <v>0.43002491692701977</v>
      </c>
      <c r="F6473" s="38">
        <v>33.333333333333329</v>
      </c>
    </row>
    <row r="6474" spans="1:6" x14ac:dyDescent="0.35">
      <c r="A6474" s="37" t="s">
        <v>10787</v>
      </c>
      <c r="B6474" s="38">
        <v>-35.847721280000002</v>
      </c>
      <c r="C6474" s="38">
        <v>-63.290676759999997</v>
      </c>
      <c r="D6474" s="38">
        <v>0.29502856731414789</v>
      </c>
      <c r="E6474" s="38">
        <v>0.27351239323616028</v>
      </c>
      <c r="F6474" s="38">
        <v>30</v>
      </c>
    </row>
    <row r="6475" spans="1:6" x14ac:dyDescent="0.35">
      <c r="A6475" s="37" t="s">
        <v>10788</v>
      </c>
      <c r="B6475" s="38">
        <v>-35.484658119999999</v>
      </c>
      <c r="C6475" s="38">
        <v>-62.97736888</v>
      </c>
      <c r="D6475" s="38">
        <v>0.41688326001167297</v>
      </c>
      <c r="E6475" s="38">
        <v>0.4083787082014857</v>
      </c>
      <c r="F6475" s="38">
        <v>25.139664804469277</v>
      </c>
    </row>
    <row r="6476" spans="1:6" x14ac:dyDescent="0.35">
      <c r="A6476" s="37" t="s">
        <v>10789</v>
      </c>
      <c r="B6476" s="38">
        <v>-35.488346069999999</v>
      </c>
      <c r="C6476" s="38">
        <v>-62.973782589999999</v>
      </c>
      <c r="D6476" s="38">
        <v>0.32893681526184082</v>
      </c>
      <c r="E6476" s="38">
        <v>0.33662100057852901</v>
      </c>
      <c r="F6476" s="38">
        <v>22.010869565217391</v>
      </c>
    </row>
    <row r="6477" spans="1:6" x14ac:dyDescent="0.35">
      <c r="A6477" s="37" t="s">
        <v>10790</v>
      </c>
      <c r="B6477" s="38">
        <v>-35.705009490000002</v>
      </c>
      <c r="C6477" s="38">
        <v>-63.028984289999997</v>
      </c>
      <c r="D6477" s="38">
        <v>0.40103316307067871</v>
      </c>
      <c r="E6477" s="38">
        <v>0.42475770454148992</v>
      </c>
      <c r="F6477" s="38">
        <v>11.538461538461538</v>
      </c>
    </row>
    <row r="6478" spans="1:6" x14ac:dyDescent="0.35">
      <c r="A6478" s="37" t="s">
        <v>10791</v>
      </c>
      <c r="B6478" s="38">
        <v>-35.847602010000003</v>
      </c>
      <c r="C6478" s="38">
        <v>-63.290816659999997</v>
      </c>
      <c r="D6478" s="38">
        <v>0.29502856731414789</v>
      </c>
      <c r="E6478" s="38">
        <v>0.27221700392271342</v>
      </c>
      <c r="F6478" s="38">
        <v>9.0909090909090917</v>
      </c>
    </row>
    <row r="6479" spans="1:6" x14ac:dyDescent="0.35">
      <c r="A6479" s="37" t="s">
        <v>10792</v>
      </c>
      <c r="B6479" s="38">
        <v>-35.494479210000002</v>
      </c>
      <c r="C6479" s="38">
        <v>-62.965248279999997</v>
      </c>
      <c r="D6479" s="38">
        <v>0.35955360531806951</v>
      </c>
      <c r="E6479" s="38">
        <v>0.35393704003409338</v>
      </c>
      <c r="F6479" s="38">
        <v>20.634920634920633</v>
      </c>
    </row>
    <row r="6480" spans="1:6" x14ac:dyDescent="0.35">
      <c r="A6480" s="37" t="s">
        <v>10793</v>
      </c>
      <c r="B6480" s="38">
        <v>-35.489822879999998</v>
      </c>
      <c r="C6480" s="38">
        <v>-62.973344699999998</v>
      </c>
      <c r="D6480" s="38">
        <v>0.32893681526184082</v>
      </c>
      <c r="E6480" s="38">
        <v>0.32910645164941488</v>
      </c>
      <c r="F6480" s="38"/>
    </row>
    <row r="6481" spans="1:6" x14ac:dyDescent="0.35">
      <c r="A6481" s="37" t="s">
        <v>10794</v>
      </c>
      <c r="B6481" s="38">
        <v>-35.490012729999997</v>
      </c>
      <c r="C6481" s="38">
        <v>-62.975844289999998</v>
      </c>
      <c r="D6481" s="38">
        <v>0.30551972985267639</v>
      </c>
      <c r="E6481" s="38">
        <v>0.31476770462216558</v>
      </c>
      <c r="F6481" s="38">
        <v>34.8122866894198</v>
      </c>
    </row>
    <row r="6482" spans="1:6" x14ac:dyDescent="0.35">
      <c r="A6482" s="37" t="s">
        <v>10795</v>
      </c>
      <c r="B6482" s="38">
        <v>-35.46510851</v>
      </c>
      <c r="C6482" s="38">
        <v>-62.857048140000003</v>
      </c>
      <c r="D6482" s="38">
        <v>0.43114224076271063</v>
      </c>
      <c r="E6482" s="38">
        <v>0.42603836483077001</v>
      </c>
      <c r="F6482" s="38">
        <v>25</v>
      </c>
    </row>
    <row r="6483" spans="1:6" x14ac:dyDescent="0.35">
      <c r="A6483" s="37" t="s">
        <v>10796</v>
      </c>
      <c r="B6483" s="38">
        <v>-35.51494984</v>
      </c>
      <c r="C6483" s="38">
        <v>-63.187396759999999</v>
      </c>
      <c r="D6483" s="38">
        <v>0.52612680196762085</v>
      </c>
      <c r="E6483" s="38">
        <v>0.4878026278395402</v>
      </c>
      <c r="F6483" s="38">
        <v>83.333333333333343</v>
      </c>
    </row>
    <row r="6484" spans="1:6" x14ac:dyDescent="0.35">
      <c r="A6484" s="37" t="s">
        <v>10797</v>
      </c>
      <c r="B6484" s="38">
        <v>-35.556052260000001</v>
      </c>
      <c r="C6484" s="38">
        <v>-63.382460020000003</v>
      </c>
      <c r="D6484" s="38">
        <v>0.38934788100000001</v>
      </c>
      <c r="E6484" s="38">
        <v>0.38934788100000001</v>
      </c>
      <c r="F6484" s="38">
        <v>25.280898876404496</v>
      </c>
    </row>
    <row r="6485" spans="1:6" x14ac:dyDescent="0.35">
      <c r="A6485" s="37" t="s">
        <v>10798</v>
      </c>
      <c r="B6485" s="38">
        <v>-35.702518310000002</v>
      </c>
      <c r="C6485" s="38">
        <v>-63.025326069999998</v>
      </c>
      <c r="D6485" s="38">
        <v>0.38023263216018682</v>
      </c>
      <c r="E6485" s="38">
        <v>0.38448289488301141</v>
      </c>
      <c r="F6485" s="38">
        <v>23.026315789473685</v>
      </c>
    </row>
    <row r="6486" spans="1:6" x14ac:dyDescent="0.35">
      <c r="A6486" s="37" t="s">
        <v>10799</v>
      </c>
      <c r="B6486" s="38">
        <v>-35.488942399999999</v>
      </c>
      <c r="C6486" s="38">
        <v>-62.968894059999997</v>
      </c>
      <c r="D6486" s="38">
        <v>0.40229779481887817</v>
      </c>
      <c r="E6486" s="38">
        <v>0.38978394785442871</v>
      </c>
      <c r="F6486" s="38">
        <v>35.779816513761467</v>
      </c>
    </row>
    <row r="6487" spans="1:6" x14ac:dyDescent="0.35">
      <c r="A6487" s="37" t="s">
        <v>10800</v>
      </c>
      <c r="B6487" s="38">
        <v>-35.276621859999999</v>
      </c>
      <c r="C6487" s="38">
        <v>-63.213196179999997</v>
      </c>
      <c r="D6487" s="38">
        <v>0.4301777184009552</v>
      </c>
      <c r="E6487" s="38">
        <v>0.43012532932417741</v>
      </c>
      <c r="F6487" s="38">
        <v>30.188679245283019</v>
      </c>
    </row>
    <row r="6488" spans="1:6" x14ac:dyDescent="0.35">
      <c r="A6488" s="37" t="s">
        <v>10801</v>
      </c>
      <c r="B6488" s="38">
        <v>-35.847597460000003</v>
      </c>
      <c r="C6488" s="38">
        <v>-63.290704249999997</v>
      </c>
      <c r="D6488" s="38">
        <v>0.29502856731414789</v>
      </c>
      <c r="E6488" s="38">
        <v>0.27269055231197459</v>
      </c>
      <c r="F6488" s="38">
        <v>11.111111111111111</v>
      </c>
    </row>
    <row r="6489" spans="1:6" x14ac:dyDescent="0.35">
      <c r="A6489" s="37" t="s">
        <v>10802</v>
      </c>
      <c r="B6489" s="38">
        <v>-35.494814589999997</v>
      </c>
      <c r="C6489" s="38">
        <v>-62.973642179999999</v>
      </c>
      <c r="D6489" s="38">
        <v>0.29015746712684631</v>
      </c>
      <c r="E6489" s="38">
        <v>0.29323945130620682</v>
      </c>
      <c r="F6489" s="38">
        <v>24.411764705882351</v>
      </c>
    </row>
    <row r="6490" spans="1:6" x14ac:dyDescent="0.35">
      <c r="A6490" s="37" t="s">
        <v>10803</v>
      </c>
      <c r="B6490" s="38">
        <v>-35.8705669</v>
      </c>
      <c r="C6490" s="38">
        <v>-63.373533250000001</v>
      </c>
      <c r="D6490" s="38">
        <v>0.42225512862205511</v>
      </c>
      <c r="E6490" s="38">
        <v>0.40952573167650319</v>
      </c>
      <c r="F6490" s="38">
        <v>60</v>
      </c>
    </row>
    <row r="6491" spans="1:6" x14ac:dyDescent="0.35">
      <c r="A6491" s="37" t="s">
        <v>10804</v>
      </c>
      <c r="B6491" s="38">
        <v>-35.631464450000003</v>
      </c>
      <c r="C6491" s="38">
        <v>-62.89339631</v>
      </c>
      <c r="D6491" s="38">
        <v>0.418344646692276</v>
      </c>
      <c r="E6491" s="38">
        <v>0.40794724461279419</v>
      </c>
      <c r="F6491" s="38">
        <v>9.0909090909090917</v>
      </c>
    </row>
    <row r="6492" spans="1:6" x14ac:dyDescent="0.35">
      <c r="A6492" s="37" t="s">
        <v>10805</v>
      </c>
      <c r="B6492" s="38">
        <v>-35.76809703</v>
      </c>
      <c r="C6492" s="38">
        <v>-63.140484780000001</v>
      </c>
      <c r="D6492" s="38">
        <v>0.51148241758346558</v>
      </c>
      <c r="E6492" s="38">
        <v>0.51148241758346558</v>
      </c>
      <c r="F6492" s="38">
        <v>42.857142857142854</v>
      </c>
    </row>
    <row r="6493" spans="1:6" x14ac:dyDescent="0.35">
      <c r="A6493" s="37" t="s">
        <v>10806</v>
      </c>
      <c r="B6493" s="38">
        <v>-35.909952480000001</v>
      </c>
      <c r="C6493" s="38">
        <v>-63.132152990000002</v>
      </c>
      <c r="D6493" s="38">
        <v>0.27137050032615662</v>
      </c>
      <c r="E6493" s="38">
        <v>0.27137050032615662</v>
      </c>
      <c r="F6493" s="38">
        <v>25</v>
      </c>
    </row>
    <row r="6494" spans="1:6" x14ac:dyDescent="0.35">
      <c r="A6494" s="37" t="s">
        <v>10807</v>
      </c>
      <c r="B6494" s="38">
        <v>-35.65575724</v>
      </c>
      <c r="C6494" s="38">
        <v>-63.251516780000003</v>
      </c>
      <c r="D6494" s="38">
        <v>0.48672914505004877</v>
      </c>
      <c r="E6494" s="38">
        <v>0.48672914505004877</v>
      </c>
      <c r="F6494" s="38">
        <v>33.333333333333329</v>
      </c>
    </row>
    <row r="6495" spans="1:6" x14ac:dyDescent="0.35">
      <c r="A6495" s="37" t="s">
        <v>10808</v>
      </c>
      <c r="B6495" s="38">
        <v>-35.27464818</v>
      </c>
      <c r="C6495" s="38">
        <v>-63.069952890000003</v>
      </c>
      <c r="D6495" s="38">
        <v>0.36237531900405878</v>
      </c>
      <c r="E6495" s="38">
        <v>0.33961388468742371</v>
      </c>
      <c r="F6495" s="38">
        <v>25</v>
      </c>
    </row>
    <row r="6496" spans="1:6" x14ac:dyDescent="0.35">
      <c r="A6496" s="37" t="s">
        <v>10809</v>
      </c>
      <c r="B6496" s="38">
        <v>-35.371265100000002</v>
      </c>
      <c r="C6496" s="38">
        <v>-63.293898939999998</v>
      </c>
      <c r="D6496" s="38">
        <v>0.35181644558906561</v>
      </c>
      <c r="E6496" s="38">
        <v>0.34577470205046912</v>
      </c>
      <c r="F6496" s="38">
        <v>16.666666666666664</v>
      </c>
    </row>
    <row r="6497" spans="1:6" x14ac:dyDescent="0.35">
      <c r="A6497" s="37" t="s">
        <v>10810</v>
      </c>
      <c r="B6497" s="38">
        <v>-35.636530110000002</v>
      </c>
      <c r="C6497" s="38">
        <v>-63.016018649999999</v>
      </c>
      <c r="D6497" s="38">
        <v>0.2356392294168472</v>
      </c>
      <c r="E6497" s="38">
        <v>0.23624275241579329</v>
      </c>
      <c r="F6497" s="38">
        <v>40</v>
      </c>
    </row>
    <row r="6498" spans="1:6" x14ac:dyDescent="0.35">
      <c r="A6498" s="37" t="s">
        <v>10811</v>
      </c>
      <c r="B6498" s="38">
        <v>-35.489840600000001</v>
      </c>
      <c r="C6498" s="38">
        <v>-62.971806919999999</v>
      </c>
      <c r="D6498" s="38">
        <v>0.3553956151008606</v>
      </c>
      <c r="E6498" s="38">
        <v>0.34784548925726039</v>
      </c>
      <c r="F6498" s="38"/>
    </row>
    <row r="6499" spans="1:6" x14ac:dyDescent="0.35">
      <c r="A6499" s="37" t="s">
        <v>10812</v>
      </c>
      <c r="B6499" s="38">
        <v>-34.199622789999999</v>
      </c>
      <c r="C6499" s="38">
        <v>-60.73506312</v>
      </c>
      <c r="D6499" s="38">
        <v>0.20164433121681211</v>
      </c>
      <c r="E6499" s="38">
        <v>0.19372933201099701</v>
      </c>
      <c r="F6499" s="38"/>
    </row>
    <row r="6500" spans="1:6" x14ac:dyDescent="0.35">
      <c r="A6500" s="37" t="s">
        <v>2173</v>
      </c>
      <c r="B6500" s="38">
        <v>-34.199947039999998</v>
      </c>
      <c r="C6500" s="38">
        <v>-60.727644550000001</v>
      </c>
      <c r="D6500" s="38">
        <v>0.24703280627727511</v>
      </c>
      <c r="E6500" s="38">
        <v>0.30086464238794219</v>
      </c>
      <c r="F6500" s="38"/>
    </row>
    <row r="6501" spans="1:6" x14ac:dyDescent="0.35">
      <c r="A6501" s="37" t="s">
        <v>2175</v>
      </c>
      <c r="B6501" s="38">
        <v>-34.199139879999997</v>
      </c>
      <c r="C6501" s="38">
        <v>-60.739602730000001</v>
      </c>
      <c r="D6501" s="38">
        <v>0.25574657320976257</v>
      </c>
      <c r="E6501" s="38">
        <v>0.27498272274221691</v>
      </c>
      <c r="F6501" s="38"/>
    </row>
    <row r="6502" spans="1:6" x14ac:dyDescent="0.35">
      <c r="A6502" s="37" t="s">
        <v>10813</v>
      </c>
      <c r="B6502" s="38">
        <v>-34.20939139</v>
      </c>
      <c r="C6502" s="38">
        <v>-60.727768230000002</v>
      </c>
      <c r="D6502" s="38">
        <v>0.35382440686225891</v>
      </c>
      <c r="E6502" s="38">
        <v>0.3476654026243422</v>
      </c>
      <c r="F6502" s="38">
        <v>17.948717948717949</v>
      </c>
    </row>
    <row r="6503" spans="1:6" x14ac:dyDescent="0.35">
      <c r="A6503" s="37" t="s">
        <v>10814</v>
      </c>
      <c r="B6503" s="38">
        <v>-34.19670953</v>
      </c>
      <c r="C6503" s="38">
        <v>-60.739294549999997</v>
      </c>
      <c r="D6503" s="38">
        <v>0.21598049998283389</v>
      </c>
      <c r="E6503" s="38">
        <v>0.23924815825053619</v>
      </c>
      <c r="F6503" s="38">
        <v>63.636363636363633</v>
      </c>
    </row>
    <row r="6504" spans="1:6" x14ac:dyDescent="0.35">
      <c r="A6504" s="37" t="s">
        <v>10815</v>
      </c>
      <c r="B6504" s="38">
        <v>-34.203528740000003</v>
      </c>
      <c r="C6504" s="38">
        <v>-60.740403800000003</v>
      </c>
      <c r="D6504" s="38">
        <v>0.30934929847717291</v>
      </c>
      <c r="E6504" s="38">
        <v>0.29522301884073959</v>
      </c>
      <c r="F6504" s="38"/>
    </row>
    <row r="6505" spans="1:6" x14ac:dyDescent="0.35">
      <c r="A6505" s="37" t="s">
        <v>10816</v>
      </c>
      <c r="B6505" s="38">
        <v>-34.202836359999999</v>
      </c>
      <c r="C6505" s="38">
        <v>-60.734935630000003</v>
      </c>
      <c r="D6505" s="38">
        <v>0.22330352663993841</v>
      </c>
      <c r="E6505" s="38">
        <v>0.21268964062134421</v>
      </c>
      <c r="F6505" s="38"/>
    </row>
    <row r="6506" spans="1:6" x14ac:dyDescent="0.35">
      <c r="A6506" s="37" t="s">
        <v>10817</v>
      </c>
      <c r="B6506" s="38">
        <v>-34.19246656</v>
      </c>
      <c r="C6506" s="38">
        <v>-60.733977860000003</v>
      </c>
      <c r="D6506" s="38">
        <v>0.30051490664482122</v>
      </c>
      <c r="E6506" s="38">
        <v>0.29312057322577428</v>
      </c>
      <c r="F6506" s="38">
        <v>20.27972027972028</v>
      </c>
    </row>
    <row r="6507" spans="1:6" x14ac:dyDescent="0.35">
      <c r="A6507" s="37" t="s">
        <v>10818</v>
      </c>
      <c r="B6507" s="38">
        <v>-34.360273829999997</v>
      </c>
      <c r="C6507" s="38">
        <v>-60.783232810000001</v>
      </c>
      <c r="D6507" s="38">
        <v>0.36853587627410889</v>
      </c>
      <c r="E6507" s="38">
        <v>0.36962836823965373</v>
      </c>
      <c r="F6507" s="38">
        <v>21.951219512195124</v>
      </c>
    </row>
    <row r="6508" spans="1:6" x14ac:dyDescent="0.35">
      <c r="A6508" s="37" t="s">
        <v>10819</v>
      </c>
      <c r="B6508" s="38">
        <v>-34.034663389999999</v>
      </c>
      <c r="C6508" s="38">
        <v>-60.866967629999998</v>
      </c>
      <c r="D6508" s="38">
        <v>0.34366708993911738</v>
      </c>
      <c r="E6508" s="38">
        <v>0.3415635920859672</v>
      </c>
      <c r="F6508" s="38">
        <v>5</v>
      </c>
    </row>
    <row r="6509" spans="1:6" x14ac:dyDescent="0.35">
      <c r="A6509" s="37" t="s">
        <v>10820</v>
      </c>
      <c r="B6509" s="38">
        <v>-34.200362050000003</v>
      </c>
      <c r="C6509" s="38">
        <v>-60.731441750000002</v>
      </c>
      <c r="D6509" s="38">
        <v>0.2551116943359375</v>
      </c>
      <c r="E6509" s="38">
        <v>0.2195891017043913</v>
      </c>
      <c r="F6509" s="38">
        <v>16.535433070866144</v>
      </c>
    </row>
    <row r="6510" spans="1:6" x14ac:dyDescent="0.35">
      <c r="A6510" s="37" t="s">
        <v>10821</v>
      </c>
      <c r="B6510" s="38">
        <v>-34.18606441</v>
      </c>
      <c r="C6510" s="38">
        <v>-60.731706039999999</v>
      </c>
      <c r="D6510" s="38">
        <v>0.3709239661693573</v>
      </c>
      <c r="E6510" s="38">
        <v>0.37257411683860581</v>
      </c>
      <c r="F6510" s="38">
        <v>34.883720930232556</v>
      </c>
    </row>
    <row r="6511" spans="1:6" x14ac:dyDescent="0.35">
      <c r="A6511" s="37" t="s">
        <v>10822</v>
      </c>
      <c r="B6511" s="38">
        <v>-34.206389420000001</v>
      </c>
      <c r="C6511" s="38">
        <v>-60.728947550000001</v>
      </c>
      <c r="D6511" s="38">
        <v>0.37160113453865051</v>
      </c>
      <c r="E6511" s="38">
        <v>0.31622092778745448</v>
      </c>
      <c r="F6511" s="38">
        <v>32.352941176470587</v>
      </c>
    </row>
    <row r="6512" spans="1:6" x14ac:dyDescent="0.35">
      <c r="A6512" s="37" t="s">
        <v>10823</v>
      </c>
      <c r="B6512" s="38">
        <v>-34.202906460000001</v>
      </c>
      <c r="C6512" s="38">
        <v>-60.734757559999998</v>
      </c>
      <c r="D6512" s="38">
        <v>0.22330352663993841</v>
      </c>
      <c r="E6512" s="38">
        <v>0.2111234306357801</v>
      </c>
      <c r="F6512" s="38">
        <v>24.285714285714285</v>
      </c>
    </row>
    <row r="6513" spans="1:6" x14ac:dyDescent="0.35">
      <c r="A6513" s="37" t="s">
        <v>10824</v>
      </c>
      <c r="B6513" s="38">
        <v>-34.243247230000001</v>
      </c>
      <c r="C6513" s="38">
        <v>-60.53216304</v>
      </c>
      <c r="D6513" s="38">
        <v>0.29837986826896667</v>
      </c>
      <c r="E6513" s="38">
        <v>0.29837986826896667</v>
      </c>
      <c r="F6513" s="38">
        <v>11.475409836065573</v>
      </c>
    </row>
    <row r="6514" spans="1:6" x14ac:dyDescent="0.35">
      <c r="A6514" s="37" t="s">
        <v>10825</v>
      </c>
      <c r="B6514" s="38">
        <v>-34.3602183</v>
      </c>
      <c r="C6514" s="38">
        <v>-60.783493010000001</v>
      </c>
      <c r="D6514" s="38">
        <v>0.36853587627410889</v>
      </c>
      <c r="E6514" s="38">
        <v>0.3692838887910585</v>
      </c>
      <c r="F6514" s="38">
        <v>13.793103448275861</v>
      </c>
    </row>
    <row r="6515" spans="1:6" x14ac:dyDescent="0.35">
      <c r="A6515" s="37" t="s">
        <v>10826</v>
      </c>
      <c r="B6515" s="38">
        <v>-34.035277149999999</v>
      </c>
      <c r="C6515" s="38">
        <v>-60.866628849999998</v>
      </c>
      <c r="D6515" s="38">
        <v>0.34366708993911738</v>
      </c>
      <c r="E6515" s="38">
        <v>0.3419538637002309</v>
      </c>
      <c r="F6515" s="38">
        <v>7.0588235294117645</v>
      </c>
    </row>
    <row r="6516" spans="1:6" x14ac:dyDescent="0.35">
      <c r="A6516" s="37" t="s">
        <v>10827</v>
      </c>
      <c r="B6516" s="38">
        <v>-34.189801000000003</v>
      </c>
      <c r="C6516" s="38">
        <v>-60.720350529999997</v>
      </c>
      <c r="D6516" s="38">
        <v>0.46972152590751648</v>
      </c>
      <c r="E6516" s="38">
        <v>0.47629525532593597</v>
      </c>
      <c r="F6516" s="38">
        <v>29.818181818181817</v>
      </c>
    </row>
    <row r="6517" spans="1:6" x14ac:dyDescent="0.35">
      <c r="A6517" s="37" t="s">
        <v>10828</v>
      </c>
      <c r="B6517" s="38">
        <v>-34.202880299999997</v>
      </c>
      <c r="C6517" s="38">
        <v>-60.734841299999999</v>
      </c>
      <c r="D6517" s="38">
        <v>0.22330352663993841</v>
      </c>
      <c r="E6517" s="38">
        <v>0.2120995715712056</v>
      </c>
      <c r="F6517" s="38">
        <v>10.573476702508961</v>
      </c>
    </row>
    <row r="6518" spans="1:6" x14ac:dyDescent="0.35">
      <c r="A6518" s="37" t="s">
        <v>10829</v>
      </c>
      <c r="B6518" s="38">
        <v>-34.202657189999996</v>
      </c>
      <c r="C6518" s="38">
        <v>-60.739159520000001</v>
      </c>
      <c r="D6518" s="38">
        <v>0.28388124704360962</v>
      </c>
      <c r="E6518" s="38">
        <v>0.26960205949015092</v>
      </c>
      <c r="F6518" s="38">
        <v>14.824120603015075</v>
      </c>
    </row>
    <row r="6519" spans="1:6" x14ac:dyDescent="0.35">
      <c r="A6519" s="37" t="s">
        <v>10830</v>
      </c>
      <c r="B6519" s="38">
        <v>-34.199329390000003</v>
      </c>
      <c r="C6519" s="38">
        <v>-60.735247780000002</v>
      </c>
      <c r="D6519" s="38">
        <v>0.1755819916725159</v>
      </c>
      <c r="E6519" s="38">
        <v>0.1930579031641419</v>
      </c>
      <c r="F6519" s="38"/>
    </row>
    <row r="6520" spans="1:6" x14ac:dyDescent="0.35">
      <c r="A6520" s="37" t="s">
        <v>10831</v>
      </c>
      <c r="B6520" s="38">
        <v>-34.199725389999998</v>
      </c>
      <c r="C6520" s="38">
        <v>-60.735154799999997</v>
      </c>
      <c r="D6520" s="38">
        <v>0.20164433121681211</v>
      </c>
      <c r="E6520" s="38">
        <v>0.19511053255862659</v>
      </c>
      <c r="F6520" s="38">
        <v>21.372031662269126</v>
      </c>
    </row>
    <row r="6521" spans="1:6" x14ac:dyDescent="0.35">
      <c r="A6521" s="37" t="s">
        <v>10832</v>
      </c>
      <c r="B6521" s="38">
        <v>-34.03540005</v>
      </c>
      <c r="C6521" s="38">
        <v>-60.867010440000001</v>
      </c>
      <c r="D6521" s="38">
        <v>0.34366708993911738</v>
      </c>
      <c r="E6521" s="38">
        <v>0.340333244285068</v>
      </c>
      <c r="F6521" s="38">
        <v>13.48314606741573</v>
      </c>
    </row>
    <row r="6522" spans="1:6" x14ac:dyDescent="0.35">
      <c r="A6522" s="37" t="s">
        <v>10833</v>
      </c>
      <c r="B6522" s="38">
        <v>-34.199112030000002</v>
      </c>
      <c r="C6522" s="38">
        <v>-60.739571910000002</v>
      </c>
      <c r="D6522" s="38">
        <v>0.25574657320976257</v>
      </c>
      <c r="E6522" s="38">
        <v>0.27498272274221691</v>
      </c>
      <c r="F6522" s="38">
        <v>32.5</v>
      </c>
    </row>
    <row r="6523" spans="1:6" x14ac:dyDescent="0.35">
      <c r="A6523" s="37" t="s">
        <v>10834</v>
      </c>
      <c r="B6523" s="38">
        <v>-34.376879150000001</v>
      </c>
      <c r="C6523" s="38">
        <v>-60.647120860000001</v>
      </c>
      <c r="D6523" s="38">
        <v>0.35546088218688959</v>
      </c>
      <c r="E6523" s="38">
        <v>0.33236986067559982</v>
      </c>
      <c r="F6523" s="38">
        <v>38.461538461538467</v>
      </c>
    </row>
    <row r="6524" spans="1:6" x14ac:dyDescent="0.35">
      <c r="A6524" s="37" t="s">
        <v>10835</v>
      </c>
      <c r="B6524" s="38">
        <v>-34.360060470000001</v>
      </c>
      <c r="C6524" s="38">
        <v>-60.783423130000003</v>
      </c>
      <c r="D6524" s="38">
        <v>0.36853587627410889</v>
      </c>
      <c r="E6524" s="38">
        <v>0.36930466691652941</v>
      </c>
      <c r="F6524" s="38">
        <v>12.068965517241379</v>
      </c>
    </row>
    <row r="6525" spans="1:6" x14ac:dyDescent="0.35">
      <c r="A6525" s="37" t="s">
        <v>10836</v>
      </c>
      <c r="B6525" s="38">
        <v>-34.19428834</v>
      </c>
      <c r="C6525" s="38">
        <v>-60.734674910000003</v>
      </c>
      <c r="D6525" s="38">
        <v>0.21951678395271301</v>
      </c>
      <c r="E6525" s="38">
        <v>0.2454951816436016</v>
      </c>
      <c r="F6525" s="38">
        <v>17.82178217821782</v>
      </c>
    </row>
    <row r="6526" spans="1:6" x14ac:dyDescent="0.35">
      <c r="A6526" s="37" t="s">
        <v>10837</v>
      </c>
      <c r="B6526" s="38">
        <v>-34.157412309999998</v>
      </c>
      <c r="C6526" s="38">
        <v>-60.701268730000002</v>
      </c>
      <c r="D6526" s="38">
        <v>0.62589192390441895</v>
      </c>
      <c r="E6526" s="38">
        <v>0.54648721453390625</v>
      </c>
      <c r="F6526" s="38">
        <v>33.333333333333329</v>
      </c>
    </row>
    <row r="6527" spans="1:6" x14ac:dyDescent="0.35">
      <c r="A6527" s="37" t="s">
        <v>10838</v>
      </c>
      <c r="B6527" s="38">
        <v>-34.19979421</v>
      </c>
      <c r="C6527" s="38">
        <v>-60.728032769999999</v>
      </c>
      <c r="D6527" s="38">
        <v>0.28242990374565119</v>
      </c>
      <c r="E6527" s="38">
        <v>0.29461702844128013</v>
      </c>
      <c r="F6527" s="38">
        <v>43.103448275862064</v>
      </c>
    </row>
    <row r="6528" spans="1:6" x14ac:dyDescent="0.35">
      <c r="A6528" s="37" t="s">
        <v>10839</v>
      </c>
      <c r="B6528" s="38">
        <v>-34.229816079999999</v>
      </c>
      <c r="C6528" s="38">
        <v>-60.650064710000002</v>
      </c>
      <c r="D6528" s="38">
        <v>0.46425968408584589</v>
      </c>
      <c r="E6528" s="38">
        <v>0.46425968408584589</v>
      </c>
      <c r="F6528" s="38">
        <v>0</v>
      </c>
    </row>
    <row r="6529" spans="1:6" x14ac:dyDescent="0.35">
      <c r="A6529" s="37" t="s">
        <v>10840</v>
      </c>
      <c r="B6529" s="38">
        <v>-34.189441870000003</v>
      </c>
      <c r="C6529" s="38">
        <v>-60.719877779999997</v>
      </c>
      <c r="D6529" s="38">
        <v>0.48566952347755432</v>
      </c>
      <c r="E6529" s="38">
        <v>0.47842490189784281</v>
      </c>
      <c r="F6529" s="38">
        <v>42.995169082125607</v>
      </c>
    </row>
    <row r="6530" spans="1:6" x14ac:dyDescent="0.35">
      <c r="A6530" s="37" t="s">
        <v>10841</v>
      </c>
      <c r="B6530" s="38">
        <v>-34.316596480000001</v>
      </c>
      <c r="C6530" s="38">
        <v>-60.746569569999998</v>
      </c>
      <c r="D6530" s="38">
        <v>0.37071788311004639</v>
      </c>
      <c r="E6530" s="38">
        <v>0.37600441111458671</v>
      </c>
      <c r="F6530" s="38">
        <v>20</v>
      </c>
    </row>
    <row r="6531" spans="1:6" x14ac:dyDescent="0.35">
      <c r="A6531" s="37" t="s">
        <v>10842</v>
      </c>
      <c r="B6531" s="38">
        <v>-34.286890800000002</v>
      </c>
      <c r="C6531" s="38">
        <v>-60.690963500000002</v>
      </c>
      <c r="D6531" s="38">
        <v>0.46734198927879328</v>
      </c>
      <c r="E6531" s="38">
        <v>0.47088207490742212</v>
      </c>
      <c r="F6531" s="38" t="s">
        <v>5130</v>
      </c>
    </row>
    <row r="6532" spans="1:6" x14ac:dyDescent="0.35">
      <c r="A6532" s="37" t="s">
        <v>10843</v>
      </c>
      <c r="B6532" s="38">
        <v>-34.471473080000003</v>
      </c>
      <c r="C6532" s="38">
        <v>-60.683194280000002</v>
      </c>
      <c r="D6532" s="38">
        <v>0.19372805953025821</v>
      </c>
      <c r="E6532" s="38">
        <v>0.19326432911973249</v>
      </c>
      <c r="F6532" s="38" t="s">
        <v>5130</v>
      </c>
    </row>
    <row r="6533" spans="1:6" x14ac:dyDescent="0.35">
      <c r="A6533" s="37" t="s">
        <v>10844</v>
      </c>
      <c r="B6533" s="38">
        <v>-34.305752079999998</v>
      </c>
      <c r="C6533" s="38">
        <v>-60.623536950000002</v>
      </c>
      <c r="D6533" s="38">
        <v>0.40408459305763239</v>
      </c>
      <c r="E6533" s="38">
        <v>0.40408459305763239</v>
      </c>
      <c r="F6533" s="38">
        <v>0</v>
      </c>
    </row>
    <row r="6534" spans="1:6" x14ac:dyDescent="0.35">
      <c r="A6534" s="37" t="s">
        <v>10845</v>
      </c>
      <c r="B6534" s="38">
        <v>-34.1601918</v>
      </c>
      <c r="C6534" s="38">
        <v>-60.609122120000002</v>
      </c>
      <c r="D6534" s="38">
        <v>0.33560073375701899</v>
      </c>
      <c r="E6534" s="38">
        <v>0.34922866480691089</v>
      </c>
      <c r="F6534" s="38">
        <v>20</v>
      </c>
    </row>
    <row r="6535" spans="1:6" x14ac:dyDescent="0.35">
      <c r="A6535" s="37" t="s">
        <v>10846</v>
      </c>
      <c r="B6535" s="38">
        <v>-34.306999570000002</v>
      </c>
      <c r="C6535" s="38">
        <v>-61.000652590000001</v>
      </c>
      <c r="D6535" s="38">
        <v>0.49390316009521479</v>
      </c>
      <c r="E6535" s="38">
        <v>0.49390316009521479</v>
      </c>
      <c r="F6535" s="38">
        <v>37.5</v>
      </c>
    </row>
    <row r="6536" spans="1:6" x14ac:dyDescent="0.35">
      <c r="A6536" s="37" t="s">
        <v>10847</v>
      </c>
      <c r="B6536" s="38">
        <v>-34.154954949999997</v>
      </c>
      <c r="C6536" s="38">
        <v>-61.011863689999998</v>
      </c>
      <c r="D6536" s="38">
        <v>0.51910638809204102</v>
      </c>
      <c r="E6536" s="38">
        <v>0.53303090301719869</v>
      </c>
      <c r="F6536" s="38">
        <v>12.5</v>
      </c>
    </row>
    <row r="6537" spans="1:6" x14ac:dyDescent="0.35">
      <c r="A6537" s="37" t="s">
        <v>10848</v>
      </c>
      <c r="B6537" s="38">
        <v>-34.269963359999998</v>
      </c>
      <c r="C6537" s="38">
        <v>-60.874265749999999</v>
      </c>
      <c r="D6537" s="38">
        <v>0.38811317086219788</v>
      </c>
      <c r="E6537" s="38">
        <v>0.38811317086219788</v>
      </c>
      <c r="F6537" s="38">
        <v>0</v>
      </c>
    </row>
    <row r="6538" spans="1:6" x14ac:dyDescent="0.35">
      <c r="A6538" s="37" t="s">
        <v>10849</v>
      </c>
      <c r="B6538" s="38">
        <v>-34.202854340000002</v>
      </c>
      <c r="C6538" s="38">
        <v>-60.734892510000002</v>
      </c>
      <c r="D6538" s="38">
        <v>0.22330352663993841</v>
      </c>
      <c r="E6538" s="38">
        <v>0.21257589033671789</v>
      </c>
      <c r="F6538" s="38">
        <v>16.607773851590103</v>
      </c>
    </row>
    <row r="6539" spans="1:6" x14ac:dyDescent="0.35">
      <c r="A6539" s="37" t="s">
        <v>10850</v>
      </c>
      <c r="B6539" s="38">
        <v>-34.197226260000001</v>
      </c>
      <c r="C6539" s="38">
        <v>-60.730886689999998</v>
      </c>
      <c r="D6539" s="38">
        <v>0.35512202978134161</v>
      </c>
      <c r="E6539" s="38">
        <v>0.29358342088557582</v>
      </c>
      <c r="F6539" s="38"/>
    </row>
    <row r="6540" spans="1:6" x14ac:dyDescent="0.35">
      <c r="A6540" s="37" t="s">
        <v>10851</v>
      </c>
      <c r="B6540" s="38">
        <v>-34.19766491</v>
      </c>
      <c r="C6540" s="38">
        <v>-60.731229890000002</v>
      </c>
      <c r="D6540" s="38">
        <v>0.30280417203903198</v>
      </c>
      <c r="E6540" s="38">
        <v>0.27501254018984339</v>
      </c>
      <c r="F6540" s="38"/>
    </row>
    <row r="6541" spans="1:6" x14ac:dyDescent="0.35">
      <c r="A6541" s="37" t="s">
        <v>2181</v>
      </c>
      <c r="B6541" s="38">
        <v>-35.397331629999996</v>
      </c>
      <c r="C6541" s="38">
        <v>-59.327481939999998</v>
      </c>
      <c r="D6541" s="38">
        <v>0.38296690583229059</v>
      </c>
      <c r="E6541" s="38">
        <v>0.39381005151851761</v>
      </c>
      <c r="F6541" s="38"/>
    </row>
    <row r="6542" spans="1:6" x14ac:dyDescent="0.35">
      <c r="A6542" s="37" t="s">
        <v>10852</v>
      </c>
      <c r="B6542" s="38">
        <v>-35.404959169999998</v>
      </c>
      <c r="C6542" s="38">
        <v>-59.331321029999998</v>
      </c>
      <c r="D6542" s="38">
        <v>0.38589990139007568</v>
      </c>
      <c r="E6542" s="38">
        <v>0.40136762120221792</v>
      </c>
      <c r="F6542" s="38">
        <v>7.3170731707317067</v>
      </c>
    </row>
    <row r="6543" spans="1:6" x14ac:dyDescent="0.35">
      <c r="A6543" s="37" t="s">
        <v>10853</v>
      </c>
      <c r="B6543" s="38">
        <v>-35.39848095</v>
      </c>
      <c r="C6543" s="38">
        <v>-59.336963480000001</v>
      </c>
      <c r="D6543" s="38">
        <v>0.27751049399375921</v>
      </c>
      <c r="E6543" s="38">
        <v>0.29080619166294741</v>
      </c>
      <c r="F6543" s="38"/>
    </row>
    <row r="6544" spans="1:6" x14ac:dyDescent="0.35">
      <c r="A6544" s="37" t="s">
        <v>10854</v>
      </c>
      <c r="B6544" s="38">
        <v>-35.400861310000003</v>
      </c>
      <c r="C6544" s="38">
        <v>-59.335465200000002</v>
      </c>
      <c r="D6544" s="38">
        <v>0.27751049399375921</v>
      </c>
      <c r="E6544" s="38">
        <v>0.28063687049981317</v>
      </c>
      <c r="F6544" s="38">
        <v>33.502538071065992</v>
      </c>
    </row>
    <row r="6545" spans="1:6" x14ac:dyDescent="0.35">
      <c r="A6545" s="37" t="s">
        <v>10855</v>
      </c>
      <c r="B6545" s="38">
        <v>-35.395128059999998</v>
      </c>
      <c r="C6545" s="38">
        <v>-59.331539530000001</v>
      </c>
      <c r="D6545" s="38">
        <v>0.28376397490501398</v>
      </c>
      <c r="E6545" s="38">
        <v>0.3133081189895931</v>
      </c>
      <c r="F6545" s="38">
        <v>24.479166666666664</v>
      </c>
    </row>
    <row r="6546" spans="1:6" x14ac:dyDescent="0.35">
      <c r="A6546" s="37" t="s">
        <v>10856</v>
      </c>
      <c r="B6546" s="38">
        <v>-35.48436822</v>
      </c>
      <c r="C6546" s="38">
        <v>-59.101916250000002</v>
      </c>
      <c r="D6546" s="38">
        <v>0.47625273466110229</v>
      </c>
      <c r="E6546" s="38">
        <v>0.49473131330389719</v>
      </c>
      <c r="F6546" s="38">
        <v>38.888888888888893</v>
      </c>
    </row>
    <row r="6547" spans="1:6" x14ac:dyDescent="0.35">
      <c r="A6547" s="37" t="s">
        <v>10857</v>
      </c>
      <c r="B6547" s="38">
        <v>-35.398381819999997</v>
      </c>
      <c r="C6547" s="38">
        <v>-59.336792459999998</v>
      </c>
      <c r="D6547" s="38">
        <v>0.27751049399375921</v>
      </c>
      <c r="E6547" s="38">
        <v>0.28985384603341419</v>
      </c>
      <c r="F6547" s="38">
        <v>16.279069767441861</v>
      </c>
    </row>
    <row r="6548" spans="1:6" x14ac:dyDescent="0.35">
      <c r="A6548" s="37" t="s">
        <v>10858</v>
      </c>
      <c r="B6548" s="38">
        <v>-35.397869929999999</v>
      </c>
      <c r="C6548" s="38">
        <v>-59.330892089999999</v>
      </c>
      <c r="D6548" s="38">
        <v>0.34136050939559942</v>
      </c>
      <c r="E6548" s="38">
        <v>0.3242892452648708</v>
      </c>
      <c r="F6548" s="38">
        <v>16.712328767123289</v>
      </c>
    </row>
    <row r="6549" spans="1:6" x14ac:dyDescent="0.35">
      <c r="A6549" s="37" t="s">
        <v>10859</v>
      </c>
      <c r="B6549" s="38">
        <v>-35.400639220000002</v>
      </c>
      <c r="C6549" s="38">
        <v>-59.335679429999999</v>
      </c>
      <c r="D6549" s="38">
        <v>0.27751049399375921</v>
      </c>
      <c r="E6549" s="38">
        <v>0.28040100271637369</v>
      </c>
      <c r="F6549" s="38"/>
    </row>
    <row r="6550" spans="1:6" x14ac:dyDescent="0.35">
      <c r="A6550" s="37" t="s">
        <v>10860</v>
      </c>
      <c r="B6550" s="38">
        <v>-35.400814939999997</v>
      </c>
      <c r="C6550" s="38">
        <v>-59.335952259999999</v>
      </c>
      <c r="D6550" s="38">
        <v>0.27751049399375921</v>
      </c>
      <c r="E6550" s="38">
        <v>0.28059555341800052</v>
      </c>
      <c r="F6550" s="38">
        <v>27.540106951871657</v>
      </c>
    </row>
    <row r="6551" spans="1:6" x14ac:dyDescent="0.35">
      <c r="A6551" s="37" t="s">
        <v>10861</v>
      </c>
      <c r="B6551" s="38">
        <v>-35.397435489999999</v>
      </c>
      <c r="C6551" s="38">
        <v>-59.327511829999999</v>
      </c>
      <c r="D6551" s="38">
        <v>0.38296690583229059</v>
      </c>
      <c r="E6551" s="38">
        <v>0.39268432034028539</v>
      </c>
      <c r="F6551" s="38">
        <v>42.083333333333336</v>
      </c>
    </row>
    <row r="6552" spans="1:6" x14ac:dyDescent="0.35">
      <c r="A6552" s="37" t="s">
        <v>10862</v>
      </c>
      <c r="B6552" s="38">
        <v>-35.393237990000003</v>
      </c>
      <c r="C6552" s="38">
        <v>-59.331994309999999</v>
      </c>
      <c r="D6552" s="38">
        <v>0.32441085577011108</v>
      </c>
      <c r="E6552" s="38">
        <v>0.32401078359948271</v>
      </c>
      <c r="F6552" s="38">
        <v>15.425531914893616</v>
      </c>
    </row>
    <row r="6553" spans="1:6" x14ac:dyDescent="0.35">
      <c r="A6553" s="37" t="s">
        <v>10863</v>
      </c>
      <c r="B6553" s="38">
        <v>-35.381536490000002</v>
      </c>
      <c r="C6553" s="38">
        <v>-59.38486529</v>
      </c>
      <c r="D6553" s="38">
        <v>0.4019310474395752</v>
      </c>
      <c r="E6553" s="38">
        <v>0.4019310474395752</v>
      </c>
      <c r="F6553" s="38">
        <v>38.095238095238095</v>
      </c>
    </row>
    <row r="6554" spans="1:6" x14ac:dyDescent="0.35">
      <c r="A6554" s="37" t="s">
        <v>10864</v>
      </c>
      <c r="B6554" s="38">
        <v>-35.33810278</v>
      </c>
      <c r="C6554" s="38">
        <v>-59.473955009999997</v>
      </c>
      <c r="D6554" s="38">
        <v>0.49700814485549932</v>
      </c>
      <c r="E6554" s="38">
        <v>0.49132402868647318</v>
      </c>
      <c r="F6554" s="38">
        <v>50</v>
      </c>
    </row>
    <row r="6555" spans="1:6" x14ac:dyDescent="0.35">
      <c r="A6555" s="37" t="s">
        <v>10865</v>
      </c>
      <c r="B6555" s="38">
        <v>-35.487416699999997</v>
      </c>
      <c r="C6555" s="38">
        <v>-59.099155760000002</v>
      </c>
      <c r="D6555" s="38">
        <v>0.52013939619064331</v>
      </c>
      <c r="E6555" s="38">
        <v>0.52939081192016602</v>
      </c>
      <c r="F6555" s="38">
        <v>36.666666666666664</v>
      </c>
    </row>
    <row r="6556" spans="1:6" x14ac:dyDescent="0.35">
      <c r="A6556" s="37" t="s">
        <v>10866</v>
      </c>
      <c r="B6556" s="38">
        <v>-35.511730909999997</v>
      </c>
      <c r="C6556" s="38">
        <v>-59.251978129999998</v>
      </c>
      <c r="D6556" s="38">
        <v>0.25557982921600342</v>
      </c>
      <c r="E6556" s="38">
        <v>0.25557982921600342</v>
      </c>
      <c r="F6556" s="38">
        <v>0</v>
      </c>
    </row>
    <row r="6557" spans="1:6" x14ac:dyDescent="0.35">
      <c r="A6557" s="37" t="s">
        <v>10867</v>
      </c>
      <c r="B6557" s="38">
        <v>-35.598347130000001</v>
      </c>
      <c r="C6557" s="38">
        <v>-59.307044079999997</v>
      </c>
      <c r="D6557" s="38">
        <v>0.46458867192268372</v>
      </c>
      <c r="E6557" s="38">
        <v>0.46458867688973737</v>
      </c>
      <c r="F6557" s="38">
        <v>100</v>
      </c>
    </row>
    <row r="6558" spans="1:6" x14ac:dyDescent="0.35">
      <c r="A6558" s="37" t="s">
        <v>10868</v>
      </c>
      <c r="B6558" s="38">
        <v>-35.665021609999997</v>
      </c>
      <c r="C6558" s="38">
        <v>-59.23008488</v>
      </c>
      <c r="D6558" s="38">
        <v>0.40188834071159357</v>
      </c>
      <c r="E6558" s="38">
        <v>0.40188834071159357</v>
      </c>
      <c r="F6558" s="38">
        <v>20</v>
      </c>
    </row>
    <row r="6559" spans="1:6" x14ac:dyDescent="0.35">
      <c r="A6559" s="37" t="s">
        <v>10869</v>
      </c>
      <c r="B6559" s="38">
        <v>-35.580372670000003</v>
      </c>
      <c r="C6559" s="38">
        <v>-59.161195910000004</v>
      </c>
      <c r="D6559" s="38">
        <v>0.50186997652053833</v>
      </c>
      <c r="E6559" s="38">
        <v>0.46819476286570227</v>
      </c>
      <c r="F6559" s="38">
        <v>0</v>
      </c>
    </row>
    <row r="6560" spans="1:6" x14ac:dyDescent="0.35">
      <c r="A6560" s="37" t="s">
        <v>10870</v>
      </c>
      <c r="B6560" s="38">
        <v>-35.434388339999998</v>
      </c>
      <c r="C6560" s="38">
        <v>-59.214956319999999</v>
      </c>
      <c r="D6560" s="38">
        <v>0.42060929536819458</v>
      </c>
      <c r="E6560" s="38">
        <v>0.42060929536819458</v>
      </c>
      <c r="F6560" s="38">
        <v>0</v>
      </c>
    </row>
    <row r="6561" spans="1:6" x14ac:dyDescent="0.35">
      <c r="A6561" s="37" t="s">
        <v>10871</v>
      </c>
      <c r="B6561" s="38">
        <v>-35.375367220000001</v>
      </c>
      <c r="C6561" s="38">
        <v>-59.6017644</v>
      </c>
      <c r="D6561" s="38">
        <v>0.42031487822532648</v>
      </c>
      <c r="E6561" s="38">
        <v>0.4534110426902771</v>
      </c>
      <c r="F6561" s="38">
        <v>44.444444444444443</v>
      </c>
    </row>
    <row r="6562" spans="1:6" x14ac:dyDescent="0.35">
      <c r="A6562" s="37" t="s">
        <v>10872</v>
      </c>
      <c r="B6562" s="38">
        <v>-35.376288420000002</v>
      </c>
      <c r="C6562" s="38">
        <v>-59.748585800000001</v>
      </c>
      <c r="D6562" s="38">
        <v>0.40383252501487732</v>
      </c>
      <c r="E6562" s="38">
        <v>0.40383252501487732</v>
      </c>
      <c r="F6562" s="38">
        <v>33.333333333333329</v>
      </c>
    </row>
    <row r="6563" spans="1:6" x14ac:dyDescent="0.35">
      <c r="A6563" s="37" t="s">
        <v>10873</v>
      </c>
      <c r="B6563" s="38">
        <v>-35.351433299999997</v>
      </c>
      <c r="C6563" s="38">
        <v>-59.538716360000002</v>
      </c>
      <c r="D6563" s="38">
        <v>0.45447948575019842</v>
      </c>
      <c r="E6563" s="38">
        <v>0.46082933874506699</v>
      </c>
      <c r="F6563" s="38">
        <v>62.5</v>
      </c>
    </row>
    <row r="6564" spans="1:6" x14ac:dyDescent="0.35">
      <c r="A6564" s="37" t="s">
        <v>10874</v>
      </c>
      <c r="B6564" s="38">
        <v>-35.582521560000004</v>
      </c>
      <c r="C6564" s="38">
        <v>-59.244597400000004</v>
      </c>
      <c r="D6564" s="38">
        <v>0.43676519393920898</v>
      </c>
      <c r="E6564" s="38">
        <v>0.43676519393920898</v>
      </c>
      <c r="F6564" s="38">
        <v>50</v>
      </c>
    </row>
    <row r="6565" spans="1:6" x14ac:dyDescent="0.35">
      <c r="A6565" s="37" t="s">
        <v>10875</v>
      </c>
      <c r="B6565" s="38">
        <v>-35.443530430000003</v>
      </c>
      <c r="C6565" s="38">
        <v>-59.405133550000002</v>
      </c>
      <c r="D6565" s="38">
        <v>0.46314558386802668</v>
      </c>
      <c r="E6565" s="38">
        <v>0.45995924704604679</v>
      </c>
      <c r="F6565" s="38">
        <v>50</v>
      </c>
    </row>
    <row r="6566" spans="1:6" x14ac:dyDescent="0.35">
      <c r="A6566" s="37" t="s">
        <v>10876</v>
      </c>
      <c r="B6566" s="38">
        <v>-35.418848580000002</v>
      </c>
      <c r="C6566" s="38">
        <v>-59.272533899999999</v>
      </c>
      <c r="D6566" s="38">
        <v>0.40031835436820978</v>
      </c>
      <c r="E6566" s="38">
        <v>0.3970786962244246</v>
      </c>
      <c r="F6566" s="38">
        <v>60</v>
      </c>
    </row>
    <row r="6567" spans="1:6" x14ac:dyDescent="0.35">
      <c r="A6567" s="37" t="s">
        <v>10877</v>
      </c>
      <c r="B6567" s="38">
        <v>-35.35256819</v>
      </c>
      <c r="C6567" s="38">
        <v>-59.423055329999997</v>
      </c>
      <c r="D6567" s="38">
        <v>0.48606130480766302</v>
      </c>
      <c r="E6567" s="38">
        <v>0.48606130480766302</v>
      </c>
      <c r="F6567" s="38">
        <v>11.111111111111111</v>
      </c>
    </row>
    <row r="6568" spans="1:6" x14ac:dyDescent="0.35">
      <c r="A6568" s="37" t="s">
        <v>10878</v>
      </c>
      <c r="B6568" s="38">
        <v>-35.41564348</v>
      </c>
      <c r="C6568" s="38">
        <v>-59.485820150000002</v>
      </c>
      <c r="D6568" s="38">
        <v>0.33678874373435969</v>
      </c>
      <c r="E6568" s="38">
        <v>0.37544999188847011</v>
      </c>
      <c r="F6568" s="38">
        <v>0</v>
      </c>
    </row>
    <row r="6569" spans="1:6" x14ac:dyDescent="0.35">
      <c r="A6569" s="37" t="s">
        <v>10879</v>
      </c>
      <c r="B6569" s="38">
        <v>-35.430579139999999</v>
      </c>
      <c r="C6569" s="38">
        <v>-59.329400669999998</v>
      </c>
      <c r="D6569" s="38">
        <v>0.34597808122634888</v>
      </c>
      <c r="E6569" s="38">
        <v>0.34597808122634888</v>
      </c>
      <c r="F6569" s="38">
        <v>40</v>
      </c>
    </row>
    <row r="6570" spans="1:6" x14ac:dyDescent="0.35">
      <c r="A6570" s="37" t="s">
        <v>10880</v>
      </c>
      <c r="B6570" s="38">
        <v>-35.433368520000002</v>
      </c>
      <c r="C6570" s="38">
        <v>-59.631680959999997</v>
      </c>
      <c r="D6570" s="38">
        <v>0.32745873928070068</v>
      </c>
      <c r="E6570" s="38">
        <v>0.32745873928070068</v>
      </c>
      <c r="F6570" s="38">
        <v>100</v>
      </c>
    </row>
    <row r="6571" spans="1:6" x14ac:dyDescent="0.35">
      <c r="A6571" s="37" t="s">
        <v>10881</v>
      </c>
      <c r="B6571" s="38">
        <v>-35.472959160000002</v>
      </c>
      <c r="C6571" s="38">
        <v>-59.225114730000001</v>
      </c>
      <c r="D6571" s="38">
        <v>0.3682786226272583</v>
      </c>
      <c r="E6571" s="38">
        <v>0.3682786226272583</v>
      </c>
      <c r="F6571" s="38">
        <v>14.285714285714285</v>
      </c>
    </row>
    <row r="6572" spans="1:6" x14ac:dyDescent="0.35">
      <c r="A6572" s="37" t="s">
        <v>10882</v>
      </c>
      <c r="B6572" s="38">
        <v>-35.320058760000002</v>
      </c>
      <c r="C6572" s="38">
        <v>-59.536411749999999</v>
      </c>
      <c r="D6572" s="38">
        <v>0.38309139013290411</v>
      </c>
      <c r="E6572" s="38">
        <v>0.38248108824094129</v>
      </c>
      <c r="F6572" s="38">
        <v>30</v>
      </c>
    </row>
    <row r="6573" spans="1:6" x14ac:dyDescent="0.35">
      <c r="A6573" s="37" t="s">
        <v>10883</v>
      </c>
      <c r="B6573" s="38">
        <v>-35.496450199999998</v>
      </c>
      <c r="C6573" s="38">
        <v>-59.388914960000001</v>
      </c>
      <c r="D6573" s="38">
        <v>0.31972452998161321</v>
      </c>
      <c r="E6573" s="38">
        <v>0.33294084502591031</v>
      </c>
      <c r="F6573" s="38">
        <v>40</v>
      </c>
    </row>
    <row r="6574" spans="1:6" x14ac:dyDescent="0.35">
      <c r="A6574" s="37" t="s">
        <v>10884</v>
      </c>
      <c r="B6574" s="38">
        <v>-35.400094420000002</v>
      </c>
      <c r="C6574" s="38">
        <v>-59.333567270000003</v>
      </c>
      <c r="D6574" s="38">
        <v>0.2997899055480957</v>
      </c>
      <c r="E6574" s="38">
        <v>0.28713271435764098</v>
      </c>
      <c r="F6574" s="38"/>
    </row>
    <row r="6575" spans="1:6" x14ac:dyDescent="0.35">
      <c r="A6575" s="37" t="s">
        <v>2186</v>
      </c>
      <c r="B6575" s="38">
        <v>-37.766481890000001</v>
      </c>
      <c r="C6575" s="38">
        <v>-62.353529960000003</v>
      </c>
      <c r="D6575" s="38">
        <v>0.26310893893241882</v>
      </c>
      <c r="E6575" s="38">
        <v>0.2814190536737442</v>
      </c>
      <c r="F6575" s="38"/>
    </row>
    <row r="6576" spans="1:6" x14ac:dyDescent="0.35">
      <c r="A6576" s="37" t="s">
        <v>2188</v>
      </c>
      <c r="B6576" s="38">
        <v>-37.608670940000003</v>
      </c>
      <c r="C6576" s="38">
        <v>-62.400913840000001</v>
      </c>
      <c r="D6576" s="38">
        <v>0.20508792996406561</v>
      </c>
      <c r="E6576" s="38">
        <v>0.1941119744959805</v>
      </c>
      <c r="F6576" s="38"/>
    </row>
    <row r="6577" spans="1:6" x14ac:dyDescent="0.35">
      <c r="A6577" s="37" t="s">
        <v>10885</v>
      </c>
      <c r="B6577" s="38">
        <v>-37.605367569999999</v>
      </c>
      <c r="C6577" s="38">
        <v>-62.392001550000003</v>
      </c>
      <c r="D6577" s="38">
        <v>0.15567572414875031</v>
      </c>
      <c r="E6577" s="38">
        <v>0.15567572414875031</v>
      </c>
      <c r="F6577" s="38">
        <v>21.428571428571427</v>
      </c>
    </row>
    <row r="6578" spans="1:6" x14ac:dyDescent="0.35">
      <c r="A6578" s="37" t="s">
        <v>10886</v>
      </c>
      <c r="B6578" s="38">
        <v>-37.764336299999997</v>
      </c>
      <c r="C6578" s="38">
        <v>-62.353996209999998</v>
      </c>
      <c r="D6578" s="38">
        <v>0.29734840989112848</v>
      </c>
      <c r="E6578" s="38">
        <v>0.30169258305900981</v>
      </c>
      <c r="F6578" s="38">
        <v>50</v>
      </c>
    </row>
    <row r="6579" spans="1:6" x14ac:dyDescent="0.35">
      <c r="A6579" s="37" t="s">
        <v>10887</v>
      </c>
      <c r="B6579" s="38">
        <v>-37.603661119999998</v>
      </c>
      <c r="C6579" s="38">
        <v>-62.393929389999997</v>
      </c>
      <c r="D6579" s="38">
        <v>0.15567572414875031</v>
      </c>
      <c r="E6579" s="38">
        <v>0.15166883954876351</v>
      </c>
      <c r="F6579" s="38">
        <v>56.521739130434781</v>
      </c>
    </row>
    <row r="6580" spans="1:6" x14ac:dyDescent="0.35">
      <c r="A6580" s="37" t="s">
        <v>10888</v>
      </c>
      <c r="B6580" s="38">
        <v>-37.603790979999999</v>
      </c>
      <c r="C6580" s="38">
        <v>-62.391153060000001</v>
      </c>
      <c r="D6580" s="38">
        <v>0.15567572414875031</v>
      </c>
      <c r="E6580" s="38">
        <v>0.1620297424103084</v>
      </c>
      <c r="F6580" s="38"/>
    </row>
    <row r="6581" spans="1:6" x14ac:dyDescent="0.35">
      <c r="A6581" s="37" t="s">
        <v>10889</v>
      </c>
      <c r="B6581" s="38">
        <v>-37.601633470000003</v>
      </c>
      <c r="C6581" s="38">
        <v>-62.404243350000002</v>
      </c>
      <c r="D6581" s="38">
        <v>0.17441894114017489</v>
      </c>
      <c r="E6581" s="38">
        <v>0.16463925296233761</v>
      </c>
      <c r="F6581" s="38">
        <v>28.387096774193548</v>
      </c>
    </row>
    <row r="6582" spans="1:6" x14ac:dyDescent="0.35">
      <c r="A6582" s="37" t="s">
        <v>10890</v>
      </c>
      <c r="B6582" s="38">
        <v>-37.514090009999997</v>
      </c>
      <c r="C6582" s="38">
        <v>-62.315074009999996</v>
      </c>
      <c r="D6582" s="38">
        <v>0.25726833939552313</v>
      </c>
      <c r="E6582" s="38">
        <v>0.25775647633954102</v>
      </c>
      <c r="F6582" s="38">
        <v>19.047619047619047</v>
      </c>
    </row>
    <row r="6583" spans="1:6" x14ac:dyDescent="0.35">
      <c r="A6583" s="37" t="s">
        <v>10891</v>
      </c>
      <c r="B6583" s="38">
        <v>-37.71978404</v>
      </c>
      <c r="C6583" s="38">
        <v>-62.604946810000001</v>
      </c>
      <c r="D6583" s="38">
        <v>0.30572018027305597</v>
      </c>
      <c r="E6583" s="38">
        <v>0.3040689350785436</v>
      </c>
      <c r="F6583" s="38">
        <v>35.714285714285715</v>
      </c>
    </row>
    <row r="6584" spans="1:6" x14ac:dyDescent="0.35">
      <c r="A6584" s="37" t="s">
        <v>10892</v>
      </c>
      <c r="B6584" s="38">
        <v>-37.36475489</v>
      </c>
      <c r="C6584" s="38">
        <v>-62.438193310000003</v>
      </c>
      <c r="D6584" s="38">
        <v>0.20092672109603879</v>
      </c>
      <c r="E6584" s="38">
        <v>0.20451458295186359</v>
      </c>
      <c r="F6584" s="38">
        <v>20.833333333333336</v>
      </c>
    </row>
    <row r="6585" spans="1:6" x14ac:dyDescent="0.35">
      <c r="A6585" s="37" t="s">
        <v>10893</v>
      </c>
      <c r="B6585" s="38">
        <v>-37.760046039999999</v>
      </c>
      <c r="C6585" s="38">
        <v>-62.350303199999999</v>
      </c>
      <c r="D6585" s="38">
        <v>0.29665905237197882</v>
      </c>
      <c r="E6585" s="38">
        <v>0.31374641390223251</v>
      </c>
      <c r="F6585" s="38">
        <v>23.333333333333332</v>
      </c>
    </row>
    <row r="6586" spans="1:6" x14ac:dyDescent="0.35">
      <c r="A6586" s="37" t="s">
        <v>10894</v>
      </c>
      <c r="B6586" s="38">
        <v>-37.60799858</v>
      </c>
      <c r="C6586" s="38">
        <v>-62.397632850000001</v>
      </c>
      <c r="D6586" s="38">
        <v>0.11035551875829699</v>
      </c>
      <c r="E6586" s="38">
        <v>0.15014867931604389</v>
      </c>
      <c r="F6586" s="38">
        <v>23.52941176470588</v>
      </c>
    </row>
    <row r="6587" spans="1:6" x14ac:dyDescent="0.35">
      <c r="A6587" s="37" t="s">
        <v>10895</v>
      </c>
      <c r="B6587" s="38">
        <v>-37.943680090000001</v>
      </c>
      <c r="C6587" s="38">
        <v>-62.284238690000002</v>
      </c>
      <c r="D6587" s="38">
        <v>0.2221896946430206</v>
      </c>
      <c r="E6587" s="38">
        <v>0.22648499657710389</v>
      </c>
      <c r="F6587" s="38">
        <v>14.285714285714285</v>
      </c>
    </row>
    <row r="6588" spans="1:6" x14ac:dyDescent="0.35">
      <c r="A6588" s="37" t="s">
        <v>10896</v>
      </c>
      <c r="B6588" s="38">
        <v>-37.604008399999998</v>
      </c>
      <c r="C6588" s="38">
        <v>-62.392483949999999</v>
      </c>
      <c r="D6588" s="38">
        <v>0.15567572414875031</v>
      </c>
      <c r="E6588" s="38">
        <v>0.1540295018090142</v>
      </c>
      <c r="F6588" s="38">
        <v>27.611940298507463</v>
      </c>
    </row>
    <row r="6589" spans="1:6" x14ac:dyDescent="0.35">
      <c r="A6589" s="37" t="s">
        <v>10897</v>
      </c>
      <c r="B6589" s="38">
        <v>-37.730013020000001</v>
      </c>
      <c r="C6589" s="38">
        <v>-62.614419159999997</v>
      </c>
      <c r="D6589" s="38">
        <v>0.30212858319282532</v>
      </c>
      <c r="E6589" s="38">
        <v>0.30160319724598439</v>
      </c>
      <c r="F6589" s="38">
        <v>16.814159292035399</v>
      </c>
    </row>
    <row r="6590" spans="1:6" x14ac:dyDescent="0.35">
      <c r="A6590" s="37" t="s">
        <v>10898</v>
      </c>
      <c r="B6590" s="38">
        <v>-37.76704067</v>
      </c>
      <c r="C6590" s="38">
        <v>-62.352617649999999</v>
      </c>
      <c r="D6590" s="38">
        <v>0.26310893893241882</v>
      </c>
      <c r="E6590" s="38">
        <v>0.28067321272996748</v>
      </c>
      <c r="F6590" s="38">
        <v>11.842105263157894</v>
      </c>
    </row>
    <row r="6591" spans="1:6" x14ac:dyDescent="0.35">
      <c r="A6591" s="37" t="s">
        <v>10899</v>
      </c>
      <c r="B6591" s="38">
        <v>-37.611924940000002</v>
      </c>
      <c r="C6591" s="38">
        <v>-62.406212279999998</v>
      </c>
      <c r="D6591" s="38">
        <v>0.25084084272384638</v>
      </c>
      <c r="E6591" s="38">
        <v>0.25263072219159871</v>
      </c>
      <c r="F6591" s="38">
        <v>25.742574257425744</v>
      </c>
    </row>
    <row r="6592" spans="1:6" x14ac:dyDescent="0.35">
      <c r="A6592" s="37" t="s">
        <v>10900</v>
      </c>
      <c r="B6592" s="38">
        <v>-37.600766849999999</v>
      </c>
      <c r="C6592" s="38">
        <v>-62.397867840000004</v>
      </c>
      <c r="D6592" s="38">
        <v>0.1636552810668945</v>
      </c>
      <c r="E6592" s="38">
        <v>0.14446688987113329</v>
      </c>
      <c r="F6592" s="38">
        <v>12.253829321663019</v>
      </c>
    </row>
    <row r="6593" spans="1:6" x14ac:dyDescent="0.35">
      <c r="A6593" s="37" t="s">
        <v>10901</v>
      </c>
      <c r="B6593" s="38">
        <v>-37.361775819999998</v>
      </c>
      <c r="C6593" s="38">
        <v>-62.435438269999999</v>
      </c>
      <c r="D6593" s="38">
        <v>0.20092672109603879</v>
      </c>
      <c r="E6593" s="38">
        <v>0.20092672109603879</v>
      </c>
      <c r="F6593" s="38">
        <v>16.417910447761194</v>
      </c>
    </row>
    <row r="6594" spans="1:6" x14ac:dyDescent="0.35">
      <c r="A6594" s="37" t="s">
        <v>10902</v>
      </c>
      <c r="B6594" s="38">
        <v>-37.602271880000004</v>
      </c>
      <c r="C6594" s="38">
        <v>-62.414546880000003</v>
      </c>
      <c r="D6594" s="38">
        <v>0.20209407806396479</v>
      </c>
      <c r="E6594" s="38">
        <v>0.20141759179532531</v>
      </c>
      <c r="F6594" s="38"/>
    </row>
    <row r="6595" spans="1:6" x14ac:dyDescent="0.35">
      <c r="A6595" s="37" t="s">
        <v>10903</v>
      </c>
      <c r="B6595" s="38">
        <v>-37.760745270000001</v>
      </c>
      <c r="C6595" s="38">
        <v>-62.348070929999999</v>
      </c>
      <c r="D6595" s="38">
        <v>0.33737513422965998</v>
      </c>
      <c r="E6595" s="38">
        <v>0.31858309644919169</v>
      </c>
      <c r="F6595" s="38">
        <v>24.210526315789473</v>
      </c>
    </row>
    <row r="6596" spans="1:6" x14ac:dyDescent="0.35">
      <c r="A6596" s="37" t="s">
        <v>10904</v>
      </c>
      <c r="B6596" s="38">
        <v>-37.766368759999999</v>
      </c>
      <c r="C6596" s="38">
        <v>-62.353607910000001</v>
      </c>
      <c r="D6596" s="38">
        <v>0.26310893893241882</v>
      </c>
      <c r="E6596" s="38">
        <v>0.28225744084308019</v>
      </c>
      <c r="F6596" s="38">
        <v>21.311475409836063</v>
      </c>
    </row>
    <row r="6597" spans="1:6" x14ac:dyDescent="0.35">
      <c r="A6597" s="37" t="s">
        <v>10905</v>
      </c>
      <c r="B6597" s="38">
        <v>-37.602623199999996</v>
      </c>
      <c r="C6597" s="38">
        <v>-62.40717463</v>
      </c>
      <c r="D6597" s="38">
        <v>0.18029175698757169</v>
      </c>
      <c r="E6597" s="38">
        <v>0.17826161634277651</v>
      </c>
      <c r="F6597" s="38">
        <v>24.379232505643341</v>
      </c>
    </row>
    <row r="6598" spans="1:6" x14ac:dyDescent="0.35">
      <c r="A6598" s="37" t="s">
        <v>10906</v>
      </c>
      <c r="B6598" s="38">
        <v>-37.608419660000003</v>
      </c>
      <c r="C6598" s="38">
        <v>-62.400769500000003</v>
      </c>
      <c r="D6598" s="38">
        <v>0.20508792996406561</v>
      </c>
      <c r="E6598" s="38">
        <v>0.1907296774810866</v>
      </c>
      <c r="F6598" s="38">
        <v>28.268551236749119</v>
      </c>
    </row>
    <row r="6599" spans="1:6" x14ac:dyDescent="0.35">
      <c r="A6599" s="37" t="s">
        <v>10907</v>
      </c>
      <c r="B6599" s="38">
        <v>-37.515582309999999</v>
      </c>
      <c r="C6599" s="38">
        <v>-62.314298579999999</v>
      </c>
      <c r="D6599" s="38">
        <v>0.25726833939552313</v>
      </c>
      <c r="E6599" s="38">
        <v>0.25726833939552313</v>
      </c>
      <c r="F6599" s="38">
        <v>21.428571428571427</v>
      </c>
    </row>
    <row r="6600" spans="1:6" x14ac:dyDescent="0.35">
      <c r="A6600" s="37" t="s">
        <v>10908</v>
      </c>
      <c r="B6600" s="38">
        <v>-37.721869079999998</v>
      </c>
      <c r="C6600" s="38">
        <v>-62.607508070000002</v>
      </c>
      <c r="D6600" s="38">
        <v>0.29630917310714722</v>
      </c>
      <c r="E6600" s="38">
        <v>0.29775702036344093</v>
      </c>
      <c r="F6600" s="38">
        <v>17.777777777777779</v>
      </c>
    </row>
    <row r="6601" spans="1:6" x14ac:dyDescent="0.35">
      <c r="A6601" s="37" t="s">
        <v>10909</v>
      </c>
      <c r="B6601" s="38">
        <v>-37.363415230000001</v>
      </c>
      <c r="C6601" s="38">
        <v>-62.436277709999999</v>
      </c>
      <c r="D6601" s="38">
        <v>0.20092672109603879</v>
      </c>
      <c r="E6601" s="38">
        <v>0.20092672109603879</v>
      </c>
      <c r="F6601" s="38">
        <v>14.035087719298245</v>
      </c>
    </row>
    <row r="6602" spans="1:6" x14ac:dyDescent="0.35">
      <c r="A6602" s="37" t="s">
        <v>10910</v>
      </c>
      <c r="B6602" s="38">
        <v>-37.944156849999999</v>
      </c>
      <c r="C6602" s="38">
        <v>-62.283163780000002</v>
      </c>
      <c r="D6602" s="38">
        <v>0.2221896946430206</v>
      </c>
      <c r="E6602" s="38">
        <v>0.23846662828796791</v>
      </c>
      <c r="F6602" s="38">
        <v>30</v>
      </c>
    </row>
    <row r="6603" spans="1:6" x14ac:dyDescent="0.35">
      <c r="A6603" s="37" t="s">
        <v>10911</v>
      </c>
      <c r="B6603" s="38">
        <v>-37.648760039999999</v>
      </c>
      <c r="C6603" s="38">
        <v>-62.701398570000002</v>
      </c>
      <c r="D6603" s="38">
        <v>0.34653410315513611</v>
      </c>
      <c r="E6603" s="38">
        <v>0.34653410315513611</v>
      </c>
      <c r="F6603" s="38">
        <v>0</v>
      </c>
    </row>
    <row r="6604" spans="1:6" x14ac:dyDescent="0.35">
      <c r="A6604" s="37" t="s">
        <v>10912</v>
      </c>
      <c r="B6604" s="38">
        <v>-37.886846370000001</v>
      </c>
      <c r="C6604" s="38">
        <v>-62.70868566</v>
      </c>
      <c r="D6604" s="38">
        <v>0.1973147988319397</v>
      </c>
      <c r="E6604" s="38">
        <v>0.21414487023611331</v>
      </c>
      <c r="F6604" s="38">
        <v>33.333333333333329</v>
      </c>
    </row>
    <row r="6605" spans="1:6" x14ac:dyDescent="0.35">
      <c r="A6605" s="37" t="s">
        <v>10913</v>
      </c>
      <c r="B6605" s="38">
        <v>-37.976185989999998</v>
      </c>
      <c r="C6605" s="38">
        <v>-62.334049110000002</v>
      </c>
      <c r="D6605" s="38">
        <v>0.48709782958030701</v>
      </c>
      <c r="E6605" s="38">
        <v>0.48709782958030701</v>
      </c>
      <c r="F6605" s="38">
        <v>44.444444444444443</v>
      </c>
    </row>
    <row r="6606" spans="1:6" x14ac:dyDescent="0.35">
      <c r="A6606" s="37" t="s">
        <v>10914</v>
      </c>
      <c r="B6606" s="38">
        <v>-37.723677870000003</v>
      </c>
      <c r="C6606" s="38">
        <v>-62.101942770000001</v>
      </c>
      <c r="D6606" s="38">
        <v>0.32170009613037109</v>
      </c>
      <c r="E6606" s="38">
        <v>0.3088844045996666</v>
      </c>
      <c r="F6606" s="38">
        <v>0</v>
      </c>
    </row>
    <row r="6607" spans="1:6" x14ac:dyDescent="0.35">
      <c r="A6607" s="37" t="s">
        <v>10915</v>
      </c>
      <c r="B6607" s="38">
        <v>-37.906486510000001</v>
      </c>
      <c r="C6607" s="38">
        <v>-62.460084520000002</v>
      </c>
      <c r="D6607" s="38">
        <v>0.53831052780151367</v>
      </c>
      <c r="E6607" s="38">
        <v>0.51957626889149344</v>
      </c>
      <c r="F6607" s="38">
        <v>16.666666666666664</v>
      </c>
    </row>
    <row r="6608" spans="1:6" x14ac:dyDescent="0.35">
      <c r="A6608" s="37" t="s">
        <v>10916</v>
      </c>
      <c r="B6608" s="38">
        <v>-37.530873919999998</v>
      </c>
      <c r="C6608" s="38">
        <v>-62.569963639999997</v>
      </c>
      <c r="D6608" s="38">
        <v>0.34836775064468378</v>
      </c>
      <c r="E6608" s="38">
        <v>0.34836775064468378</v>
      </c>
      <c r="F6608" s="38">
        <v>18.181818181818183</v>
      </c>
    </row>
    <row r="6609" spans="1:6" x14ac:dyDescent="0.35">
      <c r="A6609" s="37" t="s">
        <v>10917</v>
      </c>
      <c r="B6609" s="38">
        <v>-37.667113030000003</v>
      </c>
      <c r="C6609" s="38">
        <v>-62.493325370000001</v>
      </c>
      <c r="D6609" s="38">
        <v>0.39699935913085938</v>
      </c>
      <c r="E6609" s="38">
        <v>0.39699935913085938</v>
      </c>
      <c r="F6609" s="38">
        <v>0</v>
      </c>
    </row>
    <row r="6610" spans="1:6" x14ac:dyDescent="0.35">
      <c r="A6610" s="37" t="s">
        <v>10918</v>
      </c>
      <c r="B6610" s="38">
        <v>-37.608181389999999</v>
      </c>
      <c r="C6610" s="38">
        <v>-62.396914070000001</v>
      </c>
      <c r="D6610" s="38">
        <v>0.11035551875829699</v>
      </c>
      <c r="E6610" s="38">
        <v>0.14250196791008901</v>
      </c>
      <c r="F6610" s="38"/>
    </row>
    <row r="6611" spans="1:6" x14ac:dyDescent="0.35">
      <c r="A6611" s="37" t="s">
        <v>10919</v>
      </c>
      <c r="B6611" s="38">
        <v>-35.64074325</v>
      </c>
      <c r="C6611" s="38">
        <v>-59.763645289999999</v>
      </c>
      <c r="D6611" s="38">
        <v>0.2974485456943512</v>
      </c>
      <c r="E6611" s="38">
        <v>0.36174743269619192</v>
      </c>
      <c r="F6611" s="38"/>
    </row>
    <row r="6612" spans="1:6" x14ac:dyDescent="0.35">
      <c r="A6612" s="37" t="s">
        <v>2197</v>
      </c>
      <c r="B6612" s="38">
        <v>-35.639034019999997</v>
      </c>
      <c r="C6612" s="38">
        <v>-59.77831578</v>
      </c>
      <c r="D6612" s="38">
        <v>0.2038123160600662</v>
      </c>
      <c r="E6612" s="38">
        <v>0.1965733346970458</v>
      </c>
      <c r="F6612" s="38"/>
    </row>
    <row r="6613" spans="1:6" x14ac:dyDescent="0.35">
      <c r="A6613" s="37" t="s">
        <v>10920</v>
      </c>
      <c r="B6613" s="38">
        <v>-35.637234710000001</v>
      </c>
      <c r="C6613" s="38">
        <v>-59.772303139999998</v>
      </c>
      <c r="D6613" s="38">
        <v>0.21588149666786191</v>
      </c>
      <c r="E6613" s="38">
        <v>0.22304599732160571</v>
      </c>
      <c r="F6613" s="38">
        <v>12.280701754385964</v>
      </c>
    </row>
    <row r="6614" spans="1:6" x14ac:dyDescent="0.35">
      <c r="A6614" s="37" t="s">
        <v>10921</v>
      </c>
      <c r="B6614" s="38">
        <v>-35.638167279999998</v>
      </c>
      <c r="C6614" s="38">
        <v>-59.770299469999998</v>
      </c>
      <c r="D6614" s="38">
        <v>0.26475265622138983</v>
      </c>
      <c r="E6614" s="38">
        <v>0.26372962263790339</v>
      </c>
      <c r="F6614" s="38">
        <v>50</v>
      </c>
    </row>
    <row r="6615" spans="1:6" x14ac:dyDescent="0.35">
      <c r="A6615" s="37" t="s">
        <v>10922</v>
      </c>
      <c r="B6615" s="38">
        <v>-35.63673335</v>
      </c>
      <c r="C6615" s="38">
        <v>-59.783096530000002</v>
      </c>
      <c r="D6615" s="38">
        <v>0.31776857376098627</v>
      </c>
      <c r="E6615" s="38">
        <v>0.30446303011597808</v>
      </c>
      <c r="F6615" s="38"/>
    </row>
    <row r="6616" spans="1:6" x14ac:dyDescent="0.35">
      <c r="A6616" s="37" t="s">
        <v>10923</v>
      </c>
      <c r="B6616" s="38">
        <v>-35.633637419999999</v>
      </c>
      <c r="C6616" s="38">
        <v>-59.774005189999997</v>
      </c>
      <c r="D6616" s="38">
        <v>0.24288012087345121</v>
      </c>
      <c r="E6616" s="38">
        <v>0.26706713359606887</v>
      </c>
      <c r="F6616" s="38"/>
    </row>
    <row r="6617" spans="1:6" x14ac:dyDescent="0.35">
      <c r="A6617" s="37" t="s">
        <v>10924</v>
      </c>
      <c r="B6617" s="38">
        <v>-35.642426280000002</v>
      </c>
      <c r="C6617" s="38">
        <v>-59.779042580000002</v>
      </c>
      <c r="D6617" s="38">
        <v>0.23435381054878229</v>
      </c>
      <c r="E6617" s="38">
        <v>0.23282886518014451</v>
      </c>
      <c r="F6617" s="38">
        <v>26.421404682274247</v>
      </c>
    </row>
    <row r="6618" spans="1:6" x14ac:dyDescent="0.35">
      <c r="A6618" s="37" t="s">
        <v>10925</v>
      </c>
      <c r="B6618" s="38">
        <v>-35.508931490000002</v>
      </c>
      <c r="C6618" s="38">
        <v>-59.51568829</v>
      </c>
      <c r="D6618" s="38">
        <v>0.38305482268333441</v>
      </c>
      <c r="E6618" s="38">
        <v>0.37934945207653631</v>
      </c>
      <c r="F6618" s="38">
        <v>33.333333333333329</v>
      </c>
    </row>
    <row r="6619" spans="1:6" x14ac:dyDescent="0.35">
      <c r="A6619" s="37" t="s">
        <v>10926</v>
      </c>
      <c r="B6619" s="38">
        <v>-35.592933690000002</v>
      </c>
      <c r="C6619" s="38">
        <v>-59.50798545</v>
      </c>
      <c r="D6619" s="38">
        <v>0.32618770003318792</v>
      </c>
      <c r="E6619" s="38">
        <v>0.32618770003318792</v>
      </c>
      <c r="F6619" s="38">
        <v>13.636363636363635</v>
      </c>
    </row>
    <row r="6620" spans="1:6" x14ac:dyDescent="0.35">
      <c r="A6620" s="37" t="s">
        <v>10927</v>
      </c>
      <c r="B6620" s="38">
        <v>-35.623918879999998</v>
      </c>
      <c r="C6620" s="38">
        <v>-59.763516500000001</v>
      </c>
      <c r="D6620" s="38">
        <v>0.36173525452613831</v>
      </c>
      <c r="E6620" s="38">
        <v>0.36086175176832408</v>
      </c>
      <c r="F6620" s="38">
        <v>42.162162162162161</v>
      </c>
    </row>
    <row r="6621" spans="1:6" x14ac:dyDescent="0.35">
      <c r="A6621" s="37" t="s">
        <v>10928</v>
      </c>
      <c r="B6621" s="38">
        <v>-35.634128330000003</v>
      </c>
      <c r="C6621" s="38">
        <v>-59.776386279999997</v>
      </c>
      <c r="D6621" s="38">
        <v>0.24288012087345121</v>
      </c>
      <c r="E6621" s="38">
        <v>0.241962604638603</v>
      </c>
      <c r="F6621" s="38">
        <v>36.612021857923501</v>
      </c>
    </row>
    <row r="6622" spans="1:6" x14ac:dyDescent="0.35">
      <c r="A6622" s="37" t="s">
        <v>10929</v>
      </c>
      <c r="B6622" s="38">
        <v>-35.628750590000003</v>
      </c>
      <c r="C6622" s="38">
        <v>-59.779811989999999</v>
      </c>
      <c r="D6622" s="38">
        <v>0.33483606576919561</v>
      </c>
      <c r="E6622" s="38">
        <v>0.3300424979792701</v>
      </c>
      <c r="F6622" s="38">
        <v>49.504950495049506</v>
      </c>
    </row>
    <row r="6623" spans="1:6" x14ac:dyDescent="0.35">
      <c r="A6623" s="37" t="s">
        <v>10930</v>
      </c>
      <c r="B6623" s="38">
        <v>-35.639678789999998</v>
      </c>
      <c r="C6623" s="38">
        <v>-59.794126249999998</v>
      </c>
      <c r="D6623" s="38">
        <v>0.5116652250289917</v>
      </c>
      <c r="E6623" s="38">
        <v>0.5116652250289917</v>
      </c>
      <c r="F6623" s="38">
        <v>51.079136690647488</v>
      </c>
    </row>
    <row r="6624" spans="1:6" x14ac:dyDescent="0.35">
      <c r="A6624" s="37" t="s">
        <v>10931</v>
      </c>
      <c r="B6624" s="38">
        <v>-35.579834439999999</v>
      </c>
      <c r="C6624" s="38">
        <v>-59.665392779999998</v>
      </c>
      <c r="D6624" s="38">
        <v>0.38977262377738953</v>
      </c>
      <c r="E6624" s="38">
        <v>0.38977262377738953</v>
      </c>
      <c r="F6624" s="38">
        <v>13.90728476821192</v>
      </c>
    </row>
    <row r="6625" spans="1:6" x14ac:dyDescent="0.35">
      <c r="A6625" s="37" t="s">
        <v>10932</v>
      </c>
      <c r="B6625" s="38">
        <v>-35.511056119999999</v>
      </c>
      <c r="C6625" s="38">
        <v>-59.518135790000002</v>
      </c>
      <c r="D6625" s="38">
        <v>0.38305482268333441</v>
      </c>
      <c r="E6625" s="38">
        <v>0.38297459563693492</v>
      </c>
      <c r="F6625" s="38">
        <v>22.602739726027394</v>
      </c>
    </row>
    <row r="6626" spans="1:6" x14ac:dyDescent="0.35">
      <c r="A6626" s="37" t="s">
        <v>10933</v>
      </c>
      <c r="B6626" s="38">
        <v>-35.634956770000002</v>
      </c>
      <c r="C6626" s="38">
        <v>-59.773513149999999</v>
      </c>
      <c r="D6626" s="38">
        <v>0.21588149666786191</v>
      </c>
      <c r="E6626" s="38">
        <v>0.23960718819323709</v>
      </c>
      <c r="F6626" s="38">
        <v>27.068965517241377</v>
      </c>
    </row>
    <row r="6627" spans="1:6" x14ac:dyDescent="0.35">
      <c r="A6627" s="37" t="s">
        <v>2198</v>
      </c>
      <c r="B6627" s="38">
        <v>-35.639112560000001</v>
      </c>
      <c r="C6627" s="38">
        <v>-59.778377509999999</v>
      </c>
      <c r="D6627" s="38">
        <v>0.2038123160600662</v>
      </c>
      <c r="E6627" s="38">
        <v>0.19560885507809489</v>
      </c>
      <c r="F6627" s="38"/>
    </row>
    <row r="6628" spans="1:6" x14ac:dyDescent="0.35">
      <c r="A6628" s="37" t="s">
        <v>10934</v>
      </c>
      <c r="B6628" s="38">
        <v>-35.644143110000002</v>
      </c>
      <c r="C6628" s="38">
        <v>-59.783243759999998</v>
      </c>
      <c r="D6628" s="38">
        <v>0.28471505641937261</v>
      </c>
      <c r="E6628" s="38">
        <v>0.29557191001044381</v>
      </c>
      <c r="F6628" s="38">
        <v>13.468013468013467</v>
      </c>
    </row>
    <row r="6629" spans="1:6" x14ac:dyDescent="0.35">
      <c r="A6629" s="37" t="s">
        <v>10935</v>
      </c>
      <c r="B6629" s="38">
        <v>-35.633786979999996</v>
      </c>
      <c r="C6629" s="38">
        <v>-59.774234010000001</v>
      </c>
      <c r="D6629" s="38">
        <v>0.21588149666786191</v>
      </c>
      <c r="E6629" s="38">
        <v>0.25931302771756531</v>
      </c>
      <c r="F6629" s="38"/>
    </row>
    <row r="6630" spans="1:6" x14ac:dyDescent="0.35">
      <c r="A6630" s="37" t="s">
        <v>10936</v>
      </c>
      <c r="B6630" s="38">
        <v>-35.639240999999998</v>
      </c>
      <c r="C6630" s="38">
        <v>-59.778340450000002</v>
      </c>
      <c r="D6630" s="38">
        <v>0.2038123160600662</v>
      </c>
      <c r="E6630" s="38">
        <v>0.1947304509781502</v>
      </c>
      <c r="F6630" s="38">
        <v>31.6</v>
      </c>
    </row>
    <row r="6631" spans="1:6" x14ac:dyDescent="0.35">
      <c r="A6631" s="37" t="s">
        <v>10937</v>
      </c>
      <c r="B6631" s="38">
        <v>-35.635254330000002</v>
      </c>
      <c r="C6631" s="38">
        <v>-59.788420129999999</v>
      </c>
      <c r="D6631" s="38">
        <v>0.42561978101730352</v>
      </c>
      <c r="E6631" s="38">
        <v>0.43282343917771388</v>
      </c>
      <c r="F6631" s="38">
        <v>66.129032258064512</v>
      </c>
    </row>
    <row r="6632" spans="1:6" x14ac:dyDescent="0.35">
      <c r="A6632" s="37" t="s">
        <v>10938</v>
      </c>
      <c r="B6632" s="38">
        <v>-35.63724105</v>
      </c>
      <c r="C6632" s="38">
        <v>-59.759810090000002</v>
      </c>
      <c r="D6632" s="38">
        <v>0.2974485456943512</v>
      </c>
      <c r="E6632" s="38">
        <v>0.32707354937280919</v>
      </c>
      <c r="F6632" s="38">
        <v>55.172413793103445</v>
      </c>
    </row>
    <row r="6633" spans="1:6" x14ac:dyDescent="0.35">
      <c r="A6633" s="37" t="s">
        <v>10939</v>
      </c>
      <c r="B6633" s="38">
        <v>-35.650885430000002</v>
      </c>
      <c r="C6633" s="38">
        <v>-59.809434770000003</v>
      </c>
      <c r="D6633" s="38">
        <v>0.30694329738616938</v>
      </c>
      <c r="E6633" s="38">
        <v>0.30418130433237228</v>
      </c>
      <c r="F6633" s="38">
        <v>30</v>
      </c>
    </row>
    <row r="6634" spans="1:6" x14ac:dyDescent="0.35">
      <c r="A6634" s="37" t="s">
        <v>10940</v>
      </c>
      <c r="B6634" s="38">
        <v>-35.668201920000001</v>
      </c>
      <c r="C6634" s="38">
        <v>-59.737701850000001</v>
      </c>
      <c r="D6634" s="38">
        <v>0.23009221255779269</v>
      </c>
      <c r="E6634" s="38">
        <v>0.23670692493518189</v>
      </c>
      <c r="F6634" s="38">
        <v>26.47058823529412</v>
      </c>
    </row>
    <row r="6635" spans="1:6" x14ac:dyDescent="0.35">
      <c r="A6635" s="37" t="s">
        <v>10941</v>
      </c>
      <c r="B6635" s="38">
        <v>-35.580025050000003</v>
      </c>
      <c r="C6635" s="38">
        <v>-59.773943170000003</v>
      </c>
      <c r="D6635" s="38">
        <v>0.30066001415252691</v>
      </c>
      <c r="E6635" s="38">
        <v>0.31054933918149852</v>
      </c>
      <c r="F6635" s="38">
        <v>10</v>
      </c>
    </row>
    <row r="6636" spans="1:6" x14ac:dyDescent="0.35">
      <c r="A6636" s="37" t="s">
        <v>10942</v>
      </c>
      <c r="B6636" s="38">
        <v>-35.603068530000002</v>
      </c>
      <c r="C6636" s="38">
        <v>-59.740844520000003</v>
      </c>
      <c r="D6636" s="38">
        <v>0.24354630708694461</v>
      </c>
      <c r="E6636" s="38">
        <v>0.24354630708694461</v>
      </c>
      <c r="F6636" s="38">
        <v>13.114754098360656</v>
      </c>
    </row>
    <row r="6637" spans="1:6" x14ac:dyDescent="0.35">
      <c r="A6637" s="37" t="s">
        <v>10943</v>
      </c>
      <c r="B6637" s="38">
        <v>-35.511246540000002</v>
      </c>
      <c r="C6637" s="38">
        <v>-59.518109819999999</v>
      </c>
      <c r="D6637" s="38">
        <v>0.38305482268333441</v>
      </c>
      <c r="E6637" s="38">
        <v>0.38297236710786819</v>
      </c>
      <c r="F6637" s="38">
        <v>35.779816513761467</v>
      </c>
    </row>
    <row r="6638" spans="1:6" x14ac:dyDescent="0.35">
      <c r="A6638" s="37" t="s">
        <v>10944</v>
      </c>
      <c r="B6638" s="38">
        <v>-35.575461420000003</v>
      </c>
      <c r="C6638" s="38">
        <v>-59.662429690000003</v>
      </c>
      <c r="D6638" s="38">
        <v>0.34385538101196289</v>
      </c>
      <c r="E6638" s="38">
        <v>0.34748042649344402</v>
      </c>
      <c r="F6638" s="38">
        <v>6.666666666666667</v>
      </c>
    </row>
    <row r="6639" spans="1:6" x14ac:dyDescent="0.35">
      <c r="A6639" s="37" t="s">
        <v>10945</v>
      </c>
      <c r="B6639" s="38">
        <v>-35.605685610000002</v>
      </c>
      <c r="C6639" s="38">
        <v>-59.929166530000003</v>
      </c>
      <c r="D6639" s="38">
        <v>0.35130918025970459</v>
      </c>
      <c r="E6639" s="38">
        <v>0.35130918025970459</v>
      </c>
      <c r="F6639" s="38">
        <v>25</v>
      </c>
    </row>
    <row r="6640" spans="1:6" x14ac:dyDescent="0.35">
      <c r="A6640" s="37" t="s">
        <v>10946</v>
      </c>
      <c r="B6640" s="38">
        <v>-35.608896420000001</v>
      </c>
      <c r="C6640" s="38">
        <v>-59.794313369999998</v>
      </c>
      <c r="D6640" s="38">
        <v>0.50736641883850098</v>
      </c>
      <c r="E6640" s="38">
        <v>0.37073483200449692</v>
      </c>
      <c r="F6640" s="38">
        <v>39.0625</v>
      </c>
    </row>
    <row r="6641" spans="1:6" x14ac:dyDescent="0.35">
      <c r="A6641" s="37" t="s">
        <v>10947</v>
      </c>
      <c r="B6641" s="38">
        <v>-35.537289469999997</v>
      </c>
      <c r="C6641" s="38">
        <v>-59.860281020000002</v>
      </c>
      <c r="D6641" s="38">
        <v>0.42537927627563482</v>
      </c>
      <c r="E6641" s="38">
        <v>0.42537927627563482</v>
      </c>
      <c r="F6641" s="38">
        <v>25</v>
      </c>
    </row>
    <row r="6642" spans="1:6" x14ac:dyDescent="0.35">
      <c r="A6642" s="37" t="s">
        <v>10948</v>
      </c>
      <c r="B6642" s="38">
        <v>-35.592500680000001</v>
      </c>
      <c r="C6642" s="38">
        <v>-59.51055521</v>
      </c>
      <c r="D6642" s="38">
        <v>0.32618770003318792</v>
      </c>
      <c r="E6642" s="38">
        <v>0.3226802678484666</v>
      </c>
      <c r="F6642" s="38">
        <v>27.500000000000004</v>
      </c>
    </row>
    <row r="6643" spans="1:6" x14ac:dyDescent="0.35">
      <c r="A6643" s="37" t="s">
        <v>10949</v>
      </c>
      <c r="B6643" s="38">
        <v>-35.637798549999999</v>
      </c>
      <c r="C6643" s="38">
        <v>-59.629526140000003</v>
      </c>
      <c r="D6643" s="38">
        <v>0.3696800172328949</v>
      </c>
      <c r="E6643" s="38">
        <v>0.3696800172328949</v>
      </c>
      <c r="F6643" s="38">
        <v>18.604651162790699</v>
      </c>
    </row>
    <row r="6644" spans="1:6" x14ac:dyDescent="0.35">
      <c r="A6644" s="37" t="s">
        <v>10950</v>
      </c>
      <c r="B6644" s="38">
        <v>-35.683055039999999</v>
      </c>
      <c r="C6644" s="38">
        <v>-59.765478299999998</v>
      </c>
      <c r="D6644" s="38">
        <v>0.1756535470485687</v>
      </c>
      <c r="E6644" s="38">
        <v>0.17916005435917109</v>
      </c>
      <c r="F6644" s="38">
        <v>42.857142857142854</v>
      </c>
    </row>
    <row r="6645" spans="1:6" x14ac:dyDescent="0.35">
      <c r="A6645" s="37" t="s">
        <v>10951</v>
      </c>
      <c r="B6645" s="38">
        <v>-35.579822409999998</v>
      </c>
      <c r="C6645" s="38">
        <v>-59.858085099999997</v>
      </c>
      <c r="D6645" s="38">
        <v>0.40836030244827271</v>
      </c>
      <c r="E6645" s="38">
        <v>0.40836030244827271</v>
      </c>
      <c r="F6645" s="38">
        <v>14.285714285714285</v>
      </c>
    </row>
    <row r="6646" spans="1:6" x14ac:dyDescent="0.35">
      <c r="A6646" s="37" t="s">
        <v>10952</v>
      </c>
      <c r="B6646" s="38">
        <v>-35.769510310000001</v>
      </c>
      <c r="C6646" s="38">
        <v>-60.042257859999999</v>
      </c>
      <c r="D6646" s="38">
        <v>0.31434616446495062</v>
      </c>
      <c r="E6646" s="38">
        <v>0.31434616446495062</v>
      </c>
      <c r="F6646" s="38">
        <v>7.6923076923076925</v>
      </c>
    </row>
    <row r="6647" spans="1:6" x14ac:dyDescent="0.35">
      <c r="A6647" s="37" t="s">
        <v>10953</v>
      </c>
      <c r="B6647" s="38">
        <v>-35.636443159999999</v>
      </c>
      <c r="C6647" s="38">
        <v>-59.78261208</v>
      </c>
      <c r="D6647" s="38">
        <v>0.31776857376098627</v>
      </c>
      <c r="E6647" s="38">
        <v>0.30292752385139471</v>
      </c>
      <c r="F6647" s="38">
        <v>24.881141045958795</v>
      </c>
    </row>
    <row r="6648" spans="1:6" x14ac:dyDescent="0.35">
      <c r="A6648" s="37" t="s">
        <v>10954</v>
      </c>
      <c r="B6648" s="38">
        <v>-35.802119380000001</v>
      </c>
      <c r="C6648" s="38">
        <v>-59.71989335</v>
      </c>
      <c r="D6648" s="38">
        <v>0.27983415126800543</v>
      </c>
      <c r="E6648" s="38">
        <v>0.27983415126800543</v>
      </c>
      <c r="F6648" s="38">
        <v>25</v>
      </c>
    </row>
    <row r="6649" spans="1:6" x14ac:dyDescent="0.35">
      <c r="A6649" s="37" t="s">
        <v>10955</v>
      </c>
      <c r="B6649" s="38">
        <v>-35.735937509999999</v>
      </c>
      <c r="C6649" s="38">
        <v>-59.863749239999997</v>
      </c>
      <c r="D6649" s="38">
        <v>0.30397111177444458</v>
      </c>
      <c r="E6649" s="38">
        <v>0.30397111177444458</v>
      </c>
      <c r="F6649" s="38">
        <v>0</v>
      </c>
    </row>
    <row r="6650" spans="1:6" x14ac:dyDescent="0.35">
      <c r="A6650" s="37" t="s">
        <v>10956</v>
      </c>
      <c r="B6650" s="38">
        <v>-35.765444979999998</v>
      </c>
      <c r="C6650" s="38">
        <v>-59.304636520000003</v>
      </c>
      <c r="D6650" s="38">
        <v>0.50103086233139038</v>
      </c>
      <c r="E6650" s="38">
        <v>0.49133715118680682</v>
      </c>
      <c r="F6650" s="38">
        <v>0</v>
      </c>
    </row>
    <row r="6651" spans="1:6" x14ac:dyDescent="0.35">
      <c r="A6651" s="37" t="s">
        <v>10957</v>
      </c>
      <c r="B6651" s="38">
        <v>-35.667519140000003</v>
      </c>
      <c r="C6651" s="38">
        <v>-59.886896999999998</v>
      </c>
      <c r="D6651" s="38">
        <v>0.30612847208976751</v>
      </c>
      <c r="E6651" s="38">
        <v>0.29755711803833651</v>
      </c>
      <c r="F6651" s="38">
        <v>25</v>
      </c>
    </row>
    <row r="6652" spans="1:6" x14ac:dyDescent="0.35">
      <c r="A6652" s="37" t="s">
        <v>10958</v>
      </c>
      <c r="B6652" s="38">
        <v>-35.541499799999997</v>
      </c>
      <c r="C6652" s="38">
        <v>-59.774598330000003</v>
      </c>
      <c r="D6652" s="38">
        <v>0.51527130603790283</v>
      </c>
      <c r="E6652" s="38">
        <v>0.51527130603790283</v>
      </c>
      <c r="F6652" s="38">
        <v>50</v>
      </c>
    </row>
    <row r="6653" spans="1:6" x14ac:dyDescent="0.35">
      <c r="A6653" s="37" t="s">
        <v>10959</v>
      </c>
      <c r="B6653" s="38">
        <v>-35.571591099999999</v>
      </c>
      <c r="C6653" s="38">
        <v>-59.970184349999997</v>
      </c>
      <c r="D6653" s="38">
        <v>0.38315093517303472</v>
      </c>
      <c r="E6653" s="38">
        <v>0.38315093517303472</v>
      </c>
      <c r="F6653" s="38">
        <v>66.666666666666657</v>
      </c>
    </row>
    <row r="6654" spans="1:6" x14ac:dyDescent="0.35">
      <c r="A6654" s="37" t="s">
        <v>10960</v>
      </c>
      <c r="B6654" s="38">
        <v>-35.628090690000001</v>
      </c>
      <c r="C6654" s="38">
        <v>-59.768771479999998</v>
      </c>
      <c r="D6654" s="38">
        <v>0.36421310901641851</v>
      </c>
      <c r="E6654" s="38">
        <v>0.35010689967557002</v>
      </c>
      <c r="F6654" s="38">
        <v>45.857988165680474</v>
      </c>
    </row>
    <row r="6655" spans="1:6" x14ac:dyDescent="0.35">
      <c r="A6655" s="37" t="s">
        <v>10961</v>
      </c>
      <c r="B6655" s="38">
        <v>-35.504229289999998</v>
      </c>
      <c r="C6655" s="38">
        <v>-59.656318929999998</v>
      </c>
      <c r="D6655" s="38">
        <v>0.43410962820053101</v>
      </c>
      <c r="E6655" s="38">
        <v>0.43410962820053101</v>
      </c>
      <c r="F6655" s="38">
        <v>50</v>
      </c>
    </row>
    <row r="6656" spans="1:6" x14ac:dyDescent="0.35">
      <c r="A6656" s="37" t="s">
        <v>10962</v>
      </c>
      <c r="B6656" s="38">
        <v>-35.460338239999999</v>
      </c>
      <c r="C6656" s="38">
        <v>-59.576303320000001</v>
      </c>
      <c r="D6656" s="38">
        <v>0.2752535343170166</v>
      </c>
      <c r="E6656" s="38">
        <v>0.29436062276363367</v>
      </c>
      <c r="F6656" s="38">
        <v>25</v>
      </c>
    </row>
    <row r="6657" spans="1:6" x14ac:dyDescent="0.35">
      <c r="A6657" s="37" t="s">
        <v>10963</v>
      </c>
      <c r="B6657" s="38">
        <v>-35.567581480000001</v>
      </c>
      <c r="C6657" s="38">
        <v>-59.438000029999998</v>
      </c>
      <c r="D6657" s="38">
        <v>0.34603896737098688</v>
      </c>
      <c r="E6657" s="38">
        <v>0.36289498934874659</v>
      </c>
      <c r="F6657" s="38">
        <v>25</v>
      </c>
    </row>
    <row r="6658" spans="1:6" x14ac:dyDescent="0.35">
      <c r="A6658" s="37" t="s">
        <v>10964</v>
      </c>
      <c r="B6658" s="38">
        <v>-35.81234276</v>
      </c>
      <c r="C6658" s="38">
        <v>-59.905740880000003</v>
      </c>
      <c r="D6658" s="38">
        <v>0.26369777321815491</v>
      </c>
      <c r="E6658" s="38">
        <v>0.26332629001454311</v>
      </c>
      <c r="F6658" s="38">
        <v>0</v>
      </c>
    </row>
    <row r="6659" spans="1:6" x14ac:dyDescent="0.35">
      <c r="A6659" s="37" t="s">
        <v>10965</v>
      </c>
      <c r="B6659" s="38">
        <v>-35.561444250000001</v>
      </c>
      <c r="C6659" s="38">
        <v>-59.574289479999997</v>
      </c>
      <c r="D6659" s="38">
        <v>0.4691372811794281</v>
      </c>
      <c r="E6659" s="38">
        <v>0.4691372811794281</v>
      </c>
      <c r="F6659" s="38" t="s">
        <v>5130</v>
      </c>
    </row>
    <row r="6660" spans="1:6" x14ac:dyDescent="0.35">
      <c r="A6660" s="37" t="s">
        <v>10966</v>
      </c>
      <c r="B6660" s="38">
        <v>-35.644513199999999</v>
      </c>
      <c r="C6660" s="38">
        <v>-59.77911538</v>
      </c>
      <c r="D6660" s="38">
        <v>0.23435381054878229</v>
      </c>
      <c r="E6660" s="38">
        <v>0.29809241781109258</v>
      </c>
      <c r="F6660" s="38">
        <v>60.194174757281552</v>
      </c>
    </row>
    <row r="6661" spans="1:6" x14ac:dyDescent="0.35">
      <c r="A6661" s="37" t="s">
        <v>10967</v>
      </c>
      <c r="B6661" s="38">
        <v>-35.545207689999998</v>
      </c>
      <c r="C6661" s="38">
        <v>-59.700984130000002</v>
      </c>
      <c r="D6661" s="38">
        <v>0.41034147143363953</v>
      </c>
      <c r="E6661" s="38">
        <v>0.41034147143363953</v>
      </c>
      <c r="F6661" s="38">
        <v>11.111111111111111</v>
      </c>
    </row>
    <row r="6662" spans="1:6" x14ac:dyDescent="0.35">
      <c r="A6662" s="37" t="s">
        <v>10968</v>
      </c>
      <c r="B6662" s="38">
        <v>-35.685774039999998</v>
      </c>
      <c r="C6662" s="38">
        <v>-60.09994657</v>
      </c>
      <c r="D6662" s="38">
        <v>0.45472550392150879</v>
      </c>
      <c r="E6662" s="38">
        <v>0.45472550392150879</v>
      </c>
      <c r="F6662" s="38">
        <v>14.285714285714285</v>
      </c>
    </row>
    <row r="6663" spans="1:6" x14ac:dyDescent="0.35">
      <c r="A6663" s="37" t="s">
        <v>10969</v>
      </c>
      <c r="B6663" s="38">
        <v>-35.739582519999999</v>
      </c>
      <c r="C6663" s="38">
        <v>-59.65308916</v>
      </c>
      <c r="D6663" s="38">
        <v>0.42831876873970032</v>
      </c>
      <c r="E6663" s="38">
        <v>0.42973349439470387</v>
      </c>
      <c r="F6663" s="38">
        <v>0</v>
      </c>
    </row>
    <row r="6664" spans="1:6" x14ac:dyDescent="0.35">
      <c r="A6664" s="37" t="s">
        <v>10970</v>
      </c>
      <c r="B6664" s="38">
        <v>-35.622122019999999</v>
      </c>
      <c r="C6664" s="38">
        <v>-59.783138700000002</v>
      </c>
      <c r="D6664" s="38">
        <v>0.49199816584587103</v>
      </c>
      <c r="E6664" s="38">
        <v>0.46501402635323369</v>
      </c>
      <c r="F6664" s="38"/>
    </row>
    <row r="6665" spans="1:6" x14ac:dyDescent="0.35">
      <c r="A6665" s="37" t="s">
        <v>10971</v>
      </c>
      <c r="B6665" s="38">
        <v>-35.632925059999998</v>
      </c>
      <c r="C6665" s="38">
        <v>-59.76702221</v>
      </c>
      <c r="D6665" s="38">
        <v>0.29480069875717158</v>
      </c>
      <c r="E6665" s="38">
        <v>0.31388022419479161</v>
      </c>
      <c r="F6665" s="38"/>
    </row>
    <row r="6666" spans="1:6" x14ac:dyDescent="0.35">
      <c r="A6666" s="37" t="s">
        <v>2202</v>
      </c>
      <c r="B6666" s="38">
        <v>-34.459664340000003</v>
      </c>
      <c r="C6666" s="38">
        <v>-59.418487579999997</v>
      </c>
      <c r="D6666" s="38">
        <v>0.51226603984832764</v>
      </c>
      <c r="E6666" s="38">
        <v>0.50570953471793068</v>
      </c>
      <c r="F6666" s="38"/>
    </row>
    <row r="6667" spans="1:6" x14ac:dyDescent="0.35">
      <c r="A6667" s="37" t="s">
        <v>2201</v>
      </c>
      <c r="B6667" s="38">
        <v>-34.505475230000002</v>
      </c>
      <c r="C6667" s="38">
        <v>-59.33812503</v>
      </c>
      <c r="D6667" s="38">
        <v>0.68341171741485596</v>
      </c>
      <c r="E6667" s="38">
        <v>0.68341171741485596</v>
      </c>
      <c r="F6667" s="38"/>
    </row>
    <row r="6668" spans="1:6" x14ac:dyDescent="0.35">
      <c r="A6668" s="37" t="s">
        <v>10972</v>
      </c>
      <c r="B6668" s="38">
        <v>-34.452076060000003</v>
      </c>
      <c r="C6668" s="38">
        <v>-59.437766959999998</v>
      </c>
      <c r="D6668" s="38">
        <v>0.47171834111213679</v>
      </c>
      <c r="E6668" s="38">
        <v>0.45394159410450913</v>
      </c>
      <c r="F6668" s="38">
        <v>15.789473684210526</v>
      </c>
    </row>
    <row r="6669" spans="1:6" x14ac:dyDescent="0.35">
      <c r="A6669" s="37" t="s">
        <v>10973</v>
      </c>
      <c r="B6669" s="38">
        <v>-34.44142076</v>
      </c>
      <c r="C6669" s="38">
        <v>-59.438953220000002</v>
      </c>
      <c r="D6669" s="38">
        <v>0.39646050333976751</v>
      </c>
      <c r="E6669" s="38">
        <v>0.42204277004514418</v>
      </c>
      <c r="F6669" s="38"/>
    </row>
    <row r="6670" spans="1:6" x14ac:dyDescent="0.35">
      <c r="A6670" s="37" t="s">
        <v>10974</v>
      </c>
      <c r="B6670" s="38">
        <v>-34.447203979999998</v>
      </c>
      <c r="C6670" s="38">
        <v>-59.448832119999999</v>
      </c>
      <c r="D6670" s="38">
        <v>0.40582796931266779</v>
      </c>
      <c r="E6670" s="38">
        <v>0.39736550804731008</v>
      </c>
      <c r="F6670" s="38"/>
    </row>
    <row r="6671" spans="1:6" x14ac:dyDescent="0.35">
      <c r="A6671" s="37" t="s">
        <v>10975</v>
      </c>
      <c r="B6671" s="38">
        <v>-34.443128919999999</v>
      </c>
      <c r="C6671" s="38">
        <v>-59.44673848</v>
      </c>
      <c r="D6671" s="38">
        <v>0.29602041840553278</v>
      </c>
      <c r="E6671" s="38">
        <v>0.30057971676190692</v>
      </c>
      <c r="F6671" s="38">
        <v>18.048780487804876</v>
      </c>
    </row>
    <row r="6672" spans="1:6" x14ac:dyDescent="0.35">
      <c r="A6672" s="37" t="s">
        <v>10976</v>
      </c>
      <c r="B6672" s="38">
        <v>-34.439589400000003</v>
      </c>
      <c r="C6672" s="38">
        <v>-59.443225890000001</v>
      </c>
      <c r="D6672" s="38">
        <v>0.437549889087677</v>
      </c>
      <c r="E6672" s="38">
        <v>0.41552546777223293</v>
      </c>
      <c r="F6672" s="38">
        <v>42.857142857142854</v>
      </c>
    </row>
    <row r="6673" spans="1:6" x14ac:dyDescent="0.35">
      <c r="A6673" s="37" t="s">
        <v>10977</v>
      </c>
      <c r="B6673" s="38">
        <v>-34.451908490000001</v>
      </c>
      <c r="C6673" s="38">
        <v>-59.438266140000003</v>
      </c>
      <c r="D6673" s="38">
        <v>0.45312735438346857</v>
      </c>
      <c r="E6673" s="38">
        <v>0.45196760249765289</v>
      </c>
      <c r="F6673" s="38">
        <v>46.666666666666664</v>
      </c>
    </row>
    <row r="6674" spans="1:6" x14ac:dyDescent="0.35">
      <c r="A6674" s="37" t="s">
        <v>10978</v>
      </c>
      <c r="B6674" s="38">
        <v>-34.29650891</v>
      </c>
      <c r="C6674" s="38">
        <v>-59.322628979999998</v>
      </c>
      <c r="D6674" s="38">
        <v>0.4327666163444519</v>
      </c>
      <c r="E6674" s="38">
        <v>0.46619300101254441</v>
      </c>
      <c r="F6674" s="38">
        <v>21.333333333333336</v>
      </c>
    </row>
    <row r="6675" spans="1:6" x14ac:dyDescent="0.35">
      <c r="A6675" s="37" t="s">
        <v>10979</v>
      </c>
      <c r="B6675" s="38">
        <v>-34.445021830000002</v>
      </c>
      <c r="C6675" s="38">
        <v>-59.35902875</v>
      </c>
      <c r="D6675" s="38">
        <v>0.72219258546829224</v>
      </c>
      <c r="E6675" s="38">
        <v>0.73735502196682823</v>
      </c>
      <c r="F6675" s="38">
        <v>52.380952380952387</v>
      </c>
    </row>
    <row r="6676" spans="1:6" x14ac:dyDescent="0.35">
      <c r="A6676" s="37" t="s">
        <v>10980</v>
      </c>
      <c r="B6676" s="38">
        <v>-34.505899020000001</v>
      </c>
      <c r="C6676" s="38">
        <v>-59.337660390000003</v>
      </c>
      <c r="D6676" s="38">
        <v>0.68341171741485596</v>
      </c>
      <c r="E6676" s="38">
        <v>0.66720637513531578</v>
      </c>
      <c r="F6676" s="38">
        <v>46.666666666666664</v>
      </c>
    </row>
    <row r="6677" spans="1:6" x14ac:dyDescent="0.35">
      <c r="A6677" s="37" t="s">
        <v>10981</v>
      </c>
      <c r="B6677" s="38">
        <v>-34.434432299999997</v>
      </c>
      <c r="C6677" s="38">
        <v>-59.260241479999998</v>
      </c>
      <c r="D6677" s="38">
        <v>0.51159131526947021</v>
      </c>
      <c r="E6677" s="38">
        <v>0.51159131526947021</v>
      </c>
      <c r="F6677" s="38">
        <v>41.666666666666671</v>
      </c>
    </row>
    <row r="6678" spans="1:6" x14ac:dyDescent="0.35">
      <c r="A6678" s="37" t="s">
        <v>10982</v>
      </c>
      <c r="B6678" s="38">
        <v>-34.365941419999999</v>
      </c>
      <c r="C6678" s="38">
        <v>-59.372602389999997</v>
      </c>
      <c r="D6678" s="38">
        <v>0.48945486545562739</v>
      </c>
      <c r="E6678" s="38">
        <v>0.49338497613605697</v>
      </c>
      <c r="F6678" s="38">
        <v>57.142857142857139</v>
      </c>
    </row>
    <row r="6679" spans="1:6" x14ac:dyDescent="0.35">
      <c r="A6679" s="37" t="s">
        <v>10983</v>
      </c>
      <c r="B6679" s="38">
        <v>-34.412353690000003</v>
      </c>
      <c r="C6679" s="38">
        <v>-59.410940019999998</v>
      </c>
      <c r="D6679" s="38">
        <v>0.52059394121170044</v>
      </c>
      <c r="E6679" s="38">
        <v>0.58728314251513092</v>
      </c>
      <c r="F6679" s="38">
        <v>0</v>
      </c>
    </row>
    <row r="6680" spans="1:6" x14ac:dyDescent="0.35">
      <c r="A6680" s="37" t="s">
        <v>10984</v>
      </c>
      <c r="B6680" s="38">
        <v>-34.447273559999999</v>
      </c>
      <c r="C6680" s="38">
        <v>-59.448864749999998</v>
      </c>
      <c r="D6680" s="38">
        <v>0.40582796931266779</v>
      </c>
      <c r="E6680" s="38">
        <v>0.39703498946295851</v>
      </c>
      <c r="F6680" s="38">
        <v>44</v>
      </c>
    </row>
    <row r="6681" spans="1:6" x14ac:dyDescent="0.35">
      <c r="A6681" s="37" t="s">
        <v>10985</v>
      </c>
      <c r="B6681" s="38">
        <v>-34.46142699</v>
      </c>
      <c r="C6681" s="38">
        <v>-59.45122619</v>
      </c>
      <c r="D6681" s="38">
        <v>0.36693686246871948</v>
      </c>
      <c r="E6681" s="38">
        <v>0.36693686246871948</v>
      </c>
      <c r="F6681" s="38">
        <v>21.666666666666668</v>
      </c>
    </row>
    <row r="6682" spans="1:6" x14ac:dyDescent="0.35">
      <c r="A6682" s="37" t="s">
        <v>10986</v>
      </c>
      <c r="B6682" s="38">
        <v>-34.443224690000001</v>
      </c>
      <c r="C6682" s="38">
        <v>-59.446432080000001</v>
      </c>
      <c r="D6682" s="38">
        <v>0.29602041840553278</v>
      </c>
      <c r="E6682" s="38">
        <v>0.29789643457957682</v>
      </c>
      <c r="F6682" s="38">
        <v>24.848484848484848</v>
      </c>
    </row>
    <row r="6683" spans="1:6" x14ac:dyDescent="0.35">
      <c r="A6683" s="37" t="s">
        <v>10987</v>
      </c>
      <c r="B6683" s="38">
        <v>-34.447355960000003</v>
      </c>
      <c r="C6683" s="38">
        <v>-59.448901710000001</v>
      </c>
      <c r="D6683" s="38">
        <v>0.40582796931266779</v>
      </c>
      <c r="E6683" s="38">
        <v>0.39693823613618551</v>
      </c>
      <c r="F6683" s="38">
        <v>28.645833333333332</v>
      </c>
    </row>
    <row r="6684" spans="1:6" x14ac:dyDescent="0.35">
      <c r="A6684" s="37" t="s">
        <v>10988</v>
      </c>
      <c r="B6684" s="38">
        <v>-34.447170640000003</v>
      </c>
      <c r="C6684" s="38">
        <v>-59.442904089999999</v>
      </c>
      <c r="D6684" s="38">
        <v>0.33080095052719122</v>
      </c>
      <c r="E6684" s="38">
        <v>0.33795993112855488</v>
      </c>
      <c r="F6684" s="38">
        <v>17.512690355329948</v>
      </c>
    </row>
    <row r="6685" spans="1:6" x14ac:dyDescent="0.35">
      <c r="A6685" s="37" t="s">
        <v>10989</v>
      </c>
      <c r="B6685" s="38">
        <v>-34.443151309999998</v>
      </c>
      <c r="C6685" s="38">
        <v>-59.446782089999999</v>
      </c>
      <c r="D6685" s="38">
        <v>0.29602041840553278</v>
      </c>
      <c r="E6685" s="38">
        <v>0.30057971676190692</v>
      </c>
      <c r="F6685" s="38"/>
    </row>
    <row r="6686" spans="1:6" x14ac:dyDescent="0.35">
      <c r="A6686" s="37" t="s">
        <v>10990</v>
      </c>
      <c r="B6686" s="38">
        <v>-34.44305258</v>
      </c>
      <c r="C6686" s="38">
        <v>-59.447070859999997</v>
      </c>
      <c r="D6686" s="38">
        <v>0.30070489645004272</v>
      </c>
      <c r="E6686" s="38">
        <v>0.30333170023831452</v>
      </c>
      <c r="F6686" s="38">
        <v>34.772182254196643</v>
      </c>
    </row>
    <row r="6687" spans="1:6" x14ac:dyDescent="0.35">
      <c r="A6687" s="37" t="s">
        <v>10991</v>
      </c>
      <c r="B6687" s="38">
        <v>-34.459639629999998</v>
      </c>
      <c r="C6687" s="38">
        <v>-59.418243250000003</v>
      </c>
      <c r="D6687" s="38">
        <v>0.51226603984832764</v>
      </c>
      <c r="E6687" s="38">
        <v>0.50721804596282338</v>
      </c>
      <c r="F6687" s="38">
        <v>58.490566037735846</v>
      </c>
    </row>
    <row r="6688" spans="1:6" x14ac:dyDescent="0.35">
      <c r="A6688" s="37" t="s">
        <v>10992</v>
      </c>
      <c r="B6688" s="38">
        <v>-34.454343690000002</v>
      </c>
      <c r="C6688" s="38">
        <v>-59.440258180000001</v>
      </c>
      <c r="D6688" s="38">
        <v>0.40796974301338201</v>
      </c>
      <c r="E6688" s="38">
        <v>0.44405854846301829</v>
      </c>
      <c r="F6688" s="38">
        <v>45.495495495495497</v>
      </c>
    </row>
    <row r="6689" spans="1:6" x14ac:dyDescent="0.35">
      <c r="A6689" s="37" t="s">
        <v>10993</v>
      </c>
      <c r="B6689" s="38">
        <v>-34.366204379999999</v>
      </c>
      <c r="C6689" s="38">
        <v>-59.372999409999998</v>
      </c>
      <c r="D6689" s="38">
        <v>0.48945486545562739</v>
      </c>
      <c r="E6689" s="38">
        <v>0.4885932180811377</v>
      </c>
      <c r="F6689" s="38">
        <v>32.258064516129032</v>
      </c>
    </row>
    <row r="6690" spans="1:6" x14ac:dyDescent="0.35">
      <c r="A6690" s="37" t="s">
        <v>10994</v>
      </c>
      <c r="B6690" s="38">
        <v>-34.444717519999998</v>
      </c>
      <c r="C6690" s="38">
        <v>-59.359417399999998</v>
      </c>
      <c r="D6690" s="38">
        <v>0.72219258546829224</v>
      </c>
      <c r="E6690" s="38">
        <v>0.72954762975374854</v>
      </c>
      <c r="F6690" s="38">
        <v>49.624060150375939</v>
      </c>
    </row>
    <row r="6691" spans="1:6" x14ac:dyDescent="0.35">
      <c r="A6691" s="37" t="s">
        <v>10995</v>
      </c>
      <c r="B6691" s="38">
        <v>-34.5180662</v>
      </c>
      <c r="C6691" s="38">
        <v>-59.380233539999999</v>
      </c>
      <c r="D6691" s="38">
        <v>0.69625264406204224</v>
      </c>
      <c r="E6691" s="38">
        <v>0.67437114747794902</v>
      </c>
      <c r="F6691" s="38">
        <v>60</v>
      </c>
    </row>
    <row r="6692" spans="1:6" x14ac:dyDescent="0.35">
      <c r="A6692" s="37" t="s">
        <v>10996</v>
      </c>
      <c r="B6692" s="38">
        <v>-34.51941265</v>
      </c>
      <c r="C6692" s="38">
        <v>-59.674028759999999</v>
      </c>
      <c r="D6692" s="38">
        <v>0.6501041054725647</v>
      </c>
      <c r="E6692" s="38">
        <v>0.55684956737927027</v>
      </c>
      <c r="F6692" s="38">
        <v>0</v>
      </c>
    </row>
    <row r="6693" spans="1:6" x14ac:dyDescent="0.35">
      <c r="A6693" s="37" t="s">
        <v>10997</v>
      </c>
      <c r="B6693" s="38">
        <v>-34.296022389999997</v>
      </c>
      <c r="C6693" s="38">
        <v>-59.322597420000001</v>
      </c>
      <c r="D6693" s="38">
        <v>0.4327666163444519</v>
      </c>
      <c r="E6693" s="38">
        <v>0.47316064685583109</v>
      </c>
      <c r="F6693" s="38">
        <v>30.322580645161288</v>
      </c>
    </row>
    <row r="6694" spans="1:6" x14ac:dyDescent="0.35">
      <c r="A6694" s="37" t="s">
        <v>10998</v>
      </c>
      <c r="B6694" s="38">
        <v>-34.396401670000003</v>
      </c>
      <c r="C6694" s="38">
        <v>-59.513876379999999</v>
      </c>
      <c r="D6694" s="38">
        <v>0.46402984857559199</v>
      </c>
      <c r="E6694" s="38">
        <v>0.52529400061158571</v>
      </c>
      <c r="F6694" s="38">
        <v>0</v>
      </c>
    </row>
    <row r="6695" spans="1:6" x14ac:dyDescent="0.35">
      <c r="A6695" s="37" t="s">
        <v>10999</v>
      </c>
      <c r="B6695" s="38">
        <v>-34.434342770000001</v>
      </c>
      <c r="C6695" s="38">
        <v>-59.260598020000003</v>
      </c>
      <c r="D6695" s="38">
        <v>0.51159131526947021</v>
      </c>
      <c r="E6695" s="38">
        <v>0.51159131526947021</v>
      </c>
      <c r="F6695" s="38">
        <v>35.922330097087382</v>
      </c>
    </row>
    <row r="6696" spans="1:6" x14ac:dyDescent="0.35">
      <c r="A6696" s="37" t="s">
        <v>11000</v>
      </c>
      <c r="B6696" s="38">
        <v>-34.430052940000003</v>
      </c>
      <c r="C6696" s="38">
        <v>-59.65593689</v>
      </c>
      <c r="D6696" s="38">
        <v>0.40050852298736572</v>
      </c>
      <c r="E6696" s="38">
        <v>0.4052235403576413</v>
      </c>
      <c r="F6696" s="38">
        <v>50</v>
      </c>
    </row>
    <row r="6697" spans="1:6" x14ac:dyDescent="0.35">
      <c r="A6697" s="37" t="s">
        <v>11001</v>
      </c>
      <c r="B6697" s="38">
        <v>-34.438550960000001</v>
      </c>
      <c r="C6697" s="38">
        <v>-59.442776459999997</v>
      </c>
      <c r="D6697" s="38">
        <v>0.437549889087677</v>
      </c>
      <c r="E6697" s="38">
        <v>0.44374608165687979</v>
      </c>
      <c r="F6697" s="38">
        <v>59.605911330049267</v>
      </c>
    </row>
    <row r="6698" spans="1:6" x14ac:dyDescent="0.35">
      <c r="A6698" s="37" t="s">
        <v>11002</v>
      </c>
      <c r="B6698" s="38">
        <v>-34.52279463</v>
      </c>
      <c r="C6698" s="38">
        <v>-59.575887080000001</v>
      </c>
      <c r="D6698" s="38">
        <v>0.54163122177124023</v>
      </c>
      <c r="E6698" s="38">
        <v>0.54081525614387116</v>
      </c>
      <c r="F6698" s="38">
        <v>83.333333333333343</v>
      </c>
    </row>
    <row r="6699" spans="1:6" x14ac:dyDescent="0.35">
      <c r="A6699" s="37" t="s">
        <v>11003</v>
      </c>
      <c r="B6699" s="38">
        <v>-34.478268100000001</v>
      </c>
      <c r="C6699" s="38">
        <v>-59.500679910000002</v>
      </c>
      <c r="D6699" s="38">
        <v>0.51803630590438843</v>
      </c>
      <c r="E6699" s="38">
        <v>0.50493382843765056</v>
      </c>
      <c r="F6699" s="38">
        <v>16.666666666666664</v>
      </c>
    </row>
    <row r="6700" spans="1:6" x14ac:dyDescent="0.35">
      <c r="A6700" s="37" t="s">
        <v>11004</v>
      </c>
      <c r="B6700" s="38">
        <v>-34.610883749999999</v>
      </c>
      <c r="C6700" s="38">
        <v>-59.631829060000001</v>
      </c>
      <c r="D6700" s="38">
        <v>0.57166087627410889</v>
      </c>
      <c r="E6700" s="38">
        <v>0.57164789814698069</v>
      </c>
      <c r="F6700" s="38">
        <v>28.000000000000004</v>
      </c>
    </row>
    <row r="6701" spans="1:6" x14ac:dyDescent="0.35">
      <c r="A6701" s="37" t="s">
        <v>11005</v>
      </c>
      <c r="B6701" s="38">
        <v>-34.546704730000002</v>
      </c>
      <c r="C6701" s="38">
        <v>-59.424860600000002</v>
      </c>
      <c r="D6701" s="38">
        <v>0.60183751583099365</v>
      </c>
      <c r="E6701" s="38">
        <v>0.59694462692415395</v>
      </c>
      <c r="F6701" s="38">
        <v>46.428571428571431</v>
      </c>
    </row>
    <row r="6702" spans="1:6" x14ac:dyDescent="0.35">
      <c r="A6702" s="37" t="s">
        <v>11006</v>
      </c>
      <c r="B6702" s="38">
        <v>-34.388289219999997</v>
      </c>
      <c r="C6702" s="38">
        <v>-59.431932410000002</v>
      </c>
      <c r="D6702" s="38">
        <v>0.57839858531951904</v>
      </c>
      <c r="E6702" s="38">
        <v>0.54919163923005798</v>
      </c>
      <c r="F6702" s="38">
        <v>75</v>
      </c>
    </row>
    <row r="6703" spans="1:6" x14ac:dyDescent="0.35">
      <c r="A6703" s="37" t="s">
        <v>11007</v>
      </c>
      <c r="B6703" s="38">
        <v>-34.41257435</v>
      </c>
      <c r="C6703" s="38">
        <v>-59.411172790000002</v>
      </c>
      <c r="D6703" s="38">
        <v>0.55913311243057251</v>
      </c>
      <c r="E6703" s="38">
        <v>0.59093685891177206</v>
      </c>
      <c r="F6703" s="38">
        <v>25</v>
      </c>
    </row>
    <row r="6704" spans="1:6" x14ac:dyDescent="0.35">
      <c r="A6704" s="37" t="s">
        <v>11008</v>
      </c>
      <c r="B6704" s="38">
        <v>-34.505425299999999</v>
      </c>
      <c r="C6704" s="38">
        <v>-59.338006389999997</v>
      </c>
      <c r="D6704" s="38">
        <v>0.68341171741485596</v>
      </c>
      <c r="E6704" s="38">
        <v>0.68341171741485596</v>
      </c>
      <c r="F6704" s="38">
        <v>38.235294117647058</v>
      </c>
    </row>
    <row r="6705" spans="1:6" x14ac:dyDescent="0.35">
      <c r="A6705" s="37" t="s">
        <v>11009</v>
      </c>
      <c r="B6705" s="38">
        <v>-34.36758622</v>
      </c>
      <c r="C6705" s="38">
        <v>-59.299959090000002</v>
      </c>
      <c r="D6705" s="38">
        <v>0.32209333777427668</v>
      </c>
      <c r="E6705" s="38">
        <v>0.39638965044702801</v>
      </c>
      <c r="F6705" s="38">
        <v>28.571428571428569</v>
      </c>
    </row>
    <row r="6706" spans="1:6" x14ac:dyDescent="0.35">
      <c r="A6706" s="37" t="s">
        <v>11010</v>
      </c>
      <c r="B6706" s="38">
        <v>-34.53602085</v>
      </c>
      <c r="C6706" s="38">
        <v>-59.504876230000001</v>
      </c>
      <c r="D6706" s="38">
        <v>0.46390277147293091</v>
      </c>
      <c r="E6706" s="38">
        <v>0.46591226991854218</v>
      </c>
      <c r="F6706" s="38">
        <v>50</v>
      </c>
    </row>
    <row r="6707" spans="1:6" x14ac:dyDescent="0.35">
      <c r="A6707" s="37" t="s">
        <v>11011</v>
      </c>
      <c r="B6707" s="38">
        <v>-34.462768199999999</v>
      </c>
      <c r="C6707" s="38">
        <v>-59.567366219999997</v>
      </c>
      <c r="D6707" s="38">
        <v>0.41505467891693121</v>
      </c>
      <c r="E6707" s="38">
        <v>0.41996124064600138</v>
      </c>
      <c r="F6707" s="38">
        <v>31.25</v>
      </c>
    </row>
    <row r="6708" spans="1:6" x14ac:dyDescent="0.35">
      <c r="A6708" s="37" t="s">
        <v>11012</v>
      </c>
      <c r="B6708" s="38">
        <v>-34.459467400000001</v>
      </c>
      <c r="C6708" s="38">
        <v>-59.45274758</v>
      </c>
      <c r="D6708" s="38">
        <v>0.36693686246871948</v>
      </c>
      <c r="E6708" s="38">
        <v>0.36693686246871948</v>
      </c>
      <c r="F6708" s="38">
        <v>34.42622950819672</v>
      </c>
    </row>
    <row r="6709" spans="1:6" x14ac:dyDescent="0.35">
      <c r="A6709" s="37" t="s">
        <v>11013</v>
      </c>
      <c r="B6709" s="38">
        <v>-34.523796439999998</v>
      </c>
      <c r="C6709" s="38">
        <v>-59.747281110000003</v>
      </c>
      <c r="D6709" s="38">
        <v>0.49609377980232239</v>
      </c>
      <c r="E6709" s="38">
        <v>0.48501739237043601</v>
      </c>
      <c r="F6709" s="38">
        <v>0</v>
      </c>
    </row>
    <row r="6710" spans="1:6" x14ac:dyDescent="0.35">
      <c r="A6710" s="37" t="s">
        <v>11014</v>
      </c>
      <c r="B6710" s="38">
        <v>-34.447268489999999</v>
      </c>
      <c r="C6710" s="38">
        <v>-59.448955220000002</v>
      </c>
      <c r="D6710" s="38">
        <v>0.40582796931266779</v>
      </c>
      <c r="E6710" s="38">
        <v>0.39740735135580357</v>
      </c>
      <c r="F6710" s="38">
        <v>36.551724137931032</v>
      </c>
    </row>
    <row r="6711" spans="1:6" x14ac:dyDescent="0.35">
      <c r="A6711" s="37" t="s">
        <v>11015</v>
      </c>
      <c r="B6711" s="38">
        <v>-34.442120510000002</v>
      </c>
      <c r="C6711" s="38">
        <v>-59.43767905</v>
      </c>
      <c r="D6711" s="38">
        <v>0.44780045747756958</v>
      </c>
      <c r="E6711" s="38">
        <v>0.42862830693657328</v>
      </c>
      <c r="F6711" s="38"/>
    </row>
    <row r="6712" spans="1:6" x14ac:dyDescent="0.35">
      <c r="A6712" s="37" t="s">
        <v>11016</v>
      </c>
      <c r="B6712" s="38">
        <v>-34.243351769999997</v>
      </c>
      <c r="C6712" s="38">
        <v>-59.476847919999997</v>
      </c>
      <c r="D6712" s="38">
        <v>0.22104987502098081</v>
      </c>
      <c r="E6712" s="38">
        <v>0.2288019286863732</v>
      </c>
      <c r="F6712" s="38"/>
    </row>
    <row r="6713" spans="1:6" x14ac:dyDescent="0.35">
      <c r="A6713" s="37" t="s">
        <v>2208</v>
      </c>
      <c r="B6713" s="38">
        <v>-34.25153607</v>
      </c>
      <c r="C6713" s="38">
        <v>-59.471500749999997</v>
      </c>
      <c r="D6713" s="38">
        <v>0.27151507139205933</v>
      </c>
      <c r="E6713" s="38">
        <v>0.27771082762125382</v>
      </c>
      <c r="F6713" s="38"/>
    </row>
    <row r="6714" spans="1:6" x14ac:dyDescent="0.35">
      <c r="A6714" s="37" t="s">
        <v>2209</v>
      </c>
      <c r="B6714" s="38">
        <v>-34.251702469999998</v>
      </c>
      <c r="C6714" s="38">
        <v>-59.47176632</v>
      </c>
      <c r="D6714" s="38">
        <v>0.39037096500396729</v>
      </c>
      <c r="E6714" s="38">
        <v>0.28842047436369789</v>
      </c>
      <c r="F6714" s="38"/>
    </row>
    <row r="6715" spans="1:6" x14ac:dyDescent="0.35">
      <c r="A6715" s="37" t="s">
        <v>11017</v>
      </c>
      <c r="B6715" s="38">
        <v>-34.247555179999999</v>
      </c>
      <c r="C6715" s="38">
        <v>-59.478708570000002</v>
      </c>
      <c r="D6715" s="38">
        <v>0.25907361507415771</v>
      </c>
      <c r="E6715" s="38">
        <v>0.25011674728658462</v>
      </c>
      <c r="F6715" s="38">
        <v>33.333333333333329</v>
      </c>
    </row>
    <row r="6716" spans="1:6" x14ac:dyDescent="0.35">
      <c r="A6716" s="37" t="s">
        <v>11018</v>
      </c>
      <c r="B6716" s="38">
        <v>-34.247628849999998</v>
      </c>
      <c r="C6716" s="38">
        <v>-59.478671849999998</v>
      </c>
      <c r="D6716" s="38">
        <v>0.25907361507415771</v>
      </c>
      <c r="E6716" s="38">
        <v>0.24941379677604991</v>
      </c>
      <c r="F6716" s="38">
        <v>17.5</v>
      </c>
    </row>
    <row r="6717" spans="1:6" x14ac:dyDescent="0.35">
      <c r="A6717" s="37" t="s">
        <v>11019</v>
      </c>
      <c r="B6717" s="38">
        <v>-34.247885680000003</v>
      </c>
      <c r="C6717" s="38">
        <v>-59.465335779999997</v>
      </c>
      <c r="D6717" s="38">
        <v>0.17591556906700129</v>
      </c>
      <c r="E6717" s="38">
        <v>0.2159219213268336</v>
      </c>
      <c r="F6717" s="38"/>
    </row>
    <row r="6718" spans="1:6" x14ac:dyDescent="0.35">
      <c r="A6718" s="37" t="s">
        <v>11020</v>
      </c>
      <c r="B6718" s="38">
        <v>-34.25223948</v>
      </c>
      <c r="C6718" s="38">
        <v>-59.471488960000002</v>
      </c>
      <c r="D6718" s="38">
        <v>0.27151507139205933</v>
      </c>
      <c r="E6718" s="38">
        <v>0.31537377363757091</v>
      </c>
      <c r="F6718" s="38">
        <v>34.899328859060404</v>
      </c>
    </row>
    <row r="6719" spans="1:6" x14ac:dyDescent="0.35">
      <c r="A6719" s="37" t="s">
        <v>11021</v>
      </c>
      <c r="B6719" s="38">
        <v>-34.122064340000001</v>
      </c>
      <c r="C6719" s="38">
        <v>-59.429584929999997</v>
      </c>
      <c r="D6719" s="38">
        <v>0.43599247932434082</v>
      </c>
      <c r="E6719" s="38">
        <v>0.43379526771605009</v>
      </c>
      <c r="F6719" s="38">
        <v>27.500000000000004</v>
      </c>
    </row>
    <row r="6720" spans="1:6" x14ac:dyDescent="0.35">
      <c r="A6720" s="37" t="s">
        <v>11022</v>
      </c>
      <c r="B6720" s="38">
        <v>-34.211975539999997</v>
      </c>
      <c r="C6720" s="38">
        <v>-59.636763539999997</v>
      </c>
      <c r="D6720" s="38">
        <v>0.42427712678909302</v>
      </c>
      <c r="E6720" s="38">
        <v>0.41868106900034718</v>
      </c>
      <c r="F6720" s="38">
        <v>26.47058823529412</v>
      </c>
    </row>
    <row r="6721" spans="1:6" x14ac:dyDescent="0.35">
      <c r="A6721" s="37" t="s">
        <v>11023</v>
      </c>
      <c r="B6721" s="38">
        <v>-34.25614479</v>
      </c>
      <c r="C6721" s="38">
        <v>-59.477054430000003</v>
      </c>
      <c r="D6721" s="38">
        <v>0.49047300219535828</v>
      </c>
      <c r="E6721" s="38">
        <v>0.48462310681740439</v>
      </c>
      <c r="F6721" s="38">
        <v>35.869565217391305</v>
      </c>
    </row>
    <row r="6722" spans="1:6" x14ac:dyDescent="0.35">
      <c r="A6722" s="37" t="s">
        <v>11024</v>
      </c>
      <c r="B6722" s="38">
        <v>-34.261065780000003</v>
      </c>
      <c r="C6722" s="38">
        <v>-59.461717409999999</v>
      </c>
      <c r="D6722" s="38">
        <v>0.47555702924728388</v>
      </c>
      <c r="E6722" s="38">
        <v>0.47148123979568479</v>
      </c>
      <c r="F6722" s="38">
        <v>43.661971830985912</v>
      </c>
    </row>
    <row r="6723" spans="1:6" x14ac:dyDescent="0.35">
      <c r="A6723" s="37" t="s">
        <v>11025</v>
      </c>
      <c r="B6723" s="38">
        <v>-34.247920129999997</v>
      </c>
      <c r="C6723" s="38">
        <v>-59.465508800000002</v>
      </c>
      <c r="D6723" s="38">
        <v>0.17591556906700129</v>
      </c>
      <c r="E6723" s="38">
        <v>0.2100018672645092</v>
      </c>
      <c r="F6723" s="38">
        <v>18.656716417910449</v>
      </c>
    </row>
    <row r="6724" spans="1:6" x14ac:dyDescent="0.35">
      <c r="A6724" s="37" t="s">
        <v>11026</v>
      </c>
      <c r="B6724" s="38">
        <v>-34.255129770000003</v>
      </c>
      <c r="C6724" s="38">
        <v>-59.466413189999997</v>
      </c>
      <c r="D6724" s="38">
        <v>0.35586625337600708</v>
      </c>
      <c r="E6724" s="38">
        <v>0.34858299791812902</v>
      </c>
      <c r="F6724" s="38">
        <v>19.518072289156628</v>
      </c>
    </row>
    <row r="6725" spans="1:6" x14ac:dyDescent="0.35">
      <c r="A6725" s="37" t="s">
        <v>11027</v>
      </c>
      <c r="B6725" s="38">
        <v>-34.24459616</v>
      </c>
      <c r="C6725" s="38">
        <v>-59.472833280000003</v>
      </c>
      <c r="D6725" s="38">
        <v>0.1899499595165253</v>
      </c>
      <c r="E6725" s="38">
        <v>0.1887112832383106</v>
      </c>
      <c r="F6725" s="38"/>
    </row>
    <row r="6726" spans="1:6" x14ac:dyDescent="0.35">
      <c r="A6726" s="37" t="s">
        <v>11028</v>
      </c>
      <c r="B6726" s="38">
        <v>-34.244629869999997</v>
      </c>
      <c r="C6726" s="38">
        <v>-59.472904839999998</v>
      </c>
      <c r="D6726" s="38">
        <v>0.1899499595165253</v>
      </c>
      <c r="E6726" s="38">
        <v>0.18936967890004849</v>
      </c>
      <c r="F6726" s="38">
        <v>26.615969581749049</v>
      </c>
    </row>
    <row r="6727" spans="1:6" x14ac:dyDescent="0.35">
      <c r="A6727" s="37" t="s">
        <v>11029</v>
      </c>
      <c r="B6727" s="38">
        <v>-34.25169176</v>
      </c>
      <c r="C6727" s="38">
        <v>-59.471684430000003</v>
      </c>
      <c r="D6727" s="38">
        <v>0.39037096500396729</v>
      </c>
      <c r="E6727" s="38">
        <v>0.29139133346708201</v>
      </c>
      <c r="F6727" s="38">
        <v>37.799043062200951</v>
      </c>
    </row>
    <row r="6728" spans="1:6" x14ac:dyDescent="0.35">
      <c r="A6728" s="37" t="s">
        <v>11030</v>
      </c>
      <c r="B6728" s="38">
        <v>-34.249558819999997</v>
      </c>
      <c r="C6728" s="38">
        <v>-59.477331700000001</v>
      </c>
      <c r="D6728" s="38">
        <v>0.25907361507415771</v>
      </c>
      <c r="E6728" s="38">
        <v>0.24482424976304171</v>
      </c>
      <c r="F6728" s="38">
        <v>34</v>
      </c>
    </row>
    <row r="6729" spans="1:6" x14ac:dyDescent="0.35">
      <c r="A6729" s="37" t="s">
        <v>11031</v>
      </c>
      <c r="B6729" s="38">
        <v>-34.260361179999997</v>
      </c>
      <c r="C6729" s="38">
        <v>-59.462123820000002</v>
      </c>
      <c r="D6729" s="38">
        <v>0.47555702924728388</v>
      </c>
      <c r="E6729" s="38">
        <v>0.47153732511732321</v>
      </c>
      <c r="F6729" s="38">
        <v>35.627530364372468</v>
      </c>
    </row>
    <row r="6730" spans="1:6" x14ac:dyDescent="0.35">
      <c r="A6730" s="37" t="s">
        <v>11032</v>
      </c>
      <c r="B6730" s="38">
        <v>-34.179985940000002</v>
      </c>
      <c r="C6730" s="38">
        <v>-59.500300940000002</v>
      </c>
      <c r="D6730" s="38">
        <v>0.37763738632202148</v>
      </c>
      <c r="E6730" s="38">
        <v>0.37763738632202148</v>
      </c>
      <c r="F6730" s="38">
        <v>0</v>
      </c>
    </row>
    <row r="6731" spans="1:6" x14ac:dyDescent="0.35">
      <c r="A6731" s="37" t="s">
        <v>11033</v>
      </c>
      <c r="B6731" s="38">
        <v>-34.298570669999997</v>
      </c>
      <c r="C6731" s="38">
        <v>-59.44150964</v>
      </c>
      <c r="D6731" s="38">
        <v>0.1205222457647324</v>
      </c>
      <c r="E6731" s="38">
        <v>0.1183065188427766</v>
      </c>
      <c r="F6731" s="38">
        <v>46.666666666666664</v>
      </c>
    </row>
    <row r="6732" spans="1:6" x14ac:dyDescent="0.35">
      <c r="A6732" s="37" t="s">
        <v>11034</v>
      </c>
      <c r="B6732" s="38">
        <v>-34.256594059999998</v>
      </c>
      <c r="C6732" s="38">
        <v>-59.47674095</v>
      </c>
      <c r="D6732" s="38">
        <v>0.49047300219535828</v>
      </c>
      <c r="E6732" s="38">
        <v>0.48243266437202692</v>
      </c>
      <c r="F6732" s="38">
        <v>57.377049180327866</v>
      </c>
    </row>
    <row r="6733" spans="1:6" x14ac:dyDescent="0.35">
      <c r="A6733" s="37" t="s">
        <v>11035</v>
      </c>
      <c r="B6733" s="38">
        <v>-34.211606039999999</v>
      </c>
      <c r="C6733" s="38">
        <v>-59.635911229999998</v>
      </c>
      <c r="D6733" s="38">
        <v>0.42427712678909302</v>
      </c>
      <c r="E6733" s="38">
        <v>0.42235999637179911</v>
      </c>
      <c r="F6733" s="38">
        <v>18.085106382978726</v>
      </c>
    </row>
    <row r="6734" spans="1:6" x14ac:dyDescent="0.35">
      <c r="A6734" s="37" t="s">
        <v>11036</v>
      </c>
      <c r="B6734" s="38">
        <v>-34.287533910000001</v>
      </c>
      <c r="C6734" s="38">
        <v>-59.506073379999997</v>
      </c>
      <c r="D6734" s="38">
        <v>0.19952672719955439</v>
      </c>
      <c r="E6734" s="38">
        <v>0.19952672719955439</v>
      </c>
      <c r="F6734" s="38">
        <v>41.666666666666671</v>
      </c>
    </row>
    <row r="6735" spans="1:6" x14ac:dyDescent="0.35">
      <c r="A6735" s="37" t="s">
        <v>11037</v>
      </c>
      <c r="B6735" s="38">
        <v>-34.33756133</v>
      </c>
      <c r="C6735" s="38">
        <v>-59.587544809999997</v>
      </c>
      <c r="D6735" s="38">
        <v>0.38264033198356628</v>
      </c>
      <c r="E6735" s="38">
        <v>0.38290585329135263</v>
      </c>
      <c r="F6735" s="38">
        <v>60</v>
      </c>
    </row>
    <row r="6736" spans="1:6" x14ac:dyDescent="0.35">
      <c r="A6736" s="37" t="s">
        <v>11038</v>
      </c>
      <c r="B6736" s="38">
        <v>-34.066573959999999</v>
      </c>
      <c r="C6736" s="38">
        <v>-59.386163930000002</v>
      </c>
      <c r="D6736" s="38">
        <v>0.50346404314041138</v>
      </c>
      <c r="E6736" s="38">
        <v>0.50346404314041138</v>
      </c>
      <c r="F6736" s="38">
        <v>25</v>
      </c>
    </row>
    <row r="6737" spans="1:6" x14ac:dyDescent="0.35">
      <c r="A6737" s="37" t="s">
        <v>11039</v>
      </c>
      <c r="B6737" s="38">
        <v>-34.122833370000002</v>
      </c>
      <c r="C6737" s="38">
        <v>-59.429621699999998</v>
      </c>
      <c r="D6737" s="38">
        <v>0.43599247932434082</v>
      </c>
      <c r="E6737" s="38">
        <v>0.43431841333707172</v>
      </c>
      <c r="F6737" s="38">
        <v>25.609756097560975</v>
      </c>
    </row>
    <row r="6738" spans="1:6" x14ac:dyDescent="0.35">
      <c r="A6738" s="37" t="s">
        <v>11040</v>
      </c>
      <c r="B6738" s="38">
        <v>-34.201451990000002</v>
      </c>
      <c r="C6738" s="38">
        <v>-59.408747079999998</v>
      </c>
      <c r="D6738" s="38">
        <v>0.37602332234382629</v>
      </c>
      <c r="E6738" s="38">
        <v>0.37602332234382629</v>
      </c>
      <c r="F6738" s="38">
        <v>12.5</v>
      </c>
    </row>
    <row r="6739" spans="1:6" x14ac:dyDescent="0.35">
      <c r="A6739" s="37" t="s">
        <v>11041</v>
      </c>
      <c r="B6739" s="38">
        <v>-34.140153759999997</v>
      </c>
      <c r="C6739" s="38">
        <v>-59.282050699999999</v>
      </c>
      <c r="D6739" s="38">
        <v>0.44072893261909479</v>
      </c>
      <c r="E6739" s="38">
        <v>0.44072893261909479</v>
      </c>
      <c r="F6739" s="38">
        <v>100</v>
      </c>
    </row>
    <row r="6740" spans="1:6" x14ac:dyDescent="0.35">
      <c r="A6740" s="37" t="s">
        <v>11042</v>
      </c>
      <c r="B6740" s="38">
        <v>-34.25110591</v>
      </c>
      <c r="C6740" s="38">
        <v>-59.474813040000001</v>
      </c>
      <c r="D6740" s="38">
        <v>0.21589075028896329</v>
      </c>
      <c r="E6740" s="38">
        <v>0.26535996162530151</v>
      </c>
      <c r="F6740" s="38"/>
    </row>
    <row r="6741" spans="1:6" x14ac:dyDescent="0.35">
      <c r="A6741" s="37" t="s">
        <v>11043</v>
      </c>
      <c r="B6741" s="38">
        <v>-34.248681789999999</v>
      </c>
      <c r="C6741" s="38">
        <v>-59.465927460000003</v>
      </c>
      <c r="D6741" s="38">
        <v>0.17591556906700129</v>
      </c>
      <c r="E6741" s="38">
        <v>0.19848884055108729</v>
      </c>
      <c r="F6741" s="38"/>
    </row>
    <row r="6742" spans="1:6" x14ac:dyDescent="0.35">
      <c r="A6742" s="37" t="s">
        <v>2217</v>
      </c>
      <c r="B6742" s="38">
        <v>-34.450223710000003</v>
      </c>
      <c r="C6742" s="38">
        <v>-58.567016369999997</v>
      </c>
      <c r="D6742" s="38">
        <v>0.52311193943023682</v>
      </c>
      <c r="E6742" s="38">
        <v>0.52644738640104016</v>
      </c>
      <c r="F6742" s="38"/>
    </row>
    <row r="6743" spans="1:6" x14ac:dyDescent="0.35">
      <c r="A6743" s="37" t="s">
        <v>2219</v>
      </c>
      <c r="B6743" s="38">
        <v>-34.455429500000001</v>
      </c>
      <c r="C6743" s="38">
        <v>-58.553451000000003</v>
      </c>
      <c r="D6743" s="38">
        <v>0.49747681617736822</v>
      </c>
      <c r="E6743" s="38">
        <v>0.48068023936168569</v>
      </c>
      <c r="F6743" s="38"/>
    </row>
    <row r="6744" spans="1:6" x14ac:dyDescent="0.35">
      <c r="A6744" s="37" t="s">
        <v>2221</v>
      </c>
      <c r="B6744" s="38">
        <v>-34.447937379999999</v>
      </c>
      <c r="C6744" s="38">
        <v>-58.573857799999999</v>
      </c>
      <c r="D6744" s="38">
        <v>0.429841548204422</v>
      </c>
      <c r="E6744" s="38">
        <v>0.42973612248897552</v>
      </c>
      <c r="F6744" s="38"/>
    </row>
    <row r="6745" spans="1:6" x14ac:dyDescent="0.35">
      <c r="A6745" s="37" t="s">
        <v>2223</v>
      </c>
      <c r="B6745" s="38">
        <v>-34.465202730000001</v>
      </c>
      <c r="C6745" s="38">
        <v>-58.584462899999998</v>
      </c>
      <c r="D6745" s="38">
        <v>0.50112658739089966</v>
      </c>
      <c r="E6745" s="38">
        <v>0.50354836018461935</v>
      </c>
      <c r="F6745" s="38"/>
    </row>
    <row r="6746" spans="1:6" x14ac:dyDescent="0.35">
      <c r="A6746" s="37" t="s">
        <v>2226</v>
      </c>
      <c r="B6746" s="38">
        <v>-34.457050930000001</v>
      </c>
      <c r="C6746" s="38">
        <v>-58.577780019999999</v>
      </c>
      <c r="D6746" s="38">
        <v>0.53610706329345703</v>
      </c>
      <c r="E6746" s="38">
        <v>0.50668796641486036</v>
      </c>
      <c r="F6746" s="38"/>
    </row>
    <row r="6747" spans="1:6" x14ac:dyDescent="0.35">
      <c r="A6747" s="37" t="s">
        <v>2227</v>
      </c>
      <c r="B6747" s="38">
        <v>-34.453798069999998</v>
      </c>
      <c r="C6747" s="38">
        <v>-58.5612165</v>
      </c>
      <c r="D6747" s="38">
        <v>0.49582970142364502</v>
      </c>
      <c r="E6747" s="38">
        <v>0.50025719090511922</v>
      </c>
      <c r="F6747" s="38"/>
    </row>
    <row r="6748" spans="1:6" x14ac:dyDescent="0.35">
      <c r="A6748" s="37" t="s">
        <v>2228</v>
      </c>
      <c r="B6748" s="38">
        <v>-34.471348130000003</v>
      </c>
      <c r="C6748" s="38">
        <v>-58.589239020000001</v>
      </c>
      <c r="D6748" s="38">
        <v>0.56816047430038452</v>
      </c>
      <c r="E6748" s="38">
        <v>0.57734918908069011</v>
      </c>
      <c r="F6748" s="38"/>
    </row>
    <row r="6749" spans="1:6" x14ac:dyDescent="0.35">
      <c r="A6749" s="37" t="s">
        <v>2218</v>
      </c>
      <c r="B6749" s="38">
        <v>-34.441888319999997</v>
      </c>
      <c r="C6749" s="38">
        <v>-58.557527960000002</v>
      </c>
      <c r="D6749" s="38">
        <v>0.15146903693675989</v>
      </c>
      <c r="E6749" s="38">
        <v>0.15389789278442789</v>
      </c>
      <c r="F6749" s="38"/>
    </row>
    <row r="6750" spans="1:6" x14ac:dyDescent="0.35">
      <c r="A6750" s="37" t="s">
        <v>2220</v>
      </c>
      <c r="B6750" s="38">
        <v>-34.452956929999999</v>
      </c>
      <c r="C6750" s="38">
        <v>-58.548082149999999</v>
      </c>
      <c r="D6750" s="38">
        <v>0.28701603412628168</v>
      </c>
      <c r="E6750" s="38">
        <v>0.30814520807729828</v>
      </c>
      <c r="F6750" s="38"/>
    </row>
    <row r="6751" spans="1:6" x14ac:dyDescent="0.35">
      <c r="A6751" s="37" t="s">
        <v>2224</v>
      </c>
      <c r="B6751" s="38">
        <v>-34.466687489999998</v>
      </c>
      <c r="C6751" s="38">
        <v>-58.572560920000001</v>
      </c>
      <c r="D6751" s="38">
        <v>0.33784478902816772</v>
      </c>
      <c r="E6751" s="38">
        <v>0.32371845965584117</v>
      </c>
      <c r="F6751" s="38"/>
    </row>
    <row r="6752" spans="1:6" x14ac:dyDescent="0.35">
      <c r="A6752" s="37" t="s">
        <v>2229</v>
      </c>
      <c r="B6752" s="38">
        <v>-34.472530079999999</v>
      </c>
      <c r="C6752" s="38">
        <v>-58.595106790000003</v>
      </c>
      <c r="D6752" s="38">
        <v>0.73589324951171875</v>
      </c>
      <c r="E6752" s="38">
        <v>0.69607765972614288</v>
      </c>
      <c r="F6752" s="38"/>
    </row>
    <row r="6753" spans="1:6" x14ac:dyDescent="0.35">
      <c r="A6753" s="37" t="s">
        <v>11044</v>
      </c>
      <c r="B6753" s="38">
        <v>-34.44444421</v>
      </c>
      <c r="C6753" s="38">
        <v>-58.554122839999998</v>
      </c>
      <c r="D6753" s="38">
        <v>0.31506079435348511</v>
      </c>
      <c r="E6753" s="38">
        <v>0.28866540516416228</v>
      </c>
      <c r="F6753" s="38">
        <v>34.579439252336449</v>
      </c>
    </row>
    <row r="6754" spans="1:6" x14ac:dyDescent="0.35">
      <c r="A6754" s="37" t="s">
        <v>11045</v>
      </c>
      <c r="B6754" s="38">
        <v>-34.449868199999997</v>
      </c>
      <c r="C6754" s="38">
        <v>-58.564177520000001</v>
      </c>
      <c r="D6754" s="38">
        <v>0.68281131982803345</v>
      </c>
      <c r="E6754" s="38">
        <v>0.57748330798414016</v>
      </c>
      <c r="F6754" s="38">
        <v>38.297872340425535</v>
      </c>
    </row>
    <row r="6755" spans="1:6" x14ac:dyDescent="0.35">
      <c r="A6755" s="37" t="s">
        <v>11046</v>
      </c>
      <c r="B6755" s="38">
        <v>-34.439578869999998</v>
      </c>
      <c r="C6755" s="38">
        <v>-58.561497989999999</v>
      </c>
      <c r="D6755" s="38">
        <v>0.36924588680267328</v>
      </c>
      <c r="E6755" s="38">
        <v>0.25978615880012512</v>
      </c>
      <c r="F6755" s="38">
        <v>31.707317073170731</v>
      </c>
    </row>
    <row r="6756" spans="1:6" x14ac:dyDescent="0.35">
      <c r="A6756" s="37" t="s">
        <v>11047</v>
      </c>
      <c r="B6756" s="38">
        <v>-34.446800029999999</v>
      </c>
      <c r="C6756" s="38">
        <v>-58.5572558</v>
      </c>
      <c r="D6756" s="38">
        <v>0.55829745531082153</v>
      </c>
      <c r="E6756" s="38">
        <v>0.35998807323945542</v>
      </c>
      <c r="F6756" s="38">
        <v>21.739130434782609</v>
      </c>
    </row>
    <row r="6757" spans="1:6" x14ac:dyDescent="0.35">
      <c r="A6757" s="37" t="s">
        <v>11048</v>
      </c>
      <c r="B6757" s="38">
        <v>-34.446036810000003</v>
      </c>
      <c r="C6757" s="38">
        <v>-58.551283949999998</v>
      </c>
      <c r="D6757" s="38">
        <v>0.48042476177215582</v>
      </c>
      <c r="E6757" s="38">
        <v>0.32513589494758183</v>
      </c>
      <c r="F6757" s="38"/>
    </row>
    <row r="6758" spans="1:6" x14ac:dyDescent="0.35">
      <c r="A6758" s="37" t="s">
        <v>11049</v>
      </c>
      <c r="B6758" s="38">
        <v>-34.436235629999999</v>
      </c>
      <c r="C6758" s="38">
        <v>-58.55941292</v>
      </c>
      <c r="D6758" s="38">
        <v>0.27605611085891718</v>
      </c>
      <c r="E6758" s="38">
        <v>0.34123821959302231</v>
      </c>
      <c r="F6758" s="38">
        <v>38.172043010752688</v>
      </c>
    </row>
    <row r="6759" spans="1:6" x14ac:dyDescent="0.35">
      <c r="A6759" s="37" t="s">
        <v>11050</v>
      </c>
      <c r="B6759" s="38">
        <v>-34.464809099999997</v>
      </c>
      <c r="C6759" s="38">
        <v>-58.595706329999999</v>
      </c>
      <c r="D6759" s="38">
        <v>0.7335968017578125</v>
      </c>
      <c r="E6759" s="38">
        <v>0.76904204984505975</v>
      </c>
      <c r="F6759" s="38">
        <v>51.351351351351347</v>
      </c>
    </row>
    <row r="6760" spans="1:6" x14ac:dyDescent="0.35">
      <c r="A6760" s="37" t="s">
        <v>11051</v>
      </c>
      <c r="B6760" s="38">
        <v>-34.440049639999998</v>
      </c>
      <c r="C6760" s="38">
        <v>-58.553651160000001</v>
      </c>
      <c r="D6760" s="38">
        <v>0.32319602370262152</v>
      </c>
      <c r="E6760" s="38">
        <v>0.2757874907869281</v>
      </c>
      <c r="F6760" s="38">
        <v>50</v>
      </c>
    </row>
    <row r="6761" spans="1:6" x14ac:dyDescent="0.35">
      <c r="A6761" s="37" t="s">
        <v>11052</v>
      </c>
      <c r="B6761" s="38">
        <v>-34.223976059999998</v>
      </c>
      <c r="C6761" s="38">
        <v>-58.531227399999999</v>
      </c>
      <c r="D6761" s="38">
        <v>0.75539517402648926</v>
      </c>
      <c r="E6761" s="38">
        <v>0.73750023709403145</v>
      </c>
      <c r="F6761" s="38">
        <v>46.153846153846153</v>
      </c>
    </row>
    <row r="6762" spans="1:6" x14ac:dyDescent="0.35">
      <c r="A6762" s="37" t="s">
        <v>11053</v>
      </c>
      <c r="B6762" s="38">
        <v>-34.101711700000003</v>
      </c>
      <c r="C6762" s="38">
        <v>-58.789728539999999</v>
      </c>
      <c r="D6762" s="38">
        <v>0.58896380662918091</v>
      </c>
      <c r="E6762" s="38">
        <v>0.59660389934267322</v>
      </c>
      <c r="F6762" s="38">
        <v>35</v>
      </c>
    </row>
    <row r="6763" spans="1:6" x14ac:dyDescent="0.35">
      <c r="A6763" s="37" t="s">
        <v>11054</v>
      </c>
      <c r="B6763" s="38">
        <v>-34.150067380000003</v>
      </c>
      <c r="C6763" s="38">
        <v>-58.52628035</v>
      </c>
      <c r="D6763" s="38">
        <v>0.69756734371185303</v>
      </c>
      <c r="E6763" s="38">
        <v>0.70062084270246106</v>
      </c>
      <c r="F6763" s="38">
        <v>55.555555555555557</v>
      </c>
    </row>
    <row r="6764" spans="1:6" x14ac:dyDescent="0.35">
      <c r="A6764" s="37" t="s">
        <v>11055</v>
      </c>
      <c r="B6764" s="38">
        <v>-34.452481419999998</v>
      </c>
      <c r="C6764" s="38">
        <v>-58.568661939999998</v>
      </c>
      <c r="D6764" s="38">
        <v>0.49356648325920099</v>
      </c>
      <c r="E6764" s="38">
        <v>0.46540151448810801</v>
      </c>
      <c r="F6764" s="38">
        <v>53.846153846153847</v>
      </c>
    </row>
    <row r="6765" spans="1:6" x14ac:dyDescent="0.35">
      <c r="A6765" s="37" t="s">
        <v>11056</v>
      </c>
      <c r="B6765" s="38">
        <v>-34.139351269999999</v>
      </c>
      <c r="C6765" s="38">
        <v>-58.581926090000003</v>
      </c>
      <c r="D6765" s="38">
        <v>0.57349181175231934</v>
      </c>
      <c r="E6765" s="38">
        <v>0.57423495601963348</v>
      </c>
      <c r="F6765" s="38">
        <v>60</v>
      </c>
    </row>
    <row r="6766" spans="1:6" x14ac:dyDescent="0.35">
      <c r="A6766" s="37" t="s">
        <v>11057</v>
      </c>
      <c r="B6766" s="38">
        <v>-34.467069930000001</v>
      </c>
      <c r="C6766" s="38">
        <v>-58.573408020000002</v>
      </c>
      <c r="D6766" s="38">
        <v>0.33784478902816772</v>
      </c>
      <c r="E6766" s="38">
        <v>0.33844739028385712</v>
      </c>
      <c r="F6766" s="38">
        <v>40.425531914893611</v>
      </c>
    </row>
    <row r="6767" spans="1:6" x14ac:dyDescent="0.35">
      <c r="A6767" s="37" t="s">
        <v>11058</v>
      </c>
      <c r="B6767" s="38">
        <v>-34.457886539999997</v>
      </c>
      <c r="C6767" s="38">
        <v>-58.577840119999998</v>
      </c>
      <c r="D6767" s="38">
        <v>0.54985761642456055</v>
      </c>
      <c r="E6767" s="38">
        <v>0.44702345746404992</v>
      </c>
      <c r="F6767" s="38">
        <v>51.639344262295083</v>
      </c>
    </row>
    <row r="6768" spans="1:6" x14ac:dyDescent="0.35">
      <c r="A6768" s="37" t="s">
        <v>11059</v>
      </c>
      <c r="B6768" s="38">
        <v>-34.108484750000002</v>
      </c>
      <c r="C6768" s="38">
        <v>-58.782725679999999</v>
      </c>
      <c r="D6768" s="38">
        <v>0.60181015729904175</v>
      </c>
      <c r="E6768" s="38">
        <v>0.58397270054430572</v>
      </c>
      <c r="F6768" s="38">
        <v>50</v>
      </c>
    </row>
    <row r="6769" spans="1:6" x14ac:dyDescent="0.35">
      <c r="A6769" s="37" t="s">
        <v>11060</v>
      </c>
      <c r="B6769" s="38">
        <v>-34.256740749999999</v>
      </c>
      <c r="C6769" s="38">
        <v>-58.645234760000001</v>
      </c>
      <c r="D6769" s="38">
        <v>0.74371671676635742</v>
      </c>
      <c r="E6769" s="38">
        <v>0.74218108091089463</v>
      </c>
      <c r="F6769" s="38">
        <v>57.777777777777771</v>
      </c>
    </row>
    <row r="6770" spans="1:6" x14ac:dyDescent="0.35">
      <c r="A6770" s="37" t="s">
        <v>11061</v>
      </c>
      <c r="B6770" s="38">
        <v>-34.469393310000001</v>
      </c>
      <c r="C6770" s="38">
        <v>-58.588524200000002</v>
      </c>
      <c r="D6770" s="38">
        <v>0.59146422147750854</v>
      </c>
      <c r="E6770" s="38">
        <v>0.56924818290604484</v>
      </c>
      <c r="F6770" s="38">
        <v>48.917748917748916</v>
      </c>
    </row>
    <row r="6771" spans="1:6" x14ac:dyDescent="0.35">
      <c r="A6771" s="37" t="s">
        <v>11062</v>
      </c>
      <c r="B6771" s="38">
        <v>-34.455558359999998</v>
      </c>
      <c r="C6771" s="38">
        <v>-58.553836650000001</v>
      </c>
      <c r="D6771" s="38">
        <v>0.49747681617736822</v>
      </c>
      <c r="E6771" s="38">
        <v>0.48227027781081921</v>
      </c>
      <c r="F6771" s="38">
        <v>44.966442953020135</v>
      </c>
    </row>
    <row r="6772" spans="1:6" x14ac:dyDescent="0.35">
      <c r="A6772" s="37" t="s">
        <v>11063</v>
      </c>
      <c r="B6772" s="38">
        <v>-34.195154729999999</v>
      </c>
      <c r="C6772" s="38">
        <v>-58.48734151</v>
      </c>
      <c r="D6772" s="38">
        <v>0.77201592922210693</v>
      </c>
      <c r="E6772" s="38">
        <v>0.76485795444912386</v>
      </c>
      <c r="F6772" s="38">
        <v>55.555555555555557</v>
      </c>
    </row>
    <row r="6773" spans="1:6" x14ac:dyDescent="0.35">
      <c r="A6773" s="37" t="s">
        <v>11064</v>
      </c>
      <c r="B6773" s="38">
        <v>-34.432821439999998</v>
      </c>
      <c r="C6773" s="38">
        <v>-58.557160680000003</v>
      </c>
      <c r="D6773" s="38">
        <v>0.56523865461349487</v>
      </c>
      <c r="E6773" s="38">
        <v>0.54892814401033763</v>
      </c>
      <c r="F6773" s="38">
        <v>74.468085106382972</v>
      </c>
    </row>
    <row r="6774" spans="1:6" x14ac:dyDescent="0.35">
      <c r="A6774" s="37" t="s">
        <v>11065</v>
      </c>
      <c r="B6774" s="38">
        <v>-34.434786549999998</v>
      </c>
      <c r="C6774" s="38">
        <v>-58.561830759999999</v>
      </c>
      <c r="D6774" s="38">
        <v>0.32772037386894232</v>
      </c>
      <c r="E6774" s="38">
        <v>0.34047028140441787</v>
      </c>
      <c r="F6774" s="38">
        <v>76.19047619047619</v>
      </c>
    </row>
    <row r="6775" spans="1:6" x14ac:dyDescent="0.35">
      <c r="A6775" s="37" t="s">
        <v>11066</v>
      </c>
      <c r="B6775" s="38">
        <v>-34.225630459999998</v>
      </c>
      <c r="C6775" s="38">
        <v>-58.592720870000001</v>
      </c>
      <c r="D6775" s="38">
        <v>0.7096022367477417</v>
      </c>
      <c r="E6775" s="38">
        <v>0.7096022367477417</v>
      </c>
      <c r="F6775" s="38">
        <v>55.555555555555557</v>
      </c>
    </row>
    <row r="6776" spans="1:6" x14ac:dyDescent="0.35">
      <c r="A6776" s="37" t="s">
        <v>11067</v>
      </c>
      <c r="B6776" s="38">
        <v>-34.209025910000001</v>
      </c>
      <c r="C6776" s="38">
        <v>-58.582503240000001</v>
      </c>
      <c r="D6776" s="38">
        <v>0.63791781663894653</v>
      </c>
      <c r="E6776" s="38">
        <v>0.63791781663894653</v>
      </c>
      <c r="F6776" s="38">
        <v>22.222222222222221</v>
      </c>
    </row>
    <row r="6777" spans="1:6" x14ac:dyDescent="0.35">
      <c r="A6777" s="37" t="s">
        <v>11068</v>
      </c>
      <c r="B6777" s="38">
        <v>-34.18681291</v>
      </c>
      <c r="C6777" s="38">
        <v>-58.252501639999998</v>
      </c>
      <c r="D6777" s="38">
        <v>0.55671680099999998</v>
      </c>
      <c r="E6777" s="38">
        <v>0.55671680099999998</v>
      </c>
      <c r="F6777" s="38">
        <v>0</v>
      </c>
    </row>
    <row r="6778" spans="1:6" x14ac:dyDescent="0.35">
      <c r="A6778" s="37" t="s">
        <v>11069</v>
      </c>
      <c r="B6778" s="38">
        <v>-34.46020558</v>
      </c>
      <c r="C6778" s="38">
        <v>-58.562069170000001</v>
      </c>
      <c r="D6778" s="38">
        <v>0.22673776745796201</v>
      </c>
      <c r="E6778" s="38">
        <v>0.2302022162410948</v>
      </c>
      <c r="F6778" s="38">
        <v>30.232558139534881</v>
      </c>
    </row>
    <row r="6779" spans="1:6" x14ac:dyDescent="0.35">
      <c r="A6779" s="37" t="s">
        <v>11070</v>
      </c>
      <c r="B6779" s="38">
        <v>-34.459180449999998</v>
      </c>
      <c r="C6779" s="38">
        <v>-58.542741030000002</v>
      </c>
      <c r="D6779" s="38">
        <v>0.62155991792678833</v>
      </c>
      <c r="E6779" s="38">
        <v>0.63364169565407003</v>
      </c>
      <c r="F6779" s="38">
        <v>62.352941176470587</v>
      </c>
    </row>
    <row r="6780" spans="1:6" x14ac:dyDescent="0.35">
      <c r="A6780" s="37" t="s">
        <v>11071</v>
      </c>
      <c r="B6780" s="38">
        <v>-34.453889529999998</v>
      </c>
      <c r="C6780" s="38">
        <v>-58.530680449999998</v>
      </c>
      <c r="D6780" s="38">
        <v>5.0198283046483987E-2</v>
      </c>
      <c r="E6780" s="38">
        <v>4.7210870896066938E-2</v>
      </c>
      <c r="F6780" s="38">
        <v>33.333333333333329</v>
      </c>
    </row>
    <row r="6781" spans="1:6" x14ac:dyDescent="0.35">
      <c r="A6781" s="37" t="s">
        <v>11072</v>
      </c>
      <c r="B6781" s="38">
        <v>-34.166302950000002</v>
      </c>
      <c r="C6781" s="38">
        <v>-58.432731859999997</v>
      </c>
      <c r="D6781" s="38">
        <v>0.75539517402648926</v>
      </c>
      <c r="E6781" s="38">
        <v>0.75539517402648926</v>
      </c>
      <c r="F6781" s="38">
        <v>75</v>
      </c>
    </row>
    <row r="6782" spans="1:6" x14ac:dyDescent="0.35">
      <c r="A6782" s="37" t="s">
        <v>11073</v>
      </c>
      <c r="B6782" s="38">
        <v>-34.446270079999998</v>
      </c>
      <c r="C6782" s="38">
        <v>-58.551279090000001</v>
      </c>
      <c r="D6782" s="38">
        <v>0.48042476177215582</v>
      </c>
      <c r="E6782" s="38">
        <v>0.32077982028325402</v>
      </c>
      <c r="F6782" s="38">
        <v>35.338345864661655</v>
      </c>
    </row>
    <row r="6783" spans="1:6" x14ac:dyDescent="0.35">
      <c r="A6783" s="37" t="s">
        <v>11074</v>
      </c>
      <c r="B6783" s="38">
        <v>-34.448380299999997</v>
      </c>
      <c r="C6783" s="38">
        <v>-58.573958859999998</v>
      </c>
      <c r="D6783" s="38">
        <v>0.34125733375549322</v>
      </c>
      <c r="E6783" s="38">
        <v>0.41883605638065852</v>
      </c>
      <c r="F6783" s="38">
        <v>38.145896656534958</v>
      </c>
    </row>
    <row r="6784" spans="1:6" x14ac:dyDescent="0.35">
      <c r="A6784" s="37" t="s">
        <v>11075</v>
      </c>
      <c r="B6784" s="38">
        <v>-34.466883330000002</v>
      </c>
      <c r="C6784" s="38">
        <v>-58.572922939999998</v>
      </c>
      <c r="D6784" s="38">
        <v>0.33784478902816772</v>
      </c>
      <c r="E6784" s="38">
        <v>0.33058730926778579</v>
      </c>
      <c r="F6784" s="38">
        <v>28.227571115973742</v>
      </c>
    </row>
    <row r="6785" spans="1:6" x14ac:dyDescent="0.35">
      <c r="A6785" s="37" t="s">
        <v>11076</v>
      </c>
      <c r="B6785" s="38">
        <v>-34.446163040000002</v>
      </c>
      <c r="C6785" s="38">
        <v>-58.551415149999997</v>
      </c>
      <c r="D6785" s="38">
        <v>0.2939707338809967</v>
      </c>
      <c r="E6785" s="38">
        <v>0.32077982028325402</v>
      </c>
      <c r="F6785" s="38">
        <v>30.812324929971989</v>
      </c>
    </row>
    <row r="6786" spans="1:6" x14ac:dyDescent="0.35">
      <c r="A6786" s="37" t="s">
        <v>2235</v>
      </c>
      <c r="B6786" s="38">
        <v>-34.437917669999997</v>
      </c>
      <c r="C6786" s="38">
        <v>-58.564250190000003</v>
      </c>
      <c r="D6786" s="38">
        <v>0.28950086236000061</v>
      </c>
      <c r="E6786" s="38">
        <v>0.30570666693352372</v>
      </c>
      <c r="F6786" s="38"/>
    </row>
    <row r="6787" spans="1:6" x14ac:dyDescent="0.35">
      <c r="A6787" s="37" t="s">
        <v>2234</v>
      </c>
      <c r="B6787" s="38">
        <v>-34.444450109999998</v>
      </c>
      <c r="C6787" s="38">
        <v>-58.550961379999997</v>
      </c>
      <c r="D6787" s="38">
        <v>0.3759562075138092</v>
      </c>
      <c r="E6787" s="38">
        <v>0.37950198156268972</v>
      </c>
      <c r="F6787" s="38"/>
    </row>
    <row r="6788" spans="1:6" x14ac:dyDescent="0.35">
      <c r="A6788" s="37" t="s">
        <v>11077</v>
      </c>
      <c r="B6788" s="38">
        <v>-34.446055970000003</v>
      </c>
      <c r="C6788" s="38">
        <v>-58.551580430000001</v>
      </c>
      <c r="D6788" s="38">
        <v>0.2939707338809967</v>
      </c>
      <c r="E6788" s="38">
        <v>0.3361217219175564</v>
      </c>
      <c r="F6788" s="38">
        <v>27.853881278538811</v>
      </c>
    </row>
    <row r="6789" spans="1:6" x14ac:dyDescent="0.35">
      <c r="A6789" s="37" t="s">
        <v>11078</v>
      </c>
      <c r="B6789" s="38">
        <v>-34.139819850000002</v>
      </c>
      <c r="C6789" s="38">
        <v>-58.581507719999998</v>
      </c>
      <c r="D6789" s="38">
        <v>0.57349181175231934</v>
      </c>
      <c r="E6789" s="38">
        <v>0.57349181175231934</v>
      </c>
      <c r="F6789" s="38">
        <v>27.241379310344826</v>
      </c>
    </row>
    <row r="6790" spans="1:6" x14ac:dyDescent="0.35">
      <c r="A6790" s="37" t="s">
        <v>11079</v>
      </c>
      <c r="B6790" s="38">
        <v>-34.440692169999998</v>
      </c>
      <c r="C6790" s="38">
        <v>-58.553245949999997</v>
      </c>
      <c r="D6790" s="38">
        <v>0.1368310749530792</v>
      </c>
      <c r="E6790" s="38">
        <v>0.26674045534694901</v>
      </c>
      <c r="F6790" s="38">
        <v>21.511111111111113</v>
      </c>
    </row>
    <row r="6791" spans="1:6" x14ac:dyDescent="0.35">
      <c r="A6791" s="37" t="s">
        <v>11080</v>
      </c>
      <c r="B6791" s="38">
        <v>-34.463445450000002</v>
      </c>
      <c r="C6791" s="38">
        <v>-58.582876499999998</v>
      </c>
      <c r="D6791" s="38">
        <v>0.49353325366973883</v>
      </c>
      <c r="E6791" s="38">
        <v>0.40507322038922988</v>
      </c>
      <c r="F6791" s="38">
        <v>24.256651017214399</v>
      </c>
    </row>
    <row r="6792" spans="1:6" x14ac:dyDescent="0.35">
      <c r="A6792" s="37" t="s">
        <v>11081</v>
      </c>
      <c r="B6792" s="38">
        <v>-34.440839369999999</v>
      </c>
      <c r="C6792" s="38">
        <v>-58.553510160000002</v>
      </c>
      <c r="D6792" s="38">
        <v>0.14524196088314059</v>
      </c>
      <c r="E6792" s="38">
        <v>0.26019477554493481</v>
      </c>
      <c r="F6792" s="38"/>
    </row>
    <row r="6793" spans="1:6" x14ac:dyDescent="0.35">
      <c r="A6793" s="37" t="s">
        <v>11082</v>
      </c>
      <c r="B6793" s="38">
        <v>-34.441848440000001</v>
      </c>
      <c r="C6793" s="38">
        <v>-58.557527370000003</v>
      </c>
      <c r="D6793" s="38">
        <v>0.15146903693675989</v>
      </c>
      <c r="E6793" s="38">
        <v>0.1536031555798319</v>
      </c>
      <c r="F6793" s="38">
        <v>44.152744630071602</v>
      </c>
    </row>
    <row r="6794" spans="1:6" x14ac:dyDescent="0.35">
      <c r="A6794" s="37" t="s">
        <v>11083</v>
      </c>
      <c r="B6794" s="38">
        <v>-34.434873349999997</v>
      </c>
      <c r="C6794" s="38">
        <v>-58.561774849999999</v>
      </c>
      <c r="D6794" s="38">
        <v>0.32772037386894232</v>
      </c>
      <c r="E6794" s="38">
        <v>0.34332235076942957</v>
      </c>
      <c r="F6794" s="38">
        <v>63.522012578616348</v>
      </c>
    </row>
    <row r="6795" spans="1:6" x14ac:dyDescent="0.35">
      <c r="A6795" s="37" t="s">
        <v>11084</v>
      </c>
      <c r="B6795" s="38">
        <v>-34.472841209999999</v>
      </c>
      <c r="C6795" s="38">
        <v>-58.594893110000001</v>
      </c>
      <c r="D6795" s="38">
        <v>0.73589324951171875</v>
      </c>
      <c r="E6795" s="38">
        <v>0.69070316459003245</v>
      </c>
      <c r="F6795" s="38">
        <v>49.509803921568633</v>
      </c>
    </row>
    <row r="6796" spans="1:6" x14ac:dyDescent="0.35">
      <c r="A6796" s="37" t="s">
        <v>11085</v>
      </c>
      <c r="B6796" s="38">
        <v>-34.463770590000003</v>
      </c>
      <c r="C6796" s="38">
        <v>-58.553827669999997</v>
      </c>
      <c r="D6796" s="38">
        <v>0.29298153519630432</v>
      </c>
      <c r="E6796" s="38">
        <v>0.26761538613783692</v>
      </c>
      <c r="F6796" s="38">
        <v>51.739130434782609</v>
      </c>
    </row>
    <row r="6797" spans="1:6" x14ac:dyDescent="0.35">
      <c r="A6797" s="37" t="s">
        <v>11086</v>
      </c>
      <c r="B6797" s="38">
        <v>-34.465130180000003</v>
      </c>
      <c r="C6797" s="38">
        <v>-58.58422693</v>
      </c>
      <c r="D6797" s="38">
        <v>0.49871492385864258</v>
      </c>
      <c r="E6797" s="38">
        <v>0.503667866861498</v>
      </c>
      <c r="F6797" s="38">
        <v>44.416873449131508</v>
      </c>
    </row>
    <row r="6798" spans="1:6" x14ac:dyDescent="0.35">
      <c r="A6798" s="37" t="s">
        <v>11087</v>
      </c>
      <c r="B6798" s="38">
        <v>-34.444506619999999</v>
      </c>
      <c r="C6798" s="38">
        <v>-58.550886839999997</v>
      </c>
      <c r="D6798" s="38">
        <v>0.3759562075138092</v>
      </c>
      <c r="E6798" s="38">
        <v>0.37892919075157899</v>
      </c>
      <c r="F6798" s="38">
        <v>37.214611872146122</v>
      </c>
    </row>
    <row r="6799" spans="1:6" x14ac:dyDescent="0.35">
      <c r="A6799" s="37" t="s">
        <v>11088</v>
      </c>
      <c r="B6799" s="38">
        <v>-34.457149710000003</v>
      </c>
      <c r="C6799" s="38">
        <v>-58.578025160000003</v>
      </c>
      <c r="D6799" s="38">
        <v>0.53610706329345703</v>
      </c>
      <c r="E6799" s="38">
        <v>0.5104124094500686</v>
      </c>
      <c r="F6799" s="38">
        <v>57.284768211920536</v>
      </c>
    </row>
    <row r="6800" spans="1:6" x14ac:dyDescent="0.35">
      <c r="A6800" s="37" t="s">
        <v>11089</v>
      </c>
      <c r="B6800" s="38">
        <v>-34.437839390000001</v>
      </c>
      <c r="C6800" s="38">
        <v>-58.564287640000003</v>
      </c>
      <c r="D6800" s="38">
        <v>0.28950086236000061</v>
      </c>
      <c r="E6800" s="38">
        <v>0.30415309303336668</v>
      </c>
      <c r="F6800" s="38">
        <v>45.908183632734527</v>
      </c>
    </row>
    <row r="6801" spans="1:6" x14ac:dyDescent="0.35">
      <c r="A6801" s="37" t="s">
        <v>11090</v>
      </c>
      <c r="B6801" s="38">
        <v>-34.452109350000001</v>
      </c>
      <c r="C6801" s="38">
        <v>-58.54081498</v>
      </c>
      <c r="D6801" s="38">
        <v>0.1112348511815071</v>
      </c>
      <c r="E6801" s="38">
        <v>0.1093904327701878</v>
      </c>
      <c r="F6801" s="38">
        <v>33.828996282527882</v>
      </c>
    </row>
    <row r="6802" spans="1:6" x14ac:dyDescent="0.35">
      <c r="A6802" s="37" t="s">
        <v>11091</v>
      </c>
      <c r="B6802" s="38">
        <v>-34.194314429999999</v>
      </c>
      <c r="C6802" s="38">
        <v>-58.488141429999999</v>
      </c>
      <c r="D6802" s="38">
        <v>0.77201592922210693</v>
      </c>
      <c r="E6802" s="38">
        <v>0.7559104859828949</v>
      </c>
      <c r="F6802" s="38">
        <v>61.53846153846154</v>
      </c>
    </row>
    <row r="6803" spans="1:6" x14ac:dyDescent="0.35">
      <c r="A6803" s="37" t="s">
        <v>11092</v>
      </c>
      <c r="B6803" s="38">
        <v>-34.150440809999999</v>
      </c>
      <c r="C6803" s="38">
        <v>-58.525372400000002</v>
      </c>
      <c r="D6803" s="38">
        <v>0.69756734371185303</v>
      </c>
      <c r="E6803" s="38">
        <v>0.71347768055765248</v>
      </c>
      <c r="F6803" s="38">
        <v>58.139534883720934</v>
      </c>
    </row>
    <row r="6804" spans="1:6" x14ac:dyDescent="0.35">
      <c r="A6804" s="37" t="s">
        <v>11093</v>
      </c>
      <c r="B6804" s="38">
        <v>-34.225729299999998</v>
      </c>
      <c r="C6804" s="38">
        <v>-58.593154579999997</v>
      </c>
      <c r="D6804" s="38">
        <v>0.7096022367477417</v>
      </c>
      <c r="E6804" s="38">
        <v>0.7096022367477417</v>
      </c>
      <c r="F6804" s="38">
        <v>61.111111111111114</v>
      </c>
    </row>
    <row r="6805" spans="1:6" x14ac:dyDescent="0.35">
      <c r="A6805" s="37" t="s">
        <v>11094</v>
      </c>
      <c r="B6805" s="38">
        <v>-34.257463940000001</v>
      </c>
      <c r="C6805" s="38">
        <v>-58.645584749999998</v>
      </c>
      <c r="D6805" s="38">
        <v>0.74371671676635742</v>
      </c>
      <c r="E6805" s="38">
        <v>0.74153449817707662</v>
      </c>
      <c r="F6805" s="38">
        <v>57.47126436781609</v>
      </c>
    </row>
    <row r="6806" spans="1:6" x14ac:dyDescent="0.35">
      <c r="A6806" s="37" t="s">
        <v>11095</v>
      </c>
      <c r="B6806" s="38">
        <v>-34.469847360000003</v>
      </c>
      <c r="C6806" s="38">
        <v>-58.588371010000003</v>
      </c>
      <c r="D6806" s="38">
        <v>0.5741879940032959</v>
      </c>
      <c r="E6806" s="38">
        <v>0.56658645256145579</v>
      </c>
      <c r="F6806" s="38">
        <v>49.723756906077348</v>
      </c>
    </row>
    <row r="6807" spans="1:6" x14ac:dyDescent="0.35">
      <c r="A6807" s="37" t="s">
        <v>11096</v>
      </c>
      <c r="B6807" s="38">
        <v>-34.16655257</v>
      </c>
      <c r="C6807" s="38">
        <v>-58.432600899999997</v>
      </c>
      <c r="D6807" s="38">
        <v>0.75539517402648926</v>
      </c>
      <c r="E6807" s="38">
        <v>0.75539517402648926</v>
      </c>
      <c r="F6807" s="38">
        <v>81.25</v>
      </c>
    </row>
    <row r="6808" spans="1:6" x14ac:dyDescent="0.35">
      <c r="A6808" s="37" t="s">
        <v>11097</v>
      </c>
      <c r="B6808" s="38">
        <v>-34.223586849999997</v>
      </c>
      <c r="C6808" s="38">
        <v>-58.53098344</v>
      </c>
      <c r="D6808" s="38">
        <v>0.72318428754806519</v>
      </c>
      <c r="E6808" s="38">
        <v>0.7350514562506425</v>
      </c>
      <c r="F6808" s="38">
        <v>62.5</v>
      </c>
    </row>
    <row r="6809" spans="1:6" x14ac:dyDescent="0.35">
      <c r="A6809" s="37" t="s">
        <v>11098</v>
      </c>
      <c r="B6809" s="38">
        <v>-34.208929189999999</v>
      </c>
      <c r="C6809" s="38">
        <v>-58.5825648</v>
      </c>
      <c r="D6809" s="38">
        <v>0.63791781663894653</v>
      </c>
      <c r="E6809" s="38">
        <v>0.63791781663894653</v>
      </c>
      <c r="F6809" s="38">
        <v>75</v>
      </c>
    </row>
    <row r="6810" spans="1:6" x14ac:dyDescent="0.35">
      <c r="A6810" s="37" t="s">
        <v>11099</v>
      </c>
      <c r="B6810" s="38">
        <v>-34.139274909999997</v>
      </c>
      <c r="C6810" s="38">
        <v>-58.581878699999997</v>
      </c>
      <c r="D6810" s="38">
        <v>0.57349181175231934</v>
      </c>
      <c r="E6810" s="38">
        <v>0.57349181175231934</v>
      </c>
      <c r="F6810" s="38">
        <v>40.425531914893611</v>
      </c>
    </row>
    <row r="6811" spans="1:6" x14ac:dyDescent="0.35">
      <c r="A6811" s="37" t="s">
        <v>11100</v>
      </c>
      <c r="B6811" s="38">
        <v>-34.452953389999998</v>
      </c>
      <c r="C6811" s="38">
        <v>-58.548234739999998</v>
      </c>
      <c r="D6811" s="38">
        <v>0.28701603412628168</v>
      </c>
      <c r="E6811" s="38">
        <v>0.31128918144263718</v>
      </c>
      <c r="F6811" s="38">
        <v>43.087557603686641</v>
      </c>
    </row>
    <row r="6812" spans="1:6" x14ac:dyDescent="0.35">
      <c r="A6812" s="37" t="s">
        <v>11101</v>
      </c>
      <c r="B6812" s="38">
        <v>-34.4405839</v>
      </c>
      <c r="C6812" s="38">
        <v>-58.564012640000001</v>
      </c>
      <c r="D6812" s="38">
        <v>0.36234778165817261</v>
      </c>
      <c r="E6812" s="38">
        <v>0.33148879516455859</v>
      </c>
      <c r="F6812" s="38">
        <v>51.20967741935484</v>
      </c>
    </row>
    <row r="6813" spans="1:6" x14ac:dyDescent="0.35">
      <c r="A6813" s="37" t="s">
        <v>11102</v>
      </c>
      <c r="B6813" s="38">
        <v>-34.242750280000003</v>
      </c>
      <c r="C6813" s="38">
        <v>-58.511346420000002</v>
      </c>
      <c r="D6813" s="38">
        <v>0.74510431289672852</v>
      </c>
      <c r="E6813" s="38">
        <v>0.74510431289672852</v>
      </c>
      <c r="F6813" s="38">
        <v>42.857142857142854</v>
      </c>
    </row>
    <row r="6814" spans="1:6" x14ac:dyDescent="0.35">
      <c r="A6814" s="37" t="s">
        <v>11103</v>
      </c>
      <c r="B6814" s="38">
        <v>-34.101543239999998</v>
      </c>
      <c r="C6814" s="38">
        <v>-58.78993887</v>
      </c>
      <c r="D6814" s="38">
        <v>0.58896380662918091</v>
      </c>
      <c r="E6814" s="38">
        <v>0.59628789650427327</v>
      </c>
      <c r="F6814" s="38">
        <v>34.883720930232556</v>
      </c>
    </row>
    <row r="6815" spans="1:6" x14ac:dyDescent="0.35">
      <c r="A6815" s="37" t="s">
        <v>11104</v>
      </c>
      <c r="B6815" s="38">
        <v>-34.455445589999997</v>
      </c>
      <c r="C6815" s="38">
        <v>-58.55361413</v>
      </c>
      <c r="D6815" s="38">
        <v>0.49747681617736822</v>
      </c>
      <c r="E6815" s="38">
        <v>0.47984733070646007</v>
      </c>
      <c r="F6815" s="38">
        <v>40.418118466898953</v>
      </c>
    </row>
    <row r="6816" spans="1:6" x14ac:dyDescent="0.35">
      <c r="A6816" s="37" t="s">
        <v>11105</v>
      </c>
      <c r="B6816" s="38">
        <v>-34.466245669999999</v>
      </c>
      <c r="C6816" s="38">
        <v>-58.59537899</v>
      </c>
      <c r="D6816" s="38">
        <v>0.7335968017578125</v>
      </c>
      <c r="E6816" s="38">
        <v>0.77457805743088592</v>
      </c>
      <c r="F6816" s="38">
        <v>61.15384615384616</v>
      </c>
    </row>
    <row r="6817" spans="1:6" x14ac:dyDescent="0.35">
      <c r="A6817" s="37" t="s">
        <v>11106</v>
      </c>
      <c r="B6817" s="38">
        <v>-34.038272069999998</v>
      </c>
      <c r="C6817" s="38">
        <v>-58.537331279999997</v>
      </c>
      <c r="D6817" s="38">
        <v>0.71473878622055054</v>
      </c>
      <c r="E6817" s="38">
        <v>0.71473878622055054</v>
      </c>
      <c r="F6817" s="38">
        <v>25</v>
      </c>
    </row>
    <row r="6818" spans="1:6" x14ac:dyDescent="0.35">
      <c r="A6818" s="37" t="s">
        <v>11107</v>
      </c>
      <c r="B6818" s="38">
        <v>-34.446783379999999</v>
      </c>
      <c r="C6818" s="38">
        <v>-58.557173769999999</v>
      </c>
      <c r="D6818" s="38">
        <v>0.55829745531082153</v>
      </c>
      <c r="E6818" s="38">
        <v>0.36220246795061473</v>
      </c>
      <c r="F6818" s="38">
        <v>64.171122994652407</v>
      </c>
    </row>
    <row r="6819" spans="1:6" x14ac:dyDescent="0.35">
      <c r="A6819" s="37" t="s">
        <v>11108</v>
      </c>
      <c r="B6819" s="38">
        <v>-34.459222359999998</v>
      </c>
      <c r="C6819" s="38">
        <v>-58.542491939999998</v>
      </c>
      <c r="D6819" s="38">
        <v>0.6734461784362793</v>
      </c>
      <c r="E6819" s="38">
        <v>0.63060653854060822</v>
      </c>
      <c r="F6819" s="38">
        <v>68.503937007874015</v>
      </c>
    </row>
    <row r="6820" spans="1:6" x14ac:dyDescent="0.35">
      <c r="A6820" s="37" t="s">
        <v>11109</v>
      </c>
      <c r="B6820" s="38">
        <v>-34.449560580000004</v>
      </c>
      <c r="C6820" s="38">
        <v>-58.575032980000003</v>
      </c>
      <c r="D6820" s="38">
        <v>0.34948703646659851</v>
      </c>
      <c r="E6820" s="38">
        <v>0.40196033748420512</v>
      </c>
      <c r="F6820" s="38">
        <v>54.658385093167702</v>
      </c>
    </row>
    <row r="6821" spans="1:6" x14ac:dyDescent="0.35">
      <c r="A6821" s="37" t="s">
        <v>11110</v>
      </c>
      <c r="B6821" s="38">
        <v>-34.45392374</v>
      </c>
      <c r="C6821" s="38">
        <v>-58.561069439999997</v>
      </c>
      <c r="D6821" s="38">
        <v>0.49582970142364502</v>
      </c>
      <c r="E6821" s="38">
        <v>0.4927093070564848</v>
      </c>
      <c r="F6821" s="38">
        <v>55.115511551155116</v>
      </c>
    </row>
    <row r="6822" spans="1:6" x14ac:dyDescent="0.35">
      <c r="A6822" s="37" t="s">
        <v>11111</v>
      </c>
      <c r="B6822" s="38">
        <v>-34.466486809999999</v>
      </c>
      <c r="C6822" s="38">
        <v>-58.572630459999999</v>
      </c>
      <c r="D6822" s="38">
        <v>0.33784478902816772</v>
      </c>
      <c r="E6822" s="38">
        <v>0.32508268184734113</v>
      </c>
      <c r="F6822" s="38">
        <v>42.094861660079054</v>
      </c>
    </row>
    <row r="6823" spans="1:6" x14ac:dyDescent="0.35">
      <c r="A6823" s="37" t="s">
        <v>11112</v>
      </c>
      <c r="B6823" s="38">
        <v>-34.45029237</v>
      </c>
      <c r="C6823" s="38">
        <v>-58.567021699999998</v>
      </c>
      <c r="D6823" s="38">
        <v>0.52311193943023682</v>
      </c>
      <c r="E6823" s="38">
        <v>0.52617423567507005</v>
      </c>
      <c r="F6823" s="38">
        <v>66.839378238341979</v>
      </c>
    </row>
    <row r="6824" spans="1:6" x14ac:dyDescent="0.35">
      <c r="A6824" s="37" t="s">
        <v>11113</v>
      </c>
      <c r="B6824" s="38">
        <v>-34.186901149999997</v>
      </c>
      <c r="C6824" s="38">
        <v>-58.25252776</v>
      </c>
      <c r="D6824" s="38">
        <v>0.55671680099999998</v>
      </c>
      <c r="E6824" s="38">
        <v>0.55671680099999998</v>
      </c>
      <c r="F6824" s="38">
        <v>14.285714285714285</v>
      </c>
    </row>
    <row r="6825" spans="1:6" x14ac:dyDescent="0.35">
      <c r="A6825" s="37" t="s">
        <v>11114</v>
      </c>
      <c r="B6825" s="38">
        <v>-34.446244890000003</v>
      </c>
      <c r="C6825" s="38">
        <v>-58.551119059999998</v>
      </c>
      <c r="D6825" s="38">
        <v>0.48042476177215582</v>
      </c>
      <c r="E6825" s="38">
        <v>0.32301787896589801</v>
      </c>
      <c r="F6825" s="38">
        <v>29.098360655737704</v>
      </c>
    </row>
    <row r="6826" spans="1:6" x14ac:dyDescent="0.35">
      <c r="A6826" s="37" t="s">
        <v>11115</v>
      </c>
      <c r="B6826" s="38">
        <v>-34.433292610000002</v>
      </c>
      <c r="C6826" s="38">
        <v>-58.563227609999998</v>
      </c>
      <c r="D6826" s="38">
        <v>0.41945549845695501</v>
      </c>
      <c r="E6826" s="38">
        <v>0.40002563399703878</v>
      </c>
      <c r="F6826" s="38"/>
    </row>
    <row r="6827" spans="1:6" x14ac:dyDescent="0.35">
      <c r="A6827" s="37" t="s">
        <v>2247</v>
      </c>
      <c r="B6827" s="38">
        <v>-34.517965310000001</v>
      </c>
      <c r="C6827" s="38">
        <v>-58.557298359999997</v>
      </c>
      <c r="D6827" s="38">
        <v>0.31444746255874628</v>
      </c>
      <c r="E6827" s="38">
        <v>0.31541844316430989</v>
      </c>
      <c r="F6827" s="38"/>
    </row>
    <row r="6828" spans="1:6" x14ac:dyDescent="0.35">
      <c r="A6828" s="37" t="s">
        <v>2249</v>
      </c>
      <c r="B6828" s="38">
        <v>-34.469932020000002</v>
      </c>
      <c r="C6828" s="38">
        <v>-58.544186539999998</v>
      </c>
      <c r="D6828" s="38">
        <v>0.60213339328765869</v>
      </c>
      <c r="E6828" s="38">
        <v>0.62433672421856934</v>
      </c>
      <c r="F6828" s="38"/>
    </row>
    <row r="6829" spans="1:6" x14ac:dyDescent="0.35">
      <c r="A6829" s="37" t="s">
        <v>2252</v>
      </c>
      <c r="B6829" s="38">
        <v>-34.49541352</v>
      </c>
      <c r="C6829" s="38">
        <v>-58.577286790000002</v>
      </c>
      <c r="D6829" s="38">
        <v>0.48867836594581598</v>
      </c>
      <c r="E6829" s="38">
        <v>0.50768021245797479</v>
      </c>
      <c r="F6829" s="38"/>
    </row>
    <row r="6830" spans="1:6" x14ac:dyDescent="0.35">
      <c r="A6830" s="37" t="s">
        <v>2254</v>
      </c>
      <c r="B6830" s="38">
        <v>-34.495451490000001</v>
      </c>
      <c r="C6830" s="38">
        <v>-58.57723154</v>
      </c>
      <c r="D6830" s="38">
        <v>0.48867836594581598</v>
      </c>
      <c r="E6830" s="38">
        <v>0.506136118560224</v>
      </c>
      <c r="F6830" s="38"/>
    </row>
    <row r="6831" spans="1:6" x14ac:dyDescent="0.35">
      <c r="A6831" s="37" t="s">
        <v>2255</v>
      </c>
      <c r="B6831" s="38">
        <v>-34.464719690000003</v>
      </c>
      <c r="C6831" s="38">
        <v>-58.547029649999999</v>
      </c>
      <c r="D6831" s="38">
        <v>0.62019073963165283</v>
      </c>
      <c r="E6831" s="38">
        <v>0.55591825757707869</v>
      </c>
      <c r="F6831" s="38"/>
    </row>
    <row r="6832" spans="1:6" x14ac:dyDescent="0.35">
      <c r="A6832" s="37" t="s">
        <v>2256</v>
      </c>
      <c r="B6832" s="38">
        <v>-34.512208559999998</v>
      </c>
      <c r="C6832" s="38">
        <v>-58.566914300000001</v>
      </c>
      <c r="D6832" s="38">
        <v>0.25143814086914063</v>
      </c>
      <c r="E6832" s="38">
        <v>0.29326380375358801</v>
      </c>
      <c r="F6832" s="38"/>
    </row>
    <row r="6833" spans="1:6" x14ac:dyDescent="0.35">
      <c r="A6833" s="37" t="s">
        <v>2257</v>
      </c>
      <c r="B6833" s="38">
        <v>-34.503057099999999</v>
      </c>
      <c r="C6833" s="38">
        <v>-58.553709660000003</v>
      </c>
      <c r="D6833" s="38">
        <v>0.1236083582043648</v>
      </c>
      <c r="E6833" s="38">
        <v>0.1114753743238521</v>
      </c>
      <c r="F6833" s="38"/>
    </row>
    <row r="6834" spans="1:6" x14ac:dyDescent="0.35">
      <c r="A6834" s="37" t="s">
        <v>2258</v>
      </c>
      <c r="B6834" s="38">
        <v>-34.4647717</v>
      </c>
      <c r="C6834" s="38">
        <v>-58.532123800000001</v>
      </c>
      <c r="D6834" s="38">
        <v>0.2301056832075119</v>
      </c>
      <c r="E6834" s="38">
        <v>0.26230016789015598</v>
      </c>
      <c r="F6834" s="38"/>
    </row>
    <row r="6835" spans="1:6" x14ac:dyDescent="0.35">
      <c r="A6835" s="37" t="s">
        <v>2253</v>
      </c>
      <c r="B6835" s="38">
        <v>-34.490567519999999</v>
      </c>
      <c r="C6835" s="38">
        <v>-58.584455179999999</v>
      </c>
      <c r="D6835" s="38">
        <v>0.54014968872070313</v>
      </c>
      <c r="E6835" s="38">
        <v>0.46677046103609932</v>
      </c>
      <c r="F6835" s="38"/>
    </row>
    <row r="6836" spans="1:6" x14ac:dyDescent="0.35">
      <c r="A6836" s="37" t="s">
        <v>2248</v>
      </c>
      <c r="B6836" s="38">
        <v>-34.516312360000001</v>
      </c>
      <c r="C6836" s="38">
        <v>-58.566334699999999</v>
      </c>
      <c r="D6836" s="38">
        <v>0.33216395974159241</v>
      </c>
      <c r="E6836" s="38">
        <v>0.31810030852045329</v>
      </c>
      <c r="F6836" s="38"/>
    </row>
    <row r="6837" spans="1:6" x14ac:dyDescent="0.35">
      <c r="A6837" s="37" t="s">
        <v>2250</v>
      </c>
      <c r="B6837" s="38">
        <v>-34.492019040000002</v>
      </c>
      <c r="C6837" s="38">
        <v>-58.49881886</v>
      </c>
      <c r="D6837" s="38">
        <v>2.6765014044940472E-3</v>
      </c>
      <c r="E6837" s="38">
        <v>5.6761913958729968E-2</v>
      </c>
      <c r="F6837" s="38"/>
    </row>
    <row r="6838" spans="1:6" x14ac:dyDescent="0.35">
      <c r="A6838" s="37" t="s">
        <v>2261</v>
      </c>
      <c r="B6838" s="38">
        <v>-34.507393020000002</v>
      </c>
      <c r="C6838" s="38">
        <v>-58.56477838</v>
      </c>
      <c r="D6838" s="38">
        <v>0.44816672801971441</v>
      </c>
      <c r="E6838" s="38">
        <v>0.39280118893932647</v>
      </c>
      <c r="F6838" s="38"/>
    </row>
    <row r="6839" spans="1:6" x14ac:dyDescent="0.35">
      <c r="A6839" s="37" t="s">
        <v>11116</v>
      </c>
      <c r="B6839" s="38">
        <v>-34.484616559999999</v>
      </c>
      <c r="C6839" s="38">
        <v>-58.504360060000003</v>
      </c>
      <c r="D6839" s="38">
        <v>0.11239950358867649</v>
      </c>
      <c r="E6839" s="38">
        <v>0.1048960476811673</v>
      </c>
      <c r="F6839" s="38">
        <v>31.707317073170731</v>
      </c>
    </row>
    <row r="6840" spans="1:6" x14ac:dyDescent="0.35">
      <c r="A6840" s="37" t="s">
        <v>11117</v>
      </c>
      <c r="B6840" s="38">
        <v>-34.490037649999998</v>
      </c>
      <c r="C6840" s="38">
        <v>-58.585672299999999</v>
      </c>
      <c r="D6840" s="38">
        <v>0.5666658878326416</v>
      </c>
      <c r="E6840" s="38">
        <v>0.46102983444123657</v>
      </c>
      <c r="F6840" s="38">
        <v>0</v>
      </c>
    </row>
    <row r="6841" spans="1:6" x14ac:dyDescent="0.35">
      <c r="A6841" s="37" t="s">
        <v>11118</v>
      </c>
      <c r="B6841" s="38">
        <v>-34.471053210000001</v>
      </c>
      <c r="C6841" s="38">
        <v>-58.53232096</v>
      </c>
      <c r="D6841" s="38">
        <v>0.34478095173835749</v>
      </c>
      <c r="E6841" s="38">
        <v>0.32919538382327918</v>
      </c>
      <c r="F6841" s="38">
        <v>26.262626262626267</v>
      </c>
    </row>
    <row r="6842" spans="1:6" x14ac:dyDescent="0.35">
      <c r="A6842" s="37" t="s">
        <v>11119</v>
      </c>
      <c r="B6842" s="38">
        <v>-34.494807039999998</v>
      </c>
      <c r="C6842" s="38">
        <v>-58.55064264</v>
      </c>
      <c r="D6842" s="38">
        <v>5.1799356937408447E-2</v>
      </c>
      <c r="E6842" s="38">
        <v>8.6628445571190427E-2</v>
      </c>
      <c r="F6842" s="38">
        <v>30</v>
      </c>
    </row>
    <row r="6843" spans="1:6" x14ac:dyDescent="0.35">
      <c r="A6843" s="37" t="s">
        <v>11120</v>
      </c>
      <c r="B6843" s="38">
        <v>-34.477234109999998</v>
      </c>
      <c r="C6843" s="38">
        <v>-58.546533590000003</v>
      </c>
      <c r="D6843" s="38">
        <v>0.57321768999099731</v>
      </c>
      <c r="E6843" s="38">
        <v>0.53464254890294638</v>
      </c>
      <c r="F6843" s="38">
        <v>31.914893617021278</v>
      </c>
    </row>
    <row r="6844" spans="1:6" x14ac:dyDescent="0.35">
      <c r="A6844" s="37" t="s">
        <v>11121</v>
      </c>
      <c r="B6844" s="38">
        <v>-34.484622530000003</v>
      </c>
      <c r="C6844" s="38">
        <v>-58.504557320000004</v>
      </c>
      <c r="D6844" s="38">
        <v>0.11239950358867649</v>
      </c>
      <c r="E6844" s="38">
        <v>0.10503305813395659</v>
      </c>
      <c r="F6844" s="38">
        <v>23.711340206185564</v>
      </c>
    </row>
    <row r="6845" spans="1:6" x14ac:dyDescent="0.35">
      <c r="A6845" s="37" t="s">
        <v>11122</v>
      </c>
      <c r="B6845" s="38">
        <v>-34.470154729999997</v>
      </c>
      <c r="C6845" s="38">
        <v>-58.512833999999998</v>
      </c>
      <c r="D6845" s="38">
        <v>0.1077973321080208</v>
      </c>
      <c r="E6845" s="38">
        <v>9.3968283385038376E-2</v>
      </c>
      <c r="F6845" s="38"/>
    </row>
    <row r="6846" spans="1:6" x14ac:dyDescent="0.35">
      <c r="A6846" s="37" t="s">
        <v>11123</v>
      </c>
      <c r="B6846" s="38">
        <v>-34.467252909999999</v>
      </c>
      <c r="C6846" s="38">
        <v>-58.510783879999998</v>
      </c>
      <c r="D6846" s="38">
        <v>6.0664422810077667E-2</v>
      </c>
      <c r="E6846" s="38">
        <v>6.9341727278449325E-2</v>
      </c>
      <c r="F6846" s="38">
        <v>25.925925925925924</v>
      </c>
    </row>
    <row r="6847" spans="1:6" x14ac:dyDescent="0.35">
      <c r="A6847" s="37" t="s">
        <v>11124</v>
      </c>
      <c r="B6847" s="38">
        <v>-34.487394209999998</v>
      </c>
      <c r="C6847" s="38">
        <v>-58.501345839999999</v>
      </c>
      <c r="D6847" s="38">
        <v>1.1301218532025811E-2</v>
      </c>
      <c r="E6847" s="38">
        <v>7.7968489780852746E-2</v>
      </c>
      <c r="F6847" s="38">
        <v>24.347826086956523</v>
      </c>
    </row>
    <row r="6848" spans="1:6" x14ac:dyDescent="0.35">
      <c r="A6848" s="37" t="s">
        <v>11125</v>
      </c>
      <c r="B6848" s="38">
        <v>-34.495507029999999</v>
      </c>
      <c r="C6848" s="38">
        <v>-58.548304770000001</v>
      </c>
      <c r="D6848" s="38">
        <v>0.19586125016212461</v>
      </c>
      <c r="E6848" s="38">
        <v>0.14382110526030131</v>
      </c>
      <c r="F6848" s="38">
        <v>20.454545454545457</v>
      </c>
    </row>
    <row r="6849" spans="1:6" x14ac:dyDescent="0.35">
      <c r="A6849" s="37" t="s">
        <v>11126</v>
      </c>
      <c r="B6849" s="38">
        <v>-34.510365980000003</v>
      </c>
      <c r="C6849" s="38">
        <v>-58.570157369999997</v>
      </c>
      <c r="D6849" s="38">
        <v>0.25895783305168152</v>
      </c>
      <c r="E6849" s="38">
        <v>0.27076312496855448</v>
      </c>
      <c r="F6849" s="38">
        <v>49.6</v>
      </c>
    </row>
    <row r="6850" spans="1:6" x14ac:dyDescent="0.35">
      <c r="A6850" s="37" t="s">
        <v>11127</v>
      </c>
      <c r="B6850" s="38">
        <v>-34.502841660000001</v>
      </c>
      <c r="C6850" s="38">
        <v>-58.559295280000001</v>
      </c>
      <c r="D6850" s="38">
        <v>0.44355934858322138</v>
      </c>
      <c r="E6850" s="38">
        <v>0.30275962693350661</v>
      </c>
      <c r="F6850" s="38">
        <v>46.05263157894737</v>
      </c>
    </row>
    <row r="6851" spans="1:6" x14ac:dyDescent="0.35">
      <c r="A6851" s="37" t="s">
        <v>11128</v>
      </c>
      <c r="B6851" s="38">
        <v>-34.519555629999999</v>
      </c>
      <c r="C6851" s="38">
        <v>-58.551723860000003</v>
      </c>
      <c r="D6851" s="38">
        <v>0.19739340245723719</v>
      </c>
      <c r="E6851" s="38">
        <v>0.20000412149561769</v>
      </c>
      <c r="F6851" s="38">
        <v>38.983050847457626</v>
      </c>
    </row>
    <row r="6852" spans="1:6" x14ac:dyDescent="0.35">
      <c r="A6852" s="37" t="s">
        <v>11129</v>
      </c>
      <c r="B6852" s="38">
        <v>-34.463310120000003</v>
      </c>
      <c r="C6852" s="38">
        <v>-58.506288859999998</v>
      </c>
      <c r="D6852" s="38">
        <v>0.1066572964191437</v>
      </c>
      <c r="E6852" s="38">
        <v>9.0187280128399536E-2</v>
      </c>
      <c r="F6852" s="38">
        <v>47.058823529411761</v>
      </c>
    </row>
    <row r="6853" spans="1:6" x14ac:dyDescent="0.35">
      <c r="A6853" s="37" t="s">
        <v>11130</v>
      </c>
      <c r="B6853" s="38">
        <v>-34.465833500000002</v>
      </c>
      <c r="C6853" s="38">
        <v>-58.537115550000003</v>
      </c>
      <c r="D6853" s="38">
        <v>0.35011968016624451</v>
      </c>
      <c r="E6853" s="38">
        <v>0.37815140767229932</v>
      </c>
      <c r="F6853" s="38">
        <v>50</v>
      </c>
    </row>
    <row r="6854" spans="1:6" x14ac:dyDescent="0.35">
      <c r="A6854" s="37" t="s">
        <v>11131</v>
      </c>
      <c r="B6854" s="38">
        <v>-34.479230950000002</v>
      </c>
      <c r="C6854" s="38">
        <v>-58.581369080000002</v>
      </c>
      <c r="D6854" s="38">
        <v>0.44718387722969061</v>
      </c>
      <c r="E6854" s="38">
        <v>0.4879899157418145</v>
      </c>
      <c r="F6854" s="38">
        <v>48</v>
      </c>
    </row>
    <row r="6855" spans="1:6" x14ac:dyDescent="0.35">
      <c r="A6855" s="37" t="s">
        <v>11132</v>
      </c>
      <c r="B6855" s="38">
        <v>-34.516392060000001</v>
      </c>
      <c r="C6855" s="38">
        <v>-58.566639530000003</v>
      </c>
      <c r="D6855" s="38">
        <v>0.33216395974159241</v>
      </c>
      <c r="E6855" s="38">
        <v>0.32163707990395402</v>
      </c>
      <c r="F6855" s="38">
        <v>38.461538461538467</v>
      </c>
    </row>
    <row r="6856" spans="1:6" x14ac:dyDescent="0.35">
      <c r="A6856" s="37" t="s">
        <v>11133</v>
      </c>
      <c r="B6856" s="38">
        <v>-34.523653179999997</v>
      </c>
      <c r="C6856" s="38">
        <v>-58.559860550000003</v>
      </c>
      <c r="D6856" s="38">
        <v>0.27787098288536072</v>
      </c>
      <c r="E6856" s="38">
        <v>0.27844614731638062</v>
      </c>
      <c r="F6856" s="38">
        <v>38.94736842105263</v>
      </c>
    </row>
    <row r="6857" spans="1:6" x14ac:dyDescent="0.35">
      <c r="A6857" s="37" t="s">
        <v>11134</v>
      </c>
      <c r="B6857" s="38">
        <v>-34.522288600000003</v>
      </c>
      <c r="C6857" s="38">
        <v>-58.545165310000002</v>
      </c>
      <c r="D6857" s="38">
        <v>0.17607174813747409</v>
      </c>
      <c r="E6857" s="38">
        <v>0.16428456370319641</v>
      </c>
      <c r="F6857" s="38">
        <v>27.108433734939759</v>
      </c>
    </row>
    <row r="6858" spans="1:6" x14ac:dyDescent="0.35">
      <c r="A6858" s="37" t="s">
        <v>11135</v>
      </c>
      <c r="B6858" s="38">
        <v>-34.470135519999999</v>
      </c>
      <c r="C6858" s="38">
        <v>-58.520388760000003</v>
      </c>
      <c r="D6858" s="38">
        <v>0.1085448712110519</v>
      </c>
      <c r="E6858" s="38">
        <v>9.7655615291079953E-2</v>
      </c>
      <c r="F6858" s="38">
        <v>32.923832923832926</v>
      </c>
    </row>
    <row r="6859" spans="1:6" x14ac:dyDescent="0.35">
      <c r="A6859" s="37" t="s">
        <v>11136</v>
      </c>
      <c r="B6859" s="38">
        <v>-34.509557260000001</v>
      </c>
      <c r="C6859" s="38">
        <v>-58.570033930000001</v>
      </c>
      <c r="D6859" s="38">
        <v>0.2517734169960022</v>
      </c>
      <c r="E6859" s="38">
        <v>0.25617161314738418</v>
      </c>
      <c r="F6859" s="38">
        <v>33.794162826420894</v>
      </c>
    </row>
    <row r="6860" spans="1:6" x14ac:dyDescent="0.35">
      <c r="A6860" s="37" t="s">
        <v>11137</v>
      </c>
      <c r="B6860" s="38">
        <v>-34.490235400000003</v>
      </c>
      <c r="C6860" s="38">
        <v>-58.521227230000001</v>
      </c>
      <c r="D6860" s="38">
        <v>0.18214043974876401</v>
      </c>
      <c r="E6860" s="38">
        <v>0.16855241559647219</v>
      </c>
      <c r="F6860" s="38">
        <v>26.923076923076923</v>
      </c>
    </row>
    <row r="6861" spans="1:6" x14ac:dyDescent="0.35">
      <c r="A6861" s="37" t="s">
        <v>11138</v>
      </c>
      <c r="B6861" s="38">
        <v>-34.470261999999998</v>
      </c>
      <c r="C6861" s="38">
        <v>-58.518528719999999</v>
      </c>
      <c r="D6861" s="38">
        <v>6.1801008880138397E-2</v>
      </c>
      <c r="E6861" s="38">
        <v>9.2877038651042521E-2</v>
      </c>
      <c r="F6861" s="38">
        <v>32.944606413994173</v>
      </c>
    </row>
    <row r="6862" spans="1:6" x14ac:dyDescent="0.35">
      <c r="A6862" s="37" t="s">
        <v>11139</v>
      </c>
      <c r="B6862" s="38">
        <v>-34.508390779999999</v>
      </c>
      <c r="C6862" s="38">
        <v>-58.537946439999999</v>
      </c>
      <c r="D6862" s="38">
        <v>0.14817909896373749</v>
      </c>
      <c r="E6862" s="38">
        <v>0.1425907273466388</v>
      </c>
      <c r="F6862" s="38">
        <v>25.992779783393498</v>
      </c>
    </row>
    <row r="6863" spans="1:6" x14ac:dyDescent="0.35">
      <c r="A6863" s="37" t="s">
        <v>11140</v>
      </c>
      <c r="B6863" s="38">
        <v>-34.470923249999998</v>
      </c>
      <c r="C6863" s="38">
        <v>-58.510466950000001</v>
      </c>
      <c r="D6863" s="38">
        <v>8.6726270616054535E-2</v>
      </c>
      <c r="E6863" s="38">
        <v>8.500370693703492E-2</v>
      </c>
      <c r="F6863" s="38">
        <v>20.304568527918782</v>
      </c>
    </row>
    <row r="6864" spans="1:6" x14ac:dyDescent="0.35">
      <c r="A6864" s="37" t="s">
        <v>11141</v>
      </c>
      <c r="B6864" s="38">
        <v>-34.496266570000003</v>
      </c>
      <c r="C6864" s="38">
        <v>-58.524178190000001</v>
      </c>
      <c r="D6864" s="38">
        <v>0.1489697992801666</v>
      </c>
      <c r="E6864" s="38">
        <v>0.1309803410156353</v>
      </c>
      <c r="F6864" s="38">
        <v>19.724137931034484</v>
      </c>
    </row>
    <row r="6865" spans="1:6" x14ac:dyDescent="0.35">
      <c r="A6865" s="37" t="s">
        <v>11142</v>
      </c>
      <c r="B6865" s="38">
        <v>-34.482681579999998</v>
      </c>
      <c r="C6865" s="38">
        <v>-58.505669939999997</v>
      </c>
      <c r="D6865" s="38">
        <v>0.1139577180147171</v>
      </c>
      <c r="E6865" s="38">
        <v>9.9332270199536443E-2</v>
      </c>
      <c r="F6865" s="38">
        <v>32.653061224489797</v>
      </c>
    </row>
    <row r="6866" spans="1:6" x14ac:dyDescent="0.35">
      <c r="A6866" s="37" t="s">
        <v>11143</v>
      </c>
      <c r="B6866" s="38">
        <v>-34.513943449999999</v>
      </c>
      <c r="C6866" s="38">
        <v>-58.532568130000001</v>
      </c>
      <c r="D6866" s="38">
        <v>0.16080465912818909</v>
      </c>
      <c r="E6866" s="38">
        <v>0.1157053732830617</v>
      </c>
      <c r="F6866" s="38">
        <v>20.202020202020201</v>
      </c>
    </row>
    <row r="6867" spans="1:6" x14ac:dyDescent="0.35">
      <c r="A6867" s="37" t="s">
        <v>11144</v>
      </c>
      <c r="B6867" s="38">
        <v>-34.471296590000001</v>
      </c>
      <c r="C6867" s="38">
        <v>-58.531334780000002</v>
      </c>
      <c r="D6867" s="38">
        <v>0.33491456508636469</v>
      </c>
      <c r="E6867" s="38">
        <v>0.29331774968239999</v>
      </c>
      <c r="F6867" s="38">
        <v>36.50306748466258</v>
      </c>
    </row>
    <row r="6868" spans="1:6" x14ac:dyDescent="0.35">
      <c r="A6868" s="37" t="s">
        <v>11145</v>
      </c>
      <c r="B6868" s="38">
        <v>-34.47128756</v>
      </c>
      <c r="C6868" s="38">
        <v>-58.51121972</v>
      </c>
      <c r="D6868" s="38">
        <v>0.1096169278025627</v>
      </c>
      <c r="E6868" s="38">
        <v>9.4259012882646764E-2</v>
      </c>
      <c r="F6868" s="38">
        <v>29.568106312292358</v>
      </c>
    </row>
    <row r="6869" spans="1:6" x14ac:dyDescent="0.35">
      <c r="A6869" s="37" t="s">
        <v>11146</v>
      </c>
      <c r="B6869" s="38">
        <v>-34.502705200000001</v>
      </c>
      <c r="C6869" s="38">
        <v>-58.569647930000002</v>
      </c>
      <c r="D6869" s="38">
        <v>0.42038571834564209</v>
      </c>
      <c r="E6869" s="38">
        <v>0.37160060655426341</v>
      </c>
      <c r="F6869" s="38">
        <v>29.636711281070742</v>
      </c>
    </row>
    <row r="6870" spans="1:6" x14ac:dyDescent="0.35">
      <c r="A6870" s="37" t="s">
        <v>2263</v>
      </c>
      <c r="B6870" s="38">
        <v>-34.512235709999999</v>
      </c>
      <c r="C6870" s="38">
        <v>-58.566866580000003</v>
      </c>
      <c r="D6870" s="38">
        <v>0.25143814086914063</v>
      </c>
      <c r="E6870" s="38">
        <v>0.29326380375358801</v>
      </c>
      <c r="F6870" s="38"/>
    </row>
    <row r="6871" spans="1:6" x14ac:dyDescent="0.35">
      <c r="A6871" s="37" t="s">
        <v>2267</v>
      </c>
      <c r="B6871" s="38">
        <v>-34.512300979999999</v>
      </c>
      <c r="C6871" s="38">
        <v>-58.566942660000002</v>
      </c>
      <c r="D6871" s="38">
        <v>0.25143814086914063</v>
      </c>
      <c r="E6871" s="38">
        <v>0.29326380375358801</v>
      </c>
      <c r="F6871" s="38"/>
    </row>
    <row r="6872" spans="1:6" x14ac:dyDescent="0.35">
      <c r="A6872" s="37" t="s">
        <v>11147</v>
      </c>
      <c r="B6872" s="38">
        <v>-34.496200790000003</v>
      </c>
      <c r="C6872" s="38">
        <v>-58.521666770000003</v>
      </c>
      <c r="D6872" s="38">
        <v>0.1500890851020813</v>
      </c>
      <c r="E6872" s="38">
        <v>0.1398783579871461</v>
      </c>
      <c r="F6872" s="38">
        <v>12.992125984251967</v>
      </c>
    </row>
    <row r="6873" spans="1:6" x14ac:dyDescent="0.35">
      <c r="A6873" s="37" t="s">
        <v>11148</v>
      </c>
      <c r="B6873" s="38">
        <v>-34.470748839999999</v>
      </c>
      <c r="C6873" s="38">
        <v>-58.53244961</v>
      </c>
      <c r="D6873" s="38">
        <v>0.34478095173835749</v>
      </c>
      <c r="E6873" s="38">
        <v>0.33519223959822397</v>
      </c>
      <c r="F6873" s="38">
        <v>29.411764705882355</v>
      </c>
    </row>
    <row r="6874" spans="1:6" x14ac:dyDescent="0.35">
      <c r="A6874" s="37" t="s">
        <v>11149</v>
      </c>
      <c r="B6874" s="38">
        <v>-34.479731690000001</v>
      </c>
      <c r="C6874" s="38">
        <v>-58.578977620000003</v>
      </c>
      <c r="D6874" s="38">
        <v>0.28061869740486151</v>
      </c>
      <c r="E6874" s="38">
        <v>0.29561958668960459</v>
      </c>
      <c r="F6874" s="38">
        <v>28.13688212927757</v>
      </c>
    </row>
    <row r="6875" spans="1:6" x14ac:dyDescent="0.35">
      <c r="A6875" s="37" t="s">
        <v>11150</v>
      </c>
      <c r="B6875" s="38">
        <v>-34.466905009999998</v>
      </c>
      <c r="C6875" s="38">
        <v>-58.512816239999999</v>
      </c>
      <c r="D6875" s="38">
        <v>6.6779717803001404E-2</v>
      </c>
      <c r="E6875" s="38">
        <v>6.8690841135225791E-2</v>
      </c>
      <c r="F6875" s="38">
        <v>27.322404371584703</v>
      </c>
    </row>
    <row r="6876" spans="1:6" x14ac:dyDescent="0.35">
      <c r="A6876" s="37" t="s">
        <v>11151</v>
      </c>
      <c r="B6876" s="38">
        <v>-34.502935350000001</v>
      </c>
      <c r="C6876" s="38">
        <v>-58.560488820000003</v>
      </c>
      <c r="D6876" s="38">
        <v>0.18864262104034421</v>
      </c>
      <c r="E6876" s="38">
        <v>0.28896282101050019</v>
      </c>
      <c r="F6876" s="38">
        <v>29.233870967741936</v>
      </c>
    </row>
    <row r="6877" spans="1:6" x14ac:dyDescent="0.35">
      <c r="A6877" s="37" t="s">
        <v>11152</v>
      </c>
      <c r="B6877" s="38">
        <v>-34.470154540000003</v>
      </c>
      <c r="C6877" s="38">
        <v>-58.520403909999999</v>
      </c>
      <c r="D6877" s="38">
        <v>0.1085448712110519</v>
      </c>
      <c r="E6877" s="38">
        <v>9.7977735690380402E-2</v>
      </c>
      <c r="F6877" s="38"/>
    </row>
    <row r="6878" spans="1:6" x14ac:dyDescent="0.35">
      <c r="A6878" s="37" t="s">
        <v>11153</v>
      </c>
      <c r="B6878" s="38">
        <v>-34.470055960000003</v>
      </c>
      <c r="C6878" s="38">
        <v>-58.512948049999999</v>
      </c>
      <c r="D6878" s="38">
        <v>0.1077973321080208</v>
      </c>
      <c r="E6878" s="38">
        <v>9.3233457288226559E-2</v>
      </c>
      <c r="F6878" s="38">
        <v>39.718309859154935</v>
      </c>
    </row>
    <row r="6879" spans="1:6" x14ac:dyDescent="0.35">
      <c r="A6879" s="37" t="s">
        <v>11154</v>
      </c>
      <c r="B6879" s="38">
        <v>-34.47027782</v>
      </c>
      <c r="C6879" s="38">
        <v>-58.520684680000002</v>
      </c>
      <c r="D6879" s="38">
        <v>0.11318047344684599</v>
      </c>
      <c r="E6879" s="38">
        <v>9.9604154174978088E-2</v>
      </c>
      <c r="F6879" s="38">
        <v>42.675159235668794</v>
      </c>
    </row>
    <row r="6880" spans="1:6" x14ac:dyDescent="0.35">
      <c r="A6880" s="37" t="s">
        <v>11155</v>
      </c>
      <c r="B6880" s="38">
        <v>-34.457588690000001</v>
      </c>
      <c r="C6880" s="38">
        <v>-58.521808409999998</v>
      </c>
      <c r="D6880" s="38">
        <v>7.1280986070632935E-2</v>
      </c>
      <c r="E6880" s="38">
        <v>7.1340362465864907E-2</v>
      </c>
      <c r="F6880" s="38">
        <v>37.398373983739837</v>
      </c>
    </row>
    <row r="6881" spans="1:6" x14ac:dyDescent="0.35">
      <c r="A6881" s="37" t="s">
        <v>11156</v>
      </c>
      <c r="B6881" s="38">
        <v>-34.481573500000003</v>
      </c>
      <c r="C6881" s="38">
        <v>-58.497087180000001</v>
      </c>
      <c r="D6881" s="38">
        <v>1.9358322024345401E-2</v>
      </c>
      <c r="E6881" s="38">
        <v>2.1779867869458701E-2</v>
      </c>
      <c r="F6881" s="38">
        <v>16.988416988416986</v>
      </c>
    </row>
    <row r="6882" spans="1:6" x14ac:dyDescent="0.35">
      <c r="A6882" s="37" t="s">
        <v>11157</v>
      </c>
      <c r="B6882" s="38">
        <v>-34.46471888</v>
      </c>
      <c r="C6882" s="38">
        <v>-58.53228927</v>
      </c>
      <c r="D6882" s="38">
        <v>0.2301056832075119</v>
      </c>
      <c r="E6882" s="38">
        <v>0.26554414629936218</v>
      </c>
      <c r="F6882" s="38">
        <v>58.18181818181818</v>
      </c>
    </row>
    <row r="6883" spans="1:6" x14ac:dyDescent="0.35">
      <c r="A6883" s="37" t="s">
        <v>11158</v>
      </c>
      <c r="B6883" s="38">
        <v>-34.489442670000003</v>
      </c>
      <c r="C6883" s="38">
        <v>-58.557613459999999</v>
      </c>
      <c r="D6883" s="38">
        <v>0.1084996089339256</v>
      </c>
      <c r="E6883" s="38">
        <v>8.4308423907370186E-2</v>
      </c>
      <c r="F6883" s="38">
        <v>37.431693989071043</v>
      </c>
    </row>
    <row r="6884" spans="1:6" x14ac:dyDescent="0.35">
      <c r="A6884" s="37" t="s">
        <v>11159</v>
      </c>
      <c r="B6884" s="38">
        <v>-34.516207209999997</v>
      </c>
      <c r="C6884" s="38">
        <v>-58.566443049999997</v>
      </c>
      <c r="D6884" s="38">
        <v>0.33216395974159241</v>
      </c>
      <c r="E6884" s="38">
        <v>0.31850036075620941</v>
      </c>
      <c r="F6884" s="38">
        <v>39.11845730027548</v>
      </c>
    </row>
    <row r="6885" spans="1:6" x14ac:dyDescent="0.35">
      <c r="A6885" s="37" t="s">
        <v>11160</v>
      </c>
      <c r="B6885" s="38">
        <v>-34.482612279999998</v>
      </c>
      <c r="C6885" s="38">
        <v>-58.50562558</v>
      </c>
      <c r="D6885" s="38">
        <v>0.1173981577157974</v>
      </c>
      <c r="E6885" s="38">
        <v>9.4312945864849576E-2</v>
      </c>
      <c r="F6885" s="38">
        <v>43.382352941176471</v>
      </c>
    </row>
    <row r="6886" spans="1:6" x14ac:dyDescent="0.35">
      <c r="A6886" s="37" t="s">
        <v>11161</v>
      </c>
      <c r="B6886" s="38">
        <v>-34.49148469</v>
      </c>
      <c r="C6886" s="38">
        <v>-58.510675569999997</v>
      </c>
      <c r="D6886" s="38">
        <v>4.7914493829011917E-2</v>
      </c>
      <c r="E6886" s="38">
        <v>4.9545423505274022E-2</v>
      </c>
      <c r="F6886" s="38">
        <v>24.210526315789473</v>
      </c>
    </row>
    <row r="6887" spans="1:6" x14ac:dyDescent="0.35">
      <c r="A6887" s="37" t="s">
        <v>11162</v>
      </c>
      <c r="B6887" s="38">
        <v>-34.49196019</v>
      </c>
      <c r="C6887" s="38">
        <v>-58.498801149999998</v>
      </c>
      <c r="D6887" s="38">
        <v>2.6765014044940472E-3</v>
      </c>
      <c r="E6887" s="38">
        <v>5.9690575454650181E-2</v>
      </c>
      <c r="F6887" s="38">
        <v>45.197740112994353</v>
      </c>
    </row>
    <row r="6888" spans="1:6" x14ac:dyDescent="0.35">
      <c r="A6888" s="37" t="s">
        <v>11163</v>
      </c>
      <c r="B6888" s="38">
        <v>-34.466139720000001</v>
      </c>
      <c r="C6888" s="38">
        <v>-58.522093810000001</v>
      </c>
      <c r="D6888" s="38">
        <v>7.3765747249126434E-2</v>
      </c>
      <c r="E6888" s="38">
        <v>8.7765354249212474E-2</v>
      </c>
      <c r="F6888" s="38">
        <v>22.929936305732486</v>
      </c>
    </row>
    <row r="6889" spans="1:6" x14ac:dyDescent="0.35">
      <c r="A6889" s="37" t="s">
        <v>11164</v>
      </c>
      <c r="B6889" s="38">
        <v>-34.522376819999998</v>
      </c>
      <c r="C6889" s="38">
        <v>-58.545174340000003</v>
      </c>
      <c r="D6889" s="38">
        <v>0.17607174813747409</v>
      </c>
      <c r="E6889" s="38">
        <v>0.1630433671590355</v>
      </c>
      <c r="F6889" s="38">
        <v>33.802816901408448</v>
      </c>
    </row>
    <row r="6890" spans="1:6" x14ac:dyDescent="0.35">
      <c r="A6890" s="37" t="s">
        <v>11165</v>
      </c>
      <c r="B6890" s="38">
        <v>-34.506860840000002</v>
      </c>
      <c r="C6890" s="38">
        <v>-58.560651870000001</v>
      </c>
      <c r="D6890" s="38">
        <v>0.41520464420318598</v>
      </c>
      <c r="E6890" s="38">
        <v>0.41074923591481322</v>
      </c>
      <c r="F6890" s="38">
        <v>47.457627118644069</v>
      </c>
    </row>
    <row r="6891" spans="1:6" x14ac:dyDescent="0.35">
      <c r="A6891" s="37" t="s">
        <v>11166</v>
      </c>
      <c r="B6891" s="38">
        <v>-34.501593409999998</v>
      </c>
      <c r="C6891" s="38">
        <v>-58.517309789999999</v>
      </c>
      <c r="D6891" s="38">
        <v>0.13725775480270391</v>
      </c>
      <c r="E6891" s="38">
        <v>0.1355436299192278</v>
      </c>
      <c r="F6891" s="38">
        <v>19.047619047619047</v>
      </c>
    </row>
    <row r="6892" spans="1:6" x14ac:dyDescent="0.35">
      <c r="A6892" s="37" t="s">
        <v>11167</v>
      </c>
      <c r="B6892" s="38">
        <v>-34.478852529999998</v>
      </c>
      <c r="C6892" s="38">
        <v>-58.581256969999998</v>
      </c>
      <c r="D6892" s="38">
        <v>0.44718387722969061</v>
      </c>
      <c r="E6892" s="38">
        <v>0.51859561167657375</v>
      </c>
      <c r="F6892" s="38">
        <v>52.995391705069125</v>
      </c>
    </row>
    <row r="6893" spans="1:6" x14ac:dyDescent="0.35">
      <c r="A6893" s="37" t="s">
        <v>11168</v>
      </c>
      <c r="B6893" s="38">
        <v>-34.509913709999999</v>
      </c>
      <c r="C6893" s="38">
        <v>-58.569603649999998</v>
      </c>
      <c r="D6893" s="38">
        <v>0.26283198595047003</v>
      </c>
      <c r="E6893" s="38">
        <v>0.25659358749787009</v>
      </c>
      <c r="F6893" s="38">
        <v>45.979381443298969</v>
      </c>
    </row>
    <row r="6894" spans="1:6" x14ac:dyDescent="0.35">
      <c r="A6894" s="37" t="s">
        <v>11169</v>
      </c>
      <c r="B6894" s="38">
        <v>-34.494649539999998</v>
      </c>
      <c r="C6894" s="38">
        <v>-58.5848522</v>
      </c>
      <c r="D6894" s="38">
        <v>0.57007837295532227</v>
      </c>
      <c r="E6894" s="38">
        <v>0.56611480524665436</v>
      </c>
      <c r="F6894" s="38">
        <v>67.021276595744681</v>
      </c>
    </row>
    <row r="6895" spans="1:6" x14ac:dyDescent="0.35">
      <c r="A6895" s="37" t="s">
        <v>11170</v>
      </c>
      <c r="B6895" s="38">
        <v>-34.500398609999998</v>
      </c>
      <c r="C6895" s="38">
        <v>-58.576379850000002</v>
      </c>
      <c r="D6895" s="38">
        <v>0.43867269158363342</v>
      </c>
      <c r="E6895" s="38">
        <v>0.42480468669453181</v>
      </c>
      <c r="F6895" s="38">
        <v>42.735042735042732</v>
      </c>
    </row>
    <row r="6896" spans="1:6" x14ac:dyDescent="0.35">
      <c r="A6896" s="37" t="s">
        <v>11171</v>
      </c>
      <c r="B6896" s="38">
        <v>-34.472660830000002</v>
      </c>
      <c r="C6896" s="38">
        <v>-58.554115930000002</v>
      </c>
      <c r="D6896" s="38">
        <v>0.26198765635490417</v>
      </c>
      <c r="E6896" s="38">
        <v>0.27216337662604118</v>
      </c>
      <c r="F6896" s="38">
        <v>47.337278106508876</v>
      </c>
    </row>
    <row r="6897" spans="1:6" x14ac:dyDescent="0.35">
      <c r="A6897" s="37" t="s">
        <v>11172</v>
      </c>
      <c r="B6897" s="38">
        <v>-34.509012370000001</v>
      </c>
      <c r="C6897" s="38">
        <v>-58.546500639999998</v>
      </c>
      <c r="D6897" s="38">
        <v>0.17607562243938449</v>
      </c>
      <c r="E6897" s="38">
        <v>0.12925815872020191</v>
      </c>
      <c r="F6897" s="38">
        <v>40.399002493765586</v>
      </c>
    </row>
    <row r="6898" spans="1:6" x14ac:dyDescent="0.35">
      <c r="A6898" s="37" t="s">
        <v>11173</v>
      </c>
      <c r="B6898" s="38">
        <v>-34.52336494</v>
      </c>
      <c r="C6898" s="38">
        <v>-58.56021337</v>
      </c>
      <c r="D6898" s="38">
        <v>0.28025755286216741</v>
      </c>
      <c r="E6898" s="38">
        <v>0.27967960304684109</v>
      </c>
      <c r="F6898" s="38">
        <v>44.769874476987447</v>
      </c>
    </row>
    <row r="6899" spans="1:6" x14ac:dyDescent="0.35">
      <c r="A6899" s="37" t="s">
        <v>11174</v>
      </c>
      <c r="B6899" s="38">
        <v>-34.498486069999998</v>
      </c>
      <c r="C6899" s="38">
        <v>-58.524395519999999</v>
      </c>
      <c r="D6899" s="38">
        <v>0.11954491585493091</v>
      </c>
      <c r="E6899" s="38">
        <v>0.1174150502516164</v>
      </c>
      <c r="F6899" s="38">
        <v>35.245901639344261</v>
      </c>
    </row>
    <row r="6900" spans="1:6" x14ac:dyDescent="0.35">
      <c r="A6900" s="37" t="s">
        <v>11175</v>
      </c>
      <c r="B6900" s="38">
        <v>-34.46605023</v>
      </c>
      <c r="C6900" s="38">
        <v>-58.537320870000002</v>
      </c>
      <c r="D6900" s="38">
        <v>0.36477485299110413</v>
      </c>
      <c r="E6900" s="38">
        <v>0.38863825876461833</v>
      </c>
      <c r="F6900" s="38">
        <v>54.907161803713535</v>
      </c>
    </row>
    <row r="6901" spans="1:6" x14ac:dyDescent="0.35">
      <c r="A6901" s="37" t="s">
        <v>11176</v>
      </c>
      <c r="B6901" s="38">
        <v>-34.490295930000002</v>
      </c>
      <c r="C6901" s="38">
        <v>-58.584782580000002</v>
      </c>
      <c r="D6901" s="38">
        <v>0.54014968872070313</v>
      </c>
      <c r="E6901" s="38">
        <v>0.46104779878729268</v>
      </c>
      <c r="F6901" s="38">
        <v>59.722222222222221</v>
      </c>
    </row>
    <row r="6902" spans="1:6" x14ac:dyDescent="0.35">
      <c r="A6902" s="37" t="s">
        <v>11177</v>
      </c>
      <c r="B6902" s="38">
        <v>-34.47351913</v>
      </c>
      <c r="C6902" s="38">
        <v>-58.54037555</v>
      </c>
      <c r="D6902" s="38">
        <v>0.84719282388687134</v>
      </c>
      <c r="E6902" s="38">
        <v>0.73732565431033859</v>
      </c>
      <c r="F6902" s="38">
        <v>68.939393939393938</v>
      </c>
    </row>
    <row r="6903" spans="1:6" x14ac:dyDescent="0.35">
      <c r="A6903" s="37" t="s">
        <v>11178</v>
      </c>
      <c r="B6903" s="38">
        <v>-34.463172280000002</v>
      </c>
      <c r="C6903" s="38">
        <v>-58.506449879999998</v>
      </c>
      <c r="D6903" s="38">
        <v>9.4810120761394501E-2</v>
      </c>
      <c r="E6903" s="38">
        <v>9.162931889295578E-2</v>
      </c>
      <c r="F6903" s="38">
        <v>53.061224489795919</v>
      </c>
    </row>
    <row r="6904" spans="1:6" x14ac:dyDescent="0.35">
      <c r="A6904" s="37" t="s">
        <v>11179</v>
      </c>
      <c r="B6904" s="38">
        <v>-34.503295530000003</v>
      </c>
      <c r="C6904" s="38">
        <v>-58.559954500000003</v>
      </c>
      <c r="D6904" s="38">
        <v>0.18864262104034421</v>
      </c>
      <c r="E6904" s="38">
        <v>0.32919343742164398</v>
      </c>
      <c r="F6904" s="38">
        <v>51.020408163265309</v>
      </c>
    </row>
    <row r="6905" spans="1:6" x14ac:dyDescent="0.35">
      <c r="A6905" s="37" t="s">
        <v>11180</v>
      </c>
      <c r="B6905" s="38">
        <v>-34.490284090000003</v>
      </c>
      <c r="C6905" s="38">
        <v>-58.584549699999997</v>
      </c>
      <c r="D6905" s="38">
        <v>0.54014968872070313</v>
      </c>
      <c r="E6905" s="38">
        <v>0.44644792495589508</v>
      </c>
      <c r="F6905" s="38">
        <v>62.886597938144327</v>
      </c>
    </row>
    <row r="6906" spans="1:6" x14ac:dyDescent="0.35">
      <c r="A6906" s="37" t="s">
        <v>11181</v>
      </c>
      <c r="B6906" s="38">
        <v>-34.515725619999998</v>
      </c>
      <c r="C6906" s="38">
        <v>-58.534790119999997</v>
      </c>
      <c r="D6906" s="38">
        <v>0.12858137488365171</v>
      </c>
      <c r="E6906" s="38">
        <v>0.1386027587087531</v>
      </c>
      <c r="F6906" s="38">
        <v>24.025974025974026</v>
      </c>
    </row>
    <row r="6907" spans="1:6" x14ac:dyDescent="0.35">
      <c r="A6907" s="37" t="s">
        <v>11182</v>
      </c>
      <c r="B6907" s="38">
        <v>-34.51507659</v>
      </c>
      <c r="C6907" s="38">
        <v>-58.552399100000002</v>
      </c>
      <c r="D6907" s="38">
        <v>0.20905676484107971</v>
      </c>
      <c r="E6907" s="38">
        <v>0.22126637399196619</v>
      </c>
      <c r="F6907" s="38">
        <v>46.961325966850829</v>
      </c>
    </row>
    <row r="6908" spans="1:6" x14ac:dyDescent="0.35">
      <c r="A6908" s="37" t="s">
        <v>11183</v>
      </c>
      <c r="B6908" s="38">
        <v>-34.466893570000003</v>
      </c>
      <c r="C6908" s="38">
        <v>-58.54922157</v>
      </c>
      <c r="D6908" s="38">
        <v>0.63975989818572998</v>
      </c>
      <c r="E6908" s="38">
        <v>0.60519819001893738</v>
      </c>
      <c r="F6908" s="38">
        <v>66.355140186915889</v>
      </c>
    </row>
    <row r="6909" spans="1:6" x14ac:dyDescent="0.35">
      <c r="A6909" s="37" t="s">
        <v>11184</v>
      </c>
      <c r="B6909" s="38">
        <v>-34.495480200000003</v>
      </c>
      <c r="C6909" s="38">
        <v>-58.577337409999998</v>
      </c>
      <c r="D6909" s="38">
        <v>0.48867836594581598</v>
      </c>
      <c r="E6909" s="38">
        <v>0.51077289355767741</v>
      </c>
      <c r="F6909" s="38">
        <v>37.430167597765362</v>
      </c>
    </row>
    <row r="6910" spans="1:6" x14ac:dyDescent="0.35">
      <c r="A6910" s="37" t="s">
        <v>11185</v>
      </c>
      <c r="B6910" s="38">
        <v>-34.470668770000003</v>
      </c>
      <c r="C6910" s="38">
        <v>-58.530764220000002</v>
      </c>
      <c r="D6910" s="38">
        <v>0.35155382752418518</v>
      </c>
      <c r="E6910" s="38">
        <v>0.29607319992941777</v>
      </c>
      <c r="F6910" s="38">
        <v>52.631578947368418</v>
      </c>
    </row>
    <row r="6911" spans="1:6" x14ac:dyDescent="0.35">
      <c r="A6911" s="37" t="s">
        <v>11186</v>
      </c>
      <c r="B6911" s="38">
        <v>-34.503513230000003</v>
      </c>
      <c r="C6911" s="38">
        <v>-58.559727250000002</v>
      </c>
      <c r="D6911" s="38">
        <v>0.348114013671875</v>
      </c>
      <c r="E6911" s="38">
        <v>0.34091260304322107</v>
      </c>
      <c r="F6911" s="38"/>
    </row>
    <row r="6912" spans="1:6" x14ac:dyDescent="0.35">
      <c r="A6912" s="37" t="s">
        <v>11187</v>
      </c>
      <c r="B6912" s="38">
        <v>-34.493366299999998</v>
      </c>
      <c r="C6912" s="38">
        <v>-58.522999419999998</v>
      </c>
      <c r="D6912" s="38">
        <v>0.17653687298297879</v>
      </c>
      <c r="E6912" s="38">
        <v>0.16837160168467341</v>
      </c>
      <c r="F6912" s="38"/>
    </row>
    <row r="6913" spans="1:6" x14ac:dyDescent="0.35">
      <c r="A6913" s="37" t="s">
        <v>11188</v>
      </c>
      <c r="B6913" s="38">
        <v>-34.471497710000001</v>
      </c>
      <c r="C6913" s="38">
        <v>-58.531192429999997</v>
      </c>
      <c r="D6913" s="38">
        <v>0.24484796822071081</v>
      </c>
      <c r="E6913" s="38">
        <v>0.2860840703878138</v>
      </c>
      <c r="F6913" s="38"/>
    </row>
    <row r="6914" spans="1:6" x14ac:dyDescent="0.35">
      <c r="A6914" s="37" t="s">
        <v>11189</v>
      </c>
      <c r="B6914" s="38">
        <v>-34.473030270000002</v>
      </c>
      <c r="C6914" s="38">
        <v>-58.540686370000003</v>
      </c>
      <c r="D6914" s="38">
        <v>0.84719282388687134</v>
      </c>
      <c r="E6914" s="38">
        <v>0.73957538761590658</v>
      </c>
      <c r="F6914" s="38"/>
    </row>
    <row r="6915" spans="1:6" x14ac:dyDescent="0.35">
      <c r="A6915" s="37" t="s">
        <v>11190</v>
      </c>
      <c r="B6915" s="38">
        <v>-33.331657040000003</v>
      </c>
      <c r="C6915" s="38">
        <v>-60.209144870000003</v>
      </c>
      <c r="D6915" s="38">
        <v>0.32735803723335272</v>
      </c>
      <c r="E6915" s="38">
        <v>0.20887463882162771</v>
      </c>
      <c r="F6915" s="38"/>
    </row>
    <row r="6916" spans="1:6" x14ac:dyDescent="0.35">
      <c r="A6916" s="37" t="s">
        <v>2279</v>
      </c>
      <c r="B6916" s="38">
        <v>-33.326136779999999</v>
      </c>
      <c r="C6916" s="38">
        <v>-60.235524130000002</v>
      </c>
      <c r="D6916" s="38">
        <v>0.56600284576416016</v>
      </c>
      <c r="E6916" s="38">
        <v>0.44854718872479032</v>
      </c>
      <c r="F6916" s="38"/>
    </row>
    <row r="6917" spans="1:6" x14ac:dyDescent="0.35">
      <c r="A6917" s="37" t="s">
        <v>2281</v>
      </c>
      <c r="B6917" s="38">
        <v>-33.37477329</v>
      </c>
      <c r="C6917" s="38">
        <v>-60.20318091</v>
      </c>
      <c r="D6917" s="38">
        <v>0.4858967661857605</v>
      </c>
      <c r="E6917" s="38">
        <v>0.4991759843117482</v>
      </c>
      <c r="F6917" s="38"/>
    </row>
    <row r="6918" spans="1:6" x14ac:dyDescent="0.35">
      <c r="A6918" s="37" t="s">
        <v>2283</v>
      </c>
      <c r="B6918" s="38">
        <v>-33.314280230000001</v>
      </c>
      <c r="C6918" s="38">
        <v>-60.254767090000001</v>
      </c>
      <c r="D6918" s="38">
        <v>0.60105359554290771</v>
      </c>
      <c r="E6918" s="38">
        <v>0.63363299270470941</v>
      </c>
      <c r="F6918" s="38"/>
    </row>
    <row r="6919" spans="1:6" x14ac:dyDescent="0.35">
      <c r="A6919" s="37" t="s">
        <v>2286</v>
      </c>
      <c r="B6919" s="38">
        <v>-33.305146379999996</v>
      </c>
      <c r="C6919" s="38">
        <v>-60.250506790000003</v>
      </c>
      <c r="D6919" s="38">
        <v>0.63759475946426392</v>
      </c>
      <c r="E6919" s="38">
        <v>0.6360858132441839</v>
      </c>
      <c r="F6919" s="38"/>
    </row>
    <row r="6920" spans="1:6" x14ac:dyDescent="0.35">
      <c r="A6920" s="37" t="s">
        <v>2288</v>
      </c>
      <c r="B6920" s="38">
        <v>-33.319032409999998</v>
      </c>
      <c r="C6920" s="38">
        <v>-60.24674435</v>
      </c>
      <c r="D6920" s="38">
        <v>0.63998764753341675</v>
      </c>
      <c r="E6920" s="38">
        <v>0.64359200828605223</v>
      </c>
      <c r="F6920" s="38"/>
    </row>
    <row r="6921" spans="1:6" x14ac:dyDescent="0.35">
      <c r="A6921" s="37" t="s">
        <v>2289</v>
      </c>
      <c r="B6921" s="38">
        <v>-33.342672469999997</v>
      </c>
      <c r="C6921" s="38">
        <v>-60.227004790000002</v>
      </c>
      <c r="D6921" s="38">
        <v>0.20735591650009161</v>
      </c>
      <c r="E6921" s="38">
        <v>0.22630029838336141</v>
      </c>
      <c r="F6921" s="38"/>
    </row>
    <row r="6922" spans="1:6" x14ac:dyDescent="0.35">
      <c r="A6922" s="37" t="s">
        <v>2291</v>
      </c>
      <c r="B6922" s="38">
        <v>-33.328767710000001</v>
      </c>
      <c r="C6922" s="38">
        <v>-60.231146449999997</v>
      </c>
      <c r="D6922" s="38">
        <v>0.22675502300262451</v>
      </c>
      <c r="E6922" s="38">
        <v>0.23875909802075981</v>
      </c>
      <c r="F6922" s="38"/>
    </row>
    <row r="6923" spans="1:6" x14ac:dyDescent="0.35">
      <c r="A6923" s="37" t="s">
        <v>2293</v>
      </c>
      <c r="B6923" s="38">
        <v>-33.358989430000001</v>
      </c>
      <c r="C6923" s="38">
        <v>-60.199532589999997</v>
      </c>
      <c r="D6923" s="38">
        <v>0.52462798357009888</v>
      </c>
      <c r="E6923" s="38">
        <v>0.53072638147407103</v>
      </c>
      <c r="F6923" s="38"/>
    </row>
    <row r="6924" spans="1:6" x14ac:dyDescent="0.35">
      <c r="A6924" s="37" t="s">
        <v>2294</v>
      </c>
      <c r="B6924" s="38">
        <v>-33.337921209999998</v>
      </c>
      <c r="C6924" s="38">
        <v>-60.223769189999999</v>
      </c>
      <c r="D6924" s="38">
        <v>8.6768820881843567E-2</v>
      </c>
      <c r="E6924" s="38">
        <v>9.6693597733974457E-2</v>
      </c>
      <c r="F6924" s="38"/>
    </row>
    <row r="6925" spans="1:6" x14ac:dyDescent="0.35">
      <c r="A6925" s="37" t="s">
        <v>2295</v>
      </c>
      <c r="B6925" s="38">
        <v>-33.403016979999997</v>
      </c>
      <c r="C6925" s="38">
        <v>-60.23701003</v>
      </c>
      <c r="D6925" s="38">
        <v>0.60196828842163086</v>
      </c>
      <c r="E6925" s="38">
        <v>0.57067198825604992</v>
      </c>
      <c r="F6925" s="38"/>
    </row>
    <row r="6926" spans="1:6" x14ac:dyDescent="0.35">
      <c r="A6926" s="37" t="s">
        <v>2297</v>
      </c>
      <c r="B6926" s="38">
        <v>-33.330109829999998</v>
      </c>
      <c r="C6926" s="38">
        <v>-60.217076300000002</v>
      </c>
      <c r="D6926" s="38">
        <v>0.14916890859603879</v>
      </c>
      <c r="E6926" s="38">
        <v>0.14110889179365979</v>
      </c>
      <c r="F6926" s="38"/>
    </row>
    <row r="6927" spans="1:6" x14ac:dyDescent="0.35">
      <c r="A6927" s="37" t="s">
        <v>2298</v>
      </c>
      <c r="B6927" s="38">
        <v>-33.329790510000002</v>
      </c>
      <c r="C6927" s="38">
        <v>-60.229531139999999</v>
      </c>
      <c r="D6927" s="38">
        <v>0.18833065032958979</v>
      </c>
      <c r="E6927" s="38">
        <v>0.2095560359378015</v>
      </c>
      <c r="F6927" s="38"/>
    </row>
    <row r="6928" spans="1:6" x14ac:dyDescent="0.35">
      <c r="A6928" s="37" t="s">
        <v>2299</v>
      </c>
      <c r="B6928" s="38">
        <v>-33.325722169999999</v>
      </c>
      <c r="C6928" s="38">
        <v>-60.239635200000002</v>
      </c>
      <c r="D6928" s="38">
        <v>0.58077418804168701</v>
      </c>
      <c r="E6928" s="38">
        <v>0.58944189217355514</v>
      </c>
      <c r="F6928" s="38"/>
    </row>
    <row r="6929" spans="1:6" x14ac:dyDescent="0.35">
      <c r="A6929" s="37" t="s">
        <v>2301</v>
      </c>
      <c r="B6929" s="38">
        <v>-33.337954949999997</v>
      </c>
      <c r="C6929" s="38">
        <v>-60.223734520000001</v>
      </c>
      <c r="D6929" s="38">
        <v>8.6768820881843567E-2</v>
      </c>
      <c r="E6929" s="38">
        <v>9.6693597733974457E-2</v>
      </c>
      <c r="F6929" s="38"/>
    </row>
    <row r="6930" spans="1:6" x14ac:dyDescent="0.35">
      <c r="A6930" s="37" t="s">
        <v>2302</v>
      </c>
      <c r="B6930" s="38">
        <v>-33.3466539</v>
      </c>
      <c r="C6930" s="38">
        <v>-60.212574189999998</v>
      </c>
      <c r="D6930" s="38">
        <v>0.23500575125217441</v>
      </c>
      <c r="E6930" s="38">
        <v>0.23047250783757159</v>
      </c>
      <c r="F6930" s="38"/>
    </row>
    <row r="6931" spans="1:6" x14ac:dyDescent="0.35">
      <c r="A6931" s="37" t="s">
        <v>2304</v>
      </c>
      <c r="B6931" s="38">
        <v>-33.352710209999998</v>
      </c>
      <c r="C6931" s="38">
        <v>-60.198012679999998</v>
      </c>
      <c r="D6931" s="38">
        <v>0.37959590554237371</v>
      </c>
      <c r="E6931" s="38">
        <v>0.3929942383577949</v>
      </c>
      <c r="F6931" s="38"/>
    </row>
    <row r="6932" spans="1:6" x14ac:dyDescent="0.35">
      <c r="A6932" s="37" t="s">
        <v>2290</v>
      </c>
      <c r="B6932" s="38">
        <v>-33.355914329999997</v>
      </c>
      <c r="C6932" s="38">
        <v>-60.197119739999998</v>
      </c>
      <c r="D6932" s="38">
        <v>0.50779056549072266</v>
      </c>
      <c r="E6932" s="38">
        <v>0.47042978515750478</v>
      </c>
      <c r="F6932" s="38"/>
    </row>
    <row r="6933" spans="1:6" x14ac:dyDescent="0.35">
      <c r="A6933" s="37" t="s">
        <v>2280</v>
      </c>
      <c r="B6933" s="38">
        <v>-33.314907650000002</v>
      </c>
      <c r="C6933" s="38">
        <v>-60.238065540000001</v>
      </c>
      <c r="D6933" s="38">
        <v>0.5355607271194458</v>
      </c>
      <c r="E6933" s="38">
        <v>0.53860694832272005</v>
      </c>
      <c r="F6933" s="38"/>
    </row>
    <row r="6934" spans="1:6" x14ac:dyDescent="0.35">
      <c r="A6934" s="37" t="s">
        <v>2292</v>
      </c>
      <c r="B6934" s="38">
        <v>-33.335337209999999</v>
      </c>
      <c r="C6934" s="38">
        <v>-60.217866540000003</v>
      </c>
      <c r="D6934" s="38">
        <v>9.0320520102977753E-2</v>
      </c>
      <c r="E6934" s="38">
        <v>9.7731315634316862E-2</v>
      </c>
      <c r="F6934" s="38"/>
    </row>
    <row r="6935" spans="1:6" x14ac:dyDescent="0.35">
      <c r="A6935" s="37" t="s">
        <v>2284</v>
      </c>
      <c r="B6935" s="38">
        <v>-33.30698099</v>
      </c>
      <c r="C6935" s="38">
        <v>-60.253565010000003</v>
      </c>
      <c r="D6935" s="38">
        <v>0.71159982681274414</v>
      </c>
      <c r="E6935" s="38">
        <v>0.71188245321574961</v>
      </c>
      <c r="F6935" s="38"/>
    </row>
    <row r="6936" spans="1:6" x14ac:dyDescent="0.35">
      <c r="A6936" s="37" t="s">
        <v>2282</v>
      </c>
      <c r="B6936" s="38">
        <v>-33.335340670000001</v>
      </c>
      <c r="C6936" s="38">
        <v>-60.237344180000001</v>
      </c>
      <c r="D6936" s="38">
        <v>0.6058812141418457</v>
      </c>
      <c r="E6936" s="38">
        <v>0.4311719574034214</v>
      </c>
      <c r="F6936" s="38"/>
    </row>
    <row r="6937" spans="1:6" x14ac:dyDescent="0.35">
      <c r="A6937" s="37" t="s">
        <v>11191</v>
      </c>
      <c r="B6937" s="38">
        <v>-33.333236390000003</v>
      </c>
      <c r="C6937" s="38">
        <v>-60.214904939999997</v>
      </c>
      <c r="D6937" s="38">
        <v>0.1084149107336998</v>
      </c>
      <c r="E6937" s="38">
        <v>9.6697043929551099E-2</v>
      </c>
      <c r="F6937" s="38">
        <v>34.693877551020407</v>
      </c>
    </row>
    <row r="6938" spans="1:6" x14ac:dyDescent="0.35">
      <c r="A6938" s="37" t="s">
        <v>11192</v>
      </c>
      <c r="B6938" s="38">
        <v>-33.328641359999999</v>
      </c>
      <c r="C6938" s="38">
        <v>-60.238418009999997</v>
      </c>
      <c r="D6938" s="38">
        <v>0.59968435764312744</v>
      </c>
      <c r="E6938" s="38">
        <v>0.6122108150172878</v>
      </c>
      <c r="F6938" s="38">
        <v>25.641025641025639</v>
      </c>
    </row>
    <row r="6939" spans="1:6" x14ac:dyDescent="0.35">
      <c r="A6939" s="37" t="s">
        <v>11193</v>
      </c>
      <c r="B6939" s="38">
        <v>-33.349552989999999</v>
      </c>
      <c r="C6939" s="38">
        <v>-60.239585550000001</v>
      </c>
      <c r="D6939" s="38">
        <v>0.55591386556625366</v>
      </c>
      <c r="E6939" s="38">
        <v>0.52528734919097686</v>
      </c>
      <c r="F6939" s="38">
        <v>30</v>
      </c>
    </row>
    <row r="6940" spans="1:6" x14ac:dyDescent="0.35">
      <c r="A6940" s="37" t="s">
        <v>11194</v>
      </c>
      <c r="B6940" s="38">
        <v>-33.342476220000002</v>
      </c>
      <c r="C6940" s="38">
        <v>-60.202471699999997</v>
      </c>
      <c r="D6940" s="38">
        <v>0.17255660891532901</v>
      </c>
      <c r="E6940" s="38">
        <v>0.16698425180382201</v>
      </c>
      <c r="F6940" s="38">
        <v>16.666666666666664</v>
      </c>
    </row>
    <row r="6941" spans="1:6" x14ac:dyDescent="0.35">
      <c r="A6941" s="37" t="s">
        <v>11195</v>
      </c>
      <c r="B6941" s="38">
        <v>-33.335462560000003</v>
      </c>
      <c r="C6941" s="38">
        <v>-60.221845799999997</v>
      </c>
      <c r="D6941" s="38">
        <v>0.15092216432094571</v>
      </c>
      <c r="E6941" s="38">
        <v>0.12896372191607949</v>
      </c>
      <c r="F6941" s="38">
        <v>40</v>
      </c>
    </row>
    <row r="6942" spans="1:6" x14ac:dyDescent="0.35">
      <c r="A6942" s="37" t="s">
        <v>11196</v>
      </c>
      <c r="B6942" s="38">
        <v>-33.329028600000001</v>
      </c>
      <c r="C6942" s="38">
        <v>-60.218648100000003</v>
      </c>
      <c r="D6942" s="38">
        <v>0.20860959589481351</v>
      </c>
      <c r="E6942" s="38">
        <v>0.1790561186093273</v>
      </c>
      <c r="F6942" s="38"/>
    </row>
    <row r="6943" spans="1:6" x14ac:dyDescent="0.35">
      <c r="A6943" s="37" t="s">
        <v>11197</v>
      </c>
      <c r="B6943" s="38">
        <v>-33.378758599999998</v>
      </c>
      <c r="C6943" s="38">
        <v>-60.178874350000001</v>
      </c>
      <c r="D6943" s="38">
        <v>0.23186825215816501</v>
      </c>
      <c r="E6943" s="38">
        <v>0.19292115989853351</v>
      </c>
      <c r="F6943" s="38"/>
    </row>
    <row r="6944" spans="1:6" x14ac:dyDescent="0.35">
      <c r="A6944" s="37" t="s">
        <v>11198</v>
      </c>
      <c r="B6944" s="38">
        <v>-33.33876154</v>
      </c>
      <c r="C6944" s="38">
        <v>-60.224149599999997</v>
      </c>
      <c r="D6944" s="38">
        <v>8.5327744483947754E-2</v>
      </c>
      <c r="E6944" s="38">
        <v>9.2903126238120928E-2</v>
      </c>
      <c r="F6944" s="38"/>
    </row>
    <row r="6945" spans="1:6" x14ac:dyDescent="0.35">
      <c r="A6945" s="37" t="s">
        <v>11199</v>
      </c>
      <c r="B6945" s="38">
        <v>-33.33869335</v>
      </c>
      <c r="C6945" s="38">
        <v>-60.224270910000001</v>
      </c>
      <c r="D6945" s="38">
        <v>8.5327744483947754E-2</v>
      </c>
      <c r="E6945" s="38">
        <v>9.2504421935269712E-2</v>
      </c>
      <c r="F6945" s="38"/>
    </row>
    <row r="6946" spans="1:6" x14ac:dyDescent="0.35">
      <c r="A6946" s="37" t="s">
        <v>11200</v>
      </c>
      <c r="B6946" s="38">
        <v>-33.378226329999997</v>
      </c>
      <c r="C6946" s="38">
        <v>-60.178012320000001</v>
      </c>
      <c r="D6946" s="38">
        <v>0.15397405624389651</v>
      </c>
      <c r="E6946" s="38">
        <v>0.19186853114012131</v>
      </c>
      <c r="F6946" s="38">
        <v>9.5833333333333339</v>
      </c>
    </row>
    <row r="6947" spans="1:6" x14ac:dyDescent="0.35">
      <c r="A6947" s="37" t="s">
        <v>11201</v>
      </c>
      <c r="B6947" s="38">
        <v>-33.31766013</v>
      </c>
      <c r="C6947" s="38">
        <v>-60.231719079999998</v>
      </c>
      <c r="D6947" s="38">
        <v>0.41538625955581671</v>
      </c>
      <c r="E6947" s="38">
        <v>0.4274291380031689</v>
      </c>
      <c r="F6947" s="38">
        <v>49.743589743589745</v>
      </c>
    </row>
    <row r="6948" spans="1:6" x14ac:dyDescent="0.35">
      <c r="A6948" s="37" t="s">
        <v>11202</v>
      </c>
      <c r="B6948" s="38">
        <v>-33.36569025</v>
      </c>
      <c r="C6948" s="38">
        <v>-60.294498910000002</v>
      </c>
      <c r="D6948" s="38">
        <v>0.54932099580764771</v>
      </c>
      <c r="E6948" s="38">
        <v>0.54316793382167816</v>
      </c>
      <c r="F6948" s="38">
        <v>46.296296296296298</v>
      </c>
    </row>
    <row r="6949" spans="1:6" x14ac:dyDescent="0.35">
      <c r="A6949" s="37" t="s">
        <v>11203</v>
      </c>
      <c r="B6949" s="38">
        <v>-33.349944110000003</v>
      </c>
      <c r="C6949" s="38">
        <v>-60.312290959999999</v>
      </c>
      <c r="D6949" s="38">
        <v>0.25029319524765009</v>
      </c>
      <c r="E6949" s="38">
        <v>0.2814455466611045</v>
      </c>
      <c r="F6949" s="38">
        <v>14.110429447852759</v>
      </c>
    </row>
    <row r="6950" spans="1:6" x14ac:dyDescent="0.35">
      <c r="A6950" s="37" t="s">
        <v>11204</v>
      </c>
      <c r="B6950" s="38">
        <v>-33.594322900000002</v>
      </c>
      <c r="C6950" s="38">
        <v>-60.357681419999999</v>
      </c>
      <c r="D6950" s="38">
        <v>0.18324138224124911</v>
      </c>
      <c r="E6950" s="38">
        <v>0.21489087021664571</v>
      </c>
      <c r="F6950" s="38">
        <v>17.857142857142858</v>
      </c>
    </row>
    <row r="6951" spans="1:6" x14ac:dyDescent="0.35">
      <c r="A6951" s="37" t="s">
        <v>11205</v>
      </c>
      <c r="B6951" s="38">
        <v>-33.366331170000002</v>
      </c>
      <c r="C6951" s="38">
        <v>-60.200546529999997</v>
      </c>
      <c r="D6951" s="38">
        <v>0.77652150392532349</v>
      </c>
      <c r="E6951" s="38">
        <v>0.74397542079289758</v>
      </c>
      <c r="F6951" s="38">
        <v>65.333333333333329</v>
      </c>
    </row>
    <row r="6952" spans="1:6" x14ac:dyDescent="0.35">
      <c r="A6952" s="37" t="s">
        <v>11206</v>
      </c>
      <c r="B6952" s="38">
        <v>-33.476948350000001</v>
      </c>
      <c r="C6952" s="38">
        <v>-60.286805889999997</v>
      </c>
      <c r="D6952" s="38">
        <v>0.2609407901763916</v>
      </c>
      <c r="E6952" s="38">
        <v>0.27720152906009132</v>
      </c>
      <c r="F6952" s="38">
        <v>16.494845360824741</v>
      </c>
    </row>
    <row r="6953" spans="1:6" x14ac:dyDescent="0.35">
      <c r="A6953" s="37" t="s">
        <v>11207</v>
      </c>
      <c r="B6953" s="38">
        <v>-33.334098300000001</v>
      </c>
      <c r="C6953" s="38">
        <v>-60.224145649999997</v>
      </c>
      <c r="D6953" s="38">
        <v>0.16253224015235901</v>
      </c>
      <c r="E6953" s="38">
        <v>0.14614601184924439</v>
      </c>
      <c r="F6953" s="38">
        <v>34.482758620689658</v>
      </c>
    </row>
    <row r="6954" spans="1:6" x14ac:dyDescent="0.35">
      <c r="A6954" s="37" t="s">
        <v>11208</v>
      </c>
      <c r="B6954" s="38">
        <v>-33.522703329999999</v>
      </c>
      <c r="C6954" s="38">
        <v>-60.318037789999998</v>
      </c>
      <c r="D6954" s="38">
        <v>0.32465726137161249</v>
      </c>
      <c r="E6954" s="38">
        <v>0.32613711390230388</v>
      </c>
      <c r="F6954" s="38">
        <v>33.333333333333329</v>
      </c>
    </row>
    <row r="6955" spans="1:6" x14ac:dyDescent="0.35">
      <c r="A6955" s="37" t="s">
        <v>11209</v>
      </c>
      <c r="B6955" s="38">
        <v>-33.341715120000003</v>
      </c>
      <c r="C6955" s="38">
        <v>-60.202714469999997</v>
      </c>
      <c r="D6955" s="38">
        <v>0.17255660891532901</v>
      </c>
      <c r="E6955" s="38">
        <v>0.16974261982573399</v>
      </c>
      <c r="F6955" s="38">
        <v>38.125</v>
      </c>
    </row>
    <row r="6956" spans="1:6" x14ac:dyDescent="0.35">
      <c r="A6956" s="37" t="s">
        <v>11210</v>
      </c>
      <c r="B6956" s="38">
        <v>-33.355578450000003</v>
      </c>
      <c r="C6956" s="38">
        <v>-60.197518760000001</v>
      </c>
      <c r="D6956" s="38">
        <v>0.44172367453575129</v>
      </c>
      <c r="E6956" s="38">
        <v>0.46327775220076239</v>
      </c>
      <c r="F6956" s="38">
        <v>35.789473684210527</v>
      </c>
    </row>
    <row r="6957" spans="1:6" x14ac:dyDescent="0.35">
      <c r="A6957" s="37" t="s">
        <v>11211</v>
      </c>
      <c r="B6957" s="38">
        <v>-33.371749540000003</v>
      </c>
      <c r="C6957" s="38">
        <v>-60.190519639999998</v>
      </c>
      <c r="D6957" s="38">
        <v>0.48304271697998052</v>
      </c>
      <c r="E6957" s="38">
        <v>0.4771183580160141</v>
      </c>
      <c r="F6957" s="38">
        <v>47.422680412371129</v>
      </c>
    </row>
    <row r="6958" spans="1:6" x14ac:dyDescent="0.35">
      <c r="A6958" s="37" t="s">
        <v>11212</v>
      </c>
      <c r="B6958" s="38">
        <v>-33.402185780000003</v>
      </c>
      <c r="C6958" s="38">
        <v>-60.238228720000002</v>
      </c>
      <c r="D6958" s="38">
        <v>0.57287222146987915</v>
      </c>
      <c r="E6958" s="38">
        <v>0.58475493267178535</v>
      </c>
      <c r="F6958" s="38">
        <v>37.5</v>
      </c>
    </row>
    <row r="6959" spans="1:6" x14ac:dyDescent="0.35">
      <c r="A6959" s="37" t="s">
        <v>11213</v>
      </c>
      <c r="B6959" s="38">
        <v>-33.32928003</v>
      </c>
      <c r="C6959" s="38">
        <v>-60.218717320000003</v>
      </c>
      <c r="D6959" s="38">
        <v>0.20860959589481351</v>
      </c>
      <c r="E6959" s="38">
        <v>0.17675251969032821</v>
      </c>
      <c r="F6959" s="38">
        <v>38.059701492537314</v>
      </c>
    </row>
    <row r="6960" spans="1:6" x14ac:dyDescent="0.35">
      <c r="A6960" s="37" t="s">
        <v>11214</v>
      </c>
      <c r="B6960" s="38">
        <v>-33.365820720000002</v>
      </c>
      <c r="C6960" s="38">
        <v>-60.18808714</v>
      </c>
      <c r="D6960" s="38">
        <v>0.44114115834236151</v>
      </c>
      <c r="E6960" s="38">
        <v>0.46190193543831509</v>
      </c>
      <c r="F6960" s="38">
        <v>55.445544554455452</v>
      </c>
    </row>
    <row r="6961" spans="1:6" x14ac:dyDescent="0.35">
      <c r="A6961" s="37" t="s">
        <v>11215</v>
      </c>
      <c r="B6961" s="38">
        <v>-33.334716419999999</v>
      </c>
      <c r="C6961" s="38">
        <v>-60.211476840000003</v>
      </c>
      <c r="D6961" s="38">
        <v>0.12465910613536831</v>
      </c>
      <c r="E6961" s="38">
        <v>0.116539007304488</v>
      </c>
      <c r="F6961" s="38">
        <v>25</v>
      </c>
    </row>
    <row r="6962" spans="1:6" x14ac:dyDescent="0.35">
      <c r="A6962" s="37" t="s">
        <v>11216</v>
      </c>
      <c r="B6962" s="38">
        <v>-33.300971939999997</v>
      </c>
      <c r="C6962" s="38">
        <v>-60.264718260000002</v>
      </c>
      <c r="D6962" s="38">
        <v>0.60609245300292969</v>
      </c>
      <c r="E6962" s="38">
        <v>0.63530876977103101</v>
      </c>
      <c r="F6962" s="38">
        <v>67.10526315789474</v>
      </c>
    </row>
    <row r="6963" spans="1:6" x14ac:dyDescent="0.35">
      <c r="A6963" s="37" t="s">
        <v>11217</v>
      </c>
      <c r="B6963" s="38">
        <v>-33.306618239999999</v>
      </c>
      <c r="C6963" s="38">
        <v>-60.254017599999997</v>
      </c>
      <c r="D6963" s="38">
        <v>0.69008487462997437</v>
      </c>
      <c r="E6963" s="38">
        <v>0.70327781471941209</v>
      </c>
      <c r="F6963" s="38">
        <v>54.814814814814817</v>
      </c>
    </row>
    <row r="6964" spans="1:6" x14ac:dyDescent="0.35">
      <c r="A6964" s="37" t="s">
        <v>11218</v>
      </c>
      <c r="B6964" s="38">
        <v>-33.32781318</v>
      </c>
      <c r="C6964" s="38">
        <v>-60.236610310000003</v>
      </c>
      <c r="D6964" s="38">
        <v>0.62489944696426392</v>
      </c>
      <c r="E6964" s="38">
        <v>0.55045411876730022</v>
      </c>
      <c r="F6964" s="38">
        <v>53.448275862068961</v>
      </c>
    </row>
    <row r="6965" spans="1:6" x14ac:dyDescent="0.35">
      <c r="A6965" s="37" t="s">
        <v>11219</v>
      </c>
      <c r="B6965" s="38">
        <v>-33.339044520000002</v>
      </c>
      <c r="C6965" s="38">
        <v>-60.223583949999998</v>
      </c>
      <c r="D6965" s="38">
        <v>8.5327744483947754E-2</v>
      </c>
      <c r="E6965" s="38">
        <v>9.2645637052399768E-2</v>
      </c>
      <c r="F6965" s="38">
        <v>30.418250950570343</v>
      </c>
    </row>
    <row r="6966" spans="1:6" x14ac:dyDescent="0.35">
      <c r="A6966" s="37" t="s">
        <v>11220</v>
      </c>
      <c r="B6966" s="38">
        <v>-33.47593036</v>
      </c>
      <c r="C6966" s="38">
        <v>-60.287637459999999</v>
      </c>
      <c r="D6966" s="38">
        <v>0.2609407901763916</v>
      </c>
      <c r="E6966" s="38">
        <v>0.26410260051488882</v>
      </c>
      <c r="F6966" s="38">
        <v>17.592592592592592</v>
      </c>
    </row>
    <row r="6967" spans="1:6" x14ac:dyDescent="0.35">
      <c r="A6967" s="37" t="s">
        <v>2317</v>
      </c>
      <c r="B6967" s="38">
        <v>-33.338842040000003</v>
      </c>
      <c r="C6967" s="38">
        <v>-60.213524849999999</v>
      </c>
      <c r="D6967" s="38">
        <v>0.1013073474168777</v>
      </c>
      <c r="E6967" s="38">
        <v>0.118998727712192</v>
      </c>
      <c r="F6967" s="38"/>
    </row>
    <row r="6968" spans="1:6" x14ac:dyDescent="0.35">
      <c r="A6968" s="37" t="s">
        <v>11221</v>
      </c>
      <c r="B6968" s="38">
        <v>-33.331067580000003</v>
      </c>
      <c r="C6968" s="38">
        <v>-60.217109659999998</v>
      </c>
      <c r="D6968" s="38">
        <v>0.1128492504358292</v>
      </c>
      <c r="E6968" s="38">
        <v>0.12754944091041881</v>
      </c>
      <c r="F6968" s="38">
        <v>31.195840554592717</v>
      </c>
    </row>
    <row r="6969" spans="1:6" x14ac:dyDescent="0.35">
      <c r="A6969" s="37" t="s">
        <v>2318</v>
      </c>
      <c r="B6969" s="38">
        <v>-33.352869859999998</v>
      </c>
      <c r="C6969" s="38">
        <v>-60.197558549999997</v>
      </c>
      <c r="D6969" s="38">
        <v>0.41629266738891602</v>
      </c>
      <c r="E6969" s="38">
        <v>0.39603295922279358</v>
      </c>
      <c r="F6969" s="38"/>
    </row>
    <row r="6970" spans="1:6" x14ac:dyDescent="0.35">
      <c r="A6970" s="37" t="s">
        <v>11222</v>
      </c>
      <c r="B6970" s="38">
        <v>-33.312543529999999</v>
      </c>
      <c r="C6970" s="38">
        <v>-60.251377509999998</v>
      </c>
      <c r="D6970" s="38">
        <v>0.55458104610443115</v>
      </c>
      <c r="E6970" s="38">
        <v>0.6004294885529412</v>
      </c>
      <c r="F6970" s="38">
        <v>41.590214067278289</v>
      </c>
    </row>
    <row r="6971" spans="1:6" x14ac:dyDescent="0.35">
      <c r="A6971" s="37" t="s">
        <v>11223</v>
      </c>
      <c r="B6971" s="38">
        <v>-33.350669480000001</v>
      </c>
      <c r="C6971" s="38">
        <v>-60.242475829999997</v>
      </c>
      <c r="D6971" s="38">
        <v>0.51028358936309814</v>
      </c>
      <c r="E6971" s="38">
        <v>0.54003258960114586</v>
      </c>
      <c r="F6971" s="38">
        <v>36.597938144329895</v>
      </c>
    </row>
    <row r="6972" spans="1:6" x14ac:dyDescent="0.35">
      <c r="A6972" s="37" t="s">
        <v>11224</v>
      </c>
      <c r="B6972" s="38">
        <v>-33.368330409999999</v>
      </c>
      <c r="C6972" s="38">
        <v>-60.197275130000001</v>
      </c>
      <c r="D6972" s="38">
        <v>0.69823122024536133</v>
      </c>
      <c r="E6972" s="38">
        <v>0.58554647564887996</v>
      </c>
      <c r="F6972" s="38">
        <v>31.25</v>
      </c>
    </row>
    <row r="6973" spans="1:6" x14ac:dyDescent="0.35">
      <c r="A6973" s="37" t="s">
        <v>11225</v>
      </c>
      <c r="B6973" s="38">
        <v>-33.327197120000001</v>
      </c>
      <c r="C6973" s="38">
        <v>-60.21597689</v>
      </c>
      <c r="D6973" s="38">
        <v>9.2465370893478394E-2</v>
      </c>
      <c r="E6973" s="38">
        <v>0.1253979466855526</v>
      </c>
      <c r="F6973" s="38">
        <v>27.120822622107969</v>
      </c>
    </row>
    <row r="6974" spans="1:6" x14ac:dyDescent="0.35">
      <c r="A6974" s="37" t="s">
        <v>11226</v>
      </c>
      <c r="B6974" s="38">
        <v>-33.378772759999997</v>
      </c>
      <c r="C6974" s="38">
        <v>-60.17910629</v>
      </c>
      <c r="D6974" s="38">
        <v>0.23186825215816501</v>
      </c>
      <c r="E6974" s="38">
        <v>0.19646180579156591</v>
      </c>
      <c r="F6974" s="38">
        <v>29.921259842519689</v>
      </c>
    </row>
    <row r="6975" spans="1:6" x14ac:dyDescent="0.35">
      <c r="A6975" s="37" t="s">
        <v>2311</v>
      </c>
      <c r="B6975" s="38">
        <v>-33.32210164</v>
      </c>
      <c r="C6975" s="38">
        <v>-60.230233679999998</v>
      </c>
      <c r="D6975" s="38">
        <v>0.37874263525009161</v>
      </c>
      <c r="E6975" s="38">
        <v>0.34840653743594879</v>
      </c>
      <c r="F6975" s="38"/>
    </row>
    <row r="6976" spans="1:6" x14ac:dyDescent="0.35">
      <c r="A6976" s="37" t="s">
        <v>11227</v>
      </c>
      <c r="B6976" s="38">
        <v>-33.339111950000003</v>
      </c>
      <c r="C6976" s="38">
        <v>-60.22426463</v>
      </c>
      <c r="D6976" s="38">
        <v>0.10120150446891781</v>
      </c>
      <c r="E6976" s="38">
        <v>9.3124600748221084E-2</v>
      </c>
      <c r="F6976" s="38">
        <v>13.380281690140844</v>
      </c>
    </row>
    <row r="6977" spans="1:6" x14ac:dyDescent="0.35">
      <c r="A6977" s="37" t="s">
        <v>11228</v>
      </c>
      <c r="B6977" s="38">
        <v>-33.595437080000004</v>
      </c>
      <c r="C6977" s="38">
        <v>-60.354622470000002</v>
      </c>
      <c r="D6977" s="38">
        <v>0.2289918065071106</v>
      </c>
      <c r="E6977" s="38">
        <v>0.22979759714669651</v>
      </c>
      <c r="F6977" s="38">
        <v>10.975609756097562</v>
      </c>
    </row>
    <row r="6978" spans="1:6" x14ac:dyDescent="0.35">
      <c r="A6978" s="37" t="s">
        <v>11229</v>
      </c>
      <c r="B6978" s="38">
        <v>-33.335067879999997</v>
      </c>
      <c r="C6978" s="38">
        <v>-60.224585949999998</v>
      </c>
      <c r="D6978" s="38">
        <v>0.14551067352294919</v>
      </c>
      <c r="E6978" s="38">
        <v>0.1383104853936144</v>
      </c>
      <c r="F6978" s="38">
        <v>17.985611510791365</v>
      </c>
    </row>
    <row r="6979" spans="1:6" x14ac:dyDescent="0.35">
      <c r="A6979" s="37" t="s">
        <v>11230</v>
      </c>
      <c r="B6979" s="38">
        <v>-33.332478309999999</v>
      </c>
      <c r="C6979" s="38">
        <v>-60.207467229999999</v>
      </c>
      <c r="D6979" s="38">
        <v>0.32735803723335272</v>
      </c>
      <c r="E6979" s="38">
        <v>0.25691373450191402</v>
      </c>
      <c r="F6979" s="38">
        <v>27.06766917293233</v>
      </c>
    </row>
    <row r="6980" spans="1:6" x14ac:dyDescent="0.35">
      <c r="A6980" s="37" t="s">
        <v>11231</v>
      </c>
      <c r="B6980" s="38">
        <v>-33.322427359999999</v>
      </c>
      <c r="C6980" s="38">
        <v>-60.229721490000003</v>
      </c>
      <c r="D6980" s="38">
        <v>0.37874263525009161</v>
      </c>
      <c r="E6980" s="38">
        <v>0.33410938868397161</v>
      </c>
      <c r="F6980" s="38">
        <v>31.051344743276282</v>
      </c>
    </row>
    <row r="6981" spans="1:6" x14ac:dyDescent="0.35">
      <c r="A6981" s="37" t="s">
        <v>11232</v>
      </c>
      <c r="B6981" s="38">
        <v>-33.347878969999996</v>
      </c>
      <c r="C6981" s="38">
        <v>-60.31918332</v>
      </c>
      <c r="D6981" s="38">
        <v>0.29400694370269781</v>
      </c>
      <c r="E6981" s="38">
        <v>0.29400694370269781</v>
      </c>
      <c r="F6981" s="38">
        <v>12.962962962962962</v>
      </c>
    </row>
    <row r="6982" spans="1:6" x14ac:dyDescent="0.35">
      <c r="A6982" s="37" t="s">
        <v>11233</v>
      </c>
      <c r="B6982" s="38">
        <v>-33.379766490000002</v>
      </c>
      <c r="C6982" s="38">
        <v>-60.178283880000002</v>
      </c>
      <c r="D6982" s="38">
        <v>0.15397405624389651</v>
      </c>
      <c r="E6982" s="38">
        <v>0.17001110446803711</v>
      </c>
      <c r="F6982" s="38">
        <v>3.7709497206703912</v>
      </c>
    </row>
    <row r="6983" spans="1:6" x14ac:dyDescent="0.35">
      <c r="A6983" s="37" t="s">
        <v>11234</v>
      </c>
      <c r="B6983" s="38">
        <v>-33.329031540000003</v>
      </c>
      <c r="C6983" s="38">
        <v>-60.218681879999998</v>
      </c>
      <c r="D6983" s="38">
        <v>0.20860959589481351</v>
      </c>
      <c r="E6983" s="38">
        <v>0.1790561186093273</v>
      </c>
      <c r="F6983" s="38"/>
    </row>
    <row r="6984" spans="1:6" x14ac:dyDescent="0.35">
      <c r="A6984" s="37" t="s">
        <v>11235</v>
      </c>
      <c r="B6984" s="38">
        <v>-33.329164849999998</v>
      </c>
      <c r="C6984" s="38">
        <v>-60.218923429999997</v>
      </c>
      <c r="D6984" s="38">
        <v>0.20860959589481351</v>
      </c>
      <c r="E6984" s="38">
        <v>0.184531169340891</v>
      </c>
      <c r="F6984" s="38">
        <v>34.883720930232556</v>
      </c>
    </row>
    <row r="6985" spans="1:6" x14ac:dyDescent="0.35">
      <c r="A6985" s="37" t="s">
        <v>11236</v>
      </c>
      <c r="B6985" s="38">
        <v>-33.335332409999999</v>
      </c>
      <c r="C6985" s="38">
        <v>-60.217847339999999</v>
      </c>
      <c r="D6985" s="38">
        <v>9.0320520102977753E-2</v>
      </c>
      <c r="E6985" s="38">
        <v>9.7731315634316862E-2</v>
      </c>
      <c r="F6985" s="38">
        <v>34.760705289672543</v>
      </c>
    </row>
    <row r="6986" spans="1:6" x14ac:dyDescent="0.35">
      <c r="A6986" s="37" t="s">
        <v>11237</v>
      </c>
      <c r="B6986" s="38">
        <v>-33.338792669999997</v>
      </c>
      <c r="C6986" s="38">
        <v>-60.213473319999999</v>
      </c>
      <c r="D6986" s="38">
        <v>8.2122378051280975E-2</v>
      </c>
      <c r="E6986" s="38">
        <v>0.118998727712192</v>
      </c>
      <c r="F6986" s="38">
        <v>27.083333333333332</v>
      </c>
    </row>
    <row r="6987" spans="1:6" x14ac:dyDescent="0.35">
      <c r="A6987" s="37" t="s">
        <v>11238</v>
      </c>
      <c r="B6987" s="38">
        <v>-33.604417329999997</v>
      </c>
      <c r="C6987" s="38">
        <v>-60.417351539999999</v>
      </c>
      <c r="D6987" s="38">
        <v>0.28958764672279358</v>
      </c>
      <c r="E6987" s="38">
        <v>0.28958764672279358</v>
      </c>
      <c r="F6987" s="38">
        <v>50</v>
      </c>
    </row>
    <row r="6988" spans="1:6" x14ac:dyDescent="0.35">
      <c r="A6988" s="37" t="s">
        <v>11239</v>
      </c>
      <c r="B6988" s="38">
        <v>-33.334660300000003</v>
      </c>
      <c r="C6988" s="38">
        <v>-60.224259140000001</v>
      </c>
      <c r="D6988" s="38">
        <v>0.14551067352294919</v>
      </c>
      <c r="E6988" s="38">
        <v>0.14317334592342379</v>
      </c>
      <c r="F6988" s="38">
        <v>32.118055555555557</v>
      </c>
    </row>
    <row r="6989" spans="1:6" x14ac:dyDescent="0.35">
      <c r="A6989" s="37" t="s">
        <v>11240</v>
      </c>
      <c r="B6989" s="38">
        <v>-33.342805429999999</v>
      </c>
      <c r="C6989" s="38">
        <v>-60.202818649999998</v>
      </c>
      <c r="D6989" s="38">
        <v>0.15545028448104861</v>
      </c>
      <c r="E6989" s="38">
        <v>0.1655461747904082</v>
      </c>
      <c r="F6989" s="38">
        <v>36.627906976744185</v>
      </c>
    </row>
    <row r="6990" spans="1:6" x14ac:dyDescent="0.35">
      <c r="A6990" s="37" t="s">
        <v>11241</v>
      </c>
      <c r="B6990" s="38">
        <v>-33.408795949999998</v>
      </c>
      <c r="C6990" s="38">
        <v>-60.239779650000003</v>
      </c>
      <c r="D6990" s="38">
        <v>0.5269349217414856</v>
      </c>
      <c r="E6990" s="38">
        <v>0.53428897732182556</v>
      </c>
      <c r="F6990" s="38">
        <v>38.686131386861319</v>
      </c>
    </row>
    <row r="6991" spans="1:6" x14ac:dyDescent="0.35">
      <c r="A6991" s="37" t="s">
        <v>11242</v>
      </c>
      <c r="B6991" s="38">
        <v>-33.484380229999999</v>
      </c>
      <c r="C6991" s="38">
        <v>-60.183506510000001</v>
      </c>
      <c r="D6991" s="38">
        <v>0.34396570920944208</v>
      </c>
      <c r="E6991" s="38">
        <v>0.34396570920944208</v>
      </c>
      <c r="F6991" s="38">
        <v>0</v>
      </c>
    </row>
    <row r="6992" spans="1:6" x14ac:dyDescent="0.35">
      <c r="A6992" s="37" t="s">
        <v>11243</v>
      </c>
      <c r="B6992" s="38">
        <v>-33.335494920000002</v>
      </c>
      <c r="C6992" s="38">
        <v>-60.237279309999998</v>
      </c>
      <c r="D6992" s="38">
        <v>0.6058812141418457</v>
      </c>
      <c r="E6992" s="38">
        <v>0.44104712959882381</v>
      </c>
      <c r="F6992" s="38">
        <v>56.626506024096393</v>
      </c>
    </row>
    <row r="6993" spans="1:6" x14ac:dyDescent="0.35">
      <c r="A6993" s="37" t="s">
        <v>11244</v>
      </c>
      <c r="B6993" s="38">
        <v>-33.328695379999999</v>
      </c>
      <c r="C6993" s="38">
        <v>-60.23859144</v>
      </c>
      <c r="D6993" s="38">
        <v>0.59968435764312744</v>
      </c>
      <c r="E6993" s="38">
        <v>0.61181018087599015</v>
      </c>
      <c r="F6993" s="38">
        <v>56.040268456375841</v>
      </c>
    </row>
    <row r="6994" spans="1:6" x14ac:dyDescent="0.35">
      <c r="A6994" s="37" t="s">
        <v>11245</v>
      </c>
      <c r="B6994" s="38">
        <v>-33.346808850000002</v>
      </c>
      <c r="C6994" s="38">
        <v>-60.212706330000003</v>
      </c>
      <c r="D6994" s="38">
        <v>0.23500575125217441</v>
      </c>
      <c r="E6994" s="38">
        <v>0.23211422694080019</v>
      </c>
      <c r="F6994" s="38">
        <v>44.594594594594597</v>
      </c>
    </row>
    <row r="6995" spans="1:6" x14ac:dyDescent="0.35">
      <c r="A6995" s="37" t="s">
        <v>11246</v>
      </c>
      <c r="B6995" s="38">
        <v>-33.477119109999997</v>
      </c>
      <c r="C6995" s="38">
        <v>-60.28695853</v>
      </c>
      <c r="D6995" s="38">
        <v>0.2609407901763916</v>
      </c>
      <c r="E6995" s="38">
        <v>0.27632257020151291</v>
      </c>
      <c r="F6995" s="38">
        <v>14.814814814814813</v>
      </c>
    </row>
    <row r="6996" spans="1:6" x14ac:dyDescent="0.35">
      <c r="A6996" s="37" t="s">
        <v>11247</v>
      </c>
      <c r="B6996" s="38">
        <v>-33.593897179999999</v>
      </c>
      <c r="C6996" s="38">
        <v>-60.358123480000003</v>
      </c>
      <c r="D6996" s="38">
        <v>0.18324138224124911</v>
      </c>
      <c r="E6996" s="38">
        <v>0.22375196336131351</v>
      </c>
      <c r="F6996" s="38">
        <v>13.142857142857142</v>
      </c>
    </row>
    <row r="6997" spans="1:6" x14ac:dyDescent="0.35">
      <c r="A6997" s="37" t="s">
        <v>11248</v>
      </c>
      <c r="B6997" s="38">
        <v>-33.34788373</v>
      </c>
      <c r="C6997" s="38">
        <v>-60.259852389999999</v>
      </c>
      <c r="D6997" s="38">
        <v>0.57434964179992676</v>
      </c>
      <c r="E6997" s="38">
        <v>0.57434966984917135</v>
      </c>
      <c r="F6997" s="38">
        <v>53.061224489795919</v>
      </c>
    </row>
    <row r="6998" spans="1:6" x14ac:dyDescent="0.35">
      <c r="A6998" s="37" t="s">
        <v>11249</v>
      </c>
      <c r="B6998" s="38">
        <v>-33.339732359999999</v>
      </c>
      <c r="C6998" s="38">
        <v>-60.208384950000003</v>
      </c>
      <c r="D6998" s="38">
        <v>0.18779453635215759</v>
      </c>
      <c r="E6998" s="38">
        <v>0.1728558507230547</v>
      </c>
      <c r="F6998" s="38">
        <v>31.03448275862069</v>
      </c>
    </row>
    <row r="6999" spans="1:6" x14ac:dyDescent="0.35">
      <c r="A6999" s="37" t="s">
        <v>11250</v>
      </c>
      <c r="B6999" s="38">
        <v>-33.35027745</v>
      </c>
      <c r="C6999" s="38">
        <v>-60.186488300000001</v>
      </c>
      <c r="D6999" s="38">
        <v>0.56429564952850342</v>
      </c>
      <c r="E6999" s="38">
        <v>0.57850032051404321</v>
      </c>
      <c r="F6999" s="38">
        <v>66.11570247933885</v>
      </c>
    </row>
    <row r="7000" spans="1:6" x14ac:dyDescent="0.35">
      <c r="A7000" s="37" t="s">
        <v>11251</v>
      </c>
      <c r="B7000" s="38">
        <v>-33.349772039999998</v>
      </c>
      <c r="C7000" s="38">
        <v>-60.312490680000003</v>
      </c>
      <c r="D7000" s="38">
        <v>0.25029319524765009</v>
      </c>
      <c r="E7000" s="38">
        <v>0.27940543658203548</v>
      </c>
      <c r="F7000" s="38">
        <v>18.058690744920995</v>
      </c>
    </row>
    <row r="7001" spans="1:6" x14ac:dyDescent="0.35">
      <c r="A7001" s="37" t="s">
        <v>11252</v>
      </c>
      <c r="B7001" s="38">
        <v>-33.372137100000003</v>
      </c>
      <c r="C7001" s="38">
        <v>-60.190789809999998</v>
      </c>
      <c r="D7001" s="38">
        <v>0.48304271697998052</v>
      </c>
      <c r="E7001" s="38">
        <v>0.47732988322103348</v>
      </c>
      <c r="F7001" s="38">
        <v>59.550561797752813</v>
      </c>
    </row>
    <row r="7002" spans="1:6" x14ac:dyDescent="0.35">
      <c r="A7002" s="37" t="s">
        <v>11253</v>
      </c>
      <c r="B7002" s="38">
        <v>-33.314833399999998</v>
      </c>
      <c r="C7002" s="38">
        <v>-60.238212840000003</v>
      </c>
      <c r="D7002" s="38">
        <v>0.5355607271194458</v>
      </c>
      <c r="E7002" s="38">
        <v>0.54322945078214013</v>
      </c>
      <c r="F7002" s="38">
        <v>66.860465116279073</v>
      </c>
    </row>
    <row r="7003" spans="1:6" x14ac:dyDescent="0.35">
      <c r="A7003" s="37" t="s">
        <v>11254</v>
      </c>
      <c r="B7003" s="38">
        <v>-33.398142829999998</v>
      </c>
      <c r="C7003" s="38">
        <v>-60.235402809999997</v>
      </c>
      <c r="D7003" s="38">
        <v>0.54935312271118164</v>
      </c>
      <c r="E7003" s="38">
        <v>0.56791172538484846</v>
      </c>
      <c r="F7003" s="38">
        <v>100</v>
      </c>
    </row>
    <row r="7004" spans="1:6" x14ac:dyDescent="0.35">
      <c r="A7004" s="37" t="s">
        <v>11255</v>
      </c>
      <c r="B7004" s="38">
        <v>-33.522958330000002</v>
      </c>
      <c r="C7004" s="38">
        <v>-60.3178324</v>
      </c>
      <c r="D7004" s="38">
        <v>0.32465726137161249</v>
      </c>
      <c r="E7004" s="38">
        <v>0.32537718721338221</v>
      </c>
      <c r="F7004" s="38">
        <v>12.903225806451612</v>
      </c>
    </row>
    <row r="7005" spans="1:6" x14ac:dyDescent="0.35">
      <c r="A7005" s="37" t="s">
        <v>11256</v>
      </c>
      <c r="B7005" s="38">
        <v>-33.355988619999998</v>
      </c>
      <c r="C7005" s="38">
        <v>-60.196964139999999</v>
      </c>
      <c r="D7005" s="38">
        <v>0.50779056549072266</v>
      </c>
      <c r="E7005" s="38">
        <v>0.47260607174924901</v>
      </c>
      <c r="F7005" s="38">
        <v>34.732824427480921</v>
      </c>
    </row>
    <row r="7006" spans="1:6" x14ac:dyDescent="0.35">
      <c r="A7006" s="37" t="s">
        <v>11257</v>
      </c>
      <c r="B7006" s="38">
        <v>-33.378779049999999</v>
      </c>
      <c r="C7006" s="38">
        <v>-60.177637670000003</v>
      </c>
      <c r="D7006" s="38">
        <v>0.15397405624389651</v>
      </c>
      <c r="E7006" s="38">
        <v>0.1752179296630802</v>
      </c>
      <c r="F7006" s="38">
        <v>11.605723370429253</v>
      </c>
    </row>
    <row r="7007" spans="1:6" x14ac:dyDescent="0.35">
      <c r="A7007" s="37" t="s">
        <v>11258</v>
      </c>
      <c r="B7007" s="38">
        <v>-33.32201783</v>
      </c>
      <c r="C7007" s="38">
        <v>-60.230408869999998</v>
      </c>
      <c r="D7007" s="38">
        <v>0.37874263525009161</v>
      </c>
      <c r="E7007" s="38">
        <v>0.35479003616741728</v>
      </c>
      <c r="F7007" s="38">
        <v>44.736842105263158</v>
      </c>
    </row>
    <row r="7008" spans="1:6" x14ac:dyDescent="0.35">
      <c r="A7008" s="37" t="s">
        <v>11259</v>
      </c>
      <c r="B7008" s="38">
        <v>-33.363458749999999</v>
      </c>
      <c r="C7008" s="38">
        <v>-60.293267419999999</v>
      </c>
      <c r="D7008" s="38">
        <v>0.46910697221755981</v>
      </c>
      <c r="E7008" s="38">
        <v>0.48968557516733813</v>
      </c>
      <c r="F7008" s="38">
        <v>43.137254901960787</v>
      </c>
    </row>
    <row r="7009" spans="1:6" x14ac:dyDescent="0.35">
      <c r="A7009" s="37" t="s">
        <v>11260</v>
      </c>
      <c r="B7009" s="38">
        <v>-33.375909589999999</v>
      </c>
      <c r="C7009" s="38">
        <v>-60.257023519999997</v>
      </c>
      <c r="D7009" s="38">
        <v>0.6087915301322937</v>
      </c>
      <c r="E7009" s="38">
        <v>0.60201845400863219</v>
      </c>
      <c r="F7009" s="38">
        <v>48</v>
      </c>
    </row>
    <row r="7010" spans="1:6" x14ac:dyDescent="0.35">
      <c r="A7010" s="37" t="s">
        <v>11261</v>
      </c>
      <c r="B7010" s="38">
        <v>-33.366243609999998</v>
      </c>
      <c r="C7010" s="38">
        <v>-60.200774729999999</v>
      </c>
      <c r="D7010" s="38">
        <v>0.77652150392532349</v>
      </c>
      <c r="E7010" s="38">
        <v>0.73674933281209731</v>
      </c>
      <c r="F7010" s="38">
        <v>59.365994236311238</v>
      </c>
    </row>
    <row r="7011" spans="1:6" x14ac:dyDescent="0.35">
      <c r="A7011" s="37" t="s">
        <v>11262</v>
      </c>
      <c r="B7011" s="38">
        <v>-33.347600509999999</v>
      </c>
      <c r="C7011" s="38">
        <v>-60.229482240000003</v>
      </c>
      <c r="D7011" s="38">
        <v>0.56495887041091919</v>
      </c>
      <c r="E7011" s="38">
        <v>0.57383032406077661</v>
      </c>
      <c r="F7011" s="38">
        <v>54.098360655737707</v>
      </c>
    </row>
    <row r="7012" spans="1:6" x14ac:dyDescent="0.35">
      <c r="A7012" s="37" t="s">
        <v>11263</v>
      </c>
      <c r="B7012" s="38">
        <v>-33.342612170000002</v>
      </c>
      <c r="C7012" s="38">
        <v>-60.227039099999999</v>
      </c>
      <c r="D7012" s="38">
        <v>0.20735591650009161</v>
      </c>
      <c r="E7012" s="38">
        <v>0.2175159959329499</v>
      </c>
      <c r="F7012" s="38">
        <v>36.712328767123289</v>
      </c>
    </row>
    <row r="7013" spans="1:6" x14ac:dyDescent="0.35">
      <c r="A7013" s="37" t="s">
        <v>11264</v>
      </c>
      <c r="B7013" s="38">
        <v>-33.39660155</v>
      </c>
      <c r="C7013" s="38">
        <v>-60.184695519999998</v>
      </c>
      <c r="D7013" s="38">
        <v>0.44692909717559809</v>
      </c>
      <c r="E7013" s="38">
        <v>0.44692909717559809</v>
      </c>
      <c r="F7013" s="38">
        <v>53.846153846153847</v>
      </c>
    </row>
    <row r="7014" spans="1:6" x14ac:dyDescent="0.35">
      <c r="A7014" s="37" t="s">
        <v>11265</v>
      </c>
      <c r="B7014" s="38">
        <v>-33.351976389999997</v>
      </c>
      <c r="C7014" s="38">
        <v>-60.207626419999997</v>
      </c>
      <c r="D7014" s="38">
        <v>0.46627333760261541</v>
      </c>
      <c r="E7014" s="38">
        <v>0.37942391054497832</v>
      </c>
      <c r="F7014" s="38">
        <v>61.702127659574465</v>
      </c>
    </row>
    <row r="7015" spans="1:6" x14ac:dyDescent="0.35">
      <c r="A7015" s="37" t="s">
        <v>11266</v>
      </c>
      <c r="B7015" s="38">
        <v>-33.42307675</v>
      </c>
      <c r="C7015" s="38">
        <v>-60.259473040000003</v>
      </c>
      <c r="D7015" s="38">
        <v>0.69895732402801514</v>
      </c>
      <c r="E7015" s="38">
        <v>0.5931223117642932</v>
      </c>
      <c r="F7015" s="38">
        <v>38.235294117647058</v>
      </c>
    </row>
    <row r="7016" spans="1:6" x14ac:dyDescent="0.35">
      <c r="A7016" s="37" t="s">
        <v>11267</v>
      </c>
      <c r="B7016" s="38">
        <v>-33.361147680000002</v>
      </c>
      <c r="C7016" s="38">
        <v>-60.186162449999998</v>
      </c>
      <c r="D7016" s="38">
        <v>0.43935504555702209</v>
      </c>
      <c r="E7016" s="38">
        <v>0.47020992139975232</v>
      </c>
      <c r="F7016" s="38">
        <v>58.910891089108908</v>
      </c>
    </row>
    <row r="7017" spans="1:6" x14ac:dyDescent="0.35">
      <c r="A7017" s="37" t="s">
        <v>11268</v>
      </c>
      <c r="B7017" s="38">
        <v>-33.306973999999997</v>
      </c>
      <c r="C7017" s="38">
        <v>-60.253687329999998</v>
      </c>
      <c r="D7017" s="38">
        <v>0.71159982681274414</v>
      </c>
      <c r="E7017" s="38">
        <v>0.71857000225120116</v>
      </c>
      <c r="F7017" s="38">
        <v>59.656652360515018</v>
      </c>
    </row>
    <row r="7018" spans="1:6" x14ac:dyDescent="0.35">
      <c r="A7018" s="37" t="s">
        <v>11269</v>
      </c>
      <c r="B7018" s="38">
        <v>-33.34671427</v>
      </c>
      <c r="C7018" s="38">
        <v>-60.238432760000002</v>
      </c>
      <c r="D7018" s="38">
        <v>0.4504450261592865</v>
      </c>
      <c r="E7018" s="38">
        <v>0.47065481785181412</v>
      </c>
      <c r="F7018" s="38">
        <v>55.629139072847678</v>
      </c>
    </row>
    <row r="7019" spans="1:6" x14ac:dyDescent="0.35">
      <c r="A7019" s="37" t="s">
        <v>11270</v>
      </c>
      <c r="B7019" s="38">
        <v>-33.313831729999997</v>
      </c>
      <c r="C7019" s="38">
        <v>-60.252558149999999</v>
      </c>
      <c r="D7019" s="38">
        <v>0.59848505258560181</v>
      </c>
      <c r="E7019" s="38">
        <v>0.63791099033857646</v>
      </c>
      <c r="F7019" s="38">
        <v>56.287425149700596</v>
      </c>
    </row>
    <row r="7020" spans="1:6" x14ac:dyDescent="0.35">
      <c r="A7020" s="37" t="s">
        <v>11271</v>
      </c>
      <c r="B7020" s="38">
        <v>-33.296913969999999</v>
      </c>
      <c r="C7020" s="38">
        <v>-60.262820650000002</v>
      </c>
      <c r="D7020" s="38">
        <v>0.64271259307861328</v>
      </c>
      <c r="E7020" s="38">
        <v>0.63556922806633842</v>
      </c>
      <c r="F7020" s="38">
        <v>70.742358078602621</v>
      </c>
    </row>
    <row r="7021" spans="1:6" x14ac:dyDescent="0.35">
      <c r="A7021" s="37" t="s">
        <v>11272</v>
      </c>
      <c r="B7021" s="38">
        <v>-33.350507469999997</v>
      </c>
      <c r="C7021" s="38">
        <v>-60.242443989999998</v>
      </c>
      <c r="D7021" s="38">
        <v>0.51028358936309814</v>
      </c>
      <c r="E7021" s="38">
        <v>0.54338942625020681</v>
      </c>
      <c r="F7021" s="38">
        <v>62.096774193548384</v>
      </c>
    </row>
    <row r="7022" spans="1:6" x14ac:dyDescent="0.35">
      <c r="A7022" s="37" t="s">
        <v>11273</v>
      </c>
      <c r="B7022" s="38">
        <v>-33.355680839999998</v>
      </c>
      <c r="C7022" s="38">
        <v>-60.239407630000002</v>
      </c>
      <c r="D7022" s="38">
        <v>0.58621746301651001</v>
      </c>
      <c r="E7022" s="38">
        <v>0.60944791634877526</v>
      </c>
      <c r="F7022" s="38">
        <v>52.413793103448278</v>
      </c>
    </row>
    <row r="7023" spans="1:6" x14ac:dyDescent="0.35">
      <c r="A7023" s="37" t="s">
        <v>11274</v>
      </c>
      <c r="B7023" s="38">
        <v>-33.338925009999997</v>
      </c>
      <c r="C7023" s="38">
        <v>-60.22387706</v>
      </c>
      <c r="D7023" s="38">
        <v>0.10120150446891781</v>
      </c>
      <c r="E7023" s="38">
        <v>9.2794331411520645E-2</v>
      </c>
      <c r="F7023" s="38">
        <v>24.125</v>
      </c>
    </row>
    <row r="7024" spans="1:6" x14ac:dyDescent="0.35">
      <c r="A7024" s="37" t="s">
        <v>11275</v>
      </c>
      <c r="B7024" s="38">
        <v>-33.318350340000002</v>
      </c>
      <c r="C7024" s="38">
        <v>-60.226753860000002</v>
      </c>
      <c r="D7024" s="38">
        <v>0.36396947503089899</v>
      </c>
      <c r="E7024" s="38">
        <v>0.3687317358220325</v>
      </c>
      <c r="F7024" s="38"/>
    </row>
    <row r="7025" spans="1:6" x14ac:dyDescent="0.35">
      <c r="A7025" s="37" t="s">
        <v>11276</v>
      </c>
      <c r="B7025" s="38">
        <v>-33.334584220000004</v>
      </c>
      <c r="C7025" s="38">
        <v>-60.239420750000001</v>
      </c>
      <c r="D7025" s="38">
        <v>0.6058812141418457</v>
      </c>
      <c r="E7025" s="38">
        <v>0.53123821230495682</v>
      </c>
      <c r="F7025" s="38"/>
    </row>
    <row r="7026" spans="1:6" x14ac:dyDescent="0.35">
      <c r="A7026" s="37" t="s">
        <v>11277</v>
      </c>
      <c r="B7026" s="38">
        <v>-33.325710180000002</v>
      </c>
      <c r="C7026" s="38">
        <v>-60.239721590000002</v>
      </c>
      <c r="D7026" s="38">
        <v>0.58077418804168701</v>
      </c>
      <c r="E7026" s="38">
        <v>0.5913251795266804</v>
      </c>
      <c r="F7026" s="38"/>
    </row>
    <row r="7027" spans="1:6" x14ac:dyDescent="0.35">
      <c r="A7027" s="37" t="s">
        <v>11278</v>
      </c>
      <c r="B7027" s="38">
        <v>-33.681840309999998</v>
      </c>
      <c r="C7027" s="38">
        <v>-59.670323209999999</v>
      </c>
      <c r="D7027" s="38">
        <v>0.39073869585990911</v>
      </c>
      <c r="E7027" s="38">
        <v>0.29302285611629492</v>
      </c>
      <c r="F7027" s="38"/>
    </row>
    <row r="7028" spans="1:6" x14ac:dyDescent="0.35">
      <c r="A7028" s="37" t="s">
        <v>2324</v>
      </c>
      <c r="B7028" s="38">
        <v>-33.878865339999997</v>
      </c>
      <c r="C7028" s="38">
        <v>-59.874990859999997</v>
      </c>
      <c r="D7028" s="38">
        <v>0.45424419641494751</v>
      </c>
      <c r="E7028" s="38">
        <v>0.45705200907062082</v>
      </c>
      <c r="F7028" s="38"/>
    </row>
    <row r="7029" spans="1:6" x14ac:dyDescent="0.35">
      <c r="A7029" s="37" t="s">
        <v>2325</v>
      </c>
      <c r="B7029" s="38">
        <v>-33.655709719999997</v>
      </c>
      <c r="C7029" s="38">
        <v>-59.865893479999997</v>
      </c>
      <c r="D7029" s="38">
        <v>0.53135055303573608</v>
      </c>
      <c r="E7029" s="38">
        <v>0.51598819096883142</v>
      </c>
      <c r="F7029" s="38"/>
    </row>
    <row r="7030" spans="1:6" x14ac:dyDescent="0.35">
      <c r="A7030" s="37" t="s">
        <v>2326</v>
      </c>
      <c r="B7030" s="38">
        <v>-33.768384840000003</v>
      </c>
      <c r="C7030" s="38">
        <v>-59.639156560000004</v>
      </c>
      <c r="D7030" s="38">
        <v>0.64143967628479004</v>
      </c>
      <c r="E7030" s="38">
        <v>0.67982588046126891</v>
      </c>
      <c r="F7030" s="38"/>
    </row>
    <row r="7031" spans="1:6" x14ac:dyDescent="0.35">
      <c r="A7031" s="37" t="s">
        <v>2327</v>
      </c>
      <c r="B7031" s="38">
        <v>-33.676285280000002</v>
      </c>
      <c r="C7031" s="38">
        <v>-59.663566060000001</v>
      </c>
      <c r="D7031" s="38">
        <v>0.208118200302124</v>
      </c>
      <c r="E7031" s="38">
        <v>0.24979397453166341</v>
      </c>
      <c r="F7031" s="38"/>
    </row>
    <row r="7032" spans="1:6" x14ac:dyDescent="0.35">
      <c r="A7032" s="37" t="s">
        <v>2329</v>
      </c>
      <c r="B7032" s="38">
        <v>-33.666390409999998</v>
      </c>
      <c r="C7032" s="38">
        <v>-59.681412600000002</v>
      </c>
      <c r="D7032" s="38">
        <v>0.84681695699691772</v>
      </c>
      <c r="E7032" s="38">
        <v>0.82293490451924944</v>
      </c>
      <c r="F7032" s="38"/>
    </row>
    <row r="7033" spans="1:6" x14ac:dyDescent="0.35">
      <c r="A7033" s="37" t="s">
        <v>2330</v>
      </c>
      <c r="B7033" s="38">
        <v>-33.692498729999997</v>
      </c>
      <c r="C7033" s="38">
        <v>-59.644017380000001</v>
      </c>
      <c r="D7033" s="38">
        <v>0.60010874271392822</v>
      </c>
      <c r="E7033" s="38">
        <v>0.66470130493766388</v>
      </c>
      <c r="F7033" s="38"/>
    </row>
    <row r="7034" spans="1:6" x14ac:dyDescent="0.35">
      <c r="A7034" s="37" t="s">
        <v>2331</v>
      </c>
      <c r="B7034" s="38">
        <v>-33.904637710000003</v>
      </c>
      <c r="C7034" s="38">
        <v>-59.821349740000002</v>
      </c>
      <c r="D7034" s="38">
        <v>0.57936280965805054</v>
      </c>
      <c r="E7034" s="38">
        <v>0.57936280965805054</v>
      </c>
      <c r="F7034" s="38"/>
    </row>
    <row r="7035" spans="1:6" x14ac:dyDescent="0.35">
      <c r="A7035" s="37" t="s">
        <v>2332</v>
      </c>
      <c r="B7035" s="38">
        <v>-33.68091321</v>
      </c>
      <c r="C7035" s="38">
        <v>-59.68318215</v>
      </c>
      <c r="D7035" s="38">
        <v>0.57736647129058838</v>
      </c>
      <c r="E7035" s="38">
        <v>0.59578318692542409</v>
      </c>
      <c r="F7035" s="38"/>
    </row>
    <row r="7036" spans="1:6" x14ac:dyDescent="0.35">
      <c r="A7036" s="37" t="s">
        <v>2328</v>
      </c>
      <c r="B7036" s="38">
        <v>-33.68487519</v>
      </c>
      <c r="C7036" s="38">
        <v>-59.67192017</v>
      </c>
      <c r="D7036" s="38">
        <v>0.51660513877868652</v>
      </c>
      <c r="E7036" s="38">
        <v>0.47219316543717132</v>
      </c>
      <c r="F7036" s="38"/>
    </row>
    <row r="7037" spans="1:6" x14ac:dyDescent="0.35">
      <c r="A7037" s="37" t="s">
        <v>11279</v>
      </c>
      <c r="B7037" s="38">
        <v>-33.674756940000002</v>
      </c>
      <c r="C7037" s="38">
        <v>-59.672651209999998</v>
      </c>
      <c r="D7037" s="38">
        <v>0.51998335123062134</v>
      </c>
      <c r="E7037" s="38">
        <v>0.55194607769188131</v>
      </c>
      <c r="F7037" s="38">
        <v>28.571428571428569</v>
      </c>
    </row>
    <row r="7038" spans="1:6" x14ac:dyDescent="0.35">
      <c r="A7038" s="37" t="s">
        <v>11280</v>
      </c>
      <c r="B7038" s="38">
        <v>-33.68260188</v>
      </c>
      <c r="C7038" s="38">
        <v>-59.661737340000002</v>
      </c>
      <c r="D7038" s="38">
        <v>0.16722272336482999</v>
      </c>
      <c r="E7038" s="38">
        <v>0.16921681827969021</v>
      </c>
      <c r="F7038" s="38">
        <v>13.157894736842104</v>
      </c>
    </row>
    <row r="7039" spans="1:6" x14ac:dyDescent="0.35">
      <c r="A7039" s="37" t="s">
        <v>11281</v>
      </c>
      <c r="B7039" s="38">
        <v>-33.686069080000003</v>
      </c>
      <c r="C7039" s="38">
        <v>-59.672391249999997</v>
      </c>
      <c r="D7039" s="38">
        <v>0.50634795427322388</v>
      </c>
      <c r="E7039" s="38">
        <v>0.48975541311151838</v>
      </c>
      <c r="F7039" s="38"/>
    </row>
    <row r="7040" spans="1:6" x14ac:dyDescent="0.35">
      <c r="A7040" s="37" t="s">
        <v>11282</v>
      </c>
      <c r="B7040" s="38">
        <v>-33.67720611</v>
      </c>
      <c r="C7040" s="38">
        <v>-59.67044258</v>
      </c>
      <c r="D7040" s="38">
        <v>0.21580670773982999</v>
      </c>
      <c r="E7040" s="38">
        <v>0.2642096417290824</v>
      </c>
      <c r="F7040" s="38"/>
    </row>
    <row r="7041" spans="1:6" x14ac:dyDescent="0.35">
      <c r="A7041" s="37" t="s">
        <v>11283</v>
      </c>
      <c r="B7041" s="38">
        <v>-33.677258940000002</v>
      </c>
      <c r="C7041" s="38">
        <v>-59.67051713</v>
      </c>
      <c r="D7041" s="38">
        <v>0.21580670773982999</v>
      </c>
      <c r="E7041" s="38">
        <v>0.27030049615046559</v>
      </c>
      <c r="F7041" s="38"/>
    </row>
    <row r="7042" spans="1:6" x14ac:dyDescent="0.35">
      <c r="A7042" s="37" t="s">
        <v>11284</v>
      </c>
      <c r="B7042" s="38">
        <v>-33.682086480000002</v>
      </c>
      <c r="C7042" s="38">
        <v>-59.66187669</v>
      </c>
      <c r="D7042" s="38">
        <v>0.17091897130012509</v>
      </c>
      <c r="E7042" s="38">
        <v>0.16785209143863011</v>
      </c>
      <c r="F7042" s="38">
        <v>30.158730158730158</v>
      </c>
    </row>
    <row r="7043" spans="1:6" x14ac:dyDescent="0.35">
      <c r="A7043" s="37" t="s">
        <v>11285</v>
      </c>
      <c r="B7043" s="38">
        <v>-33.688100210000002</v>
      </c>
      <c r="C7043" s="38">
        <v>-59.64979821</v>
      </c>
      <c r="D7043" s="38">
        <v>0.59238982200622559</v>
      </c>
      <c r="E7043" s="38">
        <v>0.59461565481291878</v>
      </c>
      <c r="F7043" s="38">
        <v>60.909090909090914</v>
      </c>
    </row>
    <row r="7044" spans="1:6" x14ac:dyDescent="0.35">
      <c r="A7044" s="37" t="s">
        <v>11286</v>
      </c>
      <c r="B7044" s="38">
        <v>-33.671572900000001</v>
      </c>
      <c r="C7044" s="38">
        <v>-59.670012659999998</v>
      </c>
      <c r="D7044" s="38">
        <v>0.61713206768035889</v>
      </c>
      <c r="E7044" s="38">
        <v>0.7007385907988799</v>
      </c>
      <c r="F7044" s="38">
        <v>59.2964824120603</v>
      </c>
    </row>
    <row r="7045" spans="1:6" x14ac:dyDescent="0.35">
      <c r="A7045" s="37" t="s">
        <v>11287</v>
      </c>
      <c r="B7045" s="38">
        <v>-33.770805969999998</v>
      </c>
      <c r="C7045" s="38">
        <v>-59.638377759999997</v>
      </c>
      <c r="D7045" s="38">
        <v>0.64500254392623901</v>
      </c>
      <c r="E7045" s="38">
        <v>0.64938810467720032</v>
      </c>
      <c r="F7045" s="38">
        <v>42.142857142857146</v>
      </c>
    </row>
    <row r="7046" spans="1:6" x14ac:dyDescent="0.35">
      <c r="A7046" s="37" t="s">
        <v>11288</v>
      </c>
      <c r="B7046" s="38">
        <v>-33.656033979999997</v>
      </c>
      <c r="C7046" s="38">
        <v>-59.865674470000002</v>
      </c>
      <c r="D7046" s="38">
        <v>0.48395121097564697</v>
      </c>
      <c r="E7046" s="38">
        <v>0.51245380092311554</v>
      </c>
      <c r="F7046" s="38">
        <v>22.754491017964071</v>
      </c>
    </row>
    <row r="7047" spans="1:6" x14ac:dyDescent="0.35">
      <c r="A7047" s="37" t="s">
        <v>11289</v>
      </c>
      <c r="B7047" s="38">
        <v>-33.669131589999999</v>
      </c>
      <c r="C7047" s="38">
        <v>-59.701997210000002</v>
      </c>
      <c r="D7047" s="38">
        <v>0.64050596952438354</v>
      </c>
      <c r="E7047" s="38">
        <v>0.61708428671485505</v>
      </c>
      <c r="F7047" s="38">
        <v>50</v>
      </c>
    </row>
    <row r="7048" spans="1:6" x14ac:dyDescent="0.35">
      <c r="A7048" s="37" t="s">
        <v>11290</v>
      </c>
      <c r="B7048" s="38">
        <v>-33.878617869999999</v>
      </c>
      <c r="C7048" s="38">
        <v>-59.879143059999997</v>
      </c>
      <c r="D7048" s="38">
        <v>0.44717532396316528</v>
      </c>
      <c r="E7048" s="38">
        <v>0.44959751452718461</v>
      </c>
      <c r="F7048" s="38">
        <v>51.612903225806448</v>
      </c>
    </row>
    <row r="7049" spans="1:6" x14ac:dyDescent="0.35">
      <c r="A7049" s="37" t="s">
        <v>11291</v>
      </c>
      <c r="B7049" s="38">
        <v>-33.688383549999998</v>
      </c>
      <c r="C7049" s="38">
        <v>-59.678121509999997</v>
      </c>
      <c r="D7049" s="38">
        <v>0.50303763151168823</v>
      </c>
      <c r="E7049" s="38">
        <v>0.51103838597025186</v>
      </c>
      <c r="F7049" s="38">
        <v>44.61538461538462</v>
      </c>
    </row>
    <row r="7050" spans="1:6" x14ac:dyDescent="0.35">
      <c r="A7050" s="37" t="s">
        <v>11292</v>
      </c>
      <c r="B7050" s="38">
        <v>-33.75180873</v>
      </c>
      <c r="C7050" s="38">
        <v>-59.721491729999997</v>
      </c>
      <c r="D7050" s="38">
        <v>0.53456968069076538</v>
      </c>
      <c r="E7050" s="38">
        <v>0.50770827735725199</v>
      </c>
      <c r="F7050" s="38">
        <v>24.137931034482758</v>
      </c>
    </row>
    <row r="7051" spans="1:6" x14ac:dyDescent="0.35">
      <c r="A7051" s="37" t="s">
        <v>11293</v>
      </c>
      <c r="B7051" s="38">
        <v>-33.715119629999997</v>
      </c>
      <c r="C7051" s="38">
        <v>-59.812580699999998</v>
      </c>
      <c r="D7051" s="38">
        <v>0.41186678409576422</v>
      </c>
      <c r="E7051" s="38">
        <v>0.49667145703968252</v>
      </c>
      <c r="F7051" s="38">
        <v>50</v>
      </c>
    </row>
    <row r="7052" spans="1:6" x14ac:dyDescent="0.35">
      <c r="A7052" s="37" t="s">
        <v>11294</v>
      </c>
      <c r="B7052" s="38">
        <v>-33.93093038</v>
      </c>
      <c r="C7052" s="38">
        <v>-59.749677589999997</v>
      </c>
      <c r="D7052" s="38">
        <v>0.53776824474334717</v>
      </c>
      <c r="E7052" s="38">
        <v>0.53776824474334717</v>
      </c>
      <c r="F7052" s="38" t="s">
        <v>5130</v>
      </c>
    </row>
    <row r="7053" spans="1:6" x14ac:dyDescent="0.35">
      <c r="A7053" s="37" t="s">
        <v>11295</v>
      </c>
      <c r="B7053" s="38">
        <v>-33.595597499999997</v>
      </c>
      <c r="C7053" s="38">
        <v>-59.81959458</v>
      </c>
      <c r="D7053" s="38">
        <v>0.5516897439956665</v>
      </c>
      <c r="E7053" s="38">
        <v>0.55658182832929826</v>
      </c>
      <c r="F7053" s="38">
        <v>46.666666666666664</v>
      </c>
    </row>
    <row r="7054" spans="1:6" x14ac:dyDescent="0.35">
      <c r="A7054" s="37" t="s">
        <v>11296</v>
      </c>
      <c r="B7054" s="38">
        <v>-33.715362339999999</v>
      </c>
      <c r="C7054" s="38">
        <v>-59.627983380000003</v>
      </c>
      <c r="D7054" s="38">
        <v>0.86847734451293945</v>
      </c>
      <c r="E7054" s="38">
        <v>0.78305839615709638</v>
      </c>
      <c r="F7054" s="38">
        <v>67.213114754098356</v>
      </c>
    </row>
    <row r="7055" spans="1:6" x14ac:dyDescent="0.35">
      <c r="A7055" s="37" t="s">
        <v>11297</v>
      </c>
      <c r="B7055" s="38">
        <v>-33.677687749999997</v>
      </c>
      <c r="C7055" s="38">
        <v>-59.670852420000003</v>
      </c>
      <c r="D7055" s="38">
        <v>0.28357520699501038</v>
      </c>
      <c r="E7055" s="38">
        <v>0.27885979736173477</v>
      </c>
      <c r="F7055" s="38">
        <v>9.2198581560283674</v>
      </c>
    </row>
    <row r="7056" spans="1:6" x14ac:dyDescent="0.35">
      <c r="A7056" s="37" t="s">
        <v>11298</v>
      </c>
      <c r="B7056" s="38">
        <v>-33.772694309999999</v>
      </c>
      <c r="C7056" s="38">
        <v>-59.651882499999999</v>
      </c>
      <c r="D7056" s="38">
        <v>0.59636205434799194</v>
      </c>
      <c r="E7056" s="38">
        <v>0.59636205103662276</v>
      </c>
      <c r="F7056" s="38">
        <v>26.991150442477874</v>
      </c>
    </row>
    <row r="7057" spans="1:6" x14ac:dyDescent="0.35">
      <c r="A7057" s="37" t="s">
        <v>11299</v>
      </c>
      <c r="B7057" s="38">
        <v>-33.879454850000002</v>
      </c>
      <c r="C7057" s="38">
        <v>-59.872221330000002</v>
      </c>
      <c r="D7057" s="38">
        <v>0.45424419641494751</v>
      </c>
      <c r="E7057" s="38">
        <v>0.45985332944176421</v>
      </c>
      <c r="F7057" s="38">
        <v>35.61643835616438</v>
      </c>
    </row>
    <row r="7058" spans="1:6" x14ac:dyDescent="0.35">
      <c r="A7058" s="37" t="s">
        <v>2336</v>
      </c>
      <c r="B7058" s="38">
        <v>-33.682514279999999</v>
      </c>
      <c r="C7058" s="38">
        <v>-59.662149560000003</v>
      </c>
      <c r="D7058" s="38">
        <v>0.16939921677112579</v>
      </c>
      <c r="E7058" s="38">
        <v>0.1651627611782816</v>
      </c>
      <c r="F7058" s="38"/>
    </row>
    <row r="7059" spans="1:6" x14ac:dyDescent="0.35">
      <c r="A7059" s="37" t="s">
        <v>11300</v>
      </c>
      <c r="B7059" s="38">
        <v>-33.677625040000002</v>
      </c>
      <c r="C7059" s="38">
        <v>-59.670853000000001</v>
      </c>
      <c r="D7059" s="38">
        <v>0.28357520699501038</v>
      </c>
      <c r="E7059" s="38">
        <v>0.28135626225007898</v>
      </c>
      <c r="F7059" s="38">
        <v>30.85808580858086</v>
      </c>
    </row>
    <row r="7060" spans="1:6" x14ac:dyDescent="0.35">
      <c r="A7060" s="37" t="s">
        <v>11301</v>
      </c>
      <c r="B7060" s="38">
        <v>-33.677579219999998</v>
      </c>
      <c r="C7060" s="38">
        <v>-59.670723809999998</v>
      </c>
      <c r="D7060" s="38">
        <v>0.21580670773982999</v>
      </c>
      <c r="E7060" s="38">
        <v>0.26895920435587573</v>
      </c>
      <c r="F7060" s="38">
        <v>5.161290322580645</v>
      </c>
    </row>
    <row r="7061" spans="1:6" x14ac:dyDescent="0.35">
      <c r="A7061" s="37" t="s">
        <v>11302</v>
      </c>
      <c r="B7061" s="38">
        <v>-33.682959060000002</v>
      </c>
      <c r="C7061" s="38">
        <v>-59.662620160000003</v>
      </c>
      <c r="D7061" s="38">
        <v>0.16939921677112579</v>
      </c>
      <c r="E7061" s="38">
        <v>0.16445890482929021</v>
      </c>
      <c r="F7061" s="38">
        <v>17.881705639614857</v>
      </c>
    </row>
    <row r="7062" spans="1:6" x14ac:dyDescent="0.35">
      <c r="A7062" s="37" t="s">
        <v>11303</v>
      </c>
      <c r="B7062" s="38">
        <v>-33.680513769999997</v>
      </c>
      <c r="C7062" s="38">
        <v>-59.668714319999999</v>
      </c>
      <c r="D7062" s="38">
        <v>0.19422461092472079</v>
      </c>
      <c r="E7062" s="38">
        <v>0.2133740848965115</v>
      </c>
      <c r="F7062" s="38"/>
    </row>
    <row r="7063" spans="1:6" x14ac:dyDescent="0.35">
      <c r="A7063" s="37" t="s">
        <v>11304</v>
      </c>
      <c r="B7063" s="38">
        <v>-33.676401910000003</v>
      </c>
      <c r="C7063" s="38">
        <v>-59.663570880000002</v>
      </c>
      <c r="D7063" s="38">
        <v>0.208118200302124</v>
      </c>
      <c r="E7063" s="38">
        <v>0.24393717737661469</v>
      </c>
      <c r="F7063" s="38">
        <v>38.416988416988417</v>
      </c>
    </row>
    <row r="7064" spans="1:6" x14ac:dyDescent="0.35">
      <c r="A7064" s="37" t="s">
        <v>11305</v>
      </c>
      <c r="B7064" s="38">
        <v>-33.674831040000001</v>
      </c>
      <c r="C7064" s="38">
        <v>-59.67341888</v>
      </c>
      <c r="D7064" s="38">
        <v>0.57941073179244995</v>
      </c>
      <c r="E7064" s="38">
        <v>0.58010981397496331</v>
      </c>
      <c r="F7064" s="38">
        <v>65.67656765676567</v>
      </c>
    </row>
    <row r="7065" spans="1:6" x14ac:dyDescent="0.35">
      <c r="A7065" s="37" t="s">
        <v>11306</v>
      </c>
      <c r="B7065" s="38">
        <v>-33.687502330000001</v>
      </c>
      <c r="C7065" s="38">
        <v>-59.649633889999997</v>
      </c>
      <c r="D7065" s="38">
        <v>0.59238982200622559</v>
      </c>
      <c r="E7065" s="38">
        <v>0.59447628632187843</v>
      </c>
      <c r="F7065" s="38">
        <v>67.811158798283273</v>
      </c>
    </row>
    <row r="7066" spans="1:6" x14ac:dyDescent="0.35">
      <c r="A7066" s="37" t="s">
        <v>11307</v>
      </c>
      <c r="B7066" s="38">
        <v>-33.682589149999998</v>
      </c>
      <c r="C7066" s="38">
        <v>-59.66215261</v>
      </c>
      <c r="D7066" s="38">
        <v>0.16939921677112579</v>
      </c>
      <c r="E7066" s="38">
        <v>0.16463668934173051</v>
      </c>
      <c r="F7066" s="38">
        <v>22.473246135552913</v>
      </c>
    </row>
    <row r="7067" spans="1:6" x14ac:dyDescent="0.35">
      <c r="A7067" s="37" t="s">
        <v>11308</v>
      </c>
      <c r="B7067" s="38">
        <v>-33.685028809999999</v>
      </c>
      <c r="C7067" s="38">
        <v>-59.671873329999997</v>
      </c>
      <c r="D7067" s="38">
        <v>0.51660513877868652</v>
      </c>
      <c r="E7067" s="38">
        <v>0.47772592218483201</v>
      </c>
      <c r="F7067" s="38">
        <v>53.503184713375795</v>
      </c>
    </row>
    <row r="7068" spans="1:6" x14ac:dyDescent="0.35">
      <c r="A7068" s="37" t="s">
        <v>11309</v>
      </c>
      <c r="B7068" s="38">
        <v>-33.88567218</v>
      </c>
      <c r="C7068" s="38">
        <v>-59.683671349999997</v>
      </c>
      <c r="D7068" s="38">
        <v>0.46274107694625849</v>
      </c>
      <c r="E7068" s="38">
        <v>0.46846811142232681</v>
      </c>
      <c r="F7068" s="38">
        <v>0</v>
      </c>
    </row>
    <row r="7069" spans="1:6" x14ac:dyDescent="0.35">
      <c r="A7069" s="37" t="s">
        <v>11310</v>
      </c>
      <c r="B7069" s="38">
        <v>-33.694327680000001</v>
      </c>
      <c r="C7069" s="38">
        <v>-59.685606270000001</v>
      </c>
      <c r="D7069" s="38">
        <v>0.5493462085723877</v>
      </c>
      <c r="E7069" s="38">
        <v>0.57564571656678853</v>
      </c>
      <c r="F7069" s="38">
        <v>53.956834532374096</v>
      </c>
    </row>
    <row r="7070" spans="1:6" x14ac:dyDescent="0.35">
      <c r="A7070" s="37" t="s">
        <v>11311</v>
      </c>
      <c r="B7070" s="38">
        <v>-33.669370460000003</v>
      </c>
      <c r="C7070" s="38">
        <v>-59.673836119999997</v>
      </c>
      <c r="D7070" s="38">
        <v>0.7870287299156189</v>
      </c>
      <c r="E7070" s="38">
        <v>0.71624531679683257</v>
      </c>
      <c r="F7070" s="38">
        <v>66.315789473684205</v>
      </c>
    </row>
    <row r="7071" spans="1:6" x14ac:dyDescent="0.35">
      <c r="A7071" s="37" t="s">
        <v>11312</v>
      </c>
      <c r="B7071" s="38">
        <v>-33.768472459999998</v>
      </c>
      <c r="C7071" s="38">
        <v>-59.63917378</v>
      </c>
      <c r="D7071" s="38">
        <v>0.64143967628479004</v>
      </c>
      <c r="E7071" s="38">
        <v>0.67811732072579234</v>
      </c>
      <c r="F7071" s="38">
        <v>38.351254480286741</v>
      </c>
    </row>
    <row r="7072" spans="1:6" x14ac:dyDescent="0.35">
      <c r="A7072" s="37" t="s">
        <v>11313</v>
      </c>
      <c r="B7072" s="38">
        <v>-33.671538550000001</v>
      </c>
      <c r="C7072" s="38">
        <v>-59.702023230000002</v>
      </c>
      <c r="D7072" s="38">
        <v>0.64050596952438354</v>
      </c>
      <c r="E7072" s="38">
        <v>0.63796093818303701</v>
      </c>
      <c r="F7072" s="38">
        <v>43.766578249336867</v>
      </c>
    </row>
    <row r="7073" spans="1:6" x14ac:dyDescent="0.35">
      <c r="A7073" s="37" t="s">
        <v>11314</v>
      </c>
      <c r="B7073" s="38">
        <v>-33.687061190000001</v>
      </c>
      <c r="C7073" s="38">
        <v>-59.819181720000003</v>
      </c>
      <c r="D7073" s="38">
        <v>0.55834758281707764</v>
      </c>
      <c r="E7073" s="38">
        <v>0.58138212817055834</v>
      </c>
      <c r="F7073" s="38">
        <v>60</v>
      </c>
    </row>
    <row r="7074" spans="1:6" x14ac:dyDescent="0.35">
      <c r="A7074" s="37" t="s">
        <v>11315</v>
      </c>
      <c r="B7074" s="38">
        <v>-33.595704310000002</v>
      </c>
      <c r="C7074" s="38">
        <v>-59.819445039999998</v>
      </c>
      <c r="D7074" s="38">
        <v>0.5516897439956665</v>
      </c>
      <c r="E7074" s="38">
        <v>0.55853866206275093</v>
      </c>
      <c r="F7074" s="38">
        <v>46.153846153846153</v>
      </c>
    </row>
    <row r="7075" spans="1:6" x14ac:dyDescent="0.35">
      <c r="A7075" s="37" t="s">
        <v>11316</v>
      </c>
      <c r="B7075" s="38">
        <v>-33.720124329999997</v>
      </c>
      <c r="C7075" s="38">
        <v>-59.643987699999997</v>
      </c>
      <c r="D7075" s="38">
        <v>0.60024029016494751</v>
      </c>
      <c r="E7075" s="38">
        <v>0.61442539095878601</v>
      </c>
      <c r="F7075" s="38">
        <v>49.180327868852459</v>
      </c>
    </row>
    <row r="7076" spans="1:6" x14ac:dyDescent="0.35">
      <c r="A7076" s="37" t="s">
        <v>11317</v>
      </c>
      <c r="B7076" s="38">
        <v>-33.839905170000002</v>
      </c>
      <c r="C7076" s="38">
        <v>-59.947432220000003</v>
      </c>
      <c r="D7076" s="38">
        <v>0.45149147510528559</v>
      </c>
      <c r="E7076" s="38">
        <v>0.47181919302259168</v>
      </c>
      <c r="F7076" s="38">
        <v>100</v>
      </c>
    </row>
    <row r="7077" spans="1:6" x14ac:dyDescent="0.35">
      <c r="A7077" s="37" t="s">
        <v>11318</v>
      </c>
      <c r="B7077" s="38">
        <v>-33.751714190000001</v>
      </c>
      <c r="C7077" s="38">
        <v>-59.721500579999997</v>
      </c>
      <c r="D7077" s="38">
        <v>0.53456968069076538</v>
      </c>
      <c r="E7077" s="38">
        <v>0.50770827735725199</v>
      </c>
      <c r="F7077" s="38">
        <v>22.826086956521738</v>
      </c>
    </row>
    <row r="7078" spans="1:6" x14ac:dyDescent="0.35">
      <c r="A7078" s="37" t="s">
        <v>11319</v>
      </c>
      <c r="B7078" s="38">
        <v>-33.646012919999997</v>
      </c>
      <c r="C7078" s="38">
        <v>-59.881235959999998</v>
      </c>
      <c r="D7078" s="38">
        <v>0.51781737804412842</v>
      </c>
      <c r="E7078" s="38">
        <v>0.50758342324076478</v>
      </c>
      <c r="F7078" s="38">
        <v>16.666666666666664</v>
      </c>
    </row>
    <row r="7079" spans="1:6" x14ac:dyDescent="0.35">
      <c r="A7079" s="37" t="s">
        <v>11320</v>
      </c>
      <c r="B7079" s="38">
        <v>-33.800780070000002</v>
      </c>
      <c r="C7079" s="38">
        <v>-59.734113870000002</v>
      </c>
      <c r="D7079" s="38">
        <v>0.42852339148521418</v>
      </c>
      <c r="E7079" s="38">
        <v>0.43132685373226798</v>
      </c>
      <c r="F7079" s="38">
        <v>27.777777777777779</v>
      </c>
    </row>
    <row r="7080" spans="1:6" x14ac:dyDescent="0.35">
      <c r="A7080" s="37" t="s">
        <v>11321</v>
      </c>
      <c r="B7080" s="38">
        <v>-33.796239649999997</v>
      </c>
      <c r="C7080" s="38">
        <v>-59.857591540000001</v>
      </c>
      <c r="D7080" s="38">
        <v>0.65707874298095703</v>
      </c>
      <c r="E7080" s="38">
        <v>0.65707874298095703</v>
      </c>
      <c r="F7080" s="38" t="s">
        <v>5130</v>
      </c>
    </row>
    <row r="7081" spans="1:6" x14ac:dyDescent="0.35">
      <c r="A7081" s="37" t="s">
        <v>11322</v>
      </c>
      <c r="B7081" s="38">
        <v>-33.878698540000002</v>
      </c>
      <c r="C7081" s="38">
        <v>-59.879342469999997</v>
      </c>
      <c r="D7081" s="38">
        <v>0.44717532396316528</v>
      </c>
      <c r="E7081" s="38">
        <v>0.45266612288024688</v>
      </c>
      <c r="F7081" s="38">
        <v>50.485436893203882</v>
      </c>
    </row>
    <row r="7082" spans="1:6" x14ac:dyDescent="0.35">
      <c r="A7082" s="37" t="s">
        <v>11323</v>
      </c>
      <c r="B7082" s="38">
        <v>-33.904608969999998</v>
      </c>
      <c r="C7082" s="38">
        <v>-59.821394980000001</v>
      </c>
      <c r="D7082" s="38">
        <v>0.57936280965805054</v>
      </c>
      <c r="E7082" s="38">
        <v>0.57936280965805054</v>
      </c>
      <c r="F7082" s="38">
        <v>31.764705882352938</v>
      </c>
    </row>
    <row r="7083" spans="1:6" x14ac:dyDescent="0.35">
      <c r="A7083" s="37" t="s">
        <v>11324</v>
      </c>
      <c r="B7083" s="38">
        <v>-33.73966231</v>
      </c>
      <c r="C7083" s="38">
        <v>-59.763218449999997</v>
      </c>
      <c r="D7083" s="38">
        <v>0.45245921611785889</v>
      </c>
      <c r="E7083" s="38">
        <v>0.49463215996237359</v>
      </c>
      <c r="F7083" s="38">
        <v>39.473684210526315</v>
      </c>
    </row>
    <row r="7084" spans="1:6" x14ac:dyDescent="0.35">
      <c r="A7084" s="37" t="s">
        <v>11325</v>
      </c>
      <c r="B7084" s="38">
        <v>-33.876191630000001</v>
      </c>
      <c r="C7084" s="38">
        <v>-59.874072730000002</v>
      </c>
      <c r="D7084" s="38">
        <v>0.54679489135742188</v>
      </c>
      <c r="E7084" s="38">
        <v>0.51709043234586716</v>
      </c>
      <c r="F7084" s="38">
        <v>50.617283950617285</v>
      </c>
    </row>
    <row r="7085" spans="1:6" x14ac:dyDescent="0.35">
      <c r="A7085" s="37" t="s">
        <v>11326</v>
      </c>
      <c r="B7085" s="38">
        <v>-33.701897799999998</v>
      </c>
      <c r="C7085" s="38">
        <v>-59.655814919999997</v>
      </c>
      <c r="D7085" s="38">
        <v>0.41907119750976563</v>
      </c>
      <c r="E7085" s="38">
        <v>0.41907121361912908</v>
      </c>
      <c r="F7085" s="38">
        <v>23.641304347826086</v>
      </c>
    </row>
    <row r="7086" spans="1:6" x14ac:dyDescent="0.35">
      <c r="A7086" s="37" t="s">
        <v>11327</v>
      </c>
      <c r="B7086" s="38">
        <v>-33.980416820000002</v>
      </c>
      <c r="C7086" s="38">
        <v>-59.803347369999997</v>
      </c>
      <c r="D7086" s="38">
        <v>0.54629975557327271</v>
      </c>
      <c r="E7086" s="38">
        <v>0.55262967003019237</v>
      </c>
      <c r="F7086" s="38">
        <v>28.571428571428569</v>
      </c>
    </row>
    <row r="7087" spans="1:6" x14ac:dyDescent="0.35">
      <c r="A7087" s="37" t="s">
        <v>11328</v>
      </c>
      <c r="B7087" s="38">
        <v>-33.930939520000003</v>
      </c>
      <c r="C7087" s="38">
        <v>-59.749903320000001</v>
      </c>
      <c r="D7087" s="38">
        <v>0.53776824474334717</v>
      </c>
      <c r="E7087" s="38">
        <v>0.53776824474334717</v>
      </c>
      <c r="F7087" s="38">
        <v>40</v>
      </c>
    </row>
    <row r="7088" spans="1:6" x14ac:dyDescent="0.35">
      <c r="A7088" s="37" t="s">
        <v>11329</v>
      </c>
      <c r="B7088" s="38">
        <v>-33.799857019999997</v>
      </c>
      <c r="C7088" s="38">
        <v>-59.65974851</v>
      </c>
      <c r="D7088" s="38">
        <v>0.45216456055641169</v>
      </c>
      <c r="E7088" s="38">
        <v>0.46113845954338711</v>
      </c>
      <c r="F7088" s="38">
        <v>38.461538461538467</v>
      </c>
    </row>
    <row r="7089" spans="1:6" x14ac:dyDescent="0.35">
      <c r="A7089" s="37" t="s">
        <v>11330</v>
      </c>
      <c r="B7089" s="38">
        <v>-33.697143869999998</v>
      </c>
      <c r="C7089" s="38">
        <v>-59.743223720000003</v>
      </c>
      <c r="D7089" s="38">
        <v>0.54852676391601563</v>
      </c>
      <c r="E7089" s="38">
        <v>0.54608233554943186</v>
      </c>
      <c r="F7089" s="38">
        <v>70.588235294117652</v>
      </c>
    </row>
    <row r="7090" spans="1:6" x14ac:dyDescent="0.35">
      <c r="A7090" s="37" t="s">
        <v>11331</v>
      </c>
      <c r="B7090" s="38">
        <v>-33.655617960000001</v>
      </c>
      <c r="C7090" s="38">
        <v>-59.865901460000003</v>
      </c>
      <c r="D7090" s="38">
        <v>0.53135055303573608</v>
      </c>
      <c r="E7090" s="38">
        <v>0.51598819096883142</v>
      </c>
      <c r="F7090" s="38">
        <v>27.777777777777779</v>
      </c>
    </row>
    <row r="7091" spans="1:6" x14ac:dyDescent="0.35">
      <c r="A7091" s="37" t="s">
        <v>11332</v>
      </c>
      <c r="B7091" s="38">
        <v>-33.74091662</v>
      </c>
      <c r="C7091" s="38">
        <v>-59.864772530000003</v>
      </c>
      <c r="D7091" s="38">
        <v>0.54972773790359497</v>
      </c>
      <c r="E7091" s="38">
        <v>0.54972773790359497</v>
      </c>
      <c r="F7091" s="38">
        <v>0</v>
      </c>
    </row>
    <row r="7092" spans="1:6" x14ac:dyDescent="0.35">
      <c r="A7092" s="37" t="s">
        <v>11333</v>
      </c>
      <c r="B7092" s="38">
        <v>-33.702190809999998</v>
      </c>
      <c r="C7092" s="38">
        <v>-59.86308906</v>
      </c>
      <c r="D7092" s="38">
        <v>0.52168619632720947</v>
      </c>
      <c r="E7092" s="38">
        <v>0.51761962473392487</v>
      </c>
      <c r="F7092" s="38">
        <v>38.461538461538467</v>
      </c>
    </row>
    <row r="7093" spans="1:6" x14ac:dyDescent="0.35">
      <c r="A7093" s="37" t="s">
        <v>11334</v>
      </c>
      <c r="B7093" s="38">
        <v>-33.715102350000002</v>
      </c>
      <c r="C7093" s="38">
        <v>-59.812675630000001</v>
      </c>
      <c r="D7093" s="38">
        <v>0.41186678409576422</v>
      </c>
      <c r="E7093" s="38">
        <v>0.49500453472137451</v>
      </c>
      <c r="F7093" s="38">
        <v>36.363636363636367</v>
      </c>
    </row>
    <row r="7094" spans="1:6" x14ac:dyDescent="0.35">
      <c r="A7094" s="37" t="s">
        <v>11335</v>
      </c>
      <c r="B7094" s="38">
        <v>-33.635234689999997</v>
      </c>
      <c r="C7094" s="38">
        <v>-59.786761910000003</v>
      </c>
      <c r="D7094" s="38">
        <v>0.52721917629241943</v>
      </c>
      <c r="E7094" s="38">
        <v>0.53499348023358517</v>
      </c>
      <c r="F7094" s="38">
        <v>21.739130434782609</v>
      </c>
    </row>
    <row r="7095" spans="1:6" x14ac:dyDescent="0.35">
      <c r="A7095" s="37" t="s">
        <v>11336</v>
      </c>
      <c r="B7095" s="38">
        <v>-33.68656867</v>
      </c>
      <c r="C7095" s="38">
        <v>-59.660947550000003</v>
      </c>
      <c r="D7095" s="38">
        <v>0.24515613913536069</v>
      </c>
      <c r="E7095" s="38">
        <v>0.29726388612214261</v>
      </c>
      <c r="F7095" s="38">
        <v>47.23127035830619</v>
      </c>
    </row>
    <row r="7096" spans="1:6" x14ac:dyDescent="0.35">
      <c r="A7096" s="37" t="s">
        <v>11337</v>
      </c>
      <c r="B7096" s="38">
        <v>-33.715540859999997</v>
      </c>
      <c r="C7096" s="38">
        <v>-59.628028200000003</v>
      </c>
      <c r="D7096" s="38">
        <v>0.86847734451293945</v>
      </c>
      <c r="E7096" s="38">
        <v>0.78531842881982972</v>
      </c>
      <c r="F7096" s="38">
        <v>71.304347826086953</v>
      </c>
    </row>
    <row r="7097" spans="1:6" x14ac:dyDescent="0.35">
      <c r="A7097" s="37" t="s">
        <v>11338</v>
      </c>
      <c r="B7097" s="38">
        <v>-33.742623649999999</v>
      </c>
      <c r="C7097" s="38">
        <v>-59.614181530000003</v>
      </c>
      <c r="D7097" s="38">
        <v>0.74395817518234253</v>
      </c>
      <c r="E7097" s="38">
        <v>0.75592433744006682</v>
      </c>
      <c r="F7097" s="38">
        <v>21.428571428571427</v>
      </c>
    </row>
    <row r="7098" spans="1:6" x14ac:dyDescent="0.35">
      <c r="A7098" s="37" t="s">
        <v>11339</v>
      </c>
      <c r="B7098" s="38">
        <v>-33.677691240000001</v>
      </c>
      <c r="C7098" s="38">
        <v>-59.670939529999998</v>
      </c>
      <c r="D7098" s="38">
        <v>0.28357520699501038</v>
      </c>
      <c r="E7098" s="38">
        <v>0.28032512570682327</v>
      </c>
      <c r="F7098" s="38">
        <v>7.8947368421052628</v>
      </c>
    </row>
    <row r="7099" spans="1:6" x14ac:dyDescent="0.35">
      <c r="A7099" s="37" t="s">
        <v>11340</v>
      </c>
      <c r="B7099" s="38">
        <v>-33.68169984</v>
      </c>
      <c r="C7099" s="38">
        <v>-59.661020389999997</v>
      </c>
      <c r="D7099" s="38">
        <v>0.17091897130012509</v>
      </c>
      <c r="E7099" s="38">
        <v>0.1752543937828806</v>
      </c>
      <c r="F7099" s="38"/>
    </row>
    <row r="7100" spans="1:6" x14ac:dyDescent="0.35">
      <c r="A7100" s="37" t="s">
        <v>11341</v>
      </c>
      <c r="B7100" s="38">
        <v>-33.684017619999999</v>
      </c>
      <c r="C7100" s="38">
        <v>-59.672714720000002</v>
      </c>
      <c r="D7100" s="38">
        <v>0.51660513877868652</v>
      </c>
      <c r="E7100" s="38">
        <v>0.49105877703741979</v>
      </c>
      <c r="F7100" s="38"/>
    </row>
    <row r="7101" spans="1:6" x14ac:dyDescent="0.35">
      <c r="A7101" s="37" t="s">
        <v>11342</v>
      </c>
      <c r="B7101" s="38">
        <v>-33.691518170000002</v>
      </c>
      <c r="C7101" s="38">
        <v>-59.641860270000002</v>
      </c>
      <c r="D7101" s="38">
        <v>0.73727774620056152</v>
      </c>
      <c r="E7101" s="38">
        <v>0.72084519737645203</v>
      </c>
      <c r="F7101" s="38"/>
    </row>
    <row r="7102" spans="1:6" x14ac:dyDescent="0.35">
      <c r="A7102" s="37" t="s">
        <v>11343</v>
      </c>
      <c r="B7102" s="38">
        <v>-33.661770820000001</v>
      </c>
      <c r="C7102" s="38">
        <v>-59.871170659999997</v>
      </c>
      <c r="D7102" s="38">
        <v>0.56868618726730347</v>
      </c>
      <c r="E7102" s="38">
        <v>0.56868618726730347</v>
      </c>
      <c r="F7102" s="38"/>
    </row>
    <row r="7103" spans="1:6" x14ac:dyDescent="0.35">
      <c r="A7103" s="37" t="s">
        <v>11344</v>
      </c>
      <c r="B7103" s="38">
        <v>-33.767661250000003</v>
      </c>
      <c r="C7103" s="38">
        <v>-59.64058069</v>
      </c>
      <c r="D7103" s="38">
        <v>0.66143965721130371</v>
      </c>
      <c r="E7103" s="38">
        <v>0.6960127337111367</v>
      </c>
      <c r="F7103" s="38"/>
    </row>
    <row r="7104" spans="1:6" x14ac:dyDescent="0.35">
      <c r="A7104" s="37" t="s">
        <v>11345</v>
      </c>
      <c r="B7104" s="38">
        <v>-33.875640339999997</v>
      </c>
      <c r="C7104" s="38">
        <v>-59.872797490000004</v>
      </c>
      <c r="D7104" s="38">
        <v>0.54679489135742188</v>
      </c>
      <c r="E7104" s="38">
        <v>0.54235579456601823</v>
      </c>
      <c r="F7104" s="38"/>
    </row>
    <row r="7105" spans="1:6" x14ac:dyDescent="0.35">
      <c r="A7105" s="37" t="s">
        <v>2341</v>
      </c>
      <c r="B7105" s="38">
        <v>-35.025255170000001</v>
      </c>
      <c r="C7105" s="38">
        <v>-58.425446739999998</v>
      </c>
      <c r="D7105" s="38">
        <v>0.37472552061080933</v>
      </c>
      <c r="E7105" s="38">
        <v>0.37227709548813959</v>
      </c>
      <c r="F7105" s="38"/>
    </row>
    <row r="7106" spans="1:6" x14ac:dyDescent="0.35">
      <c r="A7106" s="37" t="s">
        <v>2762</v>
      </c>
      <c r="B7106" s="38">
        <v>-34.913221839999999</v>
      </c>
      <c r="C7106" s="38">
        <v>-58.381639569999997</v>
      </c>
      <c r="D7106" s="38">
        <v>0.50387454032897949</v>
      </c>
      <c r="E7106" s="38">
        <v>0.52962315474685873</v>
      </c>
      <c r="F7106" s="38"/>
    </row>
    <row r="7107" spans="1:6" x14ac:dyDescent="0.35">
      <c r="A7107" s="37" t="s">
        <v>2342</v>
      </c>
      <c r="B7107" s="38">
        <v>-35.038871659999998</v>
      </c>
      <c r="C7107" s="38">
        <v>-58.412760749999997</v>
      </c>
      <c r="D7107" s="38">
        <v>0.63807886838912964</v>
      </c>
      <c r="E7107" s="38">
        <v>0.61305093434121871</v>
      </c>
      <c r="F7107" s="38"/>
    </row>
    <row r="7108" spans="1:6" x14ac:dyDescent="0.35">
      <c r="A7108" s="37" t="s">
        <v>2339</v>
      </c>
      <c r="B7108" s="38">
        <v>-34.989441329999998</v>
      </c>
      <c r="C7108" s="38">
        <v>-58.387908869999997</v>
      </c>
      <c r="D7108" s="38">
        <v>0.81843346357345581</v>
      </c>
      <c r="E7108" s="38">
        <v>0.79660240756837941</v>
      </c>
      <c r="F7108" s="38"/>
    </row>
    <row r="7109" spans="1:6" x14ac:dyDescent="0.35">
      <c r="A7109" s="37" t="s">
        <v>2760</v>
      </c>
      <c r="B7109" s="38">
        <v>-34.930996970000002</v>
      </c>
      <c r="C7109" s="38">
        <v>-58.392552590000001</v>
      </c>
      <c r="D7109" s="38">
        <v>0.82997071743011475</v>
      </c>
      <c r="E7109" s="38">
        <v>0.82991247080467845</v>
      </c>
      <c r="F7109" s="38"/>
    </row>
    <row r="7110" spans="1:6" x14ac:dyDescent="0.35">
      <c r="A7110" s="37" t="s">
        <v>2761</v>
      </c>
      <c r="B7110" s="38">
        <v>-34.916901350000003</v>
      </c>
      <c r="C7110" s="38">
        <v>-58.392795999999997</v>
      </c>
      <c r="D7110" s="38">
        <v>0.64330679178237915</v>
      </c>
      <c r="E7110" s="38">
        <v>0.64486463760074819</v>
      </c>
      <c r="F7110" s="38"/>
    </row>
    <row r="7111" spans="1:6" x14ac:dyDescent="0.35">
      <c r="A7111" s="37" t="s">
        <v>2340</v>
      </c>
      <c r="B7111" s="38">
        <v>-34.983454399999999</v>
      </c>
      <c r="C7111" s="38">
        <v>-58.374671839999998</v>
      </c>
      <c r="D7111" s="38">
        <v>0.43912419676780701</v>
      </c>
      <c r="E7111" s="38">
        <v>0.45343963188283581</v>
      </c>
      <c r="F7111" s="38"/>
    </row>
    <row r="7112" spans="1:6" x14ac:dyDescent="0.35">
      <c r="A7112" s="37" t="s">
        <v>2764</v>
      </c>
      <c r="B7112" s="38">
        <v>-34.90607447</v>
      </c>
      <c r="C7112" s="38">
        <v>-58.368440200000002</v>
      </c>
      <c r="D7112" s="38">
        <v>0.6479915976524353</v>
      </c>
      <c r="E7112" s="38">
        <v>0.70252452186636027</v>
      </c>
      <c r="F7112" s="38"/>
    </row>
    <row r="7113" spans="1:6" x14ac:dyDescent="0.35">
      <c r="A7113" s="37" t="s">
        <v>11346</v>
      </c>
      <c r="B7113" s="38">
        <v>-34.903043719999999</v>
      </c>
      <c r="C7113" s="38">
        <v>-58.362859620000002</v>
      </c>
      <c r="D7113" s="38">
        <v>0.87516683340072632</v>
      </c>
      <c r="E7113" s="38">
        <v>0.87172801557340118</v>
      </c>
      <c r="F7113" s="38">
        <v>35.483870967741936</v>
      </c>
    </row>
    <row r="7114" spans="1:6" x14ac:dyDescent="0.35">
      <c r="A7114" s="37" t="s">
        <v>11347</v>
      </c>
      <c r="B7114" s="38">
        <v>-34.92651772</v>
      </c>
      <c r="C7114" s="38">
        <v>-58.375556439999997</v>
      </c>
      <c r="D7114" s="38">
        <v>0.75069582462310791</v>
      </c>
      <c r="E7114" s="38">
        <v>0.77035530464989799</v>
      </c>
      <c r="F7114" s="38">
        <v>36.293436293436294</v>
      </c>
    </row>
    <row r="7115" spans="1:6" x14ac:dyDescent="0.35">
      <c r="A7115" s="37" t="s">
        <v>11348</v>
      </c>
      <c r="B7115" s="38">
        <v>-34.983775340000001</v>
      </c>
      <c r="C7115" s="38">
        <v>-58.382110150000003</v>
      </c>
      <c r="D7115" s="38">
        <v>0.75882118940353394</v>
      </c>
      <c r="E7115" s="38">
        <v>0.69719470488397695</v>
      </c>
      <c r="F7115" s="38">
        <v>25</v>
      </c>
    </row>
    <row r="7116" spans="1:6" x14ac:dyDescent="0.35">
      <c r="A7116" s="37" t="s">
        <v>11349</v>
      </c>
      <c r="B7116" s="38">
        <v>-35.028997930000003</v>
      </c>
      <c r="C7116" s="38">
        <v>-58.416561829999999</v>
      </c>
      <c r="D7116" s="38">
        <v>0.55286484956741333</v>
      </c>
      <c r="E7116" s="38">
        <v>0.53284650335186401</v>
      </c>
      <c r="F7116" s="38"/>
    </row>
    <row r="7117" spans="1:6" x14ac:dyDescent="0.35">
      <c r="A7117" s="37" t="s">
        <v>11350</v>
      </c>
      <c r="B7117" s="38">
        <v>-35.025174249999999</v>
      </c>
      <c r="C7117" s="38">
        <v>-58.425268619999997</v>
      </c>
      <c r="D7117" s="38">
        <v>0.37472552061080933</v>
      </c>
      <c r="E7117" s="38">
        <v>0.37126699734378499</v>
      </c>
      <c r="F7117" s="38"/>
    </row>
    <row r="7118" spans="1:6" x14ac:dyDescent="0.35">
      <c r="A7118" s="37" t="s">
        <v>11351</v>
      </c>
      <c r="B7118" s="38">
        <v>-34.986016880000001</v>
      </c>
      <c r="C7118" s="38">
        <v>-58.373830159999997</v>
      </c>
      <c r="D7118" s="38">
        <v>0.35356190800666809</v>
      </c>
      <c r="E7118" s="38">
        <v>0.4108214225317981</v>
      </c>
      <c r="F7118" s="38"/>
    </row>
    <row r="7119" spans="1:6" x14ac:dyDescent="0.35">
      <c r="A7119" s="37" t="s">
        <v>11352</v>
      </c>
      <c r="B7119" s="38">
        <v>-35.024629160000003</v>
      </c>
      <c r="C7119" s="38">
        <v>-58.42217497</v>
      </c>
      <c r="D7119" s="38">
        <v>0.3617495596408844</v>
      </c>
      <c r="E7119" s="38">
        <v>0.36605493972698849</v>
      </c>
      <c r="F7119" s="38">
        <v>35.744680851063833</v>
      </c>
    </row>
    <row r="7120" spans="1:6" x14ac:dyDescent="0.35">
      <c r="A7120" s="37" t="s">
        <v>11353</v>
      </c>
      <c r="B7120" s="38">
        <v>-34.918454320000002</v>
      </c>
      <c r="C7120" s="38">
        <v>-58.374804779999998</v>
      </c>
      <c r="D7120" s="38">
        <v>0.58534753322601318</v>
      </c>
      <c r="E7120" s="38">
        <v>0.60035875274075401</v>
      </c>
      <c r="F7120" s="38">
        <v>50.318471337579616</v>
      </c>
    </row>
    <row r="7121" spans="1:6" x14ac:dyDescent="0.35">
      <c r="A7121" s="37" t="s">
        <v>11354</v>
      </c>
      <c r="B7121" s="38">
        <v>-34.985806599999997</v>
      </c>
      <c r="C7121" s="38">
        <v>-58.379048449999999</v>
      </c>
      <c r="D7121" s="38">
        <v>0.5016515851020813</v>
      </c>
      <c r="E7121" s="38">
        <v>0.4957421024640401</v>
      </c>
      <c r="F7121" s="38">
        <v>48.421052631578945</v>
      </c>
    </row>
    <row r="7122" spans="1:6" x14ac:dyDescent="0.35">
      <c r="A7122" s="37" t="s">
        <v>11355</v>
      </c>
      <c r="B7122" s="38">
        <v>-35.07356249</v>
      </c>
      <c r="C7122" s="38">
        <v>-58.28949051</v>
      </c>
      <c r="D7122" s="38">
        <v>0.706157386302948</v>
      </c>
      <c r="E7122" s="38">
        <v>0.71241075481687277</v>
      </c>
      <c r="F7122" s="38">
        <v>54.081632653061227</v>
      </c>
    </row>
    <row r="7123" spans="1:6" x14ac:dyDescent="0.35">
      <c r="A7123" s="37" t="s">
        <v>11356</v>
      </c>
      <c r="B7123" s="38">
        <v>-35.034093839999997</v>
      </c>
      <c r="C7123" s="38">
        <v>-58.412697909999999</v>
      </c>
      <c r="D7123" s="38">
        <v>0.52716362476348877</v>
      </c>
      <c r="E7123" s="38">
        <v>0.53752935577083283</v>
      </c>
      <c r="F7123" s="38">
        <v>53.543307086614178</v>
      </c>
    </row>
    <row r="7124" spans="1:6" x14ac:dyDescent="0.35">
      <c r="A7124" s="37" t="s">
        <v>11357</v>
      </c>
      <c r="B7124" s="38">
        <v>-34.991068439999999</v>
      </c>
      <c r="C7124" s="38">
        <v>-58.386407060000003</v>
      </c>
      <c r="D7124" s="38">
        <v>0.73379325866699219</v>
      </c>
      <c r="E7124" s="38">
        <v>0.75612397704805645</v>
      </c>
      <c r="F7124" s="38">
        <v>60.076045627376431</v>
      </c>
    </row>
    <row r="7125" spans="1:6" x14ac:dyDescent="0.35">
      <c r="A7125" s="37" t="s">
        <v>11358</v>
      </c>
      <c r="B7125" s="38">
        <v>-34.909105889999999</v>
      </c>
      <c r="C7125" s="38">
        <v>-58.374541479999998</v>
      </c>
      <c r="D7125" s="38">
        <v>0.68198055028915405</v>
      </c>
      <c r="E7125" s="38">
        <v>0.64208455305350454</v>
      </c>
      <c r="F7125" s="38">
        <v>62.333333333333329</v>
      </c>
    </row>
    <row r="7126" spans="1:6" x14ac:dyDescent="0.35">
      <c r="A7126" s="37" t="s">
        <v>11359</v>
      </c>
      <c r="B7126" s="38">
        <v>-34.91273211</v>
      </c>
      <c r="C7126" s="38">
        <v>-58.381911070000001</v>
      </c>
      <c r="D7126" s="38">
        <v>0.50132840871810913</v>
      </c>
      <c r="E7126" s="38">
        <v>0.53454201254579758</v>
      </c>
      <c r="F7126" s="38">
        <v>53.216374269005854</v>
      </c>
    </row>
    <row r="7127" spans="1:6" x14ac:dyDescent="0.35">
      <c r="A7127" s="37" t="s">
        <v>11360</v>
      </c>
      <c r="B7127" s="38">
        <v>-34.905978609999998</v>
      </c>
      <c r="C7127" s="38">
        <v>-58.369108679999997</v>
      </c>
      <c r="D7127" s="38">
        <v>0.67403584718704224</v>
      </c>
      <c r="E7127" s="38">
        <v>0.70928482268307658</v>
      </c>
      <c r="F7127" s="38">
        <v>61.463414634146339</v>
      </c>
    </row>
    <row r="7128" spans="1:6" x14ac:dyDescent="0.35">
      <c r="A7128" s="37" t="s">
        <v>11361</v>
      </c>
      <c r="B7128" s="38">
        <v>-34.986119909999999</v>
      </c>
      <c r="C7128" s="38">
        <v>-58.373773720000003</v>
      </c>
      <c r="D7128" s="38">
        <v>0.38406962156295782</v>
      </c>
      <c r="E7128" s="38">
        <v>0.41072778155406309</v>
      </c>
      <c r="F7128" s="38">
        <v>32.5</v>
      </c>
    </row>
    <row r="7129" spans="1:6" x14ac:dyDescent="0.35">
      <c r="A7129" s="37" t="s">
        <v>11362</v>
      </c>
      <c r="B7129" s="38">
        <v>-35.015944159999997</v>
      </c>
      <c r="C7129" s="38">
        <v>-58.447635470000002</v>
      </c>
      <c r="D7129" s="38">
        <v>0.52062469720840454</v>
      </c>
      <c r="E7129" s="38">
        <v>0.2495712203638894</v>
      </c>
      <c r="F7129" s="38">
        <v>18.895966029723994</v>
      </c>
    </row>
    <row r="7130" spans="1:6" x14ac:dyDescent="0.35">
      <c r="A7130" s="37" t="s">
        <v>2345</v>
      </c>
      <c r="B7130" s="38">
        <v>-35.021114449999999</v>
      </c>
      <c r="C7130" s="38">
        <v>-58.419279150000001</v>
      </c>
      <c r="D7130" s="38">
        <v>0.36431145668029791</v>
      </c>
      <c r="E7130" s="38">
        <v>0.38584359774464061</v>
      </c>
      <c r="F7130" s="38"/>
    </row>
    <row r="7131" spans="1:6" x14ac:dyDescent="0.35">
      <c r="A7131" s="37" t="s">
        <v>11363</v>
      </c>
      <c r="B7131" s="38">
        <v>-35.02118668</v>
      </c>
      <c r="C7131" s="38">
        <v>-58.419405150000003</v>
      </c>
      <c r="D7131" s="38">
        <v>0.36431145668029791</v>
      </c>
      <c r="E7131" s="38">
        <v>0.38584359774464061</v>
      </c>
      <c r="F7131" s="38">
        <v>30.188679245283019</v>
      </c>
    </row>
    <row r="7132" spans="1:6" x14ac:dyDescent="0.35">
      <c r="A7132" s="37" t="s">
        <v>11364</v>
      </c>
      <c r="B7132" s="38">
        <v>-34.910648629999997</v>
      </c>
      <c r="C7132" s="38">
        <v>-58.370236769999998</v>
      </c>
      <c r="D7132" s="38">
        <v>0.65487146377563477</v>
      </c>
      <c r="E7132" s="38">
        <v>0.65210551964609242</v>
      </c>
      <c r="F7132" s="38">
        <v>46.880466472303205</v>
      </c>
    </row>
    <row r="7133" spans="1:6" x14ac:dyDescent="0.35">
      <c r="A7133" s="37" t="s">
        <v>11365</v>
      </c>
      <c r="B7133" s="38">
        <v>-34.985947520000003</v>
      </c>
      <c r="C7133" s="38">
        <v>-58.37388215</v>
      </c>
      <c r="D7133" s="38">
        <v>0.35356190800666809</v>
      </c>
      <c r="E7133" s="38">
        <v>0.40724000500308138</v>
      </c>
      <c r="F7133" s="38">
        <v>28.783382789317507</v>
      </c>
    </row>
    <row r="7134" spans="1:6" x14ac:dyDescent="0.35">
      <c r="A7134" s="37" t="s">
        <v>11366</v>
      </c>
      <c r="B7134" s="38">
        <v>-34.918694100000003</v>
      </c>
      <c r="C7134" s="38">
        <v>-58.371223700000002</v>
      </c>
      <c r="D7134" s="38">
        <v>0.58762192726135254</v>
      </c>
      <c r="E7134" s="38">
        <v>0.6159440841939714</v>
      </c>
      <c r="F7134" s="38">
        <v>37.27569331158238</v>
      </c>
    </row>
    <row r="7135" spans="1:6" x14ac:dyDescent="0.35">
      <c r="A7135" s="37" t="s">
        <v>11367</v>
      </c>
      <c r="B7135" s="38">
        <v>-35.020793769999997</v>
      </c>
      <c r="C7135" s="38">
        <v>-58.429738980000003</v>
      </c>
      <c r="D7135" s="38">
        <v>0.43193310499191279</v>
      </c>
      <c r="E7135" s="38">
        <v>0.36390875197119182</v>
      </c>
      <c r="F7135" s="38">
        <v>29.040404040404038</v>
      </c>
    </row>
    <row r="7136" spans="1:6" x14ac:dyDescent="0.35">
      <c r="A7136" s="37" t="s">
        <v>11368</v>
      </c>
      <c r="B7136" s="38">
        <v>-35.025130539999999</v>
      </c>
      <c r="C7136" s="38">
        <v>-58.425225439999998</v>
      </c>
      <c r="D7136" s="38">
        <v>0.37472552061080933</v>
      </c>
      <c r="E7136" s="38">
        <v>0.37064248484534179</v>
      </c>
      <c r="F7136" s="38"/>
    </row>
    <row r="7137" spans="1:6" x14ac:dyDescent="0.35">
      <c r="A7137" s="37" t="s">
        <v>11369</v>
      </c>
      <c r="B7137" s="38">
        <v>-35.025168389999997</v>
      </c>
      <c r="C7137" s="38">
        <v>-58.425365149999998</v>
      </c>
      <c r="D7137" s="38">
        <v>0.37472552061080933</v>
      </c>
      <c r="E7137" s="38">
        <v>0.37162461641587707</v>
      </c>
      <c r="F7137" s="38">
        <v>38.860103626943001</v>
      </c>
    </row>
    <row r="7138" spans="1:6" x14ac:dyDescent="0.35">
      <c r="A7138" s="37" t="s">
        <v>11370</v>
      </c>
      <c r="B7138" s="38">
        <v>-34.916336579999999</v>
      </c>
      <c r="C7138" s="38">
        <v>-58.377031070000001</v>
      </c>
      <c r="D7138" s="38">
        <v>0.57638472318649292</v>
      </c>
      <c r="E7138" s="38">
        <v>0.54003709223535323</v>
      </c>
      <c r="F7138" s="38">
        <v>52.459016393442624</v>
      </c>
    </row>
    <row r="7139" spans="1:6" x14ac:dyDescent="0.35">
      <c r="A7139" s="37" t="s">
        <v>11371</v>
      </c>
      <c r="B7139" s="38">
        <v>-35.09257289</v>
      </c>
      <c r="C7139" s="38">
        <v>-58.459663030000002</v>
      </c>
      <c r="D7139" s="38">
        <v>0.5371396541595459</v>
      </c>
      <c r="E7139" s="38">
        <v>0.5371396541595459</v>
      </c>
      <c r="F7139" s="38">
        <v>34.782608695652172</v>
      </c>
    </row>
    <row r="7140" spans="1:6" x14ac:dyDescent="0.35">
      <c r="A7140" s="37" t="s">
        <v>11372</v>
      </c>
      <c r="B7140" s="38">
        <v>-35.073301469999997</v>
      </c>
      <c r="C7140" s="38">
        <v>-58.289596840000002</v>
      </c>
      <c r="D7140" s="38">
        <v>0.706157386302948</v>
      </c>
      <c r="E7140" s="38">
        <v>0.72831935518317747</v>
      </c>
      <c r="F7140" s="38">
        <v>54.347826086956516</v>
      </c>
    </row>
    <row r="7141" spans="1:6" x14ac:dyDescent="0.35">
      <c r="A7141" s="37" t="s">
        <v>11373</v>
      </c>
      <c r="B7141" s="38">
        <v>-35.007101489999997</v>
      </c>
      <c r="C7141" s="38">
        <v>-58.443979499999998</v>
      </c>
      <c r="D7141" s="38">
        <v>0.5151175856590271</v>
      </c>
      <c r="E7141" s="38">
        <v>0.5151175856590271</v>
      </c>
      <c r="F7141" s="38">
        <v>33.333333333333329</v>
      </c>
    </row>
    <row r="7142" spans="1:6" x14ac:dyDescent="0.35">
      <c r="A7142" s="37" t="s">
        <v>11374</v>
      </c>
      <c r="B7142" s="38">
        <v>-35.03426468</v>
      </c>
      <c r="C7142" s="38">
        <v>-58.412847309999997</v>
      </c>
      <c r="D7142" s="38">
        <v>0.52716362476348877</v>
      </c>
      <c r="E7142" s="38">
        <v>0.53960250197230164</v>
      </c>
      <c r="F7142" s="38">
        <v>50.194552529182879</v>
      </c>
    </row>
    <row r="7143" spans="1:6" x14ac:dyDescent="0.35">
      <c r="A7143" s="37" t="s">
        <v>11375</v>
      </c>
      <c r="B7143" s="38">
        <v>-35.126576010000001</v>
      </c>
      <c r="C7143" s="38">
        <v>-58.52477013</v>
      </c>
      <c r="D7143" s="38">
        <v>0.49780857563018799</v>
      </c>
      <c r="E7143" s="38">
        <v>0.49780857563018799</v>
      </c>
      <c r="F7143" s="38">
        <v>10</v>
      </c>
    </row>
    <row r="7144" spans="1:6" x14ac:dyDescent="0.35">
      <c r="A7144" s="37" t="s">
        <v>11376</v>
      </c>
      <c r="B7144" s="38">
        <v>-34.906151540000003</v>
      </c>
      <c r="C7144" s="38">
        <v>-58.368566049999998</v>
      </c>
      <c r="D7144" s="38">
        <v>0.6479915976524353</v>
      </c>
      <c r="E7144" s="38">
        <v>0.70170635612387411</v>
      </c>
      <c r="F7144" s="38">
        <v>62.138728323699425</v>
      </c>
    </row>
    <row r="7145" spans="1:6" x14ac:dyDescent="0.35">
      <c r="A7145" s="37" t="s">
        <v>11377</v>
      </c>
      <c r="B7145" s="38">
        <v>-34.983595299999998</v>
      </c>
      <c r="C7145" s="38">
        <v>-58.374845989999997</v>
      </c>
      <c r="D7145" s="38">
        <v>0.43912419676780701</v>
      </c>
      <c r="E7145" s="38">
        <v>0.44356309481569239</v>
      </c>
      <c r="F7145" s="38">
        <v>52.133194588969822</v>
      </c>
    </row>
    <row r="7146" spans="1:6" x14ac:dyDescent="0.35">
      <c r="A7146" s="37" t="s">
        <v>11378</v>
      </c>
      <c r="B7146" s="38">
        <v>-35.114430730000002</v>
      </c>
      <c r="C7146" s="38">
        <v>-58.35126107</v>
      </c>
      <c r="D7146" s="38">
        <v>0.4994523823261261</v>
      </c>
      <c r="E7146" s="38">
        <v>0.4994523823261261</v>
      </c>
      <c r="F7146" s="38">
        <v>36</v>
      </c>
    </row>
    <row r="7147" spans="1:6" x14ac:dyDescent="0.35">
      <c r="A7147" s="37" t="s">
        <v>11379</v>
      </c>
      <c r="B7147" s="38">
        <v>-35.184793980000002</v>
      </c>
      <c r="C7147" s="38">
        <v>-58.452594670000003</v>
      </c>
      <c r="D7147" s="38">
        <v>0.41218194365501398</v>
      </c>
      <c r="E7147" s="38">
        <v>0.41218194365501398</v>
      </c>
      <c r="F7147" s="38">
        <v>25</v>
      </c>
    </row>
    <row r="7148" spans="1:6" x14ac:dyDescent="0.35">
      <c r="A7148" s="37" t="s">
        <v>11380</v>
      </c>
      <c r="B7148" s="38">
        <v>-34.977550860000001</v>
      </c>
      <c r="C7148" s="38">
        <v>-58.37218283</v>
      </c>
      <c r="D7148" s="38">
        <v>0.58938878774642944</v>
      </c>
      <c r="E7148" s="38">
        <v>0.58395553440661041</v>
      </c>
      <c r="F7148" s="38">
        <v>55.950540958268938</v>
      </c>
    </row>
    <row r="7149" spans="1:6" x14ac:dyDescent="0.35">
      <c r="A7149" s="37" t="s">
        <v>11381</v>
      </c>
      <c r="B7149" s="38">
        <v>-34.935026690000001</v>
      </c>
      <c r="C7149" s="38">
        <v>-58.374637870000001</v>
      </c>
      <c r="D7149" s="38">
        <v>0.92280590534210205</v>
      </c>
      <c r="E7149" s="38">
        <v>0.92690013845761621</v>
      </c>
      <c r="F7149" s="38">
        <v>58.305647840531563</v>
      </c>
    </row>
    <row r="7150" spans="1:6" x14ac:dyDescent="0.35">
      <c r="A7150" s="37" t="s">
        <v>11382</v>
      </c>
      <c r="B7150" s="38">
        <v>-34.921085429999998</v>
      </c>
      <c r="C7150" s="38">
        <v>-58.401011590000003</v>
      </c>
      <c r="D7150" s="38">
        <v>0.72198629379272461</v>
      </c>
      <c r="E7150" s="38">
        <v>0.77584452430407203</v>
      </c>
      <c r="F7150" s="38">
        <v>58.00561797752809</v>
      </c>
    </row>
    <row r="7151" spans="1:6" x14ac:dyDescent="0.35">
      <c r="A7151" s="37" t="s">
        <v>11383</v>
      </c>
      <c r="B7151" s="38">
        <v>-34.989492769999998</v>
      </c>
      <c r="C7151" s="38">
        <v>-58.387729030000003</v>
      </c>
      <c r="D7151" s="38">
        <v>0.81843346357345581</v>
      </c>
      <c r="E7151" s="38">
        <v>0.79191158669335504</v>
      </c>
      <c r="F7151" s="38">
        <v>62.962962962962962</v>
      </c>
    </row>
    <row r="7152" spans="1:6" x14ac:dyDescent="0.35">
      <c r="A7152" s="37" t="s">
        <v>11384</v>
      </c>
      <c r="B7152" s="38">
        <v>-35.016467800000001</v>
      </c>
      <c r="C7152" s="38">
        <v>-58.410177470000001</v>
      </c>
      <c r="D7152" s="38">
        <v>0.54757291078567505</v>
      </c>
      <c r="E7152" s="38">
        <v>0.53353059919256918</v>
      </c>
      <c r="F7152" s="38">
        <v>52.366863905325445</v>
      </c>
    </row>
    <row r="7153" spans="1:6" x14ac:dyDescent="0.35">
      <c r="A7153" s="37" t="s">
        <v>11385</v>
      </c>
      <c r="B7153" s="38">
        <v>-34.913062619999998</v>
      </c>
      <c r="C7153" s="38">
        <v>-58.381700649999999</v>
      </c>
      <c r="D7153" s="38">
        <v>0.50387454032897949</v>
      </c>
      <c r="E7153" s="38">
        <v>0.52925692655538259</v>
      </c>
      <c r="F7153" s="38">
        <v>49.037372593431485</v>
      </c>
    </row>
    <row r="7154" spans="1:6" x14ac:dyDescent="0.35">
      <c r="A7154" s="37" t="s">
        <v>11386</v>
      </c>
      <c r="B7154" s="38">
        <v>-34.915381979999999</v>
      </c>
      <c r="C7154" s="38">
        <v>-58.342108230000001</v>
      </c>
      <c r="D7154" s="38">
        <v>0.91948509216308594</v>
      </c>
      <c r="E7154" s="38">
        <v>0.91948509216308594</v>
      </c>
      <c r="F7154" s="38">
        <v>66.171003717472118</v>
      </c>
    </row>
    <row r="7155" spans="1:6" x14ac:dyDescent="0.35">
      <c r="A7155" s="37" t="s">
        <v>11387</v>
      </c>
      <c r="B7155" s="38">
        <v>-34.921991079999998</v>
      </c>
      <c r="C7155" s="38">
        <v>-58.374833369999998</v>
      </c>
      <c r="D7155" s="38">
        <v>0.6741713285446167</v>
      </c>
      <c r="E7155" s="38">
        <v>0.69922176189720631</v>
      </c>
      <c r="F7155" s="38">
        <v>59.161147902869757</v>
      </c>
    </row>
    <row r="7156" spans="1:6" x14ac:dyDescent="0.35">
      <c r="A7156" s="37" t="s">
        <v>11388</v>
      </c>
      <c r="B7156" s="38">
        <v>-34.931049109999996</v>
      </c>
      <c r="C7156" s="38">
        <v>-58.392346199999999</v>
      </c>
      <c r="D7156" s="38">
        <v>0.82997071743011475</v>
      </c>
      <c r="E7156" s="38">
        <v>0.80684575438499451</v>
      </c>
      <c r="F7156" s="38">
        <v>59.172413793103452</v>
      </c>
    </row>
    <row r="7157" spans="1:6" x14ac:dyDescent="0.35">
      <c r="A7157" s="37" t="s">
        <v>11389</v>
      </c>
      <c r="B7157" s="38">
        <v>-34.908862329999998</v>
      </c>
      <c r="C7157" s="38">
        <v>-58.374817409999999</v>
      </c>
      <c r="D7157" s="38">
        <v>0.68198055028915405</v>
      </c>
      <c r="E7157" s="38">
        <v>0.64385601963315686</v>
      </c>
      <c r="F7157" s="38">
        <v>56.145675265553876</v>
      </c>
    </row>
    <row r="7158" spans="1:6" x14ac:dyDescent="0.35">
      <c r="A7158" s="37" t="s">
        <v>11390</v>
      </c>
      <c r="B7158" s="38">
        <v>-35.038929230000001</v>
      </c>
      <c r="C7158" s="38">
        <v>-58.412776860000001</v>
      </c>
      <c r="D7158" s="38">
        <v>0.63807886838912964</v>
      </c>
      <c r="E7158" s="38">
        <v>0.61237558641949219</v>
      </c>
      <c r="F7158" s="38">
        <v>58.657243816254415</v>
      </c>
    </row>
    <row r="7159" spans="1:6" x14ac:dyDescent="0.35">
      <c r="A7159" s="37" t="s">
        <v>11391</v>
      </c>
      <c r="B7159" s="38">
        <v>-34.990149209999998</v>
      </c>
      <c r="C7159" s="38">
        <v>-58.367865119999998</v>
      </c>
      <c r="D7159" s="38">
        <v>0.70221257209777832</v>
      </c>
      <c r="E7159" s="38">
        <v>0.67073531213559601</v>
      </c>
      <c r="F7159" s="38">
        <v>66.543438077634008</v>
      </c>
    </row>
    <row r="7160" spans="1:6" x14ac:dyDescent="0.35">
      <c r="A7160" s="37" t="s">
        <v>11392</v>
      </c>
      <c r="B7160" s="38">
        <v>-34.916949289999998</v>
      </c>
      <c r="C7160" s="38">
        <v>-58.392988870000003</v>
      </c>
      <c r="D7160" s="38">
        <v>0.64330679178237915</v>
      </c>
      <c r="E7160" s="38">
        <v>0.65372106513461548</v>
      </c>
      <c r="F7160" s="38">
        <v>62.454873646209386</v>
      </c>
    </row>
    <row r="7161" spans="1:6" x14ac:dyDescent="0.35">
      <c r="A7161" s="37" t="s">
        <v>11393</v>
      </c>
      <c r="B7161" s="38">
        <v>-34.994328189999997</v>
      </c>
      <c r="C7161" s="38">
        <v>-58.374641959999998</v>
      </c>
      <c r="D7161" s="38">
        <v>0.70625811815261841</v>
      </c>
      <c r="E7161" s="38">
        <v>0.71072834048952371</v>
      </c>
      <c r="F7161" s="38">
        <v>60.404624277456641</v>
      </c>
    </row>
    <row r="7162" spans="1:6" x14ac:dyDescent="0.35">
      <c r="A7162" s="37" t="s">
        <v>11394</v>
      </c>
      <c r="B7162" s="38">
        <v>-34.959762220000002</v>
      </c>
      <c r="C7162" s="38">
        <v>-58.382686120000002</v>
      </c>
      <c r="D7162" s="38">
        <v>0.73764783143997192</v>
      </c>
      <c r="E7162" s="38">
        <v>0.73383632060643789</v>
      </c>
      <c r="F7162" s="38">
        <v>60.160965794768615</v>
      </c>
    </row>
    <row r="7163" spans="1:6" x14ac:dyDescent="0.35">
      <c r="A7163" s="37" t="s">
        <v>11395</v>
      </c>
      <c r="B7163" s="38">
        <v>-35.000146800000003</v>
      </c>
      <c r="C7163" s="38">
        <v>-58.381376070000002</v>
      </c>
      <c r="D7163" s="38">
        <v>0.89310646057128906</v>
      </c>
      <c r="E7163" s="38">
        <v>0.85302725748011943</v>
      </c>
      <c r="F7163" s="38">
        <v>70.0836820083682</v>
      </c>
    </row>
    <row r="7164" spans="1:6" x14ac:dyDescent="0.35">
      <c r="A7164" s="37" t="s">
        <v>11396</v>
      </c>
      <c r="B7164" s="38">
        <v>-34.98577761</v>
      </c>
      <c r="C7164" s="38">
        <v>-58.373891010000001</v>
      </c>
      <c r="D7164" s="38">
        <v>0.35356190800666809</v>
      </c>
      <c r="E7164" s="38">
        <v>0.40684350828329718</v>
      </c>
      <c r="F7164" s="38">
        <v>28.036175710594314</v>
      </c>
    </row>
    <row r="7165" spans="1:6" x14ac:dyDescent="0.35">
      <c r="A7165" s="37" t="s">
        <v>11397</v>
      </c>
      <c r="B7165" s="38">
        <v>-34.652648470000003</v>
      </c>
      <c r="C7165" s="38">
        <v>-58.613900100000002</v>
      </c>
      <c r="D7165" s="38">
        <v>0.19128899276256561</v>
      </c>
      <c r="E7165" s="38">
        <v>0.20044907202591769</v>
      </c>
      <c r="F7165" s="38"/>
    </row>
    <row r="7166" spans="1:6" x14ac:dyDescent="0.35">
      <c r="A7166" s="37" t="s">
        <v>11398</v>
      </c>
      <c r="B7166" s="38">
        <v>-34.652503400000001</v>
      </c>
      <c r="C7166" s="38">
        <v>-58.622544980000001</v>
      </c>
      <c r="D7166" s="38">
        <v>0.13619427382946009</v>
      </c>
      <c r="E7166" s="38">
        <v>0.16147704167585619</v>
      </c>
      <c r="F7166" s="38"/>
    </row>
    <row r="7167" spans="1:6" x14ac:dyDescent="0.35">
      <c r="A7167" s="37" t="s">
        <v>2349</v>
      </c>
      <c r="B7167" s="38">
        <v>-34.674459210000002</v>
      </c>
      <c r="C7167" s="38">
        <v>-58.631102409999997</v>
      </c>
      <c r="D7167" s="38">
        <v>0.36969307065010071</v>
      </c>
      <c r="E7167" s="38">
        <v>0.44721358931726879</v>
      </c>
      <c r="F7167" s="38"/>
    </row>
    <row r="7168" spans="1:6" x14ac:dyDescent="0.35">
      <c r="A7168" s="37" t="s">
        <v>2866</v>
      </c>
      <c r="B7168" s="38">
        <v>-34.575407630000001</v>
      </c>
      <c r="C7168" s="38">
        <v>-58.652441400000001</v>
      </c>
      <c r="D7168" s="38">
        <v>0.67902588844299316</v>
      </c>
      <c r="E7168" s="38">
        <v>0.65855411120823448</v>
      </c>
      <c r="F7168" s="38"/>
    </row>
    <row r="7169" spans="1:6" x14ac:dyDescent="0.35">
      <c r="A7169" s="37" t="s">
        <v>2351</v>
      </c>
      <c r="B7169" s="38">
        <v>-34.651964790000001</v>
      </c>
      <c r="C7169" s="38">
        <v>-58.62260174</v>
      </c>
      <c r="D7169" s="38">
        <v>0.13619427382946009</v>
      </c>
      <c r="E7169" s="38">
        <v>0.148668197914958</v>
      </c>
      <c r="F7169" s="38"/>
    </row>
    <row r="7170" spans="1:6" x14ac:dyDescent="0.35">
      <c r="A7170" s="37" t="s">
        <v>2868</v>
      </c>
      <c r="B7170" s="38">
        <v>-34.624065000000002</v>
      </c>
      <c r="C7170" s="38">
        <v>-58.640182439999997</v>
      </c>
      <c r="D7170" s="38">
        <v>0.45637574791908259</v>
      </c>
      <c r="E7170" s="38">
        <v>0.46688167201845271</v>
      </c>
      <c r="F7170" s="38"/>
    </row>
    <row r="7171" spans="1:6" x14ac:dyDescent="0.35">
      <c r="A7171" s="37" t="s">
        <v>2353</v>
      </c>
      <c r="B7171" s="38">
        <v>-34.653760949999999</v>
      </c>
      <c r="C7171" s="38">
        <v>-58.617979419999998</v>
      </c>
      <c r="D7171" s="38">
        <v>0.2214318364858627</v>
      </c>
      <c r="E7171" s="38">
        <v>0.20117901244925129</v>
      </c>
      <c r="F7171" s="38"/>
    </row>
    <row r="7172" spans="1:6" x14ac:dyDescent="0.35">
      <c r="A7172" s="37" t="s">
        <v>2355</v>
      </c>
      <c r="B7172" s="38">
        <v>-34.69068738</v>
      </c>
      <c r="C7172" s="38">
        <v>-58.63243069</v>
      </c>
      <c r="D7172" s="38">
        <v>0.47159892320632929</v>
      </c>
      <c r="E7172" s="38">
        <v>0.48055389523506159</v>
      </c>
      <c r="F7172" s="38"/>
    </row>
    <row r="7173" spans="1:6" x14ac:dyDescent="0.35">
      <c r="A7173" s="37" t="s">
        <v>2888</v>
      </c>
      <c r="B7173" s="38">
        <v>-34.674206290000001</v>
      </c>
      <c r="C7173" s="38">
        <v>-58.67389799</v>
      </c>
      <c r="D7173" s="38">
        <v>0.27588438987731928</v>
      </c>
      <c r="E7173" s="38">
        <v>0.33110592265923822</v>
      </c>
      <c r="F7173" s="38"/>
    </row>
    <row r="7174" spans="1:6" x14ac:dyDescent="0.35">
      <c r="A7174" s="37" t="s">
        <v>2890</v>
      </c>
      <c r="B7174" s="38">
        <v>-34.638974230000002</v>
      </c>
      <c r="C7174" s="38">
        <v>-58.679147929999999</v>
      </c>
      <c r="D7174" s="38">
        <v>0.49171623587608337</v>
      </c>
      <c r="E7174" s="38">
        <v>0.41597081969181698</v>
      </c>
      <c r="F7174" s="38"/>
    </row>
    <row r="7175" spans="1:6" x14ac:dyDescent="0.35">
      <c r="A7175" s="37" t="s">
        <v>2871</v>
      </c>
      <c r="B7175" s="38">
        <v>-34.605403629999998</v>
      </c>
      <c r="C7175" s="38">
        <v>-58.63030543</v>
      </c>
      <c r="D7175" s="38">
        <v>0.33604758977890009</v>
      </c>
      <c r="E7175" s="38">
        <v>0.33859344511418732</v>
      </c>
      <c r="F7175" s="38"/>
    </row>
    <row r="7176" spans="1:6" x14ac:dyDescent="0.35">
      <c r="A7176" s="37" t="s">
        <v>2873</v>
      </c>
      <c r="B7176" s="38">
        <v>-34.592885420000002</v>
      </c>
      <c r="C7176" s="38">
        <v>-58.648685999999998</v>
      </c>
      <c r="D7176" s="38">
        <v>0.41915532946586609</v>
      </c>
      <c r="E7176" s="38">
        <v>0.4057223773316333</v>
      </c>
      <c r="F7176" s="38"/>
    </row>
    <row r="7177" spans="1:6" x14ac:dyDescent="0.35">
      <c r="A7177" s="37" t="s">
        <v>2356</v>
      </c>
      <c r="B7177" s="38">
        <v>-34.641328610000002</v>
      </c>
      <c r="C7177" s="38">
        <v>-58.613353410000002</v>
      </c>
      <c r="D7177" s="38">
        <v>0.26438304781913757</v>
      </c>
      <c r="E7177" s="38">
        <v>0.25880945184164578</v>
      </c>
      <c r="F7177" s="38"/>
    </row>
    <row r="7178" spans="1:6" x14ac:dyDescent="0.35">
      <c r="A7178" s="37" t="s">
        <v>2359</v>
      </c>
      <c r="B7178" s="38">
        <v>-34.657937859999997</v>
      </c>
      <c r="C7178" s="38">
        <v>-58.594146260000002</v>
      </c>
      <c r="D7178" s="38">
        <v>0.28316733241081238</v>
      </c>
      <c r="E7178" s="38">
        <v>0.2660724689831605</v>
      </c>
      <c r="F7178" s="38"/>
    </row>
    <row r="7179" spans="1:6" x14ac:dyDescent="0.35">
      <c r="A7179" s="37" t="s">
        <v>2360</v>
      </c>
      <c r="B7179" s="38">
        <v>-34.626096050000001</v>
      </c>
      <c r="C7179" s="38">
        <v>-58.579481989999998</v>
      </c>
      <c r="D7179" s="38">
        <v>0.64659500122070313</v>
      </c>
      <c r="E7179" s="38">
        <v>0.57347997944605977</v>
      </c>
      <c r="F7179" s="38"/>
    </row>
    <row r="7180" spans="1:6" x14ac:dyDescent="0.35">
      <c r="A7180" s="37" t="s">
        <v>2874</v>
      </c>
      <c r="B7180" s="38">
        <v>-34.583940009999999</v>
      </c>
      <c r="C7180" s="38">
        <v>-58.667672119999999</v>
      </c>
      <c r="D7180" s="38">
        <v>0.6849328875541687</v>
      </c>
      <c r="E7180" s="38">
        <v>0.71490384275848806</v>
      </c>
      <c r="F7180" s="38"/>
    </row>
    <row r="7181" spans="1:6" x14ac:dyDescent="0.35">
      <c r="A7181" s="37" t="s">
        <v>2875</v>
      </c>
      <c r="B7181" s="38">
        <v>-34.5749183</v>
      </c>
      <c r="C7181" s="38">
        <v>-58.655779690000003</v>
      </c>
      <c r="D7181" s="38">
        <v>0.67082005739212036</v>
      </c>
      <c r="E7181" s="38">
        <v>0.65632504067922892</v>
      </c>
      <c r="F7181" s="38"/>
    </row>
    <row r="7182" spans="1:6" x14ac:dyDescent="0.35">
      <c r="A7182" s="37" t="s">
        <v>2361</v>
      </c>
      <c r="B7182" s="38">
        <v>-34.615836649999999</v>
      </c>
      <c r="C7182" s="38">
        <v>-58.582082219999997</v>
      </c>
      <c r="D7182" s="38">
        <v>0.36652016639709473</v>
      </c>
      <c r="E7182" s="38">
        <v>0.38452991229646338</v>
      </c>
      <c r="F7182" s="38"/>
    </row>
    <row r="7183" spans="1:6" x14ac:dyDescent="0.35">
      <c r="A7183" s="37" t="s">
        <v>2876</v>
      </c>
      <c r="B7183" s="38">
        <v>-34.615351189999998</v>
      </c>
      <c r="C7183" s="38">
        <v>-58.643928379999998</v>
      </c>
      <c r="D7183" s="38">
        <v>0.49174106121063232</v>
      </c>
      <c r="E7183" s="38">
        <v>0.51860507356153951</v>
      </c>
      <c r="F7183" s="38"/>
    </row>
    <row r="7184" spans="1:6" x14ac:dyDescent="0.35">
      <c r="A7184" s="37" t="s">
        <v>2362</v>
      </c>
      <c r="B7184" s="38">
        <v>-34.630356259999999</v>
      </c>
      <c r="C7184" s="38">
        <v>-58.597179480000001</v>
      </c>
      <c r="D7184" s="38">
        <v>0.18076238036155701</v>
      </c>
      <c r="E7184" s="38">
        <v>0.17795260602401361</v>
      </c>
      <c r="F7184" s="38"/>
    </row>
    <row r="7185" spans="1:6" x14ac:dyDescent="0.35">
      <c r="A7185" s="37" t="s">
        <v>2364</v>
      </c>
      <c r="B7185" s="38">
        <v>-34.689208999999998</v>
      </c>
      <c r="C7185" s="38">
        <v>-58.636573400000003</v>
      </c>
      <c r="D7185" s="38">
        <v>0.50116062164306641</v>
      </c>
      <c r="E7185" s="38">
        <v>0.50140160241642517</v>
      </c>
      <c r="F7185" s="38"/>
    </row>
    <row r="7186" spans="1:6" x14ac:dyDescent="0.35">
      <c r="A7186" s="37" t="s">
        <v>2352</v>
      </c>
      <c r="B7186" s="38">
        <v>-34.637879730000002</v>
      </c>
      <c r="C7186" s="38">
        <v>-58.626934630000001</v>
      </c>
      <c r="D7186" s="38">
        <v>0.29684591293334961</v>
      </c>
      <c r="E7186" s="38">
        <v>0.29308062007552699</v>
      </c>
      <c r="F7186" s="38"/>
    </row>
    <row r="7187" spans="1:6" x14ac:dyDescent="0.35">
      <c r="A7187" s="37" t="s">
        <v>2354</v>
      </c>
      <c r="B7187" s="38">
        <v>-34.660630089999998</v>
      </c>
      <c r="C7187" s="38">
        <v>-58.620605060000003</v>
      </c>
      <c r="D7187" s="38">
        <v>0.25843623280525208</v>
      </c>
      <c r="E7187" s="38">
        <v>0.26328769769217519</v>
      </c>
      <c r="F7187" s="38"/>
    </row>
    <row r="7188" spans="1:6" x14ac:dyDescent="0.35">
      <c r="A7188" s="37" t="s">
        <v>2867</v>
      </c>
      <c r="B7188" s="38">
        <v>-34.579020180000001</v>
      </c>
      <c r="C7188" s="38">
        <v>-58.659482670000003</v>
      </c>
      <c r="D7188" s="38">
        <v>0.61148041486740112</v>
      </c>
      <c r="E7188" s="38">
        <v>0.59697231224605019</v>
      </c>
      <c r="F7188" s="38"/>
    </row>
    <row r="7189" spans="1:6" x14ac:dyDescent="0.35">
      <c r="A7189" s="37" t="s">
        <v>2350</v>
      </c>
      <c r="B7189" s="38">
        <v>-34.698849279999997</v>
      </c>
      <c r="C7189" s="38">
        <v>-58.644453159999998</v>
      </c>
      <c r="D7189" s="38">
        <v>0.5854455828666687</v>
      </c>
      <c r="E7189" s="38">
        <v>0.58989159627394239</v>
      </c>
      <c r="F7189" s="38"/>
    </row>
    <row r="7190" spans="1:6" x14ac:dyDescent="0.35">
      <c r="A7190" s="37" t="s">
        <v>2889</v>
      </c>
      <c r="B7190" s="38">
        <v>-34.661191330000001</v>
      </c>
      <c r="C7190" s="38">
        <v>-58.670073909999999</v>
      </c>
      <c r="D7190" s="38">
        <v>0.18825656175613401</v>
      </c>
      <c r="E7190" s="38">
        <v>0.16984126495348439</v>
      </c>
      <c r="F7190" s="38"/>
    </row>
    <row r="7191" spans="1:6" x14ac:dyDescent="0.35">
      <c r="A7191" s="37" t="s">
        <v>2872</v>
      </c>
      <c r="B7191" s="38">
        <v>-34.613145539999998</v>
      </c>
      <c r="C7191" s="38">
        <v>-58.637482859999999</v>
      </c>
      <c r="D7191" s="38">
        <v>0.24084410071372989</v>
      </c>
      <c r="E7191" s="38">
        <v>0.24369258019659251</v>
      </c>
      <c r="F7191" s="38"/>
    </row>
    <row r="7192" spans="1:6" x14ac:dyDescent="0.35">
      <c r="A7192" s="37" t="s">
        <v>2357</v>
      </c>
      <c r="B7192" s="38">
        <v>-34.615769</v>
      </c>
      <c r="C7192" s="38">
        <v>-58.581930999999997</v>
      </c>
      <c r="D7192" s="38">
        <v>0.36652016639709473</v>
      </c>
      <c r="E7192" s="38">
        <v>0.38247386072621198</v>
      </c>
      <c r="F7192" s="38"/>
    </row>
    <row r="7193" spans="1:6" x14ac:dyDescent="0.35">
      <c r="A7193" s="37" t="s">
        <v>2369</v>
      </c>
      <c r="B7193" s="38">
        <v>-34.683231460000002</v>
      </c>
      <c r="C7193" s="38">
        <v>-58.661646779999998</v>
      </c>
      <c r="D7193" s="38">
        <v>0.45133095979690552</v>
      </c>
      <c r="E7193" s="38">
        <v>0.48281497342718971</v>
      </c>
      <c r="F7193" s="38"/>
    </row>
    <row r="7194" spans="1:6" x14ac:dyDescent="0.35">
      <c r="A7194" s="37" t="s">
        <v>2894</v>
      </c>
      <c r="B7194" s="38">
        <v>-34.642538049999999</v>
      </c>
      <c r="C7194" s="38">
        <v>-58.705024940000001</v>
      </c>
      <c r="D7194" s="38">
        <v>0.64122200012207031</v>
      </c>
      <c r="E7194" s="38">
        <v>0.63715796373985911</v>
      </c>
      <c r="F7194" s="38"/>
    </row>
    <row r="7195" spans="1:6" x14ac:dyDescent="0.35">
      <c r="A7195" s="37" t="s">
        <v>2869</v>
      </c>
      <c r="B7195" s="38">
        <v>-34.625186990000003</v>
      </c>
      <c r="C7195" s="38">
        <v>-58.628672960000003</v>
      </c>
      <c r="D7195" s="38">
        <v>0.34584647417068481</v>
      </c>
      <c r="E7195" s="38">
        <v>0.32121292642644927</v>
      </c>
      <c r="F7195" s="38"/>
    </row>
    <row r="7196" spans="1:6" x14ac:dyDescent="0.35">
      <c r="A7196" s="37" t="s">
        <v>2891</v>
      </c>
      <c r="B7196" s="38">
        <v>-34.612858979999999</v>
      </c>
      <c r="C7196" s="38">
        <v>-58.701002510000002</v>
      </c>
      <c r="D7196" s="38">
        <v>0.47818627953529358</v>
      </c>
      <c r="E7196" s="38">
        <v>0.48911198816801371</v>
      </c>
      <c r="F7196" s="38"/>
    </row>
    <row r="7197" spans="1:6" x14ac:dyDescent="0.35">
      <c r="A7197" s="37" t="s">
        <v>11399</v>
      </c>
      <c r="B7197" s="38">
        <v>-34.640847469999997</v>
      </c>
      <c r="C7197" s="38">
        <v>-58.580473320000003</v>
      </c>
      <c r="D7197" s="38">
        <v>0.18548153340816501</v>
      </c>
      <c r="E7197" s="38">
        <v>0.17169193570551119</v>
      </c>
      <c r="F7197" s="38" t="s">
        <v>5130</v>
      </c>
    </row>
    <row r="7198" spans="1:6" x14ac:dyDescent="0.35">
      <c r="A7198" s="37" t="s">
        <v>11400</v>
      </c>
      <c r="B7198" s="38">
        <v>-34.652307610000001</v>
      </c>
      <c r="C7198" s="38">
        <v>-58.62291227</v>
      </c>
      <c r="D7198" s="38">
        <v>0.13619427382946009</v>
      </c>
      <c r="E7198" s="38">
        <v>0.1553766782231191</v>
      </c>
      <c r="F7198" s="38" t="s">
        <v>5130</v>
      </c>
    </row>
    <row r="7199" spans="1:6" x14ac:dyDescent="0.35">
      <c r="A7199" s="37" t="s">
        <v>11401</v>
      </c>
      <c r="B7199" s="38">
        <v>-34.655478639999998</v>
      </c>
      <c r="C7199" s="38">
        <v>-58.700171300000001</v>
      </c>
      <c r="D7199" s="38">
        <v>0.40902954339981079</v>
      </c>
      <c r="E7199" s="38">
        <v>0.41523419788905552</v>
      </c>
      <c r="F7199" s="38">
        <v>22.916666666666664</v>
      </c>
    </row>
    <row r="7200" spans="1:6" x14ac:dyDescent="0.35">
      <c r="A7200" s="37" t="s">
        <v>11402</v>
      </c>
      <c r="B7200" s="38">
        <v>-34.587322659999998</v>
      </c>
      <c r="C7200" s="38">
        <v>-58.619991589999998</v>
      </c>
      <c r="D7200" s="38">
        <v>0.31946864724159241</v>
      </c>
      <c r="E7200" s="38">
        <v>0.29412581978572738</v>
      </c>
      <c r="F7200" s="38">
        <v>34.693877551020407</v>
      </c>
    </row>
    <row r="7201" spans="1:6" x14ac:dyDescent="0.35">
      <c r="A7201" s="37" t="s">
        <v>11403</v>
      </c>
      <c r="B7201" s="38">
        <v>-34.652216989999999</v>
      </c>
      <c r="C7201" s="38">
        <v>-58.622893609999998</v>
      </c>
      <c r="D7201" s="38">
        <v>0.13619427382946009</v>
      </c>
      <c r="E7201" s="38">
        <v>0.15648307033947539</v>
      </c>
      <c r="F7201" s="38" t="s">
        <v>5130</v>
      </c>
    </row>
    <row r="7202" spans="1:6" x14ac:dyDescent="0.35">
      <c r="A7202" s="37" t="s">
        <v>11404</v>
      </c>
      <c r="B7202" s="38">
        <v>-34.640881620000002</v>
      </c>
      <c r="C7202" s="38">
        <v>-58.580490359999999</v>
      </c>
      <c r="D7202" s="38">
        <v>0.18548153340816501</v>
      </c>
      <c r="E7202" s="38">
        <v>0.17093576007598149</v>
      </c>
      <c r="F7202" s="38">
        <v>10</v>
      </c>
    </row>
    <row r="7203" spans="1:6" x14ac:dyDescent="0.35">
      <c r="A7203" s="37" t="s">
        <v>11405</v>
      </c>
      <c r="B7203" s="38">
        <v>-34.655138559999997</v>
      </c>
      <c r="C7203" s="38">
        <v>-58.621473539999997</v>
      </c>
      <c r="D7203" s="38">
        <v>0.2325053662061691</v>
      </c>
      <c r="E7203" s="38">
        <v>0.21069615153042051</v>
      </c>
      <c r="F7203" s="38">
        <v>23.75</v>
      </c>
    </row>
    <row r="7204" spans="1:6" x14ac:dyDescent="0.35">
      <c r="A7204" s="37" t="s">
        <v>11406</v>
      </c>
      <c r="B7204" s="38">
        <v>-34.658615310000002</v>
      </c>
      <c r="C7204" s="38">
        <v>-58.609971340000001</v>
      </c>
      <c r="D7204" s="38">
        <v>0.19482554495334631</v>
      </c>
      <c r="E7204" s="38">
        <v>0.20636655672176471</v>
      </c>
      <c r="F7204" s="38" t="s">
        <v>5130</v>
      </c>
    </row>
    <row r="7205" spans="1:6" x14ac:dyDescent="0.35">
      <c r="A7205" s="37" t="s">
        <v>11407</v>
      </c>
      <c r="B7205" s="38">
        <v>-34.637004920000003</v>
      </c>
      <c r="C7205" s="38">
        <v>-58.608590460000002</v>
      </c>
      <c r="D7205" s="38">
        <v>0.19331479072570801</v>
      </c>
      <c r="E7205" s="38">
        <v>0.21726678674285479</v>
      </c>
      <c r="F7205" s="38"/>
    </row>
    <row r="7206" spans="1:6" x14ac:dyDescent="0.35">
      <c r="A7206" s="37" t="s">
        <v>11408</v>
      </c>
      <c r="B7206" s="38">
        <v>-34.649353589999997</v>
      </c>
      <c r="C7206" s="38">
        <v>-58.624401560000003</v>
      </c>
      <c r="D7206" s="38">
        <v>0.12291239947080609</v>
      </c>
      <c r="E7206" s="38">
        <v>0.1402584735203434</v>
      </c>
      <c r="F7206" s="38"/>
    </row>
    <row r="7207" spans="1:6" x14ac:dyDescent="0.35">
      <c r="A7207" s="37" t="s">
        <v>11409</v>
      </c>
      <c r="B7207" s="38">
        <v>-34.652506250000002</v>
      </c>
      <c r="C7207" s="38">
        <v>-58.621302370000002</v>
      </c>
      <c r="D7207" s="38">
        <v>0.14629146456718439</v>
      </c>
      <c r="E7207" s="38">
        <v>0.15177032372189889</v>
      </c>
      <c r="F7207" s="38"/>
    </row>
    <row r="7208" spans="1:6" x14ac:dyDescent="0.35">
      <c r="A7208" s="37" t="s">
        <v>11410</v>
      </c>
      <c r="B7208" s="38">
        <v>-34.65835508</v>
      </c>
      <c r="C7208" s="38">
        <v>-58.640419870000002</v>
      </c>
      <c r="D7208" s="38">
        <v>0.1157442852854729</v>
      </c>
      <c r="E7208" s="38">
        <v>0.1092555697475161</v>
      </c>
      <c r="F7208" s="38">
        <v>36.206896551724135</v>
      </c>
    </row>
    <row r="7209" spans="1:6" x14ac:dyDescent="0.35">
      <c r="A7209" s="37" t="s">
        <v>11411</v>
      </c>
      <c r="B7209" s="38">
        <v>-34.634612279999999</v>
      </c>
      <c r="C7209" s="38">
        <v>-58.623044419999999</v>
      </c>
      <c r="D7209" s="38">
        <v>0.27018624544143682</v>
      </c>
      <c r="E7209" s="38">
        <v>0.28056669152445263</v>
      </c>
      <c r="F7209" s="38">
        <v>42.63565891472868</v>
      </c>
    </row>
    <row r="7210" spans="1:6" x14ac:dyDescent="0.35">
      <c r="A7210" s="37" t="s">
        <v>11412</v>
      </c>
      <c r="B7210" s="38">
        <v>-34.651651180000002</v>
      </c>
      <c r="C7210" s="38">
        <v>-58.663891040000003</v>
      </c>
      <c r="D7210" s="38">
        <v>0.14765974879264829</v>
      </c>
      <c r="E7210" s="38">
        <v>0.1502215009596613</v>
      </c>
      <c r="F7210" s="38">
        <v>31.632653061224492</v>
      </c>
    </row>
    <row r="7211" spans="1:6" x14ac:dyDescent="0.35">
      <c r="A7211" s="37" t="s">
        <v>11413</v>
      </c>
      <c r="B7211" s="38">
        <v>-34.609160209999999</v>
      </c>
      <c r="C7211" s="38">
        <v>-58.593004729999997</v>
      </c>
      <c r="D7211" s="38">
        <v>0.1793188005685806</v>
      </c>
      <c r="E7211" s="38">
        <v>0.20684771360577761</v>
      </c>
      <c r="F7211" s="38">
        <v>27.551020408163261</v>
      </c>
    </row>
    <row r="7212" spans="1:6" x14ac:dyDescent="0.35">
      <c r="A7212" s="37" t="s">
        <v>11414</v>
      </c>
      <c r="B7212" s="38">
        <v>-34.636431270000003</v>
      </c>
      <c r="C7212" s="38">
        <v>-58.564650950000001</v>
      </c>
      <c r="D7212" s="38">
        <v>0.1318313330411911</v>
      </c>
      <c r="E7212" s="38">
        <v>0.13461816585377639</v>
      </c>
      <c r="F7212" s="38">
        <v>32.786885245901637</v>
      </c>
    </row>
    <row r="7213" spans="1:6" x14ac:dyDescent="0.35">
      <c r="A7213" s="37" t="s">
        <v>11415</v>
      </c>
      <c r="B7213" s="38">
        <v>-34.615805389999998</v>
      </c>
      <c r="C7213" s="38">
        <v>-58.62609226</v>
      </c>
      <c r="D7213" s="38">
        <v>0.4914257824420929</v>
      </c>
      <c r="E7213" s="38">
        <v>0.53806205507781768</v>
      </c>
      <c r="F7213" s="38">
        <v>50.657894736842103</v>
      </c>
    </row>
    <row r="7214" spans="1:6" x14ac:dyDescent="0.35">
      <c r="A7214" s="37" t="s">
        <v>11416</v>
      </c>
      <c r="B7214" s="38">
        <v>-34.629981340000001</v>
      </c>
      <c r="C7214" s="38">
        <v>-58.617778870000002</v>
      </c>
      <c r="D7214" s="38">
        <v>0.29531818628311157</v>
      </c>
      <c r="E7214" s="38">
        <v>0.30535599824629328</v>
      </c>
      <c r="F7214" s="38">
        <v>50</v>
      </c>
    </row>
    <row r="7215" spans="1:6" x14ac:dyDescent="0.35">
      <c r="A7215" s="37" t="s">
        <v>11417</v>
      </c>
      <c r="B7215" s="38">
        <v>-34.638966080000003</v>
      </c>
      <c r="C7215" s="38">
        <v>-58.593766940000002</v>
      </c>
      <c r="D7215" s="38">
        <v>7.6651453971862793E-2</v>
      </c>
      <c r="E7215" s="38">
        <v>9.8173917995558843E-2</v>
      </c>
      <c r="F7215" s="38">
        <v>18.333333333333332</v>
      </c>
    </row>
    <row r="7216" spans="1:6" x14ac:dyDescent="0.35">
      <c r="A7216" s="37" t="s">
        <v>11418</v>
      </c>
      <c r="B7216" s="38">
        <v>-34.641617949999997</v>
      </c>
      <c r="C7216" s="38">
        <v>-58.621904239999999</v>
      </c>
      <c r="D7216" s="38">
        <v>0.29902267456054688</v>
      </c>
      <c r="E7216" s="38">
        <v>0.31437392492552058</v>
      </c>
      <c r="F7216" s="38">
        <v>30.555555555555557</v>
      </c>
    </row>
    <row r="7217" spans="1:6" x14ac:dyDescent="0.35">
      <c r="A7217" s="37" t="s">
        <v>11419</v>
      </c>
      <c r="B7217" s="38">
        <v>-34.575774469999999</v>
      </c>
      <c r="C7217" s="38">
        <v>-58.652889780000002</v>
      </c>
      <c r="D7217" s="38">
        <v>0.64099389314651489</v>
      </c>
      <c r="E7217" s="38">
        <v>0.64995113263527549</v>
      </c>
      <c r="F7217" s="38">
        <v>45.398773006134967</v>
      </c>
    </row>
    <row r="7218" spans="1:6" x14ac:dyDescent="0.35">
      <c r="A7218" s="37" t="s">
        <v>11420</v>
      </c>
      <c r="B7218" s="38">
        <v>-34.636557140000001</v>
      </c>
      <c r="C7218" s="38">
        <v>-58.690903830000003</v>
      </c>
      <c r="D7218" s="38">
        <v>0.34415820240974432</v>
      </c>
      <c r="E7218" s="38">
        <v>0.35403722174027391</v>
      </c>
      <c r="F7218" s="38">
        <v>38</v>
      </c>
    </row>
    <row r="7219" spans="1:6" x14ac:dyDescent="0.35">
      <c r="A7219" s="37" t="s">
        <v>11421</v>
      </c>
      <c r="B7219" s="38">
        <v>-34.629578670000001</v>
      </c>
      <c r="C7219" s="38">
        <v>-58.595532230000003</v>
      </c>
      <c r="D7219" s="38">
        <v>0.19112744927406311</v>
      </c>
      <c r="E7219" s="38">
        <v>0.20725312040132629</v>
      </c>
      <c r="F7219" s="38">
        <v>43.333333333333336</v>
      </c>
    </row>
    <row r="7220" spans="1:6" x14ac:dyDescent="0.35">
      <c r="A7220" s="37" t="s">
        <v>11422</v>
      </c>
      <c r="B7220" s="38">
        <v>-34.644355539999999</v>
      </c>
      <c r="C7220" s="38">
        <v>-58.616208110000002</v>
      </c>
      <c r="D7220" s="38">
        <v>0.29426783323287958</v>
      </c>
      <c r="E7220" s="38">
        <v>0.29660068452358251</v>
      </c>
      <c r="F7220" s="38">
        <v>39.506172839506171</v>
      </c>
    </row>
    <row r="7221" spans="1:6" x14ac:dyDescent="0.35">
      <c r="A7221" s="37" t="s">
        <v>11423</v>
      </c>
      <c r="B7221" s="38">
        <v>-34.625757989999997</v>
      </c>
      <c r="C7221" s="38">
        <v>-58.589972760000002</v>
      </c>
      <c r="D7221" s="38">
        <v>0.36513248085975653</v>
      </c>
      <c r="E7221" s="38">
        <v>0.36293642268036352</v>
      </c>
      <c r="F7221" s="38">
        <v>27.692307692307693</v>
      </c>
    </row>
    <row r="7222" spans="1:6" x14ac:dyDescent="0.35">
      <c r="A7222" s="37" t="s">
        <v>11424</v>
      </c>
      <c r="B7222" s="38">
        <v>-34.588847430000001</v>
      </c>
      <c r="C7222" s="38">
        <v>-58.657610599999998</v>
      </c>
      <c r="D7222" s="38">
        <v>0.46394529938697809</v>
      </c>
      <c r="E7222" s="38">
        <v>0.4891683612320874</v>
      </c>
      <c r="F7222" s="38">
        <v>46.153846153846153</v>
      </c>
    </row>
    <row r="7223" spans="1:6" x14ac:dyDescent="0.35">
      <c r="A7223" s="37" t="s">
        <v>11425</v>
      </c>
      <c r="B7223" s="38">
        <v>-34.627315809999999</v>
      </c>
      <c r="C7223" s="38">
        <v>-58.605864230000002</v>
      </c>
      <c r="D7223" s="38">
        <v>0.1030584126710892</v>
      </c>
      <c r="E7223" s="38">
        <v>0.18066356889903551</v>
      </c>
      <c r="F7223" s="38">
        <v>20.3125</v>
      </c>
    </row>
    <row r="7224" spans="1:6" x14ac:dyDescent="0.35">
      <c r="A7224" s="37" t="s">
        <v>11426</v>
      </c>
      <c r="B7224" s="38">
        <v>-34.628131089999997</v>
      </c>
      <c r="C7224" s="38">
        <v>-58.578025570000001</v>
      </c>
      <c r="D7224" s="38">
        <v>0.62461841106414795</v>
      </c>
      <c r="E7224" s="38">
        <v>0.52681179996579885</v>
      </c>
      <c r="F7224" s="38">
        <v>57.04225352112676</v>
      </c>
    </row>
    <row r="7225" spans="1:6" x14ac:dyDescent="0.35">
      <c r="A7225" s="37" t="s">
        <v>11427</v>
      </c>
      <c r="B7225" s="38">
        <v>-34.632905899999997</v>
      </c>
      <c r="C7225" s="38">
        <v>-58.574970479999998</v>
      </c>
      <c r="D7225" s="38">
        <v>0.34063416719436651</v>
      </c>
      <c r="E7225" s="38">
        <v>0.35681709688570762</v>
      </c>
      <c r="F7225" s="38">
        <v>50.476190476190474</v>
      </c>
    </row>
    <row r="7226" spans="1:6" x14ac:dyDescent="0.35">
      <c r="A7226" s="37" t="s">
        <v>11428</v>
      </c>
      <c r="B7226" s="38">
        <v>-34.602072450000001</v>
      </c>
      <c r="C7226" s="38">
        <v>-58.69426326</v>
      </c>
      <c r="D7226" s="38">
        <v>0.57411867380142212</v>
      </c>
      <c r="E7226" s="38">
        <v>0.57322914192551055</v>
      </c>
      <c r="F7226" s="38">
        <v>57.480314960629919</v>
      </c>
    </row>
    <row r="7227" spans="1:6" x14ac:dyDescent="0.35">
      <c r="A7227" s="37" t="s">
        <v>11429</v>
      </c>
      <c r="B7227" s="38">
        <v>-34.657777330000002</v>
      </c>
      <c r="C7227" s="38">
        <v>-58.606992589999997</v>
      </c>
      <c r="D7227" s="38">
        <v>0.20496703684329989</v>
      </c>
      <c r="E7227" s="38">
        <v>0.21072998557771949</v>
      </c>
      <c r="F7227" s="38">
        <v>50</v>
      </c>
    </row>
    <row r="7228" spans="1:6" x14ac:dyDescent="0.35">
      <c r="A7228" s="37" t="s">
        <v>11430</v>
      </c>
      <c r="B7228" s="38">
        <v>-34.670473549999997</v>
      </c>
      <c r="C7228" s="38">
        <v>-58.681896440000003</v>
      </c>
      <c r="D7228" s="38">
        <v>0.33457222580909729</v>
      </c>
      <c r="E7228" s="38">
        <v>0.35132555994722581</v>
      </c>
      <c r="F7228" s="38">
        <v>35.714285714285715</v>
      </c>
    </row>
    <row r="7229" spans="1:6" x14ac:dyDescent="0.35">
      <c r="A7229" s="37" t="s">
        <v>11431</v>
      </c>
      <c r="B7229" s="38">
        <v>-34.595608110000001</v>
      </c>
      <c r="C7229" s="38">
        <v>-58.66628326</v>
      </c>
      <c r="D7229" s="38">
        <v>0.54954624176025391</v>
      </c>
      <c r="E7229" s="38">
        <v>0.55052295071738111</v>
      </c>
      <c r="F7229" s="38">
        <v>42.58064516129032</v>
      </c>
    </row>
    <row r="7230" spans="1:6" x14ac:dyDescent="0.35">
      <c r="A7230" s="37" t="s">
        <v>11432</v>
      </c>
      <c r="B7230" s="38">
        <v>-34.613092090000002</v>
      </c>
      <c r="C7230" s="38">
        <v>-58.701337789999997</v>
      </c>
      <c r="D7230" s="38">
        <v>0.47582298517227167</v>
      </c>
      <c r="E7230" s="38">
        <v>0.49961565766069632</v>
      </c>
      <c r="F7230" s="38">
        <v>52.348993288590606</v>
      </c>
    </row>
    <row r="7231" spans="1:6" x14ac:dyDescent="0.35">
      <c r="A7231" s="37" t="s">
        <v>11433</v>
      </c>
      <c r="B7231" s="38">
        <v>-34.676292330000003</v>
      </c>
      <c r="C7231" s="38">
        <v>-58.662601530000003</v>
      </c>
      <c r="D7231" s="38">
        <v>0.5455595850944519</v>
      </c>
      <c r="E7231" s="38">
        <v>0.52508110333891478</v>
      </c>
      <c r="F7231" s="38">
        <v>53.125</v>
      </c>
    </row>
    <row r="7232" spans="1:6" x14ac:dyDescent="0.35">
      <c r="A7232" s="37" t="s">
        <v>11434</v>
      </c>
      <c r="B7232" s="38">
        <v>-34.574069190000003</v>
      </c>
      <c r="C7232" s="38">
        <v>-58.638397259999998</v>
      </c>
      <c r="D7232" s="38">
        <v>0.32221794128417969</v>
      </c>
      <c r="E7232" s="38">
        <v>0.31450267538831039</v>
      </c>
      <c r="F7232" s="38">
        <v>40</v>
      </c>
    </row>
    <row r="7233" spans="1:6" x14ac:dyDescent="0.35">
      <c r="A7233" s="37" t="s">
        <v>11435</v>
      </c>
      <c r="B7233" s="38">
        <v>-34.63066766</v>
      </c>
      <c r="C7233" s="38">
        <v>-58.62284468</v>
      </c>
      <c r="D7233" s="38">
        <v>0.27924683690071112</v>
      </c>
      <c r="E7233" s="38">
        <v>0.29806664022239482</v>
      </c>
      <c r="F7233" s="38">
        <v>40.449438202247187</v>
      </c>
    </row>
    <row r="7234" spans="1:6" x14ac:dyDescent="0.35">
      <c r="A7234" s="37" t="s">
        <v>11436</v>
      </c>
      <c r="B7234" s="38">
        <v>-34.599938090000002</v>
      </c>
      <c r="C7234" s="38">
        <v>-58.634522990000001</v>
      </c>
      <c r="D7234" s="38">
        <v>0.10227411240339281</v>
      </c>
      <c r="E7234" s="38">
        <v>0.1331888813827489</v>
      </c>
      <c r="F7234" s="38">
        <v>35.220125786163521</v>
      </c>
    </row>
    <row r="7235" spans="1:6" x14ac:dyDescent="0.35">
      <c r="A7235" s="37" t="s">
        <v>11437</v>
      </c>
      <c r="B7235" s="38">
        <v>-34.699476279999999</v>
      </c>
      <c r="C7235" s="38">
        <v>-58.644792590000002</v>
      </c>
      <c r="D7235" s="38">
        <v>0.5854455828666687</v>
      </c>
      <c r="E7235" s="38">
        <v>0.59263991978433395</v>
      </c>
      <c r="F7235" s="38">
        <v>52.258064516129032</v>
      </c>
    </row>
    <row r="7236" spans="1:6" x14ac:dyDescent="0.35">
      <c r="A7236" s="37" t="s">
        <v>11438</v>
      </c>
      <c r="B7236" s="38">
        <v>-34.695916699999998</v>
      </c>
      <c r="C7236" s="38">
        <v>-58.640567939999997</v>
      </c>
      <c r="D7236" s="38">
        <v>0.54835522174835205</v>
      </c>
      <c r="E7236" s="38">
        <v>0.54528220721653531</v>
      </c>
      <c r="F7236" s="38">
        <v>53.061224489795919</v>
      </c>
    </row>
    <row r="7237" spans="1:6" x14ac:dyDescent="0.35">
      <c r="A7237" s="37" t="s">
        <v>11439</v>
      </c>
      <c r="B7237" s="38">
        <v>-34.626538750000002</v>
      </c>
      <c r="C7237" s="38">
        <v>-58.650014740000003</v>
      </c>
      <c r="D7237" s="38">
        <v>0.53591644763946533</v>
      </c>
      <c r="E7237" s="38">
        <v>0.52960662950168957</v>
      </c>
      <c r="F7237" s="38">
        <v>61.467889908256879</v>
      </c>
    </row>
    <row r="7238" spans="1:6" x14ac:dyDescent="0.35">
      <c r="A7238" s="37" t="s">
        <v>11440</v>
      </c>
      <c r="B7238" s="38">
        <v>-34.583667890000001</v>
      </c>
      <c r="C7238" s="38">
        <v>-58.668161210000001</v>
      </c>
      <c r="D7238" s="38">
        <v>0.7244989275932312</v>
      </c>
      <c r="E7238" s="38">
        <v>0.72782656805855883</v>
      </c>
      <c r="F7238" s="38">
        <v>55.038759689922479</v>
      </c>
    </row>
    <row r="7239" spans="1:6" x14ac:dyDescent="0.35">
      <c r="A7239" s="37" t="s">
        <v>11441</v>
      </c>
      <c r="B7239" s="38">
        <v>-34.655438570000001</v>
      </c>
      <c r="C7239" s="38">
        <v>-58.596333649999998</v>
      </c>
      <c r="D7239" s="38">
        <v>0.27835637331008911</v>
      </c>
      <c r="E7239" s="38">
        <v>0.27000248680512112</v>
      </c>
      <c r="F7239" s="38">
        <v>58.82352941176471</v>
      </c>
    </row>
    <row r="7240" spans="1:6" x14ac:dyDescent="0.35">
      <c r="A7240" s="37" t="s">
        <v>11442</v>
      </c>
      <c r="B7240" s="38">
        <v>-34.616889759999999</v>
      </c>
      <c r="C7240" s="38">
        <v>-58.591427869999997</v>
      </c>
      <c r="D7240" s="38">
        <v>0.29541605710983282</v>
      </c>
      <c r="E7240" s="38">
        <v>0.29349921064244378</v>
      </c>
      <c r="F7240" s="38">
        <v>48.051948051948052</v>
      </c>
    </row>
    <row r="7241" spans="1:6" x14ac:dyDescent="0.35">
      <c r="A7241" s="37" t="s">
        <v>11443</v>
      </c>
      <c r="B7241" s="38">
        <v>-34.635888549999997</v>
      </c>
      <c r="C7241" s="38">
        <v>-58.592506100000001</v>
      </c>
      <c r="D7241" s="38">
        <v>0.14890000224113459</v>
      </c>
      <c r="E7241" s="38">
        <v>0.13618319771356049</v>
      </c>
      <c r="F7241" s="38">
        <v>31.914893617021278</v>
      </c>
    </row>
    <row r="7242" spans="1:6" x14ac:dyDescent="0.35">
      <c r="A7242" s="37" t="s">
        <v>11444</v>
      </c>
      <c r="B7242" s="38">
        <v>-34.605575440000003</v>
      </c>
      <c r="C7242" s="38">
        <v>-58.629863669999999</v>
      </c>
      <c r="D7242" s="38">
        <v>0.33604761958122248</v>
      </c>
      <c r="E7242" s="38">
        <v>0.3424145687710155</v>
      </c>
      <c r="F7242" s="38">
        <v>53.01204819277109</v>
      </c>
    </row>
    <row r="7243" spans="1:6" x14ac:dyDescent="0.35">
      <c r="A7243" s="37" t="s">
        <v>11445</v>
      </c>
      <c r="B7243" s="38">
        <v>-34.631745940000002</v>
      </c>
      <c r="C7243" s="38">
        <v>-58.60531589</v>
      </c>
      <c r="D7243" s="38">
        <v>0.1031424179673195</v>
      </c>
      <c r="E7243" s="38">
        <v>0.1200916374454627</v>
      </c>
      <c r="F7243" s="38">
        <v>34.146341463414636</v>
      </c>
    </row>
    <row r="7244" spans="1:6" x14ac:dyDescent="0.35">
      <c r="A7244" s="37" t="s">
        <v>11446</v>
      </c>
      <c r="B7244" s="38">
        <v>-34.674950719999998</v>
      </c>
      <c r="C7244" s="38">
        <v>-58.674585270000001</v>
      </c>
      <c r="D7244" s="38">
        <v>0.3703676164150238</v>
      </c>
      <c r="E7244" s="38">
        <v>0.35211978107690811</v>
      </c>
      <c r="F7244" s="38">
        <v>38.461538461538467</v>
      </c>
    </row>
    <row r="7245" spans="1:6" x14ac:dyDescent="0.35">
      <c r="A7245" s="37" t="s">
        <v>11447</v>
      </c>
      <c r="B7245" s="38">
        <v>-34.631966370000001</v>
      </c>
      <c r="C7245" s="38">
        <v>-58.570042979999997</v>
      </c>
      <c r="D7245" s="38">
        <v>0.23817768692970279</v>
      </c>
      <c r="E7245" s="38">
        <v>0.2315463406699044</v>
      </c>
      <c r="F7245" s="38">
        <v>45.161290322580641</v>
      </c>
    </row>
    <row r="7246" spans="1:6" x14ac:dyDescent="0.35">
      <c r="A7246" s="37" t="s">
        <v>11448</v>
      </c>
      <c r="B7246" s="38">
        <v>-34.622137539999997</v>
      </c>
      <c r="C7246" s="38">
        <v>-58.601319080000003</v>
      </c>
      <c r="D7246" s="38">
        <v>0.31157213449478149</v>
      </c>
      <c r="E7246" s="38">
        <v>0.30972882058169388</v>
      </c>
      <c r="F7246" s="38">
        <v>40.789473684210527</v>
      </c>
    </row>
    <row r="7247" spans="1:6" x14ac:dyDescent="0.35">
      <c r="A7247" s="37" t="s">
        <v>11449</v>
      </c>
      <c r="B7247" s="38">
        <v>-34.64754258</v>
      </c>
      <c r="C7247" s="38">
        <v>-58.705531929999999</v>
      </c>
      <c r="D7247" s="38">
        <v>0.76993238925933838</v>
      </c>
      <c r="E7247" s="38">
        <v>0.8101855764786402</v>
      </c>
      <c r="F7247" s="38">
        <v>63.513513513513509</v>
      </c>
    </row>
    <row r="7248" spans="1:6" x14ac:dyDescent="0.35">
      <c r="A7248" s="37" t="s">
        <v>11450</v>
      </c>
      <c r="B7248" s="38">
        <v>-34.638370219999999</v>
      </c>
      <c r="C7248" s="38">
        <v>-58.638403150000002</v>
      </c>
      <c r="D7248" s="38">
        <v>0.20094481110572809</v>
      </c>
      <c r="E7248" s="38">
        <v>0.18339053179536549</v>
      </c>
      <c r="F7248" s="38">
        <v>32.432432432432435</v>
      </c>
    </row>
    <row r="7249" spans="1:6" x14ac:dyDescent="0.35">
      <c r="A7249" s="37" t="s">
        <v>11451</v>
      </c>
      <c r="B7249" s="38">
        <v>-34.634478440000002</v>
      </c>
      <c r="C7249" s="38">
        <v>-58.646417450000001</v>
      </c>
      <c r="D7249" s="38">
        <v>0.21049922704696661</v>
      </c>
      <c r="E7249" s="38">
        <v>0.24201097914150779</v>
      </c>
      <c r="F7249" s="38">
        <v>42.68292682926829</v>
      </c>
    </row>
    <row r="7250" spans="1:6" x14ac:dyDescent="0.35">
      <c r="A7250" s="37" t="s">
        <v>11452</v>
      </c>
      <c r="B7250" s="38">
        <v>-34.626956290000003</v>
      </c>
      <c r="C7250" s="38">
        <v>-58.63743384</v>
      </c>
      <c r="D7250" s="38">
        <v>0.45453709363937378</v>
      </c>
      <c r="E7250" s="38">
        <v>0.46038449124286052</v>
      </c>
      <c r="F7250" s="38">
        <v>49.382716049382715</v>
      </c>
    </row>
    <row r="7251" spans="1:6" x14ac:dyDescent="0.35">
      <c r="A7251" s="37" t="s">
        <v>11453</v>
      </c>
      <c r="B7251" s="38">
        <v>-34.625327609999999</v>
      </c>
      <c r="C7251" s="38">
        <v>-58.628265990000003</v>
      </c>
      <c r="D7251" s="38">
        <v>0.34584647417068481</v>
      </c>
      <c r="E7251" s="38">
        <v>0.32274336093350459</v>
      </c>
      <c r="F7251" s="38">
        <v>42.68292682926829</v>
      </c>
    </row>
    <row r="7252" spans="1:6" x14ac:dyDescent="0.35">
      <c r="A7252" s="37" t="s">
        <v>11454</v>
      </c>
      <c r="B7252" s="38">
        <v>-34.640900139999999</v>
      </c>
      <c r="C7252" s="38">
        <v>-58.60382706</v>
      </c>
      <c r="D7252" s="38">
        <v>0.16133078932762149</v>
      </c>
      <c r="E7252" s="38">
        <v>0.18320201337337491</v>
      </c>
      <c r="F7252" s="38">
        <v>34.375</v>
      </c>
    </row>
    <row r="7253" spans="1:6" x14ac:dyDescent="0.35">
      <c r="A7253" s="37" t="s">
        <v>11455</v>
      </c>
      <c r="B7253" s="38">
        <v>-34.615700959999998</v>
      </c>
      <c r="C7253" s="38">
        <v>-58.652612769999998</v>
      </c>
      <c r="D7253" s="38">
        <v>0.59871667623519897</v>
      </c>
      <c r="E7253" s="38">
        <v>0.59619557676893287</v>
      </c>
      <c r="F7253" s="38">
        <v>58.4</v>
      </c>
    </row>
    <row r="7254" spans="1:6" x14ac:dyDescent="0.35">
      <c r="A7254" s="37" t="s">
        <v>11456</v>
      </c>
      <c r="B7254" s="38">
        <v>-34.622429050000001</v>
      </c>
      <c r="C7254" s="38">
        <v>-58.619603220000002</v>
      </c>
      <c r="D7254" s="38">
        <v>0.69159787893295288</v>
      </c>
      <c r="E7254" s="38">
        <v>0.48245485489432882</v>
      </c>
      <c r="F7254" s="38">
        <v>55.882352941176471</v>
      </c>
    </row>
    <row r="7255" spans="1:6" x14ac:dyDescent="0.35">
      <c r="A7255" s="37" t="s">
        <v>11457</v>
      </c>
      <c r="B7255" s="38">
        <v>-34.619399970000003</v>
      </c>
      <c r="C7255" s="38">
        <v>-58.58699</v>
      </c>
      <c r="D7255" s="38">
        <v>0.36516401171684271</v>
      </c>
      <c r="E7255" s="38">
        <v>0.35639944511490901</v>
      </c>
      <c r="F7255" s="38">
        <v>50</v>
      </c>
    </row>
    <row r="7256" spans="1:6" x14ac:dyDescent="0.35">
      <c r="A7256" s="37" t="s">
        <v>11458</v>
      </c>
      <c r="B7256" s="38">
        <v>-34.638119639999999</v>
      </c>
      <c r="C7256" s="38">
        <v>-58.62708713</v>
      </c>
      <c r="D7256" s="38">
        <v>0.29684591293334961</v>
      </c>
      <c r="E7256" s="38">
        <v>0.29158676266670219</v>
      </c>
      <c r="F7256" s="38">
        <v>45.070422535211272</v>
      </c>
    </row>
    <row r="7257" spans="1:6" x14ac:dyDescent="0.35">
      <c r="A7257" s="37" t="s">
        <v>11459</v>
      </c>
      <c r="B7257" s="38">
        <v>-34.582057229999997</v>
      </c>
      <c r="C7257" s="38">
        <v>-58.643969169999998</v>
      </c>
      <c r="D7257" s="38">
        <v>0.44496920704841608</v>
      </c>
      <c r="E7257" s="38">
        <v>0.41443858962309987</v>
      </c>
      <c r="F7257" s="38">
        <v>37.142857142857146</v>
      </c>
    </row>
    <row r="7258" spans="1:6" x14ac:dyDescent="0.35">
      <c r="A7258" s="37" t="s">
        <v>11460</v>
      </c>
      <c r="B7258" s="38">
        <v>-34.601605460000002</v>
      </c>
      <c r="C7258" s="38">
        <v>-58.641465099999998</v>
      </c>
      <c r="D7258" s="38">
        <v>0.39338856935501099</v>
      </c>
      <c r="E7258" s="38">
        <v>0.31106481121646029</v>
      </c>
      <c r="F7258" s="38">
        <v>32.5</v>
      </c>
    </row>
    <row r="7259" spans="1:6" x14ac:dyDescent="0.35">
      <c r="A7259" s="37" t="s">
        <v>11461</v>
      </c>
      <c r="B7259" s="38">
        <v>-34.650826590000001</v>
      </c>
      <c r="C7259" s="38">
        <v>-58.61266389</v>
      </c>
      <c r="D7259" s="38">
        <v>0.26070126891136169</v>
      </c>
      <c r="E7259" s="38">
        <v>0.2271074568097656</v>
      </c>
      <c r="F7259" s="38">
        <v>38.834951456310677</v>
      </c>
    </row>
    <row r="7260" spans="1:6" x14ac:dyDescent="0.35">
      <c r="A7260" s="37" t="s">
        <v>11462</v>
      </c>
      <c r="B7260" s="38">
        <v>-34.655470170000001</v>
      </c>
      <c r="C7260" s="38">
        <v>-58.628930869999998</v>
      </c>
      <c r="D7260" s="38">
        <v>0.21962669491767881</v>
      </c>
      <c r="E7260" s="38">
        <v>0.1955891949789865</v>
      </c>
      <c r="F7260" s="38">
        <v>36.734693877551024</v>
      </c>
    </row>
    <row r="7261" spans="1:6" x14ac:dyDescent="0.35">
      <c r="A7261" s="37" t="s">
        <v>11463</v>
      </c>
      <c r="B7261" s="38">
        <v>-34.634083859999997</v>
      </c>
      <c r="C7261" s="38">
        <v>-58.674137469999998</v>
      </c>
      <c r="D7261" s="38">
        <v>0.25573691725730902</v>
      </c>
      <c r="E7261" s="38">
        <v>0.27129997514389659</v>
      </c>
      <c r="F7261" s="38">
        <v>41.975308641975303</v>
      </c>
    </row>
    <row r="7262" spans="1:6" x14ac:dyDescent="0.35">
      <c r="A7262" s="37" t="s">
        <v>11464</v>
      </c>
      <c r="B7262" s="38">
        <v>-34.59364661</v>
      </c>
      <c r="C7262" s="38">
        <v>-58.626872229999996</v>
      </c>
      <c r="D7262" s="38">
        <v>0.23628568649291989</v>
      </c>
      <c r="E7262" s="38">
        <v>0.23246312102204869</v>
      </c>
      <c r="F7262" s="38">
        <v>28.86178861788618</v>
      </c>
    </row>
    <row r="7263" spans="1:6" x14ac:dyDescent="0.35">
      <c r="A7263" s="37" t="s">
        <v>11465</v>
      </c>
      <c r="B7263" s="38">
        <v>-34.639723580000002</v>
      </c>
      <c r="C7263" s="38">
        <v>-58.593824769999998</v>
      </c>
      <c r="D7263" s="38">
        <v>7.5206972658634186E-2</v>
      </c>
      <c r="E7263" s="38">
        <v>9.8158585528532669E-2</v>
      </c>
      <c r="F7263" s="38">
        <v>17.381974248927037</v>
      </c>
    </row>
    <row r="7264" spans="1:6" x14ac:dyDescent="0.35">
      <c r="A7264" s="37" t="s">
        <v>11466</v>
      </c>
      <c r="B7264" s="38">
        <v>-34.616242239999998</v>
      </c>
      <c r="C7264" s="38">
        <v>-58.582628890000002</v>
      </c>
      <c r="D7264" s="38">
        <v>0.4193250834941864</v>
      </c>
      <c r="E7264" s="38">
        <v>0.39021102882720332</v>
      </c>
      <c r="F7264" s="38">
        <v>49.152542372881356</v>
      </c>
    </row>
    <row r="7265" spans="1:6" x14ac:dyDescent="0.35">
      <c r="A7265" s="37" t="s">
        <v>11467</v>
      </c>
      <c r="B7265" s="38">
        <v>-34.593583549999998</v>
      </c>
      <c r="C7265" s="38">
        <v>-58.626806109999997</v>
      </c>
      <c r="D7265" s="38">
        <v>0.23628568649291989</v>
      </c>
      <c r="E7265" s="38">
        <v>0.2356248266602817</v>
      </c>
      <c r="F7265" s="38">
        <v>26</v>
      </c>
    </row>
    <row r="7266" spans="1:6" x14ac:dyDescent="0.35">
      <c r="A7266" s="37" t="s">
        <v>11468</v>
      </c>
      <c r="B7266" s="38">
        <v>-34.657165339999999</v>
      </c>
      <c r="C7266" s="38">
        <v>-58.668053460000003</v>
      </c>
      <c r="D7266" s="38">
        <v>0.16955986618995669</v>
      </c>
      <c r="E7266" s="38">
        <v>0.1650781285118412</v>
      </c>
      <c r="F7266" s="38">
        <v>28.806133625410734</v>
      </c>
    </row>
    <row r="7267" spans="1:6" x14ac:dyDescent="0.35">
      <c r="A7267" s="37" t="s">
        <v>11469</v>
      </c>
      <c r="B7267" s="38">
        <v>-34.636350219999997</v>
      </c>
      <c r="C7267" s="38">
        <v>-58.686358589999998</v>
      </c>
      <c r="D7267" s="38">
        <v>0.37705501914024347</v>
      </c>
      <c r="E7267" s="38">
        <v>0.35301890106577621</v>
      </c>
      <c r="F7267" s="38">
        <v>26.584867075664619</v>
      </c>
    </row>
    <row r="7268" spans="1:6" x14ac:dyDescent="0.35">
      <c r="A7268" s="37" t="s">
        <v>11470</v>
      </c>
      <c r="B7268" s="38">
        <v>-34.610537260000001</v>
      </c>
      <c r="C7268" s="38">
        <v>-58.643430189999997</v>
      </c>
      <c r="D7268" s="38">
        <v>0.29257306456565862</v>
      </c>
      <c r="E7268" s="38">
        <v>0.35877171707780742</v>
      </c>
      <c r="F7268" s="38">
        <v>34.244791666666671</v>
      </c>
    </row>
    <row r="7269" spans="1:6" x14ac:dyDescent="0.35">
      <c r="A7269" s="37" t="s">
        <v>11471</v>
      </c>
      <c r="B7269" s="38">
        <v>-34.651762570000002</v>
      </c>
      <c r="C7269" s="38">
        <v>-58.611985580000002</v>
      </c>
      <c r="D7269" s="38">
        <v>0.26070126891136169</v>
      </c>
      <c r="E7269" s="38">
        <v>0.2256143540143967</v>
      </c>
      <c r="F7269" s="38">
        <v>25.675675675675674</v>
      </c>
    </row>
    <row r="7270" spans="1:6" x14ac:dyDescent="0.35">
      <c r="A7270" s="37" t="s">
        <v>11472</v>
      </c>
      <c r="B7270" s="38">
        <v>-34.662053819999997</v>
      </c>
      <c r="C7270" s="38">
        <v>-58.654532089999996</v>
      </c>
      <c r="D7270" s="38">
        <v>0.1125596910715103</v>
      </c>
      <c r="E7270" s="38">
        <v>0.1187395014260945</v>
      </c>
      <c r="F7270" s="38">
        <v>23.819301848049282</v>
      </c>
    </row>
    <row r="7271" spans="1:6" x14ac:dyDescent="0.35">
      <c r="A7271" s="37" t="s">
        <v>11473</v>
      </c>
      <c r="B7271" s="38">
        <v>-34.586155230000003</v>
      </c>
      <c r="C7271" s="38">
        <v>-58.635105070000002</v>
      </c>
      <c r="D7271" s="38">
        <v>0.26248782873153692</v>
      </c>
      <c r="E7271" s="38">
        <v>0.27736619859933848</v>
      </c>
      <c r="F7271" s="38">
        <v>25.308641975308642</v>
      </c>
    </row>
    <row r="7272" spans="1:6" x14ac:dyDescent="0.35">
      <c r="A7272" s="37" t="s">
        <v>11474</v>
      </c>
      <c r="B7272" s="38">
        <v>-34.678336219999998</v>
      </c>
      <c r="C7272" s="38">
        <v>-58.621273430000002</v>
      </c>
      <c r="D7272" s="38">
        <v>0.39154052734375</v>
      </c>
      <c r="E7272" s="38">
        <v>0.39832036962380279</v>
      </c>
      <c r="F7272" s="38">
        <v>33.78582202111614</v>
      </c>
    </row>
    <row r="7273" spans="1:6" x14ac:dyDescent="0.35">
      <c r="A7273" s="37" t="s">
        <v>11475</v>
      </c>
      <c r="B7273" s="38">
        <v>-34.640299640000002</v>
      </c>
      <c r="C7273" s="38">
        <v>-58.646916820000001</v>
      </c>
      <c r="D7273" s="38">
        <v>0.162360355257988</v>
      </c>
      <c r="E7273" s="38">
        <v>0.17214381283051089</v>
      </c>
      <c r="F7273" s="38">
        <v>23.310810810810811</v>
      </c>
    </row>
    <row r="7274" spans="1:6" x14ac:dyDescent="0.35">
      <c r="A7274" s="37" t="s">
        <v>11476</v>
      </c>
      <c r="B7274" s="38">
        <v>-34.615462770000001</v>
      </c>
      <c r="C7274" s="38">
        <v>-58.716848110000001</v>
      </c>
      <c r="D7274" s="38">
        <v>0.52850019931793213</v>
      </c>
      <c r="E7274" s="38">
        <v>0.54903257721000243</v>
      </c>
      <c r="F7274" s="38">
        <v>36.925795053003533</v>
      </c>
    </row>
    <row r="7275" spans="1:6" x14ac:dyDescent="0.35">
      <c r="A7275" s="37" t="s">
        <v>11477</v>
      </c>
      <c r="B7275" s="38">
        <v>-34.687164490000001</v>
      </c>
      <c r="C7275" s="38">
        <v>-58.652711420000003</v>
      </c>
      <c r="D7275" s="38">
        <v>0.61343693733215332</v>
      </c>
      <c r="E7275" s="38">
        <v>0.54671188105236401</v>
      </c>
      <c r="F7275" s="38">
        <v>40.74074074074074</v>
      </c>
    </row>
    <row r="7276" spans="1:6" x14ac:dyDescent="0.35">
      <c r="A7276" s="37" t="s">
        <v>11478</v>
      </c>
      <c r="B7276" s="38">
        <v>-34.650312370000002</v>
      </c>
      <c r="C7276" s="38">
        <v>-58.687812460000004</v>
      </c>
      <c r="D7276" s="38">
        <v>0.44295042753219599</v>
      </c>
      <c r="E7276" s="38">
        <v>0.39297601659046982</v>
      </c>
      <c r="F7276" s="38">
        <v>35.849056603773583</v>
      </c>
    </row>
    <row r="7277" spans="1:6" x14ac:dyDescent="0.35">
      <c r="A7277" s="37" t="s">
        <v>11479</v>
      </c>
      <c r="B7277" s="38">
        <v>-34.624678979999999</v>
      </c>
      <c r="C7277" s="38">
        <v>-58.661007490000003</v>
      </c>
      <c r="D7277" s="38">
        <v>0.52456355094909668</v>
      </c>
      <c r="E7277" s="38">
        <v>0.41154275069365631</v>
      </c>
      <c r="F7277" s="38">
        <v>33.613445378151262</v>
      </c>
    </row>
    <row r="7278" spans="1:6" x14ac:dyDescent="0.35">
      <c r="A7278" s="37" t="s">
        <v>11480</v>
      </c>
      <c r="B7278" s="38">
        <v>-34.637941230000003</v>
      </c>
      <c r="C7278" s="38">
        <v>-58.664631559999997</v>
      </c>
      <c r="D7278" s="38">
        <v>0.23811277747154239</v>
      </c>
      <c r="E7278" s="38">
        <v>0.22541779397349609</v>
      </c>
      <c r="F7278" s="38">
        <v>28.166915052160952</v>
      </c>
    </row>
    <row r="7279" spans="1:6" x14ac:dyDescent="0.35">
      <c r="A7279" s="37" t="s">
        <v>2382</v>
      </c>
      <c r="B7279" s="38">
        <v>-34.616271849999997</v>
      </c>
      <c r="C7279" s="38">
        <v>-58.582619510000001</v>
      </c>
      <c r="D7279" s="38">
        <v>0.4193250834941864</v>
      </c>
      <c r="E7279" s="38">
        <v>0.39021102882720332</v>
      </c>
      <c r="F7279" s="38"/>
    </row>
    <row r="7280" spans="1:6" x14ac:dyDescent="0.35">
      <c r="A7280" s="37" t="s">
        <v>11481</v>
      </c>
      <c r="B7280" s="38">
        <v>-34.586237750000002</v>
      </c>
      <c r="C7280" s="38">
        <v>-58.634927949999998</v>
      </c>
      <c r="D7280" s="38">
        <v>0.26248782873153692</v>
      </c>
      <c r="E7280" s="38">
        <v>0.28052537308798903</v>
      </c>
      <c r="F7280" s="38">
        <v>44.444444444444443</v>
      </c>
    </row>
    <row r="7281" spans="1:6" x14ac:dyDescent="0.35">
      <c r="A7281" s="37" t="s">
        <v>11482</v>
      </c>
      <c r="B7281" s="38">
        <v>-34.596316469999998</v>
      </c>
      <c r="C7281" s="38">
        <v>-58.6554383</v>
      </c>
      <c r="D7281" s="38">
        <v>0.41652330756187439</v>
      </c>
      <c r="E7281" s="38">
        <v>0.39295796699383678</v>
      </c>
      <c r="F7281" s="38">
        <v>36.617405582922821</v>
      </c>
    </row>
    <row r="7282" spans="1:6" x14ac:dyDescent="0.35">
      <c r="A7282" s="37" t="s">
        <v>11483</v>
      </c>
      <c r="B7282" s="38">
        <v>-34.659817609999998</v>
      </c>
      <c r="C7282" s="38">
        <v>-58.640098479999999</v>
      </c>
      <c r="D7282" s="38">
        <v>0.1147293373942375</v>
      </c>
      <c r="E7282" s="38">
        <v>0.1174285331120094</v>
      </c>
      <c r="F7282" s="38">
        <v>25.961538461538463</v>
      </c>
    </row>
    <row r="7283" spans="1:6" x14ac:dyDescent="0.35">
      <c r="A7283" s="37" t="s">
        <v>11484</v>
      </c>
      <c r="B7283" s="38">
        <v>-34.658379600000004</v>
      </c>
      <c r="C7283" s="38">
        <v>-58.599586189999997</v>
      </c>
      <c r="D7283" s="38">
        <v>0.45774048566818237</v>
      </c>
      <c r="E7283" s="38">
        <v>0.33215706818031537</v>
      </c>
      <c r="F7283" s="38">
        <v>25.773195876288657</v>
      </c>
    </row>
    <row r="7284" spans="1:6" x14ac:dyDescent="0.35">
      <c r="A7284" s="37" t="s">
        <v>11485</v>
      </c>
      <c r="B7284" s="38">
        <v>-34.636350270000001</v>
      </c>
      <c r="C7284" s="38">
        <v>-58.608126519999999</v>
      </c>
      <c r="D7284" s="38">
        <v>0.1988090127706528</v>
      </c>
      <c r="E7284" s="38">
        <v>0.22020110017374939</v>
      </c>
      <c r="F7284" s="38">
        <v>20.662768031189081</v>
      </c>
    </row>
    <row r="7285" spans="1:6" x14ac:dyDescent="0.35">
      <c r="A7285" s="37" t="s">
        <v>11486</v>
      </c>
      <c r="B7285" s="38">
        <v>-34.639348030000001</v>
      </c>
      <c r="C7285" s="38">
        <v>-58.622378159999997</v>
      </c>
      <c r="D7285" s="38">
        <v>0.29309988021850591</v>
      </c>
      <c r="E7285" s="38">
        <v>0.29760005739000112</v>
      </c>
      <c r="F7285" s="38">
        <v>37.5</v>
      </c>
    </row>
    <row r="7286" spans="1:6" x14ac:dyDescent="0.35">
      <c r="A7286" s="37" t="s">
        <v>2371</v>
      </c>
      <c r="B7286" s="38">
        <v>-34.606643800000001</v>
      </c>
      <c r="C7286" s="38">
        <v>-58.598721689999998</v>
      </c>
      <c r="D7286" s="38">
        <v>0.24501733481884</v>
      </c>
      <c r="E7286" s="38">
        <v>0.200758347385808</v>
      </c>
      <c r="F7286" s="38"/>
    </row>
    <row r="7287" spans="1:6" x14ac:dyDescent="0.35">
      <c r="A7287" s="37" t="s">
        <v>2879</v>
      </c>
      <c r="B7287" s="38">
        <v>-34.623991349999997</v>
      </c>
      <c r="C7287" s="38">
        <v>-58.640161059999997</v>
      </c>
      <c r="D7287" s="38">
        <v>0.45637574791908259</v>
      </c>
      <c r="E7287" s="38">
        <v>0.46731537258302841</v>
      </c>
      <c r="F7287" s="38"/>
    </row>
    <row r="7288" spans="1:6" x14ac:dyDescent="0.35">
      <c r="A7288" s="37" t="s">
        <v>2370</v>
      </c>
      <c r="B7288" s="38">
        <v>-34.653391239999998</v>
      </c>
      <c r="C7288" s="38">
        <v>-58.617643399999999</v>
      </c>
      <c r="D7288" s="38">
        <v>0.2214318364858627</v>
      </c>
      <c r="E7288" s="38">
        <v>0.19928779146250561</v>
      </c>
      <c r="F7288" s="38"/>
    </row>
    <row r="7289" spans="1:6" x14ac:dyDescent="0.35">
      <c r="A7289" s="37" t="s">
        <v>2373</v>
      </c>
      <c r="B7289" s="38">
        <v>-34.676625469999998</v>
      </c>
      <c r="C7289" s="38">
        <v>-58.663438380000002</v>
      </c>
      <c r="D7289" s="38">
        <v>0.5455595850944519</v>
      </c>
      <c r="E7289" s="38">
        <v>0.49493903163317088</v>
      </c>
      <c r="F7289" s="38"/>
    </row>
    <row r="7290" spans="1:6" x14ac:dyDescent="0.35">
      <c r="A7290" s="37" t="s">
        <v>2372</v>
      </c>
      <c r="B7290" s="38">
        <v>-34.62914894</v>
      </c>
      <c r="C7290" s="38">
        <v>-58.57274906</v>
      </c>
      <c r="D7290" s="38">
        <v>0.40349259972572332</v>
      </c>
      <c r="E7290" s="38">
        <v>0.42454753423991959</v>
      </c>
      <c r="F7290" s="38"/>
    </row>
    <row r="7291" spans="1:6" x14ac:dyDescent="0.35">
      <c r="A7291" s="37" t="s">
        <v>11487</v>
      </c>
      <c r="B7291" s="38">
        <v>-34.649366639999997</v>
      </c>
      <c r="C7291" s="38">
        <v>-58.624370650000003</v>
      </c>
      <c r="D7291" s="38">
        <v>0.12291239947080609</v>
      </c>
      <c r="E7291" s="38">
        <v>0.13877946572999161</v>
      </c>
      <c r="F7291" s="38">
        <v>22.586062132661631</v>
      </c>
    </row>
    <row r="7292" spans="1:6" x14ac:dyDescent="0.35">
      <c r="A7292" s="37" t="s">
        <v>11488</v>
      </c>
      <c r="B7292" s="38">
        <v>-34.690135609999999</v>
      </c>
      <c r="C7292" s="38">
        <v>-58.632761459999998</v>
      </c>
      <c r="D7292" s="38">
        <v>0.47159892320632929</v>
      </c>
      <c r="E7292" s="38">
        <v>0.48070063381581701</v>
      </c>
      <c r="F7292" s="38">
        <v>26.93548387096774</v>
      </c>
    </row>
    <row r="7293" spans="1:6" x14ac:dyDescent="0.35">
      <c r="A7293" s="37" t="s">
        <v>11489</v>
      </c>
      <c r="B7293" s="38">
        <v>-34.594390529999998</v>
      </c>
      <c r="C7293" s="38">
        <v>-58.624852339999997</v>
      </c>
      <c r="D7293" s="38">
        <v>0.22378003597259519</v>
      </c>
      <c r="E7293" s="38">
        <v>0.25297079940099981</v>
      </c>
      <c r="F7293" s="38">
        <v>22.211981566820278</v>
      </c>
    </row>
    <row r="7294" spans="1:6" x14ac:dyDescent="0.35">
      <c r="A7294" s="37" t="s">
        <v>11490</v>
      </c>
      <c r="B7294" s="38">
        <v>-34.657864840000002</v>
      </c>
      <c r="C7294" s="38">
        <v>-58.667786880000001</v>
      </c>
      <c r="D7294" s="38">
        <v>0.1623951643705368</v>
      </c>
      <c r="E7294" s="38">
        <v>0.1645706259721034</v>
      </c>
      <c r="F7294" s="38">
        <v>17.860647693817469</v>
      </c>
    </row>
    <row r="7295" spans="1:6" x14ac:dyDescent="0.35">
      <c r="A7295" s="37" t="s">
        <v>11491</v>
      </c>
      <c r="B7295" s="38">
        <v>-34.608250230000003</v>
      </c>
      <c r="C7295" s="38">
        <v>-58.599739550000002</v>
      </c>
      <c r="D7295" s="38">
        <v>0.22320722043514249</v>
      </c>
      <c r="E7295" s="38">
        <v>0.19678830335269101</v>
      </c>
      <c r="F7295" s="38">
        <v>7.673267326732673</v>
      </c>
    </row>
    <row r="7296" spans="1:6" x14ac:dyDescent="0.35">
      <c r="A7296" s="37" t="s">
        <v>11492</v>
      </c>
      <c r="B7296" s="38">
        <v>-34.625408010000001</v>
      </c>
      <c r="C7296" s="38">
        <v>-58.62742368</v>
      </c>
      <c r="D7296" s="38">
        <v>0.34584647417068481</v>
      </c>
      <c r="E7296" s="38">
        <v>0.32824334502220148</v>
      </c>
      <c r="F7296" s="38">
        <v>27.570093457943923</v>
      </c>
    </row>
    <row r="7297" spans="1:6" x14ac:dyDescent="0.35">
      <c r="A7297" s="37" t="s">
        <v>11493</v>
      </c>
      <c r="B7297" s="38">
        <v>-34.647864079999998</v>
      </c>
      <c r="C7297" s="38">
        <v>-58.608681339999997</v>
      </c>
      <c r="D7297" s="38">
        <v>0.18465693295001981</v>
      </c>
      <c r="E7297" s="38">
        <v>0.25214918078602971</v>
      </c>
      <c r="F7297" s="38">
        <v>18.958818958818959</v>
      </c>
    </row>
    <row r="7298" spans="1:6" x14ac:dyDescent="0.35">
      <c r="A7298" s="37" t="s">
        <v>11494</v>
      </c>
      <c r="B7298" s="38">
        <v>-34.674747179999997</v>
      </c>
      <c r="C7298" s="38">
        <v>-58.66494908</v>
      </c>
      <c r="D7298" s="38">
        <v>0.30403319001197809</v>
      </c>
      <c r="E7298" s="38">
        <v>0.38377876165840358</v>
      </c>
      <c r="F7298" s="38">
        <v>30.141843971631204</v>
      </c>
    </row>
    <row r="7299" spans="1:6" x14ac:dyDescent="0.35">
      <c r="A7299" s="37" t="s">
        <v>11495</v>
      </c>
      <c r="B7299" s="38">
        <v>-34.636139849999999</v>
      </c>
      <c r="C7299" s="38">
        <v>-58.608358510000002</v>
      </c>
      <c r="D7299" s="38">
        <v>0.22949704527854919</v>
      </c>
      <c r="E7299" s="38">
        <v>0.22505485697796471</v>
      </c>
      <c r="F7299" s="38">
        <v>11.970979443772672</v>
      </c>
    </row>
    <row r="7300" spans="1:6" x14ac:dyDescent="0.35">
      <c r="A7300" s="37" t="s">
        <v>11496</v>
      </c>
      <c r="B7300" s="38">
        <v>-34.651283309999997</v>
      </c>
      <c r="C7300" s="38">
        <v>-58.612674640000002</v>
      </c>
      <c r="D7300" s="38">
        <v>0.23684017360210419</v>
      </c>
      <c r="E7300" s="38">
        <v>0.22439702499557179</v>
      </c>
      <c r="F7300" s="38"/>
    </row>
    <row r="7301" spans="1:6" x14ac:dyDescent="0.35">
      <c r="A7301" s="37" t="s">
        <v>11497</v>
      </c>
      <c r="B7301" s="38">
        <v>-34.655019520000003</v>
      </c>
      <c r="C7301" s="38">
        <v>-58.622631910000003</v>
      </c>
      <c r="D7301" s="38">
        <v>0.23544603586196899</v>
      </c>
      <c r="E7301" s="38">
        <v>0.21945465658162089</v>
      </c>
      <c r="F7301" s="38">
        <v>39.527027027027032</v>
      </c>
    </row>
    <row r="7302" spans="1:6" x14ac:dyDescent="0.35">
      <c r="A7302" s="37" t="s">
        <v>11498</v>
      </c>
      <c r="B7302" s="38">
        <v>-34.661163530000003</v>
      </c>
      <c r="C7302" s="38">
        <v>-58.670106339999997</v>
      </c>
      <c r="D7302" s="38">
        <v>0.14907638728618619</v>
      </c>
      <c r="E7302" s="38">
        <v>0.1673843660524913</v>
      </c>
      <c r="F7302" s="38">
        <v>39.655172413793103</v>
      </c>
    </row>
    <row r="7303" spans="1:6" x14ac:dyDescent="0.35">
      <c r="A7303" s="37" t="s">
        <v>11499</v>
      </c>
      <c r="B7303" s="38">
        <v>-34.647198879999998</v>
      </c>
      <c r="C7303" s="38">
        <v>-58.619166810000003</v>
      </c>
      <c r="D7303" s="38">
        <v>0.19085608422756201</v>
      </c>
      <c r="E7303" s="38">
        <v>0.2207908059813474</v>
      </c>
      <c r="F7303" s="38">
        <v>46.212121212121211</v>
      </c>
    </row>
    <row r="7304" spans="1:6" x14ac:dyDescent="0.35">
      <c r="A7304" s="37" t="s">
        <v>11500</v>
      </c>
      <c r="B7304" s="38">
        <v>-34.653426670000002</v>
      </c>
      <c r="C7304" s="38">
        <v>-58.617639840000002</v>
      </c>
      <c r="D7304" s="38">
        <v>0.2214318364858627</v>
      </c>
      <c r="E7304" s="38">
        <v>0.20033451086945001</v>
      </c>
      <c r="F7304" s="38">
        <v>32.967032967032964</v>
      </c>
    </row>
    <row r="7305" spans="1:6" x14ac:dyDescent="0.35">
      <c r="A7305" s="37" t="s">
        <v>11501</v>
      </c>
      <c r="B7305" s="38">
        <v>-34.606668970000001</v>
      </c>
      <c r="C7305" s="38">
        <v>-58.598694170000002</v>
      </c>
      <c r="D7305" s="38">
        <v>0.24501733481884</v>
      </c>
      <c r="E7305" s="38">
        <v>0.200758347385808</v>
      </c>
      <c r="F7305" s="38">
        <v>26.339285714285715</v>
      </c>
    </row>
    <row r="7306" spans="1:6" x14ac:dyDescent="0.35">
      <c r="A7306" s="37" t="s">
        <v>11502</v>
      </c>
      <c r="B7306" s="38">
        <v>-34.656986490000001</v>
      </c>
      <c r="C7306" s="38">
        <v>-58.667140670000002</v>
      </c>
      <c r="D7306" s="38">
        <v>0.16955986618995669</v>
      </c>
      <c r="E7306" s="38">
        <v>0.1664734366867277</v>
      </c>
      <c r="F7306" s="38">
        <v>38.803418803418808</v>
      </c>
    </row>
    <row r="7307" spans="1:6" x14ac:dyDescent="0.35">
      <c r="A7307" s="37" t="s">
        <v>11503</v>
      </c>
      <c r="B7307" s="38">
        <v>-34.648359630000002</v>
      </c>
      <c r="C7307" s="38">
        <v>-58.643102679999998</v>
      </c>
      <c r="D7307" s="38">
        <v>0.11807709932327271</v>
      </c>
      <c r="E7307" s="38">
        <v>0.105979772613329</v>
      </c>
      <c r="F7307" s="38">
        <v>28.308823529411764</v>
      </c>
    </row>
    <row r="7308" spans="1:6" x14ac:dyDescent="0.35">
      <c r="A7308" s="37" t="s">
        <v>11504</v>
      </c>
      <c r="B7308" s="38">
        <v>-34.646903520000002</v>
      </c>
      <c r="C7308" s="38">
        <v>-58.585747349999998</v>
      </c>
      <c r="D7308" s="38">
        <v>4.106733575463295E-2</v>
      </c>
      <c r="E7308" s="38">
        <v>4.1224404962526433E-2</v>
      </c>
      <c r="F7308" s="38">
        <v>19.197707736389685</v>
      </c>
    </row>
    <row r="7309" spans="1:6" x14ac:dyDescent="0.35">
      <c r="A7309" s="37" t="s">
        <v>11505</v>
      </c>
      <c r="B7309" s="38">
        <v>-34.62645045</v>
      </c>
      <c r="C7309" s="38">
        <v>-58.650762030000003</v>
      </c>
      <c r="D7309" s="38">
        <v>0.53591644763946533</v>
      </c>
      <c r="E7309" s="38">
        <v>0.53544858012880603</v>
      </c>
      <c r="F7309" s="38">
        <v>45.454545454545453</v>
      </c>
    </row>
    <row r="7310" spans="1:6" x14ac:dyDescent="0.35">
      <c r="A7310" s="37" t="s">
        <v>11506</v>
      </c>
      <c r="B7310" s="38">
        <v>-34.586231269999999</v>
      </c>
      <c r="C7310" s="38">
        <v>-58.634977339999999</v>
      </c>
      <c r="D7310" s="38">
        <v>0.26248782873153692</v>
      </c>
      <c r="E7310" s="38">
        <v>0.27803346690009623</v>
      </c>
      <c r="F7310" s="38">
        <v>36.778115501519757</v>
      </c>
    </row>
    <row r="7311" spans="1:6" x14ac:dyDescent="0.35">
      <c r="A7311" s="37" t="s">
        <v>11507</v>
      </c>
      <c r="B7311" s="38">
        <v>-34.63190221</v>
      </c>
      <c r="C7311" s="38">
        <v>-58.569967169999998</v>
      </c>
      <c r="D7311" s="38">
        <v>0.23817768692970279</v>
      </c>
      <c r="E7311" s="38">
        <v>0.2257959369350882</v>
      </c>
      <c r="F7311" s="38">
        <v>30</v>
      </c>
    </row>
    <row r="7312" spans="1:6" x14ac:dyDescent="0.35">
      <c r="A7312" s="37" t="s">
        <v>11508</v>
      </c>
      <c r="B7312" s="38">
        <v>-34.65170363</v>
      </c>
      <c r="C7312" s="38">
        <v>-58.61269265</v>
      </c>
      <c r="D7312" s="38">
        <v>0.23684017360210419</v>
      </c>
      <c r="E7312" s="38">
        <v>0.21793065119434049</v>
      </c>
      <c r="F7312" s="38">
        <v>30.39772727272727</v>
      </c>
    </row>
    <row r="7313" spans="1:6" x14ac:dyDescent="0.35">
      <c r="A7313" s="37" t="s">
        <v>11509</v>
      </c>
      <c r="B7313" s="38">
        <v>-34.642607099999999</v>
      </c>
      <c r="C7313" s="38">
        <v>-58.663240340000002</v>
      </c>
      <c r="D7313" s="38">
        <v>0.18803967535495761</v>
      </c>
      <c r="E7313" s="38">
        <v>0.19175473639839569</v>
      </c>
      <c r="F7313" s="38">
        <v>31.277533039647576</v>
      </c>
    </row>
    <row r="7314" spans="1:6" x14ac:dyDescent="0.35">
      <c r="A7314" s="37" t="s">
        <v>11510</v>
      </c>
      <c r="B7314" s="38">
        <v>-34.660626090000001</v>
      </c>
      <c r="C7314" s="38">
        <v>-58.62054947</v>
      </c>
      <c r="D7314" s="38">
        <v>0.25843623280525208</v>
      </c>
      <c r="E7314" s="38">
        <v>0.26609461299247211</v>
      </c>
      <c r="F7314" s="38">
        <v>46.36363636363636</v>
      </c>
    </row>
    <row r="7315" spans="1:6" x14ac:dyDescent="0.35">
      <c r="A7315" s="37" t="s">
        <v>11511</v>
      </c>
      <c r="B7315" s="38">
        <v>-34.637897989999999</v>
      </c>
      <c r="C7315" s="38">
        <v>-58.626897</v>
      </c>
      <c r="D7315" s="38">
        <v>0.29684591293334961</v>
      </c>
      <c r="E7315" s="38">
        <v>0.29308062007552699</v>
      </c>
      <c r="F7315" s="38">
        <v>43.445692883895134</v>
      </c>
    </row>
    <row r="7316" spans="1:6" x14ac:dyDescent="0.35">
      <c r="A7316" s="37" t="s">
        <v>11512</v>
      </c>
      <c r="B7316" s="38">
        <v>-34.635772510000002</v>
      </c>
      <c r="C7316" s="38">
        <v>-58.592055940000002</v>
      </c>
      <c r="D7316" s="38">
        <v>0.15107016265392301</v>
      </c>
      <c r="E7316" s="38">
        <v>0.14073239564895629</v>
      </c>
      <c r="F7316" s="38">
        <v>15.753424657534246</v>
      </c>
    </row>
    <row r="7317" spans="1:6" x14ac:dyDescent="0.35">
      <c r="A7317" s="37" t="s">
        <v>11513</v>
      </c>
      <c r="B7317" s="38">
        <v>-34.654147899999998</v>
      </c>
      <c r="C7317" s="38">
        <v>-58.636455830000003</v>
      </c>
      <c r="D7317" s="38">
        <v>9.1145090758800507E-2</v>
      </c>
      <c r="E7317" s="38">
        <v>8.9940776634547442E-2</v>
      </c>
      <c r="F7317" s="38">
        <v>27.882037533512065</v>
      </c>
    </row>
    <row r="7318" spans="1:6" x14ac:dyDescent="0.35">
      <c r="A7318" s="37" t="s">
        <v>11514</v>
      </c>
      <c r="B7318" s="38">
        <v>-34.648648250000001</v>
      </c>
      <c r="C7318" s="38">
        <v>-58.602487619999998</v>
      </c>
      <c r="D7318" s="38">
        <v>0.18314521014690399</v>
      </c>
      <c r="E7318" s="38">
        <v>0.23757566350537379</v>
      </c>
      <c r="F7318" s="38">
        <v>41.964285714285715</v>
      </c>
    </row>
    <row r="7319" spans="1:6" x14ac:dyDescent="0.35">
      <c r="A7319" s="37" t="s">
        <v>11515</v>
      </c>
      <c r="B7319" s="38">
        <v>-34.640202889999998</v>
      </c>
      <c r="C7319" s="38">
        <v>-58.61976533</v>
      </c>
      <c r="D7319" s="38">
        <v>0.31616395711898798</v>
      </c>
      <c r="E7319" s="38">
        <v>0.27507462548582179</v>
      </c>
      <c r="F7319" s="38">
        <v>22.857142857142858</v>
      </c>
    </row>
    <row r="7320" spans="1:6" x14ac:dyDescent="0.35">
      <c r="A7320" s="37" t="s">
        <v>11516</v>
      </c>
      <c r="B7320" s="38">
        <v>-34.613189060000003</v>
      </c>
      <c r="C7320" s="38">
        <v>-58.637432830000002</v>
      </c>
      <c r="D7320" s="38">
        <v>0.24084410071372989</v>
      </c>
      <c r="E7320" s="38">
        <v>0.2426927097745844</v>
      </c>
      <c r="F7320" s="38">
        <v>46.551724137931032</v>
      </c>
    </row>
    <row r="7321" spans="1:6" x14ac:dyDescent="0.35">
      <c r="A7321" s="37" t="s">
        <v>11517</v>
      </c>
      <c r="B7321" s="38">
        <v>-34.637793989999999</v>
      </c>
      <c r="C7321" s="38">
        <v>-58.572433650000001</v>
      </c>
      <c r="D7321" s="38">
        <v>0.18269400298595431</v>
      </c>
      <c r="E7321" s="38">
        <v>0.16707011493476659</v>
      </c>
      <c r="F7321" s="38">
        <v>32.49211356466877</v>
      </c>
    </row>
    <row r="7322" spans="1:6" x14ac:dyDescent="0.35">
      <c r="A7322" s="37" t="s">
        <v>11518</v>
      </c>
      <c r="B7322" s="38">
        <v>-34.657246729999997</v>
      </c>
      <c r="C7322" s="38">
        <v>-58.606303099999998</v>
      </c>
      <c r="D7322" s="38">
        <v>0.20002451539039609</v>
      </c>
      <c r="E7322" s="38">
        <v>0.2126851250996461</v>
      </c>
      <c r="F7322" s="38">
        <v>41.721854304635762</v>
      </c>
    </row>
    <row r="7323" spans="1:6" x14ac:dyDescent="0.35">
      <c r="A7323" s="37" t="s">
        <v>11519</v>
      </c>
      <c r="B7323" s="38">
        <v>-34.639218200000002</v>
      </c>
      <c r="C7323" s="38">
        <v>-58.594380010000002</v>
      </c>
      <c r="D7323" s="38">
        <v>7.6651453971862793E-2</v>
      </c>
      <c r="E7323" s="38">
        <v>9.6230637382816619E-2</v>
      </c>
      <c r="F7323" s="38">
        <v>22.551252847380411</v>
      </c>
    </row>
    <row r="7324" spans="1:6" x14ac:dyDescent="0.35">
      <c r="A7324" s="37" t="s">
        <v>11520</v>
      </c>
      <c r="B7324" s="38">
        <v>-34.636599269999998</v>
      </c>
      <c r="C7324" s="38">
        <v>-58.564618449999998</v>
      </c>
      <c r="D7324" s="38">
        <v>0.1318313330411911</v>
      </c>
      <c r="E7324" s="38">
        <v>0.1348176979843308</v>
      </c>
      <c r="F7324" s="38">
        <v>27.692307692307693</v>
      </c>
    </row>
    <row r="7325" spans="1:6" x14ac:dyDescent="0.35">
      <c r="A7325" s="37" t="s">
        <v>11521</v>
      </c>
      <c r="B7325" s="38">
        <v>-34.674494600000003</v>
      </c>
      <c r="C7325" s="38">
        <v>-58.631105410000004</v>
      </c>
      <c r="D7325" s="38">
        <v>0.36969307065010071</v>
      </c>
      <c r="E7325" s="38">
        <v>0.44721358931726879</v>
      </c>
      <c r="F7325" s="38">
        <v>42.131979695431468</v>
      </c>
    </row>
    <row r="7326" spans="1:6" x14ac:dyDescent="0.35">
      <c r="A7326" s="37" t="s">
        <v>11522</v>
      </c>
      <c r="B7326" s="38">
        <v>-34.693585509999998</v>
      </c>
      <c r="C7326" s="38">
        <v>-58.64160656</v>
      </c>
      <c r="D7326" s="38">
        <v>0.52803945541381836</v>
      </c>
      <c r="E7326" s="38">
        <v>0.54334175747794078</v>
      </c>
      <c r="F7326" s="38">
        <v>44.375</v>
      </c>
    </row>
    <row r="7327" spans="1:6" x14ac:dyDescent="0.35">
      <c r="A7327" s="37" t="s">
        <v>11523</v>
      </c>
      <c r="B7327" s="38">
        <v>-34.575391830000001</v>
      </c>
      <c r="C7327" s="38">
        <v>-58.652480609999998</v>
      </c>
      <c r="D7327" s="38">
        <v>0.67902588844299316</v>
      </c>
      <c r="E7327" s="38">
        <v>0.65855411120823448</v>
      </c>
      <c r="F7327" s="38">
        <v>54.651162790697668</v>
      </c>
    </row>
    <row r="7328" spans="1:6" x14ac:dyDescent="0.35">
      <c r="A7328" s="37" t="s">
        <v>11524</v>
      </c>
      <c r="B7328" s="38">
        <v>-34.633994559999998</v>
      </c>
      <c r="C7328" s="38">
        <v>-58.701378609999999</v>
      </c>
      <c r="D7328" s="38">
        <v>0.41753286123275762</v>
      </c>
      <c r="E7328" s="38">
        <v>0.40485014932023161</v>
      </c>
      <c r="F7328" s="38">
        <v>46.938775510204081</v>
      </c>
    </row>
    <row r="7329" spans="1:6" x14ac:dyDescent="0.35">
      <c r="A7329" s="37" t="s">
        <v>11525</v>
      </c>
      <c r="B7329" s="38">
        <v>-34.629564389999999</v>
      </c>
      <c r="C7329" s="38">
        <v>-58.595523110000002</v>
      </c>
      <c r="D7329" s="38">
        <v>0.19112744927406311</v>
      </c>
      <c r="E7329" s="38">
        <v>0.20725312040132629</v>
      </c>
      <c r="F7329" s="38">
        <v>42.028985507246375</v>
      </c>
    </row>
    <row r="7330" spans="1:6" x14ac:dyDescent="0.35">
      <c r="A7330" s="37" t="s">
        <v>11526</v>
      </c>
      <c r="B7330" s="38">
        <v>-34.62698056</v>
      </c>
      <c r="C7330" s="38">
        <v>-58.637078170000002</v>
      </c>
      <c r="D7330" s="38">
        <v>0.46908280253410339</v>
      </c>
      <c r="E7330" s="38">
        <v>0.45807745346897533</v>
      </c>
      <c r="F7330" s="38">
        <v>48.430493273542602</v>
      </c>
    </row>
    <row r="7331" spans="1:6" x14ac:dyDescent="0.35">
      <c r="A7331" s="37" t="s">
        <v>11527</v>
      </c>
      <c r="B7331" s="38">
        <v>-34.630439320000001</v>
      </c>
      <c r="C7331" s="38">
        <v>-58.617238749999999</v>
      </c>
      <c r="D7331" s="38">
        <v>0.26995262503623962</v>
      </c>
      <c r="E7331" s="38">
        <v>0.29993567615747452</v>
      </c>
      <c r="F7331" s="38">
        <v>56.060606060606055</v>
      </c>
    </row>
    <row r="7332" spans="1:6" x14ac:dyDescent="0.35">
      <c r="A7332" s="37" t="s">
        <v>11528</v>
      </c>
      <c r="B7332" s="38">
        <v>-34.645815110000001</v>
      </c>
      <c r="C7332" s="38">
        <v>-58.705777670000003</v>
      </c>
      <c r="D7332" s="38">
        <v>0.73820006847381592</v>
      </c>
      <c r="E7332" s="38">
        <v>0.72451144940144308</v>
      </c>
      <c r="F7332" s="38">
        <v>59.050445103857562</v>
      </c>
    </row>
    <row r="7333" spans="1:6" x14ac:dyDescent="0.35">
      <c r="A7333" s="37" t="s">
        <v>11529</v>
      </c>
      <c r="B7333" s="38">
        <v>-34.585992240000003</v>
      </c>
      <c r="C7333" s="38">
        <v>-58.648240559999998</v>
      </c>
      <c r="D7333" s="38">
        <v>0.44389897584915161</v>
      </c>
      <c r="E7333" s="38">
        <v>0.42894931843406281</v>
      </c>
      <c r="F7333" s="38">
        <v>44.166666666666664</v>
      </c>
    </row>
    <row r="7334" spans="1:6" x14ac:dyDescent="0.35">
      <c r="A7334" s="37" t="s">
        <v>11530</v>
      </c>
      <c r="B7334" s="38">
        <v>-34.591243030000001</v>
      </c>
      <c r="C7334" s="38">
        <v>-58.624466529999999</v>
      </c>
      <c r="D7334" s="38">
        <v>0.2498452365398407</v>
      </c>
      <c r="E7334" s="38">
        <v>0.26004490014669063</v>
      </c>
      <c r="F7334" s="38">
        <v>35.146443514644346</v>
      </c>
    </row>
    <row r="7335" spans="1:6" x14ac:dyDescent="0.35">
      <c r="A7335" s="37" t="s">
        <v>11531</v>
      </c>
      <c r="B7335" s="38">
        <v>-34.687430720000002</v>
      </c>
      <c r="C7335" s="38">
        <v>-58.653777470000001</v>
      </c>
      <c r="D7335" s="38">
        <v>0.46634781360626221</v>
      </c>
      <c r="E7335" s="38">
        <v>0.51400094580005951</v>
      </c>
      <c r="F7335" s="38">
        <v>57.333333333333336</v>
      </c>
    </row>
    <row r="7336" spans="1:6" x14ac:dyDescent="0.35">
      <c r="A7336" s="37" t="s">
        <v>11532</v>
      </c>
      <c r="B7336" s="38">
        <v>-34.61573851</v>
      </c>
      <c r="C7336" s="38">
        <v>-58.58194555</v>
      </c>
      <c r="D7336" s="38">
        <v>0.36652016639709473</v>
      </c>
      <c r="E7336" s="38">
        <v>0.38247386072621198</v>
      </c>
      <c r="F7336" s="38">
        <v>64.583333333333343</v>
      </c>
    </row>
    <row r="7337" spans="1:6" x14ac:dyDescent="0.35">
      <c r="A7337" s="37" t="s">
        <v>11533</v>
      </c>
      <c r="B7337" s="38">
        <v>-34.612607539999999</v>
      </c>
      <c r="C7337" s="38">
        <v>-58.700860210000002</v>
      </c>
      <c r="D7337" s="38">
        <v>0.47818627953529358</v>
      </c>
      <c r="E7337" s="38">
        <v>0.48543978896405959</v>
      </c>
      <c r="F7337" s="38">
        <v>54.340836012861736</v>
      </c>
    </row>
    <row r="7338" spans="1:6" x14ac:dyDescent="0.35">
      <c r="A7338" s="37" t="s">
        <v>11534</v>
      </c>
      <c r="B7338" s="38">
        <v>-34.622367199999999</v>
      </c>
      <c r="C7338" s="38">
        <v>-58.619732839999998</v>
      </c>
      <c r="D7338" s="38">
        <v>0.69159787893295288</v>
      </c>
      <c r="E7338" s="38">
        <v>0.48385968020087788</v>
      </c>
      <c r="F7338" s="38">
        <v>42.424242424242422</v>
      </c>
    </row>
    <row r="7339" spans="1:6" x14ac:dyDescent="0.35">
      <c r="A7339" s="37" t="s">
        <v>11535</v>
      </c>
      <c r="B7339" s="38">
        <v>-34.682362140000002</v>
      </c>
      <c r="C7339" s="38">
        <v>-58.631216709999997</v>
      </c>
      <c r="D7339" s="38">
        <v>0.40601810812950129</v>
      </c>
      <c r="E7339" s="38">
        <v>0.38219223445967632</v>
      </c>
      <c r="F7339" s="38">
        <v>53.453453453453456</v>
      </c>
    </row>
    <row r="7340" spans="1:6" x14ac:dyDescent="0.35">
      <c r="A7340" s="37" t="s">
        <v>11536</v>
      </c>
      <c r="B7340" s="38">
        <v>-34.661626910000003</v>
      </c>
      <c r="C7340" s="38">
        <v>-58.642935469999998</v>
      </c>
      <c r="D7340" s="38">
        <v>0.140462800860405</v>
      </c>
      <c r="E7340" s="38">
        <v>0.187745174806979</v>
      </c>
      <c r="F7340" s="38">
        <v>38.532110091743121</v>
      </c>
    </row>
    <row r="7341" spans="1:6" x14ac:dyDescent="0.35">
      <c r="A7341" s="37" t="s">
        <v>11537</v>
      </c>
      <c r="B7341" s="38">
        <v>-34.625190580000002</v>
      </c>
      <c r="C7341" s="38">
        <v>-58.628650540000002</v>
      </c>
      <c r="D7341" s="38">
        <v>0.34584647417068481</v>
      </c>
      <c r="E7341" s="38">
        <v>0.32161771257718402</v>
      </c>
      <c r="F7341" s="38">
        <v>37.267080745341616</v>
      </c>
    </row>
    <row r="7342" spans="1:6" x14ac:dyDescent="0.35">
      <c r="A7342" s="37" t="s">
        <v>11538</v>
      </c>
      <c r="B7342" s="38">
        <v>-34.593101240000003</v>
      </c>
      <c r="C7342" s="38">
        <v>-58.643871320000002</v>
      </c>
      <c r="D7342" s="38">
        <v>0.21486285328865051</v>
      </c>
      <c r="E7342" s="38">
        <v>0.27167796591917681</v>
      </c>
      <c r="F7342" s="38">
        <v>34.946236559139784</v>
      </c>
    </row>
    <row r="7343" spans="1:6" x14ac:dyDescent="0.35">
      <c r="A7343" s="37" t="s">
        <v>11539</v>
      </c>
      <c r="B7343" s="38">
        <v>-34.576055760000003</v>
      </c>
      <c r="C7343" s="38">
        <v>-58.639731279999999</v>
      </c>
      <c r="D7343" s="38">
        <v>0.31539458036422729</v>
      </c>
      <c r="E7343" s="38">
        <v>0.31505574461291819</v>
      </c>
      <c r="F7343" s="38">
        <v>36.799999999999997</v>
      </c>
    </row>
    <row r="7344" spans="1:6" x14ac:dyDescent="0.35">
      <c r="A7344" s="37" t="s">
        <v>11540</v>
      </c>
      <c r="B7344" s="38">
        <v>-34.605353129999997</v>
      </c>
      <c r="C7344" s="38">
        <v>-58.630204620000001</v>
      </c>
      <c r="D7344" s="38">
        <v>0.33604758977890009</v>
      </c>
      <c r="E7344" s="38">
        <v>0.33863213980520102</v>
      </c>
      <c r="F7344" s="38">
        <v>52.44444444444445</v>
      </c>
    </row>
    <row r="7345" spans="1:6" x14ac:dyDescent="0.35">
      <c r="A7345" s="37" t="s">
        <v>11541</v>
      </c>
      <c r="B7345" s="38">
        <v>-34.649762680000002</v>
      </c>
      <c r="C7345" s="38">
        <v>-58.688689740000001</v>
      </c>
      <c r="D7345" s="38">
        <v>0.45947188138961792</v>
      </c>
      <c r="E7345" s="38">
        <v>0.43147398453009761</v>
      </c>
      <c r="F7345" s="38">
        <v>46.596858638743456</v>
      </c>
    </row>
    <row r="7346" spans="1:6" x14ac:dyDescent="0.35">
      <c r="A7346" s="37" t="s">
        <v>11542</v>
      </c>
      <c r="B7346" s="38">
        <v>-34.65794314</v>
      </c>
      <c r="C7346" s="38">
        <v>-58.594096479999997</v>
      </c>
      <c r="D7346" s="38">
        <v>0.28316733241081238</v>
      </c>
      <c r="E7346" s="38">
        <v>0.26616123484240639</v>
      </c>
      <c r="F7346" s="38">
        <v>46.078431372549019</v>
      </c>
    </row>
    <row r="7347" spans="1:6" x14ac:dyDescent="0.35">
      <c r="A7347" s="37" t="s">
        <v>11543</v>
      </c>
      <c r="B7347" s="38">
        <v>-34.683225569999998</v>
      </c>
      <c r="C7347" s="38">
        <v>-58.661683140000001</v>
      </c>
      <c r="D7347" s="38">
        <v>0.45133095979690552</v>
      </c>
      <c r="E7347" s="38">
        <v>0.48281497342718971</v>
      </c>
      <c r="F7347" s="38">
        <v>54.137115839243499</v>
      </c>
    </row>
    <row r="7348" spans="1:6" x14ac:dyDescent="0.35">
      <c r="A7348" s="37" t="s">
        <v>11544</v>
      </c>
      <c r="B7348" s="38">
        <v>-34.657442230000001</v>
      </c>
      <c r="C7348" s="38">
        <v>-58.683712890000002</v>
      </c>
      <c r="D7348" s="38">
        <v>0.25350058078765869</v>
      </c>
      <c r="E7348" s="38">
        <v>0.2317469794499247</v>
      </c>
      <c r="F7348" s="38">
        <v>30.290456431535269</v>
      </c>
    </row>
    <row r="7349" spans="1:6" x14ac:dyDescent="0.35">
      <c r="A7349" s="37" t="s">
        <v>11545</v>
      </c>
      <c r="B7349" s="38">
        <v>-34.65405063</v>
      </c>
      <c r="C7349" s="38">
        <v>-58.636964380000002</v>
      </c>
      <c r="D7349" s="38">
        <v>9.1145090758800507E-2</v>
      </c>
      <c r="E7349" s="38">
        <v>9.1055055786120262E-2</v>
      </c>
      <c r="F7349" s="38">
        <v>44.155844155844157</v>
      </c>
    </row>
    <row r="7350" spans="1:6" x14ac:dyDescent="0.35">
      <c r="A7350" s="37" t="s">
        <v>11546</v>
      </c>
      <c r="B7350" s="38">
        <v>-34.61269824</v>
      </c>
      <c r="C7350" s="38">
        <v>-58.629154470000003</v>
      </c>
      <c r="D7350" s="38">
        <v>0.23738497495651251</v>
      </c>
      <c r="E7350" s="38">
        <v>0.33681799296070553</v>
      </c>
      <c r="F7350" s="38">
        <v>56.060606060606055</v>
      </c>
    </row>
    <row r="7351" spans="1:6" x14ac:dyDescent="0.35">
      <c r="A7351" s="37" t="s">
        <v>11547</v>
      </c>
      <c r="B7351" s="38">
        <v>-34.686475440000002</v>
      </c>
      <c r="C7351" s="38">
        <v>-58.640623400000003</v>
      </c>
      <c r="D7351" s="38">
        <v>0.46840652823448181</v>
      </c>
      <c r="E7351" s="38">
        <v>0.51345642317425122</v>
      </c>
      <c r="F7351" s="38">
        <v>56.647398843930638</v>
      </c>
    </row>
    <row r="7352" spans="1:6" x14ac:dyDescent="0.35">
      <c r="A7352" s="37" t="s">
        <v>11548</v>
      </c>
      <c r="B7352" s="38">
        <v>-34.594679470000003</v>
      </c>
      <c r="C7352" s="38">
        <v>-58.658767879999999</v>
      </c>
      <c r="D7352" s="38">
        <v>0.54328411817550659</v>
      </c>
      <c r="E7352" s="38">
        <v>0.45701476118781348</v>
      </c>
      <c r="F7352" s="38">
        <v>49.468085106382979</v>
      </c>
    </row>
    <row r="7353" spans="1:6" x14ac:dyDescent="0.35">
      <c r="A7353" s="37" t="s">
        <v>11549</v>
      </c>
      <c r="B7353" s="38">
        <v>-34.661692850000001</v>
      </c>
      <c r="C7353" s="38">
        <v>-58.607605159999999</v>
      </c>
      <c r="D7353" s="38">
        <v>0.19826613366603851</v>
      </c>
      <c r="E7353" s="38">
        <v>0.2195780162300382</v>
      </c>
      <c r="F7353" s="38">
        <v>41.515151515151516</v>
      </c>
    </row>
    <row r="7354" spans="1:6" x14ac:dyDescent="0.35">
      <c r="A7354" s="37" t="s">
        <v>11550</v>
      </c>
      <c r="B7354" s="38">
        <v>-34.616963239999997</v>
      </c>
      <c r="C7354" s="38">
        <v>-58.591537180000003</v>
      </c>
      <c r="D7354" s="38">
        <v>0.29541605710983282</v>
      </c>
      <c r="E7354" s="38">
        <v>0.2922218536075793</v>
      </c>
      <c r="F7354" s="38">
        <v>39.631336405529957</v>
      </c>
    </row>
    <row r="7355" spans="1:6" x14ac:dyDescent="0.35">
      <c r="A7355" s="37" t="s">
        <v>11551</v>
      </c>
      <c r="B7355" s="38">
        <v>-34.672525880000002</v>
      </c>
      <c r="C7355" s="38">
        <v>-58.612757029999997</v>
      </c>
      <c r="D7355" s="38">
        <v>0.26763254404067988</v>
      </c>
      <c r="E7355" s="38">
        <v>0.27371266352779727</v>
      </c>
      <c r="F7355" s="38">
        <v>43.39622641509434</v>
      </c>
    </row>
    <row r="7356" spans="1:6" x14ac:dyDescent="0.35">
      <c r="A7356" s="37" t="s">
        <v>11552</v>
      </c>
      <c r="B7356" s="38">
        <v>-34.608301310000002</v>
      </c>
      <c r="C7356" s="38">
        <v>-58.59010387</v>
      </c>
      <c r="D7356" s="38">
        <v>0.17029403150081629</v>
      </c>
      <c r="E7356" s="38">
        <v>0.19987558449308079</v>
      </c>
      <c r="F7356" s="38">
        <v>44.632768361581924</v>
      </c>
    </row>
    <row r="7357" spans="1:6" x14ac:dyDescent="0.35">
      <c r="A7357" s="37" t="s">
        <v>11553</v>
      </c>
      <c r="B7357" s="38">
        <v>-34.642556079999999</v>
      </c>
      <c r="C7357" s="38">
        <v>-58.705020269999999</v>
      </c>
      <c r="D7357" s="38">
        <v>0.64122200012207031</v>
      </c>
      <c r="E7357" s="38">
        <v>0.63715796373985911</v>
      </c>
      <c r="F7357" s="38">
        <v>58.196721311475407</v>
      </c>
    </row>
    <row r="7358" spans="1:6" x14ac:dyDescent="0.35">
      <c r="A7358" s="37" t="s">
        <v>11554</v>
      </c>
      <c r="B7358" s="38">
        <v>-34.670253199999998</v>
      </c>
      <c r="C7358" s="38">
        <v>-58.682195479999997</v>
      </c>
      <c r="D7358" s="38">
        <v>0.33457222580909729</v>
      </c>
      <c r="E7358" s="38">
        <v>0.35009953975677488</v>
      </c>
      <c r="F7358" s="38">
        <v>43.82470119521912</v>
      </c>
    </row>
    <row r="7359" spans="1:6" x14ac:dyDescent="0.35">
      <c r="A7359" s="37" t="s">
        <v>11555</v>
      </c>
      <c r="B7359" s="38">
        <v>-34.637690239999998</v>
      </c>
      <c r="C7359" s="38">
        <v>-58.684505960000003</v>
      </c>
      <c r="D7359" s="38">
        <v>0.37705501914024347</v>
      </c>
      <c r="E7359" s="38">
        <v>0.3762063577368453</v>
      </c>
      <c r="F7359" s="38">
        <v>40.346534653465348</v>
      </c>
    </row>
    <row r="7360" spans="1:6" x14ac:dyDescent="0.35">
      <c r="A7360" s="37" t="s">
        <v>11556</v>
      </c>
      <c r="B7360" s="38">
        <v>-34.612331310000002</v>
      </c>
      <c r="C7360" s="38">
        <v>-58.649441660000001</v>
      </c>
      <c r="D7360" s="38">
        <v>0.51082873344421387</v>
      </c>
      <c r="E7360" s="38">
        <v>0.52828304626439748</v>
      </c>
      <c r="F7360" s="38">
        <v>52.616279069767444</v>
      </c>
    </row>
    <row r="7361" spans="1:6" x14ac:dyDescent="0.35">
      <c r="A7361" s="37" t="s">
        <v>11557</v>
      </c>
      <c r="B7361" s="38">
        <v>-34.634448570000004</v>
      </c>
      <c r="C7361" s="38">
        <v>-58.642537320000002</v>
      </c>
      <c r="D7361" s="38">
        <v>0.30901157855987549</v>
      </c>
      <c r="E7361" s="38">
        <v>0.28775147100289661</v>
      </c>
      <c r="F7361" s="38">
        <v>34.615384615384613</v>
      </c>
    </row>
    <row r="7362" spans="1:6" x14ac:dyDescent="0.35">
      <c r="A7362" s="37" t="s">
        <v>11558</v>
      </c>
      <c r="B7362" s="38">
        <v>-34.604387340000002</v>
      </c>
      <c r="C7362" s="38">
        <v>-58.641359569999999</v>
      </c>
      <c r="D7362" s="38">
        <v>0.39338961243629461</v>
      </c>
      <c r="E7362" s="38">
        <v>0.38723275692839371</v>
      </c>
      <c r="F7362" s="38">
        <v>34.024896265560166</v>
      </c>
    </row>
    <row r="7363" spans="1:6" x14ac:dyDescent="0.35">
      <c r="A7363" s="37" t="s">
        <v>11559</v>
      </c>
      <c r="B7363" s="38">
        <v>-34.600723129999999</v>
      </c>
      <c r="C7363" s="38">
        <v>-58.632072290000004</v>
      </c>
      <c r="D7363" s="38">
        <v>0.24671256542205811</v>
      </c>
      <c r="E7363" s="38">
        <v>0.16619548483474841</v>
      </c>
      <c r="F7363" s="38">
        <v>30.598669623059866</v>
      </c>
    </row>
    <row r="7364" spans="1:6" x14ac:dyDescent="0.35">
      <c r="A7364" s="37" t="s">
        <v>11560</v>
      </c>
      <c r="B7364" s="38">
        <v>-34.63048886</v>
      </c>
      <c r="C7364" s="38">
        <v>-58.622755820000002</v>
      </c>
      <c r="D7364" s="38">
        <v>0.27924683690071112</v>
      </c>
      <c r="E7364" s="38">
        <v>0.29820582767327619</v>
      </c>
      <c r="F7364" s="38">
        <v>40.294117647058826</v>
      </c>
    </row>
    <row r="7365" spans="1:6" x14ac:dyDescent="0.35">
      <c r="A7365" s="37" t="s">
        <v>11561</v>
      </c>
      <c r="B7365" s="38">
        <v>-34.629063250000002</v>
      </c>
      <c r="C7365" s="38">
        <v>-58.588044250000003</v>
      </c>
      <c r="D7365" s="38">
        <v>0.36143925786018372</v>
      </c>
      <c r="E7365" s="38">
        <v>0.30753473128591258</v>
      </c>
      <c r="F7365" s="38">
        <v>42.352941176470587</v>
      </c>
    </row>
    <row r="7366" spans="1:6" x14ac:dyDescent="0.35">
      <c r="A7366" s="37" t="s">
        <v>11562</v>
      </c>
      <c r="B7366" s="38">
        <v>-34.634646930000002</v>
      </c>
      <c r="C7366" s="38">
        <v>-58.687856279999998</v>
      </c>
      <c r="D7366" s="38">
        <v>0.32834157347679138</v>
      </c>
      <c r="E7366" s="38">
        <v>0.33430217951536179</v>
      </c>
      <c r="F7366" s="38">
        <v>39.508506616257087</v>
      </c>
    </row>
    <row r="7367" spans="1:6" x14ac:dyDescent="0.35">
      <c r="A7367" s="37" t="s">
        <v>11563</v>
      </c>
      <c r="B7367" s="38">
        <v>-34.579056559999998</v>
      </c>
      <c r="C7367" s="38">
        <v>-58.65952308</v>
      </c>
      <c r="D7367" s="38">
        <v>0.61148041486740112</v>
      </c>
      <c r="E7367" s="38">
        <v>0.59686296126421756</v>
      </c>
      <c r="F7367" s="38">
        <v>57.295373665480433</v>
      </c>
    </row>
    <row r="7368" spans="1:6" x14ac:dyDescent="0.35">
      <c r="A7368" s="37" t="s">
        <v>11564</v>
      </c>
      <c r="B7368" s="38">
        <v>-34.578562929999997</v>
      </c>
      <c r="C7368" s="38">
        <v>-58.629005399999997</v>
      </c>
      <c r="D7368" s="38">
        <v>0.41781863570213318</v>
      </c>
      <c r="E7368" s="38">
        <v>0.34250158777362422</v>
      </c>
      <c r="F7368" s="38">
        <v>44.827586206896555</v>
      </c>
    </row>
    <row r="7369" spans="1:6" x14ac:dyDescent="0.35">
      <c r="A7369" s="37" t="s">
        <v>11565</v>
      </c>
      <c r="B7369" s="38">
        <v>-34.678541490000001</v>
      </c>
      <c r="C7369" s="38">
        <v>-58.622423349999998</v>
      </c>
      <c r="D7369" s="38">
        <v>0.43330913782119751</v>
      </c>
      <c r="E7369" s="38">
        <v>0.40797485586474919</v>
      </c>
      <c r="F7369" s="38">
        <v>57.177033492822972</v>
      </c>
    </row>
    <row r="7370" spans="1:6" x14ac:dyDescent="0.35">
      <c r="A7370" s="37" t="s">
        <v>11566</v>
      </c>
      <c r="B7370" s="38">
        <v>-34.615259109999997</v>
      </c>
      <c r="C7370" s="38">
        <v>-58.62586013</v>
      </c>
      <c r="D7370" s="38">
        <v>0.5701669454574585</v>
      </c>
      <c r="E7370" s="38">
        <v>0.54630240556356069</v>
      </c>
      <c r="F7370" s="38">
        <v>49.162011173184354</v>
      </c>
    </row>
    <row r="7371" spans="1:6" x14ac:dyDescent="0.35">
      <c r="A7371" s="37" t="s">
        <v>11567</v>
      </c>
      <c r="B7371" s="38">
        <v>-34.64282455</v>
      </c>
      <c r="C7371" s="38">
        <v>-58.648182009999999</v>
      </c>
      <c r="D7371" s="38">
        <v>0.14673146605491641</v>
      </c>
      <c r="E7371" s="38">
        <v>0.1532435032228629</v>
      </c>
      <c r="F7371" s="38">
        <v>31.660231660231659</v>
      </c>
    </row>
    <row r="7372" spans="1:6" x14ac:dyDescent="0.35">
      <c r="A7372" s="37" t="s">
        <v>11568</v>
      </c>
      <c r="B7372" s="38">
        <v>-34.638913180000003</v>
      </c>
      <c r="C7372" s="38">
        <v>-58.679225719999998</v>
      </c>
      <c r="D7372" s="38">
        <v>0.47022122144699102</v>
      </c>
      <c r="E7372" s="38">
        <v>0.41597081969181698</v>
      </c>
      <c r="F7372" s="38">
        <v>52.380952380952387</v>
      </c>
    </row>
    <row r="7373" spans="1:6" x14ac:dyDescent="0.35">
      <c r="A7373" s="37" t="s">
        <v>11569</v>
      </c>
      <c r="B7373" s="38">
        <v>-34.592550289999998</v>
      </c>
      <c r="C7373" s="38">
        <v>-58.668204090000003</v>
      </c>
      <c r="D7373" s="38">
        <v>0.54610449075698853</v>
      </c>
      <c r="E7373" s="38">
        <v>0.56064611673355103</v>
      </c>
      <c r="F7373" s="38">
        <v>46.679316888045541</v>
      </c>
    </row>
    <row r="7374" spans="1:6" x14ac:dyDescent="0.35">
      <c r="A7374" s="37" t="s">
        <v>11570</v>
      </c>
      <c r="B7374" s="38">
        <v>-34.627464639999999</v>
      </c>
      <c r="C7374" s="38">
        <v>-58.606063030000001</v>
      </c>
      <c r="D7374" s="38">
        <v>0.30083757638931269</v>
      </c>
      <c r="E7374" s="38">
        <v>0.1835856282285282</v>
      </c>
      <c r="F7374" s="38">
        <v>26.744186046511626</v>
      </c>
    </row>
    <row r="7375" spans="1:6" x14ac:dyDescent="0.35">
      <c r="A7375" s="37" t="s">
        <v>11571</v>
      </c>
      <c r="B7375" s="38">
        <v>-34.624320410000003</v>
      </c>
      <c r="C7375" s="38">
        <v>-58.640244160000002</v>
      </c>
      <c r="D7375" s="38">
        <v>0.45637574791908259</v>
      </c>
      <c r="E7375" s="38">
        <v>0.46725966864162022</v>
      </c>
      <c r="F7375" s="38">
        <v>49.565217391304351</v>
      </c>
    </row>
    <row r="7376" spans="1:6" x14ac:dyDescent="0.35">
      <c r="A7376" s="37" t="s">
        <v>11572</v>
      </c>
      <c r="B7376" s="38">
        <v>-34.690709230000003</v>
      </c>
      <c r="C7376" s="38">
        <v>-58.632457520000003</v>
      </c>
      <c r="D7376" s="38">
        <v>0.47159892320632929</v>
      </c>
      <c r="E7376" s="38">
        <v>0.48136086586643673</v>
      </c>
      <c r="F7376" s="38">
        <v>50.259965337954938</v>
      </c>
    </row>
    <row r="7377" spans="1:6" x14ac:dyDescent="0.35">
      <c r="A7377" s="37" t="s">
        <v>11573</v>
      </c>
      <c r="B7377" s="38">
        <v>-34.631935349999999</v>
      </c>
      <c r="C7377" s="38">
        <v>-58.605790560000003</v>
      </c>
      <c r="D7377" s="38">
        <v>0.1031424179673195</v>
      </c>
      <c r="E7377" s="38">
        <v>0.13530333795481261</v>
      </c>
      <c r="F7377" s="38">
        <v>26</v>
      </c>
    </row>
    <row r="7378" spans="1:6" x14ac:dyDescent="0.35">
      <c r="A7378" s="37" t="s">
        <v>11574</v>
      </c>
      <c r="B7378" s="38">
        <v>-34.648646149999998</v>
      </c>
      <c r="C7378" s="38">
        <v>-58.628888850000003</v>
      </c>
      <c r="D7378" s="38">
        <v>0.19611077010631561</v>
      </c>
      <c r="E7378" s="38">
        <v>0.15556662449160141</v>
      </c>
      <c r="F7378" s="38">
        <v>36.363636363636367</v>
      </c>
    </row>
    <row r="7379" spans="1:6" x14ac:dyDescent="0.35">
      <c r="A7379" s="37" t="s">
        <v>11575</v>
      </c>
      <c r="B7379" s="38">
        <v>-34.66015908</v>
      </c>
      <c r="C7379" s="38">
        <v>-58.694576720000001</v>
      </c>
      <c r="D7379" s="38">
        <v>0.32175749540328979</v>
      </c>
      <c r="E7379" s="38">
        <v>0.3155551759733094</v>
      </c>
      <c r="F7379" s="38">
        <v>40.645161290322577</v>
      </c>
    </row>
    <row r="7380" spans="1:6" x14ac:dyDescent="0.35">
      <c r="A7380" s="37" t="s">
        <v>11576</v>
      </c>
      <c r="B7380" s="38">
        <v>-34.588891439999998</v>
      </c>
      <c r="C7380" s="38">
        <v>-58.658042399999999</v>
      </c>
      <c r="D7380" s="38">
        <v>0.46394529938697809</v>
      </c>
      <c r="E7380" s="38">
        <v>0.49570176005363459</v>
      </c>
      <c r="F7380" s="38">
        <v>50.306748466257666</v>
      </c>
    </row>
    <row r="7381" spans="1:6" x14ac:dyDescent="0.35">
      <c r="A7381" s="37" t="s">
        <v>11577</v>
      </c>
      <c r="B7381" s="38">
        <v>-34.579639380000003</v>
      </c>
      <c r="C7381" s="38">
        <v>-58.6468189</v>
      </c>
      <c r="D7381" s="38">
        <v>0.46131891012191772</v>
      </c>
      <c r="E7381" s="38">
        <v>0.47359054783980048</v>
      </c>
      <c r="F7381" s="38">
        <v>47.247706422018346</v>
      </c>
    </row>
    <row r="7382" spans="1:6" x14ac:dyDescent="0.35">
      <c r="A7382" s="37" t="s">
        <v>11578</v>
      </c>
      <c r="B7382" s="38">
        <v>-34.601021799999998</v>
      </c>
      <c r="C7382" s="38">
        <v>-58.695161509999998</v>
      </c>
      <c r="D7382" s="38">
        <v>0.56016170978546143</v>
      </c>
      <c r="E7382" s="38">
        <v>0.57227886744907919</v>
      </c>
      <c r="F7382" s="38">
        <v>57.58620689655173</v>
      </c>
    </row>
    <row r="7383" spans="1:6" x14ac:dyDescent="0.35">
      <c r="A7383" s="37" t="s">
        <v>11579</v>
      </c>
      <c r="B7383" s="38">
        <v>-34.616083019999998</v>
      </c>
      <c r="C7383" s="38">
        <v>-58.651634620000003</v>
      </c>
      <c r="D7383" s="38">
        <v>0.59871667623519897</v>
      </c>
      <c r="E7383" s="38">
        <v>0.60123140447669554</v>
      </c>
      <c r="F7383" s="38">
        <v>52.820512820512825</v>
      </c>
    </row>
    <row r="7384" spans="1:6" x14ac:dyDescent="0.35">
      <c r="A7384" s="37" t="s">
        <v>11580</v>
      </c>
      <c r="B7384" s="38">
        <v>-34.617787819999997</v>
      </c>
      <c r="C7384" s="38">
        <v>-58.71189614</v>
      </c>
      <c r="D7384" s="38">
        <v>0.52256029844284058</v>
      </c>
      <c r="E7384" s="38">
        <v>0.50959337620358713</v>
      </c>
      <c r="F7384" s="38">
        <v>52.079566003616641</v>
      </c>
    </row>
    <row r="7385" spans="1:6" x14ac:dyDescent="0.35">
      <c r="A7385" s="37" t="s">
        <v>11581</v>
      </c>
      <c r="B7385" s="38">
        <v>-34.590662680000001</v>
      </c>
      <c r="C7385" s="38">
        <v>-58.649618029999999</v>
      </c>
      <c r="D7385" s="38">
        <v>0.48123654723167419</v>
      </c>
      <c r="E7385" s="38">
        <v>0.46220874551095459</v>
      </c>
      <c r="F7385" s="38">
        <v>40.684410646387832</v>
      </c>
    </row>
    <row r="7386" spans="1:6" x14ac:dyDescent="0.35">
      <c r="A7386" s="37" t="s">
        <v>11582</v>
      </c>
      <c r="B7386" s="38">
        <v>-34.596759849999998</v>
      </c>
      <c r="C7386" s="38">
        <v>-58.656095069999999</v>
      </c>
      <c r="D7386" s="38">
        <v>0.34582239389419561</v>
      </c>
      <c r="E7386" s="38">
        <v>0.38271006941795349</v>
      </c>
      <c r="F7386" s="38">
        <v>37.785016286644954</v>
      </c>
    </row>
    <row r="7387" spans="1:6" x14ac:dyDescent="0.35">
      <c r="A7387" s="37" t="s">
        <v>11583</v>
      </c>
      <c r="B7387" s="38">
        <v>-34.623174050000003</v>
      </c>
      <c r="C7387" s="38">
        <v>-58.599042320000002</v>
      </c>
      <c r="D7387" s="38">
        <v>0.31220492720603937</v>
      </c>
      <c r="E7387" s="38">
        <v>0.30437093393670189</v>
      </c>
      <c r="F7387" s="38">
        <v>40</v>
      </c>
    </row>
    <row r="7388" spans="1:6" x14ac:dyDescent="0.35">
      <c r="A7388" s="37" t="s">
        <v>11584</v>
      </c>
      <c r="B7388" s="38">
        <v>-34.674236880000002</v>
      </c>
      <c r="C7388" s="38">
        <v>-58.673871009999999</v>
      </c>
      <c r="D7388" s="38">
        <v>0.27588438987731928</v>
      </c>
      <c r="E7388" s="38">
        <v>0.33110592265923822</v>
      </c>
      <c r="F7388" s="38">
        <v>42.447916666666671</v>
      </c>
    </row>
    <row r="7389" spans="1:6" x14ac:dyDescent="0.35">
      <c r="A7389" s="37" t="s">
        <v>11585</v>
      </c>
      <c r="B7389" s="38">
        <v>-34.637001720000001</v>
      </c>
      <c r="C7389" s="38">
        <v>-58.663469540000001</v>
      </c>
      <c r="D7389" s="38">
        <v>0.21136146783828741</v>
      </c>
      <c r="E7389" s="38">
        <v>0.21957417106942129</v>
      </c>
      <c r="F7389" s="38">
        <v>39.554317548746518</v>
      </c>
    </row>
    <row r="7390" spans="1:6" x14ac:dyDescent="0.35">
      <c r="A7390" s="37" t="s">
        <v>11586</v>
      </c>
      <c r="B7390" s="38">
        <v>-34.633158229999999</v>
      </c>
      <c r="C7390" s="38">
        <v>-58.57507597</v>
      </c>
      <c r="D7390" s="38">
        <v>0.34063416719436651</v>
      </c>
      <c r="E7390" s="38">
        <v>0.34472613507195521</v>
      </c>
      <c r="F7390" s="38">
        <v>53</v>
      </c>
    </row>
    <row r="7391" spans="1:6" x14ac:dyDescent="0.35">
      <c r="A7391" s="37" t="s">
        <v>11587</v>
      </c>
      <c r="B7391" s="38">
        <v>-34.644288349999997</v>
      </c>
      <c r="C7391" s="38">
        <v>-58.616431329999998</v>
      </c>
      <c r="D7391" s="38">
        <v>0.29426783323287958</v>
      </c>
      <c r="E7391" s="38">
        <v>0.29852894114123452</v>
      </c>
      <c r="F7391" s="38">
        <v>30.597014925373134</v>
      </c>
    </row>
    <row r="7392" spans="1:6" x14ac:dyDescent="0.35">
      <c r="A7392" s="37" t="s">
        <v>11588</v>
      </c>
      <c r="B7392" s="38">
        <v>-34.638329710000001</v>
      </c>
      <c r="C7392" s="38">
        <v>-58.608210450000001</v>
      </c>
      <c r="D7392" s="38">
        <v>0.1988564133644104</v>
      </c>
      <c r="E7392" s="38">
        <v>0.21303252705505921</v>
      </c>
      <c r="F7392" s="38">
        <v>38.016528925619838</v>
      </c>
    </row>
    <row r="7393" spans="1:6" x14ac:dyDescent="0.35">
      <c r="A7393" s="37" t="s">
        <v>11589</v>
      </c>
      <c r="B7393" s="38">
        <v>-34.592795350000003</v>
      </c>
      <c r="C7393" s="38">
        <v>-58.648537959999999</v>
      </c>
      <c r="D7393" s="38">
        <v>0.41915532946586609</v>
      </c>
      <c r="E7393" s="38">
        <v>0.40583381527348572</v>
      </c>
      <c r="F7393" s="38">
        <v>43.893129770992367</v>
      </c>
    </row>
    <row r="7394" spans="1:6" x14ac:dyDescent="0.35">
      <c r="A7394" s="37" t="s">
        <v>11590</v>
      </c>
      <c r="B7394" s="38">
        <v>-34.69883608</v>
      </c>
      <c r="C7394" s="38">
        <v>-58.644447759999998</v>
      </c>
      <c r="D7394" s="38">
        <v>0.5854455828666687</v>
      </c>
      <c r="E7394" s="38">
        <v>0.58989159627394239</v>
      </c>
      <c r="F7394" s="38">
        <v>56.126482213438734</v>
      </c>
    </row>
    <row r="7395" spans="1:6" x14ac:dyDescent="0.35">
      <c r="A7395" s="37" t="s">
        <v>11591</v>
      </c>
      <c r="B7395" s="38">
        <v>-34.625325910000001</v>
      </c>
      <c r="C7395" s="38">
        <v>-58.66218138</v>
      </c>
      <c r="D7395" s="38">
        <v>0.46752581000328058</v>
      </c>
      <c r="E7395" s="38">
        <v>0.42749852804761179</v>
      </c>
      <c r="F7395" s="38">
        <v>47.150259067357517</v>
      </c>
    </row>
    <row r="7396" spans="1:6" x14ac:dyDescent="0.35">
      <c r="A7396" s="37" t="s">
        <v>11592</v>
      </c>
      <c r="B7396" s="38">
        <v>-34.638269800000003</v>
      </c>
      <c r="C7396" s="38">
        <v>-58.637849510000002</v>
      </c>
      <c r="D7396" s="38">
        <v>0.20094481110572809</v>
      </c>
      <c r="E7396" s="38">
        <v>0.18534886204835141</v>
      </c>
      <c r="F7396" s="38">
        <v>31.538461538461537</v>
      </c>
    </row>
    <row r="7397" spans="1:6" x14ac:dyDescent="0.35">
      <c r="A7397" s="37" t="s">
        <v>11593</v>
      </c>
      <c r="B7397" s="38">
        <v>-34.584048940000002</v>
      </c>
      <c r="C7397" s="38">
        <v>-58.668497539999997</v>
      </c>
      <c r="D7397" s="38">
        <v>0.7244989275932312</v>
      </c>
      <c r="E7397" s="38">
        <v>0.72818571991390657</v>
      </c>
      <c r="F7397" s="38">
        <v>47.044917257683217</v>
      </c>
    </row>
    <row r="7398" spans="1:6" x14ac:dyDescent="0.35">
      <c r="A7398" s="37" t="s">
        <v>11594</v>
      </c>
      <c r="B7398" s="38">
        <v>-34.649347519999999</v>
      </c>
      <c r="C7398" s="38">
        <v>-58.624385330000003</v>
      </c>
      <c r="D7398" s="38">
        <v>0.12291239947080609</v>
      </c>
      <c r="E7398" s="38">
        <v>0.1402584735203434</v>
      </c>
      <c r="F7398" s="38">
        <v>34.534534534534536</v>
      </c>
    </row>
    <row r="7399" spans="1:6" x14ac:dyDescent="0.35">
      <c r="A7399" s="37" t="s">
        <v>11595</v>
      </c>
      <c r="B7399" s="38">
        <v>-34.62846923</v>
      </c>
      <c r="C7399" s="38">
        <v>-58.577706910000003</v>
      </c>
      <c r="D7399" s="38">
        <v>0.62461841106414795</v>
      </c>
      <c r="E7399" s="38">
        <v>0.51883722882013061</v>
      </c>
      <c r="F7399" s="38">
        <v>72.180451127819538</v>
      </c>
    </row>
    <row r="7400" spans="1:6" x14ac:dyDescent="0.35">
      <c r="A7400" s="37" t="s">
        <v>11596</v>
      </c>
      <c r="B7400" s="38">
        <v>-34.64386828</v>
      </c>
      <c r="C7400" s="38">
        <v>-58.592244360000002</v>
      </c>
      <c r="D7400" s="38">
        <v>9.4900734722614288E-2</v>
      </c>
      <c r="E7400" s="38">
        <v>9.0690335672762662E-2</v>
      </c>
      <c r="F7400" s="38"/>
    </row>
    <row r="7401" spans="1:6" x14ac:dyDescent="0.35">
      <c r="A7401" s="37" t="s">
        <v>11597</v>
      </c>
      <c r="B7401" s="38">
        <v>-34.677651500000003</v>
      </c>
      <c r="C7401" s="38">
        <v>-58.637614079999999</v>
      </c>
      <c r="D7401" s="38">
        <v>0.65966522693634033</v>
      </c>
      <c r="E7401" s="38">
        <v>0.60727433900575378</v>
      </c>
      <c r="F7401" s="38"/>
    </row>
    <row r="7402" spans="1:6" x14ac:dyDescent="0.35">
      <c r="A7402" s="37" t="s">
        <v>11598</v>
      </c>
      <c r="B7402" s="38">
        <v>-34.615063249999999</v>
      </c>
      <c r="C7402" s="38">
        <v>-58.626085230000001</v>
      </c>
      <c r="D7402" s="38">
        <v>0.4914257824420929</v>
      </c>
      <c r="E7402" s="38">
        <v>0.54668115942101725</v>
      </c>
      <c r="F7402" s="38"/>
    </row>
    <row r="7403" spans="1:6" x14ac:dyDescent="0.35">
      <c r="A7403" s="37" t="s">
        <v>11599</v>
      </c>
      <c r="B7403" s="38">
        <v>-34.633520410000003</v>
      </c>
      <c r="C7403" s="38">
        <v>-58.652355569999997</v>
      </c>
      <c r="D7403" s="38">
        <v>0.20529335737228391</v>
      </c>
      <c r="E7403" s="38">
        <v>0.26122921912206543</v>
      </c>
      <c r="F7403" s="38"/>
    </row>
    <row r="7404" spans="1:6" x14ac:dyDescent="0.35">
      <c r="A7404" s="37" t="s">
        <v>11600</v>
      </c>
      <c r="B7404" s="38">
        <v>-34.686488799999999</v>
      </c>
      <c r="C7404" s="38">
        <v>-58.652956979999999</v>
      </c>
      <c r="D7404" s="38">
        <v>0.5901024341583252</v>
      </c>
      <c r="E7404" s="38">
        <v>0.55969938221904969</v>
      </c>
      <c r="F7404" s="38"/>
    </row>
    <row r="7405" spans="1:6" x14ac:dyDescent="0.35">
      <c r="A7405" s="37" t="s">
        <v>2393</v>
      </c>
      <c r="B7405" s="38">
        <v>-34.771279560000004</v>
      </c>
      <c r="C7405" s="38">
        <v>-59.690457680000002</v>
      </c>
      <c r="D7405" s="38">
        <v>0.30282312631607061</v>
      </c>
      <c r="E7405" s="38">
        <v>0.29404890449608068</v>
      </c>
      <c r="F7405" s="38"/>
    </row>
    <row r="7406" spans="1:6" x14ac:dyDescent="0.35">
      <c r="A7406" s="37" t="s">
        <v>2394</v>
      </c>
      <c r="B7406" s="38">
        <v>-34.764144530000003</v>
      </c>
      <c r="C7406" s="38">
        <v>-59.681759149999998</v>
      </c>
      <c r="D7406" s="38">
        <v>0.4456779956817627</v>
      </c>
      <c r="E7406" s="38">
        <v>0.41144476362637111</v>
      </c>
      <c r="F7406" s="38"/>
    </row>
    <row r="7407" spans="1:6" x14ac:dyDescent="0.35">
      <c r="A7407" s="37" t="s">
        <v>11601</v>
      </c>
      <c r="B7407" s="38">
        <v>-34.773064439999999</v>
      </c>
      <c r="C7407" s="38">
        <v>-59.688208459999998</v>
      </c>
      <c r="D7407" s="38">
        <v>0.30282312631607061</v>
      </c>
      <c r="E7407" s="38">
        <v>0.30900512400426361</v>
      </c>
      <c r="F7407" s="38">
        <v>8.695652173913043</v>
      </c>
    </row>
    <row r="7408" spans="1:6" x14ac:dyDescent="0.35">
      <c r="A7408" s="37" t="s">
        <v>11602</v>
      </c>
      <c r="B7408" s="38">
        <v>-34.766832710000003</v>
      </c>
      <c r="C7408" s="38">
        <v>-59.69202568</v>
      </c>
      <c r="D7408" s="38">
        <v>0.32327732443809509</v>
      </c>
      <c r="E7408" s="38">
        <v>0.30482703527888738</v>
      </c>
      <c r="F7408" s="38"/>
    </row>
    <row r="7409" spans="1:6" x14ac:dyDescent="0.35">
      <c r="A7409" s="37" t="s">
        <v>11603</v>
      </c>
      <c r="B7409" s="38">
        <v>-34.767657919999998</v>
      </c>
      <c r="C7409" s="38">
        <v>-59.687385489999997</v>
      </c>
      <c r="D7409" s="38">
        <v>0.27826499938964838</v>
      </c>
      <c r="E7409" s="38">
        <v>0.30445402154797002</v>
      </c>
      <c r="F7409" s="38">
        <v>36.082474226804123</v>
      </c>
    </row>
    <row r="7410" spans="1:6" x14ac:dyDescent="0.35">
      <c r="A7410" s="37" t="s">
        <v>11604</v>
      </c>
      <c r="B7410" s="38">
        <v>-34.608296000000003</v>
      </c>
      <c r="C7410" s="38">
        <v>-59.75072523</v>
      </c>
      <c r="D7410" s="38">
        <v>0.46319529414176941</v>
      </c>
      <c r="E7410" s="38">
        <v>0.45962696483260712</v>
      </c>
      <c r="F7410" s="38">
        <v>28.000000000000004</v>
      </c>
    </row>
    <row r="7411" spans="1:6" x14ac:dyDescent="0.35">
      <c r="A7411" s="37" t="s">
        <v>11605</v>
      </c>
      <c r="B7411" s="38">
        <v>-34.778107660000003</v>
      </c>
      <c r="C7411" s="38">
        <v>-59.678456140000002</v>
      </c>
      <c r="D7411" s="38">
        <v>0.34489518404006958</v>
      </c>
      <c r="E7411" s="38">
        <v>0.337235430876414</v>
      </c>
      <c r="F7411" s="38">
        <v>20.454545454545457</v>
      </c>
    </row>
    <row r="7412" spans="1:6" x14ac:dyDescent="0.35">
      <c r="A7412" s="37" t="s">
        <v>11606</v>
      </c>
      <c r="B7412" s="38">
        <v>-34.771695049999998</v>
      </c>
      <c r="C7412" s="38">
        <v>-59.681582349999999</v>
      </c>
      <c r="D7412" s="38">
        <v>0.30585986375808721</v>
      </c>
      <c r="E7412" s="38">
        <v>0.3239049251015122</v>
      </c>
      <c r="F7412" s="38">
        <v>22.222222222222221</v>
      </c>
    </row>
    <row r="7413" spans="1:6" x14ac:dyDescent="0.35">
      <c r="A7413" s="37" t="s">
        <v>11607</v>
      </c>
      <c r="B7413" s="38">
        <v>-34.77175063</v>
      </c>
      <c r="C7413" s="38">
        <v>-59.691071800000003</v>
      </c>
      <c r="D7413" s="38">
        <v>0.28020766377449041</v>
      </c>
      <c r="E7413" s="38">
        <v>0.29064704726139712</v>
      </c>
      <c r="F7413" s="38"/>
    </row>
    <row r="7414" spans="1:6" x14ac:dyDescent="0.35">
      <c r="A7414" s="37" t="s">
        <v>11608</v>
      </c>
      <c r="B7414" s="38">
        <v>-34.771297199999999</v>
      </c>
      <c r="C7414" s="38">
        <v>-59.690350559999999</v>
      </c>
      <c r="D7414" s="38">
        <v>0.30282312631607061</v>
      </c>
      <c r="E7414" s="38">
        <v>0.29282163284920359</v>
      </c>
      <c r="F7414" s="38">
        <v>42.990654205607477</v>
      </c>
    </row>
    <row r="7415" spans="1:6" x14ac:dyDescent="0.35">
      <c r="A7415" s="37" t="s">
        <v>11609</v>
      </c>
      <c r="B7415" s="38">
        <v>-34.801969239999998</v>
      </c>
      <c r="C7415" s="38">
        <v>-59.735452090000003</v>
      </c>
      <c r="D7415" s="38">
        <v>0.26921954751014709</v>
      </c>
      <c r="E7415" s="38">
        <v>0.30570206529385341</v>
      </c>
      <c r="F7415" s="38">
        <v>43.478260869565219</v>
      </c>
    </row>
    <row r="7416" spans="1:6" x14ac:dyDescent="0.35">
      <c r="A7416" s="37" t="s">
        <v>11610</v>
      </c>
      <c r="B7416" s="38">
        <v>-34.60829279</v>
      </c>
      <c r="C7416" s="38">
        <v>-59.751344719999999</v>
      </c>
      <c r="D7416" s="38">
        <v>0.46319529414176941</v>
      </c>
      <c r="E7416" s="38">
        <v>0.45962696483260712</v>
      </c>
      <c r="F7416" s="38">
        <v>35.416666666666671</v>
      </c>
    </row>
    <row r="7417" spans="1:6" x14ac:dyDescent="0.35">
      <c r="A7417" s="37" t="s">
        <v>11611</v>
      </c>
      <c r="B7417" s="38">
        <v>-34.722797479999997</v>
      </c>
      <c r="C7417" s="38">
        <v>-59.75159902</v>
      </c>
      <c r="D7417" s="38">
        <v>0.33652347326278692</v>
      </c>
      <c r="E7417" s="38">
        <v>0.35013100102141098</v>
      </c>
      <c r="F7417" s="38">
        <v>37.5</v>
      </c>
    </row>
    <row r="7418" spans="1:6" x14ac:dyDescent="0.35">
      <c r="A7418" s="37" t="s">
        <v>11612</v>
      </c>
      <c r="B7418" s="38">
        <v>-34.775014069999997</v>
      </c>
      <c r="C7418" s="38">
        <v>-59.684884799999999</v>
      </c>
      <c r="D7418" s="38">
        <v>0.34489518404006958</v>
      </c>
      <c r="E7418" s="38">
        <v>0.33075112352768582</v>
      </c>
      <c r="F7418" s="38">
        <v>33.333333333333329</v>
      </c>
    </row>
    <row r="7419" spans="1:6" x14ac:dyDescent="0.35">
      <c r="A7419" s="37" t="s">
        <v>11613</v>
      </c>
      <c r="B7419" s="38">
        <v>-34.764052399999997</v>
      </c>
      <c r="C7419" s="38">
        <v>-59.681782699999999</v>
      </c>
      <c r="D7419" s="38">
        <v>0.4456779956817627</v>
      </c>
      <c r="E7419" s="38">
        <v>0.40881143808364873</v>
      </c>
      <c r="F7419" s="38">
        <v>54.86725663716814</v>
      </c>
    </row>
    <row r="7420" spans="1:6" x14ac:dyDescent="0.35">
      <c r="A7420" s="37" t="s">
        <v>11614</v>
      </c>
      <c r="B7420" s="38">
        <v>-34.739554320000003</v>
      </c>
      <c r="C7420" s="38">
        <v>-59.84144354</v>
      </c>
      <c r="D7420" s="38">
        <v>0.32211366295814509</v>
      </c>
      <c r="E7420" s="38">
        <v>0.32211366295814509</v>
      </c>
      <c r="F7420" s="38">
        <v>8.3333333333333321</v>
      </c>
    </row>
    <row r="7421" spans="1:6" x14ac:dyDescent="0.35">
      <c r="A7421" s="37" t="s">
        <v>11615</v>
      </c>
      <c r="B7421" s="38">
        <v>-34.821624069999999</v>
      </c>
      <c r="C7421" s="38">
        <v>-59.665873589999997</v>
      </c>
      <c r="D7421" s="38">
        <v>0.576027512550354</v>
      </c>
      <c r="E7421" s="38">
        <v>0.576027512550354</v>
      </c>
      <c r="F7421" s="38">
        <v>0</v>
      </c>
    </row>
    <row r="7422" spans="1:6" x14ac:dyDescent="0.35">
      <c r="A7422" s="37" t="s">
        <v>11616</v>
      </c>
      <c r="B7422" s="38">
        <v>-34.782890590000001</v>
      </c>
      <c r="C7422" s="38">
        <v>-59.556438759999999</v>
      </c>
      <c r="D7422" s="38">
        <v>0.42892354726791382</v>
      </c>
      <c r="E7422" s="38">
        <v>0.42892354726791382</v>
      </c>
      <c r="F7422" s="38">
        <v>7.6923076923076925</v>
      </c>
    </row>
    <row r="7423" spans="1:6" x14ac:dyDescent="0.35">
      <c r="A7423" s="37" t="s">
        <v>11617</v>
      </c>
      <c r="B7423" s="38">
        <v>-34.852629010000001</v>
      </c>
      <c r="C7423" s="38">
        <v>-59.727152189999998</v>
      </c>
      <c r="D7423" s="38">
        <v>0.31559383869171143</v>
      </c>
      <c r="E7423" s="38">
        <v>0.32048877080281568</v>
      </c>
      <c r="F7423" s="38">
        <v>0</v>
      </c>
    </row>
    <row r="7424" spans="1:6" x14ac:dyDescent="0.35">
      <c r="A7424" s="37" t="s">
        <v>11618</v>
      </c>
      <c r="B7424" s="38">
        <v>-34.653125439999997</v>
      </c>
      <c r="C7424" s="38">
        <v>-59.82890501</v>
      </c>
      <c r="D7424" s="38">
        <v>0.42148494720458979</v>
      </c>
      <c r="E7424" s="38">
        <v>0.42690209547678631</v>
      </c>
      <c r="F7424" s="38">
        <v>0</v>
      </c>
    </row>
    <row r="7425" spans="1:6" x14ac:dyDescent="0.35">
      <c r="A7425" s="37" t="s">
        <v>11619</v>
      </c>
      <c r="B7425" s="38">
        <v>-34.896540340000001</v>
      </c>
      <c r="C7425" s="38">
        <v>-59.617760079999996</v>
      </c>
      <c r="D7425" s="38">
        <v>0.47539553046226501</v>
      </c>
      <c r="E7425" s="38">
        <v>0.47522653804885018</v>
      </c>
      <c r="F7425" s="38">
        <v>12.5</v>
      </c>
    </row>
    <row r="7426" spans="1:6" x14ac:dyDescent="0.35">
      <c r="A7426" s="37" t="s">
        <v>11620</v>
      </c>
      <c r="B7426" s="38">
        <v>-37.336664370000001</v>
      </c>
      <c r="C7426" s="38">
        <v>-59.147351790000002</v>
      </c>
      <c r="D7426" s="38">
        <v>0.51668500900268555</v>
      </c>
      <c r="E7426" s="38">
        <v>0.51930918627315092</v>
      </c>
      <c r="F7426" s="38"/>
    </row>
    <row r="7427" spans="1:6" x14ac:dyDescent="0.35">
      <c r="A7427" s="37" t="s">
        <v>11621</v>
      </c>
      <c r="B7427" s="38">
        <v>-37.329911549999998</v>
      </c>
      <c r="C7427" s="38">
        <v>-59.132928960000001</v>
      </c>
      <c r="D7427" s="38">
        <v>8.4222353994846344E-2</v>
      </c>
      <c r="E7427" s="38">
        <v>0.1027764117345214</v>
      </c>
      <c r="F7427" s="38"/>
    </row>
    <row r="7428" spans="1:6" x14ac:dyDescent="0.35">
      <c r="A7428" s="37" t="s">
        <v>11622</v>
      </c>
      <c r="B7428" s="38">
        <v>-37.336745520000001</v>
      </c>
      <c r="C7428" s="38">
        <v>-59.147657979999998</v>
      </c>
      <c r="D7428" s="38">
        <v>0.51668500900268555</v>
      </c>
      <c r="E7428" s="38">
        <v>0.52171510954697931</v>
      </c>
      <c r="F7428" s="38"/>
    </row>
    <row r="7429" spans="1:6" x14ac:dyDescent="0.35">
      <c r="A7429" s="37" t="s">
        <v>2398</v>
      </c>
      <c r="B7429" s="38">
        <v>-37.311475819999998</v>
      </c>
      <c r="C7429" s="38">
        <v>-59.127987099999999</v>
      </c>
      <c r="D7429" s="38">
        <v>0.27033087611198431</v>
      </c>
      <c r="E7429" s="38">
        <v>0.27119481487151897</v>
      </c>
      <c r="F7429" s="38"/>
    </row>
    <row r="7430" spans="1:6" x14ac:dyDescent="0.35">
      <c r="A7430" s="37" t="s">
        <v>2400</v>
      </c>
      <c r="B7430" s="38">
        <v>-37.292147239999998</v>
      </c>
      <c r="C7430" s="38">
        <v>-59.158722660000002</v>
      </c>
      <c r="D7430" s="38">
        <v>0.40293478965759277</v>
      </c>
      <c r="E7430" s="38">
        <v>0.40260577201843262</v>
      </c>
      <c r="F7430" s="38"/>
    </row>
    <row r="7431" spans="1:6" x14ac:dyDescent="0.35">
      <c r="A7431" s="37" t="s">
        <v>2402</v>
      </c>
      <c r="B7431" s="38">
        <v>-37.316404519999999</v>
      </c>
      <c r="C7431" s="38">
        <v>-59.137842790000001</v>
      </c>
      <c r="D7431" s="38">
        <v>0.1944231241941452</v>
      </c>
      <c r="E7431" s="38">
        <v>0.18148876850803691</v>
      </c>
      <c r="F7431" s="38"/>
    </row>
    <row r="7432" spans="1:6" x14ac:dyDescent="0.35">
      <c r="A7432" s="37" t="s">
        <v>2403</v>
      </c>
      <c r="B7432" s="38">
        <v>-37.311449090000004</v>
      </c>
      <c r="C7432" s="38">
        <v>-59.13073335</v>
      </c>
      <c r="D7432" s="38">
        <v>0.27033087611198431</v>
      </c>
      <c r="E7432" s="38">
        <v>0.27961037700113489</v>
      </c>
      <c r="F7432" s="38"/>
    </row>
    <row r="7433" spans="1:6" x14ac:dyDescent="0.35">
      <c r="A7433" s="37" t="s">
        <v>2404</v>
      </c>
      <c r="B7433" s="38">
        <v>-37.309186959999998</v>
      </c>
      <c r="C7433" s="38">
        <v>-59.172842189999997</v>
      </c>
      <c r="D7433" s="38">
        <v>0.69020015001296997</v>
      </c>
      <c r="E7433" s="38">
        <v>0.69637365560782583</v>
      </c>
      <c r="F7433" s="38"/>
    </row>
    <row r="7434" spans="1:6" x14ac:dyDescent="0.35">
      <c r="A7434" s="37" t="s">
        <v>2406</v>
      </c>
      <c r="B7434" s="38">
        <v>-37.30307183</v>
      </c>
      <c r="C7434" s="38">
        <v>-59.120344289999998</v>
      </c>
      <c r="D7434" s="38">
        <v>0.56054306030273438</v>
      </c>
      <c r="E7434" s="38">
        <v>0.53792693548732329</v>
      </c>
      <c r="F7434" s="38"/>
    </row>
    <row r="7435" spans="1:6" x14ac:dyDescent="0.35">
      <c r="A7435" s="37" t="s">
        <v>2407</v>
      </c>
      <c r="B7435" s="38">
        <v>-37.34090587</v>
      </c>
      <c r="C7435" s="38">
        <v>-59.1468171</v>
      </c>
      <c r="D7435" s="38">
        <v>0.59882813692092896</v>
      </c>
      <c r="E7435" s="38">
        <v>0.6021262783753244</v>
      </c>
      <c r="F7435" s="38"/>
    </row>
    <row r="7436" spans="1:6" x14ac:dyDescent="0.35">
      <c r="A7436" s="37" t="s">
        <v>2408</v>
      </c>
      <c r="B7436" s="38">
        <v>-37.306348020000001</v>
      </c>
      <c r="C7436" s="38">
        <v>-59.166746379999999</v>
      </c>
      <c r="D7436" s="38">
        <v>0.60482496023178101</v>
      </c>
      <c r="E7436" s="38">
        <v>0.60770532654391396</v>
      </c>
      <c r="F7436" s="38"/>
    </row>
    <row r="7437" spans="1:6" x14ac:dyDescent="0.35">
      <c r="A7437" s="37" t="s">
        <v>2399</v>
      </c>
      <c r="B7437" s="38">
        <v>-37.32152876</v>
      </c>
      <c r="C7437" s="38">
        <v>-59.135022999999997</v>
      </c>
      <c r="D7437" s="38">
        <v>0.17099763453006739</v>
      </c>
      <c r="E7437" s="38">
        <v>0.17357288683072111</v>
      </c>
      <c r="F7437" s="38"/>
    </row>
    <row r="7438" spans="1:6" x14ac:dyDescent="0.35">
      <c r="A7438" s="37" t="s">
        <v>2401</v>
      </c>
      <c r="B7438" s="38">
        <v>-37.304185879999999</v>
      </c>
      <c r="C7438" s="38">
        <v>-59.121893839999998</v>
      </c>
      <c r="D7438" s="38">
        <v>0.50005686283111572</v>
      </c>
      <c r="E7438" s="38">
        <v>0.52119292922922078</v>
      </c>
      <c r="F7438" s="38"/>
    </row>
    <row r="7439" spans="1:6" x14ac:dyDescent="0.35">
      <c r="A7439" s="37" t="s">
        <v>2405</v>
      </c>
      <c r="B7439" s="38">
        <v>-37.319519499999998</v>
      </c>
      <c r="C7439" s="38">
        <v>-59.154052960000001</v>
      </c>
      <c r="D7439" s="38">
        <v>0.35827752947807312</v>
      </c>
      <c r="E7439" s="38">
        <v>0.36007107628716362</v>
      </c>
      <c r="F7439" s="38"/>
    </row>
    <row r="7440" spans="1:6" x14ac:dyDescent="0.35">
      <c r="A7440" s="37" t="s">
        <v>11623</v>
      </c>
      <c r="B7440" s="38">
        <v>-37.3337699</v>
      </c>
      <c r="C7440" s="38">
        <v>-59.127165560000002</v>
      </c>
      <c r="D7440" s="38">
        <v>3.0921930447220799E-2</v>
      </c>
      <c r="E7440" s="38">
        <v>5.6342476262496069E-2</v>
      </c>
      <c r="F7440" s="38">
        <v>22.413793103448278</v>
      </c>
    </row>
    <row r="7441" spans="1:6" x14ac:dyDescent="0.35">
      <c r="A7441" s="37" t="s">
        <v>11624</v>
      </c>
      <c r="B7441" s="38">
        <v>-37.332033369999998</v>
      </c>
      <c r="C7441" s="38">
        <v>-59.128514639999999</v>
      </c>
      <c r="D7441" s="38">
        <v>0.1227348074316978</v>
      </c>
      <c r="E7441" s="38">
        <v>8.9805715303454131E-2</v>
      </c>
      <c r="F7441" s="38" t="s">
        <v>5130</v>
      </c>
    </row>
    <row r="7442" spans="1:6" x14ac:dyDescent="0.35">
      <c r="A7442" s="37" t="s">
        <v>11625</v>
      </c>
      <c r="B7442" s="38">
        <v>-37.326480400000001</v>
      </c>
      <c r="C7442" s="38">
        <v>-59.143547320000003</v>
      </c>
      <c r="D7442" s="38">
        <v>0.29248964786529541</v>
      </c>
      <c r="E7442" s="38">
        <v>0.1612816269819935</v>
      </c>
      <c r="F7442" s="38">
        <v>15.151515151515152</v>
      </c>
    </row>
    <row r="7443" spans="1:6" x14ac:dyDescent="0.35">
      <c r="A7443" s="37" t="s">
        <v>11626</v>
      </c>
      <c r="B7443" s="38">
        <v>-37.29402735</v>
      </c>
      <c r="C7443" s="38">
        <v>-59.117458730000003</v>
      </c>
      <c r="D7443" s="38">
        <v>0.54365372657775879</v>
      </c>
      <c r="E7443" s="38">
        <v>0.53556633301270318</v>
      </c>
      <c r="F7443" s="38">
        <v>33.333333333333329</v>
      </c>
    </row>
    <row r="7444" spans="1:6" x14ac:dyDescent="0.35">
      <c r="A7444" s="37" t="s">
        <v>11627</v>
      </c>
      <c r="B7444" s="38">
        <v>-37.320923919999998</v>
      </c>
      <c r="C7444" s="38">
        <v>-59.137538200000002</v>
      </c>
      <c r="D7444" s="38">
        <v>0.17541126906871801</v>
      </c>
      <c r="E7444" s="38">
        <v>0.1795634039574199</v>
      </c>
      <c r="F7444" s="38">
        <v>14.285714285714285</v>
      </c>
    </row>
    <row r="7445" spans="1:6" x14ac:dyDescent="0.35">
      <c r="A7445" s="37" t="s">
        <v>11628</v>
      </c>
      <c r="B7445" s="38">
        <v>-37.320695890000003</v>
      </c>
      <c r="C7445" s="38">
        <v>-59.108885710000003</v>
      </c>
      <c r="D7445" s="38">
        <v>0.1009907349944115</v>
      </c>
      <c r="E7445" s="38">
        <v>0.12186192976016751</v>
      </c>
      <c r="F7445" s="38"/>
    </row>
    <row r="7446" spans="1:6" x14ac:dyDescent="0.35">
      <c r="A7446" s="37" t="s">
        <v>11629</v>
      </c>
      <c r="B7446" s="38">
        <v>-37.321013899999997</v>
      </c>
      <c r="C7446" s="38">
        <v>-59.132235899999998</v>
      </c>
      <c r="D7446" s="38">
        <v>0.1025463044643402</v>
      </c>
      <c r="E7446" s="38">
        <v>0.14906819420201439</v>
      </c>
      <c r="F7446" s="38"/>
    </row>
    <row r="7447" spans="1:6" x14ac:dyDescent="0.35">
      <c r="A7447" s="37" t="s">
        <v>11630</v>
      </c>
      <c r="B7447" s="38">
        <v>-37.323044590000002</v>
      </c>
      <c r="C7447" s="38">
        <v>-59.120174470000002</v>
      </c>
      <c r="D7447" s="38">
        <v>8.1359870731830597E-2</v>
      </c>
      <c r="E7447" s="38">
        <v>0.1052458252757788</v>
      </c>
      <c r="F7447" s="38"/>
    </row>
    <row r="7448" spans="1:6" x14ac:dyDescent="0.35">
      <c r="A7448" s="37" t="s">
        <v>11631</v>
      </c>
      <c r="B7448" s="38">
        <v>-37.331158029999997</v>
      </c>
      <c r="C7448" s="38">
        <v>-59.137757499999999</v>
      </c>
      <c r="D7448" s="38">
        <v>0.1231837123632431</v>
      </c>
      <c r="E7448" s="38">
        <v>0.1092073589160636</v>
      </c>
      <c r="F7448" s="38">
        <v>35.779816513761467</v>
      </c>
    </row>
    <row r="7449" spans="1:6" x14ac:dyDescent="0.35">
      <c r="A7449" s="37" t="s">
        <v>11632</v>
      </c>
      <c r="B7449" s="38">
        <v>-37.304101070000002</v>
      </c>
      <c r="C7449" s="38">
        <v>-59.120083229999999</v>
      </c>
      <c r="D7449" s="38">
        <v>0.53256875276565552</v>
      </c>
      <c r="E7449" s="38">
        <v>0.53462465550448446</v>
      </c>
      <c r="F7449" s="38">
        <v>45.555555555555557</v>
      </c>
    </row>
    <row r="7450" spans="1:6" x14ac:dyDescent="0.35">
      <c r="A7450" s="37" t="s">
        <v>11633</v>
      </c>
      <c r="B7450" s="38">
        <v>-37.307213169999997</v>
      </c>
      <c r="C7450" s="38">
        <v>-59.145635030000001</v>
      </c>
      <c r="D7450" s="38">
        <v>0.30329269170761108</v>
      </c>
      <c r="E7450" s="38">
        <v>0.30113176504770922</v>
      </c>
      <c r="F7450" s="38">
        <v>35.036496350364963</v>
      </c>
    </row>
    <row r="7451" spans="1:6" x14ac:dyDescent="0.35">
      <c r="A7451" s="37" t="s">
        <v>11634</v>
      </c>
      <c r="B7451" s="38">
        <v>-37.325376060000004</v>
      </c>
      <c r="C7451" s="38">
        <v>-59.149066419999997</v>
      </c>
      <c r="D7451" s="38">
        <v>0.29875022172927862</v>
      </c>
      <c r="E7451" s="38">
        <v>0.31148301288485519</v>
      </c>
      <c r="F7451" s="38">
        <v>38.064516129032256</v>
      </c>
    </row>
    <row r="7452" spans="1:6" x14ac:dyDescent="0.35">
      <c r="A7452" s="37" t="s">
        <v>11635</v>
      </c>
      <c r="B7452" s="38">
        <v>-37.325242619999997</v>
      </c>
      <c r="C7452" s="38">
        <v>-59.124300990000002</v>
      </c>
      <c r="D7452" s="38">
        <v>6.4852192997932434E-2</v>
      </c>
      <c r="E7452" s="38">
        <v>7.0336321858983294E-2</v>
      </c>
      <c r="F7452" s="38">
        <v>16</v>
      </c>
    </row>
    <row r="7453" spans="1:6" x14ac:dyDescent="0.35">
      <c r="A7453" s="37" t="s">
        <v>11636</v>
      </c>
      <c r="B7453" s="38">
        <v>-37.312573260000001</v>
      </c>
      <c r="C7453" s="38">
        <v>-59.150382399999998</v>
      </c>
      <c r="D7453" s="38">
        <v>0.37820345163345342</v>
      </c>
      <c r="E7453" s="38">
        <v>0.360464950970241</v>
      </c>
      <c r="F7453" s="38">
        <v>24.025974025974026</v>
      </c>
    </row>
    <row r="7454" spans="1:6" x14ac:dyDescent="0.35">
      <c r="A7454" s="37" t="s">
        <v>11637</v>
      </c>
      <c r="B7454" s="38">
        <v>-37.323715100000001</v>
      </c>
      <c r="C7454" s="38">
        <v>-59.108529689999997</v>
      </c>
      <c r="D7454" s="38">
        <v>0.1009907349944115</v>
      </c>
      <c r="E7454" s="38">
        <v>0.10479383719594849</v>
      </c>
      <c r="F7454" s="38">
        <v>22.115384615384613</v>
      </c>
    </row>
    <row r="7455" spans="1:6" x14ac:dyDescent="0.35">
      <c r="A7455" s="37" t="s">
        <v>11638</v>
      </c>
      <c r="B7455" s="38">
        <v>-37.280592480000003</v>
      </c>
      <c r="C7455" s="38">
        <v>-59.361048799999999</v>
      </c>
      <c r="D7455" s="38">
        <v>0.28255122900009161</v>
      </c>
      <c r="E7455" s="38">
        <v>0.26969980001449578</v>
      </c>
      <c r="F7455" s="38">
        <v>21.428571428571427</v>
      </c>
    </row>
    <row r="7456" spans="1:6" x14ac:dyDescent="0.35">
      <c r="A7456" s="37" t="s">
        <v>11639</v>
      </c>
      <c r="B7456" s="38">
        <v>-37.401612610000001</v>
      </c>
      <c r="C7456" s="38">
        <v>-59.508754799999998</v>
      </c>
      <c r="D7456" s="38">
        <v>0.36980846524238592</v>
      </c>
      <c r="E7456" s="38">
        <v>0.37433055425301581</v>
      </c>
      <c r="F7456" s="38">
        <v>11.842105263157894</v>
      </c>
    </row>
    <row r="7457" spans="1:6" x14ac:dyDescent="0.35">
      <c r="A7457" s="37" t="s">
        <v>11640</v>
      </c>
      <c r="B7457" s="38">
        <v>-37.305954049999997</v>
      </c>
      <c r="C7457" s="38">
        <v>-59.166346539999999</v>
      </c>
      <c r="D7457" s="38">
        <v>0.60482496023178101</v>
      </c>
      <c r="E7457" s="38">
        <v>0.60413466786083425</v>
      </c>
      <c r="F7457" s="38">
        <v>58.252427184466015</v>
      </c>
    </row>
    <row r="7458" spans="1:6" x14ac:dyDescent="0.35">
      <c r="A7458" s="37" t="s">
        <v>11641</v>
      </c>
      <c r="B7458" s="38">
        <v>-37.333815989999998</v>
      </c>
      <c r="C7458" s="38">
        <v>-59.120243760000001</v>
      </c>
      <c r="D7458" s="38">
        <v>2.603830769658089E-2</v>
      </c>
      <c r="E7458" s="38">
        <v>2.5338598980735511E-2</v>
      </c>
      <c r="F7458" s="38">
        <v>21.052631578947366</v>
      </c>
    </row>
    <row r="7459" spans="1:6" x14ac:dyDescent="0.35">
      <c r="A7459" s="37" t="s">
        <v>11642</v>
      </c>
      <c r="B7459" s="38">
        <v>-37.322204739999997</v>
      </c>
      <c r="C7459" s="38">
        <v>-59.165805159999998</v>
      </c>
      <c r="D7459" s="38">
        <v>0.57355165481567383</v>
      </c>
      <c r="E7459" s="38">
        <v>0.58483404234835978</v>
      </c>
      <c r="F7459" s="38">
        <v>70.175438596491219</v>
      </c>
    </row>
    <row r="7460" spans="1:6" x14ac:dyDescent="0.35">
      <c r="A7460" s="37" t="s">
        <v>11643</v>
      </c>
      <c r="B7460" s="38">
        <v>-37.48341533</v>
      </c>
      <c r="C7460" s="38">
        <v>-59.28967523</v>
      </c>
      <c r="D7460" s="38">
        <v>0.33424457907676702</v>
      </c>
      <c r="E7460" s="38">
        <v>0.33424457907676702</v>
      </c>
      <c r="F7460" s="38">
        <v>28.571428571428569</v>
      </c>
    </row>
    <row r="7461" spans="1:6" x14ac:dyDescent="0.35">
      <c r="A7461" s="37" t="s">
        <v>11644</v>
      </c>
      <c r="B7461" s="38">
        <v>-37.416119969999997</v>
      </c>
      <c r="C7461" s="38">
        <v>-58.810625850000001</v>
      </c>
      <c r="D7461" s="38">
        <v>0.28665050864219671</v>
      </c>
      <c r="E7461" s="38">
        <v>0.28665050864219671</v>
      </c>
      <c r="F7461" s="38">
        <v>14.285714285714285</v>
      </c>
    </row>
    <row r="7462" spans="1:6" x14ac:dyDescent="0.35">
      <c r="A7462" s="37" t="s">
        <v>11645</v>
      </c>
      <c r="B7462" s="38">
        <v>-37.316327440000002</v>
      </c>
      <c r="C7462" s="38">
        <v>-59.204845890000001</v>
      </c>
      <c r="D7462" s="38">
        <v>0.55318528413772583</v>
      </c>
      <c r="E7462" s="38">
        <v>0.57978744336536947</v>
      </c>
      <c r="F7462" s="38">
        <v>39.130434782608695</v>
      </c>
    </row>
    <row r="7463" spans="1:6" x14ac:dyDescent="0.35">
      <c r="A7463" s="37" t="s">
        <v>11646</v>
      </c>
      <c r="B7463" s="38">
        <v>-37.294116979999998</v>
      </c>
      <c r="C7463" s="38">
        <v>-59.117877120000003</v>
      </c>
      <c r="D7463" s="38">
        <v>0.54365372657775879</v>
      </c>
      <c r="E7463" s="38">
        <v>0.53725831602749075</v>
      </c>
      <c r="F7463" s="38">
        <v>46.086956521739133</v>
      </c>
    </row>
    <row r="7464" spans="1:6" x14ac:dyDescent="0.35">
      <c r="A7464" s="37" t="s">
        <v>11647</v>
      </c>
      <c r="B7464" s="38">
        <v>-37.309950839999999</v>
      </c>
      <c r="C7464" s="38">
        <v>-59.130276700000003</v>
      </c>
      <c r="D7464" s="38">
        <v>0.27108258008956909</v>
      </c>
      <c r="E7464" s="38">
        <v>0.3203351363539696</v>
      </c>
      <c r="F7464" s="38">
        <v>35.638297872340424</v>
      </c>
    </row>
    <row r="7465" spans="1:6" x14ac:dyDescent="0.35">
      <c r="A7465" s="37" t="s">
        <v>11648</v>
      </c>
      <c r="B7465" s="38">
        <v>-37.513011480000003</v>
      </c>
      <c r="C7465" s="38">
        <v>-58.852899870000002</v>
      </c>
      <c r="D7465" s="38">
        <v>0.2395659685134888</v>
      </c>
      <c r="E7465" s="38">
        <v>0.2395659685134888</v>
      </c>
      <c r="F7465" s="38">
        <v>16</v>
      </c>
    </row>
    <row r="7466" spans="1:6" x14ac:dyDescent="0.35">
      <c r="A7466" s="37" t="s">
        <v>11649</v>
      </c>
      <c r="B7466" s="38">
        <v>-37.326721339999999</v>
      </c>
      <c r="C7466" s="38">
        <v>-59.091179959999998</v>
      </c>
      <c r="D7466" s="38">
        <v>0.14359813928604129</v>
      </c>
      <c r="E7466" s="38">
        <v>0.16379941961704159</v>
      </c>
      <c r="F7466" s="38">
        <v>17.073170731707318</v>
      </c>
    </row>
    <row r="7467" spans="1:6" x14ac:dyDescent="0.35">
      <c r="A7467" s="37" t="s">
        <v>11650</v>
      </c>
      <c r="B7467" s="38">
        <v>-37.224915799999998</v>
      </c>
      <c r="C7467" s="38">
        <v>-59.259140090000002</v>
      </c>
      <c r="D7467" s="38">
        <v>0.42569577693939209</v>
      </c>
      <c r="E7467" s="38">
        <v>0.41266571848016043</v>
      </c>
      <c r="F7467" s="38">
        <v>18.181818181818183</v>
      </c>
    </row>
    <row r="7468" spans="1:6" x14ac:dyDescent="0.35">
      <c r="A7468" s="37" t="s">
        <v>11651</v>
      </c>
      <c r="B7468" s="38">
        <v>-37.131976000000002</v>
      </c>
      <c r="C7468" s="38">
        <v>-59.10790137</v>
      </c>
      <c r="D7468" s="38">
        <v>0.45539799332618708</v>
      </c>
      <c r="E7468" s="38">
        <v>0.45539799332618708</v>
      </c>
      <c r="F7468" s="38">
        <v>7.1428571428571423</v>
      </c>
    </row>
    <row r="7469" spans="1:6" x14ac:dyDescent="0.35">
      <c r="A7469" s="37" t="s">
        <v>11652</v>
      </c>
      <c r="B7469" s="38">
        <v>-37.320918849999998</v>
      </c>
      <c r="C7469" s="38">
        <v>-59.132366349999998</v>
      </c>
      <c r="D7469" s="38">
        <v>0.1025463044643402</v>
      </c>
      <c r="E7469" s="38">
        <v>0.15220886025879829</v>
      </c>
      <c r="F7469" s="38">
        <v>28.676470588235293</v>
      </c>
    </row>
    <row r="7470" spans="1:6" x14ac:dyDescent="0.35">
      <c r="A7470" s="37" t="s">
        <v>11653</v>
      </c>
      <c r="B7470" s="38">
        <v>-37.352196929999998</v>
      </c>
      <c r="C7470" s="38">
        <v>-59.202318509999998</v>
      </c>
      <c r="D7470" s="38">
        <v>0.42223715782165527</v>
      </c>
      <c r="E7470" s="38">
        <v>0.44479557871818542</v>
      </c>
      <c r="F7470" s="38">
        <v>16.027874564459928</v>
      </c>
    </row>
    <row r="7471" spans="1:6" x14ac:dyDescent="0.35">
      <c r="A7471" s="37" t="s">
        <v>11654</v>
      </c>
      <c r="B7471" s="38">
        <v>-37.338604660000001</v>
      </c>
      <c r="C7471" s="38">
        <v>-59.12911553</v>
      </c>
      <c r="D7471" s="38">
        <v>0.1842193603515625</v>
      </c>
      <c r="E7471" s="38">
        <v>0.15908026033522271</v>
      </c>
      <c r="F7471" s="38">
        <v>17.297297297297298</v>
      </c>
    </row>
    <row r="7472" spans="1:6" x14ac:dyDescent="0.35">
      <c r="A7472" s="37" t="s">
        <v>11655</v>
      </c>
      <c r="B7472" s="38">
        <v>-37.306853150000002</v>
      </c>
      <c r="C7472" s="38">
        <v>-59.14692325</v>
      </c>
      <c r="D7472" s="38">
        <v>0.31912803649902338</v>
      </c>
      <c r="E7472" s="38">
        <v>0.30980635395175532</v>
      </c>
      <c r="F7472" s="38">
        <v>27.767354596622891</v>
      </c>
    </row>
    <row r="7473" spans="1:6" x14ac:dyDescent="0.35">
      <c r="A7473" s="37" t="s">
        <v>11656</v>
      </c>
      <c r="B7473" s="38">
        <v>-37.32519138</v>
      </c>
      <c r="C7473" s="38">
        <v>-59.147049449999997</v>
      </c>
      <c r="D7473" s="38">
        <v>0.29875022172927862</v>
      </c>
      <c r="E7473" s="38">
        <v>0.30486744260176629</v>
      </c>
      <c r="F7473" s="38">
        <v>21.09704641350211</v>
      </c>
    </row>
    <row r="7474" spans="1:6" x14ac:dyDescent="0.35">
      <c r="A7474" s="37" t="s">
        <v>11657</v>
      </c>
      <c r="B7474" s="38">
        <v>-37.301377369999997</v>
      </c>
      <c r="C7474" s="38">
        <v>-59.125991929999998</v>
      </c>
      <c r="D7474" s="38">
        <v>0.54798012971878052</v>
      </c>
      <c r="E7474" s="38">
        <v>0.51815837086775363</v>
      </c>
      <c r="F7474" s="38">
        <v>39.631336405529957</v>
      </c>
    </row>
    <row r="7475" spans="1:6" x14ac:dyDescent="0.35">
      <c r="A7475" s="37" t="s">
        <v>11658</v>
      </c>
      <c r="B7475" s="38">
        <v>-37.404584100000001</v>
      </c>
      <c r="C7475" s="38">
        <v>-59.506794759999998</v>
      </c>
      <c r="D7475" s="38">
        <v>0.36980846524238592</v>
      </c>
      <c r="E7475" s="38">
        <v>0.37863440105789592</v>
      </c>
      <c r="F7475" s="38">
        <v>18.691588785046729</v>
      </c>
    </row>
    <row r="7476" spans="1:6" x14ac:dyDescent="0.35">
      <c r="A7476" s="37" t="s">
        <v>11659</v>
      </c>
      <c r="B7476" s="38">
        <v>-37.28287057</v>
      </c>
      <c r="C7476" s="38">
        <v>-59.360441909999999</v>
      </c>
      <c r="D7476" s="38">
        <v>0.28255122900009161</v>
      </c>
      <c r="E7476" s="38">
        <v>0.27907786981479538</v>
      </c>
      <c r="F7476" s="38">
        <v>8</v>
      </c>
    </row>
    <row r="7477" spans="1:6" x14ac:dyDescent="0.35">
      <c r="A7477" s="37" t="s">
        <v>11660</v>
      </c>
      <c r="B7477" s="38">
        <v>-37.29194227</v>
      </c>
      <c r="C7477" s="38">
        <v>-59.15859184</v>
      </c>
      <c r="D7477" s="38">
        <v>0.40293478965759277</v>
      </c>
      <c r="E7477" s="38">
        <v>0.40267466887449599</v>
      </c>
      <c r="F7477" s="38">
        <v>39.33649289099526</v>
      </c>
    </row>
    <row r="7478" spans="1:6" x14ac:dyDescent="0.35">
      <c r="A7478" s="37" t="s">
        <v>11661</v>
      </c>
      <c r="B7478" s="38">
        <v>-37.320193400000001</v>
      </c>
      <c r="C7478" s="38">
        <v>-59.1314627</v>
      </c>
      <c r="D7478" s="38">
        <v>0.1189895942807198</v>
      </c>
      <c r="E7478" s="38">
        <v>0.16164226105084289</v>
      </c>
      <c r="F7478" s="38">
        <v>25.435540069686414</v>
      </c>
    </row>
    <row r="7479" spans="1:6" x14ac:dyDescent="0.35">
      <c r="A7479" s="37" t="s">
        <v>2413</v>
      </c>
      <c r="B7479" s="38">
        <v>-37.321591599999998</v>
      </c>
      <c r="C7479" s="38">
        <v>-59.134910189999999</v>
      </c>
      <c r="D7479" s="38">
        <v>0.17099763453006739</v>
      </c>
      <c r="E7479" s="38">
        <v>0.1717045544049679</v>
      </c>
      <c r="F7479" s="38"/>
    </row>
    <row r="7480" spans="1:6" x14ac:dyDescent="0.35">
      <c r="A7480" s="37" t="s">
        <v>11662</v>
      </c>
      <c r="B7480" s="38">
        <v>-37.321075999999998</v>
      </c>
      <c r="C7480" s="38">
        <v>-59.13223069</v>
      </c>
      <c r="D7480" s="38">
        <v>0.1025463044643402</v>
      </c>
      <c r="E7480" s="38">
        <v>0.1479820334485599</v>
      </c>
      <c r="F7480" s="38">
        <v>17.061611374407583</v>
      </c>
    </row>
    <row r="7481" spans="1:6" x14ac:dyDescent="0.35">
      <c r="A7481" s="37" t="s">
        <v>11663</v>
      </c>
      <c r="B7481" s="38">
        <v>-37.322649609999999</v>
      </c>
      <c r="C7481" s="38">
        <v>-59.129470949999998</v>
      </c>
      <c r="D7481" s="38">
        <v>8.8946051895618439E-2</v>
      </c>
      <c r="E7481" s="38">
        <v>0.1109554989056455</v>
      </c>
      <c r="F7481" s="38">
        <v>10.729023383768913</v>
      </c>
    </row>
    <row r="7482" spans="1:6" x14ac:dyDescent="0.35">
      <c r="A7482" s="37" t="s">
        <v>11664</v>
      </c>
      <c r="B7482" s="38">
        <v>-37.30131274</v>
      </c>
      <c r="C7482" s="38">
        <v>-59.125841430000001</v>
      </c>
      <c r="D7482" s="38">
        <v>0.53544169664382935</v>
      </c>
      <c r="E7482" s="38">
        <v>0.52273714924469972</v>
      </c>
      <c r="F7482" s="38">
        <v>26.388888888888889</v>
      </c>
    </row>
    <row r="7483" spans="1:6" x14ac:dyDescent="0.35">
      <c r="A7483" s="37" t="s">
        <v>11665</v>
      </c>
      <c r="B7483" s="38">
        <v>-37.329300160000003</v>
      </c>
      <c r="C7483" s="38">
        <v>-59.13103186</v>
      </c>
      <c r="D7483" s="38">
        <v>8.383767306804657E-2</v>
      </c>
      <c r="E7483" s="38">
        <v>8.9355069555734329E-2</v>
      </c>
      <c r="F7483" s="38">
        <v>14.449339207048459</v>
      </c>
    </row>
    <row r="7484" spans="1:6" x14ac:dyDescent="0.35">
      <c r="A7484" s="37" t="s">
        <v>11666</v>
      </c>
      <c r="B7484" s="38">
        <v>-37.326630180000002</v>
      </c>
      <c r="C7484" s="38">
        <v>-59.138414969999999</v>
      </c>
      <c r="D7484" s="38">
        <v>7.9911693930625916E-2</v>
      </c>
      <c r="E7484" s="38">
        <v>0.1033571219524822</v>
      </c>
      <c r="F7484" s="38">
        <v>14.742014742014742</v>
      </c>
    </row>
    <row r="7485" spans="1:6" x14ac:dyDescent="0.35">
      <c r="A7485" s="37" t="s">
        <v>11667</v>
      </c>
      <c r="B7485" s="38">
        <v>-37.320217880000001</v>
      </c>
      <c r="C7485" s="38">
        <v>-59.13574191</v>
      </c>
      <c r="D7485" s="38">
        <v>0.17445503175258639</v>
      </c>
      <c r="E7485" s="38">
        <v>0.17652841167790551</v>
      </c>
      <c r="F7485" s="38"/>
    </row>
    <row r="7486" spans="1:6" x14ac:dyDescent="0.35">
      <c r="A7486" s="37" t="s">
        <v>11668</v>
      </c>
      <c r="B7486" s="38">
        <v>-37.329257759999997</v>
      </c>
      <c r="C7486" s="38">
        <v>-59.13576699</v>
      </c>
      <c r="D7486" s="38">
        <v>0.1231837123632431</v>
      </c>
      <c r="E7486" s="38">
        <v>0.1191366507034553</v>
      </c>
      <c r="F7486" s="38">
        <v>34.782608695652172</v>
      </c>
    </row>
    <row r="7487" spans="1:6" x14ac:dyDescent="0.35">
      <c r="A7487" s="37" t="s">
        <v>11669</v>
      </c>
      <c r="B7487" s="38">
        <v>-37.321458849999999</v>
      </c>
      <c r="C7487" s="38">
        <v>-59.134879920000003</v>
      </c>
      <c r="D7487" s="38">
        <v>0.17099763453006739</v>
      </c>
      <c r="E7487" s="38">
        <v>0.17054743594244909</v>
      </c>
      <c r="F7487" s="38">
        <v>33.920704845814981</v>
      </c>
    </row>
    <row r="7488" spans="1:6" x14ac:dyDescent="0.35">
      <c r="A7488" s="37" t="s">
        <v>11670</v>
      </c>
      <c r="B7488" s="38">
        <v>-37.224893629999997</v>
      </c>
      <c r="C7488" s="38">
        <v>-59.259106000000003</v>
      </c>
      <c r="D7488" s="38">
        <v>0.42569577693939209</v>
      </c>
      <c r="E7488" s="38">
        <v>0.41266034700368581</v>
      </c>
      <c r="F7488" s="38">
        <v>23.809523809523807</v>
      </c>
    </row>
    <row r="7489" spans="1:6" x14ac:dyDescent="0.35">
      <c r="A7489" s="37" t="s">
        <v>11671</v>
      </c>
      <c r="B7489" s="38">
        <v>-37.316312699999997</v>
      </c>
      <c r="C7489" s="38">
        <v>-59.203757369999998</v>
      </c>
      <c r="D7489" s="38">
        <v>0.62449467182159424</v>
      </c>
      <c r="E7489" s="38">
        <v>0.59475914802816177</v>
      </c>
      <c r="F7489" s="38">
        <v>61.864406779661017</v>
      </c>
    </row>
    <row r="7490" spans="1:6" x14ac:dyDescent="0.35">
      <c r="A7490" s="37" t="s">
        <v>11672</v>
      </c>
      <c r="B7490" s="38">
        <v>-37.317118100000002</v>
      </c>
      <c r="C7490" s="38">
        <v>-59.124925009999998</v>
      </c>
      <c r="D7490" s="38">
        <v>0.197513222694397</v>
      </c>
      <c r="E7490" s="38">
        <v>0.18734159113632309</v>
      </c>
      <c r="F7490" s="38">
        <v>22.480620155038761</v>
      </c>
    </row>
    <row r="7491" spans="1:6" x14ac:dyDescent="0.35">
      <c r="A7491" s="37" t="s">
        <v>11673</v>
      </c>
      <c r="B7491" s="38">
        <v>-37.512672430000002</v>
      </c>
      <c r="C7491" s="38">
        <v>-58.853453989999998</v>
      </c>
      <c r="D7491" s="38">
        <v>0.2395659685134888</v>
      </c>
      <c r="E7491" s="38">
        <v>0.2395659685134888</v>
      </c>
      <c r="F7491" s="38">
        <v>10.256410256410255</v>
      </c>
    </row>
    <row r="7492" spans="1:6" x14ac:dyDescent="0.35">
      <c r="A7492" s="37" t="s">
        <v>11674</v>
      </c>
      <c r="B7492" s="38">
        <v>-37.339856830000002</v>
      </c>
      <c r="C7492" s="38">
        <v>-59.1399349</v>
      </c>
      <c r="D7492" s="38">
        <v>0.4755825400352478</v>
      </c>
      <c r="E7492" s="38">
        <v>0.50429798944576365</v>
      </c>
      <c r="F7492" s="38">
        <v>55.555555555555557</v>
      </c>
    </row>
    <row r="7493" spans="1:6" x14ac:dyDescent="0.35">
      <c r="A7493" s="37" t="s">
        <v>11675</v>
      </c>
      <c r="B7493" s="38">
        <v>-37.327059550000001</v>
      </c>
      <c r="C7493" s="38">
        <v>-59.091438230000001</v>
      </c>
      <c r="D7493" s="38">
        <v>0.14359813928604129</v>
      </c>
      <c r="E7493" s="38">
        <v>0.1687737950368931</v>
      </c>
      <c r="F7493" s="38">
        <v>18.548387096774192</v>
      </c>
    </row>
    <row r="7494" spans="1:6" x14ac:dyDescent="0.35">
      <c r="A7494" s="37" t="s">
        <v>11676</v>
      </c>
      <c r="B7494" s="38">
        <v>-37.357476869999999</v>
      </c>
      <c r="C7494" s="38">
        <v>-59.144657440000003</v>
      </c>
      <c r="D7494" s="38">
        <v>0.25704485177993769</v>
      </c>
      <c r="E7494" s="38">
        <v>0.25704485177993769</v>
      </c>
      <c r="F7494" s="38">
        <v>63.636363636363633</v>
      </c>
    </row>
    <row r="7495" spans="1:6" x14ac:dyDescent="0.35">
      <c r="A7495" s="37" t="s">
        <v>11677</v>
      </c>
      <c r="B7495" s="38">
        <v>-37.340984349999999</v>
      </c>
      <c r="C7495" s="38">
        <v>-59.146841690000002</v>
      </c>
      <c r="D7495" s="38">
        <v>0.59882813692092896</v>
      </c>
      <c r="E7495" s="38">
        <v>0.60214791848109317</v>
      </c>
      <c r="F7495" s="38">
        <v>65.432098765432102</v>
      </c>
    </row>
    <row r="7496" spans="1:6" x14ac:dyDescent="0.35">
      <c r="A7496" s="37" t="s">
        <v>11678</v>
      </c>
      <c r="B7496" s="38">
        <v>-37.313880670000003</v>
      </c>
      <c r="C7496" s="38">
        <v>-59.143170480000002</v>
      </c>
      <c r="D7496" s="38">
        <v>0.240499421954155</v>
      </c>
      <c r="E7496" s="38">
        <v>0.22547245574624919</v>
      </c>
      <c r="F7496" s="38">
        <v>15.604026845637584</v>
      </c>
    </row>
    <row r="7497" spans="1:6" x14ac:dyDescent="0.35">
      <c r="A7497" s="37" t="s">
        <v>11679</v>
      </c>
      <c r="B7497" s="38">
        <v>-37.402434579999998</v>
      </c>
      <c r="C7497" s="38">
        <v>-59.122707249999998</v>
      </c>
      <c r="D7497" s="38">
        <v>0.27353870868682861</v>
      </c>
      <c r="E7497" s="38">
        <v>0.27999901144128098</v>
      </c>
      <c r="F7497" s="38">
        <v>16.666666666666664</v>
      </c>
    </row>
    <row r="7498" spans="1:6" x14ac:dyDescent="0.35">
      <c r="A7498" s="37" t="s">
        <v>11680</v>
      </c>
      <c r="B7498" s="38">
        <v>-37.401447050000002</v>
      </c>
      <c r="C7498" s="38">
        <v>-59.504969109999998</v>
      </c>
      <c r="D7498" s="38">
        <v>0.38014987111091608</v>
      </c>
      <c r="E7498" s="38">
        <v>0.39542369544506067</v>
      </c>
      <c r="F7498" s="38">
        <v>16.574585635359114</v>
      </c>
    </row>
    <row r="7499" spans="1:6" x14ac:dyDescent="0.35">
      <c r="A7499" s="37" t="s">
        <v>11681</v>
      </c>
      <c r="B7499" s="38">
        <v>-37.292503320000002</v>
      </c>
      <c r="C7499" s="38">
        <v>-59.159052590000002</v>
      </c>
      <c r="D7499" s="38">
        <v>0.40293478965759277</v>
      </c>
      <c r="E7499" s="38">
        <v>0.40813354598848439</v>
      </c>
      <c r="F7499" s="38">
        <v>50.188679245283019</v>
      </c>
    </row>
    <row r="7500" spans="1:6" x14ac:dyDescent="0.35">
      <c r="A7500" s="37" t="s">
        <v>11682</v>
      </c>
      <c r="B7500" s="38">
        <v>-37.131964959999998</v>
      </c>
      <c r="C7500" s="38">
        <v>-59.107094289999999</v>
      </c>
      <c r="D7500" s="38">
        <v>0.45539799332618708</v>
      </c>
      <c r="E7500" s="38">
        <v>0.45396464514104939</v>
      </c>
      <c r="F7500" s="38">
        <v>24.137931034482758</v>
      </c>
    </row>
    <row r="7501" spans="1:6" x14ac:dyDescent="0.35">
      <c r="A7501" s="37" t="s">
        <v>11683</v>
      </c>
      <c r="B7501" s="38">
        <v>-37.723268089999998</v>
      </c>
      <c r="C7501" s="38">
        <v>-59.099833590000003</v>
      </c>
      <c r="D7501" s="38">
        <v>0.24886468052864069</v>
      </c>
      <c r="E7501" s="38">
        <v>0.24552372097969061</v>
      </c>
      <c r="F7501" s="38">
        <v>0</v>
      </c>
    </row>
    <row r="7502" spans="1:6" x14ac:dyDescent="0.35">
      <c r="A7502" s="37" t="s">
        <v>11684</v>
      </c>
      <c r="B7502" s="38">
        <v>-37.297480270000001</v>
      </c>
      <c r="C7502" s="38">
        <v>-58.96387138</v>
      </c>
      <c r="D7502" s="38">
        <v>0.41285914182662958</v>
      </c>
      <c r="E7502" s="38">
        <v>0.41285914182662958</v>
      </c>
      <c r="F7502" s="38">
        <v>0</v>
      </c>
    </row>
    <row r="7503" spans="1:6" x14ac:dyDescent="0.35">
      <c r="A7503" s="37" t="s">
        <v>11685</v>
      </c>
      <c r="B7503" s="38">
        <v>-37.282656340000003</v>
      </c>
      <c r="C7503" s="38">
        <v>-59.359862990000003</v>
      </c>
      <c r="D7503" s="38">
        <v>0.28255122900009161</v>
      </c>
      <c r="E7503" s="38">
        <v>0.27691463733974259</v>
      </c>
      <c r="F7503" s="38">
        <v>9.8214285714285712</v>
      </c>
    </row>
    <row r="7504" spans="1:6" x14ac:dyDescent="0.35">
      <c r="A7504" s="37" t="s">
        <v>11686</v>
      </c>
      <c r="B7504" s="38">
        <v>-37.308007940000003</v>
      </c>
      <c r="C7504" s="38">
        <v>-59.143122890000001</v>
      </c>
      <c r="D7504" s="38">
        <v>0.3044503927230835</v>
      </c>
      <c r="E7504" s="38">
        <v>0.30304426425381709</v>
      </c>
      <c r="F7504" s="38">
        <v>24.45759368836292</v>
      </c>
    </row>
    <row r="7505" spans="1:6" x14ac:dyDescent="0.35">
      <c r="A7505" s="37" t="s">
        <v>11687</v>
      </c>
      <c r="B7505" s="38">
        <v>-37.32187347</v>
      </c>
      <c r="C7505" s="38">
        <v>-59.165703090000001</v>
      </c>
      <c r="D7505" s="38">
        <v>0.57355165481567383</v>
      </c>
      <c r="E7505" s="38">
        <v>0.56559650599956512</v>
      </c>
      <c r="F7505" s="38">
        <v>60.824742268041234</v>
      </c>
    </row>
    <row r="7506" spans="1:6" x14ac:dyDescent="0.35">
      <c r="A7506" s="37" t="s">
        <v>11688</v>
      </c>
      <c r="B7506" s="38">
        <v>-37.250784320000001</v>
      </c>
      <c r="C7506" s="38">
        <v>-58.916473709999998</v>
      </c>
      <c r="D7506" s="38">
        <v>0.31040340662002558</v>
      </c>
      <c r="E7506" s="38">
        <v>0.31859245739485093</v>
      </c>
      <c r="F7506" s="38">
        <v>0</v>
      </c>
    </row>
    <row r="7507" spans="1:6" x14ac:dyDescent="0.35">
      <c r="A7507" s="37" t="s">
        <v>11689</v>
      </c>
      <c r="B7507" s="38">
        <v>-37.281948640000003</v>
      </c>
      <c r="C7507" s="38">
        <v>-59.128188850000001</v>
      </c>
      <c r="D7507" s="38">
        <v>0.54028397798538208</v>
      </c>
      <c r="E7507" s="38">
        <v>0.54028397798538208</v>
      </c>
      <c r="F7507" s="38">
        <v>48.18181818181818</v>
      </c>
    </row>
    <row r="7508" spans="1:6" x14ac:dyDescent="0.35">
      <c r="A7508" s="37" t="s">
        <v>11690</v>
      </c>
      <c r="B7508" s="38">
        <v>-37.483138650000001</v>
      </c>
      <c r="C7508" s="38">
        <v>-59.289862450000001</v>
      </c>
      <c r="D7508" s="38">
        <v>0.33424457907676702</v>
      </c>
      <c r="E7508" s="38">
        <v>0.33424457907676702</v>
      </c>
      <c r="F7508" s="38">
        <v>22.413793103448278</v>
      </c>
    </row>
    <row r="7509" spans="1:6" x14ac:dyDescent="0.35">
      <c r="A7509" s="37" t="s">
        <v>11691</v>
      </c>
      <c r="B7509" s="38">
        <v>-37.352534540000001</v>
      </c>
      <c r="C7509" s="38">
        <v>-58.999342509999998</v>
      </c>
      <c r="D7509" s="38">
        <v>0.38028597831726069</v>
      </c>
      <c r="E7509" s="38">
        <v>0.38192133056490052</v>
      </c>
      <c r="F7509" s="38">
        <v>16.666666666666664</v>
      </c>
    </row>
    <row r="7510" spans="1:6" x14ac:dyDescent="0.35">
      <c r="A7510" s="37" t="s">
        <v>11692</v>
      </c>
      <c r="B7510" s="38">
        <v>-37.150984940000001</v>
      </c>
      <c r="C7510" s="38">
        <v>-59.376321849999997</v>
      </c>
      <c r="D7510" s="38">
        <v>0.33220085501670837</v>
      </c>
      <c r="E7510" s="38">
        <v>0.33891628078512243</v>
      </c>
      <c r="F7510" s="38">
        <v>12.5</v>
      </c>
    </row>
    <row r="7511" spans="1:6" x14ac:dyDescent="0.35">
      <c r="A7511" s="37" t="s">
        <v>11693</v>
      </c>
      <c r="B7511" s="38">
        <v>-37.34688877</v>
      </c>
      <c r="C7511" s="38">
        <v>-59.167224019999999</v>
      </c>
      <c r="D7511" s="38">
        <v>0.28030091524124151</v>
      </c>
      <c r="E7511" s="38">
        <v>0.2803009309266743</v>
      </c>
      <c r="F7511" s="38">
        <v>22.727272727272727</v>
      </c>
    </row>
    <row r="7512" spans="1:6" x14ac:dyDescent="0.35">
      <c r="A7512" s="37" t="s">
        <v>11694</v>
      </c>
      <c r="B7512" s="38">
        <v>-37.312167090000003</v>
      </c>
      <c r="C7512" s="38">
        <v>-59.109648730000004</v>
      </c>
      <c r="D7512" s="38">
        <v>0.60576945543289185</v>
      </c>
      <c r="E7512" s="38">
        <v>0.58978053692140076</v>
      </c>
      <c r="F7512" s="38">
        <v>53.773584905660378</v>
      </c>
    </row>
    <row r="7513" spans="1:6" x14ac:dyDescent="0.35">
      <c r="A7513" s="37" t="s">
        <v>11695</v>
      </c>
      <c r="B7513" s="38">
        <v>-37.348129190000002</v>
      </c>
      <c r="C7513" s="38">
        <v>-59.201122990000002</v>
      </c>
      <c r="D7513" s="38">
        <v>0.50344747304916382</v>
      </c>
      <c r="E7513" s="38">
        <v>0.50344747304916382</v>
      </c>
      <c r="F7513" s="38">
        <v>17.647058823529413</v>
      </c>
    </row>
    <row r="7514" spans="1:6" x14ac:dyDescent="0.35">
      <c r="A7514" s="37" t="s">
        <v>11696</v>
      </c>
      <c r="B7514" s="38">
        <v>-37.327501419999997</v>
      </c>
      <c r="C7514" s="38">
        <v>-59.120497960000002</v>
      </c>
      <c r="D7514" s="38">
        <v>9.0933091938495636E-2</v>
      </c>
      <c r="E7514" s="38">
        <v>7.0585785629717929E-2</v>
      </c>
      <c r="F7514" s="38">
        <v>17.984189723320156</v>
      </c>
    </row>
    <row r="7515" spans="1:6" x14ac:dyDescent="0.35">
      <c r="A7515" s="37" t="s">
        <v>11697</v>
      </c>
      <c r="B7515" s="38">
        <v>-37.306381770000002</v>
      </c>
      <c r="C7515" s="38">
        <v>-59.166788840000002</v>
      </c>
      <c r="D7515" s="38">
        <v>0.60482496023178101</v>
      </c>
      <c r="E7515" s="38">
        <v>0.60770532654391396</v>
      </c>
      <c r="F7515" s="38">
        <v>63.228699551569512</v>
      </c>
    </row>
    <row r="7516" spans="1:6" x14ac:dyDescent="0.35">
      <c r="A7516" s="37" t="s">
        <v>11698</v>
      </c>
      <c r="B7516" s="38">
        <v>-37.311492780000002</v>
      </c>
      <c r="C7516" s="38">
        <v>-59.130576640000001</v>
      </c>
      <c r="D7516" s="38">
        <v>0.27033087611198431</v>
      </c>
      <c r="E7516" s="38">
        <v>0.27788214973713221</v>
      </c>
      <c r="F7516" s="38">
        <v>35.620052770448552</v>
      </c>
    </row>
    <row r="7517" spans="1:6" x14ac:dyDescent="0.35">
      <c r="A7517" s="37" t="s">
        <v>11699</v>
      </c>
      <c r="B7517" s="38">
        <v>-37.098372400000002</v>
      </c>
      <c r="C7517" s="38">
        <v>-59.317669879999997</v>
      </c>
      <c r="D7517" s="38">
        <v>0.31423792243003851</v>
      </c>
      <c r="E7517" s="38">
        <v>0.31423792243003851</v>
      </c>
      <c r="F7517" s="38">
        <v>28.571428571428569</v>
      </c>
    </row>
    <row r="7518" spans="1:6" x14ac:dyDescent="0.35">
      <c r="A7518" s="37" t="s">
        <v>11700</v>
      </c>
      <c r="B7518" s="38">
        <v>-37.319607230000003</v>
      </c>
      <c r="C7518" s="38">
        <v>-59.154250009999998</v>
      </c>
      <c r="D7518" s="38">
        <v>0.35827752947807312</v>
      </c>
      <c r="E7518" s="38">
        <v>0.36007107628716362</v>
      </c>
      <c r="F7518" s="38">
        <v>33.955223880597011</v>
      </c>
    </row>
    <row r="7519" spans="1:6" x14ac:dyDescent="0.35">
      <c r="A7519" s="37" t="s">
        <v>11701</v>
      </c>
      <c r="B7519" s="38">
        <v>-37.416447939999998</v>
      </c>
      <c r="C7519" s="38">
        <v>-58.810546260000002</v>
      </c>
      <c r="D7519" s="38">
        <v>0.28665050864219671</v>
      </c>
      <c r="E7519" s="38">
        <v>0.28665050864219671</v>
      </c>
      <c r="F7519" s="38">
        <v>10.810810810810811</v>
      </c>
    </row>
    <row r="7520" spans="1:6" x14ac:dyDescent="0.35">
      <c r="A7520" s="37" t="s">
        <v>11702</v>
      </c>
      <c r="B7520" s="38">
        <v>-37.551556939999998</v>
      </c>
      <c r="C7520" s="38">
        <v>-58.971301650000001</v>
      </c>
      <c r="D7520" s="38">
        <v>0.33231434226036072</v>
      </c>
      <c r="E7520" s="38">
        <v>0.32648040197397532</v>
      </c>
      <c r="F7520" s="38">
        <v>60</v>
      </c>
    </row>
    <row r="7521" spans="1:6" x14ac:dyDescent="0.35">
      <c r="A7521" s="37" t="s">
        <v>11703</v>
      </c>
      <c r="B7521" s="38">
        <v>-37.306808920000002</v>
      </c>
      <c r="C7521" s="38">
        <v>-59.117959120000002</v>
      </c>
      <c r="D7521" s="38">
        <v>0.5211796760559082</v>
      </c>
      <c r="E7521" s="38">
        <v>0.5376609987334201</v>
      </c>
      <c r="F7521" s="38">
        <v>42.372881355932201</v>
      </c>
    </row>
    <row r="7522" spans="1:6" x14ac:dyDescent="0.35">
      <c r="A7522" s="37" t="s">
        <v>11704</v>
      </c>
      <c r="B7522" s="38">
        <v>-37.066906369999998</v>
      </c>
      <c r="C7522" s="38">
        <v>-59.495695910000002</v>
      </c>
      <c r="D7522" s="38">
        <v>0.35519203543663019</v>
      </c>
      <c r="E7522" s="38">
        <v>0.35519203543663019</v>
      </c>
      <c r="F7522" s="38">
        <v>23.076923076923077</v>
      </c>
    </row>
    <row r="7523" spans="1:6" x14ac:dyDescent="0.35">
      <c r="A7523" s="37" t="s">
        <v>11705</v>
      </c>
      <c r="B7523" s="38">
        <v>-36.910602959999999</v>
      </c>
      <c r="C7523" s="38">
        <v>-59.34454187</v>
      </c>
      <c r="D7523" s="38">
        <v>0.53924775123596191</v>
      </c>
      <c r="E7523" s="38">
        <v>0.53924775123596191</v>
      </c>
      <c r="F7523" s="38">
        <v>14.285714285714285</v>
      </c>
    </row>
    <row r="7524" spans="1:6" x14ac:dyDescent="0.35">
      <c r="A7524" s="37" t="s">
        <v>11706</v>
      </c>
      <c r="B7524" s="38">
        <v>-37.334078040000001</v>
      </c>
      <c r="C7524" s="38">
        <v>-59.120250409999997</v>
      </c>
      <c r="D7524" s="38">
        <v>2.367394603788853E-2</v>
      </c>
      <c r="E7524" s="38">
        <v>2.5454496773771752E-2</v>
      </c>
      <c r="F7524" s="38">
        <v>14.698162729658792</v>
      </c>
    </row>
    <row r="7525" spans="1:6" x14ac:dyDescent="0.35">
      <c r="A7525" s="37" t="s">
        <v>11707</v>
      </c>
      <c r="B7525" s="38">
        <v>-37.299647710000002</v>
      </c>
      <c r="C7525" s="38">
        <v>-59.140549360000001</v>
      </c>
      <c r="D7525" s="38">
        <v>0.38799753785133362</v>
      </c>
      <c r="E7525" s="38">
        <v>0.39194880033794199</v>
      </c>
      <c r="F7525" s="38">
        <v>52.44444444444445</v>
      </c>
    </row>
    <row r="7526" spans="1:6" x14ac:dyDescent="0.35">
      <c r="A7526" s="37" t="s">
        <v>11708</v>
      </c>
      <c r="B7526" s="38">
        <v>-37.312455749999998</v>
      </c>
      <c r="C7526" s="38">
        <v>-59.149958720000001</v>
      </c>
      <c r="D7526" s="38">
        <v>0.37820345163345342</v>
      </c>
      <c r="E7526" s="38">
        <v>0.35656003322866231</v>
      </c>
      <c r="F7526" s="38">
        <v>27.112676056338032</v>
      </c>
    </row>
    <row r="7527" spans="1:6" x14ac:dyDescent="0.35">
      <c r="A7527" s="37" t="s">
        <v>11709</v>
      </c>
      <c r="B7527" s="38">
        <v>-37.29336258</v>
      </c>
      <c r="C7527" s="38">
        <v>-59.116930570000001</v>
      </c>
      <c r="D7527" s="38">
        <v>0.54365372657775879</v>
      </c>
      <c r="E7527" s="38">
        <v>0.53245353855584798</v>
      </c>
      <c r="F7527" s="38">
        <v>61</v>
      </c>
    </row>
    <row r="7528" spans="1:6" x14ac:dyDescent="0.35">
      <c r="A7528" s="37" t="s">
        <v>11710</v>
      </c>
      <c r="B7528" s="38">
        <v>-37.243887020000003</v>
      </c>
      <c r="C7528" s="38">
        <v>-59.038924059999999</v>
      </c>
      <c r="D7528" s="38">
        <v>0.54254394769668579</v>
      </c>
      <c r="E7528" s="38">
        <v>0.54254394769668579</v>
      </c>
      <c r="F7528" s="38">
        <v>17.647058823529413</v>
      </c>
    </row>
    <row r="7529" spans="1:6" x14ac:dyDescent="0.35">
      <c r="A7529" s="37" t="s">
        <v>11711</v>
      </c>
      <c r="B7529" s="38">
        <v>-37.16045553</v>
      </c>
      <c r="C7529" s="38">
        <v>-59.187356340000001</v>
      </c>
      <c r="D7529" s="38">
        <v>0.40135544538497919</v>
      </c>
      <c r="E7529" s="38">
        <v>0.36213264418275731</v>
      </c>
      <c r="F7529" s="38">
        <v>37.5</v>
      </c>
    </row>
    <row r="7530" spans="1:6" x14ac:dyDescent="0.35">
      <c r="A7530" s="37" t="s">
        <v>11712</v>
      </c>
      <c r="B7530" s="38">
        <v>-36.993343119999999</v>
      </c>
      <c r="C7530" s="38">
        <v>-59.303671389999998</v>
      </c>
      <c r="D7530" s="38">
        <v>0.40164661407470698</v>
      </c>
      <c r="E7530" s="38">
        <v>0.40164661407470698</v>
      </c>
      <c r="F7530" s="38">
        <v>0</v>
      </c>
    </row>
    <row r="7531" spans="1:6" x14ac:dyDescent="0.35">
      <c r="A7531" s="37" t="s">
        <v>11713</v>
      </c>
      <c r="B7531" s="38">
        <v>-37.323380739999998</v>
      </c>
      <c r="C7531" s="38">
        <v>-59.108317919999998</v>
      </c>
      <c r="D7531" s="38">
        <v>0.1009907349944115</v>
      </c>
      <c r="E7531" s="38">
        <v>0.1029543098476198</v>
      </c>
      <c r="F7531" s="38">
        <v>19.591836734693878</v>
      </c>
    </row>
    <row r="7532" spans="1:6" x14ac:dyDescent="0.35">
      <c r="A7532" s="37" t="s">
        <v>11714</v>
      </c>
      <c r="B7532" s="38">
        <v>-37.320954540000002</v>
      </c>
      <c r="C7532" s="38">
        <v>-59.132276570000002</v>
      </c>
      <c r="D7532" s="38">
        <v>0.1025463044643402</v>
      </c>
      <c r="E7532" s="38">
        <v>0.1510186992787026</v>
      </c>
      <c r="F7532" s="38">
        <v>24.21602787456446</v>
      </c>
    </row>
    <row r="7533" spans="1:6" x14ac:dyDescent="0.35">
      <c r="A7533" s="37" t="s">
        <v>11715</v>
      </c>
      <c r="B7533" s="38">
        <v>-37.320259989999997</v>
      </c>
      <c r="C7533" s="38">
        <v>-59.135801260000001</v>
      </c>
      <c r="D7533" s="38">
        <v>0.17445503175258639</v>
      </c>
      <c r="E7533" s="38">
        <v>0.1776347826752398</v>
      </c>
      <c r="F7533" s="38"/>
    </row>
    <row r="7534" spans="1:6" x14ac:dyDescent="0.35">
      <c r="A7534" s="37" t="s">
        <v>11716</v>
      </c>
      <c r="B7534" s="38">
        <v>-37.326027320000001</v>
      </c>
      <c r="C7534" s="38">
        <v>-59.148648100000003</v>
      </c>
      <c r="D7534" s="38">
        <v>0.29875022172927862</v>
      </c>
      <c r="E7534" s="38">
        <v>0.30871951893756272</v>
      </c>
      <c r="F7534" s="38"/>
    </row>
    <row r="7535" spans="1:6" x14ac:dyDescent="0.35">
      <c r="A7535" s="37" t="s">
        <v>11717</v>
      </c>
      <c r="B7535" s="38">
        <v>-37.289222909999999</v>
      </c>
      <c r="C7535" s="38">
        <v>-59.118917080000003</v>
      </c>
      <c r="D7535" s="38">
        <v>0.55533748865127563</v>
      </c>
      <c r="E7535" s="38">
        <v>0.55403129152349528</v>
      </c>
      <c r="F7535" s="38"/>
    </row>
    <row r="7536" spans="1:6" x14ac:dyDescent="0.35">
      <c r="A7536" s="37" t="s">
        <v>2423</v>
      </c>
      <c r="B7536" s="38">
        <v>-36.353336519999999</v>
      </c>
      <c r="C7536" s="38">
        <v>-60.030478270000003</v>
      </c>
      <c r="D7536" s="38">
        <v>0.27195766568183899</v>
      </c>
      <c r="E7536" s="38">
        <v>0.2591713186767366</v>
      </c>
      <c r="F7536" s="38"/>
    </row>
    <row r="7537" spans="1:6" x14ac:dyDescent="0.35">
      <c r="A7537" s="37" t="s">
        <v>11718</v>
      </c>
      <c r="B7537" s="38">
        <v>-36.360086410000001</v>
      </c>
      <c r="C7537" s="38">
        <v>-60.02641981</v>
      </c>
      <c r="D7537" s="38">
        <v>0.36621174216270452</v>
      </c>
      <c r="E7537" s="38">
        <v>0.35476091020816081</v>
      </c>
      <c r="F7537" s="38">
        <v>17.073170731707318</v>
      </c>
    </row>
    <row r="7538" spans="1:6" x14ac:dyDescent="0.35">
      <c r="A7538" s="37" t="s">
        <v>11719</v>
      </c>
      <c r="B7538" s="38">
        <v>-36.359707569999998</v>
      </c>
      <c r="C7538" s="38">
        <v>-60.026932340000002</v>
      </c>
      <c r="D7538" s="38">
        <v>0.36621174216270452</v>
      </c>
      <c r="E7538" s="38">
        <v>0.3567314077364771</v>
      </c>
      <c r="F7538" s="38"/>
    </row>
    <row r="7539" spans="1:6" x14ac:dyDescent="0.35">
      <c r="A7539" s="37" t="s">
        <v>11720</v>
      </c>
      <c r="B7539" s="38">
        <v>-36.359268409999999</v>
      </c>
      <c r="C7539" s="38">
        <v>-60.02637009</v>
      </c>
      <c r="D7539" s="38">
        <v>0.33530998229980469</v>
      </c>
      <c r="E7539" s="38">
        <v>0.35259209159347749</v>
      </c>
      <c r="F7539" s="38"/>
    </row>
    <row r="7540" spans="1:6" x14ac:dyDescent="0.35">
      <c r="A7540" s="37" t="s">
        <v>11721</v>
      </c>
      <c r="B7540" s="38">
        <v>-36.359419160000002</v>
      </c>
      <c r="C7540" s="38">
        <v>-60.02571442</v>
      </c>
      <c r="D7540" s="38">
        <v>0.33530998229980469</v>
      </c>
      <c r="E7540" s="38">
        <v>0.34967649163621839</v>
      </c>
      <c r="F7540" s="38">
        <v>30.588235294117649</v>
      </c>
    </row>
    <row r="7541" spans="1:6" x14ac:dyDescent="0.35">
      <c r="A7541" s="37" t="s">
        <v>11722</v>
      </c>
      <c r="B7541" s="38">
        <v>-36.120813069999997</v>
      </c>
      <c r="C7541" s="38">
        <v>-59.651850529999997</v>
      </c>
      <c r="D7541" s="38">
        <v>0.40246480703353882</v>
      </c>
      <c r="E7541" s="38">
        <v>0.41016601026058203</v>
      </c>
      <c r="F7541" s="38">
        <v>0</v>
      </c>
    </row>
    <row r="7542" spans="1:6" x14ac:dyDescent="0.35">
      <c r="A7542" s="37" t="s">
        <v>11723</v>
      </c>
      <c r="B7542" s="38">
        <v>-36.575853049999999</v>
      </c>
      <c r="C7542" s="38">
        <v>-60.17109335</v>
      </c>
      <c r="D7542" s="38">
        <v>0.42927014827728271</v>
      </c>
      <c r="E7542" s="38">
        <v>0.41799897269198771</v>
      </c>
      <c r="F7542" s="38">
        <v>0</v>
      </c>
    </row>
    <row r="7543" spans="1:6" x14ac:dyDescent="0.35">
      <c r="A7543" s="37" t="s">
        <v>11724</v>
      </c>
      <c r="B7543" s="38">
        <v>-36.348773600000001</v>
      </c>
      <c r="C7543" s="38">
        <v>-60.029286650000003</v>
      </c>
      <c r="D7543" s="38">
        <v>0.31764641404151922</v>
      </c>
      <c r="E7543" s="38">
        <v>0.30065442464853592</v>
      </c>
      <c r="F7543" s="38">
        <v>36.986301369863014</v>
      </c>
    </row>
    <row r="7544" spans="1:6" x14ac:dyDescent="0.35">
      <c r="A7544" s="37" t="s">
        <v>11725</v>
      </c>
      <c r="B7544" s="38">
        <v>-36.356234219999997</v>
      </c>
      <c r="C7544" s="38">
        <v>-60.026070590000003</v>
      </c>
      <c r="D7544" s="38">
        <v>0.2482657581567764</v>
      </c>
      <c r="E7544" s="38">
        <v>0.27900706272986198</v>
      </c>
      <c r="F7544" s="38">
        <v>14.319809069212411</v>
      </c>
    </row>
    <row r="7545" spans="1:6" x14ac:dyDescent="0.35">
      <c r="A7545" s="37" t="s">
        <v>11726</v>
      </c>
      <c r="B7545" s="38">
        <v>-36.355387120000003</v>
      </c>
      <c r="C7545" s="38">
        <v>-60.025655989999997</v>
      </c>
      <c r="D7545" s="38">
        <v>0.2482657581567764</v>
      </c>
      <c r="E7545" s="38">
        <v>0.24740903245078191</v>
      </c>
      <c r="F7545" s="38"/>
    </row>
    <row r="7546" spans="1:6" x14ac:dyDescent="0.35">
      <c r="A7546" s="37" t="s">
        <v>11727</v>
      </c>
      <c r="B7546" s="38">
        <v>-36.35948939</v>
      </c>
      <c r="C7546" s="38">
        <v>-60.026660730000003</v>
      </c>
      <c r="D7546" s="38">
        <v>0.33530998229980469</v>
      </c>
      <c r="E7546" s="38">
        <v>0.35514302634530598</v>
      </c>
      <c r="F7546" s="38">
        <v>32.7683615819209</v>
      </c>
    </row>
    <row r="7547" spans="1:6" x14ac:dyDescent="0.35">
      <c r="A7547" s="37" t="s">
        <v>11728</v>
      </c>
      <c r="B7547" s="38">
        <v>-36.362479780000001</v>
      </c>
      <c r="C7547" s="38">
        <v>-60.018759009999997</v>
      </c>
      <c r="D7547" s="38">
        <v>0.37606912851333618</v>
      </c>
      <c r="E7547" s="38">
        <v>0.3754712815086047</v>
      </c>
      <c r="F7547" s="38">
        <v>29.838709677419356</v>
      </c>
    </row>
    <row r="7548" spans="1:6" x14ac:dyDescent="0.35">
      <c r="A7548" s="37" t="s">
        <v>11729</v>
      </c>
      <c r="B7548" s="38">
        <v>-36.304359730000002</v>
      </c>
      <c r="C7548" s="38">
        <v>-59.636363500000002</v>
      </c>
      <c r="D7548" s="38">
        <v>0.45164501667022711</v>
      </c>
      <c r="E7548" s="38">
        <v>0.45164501667022711</v>
      </c>
      <c r="F7548" s="38">
        <v>0</v>
      </c>
    </row>
    <row r="7549" spans="1:6" x14ac:dyDescent="0.35">
      <c r="A7549" s="37" t="s">
        <v>11730</v>
      </c>
      <c r="B7549" s="38">
        <v>-36.30741227</v>
      </c>
      <c r="C7549" s="38">
        <v>-60.448824000000002</v>
      </c>
      <c r="D7549" s="38">
        <v>0.36473608016967768</v>
      </c>
      <c r="E7549" s="38">
        <v>0.3658294611506992</v>
      </c>
      <c r="F7549" s="38">
        <v>5.2631578947368416</v>
      </c>
    </row>
    <row r="7550" spans="1:6" x14ac:dyDescent="0.35">
      <c r="A7550" s="37" t="s">
        <v>11731</v>
      </c>
      <c r="B7550" s="38">
        <v>-36.122672770000001</v>
      </c>
      <c r="C7550" s="38">
        <v>-59.653357450000001</v>
      </c>
      <c r="D7550" s="38">
        <v>0.41705656051635742</v>
      </c>
      <c r="E7550" s="38">
        <v>0.41959801629969951</v>
      </c>
      <c r="F7550" s="38">
        <v>0</v>
      </c>
    </row>
    <row r="7551" spans="1:6" x14ac:dyDescent="0.35">
      <c r="A7551" s="37" t="s">
        <v>11732</v>
      </c>
      <c r="B7551" s="38">
        <v>-36.575975880000001</v>
      </c>
      <c r="C7551" s="38">
        <v>-60.171438559999999</v>
      </c>
      <c r="D7551" s="38">
        <v>0.42927014827728271</v>
      </c>
      <c r="E7551" s="38">
        <v>0.41518117879566391</v>
      </c>
      <c r="F7551" s="38">
        <v>13.157894736842104</v>
      </c>
    </row>
    <row r="7552" spans="1:6" x14ac:dyDescent="0.35">
      <c r="A7552" s="37" t="s">
        <v>11733</v>
      </c>
      <c r="B7552" s="38">
        <v>-36.149888939999997</v>
      </c>
      <c r="C7552" s="38">
        <v>-59.559665070000001</v>
      </c>
      <c r="D7552" s="38">
        <v>0.35410445928573608</v>
      </c>
      <c r="E7552" s="38">
        <v>0.35280022966234309</v>
      </c>
      <c r="F7552" s="38">
        <v>0</v>
      </c>
    </row>
    <row r="7553" spans="1:6" x14ac:dyDescent="0.35">
      <c r="A7553" s="37" t="s">
        <v>11734</v>
      </c>
      <c r="B7553" s="38">
        <v>-36.274458080000002</v>
      </c>
      <c r="C7553" s="38">
        <v>-60.726889309999997</v>
      </c>
      <c r="D7553" s="38">
        <v>0.29473647475242609</v>
      </c>
      <c r="E7553" s="38">
        <v>0.30172168403058441</v>
      </c>
      <c r="F7553" s="38">
        <v>0</v>
      </c>
    </row>
    <row r="7554" spans="1:6" x14ac:dyDescent="0.35">
      <c r="A7554" s="37" t="s">
        <v>11735</v>
      </c>
      <c r="B7554" s="38">
        <v>-36.33621505</v>
      </c>
      <c r="C7554" s="38">
        <v>-60.014528409999997</v>
      </c>
      <c r="D7554" s="38">
        <v>0.43274509906768799</v>
      </c>
      <c r="E7554" s="38">
        <v>0.43274509906768799</v>
      </c>
      <c r="F7554" s="38">
        <v>46.875</v>
      </c>
    </row>
    <row r="7555" spans="1:6" x14ac:dyDescent="0.35">
      <c r="A7555" s="37" t="s">
        <v>11736</v>
      </c>
      <c r="B7555" s="38">
        <v>-36.471850119999999</v>
      </c>
      <c r="C7555" s="38">
        <v>-60.250572339999998</v>
      </c>
      <c r="D7555" s="38">
        <v>0.4012857973575592</v>
      </c>
      <c r="E7555" s="38">
        <v>0.4012857973575592</v>
      </c>
      <c r="F7555" s="38">
        <v>0</v>
      </c>
    </row>
    <row r="7556" spans="1:6" x14ac:dyDescent="0.35">
      <c r="A7556" s="37" t="s">
        <v>11737</v>
      </c>
      <c r="B7556" s="38">
        <v>-36.34489645</v>
      </c>
      <c r="C7556" s="38">
        <v>-59.799373320000001</v>
      </c>
      <c r="D7556" s="38">
        <v>0.35140922665596008</v>
      </c>
      <c r="E7556" s="38">
        <v>0.34967224770470667</v>
      </c>
      <c r="F7556" s="38">
        <v>33.333333333333329</v>
      </c>
    </row>
    <row r="7557" spans="1:6" x14ac:dyDescent="0.35">
      <c r="A7557" s="37" t="s">
        <v>11738</v>
      </c>
      <c r="B7557" s="38">
        <v>-36.2225623</v>
      </c>
      <c r="C7557" s="38">
        <v>-59.728928750000001</v>
      </c>
      <c r="D7557" s="38">
        <v>0.35632967948913569</v>
      </c>
      <c r="E7557" s="38">
        <v>0.35632967948913569</v>
      </c>
      <c r="F7557" s="38">
        <v>66.666666666666657</v>
      </c>
    </row>
    <row r="7558" spans="1:6" x14ac:dyDescent="0.35">
      <c r="A7558" s="37" t="s">
        <v>11739</v>
      </c>
      <c r="B7558" s="38">
        <v>-36.339548399999998</v>
      </c>
      <c r="C7558" s="38">
        <v>-60.33307198</v>
      </c>
      <c r="D7558" s="38">
        <v>0.33993613719940191</v>
      </c>
      <c r="E7558" s="38">
        <v>0.33993613719940191</v>
      </c>
      <c r="F7558" s="38" t="s">
        <v>5130</v>
      </c>
    </row>
    <row r="7559" spans="1:6" x14ac:dyDescent="0.35">
      <c r="A7559" s="37" t="s">
        <v>11740</v>
      </c>
      <c r="B7559" s="38">
        <v>-36.086241800000003</v>
      </c>
      <c r="C7559" s="38">
        <v>-59.482479499999997</v>
      </c>
      <c r="D7559" s="38">
        <v>0.32106378674507141</v>
      </c>
      <c r="E7559" s="38">
        <v>0.32106378674507141</v>
      </c>
      <c r="F7559" s="38">
        <v>14.285714285714285</v>
      </c>
    </row>
    <row r="7560" spans="1:6" x14ac:dyDescent="0.35">
      <c r="A7560" s="37" t="s">
        <v>11741</v>
      </c>
      <c r="B7560" s="38">
        <v>-36.375533259999997</v>
      </c>
      <c r="C7560" s="38">
        <v>-60.535385859999998</v>
      </c>
      <c r="D7560" s="38">
        <v>0.35629191994667048</v>
      </c>
      <c r="E7560" s="38">
        <v>0.35629191994667048</v>
      </c>
      <c r="F7560" s="38">
        <v>0</v>
      </c>
    </row>
    <row r="7561" spans="1:6" x14ac:dyDescent="0.35">
      <c r="A7561" s="37" t="s">
        <v>11742</v>
      </c>
      <c r="B7561" s="38">
        <v>-36.213503019999997</v>
      </c>
      <c r="C7561" s="38">
        <v>-59.531122340000003</v>
      </c>
      <c r="D7561" s="38">
        <v>0.49725371599197388</v>
      </c>
      <c r="E7561" s="38">
        <v>0.49158700045786408</v>
      </c>
      <c r="F7561" s="38">
        <v>100</v>
      </c>
    </row>
    <row r="7562" spans="1:6" x14ac:dyDescent="0.35">
      <c r="A7562" s="37" t="s">
        <v>11743</v>
      </c>
      <c r="B7562" s="38">
        <v>-36.337878719999999</v>
      </c>
      <c r="C7562" s="38">
        <v>-60.839892249999998</v>
      </c>
      <c r="D7562" s="38">
        <v>0.28585615754127502</v>
      </c>
      <c r="E7562" s="38">
        <v>0.28585615754127502</v>
      </c>
      <c r="F7562" s="38">
        <v>0</v>
      </c>
    </row>
    <row r="7563" spans="1:6" x14ac:dyDescent="0.35">
      <c r="A7563" s="37" t="s">
        <v>11744</v>
      </c>
      <c r="B7563" s="38">
        <v>-36.143026839999997</v>
      </c>
      <c r="C7563" s="38">
        <v>-59.79537904</v>
      </c>
      <c r="D7563" s="38">
        <v>0.49635562300682068</v>
      </c>
      <c r="E7563" s="38">
        <v>0.49635562300682068</v>
      </c>
      <c r="F7563" s="38">
        <v>25</v>
      </c>
    </row>
    <row r="7564" spans="1:6" x14ac:dyDescent="0.35">
      <c r="A7564" s="37" t="s">
        <v>11745</v>
      </c>
      <c r="B7564" s="38">
        <v>-36.542006649999998</v>
      </c>
      <c r="C7564" s="38">
        <v>-60.301155530000003</v>
      </c>
      <c r="D7564" s="38">
        <v>0.43278482556343079</v>
      </c>
      <c r="E7564" s="38">
        <v>0.43278482556343079</v>
      </c>
      <c r="F7564" s="38">
        <v>0</v>
      </c>
    </row>
    <row r="7565" spans="1:6" x14ac:dyDescent="0.35">
      <c r="A7565" s="37" t="s">
        <v>11746</v>
      </c>
      <c r="B7565" s="38">
        <v>-36.353259280000003</v>
      </c>
      <c r="C7565" s="38">
        <v>-60.03059829</v>
      </c>
      <c r="D7565" s="38">
        <v>0.27195766568183899</v>
      </c>
      <c r="E7565" s="38">
        <v>0.25965170562267298</v>
      </c>
      <c r="F7565" s="38">
        <v>10.398230088495575</v>
      </c>
    </row>
    <row r="7566" spans="1:6" x14ac:dyDescent="0.35">
      <c r="A7566" s="37" t="s">
        <v>11747</v>
      </c>
      <c r="B7566" s="38">
        <v>-36.475431970000002</v>
      </c>
      <c r="C7566" s="38">
        <v>-60.122521540000001</v>
      </c>
      <c r="D7566" s="38">
        <v>0.55489683151245117</v>
      </c>
      <c r="E7566" s="38">
        <v>0.52635746124463201</v>
      </c>
      <c r="F7566" s="38">
        <v>0</v>
      </c>
    </row>
    <row r="7567" spans="1:6" x14ac:dyDescent="0.35">
      <c r="A7567" s="37" t="s">
        <v>11748</v>
      </c>
      <c r="B7567" s="38">
        <v>-36.064316009999999</v>
      </c>
      <c r="C7567" s="38">
        <v>-59.771765619999996</v>
      </c>
      <c r="D7567" s="38">
        <v>0.47104093432426453</v>
      </c>
      <c r="E7567" s="38">
        <v>0.4665062757762703</v>
      </c>
      <c r="F7567" s="38">
        <v>0</v>
      </c>
    </row>
    <row r="7568" spans="1:6" x14ac:dyDescent="0.35">
      <c r="A7568" s="37" t="s">
        <v>11749</v>
      </c>
      <c r="B7568" s="38">
        <v>-36.842700520000001</v>
      </c>
      <c r="C7568" s="38">
        <v>-60.228160770000002</v>
      </c>
      <c r="D7568" s="38">
        <v>0.39279866218566889</v>
      </c>
      <c r="E7568" s="38">
        <v>0.37262739986181259</v>
      </c>
      <c r="F7568" s="38"/>
    </row>
    <row r="7569" spans="1:6" x14ac:dyDescent="0.35">
      <c r="A7569" s="37" t="s">
        <v>2428</v>
      </c>
      <c r="B7569" s="38">
        <v>-36.519943429999998</v>
      </c>
      <c r="C7569" s="38">
        <v>-57.322982719999999</v>
      </c>
      <c r="D7569" s="38">
        <v>0.2050199210643768</v>
      </c>
      <c r="E7569" s="38">
        <v>0.2360370296078759</v>
      </c>
      <c r="F7569" s="38"/>
    </row>
    <row r="7570" spans="1:6" x14ac:dyDescent="0.35">
      <c r="A7570" s="37" t="s">
        <v>11750</v>
      </c>
      <c r="B7570" s="38">
        <v>-36.518108329999997</v>
      </c>
      <c r="C7570" s="38">
        <v>-57.324279959999998</v>
      </c>
      <c r="D7570" s="38">
        <v>0.2050199210643768</v>
      </c>
      <c r="E7570" s="38">
        <v>0.22981446153587759</v>
      </c>
      <c r="F7570" s="38">
        <v>8.8235294117647065</v>
      </c>
    </row>
    <row r="7571" spans="1:6" x14ac:dyDescent="0.35">
      <c r="A7571" s="37" t="s">
        <v>11751</v>
      </c>
      <c r="B7571" s="38">
        <v>-36.465112730000001</v>
      </c>
      <c r="C7571" s="38">
        <v>-57.341463509999997</v>
      </c>
      <c r="D7571" s="38">
        <v>0.4998982846736908</v>
      </c>
      <c r="E7571" s="38">
        <v>0.4998982846736908</v>
      </c>
      <c r="F7571" s="38">
        <v>21.428571428571427</v>
      </c>
    </row>
    <row r="7572" spans="1:6" x14ac:dyDescent="0.35">
      <c r="A7572" s="37" t="s">
        <v>11752</v>
      </c>
      <c r="B7572" s="38">
        <v>-36.519628179999998</v>
      </c>
      <c r="C7572" s="38">
        <v>-57.322939990000002</v>
      </c>
      <c r="D7572" s="38">
        <v>0.2050199210643768</v>
      </c>
      <c r="E7572" s="38">
        <v>0.23158550014098489</v>
      </c>
      <c r="F7572" s="38">
        <v>8.3333333333333321</v>
      </c>
    </row>
    <row r="7573" spans="1:6" x14ac:dyDescent="0.35">
      <c r="A7573" s="37" t="s">
        <v>11753</v>
      </c>
      <c r="B7573" s="38">
        <v>-36.5194337</v>
      </c>
      <c r="C7573" s="38">
        <v>-57.321251220000001</v>
      </c>
      <c r="D7573" s="38">
        <v>0.2050199210643768</v>
      </c>
      <c r="E7573" s="38">
        <v>0.21191261185182109</v>
      </c>
      <c r="F7573" s="38"/>
    </row>
    <row r="7574" spans="1:6" x14ac:dyDescent="0.35">
      <c r="A7574" s="37" t="s">
        <v>11754</v>
      </c>
      <c r="B7574" s="38">
        <v>-36.51996492</v>
      </c>
      <c r="C7574" s="38">
        <v>-57.322699679999999</v>
      </c>
      <c r="D7574" s="38">
        <v>0.2050199210643768</v>
      </c>
      <c r="E7574" s="38">
        <v>0.2335429638624191</v>
      </c>
      <c r="F7574" s="38">
        <v>13.089005235602095</v>
      </c>
    </row>
    <row r="7575" spans="1:6" x14ac:dyDescent="0.35">
      <c r="A7575" s="37" t="s">
        <v>11755</v>
      </c>
      <c r="B7575" s="38">
        <v>-36.464933950000002</v>
      </c>
      <c r="C7575" s="38">
        <v>-57.341085960000001</v>
      </c>
      <c r="D7575" s="38">
        <v>0.4998982846736908</v>
      </c>
      <c r="E7575" s="38">
        <v>0.4998982846736908</v>
      </c>
      <c r="F7575" s="38">
        <v>33.333333333333329</v>
      </c>
    </row>
    <row r="7576" spans="1:6" x14ac:dyDescent="0.35">
      <c r="A7576" s="37" t="s">
        <v>11756</v>
      </c>
      <c r="B7576" s="38">
        <v>-36.471143669999996</v>
      </c>
      <c r="C7576" s="38">
        <v>-57.192065810000003</v>
      </c>
      <c r="D7576" s="38">
        <v>0.47429573535919189</v>
      </c>
      <c r="E7576" s="38">
        <v>0.47429573535919189</v>
      </c>
      <c r="F7576" s="38">
        <v>9.67741935483871</v>
      </c>
    </row>
    <row r="7577" spans="1:6" x14ac:dyDescent="0.35">
      <c r="A7577" s="37" t="s">
        <v>11757</v>
      </c>
      <c r="B7577" s="38">
        <v>-36.303819099999998</v>
      </c>
      <c r="C7577" s="38">
        <v>-57.379117469999997</v>
      </c>
      <c r="D7577" s="38">
        <v>0.47831904888153082</v>
      </c>
      <c r="E7577" s="38">
        <v>0.47831904888153082</v>
      </c>
      <c r="F7577" s="38">
        <v>18.181818181818183</v>
      </c>
    </row>
    <row r="7578" spans="1:6" x14ac:dyDescent="0.35">
      <c r="A7578" s="37" t="s">
        <v>11758</v>
      </c>
      <c r="B7578" s="38">
        <v>-36.196837940000002</v>
      </c>
      <c r="C7578" s="38">
        <v>-57.405475889999998</v>
      </c>
      <c r="D7578" s="38">
        <v>0.39674165844917297</v>
      </c>
      <c r="E7578" s="38">
        <v>0.39674165844917297</v>
      </c>
      <c r="F7578" s="38">
        <v>25</v>
      </c>
    </row>
    <row r="7579" spans="1:6" x14ac:dyDescent="0.35">
      <c r="A7579" s="37" t="s">
        <v>2431</v>
      </c>
      <c r="B7579" s="38">
        <v>-38.101941009999997</v>
      </c>
      <c r="C7579" s="38">
        <v>-62.22124058</v>
      </c>
      <c r="D7579" s="38">
        <v>0.21735017001628881</v>
      </c>
      <c r="E7579" s="38">
        <v>0.2226186684871975</v>
      </c>
      <c r="F7579" s="38"/>
    </row>
    <row r="7580" spans="1:6" x14ac:dyDescent="0.35">
      <c r="A7580" s="37" t="s">
        <v>11759</v>
      </c>
      <c r="B7580" s="38">
        <v>-38.104033430000001</v>
      </c>
      <c r="C7580" s="38">
        <v>-62.21918419</v>
      </c>
      <c r="D7580" s="38">
        <v>0.22640565037727359</v>
      </c>
      <c r="E7580" s="38">
        <v>0.2229040341602789</v>
      </c>
      <c r="F7580" s="38">
        <v>27.777777777777779</v>
      </c>
    </row>
    <row r="7581" spans="1:6" x14ac:dyDescent="0.35">
      <c r="A7581" s="37" t="s">
        <v>11760</v>
      </c>
      <c r="B7581" s="38">
        <v>-38.205515239999997</v>
      </c>
      <c r="C7581" s="38">
        <v>-61.76955375</v>
      </c>
      <c r="D7581" s="38">
        <v>0.32067358493804932</v>
      </c>
      <c r="E7581" s="38">
        <v>0.34668828233292232</v>
      </c>
      <c r="F7581" s="38">
        <v>12.5</v>
      </c>
    </row>
    <row r="7582" spans="1:6" x14ac:dyDescent="0.35">
      <c r="A7582" s="37" t="s">
        <v>11761</v>
      </c>
      <c r="B7582" s="38">
        <v>-38.099660479999997</v>
      </c>
      <c r="C7582" s="38">
        <v>-62.217684689999999</v>
      </c>
      <c r="D7582" s="38">
        <v>0.21735017001628881</v>
      </c>
      <c r="E7582" s="38">
        <v>0.21542965934464811</v>
      </c>
      <c r="F7582" s="38"/>
    </row>
    <row r="7583" spans="1:6" x14ac:dyDescent="0.35">
      <c r="A7583" s="37" t="s">
        <v>11762</v>
      </c>
      <c r="B7583" s="38">
        <v>-38.101764170000003</v>
      </c>
      <c r="C7583" s="38">
        <v>-62.224918340000002</v>
      </c>
      <c r="D7583" s="38">
        <v>0.22950279712676999</v>
      </c>
      <c r="E7583" s="38">
        <v>0.23559427605225489</v>
      </c>
      <c r="F7583" s="38"/>
    </row>
    <row r="7584" spans="1:6" x14ac:dyDescent="0.35">
      <c r="A7584" s="37" t="s">
        <v>11763</v>
      </c>
      <c r="B7584" s="38">
        <v>-38.101460039999999</v>
      </c>
      <c r="C7584" s="38">
        <v>-62.221417789999997</v>
      </c>
      <c r="D7584" s="38">
        <v>0.21735017001628881</v>
      </c>
      <c r="E7584" s="38">
        <v>0.22075609822531</v>
      </c>
      <c r="F7584" s="38">
        <v>21.383647798742139</v>
      </c>
    </row>
    <row r="7585" spans="1:6" x14ac:dyDescent="0.35">
      <c r="A7585" s="37" t="s">
        <v>11764</v>
      </c>
      <c r="B7585" s="38">
        <v>-38.204779189999996</v>
      </c>
      <c r="C7585" s="38">
        <v>-61.76818523</v>
      </c>
      <c r="D7585" s="38">
        <v>0.37882408499717712</v>
      </c>
      <c r="E7585" s="38">
        <v>0.36199104550637701</v>
      </c>
      <c r="F7585" s="38">
        <v>32</v>
      </c>
    </row>
    <row r="7586" spans="1:6" x14ac:dyDescent="0.35">
      <c r="A7586" s="37" t="s">
        <v>11765</v>
      </c>
      <c r="B7586" s="38">
        <v>-38.139895369999998</v>
      </c>
      <c r="C7586" s="38">
        <v>-61.795171119999999</v>
      </c>
      <c r="D7586" s="38">
        <v>0.2715890109539032</v>
      </c>
      <c r="E7586" s="38">
        <v>0.26058795551459002</v>
      </c>
      <c r="F7586" s="38">
        <v>25.225225225225223</v>
      </c>
    </row>
    <row r="7587" spans="1:6" x14ac:dyDescent="0.35">
      <c r="A7587" s="37" t="s">
        <v>11766</v>
      </c>
      <c r="B7587" s="38">
        <v>-38.336118020000001</v>
      </c>
      <c r="C7587" s="38">
        <v>-62.643557299999998</v>
      </c>
      <c r="D7587" s="38">
        <v>0.17441549897193909</v>
      </c>
      <c r="E7587" s="38">
        <v>0.17889882318484479</v>
      </c>
      <c r="F7587" s="38">
        <v>40</v>
      </c>
    </row>
    <row r="7588" spans="1:6" x14ac:dyDescent="0.35">
      <c r="A7588" s="37" t="s">
        <v>11767</v>
      </c>
      <c r="B7588" s="38">
        <v>-38.109278809999999</v>
      </c>
      <c r="C7588" s="38">
        <v>-62.224257899999998</v>
      </c>
      <c r="D7588" s="38">
        <v>0.24877506494522089</v>
      </c>
      <c r="E7588" s="38">
        <v>0.25013419737418491</v>
      </c>
      <c r="F7588" s="38">
        <v>25.396825396825395</v>
      </c>
    </row>
    <row r="7589" spans="1:6" x14ac:dyDescent="0.35">
      <c r="A7589" s="37" t="s">
        <v>11768</v>
      </c>
      <c r="B7589" s="38">
        <v>-38.086801850000001</v>
      </c>
      <c r="C7589" s="38">
        <v>-61.931513219999999</v>
      </c>
      <c r="D7589" s="38">
        <v>0.18900555372238159</v>
      </c>
      <c r="E7589" s="38">
        <v>0.18481628070859349</v>
      </c>
      <c r="F7589" s="38">
        <v>15.151515151515152</v>
      </c>
    </row>
    <row r="7590" spans="1:6" x14ac:dyDescent="0.35">
      <c r="A7590" s="37" t="s">
        <v>11769</v>
      </c>
      <c r="B7590" s="38">
        <v>-38.093583150000001</v>
      </c>
      <c r="C7590" s="38">
        <v>-62.225921800000002</v>
      </c>
      <c r="D7590" s="38">
        <v>0.2329806387424469</v>
      </c>
      <c r="E7590" s="38">
        <v>0.23562799890836081</v>
      </c>
      <c r="F7590" s="38">
        <v>31.578947368421051</v>
      </c>
    </row>
    <row r="7591" spans="1:6" x14ac:dyDescent="0.35">
      <c r="A7591" s="37" t="s">
        <v>11770</v>
      </c>
      <c r="B7591" s="38">
        <v>-38.112337580000002</v>
      </c>
      <c r="C7591" s="38">
        <v>-62.220923839999998</v>
      </c>
      <c r="D7591" s="38">
        <v>0.22206899523735049</v>
      </c>
      <c r="E7591" s="38">
        <v>0.23681307936969559</v>
      </c>
      <c r="F7591" s="38">
        <v>11.702127659574469</v>
      </c>
    </row>
    <row r="7592" spans="1:6" x14ac:dyDescent="0.35">
      <c r="A7592" s="37" t="s">
        <v>11771</v>
      </c>
      <c r="B7592" s="38">
        <v>-38.102239679999997</v>
      </c>
      <c r="C7592" s="38">
        <v>-62.220747279999998</v>
      </c>
      <c r="D7592" s="38">
        <v>0.21735017001628881</v>
      </c>
      <c r="E7592" s="38">
        <v>0.22164498511198399</v>
      </c>
      <c r="F7592" s="38">
        <v>12.903225806451612</v>
      </c>
    </row>
    <row r="7593" spans="1:6" x14ac:dyDescent="0.35">
      <c r="A7593" s="37" t="s">
        <v>11772</v>
      </c>
      <c r="B7593" s="38">
        <v>-38.133861430000003</v>
      </c>
      <c r="C7593" s="38">
        <v>-61.793263600000003</v>
      </c>
      <c r="D7593" s="38">
        <v>0.2378885596990585</v>
      </c>
      <c r="E7593" s="38">
        <v>0.2380510792136192</v>
      </c>
      <c r="F7593" s="38">
        <v>20.454545454545457</v>
      </c>
    </row>
    <row r="7594" spans="1:6" x14ac:dyDescent="0.35">
      <c r="A7594" s="37" t="s">
        <v>11773</v>
      </c>
      <c r="B7594" s="38">
        <v>-38.101658069999999</v>
      </c>
      <c r="C7594" s="38">
        <v>-62.224938539999997</v>
      </c>
      <c r="D7594" s="38">
        <v>0.22950279712676999</v>
      </c>
      <c r="E7594" s="38">
        <v>0.2335209854775005</v>
      </c>
      <c r="F7594" s="38">
        <v>16.025641025641026</v>
      </c>
    </row>
    <row r="7595" spans="1:6" x14ac:dyDescent="0.35">
      <c r="A7595" s="37" t="s">
        <v>11774</v>
      </c>
      <c r="B7595" s="38">
        <v>-38.337082639999998</v>
      </c>
      <c r="C7595" s="38">
        <v>-62.642830199999999</v>
      </c>
      <c r="D7595" s="38">
        <v>0.18470077216625211</v>
      </c>
      <c r="E7595" s="38">
        <v>0.17955813556909561</v>
      </c>
      <c r="F7595" s="38">
        <v>10</v>
      </c>
    </row>
    <row r="7596" spans="1:6" x14ac:dyDescent="0.35">
      <c r="A7596" s="37" t="s">
        <v>11775</v>
      </c>
      <c r="B7596" s="38">
        <v>-38.102227990000003</v>
      </c>
      <c r="C7596" s="38">
        <v>-62.221039670000003</v>
      </c>
      <c r="D7596" s="38">
        <v>0.21735017001628881</v>
      </c>
      <c r="E7596" s="38">
        <v>0.22316683909377541</v>
      </c>
      <c r="F7596" s="38"/>
    </row>
    <row r="7597" spans="1:6" x14ac:dyDescent="0.35">
      <c r="A7597" s="37" t="s">
        <v>11776</v>
      </c>
      <c r="B7597" s="38">
        <v>-38.101836849999998</v>
      </c>
      <c r="C7597" s="38">
        <v>-62.22129194</v>
      </c>
      <c r="D7597" s="38">
        <v>0.21735017001628881</v>
      </c>
      <c r="E7597" s="38">
        <v>0.22238036637243469</v>
      </c>
      <c r="F7597" s="38">
        <v>16.91919191919192</v>
      </c>
    </row>
    <row r="7598" spans="1:6" x14ac:dyDescent="0.35">
      <c r="A7598" s="37" t="s">
        <v>11777</v>
      </c>
      <c r="B7598" s="38">
        <v>-38.205833509999998</v>
      </c>
      <c r="C7598" s="38">
        <v>-61.769675450000001</v>
      </c>
      <c r="D7598" s="38">
        <v>0.32067358493804932</v>
      </c>
      <c r="E7598" s="38">
        <v>0.34651825163099498</v>
      </c>
      <c r="F7598" s="38">
        <v>37.391304347826086</v>
      </c>
    </row>
    <row r="7599" spans="1:6" x14ac:dyDescent="0.35">
      <c r="A7599" s="37" t="s">
        <v>11778</v>
      </c>
      <c r="B7599" s="38">
        <v>-38.291315050000001</v>
      </c>
      <c r="C7599" s="38">
        <v>-62.207748019999997</v>
      </c>
      <c r="D7599" s="38">
        <v>0.36188343167304993</v>
      </c>
      <c r="E7599" s="38">
        <v>0.36447586119174957</v>
      </c>
      <c r="F7599" s="38">
        <v>20</v>
      </c>
    </row>
    <row r="7600" spans="1:6" x14ac:dyDescent="0.35">
      <c r="A7600" s="37" t="s">
        <v>11779</v>
      </c>
      <c r="B7600" s="38">
        <v>-38.139831399999998</v>
      </c>
      <c r="C7600" s="38">
        <v>-61.796756289999998</v>
      </c>
      <c r="D7600" s="38">
        <v>0.2614302933216095</v>
      </c>
      <c r="E7600" s="38">
        <v>0.26410364006694992</v>
      </c>
      <c r="F7600" s="38">
        <v>28.037383177570092</v>
      </c>
    </row>
    <row r="7601" spans="1:6" x14ac:dyDescent="0.35">
      <c r="A7601" s="37" t="s">
        <v>11780</v>
      </c>
      <c r="B7601" s="38">
        <v>-38.147318589999998</v>
      </c>
      <c r="C7601" s="38">
        <v>-62.089848009999997</v>
      </c>
      <c r="D7601" s="38">
        <v>0.22932401299476621</v>
      </c>
      <c r="E7601" s="38">
        <v>0.2246936499267011</v>
      </c>
      <c r="F7601" s="38">
        <v>12.5</v>
      </c>
    </row>
    <row r="7602" spans="1:6" x14ac:dyDescent="0.35">
      <c r="A7602" s="37" t="s">
        <v>11781</v>
      </c>
      <c r="B7602" s="38">
        <v>-38.344695590000001</v>
      </c>
      <c r="C7602" s="38">
        <v>-61.801335559999998</v>
      </c>
      <c r="D7602" s="38">
        <v>0.41225597262382507</v>
      </c>
      <c r="E7602" s="38">
        <v>0.4114627469527094</v>
      </c>
      <c r="F7602" s="38">
        <v>20</v>
      </c>
    </row>
    <row r="7603" spans="1:6" x14ac:dyDescent="0.35">
      <c r="A7603" s="37" t="s">
        <v>11782</v>
      </c>
      <c r="B7603" s="38">
        <v>-38.195341970000001</v>
      </c>
      <c r="C7603" s="38">
        <v>-62.688216130000001</v>
      </c>
      <c r="D7603" s="38">
        <v>0.16724398732185361</v>
      </c>
      <c r="E7603" s="38">
        <v>0.16724398732185361</v>
      </c>
      <c r="F7603" s="38">
        <v>0</v>
      </c>
    </row>
    <row r="7604" spans="1:6" x14ac:dyDescent="0.35">
      <c r="A7604" s="37" t="s">
        <v>11783</v>
      </c>
      <c r="B7604" s="38">
        <v>-38.053497149999998</v>
      </c>
      <c r="C7604" s="38">
        <v>-62.135510740000001</v>
      </c>
      <c r="D7604" s="38">
        <v>0.2289855629205704</v>
      </c>
      <c r="E7604" s="38">
        <v>0.2289855629205704</v>
      </c>
      <c r="F7604" s="38">
        <v>18.75</v>
      </c>
    </row>
    <row r="7605" spans="1:6" x14ac:dyDescent="0.35">
      <c r="A7605" s="37" t="s">
        <v>11784</v>
      </c>
      <c r="B7605" s="38">
        <v>-38.221750350000001</v>
      </c>
      <c r="C7605" s="38">
        <v>-62.411202930000002</v>
      </c>
      <c r="D7605" s="38">
        <v>0.1933089196681976</v>
      </c>
      <c r="E7605" s="38">
        <v>0.22304562479257581</v>
      </c>
      <c r="F7605" s="38">
        <v>0</v>
      </c>
    </row>
    <row r="7606" spans="1:6" x14ac:dyDescent="0.35">
      <c r="A7606" s="37" t="s">
        <v>11785</v>
      </c>
      <c r="B7606" s="38">
        <v>-38.243173030000001</v>
      </c>
      <c r="C7606" s="38">
        <v>-62.269413200000002</v>
      </c>
      <c r="D7606" s="38">
        <v>0.40101981163024902</v>
      </c>
      <c r="E7606" s="38">
        <v>0.40101981163024902</v>
      </c>
      <c r="F7606" s="38">
        <v>0</v>
      </c>
    </row>
    <row r="7607" spans="1:6" x14ac:dyDescent="0.35">
      <c r="A7607" s="37" t="s">
        <v>11786</v>
      </c>
      <c r="B7607" s="38">
        <v>-38.020837849999999</v>
      </c>
      <c r="C7607" s="38">
        <v>-62.74543182</v>
      </c>
      <c r="D7607" s="38">
        <v>0.43305516242980963</v>
      </c>
      <c r="E7607" s="38">
        <v>0.43305516242980963</v>
      </c>
      <c r="F7607" s="38">
        <v>16.666666666666664</v>
      </c>
    </row>
    <row r="7608" spans="1:6" x14ac:dyDescent="0.35">
      <c r="A7608" s="37" t="s">
        <v>11787</v>
      </c>
      <c r="B7608" s="38">
        <v>-38.07837078</v>
      </c>
      <c r="C7608" s="38">
        <v>-61.927544449999999</v>
      </c>
      <c r="D7608" s="38">
        <v>0.172092005610466</v>
      </c>
      <c r="E7608" s="38">
        <v>0.17717245341958229</v>
      </c>
      <c r="F7608" s="38">
        <v>13.23529411764706</v>
      </c>
    </row>
    <row r="7609" spans="1:6" x14ac:dyDescent="0.35">
      <c r="A7609" s="37" t="s">
        <v>11788</v>
      </c>
      <c r="B7609" s="38">
        <v>-38.33644494</v>
      </c>
      <c r="C7609" s="38">
        <v>-62.643363049999998</v>
      </c>
      <c r="D7609" s="38">
        <v>0.17441549897193909</v>
      </c>
      <c r="E7609" s="38">
        <v>0.17941914539079409</v>
      </c>
      <c r="F7609" s="38">
        <v>8</v>
      </c>
    </row>
    <row r="7610" spans="1:6" x14ac:dyDescent="0.35">
      <c r="A7610" s="37" t="s">
        <v>11789</v>
      </c>
      <c r="B7610" s="38">
        <v>-38.413161289999998</v>
      </c>
      <c r="C7610" s="38">
        <v>-62.794370690000001</v>
      </c>
      <c r="D7610" s="38">
        <v>0.36933586001396179</v>
      </c>
      <c r="E7610" s="38">
        <v>0.36933586001396179</v>
      </c>
      <c r="F7610" s="38">
        <v>0</v>
      </c>
    </row>
    <row r="7611" spans="1:6" x14ac:dyDescent="0.35">
      <c r="A7611" s="37" t="s">
        <v>11790</v>
      </c>
      <c r="B7611" s="38">
        <v>-38.474308139999998</v>
      </c>
      <c r="C7611" s="38">
        <v>-62.647136799999998</v>
      </c>
      <c r="D7611" s="38">
        <v>0.42558875679969788</v>
      </c>
      <c r="E7611" s="38">
        <v>0.42558875679969788</v>
      </c>
      <c r="F7611" s="38">
        <v>33.333333333333329</v>
      </c>
    </row>
    <row r="7612" spans="1:6" x14ac:dyDescent="0.35">
      <c r="A7612" s="37" t="s">
        <v>11791</v>
      </c>
      <c r="B7612" s="38">
        <v>-38.101789539999999</v>
      </c>
      <c r="C7612" s="38">
        <v>-62.225144950000001</v>
      </c>
      <c r="D7612" s="38">
        <v>0.22950279712676999</v>
      </c>
      <c r="E7612" s="38">
        <v>0.2353136943359124</v>
      </c>
      <c r="F7612" s="38">
        <v>21.818181818181817</v>
      </c>
    </row>
    <row r="7613" spans="1:6" x14ac:dyDescent="0.35">
      <c r="A7613" s="37" t="s">
        <v>11792</v>
      </c>
      <c r="B7613" s="38">
        <v>-35.979962819999997</v>
      </c>
      <c r="C7613" s="38">
        <v>-62.732065800000001</v>
      </c>
      <c r="D7613" s="38">
        <v>0.24848303198814389</v>
      </c>
      <c r="E7613" s="38">
        <v>0.21591287510735649</v>
      </c>
      <c r="F7613" s="38"/>
    </row>
    <row r="7614" spans="1:6" x14ac:dyDescent="0.35">
      <c r="A7614" s="37" t="s">
        <v>2435</v>
      </c>
      <c r="B7614" s="38">
        <v>-35.971039330000004</v>
      </c>
      <c r="C7614" s="38">
        <v>-62.7454739</v>
      </c>
      <c r="D7614" s="38">
        <v>0.32355621457099909</v>
      </c>
      <c r="E7614" s="38">
        <v>0.31655009914385651</v>
      </c>
      <c r="F7614" s="38"/>
    </row>
    <row r="7615" spans="1:6" x14ac:dyDescent="0.35">
      <c r="A7615" s="37" t="s">
        <v>2437</v>
      </c>
      <c r="B7615" s="38">
        <v>-36.280080220000002</v>
      </c>
      <c r="C7615" s="38">
        <v>-62.548834659999997</v>
      </c>
      <c r="D7615" s="38">
        <v>0.246962234377861</v>
      </c>
      <c r="E7615" s="38">
        <v>0.28939821860856479</v>
      </c>
      <c r="F7615" s="38"/>
    </row>
    <row r="7616" spans="1:6" x14ac:dyDescent="0.35">
      <c r="A7616" s="37" t="s">
        <v>2438</v>
      </c>
      <c r="B7616" s="38">
        <v>-35.964123110000003</v>
      </c>
      <c r="C7616" s="38">
        <v>-62.735746910000003</v>
      </c>
      <c r="D7616" s="38">
        <v>0.27351823449134832</v>
      </c>
      <c r="E7616" s="38">
        <v>0.27118172104421417</v>
      </c>
      <c r="F7616" s="38"/>
    </row>
    <row r="7617" spans="1:6" x14ac:dyDescent="0.35">
      <c r="A7617" s="37" t="s">
        <v>2436</v>
      </c>
      <c r="B7617" s="38">
        <v>-35.964042079999999</v>
      </c>
      <c r="C7617" s="38">
        <v>-62.735762250000001</v>
      </c>
      <c r="D7617" s="38">
        <v>0.27351823449134832</v>
      </c>
      <c r="E7617" s="38">
        <v>0.27253465197588272</v>
      </c>
      <c r="F7617" s="38"/>
    </row>
    <row r="7618" spans="1:6" x14ac:dyDescent="0.35">
      <c r="A7618" s="37" t="s">
        <v>11793</v>
      </c>
      <c r="B7618" s="38">
        <v>-35.959039240000003</v>
      </c>
      <c r="C7618" s="38">
        <v>-62.737884739999998</v>
      </c>
      <c r="D7618" s="38">
        <v>0.3622649610042572</v>
      </c>
      <c r="E7618" s="38">
        <v>0.34889749106433648</v>
      </c>
      <c r="F7618" s="38">
        <v>20</v>
      </c>
    </row>
    <row r="7619" spans="1:6" x14ac:dyDescent="0.35">
      <c r="A7619" s="37" t="s">
        <v>11794</v>
      </c>
      <c r="B7619" s="38">
        <v>-35.958818899999997</v>
      </c>
      <c r="C7619" s="38">
        <v>-62.737980980000003</v>
      </c>
      <c r="D7619" s="38">
        <v>0.3622649610042572</v>
      </c>
      <c r="E7619" s="38">
        <v>0.35071725437515661</v>
      </c>
      <c r="F7619" s="38">
        <v>0</v>
      </c>
    </row>
    <row r="7620" spans="1:6" x14ac:dyDescent="0.35">
      <c r="A7620" s="37" t="s">
        <v>11795</v>
      </c>
      <c r="B7620" s="38">
        <v>-36.275083199999997</v>
      </c>
      <c r="C7620" s="38">
        <v>-62.549991859999999</v>
      </c>
      <c r="D7620" s="38">
        <v>0.36171871423721308</v>
      </c>
      <c r="E7620" s="38">
        <v>0.33582915679404612</v>
      </c>
      <c r="F7620" s="38">
        <v>28.571428571428569</v>
      </c>
    </row>
    <row r="7621" spans="1:6" x14ac:dyDescent="0.35">
      <c r="A7621" s="37" t="s">
        <v>11796</v>
      </c>
      <c r="B7621" s="38">
        <v>-36.01879306</v>
      </c>
      <c r="C7621" s="38">
        <v>-62.749735149999999</v>
      </c>
      <c r="D7621" s="38">
        <v>0.28070807456970209</v>
      </c>
      <c r="E7621" s="38">
        <v>0.29582363367080688</v>
      </c>
      <c r="F7621" s="38">
        <v>0</v>
      </c>
    </row>
    <row r="7622" spans="1:6" x14ac:dyDescent="0.35">
      <c r="A7622" s="37" t="s">
        <v>11797</v>
      </c>
      <c r="B7622" s="38">
        <v>-35.973226769999997</v>
      </c>
      <c r="C7622" s="38">
        <v>-62.73056914</v>
      </c>
      <c r="D7622" s="38">
        <v>0.15396139025688171</v>
      </c>
      <c r="E7622" s="38">
        <v>0.16359958756301141</v>
      </c>
      <c r="F7622" s="38">
        <v>39.705882352941174</v>
      </c>
    </row>
    <row r="7623" spans="1:6" x14ac:dyDescent="0.35">
      <c r="A7623" s="37" t="s">
        <v>11798</v>
      </c>
      <c r="B7623" s="38">
        <v>-35.974643489999998</v>
      </c>
      <c r="C7623" s="38">
        <v>-62.733371480000002</v>
      </c>
      <c r="D7623" s="38">
        <v>0.170154869556427</v>
      </c>
      <c r="E7623" s="38">
        <v>0.17018785985077131</v>
      </c>
      <c r="F7623" s="38"/>
    </row>
    <row r="7624" spans="1:6" x14ac:dyDescent="0.35">
      <c r="A7624" s="37" t="s">
        <v>11799</v>
      </c>
      <c r="B7624" s="38">
        <v>-36.277630049999999</v>
      </c>
      <c r="C7624" s="38">
        <v>-62.544949129999999</v>
      </c>
      <c r="D7624" s="38">
        <v>0.27236565947532648</v>
      </c>
      <c r="E7624" s="38">
        <v>0.31521845105532048</v>
      </c>
      <c r="F7624" s="38"/>
    </row>
    <row r="7625" spans="1:6" x14ac:dyDescent="0.35">
      <c r="A7625" s="37" t="s">
        <v>11800</v>
      </c>
      <c r="B7625" s="38">
        <v>-35.966748459999998</v>
      </c>
      <c r="C7625" s="38">
        <v>-62.731333820000003</v>
      </c>
      <c r="D7625" s="38">
        <v>0.23947158455848691</v>
      </c>
      <c r="E7625" s="38">
        <v>0.24281990257176489</v>
      </c>
      <c r="F7625" s="38"/>
    </row>
    <row r="7626" spans="1:6" x14ac:dyDescent="0.35">
      <c r="A7626" s="37" t="s">
        <v>11801</v>
      </c>
      <c r="B7626" s="38">
        <v>-35.97851618</v>
      </c>
      <c r="C7626" s="38">
        <v>-62.74051025</v>
      </c>
      <c r="D7626" s="38">
        <v>0.1899171769618988</v>
      </c>
      <c r="E7626" s="38">
        <v>0.18626151647832659</v>
      </c>
      <c r="F7626" s="38"/>
    </row>
    <row r="7627" spans="1:6" x14ac:dyDescent="0.35">
      <c r="A7627" s="37" t="s">
        <v>11802</v>
      </c>
      <c r="B7627" s="38">
        <v>-35.971900359999999</v>
      </c>
      <c r="C7627" s="38">
        <v>-62.73820276</v>
      </c>
      <c r="D7627" s="38">
        <v>0.2457171231508255</v>
      </c>
      <c r="E7627" s="38">
        <v>0.23349054942005559</v>
      </c>
      <c r="F7627" s="38">
        <v>22.222222222222221</v>
      </c>
    </row>
    <row r="7628" spans="1:6" x14ac:dyDescent="0.35">
      <c r="A7628" s="37" t="s">
        <v>11803</v>
      </c>
      <c r="B7628" s="38">
        <v>-35.973085230000002</v>
      </c>
      <c r="C7628" s="38">
        <v>-62.72885849</v>
      </c>
      <c r="D7628" s="38">
        <v>0.17479684948921201</v>
      </c>
      <c r="E7628" s="38">
        <v>0.1680453804632028</v>
      </c>
      <c r="F7628" s="38">
        <v>32.954545454545453</v>
      </c>
    </row>
    <row r="7629" spans="1:6" x14ac:dyDescent="0.35">
      <c r="A7629" s="37" t="s">
        <v>11804</v>
      </c>
      <c r="B7629" s="38">
        <v>-36.275234779999998</v>
      </c>
      <c r="C7629" s="38">
        <v>-62.548893919999998</v>
      </c>
      <c r="D7629" s="38">
        <v>0.36171871423721308</v>
      </c>
      <c r="E7629" s="38">
        <v>0.34779978974869369</v>
      </c>
      <c r="F7629" s="38">
        <v>25.925925925925924</v>
      </c>
    </row>
    <row r="7630" spans="1:6" x14ac:dyDescent="0.35">
      <c r="A7630" s="37" t="s">
        <v>11805</v>
      </c>
      <c r="B7630" s="38">
        <v>-35.851701869999999</v>
      </c>
      <c r="C7630" s="38">
        <v>-62.51142651</v>
      </c>
      <c r="D7630" s="38">
        <v>0.28221946954727167</v>
      </c>
      <c r="E7630" s="38">
        <v>0.28844184109142851</v>
      </c>
      <c r="F7630" s="38">
        <v>24.528301886792452</v>
      </c>
    </row>
    <row r="7631" spans="1:6" x14ac:dyDescent="0.35">
      <c r="A7631" s="37" t="s">
        <v>11806</v>
      </c>
      <c r="B7631" s="38">
        <v>-35.959175960000003</v>
      </c>
      <c r="C7631" s="38">
        <v>-62.745306169999999</v>
      </c>
      <c r="D7631" s="38">
        <v>0.3444722592830658</v>
      </c>
      <c r="E7631" s="38">
        <v>0.34447220853857091</v>
      </c>
      <c r="F7631" s="38">
        <v>44.036697247706428</v>
      </c>
    </row>
    <row r="7632" spans="1:6" x14ac:dyDescent="0.35">
      <c r="A7632" s="37" t="s">
        <v>11807</v>
      </c>
      <c r="B7632" s="38">
        <v>-35.967846119999997</v>
      </c>
      <c r="C7632" s="38">
        <v>-62.719422999999999</v>
      </c>
      <c r="D7632" s="38">
        <v>0.21824538707733149</v>
      </c>
      <c r="E7632" s="38">
        <v>0.24201433870353201</v>
      </c>
      <c r="F7632" s="38">
        <v>42</v>
      </c>
    </row>
    <row r="7633" spans="1:6" x14ac:dyDescent="0.35">
      <c r="A7633" s="37" t="s">
        <v>11808</v>
      </c>
      <c r="B7633" s="38">
        <v>-35.985907920000002</v>
      </c>
      <c r="C7633" s="38">
        <v>-62.737579179999997</v>
      </c>
      <c r="D7633" s="38">
        <v>0.25321477651596069</v>
      </c>
      <c r="E7633" s="38">
        <v>0.23830733056131159</v>
      </c>
      <c r="F7633" s="38">
        <v>43.02325581395349</v>
      </c>
    </row>
    <row r="7634" spans="1:6" x14ac:dyDescent="0.35">
      <c r="A7634" s="37" t="s">
        <v>11809</v>
      </c>
      <c r="B7634" s="38">
        <v>-35.978988659999999</v>
      </c>
      <c r="C7634" s="38">
        <v>-62.74855067</v>
      </c>
      <c r="D7634" s="38">
        <v>0.2925020158290863</v>
      </c>
      <c r="E7634" s="38">
        <v>0.30136404304127951</v>
      </c>
      <c r="F7634" s="38">
        <v>43.636363636363633</v>
      </c>
    </row>
    <row r="7635" spans="1:6" x14ac:dyDescent="0.35">
      <c r="A7635" s="37" t="s">
        <v>11810</v>
      </c>
      <c r="B7635" s="38">
        <v>-35.98062444</v>
      </c>
      <c r="C7635" s="38">
        <v>-62.720631410000003</v>
      </c>
      <c r="D7635" s="38">
        <v>0.16632601618766779</v>
      </c>
      <c r="E7635" s="38">
        <v>0.1839415109471271</v>
      </c>
      <c r="F7635" s="38">
        <v>34.482758620689658</v>
      </c>
    </row>
    <row r="7636" spans="1:6" x14ac:dyDescent="0.35">
      <c r="A7636" s="37" t="s">
        <v>11811</v>
      </c>
      <c r="B7636" s="38">
        <v>-36.145922990000003</v>
      </c>
      <c r="C7636" s="38">
        <v>-62.531838110000002</v>
      </c>
      <c r="D7636" s="38">
        <v>0.40509578585624689</v>
      </c>
      <c r="E7636" s="38">
        <v>0.40509578585624689</v>
      </c>
      <c r="F7636" s="38">
        <v>14.285714285714285</v>
      </c>
    </row>
    <row r="7637" spans="1:6" x14ac:dyDescent="0.35">
      <c r="A7637" s="37" t="s">
        <v>11812</v>
      </c>
      <c r="B7637" s="38">
        <v>-36.211464390000003</v>
      </c>
      <c r="C7637" s="38">
        <v>-62.403348880000003</v>
      </c>
      <c r="D7637" s="38">
        <v>0.36433461308479309</v>
      </c>
      <c r="E7637" s="38">
        <v>0.35401657706982381</v>
      </c>
      <c r="F7637" s="38">
        <v>40</v>
      </c>
    </row>
    <row r="7638" spans="1:6" x14ac:dyDescent="0.35">
      <c r="A7638" s="37" t="s">
        <v>11813</v>
      </c>
      <c r="B7638" s="38">
        <v>-36.361518169999997</v>
      </c>
      <c r="C7638" s="38">
        <v>-62.356978439999999</v>
      </c>
      <c r="D7638" s="38">
        <v>0.48276090621948242</v>
      </c>
      <c r="E7638" s="38">
        <v>0.47016958186500951</v>
      </c>
      <c r="F7638" s="38">
        <v>40</v>
      </c>
    </row>
    <row r="7639" spans="1:6" x14ac:dyDescent="0.35">
      <c r="A7639" s="37" t="s">
        <v>11814</v>
      </c>
      <c r="B7639" s="38">
        <v>-35.967949330000003</v>
      </c>
      <c r="C7639" s="38">
        <v>-62.748555289999999</v>
      </c>
      <c r="D7639" s="38">
        <v>0.38220089673995972</v>
      </c>
      <c r="E7639" s="38">
        <v>0.37124775663802501</v>
      </c>
      <c r="F7639" s="38">
        <v>41.666666666666671</v>
      </c>
    </row>
    <row r="7640" spans="1:6" x14ac:dyDescent="0.35">
      <c r="A7640" s="37" t="s">
        <v>11815</v>
      </c>
      <c r="B7640" s="38">
        <v>-36.05678322</v>
      </c>
      <c r="C7640" s="38">
        <v>-63.096149019999999</v>
      </c>
      <c r="D7640" s="38">
        <v>0.3713642954826355</v>
      </c>
      <c r="E7640" s="38">
        <v>0.3713642954826355</v>
      </c>
      <c r="F7640" s="38">
        <v>10</v>
      </c>
    </row>
    <row r="7641" spans="1:6" x14ac:dyDescent="0.35">
      <c r="A7641" s="37" t="s">
        <v>11816</v>
      </c>
      <c r="B7641" s="38">
        <v>-35.97873543</v>
      </c>
      <c r="C7641" s="38">
        <v>-62.739796980000001</v>
      </c>
      <c r="D7641" s="38">
        <v>0.1899171769618988</v>
      </c>
      <c r="E7641" s="38">
        <v>0.18057110367549789</v>
      </c>
      <c r="F7641" s="38">
        <v>12.5</v>
      </c>
    </row>
    <row r="7642" spans="1:6" x14ac:dyDescent="0.35">
      <c r="A7642" s="37" t="s">
        <v>11817</v>
      </c>
      <c r="B7642" s="38">
        <v>-36.27744139</v>
      </c>
      <c r="C7642" s="38">
        <v>-62.537510869999998</v>
      </c>
      <c r="D7642" s="38">
        <v>0.32895082235336298</v>
      </c>
      <c r="E7642" s="38">
        <v>0.31972725532556828</v>
      </c>
      <c r="F7642" s="38">
        <v>17.261904761904763</v>
      </c>
    </row>
    <row r="7643" spans="1:6" x14ac:dyDescent="0.35">
      <c r="A7643" s="37" t="s">
        <v>2445</v>
      </c>
      <c r="B7643" s="38">
        <v>-36.280196320000002</v>
      </c>
      <c r="C7643" s="38">
        <v>-62.548958689999999</v>
      </c>
      <c r="D7643" s="38">
        <v>0.246962234377861</v>
      </c>
      <c r="E7643" s="38">
        <v>0.28866261375301022</v>
      </c>
      <c r="F7643" s="38"/>
    </row>
    <row r="7644" spans="1:6" x14ac:dyDescent="0.35">
      <c r="A7644" s="37" t="s">
        <v>11818</v>
      </c>
      <c r="B7644" s="38">
        <v>-35.978350059999997</v>
      </c>
      <c r="C7644" s="38">
        <v>-62.7407088</v>
      </c>
      <c r="D7644" s="38">
        <v>0.1899171769618988</v>
      </c>
      <c r="E7644" s="38">
        <v>0.18989053865273789</v>
      </c>
      <c r="F7644" s="38">
        <v>21.891418563922944</v>
      </c>
    </row>
    <row r="7645" spans="1:6" x14ac:dyDescent="0.35">
      <c r="A7645" s="37" t="s">
        <v>11819</v>
      </c>
      <c r="B7645" s="38">
        <v>-35.978755530000001</v>
      </c>
      <c r="C7645" s="38">
        <v>-62.740431819999998</v>
      </c>
      <c r="D7645" s="38">
        <v>0.1899171769618988</v>
      </c>
      <c r="E7645" s="38">
        <v>0.18295519174756231</v>
      </c>
      <c r="F7645" s="38">
        <v>5.8568329718004337</v>
      </c>
    </row>
    <row r="7646" spans="1:6" x14ac:dyDescent="0.35">
      <c r="A7646" s="37" t="s">
        <v>11820</v>
      </c>
      <c r="B7646" s="38">
        <v>-35.965814930000001</v>
      </c>
      <c r="C7646" s="38">
        <v>-62.736303999999997</v>
      </c>
      <c r="D7646" s="38">
        <v>0.24329729378223419</v>
      </c>
      <c r="E7646" s="38">
        <v>0.26454373684368637</v>
      </c>
      <c r="F7646" s="38">
        <v>21.546961325966851</v>
      </c>
    </row>
    <row r="7647" spans="1:6" x14ac:dyDescent="0.35">
      <c r="A7647" s="37" t="s">
        <v>11821</v>
      </c>
      <c r="B7647" s="38">
        <v>-35.985033620000003</v>
      </c>
      <c r="C7647" s="38">
        <v>-62.738210500000001</v>
      </c>
      <c r="D7647" s="38">
        <v>0.1821226179599762</v>
      </c>
      <c r="E7647" s="38">
        <v>0.22602463043049759</v>
      </c>
      <c r="F7647" s="38">
        <v>23.393316195372751</v>
      </c>
    </row>
    <row r="7648" spans="1:6" x14ac:dyDescent="0.35">
      <c r="A7648" s="37" t="s">
        <v>11822</v>
      </c>
      <c r="B7648" s="38">
        <v>-35.97447468</v>
      </c>
      <c r="C7648" s="38">
        <v>-62.738568520000001</v>
      </c>
      <c r="D7648" s="38">
        <v>0.22501002252101901</v>
      </c>
      <c r="E7648" s="38">
        <v>0.22297204628184039</v>
      </c>
      <c r="F7648" s="38"/>
    </row>
    <row r="7649" spans="1:6" x14ac:dyDescent="0.35">
      <c r="A7649" s="37" t="s">
        <v>11823</v>
      </c>
      <c r="B7649" s="38">
        <v>-35.973422339999999</v>
      </c>
      <c r="C7649" s="38">
        <v>-62.729488619999998</v>
      </c>
      <c r="D7649" s="38">
        <v>0.17479684948921201</v>
      </c>
      <c r="E7649" s="38">
        <v>0.16634338113822439</v>
      </c>
      <c r="F7649" s="38">
        <v>35.882352941176471</v>
      </c>
    </row>
    <row r="7650" spans="1:6" x14ac:dyDescent="0.35">
      <c r="A7650" s="37" t="s">
        <v>11824</v>
      </c>
      <c r="B7650" s="38">
        <v>-35.972044080000003</v>
      </c>
      <c r="C7650" s="38">
        <v>-62.738099929999997</v>
      </c>
      <c r="D7650" s="38">
        <v>0.2457171231508255</v>
      </c>
      <c r="E7650" s="38">
        <v>0.23031784211977929</v>
      </c>
      <c r="F7650" s="38">
        <v>23.40823970037453</v>
      </c>
    </row>
    <row r="7651" spans="1:6" x14ac:dyDescent="0.35">
      <c r="A7651" s="37" t="s">
        <v>11825</v>
      </c>
      <c r="B7651" s="38">
        <v>-35.977313109999997</v>
      </c>
      <c r="C7651" s="38">
        <v>-62.74741092</v>
      </c>
      <c r="D7651" s="38">
        <v>0.31840640306472778</v>
      </c>
      <c r="E7651" s="38">
        <v>0.31207374600987692</v>
      </c>
      <c r="F7651" s="38">
        <v>60.204081632653065</v>
      </c>
    </row>
    <row r="7652" spans="1:6" x14ac:dyDescent="0.35">
      <c r="A7652" s="37" t="s">
        <v>11826</v>
      </c>
      <c r="B7652" s="38">
        <v>-36.277181499999998</v>
      </c>
      <c r="C7652" s="38">
        <v>-62.544469550000002</v>
      </c>
      <c r="D7652" s="38">
        <v>0.36171871423721308</v>
      </c>
      <c r="E7652" s="38">
        <v>0.31790513819769811</v>
      </c>
      <c r="F7652" s="38">
        <v>22.746781115879827</v>
      </c>
    </row>
    <row r="7653" spans="1:6" x14ac:dyDescent="0.35">
      <c r="A7653" s="37" t="s">
        <v>11827</v>
      </c>
      <c r="B7653" s="38">
        <v>-35.964000030000001</v>
      </c>
      <c r="C7653" s="38">
        <v>-62.735945510000001</v>
      </c>
      <c r="D7653" s="38">
        <v>0.27351823449134832</v>
      </c>
      <c r="E7653" s="38">
        <v>0.27344378946643128</v>
      </c>
      <c r="F7653" s="38">
        <v>35.748792270531396</v>
      </c>
    </row>
    <row r="7654" spans="1:6" x14ac:dyDescent="0.35">
      <c r="A7654" s="37" t="s">
        <v>11828</v>
      </c>
      <c r="B7654" s="38">
        <v>-36.057578929999998</v>
      </c>
      <c r="C7654" s="38">
        <v>-63.09315805</v>
      </c>
      <c r="D7654" s="38">
        <v>0.3713642954826355</v>
      </c>
      <c r="E7654" s="38">
        <v>0.3713642954826355</v>
      </c>
      <c r="F7654" s="38">
        <v>0</v>
      </c>
    </row>
    <row r="7655" spans="1:6" x14ac:dyDescent="0.35">
      <c r="A7655" s="37" t="s">
        <v>11829</v>
      </c>
      <c r="B7655" s="38">
        <v>-35.852315050000001</v>
      </c>
      <c r="C7655" s="38">
        <v>-62.510540890000001</v>
      </c>
      <c r="D7655" s="38">
        <v>0.28221946954727167</v>
      </c>
      <c r="E7655" s="38">
        <v>0.29002283042983013</v>
      </c>
      <c r="F7655" s="38">
        <v>17.75700934579439</v>
      </c>
    </row>
    <row r="7656" spans="1:6" x14ac:dyDescent="0.35">
      <c r="A7656" s="37" t="s">
        <v>11830</v>
      </c>
      <c r="B7656" s="38">
        <v>-35.977848059999999</v>
      </c>
      <c r="C7656" s="38">
        <v>-62.731410099999998</v>
      </c>
      <c r="D7656" s="38">
        <v>0.17992088198661799</v>
      </c>
      <c r="E7656" s="38">
        <v>0.20312514073318899</v>
      </c>
      <c r="F7656" s="38">
        <v>44.961240310077521</v>
      </c>
    </row>
    <row r="7657" spans="1:6" x14ac:dyDescent="0.35">
      <c r="A7657" s="37" t="s">
        <v>11831</v>
      </c>
      <c r="B7657" s="38">
        <v>-35.996926780000003</v>
      </c>
      <c r="C7657" s="38">
        <v>-62.605781720000003</v>
      </c>
      <c r="D7657" s="38">
        <v>0.35494443774223328</v>
      </c>
      <c r="E7657" s="38">
        <v>0.35494443774223328</v>
      </c>
      <c r="F7657" s="38">
        <v>0</v>
      </c>
    </row>
    <row r="7658" spans="1:6" x14ac:dyDescent="0.35">
      <c r="A7658" s="37" t="s">
        <v>11832</v>
      </c>
      <c r="B7658" s="38">
        <v>-36.130393499999997</v>
      </c>
      <c r="C7658" s="38">
        <v>-62.976956899999998</v>
      </c>
      <c r="D7658" s="38">
        <v>0.43532264232635498</v>
      </c>
      <c r="E7658" s="38">
        <v>0.43286925554275513</v>
      </c>
      <c r="F7658" s="38">
        <v>11.111111111111111</v>
      </c>
    </row>
    <row r="7659" spans="1:6" x14ac:dyDescent="0.35">
      <c r="A7659" s="37" t="s">
        <v>11833</v>
      </c>
      <c r="B7659" s="38">
        <v>-35.759486269999996</v>
      </c>
      <c r="C7659" s="38">
        <v>-62.8109544</v>
      </c>
      <c r="D7659" s="38">
        <v>0.33060455322265619</v>
      </c>
      <c r="E7659" s="38">
        <v>0.33060455322265619</v>
      </c>
      <c r="F7659" s="38">
        <v>6.666666666666667</v>
      </c>
    </row>
    <row r="7660" spans="1:6" x14ac:dyDescent="0.35">
      <c r="A7660" s="37" t="s">
        <v>11834</v>
      </c>
      <c r="B7660" s="38">
        <v>-36.203334759999997</v>
      </c>
      <c r="C7660" s="38">
        <v>-62.236080800000003</v>
      </c>
      <c r="D7660" s="38">
        <v>0.35038536787033081</v>
      </c>
      <c r="E7660" s="38">
        <v>0.35038536787033081</v>
      </c>
      <c r="F7660" s="38">
        <v>25</v>
      </c>
    </row>
    <row r="7661" spans="1:6" x14ac:dyDescent="0.35">
      <c r="A7661" s="37" t="s">
        <v>11835</v>
      </c>
      <c r="B7661" s="38">
        <v>-35.629233800000002</v>
      </c>
      <c r="C7661" s="38">
        <v>-62.707314660000002</v>
      </c>
      <c r="D7661" s="38">
        <v>0.25636518001556402</v>
      </c>
      <c r="E7661" s="38">
        <v>0.25154337286949158</v>
      </c>
      <c r="F7661" s="38">
        <v>0</v>
      </c>
    </row>
    <row r="7662" spans="1:6" x14ac:dyDescent="0.35">
      <c r="A7662" s="37" t="s">
        <v>11836</v>
      </c>
      <c r="B7662" s="38">
        <v>-36.154118619999998</v>
      </c>
      <c r="C7662" s="38">
        <v>-62.68574375</v>
      </c>
      <c r="D7662" s="38">
        <v>0.33610519766807562</v>
      </c>
      <c r="E7662" s="38">
        <v>0.32804831862449652</v>
      </c>
      <c r="F7662" s="38">
        <v>14.634146341463413</v>
      </c>
    </row>
    <row r="7663" spans="1:6" x14ac:dyDescent="0.35">
      <c r="A7663" s="37" t="s">
        <v>11837</v>
      </c>
      <c r="B7663" s="38">
        <v>-35.916202079999998</v>
      </c>
      <c r="C7663" s="38">
        <v>-62.637378640000001</v>
      </c>
      <c r="D7663" s="38">
        <v>0.4883551299571991</v>
      </c>
      <c r="E7663" s="38">
        <v>0.48720087899881248</v>
      </c>
      <c r="F7663" s="38">
        <v>33.333333333333329</v>
      </c>
    </row>
    <row r="7664" spans="1:6" x14ac:dyDescent="0.35">
      <c r="A7664" s="37" t="s">
        <v>11838</v>
      </c>
      <c r="B7664" s="38">
        <v>-36.146208129999998</v>
      </c>
      <c r="C7664" s="38">
        <v>-62.5321499</v>
      </c>
      <c r="D7664" s="38">
        <v>0.40509578585624689</v>
      </c>
      <c r="E7664" s="38">
        <v>0.40509578585624689</v>
      </c>
      <c r="F7664" s="38">
        <v>0</v>
      </c>
    </row>
    <row r="7665" spans="1:6" x14ac:dyDescent="0.35">
      <c r="A7665" s="37" t="s">
        <v>11839</v>
      </c>
      <c r="B7665" s="38">
        <v>-36.281667290000001</v>
      </c>
      <c r="C7665" s="38">
        <v>-62.549440959999998</v>
      </c>
      <c r="D7665" s="38">
        <v>0.27107620239257813</v>
      </c>
      <c r="E7665" s="38">
        <v>0.26368662466605503</v>
      </c>
      <c r="F7665" s="38">
        <v>20.444444444444446</v>
      </c>
    </row>
    <row r="7666" spans="1:6" x14ac:dyDescent="0.35">
      <c r="A7666" s="37" t="s">
        <v>11840</v>
      </c>
      <c r="B7666" s="38">
        <v>-35.656148709999997</v>
      </c>
      <c r="C7666" s="38">
        <v>-62.497752939999998</v>
      </c>
      <c r="D7666" s="38">
        <v>0.40215364098548889</v>
      </c>
      <c r="E7666" s="38">
        <v>0.40194827788754511</v>
      </c>
      <c r="F7666" s="38">
        <v>50</v>
      </c>
    </row>
    <row r="7667" spans="1:6" x14ac:dyDescent="0.35">
      <c r="A7667" s="37" t="s">
        <v>11841</v>
      </c>
      <c r="B7667" s="38">
        <v>-36.052791020000001</v>
      </c>
      <c r="C7667" s="38">
        <v>-62.875863619999997</v>
      </c>
      <c r="D7667" s="38">
        <v>0.56164592504501343</v>
      </c>
      <c r="E7667" s="38">
        <v>0.55960553413943237</v>
      </c>
      <c r="F7667" s="38">
        <v>7.6923076923076925</v>
      </c>
    </row>
    <row r="7668" spans="1:6" x14ac:dyDescent="0.35">
      <c r="A7668" s="37" t="s">
        <v>11842</v>
      </c>
      <c r="B7668" s="38">
        <v>-36.463204300000001</v>
      </c>
      <c r="C7668" s="38">
        <v>-62.485140450000003</v>
      </c>
      <c r="D7668" s="38">
        <v>0.34781098365783691</v>
      </c>
      <c r="E7668" s="38">
        <v>0.34559040085265508</v>
      </c>
      <c r="F7668" s="38">
        <v>25</v>
      </c>
    </row>
    <row r="7669" spans="1:6" x14ac:dyDescent="0.35">
      <c r="A7669" s="37" t="s">
        <v>11843</v>
      </c>
      <c r="B7669" s="38">
        <v>-35.834498979999999</v>
      </c>
      <c r="C7669" s="38">
        <v>-62.955613880000001</v>
      </c>
      <c r="D7669" s="38">
        <v>0.32708266377449041</v>
      </c>
      <c r="E7669" s="38">
        <v>0.32280660710400999</v>
      </c>
      <c r="F7669" s="38">
        <v>0</v>
      </c>
    </row>
    <row r="7670" spans="1:6" x14ac:dyDescent="0.35">
      <c r="A7670" s="37" t="s">
        <v>11844</v>
      </c>
      <c r="B7670" s="38">
        <v>-36.013326929999998</v>
      </c>
      <c r="C7670" s="38">
        <v>-62.67076471</v>
      </c>
      <c r="D7670" s="38">
        <v>0.36056992411613459</v>
      </c>
      <c r="E7670" s="38">
        <v>0.36056992411613459</v>
      </c>
      <c r="F7670" s="38">
        <v>25</v>
      </c>
    </row>
    <row r="7671" spans="1:6" x14ac:dyDescent="0.35">
      <c r="A7671" s="37" t="s">
        <v>11845</v>
      </c>
      <c r="B7671" s="38">
        <v>-35.908752970000002</v>
      </c>
      <c r="C7671" s="38">
        <v>-62.54062837</v>
      </c>
      <c r="D7671" s="38">
        <v>0.42645964026451111</v>
      </c>
      <c r="E7671" s="38">
        <v>0.42645964026451111</v>
      </c>
      <c r="F7671" s="38">
        <v>50</v>
      </c>
    </row>
    <row r="7672" spans="1:6" x14ac:dyDescent="0.35">
      <c r="A7672" s="37" t="s">
        <v>11846</v>
      </c>
      <c r="B7672" s="38">
        <v>-36.211288959999997</v>
      </c>
      <c r="C7672" s="38">
        <v>-62.403375029999999</v>
      </c>
      <c r="D7672" s="38">
        <v>0.36433461308479309</v>
      </c>
      <c r="E7672" s="38">
        <v>0.35346914592542139</v>
      </c>
      <c r="F7672" s="38">
        <v>0</v>
      </c>
    </row>
    <row r="7673" spans="1:6" x14ac:dyDescent="0.35">
      <c r="A7673" s="37" t="s">
        <v>11847</v>
      </c>
      <c r="B7673" s="38">
        <v>-35.919214459999999</v>
      </c>
      <c r="C7673" s="38">
        <v>-62.981782500000001</v>
      </c>
      <c r="D7673" s="38">
        <v>0.32708266377449041</v>
      </c>
      <c r="E7673" s="38">
        <v>0.32708266377449041</v>
      </c>
      <c r="F7673" s="38">
        <v>0</v>
      </c>
    </row>
    <row r="7674" spans="1:6" x14ac:dyDescent="0.35">
      <c r="A7674" s="37" t="s">
        <v>11848</v>
      </c>
      <c r="B7674" s="38">
        <v>-35.727519649999998</v>
      </c>
      <c r="C7674" s="38">
        <v>-62.485401520000003</v>
      </c>
      <c r="D7674" s="38">
        <v>0.24525220692157751</v>
      </c>
      <c r="E7674" s="38">
        <v>0.24525220692157751</v>
      </c>
      <c r="F7674" s="38">
        <v>0</v>
      </c>
    </row>
    <row r="7675" spans="1:6" x14ac:dyDescent="0.35">
      <c r="A7675" s="37" t="s">
        <v>11849</v>
      </c>
      <c r="B7675" s="38">
        <v>-36.255491110000001</v>
      </c>
      <c r="C7675" s="38">
        <v>-62.66859299</v>
      </c>
      <c r="D7675" s="38">
        <v>0.34027838706970209</v>
      </c>
      <c r="E7675" s="38">
        <v>0.34027838706970209</v>
      </c>
      <c r="F7675" s="38">
        <v>36.363636363636367</v>
      </c>
    </row>
    <row r="7676" spans="1:6" x14ac:dyDescent="0.35">
      <c r="A7676" s="37" t="s">
        <v>11850</v>
      </c>
      <c r="B7676" s="38">
        <v>-36.118346559999999</v>
      </c>
      <c r="C7676" s="38">
        <v>-62.223632469999998</v>
      </c>
      <c r="D7676" s="38">
        <v>0.23052060604095459</v>
      </c>
      <c r="E7676" s="38">
        <v>0.23052060604095459</v>
      </c>
      <c r="F7676" s="38">
        <v>11.111111111111111</v>
      </c>
    </row>
    <row r="7677" spans="1:6" x14ac:dyDescent="0.35">
      <c r="A7677" s="37" t="s">
        <v>11851</v>
      </c>
      <c r="B7677" s="38">
        <v>-36.177986730000001</v>
      </c>
      <c r="C7677" s="38">
        <v>-62.334214039999999</v>
      </c>
      <c r="D7677" s="38">
        <v>0.26600474119186401</v>
      </c>
      <c r="E7677" s="38">
        <v>0.26600474119186401</v>
      </c>
      <c r="F7677" s="38">
        <v>30.76923076923077</v>
      </c>
    </row>
    <row r="7678" spans="1:6" x14ac:dyDescent="0.35">
      <c r="A7678" s="37" t="s">
        <v>11852</v>
      </c>
      <c r="B7678" s="38">
        <v>-36.432557359999997</v>
      </c>
      <c r="C7678" s="38">
        <v>-62.681378270000003</v>
      </c>
      <c r="D7678" s="38">
        <v>0.42084857821464539</v>
      </c>
      <c r="E7678" s="38">
        <v>0.42084857821464539</v>
      </c>
      <c r="F7678" s="38">
        <v>15.384615384615385</v>
      </c>
    </row>
    <row r="7679" spans="1:6" x14ac:dyDescent="0.35">
      <c r="A7679" s="37" t="s">
        <v>11853</v>
      </c>
      <c r="B7679" s="38">
        <v>-35.966686129999999</v>
      </c>
      <c r="C7679" s="38">
        <v>-62.718849689999999</v>
      </c>
      <c r="D7679" s="38">
        <v>0.21821585297584531</v>
      </c>
      <c r="E7679" s="38">
        <v>0.27117101416776063</v>
      </c>
      <c r="F7679" s="38">
        <v>52.542372881355938</v>
      </c>
    </row>
    <row r="7680" spans="1:6" x14ac:dyDescent="0.35">
      <c r="A7680" s="37" t="s">
        <v>11854</v>
      </c>
      <c r="B7680" s="38">
        <v>-36.03829563</v>
      </c>
      <c r="C7680" s="38">
        <v>-62.819686760000003</v>
      </c>
      <c r="D7680" s="38">
        <v>0.51489412784576416</v>
      </c>
      <c r="E7680" s="38">
        <v>0.51489412784576416</v>
      </c>
      <c r="F7680" s="38">
        <v>45.454545454545453</v>
      </c>
    </row>
    <row r="7681" spans="1:6" x14ac:dyDescent="0.35">
      <c r="A7681" s="37" t="s">
        <v>11855</v>
      </c>
      <c r="B7681" s="38">
        <v>-36.399215400000003</v>
      </c>
      <c r="C7681" s="38">
        <v>-62.598416090000001</v>
      </c>
      <c r="D7681" s="38">
        <v>0.27267831563949579</v>
      </c>
      <c r="E7681" s="38">
        <v>0.27267831563949579</v>
      </c>
      <c r="F7681" s="38">
        <v>20</v>
      </c>
    </row>
    <row r="7682" spans="1:6" x14ac:dyDescent="0.35">
      <c r="A7682" s="37" t="s">
        <v>11856</v>
      </c>
      <c r="B7682" s="38">
        <v>-36.218658509999997</v>
      </c>
      <c r="C7682" s="38">
        <v>-62.803514530000001</v>
      </c>
      <c r="D7682" s="38">
        <v>0.38752889633178711</v>
      </c>
      <c r="E7682" s="38">
        <v>0.38031378984451292</v>
      </c>
      <c r="F7682" s="38">
        <v>20</v>
      </c>
    </row>
    <row r="7683" spans="1:6" x14ac:dyDescent="0.35">
      <c r="A7683" s="37" t="s">
        <v>11857</v>
      </c>
      <c r="B7683" s="38">
        <v>-36.366124419999998</v>
      </c>
      <c r="C7683" s="38">
        <v>-62.72289198</v>
      </c>
      <c r="D7683" s="38">
        <v>0.32355567812919622</v>
      </c>
      <c r="E7683" s="38">
        <v>0.32139300829485851</v>
      </c>
      <c r="F7683" s="38">
        <v>25</v>
      </c>
    </row>
    <row r="7684" spans="1:6" x14ac:dyDescent="0.35">
      <c r="A7684" s="37" t="s">
        <v>11858</v>
      </c>
      <c r="B7684" s="38">
        <v>-36.344549469999997</v>
      </c>
      <c r="C7684" s="38">
        <v>-62.479532489999997</v>
      </c>
      <c r="D7684" s="38">
        <v>0.39344996213912958</v>
      </c>
      <c r="E7684" s="38">
        <v>0.39344996213912958</v>
      </c>
      <c r="F7684" s="38">
        <v>33.333333333333329</v>
      </c>
    </row>
    <row r="7685" spans="1:6" x14ac:dyDescent="0.35">
      <c r="A7685" s="37" t="s">
        <v>11859</v>
      </c>
      <c r="B7685" s="38">
        <v>-36.364848170000002</v>
      </c>
      <c r="C7685" s="38">
        <v>-62.356695129999999</v>
      </c>
      <c r="D7685" s="38">
        <v>0.45086288452148438</v>
      </c>
      <c r="E7685" s="38">
        <v>0.45086288452148438</v>
      </c>
      <c r="F7685" s="38">
        <v>29.629629629629626</v>
      </c>
    </row>
    <row r="7686" spans="1:6" x14ac:dyDescent="0.35">
      <c r="A7686" s="37" t="s">
        <v>11860</v>
      </c>
      <c r="B7686" s="38">
        <v>-35.978617870000001</v>
      </c>
      <c r="C7686" s="38">
        <v>-62.740418980000001</v>
      </c>
      <c r="D7686" s="38">
        <v>0.1899171769618988</v>
      </c>
      <c r="E7686" s="38">
        <v>0.18503614656023079</v>
      </c>
      <c r="F7686" s="38">
        <v>11.136890951276101</v>
      </c>
    </row>
    <row r="7687" spans="1:6" x14ac:dyDescent="0.35">
      <c r="A7687" s="37" t="s">
        <v>11861</v>
      </c>
      <c r="B7687" s="38">
        <v>-35.982261399999999</v>
      </c>
      <c r="C7687" s="38">
        <v>-62.745560500000003</v>
      </c>
      <c r="D7687" s="38">
        <v>0.33901545405387878</v>
      </c>
      <c r="E7687" s="38">
        <v>0.28601592448022628</v>
      </c>
      <c r="F7687" s="38"/>
    </row>
    <row r="7688" spans="1:6" x14ac:dyDescent="0.35">
      <c r="A7688" s="37" t="s">
        <v>11862</v>
      </c>
      <c r="B7688" s="38">
        <v>-35.979356660000001</v>
      </c>
      <c r="C7688" s="38">
        <v>-62.747928219999999</v>
      </c>
      <c r="D7688" s="38">
        <v>0.2925020158290863</v>
      </c>
      <c r="E7688" s="38">
        <v>0.29499659687280649</v>
      </c>
      <c r="F7688" s="38"/>
    </row>
    <row r="7689" spans="1:6" x14ac:dyDescent="0.35">
      <c r="A7689" s="37" t="s">
        <v>11863</v>
      </c>
      <c r="B7689" s="38">
        <v>-38.37998898</v>
      </c>
      <c r="C7689" s="38">
        <v>-60.279896379999997</v>
      </c>
      <c r="D7689" s="38">
        <v>0.2993035614490509</v>
      </c>
      <c r="E7689" s="38">
        <v>0.2464968372841139</v>
      </c>
      <c r="F7689" s="38"/>
    </row>
    <row r="7690" spans="1:6" x14ac:dyDescent="0.35">
      <c r="A7690" s="37" t="s">
        <v>2453</v>
      </c>
      <c r="B7690" s="38">
        <v>-38.370822879999999</v>
      </c>
      <c r="C7690" s="38">
        <v>-60.273396470000002</v>
      </c>
      <c r="D7690" s="38">
        <v>0.1848068684339523</v>
      </c>
      <c r="E7690" s="38">
        <v>0.1904126425322733</v>
      </c>
      <c r="F7690" s="38"/>
    </row>
    <row r="7691" spans="1:6" x14ac:dyDescent="0.35">
      <c r="A7691" s="37" t="s">
        <v>2455</v>
      </c>
      <c r="B7691" s="38">
        <v>-38.375937440000001</v>
      </c>
      <c r="C7691" s="38">
        <v>-60.275871260000002</v>
      </c>
      <c r="D7691" s="38">
        <v>0.1624313294887543</v>
      </c>
      <c r="E7691" s="38">
        <v>0.1506700072851446</v>
      </c>
      <c r="F7691" s="38"/>
    </row>
    <row r="7692" spans="1:6" x14ac:dyDescent="0.35">
      <c r="A7692" s="37" t="s">
        <v>2456</v>
      </c>
      <c r="B7692" s="38">
        <v>-38.381175740000003</v>
      </c>
      <c r="C7692" s="38">
        <v>-60.280534199999998</v>
      </c>
      <c r="D7692" s="38">
        <v>0.2119256854057312</v>
      </c>
      <c r="E7692" s="38">
        <v>0.24420062624491179</v>
      </c>
      <c r="F7692" s="38"/>
    </row>
    <row r="7693" spans="1:6" x14ac:dyDescent="0.35">
      <c r="A7693" s="37" t="s">
        <v>2454</v>
      </c>
      <c r="B7693" s="38">
        <v>-38.370768300000002</v>
      </c>
      <c r="C7693" s="38">
        <v>-60.273529199999999</v>
      </c>
      <c r="D7693" s="38">
        <v>0.1848068684339523</v>
      </c>
      <c r="E7693" s="38">
        <v>0.1913988743173449</v>
      </c>
      <c r="F7693" s="38"/>
    </row>
    <row r="7694" spans="1:6" x14ac:dyDescent="0.35">
      <c r="A7694" s="37" t="s">
        <v>11864</v>
      </c>
      <c r="B7694" s="38">
        <v>-38.372385100000002</v>
      </c>
      <c r="C7694" s="38">
        <v>-60.277290460000003</v>
      </c>
      <c r="D7694" s="38">
        <v>0.16792312264442441</v>
      </c>
      <c r="E7694" s="38">
        <v>0.19721104279160501</v>
      </c>
      <c r="F7694" s="38">
        <v>39.534883720930232</v>
      </c>
    </row>
    <row r="7695" spans="1:6" x14ac:dyDescent="0.35">
      <c r="A7695" s="37" t="s">
        <v>11865</v>
      </c>
      <c r="B7695" s="38">
        <v>-38.378892450000002</v>
      </c>
      <c r="C7695" s="38">
        <v>-60.278538869999998</v>
      </c>
      <c r="D7695" s="38">
        <v>0.18268623948097229</v>
      </c>
      <c r="E7695" s="38">
        <v>0.19665986566971511</v>
      </c>
      <c r="F7695" s="38">
        <v>12.820512820512819</v>
      </c>
    </row>
    <row r="7696" spans="1:6" x14ac:dyDescent="0.35">
      <c r="A7696" s="37" t="s">
        <v>11866</v>
      </c>
      <c r="B7696" s="38">
        <v>-38.376391499999997</v>
      </c>
      <c r="C7696" s="38">
        <v>-60.274032300000002</v>
      </c>
      <c r="D7696" s="38">
        <v>0.14423993229866031</v>
      </c>
      <c r="E7696" s="38">
        <v>0.14419571329888539</v>
      </c>
      <c r="F7696" s="38"/>
    </row>
    <row r="7697" spans="1:6" x14ac:dyDescent="0.35">
      <c r="A7697" s="37" t="s">
        <v>11867</v>
      </c>
      <c r="B7697" s="38">
        <v>-38.686025219999998</v>
      </c>
      <c r="C7697" s="38">
        <v>-59.778029940000003</v>
      </c>
      <c r="D7697" s="38">
        <v>0.30012866854667658</v>
      </c>
      <c r="E7697" s="38">
        <v>0.30664105321231638</v>
      </c>
      <c r="F7697" s="38"/>
    </row>
    <row r="7698" spans="1:6" x14ac:dyDescent="0.35">
      <c r="A7698" s="37" t="s">
        <v>11868</v>
      </c>
      <c r="B7698" s="38">
        <v>-38.376284990000002</v>
      </c>
      <c r="C7698" s="38">
        <v>-60.274204339999997</v>
      </c>
      <c r="D7698" s="38">
        <v>0.14423993229866031</v>
      </c>
      <c r="E7698" s="38">
        <v>0.14425665196031329</v>
      </c>
      <c r="F7698" s="38"/>
    </row>
    <row r="7699" spans="1:6" x14ac:dyDescent="0.35">
      <c r="A7699" s="37" t="s">
        <v>11869</v>
      </c>
      <c r="B7699" s="38">
        <v>-38.375753690000003</v>
      </c>
      <c r="C7699" s="38">
        <v>-60.275800699999998</v>
      </c>
      <c r="D7699" s="38">
        <v>0.1624313294887543</v>
      </c>
      <c r="E7699" s="38">
        <v>0.1514673931033988</v>
      </c>
      <c r="F7699" s="38"/>
    </row>
    <row r="7700" spans="1:6" x14ac:dyDescent="0.35">
      <c r="A7700" s="37" t="s">
        <v>11870</v>
      </c>
      <c r="B7700" s="38">
        <v>-38.375846199999998</v>
      </c>
      <c r="C7700" s="38">
        <v>-60.274030840000002</v>
      </c>
      <c r="D7700" s="38">
        <v>0.14423993229866031</v>
      </c>
      <c r="E7700" s="38">
        <v>0.14923754295236191</v>
      </c>
      <c r="F7700" s="38">
        <v>32.692307692307693</v>
      </c>
    </row>
    <row r="7701" spans="1:6" x14ac:dyDescent="0.35">
      <c r="A7701" s="37" t="s">
        <v>11871</v>
      </c>
      <c r="B7701" s="38">
        <v>-38.391846110000003</v>
      </c>
      <c r="C7701" s="38">
        <v>-60.262699349999998</v>
      </c>
      <c r="D7701" s="38">
        <v>0.60136979818344116</v>
      </c>
      <c r="E7701" s="38">
        <v>0.52003382369875906</v>
      </c>
      <c r="F7701" s="38">
        <v>50</v>
      </c>
    </row>
    <row r="7702" spans="1:6" x14ac:dyDescent="0.35">
      <c r="A7702" s="37" t="s">
        <v>11872</v>
      </c>
      <c r="B7702" s="38">
        <v>-38.375540110000003</v>
      </c>
      <c r="C7702" s="38">
        <v>-60.265546929999999</v>
      </c>
      <c r="D7702" s="38">
        <v>9.8213210701942444E-2</v>
      </c>
      <c r="E7702" s="38">
        <v>9.9781479208897322E-2</v>
      </c>
      <c r="F7702" s="38">
        <v>28.571428571428569</v>
      </c>
    </row>
    <row r="7703" spans="1:6" x14ac:dyDescent="0.35">
      <c r="A7703" s="37" t="s">
        <v>11873</v>
      </c>
      <c r="B7703" s="38">
        <v>-38.687097119999997</v>
      </c>
      <c r="C7703" s="38">
        <v>-59.780590220000001</v>
      </c>
      <c r="D7703" s="38">
        <v>0.31482928991317749</v>
      </c>
      <c r="E7703" s="38">
        <v>0.31324003354923152</v>
      </c>
      <c r="F7703" s="38">
        <v>30.188679245283019</v>
      </c>
    </row>
    <row r="7704" spans="1:6" x14ac:dyDescent="0.35">
      <c r="A7704" s="37" t="s">
        <v>11874</v>
      </c>
      <c r="B7704" s="38">
        <v>-38.724366199999999</v>
      </c>
      <c r="C7704" s="38">
        <v>-60.451297779999997</v>
      </c>
      <c r="D7704" s="38">
        <v>0.36169451475143433</v>
      </c>
      <c r="E7704" s="38">
        <v>0.36169451475143433</v>
      </c>
      <c r="F7704" s="38">
        <v>25.714285714285712</v>
      </c>
    </row>
    <row r="7705" spans="1:6" x14ac:dyDescent="0.35">
      <c r="A7705" s="37" t="s">
        <v>11875</v>
      </c>
      <c r="B7705" s="38">
        <v>-38.38643587</v>
      </c>
      <c r="C7705" s="38">
        <v>-60.283468669999998</v>
      </c>
      <c r="D7705" s="38">
        <v>0.40657785534858698</v>
      </c>
      <c r="E7705" s="38">
        <v>0.37531485504064799</v>
      </c>
      <c r="F7705" s="38">
        <v>33.913043478260867</v>
      </c>
    </row>
    <row r="7706" spans="1:6" x14ac:dyDescent="0.35">
      <c r="A7706" s="37" t="s">
        <v>11876</v>
      </c>
      <c r="B7706" s="38">
        <v>-38.49220116</v>
      </c>
      <c r="C7706" s="38">
        <v>-60.471532619999998</v>
      </c>
      <c r="D7706" s="38">
        <v>0.39604699611663818</v>
      </c>
      <c r="E7706" s="38">
        <v>0.39232707337329259</v>
      </c>
      <c r="F7706" s="38">
        <v>24.324324324324326</v>
      </c>
    </row>
    <row r="7707" spans="1:6" x14ac:dyDescent="0.35">
      <c r="A7707" s="37" t="s">
        <v>11877</v>
      </c>
      <c r="B7707" s="38">
        <v>-38.366805399999997</v>
      </c>
      <c r="C7707" s="38">
        <v>-60.297830310000002</v>
      </c>
      <c r="D7707" s="38">
        <v>0.6678730845451355</v>
      </c>
      <c r="E7707" s="38">
        <v>0.65876869935738414</v>
      </c>
      <c r="F7707" s="38">
        <v>57.142857142857139</v>
      </c>
    </row>
    <row r="7708" spans="1:6" x14ac:dyDescent="0.35">
      <c r="A7708" s="37" t="s">
        <v>11878</v>
      </c>
      <c r="B7708" s="38">
        <v>-38.344805239999999</v>
      </c>
      <c r="C7708" s="38">
        <v>-60.299068650000002</v>
      </c>
      <c r="D7708" s="38">
        <v>0.69668757915496826</v>
      </c>
      <c r="E7708" s="38">
        <v>0.69668757915496826</v>
      </c>
      <c r="F7708" s="38">
        <v>66.666666666666657</v>
      </c>
    </row>
    <row r="7709" spans="1:6" x14ac:dyDescent="0.35">
      <c r="A7709" s="37" t="s">
        <v>11879</v>
      </c>
      <c r="B7709" s="38">
        <v>-38.387147740000003</v>
      </c>
      <c r="C7709" s="38">
        <v>-60.277427969999998</v>
      </c>
      <c r="D7709" s="38">
        <v>0.19571031630039221</v>
      </c>
      <c r="E7709" s="38">
        <v>0.21729825907631931</v>
      </c>
      <c r="F7709" s="38">
        <v>30.337078651685395</v>
      </c>
    </row>
    <row r="7710" spans="1:6" x14ac:dyDescent="0.35">
      <c r="A7710" s="37" t="s">
        <v>11880</v>
      </c>
      <c r="B7710" s="38">
        <v>-38.375444899999998</v>
      </c>
      <c r="C7710" s="38">
        <v>-60.253019979999998</v>
      </c>
      <c r="D7710" s="38">
        <v>0.43907105922698969</v>
      </c>
      <c r="E7710" s="38">
        <v>0.42840576469898223</v>
      </c>
      <c r="F7710" s="38">
        <v>30.434782608695656</v>
      </c>
    </row>
    <row r="7711" spans="1:6" x14ac:dyDescent="0.35">
      <c r="A7711" s="37" t="s">
        <v>11881</v>
      </c>
      <c r="B7711" s="38">
        <v>-38.363628980000001</v>
      </c>
      <c r="C7711" s="38">
        <v>-60.280250000000002</v>
      </c>
      <c r="D7711" s="38">
        <v>0.60995954275131226</v>
      </c>
      <c r="E7711" s="38">
        <v>0.52677560349305474</v>
      </c>
      <c r="F7711" s="38">
        <v>53.846153846153847</v>
      </c>
    </row>
    <row r="7712" spans="1:6" x14ac:dyDescent="0.35">
      <c r="A7712" s="37" t="s">
        <v>11882</v>
      </c>
      <c r="B7712" s="38">
        <v>-38.370716100000003</v>
      </c>
      <c r="C7712" s="38">
        <v>-60.27733885</v>
      </c>
      <c r="D7712" s="38">
        <v>0.25764462351799011</v>
      </c>
      <c r="E7712" s="38">
        <v>0.22517122449101629</v>
      </c>
      <c r="F7712" s="38">
        <v>36.065573770491802</v>
      </c>
    </row>
    <row r="7713" spans="1:6" x14ac:dyDescent="0.35">
      <c r="A7713" s="37" t="s">
        <v>11883</v>
      </c>
      <c r="B7713" s="38">
        <v>-38.381248509999999</v>
      </c>
      <c r="C7713" s="38">
        <v>-60.290808519999999</v>
      </c>
      <c r="D7713" s="38">
        <v>0.52081990242004395</v>
      </c>
      <c r="E7713" s="38">
        <v>0.47381637646601749</v>
      </c>
      <c r="F7713" s="38">
        <v>67.741935483870961</v>
      </c>
    </row>
    <row r="7714" spans="1:6" x14ac:dyDescent="0.35">
      <c r="A7714" s="37" t="s">
        <v>11884</v>
      </c>
      <c r="B7714" s="38">
        <v>-38.372146379999997</v>
      </c>
      <c r="C7714" s="38">
        <v>-60.284273030000001</v>
      </c>
      <c r="D7714" s="38">
        <v>0.35198986530303961</v>
      </c>
      <c r="E7714" s="38">
        <v>0.34996712704499561</v>
      </c>
      <c r="F7714" s="38">
        <v>47.826086956521742</v>
      </c>
    </row>
    <row r="7715" spans="1:6" x14ac:dyDescent="0.35">
      <c r="A7715" s="37" t="s">
        <v>11885</v>
      </c>
      <c r="B7715" s="38">
        <v>-38.361548480000003</v>
      </c>
      <c r="C7715" s="38">
        <v>-60.269732580000003</v>
      </c>
      <c r="D7715" s="38">
        <v>0.64528805017471313</v>
      </c>
      <c r="E7715" s="38">
        <v>0.64337617943161407</v>
      </c>
      <c r="F7715" s="38">
        <v>54.54545454545454</v>
      </c>
    </row>
    <row r="7716" spans="1:6" x14ac:dyDescent="0.35">
      <c r="A7716" s="37" t="s">
        <v>11886</v>
      </c>
      <c r="B7716" s="38">
        <v>-38.384671609999998</v>
      </c>
      <c r="C7716" s="38">
        <v>-60.267241730000002</v>
      </c>
      <c r="D7716" s="38">
        <v>0.19521793723106379</v>
      </c>
      <c r="E7716" s="38">
        <v>0.25797114621948553</v>
      </c>
      <c r="F7716" s="38">
        <v>46.938775510204081</v>
      </c>
    </row>
    <row r="7717" spans="1:6" x14ac:dyDescent="0.35">
      <c r="A7717" s="37" t="s">
        <v>11887</v>
      </c>
      <c r="B7717" s="38">
        <v>-38.376158230000001</v>
      </c>
      <c r="C7717" s="38">
        <v>-60.275558539999999</v>
      </c>
      <c r="D7717" s="38">
        <v>0.1624313294887543</v>
      </c>
      <c r="E7717" s="38">
        <v>0.14744539264785619</v>
      </c>
      <c r="F7717" s="38">
        <v>21.739130434782609</v>
      </c>
    </row>
    <row r="7718" spans="1:6" x14ac:dyDescent="0.35">
      <c r="A7718" s="37" t="s">
        <v>11888</v>
      </c>
      <c r="B7718" s="38">
        <v>-38.37201108</v>
      </c>
      <c r="C7718" s="38">
        <v>-60.273307950000003</v>
      </c>
      <c r="D7718" s="38">
        <v>0.1872881501913071</v>
      </c>
      <c r="E7718" s="38">
        <v>0.18232157826423651</v>
      </c>
      <c r="F7718" s="38">
        <v>21.326164874551971</v>
      </c>
    </row>
    <row r="7719" spans="1:6" x14ac:dyDescent="0.35">
      <c r="A7719" s="37" t="s">
        <v>11889</v>
      </c>
      <c r="B7719" s="38">
        <v>-38.375864839999998</v>
      </c>
      <c r="C7719" s="38">
        <v>-60.275616890000002</v>
      </c>
      <c r="D7719" s="38">
        <v>0.1624313294887543</v>
      </c>
      <c r="E7719" s="38">
        <v>0.15033158150158429</v>
      </c>
      <c r="F7719" s="38">
        <v>24.945054945054945</v>
      </c>
    </row>
    <row r="7720" spans="1:6" x14ac:dyDescent="0.35">
      <c r="A7720" s="37" t="s">
        <v>11890</v>
      </c>
      <c r="B7720" s="38">
        <v>-38.386094069999999</v>
      </c>
      <c r="C7720" s="38">
        <v>-60.276881529999997</v>
      </c>
      <c r="D7720" s="38">
        <v>0.18698170781135559</v>
      </c>
      <c r="E7720" s="38">
        <v>0.19121563889914089</v>
      </c>
      <c r="F7720" s="38">
        <v>19.613259668508288</v>
      </c>
    </row>
    <row r="7721" spans="1:6" x14ac:dyDescent="0.35">
      <c r="A7721" s="37" t="s">
        <v>11891</v>
      </c>
      <c r="B7721" s="38">
        <v>-38.384493640000002</v>
      </c>
      <c r="C7721" s="38">
        <v>-60.26749212</v>
      </c>
      <c r="D7721" s="38">
        <v>0.19521793723106379</v>
      </c>
      <c r="E7721" s="38">
        <v>0.24626796775394019</v>
      </c>
      <c r="F7721" s="38"/>
    </row>
    <row r="7722" spans="1:6" x14ac:dyDescent="0.35">
      <c r="A7722" s="37" t="s">
        <v>11892</v>
      </c>
      <c r="B7722" s="38">
        <v>-38.376345690000001</v>
      </c>
      <c r="C7722" s="38">
        <v>-60.2740893</v>
      </c>
      <c r="D7722" s="38">
        <v>0.14423993229866031</v>
      </c>
      <c r="E7722" s="38">
        <v>0.14419571329888539</v>
      </c>
      <c r="F7722" s="38">
        <v>37.134502923976612</v>
      </c>
    </row>
    <row r="7723" spans="1:6" x14ac:dyDescent="0.35">
      <c r="A7723" s="37" t="s">
        <v>11893</v>
      </c>
      <c r="B7723" s="38">
        <v>-38.367049369999997</v>
      </c>
      <c r="C7723" s="38">
        <v>-60.298024159999997</v>
      </c>
      <c r="D7723" s="38">
        <v>0.6678730845451355</v>
      </c>
      <c r="E7723" s="38">
        <v>0.65888641539372894</v>
      </c>
      <c r="F7723" s="38">
        <v>59.821428571428569</v>
      </c>
    </row>
    <row r="7724" spans="1:6" x14ac:dyDescent="0.35">
      <c r="A7724" s="37" t="s">
        <v>11894</v>
      </c>
      <c r="B7724" s="38">
        <v>-38.381081860000002</v>
      </c>
      <c r="C7724" s="38">
        <v>-60.280398929999997</v>
      </c>
      <c r="D7724" s="38">
        <v>0.2119256854057312</v>
      </c>
      <c r="E7724" s="38">
        <v>0.242200064815973</v>
      </c>
      <c r="F7724" s="38">
        <v>51.401869158878498</v>
      </c>
    </row>
    <row r="7725" spans="1:6" x14ac:dyDescent="0.35">
      <c r="A7725" s="37" t="s">
        <v>11895</v>
      </c>
      <c r="B7725" s="38">
        <v>-38.362946749999999</v>
      </c>
      <c r="C7725" s="38">
        <v>-60.278847249999998</v>
      </c>
      <c r="D7725" s="38">
        <v>0.57502824068069458</v>
      </c>
      <c r="E7725" s="38">
        <v>0.53170664922187205</v>
      </c>
      <c r="F7725" s="38">
        <v>54.6875</v>
      </c>
    </row>
    <row r="7726" spans="1:6" x14ac:dyDescent="0.35">
      <c r="A7726" s="37" t="s">
        <v>11896</v>
      </c>
      <c r="B7726" s="38">
        <v>-38.386754600000003</v>
      </c>
      <c r="C7726" s="38">
        <v>-60.277966200000002</v>
      </c>
      <c r="D7726" s="38">
        <v>0.19571031630039221</v>
      </c>
      <c r="E7726" s="38">
        <v>0.2070432532774775</v>
      </c>
      <c r="F7726" s="38">
        <v>37.5</v>
      </c>
    </row>
    <row r="7727" spans="1:6" x14ac:dyDescent="0.35">
      <c r="A7727" s="37" t="s">
        <v>11897</v>
      </c>
      <c r="B7727" s="38">
        <v>-38.494184760000003</v>
      </c>
      <c r="C7727" s="38">
        <v>-60.467175259999998</v>
      </c>
      <c r="D7727" s="38">
        <v>0.39604699611663818</v>
      </c>
      <c r="E7727" s="38">
        <v>0.39604699611663818</v>
      </c>
      <c r="F7727" s="38">
        <v>21.917808219178081</v>
      </c>
    </row>
    <row r="7728" spans="1:6" x14ac:dyDescent="0.35">
      <c r="A7728" s="37" t="s">
        <v>11898</v>
      </c>
      <c r="B7728" s="38">
        <v>-38.362332199999997</v>
      </c>
      <c r="C7728" s="38">
        <v>-60.272520900000004</v>
      </c>
      <c r="D7728" s="38">
        <v>0.64528810977935791</v>
      </c>
      <c r="E7728" s="38">
        <v>0.56682712733745577</v>
      </c>
      <c r="F7728" s="38">
        <v>53</v>
      </c>
    </row>
    <row r="7729" spans="1:6" x14ac:dyDescent="0.35">
      <c r="A7729" s="37" t="s">
        <v>11899</v>
      </c>
      <c r="B7729" s="38">
        <v>-38.384574630000003</v>
      </c>
      <c r="C7729" s="38">
        <v>-60.267433509999996</v>
      </c>
      <c r="D7729" s="38">
        <v>0.19521793723106379</v>
      </c>
      <c r="E7729" s="38">
        <v>0.24626796775394019</v>
      </c>
      <c r="F7729" s="38">
        <v>31.25</v>
      </c>
    </row>
    <row r="7730" spans="1:6" x14ac:dyDescent="0.35">
      <c r="A7730" s="37" t="s">
        <v>11900</v>
      </c>
      <c r="B7730" s="38">
        <v>-38.318462410000002</v>
      </c>
      <c r="C7730" s="38">
        <v>-60.024967099999998</v>
      </c>
      <c r="D7730" s="38">
        <v>0.28905373811721802</v>
      </c>
      <c r="E7730" s="38">
        <v>0.30149501976039672</v>
      </c>
      <c r="F7730" s="38">
        <v>33.333333333333329</v>
      </c>
    </row>
    <row r="7731" spans="1:6" x14ac:dyDescent="0.35">
      <c r="A7731" s="37" t="s">
        <v>11901</v>
      </c>
      <c r="B7731" s="38">
        <v>-38.857733109999998</v>
      </c>
      <c r="C7731" s="38">
        <v>-60.075035280000002</v>
      </c>
      <c r="D7731" s="38">
        <v>0.36381286382675171</v>
      </c>
      <c r="E7731" s="38">
        <v>0.38287953418843879</v>
      </c>
      <c r="F7731" s="38">
        <v>42.592592592592595</v>
      </c>
    </row>
    <row r="7732" spans="1:6" x14ac:dyDescent="0.35">
      <c r="A7732" s="37" t="s">
        <v>11902</v>
      </c>
      <c r="B7732" s="38">
        <v>-38.339122719999999</v>
      </c>
      <c r="C7732" s="38">
        <v>-60.259491490000002</v>
      </c>
      <c r="D7732" s="38">
        <v>0.56307590007781982</v>
      </c>
      <c r="E7732" s="38">
        <v>0.56437669350550723</v>
      </c>
      <c r="F7732" s="38">
        <v>50</v>
      </c>
    </row>
    <row r="7733" spans="1:6" x14ac:dyDescent="0.35">
      <c r="A7733" s="37" t="s">
        <v>11903</v>
      </c>
      <c r="B7733" s="38">
        <v>-38.420243149999997</v>
      </c>
      <c r="C7733" s="38">
        <v>-60.252153810000003</v>
      </c>
      <c r="D7733" s="38">
        <v>0.57450896501541138</v>
      </c>
      <c r="E7733" s="38">
        <v>0.57450896501541138</v>
      </c>
      <c r="F7733" s="38">
        <v>42.105263157894733</v>
      </c>
    </row>
    <row r="7734" spans="1:6" x14ac:dyDescent="0.35">
      <c r="A7734" s="37" t="s">
        <v>11904</v>
      </c>
      <c r="B7734" s="38">
        <v>-38.38571675</v>
      </c>
      <c r="C7734" s="38">
        <v>-60.283076579999999</v>
      </c>
      <c r="D7734" s="38">
        <v>0.390361487865448</v>
      </c>
      <c r="E7734" s="38">
        <v>0.32027892140965708</v>
      </c>
      <c r="F7734" s="38">
        <v>45.118733509234829</v>
      </c>
    </row>
    <row r="7735" spans="1:6" x14ac:dyDescent="0.35">
      <c r="A7735" s="37" t="s">
        <v>11905</v>
      </c>
      <c r="B7735" s="38">
        <v>-38.370939460000002</v>
      </c>
      <c r="C7735" s="38">
        <v>-60.273438380000002</v>
      </c>
      <c r="D7735" s="38">
        <v>0.1848068684339523</v>
      </c>
      <c r="E7735" s="38">
        <v>0.19050835935693039</v>
      </c>
      <c r="F7735" s="38">
        <v>36.120401337792643</v>
      </c>
    </row>
    <row r="7736" spans="1:6" x14ac:dyDescent="0.35">
      <c r="A7736" s="37" t="s">
        <v>11906</v>
      </c>
      <c r="B7736" s="38">
        <v>-38.379646780000002</v>
      </c>
      <c r="C7736" s="38">
        <v>-60.266922780000002</v>
      </c>
      <c r="D7736" s="38">
        <v>0.10888033360242839</v>
      </c>
      <c r="E7736" s="38">
        <v>0.11682395713451579</v>
      </c>
      <c r="F7736" s="38">
        <v>26.972010178117049</v>
      </c>
    </row>
    <row r="7737" spans="1:6" x14ac:dyDescent="0.35">
      <c r="A7737" s="37" t="s">
        <v>11907</v>
      </c>
      <c r="B7737" s="38">
        <v>-38.685949520000001</v>
      </c>
      <c r="C7737" s="38">
        <v>-59.777940970000003</v>
      </c>
      <c r="D7737" s="38">
        <v>0.30012866854667658</v>
      </c>
      <c r="E7737" s="38">
        <v>0.30625419475530319</v>
      </c>
      <c r="F7737" s="38">
        <v>17.391304347826086</v>
      </c>
    </row>
    <row r="7738" spans="1:6" x14ac:dyDescent="0.35">
      <c r="A7738" s="37" t="s">
        <v>11908</v>
      </c>
      <c r="B7738" s="38">
        <v>-38.391737370000001</v>
      </c>
      <c r="C7738" s="38">
        <v>-60.262609589999997</v>
      </c>
      <c r="D7738" s="38">
        <v>0.60136979818344116</v>
      </c>
      <c r="E7738" s="38">
        <v>0.52000742462965155</v>
      </c>
      <c r="F7738" s="38">
        <v>42.857142857142854</v>
      </c>
    </row>
    <row r="7739" spans="1:6" x14ac:dyDescent="0.35">
      <c r="A7739" s="37" t="s">
        <v>11909</v>
      </c>
      <c r="B7739" s="38">
        <v>-38.3609261</v>
      </c>
      <c r="C7739" s="38">
        <v>-60.316972219999997</v>
      </c>
      <c r="D7739" s="38">
        <v>0.70790290832519531</v>
      </c>
      <c r="E7739" s="38">
        <v>0.70909967422485354</v>
      </c>
      <c r="F7739" s="38">
        <v>66.666666666666657</v>
      </c>
    </row>
    <row r="7740" spans="1:6" x14ac:dyDescent="0.35">
      <c r="A7740" s="37" t="s">
        <v>11910</v>
      </c>
      <c r="B7740" s="38">
        <v>-38.389695240000002</v>
      </c>
      <c r="C7740" s="38">
        <v>-60.271827119999998</v>
      </c>
      <c r="D7740" s="38">
        <v>0.48642635345458979</v>
      </c>
      <c r="E7740" s="38">
        <v>0.4028011620044708</v>
      </c>
      <c r="F7740" s="38">
        <v>47.692307692307693</v>
      </c>
    </row>
    <row r="7741" spans="1:6" x14ac:dyDescent="0.35">
      <c r="A7741" s="37" t="s">
        <v>11911</v>
      </c>
      <c r="B7741" s="38">
        <v>-38.689640189999999</v>
      </c>
      <c r="C7741" s="38">
        <v>-60.010946029999999</v>
      </c>
      <c r="D7741" s="38">
        <v>0.36112815141677862</v>
      </c>
      <c r="E7741" s="38">
        <v>0.36167075037956242</v>
      </c>
      <c r="F7741" s="38">
        <v>27.027027027027028</v>
      </c>
    </row>
    <row r="7742" spans="1:6" x14ac:dyDescent="0.35">
      <c r="A7742" s="37" t="s">
        <v>11912</v>
      </c>
      <c r="B7742" s="38">
        <v>-38.24192919</v>
      </c>
      <c r="C7742" s="38">
        <v>-60.322937860000003</v>
      </c>
      <c r="D7742" s="38">
        <v>0.25432178378105158</v>
      </c>
      <c r="E7742" s="38">
        <v>0.25432178378105158</v>
      </c>
      <c r="F7742" s="38">
        <v>20</v>
      </c>
    </row>
    <row r="7743" spans="1:6" x14ac:dyDescent="0.35">
      <c r="A7743" s="37" t="s">
        <v>11913</v>
      </c>
      <c r="B7743" s="38">
        <v>-38.374033240000003</v>
      </c>
      <c r="C7743" s="38">
        <v>-60.28514861</v>
      </c>
      <c r="D7743" s="38">
        <v>0.34169039130210882</v>
      </c>
      <c r="E7743" s="38">
        <v>0.34414016259343999</v>
      </c>
      <c r="F7743" s="38">
        <v>54.54545454545454</v>
      </c>
    </row>
    <row r="7744" spans="1:6" x14ac:dyDescent="0.35">
      <c r="A7744" s="37" t="s">
        <v>11914</v>
      </c>
      <c r="B7744" s="38">
        <v>-38.724225259999997</v>
      </c>
      <c r="C7744" s="38">
        <v>-60.45120893</v>
      </c>
      <c r="D7744" s="38">
        <v>0.36169451475143433</v>
      </c>
      <c r="E7744" s="38">
        <v>0.36169451475143433</v>
      </c>
      <c r="F7744" s="38">
        <v>29.761904761904763</v>
      </c>
    </row>
    <row r="7745" spans="1:6" x14ac:dyDescent="0.35">
      <c r="A7745" s="37" t="s">
        <v>11915</v>
      </c>
      <c r="B7745" s="38">
        <v>-38.344809550000001</v>
      </c>
      <c r="C7745" s="38">
        <v>-60.298895770000001</v>
      </c>
      <c r="D7745" s="38">
        <v>0.69668757915496826</v>
      </c>
      <c r="E7745" s="38">
        <v>0.69668757915496826</v>
      </c>
      <c r="F7745" s="38">
        <v>55.319148936170215</v>
      </c>
    </row>
    <row r="7746" spans="1:6" x14ac:dyDescent="0.35">
      <c r="A7746" s="37" t="s">
        <v>11916</v>
      </c>
      <c r="B7746" s="38">
        <v>-38.379640389999999</v>
      </c>
      <c r="C7746" s="38">
        <v>-60.290061829999999</v>
      </c>
      <c r="D7746" s="38">
        <v>0.36320492625236511</v>
      </c>
      <c r="E7746" s="38">
        <v>0.40046495050191883</v>
      </c>
      <c r="F7746" s="38">
        <v>57.47126436781609</v>
      </c>
    </row>
    <row r="7747" spans="1:6" x14ac:dyDescent="0.35">
      <c r="A7747" s="37" t="s">
        <v>11917</v>
      </c>
      <c r="B7747" s="38">
        <v>-38.093137460000001</v>
      </c>
      <c r="C7747" s="38">
        <v>-60.350369149999999</v>
      </c>
      <c r="D7747" s="38">
        <v>0.41907882690429688</v>
      </c>
      <c r="E7747" s="38">
        <v>0.41334966239002008</v>
      </c>
      <c r="F7747" s="38">
        <v>50</v>
      </c>
    </row>
    <row r="7748" spans="1:6" x14ac:dyDescent="0.35">
      <c r="A7748" s="37" t="s">
        <v>11918</v>
      </c>
      <c r="B7748" s="38">
        <v>-38.705885219999999</v>
      </c>
      <c r="C7748" s="38">
        <v>-60.237473360000003</v>
      </c>
      <c r="D7748" s="38">
        <v>0.46592134237289429</v>
      </c>
      <c r="E7748" s="38">
        <v>0.48342443735171592</v>
      </c>
      <c r="F7748" s="38">
        <v>0</v>
      </c>
    </row>
    <row r="7749" spans="1:6" x14ac:dyDescent="0.35">
      <c r="A7749" s="37" t="s">
        <v>11919</v>
      </c>
      <c r="B7749" s="38">
        <v>-38.111476070000002</v>
      </c>
      <c r="C7749" s="38">
        <v>-60.691545560000002</v>
      </c>
      <c r="D7749" s="38">
        <v>0.35055726766586298</v>
      </c>
      <c r="E7749" s="38">
        <v>0.35055726766586298</v>
      </c>
      <c r="F7749" s="38">
        <v>50</v>
      </c>
    </row>
    <row r="7750" spans="1:6" x14ac:dyDescent="0.35">
      <c r="A7750" s="37" t="s">
        <v>11920</v>
      </c>
      <c r="B7750" s="38">
        <v>-38.891517579999999</v>
      </c>
      <c r="C7750" s="38">
        <v>-60.348005790000002</v>
      </c>
      <c r="D7750" s="38">
        <v>0.46092879772186279</v>
      </c>
      <c r="E7750" s="38">
        <v>0.45967504784867569</v>
      </c>
      <c r="F7750" s="38">
        <v>34.782608695652172</v>
      </c>
    </row>
    <row r="7751" spans="1:6" x14ac:dyDescent="0.35">
      <c r="A7751" s="37" t="s">
        <v>11921</v>
      </c>
      <c r="B7751" s="38">
        <v>-38.267478449999999</v>
      </c>
      <c r="C7751" s="38">
        <v>-60.399531469999999</v>
      </c>
      <c r="D7751" s="38">
        <v>0.30029928684234619</v>
      </c>
      <c r="E7751" s="38">
        <v>0.30029928684234619</v>
      </c>
      <c r="F7751" s="38">
        <v>0</v>
      </c>
    </row>
    <row r="7752" spans="1:6" x14ac:dyDescent="0.35">
      <c r="A7752" s="37" t="s">
        <v>11922</v>
      </c>
      <c r="B7752" s="38">
        <v>-38.255312689999997</v>
      </c>
      <c r="C7752" s="38">
        <v>-60.570520379999998</v>
      </c>
      <c r="D7752" s="38">
        <v>0.41532215476036072</v>
      </c>
      <c r="E7752" s="38">
        <v>0.41532215476036072</v>
      </c>
      <c r="F7752" s="38">
        <v>0</v>
      </c>
    </row>
    <row r="7753" spans="1:6" x14ac:dyDescent="0.35">
      <c r="A7753" s="37" t="s">
        <v>11923</v>
      </c>
      <c r="B7753" s="38">
        <v>-38.692940290000003</v>
      </c>
      <c r="C7753" s="38">
        <v>-59.792703410000001</v>
      </c>
      <c r="D7753" s="38">
        <v>0.37944811582565308</v>
      </c>
      <c r="E7753" s="38">
        <v>0.37944811582565308</v>
      </c>
      <c r="F7753" s="38">
        <v>34.615384615384613</v>
      </c>
    </row>
    <row r="7754" spans="1:6" x14ac:dyDescent="0.35">
      <c r="A7754" s="37" t="s">
        <v>11924</v>
      </c>
      <c r="B7754" s="38">
        <v>-38.376116340000003</v>
      </c>
      <c r="C7754" s="38">
        <v>-60.253352190000001</v>
      </c>
      <c r="D7754" s="38">
        <v>0.43907105922698969</v>
      </c>
      <c r="E7754" s="38">
        <v>0.4228653609752655</v>
      </c>
      <c r="F7754" s="38">
        <v>35</v>
      </c>
    </row>
    <row r="7755" spans="1:6" x14ac:dyDescent="0.35">
      <c r="A7755" s="37" t="s">
        <v>11925</v>
      </c>
      <c r="B7755" s="38">
        <v>-38.375759109999997</v>
      </c>
      <c r="C7755" s="38">
        <v>-60.275960529999999</v>
      </c>
      <c r="D7755" s="38">
        <v>0.1624313294887543</v>
      </c>
      <c r="E7755" s="38">
        <v>0.15167668908834461</v>
      </c>
      <c r="F7755" s="38">
        <v>19.366197183098592</v>
      </c>
    </row>
    <row r="7756" spans="1:6" x14ac:dyDescent="0.35">
      <c r="A7756" s="37" t="s">
        <v>11926</v>
      </c>
      <c r="B7756" s="38">
        <v>-38.38004866</v>
      </c>
      <c r="C7756" s="38">
        <v>-60.277915649999997</v>
      </c>
      <c r="D7756" s="38">
        <v>0.18268623948097229</v>
      </c>
      <c r="E7756" s="38">
        <v>0.18658326213297091</v>
      </c>
      <c r="F7756" s="38"/>
    </row>
    <row r="7757" spans="1:6" x14ac:dyDescent="0.35">
      <c r="A7757" s="37" t="s">
        <v>11927</v>
      </c>
      <c r="B7757" s="38">
        <v>-38.381438899999999</v>
      </c>
      <c r="C7757" s="38">
        <v>-60.291813609999998</v>
      </c>
      <c r="D7757" s="38">
        <v>0.52081990242004395</v>
      </c>
      <c r="E7757" s="38">
        <v>0.50576674607064986</v>
      </c>
      <c r="F7757" s="38"/>
    </row>
    <row r="7758" spans="1:6" x14ac:dyDescent="0.35">
      <c r="A7758" s="37" t="s">
        <v>2459</v>
      </c>
      <c r="B7758" s="38">
        <v>-35.275662390000001</v>
      </c>
      <c r="C7758" s="38">
        <v>-59.771568080000002</v>
      </c>
      <c r="D7758" s="38">
        <v>0.41557025909423828</v>
      </c>
      <c r="E7758" s="38">
        <v>0.43427814874384141</v>
      </c>
      <c r="F7758" s="38"/>
    </row>
    <row r="7759" spans="1:6" x14ac:dyDescent="0.35">
      <c r="A7759" s="37" t="s">
        <v>2461</v>
      </c>
      <c r="B7759" s="38">
        <v>-35.432754350000003</v>
      </c>
      <c r="C7759" s="38">
        <v>-60.176207890000001</v>
      </c>
      <c r="D7759" s="38">
        <v>0.40148088335990911</v>
      </c>
      <c r="E7759" s="38">
        <v>0.39827550202608109</v>
      </c>
      <c r="F7759" s="38"/>
    </row>
    <row r="7760" spans="1:6" x14ac:dyDescent="0.35">
      <c r="A7760" s="37" t="s">
        <v>2463</v>
      </c>
      <c r="B7760" s="38">
        <v>-35.428972190000003</v>
      </c>
      <c r="C7760" s="38">
        <v>-60.165047600000001</v>
      </c>
      <c r="D7760" s="38">
        <v>0.38061398267745972</v>
      </c>
      <c r="E7760" s="38">
        <v>0.40605036786624371</v>
      </c>
      <c r="F7760" s="38"/>
    </row>
    <row r="7761" spans="1:6" x14ac:dyDescent="0.35">
      <c r="A7761" s="37" t="s">
        <v>2464</v>
      </c>
      <c r="B7761" s="38">
        <v>-35.423079059999999</v>
      </c>
      <c r="C7761" s="38">
        <v>-60.185661519999996</v>
      </c>
      <c r="D7761" s="38">
        <v>0.5152360200881958</v>
      </c>
      <c r="E7761" s="38">
        <v>0.51510887854808085</v>
      </c>
      <c r="F7761" s="38"/>
    </row>
    <row r="7762" spans="1:6" x14ac:dyDescent="0.35">
      <c r="A7762" s="37" t="s">
        <v>2465</v>
      </c>
      <c r="B7762" s="38">
        <v>-35.901590329999998</v>
      </c>
      <c r="C7762" s="38">
        <v>-60.729280180000003</v>
      </c>
      <c r="D7762" s="38">
        <v>0.32240340113639832</v>
      </c>
      <c r="E7762" s="38">
        <v>0.32299071287407588</v>
      </c>
      <c r="F7762" s="38"/>
    </row>
    <row r="7763" spans="1:6" x14ac:dyDescent="0.35">
      <c r="A7763" s="37" t="s">
        <v>2462</v>
      </c>
      <c r="B7763" s="38">
        <v>-35.437022020000001</v>
      </c>
      <c r="C7763" s="38">
        <v>-60.168833919999997</v>
      </c>
      <c r="D7763" s="38">
        <v>0.30828076601028442</v>
      </c>
      <c r="E7763" s="38">
        <v>0.41564283480769709</v>
      </c>
      <c r="F7763" s="38"/>
    </row>
    <row r="7764" spans="1:6" x14ac:dyDescent="0.35">
      <c r="A7764" s="37" t="s">
        <v>11928</v>
      </c>
      <c r="B7764" s="38">
        <v>-35.432241390000002</v>
      </c>
      <c r="C7764" s="38">
        <v>-60.17658831</v>
      </c>
      <c r="D7764" s="38">
        <v>0.34941732883453369</v>
      </c>
      <c r="E7764" s="38">
        <v>0.39339282089158112</v>
      </c>
      <c r="F7764" s="38">
        <v>9.3333333333333339</v>
      </c>
    </row>
    <row r="7765" spans="1:6" x14ac:dyDescent="0.35">
      <c r="A7765" s="37" t="s">
        <v>11929</v>
      </c>
      <c r="B7765" s="38">
        <v>-35.421481380000003</v>
      </c>
      <c r="C7765" s="38">
        <v>-60.157500820000003</v>
      </c>
      <c r="D7765" s="38">
        <v>0.59271693229675293</v>
      </c>
      <c r="E7765" s="38">
        <v>0.56445004438099111</v>
      </c>
      <c r="F7765" s="38">
        <v>61.53846153846154</v>
      </c>
    </row>
    <row r="7766" spans="1:6" x14ac:dyDescent="0.35">
      <c r="A7766" s="37" t="s">
        <v>11930</v>
      </c>
      <c r="B7766" s="38">
        <v>-35.423617589999999</v>
      </c>
      <c r="C7766" s="38">
        <v>-60.179803769999999</v>
      </c>
      <c r="D7766" s="38">
        <v>0.48714670538902283</v>
      </c>
      <c r="E7766" s="38">
        <v>0.47130993636030899</v>
      </c>
      <c r="F7766" s="38"/>
    </row>
    <row r="7767" spans="1:6" x14ac:dyDescent="0.35">
      <c r="A7767" s="37" t="s">
        <v>11931</v>
      </c>
      <c r="B7767" s="38">
        <v>-35.430319449999999</v>
      </c>
      <c r="C7767" s="38">
        <v>-60.174993989999997</v>
      </c>
      <c r="D7767" s="38">
        <v>0.29923254251480103</v>
      </c>
      <c r="E7767" s="38">
        <v>0.31532846722337943</v>
      </c>
      <c r="F7767" s="38"/>
    </row>
    <row r="7768" spans="1:6" x14ac:dyDescent="0.35">
      <c r="A7768" s="37" t="s">
        <v>11932</v>
      </c>
      <c r="B7768" s="38">
        <v>-35.271268759999998</v>
      </c>
      <c r="C7768" s="38">
        <v>-59.777546479999998</v>
      </c>
      <c r="D7768" s="38">
        <v>0.36890453100204468</v>
      </c>
      <c r="E7768" s="38">
        <v>0.38451248093655233</v>
      </c>
      <c r="F7768" s="38"/>
    </row>
    <row r="7769" spans="1:6" x14ac:dyDescent="0.35">
      <c r="A7769" s="37" t="s">
        <v>11933</v>
      </c>
      <c r="B7769" s="38">
        <v>-35.429967679999997</v>
      </c>
      <c r="C7769" s="38">
        <v>-60.16963131</v>
      </c>
      <c r="D7769" s="38">
        <v>0.33945050835609442</v>
      </c>
      <c r="E7769" s="38">
        <v>0.34271332541027583</v>
      </c>
      <c r="F7769" s="38">
        <v>44.845360824742272</v>
      </c>
    </row>
    <row r="7770" spans="1:6" x14ac:dyDescent="0.35">
      <c r="A7770" s="37" t="s">
        <v>11934</v>
      </c>
      <c r="B7770" s="38">
        <v>-35.264661949999997</v>
      </c>
      <c r="C7770" s="38">
        <v>-59.631503080000002</v>
      </c>
      <c r="D7770" s="38">
        <v>0.40235728025436401</v>
      </c>
      <c r="E7770" s="38">
        <v>0.39271172963910628</v>
      </c>
      <c r="F7770" s="38">
        <v>36.363636363636367</v>
      </c>
    </row>
    <row r="7771" spans="1:6" x14ac:dyDescent="0.35">
      <c r="A7771" s="37" t="s">
        <v>11935</v>
      </c>
      <c r="B7771" s="38">
        <v>-35.421621049999999</v>
      </c>
      <c r="C7771" s="38">
        <v>-60.157455849999998</v>
      </c>
      <c r="D7771" s="38">
        <v>0.59271693229675293</v>
      </c>
      <c r="E7771" s="38">
        <v>0.56301124158658478</v>
      </c>
      <c r="F7771" s="38">
        <v>59.574468085106382</v>
      </c>
    </row>
    <row r="7772" spans="1:6" x14ac:dyDescent="0.35">
      <c r="A7772" s="37" t="s">
        <v>11936</v>
      </c>
      <c r="B7772" s="38">
        <v>-35.271233670000001</v>
      </c>
      <c r="C7772" s="38">
        <v>-59.768886799999997</v>
      </c>
      <c r="D7772" s="38">
        <v>0.38951468467712402</v>
      </c>
      <c r="E7772" s="38">
        <v>0.40088164226876372</v>
      </c>
      <c r="F7772" s="38">
        <v>35.428571428571423</v>
      </c>
    </row>
    <row r="7773" spans="1:6" x14ac:dyDescent="0.35">
      <c r="A7773" s="37" t="s">
        <v>11937</v>
      </c>
      <c r="B7773" s="38">
        <v>-35.89797463</v>
      </c>
      <c r="C7773" s="38">
        <v>-60.724597660000001</v>
      </c>
      <c r="D7773" s="38">
        <v>0.3241228461265564</v>
      </c>
      <c r="E7773" s="38">
        <v>0.32700429150932708</v>
      </c>
      <c r="F7773" s="38">
        <v>20</v>
      </c>
    </row>
    <row r="7774" spans="1:6" x14ac:dyDescent="0.35">
      <c r="A7774" s="37" t="s">
        <v>11938</v>
      </c>
      <c r="B7774" s="38">
        <v>-35.441630140000001</v>
      </c>
      <c r="C7774" s="38">
        <v>-60.176894799999999</v>
      </c>
      <c r="D7774" s="38">
        <v>0.54692351818084717</v>
      </c>
      <c r="E7774" s="38">
        <v>0.49615863126677429</v>
      </c>
      <c r="F7774" s="38">
        <v>72.641509433962256</v>
      </c>
    </row>
    <row r="7775" spans="1:6" x14ac:dyDescent="0.35">
      <c r="A7775" s="37" t="s">
        <v>11939</v>
      </c>
      <c r="B7775" s="38">
        <v>-35.16357515</v>
      </c>
      <c r="C7775" s="38">
        <v>-60.077409099999997</v>
      </c>
      <c r="D7775" s="38">
        <v>0.43900561332702642</v>
      </c>
      <c r="E7775" s="38">
        <v>0.41788641873158899</v>
      </c>
      <c r="F7775" s="38">
        <v>23.076923076923077</v>
      </c>
    </row>
    <row r="7776" spans="1:6" x14ac:dyDescent="0.35">
      <c r="A7776" s="37" t="s">
        <v>11940</v>
      </c>
      <c r="B7776" s="38">
        <v>-35.650322260000003</v>
      </c>
      <c r="C7776" s="38">
        <v>-60.465979220000001</v>
      </c>
      <c r="D7776" s="38">
        <v>0.38474863767623901</v>
      </c>
      <c r="E7776" s="38">
        <v>0.38317881772915519</v>
      </c>
      <c r="F7776" s="38">
        <v>16.666666666666664</v>
      </c>
    </row>
    <row r="7777" spans="1:6" x14ac:dyDescent="0.35">
      <c r="A7777" s="37" t="s">
        <v>11941</v>
      </c>
      <c r="B7777" s="38">
        <v>-35.783665149999997</v>
      </c>
      <c r="C7777" s="38">
        <v>-60.350765430000003</v>
      </c>
      <c r="D7777" s="38">
        <v>0.33107095956802368</v>
      </c>
      <c r="E7777" s="38">
        <v>0.33216409620485809</v>
      </c>
      <c r="F7777" s="38">
        <v>27.27272727272727</v>
      </c>
    </row>
    <row r="7778" spans="1:6" x14ac:dyDescent="0.35">
      <c r="A7778" s="37" t="s">
        <v>11942</v>
      </c>
      <c r="B7778" s="38">
        <v>-35.423835629999999</v>
      </c>
      <c r="C7778" s="38">
        <v>-60.183675639999997</v>
      </c>
      <c r="D7778" s="38">
        <v>0.5152360200881958</v>
      </c>
      <c r="E7778" s="38">
        <v>0.50359220175366648</v>
      </c>
      <c r="F7778" s="38">
        <v>45.038167938931295</v>
      </c>
    </row>
    <row r="7779" spans="1:6" x14ac:dyDescent="0.35">
      <c r="A7779" s="37" t="s">
        <v>11943</v>
      </c>
      <c r="B7779" s="38">
        <v>-35.430198169999997</v>
      </c>
      <c r="C7779" s="38">
        <v>-60.1747953</v>
      </c>
      <c r="D7779" s="38">
        <v>0.29923254251480103</v>
      </c>
      <c r="E7779" s="38">
        <v>0.3141702735746229</v>
      </c>
      <c r="F7779" s="38">
        <v>31.578947368421051</v>
      </c>
    </row>
    <row r="7780" spans="1:6" x14ac:dyDescent="0.35">
      <c r="A7780" s="37" t="s">
        <v>11944</v>
      </c>
      <c r="B7780" s="38">
        <v>-35.434829120000003</v>
      </c>
      <c r="C7780" s="38">
        <v>-60.175848270000003</v>
      </c>
      <c r="D7780" s="38">
        <v>0.43724912405014038</v>
      </c>
      <c r="E7780" s="38">
        <v>0.43490784811346161</v>
      </c>
      <c r="F7780" s="38">
        <v>44.186046511627907</v>
      </c>
    </row>
    <row r="7781" spans="1:6" x14ac:dyDescent="0.35">
      <c r="A7781" s="37" t="s">
        <v>11945</v>
      </c>
      <c r="B7781" s="38">
        <v>-35.270306669999997</v>
      </c>
      <c r="C7781" s="38">
        <v>-59.77614346</v>
      </c>
      <c r="D7781" s="38">
        <v>0.36890453100204468</v>
      </c>
      <c r="E7781" s="38">
        <v>0.37717839533632452</v>
      </c>
      <c r="F7781" s="38">
        <v>25.63291139240506</v>
      </c>
    </row>
    <row r="7782" spans="1:6" x14ac:dyDescent="0.35">
      <c r="A7782" s="37" t="s">
        <v>11946</v>
      </c>
      <c r="B7782" s="38">
        <v>-35.90153377</v>
      </c>
      <c r="C7782" s="38">
        <v>-60.729429830000001</v>
      </c>
      <c r="D7782" s="38">
        <v>0.32240340113639832</v>
      </c>
      <c r="E7782" s="38">
        <v>0.32240340113639832</v>
      </c>
      <c r="F7782" s="38">
        <v>14.545454545454545</v>
      </c>
    </row>
    <row r="7783" spans="1:6" x14ac:dyDescent="0.35">
      <c r="A7783" s="37" t="s">
        <v>11947</v>
      </c>
      <c r="B7783" s="38">
        <v>-35.264512539999998</v>
      </c>
      <c r="C7783" s="38">
        <v>-59.628724980000001</v>
      </c>
      <c r="D7783" s="38">
        <v>0.40235728025436401</v>
      </c>
      <c r="E7783" s="38">
        <v>0.38624726941711018</v>
      </c>
      <c r="F7783" s="38">
        <v>22.435897435897438</v>
      </c>
    </row>
    <row r="7784" spans="1:6" x14ac:dyDescent="0.35">
      <c r="A7784" s="37" t="s">
        <v>11948</v>
      </c>
      <c r="B7784" s="38">
        <v>-35.163281359999999</v>
      </c>
      <c r="C7784" s="38">
        <v>-60.0817829</v>
      </c>
      <c r="D7784" s="38">
        <v>0.36604839563369751</v>
      </c>
      <c r="E7784" s="38">
        <v>0.37025582186273631</v>
      </c>
      <c r="F7784" s="38">
        <v>22.368421052631579</v>
      </c>
    </row>
    <row r="7785" spans="1:6" x14ac:dyDescent="0.35">
      <c r="A7785" s="37" t="s">
        <v>11949</v>
      </c>
      <c r="B7785" s="38">
        <v>-35.43001881</v>
      </c>
      <c r="C7785" s="38">
        <v>-60.174738830000003</v>
      </c>
      <c r="D7785" s="38">
        <v>0.29923254251480103</v>
      </c>
      <c r="E7785" s="38">
        <v>0.31282108159441702</v>
      </c>
      <c r="F7785" s="38">
        <v>24.550898203592812</v>
      </c>
    </row>
    <row r="7786" spans="1:6" x14ac:dyDescent="0.35">
      <c r="A7786" s="37" t="s">
        <v>11950</v>
      </c>
      <c r="B7786" s="38">
        <v>-35.423566630000003</v>
      </c>
      <c r="C7786" s="38">
        <v>-60.181368020000001</v>
      </c>
      <c r="D7786" s="38">
        <v>0.47665518522262568</v>
      </c>
      <c r="E7786" s="38">
        <v>0.49072959077985662</v>
      </c>
      <c r="F7786" s="38">
        <v>30.612244897959183</v>
      </c>
    </row>
    <row r="7787" spans="1:6" x14ac:dyDescent="0.35">
      <c r="A7787" s="37" t="s">
        <v>11951</v>
      </c>
      <c r="B7787" s="38">
        <v>-35.426838930000002</v>
      </c>
      <c r="C7787" s="38">
        <v>-60.182451980000003</v>
      </c>
      <c r="D7787" s="38">
        <v>0.48951330780982971</v>
      </c>
      <c r="E7787" s="38">
        <v>0.49538644599287129</v>
      </c>
      <c r="F7787" s="38"/>
    </row>
    <row r="7788" spans="1:6" x14ac:dyDescent="0.35">
      <c r="A7788" s="37" t="s">
        <v>11952</v>
      </c>
      <c r="B7788" s="38">
        <v>-35.43319675</v>
      </c>
      <c r="C7788" s="38">
        <v>-60.171795099999997</v>
      </c>
      <c r="D7788" s="38">
        <v>0.36473023891448969</v>
      </c>
      <c r="E7788" s="38">
        <v>0.30589721492818878</v>
      </c>
      <c r="F7788" s="38">
        <v>35.5</v>
      </c>
    </row>
    <row r="7789" spans="1:6" x14ac:dyDescent="0.35">
      <c r="A7789" s="37" t="s">
        <v>11953</v>
      </c>
      <c r="B7789" s="38">
        <v>-35.48072543</v>
      </c>
      <c r="C7789" s="38">
        <v>-60.141415549999998</v>
      </c>
      <c r="D7789" s="38">
        <v>0.5936780571937561</v>
      </c>
      <c r="E7789" s="38">
        <v>0.61955918170310353</v>
      </c>
      <c r="F7789" s="38">
        <v>33.333333333333329</v>
      </c>
    </row>
    <row r="7790" spans="1:6" x14ac:dyDescent="0.35">
      <c r="A7790" s="37" t="s">
        <v>11954</v>
      </c>
      <c r="B7790" s="38">
        <v>-35.431563709999999</v>
      </c>
      <c r="C7790" s="38">
        <v>-60.17705969</v>
      </c>
      <c r="D7790" s="38">
        <v>0.34941732883453369</v>
      </c>
      <c r="E7790" s="38">
        <v>0.38076187042813547</v>
      </c>
      <c r="F7790" s="38">
        <v>48.469387755102041</v>
      </c>
    </row>
    <row r="7791" spans="1:6" x14ac:dyDescent="0.35">
      <c r="A7791" s="37" t="s">
        <v>11955</v>
      </c>
      <c r="B7791" s="38">
        <v>-35.436941480000002</v>
      </c>
      <c r="C7791" s="38">
        <v>-60.16880536</v>
      </c>
      <c r="D7791" s="38">
        <v>0.30828076601028442</v>
      </c>
      <c r="E7791" s="38">
        <v>0.40995925351193069</v>
      </c>
      <c r="F7791" s="38">
        <v>60.344827586206897</v>
      </c>
    </row>
    <row r="7792" spans="1:6" x14ac:dyDescent="0.35">
      <c r="A7792" s="37" t="s">
        <v>11956</v>
      </c>
      <c r="B7792" s="38">
        <v>-35.42878915</v>
      </c>
      <c r="C7792" s="38">
        <v>-60.165241090000002</v>
      </c>
      <c r="D7792" s="38">
        <v>0.38061398267745972</v>
      </c>
      <c r="E7792" s="38">
        <v>0.40832803481154972</v>
      </c>
      <c r="F7792" s="38">
        <v>60.919540229885058</v>
      </c>
    </row>
    <row r="7793" spans="1:6" x14ac:dyDescent="0.35">
      <c r="A7793" s="37" t="s">
        <v>11957</v>
      </c>
      <c r="B7793" s="38">
        <v>-35.421288060000002</v>
      </c>
      <c r="C7793" s="38">
        <v>-60.157410509999998</v>
      </c>
      <c r="D7793" s="38">
        <v>0.59271693229675293</v>
      </c>
      <c r="E7793" s="38">
        <v>0.56604674301649394</v>
      </c>
      <c r="F7793" s="38">
        <v>70.422535211267601</v>
      </c>
    </row>
    <row r="7794" spans="1:6" x14ac:dyDescent="0.35">
      <c r="A7794" s="37" t="s">
        <v>11958</v>
      </c>
      <c r="B7794" s="38">
        <v>-35.449599200000002</v>
      </c>
      <c r="C7794" s="38">
        <v>-60.182837470000003</v>
      </c>
      <c r="D7794" s="38">
        <v>0.48934486508369451</v>
      </c>
      <c r="E7794" s="38">
        <v>0.49511373365247568</v>
      </c>
      <c r="F7794" s="38">
        <v>61.363636363636367</v>
      </c>
    </row>
    <row r="7795" spans="1:6" x14ac:dyDescent="0.35">
      <c r="A7795" s="37" t="s">
        <v>11959</v>
      </c>
      <c r="B7795" s="38">
        <v>-35.439688240000002</v>
      </c>
      <c r="C7795" s="38">
        <v>-60.106770859999997</v>
      </c>
      <c r="D7795" s="38">
        <v>0.51022648811340332</v>
      </c>
      <c r="E7795" s="38">
        <v>0.51022648811340332</v>
      </c>
      <c r="F7795" s="38">
        <v>48.192771084337352</v>
      </c>
    </row>
    <row r="7796" spans="1:6" x14ac:dyDescent="0.35">
      <c r="A7796" s="37" t="s">
        <v>11960</v>
      </c>
      <c r="B7796" s="38">
        <v>-35.768543739999998</v>
      </c>
      <c r="C7796" s="38">
        <v>-60.350384640000001</v>
      </c>
      <c r="D7796" s="38">
        <v>0.34145575761795038</v>
      </c>
      <c r="E7796" s="38">
        <v>0.34116729100545251</v>
      </c>
      <c r="F7796" s="38">
        <v>22.222222222222221</v>
      </c>
    </row>
    <row r="7797" spans="1:6" x14ac:dyDescent="0.35">
      <c r="A7797" s="37" t="s">
        <v>11961</v>
      </c>
      <c r="B7797" s="38">
        <v>-35.741216229999999</v>
      </c>
      <c r="C7797" s="38">
        <v>-60.55575898</v>
      </c>
      <c r="D7797" s="38">
        <v>0.43208539485931402</v>
      </c>
      <c r="E7797" s="38">
        <v>0.4107757608095805</v>
      </c>
      <c r="F7797" s="38">
        <v>53.333333333333336</v>
      </c>
    </row>
    <row r="7798" spans="1:6" x14ac:dyDescent="0.35">
      <c r="A7798" s="37" t="s">
        <v>11962</v>
      </c>
      <c r="B7798" s="38">
        <v>-35.276258970000001</v>
      </c>
      <c r="C7798" s="38">
        <v>-59.762875059999999</v>
      </c>
      <c r="D7798" s="38">
        <v>0.58514344692230225</v>
      </c>
      <c r="E7798" s="38">
        <v>0.56284160549576223</v>
      </c>
      <c r="F7798" s="38">
        <v>61.05263157894737</v>
      </c>
    </row>
    <row r="7799" spans="1:6" x14ac:dyDescent="0.35">
      <c r="A7799" s="37" t="s">
        <v>11963</v>
      </c>
      <c r="B7799" s="38">
        <v>-35.271493960000001</v>
      </c>
      <c r="C7799" s="38">
        <v>-59.556382849999999</v>
      </c>
      <c r="D7799" s="38">
        <v>0.39346718788146973</v>
      </c>
      <c r="E7799" s="38">
        <v>0.39324354803239969</v>
      </c>
      <c r="F7799" s="38">
        <v>47.826086956521742</v>
      </c>
    </row>
    <row r="7800" spans="1:6" x14ac:dyDescent="0.35">
      <c r="A7800" s="37" t="s">
        <v>11964</v>
      </c>
      <c r="B7800" s="38">
        <v>-35.48684901</v>
      </c>
      <c r="C7800" s="38">
        <v>-59.989119709999997</v>
      </c>
      <c r="D7800" s="38">
        <v>0.65905642509460449</v>
      </c>
      <c r="E7800" s="38">
        <v>0.65905642509460449</v>
      </c>
      <c r="F7800" s="38">
        <v>20</v>
      </c>
    </row>
    <row r="7801" spans="1:6" x14ac:dyDescent="0.35">
      <c r="A7801" s="37" t="s">
        <v>11965</v>
      </c>
      <c r="B7801" s="38">
        <v>-35.275700659999998</v>
      </c>
      <c r="C7801" s="38">
        <v>-59.771540780000002</v>
      </c>
      <c r="D7801" s="38">
        <v>0.41557025909423828</v>
      </c>
      <c r="E7801" s="38">
        <v>0.43427814874384141</v>
      </c>
      <c r="F7801" s="38">
        <v>35.909090909090907</v>
      </c>
    </row>
    <row r="7802" spans="1:6" x14ac:dyDescent="0.35">
      <c r="A7802" s="37" t="s">
        <v>11966</v>
      </c>
      <c r="B7802" s="38">
        <v>-35.264735129999998</v>
      </c>
      <c r="C7802" s="38">
        <v>-59.630644150000002</v>
      </c>
      <c r="D7802" s="38">
        <v>0.40235728025436401</v>
      </c>
      <c r="E7802" s="38">
        <v>0.39140434300198268</v>
      </c>
      <c r="F7802" s="38">
        <v>29.565217391304348</v>
      </c>
    </row>
    <row r="7803" spans="1:6" x14ac:dyDescent="0.35">
      <c r="A7803" s="37" t="s">
        <v>11967</v>
      </c>
      <c r="B7803" s="38">
        <v>-35.646205739999999</v>
      </c>
      <c r="C7803" s="38">
        <v>-60.466525169999997</v>
      </c>
      <c r="D7803" s="38">
        <v>0.3847486674785614</v>
      </c>
      <c r="E7803" s="38">
        <v>0.38474866198865992</v>
      </c>
      <c r="F7803" s="38">
        <v>17.741935483870968</v>
      </c>
    </row>
    <row r="7804" spans="1:6" x14ac:dyDescent="0.35">
      <c r="A7804" s="37" t="s">
        <v>11968</v>
      </c>
      <c r="B7804" s="38">
        <v>-35.320641049999999</v>
      </c>
      <c r="C7804" s="38">
        <v>-59.953240450000003</v>
      </c>
      <c r="D7804" s="38">
        <v>0.46388745307922358</v>
      </c>
      <c r="E7804" s="38">
        <v>0.46388745307922358</v>
      </c>
      <c r="F7804" s="38">
        <v>50</v>
      </c>
    </row>
    <row r="7805" spans="1:6" x14ac:dyDescent="0.35">
      <c r="A7805" s="37" t="s">
        <v>11969</v>
      </c>
      <c r="B7805" s="38">
        <v>-35.441712950000003</v>
      </c>
      <c r="C7805" s="38">
        <v>-60.176361759999999</v>
      </c>
      <c r="D7805" s="38">
        <v>0.54692351818084717</v>
      </c>
      <c r="E7805" s="38">
        <v>0.47699814538160962</v>
      </c>
      <c r="F7805" s="38">
        <v>60.204081632653065</v>
      </c>
    </row>
    <row r="7806" spans="1:6" x14ac:dyDescent="0.35">
      <c r="A7806" s="37" t="s">
        <v>11970</v>
      </c>
      <c r="B7806" s="38">
        <v>-35.375415930000003</v>
      </c>
      <c r="C7806" s="38">
        <v>-60.037361879999999</v>
      </c>
      <c r="D7806" s="38">
        <v>0.54572772979736328</v>
      </c>
      <c r="E7806" s="38">
        <v>0.54572772979736328</v>
      </c>
      <c r="F7806" s="38">
        <v>0</v>
      </c>
    </row>
    <row r="7807" spans="1:6" x14ac:dyDescent="0.35">
      <c r="A7807" s="37" t="s">
        <v>11971</v>
      </c>
      <c r="B7807" s="38">
        <v>-35.294122960000003</v>
      </c>
      <c r="C7807" s="38">
        <v>-60.109597710000003</v>
      </c>
      <c r="D7807" s="38">
        <v>0.45573347806930542</v>
      </c>
      <c r="E7807" s="38">
        <v>0.45573347806930542</v>
      </c>
      <c r="F7807" s="38">
        <v>12.5</v>
      </c>
    </row>
    <row r="7808" spans="1:6" x14ac:dyDescent="0.35">
      <c r="A7808" s="37" t="s">
        <v>11972</v>
      </c>
      <c r="B7808" s="38">
        <v>-35.533758599999999</v>
      </c>
      <c r="C7808" s="38">
        <v>-60.259254859999999</v>
      </c>
      <c r="D7808" s="38">
        <v>0.4659995436668396</v>
      </c>
      <c r="E7808" s="38">
        <v>0.4659995436668396</v>
      </c>
      <c r="F7808" s="38">
        <v>66.666666666666657</v>
      </c>
    </row>
    <row r="7809" spans="1:6" x14ac:dyDescent="0.35">
      <c r="A7809" s="37" t="s">
        <v>11973</v>
      </c>
      <c r="B7809" s="38">
        <v>-35.693529650000002</v>
      </c>
      <c r="C7809" s="38">
        <v>-60.226544840000003</v>
      </c>
      <c r="D7809" s="38">
        <v>0.42339006066322332</v>
      </c>
      <c r="E7809" s="38">
        <v>0.42339006066322332</v>
      </c>
      <c r="F7809" s="38">
        <v>33.333333333333329</v>
      </c>
    </row>
    <row r="7810" spans="1:6" x14ac:dyDescent="0.35">
      <c r="A7810" s="37" t="s">
        <v>11974</v>
      </c>
      <c r="B7810" s="38">
        <v>-35.90172398</v>
      </c>
      <c r="C7810" s="38">
        <v>-60.729324349999999</v>
      </c>
      <c r="D7810" s="38">
        <v>0.32240340113639832</v>
      </c>
      <c r="E7810" s="38">
        <v>0.32397986948490137</v>
      </c>
      <c r="F7810" s="38">
        <v>16.176470588235293</v>
      </c>
    </row>
    <row r="7811" spans="1:6" x14ac:dyDescent="0.35">
      <c r="A7811" s="37" t="s">
        <v>11975</v>
      </c>
      <c r="B7811" s="38">
        <v>-35.423111810000002</v>
      </c>
      <c r="C7811" s="38">
        <v>-60.185097650000003</v>
      </c>
      <c r="D7811" s="38">
        <v>0.5152360200881958</v>
      </c>
      <c r="E7811" s="38">
        <v>0.51498173781343404</v>
      </c>
      <c r="F7811" s="38">
        <v>53.658536585365859</v>
      </c>
    </row>
    <row r="7812" spans="1:6" x14ac:dyDescent="0.35">
      <c r="A7812" s="37" t="s">
        <v>11976</v>
      </c>
      <c r="B7812" s="38">
        <v>-35.463254380000002</v>
      </c>
      <c r="C7812" s="38">
        <v>-60.035757570000001</v>
      </c>
      <c r="D7812" s="38">
        <v>0.57411658763885498</v>
      </c>
      <c r="E7812" s="38">
        <v>0.56265597437557424</v>
      </c>
      <c r="F7812" s="38">
        <v>16.666666666666664</v>
      </c>
    </row>
    <row r="7813" spans="1:6" x14ac:dyDescent="0.35">
      <c r="A7813" s="37" t="s">
        <v>11977</v>
      </c>
      <c r="B7813" s="38">
        <v>-35.349413040000002</v>
      </c>
      <c r="C7813" s="38">
        <v>-60.164133079999999</v>
      </c>
      <c r="D7813" s="38">
        <v>0.48819273710250849</v>
      </c>
      <c r="E7813" s="38">
        <v>0.45393192933665383</v>
      </c>
      <c r="F7813" s="38">
        <v>25</v>
      </c>
    </row>
    <row r="7814" spans="1:6" x14ac:dyDescent="0.35">
      <c r="A7814" s="37" t="s">
        <v>11978</v>
      </c>
      <c r="B7814" s="38">
        <v>-35.40796169</v>
      </c>
      <c r="C7814" s="38">
        <v>-60.372839470000002</v>
      </c>
      <c r="D7814" s="38">
        <v>0.42240068316459661</v>
      </c>
      <c r="E7814" s="38">
        <v>0.42240068316459661</v>
      </c>
      <c r="F7814" s="38">
        <v>0</v>
      </c>
    </row>
    <row r="7815" spans="1:6" x14ac:dyDescent="0.35">
      <c r="A7815" s="37" t="s">
        <v>11979</v>
      </c>
      <c r="B7815" s="38">
        <v>-35.282417969999997</v>
      </c>
      <c r="C7815" s="38">
        <v>-60.26071451</v>
      </c>
      <c r="D7815" s="38">
        <v>0.50946205854415894</v>
      </c>
      <c r="E7815" s="38">
        <v>0.50946205854415894</v>
      </c>
      <c r="F7815" s="38">
        <v>37.5</v>
      </c>
    </row>
    <row r="7816" spans="1:6" x14ac:dyDescent="0.35">
      <c r="A7816" s="37" t="s">
        <v>11980</v>
      </c>
      <c r="B7816" s="38">
        <v>-35.463118039999998</v>
      </c>
      <c r="C7816" s="38">
        <v>-60.343998749999997</v>
      </c>
      <c r="D7816" s="38">
        <v>0.40163227915763849</v>
      </c>
      <c r="E7816" s="38">
        <v>0.40163267184706303</v>
      </c>
      <c r="F7816" s="38">
        <v>60</v>
      </c>
    </row>
    <row r="7817" spans="1:6" x14ac:dyDescent="0.35">
      <c r="A7817" s="37" t="s">
        <v>11981</v>
      </c>
      <c r="B7817" s="38">
        <v>-35.271316310000003</v>
      </c>
      <c r="C7817" s="38">
        <v>-59.777314689999997</v>
      </c>
      <c r="D7817" s="38">
        <v>0.36890453100204468</v>
      </c>
      <c r="E7817" s="38">
        <v>0.3839692504782426</v>
      </c>
      <c r="F7817" s="38">
        <v>28.671328671328673</v>
      </c>
    </row>
    <row r="7818" spans="1:6" x14ac:dyDescent="0.35">
      <c r="A7818" s="37" t="s">
        <v>11982</v>
      </c>
      <c r="B7818" s="38">
        <v>-35.63864684</v>
      </c>
      <c r="C7818" s="38">
        <v>-60.113895290000002</v>
      </c>
      <c r="D7818" s="38">
        <v>0.55175173282623291</v>
      </c>
      <c r="E7818" s="38">
        <v>0.55175173282623291</v>
      </c>
      <c r="F7818" s="38">
        <v>27.27272727272727</v>
      </c>
    </row>
    <row r="7819" spans="1:6" x14ac:dyDescent="0.35">
      <c r="A7819" s="37" t="s">
        <v>11983</v>
      </c>
      <c r="B7819" s="38">
        <v>-35.164584699999999</v>
      </c>
      <c r="C7819" s="38">
        <v>-60.078528949999999</v>
      </c>
      <c r="D7819" s="38">
        <v>0.43900561332702642</v>
      </c>
      <c r="E7819" s="38">
        <v>0.43089925580554539</v>
      </c>
      <c r="F7819" s="38">
        <v>27.083333333333332</v>
      </c>
    </row>
    <row r="7820" spans="1:6" x14ac:dyDescent="0.35">
      <c r="A7820" s="37" t="s">
        <v>11984</v>
      </c>
      <c r="B7820" s="38">
        <v>-35.630127510000001</v>
      </c>
      <c r="C7820" s="38">
        <v>-60.381398449999999</v>
      </c>
      <c r="D7820" s="38">
        <v>0.47274702787399292</v>
      </c>
      <c r="E7820" s="38">
        <v>0.47274702787399292</v>
      </c>
      <c r="F7820" s="38">
        <v>100</v>
      </c>
    </row>
    <row r="7821" spans="1:6" x14ac:dyDescent="0.35">
      <c r="A7821" s="37" t="s">
        <v>11985</v>
      </c>
      <c r="B7821" s="38">
        <v>-35.168742270000003</v>
      </c>
      <c r="C7821" s="38">
        <v>-59.913233990000002</v>
      </c>
      <c r="D7821" s="38">
        <v>0.47697994112968439</v>
      </c>
      <c r="E7821" s="38">
        <v>0.47697994112968439</v>
      </c>
      <c r="F7821" s="38">
        <v>0</v>
      </c>
    </row>
    <row r="7822" spans="1:6" x14ac:dyDescent="0.35">
      <c r="A7822" s="37" t="s">
        <v>11986</v>
      </c>
      <c r="B7822" s="38">
        <v>-35.82426143</v>
      </c>
      <c r="C7822" s="38">
        <v>-60.6416994</v>
      </c>
      <c r="D7822" s="38">
        <v>0.41019570827484131</v>
      </c>
      <c r="E7822" s="38">
        <v>0.41019570827484131</v>
      </c>
      <c r="F7822" s="38">
        <v>16.666666666666664</v>
      </c>
    </row>
    <row r="7823" spans="1:6" x14ac:dyDescent="0.35">
      <c r="A7823" s="37" t="s">
        <v>11987</v>
      </c>
      <c r="B7823" s="38">
        <v>-35.404138809999999</v>
      </c>
      <c r="C7823" s="38">
        <v>-59.957484280000003</v>
      </c>
      <c r="D7823" s="38">
        <v>0.60167080163955688</v>
      </c>
      <c r="E7823" s="38">
        <v>0.60167080163955688</v>
      </c>
      <c r="F7823" s="38">
        <v>14.285714285714285</v>
      </c>
    </row>
    <row r="7824" spans="1:6" x14ac:dyDescent="0.35">
      <c r="A7824" s="37" t="s">
        <v>11988</v>
      </c>
      <c r="B7824" s="38">
        <v>-35.319985150000001</v>
      </c>
      <c r="C7824" s="38">
        <v>-59.782520839999997</v>
      </c>
      <c r="D7824" s="38">
        <v>0.42083898186683649</v>
      </c>
      <c r="E7824" s="38">
        <v>0.42083898186683649</v>
      </c>
      <c r="F7824" s="38">
        <v>14.285714285714285</v>
      </c>
    </row>
    <row r="7825" spans="1:6" x14ac:dyDescent="0.35">
      <c r="A7825" s="37" t="s">
        <v>11989</v>
      </c>
      <c r="B7825" s="38">
        <v>-35.251671139999999</v>
      </c>
      <c r="C7825" s="38">
        <v>-59.987541389999997</v>
      </c>
      <c r="D7825" s="38">
        <v>0.42330789566040039</v>
      </c>
      <c r="E7825" s="38">
        <v>0.42505219909879899</v>
      </c>
      <c r="F7825" s="38">
        <v>33.333333333333329</v>
      </c>
    </row>
    <row r="7826" spans="1:6" x14ac:dyDescent="0.35">
      <c r="A7826" s="37" t="s">
        <v>11990</v>
      </c>
      <c r="B7826" s="38">
        <v>-35.187496750000001</v>
      </c>
      <c r="C7826" s="38">
        <v>-59.973159010000003</v>
      </c>
      <c r="D7826" s="38">
        <v>0.39259770512580872</v>
      </c>
      <c r="E7826" s="38">
        <v>0.38166026730795172</v>
      </c>
      <c r="F7826" s="38">
        <v>50</v>
      </c>
    </row>
    <row r="7827" spans="1:6" x14ac:dyDescent="0.35">
      <c r="A7827" s="37" t="s">
        <v>11991</v>
      </c>
      <c r="B7827" s="38">
        <v>-35.244779610000002</v>
      </c>
      <c r="C7827" s="38">
        <v>-60.304312580000001</v>
      </c>
      <c r="D7827" s="38">
        <v>0.46584933996200562</v>
      </c>
      <c r="E7827" s="38">
        <v>0.45273265490929288</v>
      </c>
      <c r="F7827" s="38">
        <v>8.3333333333333321</v>
      </c>
    </row>
    <row r="7828" spans="1:6" x14ac:dyDescent="0.35">
      <c r="A7828" s="37" t="s">
        <v>11992</v>
      </c>
      <c r="B7828" s="38">
        <v>-35.264120570000003</v>
      </c>
      <c r="C7828" s="38">
        <v>-59.942889039999997</v>
      </c>
      <c r="D7828" s="38">
        <v>0.45750251412391663</v>
      </c>
      <c r="E7828" s="38">
        <v>0.45405214411370892</v>
      </c>
      <c r="F7828" s="38">
        <v>0</v>
      </c>
    </row>
    <row r="7829" spans="1:6" x14ac:dyDescent="0.35">
      <c r="A7829" s="37" t="s">
        <v>11993</v>
      </c>
      <c r="B7829" s="38">
        <v>-35.881018470000001</v>
      </c>
      <c r="C7829" s="38">
        <v>-60.478821600000003</v>
      </c>
      <c r="D7829" s="38">
        <v>0.34113150835037231</v>
      </c>
      <c r="E7829" s="38">
        <v>0.34113150835037231</v>
      </c>
      <c r="F7829" s="38">
        <v>0</v>
      </c>
    </row>
    <row r="7830" spans="1:6" x14ac:dyDescent="0.35">
      <c r="A7830" s="37" t="s">
        <v>11994</v>
      </c>
      <c r="B7830" s="38">
        <v>-35.430056360000002</v>
      </c>
      <c r="C7830" s="38">
        <v>-60.17505328</v>
      </c>
      <c r="D7830" s="38">
        <v>0.29923254251480103</v>
      </c>
      <c r="E7830" s="38">
        <v>0.31586484062044251</v>
      </c>
      <c r="F7830" s="38">
        <v>32.407407407407405</v>
      </c>
    </row>
    <row r="7831" spans="1:6" x14ac:dyDescent="0.35">
      <c r="A7831" s="37" t="s">
        <v>11995</v>
      </c>
      <c r="B7831" s="38">
        <v>-35.423641910000001</v>
      </c>
      <c r="C7831" s="38">
        <v>-60.181769529999997</v>
      </c>
      <c r="D7831" s="38">
        <v>0.47332111001014709</v>
      </c>
      <c r="E7831" s="38">
        <v>0.49097286124487183</v>
      </c>
      <c r="F7831" s="38"/>
    </row>
    <row r="7832" spans="1:6" x14ac:dyDescent="0.35">
      <c r="A7832" s="37" t="s">
        <v>11996</v>
      </c>
      <c r="B7832" s="38">
        <v>-35.27567792</v>
      </c>
      <c r="C7832" s="38">
        <v>-59.771984099999997</v>
      </c>
      <c r="D7832" s="38">
        <v>0.41557025909423828</v>
      </c>
      <c r="E7832" s="38">
        <v>0.4317333833737807</v>
      </c>
      <c r="F7832" s="38"/>
    </row>
    <row r="7833" spans="1:6" x14ac:dyDescent="0.35">
      <c r="A7833" s="37" t="s">
        <v>11997</v>
      </c>
      <c r="B7833" s="38">
        <v>-35.433875620000002</v>
      </c>
      <c r="C7833" s="38">
        <v>-60.163324789999997</v>
      </c>
      <c r="D7833" s="38">
        <v>0.38584941625595093</v>
      </c>
      <c r="E7833" s="38">
        <v>0.39165682933832469</v>
      </c>
      <c r="F7833" s="38"/>
    </row>
    <row r="7834" spans="1:6" x14ac:dyDescent="0.35">
      <c r="A7834" s="37" t="s">
        <v>11998</v>
      </c>
      <c r="B7834" s="38">
        <v>-34.487512719999998</v>
      </c>
      <c r="C7834" s="38">
        <v>-58.501377669999997</v>
      </c>
      <c r="D7834" s="38">
        <v>1.1301218532025811E-2</v>
      </c>
      <c r="E7834" s="38">
        <v>7.1937594828861098E-2</v>
      </c>
      <c r="F7834" s="38"/>
    </row>
    <row r="7835" spans="1:6" x14ac:dyDescent="0.35">
      <c r="A7835" s="37" t="s">
        <v>2473</v>
      </c>
      <c r="B7835" s="38">
        <v>-34.529908069999998</v>
      </c>
      <c r="C7835" s="38">
        <v>-58.521494259999997</v>
      </c>
      <c r="D7835" s="38">
        <v>0.1186263859272003</v>
      </c>
      <c r="E7835" s="38">
        <v>0.1195418947451823</v>
      </c>
      <c r="F7835" s="38"/>
    </row>
    <row r="7836" spans="1:6" x14ac:dyDescent="0.35">
      <c r="A7836" s="37" t="s">
        <v>2475</v>
      </c>
      <c r="B7836" s="38">
        <v>-34.518967920000001</v>
      </c>
      <c r="C7836" s="38">
        <v>-58.528845879999999</v>
      </c>
      <c r="D7836" s="38">
        <v>0.15438954532146451</v>
      </c>
      <c r="E7836" s="38">
        <v>0.1814705112742053</v>
      </c>
      <c r="F7836" s="38"/>
    </row>
    <row r="7837" spans="1:6" x14ac:dyDescent="0.35">
      <c r="A7837" s="37" t="s">
        <v>2476</v>
      </c>
      <c r="B7837" s="38">
        <v>-34.550660989999997</v>
      </c>
      <c r="C7837" s="38">
        <v>-58.518801590000002</v>
      </c>
      <c r="D7837" s="38">
        <v>0.53538882732391357</v>
      </c>
      <c r="E7837" s="38">
        <v>0.53483243810163961</v>
      </c>
      <c r="F7837" s="38"/>
    </row>
    <row r="7838" spans="1:6" x14ac:dyDescent="0.35">
      <c r="A7838" s="37" t="s">
        <v>2478</v>
      </c>
      <c r="B7838" s="38">
        <v>-34.515213230000001</v>
      </c>
      <c r="C7838" s="38">
        <v>-58.510374489999997</v>
      </c>
      <c r="D7838" s="38">
        <v>0.5553019642829895</v>
      </c>
      <c r="E7838" s="38">
        <v>0.52448608021478393</v>
      </c>
      <c r="F7838" s="38"/>
    </row>
    <row r="7839" spans="1:6" x14ac:dyDescent="0.35">
      <c r="A7839" s="37" t="s">
        <v>2479</v>
      </c>
      <c r="B7839" s="38">
        <v>-34.527189300000003</v>
      </c>
      <c r="C7839" s="38">
        <v>-58.53474258</v>
      </c>
      <c r="D7839" s="38">
        <v>0.13428966701030731</v>
      </c>
      <c r="E7839" s="38">
        <v>0.14421301633119579</v>
      </c>
      <c r="F7839" s="38"/>
    </row>
    <row r="7840" spans="1:6" x14ac:dyDescent="0.35">
      <c r="A7840" s="37" t="s">
        <v>2480</v>
      </c>
      <c r="B7840" s="38">
        <v>-34.522271250000003</v>
      </c>
      <c r="C7840" s="38">
        <v>-58.528477080000002</v>
      </c>
      <c r="D7840" s="38">
        <v>0.17394191026687619</v>
      </c>
      <c r="E7840" s="38">
        <v>0.1567450520631514</v>
      </c>
      <c r="F7840" s="38"/>
    </row>
    <row r="7841" spans="1:6" x14ac:dyDescent="0.35">
      <c r="A7841" s="37" t="s">
        <v>2474</v>
      </c>
      <c r="B7841" s="38">
        <v>-34.530042299999998</v>
      </c>
      <c r="C7841" s="38">
        <v>-58.521613330000001</v>
      </c>
      <c r="D7841" s="38">
        <v>0.1186263859272003</v>
      </c>
      <c r="E7841" s="38">
        <v>0.12075369613511221</v>
      </c>
      <c r="F7841" s="38"/>
    </row>
    <row r="7842" spans="1:6" x14ac:dyDescent="0.35">
      <c r="A7842" s="37" t="s">
        <v>2477</v>
      </c>
      <c r="B7842" s="38">
        <v>-34.535298580000003</v>
      </c>
      <c r="C7842" s="38">
        <v>-58.507215899999998</v>
      </c>
      <c r="D7842" s="38">
        <v>0.11284394562244419</v>
      </c>
      <c r="E7842" s="38">
        <v>9.8531419313267657E-2</v>
      </c>
      <c r="F7842" s="38"/>
    </row>
    <row r="7843" spans="1:6" x14ac:dyDescent="0.35">
      <c r="A7843" s="37" t="s">
        <v>11999</v>
      </c>
      <c r="B7843" s="38">
        <v>-34.513363460000001</v>
      </c>
      <c r="C7843" s="38">
        <v>-58.507448340000003</v>
      </c>
      <c r="D7843" s="38">
        <v>0.3326486349105835</v>
      </c>
      <c r="E7843" s="38">
        <v>0.30096847426734469</v>
      </c>
      <c r="F7843" s="38" t="s">
        <v>5130</v>
      </c>
    </row>
    <row r="7844" spans="1:6" x14ac:dyDescent="0.35">
      <c r="A7844" s="37" t="s">
        <v>12000</v>
      </c>
      <c r="B7844" s="38">
        <v>-34.526133420000001</v>
      </c>
      <c r="C7844" s="38">
        <v>-58.511902040000003</v>
      </c>
      <c r="D7844" s="38">
        <v>7.2306111454963684E-2</v>
      </c>
      <c r="E7844" s="38">
        <v>7.8090972163610994E-2</v>
      </c>
      <c r="F7844" s="38">
        <v>28.571428571428569</v>
      </c>
    </row>
    <row r="7845" spans="1:6" x14ac:dyDescent="0.35">
      <c r="A7845" s="37" t="s">
        <v>12001</v>
      </c>
      <c r="B7845" s="38">
        <v>-34.524506670000001</v>
      </c>
      <c r="C7845" s="38">
        <v>-58.515454300000002</v>
      </c>
      <c r="D7845" s="38">
        <v>6.046845018863678E-2</v>
      </c>
      <c r="E7845" s="38">
        <v>5.9742519078222478E-2</v>
      </c>
      <c r="F7845" s="38">
        <v>30</v>
      </c>
    </row>
    <row r="7846" spans="1:6" x14ac:dyDescent="0.35">
      <c r="A7846" s="37" t="s">
        <v>12002</v>
      </c>
      <c r="B7846" s="38">
        <v>-34.540355490000003</v>
      </c>
      <c r="C7846" s="38">
        <v>-58.491696769999997</v>
      </c>
      <c r="D7846" s="38">
        <v>2.718145027756691E-2</v>
      </c>
      <c r="E7846" s="38">
        <v>4.4868736527860158E-2</v>
      </c>
      <c r="F7846" s="38">
        <v>28.000000000000004</v>
      </c>
    </row>
    <row r="7847" spans="1:6" x14ac:dyDescent="0.35">
      <c r="A7847" s="37" t="s">
        <v>12003</v>
      </c>
      <c r="B7847" s="38">
        <v>-34.533240669999998</v>
      </c>
      <c r="C7847" s="38">
        <v>-58.478144</v>
      </c>
      <c r="D7847" s="38">
        <v>8.03203284740448E-2</v>
      </c>
      <c r="E7847" s="38">
        <v>7.317529628117983E-2</v>
      </c>
      <c r="F7847" s="38"/>
    </row>
    <row r="7848" spans="1:6" x14ac:dyDescent="0.35">
      <c r="A7848" s="37" t="s">
        <v>12004</v>
      </c>
      <c r="B7848" s="38">
        <v>-34.524888709999999</v>
      </c>
      <c r="C7848" s="38">
        <v>-58.518716499999996</v>
      </c>
      <c r="D7848" s="38">
        <v>5.7198017835617072E-2</v>
      </c>
      <c r="E7848" s="38">
        <v>6.3842153336320609E-2</v>
      </c>
      <c r="F7848" s="38"/>
    </row>
    <row r="7849" spans="1:6" x14ac:dyDescent="0.35">
      <c r="A7849" s="37" t="s">
        <v>12005</v>
      </c>
      <c r="B7849" s="38">
        <v>-34.522845410000002</v>
      </c>
      <c r="C7849" s="38">
        <v>-58.483347049999999</v>
      </c>
      <c r="D7849" s="38">
        <v>7.9168602824211121E-2</v>
      </c>
      <c r="E7849" s="38">
        <v>5.6858659092638937E-2</v>
      </c>
      <c r="F7849" s="38">
        <v>15.65217391304348</v>
      </c>
    </row>
    <row r="7850" spans="1:6" x14ac:dyDescent="0.35">
      <c r="A7850" s="37" t="s">
        <v>12006</v>
      </c>
      <c r="B7850" s="38">
        <v>-34.53222976</v>
      </c>
      <c r="C7850" s="38">
        <v>-58.502489580000002</v>
      </c>
      <c r="D7850" s="38">
        <v>0.17829291522502899</v>
      </c>
      <c r="E7850" s="38">
        <v>0.1242854983888959</v>
      </c>
      <c r="F7850" s="38">
        <v>24.137931034482758</v>
      </c>
    </row>
    <row r="7851" spans="1:6" x14ac:dyDescent="0.35">
      <c r="A7851" s="37" t="s">
        <v>12007</v>
      </c>
      <c r="B7851" s="38">
        <v>-34.532991109999998</v>
      </c>
      <c r="C7851" s="38">
        <v>-58.488811380000001</v>
      </c>
      <c r="D7851" s="38">
        <v>6.5254844725131989E-2</v>
      </c>
      <c r="E7851" s="38">
        <v>6.9537525644173495E-2</v>
      </c>
      <c r="F7851" s="38">
        <v>36.111111111111107</v>
      </c>
    </row>
    <row r="7852" spans="1:6" x14ac:dyDescent="0.35">
      <c r="A7852" s="37" t="s">
        <v>12008</v>
      </c>
      <c r="B7852" s="38">
        <v>-34.540435950000003</v>
      </c>
      <c r="C7852" s="38">
        <v>-58.500543280000002</v>
      </c>
      <c r="D7852" s="38">
        <v>4.9558725208044052E-2</v>
      </c>
      <c r="E7852" s="38">
        <v>9.4782480171748576E-2</v>
      </c>
      <c r="F7852" s="38">
        <v>34.146341463414636</v>
      </c>
    </row>
    <row r="7853" spans="1:6" x14ac:dyDescent="0.35">
      <c r="A7853" s="37" t="s">
        <v>12009</v>
      </c>
      <c r="B7853" s="38">
        <v>-34.535164020000003</v>
      </c>
      <c r="C7853" s="38">
        <v>-58.510796380000002</v>
      </c>
      <c r="D7853" s="38">
        <v>0.1185633540153503</v>
      </c>
      <c r="E7853" s="38">
        <v>0.14027214677710281</v>
      </c>
      <c r="F7853" s="38">
        <v>15.789473684210526</v>
      </c>
    </row>
    <row r="7854" spans="1:6" x14ac:dyDescent="0.35">
      <c r="A7854" s="37" t="s">
        <v>12010</v>
      </c>
      <c r="B7854" s="38">
        <v>-34.514579019999999</v>
      </c>
      <c r="C7854" s="38">
        <v>-58.492675650000002</v>
      </c>
      <c r="D7854" s="38">
        <v>1.0178902186453341E-2</v>
      </c>
      <c r="E7854" s="38">
        <v>9.1317714335780367E-3</v>
      </c>
      <c r="F7854" s="38">
        <v>17.073170731707318</v>
      </c>
    </row>
    <row r="7855" spans="1:6" x14ac:dyDescent="0.35">
      <c r="A7855" s="37" t="s">
        <v>12011</v>
      </c>
      <c r="B7855" s="38">
        <v>-34.531461729999997</v>
      </c>
      <c r="C7855" s="38">
        <v>-58.54394387</v>
      </c>
      <c r="D7855" s="38">
        <v>0.17794974148273471</v>
      </c>
      <c r="E7855" s="38">
        <v>0.1853021693726381</v>
      </c>
      <c r="F7855" s="38">
        <v>36.206896551724135</v>
      </c>
    </row>
    <row r="7856" spans="1:6" x14ac:dyDescent="0.35">
      <c r="A7856" s="37" t="s">
        <v>12012</v>
      </c>
      <c r="B7856" s="38">
        <v>-34.536755339999999</v>
      </c>
      <c r="C7856" s="38">
        <v>-58.522141140000002</v>
      </c>
      <c r="D7856" s="38">
        <v>0.185566172003746</v>
      </c>
      <c r="E7856" s="38">
        <v>0.18150316054622331</v>
      </c>
      <c r="F7856" s="38">
        <v>31.182795698924732</v>
      </c>
    </row>
    <row r="7857" spans="1:6" x14ac:dyDescent="0.35">
      <c r="A7857" s="37" t="s">
        <v>12013</v>
      </c>
      <c r="B7857" s="38">
        <v>-34.52934423</v>
      </c>
      <c r="C7857" s="38">
        <v>-58.520029700000002</v>
      </c>
      <c r="D7857" s="38">
        <v>0.11602269113063809</v>
      </c>
      <c r="E7857" s="38">
        <v>0.1200601790438999</v>
      </c>
      <c r="F7857" s="38">
        <v>48.837209302325576</v>
      </c>
    </row>
    <row r="7858" spans="1:6" x14ac:dyDescent="0.35">
      <c r="A7858" s="37" t="s">
        <v>12014</v>
      </c>
      <c r="B7858" s="38">
        <v>-34.514561899999997</v>
      </c>
      <c r="C7858" s="38">
        <v>-58.530896640000002</v>
      </c>
      <c r="D7858" s="38">
        <v>5.921892449259758E-2</v>
      </c>
      <c r="E7858" s="38">
        <v>0.1411906590290142</v>
      </c>
      <c r="F7858" s="38">
        <v>35.227272727272727</v>
      </c>
    </row>
    <row r="7859" spans="1:6" x14ac:dyDescent="0.35">
      <c r="A7859" s="37" t="s">
        <v>12015</v>
      </c>
      <c r="B7859" s="38">
        <v>-34.528528479999999</v>
      </c>
      <c r="C7859" s="38">
        <v>-58.493922769999998</v>
      </c>
      <c r="D7859" s="38">
        <v>9.3342140316963196E-2</v>
      </c>
      <c r="E7859" s="38">
        <v>9.173252214403714E-2</v>
      </c>
      <c r="F7859" s="38">
        <v>22.727272727272727</v>
      </c>
    </row>
    <row r="7860" spans="1:6" x14ac:dyDescent="0.35">
      <c r="A7860" s="37" t="s">
        <v>12016</v>
      </c>
      <c r="B7860" s="38">
        <v>-34.540980930000003</v>
      </c>
      <c r="C7860" s="38">
        <v>-58.511487160000001</v>
      </c>
      <c r="D7860" s="38">
        <v>0.27580887079238892</v>
      </c>
      <c r="E7860" s="38">
        <v>0.27530121277360348</v>
      </c>
      <c r="F7860" s="38">
        <v>26.785714285714285</v>
      </c>
    </row>
    <row r="7861" spans="1:6" x14ac:dyDescent="0.35">
      <c r="A7861" s="37" t="s">
        <v>12017</v>
      </c>
      <c r="B7861" s="38">
        <v>-34.52232747</v>
      </c>
      <c r="C7861" s="38">
        <v>-58.50539285</v>
      </c>
      <c r="D7861" s="38">
        <v>4.7821741551160812E-2</v>
      </c>
      <c r="E7861" s="38">
        <v>6.250914596867832E-2</v>
      </c>
      <c r="F7861" s="38">
        <v>31.372549019607842</v>
      </c>
    </row>
    <row r="7862" spans="1:6" x14ac:dyDescent="0.35">
      <c r="A7862" s="37" t="s">
        <v>12018</v>
      </c>
      <c r="B7862" s="38">
        <v>-34.518828069999998</v>
      </c>
      <c r="C7862" s="38">
        <v>-58.528646000000002</v>
      </c>
      <c r="D7862" s="38">
        <v>0.15205200016498571</v>
      </c>
      <c r="E7862" s="38">
        <v>0.1869740921097833</v>
      </c>
      <c r="F7862" s="38">
        <v>37.142857142857146</v>
      </c>
    </row>
    <row r="7863" spans="1:6" x14ac:dyDescent="0.35">
      <c r="A7863" s="37" t="s">
        <v>12019</v>
      </c>
      <c r="B7863" s="38">
        <v>-34.526125319999998</v>
      </c>
      <c r="C7863" s="38">
        <v>-58.49710786</v>
      </c>
      <c r="D7863" s="38">
        <v>0.1010773256421089</v>
      </c>
      <c r="E7863" s="38">
        <v>9.9518257710668773E-2</v>
      </c>
      <c r="F7863" s="38">
        <v>5.5555555555555554</v>
      </c>
    </row>
    <row r="7864" spans="1:6" x14ac:dyDescent="0.35">
      <c r="A7864" s="37" t="s">
        <v>12020</v>
      </c>
      <c r="B7864" s="38">
        <v>-34.524347030000001</v>
      </c>
      <c r="C7864" s="38">
        <v>-58.53617053</v>
      </c>
      <c r="D7864" s="38">
        <v>0.107727438211441</v>
      </c>
      <c r="E7864" s="38">
        <v>0.11028603503578591</v>
      </c>
      <c r="F7864" s="38">
        <v>20.754716981132077</v>
      </c>
    </row>
    <row r="7865" spans="1:6" x14ac:dyDescent="0.35">
      <c r="A7865" s="37" t="s">
        <v>12021</v>
      </c>
      <c r="B7865" s="38">
        <v>-34.508131560000002</v>
      </c>
      <c r="C7865" s="38">
        <v>-58.502495750000001</v>
      </c>
      <c r="D7865" s="38">
        <v>3.9512258023023612E-2</v>
      </c>
      <c r="E7865" s="38">
        <v>5.2645580401938209E-2</v>
      </c>
      <c r="F7865" s="38">
        <v>36.84210526315789</v>
      </c>
    </row>
    <row r="7866" spans="1:6" x14ac:dyDescent="0.35">
      <c r="A7866" s="37" t="s">
        <v>12022</v>
      </c>
      <c r="B7866" s="38">
        <v>-34.512643199999999</v>
      </c>
      <c r="C7866" s="38">
        <v>-58.488535829999996</v>
      </c>
      <c r="D7866" s="38">
        <v>1.9495135173201561E-2</v>
      </c>
      <c r="E7866" s="38">
        <v>1.8199160695075989E-2</v>
      </c>
      <c r="F7866" s="38">
        <v>19.774011299435028</v>
      </c>
    </row>
    <row r="7867" spans="1:6" x14ac:dyDescent="0.35">
      <c r="A7867" s="37" t="s">
        <v>12023</v>
      </c>
      <c r="B7867" s="38">
        <v>-34.552214069999998</v>
      </c>
      <c r="C7867" s="38">
        <v>-58.504398379999998</v>
      </c>
      <c r="D7867" s="38">
        <v>0.16794666647911069</v>
      </c>
      <c r="E7867" s="38">
        <v>0.19283628745658979</v>
      </c>
      <c r="F7867" s="38">
        <v>22.468793342579751</v>
      </c>
    </row>
    <row r="7868" spans="1:6" x14ac:dyDescent="0.35">
      <c r="A7868" s="37" t="s">
        <v>12024</v>
      </c>
      <c r="B7868" s="38">
        <v>-34.527266140000002</v>
      </c>
      <c r="C7868" s="38">
        <v>-58.534932840000003</v>
      </c>
      <c r="D7868" s="38">
        <v>0.13428966701030731</v>
      </c>
      <c r="E7868" s="38">
        <v>0.1431686187515388</v>
      </c>
      <c r="F7868" s="38">
        <v>20.935412026726059</v>
      </c>
    </row>
    <row r="7869" spans="1:6" x14ac:dyDescent="0.35">
      <c r="A7869" s="37" t="s">
        <v>12025</v>
      </c>
      <c r="B7869" s="38">
        <v>-34.531373139999999</v>
      </c>
      <c r="C7869" s="38">
        <v>-58.484475410000002</v>
      </c>
      <c r="D7869" s="38">
        <v>6.4510449767112732E-2</v>
      </c>
      <c r="E7869" s="38">
        <v>7.2345751311097828E-2</v>
      </c>
      <c r="F7869" s="38">
        <v>17.84037558685446</v>
      </c>
    </row>
    <row r="7870" spans="1:6" x14ac:dyDescent="0.35">
      <c r="A7870" s="37" t="s">
        <v>12026</v>
      </c>
      <c r="B7870" s="38">
        <v>-34.525175089999998</v>
      </c>
      <c r="C7870" s="38">
        <v>-58.518266019999999</v>
      </c>
      <c r="D7870" s="38">
        <v>6.2743321061134338E-2</v>
      </c>
      <c r="E7870" s="38">
        <v>6.1510053120161362E-2</v>
      </c>
      <c r="F7870" s="38">
        <v>24.479166666666664</v>
      </c>
    </row>
    <row r="7871" spans="1:6" x14ac:dyDescent="0.35">
      <c r="A7871" s="37" t="s">
        <v>12027</v>
      </c>
      <c r="B7871" s="38">
        <v>-34.533006350000001</v>
      </c>
      <c r="C7871" s="38">
        <v>-58.477689239999997</v>
      </c>
      <c r="D7871" s="38">
        <v>7.9295806586742401E-2</v>
      </c>
      <c r="E7871" s="38">
        <v>6.789687035819264E-2</v>
      </c>
      <c r="F7871" s="38">
        <v>16.208791208791208</v>
      </c>
    </row>
    <row r="7872" spans="1:6" x14ac:dyDescent="0.35">
      <c r="A7872" s="37" t="s">
        <v>12028</v>
      </c>
      <c r="B7872" s="38">
        <v>-34.525714440000002</v>
      </c>
      <c r="C7872" s="38">
        <v>-58.490071229999998</v>
      </c>
      <c r="D7872" s="38">
        <v>3.7735238671302802E-2</v>
      </c>
      <c r="E7872" s="38">
        <v>5.5180873618357711E-2</v>
      </c>
      <c r="F7872" s="38">
        <v>14.939024390243901</v>
      </c>
    </row>
    <row r="7873" spans="1:6" x14ac:dyDescent="0.35">
      <c r="A7873" s="37" t="s">
        <v>12029</v>
      </c>
      <c r="B7873" s="38">
        <v>-34.534563200000001</v>
      </c>
      <c r="C7873" s="38">
        <v>-58.499211529999997</v>
      </c>
      <c r="D7873" s="38">
        <v>0.14816100895404821</v>
      </c>
      <c r="E7873" s="38">
        <v>0.13880656246800679</v>
      </c>
      <c r="F7873" s="38">
        <v>16.783216783216783</v>
      </c>
    </row>
    <row r="7874" spans="1:6" x14ac:dyDescent="0.35">
      <c r="A7874" s="37" t="s">
        <v>12030</v>
      </c>
      <c r="B7874" s="38">
        <v>-34.529322270000002</v>
      </c>
      <c r="C7874" s="38">
        <v>-58.549868240000002</v>
      </c>
      <c r="D7874" s="38">
        <v>0.17017316818237299</v>
      </c>
      <c r="E7874" s="38">
        <v>0.17444673355887921</v>
      </c>
      <c r="F7874" s="38">
        <v>9.0342679127725845</v>
      </c>
    </row>
    <row r="7875" spans="1:6" x14ac:dyDescent="0.35">
      <c r="A7875" s="37" t="s">
        <v>12031</v>
      </c>
      <c r="B7875" s="38">
        <v>-34.524712239999999</v>
      </c>
      <c r="C7875" s="38">
        <v>-58.518519470000001</v>
      </c>
      <c r="D7875" s="38">
        <v>5.7198017835617072E-2</v>
      </c>
      <c r="E7875" s="38">
        <v>6.2467887997627258E-2</v>
      </c>
      <c r="F7875" s="38">
        <v>15.508021390374333</v>
      </c>
    </row>
    <row r="7876" spans="1:6" x14ac:dyDescent="0.35">
      <c r="A7876" s="37" t="s">
        <v>12032</v>
      </c>
      <c r="B7876" s="38">
        <v>-34.508555510000001</v>
      </c>
      <c r="C7876" s="38">
        <v>-58.496453160000002</v>
      </c>
      <c r="D7876" s="38">
        <v>2.150425873696804E-2</v>
      </c>
      <c r="E7876" s="38">
        <v>4.2459457953061379E-2</v>
      </c>
      <c r="F7876" s="38">
        <v>9.9502487562189064</v>
      </c>
    </row>
    <row r="7877" spans="1:6" x14ac:dyDescent="0.35">
      <c r="A7877" s="37" t="s">
        <v>12033</v>
      </c>
      <c r="B7877" s="38">
        <v>-34.542439969999997</v>
      </c>
      <c r="C7877" s="38">
        <v>-58.521130919999997</v>
      </c>
      <c r="D7877" s="38">
        <v>0.19278353452682501</v>
      </c>
      <c r="E7877" s="38">
        <v>0.22775310081870931</v>
      </c>
      <c r="F7877" s="38">
        <v>28.746928746928745</v>
      </c>
    </row>
    <row r="7878" spans="1:6" x14ac:dyDescent="0.35">
      <c r="A7878" s="37" t="s">
        <v>12034</v>
      </c>
      <c r="B7878" s="38">
        <v>-34.547486509999999</v>
      </c>
      <c r="C7878" s="38">
        <v>-58.502714869999998</v>
      </c>
      <c r="D7878" s="38">
        <v>0.1877807229757309</v>
      </c>
      <c r="E7878" s="38">
        <v>0.17403265897716791</v>
      </c>
      <c r="F7878" s="38"/>
    </row>
    <row r="7879" spans="1:6" x14ac:dyDescent="0.35">
      <c r="A7879" s="37" t="s">
        <v>12035</v>
      </c>
      <c r="B7879" s="38">
        <v>-34.512560569999998</v>
      </c>
      <c r="C7879" s="38">
        <v>-58.488358069999997</v>
      </c>
      <c r="D7879" s="38">
        <v>1.9495135173201561E-2</v>
      </c>
      <c r="E7879" s="38">
        <v>1.7704353692304151E-2</v>
      </c>
      <c r="F7879" s="38">
        <v>32.352941176470587</v>
      </c>
    </row>
    <row r="7880" spans="1:6" x14ac:dyDescent="0.35">
      <c r="A7880" s="37" t="s">
        <v>12036</v>
      </c>
      <c r="B7880" s="38">
        <v>-34.507875249999998</v>
      </c>
      <c r="C7880" s="38">
        <v>-58.490998380000001</v>
      </c>
      <c r="D7880" s="38">
        <v>3.7571407854557037E-2</v>
      </c>
      <c r="E7880" s="38">
        <v>3.8676158279964797E-2</v>
      </c>
      <c r="F7880" s="38">
        <v>17.153284671532848</v>
      </c>
    </row>
    <row r="7881" spans="1:6" x14ac:dyDescent="0.35">
      <c r="A7881" s="37" t="s">
        <v>12037</v>
      </c>
      <c r="B7881" s="38">
        <v>-34.528868670000001</v>
      </c>
      <c r="C7881" s="38">
        <v>-58.494053870000002</v>
      </c>
      <c r="D7881" s="38">
        <v>9.3342140316963196E-2</v>
      </c>
      <c r="E7881" s="38">
        <v>9.2979129011693751E-2</v>
      </c>
      <c r="F7881" s="38">
        <v>26.34730538922156</v>
      </c>
    </row>
    <row r="7882" spans="1:6" x14ac:dyDescent="0.35">
      <c r="A7882" s="37" t="s">
        <v>12038</v>
      </c>
      <c r="B7882" s="38">
        <v>-34.514397690000003</v>
      </c>
      <c r="C7882" s="38">
        <v>-58.530561830000003</v>
      </c>
      <c r="D7882" s="38">
        <v>5.921892449259758E-2</v>
      </c>
      <c r="E7882" s="38">
        <v>0.14011174668040541</v>
      </c>
      <c r="F7882" s="38">
        <v>24.113475177304963</v>
      </c>
    </row>
    <row r="7883" spans="1:6" x14ac:dyDescent="0.35">
      <c r="A7883" s="37" t="s">
        <v>12039</v>
      </c>
      <c r="B7883" s="38">
        <v>-34.535300669999998</v>
      </c>
      <c r="C7883" s="38">
        <v>-58.507322500000001</v>
      </c>
      <c r="D7883" s="38">
        <v>0.11284394562244419</v>
      </c>
      <c r="E7883" s="38">
        <v>0.1000196488781108</v>
      </c>
      <c r="F7883" s="38">
        <v>23.469387755102041</v>
      </c>
    </row>
    <row r="7884" spans="1:6" x14ac:dyDescent="0.35">
      <c r="A7884" s="37" t="s">
        <v>12040</v>
      </c>
      <c r="B7884" s="38">
        <v>-34.523387390000003</v>
      </c>
      <c r="C7884" s="38">
        <v>-58.483216079999998</v>
      </c>
      <c r="D7884" s="38">
        <v>7.9168602824211121E-2</v>
      </c>
      <c r="E7884" s="38">
        <v>5.4520485236456522E-2</v>
      </c>
      <c r="F7884" s="38">
        <v>27.27272727272727</v>
      </c>
    </row>
    <row r="7885" spans="1:6" x14ac:dyDescent="0.35">
      <c r="A7885" s="37" t="s">
        <v>12041</v>
      </c>
      <c r="B7885" s="38">
        <v>-34.547575770000002</v>
      </c>
      <c r="C7885" s="38">
        <v>-58.502811319999999</v>
      </c>
      <c r="D7885" s="38">
        <v>0.1877807229757309</v>
      </c>
      <c r="E7885" s="38">
        <v>0.17403265897716791</v>
      </c>
      <c r="F7885" s="38">
        <v>44.60431654676259</v>
      </c>
    </row>
    <row r="7886" spans="1:6" x14ac:dyDescent="0.35">
      <c r="A7886" s="37" t="s">
        <v>12042</v>
      </c>
      <c r="B7886" s="38">
        <v>-34.523388660000002</v>
      </c>
      <c r="C7886" s="38">
        <v>-58.483663389999997</v>
      </c>
      <c r="D7886" s="38">
        <v>3.3141154795885093E-2</v>
      </c>
      <c r="E7886" s="38">
        <v>5.0532505210292969E-2</v>
      </c>
      <c r="F7886" s="38">
        <v>17.297297297297298</v>
      </c>
    </row>
    <row r="7887" spans="1:6" x14ac:dyDescent="0.35">
      <c r="A7887" s="37" t="s">
        <v>12043</v>
      </c>
      <c r="B7887" s="38">
        <v>-34.532148470000003</v>
      </c>
      <c r="C7887" s="38">
        <v>-58.502457640000003</v>
      </c>
      <c r="D7887" s="38">
        <v>0.17829291522502899</v>
      </c>
      <c r="E7887" s="38">
        <v>0.1235703344113733</v>
      </c>
      <c r="F7887" s="38">
        <v>20.465116279069768</v>
      </c>
    </row>
    <row r="7888" spans="1:6" x14ac:dyDescent="0.35">
      <c r="A7888" s="37" t="s">
        <v>12044</v>
      </c>
      <c r="B7888" s="38">
        <v>-34.529360680000003</v>
      </c>
      <c r="C7888" s="38">
        <v>-58.519736709999997</v>
      </c>
      <c r="D7888" s="38">
        <v>0.115712858736515</v>
      </c>
      <c r="E7888" s="38">
        <v>0.1206495140989621</v>
      </c>
      <c r="F7888" s="38">
        <v>45.909090909090914</v>
      </c>
    </row>
    <row r="7889" spans="1:6" x14ac:dyDescent="0.35">
      <c r="A7889" s="37" t="s">
        <v>12045</v>
      </c>
      <c r="B7889" s="38">
        <v>-34.540768419999999</v>
      </c>
      <c r="C7889" s="38">
        <v>-58.500842249999998</v>
      </c>
      <c r="D7889" s="38">
        <v>5.0235304981470108E-2</v>
      </c>
      <c r="E7889" s="38">
        <v>0.10337435967616131</v>
      </c>
      <c r="F7889" s="38">
        <v>33.333333333333329</v>
      </c>
    </row>
    <row r="7890" spans="1:6" x14ac:dyDescent="0.35">
      <c r="A7890" s="37" t="s">
        <v>12046</v>
      </c>
      <c r="B7890" s="38">
        <v>-34.532658580000003</v>
      </c>
      <c r="C7890" s="38">
        <v>-58.488908729999999</v>
      </c>
      <c r="D7890" s="38">
        <v>6.5254844725131989E-2</v>
      </c>
      <c r="E7890" s="38">
        <v>7.017240431663152E-2</v>
      </c>
      <c r="F7890" s="38">
        <v>16.722408026755854</v>
      </c>
    </row>
    <row r="7891" spans="1:6" x14ac:dyDescent="0.35">
      <c r="A7891" s="37" t="s">
        <v>12047</v>
      </c>
      <c r="B7891" s="38">
        <v>-34.54073185</v>
      </c>
      <c r="C7891" s="38">
        <v>-58.489169259999997</v>
      </c>
      <c r="D7891" s="38">
        <v>7.0490561425685883E-2</v>
      </c>
      <c r="E7891" s="38">
        <v>6.8971072323620319E-2</v>
      </c>
      <c r="F7891" s="38">
        <v>23.134328358208954</v>
      </c>
    </row>
    <row r="7892" spans="1:6" x14ac:dyDescent="0.35">
      <c r="A7892" s="37" t="s">
        <v>12048</v>
      </c>
      <c r="B7892" s="38">
        <v>-34.541412739999998</v>
      </c>
      <c r="C7892" s="38">
        <v>-58.511692019999998</v>
      </c>
      <c r="D7892" s="38">
        <v>0.27580887079238892</v>
      </c>
      <c r="E7892" s="38">
        <v>0.27792026268111342</v>
      </c>
      <c r="F7892" s="38">
        <v>44.025157232704402</v>
      </c>
    </row>
    <row r="7893" spans="1:6" x14ac:dyDescent="0.35">
      <c r="A7893" s="37" t="s">
        <v>12049</v>
      </c>
      <c r="B7893" s="38">
        <v>-34.507072239999999</v>
      </c>
      <c r="C7893" s="38">
        <v>-58.500349649999997</v>
      </c>
      <c r="D7893" s="38">
        <v>8.4742702543735504E-2</v>
      </c>
      <c r="E7893" s="38">
        <v>7.7091219834983349E-2</v>
      </c>
      <c r="F7893" s="38">
        <v>38.202247191011232</v>
      </c>
    </row>
    <row r="7894" spans="1:6" x14ac:dyDescent="0.35">
      <c r="A7894" s="37" t="s">
        <v>12050</v>
      </c>
      <c r="B7894" s="38">
        <v>-34.499529019999997</v>
      </c>
      <c r="C7894" s="38">
        <v>-58.490871540000001</v>
      </c>
      <c r="D7894" s="38">
        <v>2.0853526890277859E-2</v>
      </c>
      <c r="E7894" s="38">
        <v>1.9124452880508191E-2</v>
      </c>
      <c r="F7894" s="38">
        <v>19.895287958115183</v>
      </c>
    </row>
    <row r="7895" spans="1:6" x14ac:dyDescent="0.35">
      <c r="A7895" s="37" t="s">
        <v>12051</v>
      </c>
      <c r="B7895" s="38">
        <v>-34.536209800000002</v>
      </c>
      <c r="C7895" s="38">
        <v>-58.522066469999999</v>
      </c>
      <c r="D7895" s="38">
        <v>0.185566172003746</v>
      </c>
      <c r="E7895" s="38">
        <v>0.1801517251375559</v>
      </c>
      <c r="F7895" s="38">
        <v>37.642585551330797</v>
      </c>
    </row>
    <row r="7896" spans="1:6" x14ac:dyDescent="0.35">
      <c r="A7896" s="37" t="s">
        <v>12052</v>
      </c>
      <c r="B7896" s="38">
        <v>-34.52728999</v>
      </c>
      <c r="C7896" s="38">
        <v>-58.534863919999999</v>
      </c>
      <c r="D7896" s="38">
        <v>0.13428966701030731</v>
      </c>
      <c r="E7896" s="38">
        <v>0.14467713418039119</v>
      </c>
      <c r="F7896" s="38">
        <v>32.478632478632477</v>
      </c>
    </row>
    <row r="7897" spans="1:6" x14ac:dyDescent="0.35">
      <c r="A7897" s="37" t="s">
        <v>12053</v>
      </c>
      <c r="B7897" s="38">
        <v>-34.530031800000003</v>
      </c>
      <c r="C7897" s="38">
        <v>-58.521727439999999</v>
      </c>
      <c r="D7897" s="38">
        <v>0.1186263859272003</v>
      </c>
      <c r="E7897" s="38">
        <v>0.11949952927074931</v>
      </c>
      <c r="F7897" s="38">
        <v>39.800995024875625</v>
      </c>
    </row>
    <row r="7898" spans="1:6" x14ac:dyDescent="0.35">
      <c r="A7898" s="37" t="s">
        <v>12054</v>
      </c>
      <c r="B7898" s="38">
        <v>-34.550602470000001</v>
      </c>
      <c r="C7898" s="38">
        <v>-58.51854762</v>
      </c>
      <c r="D7898" s="38">
        <v>0.53538882732391357</v>
      </c>
      <c r="E7898" s="38">
        <v>0.52999036924706566</v>
      </c>
      <c r="F7898" s="38">
        <v>56.09756097560976</v>
      </c>
    </row>
    <row r="7899" spans="1:6" x14ac:dyDescent="0.35">
      <c r="A7899" s="37" t="s">
        <v>12055</v>
      </c>
      <c r="B7899" s="38">
        <v>-34.532639979999999</v>
      </c>
      <c r="C7899" s="38">
        <v>-58.548675840000001</v>
      </c>
      <c r="D7899" s="38">
        <v>0.19988392293453219</v>
      </c>
      <c r="E7899" s="38">
        <v>0.20380033748714549</v>
      </c>
      <c r="F7899" s="38">
        <v>41.25874125874126</v>
      </c>
    </row>
    <row r="7900" spans="1:6" x14ac:dyDescent="0.35">
      <c r="A7900" s="37" t="s">
        <v>12056</v>
      </c>
      <c r="B7900" s="38">
        <v>-34.541705440000001</v>
      </c>
      <c r="C7900" s="38">
        <v>-58.538749670000001</v>
      </c>
      <c r="D7900" s="38">
        <v>0.1832203418016434</v>
      </c>
      <c r="E7900" s="38">
        <v>0.20192912220954901</v>
      </c>
      <c r="F7900" s="38">
        <v>44.078947368421048</v>
      </c>
    </row>
    <row r="7901" spans="1:6" x14ac:dyDescent="0.35">
      <c r="A7901" s="37" t="s">
        <v>12057</v>
      </c>
      <c r="B7901" s="38">
        <v>-34.52271726</v>
      </c>
      <c r="C7901" s="38">
        <v>-58.505597950000002</v>
      </c>
      <c r="D7901" s="38">
        <v>4.7821741551160812E-2</v>
      </c>
      <c r="E7901" s="38">
        <v>5.5023795182539803E-2</v>
      </c>
      <c r="F7901" s="38">
        <v>35.975609756097562</v>
      </c>
    </row>
    <row r="7902" spans="1:6" x14ac:dyDescent="0.35">
      <c r="A7902" s="37" t="s">
        <v>12058</v>
      </c>
      <c r="B7902" s="38">
        <v>-34.518940399999998</v>
      </c>
      <c r="C7902" s="38">
        <v>-58.52879763</v>
      </c>
      <c r="D7902" s="38">
        <v>0.15438954532146451</v>
      </c>
      <c r="E7902" s="38">
        <v>0.18291312093670301</v>
      </c>
      <c r="F7902" s="38">
        <v>33.636363636363633</v>
      </c>
    </row>
    <row r="7903" spans="1:6" x14ac:dyDescent="0.35">
      <c r="A7903" s="37" t="s">
        <v>12059</v>
      </c>
      <c r="B7903" s="38">
        <v>-34.529216329999997</v>
      </c>
      <c r="C7903" s="38">
        <v>-58.489148360000002</v>
      </c>
      <c r="D7903" s="38">
        <v>8.0741003155708313E-2</v>
      </c>
      <c r="E7903" s="38">
        <v>6.7179508809302305E-2</v>
      </c>
      <c r="F7903" s="38"/>
    </row>
    <row r="7904" spans="1:6" x14ac:dyDescent="0.35">
      <c r="A7904" s="37" t="s">
        <v>2492</v>
      </c>
      <c r="B7904" s="38">
        <v>-38.89606182</v>
      </c>
      <c r="C7904" s="38">
        <v>-63.140218429999997</v>
      </c>
      <c r="D7904" s="38">
        <v>0.29102247953414923</v>
      </c>
      <c r="E7904" s="38">
        <v>0.2954142491022746</v>
      </c>
      <c r="F7904" s="38"/>
    </row>
    <row r="7905" spans="1:6" x14ac:dyDescent="0.35">
      <c r="A7905" s="37" t="s">
        <v>2494</v>
      </c>
      <c r="B7905" s="38">
        <v>-39.374719450000001</v>
      </c>
      <c r="C7905" s="38">
        <v>-62.64786153</v>
      </c>
      <c r="D7905" s="38">
        <v>0.59836238622665405</v>
      </c>
      <c r="E7905" s="38">
        <v>0.61525386877549004</v>
      </c>
      <c r="F7905" s="38"/>
    </row>
    <row r="7906" spans="1:6" x14ac:dyDescent="0.35">
      <c r="A7906" s="37" t="s">
        <v>2495</v>
      </c>
      <c r="B7906" s="38">
        <v>-39.265395300000002</v>
      </c>
      <c r="C7906" s="38">
        <v>-62.609476389999998</v>
      </c>
      <c r="D7906" s="38">
        <v>0.76701921224594116</v>
      </c>
      <c r="E7906" s="38">
        <v>0.79665152285550089</v>
      </c>
      <c r="F7906" s="38"/>
    </row>
    <row r="7907" spans="1:6" x14ac:dyDescent="0.35">
      <c r="A7907" s="37" t="s">
        <v>2497</v>
      </c>
      <c r="B7907" s="38">
        <v>-39.504313330000002</v>
      </c>
      <c r="C7907" s="38">
        <v>-62.692192579999997</v>
      </c>
      <c r="D7907" s="38">
        <v>0.71027958393096924</v>
      </c>
      <c r="E7907" s="38">
        <v>0.72106244166692102</v>
      </c>
      <c r="F7907" s="38"/>
    </row>
    <row r="7908" spans="1:6" x14ac:dyDescent="0.35">
      <c r="A7908" s="37" t="s">
        <v>12060</v>
      </c>
      <c r="B7908" s="38">
        <v>-38.823493900000003</v>
      </c>
      <c r="C7908" s="38">
        <v>-62.692567330000003</v>
      </c>
      <c r="D7908" s="38">
        <v>0.33766266703605652</v>
      </c>
      <c r="E7908" s="38">
        <v>0.33511305874899822</v>
      </c>
      <c r="F7908" s="38">
        <v>22.857142857142858</v>
      </c>
    </row>
    <row r="7909" spans="1:6" x14ac:dyDescent="0.35">
      <c r="A7909" s="37" t="s">
        <v>12061</v>
      </c>
      <c r="B7909" s="38">
        <v>-39.374237260000001</v>
      </c>
      <c r="C7909" s="38">
        <v>-62.64772705</v>
      </c>
      <c r="D7909" s="38">
        <v>0.61944270133972168</v>
      </c>
      <c r="E7909" s="38">
        <v>0.61841818524731529</v>
      </c>
      <c r="F7909" s="38">
        <v>34.693877551020407</v>
      </c>
    </row>
    <row r="7910" spans="1:6" x14ac:dyDescent="0.35">
      <c r="A7910" s="37" t="s">
        <v>12062</v>
      </c>
      <c r="B7910" s="38">
        <v>-38.826515639999997</v>
      </c>
      <c r="C7910" s="38">
        <v>-62.6899747</v>
      </c>
      <c r="D7910" s="38">
        <v>0.346131831407547</v>
      </c>
      <c r="E7910" s="38">
        <v>0.34789817184209831</v>
      </c>
      <c r="F7910" s="38"/>
    </row>
    <row r="7911" spans="1:6" x14ac:dyDescent="0.35">
      <c r="A7911" s="37" t="s">
        <v>12063</v>
      </c>
      <c r="B7911" s="38">
        <v>-39.258041159999998</v>
      </c>
      <c r="C7911" s="38">
        <v>-62.614956679999999</v>
      </c>
      <c r="D7911" s="38">
        <v>0.59410107135772705</v>
      </c>
      <c r="E7911" s="38">
        <v>0.55263694301247601</v>
      </c>
      <c r="F7911" s="38"/>
    </row>
    <row r="7912" spans="1:6" x14ac:dyDescent="0.35">
      <c r="A7912" s="37" t="s">
        <v>12064</v>
      </c>
      <c r="B7912" s="38">
        <v>-39.504167729999999</v>
      </c>
      <c r="C7912" s="38">
        <v>-62.69196135</v>
      </c>
      <c r="D7912" s="38">
        <v>0.71027958393096924</v>
      </c>
      <c r="E7912" s="38">
        <v>0.72078896196264974</v>
      </c>
      <c r="F7912" s="38"/>
    </row>
    <row r="7913" spans="1:6" x14ac:dyDescent="0.35">
      <c r="A7913" s="37" t="s">
        <v>12065</v>
      </c>
      <c r="B7913" s="38">
        <v>-38.828459559999999</v>
      </c>
      <c r="C7913" s="38">
        <v>-62.693240240000002</v>
      </c>
      <c r="D7913" s="38">
        <v>0.3679845929145813</v>
      </c>
      <c r="E7913" s="38">
        <v>0.36781988210148281</v>
      </c>
      <c r="F7913" s="38"/>
    </row>
    <row r="7914" spans="1:6" x14ac:dyDescent="0.35">
      <c r="A7914" s="37" t="s">
        <v>12066</v>
      </c>
      <c r="B7914" s="38">
        <v>-38.896481889999997</v>
      </c>
      <c r="C7914" s="38">
        <v>-63.140088839999997</v>
      </c>
      <c r="D7914" s="38">
        <v>0.29102247953414923</v>
      </c>
      <c r="E7914" s="38">
        <v>0.29521437957882879</v>
      </c>
      <c r="F7914" s="38">
        <v>16.666666666666664</v>
      </c>
    </row>
    <row r="7915" spans="1:6" x14ac:dyDescent="0.35">
      <c r="A7915" s="37" t="s">
        <v>12067</v>
      </c>
      <c r="B7915" s="38">
        <v>-38.827831809999999</v>
      </c>
      <c r="C7915" s="38">
        <v>-62.693385020000001</v>
      </c>
      <c r="D7915" s="38">
        <v>0.35739114880561829</v>
      </c>
      <c r="E7915" s="38">
        <v>0.36078708579665741</v>
      </c>
      <c r="F7915" s="38">
        <v>25.675675675675674</v>
      </c>
    </row>
    <row r="7916" spans="1:6" x14ac:dyDescent="0.35">
      <c r="A7916" s="37" t="s">
        <v>12068</v>
      </c>
      <c r="B7916" s="38">
        <v>-39.257854330000001</v>
      </c>
      <c r="C7916" s="38">
        <v>-62.616280230000001</v>
      </c>
      <c r="D7916" s="38">
        <v>0.46924978494644171</v>
      </c>
      <c r="E7916" s="38">
        <v>0.52234838381409643</v>
      </c>
      <c r="F7916" s="38">
        <v>26.506024096385545</v>
      </c>
    </row>
    <row r="7917" spans="1:6" x14ac:dyDescent="0.35">
      <c r="A7917" s="37" t="s">
        <v>12069</v>
      </c>
      <c r="B7917" s="38">
        <v>-39.500216020000003</v>
      </c>
      <c r="C7917" s="38">
        <v>-62.685616150000001</v>
      </c>
      <c r="D7917" s="38">
        <v>0.62560999393463135</v>
      </c>
      <c r="E7917" s="38">
        <v>0.63913619047717041</v>
      </c>
      <c r="F7917" s="38">
        <v>45.454545454545453</v>
      </c>
    </row>
    <row r="7918" spans="1:6" x14ac:dyDescent="0.35">
      <c r="A7918" s="37" t="s">
        <v>12070</v>
      </c>
      <c r="B7918" s="38">
        <v>-39.373899919999999</v>
      </c>
      <c r="C7918" s="38">
        <v>-62.648641269999999</v>
      </c>
      <c r="D7918" s="38">
        <v>0.61944270133972168</v>
      </c>
      <c r="E7918" s="38">
        <v>0.61539137810468669</v>
      </c>
      <c r="F7918" s="38">
        <v>46.354166666666671</v>
      </c>
    </row>
    <row r="7919" spans="1:6" x14ac:dyDescent="0.35">
      <c r="A7919" s="37" t="s">
        <v>12071</v>
      </c>
      <c r="B7919" s="38">
        <v>-39.057296129999997</v>
      </c>
      <c r="C7919" s="38">
        <v>-62.5699568</v>
      </c>
      <c r="D7919" s="38">
        <v>0.21858082711696619</v>
      </c>
      <c r="E7919" s="38">
        <v>0.21858082711696619</v>
      </c>
      <c r="F7919" s="38">
        <v>33.333333333333329</v>
      </c>
    </row>
    <row r="7920" spans="1:6" x14ac:dyDescent="0.35">
      <c r="A7920" s="37" t="s">
        <v>12072</v>
      </c>
      <c r="B7920" s="38">
        <v>-39.393763139999997</v>
      </c>
      <c r="C7920" s="38">
        <v>-62.568217740000001</v>
      </c>
      <c r="D7920" s="38">
        <v>0.58083999156951904</v>
      </c>
      <c r="E7920" s="38">
        <v>0.58083999156951904</v>
      </c>
      <c r="F7920" s="38">
        <v>21.739130434782609</v>
      </c>
    </row>
    <row r="7921" spans="1:6" x14ac:dyDescent="0.35">
      <c r="A7921" s="37" t="s">
        <v>12073</v>
      </c>
      <c r="B7921" s="38">
        <v>-39.377484350000003</v>
      </c>
      <c r="C7921" s="38">
        <v>-62.647532310000003</v>
      </c>
      <c r="D7921" s="38">
        <v>0.59836238622665405</v>
      </c>
      <c r="E7921" s="38">
        <v>0.61358186220511413</v>
      </c>
      <c r="F7921" s="38">
        <v>35.233160621761655</v>
      </c>
    </row>
    <row r="7922" spans="1:6" x14ac:dyDescent="0.35">
      <c r="A7922" s="37" t="s">
        <v>12074</v>
      </c>
      <c r="B7922" s="38">
        <v>-39.5021828</v>
      </c>
      <c r="C7922" s="38">
        <v>-62.679418820000002</v>
      </c>
      <c r="D7922" s="38">
        <v>0.61526679992675781</v>
      </c>
      <c r="E7922" s="38">
        <v>0.58559482831221366</v>
      </c>
      <c r="F7922" s="38">
        <v>45.524691358024697</v>
      </c>
    </row>
    <row r="7923" spans="1:6" x14ac:dyDescent="0.35">
      <c r="A7923" s="37" t="s">
        <v>12075</v>
      </c>
      <c r="B7923" s="38">
        <v>-38.828340679999997</v>
      </c>
      <c r="C7923" s="38">
        <v>-62.693200820000001</v>
      </c>
      <c r="D7923" s="38">
        <v>0.3679845929145813</v>
      </c>
      <c r="E7923" s="38">
        <v>0.36657704374729061</v>
      </c>
      <c r="F7923" s="38">
        <v>15.74074074074074</v>
      </c>
    </row>
    <row r="7924" spans="1:6" x14ac:dyDescent="0.35">
      <c r="A7924" s="37" t="s">
        <v>12076</v>
      </c>
      <c r="B7924" s="38">
        <v>-38.895020539999997</v>
      </c>
      <c r="C7924" s="38">
        <v>-63.140296569999997</v>
      </c>
      <c r="D7924" s="38">
        <v>0.29102247953414923</v>
      </c>
      <c r="E7924" s="38">
        <v>0.30067437730337437</v>
      </c>
      <c r="F7924" s="38">
        <v>14.792899408284024</v>
      </c>
    </row>
    <row r="7925" spans="1:6" x14ac:dyDescent="0.35">
      <c r="A7925" s="37" t="s">
        <v>12077</v>
      </c>
      <c r="B7925" s="38">
        <v>-38.82837507</v>
      </c>
      <c r="C7925" s="38">
        <v>-62.694498209999999</v>
      </c>
      <c r="D7925" s="38">
        <v>0.36789491772651672</v>
      </c>
      <c r="E7925" s="38">
        <v>0.369132756402618</v>
      </c>
      <c r="F7925" s="38"/>
    </row>
    <row r="7926" spans="1:6" x14ac:dyDescent="0.35">
      <c r="A7926" s="37" t="s">
        <v>12078</v>
      </c>
      <c r="B7926" s="38">
        <v>-38.828724110000003</v>
      </c>
      <c r="C7926" s="38">
        <v>-62.692464090000001</v>
      </c>
      <c r="D7926" s="38">
        <v>0.35672527551651001</v>
      </c>
      <c r="E7926" s="38">
        <v>0.37114418087861478</v>
      </c>
      <c r="F7926" s="38">
        <v>21.487603305785125</v>
      </c>
    </row>
    <row r="7927" spans="1:6" x14ac:dyDescent="0.35">
      <c r="A7927" s="37" t="s">
        <v>12079</v>
      </c>
      <c r="B7927" s="38">
        <v>-38.771512780000002</v>
      </c>
      <c r="C7927" s="38">
        <v>-62.60464228</v>
      </c>
      <c r="D7927" s="38">
        <v>0.46137422323226929</v>
      </c>
      <c r="E7927" s="38">
        <v>0.4613741667647111</v>
      </c>
      <c r="F7927" s="38">
        <v>6.25</v>
      </c>
    </row>
    <row r="7928" spans="1:6" x14ac:dyDescent="0.35">
      <c r="A7928" s="37" t="s">
        <v>12080</v>
      </c>
      <c r="B7928" s="38">
        <v>-38.665293749999996</v>
      </c>
      <c r="C7928" s="38">
        <v>-62.83961395</v>
      </c>
      <c r="D7928" s="38">
        <v>0.33091163635253912</v>
      </c>
      <c r="E7928" s="38">
        <v>0.32170024827906962</v>
      </c>
      <c r="F7928" s="38">
        <v>0</v>
      </c>
    </row>
    <row r="7929" spans="1:6" x14ac:dyDescent="0.35">
      <c r="A7929" s="37" t="s">
        <v>12081</v>
      </c>
      <c r="B7929" s="38">
        <v>-38.896175790000001</v>
      </c>
      <c r="C7929" s="38">
        <v>-63.140185289999998</v>
      </c>
      <c r="D7929" s="38">
        <v>0.29102247953414923</v>
      </c>
      <c r="E7929" s="38">
        <v>0.2954142491022746</v>
      </c>
      <c r="F7929" s="38">
        <v>24.113475177304963</v>
      </c>
    </row>
    <row r="7930" spans="1:6" x14ac:dyDescent="0.35">
      <c r="A7930" s="37" t="s">
        <v>12082</v>
      </c>
      <c r="B7930" s="38">
        <v>-39.262450960000002</v>
      </c>
      <c r="C7930" s="38">
        <v>-62.616818649999999</v>
      </c>
      <c r="D7930" s="38">
        <v>0.52465355396270752</v>
      </c>
      <c r="E7930" s="38">
        <v>0.55019305761043846</v>
      </c>
      <c r="F7930" s="38">
        <v>37.343358395989974</v>
      </c>
    </row>
    <row r="7931" spans="1:6" x14ac:dyDescent="0.35">
      <c r="A7931" s="37" t="s">
        <v>12083</v>
      </c>
      <c r="B7931" s="38">
        <v>-39.374579060000002</v>
      </c>
      <c r="C7931" s="38">
        <v>-62.64835807</v>
      </c>
      <c r="D7931" s="38">
        <v>0.61944270133972168</v>
      </c>
      <c r="E7931" s="38">
        <v>0.61379396021366117</v>
      </c>
      <c r="F7931" s="38">
        <v>49.242424242424242</v>
      </c>
    </row>
    <row r="7932" spans="1:6" x14ac:dyDescent="0.35">
      <c r="A7932" s="37" t="s">
        <v>12084</v>
      </c>
      <c r="B7932" s="38">
        <v>-38.730249030000003</v>
      </c>
      <c r="C7932" s="38">
        <v>-62.454831689999999</v>
      </c>
      <c r="D7932" s="38">
        <v>0.50525331497192383</v>
      </c>
      <c r="E7932" s="38">
        <v>0.50525331497192383</v>
      </c>
      <c r="F7932" s="38">
        <v>100</v>
      </c>
    </row>
    <row r="7933" spans="1:6" x14ac:dyDescent="0.35">
      <c r="A7933" s="37" t="s">
        <v>12085</v>
      </c>
      <c r="B7933" s="38">
        <v>-39.500970590000001</v>
      </c>
      <c r="C7933" s="38">
        <v>-62.681398590000001</v>
      </c>
      <c r="D7933" s="38">
        <v>0.61526679992675781</v>
      </c>
      <c r="E7933" s="38">
        <v>0.61201484170224929</v>
      </c>
      <c r="F7933" s="38">
        <v>61.363636363636367</v>
      </c>
    </row>
    <row r="7934" spans="1:6" x14ac:dyDescent="0.35">
      <c r="A7934" s="37" t="s">
        <v>12086</v>
      </c>
      <c r="B7934" s="38">
        <v>-39.537042999999997</v>
      </c>
      <c r="C7934" s="38">
        <v>-62.57449338</v>
      </c>
      <c r="D7934" s="38">
        <v>0.46202415227890009</v>
      </c>
      <c r="E7934" s="38">
        <v>0.46202415227890009</v>
      </c>
      <c r="F7934" s="38">
        <v>16.666666666666664</v>
      </c>
    </row>
    <row r="7935" spans="1:6" x14ac:dyDescent="0.35">
      <c r="A7935" s="37" t="s">
        <v>12087</v>
      </c>
      <c r="B7935" s="38">
        <v>-38.849052690000001</v>
      </c>
      <c r="C7935" s="38">
        <v>-62.874743539999997</v>
      </c>
      <c r="D7935" s="38">
        <v>0.26085171103477478</v>
      </c>
      <c r="E7935" s="38">
        <v>0.26085171103477478</v>
      </c>
      <c r="F7935" s="38">
        <v>0</v>
      </c>
    </row>
    <row r="7936" spans="1:6" x14ac:dyDescent="0.35">
      <c r="A7936" s="37" t="s">
        <v>12088</v>
      </c>
      <c r="B7936" s="38">
        <v>-39.66123314</v>
      </c>
      <c r="C7936" s="38">
        <v>-62.182725249999997</v>
      </c>
      <c r="D7936" s="38">
        <v>0.49258902668952942</v>
      </c>
      <c r="E7936" s="38">
        <v>0.49258902668952942</v>
      </c>
      <c r="F7936" s="38">
        <v>20</v>
      </c>
    </row>
    <row r="7937" spans="1:6" x14ac:dyDescent="0.35">
      <c r="A7937" s="37" t="s">
        <v>12089</v>
      </c>
      <c r="B7937" s="38">
        <v>-39.05581892</v>
      </c>
      <c r="C7937" s="38">
        <v>-62.571663999999998</v>
      </c>
      <c r="D7937" s="38">
        <v>0.21858082711696619</v>
      </c>
      <c r="E7937" s="38">
        <v>0.2186752289533615</v>
      </c>
      <c r="F7937" s="38">
        <v>42.857142857142854</v>
      </c>
    </row>
    <row r="7938" spans="1:6" x14ac:dyDescent="0.35">
      <c r="A7938" s="37" t="s">
        <v>12090</v>
      </c>
      <c r="B7938" s="38">
        <v>-39.43266311</v>
      </c>
      <c r="C7938" s="38">
        <v>-62.935009899999997</v>
      </c>
      <c r="D7938" s="38">
        <v>0.44457793235778809</v>
      </c>
      <c r="E7938" s="38">
        <v>0.44457793235778809</v>
      </c>
      <c r="F7938" s="38">
        <v>21.428571428571427</v>
      </c>
    </row>
    <row r="7939" spans="1:6" x14ac:dyDescent="0.35">
      <c r="A7939" s="37" t="s">
        <v>12091</v>
      </c>
      <c r="B7939" s="38">
        <v>-38.872650630000003</v>
      </c>
      <c r="C7939" s="38">
        <v>-62.666521850000002</v>
      </c>
      <c r="D7939" s="38">
        <v>0.33512553572654719</v>
      </c>
      <c r="E7939" s="38">
        <v>0.33512553572654719</v>
      </c>
      <c r="F7939" s="38">
        <v>100</v>
      </c>
    </row>
    <row r="7940" spans="1:6" x14ac:dyDescent="0.35">
      <c r="A7940" s="37" t="s">
        <v>12092</v>
      </c>
      <c r="B7940" s="38">
        <v>-39.324791580000003</v>
      </c>
      <c r="C7940" s="38">
        <v>-62.707253719999997</v>
      </c>
      <c r="D7940" s="38">
        <v>0.60788536071777344</v>
      </c>
      <c r="E7940" s="38">
        <v>0.54022758908388091</v>
      </c>
      <c r="F7940" s="38">
        <v>33.333333333333329</v>
      </c>
    </row>
    <row r="7941" spans="1:6" x14ac:dyDescent="0.35">
      <c r="A7941" s="37" t="s">
        <v>12093</v>
      </c>
      <c r="B7941" s="38">
        <v>-38.835305050000002</v>
      </c>
      <c r="C7941" s="38">
        <v>-63.308418969999998</v>
      </c>
      <c r="D7941" s="38">
        <v>0.31578519940376282</v>
      </c>
      <c r="E7941" s="38">
        <v>0.31578519940376282</v>
      </c>
      <c r="F7941" s="38">
        <v>0</v>
      </c>
    </row>
    <row r="7942" spans="1:6" x14ac:dyDescent="0.35">
      <c r="A7942" s="37" t="s">
        <v>12094</v>
      </c>
      <c r="B7942" s="38">
        <v>-39.322104940000003</v>
      </c>
      <c r="C7942" s="38">
        <v>-62.499783690000001</v>
      </c>
      <c r="D7942" s="38">
        <v>0.5569080114364624</v>
      </c>
      <c r="E7942" s="38">
        <v>0.5569080114364624</v>
      </c>
      <c r="F7942" s="38">
        <v>20</v>
      </c>
    </row>
    <row r="7943" spans="1:6" x14ac:dyDescent="0.35">
      <c r="A7943" s="37" t="s">
        <v>12095</v>
      </c>
      <c r="B7943" s="38">
        <v>-39.504097229999999</v>
      </c>
      <c r="C7943" s="38">
        <v>-62.692143260000002</v>
      </c>
      <c r="D7943" s="38">
        <v>0.71027958393096924</v>
      </c>
      <c r="E7943" s="38">
        <v>0.71975545419587028</v>
      </c>
      <c r="F7943" s="38">
        <v>70.422535211267601</v>
      </c>
    </row>
    <row r="7944" spans="1:6" x14ac:dyDescent="0.35">
      <c r="A7944" s="37" t="s">
        <v>12096</v>
      </c>
      <c r="B7944" s="38">
        <v>-39.468807499999997</v>
      </c>
      <c r="C7944" s="38">
        <v>-62.655752960000001</v>
      </c>
      <c r="D7944" s="38">
        <v>0.48395046591758728</v>
      </c>
      <c r="E7944" s="38">
        <v>0.48395046591758728</v>
      </c>
      <c r="F7944" s="38">
        <v>38.655462184873954</v>
      </c>
    </row>
    <row r="7945" spans="1:6" x14ac:dyDescent="0.35">
      <c r="A7945" s="37" t="s">
        <v>12097</v>
      </c>
      <c r="B7945" s="38">
        <v>-39.39354067</v>
      </c>
      <c r="C7945" s="38">
        <v>-62.569300490000003</v>
      </c>
      <c r="D7945" s="38">
        <v>0.58083999156951904</v>
      </c>
      <c r="E7945" s="38">
        <v>0.58083999156951904</v>
      </c>
      <c r="F7945" s="38">
        <v>38.15789473684211</v>
      </c>
    </row>
    <row r="7946" spans="1:6" x14ac:dyDescent="0.35">
      <c r="A7946" s="37" t="s">
        <v>12098</v>
      </c>
      <c r="B7946" s="38">
        <v>-39.51733076</v>
      </c>
      <c r="C7946" s="38">
        <v>-62.372612420000003</v>
      </c>
      <c r="D7946" s="38">
        <v>0.51513504981994629</v>
      </c>
      <c r="E7946" s="38">
        <v>0.51513504981994629</v>
      </c>
      <c r="F7946" s="38">
        <v>14.285714285714285</v>
      </c>
    </row>
    <row r="7947" spans="1:6" x14ac:dyDescent="0.35">
      <c r="A7947" s="37" t="s">
        <v>12099</v>
      </c>
      <c r="B7947" s="38">
        <v>-39.294841630000001</v>
      </c>
      <c r="C7947" s="38">
        <v>-62.403184920000001</v>
      </c>
      <c r="D7947" s="38">
        <v>0.4536159336566925</v>
      </c>
      <c r="E7947" s="38">
        <v>0.4536159336566925</v>
      </c>
      <c r="F7947" s="38">
        <v>0</v>
      </c>
    </row>
    <row r="7948" spans="1:6" x14ac:dyDescent="0.35">
      <c r="A7948" s="37" t="s">
        <v>12100</v>
      </c>
      <c r="B7948" s="38">
        <v>-39.482557419999999</v>
      </c>
      <c r="C7948" s="38">
        <v>-62.500573940000002</v>
      </c>
      <c r="D7948" s="38">
        <v>0.54482436180114746</v>
      </c>
      <c r="E7948" s="38">
        <v>0.54521770775318146</v>
      </c>
      <c r="F7948" s="38">
        <v>100</v>
      </c>
    </row>
    <row r="7949" spans="1:6" x14ac:dyDescent="0.35">
      <c r="A7949" s="37" t="s">
        <v>12101</v>
      </c>
      <c r="B7949" s="38">
        <v>-39.265315899999997</v>
      </c>
      <c r="C7949" s="38">
        <v>-62.609453950000002</v>
      </c>
      <c r="D7949" s="38">
        <v>0.76701921224594116</v>
      </c>
      <c r="E7949" s="38">
        <v>0.7988077153762182</v>
      </c>
      <c r="F7949" s="38">
        <v>65.315315315315317</v>
      </c>
    </row>
    <row r="7950" spans="1:6" x14ac:dyDescent="0.35">
      <c r="A7950" s="37" t="s">
        <v>12102</v>
      </c>
      <c r="B7950" s="38">
        <v>-39.35924584</v>
      </c>
      <c r="C7950" s="38">
        <v>-62.097053610000003</v>
      </c>
      <c r="D7950" s="38">
        <v>0.38996994495391851</v>
      </c>
      <c r="E7950" s="38">
        <v>0.39502459242939952</v>
      </c>
      <c r="F7950" s="38">
        <v>0</v>
      </c>
    </row>
    <row r="7951" spans="1:6" x14ac:dyDescent="0.35">
      <c r="A7951" s="37" t="s">
        <v>12103</v>
      </c>
      <c r="B7951" s="38">
        <v>-38.822357050000001</v>
      </c>
      <c r="C7951" s="38">
        <v>-62.689492080000001</v>
      </c>
      <c r="D7951" s="38">
        <v>0.39884158968925482</v>
      </c>
      <c r="E7951" s="38">
        <v>0.36507114043106897</v>
      </c>
      <c r="F7951" s="38">
        <v>19.075144508670519</v>
      </c>
    </row>
    <row r="7952" spans="1:6" x14ac:dyDescent="0.35">
      <c r="A7952" s="37" t="s">
        <v>12104</v>
      </c>
      <c r="B7952" s="38">
        <v>-38.645478920000002</v>
      </c>
      <c r="C7952" s="38">
        <v>-63.094360520000002</v>
      </c>
      <c r="D7952" s="38">
        <v>0.49662110209465032</v>
      </c>
      <c r="E7952" s="38">
        <v>0.49662110209465032</v>
      </c>
      <c r="F7952" s="38">
        <v>66.666666666666657</v>
      </c>
    </row>
    <row r="7953" spans="1:6" x14ac:dyDescent="0.35">
      <c r="A7953" s="37" t="s">
        <v>12105</v>
      </c>
      <c r="B7953" s="38">
        <v>-39.259029650000002</v>
      </c>
      <c r="C7953" s="38">
        <v>-62.614240510000002</v>
      </c>
      <c r="D7953" s="38">
        <v>0.59633004665374756</v>
      </c>
      <c r="E7953" s="38">
        <v>0.56982487126400594</v>
      </c>
      <c r="F7953" s="38"/>
    </row>
    <row r="7954" spans="1:6" x14ac:dyDescent="0.35">
      <c r="A7954" s="37" t="s">
        <v>2501</v>
      </c>
      <c r="B7954" s="38">
        <v>-34.705166200000001</v>
      </c>
      <c r="C7954" s="38">
        <v>-58.365921299999997</v>
      </c>
      <c r="D7954" s="38">
        <v>0.58948570489883423</v>
      </c>
      <c r="E7954" s="38">
        <v>0.60821823688114396</v>
      </c>
      <c r="F7954" s="38"/>
    </row>
    <row r="7955" spans="1:6" x14ac:dyDescent="0.35">
      <c r="A7955" s="37" t="s">
        <v>2503</v>
      </c>
      <c r="B7955" s="38">
        <v>-34.675799079999997</v>
      </c>
      <c r="C7955" s="38">
        <v>-58.429298039999999</v>
      </c>
      <c r="D7955" s="38">
        <v>0.65716451406478882</v>
      </c>
      <c r="E7955" s="38">
        <v>0.69291967314642833</v>
      </c>
      <c r="F7955" s="38"/>
    </row>
    <row r="7956" spans="1:6" x14ac:dyDescent="0.35">
      <c r="A7956" s="37" t="s">
        <v>2505</v>
      </c>
      <c r="B7956" s="38">
        <v>-34.663330639999998</v>
      </c>
      <c r="C7956" s="38">
        <v>-58.416906560000001</v>
      </c>
      <c r="D7956" s="38">
        <v>0.3941463828086853</v>
      </c>
      <c r="E7956" s="38">
        <v>0.44664803395668667</v>
      </c>
      <c r="F7956" s="38"/>
    </row>
    <row r="7957" spans="1:6" x14ac:dyDescent="0.35">
      <c r="A7957" s="37" t="s">
        <v>2508</v>
      </c>
      <c r="B7957" s="38">
        <v>-34.711337260000001</v>
      </c>
      <c r="C7957" s="38">
        <v>-58.383302739999998</v>
      </c>
      <c r="D7957" s="38">
        <v>0.14997807145118711</v>
      </c>
      <c r="E7957" s="38">
        <v>0.16057189057270679</v>
      </c>
      <c r="F7957" s="38"/>
    </row>
    <row r="7958" spans="1:6" x14ac:dyDescent="0.35">
      <c r="A7958" s="37" t="s">
        <v>2509</v>
      </c>
      <c r="B7958" s="38">
        <v>-34.724831039999998</v>
      </c>
      <c r="C7958" s="38">
        <v>-58.407500300000002</v>
      </c>
      <c r="D7958" s="38">
        <v>0.49882897734642029</v>
      </c>
      <c r="E7958" s="38">
        <v>0.45982989588299311</v>
      </c>
      <c r="F7958" s="38"/>
    </row>
    <row r="7959" spans="1:6" x14ac:dyDescent="0.35">
      <c r="A7959" s="37" t="s">
        <v>2512</v>
      </c>
      <c r="B7959" s="38">
        <v>-34.704490079999999</v>
      </c>
      <c r="C7959" s="38">
        <v>-58.433526219999997</v>
      </c>
      <c r="D7959" s="38">
        <v>0.64263516664505005</v>
      </c>
      <c r="E7959" s="38">
        <v>0.65744127333164215</v>
      </c>
      <c r="F7959" s="38"/>
    </row>
    <row r="7960" spans="1:6" x14ac:dyDescent="0.35">
      <c r="A7960" s="37" t="s">
        <v>2514</v>
      </c>
      <c r="B7960" s="38">
        <v>-34.723969449999998</v>
      </c>
      <c r="C7960" s="38">
        <v>-58.341422610000002</v>
      </c>
      <c r="D7960" s="38">
        <v>0.71926486492156982</v>
      </c>
      <c r="E7960" s="38">
        <v>0.77599364353550804</v>
      </c>
      <c r="F7960" s="38"/>
    </row>
    <row r="7961" spans="1:6" x14ac:dyDescent="0.35">
      <c r="A7961" s="37" t="s">
        <v>2516</v>
      </c>
      <c r="B7961" s="38">
        <v>-34.725182510000003</v>
      </c>
      <c r="C7961" s="38">
        <v>-58.35886069</v>
      </c>
      <c r="D7961" s="38">
        <v>0.57112675905227661</v>
      </c>
      <c r="E7961" s="38">
        <v>0.58500755855015341</v>
      </c>
      <c r="F7961" s="38"/>
    </row>
    <row r="7962" spans="1:6" x14ac:dyDescent="0.35">
      <c r="A7962" s="37" t="s">
        <v>2518</v>
      </c>
      <c r="B7962" s="38">
        <v>-34.705149509999998</v>
      </c>
      <c r="C7962" s="38">
        <v>-58.415528020000004</v>
      </c>
      <c r="D7962" s="38">
        <v>0.31520313024520868</v>
      </c>
      <c r="E7962" s="38">
        <v>0.3756074317627483</v>
      </c>
      <c r="F7962" s="38"/>
    </row>
    <row r="7963" spans="1:6" x14ac:dyDescent="0.35">
      <c r="A7963" s="37" t="s">
        <v>2520</v>
      </c>
      <c r="B7963" s="38">
        <v>-34.677459020000001</v>
      </c>
      <c r="C7963" s="38">
        <v>-58.420332909999999</v>
      </c>
      <c r="D7963" s="38">
        <v>0.59163546562194824</v>
      </c>
      <c r="E7963" s="38">
        <v>0.57630089395924622</v>
      </c>
      <c r="F7963" s="38"/>
    </row>
    <row r="7964" spans="1:6" x14ac:dyDescent="0.35">
      <c r="A7964" s="37" t="s">
        <v>2521</v>
      </c>
      <c r="B7964" s="38">
        <v>-34.72879374</v>
      </c>
      <c r="C7964" s="38">
        <v>-58.35077656</v>
      </c>
      <c r="D7964" s="38">
        <v>0.70565152168273926</v>
      </c>
      <c r="E7964" s="38">
        <v>0.69001145739304393</v>
      </c>
      <c r="F7964" s="38"/>
    </row>
    <row r="7965" spans="1:6" x14ac:dyDescent="0.35">
      <c r="A7965" s="37" t="s">
        <v>2524</v>
      </c>
      <c r="B7965" s="38">
        <v>-34.737198069999998</v>
      </c>
      <c r="C7965" s="38">
        <v>-58.372015249999997</v>
      </c>
      <c r="D7965" s="38">
        <v>0.47698146104812622</v>
      </c>
      <c r="E7965" s="38">
        <v>0.4751240203255101</v>
      </c>
      <c r="F7965" s="38"/>
    </row>
    <row r="7966" spans="1:6" x14ac:dyDescent="0.35">
      <c r="A7966" s="37" t="s">
        <v>2526</v>
      </c>
      <c r="B7966" s="38">
        <v>-34.734130790000002</v>
      </c>
      <c r="C7966" s="38">
        <v>-58.360535400000003</v>
      </c>
      <c r="D7966" s="38">
        <v>0.54792279005050659</v>
      </c>
      <c r="E7966" s="38">
        <v>0.49427542953114761</v>
      </c>
      <c r="F7966" s="38"/>
    </row>
    <row r="7967" spans="1:6" x14ac:dyDescent="0.35">
      <c r="A7967" s="37" t="s">
        <v>2528</v>
      </c>
      <c r="B7967" s="38">
        <v>-34.696083299999998</v>
      </c>
      <c r="C7967" s="38">
        <v>-58.40004588</v>
      </c>
      <c r="D7967" s="38">
        <v>0.1921783983707428</v>
      </c>
      <c r="E7967" s="38">
        <v>0.1895962385712443</v>
      </c>
      <c r="F7967" s="38"/>
    </row>
    <row r="7968" spans="1:6" x14ac:dyDescent="0.35">
      <c r="A7968" s="37" t="s">
        <v>2529</v>
      </c>
      <c r="B7968" s="38">
        <v>-34.72403577</v>
      </c>
      <c r="C7968" s="38">
        <v>-58.415993530000001</v>
      </c>
      <c r="D7968" s="38">
        <v>0.57851213216781616</v>
      </c>
      <c r="E7968" s="38">
        <v>0.59509256952687317</v>
      </c>
      <c r="F7968" s="38"/>
    </row>
    <row r="7969" spans="1:6" x14ac:dyDescent="0.35">
      <c r="A7969" s="37" t="s">
        <v>2531</v>
      </c>
      <c r="B7969" s="38">
        <v>-34.711129990000003</v>
      </c>
      <c r="C7969" s="38">
        <v>-58.42397192</v>
      </c>
      <c r="D7969" s="38">
        <v>0.44012844562530518</v>
      </c>
      <c r="E7969" s="38">
        <v>0.48147545205919368</v>
      </c>
      <c r="F7969" s="38"/>
    </row>
    <row r="7970" spans="1:6" x14ac:dyDescent="0.35">
      <c r="A7970" s="37" t="s">
        <v>2533</v>
      </c>
      <c r="B7970" s="38">
        <v>-34.707572939999999</v>
      </c>
      <c r="C7970" s="38">
        <v>-58.415628060000003</v>
      </c>
      <c r="D7970" s="38">
        <v>0.35549753904342651</v>
      </c>
      <c r="E7970" s="38">
        <v>0.37283488694164491</v>
      </c>
      <c r="F7970" s="38"/>
    </row>
    <row r="7971" spans="1:6" x14ac:dyDescent="0.35">
      <c r="A7971" s="37" t="s">
        <v>2535</v>
      </c>
      <c r="B7971" s="38">
        <v>-34.737301989999999</v>
      </c>
      <c r="C7971" s="38">
        <v>-58.350892940000001</v>
      </c>
      <c r="D7971" s="38">
        <v>0.56179726123809814</v>
      </c>
      <c r="E7971" s="38">
        <v>0.56477248668670654</v>
      </c>
      <c r="F7971" s="38"/>
    </row>
    <row r="7972" spans="1:6" x14ac:dyDescent="0.35">
      <c r="A7972" s="37" t="s">
        <v>2537</v>
      </c>
      <c r="B7972" s="38">
        <v>-34.723868549999999</v>
      </c>
      <c r="C7972" s="38">
        <v>-58.347533230000003</v>
      </c>
      <c r="D7972" s="38">
        <v>0.77776259183883667</v>
      </c>
      <c r="E7972" s="38">
        <v>0.83955692085954881</v>
      </c>
      <c r="F7972" s="38"/>
    </row>
    <row r="7973" spans="1:6" x14ac:dyDescent="0.35">
      <c r="A7973" s="37" t="s">
        <v>2502</v>
      </c>
      <c r="B7973" s="38">
        <v>-34.713250590000001</v>
      </c>
      <c r="C7973" s="38">
        <v>-58.373734110000001</v>
      </c>
      <c r="D7973" s="38">
        <v>0.34196311235427862</v>
      </c>
      <c r="E7973" s="38">
        <v>0.30323456751333699</v>
      </c>
      <c r="F7973" s="38"/>
    </row>
    <row r="7974" spans="1:6" x14ac:dyDescent="0.35">
      <c r="A7974" s="37" t="s">
        <v>2519</v>
      </c>
      <c r="B7974" s="38">
        <v>-34.708563409999996</v>
      </c>
      <c r="C7974" s="38">
        <v>-58.39478561</v>
      </c>
      <c r="D7974" s="38">
        <v>0.18206979334354401</v>
      </c>
      <c r="E7974" s="38">
        <v>0.16935520991683009</v>
      </c>
      <c r="F7974" s="38"/>
    </row>
    <row r="7975" spans="1:6" x14ac:dyDescent="0.35">
      <c r="A7975" s="37" t="s">
        <v>2513</v>
      </c>
      <c r="B7975" s="38">
        <v>-34.698795480000001</v>
      </c>
      <c r="C7975" s="38">
        <v>-58.4289877</v>
      </c>
      <c r="D7975" s="38">
        <v>0.58464503288269043</v>
      </c>
      <c r="E7975" s="38">
        <v>0.58916481667094756</v>
      </c>
      <c r="F7975" s="38"/>
    </row>
    <row r="7976" spans="1:6" x14ac:dyDescent="0.35">
      <c r="A7976" s="37" t="s">
        <v>2522</v>
      </c>
      <c r="B7976" s="38">
        <v>-34.725780569999998</v>
      </c>
      <c r="C7976" s="38">
        <v>-58.352898160000002</v>
      </c>
      <c r="D7976" s="38">
        <v>0.78665107488632202</v>
      </c>
      <c r="E7976" s="38">
        <v>0.74771666687888072</v>
      </c>
      <c r="F7976" s="38"/>
    </row>
    <row r="7977" spans="1:6" x14ac:dyDescent="0.35">
      <c r="A7977" s="37" t="s">
        <v>2515</v>
      </c>
      <c r="B7977" s="38">
        <v>-34.732572330000004</v>
      </c>
      <c r="C7977" s="38">
        <v>-58.341364800000001</v>
      </c>
      <c r="D7977" s="38">
        <v>0.69063407182693481</v>
      </c>
      <c r="E7977" s="38">
        <v>0.6890996522025058</v>
      </c>
      <c r="F7977" s="38"/>
    </row>
    <row r="7978" spans="1:6" x14ac:dyDescent="0.35">
      <c r="A7978" s="37" t="s">
        <v>2517</v>
      </c>
      <c r="B7978" s="38">
        <v>-34.724594830000001</v>
      </c>
      <c r="C7978" s="38">
        <v>-58.367304590000003</v>
      </c>
      <c r="D7978" s="38">
        <v>0.49305832386016851</v>
      </c>
      <c r="E7978" s="38">
        <v>0.5429718106081991</v>
      </c>
      <c r="F7978" s="38"/>
    </row>
    <row r="7979" spans="1:6" x14ac:dyDescent="0.35">
      <c r="A7979" s="37" t="s">
        <v>2506</v>
      </c>
      <c r="B7979" s="38">
        <v>-34.67346414</v>
      </c>
      <c r="C7979" s="38">
        <v>-58.396123199999998</v>
      </c>
      <c r="D7979" s="38">
        <v>0.16227191686630249</v>
      </c>
      <c r="E7979" s="38">
        <v>0.22894329356180651</v>
      </c>
      <c r="F7979" s="38"/>
    </row>
    <row r="7980" spans="1:6" x14ac:dyDescent="0.35">
      <c r="A7980" s="37" t="s">
        <v>2525</v>
      </c>
      <c r="B7980" s="38">
        <v>-34.727926889999999</v>
      </c>
      <c r="C7980" s="38">
        <v>-58.38290739</v>
      </c>
      <c r="D7980" s="38">
        <v>0.38560518622398382</v>
      </c>
      <c r="E7980" s="38">
        <v>0.39344559408522939</v>
      </c>
      <c r="F7980" s="38"/>
    </row>
    <row r="7981" spans="1:6" x14ac:dyDescent="0.35">
      <c r="A7981" s="37" t="s">
        <v>2504</v>
      </c>
      <c r="B7981" s="38">
        <v>-34.685738239999999</v>
      </c>
      <c r="C7981" s="38">
        <v>-58.435421640000001</v>
      </c>
      <c r="D7981" s="38">
        <v>0.61706274747848511</v>
      </c>
      <c r="E7981" s="38">
        <v>0.62342678416859021</v>
      </c>
      <c r="F7981" s="38"/>
    </row>
    <row r="7982" spans="1:6" x14ac:dyDescent="0.35">
      <c r="A7982" s="37" t="s">
        <v>2510</v>
      </c>
      <c r="B7982" s="38">
        <v>-34.716160289999998</v>
      </c>
      <c r="C7982" s="38">
        <v>-58.41864296</v>
      </c>
      <c r="D7982" s="38">
        <v>0.46311086416244512</v>
      </c>
      <c r="E7982" s="38">
        <v>0.52399587051735985</v>
      </c>
      <c r="F7982" s="38"/>
    </row>
    <row r="7983" spans="1:6" x14ac:dyDescent="0.35">
      <c r="A7983" s="37" t="s">
        <v>12106</v>
      </c>
      <c r="B7983" s="38">
        <v>-34.702693330000002</v>
      </c>
      <c r="C7983" s="38">
        <v>-58.381822679999999</v>
      </c>
      <c r="D7983" s="38">
        <v>0.1721256077289581</v>
      </c>
      <c r="E7983" s="38">
        <v>0.17727533438139489</v>
      </c>
      <c r="F7983" s="38">
        <v>21.111111111111111</v>
      </c>
    </row>
    <row r="7984" spans="1:6" x14ac:dyDescent="0.35">
      <c r="A7984" s="37" t="s">
        <v>12107</v>
      </c>
      <c r="B7984" s="38">
        <v>-34.699891280000003</v>
      </c>
      <c r="C7984" s="38">
        <v>-58.385501220000002</v>
      </c>
      <c r="D7984" s="38">
        <v>0.1360119432210922</v>
      </c>
      <c r="E7984" s="38">
        <v>0.14998462353203751</v>
      </c>
      <c r="F7984" s="38" t="s">
        <v>5130</v>
      </c>
    </row>
    <row r="7985" spans="1:6" x14ac:dyDescent="0.35">
      <c r="A7985" s="37" t="s">
        <v>12108</v>
      </c>
      <c r="B7985" s="38">
        <v>-34.669670459999999</v>
      </c>
      <c r="C7985" s="38">
        <v>-58.414312000000002</v>
      </c>
      <c r="D7985" s="38">
        <v>0.24087044596672061</v>
      </c>
      <c r="E7985" s="38">
        <v>0.37686406781798909</v>
      </c>
      <c r="F7985" s="38">
        <v>23.333333333333332</v>
      </c>
    </row>
    <row r="7986" spans="1:6" x14ac:dyDescent="0.35">
      <c r="A7986" s="37" t="s">
        <v>12109</v>
      </c>
      <c r="B7986" s="38">
        <v>-34.677647999999998</v>
      </c>
      <c r="C7986" s="38">
        <v>-58.419995329999999</v>
      </c>
      <c r="D7986" s="38">
        <v>0.57935124635696411</v>
      </c>
      <c r="E7986" s="38">
        <v>0.57146327119124563</v>
      </c>
      <c r="F7986" s="38">
        <v>24.242424242424242</v>
      </c>
    </row>
    <row r="7987" spans="1:6" x14ac:dyDescent="0.35">
      <c r="A7987" s="37" t="s">
        <v>12110</v>
      </c>
      <c r="B7987" s="38">
        <v>-34.713410199999998</v>
      </c>
      <c r="C7987" s="38">
        <v>-58.373563079999997</v>
      </c>
      <c r="D7987" s="38">
        <v>0.32483822107315058</v>
      </c>
      <c r="E7987" s="38">
        <v>0.3006946585680309</v>
      </c>
      <c r="F7987" s="38">
        <v>11.538461538461538</v>
      </c>
    </row>
    <row r="7988" spans="1:6" x14ac:dyDescent="0.35">
      <c r="A7988" s="37" t="s">
        <v>12111</v>
      </c>
      <c r="B7988" s="38">
        <v>-34.725123670000002</v>
      </c>
      <c r="C7988" s="38">
        <v>-58.359709680000002</v>
      </c>
      <c r="D7988" s="38">
        <v>0.57646632194519043</v>
      </c>
      <c r="E7988" s="38">
        <v>0.59424690459225626</v>
      </c>
      <c r="F7988" s="38" t="s">
        <v>5130</v>
      </c>
    </row>
    <row r="7989" spans="1:6" x14ac:dyDescent="0.35">
      <c r="A7989" s="37" t="s">
        <v>12112</v>
      </c>
      <c r="B7989" s="38">
        <v>-34.731413310000001</v>
      </c>
      <c r="C7989" s="38">
        <v>-58.350855170000003</v>
      </c>
      <c r="D7989" s="38">
        <v>0.60808801651000977</v>
      </c>
      <c r="E7989" s="38">
        <v>0.58854765362209749</v>
      </c>
      <c r="F7989" s="38">
        <v>19.318181818181817</v>
      </c>
    </row>
    <row r="7990" spans="1:6" x14ac:dyDescent="0.35">
      <c r="A7990" s="37" t="s">
        <v>12113</v>
      </c>
      <c r="B7990" s="38">
        <v>-34.685312330000002</v>
      </c>
      <c r="C7990" s="38">
        <v>-58.40155575</v>
      </c>
      <c r="D7990" s="38">
        <v>0.2477860897779465</v>
      </c>
      <c r="E7990" s="38">
        <v>0.24686135312444291</v>
      </c>
      <c r="F7990" s="38" t="s">
        <v>5130</v>
      </c>
    </row>
    <row r="7991" spans="1:6" x14ac:dyDescent="0.35">
      <c r="A7991" s="37" t="s">
        <v>12114</v>
      </c>
      <c r="B7991" s="38">
        <v>-34.711345190000003</v>
      </c>
      <c r="C7991" s="38">
        <v>-58.383070740000001</v>
      </c>
      <c r="D7991" s="38">
        <v>0.14997807145118711</v>
      </c>
      <c r="E7991" s="38">
        <v>0.16057189057270679</v>
      </c>
      <c r="F7991" s="38"/>
    </row>
    <row r="7992" spans="1:6" x14ac:dyDescent="0.35">
      <c r="A7992" s="37" t="s">
        <v>12115</v>
      </c>
      <c r="B7992" s="38">
        <v>-34.708348409999999</v>
      </c>
      <c r="C7992" s="38">
        <v>-58.394935599999997</v>
      </c>
      <c r="D7992" s="38">
        <v>0.18206979334354401</v>
      </c>
      <c r="E7992" s="38">
        <v>0.16751937546900339</v>
      </c>
      <c r="F7992" s="38"/>
    </row>
    <row r="7993" spans="1:6" x14ac:dyDescent="0.35">
      <c r="A7993" s="37" t="s">
        <v>12116</v>
      </c>
      <c r="B7993" s="38">
        <v>-34.673384280000001</v>
      </c>
      <c r="C7993" s="38">
        <v>-58.396711269999997</v>
      </c>
      <c r="D7993" s="38">
        <v>0.26003220677375788</v>
      </c>
      <c r="E7993" s="38">
        <v>0.23827656136976699</v>
      </c>
      <c r="F7993" s="38">
        <v>38.095238095238095</v>
      </c>
    </row>
    <row r="7994" spans="1:6" x14ac:dyDescent="0.35">
      <c r="A7994" s="37" t="s">
        <v>12117</v>
      </c>
      <c r="B7994" s="38">
        <v>-34.710646660000002</v>
      </c>
      <c r="C7994" s="38">
        <v>-58.382749189999998</v>
      </c>
      <c r="D7994" s="38">
        <v>0.14081968367099759</v>
      </c>
      <c r="E7994" s="38">
        <v>0.15202130632741109</v>
      </c>
      <c r="F7994" s="38">
        <v>34.265734265734267</v>
      </c>
    </row>
    <row r="7995" spans="1:6" x14ac:dyDescent="0.35">
      <c r="A7995" s="37" t="s">
        <v>12118</v>
      </c>
      <c r="B7995" s="38">
        <v>-34.728723690000002</v>
      </c>
      <c r="C7995" s="38">
        <v>-58.400297449999997</v>
      </c>
      <c r="D7995" s="38">
        <v>0.1964917182922363</v>
      </c>
      <c r="E7995" s="38">
        <v>0.21429956076960821</v>
      </c>
      <c r="F7995" s="38">
        <v>39.375</v>
      </c>
    </row>
    <row r="7996" spans="1:6" x14ac:dyDescent="0.35">
      <c r="A7996" s="37" t="s">
        <v>12119</v>
      </c>
      <c r="B7996" s="38">
        <v>-34.676429280000001</v>
      </c>
      <c r="C7996" s="38">
        <v>-58.404353380000003</v>
      </c>
      <c r="D7996" s="38">
        <v>0.22445033490657809</v>
      </c>
      <c r="E7996" s="38">
        <v>0.23278252166860239</v>
      </c>
      <c r="F7996" s="38">
        <v>36.274509803921568</v>
      </c>
    </row>
    <row r="7997" spans="1:6" x14ac:dyDescent="0.35">
      <c r="A7997" s="37" t="s">
        <v>12120</v>
      </c>
      <c r="B7997" s="38">
        <v>-34.701461039999998</v>
      </c>
      <c r="C7997" s="38">
        <v>-58.39246361</v>
      </c>
      <c r="D7997" s="38">
        <v>9.5642954111099243E-2</v>
      </c>
      <c r="E7997" s="38">
        <v>0.1014647414221575</v>
      </c>
      <c r="F7997" s="38">
        <v>29.292929292929294</v>
      </c>
    </row>
    <row r="7998" spans="1:6" x14ac:dyDescent="0.35">
      <c r="A7998" s="37" t="s">
        <v>12121</v>
      </c>
      <c r="B7998" s="38">
        <v>-34.663370139999998</v>
      </c>
      <c r="C7998" s="38">
        <v>-58.416213589999998</v>
      </c>
      <c r="D7998" s="38">
        <v>0.3941463828086853</v>
      </c>
      <c r="E7998" s="38">
        <v>0.416033579243554</v>
      </c>
      <c r="F7998" s="38">
        <v>65.546218487394952</v>
      </c>
    </row>
    <row r="7999" spans="1:6" x14ac:dyDescent="0.35">
      <c r="A7999" s="37" t="s">
        <v>12122</v>
      </c>
      <c r="B7999" s="38">
        <v>-34.681654889999997</v>
      </c>
      <c r="C7999" s="38">
        <v>-58.396765070000001</v>
      </c>
      <c r="D7999" s="38">
        <v>0.24075648188591001</v>
      </c>
      <c r="E7999" s="38">
        <v>0.23714953743749201</v>
      </c>
      <c r="F7999" s="38">
        <v>32.075471698113205</v>
      </c>
    </row>
    <row r="8000" spans="1:6" x14ac:dyDescent="0.35">
      <c r="A8000" s="37" t="s">
        <v>12123</v>
      </c>
      <c r="B8000" s="38">
        <v>-34.731160559999999</v>
      </c>
      <c r="C8000" s="38">
        <v>-58.385167690000003</v>
      </c>
      <c r="D8000" s="38">
        <v>0.38215339183807367</v>
      </c>
      <c r="E8000" s="38">
        <v>0.37930673844105489</v>
      </c>
      <c r="F8000" s="38">
        <v>45.744680851063826</v>
      </c>
    </row>
    <row r="8001" spans="1:6" x14ac:dyDescent="0.35">
      <c r="A8001" s="37" t="s">
        <v>12124</v>
      </c>
      <c r="B8001" s="38">
        <v>-34.67520717</v>
      </c>
      <c r="C8001" s="38">
        <v>-58.408443079999998</v>
      </c>
      <c r="D8001" s="38">
        <v>0.41832023859024048</v>
      </c>
      <c r="E8001" s="38">
        <v>0.36155582384930718</v>
      </c>
      <c r="F8001" s="38">
        <v>50</v>
      </c>
    </row>
    <row r="8002" spans="1:6" x14ac:dyDescent="0.35">
      <c r="A8002" s="37" t="s">
        <v>12125</v>
      </c>
      <c r="B8002" s="38">
        <v>-34.6864907</v>
      </c>
      <c r="C8002" s="38">
        <v>-58.388114680000001</v>
      </c>
      <c r="D8002" s="38">
        <v>0.1741648465394974</v>
      </c>
      <c r="E8002" s="38">
        <v>0.17041943309938209</v>
      </c>
      <c r="F8002" s="38">
        <v>18.446601941747574</v>
      </c>
    </row>
    <row r="8003" spans="1:6" x14ac:dyDescent="0.35">
      <c r="A8003" s="37" t="s">
        <v>12126</v>
      </c>
      <c r="B8003" s="38">
        <v>-34.701822720000003</v>
      </c>
      <c r="C8003" s="38">
        <v>-58.406977349999998</v>
      </c>
      <c r="D8003" s="38">
        <v>0.29135286808013922</v>
      </c>
      <c r="E8003" s="38">
        <v>0.28192278411653299</v>
      </c>
      <c r="F8003" s="38">
        <v>39.00709219858156</v>
      </c>
    </row>
    <row r="8004" spans="1:6" x14ac:dyDescent="0.35">
      <c r="A8004" s="37" t="s">
        <v>12127</v>
      </c>
      <c r="B8004" s="38">
        <v>-34.689982379999996</v>
      </c>
      <c r="C8004" s="38">
        <v>-58.384616739999998</v>
      </c>
      <c r="D8004" s="38">
        <v>0.22970838844776151</v>
      </c>
      <c r="E8004" s="38">
        <v>0.2061933597197404</v>
      </c>
      <c r="F8004" s="38">
        <v>31.147540983606557</v>
      </c>
    </row>
    <row r="8005" spans="1:6" x14ac:dyDescent="0.35">
      <c r="A8005" s="37" t="s">
        <v>12128</v>
      </c>
      <c r="B8005" s="38">
        <v>-34.714870939999997</v>
      </c>
      <c r="C8005" s="38">
        <v>-58.384149780000001</v>
      </c>
      <c r="D8005" s="38">
        <v>0.36863306164741522</v>
      </c>
      <c r="E8005" s="38">
        <v>0.32420105761603307</v>
      </c>
      <c r="F8005" s="38">
        <v>46.067415730337082</v>
      </c>
    </row>
    <row r="8006" spans="1:6" x14ac:dyDescent="0.35">
      <c r="A8006" s="37" t="s">
        <v>12129</v>
      </c>
      <c r="B8006" s="38">
        <v>-34.699860039999997</v>
      </c>
      <c r="C8006" s="38">
        <v>-58.385476179999998</v>
      </c>
      <c r="D8006" s="38">
        <v>0.1360119432210922</v>
      </c>
      <c r="E8006" s="38">
        <v>0.15018341023671</v>
      </c>
      <c r="F8006" s="38">
        <v>39.75903614457831</v>
      </c>
    </row>
    <row r="8007" spans="1:6" x14ac:dyDescent="0.35">
      <c r="A8007" s="37" t="s">
        <v>12130</v>
      </c>
      <c r="B8007" s="38">
        <v>-34.699925810000003</v>
      </c>
      <c r="C8007" s="38">
        <v>-58.39622816</v>
      </c>
      <c r="D8007" s="38">
        <v>0.13654306530952451</v>
      </c>
      <c r="E8007" s="38">
        <v>0.1357059902266452</v>
      </c>
      <c r="F8007" s="38">
        <v>33.802816901408448</v>
      </c>
    </row>
    <row r="8008" spans="1:6" x14ac:dyDescent="0.35">
      <c r="A8008" s="37" t="s">
        <v>12131</v>
      </c>
      <c r="B8008" s="38">
        <v>-34.706008109999999</v>
      </c>
      <c r="C8008" s="38">
        <v>-58.386869849999997</v>
      </c>
      <c r="D8008" s="38">
        <v>0.12979285418987269</v>
      </c>
      <c r="E8008" s="38">
        <v>0.1325595700315067</v>
      </c>
      <c r="F8008" s="38">
        <v>27.814569536423839</v>
      </c>
    </row>
    <row r="8009" spans="1:6" x14ac:dyDescent="0.35">
      <c r="A8009" s="37" t="s">
        <v>12132</v>
      </c>
      <c r="B8009" s="38">
        <v>-34.731328849999997</v>
      </c>
      <c r="C8009" s="38">
        <v>-58.373141439999998</v>
      </c>
      <c r="D8009" s="38">
        <v>0.51883572340011597</v>
      </c>
      <c r="E8009" s="38">
        <v>0.57411016805751902</v>
      </c>
      <c r="F8009" s="38">
        <v>52.173913043478258</v>
      </c>
    </row>
    <row r="8010" spans="1:6" x14ac:dyDescent="0.35">
      <c r="A8010" s="37" t="s">
        <v>12133</v>
      </c>
      <c r="B8010" s="38">
        <v>-34.688842110000003</v>
      </c>
      <c r="C8010" s="38">
        <v>-58.406193000000002</v>
      </c>
      <c r="D8010" s="38">
        <v>0.2167592644691467</v>
      </c>
      <c r="E8010" s="38">
        <v>0.23728112007180849</v>
      </c>
      <c r="F8010" s="38">
        <v>34.653465346534652</v>
      </c>
    </row>
    <row r="8011" spans="1:6" x14ac:dyDescent="0.35">
      <c r="A8011" s="37" t="s">
        <v>12134</v>
      </c>
      <c r="B8011" s="38">
        <v>-34.731715020000003</v>
      </c>
      <c r="C8011" s="38">
        <v>-58.399223749999997</v>
      </c>
      <c r="D8011" s="38">
        <v>0.1517963111400604</v>
      </c>
      <c r="E8011" s="38">
        <v>0.1634652593897449</v>
      </c>
      <c r="F8011" s="38">
        <v>28.104575163398692</v>
      </c>
    </row>
    <row r="8012" spans="1:6" x14ac:dyDescent="0.35">
      <c r="A8012" s="37" t="s">
        <v>12135</v>
      </c>
      <c r="B8012" s="38">
        <v>-34.71257104</v>
      </c>
      <c r="C8012" s="38">
        <v>-58.3524362</v>
      </c>
      <c r="D8012" s="38">
        <v>0.52075523138046265</v>
      </c>
      <c r="E8012" s="38">
        <v>0.57037667773271861</v>
      </c>
      <c r="F8012" s="38">
        <v>48.198198198198199</v>
      </c>
    </row>
    <row r="8013" spans="1:6" x14ac:dyDescent="0.35">
      <c r="A8013" s="37" t="s">
        <v>12136</v>
      </c>
      <c r="B8013" s="38">
        <v>-34.686021599999997</v>
      </c>
      <c r="C8013" s="38">
        <v>-58.43513798</v>
      </c>
      <c r="D8013" s="38">
        <v>0.61706274747848511</v>
      </c>
      <c r="E8013" s="38">
        <v>0.62617877282594381</v>
      </c>
      <c r="F8013" s="38">
        <v>62.222222222222221</v>
      </c>
    </row>
    <row r="8014" spans="1:6" x14ac:dyDescent="0.35">
      <c r="A8014" s="37" t="s">
        <v>12137</v>
      </c>
      <c r="B8014" s="38">
        <v>-34.695343940000001</v>
      </c>
      <c r="C8014" s="38">
        <v>-58.380741759999999</v>
      </c>
      <c r="D8014" s="38">
        <v>0.29071247577667242</v>
      </c>
      <c r="E8014" s="38">
        <v>0.27118722288995178</v>
      </c>
      <c r="F8014" s="38">
        <v>42</v>
      </c>
    </row>
    <row r="8015" spans="1:6" x14ac:dyDescent="0.35">
      <c r="A8015" s="37" t="s">
        <v>12138</v>
      </c>
      <c r="B8015" s="38">
        <v>-34.712978470000003</v>
      </c>
      <c r="C8015" s="38">
        <v>-58.393033490000001</v>
      </c>
      <c r="D8015" s="38">
        <v>0.1717630326747894</v>
      </c>
      <c r="E8015" s="38">
        <v>0.19217501756022959</v>
      </c>
      <c r="F8015" s="38">
        <v>48.333333333333336</v>
      </c>
    </row>
    <row r="8016" spans="1:6" x14ac:dyDescent="0.35">
      <c r="A8016" s="37" t="s">
        <v>12139</v>
      </c>
      <c r="B8016" s="38">
        <v>-34.699138169999998</v>
      </c>
      <c r="C8016" s="38">
        <v>-58.428682459999997</v>
      </c>
      <c r="D8016" s="38">
        <v>0.58464503288269043</v>
      </c>
      <c r="E8016" s="38">
        <v>0.58362783099475657</v>
      </c>
      <c r="F8016" s="38">
        <v>62.251655629139066</v>
      </c>
    </row>
    <row r="8017" spans="1:6" x14ac:dyDescent="0.35">
      <c r="A8017" s="37" t="s">
        <v>12140</v>
      </c>
      <c r="B8017" s="38">
        <v>-34.692907980000001</v>
      </c>
      <c r="C8017" s="38">
        <v>-58.398747020000002</v>
      </c>
      <c r="D8017" s="38">
        <v>0.29372784495353699</v>
      </c>
      <c r="E8017" s="38">
        <v>0.27300424269727758</v>
      </c>
      <c r="F8017" s="38">
        <v>40.506329113924053</v>
      </c>
    </row>
    <row r="8018" spans="1:6" x14ac:dyDescent="0.35">
      <c r="A8018" s="37" t="s">
        <v>12141</v>
      </c>
      <c r="B8018" s="38">
        <v>-34.67046757</v>
      </c>
      <c r="C8018" s="38">
        <v>-58.422722460000003</v>
      </c>
      <c r="D8018" s="38">
        <v>0.54813861846923828</v>
      </c>
      <c r="E8018" s="38">
        <v>0.54821872554327311</v>
      </c>
      <c r="F8018" s="38">
        <v>54.13533834586466</v>
      </c>
    </row>
    <row r="8019" spans="1:6" x14ac:dyDescent="0.35">
      <c r="A8019" s="37" t="s">
        <v>12142</v>
      </c>
      <c r="B8019" s="38">
        <v>-34.717885780000003</v>
      </c>
      <c r="C8019" s="38">
        <v>-58.368777420000001</v>
      </c>
      <c r="D8019" s="38">
        <v>0.4148387610912323</v>
      </c>
      <c r="E8019" s="38">
        <v>0.40902710846952489</v>
      </c>
      <c r="F8019" s="38">
        <v>46.728971962616825</v>
      </c>
    </row>
    <row r="8020" spans="1:6" x14ac:dyDescent="0.35">
      <c r="A8020" s="37" t="s">
        <v>12143</v>
      </c>
      <c r="B8020" s="38">
        <v>-34.721339569999998</v>
      </c>
      <c r="C8020" s="38">
        <v>-58.342363329999998</v>
      </c>
      <c r="D8020" s="38">
        <v>0.71038675308227539</v>
      </c>
      <c r="E8020" s="38">
        <v>0.67872211950666761</v>
      </c>
      <c r="F8020" s="38">
        <v>57.943925233644855</v>
      </c>
    </row>
    <row r="8021" spans="1:6" x14ac:dyDescent="0.35">
      <c r="A8021" s="37" t="s">
        <v>12144</v>
      </c>
      <c r="B8021" s="38">
        <v>-34.728744740000003</v>
      </c>
      <c r="C8021" s="38">
        <v>-58.370232209999998</v>
      </c>
      <c r="D8021" s="38">
        <v>0.54761427640914917</v>
      </c>
      <c r="E8021" s="38">
        <v>0.53739339596516378</v>
      </c>
      <c r="F8021" s="38">
        <v>44.578313253012048</v>
      </c>
    </row>
    <row r="8022" spans="1:6" x14ac:dyDescent="0.35">
      <c r="A8022" s="37" t="s">
        <v>12145</v>
      </c>
      <c r="B8022" s="38">
        <v>-34.72500522</v>
      </c>
      <c r="C8022" s="38">
        <v>-58.359346799999997</v>
      </c>
      <c r="D8022" s="38">
        <v>0.60541248321533203</v>
      </c>
      <c r="E8022" s="38">
        <v>0.59478819209176137</v>
      </c>
      <c r="F8022" s="38">
        <v>61.585365853658537</v>
      </c>
    </row>
    <row r="8023" spans="1:6" x14ac:dyDescent="0.35">
      <c r="A8023" s="37" t="s">
        <v>12146</v>
      </c>
      <c r="B8023" s="38">
        <v>-34.694535260000002</v>
      </c>
      <c r="C8023" s="38">
        <v>-58.406437779999997</v>
      </c>
      <c r="D8023" s="38">
        <v>0.22620388865470889</v>
      </c>
      <c r="E8023" s="38">
        <v>0.25160440722027339</v>
      </c>
      <c r="F8023" s="38">
        <v>41.509433962264154</v>
      </c>
    </row>
    <row r="8024" spans="1:6" x14ac:dyDescent="0.35">
      <c r="A8024" s="37" t="s">
        <v>12147</v>
      </c>
      <c r="B8024" s="38">
        <v>-34.690671129999998</v>
      </c>
      <c r="C8024" s="38">
        <v>-58.423908070000003</v>
      </c>
      <c r="D8024" s="38">
        <v>0.45288783311843872</v>
      </c>
      <c r="E8024" s="38">
        <v>0.47353251775105792</v>
      </c>
      <c r="F8024" s="38">
        <v>55.882352941176471</v>
      </c>
    </row>
    <row r="8025" spans="1:6" x14ac:dyDescent="0.35">
      <c r="A8025" s="37" t="s">
        <v>12148</v>
      </c>
      <c r="B8025" s="38">
        <v>-34.68593851</v>
      </c>
      <c r="C8025" s="38">
        <v>-58.411293950000001</v>
      </c>
      <c r="D8025" s="38">
        <v>0.28423351049423218</v>
      </c>
      <c r="E8025" s="38">
        <v>0.32790521493083552</v>
      </c>
      <c r="F8025" s="38">
        <v>53.260869565217398</v>
      </c>
    </row>
    <row r="8026" spans="1:6" x14ac:dyDescent="0.35">
      <c r="A8026" s="37" t="s">
        <v>12149</v>
      </c>
      <c r="B8026" s="38">
        <v>-34.721526869999998</v>
      </c>
      <c r="C8026" s="38">
        <v>-58.385825869999998</v>
      </c>
      <c r="D8026" s="38">
        <v>0.41251769661903381</v>
      </c>
      <c r="E8026" s="38">
        <v>0.41534409672021871</v>
      </c>
      <c r="F8026" s="38">
        <v>46.739130434782609</v>
      </c>
    </row>
    <row r="8027" spans="1:6" x14ac:dyDescent="0.35">
      <c r="A8027" s="37" t="s">
        <v>12150</v>
      </c>
      <c r="B8027" s="38">
        <v>-34.675149150000003</v>
      </c>
      <c r="C8027" s="38">
        <v>-58.408487700000002</v>
      </c>
      <c r="D8027" s="38">
        <v>0.34877565503120422</v>
      </c>
      <c r="E8027" s="38">
        <v>0.3613887445346729</v>
      </c>
      <c r="F8027" s="38">
        <v>40.074906367041194</v>
      </c>
    </row>
    <row r="8028" spans="1:6" x14ac:dyDescent="0.35">
      <c r="A8028" s="37" t="s">
        <v>12151</v>
      </c>
      <c r="B8028" s="38">
        <v>-34.712374189999998</v>
      </c>
      <c r="C8028" s="38">
        <v>-58.38373618</v>
      </c>
      <c r="D8028" s="38">
        <v>0.15865980088710779</v>
      </c>
      <c r="E8028" s="38">
        <v>0.19348932175259839</v>
      </c>
      <c r="F8028" s="38">
        <v>21.76991150442478</v>
      </c>
    </row>
    <row r="8029" spans="1:6" x14ac:dyDescent="0.35">
      <c r="A8029" s="37" t="s">
        <v>12152</v>
      </c>
      <c r="B8029" s="38">
        <v>-34.7116337</v>
      </c>
      <c r="C8029" s="38">
        <v>-58.383348519999998</v>
      </c>
      <c r="D8029" s="38">
        <v>0.14997807145118711</v>
      </c>
      <c r="E8029" s="38">
        <v>0.16818987155282819</v>
      </c>
      <c r="F8029" s="38">
        <v>24.821683309557773</v>
      </c>
    </row>
    <row r="8030" spans="1:6" x14ac:dyDescent="0.35">
      <c r="A8030" s="37" t="s">
        <v>12153</v>
      </c>
      <c r="B8030" s="38">
        <v>-34.699783959999998</v>
      </c>
      <c r="C8030" s="38">
        <v>-58.398994999999999</v>
      </c>
      <c r="D8030" s="38">
        <v>0.144366979598999</v>
      </c>
      <c r="E8030" s="38">
        <v>0.1271286561020783</v>
      </c>
      <c r="F8030" s="38">
        <v>21.640488656195462</v>
      </c>
    </row>
    <row r="8031" spans="1:6" x14ac:dyDescent="0.35">
      <c r="A8031" s="37" t="s">
        <v>12154</v>
      </c>
      <c r="B8031" s="38">
        <v>-34.737247410000002</v>
      </c>
      <c r="C8031" s="38">
        <v>-58.371939869999999</v>
      </c>
      <c r="D8031" s="38">
        <v>0.47698146104812622</v>
      </c>
      <c r="E8031" s="38">
        <v>0.4751240203255101</v>
      </c>
      <c r="F8031" s="38">
        <v>40.144230769230774</v>
      </c>
    </row>
    <row r="8032" spans="1:6" x14ac:dyDescent="0.35">
      <c r="A8032" s="37" t="s">
        <v>12155</v>
      </c>
      <c r="B8032" s="38">
        <v>-34.67988768</v>
      </c>
      <c r="C8032" s="38">
        <v>-58.426441230000002</v>
      </c>
      <c r="D8032" s="38">
        <v>0.40656188130378718</v>
      </c>
      <c r="E8032" s="38">
        <v>0.46519228413298319</v>
      </c>
      <c r="F8032" s="38">
        <v>39.81818181818182</v>
      </c>
    </row>
    <row r="8033" spans="1:6" x14ac:dyDescent="0.35">
      <c r="A8033" s="37" t="s">
        <v>12156</v>
      </c>
      <c r="B8033" s="38">
        <v>-34.711003570000003</v>
      </c>
      <c r="C8033" s="38">
        <v>-58.370949979999999</v>
      </c>
      <c r="D8033" s="38">
        <v>0.32800778746604919</v>
      </c>
      <c r="E8033" s="38">
        <v>0.33808595908654698</v>
      </c>
      <c r="F8033" s="38">
        <v>20.900900900900901</v>
      </c>
    </row>
    <row r="8034" spans="1:6" x14ac:dyDescent="0.35">
      <c r="A8034" s="37" t="s">
        <v>12157</v>
      </c>
      <c r="B8034" s="38">
        <v>-34.716137199999999</v>
      </c>
      <c r="C8034" s="38">
        <v>-58.384852240000001</v>
      </c>
      <c r="D8034" s="38">
        <v>0.41481631994247442</v>
      </c>
      <c r="E8034" s="38">
        <v>0.39007122516632081</v>
      </c>
      <c r="F8034" s="38">
        <v>30.44719314938154</v>
      </c>
    </row>
    <row r="8035" spans="1:6" x14ac:dyDescent="0.35">
      <c r="A8035" s="37" t="s">
        <v>12158</v>
      </c>
      <c r="B8035" s="38">
        <v>-34.67315627</v>
      </c>
      <c r="C8035" s="38">
        <v>-58.414841940000002</v>
      </c>
      <c r="D8035" s="38">
        <v>0.46703487634658808</v>
      </c>
      <c r="E8035" s="38">
        <v>0.45924641937017441</v>
      </c>
      <c r="F8035" s="38">
        <v>33.00198807157058</v>
      </c>
    </row>
    <row r="8036" spans="1:6" x14ac:dyDescent="0.35">
      <c r="A8036" s="37" t="s">
        <v>12159</v>
      </c>
      <c r="B8036" s="38">
        <v>-34.72342372</v>
      </c>
      <c r="C8036" s="38">
        <v>-58.402107450000003</v>
      </c>
      <c r="D8036" s="38">
        <v>0.32422229647636408</v>
      </c>
      <c r="E8036" s="38">
        <v>0.3610916298788947</v>
      </c>
      <c r="F8036" s="38">
        <v>36.578947368421055</v>
      </c>
    </row>
    <row r="8037" spans="1:6" x14ac:dyDescent="0.35">
      <c r="A8037" s="37" t="s">
        <v>12160</v>
      </c>
      <c r="B8037" s="38">
        <v>-34.734220460000003</v>
      </c>
      <c r="C8037" s="38">
        <v>-58.352520509999998</v>
      </c>
      <c r="D8037" s="38">
        <v>0.54669082164764404</v>
      </c>
      <c r="E8037" s="38">
        <v>0.54383668706223776</v>
      </c>
      <c r="F8037" s="38">
        <v>34.583821805392731</v>
      </c>
    </row>
    <row r="8038" spans="1:6" x14ac:dyDescent="0.35">
      <c r="A8038" s="37" t="s">
        <v>12161</v>
      </c>
      <c r="B8038" s="38">
        <v>-34.674085589999997</v>
      </c>
      <c r="C8038" s="38">
        <v>-58.416291299999997</v>
      </c>
      <c r="D8038" s="38">
        <v>0.51028400659561157</v>
      </c>
      <c r="E8038" s="38">
        <v>0.48722997887267011</v>
      </c>
      <c r="F8038" s="38">
        <v>34.254143646408842</v>
      </c>
    </row>
    <row r="8039" spans="1:6" x14ac:dyDescent="0.35">
      <c r="A8039" s="37" t="s">
        <v>2542</v>
      </c>
      <c r="B8039" s="38">
        <v>-34.700053689999997</v>
      </c>
      <c r="C8039" s="38">
        <v>-58.39622078</v>
      </c>
      <c r="D8039" s="38">
        <v>0.13654306530952451</v>
      </c>
      <c r="E8039" s="38">
        <v>0.1355496897901359</v>
      </c>
      <c r="F8039" s="38"/>
    </row>
    <row r="8040" spans="1:6" x14ac:dyDescent="0.35">
      <c r="A8040" s="37" t="s">
        <v>2541</v>
      </c>
      <c r="B8040" s="38">
        <v>-34.663292259999999</v>
      </c>
      <c r="C8040" s="38">
        <v>-58.417110200000003</v>
      </c>
      <c r="D8040" s="38">
        <v>0.3941463828086853</v>
      </c>
      <c r="E8040" s="38">
        <v>0.46210402491930369</v>
      </c>
      <c r="F8040" s="38"/>
    </row>
    <row r="8041" spans="1:6" x14ac:dyDescent="0.35">
      <c r="A8041" s="37" t="s">
        <v>12162</v>
      </c>
      <c r="B8041" s="38">
        <v>-34.704925979999999</v>
      </c>
      <c r="C8041" s="38">
        <v>-58.390056600000001</v>
      </c>
      <c r="D8041" s="38">
        <v>8.3166018128395081E-2</v>
      </c>
      <c r="E8041" s="38">
        <v>0.102015334698889</v>
      </c>
      <c r="F8041" s="38">
        <v>28.434504792332266</v>
      </c>
    </row>
    <row r="8042" spans="1:6" x14ac:dyDescent="0.35">
      <c r="A8042" s="37" t="s">
        <v>12163</v>
      </c>
      <c r="B8042" s="38">
        <v>-34.701869289999998</v>
      </c>
      <c r="C8042" s="38">
        <v>-58.364747049999998</v>
      </c>
      <c r="D8042" s="38">
        <v>0.67212718725204468</v>
      </c>
      <c r="E8042" s="38">
        <v>0.62142742787088667</v>
      </c>
      <c r="F8042" s="38">
        <v>32.684824902723733</v>
      </c>
    </row>
    <row r="8043" spans="1:6" x14ac:dyDescent="0.35">
      <c r="A8043" s="37" t="s">
        <v>12164</v>
      </c>
      <c r="B8043" s="38">
        <v>-34.671497940000002</v>
      </c>
      <c r="C8043" s="38">
        <v>-58.409847069999998</v>
      </c>
      <c r="D8043" s="38">
        <v>0.26479846239089971</v>
      </c>
      <c r="E8043" s="38">
        <v>0.30026190107067419</v>
      </c>
      <c r="F8043" s="38">
        <v>27.118644067796609</v>
      </c>
    </row>
    <row r="8044" spans="1:6" x14ac:dyDescent="0.35">
      <c r="A8044" s="37" t="s">
        <v>12165</v>
      </c>
      <c r="B8044" s="38">
        <v>-34.731992400000003</v>
      </c>
      <c r="C8044" s="38">
        <v>-58.385520669999998</v>
      </c>
      <c r="D8044" s="38">
        <v>0.35982179641723627</v>
      </c>
      <c r="E8044" s="38">
        <v>0.37361894990946798</v>
      </c>
      <c r="F8044" s="38">
        <v>30.612244897959183</v>
      </c>
    </row>
    <row r="8045" spans="1:6" x14ac:dyDescent="0.35">
      <c r="A8045" s="37" t="s">
        <v>12166</v>
      </c>
      <c r="B8045" s="38">
        <v>-34.69022502</v>
      </c>
      <c r="C8045" s="38">
        <v>-58.42392384</v>
      </c>
      <c r="D8045" s="38">
        <v>0.45288783311843872</v>
      </c>
      <c r="E8045" s="38">
        <v>0.45058245914322992</v>
      </c>
      <c r="F8045" s="38">
        <v>38.958333333333336</v>
      </c>
    </row>
    <row r="8046" spans="1:6" x14ac:dyDescent="0.35">
      <c r="A8046" s="37" t="s">
        <v>12167</v>
      </c>
      <c r="B8046" s="38">
        <v>-34.714702369999998</v>
      </c>
      <c r="C8046" s="38">
        <v>-58.3868607</v>
      </c>
      <c r="D8046" s="38">
        <v>0.37295651435852051</v>
      </c>
      <c r="E8046" s="38">
        <v>0.33726348868898443</v>
      </c>
      <c r="F8046" s="38">
        <v>14.785992217898833</v>
      </c>
    </row>
    <row r="8047" spans="1:6" x14ac:dyDescent="0.35">
      <c r="A8047" s="37" t="s">
        <v>12168</v>
      </c>
      <c r="B8047" s="38">
        <v>-34.724610859999999</v>
      </c>
      <c r="C8047" s="38">
        <v>-58.394455960000002</v>
      </c>
      <c r="D8047" s="38">
        <v>0.27884826064109802</v>
      </c>
      <c r="E8047" s="38">
        <v>0.24988715482108731</v>
      </c>
      <c r="F8047" s="38">
        <v>26.428571428571431</v>
      </c>
    </row>
    <row r="8048" spans="1:6" x14ac:dyDescent="0.35">
      <c r="A8048" s="37" t="s">
        <v>12169</v>
      </c>
      <c r="B8048" s="38">
        <v>-34.6733008</v>
      </c>
      <c r="C8048" s="38">
        <v>-58.395976570000002</v>
      </c>
      <c r="D8048" s="38">
        <v>0.16759136319160459</v>
      </c>
      <c r="E8048" s="38">
        <v>0.21935763706763589</v>
      </c>
      <c r="F8048" s="38">
        <v>23.7012987012987</v>
      </c>
    </row>
    <row r="8049" spans="1:6" x14ac:dyDescent="0.35">
      <c r="A8049" s="37" t="s">
        <v>12170</v>
      </c>
      <c r="B8049" s="38">
        <v>-34.686946239999997</v>
      </c>
      <c r="C8049" s="38">
        <v>-58.389201040000003</v>
      </c>
      <c r="D8049" s="38">
        <v>0.18082299828529361</v>
      </c>
      <c r="E8049" s="38">
        <v>0.17111992339293161</v>
      </c>
      <c r="F8049" s="38">
        <v>13.284132841328415</v>
      </c>
    </row>
    <row r="8050" spans="1:6" x14ac:dyDescent="0.35">
      <c r="A8050" s="37" t="s">
        <v>12171</v>
      </c>
      <c r="B8050" s="38">
        <v>-34.705167860000003</v>
      </c>
      <c r="C8050" s="38">
        <v>-58.389337560000001</v>
      </c>
      <c r="D8050" s="38">
        <v>0.1101061999797821</v>
      </c>
      <c r="E8050" s="38">
        <v>0.1092145409848955</v>
      </c>
      <c r="F8050" s="38">
        <v>19.193020719738279</v>
      </c>
    </row>
    <row r="8051" spans="1:6" x14ac:dyDescent="0.35">
      <c r="A8051" s="37" t="s">
        <v>12172</v>
      </c>
      <c r="B8051" s="38">
        <v>-34.704866000000003</v>
      </c>
      <c r="C8051" s="38">
        <v>-58.38920186</v>
      </c>
      <c r="D8051" s="38">
        <v>0.111223503947258</v>
      </c>
      <c r="E8051" s="38">
        <v>0.1103924341085884</v>
      </c>
      <c r="F8051" s="38"/>
    </row>
    <row r="8052" spans="1:6" x14ac:dyDescent="0.35">
      <c r="A8052" s="37" t="s">
        <v>12173</v>
      </c>
      <c r="B8052" s="38">
        <v>-34.713283740000001</v>
      </c>
      <c r="C8052" s="38">
        <v>-58.373667519999998</v>
      </c>
      <c r="D8052" s="38">
        <v>0.32483822107315058</v>
      </c>
      <c r="E8052" s="38">
        <v>0.30230235975039632</v>
      </c>
      <c r="F8052" s="38">
        <v>40.674955595026638</v>
      </c>
    </row>
    <row r="8053" spans="1:6" x14ac:dyDescent="0.35">
      <c r="A8053" s="37" t="s">
        <v>12174</v>
      </c>
      <c r="B8053" s="38">
        <v>-34.673598159999997</v>
      </c>
      <c r="C8053" s="38">
        <v>-58.396396869999997</v>
      </c>
      <c r="D8053" s="38">
        <v>0.16227191686630249</v>
      </c>
      <c r="E8053" s="38">
        <v>0.23825315582124809</v>
      </c>
      <c r="F8053" s="38">
        <v>42.056074766355138</v>
      </c>
    </row>
    <row r="8054" spans="1:6" x14ac:dyDescent="0.35">
      <c r="A8054" s="37" t="s">
        <v>12175</v>
      </c>
      <c r="B8054" s="38">
        <v>-34.671538759999997</v>
      </c>
      <c r="C8054" s="38">
        <v>-58.409812989999999</v>
      </c>
      <c r="D8054" s="38">
        <v>0.26479846239089971</v>
      </c>
      <c r="E8054" s="38">
        <v>0.30194993998323172</v>
      </c>
      <c r="F8054" s="38">
        <v>38</v>
      </c>
    </row>
    <row r="8055" spans="1:6" x14ac:dyDescent="0.35">
      <c r="A8055" s="37" t="s">
        <v>12176</v>
      </c>
      <c r="B8055" s="38">
        <v>-34.676349870000003</v>
      </c>
      <c r="C8055" s="38">
        <v>-58.404273480000001</v>
      </c>
      <c r="D8055" s="38">
        <v>0.22445033490657809</v>
      </c>
      <c r="E8055" s="38">
        <v>0.23243849856012011</v>
      </c>
      <c r="F8055" s="38">
        <v>30.988593155893536</v>
      </c>
    </row>
    <row r="8056" spans="1:6" x14ac:dyDescent="0.35">
      <c r="A8056" s="37" t="s">
        <v>12177</v>
      </c>
      <c r="B8056" s="38">
        <v>-34.685857560000002</v>
      </c>
      <c r="C8056" s="38">
        <v>-58.411198030000001</v>
      </c>
      <c r="D8056" s="38">
        <v>0.28423351049423218</v>
      </c>
      <c r="E8056" s="38">
        <v>0.32790521493083552</v>
      </c>
      <c r="F8056" s="38">
        <v>56.652360515021464</v>
      </c>
    </row>
    <row r="8057" spans="1:6" x14ac:dyDescent="0.35">
      <c r="A8057" s="37" t="s">
        <v>12178</v>
      </c>
      <c r="B8057" s="38">
        <v>-34.711262980000001</v>
      </c>
      <c r="C8057" s="38">
        <v>-58.383411099999996</v>
      </c>
      <c r="D8057" s="38">
        <v>0.14997807145118711</v>
      </c>
      <c r="E8057" s="38">
        <v>0.1612220012089785</v>
      </c>
      <c r="F8057" s="38">
        <v>34.68118195956454</v>
      </c>
    </row>
    <row r="8058" spans="1:6" x14ac:dyDescent="0.35">
      <c r="A8058" s="37" t="s">
        <v>12179</v>
      </c>
      <c r="B8058" s="38">
        <v>-34.69975745</v>
      </c>
      <c r="C8058" s="38">
        <v>-58.385357509999999</v>
      </c>
      <c r="D8058" s="38">
        <v>0.1360119432210922</v>
      </c>
      <c r="E8058" s="38">
        <v>0.14845882662955451</v>
      </c>
      <c r="F8058" s="38">
        <v>31.726907630522089</v>
      </c>
    </row>
    <row r="8059" spans="1:6" x14ac:dyDescent="0.35">
      <c r="A8059" s="37" t="s">
        <v>12180</v>
      </c>
      <c r="B8059" s="38">
        <v>-34.690193200000003</v>
      </c>
      <c r="C8059" s="38">
        <v>-58.384608489999998</v>
      </c>
      <c r="D8059" s="38">
        <v>0.22970838844776151</v>
      </c>
      <c r="E8059" s="38">
        <v>0.20777365879008641</v>
      </c>
      <c r="F8059" s="38">
        <v>23.225806451612904</v>
      </c>
    </row>
    <row r="8060" spans="1:6" x14ac:dyDescent="0.35">
      <c r="A8060" s="37" t="s">
        <v>12181</v>
      </c>
      <c r="B8060" s="38">
        <v>-34.712930739999997</v>
      </c>
      <c r="C8060" s="38">
        <v>-58.393003659999998</v>
      </c>
      <c r="D8060" s="38">
        <v>0.1717630326747894</v>
      </c>
      <c r="E8060" s="38">
        <v>0.19253087630777649</v>
      </c>
      <c r="F8060" s="38">
        <v>36.324786324786324</v>
      </c>
    </row>
    <row r="8061" spans="1:6" x14ac:dyDescent="0.35">
      <c r="A8061" s="37" t="s">
        <v>12182</v>
      </c>
      <c r="B8061" s="38">
        <v>-34.705933590000001</v>
      </c>
      <c r="C8061" s="38">
        <v>-58.386318639999999</v>
      </c>
      <c r="D8061" s="38">
        <v>0.13055020570754999</v>
      </c>
      <c r="E8061" s="38">
        <v>0.13359886678782379</v>
      </c>
      <c r="F8061" s="38">
        <v>33.496332518337404</v>
      </c>
    </row>
    <row r="8062" spans="1:6" x14ac:dyDescent="0.35">
      <c r="A8062" s="37" t="s">
        <v>12183</v>
      </c>
      <c r="B8062" s="38">
        <v>-34.703426610000001</v>
      </c>
      <c r="C8062" s="38">
        <v>-58.412899170000003</v>
      </c>
      <c r="D8062" s="38">
        <v>0.36925897002220148</v>
      </c>
      <c r="E8062" s="38">
        <v>0.37266720388386698</v>
      </c>
      <c r="F8062" s="38">
        <v>53.586497890295362</v>
      </c>
    </row>
    <row r="8063" spans="1:6" x14ac:dyDescent="0.35">
      <c r="A8063" s="37" t="s">
        <v>12184</v>
      </c>
      <c r="B8063" s="38">
        <v>-34.684759900000003</v>
      </c>
      <c r="C8063" s="38">
        <v>-58.399940559999997</v>
      </c>
      <c r="D8063" s="38">
        <v>0.2401632368564606</v>
      </c>
      <c r="E8063" s="38">
        <v>0.24242909413737221</v>
      </c>
      <c r="F8063" s="38">
        <v>30.869565217391305</v>
      </c>
    </row>
    <row r="8064" spans="1:6" x14ac:dyDescent="0.35">
      <c r="A8064" s="37" t="s">
        <v>12185</v>
      </c>
      <c r="B8064" s="38">
        <v>-34.663248330000002</v>
      </c>
      <c r="C8064" s="38">
        <v>-58.417045780000002</v>
      </c>
      <c r="D8064" s="38">
        <v>0.3941463828086853</v>
      </c>
      <c r="E8064" s="38">
        <v>0.44818387797900611</v>
      </c>
      <c r="F8064" s="38">
        <v>55.24475524475524</v>
      </c>
    </row>
    <row r="8065" spans="1:6" x14ac:dyDescent="0.35">
      <c r="A8065" s="37" t="s">
        <v>12186</v>
      </c>
      <c r="B8065" s="38">
        <v>-34.694759980000001</v>
      </c>
      <c r="C8065" s="38">
        <v>-58.406137919999999</v>
      </c>
      <c r="D8065" s="38">
        <v>0.22980393469333649</v>
      </c>
      <c r="E8065" s="38">
        <v>0.2498206677469047</v>
      </c>
      <c r="F8065" s="38">
        <v>44.598337950138507</v>
      </c>
    </row>
    <row r="8066" spans="1:6" x14ac:dyDescent="0.35">
      <c r="A8066" s="37" t="s">
        <v>12187</v>
      </c>
      <c r="B8066" s="38">
        <v>-34.69288632</v>
      </c>
      <c r="C8066" s="38">
        <v>-58.398812909999997</v>
      </c>
      <c r="D8066" s="38">
        <v>0.29372784495353699</v>
      </c>
      <c r="E8066" s="38">
        <v>0.27300424269727758</v>
      </c>
      <c r="F8066" s="38">
        <v>36.538461538461533</v>
      </c>
    </row>
    <row r="8067" spans="1:6" x14ac:dyDescent="0.35">
      <c r="A8067" s="37" t="s">
        <v>12188</v>
      </c>
      <c r="B8067" s="38">
        <v>-34.72515628</v>
      </c>
      <c r="C8067" s="38">
        <v>-58.397827360000001</v>
      </c>
      <c r="D8067" s="38">
        <v>0.1886654198169708</v>
      </c>
      <c r="E8067" s="38">
        <v>0.20869307426942721</v>
      </c>
      <c r="F8067" s="38">
        <v>25.088339222614842</v>
      </c>
    </row>
    <row r="8068" spans="1:6" x14ac:dyDescent="0.35">
      <c r="A8068" s="37" t="s">
        <v>12189</v>
      </c>
      <c r="B8068" s="38">
        <v>-34.708567379999998</v>
      </c>
      <c r="C8068" s="38">
        <v>-58.394903939999999</v>
      </c>
      <c r="D8068" s="38">
        <v>0.18206979334354401</v>
      </c>
      <c r="E8068" s="38">
        <v>0.16890084763636459</v>
      </c>
      <c r="F8068" s="38">
        <v>40.506329113924053</v>
      </c>
    </row>
    <row r="8069" spans="1:6" x14ac:dyDescent="0.35">
      <c r="A8069" s="37" t="s">
        <v>12190</v>
      </c>
      <c r="B8069" s="38">
        <v>-34.714515069999997</v>
      </c>
      <c r="C8069" s="38">
        <v>-58.380099800000004</v>
      </c>
      <c r="D8069" s="38">
        <v>0.15099392831325531</v>
      </c>
      <c r="E8069" s="38">
        <v>0.1809364769494895</v>
      </c>
      <c r="F8069" s="38">
        <v>32.388059701492537</v>
      </c>
    </row>
    <row r="8070" spans="1:6" x14ac:dyDescent="0.35">
      <c r="A8070" s="37" t="s">
        <v>12191</v>
      </c>
      <c r="B8070" s="38">
        <v>-34.701778689999998</v>
      </c>
      <c r="C8070" s="38">
        <v>-58.407330309999999</v>
      </c>
      <c r="D8070" s="38">
        <v>0.29135286808013922</v>
      </c>
      <c r="E8070" s="38">
        <v>0.28398979041311478</v>
      </c>
      <c r="F8070" s="38">
        <v>45.238095238095241</v>
      </c>
    </row>
    <row r="8071" spans="1:6" x14ac:dyDescent="0.35">
      <c r="A8071" s="37" t="s">
        <v>12192</v>
      </c>
      <c r="B8071" s="38">
        <v>-34.675129159999997</v>
      </c>
      <c r="C8071" s="38">
        <v>-58.408335469999997</v>
      </c>
      <c r="D8071" s="38">
        <v>0.34877565503120422</v>
      </c>
      <c r="E8071" s="38">
        <v>0.35090581790820968</v>
      </c>
      <c r="F8071" s="38">
        <v>47.906976744186046</v>
      </c>
    </row>
    <row r="8072" spans="1:6" x14ac:dyDescent="0.35">
      <c r="A8072" s="37" t="s">
        <v>12193</v>
      </c>
      <c r="B8072" s="38">
        <v>-34.682813070000002</v>
      </c>
      <c r="C8072" s="38">
        <v>-58.391538420000003</v>
      </c>
      <c r="D8072" s="38">
        <v>0.22091104090213781</v>
      </c>
      <c r="E8072" s="38">
        <v>0.1987851422868277</v>
      </c>
      <c r="F8072" s="38">
        <v>27.615062761506277</v>
      </c>
    </row>
    <row r="8073" spans="1:6" x14ac:dyDescent="0.35">
      <c r="A8073" s="37" t="s">
        <v>12194</v>
      </c>
      <c r="B8073" s="38">
        <v>-34.703351400000003</v>
      </c>
      <c r="C8073" s="38">
        <v>-58.375398169999997</v>
      </c>
      <c r="D8073" s="38">
        <v>0.34647455811500549</v>
      </c>
      <c r="E8073" s="38">
        <v>0.32844767618823689</v>
      </c>
      <c r="F8073" s="38">
        <v>46.961325966850829</v>
      </c>
    </row>
    <row r="8074" spans="1:6" x14ac:dyDescent="0.35">
      <c r="A8074" s="37" t="s">
        <v>12195</v>
      </c>
      <c r="B8074" s="38">
        <v>-34.69518274</v>
      </c>
      <c r="C8074" s="38">
        <v>-58.38096187</v>
      </c>
      <c r="D8074" s="38">
        <v>0.29071247577667242</v>
      </c>
      <c r="E8074" s="38">
        <v>0.26892684439295222</v>
      </c>
      <c r="F8074" s="38">
        <v>30.660377358490564</v>
      </c>
    </row>
    <row r="8075" spans="1:6" x14ac:dyDescent="0.35">
      <c r="A8075" s="37" t="s">
        <v>12196</v>
      </c>
      <c r="B8075" s="38">
        <v>-34.728023200000003</v>
      </c>
      <c r="C8075" s="38">
        <v>-58.383017420000002</v>
      </c>
      <c r="D8075" s="38">
        <v>0.38560518622398382</v>
      </c>
      <c r="E8075" s="38">
        <v>0.39271790024481318</v>
      </c>
      <c r="F8075" s="38">
        <v>46.330275229357795</v>
      </c>
    </row>
    <row r="8076" spans="1:6" x14ac:dyDescent="0.35">
      <c r="A8076" s="37" t="s">
        <v>12197</v>
      </c>
      <c r="B8076" s="38">
        <v>-34.724596499999997</v>
      </c>
      <c r="C8076" s="38">
        <v>-58.367247599999999</v>
      </c>
      <c r="D8076" s="38">
        <v>0.49305832386016851</v>
      </c>
      <c r="E8076" s="38">
        <v>0.54370647230569058</v>
      </c>
      <c r="F8076" s="38">
        <v>51.184834123222743</v>
      </c>
    </row>
    <row r="8077" spans="1:6" x14ac:dyDescent="0.35">
      <c r="A8077" s="37" t="s">
        <v>12198</v>
      </c>
      <c r="B8077" s="38">
        <v>-34.704068319999998</v>
      </c>
      <c r="C8077" s="38">
        <v>-58.434316610000003</v>
      </c>
      <c r="D8077" s="38">
        <v>0.76343280076980591</v>
      </c>
      <c r="E8077" s="38">
        <v>0.6956275453170141</v>
      </c>
      <c r="F8077" s="38">
        <v>61.386138613861384</v>
      </c>
    </row>
    <row r="8078" spans="1:6" x14ac:dyDescent="0.35">
      <c r="A8078" s="37" t="s">
        <v>12199</v>
      </c>
      <c r="B8078" s="38">
        <v>-34.714853560000002</v>
      </c>
      <c r="C8078" s="38">
        <v>-58.38398711</v>
      </c>
      <c r="D8078" s="38">
        <v>0.36863306164741522</v>
      </c>
      <c r="E8078" s="38">
        <v>0.31881600304653768</v>
      </c>
      <c r="F8078" s="38">
        <v>42.081447963800905</v>
      </c>
    </row>
    <row r="8079" spans="1:6" x14ac:dyDescent="0.35">
      <c r="A8079" s="37" t="s">
        <v>12200</v>
      </c>
      <c r="B8079" s="38">
        <v>-34.707184929999997</v>
      </c>
      <c r="C8079" s="38">
        <v>-58.407528329999998</v>
      </c>
      <c r="D8079" s="38">
        <v>0.28086304664611822</v>
      </c>
      <c r="E8079" s="38">
        <v>0.30126892553793422</v>
      </c>
      <c r="F8079" s="38">
        <v>44.31818181818182</v>
      </c>
    </row>
    <row r="8080" spans="1:6" x14ac:dyDescent="0.35">
      <c r="A8080" s="37" t="s">
        <v>12201</v>
      </c>
      <c r="B8080" s="38">
        <v>-34.70113894</v>
      </c>
      <c r="C8080" s="38">
        <v>-58.391115259999999</v>
      </c>
      <c r="D8080" s="38">
        <v>9.6823051571846008E-2</v>
      </c>
      <c r="E8080" s="38">
        <v>0.1043226214391845</v>
      </c>
      <c r="F8080" s="38">
        <v>22.178988326848248</v>
      </c>
    </row>
    <row r="8081" spans="1:6" x14ac:dyDescent="0.35">
      <c r="A8081" s="37" t="s">
        <v>12202</v>
      </c>
      <c r="B8081" s="38">
        <v>-34.737198710000001</v>
      </c>
      <c r="C8081" s="38">
        <v>-58.371957199999997</v>
      </c>
      <c r="D8081" s="38">
        <v>0.47698146104812622</v>
      </c>
      <c r="E8081" s="38">
        <v>0.4751240203255101</v>
      </c>
      <c r="F8081" s="38">
        <v>62.295081967213115</v>
      </c>
    </row>
    <row r="8082" spans="1:6" x14ac:dyDescent="0.35">
      <c r="A8082" s="37" t="s">
        <v>12203</v>
      </c>
      <c r="B8082" s="38">
        <v>-34.714577130000002</v>
      </c>
      <c r="C8082" s="38">
        <v>-58.405069410000003</v>
      </c>
      <c r="D8082" s="38">
        <v>0.38153111934661871</v>
      </c>
      <c r="E8082" s="38">
        <v>0.39137183047003221</v>
      </c>
      <c r="F8082" s="38">
        <v>43.918918918918919</v>
      </c>
    </row>
    <row r="8083" spans="1:6" x14ac:dyDescent="0.35">
      <c r="A8083" s="37" t="s">
        <v>12204</v>
      </c>
      <c r="B8083" s="38">
        <v>-34.692141149999998</v>
      </c>
      <c r="C8083" s="38">
        <v>-58.416471190000003</v>
      </c>
      <c r="D8083" s="38">
        <v>0.36295533180236822</v>
      </c>
      <c r="E8083" s="38">
        <v>0.35404197992505249</v>
      </c>
      <c r="F8083" s="38">
        <v>48.108108108108112</v>
      </c>
    </row>
    <row r="8084" spans="1:6" x14ac:dyDescent="0.35">
      <c r="A8084" s="37" t="s">
        <v>12205</v>
      </c>
      <c r="B8084" s="38">
        <v>-34.730835669999998</v>
      </c>
      <c r="C8084" s="38">
        <v>-58.363562950000002</v>
      </c>
      <c r="D8084" s="38">
        <v>0.53917545080184937</v>
      </c>
      <c r="E8084" s="38">
        <v>0.53847098764446044</v>
      </c>
      <c r="F8084" s="38">
        <v>66.326530612244895</v>
      </c>
    </row>
    <row r="8085" spans="1:6" x14ac:dyDescent="0.35">
      <c r="A8085" s="37" t="s">
        <v>12206</v>
      </c>
      <c r="B8085" s="38">
        <v>-34.725058930000003</v>
      </c>
      <c r="C8085" s="38">
        <v>-58.358678560000001</v>
      </c>
      <c r="D8085" s="38">
        <v>0.57112675905227661</v>
      </c>
      <c r="E8085" s="38">
        <v>0.58583004249108805</v>
      </c>
      <c r="F8085" s="38">
        <v>73.604060913705581</v>
      </c>
    </row>
    <row r="8086" spans="1:6" x14ac:dyDescent="0.35">
      <c r="A8086" s="37" t="s">
        <v>12207</v>
      </c>
      <c r="B8086" s="38">
        <v>-34.698823240000003</v>
      </c>
      <c r="C8086" s="38">
        <v>-58.428822820000001</v>
      </c>
      <c r="D8086" s="38">
        <v>0.58464503288269043</v>
      </c>
      <c r="E8086" s="38">
        <v>0.58916481667094756</v>
      </c>
      <c r="F8086" s="38">
        <v>59.104477611940297</v>
      </c>
    </row>
    <row r="8087" spans="1:6" x14ac:dyDescent="0.35">
      <c r="A8087" s="37" t="s">
        <v>12208</v>
      </c>
      <c r="B8087" s="38">
        <v>-34.720486389999998</v>
      </c>
      <c r="C8087" s="38">
        <v>-58.380277290000002</v>
      </c>
      <c r="D8087" s="38">
        <v>0.43845722079277039</v>
      </c>
      <c r="E8087" s="38">
        <v>0.47875945068694448</v>
      </c>
      <c r="F8087" s="38">
        <v>47.186147186147188</v>
      </c>
    </row>
    <row r="8088" spans="1:6" x14ac:dyDescent="0.35">
      <c r="A8088" s="37" t="s">
        <v>12209</v>
      </c>
      <c r="B8088" s="38">
        <v>-34.731941599999999</v>
      </c>
      <c r="C8088" s="38">
        <v>-58.352332840000003</v>
      </c>
      <c r="D8088" s="38">
        <v>0.54703903198242188</v>
      </c>
      <c r="E8088" s="38">
        <v>0.561636275366733</v>
      </c>
      <c r="F8088" s="38">
        <v>49</v>
      </c>
    </row>
    <row r="8089" spans="1:6" x14ac:dyDescent="0.35">
      <c r="A8089" s="37" t="s">
        <v>12210</v>
      </c>
      <c r="B8089" s="38">
        <v>-34.681202050000003</v>
      </c>
      <c r="C8089" s="38">
        <v>-58.396442039999997</v>
      </c>
      <c r="D8089" s="38">
        <v>0.23908886313438421</v>
      </c>
      <c r="E8089" s="38">
        <v>0.23982976141728851</v>
      </c>
      <c r="F8089" s="38">
        <v>30.64516129032258</v>
      </c>
    </row>
    <row r="8090" spans="1:6" x14ac:dyDescent="0.35">
      <c r="A8090" s="37" t="s">
        <v>12211</v>
      </c>
      <c r="B8090" s="38">
        <v>-34.723956360000003</v>
      </c>
      <c r="C8090" s="38">
        <v>-58.341722519999998</v>
      </c>
      <c r="D8090" s="38">
        <v>0.71926486492156982</v>
      </c>
      <c r="E8090" s="38">
        <v>0.78317842671745697</v>
      </c>
      <c r="F8090" s="38">
        <v>55.226824457593693</v>
      </c>
    </row>
    <row r="8091" spans="1:6" x14ac:dyDescent="0.35">
      <c r="A8091" s="37" t="s">
        <v>12212</v>
      </c>
      <c r="B8091" s="38">
        <v>-34.733620940000002</v>
      </c>
      <c r="C8091" s="38">
        <v>-58.399179259999997</v>
      </c>
      <c r="D8091" s="38">
        <v>0.1502683162689209</v>
      </c>
      <c r="E8091" s="38">
        <v>0.14274508408025691</v>
      </c>
      <c r="F8091" s="38">
        <v>44.285714285714285</v>
      </c>
    </row>
    <row r="8092" spans="1:6" x14ac:dyDescent="0.35">
      <c r="A8092" s="37" t="s">
        <v>12213</v>
      </c>
      <c r="B8092" s="38">
        <v>-34.716156429999998</v>
      </c>
      <c r="C8092" s="38">
        <v>-58.418705009999996</v>
      </c>
      <c r="D8092" s="38">
        <v>0.46311086416244512</v>
      </c>
      <c r="E8092" s="38">
        <v>0.52399587051735985</v>
      </c>
      <c r="F8092" s="38">
        <v>66.057441253263704</v>
      </c>
    </row>
    <row r="8093" spans="1:6" x14ac:dyDescent="0.35">
      <c r="A8093" s="37" t="s">
        <v>12214</v>
      </c>
      <c r="B8093" s="38">
        <v>-34.73130535</v>
      </c>
      <c r="C8093" s="38">
        <v>-58.384997390000002</v>
      </c>
      <c r="D8093" s="38">
        <v>0.38215339183807367</v>
      </c>
      <c r="E8093" s="38">
        <v>0.380595306816854</v>
      </c>
      <c r="F8093" s="38">
        <v>49.115044247787608</v>
      </c>
    </row>
    <row r="8094" spans="1:6" x14ac:dyDescent="0.35">
      <c r="A8094" s="37" t="s">
        <v>12215</v>
      </c>
      <c r="B8094" s="38">
        <v>-34.726065040000002</v>
      </c>
      <c r="C8094" s="38">
        <v>-58.4099577</v>
      </c>
      <c r="D8094" s="38">
        <v>0.46041932702064509</v>
      </c>
      <c r="E8094" s="38">
        <v>0.45395972745286101</v>
      </c>
      <c r="F8094" s="38">
        <v>45.232273838630803</v>
      </c>
    </row>
    <row r="8095" spans="1:6" x14ac:dyDescent="0.35">
      <c r="A8095" s="37" t="s">
        <v>12216</v>
      </c>
      <c r="B8095" s="38">
        <v>-34.728873800000002</v>
      </c>
      <c r="C8095" s="38">
        <v>-58.399663019999998</v>
      </c>
      <c r="D8095" s="38">
        <v>0.1877853870391846</v>
      </c>
      <c r="E8095" s="38">
        <v>0.19972495527731049</v>
      </c>
      <c r="F8095" s="38">
        <v>38.790035587188612</v>
      </c>
    </row>
    <row r="8096" spans="1:6" x14ac:dyDescent="0.35">
      <c r="A8096" s="37" t="s">
        <v>12217</v>
      </c>
      <c r="B8096" s="38">
        <v>-34.724756040000003</v>
      </c>
      <c r="C8096" s="38">
        <v>-58.407563750000001</v>
      </c>
      <c r="D8096" s="38">
        <v>0.49882897734642029</v>
      </c>
      <c r="E8096" s="38">
        <v>0.46147686967978607</v>
      </c>
      <c r="F8096" s="38">
        <v>59.903381642512073</v>
      </c>
    </row>
    <row r="8097" spans="1:6" x14ac:dyDescent="0.35">
      <c r="A8097" s="37" t="s">
        <v>12218</v>
      </c>
      <c r="B8097" s="38">
        <v>-34.722347910000003</v>
      </c>
      <c r="C8097" s="38">
        <v>-58.344716480000002</v>
      </c>
      <c r="D8097" s="38">
        <v>0.77125382423400879</v>
      </c>
      <c r="E8097" s="38">
        <v>0.7799066520399518</v>
      </c>
      <c r="F8097" s="38">
        <v>63.571428571428569</v>
      </c>
    </row>
    <row r="8098" spans="1:6" x14ac:dyDescent="0.35">
      <c r="A8098" s="37" t="s">
        <v>12219</v>
      </c>
      <c r="B8098" s="38">
        <v>-34.704434489999997</v>
      </c>
      <c r="C8098" s="38">
        <v>-58.43356644</v>
      </c>
      <c r="D8098" s="38">
        <v>0.64263516664505005</v>
      </c>
      <c r="E8098" s="38">
        <v>0.66836173308862223</v>
      </c>
      <c r="F8098" s="38">
        <v>55.384615384615387</v>
      </c>
    </row>
    <row r="8099" spans="1:6" x14ac:dyDescent="0.35">
      <c r="A8099" s="37" t="s">
        <v>12220</v>
      </c>
      <c r="B8099" s="38">
        <v>-34.690534890000002</v>
      </c>
      <c r="C8099" s="38">
        <v>-58.42370631</v>
      </c>
      <c r="D8099" s="38">
        <v>0.45288783311843872</v>
      </c>
      <c r="E8099" s="38">
        <v>0.46612491398244288</v>
      </c>
      <c r="F8099" s="38">
        <v>46.739130434782609</v>
      </c>
    </row>
    <row r="8100" spans="1:6" x14ac:dyDescent="0.35">
      <c r="A8100" s="37" t="s">
        <v>12221</v>
      </c>
      <c r="B8100" s="38">
        <v>-34.725906459999997</v>
      </c>
      <c r="C8100" s="38">
        <v>-58.352762409999997</v>
      </c>
      <c r="D8100" s="38">
        <v>0.78665107488632202</v>
      </c>
      <c r="E8100" s="38">
        <v>0.74129625327057314</v>
      </c>
      <c r="F8100" s="38">
        <v>58.702064896755161</v>
      </c>
    </row>
    <row r="8101" spans="1:6" x14ac:dyDescent="0.35">
      <c r="A8101" s="37" t="s">
        <v>12222</v>
      </c>
      <c r="B8101" s="38">
        <v>-34.71261904</v>
      </c>
      <c r="C8101" s="38">
        <v>-58.352977889999998</v>
      </c>
      <c r="D8101" s="38">
        <v>0.52674013376235962</v>
      </c>
      <c r="E8101" s="38">
        <v>0.55814383841223192</v>
      </c>
      <c r="F8101" s="38">
        <v>45.424292845257902</v>
      </c>
    </row>
    <row r="8102" spans="1:6" x14ac:dyDescent="0.35">
      <c r="A8102" s="37" t="s">
        <v>12223</v>
      </c>
      <c r="B8102" s="38">
        <v>-34.688799629999998</v>
      </c>
      <c r="C8102" s="38">
        <v>-58.406431589999997</v>
      </c>
      <c r="D8102" s="38">
        <v>0.2167592644691467</v>
      </c>
      <c r="E8102" s="38">
        <v>0.2353742551622969</v>
      </c>
      <c r="F8102" s="38">
        <v>26.962457337883961</v>
      </c>
    </row>
    <row r="8103" spans="1:6" x14ac:dyDescent="0.35">
      <c r="A8103" s="37" t="s">
        <v>12224</v>
      </c>
      <c r="B8103" s="38">
        <v>-34.705132560000003</v>
      </c>
      <c r="C8103" s="38">
        <v>-58.415476470000002</v>
      </c>
      <c r="D8103" s="38">
        <v>0.38552546501159668</v>
      </c>
      <c r="E8103" s="38">
        <v>0.3756074317627483</v>
      </c>
      <c r="F8103" s="38">
        <v>43.984962406015036</v>
      </c>
    </row>
    <row r="8104" spans="1:6" x14ac:dyDescent="0.35">
      <c r="A8104" s="37" t="s">
        <v>12225</v>
      </c>
      <c r="B8104" s="38">
        <v>-34.70436436</v>
      </c>
      <c r="C8104" s="38">
        <v>-58.425116250000002</v>
      </c>
      <c r="D8104" s="38">
        <v>0.53538179397583008</v>
      </c>
      <c r="E8104" s="38">
        <v>0.53605785264688377</v>
      </c>
      <c r="F8104" s="38">
        <v>58.744394618834086</v>
      </c>
    </row>
    <row r="8105" spans="1:6" x14ac:dyDescent="0.35">
      <c r="A8105" s="37" t="s">
        <v>12226</v>
      </c>
      <c r="B8105" s="38">
        <v>-34.677813649999997</v>
      </c>
      <c r="C8105" s="38">
        <v>-58.42037019</v>
      </c>
      <c r="D8105" s="38">
        <v>0.59163546562194824</v>
      </c>
      <c r="E8105" s="38">
        <v>0.56749669593923235</v>
      </c>
      <c r="F8105" s="38">
        <v>65.26315789473685</v>
      </c>
    </row>
    <row r="8106" spans="1:6" x14ac:dyDescent="0.35">
      <c r="A8106" s="37" t="s">
        <v>12227</v>
      </c>
      <c r="B8106" s="38">
        <v>-34.705199129999997</v>
      </c>
      <c r="C8106" s="38">
        <v>-58.365817280000002</v>
      </c>
      <c r="D8106" s="38">
        <v>0.58948570489883423</v>
      </c>
      <c r="E8106" s="38">
        <v>0.61164581775665283</v>
      </c>
      <c r="F8106" s="38">
        <v>60.942760942760941</v>
      </c>
    </row>
    <row r="8107" spans="1:6" x14ac:dyDescent="0.35">
      <c r="A8107" s="37" t="s">
        <v>12228</v>
      </c>
      <c r="B8107" s="38">
        <v>-34.681359569999998</v>
      </c>
      <c r="C8107" s="38">
        <v>-58.432299049999997</v>
      </c>
      <c r="D8107" s="38">
        <v>0.5402911901473999</v>
      </c>
      <c r="E8107" s="38">
        <v>0.57708983454439378</v>
      </c>
      <c r="F8107" s="38">
        <v>50.952380952380949</v>
      </c>
    </row>
    <row r="8108" spans="1:6" x14ac:dyDescent="0.35">
      <c r="A8108" s="37" t="s">
        <v>12229</v>
      </c>
      <c r="B8108" s="38">
        <v>-34.685695500000001</v>
      </c>
      <c r="C8108" s="38">
        <v>-58.435362339999998</v>
      </c>
      <c r="D8108" s="38">
        <v>0.61706274747848511</v>
      </c>
      <c r="E8108" s="38">
        <v>0.61917104504325171</v>
      </c>
      <c r="F8108" s="38">
        <v>62.653562653562659</v>
      </c>
    </row>
    <row r="8109" spans="1:6" x14ac:dyDescent="0.35">
      <c r="A8109" s="37" t="s">
        <v>12230</v>
      </c>
      <c r="B8109" s="38">
        <v>-34.721798739999997</v>
      </c>
      <c r="C8109" s="38">
        <v>-58.355051439999997</v>
      </c>
      <c r="D8109" s="38">
        <v>0.53479748964309692</v>
      </c>
      <c r="E8109" s="38">
        <v>0.59657833137010274</v>
      </c>
      <c r="F8109" s="38">
        <v>67.226890756302524</v>
      </c>
    </row>
    <row r="8110" spans="1:6" x14ac:dyDescent="0.35">
      <c r="A8110" s="37" t="s">
        <v>12231</v>
      </c>
      <c r="B8110" s="38">
        <v>-34.732475860000001</v>
      </c>
      <c r="C8110" s="38">
        <v>-58.341230260000003</v>
      </c>
      <c r="D8110" s="38">
        <v>0.69063407182693481</v>
      </c>
      <c r="E8110" s="38">
        <v>0.68852920499112868</v>
      </c>
      <c r="F8110" s="38">
        <v>51.535836177474401</v>
      </c>
    </row>
    <row r="8111" spans="1:6" x14ac:dyDescent="0.35">
      <c r="A8111" s="37" t="s">
        <v>12232</v>
      </c>
      <c r="B8111" s="38">
        <v>-34.690475120000002</v>
      </c>
      <c r="C8111" s="38">
        <v>-58.433641010000002</v>
      </c>
      <c r="D8111" s="38">
        <v>0.78429406881332397</v>
      </c>
      <c r="E8111" s="38">
        <v>0.78479700496322236</v>
      </c>
      <c r="F8111" s="38">
        <v>64</v>
      </c>
    </row>
    <row r="8112" spans="1:6" x14ac:dyDescent="0.35">
      <c r="A8112" s="37" t="s">
        <v>12233</v>
      </c>
      <c r="B8112" s="38">
        <v>-34.734109269999998</v>
      </c>
      <c r="C8112" s="38">
        <v>-58.36068539</v>
      </c>
      <c r="D8112" s="38">
        <v>0.54792279005050659</v>
      </c>
      <c r="E8112" s="38">
        <v>0.48920833500655919</v>
      </c>
      <c r="F8112" s="38">
        <v>44.646924829157172</v>
      </c>
    </row>
    <row r="8113" spans="1:6" x14ac:dyDescent="0.35">
      <c r="A8113" s="37" t="s">
        <v>12234</v>
      </c>
      <c r="B8113" s="38">
        <v>-34.670352180000002</v>
      </c>
      <c r="C8113" s="38">
        <v>-58.422314329999999</v>
      </c>
      <c r="D8113" s="38">
        <v>0.54813861846923828</v>
      </c>
      <c r="E8113" s="38">
        <v>0.54740309231990092</v>
      </c>
      <c r="F8113" s="38">
        <v>53.939393939393945</v>
      </c>
    </row>
    <row r="8114" spans="1:6" x14ac:dyDescent="0.35">
      <c r="A8114" s="37" t="s">
        <v>12235</v>
      </c>
      <c r="B8114" s="38">
        <v>-34.700243200000003</v>
      </c>
      <c r="C8114" s="38">
        <v>-58.396242999999998</v>
      </c>
      <c r="D8114" s="38">
        <v>0.13654306530952451</v>
      </c>
      <c r="E8114" s="38">
        <v>0.13575547873168381</v>
      </c>
      <c r="F8114" s="38">
        <v>28.30188679245283</v>
      </c>
    </row>
    <row r="8115" spans="1:6" x14ac:dyDescent="0.35">
      <c r="A8115" s="37" t="s">
        <v>12236</v>
      </c>
      <c r="B8115" s="38">
        <v>-34.678794000000003</v>
      </c>
      <c r="C8115" s="38">
        <v>-58.424928610000002</v>
      </c>
      <c r="D8115" s="38">
        <v>0.45551738142967219</v>
      </c>
      <c r="E8115" s="38">
        <v>0.4712659622493543</v>
      </c>
      <c r="F8115" s="38">
        <v>61.471861471861466</v>
      </c>
    </row>
    <row r="8116" spans="1:6" x14ac:dyDescent="0.35">
      <c r="A8116" s="37" t="s">
        <v>12237</v>
      </c>
      <c r="B8116" s="38">
        <v>-34.677309780000002</v>
      </c>
      <c r="C8116" s="38">
        <v>-58.432115019999998</v>
      </c>
      <c r="D8116" s="38">
        <v>0.81906694173812866</v>
      </c>
      <c r="E8116" s="38">
        <v>0.75033054069468852</v>
      </c>
      <c r="F8116" s="38">
        <v>66.666666666666657</v>
      </c>
    </row>
    <row r="8117" spans="1:6" x14ac:dyDescent="0.35">
      <c r="A8117" s="37" t="s">
        <v>12238</v>
      </c>
      <c r="B8117" s="38">
        <v>-34.723970379999997</v>
      </c>
      <c r="C8117" s="38">
        <v>-58.415903540000002</v>
      </c>
      <c r="D8117" s="38">
        <v>0.57851213216781616</v>
      </c>
      <c r="E8117" s="38">
        <v>0.59509256952687317</v>
      </c>
      <c r="F8117" s="38">
        <v>58.121827411167516</v>
      </c>
    </row>
    <row r="8118" spans="1:6" x14ac:dyDescent="0.35">
      <c r="A8118" s="37" t="s">
        <v>12239</v>
      </c>
      <c r="B8118" s="38">
        <v>-34.698096319999998</v>
      </c>
      <c r="C8118" s="38">
        <v>-58.435754840000001</v>
      </c>
      <c r="D8118" s="38">
        <v>0.94352054595947266</v>
      </c>
      <c r="E8118" s="38">
        <v>0.92901214460531867</v>
      </c>
      <c r="F8118" s="38">
        <v>76.806722689075642</v>
      </c>
    </row>
    <row r="8119" spans="1:6" x14ac:dyDescent="0.35">
      <c r="A8119" s="37" t="s">
        <v>12240</v>
      </c>
      <c r="B8119" s="38">
        <v>-34.721937840000002</v>
      </c>
      <c r="C8119" s="38">
        <v>-58.391649979999997</v>
      </c>
      <c r="D8119" s="38">
        <v>0.31834417581558228</v>
      </c>
      <c r="E8119" s="38">
        <v>0.32033085823059082</v>
      </c>
      <c r="F8119" s="38"/>
    </row>
    <row r="8120" spans="1:6" x14ac:dyDescent="0.35">
      <c r="A8120" s="37" t="s">
        <v>12241</v>
      </c>
      <c r="B8120" s="38">
        <v>-34.738087229999998</v>
      </c>
      <c r="C8120" s="38">
        <v>-58.372213590000001</v>
      </c>
      <c r="D8120" s="38">
        <v>0.4701075553894043</v>
      </c>
      <c r="E8120" s="38">
        <v>0.46435115385699921</v>
      </c>
      <c r="F8120" s="38"/>
    </row>
    <row r="8121" spans="1:6" x14ac:dyDescent="0.35">
      <c r="A8121" s="37" t="s">
        <v>12242</v>
      </c>
      <c r="B8121" s="38">
        <v>-34.704034759999999</v>
      </c>
      <c r="C8121" s="38">
        <v>-58.433835809999998</v>
      </c>
      <c r="D8121" s="38">
        <v>0.76343280076980591</v>
      </c>
      <c r="E8121" s="38">
        <v>0.67633762171393952</v>
      </c>
      <c r="F8121" s="38"/>
    </row>
    <row r="8122" spans="1:6" x14ac:dyDescent="0.35">
      <c r="A8122" s="37" t="s">
        <v>2554</v>
      </c>
      <c r="B8122" s="38">
        <v>-38.890132110000003</v>
      </c>
      <c r="C8122" s="38">
        <v>-62.069215909999997</v>
      </c>
      <c r="D8122" s="38">
        <v>0.18946099281311041</v>
      </c>
      <c r="E8122" s="38">
        <v>0.1745200535425773</v>
      </c>
      <c r="F8122" s="38"/>
    </row>
    <row r="8123" spans="1:6" x14ac:dyDescent="0.35">
      <c r="A8123" s="37" t="s">
        <v>2557</v>
      </c>
      <c r="B8123" s="38">
        <v>-38.880416390000001</v>
      </c>
      <c r="C8123" s="38">
        <v>-62.072023649999998</v>
      </c>
      <c r="D8123" s="38">
        <v>0.15951043367385859</v>
      </c>
      <c r="E8123" s="38">
        <v>0.16117727285937261</v>
      </c>
      <c r="F8123" s="38"/>
    </row>
    <row r="8124" spans="1:6" x14ac:dyDescent="0.35">
      <c r="A8124" s="37" t="s">
        <v>2558</v>
      </c>
      <c r="B8124" s="38">
        <v>-38.86728342</v>
      </c>
      <c r="C8124" s="38">
        <v>-62.075510659999999</v>
      </c>
      <c r="D8124" s="38">
        <v>0.20348745584487921</v>
      </c>
      <c r="E8124" s="38">
        <v>0.22276451645625961</v>
      </c>
      <c r="F8124" s="38"/>
    </row>
    <row r="8125" spans="1:6" x14ac:dyDescent="0.35">
      <c r="A8125" s="37" t="s">
        <v>2559</v>
      </c>
      <c r="B8125" s="38">
        <v>-38.810826659999996</v>
      </c>
      <c r="C8125" s="38">
        <v>-62.1048957</v>
      </c>
      <c r="D8125" s="38">
        <v>0.32765927910804749</v>
      </c>
      <c r="E8125" s="38">
        <v>0.31954870392114693</v>
      </c>
      <c r="F8125" s="38"/>
    </row>
    <row r="8126" spans="1:6" x14ac:dyDescent="0.35">
      <c r="A8126" s="37" t="s">
        <v>2555</v>
      </c>
      <c r="B8126" s="38">
        <v>-38.877614690000001</v>
      </c>
      <c r="C8126" s="38">
        <v>-62.078670969999997</v>
      </c>
      <c r="D8126" s="38">
        <v>7.6608158648014069E-2</v>
      </c>
      <c r="E8126" s="38">
        <v>8.1669241386024577E-2</v>
      </c>
      <c r="F8126" s="38"/>
    </row>
    <row r="8127" spans="1:6" x14ac:dyDescent="0.35">
      <c r="A8127" s="37" t="s">
        <v>12243</v>
      </c>
      <c r="B8127" s="38">
        <v>-38.87057678</v>
      </c>
      <c r="C8127" s="38">
        <v>-62.077153430000003</v>
      </c>
      <c r="D8127" s="38">
        <v>0.19779674708843231</v>
      </c>
      <c r="E8127" s="38">
        <v>0.18625659809300771</v>
      </c>
      <c r="F8127" s="38">
        <v>30.555555555555557</v>
      </c>
    </row>
    <row r="8128" spans="1:6" x14ac:dyDescent="0.35">
      <c r="A8128" s="37" t="s">
        <v>12244</v>
      </c>
      <c r="B8128" s="38">
        <v>-38.88760688</v>
      </c>
      <c r="C8128" s="38">
        <v>-62.075478599999997</v>
      </c>
      <c r="D8128" s="38">
        <v>9.8704643547534943E-2</v>
      </c>
      <c r="E8128" s="38">
        <v>0.10485554546923249</v>
      </c>
      <c r="F8128" s="38">
        <v>9.8039215686274517</v>
      </c>
    </row>
    <row r="8129" spans="1:6" x14ac:dyDescent="0.35">
      <c r="A8129" s="37" t="s">
        <v>12245</v>
      </c>
      <c r="B8129" s="38">
        <v>-38.895069360000001</v>
      </c>
      <c r="C8129" s="38">
        <v>-62.065940470000001</v>
      </c>
      <c r="D8129" s="38">
        <v>0.2048175930976868</v>
      </c>
      <c r="E8129" s="38">
        <v>0.19980594515800479</v>
      </c>
      <c r="F8129" s="38">
        <v>14.814814814814813</v>
      </c>
    </row>
    <row r="8130" spans="1:6" x14ac:dyDescent="0.35">
      <c r="A8130" s="37" t="s">
        <v>12246</v>
      </c>
      <c r="B8130" s="38">
        <v>-38.87655908</v>
      </c>
      <c r="C8130" s="38">
        <v>-62.06646791</v>
      </c>
      <c r="D8130" s="38">
        <v>0.1387828141450882</v>
      </c>
      <c r="E8130" s="38">
        <v>0.16209145511190101</v>
      </c>
      <c r="F8130" s="38">
        <v>35.135135135135137</v>
      </c>
    </row>
    <row r="8131" spans="1:6" x14ac:dyDescent="0.35">
      <c r="A8131" s="37" t="s">
        <v>12247</v>
      </c>
      <c r="B8131" s="38">
        <v>-38.856232069999997</v>
      </c>
      <c r="C8131" s="38">
        <v>-62.090097010000001</v>
      </c>
      <c r="D8131" s="38">
        <v>0.25650376081466669</v>
      </c>
      <c r="E8131" s="38">
        <v>0.21109972454798531</v>
      </c>
      <c r="F8131" s="38"/>
    </row>
    <row r="8132" spans="1:6" x14ac:dyDescent="0.35">
      <c r="A8132" s="37" t="s">
        <v>12248</v>
      </c>
      <c r="B8132" s="38">
        <v>-38.880594639999998</v>
      </c>
      <c r="C8132" s="38">
        <v>-62.081411789999997</v>
      </c>
      <c r="D8132" s="38">
        <v>7.8929156064987183E-2</v>
      </c>
      <c r="E8132" s="38">
        <v>8.3350240982867571E-2</v>
      </c>
      <c r="F8132" s="38"/>
    </row>
    <row r="8133" spans="1:6" x14ac:dyDescent="0.35">
      <c r="A8133" s="37" t="s">
        <v>12249</v>
      </c>
      <c r="B8133" s="38">
        <v>-38.887354309999999</v>
      </c>
      <c r="C8133" s="38">
        <v>-62.078093879999997</v>
      </c>
      <c r="D8133" s="38">
        <v>0.100576139986515</v>
      </c>
      <c r="E8133" s="38">
        <v>0.1235657355342156</v>
      </c>
      <c r="F8133" s="38"/>
    </row>
    <row r="8134" spans="1:6" x14ac:dyDescent="0.35">
      <c r="A8134" s="37" t="s">
        <v>12250</v>
      </c>
      <c r="B8134" s="38">
        <v>-38.887593750000001</v>
      </c>
      <c r="C8134" s="38">
        <v>-62.07891884</v>
      </c>
      <c r="D8134" s="38">
        <v>0.1530507504940033</v>
      </c>
      <c r="E8134" s="38">
        <v>0.13655276616152959</v>
      </c>
      <c r="F8134" s="38"/>
    </row>
    <row r="8135" spans="1:6" x14ac:dyDescent="0.35">
      <c r="A8135" s="37" t="s">
        <v>12251</v>
      </c>
      <c r="B8135" s="38">
        <v>-38.880298570000001</v>
      </c>
      <c r="C8135" s="38">
        <v>-62.072937289999999</v>
      </c>
      <c r="D8135" s="38">
        <v>0.15951043367385859</v>
      </c>
      <c r="E8135" s="38">
        <v>0.15711477780953431</v>
      </c>
      <c r="F8135" s="38">
        <v>20.833333333333336</v>
      </c>
    </row>
    <row r="8136" spans="1:6" x14ac:dyDescent="0.35">
      <c r="A8136" s="37" t="s">
        <v>12252</v>
      </c>
      <c r="B8136" s="38">
        <v>-38.887239049999998</v>
      </c>
      <c r="C8136" s="38">
        <v>-62.078981409999997</v>
      </c>
      <c r="D8136" s="38">
        <v>0.1530507504940033</v>
      </c>
      <c r="E8136" s="38">
        <v>0.1343156821452654</v>
      </c>
      <c r="F8136" s="38">
        <v>19.672131147540984</v>
      </c>
    </row>
    <row r="8137" spans="1:6" x14ac:dyDescent="0.35">
      <c r="A8137" s="37" t="s">
        <v>12253</v>
      </c>
      <c r="B8137" s="38">
        <v>-38.869874660000001</v>
      </c>
      <c r="C8137" s="38">
        <v>-62.084277790000002</v>
      </c>
      <c r="D8137" s="38">
        <v>0.13877713680267331</v>
      </c>
      <c r="E8137" s="38">
        <v>0.13877713680267331</v>
      </c>
      <c r="F8137" s="38">
        <v>19.444444444444446</v>
      </c>
    </row>
    <row r="8138" spans="1:6" x14ac:dyDescent="0.35">
      <c r="A8138" s="37" t="s">
        <v>12254</v>
      </c>
      <c r="B8138" s="38">
        <v>-38.877541389999998</v>
      </c>
      <c r="C8138" s="38">
        <v>-62.056633900000001</v>
      </c>
      <c r="D8138" s="38">
        <v>0.49929285049438482</v>
      </c>
      <c r="E8138" s="38">
        <v>0.45116341976743002</v>
      </c>
      <c r="F8138" s="38">
        <v>41.17647058823529</v>
      </c>
    </row>
    <row r="8139" spans="1:6" x14ac:dyDescent="0.35">
      <c r="A8139" s="37" t="s">
        <v>12255</v>
      </c>
      <c r="B8139" s="38">
        <v>-38.895149750000002</v>
      </c>
      <c r="C8139" s="38">
        <v>-62.065692370000001</v>
      </c>
      <c r="D8139" s="38">
        <v>0.2048175930976868</v>
      </c>
      <c r="E8139" s="38">
        <v>0.20133760257771141</v>
      </c>
      <c r="F8139" s="38">
        <v>31.818181818181817</v>
      </c>
    </row>
    <row r="8140" spans="1:6" x14ac:dyDescent="0.35">
      <c r="A8140" s="37" t="s">
        <v>12256</v>
      </c>
      <c r="B8140" s="38">
        <v>-38.861679129999999</v>
      </c>
      <c r="C8140" s="38">
        <v>-62.08812872</v>
      </c>
      <c r="D8140" s="38">
        <v>9.5822036266326904E-2</v>
      </c>
      <c r="E8140" s="38">
        <v>8.9283277877630338E-2</v>
      </c>
      <c r="F8140" s="38">
        <v>8.0808080808080813</v>
      </c>
    </row>
    <row r="8141" spans="1:6" x14ac:dyDescent="0.35">
      <c r="A8141" s="37" t="s">
        <v>12257</v>
      </c>
      <c r="B8141" s="38">
        <v>-38.879657430000002</v>
      </c>
      <c r="C8141" s="38">
        <v>-62.093280810000003</v>
      </c>
      <c r="D8141" s="38">
        <v>3.0461113899946209E-2</v>
      </c>
      <c r="E8141" s="38">
        <v>2.816834212798211E-2</v>
      </c>
      <c r="F8141" s="38">
        <v>0.67567567567567566</v>
      </c>
    </row>
    <row r="8142" spans="1:6" x14ac:dyDescent="0.35">
      <c r="A8142" s="37" t="s">
        <v>12258</v>
      </c>
      <c r="B8142" s="38">
        <v>-38.938663589999997</v>
      </c>
      <c r="C8142" s="38">
        <v>-61.961196090000001</v>
      </c>
      <c r="D8142" s="38">
        <v>0.19165968894958499</v>
      </c>
      <c r="E8142" s="38">
        <v>0.1901891008019447</v>
      </c>
      <c r="F8142" s="38">
        <v>0</v>
      </c>
    </row>
    <row r="8143" spans="1:6" x14ac:dyDescent="0.35">
      <c r="A8143" s="37" t="s">
        <v>12259</v>
      </c>
      <c r="B8143" s="38">
        <v>-38.903518220000002</v>
      </c>
      <c r="C8143" s="38">
        <v>-62.071209879999998</v>
      </c>
      <c r="D8143" s="38">
        <v>0.16577497124671939</v>
      </c>
      <c r="E8143" s="38">
        <v>0.17039365646166679</v>
      </c>
      <c r="F8143" s="38">
        <v>6.0606060606060606</v>
      </c>
    </row>
    <row r="8144" spans="1:6" x14ac:dyDescent="0.35">
      <c r="A8144" s="37" t="s">
        <v>12260</v>
      </c>
      <c r="B8144" s="38">
        <v>-38.86564757</v>
      </c>
      <c r="C8144" s="38">
        <v>-62.073155470000003</v>
      </c>
      <c r="D8144" s="38">
        <v>0.28742450475692749</v>
      </c>
      <c r="E8144" s="38">
        <v>0.30761097959781952</v>
      </c>
      <c r="F8144" s="38">
        <v>24.299065420560748</v>
      </c>
    </row>
    <row r="8145" spans="1:6" x14ac:dyDescent="0.35">
      <c r="A8145" s="37" t="s">
        <v>12261</v>
      </c>
      <c r="B8145" s="38">
        <v>-38.809764680000001</v>
      </c>
      <c r="C8145" s="38">
        <v>-62.099974199999998</v>
      </c>
      <c r="D8145" s="38">
        <v>0.30788972973823547</v>
      </c>
      <c r="E8145" s="38">
        <v>0.30788972973823547</v>
      </c>
      <c r="F8145" s="38">
        <v>30.985915492957744</v>
      </c>
    </row>
    <row r="8146" spans="1:6" x14ac:dyDescent="0.35">
      <c r="A8146" s="37" t="s">
        <v>12262</v>
      </c>
      <c r="B8146" s="38">
        <v>-38.763781729999998</v>
      </c>
      <c r="C8146" s="38">
        <v>-61.918677930000001</v>
      </c>
      <c r="D8146" s="38">
        <v>0.29193106293678278</v>
      </c>
      <c r="E8146" s="38">
        <v>0.30036985793629212</v>
      </c>
      <c r="F8146" s="38">
        <v>11.111111111111111</v>
      </c>
    </row>
    <row r="8147" spans="1:6" x14ac:dyDescent="0.35">
      <c r="A8147" s="37" t="s">
        <v>12263</v>
      </c>
      <c r="B8147" s="38">
        <v>-38.870515439999998</v>
      </c>
      <c r="C8147" s="38">
        <v>-62.06293479</v>
      </c>
      <c r="D8147" s="38">
        <v>0.31591212749481201</v>
      </c>
      <c r="E8147" s="38">
        <v>0.32685083482000571</v>
      </c>
      <c r="F8147" s="38">
        <v>35.2112676056338</v>
      </c>
    </row>
    <row r="8148" spans="1:6" x14ac:dyDescent="0.35">
      <c r="A8148" s="37" t="s">
        <v>12264</v>
      </c>
      <c r="B8148" s="38">
        <v>-38.853079919999999</v>
      </c>
      <c r="C8148" s="38">
        <v>-62.079904890000002</v>
      </c>
      <c r="D8148" s="38">
        <v>0.1558161526918411</v>
      </c>
      <c r="E8148" s="38">
        <v>0.15312241874635221</v>
      </c>
      <c r="F8148" s="38">
        <v>24.561403508771928</v>
      </c>
    </row>
    <row r="8149" spans="1:6" x14ac:dyDescent="0.35">
      <c r="A8149" s="37" t="s">
        <v>12265</v>
      </c>
      <c r="B8149" s="38">
        <v>-38.994768839999999</v>
      </c>
      <c r="C8149" s="38">
        <v>-61.553271219999999</v>
      </c>
      <c r="D8149" s="38">
        <v>0.42358875274658198</v>
      </c>
      <c r="E8149" s="38">
        <v>0.41600963744250208</v>
      </c>
      <c r="F8149" s="38">
        <v>43.243243243243242</v>
      </c>
    </row>
    <row r="8150" spans="1:6" x14ac:dyDescent="0.35">
      <c r="A8150" s="37" t="s">
        <v>12266</v>
      </c>
      <c r="B8150" s="38">
        <v>-38.887974630000002</v>
      </c>
      <c r="C8150" s="38">
        <v>-62.054626259999999</v>
      </c>
      <c r="D8150" s="38">
        <v>0.41486281156539923</v>
      </c>
      <c r="E8150" s="38">
        <v>0.41558507904410358</v>
      </c>
      <c r="F8150" s="38">
        <v>32.283464566929133</v>
      </c>
    </row>
    <row r="8151" spans="1:6" x14ac:dyDescent="0.35">
      <c r="A8151" s="37" t="s">
        <v>12267</v>
      </c>
      <c r="B8151" s="38">
        <v>-38.850485810000002</v>
      </c>
      <c r="C8151" s="38">
        <v>-62.115088139999997</v>
      </c>
      <c r="D8151" s="38">
        <v>0.24935166537761691</v>
      </c>
      <c r="E8151" s="38">
        <v>0.25103898613880837</v>
      </c>
      <c r="F8151" s="38">
        <v>35.714285714285715</v>
      </c>
    </row>
    <row r="8152" spans="1:6" x14ac:dyDescent="0.35">
      <c r="A8152" s="37" t="s">
        <v>12268</v>
      </c>
      <c r="B8152" s="38">
        <v>-38.887064879999997</v>
      </c>
      <c r="C8152" s="38">
        <v>-62.077873400000001</v>
      </c>
      <c r="D8152" s="38">
        <v>0.100576139986515</v>
      </c>
      <c r="E8152" s="38">
        <v>0.12046578450080681</v>
      </c>
      <c r="F8152" s="38">
        <v>18.627450980392158</v>
      </c>
    </row>
    <row r="8153" spans="1:6" x14ac:dyDescent="0.35">
      <c r="A8153" s="37" t="s">
        <v>12269</v>
      </c>
      <c r="B8153" s="38">
        <v>-38.763457250000002</v>
      </c>
      <c r="C8153" s="38">
        <v>-61.917817280000001</v>
      </c>
      <c r="D8153" s="38">
        <v>0.29193106293678278</v>
      </c>
      <c r="E8153" s="38">
        <v>0.29843596741557121</v>
      </c>
      <c r="F8153" s="38">
        <v>9.7014925373134329</v>
      </c>
    </row>
    <row r="8154" spans="1:6" x14ac:dyDescent="0.35">
      <c r="A8154" s="37" t="s">
        <v>12270</v>
      </c>
      <c r="B8154" s="38">
        <v>-38.87768741</v>
      </c>
      <c r="C8154" s="38">
        <v>-62.071174210000002</v>
      </c>
      <c r="D8154" s="38">
        <v>0.14773814380168909</v>
      </c>
      <c r="E8154" s="38">
        <v>0.15663334306998131</v>
      </c>
      <c r="F8154" s="38">
        <v>17.875210792580102</v>
      </c>
    </row>
    <row r="8155" spans="1:6" x14ac:dyDescent="0.35">
      <c r="A8155" s="37" t="s">
        <v>12271</v>
      </c>
      <c r="B8155" s="38">
        <v>-38.859520359999998</v>
      </c>
      <c r="C8155" s="38">
        <v>-62.085295100000003</v>
      </c>
      <c r="D8155" s="38">
        <v>9.5822036266326904E-2</v>
      </c>
      <c r="E8155" s="38">
        <v>0.1082497512300809</v>
      </c>
      <c r="F8155" s="38">
        <v>10.646387832699618</v>
      </c>
    </row>
    <row r="8156" spans="1:6" x14ac:dyDescent="0.35">
      <c r="A8156" s="37" t="s">
        <v>2562</v>
      </c>
      <c r="B8156" s="38">
        <v>-38.877691669999997</v>
      </c>
      <c r="C8156" s="38">
        <v>-62.07883666</v>
      </c>
      <c r="D8156" s="38">
        <v>7.6608158648014069E-2</v>
      </c>
      <c r="E8156" s="38">
        <v>8.2021511159837246E-2</v>
      </c>
      <c r="F8156" s="38"/>
    </row>
    <row r="8157" spans="1:6" x14ac:dyDescent="0.35">
      <c r="A8157" s="37" t="s">
        <v>2561</v>
      </c>
      <c r="B8157" s="38">
        <v>-38.867175240000002</v>
      </c>
      <c r="C8157" s="38">
        <v>-62.075594809999998</v>
      </c>
      <c r="D8157" s="38">
        <v>0.20348745584487921</v>
      </c>
      <c r="E8157" s="38">
        <v>0.22833738476037979</v>
      </c>
      <c r="F8157" s="38"/>
    </row>
    <row r="8158" spans="1:6" x14ac:dyDescent="0.35">
      <c r="A8158" s="37" t="s">
        <v>12272</v>
      </c>
      <c r="B8158" s="38">
        <v>-38.887225829999998</v>
      </c>
      <c r="C8158" s="38">
        <v>-62.077884349999998</v>
      </c>
      <c r="D8158" s="38">
        <v>0.100576139986515</v>
      </c>
      <c r="E8158" s="38">
        <v>0.12046369680991539</v>
      </c>
      <c r="F8158" s="38">
        <v>13.77551020408163</v>
      </c>
    </row>
    <row r="8159" spans="1:6" x14ac:dyDescent="0.35">
      <c r="A8159" s="37" t="s">
        <v>12273</v>
      </c>
      <c r="B8159" s="38">
        <v>-38.887227809999999</v>
      </c>
      <c r="C8159" s="38">
        <v>-62.076667739999998</v>
      </c>
      <c r="D8159" s="38">
        <v>9.919825941324234E-2</v>
      </c>
      <c r="E8159" s="38">
        <v>0.1055106793840726</v>
      </c>
      <c r="F8159" s="38">
        <v>8.6345381526104426</v>
      </c>
    </row>
    <row r="8160" spans="1:6" x14ac:dyDescent="0.35">
      <c r="A8160" s="37" t="s">
        <v>12274</v>
      </c>
      <c r="B8160" s="38">
        <v>-38.887471609999999</v>
      </c>
      <c r="C8160" s="38">
        <v>-62.079204500000003</v>
      </c>
      <c r="D8160" s="38">
        <v>0.16023458540439611</v>
      </c>
      <c r="E8160" s="38">
        <v>0.13849364324576319</v>
      </c>
      <c r="F8160" s="38"/>
    </row>
    <row r="8161" spans="1:6" x14ac:dyDescent="0.35">
      <c r="A8161" s="37" t="s">
        <v>12275</v>
      </c>
      <c r="B8161" s="38">
        <v>-38.862927980000002</v>
      </c>
      <c r="C8161" s="38">
        <v>-62.080583789999999</v>
      </c>
      <c r="D8161" s="38">
        <v>0.1351843178272247</v>
      </c>
      <c r="E8161" s="38">
        <v>0.159692744910717</v>
      </c>
      <c r="F8161" s="38">
        <v>22.340425531914892</v>
      </c>
    </row>
    <row r="8162" spans="1:6" x14ac:dyDescent="0.35">
      <c r="A8162" s="37" t="s">
        <v>12276</v>
      </c>
      <c r="B8162" s="38">
        <v>-38.881175540000001</v>
      </c>
      <c r="C8162" s="38">
        <v>-62.074202880000001</v>
      </c>
      <c r="D8162" s="38">
        <v>0.15951043367385859</v>
      </c>
      <c r="E8162" s="38">
        <v>0.1454718081574691</v>
      </c>
      <c r="F8162" s="38">
        <v>23.003194888178914</v>
      </c>
    </row>
    <row r="8163" spans="1:6" x14ac:dyDescent="0.35">
      <c r="A8163" s="37" t="s">
        <v>12277</v>
      </c>
      <c r="B8163" s="38">
        <v>-38.894999030000001</v>
      </c>
      <c r="C8163" s="38">
        <v>-62.06586952</v>
      </c>
      <c r="D8163" s="38">
        <v>0.2048175930976868</v>
      </c>
      <c r="E8163" s="38">
        <v>0.19980594515800479</v>
      </c>
      <c r="F8163" s="38">
        <v>27.118644067796609</v>
      </c>
    </row>
    <row r="8164" spans="1:6" x14ac:dyDescent="0.35">
      <c r="A8164" s="37" t="s">
        <v>12278</v>
      </c>
      <c r="B8164" s="38">
        <v>-38.869836380000002</v>
      </c>
      <c r="C8164" s="38">
        <v>-62.08383809</v>
      </c>
      <c r="D8164" s="38">
        <v>0.13877713680267331</v>
      </c>
      <c r="E8164" s="38">
        <v>0.13877713680267331</v>
      </c>
      <c r="F8164" s="38">
        <v>13.744075829383887</v>
      </c>
    </row>
    <row r="8165" spans="1:6" x14ac:dyDescent="0.35">
      <c r="A8165" s="37" t="s">
        <v>12279</v>
      </c>
      <c r="B8165" s="38">
        <v>-38.763815739999998</v>
      </c>
      <c r="C8165" s="38">
        <v>-61.91850196</v>
      </c>
      <c r="D8165" s="38">
        <v>0.29193106293678278</v>
      </c>
      <c r="E8165" s="38">
        <v>0.30177632376954361</v>
      </c>
      <c r="F8165" s="38">
        <v>8</v>
      </c>
    </row>
    <row r="8166" spans="1:6" x14ac:dyDescent="0.35">
      <c r="A8166" s="37" t="s">
        <v>12280</v>
      </c>
      <c r="B8166" s="38">
        <v>-38.723019379999997</v>
      </c>
      <c r="C8166" s="38">
        <v>-62.057497159999997</v>
      </c>
      <c r="D8166" s="38">
        <v>0.4815179705619812</v>
      </c>
      <c r="E8166" s="38">
        <v>0.4815179705619812</v>
      </c>
      <c r="F8166" s="38">
        <v>33.333333333333329</v>
      </c>
    </row>
    <row r="8167" spans="1:6" x14ac:dyDescent="0.35">
      <c r="A8167" s="37" t="s">
        <v>12281</v>
      </c>
      <c r="B8167" s="38">
        <v>-38.810652249999997</v>
      </c>
      <c r="C8167" s="38">
        <v>-62.1047978</v>
      </c>
      <c r="D8167" s="38">
        <v>0.32765927910804749</v>
      </c>
      <c r="E8167" s="38">
        <v>0.31832366685072577</v>
      </c>
      <c r="F8167" s="38">
        <v>25.503355704697988</v>
      </c>
    </row>
    <row r="8168" spans="1:6" x14ac:dyDescent="0.35">
      <c r="A8168" s="37" t="s">
        <v>12282</v>
      </c>
      <c r="B8168" s="38">
        <v>-38.862953019999999</v>
      </c>
      <c r="C8168" s="38">
        <v>-62.083570289999997</v>
      </c>
      <c r="D8168" s="38">
        <v>0.1042856201529503</v>
      </c>
      <c r="E8168" s="38">
        <v>0.1062893528491259</v>
      </c>
      <c r="F8168" s="38">
        <v>12.299465240641712</v>
      </c>
    </row>
    <row r="8169" spans="1:6" x14ac:dyDescent="0.35">
      <c r="A8169" s="37" t="s">
        <v>12283</v>
      </c>
      <c r="B8169" s="38">
        <v>-38.873982349999999</v>
      </c>
      <c r="C8169" s="38">
        <v>-62.063701020000003</v>
      </c>
      <c r="D8169" s="38">
        <v>0.26497241854667658</v>
      </c>
      <c r="E8169" s="38">
        <v>0.27416545972228051</v>
      </c>
      <c r="F8169" s="38">
        <v>19.708029197080293</v>
      </c>
    </row>
    <row r="8170" spans="1:6" x14ac:dyDescent="0.35">
      <c r="A8170" s="37" t="s">
        <v>12284</v>
      </c>
      <c r="B8170" s="38">
        <v>-38.866996550000003</v>
      </c>
      <c r="C8170" s="38">
        <v>-62.058377149999998</v>
      </c>
      <c r="D8170" s="38">
        <v>0.42140960693359381</v>
      </c>
      <c r="E8170" s="38">
        <v>0.43164439797401433</v>
      </c>
      <c r="F8170" s="38">
        <v>44.578313253012048</v>
      </c>
    </row>
    <row r="8171" spans="1:6" x14ac:dyDescent="0.35">
      <c r="A8171" s="37" t="s">
        <v>12285</v>
      </c>
      <c r="B8171" s="38">
        <v>-38.89025109</v>
      </c>
      <c r="C8171" s="38">
        <v>-62.069333329999999</v>
      </c>
      <c r="D8171" s="38">
        <v>0.18946099281311041</v>
      </c>
      <c r="E8171" s="38">
        <v>0.17545832656323909</v>
      </c>
      <c r="F8171" s="38">
        <v>34.722222222222221</v>
      </c>
    </row>
    <row r="8172" spans="1:6" x14ac:dyDescent="0.35">
      <c r="A8172" s="37" t="s">
        <v>12286</v>
      </c>
      <c r="B8172" s="38">
        <v>-38.877856020000003</v>
      </c>
      <c r="C8172" s="38">
        <v>-62.05711857</v>
      </c>
      <c r="D8172" s="38">
        <v>0.40251308679580688</v>
      </c>
      <c r="E8172" s="38">
        <v>0.43861764355709681</v>
      </c>
      <c r="F8172" s="38">
        <v>41.428571428571431</v>
      </c>
    </row>
    <row r="8173" spans="1:6" x14ac:dyDescent="0.35">
      <c r="A8173" s="37" t="s">
        <v>12287</v>
      </c>
      <c r="B8173" s="38">
        <v>-38.850538530000001</v>
      </c>
      <c r="C8173" s="38">
        <v>-62.1147493</v>
      </c>
      <c r="D8173" s="38">
        <v>0.24935166537761691</v>
      </c>
      <c r="E8173" s="38">
        <v>0.24879324187835061</v>
      </c>
      <c r="F8173" s="38">
        <v>24.390243902439025</v>
      </c>
    </row>
    <row r="8174" spans="1:6" x14ac:dyDescent="0.35">
      <c r="A8174" s="37" t="s">
        <v>12288</v>
      </c>
      <c r="B8174" s="38">
        <v>-38.850233420000002</v>
      </c>
      <c r="C8174" s="38">
        <v>-62.089201959999997</v>
      </c>
      <c r="D8174" s="38">
        <v>0.23409196734428411</v>
      </c>
      <c r="E8174" s="38">
        <v>0.26447276853852802</v>
      </c>
      <c r="F8174" s="38">
        <v>45.833333333333329</v>
      </c>
    </row>
    <row r="8175" spans="1:6" x14ac:dyDescent="0.35">
      <c r="A8175" s="37" t="s">
        <v>12289</v>
      </c>
      <c r="B8175" s="38">
        <v>-38.89044595</v>
      </c>
      <c r="C8175" s="38">
        <v>-62.090567440000001</v>
      </c>
      <c r="D8175" s="38">
        <v>3.5888988524675369E-2</v>
      </c>
      <c r="E8175" s="38">
        <v>3.7663782015442848E-2</v>
      </c>
      <c r="F8175" s="38">
        <v>3.6446469248291571</v>
      </c>
    </row>
    <row r="8176" spans="1:6" x14ac:dyDescent="0.35">
      <c r="A8176" s="37" t="s">
        <v>12290</v>
      </c>
      <c r="B8176" s="38">
        <v>-38.995584960000002</v>
      </c>
      <c r="C8176" s="38">
        <v>-61.548570050000002</v>
      </c>
      <c r="D8176" s="38">
        <v>0.4078861077626546</v>
      </c>
      <c r="E8176" s="38">
        <v>0.4078861077626546</v>
      </c>
      <c r="F8176" s="38">
        <v>41.891891891891895</v>
      </c>
    </row>
    <row r="8177" spans="1:6" x14ac:dyDescent="0.35">
      <c r="A8177" s="37" t="s">
        <v>12291</v>
      </c>
      <c r="B8177" s="38">
        <v>-38.86743903</v>
      </c>
      <c r="C8177" s="38">
        <v>-62.075486169999998</v>
      </c>
      <c r="D8177" s="38">
        <v>0.20348745584487921</v>
      </c>
      <c r="E8177" s="38">
        <v>0.22470123634526601</v>
      </c>
      <c r="F8177" s="38">
        <v>33.333333333333329</v>
      </c>
    </row>
    <row r="8178" spans="1:6" x14ac:dyDescent="0.35">
      <c r="A8178" s="37" t="s">
        <v>12292</v>
      </c>
      <c r="B8178" s="38">
        <v>-38.93835559</v>
      </c>
      <c r="C8178" s="38">
        <v>-61.960919650000001</v>
      </c>
      <c r="D8178" s="38">
        <v>0.19165968894958499</v>
      </c>
      <c r="E8178" s="38">
        <v>0.19037763774394989</v>
      </c>
      <c r="F8178" s="38">
        <v>0</v>
      </c>
    </row>
    <row r="8179" spans="1:6" x14ac:dyDescent="0.35">
      <c r="A8179" s="37" t="s">
        <v>12293</v>
      </c>
      <c r="B8179" s="38">
        <v>-38.887391729999997</v>
      </c>
      <c r="C8179" s="38">
        <v>-62.079335829999998</v>
      </c>
      <c r="D8179" s="38">
        <v>0.16023458540439611</v>
      </c>
      <c r="E8179" s="38">
        <v>0.13913748126763559</v>
      </c>
      <c r="F8179" s="38">
        <v>21.374045801526716</v>
      </c>
    </row>
    <row r="8180" spans="1:6" x14ac:dyDescent="0.35">
      <c r="A8180" s="37" t="s">
        <v>12294</v>
      </c>
      <c r="B8180" s="38">
        <v>-38.877589929999999</v>
      </c>
      <c r="C8180" s="38">
        <v>-62.07890029</v>
      </c>
      <c r="D8180" s="38">
        <v>7.6608158648014069E-2</v>
      </c>
      <c r="E8180" s="38">
        <v>8.1965063551538875E-2</v>
      </c>
      <c r="F8180" s="38">
        <v>15.700934579439252</v>
      </c>
    </row>
    <row r="8181" spans="1:6" x14ac:dyDescent="0.35">
      <c r="A8181" s="37" t="s">
        <v>12295</v>
      </c>
      <c r="B8181" s="38">
        <v>-38.903642120000001</v>
      </c>
      <c r="C8181" s="38">
        <v>-62.070936140000001</v>
      </c>
      <c r="D8181" s="38">
        <v>0.16577497124671939</v>
      </c>
      <c r="E8181" s="38">
        <v>0.1714063088099162</v>
      </c>
      <c r="F8181" s="38">
        <v>5.9259259259259265</v>
      </c>
    </row>
    <row r="8182" spans="1:6" x14ac:dyDescent="0.35">
      <c r="A8182" s="37" t="s">
        <v>12296</v>
      </c>
      <c r="B8182" s="38">
        <v>-38.851409189999998</v>
      </c>
      <c r="C8182" s="38">
        <v>-62.081038239999998</v>
      </c>
      <c r="D8182" s="38">
        <v>0.1558161526918411</v>
      </c>
      <c r="E8182" s="38">
        <v>0.1621939030132796</v>
      </c>
      <c r="F8182" s="38">
        <v>20.833333333333336</v>
      </c>
    </row>
    <row r="8183" spans="1:6" x14ac:dyDescent="0.35">
      <c r="A8183" s="37" t="s">
        <v>12297</v>
      </c>
      <c r="B8183" s="38">
        <v>-38.887277240000003</v>
      </c>
      <c r="C8183" s="38">
        <v>-62.078170890000003</v>
      </c>
      <c r="D8183" s="38">
        <v>0.100576139986515</v>
      </c>
      <c r="E8183" s="38">
        <v>0.1244824567809701</v>
      </c>
      <c r="F8183" s="38">
        <v>12.186379928315413</v>
      </c>
    </row>
    <row r="8184" spans="1:6" x14ac:dyDescent="0.35">
      <c r="A8184" s="37" t="s">
        <v>12298</v>
      </c>
      <c r="B8184" s="38">
        <v>-38.887805389999997</v>
      </c>
      <c r="C8184" s="38">
        <v>-62.076654949999998</v>
      </c>
      <c r="D8184" s="38">
        <v>9.919825941324234E-2</v>
      </c>
      <c r="E8184" s="38">
        <v>0.1064506732882597</v>
      </c>
      <c r="F8184" s="38"/>
    </row>
    <row r="8185" spans="1:6" x14ac:dyDescent="0.35">
      <c r="A8185" s="37" t="s">
        <v>12299</v>
      </c>
      <c r="B8185" s="38">
        <v>-38.887072029999999</v>
      </c>
      <c r="C8185" s="38">
        <v>-62.059762710000001</v>
      </c>
      <c r="D8185" s="38">
        <v>0.38946548104286188</v>
      </c>
      <c r="E8185" s="38">
        <v>0.38674976676702499</v>
      </c>
      <c r="F8185" s="38"/>
    </row>
    <row r="8186" spans="1:6" x14ac:dyDescent="0.35">
      <c r="A8186" s="37" t="s">
        <v>12300</v>
      </c>
      <c r="B8186" s="38">
        <v>-34.868507190000003</v>
      </c>
      <c r="C8186" s="38">
        <v>-57.882207049999998</v>
      </c>
      <c r="D8186" s="38">
        <v>0.22175441682338709</v>
      </c>
      <c r="E8186" s="38">
        <v>0.2279148995876312</v>
      </c>
      <c r="F8186" s="38"/>
    </row>
    <row r="8187" spans="1:6" x14ac:dyDescent="0.35">
      <c r="A8187" s="37" t="s">
        <v>12301</v>
      </c>
      <c r="B8187" s="38">
        <v>-34.868294409999997</v>
      </c>
      <c r="C8187" s="38">
        <v>-57.882071000000003</v>
      </c>
      <c r="D8187" s="38">
        <v>0.22175441682338709</v>
      </c>
      <c r="E8187" s="38">
        <v>0.24259701122840249</v>
      </c>
      <c r="F8187" s="38"/>
    </row>
    <row r="8188" spans="1:6" x14ac:dyDescent="0.35">
      <c r="A8188" s="37" t="s">
        <v>2568</v>
      </c>
      <c r="B8188" s="38">
        <v>-34.874070940000003</v>
      </c>
      <c r="C8188" s="38">
        <v>-57.878967400000001</v>
      </c>
      <c r="D8188" s="38">
        <v>0.22156637907028201</v>
      </c>
      <c r="E8188" s="38">
        <v>0.23449279569290779</v>
      </c>
      <c r="F8188" s="38"/>
    </row>
    <row r="8189" spans="1:6" x14ac:dyDescent="0.35">
      <c r="A8189" s="37" t="s">
        <v>2571</v>
      </c>
      <c r="B8189" s="38">
        <v>-34.888936430000001</v>
      </c>
      <c r="C8189" s="38">
        <v>-57.904572960000003</v>
      </c>
      <c r="D8189" s="38">
        <v>0.53914767503738403</v>
      </c>
      <c r="E8189" s="38">
        <v>0.53686381833893915</v>
      </c>
      <c r="F8189" s="38"/>
    </row>
    <row r="8190" spans="1:6" x14ac:dyDescent="0.35">
      <c r="A8190" s="37" t="s">
        <v>2572</v>
      </c>
      <c r="B8190" s="38">
        <v>-34.906706839999998</v>
      </c>
      <c r="C8190" s="38">
        <v>-57.921508539999998</v>
      </c>
      <c r="D8190" s="38">
        <v>0.54250156879425049</v>
      </c>
      <c r="E8190" s="38">
        <v>0.5468520726028242</v>
      </c>
      <c r="F8190" s="38"/>
    </row>
    <row r="8191" spans="1:6" x14ac:dyDescent="0.35">
      <c r="A8191" s="37" t="s">
        <v>2575</v>
      </c>
      <c r="B8191" s="38">
        <v>-34.9238918</v>
      </c>
      <c r="C8191" s="38">
        <v>-57.90438494</v>
      </c>
      <c r="D8191" s="38">
        <v>0.57156479358673096</v>
      </c>
      <c r="E8191" s="38">
        <v>0.57247814692948995</v>
      </c>
      <c r="F8191" s="38"/>
    </row>
    <row r="8192" spans="1:6" x14ac:dyDescent="0.35">
      <c r="A8192" s="37" t="s">
        <v>2577</v>
      </c>
      <c r="B8192" s="38">
        <v>-34.880318240000001</v>
      </c>
      <c r="C8192" s="38">
        <v>-57.871567779999999</v>
      </c>
      <c r="D8192" s="38">
        <v>0.39576420187950129</v>
      </c>
      <c r="E8192" s="38">
        <v>0.41082263878873881</v>
      </c>
      <c r="F8192" s="38"/>
    </row>
    <row r="8193" spans="1:6" x14ac:dyDescent="0.35">
      <c r="A8193" s="37" t="s">
        <v>2578</v>
      </c>
      <c r="B8193" s="38">
        <v>-34.902575509999998</v>
      </c>
      <c r="C8193" s="38">
        <v>-57.908643840000003</v>
      </c>
      <c r="D8193" s="38">
        <v>0.74892425537109375</v>
      </c>
      <c r="E8193" s="38">
        <v>0.77755686827003956</v>
      </c>
      <c r="F8193" s="38"/>
    </row>
    <row r="8194" spans="1:6" x14ac:dyDescent="0.35">
      <c r="A8194" s="37" t="s">
        <v>2580</v>
      </c>
      <c r="B8194" s="38">
        <v>-34.887281039999998</v>
      </c>
      <c r="C8194" s="38">
        <v>-57.896418439999998</v>
      </c>
      <c r="D8194" s="38">
        <v>0.44468861818313599</v>
      </c>
      <c r="E8194" s="38">
        <v>0.47205153264497463</v>
      </c>
      <c r="F8194" s="38"/>
    </row>
    <row r="8195" spans="1:6" x14ac:dyDescent="0.35">
      <c r="A8195" s="37" t="s">
        <v>2569</v>
      </c>
      <c r="B8195" s="38">
        <v>-34.876252280000003</v>
      </c>
      <c r="C8195" s="38">
        <v>-57.856016969999999</v>
      </c>
      <c r="D8195" s="38">
        <v>0.48984703421592712</v>
      </c>
      <c r="E8195" s="38">
        <v>0.49290184974670409</v>
      </c>
      <c r="F8195" s="38"/>
    </row>
    <row r="8196" spans="1:6" x14ac:dyDescent="0.35">
      <c r="A8196" s="37" t="s">
        <v>2573</v>
      </c>
      <c r="B8196" s="38">
        <v>-34.930265069999997</v>
      </c>
      <c r="C8196" s="38">
        <v>-57.885481249999998</v>
      </c>
      <c r="D8196" s="38">
        <v>0.62040066719055176</v>
      </c>
      <c r="E8196" s="38">
        <v>0.65141509674690867</v>
      </c>
      <c r="F8196" s="38"/>
    </row>
    <row r="8197" spans="1:6" x14ac:dyDescent="0.35">
      <c r="A8197" s="37" t="s">
        <v>12302</v>
      </c>
      <c r="B8197" s="38">
        <v>-34.881432349999997</v>
      </c>
      <c r="C8197" s="38">
        <v>-57.86006999</v>
      </c>
      <c r="D8197" s="38">
        <v>0.75425553321838379</v>
      </c>
      <c r="E8197" s="38">
        <v>0.68048718659316787</v>
      </c>
      <c r="F8197" s="38">
        <v>50</v>
      </c>
    </row>
    <row r="8198" spans="1:6" x14ac:dyDescent="0.35">
      <c r="A8198" s="37" t="s">
        <v>12303</v>
      </c>
      <c r="B8198" s="38">
        <v>-34.930328699999997</v>
      </c>
      <c r="C8198" s="38">
        <v>-57.883364659999998</v>
      </c>
      <c r="D8198" s="38">
        <v>0.61858469247817993</v>
      </c>
      <c r="E8198" s="38">
        <v>0.63573116560777032</v>
      </c>
      <c r="F8198" s="38">
        <v>22.222222222222221</v>
      </c>
    </row>
    <row r="8199" spans="1:6" x14ac:dyDescent="0.35">
      <c r="A8199" s="37" t="s">
        <v>12304</v>
      </c>
      <c r="B8199" s="38">
        <v>-34.865830940000002</v>
      </c>
      <c r="C8199" s="38">
        <v>-57.883261349999998</v>
      </c>
      <c r="D8199" s="38">
        <v>0.2336577624082565</v>
      </c>
      <c r="E8199" s="38">
        <v>0.28473579759399098</v>
      </c>
      <c r="F8199" s="38"/>
    </row>
    <row r="8200" spans="1:6" x14ac:dyDescent="0.35">
      <c r="A8200" s="37" t="s">
        <v>12305</v>
      </c>
      <c r="B8200" s="38">
        <v>-34.867240930000001</v>
      </c>
      <c r="C8200" s="38">
        <v>-57.88253409</v>
      </c>
      <c r="D8200" s="38">
        <v>0.22950974106788641</v>
      </c>
      <c r="E8200" s="38">
        <v>0.2453985614211936</v>
      </c>
      <c r="F8200" s="38">
        <v>48.427672955974842</v>
      </c>
    </row>
    <row r="8201" spans="1:6" x14ac:dyDescent="0.35">
      <c r="A8201" s="37" t="s">
        <v>12306</v>
      </c>
      <c r="B8201" s="38">
        <v>-34.903528600000001</v>
      </c>
      <c r="C8201" s="38">
        <v>-57.923705750000003</v>
      </c>
      <c r="D8201" s="38">
        <v>0.37623664736747742</v>
      </c>
      <c r="E8201" s="38">
        <v>0.45619424707011169</v>
      </c>
      <c r="F8201" s="38">
        <v>63.414634146341463</v>
      </c>
    </row>
    <row r="8202" spans="1:6" x14ac:dyDescent="0.35">
      <c r="A8202" s="37" t="s">
        <v>12307</v>
      </c>
      <c r="B8202" s="38">
        <v>-34.929983849999999</v>
      </c>
      <c r="C8202" s="38">
        <v>-57.885563130000001</v>
      </c>
      <c r="D8202" s="38">
        <v>0.67737013101577759</v>
      </c>
      <c r="E8202" s="38">
        <v>0.66176284928070872</v>
      </c>
      <c r="F8202" s="38">
        <v>67.226890756302524</v>
      </c>
    </row>
    <row r="8203" spans="1:6" x14ac:dyDescent="0.35">
      <c r="A8203" s="37" t="s">
        <v>12308</v>
      </c>
      <c r="B8203" s="38">
        <v>-34.884818330000002</v>
      </c>
      <c r="C8203" s="38">
        <v>-57.86395924</v>
      </c>
      <c r="D8203" s="38">
        <v>0.63018590211868286</v>
      </c>
      <c r="E8203" s="38">
        <v>0.63258887626029348</v>
      </c>
      <c r="F8203" s="38">
        <v>67.391304347826093</v>
      </c>
    </row>
    <row r="8204" spans="1:6" x14ac:dyDescent="0.35">
      <c r="A8204" s="37" t="s">
        <v>12309</v>
      </c>
      <c r="B8204" s="38">
        <v>-34.876786379999999</v>
      </c>
      <c r="C8204" s="38">
        <v>-57.856500150000002</v>
      </c>
      <c r="D8204" s="38">
        <v>0.50638854503631592</v>
      </c>
      <c r="E8204" s="38">
        <v>0.50981400302938518</v>
      </c>
      <c r="F8204" s="38">
        <v>43.317972350230413</v>
      </c>
    </row>
    <row r="8205" spans="1:6" x14ac:dyDescent="0.35">
      <c r="A8205" s="37" t="s">
        <v>12310</v>
      </c>
      <c r="B8205" s="38">
        <v>-34.918664769999999</v>
      </c>
      <c r="C8205" s="38">
        <v>-57.900914890000003</v>
      </c>
      <c r="D8205" s="38">
        <v>0.79867923259735107</v>
      </c>
      <c r="E8205" s="38">
        <v>0.67999423046906793</v>
      </c>
      <c r="F8205" s="38">
        <v>69.613259668508292</v>
      </c>
    </row>
    <row r="8206" spans="1:6" x14ac:dyDescent="0.35">
      <c r="A8206" s="37" t="s">
        <v>12311</v>
      </c>
      <c r="B8206" s="38">
        <v>-34.88375929</v>
      </c>
      <c r="C8206" s="38">
        <v>-57.898299059999999</v>
      </c>
      <c r="D8206" s="38">
        <v>0.40664207935333252</v>
      </c>
      <c r="E8206" s="38">
        <v>0.40253138873312211</v>
      </c>
      <c r="F8206" s="38">
        <v>49.253731343283583</v>
      </c>
    </row>
    <row r="8207" spans="1:6" x14ac:dyDescent="0.35">
      <c r="A8207" s="37" t="s">
        <v>12312</v>
      </c>
      <c r="B8207" s="38">
        <v>-34.898305720000003</v>
      </c>
      <c r="C8207" s="38">
        <v>-57.807304549999998</v>
      </c>
      <c r="D8207" s="38">
        <v>0.5347902774810791</v>
      </c>
      <c r="E8207" s="38">
        <v>0.54061512689332702</v>
      </c>
      <c r="F8207" s="38">
        <v>26.415094339622641</v>
      </c>
    </row>
    <row r="8208" spans="1:6" x14ac:dyDescent="0.35">
      <c r="A8208" s="37" t="s">
        <v>12313</v>
      </c>
      <c r="B8208" s="38">
        <v>-34.889691409999998</v>
      </c>
      <c r="C8208" s="38">
        <v>-57.906464030000002</v>
      </c>
      <c r="D8208" s="38">
        <v>0.52979820966720581</v>
      </c>
      <c r="E8208" s="38">
        <v>0.55946241681640207</v>
      </c>
      <c r="F8208" s="38">
        <v>76.623376623376629</v>
      </c>
    </row>
    <row r="8209" spans="1:6" x14ac:dyDescent="0.35">
      <c r="A8209" s="37" t="s">
        <v>12314</v>
      </c>
      <c r="B8209" s="38">
        <v>-34.8785667</v>
      </c>
      <c r="C8209" s="38">
        <v>-57.881188950000002</v>
      </c>
      <c r="D8209" s="38">
        <v>0.25559437274932861</v>
      </c>
      <c r="E8209" s="38">
        <v>0.27501079056944172</v>
      </c>
      <c r="F8209" s="38">
        <v>42</v>
      </c>
    </row>
    <row r="8210" spans="1:6" x14ac:dyDescent="0.35">
      <c r="A8210" s="37" t="s">
        <v>12315</v>
      </c>
      <c r="B8210" s="38">
        <v>-34.86817799</v>
      </c>
      <c r="C8210" s="38">
        <v>-57.89053552</v>
      </c>
      <c r="D8210" s="38">
        <v>0.3760811984539032</v>
      </c>
      <c r="E8210" s="38">
        <v>0.35700591190441228</v>
      </c>
      <c r="F8210" s="38">
        <v>40.186915887850468</v>
      </c>
    </row>
    <row r="8211" spans="1:6" x14ac:dyDescent="0.35">
      <c r="A8211" s="37" t="s">
        <v>12316</v>
      </c>
      <c r="B8211" s="38">
        <v>-34.885415680000001</v>
      </c>
      <c r="C8211" s="38">
        <v>-57.847920049999999</v>
      </c>
      <c r="D8211" s="38">
        <v>0.59151977300643921</v>
      </c>
      <c r="E8211" s="38">
        <v>0.61519151663078986</v>
      </c>
      <c r="F8211" s="38">
        <v>41.592920353982301</v>
      </c>
    </row>
    <row r="8212" spans="1:6" x14ac:dyDescent="0.35">
      <c r="A8212" s="37" t="s">
        <v>12317</v>
      </c>
      <c r="B8212" s="38">
        <v>-34.883480349999999</v>
      </c>
      <c r="C8212" s="38">
        <v>-57.890582250000001</v>
      </c>
      <c r="D8212" s="38">
        <v>0.44614344835281372</v>
      </c>
      <c r="E8212" s="38">
        <v>0.4545179801551919</v>
      </c>
      <c r="F8212" s="38">
        <v>57.480314960629919</v>
      </c>
    </row>
    <row r="8213" spans="1:6" x14ac:dyDescent="0.35">
      <c r="A8213" s="37" t="s">
        <v>12318</v>
      </c>
      <c r="B8213" s="38">
        <v>-34.91357421</v>
      </c>
      <c r="C8213" s="38">
        <v>-57.917246149999997</v>
      </c>
      <c r="D8213" s="38">
        <v>0.56119316816329956</v>
      </c>
      <c r="E8213" s="38">
        <v>0.59615510361535207</v>
      </c>
      <c r="F8213" s="38">
        <v>49.586776859504134</v>
      </c>
    </row>
    <row r="8214" spans="1:6" x14ac:dyDescent="0.35">
      <c r="A8214" s="37" t="s">
        <v>12319</v>
      </c>
      <c r="B8214" s="38">
        <v>-34.866885500000002</v>
      </c>
      <c r="C8214" s="38">
        <v>-57.882148690000001</v>
      </c>
      <c r="D8214" s="38">
        <v>0.2280792444944382</v>
      </c>
      <c r="E8214" s="38">
        <v>0.26704197335574359</v>
      </c>
      <c r="F8214" s="38">
        <v>27.648578811369507</v>
      </c>
    </row>
    <row r="8215" spans="1:6" x14ac:dyDescent="0.35">
      <c r="A8215" s="37" t="s">
        <v>12320</v>
      </c>
      <c r="B8215" s="38">
        <v>-34.87753841</v>
      </c>
      <c r="C8215" s="38">
        <v>-57.851779649999997</v>
      </c>
      <c r="D8215" s="38">
        <v>0.40796962380409241</v>
      </c>
      <c r="E8215" s="38">
        <v>0.44167000761157588</v>
      </c>
      <c r="F8215" s="38">
        <v>29.172510518934082</v>
      </c>
    </row>
    <row r="8216" spans="1:6" x14ac:dyDescent="0.35">
      <c r="A8216" s="37" t="s">
        <v>2584</v>
      </c>
      <c r="B8216" s="38">
        <v>-34.876400830000001</v>
      </c>
      <c r="C8216" s="38">
        <v>-57.892881760000002</v>
      </c>
      <c r="D8216" s="38">
        <v>0.31438082456588751</v>
      </c>
      <c r="E8216" s="38">
        <v>0.28740102094080711</v>
      </c>
      <c r="F8216" s="38"/>
    </row>
    <row r="8217" spans="1:6" x14ac:dyDescent="0.35">
      <c r="A8217" s="37" t="s">
        <v>12321</v>
      </c>
      <c r="B8217" s="38">
        <v>-34.924221449999997</v>
      </c>
      <c r="C8217" s="38">
        <v>-57.903888969999997</v>
      </c>
      <c r="D8217" s="38">
        <v>0.5122830867767334</v>
      </c>
      <c r="E8217" s="38">
        <v>0.57252911064359879</v>
      </c>
      <c r="F8217" s="38">
        <v>37.020810514786419</v>
      </c>
    </row>
    <row r="8218" spans="1:6" x14ac:dyDescent="0.35">
      <c r="A8218" s="37" t="s">
        <v>12322</v>
      </c>
      <c r="B8218" s="38">
        <v>-34.867569199999998</v>
      </c>
      <c r="C8218" s="38">
        <v>-57.880441169999997</v>
      </c>
      <c r="D8218" s="38">
        <v>0.47266387939453119</v>
      </c>
      <c r="E8218" s="38">
        <v>0.32202347850098328</v>
      </c>
      <c r="F8218" s="38">
        <v>18.760469011725291</v>
      </c>
    </row>
    <row r="8219" spans="1:6" x14ac:dyDescent="0.35">
      <c r="A8219" s="37" t="s">
        <v>12323</v>
      </c>
      <c r="B8219" s="38">
        <v>-34.86636378</v>
      </c>
      <c r="C8219" s="38">
        <v>-57.8886264</v>
      </c>
      <c r="D8219" s="38">
        <v>0.43704047799110413</v>
      </c>
      <c r="E8219" s="38">
        <v>0.41409545117302943</v>
      </c>
      <c r="F8219" s="38"/>
    </row>
    <row r="8220" spans="1:6" x14ac:dyDescent="0.35">
      <c r="A8220" s="37" t="s">
        <v>12324</v>
      </c>
      <c r="B8220" s="38">
        <v>-34.866289569999999</v>
      </c>
      <c r="C8220" s="38">
        <v>-57.888744969999998</v>
      </c>
      <c r="D8220" s="38">
        <v>0.43151763081550598</v>
      </c>
      <c r="E8220" s="38">
        <v>0.41653051815534892</v>
      </c>
      <c r="F8220" s="38">
        <v>50</v>
      </c>
    </row>
    <row r="8221" spans="1:6" x14ac:dyDescent="0.35">
      <c r="A8221" s="37" t="s">
        <v>12325</v>
      </c>
      <c r="B8221" s="38">
        <v>-34.869468240000003</v>
      </c>
      <c r="C8221" s="38">
        <v>-57.881873429999999</v>
      </c>
      <c r="D8221" s="38">
        <v>0.20508050918579099</v>
      </c>
      <c r="E8221" s="38">
        <v>0.21956790238618851</v>
      </c>
      <c r="F8221" s="38">
        <v>42.006269592476492</v>
      </c>
    </row>
    <row r="8222" spans="1:6" x14ac:dyDescent="0.35">
      <c r="A8222" s="37" t="s">
        <v>12326</v>
      </c>
      <c r="B8222" s="38">
        <v>-34.874063100000001</v>
      </c>
      <c r="C8222" s="38">
        <v>-57.879058129999997</v>
      </c>
      <c r="D8222" s="38">
        <v>0.22156637907028201</v>
      </c>
      <c r="E8222" s="38">
        <v>0.2341732920000428</v>
      </c>
      <c r="F8222" s="38">
        <v>29.335260115606935</v>
      </c>
    </row>
    <row r="8223" spans="1:6" x14ac:dyDescent="0.35">
      <c r="A8223" s="37" t="s">
        <v>12327</v>
      </c>
      <c r="B8223" s="38">
        <v>-34.880684989999999</v>
      </c>
      <c r="C8223" s="38">
        <v>-57.857814349999998</v>
      </c>
      <c r="D8223" s="38">
        <v>0.84153640270233154</v>
      </c>
      <c r="E8223" s="38">
        <v>0.69895159370369386</v>
      </c>
      <c r="F8223" s="38">
        <v>76.623376623376629</v>
      </c>
    </row>
    <row r="8224" spans="1:6" x14ac:dyDescent="0.35">
      <c r="A8224" s="37" t="s">
        <v>12328</v>
      </c>
      <c r="B8224" s="38">
        <v>-34.873644400000003</v>
      </c>
      <c r="C8224" s="38">
        <v>-57.864553110000003</v>
      </c>
      <c r="D8224" s="38">
        <v>0.20365232229232791</v>
      </c>
      <c r="E8224" s="38">
        <v>0.28533893666769328</v>
      </c>
      <c r="F8224" s="38">
        <v>17.52136752136752</v>
      </c>
    </row>
    <row r="8225" spans="1:6" x14ac:dyDescent="0.35">
      <c r="A8225" s="37" t="s">
        <v>12329</v>
      </c>
      <c r="B8225" s="38">
        <v>-34.876493439999997</v>
      </c>
      <c r="C8225" s="38">
        <v>-57.892911290000001</v>
      </c>
      <c r="D8225" s="38">
        <v>0.31438082456588751</v>
      </c>
      <c r="E8225" s="38">
        <v>0.2883520302803893</v>
      </c>
      <c r="F8225" s="38">
        <v>33.269961977186313</v>
      </c>
    </row>
    <row r="8226" spans="1:6" x14ac:dyDescent="0.35">
      <c r="A8226" s="37" t="s">
        <v>12330</v>
      </c>
      <c r="B8226" s="38">
        <v>-34.884115899999998</v>
      </c>
      <c r="C8226" s="38">
        <v>-57.898220930000001</v>
      </c>
      <c r="D8226" s="38">
        <v>0.40664207935333252</v>
      </c>
      <c r="E8226" s="38">
        <v>0.40727179920351181</v>
      </c>
      <c r="F8226" s="38">
        <v>50.357142857142854</v>
      </c>
    </row>
    <row r="8227" spans="1:6" x14ac:dyDescent="0.35">
      <c r="A8227" s="37" t="s">
        <v>12331</v>
      </c>
      <c r="B8227" s="38">
        <v>-34.906653460000001</v>
      </c>
      <c r="C8227" s="38">
        <v>-57.92148151</v>
      </c>
      <c r="D8227" s="38">
        <v>0.54250156879425049</v>
      </c>
      <c r="E8227" s="38">
        <v>0.5468520726028242</v>
      </c>
      <c r="F8227" s="38">
        <v>60.352422907488986</v>
      </c>
    </row>
    <row r="8228" spans="1:6" x14ac:dyDescent="0.35">
      <c r="A8228" s="37" t="s">
        <v>12332</v>
      </c>
      <c r="B8228" s="38">
        <v>-34.861225699999999</v>
      </c>
      <c r="C8228" s="38">
        <v>-57.890364499999997</v>
      </c>
      <c r="D8228" s="38">
        <v>0.60180842876434326</v>
      </c>
      <c r="E8228" s="38">
        <v>0.53261412978172307</v>
      </c>
      <c r="F8228" s="38">
        <v>43.421052631578952</v>
      </c>
    </row>
    <row r="8229" spans="1:6" x14ac:dyDescent="0.35">
      <c r="A8229" s="37" t="s">
        <v>12333</v>
      </c>
      <c r="B8229" s="38">
        <v>-34.89847314</v>
      </c>
      <c r="C8229" s="38">
        <v>-57.806713590000001</v>
      </c>
      <c r="D8229" s="38">
        <v>0.5347902774810791</v>
      </c>
      <c r="E8229" s="38">
        <v>0.54061512689332702</v>
      </c>
      <c r="F8229" s="38">
        <v>25</v>
      </c>
    </row>
    <row r="8230" spans="1:6" x14ac:dyDescent="0.35">
      <c r="A8230" s="37" t="s">
        <v>12334</v>
      </c>
      <c r="B8230" s="38">
        <v>-34.930282400000003</v>
      </c>
      <c r="C8230" s="38">
        <v>-57.885471279999997</v>
      </c>
      <c r="D8230" s="38">
        <v>0.62040066719055176</v>
      </c>
      <c r="E8230" s="38">
        <v>0.65141509674690867</v>
      </c>
      <c r="F8230" s="38">
        <v>62.668298653610762</v>
      </c>
    </row>
    <row r="8231" spans="1:6" x14ac:dyDescent="0.35">
      <c r="A8231" s="37" t="s">
        <v>12335</v>
      </c>
      <c r="B8231" s="38">
        <v>-34.872380329999999</v>
      </c>
      <c r="C8231" s="38">
        <v>-57.832529370000003</v>
      </c>
      <c r="D8231" s="38">
        <v>0.5779229998588562</v>
      </c>
      <c r="E8231" s="38">
        <v>0.57823181833539694</v>
      </c>
      <c r="F8231" s="38">
        <v>45.454545454545453</v>
      </c>
    </row>
    <row r="8232" spans="1:6" x14ac:dyDescent="0.35">
      <c r="A8232" s="37" t="s">
        <v>12336</v>
      </c>
      <c r="B8232" s="38">
        <v>-34.881029089999998</v>
      </c>
      <c r="C8232" s="38">
        <v>-57.869796770000001</v>
      </c>
      <c r="D8232" s="38">
        <v>0.40067940950393682</v>
      </c>
      <c r="E8232" s="38">
        <v>0.4258830893684078</v>
      </c>
      <c r="F8232" s="38">
        <v>67.082294264339154</v>
      </c>
    </row>
    <row r="8233" spans="1:6" x14ac:dyDescent="0.35">
      <c r="A8233" s="37" t="s">
        <v>12337</v>
      </c>
      <c r="B8233" s="38">
        <v>-34.877750589999998</v>
      </c>
      <c r="C8233" s="38">
        <v>-57.847980010000001</v>
      </c>
      <c r="D8233" s="38">
        <v>0.40897753834724432</v>
      </c>
      <c r="E8233" s="38">
        <v>0.42461090105952642</v>
      </c>
      <c r="F8233" s="38">
        <v>37.243401759530791</v>
      </c>
    </row>
    <row r="8234" spans="1:6" x14ac:dyDescent="0.35">
      <c r="A8234" s="37" t="s">
        <v>12338</v>
      </c>
      <c r="B8234" s="38">
        <v>-34.889481459999999</v>
      </c>
      <c r="C8234" s="38">
        <v>-57.906287929999998</v>
      </c>
      <c r="D8234" s="38">
        <v>0.52979820966720581</v>
      </c>
      <c r="E8234" s="38">
        <v>0.54632226652220672</v>
      </c>
      <c r="F8234" s="38">
        <v>62.043795620437962</v>
      </c>
    </row>
    <row r="8235" spans="1:6" x14ac:dyDescent="0.35">
      <c r="A8235" s="37" t="s">
        <v>12339</v>
      </c>
      <c r="B8235" s="38">
        <v>-34.957769679999998</v>
      </c>
      <c r="C8235" s="38">
        <v>-57.81779366</v>
      </c>
      <c r="D8235" s="38">
        <v>0.57933509349822998</v>
      </c>
      <c r="E8235" s="38">
        <v>0.5628817081451416</v>
      </c>
      <c r="F8235" s="38">
        <v>51.327433628318587</v>
      </c>
    </row>
    <row r="8236" spans="1:6" x14ac:dyDescent="0.35">
      <c r="A8236" s="37" t="s">
        <v>12340</v>
      </c>
      <c r="B8236" s="38">
        <v>-34.883726809999999</v>
      </c>
      <c r="C8236" s="38">
        <v>-57.89009729</v>
      </c>
      <c r="D8236" s="38">
        <v>0.45313510298728937</v>
      </c>
      <c r="E8236" s="38">
        <v>0.4603618853970578</v>
      </c>
      <c r="F8236" s="38">
        <v>64.197530864197532</v>
      </c>
    </row>
    <row r="8237" spans="1:6" x14ac:dyDescent="0.35">
      <c r="A8237" s="37" t="s">
        <v>12341</v>
      </c>
      <c r="B8237" s="38">
        <v>-34.87643293</v>
      </c>
      <c r="C8237" s="38">
        <v>-57.856102569999997</v>
      </c>
      <c r="D8237" s="38">
        <v>0.48984703421592712</v>
      </c>
      <c r="E8237" s="38">
        <v>0.50383668061759734</v>
      </c>
      <c r="F8237" s="38">
        <v>49.782608695652172</v>
      </c>
    </row>
    <row r="8238" spans="1:6" x14ac:dyDescent="0.35">
      <c r="A8238" s="37" t="s">
        <v>12342</v>
      </c>
      <c r="B8238" s="38">
        <v>-34.927584090000003</v>
      </c>
      <c r="C8238" s="38">
        <v>-57.76221323</v>
      </c>
      <c r="D8238" s="38">
        <v>0.58633530139923096</v>
      </c>
      <c r="E8238" s="38">
        <v>0.58949390681166403</v>
      </c>
      <c r="F8238" s="38">
        <v>26.785714285714285</v>
      </c>
    </row>
    <row r="8239" spans="1:6" x14ac:dyDescent="0.35">
      <c r="A8239" s="37" t="s">
        <v>12343</v>
      </c>
      <c r="B8239" s="38">
        <v>-34.923964300000002</v>
      </c>
      <c r="C8239" s="38">
        <v>-57.904281640000001</v>
      </c>
      <c r="D8239" s="38">
        <v>0.5122830867767334</v>
      </c>
      <c r="E8239" s="38">
        <v>0.57247814692948995</v>
      </c>
      <c r="F8239" s="38">
        <v>64.146868250539953</v>
      </c>
    </row>
    <row r="8240" spans="1:6" x14ac:dyDescent="0.35">
      <c r="A8240" s="37" t="s">
        <v>12344</v>
      </c>
      <c r="B8240" s="38">
        <v>-34.923026470000003</v>
      </c>
      <c r="C8240" s="38">
        <v>-57.904596410000003</v>
      </c>
      <c r="D8240" s="38">
        <v>0.57156479358673096</v>
      </c>
      <c r="E8240" s="38">
        <v>0.60130103214367014</v>
      </c>
      <c r="F8240" s="38"/>
    </row>
    <row r="8241" spans="1:6" x14ac:dyDescent="0.35">
      <c r="A8241" s="37" t="s">
        <v>12345</v>
      </c>
      <c r="B8241" s="38">
        <v>-34.866599409999999</v>
      </c>
      <c r="C8241" s="38">
        <v>-57.879958960000003</v>
      </c>
      <c r="D8241" s="38">
        <v>0.47266387939453119</v>
      </c>
      <c r="E8241" s="38">
        <v>0.3746163687995962</v>
      </c>
      <c r="F8241" s="38"/>
    </row>
    <row r="8242" spans="1:6" x14ac:dyDescent="0.35">
      <c r="A8242" s="37" t="s">
        <v>12346</v>
      </c>
      <c r="B8242" s="38">
        <v>-34.874056359999997</v>
      </c>
      <c r="C8242" s="38">
        <v>-57.868853710000003</v>
      </c>
      <c r="D8242" s="38">
        <v>0.20840360224246979</v>
      </c>
      <c r="E8242" s="38">
        <v>0.2384768510992463</v>
      </c>
      <c r="F8242" s="38"/>
    </row>
    <row r="8243" spans="1:6" x14ac:dyDescent="0.35">
      <c r="A8243" s="37" t="s">
        <v>12347</v>
      </c>
      <c r="B8243" s="38">
        <v>-34.889709439999997</v>
      </c>
      <c r="C8243" s="38">
        <v>-57.899798050000001</v>
      </c>
      <c r="D8243" s="38">
        <v>0.53756517171859741</v>
      </c>
      <c r="E8243" s="38">
        <v>0.57804873666247802</v>
      </c>
      <c r="F8243" s="38"/>
    </row>
    <row r="8244" spans="1:6" x14ac:dyDescent="0.35">
      <c r="A8244" s="37" t="s">
        <v>12348</v>
      </c>
      <c r="B8244" s="38">
        <v>-34.9070179</v>
      </c>
      <c r="C8244" s="38">
        <v>-57.921767950000003</v>
      </c>
      <c r="D8244" s="38">
        <v>0.56010210514068604</v>
      </c>
      <c r="E8244" s="38">
        <v>0.54667347991788706</v>
      </c>
      <c r="F8244" s="38"/>
    </row>
    <row r="8245" spans="1:6" x14ac:dyDescent="0.35">
      <c r="A8245" s="37" t="s">
        <v>12349</v>
      </c>
      <c r="B8245" s="38">
        <v>-34.860406470000001</v>
      </c>
      <c r="C8245" s="38">
        <v>-57.906167420000003</v>
      </c>
      <c r="D8245" s="38">
        <v>0.22490337491035459</v>
      </c>
      <c r="E8245" s="38">
        <v>0.22892373961371351</v>
      </c>
      <c r="F8245" s="38"/>
    </row>
    <row r="8246" spans="1:6" x14ac:dyDescent="0.35">
      <c r="A8246" s="37" t="s">
        <v>2591</v>
      </c>
      <c r="B8246" s="38">
        <v>-34.838202969999998</v>
      </c>
      <c r="C8246" s="38">
        <v>-57.943086999999998</v>
      </c>
      <c r="D8246" s="38">
        <v>0.84721577167510986</v>
      </c>
      <c r="E8246" s="38">
        <v>0.84329395161734688</v>
      </c>
      <c r="F8246" s="38"/>
    </row>
    <row r="8247" spans="1:6" x14ac:dyDescent="0.35">
      <c r="A8247" s="37" t="s">
        <v>2592</v>
      </c>
      <c r="B8247" s="38">
        <v>-34.856854060000003</v>
      </c>
      <c r="C8247" s="38">
        <v>-57.9049561</v>
      </c>
      <c r="D8247" s="38">
        <v>0.33474317193031311</v>
      </c>
      <c r="E8247" s="38">
        <v>0.31932358322916798</v>
      </c>
      <c r="F8247" s="38"/>
    </row>
    <row r="8248" spans="1:6" x14ac:dyDescent="0.35">
      <c r="A8248" s="37" t="s">
        <v>2593</v>
      </c>
      <c r="B8248" s="38">
        <v>-34.855466960000001</v>
      </c>
      <c r="C8248" s="38">
        <v>-57.9225396</v>
      </c>
      <c r="D8248" s="38">
        <v>0.5362861156463623</v>
      </c>
      <c r="E8248" s="38">
        <v>0.47164688690712581</v>
      </c>
      <c r="F8248" s="38"/>
    </row>
    <row r="8249" spans="1:6" x14ac:dyDescent="0.35">
      <c r="A8249" s="37" t="s">
        <v>2595</v>
      </c>
      <c r="B8249" s="38">
        <v>-34.869987279999997</v>
      </c>
      <c r="C8249" s="38">
        <v>-57.911221300000001</v>
      </c>
      <c r="D8249" s="38">
        <v>0.48548910021781921</v>
      </c>
      <c r="E8249" s="38">
        <v>0.48631929899706983</v>
      </c>
      <c r="F8249" s="38"/>
    </row>
    <row r="8250" spans="1:6" x14ac:dyDescent="0.35">
      <c r="A8250" s="37" t="s">
        <v>2594</v>
      </c>
      <c r="B8250" s="38">
        <v>-34.864776800000001</v>
      </c>
      <c r="C8250" s="38">
        <v>-57.900208069999998</v>
      </c>
      <c r="D8250" s="38">
        <v>0.38423621654510498</v>
      </c>
      <c r="E8250" s="38">
        <v>0.35318576524386541</v>
      </c>
      <c r="F8250" s="38"/>
    </row>
    <row r="8251" spans="1:6" x14ac:dyDescent="0.35">
      <c r="A8251" s="37" t="s">
        <v>850</v>
      </c>
      <c r="B8251" s="38">
        <v>-34.9391721</v>
      </c>
      <c r="C8251" s="38">
        <v>-58.262710380000001</v>
      </c>
      <c r="D8251" s="38">
        <v>0.75733387470245361</v>
      </c>
      <c r="E8251" s="38">
        <v>0.74482410483890105</v>
      </c>
      <c r="F8251" s="38"/>
    </row>
    <row r="8252" spans="1:6" x14ac:dyDescent="0.35">
      <c r="A8252" s="37" t="s">
        <v>12350</v>
      </c>
      <c r="B8252" s="38">
        <v>-34.854621250000001</v>
      </c>
      <c r="C8252" s="38">
        <v>-57.910065400000001</v>
      </c>
      <c r="D8252" s="38">
        <v>0.30045425891876221</v>
      </c>
      <c r="E8252" s="38">
        <v>0.31973120805464289</v>
      </c>
      <c r="F8252" s="38">
        <v>13.793103448275861</v>
      </c>
    </row>
    <row r="8253" spans="1:6" x14ac:dyDescent="0.35">
      <c r="A8253" s="37" t="s">
        <v>12351</v>
      </c>
      <c r="B8253" s="38">
        <v>-34.870091530000003</v>
      </c>
      <c r="C8253" s="38">
        <v>-57.911295189999997</v>
      </c>
      <c r="D8253" s="38">
        <v>0.48548910021781921</v>
      </c>
      <c r="E8253" s="38">
        <v>0.48924623792235922</v>
      </c>
      <c r="F8253" s="38"/>
    </row>
    <row r="8254" spans="1:6" x14ac:dyDescent="0.35">
      <c r="A8254" s="37" t="s">
        <v>12352</v>
      </c>
      <c r="B8254" s="38">
        <v>-34.854724240000003</v>
      </c>
      <c r="C8254" s="38">
        <v>-57.91329923</v>
      </c>
      <c r="D8254" s="38">
        <v>0.31522533297538757</v>
      </c>
      <c r="E8254" s="38">
        <v>0.28488666564226151</v>
      </c>
      <c r="F8254" s="38"/>
    </row>
    <row r="8255" spans="1:6" x14ac:dyDescent="0.35">
      <c r="A8255" s="37" t="s">
        <v>12353</v>
      </c>
      <c r="B8255" s="38">
        <v>-34.854510869999999</v>
      </c>
      <c r="C8255" s="38">
        <v>-57.913566529999997</v>
      </c>
      <c r="D8255" s="38">
        <v>0.31522533297538757</v>
      </c>
      <c r="E8255" s="38">
        <v>0.28625031443018661</v>
      </c>
      <c r="F8255" s="38">
        <v>34.254143646408842</v>
      </c>
    </row>
    <row r="8256" spans="1:6" x14ac:dyDescent="0.35">
      <c r="A8256" s="37" t="s">
        <v>12354</v>
      </c>
      <c r="B8256" s="38">
        <v>-34.864756380000003</v>
      </c>
      <c r="C8256" s="38">
        <v>-57.906042640000003</v>
      </c>
      <c r="D8256" s="38">
        <v>0.24933202564716339</v>
      </c>
      <c r="E8256" s="38">
        <v>0.24306781825266391</v>
      </c>
      <c r="F8256" s="38">
        <v>28.75816993464052</v>
      </c>
    </row>
    <row r="8257" spans="1:6" x14ac:dyDescent="0.35">
      <c r="A8257" s="37" t="s">
        <v>12355</v>
      </c>
      <c r="B8257" s="38">
        <v>-34.895811459999997</v>
      </c>
      <c r="C8257" s="38">
        <v>-57.935338690000002</v>
      </c>
      <c r="D8257" s="38">
        <v>0.5371546745300293</v>
      </c>
      <c r="E8257" s="38">
        <v>0.5359238605750235</v>
      </c>
      <c r="F8257" s="38">
        <v>70.754716981132077</v>
      </c>
    </row>
    <row r="8258" spans="1:6" x14ac:dyDescent="0.35">
      <c r="A8258" s="37" t="s">
        <v>12356</v>
      </c>
      <c r="B8258" s="38">
        <v>-34.883883609999998</v>
      </c>
      <c r="C8258" s="38">
        <v>-57.955864220000002</v>
      </c>
      <c r="D8258" s="38">
        <v>0.55637109279632568</v>
      </c>
      <c r="E8258" s="38">
        <v>0.54799985802835893</v>
      </c>
      <c r="F8258" s="38">
        <v>58.490566037735846</v>
      </c>
    </row>
    <row r="8259" spans="1:6" x14ac:dyDescent="0.35">
      <c r="A8259" s="37" t="s">
        <v>12357</v>
      </c>
      <c r="B8259" s="38">
        <v>-34.814192200000001</v>
      </c>
      <c r="C8259" s="38">
        <v>-57.977709840000003</v>
      </c>
      <c r="D8259" s="38">
        <v>0.58857840299606323</v>
      </c>
      <c r="E8259" s="38">
        <v>0.59033377703867462</v>
      </c>
      <c r="F8259" s="38">
        <v>61.403508771929829</v>
      </c>
    </row>
    <row r="8260" spans="1:6" x14ac:dyDescent="0.35">
      <c r="A8260" s="37" t="s">
        <v>12358</v>
      </c>
      <c r="B8260" s="38">
        <v>-34.861042349999998</v>
      </c>
      <c r="C8260" s="38">
        <v>-57.901156129999997</v>
      </c>
      <c r="D8260" s="38">
        <v>0.31864890456199652</v>
      </c>
      <c r="E8260" s="38">
        <v>0.31588691553554021</v>
      </c>
      <c r="F8260" s="38">
        <v>44.31818181818182</v>
      </c>
    </row>
    <row r="8261" spans="1:6" x14ac:dyDescent="0.35">
      <c r="A8261" s="37" t="s">
        <v>12359</v>
      </c>
      <c r="B8261" s="38">
        <v>-34.855173809999997</v>
      </c>
      <c r="C8261" s="38">
        <v>-57.92211923</v>
      </c>
      <c r="D8261" s="38">
        <v>0.52828609943389893</v>
      </c>
      <c r="E8261" s="38">
        <v>0.4545860733046676</v>
      </c>
      <c r="F8261" s="38">
        <v>53.333333333333336</v>
      </c>
    </row>
    <row r="8262" spans="1:6" x14ac:dyDescent="0.35">
      <c r="A8262" s="37" t="s">
        <v>12360</v>
      </c>
      <c r="B8262" s="38">
        <v>-34.876574470000001</v>
      </c>
      <c r="C8262" s="38">
        <v>-57.915009439999999</v>
      </c>
      <c r="D8262" s="38">
        <v>0.52160584926605225</v>
      </c>
      <c r="E8262" s="38">
        <v>0.52734101301914937</v>
      </c>
      <c r="F8262" s="38">
        <v>55.952380952380956</v>
      </c>
    </row>
    <row r="8263" spans="1:6" x14ac:dyDescent="0.35">
      <c r="A8263" s="37" t="s">
        <v>12361</v>
      </c>
      <c r="B8263" s="38">
        <v>-34.858557750000003</v>
      </c>
      <c r="C8263" s="38">
        <v>-57.896375630000001</v>
      </c>
      <c r="D8263" s="38">
        <v>0.33694401383399958</v>
      </c>
      <c r="E8263" s="38">
        <v>0.33746204172310068</v>
      </c>
      <c r="F8263" s="38">
        <v>24.107142857142858</v>
      </c>
    </row>
    <row r="8264" spans="1:6" x14ac:dyDescent="0.35">
      <c r="A8264" s="37" t="s">
        <v>12362</v>
      </c>
      <c r="B8264" s="38">
        <v>-34.866477170000003</v>
      </c>
      <c r="C8264" s="38">
        <v>-57.915571620000001</v>
      </c>
      <c r="D8264" s="38">
        <v>0.44774168729782099</v>
      </c>
      <c r="E8264" s="38">
        <v>0.44293666933033921</v>
      </c>
      <c r="F8264" s="38">
        <v>44.525547445255476</v>
      </c>
    </row>
    <row r="8265" spans="1:6" x14ac:dyDescent="0.35">
      <c r="A8265" s="37" t="s">
        <v>12363</v>
      </c>
      <c r="B8265" s="38">
        <v>-34.858467699999999</v>
      </c>
      <c r="C8265" s="38">
        <v>-57.917685149999997</v>
      </c>
      <c r="D8265" s="38">
        <v>0.46439266204833979</v>
      </c>
      <c r="E8265" s="38">
        <v>0.37526715728076732</v>
      </c>
      <c r="F8265" s="38">
        <v>41.509433962264154</v>
      </c>
    </row>
    <row r="8266" spans="1:6" x14ac:dyDescent="0.35">
      <c r="A8266" s="37" t="s">
        <v>12364</v>
      </c>
      <c r="B8266" s="38">
        <v>-34.857747600000003</v>
      </c>
      <c r="C8266" s="38">
        <v>-57.913190819999997</v>
      </c>
      <c r="D8266" s="38">
        <v>0.25821384787559509</v>
      </c>
      <c r="E8266" s="38">
        <v>0.24427848583773559</v>
      </c>
      <c r="F8266" s="38">
        <v>25.886524822695034</v>
      </c>
    </row>
    <row r="8267" spans="1:6" x14ac:dyDescent="0.35">
      <c r="A8267" s="37" t="s">
        <v>12365</v>
      </c>
      <c r="B8267" s="38">
        <v>-34.813827699999997</v>
      </c>
      <c r="C8267" s="38">
        <v>-57.978582580000001</v>
      </c>
      <c r="D8267" s="38">
        <v>0.58857840299606323</v>
      </c>
      <c r="E8267" s="38">
        <v>0.59264033351625711</v>
      </c>
      <c r="F8267" s="38">
        <v>42.828685258964143</v>
      </c>
    </row>
    <row r="8268" spans="1:6" x14ac:dyDescent="0.35">
      <c r="A8268" s="37" t="s">
        <v>12366</v>
      </c>
      <c r="B8268" s="38">
        <v>-34.86001426</v>
      </c>
      <c r="C8268" s="38">
        <v>-57.914283050000002</v>
      </c>
      <c r="D8268" s="38">
        <v>0.2369741499423981</v>
      </c>
      <c r="E8268" s="38">
        <v>0.32056022495836822</v>
      </c>
      <c r="F8268" s="38">
        <v>31.147540983606557</v>
      </c>
    </row>
    <row r="8269" spans="1:6" x14ac:dyDescent="0.35">
      <c r="A8269" s="37" t="s">
        <v>12367</v>
      </c>
      <c r="B8269" s="38">
        <v>-34.869926059999997</v>
      </c>
      <c r="C8269" s="38">
        <v>-57.910445699999997</v>
      </c>
      <c r="D8269" s="38">
        <v>0.48548910021781921</v>
      </c>
      <c r="E8269" s="38">
        <v>0.48259395774867803</v>
      </c>
      <c r="F8269" s="38">
        <v>21.223470661672909</v>
      </c>
    </row>
    <row r="8270" spans="1:6" x14ac:dyDescent="0.35">
      <c r="A8270" s="37" t="s">
        <v>12368</v>
      </c>
      <c r="B8270" s="38">
        <v>-34.863550949999997</v>
      </c>
      <c r="C8270" s="38">
        <v>-57.899105179999999</v>
      </c>
      <c r="D8270" s="38">
        <v>0.3782464861869812</v>
      </c>
      <c r="E8270" s="38">
        <v>0.36371732694762088</v>
      </c>
      <c r="F8270" s="38"/>
    </row>
    <row r="8271" spans="1:6" x14ac:dyDescent="0.35">
      <c r="A8271" s="37" t="s">
        <v>12369</v>
      </c>
      <c r="B8271" s="38">
        <v>-34.857970479999999</v>
      </c>
      <c r="C8271" s="38">
        <v>-57.908054839999998</v>
      </c>
      <c r="D8271" s="38">
        <v>0.30016010999679571</v>
      </c>
      <c r="E8271" s="38">
        <v>0.26816966031727041</v>
      </c>
      <c r="F8271" s="38">
        <v>33.031674208144793</v>
      </c>
    </row>
    <row r="8272" spans="1:6" x14ac:dyDescent="0.35">
      <c r="A8272" s="37" t="s">
        <v>12370</v>
      </c>
      <c r="B8272" s="38">
        <v>-34.864826909999998</v>
      </c>
      <c r="C8272" s="38">
        <v>-57.900248830000002</v>
      </c>
      <c r="D8272" s="38">
        <v>0.38423621654510498</v>
      </c>
      <c r="E8272" s="38">
        <v>0.35048131919220882</v>
      </c>
      <c r="F8272" s="38">
        <v>37.740384615384613</v>
      </c>
    </row>
    <row r="8273" spans="1:6" x14ac:dyDescent="0.35">
      <c r="A8273" s="37" t="s">
        <v>12371</v>
      </c>
      <c r="B8273" s="38">
        <v>-34.854723489999998</v>
      </c>
      <c r="C8273" s="38">
        <v>-57.913221790000001</v>
      </c>
      <c r="D8273" s="38">
        <v>0.31522533297538757</v>
      </c>
      <c r="E8273" s="38">
        <v>0.28102565375534272</v>
      </c>
      <c r="F8273" s="38">
        <v>31.493506493506494</v>
      </c>
    </row>
    <row r="8274" spans="1:6" x14ac:dyDescent="0.35">
      <c r="A8274" s="37" t="s">
        <v>12372</v>
      </c>
      <c r="B8274" s="38">
        <v>-34.870003079999996</v>
      </c>
      <c r="C8274" s="38">
        <v>-57.911196889999999</v>
      </c>
      <c r="D8274" s="38">
        <v>0.48548910021781921</v>
      </c>
      <c r="E8274" s="38">
        <v>0.48796378601999851</v>
      </c>
      <c r="F8274" s="38">
        <v>50.819672131147541</v>
      </c>
    </row>
    <row r="8275" spans="1:6" x14ac:dyDescent="0.35">
      <c r="A8275" s="37" t="s">
        <v>12373</v>
      </c>
      <c r="B8275" s="38">
        <v>-34.895474659999998</v>
      </c>
      <c r="C8275" s="38">
        <v>-57.935773939999997</v>
      </c>
      <c r="D8275" s="38">
        <v>0.5371546745300293</v>
      </c>
      <c r="E8275" s="38">
        <v>0.53838892943329286</v>
      </c>
      <c r="F8275" s="38">
        <v>51.602564102564109</v>
      </c>
    </row>
    <row r="8276" spans="1:6" x14ac:dyDescent="0.35">
      <c r="A8276" s="37" t="s">
        <v>12374</v>
      </c>
      <c r="B8276" s="38">
        <v>-34.81495537</v>
      </c>
      <c r="C8276" s="38">
        <v>-57.977331569999997</v>
      </c>
      <c r="D8276" s="38">
        <v>0.58057838678359985</v>
      </c>
      <c r="E8276" s="38">
        <v>0.59227901697158813</v>
      </c>
      <c r="F8276" s="38">
        <v>58.702531645569621</v>
      </c>
    </row>
    <row r="8277" spans="1:6" x14ac:dyDescent="0.35">
      <c r="A8277" s="37" t="s">
        <v>12375</v>
      </c>
      <c r="B8277" s="38">
        <v>-34.8382565</v>
      </c>
      <c r="C8277" s="38">
        <v>-57.943109630000002</v>
      </c>
      <c r="D8277" s="38">
        <v>0.84721577167510986</v>
      </c>
      <c r="E8277" s="38">
        <v>0.84465541066350158</v>
      </c>
      <c r="F8277" s="38">
        <v>65.740740740740748</v>
      </c>
    </row>
    <row r="8278" spans="1:6" x14ac:dyDescent="0.35">
      <c r="A8278" s="37" t="s">
        <v>12376</v>
      </c>
      <c r="B8278" s="38">
        <v>-34.834855580000003</v>
      </c>
      <c r="C8278" s="38">
        <v>-57.881372730000002</v>
      </c>
      <c r="D8278" s="38">
        <v>0.40358683466911321</v>
      </c>
      <c r="E8278" s="38">
        <v>0.41824682695525028</v>
      </c>
      <c r="F8278" s="38">
        <v>25.806451612903224</v>
      </c>
    </row>
    <row r="8279" spans="1:6" x14ac:dyDescent="0.35">
      <c r="A8279" s="37" t="s">
        <v>12377</v>
      </c>
      <c r="B8279" s="38">
        <v>-34.855454309999999</v>
      </c>
      <c r="C8279" s="38">
        <v>-57.922529449999999</v>
      </c>
      <c r="D8279" s="38">
        <v>0.5362861156463623</v>
      </c>
      <c r="E8279" s="38">
        <v>0.47085610193175242</v>
      </c>
      <c r="F8279" s="38">
        <v>50.841750841750844</v>
      </c>
    </row>
    <row r="8280" spans="1:6" x14ac:dyDescent="0.35">
      <c r="A8280" s="37" t="s">
        <v>12378</v>
      </c>
      <c r="B8280" s="38">
        <v>-34.863683530000003</v>
      </c>
      <c r="C8280" s="38">
        <v>-57.917360559999999</v>
      </c>
      <c r="D8280" s="38">
        <v>0.43664166331291199</v>
      </c>
      <c r="E8280" s="38">
        <v>0.43825784777150012</v>
      </c>
      <c r="F8280" s="38">
        <v>45.887445887445885</v>
      </c>
    </row>
    <row r="8281" spans="1:6" x14ac:dyDescent="0.35">
      <c r="A8281" s="37" t="s">
        <v>12379</v>
      </c>
      <c r="B8281" s="38">
        <v>-34.85959089</v>
      </c>
      <c r="C8281" s="38">
        <v>-57.919114129999997</v>
      </c>
      <c r="D8281" s="38">
        <v>0.40608087182044977</v>
      </c>
      <c r="E8281" s="38">
        <v>0.4199257559246487</v>
      </c>
      <c r="F8281" s="38">
        <v>45.147679324894511</v>
      </c>
    </row>
    <row r="8282" spans="1:6" x14ac:dyDescent="0.35">
      <c r="A8282" s="37" t="s">
        <v>12380</v>
      </c>
      <c r="B8282" s="38">
        <v>-34.876942450000001</v>
      </c>
      <c r="C8282" s="38">
        <v>-57.915495909999997</v>
      </c>
      <c r="D8282" s="38">
        <v>0.52160584926605225</v>
      </c>
      <c r="E8282" s="38">
        <v>0.52295410633087158</v>
      </c>
      <c r="F8282" s="38">
        <v>35.507246376811594</v>
      </c>
    </row>
    <row r="8283" spans="1:6" x14ac:dyDescent="0.35">
      <c r="A8283" s="37" t="s">
        <v>12381</v>
      </c>
      <c r="B8283" s="38">
        <v>-34.889647600000004</v>
      </c>
      <c r="C8283" s="38">
        <v>-57.942940999999998</v>
      </c>
      <c r="D8283" s="38">
        <v>0.80445051193237305</v>
      </c>
      <c r="E8283" s="38">
        <v>0.78832765044392761</v>
      </c>
      <c r="F8283" s="38">
        <v>68.965517241379317</v>
      </c>
    </row>
    <row r="8284" spans="1:6" x14ac:dyDescent="0.35">
      <c r="A8284" s="37" t="s">
        <v>12382</v>
      </c>
      <c r="B8284" s="38">
        <v>-34.858645240000001</v>
      </c>
      <c r="C8284" s="38">
        <v>-57.896013770000003</v>
      </c>
      <c r="D8284" s="38">
        <v>0.33411329984664923</v>
      </c>
      <c r="E8284" s="38">
        <v>0.33694842693052801</v>
      </c>
      <c r="F8284" s="38">
        <v>15.66265060240964</v>
      </c>
    </row>
    <row r="8285" spans="1:6" x14ac:dyDescent="0.35">
      <c r="A8285" s="37" t="s">
        <v>12383</v>
      </c>
      <c r="B8285" s="38">
        <v>-34.884369169999999</v>
      </c>
      <c r="C8285" s="38">
        <v>-57.955980519999997</v>
      </c>
      <c r="D8285" s="38">
        <v>0.55637109279632568</v>
      </c>
      <c r="E8285" s="38">
        <v>0.54019574216894206</v>
      </c>
      <c r="F8285" s="38">
        <v>60.150375939849624</v>
      </c>
    </row>
    <row r="8286" spans="1:6" x14ac:dyDescent="0.35">
      <c r="A8286" s="37" t="s">
        <v>12384</v>
      </c>
      <c r="B8286" s="38">
        <v>-34.856829959999999</v>
      </c>
      <c r="C8286" s="38">
        <v>-57.904743289999999</v>
      </c>
      <c r="D8286" s="38">
        <v>0.31946453452110291</v>
      </c>
      <c r="E8286" s="38">
        <v>0.31850245850426812</v>
      </c>
      <c r="F8286" s="38"/>
    </row>
    <row r="8287" spans="1:6" x14ac:dyDescent="0.35">
      <c r="A8287" s="37" t="s">
        <v>12385</v>
      </c>
      <c r="B8287" s="38">
        <v>-34.856853139999998</v>
      </c>
      <c r="C8287" s="38">
        <v>-57.910522909999997</v>
      </c>
      <c r="D8287" s="38">
        <v>0.23380169272422791</v>
      </c>
      <c r="E8287" s="38">
        <v>0.25312125038456268</v>
      </c>
      <c r="F8287" s="38"/>
    </row>
    <row r="8288" spans="1:6" x14ac:dyDescent="0.35">
      <c r="A8288" s="37" t="s">
        <v>12386</v>
      </c>
      <c r="B8288" s="38">
        <v>-34.887374710000003</v>
      </c>
      <c r="C8288" s="38">
        <v>-57.943661239999997</v>
      </c>
      <c r="D8288" s="38">
        <v>0.80445051193237305</v>
      </c>
      <c r="E8288" s="38">
        <v>0.76688438183382934</v>
      </c>
      <c r="F8288" s="38"/>
    </row>
    <row r="8289" spans="1:6" x14ac:dyDescent="0.35">
      <c r="A8289" s="37" t="s">
        <v>12387</v>
      </c>
      <c r="B8289" s="38">
        <v>-34.83885815</v>
      </c>
      <c r="C8289" s="38">
        <v>-57.942182699999996</v>
      </c>
      <c r="D8289" s="38">
        <v>0.84721577167510986</v>
      </c>
      <c r="E8289" s="38">
        <v>0.85172204357205017</v>
      </c>
      <c r="F8289" s="38"/>
    </row>
    <row r="8290" spans="1:6" x14ac:dyDescent="0.35">
      <c r="A8290" s="37" t="s">
        <v>2601</v>
      </c>
      <c r="B8290" s="38">
        <v>-38.344030519999997</v>
      </c>
      <c r="C8290" s="38">
        <v>-59.606164739999997</v>
      </c>
      <c r="D8290" s="38">
        <v>0.2361348420381546</v>
      </c>
      <c r="E8290" s="38">
        <v>0.245338324457407</v>
      </c>
      <c r="F8290" s="38"/>
    </row>
    <row r="8291" spans="1:6" x14ac:dyDescent="0.35">
      <c r="A8291" s="37" t="s">
        <v>12388</v>
      </c>
      <c r="B8291" s="38">
        <v>-38.344452939999996</v>
      </c>
      <c r="C8291" s="38">
        <v>-59.611036480000003</v>
      </c>
      <c r="D8291" s="38">
        <v>0.24064388871192929</v>
      </c>
      <c r="E8291" s="38">
        <v>0.23608554097322321</v>
      </c>
      <c r="F8291" s="38">
        <v>66.666666666666657</v>
      </c>
    </row>
    <row r="8292" spans="1:6" x14ac:dyDescent="0.35">
      <c r="A8292" s="37" t="s">
        <v>12389</v>
      </c>
      <c r="B8292" s="38">
        <v>-38.35002995</v>
      </c>
      <c r="C8292" s="38">
        <v>-59.611384749999999</v>
      </c>
      <c r="D8292" s="38">
        <v>0.30841478705406189</v>
      </c>
      <c r="E8292" s="38">
        <v>0.30144408345222468</v>
      </c>
      <c r="F8292" s="38"/>
    </row>
    <row r="8293" spans="1:6" x14ac:dyDescent="0.35">
      <c r="A8293" s="37" t="s">
        <v>12390</v>
      </c>
      <c r="B8293" s="38">
        <v>-38.347651200000001</v>
      </c>
      <c r="C8293" s="38">
        <v>-59.604221639999999</v>
      </c>
      <c r="D8293" s="38">
        <v>0.28753429651260382</v>
      </c>
      <c r="E8293" s="38">
        <v>0.27434904947876931</v>
      </c>
      <c r="F8293" s="38"/>
    </row>
    <row r="8294" spans="1:6" x14ac:dyDescent="0.35">
      <c r="A8294" s="37" t="s">
        <v>12391</v>
      </c>
      <c r="B8294" s="38">
        <v>-38.35050794</v>
      </c>
      <c r="C8294" s="38">
        <v>-59.599525020000002</v>
      </c>
      <c r="D8294" s="38">
        <v>0.28753429651260382</v>
      </c>
      <c r="E8294" s="38">
        <v>0.28944985803804901</v>
      </c>
      <c r="F8294" s="38">
        <v>20.118343195266274</v>
      </c>
    </row>
    <row r="8295" spans="1:6" x14ac:dyDescent="0.35">
      <c r="A8295" s="37" t="s">
        <v>12392</v>
      </c>
      <c r="B8295" s="38">
        <v>-38.347585440000003</v>
      </c>
      <c r="C8295" s="38">
        <v>-59.621757340000002</v>
      </c>
      <c r="D8295" s="38">
        <v>0.3990199863910675</v>
      </c>
      <c r="E8295" s="38">
        <v>0.37277124631099212</v>
      </c>
      <c r="F8295" s="38">
        <v>32.727272727272727</v>
      </c>
    </row>
    <row r="8296" spans="1:6" x14ac:dyDescent="0.35">
      <c r="A8296" s="37" t="s">
        <v>12393</v>
      </c>
      <c r="B8296" s="38">
        <v>-38.349460739999998</v>
      </c>
      <c r="C8296" s="38">
        <v>-59.608699049999998</v>
      </c>
      <c r="D8296" s="38">
        <v>0.2981221079826355</v>
      </c>
      <c r="E8296" s="38">
        <v>0.27547063011872142</v>
      </c>
      <c r="F8296" s="38">
        <v>23.035230352303522</v>
      </c>
    </row>
    <row r="8297" spans="1:6" x14ac:dyDescent="0.35">
      <c r="A8297" s="37" t="s">
        <v>12394</v>
      </c>
      <c r="B8297" s="38">
        <v>-38.34709685</v>
      </c>
      <c r="C8297" s="38">
        <v>-59.609434800000002</v>
      </c>
      <c r="D8297" s="38">
        <v>0.2464739382266998</v>
      </c>
      <c r="E8297" s="38">
        <v>0.2558011930239828</v>
      </c>
      <c r="F8297" s="38"/>
    </row>
    <row r="8298" spans="1:6" x14ac:dyDescent="0.35">
      <c r="A8298" s="37" t="s">
        <v>12395</v>
      </c>
      <c r="B8298" s="38">
        <v>-38.344040370000002</v>
      </c>
      <c r="C8298" s="38">
        <v>-59.606291919999997</v>
      </c>
      <c r="D8298" s="38">
        <v>0.221549317240715</v>
      </c>
      <c r="E8298" s="38">
        <v>0.245338324457407</v>
      </c>
      <c r="F8298" s="38">
        <v>20.325203252032519</v>
      </c>
    </row>
    <row r="8299" spans="1:6" x14ac:dyDescent="0.35">
      <c r="A8299" s="37" t="s">
        <v>12396</v>
      </c>
      <c r="B8299" s="38">
        <v>-38.346867979999999</v>
      </c>
      <c r="C8299" s="38">
        <v>-59.620639070000003</v>
      </c>
      <c r="D8299" s="38">
        <v>0.3990199863910675</v>
      </c>
      <c r="E8299" s="38">
        <v>0.38763458481649071</v>
      </c>
      <c r="F8299" s="38">
        <v>47.872340425531917</v>
      </c>
    </row>
    <row r="8300" spans="1:6" x14ac:dyDescent="0.35">
      <c r="A8300" s="37" t="s">
        <v>12397</v>
      </c>
      <c r="B8300" s="38">
        <v>-38.303220879999998</v>
      </c>
      <c r="C8300" s="38">
        <v>-59.384770660000001</v>
      </c>
      <c r="D8300" s="38">
        <v>0.41230601072311401</v>
      </c>
      <c r="E8300" s="38">
        <v>0.41230601072311401</v>
      </c>
      <c r="F8300" s="38">
        <v>50</v>
      </c>
    </row>
    <row r="8301" spans="1:6" x14ac:dyDescent="0.35">
      <c r="A8301" s="37" t="s">
        <v>12398</v>
      </c>
      <c r="B8301" s="38">
        <v>-38.648910000000001</v>
      </c>
      <c r="C8301" s="38">
        <v>-59.605231170000003</v>
      </c>
      <c r="D8301" s="38">
        <v>0.37368115782737732</v>
      </c>
      <c r="E8301" s="38">
        <v>0.37368115782737732</v>
      </c>
      <c r="F8301" s="38">
        <v>22.222222222222221</v>
      </c>
    </row>
    <row r="8302" spans="1:6" x14ac:dyDescent="0.35">
      <c r="A8302" s="37" t="s">
        <v>12399</v>
      </c>
      <c r="B8302" s="38">
        <v>-38.17739572</v>
      </c>
      <c r="C8302" s="38">
        <v>-59.431388009999999</v>
      </c>
      <c r="D8302" s="38">
        <v>0.49503090977668762</v>
      </c>
      <c r="E8302" s="38">
        <v>0.49217230159985392</v>
      </c>
      <c r="F8302" s="38">
        <v>33.333333333333329</v>
      </c>
    </row>
    <row r="8303" spans="1:6" x14ac:dyDescent="0.35">
      <c r="A8303" s="37" t="s">
        <v>12400</v>
      </c>
      <c r="B8303" s="38">
        <v>-38.131472109999997</v>
      </c>
      <c r="C8303" s="38">
        <v>-59.645281060000002</v>
      </c>
      <c r="D8303" s="38">
        <v>0.32967296242713928</v>
      </c>
      <c r="E8303" s="38">
        <v>0.32967296242713928</v>
      </c>
      <c r="F8303" s="38">
        <v>66.666666666666657</v>
      </c>
    </row>
    <row r="8304" spans="1:6" x14ac:dyDescent="0.35">
      <c r="A8304" s="37" t="s">
        <v>12401</v>
      </c>
      <c r="B8304" s="38">
        <v>-38.362684479999999</v>
      </c>
      <c r="C8304" s="38">
        <v>-59.793201689999997</v>
      </c>
      <c r="D8304" s="38">
        <v>0.29088252782821661</v>
      </c>
      <c r="E8304" s="38">
        <v>0.27319085763560402</v>
      </c>
      <c r="F8304" s="38">
        <v>18.181818181818183</v>
      </c>
    </row>
    <row r="8305" spans="1:6" x14ac:dyDescent="0.35">
      <c r="A8305" s="37" t="s">
        <v>12402</v>
      </c>
      <c r="B8305" s="38">
        <v>-38.495997080000002</v>
      </c>
      <c r="C8305" s="38">
        <v>-59.789887370000002</v>
      </c>
      <c r="D8305" s="38">
        <v>0.25106027722358698</v>
      </c>
      <c r="E8305" s="38">
        <v>0.25599799247888422</v>
      </c>
      <c r="F8305" s="38">
        <v>0</v>
      </c>
    </row>
    <row r="8306" spans="1:6" x14ac:dyDescent="0.35">
      <c r="A8306" s="37" t="s">
        <v>12403</v>
      </c>
      <c r="B8306" s="38">
        <v>-38.352652749999997</v>
      </c>
      <c r="C8306" s="38">
        <v>-59.60980507</v>
      </c>
      <c r="D8306" s="38">
        <v>0.2981221079826355</v>
      </c>
      <c r="E8306" s="38">
        <v>0.30606179221256358</v>
      </c>
      <c r="F8306" s="38">
        <v>18.88111888111888</v>
      </c>
    </row>
    <row r="8307" spans="1:6" x14ac:dyDescent="0.35">
      <c r="A8307" s="37" t="s">
        <v>12404</v>
      </c>
      <c r="B8307" s="38">
        <v>-38.34883198</v>
      </c>
      <c r="C8307" s="38">
        <v>-59.601730340000003</v>
      </c>
      <c r="D8307" s="38">
        <v>0.28753429651260382</v>
      </c>
      <c r="E8307" s="38">
        <v>0.28811810507967672</v>
      </c>
      <c r="F8307" s="38"/>
    </row>
    <row r="8308" spans="1:6" x14ac:dyDescent="0.35">
      <c r="A8308" s="37" t="s">
        <v>2604</v>
      </c>
      <c r="B8308" s="38">
        <v>-34.39335809</v>
      </c>
      <c r="C8308" s="38">
        <v>-58.822177189999998</v>
      </c>
      <c r="D8308" s="38">
        <v>0</v>
      </c>
      <c r="E8308" s="38">
        <v>0.32966656215263129</v>
      </c>
      <c r="F8308" s="38"/>
    </row>
    <row r="8309" spans="1:6" x14ac:dyDescent="0.35">
      <c r="A8309" s="37" t="s">
        <v>2607</v>
      </c>
      <c r="B8309" s="38">
        <v>-34.385466379999997</v>
      </c>
      <c r="C8309" s="38">
        <v>-58.745202650000003</v>
      </c>
      <c r="D8309" s="38">
        <v>0.42295670509338379</v>
      </c>
      <c r="E8309" s="38">
        <v>0.37730266194085821</v>
      </c>
      <c r="F8309" s="38"/>
    </row>
    <row r="8310" spans="1:6" x14ac:dyDescent="0.35">
      <c r="A8310" s="37" t="s">
        <v>2609</v>
      </c>
      <c r="B8310" s="38">
        <v>-34.348611079999998</v>
      </c>
      <c r="C8310" s="38">
        <v>-58.785778460000003</v>
      </c>
      <c r="D8310" s="38">
        <v>0.27670806646347051</v>
      </c>
      <c r="E8310" s="38">
        <v>0.3104804850913383</v>
      </c>
      <c r="F8310" s="38"/>
    </row>
    <row r="8311" spans="1:6" x14ac:dyDescent="0.35">
      <c r="A8311" s="37" t="s">
        <v>2611</v>
      </c>
      <c r="B8311" s="38">
        <v>-34.333586369999999</v>
      </c>
      <c r="C8311" s="38">
        <v>-58.78305056</v>
      </c>
      <c r="D8311" s="38">
        <v>0.59132182598114014</v>
      </c>
      <c r="E8311" s="38">
        <v>0.53476160584074073</v>
      </c>
      <c r="F8311" s="38"/>
    </row>
    <row r="8312" spans="1:6" x14ac:dyDescent="0.35">
      <c r="A8312" s="37" t="s">
        <v>2612</v>
      </c>
      <c r="B8312" s="38">
        <v>-34.374396750000002</v>
      </c>
      <c r="C8312" s="38">
        <v>-58.827048329999997</v>
      </c>
      <c r="D8312" s="38">
        <v>0.6184726357460022</v>
      </c>
      <c r="E8312" s="38">
        <v>0.62252723848497549</v>
      </c>
      <c r="F8312" s="38"/>
    </row>
    <row r="8313" spans="1:6" x14ac:dyDescent="0.35">
      <c r="A8313" s="37" t="s">
        <v>2614</v>
      </c>
      <c r="B8313" s="38">
        <v>-34.454223470000002</v>
      </c>
      <c r="C8313" s="38">
        <v>-58.736511360000002</v>
      </c>
      <c r="D8313" s="38">
        <v>0.3954237699508667</v>
      </c>
      <c r="E8313" s="38">
        <v>0.37902662037192159</v>
      </c>
      <c r="F8313" s="38"/>
    </row>
    <row r="8314" spans="1:6" x14ac:dyDescent="0.35">
      <c r="A8314" s="37" t="s">
        <v>2616</v>
      </c>
      <c r="B8314" s="38">
        <v>-34.415136439999998</v>
      </c>
      <c r="C8314" s="38">
        <v>-58.767469869999999</v>
      </c>
      <c r="D8314" s="38">
        <v>0.69992029666900635</v>
      </c>
      <c r="E8314" s="38">
        <v>0.63769189930624437</v>
      </c>
      <c r="F8314" s="38"/>
    </row>
    <row r="8315" spans="1:6" x14ac:dyDescent="0.35">
      <c r="A8315" s="37" t="s">
        <v>2618</v>
      </c>
      <c r="B8315" s="38">
        <v>-34.33101302</v>
      </c>
      <c r="C8315" s="38">
        <v>-58.761244079999997</v>
      </c>
      <c r="D8315" s="38">
        <v>0.5005650520324707</v>
      </c>
      <c r="E8315" s="38">
        <v>0.50170273373001495</v>
      </c>
      <c r="F8315" s="38"/>
    </row>
    <row r="8316" spans="1:6" x14ac:dyDescent="0.35">
      <c r="A8316" s="37" t="s">
        <v>2610</v>
      </c>
      <c r="B8316" s="38">
        <v>-34.354317399999999</v>
      </c>
      <c r="C8316" s="38">
        <v>-58.796448439999999</v>
      </c>
      <c r="D8316" s="38">
        <v>0.2436830252408981</v>
      </c>
      <c r="E8316" s="38">
        <v>0.25420845382743412</v>
      </c>
      <c r="F8316" s="38"/>
    </row>
    <row r="8317" spans="1:6" x14ac:dyDescent="0.35">
      <c r="A8317" s="37" t="s">
        <v>2620</v>
      </c>
      <c r="B8317" s="38">
        <v>-34.413584810000003</v>
      </c>
      <c r="C8317" s="38">
        <v>-58.734927839999997</v>
      </c>
      <c r="D8317" s="38">
        <v>0.47695714235305792</v>
      </c>
      <c r="E8317" s="38">
        <v>0.48921669109000099</v>
      </c>
      <c r="F8317" s="38"/>
    </row>
    <row r="8318" spans="1:6" x14ac:dyDescent="0.35">
      <c r="A8318" s="37" t="s">
        <v>2608</v>
      </c>
      <c r="B8318" s="38">
        <v>-34.399804549999999</v>
      </c>
      <c r="C8318" s="38">
        <v>-58.772088689999997</v>
      </c>
      <c r="D8318" s="38">
        <v>0.69398403167724609</v>
      </c>
      <c r="E8318" s="38">
        <v>0.64985018803013694</v>
      </c>
      <c r="F8318" s="38"/>
    </row>
    <row r="8319" spans="1:6" x14ac:dyDescent="0.35">
      <c r="A8319" s="37" t="s">
        <v>2605</v>
      </c>
      <c r="B8319" s="38">
        <v>-34.384927070000003</v>
      </c>
      <c r="C8319" s="38">
        <v>-58.826789269999999</v>
      </c>
      <c r="D8319" s="38">
        <v>0.59307616949081421</v>
      </c>
      <c r="E8319" s="38">
        <v>0.57885989546775818</v>
      </c>
      <c r="F8319" s="38"/>
    </row>
    <row r="8320" spans="1:6" x14ac:dyDescent="0.35">
      <c r="A8320" s="37" t="s">
        <v>2615</v>
      </c>
      <c r="B8320" s="38">
        <v>-34.420867659999999</v>
      </c>
      <c r="C8320" s="38">
        <v>-58.748703919999997</v>
      </c>
      <c r="D8320" s="38">
        <v>0.69910454750061035</v>
      </c>
      <c r="E8320" s="38">
        <v>0.71388307527491923</v>
      </c>
      <c r="F8320" s="38"/>
    </row>
    <row r="8321" spans="1:6" x14ac:dyDescent="0.35">
      <c r="A8321" s="37" t="s">
        <v>12405</v>
      </c>
      <c r="B8321" s="38">
        <v>-34.34738342</v>
      </c>
      <c r="C8321" s="38">
        <v>-58.798491859999999</v>
      </c>
      <c r="D8321" s="38">
        <v>0.35512766242027283</v>
      </c>
      <c r="E8321" s="38">
        <v>0.30796773561409541</v>
      </c>
      <c r="F8321" s="38">
        <v>52.173913043478258</v>
      </c>
    </row>
    <row r="8322" spans="1:6" x14ac:dyDescent="0.35">
      <c r="A8322" s="37" t="s">
        <v>12406</v>
      </c>
      <c r="B8322" s="38">
        <v>-34.396267940000001</v>
      </c>
      <c r="C8322" s="38">
        <v>-58.781739180000002</v>
      </c>
      <c r="D8322" s="38">
        <v>0.75880211591720581</v>
      </c>
      <c r="E8322" s="38">
        <v>0.7675325870513916</v>
      </c>
      <c r="F8322" s="38">
        <v>42.567567567567565</v>
      </c>
    </row>
    <row r="8323" spans="1:6" x14ac:dyDescent="0.35">
      <c r="A8323" s="37" t="s">
        <v>12407</v>
      </c>
      <c r="B8323" s="38">
        <v>-34.35206213</v>
      </c>
      <c r="C8323" s="38">
        <v>-58.799242030000002</v>
      </c>
      <c r="D8323" s="38">
        <v>0.21674990653991699</v>
      </c>
      <c r="E8323" s="38">
        <v>0.25488846442278701</v>
      </c>
      <c r="F8323" s="38"/>
    </row>
    <row r="8324" spans="1:6" x14ac:dyDescent="0.35">
      <c r="A8324" s="37" t="s">
        <v>12408</v>
      </c>
      <c r="B8324" s="38">
        <v>-34.344383720000003</v>
      </c>
      <c r="C8324" s="38">
        <v>-58.793886309999998</v>
      </c>
      <c r="D8324" s="38">
        <v>0.17081062495708471</v>
      </c>
      <c r="E8324" s="38">
        <v>0.25645356376965839</v>
      </c>
      <c r="F8324" s="38"/>
    </row>
    <row r="8325" spans="1:6" x14ac:dyDescent="0.35">
      <c r="A8325" s="37" t="s">
        <v>12409</v>
      </c>
      <c r="B8325" s="38">
        <v>-34.342285789999998</v>
      </c>
      <c r="C8325" s="38">
        <v>-58.793875479999997</v>
      </c>
      <c r="D8325" s="38">
        <v>0.28723856806755071</v>
      </c>
      <c r="E8325" s="38">
        <v>0.32400019184963119</v>
      </c>
      <c r="F8325" s="38">
        <v>33.766233766233768</v>
      </c>
    </row>
    <row r="8326" spans="1:6" x14ac:dyDescent="0.35">
      <c r="A8326" s="37" t="s">
        <v>12410</v>
      </c>
      <c r="B8326" s="38">
        <v>-34.325556200000001</v>
      </c>
      <c r="C8326" s="38">
        <v>-58.760612539999997</v>
      </c>
      <c r="D8326" s="38">
        <v>0.54696118831634521</v>
      </c>
      <c r="E8326" s="38">
        <v>0.49663238697930379</v>
      </c>
      <c r="F8326" s="38">
        <v>38.888888888888893</v>
      </c>
    </row>
    <row r="8327" spans="1:6" x14ac:dyDescent="0.35">
      <c r="A8327" s="37" t="s">
        <v>12411</v>
      </c>
      <c r="B8327" s="38">
        <v>-34.388631799999999</v>
      </c>
      <c r="C8327" s="38">
        <v>-58.736289130000003</v>
      </c>
      <c r="D8327" s="38">
        <v>0.25498998165130621</v>
      </c>
      <c r="E8327" s="38">
        <v>0.26327680258287323</v>
      </c>
      <c r="F8327" s="38">
        <v>34.895833333333329</v>
      </c>
    </row>
    <row r="8328" spans="1:6" x14ac:dyDescent="0.35">
      <c r="A8328" s="37" t="s">
        <v>12412</v>
      </c>
      <c r="B8328" s="38">
        <v>-34.417389300000004</v>
      </c>
      <c r="C8328" s="38">
        <v>-58.728831800000002</v>
      </c>
      <c r="D8328" s="38">
        <v>0.35223948955535889</v>
      </c>
      <c r="E8328" s="38">
        <v>0.3570362278393337</v>
      </c>
      <c r="F8328" s="38">
        <v>42.922374429223744</v>
      </c>
    </row>
    <row r="8329" spans="1:6" x14ac:dyDescent="0.35">
      <c r="A8329" s="37" t="s">
        <v>12413</v>
      </c>
      <c r="B8329" s="38">
        <v>-34.391479220000001</v>
      </c>
      <c r="C8329" s="38">
        <v>-58.746584179999999</v>
      </c>
      <c r="D8329" s="38">
        <v>0.4668785035610199</v>
      </c>
      <c r="E8329" s="38">
        <v>0.46182210586572953</v>
      </c>
      <c r="F8329" s="38">
        <v>45.890410958904113</v>
      </c>
    </row>
    <row r="8330" spans="1:6" x14ac:dyDescent="0.35">
      <c r="A8330" s="37" t="s">
        <v>12414</v>
      </c>
      <c r="B8330" s="38">
        <v>-34.453724870000002</v>
      </c>
      <c r="C8330" s="38">
        <v>-58.7365852</v>
      </c>
      <c r="D8330" s="38">
        <v>0.3954237699508667</v>
      </c>
      <c r="E8330" s="38">
        <v>0.36797137519246648</v>
      </c>
      <c r="F8330" s="38">
        <v>44.078947368421048</v>
      </c>
    </row>
    <row r="8331" spans="1:6" x14ac:dyDescent="0.35">
      <c r="A8331" s="37" t="s">
        <v>12415</v>
      </c>
      <c r="B8331" s="38">
        <v>-34.315831529999997</v>
      </c>
      <c r="C8331" s="38">
        <v>-58.814130460000001</v>
      </c>
      <c r="D8331" s="38">
        <v>0.43797308206558228</v>
      </c>
      <c r="E8331" s="38">
        <v>0.46654838967967682</v>
      </c>
      <c r="F8331" s="38">
        <v>75</v>
      </c>
    </row>
    <row r="8332" spans="1:6" x14ac:dyDescent="0.35">
      <c r="A8332" s="37" t="s">
        <v>12416</v>
      </c>
      <c r="B8332" s="38">
        <v>-34.329925860000003</v>
      </c>
      <c r="C8332" s="38">
        <v>-58.779899710000002</v>
      </c>
      <c r="D8332" s="38">
        <v>0.55528378486633301</v>
      </c>
      <c r="E8332" s="38">
        <v>0.52396213773049805</v>
      </c>
      <c r="F8332" s="38">
        <v>47.204968944099377</v>
      </c>
    </row>
    <row r="8333" spans="1:6" x14ac:dyDescent="0.35">
      <c r="A8333" s="37" t="s">
        <v>12417</v>
      </c>
      <c r="B8333" s="38">
        <v>-34.406531360000002</v>
      </c>
      <c r="C8333" s="38">
        <v>-58.735462830000003</v>
      </c>
      <c r="D8333" s="38">
        <v>0.65047842264175415</v>
      </c>
      <c r="E8333" s="38">
        <v>0.60697000135074963</v>
      </c>
      <c r="F8333" s="38">
        <v>47.468354430379748</v>
      </c>
    </row>
    <row r="8334" spans="1:6" x14ac:dyDescent="0.35">
      <c r="A8334" s="37" t="s">
        <v>12418</v>
      </c>
      <c r="B8334" s="38">
        <v>-34.378666119999998</v>
      </c>
      <c r="C8334" s="38">
        <v>-58.812908</v>
      </c>
      <c r="D8334" s="38">
        <v>0.66218316555023193</v>
      </c>
      <c r="E8334" s="38">
        <v>0.66281172107247743</v>
      </c>
      <c r="F8334" s="38">
        <v>57.303370786516851</v>
      </c>
    </row>
    <row r="8335" spans="1:6" x14ac:dyDescent="0.35">
      <c r="A8335" s="37" t="s">
        <v>12419</v>
      </c>
      <c r="B8335" s="38">
        <v>-34.40921823</v>
      </c>
      <c r="C8335" s="38">
        <v>-58.743830729999999</v>
      </c>
      <c r="D8335" s="38">
        <v>0.68590492010116577</v>
      </c>
      <c r="E8335" s="38">
        <v>0.69487310100246125</v>
      </c>
      <c r="F8335" s="38">
        <v>54.400000000000006</v>
      </c>
    </row>
    <row r="8336" spans="1:6" x14ac:dyDescent="0.35">
      <c r="A8336" s="37" t="s">
        <v>12420</v>
      </c>
      <c r="B8336" s="38">
        <v>-34.331456250000002</v>
      </c>
      <c r="C8336" s="38">
        <v>-58.75901923</v>
      </c>
      <c r="D8336" s="38">
        <v>0.49651005864143372</v>
      </c>
      <c r="E8336" s="38">
        <v>0.50964584162360749</v>
      </c>
      <c r="F8336" s="38">
        <v>41.666666666666671</v>
      </c>
    </row>
    <row r="8337" spans="1:6" x14ac:dyDescent="0.35">
      <c r="A8337" s="37" t="s">
        <v>12421</v>
      </c>
      <c r="B8337" s="38">
        <v>-34.35497823</v>
      </c>
      <c r="C8337" s="38">
        <v>-58.80592996</v>
      </c>
      <c r="D8337" s="38">
        <v>0.50001305341720581</v>
      </c>
      <c r="E8337" s="38">
        <v>0.46547294290442209</v>
      </c>
      <c r="F8337" s="38">
        <v>46.236559139784944</v>
      </c>
    </row>
    <row r="8338" spans="1:6" x14ac:dyDescent="0.35">
      <c r="A8338" s="37" t="s">
        <v>12422</v>
      </c>
      <c r="B8338" s="38">
        <v>-34.420945349999997</v>
      </c>
      <c r="C8338" s="38">
        <v>-58.749337879999999</v>
      </c>
      <c r="D8338" s="38">
        <v>0.69910454750061035</v>
      </c>
      <c r="E8338" s="38">
        <v>0.72407939088971995</v>
      </c>
      <c r="F8338" s="38">
        <v>41.183574879227052</v>
      </c>
    </row>
    <row r="8339" spans="1:6" x14ac:dyDescent="0.35">
      <c r="A8339" s="37" t="s">
        <v>12423</v>
      </c>
      <c r="B8339" s="38">
        <v>-34.38554371</v>
      </c>
      <c r="C8339" s="38">
        <v>-58.826456469999997</v>
      </c>
      <c r="D8339" s="38">
        <v>0.5597957968711853</v>
      </c>
      <c r="E8339" s="38">
        <v>0.57987465792232085</v>
      </c>
      <c r="F8339" s="38">
        <v>33.684210526315788</v>
      </c>
    </row>
    <row r="8340" spans="1:6" x14ac:dyDescent="0.35">
      <c r="A8340" s="37" t="s">
        <v>12424</v>
      </c>
      <c r="B8340" s="38">
        <v>-34.338006559999997</v>
      </c>
      <c r="C8340" s="38">
        <v>-58.776845690000002</v>
      </c>
      <c r="D8340" s="38">
        <v>0.42502915859222412</v>
      </c>
      <c r="E8340" s="38">
        <v>0.43577758388386828</v>
      </c>
      <c r="F8340" s="38">
        <v>26.438569206842921</v>
      </c>
    </row>
    <row r="8341" spans="1:6" x14ac:dyDescent="0.35">
      <c r="A8341" s="37" t="s">
        <v>12425</v>
      </c>
      <c r="B8341" s="38">
        <v>-34.388097100000003</v>
      </c>
      <c r="C8341" s="38">
        <v>-58.738126350000002</v>
      </c>
      <c r="D8341" s="38">
        <v>0.29826202988624573</v>
      </c>
      <c r="E8341" s="38">
        <v>0.27674152681956421</v>
      </c>
      <c r="F8341" s="38">
        <v>32.009626955475326</v>
      </c>
    </row>
    <row r="8342" spans="1:6" x14ac:dyDescent="0.35">
      <c r="A8342" s="37" t="s">
        <v>12426</v>
      </c>
      <c r="B8342" s="38">
        <v>-34.426419680000002</v>
      </c>
      <c r="C8342" s="38">
        <v>-58.745501320000002</v>
      </c>
      <c r="D8342" s="38">
        <v>0.62205463647842407</v>
      </c>
      <c r="E8342" s="38">
        <v>0.6767585447856358</v>
      </c>
      <c r="F8342" s="38">
        <v>23.360655737704921</v>
      </c>
    </row>
    <row r="8343" spans="1:6" x14ac:dyDescent="0.35">
      <c r="A8343" s="37" t="s">
        <v>12427</v>
      </c>
      <c r="B8343" s="38">
        <v>-34.354441960000003</v>
      </c>
      <c r="C8343" s="38">
        <v>-58.79928365</v>
      </c>
      <c r="D8343" s="38">
        <v>0.31489410996437073</v>
      </c>
      <c r="E8343" s="38">
        <v>0.32023720172318543</v>
      </c>
      <c r="F8343" s="38">
        <v>21.693121693121693</v>
      </c>
    </row>
    <row r="8344" spans="1:6" x14ac:dyDescent="0.35">
      <c r="A8344" s="37" t="s">
        <v>12428</v>
      </c>
      <c r="B8344" s="38">
        <v>-34.455303989999997</v>
      </c>
      <c r="C8344" s="38">
        <v>-58.737789530000001</v>
      </c>
      <c r="D8344" s="38">
        <v>0</v>
      </c>
      <c r="E8344" s="38">
        <v>0.27232513535353869</v>
      </c>
      <c r="F8344" s="38">
        <v>20.252225519287833</v>
      </c>
    </row>
    <row r="8345" spans="1:6" x14ac:dyDescent="0.35">
      <c r="A8345" s="37" t="s">
        <v>12429</v>
      </c>
      <c r="B8345" s="38">
        <v>-34.409731639999997</v>
      </c>
      <c r="C8345" s="38">
        <v>-58.77349564</v>
      </c>
      <c r="D8345" s="38">
        <v>0.58127236366271973</v>
      </c>
      <c r="E8345" s="38">
        <v>0.5932783890101645</v>
      </c>
      <c r="F8345" s="38">
        <v>33.116883116883116</v>
      </c>
    </row>
    <row r="8346" spans="1:6" x14ac:dyDescent="0.35">
      <c r="A8346" s="37" t="s">
        <v>12430</v>
      </c>
      <c r="B8346" s="38">
        <v>-34.354138589999998</v>
      </c>
      <c r="C8346" s="38">
        <v>-58.797787649999997</v>
      </c>
      <c r="D8346" s="38">
        <v>0.238329142332077</v>
      </c>
      <c r="E8346" s="38">
        <v>0.27319651802903733</v>
      </c>
      <c r="F8346" s="38"/>
    </row>
    <row r="8347" spans="1:6" x14ac:dyDescent="0.35">
      <c r="A8347" s="37" t="s">
        <v>12431</v>
      </c>
      <c r="B8347" s="38">
        <v>-34.3539362</v>
      </c>
      <c r="C8347" s="38">
        <v>-58.796827129999997</v>
      </c>
      <c r="D8347" s="38">
        <v>0.23724418878555301</v>
      </c>
      <c r="E8347" s="38">
        <v>0.25098610327050491</v>
      </c>
      <c r="F8347" s="38">
        <v>38.210227272727273</v>
      </c>
    </row>
    <row r="8348" spans="1:6" x14ac:dyDescent="0.35">
      <c r="A8348" s="37" t="s">
        <v>12432</v>
      </c>
      <c r="B8348" s="38">
        <v>-34.344274079999998</v>
      </c>
      <c r="C8348" s="38">
        <v>-58.793808779999999</v>
      </c>
      <c r="D8348" s="38">
        <v>0.17081062495708471</v>
      </c>
      <c r="E8348" s="38">
        <v>0.2535840781296001</v>
      </c>
      <c r="F8348" s="38">
        <v>32.618025751072963</v>
      </c>
    </row>
    <row r="8349" spans="1:6" x14ac:dyDescent="0.35">
      <c r="A8349" s="37" t="s">
        <v>12433</v>
      </c>
      <c r="B8349" s="38">
        <v>-34.32242746</v>
      </c>
      <c r="C8349" s="38">
        <v>-58.85073371</v>
      </c>
      <c r="D8349" s="38">
        <v>0.45669698715209961</v>
      </c>
      <c r="E8349" s="38">
        <v>0.44108125486889399</v>
      </c>
      <c r="F8349" s="38">
        <v>46.119733924611971</v>
      </c>
    </row>
    <row r="8350" spans="1:6" x14ac:dyDescent="0.35">
      <c r="A8350" s="37" t="s">
        <v>12434</v>
      </c>
      <c r="B8350" s="38">
        <v>-34.348473089999999</v>
      </c>
      <c r="C8350" s="38">
        <v>-58.785694739999997</v>
      </c>
      <c r="D8350" s="38">
        <v>0.27670806646347051</v>
      </c>
      <c r="E8350" s="38">
        <v>0.31300597441823858</v>
      </c>
      <c r="F8350" s="38">
        <v>45.384615384615387</v>
      </c>
    </row>
    <row r="8351" spans="1:6" x14ac:dyDescent="0.35">
      <c r="A8351" s="37" t="s">
        <v>12435</v>
      </c>
      <c r="B8351" s="38">
        <v>-34.420073049999999</v>
      </c>
      <c r="C8351" s="38">
        <v>-58.73079422</v>
      </c>
      <c r="D8351" s="38">
        <v>0.36534857749938959</v>
      </c>
      <c r="E8351" s="38">
        <v>0.38002461038137741</v>
      </c>
      <c r="F8351" s="38">
        <v>34.415584415584419</v>
      </c>
    </row>
    <row r="8352" spans="1:6" x14ac:dyDescent="0.35">
      <c r="A8352" s="37" t="s">
        <v>12436</v>
      </c>
      <c r="B8352" s="38">
        <v>-34.384987709999997</v>
      </c>
      <c r="C8352" s="38">
        <v>-58.827166519999999</v>
      </c>
      <c r="D8352" s="38">
        <v>0.59307616949081421</v>
      </c>
      <c r="E8352" s="38">
        <v>0.57889824783479849</v>
      </c>
      <c r="F8352" s="38">
        <v>46.187050359712231</v>
      </c>
    </row>
    <row r="8353" spans="1:6" x14ac:dyDescent="0.35">
      <c r="A8353" s="37" t="s">
        <v>12437</v>
      </c>
      <c r="B8353" s="38">
        <v>-34.321083780000002</v>
      </c>
      <c r="C8353" s="38">
        <v>-58.7648552</v>
      </c>
      <c r="D8353" s="38">
        <v>0.54927349090576172</v>
      </c>
      <c r="E8353" s="38">
        <v>0.50083494728261779</v>
      </c>
      <c r="F8353" s="38">
        <v>42.121684867394691</v>
      </c>
    </row>
    <row r="8354" spans="1:6" x14ac:dyDescent="0.35">
      <c r="A8354" s="37" t="s">
        <v>12438</v>
      </c>
      <c r="B8354" s="38">
        <v>-34.316128599999999</v>
      </c>
      <c r="C8354" s="38">
        <v>-58.814074820000002</v>
      </c>
      <c r="D8354" s="38">
        <v>0.49015095829963679</v>
      </c>
      <c r="E8354" s="38">
        <v>0.46624104844199288</v>
      </c>
      <c r="F8354" s="38">
        <v>49.637681159420289</v>
      </c>
    </row>
    <row r="8355" spans="1:6" x14ac:dyDescent="0.35">
      <c r="A8355" s="37" t="s">
        <v>12439</v>
      </c>
      <c r="B8355" s="38">
        <v>-34.453985430000003</v>
      </c>
      <c r="C8355" s="38">
        <v>-58.736402560000002</v>
      </c>
      <c r="D8355" s="38">
        <v>0.3954237699508667</v>
      </c>
      <c r="E8355" s="38">
        <v>0.37659689742657881</v>
      </c>
      <c r="F8355" s="38">
        <v>38.909541511771991</v>
      </c>
    </row>
    <row r="8356" spans="1:6" x14ac:dyDescent="0.35">
      <c r="A8356" s="37" t="s">
        <v>12440</v>
      </c>
      <c r="B8356" s="38">
        <v>-34.420668769999999</v>
      </c>
      <c r="C8356" s="38">
        <v>-58.748615409999999</v>
      </c>
      <c r="D8356" s="38">
        <v>0.69910454750061035</v>
      </c>
      <c r="E8356" s="38">
        <v>0.7103072194492116</v>
      </c>
      <c r="F8356" s="38">
        <v>57.547169811320757</v>
      </c>
    </row>
    <row r="8357" spans="1:6" x14ac:dyDescent="0.35">
      <c r="A8357" s="37" t="s">
        <v>12441</v>
      </c>
      <c r="B8357" s="38">
        <v>-34.28832783</v>
      </c>
      <c r="C8357" s="38">
        <v>-58.770318889999999</v>
      </c>
      <c r="D8357" s="38">
        <v>0</v>
      </c>
      <c r="E8357" s="38">
        <v>0.11399317600510341</v>
      </c>
      <c r="F8357" s="38">
        <v>50.793650793650791</v>
      </c>
    </row>
    <row r="8358" spans="1:6" x14ac:dyDescent="0.35">
      <c r="A8358" s="37" t="s">
        <v>12442</v>
      </c>
      <c r="B8358" s="38">
        <v>-34.395591140000001</v>
      </c>
      <c r="C8358" s="38">
        <v>-58.753812850000003</v>
      </c>
      <c r="D8358" s="38">
        <v>0.49255988001823431</v>
      </c>
      <c r="E8358" s="38">
        <v>0.4711317676636908</v>
      </c>
      <c r="F8358" s="38">
        <v>53.831417624521073</v>
      </c>
    </row>
    <row r="8359" spans="1:6" x14ac:dyDescent="0.35">
      <c r="A8359" s="37" t="s">
        <v>12443</v>
      </c>
      <c r="B8359" s="38">
        <v>-34.385281880000001</v>
      </c>
      <c r="C8359" s="38">
        <v>-58.745279650000001</v>
      </c>
      <c r="D8359" s="38">
        <v>0.42295670509338379</v>
      </c>
      <c r="E8359" s="38">
        <v>0.37969508767127991</v>
      </c>
      <c r="F8359" s="38">
        <v>36.316472114137483</v>
      </c>
    </row>
    <row r="8360" spans="1:6" x14ac:dyDescent="0.35">
      <c r="A8360" s="37" t="s">
        <v>12444</v>
      </c>
      <c r="B8360" s="38">
        <v>-34.347386489999998</v>
      </c>
      <c r="C8360" s="38">
        <v>-58.8005912</v>
      </c>
      <c r="D8360" s="38">
        <v>0.32788792252540588</v>
      </c>
      <c r="E8360" s="38">
        <v>0.34652608808349161</v>
      </c>
      <c r="F8360" s="38">
        <v>35.495495495495497</v>
      </c>
    </row>
    <row r="8361" spans="1:6" x14ac:dyDescent="0.35">
      <c r="A8361" s="37" t="s">
        <v>12445</v>
      </c>
      <c r="B8361" s="38">
        <v>-34.333676169999997</v>
      </c>
      <c r="C8361" s="38">
        <v>-58.782903990000001</v>
      </c>
      <c r="D8361" s="38">
        <v>0.59132182598114014</v>
      </c>
      <c r="E8361" s="38">
        <v>0.53154208842251038</v>
      </c>
      <c r="F8361" s="38">
        <v>54.752851711026615</v>
      </c>
    </row>
    <row r="8362" spans="1:6" x14ac:dyDescent="0.35">
      <c r="A8362" s="37" t="s">
        <v>12446</v>
      </c>
      <c r="B8362" s="38">
        <v>-34.357086250000002</v>
      </c>
      <c r="C8362" s="38">
        <v>-58.804585510000003</v>
      </c>
      <c r="D8362" s="38">
        <v>0.50181001424789429</v>
      </c>
      <c r="E8362" s="38">
        <v>0.42117905067770112</v>
      </c>
      <c r="F8362" s="38">
        <v>40.476190476190474</v>
      </c>
    </row>
    <row r="8363" spans="1:6" x14ac:dyDescent="0.35">
      <c r="A8363" s="37" t="s">
        <v>12447</v>
      </c>
      <c r="B8363" s="38">
        <v>-34.378925410000001</v>
      </c>
      <c r="C8363" s="38">
        <v>-58.812701339999997</v>
      </c>
      <c r="D8363" s="38">
        <v>0.66218316555023193</v>
      </c>
      <c r="E8363" s="38">
        <v>0.66247196133072317</v>
      </c>
      <c r="F8363" s="38">
        <v>50.279329608938554</v>
      </c>
    </row>
    <row r="8364" spans="1:6" x14ac:dyDescent="0.35">
      <c r="A8364" s="37" t="s">
        <v>12448</v>
      </c>
      <c r="B8364" s="38">
        <v>-34.413629319999998</v>
      </c>
      <c r="C8364" s="38">
        <v>-58.73524458</v>
      </c>
      <c r="D8364" s="38">
        <v>0.50774091482162476</v>
      </c>
      <c r="E8364" s="38">
        <v>0.49106730433071361</v>
      </c>
      <c r="F8364" s="38">
        <v>48.28897338403042</v>
      </c>
    </row>
    <row r="8365" spans="1:6" x14ac:dyDescent="0.35">
      <c r="A8365" s="37" t="s">
        <v>12449</v>
      </c>
      <c r="B8365" s="38">
        <v>-34.430032089999997</v>
      </c>
      <c r="C8365" s="38">
        <v>-58.738650419999999</v>
      </c>
      <c r="D8365" s="38">
        <v>0.50490117073059082</v>
      </c>
      <c r="E8365" s="38">
        <v>0.56697870352688962</v>
      </c>
      <c r="F8365" s="38">
        <v>46.473779385171795</v>
      </c>
    </row>
    <row r="8366" spans="1:6" x14ac:dyDescent="0.35">
      <c r="A8366" s="37" t="s">
        <v>12450</v>
      </c>
      <c r="B8366" s="38">
        <v>-34.338335870000002</v>
      </c>
      <c r="C8366" s="38">
        <v>-58.806797860000003</v>
      </c>
      <c r="D8366" s="38">
        <v>0.68046408891677856</v>
      </c>
      <c r="E8366" s="38">
        <v>0.60498895164993072</v>
      </c>
      <c r="F8366" s="38">
        <v>52.09003215434084</v>
      </c>
    </row>
    <row r="8367" spans="1:6" x14ac:dyDescent="0.35">
      <c r="A8367" s="37" t="s">
        <v>12451</v>
      </c>
      <c r="B8367" s="38">
        <v>-34.39990512</v>
      </c>
      <c r="C8367" s="38">
        <v>-58.777168690000003</v>
      </c>
      <c r="D8367" s="38">
        <v>0.73298639059066772</v>
      </c>
      <c r="E8367" s="38">
        <v>0.73234363292392934</v>
      </c>
      <c r="F8367" s="38">
        <v>68.05845511482255</v>
      </c>
    </row>
    <row r="8368" spans="1:6" x14ac:dyDescent="0.35">
      <c r="A8368" s="37" t="s">
        <v>12452</v>
      </c>
      <c r="B8368" s="38">
        <v>-34.299788790000001</v>
      </c>
      <c r="C8368" s="38">
        <v>-58.721616589999996</v>
      </c>
      <c r="D8368" s="38">
        <v>0.70947957038879395</v>
      </c>
      <c r="E8368" s="38">
        <v>0.67948017249236237</v>
      </c>
      <c r="F8368" s="38">
        <v>43.103448275862064</v>
      </c>
    </row>
    <row r="8369" spans="1:6" x14ac:dyDescent="0.35">
      <c r="A8369" s="37" t="s">
        <v>12453</v>
      </c>
      <c r="B8369" s="38">
        <v>-34.41487515</v>
      </c>
      <c r="C8369" s="38">
        <v>-58.767684170000003</v>
      </c>
      <c r="D8369" s="38">
        <v>0.69992029666900635</v>
      </c>
      <c r="E8369" s="38">
        <v>0.65623624374469125</v>
      </c>
      <c r="F8369" s="38">
        <v>65.424912689173453</v>
      </c>
    </row>
    <row r="8370" spans="1:6" x14ac:dyDescent="0.35">
      <c r="A8370" s="37" t="s">
        <v>12454</v>
      </c>
      <c r="B8370" s="38">
        <v>-34.43501886</v>
      </c>
      <c r="C8370" s="38">
        <v>-58.724082039999999</v>
      </c>
      <c r="D8370" s="38">
        <v>0.58632898330688477</v>
      </c>
      <c r="E8370" s="38">
        <v>0.58259693835232707</v>
      </c>
      <c r="F8370" s="38">
        <v>46.412213740458014</v>
      </c>
    </row>
    <row r="8371" spans="1:6" x14ac:dyDescent="0.35">
      <c r="A8371" s="37" t="s">
        <v>12455</v>
      </c>
      <c r="B8371" s="38">
        <v>-34.399651159999998</v>
      </c>
      <c r="C8371" s="38">
        <v>-58.771926290000003</v>
      </c>
      <c r="D8371" s="38">
        <v>0.68919205665588379</v>
      </c>
      <c r="E8371" s="38">
        <v>0.64012147982915246</v>
      </c>
      <c r="F8371" s="38">
        <v>61.399548532731373</v>
      </c>
    </row>
    <row r="8372" spans="1:6" x14ac:dyDescent="0.35">
      <c r="A8372" s="37" t="s">
        <v>12456</v>
      </c>
      <c r="B8372" s="38">
        <v>-34.388381930000001</v>
      </c>
      <c r="C8372" s="38">
        <v>-58.824437269999997</v>
      </c>
      <c r="D8372" s="38">
        <v>0.64373081922531128</v>
      </c>
      <c r="E8372" s="38">
        <v>0.63533894919060374</v>
      </c>
      <c r="F8372" s="38">
        <v>51.582867783985101</v>
      </c>
    </row>
    <row r="8373" spans="1:6" x14ac:dyDescent="0.35">
      <c r="A8373" s="37" t="s">
        <v>12457</v>
      </c>
      <c r="B8373" s="38">
        <v>-34.409018840000002</v>
      </c>
      <c r="C8373" s="38">
        <v>-58.743468479999997</v>
      </c>
      <c r="D8373" s="38">
        <v>0.68590492010116577</v>
      </c>
      <c r="E8373" s="38">
        <v>0.69154053756168909</v>
      </c>
      <c r="F8373" s="38">
        <v>48.961424332344208</v>
      </c>
    </row>
    <row r="8374" spans="1:6" x14ac:dyDescent="0.35">
      <c r="A8374" s="37" t="s">
        <v>12458</v>
      </c>
      <c r="B8374" s="38">
        <v>-34.355421329999999</v>
      </c>
      <c r="C8374" s="38">
        <v>-58.813684219999999</v>
      </c>
      <c r="D8374" s="38">
        <v>0.58370167016983032</v>
      </c>
      <c r="E8374" s="38">
        <v>0.58554030431283488</v>
      </c>
      <c r="F8374" s="38">
        <v>65.816326530612244</v>
      </c>
    </row>
    <row r="8375" spans="1:6" x14ac:dyDescent="0.35">
      <c r="A8375" s="37" t="s">
        <v>12459</v>
      </c>
      <c r="B8375" s="38">
        <v>-34.367597940000003</v>
      </c>
      <c r="C8375" s="38">
        <v>-58.76162471</v>
      </c>
      <c r="D8375" s="38">
        <v>0.52371972799301147</v>
      </c>
      <c r="E8375" s="38">
        <v>0.37624097381319321</v>
      </c>
      <c r="F8375" s="38">
        <v>59.090909090909093</v>
      </c>
    </row>
    <row r="8376" spans="1:6" x14ac:dyDescent="0.35">
      <c r="A8376" s="37" t="s">
        <v>12460</v>
      </c>
      <c r="B8376" s="38">
        <v>-34.352180529999998</v>
      </c>
      <c r="C8376" s="38">
        <v>-58.802521300000002</v>
      </c>
      <c r="D8376" s="38">
        <v>0.41008058190345759</v>
      </c>
      <c r="E8376" s="38">
        <v>0.38970499372843542</v>
      </c>
      <c r="F8376" s="38"/>
    </row>
    <row r="8377" spans="1:6" x14ac:dyDescent="0.35">
      <c r="A8377" s="37" t="s">
        <v>12461</v>
      </c>
      <c r="B8377" s="38">
        <v>-34.33022742</v>
      </c>
      <c r="C8377" s="38">
        <v>-58.786492559999999</v>
      </c>
      <c r="D8377" s="38">
        <v>0.60525858402252197</v>
      </c>
      <c r="E8377" s="38">
        <v>0.59245928525924685</v>
      </c>
      <c r="F8377" s="38"/>
    </row>
    <row r="8378" spans="1:6" x14ac:dyDescent="0.35">
      <c r="A8378" s="37" t="s">
        <v>12462</v>
      </c>
      <c r="B8378" s="38">
        <v>-34.602581890000003</v>
      </c>
      <c r="C8378" s="38">
        <v>-58.536553589999997</v>
      </c>
      <c r="D8378" s="38">
        <v>0.1208415552973747</v>
      </c>
      <c r="E8378" s="38">
        <v>0.1286553889513016</v>
      </c>
      <c r="F8378" s="38"/>
    </row>
    <row r="8379" spans="1:6" x14ac:dyDescent="0.35">
      <c r="A8379" s="37" t="s">
        <v>2630</v>
      </c>
      <c r="B8379" s="38">
        <v>-34.573374200000003</v>
      </c>
      <c r="C8379" s="38">
        <v>-58.588249429999998</v>
      </c>
      <c r="D8379" s="38">
        <v>0.31224080920219421</v>
      </c>
      <c r="E8379" s="38">
        <v>0.33106322821817902</v>
      </c>
      <c r="F8379" s="38"/>
    </row>
    <row r="8380" spans="1:6" x14ac:dyDescent="0.35">
      <c r="A8380" s="37" t="s">
        <v>2633</v>
      </c>
      <c r="B8380" s="38">
        <v>-34.601327650000002</v>
      </c>
      <c r="C8380" s="38">
        <v>-58.566215790000001</v>
      </c>
      <c r="D8380" s="38">
        <v>0.13420762121677399</v>
      </c>
      <c r="E8380" s="38">
        <v>0.12868268477420011</v>
      </c>
      <c r="F8380" s="38"/>
    </row>
    <row r="8381" spans="1:6" x14ac:dyDescent="0.35">
      <c r="A8381" s="37" t="s">
        <v>2635</v>
      </c>
      <c r="B8381" s="38">
        <v>-34.620417349999997</v>
      </c>
      <c r="C8381" s="38">
        <v>-58.560453160000002</v>
      </c>
      <c r="D8381" s="38">
        <v>0.317869633436203</v>
      </c>
      <c r="E8381" s="38">
        <v>0.36717425783475238</v>
      </c>
      <c r="F8381" s="38"/>
    </row>
    <row r="8382" spans="1:6" x14ac:dyDescent="0.35">
      <c r="A8382" s="37" t="s">
        <v>2636</v>
      </c>
      <c r="B8382" s="38">
        <v>-34.623395969999997</v>
      </c>
      <c r="C8382" s="38">
        <v>-58.541919980000003</v>
      </c>
      <c r="D8382" s="38">
        <v>0.53665649890899658</v>
      </c>
      <c r="E8382" s="38">
        <v>0.54491720348596573</v>
      </c>
      <c r="F8382" s="38"/>
    </row>
    <row r="8383" spans="1:6" x14ac:dyDescent="0.35">
      <c r="A8383" s="37" t="s">
        <v>2638</v>
      </c>
      <c r="B8383" s="38">
        <v>-34.57228843</v>
      </c>
      <c r="C8383" s="38">
        <v>-58.599798229999998</v>
      </c>
      <c r="D8383" s="38">
        <v>0.39093557000160217</v>
      </c>
      <c r="E8383" s="38">
        <v>0.43089106365254048</v>
      </c>
      <c r="F8383" s="38"/>
    </row>
    <row r="8384" spans="1:6" x14ac:dyDescent="0.35">
      <c r="A8384" s="37" t="s">
        <v>2639</v>
      </c>
      <c r="B8384" s="38">
        <v>-34.60476371</v>
      </c>
      <c r="C8384" s="38">
        <v>-58.564137090000003</v>
      </c>
      <c r="D8384" s="38">
        <v>7.3474064469337463E-2</v>
      </c>
      <c r="E8384" s="38">
        <v>0.10085039544436671</v>
      </c>
      <c r="F8384" s="38"/>
    </row>
    <row r="8385" spans="1:6" x14ac:dyDescent="0.35">
      <c r="A8385" s="37" t="s">
        <v>2641</v>
      </c>
      <c r="B8385" s="38">
        <v>-34.566291460000002</v>
      </c>
      <c r="C8385" s="38">
        <v>-58.599282850000002</v>
      </c>
      <c r="D8385" s="38">
        <v>0.45747804641723627</v>
      </c>
      <c r="E8385" s="38">
        <v>0.46287082292531673</v>
      </c>
      <c r="F8385" s="38"/>
    </row>
    <row r="8386" spans="1:6" x14ac:dyDescent="0.35">
      <c r="A8386" s="37" t="s">
        <v>2634</v>
      </c>
      <c r="B8386" s="38">
        <v>-34.606106680000003</v>
      </c>
      <c r="C8386" s="38">
        <v>-58.561660140000001</v>
      </c>
      <c r="D8386" s="38">
        <v>0.17523925006389621</v>
      </c>
      <c r="E8386" s="38">
        <v>0.13539829320813479</v>
      </c>
      <c r="F8386" s="38"/>
    </row>
    <row r="8387" spans="1:6" x14ac:dyDescent="0.35">
      <c r="A8387" s="37" t="s">
        <v>2642</v>
      </c>
      <c r="B8387" s="38">
        <v>-34.559443620000003</v>
      </c>
      <c r="C8387" s="38">
        <v>-58.620392940000002</v>
      </c>
      <c r="D8387" s="38">
        <v>0.72495388984680176</v>
      </c>
      <c r="E8387" s="38">
        <v>0.72269297451586334</v>
      </c>
      <c r="F8387" s="38"/>
    </row>
    <row r="8388" spans="1:6" x14ac:dyDescent="0.35">
      <c r="A8388" s="37" t="s">
        <v>2637</v>
      </c>
      <c r="B8388" s="38">
        <v>-34.622361580000003</v>
      </c>
      <c r="C8388" s="38">
        <v>-58.538217719999999</v>
      </c>
      <c r="D8388" s="38">
        <v>0.54934477806091309</v>
      </c>
      <c r="E8388" s="38">
        <v>0.57142095710780172</v>
      </c>
      <c r="F8388" s="38"/>
    </row>
    <row r="8389" spans="1:6" x14ac:dyDescent="0.35">
      <c r="A8389" s="37" t="s">
        <v>2631</v>
      </c>
      <c r="B8389" s="38">
        <v>-34.58131238</v>
      </c>
      <c r="C8389" s="38">
        <v>-58.599166760000003</v>
      </c>
      <c r="D8389" s="38">
        <v>0.29803895950317377</v>
      </c>
      <c r="E8389" s="38">
        <v>0.32018943915241638</v>
      </c>
      <c r="F8389" s="38"/>
    </row>
    <row r="8390" spans="1:6" x14ac:dyDescent="0.35">
      <c r="A8390" s="37" t="s">
        <v>2645</v>
      </c>
      <c r="B8390" s="38">
        <v>-34.572903199999999</v>
      </c>
      <c r="C8390" s="38">
        <v>-58.615747630000001</v>
      </c>
      <c r="D8390" s="38">
        <v>0.52250015735626221</v>
      </c>
      <c r="E8390" s="38">
        <v>0.53388123078779737</v>
      </c>
      <c r="F8390" s="38"/>
    </row>
    <row r="8391" spans="1:6" x14ac:dyDescent="0.35">
      <c r="A8391" s="37" t="s">
        <v>12463</v>
      </c>
      <c r="B8391" s="38">
        <v>-34.617687879999998</v>
      </c>
      <c r="C8391" s="38">
        <v>-58.556069389999998</v>
      </c>
      <c r="D8391" s="38">
        <v>0.30098488926887512</v>
      </c>
      <c r="E8391" s="38">
        <v>0.29530300441625962</v>
      </c>
      <c r="F8391" s="38">
        <v>35.416666666666671</v>
      </c>
    </row>
    <row r="8392" spans="1:6" x14ac:dyDescent="0.35">
      <c r="A8392" s="37" t="s">
        <v>12464</v>
      </c>
      <c r="B8392" s="38">
        <v>-34.584865520000001</v>
      </c>
      <c r="C8392" s="38">
        <v>-58.582663510000003</v>
      </c>
      <c r="D8392" s="38">
        <v>0.21001324057579041</v>
      </c>
      <c r="E8392" s="38">
        <v>0.18824325005213419</v>
      </c>
      <c r="F8392" s="38">
        <v>15.942028985507244</v>
      </c>
    </row>
    <row r="8393" spans="1:6" x14ac:dyDescent="0.35">
      <c r="A8393" s="37" t="s">
        <v>12465</v>
      </c>
      <c r="B8393" s="38">
        <v>-34.625054929999997</v>
      </c>
      <c r="C8393" s="38">
        <v>-58.566621439999999</v>
      </c>
      <c r="D8393" s="38">
        <v>0.38322031497955322</v>
      </c>
      <c r="E8393" s="38">
        <v>0.39638762401812011</v>
      </c>
      <c r="F8393" s="38">
        <v>36.111111111111107</v>
      </c>
    </row>
    <row r="8394" spans="1:6" x14ac:dyDescent="0.35">
      <c r="A8394" s="37" t="s">
        <v>12466</v>
      </c>
      <c r="B8394" s="38">
        <v>-34.555773350000003</v>
      </c>
      <c r="C8394" s="38">
        <v>-58.61802874</v>
      </c>
      <c r="D8394" s="38">
        <v>0.77022451162338257</v>
      </c>
      <c r="E8394" s="38">
        <v>0.77105932765536833</v>
      </c>
      <c r="F8394" s="38">
        <v>42.857142857142854</v>
      </c>
    </row>
    <row r="8395" spans="1:6" x14ac:dyDescent="0.35">
      <c r="A8395" s="37" t="s">
        <v>12467</v>
      </c>
      <c r="B8395" s="38">
        <v>-34.602091979999997</v>
      </c>
      <c r="C8395" s="38">
        <v>-58.552135100000001</v>
      </c>
      <c r="D8395" s="38">
        <v>0.1187752187252045</v>
      </c>
      <c r="E8395" s="38">
        <v>0.11288888889708019</v>
      </c>
      <c r="F8395" s="38">
        <v>21.641791044776117</v>
      </c>
    </row>
    <row r="8396" spans="1:6" x14ac:dyDescent="0.35">
      <c r="A8396" s="37" t="s">
        <v>12468</v>
      </c>
      <c r="B8396" s="38">
        <v>-34.637957020000002</v>
      </c>
      <c r="C8396" s="38">
        <v>-58.535876190000003</v>
      </c>
      <c r="D8396" s="38">
        <v>0.1794137358665466</v>
      </c>
      <c r="E8396" s="38">
        <v>0.19494737523633079</v>
      </c>
      <c r="F8396" s="38" t="s">
        <v>5130</v>
      </c>
    </row>
    <row r="8397" spans="1:6" x14ac:dyDescent="0.35">
      <c r="A8397" s="37" t="s">
        <v>12469</v>
      </c>
      <c r="B8397" s="38">
        <v>-34.61881623</v>
      </c>
      <c r="C8397" s="38">
        <v>-58.558370850000003</v>
      </c>
      <c r="D8397" s="38">
        <v>0.31154659390449518</v>
      </c>
      <c r="E8397" s="38">
        <v>0.32637268770486122</v>
      </c>
      <c r="F8397" s="38"/>
    </row>
    <row r="8398" spans="1:6" x14ac:dyDescent="0.35">
      <c r="A8398" s="37" t="s">
        <v>12470</v>
      </c>
      <c r="B8398" s="38">
        <v>-34.596190010000001</v>
      </c>
      <c r="C8398" s="38">
        <v>-58.59376116</v>
      </c>
      <c r="D8398" s="38">
        <v>0.11345987021923069</v>
      </c>
      <c r="E8398" s="38">
        <v>0.1152585016356574</v>
      </c>
      <c r="F8398" s="38"/>
    </row>
    <row r="8399" spans="1:6" x14ac:dyDescent="0.35">
      <c r="A8399" s="37" t="s">
        <v>12471</v>
      </c>
      <c r="B8399" s="38">
        <v>-34.615734860000003</v>
      </c>
      <c r="C8399" s="38">
        <v>-58.553935840000001</v>
      </c>
      <c r="D8399" s="38">
        <v>0.2477084398269653</v>
      </c>
      <c r="E8399" s="38">
        <v>0.27095378893944949</v>
      </c>
      <c r="F8399" s="38"/>
    </row>
    <row r="8400" spans="1:6" x14ac:dyDescent="0.35">
      <c r="A8400" s="37" t="s">
        <v>12472</v>
      </c>
      <c r="B8400" s="38">
        <v>-34.601658360000002</v>
      </c>
      <c r="C8400" s="38">
        <v>-58.591799520000002</v>
      </c>
      <c r="D8400" s="38">
        <v>0.1021087467670441</v>
      </c>
      <c r="E8400" s="38">
        <v>9.7282359997431442E-2</v>
      </c>
      <c r="F8400" s="38">
        <v>33.834586466165412</v>
      </c>
    </row>
    <row r="8401" spans="1:6" x14ac:dyDescent="0.35">
      <c r="A8401" s="37" t="s">
        <v>12473</v>
      </c>
      <c r="B8401" s="38">
        <v>-34.603506899999999</v>
      </c>
      <c r="C8401" s="38">
        <v>-58.545228129999998</v>
      </c>
      <c r="D8401" s="38">
        <v>8.6826503276824951E-2</v>
      </c>
      <c r="E8401" s="38">
        <v>0.10208371885724971</v>
      </c>
      <c r="F8401" s="38">
        <v>40.677966101694921</v>
      </c>
    </row>
    <row r="8402" spans="1:6" x14ac:dyDescent="0.35">
      <c r="A8402" s="37" t="s">
        <v>12474</v>
      </c>
      <c r="B8402" s="38">
        <v>-34.602413669999997</v>
      </c>
      <c r="C8402" s="38">
        <v>-58.536327989999997</v>
      </c>
      <c r="D8402" s="38">
        <v>0.1208415552973747</v>
      </c>
      <c r="E8402" s="38">
        <v>0.12860467759045691</v>
      </c>
      <c r="F8402" s="38">
        <v>24.324324324324326</v>
      </c>
    </row>
    <row r="8403" spans="1:6" x14ac:dyDescent="0.35">
      <c r="A8403" s="37" t="s">
        <v>12475</v>
      </c>
      <c r="B8403" s="38">
        <v>-34.583092209999997</v>
      </c>
      <c r="C8403" s="38">
        <v>-58.598079720000001</v>
      </c>
      <c r="D8403" s="38">
        <v>0.28858351707458502</v>
      </c>
      <c r="E8403" s="38">
        <v>0.30168343583742779</v>
      </c>
      <c r="F8403" s="38">
        <v>43.243243243243242</v>
      </c>
    </row>
    <row r="8404" spans="1:6" x14ac:dyDescent="0.35">
      <c r="A8404" s="37" t="s">
        <v>12476</v>
      </c>
      <c r="B8404" s="38">
        <v>-34.617243770000002</v>
      </c>
      <c r="C8404" s="38">
        <v>-58.560072060000003</v>
      </c>
      <c r="D8404" s="38">
        <v>0.26211279630661011</v>
      </c>
      <c r="E8404" s="38">
        <v>0.28655851880709332</v>
      </c>
      <c r="F8404" s="38">
        <v>53.913043478260867</v>
      </c>
    </row>
    <row r="8405" spans="1:6" x14ac:dyDescent="0.35">
      <c r="A8405" s="37" t="s">
        <v>12477</v>
      </c>
      <c r="B8405" s="38">
        <v>-34.617971560000001</v>
      </c>
      <c r="C8405" s="38">
        <v>-58.535012289999997</v>
      </c>
      <c r="D8405" s="38">
        <v>0.59308761358261108</v>
      </c>
      <c r="E8405" s="38">
        <v>0.5401916169758999</v>
      </c>
      <c r="F8405" s="38">
        <v>51.612903225806448</v>
      </c>
    </row>
    <row r="8406" spans="1:6" x14ac:dyDescent="0.35">
      <c r="A8406" s="37" t="s">
        <v>12478</v>
      </c>
      <c r="B8406" s="38">
        <v>-34.5758364</v>
      </c>
      <c r="C8406" s="38">
        <v>-58.591044599999996</v>
      </c>
      <c r="D8406" s="38">
        <v>0.27651295065879822</v>
      </c>
      <c r="E8406" s="38">
        <v>0.28613308072090149</v>
      </c>
      <c r="F8406" s="38">
        <v>40.140845070422536</v>
      </c>
    </row>
    <row r="8407" spans="1:6" x14ac:dyDescent="0.35">
      <c r="A8407" s="37" t="s">
        <v>12479</v>
      </c>
      <c r="B8407" s="38">
        <v>-34.607391980000003</v>
      </c>
      <c r="C8407" s="38">
        <v>-58.529308540000002</v>
      </c>
      <c r="D8407" s="38">
        <v>0.1249055191874504</v>
      </c>
      <c r="E8407" s="38">
        <v>0.15828408280739911</v>
      </c>
      <c r="F8407" s="38">
        <v>18.75</v>
      </c>
    </row>
    <row r="8408" spans="1:6" x14ac:dyDescent="0.35">
      <c r="A8408" s="37" t="s">
        <v>12480</v>
      </c>
      <c r="B8408" s="38">
        <v>-34.626237789999998</v>
      </c>
      <c r="C8408" s="38">
        <v>-58.532669040000002</v>
      </c>
      <c r="D8408" s="38">
        <v>0.32628253102302551</v>
      </c>
      <c r="E8408" s="38">
        <v>0.43846020102500921</v>
      </c>
      <c r="F8408" s="38">
        <v>54.444444444444443</v>
      </c>
    </row>
    <row r="8409" spans="1:6" x14ac:dyDescent="0.35">
      <c r="A8409" s="37" t="s">
        <v>12481</v>
      </c>
      <c r="B8409" s="38">
        <v>-34.599728229999997</v>
      </c>
      <c r="C8409" s="38">
        <v>-58.586190240000001</v>
      </c>
      <c r="D8409" s="38">
        <v>0.1342554688453674</v>
      </c>
      <c r="E8409" s="38">
        <v>0.1310063310359654</v>
      </c>
      <c r="F8409" s="38">
        <v>13.071895424836603</v>
      </c>
    </row>
    <row r="8410" spans="1:6" x14ac:dyDescent="0.35">
      <c r="A8410" s="37" t="s">
        <v>12482</v>
      </c>
      <c r="B8410" s="38">
        <v>-34.595937399999997</v>
      </c>
      <c r="C8410" s="38">
        <v>-58.567921830000003</v>
      </c>
      <c r="D8410" s="38">
        <v>0.18859186768531799</v>
      </c>
      <c r="E8410" s="38">
        <v>0.16251966788580541</v>
      </c>
      <c r="F8410" s="38">
        <v>45.454545454545453</v>
      </c>
    </row>
    <row r="8411" spans="1:6" x14ac:dyDescent="0.35">
      <c r="A8411" s="37" t="s">
        <v>12483</v>
      </c>
      <c r="B8411" s="38">
        <v>-34.643735669999998</v>
      </c>
      <c r="C8411" s="38">
        <v>-58.540848080000004</v>
      </c>
      <c r="D8411" s="38">
        <v>0.31896358728408808</v>
      </c>
      <c r="E8411" s="38">
        <v>0.29965028347391071</v>
      </c>
      <c r="F8411" s="38">
        <v>45.348837209302324</v>
      </c>
    </row>
    <row r="8412" spans="1:6" x14ac:dyDescent="0.35">
      <c r="A8412" s="37" t="s">
        <v>12484</v>
      </c>
      <c r="B8412" s="38">
        <v>-34.62200773</v>
      </c>
      <c r="C8412" s="38">
        <v>-58.538091530000003</v>
      </c>
      <c r="D8412" s="38">
        <v>0.54934477806091309</v>
      </c>
      <c r="E8412" s="38">
        <v>0.58460473400705004</v>
      </c>
      <c r="F8412" s="38">
        <v>57.499999999999993</v>
      </c>
    </row>
    <row r="8413" spans="1:6" x14ac:dyDescent="0.35">
      <c r="A8413" s="37" t="s">
        <v>12485</v>
      </c>
      <c r="B8413" s="38">
        <v>-34.602170950000001</v>
      </c>
      <c r="C8413" s="38">
        <v>-58.553154820000003</v>
      </c>
      <c r="D8413" s="38">
        <v>0.1226902604103088</v>
      </c>
      <c r="E8413" s="38">
        <v>0.1021889922650237</v>
      </c>
      <c r="F8413" s="38">
        <v>24.324324324324326</v>
      </c>
    </row>
    <row r="8414" spans="1:6" x14ac:dyDescent="0.35">
      <c r="A8414" s="37" t="s">
        <v>12486</v>
      </c>
      <c r="B8414" s="38">
        <v>-34.583117289999997</v>
      </c>
      <c r="C8414" s="38">
        <v>-58.589990110000002</v>
      </c>
      <c r="D8414" s="38">
        <v>0.33884567022323608</v>
      </c>
      <c r="E8414" s="38">
        <v>0.27243291157664667</v>
      </c>
      <c r="F8414" s="38">
        <v>42.028985507246375</v>
      </c>
    </row>
    <row r="8415" spans="1:6" x14ac:dyDescent="0.35">
      <c r="A8415" s="37" t="s">
        <v>12487</v>
      </c>
      <c r="B8415" s="38">
        <v>-34.618094190000001</v>
      </c>
      <c r="C8415" s="38">
        <v>-58.555296370000001</v>
      </c>
      <c r="D8415" s="38">
        <v>0.30098488926887512</v>
      </c>
      <c r="E8415" s="38">
        <v>0.3065086230635643</v>
      </c>
      <c r="F8415" s="38">
        <v>60.526315789473685</v>
      </c>
    </row>
    <row r="8416" spans="1:6" x14ac:dyDescent="0.35">
      <c r="A8416" s="37" t="s">
        <v>12488</v>
      </c>
      <c r="B8416" s="38">
        <v>-34.555566509999998</v>
      </c>
      <c r="C8416" s="38">
        <v>-58.617627200000001</v>
      </c>
      <c r="D8416" s="38">
        <v>0.77493381500244141</v>
      </c>
      <c r="E8416" s="38">
        <v>0.7756065758498939</v>
      </c>
      <c r="F8416" s="38">
        <v>64.96350364963503</v>
      </c>
    </row>
    <row r="8417" spans="1:6" x14ac:dyDescent="0.35">
      <c r="A8417" s="37" t="s">
        <v>12489</v>
      </c>
      <c r="B8417" s="38">
        <v>-34.594683660000001</v>
      </c>
      <c r="C8417" s="38">
        <v>-58.552178990000002</v>
      </c>
      <c r="D8417" s="38">
        <v>0.38106364011764532</v>
      </c>
      <c r="E8417" s="38">
        <v>0.30826961145632797</v>
      </c>
      <c r="F8417" s="38">
        <v>35.9375</v>
      </c>
    </row>
    <row r="8418" spans="1:6" x14ac:dyDescent="0.35">
      <c r="A8418" s="37" t="s">
        <v>12490</v>
      </c>
      <c r="B8418" s="38">
        <v>-34.600909799999997</v>
      </c>
      <c r="C8418" s="38">
        <v>-58.527042710000003</v>
      </c>
      <c r="D8418" s="38">
        <v>0.14781199395656591</v>
      </c>
      <c r="E8418" s="38">
        <v>0.14862875392039621</v>
      </c>
      <c r="F8418" s="38">
        <v>36.363636363636367</v>
      </c>
    </row>
    <row r="8419" spans="1:6" x14ac:dyDescent="0.35">
      <c r="A8419" s="37" t="s">
        <v>12491</v>
      </c>
      <c r="B8419" s="38">
        <v>-34.607342420000002</v>
      </c>
      <c r="C8419" s="38">
        <v>-58.58127829</v>
      </c>
      <c r="D8419" s="38">
        <v>0.29637303948402399</v>
      </c>
      <c r="E8419" s="38">
        <v>0.26960135915794892</v>
      </c>
      <c r="F8419" s="38">
        <v>40.625</v>
      </c>
    </row>
    <row r="8420" spans="1:6" x14ac:dyDescent="0.35">
      <c r="A8420" s="37" t="s">
        <v>12492</v>
      </c>
      <c r="B8420" s="38">
        <v>-34.559727070000001</v>
      </c>
      <c r="C8420" s="38">
        <v>-58.620779730000002</v>
      </c>
      <c r="D8420" s="38">
        <v>0.72989356517791748</v>
      </c>
      <c r="E8420" s="38">
        <v>0.72182690269417238</v>
      </c>
      <c r="F8420" s="38">
        <v>58.59375</v>
      </c>
    </row>
    <row r="8421" spans="1:6" x14ac:dyDescent="0.35">
      <c r="A8421" s="37" t="s">
        <v>12493</v>
      </c>
      <c r="B8421" s="38">
        <v>-34.580914370000002</v>
      </c>
      <c r="C8421" s="38">
        <v>-58.59935076</v>
      </c>
      <c r="D8421" s="38">
        <v>0.30205711722373962</v>
      </c>
      <c r="E8421" s="38">
        <v>0.32616237982323287</v>
      </c>
      <c r="F8421" s="38">
        <v>39.316239316239319</v>
      </c>
    </row>
    <row r="8422" spans="1:6" x14ac:dyDescent="0.35">
      <c r="A8422" s="37" t="s">
        <v>12494</v>
      </c>
      <c r="B8422" s="38">
        <v>-34.565841599999999</v>
      </c>
      <c r="C8422" s="38">
        <v>-58.611419939999998</v>
      </c>
      <c r="D8422" s="38">
        <v>0.5352776050567627</v>
      </c>
      <c r="E8422" s="38">
        <v>0.53574810624122615</v>
      </c>
      <c r="F8422" s="38">
        <v>64.743589743589752</v>
      </c>
    </row>
    <row r="8423" spans="1:6" x14ac:dyDescent="0.35">
      <c r="A8423" s="37" t="s">
        <v>12495</v>
      </c>
      <c r="B8423" s="38">
        <v>-34.60120362</v>
      </c>
      <c r="C8423" s="38">
        <v>-58.566158049999999</v>
      </c>
      <c r="D8423" s="38">
        <v>0.13999627530574801</v>
      </c>
      <c r="E8423" s="38">
        <v>0.12621370159290929</v>
      </c>
      <c r="F8423" s="38">
        <v>26.804123711340207</v>
      </c>
    </row>
    <row r="8424" spans="1:6" x14ac:dyDescent="0.35">
      <c r="A8424" s="37" t="s">
        <v>12496</v>
      </c>
      <c r="B8424" s="38">
        <v>-34.585481829999999</v>
      </c>
      <c r="C8424" s="38">
        <v>-58.573723780000002</v>
      </c>
      <c r="D8424" s="38">
        <v>0.1107764840126038</v>
      </c>
      <c r="E8424" s="38">
        <v>0.1768210639848429</v>
      </c>
      <c r="F8424" s="38">
        <v>46.153846153846153</v>
      </c>
    </row>
    <row r="8425" spans="1:6" x14ac:dyDescent="0.35">
      <c r="A8425" s="37" t="s">
        <v>12497</v>
      </c>
      <c r="B8425" s="38">
        <v>-34.613151889999997</v>
      </c>
      <c r="C8425" s="38">
        <v>-58.577088189999998</v>
      </c>
      <c r="D8425" s="38">
        <v>0.33827787637710571</v>
      </c>
      <c r="E8425" s="38">
        <v>0.333945249383514</v>
      </c>
      <c r="F8425" s="38">
        <v>51.648351648351657</v>
      </c>
    </row>
    <row r="8426" spans="1:6" x14ac:dyDescent="0.35">
      <c r="A8426" s="37" t="s">
        <v>12498</v>
      </c>
      <c r="B8426" s="38">
        <v>-34.609805719999997</v>
      </c>
      <c r="C8426" s="38">
        <v>-58.53122063</v>
      </c>
      <c r="D8426" s="38">
        <v>0.1215101704001427</v>
      </c>
      <c r="E8426" s="38">
        <v>0.13652305083500371</v>
      </c>
      <c r="F8426" s="38">
        <v>13.475177304964539</v>
      </c>
    </row>
    <row r="8427" spans="1:6" x14ac:dyDescent="0.35">
      <c r="A8427" s="37" t="s">
        <v>12499</v>
      </c>
      <c r="B8427" s="38">
        <v>-34.601295360000002</v>
      </c>
      <c r="C8427" s="38">
        <v>-58.566178819999998</v>
      </c>
      <c r="D8427" s="38">
        <v>0.13999627530574801</v>
      </c>
      <c r="E8427" s="38">
        <v>0.12868268477420011</v>
      </c>
      <c r="F8427" s="38">
        <v>26.102941176470591</v>
      </c>
    </row>
    <row r="8428" spans="1:6" x14ac:dyDescent="0.35">
      <c r="A8428" s="37" t="s">
        <v>12500</v>
      </c>
      <c r="B8428" s="38">
        <v>-34.59567595</v>
      </c>
      <c r="C8428" s="38">
        <v>-58.593555840000001</v>
      </c>
      <c r="D8428" s="38">
        <v>0.11345987021923069</v>
      </c>
      <c r="E8428" s="38">
        <v>0.1160508002105512</v>
      </c>
      <c r="F8428" s="38">
        <v>27.455919395465994</v>
      </c>
    </row>
    <row r="8429" spans="1:6" x14ac:dyDescent="0.35">
      <c r="A8429" s="37" t="s">
        <v>12501</v>
      </c>
      <c r="B8429" s="38">
        <v>-34.606430699999997</v>
      </c>
      <c r="C8429" s="38">
        <v>-58.565022769999999</v>
      </c>
      <c r="D8429" s="38">
        <v>0.1208626255393028</v>
      </c>
      <c r="E8429" s="38">
        <v>0.14837744021240401</v>
      </c>
      <c r="F8429" s="38">
        <v>28.130360205831906</v>
      </c>
    </row>
    <row r="8430" spans="1:6" x14ac:dyDescent="0.35">
      <c r="A8430" s="37" t="s">
        <v>12502</v>
      </c>
      <c r="B8430" s="38">
        <v>-34.632561099999997</v>
      </c>
      <c r="C8430" s="38">
        <v>-58.535178080000001</v>
      </c>
      <c r="D8430" s="38">
        <v>0.33183002471923828</v>
      </c>
      <c r="E8430" s="38">
        <v>0.34467747062444692</v>
      </c>
      <c r="F8430" s="38">
        <v>38.604651162790695</v>
      </c>
    </row>
    <row r="8431" spans="1:6" x14ac:dyDescent="0.35">
      <c r="A8431" s="37" t="s">
        <v>12503</v>
      </c>
      <c r="B8431" s="38">
        <v>-34.618879579999998</v>
      </c>
      <c r="C8431" s="38">
        <v>-58.533418640000001</v>
      </c>
      <c r="D8431" s="38">
        <v>0.59308761358261108</v>
      </c>
      <c r="E8431" s="38">
        <v>0.60232218727469444</v>
      </c>
      <c r="F8431" s="38">
        <v>41.121495327102799</v>
      </c>
    </row>
    <row r="8432" spans="1:6" x14ac:dyDescent="0.35">
      <c r="A8432" s="37" t="s">
        <v>12504</v>
      </c>
      <c r="B8432" s="38">
        <v>-34.60743575</v>
      </c>
      <c r="C8432" s="38">
        <v>-58.529164989999998</v>
      </c>
      <c r="D8432" s="38">
        <v>0.1633211821317673</v>
      </c>
      <c r="E8432" s="38">
        <v>0.15456004179007299</v>
      </c>
      <c r="F8432" s="38">
        <v>27.848101265822784</v>
      </c>
    </row>
    <row r="8433" spans="1:6" x14ac:dyDescent="0.35">
      <c r="A8433" s="37" t="s">
        <v>12505</v>
      </c>
      <c r="B8433" s="38">
        <v>-34.62334319</v>
      </c>
      <c r="C8433" s="38">
        <v>-58.542112349999996</v>
      </c>
      <c r="D8433" s="38">
        <v>0.62855863571166992</v>
      </c>
      <c r="E8433" s="38">
        <v>0.54695030706269399</v>
      </c>
      <c r="F8433" s="38">
        <v>45.806451612903224</v>
      </c>
    </row>
    <row r="8434" spans="1:6" x14ac:dyDescent="0.35">
      <c r="A8434" s="37" t="s">
        <v>12506</v>
      </c>
      <c r="B8434" s="38">
        <v>-34.605591189999998</v>
      </c>
      <c r="C8434" s="38">
        <v>-58.557436889999998</v>
      </c>
      <c r="D8434" s="38">
        <v>0.12651073932647711</v>
      </c>
      <c r="E8434" s="38">
        <v>0.14347959640953281</v>
      </c>
      <c r="F8434" s="38">
        <v>31.428571428571427</v>
      </c>
    </row>
    <row r="8435" spans="1:6" x14ac:dyDescent="0.35">
      <c r="A8435" s="37" t="s">
        <v>12507</v>
      </c>
      <c r="B8435" s="38">
        <v>-34.565239169999998</v>
      </c>
      <c r="C8435" s="38">
        <v>-58.619779829999999</v>
      </c>
      <c r="D8435" s="38">
        <v>0.53829371929168701</v>
      </c>
      <c r="E8435" s="38">
        <v>0.55479341394761028</v>
      </c>
      <c r="F8435" s="38">
        <v>39.601769911504427</v>
      </c>
    </row>
    <row r="8436" spans="1:6" x14ac:dyDescent="0.35">
      <c r="A8436" s="37" t="s">
        <v>12508</v>
      </c>
      <c r="B8436" s="38">
        <v>-34.566861179999997</v>
      </c>
      <c r="C8436" s="38">
        <v>-58.59840741</v>
      </c>
      <c r="D8436" s="38">
        <v>0.45565474033355707</v>
      </c>
      <c r="E8436" s="38">
        <v>0.45659224375298152</v>
      </c>
      <c r="F8436" s="38">
        <v>33.114323258869909</v>
      </c>
    </row>
    <row r="8437" spans="1:6" x14ac:dyDescent="0.35">
      <c r="A8437" s="37" t="s">
        <v>12509</v>
      </c>
      <c r="B8437" s="38">
        <v>-34.593710360000003</v>
      </c>
      <c r="C8437" s="38">
        <v>-58.55202328</v>
      </c>
      <c r="D8437" s="38">
        <v>0.40665069222450262</v>
      </c>
      <c r="E8437" s="38">
        <v>0.38298843740611471</v>
      </c>
      <c r="F8437" s="38">
        <v>28.731343283582088</v>
      </c>
    </row>
    <row r="8438" spans="1:6" x14ac:dyDescent="0.35">
      <c r="A8438" s="37" t="s">
        <v>12510</v>
      </c>
      <c r="B8438" s="38">
        <v>-34.61849797</v>
      </c>
      <c r="C8438" s="38">
        <v>-58.555321939999999</v>
      </c>
      <c r="D8438" s="38">
        <v>0.30098488926887512</v>
      </c>
      <c r="E8438" s="38">
        <v>0.33703458953548121</v>
      </c>
      <c r="F8438" s="38">
        <v>44.29530201342282</v>
      </c>
    </row>
    <row r="8439" spans="1:6" x14ac:dyDescent="0.35">
      <c r="A8439" s="37" t="s">
        <v>12511</v>
      </c>
      <c r="B8439" s="38">
        <v>-34.603621920000002</v>
      </c>
      <c r="C8439" s="38">
        <v>-58.54621187</v>
      </c>
      <c r="D8439" s="38">
        <v>0.104261226952076</v>
      </c>
      <c r="E8439" s="38">
        <v>0.1046507860484876</v>
      </c>
      <c r="F8439" s="38">
        <v>16.326530612244898</v>
      </c>
    </row>
    <row r="8440" spans="1:6" x14ac:dyDescent="0.35">
      <c r="A8440" s="37" t="s">
        <v>12512</v>
      </c>
      <c r="B8440" s="38">
        <v>-34.589125619999997</v>
      </c>
      <c r="C8440" s="38">
        <v>-58.599140859999999</v>
      </c>
      <c r="D8440" s="38">
        <v>0.16187708079814911</v>
      </c>
      <c r="E8440" s="38">
        <v>0.20534758544281911</v>
      </c>
      <c r="F8440" s="38">
        <v>18.359739049394221</v>
      </c>
    </row>
    <row r="8441" spans="1:6" x14ac:dyDescent="0.35">
      <c r="A8441" s="37" t="s">
        <v>12513</v>
      </c>
      <c r="B8441" s="38">
        <v>-34.558612750000002</v>
      </c>
      <c r="C8441" s="38">
        <v>-58.612338399999999</v>
      </c>
      <c r="D8441" s="38">
        <v>0.71739792823791504</v>
      </c>
      <c r="E8441" s="38">
        <v>0.69708485822928579</v>
      </c>
      <c r="F8441" s="38">
        <v>26.005361930294907</v>
      </c>
    </row>
    <row r="8442" spans="1:6" x14ac:dyDescent="0.35">
      <c r="A8442" s="37" t="s">
        <v>12514</v>
      </c>
      <c r="B8442" s="38">
        <v>-34.622939539999997</v>
      </c>
      <c r="C8442" s="38">
        <v>-58.538756300000003</v>
      </c>
      <c r="D8442" s="38">
        <v>0.54512733221054077</v>
      </c>
      <c r="E8442" s="38">
        <v>0.55372102088049835</v>
      </c>
      <c r="F8442" s="38">
        <v>40.079365079365083</v>
      </c>
    </row>
    <row r="8443" spans="1:6" x14ac:dyDescent="0.35">
      <c r="A8443" s="37" t="s">
        <v>12515</v>
      </c>
      <c r="B8443" s="38">
        <v>-34.601180640000003</v>
      </c>
      <c r="C8443" s="38">
        <v>-58.566336069999998</v>
      </c>
      <c r="D8443" s="38">
        <v>0.13420762121677399</v>
      </c>
      <c r="E8443" s="38">
        <v>0.12948186126978781</v>
      </c>
      <c r="F8443" s="38"/>
    </row>
    <row r="8444" spans="1:6" x14ac:dyDescent="0.35">
      <c r="A8444" s="37" t="s">
        <v>12516</v>
      </c>
      <c r="B8444" s="38">
        <v>-34.60120448</v>
      </c>
      <c r="C8444" s="38">
        <v>-58.566240520000001</v>
      </c>
      <c r="D8444" s="38">
        <v>0.13420762121677399</v>
      </c>
      <c r="E8444" s="38">
        <v>0.12920092894799179</v>
      </c>
      <c r="F8444" s="38">
        <v>34.883720930232556</v>
      </c>
    </row>
    <row r="8445" spans="1:6" x14ac:dyDescent="0.35">
      <c r="A8445" s="37" t="s">
        <v>12517</v>
      </c>
      <c r="B8445" s="38">
        <v>-34.605918950000003</v>
      </c>
      <c r="C8445" s="38">
        <v>-58.557491669999997</v>
      </c>
      <c r="D8445" s="38">
        <v>0.11059153079986569</v>
      </c>
      <c r="E8445" s="38">
        <v>0.1622750716837677</v>
      </c>
      <c r="F8445" s="38">
        <v>42.696629213483142</v>
      </c>
    </row>
    <row r="8446" spans="1:6" x14ac:dyDescent="0.35">
      <c r="A8446" s="37" t="s">
        <v>12518</v>
      </c>
      <c r="B8446" s="38">
        <v>-34.620579460000002</v>
      </c>
      <c r="C8446" s="38">
        <v>-58.536740569999999</v>
      </c>
      <c r="D8446" s="38">
        <v>0.64287728071212769</v>
      </c>
      <c r="E8446" s="38">
        <v>0.6170699991084434</v>
      </c>
      <c r="F8446" s="38">
        <v>66.355140186915889</v>
      </c>
    </row>
    <row r="8447" spans="1:6" x14ac:dyDescent="0.35">
      <c r="A8447" s="37" t="s">
        <v>12519</v>
      </c>
      <c r="B8447" s="38">
        <v>-34.614942710000001</v>
      </c>
      <c r="C8447" s="38">
        <v>-58.565399360000001</v>
      </c>
      <c r="D8447" s="38">
        <v>0.26266217231750488</v>
      </c>
      <c r="E8447" s="38">
        <v>0.26493761233157581</v>
      </c>
      <c r="F8447" s="38">
        <v>54.24528301886793</v>
      </c>
    </row>
    <row r="8448" spans="1:6" x14ac:dyDescent="0.35">
      <c r="A8448" s="37" t="s">
        <v>12520</v>
      </c>
      <c r="B8448" s="38">
        <v>-34.595858810000003</v>
      </c>
      <c r="C8448" s="38">
        <v>-58.567936469999999</v>
      </c>
      <c r="D8448" s="38">
        <v>0.18553851544857031</v>
      </c>
      <c r="E8448" s="38">
        <v>0.16309563541098651</v>
      </c>
      <c r="F8448" s="38">
        <v>36.554621848739494</v>
      </c>
    </row>
    <row r="8449" spans="1:6" x14ac:dyDescent="0.35">
      <c r="A8449" s="37" t="s">
        <v>12521</v>
      </c>
      <c r="B8449" s="38">
        <v>-34.603480060000003</v>
      </c>
      <c r="C8449" s="38">
        <v>-58.544670519999997</v>
      </c>
      <c r="D8449" s="38">
        <v>8.6826503276824951E-2</v>
      </c>
      <c r="E8449" s="38">
        <v>9.9662546689311668E-2</v>
      </c>
      <c r="F8449" s="38">
        <v>38.04347826086957</v>
      </c>
    </row>
    <row r="8450" spans="1:6" x14ac:dyDescent="0.35">
      <c r="A8450" s="37" t="s">
        <v>12522</v>
      </c>
      <c r="B8450" s="38">
        <v>-34.613301499999999</v>
      </c>
      <c r="C8450" s="38">
        <v>-58.577163679999998</v>
      </c>
      <c r="D8450" s="38">
        <v>0.33827787637710571</v>
      </c>
      <c r="E8450" s="38">
        <v>0.33372927851536688</v>
      </c>
      <c r="F8450" s="38">
        <v>46.564885496183209</v>
      </c>
    </row>
    <row r="8451" spans="1:6" x14ac:dyDescent="0.35">
      <c r="A8451" s="37" t="s">
        <v>12523</v>
      </c>
      <c r="B8451" s="38">
        <v>-34.620386340000003</v>
      </c>
      <c r="C8451" s="38">
        <v>-58.560497320000003</v>
      </c>
      <c r="D8451" s="38">
        <v>0.317869633436203</v>
      </c>
      <c r="E8451" s="38">
        <v>0.36717425783475238</v>
      </c>
      <c r="F8451" s="38">
        <v>60.256410256410255</v>
      </c>
    </row>
    <row r="8452" spans="1:6" x14ac:dyDescent="0.35">
      <c r="A8452" s="37" t="s">
        <v>12524</v>
      </c>
      <c r="B8452" s="38">
        <v>-34.607306250000001</v>
      </c>
      <c r="C8452" s="38">
        <v>-58.581205539999999</v>
      </c>
      <c r="D8452" s="38">
        <v>0.29637303948402399</v>
      </c>
      <c r="E8452" s="38">
        <v>0.26850959451662171</v>
      </c>
      <c r="F8452" s="38">
        <v>39.516129032258064</v>
      </c>
    </row>
    <row r="8453" spans="1:6" x14ac:dyDescent="0.35">
      <c r="A8453" s="37" t="s">
        <v>12525</v>
      </c>
      <c r="B8453" s="38">
        <v>-34.619098510000001</v>
      </c>
      <c r="C8453" s="38">
        <v>-58.572855570000002</v>
      </c>
      <c r="D8453" s="38">
        <v>0.49282452464103699</v>
      </c>
      <c r="E8453" s="38">
        <v>0.4980440784145046</v>
      </c>
      <c r="F8453" s="38">
        <v>52.358490566037744</v>
      </c>
    </row>
    <row r="8454" spans="1:6" x14ac:dyDescent="0.35">
      <c r="A8454" s="37" t="s">
        <v>12526</v>
      </c>
      <c r="B8454" s="38">
        <v>-34.606340600000003</v>
      </c>
      <c r="C8454" s="38">
        <v>-58.565024319999999</v>
      </c>
      <c r="D8454" s="38">
        <v>0.1208626255393028</v>
      </c>
      <c r="E8454" s="38">
        <v>0.14460609491382331</v>
      </c>
      <c r="F8454" s="38">
        <v>31.550802139037433</v>
      </c>
    </row>
    <row r="8455" spans="1:6" x14ac:dyDescent="0.35">
      <c r="A8455" s="37" t="s">
        <v>12527</v>
      </c>
      <c r="B8455" s="38">
        <v>-34.623787559999997</v>
      </c>
      <c r="C8455" s="38">
        <v>-58.542173380000001</v>
      </c>
      <c r="D8455" s="38">
        <v>0.62855863571166992</v>
      </c>
      <c r="E8455" s="38">
        <v>0.53612473284876028</v>
      </c>
      <c r="F8455" s="38">
        <v>68</v>
      </c>
    </row>
    <row r="8456" spans="1:6" x14ac:dyDescent="0.35">
      <c r="A8456" s="37" t="s">
        <v>12528</v>
      </c>
      <c r="B8456" s="38">
        <v>-34.593769080000001</v>
      </c>
      <c r="C8456" s="38">
        <v>-58.552091160000003</v>
      </c>
      <c r="D8456" s="38">
        <v>0.41406038403511047</v>
      </c>
      <c r="E8456" s="38">
        <v>0.37785236478636142</v>
      </c>
      <c r="F8456" s="38">
        <v>41.605839416058394</v>
      </c>
    </row>
    <row r="8457" spans="1:6" x14ac:dyDescent="0.35">
      <c r="A8457" s="37" t="s">
        <v>12529</v>
      </c>
      <c r="B8457" s="38">
        <v>-34.614266190000002</v>
      </c>
      <c r="C8457" s="38">
        <v>-58.543846350000003</v>
      </c>
      <c r="D8457" s="38">
        <v>0.26984000205993652</v>
      </c>
      <c r="E8457" s="38">
        <v>0.27816388564450401</v>
      </c>
      <c r="F8457" s="38">
        <v>50</v>
      </c>
    </row>
    <row r="8458" spans="1:6" x14ac:dyDescent="0.35">
      <c r="A8458" s="37" t="s">
        <v>12530</v>
      </c>
      <c r="B8458" s="38">
        <v>-34.587268459999997</v>
      </c>
      <c r="C8458" s="38">
        <v>-58.574425390000002</v>
      </c>
      <c r="D8458" s="38">
        <v>0.1119393408298492</v>
      </c>
      <c r="E8458" s="38">
        <v>0.1128261214808414</v>
      </c>
      <c r="F8458" s="38">
        <v>46.484375</v>
      </c>
    </row>
    <row r="8459" spans="1:6" x14ac:dyDescent="0.35">
      <c r="A8459" s="37" t="s">
        <v>12531</v>
      </c>
      <c r="B8459" s="38">
        <v>-34.59611572</v>
      </c>
      <c r="C8459" s="38">
        <v>-58.593783639999998</v>
      </c>
      <c r="D8459" s="38">
        <v>0.11345987021923069</v>
      </c>
      <c r="E8459" s="38">
        <v>0.11516383682426649</v>
      </c>
      <c r="F8459" s="38">
        <v>35.167464114832534</v>
      </c>
    </row>
    <row r="8460" spans="1:6" x14ac:dyDescent="0.35">
      <c r="A8460" s="37" t="s">
        <v>12532</v>
      </c>
      <c r="B8460" s="38">
        <v>-34.602471199999997</v>
      </c>
      <c r="C8460" s="38">
        <v>-58.53670588</v>
      </c>
      <c r="D8460" s="38">
        <v>0.1208415552973747</v>
      </c>
      <c r="E8460" s="38">
        <v>0.1286553889513016</v>
      </c>
      <c r="F8460" s="38">
        <v>35.789473684210527</v>
      </c>
    </row>
    <row r="8461" spans="1:6" x14ac:dyDescent="0.35">
      <c r="A8461" s="37" t="s">
        <v>12533</v>
      </c>
      <c r="B8461" s="38">
        <v>-34.626866110000002</v>
      </c>
      <c r="C8461" s="38">
        <v>-58.563041060000003</v>
      </c>
      <c r="D8461" s="38">
        <v>0.49252712726593018</v>
      </c>
      <c r="E8461" s="38">
        <v>0.43611662481960489</v>
      </c>
      <c r="F8461" s="38">
        <v>52.159468438538205</v>
      </c>
    </row>
    <row r="8462" spans="1:6" x14ac:dyDescent="0.35">
      <c r="A8462" s="37" t="s">
        <v>12534</v>
      </c>
      <c r="B8462" s="38">
        <v>-34.588310960000001</v>
      </c>
      <c r="C8462" s="38">
        <v>-58.594937979999997</v>
      </c>
      <c r="D8462" s="38">
        <v>0.19127735495567319</v>
      </c>
      <c r="E8462" s="38">
        <v>0.21030881338649329</v>
      </c>
      <c r="F8462" s="38">
        <v>41.891891891891895</v>
      </c>
    </row>
    <row r="8463" spans="1:6" x14ac:dyDescent="0.35">
      <c r="A8463" s="37" t="s">
        <v>12535</v>
      </c>
      <c r="B8463" s="38">
        <v>-34.583320090000001</v>
      </c>
      <c r="C8463" s="38">
        <v>-58.590193259999999</v>
      </c>
      <c r="D8463" s="38">
        <v>0.33884567022323608</v>
      </c>
      <c r="E8463" s="38">
        <v>0.27532506028288289</v>
      </c>
      <c r="F8463" s="38">
        <v>40.229885057471265</v>
      </c>
    </row>
    <row r="8464" spans="1:6" x14ac:dyDescent="0.35">
      <c r="A8464" s="37" t="s">
        <v>12536</v>
      </c>
      <c r="B8464" s="38">
        <v>-34.6187787</v>
      </c>
      <c r="C8464" s="38">
        <v>-58.533246009999999</v>
      </c>
      <c r="D8464" s="38">
        <v>0.59308761358261108</v>
      </c>
      <c r="E8464" s="38">
        <v>0.60247518077041162</v>
      </c>
      <c r="F8464" s="38">
        <v>52.742616033755276</v>
      </c>
    </row>
    <row r="8465" spans="1:6" x14ac:dyDescent="0.35">
      <c r="A8465" s="37" t="s">
        <v>12537</v>
      </c>
      <c r="B8465" s="38">
        <v>-34.58136485</v>
      </c>
      <c r="C8465" s="38">
        <v>-58.58368093</v>
      </c>
      <c r="D8465" s="38">
        <v>0.25657784938812261</v>
      </c>
      <c r="E8465" s="38">
        <v>0.26045432727079132</v>
      </c>
      <c r="F8465" s="38">
        <v>37.5</v>
      </c>
    </row>
    <row r="8466" spans="1:6" x14ac:dyDescent="0.35">
      <c r="A8466" s="37" t="s">
        <v>12538</v>
      </c>
      <c r="B8466" s="38">
        <v>-34.622627819999998</v>
      </c>
      <c r="C8466" s="38">
        <v>-58.550516100000003</v>
      </c>
      <c r="D8466" s="38">
        <v>0.42599204182624822</v>
      </c>
      <c r="E8466" s="38">
        <v>0.4780862164847991</v>
      </c>
      <c r="F8466" s="38">
        <v>75.912408759124077</v>
      </c>
    </row>
    <row r="8467" spans="1:6" x14ac:dyDescent="0.35">
      <c r="A8467" s="37" t="s">
        <v>12539</v>
      </c>
      <c r="B8467" s="38">
        <v>-34.626313680000003</v>
      </c>
      <c r="C8467" s="38">
        <v>-58.532645180000003</v>
      </c>
      <c r="D8467" s="38">
        <v>0.32628253102302551</v>
      </c>
      <c r="E8467" s="38">
        <v>0.42499808839389258</v>
      </c>
      <c r="F8467" s="38">
        <v>59.745762711864401</v>
      </c>
    </row>
    <row r="8468" spans="1:6" x14ac:dyDescent="0.35">
      <c r="A8468" s="37" t="s">
        <v>12540</v>
      </c>
      <c r="B8468" s="38">
        <v>-34.632494119999997</v>
      </c>
      <c r="C8468" s="38">
        <v>-58.535186469999999</v>
      </c>
      <c r="D8468" s="38">
        <v>0.33183002471923828</v>
      </c>
      <c r="E8468" s="38">
        <v>0.34533987335256627</v>
      </c>
      <c r="F8468" s="38">
        <v>66.187050359712231</v>
      </c>
    </row>
    <row r="8469" spans="1:6" x14ac:dyDescent="0.35">
      <c r="A8469" s="37" t="s">
        <v>12541</v>
      </c>
      <c r="B8469" s="38">
        <v>-34.602338430000003</v>
      </c>
      <c r="C8469" s="38">
        <v>-58.593025330000003</v>
      </c>
      <c r="D8469" s="38">
        <v>0.1021087467670441</v>
      </c>
      <c r="E8469" s="38">
        <v>9.6825089109571355E-2</v>
      </c>
      <c r="F8469" s="38">
        <v>23.745173745173744</v>
      </c>
    </row>
    <row r="8470" spans="1:6" x14ac:dyDescent="0.35">
      <c r="A8470" s="37" t="s">
        <v>12542</v>
      </c>
      <c r="B8470" s="38">
        <v>-34.638723640000002</v>
      </c>
      <c r="C8470" s="38">
        <v>-58.542607779999997</v>
      </c>
      <c r="D8470" s="38">
        <v>0.17936825752258301</v>
      </c>
      <c r="E8470" s="38">
        <v>0.18062225991004219</v>
      </c>
      <c r="F8470" s="38">
        <v>44.839857651245552</v>
      </c>
    </row>
    <row r="8471" spans="1:6" x14ac:dyDescent="0.35">
      <c r="A8471" s="37" t="s">
        <v>12543</v>
      </c>
      <c r="B8471" s="38">
        <v>-34.57652435</v>
      </c>
      <c r="C8471" s="38">
        <v>-58.600334119999999</v>
      </c>
      <c r="D8471" s="38">
        <v>0.37620446085929871</v>
      </c>
      <c r="E8471" s="38">
        <v>0.37269649151209239</v>
      </c>
      <c r="F8471" s="38">
        <v>49.892473118279568</v>
      </c>
    </row>
    <row r="8472" spans="1:6" x14ac:dyDescent="0.35">
      <c r="A8472" s="37" t="s">
        <v>12544</v>
      </c>
      <c r="B8472" s="38">
        <v>-34.645370540000002</v>
      </c>
      <c r="C8472" s="38">
        <v>-58.540202460000003</v>
      </c>
      <c r="D8472" s="38">
        <v>0.31732109189033508</v>
      </c>
      <c r="E8472" s="38">
        <v>0.31848837084629961</v>
      </c>
      <c r="F8472" s="38">
        <v>50.785340314136128</v>
      </c>
    </row>
    <row r="8473" spans="1:6" x14ac:dyDescent="0.35">
      <c r="A8473" s="37" t="s">
        <v>12545</v>
      </c>
      <c r="B8473" s="38">
        <v>-34.641801059999999</v>
      </c>
      <c r="C8473" s="38">
        <v>-58.533063800000001</v>
      </c>
      <c r="D8473" s="38">
        <v>0.42288383841514587</v>
      </c>
      <c r="E8473" s="38">
        <v>0.2981404991526353</v>
      </c>
      <c r="F8473" s="38">
        <v>59.016393442622949</v>
      </c>
    </row>
    <row r="8474" spans="1:6" x14ac:dyDescent="0.35">
      <c r="A8474" s="37" t="s">
        <v>12546</v>
      </c>
      <c r="B8474" s="38">
        <v>-34.565038950000002</v>
      </c>
      <c r="C8474" s="38">
        <v>-58.621626339999999</v>
      </c>
      <c r="D8474" s="38">
        <v>0.54750657081604004</v>
      </c>
      <c r="E8474" s="38">
        <v>0.58694685907924882</v>
      </c>
      <c r="F8474" s="38">
        <v>62.658227848101269</v>
      </c>
    </row>
    <row r="8475" spans="1:6" x14ac:dyDescent="0.35">
      <c r="A8475" s="37" t="s">
        <v>12547</v>
      </c>
      <c r="B8475" s="38">
        <v>-34.559315589999997</v>
      </c>
      <c r="C8475" s="38">
        <v>-58.620098560000002</v>
      </c>
      <c r="D8475" s="38">
        <v>0.71949857473373413</v>
      </c>
      <c r="E8475" s="38">
        <v>0.72320645577029175</v>
      </c>
      <c r="F8475" s="38">
        <v>58.656330749354005</v>
      </c>
    </row>
    <row r="8476" spans="1:6" x14ac:dyDescent="0.35">
      <c r="A8476" s="37" t="s">
        <v>12548</v>
      </c>
      <c r="B8476" s="38">
        <v>-34.573095709999997</v>
      </c>
      <c r="C8476" s="38">
        <v>-58.587234799999997</v>
      </c>
      <c r="D8476" s="38">
        <v>0.37831529974937439</v>
      </c>
      <c r="E8476" s="38">
        <v>0.34838466594616568</v>
      </c>
      <c r="F8476" s="38">
        <v>44.230769230769226</v>
      </c>
    </row>
    <row r="8477" spans="1:6" x14ac:dyDescent="0.35">
      <c r="A8477" s="37" t="s">
        <v>12549</v>
      </c>
      <c r="B8477" s="38">
        <v>-34.566259850000002</v>
      </c>
      <c r="C8477" s="38">
        <v>-58.599351339999998</v>
      </c>
      <c r="D8477" s="38">
        <v>0.45747804641723627</v>
      </c>
      <c r="E8477" s="38">
        <v>0.46310357064814178</v>
      </c>
      <c r="F8477" s="38">
        <v>47.463768115942031</v>
      </c>
    </row>
    <row r="8478" spans="1:6" x14ac:dyDescent="0.35">
      <c r="A8478" s="37" t="s">
        <v>12550</v>
      </c>
      <c r="B8478" s="38">
        <v>-34.572914849999997</v>
      </c>
      <c r="C8478" s="38">
        <v>-58.615678799999998</v>
      </c>
      <c r="D8478" s="38">
        <v>0.52250015735626221</v>
      </c>
      <c r="E8478" s="38">
        <v>0.53301478736102581</v>
      </c>
      <c r="F8478" s="38">
        <v>55.030800821355243</v>
      </c>
    </row>
    <row r="8479" spans="1:6" x14ac:dyDescent="0.35">
      <c r="A8479" s="37" t="s">
        <v>12551</v>
      </c>
      <c r="B8479" s="38">
        <v>-34.556161379999999</v>
      </c>
      <c r="C8479" s="38">
        <v>-58.617663700000001</v>
      </c>
      <c r="D8479" s="38">
        <v>0.77493381500244141</v>
      </c>
      <c r="E8479" s="38">
        <v>0.77247681220372522</v>
      </c>
      <c r="F8479" s="38">
        <v>68.674698795180717</v>
      </c>
    </row>
    <row r="8480" spans="1:6" x14ac:dyDescent="0.35">
      <c r="A8480" s="37" t="s">
        <v>12552</v>
      </c>
      <c r="B8480" s="38">
        <v>-34.607423590000003</v>
      </c>
      <c r="C8480" s="38">
        <v>-58.529195340000001</v>
      </c>
      <c r="D8480" s="38">
        <v>0.1249055191874504</v>
      </c>
      <c r="E8480" s="38">
        <v>0.15693513833378489</v>
      </c>
      <c r="F8480" s="38">
        <v>31.944444444444443</v>
      </c>
    </row>
    <row r="8481" spans="1:6" x14ac:dyDescent="0.35">
      <c r="A8481" s="37" t="s">
        <v>12553</v>
      </c>
      <c r="B8481" s="38">
        <v>-34.599496440000003</v>
      </c>
      <c r="C8481" s="38">
        <v>-58.531182950000002</v>
      </c>
      <c r="D8481" s="38">
        <v>0.15531019866466519</v>
      </c>
      <c r="E8481" s="38">
        <v>0.1505563406175689</v>
      </c>
      <c r="F8481" s="38">
        <v>25.714285714285712</v>
      </c>
    </row>
    <row r="8482" spans="1:6" x14ac:dyDescent="0.35">
      <c r="A8482" s="37" t="s">
        <v>12554</v>
      </c>
      <c r="B8482" s="38">
        <v>-34.606108919999997</v>
      </c>
      <c r="C8482" s="38">
        <v>-58.561849670000001</v>
      </c>
      <c r="D8482" s="38">
        <v>0.17523925006389621</v>
      </c>
      <c r="E8482" s="38">
        <v>0.13429374449156431</v>
      </c>
      <c r="F8482" s="38">
        <v>38.446215139442231</v>
      </c>
    </row>
    <row r="8483" spans="1:6" x14ac:dyDescent="0.35">
      <c r="A8483" s="37" t="s">
        <v>12555</v>
      </c>
      <c r="B8483" s="38">
        <v>-34.60070975</v>
      </c>
      <c r="C8483" s="38">
        <v>-58.551719650000003</v>
      </c>
      <c r="D8483" s="38">
        <v>0.13811382651329041</v>
      </c>
      <c r="E8483" s="38">
        <v>0.12558104739420939</v>
      </c>
      <c r="F8483" s="38">
        <v>32.972972972972975</v>
      </c>
    </row>
    <row r="8484" spans="1:6" x14ac:dyDescent="0.35">
      <c r="A8484" s="37" t="s">
        <v>12556</v>
      </c>
      <c r="B8484" s="38">
        <v>-34.61840067</v>
      </c>
      <c r="C8484" s="38">
        <v>-58.555301440000001</v>
      </c>
      <c r="D8484" s="38">
        <v>0.30098488926887512</v>
      </c>
      <c r="E8484" s="38">
        <v>0.33583401770968191</v>
      </c>
      <c r="F8484" s="38">
        <v>61.53846153846154</v>
      </c>
    </row>
    <row r="8485" spans="1:6" x14ac:dyDescent="0.35">
      <c r="A8485" s="37" t="s">
        <v>12557</v>
      </c>
      <c r="B8485" s="38">
        <v>-34.617622660000002</v>
      </c>
      <c r="C8485" s="38">
        <v>-58.560002969999999</v>
      </c>
      <c r="D8485" s="38">
        <v>0.26211279630661011</v>
      </c>
      <c r="E8485" s="38">
        <v>0.29471618956641149</v>
      </c>
      <c r="F8485" s="38">
        <v>62.222222222222221</v>
      </c>
    </row>
    <row r="8486" spans="1:6" x14ac:dyDescent="0.35">
      <c r="A8486" s="37" t="s">
        <v>12558</v>
      </c>
      <c r="B8486" s="38">
        <v>-34.600099319999998</v>
      </c>
      <c r="C8486" s="38">
        <v>-58.581096700000003</v>
      </c>
      <c r="D8486" s="38">
        <v>0.18435317277908331</v>
      </c>
      <c r="E8486" s="38">
        <v>0.152973724115226</v>
      </c>
      <c r="F8486" s="38">
        <v>45.562130177514796</v>
      </c>
    </row>
    <row r="8487" spans="1:6" x14ac:dyDescent="0.35">
      <c r="A8487" s="37" t="s">
        <v>12559</v>
      </c>
      <c r="B8487" s="38">
        <v>-34.622227559999999</v>
      </c>
      <c r="C8487" s="38">
        <v>-58.538200230000001</v>
      </c>
      <c r="D8487" s="38">
        <v>0.54934477806091309</v>
      </c>
      <c r="E8487" s="38">
        <v>0.57840841145891897</v>
      </c>
      <c r="F8487" s="38">
        <v>71.544715447154474</v>
      </c>
    </row>
    <row r="8488" spans="1:6" x14ac:dyDescent="0.35">
      <c r="A8488" s="37" t="s">
        <v>12560</v>
      </c>
      <c r="B8488" s="38">
        <v>-34.622270829999998</v>
      </c>
      <c r="C8488" s="38">
        <v>-58.538868790000002</v>
      </c>
      <c r="D8488" s="38">
        <v>0.54512733221054077</v>
      </c>
      <c r="E8488" s="38">
        <v>0.57163473158269318</v>
      </c>
      <c r="F8488" s="38">
        <v>65.454545454545453</v>
      </c>
    </row>
    <row r="8489" spans="1:6" x14ac:dyDescent="0.35">
      <c r="A8489" s="37" t="s">
        <v>12561</v>
      </c>
      <c r="B8489" s="38">
        <v>-34.601224209999998</v>
      </c>
      <c r="C8489" s="38">
        <v>-58.565964809999997</v>
      </c>
      <c r="D8489" s="38">
        <v>0.13999627530574801</v>
      </c>
      <c r="E8489" s="38">
        <v>0.1221023317622511</v>
      </c>
      <c r="F8489" s="38"/>
    </row>
    <row r="8490" spans="1:6" x14ac:dyDescent="0.35">
      <c r="A8490" s="37" t="s">
        <v>12562</v>
      </c>
      <c r="B8490" s="38">
        <v>-34.579415609999998</v>
      </c>
      <c r="C8490" s="38">
        <v>-58.603239070000001</v>
      </c>
      <c r="D8490" s="38">
        <v>0.45091399550437927</v>
      </c>
      <c r="E8490" s="38">
        <v>0.4284915021724171</v>
      </c>
      <c r="F8490" s="38"/>
    </row>
    <row r="8491" spans="1:6" x14ac:dyDescent="0.35">
      <c r="A8491" s="37" t="s">
        <v>12563</v>
      </c>
      <c r="B8491" s="38">
        <v>-34.60563604</v>
      </c>
      <c r="C8491" s="38">
        <v>-58.584480769999999</v>
      </c>
      <c r="D8491" s="38">
        <v>0.1609207093715668</v>
      </c>
      <c r="E8491" s="38">
        <v>0.18304211522142089</v>
      </c>
      <c r="F8491" s="38"/>
    </row>
    <row r="8492" spans="1:6" x14ac:dyDescent="0.35">
      <c r="A8492" s="37" t="s">
        <v>2659</v>
      </c>
      <c r="B8492" s="38">
        <v>-36.30095618</v>
      </c>
      <c r="C8492" s="38">
        <v>-61.718632560000003</v>
      </c>
      <c r="D8492" s="38">
        <v>0.2157790809869766</v>
      </c>
      <c r="E8492" s="38">
        <v>0.2358015163948661</v>
      </c>
      <c r="F8492" s="38"/>
    </row>
    <row r="8493" spans="1:6" x14ac:dyDescent="0.35">
      <c r="A8493" s="37" t="s">
        <v>12564</v>
      </c>
      <c r="B8493" s="38">
        <v>-36.306316449999997</v>
      </c>
      <c r="C8493" s="38">
        <v>-61.725223200000002</v>
      </c>
      <c r="D8493" s="38">
        <v>0.28086656332015991</v>
      </c>
      <c r="E8493" s="38">
        <v>0.27258833850684921</v>
      </c>
      <c r="F8493" s="38">
        <v>0</v>
      </c>
    </row>
    <row r="8494" spans="1:6" x14ac:dyDescent="0.35">
      <c r="A8494" s="37" t="s">
        <v>12565</v>
      </c>
      <c r="B8494" s="38">
        <v>-36.306448510000003</v>
      </c>
      <c r="C8494" s="38">
        <v>-61.723238260000002</v>
      </c>
      <c r="D8494" s="38">
        <v>0.25226905941963201</v>
      </c>
      <c r="E8494" s="38">
        <v>0.26100718561146002</v>
      </c>
      <c r="F8494" s="38" t="s">
        <v>5130</v>
      </c>
    </row>
    <row r="8495" spans="1:6" x14ac:dyDescent="0.35">
      <c r="A8495" s="37" t="s">
        <v>12566</v>
      </c>
      <c r="B8495" s="38">
        <v>-36.294265109999998</v>
      </c>
      <c r="C8495" s="38">
        <v>-61.711325430000002</v>
      </c>
      <c r="D8495" s="38">
        <v>0.32044708728790278</v>
      </c>
      <c r="E8495" s="38">
        <v>0.32236637295903392</v>
      </c>
      <c r="F8495" s="38"/>
    </row>
    <row r="8496" spans="1:6" x14ac:dyDescent="0.35">
      <c r="A8496" s="37" t="s">
        <v>12567</v>
      </c>
      <c r="B8496" s="38">
        <v>-36.298710790000001</v>
      </c>
      <c r="C8496" s="38">
        <v>-61.719829679999997</v>
      </c>
      <c r="D8496" s="38">
        <v>0.26972529292106628</v>
      </c>
      <c r="E8496" s="38">
        <v>0.26457852621873218</v>
      </c>
      <c r="F8496" s="38">
        <v>35.151515151515149</v>
      </c>
    </row>
    <row r="8497" spans="1:6" x14ac:dyDescent="0.35">
      <c r="A8497" s="37" t="s">
        <v>12568</v>
      </c>
      <c r="B8497" s="38">
        <v>-36.303868260000002</v>
      </c>
      <c r="C8497" s="38">
        <v>-61.706770810000002</v>
      </c>
      <c r="D8497" s="38">
        <v>0.40602570772171021</v>
      </c>
      <c r="E8497" s="38">
        <v>0.35011322561063257</v>
      </c>
      <c r="F8497" s="38">
        <v>37.931034482758619</v>
      </c>
    </row>
    <row r="8498" spans="1:6" x14ac:dyDescent="0.35">
      <c r="A8498" s="37" t="s">
        <v>12569</v>
      </c>
      <c r="B8498" s="38">
        <v>-36.337033920000003</v>
      </c>
      <c r="C8498" s="38">
        <v>-61.773864320000001</v>
      </c>
      <c r="D8498" s="38">
        <v>0.49845057725906372</v>
      </c>
      <c r="E8498" s="38">
        <v>0.49845057725906372</v>
      </c>
      <c r="F8498" s="38">
        <v>27.450980392156865</v>
      </c>
    </row>
    <row r="8499" spans="1:6" x14ac:dyDescent="0.35">
      <c r="A8499" s="37" t="s">
        <v>12570</v>
      </c>
      <c r="B8499" s="38">
        <v>-36.302764420000003</v>
      </c>
      <c r="C8499" s="38">
        <v>-61.712074340000001</v>
      </c>
      <c r="D8499" s="38">
        <v>0.296225905418396</v>
      </c>
      <c r="E8499" s="38">
        <v>0.28342003141130723</v>
      </c>
      <c r="F8499" s="38">
        <v>22.950819672131146</v>
      </c>
    </row>
    <row r="8500" spans="1:6" x14ac:dyDescent="0.35">
      <c r="A8500" s="37" t="s">
        <v>12571</v>
      </c>
      <c r="B8500" s="38">
        <v>-36.302951960000001</v>
      </c>
      <c r="C8500" s="38">
        <v>-61.724507709999997</v>
      </c>
      <c r="D8500" s="38">
        <v>0.28086656332015991</v>
      </c>
      <c r="E8500" s="38">
        <v>0.27822784138353251</v>
      </c>
      <c r="F8500" s="38">
        <v>22.063037249283667</v>
      </c>
    </row>
    <row r="8501" spans="1:6" x14ac:dyDescent="0.35">
      <c r="A8501" s="37" t="s">
        <v>12572</v>
      </c>
      <c r="B8501" s="38">
        <v>-36.297713190000003</v>
      </c>
      <c r="C8501" s="38">
        <v>-61.715166179999997</v>
      </c>
      <c r="D8501" s="38">
        <v>0.28250038623809809</v>
      </c>
      <c r="E8501" s="38">
        <v>0.28846929300772522</v>
      </c>
      <c r="F8501" s="38"/>
    </row>
    <row r="8502" spans="1:6" x14ac:dyDescent="0.35">
      <c r="A8502" s="37" t="s">
        <v>12573</v>
      </c>
      <c r="B8502" s="38">
        <v>-36.296313949999998</v>
      </c>
      <c r="C8502" s="38">
        <v>-61.716394219999998</v>
      </c>
      <c r="D8502" s="38">
        <v>0.28250038623809809</v>
      </c>
      <c r="E8502" s="38">
        <v>0.29352542332240511</v>
      </c>
      <c r="F8502" s="38">
        <v>31.05022831050228</v>
      </c>
    </row>
    <row r="8503" spans="1:6" x14ac:dyDescent="0.35">
      <c r="A8503" s="37" t="s">
        <v>12574</v>
      </c>
      <c r="B8503" s="38">
        <v>-36.300948380000001</v>
      </c>
      <c r="C8503" s="38">
        <v>-61.718489990000002</v>
      </c>
      <c r="D8503" s="38">
        <v>0.2262915372848511</v>
      </c>
      <c r="E8503" s="38">
        <v>0.23458354215364199</v>
      </c>
      <c r="F8503" s="38">
        <v>26.442307692307693</v>
      </c>
    </row>
    <row r="8504" spans="1:6" x14ac:dyDescent="0.35">
      <c r="A8504" s="37" t="s">
        <v>12575</v>
      </c>
      <c r="B8504" s="38">
        <v>-36.305479130000002</v>
      </c>
      <c r="C8504" s="38">
        <v>-61.713575939999998</v>
      </c>
      <c r="D8504" s="38">
        <v>0.29979199171066279</v>
      </c>
      <c r="E8504" s="38">
        <v>0.28945901875312507</v>
      </c>
      <c r="F8504" s="38">
        <v>39</v>
      </c>
    </row>
    <row r="8505" spans="1:6" x14ac:dyDescent="0.35">
      <c r="A8505" s="37" t="s">
        <v>12576</v>
      </c>
      <c r="B8505" s="38">
        <v>-36.08532907</v>
      </c>
      <c r="C8505" s="38">
        <v>-61.405564650000002</v>
      </c>
      <c r="D8505" s="38">
        <v>0.33537489175796509</v>
      </c>
      <c r="E8505" s="38">
        <v>0.33537489175796509</v>
      </c>
      <c r="F8505" s="38">
        <v>10</v>
      </c>
    </row>
    <row r="8506" spans="1:6" x14ac:dyDescent="0.35">
      <c r="A8506" s="37" t="s">
        <v>12577</v>
      </c>
      <c r="B8506" s="38">
        <v>-36.192155939999999</v>
      </c>
      <c r="C8506" s="38">
        <v>-61.541147219999999</v>
      </c>
      <c r="D8506" s="38">
        <v>0.39020371437072748</v>
      </c>
      <c r="E8506" s="38">
        <v>0.40289917588233948</v>
      </c>
      <c r="F8506" s="38">
        <v>44.444444444444443</v>
      </c>
    </row>
    <row r="8507" spans="1:6" x14ac:dyDescent="0.35">
      <c r="A8507" s="37" t="s">
        <v>12578</v>
      </c>
      <c r="B8507" s="38">
        <v>-36.178702710000003</v>
      </c>
      <c r="C8507" s="38">
        <v>-61.644940759999997</v>
      </c>
      <c r="D8507" s="38">
        <v>0.31335550546646118</v>
      </c>
      <c r="E8507" s="38">
        <v>0.32440422922372819</v>
      </c>
      <c r="F8507" s="38">
        <v>50</v>
      </c>
    </row>
    <row r="8508" spans="1:6" x14ac:dyDescent="0.35">
      <c r="A8508" s="37" t="s">
        <v>12579</v>
      </c>
      <c r="B8508" s="38">
        <v>-36.363578240000002</v>
      </c>
      <c r="C8508" s="38">
        <v>-61.642875189999998</v>
      </c>
      <c r="D8508" s="38">
        <v>0.36880466341972351</v>
      </c>
      <c r="E8508" s="38">
        <v>0.36880466341972351</v>
      </c>
      <c r="F8508" s="38">
        <v>28.571428571428569</v>
      </c>
    </row>
    <row r="8509" spans="1:6" x14ac:dyDescent="0.35">
      <c r="A8509" s="37" t="s">
        <v>12580</v>
      </c>
      <c r="B8509" s="38">
        <v>-36.402608839999999</v>
      </c>
      <c r="C8509" s="38">
        <v>-61.813583710000003</v>
      </c>
      <c r="D8509" s="38">
        <v>0.36902284622192377</v>
      </c>
      <c r="E8509" s="38">
        <v>0.36902284622192377</v>
      </c>
      <c r="F8509" s="38">
        <v>37.5</v>
      </c>
    </row>
    <row r="8510" spans="1:6" x14ac:dyDescent="0.35">
      <c r="A8510" s="37" t="s">
        <v>12581</v>
      </c>
      <c r="B8510" s="38">
        <v>-36.304903060000001</v>
      </c>
      <c r="C8510" s="38">
        <v>-61.721935619999996</v>
      </c>
      <c r="D8510" s="38">
        <v>0.25226905941963201</v>
      </c>
      <c r="E8510" s="38">
        <v>0.26396545064118171</v>
      </c>
      <c r="F8510" s="38"/>
    </row>
    <row r="8511" spans="1:6" x14ac:dyDescent="0.35">
      <c r="A8511" s="37" t="s">
        <v>12582</v>
      </c>
      <c r="B8511" s="38">
        <v>-36.306029090000003</v>
      </c>
      <c r="C8511" s="38">
        <v>-61.715824499999997</v>
      </c>
      <c r="D8511" s="38">
        <v>0.24179230630397799</v>
      </c>
      <c r="E8511" s="38">
        <v>0.2739783988611118</v>
      </c>
      <c r="F8511" s="38"/>
    </row>
    <row r="8512" spans="1:6" x14ac:dyDescent="0.35">
      <c r="A8512" s="37" t="s">
        <v>2662</v>
      </c>
      <c r="B8512" s="38">
        <v>-34.770612239999998</v>
      </c>
      <c r="C8512" s="38">
        <v>-58.19874059</v>
      </c>
      <c r="D8512" s="38">
        <v>0.32013341784477228</v>
      </c>
      <c r="E8512" s="38">
        <v>0.27058190872540339</v>
      </c>
      <c r="F8512" s="38"/>
    </row>
    <row r="8513" spans="1:6" x14ac:dyDescent="0.35">
      <c r="A8513" s="37" t="s">
        <v>2665</v>
      </c>
      <c r="B8513" s="38">
        <v>-34.77723589</v>
      </c>
      <c r="C8513" s="38">
        <v>-58.201927980000001</v>
      </c>
      <c r="D8513" s="38">
        <v>0.4083496630191803</v>
      </c>
      <c r="E8513" s="38">
        <v>0.39474342124802719</v>
      </c>
      <c r="F8513" s="38"/>
    </row>
    <row r="8514" spans="1:6" x14ac:dyDescent="0.35">
      <c r="A8514" s="37" t="s">
        <v>2667</v>
      </c>
      <c r="B8514" s="38">
        <v>-34.780644070000001</v>
      </c>
      <c r="C8514" s="38">
        <v>-58.218799480000001</v>
      </c>
      <c r="D8514" s="38">
        <v>0.432355135679245</v>
      </c>
      <c r="E8514" s="38">
        <v>0.4090391748091754</v>
      </c>
      <c r="F8514" s="38"/>
    </row>
    <row r="8515" spans="1:6" x14ac:dyDescent="0.35">
      <c r="A8515" s="37" t="s">
        <v>2670</v>
      </c>
      <c r="B8515" s="38">
        <v>-34.791447900000001</v>
      </c>
      <c r="C8515" s="38">
        <v>-58.147986840000002</v>
      </c>
      <c r="D8515" s="38">
        <v>0.37487375736236572</v>
      </c>
      <c r="E8515" s="38">
        <v>0.36519074981862848</v>
      </c>
      <c r="F8515" s="38"/>
    </row>
    <row r="8516" spans="1:6" x14ac:dyDescent="0.35">
      <c r="A8516" s="37" t="s">
        <v>2673</v>
      </c>
      <c r="B8516" s="38">
        <v>-34.835500979999999</v>
      </c>
      <c r="C8516" s="38">
        <v>-58.183226179999998</v>
      </c>
      <c r="D8516" s="38">
        <v>0.45714694261550898</v>
      </c>
      <c r="E8516" s="38">
        <v>0.43530544011216421</v>
      </c>
      <c r="F8516" s="38"/>
    </row>
    <row r="8517" spans="1:6" x14ac:dyDescent="0.35">
      <c r="A8517" s="37" t="s">
        <v>2676</v>
      </c>
      <c r="B8517" s="38">
        <v>-34.780226550000002</v>
      </c>
      <c r="C8517" s="38">
        <v>-58.182624029999999</v>
      </c>
      <c r="D8517" s="38">
        <v>0.58963310718536377</v>
      </c>
      <c r="E8517" s="38">
        <v>0.57958321273326874</v>
      </c>
      <c r="F8517" s="38"/>
    </row>
    <row r="8518" spans="1:6" x14ac:dyDescent="0.35">
      <c r="A8518" s="37" t="s">
        <v>2678</v>
      </c>
      <c r="B8518" s="38">
        <v>-34.792138649999998</v>
      </c>
      <c r="C8518" s="38">
        <v>-58.230484500000003</v>
      </c>
      <c r="D8518" s="38">
        <v>0.50852280855178833</v>
      </c>
      <c r="E8518" s="38">
        <v>0.49409614006678271</v>
      </c>
      <c r="F8518" s="38"/>
    </row>
    <row r="8519" spans="1:6" x14ac:dyDescent="0.35">
      <c r="A8519" s="37" t="s">
        <v>2680</v>
      </c>
      <c r="B8519" s="38">
        <v>-34.803943840000002</v>
      </c>
      <c r="C8519" s="38">
        <v>-58.21949137</v>
      </c>
      <c r="D8519" s="38">
        <v>0.38168996572494512</v>
      </c>
      <c r="E8519" s="38">
        <v>0.38603268095425203</v>
      </c>
      <c r="F8519" s="38"/>
    </row>
    <row r="8520" spans="1:6" x14ac:dyDescent="0.35">
      <c r="A8520" s="37" t="s">
        <v>2682</v>
      </c>
      <c r="B8520" s="38">
        <v>-34.771153009999999</v>
      </c>
      <c r="C8520" s="38">
        <v>-58.239570860000001</v>
      </c>
      <c r="D8520" s="38">
        <v>0.49853441119194031</v>
      </c>
      <c r="E8520" s="38">
        <v>0.50690220973708411</v>
      </c>
      <c r="F8520" s="38"/>
    </row>
    <row r="8521" spans="1:6" x14ac:dyDescent="0.35">
      <c r="A8521" s="37" t="s">
        <v>2685</v>
      </c>
      <c r="B8521" s="38">
        <v>-34.783565060000001</v>
      </c>
      <c r="C8521" s="38">
        <v>-58.175322289999997</v>
      </c>
      <c r="D8521" s="38">
        <v>0.51141262054443359</v>
      </c>
      <c r="E8521" s="38">
        <v>0.51835676199860048</v>
      </c>
      <c r="F8521" s="38"/>
    </row>
    <row r="8522" spans="1:6" x14ac:dyDescent="0.35">
      <c r="A8522" s="37" t="s">
        <v>2687</v>
      </c>
      <c r="B8522" s="38">
        <v>-34.772275069999999</v>
      </c>
      <c r="C8522" s="38">
        <v>-58.262373510000003</v>
      </c>
      <c r="D8522" s="38">
        <v>0.49364206194877619</v>
      </c>
      <c r="E8522" s="38">
        <v>0.4842378685348912</v>
      </c>
      <c r="F8522" s="38"/>
    </row>
    <row r="8523" spans="1:6" x14ac:dyDescent="0.35">
      <c r="A8523" s="37" t="s">
        <v>2688</v>
      </c>
      <c r="B8523" s="38">
        <v>-34.769692980000002</v>
      </c>
      <c r="C8523" s="38">
        <v>-58.249711929999997</v>
      </c>
      <c r="D8523" s="38">
        <v>0.73533898591995239</v>
      </c>
      <c r="E8523" s="38">
        <v>0.72545174757639563</v>
      </c>
      <c r="F8523" s="38"/>
    </row>
    <row r="8524" spans="1:6" x14ac:dyDescent="0.35">
      <c r="A8524" s="37" t="s">
        <v>2690</v>
      </c>
      <c r="B8524" s="38">
        <v>-34.776976619999999</v>
      </c>
      <c r="C8524" s="38">
        <v>-58.248755619999997</v>
      </c>
      <c r="D8524" s="38">
        <v>0.54936003684997559</v>
      </c>
      <c r="E8524" s="38">
        <v>0.58261524376116303</v>
      </c>
      <c r="F8524" s="38"/>
    </row>
    <row r="8525" spans="1:6" x14ac:dyDescent="0.35">
      <c r="A8525" s="37" t="s">
        <v>2663</v>
      </c>
      <c r="B8525" s="38">
        <v>-34.764240219999998</v>
      </c>
      <c r="C8525" s="38">
        <v>-58.20733731</v>
      </c>
      <c r="D8525" s="38">
        <v>0.31708577275276179</v>
      </c>
      <c r="E8525" s="38">
        <v>0.3011327555233782</v>
      </c>
      <c r="F8525" s="38"/>
    </row>
    <row r="8526" spans="1:6" x14ac:dyDescent="0.35">
      <c r="A8526" s="37" t="s">
        <v>2674</v>
      </c>
      <c r="B8526" s="38">
        <v>-34.805693089999998</v>
      </c>
      <c r="C8526" s="38">
        <v>-58.18363007</v>
      </c>
      <c r="D8526" s="38">
        <v>0.57189202308654785</v>
      </c>
      <c r="E8526" s="38">
        <v>0.53957918364750712</v>
      </c>
      <c r="F8526" s="38"/>
    </row>
    <row r="8527" spans="1:6" x14ac:dyDescent="0.35">
      <c r="A8527" s="37" t="s">
        <v>2668</v>
      </c>
      <c r="B8527" s="38">
        <v>-34.7843716</v>
      </c>
      <c r="C8527" s="38">
        <v>-58.240896890000002</v>
      </c>
      <c r="D8527" s="38">
        <v>0.43631795048713679</v>
      </c>
      <c r="E8527" s="38">
        <v>0.43946074084802111</v>
      </c>
      <c r="F8527" s="38"/>
    </row>
    <row r="8528" spans="1:6" x14ac:dyDescent="0.35">
      <c r="A8528" s="37" t="s">
        <v>2683</v>
      </c>
      <c r="B8528" s="38">
        <v>-34.76874084</v>
      </c>
      <c r="C8528" s="38">
        <v>-58.224115230000002</v>
      </c>
      <c r="D8528" s="38">
        <v>0.20576569437980649</v>
      </c>
      <c r="E8528" s="38">
        <v>0.21055931108338491</v>
      </c>
      <c r="F8528" s="38"/>
    </row>
    <row r="8529" spans="1:6" x14ac:dyDescent="0.35">
      <c r="A8529" s="37" t="s">
        <v>2671</v>
      </c>
      <c r="B8529" s="38">
        <v>-34.766994660000002</v>
      </c>
      <c r="C8529" s="38">
        <v>-58.187597930000003</v>
      </c>
      <c r="D8529" s="38">
        <v>0.66218483448028564</v>
      </c>
      <c r="E8529" s="38">
        <v>0.6324025549386677</v>
      </c>
      <c r="F8529" s="38"/>
    </row>
    <row r="8530" spans="1:6" x14ac:dyDescent="0.35">
      <c r="A8530" s="37" t="s">
        <v>12583</v>
      </c>
      <c r="B8530" s="38">
        <v>-34.76816505</v>
      </c>
      <c r="C8530" s="38">
        <v>-58.202824970000002</v>
      </c>
      <c r="D8530" s="38">
        <v>0.32508483529090881</v>
      </c>
      <c r="E8530" s="38">
        <v>0.25107344736655551</v>
      </c>
      <c r="F8530" s="38">
        <v>22.641509433962266</v>
      </c>
    </row>
    <row r="8531" spans="1:6" x14ac:dyDescent="0.35">
      <c r="A8531" s="37" t="s">
        <v>12584</v>
      </c>
      <c r="B8531" s="38">
        <v>-34.768867610000001</v>
      </c>
      <c r="C8531" s="38">
        <v>-58.186205700000002</v>
      </c>
      <c r="D8531" s="38">
        <v>0.66711306571960449</v>
      </c>
      <c r="E8531" s="38">
        <v>0.64048141241073608</v>
      </c>
      <c r="F8531" s="38">
        <v>39.200000000000003</v>
      </c>
    </row>
    <row r="8532" spans="1:6" x14ac:dyDescent="0.35">
      <c r="A8532" s="37" t="s">
        <v>12585</v>
      </c>
      <c r="B8532" s="38">
        <v>-34.790144150000003</v>
      </c>
      <c r="C8532" s="38">
        <v>-58.249663949999999</v>
      </c>
      <c r="D8532" s="38">
        <v>0.39541593194007868</v>
      </c>
      <c r="E8532" s="38">
        <v>0.40468282418118579</v>
      </c>
      <c r="F8532" s="38">
        <v>25.694444444444443</v>
      </c>
    </row>
    <row r="8533" spans="1:6" x14ac:dyDescent="0.35">
      <c r="A8533" s="37" t="s">
        <v>12586</v>
      </c>
      <c r="B8533" s="38">
        <v>-34.757787120000003</v>
      </c>
      <c r="C8533" s="38">
        <v>-58.200569539999996</v>
      </c>
      <c r="D8533" s="38">
        <v>0.47587430477142328</v>
      </c>
      <c r="E8533" s="38">
        <v>0.48382115444621532</v>
      </c>
      <c r="F8533" s="38">
        <v>13.461538461538462</v>
      </c>
    </row>
    <row r="8534" spans="1:6" x14ac:dyDescent="0.35">
      <c r="A8534" s="37" t="s">
        <v>12587</v>
      </c>
      <c r="B8534" s="38">
        <v>-34.783071290000002</v>
      </c>
      <c r="C8534" s="38">
        <v>-58.175206840000001</v>
      </c>
      <c r="D8534" s="38">
        <v>0.52746593952178955</v>
      </c>
      <c r="E8534" s="38">
        <v>0.54602552265734283</v>
      </c>
      <c r="F8534" s="38"/>
    </row>
    <row r="8535" spans="1:6" x14ac:dyDescent="0.35">
      <c r="A8535" s="37" t="s">
        <v>12588</v>
      </c>
      <c r="B8535" s="38">
        <v>-34.774417100000001</v>
      </c>
      <c r="C8535" s="38">
        <v>-58.262496659999996</v>
      </c>
      <c r="D8535" s="38">
        <v>0.40513923764228821</v>
      </c>
      <c r="E8535" s="38">
        <v>0.41270148924418859</v>
      </c>
      <c r="F8535" s="38"/>
    </row>
    <row r="8536" spans="1:6" x14ac:dyDescent="0.35">
      <c r="A8536" s="37" t="s">
        <v>12589</v>
      </c>
      <c r="B8536" s="38">
        <v>-34.784004619999997</v>
      </c>
      <c r="C8536" s="38">
        <v>-58.173411989999998</v>
      </c>
      <c r="D8536" s="38">
        <v>0.44858905673027039</v>
      </c>
      <c r="E8536" s="38">
        <v>0.48981849692369761</v>
      </c>
      <c r="F8536" s="38">
        <v>49.494949494949495</v>
      </c>
    </row>
    <row r="8537" spans="1:6" x14ac:dyDescent="0.35">
      <c r="A8537" s="37" t="s">
        <v>12590</v>
      </c>
      <c r="B8537" s="38">
        <v>-34.763805069999997</v>
      </c>
      <c r="C8537" s="38">
        <v>-58.20702241</v>
      </c>
      <c r="D8537" s="38">
        <v>0.31708577275276179</v>
      </c>
      <c r="E8537" s="38">
        <v>0.30812128790115062</v>
      </c>
      <c r="F8537" s="38">
        <v>45.695364238410598</v>
      </c>
    </row>
    <row r="8538" spans="1:6" x14ac:dyDescent="0.35">
      <c r="A8538" s="37" t="s">
        <v>12591</v>
      </c>
      <c r="B8538" s="38">
        <v>-34.779279449999997</v>
      </c>
      <c r="C8538" s="38">
        <v>-58.259107090000001</v>
      </c>
      <c r="D8538" s="38">
        <v>0.38485205173492432</v>
      </c>
      <c r="E8538" s="38">
        <v>0.38729664441701528</v>
      </c>
      <c r="F8538" s="38">
        <v>34.134615384615387</v>
      </c>
    </row>
    <row r="8539" spans="1:6" x14ac:dyDescent="0.35">
      <c r="A8539" s="37" t="s">
        <v>12592</v>
      </c>
      <c r="B8539" s="38">
        <v>-34.805609179999998</v>
      </c>
      <c r="C8539" s="38">
        <v>-58.183196109999997</v>
      </c>
      <c r="D8539" s="38">
        <v>0.57189202308654785</v>
      </c>
      <c r="E8539" s="38">
        <v>0.52993332712273844</v>
      </c>
      <c r="F8539" s="38">
        <v>46.368715083798882</v>
      </c>
    </row>
    <row r="8540" spans="1:6" x14ac:dyDescent="0.35">
      <c r="A8540" s="37" t="s">
        <v>12593</v>
      </c>
      <c r="B8540" s="38">
        <v>-34.793165559999998</v>
      </c>
      <c r="C8540" s="38">
        <v>-58.147047669999999</v>
      </c>
      <c r="D8540" s="38">
        <v>0.40712615847587591</v>
      </c>
      <c r="E8540" s="38">
        <v>0.31374479499128127</v>
      </c>
      <c r="F8540" s="38">
        <v>39.849624060150376</v>
      </c>
    </row>
    <row r="8541" spans="1:6" x14ac:dyDescent="0.35">
      <c r="A8541" s="37" t="s">
        <v>12594</v>
      </c>
      <c r="B8541" s="38">
        <v>-34.766900020000001</v>
      </c>
      <c r="C8541" s="38">
        <v>-58.187493359999998</v>
      </c>
      <c r="D8541" s="38">
        <v>0.63784348964691162</v>
      </c>
      <c r="E8541" s="38">
        <v>0.63455045223236084</v>
      </c>
      <c r="F8541" s="38">
        <v>52.380952380952387</v>
      </c>
    </row>
    <row r="8542" spans="1:6" x14ac:dyDescent="0.35">
      <c r="A8542" s="37" t="s">
        <v>12595</v>
      </c>
      <c r="B8542" s="38">
        <v>-34.885710320000001</v>
      </c>
      <c r="C8542" s="38">
        <v>-58.164700099999997</v>
      </c>
      <c r="D8542" s="38">
        <v>0.48257923126220698</v>
      </c>
      <c r="E8542" s="38">
        <v>0.49217667705134338</v>
      </c>
      <c r="F8542" s="38">
        <v>48.76543209876543</v>
      </c>
    </row>
    <row r="8543" spans="1:6" x14ac:dyDescent="0.35">
      <c r="A8543" s="37" t="s">
        <v>12596</v>
      </c>
      <c r="B8543" s="38">
        <v>-34.797827480000002</v>
      </c>
      <c r="C8543" s="38">
        <v>-58.168183759999998</v>
      </c>
      <c r="D8543" s="38">
        <v>0.46941232681274409</v>
      </c>
      <c r="E8543" s="38">
        <v>0.4463630491181424</v>
      </c>
      <c r="F8543" s="38">
        <v>62.251655629139066</v>
      </c>
    </row>
    <row r="8544" spans="1:6" x14ac:dyDescent="0.35">
      <c r="A8544" s="37" t="s">
        <v>12597</v>
      </c>
      <c r="B8544" s="38">
        <v>-34.795073049999999</v>
      </c>
      <c r="C8544" s="38">
        <v>-58.156887910000002</v>
      </c>
      <c r="D8544" s="38">
        <v>0.31186920404434199</v>
      </c>
      <c r="E8544" s="38">
        <v>0.2107019198907388</v>
      </c>
      <c r="F8544" s="38">
        <v>27.350427350427353</v>
      </c>
    </row>
    <row r="8545" spans="1:6" x14ac:dyDescent="0.35">
      <c r="A8545" s="37" t="s">
        <v>12598</v>
      </c>
      <c r="B8545" s="38">
        <v>-34.789486410000002</v>
      </c>
      <c r="C8545" s="38">
        <v>-58.187926320000003</v>
      </c>
      <c r="D8545" s="38">
        <v>0.3894619345664978</v>
      </c>
      <c r="E8545" s="38">
        <v>0.39028224976439219</v>
      </c>
      <c r="F8545" s="38">
        <v>63.793103448275865</v>
      </c>
    </row>
    <row r="8546" spans="1:6" x14ac:dyDescent="0.35">
      <c r="A8546" s="37" t="s">
        <v>12599</v>
      </c>
      <c r="B8546" s="38">
        <v>-34.826829410000002</v>
      </c>
      <c r="C8546" s="38">
        <v>-58.170341469999997</v>
      </c>
      <c r="D8546" s="38">
        <v>0.469016432762146</v>
      </c>
      <c r="E8546" s="38">
        <v>0.39893642852180877</v>
      </c>
      <c r="F8546" s="38">
        <v>48.701298701298704</v>
      </c>
    </row>
    <row r="8547" spans="1:6" x14ac:dyDescent="0.35">
      <c r="A8547" s="37" t="s">
        <v>12600</v>
      </c>
      <c r="B8547" s="38">
        <v>-34.837741899999997</v>
      </c>
      <c r="C8547" s="38">
        <v>-58.177932689999999</v>
      </c>
      <c r="D8547" s="38">
        <v>0.45714694261550898</v>
      </c>
      <c r="E8547" s="38">
        <v>0.48425673610634268</v>
      </c>
      <c r="F8547" s="38">
        <v>45.739910313901348</v>
      </c>
    </row>
    <row r="8548" spans="1:6" x14ac:dyDescent="0.35">
      <c r="A8548" s="37" t="s">
        <v>12601</v>
      </c>
      <c r="B8548" s="38">
        <v>-34.776677620000001</v>
      </c>
      <c r="C8548" s="38">
        <v>-58.258620860000001</v>
      </c>
      <c r="D8548" s="38">
        <v>0.41989710927009583</v>
      </c>
      <c r="E8548" s="38">
        <v>0.41816463818152738</v>
      </c>
      <c r="F8548" s="38">
        <v>47.133757961783438</v>
      </c>
    </row>
    <row r="8549" spans="1:6" x14ac:dyDescent="0.35">
      <c r="A8549" s="37" t="s">
        <v>12602</v>
      </c>
      <c r="B8549" s="38">
        <v>-34.808229849999996</v>
      </c>
      <c r="C8549" s="38">
        <v>-58.190657780000002</v>
      </c>
      <c r="D8549" s="38">
        <v>0.65612167119979858</v>
      </c>
      <c r="E8549" s="38">
        <v>0.62656943107906138</v>
      </c>
      <c r="F8549" s="38">
        <v>55.921052631578952</v>
      </c>
    </row>
    <row r="8550" spans="1:6" x14ac:dyDescent="0.35">
      <c r="A8550" s="37" t="s">
        <v>12603</v>
      </c>
      <c r="B8550" s="38">
        <v>-34.791819769999996</v>
      </c>
      <c r="C8550" s="38">
        <v>-58.22991614</v>
      </c>
      <c r="D8550" s="38">
        <v>0.50852280855178833</v>
      </c>
      <c r="E8550" s="38">
        <v>0.49072739795634618</v>
      </c>
      <c r="F8550" s="38">
        <v>46.236559139784944</v>
      </c>
    </row>
    <row r="8551" spans="1:6" x14ac:dyDescent="0.35">
      <c r="A8551" s="37" t="s">
        <v>12604</v>
      </c>
      <c r="B8551" s="38">
        <v>-34.766164230000001</v>
      </c>
      <c r="C8551" s="38">
        <v>-58.230373290000003</v>
      </c>
      <c r="D8551" s="38">
        <v>0.38712871074676508</v>
      </c>
      <c r="E8551" s="38">
        <v>0.39889649027272273</v>
      </c>
      <c r="F8551" s="38">
        <v>53.623188405797109</v>
      </c>
    </row>
    <row r="8552" spans="1:6" x14ac:dyDescent="0.35">
      <c r="A8552" s="37" t="s">
        <v>12605</v>
      </c>
      <c r="B8552" s="38">
        <v>-34.805953109999997</v>
      </c>
      <c r="C8552" s="38">
        <v>-58.218338780000003</v>
      </c>
      <c r="D8552" s="38">
        <v>0.38913455605506903</v>
      </c>
      <c r="E8552" s="38">
        <v>0.40184735929643778</v>
      </c>
      <c r="F8552" s="38">
        <v>51.351351351351347</v>
      </c>
    </row>
    <row r="8553" spans="1:6" x14ac:dyDescent="0.35">
      <c r="A8553" s="37" t="s">
        <v>12606</v>
      </c>
      <c r="B8553" s="38">
        <v>-34.775515929999997</v>
      </c>
      <c r="C8553" s="38">
        <v>-58.22527341</v>
      </c>
      <c r="D8553" s="38">
        <v>0.3406374454498291</v>
      </c>
      <c r="E8553" s="38">
        <v>0.33100853256277141</v>
      </c>
      <c r="F8553" s="38">
        <v>40</v>
      </c>
    </row>
    <row r="8554" spans="1:6" x14ac:dyDescent="0.35">
      <c r="A8554" s="37" t="s">
        <v>12607</v>
      </c>
      <c r="B8554" s="38">
        <v>-34.770867029999998</v>
      </c>
      <c r="C8554" s="38">
        <v>-58.198272099999997</v>
      </c>
      <c r="D8554" s="38">
        <v>0.1370401531457901</v>
      </c>
      <c r="E8554" s="38">
        <v>0.28078280469855749</v>
      </c>
      <c r="F8554" s="38">
        <v>41.791044776119399</v>
      </c>
    </row>
    <row r="8555" spans="1:6" x14ac:dyDescent="0.35">
      <c r="A8555" s="37" t="s">
        <v>12608</v>
      </c>
      <c r="B8555" s="38">
        <v>-34.779394199999999</v>
      </c>
      <c r="C8555" s="38">
        <v>-58.251572680000002</v>
      </c>
      <c r="D8555" s="38">
        <v>0.52155607938766479</v>
      </c>
      <c r="E8555" s="38">
        <v>0.54131855227445302</v>
      </c>
      <c r="F8555" s="38">
        <v>67.307692307692307</v>
      </c>
    </row>
    <row r="8556" spans="1:6" x14ac:dyDescent="0.35">
      <c r="A8556" s="37" t="s">
        <v>12609</v>
      </c>
      <c r="B8556" s="38">
        <v>-34.76708086</v>
      </c>
      <c r="C8556" s="38">
        <v>-58.235889280000002</v>
      </c>
      <c r="D8556" s="38">
        <v>0.51500731706619263</v>
      </c>
      <c r="E8556" s="38">
        <v>0.502838134765625</v>
      </c>
      <c r="F8556" s="38">
        <v>58.088235294117652</v>
      </c>
    </row>
    <row r="8557" spans="1:6" x14ac:dyDescent="0.35">
      <c r="A8557" s="37" t="s">
        <v>12610</v>
      </c>
      <c r="B8557" s="38">
        <v>-34.758140189999999</v>
      </c>
      <c r="C8557" s="38">
        <v>-58.212836670000002</v>
      </c>
      <c r="D8557" s="38">
        <v>0.20889239013195041</v>
      </c>
      <c r="E8557" s="38">
        <v>0.2120293631321854</v>
      </c>
      <c r="F8557" s="38">
        <v>45.6</v>
      </c>
    </row>
    <row r="8558" spans="1:6" x14ac:dyDescent="0.35">
      <c r="A8558" s="37" t="s">
        <v>12611</v>
      </c>
      <c r="B8558" s="38">
        <v>-34.75217584</v>
      </c>
      <c r="C8558" s="38">
        <v>-58.205448799999999</v>
      </c>
      <c r="D8558" s="38">
        <v>0.45876166224479681</v>
      </c>
      <c r="E8558" s="38">
        <v>0.43242769021736949</v>
      </c>
      <c r="F8558" s="38">
        <v>57.142857142857139</v>
      </c>
    </row>
    <row r="8559" spans="1:6" x14ac:dyDescent="0.35">
      <c r="A8559" s="37" t="s">
        <v>12612</v>
      </c>
      <c r="B8559" s="38">
        <v>-34.785679799999997</v>
      </c>
      <c r="C8559" s="38">
        <v>-58.243153960000001</v>
      </c>
      <c r="D8559" s="38">
        <v>0.38468682765960688</v>
      </c>
      <c r="E8559" s="38">
        <v>0.41863144088435822</v>
      </c>
      <c r="F8559" s="38">
        <v>42.541436464088399</v>
      </c>
    </row>
    <row r="8560" spans="1:6" x14ac:dyDescent="0.35">
      <c r="A8560" s="37" t="s">
        <v>12613</v>
      </c>
      <c r="B8560" s="38">
        <v>-34.76878378</v>
      </c>
      <c r="C8560" s="38">
        <v>-58.185234870000002</v>
      </c>
      <c r="D8560" s="38">
        <v>0.66604739427566528</v>
      </c>
      <c r="E8560" s="38">
        <v>0.65201398554970236</v>
      </c>
      <c r="F8560" s="38">
        <v>47.706422018348626</v>
      </c>
    </row>
    <row r="8561" spans="1:6" x14ac:dyDescent="0.35">
      <c r="A8561" s="37" t="s">
        <v>12614</v>
      </c>
      <c r="B8561" s="38">
        <v>-34.777612230000003</v>
      </c>
      <c r="C8561" s="38">
        <v>-58.196060559999999</v>
      </c>
      <c r="D8561" s="38">
        <v>0.37692797183990479</v>
      </c>
      <c r="E8561" s="38">
        <v>0.42770634390212392</v>
      </c>
      <c r="F8561" s="38">
        <v>40.512820512820511</v>
      </c>
    </row>
    <row r="8562" spans="1:6" x14ac:dyDescent="0.35">
      <c r="A8562" s="37" t="s">
        <v>12615</v>
      </c>
      <c r="B8562" s="38">
        <v>-34.784029529999998</v>
      </c>
      <c r="C8562" s="38">
        <v>-58.215486499999997</v>
      </c>
      <c r="D8562" s="38">
        <v>0.2758752703666687</v>
      </c>
      <c r="E8562" s="38">
        <v>0.25013766241701019</v>
      </c>
      <c r="F8562" s="38">
        <v>39.325842696629216</v>
      </c>
    </row>
    <row r="8563" spans="1:6" x14ac:dyDescent="0.35">
      <c r="A8563" s="37" t="s">
        <v>12616</v>
      </c>
      <c r="B8563" s="38">
        <v>-34.811017190000001</v>
      </c>
      <c r="C8563" s="38">
        <v>-58.2032405</v>
      </c>
      <c r="D8563" s="38">
        <v>0.50632226467132568</v>
      </c>
      <c r="E8563" s="38">
        <v>0.49557907597438711</v>
      </c>
      <c r="F8563" s="38">
        <v>37.351778656126484</v>
      </c>
    </row>
    <row r="8564" spans="1:6" x14ac:dyDescent="0.35">
      <c r="A8564" s="37" t="s">
        <v>12617</v>
      </c>
      <c r="B8564" s="38">
        <v>-34.786292879999998</v>
      </c>
      <c r="C8564" s="38">
        <v>-58.20655137</v>
      </c>
      <c r="D8564" s="38">
        <v>0.17942649126052859</v>
      </c>
      <c r="E8564" s="38">
        <v>0.18347333410852831</v>
      </c>
      <c r="F8564" s="38">
        <v>30.690537084398979</v>
      </c>
    </row>
    <row r="8565" spans="1:6" x14ac:dyDescent="0.35">
      <c r="A8565" s="37" t="s">
        <v>12618</v>
      </c>
      <c r="B8565" s="38">
        <v>-34.794991969999998</v>
      </c>
      <c r="C8565" s="38">
        <v>-58.156182479999998</v>
      </c>
      <c r="D8565" s="38">
        <v>0.31186920404434199</v>
      </c>
      <c r="E8565" s="38">
        <v>0.18517715222126729</v>
      </c>
      <c r="F8565" s="38">
        <v>26.717557251908396</v>
      </c>
    </row>
    <row r="8566" spans="1:6" x14ac:dyDescent="0.35">
      <c r="A8566" s="37" t="s">
        <v>12619</v>
      </c>
      <c r="B8566" s="38">
        <v>-34.806539299999997</v>
      </c>
      <c r="C8566" s="38">
        <v>-58.18082922</v>
      </c>
      <c r="D8566" s="38">
        <v>0.48745575547218323</v>
      </c>
      <c r="E8566" s="38">
        <v>0.47978508786151292</v>
      </c>
      <c r="F8566" s="38">
        <v>29.676674364896073</v>
      </c>
    </row>
    <row r="8567" spans="1:6" x14ac:dyDescent="0.35">
      <c r="A8567" s="37" t="s">
        <v>12620</v>
      </c>
      <c r="B8567" s="38">
        <v>-34.758287680000002</v>
      </c>
      <c r="C8567" s="38">
        <v>-58.212167309999998</v>
      </c>
      <c r="D8567" s="38">
        <v>0.1859569996595383</v>
      </c>
      <c r="E8567" s="38">
        <v>0.21182334226997279</v>
      </c>
      <c r="F8567" s="38">
        <v>26.773455377574372</v>
      </c>
    </row>
    <row r="8568" spans="1:6" x14ac:dyDescent="0.35">
      <c r="A8568" s="37" t="s">
        <v>12621</v>
      </c>
      <c r="B8568" s="38">
        <v>-34.781334450000003</v>
      </c>
      <c r="C8568" s="38">
        <v>-58.25905049</v>
      </c>
      <c r="D8568" s="38">
        <v>0.38149964809417719</v>
      </c>
      <c r="E8568" s="38">
        <v>0.38389977451526758</v>
      </c>
      <c r="F8568" s="38">
        <v>28.790459965928449</v>
      </c>
    </row>
    <row r="8569" spans="1:6" x14ac:dyDescent="0.35">
      <c r="A8569" s="37" t="s">
        <v>12622</v>
      </c>
      <c r="B8569" s="38">
        <v>-34.770686929999997</v>
      </c>
      <c r="C8569" s="38">
        <v>-58.199222239999997</v>
      </c>
      <c r="D8569" s="38">
        <v>0.35548597574234009</v>
      </c>
      <c r="E8569" s="38">
        <v>0.25550416443083018</v>
      </c>
      <c r="F8569" s="38">
        <v>28.986960882647946</v>
      </c>
    </row>
    <row r="8570" spans="1:6" x14ac:dyDescent="0.35">
      <c r="A8570" s="37" t="s">
        <v>12623</v>
      </c>
      <c r="B8570" s="38">
        <v>-34.788642750000001</v>
      </c>
      <c r="C8570" s="38">
        <v>-58.18736792</v>
      </c>
      <c r="D8570" s="38">
        <v>0.34591948986053472</v>
      </c>
      <c r="E8570" s="38">
        <v>0.42714083116305501</v>
      </c>
      <c r="F8570" s="38">
        <v>32.278481012658226</v>
      </c>
    </row>
    <row r="8571" spans="1:6" x14ac:dyDescent="0.35">
      <c r="A8571" s="37" t="s">
        <v>12624</v>
      </c>
      <c r="B8571" s="38">
        <v>-34.786051290000003</v>
      </c>
      <c r="C8571" s="38">
        <v>-58.24277455</v>
      </c>
      <c r="D8571" s="38">
        <v>0.38468682765960688</v>
      </c>
      <c r="E8571" s="38">
        <v>0.41670080934252057</v>
      </c>
      <c r="F8571" s="38">
        <v>16.290130796670628</v>
      </c>
    </row>
    <row r="8572" spans="1:6" x14ac:dyDescent="0.35">
      <c r="A8572" s="37" t="s">
        <v>12625</v>
      </c>
      <c r="B8572" s="38">
        <v>-34.76854359</v>
      </c>
      <c r="C8572" s="38">
        <v>-58.184993550000002</v>
      </c>
      <c r="D8572" s="38">
        <v>0.66604739427566528</v>
      </c>
      <c r="E8572" s="38">
        <v>0.65486664834775421</v>
      </c>
      <c r="F8572" s="38">
        <v>38.23088455772114</v>
      </c>
    </row>
    <row r="8573" spans="1:6" x14ac:dyDescent="0.35">
      <c r="A8573" s="37" t="s">
        <v>12626</v>
      </c>
      <c r="B8573" s="38">
        <v>-34.752994119999997</v>
      </c>
      <c r="C8573" s="38">
        <v>-58.205441329999999</v>
      </c>
      <c r="D8573" s="38">
        <v>0.46097803115844732</v>
      </c>
      <c r="E8573" s="38">
        <v>0.43089201643660258</v>
      </c>
      <c r="F8573" s="38">
        <v>42.359767891682786</v>
      </c>
    </row>
    <row r="8574" spans="1:6" x14ac:dyDescent="0.35">
      <c r="A8574" s="37" t="s">
        <v>12627</v>
      </c>
      <c r="B8574" s="38">
        <v>-34.797722819999997</v>
      </c>
      <c r="C8574" s="38">
        <v>-58.1685345</v>
      </c>
      <c r="D8574" s="38">
        <v>0.46941232681274409</v>
      </c>
      <c r="E8574" s="38">
        <v>0.4883110313802152</v>
      </c>
      <c r="F8574" s="38">
        <v>37.854889589905362</v>
      </c>
    </row>
    <row r="8575" spans="1:6" x14ac:dyDescent="0.35">
      <c r="A8575" s="37" t="s">
        <v>12628</v>
      </c>
      <c r="B8575" s="38">
        <v>-34.772815620000003</v>
      </c>
      <c r="C8575" s="38">
        <v>-58.223675589999999</v>
      </c>
      <c r="D8575" s="38">
        <v>0.30762168765068049</v>
      </c>
      <c r="E8575" s="38">
        <v>0.28855662544568378</v>
      </c>
      <c r="F8575" s="38">
        <v>31.818181818181817</v>
      </c>
    </row>
    <row r="8576" spans="1:6" x14ac:dyDescent="0.35">
      <c r="A8576" s="37" t="s">
        <v>12629</v>
      </c>
      <c r="B8576" s="38">
        <v>-34.753976459999997</v>
      </c>
      <c r="C8576" s="38">
        <v>-58.213040919999997</v>
      </c>
      <c r="D8576" s="38">
        <v>0.24472583830356601</v>
      </c>
      <c r="E8576" s="38">
        <v>0.25616756412718028</v>
      </c>
      <c r="F8576" s="38">
        <v>25.242718446601941</v>
      </c>
    </row>
    <row r="8577" spans="1:6" x14ac:dyDescent="0.35">
      <c r="A8577" s="37" t="s">
        <v>2699</v>
      </c>
      <c r="B8577" s="38">
        <v>-34.805092879999997</v>
      </c>
      <c r="C8577" s="38">
        <v>-58.183757749999998</v>
      </c>
      <c r="D8577" s="38">
        <v>0.57189202308654785</v>
      </c>
      <c r="E8577" s="38">
        <v>0.55235973805994598</v>
      </c>
      <c r="F8577" s="38"/>
    </row>
    <row r="8578" spans="1:6" x14ac:dyDescent="0.35">
      <c r="A8578" s="37" t="s">
        <v>12630</v>
      </c>
      <c r="B8578" s="38">
        <v>-34.835616610000002</v>
      </c>
      <c r="C8578" s="38">
        <v>-58.182479729999997</v>
      </c>
      <c r="D8578" s="38">
        <v>0.45714694261550898</v>
      </c>
      <c r="E8578" s="38">
        <v>0.44227707837567187</v>
      </c>
      <c r="F8578" s="38">
        <v>30.845070422535208</v>
      </c>
    </row>
    <row r="8579" spans="1:6" x14ac:dyDescent="0.35">
      <c r="A8579" s="37" t="s">
        <v>12631</v>
      </c>
      <c r="B8579" s="38">
        <v>-34.79307129</v>
      </c>
      <c r="C8579" s="38">
        <v>-58.226524320000003</v>
      </c>
      <c r="D8579" s="38">
        <v>0.4540925920009613</v>
      </c>
      <c r="E8579" s="38">
        <v>0.47028958958548472</v>
      </c>
      <c r="F8579" s="38">
        <v>27.352572145545796</v>
      </c>
    </row>
    <row r="8580" spans="1:6" x14ac:dyDescent="0.35">
      <c r="A8580" s="37" t="s">
        <v>12632</v>
      </c>
      <c r="B8580" s="38">
        <v>-34.811747529999998</v>
      </c>
      <c r="C8580" s="38">
        <v>-58.184429110000004</v>
      </c>
      <c r="D8580" s="38">
        <v>0.54536104202270508</v>
      </c>
      <c r="E8580" s="38">
        <v>0.5356915124825069</v>
      </c>
      <c r="F8580" s="38">
        <v>24.889867841409689</v>
      </c>
    </row>
    <row r="8581" spans="1:6" x14ac:dyDescent="0.35">
      <c r="A8581" s="37" t="s">
        <v>12633</v>
      </c>
      <c r="B8581" s="38">
        <v>-34.758434960000002</v>
      </c>
      <c r="C8581" s="38">
        <v>-58.201056059999999</v>
      </c>
      <c r="D8581" s="38">
        <v>0.47161483764648438</v>
      </c>
      <c r="E8581" s="38">
        <v>0.43972792280347722</v>
      </c>
      <c r="F8581" s="38">
        <v>18.628640776699029</v>
      </c>
    </row>
    <row r="8582" spans="1:6" x14ac:dyDescent="0.35">
      <c r="A8582" s="37" t="s">
        <v>12634</v>
      </c>
      <c r="B8582" s="38">
        <v>-34.760524410000002</v>
      </c>
      <c r="C8582" s="38">
        <v>-58.20642797</v>
      </c>
      <c r="D8582" s="38">
        <v>0.3686748743057251</v>
      </c>
      <c r="E8582" s="38">
        <v>0.2970286748911205</v>
      </c>
      <c r="F8582" s="38"/>
    </row>
    <row r="8583" spans="1:6" x14ac:dyDescent="0.35">
      <c r="A8583" s="37" t="s">
        <v>12635</v>
      </c>
      <c r="B8583" s="38">
        <v>-34.77055343</v>
      </c>
      <c r="C8583" s="38">
        <v>-58.198932429999999</v>
      </c>
      <c r="D8583" s="38">
        <v>0.35548597574234009</v>
      </c>
      <c r="E8583" s="38">
        <v>0.26624239215979711</v>
      </c>
      <c r="F8583" s="38">
        <v>37.845705967976713</v>
      </c>
    </row>
    <row r="8584" spans="1:6" x14ac:dyDescent="0.35">
      <c r="A8584" s="37" t="s">
        <v>12636</v>
      </c>
      <c r="B8584" s="38">
        <v>-34.788784960000001</v>
      </c>
      <c r="C8584" s="38">
        <v>-58.162419419999999</v>
      </c>
      <c r="D8584" s="38">
        <v>0.36189365386962891</v>
      </c>
      <c r="E8584" s="38">
        <v>0.38583971439181147</v>
      </c>
      <c r="F8584" s="38">
        <v>45.833333333333329</v>
      </c>
    </row>
    <row r="8585" spans="1:6" x14ac:dyDescent="0.35">
      <c r="A8585" s="37" t="s">
        <v>12637</v>
      </c>
      <c r="B8585" s="38">
        <v>-34.81110666</v>
      </c>
      <c r="C8585" s="38">
        <v>-58.203164379999997</v>
      </c>
      <c r="D8585" s="38">
        <v>0.50632226467132568</v>
      </c>
      <c r="E8585" s="38">
        <v>0.49572746926232392</v>
      </c>
      <c r="F8585" s="38">
        <v>54.699248120300744</v>
      </c>
    </row>
    <row r="8586" spans="1:6" x14ac:dyDescent="0.35">
      <c r="A8586" s="37" t="s">
        <v>12638</v>
      </c>
      <c r="B8586" s="38">
        <v>-34.779631709999997</v>
      </c>
      <c r="C8586" s="38">
        <v>-58.26203692</v>
      </c>
      <c r="D8586" s="38">
        <v>0.36309602856636047</v>
      </c>
      <c r="E8586" s="38">
        <v>0.36084736055798</v>
      </c>
      <c r="F8586" s="38">
        <v>40.384615384615387</v>
      </c>
    </row>
    <row r="8587" spans="1:6" x14ac:dyDescent="0.35">
      <c r="A8587" s="37" t="s">
        <v>12639</v>
      </c>
      <c r="B8587" s="38">
        <v>-34.764225379999999</v>
      </c>
      <c r="C8587" s="38">
        <v>-58.207469539999998</v>
      </c>
      <c r="D8587" s="38">
        <v>0.31708577275276179</v>
      </c>
      <c r="E8587" s="38">
        <v>0.2974331902547015</v>
      </c>
      <c r="F8587" s="38">
        <v>52.165354330708659</v>
      </c>
    </row>
    <row r="8588" spans="1:6" x14ac:dyDescent="0.35">
      <c r="A8588" s="37" t="s">
        <v>12640</v>
      </c>
      <c r="B8588" s="38">
        <v>-34.78639304</v>
      </c>
      <c r="C8588" s="38">
        <v>-58.206590550000001</v>
      </c>
      <c r="D8588" s="38">
        <v>0.15501776337623599</v>
      </c>
      <c r="E8588" s="38">
        <v>0.17795246053073141</v>
      </c>
      <c r="F8588" s="38">
        <v>42.412451361867703</v>
      </c>
    </row>
    <row r="8589" spans="1:6" x14ac:dyDescent="0.35">
      <c r="A8589" s="37" t="s">
        <v>12641</v>
      </c>
      <c r="B8589" s="38">
        <v>-34.835571539999997</v>
      </c>
      <c r="C8589" s="38">
        <v>-58.18323419</v>
      </c>
      <c r="D8589" s="38">
        <v>0.45714694261550898</v>
      </c>
      <c r="E8589" s="38">
        <v>0.43451026678085319</v>
      </c>
      <c r="F8589" s="38">
        <v>43.681318681318679</v>
      </c>
    </row>
    <row r="8590" spans="1:6" x14ac:dyDescent="0.35">
      <c r="A8590" s="37" t="s">
        <v>12642</v>
      </c>
      <c r="B8590" s="38">
        <v>-34.761546099999997</v>
      </c>
      <c r="C8590" s="38">
        <v>-58.215785410000002</v>
      </c>
      <c r="D8590" s="38">
        <v>0.2062123715877533</v>
      </c>
      <c r="E8590" s="38">
        <v>0.20458655680219329</v>
      </c>
      <c r="F8590" s="38">
        <v>35.096153846153847</v>
      </c>
    </row>
    <row r="8591" spans="1:6" x14ac:dyDescent="0.35">
      <c r="A8591" s="37" t="s">
        <v>12643</v>
      </c>
      <c r="B8591" s="38">
        <v>-34.7582825</v>
      </c>
      <c r="C8591" s="38">
        <v>-58.212218839999998</v>
      </c>
      <c r="D8591" s="38">
        <v>0.1859569996595383</v>
      </c>
      <c r="E8591" s="38">
        <v>0.21182334226997279</v>
      </c>
      <c r="F8591" s="38">
        <v>43.169398907103826</v>
      </c>
    </row>
    <row r="8592" spans="1:6" x14ac:dyDescent="0.35">
      <c r="A8592" s="37" t="s">
        <v>12644</v>
      </c>
      <c r="B8592" s="38">
        <v>-34.803727139999999</v>
      </c>
      <c r="C8592" s="38">
        <v>-58.219439940000001</v>
      </c>
      <c r="D8592" s="38">
        <v>0.38168996572494512</v>
      </c>
      <c r="E8592" s="38">
        <v>0.38354963502463169</v>
      </c>
      <c r="F8592" s="38">
        <v>46.471371504660453</v>
      </c>
    </row>
    <row r="8593" spans="1:6" x14ac:dyDescent="0.35">
      <c r="A8593" s="37" t="s">
        <v>12645</v>
      </c>
      <c r="B8593" s="38">
        <v>-34.80547894</v>
      </c>
      <c r="C8593" s="38">
        <v>-58.128555990000002</v>
      </c>
      <c r="D8593" s="38">
        <v>0.45277297496795649</v>
      </c>
      <c r="E8593" s="38">
        <v>0.42472885880205369</v>
      </c>
      <c r="F8593" s="38">
        <v>44.927536231884055</v>
      </c>
    </row>
    <row r="8594" spans="1:6" x14ac:dyDescent="0.35">
      <c r="A8594" s="37" t="s">
        <v>12646</v>
      </c>
      <c r="B8594" s="38">
        <v>-34.885893080000002</v>
      </c>
      <c r="C8594" s="38">
        <v>-58.164214870000002</v>
      </c>
      <c r="D8594" s="38">
        <v>0.48257923126220698</v>
      </c>
      <c r="E8594" s="38">
        <v>0.48981540070639717</v>
      </c>
      <c r="F8594" s="38">
        <v>47.989276139410187</v>
      </c>
    </row>
    <row r="8595" spans="1:6" x14ac:dyDescent="0.35">
      <c r="A8595" s="37" t="s">
        <v>12647</v>
      </c>
      <c r="B8595" s="38">
        <v>-34.768665159999998</v>
      </c>
      <c r="C8595" s="38">
        <v>-58.224215129999997</v>
      </c>
      <c r="D8595" s="38">
        <v>0.20576569437980649</v>
      </c>
      <c r="E8595" s="38">
        <v>0.21164173005442871</v>
      </c>
      <c r="F8595" s="38">
        <v>39.923954372623577</v>
      </c>
    </row>
    <row r="8596" spans="1:6" x14ac:dyDescent="0.35">
      <c r="A8596" s="37" t="s">
        <v>12648</v>
      </c>
      <c r="B8596" s="38">
        <v>-34.811599749999999</v>
      </c>
      <c r="C8596" s="38">
        <v>-58.185316210000003</v>
      </c>
      <c r="D8596" s="38">
        <v>0.54536104202270508</v>
      </c>
      <c r="E8596" s="38">
        <v>0.53497806688149774</v>
      </c>
      <c r="F8596" s="38">
        <v>55.362776025236592</v>
      </c>
    </row>
    <row r="8597" spans="1:6" x14ac:dyDescent="0.35">
      <c r="A8597" s="37" t="s">
        <v>12649</v>
      </c>
      <c r="B8597" s="38">
        <v>-34.791355129999999</v>
      </c>
      <c r="C8597" s="38">
        <v>-58.150675190000001</v>
      </c>
      <c r="D8597" s="38">
        <v>0.34435757994651789</v>
      </c>
      <c r="E8597" s="38">
        <v>0.32099295475266199</v>
      </c>
      <c r="F8597" s="38">
        <v>38.916256157635473</v>
      </c>
    </row>
    <row r="8598" spans="1:6" x14ac:dyDescent="0.35">
      <c r="A8598" s="37" t="s">
        <v>12650</v>
      </c>
      <c r="B8598" s="38">
        <v>-34.760696039999999</v>
      </c>
      <c r="C8598" s="38">
        <v>-58.232472100000003</v>
      </c>
      <c r="D8598" s="38">
        <v>0.47233694791793818</v>
      </c>
      <c r="E8598" s="38">
        <v>0.45588583156869222</v>
      </c>
      <c r="F8598" s="38">
        <v>51.829268292682926</v>
      </c>
    </row>
    <row r="8599" spans="1:6" x14ac:dyDescent="0.35">
      <c r="A8599" s="37" t="s">
        <v>12651</v>
      </c>
      <c r="B8599" s="38">
        <v>-34.780322859999998</v>
      </c>
      <c r="C8599" s="38">
        <v>-58.18310786</v>
      </c>
      <c r="D8599" s="38">
        <v>0.56494319438934326</v>
      </c>
      <c r="E8599" s="38">
        <v>0.57878734453304392</v>
      </c>
      <c r="F8599" s="38">
        <v>58.39793281653747</v>
      </c>
    </row>
    <row r="8600" spans="1:6" x14ac:dyDescent="0.35">
      <c r="A8600" s="37" t="s">
        <v>12652</v>
      </c>
      <c r="B8600" s="38">
        <v>-34.779397420000002</v>
      </c>
      <c r="C8600" s="38">
        <v>-58.231834919999997</v>
      </c>
      <c r="D8600" s="38">
        <v>0.51204186677932739</v>
      </c>
      <c r="E8600" s="38">
        <v>0.5051542909608947</v>
      </c>
      <c r="F8600" s="38">
        <v>49.498327759197323</v>
      </c>
    </row>
    <row r="8601" spans="1:6" x14ac:dyDescent="0.35">
      <c r="A8601" s="37" t="s">
        <v>12653</v>
      </c>
      <c r="B8601" s="38">
        <v>-34.8575868</v>
      </c>
      <c r="C8601" s="38">
        <v>-58.169673420000002</v>
      </c>
      <c r="D8601" s="38">
        <v>0.57935166358947754</v>
      </c>
      <c r="E8601" s="38">
        <v>0.57935166358947754</v>
      </c>
      <c r="F8601" s="38">
        <v>42.857142857142854</v>
      </c>
    </row>
    <row r="8602" spans="1:6" x14ac:dyDescent="0.35">
      <c r="A8602" s="37" t="s">
        <v>12654</v>
      </c>
      <c r="B8602" s="38">
        <v>-34.767054510000001</v>
      </c>
      <c r="C8602" s="38">
        <v>-58.187660289999997</v>
      </c>
      <c r="D8602" s="38">
        <v>0.66218483448028564</v>
      </c>
      <c r="E8602" s="38">
        <v>0.6324025549386677</v>
      </c>
      <c r="F8602" s="38">
        <v>49.03047091412742</v>
      </c>
    </row>
    <row r="8603" spans="1:6" x14ac:dyDescent="0.35">
      <c r="A8603" s="37" t="s">
        <v>12655</v>
      </c>
      <c r="B8603" s="38">
        <v>-34.75967086</v>
      </c>
      <c r="C8603" s="38">
        <v>-58.227090650000001</v>
      </c>
      <c r="D8603" s="38">
        <v>0.40993481874465942</v>
      </c>
      <c r="E8603" s="38">
        <v>0.42437136957519928</v>
      </c>
      <c r="F8603" s="38">
        <v>58.82352941176471</v>
      </c>
    </row>
    <row r="8604" spans="1:6" x14ac:dyDescent="0.35">
      <c r="A8604" s="37" t="s">
        <v>12656</v>
      </c>
      <c r="B8604" s="38">
        <v>-34.783072930000003</v>
      </c>
      <c r="C8604" s="38">
        <v>-58.175316219999999</v>
      </c>
      <c r="D8604" s="38">
        <v>0.52746593952178955</v>
      </c>
      <c r="E8604" s="38">
        <v>0.54625463237365091</v>
      </c>
      <c r="F8604" s="38">
        <v>57.057654075546715</v>
      </c>
    </row>
    <row r="8605" spans="1:6" x14ac:dyDescent="0.35">
      <c r="A8605" s="37" t="s">
        <v>12657</v>
      </c>
      <c r="B8605" s="38">
        <v>-34.77119716</v>
      </c>
      <c r="C8605" s="38">
        <v>-58.239675249999998</v>
      </c>
      <c r="D8605" s="38">
        <v>0.49853441119194031</v>
      </c>
      <c r="E8605" s="38">
        <v>0.50670376781261328</v>
      </c>
      <c r="F8605" s="38">
        <v>50.289017341040463</v>
      </c>
    </row>
    <row r="8606" spans="1:6" x14ac:dyDescent="0.35">
      <c r="A8606" s="37" t="s">
        <v>12658</v>
      </c>
      <c r="B8606" s="38">
        <v>-34.772445179999998</v>
      </c>
      <c r="C8606" s="38">
        <v>-58.222905269999998</v>
      </c>
      <c r="D8606" s="38">
        <v>0.30762168765068049</v>
      </c>
      <c r="E8606" s="38">
        <v>0.28526773617455842</v>
      </c>
      <c r="F8606" s="38">
        <v>38.528138528138527</v>
      </c>
    </row>
    <row r="8607" spans="1:6" x14ac:dyDescent="0.35">
      <c r="A8607" s="37" t="s">
        <v>12659</v>
      </c>
      <c r="B8607" s="38">
        <v>-34.797904209999999</v>
      </c>
      <c r="C8607" s="38">
        <v>-58.168794140000003</v>
      </c>
      <c r="D8607" s="38">
        <v>0.50674837827682495</v>
      </c>
      <c r="E8607" s="38">
        <v>0.48825553765422419</v>
      </c>
      <c r="F8607" s="38">
        <v>57.532051282051277</v>
      </c>
    </row>
    <row r="8608" spans="1:6" x14ac:dyDescent="0.35">
      <c r="A8608" s="37" t="s">
        <v>12660</v>
      </c>
      <c r="B8608" s="38">
        <v>-34.78057561</v>
      </c>
      <c r="C8608" s="38">
        <v>-58.218720249999997</v>
      </c>
      <c r="D8608" s="38">
        <v>0.432355135679245</v>
      </c>
      <c r="E8608" s="38">
        <v>0.41399791135507469</v>
      </c>
      <c r="F8608" s="38">
        <v>61.53846153846154</v>
      </c>
    </row>
    <row r="8609" spans="1:6" x14ac:dyDescent="0.35">
      <c r="A8609" s="37" t="s">
        <v>12661</v>
      </c>
      <c r="B8609" s="38">
        <v>-34.784143550000003</v>
      </c>
      <c r="C8609" s="38">
        <v>-58.241062239999998</v>
      </c>
      <c r="D8609" s="38">
        <v>0.43631795048713679</v>
      </c>
      <c r="E8609" s="38">
        <v>0.43899744670642049</v>
      </c>
      <c r="F8609" s="38">
        <v>44.226579520697165</v>
      </c>
    </row>
    <row r="8610" spans="1:6" x14ac:dyDescent="0.35">
      <c r="A8610" s="37" t="s">
        <v>12662</v>
      </c>
      <c r="B8610" s="38">
        <v>-34.827177859999999</v>
      </c>
      <c r="C8610" s="38">
        <v>-58.170881520000002</v>
      </c>
      <c r="D8610" s="38">
        <v>0.469016432762146</v>
      </c>
      <c r="E8610" s="38">
        <v>0.40368656317392992</v>
      </c>
      <c r="F8610" s="38">
        <v>47.69736842105263</v>
      </c>
    </row>
    <row r="8611" spans="1:6" x14ac:dyDescent="0.35">
      <c r="A8611" s="37" t="s">
        <v>12663</v>
      </c>
      <c r="B8611" s="38">
        <v>-34.776953200000001</v>
      </c>
      <c r="C8611" s="38">
        <v>-58.248701019999999</v>
      </c>
      <c r="D8611" s="38">
        <v>0.54936003684997559</v>
      </c>
      <c r="E8611" s="38">
        <v>0.58307976174998932</v>
      </c>
      <c r="F8611" s="38">
        <v>57.741935483870968</v>
      </c>
    </row>
    <row r="8612" spans="1:6" x14ac:dyDescent="0.35">
      <c r="A8612" s="37" t="s">
        <v>12664</v>
      </c>
      <c r="B8612" s="38">
        <v>-34.79198057</v>
      </c>
      <c r="C8612" s="38">
        <v>-58.23020305</v>
      </c>
      <c r="D8612" s="38">
        <v>0.50852280855178833</v>
      </c>
      <c r="E8612" s="38">
        <v>0.49402781273867641</v>
      </c>
      <c r="F8612" s="38">
        <v>47.677261613691932</v>
      </c>
    </row>
    <row r="8613" spans="1:6" x14ac:dyDescent="0.35">
      <c r="A8613" s="37" t="s">
        <v>12665</v>
      </c>
      <c r="B8613" s="38">
        <v>-34.805685830000002</v>
      </c>
      <c r="C8613" s="38">
        <v>-58.183587099999997</v>
      </c>
      <c r="D8613" s="38">
        <v>0.57189202308654785</v>
      </c>
      <c r="E8613" s="38">
        <v>0.53957918364750712</v>
      </c>
      <c r="F8613" s="38">
        <v>51.536643026004725</v>
      </c>
    </row>
    <row r="8614" spans="1:6" x14ac:dyDescent="0.35">
      <c r="A8614" s="37" t="s">
        <v>12666</v>
      </c>
      <c r="B8614" s="38">
        <v>-34.797552619999998</v>
      </c>
      <c r="C8614" s="38">
        <v>-58.239731550000002</v>
      </c>
      <c r="D8614" s="38">
        <v>0.42208799719810491</v>
      </c>
      <c r="E8614" s="38">
        <v>0.42678623369761881</v>
      </c>
      <c r="F8614" s="38">
        <v>48.924731182795696</v>
      </c>
    </row>
    <row r="8615" spans="1:6" x14ac:dyDescent="0.35">
      <c r="A8615" s="37" t="s">
        <v>12667</v>
      </c>
      <c r="B8615" s="38">
        <v>-34.779450709999999</v>
      </c>
      <c r="C8615" s="38">
        <v>-58.251653519999998</v>
      </c>
      <c r="D8615" s="38">
        <v>0.52155607938766479</v>
      </c>
      <c r="E8615" s="38">
        <v>0.54034877709440288</v>
      </c>
      <c r="F8615" s="38">
        <v>57.894736842105267</v>
      </c>
    </row>
    <row r="8616" spans="1:6" x14ac:dyDescent="0.35">
      <c r="A8616" s="37" t="s">
        <v>12668</v>
      </c>
      <c r="B8616" s="38">
        <v>-34.800539759999999</v>
      </c>
      <c r="C8616" s="38">
        <v>-58.232657179999997</v>
      </c>
      <c r="D8616" s="38">
        <v>0.47762945294380188</v>
      </c>
      <c r="E8616" s="38">
        <v>0.47948253320323098</v>
      </c>
      <c r="F8616" s="38">
        <v>53.614457831325304</v>
      </c>
    </row>
    <row r="8617" spans="1:6" x14ac:dyDescent="0.35">
      <c r="A8617" s="37" t="s">
        <v>12669</v>
      </c>
      <c r="B8617" s="38">
        <v>-34.769196389999998</v>
      </c>
      <c r="C8617" s="38">
        <v>-58.185702399999997</v>
      </c>
      <c r="D8617" s="38">
        <v>0.66247594356536865</v>
      </c>
      <c r="E8617" s="38">
        <v>0.64170750411781108</v>
      </c>
      <c r="F8617" s="38">
        <v>45.72072072072072</v>
      </c>
    </row>
    <row r="8618" spans="1:6" x14ac:dyDescent="0.35">
      <c r="A8618" s="37" t="s">
        <v>12670</v>
      </c>
      <c r="B8618" s="38">
        <v>-34.752466439999999</v>
      </c>
      <c r="C8618" s="38">
        <v>-58.205180759999998</v>
      </c>
      <c r="D8618" s="38">
        <v>0.45876166224479681</v>
      </c>
      <c r="E8618" s="38">
        <v>0.44606853073293512</v>
      </c>
      <c r="F8618" s="38">
        <v>64.620938628158839</v>
      </c>
    </row>
    <row r="8619" spans="1:6" x14ac:dyDescent="0.35">
      <c r="A8619" s="37" t="s">
        <v>12671</v>
      </c>
      <c r="B8619" s="38">
        <v>-34.777286799999999</v>
      </c>
      <c r="C8619" s="38">
        <v>-58.201776580000001</v>
      </c>
      <c r="D8619" s="38">
        <v>0.4083496630191803</v>
      </c>
      <c r="E8619" s="38">
        <v>0.39699019874845232</v>
      </c>
      <c r="F8619" s="38">
        <v>55.390334572490708</v>
      </c>
    </row>
    <row r="8620" spans="1:6" x14ac:dyDescent="0.35">
      <c r="A8620" s="37" t="s">
        <v>12672</v>
      </c>
      <c r="B8620" s="38">
        <v>-34.788756669999998</v>
      </c>
      <c r="C8620" s="38">
        <v>-58.186840189999998</v>
      </c>
      <c r="D8620" s="38">
        <v>0.36562880873680109</v>
      </c>
      <c r="E8620" s="38">
        <v>0.44179815778861181</v>
      </c>
      <c r="F8620" s="38">
        <v>60.981912144702846</v>
      </c>
    </row>
    <row r="8621" spans="1:6" x14ac:dyDescent="0.35">
      <c r="A8621" s="37" t="s">
        <v>12673</v>
      </c>
      <c r="B8621" s="38">
        <v>-34.795265739999998</v>
      </c>
      <c r="C8621" s="38">
        <v>-58.156574810000002</v>
      </c>
      <c r="D8621" s="38">
        <v>0.31186920404434199</v>
      </c>
      <c r="E8621" s="38">
        <v>0.21643240667051741</v>
      </c>
      <c r="F8621" s="38">
        <v>26.517571884984026</v>
      </c>
    </row>
    <row r="8622" spans="1:6" x14ac:dyDescent="0.35">
      <c r="A8622" s="37" t="s">
        <v>12674</v>
      </c>
      <c r="B8622" s="38">
        <v>-34.761218980000002</v>
      </c>
      <c r="C8622" s="38">
        <v>-58.237819790000003</v>
      </c>
      <c r="D8622" s="38">
        <v>0.56361788511276245</v>
      </c>
      <c r="E8622" s="38">
        <v>0.54605169045297719</v>
      </c>
      <c r="F8622" s="38">
        <v>65.637065637065632</v>
      </c>
    </row>
    <row r="8623" spans="1:6" x14ac:dyDescent="0.35">
      <c r="A8623" s="37" t="s">
        <v>12675</v>
      </c>
      <c r="B8623" s="38">
        <v>-34.772246440000004</v>
      </c>
      <c r="C8623" s="38">
        <v>-58.262407320000001</v>
      </c>
      <c r="D8623" s="38">
        <v>0.49364206194877619</v>
      </c>
      <c r="E8623" s="38">
        <v>0.48359579170072398</v>
      </c>
      <c r="F8623" s="38">
        <v>44.504021447721179</v>
      </c>
    </row>
    <row r="8624" spans="1:6" x14ac:dyDescent="0.35">
      <c r="A8624" s="37" t="s">
        <v>12676</v>
      </c>
      <c r="B8624" s="38">
        <v>-34.766464939999999</v>
      </c>
      <c r="C8624" s="38">
        <v>-58.230382069999997</v>
      </c>
      <c r="D8624" s="38">
        <v>0.38712871074676508</v>
      </c>
      <c r="E8624" s="38">
        <v>0.40023388630814022</v>
      </c>
      <c r="F8624" s="38">
        <v>43.656716417910445</v>
      </c>
    </row>
    <row r="8625" spans="1:6" x14ac:dyDescent="0.35">
      <c r="A8625" s="37" t="s">
        <v>12677</v>
      </c>
      <c r="B8625" s="38">
        <v>-34.808305109999999</v>
      </c>
      <c r="C8625" s="38">
        <v>-58.190133899999999</v>
      </c>
      <c r="D8625" s="38">
        <v>0.65612167119979858</v>
      </c>
      <c r="E8625" s="38">
        <v>0.61438136116454478</v>
      </c>
      <c r="F8625" s="38">
        <v>52.74463007159904</v>
      </c>
    </row>
    <row r="8626" spans="1:6" x14ac:dyDescent="0.35">
      <c r="A8626" s="37" t="s">
        <v>12678</v>
      </c>
      <c r="B8626" s="38">
        <v>-34.760366390000002</v>
      </c>
      <c r="C8626" s="38">
        <v>-58.199585630000001</v>
      </c>
      <c r="D8626" s="38">
        <v>0.41799420118331909</v>
      </c>
      <c r="E8626" s="38">
        <v>0.48235153572426898</v>
      </c>
      <c r="F8626" s="38">
        <v>56.944444444444443</v>
      </c>
    </row>
    <row r="8627" spans="1:6" x14ac:dyDescent="0.35">
      <c r="A8627" s="37" t="s">
        <v>12679</v>
      </c>
      <c r="B8627" s="38">
        <v>-34.787258370000004</v>
      </c>
      <c r="C8627" s="38">
        <v>-58.237032120000002</v>
      </c>
      <c r="D8627" s="38">
        <v>0.44902998208999628</v>
      </c>
      <c r="E8627" s="38">
        <v>0.44619426837092951</v>
      </c>
      <c r="F8627" s="38">
        <v>45.065789473684212</v>
      </c>
    </row>
    <row r="8628" spans="1:6" x14ac:dyDescent="0.35">
      <c r="A8628" s="37" t="s">
        <v>12680</v>
      </c>
      <c r="B8628" s="38">
        <v>-34.769661380000002</v>
      </c>
      <c r="C8628" s="38">
        <v>-58.249619629999998</v>
      </c>
      <c r="D8628" s="38">
        <v>0.73533898591995239</v>
      </c>
      <c r="E8628" s="38">
        <v>0.7206784522894657</v>
      </c>
      <c r="F8628" s="38">
        <v>56.720430107526887</v>
      </c>
    </row>
    <row r="8629" spans="1:6" x14ac:dyDescent="0.35">
      <c r="A8629" s="37" t="s">
        <v>12681</v>
      </c>
      <c r="B8629" s="38">
        <v>-34.767416179999998</v>
      </c>
      <c r="C8629" s="38">
        <v>-58.235654590000003</v>
      </c>
      <c r="D8629" s="38">
        <v>0.50689691305160522</v>
      </c>
      <c r="E8629" s="38">
        <v>0.50013527614729747</v>
      </c>
      <c r="F8629" s="38">
        <v>53.516819571865447</v>
      </c>
    </row>
    <row r="8630" spans="1:6" x14ac:dyDescent="0.35">
      <c r="A8630" s="37" t="s">
        <v>12682</v>
      </c>
      <c r="B8630" s="38">
        <v>-34.793038979999999</v>
      </c>
      <c r="C8630" s="38">
        <v>-58.177669829999999</v>
      </c>
      <c r="D8630" s="38">
        <v>0.535544753074646</v>
      </c>
      <c r="E8630" s="38">
        <v>0.55810173269775176</v>
      </c>
      <c r="F8630" s="38">
        <v>56.218905472636813</v>
      </c>
    </row>
    <row r="8631" spans="1:6" x14ac:dyDescent="0.35">
      <c r="A8631" s="37" t="s">
        <v>12683</v>
      </c>
      <c r="B8631" s="38">
        <v>-34.78955552</v>
      </c>
      <c r="C8631" s="38">
        <v>-58.221962759999997</v>
      </c>
      <c r="D8631" s="38">
        <v>0.58701050281524658</v>
      </c>
      <c r="E8631" s="38">
        <v>0.56849545318829386</v>
      </c>
      <c r="F8631" s="38">
        <v>60.425531914893618</v>
      </c>
    </row>
    <row r="8632" spans="1:6" x14ac:dyDescent="0.35">
      <c r="A8632" s="37" t="s">
        <v>12684</v>
      </c>
      <c r="B8632" s="38">
        <v>-34.782072890000002</v>
      </c>
      <c r="C8632" s="38">
        <v>-58.193694739999998</v>
      </c>
      <c r="D8632" s="38">
        <v>0.36233457922935491</v>
      </c>
      <c r="E8632" s="38">
        <v>0.4453274923212388</v>
      </c>
      <c r="F8632" s="38">
        <v>43.12977099236641</v>
      </c>
    </row>
    <row r="8633" spans="1:6" x14ac:dyDescent="0.35">
      <c r="A8633" s="37" t="s">
        <v>12685</v>
      </c>
      <c r="B8633" s="38">
        <v>-34.781362909999999</v>
      </c>
      <c r="C8633" s="38">
        <v>-58.17035705</v>
      </c>
      <c r="D8633" s="38">
        <v>0.51407277584075928</v>
      </c>
      <c r="E8633" s="38">
        <v>0.516367104920474</v>
      </c>
      <c r="F8633" s="38">
        <v>60.693641618497111</v>
      </c>
    </row>
    <row r="8634" spans="1:6" x14ac:dyDescent="0.35">
      <c r="A8634" s="37" t="s">
        <v>12686</v>
      </c>
      <c r="B8634" s="38">
        <v>-34.76197449</v>
      </c>
      <c r="C8634" s="38">
        <v>-58.187039239999997</v>
      </c>
      <c r="D8634" s="38">
        <v>0.68603521585464478</v>
      </c>
      <c r="E8634" s="38">
        <v>0.70815988779067995</v>
      </c>
      <c r="F8634" s="38">
        <v>65.693430656934311</v>
      </c>
    </row>
    <row r="8635" spans="1:6" x14ac:dyDescent="0.35">
      <c r="A8635" s="37" t="s">
        <v>12687</v>
      </c>
      <c r="B8635" s="38">
        <v>-34.805373889999998</v>
      </c>
      <c r="C8635" s="38">
        <v>-58.184150670000001</v>
      </c>
      <c r="D8635" s="38">
        <v>0.57189202308654785</v>
      </c>
      <c r="E8635" s="38">
        <v>0.55868674897485304</v>
      </c>
      <c r="F8635" s="38"/>
    </row>
    <row r="8636" spans="1:6" x14ac:dyDescent="0.35">
      <c r="A8636" s="37" t="s">
        <v>12688</v>
      </c>
      <c r="B8636" s="38">
        <v>-34.766673040000001</v>
      </c>
      <c r="C8636" s="38">
        <v>-58.22865419</v>
      </c>
      <c r="D8636" s="38">
        <v>0.3847067654132843</v>
      </c>
      <c r="E8636" s="38">
        <v>0.3413771324687534</v>
      </c>
      <c r="F8636" s="38"/>
    </row>
    <row r="8637" spans="1:6" x14ac:dyDescent="0.35">
      <c r="A8637" s="37" t="s">
        <v>12689</v>
      </c>
      <c r="B8637" s="38">
        <v>-34.789752780000001</v>
      </c>
      <c r="C8637" s="38">
        <v>-58.188332430000003</v>
      </c>
      <c r="D8637" s="38">
        <v>0.3894619345664978</v>
      </c>
      <c r="E8637" s="38">
        <v>0.37942976723699012</v>
      </c>
      <c r="F8637" s="38"/>
    </row>
    <row r="8638" spans="1:6" x14ac:dyDescent="0.35">
      <c r="A8638" s="37" t="s">
        <v>2712</v>
      </c>
      <c r="B8638" s="38">
        <v>-36.75632513</v>
      </c>
      <c r="C8638" s="38">
        <v>-62.957251470000003</v>
      </c>
      <c r="D8638" s="38">
        <v>0.2433559596538544</v>
      </c>
      <c r="E8638" s="38">
        <v>0.24500203132629389</v>
      </c>
      <c r="F8638" s="38"/>
    </row>
    <row r="8639" spans="1:6" x14ac:dyDescent="0.35">
      <c r="A8639" s="37" t="s">
        <v>12690</v>
      </c>
      <c r="B8639" s="38">
        <v>-36.750082589999998</v>
      </c>
      <c r="C8639" s="38">
        <v>-62.964198009999997</v>
      </c>
      <c r="D8639" s="38">
        <v>0.1574984788894653</v>
      </c>
      <c r="E8639" s="38">
        <v>0.2105385534465313</v>
      </c>
      <c r="F8639" s="38">
        <v>5</v>
      </c>
    </row>
    <row r="8640" spans="1:6" x14ac:dyDescent="0.35">
      <c r="A8640" s="37" t="s">
        <v>12691</v>
      </c>
      <c r="B8640" s="38">
        <v>-36.754052829999999</v>
      </c>
      <c r="C8640" s="38">
        <v>-62.964913500000002</v>
      </c>
      <c r="D8640" s="38">
        <v>0.1668121665716171</v>
      </c>
      <c r="E8640" s="38">
        <v>0.17458581336234749</v>
      </c>
      <c r="F8640" s="38"/>
    </row>
    <row r="8641" spans="1:6" x14ac:dyDescent="0.35">
      <c r="A8641" s="37" t="s">
        <v>12692</v>
      </c>
      <c r="B8641" s="38">
        <v>-36.571187629999997</v>
      </c>
      <c r="C8641" s="38">
        <v>-63.085825880000002</v>
      </c>
      <c r="D8641" s="38">
        <v>0.29261696338653559</v>
      </c>
      <c r="E8641" s="38">
        <v>0.29220576584339142</v>
      </c>
      <c r="F8641" s="38"/>
    </row>
    <row r="8642" spans="1:6" x14ac:dyDescent="0.35">
      <c r="A8642" s="37" t="s">
        <v>12693</v>
      </c>
      <c r="B8642" s="38">
        <v>-36.754264280000001</v>
      </c>
      <c r="C8642" s="38">
        <v>-62.965228430000003</v>
      </c>
      <c r="D8642" s="38">
        <v>0.1668121665716171</v>
      </c>
      <c r="E8642" s="38">
        <v>0.17553510972195199</v>
      </c>
      <c r="F8642" s="38"/>
    </row>
    <row r="8643" spans="1:6" x14ac:dyDescent="0.35">
      <c r="A8643" s="37" t="s">
        <v>12694</v>
      </c>
      <c r="B8643" s="38">
        <v>-36.749581079999999</v>
      </c>
      <c r="C8643" s="38">
        <v>-62.960981619999998</v>
      </c>
      <c r="D8643" s="38">
        <v>0.1947859525680542</v>
      </c>
      <c r="E8643" s="38">
        <v>0.21850482912527189</v>
      </c>
      <c r="F8643" s="38">
        <v>10.714285714285714</v>
      </c>
    </row>
    <row r="8644" spans="1:6" x14ac:dyDescent="0.35">
      <c r="A8644" s="37" t="s">
        <v>12695</v>
      </c>
      <c r="B8644" s="38">
        <v>-36.568680120000003</v>
      </c>
      <c r="C8644" s="38">
        <v>-63.08564217</v>
      </c>
      <c r="D8644" s="38">
        <v>0.29261696338653559</v>
      </c>
      <c r="E8644" s="38">
        <v>0.29261696338653559</v>
      </c>
      <c r="F8644" s="38">
        <v>25</v>
      </c>
    </row>
    <row r="8645" spans="1:6" x14ac:dyDescent="0.35">
      <c r="A8645" s="37" t="s">
        <v>12696</v>
      </c>
      <c r="B8645" s="38">
        <v>-36.739953</v>
      </c>
      <c r="C8645" s="38">
        <v>-62.962770110000001</v>
      </c>
      <c r="D8645" s="38">
        <v>0.35700404644012451</v>
      </c>
      <c r="E8645" s="38">
        <v>0.35700404644012451</v>
      </c>
      <c r="F8645" s="38">
        <v>26.923076923076923</v>
      </c>
    </row>
    <row r="8646" spans="1:6" x14ac:dyDescent="0.35">
      <c r="A8646" s="37" t="s">
        <v>12697</v>
      </c>
      <c r="B8646" s="38">
        <v>-36.75669809</v>
      </c>
      <c r="C8646" s="38">
        <v>-62.95684747</v>
      </c>
      <c r="D8646" s="38">
        <v>0.24744099378585821</v>
      </c>
      <c r="E8646" s="38">
        <v>0.24782675835821361</v>
      </c>
      <c r="F8646" s="38">
        <v>21.052631578947366</v>
      </c>
    </row>
    <row r="8647" spans="1:6" x14ac:dyDescent="0.35">
      <c r="A8647" s="37" t="s">
        <v>12698</v>
      </c>
      <c r="B8647" s="38">
        <v>-36.754673289999999</v>
      </c>
      <c r="C8647" s="38">
        <v>-62.965039730000001</v>
      </c>
      <c r="D8647" s="38">
        <v>0.1668121665716171</v>
      </c>
      <c r="E8647" s="38">
        <v>0.18060326301737839</v>
      </c>
      <c r="F8647" s="38">
        <v>17.073170731707318</v>
      </c>
    </row>
    <row r="8648" spans="1:6" x14ac:dyDescent="0.35">
      <c r="A8648" s="37" t="s">
        <v>12699</v>
      </c>
      <c r="B8648" s="38">
        <v>-36.754253079999998</v>
      </c>
      <c r="C8648" s="38">
        <v>-62.964728559999998</v>
      </c>
      <c r="D8648" s="38">
        <v>0.1668121665716171</v>
      </c>
      <c r="E8648" s="38">
        <v>0.1763135304345804</v>
      </c>
      <c r="F8648" s="38">
        <v>11.912225705329153</v>
      </c>
    </row>
    <row r="8649" spans="1:6" x14ac:dyDescent="0.35">
      <c r="A8649" s="37" t="s">
        <v>12700</v>
      </c>
      <c r="B8649" s="38">
        <v>-36.753594470000003</v>
      </c>
      <c r="C8649" s="38">
        <v>-62.965098089999998</v>
      </c>
      <c r="D8649" s="38">
        <v>0.1668121665716171</v>
      </c>
      <c r="E8649" s="38">
        <v>0.16859872225258091</v>
      </c>
      <c r="F8649" s="38">
        <v>4.3731778425655978</v>
      </c>
    </row>
    <row r="8650" spans="1:6" x14ac:dyDescent="0.35">
      <c r="A8650" s="37" t="s">
        <v>12701</v>
      </c>
      <c r="B8650" s="38">
        <v>-36.57114997</v>
      </c>
      <c r="C8650" s="38">
        <v>-63.086084409999998</v>
      </c>
      <c r="D8650" s="38">
        <v>0.29261696338653559</v>
      </c>
      <c r="E8650" s="38">
        <v>0.29220577054902119</v>
      </c>
      <c r="F8650" s="38">
        <v>15.686274509803921</v>
      </c>
    </row>
    <row r="8651" spans="1:6" x14ac:dyDescent="0.35">
      <c r="A8651" s="37" t="s">
        <v>12702</v>
      </c>
      <c r="B8651" s="38">
        <v>-36.749973830000002</v>
      </c>
      <c r="C8651" s="38">
        <v>-62.964050530000002</v>
      </c>
      <c r="D8651" s="38">
        <v>0.21427018940448761</v>
      </c>
      <c r="E8651" s="38">
        <v>0.21517058344263779</v>
      </c>
      <c r="F8651" s="38"/>
    </row>
    <row r="8652" spans="1:6" x14ac:dyDescent="0.35">
      <c r="A8652" s="37" t="s">
        <v>12703</v>
      </c>
      <c r="B8652" s="38">
        <v>-36.751868850000001</v>
      </c>
      <c r="C8652" s="38">
        <v>-62.959666069999997</v>
      </c>
      <c r="D8652" s="38">
        <v>0.12889149785041809</v>
      </c>
      <c r="E8652" s="38">
        <v>0.16727636633692561</v>
      </c>
      <c r="F8652" s="38">
        <v>8.2781456953642394</v>
      </c>
    </row>
    <row r="8653" spans="1:6" x14ac:dyDescent="0.35">
      <c r="A8653" s="37" t="s">
        <v>12704</v>
      </c>
      <c r="B8653" s="38">
        <v>-36.756203720000002</v>
      </c>
      <c r="C8653" s="38">
        <v>-62.957176050000001</v>
      </c>
      <c r="D8653" s="38">
        <v>0.24744099378585821</v>
      </c>
      <c r="E8653" s="38">
        <v>0.24500203132629389</v>
      </c>
      <c r="F8653" s="38">
        <v>16.417910447761194</v>
      </c>
    </row>
    <row r="8654" spans="1:6" x14ac:dyDescent="0.35">
      <c r="A8654" s="37" t="s">
        <v>12705</v>
      </c>
      <c r="B8654" s="38">
        <v>-36.570814859999999</v>
      </c>
      <c r="C8654" s="38">
        <v>-63.08825873</v>
      </c>
      <c r="D8654" s="38">
        <v>0.29261705279350281</v>
      </c>
      <c r="E8654" s="38">
        <v>0.29381119211514789</v>
      </c>
      <c r="F8654" s="38">
        <v>13.043478260869565</v>
      </c>
    </row>
    <row r="8655" spans="1:6" x14ac:dyDescent="0.35">
      <c r="A8655" s="37" t="s">
        <v>12706</v>
      </c>
      <c r="B8655" s="38">
        <v>-36.743412839999998</v>
      </c>
      <c r="C8655" s="38">
        <v>-62.960833800000003</v>
      </c>
      <c r="D8655" s="38">
        <v>0.30219683051109308</v>
      </c>
      <c r="E8655" s="38">
        <v>0.33587766307241779</v>
      </c>
      <c r="F8655" s="38">
        <v>42.5</v>
      </c>
    </row>
    <row r="8656" spans="1:6" x14ac:dyDescent="0.35">
      <c r="A8656" s="37" t="s">
        <v>12707</v>
      </c>
      <c r="B8656" s="38">
        <v>-36.754456859999998</v>
      </c>
      <c r="C8656" s="38">
        <v>-62.964889759999998</v>
      </c>
      <c r="D8656" s="38">
        <v>0.1668121665716171</v>
      </c>
      <c r="E8656" s="38">
        <v>0.17847463488578799</v>
      </c>
      <c r="F8656" s="38">
        <v>13.829787234042554</v>
      </c>
    </row>
    <row r="8657" spans="1:6" x14ac:dyDescent="0.35">
      <c r="A8657" s="37" t="s">
        <v>12708</v>
      </c>
      <c r="B8657" s="38">
        <v>-36.751257580000001</v>
      </c>
      <c r="C8657" s="38">
        <v>-62.959897470000001</v>
      </c>
      <c r="D8657" s="38">
        <v>0.12889149785041809</v>
      </c>
      <c r="E8657" s="38">
        <v>0.16966331543193919</v>
      </c>
      <c r="F8657" s="38"/>
    </row>
    <row r="8658" spans="1:6" x14ac:dyDescent="0.35">
      <c r="A8658" s="37" t="s">
        <v>12709</v>
      </c>
      <c r="B8658" s="38">
        <v>-36.75176896</v>
      </c>
      <c r="C8658" s="38">
        <v>-62.960716130000002</v>
      </c>
      <c r="D8658" s="38">
        <v>0.12889149785041809</v>
      </c>
      <c r="E8658" s="38">
        <v>0.1665744091335096</v>
      </c>
      <c r="F8658" s="38"/>
    </row>
    <row r="8659" spans="1:6" x14ac:dyDescent="0.35">
      <c r="A8659" s="37" t="s">
        <v>2715</v>
      </c>
      <c r="B8659" s="38">
        <v>-34.170406440000001</v>
      </c>
      <c r="C8659" s="38">
        <v>-59.785882319999999</v>
      </c>
      <c r="D8659" s="38">
        <v>0.26728236675262451</v>
      </c>
      <c r="E8659" s="38">
        <v>0.29369656459705251</v>
      </c>
      <c r="F8659" s="38"/>
    </row>
    <row r="8660" spans="1:6" x14ac:dyDescent="0.35">
      <c r="A8660" s="37" t="s">
        <v>12710</v>
      </c>
      <c r="B8660" s="38">
        <v>-34.17197505</v>
      </c>
      <c r="C8660" s="38">
        <v>-59.786420210000003</v>
      </c>
      <c r="D8660" s="38">
        <v>0.30727910995483398</v>
      </c>
      <c r="E8660" s="38">
        <v>0.30241211586528349</v>
      </c>
      <c r="F8660" s="38">
        <v>8.3333333333333321</v>
      </c>
    </row>
    <row r="8661" spans="1:6" x14ac:dyDescent="0.35">
      <c r="A8661" s="37" t="s">
        <v>12711</v>
      </c>
      <c r="B8661" s="38">
        <v>-34.177206050000002</v>
      </c>
      <c r="C8661" s="38">
        <v>-59.790873570000002</v>
      </c>
      <c r="D8661" s="38">
        <v>0.26696085929870611</v>
      </c>
      <c r="E8661" s="38">
        <v>0.26997945038601762</v>
      </c>
      <c r="F8661" s="38"/>
    </row>
    <row r="8662" spans="1:6" x14ac:dyDescent="0.35">
      <c r="A8662" s="37" t="s">
        <v>12712</v>
      </c>
      <c r="B8662" s="38">
        <v>-34.178109470000003</v>
      </c>
      <c r="C8662" s="38">
        <v>-59.798661129999999</v>
      </c>
      <c r="D8662" s="38">
        <v>0.38249185681343079</v>
      </c>
      <c r="E8662" s="38">
        <v>0.36936714748541521</v>
      </c>
      <c r="F8662" s="38">
        <v>19.88950276243094</v>
      </c>
    </row>
    <row r="8663" spans="1:6" x14ac:dyDescent="0.35">
      <c r="A8663" s="37" t="s">
        <v>12713</v>
      </c>
      <c r="B8663" s="38">
        <v>-34.168560040000003</v>
      </c>
      <c r="C8663" s="38">
        <v>-59.785037260000003</v>
      </c>
      <c r="D8663" s="38">
        <v>0.26728236675262451</v>
      </c>
      <c r="E8663" s="38">
        <v>0.2847728303500584</v>
      </c>
      <c r="F8663" s="38">
        <v>27.647058823529413</v>
      </c>
    </row>
    <row r="8664" spans="1:6" x14ac:dyDescent="0.35">
      <c r="A8664" s="37" t="s">
        <v>12714</v>
      </c>
      <c r="B8664" s="38">
        <v>-34.168094119999999</v>
      </c>
      <c r="C8664" s="38">
        <v>-59.79679299</v>
      </c>
      <c r="D8664" s="38">
        <v>0.51095801591873169</v>
      </c>
      <c r="E8664" s="38">
        <v>0.51403034230073297</v>
      </c>
      <c r="F8664" s="38">
        <v>34.862385321100916</v>
      </c>
    </row>
    <row r="8665" spans="1:6" x14ac:dyDescent="0.35">
      <c r="A8665" s="37" t="s">
        <v>12715</v>
      </c>
      <c r="B8665" s="38">
        <v>-34.133016339999998</v>
      </c>
      <c r="C8665" s="38">
        <v>-59.934980209999999</v>
      </c>
      <c r="D8665" s="38">
        <v>0.49865838885307312</v>
      </c>
      <c r="E8665" s="38">
        <v>0.50694262806107016</v>
      </c>
      <c r="F8665" s="38">
        <v>37.5</v>
      </c>
    </row>
    <row r="8666" spans="1:6" x14ac:dyDescent="0.35">
      <c r="A8666" s="37" t="s">
        <v>12716</v>
      </c>
      <c r="B8666" s="38">
        <v>-34.177293390000003</v>
      </c>
      <c r="C8666" s="38">
        <v>-59.790819620000001</v>
      </c>
      <c r="D8666" s="38">
        <v>0.26696085929870611</v>
      </c>
      <c r="E8666" s="38">
        <v>0.26902656663547858</v>
      </c>
      <c r="F8666" s="38">
        <v>17.333333333333336</v>
      </c>
    </row>
    <row r="8667" spans="1:6" x14ac:dyDescent="0.35">
      <c r="A8667" s="37" t="s">
        <v>12717</v>
      </c>
      <c r="B8667" s="38">
        <v>-34.171500459999997</v>
      </c>
      <c r="C8667" s="38">
        <v>-59.785745759999998</v>
      </c>
      <c r="D8667" s="38">
        <v>0.30727910995483398</v>
      </c>
      <c r="E8667" s="38">
        <v>0.30256478240092588</v>
      </c>
      <c r="F8667" s="38">
        <v>18.684603886397607</v>
      </c>
    </row>
    <row r="8668" spans="1:6" x14ac:dyDescent="0.35">
      <c r="A8668" s="37" t="s">
        <v>12718</v>
      </c>
      <c r="B8668" s="38">
        <v>-34.17715054</v>
      </c>
      <c r="C8668" s="38">
        <v>-59.790765110000002</v>
      </c>
      <c r="D8668" s="38">
        <v>0.26696085929870611</v>
      </c>
      <c r="E8668" s="38">
        <v>0.27433892032679391</v>
      </c>
      <c r="F8668" s="38">
        <v>19.2</v>
      </c>
    </row>
    <row r="8669" spans="1:6" x14ac:dyDescent="0.35">
      <c r="A8669" s="37" t="s">
        <v>12719</v>
      </c>
      <c r="B8669" s="38">
        <v>-34.174336230000002</v>
      </c>
      <c r="C8669" s="38">
        <v>-59.791445410000001</v>
      </c>
      <c r="D8669" s="38">
        <v>0.2805493175983429</v>
      </c>
      <c r="E8669" s="38">
        <v>0.30279440550427689</v>
      </c>
      <c r="F8669" s="38">
        <v>25</v>
      </c>
    </row>
    <row r="8670" spans="1:6" x14ac:dyDescent="0.35">
      <c r="A8670" s="37" t="s">
        <v>12720</v>
      </c>
      <c r="B8670" s="38">
        <v>-34.173219459999999</v>
      </c>
      <c r="C8670" s="38">
        <v>-59.795403790000002</v>
      </c>
      <c r="D8670" s="38">
        <v>0.43814778327941889</v>
      </c>
      <c r="E8670" s="38">
        <v>0.40106185589517868</v>
      </c>
      <c r="F8670" s="38"/>
    </row>
    <row r="8671" spans="1:6" x14ac:dyDescent="0.35">
      <c r="A8671" s="37" t="s">
        <v>12721</v>
      </c>
      <c r="B8671" s="38">
        <v>-34.177468070000003</v>
      </c>
      <c r="C8671" s="38">
        <v>-59.790179729999998</v>
      </c>
      <c r="D8671" s="38">
        <v>0.26196575164794922</v>
      </c>
      <c r="E8671" s="38">
        <v>0.27122187050613189</v>
      </c>
      <c r="F8671" s="38">
        <v>20.618556701030926</v>
      </c>
    </row>
    <row r="8672" spans="1:6" x14ac:dyDescent="0.35">
      <c r="A8672" s="37" t="s">
        <v>12722</v>
      </c>
      <c r="B8672" s="38">
        <v>-34.133195059999998</v>
      </c>
      <c r="C8672" s="38">
        <v>-59.93448901</v>
      </c>
      <c r="D8672" s="38">
        <v>0.50888532400131226</v>
      </c>
      <c r="E8672" s="38">
        <v>0.50314537104633117</v>
      </c>
      <c r="F8672" s="38">
        <v>28.125</v>
      </c>
    </row>
    <row r="8673" spans="1:6" x14ac:dyDescent="0.35">
      <c r="A8673" s="37" t="s">
        <v>12723</v>
      </c>
      <c r="B8673" s="38">
        <v>-34.170312160000002</v>
      </c>
      <c r="C8673" s="38">
        <v>-59.785767640000003</v>
      </c>
      <c r="D8673" s="38">
        <v>0.26728236675262451</v>
      </c>
      <c r="E8673" s="38">
        <v>0.29377183814843488</v>
      </c>
      <c r="F8673" s="38">
        <v>25.605536332179931</v>
      </c>
    </row>
    <row r="8674" spans="1:6" x14ac:dyDescent="0.35">
      <c r="A8674" s="37" t="s">
        <v>12724</v>
      </c>
      <c r="B8674" s="38">
        <v>-34.17305271</v>
      </c>
      <c r="C8674" s="38">
        <v>-59.795326340000003</v>
      </c>
      <c r="D8674" s="38">
        <v>0.43814778327941889</v>
      </c>
      <c r="E8674" s="38">
        <v>0.4045707148474616</v>
      </c>
      <c r="F8674" s="38">
        <v>55.434782608695656</v>
      </c>
    </row>
    <row r="8675" spans="1:6" x14ac:dyDescent="0.35">
      <c r="A8675" s="37" t="s">
        <v>12725</v>
      </c>
      <c r="B8675" s="38">
        <v>-34.101588309999997</v>
      </c>
      <c r="C8675" s="38">
        <v>-59.778336920000001</v>
      </c>
      <c r="D8675" s="38">
        <v>0.37985339760780329</v>
      </c>
      <c r="E8675" s="38">
        <v>0.3966014852394929</v>
      </c>
      <c r="F8675" s="38">
        <v>25</v>
      </c>
    </row>
    <row r="8676" spans="1:6" x14ac:dyDescent="0.35">
      <c r="A8676" s="37" t="s">
        <v>12726</v>
      </c>
      <c r="B8676" s="38">
        <v>-34.21307814</v>
      </c>
      <c r="C8676" s="38">
        <v>-59.831058259999999</v>
      </c>
      <c r="D8676" s="38">
        <v>0.36110278964042658</v>
      </c>
      <c r="E8676" s="38">
        <v>0.3603098111493247</v>
      </c>
      <c r="F8676" s="38">
        <v>0</v>
      </c>
    </row>
    <row r="8677" spans="1:6" x14ac:dyDescent="0.35">
      <c r="A8677" s="37" t="s">
        <v>12727</v>
      </c>
      <c r="B8677" s="38">
        <v>-34.174219170000001</v>
      </c>
      <c r="C8677" s="38">
        <v>-59.97731555</v>
      </c>
      <c r="D8677" s="38">
        <v>0.52974516153335571</v>
      </c>
      <c r="E8677" s="38">
        <v>0.52757519308258505</v>
      </c>
      <c r="F8677" s="38">
        <v>50</v>
      </c>
    </row>
    <row r="8678" spans="1:6" x14ac:dyDescent="0.35">
      <c r="A8678" s="37" t="s">
        <v>12728</v>
      </c>
      <c r="B8678" s="38">
        <v>-34.162133089999998</v>
      </c>
      <c r="C8678" s="38">
        <v>-59.78023202</v>
      </c>
      <c r="D8678" s="38">
        <v>0.30174523591995239</v>
      </c>
      <c r="E8678" s="38">
        <v>0.30024890480814748</v>
      </c>
      <c r="F8678" s="38">
        <v>29.032258064516132</v>
      </c>
    </row>
    <row r="8679" spans="1:6" x14ac:dyDescent="0.35">
      <c r="A8679" s="37" t="s">
        <v>12729</v>
      </c>
      <c r="B8679" s="38">
        <v>-34.168804139999999</v>
      </c>
      <c r="C8679" s="38">
        <v>-59.79300903</v>
      </c>
      <c r="D8679" s="38">
        <v>0.51095801591873169</v>
      </c>
      <c r="E8679" s="38">
        <v>0.46152340226313648</v>
      </c>
      <c r="F8679" s="38">
        <v>43.678160919540232</v>
      </c>
    </row>
    <row r="8680" spans="1:6" x14ac:dyDescent="0.35">
      <c r="A8680" s="37" t="s">
        <v>12730</v>
      </c>
      <c r="B8680" s="38">
        <v>-34.07160631</v>
      </c>
      <c r="C8680" s="38">
        <v>-59.729253509999999</v>
      </c>
      <c r="D8680" s="38">
        <v>0.39869034290313721</v>
      </c>
      <c r="E8680" s="38">
        <v>0.39905887262688738</v>
      </c>
      <c r="F8680" s="38">
        <v>20</v>
      </c>
    </row>
    <row r="8681" spans="1:6" x14ac:dyDescent="0.35">
      <c r="A8681" s="37" t="s">
        <v>12731</v>
      </c>
      <c r="B8681" s="38">
        <v>-34.177311449999998</v>
      </c>
      <c r="C8681" s="38">
        <v>-59.790726040000003</v>
      </c>
      <c r="D8681" s="38">
        <v>0.26696085929870611</v>
      </c>
      <c r="E8681" s="38">
        <v>0.26812973487026548</v>
      </c>
      <c r="F8681" s="38">
        <v>23.741007194244602</v>
      </c>
    </row>
    <row r="8682" spans="1:6" x14ac:dyDescent="0.35">
      <c r="A8682" s="37" t="s">
        <v>12732</v>
      </c>
      <c r="B8682" s="38">
        <v>-34.170434479999997</v>
      </c>
      <c r="C8682" s="38">
        <v>-59.792380770000001</v>
      </c>
      <c r="D8682" s="38">
        <v>0.39471763372421259</v>
      </c>
      <c r="E8682" s="38">
        <v>0.40551353709117788</v>
      </c>
      <c r="F8682" s="38"/>
    </row>
    <row r="8683" spans="1:6" x14ac:dyDescent="0.35">
      <c r="A8683" s="37" t="s">
        <v>2719</v>
      </c>
      <c r="B8683" s="38">
        <v>-36.722146610000003</v>
      </c>
      <c r="C8683" s="38">
        <v>-56.694493950000002</v>
      </c>
      <c r="D8683" s="38">
        <v>0.44619348645210272</v>
      </c>
      <c r="E8683" s="38">
        <v>0.45810457593516302</v>
      </c>
      <c r="F8683" s="38"/>
    </row>
    <row r="8684" spans="1:6" x14ac:dyDescent="0.35">
      <c r="A8684" s="37" t="s">
        <v>2722</v>
      </c>
      <c r="B8684" s="38">
        <v>-36.546841090000001</v>
      </c>
      <c r="C8684" s="38">
        <v>-56.711310670000003</v>
      </c>
      <c r="D8684" s="38">
        <v>0.65556323528289795</v>
      </c>
      <c r="E8684" s="38">
        <v>0.65842461585998535</v>
      </c>
      <c r="F8684" s="38"/>
    </row>
    <row r="8685" spans="1:6" x14ac:dyDescent="0.35">
      <c r="A8685" s="37" t="s">
        <v>2723</v>
      </c>
      <c r="B8685" s="38">
        <v>-36.377971180000003</v>
      </c>
      <c r="C8685" s="38">
        <v>-56.715689470000001</v>
      </c>
      <c r="D8685" s="38">
        <v>0.43031209707260132</v>
      </c>
      <c r="E8685" s="38">
        <v>0.43031209707260132</v>
      </c>
      <c r="F8685" s="38"/>
    </row>
    <row r="8686" spans="1:6" x14ac:dyDescent="0.35">
      <c r="A8686" s="37" t="s">
        <v>2725</v>
      </c>
      <c r="B8686" s="38">
        <v>-36.688568439999997</v>
      </c>
      <c r="C8686" s="38">
        <v>-56.696527109999998</v>
      </c>
      <c r="D8686" s="38">
        <v>0.42802184820175171</v>
      </c>
      <c r="E8686" s="38">
        <v>0.44647499536856627</v>
      </c>
      <c r="F8686" s="38"/>
    </row>
    <row r="8687" spans="1:6" x14ac:dyDescent="0.35">
      <c r="A8687" s="37" t="s">
        <v>2727</v>
      </c>
      <c r="B8687" s="38">
        <v>-36.738140049999998</v>
      </c>
      <c r="C8687" s="38">
        <v>-56.680109209999998</v>
      </c>
      <c r="D8687" s="38">
        <v>0.61157679557800293</v>
      </c>
      <c r="E8687" s="38">
        <v>0.61595253686647156</v>
      </c>
      <c r="F8687" s="38"/>
    </row>
    <row r="8688" spans="1:6" x14ac:dyDescent="0.35">
      <c r="A8688" s="37" t="s">
        <v>2724</v>
      </c>
      <c r="B8688" s="38">
        <v>-36.35764271</v>
      </c>
      <c r="C8688" s="38">
        <v>-56.725276989999998</v>
      </c>
      <c r="D8688" s="38">
        <v>0.44550791382789612</v>
      </c>
      <c r="E8688" s="38">
        <v>0.44125340458674311</v>
      </c>
      <c r="F8688" s="38"/>
    </row>
    <row r="8689" spans="1:6" x14ac:dyDescent="0.35">
      <c r="A8689" s="37" t="s">
        <v>2718</v>
      </c>
      <c r="B8689" s="38">
        <v>-36.544187239999999</v>
      </c>
      <c r="C8689" s="38">
        <v>-56.694980100000002</v>
      </c>
      <c r="D8689" s="38">
        <v>0.37682285904884338</v>
      </c>
      <c r="E8689" s="38">
        <v>0.40469537942837452</v>
      </c>
      <c r="F8689" s="38"/>
    </row>
    <row r="8690" spans="1:6" x14ac:dyDescent="0.35">
      <c r="A8690" s="37" t="s">
        <v>2720</v>
      </c>
      <c r="B8690" s="38">
        <v>-36.722065890000003</v>
      </c>
      <c r="C8690" s="38">
        <v>-56.694503640000001</v>
      </c>
      <c r="D8690" s="38">
        <v>0.44619348645210272</v>
      </c>
      <c r="E8690" s="38">
        <v>0.45810457593516302</v>
      </c>
      <c r="F8690" s="38"/>
    </row>
    <row r="8691" spans="1:6" x14ac:dyDescent="0.35">
      <c r="A8691" s="37" t="s">
        <v>12733</v>
      </c>
      <c r="B8691" s="38">
        <v>-36.73000819</v>
      </c>
      <c r="C8691" s="38">
        <v>-56.686266230000001</v>
      </c>
      <c r="D8691" s="38">
        <v>0.41954389214515692</v>
      </c>
      <c r="E8691" s="38">
        <v>0.44766965966958272</v>
      </c>
      <c r="F8691" s="38" t="s">
        <v>5130</v>
      </c>
    </row>
    <row r="8692" spans="1:6" x14ac:dyDescent="0.35">
      <c r="A8692" s="37" t="s">
        <v>12734</v>
      </c>
      <c r="B8692" s="38">
        <v>-36.365273129999999</v>
      </c>
      <c r="C8692" s="38">
        <v>-56.725503689999996</v>
      </c>
      <c r="D8692" s="38">
        <v>0.59315574169158936</v>
      </c>
      <c r="E8692" s="38">
        <v>0.61856517666264588</v>
      </c>
      <c r="F8692" s="38">
        <v>33.333333333333329</v>
      </c>
    </row>
    <row r="8693" spans="1:6" x14ac:dyDescent="0.35">
      <c r="A8693" s="37" t="s">
        <v>12735</v>
      </c>
      <c r="B8693" s="38">
        <v>-36.538788310000001</v>
      </c>
      <c r="C8693" s="38">
        <v>-56.706524700000003</v>
      </c>
      <c r="D8693" s="38">
        <v>0.51252877712249756</v>
      </c>
      <c r="E8693" s="38">
        <v>0.48473501832861648</v>
      </c>
      <c r="F8693" s="38">
        <v>50</v>
      </c>
    </row>
    <row r="8694" spans="1:6" x14ac:dyDescent="0.35">
      <c r="A8694" s="37" t="s">
        <v>12736</v>
      </c>
      <c r="B8694" s="38">
        <v>-36.707413639999999</v>
      </c>
      <c r="C8694" s="38">
        <v>-56.681414959999998</v>
      </c>
      <c r="D8694" s="38">
        <v>0.54222840070724487</v>
      </c>
      <c r="E8694" s="38">
        <v>0.53715539527566813</v>
      </c>
      <c r="F8694" s="38"/>
    </row>
    <row r="8695" spans="1:6" x14ac:dyDescent="0.35">
      <c r="A8695" s="37" t="s">
        <v>12737</v>
      </c>
      <c r="B8695" s="38">
        <v>-36.362798189999999</v>
      </c>
      <c r="C8695" s="38">
        <v>-56.723457830000001</v>
      </c>
      <c r="D8695" s="38">
        <v>0.43762600421905518</v>
      </c>
      <c r="E8695" s="38">
        <v>0.46124557758632462</v>
      </c>
      <c r="F8695" s="38">
        <v>58.282208588957054</v>
      </c>
    </row>
    <row r="8696" spans="1:6" x14ac:dyDescent="0.35">
      <c r="A8696" s="37" t="s">
        <v>12738</v>
      </c>
      <c r="B8696" s="38">
        <v>-36.713495180000002</v>
      </c>
      <c r="C8696" s="38">
        <v>-56.678911730000003</v>
      </c>
      <c r="D8696" s="38">
        <v>0.35590898990631098</v>
      </c>
      <c r="E8696" s="38">
        <v>0.42044989038736391</v>
      </c>
      <c r="F8696" s="38">
        <v>31.176470588235293</v>
      </c>
    </row>
    <row r="8697" spans="1:6" x14ac:dyDescent="0.35">
      <c r="A8697" s="37" t="s">
        <v>12739</v>
      </c>
      <c r="B8697" s="38">
        <v>-36.54348925</v>
      </c>
      <c r="C8697" s="38">
        <v>-56.697016410000003</v>
      </c>
      <c r="D8697" s="38">
        <v>0.45651990175247192</v>
      </c>
      <c r="E8697" s="38">
        <v>0.41847191254297889</v>
      </c>
      <c r="F8697" s="38">
        <v>53.813559322033896</v>
      </c>
    </row>
    <row r="8698" spans="1:6" x14ac:dyDescent="0.35">
      <c r="A8698" s="37" t="s">
        <v>12740</v>
      </c>
      <c r="B8698" s="38">
        <v>-36.576763419999999</v>
      </c>
      <c r="C8698" s="38">
        <v>-56.68797043</v>
      </c>
      <c r="D8698" s="38">
        <v>0.6102709174156189</v>
      </c>
      <c r="E8698" s="38">
        <v>0.58951639384031296</v>
      </c>
      <c r="F8698" s="38">
        <v>62.804878048780488</v>
      </c>
    </row>
    <row r="8699" spans="1:6" x14ac:dyDescent="0.35">
      <c r="A8699" s="37" t="s">
        <v>12741</v>
      </c>
      <c r="B8699" s="38">
        <v>-36.65620672</v>
      </c>
      <c r="C8699" s="38">
        <v>-56.685527579999999</v>
      </c>
      <c r="D8699" s="38">
        <v>0.43719685077667242</v>
      </c>
      <c r="E8699" s="38">
        <v>0.46456857369496268</v>
      </c>
      <c r="F8699" s="38">
        <v>39.583333333333329</v>
      </c>
    </row>
    <row r="8700" spans="1:6" x14ac:dyDescent="0.35">
      <c r="A8700" s="37" t="s">
        <v>12742</v>
      </c>
      <c r="B8700" s="38">
        <v>-36.724488340000001</v>
      </c>
      <c r="C8700" s="38">
        <v>-56.692570859999996</v>
      </c>
      <c r="D8700" s="38">
        <v>0.46374192833900452</v>
      </c>
      <c r="E8700" s="38">
        <v>0.46212047495340047</v>
      </c>
      <c r="F8700" s="38">
        <v>56.730769230769226</v>
      </c>
    </row>
    <row r="8701" spans="1:6" x14ac:dyDescent="0.35">
      <c r="A8701" s="37" t="s">
        <v>12743</v>
      </c>
      <c r="B8701" s="38">
        <v>-36.495408740000002</v>
      </c>
      <c r="C8701" s="38">
        <v>-56.696270920000003</v>
      </c>
      <c r="D8701" s="38">
        <v>0.51218867301940918</v>
      </c>
      <c r="E8701" s="38">
        <v>0.50848859022645387</v>
      </c>
      <c r="F8701" s="38">
        <v>63.057324840764331</v>
      </c>
    </row>
    <row r="8702" spans="1:6" x14ac:dyDescent="0.35">
      <c r="A8702" s="37" t="s">
        <v>12744</v>
      </c>
      <c r="B8702" s="38">
        <v>-36.685340340000003</v>
      </c>
      <c r="C8702" s="38">
        <v>-56.684101910000003</v>
      </c>
      <c r="D8702" s="38">
        <v>0.28648319840431208</v>
      </c>
      <c r="E8702" s="38">
        <v>0.30223446457009567</v>
      </c>
      <c r="F8702" s="38">
        <v>49.305555555555557</v>
      </c>
    </row>
    <row r="8703" spans="1:6" x14ac:dyDescent="0.35">
      <c r="A8703" s="37" t="s">
        <v>12745</v>
      </c>
      <c r="B8703" s="38">
        <v>-36.707435369999999</v>
      </c>
      <c r="C8703" s="38">
        <v>-56.681802070000003</v>
      </c>
      <c r="D8703" s="38">
        <v>0.54222840070724487</v>
      </c>
      <c r="E8703" s="38">
        <v>0.54284636754738658</v>
      </c>
      <c r="F8703" s="38">
        <v>67.924528301886795</v>
      </c>
    </row>
    <row r="8704" spans="1:6" x14ac:dyDescent="0.35">
      <c r="A8704" s="37" t="s">
        <v>12746</v>
      </c>
      <c r="B8704" s="38">
        <v>-36.729185409999999</v>
      </c>
      <c r="C8704" s="38">
        <v>-56.674857609999997</v>
      </c>
      <c r="D8704" s="38">
        <v>0.31287592649459839</v>
      </c>
      <c r="E8704" s="38">
        <v>0.32855205394719778</v>
      </c>
      <c r="F8704" s="38">
        <v>33.228840125391848</v>
      </c>
    </row>
    <row r="8705" spans="1:6" x14ac:dyDescent="0.35">
      <c r="A8705" s="37" t="s">
        <v>12747</v>
      </c>
      <c r="B8705" s="38">
        <v>-36.364606019999997</v>
      </c>
      <c r="C8705" s="38">
        <v>-56.726189650000002</v>
      </c>
      <c r="D8705" s="38">
        <v>0.52030903100967407</v>
      </c>
      <c r="E8705" s="38">
        <v>0.5723751422606016</v>
      </c>
      <c r="F8705" s="38">
        <v>39.186691312384475</v>
      </c>
    </row>
    <row r="8706" spans="1:6" x14ac:dyDescent="0.35">
      <c r="A8706" s="37" t="s">
        <v>12748</v>
      </c>
      <c r="B8706" s="38">
        <v>-36.68844927</v>
      </c>
      <c r="C8706" s="38">
        <v>-56.696361969999998</v>
      </c>
      <c r="D8706" s="38">
        <v>0.42802184820175171</v>
      </c>
      <c r="E8706" s="38">
        <v>0.44564792437431139</v>
      </c>
      <c r="F8706" s="38">
        <v>29.213483146067414</v>
      </c>
    </row>
    <row r="8707" spans="1:6" x14ac:dyDescent="0.35">
      <c r="A8707" s="37" t="s">
        <v>12749</v>
      </c>
      <c r="B8707" s="38">
        <v>-36.578181669999999</v>
      </c>
      <c r="C8707" s="38">
        <v>-56.695011600000001</v>
      </c>
      <c r="D8707" s="38">
        <v>0.6102709174156189</v>
      </c>
      <c r="E8707" s="38">
        <v>0.59742183868701637</v>
      </c>
      <c r="F8707" s="38">
        <v>41.617357001972387</v>
      </c>
    </row>
    <row r="8708" spans="1:6" x14ac:dyDescent="0.35">
      <c r="A8708" s="37" t="s">
        <v>2730</v>
      </c>
      <c r="B8708" s="38">
        <v>-36.72900405</v>
      </c>
      <c r="C8708" s="38">
        <v>-56.675042699999999</v>
      </c>
      <c r="D8708" s="38">
        <v>0.31287592649459839</v>
      </c>
      <c r="E8708" s="38">
        <v>0.33207798239431879</v>
      </c>
      <c r="F8708" s="38"/>
    </row>
    <row r="8709" spans="1:6" x14ac:dyDescent="0.35">
      <c r="A8709" s="37" t="s">
        <v>12750</v>
      </c>
      <c r="B8709" s="38">
        <v>-36.531085419999997</v>
      </c>
      <c r="C8709" s="38">
        <v>-56.712295570000002</v>
      </c>
      <c r="D8709" s="38">
        <v>0.39700824022293091</v>
      </c>
      <c r="E8709" s="38">
        <v>0.40744958349636617</v>
      </c>
      <c r="F8709" s="38">
        <v>26.712922810060714</v>
      </c>
    </row>
    <row r="8710" spans="1:6" x14ac:dyDescent="0.35">
      <c r="A8710" s="37" t="s">
        <v>12751</v>
      </c>
      <c r="B8710" s="38">
        <v>-36.357729829999997</v>
      </c>
      <c r="C8710" s="38">
        <v>-56.72531523</v>
      </c>
      <c r="D8710" s="38">
        <v>0.44550791382789612</v>
      </c>
      <c r="E8710" s="38">
        <v>0.44420305225584239</v>
      </c>
      <c r="F8710" s="38">
        <v>49.393414211438476</v>
      </c>
    </row>
    <row r="8711" spans="1:6" x14ac:dyDescent="0.35">
      <c r="A8711" s="37" t="s">
        <v>12752</v>
      </c>
      <c r="B8711" s="38">
        <v>-36.36720562</v>
      </c>
      <c r="C8711" s="38">
        <v>-56.717226850000003</v>
      </c>
      <c r="D8711" s="38">
        <v>0.35574781894683838</v>
      </c>
      <c r="E8711" s="38">
        <v>0.41541823832427749</v>
      </c>
      <c r="F8711" s="38">
        <v>47.69736842105263</v>
      </c>
    </row>
    <row r="8712" spans="1:6" x14ac:dyDescent="0.35">
      <c r="A8712" s="37" t="s">
        <v>12753</v>
      </c>
      <c r="B8712" s="38">
        <v>-36.48689297</v>
      </c>
      <c r="C8712" s="38">
        <v>-56.704439039999997</v>
      </c>
      <c r="D8712" s="38">
        <v>0.62158083915710449</v>
      </c>
      <c r="E8712" s="38">
        <v>0.62158102147719441</v>
      </c>
      <c r="F8712" s="38">
        <v>61.73285198555957</v>
      </c>
    </row>
    <row r="8713" spans="1:6" x14ac:dyDescent="0.35">
      <c r="A8713" s="37" t="s">
        <v>12754</v>
      </c>
      <c r="B8713" s="38">
        <v>-36.544192170000002</v>
      </c>
      <c r="C8713" s="38">
        <v>-56.694808420000001</v>
      </c>
      <c r="D8713" s="38">
        <v>0.37682285904884338</v>
      </c>
      <c r="E8713" s="38">
        <v>0.40124543246470001</v>
      </c>
      <c r="F8713" s="38">
        <v>42.688679245283019</v>
      </c>
    </row>
    <row r="8714" spans="1:6" x14ac:dyDescent="0.35">
      <c r="A8714" s="37" t="s">
        <v>12755</v>
      </c>
      <c r="B8714" s="38">
        <v>-36.530876560000003</v>
      </c>
      <c r="C8714" s="38">
        <v>-56.712592690000001</v>
      </c>
      <c r="D8714" s="38">
        <v>0.39700824022293091</v>
      </c>
      <c r="E8714" s="38">
        <v>0.4103241233449233</v>
      </c>
      <c r="F8714" s="38">
        <v>44.773790951638063</v>
      </c>
    </row>
    <row r="8715" spans="1:6" x14ac:dyDescent="0.35">
      <c r="A8715" s="37" t="s">
        <v>12756</v>
      </c>
      <c r="B8715" s="38">
        <v>-36.576809140000002</v>
      </c>
      <c r="C8715" s="38">
        <v>-56.691792450000001</v>
      </c>
      <c r="D8715" s="38">
        <v>0.6102709174156189</v>
      </c>
      <c r="E8715" s="38">
        <v>0.5882521365818224</v>
      </c>
      <c r="F8715" s="38">
        <v>60.804597701149419</v>
      </c>
    </row>
    <row r="8716" spans="1:6" x14ac:dyDescent="0.35">
      <c r="A8716" s="37" t="s">
        <v>12757</v>
      </c>
      <c r="B8716" s="38">
        <v>-36.693382739999997</v>
      </c>
      <c r="C8716" s="38">
        <v>-56.68068306</v>
      </c>
      <c r="D8716" s="38">
        <v>0.39229598641395569</v>
      </c>
      <c r="E8716" s="38">
        <v>0.4225228617065831</v>
      </c>
      <c r="F8716" s="38">
        <v>50.2092050209205</v>
      </c>
    </row>
    <row r="8717" spans="1:6" x14ac:dyDescent="0.35">
      <c r="A8717" s="37" t="s">
        <v>12758</v>
      </c>
      <c r="B8717" s="38">
        <v>-36.705297870000003</v>
      </c>
      <c r="C8717" s="38">
        <v>-56.68144796</v>
      </c>
      <c r="D8717" s="38">
        <v>0.54920774698257446</v>
      </c>
      <c r="E8717" s="38">
        <v>0.54320495128631596</v>
      </c>
      <c r="F8717" s="38">
        <v>51.84210526315789</v>
      </c>
    </row>
    <row r="8718" spans="1:6" x14ac:dyDescent="0.35">
      <c r="A8718" s="37" t="s">
        <v>12759</v>
      </c>
      <c r="B8718" s="38">
        <v>-36.727517570000003</v>
      </c>
      <c r="C8718" s="38">
        <v>-56.678906609999999</v>
      </c>
      <c r="D8718" s="38">
        <v>0.43748700618743902</v>
      </c>
      <c r="E8718" s="38">
        <v>0.41703373742730993</v>
      </c>
      <c r="F8718" s="38">
        <v>49.732620320855617</v>
      </c>
    </row>
    <row r="8719" spans="1:6" x14ac:dyDescent="0.35">
      <c r="A8719" s="37" t="s">
        <v>12760</v>
      </c>
      <c r="B8719" s="38">
        <v>-36.724475419999997</v>
      </c>
      <c r="C8719" s="38">
        <v>-56.692987530000003</v>
      </c>
      <c r="D8719" s="38">
        <v>0.44619348645210272</v>
      </c>
      <c r="E8719" s="38">
        <v>0.46124244194764358</v>
      </c>
      <c r="F8719" s="38">
        <v>54.559748427672957</v>
      </c>
    </row>
    <row r="8720" spans="1:6" x14ac:dyDescent="0.35">
      <c r="A8720" s="37" t="s">
        <v>12761</v>
      </c>
      <c r="B8720" s="38">
        <v>-36.66055033</v>
      </c>
      <c r="C8720" s="38">
        <v>-56.686061180000003</v>
      </c>
      <c r="D8720" s="38">
        <v>0.45587208867073059</v>
      </c>
      <c r="E8720" s="38">
        <v>0.49239452026392277</v>
      </c>
      <c r="F8720" s="38">
        <v>49.693251533742334</v>
      </c>
    </row>
    <row r="8721" spans="1:6" x14ac:dyDescent="0.35">
      <c r="A8721" s="37" t="s">
        <v>12762</v>
      </c>
      <c r="B8721" s="38">
        <v>-36.73832917</v>
      </c>
      <c r="C8721" s="38">
        <v>-56.680210219999999</v>
      </c>
      <c r="D8721" s="38">
        <v>0.61157679557800293</v>
      </c>
      <c r="E8721" s="38">
        <v>0.61676597595214844</v>
      </c>
      <c r="F8721" s="38">
        <v>55.555555555555557</v>
      </c>
    </row>
    <row r="8722" spans="1:6" x14ac:dyDescent="0.35">
      <c r="A8722" s="37" t="s">
        <v>12763</v>
      </c>
      <c r="B8722" s="38">
        <v>-36.546657430000003</v>
      </c>
      <c r="C8722" s="38">
        <v>-56.71131699</v>
      </c>
      <c r="D8722" s="38">
        <v>0.65556323528289795</v>
      </c>
      <c r="E8722" s="38">
        <v>0.65842374993695152</v>
      </c>
      <c r="F8722" s="38">
        <v>64.525993883792054</v>
      </c>
    </row>
    <row r="8723" spans="1:6" x14ac:dyDescent="0.35">
      <c r="A8723" s="37" t="s">
        <v>12764</v>
      </c>
      <c r="B8723" s="38">
        <v>-36.728055820000002</v>
      </c>
      <c r="C8723" s="38">
        <v>-56.678962900000002</v>
      </c>
      <c r="D8723" s="38">
        <v>0.43613895773887629</v>
      </c>
      <c r="E8723" s="38">
        <v>0.4251912037531535</v>
      </c>
      <c r="F8723" s="38"/>
    </row>
    <row r="8724" spans="1:6" x14ac:dyDescent="0.35">
      <c r="A8724" s="37" t="s">
        <v>12765</v>
      </c>
      <c r="B8724" s="38">
        <v>-36.668124050000003</v>
      </c>
      <c r="C8724" s="38">
        <v>-56.704605860000001</v>
      </c>
      <c r="D8724" s="38">
        <v>0.5536811351776123</v>
      </c>
      <c r="E8724" s="38">
        <v>0.47042897757556701</v>
      </c>
      <c r="F8724" s="38"/>
    </row>
    <row r="8725" spans="1:6" x14ac:dyDescent="0.35">
      <c r="A8725" s="37" t="s">
        <v>2735</v>
      </c>
      <c r="B8725" s="38">
        <v>-37.105117710000002</v>
      </c>
      <c r="C8725" s="38">
        <v>-56.871684979999998</v>
      </c>
      <c r="D8725" s="38">
        <v>0.29862040281295782</v>
      </c>
      <c r="E8725" s="38">
        <v>0.30000370418703232</v>
      </c>
      <c r="F8725" s="38"/>
    </row>
    <row r="8726" spans="1:6" x14ac:dyDescent="0.35">
      <c r="A8726" s="37" t="s">
        <v>2734</v>
      </c>
      <c r="B8726" s="38">
        <v>-37.130757639999999</v>
      </c>
      <c r="C8726" s="38">
        <v>-56.89926577</v>
      </c>
      <c r="D8726" s="38">
        <v>0.65286809206008911</v>
      </c>
      <c r="E8726" s="38">
        <v>0.64908821840544006</v>
      </c>
      <c r="F8726" s="38"/>
    </row>
    <row r="8727" spans="1:6" x14ac:dyDescent="0.35">
      <c r="A8727" s="37" t="s">
        <v>12766</v>
      </c>
      <c r="B8727" s="38">
        <v>-37.104198599999997</v>
      </c>
      <c r="C8727" s="38">
        <v>-56.876760089999998</v>
      </c>
      <c r="D8727" s="38">
        <v>0.29248997569084167</v>
      </c>
      <c r="E8727" s="38">
        <v>0.2814585417509079</v>
      </c>
      <c r="F8727" s="38">
        <v>18.604651162790699</v>
      </c>
    </row>
    <row r="8728" spans="1:6" x14ac:dyDescent="0.35">
      <c r="A8728" s="37" t="s">
        <v>12767</v>
      </c>
      <c r="B8728" s="38">
        <v>-37.099106030000002</v>
      </c>
      <c r="C8728" s="38">
        <v>-56.873134870000001</v>
      </c>
      <c r="D8728" s="38">
        <v>0.241120845079422</v>
      </c>
      <c r="E8728" s="38">
        <v>0.23690342824710039</v>
      </c>
      <c r="F8728" s="38"/>
    </row>
    <row r="8729" spans="1:6" x14ac:dyDescent="0.35">
      <c r="A8729" s="37" t="s">
        <v>12768</v>
      </c>
      <c r="B8729" s="38">
        <v>-37.104968470000003</v>
      </c>
      <c r="C8729" s="38">
        <v>-56.868383610000002</v>
      </c>
      <c r="D8729" s="38">
        <v>0.30762100219726563</v>
      </c>
      <c r="E8729" s="38">
        <v>0.27066046868761379</v>
      </c>
      <c r="F8729" s="38"/>
    </row>
    <row r="8730" spans="1:6" x14ac:dyDescent="0.35">
      <c r="A8730" s="37" t="s">
        <v>12769</v>
      </c>
      <c r="B8730" s="38">
        <v>-37.111543320000003</v>
      </c>
      <c r="C8730" s="38">
        <v>-56.860229539999999</v>
      </c>
      <c r="D8730" s="38">
        <v>0.20488934218883509</v>
      </c>
      <c r="E8730" s="38">
        <v>0.2080189993506984</v>
      </c>
      <c r="F8730" s="38">
        <v>23.622047244094489</v>
      </c>
    </row>
    <row r="8731" spans="1:6" x14ac:dyDescent="0.35">
      <c r="A8731" s="37" t="s">
        <v>12770</v>
      </c>
      <c r="B8731" s="38">
        <v>-37.105663149999998</v>
      </c>
      <c r="C8731" s="38">
        <v>-56.874880230000002</v>
      </c>
      <c r="D8731" s="38">
        <v>0.29413759708404541</v>
      </c>
      <c r="E8731" s="38">
        <v>0.3013944658968184</v>
      </c>
      <c r="F8731" s="38">
        <v>23.357664233576642</v>
      </c>
    </row>
    <row r="8732" spans="1:6" x14ac:dyDescent="0.35">
      <c r="A8732" s="37" t="s">
        <v>12771</v>
      </c>
      <c r="B8732" s="38">
        <v>-37.141713379999999</v>
      </c>
      <c r="C8732" s="38">
        <v>-56.88246204</v>
      </c>
      <c r="D8732" s="38">
        <v>0.50808465480804443</v>
      </c>
      <c r="E8732" s="38">
        <v>0.50207058065815979</v>
      </c>
      <c r="F8732" s="38">
        <v>48.684210526315788</v>
      </c>
    </row>
    <row r="8733" spans="1:6" x14ac:dyDescent="0.35">
      <c r="A8733" s="37" t="s">
        <v>12772</v>
      </c>
      <c r="B8733" s="38">
        <v>-37.125912560000003</v>
      </c>
      <c r="C8733" s="38">
        <v>-56.872847239999999</v>
      </c>
      <c r="D8733" s="38">
        <v>0.46930894255638123</v>
      </c>
      <c r="E8733" s="38">
        <v>0.49198804216252429</v>
      </c>
      <c r="F8733" s="38">
        <v>49.038461538461533</v>
      </c>
    </row>
    <row r="8734" spans="1:6" x14ac:dyDescent="0.35">
      <c r="A8734" s="37" t="s">
        <v>12773</v>
      </c>
      <c r="B8734" s="38">
        <v>-37.11238109</v>
      </c>
      <c r="C8734" s="38">
        <v>-56.869711109999997</v>
      </c>
      <c r="D8734" s="38">
        <v>0.2497509568929672</v>
      </c>
      <c r="E8734" s="38">
        <v>0.23570449767928381</v>
      </c>
      <c r="F8734" s="38">
        <v>33.921161825726145</v>
      </c>
    </row>
    <row r="8735" spans="1:6" x14ac:dyDescent="0.35">
      <c r="A8735" s="37" t="s">
        <v>12774</v>
      </c>
      <c r="B8735" s="38">
        <v>-37.114015999999999</v>
      </c>
      <c r="C8735" s="38">
        <v>-56.883964460000001</v>
      </c>
      <c r="D8735" s="38">
        <v>0.31919428706169128</v>
      </c>
      <c r="E8735" s="38">
        <v>0.316488116979599</v>
      </c>
      <c r="F8735" s="38">
        <v>27.817745803357312</v>
      </c>
    </row>
    <row r="8736" spans="1:6" x14ac:dyDescent="0.35">
      <c r="A8736" s="37" t="s">
        <v>12775</v>
      </c>
      <c r="B8736" s="38">
        <v>-37.11107801</v>
      </c>
      <c r="C8736" s="38">
        <v>-56.866159279999998</v>
      </c>
      <c r="D8736" s="38">
        <v>0.2080432325601578</v>
      </c>
      <c r="E8736" s="38">
        <v>0.2149607986211777</v>
      </c>
      <c r="F8736" s="38">
        <v>38.297872340425535</v>
      </c>
    </row>
    <row r="8737" spans="1:6" x14ac:dyDescent="0.35">
      <c r="A8737" s="37" t="s">
        <v>12776</v>
      </c>
      <c r="B8737" s="38">
        <v>-37.130691759999998</v>
      </c>
      <c r="C8737" s="38">
        <v>-56.899274830000003</v>
      </c>
      <c r="D8737" s="38">
        <v>0.65286809206008911</v>
      </c>
      <c r="E8737" s="38">
        <v>0.65000928607251907</v>
      </c>
      <c r="F8737" s="38">
        <v>59.859154929577464</v>
      </c>
    </row>
    <row r="8738" spans="1:6" x14ac:dyDescent="0.35">
      <c r="A8738" s="37" t="s">
        <v>12777</v>
      </c>
      <c r="B8738" s="38">
        <v>-37.125625579999998</v>
      </c>
      <c r="C8738" s="38">
        <v>-56.869085519999999</v>
      </c>
      <c r="D8738" s="38">
        <v>0.42447113990783691</v>
      </c>
      <c r="E8738" s="38">
        <v>0.44589275670678991</v>
      </c>
      <c r="F8738" s="38">
        <v>41.214057507987221</v>
      </c>
    </row>
    <row r="8739" spans="1:6" x14ac:dyDescent="0.35">
      <c r="A8739" s="37" t="s">
        <v>12778</v>
      </c>
      <c r="B8739" s="38">
        <v>-37.141997009999997</v>
      </c>
      <c r="C8739" s="38">
        <v>-56.883455599999998</v>
      </c>
      <c r="D8739" s="38">
        <v>0.50808465480804443</v>
      </c>
      <c r="E8739" s="38">
        <v>0.50427717911569692</v>
      </c>
      <c r="F8739" s="38">
        <v>50.244698205546491</v>
      </c>
    </row>
    <row r="8740" spans="1:6" x14ac:dyDescent="0.35">
      <c r="A8740" s="37" t="s">
        <v>12779</v>
      </c>
      <c r="B8740" s="38">
        <v>-37.105223870000003</v>
      </c>
      <c r="C8740" s="38">
        <v>-56.87173602</v>
      </c>
      <c r="D8740" s="38">
        <v>0.29862040281295782</v>
      </c>
      <c r="E8740" s="38">
        <v>0.29996730151929352</v>
      </c>
      <c r="F8740" s="38">
        <v>28.141592920353979</v>
      </c>
    </row>
    <row r="8741" spans="1:6" x14ac:dyDescent="0.35">
      <c r="A8741" s="37" t="s">
        <v>2740</v>
      </c>
      <c r="B8741" s="38">
        <v>-37.278944099999997</v>
      </c>
      <c r="C8741" s="38">
        <v>-56.994567619999998</v>
      </c>
      <c r="D8741" s="38">
        <v>0.40243294835090643</v>
      </c>
      <c r="E8741" s="38">
        <v>0.41392275612605239</v>
      </c>
      <c r="F8741" s="38"/>
    </row>
    <row r="8742" spans="1:6" x14ac:dyDescent="0.35">
      <c r="A8742" s="37" t="s">
        <v>2742</v>
      </c>
      <c r="B8742" s="38">
        <v>-37.255095169999997</v>
      </c>
      <c r="C8742" s="38">
        <v>-56.969723389999999</v>
      </c>
      <c r="D8742" s="38">
        <v>0.24702216684818271</v>
      </c>
      <c r="E8742" s="38">
        <v>0.27035254943701958</v>
      </c>
      <c r="F8742" s="38"/>
    </row>
    <row r="8743" spans="1:6" x14ac:dyDescent="0.35">
      <c r="A8743" s="37" t="s">
        <v>2741</v>
      </c>
      <c r="B8743" s="38">
        <v>-37.249094069999998</v>
      </c>
      <c r="C8743" s="38">
        <v>-56.985907660000002</v>
      </c>
      <c r="D8743" s="38">
        <v>0.48221728205680853</v>
      </c>
      <c r="E8743" s="38">
        <v>0.49071606229513121</v>
      </c>
      <c r="F8743" s="38"/>
    </row>
    <row r="8744" spans="1:6" x14ac:dyDescent="0.35">
      <c r="A8744" s="37" t="s">
        <v>12780</v>
      </c>
      <c r="B8744" s="38">
        <v>-37.275498280000001</v>
      </c>
      <c r="C8744" s="38">
        <v>-56.997340690000001</v>
      </c>
      <c r="D8744" s="38">
        <v>0.51608455181121826</v>
      </c>
      <c r="E8744" s="38">
        <v>0.51177969116431021</v>
      </c>
      <c r="F8744" s="38">
        <v>25</v>
      </c>
    </row>
    <row r="8745" spans="1:6" x14ac:dyDescent="0.35">
      <c r="A8745" s="37" t="s">
        <v>12781</v>
      </c>
      <c r="B8745" s="38">
        <v>-37.267801429999999</v>
      </c>
      <c r="C8745" s="38">
        <v>-56.978213789999998</v>
      </c>
      <c r="D8745" s="38">
        <v>0.30100688338279719</v>
      </c>
      <c r="E8745" s="38">
        <v>0.29244509227573873</v>
      </c>
      <c r="F8745" s="38">
        <v>30.319148936170215</v>
      </c>
    </row>
    <row r="8746" spans="1:6" x14ac:dyDescent="0.35">
      <c r="A8746" s="37" t="s">
        <v>12782</v>
      </c>
      <c r="B8746" s="38">
        <v>-37.281915400000003</v>
      </c>
      <c r="C8746" s="38">
        <v>-56.994771399999998</v>
      </c>
      <c r="D8746" s="38">
        <v>0.40243294835090643</v>
      </c>
      <c r="E8746" s="38">
        <v>0.44195403502537661</v>
      </c>
      <c r="F8746" s="38">
        <v>53.233830845771145</v>
      </c>
    </row>
    <row r="8747" spans="1:6" x14ac:dyDescent="0.35">
      <c r="A8747" s="37" t="s">
        <v>12783</v>
      </c>
      <c r="B8747" s="38">
        <v>-37.285932350000003</v>
      </c>
      <c r="C8747" s="38">
        <v>-57.003208430000001</v>
      </c>
      <c r="D8747" s="38">
        <v>0.53196948766708374</v>
      </c>
      <c r="E8747" s="38">
        <v>0.53194039728906417</v>
      </c>
      <c r="F8747" s="38">
        <v>40.366972477064223</v>
      </c>
    </row>
    <row r="8748" spans="1:6" x14ac:dyDescent="0.35">
      <c r="A8748" s="37" t="s">
        <v>12784</v>
      </c>
      <c r="B8748" s="38">
        <v>-37.248957599999997</v>
      </c>
      <c r="C8748" s="38">
        <v>-56.986129220000002</v>
      </c>
      <c r="D8748" s="38">
        <v>0.48221728205680853</v>
      </c>
      <c r="E8748" s="38">
        <v>0.49046441520515238</v>
      </c>
      <c r="F8748" s="38">
        <v>49.261083743842363</v>
      </c>
    </row>
    <row r="8749" spans="1:6" x14ac:dyDescent="0.35">
      <c r="A8749" s="37" t="s">
        <v>12785</v>
      </c>
      <c r="B8749" s="38">
        <v>-37.279008599999997</v>
      </c>
      <c r="C8749" s="38">
        <v>-56.994434939999998</v>
      </c>
      <c r="D8749" s="38">
        <v>0.40243294835090643</v>
      </c>
      <c r="E8749" s="38">
        <v>0.41172883851187569</v>
      </c>
      <c r="F8749" s="38">
        <v>39.321357285429144</v>
      </c>
    </row>
    <row r="8750" spans="1:6" x14ac:dyDescent="0.35">
      <c r="A8750" s="37" t="s">
        <v>12786</v>
      </c>
      <c r="B8750" s="38">
        <v>-37.255183340000002</v>
      </c>
      <c r="C8750" s="38">
        <v>-56.969608839999999</v>
      </c>
      <c r="D8750" s="38">
        <v>0.24702216684818271</v>
      </c>
      <c r="E8750" s="38">
        <v>0.26892942592904368</v>
      </c>
      <c r="F8750" s="38">
        <v>38.963531669865645</v>
      </c>
    </row>
    <row r="8751" spans="1:6" x14ac:dyDescent="0.35">
      <c r="A8751" s="37" t="s">
        <v>12787</v>
      </c>
      <c r="B8751" s="38">
        <v>-37.281753739999999</v>
      </c>
      <c r="C8751" s="38">
        <v>-56.995321449999999</v>
      </c>
      <c r="D8751" s="38">
        <v>0.40243294835090643</v>
      </c>
      <c r="E8751" s="38">
        <v>0.44031568826773232</v>
      </c>
      <c r="F8751" s="38">
        <v>48.326359832635987</v>
      </c>
    </row>
    <row r="8752" spans="1:6" x14ac:dyDescent="0.35">
      <c r="A8752" s="37" t="s">
        <v>12788</v>
      </c>
      <c r="B8752" s="38">
        <v>-37.270127100000003</v>
      </c>
      <c r="C8752" s="38">
        <v>-56.981258939999996</v>
      </c>
      <c r="D8752" s="38">
        <v>0.26507508754730219</v>
      </c>
      <c r="E8752" s="38">
        <v>0.28660855246217631</v>
      </c>
      <c r="F8752" s="38">
        <v>47.461928934010153</v>
      </c>
    </row>
    <row r="8753" spans="1:6" x14ac:dyDescent="0.35">
      <c r="A8753" s="37" t="s">
        <v>12789</v>
      </c>
      <c r="B8753" s="38">
        <v>-37.332996970000004</v>
      </c>
      <c r="C8753" s="38">
        <v>-57.040633210000003</v>
      </c>
      <c r="D8753" s="38">
        <v>0.59415334463119507</v>
      </c>
      <c r="E8753" s="38">
        <v>0.60986617991798797</v>
      </c>
      <c r="F8753" s="38">
        <v>44.585987261146499</v>
      </c>
    </row>
    <row r="8754" spans="1:6" x14ac:dyDescent="0.35">
      <c r="A8754" s="37" t="s">
        <v>12790</v>
      </c>
      <c r="B8754" s="38">
        <v>-37.249275949999998</v>
      </c>
      <c r="C8754" s="38">
        <v>-56.985924490000002</v>
      </c>
      <c r="D8754" s="38">
        <v>0.48221716284751892</v>
      </c>
      <c r="E8754" s="38">
        <v>0.4911939666459435</v>
      </c>
      <c r="F8754" s="38">
        <v>50.583657587548636</v>
      </c>
    </row>
    <row r="8755" spans="1:6" x14ac:dyDescent="0.35">
      <c r="A8755" s="37" t="s">
        <v>12791</v>
      </c>
      <c r="B8755" s="38">
        <v>-37.26689056</v>
      </c>
      <c r="C8755" s="38">
        <v>-56.991912259999999</v>
      </c>
      <c r="D8755" s="38">
        <v>0.51081573963165283</v>
      </c>
      <c r="E8755" s="38">
        <v>0.53263461040823079</v>
      </c>
      <c r="F8755" s="38"/>
    </row>
    <row r="8756" spans="1:6" x14ac:dyDescent="0.35">
      <c r="A8756" s="37" t="s">
        <v>2746</v>
      </c>
      <c r="B8756" s="38">
        <v>-38.979143000000001</v>
      </c>
      <c r="C8756" s="38">
        <v>-61.303158949999997</v>
      </c>
      <c r="D8756" s="38">
        <v>0.47819089889526373</v>
      </c>
      <c r="E8756" s="38">
        <v>0.4676400619117837</v>
      </c>
      <c r="F8756" s="38"/>
    </row>
    <row r="8757" spans="1:6" x14ac:dyDescent="0.35">
      <c r="A8757" s="37" t="s">
        <v>12792</v>
      </c>
      <c r="B8757" s="38">
        <v>-38.984069400000003</v>
      </c>
      <c r="C8757" s="38">
        <v>-61.30308977</v>
      </c>
      <c r="D8757" s="38">
        <v>0.39654034376144409</v>
      </c>
      <c r="E8757" s="38">
        <v>0.37556143889301702</v>
      </c>
      <c r="F8757" s="38">
        <v>26.086956521739129</v>
      </c>
    </row>
    <row r="8758" spans="1:6" x14ac:dyDescent="0.35">
      <c r="A8758" s="37" t="s">
        <v>12793</v>
      </c>
      <c r="B8758" s="38">
        <v>-38.986025840000003</v>
      </c>
      <c r="C8758" s="38">
        <v>-61.289276479999998</v>
      </c>
      <c r="D8758" s="38">
        <v>0.2110314071178436</v>
      </c>
      <c r="E8758" s="38">
        <v>0.20719759510113639</v>
      </c>
      <c r="F8758" s="38">
        <v>16.346153846153847</v>
      </c>
    </row>
    <row r="8759" spans="1:6" x14ac:dyDescent="0.35">
      <c r="A8759" s="37" t="s">
        <v>12794</v>
      </c>
      <c r="B8759" s="38">
        <v>-38.980874679999999</v>
      </c>
      <c r="C8759" s="38">
        <v>-61.313574989999999</v>
      </c>
      <c r="D8759" s="38">
        <v>0.43658804893493652</v>
      </c>
      <c r="E8759" s="38">
        <v>0.42531772289011222</v>
      </c>
      <c r="F8759" s="38">
        <v>37.398373983739837</v>
      </c>
    </row>
    <row r="8760" spans="1:6" x14ac:dyDescent="0.35">
      <c r="A8760" s="37" t="s">
        <v>12795</v>
      </c>
      <c r="B8760" s="38">
        <v>-38.98611769</v>
      </c>
      <c r="C8760" s="38">
        <v>-61.290535400000003</v>
      </c>
      <c r="D8760" s="38">
        <v>0.2110314071178436</v>
      </c>
      <c r="E8760" s="38">
        <v>0.2081207751463621</v>
      </c>
      <c r="F8760" s="38">
        <v>17.45562130177515</v>
      </c>
    </row>
    <row r="8761" spans="1:6" x14ac:dyDescent="0.35">
      <c r="A8761" s="37" t="s">
        <v>12796</v>
      </c>
      <c r="B8761" s="38">
        <v>-38.98598123</v>
      </c>
      <c r="C8761" s="38">
        <v>-61.29109983</v>
      </c>
      <c r="D8761" s="38">
        <v>0.2110314071178436</v>
      </c>
      <c r="E8761" s="38">
        <v>0.2093213368207216</v>
      </c>
      <c r="F8761" s="38">
        <v>18.850574712643677</v>
      </c>
    </row>
    <row r="8762" spans="1:6" x14ac:dyDescent="0.35">
      <c r="A8762" s="37" t="s">
        <v>12797</v>
      </c>
      <c r="B8762" s="38">
        <v>-38.980427630000001</v>
      </c>
      <c r="C8762" s="38">
        <v>-61.312461040000002</v>
      </c>
      <c r="D8762" s="38">
        <v>0.43658804893493652</v>
      </c>
      <c r="E8762" s="38">
        <v>0.44976264630493362</v>
      </c>
      <c r="F8762" s="38">
        <v>40.725806451612904</v>
      </c>
    </row>
    <row r="8763" spans="1:6" x14ac:dyDescent="0.35">
      <c r="A8763" s="37" t="s">
        <v>12798</v>
      </c>
      <c r="B8763" s="38">
        <v>-38.992607880000001</v>
      </c>
      <c r="C8763" s="38">
        <v>-61.211617580000002</v>
      </c>
      <c r="D8763" s="38">
        <v>0.41942742466926569</v>
      </c>
      <c r="E8763" s="38">
        <v>0.37988217410288361</v>
      </c>
      <c r="F8763" s="38">
        <v>16.153846153846153</v>
      </c>
    </row>
    <row r="8764" spans="1:6" x14ac:dyDescent="0.35">
      <c r="A8764" s="37" t="s">
        <v>12799</v>
      </c>
      <c r="B8764" s="38">
        <v>-38.98022134</v>
      </c>
      <c r="C8764" s="38">
        <v>-61.311330920000003</v>
      </c>
      <c r="D8764" s="38">
        <v>0.44754612445831299</v>
      </c>
      <c r="E8764" s="38">
        <v>0.47342239692807198</v>
      </c>
      <c r="F8764" s="38"/>
    </row>
    <row r="8765" spans="1:6" x14ac:dyDescent="0.35">
      <c r="A8765" s="37" t="s">
        <v>2750</v>
      </c>
      <c r="B8765" s="38">
        <v>-36.458582069999999</v>
      </c>
      <c r="C8765" s="38">
        <v>-62.86113117</v>
      </c>
      <c r="D8765" s="38">
        <v>0.28719159960746771</v>
      </c>
      <c r="E8765" s="38">
        <v>0.26995941956301001</v>
      </c>
      <c r="F8765" s="38"/>
    </row>
    <row r="8766" spans="1:6" x14ac:dyDescent="0.35">
      <c r="A8766" s="37" t="s">
        <v>12800</v>
      </c>
      <c r="B8766" s="38">
        <v>-36.458941009999997</v>
      </c>
      <c r="C8766" s="38">
        <v>-62.856940489999999</v>
      </c>
      <c r="D8766" s="38">
        <v>0.29088932275772089</v>
      </c>
      <c r="E8766" s="38">
        <v>0.30188919024335009</v>
      </c>
      <c r="F8766" s="38">
        <v>22.58064516129032</v>
      </c>
    </row>
    <row r="8767" spans="1:6" x14ac:dyDescent="0.35">
      <c r="A8767" s="37" t="s">
        <v>12801</v>
      </c>
      <c r="B8767" s="38">
        <v>-36.462551150000003</v>
      </c>
      <c r="C8767" s="38">
        <v>-62.858034510000003</v>
      </c>
      <c r="D8767" s="38">
        <v>0.3331238329410553</v>
      </c>
      <c r="E8767" s="38">
        <v>0.3302241320672788</v>
      </c>
      <c r="F8767" s="38"/>
    </row>
    <row r="8768" spans="1:6" x14ac:dyDescent="0.35">
      <c r="A8768" s="37" t="s">
        <v>12802</v>
      </c>
      <c r="B8768" s="38">
        <v>-36.45941715</v>
      </c>
      <c r="C8768" s="38">
        <v>-62.859320889999999</v>
      </c>
      <c r="D8768" s="38">
        <v>0.28719159960746771</v>
      </c>
      <c r="E8768" s="38">
        <v>0.29663996084740291</v>
      </c>
      <c r="F8768" s="38">
        <v>27.536231884057973</v>
      </c>
    </row>
    <row r="8769" spans="1:6" x14ac:dyDescent="0.35">
      <c r="A8769" s="37" t="s">
        <v>12803</v>
      </c>
      <c r="B8769" s="38">
        <v>-36.611792309999998</v>
      </c>
      <c r="C8769" s="38">
        <v>-62.910497470000003</v>
      </c>
      <c r="D8769" s="38">
        <v>0.48799616098403931</v>
      </c>
      <c r="E8769" s="38">
        <v>0.48824210386527211</v>
      </c>
      <c r="F8769" s="38">
        <v>28.571428571428569</v>
      </c>
    </row>
    <row r="8770" spans="1:6" x14ac:dyDescent="0.35">
      <c r="A8770" s="37" t="s">
        <v>12804</v>
      </c>
      <c r="B8770" s="38">
        <v>-36.454798869999998</v>
      </c>
      <c r="C8770" s="38">
        <v>-62.867360810000001</v>
      </c>
      <c r="D8770" s="38">
        <v>0.29341477155685419</v>
      </c>
      <c r="E8770" s="38">
        <v>0.27946792386080088</v>
      </c>
      <c r="F8770" s="38">
        <v>23.333333333333332</v>
      </c>
    </row>
    <row r="8771" spans="1:6" x14ac:dyDescent="0.35">
      <c r="A8771" s="37" t="s">
        <v>12805</v>
      </c>
      <c r="B8771" s="38">
        <v>-36.491171880000003</v>
      </c>
      <c r="C8771" s="38">
        <v>-62.704095359999997</v>
      </c>
      <c r="D8771" s="38">
        <v>0.39495852589607239</v>
      </c>
      <c r="E8771" s="38">
        <v>0.39495852589607239</v>
      </c>
      <c r="F8771" s="38">
        <v>12.727272727272727</v>
      </c>
    </row>
    <row r="8772" spans="1:6" x14ac:dyDescent="0.35">
      <c r="A8772" s="37" t="s">
        <v>12806</v>
      </c>
      <c r="B8772" s="38">
        <v>-36.46265468</v>
      </c>
      <c r="C8772" s="38">
        <v>-62.858639740000001</v>
      </c>
      <c r="D8772" s="38">
        <v>0.3331238329410553</v>
      </c>
      <c r="E8772" s="38">
        <v>0.33255839428386169</v>
      </c>
      <c r="F8772" s="38">
        <v>11.088295687885012</v>
      </c>
    </row>
    <row r="8773" spans="1:6" x14ac:dyDescent="0.35">
      <c r="A8773" s="37" t="s">
        <v>12807</v>
      </c>
      <c r="B8773" s="38">
        <v>-36.457014209999997</v>
      </c>
      <c r="C8773" s="38">
        <v>-62.852387630000003</v>
      </c>
      <c r="D8773" s="38">
        <v>0.27499562501907349</v>
      </c>
      <c r="E8773" s="38">
        <v>0.27821715960377141</v>
      </c>
      <c r="F8773" s="38"/>
    </row>
    <row r="8774" spans="1:6" x14ac:dyDescent="0.35">
      <c r="A8774" s="37" t="s">
        <v>12808</v>
      </c>
      <c r="B8774" s="38">
        <v>-36.455014839999997</v>
      </c>
      <c r="C8774" s="38">
        <v>-62.861618550000003</v>
      </c>
      <c r="D8774" s="38">
        <v>0.23940721154212949</v>
      </c>
      <c r="E8774" s="38">
        <v>0.24010058119893071</v>
      </c>
      <c r="F8774" s="38">
        <v>22.865853658536587</v>
      </c>
    </row>
    <row r="8775" spans="1:6" x14ac:dyDescent="0.35">
      <c r="A8775" s="37" t="s">
        <v>12809</v>
      </c>
      <c r="B8775" s="38">
        <v>-36.460565969999998</v>
      </c>
      <c r="C8775" s="38">
        <v>-62.860532970000001</v>
      </c>
      <c r="D8775" s="38">
        <v>0.28719159960746771</v>
      </c>
      <c r="E8775" s="38">
        <v>0.30526375174522402</v>
      </c>
      <c r="F8775" s="38">
        <v>22.713864306784661</v>
      </c>
    </row>
    <row r="8776" spans="1:6" x14ac:dyDescent="0.35">
      <c r="A8776" s="37" t="s">
        <v>12810</v>
      </c>
      <c r="B8776" s="38">
        <v>-36.49212678</v>
      </c>
      <c r="C8776" s="38">
        <v>-62.703267629999999</v>
      </c>
      <c r="D8776" s="38">
        <v>0.39495852589607239</v>
      </c>
      <c r="E8776" s="38">
        <v>0.39495852589607239</v>
      </c>
      <c r="F8776" s="38">
        <v>40</v>
      </c>
    </row>
    <row r="8777" spans="1:6" x14ac:dyDescent="0.35">
      <c r="A8777" s="37" t="s">
        <v>12811</v>
      </c>
      <c r="B8777" s="38">
        <v>-36.429408160000001</v>
      </c>
      <c r="C8777" s="38">
        <v>-62.795237880000002</v>
      </c>
      <c r="D8777" s="38">
        <v>0.24141243100166321</v>
      </c>
      <c r="E8777" s="38">
        <v>0.24141243100166321</v>
      </c>
      <c r="F8777" s="38">
        <v>0</v>
      </c>
    </row>
    <row r="8778" spans="1:6" x14ac:dyDescent="0.35">
      <c r="A8778" s="37" t="s">
        <v>12812</v>
      </c>
      <c r="B8778" s="38">
        <v>-36.612129660000001</v>
      </c>
      <c r="C8778" s="38">
        <v>-62.910794989999999</v>
      </c>
      <c r="D8778" s="38">
        <v>0.48799616098403931</v>
      </c>
      <c r="E8778" s="38">
        <v>0.48825576735867388</v>
      </c>
      <c r="F8778" s="38">
        <v>38.095238095238095</v>
      </c>
    </row>
    <row r="8779" spans="1:6" x14ac:dyDescent="0.35">
      <c r="A8779" s="37" t="s">
        <v>12813</v>
      </c>
      <c r="B8779" s="38">
        <v>-36.341217520000001</v>
      </c>
      <c r="C8779" s="38">
        <v>-62.873564340000001</v>
      </c>
      <c r="D8779" s="38">
        <v>0.27292117476463318</v>
      </c>
      <c r="E8779" s="38">
        <v>0.27292117476463318</v>
      </c>
      <c r="F8779" s="38">
        <v>0</v>
      </c>
    </row>
    <row r="8780" spans="1:6" x14ac:dyDescent="0.35">
      <c r="A8780" s="37" t="s">
        <v>12814</v>
      </c>
      <c r="B8780" s="38">
        <v>-36.44617968</v>
      </c>
      <c r="C8780" s="38">
        <v>-63.009684890000003</v>
      </c>
      <c r="D8780" s="38">
        <v>0.32947888970375061</v>
      </c>
      <c r="E8780" s="38">
        <v>0.32946286389702251</v>
      </c>
      <c r="F8780" s="38">
        <v>0</v>
      </c>
    </row>
    <row r="8781" spans="1:6" x14ac:dyDescent="0.35">
      <c r="A8781" s="37" t="s">
        <v>12815</v>
      </c>
      <c r="B8781" s="38">
        <v>-36.460780309999997</v>
      </c>
      <c r="C8781" s="38">
        <v>-62.861551470000002</v>
      </c>
      <c r="D8781" s="38">
        <v>0.28719159960746771</v>
      </c>
      <c r="E8781" s="38">
        <v>0.3039076689042543</v>
      </c>
      <c r="F8781" s="38"/>
    </row>
    <row r="8782" spans="1:6" x14ac:dyDescent="0.35">
      <c r="A8782" s="37" t="s">
        <v>12816</v>
      </c>
      <c r="B8782" s="38">
        <v>-36.455284579999997</v>
      </c>
      <c r="C8782" s="38">
        <v>-62.860690290000001</v>
      </c>
      <c r="D8782" s="38">
        <v>0.23940721154212949</v>
      </c>
      <c r="E8782" s="38">
        <v>0.2400640880590991</v>
      </c>
      <c r="F8782" s="38"/>
    </row>
    <row r="8783" spans="1:6" x14ac:dyDescent="0.35">
      <c r="A8783" s="37" t="s">
        <v>2755</v>
      </c>
      <c r="B8783" s="38">
        <v>-34.841731330000002</v>
      </c>
      <c r="C8783" s="38">
        <v>-62.459038980000003</v>
      </c>
      <c r="D8783" s="38">
        <v>0.38824889063835138</v>
      </c>
      <c r="E8783" s="38">
        <v>0.39065834566166519</v>
      </c>
      <c r="F8783" s="38"/>
    </row>
    <row r="8784" spans="1:6" x14ac:dyDescent="0.35">
      <c r="A8784" s="37" t="s">
        <v>12817</v>
      </c>
      <c r="B8784" s="38">
        <v>-34.850620820000003</v>
      </c>
      <c r="C8784" s="38">
        <v>-62.464616450000001</v>
      </c>
      <c r="D8784" s="38">
        <v>0.37462854385375982</v>
      </c>
      <c r="E8784" s="38">
        <v>0.36450213193893433</v>
      </c>
      <c r="F8784" s="38">
        <v>18.75</v>
      </c>
    </row>
    <row r="8785" spans="1:6" x14ac:dyDescent="0.35">
      <c r="A8785" s="37" t="s">
        <v>12818</v>
      </c>
      <c r="B8785" s="38">
        <v>-34.84499555</v>
      </c>
      <c r="C8785" s="38">
        <v>-62.465379710000001</v>
      </c>
      <c r="D8785" s="38">
        <v>0.25422433018684393</v>
      </c>
      <c r="E8785" s="38">
        <v>0.30366326578789288</v>
      </c>
      <c r="F8785" s="38">
        <v>36.95652173913043</v>
      </c>
    </row>
    <row r="8786" spans="1:6" x14ac:dyDescent="0.35">
      <c r="A8786" s="37" t="s">
        <v>12819</v>
      </c>
      <c r="B8786" s="38">
        <v>-34.844473090000001</v>
      </c>
      <c r="C8786" s="38">
        <v>-62.466849940000003</v>
      </c>
      <c r="D8786" s="38">
        <v>0.25422433018684393</v>
      </c>
      <c r="E8786" s="38">
        <v>0.26844000856618622</v>
      </c>
      <c r="F8786" s="38">
        <v>40</v>
      </c>
    </row>
    <row r="8787" spans="1:6" x14ac:dyDescent="0.35">
      <c r="A8787" s="37" t="s">
        <v>12820</v>
      </c>
      <c r="B8787" s="38">
        <v>-34.638303479999998</v>
      </c>
      <c r="C8787" s="38">
        <v>-62.476703909999998</v>
      </c>
      <c r="D8787" s="38">
        <v>0.30232325196266169</v>
      </c>
      <c r="E8787" s="38">
        <v>0.30225344085031092</v>
      </c>
      <c r="F8787" s="38">
        <v>28.947368421052634</v>
      </c>
    </row>
    <row r="8788" spans="1:6" x14ac:dyDescent="0.35">
      <c r="A8788" s="37" t="s">
        <v>12821</v>
      </c>
      <c r="B8788" s="38">
        <v>-34.843974510000002</v>
      </c>
      <c r="C8788" s="38">
        <v>-62.467073630000002</v>
      </c>
      <c r="D8788" s="38">
        <v>0.25422433018684393</v>
      </c>
      <c r="E8788" s="38">
        <v>0.2673039585351944</v>
      </c>
      <c r="F8788" s="38">
        <v>26.344086021505376</v>
      </c>
    </row>
    <row r="8789" spans="1:6" x14ac:dyDescent="0.35">
      <c r="A8789" s="37" t="s">
        <v>12822</v>
      </c>
      <c r="B8789" s="38">
        <v>-34.844198249999998</v>
      </c>
      <c r="C8789" s="38">
        <v>-62.467842930000003</v>
      </c>
      <c r="D8789" s="38">
        <v>0.25422433018684393</v>
      </c>
      <c r="E8789" s="38">
        <v>0.25936743310269189</v>
      </c>
      <c r="F8789" s="38">
        <v>29.677419354838708</v>
      </c>
    </row>
    <row r="8790" spans="1:6" x14ac:dyDescent="0.35">
      <c r="A8790" s="37" t="s">
        <v>12823</v>
      </c>
      <c r="B8790" s="38">
        <v>-34.637247139999999</v>
      </c>
      <c r="C8790" s="38">
        <v>-62.480394189999998</v>
      </c>
      <c r="D8790" s="38">
        <v>0.3910004198551178</v>
      </c>
      <c r="E8790" s="38">
        <v>0.3464286335204777</v>
      </c>
      <c r="F8790" s="38">
        <v>14.000000000000002</v>
      </c>
    </row>
    <row r="8791" spans="1:6" x14ac:dyDescent="0.35">
      <c r="A8791" s="37" t="s">
        <v>12824</v>
      </c>
      <c r="B8791" s="38">
        <v>-34.845484599999999</v>
      </c>
      <c r="C8791" s="38">
        <v>-62.461972150000001</v>
      </c>
      <c r="D8791" s="38">
        <v>0.35636508464813232</v>
      </c>
      <c r="E8791" s="38">
        <v>0.36428810159365338</v>
      </c>
      <c r="F8791" s="38">
        <v>41.618497109826592</v>
      </c>
    </row>
    <row r="8792" spans="1:6" x14ac:dyDescent="0.35">
      <c r="A8792" s="37" t="s">
        <v>12825</v>
      </c>
      <c r="B8792" s="38">
        <v>-34.841571049999999</v>
      </c>
      <c r="C8792" s="38">
        <v>-62.459318199999998</v>
      </c>
      <c r="D8792" s="38">
        <v>0.38824889063835138</v>
      </c>
      <c r="E8792" s="38">
        <v>0.38731543357307852</v>
      </c>
      <c r="F8792" s="38">
        <v>38.372093023255815</v>
      </c>
    </row>
    <row r="8793" spans="1:6" x14ac:dyDescent="0.35">
      <c r="A8793" s="37" t="s">
        <v>12826</v>
      </c>
      <c r="B8793" s="38">
        <v>-34.796099460000001</v>
      </c>
      <c r="C8793" s="38">
        <v>-62.44633451</v>
      </c>
      <c r="D8793" s="38">
        <v>0.36480993032455439</v>
      </c>
      <c r="E8793" s="38">
        <v>0.36480993032455439</v>
      </c>
      <c r="F8793" s="38">
        <v>30</v>
      </c>
    </row>
    <row r="8794" spans="1:6" x14ac:dyDescent="0.35">
      <c r="A8794" s="37" t="s">
        <v>12827</v>
      </c>
      <c r="B8794" s="38">
        <v>-34.947208500000002</v>
      </c>
      <c r="C8794" s="38">
        <v>-62.222018470000002</v>
      </c>
      <c r="D8794" s="38">
        <v>0.34850037097930908</v>
      </c>
      <c r="E8794" s="38">
        <v>0.35250372500032989</v>
      </c>
      <c r="F8794" s="38">
        <v>5.3571428571428568</v>
      </c>
    </row>
    <row r="8795" spans="1:6" x14ac:dyDescent="0.35">
      <c r="A8795" s="37" t="s">
        <v>12828</v>
      </c>
      <c r="B8795" s="38">
        <v>-34.942258289999998</v>
      </c>
      <c r="C8795" s="38">
        <v>-62.553597480000001</v>
      </c>
      <c r="D8795" s="38">
        <v>0.46553051471710211</v>
      </c>
      <c r="E8795" s="38">
        <v>0.46553051471710211</v>
      </c>
      <c r="F8795" s="38">
        <v>20</v>
      </c>
    </row>
    <row r="8796" spans="1:6" x14ac:dyDescent="0.35">
      <c r="A8796" s="37" t="s">
        <v>12829</v>
      </c>
      <c r="B8796" s="38">
        <v>-35.022990450000002</v>
      </c>
      <c r="C8796" s="38">
        <v>-62.436952249999997</v>
      </c>
      <c r="D8796" s="38">
        <v>0.37106311321258539</v>
      </c>
      <c r="E8796" s="38">
        <v>0.37106311321258539</v>
      </c>
      <c r="F8796" s="38">
        <v>50</v>
      </c>
    </row>
    <row r="8797" spans="1:6" x14ac:dyDescent="0.35">
      <c r="A8797" s="37" t="s">
        <v>12830</v>
      </c>
      <c r="B8797" s="38">
        <v>-34.883133180000002</v>
      </c>
      <c r="C8797" s="38">
        <v>-57.982267370000002</v>
      </c>
      <c r="D8797" s="38">
        <v>0.42239776253700262</v>
      </c>
      <c r="E8797" s="38">
        <v>0.44341619975037039</v>
      </c>
      <c r="F8797" s="38">
        <v>82.191780821917803</v>
      </c>
    </row>
    <row r="8798" spans="1:6" x14ac:dyDescent="0.35">
      <c r="A8798" s="37" t="s">
        <v>12831</v>
      </c>
      <c r="B8798" s="38">
        <v>-34.953773259999998</v>
      </c>
      <c r="C8798" s="38">
        <v>-57.982040120000001</v>
      </c>
      <c r="D8798" s="38">
        <v>0.47519293427467352</v>
      </c>
      <c r="E8798" s="38">
        <v>0.50087091677329121</v>
      </c>
      <c r="F8798" s="38">
        <v>63.225806451612897</v>
      </c>
    </row>
    <row r="8799" spans="1:6" x14ac:dyDescent="0.35">
      <c r="A8799" s="37" t="s">
        <v>12832</v>
      </c>
      <c r="B8799" s="38">
        <v>-34.939159840000002</v>
      </c>
      <c r="C8799" s="38">
        <v>-57.917555870000001</v>
      </c>
      <c r="D8799" s="38">
        <v>0.33233064413070679</v>
      </c>
      <c r="E8799" s="38">
        <v>0.3178684367901749</v>
      </c>
      <c r="F8799" s="38">
        <v>56.88073394495413</v>
      </c>
    </row>
    <row r="8800" spans="1:6" x14ac:dyDescent="0.35">
      <c r="A8800" s="37" t="s">
        <v>12833</v>
      </c>
      <c r="B8800" s="38">
        <v>-34.955890480000001</v>
      </c>
      <c r="C8800" s="38">
        <v>-57.931393980000003</v>
      </c>
      <c r="D8800" s="38">
        <v>0.80531859397888184</v>
      </c>
      <c r="E8800" s="38">
        <v>0.7675824377097582</v>
      </c>
      <c r="F8800" s="38">
        <v>64.15094339622641</v>
      </c>
    </row>
    <row r="8801" spans="1:6" x14ac:dyDescent="0.35">
      <c r="A8801" s="37" t="s">
        <v>12834</v>
      </c>
      <c r="B8801" s="38">
        <v>-34.908533409999997</v>
      </c>
      <c r="C8801" s="38">
        <v>-57.980721420000002</v>
      </c>
      <c r="D8801" s="38">
        <v>0.55803263187408447</v>
      </c>
      <c r="E8801" s="38">
        <v>0.50158185276545975</v>
      </c>
      <c r="F8801" s="38">
        <v>62.5</v>
      </c>
    </row>
    <row r="8802" spans="1:6" x14ac:dyDescent="0.35">
      <c r="A8802" s="37" t="s">
        <v>12835</v>
      </c>
      <c r="B8802" s="38">
        <v>-34.940181289999998</v>
      </c>
      <c r="C8802" s="38">
        <v>-57.883953169999998</v>
      </c>
      <c r="D8802" s="38">
        <v>0.88408482074737549</v>
      </c>
      <c r="E8802" s="38">
        <v>0.87397349202955088</v>
      </c>
      <c r="F8802" s="38">
        <v>63.888888888888886</v>
      </c>
    </row>
    <row r="8803" spans="1:6" x14ac:dyDescent="0.35">
      <c r="A8803" s="37" t="s">
        <v>12836</v>
      </c>
      <c r="B8803" s="38">
        <v>-34.929395749999998</v>
      </c>
      <c r="C8803" s="38">
        <v>-57.94127494</v>
      </c>
      <c r="D8803" s="38">
        <v>0.13503733277320859</v>
      </c>
      <c r="E8803" s="38">
        <v>0.15028887102380389</v>
      </c>
      <c r="F8803" s="38">
        <v>47.407407407407412</v>
      </c>
    </row>
    <row r="8804" spans="1:6" x14ac:dyDescent="0.35">
      <c r="A8804" s="37" t="s">
        <v>12837</v>
      </c>
      <c r="B8804" s="38">
        <v>-34.918034640000002</v>
      </c>
      <c r="C8804" s="38">
        <v>-57.94398168</v>
      </c>
      <c r="D8804" s="38">
        <v>0.14762005209922791</v>
      </c>
      <c r="E8804" s="38">
        <v>0.1261593792587519</v>
      </c>
      <c r="F8804" s="38">
        <v>29.411764705882355</v>
      </c>
    </row>
    <row r="8805" spans="1:6" x14ac:dyDescent="0.35">
      <c r="A8805" s="37" t="s">
        <v>12838</v>
      </c>
      <c r="B8805" s="38">
        <v>-34.66804321</v>
      </c>
      <c r="C8805" s="38">
        <v>-58.383095179999998</v>
      </c>
      <c r="D8805" s="38">
        <v>0.28569450974464422</v>
      </c>
      <c r="E8805" s="38">
        <v>0.2775052793928095</v>
      </c>
      <c r="F8805" s="38">
        <v>10.377358490566039</v>
      </c>
    </row>
    <row r="8806" spans="1:6" x14ac:dyDescent="0.35">
      <c r="A8806" s="37" t="s">
        <v>12839</v>
      </c>
      <c r="B8806" s="38">
        <v>-34.640965690000002</v>
      </c>
      <c r="C8806" s="38">
        <v>-58.354743050000003</v>
      </c>
      <c r="D8806" s="38">
        <v>0.71830880641937256</v>
      </c>
      <c r="E8806" s="38">
        <v>0.70513380985510976</v>
      </c>
      <c r="F8806" s="38">
        <v>62.337662337662337</v>
      </c>
    </row>
    <row r="8807" spans="1:6" x14ac:dyDescent="0.35">
      <c r="A8807" s="37" t="s">
        <v>12840</v>
      </c>
      <c r="B8807" s="38">
        <v>-34.695353820000001</v>
      </c>
      <c r="C8807" s="38">
        <v>-58.326814429999999</v>
      </c>
      <c r="D8807" s="38">
        <v>0.21638114750385279</v>
      </c>
      <c r="E8807" s="38">
        <v>0.20453739636822749</v>
      </c>
      <c r="F8807" s="38">
        <v>32.8125</v>
      </c>
    </row>
    <row r="8808" spans="1:6" x14ac:dyDescent="0.35">
      <c r="A8808" s="37" t="s">
        <v>12841</v>
      </c>
      <c r="B8808" s="38">
        <v>-34.706001299999997</v>
      </c>
      <c r="C8808" s="38">
        <v>-58.346456240000002</v>
      </c>
      <c r="D8808" s="38">
        <v>0.54707765579223633</v>
      </c>
      <c r="E8808" s="38">
        <v>0.62036169451825762</v>
      </c>
      <c r="F8808" s="38">
        <v>40.090090090090094</v>
      </c>
    </row>
    <row r="8809" spans="1:6" x14ac:dyDescent="0.35">
      <c r="A8809" s="37" t="s">
        <v>12842</v>
      </c>
      <c r="B8809" s="38">
        <v>-34.663135920000002</v>
      </c>
      <c r="C8809" s="38">
        <v>-58.371287469999999</v>
      </c>
      <c r="D8809" s="38">
        <v>0.23144154250621801</v>
      </c>
      <c r="E8809" s="38">
        <v>0.18587174288490241</v>
      </c>
      <c r="F8809" s="38">
        <v>19.17808219178082</v>
      </c>
    </row>
    <row r="8810" spans="1:6" x14ac:dyDescent="0.35">
      <c r="A8810" s="37" t="s">
        <v>12843</v>
      </c>
      <c r="B8810" s="38">
        <v>-34.690578039999998</v>
      </c>
      <c r="C8810" s="38">
        <v>-58.339511369999997</v>
      </c>
      <c r="D8810" s="38">
        <v>0.2653239369392395</v>
      </c>
      <c r="E8810" s="38">
        <v>0.2337723904185825</v>
      </c>
      <c r="F8810" s="38">
        <v>34</v>
      </c>
    </row>
    <row r="8811" spans="1:6" x14ac:dyDescent="0.35">
      <c r="A8811" s="37" t="s">
        <v>12844</v>
      </c>
      <c r="B8811" s="38">
        <v>-34.69376827</v>
      </c>
      <c r="C8811" s="38">
        <v>-58.319897089999998</v>
      </c>
      <c r="D8811" s="38">
        <v>0.40930178761482239</v>
      </c>
      <c r="E8811" s="38">
        <v>0.37266378386600602</v>
      </c>
      <c r="F8811" s="38">
        <v>38.235294117647058</v>
      </c>
    </row>
    <row r="8812" spans="1:6" x14ac:dyDescent="0.35">
      <c r="A8812" s="37" t="s">
        <v>12845</v>
      </c>
      <c r="B8812" s="38">
        <v>-34.657960469999999</v>
      </c>
      <c r="C8812" s="38">
        <v>-58.351601340000002</v>
      </c>
      <c r="D8812" s="38">
        <v>0.3515123724937439</v>
      </c>
      <c r="E8812" s="38">
        <v>0.37129490762143519</v>
      </c>
      <c r="F8812" s="38">
        <v>51.249999999999993</v>
      </c>
    </row>
    <row r="8813" spans="1:6" x14ac:dyDescent="0.35">
      <c r="A8813" s="37" t="s">
        <v>12846</v>
      </c>
      <c r="B8813" s="38">
        <v>-34.681377120000001</v>
      </c>
      <c r="C8813" s="38">
        <v>-58.377914230000002</v>
      </c>
      <c r="D8813" s="38">
        <v>0.33268243074417109</v>
      </c>
      <c r="E8813" s="38">
        <v>0.34662587940692902</v>
      </c>
      <c r="F8813" s="38">
        <v>38.70967741935484</v>
      </c>
    </row>
    <row r="8814" spans="1:6" x14ac:dyDescent="0.35">
      <c r="A8814" s="37" t="s">
        <v>12847</v>
      </c>
      <c r="B8814" s="38">
        <v>-34.657261290000001</v>
      </c>
      <c r="C8814" s="38">
        <v>-58.354022020000002</v>
      </c>
      <c r="D8814" s="38">
        <v>0.33973312377929688</v>
      </c>
      <c r="E8814" s="38">
        <v>0.338691612353196</v>
      </c>
      <c r="F8814" s="38">
        <v>51.282051282051277</v>
      </c>
    </row>
    <row r="8815" spans="1:6" x14ac:dyDescent="0.35">
      <c r="A8815" s="37" t="s">
        <v>12848</v>
      </c>
      <c r="B8815" s="38">
        <v>-34.69317496</v>
      </c>
      <c r="C8815" s="38">
        <v>-58.367685999999999</v>
      </c>
      <c r="D8815" s="38">
        <v>0.28598016500473022</v>
      </c>
      <c r="E8815" s="38">
        <v>0.26857503544953132</v>
      </c>
      <c r="F8815" s="38">
        <v>62.5</v>
      </c>
    </row>
    <row r="8816" spans="1:6" x14ac:dyDescent="0.35">
      <c r="A8816" s="37" t="s">
        <v>12849</v>
      </c>
      <c r="B8816" s="38">
        <v>-34.676392659999998</v>
      </c>
      <c r="C8816" s="38">
        <v>-58.341423720000002</v>
      </c>
      <c r="D8816" s="38">
        <v>0.41144475340843201</v>
      </c>
      <c r="E8816" s="38">
        <v>0.43326834672027159</v>
      </c>
      <c r="F8816" s="38">
        <v>40</v>
      </c>
    </row>
    <row r="8817" spans="1:6" x14ac:dyDescent="0.35">
      <c r="A8817" s="37" t="s">
        <v>12850</v>
      </c>
      <c r="B8817" s="38">
        <v>-34.654202929999997</v>
      </c>
      <c r="C8817" s="38">
        <v>-58.350958050000003</v>
      </c>
      <c r="D8817" s="38">
        <v>0.50345146656036377</v>
      </c>
      <c r="E8817" s="38">
        <v>0.47521903788721243</v>
      </c>
      <c r="F8817" s="38">
        <v>60.330578512396691</v>
      </c>
    </row>
    <row r="8818" spans="1:6" x14ac:dyDescent="0.35">
      <c r="A8818" s="37" t="s">
        <v>12851</v>
      </c>
      <c r="B8818" s="38">
        <v>-34.679327899999997</v>
      </c>
      <c r="C8818" s="38">
        <v>-58.359272959999998</v>
      </c>
      <c r="D8818" s="38">
        <v>0.20873637497425079</v>
      </c>
      <c r="E8818" s="38">
        <v>0.2298493621980443</v>
      </c>
      <c r="F8818" s="38">
        <v>29.72972972972973</v>
      </c>
    </row>
    <row r="8819" spans="1:6" x14ac:dyDescent="0.35">
      <c r="A8819" s="37" t="s">
        <v>12852</v>
      </c>
      <c r="B8819" s="38">
        <v>-34.675452180000001</v>
      </c>
      <c r="C8819" s="38">
        <v>-58.373768470000002</v>
      </c>
      <c r="D8819" s="38">
        <v>0.40611469745635992</v>
      </c>
      <c r="E8819" s="38">
        <v>0.38163540760676068</v>
      </c>
      <c r="F8819" s="38">
        <v>35.294117647058826</v>
      </c>
    </row>
    <row r="8820" spans="1:6" x14ac:dyDescent="0.35">
      <c r="A8820" s="37" t="s">
        <v>12853</v>
      </c>
      <c r="B8820" s="38">
        <v>-34.685806650000004</v>
      </c>
      <c r="C8820" s="38">
        <v>-58.337656289999998</v>
      </c>
      <c r="D8820" s="38">
        <v>0.40646651387214661</v>
      </c>
      <c r="E8820" s="38">
        <v>0.40008052076612199</v>
      </c>
      <c r="F8820" s="38">
        <v>33.82352941176471</v>
      </c>
    </row>
    <row r="8821" spans="1:6" x14ac:dyDescent="0.35">
      <c r="A8821" s="37" t="s">
        <v>12854</v>
      </c>
      <c r="B8821" s="38">
        <v>-34.688440970000002</v>
      </c>
      <c r="C8821" s="38">
        <v>-58.364686810000002</v>
      </c>
      <c r="D8821" s="38">
        <v>0.30571863055229193</v>
      </c>
      <c r="E8821" s="38">
        <v>0.3601808307899369</v>
      </c>
      <c r="F8821" s="38">
        <v>27</v>
      </c>
    </row>
    <row r="8822" spans="1:6" x14ac:dyDescent="0.35">
      <c r="A8822" s="37" t="s">
        <v>12855</v>
      </c>
      <c r="B8822" s="38">
        <v>-34.695625589999999</v>
      </c>
      <c r="C8822" s="38">
        <v>-58.308282320000004</v>
      </c>
      <c r="D8822" s="38">
        <v>0.35808107256889338</v>
      </c>
      <c r="E8822" s="38">
        <v>0.36970608575003489</v>
      </c>
      <c r="F8822" s="38">
        <v>36.84210526315789</v>
      </c>
    </row>
    <row r="8823" spans="1:6" x14ac:dyDescent="0.35">
      <c r="A8823" s="37" t="s">
        <v>12856</v>
      </c>
      <c r="B8823" s="38">
        <v>-34.645068019999997</v>
      </c>
      <c r="C8823" s="38">
        <v>-58.346708589999999</v>
      </c>
      <c r="D8823" s="38">
        <v>0.59706509113311768</v>
      </c>
      <c r="E8823" s="38">
        <v>0.58690868980354738</v>
      </c>
      <c r="F8823" s="38">
        <v>45.360824742268044</v>
      </c>
    </row>
    <row r="8824" spans="1:6" x14ac:dyDescent="0.35">
      <c r="A8824" s="37" t="s">
        <v>12857</v>
      </c>
      <c r="B8824" s="38">
        <v>-34.708114709999997</v>
      </c>
      <c r="C8824" s="38">
        <v>-58.325306220000002</v>
      </c>
      <c r="D8824" s="38">
        <v>0.44516646862030029</v>
      </c>
      <c r="E8824" s="38">
        <v>0.40519668120476943</v>
      </c>
      <c r="F8824" s="38">
        <v>26.351351351351347</v>
      </c>
    </row>
    <row r="8825" spans="1:6" x14ac:dyDescent="0.35">
      <c r="A8825" s="37" t="s">
        <v>12858</v>
      </c>
      <c r="B8825" s="38">
        <v>-34.706326859999997</v>
      </c>
      <c r="C8825" s="38">
        <v>-58.349064830000003</v>
      </c>
      <c r="D8825" s="38">
        <v>0.76353108882904053</v>
      </c>
      <c r="E8825" s="38">
        <v>0.74621017398060974</v>
      </c>
      <c r="F8825" s="38">
        <v>35.507246376811594</v>
      </c>
    </row>
    <row r="8826" spans="1:6" x14ac:dyDescent="0.35">
      <c r="A8826" s="37" t="s">
        <v>12859</v>
      </c>
      <c r="B8826" s="38">
        <v>-34.707525689999997</v>
      </c>
      <c r="C8826" s="38">
        <v>-58.35508316</v>
      </c>
      <c r="D8826" s="38">
        <v>0.5275108814239502</v>
      </c>
      <c r="E8826" s="38">
        <v>0.64263116962769451</v>
      </c>
      <c r="F8826" s="38">
        <v>37.572254335260112</v>
      </c>
    </row>
    <row r="8827" spans="1:6" x14ac:dyDescent="0.35">
      <c r="A8827" s="37" t="s">
        <v>12860</v>
      </c>
      <c r="B8827" s="38">
        <v>-34.720064579999999</v>
      </c>
      <c r="C8827" s="38">
        <v>-58.335755980000002</v>
      </c>
      <c r="D8827" s="38">
        <v>0.34132325649261469</v>
      </c>
      <c r="E8827" s="38">
        <v>0.3757061531414857</v>
      </c>
      <c r="F8827" s="38">
        <v>40.588235294117645</v>
      </c>
    </row>
    <row r="8828" spans="1:6" x14ac:dyDescent="0.35">
      <c r="A8828" s="37" t="s">
        <v>12861</v>
      </c>
      <c r="B8828" s="38">
        <v>-34.69522989</v>
      </c>
      <c r="C8828" s="38">
        <v>-58.35075226</v>
      </c>
      <c r="D8828" s="38">
        <v>0.48157584667205811</v>
      </c>
      <c r="E8828" s="38">
        <v>0.54658190513911997</v>
      </c>
      <c r="F8828" s="38">
        <v>55.384615384615387</v>
      </c>
    </row>
    <row r="8829" spans="1:6" x14ac:dyDescent="0.35">
      <c r="A8829" s="37" t="s">
        <v>12862</v>
      </c>
      <c r="B8829" s="38">
        <v>-34.701420499999998</v>
      </c>
      <c r="C8829" s="38">
        <v>-58.342362569999999</v>
      </c>
      <c r="D8829" s="38">
        <v>0.57396817207336426</v>
      </c>
      <c r="E8829" s="38">
        <v>0.53745163585010325</v>
      </c>
      <c r="F8829" s="38">
        <v>54.368932038834949</v>
      </c>
    </row>
    <row r="8830" spans="1:6" x14ac:dyDescent="0.35">
      <c r="A8830" s="37" t="s">
        <v>12863</v>
      </c>
      <c r="B8830" s="38">
        <v>-34.715430740000002</v>
      </c>
      <c r="C8830" s="38">
        <v>-58.338385109999997</v>
      </c>
      <c r="D8830" s="38">
        <v>0.42935383319854742</v>
      </c>
      <c r="E8830" s="38">
        <v>0.43775623017235799</v>
      </c>
      <c r="F8830" s="38">
        <v>24.46043165467626</v>
      </c>
    </row>
    <row r="8831" spans="1:6" x14ac:dyDescent="0.35">
      <c r="A8831" s="37" t="s">
        <v>12864</v>
      </c>
      <c r="B8831" s="38">
        <v>-34.691858719999999</v>
      </c>
      <c r="C8831" s="38">
        <v>-58.300706550000001</v>
      </c>
      <c r="D8831" s="38">
        <v>0.32214188575744629</v>
      </c>
      <c r="E8831" s="38">
        <v>0.46337615088983009</v>
      </c>
      <c r="F8831" s="38">
        <v>38.190954773869343</v>
      </c>
    </row>
    <row r="8832" spans="1:6" x14ac:dyDescent="0.35">
      <c r="A8832" s="37" t="s">
        <v>12865</v>
      </c>
      <c r="B8832" s="38">
        <v>-34.695164720000001</v>
      </c>
      <c r="C8832" s="38">
        <v>-58.342219059999998</v>
      </c>
      <c r="D8832" s="38">
        <v>0.25651270151138311</v>
      </c>
      <c r="E8832" s="38">
        <v>0.26228488901176972</v>
      </c>
      <c r="F8832" s="38">
        <v>47.692307692307693</v>
      </c>
    </row>
    <row r="8833" spans="1:6" x14ac:dyDescent="0.35">
      <c r="A8833" s="37" t="s">
        <v>12866</v>
      </c>
      <c r="B8833" s="38">
        <v>-34.684873369999998</v>
      </c>
      <c r="C8833" s="38">
        <v>-58.353306070000002</v>
      </c>
      <c r="D8833" s="38">
        <v>0.38712948560714722</v>
      </c>
      <c r="E8833" s="38">
        <v>0.38997370842844248</v>
      </c>
      <c r="F8833" s="38">
        <v>25.581395348837212</v>
      </c>
    </row>
    <row r="8834" spans="1:6" x14ac:dyDescent="0.35">
      <c r="A8834" s="37" t="s">
        <v>12867</v>
      </c>
      <c r="B8834" s="38">
        <v>-34.650335679999998</v>
      </c>
      <c r="C8834" s="38">
        <v>-58.35682894</v>
      </c>
      <c r="D8834" s="38">
        <v>0.93702661991119385</v>
      </c>
      <c r="E8834" s="38">
        <v>0.91449438741332612</v>
      </c>
      <c r="F8834" s="38">
        <v>46.031746031746032</v>
      </c>
    </row>
    <row r="8835" spans="1:6" x14ac:dyDescent="0.35">
      <c r="A8835" s="37" t="s">
        <v>12868</v>
      </c>
      <c r="B8835" s="38">
        <v>-34.681647509999998</v>
      </c>
      <c r="C8835" s="38">
        <v>-58.328883070000003</v>
      </c>
      <c r="D8835" s="38">
        <v>0.73907768726348877</v>
      </c>
      <c r="E8835" s="38">
        <v>0.72937233958925518</v>
      </c>
      <c r="F8835" s="38">
        <v>50.420168067226889</v>
      </c>
    </row>
    <row r="8836" spans="1:6" x14ac:dyDescent="0.35">
      <c r="A8836" s="37" t="s">
        <v>12869</v>
      </c>
      <c r="B8836" s="38">
        <v>-34.718175379999998</v>
      </c>
      <c r="C8836" s="38">
        <v>-58.327065859999998</v>
      </c>
      <c r="D8836" s="38">
        <v>0.55838930606842041</v>
      </c>
      <c r="E8836" s="38">
        <v>0.5469226717948914</v>
      </c>
      <c r="F8836" s="38">
        <v>43.243243243243242</v>
      </c>
    </row>
    <row r="8837" spans="1:6" x14ac:dyDescent="0.35">
      <c r="A8837" s="37" t="s">
        <v>12870</v>
      </c>
      <c r="B8837" s="38">
        <v>-34.698108910000002</v>
      </c>
      <c r="C8837" s="38">
        <v>-58.339553420000001</v>
      </c>
      <c r="D8837" s="38">
        <v>0.26790311932563782</v>
      </c>
      <c r="E8837" s="38">
        <v>0.27010882356100607</v>
      </c>
      <c r="F8837" s="38">
        <v>43.75</v>
      </c>
    </row>
    <row r="8838" spans="1:6" x14ac:dyDescent="0.35">
      <c r="A8838" s="37" t="s">
        <v>12871</v>
      </c>
      <c r="B8838" s="38">
        <v>-34.664572300000003</v>
      </c>
      <c r="C8838" s="38">
        <v>-58.374972980000003</v>
      </c>
      <c r="D8838" s="38">
        <v>0.1542633920907974</v>
      </c>
      <c r="E8838" s="38">
        <v>0.24960143732673981</v>
      </c>
      <c r="F8838" s="38">
        <v>36.363636363636367</v>
      </c>
    </row>
    <row r="8839" spans="1:6" x14ac:dyDescent="0.35">
      <c r="A8839" s="37" t="s">
        <v>12872</v>
      </c>
      <c r="B8839" s="38">
        <v>-34.683912540000001</v>
      </c>
      <c r="C8839" s="38">
        <v>-58.368899059999997</v>
      </c>
      <c r="D8839" s="38">
        <v>0.33972200751304632</v>
      </c>
      <c r="E8839" s="38">
        <v>0.33162397548959061</v>
      </c>
      <c r="F8839" s="38">
        <v>16.494845360824741</v>
      </c>
    </row>
    <row r="8840" spans="1:6" x14ac:dyDescent="0.35">
      <c r="A8840" s="37" t="s">
        <v>12873</v>
      </c>
      <c r="B8840" s="38">
        <v>-34.693635120000003</v>
      </c>
      <c r="C8840" s="38">
        <v>-58.369388440000002</v>
      </c>
      <c r="D8840" s="38">
        <v>0.22576452791690829</v>
      </c>
      <c r="E8840" s="38">
        <v>0.25974829414406342</v>
      </c>
      <c r="F8840" s="38">
        <v>26.984126984126984</v>
      </c>
    </row>
    <row r="8841" spans="1:6" x14ac:dyDescent="0.35">
      <c r="A8841" s="37" t="s">
        <v>12874</v>
      </c>
      <c r="B8841" s="38">
        <v>-34.702954810000001</v>
      </c>
      <c r="C8841" s="38">
        <v>-58.323633110000003</v>
      </c>
      <c r="D8841" s="38">
        <v>0.2128802090883255</v>
      </c>
      <c r="E8841" s="38">
        <v>0.2078788034819268</v>
      </c>
      <c r="F8841" s="38">
        <v>23.404255319148938</v>
      </c>
    </row>
    <row r="8842" spans="1:6" x14ac:dyDescent="0.35">
      <c r="A8842" s="37" t="s">
        <v>12875</v>
      </c>
      <c r="B8842" s="38">
        <v>-34.661333519999999</v>
      </c>
      <c r="C8842" s="38">
        <v>-58.345395889999999</v>
      </c>
      <c r="D8842" s="38">
        <v>0.49924251437187189</v>
      </c>
      <c r="E8842" s="38">
        <v>0.48920331452343913</v>
      </c>
      <c r="F8842" s="38">
        <v>42.857142857142854</v>
      </c>
    </row>
    <row r="8843" spans="1:6" x14ac:dyDescent="0.35">
      <c r="A8843" s="37" t="s">
        <v>12876</v>
      </c>
      <c r="B8843" s="38">
        <v>-37.15312145</v>
      </c>
      <c r="C8843" s="38">
        <v>-58.491536179999997</v>
      </c>
      <c r="D8843" s="38">
        <v>0.24402658641338351</v>
      </c>
      <c r="E8843" s="38">
        <v>0.23561343095368811</v>
      </c>
      <c r="F8843" s="38"/>
    </row>
    <row r="8844" spans="1:6" x14ac:dyDescent="0.35">
      <c r="A8844" s="37" t="s">
        <v>12877</v>
      </c>
      <c r="B8844" s="38">
        <v>-33.908503760000002</v>
      </c>
      <c r="C8844" s="38">
        <v>-59.39091646</v>
      </c>
      <c r="D8844" s="38">
        <v>0.40656685829162598</v>
      </c>
      <c r="E8844" s="38">
        <v>0.40612790319654679</v>
      </c>
      <c r="F8844" s="38">
        <v>25.316455696202532</v>
      </c>
    </row>
    <row r="8845" spans="1:6" x14ac:dyDescent="0.35">
      <c r="A8845" s="37" t="s">
        <v>12878</v>
      </c>
      <c r="B8845" s="38">
        <v>-34.05900089</v>
      </c>
      <c r="C8845" s="38">
        <v>-59.56150152</v>
      </c>
      <c r="D8845" s="38">
        <v>0.4247097373008728</v>
      </c>
      <c r="E8845" s="38">
        <v>0.41264723241329188</v>
      </c>
      <c r="F8845" s="38">
        <v>33.333333333333329</v>
      </c>
    </row>
    <row r="8846" spans="1:6" x14ac:dyDescent="0.35">
      <c r="A8846" s="37" t="s">
        <v>12879</v>
      </c>
      <c r="B8846" s="38">
        <v>-33.800359569999998</v>
      </c>
      <c r="C8846" s="38">
        <v>-59.501133449999998</v>
      </c>
      <c r="D8846" s="38">
        <v>0.40983909368515009</v>
      </c>
      <c r="E8846" s="38">
        <v>0.40711097998751528</v>
      </c>
      <c r="F8846" s="38">
        <v>32.8125</v>
      </c>
    </row>
    <row r="8847" spans="1:6" x14ac:dyDescent="0.35">
      <c r="A8847" s="37" t="s">
        <v>12880</v>
      </c>
      <c r="B8847" s="38">
        <v>-33.981653459999997</v>
      </c>
      <c r="C8847" s="38">
        <v>-59.670296010000001</v>
      </c>
      <c r="D8847" s="38">
        <v>0.36257007718086243</v>
      </c>
      <c r="E8847" s="38">
        <v>0.34925937572041071</v>
      </c>
      <c r="F8847" s="38">
        <v>22.222222222222221</v>
      </c>
    </row>
    <row r="8848" spans="1:6" x14ac:dyDescent="0.35">
      <c r="A8848" s="37" t="s">
        <v>12881</v>
      </c>
      <c r="B8848" s="38">
        <v>-33.812875660000003</v>
      </c>
      <c r="C8848" s="38">
        <v>-59.517212239999999</v>
      </c>
      <c r="D8848" s="38">
        <v>0.40420195460319519</v>
      </c>
      <c r="E8848" s="38">
        <v>0.4008041369287591</v>
      </c>
      <c r="F8848" s="38">
        <v>33.689839572192511</v>
      </c>
    </row>
    <row r="8849" spans="1:6" x14ac:dyDescent="0.35">
      <c r="A8849" s="37" t="s">
        <v>12882</v>
      </c>
      <c r="B8849" s="38">
        <v>-35.568257369999998</v>
      </c>
      <c r="C8849" s="38">
        <v>-57.994223849999997</v>
      </c>
      <c r="D8849" s="38">
        <v>0.6375807523727417</v>
      </c>
      <c r="E8849" s="38">
        <v>0.66235049304209259</v>
      </c>
      <c r="F8849" s="38">
        <v>31.92488262910798</v>
      </c>
    </row>
    <row r="8850" spans="1:6" x14ac:dyDescent="0.35">
      <c r="A8850" s="37" t="s">
        <v>12883</v>
      </c>
      <c r="B8850" s="38">
        <v>-35.579597370000002</v>
      </c>
      <c r="C8850" s="38">
        <v>-58.01608951</v>
      </c>
      <c r="D8850" s="38">
        <v>0.23083555698394781</v>
      </c>
      <c r="E8850" s="38">
        <v>0.18472041014362781</v>
      </c>
      <c r="F8850" s="38">
        <v>8.4210526315789469</v>
      </c>
    </row>
    <row r="8851" spans="1:6" x14ac:dyDescent="0.35">
      <c r="A8851" s="37" t="s">
        <v>12884</v>
      </c>
      <c r="B8851" s="38">
        <v>-35.55561806</v>
      </c>
      <c r="C8851" s="38">
        <v>-58.015812429999997</v>
      </c>
      <c r="D8851" s="38">
        <v>0.21846464276313779</v>
      </c>
      <c r="E8851" s="38">
        <v>0.2296274043619633</v>
      </c>
      <c r="F8851" s="38">
        <v>17.894736842105264</v>
      </c>
    </row>
    <row r="8852" spans="1:6" x14ac:dyDescent="0.35">
      <c r="A8852" s="37" t="s">
        <v>12885</v>
      </c>
      <c r="B8852" s="38">
        <v>-35.568947639999998</v>
      </c>
      <c r="C8852" s="38">
        <v>-58.000473720000002</v>
      </c>
      <c r="D8852" s="38">
        <v>0.58541899919509888</v>
      </c>
      <c r="E8852" s="38">
        <v>0.52896740640464579</v>
      </c>
      <c r="F8852" s="38">
        <v>41.791044776119399</v>
      </c>
    </row>
    <row r="8853" spans="1:6" x14ac:dyDescent="0.35">
      <c r="A8853" s="37" t="s">
        <v>12886</v>
      </c>
      <c r="B8853" s="38">
        <v>-34.908206659999998</v>
      </c>
      <c r="C8853" s="38">
        <v>-60.020831360000003</v>
      </c>
      <c r="D8853" s="38">
        <v>0.48707562685012817</v>
      </c>
      <c r="E8853" s="38">
        <v>0.46725407321202128</v>
      </c>
      <c r="F8853" s="38">
        <v>37.765957446808514</v>
      </c>
    </row>
    <row r="8854" spans="1:6" x14ac:dyDescent="0.35">
      <c r="A8854" s="37" t="s">
        <v>12887</v>
      </c>
      <c r="B8854" s="38">
        <v>-34.897272979999997</v>
      </c>
      <c r="C8854" s="38">
        <v>-60.027102679999999</v>
      </c>
      <c r="D8854" s="38">
        <v>0.38933098316192633</v>
      </c>
      <c r="E8854" s="38">
        <v>0.39430279747859848</v>
      </c>
      <c r="F8854" s="38"/>
    </row>
    <row r="8855" spans="1:6" x14ac:dyDescent="0.35">
      <c r="A8855" s="37" t="s">
        <v>12888</v>
      </c>
      <c r="B8855" s="38">
        <v>-34.825823790000001</v>
      </c>
      <c r="C8855" s="38">
        <v>-58.288759480000003</v>
      </c>
      <c r="D8855" s="38">
        <v>0.90259408950805664</v>
      </c>
      <c r="E8855" s="38">
        <v>0.88339590869451823</v>
      </c>
      <c r="F8855" s="38">
        <v>53.04347826086957</v>
      </c>
    </row>
    <row r="8856" spans="1:6" x14ac:dyDescent="0.35">
      <c r="A8856" s="37" t="s">
        <v>12889</v>
      </c>
      <c r="B8856" s="38">
        <v>-34.832661620000003</v>
      </c>
      <c r="C8856" s="38">
        <v>-58.221391400000002</v>
      </c>
      <c r="D8856" s="38">
        <v>0.69914579391479492</v>
      </c>
      <c r="E8856" s="38">
        <v>0.73028506426250228</v>
      </c>
      <c r="F8856" s="38">
        <v>52.525252525252533</v>
      </c>
    </row>
    <row r="8857" spans="1:6" x14ac:dyDescent="0.35">
      <c r="A8857" s="37" t="s">
        <v>12890</v>
      </c>
      <c r="B8857" s="38">
        <v>-34.786370910000002</v>
      </c>
      <c r="C8857" s="38">
        <v>-58.292017000000001</v>
      </c>
      <c r="D8857" s="38">
        <v>0.67393255233764648</v>
      </c>
      <c r="E8857" s="38">
        <v>0.6860564447738029</v>
      </c>
      <c r="F8857" s="38">
        <v>55.25114155251142</v>
      </c>
    </row>
    <row r="8858" spans="1:6" x14ac:dyDescent="0.35">
      <c r="A8858" s="37" t="s">
        <v>12891</v>
      </c>
      <c r="B8858" s="38">
        <v>-34.84821642</v>
      </c>
      <c r="C8858" s="38">
        <v>-58.264089859999999</v>
      </c>
      <c r="D8858" s="38">
        <v>0.74791830778121948</v>
      </c>
      <c r="E8858" s="38">
        <v>0.74479326771365273</v>
      </c>
      <c r="F8858" s="38">
        <v>44.186046511627907</v>
      </c>
    </row>
    <row r="8859" spans="1:6" x14ac:dyDescent="0.35">
      <c r="A8859" s="37" t="s">
        <v>12892</v>
      </c>
      <c r="B8859" s="38">
        <v>-34.839589289999999</v>
      </c>
      <c r="C8859" s="38">
        <v>-58.28681272</v>
      </c>
      <c r="D8859" s="38">
        <v>0.73084592819213867</v>
      </c>
      <c r="E8859" s="38">
        <v>0.73761116961638129</v>
      </c>
      <c r="F8859" s="38">
        <v>56.25</v>
      </c>
    </row>
    <row r="8860" spans="1:6" x14ac:dyDescent="0.35">
      <c r="A8860" s="37" t="s">
        <v>12893</v>
      </c>
      <c r="B8860" s="38">
        <v>-34.793991910000003</v>
      </c>
      <c r="C8860" s="38">
        <v>-58.26258369</v>
      </c>
      <c r="D8860" s="38">
        <v>0.61448091268539429</v>
      </c>
      <c r="E8860" s="38">
        <v>0.58519220352172852</v>
      </c>
      <c r="F8860" s="38">
        <v>50.892857142857139</v>
      </c>
    </row>
    <row r="8861" spans="1:6" x14ac:dyDescent="0.35">
      <c r="A8861" s="37" t="s">
        <v>12894</v>
      </c>
      <c r="B8861" s="38">
        <v>-34.795044099999998</v>
      </c>
      <c r="C8861" s="38">
        <v>-58.311685099999998</v>
      </c>
      <c r="D8861" s="38">
        <v>0.82171672582626343</v>
      </c>
      <c r="E8861" s="38">
        <v>0.7429816989522231</v>
      </c>
      <c r="F8861" s="38">
        <v>47.142857142857139</v>
      </c>
    </row>
    <row r="8862" spans="1:6" x14ac:dyDescent="0.35">
      <c r="A8862" s="37" t="s">
        <v>12895</v>
      </c>
      <c r="B8862" s="38">
        <v>-34.849008009999999</v>
      </c>
      <c r="C8862" s="38">
        <v>-58.273601309999997</v>
      </c>
      <c r="D8862" s="38">
        <v>0.74962151050567627</v>
      </c>
      <c r="E8862" s="38">
        <v>0.76041079726484084</v>
      </c>
      <c r="F8862" s="38">
        <v>52.830188679245282</v>
      </c>
    </row>
    <row r="8863" spans="1:6" x14ac:dyDescent="0.35">
      <c r="A8863" s="37" t="s">
        <v>12896</v>
      </c>
      <c r="B8863" s="38">
        <v>-34.818562499999999</v>
      </c>
      <c r="C8863" s="38">
        <v>-58.20484845</v>
      </c>
      <c r="D8863" s="38">
        <v>0.77784335613250732</v>
      </c>
      <c r="E8863" s="38">
        <v>0.79531048072708976</v>
      </c>
      <c r="F8863" s="38">
        <v>60.24096385542169</v>
      </c>
    </row>
    <row r="8864" spans="1:6" x14ac:dyDescent="0.35">
      <c r="A8864" s="37" t="s">
        <v>12897</v>
      </c>
      <c r="B8864" s="38">
        <v>-34.80706696</v>
      </c>
      <c r="C8864" s="38">
        <v>-58.289432550000001</v>
      </c>
      <c r="D8864" s="38">
        <v>0.50684541463851929</v>
      </c>
      <c r="E8864" s="38">
        <v>0.51031507902285633</v>
      </c>
      <c r="F8864" s="38">
        <v>42.331288343558285</v>
      </c>
    </row>
    <row r="8865" spans="1:6" x14ac:dyDescent="0.35">
      <c r="A8865" s="37" t="s">
        <v>12898</v>
      </c>
      <c r="B8865" s="38">
        <v>-34.804292650000001</v>
      </c>
      <c r="C8865" s="38">
        <v>-58.23210306</v>
      </c>
      <c r="D8865" s="38">
        <v>0.48459643125534058</v>
      </c>
      <c r="E8865" s="38">
        <v>0.51213796750495311</v>
      </c>
      <c r="F8865" s="38">
        <v>45.333333333333329</v>
      </c>
    </row>
    <row r="8866" spans="1:6" x14ac:dyDescent="0.35">
      <c r="A8866" s="37" t="s">
        <v>12899</v>
      </c>
      <c r="B8866" s="38">
        <v>-34.781138329999997</v>
      </c>
      <c r="C8866" s="38">
        <v>-58.282175729999999</v>
      </c>
      <c r="D8866" s="38">
        <v>0.45833685994148249</v>
      </c>
      <c r="E8866" s="38">
        <v>0.45644690427515239</v>
      </c>
      <c r="F8866" s="38">
        <v>45.454545454545453</v>
      </c>
    </row>
    <row r="8867" spans="1:6" x14ac:dyDescent="0.35">
      <c r="A8867" s="37" t="s">
        <v>12900</v>
      </c>
      <c r="B8867" s="38">
        <v>-34.837542120000002</v>
      </c>
      <c r="C8867" s="38">
        <v>-58.273442240000001</v>
      </c>
      <c r="D8867" s="38">
        <v>0.85924750566482544</v>
      </c>
      <c r="E8867" s="38">
        <v>0.74309730690878795</v>
      </c>
      <c r="F8867" s="38">
        <v>49.685534591194966</v>
      </c>
    </row>
    <row r="8868" spans="1:6" x14ac:dyDescent="0.35">
      <c r="A8868" s="37" t="s">
        <v>12901</v>
      </c>
      <c r="B8868" s="38">
        <v>-34.820075469999999</v>
      </c>
      <c r="C8868" s="38">
        <v>-58.246461590000003</v>
      </c>
      <c r="D8868" s="38">
        <v>0.83861100673675537</v>
      </c>
      <c r="E8868" s="38">
        <v>0.84261851976899538</v>
      </c>
      <c r="F8868" s="38">
        <v>35.714285714285715</v>
      </c>
    </row>
    <row r="8869" spans="1:6" x14ac:dyDescent="0.35">
      <c r="A8869" s="37" t="s">
        <v>12902</v>
      </c>
      <c r="B8869" s="38">
        <v>-37.984350229999997</v>
      </c>
      <c r="C8869" s="38">
        <v>-57.549832799999997</v>
      </c>
      <c r="D8869" s="38">
        <v>5.2251100540161133E-2</v>
      </c>
      <c r="E8869" s="38">
        <v>6.6067967563867569E-2</v>
      </c>
      <c r="F8869" s="38"/>
    </row>
    <row r="8870" spans="1:6" x14ac:dyDescent="0.35">
      <c r="A8870" s="37" t="s">
        <v>12903</v>
      </c>
      <c r="B8870" s="38">
        <v>-37.984942789999998</v>
      </c>
      <c r="C8870" s="38">
        <v>-57.576133030000001</v>
      </c>
      <c r="D8870" s="38">
        <v>0.30020052194595342</v>
      </c>
      <c r="E8870" s="38">
        <v>0.29192016978521612</v>
      </c>
      <c r="F8870" s="38"/>
    </row>
    <row r="8871" spans="1:6" x14ac:dyDescent="0.35">
      <c r="A8871" s="37" t="s">
        <v>12904</v>
      </c>
      <c r="B8871" s="38">
        <v>-38.036662499999998</v>
      </c>
      <c r="C8871" s="38">
        <v>-57.545194619999997</v>
      </c>
      <c r="D8871" s="38">
        <v>0.1972945183515549</v>
      </c>
      <c r="E8871" s="38">
        <v>0.19847375781912549</v>
      </c>
      <c r="F8871" s="38"/>
    </row>
    <row r="8872" spans="1:6" x14ac:dyDescent="0.35">
      <c r="A8872" s="37" t="s">
        <v>12905</v>
      </c>
      <c r="B8872" s="38">
        <v>-38.03487836</v>
      </c>
      <c r="C8872" s="38">
        <v>-57.557494859999998</v>
      </c>
      <c r="D8872" s="38">
        <v>0.42782455682754522</v>
      </c>
      <c r="E8872" s="38">
        <v>0.36152701643673152</v>
      </c>
      <c r="F8872" s="38">
        <v>46.496815286624205</v>
      </c>
    </row>
    <row r="8873" spans="1:6" x14ac:dyDescent="0.35">
      <c r="A8873" s="37" t="s">
        <v>12906</v>
      </c>
      <c r="B8873" s="38">
        <v>-38.044550809999997</v>
      </c>
      <c r="C8873" s="38">
        <v>-57.574053499999998</v>
      </c>
      <c r="D8873" s="38">
        <v>0.54043930768966675</v>
      </c>
      <c r="E8873" s="38">
        <v>0.5559207279431192</v>
      </c>
      <c r="F8873" s="38">
        <v>56.321839080459768</v>
      </c>
    </row>
    <row r="8874" spans="1:6" x14ac:dyDescent="0.35">
      <c r="A8874" s="37" t="s">
        <v>12907</v>
      </c>
      <c r="B8874" s="38">
        <v>-38.004768030000001</v>
      </c>
      <c r="C8874" s="38">
        <v>-57.705176790000003</v>
      </c>
      <c r="D8874" s="38">
        <v>0.54953098297119141</v>
      </c>
      <c r="E8874" s="38">
        <v>0.55036529741789164</v>
      </c>
      <c r="F8874" s="38">
        <v>38.695652173913039</v>
      </c>
    </row>
    <row r="8875" spans="1:6" x14ac:dyDescent="0.35">
      <c r="A8875" s="37" t="s">
        <v>12908</v>
      </c>
      <c r="B8875" s="38">
        <v>-37.968505</v>
      </c>
      <c r="C8875" s="38">
        <v>-57.61499963</v>
      </c>
      <c r="D8875" s="38">
        <v>0.52179926633834839</v>
      </c>
      <c r="E8875" s="38">
        <v>0.52051814763169535</v>
      </c>
      <c r="F8875" s="38">
        <v>44</v>
      </c>
    </row>
    <row r="8876" spans="1:6" x14ac:dyDescent="0.35">
      <c r="A8876" s="37" t="s">
        <v>12909</v>
      </c>
      <c r="B8876" s="38">
        <v>-37.961999310000003</v>
      </c>
      <c r="C8876" s="38">
        <v>-57.602253230000002</v>
      </c>
      <c r="D8876" s="38">
        <v>0.59125638008117676</v>
      </c>
      <c r="E8876" s="38">
        <v>0.59337053173466736</v>
      </c>
      <c r="F8876" s="38">
        <v>48.80952380952381</v>
      </c>
    </row>
    <row r="8877" spans="1:6" x14ac:dyDescent="0.35">
      <c r="A8877" s="37" t="s">
        <v>12910</v>
      </c>
      <c r="B8877" s="38">
        <v>-37.89306466</v>
      </c>
      <c r="C8877" s="38">
        <v>-57.601164449999999</v>
      </c>
      <c r="D8877" s="38">
        <v>0.53664809465408325</v>
      </c>
      <c r="E8877" s="38">
        <v>0.5371073246002197</v>
      </c>
      <c r="F8877" s="38">
        <v>36.84210526315789</v>
      </c>
    </row>
    <row r="8878" spans="1:6" x14ac:dyDescent="0.35">
      <c r="A8878" s="37" t="s">
        <v>12911</v>
      </c>
      <c r="B8878" s="38">
        <v>-37.941052589999998</v>
      </c>
      <c r="C8878" s="38">
        <v>-57.77460499</v>
      </c>
      <c r="D8878" s="38">
        <v>0.37789508700370789</v>
      </c>
      <c r="E8878" s="38">
        <v>0.4206590856376447</v>
      </c>
      <c r="F8878" s="38">
        <v>29.230769230769234</v>
      </c>
    </row>
    <row r="8879" spans="1:6" x14ac:dyDescent="0.35">
      <c r="A8879" s="37" t="s">
        <v>12912</v>
      </c>
      <c r="B8879" s="38">
        <v>-38.08328633</v>
      </c>
      <c r="C8879" s="38">
        <v>-57.546384590000002</v>
      </c>
      <c r="D8879" s="38">
        <v>0.33368360996246338</v>
      </c>
      <c r="E8879" s="38">
        <v>0.34390319081453169</v>
      </c>
      <c r="F8879" s="38">
        <v>28.082191780821919</v>
      </c>
    </row>
    <row r="8880" spans="1:6" x14ac:dyDescent="0.35">
      <c r="A8880" s="37" t="s">
        <v>12913</v>
      </c>
      <c r="B8880" s="38">
        <v>-38.023384020000002</v>
      </c>
      <c r="C8880" s="38">
        <v>-57.590376939999999</v>
      </c>
      <c r="D8880" s="38">
        <v>0.43367055058479309</v>
      </c>
      <c r="E8880" s="38">
        <v>0.49764223694801329</v>
      </c>
      <c r="F8880" s="38">
        <v>44.303797468354425</v>
      </c>
    </row>
    <row r="8881" spans="1:6" x14ac:dyDescent="0.35">
      <c r="A8881" s="37" t="s">
        <v>12914</v>
      </c>
      <c r="B8881" s="38">
        <v>-37.982061940000001</v>
      </c>
      <c r="C8881" s="38">
        <v>-57.609959000000003</v>
      </c>
      <c r="D8881" s="38">
        <v>0.5640561580657959</v>
      </c>
      <c r="E8881" s="38">
        <v>0.55352242176349342</v>
      </c>
      <c r="F8881" s="38">
        <v>58.156028368794324</v>
      </c>
    </row>
    <row r="8882" spans="1:6" x14ac:dyDescent="0.35">
      <c r="A8882" s="37" t="s">
        <v>12915</v>
      </c>
      <c r="B8882" s="38">
        <v>-38.10664474</v>
      </c>
      <c r="C8882" s="38">
        <v>-57.585971800000003</v>
      </c>
      <c r="D8882" s="38">
        <v>0.58260607719421387</v>
      </c>
      <c r="E8882" s="38">
        <v>0.58093761801719668</v>
      </c>
      <c r="F8882" s="38">
        <v>56.521739130434781</v>
      </c>
    </row>
    <row r="8883" spans="1:6" x14ac:dyDescent="0.35">
      <c r="A8883" s="37" t="s">
        <v>12916</v>
      </c>
      <c r="B8883" s="38">
        <v>-38.033514199999999</v>
      </c>
      <c r="C8883" s="38">
        <v>-57.579913269999999</v>
      </c>
      <c r="D8883" s="38">
        <v>0.4269755482673645</v>
      </c>
      <c r="E8883" s="38">
        <v>0.41919662631475008</v>
      </c>
      <c r="F8883" s="38">
        <v>43.79562043795621</v>
      </c>
    </row>
    <row r="8884" spans="1:6" x14ac:dyDescent="0.35">
      <c r="A8884" s="37" t="s">
        <v>12917</v>
      </c>
      <c r="B8884" s="38">
        <v>-37.961811849999997</v>
      </c>
      <c r="C8884" s="38">
        <v>-57.65276592</v>
      </c>
      <c r="D8884" s="38">
        <v>0.64623039960861206</v>
      </c>
      <c r="E8884" s="38">
        <v>0.66767330075565134</v>
      </c>
      <c r="F8884" s="38">
        <v>57.47126436781609</v>
      </c>
    </row>
    <row r="8885" spans="1:6" x14ac:dyDescent="0.35">
      <c r="A8885" s="37" t="s">
        <v>12918</v>
      </c>
      <c r="B8885" s="38">
        <v>-38.03944903</v>
      </c>
      <c r="C8885" s="38">
        <v>-57.559946449999998</v>
      </c>
      <c r="D8885" s="38">
        <v>0.31431847810745239</v>
      </c>
      <c r="E8885" s="38">
        <v>0.36293315142393112</v>
      </c>
      <c r="F8885" s="38">
        <v>56.896551724137936</v>
      </c>
    </row>
    <row r="8886" spans="1:6" x14ac:dyDescent="0.35">
      <c r="A8886" s="37" t="s">
        <v>12919</v>
      </c>
      <c r="B8886" s="38">
        <v>-38.019995780000002</v>
      </c>
      <c r="C8886" s="38">
        <v>-57.617527819999999</v>
      </c>
      <c r="D8886" s="38">
        <v>0.77656233310699463</v>
      </c>
      <c r="E8886" s="38">
        <v>0.74733327660295701</v>
      </c>
      <c r="F8886" s="38">
        <v>62.149532710280376</v>
      </c>
    </row>
    <row r="8887" spans="1:6" x14ac:dyDescent="0.35">
      <c r="A8887" s="37" t="s">
        <v>12920</v>
      </c>
      <c r="B8887" s="38">
        <v>-38.010041690000001</v>
      </c>
      <c r="C8887" s="38">
        <v>-57.627796529999998</v>
      </c>
      <c r="D8887" s="38">
        <v>0.74197959899902344</v>
      </c>
      <c r="E8887" s="38">
        <v>0.73316506759540456</v>
      </c>
      <c r="F8887" s="38">
        <v>44.444444444444443</v>
      </c>
    </row>
    <row r="8888" spans="1:6" x14ac:dyDescent="0.35">
      <c r="A8888" s="37" t="s">
        <v>12921</v>
      </c>
      <c r="B8888" s="38">
        <v>-38.036876489999997</v>
      </c>
      <c r="C8888" s="38">
        <v>-57.545856919999999</v>
      </c>
      <c r="D8888" s="38">
        <v>0.19542348384857181</v>
      </c>
      <c r="E8888" s="38">
        <v>0.20039260226327019</v>
      </c>
      <c r="F8888" s="38">
        <v>33.87096774193548</v>
      </c>
    </row>
    <row r="8889" spans="1:6" x14ac:dyDescent="0.35">
      <c r="A8889" s="37" t="s">
        <v>12922</v>
      </c>
      <c r="B8889" s="38">
        <v>-37.932035659999997</v>
      </c>
      <c r="C8889" s="38">
        <v>-57.560927049999997</v>
      </c>
      <c r="D8889" s="38">
        <v>0.75335532426834106</v>
      </c>
      <c r="E8889" s="38">
        <v>0.71376946071783698</v>
      </c>
      <c r="F8889" s="38">
        <v>58.095238095238102</v>
      </c>
    </row>
    <row r="8890" spans="1:6" x14ac:dyDescent="0.35">
      <c r="A8890" s="37" t="s">
        <v>12923</v>
      </c>
      <c r="B8890" s="38">
        <v>-38.043599350000001</v>
      </c>
      <c r="C8890" s="38">
        <v>-57.570678129999997</v>
      </c>
      <c r="D8890" s="38">
        <v>0.27955466508865362</v>
      </c>
      <c r="E8890" s="38">
        <v>0.36219067636289087</v>
      </c>
      <c r="F8890" s="38">
        <v>46.969696969696969</v>
      </c>
    </row>
    <row r="8891" spans="1:6" x14ac:dyDescent="0.35">
      <c r="A8891" s="37" t="s">
        <v>12924</v>
      </c>
      <c r="B8891" s="38">
        <v>-38.037384699999997</v>
      </c>
      <c r="C8891" s="38">
        <v>-57.64216347</v>
      </c>
      <c r="D8891" s="38">
        <v>0.74813753366470337</v>
      </c>
      <c r="E8891" s="38">
        <v>0.74888488799333575</v>
      </c>
      <c r="F8891" s="38">
        <v>58.333333333333336</v>
      </c>
    </row>
    <row r="8892" spans="1:6" x14ac:dyDescent="0.35">
      <c r="A8892" s="37" t="s">
        <v>12925</v>
      </c>
      <c r="B8892" s="38">
        <v>-37.997180540000002</v>
      </c>
      <c r="C8892" s="38">
        <v>-57.624408610000003</v>
      </c>
      <c r="D8892" s="38">
        <v>0.65228533744812012</v>
      </c>
      <c r="E8892" s="38">
        <v>0.65768879652023315</v>
      </c>
      <c r="F8892" s="38">
        <v>56.000000000000007</v>
      </c>
    </row>
    <row r="8893" spans="1:6" x14ac:dyDescent="0.35">
      <c r="A8893" s="37" t="s">
        <v>12926</v>
      </c>
      <c r="B8893" s="38">
        <v>-37.99747601</v>
      </c>
      <c r="C8893" s="38">
        <v>-57.690643100000003</v>
      </c>
      <c r="D8893" s="38">
        <v>0.63172692060470581</v>
      </c>
      <c r="E8893" s="38">
        <v>0.62924866378307343</v>
      </c>
      <c r="F8893" s="38">
        <v>39.655172413793103</v>
      </c>
    </row>
    <row r="8894" spans="1:6" x14ac:dyDescent="0.35">
      <c r="A8894" s="37" t="s">
        <v>12927</v>
      </c>
      <c r="B8894" s="38">
        <v>-38.029756220000003</v>
      </c>
      <c r="C8894" s="38">
        <v>-57.80669417</v>
      </c>
      <c r="D8894" s="38">
        <v>0.74912965297698975</v>
      </c>
      <c r="E8894" s="38">
        <v>0.74917954970628786</v>
      </c>
      <c r="F8894" s="38">
        <v>70.909090909090907</v>
      </c>
    </row>
    <row r="8895" spans="1:6" x14ac:dyDescent="0.35">
      <c r="A8895" s="37" t="s">
        <v>12928</v>
      </c>
      <c r="B8895" s="38">
        <v>-38.054642479999998</v>
      </c>
      <c r="C8895" s="38">
        <v>-57.567614200000001</v>
      </c>
      <c r="D8895" s="38">
        <v>0.56538671255111694</v>
      </c>
      <c r="E8895" s="38">
        <v>0.46272298027026032</v>
      </c>
      <c r="F8895" s="38">
        <v>66.666666666666657</v>
      </c>
    </row>
    <row r="8896" spans="1:6" x14ac:dyDescent="0.35">
      <c r="A8896" s="37" t="s">
        <v>12929</v>
      </c>
      <c r="B8896" s="38">
        <v>-37.807248360000003</v>
      </c>
      <c r="C8896" s="38">
        <v>-57.632394509999997</v>
      </c>
      <c r="D8896" s="38">
        <v>0.55104374885559082</v>
      </c>
      <c r="E8896" s="38">
        <v>0.55900255074867833</v>
      </c>
      <c r="F8896" s="38">
        <v>55.555555555555557</v>
      </c>
    </row>
    <row r="8897" spans="1:6" x14ac:dyDescent="0.35">
      <c r="A8897" s="37" t="s">
        <v>12930</v>
      </c>
      <c r="B8897" s="38">
        <v>-38.011946860000002</v>
      </c>
      <c r="C8897" s="38">
        <v>-57.603531019999998</v>
      </c>
      <c r="D8897" s="38">
        <v>0.45632338523864752</v>
      </c>
      <c r="E8897" s="38">
        <v>0.46069633349394179</v>
      </c>
      <c r="F8897" s="38">
        <v>49.090909090909093</v>
      </c>
    </row>
    <row r="8898" spans="1:6" x14ac:dyDescent="0.35">
      <c r="A8898" s="37" t="s">
        <v>12931</v>
      </c>
      <c r="B8898" s="38">
        <v>-37.970728739999998</v>
      </c>
      <c r="C8898" s="38">
        <v>-57.56522786</v>
      </c>
      <c r="D8898" s="38">
        <v>0.1129891276359558</v>
      </c>
      <c r="E8898" s="38">
        <v>0.1150903472533593</v>
      </c>
      <c r="F8898" s="38">
        <v>21.641791044776117</v>
      </c>
    </row>
    <row r="8899" spans="1:6" x14ac:dyDescent="0.35">
      <c r="A8899" s="37" t="s">
        <v>12932</v>
      </c>
      <c r="B8899" s="38">
        <v>-37.895990230000002</v>
      </c>
      <c r="C8899" s="38">
        <v>-57.532489380000001</v>
      </c>
      <c r="D8899" s="38">
        <v>0.62683635950088501</v>
      </c>
      <c r="E8899" s="38">
        <v>0.62683635950088501</v>
      </c>
      <c r="F8899" s="38">
        <v>52.941176470588239</v>
      </c>
    </row>
    <row r="8900" spans="1:6" x14ac:dyDescent="0.35">
      <c r="A8900" s="37" t="s">
        <v>12933</v>
      </c>
      <c r="B8900" s="38">
        <v>-37.949261219999997</v>
      </c>
      <c r="C8900" s="38">
        <v>-57.592263000000003</v>
      </c>
      <c r="D8900" s="38">
        <v>0.52049297094345093</v>
      </c>
      <c r="E8900" s="38">
        <v>0.51423457927174043</v>
      </c>
      <c r="F8900" s="38">
        <v>40</v>
      </c>
    </row>
    <row r="8901" spans="1:6" x14ac:dyDescent="0.35">
      <c r="A8901" s="37" t="s">
        <v>12934</v>
      </c>
      <c r="B8901" s="38">
        <v>-38.001808130000001</v>
      </c>
      <c r="C8901" s="38">
        <v>-57.606333120000002</v>
      </c>
      <c r="D8901" s="38">
        <v>0.55723869800567627</v>
      </c>
      <c r="E8901" s="38">
        <v>0.54625281691551208</v>
      </c>
      <c r="F8901" s="38">
        <v>40</v>
      </c>
    </row>
    <row r="8902" spans="1:6" x14ac:dyDescent="0.35">
      <c r="A8902" s="37" t="s">
        <v>12935</v>
      </c>
      <c r="B8902" s="38">
        <v>-37.960781400000002</v>
      </c>
      <c r="C8902" s="38">
        <v>-57.613745459999997</v>
      </c>
      <c r="D8902" s="38">
        <v>0.52946722507476807</v>
      </c>
      <c r="E8902" s="38">
        <v>0.5292245530419879</v>
      </c>
      <c r="F8902" s="38">
        <v>40.140845070422536</v>
      </c>
    </row>
    <row r="8903" spans="1:6" x14ac:dyDescent="0.35">
      <c r="A8903" s="37" t="s">
        <v>12936</v>
      </c>
      <c r="B8903" s="38">
        <v>-38.048220540000003</v>
      </c>
      <c r="C8903" s="38">
        <v>-57.571394220000002</v>
      </c>
      <c r="D8903" s="38">
        <v>0.55678784847259521</v>
      </c>
      <c r="E8903" s="38">
        <v>0.55356349913697489</v>
      </c>
      <c r="F8903" s="38">
        <v>62.37373737373737</v>
      </c>
    </row>
    <row r="8904" spans="1:6" x14ac:dyDescent="0.35">
      <c r="A8904" s="37" t="s">
        <v>12937</v>
      </c>
      <c r="B8904" s="38">
        <v>-38.107321259999999</v>
      </c>
      <c r="C8904" s="38">
        <v>-57.587743209999999</v>
      </c>
      <c r="D8904" s="38">
        <v>0.58260607719421387</v>
      </c>
      <c r="E8904" s="38">
        <v>0.58759471178054812</v>
      </c>
      <c r="F8904" s="38">
        <v>55.882352941176471</v>
      </c>
    </row>
    <row r="8905" spans="1:6" x14ac:dyDescent="0.35">
      <c r="A8905" s="37" t="s">
        <v>12938</v>
      </c>
      <c r="B8905" s="38">
        <v>-38.082954350000001</v>
      </c>
      <c r="C8905" s="38">
        <v>-57.54691081</v>
      </c>
      <c r="D8905" s="38">
        <v>0.33368360996246338</v>
      </c>
      <c r="E8905" s="38">
        <v>0.34165644231769782</v>
      </c>
      <c r="F8905" s="38">
        <v>24.205378973105134</v>
      </c>
    </row>
    <row r="8906" spans="1:6" x14ac:dyDescent="0.35">
      <c r="A8906" s="37" t="s">
        <v>12939</v>
      </c>
      <c r="B8906" s="38">
        <v>-38.023855060000002</v>
      </c>
      <c r="C8906" s="38">
        <v>-57.602047519999999</v>
      </c>
      <c r="D8906" s="38">
        <v>0.62940800189971924</v>
      </c>
      <c r="E8906" s="38">
        <v>0.5742491193943553</v>
      </c>
      <c r="F8906" s="38">
        <v>57.75</v>
      </c>
    </row>
    <row r="8907" spans="1:6" x14ac:dyDescent="0.35">
      <c r="A8907" s="37" t="s">
        <v>12940</v>
      </c>
      <c r="B8907" s="38">
        <v>-37.998241</v>
      </c>
      <c r="C8907" s="38">
        <v>-57.605275769999999</v>
      </c>
      <c r="D8907" s="38">
        <v>0.54492694139480591</v>
      </c>
      <c r="E8907" s="38">
        <v>0.54118219742903839</v>
      </c>
      <c r="F8907" s="38">
        <v>49.321266968325794</v>
      </c>
    </row>
    <row r="8908" spans="1:6" x14ac:dyDescent="0.35">
      <c r="A8908" s="37" t="s">
        <v>12941</v>
      </c>
      <c r="B8908" s="38">
        <v>-38.021729180000001</v>
      </c>
      <c r="C8908" s="38">
        <v>-57.612978159999997</v>
      </c>
      <c r="D8908" s="38">
        <v>0.66293990612030029</v>
      </c>
      <c r="E8908" s="38">
        <v>0.65160320417301076</v>
      </c>
      <c r="F8908" s="38">
        <v>55.000000000000007</v>
      </c>
    </row>
    <row r="8909" spans="1:6" x14ac:dyDescent="0.35">
      <c r="A8909" s="37" t="s">
        <v>12942</v>
      </c>
      <c r="B8909" s="38">
        <v>-38.04011457</v>
      </c>
      <c r="C8909" s="38">
        <v>-57.560110889999997</v>
      </c>
      <c r="D8909" s="38">
        <v>0.48138171434402471</v>
      </c>
      <c r="E8909" s="38">
        <v>0.4016903026236428</v>
      </c>
      <c r="F8909" s="38">
        <v>45.161290322580641</v>
      </c>
    </row>
    <row r="8910" spans="1:6" x14ac:dyDescent="0.35">
      <c r="A8910" s="37" t="s">
        <v>12943</v>
      </c>
      <c r="B8910" s="38">
        <v>-37.960959959999997</v>
      </c>
      <c r="C8910" s="38">
        <v>-57.599026879999997</v>
      </c>
      <c r="D8910" s="38">
        <v>0.64025336503982544</v>
      </c>
      <c r="E8910" s="38">
        <v>0.62259743825809377</v>
      </c>
      <c r="F8910" s="38">
        <v>51.507537688442206</v>
      </c>
    </row>
    <row r="8911" spans="1:6" x14ac:dyDescent="0.35">
      <c r="A8911" s="37" t="s">
        <v>12944</v>
      </c>
      <c r="B8911" s="38">
        <v>-38.054271030000002</v>
      </c>
      <c r="C8911" s="38">
        <v>-57.56833211</v>
      </c>
      <c r="D8911" s="38">
        <v>0.56538671255111694</v>
      </c>
      <c r="E8911" s="38">
        <v>0.53923512592508982</v>
      </c>
      <c r="F8911" s="38">
        <v>61.298701298701296</v>
      </c>
    </row>
    <row r="8912" spans="1:6" x14ac:dyDescent="0.35">
      <c r="A8912" s="37" t="s">
        <v>12945</v>
      </c>
      <c r="B8912" s="38">
        <v>-37.925915099999997</v>
      </c>
      <c r="C8912" s="38">
        <v>-57.544800260000002</v>
      </c>
      <c r="D8912" s="38">
        <v>0.69618159532546997</v>
      </c>
      <c r="E8912" s="38">
        <v>0.70909936560524833</v>
      </c>
      <c r="F8912" s="38">
        <v>64.684014869888472</v>
      </c>
    </row>
    <row r="8913" spans="1:6" x14ac:dyDescent="0.35">
      <c r="A8913" s="37" t="s">
        <v>12946</v>
      </c>
      <c r="B8913" s="38">
        <v>-38.001549750000002</v>
      </c>
      <c r="C8913" s="38">
        <v>-57.590067519999998</v>
      </c>
      <c r="D8913" s="38">
        <v>0.32943218946456909</v>
      </c>
      <c r="E8913" s="38">
        <v>0.32517378452496648</v>
      </c>
      <c r="F8913" s="38">
        <v>41.048824593128394</v>
      </c>
    </row>
    <row r="8914" spans="1:6" x14ac:dyDescent="0.35">
      <c r="A8914" s="37" t="s">
        <v>12947</v>
      </c>
      <c r="B8914" s="38">
        <v>-37.981409450000001</v>
      </c>
      <c r="C8914" s="38">
        <v>-57.610017579999997</v>
      </c>
      <c r="D8914" s="38">
        <v>0.5382009744644165</v>
      </c>
      <c r="E8914" s="38">
        <v>0.55364862398097392</v>
      </c>
      <c r="F8914" s="38">
        <v>58.364312267657994</v>
      </c>
    </row>
    <row r="8915" spans="1:6" x14ac:dyDescent="0.35">
      <c r="A8915" s="37" t="s">
        <v>12948</v>
      </c>
      <c r="B8915" s="38">
        <v>-37.988460369999999</v>
      </c>
      <c r="C8915" s="38">
        <v>-57.591626560000002</v>
      </c>
      <c r="D8915" s="38">
        <v>0.27502653002738953</v>
      </c>
      <c r="E8915" s="38">
        <v>0.34559117649730881</v>
      </c>
      <c r="F8915" s="38">
        <v>47.474747474747474</v>
      </c>
    </row>
    <row r="8916" spans="1:6" x14ac:dyDescent="0.35">
      <c r="A8916" s="37" t="s">
        <v>12949</v>
      </c>
      <c r="B8916" s="38">
        <v>-38.036936900000001</v>
      </c>
      <c r="C8916" s="38">
        <v>-57.545150370000002</v>
      </c>
      <c r="D8916" s="38">
        <v>0.19322790205478671</v>
      </c>
      <c r="E8916" s="38">
        <v>0.20113958096182019</v>
      </c>
      <c r="F8916" s="38">
        <v>30.158730158730158</v>
      </c>
    </row>
    <row r="8917" spans="1:6" x14ac:dyDescent="0.35">
      <c r="A8917" s="37" t="s">
        <v>12950</v>
      </c>
      <c r="B8917" s="38">
        <v>-37.965180070000002</v>
      </c>
      <c r="C8917" s="38">
        <v>-57.568268260000004</v>
      </c>
      <c r="D8917" s="38">
        <v>0.1425997465848923</v>
      </c>
      <c r="E8917" s="38">
        <v>0.17384103475472859</v>
      </c>
      <c r="F8917" s="38">
        <v>25.97402597402597</v>
      </c>
    </row>
    <row r="8918" spans="1:6" x14ac:dyDescent="0.35">
      <c r="A8918" s="37" t="s">
        <v>12951</v>
      </c>
      <c r="B8918" s="38">
        <v>-37.901143310000002</v>
      </c>
      <c r="C8918" s="38">
        <v>-57.531325099999997</v>
      </c>
      <c r="D8918" s="38">
        <v>0.62683635950088501</v>
      </c>
      <c r="E8918" s="38">
        <v>0.61864471113359609</v>
      </c>
      <c r="F8918" s="38">
        <v>48.688046647230323</v>
      </c>
    </row>
    <row r="8919" spans="1:6" x14ac:dyDescent="0.35">
      <c r="A8919" s="37" t="s">
        <v>12952</v>
      </c>
      <c r="B8919" s="38">
        <v>-34.553790759999998</v>
      </c>
      <c r="C8919" s="38">
        <v>-58.55706137</v>
      </c>
      <c r="D8919" s="38">
        <v>0.25025549530982971</v>
      </c>
      <c r="E8919" s="38">
        <v>0.19602165834323779</v>
      </c>
      <c r="F8919" s="38">
        <v>44.680851063829785</v>
      </c>
    </row>
    <row r="8920" spans="1:6" x14ac:dyDescent="0.35">
      <c r="A8920" s="37" t="s">
        <v>12953</v>
      </c>
      <c r="B8920" s="38">
        <v>-34.552666739999999</v>
      </c>
      <c r="C8920" s="38">
        <v>-58.525816229999997</v>
      </c>
      <c r="D8920" s="38">
        <v>0.71552193164825439</v>
      </c>
      <c r="E8920" s="38">
        <v>0.66238093210591209</v>
      </c>
      <c r="F8920" s="38">
        <v>48.979591836734691</v>
      </c>
    </row>
    <row r="8921" spans="1:6" x14ac:dyDescent="0.35">
      <c r="A8921" s="37" t="s">
        <v>12954</v>
      </c>
      <c r="B8921" s="38">
        <v>-34.547805490000002</v>
      </c>
      <c r="C8921" s="38">
        <v>-58.708709380000002</v>
      </c>
      <c r="D8921" s="38">
        <v>0.1425445377826691</v>
      </c>
      <c r="E8921" s="38">
        <v>0.16556314560207161</v>
      </c>
      <c r="F8921" s="38"/>
    </row>
    <row r="8922" spans="1:6" x14ac:dyDescent="0.35">
      <c r="A8922" s="37" t="s">
        <v>12955</v>
      </c>
      <c r="B8922" s="38">
        <v>-34.563991219999998</v>
      </c>
      <c r="C8922" s="38">
        <v>-58.738542789999997</v>
      </c>
      <c r="D8922" s="38">
        <v>0.54438787698745728</v>
      </c>
      <c r="E8922" s="38">
        <v>0.5642683592281843</v>
      </c>
      <c r="F8922" s="38">
        <v>50.230414746543786</v>
      </c>
    </row>
    <row r="8923" spans="1:6" x14ac:dyDescent="0.35">
      <c r="A8923" s="37" t="s">
        <v>12956</v>
      </c>
      <c r="B8923" s="38">
        <v>-34.577866370000002</v>
      </c>
      <c r="C8923" s="38">
        <v>-59.107269359999997</v>
      </c>
      <c r="D8923" s="38">
        <v>0.1883401423692703</v>
      </c>
      <c r="E8923" s="38">
        <v>0.2135057598352432</v>
      </c>
      <c r="F8923" s="38"/>
    </row>
    <row r="8924" spans="1:6" x14ac:dyDescent="0.35">
      <c r="A8924" s="37" t="s">
        <v>12957</v>
      </c>
      <c r="B8924" s="38">
        <v>-34.720531710000003</v>
      </c>
      <c r="C8924" s="38">
        <v>-58.253469840000001</v>
      </c>
      <c r="D8924" s="38">
        <v>0.2077738344669342</v>
      </c>
      <c r="E8924" s="38">
        <v>0.1898537137218424</v>
      </c>
      <c r="F8924" s="38"/>
    </row>
    <row r="8925" spans="1:6" x14ac:dyDescent="0.35">
      <c r="A8925" s="37" t="s">
        <v>12958</v>
      </c>
      <c r="B8925" s="38">
        <v>-35.636606499999999</v>
      </c>
      <c r="C8925" s="38">
        <v>-59.629085250000003</v>
      </c>
      <c r="D8925" s="38">
        <v>0.3696800172328949</v>
      </c>
      <c r="E8925" s="38">
        <v>0.37126254878546061</v>
      </c>
      <c r="F8925" s="38">
        <v>11.111111111111111</v>
      </c>
    </row>
    <row r="8926" spans="1:6" x14ac:dyDescent="0.35">
      <c r="A8926" s="37" t="s">
        <v>12959</v>
      </c>
      <c r="B8926" s="38">
        <v>-35.580271570000001</v>
      </c>
      <c r="C8926" s="38">
        <v>-59.658614049999997</v>
      </c>
      <c r="D8926" s="38">
        <v>0.38977262377738953</v>
      </c>
      <c r="E8926" s="38">
        <v>0.38977262377738953</v>
      </c>
      <c r="F8926" s="38">
        <v>22.857142857142858</v>
      </c>
    </row>
    <row r="8927" spans="1:6" x14ac:dyDescent="0.35">
      <c r="A8927" s="37" t="s">
        <v>12960</v>
      </c>
      <c r="B8927" s="38">
        <v>-34.25004758</v>
      </c>
      <c r="C8927" s="38">
        <v>-59.477534370000001</v>
      </c>
      <c r="D8927" s="38">
        <v>0.25159206986427313</v>
      </c>
      <c r="E8927" s="38">
        <v>0.24796875252535469</v>
      </c>
      <c r="F8927" s="38">
        <v>29.213483146067414</v>
      </c>
    </row>
    <row r="8928" spans="1:6" x14ac:dyDescent="0.35">
      <c r="A8928" s="37" t="s">
        <v>12961</v>
      </c>
      <c r="B8928" s="38">
        <v>-34.243727839999998</v>
      </c>
      <c r="C8928" s="38">
        <v>-59.475417030000003</v>
      </c>
      <c r="D8928" s="38">
        <v>0.22104987502098081</v>
      </c>
      <c r="E8928" s="38">
        <v>0.21485312751361299</v>
      </c>
      <c r="F8928" s="38">
        <v>19.672131147540984</v>
      </c>
    </row>
    <row r="8929" spans="1:6" x14ac:dyDescent="0.35">
      <c r="A8929" s="37" t="s">
        <v>12962</v>
      </c>
      <c r="B8929" s="38">
        <v>-34.248245050000001</v>
      </c>
      <c r="C8929" s="38">
        <v>-59.466104569999999</v>
      </c>
      <c r="D8929" s="38">
        <v>0.17591556906700129</v>
      </c>
      <c r="E8929" s="38">
        <v>0.19460969771209519</v>
      </c>
      <c r="F8929" s="38">
        <v>26.229508196721312</v>
      </c>
    </row>
    <row r="8930" spans="1:6" x14ac:dyDescent="0.35">
      <c r="A8930" s="37" t="s">
        <v>12963</v>
      </c>
      <c r="B8930" s="38">
        <v>-34.247946839999997</v>
      </c>
      <c r="C8930" s="38">
        <v>-59.466202379999999</v>
      </c>
      <c r="D8930" s="38">
        <v>0.17591556906700129</v>
      </c>
      <c r="E8930" s="38">
        <v>0.19291025565730199</v>
      </c>
      <c r="F8930" s="38">
        <v>22.692307692307693</v>
      </c>
    </row>
    <row r="8931" spans="1:6" x14ac:dyDescent="0.35">
      <c r="A8931" s="37" t="s">
        <v>12964</v>
      </c>
      <c r="B8931" s="38">
        <v>-34.511997540000003</v>
      </c>
      <c r="C8931" s="38">
        <v>-58.534350480000001</v>
      </c>
      <c r="D8931" s="38">
        <v>0.13258007168769839</v>
      </c>
      <c r="E8931" s="38">
        <v>0.1185603366282425</v>
      </c>
      <c r="F8931" s="38">
        <v>18.27956989247312</v>
      </c>
    </row>
    <row r="8932" spans="1:6" x14ac:dyDescent="0.35">
      <c r="A8932" s="37" t="s">
        <v>12965</v>
      </c>
      <c r="B8932" s="38">
        <v>-34.508140709999999</v>
      </c>
      <c r="C8932" s="38">
        <v>-58.560747200000002</v>
      </c>
      <c r="D8932" s="38">
        <v>0.4359392523765564</v>
      </c>
      <c r="E8932" s="38">
        <v>0.41973506576485098</v>
      </c>
      <c r="F8932" s="38">
        <v>38.461538461538467</v>
      </c>
    </row>
    <row r="8933" spans="1:6" x14ac:dyDescent="0.35">
      <c r="A8933" s="37" t="s">
        <v>12966</v>
      </c>
      <c r="B8933" s="38">
        <v>-34.491612830000001</v>
      </c>
      <c r="C8933" s="38">
        <v>-58.584650430000003</v>
      </c>
      <c r="D8933" s="38">
        <v>0.52884554862976074</v>
      </c>
      <c r="E8933" s="38">
        <v>0.53353357234516663</v>
      </c>
      <c r="F8933" s="38">
        <v>40.229885057471265</v>
      </c>
    </row>
    <row r="8934" spans="1:6" x14ac:dyDescent="0.35">
      <c r="A8934" s="37" t="s">
        <v>12967</v>
      </c>
      <c r="B8934" s="38">
        <v>-34.459675079999997</v>
      </c>
      <c r="C8934" s="38">
        <v>-58.534512759999998</v>
      </c>
      <c r="D8934" s="38">
        <v>0.15446643531322479</v>
      </c>
      <c r="E8934" s="38">
        <v>0.2082423588467969</v>
      </c>
      <c r="F8934" s="38">
        <v>44.375</v>
      </c>
    </row>
    <row r="8935" spans="1:6" x14ac:dyDescent="0.35">
      <c r="A8935" s="37" t="s">
        <v>12968</v>
      </c>
      <c r="B8935" s="38">
        <v>-34.490508949999999</v>
      </c>
      <c r="C8935" s="38">
        <v>-58.519569509999997</v>
      </c>
      <c r="D8935" s="38">
        <v>0.1732938289642334</v>
      </c>
      <c r="E8935" s="38">
        <v>0.170729217283866</v>
      </c>
      <c r="F8935" s="38">
        <v>13.333333333333334</v>
      </c>
    </row>
    <row r="8936" spans="1:6" x14ac:dyDescent="0.35">
      <c r="A8936" s="37" t="s">
        <v>12969</v>
      </c>
      <c r="B8936" s="38">
        <v>-34.468338869999997</v>
      </c>
      <c r="C8936" s="38">
        <v>-58.55065183</v>
      </c>
      <c r="D8936" s="38">
        <v>0.67703813314437866</v>
      </c>
      <c r="E8936" s="38">
        <v>0.59689120022026265</v>
      </c>
      <c r="F8936" s="38">
        <v>44.680851063829785</v>
      </c>
    </row>
    <row r="8937" spans="1:6" x14ac:dyDescent="0.35">
      <c r="A8937" s="37" t="s">
        <v>12970</v>
      </c>
      <c r="B8937" s="38">
        <v>-34.494531469999998</v>
      </c>
      <c r="C8937" s="38">
        <v>-58.578452550000002</v>
      </c>
      <c r="D8937" s="38">
        <v>0.61572188138961792</v>
      </c>
      <c r="E8937" s="38">
        <v>0.55408341714314047</v>
      </c>
      <c r="F8937" s="38">
        <v>39.603960396039604</v>
      </c>
    </row>
    <row r="8938" spans="1:6" x14ac:dyDescent="0.35">
      <c r="A8938" s="37" t="s">
        <v>12971</v>
      </c>
      <c r="B8938" s="38">
        <v>-34.471579069999997</v>
      </c>
      <c r="C8938" s="38">
        <v>-58.54674395</v>
      </c>
      <c r="D8938" s="38">
        <v>0.61574029922485352</v>
      </c>
      <c r="E8938" s="38">
        <v>0.61782371353458709</v>
      </c>
      <c r="F8938" s="38">
        <v>46.153846153846153</v>
      </c>
    </row>
    <row r="8939" spans="1:6" x14ac:dyDescent="0.35">
      <c r="A8939" s="37" t="s">
        <v>12972</v>
      </c>
      <c r="B8939" s="38">
        <v>-34.473693869999998</v>
      </c>
      <c r="C8939" s="38">
        <v>-58.560015</v>
      </c>
      <c r="D8939" s="38">
        <v>0.24322456121444699</v>
      </c>
      <c r="E8939" s="38">
        <v>0.20587652237028689</v>
      </c>
      <c r="F8939" s="38">
        <v>33.333333333333329</v>
      </c>
    </row>
    <row r="8940" spans="1:6" x14ac:dyDescent="0.35">
      <c r="A8940" s="37" t="s">
        <v>12973</v>
      </c>
      <c r="B8940" s="38">
        <v>-34.498659949999997</v>
      </c>
      <c r="C8940" s="38">
        <v>-58.54051201</v>
      </c>
      <c r="D8940" s="38">
        <v>0.1660425662994385</v>
      </c>
      <c r="E8940" s="38">
        <v>0.15440082922577861</v>
      </c>
      <c r="F8940" s="38">
        <v>31.578947368421051</v>
      </c>
    </row>
    <row r="8941" spans="1:6" x14ac:dyDescent="0.35">
      <c r="A8941" s="37" t="s">
        <v>12974</v>
      </c>
      <c r="B8941" s="38">
        <v>-34.510712640000001</v>
      </c>
      <c r="C8941" s="38">
        <v>-58.543010969999997</v>
      </c>
      <c r="D8941" s="38">
        <v>0.17400875687599179</v>
      </c>
      <c r="E8941" s="38">
        <v>0.17507165623828769</v>
      </c>
      <c r="F8941" s="38">
        <v>24.683544303797468</v>
      </c>
    </row>
    <row r="8942" spans="1:6" x14ac:dyDescent="0.35">
      <c r="A8942" s="37" t="s">
        <v>12975</v>
      </c>
      <c r="B8942" s="38">
        <v>-34.498269540000003</v>
      </c>
      <c r="C8942" s="38">
        <v>-58.503233590000001</v>
      </c>
      <c r="D8942" s="38">
        <v>1.521500293165445E-2</v>
      </c>
      <c r="E8942" s="38">
        <v>8.7909752136152805E-2</v>
      </c>
      <c r="F8942" s="38">
        <v>20</v>
      </c>
    </row>
    <row r="8943" spans="1:6" x14ac:dyDescent="0.35">
      <c r="A8943" s="37" t="s">
        <v>12976</v>
      </c>
      <c r="B8943" s="38">
        <v>-34.469317080000003</v>
      </c>
      <c r="C8943" s="38">
        <v>-58.54744204</v>
      </c>
      <c r="D8943" s="38">
        <v>0.48783645033836359</v>
      </c>
      <c r="E8943" s="38">
        <v>0.55940446982512604</v>
      </c>
      <c r="F8943" s="38">
        <v>44.548286604361373</v>
      </c>
    </row>
    <row r="8944" spans="1:6" x14ac:dyDescent="0.35">
      <c r="A8944" s="37" t="s">
        <v>12977</v>
      </c>
      <c r="B8944" s="38">
        <v>-33.739831600000002</v>
      </c>
      <c r="C8944" s="38">
        <v>-59.763483790000002</v>
      </c>
      <c r="D8944" s="38">
        <v>0.45245921611785889</v>
      </c>
      <c r="E8944" s="38">
        <v>0.50734457844182068</v>
      </c>
      <c r="F8944" s="38">
        <v>14.285714285714285</v>
      </c>
    </row>
    <row r="8945" spans="1:6" x14ac:dyDescent="0.35">
      <c r="A8945" s="37" t="s">
        <v>12978</v>
      </c>
      <c r="B8945" s="38">
        <v>-33.902663930000003</v>
      </c>
      <c r="C8945" s="38">
        <v>-59.819574129999999</v>
      </c>
      <c r="D8945" s="38">
        <v>0.57936280965805054</v>
      </c>
      <c r="E8945" s="38">
        <v>0.57936280965805054</v>
      </c>
      <c r="F8945" s="38">
        <v>33.333333333333329</v>
      </c>
    </row>
    <row r="8946" spans="1:6" x14ac:dyDescent="0.35">
      <c r="A8946" s="37" t="s">
        <v>12979</v>
      </c>
      <c r="B8946" s="38">
        <v>-33.686150089999998</v>
      </c>
      <c r="C8946" s="38">
        <v>-59.676676329999999</v>
      </c>
      <c r="D8946" s="38">
        <v>0.53557002544403076</v>
      </c>
      <c r="E8946" s="38">
        <v>0.52483078209977396</v>
      </c>
      <c r="F8946" s="38">
        <v>46.268656716417908</v>
      </c>
    </row>
    <row r="8947" spans="1:6" x14ac:dyDescent="0.35">
      <c r="A8947" s="37" t="s">
        <v>12980</v>
      </c>
      <c r="B8947" s="38">
        <v>-34.640503440000003</v>
      </c>
      <c r="C8947" s="38">
        <v>-58.60382989</v>
      </c>
      <c r="D8947" s="38">
        <v>0.16133078932762149</v>
      </c>
      <c r="E8947" s="38">
        <v>0.1770449471142557</v>
      </c>
      <c r="F8947" s="38">
        <v>7.1428571428571423</v>
      </c>
    </row>
    <row r="8948" spans="1:6" x14ac:dyDescent="0.35">
      <c r="A8948" s="37" t="s">
        <v>12981</v>
      </c>
      <c r="B8948" s="38">
        <v>-34.613555439999999</v>
      </c>
      <c r="C8948" s="38">
        <v>-58.598283590000001</v>
      </c>
      <c r="D8948" s="38">
        <v>0.14132791757583621</v>
      </c>
      <c r="E8948" s="38">
        <v>0.17496516374317381</v>
      </c>
      <c r="F8948" s="38">
        <v>21.311475409836063</v>
      </c>
    </row>
    <row r="8949" spans="1:6" x14ac:dyDescent="0.35">
      <c r="A8949" s="37" t="s">
        <v>12982</v>
      </c>
      <c r="B8949" s="38">
        <v>-34.648306179999999</v>
      </c>
      <c r="C8949" s="38">
        <v>-58.625911729999999</v>
      </c>
      <c r="D8949" s="38">
        <v>0.168665885925293</v>
      </c>
      <c r="E8949" s="38">
        <v>0.1507061804748244</v>
      </c>
      <c r="F8949" s="38">
        <v>16.751269035532996</v>
      </c>
    </row>
    <row r="8950" spans="1:6" x14ac:dyDescent="0.35">
      <c r="A8950" s="37" t="s">
        <v>12983</v>
      </c>
      <c r="B8950" s="38">
        <v>-34.646990010000003</v>
      </c>
      <c r="C8950" s="38">
        <v>-58.704238429999997</v>
      </c>
      <c r="D8950" s="38">
        <v>0.71073675155639648</v>
      </c>
      <c r="E8950" s="38">
        <v>0.77278366022639799</v>
      </c>
      <c r="F8950" s="38">
        <v>28.125</v>
      </c>
    </row>
    <row r="8951" spans="1:6" x14ac:dyDescent="0.35">
      <c r="A8951" s="37" t="s">
        <v>12984</v>
      </c>
      <c r="B8951" s="38">
        <v>-34.649452629999999</v>
      </c>
      <c r="C8951" s="38">
        <v>-58.58307799</v>
      </c>
      <c r="D8951" s="38">
        <v>4.4001564383506768E-2</v>
      </c>
      <c r="E8951" s="38">
        <v>6.0506972006043873E-2</v>
      </c>
      <c r="F8951" s="38">
        <v>18.30985915492958</v>
      </c>
    </row>
    <row r="8952" spans="1:6" x14ac:dyDescent="0.35">
      <c r="A8952" s="37" t="s">
        <v>12985</v>
      </c>
      <c r="B8952" s="38">
        <v>-34.65858128</v>
      </c>
      <c r="C8952" s="38">
        <v>-58.656896070000002</v>
      </c>
      <c r="D8952" s="38">
        <v>0.1144082769751549</v>
      </c>
      <c r="E8952" s="38">
        <v>0.11320340592000221</v>
      </c>
      <c r="F8952" s="38">
        <v>25.490196078431371</v>
      </c>
    </row>
    <row r="8953" spans="1:6" x14ac:dyDescent="0.35">
      <c r="A8953" s="37" t="s">
        <v>12986</v>
      </c>
      <c r="B8953" s="38">
        <v>-34.686698710000002</v>
      </c>
      <c r="C8953" s="38">
        <v>-58.653667499999997</v>
      </c>
      <c r="D8953" s="38">
        <v>0.44610691070556641</v>
      </c>
      <c r="E8953" s="38">
        <v>0.52777547803190017</v>
      </c>
      <c r="F8953" s="38">
        <v>50.276243093922659</v>
      </c>
    </row>
    <row r="8954" spans="1:6" x14ac:dyDescent="0.35">
      <c r="A8954" s="37" t="s">
        <v>12987</v>
      </c>
      <c r="B8954" s="38">
        <v>-34.628609519999998</v>
      </c>
      <c r="C8954" s="38">
        <v>-58.587886740000002</v>
      </c>
      <c r="D8954" s="38">
        <v>0.36143925786018372</v>
      </c>
      <c r="E8954" s="38">
        <v>0.32165941203895371</v>
      </c>
      <c r="F8954" s="38">
        <v>10.38961038961039</v>
      </c>
    </row>
    <row r="8955" spans="1:6" x14ac:dyDescent="0.35">
      <c r="A8955" s="37" t="s">
        <v>12988</v>
      </c>
      <c r="B8955" s="38">
        <v>-34.649193709999999</v>
      </c>
      <c r="C8955" s="38">
        <v>-58.602979269999999</v>
      </c>
      <c r="D8955" s="38">
        <v>0.22795546054840091</v>
      </c>
      <c r="E8955" s="38">
        <v>0.2310626896865228</v>
      </c>
      <c r="F8955" s="38">
        <v>31.746031746031743</v>
      </c>
    </row>
    <row r="8956" spans="1:6" x14ac:dyDescent="0.35">
      <c r="A8956" s="37" t="s">
        <v>12989</v>
      </c>
      <c r="B8956" s="38">
        <v>-34.576206990000003</v>
      </c>
      <c r="C8956" s="38">
        <v>-58.652311140000002</v>
      </c>
      <c r="D8956" s="38">
        <v>0.64099389314651489</v>
      </c>
      <c r="E8956" s="38">
        <v>0.62748387377513082</v>
      </c>
      <c r="F8956" s="38">
        <v>38.202247191011232</v>
      </c>
    </row>
    <row r="8957" spans="1:6" x14ac:dyDescent="0.35">
      <c r="A8957" s="37" t="s">
        <v>12990</v>
      </c>
      <c r="B8957" s="38">
        <v>-34.602608699999998</v>
      </c>
      <c r="C8957" s="38">
        <v>-58.644726949999999</v>
      </c>
      <c r="D8957" s="38">
        <v>0.40036913752555853</v>
      </c>
      <c r="E8957" s="38">
        <v>0.3962128128324236</v>
      </c>
      <c r="F8957" s="38">
        <v>25</v>
      </c>
    </row>
    <row r="8958" spans="1:6" x14ac:dyDescent="0.35">
      <c r="A8958" s="37" t="s">
        <v>12991</v>
      </c>
      <c r="B8958" s="38">
        <v>-34.677881640000003</v>
      </c>
      <c r="C8958" s="38">
        <v>-58.639700240000003</v>
      </c>
      <c r="D8958" s="38">
        <v>0.65164071321487427</v>
      </c>
      <c r="E8958" s="38">
        <v>0.62490149140357976</v>
      </c>
      <c r="F8958" s="38">
        <v>46.987951807228917</v>
      </c>
    </row>
    <row r="8959" spans="1:6" x14ac:dyDescent="0.35">
      <c r="A8959" s="37" t="s">
        <v>12992</v>
      </c>
      <c r="B8959" s="38">
        <v>-34.636537709999999</v>
      </c>
      <c r="C8959" s="38">
        <v>-58.664229720000002</v>
      </c>
      <c r="D8959" s="38">
        <v>0.22164095938205719</v>
      </c>
      <c r="E8959" s="38">
        <v>0.2219386667841011</v>
      </c>
      <c r="F8959" s="38">
        <v>33.898305084745758</v>
      </c>
    </row>
    <row r="8960" spans="1:6" x14ac:dyDescent="0.35">
      <c r="A8960" s="37" t="s">
        <v>12993</v>
      </c>
      <c r="B8960" s="38">
        <v>-34.632369820000001</v>
      </c>
      <c r="C8960" s="38">
        <v>-58.709901330000001</v>
      </c>
      <c r="D8960" s="38">
        <v>0.37529909610748291</v>
      </c>
      <c r="E8960" s="38">
        <v>0.31103668502859172</v>
      </c>
      <c r="F8960" s="38">
        <v>17.117117117117118</v>
      </c>
    </row>
    <row r="8961" spans="1:6" x14ac:dyDescent="0.35">
      <c r="A8961" s="37" t="s">
        <v>12994</v>
      </c>
      <c r="B8961" s="38">
        <v>-34.673071610000001</v>
      </c>
      <c r="C8961" s="38">
        <v>-58.617061479999997</v>
      </c>
      <c r="D8961" s="38">
        <v>0.36053812503814697</v>
      </c>
      <c r="E8961" s="38">
        <v>0.35363488727145731</v>
      </c>
      <c r="F8961" s="38">
        <v>45.161290322580641</v>
      </c>
    </row>
    <row r="8962" spans="1:6" x14ac:dyDescent="0.35">
      <c r="A8962" s="37" t="s">
        <v>12995</v>
      </c>
      <c r="B8962" s="38">
        <v>-34.66362934</v>
      </c>
      <c r="C8962" s="38">
        <v>-58.662046099999998</v>
      </c>
      <c r="D8962" s="38">
        <v>0.23253253102302551</v>
      </c>
      <c r="E8962" s="38">
        <v>0.19489263743162161</v>
      </c>
      <c r="F8962" s="38">
        <v>7.5471698113207548</v>
      </c>
    </row>
    <row r="8963" spans="1:6" x14ac:dyDescent="0.35">
      <c r="A8963" s="37" t="s">
        <v>12996</v>
      </c>
      <c r="B8963" s="38">
        <v>-34.536875719999998</v>
      </c>
      <c r="C8963" s="38">
        <v>-58.479818299999998</v>
      </c>
      <c r="D8963" s="38">
        <v>8.4268897771835327E-2</v>
      </c>
      <c r="E8963" s="38">
        <v>8.4622548543848097E-2</v>
      </c>
      <c r="F8963" s="38">
        <v>0</v>
      </c>
    </row>
    <row r="8964" spans="1:6" x14ac:dyDescent="0.35">
      <c r="A8964" s="37" t="s">
        <v>12997</v>
      </c>
      <c r="B8964" s="38">
        <v>-34.535970399999997</v>
      </c>
      <c r="C8964" s="38">
        <v>-58.545356900000002</v>
      </c>
      <c r="D8964" s="38">
        <v>0.19139055907726291</v>
      </c>
      <c r="E8964" s="38">
        <v>0.19720819149468399</v>
      </c>
      <c r="F8964" s="38">
        <v>20.289855072463769</v>
      </c>
    </row>
    <row r="8965" spans="1:6" x14ac:dyDescent="0.35">
      <c r="A8965" s="37" t="s">
        <v>12998</v>
      </c>
      <c r="B8965" s="38">
        <v>-34.528807209999997</v>
      </c>
      <c r="C8965" s="38">
        <v>-58.523264930000003</v>
      </c>
      <c r="D8965" s="38">
        <v>0.1172575056552887</v>
      </c>
      <c r="E8965" s="38">
        <v>0.1184259429574013</v>
      </c>
      <c r="F8965" s="38">
        <v>29.069767441860467</v>
      </c>
    </row>
    <row r="8966" spans="1:6" x14ac:dyDescent="0.35">
      <c r="A8966" s="37" t="s">
        <v>12999</v>
      </c>
      <c r="B8966" s="38">
        <v>-34.525992430000002</v>
      </c>
      <c r="C8966" s="38">
        <v>-58.547693510000002</v>
      </c>
      <c r="D8966" s="38">
        <v>0.16540522873401639</v>
      </c>
      <c r="E8966" s="38">
        <v>0.16592081925935209</v>
      </c>
      <c r="F8966" s="38">
        <v>16.176470588235293</v>
      </c>
    </row>
    <row r="8967" spans="1:6" x14ac:dyDescent="0.35">
      <c r="A8967" s="37" t="s">
        <v>13000</v>
      </c>
      <c r="B8967" s="38">
        <v>-34.536135080000001</v>
      </c>
      <c r="C8967" s="38">
        <v>-58.535178019999996</v>
      </c>
      <c r="D8967" s="38">
        <v>0.2089375555515289</v>
      </c>
      <c r="E8967" s="38">
        <v>0.19752087361282769</v>
      </c>
      <c r="F8967" s="38">
        <v>11.111111111111111</v>
      </c>
    </row>
    <row r="8968" spans="1:6" x14ac:dyDescent="0.35">
      <c r="A8968" s="37" t="s">
        <v>13001</v>
      </c>
      <c r="B8968" s="38">
        <v>-34.509193160000002</v>
      </c>
      <c r="C8968" s="38">
        <v>-58.48821684</v>
      </c>
      <c r="D8968" s="38">
        <v>3.8908194750547409E-2</v>
      </c>
      <c r="E8968" s="38">
        <v>3.2037850728051528E-2</v>
      </c>
      <c r="F8968" s="38">
        <v>1.5296367112810707</v>
      </c>
    </row>
    <row r="8969" spans="1:6" x14ac:dyDescent="0.35">
      <c r="A8969" s="37" t="s">
        <v>13002</v>
      </c>
      <c r="B8969" s="38">
        <v>-34.700523109999999</v>
      </c>
      <c r="C8969" s="38">
        <v>-58.375412509999997</v>
      </c>
      <c r="D8969" s="38">
        <v>0.2994154691696167</v>
      </c>
      <c r="E8969" s="38">
        <v>0.300889229073244</v>
      </c>
      <c r="F8969" s="38">
        <v>37.931034482758619</v>
      </c>
    </row>
    <row r="8970" spans="1:6" x14ac:dyDescent="0.35">
      <c r="A8970" s="37" t="s">
        <v>13003</v>
      </c>
      <c r="B8970" s="38">
        <v>-34.685463859999999</v>
      </c>
      <c r="C8970" s="38">
        <v>-58.401795509999999</v>
      </c>
      <c r="D8970" s="38">
        <v>0.2477860897779465</v>
      </c>
      <c r="E8970" s="38">
        <v>0.2484883395464797</v>
      </c>
      <c r="F8970" s="38">
        <v>40</v>
      </c>
    </row>
    <row r="8971" spans="1:6" x14ac:dyDescent="0.35">
      <c r="A8971" s="37" t="s">
        <v>13004</v>
      </c>
      <c r="B8971" s="38">
        <v>-34.615788389999999</v>
      </c>
      <c r="C8971" s="38">
        <v>-58.553958790000003</v>
      </c>
      <c r="D8971" s="38">
        <v>0.2477084398269653</v>
      </c>
      <c r="E8971" s="38">
        <v>0.27095378893944949</v>
      </c>
      <c r="F8971" s="38"/>
    </row>
    <row r="8972" spans="1:6" x14ac:dyDescent="0.35">
      <c r="A8972" s="37" t="s">
        <v>13005</v>
      </c>
      <c r="B8972" s="38">
        <v>-34.632792090000002</v>
      </c>
      <c r="C8972" s="38">
        <v>-58.553820100000003</v>
      </c>
      <c r="D8972" s="38">
        <v>0.29725232720375061</v>
      </c>
      <c r="E8972" s="38">
        <v>0.2809272576123476</v>
      </c>
      <c r="F8972" s="38">
        <v>28.248587570621471</v>
      </c>
    </row>
    <row r="8973" spans="1:6" x14ac:dyDescent="0.35">
      <c r="A8973" s="37" t="s">
        <v>13006</v>
      </c>
      <c r="B8973" s="38">
        <v>-34.61430842</v>
      </c>
      <c r="C8973" s="38">
        <v>-58.547081849999998</v>
      </c>
      <c r="D8973" s="38">
        <v>0.26968055963516241</v>
      </c>
      <c r="E8973" s="38">
        <v>0.27738281753328109</v>
      </c>
      <c r="F8973" s="38">
        <v>37.5</v>
      </c>
    </row>
    <row r="8974" spans="1:6" x14ac:dyDescent="0.35">
      <c r="A8974" s="37" t="s">
        <v>13007</v>
      </c>
      <c r="B8974" s="38">
        <v>-34.577710789999998</v>
      </c>
      <c r="C8974" s="38">
        <v>-58.609567339999998</v>
      </c>
      <c r="D8974" s="38">
        <v>0.35733497142791748</v>
      </c>
      <c r="E8974" s="38">
        <v>0.37043615182240802</v>
      </c>
      <c r="F8974" s="38">
        <v>56.17977528089888</v>
      </c>
    </row>
    <row r="8975" spans="1:6" x14ac:dyDescent="0.35">
      <c r="A8975" s="37" t="s">
        <v>13008</v>
      </c>
      <c r="B8975" s="38">
        <v>-34.625798609999997</v>
      </c>
      <c r="C8975" s="38">
        <v>-58.53566859</v>
      </c>
      <c r="D8975" s="38">
        <v>0.3372616171836853</v>
      </c>
      <c r="E8975" s="38">
        <v>0.4518568612196866</v>
      </c>
      <c r="F8975" s="38">
        <v>48.148148148148145</v>
      </c>
    </row>
    <row r="8976" spans="1:6" x14ac:dyDescent="0.35">
      <c r="A8976" s="37" t="s">
        <v>13009</v>
      </c>
      <c r="B8976" s="38">
        <v>-34.609513730000003</v>
      </c>
      <c r="C8976" s="38">
        <v>-58.549411689999999</v>
      </c>
      <c r="D8976" s="38">
        <v>0.28706979751586909</v>
      </c>
      <c r="E8976" s="38">
        <v>0.28505712788965959</v>
      </c>
      <c r="F8976" s="38">
        <v>35.384615384615387</v>
      </c>
    </row>
    <row r="8977" spans="1:6" x14ac:dyDescent="0.35">
      <c r="A8977" s="37" t="s">
        <v>13010</v>
      </c>
      <c r="B8977" s="38">
        <v>-34.619120350000003</v>
      </c>
      <c r="C8977" s="38">
        <v>-58.572500660000003</v>
      </c>
      <c r="D8977" s="38">
        <v>0.49282452464103699</v>
      </c>
      <c r="E8977" s="38">
        <v>0.494709617213199</v>
      </c>
      <c r="F8977" s="38">
        <v>48.958333333333329</v>
      </c>
    </row>
    <row r="8978" spans="1:6" x14ac:dyDescent="0.35">
      <c r="A8978" s="37" t="s">
        <v>13011</v>
      </c>
      <c r="B8978" s="38">
        <v>-34.621176159999997</v>
      </c>
      <c r="C8978" s="38">
        <v>-58.541223240000001</v>
      </c>
      <c r="D8978" s="38">
        <v>0.56502974033355713</v>
      </c>
      <c r="E8978" s="38">
        <v>0.5592758605877558</v>
      </c>
      <c r="F8978" s="38">
        <v>54.54545454545454</v>
      </c>
    </row>
    <row r="8979" spans="1:6" x14ac:dyDescent="0.35">
      <c r="A8979" s="37" t="s">
        <v>13012</v>
      </c>
      <c r="B8979" s="38">
        <v>-34.59788511</v>
      </c>
      <c r="C8979" s="38">
        <v>-58.559572410000001</v>
      </c>
      <c r="D8979" s="38">
        <v>8.7803840637207031E-2</v>
      </c>
      <c r="E8979" s="38">
        <v>9.8104480447040662E-2</v>
      </c>
      <c r="F8979" s="38">
        <v>12.883435582822086</v>
      </c>
    </row>
    <row r="8980" spans="1:6" x14ac:dyDescent="0.35">
      <c r="A8980" s="37" t="s">
        <v>13013</v>
      </c>
      <c r="B8980" s="38">
        <v>-34.638654170000002</v>
      </c>
      <c r="C8980" s="38">
        <v>-58.542636450000003</v>
      </c>
      <c r="D8980" s="38">
        <v>0.17936825752258301</v>
      </c>
      <c r="E8980" s="38">
        <v>0.18042573167218101</v>
      </c>
      <c r="F8980" s="38">
        <v>57.317073170731703</v>
      </c>
    </row>
    <row r="8981" spans="1:6" x14ac:dyDescent="0.35">
      <c r="A8981" s="37" t="s">
        <v>13014</v>
      </c>
      <c r="B8981" s="38">
        <v>-34.622444649999998</v>
      </c>
      <c r="C8981" s="38">
        <v>-58.545032040000002</v>
      </c>
      <c r="D8981" s="38">
        <v>0.54213112592697144</v>
      </c>
      <c r="E8981" s="38">
        <v>0.49608878106684301</v>
      </c>
      <c r="F8981" s="38">
        <v>50</v>
      </c>
    </row>
    <row r="8982" spans="1:6" x14ac:dyDescent="0.35">
      <c r="A8982" s="37" t="s">
        <v>13015</v>
      </c>
      <c r="B8982" s="38">
        <v>-34.580056509999999</v>
      </c>
      <c r="C8982" s="38">
        <v>-58.604121730000003</v>
      </c>
      <c r="D8982" s="38">
        <v>0.45091399550437927</v>
      </c>
      <c r="E8982" s="38">
        <v>0.40914467152427231</v>
      </c>
      <c r="F8982" s="38">
        <v>41.05263157894737</v>
      </c>
    </row>
    <row r="8983" spans="1:6" x14ac:dyDescent="0.35">
      <c r="A8983" s="37" t="s">
        <v>13016</v>
      </c>
      <c r="B8983" s="38">
        <v>-34.571306010000001</v>
      </c>
      <c r="C8983" s="38">
        <v>-58.58783665</v>
      </c>
      <c r="D8983" s="38">
        <v>0.38796627521514893</v>
      </c>
      <c r="E8983" s="38">
        <v>0.3743731470571624</v>
      </c>
      <c r="F8983" s="38">
        <v>42.608695652173914</v>
      </c>
    </row>
    <row r="8984" spans="1:6" x14ac:dyDescent="0.35">
      <c r="A8984" s="37" t="s">
        <v>13017</v>
      </c>
      <c r="B8984" s="38">
        <v>-34.562256269999999</v>
      </c>
      <c r="C8984" s="38">
        <v>-58.61743843</v>
      </c>
      <c r="D8984" s="38">
        <v>0.68853342533111572</v>
      </c>
      <c r="E8984" s="38">
        <v>0.67368364665243363</v>
      </c>
      <c r="F8984" s="38">
        <v>46.354166666666671</v>
      </c>
    </row>
    <row r="8985" spans="1:6" x14ac:dyDescent="0.35">
      <c r="A8985" s="37" t="s">
        <v>13018</v>
      </c>
      <c r="B8985" s="38">
        <v>-34.555221549999999</v>
      </c>
      <c r="C8985" s="38">
        <v>-58.612336200000001</v>
      </c>
      <c r="D8985" s="38">
        <v>0.79231572151184082</v>
      </c>
      <c r="E8985" s="38">
        <v>0.78672913710276282</v>
      </c>
      <c r="F8985" s="38">
        <v>58.407079646017699</v>
      </c>
    </row>
    <row r="8986" spans="1:6" x14ac:dyDescent="0.35">
      <c r="A8986" s="37" t="s">
        <v>13019</v>
      </c>
      <c r="B8986" s="38">
        <v>-34.592411669999997</v>
      </c>
      <c r="C8986" s="38">
        <v>-58.570864579999999</v>
      </c>
      <c r="D8986" s="38">
        <v>0.14344072341918951</v>
      </c>
      <c r="E8986" s="38">
        <v>0.16336928680539131</v>
      </c>
      <c r="F8986" s="38">
        <v>11.643835616438356</v>
      </c>
    </row>
    <row r="8987" spans="1:6" x14ac:dyDescent="0.35">
      <c r="A8987" s="37" t="s">
        <v>13020</v>
      </c>
      <c r="B8987" s="38">
        <v>-34.641903030000002</v>
      </c>
      <c r="C8987" s="38">
        <v>-58.533121940000001</v>
      </c>
      <c r="D8987" s="38">
        <v>0.42288383841514587</v>
      </c>
      <c r="E8987" s="38">
        <v>0.30922744121100448</v>
      </c>
      <c r="F8987" s="38">
        <v>61.797752808988761</v>
      </c>
    </row>
    <row r="8988" spans="1:6" x14ac:dyDescent="0.35">
      <c r="A8988" s="37" t="s">
        <v>13021</v>
      </c>
      <c r="B8988" s="38">
        <v>-34.55903945</v>
      </c>
      <c r="C8988" s="38">
        <v>-58.612056850000002</v>
      </c>
      <c r="D8988" s="38">
        <v>0.71739792823791504</v>
      </c>
      <c r="E8988" s="38">
        <v>0.67877328906740464</v>
      </c>
      <c r="F8988" s="38">
        <v>44.354838709677416</v>
      </c>
    </row>
    <row r="8989" spans="1:6" x14ac:dyDescent="0.35">
      <c r="A8989" s="37" t="s">
        <v>13022</v>
      </c>
      <c r="B8989" s="38">
        <v>-34.628575990000002</v>
      </c>
      <c r="C8989" s="38">
        <v>-58.560327139999998</v>
      </c>
      <c r="D8989" s="38">
        <v>0.39199700951576227</v>
      </c>
      <c r="E8989" s="38">
        <v>0.39725954951466741</v>
      </c>
      <c r="F8989" s="38">
        <v>45.588235294117645</v>
      </c>
    </row>
    <row r="8990" spans="1:6" x14ac:dyDescent="0.35">
      <c r="A8990" s="37" t="s">
        <v>13023</v>
      </c>
      <c r="B8990" s="38">
        <v>-34.645347119999997</v>
      </c>
      <c r="C8990" s="38">
        <v>-58.536834509999998</v>
      </c>
      <c r="D8990" s="38">
        <v>0.32856214046478271</v>
      </c>
      <c r="E8990" s="38">
        <v>0.33785849634338833</v>
      </c>
      <c r="F8990" s="38">
        <v>45</v>
      </c>
    </row>
    <row r="8991" spans="1:6" x14ac:dyDescent="0.35">
      <c r="A8991" s="37" t="s">
        <v>13024</v>
      </c>
      <c r="B8991" s="38">
        <v>-34.616164910000002</v>
      </c>
      <c r="C8991" s="38">
        <v>-58.536388809999998</v>
      </c>
      <c r="D8991" s="38">
        <v>0.28033855557441711</v>
      </c>
      <c r="E8991" s="38">
        <v>0.34879377954884577</v>
      </c>
      <c r="F8991" s="38">
        <v>35.897435897435898</v>
      </c>
    </row>
    <row r="8992" spans="1:6" x14ac:dyDescent="0.35">
      <c r="A8992" s="37" t="s">
        <v>13025</v>
      </c>
      <c r="B8992" s="38">
        <v>-34.598677260000002</v>
      </c>
      <c r="C8992" s="38">
        <v>-58.537610100000002</v>
      </c>
      <c r="D8992" s="38">
        <v>0.1073800474405289</v>
      </c>
      <c r="E8992" s="38">
        <v>0.1143760960016932</v>
      </c>
      <c r="F8992" s="38">
        <v>20.833333333333336</v>
      </c>
    </row>
    <row r="8993" spans="1:6" x14ac:dyDescent="0.35">
      <c r="A8993" s="37" t="s">
        <v>13026</v>
      </c>
      <c r="B8993" s="38">
        <v>-34.617026299999999</v>
      </c>
      <c r="C8993" s="38">
        <v>-58.572672910000001</v>
      </c>
      <c r="D8993" s="38">
        <v>0.50943726301193237</v>
      </c>
      <c r="E8993" s="38">
        <v>0.41414210906154231</v>
      </c>
      <c r="F8993" s="38">
        <v>46.666666666666664</v>
      </c>
    </row>
    <row r="8994" spans="1:6" x14ac:dyDescent="0.35">
      <c r="A8994" s="37" t="s">
        <v>13027</v>
      </c>
      <c r="B8994" s="38">
        <v>-34.626142569999999</v>
      </c>
      <c r="C8994" s="38">
        <v>-58.57255748</v>
      </c>
      <c r="D8994" s="38">
        <v>0.50271040201187134</v>
      </c>
      <c r="E8994" s="38">
        <v>0.4779730819993549</v>
      </c>
      <c r="F8994" s="38">
        <v>50</v>
      </c>
    </row>
    <row r="8995" spans="1:6" x14ac:dyDescent="0.35">
      <c r="A8995" s="37" t="s">
        <v>13028</v>
      </c>
      <c r="B8995" s="38">
        <v>-36.377942060000002</v>
      </c>
      <c r="C8995" s="38">
        <v>-56.71558667</v>
      </c>
      <c r="D8995" s="38">
        <v>0.43031209707260132</v>
      </c>
      <c r="E8995" s="38">
        <v>0.43031209707260132</v>
      </c>
      <c r="F8995" s="38">
        <v>17.346938775510203</v>
      </c>
    </row>
    <row r="8996" spans="1:6" x14ac:dyDescent="0.35">
      <c r="A8996" s="37" t="s">
        <v>13029</v>
      </c>
      <c r="B8996" s="38">
        <v>-37.272709489999997</v>
      </c>
      <c r="C8996" s="38">
        <v>-56.993630170000003</v>
      </c>
      <c r="D8996" s="38">
        <v>0.49731597304344177</v>
      </c>
      <c r="E8996" s="38">
        <v>0.52080263589557851</v>
      </c>
      <c r="F8996" s="38" t="s">
        <v>5130</v>
      </c>
    </row>
    <row r="8997" spans="1:6" x14ac:dyDescent="0.35">
      <c r="A8997" s="37" t="s">
        <v>209</v>
      </c>
      <c r="B8997" s="38">
        <v>-34.872614650000003</v>
      </c>
      <c r="C8997" s="38">
        <v>-58.044445590000002</v>
      </c>
      <c r="D8997" s="38">
        <v>7.2125107049942017E-2</v>
      </c>
      <c r="E8997" s="38">
        <v>7.3017615724254303E-2</v>
      </c>
      <c r="F8997" s="38"/>
    </row>
    <row r="8998" spans="1:6" x14ac:dyDescent="0.35">
      <c r="A8998" s="37" t="s">
        <v>13030</v>
      </c>
      <c r="B8998" s="38">
        <v>-34.93019133</v>
      </c>
      <c r="C8998" s="38">
        <v>-57.970671060000001</v>
      </c>
      <c r="D8998" s="38">
        <v>0.16626092791557309</v>
      </c>
      <c r="E8998" s="38">
        <v>0.18458762882571469</v>
      </c>
      <c r="F8998" s="38">
        <v>9.0909090909090917</v>
      </c>
    </row>
    <row r="8999" spans="1:6" x14ac:dyDescent="0.35">
      <c r="A8999" s="37" t="s">
        <v>13031</v>
      </c>
      <c r="B8999" s="38">
        <v>-34.931118650000002</v>
      </c>
      <c r="C8999" s="38">
        <v>-57.971090199999999</v>
      </c>
      <c r="D8999" s="38">
        <v>0.22520217299461359</v>
      </c>
      <c r="E8999" s="38">
        <v>0.18626223182356039</v>
      </c>
      <c r="F8999" s="38">
        <v>6.5217391304347823</v>
      </c>
    </row>
    <row r="9000" spans="1:6" x14ac:dyDescent="0.35">
      <c r="A9000" s="37" t="s">
        <v>13032</v>
      </c>
      <c r="B9000" s="38">
        <v>-34.922093060000002</v>
      </c>
      <c r="C9000" s="38">
        <v>-57.935672289999999</v>
      </c>
      <c r="D9000" s="38">
        <v>0.20506787300109861</v>
      </c>
      <c r="E9000" s="38">
        <v>0.21154410413333349</v>
      </c>
      <c r="F9000" s="38">
        <v>0</v>
      </c>
    </row>
    <row r="9001" spans="1:6" x14ac:dyDescent="0.35">
      <c r="A9001" s="37" t="s">
        <v>13033</v>
      </c>
      <c r="B9001" s="38">
        <v>-34.913362999999997</v>
      </c>
      <c r="C9001" s="38">
        <v>-57.94428147</v>
      </c>
      <c r="D9001" s="38">
        <v>0.12613300979137421</v>
      </c>
      <c r="E9001" s="38">
        <v>0.1066227395045148</v>
      </c>
      <c r="F9001" s="38">
        <v>0</v>
      </c>
    </row>
    <row r="9002" spans="1:6" x14ac:dyDescent="0.35">
      <c r="A9002" s="37" t="s">
        <v>13034</v>
      </c>
      <c r="B9002" s="38">
        <v>-34.919848250000001</v>
      </c>
      <c r="C9002" s="38">
        <v>-57.971865010000002</v>
      </c>
      <c r="D9002" s="38">
        <v>6.3651073724031448E-3</v>
      </c>
      <c r="E9002" s="38">
        <v>1.614647439202747E-2</v>
      </c>
      <c r="F9002" s="38">
        <v>3.5294117647058822</v>
      </c>
    </row>
    <row r="9003" spans="1:6" x14ac:dyDescent="0.35">
      <c r="A9003" s="37" t="s">
        <v>13035</v>
      </c>
      <c r="B9003" s="38">
        <v>-34.92397287</v>
      </c>
      <c r="C9003" s="38">
        <v>-57.938915590000001</v>
      </c>
      <c r="D9003" s="38">
        <v>0.20012640953063959</v>
      </c>
      <c r="E9003" s="38">
        <v>0.20180241219900749</v>
      </c>
      <c r="F9003" s="38">
        <v>0</v>
      </c>
    </row>
    <row r="9004" spans="1:6" x14ac:dyDescent="0.35">
      <c r="A9004" s="37" t="s">
        <v>13036</v>
      </c>
      <c r="B9004" s="38">
        <v>-34.922324629999999</v>
      </c>
      <c r="C9004" s="38">
        <v>-57.925572760000001</v>
      </c>
      <c r="D9004" s="38">
        <v>0.29160040616989141</v>
      </c>
      <c r="E9004" s="38">
        <v>0.25099857151508331</v>
      </c>
      <c r="F9004" s="38" t="s">
        <v>5130</v>
      </c>
    </row>
    <row r="9005" spans="1:6" x14ac:dyDescent="0.35">
      <c r="A9005" s="37" t="s">
        <v>13037</v>
      </c>
      <c r="B9005" s="38">
        <v>-34.941328720000001</v>
      </c>
      <c r="C9005" s="38">
        <v>-57.952460680000002</v>
      </c>
      <c r="D9005" s="38">
        <v>0.14512899518013</v>
      </c>
      <c r="E9005" s="38">
        <v>0.11543884062591719</v>
      </c>
      <c r="F9005" s="38"/>
    </row>
    <row r="9006" spans="1:6" x14ac:dyDescent="0.35">
      <c r="A9006" s="37" t="s">
        <v>13038</v>
      </c>
      <c r="B9006" s="38">
        <v>-34.913205650000002</v>
      </c>
      <c r="C9006" s="38">
        <v>-57.939070399999999</v>
      </c>
      <c r="D9006" s="38">
        <v>0.1209586337208748</v>
      </c>
      <c r="E9006" s="38">
        <v>0.12543808950765711</v>
      </c>
      <c r="F9006" s="38"/>
    </row>
    <row r="9007" spans="1:6" x14ac:dyDescent="0.35">
      <c r="A9007" s="37" t="s">
        <v>13039</v>
      </c>
      <c r="B9007" s="38">
        <v>-34.917315180000003</v>
      </c>
      <c r="C9007" s="38">
        <v>-57.947532879999997</v>
      </c>
      <c r="D9007" s="38">
        <v>0.13444867730140689</v>
      </c>
      <c r="E9007" s="38">
        <v>9.1383498818190259E-2</v>
      </c>
      <c r="F9007" s="38"/>
    </row>
    <row r="9008" spans="1:6" x14ac:dyDescent="0.35">
      <c r="A9008" s="37" t="s">
        <v>13040</v>
      </c>
      <c r="B9008" s="38">
        <v>-34.903205919999998</v>
      </c>
      <c r="C9008" s="38">
        <v>-57.94899066</v>
      </c>
      <c r="D9008" s="38">
        <v>7.7169790863990784E-2</v>
      </c>
      <c r="E9008" s="38">
        <v>7.9962285288742607E-2</v>
      </c>
      <c r="F9008" s="38"/>
    </row>
    <row r="9009" spans="1:6" x14ac:dyDescent="0.35">
      <c r="A9009" s="37" t="s">
        <v>13041</v>
      </c>
      <c r="B9009" s="38">
        <v>-34.911341630000003</v>
      </c>
      <c r="C9009" s="38">
        <v>-57.960597319999998</v>
      </c>
      <c r="D9009" s="38">
        <v>0.2261839359998703</v>
      </c>
      <c r="E9009" s="38">
        <v>0.14054587059906001</v>
      </c>
      <c r="F9009" s="38"/>
    </row>
    <row r="9010" spans="1:6" x14ac:dyDescent="0.35">
      <c r="A9010" s="37" t="s">
        <v>13042</v>
      </c>
      <c r="B9010" s="38">
        <v>-34.940724279999998</v>
      </c>
      <c r="C9010" s="38">
        <v>-57.962662790000003</v>
      </c>
      <c r="D9010" s="38">
        <v>8.0027945339679718E-2</v>
      </c>
      <c r="E9010" s="38">
        <v>8.2642949496706322E-2</v>
      </c>
      <c r="F9010" s="38"/>
    </row>
    <row r="9011" spans="1:6" x14ac:dyDescent="0.35">
      <c r="A9011" s="37" t="s">
        <v>13043</v>
      </c>
      <c r="B9011" s="38">
        <v>-34.872640320000002</v>
      </c>
      <c r="C9011" s="38">
        <v>-58.044271309999999</v>
      </c>
      <c r="D9011" s="38">
        <v>7.2125107049942017E-2</v>
      </c>
      <c r="E9011" s="38">
        <v>7.3604150234084384E-2</v>
      </c>
      <c r="F9011" s="38"/>
    </row>
    <row r="9012" spans="1:6" x14ac:dyDescent="0.35">
      <c r="A9012" s="37" t="s">
        <v>13044</v>
      </c>
      <c r="B9012" s="38">
        <v>-34.91783306</v>
      </c>
      <c r="C9012" s="38">
        <v>-57.924901259999999</v>
      </c>
      <c r="D9012" s="38">
        <v>6.9923438131809235E-2</v>
      </c>
      <c r="E9012" s="38">
        <v>8.6235444600644862E-2</v>
      </c>
      <c r="F9012" s="38">
        <v>14.0625</v>
      </c>
    </row>
    <row r="9013" spans="1:6" x14ac:dyDescent="0.35">
      <c r="A9013" s="37" t="s">
        <v>13045</v>
      </c>
      <c r="B9013" s="38">
        <v>-34.916036329999997</v>
      </c>
      <c r="C9013" s="38">
        <v>-57.957595499999996</v>
      </c>
      <c r="D9013" s="38">
        <v>1.046941906679422E-5</v>
      </c>
      <c r="E9013" s="38">
        <v>1.9196018253416311E-2</v>
      </c>
      <c r="F9013" s="38">
        <v>0</v>
      </c>
    </row>
    <row r="9014" spans="1:6" x14ac:dyDescent="0.35">
      <c r="A9014" s="37" t="s">
        <v>13046</v>
      </c>
      <c r="B9014" s="38">
        <v>-34.89281604</v>
      </c>
      <c r="C9014" s="38">
        <v>-57.962797790000003</v>
      </c>
      <c r="D9014" s="38">
        <v>0.2824169397354126</v>
      </c>
      <c r="E9014" s="38">
        <v>0.2752604444284697</v>
      </c>
      <c r="F9014" s="38">
        <v>10.256410256410255</v>
      </c>
    </row>
    <row r="9015" spans="1:6" x14ac:dyDescent="0.35">
      <c r="A9015" s="37" t="s">
        <v>13047</v>
      </c>
      <c r="B9015" s="38">
        <v>-34.90749735</v>
      </c>
      <c r="C9015" s="38">
        <v>-57.952398090000003</v>
      </c>
      <c r="D9015" s="38">
        <v>0.1492895632982254</v>
      </c>
      <c r="E9015" s="38">
        <v>0.13045745656678551</v>
      </c>
      <c r="F9015" s="38">
        <v>7.0000000000000009</v>
      </c>
    </row>
    <row r="9016" spans="1:6" x14ac:dyDescent="0.35">
      <c r="A9016" s="37" t="s">
        <v>13048</v>
      </c>
      <c r="B9016" s="38">
        <v>-34.94010445</v>
      </c>
      <c r="C9016" s="38">
        <v>-57.961832870000002</v>
      </c>
      <c r="D9016" s="38">
        <v>7.6800599694252014E-2</v>
      </c>
      <c r="E9016" s="38">
        <v>7.0905823554647598E-2</v>
      </c>
      <c r="F9016" s="38">
        <v>11.206896551724139</v>
      </c>
    </row>
    <row r="9017" spans="1:6" x14ac:dyDescent="0.35">
      <c r="A9017" s="37" t="s">
        <v>13049</v>
      </c>
      <c r="B9017" s="38">
        <v>-34.963482050000003</v>
      </c>
      <c r="C9017" s="38">
        <v>-57.981816260000002</v>
      </c>
      <c r="D9017" s="38">
        <v>0.39649295806884771</v>
      </c>
      <c r="E9017" s="38">
        <v>0.37844721423952199</v>
      </c>
      <c r="F9017" s="38">
        <v>19.277108433734941</v>
      </c>
    </row>
    <row r="9018" spans="1:6" x14ac:dyDescent="0.35">
      <c r="A9018" s="37" t="s">
        <v>13050</v>
      </c>
      <c r="B9018" s="38">
        <v>-34.940984059999998</v>
      </c>
      <c r="C9018" s="38">
        <v>-57.961773010000002</v>
      </c>
      <c r="D9018" s="38">
        <v>8.9821286499500275E-2</v>
      </c>
      <c r="E9018" s="38">
        <v>8.1722901328592681E-2</v>
      </c>
      <c r="F9018" s="38">
        <v>12.857142857142856</v>
      </c>
    </row>
    <row r="9019" spans="1:6" x14ac:dyDescent="0.35">
      <c r="A9019" s="37" t="s">
        <v>13051</v>
      </c>
      <c r="B9019" s="38">
        <v>-34.922773560000003</v>
      </c>
      <c r="C9019" s="38">
        <v>-58.018411759999999</v>
      </c>
      <c r="D9019" s="38">
        <v>0.57112151384353638</v>
      </c>
      <c r="E9019" s="38">
        <v>0.54175075888633728</v>
      </c>
      <c r="F9019" s="38">
        <v>27.027027027027028</v>
      </c>
    </row>
    <row r="9020" spans="1:6" x14ac:dyDescent="0.35">
      <c r="A9020" s="37" t="s">
        <v>13052</v>
      </c>
      <c r="B9020" s="38">
        <v>-34.901214340000003</v>
      </c>
      <c r="C9020" s="38">
        <v>-58.012405999999999</v>
      </c>
      <c r="D9020" s="38">
        <v>0.28000733256340032</v>
      </c>
      <c r="E9020" s="38">
        <v>0.26962548131878311</v>
      </c>
      <c r="F9020" s="38">
        <v>24.626865671641792</v>
      </c>
    </row>
    <row r="9021" spans="1:6" x14ac:dyDescent="0.35">
      <c r="A9021" s="37" t="s">
        <v>13053</v>
      </c>
      <c r="B9021" s="38">
        <v>-34.919285330000001</v>
      </c>
      <c r="C9021" s="38">
        <v>-57.952546939999998</v>
      </c>
      <c r="D9021" s="38">
        <v>0.1074683144688606</v>
      </c>
      <c r="E9021" s="38">
        <v>8.8114169916432158E-2</v>
      </c>
      <c r="F9021" s="38">
        <v>2.2222222222222223</v>
      </c>
    </row>
    <row r="9022" spans="1:6" x14ac:dyDescent="0.35">
      <c r="A9022" s="37" t="s">
        <v>13054</v>
      </c>
      <c r="B9022" s="38">
        <v>-34.872748629999997</v>
      </c>
      <c r="C9022" s="38">
        <v>-58.044371849999997</v>
      </c>
      <c r="D9022" s="38">
        <v>7.2125107049942017E-2</v>
      </c>
      <c r="E9022" s="38">
        <v>7.4411790229772262E-2</v>
      </c>
      <c r="F9022" s="38">
        <v>7.042253521126761</v>
      </c>
    </row>
    <row r="9023" spans="1:6" x14ac:dyDescent="0.35">
      <c r="A9023" s="37" t="s">
        <v>13055</v>
      </c>
      <c r="B9023" s="38">
        <v>-34.951344159999998</v>
      </c>
      <c r="C9023" s="38">
        <v>-57.946589289999999</v>
      </c>
      <c r="D9023" s="38">
        <v>0.33980086445808411</v>
      </c>
      <c r="E9023" s="38">
        <v>0.35702160118441828</v>
      </c>
      <c r="F9023" s="38">
        <v>43.333333333333336</v>
      </c>
    </row>
    <row r="9024" spans="1:6" x14ac:dyDescent="0.35">
      <c r="A9024" s="37" t="s">
        <v>13056</v>
      </c>
      <c r="B9024" s="38">
        <v>-34.906505920000001</v>
      </c>
      <c r="C9024" s="38">
        <v>-57.948278309999999</v>
      </c>
      <c r="D9024" s="38">
        <v>0.13319522142410281</v>
      </c>
      <c r="E9024" s="38">
        <v>0.1207782393603614</v>
      </c>
      <c r="F9024" s="38">
        <v>2.4271844660194173</v>
      </c>
    </row>
    <row r="9025" spans="1:6" x14ac:dyDescent="0.35">
      <c r="A9025" s="37" t="s">
        <v>13057</v>
      </c>
      <c r="B9025" s="38">
        <v>-34.935961249999998</v>
      </c>
      <c r="C9025" s="38">
        <v>-57.943342399999999</v>
      </c>
      <c r="D9025" s="38">
        <v>0.24475385248661041</v>
      </c>
      <c r="E9025" s="38">
        <v>0.2406755015254021</v>
      </c>
      <c r="F9025" s="38">
        <v>32.142857142857146</v>
      </c>
    </row>
    <row r="9026" spans="1:6" x14ac:dyDescent="0.35">
      <c r="A9026" s="37" t="s">
        <v>13058</v>
      </c>
      <c r="B9026" s="38">
        <v>-34.933607690000002</v>
      </c>
      <c r="C9026" s="38">
        <v>-57.937896719999998</v>
      </c>
      <c r="D9026" s="38">
        <v>0.14647538959980011</v>
      </c>
      <c r="E9026" s="38">
        <v>0.14658207487728861</v>
      </c>
      <c r="F9026" s="38">
        <v>8.4337349397590362</v>
      </c>
    </row>
    <row r="9027" spans="1:6" x14ac:dyDescent="0.35">
      <c r="A9027" s="37" t="s">
        <v>13059</v>
      </c>
      <c r="B9027" s="38">
        <v>-34.950025740000001</v>
      </c>
      <c r="C9027" s="38">
        <v>-57.979760919999997</v>
      </c>
      <c r="D9027" s="38">
        <v>0.40632903575897222</v>
      </c>
      <c r="E9027" s="38">
        <v>0.485659683451933</v>
      </c>
      <c r="F9027" s="38">
        <v>24.836601307189543</v>
      </c>
    </row>
    <row r="9028" spans="1:6" x14ac:dyDescent="0.35">
      <c r="A9028" s="37" t="s">
        <v>13060</v>
      </c>
      <c r="B9028" s="38">
        <v>-34.909379919999999</v>
      </c>
      <c r="C9028" s="38">
        <v>-57.975668169999999</v>
      </c>
      <c r="D9028" s="38">
        <v>0.1114572137594223</v>
      </c>
      <c r="E9028" s="38">
        <v>0.1146135208093458</v>
      </c>
      <c r="F9028" s="38">
        <v>6.2146892655367232</v>
      </c>
    </row>
    <row r="9029" spans="1:6" x14ac:dyDescent="0.35">
      <c r="A9029" s="37" t="s">
        <v>13061</v>
      </c>
      <c r="B9029" s="38">
        <v>-34.935029989999997</v>
      </c>
      <c r="C9029" s="38">
        <v>-57.951109119999998</v>
      </c>
      <c r="D9029" s="38">
        <v>0.14586421847343439</v>
      </c>
      <c r="E9029" s="38">
        <v>0.17106651605383771</v>
      </c>
      <c r="F9029" s="38">
        <v>8.4967320261437909</v>
      </c>
    </row>
    <row r="9030" spans="1:6" x14ac:dyDescent="0.35">
      <c r="A9030" s="37" t="s">
        <v>13062</v>
      </c>
      <c r="B9030" s="38">
        <v>-34.850969569999997</v>
      </c>
      <c r="C9030" s="38">
        <v>-58.075999250000002</v>
      </c>
      <c r="D9030" s="38">
        <v>0.37352874875068659</v>
      </c>
      <c r="E9030" s="38">
        <v>0.33184030573619039</v>
      </c>
      <c r="F9030" s="38">
        <v>20.183486238532112</v>
      </c>
    </row>
    <row r="9031" spans="1:6" x14ac:dyDescent="0.35">
      <c r="A9031" s="37" t="s">
        <v>13063</v>
      </c>
      <c r="B9031" s="38">
        <v>-34.91489507</v>
      </c>
      <c r="C9031" s="38">
        <v>-57.930200329999998</v>
      </c>
      <c r="D9031" s="38">
        <v>0.1350238174200058</v>
      </c>
      <c r="E9031" s="38">
        <v>0.14404954799615291</v>
      </c>
      <c r="F9031" s="38">
        <v>4.5045045045045047</v>
      </c>
    </row>
    <row r="9032" spans="1:6" x14ac:dyDescent="0.35">
      <c r="A9032" s="37" t="s">
        <v>13064</v>
      </c>
      <c r="B9032" s="38">
        <v>-34.940769619999998</v>
      </c>
      <c r="C9032" s="38">
        <v>-57.957340790000003</v>
      </c>
      <c r="D9032" s="38">
        <v>1.55978724360466E-2</v>
      </c>
      <c r="E9032" s="38">
        <v>3.0680272476495921E-2</v>
      </c>
      <c r="F9032" s="38">
        <v>6.25</v>
      </c>
    </row>
    <row r="9033" spans="1:6" x14ac:dyDescent="0.35">
      <c r="A9033" s="37" t="s">
        <v>13065</v>
      </c>
      <c r="B9033" s="38">
        <v>-34.911212239999998</v>
      </c>
      <c r="C9033" s="38">
        <v>-57.949770360000002</v>
      </c>
      <c r="D9033" s="38">
        <v>8.1691324710845947E-2</v>
      </c>
      <c r="E9033" s="38">
        <v>8.981472115431513E-2</v>
      </c>
      <c r="F9033" s="38">
        <v>6.8965517241379306</v>
      </c>
    </row>
    <row r="9034" spans="1:6" x14ac:dyDescent="0.35">
      <c r="A9034" s="37" t="s">
        <v>13066</v>
      </c>
      <c r="B9034" s="38">
        <v>-34.91818258</v>
      </c>
      <c r="C9034" s="38">
        <v>-57.932598259999999</v>
      </c>
      <c r="D9034" s="38">
        <v>0.23607827723026281</v>
      </c>
      <c r="E9034" s="38">
        <v>0.2300680931657553</v>
      </c>
      <c r="F9034" s="38">
        <v>35.294117647058826</v>
      </c>
    </row>
    <row r="9035" spans="1:6" x14ac:dyDescent="0.35">
      <c r="A9035" s="37" t="s">
        <v>13067</v>
      </c>
      <c r="B9035" s="38">
        <v>-34.94357574</v>
      </c>
      <c r="C9035" s="38">
        <v>-57.937674569999999</v>
      </c>
      <c r="D9035" s="38">
        <v>0.28324592113494867</v>
      </c>
      <c r="E9035" s="38">
        <v>0.29971880134609008</v>
      </c>
      <c r="F9035" s="38">
        <v>47.126436781609193</v>
      </c>
    </row>
    <row r="9036" spans="1:6" x14ac:dyDescent="0.35">
      <c r="A9036" s="37" t="s">
        <v>13068</v>
      </c>
      <c r="B9036" s="38">
        <v>-34.918355589999997</v>
      </c>
      <c r="C9036" s="38">
        <v>-57.959015819999998</v>
      </c>
      <c r="D9036" s="38">
        <v>2.0205661654472351E-2</v>
      </c>
      <c r="E9036" s="38">
        <v>2.5621525054825851E-2</v>
      </c>
      <c r="F9036" s="38">
        <v>1.1152416356877324</v>
      </c>
    </row>
    <row r="9037" spans="1:6" x14ac:dyDescent="0.35">
      <c r="A9037" s="37" t="s">
        <v>13069</v>
      </c>
      <c r="B9037" s="38">
        <v>-34.883963940000001</v>
      </c>
      <c r="C9037" s="38">
        <v>-57.968550649999997</v>
      </c>
      <c r="D9037" s="38">
        <v>0.5043337345123291</v>
      </c>
      <c r="E9037" s="38">
        <v>0.46898908687360358</v>
      </c>
      <c r="F9037" s="38">
        <v>58.75</v>
      </c>
    </row>
    <row r="9038" spans="1:6" x14ac:dyDescent="0.35">
      <c r="A9038" s="37" t="s">
        <v>13070</v>
      </c>
      <c r="B9038" s="38">
        <v>-34.890611649999997</v>
      </c>
      <c r="C9038" s="38">
        <v>-57.977415319999999</v>
      </c>
      <c r="D9038" s="38">
        <v>0.26669907569885248</v>
      </c>
      <c r="E9038" s="38">
        <v>0.25241207633469548</v>
      </c>
      <c r="F9038" s="38">
        <v>8.3333333333333321</v>
      </c>
    </row>
    <row r="9039" spans="1:6" x14ac:dyDescent="0.35">
      <c r="A9039" s="37" t="s">
        <v>13071</v>
      </c>
      <c r="B9039" s="38">
        <v>-34.852475339999998</v>
      </c>
      <c r="C9039" s="38">
        <v>-58.090531990000002</v>
      </c>
      <c r="D9039" s="38">
        <v>0.24940624833106989</v>
      </c>
      <c r="E9039" s="38">
        <v>0.2517917107891392</v>
      </c>
      <c r="F9039" s="38">
        <v>6.1224489795918364</v>
      </c>
    </row>
    <row r="9040" spans="1:6" x14ac:dyDescent="0.35">
      <c r="A9040" s="37" t="s">
        <v>13072</v>
      </c>
      <c r="B9040" s="38">
        <v>-34.913752529999996</v>
      </c>
      <c r="C9040" s="38">
        <v>-57.956655660000003</v>
      </c>
      <c r="D9040" s="38">
        <v>2.5362145155668259E-2</v>
      </c>
      <c r="E9040" s="38">
        <v>2.024629546330952E-2</v>
      </c>
      <c r="F9040" s="38">
        <v>3.5087719298245612</v>
      </c>
    </row>
    <row r="9041" spans="1:6" x14ac:dyDescent="0.35">
      <c r="A9041" s="37" t="s">
        <v>13073</v>
      </c>
      <c r="B9041" s="38">
        <v>-34.931429999999999</v>
      </c>
      <c r="C9041" s="38">
        <v>-57.978248720000003</v>
      </c>
      <c r="D9041" s="38">
        <v>0.1335090845823288</v>
      </c>
      <c r="E9041" s="38">
        <v>0.14115573507216239</v>
      </c>
      <c r="F9041" s="38">
        <v>7.8431372549019605</v>
      </c>
    </row>
    <row r="9042" spans="1:6" x14ac:dyDescent="0.35">
      <c r="A9042" s="37" t="s">
        <v>13074</v>
      </c>
      <c r="B9042" s="38">
        <v>-34.924501730000003</v>
      </c>
      <c r="C9042" s="38">
        <v>-57.90341514</v>
      </c>
      <c r="D9042" s="38">
        <v>0.72583019733428955</v>
      </c>
      <c r="E9042" s="38">
        <v>0.57092827392948997</v>
      </c>
      <c r="F9042" s="38">
        <v>23.364485981308412</v>
      </c>
    </row>
    <row r="9043" spans="1:6" x14ac:dyDescent="0.35">
      <c r="A9043" s="37" t="s">
        <v>13075</v>
      </c>
      <c r="B9043" s="38">
        <v>-34.919398430000001</v>
      </c>
      <c r="C9043" s="38">
        <v>-57.940958680000001</v>
      </c>
      <c r="D9043" s="38">
        <v>3.1361281871795647E-2</v>
      </c>
      <c r="E9043" s="38">
        <v>7.2861730562228902E-2</v>
      </c>
      <c r="F9043" s="38">
        <v>0</v>
      </c>
    </row>
    <row r="9044" spans="1:6" x14ac:dyDescent="0.35">
      <c r="A9044" s="37" t="s">
        <v>13076</v>
      </c>
      <c r="B9044" s="38">
        <v>-34.876724029999998</v>
      </c>
      <c r="C9044" s="38">
        <v>-58.059450269999999</v>
      </c>
      <c r="D9044" s="38">
        <v>0.12490566074848181</v>
      </c>
      <c r="E9044" s="38">
        <v>0.10883162977794809</v>
      </c>
      <c r="F9044" s="38">
        <v>15.584415584415584</v>
      </c>
    </row>
    <row r="9045" spans="1:6" x14ac:dyDescent="0.35">
      <c r="A9045" s="37" t="s">
        <v>13077</v>
      </c>
      <c r="B9045" s="38">
        <v>-34.91445015</v>
      </c>
      <c r="C9045" s="38">
        <v>-57.940887429999997</v>
      </c>
      <c r="D9045" s="38">
        <v>0.11714371293783191</v>
      </c>
      <c r="E9045" s="38">
        <v>0.1144286195269308</v>
      </c>
      <c r="F9045" s="38">
        <v>12.345679012345679</v>
      </c>
    </row>
    <row r="9046" spans="1:6" x14ac:dyDescent="0.35">
      <c r="A9046" s="37" t="s">
        <v>13078</v>
      </c>
      <c r="B9046" s="38">
        <v>-34.973124210000002</v>
      </c>
      <c r="C9046" s="38">
        <v>-57.986204350000001</v>
      </c>
      <c r="D9046" s="38">
        <v>0.40663251280784612</v>
      </c>
      <c r="E9046" s="38">
        <v>0.43930292693344319</v>
      </c>
      <c r="F9046" s="38">
        <v>16.867469879518072</v>
      </c>
    </row>
    <row r="9047" spans="1:6" x14ac:dyDescent="0.35">
      <c r="A9047" s="37" t="s">
        <v>13079</v>
      </c>
      <c r="B9047" s="38">
        <v>-34.907145720000003</v>
      </c>
      <c r="C9047" s="38">
        <v>-57.959423829999999</v>
      </c>
      <c r="D9047" s="38">
        <v>0.19785395264625549</v>
      </c>
      <c r="E9047" s="38">
        <v>0.19633333881696069</v>
      </c>
      <c r="F9047" s="38">
        <v>2.2727272727272729</v>
      </c>
    </row>
    <row r="9048" spans="1:6" x14ac:dyDescent="0.35">
      <c r="A9048" s="37" t="s">
        <v>13080</v>
      </c>
      <c r="B9048" s="38">
        <v>-34.940614609999997</v>
      </c>
      <c r="C9048" s="38">
        <v>-57.962802959999998</v>
      </c>
      <c r="D9048" s="38">
        <v>8.5265114903450012E-2</v>
      </c>
      <c r="E9048" s="38">
        <v>8.2642949496706322E-2</v>
      </c>
      <c r="F9048" s="38">
        <v>5.1851851851851851</v>
      </c>
    </row>
    <row r="9049" spans="1:6" x14ac:dyDescent="0.35">
      <c r="A9049" s="37" t="s">
        <v>13081</v>
      </c>
      <c r="B9049" s="38">
        <v>-34.872218889999999</v>
      </c>
      <c r="C9049" s="38">
        <v>-58.056875750000003</v>
      </c>
      <c r="D9049" s="38">
        <v>0.1700742840766907</v>
      </c>
      <c r="E9049" s="38">
        <v>0.24092946242954999</v>
      </c>
      <c r="F9049" s="38">
        <v>1.9607843137254901</v>
      </c>
    </row>
    <row r="9050" spans="1:6" x14ac:dyDescent="0.35">
      <c r="A9050" s="37" t="s">
        <v>13082</v>
      </c>
      <c r="B9050" s="38">
        <v>-34.912295030000003</v>
      </c>
      <c r="C9050" s="38">
        <v>-57.944207910000003</v>
      </c>
      <c r="D9050" s="38">
        <v>0.1211119145154953</v>
      </c>
      <c r="E9050" s="38">
        <v>0.10842447118031689</v>
      </c>
      <c r="F9050" s="38">
        <v>0</v>
      </c>
    </row>
    <row r="9051" spans="1:6" x14ac:dyDescent="0.35">
      <c r="A9051" s="37" t="s">
        <v>13083</v>
      </c>
      <c r="B9051" s="38">
        <v>-34.917341010000001</v>
      </c>
      <c r="C9051" s="38">
        <v>-57.975931180000003</v>
      </c>
      <c r="D9051" s="38">
        <v>6.3654733821749687E-3</v>
      </c>
      <c r="E9051" s="38">
        <v>1.8943699034438891E-2</v>
      </c>
      <c r="F9051" s="38">
        <v>4.6875</v>
      </c>
    </row>
    <row r="9052" spans="1:6" x14ac:dyDescent="0.35">
      <c r="A9052" s="37" t="s">
        <v>13084</v>
      </c>
      <c r="B9052" s="38">
        <v>-34.907577789999998</v>
      </c>
      <c r="C9052" s="38">
        <v>-57.956937590000003</v>
      </c>
      <c r="D9052" s="38">
        <v>0.18433877825737</v>
      </c>
      <c r="E9052" s="38">
        <v>0.1761065004645167</v>
      </c>
      <c r="F9052" s="38">
        <v>1.7241379310344827</v>
      </c>
    </row>
    <row r="9053" spans="1:6" x14ac:dyDescent="0.35">
      <c r="A9053" s="37" t="s">
        <v>13085</v>
      </c>
      <c r="B9053" s="38">
        <v>-34.936866620000004</v>
      </c>
      <c r="C9053" s="38">
        <v>-57.984841940000003</v>
      </c>
      <c r="D9053" s="38">
        <v>0.1151281967759132</v>
      </c>
      <c r="E9053" s="38">
        <v>0.11385528763963119</v>
      </c>
      <c r="F9053" s="38">
        <v>17.647058823529413</v>
      </c>
    </row>
    <row r="9054" spans="1:6" x14ac:dyDescent="0.35">
      <c r="A9054" s="37" t="s">
        <v>13086</v>
      </c>
      <c r="B9054" s="38">
        <v>-34.903828320000002</v>
      </c>
      <c r="C9054" s="38">
        <v>-57.948183630000003</v>
      </c>
      <c r="D9054" s="38">
        <v>7.2339281439781189E-2</v>
      </c>
      <c r="E9054" s="38">
        <v>8.2856925204396248E-2</v>
      </c>
      <c r="F9054" s="38">
        <v>2.4271844660194173</v>
      </c>
    </row>
    <row r="9055" spans="1:6" x14ac:dyDescent="0.35">
      <c r="A9055" s="37" t="s">
        <v>13087</v>
      </c>
      <c r="B9055" s="38">
        <v>-34.940535930000003</v>
      </c>
      <c r="C9055" s="38">
        <v>-57.92105222</v>
      </c>
      <c r="D9055" s="38">
        <v>0.34974479675292969</v>
      </c>
      <c r="E9055" s="38">
        <v>0.33560688710874981</v>
      </c>
      <c r="F9055" s="38">
        <v>25.748502994011975</v>
      </c>
    </row>
    <row r="9056" spans="1:6" x14ac:dyDescent="0.35">
      <c r="A9056" s="37" t="s">
        <v>13088</v>
      </c>
      <c r="B9056" s="38">
        <v>-34.885542780000002</v>
      </c>
      <c r="C9056" s="38">
        <v>-58.124148769999998</v>
      </c>
      <c r="D9056" s="38">
        <v>0.42521879076957703</v>
      </c>
      <c r="E9056" s="38">
        <v>0.42312788632180948</v>
      </c>
      <c r="F9056" s="38">
        <v>25</v>
      </c>
    </row>
    <row r="9057" spans="1:6" x14ac:dyDescent="0.35">
      <c r="A9057" s="37" t="s">
        <v>13089</v>
      </c>
      <c r="B9057" s="38">
        <v>-34.925234469999999</v>
      </c>
      <c r="C9057" s="38">
        <v>-57.9505269</v>
      </c>
      <c r="D9057" s="38">
        <v>0.10456399619579319</v>
      </c>
      <c r="E9057" s="38">
        <v>6.2717852079206049E-2</v>
      </c>
      <c r="F9057" s="38">
        <v>7.4626865671641784</v>
      </c>
    </row>
    <row r="9058" spans="1:6" x14ac:dyDescent="0.35">
      <c r="A9058" s="37" t="s">
        <v>13090</v>
      </c>
      <c r="B9058" s="38">
        <v>-34.870876070000001</v>
      </c>
      <c r="C9058" s="38">
        <v>-58.099223129999999</v>
      </c>
      <c r="D9058" s="38">
        <v>0.30208116769790649</v>
      </c>
      <c r="E9058" s="38">
        <v>0.2829955141577456</v>
      </c>
      <c r="F9058" s="38">
        <v>28.846153846153843</v>
      </c>
    </row>
    <row r="9059" spans="1:6" x14ac:dyDescent="0.35">
      <c r="A9059" s="37" t="s">
        <v>13091</v>
      </c>
      <c r="B9059" s="38">
        <v>-34.878037380000002</v>
      </c>
      <c r="C9059" s="38">
        <v>-58.006412760000003</v>
      </c>
      <c r="D9059" s="38">
        <v>0.29706504940986628</v>
      </c>
      <c r="E9059" s="38">
        <v>0.20549912911814611</v>
      </c>
      <c r="F9059" s="38">
        <v>13.592233009708737</v>
      </c>
    </row>
    <row r="9060" spans="1:6" x14ac:dyDescent="0.35">
      <c r="A9060" s="37" t="s">
        <v>13092</v>
      </c>
      <c r="B9060" s="38">
        <v>-34.941993799999999</v>
      </c>
      <c r="C9060" s="38">
        <v>-57.93196236</v>
      </c>
      <c r="D9060" s="38">
        <v>0.37278148531913757</v>
      </c>
      <c r="E9060" s="38">
        <v>0.32648384893262711</v>
      </c>
      <c r="F9060" s="38">
        <v>21.818181818181817</v>
      </c>
    </row>
    <row r="9061" spans="1:6" x14ac:dyDescent="0.35">
      <c r="A9061" s="37" t="s">
        <v>13093</v>
      </c>
      <c r="B9061" s="38">
        <v>-34.885749949999997</v>
      </c>
      <c r="C9061" s="38">
        <v>-57.9908176</v>
      </c>
      <c r="D9061" s="38">
        <v>0.40916016697883612</v>
      </c>
      <c r="E9061" s="38">
        <v>0.3933656913669486</v>
      </c>
      <c r="F9061" s="38">
        <v>24.719101123595504</v>
      </c>
    </row>
    <row r="9062" spans="1:6" x14ac:dyDescent="0.35">
      <c r="A9062" s="37" t="s">
        <v>13094</v>
      </c>
      <c r="B9062" s="38">
        <v>-34.931214150000002</v>
      </c>
      <c r="C9062" s="38">
        <v>-57.954192769999999</v>
      </c>
      <c r="D9062" s="38">
        <v>0.16676653921604159</v>
      </c>
      <c r="E9062" s="38">
        <v>0.1269636956708772</v>
      </c>
      <c r="F9062" s="38">
        <v>9.433962264150944</v>
      </c>
    </row>
    <row r="9063" spans="1:6" x14ac:dyDescent="0.35">
      <c r="A9063" s="37" t="s">
        <v>13095</v>
      </c>
      <c r="B9063" s="38">
        <v>-34.953693129999998</v>
      </c>
      <c r="C9063" s="38">
        <v>-58.046175290000001</v>
      </c>
      <c r="D9063" s="38">
        <v>0.63513976335525513</v>
      </c>
      <c r="E9063" s="38">
        <v>0.64212055425894887</v>
      </c>
      <c r="F9063" s="38">
        <v>25.6</v>
      </c>
    </row>
    <row r="9064" spans="1:6" x14ac:dyDescent="0.35">
      <c r="A9064" s="37" t="s">
        <v>13096</v>
      </c>
      <c r="B9064" s="38">
        <v>-34.930313499999997</v>
      </c>
      <c r="C9064" s="38">
        <v>-58.001878349999998</v>
      </c>
      <c r="D9064" s="38">
        <v>0.53295320272445679</v>
      </c>
      <c r="E9064" s="38">
        <v>0.53421559285473175</v>
      </c>
      <c r="F9064" s="38">
        <v>37.209302325581397</v>
      </c>
    </row>
    <row r="9065" spans="1:6" x14ac:dyDescent="0.35">
      <c r="A9065" s="37" t="s">
        <v>13097</v>
      </c>
      <c r="B9065" s="38">
        <v>-34.896842300000003</v>
      </c>
      <c r="C9065" s="38">
        <v>-58.024725490000002</v>
      </c>
      <c r="D9065" s="38">
        <v>7.1106404066085815E-2</v>
      </c>
      <c r="E9065" s="38">
        <v>0.12784615428083471</v>
      </c>
      <c r="F9065" s="38">
        <v>1.1560693641618496</v>
      </c>
    </row>
    <row r="9066" spans="1:6" x14ac:dyDescent="0.35">
      <c r="A9066" s="37" t="s">
        <v>13098</v>
      </c>
      <c r="B9066" s="38">
        <v>-34.918044829999999</v>
      </c>
      <c r="C9066" s="38">
        <v>-57.942109539999997</v>
      </c>
      <c r="D9066" s="38">
        <v>0.1154117733240128</v>
      </c>
      <c r="E9066" s="38">
        <v>9.2636979568530536E-2</v>
      </c>
      <c r="F9066" s="38">
        <v>0.96153846153846156</v>
      </c>
    </row>
    <row r="9067" spans="1:6" x14ac:dyDescent="0.35">
      <c r="A9067" s="37" t="s">
        <v>13099</v>
      </c>
      <c r="B9067" s="38">
        <v>-34.977850709999998</v>
      </c>
      <c r="C9067" s="38">
        <v>-57.993659469999997</v>
      </c>
      <c r="D9067" s="38">
        <v>0.46126565337181091</v>
      </c>
      <c r="E9067" s="38">
        <v>0.50121870885292685</v>
      </c>
      <c r="F9067" s="38">
        <v>35.955056179775283</v>
      </c>
    </row>
    <row r="9068" spans="1:6" x14ac:dyDescent="0.35">
      <c r="A9068" s="37" t="s">
        <v>13100</v>
      </c>
      <c r="B9068" s="38">
        <v>-34.898704950000003</v>
      </c>
      <c r="C9068" s="38">
        <v>-58.016578060000001</v>
      </c>
      <c r="D9068" s="38">
        <v>9.4769597053527832E-2</v>
      </c>
      <c r="E9068" s="38">
        <v>8.5779081823097333E-2</v>
      </c>
      <c r="F9068" s="38">
        <v>4.5454545454545459</v>
      </c>
    </row>
    <row r="9069" spans="1:6" x14ac:dyDescent="0.35">
      <c r="A9069" s="37" t="s">
        <v>13101</v>
      </c>
      <c r="B9069" s="38">
        <v>-34.922045449999999</v>
      </c>
      <c r="C9069" s="38">
        <v>-57.936453299999997</v>
      </c>
      <c r="D9069" s="38">
        <v>0.20740614831447601</v>
      </c>
      <c r="E9069" s="38">
        <v>0.20593836738003621</v>
      </c>
      <c r="F9069" s="38">
        <v>16.097560975609756</v>
      </c>
    </row>
    <row r="9070" spans="1:6" x14ac:dyDescent="0.35">
      <c r="A9070" s="37" t="s">
        <v>13102</v>
      </c>
      <c r="B9070" s="38">
        <v>-34.921539660000001</v>
      </c>
      <c r="C9070" s="38">
        <v>-57.961881630000001</v>
      </c>
      <c r="D9070" s="38">
        <v>3.9000850170850747E-2</v>
      </c>
      <c r="E9070" s="38">
        <v>7.1050075914811439E-2</v>
      </c>
      <c r="F9070" s="38">
        <v>1.3404825737265416</v>
      </c>
    </row>
    <row r="9071" spans="1:6" x14ac:dyDescent="0.35">
      <c r="A9071" s="37" t="s">
        <v>212</v>
      </c>
      <c r="B9071" s="38">
        <v>-34.885039829999997</v>
      </c>
      <c r="C9071" s="38">
        <v>-57.990074829999998</v>
      </c>
      <c r="D9071" s="38">
        <v>0.41619387269020081</v>
      </c>
      <c r="E9071" s="38">
        <v>0.42182324705897151</v>
      </c>
      <c r="F9071" s="38"/>
    </row>
    <row r="9072" spans="1:6" x14ac:dyDescent="0.35">
      <c r="A9072" s="37" t="s">
        <v>13103</v>
      </c>
      <c r="B9072" s="38">
        <v>-34.919137599999999</v>
      </c>
      <c r="C9072" s="38">
        <v>-57.953437569999998</v>
      </c>
      <c r="D9072" s="38">
        <v>0.1114475429058075</v>
      </c>
      <c r="E9072" s="38">
        <v>7.5262047001160681E-2</v>
      </c>
      <c r="F9072" s="38">
        <v>1.1940298507462688</v>
      </c>
    </row>
    <row r="9073" spans="1:6" x14ac:dyDescent="0.35">
      <c r="A9073" s="37" t="s">
        <v>13104</v>
      </c>
      <c r="B9073" s="38">
        <v>-34.920275459999999</v>
      </c>
      <c r="C9073" s="38">
        <v>-57.966045270000002</v>
      </c>
      <c r="D9073" s="38">
        <v>2.5552047416567799E-2</v>
      </c>
      <c r="E9073" s="38">
        <v>4.8072469445901947E-2</v>
      </c>
      <c r="F9073" s="38">
        <v>0.3401360544217687</v>
      </c>
    </row>
    <row r="9074" spans="1:6" x14ac:dyDescent="0.35">
      <c r="A9074" s="37" t="s">
        <v>214</v>
      </c>
      <c r="B9074" s="38">
        <v>-34.939838999999999</v>
      </c>
      <c r="C9074" s="38">
        <v>-57.920320500000003</v>
      </c>
      <c r="D9074" s="38">
        <v>0.33493751287460333</v>
      </c>
      <c r="E9074" s="38">
        <v>0.33002602391772801</v>
      </c>
      <c r="F9074" s="38"/>
    </row>
    <row r="9075" spans="1:6" x14ac:dyDescent="0.35">
      <c r="A9075" s="37" t="s">
        <v>13105</v>
      </c>
      <c r="B9075" s="38">
        <v>-34.880453529999997</v>
      </c>
      <c r="C9075" s="38">
        <v>-58.002157490000002</v>
      </c>
      <c r="D9075" s="38">
        <v>0.14363881945610049</v>
      </c>
      <c r="E9075" s="38">
        <v>0.13126831560542709</v>
      </c>
      <c r="F9075" s="38">
        <v>4.0816326530612246</v>
      </c>
    </row>
    <row r="9076" spans="1:6" x14ac:dyDescent="0.35">
      <c r="A9076" s="37" t="s">
        <v>13106</v>
      </c>
      <c r="B9076" s="38">
        <v>-34.926395200000002</v>
      </c>
      <c r="C9076" s="38">
        <v>-57.978086500000003</v>
      </c>
      <c r="D9076" s="38">
        <v>0.19170872867107391</v>
      </c>
      <c r="E9076" s="38">
        <v>0.18141582588086261</v>
      </c>
      <c r="F9076" s="38">
        <v>2.3529411764705883</v>
      </c>
    </row>
    <row r="9077" spans="1:6" x14ac:dyDescent="0.35">
      <c r="A9077" s="37" t="s">
        <v>13107</v>
      </c>
      <c r="B9077" s="38">
        <v>-34.875871240000002</v>
      </c>
      <c r="C9077" s="38">
        <v>-58.059120729999997</v>
      </c>
      <c r="D9077" s="38">
        <v>0.12490566074848181</v>
      </c>
      <c r="E9077" s="38">
        <v>0.13380206846877149</v>
      </c>
      <c r="F9077" s="38">
        <v>4.4967880085653107</v>
      </c>
    </row>
    <row r="9078" spans="1:6" x14ac:dyDescent="0.35">
      <c r="A9078" s="37" t="s">
        <v>13108</v>
      </c>
      <c r="B9078" s="38">
        <v>-34.931176069999999</v>
      </c>
      <c r="C9078" s="38">
        <v>-57.954178400000004</v>
      </c>
      <c r="D9078" s="38">
        <v>0.16676653921604159</v>
      </c>
      <c r="E9078" s="38">
        <v>0.1247812773411473</v>
      </c>
      <c r="F9078" s="38">
        <v>9.4890510948905096</v>
      </c>
    </row>
    <row r="9079" spans="1:6" x14ac:dyDescent="0.35">
      <c r="A9079" s="37" t="s">
        <v>13109</v>
      </c>
      <c r="B9079" s="38">
        <v>-34.920898459999997</v>
      </c>
      <c r="C9079" s="38">
        <v>-57.945884069999998</v>
      </c>
      <c r="D9079" s="38">
        <v>0.1141917333006859</v>
      </c>
      <c r="E9079" s="38">
        <v>0.12725886360213559</v>
      </c>
      <c r="F9079" s="38">
        <v>2.6070763500931098</v>
      </c>
    </row>
    <row r="9080" spans="1:6" x14ac:dyDescent="0.35">
      <c r="A9080" s="37" t="s">
        <v>13110</v>
      </c>
      <c r="B9080" s="38">
        <v>-34.919358219999999</v>
      </c>
      <c r="C9080" s="38">
        <v>-57.952421999999999</v>
      </c>
      <c r="D9080" s="38">
        <v>0.1074683144688606</v>
      </c>
      <c r="E9080" s="38">
        <v>8.7532251141965389E-2</v>
      </c>
      <c r="F9080" s="38">
        <v>1.1976047904191618</v>
      </c>
    </row>
    <row r="9081" spans="1:6" x14ac:dyDescent="0.35">
      <c r="A9081" s="37" t="s">
        <v>13111</v>
      </c>
      <c r="B9081" s="38">
        <v>-34.918350060000002</v>
      </c>
      <c r="C9081" s="38">
        <v>-57.941730319999998</v>
      </c>
      <c r="D9081" s="38">
        <v>0.11039067059755329</v>
      </c>
      <c r="E9081" s="38">
        <v>8.1729155327928696E-2</v>
      </c>
      <c r="F9081" s="38">
        <v>0.26666666666666666</v>
      </c>
    </row>
    <row r="9082" spans="1:6" x14ac:dyDescent="0.35">
      <c r="A9082" s="37" t="s">
        <v>13112</v>
      </c>
      <c r="B9082" s="38">
        <v>-34.915952410000003</v>
      </c>
      <c r="C9082" s="38">
        <v>-57.957719609999998</v>
      </c>
      <c r="D9082" s="38">
        <v>1.046941906679422E-5</v>
      </c>
      <c r="E9082" s="38">
        <v>2.179944696222633E-2</v>
      </c>
      <c r="F9082" s="38">
        <v>0.52631578947368418</v>
      </c>
    </row>
    <row r="9083" spans="1:6" x14ac:dyDescent="0.35">
      <c r="A9083" s="37" t="s">
        <v>13113</v>
      </c>
      <c r="B9083" s="38">
        <v>-34.922190620000002</v>
      </c>
      <c r="C9083" s="38">
        <v>-57.952692480000003</v>
      </c>
      <c r="D9083" s="38">
        <v>4.1914511471986771E-2</v>
      </c>
      <c r="E9083" s="38">
        <v>4.1847375800480723E-2</v>
      </c>
      <c r="F9083" s="38">
        <v>1.4204545454545454</v>
      </c>
    </row>
    <row r="9084" spans="1:6" x14ac:dyDescent="0.35">
      <c r="A9084" s="37" t="s">
        <v>13114</v>
      </c>
      <c r="B9084" s="38">
        <v>-34.913296709999997</v>
      </c>
      <c r="C9084" s="38">
        <v>-57.957681090000001</v>
      </c>
      <c r="D9084" s="38">
        <v>3.5678928252309561E-3</v>
      </c>
      <c r="E9084" s="38">
        <v>2.5514253087345021E-2</v>
      </c>
      <c r="F9084" s="38">
        <v>0.2178649237472767</v>
      </c>
    </row>
    <row r="9085" spans="1:6" x14ac:dyDescent="0.35">
      <c r="A9085" s="37" t="s">
        <v>13115</v>
      </c>
      <c r="B9085" s="38">
        <v>-34.933767889999999</v>
      </c>
      <c r="C9085" s="38">
        <v>-57.937701629999999</v>
      </c>
      <c r="D9085" s="38">
        <v>0.14647538959980011</v>
      </c>
      <c r="E9085" s="38">
        <v>0.14685436870370591</v>
      </c>
      <c r="F9085" s="38">
        <v>2.741935483870968</v>
      </c>
    </row>
    <row r="9086" spans="1:6" x14ac:dyDescent="0.35">
      <c r="A9086" s="37" t="s">
        <v>13116</v>
      </c>
      <c r="B9086" s="38">
        <v>-34.903512980000002</v>
      </c>
      <c r="C9086" s="38">
        <v>-57.94862887</v>
      </c>
      <c r="D9086" s="38">
        <v>7.7169790863990784E-2</v>
      </c>
      <c r="E9086" s="38">
        <v>8.3105872728322677E-2</v>
      </c>
      <c r="F9086" s="38">
        <v>5.4104477611940291</v>
      </c>
    </row>
    <row r="9087" spans="1:6" x14ac:dyDescent="0.35">
      <c r="A9087" s="37" t="s">
        <v>13117</v>
      </c>
      <c r="B9087" s="38">
        <v>-34.968408320000002</v>
      </c>
      <c r="C9087" s="38">
        <v>-57.976791560000002</v>
      </c>
      <c r="D9087" s="38">
        <v>0.54743415117263794</v>
      </c>
      <c r="E9087" s="38">
        <v>0.55275590635008287</v>
      </c>
      <c r="F9087" s="38">
        <v>15.577889447236181</v>
      </c>
    </row>
    <row r="9088" spans="1:6" x14ac:dyDescent="0.35">
      <c r="A9088" s="37" t="s">
        <v>13118</v>
      </c>
      <c r="B9088" s="38">
        <v>-34.931516299999998</v>
      </c>
      <c r="C9088" s="38">
        <v>-57.978438060000002</v>
      </c>
      <c r="D9088" s="38">
        <v>0.1335090845823288</v>
      </c>
      <c r="E9088" s="38">
        <v>0.1412325438700224</v>
      </c>
      <c r="F9088" s="38">
        <v>4.6637744034707156</v>
      </c>
    </row>
    <row r="9089" spans="1:6" x14ac:dyDescent="0.35">
      <c r="A9089" s="37" t="s">
        <v>13119</v>
      </c>
      <c r="B9089" s="38">
        <v>-34.87898045</v>
      </c>
      <c r="C9089" s="38">
        <v>-58.05727924</v>
      </c>
      <c r="D9089" s="38">
        <v>6.4489632844924927E-2</v>
      </c>
      <c r="E9089" s="38">
        <v>9.0165623740569967E-2</v>
      </c>
      <c r="F9089" s="38">
        <v>2.7190332326283988</v>
      </c>
    </row>
    <row r="9090" spans="1:6" x14ac:dyDescent="0.35">
      <c r="A9090" s="37" t="s">
        <v>13120</v>
      </c>
      <c r="B9090" s="38">
        <v>-34.940878349999998</v>
      </c>
      <c r="C9090" s="38">
        <v>-57.961664159999998</v>
      </c>
      <c r="D9090" s="38">
        <v>8.9821286499500275E-2</v>
      </c>
      <c r="E9090" s="38">
        <v>8.0069899706071923E-2</v>
      </c>
      <c r="F9090" s="38">
        <v>2.9629629629629632</v>
      </c>
    </row>
    <row r="9091" spans="1:6" x14ac:dyDescent="0.35">
      <c r="A9091" s="37" t="s">
        <v>13121</v>
      </c>
      <c r="B9091" s="38">
        <v>-34.872682320000003</v>
      </c>
      <c r="C9091" s="38">
        <v>-58.044325379999997</v>
      </c>
      <c r="D9091" s="38">
        <v>7.2125107049942017E-2</v>
      </c>
      <c r="E9091" s="38">
        <v>7.3847083827933743E-2</v>
      </c>
      <c r="F9091" s="38">
        <v>2.3391812865497075</v>
      </c>
    </row>
    <row r="9092" spans="1:6" x14ac:dyDescent="0.35">
      <c r="A9092" s="37" t="s">
        <v>13122</v>
      </c>
      <c r="B9092" s="38">
        <v>-34.89312193</v>
      </c>
      <c r="C9092" s="38">
        <v>-57.963258549999999</v>
      </c>
      <c r="D9092" s="38">
        <v>0.2824169397354126</v>
      </c>
      <c r="E9092" s="38">
        <v>0.27680017317042632</v>
      </c>
      <c r="F9092" s="38">
        <v>3.3898305084745761</v>
      </c>
    </row>
    <row r="9093" spans="1:6" x14ac:dyDescent="0.35">
      <c r="A9093" s="37" t="s">
        <v>13123</v>
      </c>
      <c r="B9093" s="38">
        <v>-34.949632579999999</v>
      </c>
      <c r="C9093" s="38">
        <v>-57.979055039999999</v>
      </c>
      <c r="D9093" s="38">
        <v>0.477720707654953</v>
      </c>
      <c r="E9093" s="38">
        <v>0.47846909494776468</v>
      </c>
      <c r="F9093" s="38">
        <v>12.421052631578949</v>
      </c>
    </row>
    <row r="9094" spans="1:6" x14ac:dyDescent="0.35">
      <c r="A9094" s="37" t="s">
        <v>13124</v>
      </c>
      <c r="B9094" s="38">
        <v>-34.940208679999998</v>
      </c>
      <c r="C9094" s="38">
        <v>-57.961721339999997</v>
      </c>
      <c r="D9094" s="38">
        <v>7.6800599694252014E-2</v>
      </c>
      <c r="E9094" s="38">
        <v>6.9856431852612227E-2</v>
      </c>
      <c r="F9094" s="38">
        <v>2.416918429003021</v>
      </c>
    </row>
    <row r="9095" spans="1:6" x14ac:dyDescent="0.35">
      <c r="A9095" s="37" t="s">
        <v>13125</v>
      </c>
      <c r="B9095" s="38">
        <v>-34.923181479999997</v>
      </c>
      <c r="C9095" s="38">
        <v>-57.957185619999997</v>
      </c>
      <c r="D9095" s="38">
        <v>6.381668895483017E-2</v>
      </c>
      <c r="E9095" s="38">
        <v>7.0217974582000783E-2</v>
      </c>
      <c r="F9095" s="38">
        <v>5.7777777777777777</v>
      </c>
    </row>
    <row r="9096" spans="1:6" x14ac:dyDescent="0.35">
      <c r="A9096" s="37" t="s">
        <v>13126</v>
      </c>
      <c r="B9096" s="38">
        <v>-34.87004151</v>
      </c>
      <c r="C9096" s="38">
        <v>-58.044579820000003</v>
      </c>
      <c r="D9096" s="38">
        <v>6.4615607261657715E-2</v>
      </c>
      <c r="E9096" s="38">
        <v>6.5688392945698323E-2</v>
      </c>
      <c r="F9096" s="38">
        <v>0.39761431411530812</v>
      </c>
    </row>
    <row r="9097" spans="1:6" x14ac:dyDescent="0.35">
      <c r="A9097" s="37" t="s">
        <v>13127</v>
      </c>
      <c r="B9097" s="38">
        <v>-34.934410489999998</v>
      </c>
      <c r="C9097" s="38">
        <v>-57.951259739999998</v>
      </c>
      <c r="D9097" s="38">
        <v>0.20140255987644201</v>
      </c>
      <c r="E9097" s="38">
        <v>0.170852810351385</v>
      </c>
      <c r="F9097" s="38">
        <v>2.3575638506876229</v>
      </c>
    </row>
    <row r="9098" spans="1:6" x14ac:dyDescent="0.35">
      <c r="A9098" s="37" t="s">
        <v>13128</v>
      </c>
      <c r="B9098" s="38">
        <v>-34.909375349999998</v>
      </c>
      <c r="C9098" s="38">
        <v>-57.97624837</v>
      </c>
      <c r="D9098" s="38">
        <v>0.1187844201922417</v>
      </c>
      <c r="E9098" s="38">
        <v>0.13027472653099009</v>
      </c>
      <c r="F9098" s="38">
        <v>4.7404063205417613</v>
      </c>
    </row>
    <row r="9099" spans="1:6" x14ac:dyDescent="0.35">
      <c r="A9099" s="37" t="s">
        <v>13129</v>
      </c>
      <c r="B9099" s="38">
        <v>-34.924394390000003</v>
      </c>
      <c r="C9099" s="38">
        <v>-57.903595869999997</v>
      </c>
      <c r="D9099" s="38">
        <v>0.5122830867767334</v>
      </c>
      <c r="E9099" s="38">
        <v>0.57625790437062585</v>
      </c>
      <c r="F9099" s="38">
        <v>10.37463976945245</v>
      </c>
    </row>
    <row r="9100" spans="1:6" x14ac:dyDescent="0.35">
      <c r="A9100" s="37" t="s">
        <v>13130</v>
      </c>
      <c r="B9100" s="38">
        <v>-34.908414909999998</v>
      </c>
      <c r="C9100" s="38">
        <v>-57.952392549999999</v>
      </c>
      <c r="D9100" s="38">
        <v>0.13071295619010931</v>
      </c>
      <c r="E9100" s="38">
        <v>0.1350063611124013</v>
      </c>
      <c r="F9100" s="38"/>
    </row>
    <row r="9101" spans="1:6" x14ac:dyDescent="0.35">
      <c r="A9101" s="37" t="s">
        <v>13131</v>
      </c>
      <c r="B9101" s="38">
        <v>-34.940700909999997</v>
      </c>
      <c r="C9101" s="38">
        <v>-57.962693799999997</v>
      </c>
      <c r="D9101" s="38">
        <v>8.0027945339679718E-2</v>
      </c>
      <c r="E9101" s="38">
        <v>8.2642949496706322E-2</v>
      </c>
      <c r="F9101" s="38">
        <v>3.4482758620689653</v>
      </c>
    </row>
    <row r="9102" spans="1:6" x14ac:dyDescent="0.35">
      <c r="A9102" s="37" t="s">
        <v>13132</v>
      </c>
      <c r="B9102" s="38">
        <v>-34.885817879999998</v>
      </c>
      <c r="C9102" s="38">
        <v>-57.990001479999997</v>
      </c>
      <c r="D9102" s="38">
        <v>0.41304630041122442</v>
      </c>
      <c r="E9102" s="38">
        <v>0.4244439999262492</v>
      </c>
      <c r="F9102" s="38">
        <v>10.789473684210527</v>
      </c>
    </row>
    <row r="9103" spans="1:6" x14ac:dyDescent="0.35">
      <c r="A9103" s="37" t="s">
        <v>13133</v>
      </c>
      <c r="B9103" s="38">
        <v>-34.916830619999999</v>
      </c>
      <c r="C9103" s="38">
        <v>-57.939002389999999</v>
      </c>
      <c r="D9103" s="38">
        <v>4.7068100422620773E-2</v>
      </c>
      <c r="E9103" s="38">
        <v>7.4671617464015363E-2</v>
      </c>
      <c r="F9103" s="38">
        <v>5.7591623036649215</v>
      </c>
    </row>
    <row r="9104" spans="1:6" x14ac:dyDescent="0.35">
      <c r="A9104" s="37" t="s">
        <v>13134</v>
      </c>
      <c r="B9104" s="38">
        <v>-34.907668999999999</v>
      </c>
      <c r="C9104" s="38">
        <v>-57.957238439999998</v>
      </c>
      <c r="D9104" s="38">
        <v>0.18554779887199399</v>
      </c>
      <c r="E9104" s="38">
        <v>0.18421611817259539</v>
      </c>
      <c r="F9104" s="38">
        <v>0.27397260273972601</v>
      </c>
    </row>
    <row r="9105" spans="1:6" x14ac:dyDescent="0.35">
      <c r="A9105" s="37" t="s">
        <v>13135</v>
      </c>
      <c r="B9105" s="38">
        <v>-34.919386719999999</v>
      </c>
      <c r="C9105" s="38">
        <v>-57.942244989999999</v>
      </c>
      <c r="D9105" s="38">
        <v>0.10799670964479451</v>
      </c>
      <c r="E9105" s="38">
        <v>9.9237611164917819E-2</v>
      </c>
      <c r="F9105" s="38">
        <v>10.37463976945245</v>
      </c>
    </row>
    <row r="9106" spans="1:6" x14ac:dyDescent="0.35">
      <c r="A9106" s="37" t="s">
        <v>13136</v>
      </c>
      <c r="B9106" s="38">
        <v>-34.902725179999997</v>
      </c>
      <c r="C9106" s="38">
        <v>-57.948055590000003</v>
      </c>
      <c r="D9106" s="38">
        <v>7.3918372392654419E-2</v>
      </c>
      <c r="E9106" s="38">
        <v>7.8529707259602011E-2</v>
      </c>
      <c r="F9106" s="38">
        <v>7.3660714285714288</v>
      </c>
    </row>
    <row r="9107" spans="1:6" x14ac:dyDescent="0.35">
      <c r="A9107" s="37" t="s">
        <v>13137</v>
      </c>
      <c r="B9107" s="38">
        <v>-34.931694630000003</v>
      </c>
      <c r="C9107" s="38">
        <v>-57.978562099999998</v>
      </c>
      <c r="D9107" s="38">
        <v>0.1335090845823288</v>
      </c>
      <c r="E9107" s="38">
        <v>0.14144884215460879</v>
      </c>
      <c r="F9107" s="38">
        <v>9.5493562231759661</v>
      </c>
    </row>
    <row r="9108" spans="1:6" x14ac:dyDescent="0.35">
      <c r="A9108" s="37" t="s">
        <v>13138</v>
      </c>
      <c r="B9108" s="38">
        <v>-34.852447499999997</v>
      </c>
      <c r="C9108" s="38">
        <v>-58.090779849999997</v>
      </c>
      <c r="D9108" s="38">
        <v>0.24940624833106989</v>
      </c>
      <c r="E9108" s="38">
        <v>0.25250316450470373</v>
      </c>
      <c r="F9108" s="38">
        <v>5.4216867469879517</v>
      </c>
    </row>
    <row r="9109" spans="1:6" x14ac:dyDescent="0.35">
      <c r="A9109" s="37" t="s">
        <v>13139</v>
      </c>
      <c r="B9109" s="38">
        <v>-34.949372580000002</v>
      </c>
      <c r="C9109" s="38">
        <v>-57.979550830000001</v>
      </c>
      <c r="D9109" s="38">
        <v>0.39964079856872559</v>
      </c>
      <c r="E9109" s="38">
        <v>0.47956563297070948</v>
      </c>
      <c r="F9109" s="38">
        <v>17.011494252873565</v>
      </c>
    </row>
    <row r="9110" spans="1:6" x14ac:dyDescent="0.35">
      <c r="A9110" s="37" t="s">
        <v>13140</v>
      </c>
      <c r="B9110" s="38">
        <v>-34.917870030000003</v>
      </c>
      <c r="C9110" s="38">
        <v>-57.924822810000002</v>
      </c>
      <c r="D9110" s="38">
        <v>6.9923438131809235E-2</v>
      </c>
      <c r="E9110" s="38">
        <v>8.6235444600644862E-2</v>
      </c>
      <c r="F9110" s="38">
        <v>10.29810298102981</v>
      </c>
    </row>
    <row r="9111" spans="1:6" x14ac:dyDescent="0.35">
      <c r="A9111" s="37" t="s">
        <v>13141</v>
      </c>
      <c r="B9111" s="38">
        <v>-34.915851029999999</v>
      </c>
      <c r="C9111" s="38">
        <v>-57.957791989999997</v>
      </c>
      <c r="D9111" s="38">
        <v>1.046941906679422E-5</v>
      </c>
      <c r="E9111" s="38">
        <v>2.2637505435726998E-2</v>
      </c>
      <c r="F9111" s="38">
        <v>0.87209302325581395</v>
      </c>
    </row>
    <row r="9112" spans="1:6" x14ac:dyDescent="0.35">
      <c r="A9112" s="37" t="s">
        <v>13142</v>
      </c>
      <c r="B9112" s="38">
        <v>-34.892646650000003</v>
      </c>
      <c r="C9112" s="38">
        <v>-57.963729999999998</v>
      </c>
      <c r="D9112" s="38">
        <v>0.2824169397354126</v>
      </c>
      <c r="E9112" s="38">
        <v>0.27921038221668548</v>
      </c>
      <c r="F9112" s="38">
        <v>10.232558139534884</v>
      </c>
    </row>
    <row r="9113" spans="1:6" x14ac:dyDescent="0.35">
      <c r="A9113" s="37" t="s">
        <v>13143</v>
      </c>
      <c r="B9113" s="38">
        <v>-34.934768830000003</v>
      </c>
      <c r="C9113" s="38">
        <v>-57.950856129999998</v>
      </c>
      <c r="D9113" s="38">
        <v>0.20140255987644201</v>
      </c>
      <c r="E9113" s="38">
        <v>0.18303042609949369</v>
      </c>
      <c r="F9113" s="38">
        <v>9.9221789883268485</v>
      </c>
    </row>
    <row r="9114" spans="1:6" x14ac:dyDescent="0.35">
      <c r="A9114" s="37" t="s">
        <v>13144</v>
      </c>
      <c r="B9114" s="38">
        <v>-34.922335420000003</v>
      </c>
      <c r="C9114" s="38">
        <v>-57.952832989999997</v>
      </c>
      <c r="D9114" s="38">
        <v>4.1914511471986771E-2</v>
      </c>
      <c r="E9114" s="38">
        <v>4.0025850463854637E-2</v>
      </c>
      <c r="F9114" s="38">
        <v>4.2372881355932197</v>
      </c>
    </row>
    <row r="9115" spans="1:6" x14ac:dyDescent="0.35">
      <c r="A9115" s="37" t="s">
        <v>13145</v>
      </c>
      <c r="B9115" s="38">
        <v>-34.9200157</v>
      </c>
      <c r="C9115" s="38">
        <v>-57.946507560000001</v>
      </c>
      <c r="D9115" s="38">
        <v>0.13365419209003451</v>
      </c>
      <c r="E9115" s="38">
        <v>0.1305367728989375</v>
      </c>
      <c r="F9115" s="38">
        <v>3.8759689922480618</v>
      </c>
    </row>
    <row r="9116" spans="1:6" x14ac:dyDescent="0.35">
      <c r="A9116" s="37" t="s">
        <v>13146</v>
      </c>
      <c r="B9116" s="38">
        <v>-34.90940354</v>
      </c>
      <c r="C9116" s="38">
        <v>-57.976254259999997</v>
      </c>
      <c r="D9116" s="38">
        <v>0.1187844201922417</v>
      </c>
      <c r="E9116" s="38">
        <v>0.12976282756579549</v>
      </c>
      <c r="F9116" s="38">
        <v>6.7285382830626448</v>
      </c>
    </row>
    <row r="9117" spans="1:6" x14ac:dyDescent="0.35">
      <c r="A9117" s="37" t="s">
        <v>13147</v>
      </c>
      <c r="B9117" s="38">
        <v>-34.89057846</v>
      </c>
      <c r="C9117" s="38">
        <v>-57.97741783</v>
      </c>
      <c r="D9117" s="38">
        <v>0.26669907569885248</v>
      </c>
      <c r="E9117" s="38">
        <v>0.253308152289767</v>
      </c>
      <c r="F9117" s="38">
        <v>7.4733096085409247</v>
      </c>
    </row>
    <row r="9118" spans="1:6" x14ac:dyDescent="0.35">
      <c r="A9118" s="37" t="s">
        <v>13148</v>
      </c>
      <c r="B9118" s="38">
        <v>-34.90753522</v>
      </c>
      <c r="C9118" s="38">
        <v>-57.952381549999998</v>
      </c>
      <c r="D9118" s="38">
        <v>0.1492895632982254</v>
      </c>
      <c r="E9118" s="38">
        <v>0.13045745656678551</v>
      </c>
      <c r="F9118" s="38">
        <v>6.4</v>
      </c>
    </row>
    <row r="9119" spans="1:6" x14ac:dyDescent="0.35">
      <c r="A9119" s="37" t="s">
        <v>13149</v>
      </c>
      <c r="B9119" s="38">
        <v>-34.924774739999997</v>
      </c>
      <c r="C9119" s="38">
        <v>-57.90416905</v>
      </c>
      <c r="D9119" s="38">
        <v>0.58326756954193115</v>
      </c>
      <c r="E9119" s="38">
        <v>0.54272539712287282</v>
      </c>
      <c r="F9119" s="38">
        <v>17.661691542288558</v>
      </c>
    </row>
    <row r="9120" spans="1:6" x14ac:dyDescent="0.35">
      <c r="A9120" s="37" t="s">
        <v>13150</v>
      </c>
      <c r="B9120" s="38">
        <v>-34.940183840000003</v>
      </c>
      <c r="C9120" s="38">
        <v>-57.961824849999999</v>
      </c>
      <c r="D9120" s="38">
        <v>7.6800599694252014E-2</v>
      </c>
      <c r="E9120" s="38">
        <v>7.0905823554647598E-2</v>
      </c>
      <c r="F9120" s="38">
        <v>4.63768115942029</v>
      </c>
    </row>
    <row r="9121" spans="1:6" x14ac:dyDescent="0.35">
      <c r="A9121" s="37" t="s">
        <v>13151</v>
      </c>
      <c r="B9121" s="38">
        <v>-34.870091039999998</v>
      </c>
      <c r="C9121" s="38">
        <v>-58.044523810000001</v>
      </c>
      <c r="D9121" s="38">
        <v>6.4615607261657715E-2</v>
      </c>
      <c r="E9121" s="38">
        <v>6.6239282891557019E-2</v>
      </c>
      <c r="F9121" s="38">
        <v>2.005730659025788</v>
      </c>
    </row>
    <row r="9122" spans="1:6" x14ac:dyDescent="0.35">
      <c r="A9122" s="37" t="s">
        <v>13152</v>
      </c>
      <c r="B9122" s="38">
        <v>-34.963490780000001</v>
      </c>
      <c r="C9122" s="38">
        <v>-57.981694040000001</v>
      </c>
      <c r="D9122" s="38">
        <v>0.39649295806884771</v>
      </c>
      <c r="E9122" s="38">
        <v>0.37860424776335022</v>
      </c>
      <c r="F9122" s="38">
        <v>16.319444444444446</v>
      </c>
    </row>
    <row r="9123" spans="1:6" x14ac:dyDescent="0.35">
      <c r="A9123" s="37" t="s">
        <v>13153</v>
      </c>
      <c r="B9123" s="38">
        <v>-34.89718294</v>
      </c>
      <c r="C9123" s="38">
        <v>-57.949828349999997</v>
      </c>
      <c r="D9123" s="38">
        <v>0.22357115149497989</v>
      </c>
      <c r="E9123" s="38">
        <v>0.19528766721487051</v>
      </c>
      <c r="F9123" s="38">
        <v>18.048780487804876</v>
      </c>
    </row>
    <row r="9124" spans="1:6" x14ac:dyDescent="0.35">
      <c r="A9124" s="37" t="s">
        <v>13154</v>
      </c>
      <c r="B9124" s="38">
        <v>-34.920028940000002</v>
      </c>
      <c r="C9124" s="38">
        <v>-57.978176150000003</v>
      </c>
      <c r="D9124" s="38">
        <v>6.4102716743946075E-2</v>
      </c>
      <c r="E9124" s="38">
        <v>8.0236127826611742E-2</v>
      </c>
      <c r="F9124" s="38">
        <v>9.2857142857142865</v>
      </c>
    </row>
    <row r="9125" spans="1:6" x14ac:dyDescent="0.35">
      <c r="A9125" s="37" t="s">
        <v>13155</v>
      </c>
      <c r="B9125" s="38">
        <v>-34.917011680000002</v>
      </c>
      <c r="C9125" s="38">
        <v>-57.975699249999998</v>
      </c>
      <c r="D9125" s="38">
        <v>6.3654733821749687E-3</v>
      </c>
      <c r="E9125" s="38">
        <v>1.2820614589932E-2</v>
      </c>
      <c r="F9125" s="38">
        <v>2.6627218934911245</v>
      </c>
    </row>
    <row r="9126" spans="1:6" x14ac:dyDescent="0.35">
      <c r="A9126" s="37" t="s">
        <v>13156</v>
      </c>
      <c r="B9126" s="38">
        <v>-34.903406760000003</v>
      </c>
      <c r="C9126" s="38">
        <v>-57.948787150000001</v>
      </c>
      <c r="D9126" s="38">
        <v>7.7169790863990784E-2</v>
      </c>
      <c r="E9126" s="38">
        <v>7.8701036817887246E-2</v>
      </c>
      <c r="F9126" s="38">
        <v>2.4561403508771931</v>
      </c>
    </row>
    <row r="9127" spans="1:6" x14ac:dyDescent="0.35">
      <c r="A9127" s="37" t="s">
        <v>13157</v>
      </c>
      <c r="B9127" s="38">
        <v>-34.89787578</v>
      </c>
      <c r="C9127" s="38">
        <v>-57.949316699999997</v>
      </c>
      <c r="D9127" s="38">
        <v>0.1929651349782944</v>
      </c>
      <c r="E9127" s="38">
        <v>0.19741498140825159</v>
      </c>
      <c r="F9127" s="38">
        <v>20.930232558139537</v>
      </c>
    </row>
    <row r="9128" spans="1:6" x14ac:dyDescent="0.35">
      <c r="A9128" s="37" t="s">
        <v>13158</v>
      </c>
      <c r="B9128" s="38">
        <v>-34.872723880000002</v>
      </c>
      <c r="C9128" s="38">
        <v>-58.044351710000001</v>
      </c>
      <c r="D9128" s="38">
        <v>7.2125107049942017E-2</v>
      </c>
      <c r="E9128" s="38">
        <v>7.4411790229772262E-2</v>
      </c>
      <c r="F9128" s="38">
        <v>6.4971751412429377</v>
      </c>
    </row>
    <row r="9129" spans="1:6" x14ac:dyDescent="0.35">
      <c r="A9129" s="37" t="s">
        <v>13159</v>
      </c>
      <c r="B9129" s="38">
        <v>-34.940908389999997</v>
      </c>
      <c r="C9129" s="38">
        <v>-57.962453199999999</v>
      </c>
      <c r="D9129" s="38">
        <v>8.0027945339679718E-2</v>
      </c>
      <c r="E9129" s="38">
        <v>8.3489338691170145E-2</v>
      </c>
      <c r="F9129" s="38">
        <v>6.6091954022988508</v>
      </c>
    </row>
    <row r="9130" spans="1:6" x14ac:dyDescent="0.35">
      <c r="A9130" s="37" t="s">
        <v>13160</v>
      </c>
      <c r="B9130" s="38">
        <v>-34.917468270000001</v>
      </c>
      <c r="C9130" s="38">
        <v>-57.938077989999996</v>
      </c>
      <c r="D9130" s="38">
        <v>5.780184268951416E-2</v>
      </c>
      <c r="E9130" s="38">
        <v>6.9191964449627053E-2</v>
      </c>
      <c r="F9130" s="38">
        <v>14.166666666666666</v>
      </c>
    </row>
    <row r="9131" spans="1:6" x14ac:dyDescent="0.35">
      <c r="A9131" s="37" t="s">
        <v>13161</v>
      </c>
      <c r="B9131" s="38">
        <v>-34.885738979999999</v>
      </c>
      <c r="C9131" s="38">
        <v>-57.989924070000001</v>
      </c>
      <c r="D9131" s="38">
        <v>0.41304630041122442</v>
      </c>
      <c r="E9131" s="38">
        <v>0.43328051190627248</v>
      </c>
      <c r="F9131" s="38">
        <v>18.221258134490238</v>
      </c>
    </row>
    <row r="9132" spans="1:6" x14ac:dyDescent="0.35">
      <c r="A9132" s="37" t="s">
        <v>13162</v>
      </c>
      <c r="B9132" s="38">
        <v>-34.936865740000002</v>
      </c>
      <c r="C9132" s="38">
        <v>-57.984289740000001</v>
      </c>
      <c r="D9132" s="38">
        <v>0.1151281967759132</v>
      </c>
      <c r="E9132" s="38">
        <v>0.112490492562453</v>
      </c>
      <c r="F9132" s="38">
        <v>11.294765840220386</v>
      </c>
    </row>
    <row r="9133" spans="1:6" x14ac:dyDescent="0.35">
      <c r="A9133" s="37" t="s">
        <v>13163</v>
      </c>
      <c r="B9133" s="38">
        <v>-34.923181149999998</v>
      </c>
      <c r="C9133" s="38">
        <v>-57.957165920000001</v>
      </c>
      <c r="D9133" s="38">
        <v>6.381668895483017E-2</v>
      </c>
      <c r="E9133" s="38">
        <v>7.0217974582000783E-2</v>
      </c>
      <c r="F9133" s="38">
        <v>7.0175438596491224</v>
      </c>
    </row>
    <row r="9134" spans="1:6" x14ac:dyDescent="0.35">
      <c r="A9134" s="37" t="s">
        <v>13164</v>
      </c>
      <c r="B9134" s="38">
        <v>-34.930284</v>
      </c>
      <c r="C9134" s="38">
        <v>-58.001849149999998</v>
      </c>
      <c r="D9134" s="38">
        <v>0.53295320272445679</v>
      </c>
      <c r="E9134" s="38">
        <v>0.53421559285473175</v>
      </c>
      <c r="F9134" s="38">
        <v>28.742514970059879</v>
      </c>
    </row>
    <row r="9135" spans="1:6" x14ac:dyDescent="0.35">
      <c r="A9135" s="37" t="s">
        <v>13165</v>
      </c>
      <c r="B9135" s="38">
        <v>-34.877763420000001</v>
      </c>
      <c r="C9135" s="38">
        <v>-58.006986249999997</v>
      </c>
      <c r="D9135" s="38">
        <v>0.29059648513793951</v>
      </c>
      <c r="E9135" s="38">
        <v>0.23924614006982131</v>
      </c>
      <c r="F9135" s="38">
        <v>9.6514745308310985</v>
      </c>
    </row>
    <row r="9136" spans="1:6" x14ac:dyDescent="0.35">
      <c r="A9136" s="37" t="s">
        <v>13166</v>
      </c>
      <c r="B9136" s="38">
        <v>-34.94072516</v>
      </c>
      <c r="C9136" s="38">
        <v>-57.961575269999997</v>
      </c>
      <c r="D9136" s="38">
        <v>8.9821286499500275E-2</v>
      </c>
      <c r="E9136" s="38">
        <v>7.8408053199596262E-2</v>
      </c>
      <c r="F9136" s="38">
        <v>9.3264248704663206</v>
      </c>
    </row>
    <row r="9137" spans="1:6" x14ac:dyDescent="0.35">
      <c r="A9137" s="37" t="s">
        <v>13167</v>
      </c>
      <c r="B9137" s="38">
        <v>-34.92265441</v>
      </c>
      <c r="C9137" s="38">
        <v>-58.018368019999997</v>
      </c>
      <c r="D9137" s="38">
        <v>0.57112151384353638</v>
      </c>
      <c r="E9137" s="38">
        <v>0.5412312439509801</v>
      </c>
      <c r="F9137" s="38">
        <v>20.72072072072072</v>
      </c>
    </row>
    <row r="9138" spans="1:6" x14ac:dyDescent="0.35">
      <c r="A9138" s="37" t="s">
        <v>13168</v>
      </c>
      <c r="B9138" s="38">
        <v>-34.875290640000003</v>
      </c>
      <c r="C9138" s="38">
        <v>-58.060018909999997</v>
      </c>
      <c r="D9138" s="38">
        <v>0.14316543936729431</v>
      </c>
      <c r="E9138" s="38">
        <v>0.1707453639669852</v>
      </c>
      <c r="F9138" s="38">
        <v>8.3155650319829419</v>
      </c>
    </row>
    <row r="9139" spans="1:6" x14ac:dyDescent="0.35">
      <c r="A9139" s="37" t="s">
        <v>13169</v>
      </c>
      <c r="B9139" s="38">
        <v>-34.920664610000003</v>
      </c>
      <c r="C9139" s="38">
        <v>-57.949832430000001</v>
      </c>
      <c r="D9139" s="38">
        <v>8.8767305016517639E-2</v>
      </c>
      <c r="E9139" s="38">
        <v>9.6875876012082029E-2</v>
      </c>
      <c r="F9139" s="38">
        <v>0.32258064516129031</v>
      </c>
    </row>
    <row r="9140" spans="1:6" x14ac:dyDescent="0.35">
      <c r="A9140" s="37" t="s">
        <v>13170</v>
      </c>
      <c r="B9140" s="38">
        <v>-34.964273220000003</v>
      </c>
      <c r="C9140" s="38">
        <v>-57.979795520000003</v>
      </c>
      <c r="D9140" s="38">
        <v>0.32520991563797003</v>
      </c>
      <c r="E9140" s="38">
        <v>0.35776967908206742</v>
      </c>
      <c r="F9140" s="38">
        <v>11.368421052631579</v>
      </c>
    </row>
    <row r="9141" spans="1:6" x14ac:dyDescent="0.35">
      <c r="A9141" s="37" t="s">
        <v>13171</v>
      </c>
      <c r="B9141" s="38">
        <v>-34.93996241</v>
      </c>
      <c r="C9141" s="38">
        <v>-57.92026414</v>
      </c>
      <c r="D9141" s="38">
        <v>0.33493751287460333</v>
      </c>
      <c r="E9141" s="38">
        <v>0.33002602391772801</v>
      </c>
      <c r="F9141" s="38">
        <v>19.912790697674417</v>
      </c>
    </row>
    <row r="9142" spans="1:6" x14ac:dyDescent="0.35">
      <c r="A9142" s="37" t="s">
        <v>13172</v>
      </c>
      <c r="B9142" s="38">
        <v>-34.918512649999997</v>
      </c>
      <c r="C9142" s="38">
        <v>-57.924653120000002</v>
      </c>
      <c r="D9142" s="38">
        <v>7.8314833343029022E-2</v>
      </c>
      <c r="E9142" s="38">
        <v>7.6140474430040309E-2</v>
      </c>
      <c r="F9142" s="38">
        <v>6.9565217391304346</v>
      </c>
    </row>
    <row r="9143" spans="1:6" x14ac:dyDescent="0.35">
      <c r="A9143" s="37" t="s">
        <v>13173</v>
      </c>
      <c r="B9143" s="38">
        <v>-34.92532215</v>
      </c>
      <c r="C9143" s="38">
        <v>-57.950600600000001</v>
      </c>
      <c r="D9143" s="38">
        <v>0.10456399619579319</v>
      </c>
      <c r="E9143" s="38">
        <v>6.1651923265811558E-2</v>
      </c>
      <c r="F9143" s="38">
        <v>6.666666666666667</v>
      </c>
    </row>
    <row r="9144" spans="1:6" x14ac:dyDescent="0.35">
      <c r="A9144" s="37" t="s">
        <v>13174</v>
      </c>
      <c r="B9144" s="38">
        <v>-34.953599650000001</v>
      </c>
      <c r="C9144" s="38">
        <v>-58.046323039999997</v>
      </c>
      <c r="D9144" s="38">
        <v>0.63513976335525513</v>
      </c>
      <c r="E9144" s="38">
        <v>0.6405798353646931</v>
      </c>
      <c r="F9144" s="38">
        <v>15.977443609022558</v>
      </c>
    </row>
    <row r="9145" spans="1:6" x14ac:dyDescent="0.35">
      <c r="A9145" s="37" t="s">
        <v>13175</v>
      </c>
      <c r="B9145" s="38">
        <v>-34.901254860000002</v>
      </c>
      <c r="C9145" s="38">
        <v>-58.012525979999999</v>
      </c>
      <c r="D9145" s="38">
        <v>0.28000733256340032</v>
      </c>
      <c r="E9145" s="38">
        <v>0.26439758866197532</v>
      </c>
      <c r="F9145" s="38">
        <v>26.888217522658607</v>
      </c>
    </row>
    <row r="9146" spans="1:6" x14ac:dyDescent="0.35">
      <c r="A9146" s="37" t="s">
        <v>13176</v>
      </c>
      <c r="B9146" s="38">
        <v>-34.913884879999998</v>
      </c>
      <c r="C9146" s="38">
        <v>-57.95766922</v>
      </c>
      <c r="D9146" s="38">
        <v>2.9242446180433031E-3</v>
      </c>
      <c r="E9146" s="38">
        <v>2.043443267285585E-2</v>
      </c>
      <c r="F9146" s="38">
        <v>1.8264840182648401</v>
      </c>
    </row>
    <row r="9147" spans="1:6" x14ac:dyDescent="0.35">
      <c r="A9147" s="37" t="s">
        <v>13177</v>
      </c>
      <c r="B9147" s="38">
        <v>-34.919253949999998</v>
      </c>
      <c r="C9147" s="38">
        <v>-57.952598029999997</v>
      </c>
      <c r="D9147" s="38">
        <v>0.1074683144688606</v>
      </c>
      <c r="E9147" s="38">
        <v>8.8114169916432158E-2</v>
      </c>
      <c r="F9147" s="38">
        <v>1.1111111111111112</v>
      </c>
    </row>
    <row r="9148" spans="1:6" x14ac:dyDescent="0.35">
      <c r="A9148" s="37" t="s">
        <v>13178</v>
      </c>
      <c r="B9148" s="38">
        <v>-34.918293669999997</v>
      </c>
      <c r="C9148" s="38">
        <v>-57.941728120000001</v>
      </c>
      <c r="D9148" s="38">
        <v>0.11039067059755329</v>
      </c>
      <c r="E9148" s="38">
        <v>8.48443733735217E-2</v>
      </c>
      <c r="F9148" s="38">
        <v>2.21606648199446</v>
      </c>
    </row>
    <row r="9149" spans="1:6" x14ac:dyDescent="0.35">
      <c r="A9149" s="37" t="s">
        <v>13179</v>
      </c>
      <c r="B9149" s="38">
        <v>-34.941850469999999</v>
      </c>
      <c r="C9149" s="38">
        <v>-57.932140779999997</v>
      </c>
      <c r="D9149" s="38">
        <v>0.37278148531913757</v>
      </c>
      <c r="E9149" s="38">
        <v>0.32744462539752323</v>
      </c>
      <c r="F9149" s="38">
        <v>9.0604026845637584</v>
      </c>
    </row>
    <row r="9150" spans="1:6" x14ac:dyDescent="0.35">
      <c r="A9150" s="37" t="s">
        <v>13180</v>
      </c>
      <c r="B9150" s="38">
        <v>-34.913267220000002</v>
      </c>
      <c r="C9150" s="38">
        <v>-57.939133499999997</v>
      </c>
      <c r="D9150" s="38">
        <v>0.1209586337208748</v>
      </c>
      <c r="E9150" s="38">
        <v>0.125201026128756</v>
      </c>
      <c r="F9150" s="38">
        <v>8.7378640776699026</v>
      </c>
    </row>
    <row r="9151" spans="1:6" x14ac:dyDescent="0.35">
      <c r="A9151" s="37" t="s">
        <v>13181</v>
      </c>
      <c r="B9151" s="38">
        <v>-34.913009420000002</v>
      </c>
      <c r="C9151" s="38">
        <v>-57.953525210000002</v>
      </c>
      <c r="D9151" s="38">
        <v>6.7534804344177246E-2</v>
      </c>
      <c r="E9151" s="38">
        <v>7.6658523537365617E-2</v>
      </c>
      <c r="F9151" s="38">
        <v>8.5106382978723403</v>
      </c>
    </row>
    <row r="9152" spans="1:6" x14ac:dyDescent="0.35">
      <c r="A9152" s="37" t="s">
        <v>13182</v>
      </c>
      <c r="B9152" s="38">
        <v>-34.933703780000002</v>
      </c>
      <c r="C9152" s="38">
        <v>-57.93772397</v>
      </c>
      <c r="D9152" s="38">
        <v>0.14647538959980011</v>
      </c>
      <c r="E9152" s="38">
        <v>0.14658207487728861</v>
      </c>
      <c r="F9152" s="38">
        <v>4.8128342245989302</v>
      </c>
    </row>
    <row r="9153" spans="1:6" x14ac:dyDescent="0.35">
      <c r="A9153" s="37" t="s">
        <v>13183</v>
      </c>
      <c r="B9153" s="38">
        <v>-34.910020539999998</v>
      </c>
      <c r="C9153" s="38">
        <v>-57.973270749999998</v>
      </c>
      <c r="D9153" s="38">
        <v>0.1158448159694672</v>
      </c>
      <c r="E9153" s="38">
        <v>0.1130157020923338</v>
      </c>
      <c r="F9153" s="38">
        <v>9.7770154373927962</v>
      </c>
    </row>
    <row r="9154" spans="1:6" x14ac:dyDescent="0.35">
      <c r="A9154" s="37" t="s">
        <v>13184</v>
      </c>
      <c r="B9154" s="38">
        <v>-34.928518519999997</v>
      </c>
      <c r="C9154" s="38">
        <v>-57.920768760000001</v>
      </c>
      <c r="D9154" s="38">
        <v>0.28627562522888178</v>
      </c>
      <c r="E9154" s="38">
        <v>0.28535695726934229</v>
      </c>
      <c r="F9154" s="38">
        <v>8.3636363636363633</v>
      </c>
    </row>
    <row r="9155" spans="1:6" x14ac:dyDescent="0.35">
      <c r="A9155" s="37" t="s">
        <v>13185</v>
      </c>
      <c r="B9155" s="38">
        <v>-34.906482560000001</v>
      </c>
      <c r="C9155" s="38">
        <v>-57.948245640000003</v>
      </c>
      <c r="D9155" s="38">
        <v>0.13319522142410281</v>
      </c>
      <c r="E9155" s="38">
        <v>0.1217320482246578</v>
      </c>
      <c r="F9155" s="38">
        <v>0</v>
      </c>
    </row>
    <row r="9156" spans="1:6" x14ac:dyDescent="0.35">
      <c r="A9156" s="37" t="s">
        <v>13186</v>
      </c>
      <c r="B9156" s="38">
        <v>-34.907654469999997</v>
      </c>
      <c r="C9156" s="38">
        <v>-57.957273440000002</v>
      </c>
      <c r="D9156" s="38">
        <v>0.18554779887199399</v>
      </c>
      <c r="E9156" s="38">
        <v>0.18421611817259539</v>
      </c>
      <c r="F9156" s="38">
        <v>1.41643059490085</v>
      </c>
    </row>
    <row r="9157" spans="1:6" x14ac:dyDescent="0.35">
      <c r="A9157" s="37" t="s">
        <v>13187</v>
      </c>
      <c r="B9157" s="38">
        <v>-34.940749140000001</v>
      </c>
      <c r="C9157" s="38">
        <v>-57.95731103</v>
      </c>
      <c r="D9157" s="38">
        <v>1.55978724360466E-2</v>
      </c>
      <c r="E9157" s="38">
        <v>3.1125746744995311E-2</v>
      </c>
      <c r="F9157" s="38">
        <v>7.1428571428571423</v>
      </c>
    </row>
    <row r="9158" spans="1:6" x14ac:dyDescent="0.35">
      <c r="A9158" s="37" t="s">
        <v>13188</v>
      </c>
      <c r="B9158" s="38">
        <v>-34.919318629999999</v>
      </c>
      <c r="C9158" s="38">
        <v>-57.960527589999998</v>
      </c>
      <c r="D9158" s="38">
        <v>2.7103651314973831E-2</v>
      </c>
      <c r="E9158" s="38">
        <v>2.9323234155431002E-2</v>
      </c>
      <c r="F9158" s="38">
        <v>1.2195121951219512</v>
      </c>
    </row>
    <row r="9159" spans="1:6" x14ac:dyDescent="0.35">
      <c r="A9159" s="37" t="s">
        <v>13189</v>
      </c>
      <c r="B9159" s="38">
        <v>-34.907581469999997</v>
      </c>
      <c r="C9159" s="38">
        <v>-57.956876489999999</v>
      </c>
      <c r="D9159" s="38">
        <v>0.18433877825737</v>
      </c>
      <c r="E9159" s="38">
        <v>0.1762785789997954</v>
      </c>
      <c r="F9159" s="38">
        <v>1.9867549668874174</v>
      </c>
    </row>
    <row r="9160" spans="1:6" x14ac:dyDescent="0.35">
      <c r="A9160" s="37" t="s">
        <v>13190</v>
      </c>
      <c r="B9160" s="38">
        <v>-34.92634245</v>
      </c>
      <c r="C9160" s="38">
        <v>-57.978084449999997</v>
      </c>
      <c r="D9160" s="38">
        <v>0.19170872867107391</v>
      </c>
      <c r="E9160" s="38">
        <v>0.1816479267650529</v>
      </c>
      <c r="F9160" s="38">
        <v>4</v>
      </c>
    </row>
    <row r="9161" spans="1:6" x14ac:dyDescent="0.35">
      <c r="A9161" s="37" t="s">
        <v>13191</v>
      </c>
      <c r="B9161" s="38">
        <v>-34.919479850000002</v>
      </c>
      <c r="C9161" s="38">
        <v>-57.940902530000002</v>
      </c>
      <c r="D9161" s="38">
        <v>3.1361281871795647E-2</v>
      </c>
      <c r="E9161" s="38">
        <v>7.1259586694272792E-2</v>
      </c>
      <c r="F9161" s="38">
        <v>1.9867549668874174</v>
      </c>
    </row>
    <row r="9162" spans="1:6" x14ac:dyDescent="0.35">
      <c r="A9162" s="37" t="s">
        <v>13192</v>
      </c>
      <c r="B9162" s="38">
        <v>-34.931125809999998</v>
      </c>
      <c r="C9162" s="38">
        <v>-57.95418986</v>
      </c>
      <c r="D9162" s="38">
        <v>0.16676653921604159</v>
      </c>
      <c r="E9162" s="38">
        <v>0.1258783641497831</v>
      </c>
      <c r="F9162" s="38">
        <v>14.134275618374559</v>
      </c>
    </row>
    <row r="9163" spans="1:6" x14ac:dyDescent="0.35">
      <c r="A9163" s="37" t="s">
        <v>13193</v>
      </c>
      <c r="B9163" s="38">
        <v>-34.896463679999997</v>
      </c>
      <c r="C9163" s="38">
        <v>-58.024455039999999</v>
      </c>
      <c r="D9163" s="38">
        <v>7.1106404066085815E-2</v>
      </c>
      <c r="E9163" s="38">
        <v>0.12601733548300609</v>
      </c>
      <c r="F9163" s="38">
        <v>2.2058823529411766</v>
      </c>
    </row>
    <row r="9164" spans="1:6" x14ac:dyDescent="0.35">
      <c r="A9164" s="37" t="s">
        <v>13194</v>
      </c>
      <c r="B9164" s="38">
        <v>-34.93015424</v>
      </c>
      <c r="C9164" s="38">
        <v>-57.939006050000003</v>
      </c>
      <c r="D9164" s="38">
        <v>0.1381532400846481</v>
      </c>
      <c r="E9164" s="38">
        <v>0.13569973938559229</v>
      </c>
      <c r="F9164" s="38">
        <v>0</v>
      </c>
    </row>
    <row r="9165" spans="1:6" x14ac:dyDescent="0.35">
      <c r="A9165" s="37" t="s">
        <v>13195</v>
      </c>
      <c r="B9165" s="38">
        <v>-34.995478570000003</v>
      </c>
      <c r="C9165" s="38">
        <v>-58.055669450000003</v>
      </c>
      <c r="D9165" s="38">
        <v>0.52795207500457764</v>
      </c>
      <c r="E9165" s="38">
        <v>0.51404945395494761</v>
      </c>
      <c r="F9165" s="38">
        <v>10.650887573964498</v>
      </c>
    </row>
    <row r="9166" spans="1:6" x14ac:dyDescent="0.35">
      <c r="A9166" s="37" t="s">
        <v>13196</v>
      </c>
      <c r="B9166" s="38">
        <v>-34.895237770000001</v>
      </c>
      <c r="C9166" s="38">
        <v>-58.00545546</v>
      </c>
      <c r="D9166" s="38">
        <v>0.13299877941608429</v>
      </c>
      <c r="E9166" s="38">
        <v>0.13085948634478781</v>
      </c>
      <c r="F9166" s="38">
        <v>0</v>
      </c>
    </row>
    <row r="9167" spans="1:6" x14ac:dyDescent="0.35">
      <c r="A9167" s="37" t="s">
        <v>13197</v>
      </c>
      <c r="B9167" s="38">
        <v>-37.181116869999997</v>
      </c>
      <c r="C9167" s="38">
        <v>-62.753373740000001</v>
      </c>
      <c r="D9167" s="38">
        <v>0.21631163358688349</v>
      </c>
      <c r="E9167" s="38">
        <v>0.2209999983509382</v>
      </c>
      <c r="F9167" s="38"/>
    </row>
    <row r="9168" spans="1:6" x14ac:dyDescent="0.35">
      <c r="A9168" s="37" t="s">
        <v>13198</v>
      </c>
      <c r="B9168" s="38">
        <v>-37.449435829999999</v>
      </c>
      <c r="C9168" s="38">
        <v>-63.116285640000001</v>
      </c>
      <c r="D9168" s="38">
        <v>0.25916767120361328</v>
      </c>
      <c r="E9168" s="38">
        <v>0.26793498380316633</v>
      </c>
      <c r="F9168" s="38">
        <v>16.666666666666664</v>
      </c>
    </row>
    <row r="9169" spans="1:6" x14ac:dyDescent="0.35">
      <c r="A9169" s="37" t="s">
        <v>13199</v>
      </c>
      <c r="B9169" s="38">
        <v>-37.158441310000001</v>
      </c>
      <c r="C9169" s="38">
        <v>-63.242551929999998</v>
      </c>
      <c r="D9169" s="38">
        <v>0.31986984610557562</v>
      </c>
      <c r="E9169" s="38">
        <v>0.32035617364777458</v>
      </c>
      <c r="F9169" s="38">
        <v>4.9645390070921991</v>
      </c>
    </row>
    <row r="9170" spans="1:6" x14ac:dyDescent="0.35">
      <c r="A9170" s="37" t="s">
        <v>13200</v>
      </c>
      <c r="B9170" s="38">
        <v>-37.181392330000001</v>
      </c>
      <c r="C9170" s="38">
        <v>-62.753913019999999</v>
      </c>
      <c r="D9170" s="38">
        <v>0.21631163358688349</v>
      </c>
      <c r="E9170" s="38">
        <v>0.2238995613236176</v>
      </c>
      <c r="F9170" s="38">
        <v>3.1055900621118013</v>
      </c>
    </row>
    <row r="9171" spans="1:6" x14ac:dyDescent="0.35">
      <c r="A9171" s="37" t="s">
        <v>13201</v>
      </c>
      <c r="B9171" s="38">
        <v>-36.801345759999997</v>
      </c>
      <c r="C9171" s="38">
        <v>-63.3406631</v>
      </c>
      <c r="D9171" s="38">
        <v>0.26294845342636108</v>
      </c>
      <c r="E9171" s="38">
        <v>0.27092391644653518</v>
      </c>
      <c r="F9171" s="38">
        <v>17.796610169491526</v>
      </c>
    </row>
    <row r="9172" spans="1:6" x14ac:dyDescent="0.35">
      <c r="A9172" s="37" t="s">
        <v>13202</v>
      </c>
      <c r="B9172" s="38">
        <v>-37.176503699999998</v>
      </c>
      <c r="C9172" s="38">
        <v>-62.743159749999997</v>
      </c>
      <c r="D9172" s="38">
        <v>0.36654168367385859</v>
      </c>
      <c r="E9172" s="38">
        <v>0.31555625879102278</v>
      </c>
      <c r="F9172" s="38">
        <v>33.333333333333329</v>
      </c>
    </row>
    <row r="9173" spans="1:6" x14ac:dyDescent="0.35">
      <c r="A9173" s="37" t="s">
        <v>13203</v>
      </c>
      <c r="B9173" s="38">
        <v>-37.449964440000002</v>
      </c>
      <c r="C9173" s="38">
        <v>-63.116396330000001</v>
      </c>
      <c r="D9173" s="38">
        <v>0.25916767120361328</v>
      </c>
      <c r="E9173" s="38">
        <v>0.27257251981142411</v>
      </c>
      <c r="F9173" s="38">
        <v>35</v>
      </c>
    </row>
    <row r="9174" spans="1:6" x14ac:dyDescent="0.35">
      <c r="A9174" s="37" t="s">
        <v>13204</v>
      </c>
      <c r="B9174" s="38">
        <v>-37.181260420000001</v>
      </c>
      <c r="C9174" s="38">
        <v>-62.75369963</v>
      </c>
      <c r="D9174" s="38">
        <v>0.21631163358688349</v>
      </c>
      <c r="E9174" s="38">
        <v>0.2226605556077427</v>
      </c>
      <c r="F9174" s="38">
        <v>6.5727699530516439</v>
      </c>
    </row>
    <row r="9175" spans="1:6" x14ac:dyDescent="0.35">
      <c r="A9175" s="37" t="s">
        <v>13205</v>
      </c>
      <c r="B9175" s="38">
        <v>-35.033264860000003</v>
      </c>
      <c r="C9175" s="38">
        <v>-60.279646820000004</v>
      </c>
      <c r="D9175" s="38">
        <v>0.12346468865871429</v>
      </c>
      <c r="E9175" s="38">
        <v>0.15031701284978119</v>
      </c>
      <c r="F9175" s="38">
        <v>0.56818181818181823</v>
      </c>
    </row>
    <row r="9176" spans="1:6" x14ac:dyDescent="0.35">
      <c r="A9176" s="37" t="s">
        <v>13206</v>
      </c>
      <c r="B9176" s="38">
        <v>-35.030720690000003</v>
      </c>
      <c r="C9176" s="38">
        <v>-60.278047440000002</v>
      </c>
      <c r="D9176" s="38">
        <v>0.12346468865871429</v>
      </c>
      <c r="E9176" s="38">
        <v>0.12994882932731081</v>
      </c>
      <c r="F9176" s="38"/>
    </row>
    <row r="9177" spans="1:6" x14ac:dyDescent="0.35">
      <c r="A9177" s="37" t="s">
        <v>13207</v>
      </c>
      <c r="B9177" s="38">
        <v>-35.033195509999999</v>
      </c>
      <c r="C9177" s="38">
        <v>-60.279700169999998</v>
      </c>
      <c r="D9177" s="38">
        <v>0.12346468865871429</v>
      </c>
      <c r="E9177" s="38">
        <v>0.15031701284978119</v>
      </c>
      <c r="F9177" s="38">
        <v>3.1496062992125982</v>
      </c>
    </row>
    <row r="9178" spans="1:6" x14ac:dyDescent="0.35">
      <c r="A9178" s="37" t="s">
        <v>350</v>
      </c>
      <c r="B9178" s="38">
        <v>-34.860418510000002</v>
      </c>
      <c r="C9178" s="38">
        <v>-58.389006520000002</v>
      </c>
      <c r="D9178" s="38">
        <v>0.30913001298904419</v>
      </c>
      <c r="E9178" s="38">
        <v>0.33315074202176692</v>
      </c>
      <c r="F9178" s="38"/>
    </row>
    <row r="9179" spans="1:6" x14ac:dyDescent="0.35">
      <c r="A9179" s="37" t="s">
        <v>13208</v>
      </c>
      <c r="B9179" s="38">
        <v>-34.793261340000001</v>
      </c>
      <c r="C9179" s="38">
        <v>-58.366633540000002</v>
      </c>
      <c r="D9179" s="38">
        <v>0.24105820059776309</v>
      </c>
      <c r="E9179" s="38">
        <v>0.25046802978766591</v>
      </c>
      <c r="F9179" s="38">
        <v>5.4794520547945202</v>
      </c>
    </row>
    <row r="9180" spans="1:6" x14ac:dyDescent="0.35">
      <c r="A9180" s="37" t="s">
        <v>13209</v>
      </c>
      <c r="B9180" s="38">
        <v>-34.787205059999998</v>
      </c>
      <c r="C9180" s="38">
        <v>-58.364743019999999</v>
      </c>
      <c r="D9180" s="38">
        <v>0.33830267190933228</v>
      </c>
      <c r="E9180" s="38">
        <v>0.31996208469609949</v>
      </c>
      <c r="F9180" s="38" t="s">
        <v>5130</v>
      </c>
    </row>
    <row r="9181" spans="1:6" x14ac:dyDescent="0.35">
      <c r="A9181" s="37" t="s">
        <v>13210</v>
      </c>
      <c r="B9181" s="38">
        <v>-34.812122510000002</v>
      </c>
      <c r="C9181" s="38">
        <v>-58.418879179999998</v>
      </c>
      <c r="D9181" s="38">
        <v>0.58398765325546265</v>
      </c>
      <c r="E9181" s="38">
        <v>0.58130308099695149</v>
      </c>
      <c r="F9181" s="38">
        <v>8.695652173913043</v>
      </c>
    </row>
    <row r="9182" spans="1:6" x14ac:dyDescent="0.35">
      <c r="A9182" s="37" t="s">
        <v>13211</v>
      </c>
      <c r="B9182" s="38">
        <v>-34.808761230000002</v>
      </c>
      <c r="C9182" s="38">
        <v>-58.342525670000001</v>
      </c>
      <c r="D9182" s="38">
        <v>0.24472638964653021</v>
      </c>
      <c r="E9182" s="38">
        <v>0.36841461223524968</v>
      </c>
      <c r="F9182" s="38">
        <v>14.893617021276595</v>
      </c>
    </row>
    <row r="9183" spans="1:6" x14ac:dyDescent="0.35">
      <c r="A9183" s="37" t="s">
        <v>13212</v>
      </c>
      <c r="B9183" s="38">
        <v>-34.806075139999997</v>
      </c>
      <c r="C9183" s="38">
        <v>-58.399809660000003</v>
      </c>
      <c r="D9183" s="38">
        <v>0.21712177991867071</v>
      </c>
      <c r="E9183" s="38">
        <v>0.2106533221462194</v>
      </c>
      <c r="F9183" s="38">
        <v>1.0309278350515463</v>
      </c>
    </row>
    <row r="9184" spans="1:6" x14ac:dyDescent="0.35">
      <c r="A9184" s="37" t="s">
        <v>13213</v>
      </c>
      <c r="B9184" s="38">
        <v>-34.795941679999999</v>
      </c>
      <c r="C9184" s="38">
        <v>-58.334552090000003</v>
      </c>
      <c r="D9184" s="38">
        <v>0.58009529113769531</v>
      </c>
      <c r="E9184" s="38">
        <v>0.56911771638052799</v>
      </c>
      <c r="F9184" s="38">
        <v>29.72972972972973</v>
      </c>
    </row>
    <row r="9185" spans="1:6" x14ac:dyDescent="0.35">
      <c r="A9185" s="37" t="s">
        <v>13214</v>
      </c>
      <c r="B9185" s="38">
        <v>-34.814136820000002</v>
      </c>
      <c r="C9185" s="38">
        <v>-58.384383540000002</v>
      </c>
      <c r="D9185" s="38">
        <v>0.32981103658676147</v>
      </c>
      <c r="E9185" s="38">
        <v>0.28336698582043518</v>
      </c>
      <c r="F9185" s="38">
        <v>16.129032258064516</v>
      </c>
    </row>
    <row r="9186" spans="1:6" x14ac:dyDescent="0.35">
      <c r="A9186" s="37" t="s">
        <v>13215</v>
      </c>
      <c r="B9186" s="38">
        <v>-34.793319369999999</v>
      </c>
      <c r="C9186" s="38">
        <v>-58.363833200000002</v>
      </c>
      <c r="D9186" s="38">
        <v>0.25730019807815552</v>
      </c>
      <c r="E9186" s="38">
        <v>0.26831664890050888</v>
      </c>
      <c r="F9186" s="38">
        <v>11.30952380952381</v>
      </c>
    </row>
    <row r="9187" spans="1:6" x14ac:dyDescent="0.35">
      <c r="A9187" s="37" t="s">
        <v>13216</v>
      </c>
      <c r="B9187" s="38">
        <v>-34.819160930000002</v>
      </c>
      <c r="C9187" s="38">
        <v>-58.380442260000002</v>
      </c>
      <c r="D9187" s="38">
        <v>0.21166022121906281</v>
      </c>
      <c r="E9187" s="38">
        <v>0.22416530383957761</v>
      </c>
      <c r="F9187" s="38">
        <v>5.1282051282051277</v>
      </c>
    </row>
    <row r="9188" spans="1:6" x14ac:dyDescent="0.35">
      <c r="A9188" s="37" t="s">
        <v>13217</v>
      </c>
      <c r="B9188" s="38">
        <v>-34.860250200000003</v>
      </c>
      <c r="C9188" s="38">
        <v>-58.38859051</v>
      </c>
      <c r="D9188" s="38">
        <v>0.30913001298904419</v>
      </c>
      <c r="E9188" s="38">
        <v>0.33205218944284648</v>
      </c>
      <c r="F9188" s="38">
        <v>21.69811320754717</v>
      </c>
    </row>
    <row r="9189" spans="1:6" x14ac:dyDescent="0.35">
      <c r="A9189" s="37" t="s">
        <v>13218</v>
      </c>
      <c r="B9189" s="38">
        <v>-34.78439083</v>
      </c>
      <c r="C9189" s="38">
        <v>-58.317089719999998</v>
      </c>
      <c r="D9189" s="38">
        <v>0.54101377725601196</v>
      </c>
      <c r="E9189" s="38">
        <v>0.61310853726334047</v>
      </c>
      <c r="F9189" s="38">
        <v>32.352941176470587</v>
      </c>
    </row>
    <row r="9190" spans="1:6" x14ac:dyDescent="0.35">
      <c r="A9190" s="37" t="s">
        <v>13219</v>
      </c>
      <c r="B9190" s="38">
        <v>-34.797341959999997</v>
      </c>
      <c r="C9190" s="38">
        <v>-58.383543680000002</v>
      </c>
      <c r="D9190" s="38">
        <v>0.19186188280582431</v>
      </c>
      <c r="E9190" s="38">
        <v>0.17310298606753349</v>
      </c>
      <c r="F9190" s="38">
        <v>26.490066225165563</v>
      </c>
    </row>
    <row r="9191" spans="1:6" x14ac:dyDescent="0.35">
      <c r="A9191" s="37" t="s">
        <v>13220</v>
      </c>
      <c r="B9191" s="38">
        <v>-34.796867499999998</v>
      </c>
      <c r="C9191" s="38">
        <v>-58.355578129999998</v>
      </c>
      <c r="D9191" s="38">
        <v>0.46995013952255249</v>
      </c>
      <c r="E9191" s="38">
        <v>0.44180475506517619</v>
      </c>
      <c r="F9191" s="38">
        <v>15.942028985507244</v>
      </c>
    </row>
    <row r="9192" spans="1:6" x14ac:dyDescent="0.35">
      <c r="A9192" s="37" t="s">
        <v>13221</v>
      </c>
      <c r="B9192" s="38">
        <v>-34.864155650000001</v>
      </c>
      <c r="C9192" s="38">
        <v>-58.379529320000003</v>
      </c>
      <c r="D9192" s="38">
        <v>0.46593272686004639</v>
      </c>
      <c r="E9192" s="38">
        <v>0.50273751487603058</v>
      </c>
      <c r="F9192" s="38">
        <v>26.582278481012654</v>
      </c>
    </row>
    <row r="9193" spans="1:6" x14ac:dyDescent="0.35">
      <c r="A9193" s="37" t="s">
        <v>13222</v>
      </c>
      <c r="B9193" s="38">
        <v>-34.85388159</v>
      </c>
      <c r="C9193" s="38">
        <v>-58.391471770000003</v>
      </c>
      <c r="D9193" s="38">
        <v>0.33794885873794561</v>
      </c>
      <c r="E9193" s="38">
        <v>0.33719579875469208</v>
      </c>
      <c r="F9193" s="38">
        <v>11.805555555555555</v>
      </c>
    </row>
    <row r="9194" spans="1:6" x14ac:dyDescent="0.35">
      <c r="A9194" s="37" t="s">
        <v>13223</v>
      </c>
      <c r="B9194" s="38">
        <v>-34.828091720000003</v>
      </c>
      <c r="C9194" s="38">
        <v>-58.395580709999997</v>
      </c>
      <c r="D9194" s="38">
        <v>0.26050031185150152</v>
      </c>
      <c r="E9194" s="38">
        <v>0.240064159863525</v>
      </c>
      <c r="F9194" s="38">
        <v>8.7719298245614024</v>
      </c>
    </row>
    <row r="9195" spans="1:6" x14ac:dyDescent="0.35">
      <c r="A9195" s="37" t="s">
        <v>13224</v>
      </c>
      <c r="B9195" s="38">
        <v>-34.850765160000002</v>
      </c>
      <c r="C9195" s="38">
        <v>-58.384629990000001</v>
      </c>
      <c r="D9195" s="38">
        <v>0.31833866238594061</v>
      </c>
      <c r="E9195" s="38">
        <v>0.32032651031339487</v>
      </c>
      <c r="F9195" s="38">
        <v>8.4210526315789469</v>
      </c>
    </row>
    <row r="9196" spans="1:6" x14ac:dyDescent="0.35">
      <c r="A9196" s="37" t="s">
        <v>13225</v>
      </c>
      <c r="B9196" s="38">
        <v>-34.800133510000002</v>
      </c>
      <c r="C9196" s="38">
        <v>-58.3362178</v>
      </c>
      <c r="D9196" s="38">
        <v>0.51216524839401245</v>
      </c>
      <c r="E9196" s="38">
        <v>0.5266160882181592</v>
      </c>
      <c r="F9196" s="38">
        <v>22.033898305084744</v>
      </c>
    </row>
    <row r="9197" spans="1:6" x14ac:dyDescent="0.35">
      <c r="A9197" s="37" t="s">
        <v>13226</v>
      </c>
      <c r="B9197" s="38">
        <v>-34.795070160000002</v>
      </c>
      <c r="C9197" s="38">
        <v>-58.31756111</v>
      </c>
      <c r="D9197" s="38">
        <v>0.63944053649902344</v>
      </c>
      <c r="E9197" s="38">
        <v>0.63992734857507649</v>
      </c>
      <c r="F9197" s="38">
        <v>23.478260869565219</v>
      </c>
    </row>
    <row r="9198" spans="1:6" x14ac:dyDescent="0.35">
      <c r="A9198" s="37" t="s">
        <v>13227</v>
      </c>
      <c r="B9198" s="38">
        <v>-34.820358669999997</v>
      </c>
      <c r="C9198" s="38">
        <v>-58.367469190000001</v>
      </c>
      <c r="D9198" s="38">
        <v>0.51193505525588989</v>
      </c>
      <c r="E9198" s="38">
        <v>0.50633877986355835</v>
      </c>
      <c r="F9198" s="38">
        <v>20.701754385964914</v>
      </c>
    </row>
    <row r="9199" spans="1:6" x14ac:dyDescent="0.35">
      <c r="A9199" s="37" t="s">
        <v>13228</v>
      </c>
      <c r="B9199" s="38">
        <v>-34.805470839999998</v>
      </c>
      <c r="C9199" s="38">
        <v>-58.346325960000001</v>
      </c>
      <c r="D9199" s="38">
        <v>0.39487683773040771</v>
      </c>
      <c r="E9199" s="38">
        <v>0.40169701062970692</v>
      </c>
      <c r="F9199" s="38">
        <v>15.24390243902439</v>
      </c>
    </row>
    <row r="9200" spans="1:6" x14ac:dyDescent="0.35">
      <c r="A9200" s="37" t="s">
        <v>13229</v>
      </c>
      <c r="B9200" s="38">
        <v>-34.858937189999999</v>
      </c>
      <c r="C9200" s="38">
        <v>-58.379874940000001</v>
      </c>
      <c r="D9200" s="38">
        <v>0.46387055516242981</v>
      </c>
      <c r="E9200" s="38">
        <v>0.45873486333423191</v>
      </c>
      <c r="F9200" s="38">
        <v>19.117647058823529</v>
      </c>
    </row>
    <row r="9201" spans="1:6" x14ac:dyDescent="0.35">
      <c r="A9201" s="37" t="s">
        <v>13230</v>
      </c>
      <c r="B9201" s="38">
        <v>-34.7947165</v>
      </c>
      <c r="C9201" s="38">
        <v>-58.324533430000002</v>
      </c>
      <c r="D9201" s="38">
        <v>0.61422806978225708</v>
      </c>
      <c r="E9201" s="38">
        <v>0.6228454676834313</v>
      </c>
      <c r="F9201" s="38">
        <v>39.622641509433961</v>
      </c>
    </row>
    <row r="9202" spans="1:6" x14ac:dyDescent="0.35">
      <c r="A9202" s="37" t="s">
        <v>13231</v>
      </c>
      <c r="B9202" s="38">
        <v>-34.825324139999999</v>
      </c>
      <c r="C9202" s="38">
        <v>-58.384383409999998</v>
      </c>
      <c r="D9202" s="38">
        <v>0.24285915493965149</v>
      </c>
      <c r="E9202" s="38">
        <v>0.23517781574475141</v>
      </c>
      <c r="F9202" s="38">
        <v>18.399999999999999</v>
      </c>
    </row>
    <row r="9203" spans="1:6" x14ac:dyDescent="0.35">
      <c r="A9203" s="37" t="s">
        <v>13232</v>
      </c>
      <c r="B9203" s="38">
        <v>-34.804000049999999</v>
      </c>
      <c r="C9203" s="38">
        <v>-58.402251880000001</v>
      </c>
      <c r="D9203" s="38">
        <v>0.28586909174919128</v>
      </c>
      <c r="E9203" s="38">
        <v>0.27611115373469691</v>
      </c>
      <c r="F9203" s="38">
        <v>6.5502183406113534</v>
      </c>
    </row>
    <row r="9204" spans="1:6" x14ac:dyDescent="0.35">
      <c r="A9204" s="37" t="s">
        <v>13233</v>
      </c>
      <c r="B9204" s="38">
        <v>-34.889301410000002</v>
      </c>
      <c r="C9204" s="38">
        <v>-58.386343160000003</v>
      </c>
      <c r="D9204" s="38">
        <v>0.45763126015663153</v>
      </c>
      <c r="E9204" s="38">
        <v>0.47250722664775269</v>
      </c>
      <c r="F9204" s="38">
        <v>22.641509433962266</v>
      </c>
    </row>
    <row r="9205" spans="1:6" x14ac:dyDescent="0.35">
      <c r="A9205" s="37" t="s">
        <v>13234</v>
      </c>
      <c r="B9205" s="38">
        <v>-34.797971830000002</v>
      </c>
      <c r="C9205" s="38">
        <v>-58.355972219999998</v>
      </c>
      <c r="D9205" s="38">
        <v>0.46748721599578857</v>
      </c>
      <c r="E9205" s="38">
        <v>0.44443763544162113</v>
      </c>
      <c r="F9205" s="38">
        <v>31.632653061224492</v>
      </c>
    </row>
    <row r="9206" spans="1:6" x14ac:dyDescent="0.35">
      <c r="A9206" s="37" t="s">
        <v>13235</v>
      </c>
      <c r="B9206" s="38">
        <v>-34.780439569999999</v>
      </c>
      <c r="C9206" s="38">
        <v>-58.359029210000003</v>
      </c>
      <c r="D9206" s="38">
        <v>0.59763222932815552</v>
      </c>
      <c r="E9206" s="38">
        <v>0.52263308150900734</v>
      </c>
      <c r="F9206" s="38">
        <v>39.772727272727273</v>
      </c>
    </row>
    <row r="9207" spans="1:6" x14ac:dyDescent="0.35">
      <c r="A9207" s="37" t="s">
        <v>13236</v>
      </c>
      <c r="B9207" s="38">
        <v>-34.834489359999999</v>
      </c>
      <c r="C9207" s="38">
        <v>-58.378946419999998</v>
      </c>
      <c r="D9207" s="38">
        <v>0.51483851671218872</v>
      </c>
      <c r="E9207" s="38">
        <v>0.463149690950239</v>
      </c>
      <c r="F9207" s="38">
        <v>38.461538461538467</v>
      </c>
    </row>
    <row r="9208" spans="1:6" x14ac:dyDescent="0.35">
      <c r="A9208" s="37" t="s">
        <v>13237</v>
      </c>
      <c r="B9208" s="38">
        <v>-34.856637030000002</v>
      </c>
      <c r="C9208" s="38">
        <v>-58.38691189</v>
      </c>
      <c r="D9208" s="38">
        <v>0.34529125690460211</v>
      </c>
      <c r="E9208" s="38">
        <v>0.32699872508193512</v>
      </c>
      <c r="F9208" s="38">
        <v>12.658227848101266</v>
      </c>
    </row>
    <row r="9209" spans="1:6" x14ac:dyDescent="0.35">
      <c r="A9209" s="37" t="s">
        <v>13238</v>
      </c>
      <c r="B9209" s="38">
        <v>-34.846080809999997</v>
      </c>
      <c r="C9209" s="38">
        <v>-58.37642134</v>
      </c>
      <c r="D9209" s="38">
        <v>0.59590154886245728</v>
      </c>
      <c r="E9209" s="38">
        <v>0.5309553022185961</v>
      </c>
      <c r="F9209" s="38">
        <v>26.277372262773724</v>
      </c>
    </row>
    <row r="9210" spans="1:6" x14ac:dyDescent="0.35">
      <c r="A9210" s="37" t="s">
        <v>13239</v>
      </c>
      <c r="B9210" s="38">
        <v>-34.796971120000002</v>
      </c>
      <c r="C9210" s="38">
        <v>-58.398042449999998</v>
      </c>
      <c r="D9210" s="38">
        <v>0.15896487236022949</v>
      </c>
      <c r="E9210" s="38">
        <v>0.2019919239376721</v>
      </c>
      <c r="F9210" s="38">
        <v>1.1235955056179776</v>
      </c>
    </row>
    <row r="9211" spans="1:6" x14ac:dyDescent="0.35">
      <c r="A9211" s="37" t="s">
        <v>13240</v>
      </c>
      <c r="B9211" s="38">
        <v>-34.785416089999998</v>
      </c>
      <c r="C9211" s="38">
        <v>-58.369388489999999</v>
      </c>
      <c r="D9211" s="38">
        <v>0.24989667534828189</v>
      </c>
      <c r="E9211" s="38">
        <v>0.28011375343477402</v>
      </c>
      <c r="F9211" s="38">
        <v>20</v>
      </c>
    </row>
    <row r="9212" spans="1:6" x14ac:dyDescent="0.35">
      <c r="A9212" s="37" t="s">
        <v>13241</v>
      </c>
      <c r="B9212" s="38">
        <v>-34.89152996</v>
      </c>
      <c r="C9212" s="38">
        <v>-58.384622880000002</v>
      </c>
      <c r="D9212" s="38">
        <v>0.48267722129821777</v>
      </c>
      <c r="E9212" s="38">
        <v>0.50929136260559682</v>
      </c>
      <c r="F9212" s="38">
        <v>19.393939393939394</v>
      </c>
    </row>
    <row r="9213" spans="1:6" x14ac:dyDescent="0.35">
      <c r="A9213" s="37" t="s">
        <v>13242</v>
      </c>
      <c r="B9213" s="38">
        <v>-34.819733190000001</v>
      </c>
      <c r="C9213" s="38">
        <v>-58.378454640000001</v>
      </c>
      <c r="D9213" s="38">
        <v>0.26225435733795172</v>
      </c>
      <c r="E9213" s="38">
        <v>0.2494188974032531</v>
      </c>
      <c r="F9213" s="38">
        <v>25.333333333333336</v>
      </c>
    </row>
    <row r="9214" spans="1:6" x14ac:dyDescent="0.35">
      <c r="A9214" s="37" t="s">
        <v>13243</v>
      </c>
      <c r="B9214" s="38">
        <v>-34.842427749999999</v>
      </c>
      <c r="C9214" s="38">
        <v>-58.363937759999999</v>
      </c>
      <c r="D9214" s="38">
        <v>0.77889090776443481</v>
      </c>
      <c r="E9214" s="38">
        <v>0.78727523590389048</v>
      </c>
      <c r="F9214" s="38">
        <v>67.768595041322314</v>
      </c>
    </row>
    <row r="9215" spans="1:6" x14ac:dyDescent="0.35">
      <c r="A9215" s="37" t="s">
        <v>13244</v>
      </c>
      <c r="B9215" s="38">
        <v>-34.796383990000002</v>
      </c>
      <c r="C9215" s="38">
        <v>-58.38625648</v>
      </c>
      <c r="D9215" s="38">
        <v>0.12386232614517211</v>
      </c>
      <c r="E9215" s="38">
        <v>0.13974799860168149</v>
      </c>
      <c r="F9215" s="38">
        <v>4.6296296296296298</v>
      </c>
    </row>
    <row r="9216" spans="1:6" x14ac:dyDescent="0.35">
      <c r="A9216" s="37" t="s">
        <v>13245</v>
      </c>
      <c r="B9216" s="38">
        <v>-34.796089250000001</v>
      </c>
      <c r="C9216" s="38">
        <v>-58.356192350000001</v>
      </c>
      <c r="D9216" s="38">
        <v>0.40678125619888311</v>
      </c>
      <c r="E9216" s="38">
        <v>0.42995982451571357</v>
      </c>
      <c r="F9216" s="38">
        <v>21.84873949579832</v>
      </c>
    </row>
    <row r="9217" spans="1:6" x14ac:dyDescent="0.35">
      <c r="A9217" s="37" t="s">
        <v>13246</v>
      </c>
      <c r="B9217" s="38">
        <v>-34.797575889999997</v>
      </c>
      <c r="C9217" s="38">
        <v>-58.386174830000002</v>
      </c>
      <c r="D9217" s="38">
        <v>0.11872142553329471</v>
      </c>
      <c r="E9217" s="38">
        <v>0.15554312955249441</v>
      </c>
      <c r="F9217" s="38">
        <v>1.910828025477707</v>
      </c>
    </row>
    <row r="9218" spans="1:6" x14ac:dyDescent="0.35">
      <c r="A9218" s="37" t="s">
        <v>13247</v>
      </c>
      <c r="B9218" s="38">
        <v>-34.80650129</v>
      </c>
      <c r="C9218" s="38">
        <v>-58.336249340000002</v>
      </c>
      <c r="D9218" s="38">
        <v>0.52538383007049561</v>
      </c>
      <c r="E9218" s="38">
        <v>0.44851011116253697</v>
      </c>
      <c r="F9218" s="38">
        <v>34.751773049645394</v>
      </c>
    </row>
    <row r="9219" spans="1:6" x14ac:dyDescent="0.35">
      <c r="A9219" s="37" t="s">
        <v>13248</v>
      </c>
      <c r="B9219" s="38">
        <v>-34.889974889999998</v>
      </c>
      <c r="C9219" s="38">
        <v>-58.38971033</v>
      </c>
      <c r="D9219" s="38">
        <v>0.47488197684288019</v>
      </c>
      <c r="E9219" s="38">
        <v>0.50542529565947392</v>
      </c>
      <c r="F9219" s="38">
        <v>33.333333333333329</v>
      </c>
    </row>
    <row r="9220" spans="1:6" x14ac:dyDescent="0.35">
      <c r="A9220" s="37" t="s">
        <v>13249</v>
      </c>
      <c r="B9220" s="38">
        <v>-34.778648080000004</v>
      </c>
      <c r="C9220" s="38">
        <v>-58.344710220000003</v>
      </c>
      <c r="D9220" s="38">
        <v>0.86483955383300781</v>
      </c>
      <c r="E9220" s="38">
        <v>0.79116857051849365</v>
      </c>
      <c r="F9220" s="38">
        <v>38.260869565217391</v>
      </c>
    </row>
    <row r="9221" spans="1:6" x14ac:dyDescent="0.35">
      <c r="A9221" s="37" t="s">
        <v>13250</v>
      </c>
      <c r="B9221" s="38">
        <v>-34.811090489999998</v>
      </c>
      <c r="C9221" s="38">
        <v>-58.358187710000003</v>
      </c>
      <c r="D9221" s="38">
        <v>0.57899576425552368</v>
      </c>
      <c r="E9221" s="38">
        <v>0.59061609600719656</v>
      </c>
      <c r="F9221" s="38">
        <v>8.5714285714285712</v>
      </c>
    </row>
    <row r="9222" spans="1:6" x14ac:dyDescent="0.35">
      <c r="A9222" s="37" t="s">
        <v>13251</v>
      </c>
      <c r="B9222" s="38">
        <v>-34.86391038</v>
      </c>
      <c r="C9222" s="38">
        <v>-58.392519649999997</v>
      </c>
      <c r="D9222" s="38">
        <v>0.36233794689178472</v>
      </c>
      <c r="E9222" s="38">
        <v>0.36127919603038477</v>
      </c>
      <c r="F9222" s="38">
        <v>8.75</v>
      </c>
    </row>
    <row r="9223" spans="1:6" x14ac:dyDescent="0.35">
      <c r="A9223" s="37" t="s">
        <v>13252</v>
      </c>
      <c r="B9223" s="38">
        <v>-34.821607569999998</v>
      </c>
      <c r="C9223" s="38">
        <v>-58.39272673</v>
      </c>
      <c r="D9223" s="38">
        <v>0.18009273707866669</v>
      </c>
      <c r="E9223" s="38">
        <v>0.18852163106203079</v>
      </c>
      <c r="F9223" s="38">
        <v>2.4390243902439024</v>
      </c>
    </row>
    <row r="9224" spans="1:6" x14ac:dyDescent="0.35">
      <c r="A9224" s="37" t="s">
        <v>13253</v>
      </c>
      <c r="B9224" s="38">
        <v>-34.808311070000002</v>
      </c>
      <c r="C9224" s="38">
        <v>-58.39721952</v>
      </c>
      <c r="D9224" s="38">
        <v>0.33308166265487671</v>
      </c>
      <c r="E9224" s="38">
        <v>0.26716191031866598</v>
      </c>
      <c r="F9224" s="38">
        <v>3.6496350364963499</v>
      </c>
    </row>
    <row r="9225" spans="1:6" x14ac:dyDescent="0.35">
      <c r="A9225" s="37" t="s">
        <v>13254</v>
      </c>
      <c r="B9225" s="38">
        <v>-34.77360917</v>
      </c>
      <c r="C9225" s="38">
        <v>-58.351808839999997</v>
      </c>
      <c r="D9225" s="38">
        <v>0.61741042137145996</v>
      </c>
      <c r="E9225" s="38">
        <v>0.61198360238756455</v>
      </c>
      <c r="F9225" s="38">
        <v>18.604651162790699</v>
      </c>
    </row>
    <row r="9226" spans="1:6" x14ac:dyDescent="0.35">
      <c r="A9226" s="37" t="s">
        <v>13255</v>
      </c>
      <c r="B9226" s="38">
        <v>-34.889942140000002</v>
      </c>
      <c r="C9226" s="38">
        <v>-58.383021579999998</v>
      </c>
      <c r="D9226" s="38">
        <v>0.51899057626724243</v>
      </c>
      <c r="E9226" s="38">
        <v>0.52848361266983879</v>
      </c>
      <c r="F9226" s="38">
        <v>23.976608187134502</v>
      </c>
    </row>
    <row r="9227" spans="1:6" x14ac:dyDescent="0.35">
      <c r="A9227" s="37" t="s">
        <v>13256</v>
      </c>
      <c r="B9227" s="38">
        <v>-34.861412049999998</v>
      </c>
      <c r="C9227" s="38">
        <v>-58.39186737</v>
      </c>
      <c r="D9227" s="38">
        <v>0.36173251271247858</v>
      </c>
      <c r="E9227" s="38">
        <v>0.36991594731807709</v>
      </c>
      <c r="F9227" s="38">
        <v>32.098765432098766</v>
      </c>
    </row>
    <row r="9228" spans="1:6" x14ac:dyDescent="0.35">
      <c r="A9228" s="37" t="s">
        <v>13257</v>
      </c>
      <c r="B9228" s="38">
        <v>-34.796555609999999</v>
      </c>
      <c r="C9228" s="38">
        <v>-58.319966829999998</v>
      </c>
      <c r="D9228" s="38">
        <v>0.66278660297393799</v>
      </c>
      <c r="E9228" s="38">
        <v>0.64928491335166127</v>
      </c>
      <c r="F9228" s="38">
        <v>27.559055118110237</v>
      </c>
    </row>
    <row r="9229" spans="1:6" x14ac:dyDescent="0.35">
      <c r="A9229" s="37" t="s">
        <v>13258</v>
      </c>
      <c r="B9229" s="38">
        <v>-34.800138029999999</v>
      </c>
      <c r="C9229" s="38">
        <v>-58.354699709999998</v>
      </c>
      <c r="D9229" s="38">
        <v>0.43912538886070251</v>
      </c>
      <c r="E9229" s="38">
        <v>0.45908276109318991</v>
      </c>
      <c r="F9229" s="38">
        <v>16.7741935483871</v>
      </c>
    </row>
    <row r="9230" spans="1:6" x14ac:dyDescent="0.35">
      <c r="A9230" s="37" t="s">
        <v>13259</v>
      </c>
      <c r="B9230" s="38">
        <v>-34.84612972</v>
      </c>
      <c r="C9230" s="38">
        <v>-58.376551769999999</v>
      </c>
      <c r="D9230" s="38">
        <v>0.42310678958892822</v>
      </c>
      <c r="E9230" s="38">
        <v>0.52095793227891662</v>
      </c>
      <c r="F9230" s="38">
        <v>17.977528089887642</v>
      </c>
    </row>
    <row r="9231" spans="1:6" x14ac:dyDescent="0.35">
      <c r="A9231" s="37" t="s">
        <v>13260</v>
      </c>
      <c r="B9231" s="38">
        <v>-34.819992429999999</v>
      </c>
      <c r="C9231" s="38">
        <v>-58.367367960000003</v>
      </c>
      <c r="D9231" s="38">
        <v>0.51193505525588989</v>
      </c>
      <c r="E9231" s="38">
        <v>0.51862157327788216</v>
      </c>
      <c r="F9231" s="38">
        <v>16.509433962264151</v>
      </c>
    </row>
    <row r="9232" spans="1:6" x14ac:dyDescent="0.35">
      <c r="A9232" s="37" t="s">
        <v>13261</v>
      </c>
      <c r="B9232" s="38">
        <v>-34.889894830000003</v>
      </c>
      <c r="C9232" s="38">
        <v>-58.383076369999998</v>
      </c>
      <c r="D9232" s="38">
        <v>0.51899057626724243</v>
      </c>
      <c r="E9232" s="38">
        <v>0.52846360206604004</v>
      </c>
      <c r="F9232" s="38">
        <v>22.511848341232227</v>
      </c>
    </row>
    <row r="9233" spans="1:6" x14ac:dyDescent="0.35">
      <c r="A9233" s="37" t="s">
        <v>13262</v>
      </c>
      <c r="B9233" s="38">
        <v>-34.814639419999999</v>
      </c>
      <c r="C9233" s="38">
        <v>-58.384031450000002</v>
      </c>
      <c r="D9233" s="38">
        <v>0.27327466011047358</v>
      </c>
      <c r="E9233" s="38">
        <v>0.28207619530814032</v>
      </c>
      <c r="F9233" s="38">
        <v>12.316715542521994</v>
      </c>
    </row>
    <row r="9234" spans="1:6" x14ac:dyDescent="0.35">
      <c r="A9234" s="37" t="s">
        <v>13263</v>
      </c>
      <c r="B9234" s="38">
        <v>-34.789085030000003</v>
      </c>
      <c r="C9234" s="38">
        <v>-58.353579760000002</v>
      </c>
      <c r="D9234" s="38">
        <v>0.32291540503501892</v>
      </c>
      <c r="E9234" s="38">
        <v>0.36245277358425992</v>
      </c>
      <c r="F9234" s="38">
        <v>8.7751371115173669</v>
      </c>
    </row>
    <row r="9235" spans="1:6" x14ac:dyDescent="0.35">
      <c r="A9235" s="37" t="s">
        <v>13264</v>
      </c>
      <c r="B9235" s="38">
        <v>-34.808733400000001</v>
      </c>
      <c r="C9235" s="38">
        <v>-58.342409709999998</v>
      </c>
      <c r="D9235" s="38">
        <v>0.24472638964653021</v>
      </c>
      <c r="E9235" s="38">
        <v>0.36116322012324081</v>
      </c>
      <c r="F9235" s="38">
        <v>17.922077922077921</v>
      </c>
    </row>
    <row r="9236" spans="1:6" x14ac:dyDescent="0.35">
      <c r="A9236" s="37" t="s">
        <v>13265</v>
      </c>
      <c r="B9236" s="38">
        <v>-34.803894900000003</v>
      </c>
      <c r="C9236" s="38">
        <v>-58.40342682</v>
      </c>
      <c r="D9236" s="38">
        <v>0.29592525959014893</v>
      </c>
      <c r="E9236" s="38">
        <v>0.31253306277924109</v>
      </c>
      <c r="F9236" s="38">
        <v>4.1867954911433172</v>
      </c>
    </row>
    <row r="9237" spans="1:6" x14ac:dyDescent="0.35">
      <c r="A9237" s="37" t="s">
        <v>13266</v>
      </c>
      <c r="B9237" s="38">
        <v>-34.793075940000001</v>
      </c>
      <c r="C9237" s="38">
        <v>-58.363666639999998</v>
      </c>
      <c r="D9237" s="38">
        <v>0.25876337289810181</v>
      </c>
      <c r="E9237" s="38">
        <v>0.26460231644542592</v>
      </c>
      <c r="F9237" s="38">
        <v>5.2132701421800949</v>
      </c>
    </row>
    <row r="9238" spans="1:6" x14ac:dyDescent="0.35">
      <c r="A9238" s="37" t="s">
        <v>13267</v>
      </c>
      <c r="B9238" s="38">
        <v>-34.797132150000003</v>
      </c>
      <c r="C9238" s="38">
        <v>-58.397562460000003</v>
      </c>
      <c r="D9238" s="38">
        <v>0.1643647700548172</v>
      </c>
      <c r="E9238" s="38">
        <v>0.21497376851345359</v>
      </c>
      <c r="F9238" s="38">
        <v>0</v>
      </c>
    </row>
    <row r="9239" spans="1:6" x14ac:dyDescent="0.35">
      <c r="A9239" s="37" t="s">
        <v>13268</v>
      </c>
      <c r="B9239" s="38">
        <v>-34.82151468</v>
      </c>
      <c r="C9239" s="38">
        <v>-58.432957160000001</v>
      </c>
      <c r="D9239" s="38">
        <v>0.64692145586013794</v>
      </c>
      <c r="E9239" s="38">
        <v>0.62936720654771139</v>
      </c>
      <c r="F9239" s="38">
        <v>11.894273127753303</v>
      </c>
    </row>
    <row r="9240" spans="1:6" x14ac:dyDescent="0.35">
      <c r="A9240" s="37" t="s">
        <v>13269</v>
      </c>
      <c r="B9240" s="38">
        <v>-34.79652866</v>
      </c>
      <c r="C9240" s="38">
        <v>-58.386509650000001</v>
      </c>
      <c r="D9240" s="38">
        <v>0.12386232614517211</v>
      </c>
      <c r="E9240" s="38">
        <v>0.1416808527869147</v>
      </c>
      <c r="F9240" s="38">
        <v>2.2151898734177213</v>
      </c>
    </row>
    <row r="9241" spans="1:6" x14ac:dyDescent="0.35">
      <c r="A9241" s="37" t="s">
        <v>13270</v>
      </c>
      <c r="B9241" s="38">
        <v>-34.806123790000001</v>
      </c>
      <c r="C9241" s="38">
        <v>-58.399898690000001</v>
      </c>
      <c r="D9241" s="38">
        <v>0.21712177991867071</v>
      </c>
      <c r="E9241" s="38">
        <v>0.21144064515829089</v>
      </c>
      <c r="F9241" s="38">
        <v>3.6842105263157889</v>
      </c>
    </row>
    <row r="9242" spans="1:6" x14ac:dyDescent="0.35">
      <c r="A9242" s="37" t="s">
        <v>13271</v>
      </c>
      <c r="B9242" s="38">
        <v>-34.791037449999997</v>
      </c>
      <c r="C9242" s="38">
        <v>-58.377318010000003</v>
      </c>
      <c r="D9242" s="38">
        <v>0.22536566853523249</v>
      </c>
      <c r="E9242" s="38">
        <v>0.17027911504632551</v>
      </c>
      <c r="F9242" s="38">
        <v>4.1782729805013927</v>
      </c>
    </row>
    <row r="9243" spans="1:6" x14ac:dyDescent="0.35">
      <c r="A9243" s="37" t="s">
        <v>13272</v>
      </c>
      <c r="B9243" s="38">
        <v>-34.795257929999998</v>
      </c>
      <c r="C9243" s="38">
        <v>-58.317799659999999</v>
      </c>
      <c r="D9243" s="38">
        <v>0.63944053649902344</v>
      </c>
      <c r="E9243" s="38">
        <v>0.64144053227371645</v>
      </c>
      <c r="F9243" s="38">
        <v>26.041666666666668</v>
      </c>
    </row>
    <row r="9244" spans="1:6" x14ac:dyDescent="0.35">
      <c r="A9244" s="37" t="s">
        <v>13273</v>
      </c>
      <c r="B9244" s="38">
        <v>-34.851583040000001</v>
      </c>
      <c r="C9244" s="38">
        <v>-58.380962889999999</v>
      </c>
      <c r="D9244" s="38">
        <v>0.35746276378631592</v>
      </c>
      <c r="E9244" s="38">
        <v>0.35786783211940038</v>
      </c>
      <c r="F9244" s="38">
        <v>10.204081632653061</v>
      </c>
    </row>
    <row r="9245" spans="1:6" x14ac:dyDescent="0.35">
      <c r="A9245" s="37" t="s">
        <v>13274</v>
      </c>
      <c r="B9245" s="38">
        <v>-34.800048259999997</v>
      </c>
      <c r="C9245" s="38">
        <v>-58.33650197</v>
      </c>
      <c r="D9245" s="38">
        <v>0.51216524839401245</v>
      </c>
      <c r="E9245" s="38">
        <v>0.52873058003537798</v>
      </c>
      <c r="F9245" s="38">
        <v>14.193548387096774</v>
      </c>
    </row>
    <row r="9246" spans="1:6" x14ac:dyDescent="0.35">
      <c r="A9246" s="37" t="s">
        <v>13275</v>
      </c>
      <c r="B9246" s="38">
        <v>-34.826464860000002</v>
      </c>
      <c r="C9246" s="38">
        <v>-58.383759300000001</v>
      </c>
      <c r="D9246" s="38">
        <v>0.21890056133270261</v>
      </c>
      <c r="E9246" s="38">
        <v>0.23180923238396639</v>
      </c>
      <c r="F9246" s="38">
        <v>17.764165390505362</v>
      </c>
    </row>
    <row r="9247" spans="1:6" x14ac:dyDescent="0.35">
      <c r="A9247" s="37" t="s">
        <v>13276</v>
      </c>
      <c r="B9247" s="38">
        <v>-34.833610049999997</v>
      </c>
      <c r="C9247" s="38">
        <v>-58.397211370000001</v>
      </c>
      <c r="D9247" s="38">
        <v>0.24947519600391391</v>
      </c>
      <c r="E9247" s="38">
        <v>0.28191854824890961</v>
      </c>
      <c r="F9247" s="38">
        <v>4.0380047505938244</v>
      </c>
    </row>
    <row r="9248" spans="1:6" x14ac:dyDescent="0.35">
      <c r="A9248" s="37" t="s">
        <v>13277</v>
      </c>
      <c r="B9248" s="38">
        <v>-34.860326409999999</v>
      </c>
      <c r="C9248" s="38">
        <v>-58.388838210000003</v>
      </c>
      <c r="D9248" s="38">
        <v>0.30913001298904419</v>
      </c>
      <c r="E9248" s="38">
        <v>0.33548223423330409</v>
      </c>
      <c r="F9248" s="38">
        <v>18.035714285714285</v>
      </c>
    </row>
    <row r="9249" spans="1:6" x14ac:dyDescent="0.35">
      <c r="A9249" s="37" t="s">
        <v>13278</v>
      </c>
      <c r="B9249" s="38">
        <v>-34.889899560000003</v>
      </c>
      <c r="C9249" s="38">
        <v>-58.38962179</v>
      </c>
      <c r="D9249" s="38">
        <v>0.47488197684288019</v>
      </c>
      <c r="E9249" s="38">
        <v>0.50160104036331177</v>
      </c>
      <c r="F9249" s="38">
        <v>29.797979797979796</v>
      </c>
    </row>
    <row r="9250" spans="1:6" x14ac:dyDescent="0.35">
      <c r="A9250" s="37" t="s">
        <v>13279</v>
      </c>
      <c r="B9250" s="38">
        <v>-34.819323769999997</v>
      </c>
      <c r="C9250" s="38">
        <v>-58.380340259999997</v>
      </c>
      <c r="D9250" s="38">
        <v>0.21166022121906281</v>
      </c>
      <c r="E9250" s="38">
        <v>0.22095743843487331</v>
      </c>
      <c r="F9250" s="38">
        <v>13.186813186813188</v>
      </c>
    </row>
    <row r="9251" spans="1:6" x14ac:dyDescent="0.35">
      <c r="A9251" s="37" t="s">
        <v>13280</v>
      </c>
      <c r="B9251" s="38">
        <v>-34.791149590000003</v>
      </c>
      <c r="C9251" s="38">
        <v>-58.377936609999999</v>
      </c>
      <c r="D9251" s="38">
        <v>0.1477500647306442</v>
      </c>
      <c r="E9251" s="38">
        <v>0.15884544962161301</v>
      </c>
      <c r="F9251" s="38">
        <v>9.7276264591439698</v>
      </c>
    </row>
    <row r="9252" spans="1:6" x14ac:dyDescent="0.35">
      <c r="A9252" s="37" t="s">
        <v>13281</v>
      </c>
      <c r="B9252" s="38">
        <v>-34.796464360000002</v>
      </c>
      <c r="C9252" s="38">
        <v>-58.386385079999997</v>
      </c>
      <c r="D9252" s="38">
        <v>0.12386232614517211</v>
      </c>
      <c r="E9252" s="38">
        <v>0.14194482329644659</v>
      </c>
      <c r="F9252" s="38">
        <v>5.1575931232091694</v>
      </c>
    </row>
    <row r="9253" spans="1:6" x14ac:dyDescent="0.35">
      <c r="A9253" s="37" t="s">
        <v>13282</v>
      </c>
      <c r="B9253" s="38">
        <v>-34.827656320000003</v>
      </c>
      <c r="C9253" s="38">
        <v>-58.39610296</v>
      </c>
      <c r="D9253" s="38">
        <v>0.26050031185150152</v>
      </c>
      <c r="E9253" s="38">
        <v>0.23998589264719111</v>
      </c>
      <c r="F9253" s="38">
        <v>7.9601990049751246</v>
      </c>
    </row>
    <row r="9254" spans="1:6" x14ac:dyDescent="0.35">
      <c r="A9254" s="37" t="s">
        <v>13283</v>
      </c>
      <c r="B9254" s="38">
        <v>-34.86016128</v>
      </c>
      <c r="C9254" s="38">
        <v>-58.388390450000003</v>
      </c>
      <c r="D9254" s="38">
        <v>0.30809363722801208</v>
      </c>
      <c r="E9254" s="38">
        <v>0.33727679989839848</v>
      </c>
      <c r="F9254" s="38">
        <v>20.545746388443018</v>
      </c>
    </row>
    <row r="9255" spans="1:6" x14ac:dyDescent="0.35">
      <c r="A9255" s="37" t="s">
        <v>13284</v>
      </c>
      <c r="B9255" s="38">
        <v>-34.789213199999999</v>
      </c>
      <c r="C9255" s="38">
        <v>-58.353507669999999</v>
      </c>
      <c r="D9255" s="38">
        <v>0.32291540503501892</v>
      </c>
      <c r="E9255" s="38">
        <v>0.36710935347789042</v>
      </c>
      <c r="F9255" s="38">
        <v>12.984496124031008</v>
      </c>
    </row>
    <row r="9256" spans="1:6" x14ac:dyDescent="0.35">
      <c r="A9256" s="37" t="s">
        <v>13285</v>
      </c>
      <c r="B9256" s="38">
        <v>-34.797425250000003</v>
      </c>
      <c r="C9256" s="38">
        <v>-58.383677280000001</v>
      </c>
      <c r="D9256" s="38">
        <v>0.19186188280582431</v>
      </c>
      <c r="E9256" s="38">
        <v>0.17102461690838269</v>
      </c>
      <c r="F9256" s="38">
        <v>13.032581453634084</v>
      </c>
    </row>
    <row r="9257" spans="1:6" x14ac:dyDescent="0.35">
      <c r="A9257" s="37" t="s">
        <v>13286</v>
      </c>
      <c r="B9257" s="38">
        <v>-34.803772809999998</v>
      </c>
      <c r="C9257" s="38">
        <v>-58.403247710000002</v>
      </c>
      <c r="D9257" s="38">
        <v>0.28735804557800287</v>
      </c>
      <c r="E9257" s="38">
        <v>0.31253306277924109</v>
      </c>
      <c r="F9257" s="38">
        <v>5.6782334384858046</v>
      </c>
    </row>
    <row r="9258" spans="1:6" x14ac:dyDescent="0.35">
      <c r="A9258" s="37" t="s">
        <v>13287</v>
      </c>
      <c r="B9258" s="38">
        <v>-34.79242893</v>
      </c>
      <c r="C9258" s="38">
        <v>-58.363532120000002</v>
      </c>
      <c r="D9258" s="38">
        <v>0.25876337289810181</v>
      </c>
      <c r="E9258" s="38">
        <v>0.25424535925451081</v>
      </c>
      <c r="F9258" s="38">
        <v>9.4713656387665193</v>
      </c>
    </row>
    <row r="9259" spans="1:6" x14ac:dyDescent="0.35">
      <c r="A9259" s="37" t="s">
        <v>13288</v>
      </c>
      <c r="B9259" s="38">
        <v>-34.828725919999997</v>
      </c>
      <c r="C9259" s="38">
        <v>-58.387436729999997</v>
      </c>
      <c r="D9259" s="38">
        <v>0.3016088604927063</v>
      </c>
      <c r="E9259" s="38">
        <v>0.25694897856031151</v>
      </c>
      <c r="F9259" s="38">
        <v>13.535353535353536</v>
      </c>
    </row>
    <row r="9260" spans="1:6" x14ac:dyDescent="0.35">
      <c r="A9260" s="37" t="s">
        <v>13289</v>
      </c>
      <c r="B9260" s="38">
        <v>-34.891239400000003</v>
      </c>
      <c r="C9260" s="38">
        <v>-58.384715210000003</v>
      </c>
      <c r="D9260" s="38">
        <v>0.49290823936462402</v>
      </c>
      <c r="E9260" s="38">
        <v>0.50395349530797251</v>
      </c>
      <c r="F9260" s="38">
        <v>15.384615384615385</v>
      </c>
    </row>
    <row r="9261" spans="1:6" x14ac:dyDescent="0.35">
      <c r="A9261" s="37" t="s">
        <v>13290</v>
      </c>
      <c r="B9261" s="38">
        <v>-34.806121589999997</v>
      </c>
      <c r="C9261" s="38">
        <v>-58.39986141</v>
      </c>
      <c r="D9261" s="38">
        <v>0.21712177991867071</v>
      </c>
      <c r="E9261" s="38">
        <v>0.21144064515829089</v>
      </c>
      <c r="F9261" s="38">
        <v>0.5494505494505495</v>
      </c>
    </row>
    <row r="9262" spans="1:6" x14ac:dyDescent="0.35">
      <c r="A9262" s="37" t="s">
        <v>13291</v>
      </c>
      <c r="B9262" s="38">
        <v>-34.796792789999998</v>
      </c>
      <c r="C9262" s="38">
        <v>-58.397834549999999</v>
      </c>
      <c r="D9262" s="38">
        <v>0.1643647700548172</v>
      </c>
      <c r="E9262" s="38">
        <v>0.19362273025843829</v>
      </c>
      <c r="F9262" s="38">
        <v>0.51020408163265307</v>
      </c>
    </row>
    <row r="9263" spans="1:6" x14ac:dyDescent="0.35">
      <c r="A9263" s="37" t="s">
        <v>13292</v>
      </c>
      <c r="B9263" s="38">
        <v>-34.784177239999998</v>
      </c>
      <c r="C9263" s="38">
        <v>-58.316641730000001</v>
      </c>
      <c r="D9263" s="38">
        <v>0.54101377725601196</v>
      </c>
      <c r="E9263" s="38">
        <v>0.59007664467837362</v>
      </c>
      <c r="F9263" s="38">
        <v>24.617346938775512</v>
      </c>
    </row>
    <row r="9264" spans="1:6" x14ac:dyDescent="0.35">
      <c r="A9264" s="37" t="s">
        <v>13293</v>
      </c>
      <c r="B9264" s="38">
        <v>-34.796782049999997</v>
      </c>
      <c r="C9264" s="38">
        <v>-58.334234369999997</v>
      </c>
      <c r="D9264" s="38">
        <v>0.56290680170059204</v>
      </c>
      <c r="E9264" s="38">
        <v>0.56429895924197304</v>
      </c>
      <c r="F9264" s="38">
        <v>30.662020905923342</v>
      </c>
    </row>
    <row r="9265" spans="1:6" x14ac:dyDescent="0.35">
      <c r="A9265" s="37" t="s">
        <v>13294</v>
      </c>
      <c r="B9265" s="38">
        <v>-34.84605492</v>
      </c>
      <c r="C9265" s="38">
        <v>-58.376603340000003</v>
      </c>
      <c r="D9265" s="38">
        <v>0.42310678958892822</v>
      </c>
      <c r="E9265" s="38">
        <v>0.52024507442036194</v>
      </c>
      <c r="F9265" s="38">
        <v>19.597989949748744</v>
      </c>
    </row>
    <row r="9266" spans="1:6" x14ac:dyDescent="0.35">
      <c r="A9266" s="37" t="s">
        <v>13295</v>
      </c>
      <c r="B9266" s="38">
        <v>-34.814718319999997</v>
      </c>
      <c r="C9266" s="38">
        <v>-58.383954639999999</v>
      </c>
      <c r="D9266" s="38">
        <v>0.27327466011047358</v>
      </c>
      <c r="E9266" s="38">
        <v>0.28280508849355912</v>
      </c>
      <c r="F9266" s="38">
        <v>15.857605177993527</v>
      </c>
    </row>
    <row r="9267" spans="1:6" x14ac:dyDescent="0.35">
      <c r="A9267" s="37" t="s">
        <v>13296</v>
      </c>
      <c r="B9267" s="38">
        <v>-34.796968120000003</v>
      </c>
      <c r="C9267" s="38">
        <v>-58.355737249999997</v>
      </c>
      <c r="D9267" s="38">
        <v>0.46179631352424622</v>
      </c>
      <c r="E9267" s="38">
        <v>0.44177421501704622</v>
      </c>
      <c r="F9267" s="38">
        <v>18.677042801556421</v>
      </c>
    </row>
    <row r="9268" spans="1:6" x14ac:dyDescent="0.35">
      <c r="A9268" s="37" t="s">
        <v>13297</v>
      </c>
      <c r="B9268" s="38">
        <v>-34.795052589999997</v>
      </c>
      <c r="C9268" s="38">
        <v>-58.317453829999998</v>
      </c>
      <c r="D9268" s="38">
        <v>0.63944053649902344</v>
      </c>
      <c r="E9268" s="38">
        <v>0.63992801151777567</v>
      </c>
      <c r="F9268" s="38">
        <v>25.287356321839084</v>
      </c>
    </row>
    <row r="9269" spans="1:6" x14ac:dyDescent="0.35">
      <c r="A9269" s="37" t="s">
        <v>13298</v>
      </c>
      <c r="B9269" s="38">
        <v>-34.853779439999997</v>
      </c>
      <c r="C9269" s="38">
        <v>-58.391183159999997</v>
      </c>
      <c r="D9269" s="38">
        <v>0.33794885873794561</v>
      </c>
      <c r="E9269" s="38">
        <v>0.33840574241346782</v>
      </c>
      <c r="F9269" s="38">
        <v>7.2886297376093294</v>
      </c>
    </row>
    <row r="9270" spans="1:6" x14ac:dyDescent="0.35">
      <c r="A9270" s="37" t="s">
        <v>13299</v>
      </c>
      <c r="B9270" s="38">
        <v>-34.85169561</v>
      </c>
      <c r="C9270" s="38">
        <v>-58.384411239999999</v>
      </c>
      <c r="D9270" s="38">
        <v>0.29992580413818359</v>
      </c>
      <c r="E9270" s="38">
        <v>0.31721032999063792</v>
      </c>
      <c r="F9270" s="38">
        <v>8.7774294670846391</v>
      </c>
    </row>
    <row r="9271" spans="1:6" x14ac:dyDescent="0.35">
      <c r="A9271" s="37" t="s">
        <v>13300</v>
      </c>
      <c r="B9271" s="38">
        <v>-34.820266480000001</v>
      </c>
      <c r="C9271" s="38">
        <v>-58.367279250000003</v>
      </c>
      <c r="D9271" s="38">
        <v>0.51193505525588989</v>
      </c>
      <c r="E9271" s="38">
        <v>0.51707906467573983</v>
      </c>
      <c r="F9271" s="38">
        <v>19.047619047619047</v>
      </c>
    </row>
    <row r="9272" spans="1:6" x14ac:dyDescent="0.35">
      <c r="A9272" s="37" t="s">
        <v>13301</v>
      </c>
      <c r="B9272" s="38">
        <v>-34.80019034</v>
      </c>
      <c r="C9272" s="38">
        <v>-58.33667603</v>
      </c>
      <c r="D9272" s="38">
        <v>0.51216524839401245</v>
      </c>
      <c r="E9272" s="38">
        <v>0.52469848539378194</v>
      </c>
      <c r="F9272" s="38">
        <v>18.518518518518519</v>
      </c>
    </row>
    <row r="9273" spans="1:6" x14ac:dyDescent="0.35">
      <c r="A9273" s="37" t="s">
        <v>13302</v>
      </c>
      <c r="B9273" s="38">
        <v>-34.830479910000001</v>
      </c>
      <c r="C9273" s="38">
        <v>-58.382694829999998</v>
      </c>
      <c r="D9273" s="38">
        <v>0.29814904928207397</v>
      </c>
      <c r="E9273" s="38">
        <v>0.31692133687044438</v>
      </c>
      <c r="F9273" s="38">
        <v>11.988304093567251</v>
      </c>
    </row>
    <row r="9274" spans="1:6" x14ac:dyDescent="0.35">
      <c r="A9274" s="37" t="s">
        <v>13303</v>
      </c>
      <c r="B9274" s="38">
        <v>-34.796328019999997</v>
      </c>
      <c r="C9274" s="38">
        <v>-58.334272990000002</v>
      </c>
      <c r="D9274" s="38">
        <v>0.58009529113769531</v>
      </c>
      <c r="E9274" s="38">
        <v>0.56783245425475271</v>
      </c>
      <c r="F9274" s="38">
        <v>22.033898305084744</v>
      </c>
    </row>
    <row r="9275" spans="1:6" x14ac:dyDescent="0.35">
      <c r="A9275" s="37" t="s">
        <v>13304</v>
      </c>
      <c r="B9275" s="38">
        <v>-34.785275599999999</v>
      </c>
      <c r="C9275" s="38">
        <v>-58.369244440000003</v>
      </c>
      <c r="D9275" s="38">
        <v>0.24989667534828189</v>
      </c>
      <c r="E9275" s="38">
        <v>0.28389753273555213</v>
      </c>
      <c r="F9275" s="38">
        <v>9.1743119266055047</v>
      </c>
    </row>
    <row r="9276" spans="1:6" x14ac:dyDescent="0.35">
      <c r="A9276" s="37" t="s">
        <v>13305</v>
      </c>
      <c r="B9276" s="38">
        <v>-34.787724740000002</v>
      </c>
      <c r="C9276" s="38">
        <v>-58.319013630000001</v>
      </c>
      <c r="D9276" s="38">
        <v>0.58408135175704956</v>
      </c>
      <c r="E9276" s="38">
        <v>0.59283379606298503</v>
      </c>
      <c r="F9276" s="38">
        <v>28.936170212765955</v>
      </c>
    </row>
    <row r="9277" spans="1:6" x14ac:dyDescent="0.35">
      <c r="A9277" s="37" t="s">
        <v>13306</v>
      </c>
      <c r="B9277" s="38">
        <v>-34.796581809999999</v>
      </c>
      <c r="C9277" s="38">
        <v>-58.32018909</v>
      </c>
      <c r="D9277" s="38">
        <v>0.66278660297393799</v>
      </c>
      <c r="E9277" s="38">
        <v>0.64918748328560272</v>
      </c>
      <c r="F9277" s="38">
        <v>27.034120734908136</v>
      </c>
    </row>
    <row r="9278" spans="1:6" x14ac:dyDescent="0.35">
      <c r="A9278" s="37" t="s">
        <v>13307</v>
      </c>
      <c r="B9278" s="38">
        <v>-34.889075259999998</v>
      </c>
      <c r="C9278" s="38">
        <v>-58.386561129999997</v>
      </c>
      <c r="D9278" s="38">
        <v>0.45763126015663153</v>
      </c>
      <c r="E9278" s="38">
        <v>0.47930179614769791</v>
      </c>
      <c r="F9278" s="38">
        <v>16.614420062695924</v>
      </c>
    </row>
    <row r="9279" spans="1:6" x14ac:dyDescent="0.35">
      <c r="A9279" s="37" t="s">
        <v>13308</v>
      </c>
      <c r="B9279" s="38">
        <v>-34.805277650000001</v>
      </c>
      <c r="C9279" s="38">
        <v>-58.346124600000003</v>
      </c>
      <c r="D9279" s="38">
        <v>0.397011399269104</v>
      </c>
      <c r="E9279" s="38">
        <v>0.40169701062970692</v>
      </c>
      <c r="F9279" s="38">
        <v>12.073490813648293</v>
      </c>
    </row>
    <row r="9280" spans="1:6" x14ac:dyDescent="0.35">
      <c r="A9280" s="37" t="s">
        <v>13309</v>
      </c>
      <c r="B9280" s="38">
        <v>-34.889824220000001</v>
      </c>
      <c r="C9280" s="38">
        <v>-58.38953326</v>
      </c>
      <c r="D9280" s="38">
        <v>0.47488197684288019</v>
      </c>
      <c r="E9280" s="38">
        <v>0.49708049313018199</v>
      </c>
      <c r="F9280" s="38">
        <v>22.887323943661972</v>
      </c>
    </row>
    <row r="9281" spans="1:6" x14ac:dyDescent="0.35">
      <c r="A9281" s="37" t="s">
        <v>13310</v>
      </c>
      <c r="B9281" s="38">
        <v>-34.816609390000004</v>
      </c>
      <c r="C9281" s="38">
        <v>-58.378994990000002</v>
      </c>
      <c r="D9281" s="38">
        <v>0.28283074498176569</v>
      </c>
      <c r="E9281" s="38">
        <v>0.2881108177335639</v>
      </c>
      <c r="F9281" s="38">
        <v>19.248826291079812</v>
      </c>
    </row>
    <row r="9282" spans="1:6" x14ac:dyDescent="0.35">
      <c r="A9282" s="37" t="s">
        <v>13311</v>
      </c>
      <c r="B9282" s="38">
        <v>-34.858859000000002</v>
      </c>
      <c r="C9282" s="38">
        <v>-58.37879324</v>
      </c>
      <c r="D9282" s="38">
        <v>0.47146385908126831</v>
      </c>
      <c r="E9282" s="38">
        <v>0.47214172614945299</v>
      </c>
      <c r="F9282" s="38">
        <v>19.551282051282051</v>
      </c>
    </row>
    <row r="9283" spans="1:6" x14ac:dyDescent="0.35">
      <c r="A9283" s="37" t="s">
        <v>13312</v>
      </c>
      <c r="B9283" s="38">
        <v>-34.800090220000001</v>
      </c>
      <c r="C9283" s="38">
        <v>-58.354608249999998</v>
      </c>
      <c r="D9283" s="38">
        <v>0.43912538886070251</v>
      </c>
      <c r="E9283" s="38">
        <v>0.4550071366959148</v>
      </c>
      <c r="F9283" s="38">
        <v>21.938775510204081</v>
      </c>
    </row>
    <row r="9284" spans="1:6" x14ac:dyDescent="0.35">
      <c r="A9284" s="37" t="s">
        <v>13313</v>
      </c>
      <c r="B9284" s="38">
        <v>-34.806623530000003</v>
      </c>
      <c r="C9284" s="38">
        <v>-58.336266479999999</v>
      </c>
      <c r="D9284" s="38">
        <v>0.52538383007049561</v>
      </c>
      <c r="E9284" s="38">
        <v>0.44632674793939331</v>
      </c>
      <c r="F9284" s="38">
        <v>26.6384778012685</v>
      </c>
    </row>
    <row r="9285" spans="1:6" x14ac:dyDescent="0.35">
      <c r="A9285" s="37" t="s">
        <v>13314</v>
      </c>
      <c r="B9285" s="38">
        <v>-34.863950299999999</v>
      </c>
      <c r="C9285" s="38">
        <v>-58.392554259999997</v>
      </c>
      <c r="D9285" s="38">
        <v>0.36233794689178472</v>
      </c>
      <c r="E9285" s="38">
        <v>0.36119380344947177</v>
      </c>
      <c r="F9285" s="38">
        <v>12.5</v>
      </c>
    </row>
    <row r="9286" spans="1:6" x14ac:dyDescent="0.35">
      <c r="A9286" s="37" t="s">
        <v>13315</v>
      </c>
      <c r="B9286" s="38">
        <v>-34.86148592</v>
      </c>
      <c r="C9286" s="38">
        <v>-58.391779999999997</v>
      </c>
      <c r="D9286" s="38">
        <v>0.36173251271247858</v>
      </c>
      <c r="E9286" s="38">
        <v>0.36812128254345478</v>
      </c>
      <c r="F9286" s="38">
        <v>25.335892514395393</v>
      </c>
    </row>
    <row r="9287" spans="1:6" x14ac:dyDescent="0.35">
      <c r="A9287" s="37" t="s">
        <v>13316</v>
      </c>
      <c r="B9287" s="38">
        <v>-34.821843180000002</v>
      </c>
      <c r="C9287" s="38">
        <v>-58.392658930000003</v>
      </c>
      <c r="D9287" s="38">
        <v>0.18009273707866669</v>
      </c>
      <c r="E9287" s="38">
        <v>0.18829045954503509</v>
      </c>
      <c r="F9287" s="38">
        <v>2.3148148148148149</v>
      </c>
    </row>
    <row r="9288" spans="1:6" x14ac:dyDescent="0.35">
      <c r="A9288" s="37" t="s">
        <v>13317</v>
      </c>
      <c r="B9288" s="38">
        <v>-34.890054739999997</v>
      </c>
      <c r="C9288" s="38">
        <v>-58.383039840000002</v>
      </c>
      <c r="D9288" s="38">
        <v>0.51899057626724243</v>
      </c>
      <c r="E9288" s="38">
        <v>0.52795000927788871</v>
      </c>
      <c r="F9288" s="38">
        <v>18.384401114206128</v>
      </c>
    </row>
    <row r="9289" spans="1:6" x14ac:dyDescent="0.35">
      <c r="A9289" s="37" t="s">
        <v>13318</v>
      </c>
      <c r="B9289" s="38">
        <v>-34.795008879999997</v>
      </c>
      <c r="C9289" s="38">
        <v>-58.354023460000001</v>
      </c>
      <c r="D9289" s="38">
        <v>0.40874981880187988</v>
      </c>
      <c r="E9289" s="38">
        <v>0.42790093704273818</v>
      </c>
      <c r="F9289" s="38">
        <v>15.65217391304348</v>
      </c>
    </row>
    <row r="9290" spans="1:6" x14ac:dyDescent="0.35">
      <c r="A9290" s="37" t="s">
        <v>13319</v>
      </c>
      <c r="B9290" s="38">
        <v>-34.81103667</v>
      </c>
      <c r="C9290" s="38">
        <v>-58.358226449999997</v>
      </c>
      <c r="D9290" s="38">
        <v>0.57899576425552368</v>
      </c>
      <c r="E9290" s="38">
        <v>0.59210260709126794</v>
      </c>
      <c r="F9290" s="38">
        <v>17.322834645669293</v>
      </c>
    </row>
    <row r="9291" spans="1:6" x14ac:dyDescent="0.35">
      <c r="A9291" s="37" t="s">
        <v>13320</v>
      </c>
      <c r="B9291" s="38">
        <v>-34.778499400000001</v>
      </c>
      <c r="C9291" s="38">
        <v>-58.344445899999997</v>
      </c>
      <c r="D9291" s="38">
        <v>0.72334873676300049</v>
      </c>
      <c r="E9291" s="38">
        <v>0.80504894256591797</v>
      </c>
      <c r="F9291" s="38">
        <v>31.578947368421051</v>
      </c>
    </row>
    <row r="9292" spans="1:6" x14ac:dyDescent="0.35">
      <c r="A9292" s="37" t="s">
        <v>13321</v>
      </c>
      <c r="B9292" s="38">
        <v>-34.798060040000003</v>
      </c>
      <c r="C9292" s="38">
        <v>-58.386201079999999</v>
      </c>
      <c r="D9292" s="38">
        <v>0.1956070959568024</v>
      </c>
      <c r="E9292" s="38">
        <v>0.16125072176392011</v>
      </c>
      <c r="F9292" s="38">
        <v>2.4054982817869419</v>
      </c>
    </row>
    <row r="9293" spans="1:6" x14ac:dyDescent="0.35">
      <c r="A9293" s="37" t="s">
        <v>13322</v>
      </c>
      <c r="B9293" s="38">
        <v>-34.808216129999998</v>
      </c>
      <c r="C9293" s="38">
        <v>-58.397391110000001</v>
      </c>
      <c r="D9293" s="38">
        <v>0.20711310207843781</v>
      </c>
      <c r="E9293" s="38">
        <v>0.26110044204526478</v>
      </c>
      <c r="F9293" s="38">
        <v>2.7700831024930745</v>
      </c>
    </row>
    <row r="9294" spans="1:6" x14ac:dyDescent="0.35">
      <c r="A9294" s="37" t="s">
        <v>13323</v>
      </c>
      <c r="B9294" s="38">
        <v>-34.80905344</v>
      </c>
      <c r="C9294" s="38">
        <v>-58.342326219999997</v>
      </c>
      <c r="D9294" s="38">
        <v>0.34991833567619318</v>
      </c>
      <c r="E9294" s="38">
        <v>0.35660129141163183</v>
      </c>
      <c r="F9294" s="38">
        <v>22.330097087378643</v>
      </c>
    </row>
    <row r="9295" spans="1:6" x14ac:dyDescent="0.35">
      <c r="A9295" s="37" t="s">
        <v>13324</v>
      </c>
      <c r="B9295" s="38">
        <v>-34.70583577</v>
      </c>
      <c r="C9295" s="38">
        <v>-58.31364439</v>
      </c>
      <c r="D9295" s="38">
        <v>0.35256072878837591</v>
      </c>
      <c r="E9295" s="38">
        <v>0.35498543399752991</v>
      </c>
      <c r="F9295" s="38" t="s">
        <v>5130</v>
      </c>
    </row>
    <row r="9296" spans="1:6" x14ac:dyDescent="0.35">
      <c r="A9296" s="37" t="s">
        <v>13325</v>
      </c>
      <c r="B9296" s="38">
        <v>-34.672691129999997</v>
      </c>
      <c r="C9296" s="38">
        <v>-58.348295640000003</v>
      </c>
      <c r="D9296" s="38">
        <v>0.3509974479675293</v>
      </c>
      <c r="E9296" s="38">
        <v>0.33037228358758458</v>
      </c>
      <c r="F9296" s="38" t="s">
        <v>5130</v>
      </c>
    </row>
    <row r="9297" spans="1:6" x14ac:dyDescent="0.35">
      <c r="A9297" s="37" t="s">
        <v>13326</v>
      </c>
      <c r="B9297" s="38">
        <v>-34.661806689999999</v>
      </c>
      <c r="C9297" s="38">
        <v>-58.367297839999999</v>
      </c>
      <c r="D9297" s="38">
        <v>0.18832880258560181</v>
      </c>
      <c r="E9297" s="38">
        <v>0.20393098381004829</v>
      </c>
      <c r="F9297" s="38"/>
    </row>
    <row r="9298" spans="1:6" x14ac:dyDescent="0.35">
      <c r="A9298" s="37" t="s">
        <v>13327</v>
      </c>
      <c r="B9298" s="38">
        <v>-34.687931079999998</v>
      </c>
      <c r="C9298" s="38">
        <v>-58.340976679999997</v>
      </c>
      <c r="D9298" s="38">
        <v>0.21000625193119049</v>
      </c>
      <c r="E9298" s="38">
        <v>0.24285685718059541</v>
      </c>
      <c r="F9298" s="38"/>
    </row>
    <row r="9299" spans="1:6" x14ac:dyDescent="0.35">
      <c r="A9299" s="37" t="s">
        <v>13328</v>
      </c>
      <c r="B9299" s="38">
        <v>-34.663767010000001</v>
      </c>
      <c r="C9299" s="38">
        <v>-58.367137939999999</v>
      </c>
      <c r="D9299" s="38">
        <v>0.21305197477340701</v>
      </c>
      <c r="E9299" s="38">
        <v>0.1972846143149041</v>
      </c>
      <c r="F9299" s="38">
        <v>11.320754716981133</v>
      </c>
    </row>
    <row r="9300" spans="1:6" x14ac:dyDescent="0.35">
      <c r="A9300" s="37" t="s">
        <v>13329</v>
      </c>
      <c r="B9300" s="38">
        <v>-34.6620013</v>
      </c>
      <c r="C9300" s="38">
        <v>-58.367654459999997</v>
      </c>
      <c r="D9300" s="38">
        <v>0.20798580348491669</v>
      </c>
      <c r="E9300" s="38">
        <v>0.2038609611021506</v>
      </c>
      <c r="F9300" s="38">
        <v>3.0612244897959182</v>
      </c>
    </row>
    <row r="9301" spans="1:6" x14ac:dyDescent="0.35">
      <c r="A9301" s="37" t="s">
        <v>13330</v>
      </c>
      <c r="B9301" s="38">
        <v>-34.71473271</v>
      </c>
      <c r="C9301" s="38">
        <v>-58.331431279999997</v>
      </c>
      <c r="D9301" s="38">
        <v>0.38947021961212158</v>
      </c>
      <c r="E9301" s="38">
        <v>0.38014411523535452</v>
      </c>
      <c r="F9301" s="38">
        <v>31.896551724137932</v>
      </c>
    </row>
    <row r="9302" spans="1:6" x14ac:dyDescent="0.35">
      <c r="A9302" s="37" t="s">
        <v>13331</v>
      </c>
      <c r="B9302" s="38">
        <v>-34.653630990000003</v>
      </c>
      <c r="C9302" s="38">
        <v>-58.346659809999998</v>
      </c>
      <c r="D9302" s="38">
        <v>0.49646422266960138</v>
      </c>
      <c r="E9302" s="38">
        <v>0.4926016496287452</v>
      </c>
      <c r="F9302" s="38">
        <v>18.75</v>
      </c>
    </row>
    <row r="9303" spans="1:6" x14ac:dyDescent="0.35">
      <c r="A9303" s="37" t="s">
        <v>13332</v>
      </c>
      <c r="B9303" s="38">
        <v>-34.655156480000002</v>
      </c>
      <c r="C9303" s="38">
        <v>-58.34239367</v>
      </c>
      <c r="D9303" s="38">
        <v>0.54772061109542847</v>
      </c>
      <c r="E9303" s="38">
        <v>0.5427398799281371</v>
      </c>
      <c r="F9303" s="38">
        <v>60.465116279069761</v>
      </c>
    </row>
    <row r="9304" spans="1:6" x14ac:dyDescent="0.35">
      <c r="A9304" s="37" t="s">
        <v>13333</v>
      </c>
      <c r="B9304" s="38">
        <v>-34.666795100000002</v>
      </c>
      <c r="C9304" s="38">
        <v>-58.368559470000001</v>
      </c>
      <c r="D9304" s="38">
        <v>0.15519361197948461</v>
      </c>
      <c r="E9304" s="38">
        <v>0.1622607164286278</v>
      </c>
      <c r="F9304" s="38">
        <v>14.942528735632186</v>
      </c>
    </row>
    <row r="9305" spans="1:6" x14ac:dyDescent="0.35">
      <c r="A9305" s="37" t="s">
        <v>13334</v>
      </c>
      <c r="B9305" s="38">
        <v>-34.688489590000003</v>
      </c>
      <c r="C9305" s="38">
        <v>-58.341371019999997</v>
      </c>
      <c r="D9305" s="38">
        <v>0.21000625193119049</v>
      </c>
      <c r="E9305" s="38">
        <v>0.22022916624943409</v>
      </c>
      <c r="F9305" s="38">
        <v>2.8871391076115485</v>
      </c>
    </row>
    <row r="9306" spans="1:6" x14ac:dyDescent="0.35">
      <c r="A9306" s="37" t="s">
        <v>13335</v>
      </c>
      <c r="B9306" s="38">
        <v>-34.678733260000001</v>
      </c>
      <c r="C9306" s="38">
        <v>-58.388381819999999</v>
      </c>
      <c r="D9306" s="38">
        <v>0.1475658118724823</v>
      </c>
      <c r="E9306" s="38">
        <v>0.1452924841467072</v>
      </c>
      <c r="F9306" s="38">
        <v>8.9552238805970141</v>
      </c>
    </row>
    <row r="9307" spans="1:6" x14ac:dyDescent="0.35">
      <c r="A9307" s="37" t="s">
        <v>13336</v>
      </c>
      <c r="B9307" s="38">
        <v>-34.659269350000002</v>
      </c>
      <c r="C9307" s="38">
        <v>-58.363420859999998</v>
      </c>
      <c r="D9307" s="38">
        <v>0.25598770380020142</v>
      </c>
      <c r="E9307" s="38">
        <v>0.26772369670145441</v>
      </c>
      <c r="F9307" s="38">
        <v>0</v>
      </c>
    </row>
    <row r="9308" spans="1:6" x14ac:dyDescent="0.35">
      <c r="A9308" s="37" t="s">
        <v>13337</v>
      </c>
      <c r="B9308" s="38">
        <v>-34.66984858</v>
      </c>
      <c r="C9308" s="38">
        <v>-58.37303867</v>
      </c>
      <c r="D9308" s="38">
        <v>0.17361485958099371</v>
      </c>
      <c r="E9308" s="38">
        <v>0.17754172450966299</v>
      </c>
      <c r="F9308" s="38">
        <v>13.114754098360656</v>
      </c>
    </row>
    <row r="9309" spans="1:6" x14ac:dyDescent="0.35">
      <c r="A9309" s="37" t="s">
        <v>13338</v>
      </c>
      <c r="B9309" s="38">
        <v>-34.700451950000001</v>
      </c>
      <c r="C9309" s="38">
        <v>-58.323868679999997</v>
      </c>
      <c r="D9309" s="38">
        <v>0.17163990437984469</v>
      </c>
      <c r="E9309" s="38">
        <v>0.17023722537689739</v>
      </c>
      <c r="F9309" s="38">
        <v>3.1746031746031744</v>
      </c>
    </row>
    <row r="9310" spans="1:6" x14ac:dyDescent="0.35">
      <c r="A9310" s="37" t="s">
        <v>13339</v>
      </c>
      <c r="B9310" s="38">
        <v>-34.699223600000003</v>
      </c>
      <c r="C9310" s="38">
        <v>-58.310622979999998</v>
      </c>
      <c r="D9310" s="38">
        <v>0.34130975604057312</v>
      </c>
      <c r="E9310" s="38">
        <v>0.34681288696624141</v>
      </c>
      <c r="F9310" s="38">
        <v>2.912621359223301</v>
      </c>
    </row>
    <row r="9311" spans="1:6" x14ac:dyDescent="0.35">
      <c r="A9311" s="37" t="s">
        <v>13340</v>
      </c>
      <c r="B9311" s="38">
        <v>-34.648891409999997</v>
      </c>
      <c r="C9311" s="38">
        <v>-58.34757355</v>
      </c>
      <c r="D9311" s="38">
        <v>0.57532393932342529</v>
      </c>
      <c r="E9311" s="38">
        <v>0.56025680568483138</v>
      </c>
      <c r="F9311" s="38">
        <v>28.235294117647058</v>
      </c>
    </row>
    <row r="9312" spans="1:6" x14ac:dyDescent="0.35">
      <c r="A9312" s="37" t="s">
        <v>13341</v>
      </c>
      <c r="B9312" s="38">
        <v>-34.695446619999998</v>
      </c>
      <c r="C9312" s="38">
        <v>-58.33115798</v>
      </c>
      <c r="D9312" s="38">
        <v>0.23564356565475461</v>
      </c>
      <c r="E9312" s="38">
        <v>0.231871444143747</v>
      </c>
      <c r="F9312" s="38">
        <v>17.391304347826086</v>
      </c>
    </row>
    <row r="9313" spans="1:6" x14ac:dyDescent="0.35">
      <c r="A9313" s="37" t="s">
        <v>13342</v>
      </c>
      <c r="B9313" s="38">
        <v>-34.680967330000001</v>
      </c>
      <c r="C9313" s="38">
        <v>-58.351066539999998</v>
      </c>
      <c r="D9313" s="38">
        <v>0.29430696368217468</v>
      </c>
      <c r="E9313" s="38">
        <v>0.30614190134737229</v>
      </c>
      <c r="F9313" s="38">
        <v>15</v>
      </c>
    </row>
    <row r="9314" spans="1:6" x14ac:dyDescent="0.35">
      <c r="A9314" s="37" t="s">
        <v>13343</v>
      </c>
      <c r="B9314" s="38">
        <v>-34.709990410000003</v>
      </c>
      <c r="C9314" s="38">
        <v>-58.328697839999997</v>
      </c>
      <c r="D9314" s="38">
        <v>0.42195537686347961</v>
      </c>
      <c r="E9314" s="38">
        <v>0.34721073591046858</v>
      </c>
      <c r="F9314" s="38">
        <v>13.888888888888889</v>
      </c>
    </row>
    <row r="9315" spans="1:6" x14ac:dyDescent="0.35">
      <c r="A9315" s="37" t="s">
        <v>13344</v>
      </c>
      <c r="B9315" s="38">
        <v>-34.703511759999998</v>
      </c>
      <c r="C9315" s="38">
        <v>-58.310326660000001</v>
      </c>
      <c r="D9315" s="38">
        <v>0.37408357858657842</v>
      </c>
      <c r="E9315" s="38">
        <v>0.44940375288327528</v>
      </c>
      <c r="F9315" s="38">
        <v>10.619469026548673</v>
      </c>
    </row>
    <row r="9316" spans="1:6" x14ac:dyDescent="0.35">
      <c r="A9316" s="37" t="s">
        <v>13345</v>
      </c>
      <c r="B9316" s="38">
        <v>-34.715601450000001</v>
      </c>
      <c r="C9316" s="38">
        <v>-58.331501179999997</v>
      </c>
      <c r="D9316" s="38">
        <v>0.38868823647499079</v>
      </c>
      <c r="E9316" s="38">
        <v>0.39753131411577519</v>
      </c>
      <c r="F9316" s="38">
        <v>16.239316239316238</v>
      </c>
    </row>
    <row r="9317" spans="1:6" x14ac:dyDescent="0.35">
      <c r="A9317" s="37" t="s">
        <v>13346</v>
      </c>
      <c r="B9317" s="38">
        <v>-34.716332289999997</v>
      </c>
      <c r="C9317" s="38">
        <v>-58.325974559999999</v>
      </c>
      <c r="D9317" s="38">
        <v>0.52412670850753784</v>
      </c>
      <c r="E9317" s="38">
        <v>0.55408393047951365</v>
      </c>
      <c r="F9317" s="38">
        <v>25.490196078431371</v>
      </c>
    </row>
    <row r="9318" spans="1:6" x14ac:dyDescent="0.35">
      <c r="A9318" s="37" t="s">
        <v>13347</v>
      </c>
      <c r="B9318" s="38">
        <v>-34.676102700000001</v>
      </c>
      <c r="C9318" s="38">
        <v>-58.33842748</v>
      </c>
      <c r="D9318" s="38">
        <v>0.45292720198631292</v>
      </c>
      <c r="E9318" s="38">
        <v>0.48129106534493937</v>
      </c>
      <c r="F9318" s="38">
        <v>52.72727272727272</v>
      </c>
    </row>
    <row r="9319" spans="1:6" x14ac:dyDescent="0.35">
      <c r="A9319" s="37" t="s">
        <v>13348</v>
      </c>
      <c r="B9319" s="38">
        <v>-34.689493810000002</v>
      </c>
      <c r="C9319" s="38">
        <v>-58.338099990000003</v>
      </c>
      <c r="D9319" s="38">
        <v>0.24028979241847989</v>
      </c>
      <c r="E9319" s="38">
        <v>0.27183891129162568</v>
      </c>
      <c r="F9319" s="38">
        <v>25.641025641025639</v>
      </c>
    </row>
    <row r="9320" spans="1:6" x14ac:dyDescent="0.35">
      <c r="A9320" s="37" t="s">
        <v>13349</v>
      </c>
      <c r="B9320" s="38">
        <v>-34.667677300000001</v>
      </c>
      <c r="C9320" s="38">
        <v>-58.357046769999997</v>
      </c>
      <c r="D9320" s="38">
        <v>0.3245842456817627</v>
      </c>
      <c r="E9320" s="38">
        <v>0.27663978851503801</v>
      </c>
      <c r="F9320" s="38">
        <v>9.375</v>
      </c>
    </row>
    <row r="9321" spans="1:6" x14ac:dyDescent="0.35">
      <c r="A9321" s="37" t="s">
        <v>13350</v>
      </c>
      <c r="B9321" s="38">
        <v>-34.687980609999997</v>
      </c>
      <c r="C9321" s="38">
        <v>-58.340894570000003</v>
      </c>
      <c r="D9321" s="38">
        <v>0.21000625193119049</v>
      </c>
      <c r="E9321" s="38">
        <v>0.24298994574281901</v>
      </c>
      <c r="F9321" s="38">
        <v>2.2838499184339316</v>
      </c>
    </row>
    <row r="9322" spans="1:6" x14ac:dyDescent="0.35">
      <c r="A9322" s="37" t="s">
        <v>13351</v>
      </c>
      <c r="B9322" s="38">
        <v>-34.663661310000002</v>
      </c>
      <c r="C9322" s="38">
        <v>-58.367928990000003</v>
      </c>
      <c r="D9322" s="38">
        <v>0.20340025424957281</v>
      </c>
      <c r="E9322" s="38">
        <v>0.20061875291560829</v>
      </c>
      <c r="F9322" s="38">
        <v>1.0554089709762533</v>
      </c>
    </row>
    <row r="9323" spans="1:6" x14ac:dyDescent="0.35">
      <c r="A9323" s="37" t="s">
        <v>13352</v>
      </c>
      <c r="B9323" s="38">
        <v>-34.708541699999998</v>
      </c>
      <c r="C9323" s="38">
        <v>-58.354538419999997</v>
      </c>
      <c r="D9323" s="38">
        <v>0.66544121503829956</v>
      </c>
      <c r="E9323" s="38">
        <v>0.61673216129604136</v>
      </c>
      <c r="F9323" s="38">
        <v>13.622754491017963</v>
      </c>
    </row>
    <row r="9324" spans="1:6" x14ac:dyDescent="0.35">
      <c r="A9324" s="37" t="s">
        <v>13353</v>
      </c>
      <c r="B9324" s="38">
        <v>-34.653867920000003</v>
      </c>
      <c r="C9324" s="38">
        <v>-58.347050430000003</v>
      </c>
      <c r="D9324" s="38">
        <v>0.46658632159233088</v>
      </c>
      <c r="E9324" s="38">
        <v>0.49287184284013857</v>
      </c>
      <c r="F9324" s="38">
        <v>16.315789473684212</v>
      </c>
    </row>
    <row r="9325" spans="1:6" x14ac:dyDescent="0.35">
      <c r="A9325" s="37" t="s">
        <v>13354</v>
      </c>
      <c r="B9325" s="38">
        <v>-34.664088759999999</v>
      </c>
      <c r="C9325" s="38">
        <v>-58.366952560000001</v>
      </c>
      <c r="D9325" s="38">
        <v>0.2232048362493515</v>
      </c>
      <c r="E9325" s="38">
        <v>0.19445133126444289</v>
      </c>
      <c r="F9325" s="38">
        <v>4.8672566371681416</v>
      </c>
    </row>
    <row r="9326" spans="1:6" x14ac:dyDescent="0.35">
      <c r="A9326" s="37" t="s">
        <v>13355</v>
      </c>
      <c r="B9326" s="38">
        <v>-34.665168559999998</v>
      </c>
      <c r="C9326" s="38">
        <v>-58.375049439999998</v>
      </c>
      <c r="D9326" s="38">
        <v>0.1542633920907974</v>
      </c>
      <c r="E9326" s="38">
        <v>0.24435789551999831</v>
      </c>
      <c r="F9326" s="38">
        <v>15.529411764705884</v>
      </c>
    </row>
    <row r="9327" spans="1:6" x14ac:dyDescent="0.35">
      <c r="A9327" s="37" t="s">
        <v>13356</v>
      </c>
      <c r="B9327" s="38">
        <v>-34.700990259999998</v>
      </c>
      <c r="C9327" s="38">
        <v>-58.337928009999999</v>
      </c>
      <c r="D9327" s="38">
        <v>0.27565905451774603</v>
      </c>
      <c r="E9327" s="38">
        <v>0.28255367082984822</v>
      </c>
      <c r="F9327" s="38"/>
    </row>
    <row r="9328" spans="1:6" x14ac:dyDescent="0.35">
      <c r="A9328" s="37" t="s">
        <v>13357</v>
      </c>
      <c r="B9328" s="38">
        <v>-34.698108429999998</v>
      </c>
      <c r="C9328" s="38">
        <v>-58.312513510000002</v>
      </c>
      <c r="D9328" s="38">
        <v>0.302570641040802</v>
      </c>
      <c r="E9328" s="38">
        <v>0.34310671107636559</v>
      </c>
      <c r="F9328" s="38">
        <v>2.9411764705882351</v>
      </c>
    </row>
    <row r="9329" spans="1:6" x14ac:dyDescent="0.35">
      <c r="A9329" s="37" t="s">
        <v>13358</v>
      </c>
      <c r="B9329" s="38">
        <v>-34.660790050000003</v>
      </c>
      <c r="C9329" s="38">
        <v>-58.365120279999999</v>
      </c>
      <c r="D9329" s="38">
        <v>0.1985767483711243</v>
      </c>
      <c r="E9329" s="38">
        <v>0.219239818967051</v>
      </c>
      <c r="F9329" s="38">
        <v>2.1739130434782608</v>
      </c>
    </row>
    <row r="9330" spans="1:6" x14ac:dyDescent="0.35">
      <c r="A9330" s="37" t="s">
        <v>13359</v>
      </c>
      <c r="B9330" s="38">
        <v>-34.710319910000003</v>
      </c>
      <c r="C9330" s="38">
        <v>-58.330722629999997</v>
      </c>
      <c r="D9330" s="38">
        <v>0.25336995720863342</v>
      </c>
      <c r="E9330" s="38">
        <v>0.28848342100779217</v>
      </c>
      <c r="F9330" s="38">
        <v>9.6026490066225172</v>
      </c>
    </row>
    <row r="9331" spans="1:6" x14ac:dyDescent="0.35">
      <c r="A9331" s="37" t="s">
        <v>13360</v>
      </c>
      <c r="B9331" s="38">
        <v>-34.661860179999998</v>
      </c>
      <c r="C9331" s="38">
        <v>-58.367399659999997</v>
      </c>
      <c r="D9331" s="38">
        <v>0.18832880258560181</v>
      </c>
      <c r="E9331" s="38">
        <v>0.20408550235960221</v>
      </c>
      <c r="F9331" s="38">
        <v>1.935483870967742</v>
      </c>
    </row>
    <row r="9332" spans="1:6" x14ac:dyDescent="0.35">
      <c r="A9332" s="37" t="s">
        <v>13361</v>
      </c>
      <c r="B9332" s="38">
        <v>-34.703895199999998</v>
      </c>
      <c r="C9332" s="38">
        <v>-58.310706799999998</v>
      </c>
      <c r="D9332" s="38">
        <v>0.37408357858657842</v>
      </c>
      <c r="E9332" s="38">
        <v>0.42667188377756821</v>
      </c>
      <c r="F9332" s="38">
        <v>6.0046189376443415</v>
      </c>
    </row>
    <row r="9333" spans="1:6" x14ac:dyDescent="0.35">
      <c r="A9333" s="37" t="s">
        <v>13362</v>
      </c>
      <c r="B9333" s="38">
        <v>-34.67903261</v>
      </c>
      <c r="C9333" s="38">
        <v>-58.388435250000001</v>
      </c>
      <c r="D9333" s="38">
        <v>0.1475658118724823</v>
      </c>
      <c r="E9333" s="38">
        <v>0.14646992165791359</v>
      </c>
      <c r="F9333" s="38">
        <v>15.161290322580644</v>
      </c>
    </row>
    <row r="9334" spans="1:6" x14ac:dyDescent="0.35">
      <c r="A9334" s="37" t="s">
        <v>13363</v>
      </c>
      <c r="B9334" s="38">
        <v>-34.688393859999998</v>
      </c>
      <c r="C9334" s="38">
        <v>-58.34155715</v>
      </c>
      <c r="D9334" s="38">
        <v>0.2165843993425369</v>
      </c>
      <c r="E9334" s="38">
        <v>0.21915012401969811</v>
      </c>
      <c r="F9334" s="38">
        <v>3.4805890227576977</v>
      </c>
    </row>
    <row r="9335" spans="1:6" x14ac:dyDescent="0.35">
      <c r="A9335" s="37" t="s">
        <v>13364</v>
      </c>
      <c r="B9335" s="38">
        <v>-34.689664639999997</v>
      </c>
      <c r="C9335" s="38">
        <v>-58.338085220000004</v>
      </c>
      <c r="D9335" s="38">
        <v>0.24028979241847989</v>
      </c>
      <c r="E9335" s="38">
        <v>0.27041910991475387</v>
      </c>
      <c r="F9335" s="38">
        <v>19.81981981981982</v>
      </c>
    </row>
    <row r="9336" spans="1:6" x14ac:dyDescent="0.35">
      <c r="A9336" s="37" t="s">
        <v>13365</v>
      </c>
      <c r="B9336" s="38">
        <v>-34.676980839999999</v>
      </c>
      <c r="C9336" s="38">
        <v>-58.39431579</v>
      </c>
      <c r="D9336" s="38">
        <v>0.31661045551300049</v>
      </c>
      <c r="E9336" s="38">
        <v>0.24063787673200879</v>
      </c>
      <c r="F9336" s="38">
        <v>7.6411960132890364</v>
      </c>
    </row>
    <row r="9337" spans="1:6" x14ac:dyDescent="0.35">
      <c r="A9337" s="37" t="s">
        <v>13366</v>
      </c>
      <c r="B9337" s="38">
        <v>-34.66435903</v>
      </c>
      <c r="C9337" s="38">
        <v>-58.366925209999998</v>
      </c>
      <c r="D9337" s="38">
        <v>0.20384328067302701</v>
      </c>
      <c r="E9337" s="38">
        <v>0.1921408699976431</v>
      </c>
      <c r="F9337" s="38">
        <v>8.8471849865951739</v>
      </c>
    </row>
    <row r="9338" spans="1:6" x14ac:dyDescent="0.35">
      <c r="A9338" s="37" t="s">
        <v>13367</v>
      </c>
      <c r="B9338" s="38">
        <v>-34.6906812</v>
      </c>
      <c r="C9338" s="38">
        <v>-58.362839370000003</v>
      </c>
      <c r="D9338" s="38">
        <v>0.35373455286026001</v>
      </c>
      <c r="E9338" s="38">
        <v>0.34156867704893412</v>
      </c>
      <c r="F9338" s="38">
        <v>18.379446640316203</v>
      </c>
    </row>
    <row r="9339" spans="1:6" x14ac:dyDescent="0.35">
      <c r="A9339" s="37" t="s">
        <v>13368</v>
      </c>
      <c r="B9339" s="38">
        <v>-34.661910579999997</v>
      </c>
      <c r="C9339" s="38">
        <v>-58.367533350000002</v>
      </c>
      <c r="D9339" s="38">
        <v>0.18832880258560181</v>
      </c>
      <c r="E9339" s="38">
        <v>0.2037219028723867</v>
      </c>
      <c r="F9339" s="38">
        <v>1.6985138004246285</v>
      </c>
    </row>
    <row r="9340" spans="1:6" x14ac:dyDescent="0.35">
      <c r="A9340" s="37" t="s">
        <v>13369</v>
      </c>
      <c r="B9340" s="38">
        <v>-34.648827359999999</v>
      </c>
      <c r="C9340" s="38">
        <v>-58.34756952</v>
      </c>
      <c r="D9340" s="38">
        <v>0.57532393932342529</v>
      </c>
      <c r="E9340" s="38">
        <v>0.56076767476829326</v>
      </c>
      <c r="F9340" s="38">
        <v>23.421052631578949</v>
      </c>
    </row>
    <row r="9341" spans="1:6" x14ac:dyDescent="0.35">
      <c r="A9341" s="37" t="s">
        <v>13370</v>
      </c>
      <c r="B9341" s="38">
        <v>-34.714439910000003</v>
      </c>
      <c r="C9341" s="38">
        <v>-58.331822629999998</v>
      </c>
      <c r="D9341" s="38">
        <v>0.38947021961212158</v>
      </c>
      <c r="E9341" s="38">
        <v>0.36890228769995947</v>
      </c>
      <c r="F9341" s="38">
        <v>17.133956386292834</v>
      </c>
    </row>
    <row r="9342" spans="1:6" x14ac:dyDescent="0.35">
      <c r="A9342" s="37" t="s">
        <v>13371</v>
      </c>
      <c r="B9342" s="38">
        <v>-34.703772360000002</v>
      </c>
      <c r="C9342" s="38">
        <v>-58.310587949999999</v>
      </c>
      <c r="D9342" s="38">
        <v>0.37408357858657842</v>
      </c>
      <c r="E9342" s="38">
        <v>0.43337605692244863</v>
      </c>
      <c r="F9342" s="38">
        <v>13.563829787234042</v>
      </c>
    </row>
    <row r="9343" spans="1:6" x14ac:dyDescent="0.35">
      <c r="A9343" s="37" t="s">
        <v>13372</v>
      </c>
      <c r="B9343" s="38">
        <v>-34.664130370000002</v>
      </c>
      <c r="C9343" s="38">
        <v>-58.367749590000003</v>
      </c>
      <c r="D9343" s="38">
        <v>0.20340025424957281</v>
      </c>
      <c r="E9343" s="38">
        <v>0.19474869800938499</v>
      </c>
      <c r="F9343" s="38">
        <v>1.7069701280227598</v>
      </c>
    </row>
    <row r="9344" spans="1:6" x14ac:dyDescent="0.35">
      <c r="A9344" s="37" t="s">
        <v>13373</v>
      </c>
      <c r="B9344" s="38">
        <v>-34.708625169999998</v>
      </c>
      <c r="C9344" s="38">
        <v>-58.354466119999998</v>
      </c>
      <c r="D9344" s="38">
        <v>0.59025371074676514</v>
      </c>
      <c r="E9344" s="38">
        <v>0.6179796049469396</v>
      </c>
      <c r="F9344" s="38">
        <v>25.742574257425744</v>
      </c>
    </row>
    <row r="9345" spans="1:6" x14ac:dyDescent="0.35">
      <c r="A9345" s="37" t="s">
        <v>13374</v>
      </c>
      <c r="B9345" s="38">
        <v>-34.659621139999999</v>
      </c>
      <c r="C9345" s="38">
        <v>-58.353710759999998</v>
      </c>
      <c r="D9345" s="38">
        <v>0.32478103041648859</v>
      </c>
      <c r="E9345" s="38">
        <v>0.32850236092743118</v>
      </c>
      <c r="F9345" s="38">
        <v>16.666666666666664</v>
      </c>
    </row>
    <row r="9346" spans="1:6" x14ac:dyDescent="0.35">
      <c r="A9346" s="37" t="s">
        <v>13375</v>
      </c>
      <c r="B9346" s="38">
        <v>-34.695580900000003</v>
      </c>
      <c r="C9346" s="38">
        <v>-58.330979409999998</v>
      </c>
      <c r="D9346" s="38">
        <v>0.23564356565475461</v>
      </c>
      <c r="E9346" s="38">
        <v>0.23315848174848061</v>
      </c>
      <c r="F9346" s="38">
        <v>15.815085158150852</v>
      </c>
    </row>
    <row r="9347" spans="1:6" x14ac:dyDescent="0.35">
      <c r="A9347" s="37" t="s">
        <v>13376</v>
      </c>
      <c r="B9347" s="38">
        <v>-34.653956280000003</v>
      </c>
      <c r="C9347" s="38">
        <v>-58.347003219999998</v>
      </c>
      <c r="D9347" s="38">
        <v>0.46658632159233088</v>
      </c>
      <c r="E9347" s="38">
        <v>0.4905296754505899</v>
      </c>
      <c r="F9347" s="38">
        <v>21.447028423772611</v>
      </c>
    </row>
    <row r="9348" spans="1:6" x14ac:dyDescent="0.35">
      <c r="A9348" s="37" t="s">
        <v>13377</v>
      </c>
      <c r="B9348" s="38">
        <v>-34.657399609999999</v>
      </c>
      <c r="C9348" s="38">
        <v>-58.349196849999998</v>
      </c>
      <c r="D9348" s="38">
        <v>0.48000499606132507</v>
      </c>
      <c r="E9348" s="38">
        <v>0.45358646399266012</v>
      </c>
      <c r="F9348" s="38">
        <v>29.599999999999998</v>
      </c>
    </row>
    <row r="9349" spans="1:6" x14ac:dyDescent="0.35">
      <c r="A9349" s="37" t="s">
        <v>13378</v>
      </c>
      <c r="B9349" s="38">
        <v>-34.660250269999999</v>
      </c>
      <c r="C9349" s="38">
        <v>-58.364921070000001</v>
      </c>
      <c r="D9349" s="38">
        <v>0.22099998593330381</v>
      </c>
      <c r="E9349" s="38">
        <v>0.22902978070684379</v>
      </c>
      <c r="F9349" s="38">
        <v>4.1237113402061851</v>
      </c>
    </row>
    <row r="9350" spans="1:6" x14ac:dyDescent="0.35">
      <c r="A9350" s="37" t="s">
        <v>13379</v>
      </c>
      <c r="B9350" s="38">
        <v>-34.681034650000001</v>
      </c>
      <c r="C9350" s="38">
        <v>-58.350977999999998</v>
      </c>
      <c r="D9350" s="38">
        <v>0.29430696368217468</v>
      </c>
      <c r="E9350" s="38">
        <v>0.30614190134737229</v>
      </c>
      <c r="F9350" s="38">
        <v>15.175097276264591</v>
      </c>
    </row>
    <row r="9351" spans="1:6" x14ac:dyDescent="0.35">
      <c r="A9351" s="37" t="s">
        <v>13380</v>
      </c>
      <c r="B9351" s="38">
        <v>-34.697998759999997</v>
      </c>
      <c r="C9351" s="38">
        <v>-58.312522100000002</v>
      </c>
      <c r="D9351" s="38">
        <v>0.302570641040802</v>
      </c>
      <c r="E9351" s="38">
        <v>0.34310671107636559</v>
      </c>
      <c r="F9351" s="38">
        <v>4.9645390070921991</v>
      </c>
    </row>
    <row r="9352" spans="1:6" x14ac:dyDescent="0.35">
      <c r="A9352" s="37" t="s">
        <v>13381</v>
      </c>
      <c r="B9352" s="38">
        <v>-34.710433799999997</v>
      </c>
      <c r="C9352" s="38">
        <v>-58.330856179999998</v>
      </c>
      <c r="D9352" s="38">
        <v>0.25557374954223627</v>
      </c>
      <c r="E9352" s="38">
        <v>0.28476001748016899</v>
      </c>
      <c r="F9352" s="38">
        <v>14.267515923566879</v>
      </c>
    </row>
    <row r="9353" spans="1:6" x14ac:dyDescent="0.35">
      <c r="A9353" s="37" t="s">
        <v>13382</v>
      </c>
      <c r="B9353" s="38">
        <v>-34.701552360000001</v>
      </c>
      <c r="C9353" s="38">
        <v>-58.323836489999998</v>
      </c>
      <c r="D9353" s="38">
        <v>0.15149487555027011</v>
      </c>
      <c r="E9353" s="38">
        <v>0.17912544976723821</v>
      </c>
      <c r="F9353" s="38">
        <v>7.6219512195121952</v>
      </c>
    </row>
    <row r="9354" spans="1:6" x14ac:dyDescent="0.35">
      <c r="A9354" s="37" t="s">
        <v>13383</v>
      </c>
      <c r="B9354" s="38">
        <v>-34.715910059999999</v>
      </c>
      <c r="C9354" s="38">
        <v>-58.331523009999998</v>
      </c>
      <c r="D9354" s="38">
        <v>0.38868823647499079</v>
      </c>
      <c r="E9354" s="38">
        <v>0.40459717892938191</v>
      </c>
      <c r="F9354" s="38">
        <v>13.353115727002967</v>
      </c>
    </row>
    <row r="9355" spans="1:6" x14ac:dyDescent="0.35">
      <c r="A9355" s="37" t="s">
        <v>13384</v>
      </c>
      <c r="B9355" s="38">
        <v>-34.669832220000004</v>
      </c>
      <c r="C9355" s="38">
        <v>-58.372873720000001</v>
      </c>
      <c r="D9355" s="38">
        <v>0.17361485958099371</v>
      </c>
      <c r="E9355" s="38">
        <v>0.18084490299224851</v>
      </c>
      <c r="F9355" s="38">
        <v>8.695652173913043</v>
      </c>
    </row>
    <row r="9356" spans="1:6" x14ac:dyDescent="0.35">
      <c r="A9356" s="37" t="s">
        <v>13385</v>
      </c>
      <c r="B9356" s="38">
        <v>-34.674900600000001</v>
      </c>
      <c r="C9356" s="38">
        <v>-58.33886897</v>
      </c>
      <c r="D9356" s="38">
        <v>0.47739967703819269</v>
      </c>
      <c r="E9356" s="38">
        <v>0.45258381560042099</v>
      </c>
      <c r="F9356" s="38">
        <v>50.649350649350644</v>
      </c>
    </row>
    <row r="9357" spans="1:6" x14ac:dyDescent="0.35">
      <c r="A9357" s="37" t="s">
        <v>13386</v>
      </c>
      <c r="B9357" s="38">
        <v>-34.666019499999997</v>
      </c>
      <c r="C9357" s="38">
        <v>-58.365106820000001</v>
      </c>
      <c r="D9357" s="38">
        <v>0.1941404044628143</v>
      </c>
      <c r="E9357" s="38">
        <v>0.18048443603846759</v>
      </c>
      <c r="F9357" s="38">
        <v>16.666666666666664</v>
      </c>
    </row>
    <row r="9358" spans="1:6" x14ac:dyDescent="0.35">
      <c r="A9358" s="37" t="s">
        <v>13387</v>
      </c>
      <c r="B9358" s="38">
        <v>-37.15521768</v>
      </c>
      <c r="C9358" s="38">
        <v>-58.489862960000004</v>
      </c>
      <c r="D9358" s="38">
        <v>0.26505583524703979</v>
      </c>
      <c r="E9358" s="38">
        <v>0.25325529697613841</v>
      </c>
      <c r="F9358" s="38">
        <v>3.041825095057034</v>
      </c>
    </row>
    <row r="9359" spans="1:6" x14ac:dyDescent="0.35">
      <c r="A9359" s="37" t="s">
        <v>13388</v>
      </c>
      <c r="B9359" s="38">
        <v>-36.778943759999997</v>
      </c>
      <c r="C9359" s="38">
        <v>-59.854427110000003</v>
      </c>
      <c r="D9359" s="38">
        <v>0.18709532916545871</v>
      </c>
      <c r="E9359" s="38">
        <v>0.19519912608359991</v>
      </c>
      <c r="F9359" s="38">
        <v>27.586206896551722</v>
      </c>
    </row>
    <row r="9360" spans="1:6" x14ac:dyDescent="0.35">
      <c r="A9360" s="37" t="s">
        <v>13389</v>
      </c>
      <c r="B9360" s="38">
        <v>-36.780417579999998</v>
      </c>
      <c r="C9360" s="38">
        <v>-59.864031349999998</v>
      </c>
      <c r="D9360" s="38">
        <v>0.16159981489181521</v>
      </c>
      <c r="E9360" s="38">
        <v>0.167230145319512</v>
      </c>
      <c r="F9360" s="38">
        <v>0</v>
      </c>
    </row>
    <row r="9361" spans="1:6" x14ac:dyDescent="0.35">
      <c r="A9361" s="37" t="s">
        <v>13390</v>
      </c>
      <c r="B9361" s="38">
        <v>-36.778557370000001</v>
      </c>
      <c r="C9361" s="38">
        <v>-59.865961319999997</v>
      </c>
      <c r="D9361" s="38">
        <v>0.1859319657087326</v>
      </c>
      <c r="E9361" s="38">
        <v>0.1925648386413987</v>
      </c>
      <c r="F9361" s="38">
        <v>5.3892215568862278</v>
      </c>
    </row>
    <row r="9362" spans="1:6" x14ac:dyDescent="0.35">
      <c r="A9362" s="37" t="s">
        <v>13391</v>
      </c>
      <c r="B9362" s="38">
        <v>-36.781158759999997</v>
      </c>
      <c r="C9362" s="38">
        <v>-59.864748280000001</v>
      </c>
      <c r="D9362" s="38">
        <v>0.1748798489570618</v>
      </c>
      <c r="E9362" s="38">
        <v>0.181846532774599</v>
      </c>
      <c r="F9362" s="38">
        <v>2.3809523809523809</v>
      </c>
    </row>
    <row r="9363" spans="1:6" x14ac:dyDescent="0.35">
      <c r="A9363" s="37" t="s">
        <v>13392</v>
      </c>
      <c r="B9363" s="38">
        <v>-36.779912019999998</v>
      </c>
      <c r="C9363" s="38">
        <v>-59.853029130000003</v>
      </c>
      <c r="D9363" s="38">
        <v>0.1927685737609863</v>
      </c>
      <c r="E9363" s="38">
        <v>0.20499335767494309</v>
      </c>
      <c r="F9363" s="38">
        <v>4.7430830039525684</v>
      </c>
    </row>
    <row r="9364" spans="1:6" x14ac:dyDescent="0.35">
      <c r="A9364" s="37" t="s">
        <v>13393</v>
      </c>
      <c r="B9364" s="38">
        <v>-37.200167630000003</v>
      </c>
      <c r="C9364" s="38">
        <v>-60.166717900000002</v>
      </c>
      <c r="D9364" s="38">
        <v>0.31039807200431818</v>
      </c>
      <c r="E9364" s="38">
        <v>0.34563083044792481</v>
      </c>
      <c r="F9364" s="38">
        <v>50</v>
      </c>
    </row>
    <row r="9365" spans="1:6" x14ac:dyDescent="0.35">
      <c r="A9365" s="37" t="s">
        <v>13394</v>
      </c>
      <c r="B9365" s="38">
        <v>-36.777273100000002</v>
      </c>
      <c r="C9365" s="38">
        <v>-59.866403400000003</v>
      </c>
      <c r="D9365" s="38">
        <v>0.19660703837871549</v>
      </c>
      <c r="E9365" s="38">
        <v>0.1950197023780722</v>
      </c>
      <c r="F9365" s="38">
        <v>4.929577464788732</v>
      </c>
    </row>
    <row r="9366" spans="1:6" x14ac:dyDescent="0.35">
      <c r="A9366" s="37" t="s">
        <v>13395</v>
      </c>
      <c r="B9366" s="38">
        <v>-36.776454260000001</v>
      </c>
      <c r="C9366" s="38">
        <v>-59.882532329999997</v>
      </c>
      <c r="D9366" s="38">
        <v>0.50634324550628662</v>
      </c>
      <c r="E9366" s="38">
        <v>0.52823357833059215</v>
      </c>
      <c r="F9366" s="38">
        <v>28.333333333333332</v>
      </c>
    </row>
    <row r="9367" spans="1:6" x14ac:dyDescent="0.35">
      <c r="A9367" s="37" t="s">
        <v>13396</v>
      </c>
      <c r="B9367" s="38">
        <v>-36.778472409999999</v>
      </c>
      <c r="C9367" s="38">
        <v>-59.8656796</v>
      </c>
      <c r="D9367" s="38">
        <v>0.1859319657087326</v>
      </c>
      <c r="E9367" s="38">
        <v>0.19093495524591869</v>
      </c>
      <c r="F9367" s="38">
        <v>3.4285714285714288</v>
      </c>
    </row>
    <row r="9368" spans="1:6" x14ac:dyDescent="0.35">
      <c r="A9368" s="37" t="s">
        <v>13397</v>
      </c>
      <c r="B9368" s="38">
        <v>-36.779808520000003</v>
      </c>
      <c r="C9368" s="38">
        <v>-59.853176429999998</v>
      </c>
      <c r="D9368" s="38">
        <v>0.1927685737609863</v>
      </c>
      <c r="E9368" s="38">
        <v>0.20475441217422491</v>
      </c>
      <c r="F9368" s="38">
        <v>2.2641509433962264</v>
      </c>
    </row>
    <row r="9369" spans="1:6" x14ac:dyDescent="0.35">
      <c r="A9369" s="37" t="s">
        <v>13398</v>
      </c>
      <c r="B9369" s="38">
        <v>-36.377258400000002</v>
      </c>
      <c r="C9369" s="38">
        <v>-59.503033000000002</v>
      </c>
      <c r="D9369" s="38">
        <v>0.31524801254272461</v>
      </c>
      <c r="E9369" s="38">
        <v>0.33093911672339721</v>
      </c>
      <c r="F9369" s="38">
        <v>6.8376068376068382</v>
      </c>
    </row>
    <row r="9370" spans="1:6" x14ac:dyDescent="0.35">
      <c r="A9370" s="37" t="s">
        <v>13399</v>
      </c>
      <c r="B9370" s="38">
        <v>-36.377287969999998</v>
      </c>
      <c r="C9370" s="38">
        <v>-59.503154379999998</v>
      </c>
      <c r="D9370" s="38">
        <v>0.31524801254272461</v>
      </c>
      <c r="E9370" s="38">
        <v>0.33297777010334861</v>
      </c>
      <c r="F9370" s="38">
        <v>22.033898305084744</v>
      </c>
    </row>
    <row r="9371" spans="1:6" x14ac:dyDescent="0.35">
      <c r="A9371" s="37" t="s">
        <v>13400</v>
      </c>
      <c r="B9371" s="38">
        <v>-36.778991269999999</v>
      </c>
      <c r="C9371" s="38">
        <v>-59.868113440000002</v>
      </c>
      <c r="D9371" s="38">
        <v>0.24188801646232599</v>
      </c>
      <c r="E9371" s="38">
        <v>0.2346027140554629</v>
      </c>
      <c r="F9371" s="38">
        <v>9.3406593406593412</v>
      </c>
    </row>
    <row r="9372" spans="1:6" x14ac:dyDescent="0.35">
      <c r="A9372" s="37" t="s">
        <v>13401</v>
      </c>
      <c r="B9372" s="38">
        <v>-36.77835168</v>
      </c>
      <c r="C9372" s="38">
        <v>-59.865737729999999</v>
      </c>
      <c r="D9372" s="38">
        <v>0.1859319657087326</v>
      </c>
      <c r="E9372" s="38">
        <v>0.19093495524591869</v>
      </c>
      <c r="F9372" s="38">
        <v>5.7971014492753623</v>
      </c>
    </row>
    <row r="9373" spans="1:6" x14ac:dyDescent="0.35">
      <c r="A9373" s="37" t="s">
        <v>13402</v>
      </c>
      <c r="B9373" s="38">
        <v>-36.779800549999997</v>
      </c>
      <c r="C9373" s="38">
        <v>-59.853045059999999</v>
      </c>
      <c r="D9373" s="38">
        <v>0.1927685737609863</v>
      </c>
      <c r="E9373" s="38">
        <v>0.20549676345812309</v>
      </c>
      <c r="F9373" s="38">
        <v>4.0350877192982457</v>
      </c>
    </row>
    <row r="9374" spans="1:6" x14ac:dyDescent="0.35">
      <c r="A9374" s="37" t="s">
        <v>13403</v>
      </c>
      <c r="B9374" s="38">
        <v>-36.777734330000001</v>
      </c>
      <c r="C9374" s="38">
        <v>-59.866310480000003</v>
      </c>
      <c r="D9374" s="38">
        <v>0.19660703837871549</v>
      </c>
      <c r="E9374" s="38">
        <v>0.197981567467962</v>
      </c>
      <c r="F9374" s="38">
        <v>4.2553191489361701</v>
      </c>
    </row>
    <row r="9375" spans="1:6" x14ac:dyDescent="0.35">
      <c r="A9375" s="37" t="s">
        <v>13404</v>
      </c>
      <c r="B9375" s="38">
        <v>-36.78104785</v>
      </c>
      <c r="C9375" s="38">
        <v>-59.864964319999999</v>
      </c>
      <c r="D9375" s="38">
        <v>0.1748798489570618</v>
      </c>
      <c r="E9375" s="38">
        <v>0.18655573341407269</v>
      </c>
      <c r="F9375" s="38">
        <v>5.2631578947368416</v>
      </c>
    </row>
    <row r="9376" spans="1:6" x14ac:dyDescent="0.35">
      <c r="A9376" s="37" t="s">
        <v>13405</v>
      </c>
      <c r="B9376" s="38">
        <v>-38.709901289999998</v>
      </c>
      <c r="C9376" s="38">
        <v>-62.2710407</v>
      </c>
      <c r="D9376" s="38">
        <v>3.5944622009992599E-2</v>
      </c>
      <c r="E9376" s="38">
        <v>5.4997610516454042E-2</v>
      </c>
      <c r="F9376" s="38" t="s">
        <v>5130</v>
      </c>
    </row>
    <row r="9377" spans="1:6" x14ac:dyDescent="0.35">
      <c r="A9377" s="37" t="s">
        <v>13406</v>
      </c>
      <c r="B9377" s="38">
        <v>-38.717474959999997</v>
      </c>
      <c r="C9377" s="38">
        <v>-62.285389979999998</v>
      </c>
      <c r="D9377" s="38">
        <v>0.14277240633964541</v>
      </c>
      <c r="E9377" s="38">
        <v>0.154426521807909</v>
      </c>
      <c r="F9377" s="38" t="s">
        <v>5130</v>
      </c>
    </row>
    <row r="9378" spans="1:6" x14ac:dyDescent="0.35">
      <c r="A9378" s="37" t="s">
        <v>13407</v>
      </c>
      <c r="B9378" s="38">
        <v>-38.721733909999998</v>
      </c>
      <c r="C9378" s="38">
        <v>-62.265589890000001</v>
      </c>
      <c r="D9378" s="38">
        <v>0.113137774169445</v>
      </c>
      <c r="E9378" s="38">
        <v>9.0524092316627502E-2</v>
      </c>
      <c r="F9378" s="38"/>
    </row>
    <row r="9379" spans="1:6" x14ac:dyDescent="0.35">
      <c r="A9379" s="37" t="s">
        <v>13408</v>
      </c>
      <c r="B9379" s="38">
        <v>-38.717718269999999</v>
      </c>
      <c r="C9379" s="38">
        <v>-62.271581040000001</v>
      </c>
      <c r="D9379" s="38">
        <v>6.6932566463947296E-2</v>
      </c>
      <c r="E9379" s="38">
        <v>8.2411030773073435E-2</v>
      </c>
      <c r="F9379" s="38"/>
    </row>
    <row r="9380" spans="1:6" x14ac:dyDescent="0.35">
      <c r="A9380" s="37" t="s">
        <v>13409</v>
      </c>
      <c r="B9380" s="38">
        <v>-38.715827689999998</v>
      </c>
      <c r="C9380" s="38">
        <v>-62.267639129999999</v>
      </c>
      <c r="D9380" s="38">
        <v>0.10497716069221499</v>
      </c>
      <c r="E9380" s="38">
        <v>9.3378884873042509E-2</v>
      </c>
      <c r="F9380" s="38"/>
    </row>
    <row r="9381" spans="1:6" x14ac:dyDescent="0.35">
      <c r="A9381" s="37" t="s">
        <v>13410</v>
      </c>
      <c r="B9381" s="38">
        <v>-38.723080379999999</v>
      </c>
      <c r="C9381" s="38">
        <v>-62.272105230000001</v>
      </c>
      <c r="D9381" s="38">
        <v>9.4984777271747589E-2</v>
      </c>
      <c r="E9381" s="38">
        <v>9.0949931819187965E-2</v>
      </c>
      <c r="F9381" s="38"/>
    </row>
    <row r="9382" spans="1:6" x14ac:dyDescent="0.35">
      <c r="A9382" s="37" t="s">
        <v>13411</v>
      </c>
      <c r="B9382" s="38">
        <v>-38.71794122</v>
      </c>
      <c r="C9382" s="38">
        <v>-62.270303130000002</v>
      </c>
      <c r="D9382" s="38">
        <v>6.6522069275379181E-2</v>
      </c>
      <c r="E9382" s="38">
        <v>8.8594625125060208E-2</v>
      </c>
      <c r="F9382" s="38"/>
    </row>
    <row r="9383" spans="1:6" x14ac:dyDescent="0.35">
      <c r="A9383" s="37" t="s">
        <v>13412</v>
      </c>
      <c r="B9383" s="38">
        <v>-38.725037880000002</v>
      </c>
      <c r="C9383" s="38">
        <v>-62.266409899999999</v>
      </c>
      <c r="D9383" s="38">
        <v>6.3817813992500305E-2</v>
      </c>
      <c r="E9383" s="38">
        <v>8.1109337105944354E-2</v>
      </c>
      <c r="F9383" s="38">
        <v>1.1583011583011582</v>
      </c>
    </row>
    <row r="9384" spans="1:6" x14ac:dyDescent="0.35">
      <c r="A9384" s="37" t="s">
        <v>13413</v>
      </c>
      <c r="B9384" s="38">
        <v>-38.742320220000003</v>
      </c>
      <c r="C9384" s="38">
        <v>-62.208077240000001</v>
      </c>
      <c r="D9384" s="38">
        <v>0.31729304790496832</v>
      </c>
      <c r="E9384" s="38">
        <v>0.31729304790496832</v>
      </c>
      <c r="F9384" s="38">
        <v>10.909090909090908</v>
      </c>
    </row>
    <row r="9385" spans="1:6" x14ac:dyDescent="0.35">
      <c r="A9385" s="37" t="s">
        <v>13414</v>
      </c>
      <c r="B9385" s="38">
        <v>-38.72283917</v>
      </c>
      <c r="C9385" s="38">
        <v>-62.266449160000001</v>
      </c>
      <c r="D9385" s="38">
        <v>8.7994687259197235E-2</v>
      </c>
      <c r="E9385" s="38">
        <v>9.4886572933510729E-2</v>
      </c>
      <c r="F9385" s="38">
        <v>1.2903225806451613</v>
      </c>
    </row>
    <row r="9386" spans="1:6" x14ac:dyDescent="0.35">
      <c r="A9386" s="37" t="s">
        <v>13415</v>
      </c>
      <c r="B9386" s="38">
        <v>-38.705922200000003</v>
      </c>
      <c r="C9386" s="38">
        <v>-62.273981810000002</v>
      </c>
      <c r="D9386" s="38">
        <v>6.9283522665500641E-2</v>
      </c>
      <c r="E9386" s="38">
        <v>6.9398455973714593E-2</v>
      </c>
      <c r="F9386" s="38">
        <v>1.4423076923076923</v>
      </c>
    </row>
    <row r="9387" spans="1:6" x14ac:dyDescent="0.35">
      <c r="A9387" s="37" t="s">
        <v>13416</v>
      </c>
      <c r="B9387" s="38">
        <v>-38.705625189999999</v>
      </c>
      <c r="C9387" s="38">
        <v>-62.25709629</v>
      </c>
      <c r="D9387" s="38">
        <v>0.12497908622026439</v>
      </c>
      <c r="E9387" s="38">
        <v>0.1187366458612519</v>
      </c>
      <c r="F9387" s="38">
        <v>1.7543859649122806</v>
      </c>
    </row>
    <row r="9388" spans="1:6" x14ac:dyDescent="0.35">
      <c r="A9388" s="37" t="s">
        <v>13417</v>
      </c>
      <c r="B9388" s="38">
        <v>-38.72173574</v>
      </c>
      <c r="C9388" s="38">
        <v>-62.260017480000002</v>
      </c>
      <c r="D9388" s="38">
        <v>0.1231170892715454</v>
      </c>
      <c r="E9388" s="38">
        <v>0.1148943512294537</v>
      </c>
      <c r="F9388" s="38">
        <v>6.6115702479338845</v>
      </c>
    </row>
    <row r="9389" spans="1:6" x14ac:dyDescent="0.35">
      <c r="A9389" s="37" t="s">
        <v>13418</v>
      </c>
      <c r="B9389" s="38">
        <v>-38.737535819999998</v>
      </c>
      <c r="C9389" s="38">
        <v>-62.220725289999997</v>
      </c>
      <c r="D9389" s="38">
        <v>0.31565114855766302</v>
      </c>
      <c r="E9389" s="38">
        <v>0.32636597349837021</v>
      </c>
      <c r="F9389" s="38">
        <v>0</v>
      </c>
    </row>
    <row r="9390" spans="1:6" x14ac:dyDescent="0.35">
      <c r="A9390" s="37" t="s">
        <v>13419</v>
      </c>
      <c r="B9390" s="38">
        <v>-38.710380270000002</v>
      </c>
      <c r="C9390" s="38">
        <v>-62.272894180000002</v>
      </c>
      <c r="D9390" s="38">
        <v>3.5033751279115677E-2</v>
      </c>
      <c r="E9390" s="38">
        <v>8.5029084649350911E-2</v>
      </c>
      <c r="F9390" s="38">
        <v>4.5454545454545459</v>
      </c>
    </row>
    <row r="9391" spans="1:6" x14ac:dyDescent="0.35">
      <c r="A9391" s="37" t="s">
        <v>13420</v>
      </c>
      <c r="B9391" s="38">
        <v>-38.720532540000001</v>
      </c>
      <c r="C9391" s="38">
        <v>-62.27002427</v>
      </c>
      <c r="D9391" s="38">
        <v>3.4607511013746262E-2</v>
      </c>
      <c r="E9391" s="38">
        <v>7.2086749500349948E-2</v>
      </c>
      <c r="F9391" s="38">
        <v>8.5714285714285712</v>
      </c>
    </row>
    <row r="9392" spans="1:6" x14ac:dyDescent="0.35">
      <c r="A9392" s="37" t="s">
        <v>13421</v>
      </c>
      <c r="B9392" s="38">
        <v>-38.740495379999999</v>
      </c>
      <c r="C9392" s="38">
        <v>-62.26559366</v>
      </c>
      <c r="D9392" s="38">
        <v>0.25286462903022772</v>
      </c>
      <c r="E9392" s="38">
        <v>0.2674127316309346</v>
      </c>
      <c r="F9392" s="38">
        <v>5.3333333333333339</v>
      </c>
    </row>
    <row r="9393" spans="1:6" x14ac:dyDescent="0.35">
      <c r="A9393" s="37" t="s">
        <v>13422</v>
      </c>
      <c r="B9393" s="38">
        <v>-38.727076619999998</v>
      </c>
      <c r="C9393" s="38">
        <v>-62.290501560000003</v>
      </c>
      <c r="D9393" s="38">
        <v>0.47750896215438843</v>
      </c>
      <c r="E9393" s="38">
        <v>0.4172666527521916</v>
      </c>
      <c r="F9393" s="38">
        <v>24.324324324324326</v>
      </c>
    </row>
    <row r="9394" spans="1:6" x14ac:dyDescent="0.35">
      <c r="A9394" s="37" t="s">
        <v>13423</v>
      </c>
      <c r="B9394" s="38">
        <v>-38.723858100000001</v>
      </c>
      <c r="C9394" s="38">
        <v>-62.271192919999997</v>
      </c>
      <c r="D9394" s="38">
        <v>9.4984777271747589E-2</v>
      </c>
      <c r="E9394" s="38">
        <v>0.10001151163767021</v>
      </c>
      <c r="F9394" s="38">
        <v>0.68493150684931503</v>
      </c>
    </row>
    <row r="9395" spans="1:6" x14ac:dyDescent="0.35">
      <c r="A9395" s="37" t="s">
        <v>13424</v>
      </c>
      <c r="B9395" s="38">
        <v>-38.713008960000003</v>
      </c>
      <c r="C9395" s="38">
        <v>-62.267600530000003</v>
      </c>
      <c r="D9395" s="38">
        <v>2.7988722547888759E-2</v>
      </c>
      <c r="E9395" s="38">
        <v>4.4487588107585907E-2</v>
      </c>
      <c r="F9395" s="38">
        <v>0</v>
      </c>
    </row>
    <row r="9396" spans="1:6" x14ac:dyDescent="0.35">
      <c r="A9396" s="37" t="s">
        <v>13425</v>
      </c>
      <c r="B9396" s="38">
        <v>-38.718094970000003</v>
      </c>
      <c r="C9396" s="38">
        <v>-62.270477749999998</v>
      </c>
      <c r="D9396" s="38">
        <v>6.6522069275379181E-2</v>
      </c>
      <c r="E9396" s="38">
        <v>8.7369311802290586E-2</v>
      </c>
      <c r="F9396" s="38">
        <v>4.4025157232704402</v>
      </c>
    </row>
    <row r="9397" spans="1:6" x14ac:dyDescent="0.35">
      <c r="A9397" s="37" t="s">
        <v>13426</v>
      </c>
      <c r="B9397" s="38">
        <v>-38.716688439999999</v>
      </c>
      <c r="C9397" s="38">
        <v>-62.295844670000001</v>
      </c>
      <c r="D9397" s="38">
        <v>0.24025480449199679</v>
      </c>
      <c r="E9397" s="38">
        <v>0.23411633231137929</v>
      </c>
      <c r="F9397" s="38">
        <v>15.555555555555555</v>
      </c>
    </row>
    <row r="9398" spans="1:6" x14ac:dyDescent="0.35">
      <c r="A9398" s="37" t="s">
        <v>13427</v>
      </c>
      <c r="B9398" s="38">
        <v>-38.716055679999997</v>
      </c>
      <c r="C9398" s="38">
        <v>-62.272321050000002</v>
      </c>
      <c r="D9398" s="38">
        <v>0.10983319580554959</v>
      </c>
      <c r="E9398" s="38">
        <v>9.115828726536189E-2</v>
      </c>
      <c r="F9398" s="38">
        <v>3.9215686274509802</v>
      </c>
    </row>
    <row r="9399" spans="1:6" x14ac:dyDescent="0.35">
      <c r="A9399" s="37" t="s">
        <v>13428</v>
      </c>
      <c r="B9399" s="38">
        <v>-38.717789109999998</v>
      </c>
      <c r="C9399" s="38">
        <v>-62.288935860000002</v>
      </c>
      <c r="D9399" s="38">
        <v>0.17479352653026581</v>
      </c>
      <c r="E9399" s="38">
        <v>0.17761676930464229</v>
      </c>
      <c r="F9399" s="38">
        <v>9.0090090090090094</v>
      </c>
    </row>
    <row r="9400" spans="1:6" x14ac:dyDescent="0.35">
      <c r="A9400" s="37" t="s">
        <v>13429</v>
      </c>
      <c r="B9400" s="38">
        <v>-38.721742040000002</v>
      </c>
      <c r="C9400" s="38">
        <v>-62.265652090000003</v>
      </c>
      <c r="D9400" s="38">
        <v>0.113137774169445</v>
      </c>
      <c r="E9400" s="38">
        <v>9.0114061266948015E-2</v>
      </c>
      <c r="F9400" s="38">
        <v>1.4778325123152709</v>
      </c>
    </row>
    <row r="9401" spans="1:6" x14ac:dyDescent="0.35">
      <c r="A9401" s="37" t="s">
        <v>13430</v>
      </c>
      <c r="B9401" s="38">
        <v>-38.726968999999997</v>
      </c>
      <c r="C9401" s="38">
        <v>-62.260911200000002</v>
      </c>
      <c r="D9401" s="38">
        <v>0.14248532056808469</v>
      </c>
      <c r="E9401" s="38">
        <v>0.13258935453800061</v>
      </c>
      <c r="F9401" s="38">
        <v>5.806451612903226</v>
      </c>
    </row>
    <row r="9402" spans="1:6" x14ac:dyDescent="0.35">
      <c r="A9402" s="37" t="s">
        <v>13431</v>
      </c>
      <c r="B9402" s="38">
        <v>-38.735500209999998</v>
      </c>
      <c r="C9402" s="38">
        <v>-62.234690440000001</v>
      </c>
      <c r="D9402" s="38">
        <v>0.25189408659934998</v>
      </c>
      <c r="E9402" s="38">
        <v>0.2449540832103827</v>
      </c>
      <c r="F9402" s="38">
        <v>4.4665012406947886</v>
      </c>
    </row>
    <row r="9403" spans="1:6" x14ac:dyDescent="0.35">
      <c r="A9403" s="37" t="s">
        <v>13432</v>
      </c>
      <c r="B9403" s="38">
        <v>-38.722226820000003</v>
      </c>
      <c r="C9403" s="38">
        <v>-62.273324330000001</v>
      </c>
      <c r="D9403" s="38">
        <v>2.1999582648277279E-2</v>
      </c>
      <c r="E9403" s="38">
        <v>7.7898777648806566E-2</v>
      </c>
      <c r="F9403" s="38">
        <v>0.6097560975609756</v>
      </c>
    </row>
    <row r="9404" spans="1:6" x14ac:dyDescent="0.35">
      <c r="A9404" s="37" t="s">
        <v>13433</v>
      </c>
      <c r="B9404" s="38">
        <v>-38.719049300000002</v>
      </c>
      <c r="C9404" s="38">
        <v>-62.269798260000002</v>
      </c>
      <c r="D9404" s="38">
        <v>3.4197013825178153E-2</v>
      </c>
      <c r="E9404" s="38">
        <v>8.3955168341978997E-2</v>
      </c>
      <c r="F9404" s="38">
        <v>0.65104166666666674</v>
      </c>
    </row>
    <row r="9405" spans="1:6" x14ac:dyDescent="0.35">
      <c r="A9405" s="37" t="s">
        <v>13434</v>
      </c>
      <c r="B9405" s="38">
        <v>-38.725004779999999</v>
      </c>
      <c r="C9405" s="38">
        <v>-62.266445160000004</v>
      </c>
      <c r="D9405" s="38">
        <v>6.3817813992500305E-2</v>
      </c>
      <c r="E9405" s="38">
        <v>8.1109337105944354E-2</v>
      </c>
      <c r="F9405" s="38">
        <v>0.967741935483871</v>
      </c>
    </row>
    <row r="9406" spans="1:6" x14ac:dyDescent="0.35">
      <c r="A9406" s="37" t="s">
        <v>13435</v>
      </c>
      <c r="B9406" s="38">
        <v>-38.717850749999997</v>
      </c>
      <c r="C9406" s="38">
        <v>-62.270159540000002</v>
      </c>
      <c r="D9406" s="38">
        <v>0.1045275256037712</v>
      </c>
      <c r="E9406" s="38">
        <v>9.0057362348605424E-2</v>
      </c>
      <c r="F9406" s="38">
        <v>0.48899755501222492</v>
      </c>
    </row>
    <row r="9407" spans="1:6" x14ac:dyDescent="0.35">
      <c r="A9407" s="37" t="s">
        <v>13436</v>
      </c>
      <c r="B9407" s="38">
        <v>-38.742224810000003</v>
      </c>
      <c r="C9407" s="38">
        <v>-62.208025220000003</v>
      </c>
      <c r="D9407" s="38">
        <v>0.31729304790496832</v>
      </c>
      <c r="E9407" s="38">
        <v>0.31729304790496832</v>
      </c>
      <c r="F9407" s="38">
        <v>6.4981949458483745</v>
      </c>
    </row>
    <row r="9408" spans="1:6" x14ac:dyDescent="0.35">
      <c r="A9408" s="37" t="s">
        <v>13437</v>
      </c>
      <c r="B9408" s="38">
        <v>-38.732441309999999</v>
      </c>
      <c r="C9408" s="38">
        <v>-62.262294369999999</v>
      </c>
      <c r="D9408" s="38">
        <v>0.1200709715485573</v>
      </c>
      <c r="E9408" s="38">
        <v>0.15031468966289571</v>
      </c>
      <c r="F9408" s="38">
        <v>5.2631578947368416</v>
      </c>
    </row>
    <row r="9409" spans="1:6" x14ac:dyDescent="0.35">
      <c r="A9409" s="37" t="s">
        <v>13438</v>
      </c>
      <c r="B9409" s="38">
        <v>-38.725836530000002</v>
      </c>
      <c r="C9409" s="38">
        <v>-62.28774662</v>
      </c>
      <c r="D9409" s="38">
        <v>0.2136866897344589</v>
      </c>
      <c r="E9409" s="38">
        <v>0.24454407104187539</v>
      </c>
      <c r="F9409" s="38">
        <v>8</v>
      </c>
    </row>
    <row r="9410" spans="1:6" x14ac:dyDescent="0.35">
      <c r="A9410" s="37" t="s">
        <v>13439</v>
      </c>
      <c r="B9410" s="38">
        <v>-38.710753889999999</v>
      </c>
      <c r="C9410" s="38">
        <v>-62.272242849999998</v>
      </c>
      <c r="D9410" s="38">
        <v>4.9510058015584953E-2</v>
      </c>
      <c r="E9410" s="38">
        <v>7.8263703256081313E-2</v>
      </c>
      <c r="F9410" s="38">
        <v>0.18281535648994515</v>
      </c>
    </row>
    <row r="9411" spans="1:6" x14ac:dyDescent="0.35">
      <c r="A9411" s="37" t="s">
        <v>13440</v>
      </c>
      <c r="B9411" s="38">
        <v>-38.71575472</v>
      </c>
      <c r="C9411" s="38">
        <v>-62.263820950000003</v>
      </c>
      <c r="D9411" s="38">
        <v>4.5668411999940872E-2</v>
      </c>
      <c r="E9411" s="38">
        <v>6.8537606759683081E-2</v>
      </c>
      <c r="F9411" s="38">
        <v>0.61349693251533743</v>
      </c>
    </row>
    <row r="9412" spans="1:6" x14ac:dyDescent="0.35">
      <c r="A9412" s="37" t="s">
        <v>13441</v>
      </c>
      <c r="B9412" s="38">
        <v>-38.729533830000001</v>
      </c>
      <c r="C9412" s="38">
        <v>-62.246514820000002</v>
      </c>
      <c r="D9412" s="38">
        <v>0.18557904660701749</v>
      </c>
      <c r="E9412" s="38">
        <v>0.20422707803738421</v>
      </c>
      <c r="F9412" s="38">
        <v>1.4245014245014245</v>
      </c>
    </row>
    <row r="9413" spans="1:6" x14ac:dyDescent="0.35">
      <c r="A9413" s="37" t="s">
        <v>13442</v>
      </c>
      <c r="B9413" s="38">
        <v>-38.727162130000004</v>
      </c>
      <c r="C9413" s="38">
        <v>-62.284166429999999</v>
      </c>
      <c r="D9413" s="38">
        <v>0.21462652087211609</v>
      </c>
      <c r="E9413" s="38">
        <v>0.20474583903948471</v>
      </c>
      <c r="F9413" s="38">
        <v>6.5217391304347823</v>
      </c>
    </row>
    <row r="9414" spans="1:6" x14ac:dyDescent="0.35">
      <c r="A9414" s="37" t="s">
        <v>13443</v>
      </c>
      <c r="B9414" s="38">
        <v>-38.710774190000002</v>
      </c>
      <c r="C9414" s="38">
        <v>-62.272310089999998</v>
      </c>
      <c r="D9414" s="38">
        <v>0.12610962986946109</v>
      </c>
      <c r="E9414" s="38">
        <v>8.010847627734527E-2</v>
      </c>
      <c r="F9414" s="38">
        <v>2.2018348623853212</v>
      </c>
    </row>
    <row r="9415" spans="1:6" x14ac:dyDescent="0.35">
      <c r="A9415" s="37" t="s">
        <v>13444</v>
      </c>
      <c r="B9415" s="38">
        <v>-38.718845049999999</v>
      </c>
      <c r="C9415" s="38">
        <v>-62.270159409999998</v>
      </c>
      <c r="D9415" s="38">
        <v>3.4197013825178153E-2</v>
      </c>
      <c r="E9415" s="38">
        <v>7.9359395843413144E-2</v>
      </c>
      <c r="F9415" s="38">
        <v>1.6645326504481435</v>
      </c>
    </row>
    <row r="9416" spans="1:6" x14ac:dyDescent="0.35">
      <c r="A9416" s="37" t="s">
        <v>13445</v>
      </c>
      <c r="B9416" s="38">
        <v>-38.715792309999998</v>
      </c>
      <c r="C9416" s="38">
        <v>-62.263759540000002</v>
      </c>
      <c r="D9416" s="38">
        <v>4.5668411999940872E-2</v>
      </c>
      <c r="E9416" s="38">
        <v>6.5543195434116033E-2</v>
      </c>
      <c r="F9416" s="38">
        <v>1.7045454545454544</v>
      </c>
    </row>
    <row r="9417" spans="1:6" x14ac:dyDescent="0.35">
      <c r="A9417" s="37" t="s">
        <v>13446</v>
      </c>
      <c r="B9417" s="38">
        <v>-38.725069499999996</v>
      </c>
      <c r="C9417" s="38">
        <v>-62.266372240000003</v>
      </c>
      <c r="D9417" s="38">
        <v>6.3817813992500305E-2</v>
      </c>
      <c r="E9417" s="38">
        <v>8.0877112017737493E-2</v>
      </c>
      <c r="F9417" s="38">
        <v>1.2939001848428837</v>
      </c>
    </row>
    <row r="9418" spans="1:6" x14ac:dyDescent="0.35">
      <c r="A9418" s="37" t="s">
        <v>13447</v>
      </c>
      <c r="B9418" s="38">
        <v>-38.724893700000003</v>
      </c>
      <c r="C9418" s="38">
        <v>-62.267774840000001</v>
      </c>
      <c r="D9418" s="38">
        <v>7.5482591986656189E-2</v>
      </c>
      <c r="E9418" s="38">
        <v>8.6662815197517992E-2</v>
      </c>
      <c r="F9418" s="38">
        <v>6.666666666666667</v>
      </c>
    </row>
    <row r="9419" spans="1:6" x14ac:dyDescent="0.35">
      <c r="A9419" s="37" t="s">
        <v>13448</v>
      </c>
      <c r="B9419" s="38">
        <v>-38.717880890000004</v>
      </c>
      <c r="C9419" s="38">
        <v>-62.270253410000002</v>
      </c>
      <c r="D9419" s="38">
        <v>6.6522069275379181E-2</v>
      </c>
      <c r="E9419" s="38">
        <v>8.8726196634142024E-2</v>
      </c>
      <c r="F9419" s="38">
        <v>3.6269430051813467</v>
      </c>
    </row>
    <row r="9420" spans="1:6" x14ac:dyDescent="0.35">
      <c r="A9420" s="37" t="s">
        <v>13449</v>
      </c>
      <c r="B9420" s="38">
        <v>-38.725811030000003</v>
      </c>
      <c r="C9420" s="38">
        <v>-62.287797470000001</v>
      </c>
      <c r="D9420" s="38">
        <v>0.2136866897344589</v>
      </c>
      <c r="E9420" s="38">
        <v>0.24454407104187539</v>
      </c>
      <c r="F9420" s="38">
        <v>7.3033707865168536</v>
      </c>
    </row>
    <row r="9421" spans="1:6" x14ac:dyDescent="0.35">
      <c r="A9421" s="37" t="s">
        <v>13450</v>
      </c>
      <c r="B9421" s="38">
        <v>-38.735507859999998</v>
      </c>
      <c r="C9421" s="38">
        <v>-62.235355120000001</v>
      </c>
      <c r="D9421" s="38">
        <v>0.2484086602926254</v>
      </c>
      <c r="E9421" s="38">
        <v>0.2453536517344988</v>
      </c>
      <c r="F9421" s="38">
        <v>6.366459627329192</v>
      </c>
    </row>
    <row r="9422" spans="1:6" x14ac:dyDescent="0.35">
      <c r="A9422" s="37" t="s">
        <v>13451</v>
      </c>
      <c r="B9422" s="38">
        <v>-38.729497739999999</v>
      </c>
      <c r="C9422" s="38">
        <v>-62.246599260000004</v>
      </c>
      <c r="D9422" s="38">
        <v>0.18557904660701749</v>
      </c>
      <c r="E9422" s="38">
        <v>0.20422707803738421</v>
      </c>
      <c r="F9422" s="38">
        <v>2.7088036117381491</v>
      </c>
    </row>
    <row r="9423" spans="1:6" x14ac:dyDescent="0.35">
      <c r="A9423" s="37" t="s">
        <v>13452</v>
      </c>
      <c r="B9423" s="38">
        <v>-38.781433130000003</v>
      </c>
      <c r="C9423" s="38">
        <v>-62.26606091</v>
      </c>
      <c r="D9423" s="38">
        <v>0.37784221768379211</v>
      </c>
      <c r="E9423" s="38">
        <v>0.36184183704225642</v>
      </c>
      <c r="F9423" s="38">
        <v>5.1428571428571423</v>
      </c>
    </row>
    <row r="9424" spans="1:6" x14ac:dyDescent="0.35">
      <c r="A9424" s="37" t="s">
        <v>13453</v>
      </c>
      <c r="B9424" s="38">
        <v>-38.737503310000001</v>
      </c>
      <c r="C9424" s="38">
        <v>-62.273079940000002</v>
      </c>
      <c r="D9424" s="38">
        <v>0.30723834037780762</v>
      </c>
      <c r="E9424" s="38">
        <v>0.28975417961676908</v>
      </c>
      <c r="F9424" s="38">
        <v>6.5789473684210522</v>
      </c>
    </row>
    <row r="9425" spans="1:6" x14ac:dyDescent="0.35">
      <c r="A9425" s="37" t="s">
        <v>13454</v>
      </c>
      <c r="B9425" s="38">
        <v>-38.69692689</v>
      </c>
      <c r="C9425" s="38">
        <v>-62.279920789999998</v>
      </c>
      <c r="D9425" s="38">
        <v>0.13728600740432739</v>
      </c>
      <c r="E9425" s="38">
        <v>0.12865460442530141</v>
      </c>
      <c r="F9425" s="38">
        <v>3.5911602209944751</v>
      </c>
    </row>
    <row r="9426" spans="1:6" x14ac:dyDescent="0.35">
      <c r="A9426" s="37" t="s">
        <v>13455</v>
      </c>
      <c r="B9426" s="38">
        <v>-38.721781800000002</v>
      </c>
      <c r="C9426" s="38">
        <v>-62.265650860000001</v>
      </c>
      <c r="D9426" s="38">
        <v>0.113137774169445</v>
      </c>
      <c r="E9426" s="38">
        <v>9.0524092316627502E-2</v>
      </c>
      <c r="F9426" s="38">
        <v>3.5856573705179287</v>
      </c>
    </row>
    <row r="9427" spans="1:6" x14ac:dyDescent="0.35">
      <c r="A9427" s="37" t="s">
        <v>13456</v>
      </c>
      <c r="B9427" s="38">
        <v>-38.712943199999998</v>
      </c>
      <c r="C9427" s="38">
        <v>-62.267217240000001</v>
      </c>
      <c r="D9427" s="38">
        <v>2.6595264673233029E-2</v>
      </c>
      <c r="E9427" s="38">
        <v>4.0495444089174271E-2</v>
      </c>
      <c r="F9427" s="38">
        <v>1.5625</v>
      </c>
    </row>
    <row r="9428" spans="1:6" x14ac:dyDescent="0.35">
      <c r="A9428" s="37" t="s">
        <v>13457</v>
      </c>
      <c r="B9428" s="38">
        <v>-38.72316189</v>
      </c>
      <c r="C9428" s="38">
        <v>-62.271234620000001</v>
      </c>
      <c r="D9428" s="38">
        <v>9.4984777271747589E-2</v>
      </c>
      <c r="E9428" s="38">
        <v>9.2530375532805922E-2</v>
      </c>
      <c r="F9428" s="38">
        <v>0.54644808743169404</v>
      </c>
    </row>
    <row r="9429" spans="1:6" x14ac:dyDescent="0.35">
      <c r="A9429" s="37" t="s">
        <v>13458</v>
      </c>
      <c r="B9429" s="38">
        <v>-38.716010660000002</v>
      </c>
      <c r="C9429" s="38">
        <v>-62.272366509999998</v>
      </c>
      <c r="D9429" s="38">
        <v>0.10983319580554959</v>
      </c>
      <c r="E9429" s="38">
        <v>9.2110701478444607E-2</v>
      </c>
      <c r="F9429" s="38">
        <v>9.795918367346939</v>
      </c>
    </row>
    <row r="9430" spans="1:6" x14ac:dyDescent="0.35">
      <c r="A9430" s="37" t="s">
        <v>13459</v>
      </c>
      <c r="B9430" s="38">
        <v>-38.727016239999998</v>
      </c>
      <c r="C9430" s="38">
        <v>-62.260821219999997</v>
      </c>
      <c r="D9430" s="38">
        <v>0.14123924076557159</v>
      </c>
      <c r="E9430" s="38">
        <v>0.1329998115077615</v>
      </c>
      <c r="F9430" s="38">
        <v>14.556962025316455</v>
      </c>
    </row>
    <row r="9431" spans="1:6" x14ac:dyDescent="0.35">
      <c r="A9431" s="37" t="s">
        <v>13460</v>
      </c>
      <c r="B9431" s="38">
        <v>-38.722199490000001</v>
      </c>
      <c r="C9431" s="38">
        <v>-62.273313899999998</v>
      </c>
      <c r="D9431" s="38">
        <v>2.1999582648277279E-2</v>
      </c>
      <c r="E9431" s="38">
        <v>7.7898777648806566E-2</v>
      </c>
      <c r="F9431" s="38">
        <v>5.1094890510948909</v>
      </c>
    </row>
    <row r="9432" spans="1:6" x14ac:dyDescent="0.35">
      <c r="A9432" s="37" t="s">
        <v>13461</v>
      </c>
      <c r="B9432" s="38">
        <v>-38.011620450000002</v>
      </c>
      <c r="C9432" s="38">
        <v>-58.354132030000002</v>
      </c>
      <c r="D9432" s="38">
        <v>0.40272465348243708</v>
      </c>
      <c r="E9432" s="38">
        <v>0.39669742568945271</v>
      </c>
      <c r="F9432" s="38">
        <v>13.043478260869565</v>
      </c>
    </row>
    <row r="9433" spans="1:6" x14ac:dyDescent="0.35">
      <c r="A9433" s="37" t="s">
        <v>13462</v>
      </c>
      <c r="B9433" s="38">
        <v>-37.846691970000002</v>
      </c>
      <c r="C9433" s="38">
        <v>-58.251597289999999</v>
      </c>
      <c r="D9433" s="38">
        <v>0.23398980498313901</v>
      </c>
      <c r="E9433" s="38">
        <v>0.27861995149303131</v>
      </c>
      <c r="F9433" s="38">
        <v>0.50505050505050508</v>
      </c>
    </row>
    <row r="9434" spans="1:6" x14ac:dyDescent="0.35">
      <c r="A9434" s="37" t="s">
        <v>13463</v>
      </c>
      <c r="B9434" s="38">
        <v>-37.836903730000003</v>
      </c>
      <c r="C9434" s="38">
        <v>-58.222315739999999</v>
      </c>
      <c r="D9434" s="38">
        <v>0.33890837430953979</v>
      </c>
      <c r="E9434" s="38">
        <v>0.33939660222906809</v>
      </c>
      <c r="F9434" s="38">
        <v>6.3414634146341466</v>
      </c>
    </row>
    <row r="9435" spans="1:6" x14ac:dyDescent="0.35">
      <c r="A9435" s="37" t="s">
        <v>13464</v>
      </c>
      <c r="B9435" s="38">
        <v>-37.71630949</v>
      </c>
      <c r="C9435" s="38">
        <v>-58.315592389999999</v>
      </c>
      <c r="D9435" s="38">
        <v>0.24301095306873319</v>
      </c>
      <c r="E9435" s="38">
        <v>0.24301095306873319</v>
      </c>
      <c r="F9435" s="38">
        <v>5.0691244239631335</v>
      </c>
    </row>
    <row r="9436" spans="1:6" x14ac:dyDescent="0.35">
      <c r="A9436" s="37" t="s">
        <v>13465</v>
      </c>
      <c r="B9436" s="38">
        <v>-37.847506940000002</v>
      </c>
      <c r="C9436" s="38">
        <v>-58.253096450000001</v>
      </c>
      <c r="D9436" s="38">
        <v>0.2485213577747345</v>
      </c>
      <c r="E9436" s="38">
        <v>0.27132994621186651</v>
      </c>
      <c r="F9436" s="38">
        <v>6.3025210084033612</v>
      </c>
    </row>
    <row r="9437" spans="1:6" x14ac:dyDescent="0.35">
      <c r="A9437" s="37" t="s">
        <v>13466</v>
      </c>
      <c r="B9437" s="38">
        <v>-37.836609209999999</v>
      </c>
      <c r="C9437" s="38">
        <v>-58.222530190000001</v>
      </c>
      <c r="D9437" s="38">
        <v>0.33890837430953979</v>
      </c>
      <c r="E9437" s="38">
        <v>0.33928444176106842</v>
      </c>
      <c r="F9437" s="38">
        <v>8.3333333333333321</v>
      </c>
    </row>
    <row r="9438" spans="1:6" x14ac:dyDescent="0.35">
      <c r="A9438" s="37" t="s">
        <v>13467</v>
      </c>
      <c r="B9438" s="38">
        <v>-37.846737760000003</v>
      </c>
      <c r="C9438" s="38">
        <v>-58.251692589999998</v>
      </c>
      <c r="D9438" s="38">
        <v>0.23398980498313901</v>
      </c>
      <c r="E9438" s="38">
        <v>0.27939347844374812</v>
      </c>
      <c r="F9438" s="38">
        <v>1.7921146953405016</v>
      </c>
    </row>
    <row r="9439" spans="1:6" x14ac:dyDescent="0.35">
      <c r="A9439" s="37" t="s">
        <v>13468</v>
      </c>
      <c r="B9439" s="38">
        <v>-37.853750599999998</v>
      </c>
      <c r="C9439" s="38">
        <v>-58.259028649999998</v>
      </c>
      <c r="D9439" s="38">
        <v>0.19344265758991239</v>
      </c>
      <c r="E9439" s="38">
        <v>0.19262796600122711</v>
      </c>
      <c r="F9439" s="38">
        <v>9.216589861751153</v>
      </c>
    </row>
    <row r="9440" spans="1:6" x14ac:dyDescent="0.35">
      <c r="A9440" s="37" t="s">
        <v>13469</v>
      </c>
      <c r="B9440" s="38">
        <v>-37.716735280000002</v>
      </c>
      <c r="C9440" s="38">
        <v>-58.314740819999997</v>
      </c>
      <c r="D9440" s="38">
        <v>0.24301095306873319</v>
      </c>
      <c r="E9440" s="38">
        <v>0.24301095306873319</v>
      </c>
      <c r="F9440" s="38">
        <v>0</v>
      </c>
    </row>
    <row r="9441" spans="1:6" x14ac:dyDescent="0.35">
      <c r="A9441" s="37" t="s">
        <v>13470</v>
      </c>
      <c r="B9441" s="38">
        <v>-33.804201659999997</v>
      </c>
      <c r="C9441" s="38">
        <v>-59.501717229999997</v>
      </c>
      <c r="D9441" s="38">
        <v>0.46145540475845342</v>
      </c>
      <c r="E9441" s="38">
        <v>0.34824660245110012</v>
      </c>
      <c r="F9441" s="38">
        <v>3.7037037037037033</v>
      </c>
    </row>
    <row r="9442" spans="1:6" x14ac:dyDescent="0.35">
      <c r="A9442" s="37" t="s">
        <v>13471</v>
      </c>
      <c r="B9442" s="38">
        <v>-33.805285120000001</v>
      </c>
      <c r="C9442" s="38">
        <v>-59.500152210000003</v>
      </c>
      <c r="D9442" s="38">
        <v>0.33945518732070917</v>
      </c>
      <c r="E9442" s="38">
        <v>0.34134838951600571</v>
      </c>
      <c r="F9442" s="38">
        <v>4.7058823529411766</v>
      </c>
    </row>
    <row r="9443" spans="1:6" x14ac:dyDescent="0.35">
      <c r="A9443" s="37" t="s">
        <v>13472</v>
      </c>
      <c r="B9443" s="38">
        <v>-33.803387309999998</v>
      </c>
      <c r="C9443" s="38">
        <v>-59.504107980000001</v>
      </c>
      <c r="D9443" s="38">
        <v>0.23998761177062991</v>
      </c>
      <c r="E9443" s="38">
        <v>0.31848919654593749</v>
      </c>
      <c r="F9443" s="38">
        <v>2.8653295128939829</v>
      </c>
    </row>
    <row r="9444" spans="1:6" x14ac:dyDescent="0.35">
      <c r="A9444" s="37" t="s">
        <v>13473</v>
      </c>
      <c r="B9444" s="38">
        <v>-33.80494041</v>
      </c>
      <c r="C9444" s="38">
        <v>-59.500506229999999</v>
      </c>
      <c r="D9444" s="38">
        <v>0.3573678731918335</v>
      </c>
      <c r="E9444" s="38">
        <v>0.34408255997631287</v>
      </c>
      <c r="F9444" s="38">
        <v>2.1604938271604937</v>
      </c>
    </row>
    <row r="9445" spans="1:6" x14ac:dyDescent="0.35">
      <c r="A9445" s="37" t="s">
        <v>556</v>
      </c>
      <c r="B9445" s="38">
        <v>-33.803300620000002</v>
      </c>
      <c r="C9445" s="38">
        <v>-59.504064640000003</v>
      </c>
      <c r="D9445" s="38">
        <v>0.23998761177062991</v>
      </c>
      <c r="E9445" s="38">
        <v>0.32321928772661418</v>
      </c>
      <c r="F9445" s="38"/>
    </row>
    <row r="9446" spans="1:6" x14ac:dyDescent="0.35">
      <c r="A9446" s="37" t="s">
        <v>13474</v>
      </c>
      <c r="B9446" s="38">
        <v>-33.803421020000002</v>
      </c>
      <c r="C9446" s="38">
        <v>-59.504175400000001</v>
      </c>
      <c r="D9446" s="38">
        <v>0.23998761177062991</v>
      </c>
      <c r="E9446" s="38">
        <v>0.31637815747942238</v>
      </c>
      <c r="F9446" s="38">
        <v>4.6511627906976747</v>
      </c>
    </row>
    <row r="9447" spans="1:6" x14ac:dyDescent="0.35">
      <c r="A9447" s="37" t="s">
        <v>13475</v>
      </c>
      <c r="B9447" s="38">
        <v>-33.805021160000003</v>
      </c>
      <c r="C9447" s="38">
        <v>-59.500378910000002</v>
      </c>
      <c r="D9447" s="38">
        <v>0.3573678731918335</v>
      </c>
      <c r="E9447" s="38">
        <v>0.34138442448207312</v>
      </c>
      <c r="F9447" s="38">
        <v>3.4582132564841501</v>
      </c>
    </row>
    <row r="9448" spans="1:6" x14ac:dyDescent="0.35">
      <c r="A9448" s="37" t="s">
        <v>13476</v>
      </c>
      <c r="B9448" s="38">
        <v>-34.067415390000001</v>
      </c>
      <c r="C9448" s="38">
        <v>-60.106649789999999</v>
      </c>
      <c r="D9448" s="38">
        <v>0.40525087714195251</v>
      </c>
      <c r="E9448" s="38">
        <v>0.40780274487204021</v>
      </c>
      <c r="F9448" s="38">
        <v>4.6511627906976747</v>
      </c>
    </row>
    <row r="9449" spans="1:6" x14ac:dyDescent="0.35">
      <c r="A9449" s="37" t="s">
        <v>13477</v>
      </c>
      <c r="B9449" s="38">
        <v>-34.05884537</v>
      </c>
      <c r="C9449" s="38">
        <v>-60.100274220000003</v>
      </c>
      <c r="D9449" s="38">
        <v>0.46264910697937012</v>
      </c>
      <c r="E9449" s="38">
        <v>0.45524668371355209</v>
      </c>
      <c r="F9449" s="38">
        <v>9.67741935483871</v>
      </c>
    </row>
    <row r="9450" spans="1:6" x14ac:dyDescent="0.35">
      <c r="A9450" s="37" t="s">
        <v>13478</v>
      </c>
      <c r="B9450" s="38">
        <v>-34.067471259999998</v>
      </c>
      <c r="C9450" s="38">
        <v>-60.106744329999998</v>
      </c>
      <c r="D9450" s="38">
        <v>0.4440174400806427</v>
      </c>
      <c r="E9450" s="38">
        <v>0.40970878146196671</v>
      </c>
      <c r="F9450" s="38">
        <v>1.6286644951140066</v>
      </c>
    </row>
    <row r="9451" spans="1:6" x14ac:dyDescent="0.35">
      <c r="A9451" s="37" t="s">
        <v>13479</v>
      </c>
      <c r="B9451" s="38">
        <v>-34.067436880000002</v>
      </c>
      <c r="C9451" s="38">
        <v>-60.10688184</v>
      </c>
      <c r="D9451" s="38">
        <v>0.4440174400806427</v>
      </c>
      <c r="E9451" s="38">
        <v>0.41167875793245101</v>
      </c>
      <c r="F9451" s="38">
        <v>4.5871559633027523</v>
      </c>
    </row>
    <row r="9452" spans="1:6" x14ac:dyDescent="0.35">
      <c r="A9452" s="37" t="s">
        <v>13480</v>
      </c>
      <c r="B9452" s="38">
        <v>-36.231635259999997</v>
      </c>
      <c r="C9452" s="38">
        <v>-61.112356609999999</v>
      </c>
      <c r="D9452" s="38">
        <v>0.1030855029821396</v>
      </c>
      <c r="E9452" s="38">
        <v>0.1162933787625087</v>
      </c>
      <c r="F9452" s="38"/>
    </row>
    <row r="9453" spans="1:6" x14ac:dyDescent="0.35">
      <c r="A9453" s="37" t="s">
        <v>13481</v>
      </c>
      <c r="B9453" s="38">
        <v>-36.231544720000002</v>
      </c>
      <c r="C9453" s="38">
        <v>-61.112413619999998</v>
      </c>
      <c r="D9453" s="38">
        <v>0.1030855029821396</v>
      </c>
      <c r="E9453" s="38">
        <v>0.11654752551725039</v>
      </c>
      <c r="F9453" s="38">
        <v>1.680672268907563</v>
      </c>
    </row>
    <row r="9454" spans="1:6" x14ac:dyDescent="0.35">
      <c r="A9454" s="37" t="s">
        <v>13482</v>
      </c>
      <c r="B9454" s="38">
        <v>-36.225492090000003</v>
      </c>
      <c r="C9454" s="38">
        <v>-61.118107809999998</v>
      </c>
      <c r="D9454" s="38">
        <v>0.25371831655502319</v>
      </c>
      <c r="E9454" s="38">
        <v>0.25203112748108408</v>
      </c>
      <c r="F9454" s="38">
        <v>3.4188034188034191</v>
      </c>
    </row>
    <row r="9455" spans="1:6" x14ac:dyDescent="0.35">
      <c r="A9455" s="37" t="s">
        <v>13483</v>
      </c>
      <c r="B9455" s="38">
        <v>-36.231474300000002</v>
      </c>
      <c r="C9455" s="38">
        <v>-61.112477329999997</v>
      </c>
      <c r="D9455" s="38">
        <v>0.1030855029821396</v>
      </c>
      <c r="E9455" s="38">
        <v>0.1166541770492729</v>
      </c>
      <c r="F9455" s="38">
        <v>3.5294117647058822</v>
      </c>
    </row>
    <row r="9456" spans="1:6" x14ac:dyDescent="0.35">
      <c r="A9456" s="37" t="s">
        <v>13484</v>
      </c>
      <c r="B9456" s="38">
        <v>-36.225643179999999</v>
      </c>
      <c r="C9456" s="38">
        <v>-61.117889120000001</v>
      </c>
      <c r="D9456" s="38">
        <v>0.25371831655502319</v>
      </c>
      <c r="E9456" s="38">
        <v>0.25218034245901638</v>
      </c>
      <c r="F9456" s="38">
        <v>3.9215686274509802</v>
      </c>
    </row>
    <row r="9457" spans="1:6" x14ac:dyDescent="0.35">
      <c r="A9457" s="37" t="s">
        <v>13485</v>
      </c>
      <c r="B9457" s="38">
        <v>-36.225787859999997</v>
      </c>
      <c r="C9457" s="38">
        <v>-61.117761799999997</v>
      </c>
      <c r="D9457" s="38">
        <v>0.26329618692398071</v>
      </c>
      <c r="E9457" s="38">
        <v>0.25218034245901638</v>
      </c>
      <c r="F9457" s="38">
        <v>3.0303030303030303</v>
      </c>
    </row>
    <row r="9458" spans="1:6" x14ac:dyDescent="0.35">
      <c r="A9458" s="37" t="s">
        <v>13486</v>
      </c>
      <c r="B9458" s="38">
        <v>-36.231544720000002</v>
      </c>
      <c r="C9458" s="38">
        <v>-61.112299610000001</v>
      </c>
      <c r="D9458" s="38">
        <v>0.1030855029821396</v>
      </c>
      <c r="E9458" s="38">
        <v>0.11654752551725039</v>
      </c>
      <c r="F9458" s="38">
        <v>2.0618556701030926</v>
      </c>
    </row>
    <row r="9459" spans="1:6" x14ac:dyDescent="0.35">
      <c r="A9459" s="37" t="s">
        <v>13487</v>
      </c>
      <c r="B9459" s="38">
        <v>-35.116423949999998</v>
      </c>
      <c r="C9459" s="38">
        <v>-60.483594510000003</v>
      </c>
      <c r="D9459" s="38">
        <v>0.24909102916717529</v>
      </c>
      <c r="E9459" s="38">
        <v>0.2717832691139645</v>
      </c>
      <c r="F9459" s="38">
        <v>2.6737967914438503</v>
      </c>
    </row>
    <row r="9460" spans="1:6" x14ac:dyDescent="0.35">
      <c r="A9460" s="37" t="s">
        <v>13488</v>
      </c>
      <c r="B9460" s="38">
        <v>-35.125868230000002</v>
      </c>
      <c r="C9460" s="38">
        <v>-60.473722600000002</v>
      </c>
      <c r="D9460" s="38">
        <v>0.32592341303825378</v>
      </c>
      <c r="E9460" s="38">
        <v>0.33969533286596598</v>
      </c>
      <c r="F9460" s="38">
        <v>5.1359516616314203</v>
      </c>
    </row>
    <row r="9461" spans="1:6" x14ac:dyDescent="0.35">
      <c r="A9461" s="37" t="s">
        <v>13489</v>
      </c>
      <c r="B9461" s="38">
        <v>-34.906080119999999</v>
      </c>
      <c r="C9461" s="38">
        <v>-60.762877039999999</v>
      </c>
      <c r="D9461" s="38">
        <v>0.40216943621635443</v>
      </c>
      <c r="E9461" s="38">
        <v>0.41388954457483801</v>
      </c>
      <c r="F9461" s="38">
        <v>27.358490566037734</v>
      </c>
    </row>
    <row r="9462" spans="1:6" x14ac:dyDescent="0.35">
      <c r="A9462" s="37" t="s">
        <v>13490</v>
      </c>
      <c r="B9462" s="38">
        <v>-35.072527989999998</v>
      </c>
      <c r="C9462" s="38">
        <v>-60.414794860000001</v>
      </c>
      <c r="D9462" s="38">
        <v>0.35285481810569758</v>
      </c>
      <c r="E9462" s="38">
        <v>0.35898310993168803</v>
      </c>
      <c r="F9462" s="38">
        <v>19.886363636363637</v>
      </c>
    </row>
    <row r="9463" spans="1:6" x14ac:dyDescent="0.35">
      <c r="A9463" s="37" t="s">
        <v>13491</v>
      </c>
      <c r="B9463" s="38">
        <v>-35.116150439999998</v>
      </c>
      <c r="C9463" s="38">
        <v>-60.483488639999997</v>
      </c>
      <c r="D9463" s="38">
        <v>0.24909102916717529</v>
      </c>
      <c r="E9463" s="38">
        <v>0.27144804113620041</v>
      </c>
      <c r="F9463" s="38">
        <v>1.639344262295082</v>
      </c>
    </row>
    <row r="9464" spans="1:6" x14ac:dyDescent="0.35">
      <c r="A9464" s="37" t="s">
        <v>13492</v>
      </c>
      <c r="B9464" s="38">
        <v>-35.1694344</v>
      </c>
      <c r="C9464" s="38">
        <v>-58.236555930000002</v>
      </c>
      <c r="D9464" s="38">
        <v>0.37817764282226563</v>
      </c>
      <c r="E9464" s="38">
        <v>0.34779515620824453</v>
      </c>
      <c r="F9464" s="38">
        <v>9.5238095238095237</v>
      </c>
    </row>
    <row r="9465" spans="1:6" x14ac:dyDescent="0.35">
      <c r="A9465" s="37" t="s">
        <v>13493</v>
      </c>
      <c r="B9465" s="38">
        <v>-35.173535809999997</v>
      </c>
      <c r="C9465" s="38">
        <v>-58.233744340000001</v>
      </c>
      <c r="D9465" s="38">
        <v>0.25763365626335138</v>
      </c>
      <c r="E9465" s="38">
        <v>0.26420504756663982</v>
      </c>
      <c r="F9465" s="38">
        <v>11.111111111111111</v>
      </c>
    </row>
    <row r="9466" spans="1:6" x14ac:dyDescent="0.35">
      <c r="A9466" s="37" t="s">
        <v>13494</v>
      </c>
      <c r="B9466" s="38">
        <v>-35.169358719999998</v>
      </c>
      <c r="C9466" s="38">
        <v>-58.236310359999997</v>
      </c>
      <c r="D9466" s="38">
        <v>0.37817764282226563</v>
      </c>
      <c r="E9466" s="38">
        <v>0.34859133192471098</v>
      </c>
      <c r="F9466" s="38">
        <v>4.6831955922865012</v>
      </c>
    </row>
    <row r="9467" spans="1:6" x14ac:dyDescent="0.35">
      <c r="A9467" s="37" t="s">
        <v>13495</v>
      </c>
      <c r="B9467" s="38">
        <v>-35.168732159999998</v>
      </c>
      <c r="C9467" s="38">
        <v>-58.23662959</v>
      </c>
      <c r="D9467" s="38">
        <v>0.37817764282226563</v>
      </c>
      <c r="E9467" s="38">
        <v>0.3650585123010584</v>
      </c>
      <c r="F9467" s="38">
        <v>4.5977011494252871</v>
      </c>
    </row>
    <row r="9468" spans="1:6" x14ac:dyDescent="0.35">
      <c r="A9468" s="37" t="s">
        <v>13496</v>
      </c>
      <c r="B9468" s="38">
        <v>-34.159068730000001</v>
      </c>
      <c r="C9468" s="38">
        <v>-58.971538719999998</v>
      </c>
      <c r="D9468" s="38">
        <v>0.47222170233726501</v>
      </c>
      <c r="E9468" s="38">
        <v>0.46158318342389287</v>
      </c>
      <c r="F9468" s="38">
        <v>1.8072289156626504</v>
      </c>
    </row>
    <row r="9469" spans="1:6" x14ac:dyDescent="0.35">
      <c r="A9469" s="37" t="s">
        <v>13497</v>
      </c>
      <c r="B9469" s="38">
        <v>-34.182449650000002</v>
      </c>
      <c r="C9469" s="38">
        <v>-58.949943079999997</v>
      </c>
      <c r="D9469" s="38">
        <v>0.44394272565841669</v>
      </c>
      <c r="E9469" s="38">
        <v>0.46398161553047801</v>
      </c>
      <c r="F9469" s="38">
        <v>3.0303030303030303</v>
      </c>
    </row>
    <row r="9470" spans="1:6" x14ac:dyDescent="0.35">
      <c r="A9470" s="37" t="s">
        <v>13498</v>
      </c>
      <c r="B9470" s="38">
        <v>-34.158829189999999</v>
      </c>
      <c r="C9470" s="38">
        <v>-58.97084091</v>
      </c>
      <c r="D9470" s="38">
        <v>0.47737014293670649</v>
      </c>
      <c r="E9470" s="38">
        <v>0.45689554512500757</v>
      </c>
      <c r="F9470" s="38">
        <v>1.1869436201780417</v>
      </c>
    </row>
    <row r="9471" spans="1:6" x14ac:dyDescent="0.35">
      <c r="A9471" s="37" t="s">
        <v>13499</v>
      </c>
      <c r="B9471" s="38">
        <v>-34.171186419999998</v>
      </c>
      <c r="C9471" s="38">
        <v>-58.945659640000002</v>
      </c>
      <c r="D9471" s="38">
        <v>0.28500223159790039</v>
      </c>
      <c r="E9471" s="38">
        <v>0.30899583568444122</v>
      </c>
      <c r="F9471" s="38">
        <v>2.0408163265306123</v>
      </c>
    </row>
    <row r="9472" spans="1:6" x14ac:dyDescent="0.35">
      <c r="A9472" s="37" t="s">
        <v>13500</v>
      </c>
      <c r="B9472" s="38">
        <v>-34.175888399999998</v>
      </c>
      <c r="C9472" s="38">
        <v>-58.949242480000002</v>
      </c>
      <c r="D9472" s="38">
        <v>0.19057515263557431</v>
      </c>
      <c r="E9472" s="38">
        <v>0.25880301159781383</v>
      </c>
      <c r="F9472" s="38">
        <v>1.0416666666666665</v>
      </c>
    </row>
    <row r="9473" spans="1:6" x14ac:dyDescent="0.35">
      <c r="A9473" s="37" t="s">
        <v>13501</v>
      </c>
      <c r="B9473" s="38">
        <v>-34.173784949999998</v>
      </c>
      <c r="C9473" s="38">
        <v>-58.945995959999998</v>
      </c>
      <c r="D9473" s="38">
        <v>0.28990301489830023</v>
      </c>
      <c r="E9473" s="38">
        <v>0.32535540292391912</v>
      </c>
      <c r="F9473" s="38">
        <v>6.25</v>
      </c>
    </row>
    <row r="9474" spans="1:6" x14ac:dyDescent="0.35">
      <c r="A9474" s="37" t="s">
        <v>13502</v>
      </c>
      <c r="B9474" s="38">
        <v>-34.175972690000002</v>
      </c>
      <c r="C9474" s="38">
        <v>-58.949235250000001</v>
      </c>
      <c r="D9474" s="38">
        <v>0.19057515263557431</v>
      </c>
      <c r="E9474" s="38">
        <v>0.25880301159781383</v>
      </c>
      <c r="F9474" s="38">
        <v>2.3696682464454977</v>
      </c>
    </row>
    <row r="9475" spans="1:6" x14ac:dyDescent="0.35">
      <c r="A9475" s="37" t="s">
        <v>13503</v>
      </c>
      <c r="B9475" s="38">
        <v>-34.158891680000004</v>
      </c>
      <c r="C9475" s="38">
        <v>-58.97096329</v>
      </c>
      <c r="D9475" s="38">
        <v>0.47737014293670649</v>
      </c>
      <c r="E9475" s="38">
        <v>0.45770218497828441</v>
      </c>
      <c r="F9475" s="38">
        <v>0.5494505494505495</v>
      </c>
    </row>
    <row r="9476" spans="1:6" x14ac:dyDescent="0.35">
      <c r="A9476" s="37" t="s">
        <v>13504</v>
      </c>
      <c r="B9476" s="38">
        <v>-34.174563560000003</v>
      </c>
      <c r="C9476" s="38">
        <v>-58.970755949999997</v>
      </c>
      <c r="D9476" s="38">
        <v>0.13263331353664401</v>
      </c>
      <c r="E9476" s="38">
        <v>0.1332222003685801</v>
      </c>
      <c r="F9476" s="38">
        <v>0.57803468208092479</v>
      </c>
    </row>
    <row r="9477" spans="1:6" x14ac:dyDescent="0.35">
      <c r="A9477" s="37" t="s">
        <v>13505</v>
      </c>
      <c r="B9477" s="38">
        <v>-35.058386230000004</v>
      </c>
      <c r="C9477" s="38">
        <v>-58.7598658</v>
      </c>
      <c r="D9477" s="38">
        <v>0.2461377680301666</v>
      </c>
      <c r="E9477" s="38">
        <v>0.27842076005120031</v>
      </c>
      <c r="F9477" s="38">
        <v>14.156626506024098</v>
      </c>
    </row>
    <row r="9478" spans="1:6" x14ac:dyDescent="0.35">
      <c r="A9478" s="37" t="s">
        <v>13506</v>
      </c>
      <c r="B9478" s="38">
        <v>-35.133853010000003</v>
      </c>
      <c r="C9478" s="38">
        <v>-58.876118730000002</v>
      </c>
      <c r="D9478" s="38">
        <v>0.31181421875953669</v>
      </c>
      <c r="E9478" s="38">
        <v>0.31181421875953669</v>
      </c>
      <c r="F9478" s="38">
        <v>2.3323615160349855</v>
      </c>
    </row>
    <row r="9479" spans="1:6" x14ac:dyDescent="0.35">
      <c r="A9479" s="37" t="s">
        <v>13507</v>
      </c>
      <c r="B9479" s="38">
        <v>-35.054859159999999</v>
      </c>
      <c r="C9479" s="38">
        <v>-58.762532120000003</v>
      </c>
      <c r="D9479" s="38">
        <v>0.27512499690055853</v>
      </c>
      <c r="E9479" s="38">
        <v>0.2735934505860011</v>
      </c>
      <c r="F9479" s="38">
        <v>7.02247191011236</v>
      </c>
    </row>
    <row r="9480" spans="1:6" x14ac:dyDescent="0.35">
      <c r="A9480" s="37" t="s">
        <v>13508</v>
      </c>
      <c r="B9480" s="38">
        <v>-35.059185759999998</v>
      </c>
      <c r="C9480" s="38">
        <v>-58.748053069999997</v>
      </c>
      <c r="D9480" s="38">
        <v>0.56106525659561157</v>
      </c>
      <c r="E9480" s="38">
        <v>0.56957973931965078</v>
      </c>
      <c r="F9480" s="38">
        <v>8.8865096359743045</v>
      </c>
    </row>
    <row r="9481" spans="1:6" x14ac:dyDescent="0.35">
      <c r="A9481" s="37" t="s">
        <v>13509</v>
      </c>
      <c r="B9481" s="38">
        <v>-35.050825469999999</v>
      </c>
      <c r="C9481" s="38">
        <v>-58.767396920000003</v>
      </c>
      <c r="D9481" s="38">
        <v>0.28209435939788818</v>
      </c>
      <c r="E9481" s="38">
        <v>0.29840744038422901</v>
      </c>
      <c r="F9481" s="38">
        <v>1.6778523489932886</v>
      </c>
    </row>
    <row r="9482" spans="1:6" x14ac:dyDescent="0.35">
      <c r="A9482" s="37" t="s">
        <v>13510</v>
      </c>
      <c r="B9482" s="38">
        <v>-35.621902609999999</v>
      </c>
      <c r="C9482" s="38">
        <v>-61.365988379999997</v>
      </c>
      <c r="D9482" s="38">
        <v>0.2674526572227478</v>
      </c>
      <c r="E9482" s="38">
        <v>0.27598949139182632</v>
      </c>
      <c r="F9482" s="38">
        <v>2.6785714285714284</v>
      </c>
    </row>
    <row r="9483" spans="1:6" x14ac:dyDescent="0.35">
      <c r="A9483" s="37" t="s">
        <v>13511</v>
      </c>
      <c r="B9483" s="38">
        <v>-35.194203270000003</v>
      </c>
      <c r="C9483" s="38">
        <v>-62.77534387</v>
      </c>
      <c r="D9483" s="38">
        <v>0.3882356584072113</v>
      </c>
      <c r="E9483" s="38">
        <v>0.38919841663704979</v>
      </c>
      <c r="F9483" s="38">
        <v>11.627906976744185</v>
      </c>
    </row>
    <row r="9484" spans="1:6" x14ac:dyDescent="0.35">
      <c r="A9484" s="37" t="s">
        <v>13512</v>
      </c>
      <c r="B9484" s="38">
        <v>-35.194036259999997</v>
      </c>
      <c r="C9484" s="38">
        <v>-62.775289090000001</v>
      </c>
      <c r="D9484" s="38">
        <v>0.3882356584072113</v>
      </c>
      <c r="E9484" s="38">
        <v>0.38936739053045</v>
      </c>
      <c r="F9484" s="38">
        <v>18.888888888888889</v>
      </c>
    </row>
    <row r="9485" spans="1:6" x14ac:dyDescent="0.35">
      <c r="A9485" s="37" t="s">
        <v>13513</v>
      </c>
      <c r="B9485" s="38">
        <v>-34.386492969999999</v>
      </c>
      <c r="C9485" s="38">
        <v>-59.813387609999999</v>
      </c>
      <c r="D9485" s="38">
        <v>0.43863976001739502</v>
      </c>
      <c r="E9485" s="38">
        <v>0.43681001820062337</v>
      </c>
      <c r="F9485" s="38">
        <v>24.166666666666668</v>
      </c>
    </row>
    <row r="9486" spans="1:6" x14ac:dyDescent="0.35">
      <c r="A9486" s="37" t="s">
        <v>13514</v>
      </c>
      <c r="B9486" s="38">
        <v>-36.598249940000002</v>
      </c>
      <c r="C9486" s="38">
        <v>-61.738927619999998</v>
      </c>
      <c r="D9486" s="38">
        <v>0.29229176044464111</v>
      </c>
      <c r="E9486" s="38">
        <v>0.28906914189055161</v>
      </c>
      <c r="F9486" s="38"/>
    </row>
    <row r="9487" spans="1:6" x14ac:dyDescent="0.35">
      <c r="A9487" s="37" t="s">
        <v>13515</v>
      </c>
      <c r="B9487" s="38">
        <v>-36.598110560000002</v>
      </c>
      <c r="C9487" s="38">
        <v>-61.739030110000002</v>
      </c>
      <c r="D9487" s="38">
        <v>0.29229176044464111</v>
      </c>
      <c r="E9487" s="38">
        <v>0.28897962470849348</v>
      </c>
      <c r="F9487" s="38">
        <v>7.7777777777777777</v>
      </c>
    </row>
    <row r="9488" spans="1:6" x14ac:dyDescent="0.35">
      <c r="A9488" s="37" t="s">
        <v>13516</v>
      </c>
      <c r="B9488" s="38">
        <v>-36.597897400000001</v>
      </c>
      <c r="C9488" s="38">
        <v>-61.739177679999997</v>
      </c>
      <c r="D9488" s="38">
        <v>0.29229176044464111</v>
      </c>
      <c r="E9488" s="38">
        <v>0.29467754333447188</v>
      </c>
      <c r="F9488" s="38">
        <v>3.3816425120772946</v>
      </c>
    </row>
    <row r="9489" spans="1:6" x14ac:dyDescent="0.35">
      <c r="A9489" s="37" t="s">
        <v>13517</v>
      </c>
      <c r="B9489" s="38">
        <v>-36.597717029999998</v>
      </c>
      <c r="C9489" s="38">
        <v>-61.739329359999999</v>
      </c>
      <c r="D9489" s="38">
        <v>0.29229176044464111</v>
      </c>
      <c r="E9489" s="38">
        <v>0.29716262221336359</v>
      </c>
      <c r="F9489" s="38">
        <v>7.9545454545454541</v>
      </c>
    </row>
    <row r="9490" spans="1:6" x14ac:dyDescent="0.35">
      <c r="A9490" s="37" t="s">
        <v>13518</v>
      </c>
      <c r="B9490" s="38">
        <v>-36.087641769999998</v>
      </c>
      <c r="C9490" s="38">
        <v>-57.809063690000002</v>
      </c>
      <c r="D9490" s="38">
        <v>0.31835949420928961</v>
      </c>
      <c r="E9490" s="38">
        <v>0.27954270965174632</v>
      </c>
      <c r="F9490" s="38">
        <v>3.5433070866141732</v>
      </c>
    </row>
    <row r="9491" spans="1:6" x14ac:dyDescent="0.35">
      <c r="A9491" s="37" t="s">
        <v>13519</v>
      </c>
      <c r="B9491" s="38">
        <v>-33.89903382</v>
      </c>
      <c r="C9491" s="38">
        <v>-61.098190119999998</v>
      </c>
      <c r="D9491" s="38">
        <v>0.49198049306869512</v>
      </c>
      <c r="E9491" s="38">
        <v>0.46484415701457432</v>
      </c>
      <c r="F9491" s="38">
        <v>14.666666666666666</v>
      </c>
    </row>
    <row r="9492" spans="1:6" x14ac:dyDescent="0.35">
      <c r="A9492" s="37" t="s">
        <v>13520</v>
      </c>
      <c r="B9492" s="38">
        <v>-33.895779760000003</v>
      </c>
      <c r="C9492" s="38">
        <v>-61.100552970000003</v>
      </c>
      <c r="D9492" s="38">
        <v>0.31107553839683533</v>
      </c>
      <c r="E9492" s="38">
        <v>0.32602466958941828</v>
      </c>
      <c r="F9492" s="38">
        <v>11.041009463722396</v>
      </c>
    </row>
    <row r="9493" spans="1:6" x14ac:dyDescent="0.35">
      <c r="A9493" s="37" t="s">
        <v>13521</v>
      </c>
      <c r="B9493" s="38">
        <v>-33.895802639999999</v>
      </c>
      <c r="C9493" s="38">
        <v>-61.100426890000001</v>
      </c>
      <c r="D9493" s="38">
        <v>0.31107553839683533</v>
      </c>
      <c r="E9493" s="38">
        <v>0.32525770697328782</v>
      </c>
      <c r="F9493" s="38">
        <v>12.933753943217665</v>
      </c>
    </row>
    <row r="9494" spans="1:6" x14ac:dyDescent="0.35">
      <c r="A9494" s="37" t="s">
        <v>13522</v>
      </c>
      <c r="B9494" s="38">
        <v>-33.898529719999999</v>
      </c>
      <c r="C9494" s="38">
        <v>-61.098857610000003</v>
      </c>
      <c r="D9494" s="38">
        <v>0.42843079566955572</v>
      </c>
      <c r="E9494" s="38">
        <v>0.43524048202916188</v>
      </c>
      <c r="F9494" s="38">
        <v>15.734265734265735</v>
      </c>
    </row>
    <row r="9495" spans="1:6" x14ac:dyDescent="0.35">
      <c r="A9495" s="37" t="s">
        <v>13523</v>
      </c>
      <c r="B9495" s="38">
        <v>-33.892766639999998</v>
      </c>
      <c r="C9495" s="38">
        <v>-61.098320829999999</v>
      </c>
      <c r="D9495" s="38">
        <v>0.28830453753471369</v>
      </c>
      <c r="E9495" s="38">
        <v>0.31719481613900918</v>
      </c>
      <c r="F9495" s="38">
        <v>3.0674846625766872</v>
      </c>
    </row>
    <row r="9496" spans="1:6" x14ac:dyDescent="0.35">
      <c r="A9496" s="37" t="s">
        <v>13524</v>
      </c>
      <c r="B9496" s="38">
        <v>-38.742893469999999</v>
      </c>
      <c r="C9496" s="38">
        <v>-60.606738759999999</v>
      </c>
      <c r="D9496" s="38">
        <v>0.24220117926597601</v>
      </c>
      <c r="E9496" s="38">
        <v>0.2387480081783401</v>
      </c>
      <c r="F9496" s="38">
        <v>12.844036697247708</v>
      </c>
    </row>
    <row r="9497" spans="1:6" x14ac:dyDescent="0.35">
      <c r="A9497" s="37" t="s">
        <v>13525</v>
      </c>
      <c r="B9497" s="38">
        <v>-38.713952800000001</v>
      </c>
      <c r="C9497" s="38">
        <v>-61.293770539999997</v>
      </c>
      <c r="D9497" s="38">
        <v>0.41422846913337708</v>
      </c>
      <c r="E9497" s="38">
        <v>0.36475704386830332</v>
      </c>
      <c r="F9497" s="38">
        <v>5.8823529411764701</v>
      </c>
    </row>
    <row r="9498" spans="1:6" x14ac:dyDescent="0.35">
      <c r="A9498" s="37" t="s">
        <v>13526</v>
      </c>
      <c r="B9498" s="38">
        <v>-38.713860609999998</v>
      </c>
      <c r="C9498" s="38">
        <v>-61.293857610000003</v>
      </c>
      <c r="D9498" s="38">
        <v>0.41422846913337708</v>
      </c>
      <c r="E9498" s="38">
        <v>0.36475704386830332</v>
      </c>
      <c r="F9498" s="38">
        <v>6.7961165048543686</v>
      </c>
    </row>
    <row r="9499" spans="1:6" x14ac:dyDescent="0.35">
      <c r="A9499" s="37" t="s">
        <v>13527</v>
      </c>
      <c r="B9499" s="38">
        <v>-38.717258860000001</v>
      </c>
      <c r="C9499" s="38">
        <v>-61.291520429999998</v>
      </c>
      <c r="D9499" s="38">
        <v>0.2480459809303284</v>
      </c>
      <c r="E9499" s="38">
        <v>0.27930630329582429</v>
      </c>
      <c r="F9499" s="38">
        <v>15.047021943573668</v>
      </c>
    </row>
    <row r="9500" spans="1:6" x14ac:dyDescent="0.35">
      <c r="A9500" s="37" t="s">
        <v>13528</v>
      </c>
      <c r="B9500" s="38">
        <v>-37.987152389999999</v>
      </c>
      <c r="C9500" s="38">
        <v>-61.349009510000002</v>
      </c>
      <c r="D9500" s="38">
        <v>0.28628158569335938</v>
      </c>
      <c r="E9500" s="38">
        <v>0.29782239247012782</v>
      </c>
      <c r="F9500" s="38">
        <v>1.4705882352941175</v>
      </c>
    </row>
    <row r="9501" spans="1:6" x14ac:dyDescent="0.35">
      <c r="A9501" s="37" t="s">
        <v>13529</v>
      </c>
      <c r="B9501" s="38">
        <v>-37.996526760000002</v>
      </c>
      <c r="C9501" s="38">
        <v>-61.342094799999998</v>
      </c>
      <c r="D9501" s="38">
        <v>0.44023457169532781</v>
      </c>
      <c r="E9501" s="38">
        <v>0.42838611022422191</v>
      </c>
      <c r="F9501" s="38">
        <v>5.4761904761904763</v>
      </c>
    </row>
    <row r="9502" spans="1:6" x14ac:dyDescent="0.35">
      <c r="A9502" s="37" t="s">
        <v>13530</v>
      </c>
      <c r="B9502" s="38">
        <v>-38.33027835</v>
      </c>
      <c r="C9502" s="38">
        <v>-60.887784240000002</v>
      </c>
      <c r="D9502" s="38">
        <v>0.26371628046035772</v>
      </c>
      <c r="E9502" s="38">
        <v>0.26904918018140289</v>
      </c>
      <c r="F9502" s="38">
        <v>20.987654320987652</v>
      </c>
    </row>
    <row r="9503" spans="1:6" x14ac:dyDescent="0.35">
      <c r="A9503" s="37" t="s">
        <v>13531</v>
      </c>
      <c r="B9503" s="38">
        <v>-37.987354330000002</v>
      </c>
      <c r="C9503" s="38">
        <v>-61.348819810000002</v>
      </c>
      <c r="D9503" s="38">
        <v>0.28628158569335938</v>
      </c>
      <c r="E9503" s="38">
        <v>0.29887379585085688</v>
      </c>
      <c r="F9503" s="38">
        <v>3.0864197530864197</v>
      </c>
    </row>
    <row r="9504" spans="1:6" x14ac:dyDescent="0.35">
      <c r="A9504" s="37" t="s">
        <v>13532</v>
      </c>
      <c r="B9504" s="38">
        <v>-37.987293139999998</v>
      </c>
      <c r="C9504" s="38">
        <v>-61.348881009999999</v>
      </c>
      <c r="D9504" s="38">
        <v>0.28628158569335938</v>
      </c>
      <c r="E9504" s="38">
        <v>0.29887379585085688</v>
      </c>
      <c r="F9504" s="38">
        <v>3.7344398340248963</v>
      </c>
    </row>
    <row r="9505" spans="1:6" x14ac:dyDescent="0.35">
      <c r="A9505" s="37" t="s">
        <v>13533</v>
      </c>
      <c r="B9505" s="38">
        <v>-37.454330679999998</v>
      </c>
      <c r="C9505" s="38">
        <v>-61.933640439999998</v>
      </c>
      <c r="D9505" s="38">
        <v>0.17521405220031741</v>
      </c>
      <c r="E9505" s="38">
        <v>0.19051323438945569</v>
      </c>
      <c r="F9505" s="38">
        <v>1.9011406844106464</v>
      </c>
    </row>
    <row r="9506" spans="1:6" x14ac:dyDescent="0.35">
      <c r="A9506" s="37" t="s">
        <v>13534</v>
      </c>
      <c r="B9506" s="38">
        <v>-37.057927960000001</v>
      </c>
      <c r="C9506" s="38">
        <v>-61.936218869999998</v>
      </c>
      <c r="D9506" s="38">
        <v>0.20686063170433039</v>
      </c>
      <c r="E9506" s="38">
        <v>0.20686063170433039</v>
      </c>
      <c r="F9506" s="38">
        <v>3.2051282051282048</v>
      </c>
    </row>
    <row r="9507" spans="1:6" x14ac:dyDescent="0.35">
      <c r="A9507" s="37" t="s">
        <v>13535</v>
      </c>
      <c r="B9507" s="38">
        <v>-37.45907596</v>
      </c>
      <c r="C9507" s="38">
        <v>-61.929801300000001</v>
      </c>
      <c r="D9507" s="38">
        <v>0.29662942886352539</v>
      </c>
      <c r="E9507" s="38">
        <v>0.26596657205850649</v>
      </c>
      <c r="F9507" s="38">
        <v>12.5</v>
      </c>
    </row>
    <row r="9508" spans="1:6" x14ac:dyDescent="0.35">
      <c r="A9508" s="37" t="s">
        <v>13536</v>
      </c>
      <c r="B9508" s="38">
        <v>-37.508316209999997</v>
      </c>
      <c r="C9508" s="38">
        <v>-61.915644239999999</v>
      </c>
      <c r="D9508" s="38">
        <v>0.44847875833511353</v>
      </c>
      <c r="E9508" s="38">
        <v>0.44847875833511353</v>
      </c>
      <c r="F9508" s="38">
        <v>11.739130434782609</v>
      </c>
    </row>
    <row r="9509" spans="1:6" x14ac:dyDescent="0.35">
      <c r="A9509" s="37" t="s">
        <v>13537</v>
      </c>
      <c r="B9509" s="38">
        <v>-37.453940240000001</v>
      </c>
      <c r="C9509" s="38">
        <v>-61.933742289999998</v>
      </c>
      <c r="D9509" s="38">
        <v>0.17521405220031741</v>
      </c>
      <c r="E9509" s="38">
        <v>0.19417401610149279</v>
      </c>
      <c r="F9509" s="38">
        <v>1.6203703703703702</v>
      </c>
    </row>
    <row r="9510" spans="1:6" x14ac:dyDescent="0.35">
      <c r="A9510" s="37" t="s">
        <v>13538</v>
      </c>
      <c r="B9510" s="38">
        <v>-37.5588087</v>
      </c>
      <c r="C9510" s="38">
        <v>-61.874010579999997</v>
      </c>
      <c r="D9510" s="38">
        <v>0.32354873418807978</v>
      </c>
      <c r="E9510" s="38">
        <v>0.32635336643771118</v>
      </c>
      <c r="F9510" s="38">
        <v>15.463917525773196</v>
      </c>
    </row>
    <row r="9511" spans="1:6" x14ac:dyDescent="0.35">
      <c r="A9511" s="37" t="s">
        <v>13539</v>
      </c>
      <c r="B9511" s="38">
        <v>-37.459054219999999</v>
      </c>
      <c r="C9511" s="38">
        <v>-61.929846310000002</v>
      </c>
      <c r="D9511" s="38">
        <v>0.27241012454032898</v>
      </c>
      <c r="E9511" s="38">
        <v>0.26417331136763089</v>
      </c>
      <c r="F9511" s="38">
        <v>13.20754716981132</v>
      </c>
    </row>
    <row r="9512" spans="1:6" x14ac:dyDescent="0.35">
      <c r="A9512" s="37" t="s">
        <v>13540</v>
      </c>
      <c r="B9512" s="38">
        <v>-34.641384789999996</v>
      </c>
      <c r="C9512" s="38">
        <v>-60.472709639999998</v>
      </c>
      <c r="D9512" s="38">
        <v>0.19124007225036621</v>
      </c>
      <c r="E9512" s="38">
        <v>0.22925128208266371</v>
      </c>
      <c r="F9512" s="38">
        <v>2.5641025641025639</v>
      </c>
    </row>
    <row r="9513" spans="1:6" x14ac:dyDescent="0.35">
      <c r="A9513" s="37" t="s">
        <v>13541</v>
      </c>
      <c r="B9513" s="38">
        <v>-34.6340237</v>
      </c>
      <c r="C9513" s="38">
        <v>-60.471215579999999</v>
      </c>
      <c r="D9513" s="38">
        <v>0.30086123943328857</v>
      </c>
      <c r="E9513" s="38">
        <v>0.27870159478564011</v>
      </c>
      <c r="F9513" s="38">
        <v>16.25</v>
      </c>
    </row>
    <row r="9514" spans="1:6" x14ac:dyDescent="0.35">
      <c r="A9514" s="37" t="s">
        <v>13542</v>
      </c>
      <c r="B9514" s="38">
        <v>-34.58283127</v>
      </c>
      <c r="C9514" s="38">
        <v>-60.705103800000003</v>
      </c>
      <c r="D9514" s="38">
        <v>0.2407800704240799</v>
      </c>
      <c r="E9514" s="38">
        <v>0.2026842409694517</v>
      </c>
      <c r="F9514" s="38">
        <v>7.3170731707317067</v>
      </c>
    </row>
    <row r="9515" spans="1:6" x14ac:dyDescent="0.35">
      <c r="A9515" s="37" t="s">
        <v>13543</v>
      </c>
      <c r="B9515" s="38">
        <v>-34.643279389999996</v>
      </c>
      <c r="C9515" s="38">
        <v>-60.4726395</v>
      </c>
      <c r="D9515" s="38">
        <v>0.2101264297962189</v>
      </c>
      <c r="E9515" s="38">
        <v>0.23064197325392771</v>
      </c>
      <c r="F9515" s="38">
        <v>2.359882005899705</v>
      </c>
    </row>
    <row r="9516" spans="1:6" x14ac:dyDescent="0.35">
      <c r="A9516" s="37" t="s">
        <v>13544</v>
      </c>
      <c r="B9516" s="38">
        <v>-34.641371409999998</v>
      </c>
      <c r="C9516" s="38">
        <v>-60.47279185</v>
      </c>
      <c r="D9516" s="38">
        <v>0.19124007225036621</v>
      </c>
      <c r="E9516" s="38">
        <v>0.22925128208266371</v>
      </c>
      <c r="F9516" s="38">
        <v>1.4409221902017291</v>
      </c>
    </row>
    <row r="9517" spans="1:6" x14ac:dyDescent="0.35">
      <c r="A9517" s="37" t="s">
        <v>13545</v>
      </c>
      <c r="B9517" s="38">
        <v>-35.574350799999998</v>
      </c>
      <c r="C9517" s="38">
        <v>-58.010205929999998</v>
      </c>
      <c r="D9517" s="38">
        <v>0.17917439341545099</v>
      </c>
      <c r="E9517" s="38">
        <v>0.1688317598568069</v>
      </c>
      <c r="F9517" s="38">
        <v>3.2085561497326207</v>
      </c>
    </row>
    <row r="9518" spans="1:6" x14ac:dyDescent="0.35">
      <c r="A9518" s="37" t="s">
        <v>13546</v>
      </c>
      <c r="B9518" s="38">
        <v>-35.872811919999997</v>
      </c>
      <c r="C9518" s="38">
        <v>-57.898178799999997</v>
      </c>
      <c r="D9518" s="38">
        <v>0.22672189772129059</v>
      </c>
      <c r="E9518" s="38">
        <v>0.2237376624511348</v>
      </c>
      <c r="F9518" s="38">
        <v>7.4626865671641784</v>
      </c>
    </row>
    <row r="9519" spans="1:6" x14ac:dyDescent="0.35">
      <c r="A9519" s="37" t="s">
        <v>13547</v>
      </c>
      <c r="B9519" s="38">
        <v>-35.565978530000002</v>
      </c>
      <c r="C9519" s="38">
        <v>-58.013588419999998</v>
      </c>
      <c r="D9519" s="38">
        <v>0.40714362263679499</v>
      </c>
      <c r="E9519" s="38">
        <v>0.36569359624072117</v>
      </c>
      <c r="F9519" s="38">
        <v>8.8607594936708853</v>
      </c>
    </row>
    <row r="9520" spans="1:6" x14ac:dyDescent="0.35">
      <c r="A9520" s="37" t="s">
        <v>13548</v>
      </c>
      <c r="B9520" s="38">
        <v>-35.571022980000002</v>
      </c>
      <c r="C9520" s="38">
        <v>-58.002531640000001</v>
      </c>
      <c r="D9520" s="38">
        <v>0.25482219457626343</v>
      </c>
      <c r="E9520" s="38">
        <v>0.33781089550919002</v>
      </c>
      <c r="F9520" s="38">
        <v>32.258064516129032</v>
      </c>
    </row>
    <row r="9521" spans="1:6" x14ac:dyDescent="0.35">
      <c r="A9521" s="37" t="s">
        <v>13549</v>
      </c>
      <c r="B9521" s="38">
        <v>-35.578014590000002</v>
      </c>
      <c r="C9521" s="38">
        <v>-58.012441670000001</v>
      </c>
      <c r="D9521" s="38">
        <v>0.20587268471717829</v>
      </c>
      <c r="E9521" s="38">
        <v>0.17918354355626639</v>
      </c>
      <c r="F9521" s="38">
        <v>4.8843187660668379</v>
      </c>
    </row>
    <row r="9522" spans="1:6" x14ac:dyDescent="0.35">
      <c r="A9522" s="37" t="s">
        <v>13550</v>
      </c>
      <c r="B9522" s="38">
        <v>-35.57472945</v>
      </c>
      <c r="C9522" s="38">
        <v>-58.010142819999999</v>
      </c>
      <c r="D9522" s="38">
        <v>0.17917439341545099</v>
      </c>
      <c r="E9522" s="38">
        <v>0.17040889287317121</v>
      </c>
      <c r="F9522" s="38">
        <v>1.7699115044247788</v>
      </c>
    </row>
    <row r="9523" spans="1:6" x14ac:dyDescent="0.35">
      <c r="A9523" s="37" t="s">
        <v>13551</v>
      </c>
      <c r="B9523" s="38">
        <v>-35.873028089999998</v>
      </c>
      <c r="C9523" s="38">
        <v>-57.897743230000003</v>
      </c>
      <c r="D9523" s="38">
        <v>0.22672189772129059</v>
      </c>
      <c r="E9523" s="38">
        <v>0.218423861029901</v>
      </c>
      <c r="F9523" s="38">
        <v>3.4482758620689653</v>
      </c>
    </row>
    <row r="9524" spans="1:6" x14ac:dyDescent="0.35">
      <c r="A9524" s="37" t="s">
        <v>13552</v>
      </c>
      <c r="B9524" s="38">
        <v>-35.574876709999998</v>
      </c>
      <c r="C9524" s="38">
        <v>-58.010121779999999</v>
      </c>
      <c r="D9524" s="38">
        <v>0.17917439341545099</v>
      </c>
      <c r="E9524" s="38">
        <v>0.17101538394178659</v>
      </c>
      <c r="F9524" s="38">
        <v>3.3333333333333335</v>
      </c>
    </row>
    <row r="9525" spans="1:6" x14ac:dyDescent="0.35">
      <c r="A9525" s="37" t="s">
        <v>13553</v>
      </c>
      <c r="B9525" s="38">
        <v>-35.872869479999999</v>
      </c>
      <c r="C9525" s="38">
        <v>-57.89784667</v>
      </c>
      <c r="D9525" s="38">
        <v>0.22672189772129059</v>
      </c>
      <c r="E9525" s="38">
        <v>0.2213864086402787</v>
      </c>
      <c r="F9525" s="38">
        <v>5.0561797752808983</v>
      </c>
    </row>
    <row r="9526" spans="1:6" x14ac:dyDescent="0.35">
      <c r="A9526" s="37" t="s">
        <v>13554</v>
      </c>
      <c r="B9526" s="38">
        <v>-35.57813513</v>
      </c>
      <c r="C9526" s="38">
        <v>-58.012417560000003</v>
      </c>
      <c r="D9526" s="38">
        <v>0.20587268471717829</v>
      </c>
      <c r="E9526" s="38">
        <v>0.17918354355626639</v>
      </c>
      <c r="F9526" s="38">
        <v>8.778625954198473</v>
      </c>
    </row>
    <row r="9527" spans="1:6" x14ac:dyDescent="0.35">
      <c r="A9527" s="37" t="s">
        <v>13555</v>
      </c>
      <c r="B9527" s="38">
        <v>-35.557287899999999</v>
      </c>
      <c r="C9527" s="38">
        <v>-58.015841819999999</v>
      </c>
      <c r="D9527" s="38">
        <v>0.21846464276313779</v>
      </c>
      <c r="E9527" s="38">
        <v>0.2373058274388313</v>
      </c>
      <c r="F9527" s="38">
        <v>3.8834951456310676</v>
      </c>
    </row>
    <row r="9528" spans="1:6" x14ac:dyDescent="0.35">
      <c r="A9528" s="37" t="s">
        <v>13556</v>
      </c>
      <c r="B9528" s="38">
        <v>-34.909059650000003</v>
      </c>
      <c r="C9528" s="38">
        <v>-60.032571179999998</v>
      </c>
      <c r="D9528" s="38">
        <v>0.31785848736763</v>
      </c>
      <c r="E9528" s="38">
        <v>0.34283006897098139</v>
      </c>
      <c r="F9528" s="38"/>
    </row>
    <row r="9529" spans="1:6" x14ac:dyDescent="0.35">
      <c r="A9529" s="37" t="s">
        <v>13557</v>
      </c>
      <c r="B9529" s="38">
        <v>-34.899466820000001</v>
      </c>
      <c r="C9529" s="38">
        <v>-60.017810789999999</v>
      </c>
      <c r="D9529" s="38">
        <v>0.16115698218345639</v>
      </c>
      <c r="E9529" s="38">
        <v>0.1402309091968669</v>
      </c>
      <c r="F9529" s="38">
        <v>5.0314465408805038</v>
      </c>
    </row>
    <row r="9530" spans="1:6" x14ac:dyDescent="0.35">
      <c r="A9530" s="37" t="s">
        <v>13558</v>
      </c>
      <c r="B9530" s="38">
        <v>-34.897662009999998</v>
      </c>
      <c r="C9530" s="38">
        <v>-60.007689419999998</v>
      </c>
      <c r="D9530" s="38">
        <v>0.29699191451072687</v>
      </c>
      <c r="E9530" s="38">
        <v>0.28760129095692383</v>
      </c>
      <c r="F9530" s="38">
        <v>3.0927835051546393</v>
      </c>
    </row>
    <row r="9531" spans="1:6" x14ac:dyDescent="0.35">
      <c r="A9531" s="37" t="s">
        <v>13559</v>
      </c>
      <c r="B9531" s="38">
        <v>-34.902850030000003</v>
      </c>
      <c r="C9531" s="38">
        <v>-60.017802099999997</v>
      </c>
      <c r="D9531" s="38">
        <v>0.1642799377441406</v>
      </c>
      <c r="E9531" s="38">
        <v>0.16140154435446391</v>
      </c>
      <c r="F9531" s="38">
        <v>8.8785046728971952</v>
      </c>
    </row>
    <row r="9532" spans="1:6" x14ac:dyDescent="0.35">
      <c r="A9532" s="37" t="s">
        <v>13560</v>
      </c>
      <c r="B9532" s="38">
        <v>-34.845782620000001</v>
      </c>
      <c r="C9532" s="38">
        <v>-60.122968210000003</v>
      </c>
      <c r="D9532" s="38">
        <v>0.69980728626251221</v>
      </c>
      <c r="E9532" s="38">
        <v>0.69980728626251221</v>
      </c>
      <c r="F9532" s="38">
        <v>23.008849557522122</v>
      </c>
    </row>
    <row r="9533" spans="1:6" x14ac:dyDescent="0.35">
      <c r="A9533" s="37" t="s">
        <v>13561</v>
      </c>
      <c r="B9533" s="38">
        <v>-34.900773010000002</v>
      </c>
      <c r="C9533" s="38">
        <v>-60.02170031</v>
      </c>
      <c r="D9533" s="38">
        <v>0.1452684551477432</v>
      </c>
      <c r="E9533" s="38">
        <v>0.16215509921312329</v>
      </c>
      <c r="F9533" s="38">
        <v>3.2200357781753133</v>
      </c>
    </row>
    <row r="9534" spans="1:6" x14ac:dyDescent="0.35">
      <c r="A9534" s="37" t="s">
        <v>13562</v>
      </c>
      <c r="B9534" s="38">
        <v>-34.889130090000002</v>
      </c>
      <c r="C9534" s="38">
        <v>-60.012587959999998</v>
      </c>
      <c r="D9534" s="38">
        <v>0.30568057298660278</v>
      </c>
      <c r="E9534" s="38">
        <v>0.27372161077486501</v>
      </c>
      <c r="F9534" s="38">
        <v>3.3950617283950617</v>
      </c>
    </row>
    <row r="9535" spans="1:6" x14ac:dyDescent="0.35">
      <c r="A9535" s="37" t="s">
        <v>13563</v>
      </c>
      <c r="B9535" s="38">
        <v>-34.896269320000002</v>
      </c>
      <c r="C9535" s="38">
        <v>-60.021867759999999</v>
      </c>
      <c r="D9535" s="38">
        <v>0.31927207112312322</v>
      </c>
      <c r="E9535" s="38">
        <v>0.2922511918263303</v>
      </c>
      <c r="F9535" s="38">
        <v>1.9704433497536946</v>
      </c>
    </row>
    <row r="9536" spans="1:6" x14ac:dyDescent="0.35">
      <c r="A9536" s="37" t="s">
        <v>13564</v>
      </c>
      <c r="B9536" s="38">
        <v>-34.896120109999998</v>
      </c>
      <c r="C9536" s="38">
        <v>-60.022056339999999</v>
      </c>
      <c r="D9536" s="38">
        <v>0.32499724626541138</v>
      </c>
      <c r="E9536" s="38">
        <v>0.30146259545452059</v>
      </c>
      <c r="F9536" s="38">
        <v>5.7239057239057241</v>
      </c>
    </row>
    <row r="9537" spans="1:6" x14ac:dyDescent="0.35">
      <c r="A9537" s="37" t="s">
        <v>13565</v>
      </c>
      <c r="B9537" s="38">
        <v>-34.90082013</v>
      </c>
      <c r="C9537" s="38">
        <v>-60.021762420000002</v>
      </c>
      <c r="D9537" s="38">
        <v>0.1452684551477432</v>
      </c>
      <c r="E9537" s="38">
        <v>0.1631199818205189</v>
      </c>
      <c r="F9537" s="38">
        <v>5.0877192982456139</v>
      </c>
    </row>
    <row r="9538" spans="1:6" x14ac:dyDescent="0.35">
      <c r="A9538" s="37" t="s">
        <v>13566</v>
      </c>
      <c r="B9538" s="38">
        <v>-34.889169029999998</v>
      </c>
      <c r="C9538" s="38">
        <v>-60.012533449999999</v>
      </c>
      <c r="D9538" s="38">
        <v>0.20084457099437711</v>
      </c>
      <c r="E9538" s="38">
        <v>0.27141441718528148</v>
      </c>
      <c r="F9538" s="38">
        <v>5.2147239263803682</v>
      </c>
    </row>
    <row r="9539" spans="1:6" x14ac:dyDescent="0.35">
      <c r="A9539" s="37" t="s">
        <v>13567</v>
      </c>
      <c r="B9539" s="38">
        <v>-34.898964749999998</v>
      </c>
      <c r="C9539" s="38">
        <v>-60.012243609999999</v>
      </c>
      <c r="D9539" s="38">
        <v>0.2331991642713547</v>
      </c>
      <c r="E9539" s="38">
        <v>0.23548770152233739</v>
      </c>
      <c r="F9539" s="38">
        <v>1.6666666666666667</v>
      </c>
    </row>
    <row r="9540" spans="1:6" x14ac:dyDescent="0.35">
      <c r="A9540" s="37" t="s">
        <v>13568</v>
      </c>
      <c r="B9540" s="38">
        <v>-36.316474980000002</v>
      </c>
      <c r="C9540" s="38">
        <v>-57.674764240000002</v>
      </c>
      <c r="D9540" s="38">
        <v>0.15498526394367221</v>
      </c>
      <c r="E9540" s="38">
        <v>0.19237478802333011</v>
      </c>
      <c r="F9540" s="38"/>
    </row>
    <row r="9541" spans="1:6" x14ac:dyDescent="0.35">
      <c r="A9541" s="37" t="s">
        <v>13569</v>
      </c>
      <c r="B9541" s="38">
        <v>-36.316508589999998</v>
      </c>
      <c r="C9541" s="38">
        <v>-57.674896599999997</v>
      </c>
      <c r="D9541" s="38">
        <v>0.15498526394367221</v>
      </c>
      <c r="E9541" s="38">
        <v>0.19256881232324399</v>
      </c>
      <c r="F9541" s="38">
        <v>3.2467532467532463</v>
      </c>
    </row>
    <row r="9542" spans="1:6" x14ac:dyDescent="0.35">
      <c r="A9542" s="37" t="s">
        <v>13570</v>
      </c>
      <c r="B9542" s="38">
        <v>-36.324483370000003</v>
      </c>
      <c r="C9542" s="38">
        <v>-57.675871209999997</v>
      </c>
      <c r="D9542" s="38">
        <v>0.40098032355308533</v>
      </c>
      <c r="E9542" s="38">
        <v>0.40296603125684399</v>
      </c>
      <c r="F9542" s="38">
        <v>20.300751879699249</v>
      </c>
    </row>
    <row r="9543" spans="1:6" x14ac:dyDescent="0.35">
      <c r="A9543" s="37" t="s">
        <v>13571</v>
      </c>
      <c r="B9543" s="38">
        <v>-36.317655479999999</v>
      </c>
      <c r="C9543" s="38">
        <v>-57.681759309999997</v>
      </c>
      <c r="D9543" s="38">
        <v>0.27401500940322882</v>
      </c>
      <c r="E9543" s="38">
        <v>0.28081660482444259</v>
      </c>
      <c r="F9543" s="38">
        <v>13.414634146341465</v>
      </c>
    </row>
    <row r="9544" spans="1:6" x14ac:dyDescent="0.35">
      <c r="A9544" s="37" t="s">
        <v>13572</v>
      </c>
      <c r="B9544" s="38">
        <v>-36.31624171</v>
      </c>
      <c r="C9544" s="38">
        <v>-57.674945460000004</v>
      </c>
      <c r="D9544" s="38">
        <v>0.15498526394367221</v>
      </c>
      <c r="E9544" s="38">
        <v>0.19859013549591359</v>
      </c>
      <c r="F9544" s="38">
        <v>1.5075376884422109</v>
      </c>
    </row>
    <row r="9545" spans="1:6" x14ac:dyDescent="0.35">
      <c r="A9545" s="37" t="s">
        <v>13573</v>
      </c>
      <c r="B9545" s="38">
        <v>-36.316361520000001</v>
      </c>
      <c r="C9545" s="38">
        <v>-57.674854580000002</v>
      </c>
      <c r="D9545" s="38">
        <v>0.15498526394367221</v>
      </c>
      <c r="E9545" s="38">
        <v>0.19671753284178281</v>
      </c>
      <c r="F9545" s="38">
        <v>2.7656477438136826</v>
      </c>
    </row>
    <row r="9546" spans="1:6" x14ac:dyDescent="0.35">
      <c r="A9546" s="37" t="s">
        <v>13574</v>
      </c>
      <c r="B9546" s="38">
        <v>-34.8186666</v>
      </c>
      <c r="C9546" s="38">
        <v>-58.457375740000003</v>
      </c>
      <c r="D9546" s="38">
        <v>0.24799215793609619</v>
      </c>
      <c r="E9546" s="38">
        <v>0.25065040018628632</v>
      </c>
      <c r="F9546" s="38">
        <v>2.2471910112359552</v>
      </c>
    </row>
    <row r="9547" spans="1:6" x14ac:dyDescent="0.35">
      <c r="A9547" s="37" t="s">
        <v>13575</v>
      </c>
      <c r="B9547" s="38">
        <v>-34.813859950000001</v>
      </c>
      <c r="C9547" s="38">
        <v>-58.460588790000003</v>
      </c>
      <c r="D9547" s="38">
        <v>0.1347345560789108</v>
      </c>
      <c r="E9547" s="38">
        <v>0.16381656957997209</v>
      </c>
      <c r="F9547" s="38">
        <v>4.0983606557377046</v>
      </c>
    </row>
    <row r="9548" spans="1:6" x14ac:dyDescent="0.35">
      <c r="A9548" s="37" t="s">
        <v>13576</v>
      </c>
      <c r="B9548" s="38">
        <v>-34.814885889999999</v>
      </c>
      <c r="C9548" s="38">
        <v>-58.463306979999999</v>
      </c>
      <c r="D9548" s="38">
        <v>0.1139448881149292</v>
      </c>
      <c r="E9548" s="38">
        <v>0.13147510427075459</v>
      </c>
      <c r="F9548" s="38" t="s">
        <v>5130</v>
      </c>
    </row>
    <row r="9549" spans="1:6" x14ac:dyDescent="0.35">
      <c r="A9549" s="37" t="s">
        <v>13577</v>
      </c>
      <c r="B9549" s="38">
        <v>-34.895170839999999</v>
      </c>
      <c r="C9549" s="38">
        <v>-58.569010830000003</v>
      </c>
      <c r="D9549" s="38">
        <v>0.486723393201828</v>
      </c>
      <c r="E9549" s="38">
        <v>0.49286633808361863</v>
      </c>
      <c r="F9549" s="38"/>
    </row>
    <row r="9550" spans="1:6" x14ac:dyDescent="0.35">
      <c r="A9550" s="37" t="s">
        <v>13578</v>
      </c>
      <c r="B9550" s="38">
        <v>-34.817311529999998</v>
      </c>
      <c r="C9550" s="38">
        <v>-58.469081320000001</v>
      </c>
      <c r="D9550" s="38">
        <v>0.1586516797542572</v>
      </c>
      <c r="E9550" s="38">
        <v>0.1564923881700164</v>
      </c>
      <c r="F9550" s="38">
        <v>8.7649402390438258</v>
      </c>
    </row>
    <row r="9551" spans="1:6" x14ac:dyDescent="0.35">
      <c r="A9551" s="37" t="s">
        <v>13579</v>
      </c>
      <c r="B9551" s="38">
        <v>-34.78560366</v>
      </c>
      <c r="C9551" s="38">
        <v>-58.467307679999998</v>
      </c>
      <c r="D9551" s="38">
        <v>0.73213011026382446</v>
      </c>
      <c r="E9551" s="38">
        <v>0.72314049634668565</v>
      </c>
      <c r="F9551" s="38">
        <v>23.030303030303031</v>
      </c>
    </row>
    <row r="9552" spans="1:6" x14ac:dyDescent="0.35">
      <c r="A9552" s="37" t="s">
        <v>13580</v>
      </c>
      <c r="B9552" s="38">
        <v>-34.819479080000001</v>
      </c>
      <c r="C9552" s="38">
        <v>-58.462659729999999</v>
      </c>
      <c r="D9552" s="38">
        <v>0.19005657732486719</v>
      </c>
      <c r="E9552" s="38">
        <v>0.1979989777836535</v>
      </c>
      <c r="F9552" s="38">
        <v>9.2436974789915975</v>
      </c>
    </row>
    <row r="9553" spans="1:6" x14ac:dyDescent="0.35">
      <c r="A9553" s="37" t="s">
        <v>13581</v>
      </c>
      <c r="B9553" s="38">
        <v>-34.920394479999999</v>
      </c>
      <c r="C9553" s="38">
        <v>-58.596561989999998</v>
      </c>
      <c r="D9553" s="38">
        <v>0.67139232158660889</v>
      </c>
      <c r="E9553" s="38">
        <v>0.67128191226058531</v>
      </c>
      <c r="F9553" s="38">
        <v>19.607843137254903</v>
      </c>
    </row>
    <row r="9554" spans="1:6" x14ac:dyDescent="0.35">
      <c r="A9554" s="37" t="s">
        <v>13582</v>
      </c>
      <c r="B9554" s="38">
        <v>-34.810754199999998</v>
      </c>
      <c r="C9554" s="38">
        <v>-58.461766949999998</v>
      </c>
      <c r="D9554" s="38">
        <v>0.1388995498418808</v>
      </c>
      <c r="E9554" s="38">
        <v>0.13296774754093749</v>
      </c>
      <c r="F9554" s="38">
        <v>6.4102564102564097</v>
      </c>
    </row>
    <row r="9555" spans="1:6" x14ac:dyDescent="0.35">
      <c r="A9555" s="37" t="s">
        <v>13583</v>
      </c>
      <c r="B9555" s="38">
        <v>-34.895289329999997</v>
      </c>
      <c r="C9555" s="38">
        <v>-58.568892339999998</v>
      </c>
      <c r="D9555" s="38">
        <v>0.48464563488960272</v>
      </c>
      <c r="E9555" s="38">
        <v>0.4931910908535907</v>
      </c>
      <c r="F9555" s="38">
        <v>14.189189189189189</v>
      </c>
    </row>
    <row r="9556" spans="1:6" x14ac:dyDescent="0.35">
      <c r="A9556" s="37" t="s">
        <v>13584</v>
      </c>
      <c r="B9556" s="38">
        <v>-34.801107999999999</v>
      </c>
      <c r="C9556" s="38">
        <v>-58.453342149999997</v>
      </c>
      <c r="D9556" s="38">
        <v>0.2664942741394043</v>
      </c>
      <c r="E9556" s="38">
        <v>0.26729782670736307</v>
      </c>
      <c r="F9556" s="38">
        <v>13.664596273291925</v>
      </c>
    </row>
    <row r="9557" spans="1:6" x14ac:dyDescent="0.35">
      <c r="A9557" s="37" t="s">
        <v>13585</v>
      </c>
      <c r="B9557" s="38">
        <v>-34.814750459999999</v>
      </c>
      <c r="C9557" s="38">
        <v>-58.477573370000002</v>
      </c>
      <c r="D9557" s="38">
        <v>0.29453831911087042</v>
      </c>
      <c r="E9557" s="38">
        <v>0.30248342497008179</v>
      </c>
      <c r="F9557" s="38">
        <v>13.461538461538462</v>
      </c>
    </row>
    <row r="9558" spans="1:6" x14ac:dyDescent="0.35">
      <c r="A9558" s="37" t="s">
        <v>13586</v>
      </c>
      <c r="B9558" s="38">
        <v>-34.759186249999999</v>
      </c>
      <c r="C9558" s="38">
        <v>-58.488343270000001</v>
      </c>
      <c r="D9558" s="38">
        <v>0.79334527254104614</v>
      </c>
      <c r="E9558" s="38">
        <v>0.78290073452769104</v>
      </c>
      <c r="F9558" s="38">
        <v>38.271604938271601</v>
      </c>
    </row>
    <row r="9559" spans="1:6" x14ac:dyDescent="0.35">
      <c r="A9559" s="37" t="s">
        <v>13587</v>
      </c>
      <c r="B9559" s="38">
        <v>-34.864442799999999</v>
      </c>
      <c r="C9559" s="38">
        <v>-58.523318320000001</v>
      </c>
      <c r="D9559" s="38">
        <v>0.34527057409286499</v>
      </c>
      <c r="E9559" s="38">
        <v>0.37394603575978957</v>
      </c>
      <c r="F9559" s="38">
        <v>14.975845410628018</v>
      </c>
    </row>
    <row r="9560" spans="1:6" x14ac:dyDescent="0.35">
      <c r="A9560" s="37" t="s">
        <v>13588</v>
      </c>
      <c r="B9560" s="38">
        <v>-34.80495887</v>
      </c>
      <c r="C9560" s="38">
        <v>-58.472026409999998</v>
      </c>
      <c r="D9560" s="38">
        <v>0.33503186702728271</v>
      </c>
      <c r="E9560" s="38">
        <v>0.33277930762316732</v>
      </c>
      <c r="F9560" s="38">
        <v>32.258064516129032</v>
      </c>
    </row>
    <row r="9561" spans="1:6" x14ac:dyDescent="0.35">
      <c r="A9561" s="37" t="s">
        <v>13589</v>
      </c>
      <c r="B9561" s="38">
        <v>-34.807586229999998</v>
      </c>
      <c r="C9561" s="38">
        <v>-58.446003740000002</v>
      </c>
      <c r="D9561" s="38">
        <v>0.16867759823799131</v>
      </c>
      <c r="E9561" s="38">
        <v>0.1748408892324993</v>
      </c>
      <c r="F9561" s="38">
        <v>10.59190031152648</v>
      </c>
    </row>
    <row r="9562" spans="1:6" x14ac:dyDescent="0.35">
      <c r="A9562" s="37" t="s">
        <v>13590</v>
      </c>
      <c r="B9562" s="38">
        <v>-34.756556500000002</v>
      </c>
      <c r="C9562" s="38">
        <v>-58.486819060000002</v>
      </c>
      <c r="D9562" s="38">
        <v>0.73660933971405029</v>
      </c>
      <c r="E9562" s="38">
        <v>0.7390336786445818</v>
      </c>
      <c r="F9562" s="38">
        <v>41.401273885350321</v>
      </c>
    </row>
    <row r="9563" spans="1:6" x14ac:dyDescent="0.35">
      <c r="A9563" s="37" t="s">
        <v>13591</v>
      </c>
      <c r="B9563" s="38">
        <v>-34.810222690000003</v>
      </c>
      <c r="C9563" s="38">
        <v>-58.469855219999999</v>
      </c>
      <c r="D9563" s="38">
        <v>0.245475172996521</v>
      </c>
      <c r="E9563" s="38">
        <v>0.2367871407833364</v>
      </c>
      <c r="F9563" s="38">
        <v>1.7094017094017095</v>
      </c>
    </row>
    <row r="9564" spans="1:6" x14ac:dyDescent="0.35">
      <c r="A9564" s="37" t="s">
        <v>13592</v>
      </c>
      <c r="B9564" s="38">
        <v>-34.825552160000001</v>
      </c>
      <c r="C9564" s="38">
        <v>-58.47569481</v>
      </c>
      <c r="D9564" s="38">
        <v>0.2428966611623764</v>
      </c>
      <c r="E9564" s="38">
        <v>0.23176416980497769</v>
      </c>
      <c r="F9564" s="38">
        <v>7.8703703703703702</v>
      </c>
    </row>
    <row r="9565" spans="1:6" x14ac:dyDescent="0.35">
      <c r="A9565" s="37" t="s">
        <v>13593</v>
      </c>
      <c r="B9565" s="38">
        <v>-34.905902750000003</v>
      </c>
      <c r="C9565" s="38">
        <v>-58.570716150000003</v>
      </c>
      <c r="D9565" s="38">
        <v>0.67168164253234863</v>
      </c>
      <c r="E9565" s="38">
        <v>0.67122954600735718</v>
      </c>
      <c r="F9565" s="38">
        <v>23.387096774193548</v>
      </c>
    </row>
    <row r="9566" spans="1:6" x14ac:dyDescent="0.35">
      <c r="A9566" s="37" t="s">
        <v>13594</v>
      </c>
      <c r="B9566" s="38">
        <v>-34.825044920000003</v>
      </c>
      <c r="C9566" s="38">
        <v>-58.501355969999999</v>
      </c>
      <c r="D9566" s="38">
        <v>0.82044601440429688</v>
      </c>
      <c r="E9566" s="38">
        <v>0.77812035460221141</v>
      </c>
      <c r="F9566" s="38">
        <v>22.641509433962266</v>
      </c>
    </row>
    <row r="9567" spans="1:6" x14ac:dyDescent="0.35">
      <c r="A9567" s="37" t="s">
        <v>13595</v>
      </c>
      <c r="B9567" s="38">
        <v>-34.85465327</v>
      </c>
      <c r="C9567" s="38">
        <v>-58.537939999999999</v>
      </c>
      <c r="D9567" s="38">
        <v>0.7445637583732605</v>
      </c>
      <c r="E9567" s="38">
        <v>0.70390194654464722</v>
      </c>
      <c r="F9567" s="38">
        <v>25.471698113207548</v>
      </c>
    </row>
    <row r="9568" spans="1:6" x14ac:dyDescent="0.35">
      <c r="A9568" s="37" t="s">
        <v>13596</v>
      </c>
      <c r="B9568" s="38">
        <v>-34.891924670000002</v>
      </c>
      <c r="C9568" s="38">
        <v>-58.564981580000001</v>
      </c>
      <c r="D9568" s="38">
        <v>0.48075103759765619</v>
      </c>
      <c r="E9568" s="38">
        <v>0.51316312426014954</v>
      </c>
      <c r="F9568" s="38">
        <v>21.897810218978105</v>
      </c>
    </row>
    <row r="9569" spans="1:6" x14ac:dyDescent="0.35">
      <c r="A9569" s="37" t="s">
        <v>13597</v>
      </c>
      <c r="B9569" s="38">
        <v>-34.802991820000003</v>
      </c>
      <c r="C9569" s="38">
        <v>-58.452479410000002</v>
      </c>
      <c r="D9569" s="38">
        <v>0.25693988800048828</v>
      </c>
      <c r="E9569" s="38">
        <v>0.2328726587196191</v>
      </c>
      <c r="F9569" s="38">
        <v>12.5</v>
      </c>
    </row>
    <row r="9570" spans="1:6" x14ac:dyDescent="0.35">
      <c r="A9570" s="37" t="s">
        <v>13598</v>
      </c>
      <c r="B9570" s="38">
        <v>-34.835520379999998</v>
      </c>
      <c r="C9570" s="38">
        <v>-58.462509310000002</v>
      </c>
      <c r="D9570" s="38">
        <v>0.60660547018051147</v>
      </c>
      <c r="E9570" s="38">
        <v>0.63348516902408081</v>
      </c>
      <c r="F9570" s="38">
        <v>14.000000000000002</v>
      </c>
    </row>
    <row r="9571" spans="1:6" x14ac:dyDescent="0.35">
      <c r="A9571" s="37" t="s">
        <v>13599</v>
      </c>
      <c r="B9571" s="38">
        <v>-34.80538937</v>
      </c>
      <c r="C9571" s="38">
        <v>-58.459721199999997</v>
      </c>
      <c r="D9571" s="38">
        <v>0.24261100590229029</v>
      </c>
      <c r="E9571" s="38">
        <v>0.24883863495455849</v>
      </c>
      <c r="F9571" s="38">
        <v>22.222222222222221</v>
      </c>
    </row>
    <row r="9572" spans="1:6" x14ac:dyDescent="0.35">
      <c r="A9572" s="37" t="s">
        <v>13600</v>
      </c>
      <c r="B9572" s="38">
        <v>-34.81283002</v>
      </c>
      <c r="C9572" s="38">
        <v>-58.452006490000002</v>
      </c>
      <c r="D9572" s="38">
        <v>0.225174754858017</v>
      </c>
      <c r="E9572" s="38">
        <v>0.22594921733881981</v>
      </c>
      <c r="F9572" s="38">
        <v>16.279069767441861</v>
      </c>
    </row>
    <row r="9573" spans="1:6" x14ac:dyDescent="0.35">
      <c r="A9573" s="37" t="s">
        <v>13601</v>
      </c>
      <c r="B9573" s="38">
        <v>-34.814795330000003</v>
      </c>
      <c r="C9573" s="38">
        <v>-58.477655669999997</v>
      </c>
      <c r="D9573" s="38">
        <v>0.29453831911087042</v>
      </c>
      <c r="E9573" s="38">
        <v>0.30217846054019348</v>
      </c>
      <c r="F9573" s="38">
        <v>1.25</v>
      </c>
    </row>
    <row r="9574" spans="1:6" x14ac:dyDescent="0.35">
      <c r="A9574" s="37" t="s">
        <v>13602</v>
      </c>
      <c r="B9574" s="38">
        <v>-34.81000453</v>
      </c>
      <c r="C9574" s="38">
        <v>-58.470400349999998</v>
      </c>
      <c r="D9574" s="38">
        <v>0.245475172996521</v>
      </c>
      <c r="E9574" s="38">
        <v>0.24690687024232111</v>
      </c>
      <c r="F9574" s="38">
        <v>1.7605633802816902</v>
      </c>
    </row>
    <row r="9575" spans="1:6" x14ac:dyDescent="0.35">
      <c r="A9575" s="37" t="s">
        <v>13603</v>
      </c>
      <c r="B9575" s="38">
        <v>-34.893257650000002</v>
      </c>
      <c r="C9575" s="38">
        <v>-58.559951050000002</v>
      </c>
      <c r="D9575" s="38">
        <v>0.57871204614639282</v>
      </c>
      <c r="E9575" s="38">
        <v>0.59888858624867025</v>
      </c>
      <c r="F9575" s="38">
        <v>20</v>
      </c>
    </row>
    <row r="9576" spans="1:6" x14ac:dyDescent="0.35">
      <c r="A9576" s="37" t="s">
        <v>13604</v>
      </c>
      <c r="B9576" s="38">
        <v>-34.818336940000002</v>
      </c>
      <c r="C9576" s="38">
        <v>-58.471620569999999</v>
      </c>
      <c r="D9576" s="38">
        <v>0.17095945775508881</v>
      </c>
      <c r="E9576" s="38">
        <v>0.1791085322966447</v>
      </c>
      <c r="F9576" s="38">
        <v>8.6666666666666679</v>
      </c>
    </row>
    <row r="9577" spans="1:6" x14ac:dyDescent="0.35">
      <c r="A9577" s="37" t="s">
        <v>13605</v>
      </c>
      <c r="B9577" s="38">
        <v>-34.804651499999999</v>
      </c>
      <c r="C9577" s="38">
        <v>-58.443088039999999</v>
      </c>
      <c r="D9577" s="38">
        <v>0.1893745958805084</v>
      </c>
      <c r="E9577" s="38">
        <v>0.18373156835635501</v>
      </c>
      <c r="F9577" s="38">
        <v>5.7065217391304346</v>
      </c>
    </row>
    <row r="9578" spans="1:6" x14ac:dyDescent="0.35">
      <c r="A9578" s="37" t="s">
        <v>13606</v>
      </c>
      <c r="B9578" s="38">
        <v>-34.8109617</v>
      </c>
      <c r="C9578" s="38">
        <v>-58.461622089999999</v>
      </c>
      <c r="D9578" s="38">
        <v>0.1388995498418808</v>
      </c>
      <c r="E9578" s="38">
        <v>0.13058691556964599</v>
      </c>
      <c r="F9578" s="38">
        <v>1.9444444444444444</v>
      </c>
    </row>
    <row r="9579" spans="1:6" x14ac:dyDescent="0.35">
      <c r="A9579" s="37" t="s">
        <v>13607</v>
      </c>
      <c r="B9579" s="38">
        <v>-34.756686119999998</v>
      </c>
      <c r="C9579" s="38">
        <v>-58.487055460000001</v>
      </c>
      <c r="D9579" s="38">
        <v>0.73660933971405029</v>
      </c>
      <c r="E9579" s="38">
        <v>0.7416108501584906</v>
      </c>
      <c r="F9579" s="38">
        <v>35.920577617328519</v>
      </c>
    </row>
    <row r="9580" spans="1:6" x14ac:dyDescent="0.35">
      <c r="A9580" s="37" t="s">
        <v>13608</v>
      </c>
      <c r="B9580" s="38">
        <v>-34.819538970000004</v>
      </c>
      <c r="C9580" s="38">
        <v>-58.462946170000002</v>
      </c>
      <c r="D9580" s="38">
        <v>0.19005657732486719</v>
      </c>
      <c r="E9580" s="38">
        <v>0.19755685867534739</v>
      </c>
      <c r="F9580" s="38">
        <v>1.7811704834605597</v>
      </c>
    </row>
    <row r="9581" spans="1:6" x14ac:dyDescent="0.35">
      <c r="A9581" s="37" t="s">
        <v>13609</v>
      </c>
      <c r="B9581" s="38">
        <v>-34.895090930000002</v>
      </c>
      <c r="C9581" s="38">
        <v>-58.569068690000002</v>
      </c>
      <c r="D9581" s="38">
        <v>0.486723393201828</v>
      </c>
      <c r="E9581" s="38">
        <v>0.4935940017825679</v>
      </c>
      <c r="F9581" s="38">
        <v>11.714285714285715</v>
      </c>
    </row>
    <row r="9582" spans="1:6" x14ac:dyDescent="0.35">
      <c r="A9582" s="37" t="s">
        <v>13610</v>
      </c>
      <c r="B9582" s="38">
        <v>-34.894917329999998</v>
      </c>
      <c r="C9582" s="38">
        <v>-58.569178919999999</v>
      </c>
      <c r="D9582" s="38">
        <v>0.486723393201828</v>
      </c>
      <c r="E9582" s="38">
        <v>0.49421026962144032</v>
      </c>
      <c r="F9582" s="38">
        <v>9.606986899563319</v>
      </c>
    </row>
    <row r="9583" spans="1:6" x14ac:dyDescent="0.35">
      <c r="A9583" s="37" t="s">
        <v>13611</v>
      </c>
      <c r="B9583" s="38">
        <v>-34.75662835</v>
      </c>
      <c r="C9583" s="38">
        <v>-58.486937130000001</v>
      </c>
      <c r="D9583" s="38">
        <v>0.73660933971405029</v>
      </c>
      <c r="E9583" s="38">
        <v>0.7406976915694572</v>
      </c>
      <c r="F9583" s="38">
        <v>36.423841059602644</v>
      </c>
    </row>
    <row r="9584" spans="1:6" x14ac:dyDescent="0.35">
      <c r="A9584" s="37" t="s">
        <v>13612</v>
      </c>
      <c r="B9584" s="38">
        <v>-34.825099350000002</v>
      </c>
      <c r="C9584" s="38">
        <v>-58.501378019999997</v>
      </c>
      <c r="D9584" s="38">
        <v>0.82044601440429688</v>
      </c>
      <c r="E9584" s="38">
        <v>0.77812035460221141</v>
      </c>
      <c r="F9584" s="38">
        <v>21.235521235521233</v>
      </c>
    </row>
    <row r="9585" spans="1:6" x14ac:dyDescent="0.35">
      <c r="A9585" s="37" t="s">
        <v>13613</v>
      </c>
      <c r="B9585" s="38">
        <v>-34.825652249999997</v>
      </c>
      <c r="C9585" s="38">
        <v>-58.475508470000001</v>
      </c>
      <c r="D9585" s="38">
        <v>0.2428966611623764</v>
      </c>
      <c r="E9585" s="38">
        <v>0.2298397922681438</v>
      </c>
      <c r="F9585" s="38">
        <v>9.946714031971581</v>
      </c>
    </row>
    <row r="9586" spans="1:6" x14ac:dyDescent="0.35">
      <c r="A9586" s="37" t="s">
        <v>13614</v>
      </c>
      <c r="B9586" s="38">
        <v>-34.807542910000002</v>
      </c>
      <c r="C9586" s="38">
        <v>-58.445811769999999</v>
      </c>
      <c r="D9586" s="38">
        <v>0.16867759823799131</v>
      </c>
      <c r="E9586" s="38">
        <v>0.17488640506525299</v>
      </c>
      <c r="F9586" s="38">
        <v>7.2524407252440719</v>
      </c>
    </row>
    <row r="9587" spans="1:6" x14ac:dyDescent="0.35">
      <c r="A9587" s="37" t="s">
        <v>13615</v>
      </c>
      <c r="B9587" s="38">
        <v>-34.895016529999999</v>
      </c>
      <c r="C9587" s="38">
        <v>-58.569115539999999</v>
      </c>
      <c r="D9587" s="38">
        <v>0.486723393201828</v>
      </c>
      <c r="E9587" s="38">
        <v>0.4935940017825679</v>
      </c>
      <c r="F9587" s="38">
        <v>13.072625698324023</v>
      </c>
    </row>
    <row r="9588" spans="1:6" x14ac:dyDescent="0.35">
      <c r="A9588" s="37" t="s">
        <v>13616</v>
      </c>
      <c r="B9588" s="38">
        <v>-34.8174499</v>
      </c>
      <c r="C9588" s="38">
        <v>-58.468992559999997</v>
      </c>
      <c r="D9588" s="38">
        <v>0.1502079367637634</v>
      </c>
      <c r="E9588" s="38">
        <v>0.15720079072884149</v>
      </c>
      <c r="F9588" s="38">
        <v>4.8824593128390594</v>
      </c>
    </row>
    <row r="9589" spans="1:6" x14ac:dyDescent="0.35">
      <c r="A9589" s="37" t="s">
        <v>13617</v>
      </c>
      <c r="B9589" s="38">
        <v>-34.81835117</v>
      </c>
      <c r="C9589" s="38">
        <v>-58.471507580000001</v>
      </c>
      <c r="D9589" s="38">
        <v>0.17095945775508881</v>
      </c>
      <c r="E9589" s="38">
        <v>0.1783479903089373</v>
      </c>
      <c r="F9589" s="38">
        <v>12.861736334405144</v>
      </c>
    </row>
    <row r="9590" spans="1:6" x14ac:dyDescent="0.35">
      <c r="A9590" s="37" t="s">
        <v>13618</v>
      </c>
      <c r="B9590" s="38">
        <v>-34.812910719999998</v>
      </c>
      <c r="C9590" s="38">
        <v>-58.451948549999997</v>
      </c>
      <c r="D9590" s="38">
        <v>0.225174754858017</v>
      </c>
      <c r="E9590" s="38">
        <v>0.22474253338736461</v>
      </c>
      <c r="F9590" s="38">
        <v>20.486111111111111</v>
      </c>
    </row>
    <row r="9591" spans="1:6" x14ac:dyDescent="0.35">
      <c r="A9591" s="37" t="s">
        <v>13619</v>
      </c>
      <c r="B9591" s="38">
        <v>-34.819392180000001</v>
      </c>
      <c r="C9591" s="38">
        <v>-58.462878750000002</v>
      </c>
      <c r="D9591" s="38">
        <v>0.19005657732486719</v>
      </c>
      <c r="E9591" s="38">
        <v>0.19701415160670879</v>
      </c>
      <c r="F9591" s="38">
        <v>3.3264033264033266</v>
      </c>
    </row>
    <row r="9592" spans="1:6" x14ac:dyDescent="0.35">
      <c r="A9592" s="37" t="s">
        <v>13620</v>
      </c>
      <c r="B9592" s="38">
        <v>-34.809996900000002</v>
      </c>
      <c r="C9592" s="38">
        <v>-58.470544769999997</v>
      </c>
      <c r="D9592" s="38">
        <v>0.245475172996521</v>
      </c>
      <c r="E9592" s="38">
        <v>0.24737961921426979</v>
      </c>
      <c r="F9592" s="38">
        <v>2.5641025641025639</v>
      </c>
    </row>
    <row r="9593" spans="1:6" x14ac:dyDescent="0.35">
      <c r="A9593" s="37" t="s">
        <v>13621</v>
      </c>
      <c r="B9593" s="38">
        <v>-34.810821820000001</v>
      </c>
      <c r="C9593" s="38">
        <v>-58.461596489999998</v>
      </c>
      <c r="D9593" s="38">
        <v>0.1388995498418808</v>
      </c>
      <c r="E9593" s="38">
        <v>0.13185636044451679</v>
      </c>
      <c r="F9593" s="38">
        <v>4.8672566371681416</v>
      </c>
    </row>
    <row r="9594" spans="1:6" x14ac:dyDescent="0.35">
      <c r="A9594" s="37" t="s">
        <v>13622</v>
      </c>
      <c r="B9594" s="38">
        <v>-34.905810670000001</v>
      </c>
      <c r="C9594" s="38">
        <v>-58.570612369999999</v>
      </c>
      <c r="D9594" s="38">
        <v>0.67168164253234863</v>
      </c>
      <c r="E9594" s="38">
        <v>0.67097643954413277</v>
      </c>
      <c r="F9594" s="38">
        <v>22.368421052631579</v>
      </c>
    </row>
    <row r="9595" spans="1:6" x14ac:dyDescent="0.35">
      <c r="A9595" s="37" t="s">
        <v>13623</v>
      </c>
      <c r="B9595" s="38">
        <v>-34.785535729999999</v>
      </c>
      <c r="C9595" s="38">
        <v>-58.467265359999999</v>
      </c>
      <c r="D9595" s="38">
        <v>0.73521852493286133</v>
      </c>
      <c r="E9595" s="38">
        <v>0.72314049634668565</v>
      </c>
      <c r="F9595" s="38">
        <v>17.105263157894736</v>
      </c>
    </row>
    <row r="9596" spans="1:6" x14ac:dyDescent="0.35">
      <c r="A9596" s="37" t="s">
        <v>13624</v>
      </c>
      <c r="B9596" s="38">
        <v>-34.855883079999998</v>
      </c>
      <c r="C9596" s="38">
        <v>-58.518848499999997</v>
      </c>
      <c r="D9596" s="38">
        <v>0.32205161452293402</v>
      </c>
      <c r="E9596" s="38">
        <v>0.3236668010552724</v>
      </c>
      <c r="F9596" s="38">
        <v>14.736842105263156</v>
      </c>
    </row>
    <row r="9597" spans="1:6" x14ac:dyDescent="0.35">
      <c r="A9597" s="37" t="s">
        <v>13625</v>
      </c>
      <c r="B9597" s="38">
        <v>-34.814702670000003</v>
      </c>
      <c r="C9597" s="38">
        <v>-58.477477059999998</v>
      </c>
      <c r="D9597" s="38">
        <v>0.29453831911087042</v>
      </c>
      <c r="E9597" s="38">
        <v>0.30204546865489751</v>
      </c>
      <c r="F9597" s="38">
        <v>6.5743944636678195</v>
      </c>
    </row>
    <row r="9598" spans="1:6" x14ac:dyDescent="0.35">
      <c r="A9598" s="37" t="s">
        <v>13626</v>
      </c>
      <c r="B9598" s="38">
        <v>-34.920715899999998</v>
      </c>
      <c r="C9598" s="38">
        <v>-58.597131840000003</v>
      </c>
      <c r="D9598" s="38">
        <v>0.67139232158660889</v>
      </c>
      <c r="E9598" s="38">
        <v>0.68574644546759755</v>
      </c>
      <c r="F9598" s="38">
        <v>17.571059431524546</v>
      </c>
    </row>
    <row r="9599" spans="1:6" x14ac:dyDescent="0.35">
      <c r="A9599" s="37" t="s">
        <v>13627</v>
      </c>
      <c r="B9599" s="38">
        <v>-34.836411300000002</v>
      </c>
      <c r="C9599" s="38">
        <v>-58.49567476</v>
      </c>
      <c r="D9599" s="38">
        <v>0.59659534692764282</v>
      </c>
      <c r="E9599" s="38">
        <v>0.60237080355485284</v>
      </c>
      <c r="F9599" s="38">
        <v>20</v>
      </c>
    </row>
    <row r="9600" spans="1:6" x14ac:dyDescent="0.35">
      <c r="A9600" s="37" t="s">
        <v>13628</v>
      </c>
      <c r="B9600" s="38">
        <v>-34.801209049999997</v>
      </c>
      <c r="C9600" s="38">
        <v>-58.453241009999999</v>
      </c>
      <c r="D9600" s="38">
        <v>0.2664942741394043</v>
      </c>
      <c r="E9600" s="38">
        <v>0.26604483566350412</v>
      </c>
      <c r="F9600" s="38">
        <v>11.163895486935866</v>
      </c>
    </row>
    <row r="9601" spans="1:6" x14ac:dyDescent="0.35">
      <c r="A9601" s="37" t="s">
        <v>13629</v>
      </c>
      <c r="B9601" s="38">
        <v>-34.89138363</v>
      </c>
      <c r="C9601" s="38">
        <v>-58.564837060000002</v>
      </c>
      <c r="D9601" s="38">
        <v>0.48361828923225397</v>
      </c>
      <c r="E9601" s="38">
        <v>0.51394880445379965</v>
      </c>
      <c r="F9601" s="38">
        <v>13.294797687861271</v>
      </c>
    </row>
    <row r="9602" spans="1:6" x14ac:dyDescent="0.35">
      <c r="A9602" s="37" t="s">
        <v>13630</v>
      </c>
      <c r="B9602" s="38">
        <v>-34.802904550000001</v>
      </c>
      <c r="C9602" s="38">
        <v>-58.452557460000001</v>
      </c>
      <c r="D9602" s="38">
        <v>0.26490357518196112</v>
      </c>
      <c r="E9602" s="38">
        <v>0.23491916413369929</v>
      </c>
      <c r="F9602" s="38">
        <v>7.523510971786834</v>
      </c>
    </row>
    <row r="9603" spans="1:6" x14ac:dyDescent="0.35">
      <c r="A9603" s="37" t="s">
        <v>13631</v>
      </c>
      <c r="B9603" s="38">
        <v>-34.28281303</v>
      </c>
      <c r="C9603" s="38">
        <v>-59.105365190000001</v>
      </c>
      <c r="D9603" s="38">
        <v>0.36567920446395868</v>
      </c>
      <c r="E9603" s="38">
        <v>0.3665114232472011</v>
      </c>
      <c r="F9603" s="38">
        <v>5.4054054054054053</v>
      </c>
    </row>
    <row r="9604" spans="1:6" x14ac:dyDescent="0.35">
      <c r="A9604" s="37" t="s">
        <v>13632</v>
      </c>
      <c r="B9604" s="38">
        <v>-34.292321219999998</v>
      </c>
      <c r="C9604" s="38">
        <v>-59.097952149999998</v>
      </c>
      <c r="D9604" s="38">
        <v>0.31529974937438959</v>
      </c>
      <c r="E9604" s="38">
        <v>0.31937663536518812</v>
      </c>
      <c r="F9604" s="38">
        <v>12.696148359486447</v>
      </c>
    </row>
    <row r="9605" spans="1:6" x14ac:dyDescent="0.35">
      <c r="A9605" s="37" t="s">
        <v>13633</v>
      </c>
      <c r="B9605" s="38">
        <v>-34.282807040000002</v>
      </c>
      <c r="C9605" s="38">
        <v>-59.105287400000002</v>
      </c>
      <c r="D9605" s="38">
        <v>0.36567920446395868</v>
      </c>
      <c r="E9605" s="38">
        <v>0.36886513233184809</v>
      </c>
      <c r="F9605" s="38">
        <v>1.3245033112582782</v>
      </c>
    </row>
    <row r="9606" spans="1:6" x14ac:dyDescent="0.35">
      <c r="A9606" s="37" t="s">
        <v>13634</v>
      </c>
      <c r="B9606" s="38">
        <v>-34.328823280000002</v>
      </c>
      <c r="C9606" s="38">
        <v>-58.986017859999997</v>
      </c>
      <c r="D9606" s="38">
        <v>0.3955114483833313</v>
      </c>
      <c r="E9606" s="38">
        <v>0.39603185322549611</v>
      </c>
      <c r="F9606" s="38">
        <v>9.2682926829268286</v>
      </c>
    </row>
    <row r="9607" spans="1:6" x14ac:dyDescent="0.35">
      <c r="A9607" s="37" t="s">
        <v>13635</v>
      </c>
      <c r="B9607" s="38">
        <v>-34.803090699999998</v>
      </c>
      <c r="C9607" s="38">
        <v>-58.274603460000002</v>
      </c>
      <c r="D9607" s="38">
        <v>0.16460376977920529</v>
      </c>
      <c r="E9607" s="38">
        <v>0.1901736295584476</v>
      </c>
      <c r="F9607" s="38" t="s">
        <v>5130</v>
      </c>
    </row>
    <row r="9608" spans="1:6" x14ac:dyDescent="0.35">
      <c r="A9608" s="37" t="s">
        <v>13636</v>
      </c>
      <c r="B9608" s="38">
        <v>-34.802118239999999</v>
      </c>
      <c r="C9608" s="38">
        <v>-58.275095309999998</v>
      </c>
      <c r="D9608" s="38">
        <v>0.16749913990497589</v>
      </c>
      <c r="E9608" s="38">
        <v>0.19209749541348881</v>
      </c>
      <c r="F9608" s="38" t="s">
        <v>5130</v>
      </c>
    </row>
    <row r="9609" spans="1:6" x14ac:dyDescent="0.35">
      <c r="A9609" s="37" t="s">
        <v>13637</v>
      </c>
      <c r="B9609" s="38">
        <v>-34.805855350000002</v>
      </c>
      <c r="C9609" s="38">
        <v>-58.281414040000001</v>
      </c>
      <c r="D9609" s="38">
        <v>0.1578616201877594</v>
      </c>
      <c r="E9609" s="38">
        <v>0.18734894692897799</v>
      </c>
      <c r="F9609" s="38"/>
    </row>
    <row r="9610" spans="1:6" x14ac:dyDescent="0.35">
      <c r="A9610" s="37" t="s">
        <v>13638</v>
      </c>
      <c r="B9610" s="38">
        <v>-34.814703369999997</v>
      </c>
      <c r="C9610" s="38">
        <v>-58.277096819999997</v>
      </c>
      <c r="D9610" s="38">
        <v>0.15890729427337649</v>
      </c>
      <c r="E9610" s="38">
        <v>0.17219191832201819</v>
      </c>
      <c r="F9610" s="38"/>
    </row>
    <row r="9611" spans="1:6" x14ac:dyDescent="0.35">
      <c r="A9611" s="37" t="s">
        <v>13639</v>
      </c>
      <c r="B9611" s="38">
        <v>-34.81124148</v>
      </c>
      <c r="C9611" s="38">
        <v>-58.269494430000002</v>
      </c>
      <c r="D9611" s="38">
        <v>0.33709880709648132</v>
      </c>
      <c r="E9611" s="38">
        <v>0.31040830537676811</v>
      </c>
      <c r="F9611" s="38">
        <v>30.597014925373134</v>
      </c>
    </row>
    <row r="9612" spans="1:6" x14ac:dyDescent="0.35">
      <c r="A9612" s="37" t="s">
        <v>13640</v>
      </c>
      <c r="B9612" s="38">
        <v>-34.805660809999999</v>
      </c>
      <c r="C9612" s="38">
        <v>-58.281465330000003</v>
      </c>
      <c r="D9612" s="38">
        <v>0.15984627604484561</v>
      </c>
      <c r="E9612" s="38">
        <v>0.1870091451626075</v>
      </c>
      <c r="F9612" s="38">
        <v>10.526315789473683</v>
      </c>
    </row>
    <row r="9613" spans="1:6" x14ac:dyDescent="0.35">
      <c r="A9613" s="37" t="s">
        <v>13641</v>
      </c>
      <c r="B9613" s="38">
        <v>-34.800936989999997</v>
      </c>
      <c r="C9613" s="38">
        <v>-58.24338513</v>
      </c>
      <c r="D9613" s="38">
        <v>0.54065394401550293</v>
      </c>
      <c r="E9613" s="38">
        <v>0.52736751292202921</v>
      </c>
      <c r="F9613" s="38">
        <v>23.931623931623932</v>
      </c>
    </row>
    <row r="9614" spans="1:6" x14ac:dyDescent="0.35">
      <c r="A9614" s="37" t="s">
        <v>13642</v>
      </c>
      <c r="B9614" s="38">
        <v>-34.80456659</v>
      </c>
      <c r="C9614" s="38">
        <v>-58.281611259999998</v>
      </c>
      <c r="D9614" s="38">
        <v>0.16164848208427429</v>
      </c>
      <c r="E9614" s="38">
        <v>0.19061803486612111</v>
      </c>
      <c r="F9614" s="38">
        <v>11.445783132530121</v>
      </c>
    </row>
    <row r="9615" spans="1:6" x14ac:dyDescent="0.35">
      <c r="A9615" s="37" t="s">
        <v>13643</v>
      </c>
      <c r="B9615" s="38">
        <v>-34.819153849999999</v>
      </c>
      <c r="C9615" s="38">
        <v>-58.270697060000003</v>
      </c>
      <c r="D9615" s="38">
        <v>0.36376455426216131</v>
      </c>
      <c r="E9615" s="38">
        <v>0.38557418536495519</v>
      </c>
      <c r="F9615" s="38">
        <v>25.257731958762886</v>
      </c>
    </row>
    <row r="9616" spans="1:6" x14ac:dyDescent="0.35">
      <c r="A9616" s="37" t="s">
        <v>13644</v>
      </c>
      <c r="B9616" s="38">
        <v>-34.806020689999997</v>
      </c>
      <c r="C9616" s="38">
        <v>-58.276220719999998</v>
      </c>
      <c r="D9616" s="38">
        <v>0.17522767186164859</v>
      </c>
      <c r="E9616" s="38">
        <v>0.1952464772682441</v>
      </c>
      <c r="F9616" s="38">
        <v>19.808306709265175</v>
      </c>
    </row>
    <row r="9617" spans="1:6" x14ac:dyDescent="0.35">
      <c r="A9617" s="37" t="s">
        <v>13645</v>
      </c>
      <c r="B9617" s="38">
        <v>-34.812617459999998</v>
      </c>
      <c r="C9617" s="38">
        <v>-58.275077009999997</v>
      </c>
      <c r="D9617" s="38">
        <v>0.15366606414318079</v>
      </c>
      <c r="E9617" s="38">
        <v>0.17533151962255181</v>
      </c>
      <c r="F9617" s="38">
        <v>24.358974358974358</v>
      </c>
    </row>
    <row r="9618" spans="1:6" x14ac:dyDescent="0.35">
      <c r="A9618" s="37" t="s">
        <v>13646</v>
      </c>
      <c r="B9618" s="38">
        <v>-34.807381339999999</v>
      </c>
      <c r="C9618" s="38">
        <v>-58.294853310000001</v>
      </c>
      <c r="D9618" s="38">
        <v>0.61791962385177612</v>
      </c>
      <c r="E9618" s="38">
        <v>0.65299332464063486</v>
      </c>
      <c r="F9618" s="38">
        <v>26.356589147286826</v>
      </c>
    </row>
    <row r="9619" spans="1:6" x14ac:dyDescent="0.35">
      <c r="A9619" s="37" t="s">
        <v>13647</v>
      </c>
      <c r="B9619" s="38">
        <v>-34.788559569999997</v>
      </c>
      <c r="C9619" s="38">
        <v>-58.272101970000001</v>
      </c>
      <c r="D9619" s="38">
        <v>0.31550264358520508</v>
      </c>
      <c r="E9619" s="38">
        <v>0.33465467641750968</v>
      </c>
      <c r="F9619" s="38">
        <v>12.790697674418606</v>
      </c>
    </row>
    <row r="9620" spans="1:6" x14ac:dyDescent="0.35">
      <c r="A9620" s="37" t="s">
        <v>13648</v>
      </c>
      <c r="B9620" s="38">
        <v>-34.812760820000001</v>
      </c>
      <c r="C9620" s="38">
        <v>-58.327124210000001</v>
      </c>
      <c r="D9620" s="38">
        <v>0.88162034749984741</v>
      </c>
      <c r="E9620" s="38">
        <v>0.89069088822916931</v>
      </c>
      <c r="F9620" s="38">
        <v>50.476190476190474</v>
      </c>
    </row>
    <row r="9621" spans="1:6" x14ac:dyDescent="0.35">
      <c r="A9621" s="37" t="s">
        <v>13649</v>
      </c>
      <c r="B9621" s="38">
        <v>-34.779463890000002</v>
      </c>
      <c r="C9621" s="38">
        <v>-58.27169095</v>
      </c>
      <c r="D9621" s="38">
        <v>0.35320407152175898</v>
      </c>
      <c r="E9621" s="38">
        <v>0.36457175879102011</v>
      </c>
      <c r="F9621" s="38">
        <v>36.585365853658537</v>
      </c>
    </row>
    <row r="9622" spans="1:6" x14ac:dyDescent="0.35">
      <c r="A9622" s="37" t="s">
        <v>13650</v>
      </c>
      <c r="B9622" s="38">
        <v>-34.813319409999998</v>
      </c>
      <c r="C9622" s="38">
        <v>-58.279064210000001</v>
      </c>
      <c r="D9622" s="38">
        <v>0.19318442046642301</v>
      </c>
      <c r="E9622" s="38">
        <v>0.189624926696221</v>
      </c>
      <c r="F9622" s="38">
        <v>11.724137931034482</v>
      </c>
    </row>
    <row r="9623" spans="1:6" x14ac:dyDescent="0.35">
      <c r="A9623" s="37" t="s">
        <v>13651</v>
      </c>
      <c r="B9623" s="38">
        <v>-34.778411249999998</v>
      </c>
      <c r="C9623" s="38">
        <v>-58.268923350000001</v>
      </c>
      <c r="D9623" s="38">
        <v>0.37513226270675659</v>
      </c>
      <c r="E9623" s="38">
        <v>0.37154017670734513</v>
      </c>
      <c r="F9623" s="38">
        <v>13.333333333333334</v>
      </c>
    </row>
    <row r="9624" spans="1:6" x14ac:dyDescent="0.35">
      <c r="A9624" s="37" t="s">
        <v>13652</v>
      </c>
      <c r="B9624" s="38">
        <v>-34.779930270000001</v>
      </c>
      <c r="C9624" s="38">
        <v>-58.265850989999997</v>
      </c>
      <c r="D9624" s="38">
        <v>0.34425121545791632</v>
      </c>
      <c r="E9624" s="38">
        <v>0.35187157505267369</v>
      </c>
      <c r="F9624" s="38">
        <v>14.285714285714285</v>
      </c>
    </row>
    <row r="9625" spans="1:6" x14ac:dyDescent="0.35">
      <c r="A9625" s="37" t="s">
        <v>13653</v>
      </c>
      <c r="B9625" s="38">
        <v>-34.840174769999997</v>
      </c>
      <c r="C9625" s="38">
        <v>-58.275679689999997</v>
      </c>
      <c r="D9625" s="38">
        <v>0.65708237886428833</v>
      </c>
      <c r="E9625" s="38">
        <v>0.66660119593143463</v>
      </c>
      <c r="F9625" s="38">
        <v>38</v>
      </c>
    </row>
    <row r="9626" spans="1:6" x14ac:dyDescent="0.35">
      <c r="A9626" s="37" t="s">
        <v>13654</v>
      </c>
      <c r="B9626" s="38">
        <v>-34.811213629999997</v>
      </c>
      <c r="C9626" s="38">
        <v>-58.263028290000001</v>
      </c>
      <c r="D9626" s="38">
        <v>0.35014620423316961</v>
      </c>
      <c r="E9626" s="38">
        <v>0.373402191620124</v>
      </c>
      <c r="F9626" s="38">
        <v>18.781725888324875</v>
      </c>
    </row>
    <row r="9627" spans="1:6" x14ac:dyDescent="0.35">
      <c r="A9627" s="37" t="s">
        <v>13655</v>
      </c>
      <c r="B9627" s="38">
        <v>-34.805332309999997</v>
      </c>
      <c r="C9627" s="38">
        <v>-58.280426769999998</v>
      </c>
      <c r="D9627" s="38">
        <v>0.15575835108757019</v>
      </c>
      <c r="E9627" s="38">
        <v>0.16393869121869409</v>
      </c>
      <c r="F9627" s="38">
        <v>8.3769633507853403</v>
      </c>
    </row>
    <row r="9628" spans="1:6" x14ac:dyDescent="0.35">
      <c r="A9628" s="37" t="s">
        <v>13656</v>
      </c>
      <c r="B9628" s="38">
        <v>-34.81445514</v>
      </c>
      <c r="C9628" s="38">
        <v>-58.277165869999997</v>
      </c>
      <c r="D9628" s="38">
        <v>0.15890729427337649</v>
      </c>
      <c r="E9628" s="38">
        <v>0.17223438228431501</v>
      </c>
      <c r="F9628" s="38">
        <v>10.757717492984098</v>
      </c>
    </row>
    <row r="9629" spans="1:6" x14ac:dyDescent="0.35">
      <c r="A9629" s="37" t="s">
        <v>13657</v>
      </c>
      <c r="B9629" s="38">
        <v>-34.794583670000002</v>
      </c>
      <c r="C9629" s="38">
        <v>-58.248562849999999</v>
      </c>
      <c r="D9629" s="38">
        <v>0.53007447719573975</v>
      </c>
      <c r="E9629" s="38">
        <v>0.47575736211405861</v>
      </c>
      <c r="F9629" s="38">
        <v>15</v>
      </c>
    </row>
    <row r="9630" spans="1:6" x14ac:dyDescent="0.35">
      <c r="A9630" s="37" t="s">
        <v>13658</v>
      </c>
      <c r="B9630" s="38">
        <v>-34.805969130000001</v>
      </c>
      <c r="C9630" s="38">
        <v>-58.27606763</v>
      </c>
      <c r="D9630" s="38">
        <v>0.17522767186164859</v>
      </c>
      <c r="E9630" s="38">
        <v>0.19592453704939949</v>
      </c>
      <c r="F9630" s="38">
        <v>14.421252371916509</v>
      </c>
    </row>
    <row r="9631" spans="1:6" x14ac:dyDescent="0.35">
      <c r="A9631" s="37" t="s">
        <v>13659</v>
      </c>
      <c r="B9631" s="38">
        <v>-34.804847760000001</v>
      </c>
      <c r="C9631" s="38">
        <v>-58.280861770000001</v>
      </c>
      <c r="D9631" s="38">
        <v>0.16755881905555731</v>
      </c>
      <c r="E9631" s="38">
        <v>0.1632427271153476</v>
      </c>
      <c r="F9631" s="38">
        <v>7.7546296296296298</v>
      </c>
    </row>
    <row r="9632" spans="1:6" x14ac:dyDescent="0.35">
      <c r="A9632" s="37" t="s">
        <v>13660</v>
      </c>
      <c r="B9632" s="38">
        <v>-34.794439910000001</v>
      </c>
      <c r="C9632" s="38">
        <v>-58.248065349999997</v>
      </c>
      <c r="D9632" s="38">
        <v>0.53007447719573975</v>
      </c>
      <c r="E9632" s="38">
        <v>0.46658480664094287</v>
      </c>
      <c r="F9632" s="38">
        <v>18.342151675485006</v>
      </c>
    </row>
    <row r="9633" spans="1:6" x14ac:dyDescent="0.35">
      <c r="A9633" s="37" t="s">
        <v>13661</v>
      </c>
      <c r="B9633" s="38">
        <v>-34.805229230000002</v>
      </c>
      <c r="C9633" s="38">
        <v>-58.280762119999999</v>
      </c>
      <c r="D9633" s="38">
        <v>0.15575835108757019</v>
      </c>
      <c r="E9633" s="38">
        <v>0.16216059236062899</v>
      </c>
      <c r="F9633" s="38">
        <v>10.612244897959183</v>
      </c>
    </row>
    <row r="9634" spans="1:6" x14ac:dyDescent="0.35">
      <c r="A9634" s="37" t="s">
        <v>13662</v>
      </c>
      <c r="B9634" s="38">
        <v>-34.804723129999999</v>
      </c>
      <c r="C9634" s="38">
        <v>-58.280389450000001</v>
      </c>
      <c r="D9634" s="38">
        <v>0.16755881905555731</v>
      </c>
      <c r="E9634" s="38">
        <v>0.16476662084460261</v>
      </c>
      <c r="F9634" s="38">
        <v>10.614525139664805</v>
      </c>
    </row>
    <row r="9635" spans="1:6" x14ac:dyDescent="0.35">
      <c r="A9635" s="37" t="s">
        <v>13663</v>
      </c>
      <c r="B9635" s="38">
        <v>-34.80751025</v>
      </c>
      <c r="C9635" s="38">
        <v>-58.276128569999997</v>
      </c>
      <c r="D9635" s="38">
        <v>0.18604215979576111</v>
      </c>
      <c r="E9635" s="38">
        <v>0.2098869209488233</v>
      </c>
      <c r="F9635" s="38">
        <v>17.820512820512821</v>
      </c>
    </row>
    <row r="9636" spans="1:6" x14ac:dyDescent="0.35">
      <c r="A9636" s="37" t="s">
        <v>13664</v>
      </c>
      <c r="B9636" s="38">
        <v>-34.81902521</v>
      </c>
      <c r="C9636" s="38">
        <v>-58.270855070000003</v>
      </c>
      <c r="D9636" s="38">
        <v>0.36404234170913702</v>
      </c>
      <c r="E9636" s="38">
        <v>0.38295892626047129</v>
      </c>
      <c r="F9636" s="38">
        <v>23.450413223140494</v>
      </c>
    </row>
    <row r="9637" spans="1:6" x14ac:dyDescent="0.35">
      <c r="A9637" s="37" t="s">
        <v>13665</v>
      </c>
      <c r="B9637" s="38">
        <v>-34.874385449999998</v>
      </c>
      <c r="C9637" s="38">
        <v>-58.256216190000004</v>
      </c>
      <c r="D9637" s="38">
        <v>0.77008342742919922</v>
      </c>
      <c r="E9637" s="38">
        <v>0.76608212954468202</v>
      </c>
      <c r="F9637" s="38">
        <v>30.674846625766872</v>
      </c>
    </row>
    <row r="9638" spans="1:6" x14ac:dyDescent="0.35">
      <c r="A9638" s="37" t="s">
        <v>13666</v>
      </c>
      <c r="B9638" s="38">
        <v>-34.807468970000002</v>
      </c>
      <c r="C9638" s="38">
        <v>-58.294830249999997</v>
      </c>
      <c r="D9638" s="38">
        <v>0.61791962385177612</v>
      </c>
      <c r="E9638" s="38">
        <v>0.65533414639924703</v>
      </c>
      <c r="F9638" s="38">
        <v>22.336769759450174</v>
      </c>
    </row>
    <row r="9639" spans="1:6" x14ac:dyDescent="0.35">
      <c r="A9639" s="37" t="s">
        <v>13667</v>
      </c>
      <c r="B9639" s="38">
        <v>-34.79462831</v>
      </c>
      <c r="C9639" s="38">
        <v>-58.269984979999997</v>
      </c>
      <c r="D9639" s="38">
        <v>0.42298847436904907</v>
      </c>
      <c r="E9639" s="38">
        <v>0.42339148265974857</v>
      </c>
      <c r="F9639" s="38">
        <v>25.561797752808989</v>
      </c>
    </row>
    <row r="9640" spans="1:6" x14ac:dyDescent="0.35">
      <c r="A9640" s="37" t="s">
        <v>13668</v>
      </c>
      <c r="B9640" s="38">
        <v>-34.801228960000003</v>
      </c>
      <c r="C9640" s="38">
        <v>-58.243609059999997</v>
      </c>
      <c r="D9640" s="38">
        <v>0.54065394401550293</v>
      </c>
      <c r="E9640" s="38">
        <v>0.53132063647111261</v>
      </c>
      <c r="F9640" s="38">
        <v>21.059972105997211</v>
      </c>
    </row>
    <row r="9641" spans="1:6" x14ac:dyDescent="0.35">
      <c r="A9641" s="37" t="s">
        <v>13669</v>
      </c>
      <c r="B9641" s="38">
        <v>-34.806068140000001</v>
      </c>
      <c r="C9641" s="38">
        <v>-58.276082170000002</v>
      </c>
      <c r="D9641" s="38">
        <v>0.17522767186164859</v>
      </c>
      <c r="E9641" s="38">
        <v>0.19759662186398219</v>
      </c>
      <c r="F9641" s="38">
        <v>18.454613653413354</v>
      </c>
    </row>
    <row r="9642" spans="1:6" x14ac:dyDescent="0.35">
      <c r="A9642" s="37" t="s">
        <v>13670</v>
      </c>
      <c r="B9642" s="38">
        <v>-34.803393620000001</v>
      </c>
      <c r="C9642" s="38">
        <v>-58.277996440000003</v>
      </c>
      <c r="D9642" s="38">
        <v>0.1727851331233978</v>
      </c>
      <c r="E9642" s="38">
        <v>0.17186955088063291</v>
      </c>
      <c r="F9642" s="38">
        <v>24.21875</v>
      </c>
    </row>
    <row r="9643" spans="1:6" x14ac:dyDescent="0.35">
      <c r="A9643" s="37" t="s">
        <v>13671</v>
      </c>
      <c r="B9643" s="38">
        <v>-34.81287854</v>
      </c>
      <c r="C9643" s="38">
        <v>-58.327025589999998</v>
      </c>
      <c r="D9643" s="38">
        <v>0.89549976587295532</v>
      </c>
      <c r="E9643" s="38">
        <v>0.89423915909396279</v>
      </c>
      <c r="F9643" s="38">
        <v>40.340909090909086</v>
      </c>
    </row>
    <row r="9644" spans="1:6" x14ac:dyDescent="0.35">
      <c r="A9644" s="37" t="s">
        <v>13672</v>
      </c>
      <c r="B9644" s="38">
        <v>-34.865339509999998</v>
      </c>
      <c r="C9644" s="38">
        <v>-58.18995133</v>
      </c>
      <c r="D9644" s="38">
        <v>0.74854809045791626</v>
      </c>
      <c r="E9644" s="38">
        <v>0.73041022845676962</v>
      </c>
      <c r="F9644" s="38">
        <v>31.888111888111887</v>
      </c>
    </row>
    <row r="9645" spans="1:6" x14ac:dyDescent="0.35">
      <c r="A9645" s="37" t="s">
        <v>13673</v>
      </c>
      <c r="B9645" s="38">
        <v>-34.828797860000002</v>
      </c>
      <c r="C9645" s="38">
        <v>-58.28854321</v>
      </c>
      <c r="D9645" s="38">
        <v>0.89926797151565552</v>
      </c>
      <c r="E9645" s="38">
        <v>0.87300640344619751</v>
      </c>
      <c r="F9645" s="38">
        <v>22.381930184804926</v>
      </c>
    </row>
    <row r="9646" spans="1:6" x14ac:dyDescent="0.35">
      <c r="A9646" s="37" t="s">
        <v>13674</v>
      </c>
      <c r="B9646" s="38">
        <v>-34.788538760000002</v>
      </c>
      <c r="C9646" s="38">
        <v>-58.272268400000002</v>
      </c>
      <c r="D9646" s="38">
        <v>0.31550264358520508</v>
      </c>
      <c r="E9646" s="38">
        <v>0.33609240502119059</v>
      </c>
      <c r="F9646" s="38">
        <v>12.612612612612612</v>
      </c>
    </row>
    <row r="9647" spans="1:6" x14ac:dyDescent="0.35">
      <c r="A9647" s="37" t="s">
        <v>13675</v>
      </c>
      <c r="B9647" s="38">
        <v>-34.811215820000001</v>
      </c>
      <c r="C9647" s="38">
        <v>-58.26960235</v>
      </c>
      <c r="D9647" s="38">
        <v>0.27960300445556641</v>
      </c>
      <c r="E9647" s="38">
        <v>0.30758600329097951</v>
      </c>
      <c r="F9647" s="38">
        <v>21.875</v>
      </c>
    </row>
    <row r="9648" spans="1:6" x14ac:dyDescent="0.35">
      <c r="A9648" s="37" t="s">
        <v>13676</v>
      </c>
      <c r="B9648" s="38">
        <v>-34.808712630000002</v>
      </c>
      <c r="C9648" s="38">
        <v>-58.25509323</v>
      </c>
      <c r="D9648" s="38">
        <v>0.47428935766220093</v>
      </c>
      <c r="E9648" s="38">
        <v>0.50402615038124288</v>
      </c>
      <c r="F9648" s="38">
        <v>21.614583333333336</v>
      </c>
    </row>
    <row r="9649" spans="1:6" x14ac:dyDescent="0.35">
      <c r="A9649" s="37" t="s">
        <v>13677</v>
      </c>
      <c r="B9649" s="38">
        <v>-34.778568470000003</v>
      </c>
      <c r="C9649" s="38">
        <v>-58.269084360000001</v>
      </c>
      <c r="D9649" s="38">
        <v>0.36447113752365112</v>
      </c>
      <c r="E9649" s="38">
        <v>0.37079413862604838</v>
      </c>
      <c r="F9649" s="38">
        <v>11.83533447684391</v>
      </c>
    </row>
    <row r="9650" spans="1:6" x14ac:dyDescent="0.35">
      <c r="A9650" s="37" t="s">
        <v>13678</v>
      </c>
      <c r="B9650" s="38">
        <v>-34.812117550000004</v>
      </c>
      <c r="C9650" s="38">
        <v>-58.279704529999997</v>
      </c>
      <c r="D9650" s="38">
        <v>0.19352489709854129</v>
      </c>
      <c r="E9650" s="38">
        <v>0.1983584133354393</v>
      </c>
      <c r="F9650" s="38">
        <v>10.847457627118644</v>
      </c>
    </row>
    <row r="9651" spans="1:6" x14ac:dyDescent="0.35">
      <c r="A9651" s="37" t="s">
        <v>13679</v>
      </c>
      <c r="B9651" s="38">
        <v>-38.111255999999997</v>
      </c>
      <c r="C9651" s="38">
        <v>-57.841439340000001</v>
      </c>
      <c r="D9651" s="38">
        <v>0.39726769924163818</v>
      </c>
      <c r="E9651" s="38">
        <v>0.41483442294291961</v>
      </c>
      <c r="F9651" s="38">
        <v>23.684210526315788</v>
      </c>
    </row>
    <row r="9652" spans="1:6" x14ac:dyDescent="0.35">
      <c r="A9652" s="37" t="s">
        <v>13680</v>
      </c>
      <c r="B9652" s="38">
        <v>-38.148230550000001</v>
      </c>
      <c r="C9652" s="38">
        <v>-58.220276220000002</v>
      </c>
      <c r="D9652" s="38">
        <v>0.3461395800113678</v>
      </c>
      <c r="E9652" s="38">
        <v>0.34480482670995932</v>
      </c>
      <c r="F9652" s="38">
        <v>23.684210526315788</v>
      </c>
    </row>
    <row r="9653" spans="1:6" x14ac:dyDescent="0.35">
      <c r="A9653" s="37" t="s">
        <v>13681</v>
      </c>
      <c r="B9653" s="38">
        <v>-38.261067920000002</v>
      </c>
      <c r="C9653" s="38">
        <v>-57.836863790000002</v>
      </c>
      <c r="D9653" s="38">
        <v>0.1308067589998245</v>
      </c>
      <c r="E9653" s="38">
        <v>0.19645132084150571</v>
      </c>
      <c r="F9653" s="38">
        <v>4.7619047619047619</v>
      </c>
    </row>
    <row r="9654" spans="1:6" x14ac:dyDescent="0.35">
      <c r="A9654" s="37" t="s">
        <v>13682</v>
      </c>
      <c r="B9654" s="38">
        <v>-38.270832609999999</v>
      </c>
      <c r="C9654" s="38">
        <v>-57.841487239999999</v>
      </c>
      <c r="D9654" s="38">
        <v>0.1569594740867615</v>
      </c>
      <c r="E9654" s="38">
        <v>0.23336012967121911</v>
      </c>
      <c r="F9654" s="38">
        <v>16.806722689075631</v>
      </c>
    </row>
    <row r="9655" spans="1:6" x14ac:dyDescent="0.35">
      <c r="A9655" s="37" t="s">
        <v>13683</v>
      </c>
      <c r="B9655" s="38">
        <v>-38.273695279999998</v>
      </c>
      <c r="C9655" s="38">
        <v>-57.841616080000001</v>
      </c>
      <c r="D9655" s="38">
        <v>0.29975295066833502</v>
      </c>
      <c r="E9655" s="38">
        <v>0.27019239427187502</v>
      </c>
      <c r="F9655" s="38">
        <v>14.663461538461538</v>
      </c>
    </row>
    <row r="9656" spans="1:6" x14ac:dyDescent="0.35">
      <c r="A9656" s="37" t="s">
        <v>13684</v>
      </c>
      <c r="B9656" s="38">
        <v>-38.148431080000002</v>
      </c>
      <c r="C9656" s="38">
        <v>-58.220461319999998</v>
      </c>
      <c r="D9656" s="38">
        <v>0.3461395800113678</v>
      </c>
      <c r="E9656" s="38">
        <v>0.34460848099307012</v>
      </c>
      <c r="F9656" s="38">
        <v>19.047619047619047</v>
      </c>
    </row>
    <row r="9657" spans="1:6" x14ac:dyDescent="0.35">
      <c r="A9657" s="37" t="s">
        <v>13685</v>
      </c>
      <c r="B9657" s="38">
        <v>-38.270993730000001</v>
      </c>
      <c r="C9657" s="38">
        <v>-57.841213709999998</v>
      </c>
      <c r="D9657" s="38">
        <v>0.1569594740867615</v>
      </c>
      <c r="E9657" s="38">
        <v>0.21404754269767451</v>
      </c>
      <c r="F9657" s="38">
        <v>15.451895043731778</v>
      </c>
    </row>
    <row r="9658" spans="1:6" x14ac:dyDescent="0.35">
      <c r="A9658" s="37" t="s">
        <v>13686</v>
      </c>
      <c r="B9658" s="38">
        <v>-38.112185240000002</v>
      </c>
      <c r="C9658" s="38">
        <v>-57.839759569999998</v>
      </c>
      <c r="D9658" s="38">
        <v>0.41125071048736572</v>
      </c>
      <c r="E9658" s="38">
        <v>0.41438632889797811</v>
      </c>
      <c r="F9658" s="38">
        <v>12.5</v>
      </c>
    </row>
    <row r="9659" spans="1:6" x14ac:dyDescent="0.35">
      <c r="A9659" s="37" t="s">
        <v>13687</v>
      </c>
      <c r="B9659" s="38">
        <v>-38.266874659999999</v>
      </c>
      <c r="C9659" s="38">
        <v>-57.8271005</v>
      </c>
      <c r="D9659" s="38">
        <v>0.43575644493103027</v>
      </c>
      <c r="E9659" s="38">
        <v>0.41174454872424793</v>
      </c>
      <c r="F9659" s="38">
        <v>28.481012658227851</v>
      </c>
    </row>
    <row r="9660" spans="1:6" x14ac:dyDescent="0.35">
      <c r="A9660" s="37" t="s">
        <v>13688</v>
      </c>
      <c r="B9660" s="38">
        <v>-38.271154860000003</v>
      </c>
      <c r="C9660" s="38">
        <v>-57.841067580000001</v>
      </c>
      <c r="D9660" s="38">
        <v>0.1569594740867615</v>
      </c>
      <c r="E9660" s="38">
        <v>0.2117353334195084</v>
      </c>
      <c r="F9660" s="38">
        <v>18.997361477572557</v>
      </c>
    </row>
    <row r="9661" spans="1:6" x14ac:dyDescent="0.35">
      <c r="A9661" s="37" t="s">
        <v>13689</v>
      </c>
      <c r="B9661" s="38">
        <v>-38.273630349999998</v>
      </c>
      <c r="C9661" s="38">
        <v>-57.841515090000001</v>
      </c>
      <c r="D9661" s="38">
        <v>0.29975295066833502</v>
      </c>
      <c r="E9661" s="38">
        <v>0.26653102307747573</v>
      </c>
      <c r="F9661" s="38">
        <v>18.287037037037038</v>
      </c>
    </row>
    <row r="9662" spans="1:6" x14ac:dyDescent="0.35">
      <c r="A9662" s="37" t="s">
        <v>13690</v>
      </c>
      <c r="B9662" s="38">
        <v>-38.32588002</v>
      </c>
      <c r="C9662" s="38">
        <v>-58.060602529999997</v>
      </c>
      <c r="D9662" s="38">
        <v>0.53722643852233887</v>
      </c>
      <c r="E9662" s="38">
        <v>0.53722643852233887</v>
      </c>
      <c r="F9662" s="38">
        <v>77.777777777777786</v>
      </c>
    </row>
    <row r="9663" spans="1:6" x14ac:dyDescent="0.35">
      <c r="A9663" s="37" t="s">
        <v>13691</v>
      </c>
      <c r="B9663" s="38">
        <v>-38.275632659999999</v>
      </c>
      <c r="C9663" s="38">
        <v>-57.848289370000003</v>
      </c>
      <c r="D9663" s="38">
        <v>0.33576363325119019</v>
      </c>
      <c r="E9663" s="38">
        <v>0.36605112089051139</v>
      </c>
      <c r="F9663" s="38">
        <v>24.4</v>
      </c>
    </row>
    <row r="9664" spans="1:6" x14ac:dyDescent="0.35">
      <c r="A9664" s="37" t="s">
        <v>13692</v>
      </c>
      <c r="B9664" s="38">
        <v>-38.260671639999998</v>
      </c>
      <c r="C9664" s="38">
        <v>-57.837330399999999</v>
      </c>
      <c r="D9664" s="38">
        <v>0.17738568782806399</v>
      </c>
      <c r="E9664" s="38">
        <v>0.21720623224973681</v>
      </c>
      <c r="F9664" s="38">
        <v>5.444126074498568</v>
      </c>
    </row>
    <row r="9665" spans="1:6" x14ac:dyDescent="0.35">
      <c r="A9665" s="37" t="s">
        <v>13693</v>
      </c>
      <c r="B9665" s="38">
        <v>-36.019249350000003</v>
      </c>
      <c r="C9665" s="38">
        <v>-60.01795207</v>
      </c>
      <c r="D9665" s="38">
        <v>0.32113164663314819</v>
      </c>
      <c r="E9665" s="38">
        <v>0.28539601360496719</v>
      </c>
      <c r="F9665" s="38">
        <v>2.7131782945736433</v>
      </c>
    </row>
    <row r="9666" spans="1:6" x14ac:dyDescent="0.35">
      <c r="A9666" s="37" t="s">
        <v>13694</v>
      </c>
      <c r="B9666" s="38">
        <v>-34.208536619999997</v>
      </c>
      <c r="C9666" s="38">
        <v>-61.354200390000003</v>
      </c>
      <c r="D9666" s="38">
        <v>0.42581424117088318</v>
      </c>
      <c r="E9666" s="38">
        <v>0.3826123711309935</v>
      </c>
      <c r="F9666" s="38">
        <v>28.169014084507044</v>
      </c>
    </row>
    <row r="9667" spans="1:6" x14ac:dyDescent="0.35">
      <c r="A9667" s="37" t="s">
        <v>13695</v>
      </c>
      <c r="B9667" s="38">
        <v>-34.230125880000003</v>
      </c>
      <c r="C9667" s="38">
        <v>-61.105268440000003</v>
      </c>
      <c r="D9667" s="38">
        <v>0.24772880971431729</v>
      </c>
      <c r="E9667" s="38">
        <v>0.25615546192441668</v>
      </c>
      <c r="F9667" s="38">
        <v>4.3478260869565215</v>
      </c>
    </row>
    <row r="9668" spans="1:6" x14ac:dyDescent="0.35">
      <c r="A9668" s="37" t="s">
        <v>13696</v>
      </c>
      <c r="B9668" s="38">
        <v>-34.303140970000001</v>
      </c>
      <c r="C9668" s="38">
        <v>-61.304157240000002</v>
      </c>
      <c r="D9668" s="38">
        <v>0.29518234729766851</v>
      </c>
      <c r="E9668" s="38">
        <v>0.301609106361866</v>
      </c>
      <c r="F9668" s="38">
        <v>36</v>
      </c>
    </row>
    <row r="9669" spans="1:6" x14ac:dyDescent="0.35">
      <c r="A9669" s="37" t="s">
        <v>13697</v>
      </c>
      <c r="B9669" s="38">
        <v>-34.098992670000001</v>
      </c>
      <c r="C9669" s="38">
        <v>-61.13978204</v>
      </c>
      <c r="D9669" s="38">
        <v>0.3091774582862854</v>
      </c>
      <c r="E9669" s="38">
        <v>0.31709533929824829</v>
      </c>
      <c r="F9669" s="38">
        <v>6.7415730337078648</v>
      </c>
    </row>
    <row r="9670" spans="1:6" x14ac:dyDescent="0.35">
      <c r="A9670" s="37" t="s">
        <v>13698</v>
      </c>
      <c r="B9670" s="38">
        <v>-34.302208520000001</v>
      </c>
      <c r="C9670" s="38">
        <v>-61.308848429999998</v>
      </c>
      <c r="D9670" s="38">
        <v>0.32088938355445862</v>
      </c>
      <c r="E9670" s="38">
        <v>0.31719478468100232</v>
      </c>
      <c r="F9670" s="38">
        <v>5.3811659192825116</v>
      </c>
    </row>
    <row r="9671" spans="1:6" x14ac:dyDescent="0.35">
      <c r="A9671" s="37" t="s">
        <v>13699</v>
      </c>
      <c r="B9671" s="38">
        <v>-34.20859643</v>
      </c>
      <c r="C9671" s="38">
        <v>-61.354252119999998</v>
      </c>
      <c r="D9671" s="38">
        <v>0.42581424117088318</v>
      </c>
      <c r="E9671" s="38">
        <v>0.38360773872684789</v>
      </c>
      <c r="F9671" s="38">
        <v>17.741935483870968</v>
      </c>
    </row>
    <row r="9672" spans="1:6" x14ac:dyDescent="0.35">
      <c r="A9672" s="37" t="s">
        <v>13700</v>
      </c>
      <c r="B9672" s="38">
        <v>-34.230160410000003</v>
      </c>
      <c r="C9672" s="38">
        <v>-61.105191390000002</v>
      </c>
      <c r="D9672" s="38">
        <v>0.24772880971431729</v>
      </c>
      <c r="E9672" s="38">
        <v>0.25592138825191391</v>
      </c>
      <c r="F9672" s="38">
        <v>4.8192771084337354</v>
      </c>
    </row>
    <row r="9673" spans="1:6" x14ac:dyDescent="0.35">
      <c r="A9673" s="37" t="s">
        <v>13701</v>
      </c>
      <c r="B9673" s="38">
        <v>-34.230177410000003</v>
      </c>
      <c r="C9673" s="38">
        <v>-61.105090869999998</v>
      </c>
      <c r="D9673" s="38">
        <v>0.24772880971431729</v>
      </c>
      <c r="E9673" s="38">
        <v>0.25592138825191391</v>
      </c>
      <c r="F9673" s="38">
        <v>4.7337278106508878</v>
      </c>
    </row>
    <row r="9674" spans="1:6" x14ac:dyDescent="0.35">
      <c r="A9674" s="37" t="s">
        <v>13702</v>
      </c>
      <c r="B9674" s="38">
        <v>-34.208571650000003</v>
      </c>
      <c r="C9674" s="38">
        <v>-61.35416747</v>
      </c>
      <c r="D9674" s="38">
        <v>0.42581424117088318</v>
      </c>
      <c r="E9674" s="38">
        <v>0.3826123711309935</v>
      </c>
      <c r="F9674" s="38">
        <v>37.068965517241381</v>
      </c>
    </row>
    <row r="9675" spans="1:6" x14ac:dyDescent="0.35">
      <c r="A9675" s="37" t="s">
        <v>13703</v>
      </c>
      <c r="B9675" s="38">
        <v>-35.768045030000003</v>
      </c>
      <c r="C9675" s="38">
        <v>-58.498545669999999</v>
      </c>
      <c r="D9675" s="38">
        <v>0.23315165936946869</v>
      </c>
      <c r="E9675" s="38">
        <v>0.25194657332188369</v>
      </c>
      <c r="F9675" s="38">
        <v>3.9215686274509802</v>
      </c>
    </row>
    <row r="9676" spans="1:6" x14ac:dyDescent="0.35">
      <c r="A9676" s="37" t="s">
        <v>13704</v>
      </c>
      <c r="B9676" s="38">
        <v>-35.765202870000003</v>
      </c>
      <c r="C9676" s="38">
        <v>-58.49668312</v>
      </c>
      <c r="D9676" s="38">
        <v>0.20965854823589319</v>
      </c>
      <c r="E9676" s="38">
        <v>0.2182969254882712</v>
      </c>
      <c r="F9676" s="38">
        <v>8.5561497326203195</v>
      </c>
    </row>
    <row r="9677" spans="1:6" x14ac:dyDescent="0.35">
      <c r="A9677" s="37" t="s">
        <v>13705</v>
      </c>
      <c r="B9677" s="38">
        <v>-35.768346450000003</v>
      </c>
      <c r="C9677" s="38">
        <v>-58.498810470000002</v>
      </c>
      <c r="D9677" s="38">
        <v>0.23315165936946869</v>
      </c>
      <c r="E9677" s="38">
        <v>0.25830127983479889</v>
      </c>
      <c r="F9677" s="38">
        <v>2.6954177897574128</v>
      </c>
    </row>
    <row r="9678" spans="1:6" x14ac:dyDescent="0.35">
      <c r="A9678" s="37" t="s">
        <v>13706</v>
      </c>
      <c r="B9678" s="38">
        <v>-37.001047839999998</v>
      </c>
      <c r="C9678" s="38">
        <v>-57.137154369999998</v>
      </c>
      <c r="D9678" s="38">
        <v>0.40619432926177979</v>
      </c>
      <c r="E9678" s="38">
        <v>0.41035305826287521</v>
      </c>
      <c r="F9678" s="38">
        <v>3.2085561497326207</v>
      </c>
    </row>
    <row r="9679" spans="1:6" x14ac:dyDescent="0.35">
      <c r="A9679" s="37" t="s">
        <v>13707</v>
      </c>
      <c r="B9679" s="38">
        <v>-37.00123877</v>
      </c>
      <c r="C9679" s="38">
        <v>-57.137065489999998</v>
      </c>
      <c r="D9679" s="38">
        <v>0.40619432926177979</v>
      </c>
      <c r="E9679" s="38">
        <v>0.41482655782448619</v>
      </c>
      <c r="F9679" s="38">
        <v>8.9189189189189193</v>
      </c>
    </row>
    <row r="9680" spans="1:6" x14ac:dyDescent="0.35">
      <c r="A9680" s="37" t="s">
        <v>13708</v>
      </c>
      <c r="B9680" s="38">
        <v>-35.517654640000003</v>
      </c>
      <c r="C9680" s="38">
        <v>-58.316375579999999</v>
      </c>
      <c r="D9680" s="38">
        <v>0.28157195448875427</v>
      </c>
      <c r="E9680" s="38">
        <v>0.30328163746240983</v>
      </c>
      <c r="F9680" s="38">
        <v>26.5625</v>
      </c>
    </row>
    <row r="9681" spans="1:6" x14ac:dyDescent="0.35">
      <c r="A9681" s="37" t="s">
        <v>13709</v>
      </c>
      <c r="B9681" s="38">
        <v>-38.012985659999998</v>
      </c>
      <c r="C9681" s="38">
        <v>-57.562834559999999</v>
      </c>
      <c r="D9681" s="38">
        <v>0.14148761332035059</v>
      </c>
      <c r="E9681" s="38">
        <v>9.537476641791208E-2</v>
      </c>
      <c r="F9681" s="38">
        <v>1.2345679012345678</v>
      </c>
    </row>
    <row r="9682" spans="1:6" x14ac:dyDescent="0.35">
      <c r="A9682" s="37" t="s">
        <v>13710</v>
      </c>
      <c r="B9682" s="38">
        <v>-37.997778439999998</v>
      </c>
      <c r="C9682" s="38">
        <v>-57.588554010000003</v>
      </c>
      <c r="D9682" s="38">
        <v>0.34437170624732971</v>
      </c>
      <c r="E9682" s="38">
        <v>0.36339742494256871</v>
      </c>
      <c r="F9682" s="38">
        <v>5.2631578947368416</v>
      </c>
    </row>
    <row r="9683" spans="1:6" x14ac:dyDescent="0.35">
      <c r="A9683" s="37" t="s">
        <v>13711</v>
      </c>
      <c r="B9683" s="38">
        <v>-37.963813340000002</v>
      </c>
      <c r="C9683" s="38">
        <v>-57.611726969999999</v>
      </c>
      <c r="D9683" s="38">
        <v>0.5189659595489502</v>
      </c>
      <c r="E9683" s="38">
        <v>0.51668208210091837</v>
      </c>
      <c r="F9683" s="38">
        <v>18.181818181818183</v>
      </c>
    </row>
    <row r="9684" spans="1:6" x14ac:dyDescent="0.35">
      <c r="A9684" s="37" t="s">
        <v>13712</v>
      </c>
      <c r="B9684" s="38">
        <v>-37.988397849999998</v>
      </c>
      <c r="C9684" s="38">
        <v>-57.55983037</v>
      </c>
      <c r="D9684" s="38">
        <v>0.20434626936912539</v>
      </c>
      <c r="E9684" s="38">
        <v>0.1646948259992477</v>
      </c>
      <c r="F9684" s="38">
        <v>4.395604395604396</v>
      </c>
    </row>
    <row r="9685" spans="1:6" x14ac:dyDescent="0.35">
      <c r="A9685" s="37" t="s">
        <v>13713</v>
      </c>
      <c r="B9685" s="38">
        <v>-37.992346429999998</v>
      </c>
      <c r="C9685" s="38">
        <v>-57.559038800000003</v>
      </c>
      <c r="D9685" s="38">
        <v>0.1684302240610123</v>
      </c>
      <c r="E9685" s="38">
        <v>0.118020186102704</v>
      </c>
      <c r="F9685" s="38"/>
    </row>
    <row r="9686" spans="1:6" x14ac:dyDescent="0.35">
      <c r="A9686" s="37" t="s">
        <v>13714</v>
      </c>
      <c r="B9686" s="38">
        <v>-38.033382420000002</v>
      </c>
      <c r="C9686" s="38">
        <v>-57.569031690000003</v>
      </c>
      <c r="D9686" s="38">
        <v>0.46891477704048162</v>
      </c>
      <c r="E9686" s="38">
        <v>0.39065827238254058</v>
      </c>
      <c r="F9686" s="38">
        <v>17.117117117117118</v>
      </c>
    </row>
    <row r="9687" spans="1:6" x14ac:dyDescent="0.35">
      <c r="A9687" s="37" t="s">
        <v>13715</v>
      </c>
      <c r="B9687" s="38">
        <v>-38.044687150000001</v>
      </c>
      <c r="C9687" s="38">
        <v>-57.55903275</v>
      </c>
      <c r="D9687" s="38">
        <v>0.31364250183105469</v>
      </c>
      <c r="E9687" s="38">
        <v>0.3305491985459077</v>
      </c>
      <c r="F9687" s="38">
        <v>27.500000000000004</v>
      </c>
    </row>
    <row r="9688" spans="1:6" x14ac:dyDescent="0.35">
      <c r="A9688" s="37" t="s">
        <v>13716</v>
      </c>
      <c r="B9688" s="38">
        <v>-37.985696169999997</v>
      </c>
      <c r="C9688" s="38">
        <v>-57.556303509999999</v>
      </c>
      <c r="D9688" s="38">
        <v>0.1480877548456192</v>
      </c>
      <c r="E9688" s="38">
        <v>0.15448460583057669</v>
      </c>
      <c r="F9688" s="38">
        <v>15.044247787610621</v>
      </c>
    </row>
    <row r="9689" spans="1:6" x14ac:dyDescent="0.35">
      <c r="A9689" s="37" t="s">
        <v>13717</v>
      </c>
      <c r="B9689" s="38">
        <v>-38.013081190000001</v>
      </c>
      <c r="C9689" s="38">
        <v>-57.540837510000003</v>
      </c>
      <c r="D9689" s="38">
        <v>2.7935167774558071E-2</v>
      </c>
      <c r="E9689" s="38">
        <v>5.0382662866566633E-2</v>
      </c>
      <c r="F9689" s="38">
        <v>6.467661691542288</v>
      </c>
    </row>
    <row r="9690" spans="1:6" x14ac:dyDescent="0.35">
      <c r="A9690" s="37" t="s">
        <v>13718</v>
      </c>
      <c r="B9690" s="38">
        <v>-38.022442669999997</v>
      </c>
      <c r="C9690" s="38">
        <v>-57.55203101</v>
      </c>
      <c r="D9690" s="38">
        <v>9.1182611882686615E-2</v>
      </c>
      <c r="E9690" s="38">
        <v>0.1792223061385908</v>
      </c>
      <c r="F9690" s="38">
        <v>13.559322033898304</v>
      </c>
    </row>
    <row r="9691" spans="1:6" x14ac:dyDescent="0.35">
      <c r="A9691" s="37" t="s">
        <v>13719</v>
      </c>
      <c r="B9691" s="38">
        <v>-38.023323810000001</v>
      </c>
      <c r="C9691" s="38">
        <v>-57.580799310000003</v>
      </c>
      <c r="D9691" s="38">
        <v>0.2565189003944397</v>
      </c>
      <c r="E9691" s="38">
        <v>0.25589070390713842</v>
      </c>
      <c r="F9691" s="38">
        <v>17.322834645669293</v>
      </c>
    </row>
    <row r="9692" spans="1:6" x14ac:dyDescent="0.35">
      <c r="A9692" s="37" t="s">
        <v>13720</v>
      </c>
      <c r="B9692" s="38">
        <v>-38.032766039999998</v>
      </c>
      <c r="C9692" s="38">
        <v>-57.541642760000002</v>
      </c>
      <c r="D9692" s="38">
        <v>0.17195601761341089</v>
      </c>
      <c r="E9692" s="38">
        <v>0.22539204210042951</v>
      </c>
      <c r="F9692" s="38">
        <v>0</v>
      </c>
    </row>
    <row r="9693" spans="1:6" x14ac:dyDescent="0.35">
      <c r="A9693" s="37" t="s">
        <v>13721</v>
      </c>
      <c r="B9693" s="38">
        <v>-37.973692550000003</v>
      </c>
      <c r="C9693" s="38">
        <v>-57.552814820000002</v>
      </c>
      <c r="D9693" s="38">
        <v>4.7535400837659843E-2</v>
      </c>
      <c r="E9693" s="38">
        <v>5.7034779536096668E-2</v>
      </c>
      <c r="F9693" s="38">
        <v>2.0080321285140563</v>
      </c>
    </row>
    <row r="9694" spans="1:6" x14ac:dyDescent="0.35">
      <c r="A9694" s="37" t="s">
        <v>13722</v>
      </c>
      <c r="B9694" s="38">
        <v>-38.00402167</v>
      </c>
      <c r="C9694" s="38">
        <v>-57.554012540000002</v>
      </c>
      <c r="D9694" s="38">
        <v>0.1212474852800369</v>
      </c>
      <c r="E9694" s="38">
        <v>0.1122226271778345</v>
      </c>
      <c r="F9694" s="38">
        <v>0.52083333333333326</v>
      </c>
    </row>
    <row r="9695" spans="1:6" x14ac:dyDescent="0.35">
      <c r="A9695" s="37" t="s">
        <v>13723</v>
      </c>
      <c r="B9695" s="38">
        <v>-37.994463699999997</v>
      </c>
      <c r="C9695" s="38">
        <v>-57.566039689999997</v>
      </c>
      <c r="D9695" s="38">
        <v>0.109112910926342</v>
      </c>
      <c r="E9695" s="38">
        <v>0.15399796213652639</v>
      </c>
      <c r="F9695" s="38">
        <v>3.6144578313253009</v>
      </c>
    </row>
    <row r="9696" spans="1:6" x14ac:dyDescent="0.35">
      <c r="A9696" s="37" t="s">
        <v>13724</v>
      </c>
      <c r="B9696" s="38">
        <v>-37.993148949999998</v>
      </c>
      <c r="C9696" s="38">
        <v>-57.567173959999998</v>
      </c>
      <c r="D9696" s="38">
        <v>0.109112910926342</v>
      </c>
      <c r="E9696" s="38">
        <v>0.14057545568794011</v>
      </c>
      <c r="F9696" s="38">
        <v>7.9470198675496695</v>
      </c>
    </row>
    <row r="9697" spans="1:6" x14ac:dyDescent="0.35">
      <c r="A9697" s="37" t="s">
        <v>13725</v>
      </c>
      <c r="B9697" s="38">
        <v>-37.985244020000003</v>
      </c>
      <c r="C9697" s="38">
        <v>-57.580649129999998</v>
      </c>
      <c r="D9697" s="38">
        <v>0.33285859227180481</v>
      </c>
      <c r="E9697" s="38">
        <v>0.34383807684245871</v>
      </c>
      <c r="F9697" s="38">
        <v>24.528301886792452</v>
      </c>
    </row>
    <row r="9698" spans="1:6" x14ac:dyDescent="0.35">
      <c r="A9698" s="37" t="s">
        <v>13726</v>
      </c>
      <c r="B9698" s="38">
        <v>-38.006722979999999</v>
      </c>
      <c r="C9698" s="38">
        <v>-57.58855569</v>
      </c>
      <c r="D9698" s="38">
        <v>0.41987323760986328</v>
      </c>
      <c r="E9698" s="38">
        <v>0.41131380945444113</v>
      </c>
      <c r="F9698" s="38">
        <v>21.917808219178081</v>
      </c>
    </row>
    <row r="9699" spans="1:6" x14ac:dyDescent="0.35">
      <c r="A9699" s="37" t="s">
        <v>13727</v>
      </c>
      <c r="B9699" s="38">
        <v>-38.028048210000001</v>
      </c>
      <c r="C9699" s="38">
        <v>-57.53669936</v>
      </c>
      <c r="D9699" s="38">
        <v>5.9799056500196457E-2</v>
      </c>
      <c r="E9699" s="38">
        <v>7.1662617455187594E-2</v>
      </c>
      <c r="F9699" s="38">
        <v>2.2058823529411766</v>
      </c>
    </row>
    <row r="9700" spans="1:6" x14ac:dyDescent="0.35">
      <c r="A9700" s="37" t="s">
        <v>13728</v>
      </c>
      <c r="B9700" s="38">
        <v>-38.002462909999998</v>
      </c>
      <c r="C9700" s="38">
        <v>-57.557051420000001</v>
      </c>
      <c r="D9700" s="38">
        <v>0.121293380856514</v>
      </c>
      <c r="E9700" s="38">
        <v>0.11760805174708371</v>
      </c>
      <c r="F9700" s="38">
        <v>2.5423728813559325</v>
      </c>
    </row>
    <row r="9701" spans="1:6" x14ac:dyDescent="0.35">
      <c r="A9701" s="37" t="s">
        <v>13729</v>
      </c>
      <c r="B9701" s="38">
        <v>-38.041706580000003</v>
      </c>
      <c r="C9701" s="38">
        <v>-57.589959749999998</v>
      </c>
      <c r="D9701" s="38">
        <v>0.59723186492919922</v>
      </c>
      <c r="E9701" s="38">
        <v>0.58367374373806846</v>
      </c>
      <c r="F9701" s="38">
        <v>67.857142857142861</v>
      </c>
    </row>
    <row r="9702" spans="1:6" x14ac:dyDescent="0.35">
      <c r="A9702" s="37" t="s">
        <v>13730</v>
      </c>
      <c r="B9702" s="38">
        <v>-37.984328689999998</v>
      </c>
      <c r="C9702" s="38">
        <v>-57.569527770000001</v>
      </c>
      <c r="D9702" s="38">
        <v>0.1744602024555206</v>
      </c>
      <c r="E9702" s="38">
        <v>0.1866145847659362</v>
      </c>
      <c r="F9702" s="38">
        <v>11.475409836065573</v>
      </c>
    </row>
    <row r="9703" spans="1:6" x14ac:dyDescent="0.35">
      <c r="A9703" s="37" t="s">
        <v>13731</v>
      </c>
      <c r="B9703" s="38">
        <v>-37.998735910000001</v>
      </c>
      <c r="C9703" s="38">
        <v>-57.568862029999998</v>
      </c>
      <c r="D9703" s="38">
        <v>0.1989767849445343</v>
      </c>
      <c r="E9703" s="38">
        <v>0.19970682151615621</v>
      </c>
      <c r="F9703" s="38">
        <v>8.695652173913043</v>
      </c>
    </row>
    <row r="9704" spans="1:6" x14ac:dyDescent="0.35">
      <c r="A9704" s="37" t="s">
        <v>13732</v>
      </c>
      <c r="B9704" s="38">
        <v>-37.968735670000001</v>
      </c>
      <c r="C9704" s="38">
        <v>-57.555838190000003</v>
      </c>
      <c r="D9704" s="38">
        <v>4.0381196886301041E-2</v>
      </c>
      <c r="E9704" s="38">
        <v>4.2272844248347811E-2</v>
      </c>
      <c r="F9704" s="38">
        <v>0.52631578947368418</v>
      </c>
    </row>
    <row r="9705" spans="1:6" x14ac:dyDescent="0.35">
      <c r="A9705" s="37" t="s">
        <v>13733</v>
      </c>
      <c r="B9705" s="38">
        <v>-38.002719569999996</v>
      </c>
      <c r="C9705" s="38">
        <v>-57.563623999999997</v>
      </c>
      <c r="D9705" s="38">
        <v>0.10706523060798651</v>
      </c>
      <c r="E9705" s="38">
        <v>0.1164785951778695</v>
      </c>
      <c r="F9705" s="38">
        <v>12.244897959183673</v>
      </c>
    </row>
    <row r="9706" spans="1:6" x14ac:dyDescent="0.35">
      <c r="A9706" s="37" t="s">
        <v>13734</v>
      </c>
      <c r="B9706" s="38">
        <v>-38.013226330000002</v>
      </c>
      <c r="C9706" s="38">
        <v>-57.563473719999998</v>
      </c>
      <c r="D9706" s="38">
        <v>6.1833277344703667E-2</v>
      </c>
      <c r="E9706" s="38">
        <v>8.8595930486917496E-2</v>
      </c>
      <c r="F9706" s="38">
        <v>8.4507042253521121</v>
      </c>
    </row>
    <row r="9707" spans="1:6" x14ac:dyDescent="0.35">
      <c r="A9707" s="37" t="s">
        <v>13735</v>
      </c>
      <c r="B9707" s="38">
        <v>-38.012457910000002</v>
      </c>
      <c r="C9707" s="38">
        <v>-57.535653709999998</v>
      </c>
      <c r="D9707" s="38">
        <v>1.66811179369688E-2</v>
      </c>
      <c r="E9707" s="38">
        <v>1.9205471164443429E-2</v>
      </c>
      <c r="F9707" s="38">
        <v>2.5316455696202533</v>
      </c>
    </row>
    <row r="9708" spans="1:6" x14ac:dyDescent="0.35">
      <c r="A9708" s="37" t="s">
        <v>13736</v>
      </c>
      <c r="B9708" s="38">
        <v>-38.005195520000001</v>
      </c>
      <c r="C9708" s="38">
        <v>-57.556941299999998</v>
      </c>
      <c r="D9708" s="38">
        <v>0.14800406992435461</v>
      </c>
      <c r="E9708" s="38">
        <v>0.13046582829621101</v>
      </c>
      <c r="F9708" s="38">
        <v>4.294478527607362</v>
      </c>
    </row>
    <row r="9709" spans="1:6" x14ac:dyDescent="0.35">
      <c r="A9709" s="37" t="s">
        <v>13737</v>
      </c>
      <c r="B9709" s="38">
        <v>-38.003514029999998</v>
      </c>
      <c r="C9709" s="38">
        <v>-57.565422660000003</v>
      </c>
      <c r="D9709" s="38">
        <v>8.8803768157958984E-2</v>
      </c>
      <c r="E9709" s="38">
        <v>0.10869592448344099</v>
      </c>
      <c r="F9709" s="38">
        <v>1.7857142857142856</v>
      </c>
    </row>
    <row r="9710" spans="1:6" x14ac:dyDescent="0.35">
      <c r="A9710" s="37" t="s">
        <v>13738</v>
      </c>
      <c r="B9710" s="38">
        <v>-38.002788070000001</v>
      </c>
      <c r="C9710" s="38">
        <v>-57.5549283</v>
      </c>
      <c r="D9710" s="38">
        <v>0.11117348074913019</v>
      </c>
      <c r="E9710" s="38">
        <v>0.1121893419573704</v>
      </c>
      <c r="F9710" s="38">
        <v>17.073170731707318</v>
      </c>
    </row>
    <row r="9711" spans="1:6" x14ac:dyDescent="0.35">
      <c r="A9711" s="37" t="s">
        <v>13739</v>
      </c>
      <c r="B9711" s="38">
        <v>-38.012658960000003</v>
      </c>
      <c r="C9711" s="38">
        <v>-57.562004629999997</v>
      </c>
      <c r="D9711" s="38">
        <v>0.1380426287651062</v>
      </c>
      <c r="E9711" s="38">
        <v>0.106903730842628</v>
      </c>
      <c r="F9711" s="38">
        <v>8.6206896551724146</v>
      </c>
    </row>
    <row r="9712" spans="1:6" x14ac:dyDescent="0.35">
      <c r="A9712" s="37" t="s">
        <v>13740</v>
      </c>
      <c r="B9712" s="38">
        <v>-38.03957939</v>
      </c>
      <c r="C9712" s="38">
        <v>-57.572437780000001</v>
      </c>
      <c r="D9712" s="38">
        <v>0.31007260084152222</v>
      </c>
      <c r="E9712" s="38">
        <v>0.31288326884570877</v>
      </c>
      <c r="F9712" s="38">
        <v>33.898305084745758</v>
      </c>
    </row>
    <row r="9713" spans="1:6" x14ac:dyDescent="0.35">
      <c r="A9713" s="37" t="s">
        <v>13741</v>
      </c>
      <c r="B9713" s="38">
        <v>-38.041013489999997</v>
      </c>
      <c r="C9713" s="38">
        <v>-57.551307680000001</v>
      </c>
      <c r="D9713" s="38">
        <v>0.2753700315952301</v>
      </c>
      <c r="E9713" s="38">
        <v>0.27310160050789523</v>
      </c>
      <c r="F9713" s="38">
        <v>18.699186991869919</v>
      </c>
    </row>
    <row r="9714" spans="1:6" x14ac:dyDescent="0.35">
      <c r="A9714" s="37" t="s">
        <v>13742</v>
      </c>
      <c r="B9714" s="38">
        <v>-38.039109490000001</v>
      </c>
      <c r="C9714" s="38">
        <v>-57.552318560000003</v>
      </c>
      <c r="D9714" s="38">
        <v>0.23024040460586551</v>
      </c>
      <c r="E9714" s="38">
        <v>0.25487789893761659</v>
      </c>
      <c r="F9714" s="38">
        <v>6.666666666666667</v>
      </c>
    </row>
    <row r="9715" spans="1:6" x14ac:dyDescent="0.35">
      <c r="A9715" s="37" t="s">
        <v>13743</v>
      </c>
      <c r="B9715" s="38">
        <v>-37.95170735</v>
      </c>
      <c r="C9715" s="38">
        <v>-57.566200709999997</v>
      </c>
      <c r="D9715" s="38">
        <v>0.31888860464096069</v>
      </c>
      <c r="E9715" s="38">
        <v>0.31036047752086932</v>
      </c>
      <c r="F9715" s="38">
        <v>13.636363636363635</v>
      </c>
    </row>
    <row r="9716" spans="1:6" x14ac:dyDescent="0.35">
      <c r="A9716" s="37" t="s">
        <v>13744</v>
      </c>
      <c r="B9716" s="38">
        <v>-38.016012539999998</v>
      </c>
      <c r="C9716" s="38">
        <v>-57.561810090000002</v>
      </c>
      <c r="D9716" s="38">
        <v>8.8227197527885437E-2</v>
      </c>
      <c r="E9716" s="38">
        <v>8.6581270727846354E-2</v>
      </c>
      <c r="F9716" s="38">
        <v>1.084010840108401</v>
      </c>
    </row>
    <row r="9717" spans="1:6" x14ac:dyDescent="0.35">
      <c r="A9717" s="37" t="s">
        <v>13745</v>
      </c>
      <c r="B9717" s="38">
        <v>-37.948453829999998</v>
      </c>
      <c r="C9717" s="38">
        <v>-57.547837299999998</v>
      </c>
      <c r="D9717" s="38">
        <v>0.37707191705703741</v>
      </c>
      <c r="E9717" s="38">
        <v>0.34990580048825998</v>
      </c>
      <c r="F9717" s="38">
        <v>2.1621621621621623</v>
      </c>
    </row>
    <row r="9718" spans="1:6" x14ac:dyDescent="0.35">
      <c r="A9718" s="37" t="s">
        <v>13746</v>
      </c>
      <c r="B9718" s="38">
        <v>-37.970445810000001</v>
      </c>
      <c r="C9718" s="38">
        <v>-57.572392120000004</v>
      </c>
      <c r="D9718" s="38">
        <v>0.17981861531734469</v>
      </c>
      <c r="E9718" s="38">
        <v>0.1575506774610595</v>
      </c>
      <c r="F9718" s="38">
        <v>50</v>
      </c>
    </row>
    <row r="9719" spans="1:6" x14ac:dyDescent="0.35">
      <c r="A9719" s="37" t="s">
        <v>13747</v>
      </c>
      <c r="B9719" s="38">
        <v>-37.980471450000003</v>
      </c>
      <c r="C9719" s="38">
        <v>-57.58985844</v>
      </c>
      <c r="D9719" s="38">
        <v>0.3432939350605011</v>
      </c>
      <c r="E9719" s="38">
        <v>0.32857868115644201</v>
      </c>
      <c r="F9719" s="38">
        <v>12.558139534883722</v>
      </c>
    </row>
    <row r="9720" spans="1:6" x14ac:dyDescent="0.35">
      <c r="A9720" s="37" t="s">
        <v>13748</v>
      </c>
      <c r="B9720" s="38">
        <v>-38.007179190000002</v>
      </c>
      <c r="C9720" s="38">
        <v>-57.56092512</v>
      </c>
      <c r="D9720" s="38">
        <v>0.10202197730541231</v>
      </c>
      <c r="E9720" s="38">
        <v>0.10364970721696549</v>
      </c>
      <c r="F9720" s="38">
        <v>29.310344827586203</v>
      </c>
    </row>
    <row r="9721" spans="1:6" x14ac:dyDescent="0.35">
      <c r="A9721" s="37" t="s">
        <v>13749</v>
      </c>
      <c r="B9721" s="38">
        <v>-37.99680506</v>
      </c>
      <c r="C9721" s="38">
        <v>-57.544309839999997</v>
      </c>
      <c r="D9721" s="38">
        <v>3.9372619241476059E-2</v>
      </c>
      <c r="E9721" s="38">
        <v>7.1391966711315841E-2</v>
      </c>
      <c r="F9721" s="38">
        <v>13.846153846153847</v>
      </c>
    </row>
    <row r="9722" spans="1:6" x14ac:dyDescent="0.35">
      <c r="A9722" s="37" t="s">
        <v>13750</v>
      </c>
      <c r="B9722" s="38">
        <v>-38.012334879999997</v>
      </c>
      <c r="C9722" s="38">
        <v>-57.56773536</v>
      </c>
      <c r="D9722" s="38">
        <v>7.5346432626247406E-2</v>
      </c>
      <c r="E9722" s="38">
        <v>7.2202575344004136E-2</v>
      </c>
      <c r="F9722" s="38">
        <v>3.3557046979865772</v>
      </c>
    </row>
    <row r="9723" spans="1:6" x14ac:dyDescent="0.35">
      <c r="A9723" s="37" t="s">
        <v>13751</v>
      </c>
      <c r="B9723" s="38">
        <v>-37.989285469999999</v>
      </c>
      <c r="C9723" s="38">
        <v>-57.597849500000002</v>
      </c>
      <c r="D9723" s="38">
        <v>0.32392695546150208</v>
      </c>
      <c r="E9723" s="38">
        <v>0.33650137111544609</v>
      </c>
      <c r="F9723" s="38">
        <v>38.461538461538467</v>
      </c>
    </row>
    <row r="9724" spans="1:6" x14ac:dyDescent="0.35">
      <c r="A9724" s="37" t="s">
        <v>13752</v>
      </c>
      <c r="B9724" s="38">
        <v>-38.028951800000002</v>
      </c>
      <c r="C9724" s="38">
        <v>-57.560786149999998</v>
      </c>
      <c r="D9724" s="38">
        <v>0.30266788601875311</v>
      </c>
      <c r="E9724" s="38">
        <v>0.30970901623368258</v>
      </c>
      <c r="F9724" s="38">
        <v>14.864864864864865</v>
      </c>
    </row>
    <row r="9725" spans="1:6" x14ac:dyDescent="0.35">
      <c r="A9725" s="37" t="s">
        <v>13753</v>
      </c>
      <c r="B9725" s="38">
        <v>-38.053473969999999</v>
      </c>
      <c r="C9725" s="38">
        <v>-57.557318449999997</v>
      </c>
      <c r="D9725" s="38">
        <v>0.20528033375740051</v>
      </c>
      <c r="E9725" s="38">
        <v>0.1988740861415863</v>
      </c>
      <c r="F9725" s="38">
        <v>16.216216216216218</v>
      </c>
    </row>
    <row r="9726" spans="1:6" x14ac:dyDescent="0.35">
      <c r="A9726" s="37" t="s">
        <v>13754</v>
      </c>
      <c r="B9726" s="38">
        <v>-37.970866379999997</v>
      </c>
      <c r="C9726" s="38">
        <v>-57.546357999999998</v>
      </c>
      <c r="D9726" s="38">
        <v>5.438540130853653E-2</v>
      </c>
      <c r="E9726" s="38">
        <v>5.7381755672395229E-2</v>
      </c>
      <c r="F9726" s="38">
        <v>1.2658227848101267</v>
      </c>
    </row>
    <row r="9727" spans="1:6" x14ac:dyDescent="0.35">
      <c r="A9727" s="37" t="s">
        <v>13755</v>
      </c>
      <c r="B9727" s="38">
        <v>-38.009382379999998</v>
      </c>
      <c r="C9727" s="38">
        <v>-57.567032300000001</v>
      </c>
      <c r="D9727" s="38">
        <v>7.0188798010349274E-2</v>
      </c>
      <c r="E9727" s="38">
        <v>7.0157624399050683E-2</v>
      </c>
      <c r="F9727" s="38">
        <v>2.5316455696202533</v>
      </c>
    </row>
    <row r="9728" spans="1:6" x14ac:dyDescent="0.35">
      <c r="A9728" s="37" t="s">
        <v>13756</v>
      </c>
      <c r="B9728" s="38">
        <v>-37.964048509999998</v>
      </c>
      <c r="C9728" s="38">
        <v>-57.56401949</v>
      </c>
      <c r="D9728" s="38">
        <v>7.9294592142105103E-2</v>
      </c>
      <c r="E9728" s="38">
        <v>9.9816045849709892E-2</v>
      </c>
      <c r="F9728" s="38">
        <v>11.76470588235294</v>
      </c>
    </row>
    <row r="9729" spans="1:6" x14ac:dyDescent="0.35">
      <c r="A9729" s="37" t="s">
        <v>13757</v>
      </c>
      <c r="B9729" s="38">
        <v>-37.961295730000003</v>
      </c>
      <c r="C9729" s="38">
        <v>-57.546818119999998</v>
      </c>
      <c r="D9729" s="38">
        <v>0.1867971271276474</v>
      </c>
      <c r="E9729" s="38">
        <v>0.17843824625015259</v>
      </c>
      <c r="F9729" s="38">
        <v>63.953488372093027</v>
      </c>
    </row>
    <row r="9730" spans="1:6" x14ac:dyDescent="0.35">
      <c r="A9730" s="37" t="s">
        <v>13758</v>
      </c>
      <c r="B9730" s="38">
        <v>-38.063888390000002</v>
      </c>
      <c r="C9730" s="38">
        <v>-57.548370859999999</v>
      </c>
      <c r="D9730" s="38">
        <v>0.123842865228653</v>
      </c>
      <c r="E9730" s="38">
        <v>0.17306880857795481</v>
      </c>
      <c r="F9730" s="38">
        <v>12.5</v>
      </c>
    </row>
    <row r="9731" spans="1:6" x14ac:dyDescent="0.35">
      <c r="A9731" s="37" t="s">
        <v>13759</v>
      </c>
      <c r="B9731" s="38">
        <v>-38.031950180000003</v>
      </c>
      <c r="C9731" s="38">
        <v>-57.587230400000003</v>
      </c>
      <c r="D9731" s="38">
        <v>0.41499516367912292</v>
      </c>
      <c r="E9731" s="38">
        <v>0.41528661078528362</v>
      </c>
      <c r="F9731" s="38">
        <v>17.910447761194028</v>
      </c>
    </row>
    <row r="9732" spans="1:6" x14ac:dyDescent="0.35">
      <c r="A9732" s="37" t="s">
        <v>13760</v>
      </c>
      <c r="B9732" s="38">
        <v>-37.95398986</v>
      </c>
      <c r="C9732" s="38">
        <v>-57.575834090000001</v>
      </c>
      <c r="D9732" s="38">
        <v>0.1923682689666748</v>
      </c>
      <c r="E9732" s="38">
        <v>0.20760925516888901</v>
      </c>
      <c r="F9732" s="38">
        <v>0</v>
      </c>
    </row>
    <row r="9733" spans="1:6" x14ac:dyDescent="0.35">
      <c r="A9733" s="37" t="s">
        <v>13761</v>
      </c>
      <c r="B9733" s="38">
        <v>-37.958573960000003</v>
      </c>
      <c r="C9733" s="38">
        <v>-57.543827559999997</v>
      </c>
      <c r="D9733" s="38">
        <v>0.1722667068243027</v>
      </c>
      <c r="E9733" s="38">
        <v>0.1580100982553429</v>
      </c>
      <c r="F9733" s="38">
        <v>16.788321167883211</v>
      </c>
    </row>
    <row r="9734" spans="1:6" x14ac:dyDescent="0.35">
      <c r="A9734" s="37" t="s">
        <v>13762</v>
      </c>
      <c r="B9734" s="38">
        <v>-37.990684139999999</v>
      </c>
      <c r="C9734" s="38">
        <v>-57.596695689999997</v>
      </c>
      <c r="D9734" s="38">
        <v>0.30716386437416082</v>
      </c>
      <c r="E9734" s="38">
        <v>0.31560909977326018</v>
      </c>
      <c r="F9734" s="38">
        <v>26.244343891402718</v>
      </c>
    </row>
    <row r="9735" spans="1:6" x14ac:dyDescent="0.35">
      <c r="A9735" s="37" t="s">
        <v>13763</v>
      </c>
      <c r="B9735" s="38">
        <v>-37.968325749999998</v>
      </c>
      <c r="C9735" s="38">
        <v>-57.562766320000001</v>
      </c>
      <c r="D9735" s="38">
        <v>5.3260136395692832E-2</v>
      </c>
      <c r="E9735" s="38">
        <v>7.923491345718503E-2</v>
      </c>
      <c r="F9735" s="38">
        <v>5.7142857142857144</v>
      </c>
    </row>
    <row r="9736" spans="1:6" x14ac:dyDescent="0.35">
      <c r="A9736" s="37" t="s">
        <v>13764</v>
      </c>
      <c r="B9736" s="38">
        <v>-38.01470767</v>
      </c>
      <c r="C9736" s="38">
        <v>-57.604112059999999</v>
      </c>
      <c r="D9736" s="38">
        <v>0.45632338523864752</v>
      </c>
      <c r="E9736" s="38">
        <v>0.47791800059770279</v>
      </c>
      <c r="F9736" s="38">
        <v>42.105263157894733</v>
      </c>
    </row>
    <row r="9737" spans="1:6" x14ac:dyDescent="0.35">
      <c r="A9737" s="37" t="s">
        <v>13765</v>
      </c>
      <c r="B9737" s="38">
        <v>-37.972053529999997</v>
      </c>
      <c r="C9737" s="38">
        <v>-57.5993578</v>
      </c>
      <c r="D9737" s="38">
        <v>0.35575702786445618</v>
      </c>
      <c r="E9737" s="38">
        <v>0.39044137299060822</v>
      </c>
      <c r="F9737" s="38">
        <v>14.814814814814813</v>
      </c>
    </row>
    <row r="9738" spans="1:6" x14ac:dyDescent="0.35">
      <c r="A9738" s="37" t="s">
        <v>13766</v>
      </c>
      <c r="B9738" s="38">
        <v>-38.012547990000002</v>
      </c>
      <c r="C9738" s="38">
        <v>-57.564242229999998</v>
      </c>
      <c r="D9738" s="38">
        <v>7.6075255870819092E-2</v>
      </c>
      <c r="E9738" s="38">
        <v>7.6282257900426267E-2</v>
      </c>
      <c r="F9738" s="38">
        <v>1.3133208255159476</v>
      </c>
    </row>
    <row r="9739" spans="1:6" x14ac:dyDescent="0.35">
      <c r="A9739" s="37" t="s">
        <v>13767</v>
      </c>
      <c r="B9739" s="38">
        <v>-38.018526489999999</v>
      </c>
      <c r="C9739" s="38">
        <v>-57.553145720000003</v>
      </c>
      <c r="D9739" s="38">
        <v>0.117225244641304</v>
      </c>
      <c r="E9739" s="38">
        <v>0.1119276697973947</v>
      </c>
      <c r="F9739" s="38">
        <v>0</v>
      </c>
    </row>
    <row r="9740" spans="1:6" x14ac:dyDescent="0.35">
      <c r="A9740" s="37" t="s">
        <v>13768</v>
      </c>
      <c r="B9740" s="38">
        <v>-38.00281098</v>
      </c>
      <c r="C9740" s="38">
        <v>-57.55487909</v>
      </c>
      <c r="D9740" s="38">
        <v>0.11117348074913019</v>
      </c>
      <c r="E9740" s="38">
        <v>0.1121893419573704</v>
      </c>
      <c r="F9740" s="38">
        <v>4.5197740112994351</v>
      </c>
    </row>
    <row r="9741" spans="1:6" x14ac:dyDescent="0.35">
      <c r="A9741" s="37" t="s">
        <v>13769</v>
      </c>
      <c r="B9741" s="38">
        <v>-38.017499270000002</v>
      </c>
      <c r="C9741" s="38">
        <v>-57.543414009999999</v>
      </c>
      <c r="D9741" s="38">
        <v>0.104512631893158</v>
      </c>
      <c r="E9741" s="38">
        <v>0.1157642512729293</v>
      </c>
      <c r="F9741" s="38">
        <v>13.463414634146343</v>
      </c>
    </row>
    <row r="9742" spans="1:6" x14ac:dyDescent="0.35">
      <c r="A9742" s="37" t="s">
        <v>13770</v>
      </c>
      <c r="B9742" s="38">
        <v>-37.968721709999997</v>
      </c>
      <c r="C9742" s="38">
        <v>-57.555698599999999</v>
      </c>
      <c r="D9742" s="38">
        <v>4.2771443724632263E-2</v>
      </c>
      <c r="E9742" s="38">
        <v>4.2272844248347811E-2</v>
      </c>
      <c r="F9742" s="38">
        <v>2.0348837209302326</v>
      </c>
    </row>
    <row r="9743" spans="1:6" x14ac:dyDescent="0.35">
      <c r="A9743" s="37" t="s">
        <v>13771</v>
      </c>
      <c r="B9743" s="38">
        <v>-38.063912940000002</v>
      </c>
      <c r="C9743" s="38">
        <v>-57.548440300000003</v>
      </c>
      <c r="D9743" s="38">
        <v>0.123842865228653</v>
      </c>
      <c r="E9743" s="38">
        <v>0.16803673752828649</v>
      </c>
      <c r="F9743" s="38">
        <v>3.6885245901639343</v>
      </c>
    </row>
    <row r="9744" spans="1:6" x14ac:dyDescent="0.35">
      <c r="A9744" s="37" t="s">
        <v>13772</v>
      </c>
      <c r="B9744" s="38">
        <v>-37.953946139999999</v>
      </c>
      <c r="C9744" s="38">
        <v>-57.575976560000001</v>
      </c>
      <c r="D9744" s="38">
        <v>0.1923682689666748</v>
      </c>
      <c r="E9744" s="38">
        <v>0.2087186024420791</v>
      </c>
      <c r="F9744" s="38">
        <v>7.5862068965517242</v>
      </c>
    </row>
    <row r="9745" spans="1:6" x14ac:dyDescent="0.35">
      <c r="A9745" s="37" t="s">
        <v>13773</v>
      </c>
      <c r="B9745" s="38">
        <v>-38.016520900000003</v>
      </c>
      <c r="C9745" s="38">
        <v>-57.56096445</v>
      </c>
      <c r="D9745" s="38">
        <v>7.5910508632659912E-2</v>
      </c>
      <c r="E9745" s="38">
        <v>8.814005102766187E-2</v>
      </c>
      <c r="F9745" s="38">
        <v>1.5086206896551724</v>
      </c>
    </row>
    <row r="9746" spans="1:6" x14ac:dyDescent="0.35">
      <c r="A9746" s="37" t="s">
        <v>13774</v>
      </c>
      <c r="B9746" s="38">
        <v>-38.001715619999999</v>
      </c>
      <c r="C9746" s="38">
        <v>-57.606460929999997</v>
      </c>
      <c r="D9746" s="38">
        <v>0.55723869800567627</v>
      </c>
      <c r="E9746" s="38">
        <v>0.54653570419404562</v>
      </c>
      <c r="F9746" s="38">
        <v>24.88822652757079</v>
      </c>
    </row>
    <row r="9747" spans="1:6" x14ac:dyDescent="0.35">
      <c r="A9747" s="37" t="s">
        <v>13775</v>
      </c>
      <c r="B9747" s="38">
        <v>-37.996867100000003</v>
      </c>
      <c r="C9747" s="38">
        <v>-57.544392039999998</v>
      </c>
      <c r="D9747" s="38">
        <v>3.9372619241476059E-2</v>
      </c>
      <c r="E9747" s="38">
        <v>7.4467661055295092E-2</v>
      </c>
      <c r="F9747" s="38">
        <v>4.4491525423728815</v>
      </c>
    </row>
    <row r="9748" spans="1:6" x14ac:dyDescent="0.35">
      <c r="A9748" s="37" t="s">
        <v>13776</v>
      </c>
      <c r="B9748" s="38">
        <v>-37.988890060000003</v>
      </c>
      <c r="C9748" s="38">
        <v>-57.54912247</v>
      </c>
      <c r="D9748" s="38">
        <v>5.4155830293893807E-2</v>
      </c>
      <c r="E9748" s="38">
        <v>4.459987860172987E-2</v>
      </c>
      <c r="F9748" s="38">
        <v>1.3544018058690745</v>
      </c>
    </row>
    <row r="9749" spans="1:6" x14ac:dyDescent="0.35">
      <c r="A9749" s="37" t="s">
        <v>13777</v>
      </c>
      <c r="B9749" s="38">
        <v>-38.01238875</v>
      </c>
      <c r="C9749" s="38">
        <v>-57.535506570000003</v>
      </c>
      <c r="D9749" s="38">
        <v>1.66811179369688E-2</v>
      </c>
      <c r="E9749" s="38">
        <v>1.9403779213981971E-2</v>
      </c>
      <c r="F9749" s="38">
        <v>2.2167487684729066</v>
      </c>
    </row>
    <row r="9750" spans="1:6" x14ac:dyDescent="0.35">
      <c r="A9750" s="37" t="s">
        <v>13778</v>
      </c>
      <c r="B9750" s="38">
        <v>-38.003070710000003</v>
      </c>
      <c r="C9750" s="38">
        <v>-57.55741802</v>
      </c>
      <c r="D9750" s="38">
        <v>0.1153833717107773</v>
      </c>
      <c r="E9750" s="38">
        <v>0.12293653450906281</v>
      </c>
      <c r="F9750" s="38">
        <v>1.7656500802568218</v>
      </c>
    </row>
    <row r="9751" spans="1:6" x14ac:dyDescent="0.35">
      <c r="A9751" s="37" t="s">
        <v>13779</v>
      </c>
      <c r="B9751" s="38">
        <v>-37.989811789999997</v>
      </c>
      <c r="C9751" s="38">
        <v>-57.55355076</v>
      </c>
      <c r="D9751" s="38">
        <v>3.062106296420097E-2</v>
      </c>
      <c r="E9751" s="38">
        <v>4.5831132435092799E-2</v>
      </c>
      <c r="F9751" s="38">
        <v>1.9607843137254901</v>
      </c>
    </row>
    <row r="9752" spans="1:6" x14ac:dyDescent="0.35">
      <c r="A9752" s="37" t="s">
        <v>13780</v>
      </c>
      <c r="B9752" s="38">
        <v>-37.989414269999997</v>
      </c>
      <c r="C9752" s="38">
        <v>-57.555052830000001</v>
      </c>
      <c r="D9752" s="38">
        <v>4.9602210521697998E-2</v>
      </c>
      <c r="E9752" s="38">
        <v>8.0332326261620776E-2</v>
      </c>
      <c r="F9752" s="38">
        <v>7.3298429319371721</v>
      </c>
    </row>
    <row r="9753" spans="1:6" x14ac:dyDescent="0.35">
      <c r="A9753" s="37" t="s">
        <v>13781</v>
      </c>
      <c r="B9753" s="38">
        <v>-37.987569819999997</v>
      </c>
      <c r="C9753" s="38">
        <v>-57.57001039</v>
      </c>
      <c r="D9753" s="38">
        <v>0.13350802659988401</v>
      </c>
      <c r="E9753" s="38">
        <v>0.1541012423603158</v>
      </c>
      <c r="F9753" s="38">
        <v>7.741935483870968</v>
      </c>
    </row>
    <row r="9754" spans="1:6" x14ac:dyDescent="0.35">
      <c r="A9754" s="37" t="s">
        <v>13782</v>
      </c>
      <c r="B9754" s="38">
        <v>-37.984202809999999</v>
      </c>
      <c r="C9754" s="38">
        <v>-57.565373940000001</v>
      </c>
      <c r="D9754" s="38">
        <v>0.18244023621082309</v>
      </c>
      <c r="E9754" s="38">
        <v>0.18954105876587529</v>
      </c>
      <c r="F9754" s="38">
        <v>9.9415204678362574</v>
      </c>
    </row>
    <row r="9755" spans="1:6" x14ac:dyDescent="0.35">
      <c r="A9755" s="37" t="s">
        <v>13783</v>
      </c>
      <c r="B9755" s="38">
        <v>-38.039100079999997</v>
      </c>
      <c r="C9755" s="38">
        <v>-57.552508330000002</v>
      </c>
      <c r="D9755" s="38">
        <v>0.2360094636678696</v>
      </c>
      <c r="E9755" s="38">
        <v>0.25653329295547378</v>
      </c>
      <c r="F9755" s="38">
        <v>3.8167938931297711</v>
      </c>
    </row>
    <row r="9756" spans="1:6" x14ac:dyDescent="0.35">
      <c r="A9756" s="37" t="s">
        <v>13784</v>
      </c>
      <c r="B9756" s="38">
        <v>-38.023257639999997</v>
      </c>
      <c r="C9756" s="38">
        <v>-57.580727240000002</v>
      </c>
      <c r="D9756" s="38">
        <v>0.2565189003944397</v>
      </c>
      <c r="E9756" s="38">
        <v>0.25537358498887008</v>
      </c>
      <c r="F9756" s="38">
        <v>9.3283582089552244</v>
      </c>
    </row>
    <row r="9757" spans="1:6" x14ac:dyDescent="0.35">
      <c r="A9757" s="37" t="s">
        <v>13785</v>
      </c>
      <c r="B9757" s="38">
        <v>-38.042820939999999</v>
      </c>
      <c r="C9757" s="38">
        <v>-57.573741820000002</v>
      </c>
      <c r="D9757" s="38">
        <v>0.48353344202041632</v>
      </c>
      <c r="E9757" s="38">
        <v>0.4536189948901152</v>
      </c>
      <c r="F9757" s="38">
        <v>14.782608695652174</v>
      </c>
    </row>
    <row r="9758" spans="1:6" x14ac:dyDescent="0.35">
      <c r="A9758" s="37" t="s">
        <v>13786</v>
      </c>
      <c r="B9758" s="38">
        <v>-38.027930560000001</v>
      </c>
      <c r="C9758" s="38">
        <v>-57.536270719999997</v>
      </c>
      <c r="D9758" s="38">
        <v>5.9799056500196457E-2</v>
      </c>
      <c r="E9758" s="38">
        <v>7.0103066238133532E-2</v>
      </c>
      <c r="F9758" s="38">
        <v>3.608247422680412</v>
      </c>
    </row>
    <row r="9759" spans="1:6" x14ac:dyDescent="0.35">
      <c r="A9759" s="37" t="s">
        <v>13787</v>
      </c>
      <c r="B9759" s="38">
        <v>-38.011701960000003</v>
      </c>
      <c r="C9759" s="38">
        <v>-57.567960130000003</v>
      </c>
      <c r="D9759" s="38">
        <v>7.5346432626247406E-2</v>
      </c>
      <c r="E9759" s="38">
        <v>7.252790845739536E-2</v>
      </c>
      <c r="F9759" s="38">
        <v>1.400560224089636</v>
      </c>
    </row>
    <row r="9760" spans="1:6" x14ac:dyDescent="0.35">
      <c r="A9760" s="37" t="s">
        <v>13788</v>
      </c>
      <c r="B9760" s="38">
        <v>-38.027097220000002</v>
      </c>
      <c r="C9760" s="38">
        <v>-57.538014650000001</v>
      </c>
      <c r="D9760" s="38">
        <v>5.3755026310682297E-2</v>
      </c>
      <c r="E9760" s="38">
        <v>6.5659289525167364E-2</v>
      </c>
      <c r="F9760" s="38">
        <v>0.74074074074074081</v>
      </c>
    </row>
    <row r="9761" spans="1:6" x14ac:dyDescent="0.35">
      <c r="A9761" s="37" t="s">
        <v>13789</v>
      </c>
      <c r="B9761" s="38">
        <v>-38.004014609999999</v>
      </c>
      <c r="C9761" s="38">
        <v>-57.563673020000003</v>
      </c>
      <c r="D9761" s="38">
        <v>0.1044609099626541</v>
      </c>
      <c r="E9761" s="38">
        <v>0.1066055217463719</v>
      </c>
      <c r="F9761" s="38">
        <v>1.084010840108401</v>
      </c>
    </row>
    <row r="9762" spans="1:6" x14ac:dyDescent="0.35">
      <c r="A9762" s="37" t="s">
        <v>13790</v>
      </c>
      <c r="B9762" s="38">
        <v>-38.033274669999997</v>
      </c>
      <c r="C9762" s="38">
        <v>-57.540923560000003</v>
      </c>
      <c r="D9762" s="38">
        <v>0.40528354048728937</v>
      </c>
      <c r="E9762" s="38">
        <v>0.2279709544446733</v>
      </c>
      <c r="F9762" s="38">
        <v>1.3605442176870748</v>
      </c>
    </row>
    <row r="9763" spans="1:6" x14ac:dyDescent="0.35">
      <c r="A9763" s="37" t="s">
        <v>13791</v>
      </c>
      <c r="B9763" s="38">
        <v>-37.974376290000002</v>
      </c>
      <c r="C9763" s="38">
        <v>-57.552411210000002</v>
      </c>
      <c r="D9763" s="38">
        <v>4.7535400837659843E-2</v>
      </c>
      <c r="E9763" s="38">
        <v>6.081736832857132E-2</v>
      </c>
      <c r="F9763" s="38">
        <v>1.497504159733777</v>
      </c>
    </row>
    <row r="9764" spans="1:6" x14ac:dyDescent="0.35">
      <c r="A9764" s="37" t="s">
        <v>13792</v>
      </c>
      <c r="B9764" s="38">
        <v>-37.994422210000003</v>
      </c>
      <c r="C9764" s="38">
        <v>-57.566042709999998</v>
      </c>
      <c r="D9764" s="38">
        <v>0.109112910926342</v>
      </c>
      <c r="E9764" s="38">
        <v>0.1519045684788678</v>
      </c>
      <c r="F9764" s="38">
        <v>3.0303030303030303</v>
      </c>
    </row>
    <row r="9765" spans="1:6" x14ac:dyDescent="0.35">
      <c r="A9765" s="37" t="s">
        <v>13793</v>
      </c>
      <c r="B9765" s="38">
        <v>-38.017027849999998</v>
      </c>
      <c r="C9765" s="38">
        <v>-57.531921580000002</v>
      </c>
      <c r="D9765" s="38">
        <v>2.1718347445130352E-2</v>
      </c>
      <c r="E9765" s="38">
        <v>2.1718347445130352E-2</v>
      </c>
      <c r="F9765" s="38">
        <v>0.5865102639296188</v>
      </c>
    </row>
    <row r="9766" spans="1:6" x14ac:dyDescent="0.35">
      <c r="A9766" s="37" t="s">
        <v>13794</v>
      </c>
      <c r="B9766" s="38">
        <v>-38.011917670000003</v>
      </c>
      <c r="C9766" s="38">
        <v>-57.568129800000001</v>
      </c>
      <c r="D9766" s="38">
        <v>7.5346432626247406E-2</v>
      </c>
      <c r="E9766" s="38">
        <v>7.3170344997197392E-2</v>
      </c>
      <c r="F9766" s="38">
        <v>0.97276264591439687</v>
      </c>
    </row>
    <row r="9767" spans="1:6" x14ac:dyDescent="0.35">
      <c r="A9767" s="37" t="s">
        <v>13795</v>
      </c>
      <c r="B9767" s="38">
        <v>-38.027110899999997</v>
      </c>
      <c r="C9767" s="38">
        <v>-57.537971540000001</v>
      </c>
      <c r="D9767" s="38">
        <v>5.3755026310682297E-2</v>
      </c>
      <c r="E9767" s="38">
        <v>6.5756239683220266E-2</v>
      </c>
      <c r="F9767" s="38">
        <v>1.9444444444444444</v>
      </c>
    </row>
    <row r="9768" spans="1:6" x14ac:dyDescent="0.35">
      <c r="A9768" s="37" t="s">
        <v>13796</v>
      </c>
      <c r="B9768" s="38">
        <v>-37.999042199999998</v>
      </c>
      <c r="C9768" s="38">
        <v>-57.556883589999998</v>
      </c>
      <c r="D9768" s="38">
        <v>7.8337661921977997E-2</v>
      </c>
      <c r="E9768" s="38">
        <v>0.10149307226812521</v>
      </c>
      <c r="F9768" s="38">
        <v>7.7669902912621351</v>
      </c>
    </row>
    <row r="9769" spans="1:6" x14ac:dyDescent="0.35">
      <c r="A9769" s="37" t="s">
        <v>13797</v>
      </c>
      <c r="B9769" s="38">
        <v>-37.974211279999999</v>
      </c>
      <c r="C9769" s="38">
        <v>-57.552397319999997</v>
      </c>
      <c r="D9769" s="38">
        <v>4.7535400837659843E-2</v>
      </c>
      <c r="E9769" s="38">
        <v>5.7324909982649053E-2</v>
      </c>
      <c r="F9769" s="38">
        <v>2.7027027027027026</v>
      </c>
    </row>
    <row r="9770" spans="1:6" x14ac:dyDescent="0.35">
      <c r="A9770" s="37" t="s">
        <v>13798</v>
      </c>
      <c r="B9770" s="38">
        <v>-37.994406220000002</v>
      </c>
      <c r="C9770" s="38">
        <v>-57.565980539999998</v>
      </c>
      <c r="D9770" s="38">
        <v>0.109112910926342</v>
      </c>
      <c r="E9770" s="38">
        <v>0.14809326041075921</v>
      </c>
      <c r="F9770" s="38">
        <v>4.6391752577319592</v>
      </c>
    </row>
    <row r="9771" spans="1:6" x14ac:dyDescent="0.35">
      <c r="A9771" s="37" t="s">
        <v>13799</v>
      </c>
      <c r="B9771" s="38">
        <v>-38.002736220000003</v>
      </c>
      <c r="C9771" s="38">
        <v>-57.554957049999999</v>
      </c>
      <c r="D9771" s="38">
        <v>0.11117348074913019</v>
      </c>
      <c r="E9771" s="38">
        <v>0.11205182727929711</v>
      </c>
      <c r="F9771" s="38">
        <v>9.6969696969696972</v>
      </c>
    </row>
    <row r="9772" spans="1:6" x14ac:dyDescent="0.35">
      <c r="A9772" s="37" t="s">
        <v>13800</v>
      </c>
      <c r="B9772" s="38">
        <v>-37.987610230000001</v>
      </c>
      <c r="C9772" s="38">
        <v>-57.570064219999999</v>
      </c>
      <c r="D9772" s="38">
        <v>0.13350802659988401</v>
      </c>
      <c r="E9772" s="38">
        <v>0.1541012423603158</v>
      </c>
      <c r="F9772" s="38">
        <v>10.37037037037037</v>
      </c>
    </row>
    <row r="9773" spans="1:6" x14ac:dyDescent="0.35">
      <c r="A9773" s="37" t="s">
        <v>13801</v>
      </c>
      <c r="B9773" s="38">
        <v>-38.039223870000001</v>
      </c>
      <c r="C9773" s="38">
        <v>-57.552452029999998</v>
      </c>
      <c r="D9773" s="38">
        <v>0.2360094636678696</v>
      </c>
      <c r="E9773" s="38">
        <v>0.25859711672130392</v>
      </c>
      <c r="F9773" s="38">
        <v>9.3385214007782107</v>
      </c>
    </row>
    <row r="9774" spans="1:6" x14ac:dyDescent="0.35">
      <c r="A9774" s="37" t="s">
        <v>13802</v>
      </c>
      <c r="B9774" s="38">
        <v>-38.023189879999997</v>
      </c>
      <c r="C9774" s="38">
        <v>-57.580670499999997</v>
      </c>
      <c r="D9774" s="38">
        <v>0.2565189003944397</v>
      </c>
      <c r="E9774" s="38">
        <v>0.2547197265399469</v>
      </c>
      <c r="F9774" s="38">
        <v>12.376237623762377</v>
      </c>
    </row>
    <row r="9775" spans="1:6" x14ac:dyDescent="0.35">
      <c r="A9775" s="37" t="s">
        <v>13803</v>
      </c>
      <c r="B9775" s="38">
        <v>-38.01190252</v>
      </c>
      <c r="C9775" s="38">
        <v>-57.567229589999997</v>
      </c>
      <c r="D9775" s="38">
        <v>7.5346432626247406E-2</v>
      </c>
      <c r="E9775" s="38">
        <v>7.1939162444323301E-2</v>
      </c>
      <c r="F9775" s="38">
        <v>1.2681159420289856</v>
      </c>
    </row>
    <row r="9776" spans="1:6" x14ac:dyDescent="0.35">
      <c r="A9776" s="37" t="s">
        <v>13804</v>
      </c>
      <c r="B9776" s="38">
        <v>-38.041100669999999</v>
      </c>
      <c r="C9776" s="38">
        <v>-57.551381769999999</v>
      </c>
      <c r="D9776" s="38">
        <v>0.2753700315952301</v>
      </c>
      <c r="E9776" s="38">
        <v>0.27397547191695171</v>
      </c>
      <c r="F9776" s="38">
        <v>13.373253493013973</v>
      </c>
    </row>
    <row r="9777" spans="1:6" x14ac:dyDescent="0.35">
      <c r="A9777" s="37" t="s">
        <v>13805</v>
      </c>
      <c r="B9777" s="38">
        <v>-38.004419779999999</v>
      </c>
      <c r="C9777" s="38">
        <v>-57.55316723</v>
      </c>
      <c r="D9777" s="38">
        <v>0.11228429526090621</v>
      </c>
      <c r="E9777" s="38">
        <v>0.11208482873108649</v>
      </c>
      <c r="F9777" s="38">
        <v>0.3048780487804878</v>
      </c>
    </row>
    <row r="9778" spans="1:6" x14ac:dyDescent="0.35">
      <c r="A9778" s="37" t="s">
        <v>13806</v>
      </c>
      <c r="B9778" s="38">
        <v>-37.991413520000002</v>
      </c>
      <c r="C9778" s="38">
        <v>-57.571253329999998</v>
      </c>
      <c r="D9778" s="38">
        <v>0.18986791372299189</v>
      </c>
      <c r="E9778" s="38">
        <v>0.186273800964291</v>
      </c>
      <c r="F9778" s="38">
        <v>3.2608695652173911</v>
      </c>
    </row>
    <row r="9779" spans="1:6" x14ac:dyDescent="0.35">
      <c r="A9779" s="37" t="s">
        <v>13807</v>
      </c>
      <c r="B9779" s="38">
        <v>-38.006312459999997</v>
      </c>
      <c r="C9779" s="38">
        <v>-57.5883495</v>
      </c>
      <c r="D9779" s="38">
        <v>0.41987323760986328</v>
      </c>
      <c r="E9779" s="38">
        <v>0.4058134578168392</v>
      </c>
      <c r="F9779" s="38">
        <v>13.384615384615383</v>
      </c>
    </row>
    <row r="9780" spans="1:6" x14ac:dyDescent="0.35">
      <c r="A9780" s="37" t="s">
        <v>13808</v>
      </c>
      <c r="B9780" s="38">
        <v>-38.02787524</v>
      </c>
      <c r="C9780" s="38">
        <v>-57.536260409999997</v>
      </c>
      <c r="D9780" s="38">
        <v>5.9799056500196457E-2</v>
      </c>
      <c r="E9780" s="38">
        <v>7.0103066238133532E-2</v>
      </c>
      <c r="F9780" s="38">
        <v>7.1770334928229662</v>
      </c>
    </row>
    <row r="9781" spans="1:6" x14ac:dyDescent="0.35">
      <c r="A9781" s="37" t="s">
        <v>13809</v>
      </c>
      <c r="B9781" s="38">
        <v>-38.008082129999998</v>
      </c>
      <c r="C9781" s="38">
        <v>-57.711182409999999</v>
      </c>
      <c r="D9781" s="38">
        <v>0.55593687295913696</v>
      </c>
      <c r="E9781" s="38">
        <v>0.55659751358785126</v>
      </c>
      <c r="F9781" s="38">
        <v>15.929203539823009</v>
      </c>
    </row>
    <row r="9782" spans="1:6" x14ac:dyDescent="0.35">
      <c r="A9782" s="37" t="s">
        <v>13810</v>
      </c>
      <c r="B9782" s="38">
        <v>-38.033286660000002</v>
      </c>
      <c r="C9782" s="38">
        <v>-57.569119110000003</v>
      </c>
      <c r="D9782" s="38">
        <v>0.46891477704048162</v>
      </c>
      <c r="E9782" s="38">
        <v>0.38363632881963577</v>
      </c>
      <c r="F9782" s="38">
        <v>16.526610644257701</v>
      </c>
    </row>
    <row r="9783" spans="1:6" x14ac:dyDescent="0.35">
      <c r="A9783" s="37" t="s">
        <v>13811</v>
      </c>
      <c r="B9783" s="38">
        <v>-38.042737119999998</v>
      </c>
      <c r="C9783" s="38">
        <v>-57.573907060000003</v>
      </c>
      <c r="D9783" s="38">
        <v>0.48562559485435491</v>
      </c>
      <c r="E9783" s="38">
        <v>0.44912266731262213</v>
      </c>
      <c r="F9783" s="38">
        <v>25.806451612903224</v>
      </c>
    </row>
    <row r="9784" spans="1:6" x14ac:dyDescent="0.35">
      <c r="A9784" s="37" t="s">
        <v>13812</v>
      </c>
      <c r="B9784" s="38">
        <v>-38.003189669999998</v>
      </c>
      <c r="C9784" s="38">
        <v>-57.557176380000001</v>
      </c>
      <c r="D9784" s="38">
        <v>0.1153833717107773</v>
      </c>
      <c r="E9784" s="38">
        <v>0.1235209558355181</v>
      </c>
      <c r="F9784" s="38">
        <v>2.4875621890547266</v>
      </c>
    </row>
    <row r="9785" spans="1:6" x14ac:dyDescent="0.35">
      <c r="A9785" s="37" t="s">
        <v>13813</v>
      </c>
      <c r="B9785" s="38">
        <v>-37.996825110000003</v>
      </c>
      <c r="C9785" s="38">
        <v>-57.54447236</v>
      </c>
      <c r="D9785" s="38">
        <v>3.9372619241476059E-2</v>
      </c>
      <c r="E9785" s="38">
        <v>7.4467661055295092E-2</v>
      </c>
      <c r="F9785" s="38">
        <v>9.5717884130982362</v>
      </c>
    </row>
    <row r="9786" spans="1:6" x14ac:dyDescent="0.35">
      <c r="A9786" s="37" t="s">
        <v>13814</v>
      </c>
      <c r="B9786" s="38">
        <v>-37.989446839999999</v>
      </c>
      <c r="C9786" s="38">
        <v>-57.555009429999998</v>
      </c>
      <c r="D9786" s="38">
        <v>4.9602210521697998E-2</v>
      </c>
      <c r="E9786" s="38">
        <v>8.0332326261620776E-2</v>
      </c>
      <c r="F9786" s="38">
        <v>18.96551724137931</v>
      </c>
    </row>
    <row r="9787" spans="1:6" x14ac:dyDescent="0.35">
      <c r="A9787" s="37" t="s">
        <v>13815</v>
      </c>
      <c r="B9787" s="38">
        <v>-38.012298260000001</v>
      </c>
      <c r="C9787" s="38">
        <v>-57.535451279999997</v>
      </c>
      <c r="D9787" s="38">
        <v>1.66811179369688E-2</v>
      </c>
      <c r="E9787" s="38">
        <v>1.9689999630346022E-2</v>
      </c>
      <c r="F9787" s="38">
        <v>4.8158640226628888</v>
      </c>
    </row>
    <row r="9788" spans="1:6" x14ac:dyDescent="0.35">
      <c r="A9788" s="37" t="s">
        <v>13816</v>
      </c>
      <c r="B9788" s="38">
        <v>-37.947807320000003</v>
      </c>
      <c r="C9788" s="38">
        <v>-57.549860690000003</v>
      </c>
      <c r="D9788" s="38">
        <v>0.34941866993904108</v>
      </c>
      <c r="E9788" s="38">
        <v>0.37370121871170242</v>
      </c>
      <c r="F9788" s="38">
        <v>1.6355140186915886</v>
      </c>
    </row>
    <row r="9789" spans="1:6" x14ac:dyDescent="0.35">
      <c r="A9789" s="37" t="s">
        <v>13817</v>
      </c>
      <c r="B9789" s="38">
        <v>-37.989583840000002</v>
      </c>
      <c r="C9789" s="38">
        <v>-57.570276999999997</v>
      </c>
      <c r="D9789" s="38">
        <v>0.1224271431565285</v>
      </c>
      <c r="E9789" s="38">
        <v>0.15352844343417221</v>
      </c>
      <c r="F9789" s="38">
        <v>8.4507042253521121</v>
      </c>
    </row>
    <row r="9790" spans="1:6" x14ac:dyDescent="0.35">
      <c r="A9790" s="37" t="s">
        <v>13818</v>
      </c>
      <c r="B9790" s="38">
        <v>-38.033038189999999</v>
      </c>
      <c r="C9790" s="38">
        <v>-57.540992940000002</v>
      </c>
      <c r="D9790" s="38">
        <v>0.42061308026313782</v>
      </c>
      <c r="E9790" s="38">
        <v>0.2287246757432034</v>
      </c>
      <c r="F9790" s="38">
        <v>1.4409221902017291</v>
      </c>
    </row>
    <row r="9791" spans="1:6" x14ac:dyDescent="0.35">
      <c r="A9791" s="37" t="s">
        <v>13819</v>
      </c>
      <c r="B9791" s="38">
        <v>-38.04466086</v>
      </c>
      <c r="C9791" s="38">
        <v>-57.55892557</v>
      </c>
      <c r="D9791" s="38">
        <v>0.31364250183105469</v>
      </c>
      <c r="E9791" s="38">
        <v>0.33032246404572541</v>
      </c>
      <c r="F9791" s="38">
        <v>12.968299711815561</v>
      </c>
    </row>
    <row r="9792" spans="1:6" x14ac:dyDescent="0.35">
      <c r="A9792" s="37" t="s">
        <v>13820</v>
      </c>
      <c r="B9792" s="38">
        <v>-38.02241386</v>
      </c>
      <c r="C9792" s="38">
        <v>-57.552112700000002</v>
      </c>
      <c r="D9792" s="38">
        <v>9.1182611882686615E-2</v>
      </c>
      <c r="E9792" s="38">
        <v>0.18026468198041659</v>
      </c>
      <c r="F9792" s="38">
        <v>10.130718954248366</v>
      </c>
    </row>
    <row r="9793" spans="1:6" x14ac:dyDescent="0.35">
      <c r="A9793" s="37" t="s">
        <v>13821</v>
      </c>
      <c r="B9793" s="38">
        <v>-37.985699859999997</v>
      </c>
      <c r="C9793" s="38">
        <v>-57.556142680000001</v>
      </c>
      <c r="D9793" s="38">
        <v>0.1480877548456192</v>
      </c>
      <c r="E9793" s="38">
        <v>0.1527488051603238</v>
      </c>
      <c r="F9793" s="38">
        <v>8.3116883116883109</v>
      </c>
    </row>
    <row r="9794" spans="1:6" x14ac:dyDescent="0.35">
      <c r="A9794" s="37" t="s">
        <v>13822</v>
      </c>
      <c r="B9794" s="38">
        <v>-37.9586501</v>
      </c>
      <c r="C9794" s="38">
        <v>-57.54392052</v>
      </c>
      <c r="D9794" s="38">
        <v>0.1722667068243027</v>
      </c>
      <c r="E9794" s="38">
        <v>0.16163795139338519</v>
      </c>
      <c r="F9794" s="38">
        <v>4.6875</v>
      </c>
    </row>
    <row r="9795" spans="1:6" x14ac:dyDescent="0.35">
      <c r="A9795" s="37" t="s">
        <v>13823</v>
      </c>
      <c r="B9795" s="38">
        <v>-38.013027149999999</v>
      </c>
      <c r="C9795" s="38">
        <v>-57.540680020000003</v>
      </c>
      <c r="D9795" s="38">
        <v>2.7935167774558071E-2</v>
      </c>
      <c r="E9795" s="38">
        <v>4.8006417921611241E-2</v>
      </c>
      <c r="F9795" s="38">
        <v>5.3117782909930717</v>
      </c>
    </row>
    <row r="9796" spans="1:6" x14ac:dyDescent="0.35">
      <c r="A9796" s="37" t="s">
        <v>13824</v>
      </c>
      <c r="B9796" s="38">
        <v>-37.994859460000001</v>
      </c>
      <c r="C9796" s="38">
        <v>-57.577553430000002</v>
      </c>
      <c r="D9796" s="38">
        <v>0.28194350004196173</v>
      </c>
      <c r="E9796" s="38">
        <v>0.34900082227511281</v>
      </c>
      <c r="F9796" s="38">
        <v>26.112759643916917</v>
      </c>
    </row>
    <row r="9797" spans="1:6" x14ac:dyDescent="0.35">
      <c r="A9797" s="37" t="s">
        <v>13825</v>
      </c>
      <c r="B9797" s="38">
        <v>-37.989764909999998</v>
      </c>
      <c r="C9797" s="38">
        <v>-57.553479609999997</v>
      </c>
      <c r="D9797" s="38">
        <v>3.062106296420097E-2</v>
      </c>
      <c r="E9797" s="38">
        <v>4.1599910655939903E-2</v>
      </c>
      <c r="F9797" s="38">
        <v>4.1666666666666661</v>
      </c>
    </row>
    <row r="9798" spans="1:6" x14ac:dyDescent="0.35">
      <c r="A9798" s="37" t="s">
        <v>13826</v>
      </c>
      <c r="B9798" s="38">
        <v>-38.004661220000003</v>
      </c>
      <c r="C9798" s="38">
        <v>-57.567539420000003</v>
      </c>
      <c r="D9798" s="38">
        <v>0.10384023189544681</v>
      </c>
      <c r="E9798" s="38">
        <v>9.8848347645252937E-2</v>
      </c>
      <c r="F9798" s="38">
        <v>2.3605150214592276</v>
      </c>
    </row>
    <row r="9799" spans="1:6" x14ac:dyDescent="0.35">
      <c r="A9799" s="37" t="s">
        <v>13827</v>
      </c>
      <c r="B9799" s="38">
        <v>-38.012544839999997</v>
      </c>
      <c r="C9799" s="38">
        <v>-57.561878669999999</v>
      </c>
      <c r="D9799" s="38">
        <v>0.1380426287651062</v>
      </c>
      <c r="E9799" s="38">
        <v>0.1079547113101733</v>
      </c>
      <c r="F9799" s="38">
        <v>3.7037037037037033</v>
      </c>
    </row>
    <row r="9800" spans="1:6" x14ac:dyDescent="0.35">
      <c r="A9800" s="37" t="s">
        <v>13828</v>
      </c>
      <c r="B9800" s="38">
        <v>-37.968807099999999</v>
      </c>
      <c r="C9800" s="38">
        <v>-57.555801520000003</v>
      </c>
      <c r="D9800" s="38">
        <v>4.0381196886301041E-2</v>
      </c>
      <c r="E9800" s="38">
        <v>4.2319469349948978E-2</v>
      </c>
      <c r="F9800" s="38">
        <v>2.4324324324324325</v>
      </c>
    </row>
    <row r="9801" spans="1:6" x14ac:dyDescent="0.35">
      <c r="A9801" s="37" t="s">
        <v>13829</v>
      </c>
      <c r="B9801" s="38">
        <v>-38.01613897</v>
      </c>
      <c r="C9801" s="38">
        <v>-57.561647120000003</v>
      </c>
      <c r="D9801" s="38">
        <v>8.8227197527885437E-2</v>
      </c>
      <c r="E9801" s="38">
        <v>8.6581270727846354E-2</v>
      </c>
      <c r="F9801" s="38">
        <v>1.6759776536312849</v>
      </c>
    </row>
    <row r="9802" spans="1:6" x14ac:dyDescent="0.35">
      <c r="A9802" s="37" t="s">
        <v>13830</v>
      </c>
      <c r="B9802" s="38">
        <v>-37.958908389999998</v>
      </c>
      <c r="C9802" s="38">
        <v>-57.578274890000003</v>
      </c>
      <c r="D9802" s="38">
        <v>0.24497160315513611</v>
      </c>
      <c r="E9802" s="38">
        <v>0.23082441054284569</v>
      </c>
      <c r="F9802" s="38">
        <v>21.940928270042196</v>
      </c>
    </row>
    <row r="9803" spans="1:6" x14ac:dyDescent="0.35">
      <c r="A9803" s="37" t="s">
        <v>13831</v>
      </c>
      <c r="B9803" s="38">
        <v>-38.005981980000001</v>
      </c>
      <c r="C9803" s="38">
        <v>-57.556968269999999</v>
      </c>
      <c r="D9803" s="38">
        <v>0.14784184098243711</v>
      </c>
      <c r="E9803" s="38">
        <v>0.1323449938661522</v>
      </c>
      <c r="F9803" s="38">
        <v>15.517241379310345</v>
      </c>
    </row>
    <row r="9804" spans="1:6" x14ac:dyDescent="0.35">
      <c r="A9804" s="37" t="s">
        <v>13832</v>
      </c>
      <c r="B9804" s="38">
        <v>-37.953861189999998</v>
      </c>
      <c r="C9804" s="38">
        <v>-57.57590691</v>
      </c>
      <c r="D9804" s="38">
        <v>0.1923682689666748</v>
      </c>
      <c r="E9804" s="38">
        <v>0.2087186024420791</v>
      </c>
      <c r="F9804" s="38">
        <v>10.457516339869281</v>
      </c>
    </row>
    <row r="9805" spans="1:6" x14ac:dyDescent="0.35">
      <c r="A9805" s="37" t="s">
        <v>13833</v>
      </c>
      <c r="B9805" s="38">
        <v>-38.053302029999998</v>
      </c>
      <c r="C9805" s="38">
        <v>-57.557036940000003</v>
      </c>
      <c r="D9805" s="38">
        <v>0.20528033375740051</v>
      </c>
      <c r="E9805" s="38">
        <v>0.19733264462815389</v>
      </c>
      <c r="F9805" s="38">
        <v>11.730205278592376</v>
      </c>
    </row>
    <row r="9806" spans="1:6" x14ac:dyDescent="0.35">
      <c r="A9806" s="37" t="s">
        <v>13834</v>
      </c>
      <c r="B9806" s="38">
        <v>-37.988158490000004</v>
      </c>
      <c r="C9806" s="38">
        <v>-57.599840569999998</v>
      </c>
      <c r="D9806" s="38">
        <v>0.35582578182220459</v>
      </c>
      <c r="E9806" s="38">
        <v>0.38585240807798171</v>
      </c>
      <c r="F9806" s="38">
        <v>29.047619047619051</v>
      </c>
    </row>
    <row r="9807" spans="1:6" x14ac:dyDescent="0.35">
      <c r="A9807" s="37" t="s">
        <v>13835</v>
      </c>
      <c r="B9807" s="38">
        <v>-38.0876807</v>
      </c>
      <c r="C9807" s="38">
        <v>-57.57631611</v>
      </c>
      <c r="D9807" s="38">
        <v>0.25818735361099238</v>
      </c>
      <c r="E9807" s="38">
        <v>0.30312370770686381</v>
      </c>
      <c r="F9807" s="38">
        <v>0.67264573991031396</v>
      </c>
    </row>
    <row r="9808" spans="1:6" x14ac:dyDescent="0.35">
      <c r="A9808" s="37" t="s">
        <v>13836</v>
      </c>
      <c r="B9808" s="38">
        <v>-38.014890700000002</v>
      </c>
      <c r="C9808" s="38">
        <v>-57.603890309999997</v>
      </c>
      <c r="D9808" s="38">
        <v>0.45632338523864752</v>
      </c>
      <c r="E9808" s="38">
        <v>0.48205292297572622</v>
      </c>
      <c r="F9808" s="38">
        <v>42.465753424657535</v>
      </c>
    </row>
    <row r="9809" spans="1:6" x14ac:dyDescent="0.35">
      <c r="A9809" s="37" t="s">
        <v>13837</v>
      </c>
      <c r="B9809" s="38">
        <v>-38.016872890000002</v>
      </c>
      <c r="C9809" s="38">
        <v>-57.532059779999997</v>
      </c>
      <c r="D9809" s="38">
        <v>1.1161998845636839E-2</v>
      </c>
      <c r="E9809" s="38">
        <v>1.1161998845636839E-2</v>
      </c>
      <c r="F9809" s="38">
        <v>0.25641025641025639</v>
      </c>
    </row>
    <row r="9810" spans="1:6" x14ac:dyDescent="0.35">
      <c r="A9810" s="37" t="s">
        <v>13838</v>
      </c>
      <c r="B9810" s="38">
        <v>-38.031677129999998</v>
      </c>
      <c r="C9810" s="38">
        <v>-57.587341469999998</v>
      </c>
      <c r="D9810" s="38">
        <v>0.41499516367912292</v>
      </c>
      <c r="E9810" s="38">
        <v>0.40723995616038638</v>
      </c>
      <c r="F9810" s="38">
        <v>16.477272727272727</v>
      </c>
    </row>
    <row r="9811" spans="1:6" x14ac:dyDescent="0.35">
      <c r="A9811" s="37" t="s">
        <v>13839</v>
      </c>
      <c r="B9811" s="38">
        <v>-38.063942189999999</v>
      </c>
      <c r="C9811" s="38">
        <v>-57.548298879999997</v>
      </c>
      <c r="D9811" s="38">
        <v>0.123842865228653</v>
      </c>
      <c r="E9811" s="38">
        <v>0.17433101225357789</v>
      </c>
      <c r="F9811" s="38">
        <v>14.814814814814813</v>
      </c>
    </row>
    <row r="9812" spans="1:6" x14ac:dyDescent="0.35">
      <c r="A9812" s="37" t="s">
        <v>13840</v>
      </c>
      <c r="B9812" s="38">
        <v>-37.970831400000002</v>
      </c>
      <c r="C9812" s="38">
        <v>-57.546728960000003</v>
      </c>
      <c r="D9812" s="38">
        <v>5.438540130853653E-2</v>
      </c>
      <c r="E9812" s="38">
        <v>5.6867294013500207E-2</v>
      </c>
      <c r="F9812" s="38">
        <v>2.3026315789473681</v>
      </c>
    </row>
    <row r="9813" spans="1:6" x14ac:dyDescent="0.35">
      <c r="A9813" s="37" t="s">
        <v>13841</v>
      </c>
      <c r="B9813" s="38">
        <v>-38.057536839999997</v>
      </c>
      <c r="C9813" s="38">
        <v>-57.568771439999999</v>
      </c>
      <c r="D9813" s="38">
        <v>0.1536551117897034</v>
      </c>
      <c r="E9813" s="38">
        <v>0.31306490149253452</v>
      </c>
      <c r="F9813" s="38">
        <v>12.676056338028168</v>
      </c>
    </row>
    <row r="9814" spans="1:6" x14ac:dyDescent="0.35">
      <c r="A9814" s="37" t="s">
        <v>13842</v>
      </c>
      <c r="B9814" s="38">
        <v>-37.964114090000002</v>
      </c>
      <c r="C9814" s="38">
        <v>-57.564059919999998</v>
      </c>
      <c r="D9814" s="38">
        <v>7.9294592142105103E-2</v>
      </c>
      <c r="E9814" s="38">
        <v>0.1023686689299506</v>
      </c>
      <c r="F9814" s="38">
        <v>8.9595375722543356</v>
      </c>
    </row>
    <row r="9815" spans="1:6" x14ac:dyDescent="0.35">
      <c r="A9815" s="37" t="s">
        <v>13843</v>
      </c>
      <c r="B9815" s="38">
        <v>-38.007979290000002</v>
      </c>
      <c r="C9815" s="38">
        <v>-57.714513199999999</v>
      </c>
      <c r="D9815" s="38">
        <v>0.58264613151550293</v>
      </c>
      <c r="E9815" s="38">
        <v>0.56073499031555962</v>
      </c>
      <c r="F9815" s="38">
        <v>10.869565217391305</v>
      </c>
    </row>
    <row r="9816" spans="1:6" x14ac:dyDescent="0.35">
      <c r="A9816" s="37" t="s">
        <v>13844</v>
      </c>
      <c r="B9816" s="38">
        <v>-37.959423260000001</v>
      </c>
      <c r="C9816" s="38">
        <v>-57.618743260000002</v>
      </c>
      <c r="D9816" s="38">
        <v>0.59364253282546997</v>
      </c>
      <c r="E9816" s="38">
        <v>0.55328312596759277</v>
      </c>
      <c r="F9816" s="38">
        <v>25.547445255474454</v>
      </c>
    </row>
    <row r="9817" spans="1:6" x14ac:dyDescent="0.35">
      <c r="A9817" s="37" t="s">
        <v>13845</v>
      </c>
      <c r="B9817" s="38">
        <v>-38.001861959999999</v>
      </c>
      <c r="C9817" s="38">
        <v>-57.60640532</v>
      </c>
      <c r="D9817" s="38">
        <v>0.55723869800567627</v>
      </c>
      <c r="E9817" s="38">
        <v>0.54625281691551208</v>
      </c>
      <c r="F9817" s="38">
        <v>29.581151832460733</v>
      </c>
    </row>
    <row r="9818" spans="1:6" x14ac:dyDescent="0.35">
      <c r="A9818" s="37" t="s">
        <v>13846</v>
      </c>
      <c r="B9818" s="38">
        <v>-37.972024470000001</v>
      </c>
      <c r="C9818" s="38">
        <v>-57.599425590000003</v>
      </c>
      <c r="D9818" s="38">
        <v>0.35575702786445618</v>
      </c>
      <c r="E9818" s="38">
        <v>0.39044137299060822</v>
      </c>
      <c r="F9818" s="38">
        <v>18.374558303886925</v>
      </c>
    </row>
    <row r="9819" spans="1:6" x14ac:dyDescent="0.35">
      <c r="A9819" s="37" t="s">
        <v>13847</v>
      </c>
      <c r="B9819" s="38">
        <v>-34.610354209999997</v>
      </c>
      <c r="C9819" s="38">
        <v>-58.953741319999999</v>
      </c>
      <c r="D9819" s="38">
        <v>0.29939094185829163</v>
      </c>
      <c r="E9819" s="38">
        <v>0.29641615433825391</v>
      </c>
      <c r="F9819" s="38">
        <v>9.6385542168674707</v>
      </c>
    </row>
    <row r="9820" spans="1:6" x14ac:dyDescent="0.35">
      <c r="A9820" s="37" t="s">
        <v>13848</v>
      </c>
      <c r="B9820" s="38">
        <v>-34.607702699999997</v>
      </c>
      <c r="C9820" s="38">
        <v>-58.961184670000002</v>
      </c>
      <c r="D9820" s="38">
        <v>0.29839721322059631</v>
      </c>
      <c r="E9820" s="38">
        <v>0.33816139923559652</v>
      </c>
      <c r="F9820" s="38">
        <v>9.4594594594594597</v>
      </c>
    </row>
    <row r="9821" spans="1:6" x14ac:dyDescent="0.35">
      <c r="A9821" s="37" t="s">
        <v>13849</v>
      </c>
      <c r="B9821" s="38">
        <v>-34.610901239999997</v>
      </c>
      <c r="C9821" s="38">
        <v>-58.951860930000002</v>
      </c>
      <c r="D9821" s="38">
        <v>0.29220965504646301</v>
      </c>
      <c r="E9821" s="38">
        <v>0.29781902176993241</v>
      </c>
      <c r="F9821" s="38">
        <v>17</v>
      </c>
    </row>
    <row r="9822" spans="1:6" x14ac:dyDescent="0.35">
      <c r="A9822" s="37" t="s">
        <v>13850</v>
      </c>
      <c r="B9822" s="38">
        <v>-34.607273669999998</v>
      </c>
      <c r="C9822" s="38">
        <v>-58.951705199999999</v>
      </c>
      <c r="D9822" s="38">
        <v>0.3068968653678894</v>
      </c>
      <c r="E9822" s="38">
        <v>0.27798710998735932</v>
      </c>
      <c r="F9822" s="38">
        <v>12.37785016286645</v>
      </c>
    </row>
    <row r="9823" spans="1:6" x14ac:dyDescent="0.35">
      <c r="A9823" s="37" t="s">
        <v>13851</v>
      </c>
      <c r="B9823" s="38">
        <v>-34.71403059</v>
      </c>
      <c r="C9823" s="38">
        <v>-59.013896080000002</v>
      </c>
      <c r="D9823" s="38">
        <v>0.50177425146102905</v>
      </c>
      <c r="E9823" s="38">
        <v>0.50177425146102905</v>
      </c>
      <c r="F9823" s="38">
        <v>5.2631578947368416</v>
      </c>
    </row>
    <row r="9824" spans="1:6" x14ac:dyDescent="0.35">
      <c r="A9824" s="37" t="s">
        <v>13852</v>
      </c>
      <c r="B9824" s="38">
        <v>-34.607908260000002</v>
      </c>
      <c r="C9824" s="38">
        <v>-58.951838799999997</v>
      </c>
      <c r="D9824" s="38">
        <v>0.3068968653678894</v>
      </c>
      <c r="E9824" s="38">
        <v>0.2854503069605146</v>
      </c>
      <c r="F9824" s="38">
        <v>9.2621664050235477</v>
      </c>
    </row>
    <row r="9825" spans="1:6" x14ac:dyDescent="0.35">
      <c r="A9825" s="37" t="s">
        <v>13853</v>
      </c>
      <c r="B9825" s="38">
        <v>-34.610493400000003</v>
      </c>
      <c r="C9825" s="38">
        <v>-58.951697719999999</v>
      </c>
      <c r="D9825" s="38">
        <v>0.29348617792129522</v>
      </c>
      <c r="E9825" s="38">
        <v>0.29128022657500369</v>
      </c>
      <c r="F9825" s="38">
        <v>8.094435075885329</v>
      </c>
    </row>
    <row r="9826" spans="1:6" x14ac:dyDescent="0.35">
      <c r="A9826" s="37" t="s">
        <v>13854</v>
      </c>
      <c r="B9826" s="38">
        <v>-34.610448490000003</v>
      </c>
      <c r="C9826" s="38">
        <v>-58.953617819999998</v>
      </c>
      <c r="D9826" s="38">
        <v>0.29939094185829163</v>
      </c>
      <c r="E9826" s="38">
        <v>0.29839188988144327</v>
      </c>
      <c r="F9826" s="38">
        <v>9.2989985693848354</v>
      </c>
    </row>
    <row r="9827" spans="1:6" x14ac:dyDescent="0.35">
      <c r="A9827" s="37" t="s">
        <v>13855</v>
      </c>
      <c r="B9827" s="38">
        <v>-34.610482359999999</v>
      </c>
      <c r="C9827" s="38">
        <v>-58.953784310000003</v>
      </c>
      <c r="D9827" s="38">
        <v>0.29939094185829163</v>
      </c>
      <c r="E9827" s="38">
        <v>0.30102241603103852</v>
      </c>
      <c r="F9827" s="38">
        <v>10.786106032906764</v>
      </c>
    </row>
    <row r="9828" spans="1:6" x14ac:dyDescent="0.35">
      <c r="A9828" s="37" t="s">
        <v>13856</v>
      </c>
      <c r="B9828" s="38">
        <v>-34.607897129999998</v>
      </c>
      <c r="C9828" s="38">
        <v>-58.951902820000001</v>
      </c>
      <c r="D9828" s="38">
        <v>0.3068968653678894</v>
      </c>
      <c r="E9828" s="38">
        <v>0.28434025067271612</v>
      </c>
      <c r="F9828" s="38">
        <v>10.49645390070922</v>
      </c>
    </row>
    <row r="9829" spans="1:6" x14ac:dyDescent="0.35">
      <c r="A9829" s="37" t="s">
        <v>13857</v>
      </c>
      <c r="B9829" s="38">
        <v>-34.610658610000002</v>
      </c>
      <c r="C9829" s="38">
        <v>-58.951748989999999</v>
      </c>
      <c r="D9829" s="38">
        <v>0.29220965504646301</v>
      </c>
      <c r="E9829" s="38">
        <v>0.29598105502756022</v>
      </c>
      <c r="F9829" s="38">
        <v>9.1068301225919441</v>
      </c>
    </row>
    <row r="9830" spans="1:6" x14ac:dyDescent="0.35">
      <c r="A9830" s="37" t="s">
        <v>13858</v>
      </c>
      <c r="B9830" s="38">
        <v>-34.607685150000002</v>
      </c>
      <c r="C9830" s="38">
        <v>-58.961284110000001</v>
      </c>
      <c r="D9830" s="38">
        <v>0.29839721322059631</v>
      </c>
      <c r="E9830" s="38">
        <v>0.34474353256978479</v>
      </c>
      <c r="F9830" s="38">
        <v>12.912087912087914</v>
      </c>
    </row>
    <row r="9831" spans="1:6" x14ac:dyDescent="0.35">
      <c r="A9831" s="37" t="s">
        <v>13859</v>
      </c>
      <c r="B9831" s="38">
        <v>-34.55443957</v>
      </c>
      <c r="C9831" s="38">
        <v>-58.552126350000002</v>
      </c>
      <c r="D9831" s="38">
        <v>0.13731461763381961</v>
      </c>
      <c r="E9831" s="38">
        <v>0.15794898770950941</v>
      </c>
      <c r="F9831" s="38">
        <v>7.7777777777777777</v>
      </c>
    </row>
    <row r="9832" spans="1:6" x14ac:dyDescent="0.35">
      <c r="A9832" s="37" t="s">
        <v>13860</v>
      </c>
      <c r="B9832" s="38">
        <v>-34.577166429999998</v>
      </c>
      <c r="C9832" s="38">
        <v>-58.546244299999998</v>
      </c>
      <c r="D9832" s="38">
        <v>0.13372950255870819</v>
      </c>
      <c r="E9832" s="38">
        <v>0.17061789676144321</v>
      </c>
      <c r="F9832" s="38">
        <v>3.5294117647058822</v>
      </c>
    </row>
    <row r="9833" spans="1:6" x14ac:dyDescent="0.35">
      <c r="A9833" s="37" t="s">
        <v>13861</v>
      </c>
      <c r="B9833" s="38">
        <v>-34.573384709999999</v>
      </c>
      <c r="C9833" s="38">
        <v>-58.541784989999996</v>
      </c>
      <c r="D9833" s="38">
        <v>0.21162025630474091</v>
      </c>
      <c r="E9833" s="38">
        <v>0.14137209075930959</v>
      </c>
      <c r="F9833" s="38"/>
    </row>
    <row r="9834" spans="1:6" x14ac:dyDescent="0.35">
      <c r="A9834" s="37" t="s">
        <v>13862</v>
      </c>
      <c r="B9834" s="38">
        <v>-34.578355100000003</v>
      </c>
      <c r="C9834" s="38">
        <v>-58.538888589999999</v>
      </c>
      <c r="D9834" s="38">
        <v>0.18909269571304321</v>
      </c>
      <c r="E9834" s="38">
        <v>0.21233655558899039</v>
      </c>
      <c r="F9834" s="38"/>
    </row>
    <row r="9835" spans="1:6" x14ac:dyDescent="0.35">
      <c r="A9835" s="37" t="s">
        <v>13863</v>
      </c>
      <c r="B9835" s="38">
        <v>-34.563110369999997</v>
      </c>
      <c r="C9835" s="38">
        <v>-58.593397330000002</v>
      </c>
      <c r="D9835" s="38">
        <v>0.52806991338729858</v>
      </c>
      <c r="E9835" s="38">
        <v>0.51599910291465556</v>
      </c>
      <c r="F9835" s="38"/>
    </row>
    <row r="9836" spans="1:6" x14ac:dyDescent="0.35">
      <c r="A9836" s="37" t="s">
        <v>13864</v>
      </c>
      <c r="B9836" s="38">
        <v>-34.574250190000001</v>
      </c>
      <c r="C9836" s="38">
        <v>-58.540296410000003</v>
      </c>
      <c r="D9836" s="38">
        <v>0.1967953443527222</v>
      </c>
      <c r="E9836" s="38">
        <v>0.19468608599256829</v>
      </c>
      <c r="F9836" s="38"/>
    </row>
    <row r="9837" spans="1:6" x14ac:dyDescent="0.35">
      <c r="A9837" s="37" t="s">
        <v>13865</v>
      </c>
      <c r="B9837" s="38">
        <v>-34.550679969999997</v>
      </c>
      <c r="C9837" s="38">
        <v>-58.558441209999998</v>
      </c>
      <c r="D9837" s="38">
        <v>0.15786246955394739</v>
      </c>
      <c r="E9837" s="38">
        <v>0.19988301686114729</v>
      </c>
      <c r="F9837" s="38"/>
    </row>
    <row r="9838" spans="1:6" x14ac:dyDescent="0.35">
      <c r="A9838" s="37" t="s">
        <v>13866</v>
      </c>
      <c r="B9838" s="38">
        <v>-34.567248759999998</v>
      </c>
      <c r="C9838" s="38">
        <v>-58.538703699999999</v>
      </c>
      <c r="D9838" s="38">
        <v>0.1915025860071182</v>
      </c>
      <c r="E9838" s="38">
        <v>0.1904725133365876</v>
      </c>
      <c r="F9838" s="38"/>
    </row>
    <row r="9839" spans="1:6" x14ac:dyDescent="0.35">
      <c r="A9839" s="37" t="s">
        <v>13867</v>
      </c>
      <c r="B9839" s="38">
        <v>-34.536584230000003</v>
      </c>
      <c r="C9839" s="38">
        <v>-58.578828549999997</v>
      </c>
      <c r="D9839" s="38">
        <v>0.6901925802230835</v>
      </c>
      <c r="E9839" s="38">
        <v>0.67570398996273673</v>
      </c>
      <c r="F9839" s="38">
        <v>24.324324324324326</v>
      </c>
    </row>
    <row r="9840" spans="1:6" x14ac:dyDescent="0.35">
      <c r="A9840" s="37" t="s">
        <v>13868</v>
      </c>
      <c r="B9840" s="38">
        <v>-34.574161650000001</v>
      </c>
      <c r="C9840" s="38">
        <v>-58.540411220000003</v>
      </c>
      <c r="D9840" s="38">
        <v>0.1967953443527222</v>
      </c>
      <c r="E9840" s="38">
        <v>0.19056791268490461</v>
      </c>
      <c r="F9840" s="38">
        <v>13.461538461538462</v>
      </c>
    </row>
    <row r="9841" spans="1:6" x14ac:dyDescent="0.35">
      <c r="A9841" s="37" t="s">
        <v>13869</v>
      </c>
      <c r="B9841" s="38">
        <v>-34.54857269</v>
      </c>
      <c r="C9841" s="38">
        <v>-58.551976189999998</v>
      </c>
      <c r="D9841" s="38">
        <v>0.1291791349649429</v>
      </c>
      <c r="E9841" s="38">
        <v>0.13300199723905989</v>
      </c>
      <c r="F9841" s="38">
        <v>2.8169014084507045</v>
      </c>
    </row>
    <row r="9842" spans="1:6" x14ac:dyDescent="0.35">
      <c r="A9842" s="37" t="s">
        <v>13870</v>
      </c>
      <c r="B9842" s="38">
        <v>-34.569712809999999</v>
      </c>
      <c r="C9842" s="38">
        <v>-58.534304779999999</v>
      </c>
      <c r="D9842" s="38">
        <v>0.27910950779914862</v>
      </c>
      <c r="E9842" s="38">
        <v>0.2268483432776788</v>
      </c>
      <c r="F9842" s="38">
        <v>14.516129032258066</v>
      </c>
    </row>
    <row r="9843" spans="1:6" x14ac:dyDescent="0.35">
      <c r="A9843" s="37" t="s">
        <v>13871</v>
      </c>
      <c r="B9843" s="38">
        <v>-34.529802060000002</v>
      </c>
      <c r="C9843" s="38">
        <v>-58.57003812</v>
      </c>
      <c r="D9843" s="38">
        <v>0.43558549880981451</v>
      </c>
      <c r="E9843" s="38">
        <v>0.43554300775653437</v>
      </c>
      <c r="F9843" s="38">
        <v>8.3333333333333321</v>
      </c>
    </row>
    <row r="9844" spans="1:6" x14ac:dyDescent="0.35">
      <c r="A9844" s="37" t="s">
        <v>13872</v>
      </c>
      <c r="B9844" s="38">
        <v>-34.550592080000001</v>
      </c>
      <c r="C9844" s="38">
        <v>-58.558271570000002</v>
      </c>
      <c r="D9844" s="38">
        <v>0.15786246955394739</v>
      </c>
      <c r="E9844" s="38">
        <v>0.197219930387832</v>
      </c>
      <c r="F9844" s="38">
        <v>11.320754716981133</v>
      </c>
    </row>
    <row r="9845" spans="1:6" x14ac:dyDescent="0.35">
      <c r="A9845" s="37" t="s">
        <v>13873</v>
      </c>
      <c r="B9845" s="38">
        <v>-34.551753980000001</v>
      </c>
      <c r="C9845" s="38">
        <v>-58.569043370000003</v>
      </c>
      <c r="D9845" s="38">
        <v>0.32807913422584528</v>
      </c>
      <c r="E9845" s="38">
        <v>0.32578878684176338</v>
      </c>
      <c r="F9845" s="38">
        <v>24.468085106382979</v>
      </c>
    </row>
    <row r="9846" spans="1:6" x14ac:dyDescent="0.35">
      <c r="A9846" s="37" t="s">
        <v>13874</v>
      </c>
      <c r="B9846" s="38">
        <v>-34.559237179999997</v>
      </c>
      <c r="C9846" s="38">
        <v>-58.580255630000003</v>
      </c>
      <c r="D9846" s="38">
        <v>0.56937915086746216</v>
      </c>
      <c r="E9846" s="38">
        <v>0.60956754072292429</v>
      </c>
      <c r="F9846" s="38">
        <v>40.579710144927539</v>
      </c>
    </row>
    <row r="9847" spans="1:6" x14ac:dyDescent="0.35">
      <c r="A9847" s="37" t="s">
        <v>13875</v>
      </c>
      <c r="B9847" s="38">
        <v>-34.55931348</v>
      </c>
      <c r="C9847" s="38">
        <v>-58.547624740000003</v>
      </c>
      <c r="D9847" s="38">
        <v>0.22090303897857669</v>
      </c>
      <c r="E9847" s="38">
        <v>0.18633088107044629</v>
      </c>
      <c r="F9847" s="38">
        <v>0.84745762711864403</v>
      </c>
    </row>
    <row r="9848" spans="1:6" x14ac:dyDescent="0.35">
      <c r="A9848" s="37" t="s">
        <v>13876</v>
      </c>
      <c r="B9848" s="38">
        <v>-34.552890269999999</v>
      </c>
      <c r="C9848" s="38">
        <v>-58.55421612</v>
      </c>
      <c r="D9848" s="38">
        <v>0.15156371891498571</v>
      </c>
      <c r="E9848" s="38">
        <v>0.15315969702270299</v>
      </c>
      <c r="F9848" s="38">
        <v>12.903225806451612</v>
      </c>
    </row>
    <row r="9849" spans="1:6" x14ac:dyDescent="0.35">
      <c r="A9849" s="37" t="s">
        <v>13877</v>
      </c>
      <c r="B9849" s="38">
        <v>-34.585928500000001</v>
      </c>
      <c r="C9849" s="38">
        <v>-58.548287129999999</v>
      </c>
      <c r="D9849" s="38">
        <v>0.33949437737464899</v>
      </c>
      <c r="E9849" s="38">
        <v>0.33719575163480398</v>
      </c>
      <c r="F9849" s="38">
        <v>20</v>
      </c>
    </row>
    <row r="9850" spans="1:6" x14ac:dyDescent="0.35">
      <c r="A9850" s="37" t="s">
        <v>13878</v>
      </c>
      <c r="B9850" s="38">
        <v>-34.504591599999998</v>
      </c>
      <c r="C9850" s="38">
        <v>-58.584931419999997</v>
      </c>
      <c r="D9850" s="38">
        <v>0.55516910552978516</v>
      </c>
      <c r="E9850" s="38">
        <v>0.65035629438029396</v>
      </c>
      <c r="F9850" s="38">
        <v>33.620689655172413</v>
      </c>
    </row>
    <row r="9851" spans="1:6" x14ac:dyDescent="0.35">
      <c r="A9851" s="37" t="s">
        <v>13879</v>
      </c>
      <c r="B9851" s="38">
        <v>-34.551421359999999</v>
      </c>
      <c r="C9851" s="38">
        <v>-58.585982209999997</v>
      </c>
      <c r="D9851" s="38">
        <v>0.6642603874206543</v>
      </c>
      <c r="E9851" s="38">
        <v>0.66736856505677511</v>
      </c>
      <c r="F9851" s="38">
        <v>32.608695652173914</v>
      </c>
    </row>
    <row r="9852" spans="1:6" x14ac:dyDescent="0.35">
      <c r="A9852" s="37" t="s">
        <v>13880</v>
      </c>
      <c r="B9852" s="38">
        <v>-34.563498500000001</v>
      </c>
      <c r="C9852" s="38">
        <v>-58.596388750000003</v>
      </c>
      <c r="D9852" s="38">
        <v>0.46127256751060491</v>
      </c>
      <c r="E9852" s="38">
        <v>0.47345836046669221</v>
      </c>
      <c r="F9852" s="38">
        <v>35.416666666666671</v>
      </c>
    </row>
    <row r="9853" spans="1:6" x14ac:dyDescent="0.35">
      <c r="A9853" s="37" t="s">
        <v>13881</v>
      </c>
      <c r="B9853" s="38">
        <v>-34.538262969999998</v>
      </c>
      <c r="C9853" s="38">
        <v>-58.55879006</v>
      </c>
      <c r="D9853" s="38">
        <v>0.170406699180603</v>
      </c>
      <c r="E9853" s="38">
        <v>0.19028240402002591</v>
      </c>
      <c r="F9853" s="38">
        <v>2.422145328719723</v>
      </c>
    </row>
    <row r="9854" spans="1:6" x14ac:dyDescent="0.35">
      <c r="A9854" s="37" t="s">
        <v>13882</v>
      </c>
      <c r="B9854" s="38">
        <v>-34.578681690000003</v>
      </c>
      <c r="C9854" s="38">
        <v>-58.553459119999999</v>
      </c>
      <c r="D9854" s="38">
        <v>0.25903689861297607</v>
      </c>
      <c r="E9854" s="38">
        <v>0.24839839178162651</v>
      </c>
      <c r="F9854" s="38">
        <v>22.916666666666664</v>
      </c>
    </row>
    <row r="9855" spans="1:6" x14ac:dyDescent="0.35">
      <c r="A9855" s="37" t="s">
        <v>13883</v>
      </c>
      <c r="B9855" s="38">
        <v>-34.583720489999997</v>
      </c>
      <c r="C9855" s="38">
        <v>-58.541368550000001</v>
      </c>
      <c r="D9855" s="38">
        <v>0.24931429326534271</v>
      </c>
      <c r="E9855" s="38">
        <v>0.26650210552745401</v>
      </c>
      <c r="F9855" s="38">
        <v>23.255813953488371</v>
      </c>
    </row>
    <row r="9856" spans="1:6" x14ac:dyDescent="0.35">
      <c r="A9856" s="37" t="s">
        <v>13884</v>
      </c>
      <c r="B9856" s="38">
        <v>-34.549801969999997</v>
      </c>
      <c r="C9856" s="38">
        <v>-58.55879522</v>
      </c>
      <c r="D9856" s="38">
        <v>0.18503990769386289</v>
      </c>
      <c r="E9856" s="38">
        <v>0.18960102184398761</v>
      </c>
      <c r="F9856" s="38">
        <v>1.3245033112582782</v>
      </c>
    </row>
    <row r="9857" spans="1:6" x14ac:dyDescent="0.35">
      <c r="A9857" s="37" t="s">
        <v>13885</v>
      </c>
      <c r="B9857" s="38">
        <v>-34.544067259999998</v>
      </c>
      <c r="C9857" s="38">
        <v>-58.574129999999997</v>
      </c>
      <c r="D9857" s="38">
        <v>0.3573550283908844</v>
      </c>
      <c r="E9857" s="38">
        <v>0.38161331415176392</v>
      </c>
      <c r="F9857" s="38">
        <v>19.318181818181817</v>
      </c>
    </row>
    <row r="9858" spans="1:6" x14ac:dyDescent="0.35">
      <c r="A9858" s="37" t="s">
        <v>13886</v>
      </c>
      <c r="B9858" s="38">
        <v>-34.56502382</v>
      </c>
      <c r="C9858" s="38">
        <v>-58.53580685</v>
      </c>
      <c r="D9858" s="38">
        <v>0.29965084791183472</v>
      </c>
      <c r="E9858" s="38">
        <v>0.2879211972985003</v>
      </c>
      <c r="F9858" s="38">
        <v>12.698412698412698</v>
      </c>
    </row>
    <row r="9859" spans="1:6" x14ac:dyDescent="0.35">
      <c r="A9859" s="37" t="s">
        <v>13887</v>
      </c>
      <c r="B9859" s="38">
        <v>-34.519137530000002</v>
      </c>
      <c r="C9859" s="38">
        <v>-58.572881719999998</v>
      </c>
      <c r="D9859" s="38">
        <v>0.51522231101989746</v>
      </c>
      <c r="E9859" s="38">
        <v>0.51821597312626089</v>
      </c>
      <c r="F9859" s="38">
        <v>22.772277227722775</v>
      </c>
    </row>
    <row r="9860" spans="1:6" x14ac:dyDescent="0.35">
      <c r="A9860" s="37" t="s">
        <v>13888</v>
      </c>
      <c r="B9860" s="38">
        <v>-34.545499470000003</v>
      </c>
      <c r="C9860" s="38">
        <v>-58.55651838</v>
      </c>
      <c r="D9860" s="38">
        <v>0.14074365794658661</v>
      </c>
      <c r="E9860" s="38">
        <v>0.14665154308864939</v>
      </c>
      <c r="F9860" s="38">
        <v>10.843373493975903</v>
      </c>
    </row>
    <row r="9861" spans="1:6" x14ac:dyDescent="0.35">
      <c r="A9861" s="37" t="s">
        <v>13889</v>
      </c>
      <c r="B9861" s="38">
        <v>-34.588532700000002</v>
      </c>
      <c r="C9861" s="38">
        <v>-58.564698460000002</v>
      </c>
      <c r="D9861" s="38">
        <v>0.24177560210227969</v>
      </c>
      <c r="E9861" s="38">
        <v>0.2433087643649843</v>
      </c>
      <c r="F9861" s="38">
        <v>12.080536912751679</v>
      </c>
    </row>
    <row r="9862" spans="1:6" x14ac:dyDescent="0.35">
      <c r="A9862" s="37" t="s">
        <v>13890</v>
      </c>
      <c r="B9862" s="38">
        <v>-34.548652660000002</v>
      </c>
      <c r="C9862" s="38">
        <v>-58.550196219999997</v>
      </c>
      <c r="D9862" s="38">
        <v>0.12762358784675601</v>
      </c>
      <c r="E9862" s="38">
        <v>0.13461967785325321</v>
      </c>
      <c r="F9862" s="38">
        <v>0.85470085470085477</v>
      </c>
    </row>
    <row r="9863" spans="1:6" x14ac:dyDescent="0.35">
      <c r="A9863" s="37" t="s">
        <v>13891</v>
      </c>
      <c r="B9863" s="38">
        <v>-34.541429319999999</v>
      </c>
      <c r="C9863" s="38">
        <v>-58.559355060000001</v>
      </c>
      <c r="D9863" s="38">
        <v>0.18202069401741031</v>
      </c>
      <c r="E9863" s="38">
        <v>0.15921782976702639</v>
      </c>
      <c r="F9863" s="38">
        <v>14.000000000000002</v>
      </c>
    </row>
    <row r="9864" spans="1:6" x14ac:dyDescent="0.35">
      <c r="A9864" s="37" t="s">
        <v>13892</v>
      </c>
      <c r="B9864" s="38">
        <v>-34.578790669999997</v>
      </c>
      <c r="C9864" s="38">
        <v>-58.561629940000003</v>
      </c>
      <c r="D9864" s="38">
        <v>0.22136074304580691</v>
      </c>
      <c r="E9864" s="38">
        <v>0.2242532082294163</v>
      </c>
      <c r="F9864" s="38">
        <v>8.8757396449704142</v>
      </c>
    </row>
    <row r="9865" spans="1:6" x14ac:dyDescent="0.35">
      <c r="A9865" s="37" t="s">
        <v>13893</v>
      </c>
      <c r="B9865" s="38">
        <v>-34.526889789999998</v>
      </c>
      <c r="C9865" s="38">
        <v>-58.578818779999999</v>
      </c>
      <c r="D9865" s="38">
        <v>0.79089647531509399</v>
      </c>
      <c r="E9865" s="38">
        <v>0.84620140161779189</v>
      </c>
      <c r="F9865" s="38">
        <v>50</v>
      </c>
    </row>
    <row r="9866" spans="1:6" x14ac:dyDescent="0.35">
      <c r="A9866" s="37" t="s">
        <v>13894</v>
      </c>
      <c r="B9866" s="38">
        <v>-34.548668429999999</v>
      </c>
      <c r="C9866" s="38">
        <v>-58.550053830000003</v>
      </c>
      <c r="D9866" s="38">
        <v>0.12762358784675601</v>
      </c>
      <c r="E9866" s="38">
        <v>0.13558196413673851</v>
      </c>
      <c r="F9866" s="38">
        <v>0.56497175141242939</v>
      </c>
    </row>
    <row r="9867" spans="1:6" x14ac:dyDescent="0.35">
      <c r="A9867" s="37" t="s">
        <v>1150</v>
      </c>
      <c r="B9867" s="38">
        <v>-34.504668350000003</v>
      </c>
      <c r="C9867" s="38">
        <v>-58.585009530000001</v>
      </c>
      <c r="D9867" s="38">
        <v>0.55516910552978516</v>
      </c>
      <c r="E9867" s="38">
        <v>0.6532683262699529</v>
      </c>
      <c r="F9867" s="38">
        <v>36.206896551724135</v>
      </c>
    </row>
    <row r="9868" spans="1:6" x14ac:dyDescent="0.35">
      <c r="A9868" s="37" t="s">
        <v>13895</v>
      </c>
      <c r="B9868" s="38">
        <v>-34.574362039999997</v>
      </c>
      <c r="C9868" s="38">
        <v>-58.565771269999999</v>
      </c>
      <c r="D9868" s="38">
        <v>0.48560896515846252</v>
      </c>
      <c r="E9868" s="38">
        <v>0.44835659598602973</v>
      </c>
      <c r="F9868" s="38">
        <v>13.846153846153847</v>
      </c>
    </row>
    <row r="9869" spans="1:6" x14ac:dyDescent="0.35">
      <c r="A9869" s="37" t="s">
        <v>13896</v>
      </c>
      <c r="B9869" s="38">
        <v>-34.550472769999999</v>
      </c>
      <c r="C9869" s="38">
        <v>-58.55880681</v>
      </c>
      <c r="D9869" s="38">
        <v>0.21701145172119141</v>
      </c>
      <c r="E9869" s="38">
        <v>0.19604910330639949</v>
      </c>
      <c r="F9869" s="38">
        <v>6.8235294117647065</v>
      </c>
    </row>
    <row r="9870" spans="1:6" x14ac:dyDescent="0.35">
      <c r="A9870" s="37" t="s">
        <v>13897</v>
      </c>
      <c r="B9870" s="38">
        <v>-34.574209150000002</v>
      </c>
      <c r="C9870" s="38">
        <v>-58.540271539999999</v>
      </c>
      <c r="D9870" s="38">
        <v>0.1967953443527222</v>
      </c>
      <c r="E9870" s="38">
        <v>0.19415921821362439</v>
      </c>
      <c r="F9870" s="38">
        <v>7.3929961089494167</v>
      </c>
    </row>
    <row r="9871" spans="1:6" x14ac:dyDescent="0.35">
      <c r="A9871" s="37" t="s">
        <v>13898</v>
      </c>
      <c r="B9871" s="38">
        <v>-34.548602410000001</v>
      </c>
      <c r="C9871" s="38">
        <v>-58.551562670000003</v>
      </c>
      <c r="D9871" s="38">
        <v>0.1291791349649429</v>
      </c>
      <c r="E9871" s="38">
        <v>0.13221227534507449</v>
      </c>
      <c r="F9871" s="38">
        <v>3.7414965986394559</v>
      </c>
    </row>
    <row r="9872" spans="1:6" x14ac:dyDescent="0.35">
      <c r="A9872" s="37" t="s">
        <v>13899</v>
      </c>
      <c r="B9872" s="38">
        <v>-34.54870622</v>
      </c>
      <c r="C9872" s="38">
        <v>-58.559394300000001</v>
      </c>
      <c r="D9872" s="38">
        <v>0.17928457260131839</v>
      </c>
      <c r="E9872" s="38">
        <v>0.16711391410545301</v>
      </c>
      <c r="F9872" s="38">
        <v>0.67264573991031396</v>
      </c>
    </row>
    <row r="9873" spans="1:6" x14ac:dyDescent="0.35">
      <c r="A9873" s="37" t="s">
        <v>13900</v>
      </c>
      <c r="B9873" s="38">
        <v>-34.570259280000002</v>
      </c>
      <c r="C9873" s="38">
        <v>-58.544156200000003</v>
      </c>
      <c r="D9873" s="38">
        <v>4.2989853769540787E-2</v>
      </c>
      <c r="E9873" s="38">
        <v>5.0185113262973327E-2</v>
      </c>
      <c r="F9873" s="38">
        <v>2.9535864978902953</v>
      </c>
    </row>
    <row r="9874" spans="1:6" x14ac:dyDescent="0.35">
      <c r="A9874" s="37" t="s">
        <v>13901</v>
      </c>
      <c r="B9874" s="38">
        <v>-34.542862630000002</v>
      </c>
      <c r="C9874" s="38">
        <v>-58.564445229999997</v>
      </c>
      <c r="D9874" s="38">
        <v>0.13022848963737491</v>
      </c>
      <c r="E9874" s="38">
        <v>0.13336979013842509</v>
      </c>
      <c r="F9874" s="38">
        <v>0.28490028490028491</v>
      </c>
    </row>
    <row r="9875" spans="1:6" x14ac:dyDescent="0.35">
      <c r="A9875" s="37" t="s">
        <v>13902</v>
      </c>
      <c r="B9875" s="38">
        <v>-34.574476179999998</v>
      </c>
      <c r="C9875" s="38">
        <v>-58.540424530000003</v>
      </c>
      <c r="D9875" s="38">
        <v>0.1967953443527222</v>
      </c>
      <c r="E9875" s="38">
        <v>0.20109064044321279</v>
      </c>
      <c r="F9875" s="38">
        <v>10.99476439790576</v>
      </c>
    </row>
    <row r="9876" spans="1:6" x14ac:dyDescent="0.35">
      <c r="A9876" s="37" t="s">
        <v>13903</v>
      </c>
      <c r="B9876" s="38">
        <v>-34.578707090000002</v>
      </c>
      <c r="C9876" s="38">
        <v>-58.553422159999997</v>
      </c>
      <c r="D9876" s="38">
        <v>0.25903689861297607</v>
      </c>
      <c r="E9876" s="38">
        <v>0.24839839178162651</v>
      </c>
      <c r="F9876" s="38">
        <v>14.885496183206106</v>
      </c>
    </row>
    <row r="9877" spans="1:6" x14ac:dyDescent="0.35">
      <c r="A9877" s="37" t="s">
        <v>13904</v>
      </c>
      <c r="B9877" s="38">
        <v>-34.589114899999998</v>
      </c>
      <c r="C9877" s="38">
        <v>-58.536211039999998</v>
      </c>
      <c r="D9877" s="38">
        <v>0.23980531096458441</v>
      </c>
      <c r="E9877" s="38">
        <v>0.25607439236981527</v>
      </c>
      <c r="F9877" s="38">
        <v>13.157894736842104</v>
      </c>
    </row>
    <row r="9878" spans="1:6" x14ac:dyDescent="0.35">
      <c r="A9878" s="37" t="s">
        <v>13905</v>
      </c>
      <c r="B9878" s="38">
        <v>-34.565092710000002</v>
      </c>
      <c r="C9878" s="38">
        <v>-58.535677909999997</v>
      </c>
      <c r="D9878" s="38">
        <v>0.29965084791183472</v>
      </c>
      <c r="E9878" s="38">
        <v>0.28700245916843409</v>
      </c>
      <c r="F9878" s="38">
        <v>9.0673575129533681</v>
      </c>
    </row>
    <row r="9879" spans="1:6" x14ac:dyDescent="0.35">
      <c r="A9879" s="37" t="s">
        <v>13906</v>
      </c>
      <c r="B9879" s="38">
        <v>-34.559272929999999</v>
      </c>
      <c r="C9879" s="38">
        <v>-58.580285580000002</v>
      </c>
      <c r="D9879" s="38">
        <v>0.56937915086746216</v>
      </c>
      <c r="E9879" s="38">
        <v>0.60956754072292429</v>
      </c>
      <c r="F9879" s="38">
        <v>14.285714285714285</v>
      </c>
    </row>
    <row r="9880" spans="1:6" x14ac:dyDescent="0.35">
      <c r="A9880" s="37" t="s">
        <v>13907</v>
      </c>
      <c r="B9880" s="38">
        <v>-34.529777690000003</v>
      </c>
      <c r="C9880" s="38">
        <v>-58.570002549999998</v>
      </c>
      <c r="D9880" s="38">
        <v>0.41799867153167719</v>
      </c>
      <c r="E9880" s="38">
        <v>0.43554300775653437</v>
      </c>
      <c r="F9880" s="38">
        <v>7.8947368421052628</v>
      </c>
    </row>
    <row r="9881" spans="1:6" x14ac:dyDescent="0.35">
      <c r="A9881" s="37" t="s">
        <v>13908</v>
      </c>
      <c r="B9881" s="38">
        <v>-34.566582160000003</v>
      </c>
      <c r="C9881" s="38">
        <v>-58.541846800000002</v>
      </c>
      <c r="D9881" s="38">
        <v>5.9314701706171043E-2</v>
      </c>
      <c r="E9881" s="38">
        <v>7.3457151864256179E-2</v>
      </c>
      <c r="F9881" s="38"/>
    </row>
    <row r="9882" spans="1:6" x14ac:dyDescent="0.35">
      <c r="A9882" s="37" t="s">
        <v>13909</v>
      </c>
      <c r="B9882" s="38">
        <v>-34.551456709999997</v>
      </c>
      <c r="C9882" s="38">
        <v>-58.586892169999999</v>
      </c>
      <c r="D9882" s="38">
        <v>0.6642603874206543</v>
      </c>
      <c r="E9882" s="38">
        <v>0.66593125148823384</v>
      </c>
      <c r="F9882" s="38">
        <v>26.79245283018868</v>
      </c>
    </row>
    <row r="9883" spans="1:6" x14ac:dyDescent="0.35">
      <c r="A9883" s="37" t="s">
        <v>13910</v>
      </c>
      <c r="B9883" s="38">
        <v>-34.519285930000002</v>
      </c>
      <c r="C9883" s="38">
        <v>-58.572723459999999</v>
      </c>
      <c r="D9883" s="38">
        <v>0.51522231101989746</v>
      </c>
      <c r="E9883" s="38">
        <v>0.51749879297088175</v>
      </c>
      <c r="F9883" s="38">
        <v>11.910669975186105</v>
      </c>
    </row>
    <row r="9884" spans="1:6" x14ac:dyDescent="0.35">
      <c r="A9884" s="37" t="s">
        <v>13911</v>
      </c>
      <c r="B9884" s="38">
        <v>-34.563109050000001</v>
      </c>
      <c r="C9884" s="38">
        <v>-58.593298220000001</v>
      </c>
      <c r="D9884" s="38">
        <v>0.52806991338729858</v>
      </c>
      <c r="E9884" s="38">
        <v>0.51666982550370066</v>
      </c>
      <c r="F9884" s="38">
        <v>20.316622691292878</v>
      </c>
    </row>
    <row r="9885" spans="1:6" x14ac:dyDescent="0.35">
      <c r="A9885" s="37" t="s">
        <v>13912</v>
      </c>
      <c r="B9885" s="38">
        <v>-34.57861029</v>
      </c>
      <c r="C9885" s="38">
        <v>-58.561865390000001</v>
      </c>
      <c r="D9885" s="38">
        <v>0.22263388335704801</v>
      </c>
      <c r="E9885" s="38">
        <v>0.2241586652156469</v>
      </c>
      <c r="F9885" s="38">
        <v>3.0411449016100178</v>
      </c>
    </row>
    <row r="9886" spans="1:6" x14ac:dyDescent="0.35">
      <c r="A9886" s="37" t="s">
        <v>13913</v>
      </c>
      <c r="B9886" s="38">
        <v>-34.536665190000001</v>
      </c>
      <c r="C9886" s="38">
        <v>-58.578748580000003</v>
      </c>
      <c r="D9886" s="38">
        <v>0.6901925802230835</v>
      </c>
      <c r="E9886" s="38">
        <v>0.66642459678022481</v>
      </c>
      <c r="F9886" s="38">
        <v>18.903318903318901</v>
      </c>
    </row>
    <row r="9887" spans="1:6" x14ac:dyDescent="0.35">
      <c r="A9887" s="37" t="s">
        <v>13914</v>
      </c>
      <c r="B9887" s="38">
        <v>-34.542777970000003</v>
      </c>
      <c r="C9887" s="38">
        <v>-58.564626859999997</v>
      </c>
      <c r="D9887" s="38">
        <v>0.13022848963737491</v>
      </c>
      <c r="E9887" s="38">
        <v>0.13690313220851949</v>
      </c>
      <c r="F9887" s="38">
        <v>0.72727272727272729</v>
      </c>
    </row>
    <row r="9888" spans="1:6" x14ac:dyDescent="0.35">
      <c r="A9888" s="37" t="s">
        <v>13915</v>
      </c>
      <c r="B9888" s="38">
        <v>-34.570312510000001</v>
      </c>
      <c r="C9888" s="38">
        <v>-58.544072470000003</v>
      </c>
      <c r="D9888" s="38">
        <v>4.2989853769540787E-2</v>
      </c>
      <c r="E9888" s="38">
        <v>4.9828268173668117E-2</v>
      </c>
      <c r="F9888" s="38">
        <v>2.8957528957528957</v>
      </c>
    </row>
    <row r="9889" spans="1:6" x14ac:dyDescent="0.35">
      <c r="A9889" s="37" t="s">
        <v>13916</v>
      </c>
      <c r="B9889" s="38">
        <v>-34.548708179999998</v>
      </c>
      <c r="C9889" s="38">
        <v>-58.559474600000001</v>
      </c>
      <c r="D9889" s="38">
        <v>0.19649624824523931</v>
      </c>
      <c r="E9889" s="38">
        <v>0.16711391410545301</v>
      </c>
      <c r="F9889" s="38">
        <v>0.77220077220077221</v>
      </c>
    </row>
    <row r="9890" spans="1:6" x14ac:dyDescent="0.35">
      <c r="A9890" s="37" t="s">
        <v>13917</v>
      </c>
      <c r="B9890" s="38">
        <v>-34.558011620000002</v>
      </c>
      <c r="C9890" s="38">
        <v>-58.551209290000003</v>
      </c>
      <c r="D9890" s="38">
        <v>0.19040583074092859</v>
      </c>
      <c r="E9890" s="38">
        <v>0.20670740885867009</v>
      </c>
      <c r="F9890" s="38">
        <v>26.973684210526315</v>
      </c>
    </row>
    <row r="9891" spans="1:6" x14ac:dyDescent="0.35">
      <c r="A9891" s="37" t="s">
        <v>13918</v>
      </c>
      <c r="B9891" s="38">
        <v>-34.541501429999997</v>
      </c>
      <c r="C9891" s="38">
        <v>-58.559438890000003</v>
      </c>
      <c r="D9891" s="38">
        <v>0.18202069401741031</v>
      </c>
      <c r="E9891" s="38">
        <v>0.15783033933904439</v>
      </c>
      <c r="F9891" s="38">
        <v>12.807881773399016</v>
      </c>
    </row>
    <row r="9892" spans="1:6" x14ac:dyDescent="0.35">
      <c r="A9892" s="37" t="s">
        <v>13919</v>
      </c>
      <c r="B9892" s="38">
        <v>-34.536669089999997</v>
      </c>
      <c r="C9892" s="38">
        <v>-58.578812450000001</v>
      </c>
      <c r="D9892" s="38">
        <v>0.6901925802230835</v>
      </c>
      <c r="E9892" s="38">
        <v>0.66642459678022481</v>
      </c>
      <c r="F9892" s="38">
        <v>24.431818181818183</v>
      </c>
    </row>
    <row r="9893" spans="1:6" x14ac:dyDescent="0.35">
      <c r="A9893" s="37" t="s">
        <v>13920</v>
      </c>
      <c r="B9893" s="38">
        <v>-34.583822259999998</v>
      </c>
      <c r="C9893" s="38">
        <v>-58.54122375</v>
      </c>
      <c r="D9893" s="38">
        <v>0.28167259693145752</v>
      </c>
      <c r="E9893" s="38">
        <v>0.26650210552745401</v>
      </c>
      <c r="F9893" s="38">
        <v>22.222222222222221</v>
      </c>
    </row>
    <row r="9894" spans="1:6" x14ac:dyDescent="0.35">
      <c r="A9894" s="37" t="s">
        <v>13921</v>
      </c>
      <c r="B9894" s="38">
        <v>-34.550557550000001</v>
      </c>
      <c r="C9894" s="38">
        <v>-58.558213270000003</v>
      </c>
      <c r="D9894" s="38">
        <v>0.15786246955394739</v>
      </c>
      <c r="E9894" s="38">
        <v>0.19580344400472111</v>
      </c>
      <c r="F9894" s="38">
        <v>7.7253218884120178</v>
      </c>
    </row>
    <row r="9895" spans="1:6" x14ac:dyDescent="0.35">
      <c r="A9895" s="37" t="s">
        <v>13922</v>
      </c>
      <c r="B9895" s="38">
        <v>-34.574552590000003</v>
      </c>
      <c r="C9895" s="38">
        <v>-58.574148940000001</v>
      </c>
      <c r="D9895" s="38">
        <v>0.56287413835525513</v>
      </c>
      <c r="E9895" s="38">
        <v>0.58684001697434318</v>
      </c>
      <c r="F9895" s="38">
        <v>27.014218009478675</v>
      </c>
    </row>
    <row r="9896" spans="1:6" x14ac:dyDescent="0.35">
      <c r="A9896" s="37" t="s">
        <v>13923</v>
      </c>
      <c r="B9896" s="38">
        <v>-34.538111700000002</v>
      </c>
      <c r="C9896" s="38">
        <v>-58.558959979999997</v>
      </c>
      <c r="D9896" s="38">
        <v>0.170406699180603</v>
      </c>
      <c r="E9896" s="38">
        <v>0.19058744609355929</v>
      </c>
      <c r="F9896" s="38">
        <v>1.1513157894736841</v>
      </c>
    </row>
    <row r="9897" spans="1:6" x14ac:dyDescent="0.35">
      <c r="A9897" s="37" t="s">
        <v>13924</v>
      </c>
      <c r="B9897" s="38">
        <v>-34.574486569999998</v>
      </c>
      <c r="C9897" s="38">
        <v>-58.540514170000002</v>
      </c>
      <c r="D9897" s="38">
        <v>0.1967953443527222</v>
      </c>
      <c r="E9897" s="38">
        <v>0.1987651712778542</v>
      </c>
      <c r="F9897" s="38">
        <v>13.375796178343949</v>
      </c>
    </row>
    <row r="9898" spans="1:6" x14ac:dyDescent="0.35">
      <c r="A9898" s="37" t="s">
        <v>13925</v>
      </c>
      <c r="B9898" s="38">
        <v>-34.578930290000002</v>
      </c>
      <c r="C9898" s="38">
        <v>-58.561508750000002</v>
      </c>
      <c r="D9898" s="38">
        <v>0.22136074304580691</v>
      </c>
      <c r="E9898" s="38">
        <v>0.22452069777581429</v>
      </c>
      <c r="F9898" s="38">
        <v>5.9854014598540148</v>
      </c>
    </row>
    <row r="9899" spans="1:6" x14ac:dyDescent="0.35">
      <c r="A9899" s="37" t="s">
        <v>13926</v>
      </c>
      <c r="B9899" s="38">
        <v>-34.551314750000003</v>
      </c>
      <c r="C9899" s="38">
        <v>-58.569669439999998</v>
      </c>
      <c r="D9899" s="38">
        <v>0.32532164454460138</v>
      </c>
      <c r="E9899" s="38">
        <v>0.33424638377295601</v>
      </c>
      <c r="F9899" s="38">
        <v>22.132796780684107</v>
      </c>
    </row>
    <row r="9900" spans="1:6" x14ac:dyDescent="0.35">
      <c r="A9900" s="37" t="s">
        <v>13927</v>
      </c>
      <c r="B9900" s="38">
        <v>-34.565197070000004</v>
      </c>
      <c r="C9900" s="38">
        <v>-58.535569649999999</v>
      </c>
      <c r="D9900" s="38">
        <v>0.29965084791183472</v>
      </c>
      <c r="E9900" s="38">
        <v>0.28650892322713678</v>
      </c>
      <c r="F9900" s="38">
        <v>10.212765957446807</v>
      </c>
    </row>
    <row r="9901" spans="1:6" x14ac:dyDescent="0.35">
      <c r="A9901" s="37" t="s">
        <v>13928</v>
      </c>
      <c r="B9901" s="38">
        <v>-34.589146640000003</v>
      </c>
      <c r="C9901" s="38">
        <v>-58.536255859999997</v>
      </c>
      <c r="D9901" s="38">
        <v>0.23980531096458441</v>
      </c>
      <c r="E9901" s="38">
        <v>0.25358109516756883</v>
      </c>
      <c r="F9901" s="38">
        <v>16.083916083916083</v>
      </c>
    </row>
    <row r="9902" spans="1:6" x14ac:dyDescent="0.35">
      <c r="A9902" s="37" t="s">
        <v>13929</v>
      </c>
      <c r="B9902" s="38">
        <v>-34.545610359999998</v>
      </c>
      <c r="C9902" s="38">
        <v>-58.556604409999998</v>
      </c>
      <c r="D9902" s="38">
        <v>0.14074365794658661</v>
      </c>
      <c r="E9902" s="38">
        <v>0.14586397558450701</v>
      </c>
      <c r="F9902" s="38">
        <v>10.404624277456648</v>
      </c>
    </row>
    <row r="9903" spans="1:6" x14ac:dyDescent="0.35">
      <c r="A9903" s="37" t="s">
        <v>13930</v>
      </c>
      <c r="B9903" s="38">
        <v>-34.574089350000001</v>
      </c>
      <c r="C9903" s="38">
        <v>-58.540442810000002</v>
      </c>
      <c r="D9903" s="38">
        <v>0.18536742031574249</v>
      </c>
      <c r="E9903" s="38">
        <v>0.18796399627861221</v>
      </c>
      <c r="F9903" s="38">
        <v>12.133891213389122</v>
      </c>
    </row>
    <row r="9904" spans="1:6" x14ac:dyDescent="0.35">
      <c r="A9904" s="37" t="s">
        <v>13931</v>
      </c>
      <c r="B9904" s="38">
        <v>-34.559375889999998</v>
      </c>
      <c r="C9904" s="38">
        <v>-58.580442759999997</v>
      </c>
      <c r="D9904" s="38">
        <v>0.60111987590789795</v>
      </c>
      <c r="E9904" s="38">
        <v>0.61292103560347311</v>
      </c>
      <c r="F9904" s="38">
        <v>33.333333333333329</v>
      </c>
    </row>
    <row r="9905" spans="1:6" x14ac:dyDescent="0.35">
      <c r="A9905" s="37" t="s">
        <v>13932</v>
      </c>
      <c r="B9905" s="38">
        <v>-34.548522740000003</v>
      </c>
      <c r="C9905" s="38">
        <v>-58.551673350000002</v>
      </c>
      <c r="D9905" s="38">
        <v>0.1291791349649429</v>
      </c>
      <c r="E9905" s="38">
        <v>0.13211312406771891</v>
      </c>
      <c r="F9905" s="38">
        <v>2.5069637883008355</v>
      </c>
    </row>
    <row r="9906" spans="1:6" x14ac:dyDescent="0.35">
      <c r="A9906" s="37" t="s">
        <v>13933</v>
      </c>
      <c r="B9906" s="38">
        <v>-34.5489289</v>
      </c>
      <c r="C9906" s="38">
        <v>-58.575203690000002</v>
      </c>
      <c r="D9906" s="38">
        <v>0.392983078956604</v>
      </c>
      <c r="E9906" s="38">
        <v>0.38130375110741821</v>
      </c>
      <c r="F9906" s="38">
        <v>23.823975720789075</v>
      </c>
    </row>
    <row r="9907" spans="1:6" x14ac:dyDescent="0.35">
      <c r="A9907" s="37" t="s">
        <v>13934</v>
      </c>
      <c r="B9907" s="38">
        <v>-34.586023900000001</v>
      </c>
      <c r="C9907" s="38">
        <v>-58.548188160000002</v>
      </c>
      <c r="D9907" s="38">
        <v>0.33949437737464899</v>
      </c>
      <c r="E9907" s="38">
        <v>0.33809851152556281</v>
      </c>
      <c r="F9907" s="38">
        <v>25.170068027210885</v>
      </c>
    </row>
    <row r="9908" spans="1:6" x14ac:dyDescent="0.35">
      <c r="A9908" s="37" t="s">
        <v>13935</v>
      </c>
      <c r="B9908" s="38">
        <v>-34.59160644</v>
      </c>
      <c r="C9908" s="38">
        <v>-58.525210170000001</v>
      </c>
      <c r="D9908" s="38">
        <v>0.19138030707836151</v>
      </c>
      <c r="E9908" s="38">
        <v>0.23026508175664481</v>
      </c>
      <c r="F9908" s="38">
        <v>14.87603305785124</v>
      </c>
    </row>
    <row r="9909" spans="1:6" x14ac:dyDescent="0.35">
      <c r="A9909" s="37" t="s">
        <v>13936</v>
      </c>
      <c r="B9909" s="38">
        <v>-34.570704419999998</v>
      </c>
      <c r="C9909" s="38">
        <v>-58.524683369999998</v>
      </c>
      <c r="D9909" s="38">
        <v>0.23980614542961121</v>
      </c>
      <c r="E9909" s="38">
        <v>0.25284089148044592</v>
      </c>
      <c r="F9909" s="38">
        <v>9.8039215686274517</v>
      </c>
    </row>
    <row r="9910" spans="1:6" x14ac:dyDescent="0.35">
      <c r="A9910" s="37" t="s">
        <v>13937</v>
      </c>
      <c r="B9910" s="38">
        <v>-34.578730090000001</v>
      </c>
      <c r="C9910" s="38">
        <v>-58.553509069999997</v>
      </c>
      <c r="D9910" s="38">
        <v>0.25903689861297607</v>
      </c>
      <c r="E9910" s="38">
        <v>0.24813330173492429</v>
      </c>
      <c r="F9910" s="38">
        <v>17.625899280575538</v>
      </c>
    </row>
    <row r="9911" spans="1:6" x14ac:dyDescent="0.35">
      <c r="A9911" s="37" t="s">
        <v>13938</v>
      </c>
      <c r="B9911" s="38">
        <v>-34.519344689999997</v>
      </c>
      <c r="C9911" s="38">
        <v>-58.572678600000003</v>
      </c>
      <c r="D9911" s="38">
        <v>0.51522231101989746</v>
      </c>
      <c r="E9911" s="38">
        <v>0.51709049578868982</v>
      </c>
      <c r="F9911" s="38">
        <v>17.953667953667953</v>
      </c>
    </row>
    <row r="9912" spans="1:6" x14ac:dyDescent="0.35">
      <c r="A9912" s="37" t="s">
        <v>13939</v>
      </c>
      <c r="B9912" s="38">
        <v>-34.569628530000003</v>
      </c>
      <c r="C9912" s="38">
        <v>-58.534227090000002</v>
      </c>
      <c r="D9912" s="38">
        <v>0.27910950779914862</v>
      </c>
      <c r="E9912" s="38">
        <v>0.2284111893839306</v>
      </c>
      <c r="F9912" s="38">
        <v>14.071856287425149</v>
      </c>
    </row>
    <row r="9913" spans="1:6" x14ac:dyDescent="0.35">
      <c r="A9913" s="37" t="s">
        <v>13940</v>
      </c>
      <c r="B9913" s="38">
        <v>-34.504641849999999</v>
      </c>
      <c r="C9913" s="38">
        <v>-58.585085509999999</v>
      </c>
      <c r="D9913" s="38">
        <v>0.72161406278610229</v>
      </c>
      <c r="E9913" s="38">
        <v>0.65185166210741607</v>
      </c>
      <c r="F9913" s="38">
        <v>40.471512770137522</v>
      </c>
    </row>
    <row r="9914" spans="1:6" x14ac:dyDescent="0.35">
      <c r="A9914" s="37" t="s">
        <v>13941</v>
      </c>
      <c r="B9914" s="38">
        <v>-34.589397259999998</v>
      </c>
      <c r="C9914" s="38">
        <v>-58.560440010000001</v>
      </c>
      <c r="D9914" s="38">
        <v>0.39205151796340942</v>
      </c>
      <c r="E9914" s="38">
        <v>0.38137999006680079</v>
      </c>
      <c r="F9914" s="38">
        <v>21.016166281755197</v>
      </c>
    </row>
    <row r="9915" spans="1:6" x14ac:dyDescent="0.35">
      <c r="A9915" s="37" t="s">
        <v>13942</v>
      </c>
      <c r="B9915" s="38">
        <v>-34.548749809999997</v>
      </c>
      <c r="C9915" s="38">
        <v>-58.550098759999997</v>
      </c>
      <c r="D9915" s="38">
        <v>0.12762358784675601</v>
      </c>
      <c r="E9915" s="38">
        <v>0.13517870029641521</v>
      </c>
      <c r="F9915" s="38">
        <v>2.1551724137931036</v>
      </c>
    </row>
    <row r="9916" spans="1:6" x14ac:dyDescent="0.35">
      <c r="A9916" s="37" t="s">
        <v>13943</v>
      </c>
      <c r="B9916" s="38">
        <v>-34.589027020000003</v>
      </c>
      <c r="C9916" s="38">
        <v>-58.564711629999998</v>
      </c>
      <c r="D9916" s="38">
        <v>0.24177560210227969</v>
      </c>
      <c r="E9916" s="38">
        <v>0.24564700795186531</v>
      </c>
      <c r="F9916" s="38">
        <v>14.849187935034802</v>
      </c>
    </row>
    <row r="9917" spans="1:6" x14ac:dyDescent="0.35">
      <c r="A9917" s="37" t="s">
        <v>13944</v>
      </c>
      <c r="B9917" s="38">
        <v>-34.574367760000001</v>
      </c>
      <c r="C9917" s="38">
        <v>-58.565799609999999</v>
      </c>
      <c r="D9917" s="38">
        <v>0.48560896515846252</v>
      </c>
      <c r="E9917" s="38">
        <v>0.44952886615480703</v>
      </c>
      <c r="F9917" s="38">
        <v>23.859649122807017</v>
      </c>
    </row>
    <row r="9918" spans="1:6" x14ac:dyDescent="0.35">
      <c r="A9918" s="37" t="s">
        <v>13945</v>
      </c>
      <c r="B9918" s="38">
        <v>-34.551523490000001</v>
      </c>
      <c r="C9918" s="38">
        <v>-58.586829880000003</v>
      </c>
      <c r="D9918" s="38">
        <v>0.6642603874206543</v>
      </c>
      <c r="E9918" s="38">
        <v>0.66389426589012146</v>
      </c>
      <c r="F9918" s="38">
        <v>34.177215189873415</v>
      </c>
    </row>
    <row r="9919" spans="1:6" x14ac:dyDescent="0.35">
      <c r="A9919" s="37" t="s">
        <v>13946</v>
      </c>
      <c r="B9919" s="38">
        <v>-34.529865340000001</v>
      </c>
      <c r="C9919" s="38">
        <v>-58.56991172</v>
      </c>
      <c r="D9919" s="38">
        <v>0.43558549880981451</v>
      </c>
      <c r="E9919" s="38">
        <v>0.43369566910975688</v>
      </c>
      <c r="F9919" s="38">
        <v>11.39240506329114</v>
      </c>
    </row>
    <row r="9920" spans="1:6" x14ac:dyDescent="0.35">
      <c r="A9920" s="37" t="s">
        <v>13947</v>
      </c>
      <c r="B9920" s="38">
        <v>-34.553804339999999</v>
      </c>
      <c r="C9920" s="38">
        <v>-58.557915180000002</v>
      </c>
      <c r="D9920" s="38">
        <v>0.25025549530982971</v>
      </c>
      <c r="E9920" s="38">
        <v>0.21131675141422371</v>
      </c>
      <c r="F9920" s="38">
        <v>18.672199170124482</v>
      </c>
    </row>
    <row r="9921" spans="1:6" x14ac:dyDescent="0.35">
      <c r="A9921" s="37" t="s">
        <v>13948</v>
      </c>
      <c r="B9921" s="38">
        <v>-34.543903</v>
      </c>
      <c r="C9921" s="38">
        <v>-58.573803679999997</v>
      </c>
      <c r="D9921" s="38">
        <v>0.3573550283908844</v>
      </c>
      <c r="E9921" s="38">
        <v>0.38296351464171158</v>
      </c>
      <c r="F9921" s="38">
        <v>19.108280254777071</v>
      </c>
    </row>
    <row r="9922" spans="1:6" x14ac:dyDescent="0.35">
      <c r="A9922" s="37" t="s">
        <v>13949</v>
      </c>
      <c r="B9922" s="38">
        <v>-34.558639509999999</v>
      </c>
      <c r="C9922" s="38">
        <v>-58.54676087</v>
      </c>
      <c r="D9922" s="38">
        <v>0.22090303897857669</v>
      </c>
      <c r="E9922" s="38">
        <v>0.20317977827948491</v>
      </c>
      <c r="F9922" s="38">
        <v>1.5197568389057752</v>
      </c>
    </row>
    <row r="9923" spans="1:6" x14ac:dyDescent="0.35">
      <c r="A9923" s="37" t="s">
        <v>13950</v>
      </c>
      <c r="B9923" s="38">
        <v>-34.548057020000002</v>
      </c>
      <c r="C9923" s="38">
        <v>-58.699938510000003</v>
      </c>
      <c r="D9923" s="38">
        <v>0.21543002128601069</v>
      </c>
      <c r="E9923" s="38">
        <v>0.23418323612875411</v>
      </c>
      <c r="F9923" s="38">
        <v>4.6296296296296298</v>
      </c>
    </row>
    <row r="9924" spans="1:6" x14ac:dyDescent="0.35">
      <c r="A9924" s="37" t="s">
        <v>13951</v>
      </c>
      <c r="B9924" s="38">
        <v>-34.546552300000002</v>
      </c>
      <c r="C9924" s="38">
        <v>-58.71175968</v>
      </c>
      <c r="D9924" s="38">
        <v>0.1480140686035156</v>
      </c>
      <c r="E9924" s="38">
        <v>0.15932494582551901</v>
      </c>
      <c r="F9924" s="38">
        <v>0</v>
      </c>
    </row>
    <row r="9925" spans="1:6" x14ac:dyDescent="0.35">
      <c r="A9925" s="37" t="s">
        <v>13952</v>
      </c>
      <c r="B9925" s="38">
        <v>-34.555550369999999</v>
      </c>
      <c r="C9925" s="38">
        <v>-58.690363240000003</v>
      </c>
      <c r="D9925" s="38">
        <v>0.31553316116333008</v>
      </c>
      <c r="E9925" s="38">
        <v>0.27833779313062368</v>
      </c>
      <c r="F9925" s="38"/>
    </row>
    <row r="9926" spans="1:6" x14ac:dyDescent="0.35">
      <c r="A9926" s="37" t="s">
        <v>13953</v>
      </c>
      <c r="B9926" s="38">
        <v>-34.544971089999997</v>
      </c>
      <c r="C9926" s="38">
        <v>-58.715589559999998</v>
      </c>
      <c r="D9926" s="38">
        <v>0.24755258858203891</v>
      </c>
      <c r="E9926" s="38">
        <v>0.21910197287797931</v>
      </c>
      <c r="F9926" s="38"/>
    </row>
    <row r="9927" spans="1:6" x14ac:dyDescent="0.35">
      <c r="A9927" s="37" t="s">
        <v>13954</v>
      </c>
      <c r="B9927" s="38">
        <v>-34.522132280000001</v>
      </c>
      <c r="C9927" s="38">
        <v>-58.753493859999999</v>
      </c>
      <c r="D9927" s="38">
        <v>0.27665254473686218</v>
      </c>
      <c r="E9927" s="38">
        <v>0.29728660229090098</v>
      </c>
      <c r="F9927" s="38"/>
    </row>
    <row r="9928" spans="1:6" x14ac:dyDescent="0.35">
      <c r="A9928" s="37" t="s">
        <v>13955</v>
      </c>
      <c r="B9928" s="38">
        <v>-34.568015600000003</v>
      </c>
      <c r="C9928" s="38">
        <v>-58.68690659</v>
      </c>
      <c r="D9928" s="38">
        <v>0.21622265875339511</v>
      </c>
      <c r="E9928" s="38">
        <v>0.22165552466302299</v>
      </c>
      <c r="F9928" s="38">
        <v>1.8072289156626504</v>
      </c>
    </row>
    <row r="9929" spans="1:6" x14ac:dyDescent="0.35">
      <c r="A9929" s="37" t="s">
        <v>13956</v>
      </c>
      <c r="B9929" s="38">
        <v>-34.568831619999997</v>
      </c>
      <c r="C9929" s="38">
        <v>-58.744321929999998</v>
      </c>
      <c r="D9929" s="38">
        <v>0.55216377973556519</v>
      </c>
      <c r="E9929" s="38">
        <v>0.55665560831894745</v>
      </c>
      <c r="F9929" s="38">
        <v>33.333333333333329</v>
      </c>
    </row>
    <row r="9930" spans="1:6" x14ac:dyDescent="0.35">
      <c r="A9930" s="37" t="s">
        <v>13957</v>
      </c>
      <c r="B9930" s="38">
        <v>-34.567487900000003</v>
      </c>
      <c r="C9930" s="38">
        <v>-58.686881870000001</v>
      </c>
      <c r="D9930" s="38">
        <v>0.20593200623989111</v>
      </c>
      <c r="E9930" s="38">
        <v>0.21649515861645341</v>
      </c>
      <c r="F9930" s="38">
        <v>4.7619047619047619</v>
      </c>
    </row>
    <row r="9931" spans="1:6" x14ac:dyDescent="0.35">
      <c r="A9931" s="37" t="s">
        <v>13958</v>
      </c>
      <c r="B9931" s="38">
        <v>-34.578159640000003</v>
      </c>
      <c r="C9931" s="38">
        <v>-58.74240193</v>
      </c>
      <c r="D9931" s="38">
        <v>0.58123934268951416</v>
      </c>
      <c r="E9931" s="38">
        <v>0.57947362919111511</v>
      </c>
      <c r="F9931" s="38">
        <v>27.102803738317753</v>
      </c>
    </row>
    <row r="9932" spans="1:6" x14ac:dyDescent="0.35">
      <c r="A9932" s="37" t="s">
        <v>13959</v>
      </c>
      <c r="B9932" s="38">
        <v>-34.552908170000002</v>
      </c>
      <c r="C9932" s="38">
        <v>-58.703412309999997</v>
      </c>
      <c r="D9932" s="38">
        <v>0.1792107671499252</v>
      </c>
      <c r="E9932" s="38">
        <v>0.181941562185162</v>
      </c>
      <c r="F9932" s="38">
        <v>19.090909090909093</v>
      </c>
    </row>
    <row r="9933" spans="1:6" x14ac:dyDescent="0.35">
      <c r="A9933" s="37" t="s">
        <v>13960</v>
      </c>
      <c r="B9933" s="38">
        <v>-34.521349729999997</v>
      </c>
      <c r="C9933" s="38">
        <v>-58.740262250000001</v>
      </c>
      <c r="D9933" s="38">
        <v>0.39627021551132202</v>
      </c>
      <c r="E9933" s="38">
        <v>0.39734521743498352</v>
      </c>
      <c r="F9933" s="38">
        <v>12.903225806451612</v>
      </c>
    </row>
    <row r="9934" spans="1:6" x14ac:dyDescent="0.35">
      <c r="A9934" s="37" t="s">
        <v>13961</v>
      </c>
      <c r="B9934" s="38">
        <v>-34.536130440000001</v>
      </c>
      <c r="C9934" s="38">
        <v>-58.74787422</v>
      </c>
      <c r="D9934" s="38">
        <v>0.45346328616142267</v>
      </c>
      <c r="E9934" s="38">
        <v>0.47185628281699288</v>
      </c>
      <c r="F9934" s="38">
        <v>28.28282828282828</v>
      </c>
    </row>
    <row r="9935" spans="1:6" x14ac:dyDescent="0.35">
      <c r="A9935" s="37" t="s">
        <v>13962</v>
      </c>
      <c r="B9935" s="38">
        <v>-34.503920520000001</v>
      </c>
      <c r="C9935" s="38">
        <v>-58.759611589999999</v>
      </c>
      <c r="D9935" s="38">
        <v>0.589946448802948</v>
      </c>
      <c r="E9935" s="38">
        <v>0.59600458435110149</v>
      </c>
      <c r="F9935" s="38">
        <v>25</v>
      </c>
    </row>
    <row r="9936" spans="1:6" x14ac:dyDescent="0.35">
      <c r="A9936" s="37" t="s">
        <v>13963</v>
      </c>
      <c r="B9936" s="38">
        <v>-34.513015830000001</v>
      </c>
      <c r="C9936" s="38">
        <v>-58.72431709</v>
      </c>
      <c r="D9936" s="38">
        <v>0.54478490352630615</v>
      </c>
      <c r="E9936" s="38">
        <v>0.51958304726415205</v>
      </c>
      <c r="F9936" s="38">
        <v>22.513089005235599</v>
      </c>
    </row>
    <row r="9937" spans="1:6" x14ac:dyDescent="0.35">
      <c r="A9937" s="37" t="s">
        <v>13964</v>
      </c>
      <c r="B9937" s="38">
        <v>-34.512885539999999</v>
      </c>
      <c r="C9937" s="38">
        <v>-58.763409250000002</v>
      </c>
      <c r="D9937" s="38">
        <v>0.61223125457763672</v>
      </c>
      <c r="E9937" s="38">
        <v>0.59222197035948432</v>
      </c>
      <c r="F9937" s="38">
        <v>22.689075630252102</v>
      </c>
    </row>
    <row r="9938" spans="1:6" x14ac:dyDescent="0.35">
      <c r="A9938" s="37" t="s">
        <v>13965</v>
      </c>
      <c r="B9938" s="38">
        <v>-34.496313229999998</v>
      </c>
      <c r="C9938" s="38">
        <v>-58.688065100000003</v>
      </c>
      <c r="D9938" s="38">
        <v>0</v>
      </c>
      <c r="E9938" s="38">
        <v>0.16042579083066241</v>
      </c>
      <c r="F9938" s="38">
        <v>1.2345679012345678</v>
      </c>
    </row>
    <row r="9939" spans="1:6" x14ac:dyDescent="0.35">
      <c r="A9939" s="37" t="s">
        <v>13966</v>
      </c>
      <c r="B9939" s="38">
        <v>-34.486648950000003</v>
      </c>
      <c r="C9939" s="38">
        <v>-58.726983740000001</v>
      </c>
      <c r="D9939" s="38">
        <v>0.37416955828666693</v>
      </c>
      <c r="E9939" s="38">
        <v>0.37868083351188242</v>
      </c>
      <c r="F9939" s="38">
        <v>13.364055299539171</v>
      </c>
    </row>
    <row r="9940" spans="1:6" x14ac:dyDescent="0.35">
      <c r="A9940" s="37" t="s">
        <v>13967</v>
      </c>
      <c r="B9940" s="38">
        <v>-34.448361759999997</v>
      </c>
      <c r="C9940" s="38">
        <v>-58.80098907</v>
      </c>
      <c r="D9940" s="38">
        <v>0.43010866641998291</v>
      </c>
      <c r="E9940" s="38">
        <v>0.44259717496665751</v>
      </c>
      <c r="F9940" s="38">
        <v>21.12676056338028</v>
      </c>
    </row>
    <row r="9941" spans="1:6" x14ac:dyDescent="0.35">
      <c r="A9941" s="37" t="s">
        <v>13968</v>
      </c>
      <c r="B9941" s="38">
        <v>-34.537585909999997</v>
      </c>
      <c r="C9941" s="38">
        <v>-58.713770179999997</v>
      </c>
      <c r="D9941" s="38">
        <v>0.10143861174583441</v>
      </c>
      <c r="E9941" s="38">
        <v>0.1535572739023911</v>
      </c>
      <c r="F9941" s="38">
        <v>9.3457943925233646</v>
      </c>
    </row>
    <row r="9942" spans="1:6" x14ac:dyDescent="0.35">
      <c r="A9942" s="37" t="s">
        <v>13969</v>
      </c>
      <c r="B9942" s="38">
        <v>-34.472217530000002</v>
      </c>
      <c r="C9942" s="38">
        <v>-58.757235309999999</v>
      </c>
      <c r="D9942" s="38">
        <v>0.43631869554519648</v>
      </c>
      <c r="E9942" s="38">
        <v>0.46615162409014171</v>
      </c>
      <c r="F9942" s="38">
        <v>30.909090909090907</v>
      </c>
    </row>
    <row r="9943" spans="1:6" x14ac:dyDescent="0.35">
      <c r="A9943" s="37" t="s">
        <v>13970</v>
      </c>
      <c r="B9943" s="38">
        <v>-34.519256069999997</v>
      </c>
      <c r="C9943" s="38">
        <v>-58.74620212</v>
      </c>
      <c r="D9943" s="38">
        <v>0.41349241137504578</v>
      </c>
      <c r="E9943" s="38">
        <v>0.40760420217658527</v>
      </c>
      <c r="F9943" s="38">
        <v>19.791666666666664</v>
      </c>
    </row>
    <row r="9944" spans="1:6" x14ac:dyDescent="0.35">
      <c r="A9944" s="37" t="s">
        <v>13971</v>
      </c>
      <c r="B9944" s="38">
        <v>-34.522215989999999</v>
      </c>
      <c r="C9944" s="38">
        <v>-58.753718829999997</v>
      </c>
      <c r="D9944" s="38">
        <v>0.27665254473686218</v>
      </c>
      <c r="E9944" s="38">
        <v>0.29523357003927231</v>
      </c>
      <c r="F9944" s="38">
        <v>7.9545454545454541</v>
      </c>
    </row>
    <row r="9945" spans="1:6" x14ac:dyDescent="0.35">
      <c r="A9945" s="37" t="s">
        <v>13972</v>
      </c>
      <c r="B9945" s="38">
        <v>-34.541917900000001</v>
      </c>
      <c r="C9945" s="38">
        <v>-58.706928120000001</v>
      </c>
      <c r="D9945" s="38">
        <v>0.11164954304695129</v>
      </c>
      <c r="E9945" s="38">
        <v>0.1047990405133792</v>
      </c>
      <c r="F9945" s="38">
        <v>9.1743119266055047</v>
      </c>
    </row>
    <row r="9946" spans="1:6" x14ac:dyDescent="0.35">
      <c r="A9946" s="37" t="s">
        <v>13973</v>
      </c>
      <c r="B9946" s="38">
        <v>-34.574425679999997</v>
      </c>
      <c r="C9946" s="38">
        <v>-58.690456230000002</v>
      </c>
      <c r="D9946" s="38">
        <v>0.31770697236061102</v>
      </c>
      <c r="E9946" s="38">
        <v>0.4013434368021348</v>
      </c>
      <c r="F9946" s="38">
        <v>2.877697841726619</v>
      </c>
    </row>
    <row r="9947" spans="1:6" x14ac:dyDescent="0.35">
      <c r="A9947" s="37" t="s">
        <v>13974</v>
      </c>
      <c r="B9947" s="38">
        <v>-34.545048649999998</v>
      </c>
      <c r="C9947" s="38">
        <v>-58.715473850000002</v>
      </c>
      <c r="D9947" s="38">
        <v>0.19760112464427951</v>
      </c>
      <c r="E9947" s="38">
        <v>0.21910197287797931</v>
      </c>
      <c r="F9947" s="38">
        <v>16.666666666666664</v>
      </c>
    </row>
    <row r="9948" spans="1:6" x14ac:dyDescent="0.35">
      <c r="A9948" s="37" t="s">
        <v>13975</v>
      </c>
      <c r="B9948" s="38">
        <v>-34.52363939</v>
      </c>
      <c r="C9948" s="38">
        <v>-58.752405830000001</v>
      </c>
      <c r="D9948" s="38">
        <v>0.32235455513000488</v>
      </c>
      <c r="E9948" s="38">
        <v>0.32379324969492462</v>
      </c>
      <c r="F9948" s="38">
        <v>27.927927927927925</v>
      </c>
    </row>
    <row r="9949" spans="1:6" x14ac:dyDescent="0.35">
      <c r="A9949" s="37" t="s">
        <v>13976</v>
      </c>
      <c r="B9949" s="38">
        <v>-34.505311450000001</v>
      </c>
      <c r="C9949" s="38">
        <v>-58.690399169999999</v>
      </c>
      <c r="D9949" s="38">
        <v>0.36837649345397949</v>
      </c>
      <c r="E9949" s="38">
        <v>0.30759041959589178</v>
      </c>
      <c r="F9949" s="38">
        <v>15.384615384615385</v>
      </c>
    </row>
    <row r="9950" spans="1:6" x14ac:dyDescent="0.35">
      <c r="A9950" s="37" t="s">
        <v>13977</v>
      </c>
      <c r="B9950" s="38">
        <v>-34.529452890000002</v>
      </c>
      <c r="C9950" s="38">
        <v>-58.783173509999997</v>
      </c>
      <c r="D9950" s="38">
        <v>0.63601958751678467</v>
      </c>
      <c r="E9950" s="38">
        <v>0.64094243988846289</v>
      </c>
      <c r="F9950" s="38">
        <v>33.663366336633665</v>
      </c>
    </row>
    <row r="9951" spans="1:6" x14ac:dyDescent="0.35">
      <c r="A9951" s="37" t="s">
        <v>13978</v>
      </c>
      <c r="B9951" s="38">
        <v>-34.547430380000002</v>
      </c>
      <c r="C9951" s="38">
        <v>-58.71911892</v>
      </c>
      <c r="D9951" s="38">
        <v>0.2286192178726196</v>
      </c>
      <c r="E9951" s="38">
        <v>0.2042798629828862</v>
      </c>
      <c r="F9951" s="38">
        <v>11.258278145695364</v>
      </c>
    </row>
    <row r="9952" spans="1:6" x14ac:dyDescent="0.35">
      <c r="A9952" s="37" t="s">
        <v>13979</v>
      </c>
      <c r="B9952" s="38">
        <v>-34.489290310000001</v>
      </c>
      <c r="C9952" s="38">
        <v>-58.705410209999997</v>
      </c>
      <c r="D9952" s="38">
        <v>0.51964753866195679</v>
      </c>
      <c r="E9952" s="38">
        <v>0.52867975750484986</v>
      </c>
      <c r="F9952" s="38">
        <v>17.948717948717949</v>
      </c>
    </row>
    <row r="9953" spans="1:6" x14ac:dyDescent="0.35">
      <c r="A9953" s="37" t="s">
        <v>13980</v>
      </c>
      <c r="B9953" s="38">
        <v>-34.543830079999999</v>
      </c>
      <c r="C9953" s="38">
        <v>-58.728285450000001</v>
      </c>
      <c r="D9953" s="38">
        <v>0.25571045279502869</v>
      </c>
      <c r="E9953" s="38">
        <v>0.26736523009635299</v>
      </c>
      <c r="F9953" s="38">
        <v>8.0745341614906838</v>
      </c>
    </row>
    <row r="9954" spans="1:6" x14ac:dyDescent="0.35">
      <c r="A9954" s="37" t="s">
        <v>13981</v>
      </c>
      <c r="B9954" s="38">
        <v>-34.501431910000001</v>
      </c>
      <c r="C9954" s="38">
        <v>-58.698014110000003</v>
      </c>
      <c r="D9954" s="38">
        <v>0.36309242248535162</v>
      </c>
      <c r="E9954" s="38">
        <v>0.35984270440207589</v>
      </c>
      <c r="F9954" s="38">
        <v>19.161676646706589</v>
      </c>
    </row>
    <row r="9955" spans="1:6" x14ac:dyDescent="0.35">
      <c r="A9955" s="37" t="s">
        <v>13982</v>
      </c>
      <c r="B9955" s="38">
        <v>-34.50497627</v>
      </c>
      <c r="C9955" s="38">
        <v>-58.671111000000003</v>
      </c>
      <c r="D9955" s="38">
        <v>0.46363544464111328</v>
      </c>
      <c r="E9955" s="38">
        <v>0.45228178678332148</v>
      </c>
      <c r="F9955" s="38">
        <v>16.981132075471699</v>
      </c>
    </row>
    <row r="9956" spans="1:6" x14ac:dyDescent="0.35">
      <c r="A9956" s="37" t="s">
        <v>13983</v>
      </c>
      <c r="B9956" s="38">
        <v>-34.501899360000003</v>
      </c>
      <c r="C9956" s="38">
        <v>-58.666155359999998</v>
      </c>
      <c r="D9956" s="38">
        <v>0.44253113865852362</v>
      </c>
      <c r="E9956" s="38">
        <v>0.44069040919605063</v>
      </c>
      <c r="F9956" s="38">
        <v>22.340425531914892</v>
      </c>
    </row>
    <row r="9957" spans="1:6" x14ac:dyDescent="0.35">
      <c r="A9957" s="37" t="s">
        <v>13984</v>
      </c>
      <c r="B9957" s="38">
        <v>-34.522516959999997</v>
      </c>
      <c r="C9957" s="38">
        <v>-58.717147570000002</v>
      </c>
      <c r="D9957" s="38">
        <v>0.44948107004165649</v>
      </c>
      <c r="E9957" s="38">
        <v>0.4478198228513493</v>
      </c>
      <c r="F9957" s="38">
        <v>41.666666666666671</v>
      </c>
    </row>
    <row r="9958" spans="1:6" x14ac:dyDescent="0.35">
      <c r="A9958" s="37" t="s">
        <v>13985</v>
      </c>
      <c r="B9958" s="38">
        <v>-34.516649919999999</v>
      </c>
      <c r="C9958" s="38">
        <v>-58.737579320000002</v>
      </c>
      <c r="D9958" s="38">
        <v>0.38638168573379522</v>
      </c>
      <c r="E9958" s="38">
        <v>0.40486929062250498</v>
      </c>
      <c r="F9958" s="38">
        <v>15.66265060240964</v>
      </c>
    </row>
    <row r="9959" spans="1:6" x14ac:dyDescent="0.35">
      <c r="A9959" s="37" t="s">
        <v>13986</v>
      </c>
      <c r="B9959" s="38">
        <v>-34.502687960000003</v>
      </c>
      <c r="C9959" s="38">
        <v>-58.676436850000002</v>
      </c>
      <c r="D9959" s="38">
        <v>0.46759021282196039</v>
      </c>
      <c r="E9959" s="38">
        <v>0.46441788060797579</v>
      </c>
      <c r="F9959" s="38">
        <v>14.655172413793101</v>
      </c>
    </row>
    <row r="9960" spans="1:6" x14ac:dyDescent="0.35">
      <c r="A9960" s="37" t="s">
        <v>13987</v>
      </c>
      <c r="B9960" s="38">
        <v>-34.546743970000001</v>
      </c>
      <c r="C9960" s="38">
        <v>-58.710778879999999</v>
      </c>
      <c r="D9960" s="38">
        <v>0.16341462731361389</v>
      </c>
      <c r="E9960" s="38">
        <v>0.1535656811935561</v>
      </c>
      <c r="F9960" s="38">
        <v>2.0979020979020979</v>
      </c>
    </row>
    <row r="9961" spans="1:6" x14ac:dyDescent="0.35">
      <c r="A9961" s="37" t="s">
        <v>13988</v>
      </c>
      <c r="B9961" s="38">
        <v>-34.488047299999998</v>
      </c>
      <c r="C9961" s="38">
        <v>-58.731862219999996</v>
      </c>
      <c r="D9961" s="38">
        <v>0.38707578182220459</v>
      </c>
      <c r="E9961" s="38">
        <v>0.45063741505146032</v>
      </c>
      <c r="F9961" s="38">
        <v>23.144104803493452</v>
      </c>
    </row>
    <row r="9962" spans="1:6" x14ac:dyDescent="0.35">
      <c r="A9962" s="37" t="s">
        <v>13989</v>
      </c>
      <c r="B9962" s="38">
        <v>-34.491145520000003</v>
      </c>
      <c r="C9962" s="38">
        <v>-58.726302910000001</v>
      </c>
      <c r="D9962" s="38">
        <v>0.38639113306999212</v>
      </c>
      <c r="E9962" s="38">
        <v>0.39831358037496872</v>
      </c>
      <c r="F9962" s="38">
        <v>9.7560975609756095</v>
      </c>
    </row>
    <row r="9963" spans="1:6" x14ac:dyDescent="0.35">
      <c r="A9963" s="37" t="s">
        <v>13990</v>
      </c>
      <c r="B9963" s="38">
        <v>-34.532695740000001</v>
      </c>
      <c r="C9963" s="38">
        <v>-58.721879139999999</v>
      </c>
      <c r="D9963" s="38">
        <v>0.24949650466442111</v>
      </c>
      <c r="E9963" s="38">
        <v>0.30238949809525462</v>
      </c>
      <c r="F9963" s="38">
        <v>16.981132075471699</v>
      </c>
    </row>
    <row r="9964" spans="1:6" x14ac:dyDescent="0.35">
      <c r="A9964" s="37" t="s">
        <v>13991</v>
      </c>
      <c r="B9964" s="38">
        <v>-34.498968470000001</v>
      </c>
      <c r="C9964" s="38">
        <v>-58.679386989999998</v>
      </c>
      <c r="D9964" s="38">
        <v>0.49715849757194519</v>
      </c>
      <c r="E9964" s="38">
        <v>0.50403573087283549</v>
      </c>
      <c r="F9964" s="38">
        <v>35.789473684210527</v>
      </c>
    </row>
    <row r="9965" spans="1:6" x14ac:dyDescent="0.35">
      <c r="A9965" s="37" t="s">
        <v>13992</v>
      </c>
      <c r="B9965" s="38">
        <v>-34.465538879999997</v>
      </c>
      <c r="C9965" s="38">
        <v>-58.787193860000002</v>
      </c>
      <c r="D9965" s="38">
        <v>0.54691904783248901</v>
      </c>
      <c r="E9965" s="38">
        <v>0.53872643198285786</v>
      </c>
      <c r="F9965" s="38">
        <v>27.659574468085108</v>
      </c>
    </row>
    <row r="9966" spans="1:6" x14ac:dyDescent="0.35">
      <c r="A9966" s="37" t="s">
        <v>13993</v>
      </c>
      <c r="B9966" s="38">
        <v>-34.48231646</v>
      </c>
      <c r="C9966" s="38">
        <v>-58.72328254</v>
      </c>
      <c r="D9966" s="38">
        <v>0.4530012309551239</v>
      </c>
      <c r="E9966" s="38">
        <v>0.45135092900858992</v>
      </c>
      <c r="F9966" s="38">
        <v>28.000000000000004</v>
      </c>
    </row>
    <row r="9967" spans="1:6" x14ac:dyDescent="0.35">
      <c r="A9967" s="37" t="s">
        <v>13994</v>
      </c>
      <c r="B9967" s="38">
        <v>-34.489758539999997</v>
      </c>
      <c r="C9967" s="38">
        <v>-58.72497027</v>
      </c>
      <c r="D9967" s="38">
        <v>0.40322273969650269</v>
      </c>
      <c r="E9967" s="38">
        <v>0.40889946785238052</v>
      </c>
      <c r="F9967" s="38">
        <v>22.608695652173914</v>
      </c>
    </row>
    <row r="9968" spans="1:6" x14ac:dyDescent="0.35">
      <c r="A9968" s="37" t="s">
        <v>13995</v>
      </c>
      <c r="B9968" s="38">
        <v>-34.569025480000001</v>
      </c>
      <c r="C9968" s="38">
        <v>-58.69387819</v>
      </c>
      <c r="D9968" s="38">
        <v>0.23190651834011081</v>
      </c>
      <c r="E9968" s="38">
        <v>0.2335170337723361</v>
      </c>
      <c r="F9968" s="38">
        <v>4.3165467625899279</v>
      </c>
    </row>
    <row r="9969" spans="1:6" x14ac:dyDescent="0.35">
      <c r="A9969" s="37" t="s">
        <v>13996</v>
      </c>
      <c r="B9969" s="38">
        <v>-34.541407</v>
      </c>
      <c r="C9969" s="38">
        <v>-58.713955919999997</v>
      </c>
      <c r="D9969" s="38">
        <v>0.12942096590995791</v>
      </c>
      <c r="E9969" s="38">
        <v>0.12670491394158959</v>
      </c>
      <c r="F9969" s="38">
        <v>24.161073825503358</v>
      </c>
    </row>
    <row r="9970" spans="1:6" x14ac:dyDescent="0.35">
      <c r="A9970" s="37" t="s">
        <v>13997</v>
      </c>
      <c r="B9970" s="38">
        <v>-34.548639970000004</v>
      </c>
      <c r="C9970" s="38">
        <v>-58.702980539999999</v>
      </c>
      <c r="D9970" s="38">
        <v>0.23958587646484381</v>
      </c>
      <c r="E9970" s="38">
        <v>0.22621354813638489</v>
      </c>
      <c r="F9970" s="38">
        <v>19.58041958041958</v>
      </c>
    </row>
    <row r="9971" spans="1:6" x14ac:dyDescent="0.35">
      <c r="A9971" s="37" t="s">
        <v>13998</v>
      </c>
      <c r="B9971" s="38">
        <v>-34.506523190000003</v>
      </c>
      <c r="C9971" s="38">
        <v>-58.718272640000002</v>
      </c>
      <c r="D9971" s="38">
        <v>0.59384459257125854</v>
      </c>
      <c r="E9971" s="38">
        <v>0.57288362609373555</v>
      </c>
      <c r="F9971" s="38">
        <v>22.929936305732486</v>
      </c>
    </row>
    <row r="9972" spans="1:6" x14ac:dyDescent="0.35">
      <c r="A9972" s="37" t="s">
        <v>13999</v>
      </c>
      <c r="B9972" s="38">
        <v>-34.551828739999998</v>
      </c>
      <c r="C9972" s="38">
        <v>-58.684015559999999</v>
      </c>
      <c r="D9972" s="38">
        <v>0.28257137537002558</v>
      </c>
      <c r="E9972" s="38">
        <v>0.2669478725228045</v>
      </c>
      <c r="F9972" s="38">
        <v>8.9285714285714288</v>
      </c>
    </row>
    <row r="9973" spans="1:6" x14ac:dyDescent="0.35">
      <c r="A9973" s="37" t="s">
        <v>14000</v>
      </c>
      <c r="B9973" s="38">
        <v>-34.524620130000002</v>
      </c>
      <c r="C9973" s="38">
        <v>-58.711299869999998</v>
      </c>
      <c r="D9973" s="38">
        <v>0.44414994120597839</v>
      </c>
      <c r="E9973" s="38">
        <v>0.41287302545138771</v>
      </c>
      <c r="F9973" s="38">
        <v>12.76595744680851</v>
      </c>
    </row>
    <row r="9974" spans="1:6" x14ac:dyDescent="0.35">
      <c r="A9974" s="37" t="s">
        <v>14001</v>
      </c>
      <c r="B9974" s="38">
        <v>-34.539541110000002</v>
      </c>
      <c r="C9974" s="38">
        <v>-58.708300090000002</v>
      </c>
      <c r="D9974" s="38">
        <v>8.7702184915542603E-2</v>
      </c>
      <c r="E9974" s="38">
        <v>0.1153020616088595</v>
      </c>
      <c r="F9974" s="38">
        <v>8.1300813008130071</v>
      </c>
    </row>
    <row r="9975" spans="1:6" x14ac:dyDescent="0.35">
      <c r="A9975" s="37" t="s">
        <v>14002</v>
      </c>
      <c r="B9975" s="38">
        <v>-34.505670459999997</v>
      </c>
      <c r="C9975" s="38">
        <v>-58.706297480000003</v>
      </c>
      <c r="D9975" s="38">
        <v>0.44346916675567633</v>
      </c>
      <c r="E9975" s="38">
        <v>0.44113449517049291</v>
      </c>
      <c r="F9975" s="38">
        <v>26.086956521739129</v>
      </c>
    </row>
    <row r="9976" spans="1:6" x14ac:dyDescent="0.35">
      <c r="A9976" s="37" t="s">
        <v>14003</v>
      </c>
      <c r="B9976" s="38">
        <v>-34.554332420000001</v>
      </c>
      <c r="C9976" s="38">
        <v>-58.758426710000002</v>
      </c>
      <c r="D9976" s="38">
        <v>0.62844979763031006</v>
      </c>
      <c r="E9976" s="38">
        <v>0.63039317982537402</v>
      </c>
      <c r="F9976" s="38">
        <v>29.850746268656714</v>
      </c>
    </row>
    <row r="9977" spans="1:6" x14ac:dyDescent="0.35">
      <c r="A9977" s="37" t="s">
        <v>14004</v>
      </c>
      <c r="B9977" s="38">
        <v>-34.528482850000003</v>
      </c>
      <c r="C9977" s="38">
        <v>-58.758620579999999</v>
      </c>
      <c r="D9977" s="38">
        <v>0.41052994132041931</v>
      </c>
      <c r="E9977" s="38">
        <v>0.39474170851080043</v>
      </c>
      <c r="F9977" s="38">
        <v>23.684210526315788</v>
      </c>
    </row>
    <row r="9978" spans="1:6" x14ac:dyDescent="0.35">
      <c r="A9978" s="37" t="s">
        <v>14005</v>
      </c>
      <c r="B9978" s="38">
        <v>-34.580153950000003</v>
      </c>
      <c r="C9978" s="38">
        <v>-58.738344849999997</v>
      </c>
      <c r="D9978" s="38">
        <v>0.64609265327453613</v>
      </c>
      <c r="E9978" s="38">
        <v>0.66957613163524199</v>
      </c>
      <c r="F9978" s="38">
        <v>24.444444444444443</v>
      </c>
    </row>
    <row r="9979" spans="1:6" x14ac:dyDescent="0.35">
      <c r="A9979" s="37" t="s">
        <v>14006</v>
      </c>
      <c r="B9979" s="38">
        <v>-34.535288059999999</v>
      </c>
      <c r="C9979" s="38">
        <v>-58.706917070000003</v>
      </c>
      <c r="D9979" s="38">
        <v>0.18118986487388611</v>
      </c>
      <c r="E9979" s="38">
        <v>0.14964464993069049</v>
      </c>
      <c r="F9979" s="38">
        <v>12.643678160919542</v>
      </c>
    </row>
    <row r="9980" spans="1:6" x14ac:dyDescent="0.35">
      <c r="A9980" s="37" t="s">
        <v>14007</v>
      </c>
      <c r="B9980" s="38">
        <v>-34.557355790000003</v>
      </c>
      <c r="C9980" s="38">
        <v>-58.706332109999998</v>
      </c>
      <c r="D9980" s="38">
        <v>0.22357660531997681</v>
      </c>
      <c r="E9980" s="38">
        <v>0.22051361158038629</v>
      </c>
      <c r="F9980" s="38">
        <v>26.063829787234045</v>
      </c>
    </row>
    <row r="9981" spans="1:6" x14ac:dyDescent="0.35">
      <c r="A9981" s="37" t="s">
        <v>14008</v>
      </c>
      <c r="B9981" s="38">
        <v>-34.522885260000002</v>
      </c>
      <c r="C9981" s="38">
        <v>-58.720355419999997</v>
      </c>
      <c r="D9981" s="38">
        <v>0.52222973108291626</v>
      </c>
      <c r="E9981" s="38">
        <v>0.4926137916139654</v>
      </c>
      <c r="F9981" s="38">
        <v>16.304347826086957</v>
      </c>
    </row>
    <row r="9982" spans="1:6" x14ac:dyDescent="0.35">
      <c r="A9982" s="37" t="s">
        <v>14009</v>
      </c>
      <c r="B9982" s="38">
        <v>-34.583561799999998</v>
      </c>
      <c r="C9982" s="38">
        <v>-58.73531535</v>
      </c>
      <c r="D9982" s="38">
        <v>0.86445832252502441</v>
      </c>
      <c r="E9982" s="38">
        <v>0.7787363384221051</v>
      </c>
      <c r="F9982" s="38">
        <v>34.792626728110598</v>
      </c>
    </row>
    <row r="9983" spans="1:6" x14ac:dyDescent="0.35">
      <c r="A9983" s="37" t="s">
        <v>14010</v>
      </c>
      <c r="B9983" s="38">
        <v>-34.512932650000003</v>
      </c>
      <c r="C9983" s="38">
        <v>-58.72504532</v>
      </c>
      <c r="D9983" s="38">
        <v>0.54478490352630615</v>
      </c>
      <c r="E9983" s="38">
        <v>0.50453423708677292</v>
      </c>
      <c r="F9983" s="38">
        <v>17.210682492581604</v>
      </c>
    </row>
    <row r="9984" spans="1:6" x14ac:dyDescent="0.35">
      <c r="A9984" s="37" t="s">
        <v>14011</v>
      </c>
      <c r="B9984" s="38">
        <v>-34.534797230000002</v>
      </c>
      <c r="C9984" s="38">
        <v>-58.738993979999996</v>
      </c>
      <c r="D9984" s="38">
        <v>0.62891632318496704</v>
      </c>
      <c r="E9984" s="38">
        <v>0.57661381281084489</v>
      </c>
      <c r="F9984" s="38">
        <v>20</v>
      </c>
    </row>
    <row r="9985" spans="1:6" x14ac:dyDescent="0.35">
      <c r="A9985" s="37" t="s">
        <v>14012</v>
      </c>
      <c r="B9985" s="38">
        <v>-34.537907609999998</v>
      </c>
      <c r="C9985" s="38">
        <v>-58.706594490000001</v>
      </c>
      <c r="D9985" s="38">
        <v>0.21656909584999079</v>
      </c>
      <c r="E9985" s="38">
        <v>0.1690357515917105</v>
      </c>
      <c r="F9985" s="38">
        <v>20.317145688800792</v>
      </c>
    </row>
    <row r="9986" spans="1:6" x14ac:dyDescent="0.35">
      <c r="A9986" s="37" t="s">
        <v>14013</v>
      </c>
      <c r="B9986" s="38">
        <v>-34.497884399999997</v>
      </c>
      <c r="C9986" s="38">
        <v>-58.707111670000003</v>
      </c>
      <c r="D9986" s="38">
        <v>0.46973815560340881</v>
      </c>
      <c r="E9986" s="38">
        <v>0.4619261622428894</v>
      </c>
      <c r="F9986" s="38">
        <v>26.367461430575034</v>
      </c>
    </row>
    <row r="9987" spans="1:6" x14ac:dyDescent="0.35">
      <c r="A9987" s="37" t="s">
        <v>14014</v>
      </c>
      <c r="B9987" s="38">
        <v>-34.564241590000002</v>
      </c>
      <c r="C9987" s="38">
        <v>-58.747341919999997</v>
      </c>
      <c r="D9987" s="38">
        <v>0.52552753686904907</v>
      </c>
      <c r="E9987" s="38">
        <v>0.53415083374295913</v>
      </c>
      <c r="F9987" s="38">
        <v>18.267929634641408</v>
      </c>
    </row>
    <row r="9988" spans="1:6" x14ac:dyDescent="0.35">
      <c r="A9988" s="37" t="s">
        <v>14015</v>
      </c>
      <c r="B9988" s="38">
        <v>-34.539413809999999</v>
      </c>
      <c r="C9988" s="38">
        <v>-58.721656729999999</v>
      </c>
      <c r="D9988" s="38">
        <v>0.2428220808506012</v>
      </c>
      <c r="E9988" s="38">
        <v>0.25648260199361378</v>
      </c>
      <c r="F9988" s="38">
        <v>17.218543046357617</v>
      </c>
    </row>
    <row r="9989" spans="1:6" x14ac:dyDescent="0.35">
      <c r="A9989" s="37" t="s">
        <v>14016</v>
      </c>
      <c r="B9989" s="38">
        <v>-34.554470610000003</v>
      </c>
      <c r="C9989" s="38">
        <v>-58.758277579999998</v>
      </c>
      <c r="D9989" s="38">
        <v>0.62844979763031006</v>
      </c>
      <c r="E9989" s="38">
        <v>0.63034653019260711</v>
      </c>
      <c r="F9989" s="38">
        <v>14.903846153846153</v>
      </c>
    </row>
    <row r="9990" spans="1:6" x14ac:dyDescent="0.35">
      <c r="A9990" s="37" t="s">
        <v>14017</v>
      </c>
      <c r="B9990" s="38">
        <v>-34.547517769999999</v>
      </c>
      <c r="C9990" s="38">
        <v>-58.718962470000001</v>
      </c>
      <c r="D9990" s="38">
        <v>0.2286192178726196</v>
      </c>
      <c r="E9990" s="38">
        <v>0.20293995174201759</v>
      </c>
      <c r="F9990" s="38">
        <v>6.9879518072289164</v>
      </c>
    </row>
    <row r="9991" spans="1:6" x14ac:dyDescent="0.35">
      <c r="A9991" s="37" t="s">
        <v>14018</v>
      </c>
      <c r="B9991" s="38">
        <v>-34.57452335</v>
      </c>
      <c r="C9991" s="38">
        <v>-58.690318480000002</v>
      </c>
      <c r="D9991" s="38">
        <v>0.31770697236061102</v>
      </c>
      <c r="E9991" s="38">
        <v>0.40068155165874603</v>
      </c>
      <c r="F9991" s="38">
        <v>0.55555555555555558</v>
      </c>
    </row>
    <row r="9992" spans="1:6" x14ac:dyDescent="0.35">
      <c r="A9992" s="37" t="s">
        <v>14019</v>
      </c>
      <c r="B9992" s="38">
        <v>-34.569105039999997</v>
      </c>
      <c r="C9992" s="38">
        <v>-58.693999300000002</v>
      </c>
      <c r="D9992" s="38">
        <v>0.23190651834011081</v>
      </c>
      <c r="E9992" s="38">
        <v>0.2335170337723361</v>
      </c>
      <c r="F9992" s="38">
        <v>2.2099447513812152</v>
      </c>
    </row>
    <row r="9993" spans="1:6" x14ac:dyDescent="0.35">
      <c r="A9993" s="37" t="s">
        <v>14020</v>
      </c>
      <c r="B9993" s="38">
        <v>-34.568731390000004</v>
      </c>
      <c r="C9993" s="38">
        <v>-58.744338540000001</v>
      </c>
      <c r="D9993" s="38">
        <v>0.55216377973556519</v>
      </c>
      <c r="E9993" s="38">
        <v>0.55673954204509135</v>
      </c>
      <c r="F9993" s="38">
        <v>21.847690387016229</v>
      </c>
    </row>
    <row r="9994" spans="1:6" x14ac:dyDescent="0.35">
      <c r="A9994" s="37" t="s">
        <v>14021</v>
      </c>
      <c r="B9994" s="38">
        <v>-34.541240250000001</v>
      </c>
      <c r="C9994" s="38">
        <v>-58.708889059999997</v>
      </c>
      <c r="D9994" s="38">
        <v>9.4192527234554291E-2</v>
      </c>
      <c r="E9994" s="38">
        <v>9.9869067677193224E-2</v>
      </c>
      <c r="F9994" s="38">
        <v>3.9509536784741144</v>
      </c>
    </row>
    <row r="9995" spans="1:6" x14ac:dyDescent="0.35">
      <c r="A9995" s="37" t="s">
        <v>14022</v>
      </c>
      <c r="B9995" s="38">
        <v>-34.486702960000002</v>
      </c>
      <c r="C9995" s="38">
        <v>-58.727007929999999</v>
      </c>
      <c r="D9995" s="38">
        <v>0.37416955828666693</v>
      </c>
      <c r="E9995" s="38">
        <v>0.37868083351188242</v>
      </c>
      <c r="F9995" s="38">
        <v>11.439114391143912</v>
      </c>
    </row>
    <row r="9996" spans="1:6" x14ac:dyDescent="0.35">
      <c r="A9996" s="37" t="s">
        <v>14023</v>
      </c>
      <c r="B9996" s="38">
        <v>-34.501523659999997</v>
      </c>
      <c r="C9996" s="38">
        <v>-58.693004129999998</v>
      </c>
      <c r="D9996" s="38">
        <v>0.40507611632347112</v>
      </c>
      <c r="E9996" s="38">
        <v>0.38833931419584489</v>
      </c>
      <c r="F9996" s="38">
        <v>12.772585669781931</v>
      </c>
    </row>
    <row r="9997" spans="1:6" x14ac:dyDescent="0.35">
      <c r="A9997" s="37" t="s">
        <v>14024</v>
      </c>
      <c r="B9997" s="38">
        <v>-34.488727040000001</v>
      </c>
      <c r="C9997" s="38">
        <v>-58.732471850000003</v>
      </c>
      <c r="D9997" s="38">
        <v>0.52506768703460693</v>
      </c>
      <c r="E9997" s="38">
        <v>0.47638793571575272</v>
      </c>
      <c r="F9997" s="38">
        <v>14.723926380368098</v>
      </c>
    </row>
    <row r="9998" spans="1:6" x14ac:dyDescent="0.35">
      <c r="A9998" s="37" t="s">
        <v>14025</v>
      </c>
      <c r="B9998" s="38">
        <v>-34.489670689999997</v>
      </c>
      <c r="C9998" s="38">
        <v>-58.726120940000001</v>
      </c>
      <c r="D9998" s="38">
        <v>0.40479552745819092</v>
      </c>
      <c r="E9998" s="38">
        <v>0.3990190318402122</v>
      </c>
      <c r="F9998" s="38">
        <v>14.642857142857144</v>
      </c>
    </row>
    <row r="9999" spans="1:6" x14ac:dyDescent="0.35">
      <c r="A9999" s="37" t="s">
        <v>14026</v>
      </c>
      <c r="B9999" s="38">
        <v>-34.575721880000003</v>
      </c>
      <c r="C9999" s="38">
        <v>-58.692953529999997</v>
      </c>
      <c r="D9999" s="38">
        <v>0.51673305034637451</v>
      </c>
      <c r="E9999" s="38">
        <v>0.51873388805904908</v>
      </c>
      <c r="F9999" s="38">
        <v>2.3668639053254439</v>
      </c>
    </row>
    <row r="10000" spans="1:6" x14ac:dyDescent="0.35">
      <c r="A10000" s="37" t="s">
        <v>14027</v>
      </c>
      <c r="B10000" s="38">
        <v>-34.496169780000002</v>
      </c>
      <c r="C10000" s="38">
        <v>-58.687729310000002</v>
      </c>
      <c r="D10000" s="38">
        <v>0</v>
      </c>
      <c r="E10000" s="38">
        <v>0.13818116564499711</v>
      </c>
      <c r="F10000" s="38">
        <v>0</v>
      </c>
    </row>
    <row r="10001" spans="1:6" x14ac:dyDescent="0.35">
      <c r="A10001" s="37" t="s">
        <v>14028</v>
      </c>
      <c r="B10001" s="38">
        <v>-34.567380780000001</v>
      </c>
      <c r="C10001" s="38">
        <v>-58.686781240000002</v>
      </c>
      <c r="D10001" s="38">
        <v>0.20593200623989111</v>
      </c>
      <c r="E10001" s="38">
        <v>0.2166869687182563</v>
      </c>
      <c r="F10001" s="38">
        <v>0</v>
      </c>
    </row>
    <row r="10002" spans="1:6" x14ac:dyDescent="0.35">
      <c r="A10002" s="37" t="s">
        <v>14029</v>
      </c>
      <c r="B10002" s="38">
        <v>-34.567850810000003</v>
      </c>
      <c r="C10002" s="38">
        <v>-58.686734719999997</v>
      </c>
      <c r="D10002" s="38">
        <v>0.20593200623989111</v>
      </c>
      <c r="E10002" s="38">
        <v>0.22166401657618981</v>
      </c>
      <c r="F10002" s="38">
        <v>1.7031630170316301</v>
      </c>
    </row>
    <row r="10003" spans="1:6" x14ac:dyDescent="0.35">
      <c r="A10003" s="37" t="s">
        <v>14030</v>
      </c>
      <c r="B10003" s="38">
        <v>-34.52359234</v>
      </c>
      <c r="C10003" s="38">
        <v>-58.752407689999998</v>
      </c>
      <c r="D10003" s="38">
        <v>0.32235455513000488</v>
      </c>
      <c r="E10003" s="38">
        <v>0.32379324969492462</v>
      </c>
      <c r="F10003" s="38">
        <v>14.094775212636696</v>
      </c>
    </row>
    <row r="10004" spans="1:6" x14ac:dyDescent="0.35">
      <c r="A10004" s="37" t="s">
        <v>14031</v>
      </c>
      <c r="B10004" s="38">
        <v>-34.529423629999997</v>
      </c>
      <c r="C10004" s="38">
        <v>-58.783022989999999</v>
      </c>
      <c r="D10004" s="38">
        <v>0.63601958751678467</v>
      </c>
      <c r="E10004" s="38">
        <v>0.64183427167661267</v>
      </c>
      <c r="F10004" s="38">
        <v>17.785234899328859</v>
      </c>
    </row>
    <row r="10005" spans="1:6" x14ac:dyDescent="0.35">
      <c r="A10005" s="37" t="s">
        <v>14032</v>
      </c>
      <c r="B10005" s="38">
        <v>-34.51924416</v>
      </c>
      <c r="C10005" s="38">
        <v>-58.746088980000003</v>
      </c>
      <c r="D10005" s="38">
        <v>0.41349241137504578</v>
      </c>
      <c r="E10005" s="38">
        <v>0.40903963013128802</v>
      </c>
      <c r="F10005" s="38">
        <v>15.678524374176547</v>
      </c>
    </row>
    <row r="10006" spans="1:6" x14ac:dyDescent="0.35">
      <c r="A10006" s="37" t="s">
        <v>14033</v>
      </c>
      <c r="B10006" s="38">
        <v>-34.44828588</v>
      </c>
      <c r="C10006" s="38">
        <v>-58.800873590000002</v>
      </c>
      <c r="D10006" s="38">
        <v>0.42326810956001282</v>
      </c>
      <c r="E10006" s="38">
        <v>0.44122560443104919</v>
      </c>
      <c r="F10006" s="38">
        <v>13.029315960912053</v>
      </c>
    </row>
    <row r="10007" spans="1:6" x14ac:dyDescent="0.35">
      <c r="A10007" s="37" t="s">
        <v>14034</v>
      </c>
      <c r="B10007" s="38">
        <v>-34.500112280000003</v>
      </c>
      <c r="C10007" s="38">
        <v>-58.668228059999997</v>
      </c>
      <c r="D10007" s="38">
        <v>0.4198918342590332</v>
      </c>
      <c r="E10007" s="38">
        <v>0.42832785609521362</v>
      </c>
      <c r="F10007" s="38">
        <v>14.285714285714285</v>
      </c>
    </row>
    <row r="10008" spans="1:6" x14ac:dyDescent="0.35">
      <c r="A10008" s="37" t="s">
        <v>14035</v>
      </c>
      <c r="B10008" s="38">
        <v>-34.472132379999998</v>
      </c>
      <c r="C10008" s="38">
        <v>-58.757259490000003</v>
      </c>
      <c r="D10008" s="38">
        <v>0.43631869554519648</v>
      </c>
      <c r="E10008" s="38">
        <v>0.46572751290089381</v>
      </c>
      <c r="F10008" s="38">
        <v>20.11173184357542</v>
      </c>
    </row>
    <row r="10009" spans="1:6" x14ac:dyDescent="0.35">
      <c r="A10009" s="37" t="s">
        <v>14036</v>
      </c>
      <c r="B10009" s="38">
        <v>-34.544072620000001</v>
      </c>
      <c r="C10009" s="38">
        <v>-58.711094279999998</v>
      </c>
      <c r="D10009" s="38">
        <v>9.9542774260044098E-2</v>
      </c>
      <c r="E10009" s="38">
        <v>0.11878386249437051</v>
      </c>
      <c r="F10009" s="38">
        <v>0.78740157480314954</v>
      </c>
    </row>
    <row r="10010" spans="1:6" x14ac:dyDescent="0.35">
      <c r="A10010" s="37" t="s">
        <v>14037</v>
      </c>
      <c r="B10010" s="38">
        <v>-34.545007200000001</v>
      </c>
      <c r="C10010" s="38">
        <v>-58.715407190000001</v>
      </c>
      <c r="D10010" s="38">
        <v>0.19760112464427951</v>
      </c>
      <c r="E10010" s="38">
        <v>0.21910197287797931</v>
      </c>
      <c r="F10010" s="38">
        <v>14.285714285714285</v>
      </c>
    </row>
    <row r="10011" spans="1:6" x14ac:dyDescent="0.35">
      <c r="A10011" s="37" t="s">
        <v>14038</v>
      </c>
      <c r="B10011" s="38">
        <v>-34.55545463</v>
      </c>
      <c r="C10011" s="38">
        <v>-58.690214429999997</v>
      </c>
      <c r="D10011" s="38">
        <v>0.31553316116333008</v>
      </c>
      <c r="E10011" s="38">
        <v>0.27314877627711548</v>
      </c>
      <c r="F10011" s="38">
        <v>6.1188811188811192</v>
      </c>
    </row>
    <row r="10012" spans="1:6" x14ac:dyDescent="0.35">
      <c r="A10012" s="37" t="s">
        <v>14039</v>
      </c>
      <c r="B10012" s="38">
        <v>-34.548578290000002</v>
      </c>
      <c r="C10012" s="38">
        <v>-58.702973810000003</v>
      </c>
      <c r="D10012" s="38">
        <v>0.23958587646484381</v>
      </c>
      <c r="E10012" s="38">
        <v>0.22621354813638489</v>
      </c>
      <c r="F10012" s="38">
        <v>15.128593040847202</v>
      </c>
    </row>
    <row r="10013" spans="1:6" x14ac:dyDescent="0.35">
      <c r="A10013" s="37" t="s">
        <v>14040</v>
      </c>
      <c r="B10013" s="38">
        <v>-34.522226449999998</v>
      </c>
      <c r="C10013" s="38">
        <v>-58.753404920000001</v>
      </c>
      <c r="D10013" s="38">
        <v>0.27665254473686218</v>
      </c>
      <c r="E10013" s="38">
        <v>0.29938403103086692</v>
      </c>
      <c r="F10013" s="38">
        <v>8.4602368866328259</v>
      </c>
    </row>
    <row r="10014" spans="1:6" x14ac:dyDescent="0.35">
      <c r="A10014" s="37" t="s">
        <v>14041</v>
      </c>
      <c r="B10014" s="38">
        <v>-34.501724129999999</v>
      </c>
      <c r="C10014" s="38">
        <v>-58.760744250000002</v>
      </c>
      <c r="D10014" s="38">
        <v>0.65135377645492554</v>
      </c>
      <c r="E10014" s="38">
        <v>0.61975367971368733</v>
      </c>
      <c r="F10014" s="38">
        <v>20.707070707070706</v>
      </c>
    </row>
    <row r="10015" spans="1:6" x14ac:dyDescent="0.35">
      <c r="A10015" s="37" t="s">
        <v>14042</v>
      </c>
      <c r="B10015" s="38">
        <v>-34.508830459999999</v>
      </c>
      <c r="C10015" s="38">
        <v>-58.77469481</v>
      </c>
      <c r="D10015" s="38">
        <v>0.67646294832229614</v>
      </c>
      <c r="E10015" s="38">
        <v>0.69208047196671774</v>
      </c>
      <c r="F10015" s="38">
        <v>26.696832579185521</v>
      </c>
    </row>
    <row r="10016" spans="1:6" x14ac:dyDescent="0.35">
      <c r="A10016" s="37" t="s">
        <v>14043</v>
      </c>
      <c r="B10016" s="38">
        <v>-34.488858450000002</v>
      </c>
      <c r="C10016" s="38">
        <v>-58.732502850000003</v>
      </c>
      <c r="D10016" s="38">
        <v>0.52506768703460693</v>
      </c>
      <c r="E10016" s="38">
        <v>0.47467739071164811</v>
      </c>
      <c r="F10016" s="38">
        <v>17.196531791907514</v>
      </c>
    </row>
    <row r="10017" spans="1:6" x14ac:dyDescent="0.35">
      <c r="A10017" s="37" t="s">
        <v>14044</v>
      </c>
      <c r="B10017" s="38">
        <v>-34.569122880000002</v>
      </c>
      <c r="C10017" s="38">
        <v>-58.694151650000002</v>
      </c>
      <c r="D10017" s="38">
        <v>0.23190651834011081</v>
      </c>
      <c r="E10017" s="38">
        <v>0.23372298521654949</v>
      </c>
      <c r="F10017" s="38">
        <v>3.5087719298245612</v>
      </c>
    </row>
    <row r="10018" spans="1:6" x14ac:dyDescent="0.35">
      <c r="A10018" s="37" t="s">
        <v>14045</v>
      </c>
      <c r="B10018" s="38">
        <v>-34.523486599999998</v>
      </c>
      <c r="C10018" s="38">
        <v>-58.752495160000002</v>
      </c>
      <c r="D10018" s="38">
        <v>0.32235455513000488</v>
      </c>
      <c r="E10018" s="38">
        <v>0.32339013831035512</v>
      </c>
      <c r="F10018" s="38">
        <v>22.193548387096772</v>
      </c>
    </row>
    <row r="10019" spans="1:6" x14ac:dyDescent="0.35">
      <c r="A10019" s="37" t="s">
        <v>14046</v>
      </c>
      <c r="B10019" s="38">
        <v>-34.482773940000001</v>
      </c>
      <c r="C10019" s="38">
        <v>-58.735587930000001</v>
      </c>
      <c r="D10019" s="38">
        <v>0.58822071552276611</v>
      </c>
      <c r="E10019" s="38">
        <v>0.59823974304729033</v>
      </c>
      <c r="F10019" s="38">
        <v>36.319612590799032</v>
      </c>
    </row>
    <row r="10020" spans="1:6" x14ac:dyDescent="0.35">
      <c r="A10020" s="37" t="s">
        <v>14047</v>
      </c>
      <c r="B10020" s="38">
        <v>-34.486622349999998</v>
      </c>
      <c r="C10020" s="38">
        <v>-58.727019169999998</v>
      </c>
      <c r="D10020" s="38">
        <v>0.37416955828666693</v>
      </c>
      <c r="E10020" s="38">
        <v>0.37868083351188242</v>
      </c>
      <c r="F10020" s="38">
        <v>14.241486068111456</v>
      </c>
    </row>
    <row r="10021" spans="1:6" x14ac:dyDescent="0.35">
      <c r="A10021" s="37" t="s">
        <v>14048</v>
      </c>
      <c r="B10021" s="38">
        <v>-34.522263080000002</v>
      </c>
      <c r="C10021" s="38">
        <v>-58.753844389999998</v>
      </c>
      <c r="D10021" s="38">
        <v>0.27665254473686218</v>
      </c>
      <c r="E10021" s="38">
        <v>0.2945404727207987</v>
      </c>
      <c r="F10021" s="38">
        <v>9.688581314878892</v>
      </c>
    </row>
    <row r="10022" spans="1:6" x14ac:dyDescent="0.35">
      <c r="A10022" s="37" t="s">
        <v>14049</v>
      </c>
      <c r="B10022" s="38">
        <v>-34.474666120000002</v>
      </c>
      <c r="C10022" s="38">
        <v>-58.692727060000003</v>
      </c>
      <c r="D10022" s="38">
        <v>0.63979172706604004</v>
      </c>
      <c r="E10022" s="38">
        <v>0.4972890228838534</v>
      </c>
      <c r="F10022" s="38">
        <v>25.85551330798479</v>
      </c>
    </row>
    <row r="10023" spans="1:6" x14ac:dyDescent="0.35">
      <c r="A10023" s="37" t="s">
        <v>14050</v>
      </c>
      <c r="B10023" s="38">
        <v>-34.512633100000002</v>
      </c>
      <c r="C10023" s="38">
        <v>-58.730637919999999</v>
      </c>
      <c r="D10023" s="38">
        <v>0.4155254065990448</v>
      </c>
      <c r="E10023" s="38">
        <v>0.41546114285786939</v>
      </c>
      <c r="F10023" s="38">
        <v>12.027158098933075</v>
      </c>
    </row>
    <row r="10024" spans="1:6" x14ac:dyDescent="0.35">
      <c r="A10024" s="37" t="s">
        <v>14051</v>
      </c>
      <c r="B10024" s="38">
        <v>-34.567727980000001</v>
      </c>
      <c r="C10024" s="38">
        <v>-58.686627690000002</v>
      </c>
      <c r="D10024" s="38">
        <v>0.20593200623989111</v>
      </c>
      <c r="E10024" s="38">
        <v>0.22100575433837041</v>
      </c>
      <c r="F10024" s="38">
        <v>1.3297872340425532</v>
      </c>
    </row>
    <row r="10025" spans="1:6" x14ac:dyDescent="0.35">
      <c r="A10025" s="37" t="s">
        <v>14052</v>
      </c>
      <c r="B10025" s="38">
        <v>-34.501435819999998</v>
      </c>
      <c r="C10025" s="38">
        <v>-58.693042200000001</v>
      </c>
      <c r="D10025" s="38">
        <v>0.40507611632347112</v>
      </c>
      <c r="E10025" s="38">
        <v>0.38899452053010458</v>
      </c>
      <c r="F10025" s="38">
        <v>14.322250639386189</v>
      </c>
    </row>
    <row r="10026" spans="1:6" x14ac:dyDescent="0.35">
      <c r="A10026" s="37" t="s">
        <v>14053</v>
      </c>
      <c r="B10026" s="38">
        <v>-34.568728419999999</v>
      </c>
      <c r="C10026" s="38">
        <v>-58.744213100000003</v>
      </c>
      <c r="D10026" s="38">
        <v>0.55216377973556519</v>
      </c>
      <c r="E10026" s="38">
        <v>0.5570175302656073</v>
      </c>
      <c r="F10026" s="38">
        <v>29.129886506935687</v>
      </c>
    </row>
    <row r="10027" spans="1:6" x14ac:dyDescent="0.35">
      <c r="A10027" s="37" t="s">
        <v>14054</v>
      </c>
      <c r="B10027" s="38">
        <v>-34.557299239999999</v>
      </c>
      <c r="C10027" s="38">
        <v>-58.706256369999998</v>
      </c>
      <c r="D10027" s="38">
        <v>0.22357660531997681</v>
      </c>
      <c r="E10027" s="38">
        <v>0.21759899727561891</v>
      </c>
      <c r="F10027" s="38">
        <v>31.46551724137931</v>
      </c>
    </row>
    <row r="10028" spans="1:6" x14ac:dyDescent="0.35">
      <c r="A10028" s="37" t="s">
        <v>14055</v>
      </c>
      <c r="B10028" s="38">
        <v>-34.555527980000001</v>
      </c>
      <c r="C10028" s="38">
        <v>-58.69025989</v>
      </c>
      <c r="D10028" s="38">
        <v>0.31553316116333008</v>
      </c>
      <c r="E10028" s="38">
        <v>0.27687153864551228</v>
      </c>
      <c r="F10028" s="38">
        <v>9.8853868194842409</v>
      </c>
    </row>
    <row r="10029" spans="1:6" x14ac:dyDescent="0.35">
      <c r="A10029" s="37" t="s">
        <v>14056</v>
      </c>
      <c r="B10029" s="38">
        <v>-34.541524770000002</v>
      </c>
      <c r="C10029" s="38">
        <v>-58.714097440000003</v>
      </c>
      <c r="D10029" s="38">
        <v>0.12917079031467441</v>
      </c>
      <c r="E10029" s="38">
        <v>0.13055517846668091</v>
      </c>
      <c r="F10029" s="38">
        <v>11.965811965811966</v>
      </c>
    </row>
    <row r="10030" spans="1:6" x14ac:dyDescent="0.35">
      <c r="A10030" s="37" t="s">
        <v>14057</v>
      </c>
      <c r="B10030" s="38">
        <v>-34.472278979999999</v>
      </c>
      <c r="C10030" s="38">
        <v>-58.757313809999999</v>
      </c>
      <c r="D10030" s="38">
        <v>0.49547338485717768</v>
      </c>
      <c r="E10030" s="38">
        <v>0.46347491835293009</v>
      </c>
      <c r="F10030" s="38">
        <v>19.940476190476193</v>
      </c>
    </row>
    <row r="10031" spans="1:6" x14ac:dyDescent="0.35">
      <c r="A10031" s="37" t="s">
        <v>14058</v>
      </c>
      <c r="B10031" s="38">
        <v>-34.489568060000003</v>
      </c>
      <c r="C10031" s="38">
        <v>-58.726205849999999</v>
      </c>
      <c r="D10031" s="38">
        <v>0.40479552745819092</v>
      </c>
      <c r="E10031" s="38">
        <v>0.39781147986650472</v>
      </c>
      <c r="F10031" s="38">
        <v>19.444444444444446</v>
      </c>
    </row>
    <row r="10032" spans="1:6" x14ac:dyDescent="0.35">
      <c r="A10032" s="37" t="s">
        <v>14059</v>
      </c>
      <c r="B10032" s="38">
        <v>-34.502689670000002</v>
      </c>
      <c r="C10032" s="38">
        <v>-58.67659527</v>
      </c>
      <c r="D10032" s="38">
        <v>0.46759021282196039</v>
      </c>
      <c r="E10032" s="38">
        <v>0.46400498516029781</v>
      </c>
      <c r="F10032" s="38">
        <v>19.093078758949879</v>
      </c>
    </row>
    <row r="10033" spans="1:6" x14ac:dyDescent="0.35">
      <c r="A10033" s="37" t="s">
        <v>14060</v>
      </c>
      <c r="B10033" s="38">
        <v>-34.448471259999998</v>
      </c>
      <c r="C10033" s="38">
        <v>-58.80087417</v>
      </c>
      <c r="D10033" s="38">
        <v>0.42326810956001282</v>
      </c>
      <c r="E10033" s="38">
        <v>0.44108417050706022</v>
      </c>
      <c r="F10033" s="38">
        <v>17.010309278350515</v>
      </c>
    </row>
    <row r="10034" spans="1:6" x14ac:dyDescent="0.35">
      <c r="A10034" s="37" t="s">
        <v>14061</v>
      </c>
      <c r="B10034" s="38">
        <v>-34.539215319999997</v>
      </c>
      <c r="C10034" s="38">
        <v>-58.723986320000002</v>
      </c>
      <c r="D10034" s="38">
        <v>0.25984787940978998</v>
      </c>
      <c r="E10034" s="38">
        <v>0.27324428308654469</v>
      </c>
      <c r="F10034" s="38">
        <v>19.154228855721392</v>
      </c>
    </row>
    <row r="10035" spans="1:6" x14ac:dyDescent="0.35">
      <c r="A10035" s="37" t="s">
        <v>14062</v>
      </c>
      <c r="B10035" s="38">
        <v>-34.544937670000003</v>
      </c>
      <c r="C10035" s="38">
        <v>-58.715497769999999</v>
      </c>
      <c r="D10035" s="38">
        <v>0.19760112464427951</v>
      </c>
      <c r="E10035" s="38">
        <v>0.21910197287797931</v>
      </c>
      <c r="F10035" s="38">
        <v>20.33898305084746</v>
      </c>
    </row>
    <row r="10036" spans="1:6" x14ac:dyDescent="0.35">
      <c r="A10036" s="37" t="s">
        <v>14063</v>
      </c>
      <c r="B10036" s="38">
        <v>-34.529496020000003</v>
      </c>
      <c r="C10036" s="38">
        <v>-58.78332382</v>
      </c>
      <c r="D10036" s="38">
        <v>0.63601958751678467</v>
      </c>
      <c r="E10036" s="38">
        <v>0.64149627966039324</v>
      </c>
      <c r="F10036" s="38">
        <v>25.059665871121716</v>
      </c>
    </row>
    <row r="10037" spans="1:6" x14ac:dyDescent="0.35">
      <c r="A10037" s="37" t="s">
        <v>14064</v>
      </c>
      <c r="B10037" s="38">
        <v>-34.500064780000002</v>
      </c>
      <c r="C10037" s="38">
        <v>-58.668299300000001</v>
      </c>
      <c r="D10037" s="38">
        <v>0.4198918342590332</v>
      </c>
      <c r="E10037" s="38">
        <v>0.42819431021406851</v>
      </c>
      <c r="F10037" s="38">
        <v>19.329896907216497</v>
      </c>
    </row>
    <row r="10038" spans="1:6" x14ac:dyDescent="0.35">
      <c r="A10038" s="37" t="s">
        <v>14065</v>
      </c>
      <c r="B10038" s="38">
        <v>-34.57435469</v>
      </c>
      <c r="C10038" s="38">
        <v>-58.690560869999999</v>
      </c>
      <c r="D10038" s="38">
        <v>0.31770697236061102</v>
      </c>
      <c r="E10038" s="38">
        <v>0.39675637556088938</v>
      </c>
      <c r="F10038" s="38">
        <v>0.94043887147335425</v>
      </c>
    </row>
    <row r="10039" spans="1:6" x14ac:dyDescent="0.35">
      <c r="A10039" s="37" t="s">
        <v>14066</v>
      </c>
      <c r="B10039" s="38">
        <v>-34.56510359</v>
      </c>
      <c r="C10039" s="38">
        <v>-58.715935709999997</v>
      </c>
      <c r="D10039" s="38">
        <v>0.58164471387863159</v>
      </c>
      <c r="E10039" s="38">
        <v>0.57169985048698657</v>
      </c>
      <c r="F10039" s="38">
        <v>35.194174757281552</v>
      </c>
    </row>
    <row r="10040" spans="1:6" x14ac:dyDescent="0.35">
      <c r="A10040" s="37" t="s">
        <v>14067</v>
      </c>
      <c r="B10040" s="38">
        <v>-34.54854151</v>
      </c>
      <c r="C10040" s="38">
        <v>-58.703110160000001</v>
      </c>
      <c r="D10040" s="38">
        <v>0.23958587646484381</v>
      </c>
      <c r="E10040" s="38">
        <v>0.22715785575879591</v>
      </c>
      <c r="F10040" s="38">
        <v>19.076923076923077</v>
      </c>
    </row>
    <row r="10041" spans="1:6" x14ac:dyDescent="0.35">
      <c r="A10041" s="37" t="s">
        <v>14068</v>
      </c>
      <c r="B10041" s="38">
        <v>-34.5674499</v>
      </c>
      <c r="C10041" s="38">
        <v>-58.686878249999999</v>
      </c>
      <c r="D10041" s="38">
        <v>0.20593200623989111</v>
      </c>
      <c r="E10041" s="38">
        <v>0.21672020310705359</v>
      </c>
      <c r="F10041" s="38">
        <v>0.8</v>
      </c>
    </row>
    <row r="10042" spans="1:6" x14ac:dyDescent="0.35">
      <c r="A10042" s="37" t="s">
        <v>14069</v>
      </c>
      <c r="B10042" s="38">
        <v>-34.578147790000003</v>
      </c>
      <c r="C10042" s="38">
        <v>-58.742398309999999</v>
      </c>
      <c r="D10042" s="38">
        <v>0.58123934268951416</v>
      </c>
      <c r="E10042" s="38">
        <v>0.57947362919111511</v>
      </c>
      <c r="F10042" s="38">
        <v>25.900900900900904</v>
      </c>
    </row>
    <row r="10043" spans="1:6" x14ac:dyDescent="0.35">
      <c r="A10043" s="37" t="s">
        <v>14070</v>
      </c>
      <c r="B10043" s="38">
        <v>-34.535438880000001</v>
      </c>
      <c r="C10043" s="38">
        <v>-58.702776579999998</v>
      </c>
      <c r="D10043" s="38">
        <v>0.1053805872797966</v>
      </c>
      <c r="E10043" s="38">
        <v>0.11882388873680221</v>
      </c>
      <c r="F10043" s="38">
        <v>5.0880626223091969</v>
      </c>
    </row>
    <row r="10044" spans="1:6" x14ac:dyDescent="0.35">
      <c r="A10044" s="37" t="s">
        <v>14071</v>
      </c>
      <c r="B10044" s="38">
        <v>-34.553472249999999</v>
      </c>
      <c r="C10044" s="38">
        <v>-58.703945709999999</v>
      </c>
      <c r="D10044" s="38">
        <v>0.16665723919868469</v>
      </c>
      <c r="E10044" s="38">
        <v>0.1718302240802182</v>
      </c>
      <c r="F10044" s="38">
        <v>12.781954887218044</v>
      </c>
    </row>
    <row r="10045" spans="1:6" x14ac:dyDescent="0.35">
      <c r="A10045" s="37" t="s">
        <v>14072</v>
      </c>
      <c r="B10045" s="38">
        <v>-34.546662949999998</v>
      </c>
      <c r="C10045" s="38">
        <v>-58.710287340000001</v>
      </c>
      <c r="D10045" s="38">
        <v>0.16341462731361389</v>
      </c>
      <c r="E10045" s="38">
        <v>0.15192731076644531</v>
      </c>
      <c r="F10045" s="38">
        <v>1.1661807580174928</v>
      </c>
    </row>
    <row r="10046" spans="1:6" x14ac:dyDescent="0.35">
      <c r="A10046" s="37" t="s">
        <v>14073</v>
      </c>
      <c r="B10046" s="38">
        <v>-34.519291799999998</v>
      </c>
      <c r="C10046" s="38">
        <v>-58.746130659999999</v>
      </c>
      <c r="D10046" s="38">
        <v>0.41349241137504578</v>
      </c>
      <c r="E10046" s="38">
        <v>0.40841950340704491</v>
      </c>
      <c r="F10046" s="38">
        <v>20.433017591339649</v>
      </c>
    </row>
    <row r="10047" spans="1:6" x14ac:dyDescent="0.35">
      <c r="A10047" s="37" t="s">
        <v>14074</v>
      </c>
      <c r="B10047" s="38">
        <v>-34.547483399999997</v>
      </c>
      <c r="C10047" s="38">
        <v>-58.719044969999999</v>
      </c>
      <c r="D10047" s="38">
        <v>0.2286192178726196</v>
      </c>
      <c r="E10047" s="38">
        <v>0.20326232289274529</v>
      </c>
      <c r="F10047" s="38">
        <v>9.0090090090090094</v>
      </c>
    </row>
    <row r="10048" spans="1:6" x14ac:dyDescent="0.35">
      <c r="A10048" s="37" t="s">
        <v>14075</v>
      </c>
      <c r="B10048" s="38">
        <v>-34.501001080000002</v>
      </c>
      <c r="C10048" s="38">
        <v>-58.725900580000001</v>
      </c>
      <c r="D10048" s="38">
        <v>0.5042041540145874</v>
      </c>
      <c r="E10048" s="38">
        <v>0.5384436507482786</v>
      </c>
      <c r="F10048" s="38">
        <v>24.458598726114651</v>
      </c>
    </row>
    <row r="10049" spans="1:6" x14ac:dyDescent="0.35">
      <c r="A10049" s="37" t="s">
        <v>14076</v>
      </c>
      <c r="B10049" s="38">
        <v>-34.489317550000003</v>
      </c>
      <c r="C10049" s="38">
        <v>-58.705499490000001</v>
      </c>
      <c r="D10049" s="38">
        <v>0.51738828420639038</v>
      </c>
      <c r="E10049" s="38">
        <v>0.52892724726651164</v>
      </c>
      <c r="F10049" s="38">
        <v>17.595307917888565</v>
      </c>
    </row>
    <row r="10050" spans="1:6" x14ac:dyDescent="0.35">
      <c r="A10050" s="37" t="s">
        <v>14077</v>
      </c>
      <c r="B10050" s="38">
        <v>-34.465612200000002</v>
      </c>
      <c r="C10050" s="38">
        <v>-58.788845260000002</v>
      </c>
      <c r="D10050" s="38">
        <v>0.54255372285842896</v>
      </c>
      <c r="E10050" s="38">
        <v>0.53897545238335931</v>
      </c>
      <c r="F10050" s="38">
        <v>28.822055137844611</v>
      </c>
    </row>
    <row r="10051" spans="1:6" x14ac:dyDescent="0.35">
      <c r="A10051" s="37" t="s">
        <v>14078</v>
      </c>
      <c r="B10051" s="38">
        <v>-34.52139975</v>
      </c>
      <c r="C10051" s="38">
        <v>-58.740250809999999</v>
      </c>
      <c r="D10051" s="38">
        <v>0.39627021551132202</v>
      </c>
      <c r="E10051" s="38">
        <v>0.39734521743498352</v>
      </c>
      <c r="F10051" s="38">
        <v>10.256410256410255</v>
      </c>
    </row>
    <row r="10052" spans="1:6" x14ac:dyDescent="0.35">
      <c r="A10052" s="37" t="s">
        <v>14079</v>
      </c>
      <c r="B10052" s="38">
        <v>-34.494081819999998</v>
      </c>
      <c r="C10052" s="38">
        <v>-58.708769330000003</v>
      </c>
      <c r="D10052" s="38">
        <v>0.42361530661582952</v>
      </c>
      <c r="E10052" s="38">
        <v>0.43809823409931081</v>
      </c>
      <c r="F10052" s="38">
        <v>16.970546984572231</v>
      </c>
    </row>
    <row r="10053" spans="1:6" x14ac:dyDescent="0.35">
      <c r="A10053" s="37" t="s">
        <v>14080</v>
      </c>
      <c r="B10053" s="38">
        <v>-34.53625383</v>
      </c>
      <c r="C10053" s="38">
        <v>-58.747708609999997</v>
      </c>
      <c r="D10053" s="38">
        <v>0.45346328616142267</v>
      </c>
      <c r="E10053" s="38">
        <v>0.47085627085632747</v>
      </c>
      <c r="F10053" s="38">
        <v>17.948717948717949</v>
      </c>
    </row>
    <row r="10054" spans="1:6" x14ac:dyDescent="0.35">
      <c r="A10054" s="37" t="s">
        <v>14081</v>
      </c>
      <c r="B10054" s="38">
        <v>-34.536171529999997</v>
      </c>
      <c r="C10054" s="38">
        <v>-58.745777779999997</v>
      </c>
      <c r="D10054" s="38">
        <v>0.46083512902259832</v>
      </c>
      <c r="E10054" s="38">
        <v>0.46611952864461481</v>
      </c>
      <c r="F10054" s="38">
        <v>27.868852459016392</v>
      </c>
    </row>
    <row r="10055" spans="1:6" x14ac:dyDescent="0.35">
      <c r="A10055" s="37" t="s">
        <v>14082</v>
      </c>
      <c r="B10055" s="38">
        <v>-34.53477341</v>
      </c>
      <c r="C10055" s="38">
        <v>-58.746371840000002</v>
      </c>
      <c r="D10055" s="38">
        <v>0.47366410493850708</v>
      </c>
      <c r="E10055" s="38">
        <v>0.46496224237812889</v>
      </c>
      <c r="F10055" s="38">
        <v>25.061425061425062</v>
      </c>
    </row>
    <row r="10056" spans="1:6" x14ac:dyDescent="0.35">
      <c r="A10056" s="37" t="s">
        <v>14083</v>
      </c>
      <c r="B10056" s="38">
        <v>-34.464653609999999</v>
      </c>
      <c r="C10056" s="38">
        <v>-58.793094979999999</v>
      </c>
      <c r="D10056" s="38">
        <v>0.54255384206771851</v>
      </c>
      <c r="E10056" s="38">
        <v>0.50747678546529063</v>
      </c>
      <c r="F10056" s="38">
        <v>2.5316455696202533</v>
      </c>
    </row>
    <row r="10057" spans="1:6" x14ac:dyDescent="0.35">
      <c r="A10057" s="37" t="s">
        <v>14084</v>
      </c>
      <c r="B10057" s="38">
        <v>-34.501414240000003</v>
      </c>
      <c r="C10057" s="38">
        <v>-58.648305540000003</v>
      </c>
      <c r="D10057" s="38">
        <v>0.35000041127204901</v>
      </c>
      <c r="E10057" s="38">
        <v>0.29350819935401279</v>
      </c>
      <c r="F10057" s="38">
        <v>8.9430894308943092</v>
      </c>
    </row>
    <row r="10058" spans="1:6" x14ac:dyDescent="0.35">
      <c r="A10058" s="37" t="s">
        <v>14085</v>
      </c>
      <c r="B10058" s="38">
        <v>-34.56262993</v>
      </c>
      <c r="C10058" s="38">
        <v>-58.768766149999998</v>
      </c>
      <c r="D10058" s="38">
        <v>0.80732595920562744</v>
      </c>
      <c r="E10058" s="38">
        <v>0.81378960278299117</v>
      </c>
      <c r="F10058" s="38">
        <v>33.541666666666664</v>
      </c>
    </row>
    <row r="10059" spans="1:6" x14ac:dyDescent="0.35">
      <c r="A10059" s="37" t="s">
        <v>14086</v>
      </c>
      <c r="B10059" s="38">
        <v>-34.50686417</v>
      </c>
      <c r="C10059" s="38">
        <v>-58.738710099999999</v>
      </c>
      <c r="D10059" s="38">
        <v>0.39580583572387701</v>
      </c>
      <c r="E10059" s="38">
        <v>0.44586001709103579</v>
      </c>
      <c r="F10059" s="38">
        <v>17.342342342342342</v>
      </c>
    </row>
    <row r="10060" spans="1:6" x14ac:dyDescent="0.35">
      <c r="A10060" s="37" t="s">
        <v>14087</v>
      </c>
      <c r="B10060" s="38">
        <v>-34.510239589999998</v>
      </c>
      <c r="C10060" s="38">
        <v>-58.799087819999997</v>
      </c>
      <c r="D10060" s="38">
        <v>0.78733867406845093</v>
      </c>
      <c r="E10060" s="38">
        <v>0.76011217111035401</v>
      </c>
      <c r="F10060" s="38">
        <v>30.16949152542373</v>
      </c>
    </row>
    <row r="10061" spans="1:6" x14ac:dyDescent="0.35">
      <c r="A10061" s="37" t="s">
        <v>14088</v>
      </c>
      <c r="B10061" s="38">
        <v>-34.575583209999998</v>
      </c>
      <c r="C10061" s="38">
        <v>-58.692826109999999</v>
      </c>
      <c r="D10061" s="38">
        <v>0.50959879159927368</v>
      </c>
      <c r="E10061" s="38">
        <v>0.51194386627223043</v>
      </c>
      <c r="F10061" s="38">
        <v>0</v>
      </c>
    </row>
    <row r="10062" spans="1:6" x14ac:dyDescent="0.35">
      <c r="A10062" s="37" t="s">
        <v>14089</v>
      </c>
      <c r="B10062" s="38">
        <v>-34.51967947</v>
      </c>
      <c r="C10062" s="38">
        <v>-58.713405369999997</v>
      </c>
      <c r="D10062" s="38">
        <v>0.47938910126686102</v>
      </c>
      <c r="E10062" s="38">
        <v>0.46123845090991572</v>
      </c>
      <c r="F10062" s="38">
        <v>22.58064516129032</v>
      </c>
    </row>
    <row r="10063" spans="1:6" x14ac:dyDescent="0.35">
      <c r="A10063" s="37" t="s">
        <v>14090</v>
      </c>
      <c r="B10063" s="38">
        <v>-34.52294345</v>
      </c>
      <c r="C10063" s="38">
        <v>-58.72027464</v>
      </c>
      <c r="D10063" s="38">
        <v>0.52222973108291626</v>
      </c>
      <c r="E10063" s="38">
        <v>0.49053868154684699</v>
      </c>
      <c r="F10063" s="38">
        <v>23.548387096774192</v>
      </c>
    </row>
    <row r="10064" spans="1:6" x14ac:dyDescent="0.35">
      <c r="A10064" s="37" t="s">
        <v>14091</v>
      </c>
      <c r="B10064" s="38">
        <v>-34.575351849999997</v>
      </c>
      <c r="C10064" s="38">
        <v>-58.735545760000001</v>
      </c>
      <c r="D10064" s="38">
        <v>0.63244503736495972</v>
      </c>
      <c r="E10064" s="38">
        <v>0.66752436757087708</v>
      </c>
      <c r="F10064" s="38">
        <v>43.111111111111114</v>
      </c>
    </row>
    <row r="10065" spans="1:6" x14ac:dyDescent="0.35">
      <c r="A10065" s="37" t="s">
        <v>14092</v>
      </c>
      <c r="B10065" s="38">
        <v>-34.542365060000002</v>
      </c>
      <c r="C10065" s="38">
        <v>-58.708181879999998</v>
      </c>
      <c r="D10065" s="38">
        <v>0.1047864258289337</v>
      </c>
      <c r="E10065" s="38">
        <v>0.10075199314289621</v>
      </c>
      <c r="F10065" s="38">
        <v>11.931818181818182</v>
      </c>
    </row>
    <row r="10066" spans="1:6" x14ac:dyDescent="0.35">
      <c r="A10066" s="37" t="s">
        <v>14093</v>
      </c>
      <c r="B10066" s="38">
        <v>-34.482226910000001</v>
      </c>
      <c r="C10066" s="38">
        <v>-58.724605599999997</v>
      </c>
      <c r="D10066" s="38">
        <v>0.45218178629875178</v>
      </c>
      <c r="E10066" s="38">
        <v>0.44945549633767867</v>
      </c>
      <c r="F10066" s="38">
        <v>28.71287128712871</v>
      </c>
    </row>
    <row r="10067" spans="1:6" x14ac:dyDescent="0.35">
      <c r="A10067" s="37" t="s">
        <v>14094</v>
      </c>
      <c r="B10067" s="38">
        <v>-34.501309030000002</v>
      </c>
      <c r="C10067" s="38">
        <v>-58.698132020000003</v>
      </c>
      <c r="D10067" s="38">
        <v>0.36309242248535162</v>
      </c>
      <c r="E10067" s="38">
        <v>0.35984270440207589</v>
      </c>
      <c r="F10067" s="38">
        <v>16.468253968253968</v>
      </c>
    </row>
    <row r="10068" spans="1:6" x14ac:dyDescent="0.35">
      <c r="A10068" s="37" t="s">
        <v>14095</v>
      </c>
      <c r="B10068" s="38">
        <v>-34.502416429999997</v>
      </c>
      <c r="C10068" s="38">
        <v>-58.760769349999997</v>
      </c>
      <c r="D10068" s="38">
        <v>0.59732484817504883</v>
      </c>
      <c r="E10068" s="38">
        <v>0.61152800290208109</v>
      </c>
      <c r="F10068" s="38">
        <v>24.773413897280967</v>
      </c>
    </row>
    <row r="10069" spans="1:6" x14ac:dyDescent="0.35">
      <c r="A10069" s="37" t="s">
        <v>14096</v>
      </c>
      <c r="B10069" s="38">
        <v>-34.57132043</v>
      </c>
      <c r="C10069" s="38">
        <v>-58.681737470000002</v>
      </c>
      <c r="D10069" s="38">
        <v>0.28371122479438782</v>
      </c>
      <c r="E10069" s="38">
        <v>0.28681703976222439</v>
      </c>
      <c r="F10069" s="38">
        <v>1.948051948051948</v>
      </c>
    </row>
    <row r="10070" spans="1:6" x14ac:dyDescent="0.35">
      <c r="A10070" s="37" t="s">
        <v>14097</v>
      </c>
      <c r="B10070" s="38">
        <v>-34.512696910000003</v>
      </c>
      <c r="C10070" s="38">
        <v>-58.724694990000003</v>
      </c>
      <c r="D10070" s="38">
        <v>0.54478490352630615</v>
      </c>
      <c r="E10070" s="38">
        <v>0.51221518532225963</v>
      </c>
      <c r="F10070" s="38">
        <v>17.889908256880734</v>
      </c>
    </row>
    <row r="10071" spans="1:6" x14ac:dyDescent="0.35">
      <c r="A10071" s="37" t="s">
        <v>14098</v>
      </c>
      <c r="B10071" s="38">
        <v>-34.491192349999999</v>
      </c>
      <c r="C10071" s="38">
        <v>-58.726308039999999</v>
      </c>
      <c r="D10071" s="38">
        <v>0.38639113306999212</v>
      </c>
      <c r="E10071" s="38">
        <v>0.39795347220367849</v>
      </c>
      <c r="F10071" s="38">
        <v>20.80536912751678</v>
      </c>
    </row>
    <row r="10072" spans="1:6" x14ac:dyDescent="0.35">
      <c r="A10072" s="37" t="s">
        <v>14099</v>
      </c>
      <c r="B10072" s="38">
        <v>-34.506711639999999</v>
      </c>
      <c r="C10072" s="38">
        <v>-58.669661660000003</v>
      </c>
      <c r="D10072" s="38">
        <v>0.43930774927139282</v>
      </c>
      <c r="E10072" s="38">
        <v>0.45073123027880979</v>
      </c>
      <c r="F10072" s="38">
        <v>18.895348837209301</v>
      </c>
    </row>
    <row r="10073" spans="1:6" x14ac:dyDescent="0.35">
      <c r="A10073" s="37" t="s">
        <v>14100</v>
      </c>
      <c r="B10073" s="38">
        <v>-34.512743639999997</v>
      </c>
      <c r="C10073" s="38">
        <v>-58.764077970000002</v>
      </c>
      <c r="D10073" s="38">
        <v>0.61223125457763672</v>
      </c>
      <c r="E10073" s="38">
        <v>0.60705075295347921</v>
      </c>
      <c r="F10073" s="38">
        <v>22.336769759450174</v>
      </c>
    </row>
    <row r="10074" spans="1:6" x14ac:dyDescent="0.35">
      <c r="A10074" s="37" t="s">
        <v>14101</v>
      </c>
      <c r="B10074" s="38">
        <v>-34.498664920000003</v>
      </c>
      <c r="C10074" s="38">
        <v>-58.73200782</v>
      </c>
      <c r="D10074" s="38">
        <v>0.62864768505096436</v>
      </c>
      <c r="E10074" s="38">
        <v>0.62225006024042762</v>
      </c>
      <c r="F10074" s="38">
        <v>30.808080808080806</v>
      </c>
    </row>
    <row r="10075" spans="1:6" x14ac:dyDescent="0.35">
      <c r="A10075" s="37" t="s">
        <v>14102</v>
      </c>
      <c r="B10075" s="38">
        <v>-34.451625620000002</v>
      </c>
      <c r="C10075" s="38">
        <v>-58.817447389999998</v>
      </c>
      <c r="D10075" s="38">
        <v>0.6427198052406311</v>
      </c>
      <c r="E10075" s="38">
        <v>0.64170041228785657</v>
      </c>
      <c r="F10075" s="38">
        <v>36.175710594315248</v>
      </c>
    </row>
    <row r="10076" spans="1:6" x14ac:dyDescent="0.35">
      <c r="A10076" s="37" t="s">
        <v>14103</v>
      </c>
      <c r="B10076" s="38">
        <v>-34.46765414</v>
      </c>
      <c r="C10076" s="38">
        <v>-58.750812809999999</v>
      </c>
      <c r="D10076" s="38">
        <v>0.47418928146362299</v>
      </c>
      <c r="E10076" s="38">
        <v>0.45436822079323441</v>
      </c>
      <c r="F10076" s="38">
        <v>11.240875912408759</v>
      </c>
    </row>
    <row r="10077" spans="1:6" x14ac:dyDescent="0.35">
      <c r="A10077" s="37" t="s">
        <v>14104</v>
      </c>
      <c r="B10077" s="38">
        <v>-34.505539939999998</v>
      </c>
      <c r="C10077" s="38">
        <v>-58.691144829999999</v>
      </c>
      <c r="D10077" s="38">
        <v>0.36837649345397949</v>
      </c>
      <c r="E10077" s="38">
        <v>0.31512492346136189</v>
      </c>
      <c r="F10077" s="38">
        <v>10.199004975124378</v>
      </c>
    </row>
    <row r="10078" spans="1:6" x14ac:dyDescent="0.35">
      <c r="A10078" s="37" t="s">
        <v>14105</v>
      </c>
      <c r="B10078" s="38">
        <v>-34.535551769999998</v>
      </c>
      <c r="C10078" s="38">
        <v>-58.75309738</v>
      </c>
      <c r="D10078" s="38">
        <v>0.48009675741195679</v>
      </c>
      <c r="E10078" s="38">
        <v>0.50681127193901276</v>
      </c>
      <c r="F10078" s="38">
        <v>40.262582056892782</v>
      </c>
    </row>
    <row r="10079" spans="1:6" x14ac:dyDescent="0.35">
      <c r="A10079" s="37" t="s">
        <v>14106</v>
      </c>
      <c r="B10079" s="38">
        <v>-34.556296969999998</v>
      </c>
      <c r="C10079" s="38">
        <v>-58.735986709999999</v>
      </c>
      <c r="D10079" s="38">
        <v>0.51669484376907349</v>
      </c>
      <c r="E10079" s="38">
        <v>0.52981003962065043</v>
      </c>
      <c r="F10079" s="38">
        <v>22.090261282660332</v>
      </c>
    </row>
    <row r="10080" spans="1:6" x14ac:dyDescent="0.35">
      <c r="A10080" s="37" t="s">
        <v>14107</v>
      </c>
      <c r="B10080" s="38">
        <v>-34.53472695</v>
      </c>
      <c r="C10080" s="38">
        <v>-58.739081059999997</v>
      </c>
      <c r="D10080" s="38">
        <v>0.5107417106628418</v>
      </c>
      <c r="E10080" s="38">
        <v>0.57661381281084489</v>
      </c>
      <c r="F10080" s="38">
        <v>31.223628691983123</v>
      </c>
    </row>
    <row r="10081" spans="1:6" x14ac:dyDescent="0.35">
      <c r="A10081" s="37" t="s">
        <v>14108</v>
      </c>
      <c r="B10081" s="38">
        <v>-34.496139839999998</v>
      </c>
      <c r="C10081" s="38">
        <v>-58.687938199999998</v>
      </c>
      <c r="D10081" s="38">
        <v>0</v>
      </c>
      <c r="E10081" s="38">
        <v>0.12616017382395889</v>
      </c>
      <c r="F10081" s="38">
        <v>0.49504950495049505</v>
      </c>
    </row>
    <row r="10082" spans="1:6" x14ac:dyDescent="0.35">
      <c r="A10082" s="37" t="s">
        <v>14109</v>
      </c>
      <c r="B10082" s="38">
        <v>-34.473555740000002</v>
      </c>
      <c r="C10082" s="38">
        <v>-58.740740860000002</v>
      </c>
      <c r="D10082" s="38">
        <v>0.639018714427948</v>
      </c>
      <c r="E10082" s="38">
        <v>0.6606605972562517</v>
      </c>
      <c r="F10082" s="38">
        <v>26.034063260340634</v>
      </c>
    </row>
    <row r="10083" spans="1:6" x14ac:dyDescent="0.35">
      <c r="A10083" s="37" t="s">
        <v>14110</v>
      </c>
      <c r="B10083" s="38">
        <v>-34.490914680000003</v>
      </c>
      <c r="C10083" s="38">
        <v>-58.723171280000003</v>
      </c>
      <c r="D10083" s="38">
        <v>0.43166014552116388</v>
      </c>
      <c r="E10083" s="38">
        <v>0.42594230959289953</v>
      </c>
      <c r="F10083" s="38">
        <v>27.358490566037734</v>
      </c>
    </row>
    <row r="10084" spans="1:6" x14ac:dyDescent="0.35">
      <c r="A10084" s="37" t="s">
        <v>14111</v>
      </c>
      <c r="B10084" s="38">
        <v>-34.552243330000003</v>
      </c>
      <c r="C10084" s="38">
        <v>-58.684784780000001</v>
      </c>
      <c r="D10084" s="38">
        <v>0.22359953820705411</v>
      </c>
      <c r="E10084" s="38">
        <v>0.25849657152828409</v>
      </c>
      <c r="F10084" s="38">
        <v>15.337423312883436</v>
      </c>
    </row>
    <row r="10085" spans="1:6" x14ac:dyDescent="0.35">
      <c r="A10085" s="37" t="s">
        <v>14112</v>
      </c>
      <c r="B10085" s="38">
        <v>-34.554252249999998</v>
      </c>
      <c r="C10085" s="38">
        <v>-58.758520500000003</v>
      </c>
      <c r="D10085" s="38">
        <v>0.62844979763031006</v>
      </c>
      <c r="E10085" s="38">
        <v>0.63039589259359574</v>
      </c>
      <c r="F10085" s="38">
        <v>22.070844686648503</v>
      </c>
    </row>
    <row r="10086" spans="1:6" x14ac:dyDescent="0.35">
      <c r="A10086" s="37" t="s">
        <v>14113</v>
      </c>
      <c r="B10086" s="38">
        <v>-34.482001150000002</v>
      </c>
      <c r="C10086" s="38">
        <v>-58.69325654</v>
      </c>
      <c r="D10086" s="38">
        <v>0.67060214281082153</v>
      </c>
      <c r="E10086" s="38">
        <v>0.65786250929037726</v>
      </c>
      <c r="F10086" s="38">
        <v>34.057971014492757</v>
      </c>
    </row>
    <row r="10087" spans="1:6" x14ac:dyDescent="0.35">
      <c r="A10087" s="37" t="s">
        <v>14114</v>
      </c>
      <c r="B10087" s="38">
        <v>-34.50647592</v>
      </c>
      <c r="C10087" s="38">
        <v>-58.718136059999999</v>
      </c>
      <c r="D10087" s="38">
        <v>0.59384459257125854</v>
      </c>
      <c r="E10087" s="38">
        <v>0.57449134949006531</v>
      </c>
      <c r="F10087" s="38">
        <v>21.314387211367674</v>
      </c>
    </row>
    <row r="10088" spans="1:6" x14ac:dyDescent="0.35">
      <c r="A10088" s="37" t="s">
        <v>14115</v>
      </c>
      <c r="B10088" s="38">
        <v>-34.508938970000003</v>
      </c>
      <c r="C10088" s="38">
        <v>-58.669697339999999</v>
      </c>
      <c r="D10088" s="38">
        <v>0.4543449878692627</v>
      </c>
      <c r="E10088" s="38">
        <v>0.45435936064333532</v>
      </c>
      <c r="F10088" s="38">
        <v>23.318385650224215</v>
      </c>
    </row>
    <row r="10089" spans="1:6" x14ac:dyDescent="0.35">
      <c r="A10089" s="37" t="s">
        <v>14116</v>
      </c>
      <c r="B10089" s="38">
        <v>-34.505606460000003</v>
      </c>
      <c r="C10089" s="38">
        <v>-58.706400080000002</v>
      </c>
      <c r="D10089" s="38">
        <v>0.44346916675567633</v>
      </c>
      <c r="E10089" s="38">
        <v>0.44170855912002349</v>
      </c>
      <c r="F10089" s="38">
        <v>17.857142857142858</v>
      </c>
    </row>
    <row r="10090" spans="1:6" x14ac:dyDescent="0.35">
      <c r="A10090" s="37" t="s">
        <v>14117</v>
      </c>
      <c r="B10090" s="38">
        <v>-34.548726250000001</v>
      </c>
      <c r="C10090" s="38">
        <v>-58.723755590000003</v>
      </c>
      <c r="D10090" s="38">
        <v>0.27922677993774409</v>
      </c>
      <c r="E10090" s="38">
        <v>0.31082361085074289</v>
      </c>
      <c r="F10090" s="38">
        <v>18.75</v>
      </c>
    </row>
    <row r="10091" spans="1:6" x14ac:dyDescent="0.35">
      <c r="A10091" s="37" t="s">
        <v>14118</v>
      </c>
      <c r="B10091" s="38">
        <v>-34.547242079999997</v>
      </c>
      <c r="C10091" s="38">
        <v>-58.745330840000001</v>
      </c>
      <c r="D10091" s="38">
        <v>0.73828285932540894</v>
      </c>
      <c r="E10091" s="38">
        <v>0.72934251497773561</v>
      </c>
      <c r="F10091" s="38">
        <v>11.059907834101383</v>
      </c>
    </row>
    <row r="10092" spans="1:6" x14ac:dyDescent="0.35">
      <c r="A10092" s="37" t="s">
        <v>14119</v>
      </c>
      <c r="B10092" s="38">
        <v>-34.454058619999998</v>
      </c>
      <c r="C10092" s="38">
        <v>-58.793685529999998</v>
      </c>
      <c r="D10092" s="38">
        <v>0.38170313835144037</v>
      </c>
      <c r="E10092" s="38">
        <v>0.3941042290793525</v>
      </c>
      <c r="F10092" s="38">
        <v>11.76470588235294</v>
      </c>
    </row>
    <row r="10093" spans="1:6" x14ac:dyDescent="0.35">
      <c r="A10093" s="37" t="s">
        <v>14120</v>
      </c>
      <c r="B10093" s="38">
        <v>-34.524572319999997</v>
      </c>
      <c r="C10093" s="38">
        <v>-58.711246879999997</v>
      </c>
      <c r="D10093" s="38">
        <v>0.44414994120597839</v>
      </c>
      <c r="E10093" s="38">
        <v>0.41519695278760549</v>
      </c>
      <c r="F10093" s="38">
        <v>13.333333333333334</v>
      </c>
    </row>
    <row r="10094" spans="1:6" x14ac:dyDescent="0.35">
      <c r="A10094" s="37" t="s">
        <v>14121</v>
      </c>
      <c r="B10094" s="38">
        <v>-34.57278299</v>
      </c>
      <c r="C10094" s="38">
        <v>-58.73061714</v>
      </c>
      <c r="D10094" s="38">
        <v>0.67663609981536865</v>
      </c>
      <c r="E10094" s="38">
        <v>0.70435105902808048</v>
      </c>
      <c r="F10094" s="38">
        <v>33.98268398268398</v>
      </c>
    </row>
    <row r="10095" spans="1:6" x14ac:dyDescent="0.35">
      <c r="A10095" s="37" t="s">
        <v>14122</v>
      </c>
      <c r="B10095" s="38">
        <v>-34.482598330000002</v>
      </c>
      <c r="C10095" s="38">
        <v>-58.729705719999998</v>
      </c>
      <c r="D10095" s="38">
        <v>0.53986793756484985</v>
      </c>
      <c r="E10095" s="38">
        <v>0.51858234170236084</v>
      </c>
      <c r="F10095" s="38">
        <v>21.298174442190671</v>
      </c>
    </row>
    <row r="10096" spans="1:6" x14ac:dyDescent="0.35">
      <c r="A10096" s="37" t="s">
        <v>14123</v>
      </c>
      <c r="B10096" s="38">
        <v>-34.579184099999999</v>
      </c>
      <c r="C10096" s="38">
        <v>-58.73081921</v>
      </c>
      <c r="D10096" s="38">
        <v>0.77174115180969238</v>
      </c>
      <c r="E10096" s="38">
        <v>0.79720788172313151</v>
      </c>
      <c r="F10096" s="38">
        <v>48.854961832061065</v>
      </c>
    </row>
    <row r="10097" spans="1:6" x14ac:dyDescent="0.35">
      <c r="A10097" s="37" t="s">
        <v>14124</v>
      </c>
      <c r="B10097" s="38">
        <v>-34.539429130000002</v>
      </c>
      <c r="C10097" s="38">
        <v>-58.708350920000001</v>
      </c>
      <c r="D10097" s="38">
        <v>8.7702184915542603E-2</v>
      </c>
      <c r="E10097" s="38">
        <v>0.1152801482993014</v>
      </c>
      <c r="F10097" s="38">
        <v>6.1688311688311686</v>
      </c>
    </row>
    <row r="10098" spans="1:6" x14ac:dyDescent="0.35">
      <c r="A10098" s="37" t="s">
        <v>14125</v>
      </c>
      <c r="B10098" s="38">
        <v>-34.50043848</v>
      </c>
      <c r="C10098" s="38">
        <v>-58.689832099999997</v>
      </c>
      <c r="D10098" s="38">
        <v>0.34805059432983398</v>
      </c>
      <c r="E10098" s="38">
        <v>0.41123462468385702</v>
      </c>
      <c r="F10098" s="38">
        <v>6.9711538461538467</v>
      </c>
    </row>
    <row r="10099" spans="1:6" x14ac:dyDescent="0.35">
      <c r="A10099" s="37" t="s">
        <v>14126</v>
      </c>
      <c r="B10099" s="38">
        <v>-34.475297830000002</v>
      </c>
      <c r="C10099" s="38">
        <v>-58.75094782</v>
      </c>
      <c r="D10099" s="38">
        <v>0.5011330246925354</v>
      </c>
      <c r="E10099" s="38">
        <v>0.50343396318586253</v>
      </c>
      <c r="F10099" s="38">
        <v>21.444201312910284</v>
      </c>
    </row>
    <row r="10100" spans="1:6" x14ac:dyDescent="0.35">
      <c r="A10100" s="37" t="s">
        <v>14127</v>
      </c>
      <c r="B10100" s="38">
        <v>-34.535369060000001</v>
      </c>
      <c r="C10100" s="38">
        <v>-58.707028469999997</v>
      </c>
      <c r="D10100" s="38">
        <v>0.18118986487388611</v>
      </c>
      <c r="E10100" s="38">
        <v>0.1504066172791155</v>
      </c>
      <c r="F10100" s="38">
        <v>10.526315789473683</v>
      </c>
    </row>
    <row r="10101" spans="1:6" x14ac:dyDescent="0.35">
      <c r="A10101" s="37" t="s">
        <v>14128</v>
      </c>
      <c r="B10101" s="38">
        <v>-34.543783519999998</v>
      </c>
      <c r="C10101" s="38">
        <v>-58.728376390000001</v>
      </c>
      <c r="D10101" s="38">
        <v>0.25463935732841492</v>
      </c>
      <c r="E10101" s="38">
        <v>0.27216577137771408</v>
      </c>
      <c r="F10101" s="38">
        <v>5.6737588652482271</v>
      </c>
    </row>
    <row r="10102" spans="1:6" x14ac:dyDescent="0.35">
      <c r="A10102" s="37" t="s">
        <v>14129</v>
      </c>
      <c r="B10102" s="38">
        <v>-34.584983800000003</v>
      </c>
      <c r="C10102" s="38">
        <v>-58.729890310000002</v>
      </c>
      <c r="D10102" s="38">
        <v>0.75906580686569214</v>
      </c>
      <c r="E10102" s="38">
        <v>0.81122138155134105</v>
      </c>
      <c r="F10102" s="38">
        <v>26.173285198555956</v>
      </c>
    </row>
    <row r="10103" spans="1:6" x14ac:dyDescent="0.35">
      <c r="A10103" s="37" t="s">
        <v>14130</v>
      </c>
      <c r="B10103" s="38">
        <v>-34.557908670000003</v>
      </c>
      <c r="C10103" s="38">
        <v>-58.682124450000003</v>
      </c>
      <c r="D10103" s="38">
        <v>0.2657114565372467</v>
      </c>
      <c r="E10103" s="38">
        <v>0.27432141884377131</v>
      </c>
      <c r="F10103" s="38">
        <v>22.033898305084744</v>
      </c>
    </row>
    <row r="10104" spans="1:6" x14ac:dyDescent="0.35">
      <c r="A10104" s="37" t="s">
        <v>14131</v>
      </c>
      <c r="B10104" s="38">
        <v>-34.508893200000003</v>
      </c>
      <c r="C10104" s="38">
        <v>-58.774799680000001</v>
      </c>
      <c r="D10104" s="38">
        <v>0.67646294832229614</v>
      </c>
      <c r="E10104" s="38">
        <v>0.69086734024254048</v>
      </c>
      <c r="F10104" s="38">
        <v>35.018726591760299</v>
      </c>
    </row>
    <row r="10105" spans="1:6" x14ac:dyDescent="0.35">
      <c r="A10105" s="37" t="s">
        <v>14132</v>
      </c>
      <c r="B10105" s="38">
        <v>-34.094444950000003</v>
      </c>
      <c r="C10105" s="38">
        <v>-59.025474160000002</v>
      </c>
      <c r="D10105" s="38">
        <v>0.28966838121414179</v>
      </c>
      <c r="E10105" s="38">
        <v>0.24528849242549189</v>
      </c>
      <c r="F10105" s="38"/>
    </row>
    <row r="10106" spans="1:6" x14ac:dyDescent="0.35">
      <c r="A10106" s="37" t="s">
        <v>14133</v>
      </c>
      <c r="B10106" s="38">
        <v>-34.093965269999998</v>
      </c>
      <c r="C10106" s="38">
        <v>-59.024843369999999</v>
      </c>
      <c r="D10106" s="38">
        <v>0.2164894491434097</v>
      </c>
      <c r="E10106" s="38">
        <v>0.26018015251440157</v>
      </c>
      <c r="F10106" s="38">
        <v>11.612903225806452</v>
      </c>
    </row>
    <row r="10107" spans="1:6" x14ac:dyDescent="0.35">
      <c r="A10107" s="37" t="s">
        <v>14134</v>
      </c>
      <c r="B10107" s="38">
        <v>-34.102127959999997</v>
      </c>
      <c r="C10107" s="38">
        <v>-59.019163679999998</v>
      </c>
      <c r="D10107" s="38">
        <v>0.15707165002822879</v>
      </c>
      <c r="E10107" s="38">
        <v>0.1662761729798819</v>
      </c>
      <c r="F10107" s="38">
        <v>15.315315315315313</v>
      </c>
    </row>
    <row r="10108" spans="1:6" x14ac:dyDescent="0.35">
      <c r="A10108" s="37" t="s">
        <v>14135</v>
      </c>
      <c r="B10108" s="38">
        <v>-34.101138720000002</v>
      </c>
      <c r="C10108" s="38">
        <v>-59.015925869999997</v>
      </c>
      <c r="D10108" s="38">
        <v>0.188731849193573</v>
      </c>
      <c r="E10108" s="38">
        <v>0.2451471747720943</v>
      </c>
      <c r="F10108" s="38">
        <v>26.5625</v>
      </c>
    </row>
    <row r="10109" spans="1:6" x14ac:dyDescent="0.35">
      <c r="A10109" s="37" t="s">
        <v>14136</v>
      </c>
      <c r="B10109" s="38">
        <v>-34.099435159999999</v>
      </c>
      <c r="C10109" s="38">
        <v>-59.034074269999998</v>
      </c>
      <c r="D10109" s="38">
        <v>0.32618668675422668</v>
      </c>
      <c r="E10109" s="38">
        <v>0.31886240933090448</v>
      </c>
      <c r="F10109" s="38">
        <v>22.105263157894736</v>
      </c>
    </row>
    <row r="10110" spans="1:6" x14ac:dyDescent="0.35">
      <c r="A10110" s="37" t="s">
        <v>14137</v>
      </c>
      <c r="B10110" s="38">
        <v>-34.097306179999997</v>
      </c>
      <c r="C10110" s="38">
        <v>-59.032061589999998</v>
      </c>
      <c r="D10110" s="38">
        <v>0.30201950669288641</v>
      </c>
      <c r="E10110" s="38">
        <v>0.28551886550017758</v>
      </c>
      <c r="F10110" s="38">
        <v>16.43835616438356</v>
      </c>
    </row>
    <row r="10111" spans="1:6" x14ac:dyDescent="0.35">
      <c r="A10111" s="37" t="s">
        <v>14138</v>
      </c>
      <c r="B10111" s="38">
        <v>-34.093555809999998</v>
      </c>
      <c r="C10111" s="38">
        <v>-59.03195839</v>
      </c>
      <c r="D10111" s="38">
        <v>0.31245231628417969</v>
      </c>
      <c r="E10111" s="38">
        <v>0.27962309200512742</v>
      </c>
      <c r="F10111" s="38">
        <v>22.302158273381295</v>
      </c>
    </row>
    <row r="10112" spans="1:6" x14ac:dyDescent="0.35">
      <c r="A10112" s="37" t="s">
        <v>14139</v>
      </c>
      <c r="B10112" s="38">
        <v>-34.09442653</v>
      </c>
      <c r="C10112" s="38">
        <v>-59.025092360000002</v>
      </c>
      <c r="D10112" s="38">
        <v>0.21306306123733521</v>
      </c>
      <c r="E10112" s="38">
        <v>0.25269733800699828</v>
      </c>
      <c r="F10112" s="38">
        <v>10.56338028169014</v>
      </c>
    </row>
    <row r="10113" spans="1:6" x14ac:dyDescent="0.35">
      <c r="A10113" s="37" t="s">
        <v>14140</v>
      </c>
      <c r="B10113" s="38">
        <v>-34.110826260000003</v>
      </c>
      <c r="C10113" s="38">
        <v>-59.0248062</v>
      </c>
      <c r="D10113" s="38">
        <v>0.39518466591835022</v>
      </c>
      <c r="E10113" s="38">
        <v>0.42610147192671488</v>
      </c>
      <c r="F10113" s="38">
        <v>4.8543689320388346</v>
      </c>
    </row>
    <row r="10114" spans="1:6" x14ac:dyDescent="0.35">
      <c r="A10114" s="37" t="s">
        <v>14141</v>
      </c>
      <c r="B10114" s="38">
        <v>-34.098167250000003</v>
      </c>
      <c r="C10114" s="38">
        <v>-59.019821890000003</v>
      </c>
      <c r="D10114" s="38">
        <v>0.2150072455406189</v>
      </c>
      <c r="E10114" s="38">
        <v>0.2215278227078287</v>
      </c>
      <c r="F10114" s="38">
        <v>2.7027027027027026</v>
      </c>
    </row>
    <row r="10115" spans="1:6" x14ac:dyDescent="0.35">
      <c r="A10115" s="37" t="s">
        <v>14142</v>
      </c>
      <c r="B10115" s="38">
        <v>-34.094569059999998</v>
      </c>
      <c r="C10115" s="38">
        <v>-59.025656439999999</v>
      </c>
      <c r="D10115" s="38">
        <v>0.28966838121414179</v>
      </c>
      <c r="E10115" s="38">
        <v>0.24401056335160609</v>
      </c>
      <c r="F10115" s="38">
        <v>5.4409005628517821</v>
      </c>
    </row>
    <row r="10116" spans="1:6" x14ac:dyDescent="0.35">
      <c r="A10116" s="37" t="s">
        <v>14143</v>
      </c>
      <c r="B10116" s="38">
        <v>-34.095172220000002</v>
      </c>
      <c r="C10116" s="38">
        <v>-59.02242631</v>
      </c>
      <c r="D10116" s="38">
        <v>0.2827894389629364</v>
      </c>
      <c r="E10116" s="38">
        <v>0.2815486882862292</v>
      </c>
      <c r="F10116" s="38">
        <v>0.91743119266055051</v>
      </c>
    </row>
    <row r="10117" spans="1:6" x14ac:dyDescent="0.35">
      <c r="A10117" s="37" t="s">
        <v>14144</v>
      </c>
      <c r="B10117" s="38">
        <v>-34.107934409999999</v>
      </c>
      <c r="C10117" s="38">
        <v>-59.012378560000002</v>
      </c>
      <c r="D10117" s="38">
        <v>0.21624147891998291</v>
      </c>
      <c r="E10117" s="38">
        <v>0.26152014221463887</v>
      </c>
      <c r="F10117" s="38">
        <v>1.1173184357541899</v>
      </c>
    </row>
    <row r="10118" spans="1:6" x14ac:dyDescent="0.35">
      <c r="A10118" s="37" t="s">
        <v>14145</v>
      </c>
      <c r="B10118" s="38">
        <v>-34.091519990000002</v>
      </c>
      <c r="C10118" s="38">
        <v>-59.033935990000003</v>
      </c>
      <c r="D10118" s="38">
        <v>0.31195923686027532</v>
      </c>
      <c r="E10118" s="38">
        <v>0.30854666546771398</v>
      </c>
      <c r="F10118" s="38">
        <v>8.0459770114942533</v>
      </c>
    </row>
    <row r="10119" spans="1:6" x14ac:dyDescent="0.35">
      <c r="A10119" s="37" t="s">
        <v>14146</v>
      </c>
      <c r="B10119" s="38">
        <v>-34.091407429999997</v>
      </c>
      <c r="C10119" s="38">
        <v>-59.024067039999998</v>
      </c>
      <c r="D10119" s="38">
        <v>0.42959487438201899</v>
      </c>
      <c r="E10119" s="38">
        <v>0.36691040035925421</v>
      </c>
      <c r="F10119" s="38">
        <v>1.2526096033402923</v>
      </c>
    </row>
    <row r="10120" spans="1:6" x14ac:dyDescent="0.35">
      <c r="A10120" s="37" t="s">
        <v>14147</v>
      </c>
      <c r="B10120" s="38">
        <v>-34.094440640000002</v>
      </c>
      <c r="C10120" s="38">
        <v>-59.025598940000002</v>
      </c>
      <c r="D10120" s="38">
        <v>0.21306306123733521</v>
      </c>
      <c r="E10120" s="38">
        <v>0.24364734482434061</v>
      </c>
      <c r="F10120" s="38">
        <v>10.054844606946983</v>
      </c>
    </row>
    <row r="10121" spans="1:6" x14ac:dyDescent="0.35">
      <c r="A10121" s="37" t="s">
        <v>14148</v>
      </c>
      <c r="B10121" s="38">
        <v>-34.107863039999998</v>
      </c>
      <c r="C10121" s="38">
        <v>-59.012287200000003</v>
      </c>
      <c r="D10121" s="38">
        <v>0.21624147891998291</v>
      </c>
      <c r="E10121" s="38">
        <v>0.26501529498232729</v>
      </c>
      <c r="F10121" s="38">
        <v>1.4285714285714286</v>
      </c>
    </row>
    <row r="10122" spans="1:6" x14ac:dyDescent="0.35">
      <c r="A10122" s="37" t="s">
        <v>14149</v>
      </c>
      <c r="B10122" s="38">
        <v>-34.101382479999998</v>
      </c>
      <c r="C10122" s="38">
        <v>-59.032771490000002</v>
      </c>
      <c r="D10122" s="38">
        <v>0.21190175414085391</v>
      </c>
      <c r="E10122" s="38">
        <v>0.25625623762607569</v>
      </c>
      <c r="F10122" s="38">
        <v>4.778761061946903</v>
      </c>
    </row>
    <row r="10123" spans="1:6" x14ac:dyDescent="0.35">
      <c r="A10123" s="37" t="s">
        <v>14150</v>
      </c>
      <c r="B10123" s="38">
        <v>-34.091565469999999</v>
      </c>
      <c r="C10123" s="38">
        <v>-59.034063310000001</v>
      </c>
      <c r="D10123" s="38">
        <v>0.31195923686027532</v>
      </c>
      <c r="E10123" s="38">
        <v>0.30901933943524079</v>
      </c>
      <c r="F10123" s="38">
        <v>4.2424242424242431</v>
      </c>
    </row>
    <row r="10124" spans="1:6" x14ac:dyDescent="0.35">
      <c r="A10124" s="37" t="s">
        <v>14151</v>
      </c>
      <c r="B10124" s="38">
        <v>-34.749114050000003</v>
      </c>
      <c r="C10124" s="38">
        <v>-60.988361570000002</v>
      </c>
      <c r="D10124" s="38">
        <v>0.38848453760147089</v>
      </c>
      <c r="E10124" s="38">
        <v>0.40229276484913301</v>
      </c>
      <c r="F10124" s="38">
        <v>22.222222222222221</v>
      </c>
    </row>
    <row r="10125" spans="1:6" x14ac:dyDescent="0.35">
      <c r="A10125" s="37" t="s">
        <v>14152</v>
      </c>
      <c r="B10125" s="38">
        <v>-34.999352639999998</v>
      </c>
      <c r="C10125" s="38">
        <v>-61.037656949999999</v>
      </c>
      <c r="D10125" s="38">
        <v>0.41359543800353998</v>
      </c>
      <c r="E10125" s="38">
        <v>0.35732606445488169</v>
      </c>
      <c r="F10125" s="38">
        <v>9.1269841269841265</v>
      </c>
    </row>
    <row r="10126" spans="1:6" x14ac:dyDescent="0.35">
      <c r="A10126" s="37" t="s">
        <v>14153</v>
      </c>
      <c r="B10126" s="38">
        <v>-34.999297509999998</v>
      </c>
      <c r="C10126" s="38">
        <v>-61.037542539999997</v>
      </c>
      <c r="D10126" s="38">
        <v>0.41359543800353998</v>
      </c>
      <c r="E10126" s="38">
        <v>0.36152986946858862</v>
      </c>
      <c r="F10126" s="38">
        <v>9.5890410958904102</v>
      </c>
    </row>
    <row r="10127" spans="1:6" x14ac:dyDescent="0.35">
      <c r="A10127" s="37" t="s">
        <v>14154</v>
      </c>
      <c r="B10127" s="38">
        <v>-35.034310079999997</v>
      </c>
      <c r="C10127" s="38">
        <v>-63.013824139999997</v>
      </c>
      <c r="D10127" s="38">
        <v>0.22603942453861239</v>
      </c>
      <c r="E10127" s="38">
        <v>0.22827397051610451</v>
      </c>
      <c r="F10127" s="38"/>
    </row>
    <row r="10128" spans="1:6" x14ac:dyDescent="0.35">
      <c r="A10128" s="37" t="s">
        <v>14155</v>
      </c>
      <c r="B10128" s="38">
        <v>-35.034613630000003</v>
      </c>
      <c r="C10128" s="38">
        <v>-63.014050300000001</v>
      </c>
      <c r="D10128" s="38">
        <v>0.22603942453861239</v>
      </c>
      <c r="E10128" s="38">
        <v>0.22798607775143209</v>
      </c>
      <c r="F10128" s="38">
        <v>5.298013245033113</v>
      </c>
    </row>
    <row r="10129" spans="1:6" x14ac:dyDescent="0.35">
      <c r="A10129" s="37" t="s">
        <v>14156</v>
      </c>
      <c r="B10129" s="38">
        <v>-35.034197489999997</v>
      </c>
      <c r="C10129" s="38">
        <v>-63.013775889999998</v>
      </c>
      <c r="D10129" s="38">
        <v>0.22603942453861239</v>
      </c>
      <c r="E10129" s="38">
        <v>0.2280849171312232</v>
      </c>
      <c r="F10129" s="38">
        <v>1.4705882352941175</v>
      </c>
    </row>
    <row r="10130" spans="1:6" x14ac:dyDescent="0.35">
      <c r="A10130" s="37" t="s">
        <v>14157</v>
      </c>
      <c r="B10130" s="38">
        <v>-34.783366039999997</v>
      </c>
      <c r="C10130" s="38">
        <v>-63.196307939999997</v>
      </c>
      <c r="D10130" s="38">
        <v>0.28254789113998408</v>
      </c>
      <c r="E10130" s="38">
        <v>0.2857360759296933</v>
      </c>
      <c r="F10130" s="38">
        <v>15.544041450777202</v>
      </c>
    </row>
    <row r="10131" spans="1:6" x14ac:dyDescent="0.35">
      <c r="A10131" s="37" t="s">
        <v>14158</v>
      </c>
      <c r="B10131" s="38">
        <v>-35.034135839999998</v>
      </c>
      <c r="C10131" s="38">
        <v>-63.013714229999998</v>
      </c>
      <c r="D10131" s="38">
        <v>0.22603942453861239</v>
      </c>
      <c r="E10131" s="38">
        <v>0.22819855560859051</v>
      </c>
      <c r="F10131" s="38">
        <v>1.4705882352941175</v>
      </c>
    </row>
    <row r="10132" spans="1:6" x14ac:dyDescent="0.35">
      <c r="A10132" s="37" t="s">
        <v>14159</v>
      </c>
      <c r="B10132" s="38">
        <v>-38.033175540000002</v>
      </c>
      <c r="C10132" s="38">
        <v>-60.0989097</v>
      </c>
      <c r="D10132" s="38">
        <v>0.25121790170669561</v>
      </c>
      <c r="E10132" s="38">
        <v>0.2491834469743677</v>
      </c>
      <c r="F10132" s="38">
        <v>7.0175438596491224</v>
      </c>
    </row>
    <row r="10133" spans="1:6" x14ac:dyDescent="0.35">
      <c r="A10133" s="37" t="s">
        <v>14160</v>
      </c>
      <c r="B10133" s="38">
        <v>-38.032150569999999</v>
      </c>
      <c r="C10133" s="38">
        <v>-60.098558699999998</v>
      </c>
      <c r="D10133" s="38">
        <v>0.25616079568862921</v>
      </c>
      <c r="E10133" s="38">
        <v>0.24570875213696411</v>
      </c>
      <c r="F10133" s="38">
        <v>9.9173553719008272</v>
      </c>
    </row>
    <row r="10134" spans="1:6" x14ac:dyDescent="0.35">
      <c r="A10134" s="37" t="s">
        <v>14161</v>
      </c>
      <c r="B10134" s="38">
        <v>-38.033132420000001</v>
      </c>
      <c r="C10134" s="38">
        <v>-60.098859840000003</v>
      </c>
      <c r="D10134" s="38">
        <v>0.25121790170669561</v>
      </c>
      <c r="E10134" s="38">
        <v>0.2491834469743677</v>
      </c>
      <c r="F10134" s="38">
        <v>15.6794425087108</v>
      </c>
    </row>
    <row r="10135" spans="1:6" x14ac:dyDescent="0.35">
      <c r="A10135" s="37" t="s">
        <v>14162</v>
      </c>
      <c r="B10135" s="38">
        <v>-37.672262910000001</v>
      </c>
      <c r="C10135" s="38">
        <v>-59.807014479999999</v>
      </c>
      <c r="D10135" s="38">
        <v>0.2206529229879379</v>
      </c>
      <c r="E10135" s="38">
        <v>0.26125163212418562</v>
      </c>
      <c r="F10135" s="38"/>
    </row>
    <row r="10136" spans="1:6" x14ac:dyDescent="0.35">
      <c r="A10136" s="37" t="s">
        <v>14163</v>
      </c>
      <c r="B10136" s="38">
        <v>-37.672191040000001</v>
      </c>
      <c r="C10136" s="38">
        <v>-59.807110309999999</v>
      </c>
      <c r="D10136" s="38">
        <v>0.2206529229879379</v>
      </c>
      <c r="E10136" s="38">
        <v>0.26119283300179702</v>
      </c>
      <c r="F10136" s="38">
        <v>4.8458149779735686</v>
      </c>
    </row>
    <row r="10137" spans="1:6" x14ac:dyDescent="0.35">
      <c r="A10137" s="37" t="s">
        <v>14164</v>
      </c>
      <c r="B10137" s="38">
        <v>-37.672143120000001</v>
      </c>
      <c r="C10137" s="38">
        <v>-59.807254059999998</v>
      </c>
      <c r="D10137" s="38">
        <v>0.2206529229879379</v>
      </c>
      <c r="E10137" s="38">
        <v>0.25855427588287161</v>
      </c>
      <c r="F10137" s="38">
        <v>8.5714285714285712</v>
      </c>
    </row>
    <row r="10138" spans="1:6" x14ac:dyDescent="0.35">
      <c r="A10138" s="37" t="s">
        <v>14165</v>
      </c>
      <c r="B10138" s="38">
        <v>-34.592542539999997</v>
      </c>
      <c r="C10138" s="38">
        <v>-60.944823960000001</v>
      </c>
      <c r="D10138" s="38">
        <v>0.20692069828510279</v>
      </c>
      <c r="E10138" s="38">
        <v>0.1380576974608832</v>
      </c>
      <c r="F10138" s="38"/>
    </row>
    <row r="10139" spans="1:6" x14ac:dyDescent="0.35">
      <c r="A10139" s="37" t="s">
        <v>14166</v>
      </c>
      <c r="B10139" s="38">
        <v>-34.595516920000001</v>
      </c>
      <c r="C10139" s="38">
        <v>-60.954588209999997</v>
      </c>
      <c r="D10139" s="38">
        <v>0.14684018492698669</v>
      </c>
      <c r="E10139" s="38">
        <v>0.1477278874200933</v>
      </c>
      <c r="F10139" s="38">
        <v>3.0864197530864197</v>
      </c>
    </row>
    <row r="10140" spans="1:6" x14ac:dyDescent="0.35">
      <c r="A10140" s="37" t="s">
        <v>14167</v>
      </c>
      <c r="B10140" s="38">
        <v>-34.457862280000001</v>
      </c>
      <c r="C10140" s="38">
        <v>-61.06617945</v>
      </c>
      <c r="D10140" s="38">
        <v>0.46766495704650879</v>
      </c>
      <c r="E10140" s="38">
        <v>0.46766495704650879</v>
      </c>
      <c r="F10140" s="38">
        <v>7.1428571428571423</v>
      </c>
    </row>
    <row r="10141" spans="1:6" x14ac:dyDescent="0.35">
      <c r="A10141" s="37" t="s">
        <v>14168</v>
      </c>
      <c r="B10141" s="38">
        <v>-34.591103769999997</v>
      </c>
      <c r="C10141" s="38">
        <v>-60.945280580000002</v>
      </c>
      <c r="D10141" s="38">
        <v>0.20692059397697449</v>
      </c>
      <c r="E10141" s="38">
        <v>0.19512073126518059</v>
      </c>
      <c r="F10141" s="38">
        <v>1.1406844106463878</v>
      </c>
    </row>
    <row r="10142" spans="1:6" x14ac:dyDescent="0.35">
      <c r="A10142" s="37" t="s">
        <v>14169</v>
      </c>
      <c r="B10142" s="38">
        <v>-34.347108749999997</v>
      </c>
      <c r="C10142" s="38">
        <v>-61.133520390000001</v>
      </c>
      <c r="D10142" s="38">
        <v>0.38738301396369929</v>
      </c>
      <c r="E10142" s="38">
        <v>0.35057225509693751</v>
      </c>
      <c r="F10142" s="38">
        <v>16.666666666666664</v>
      </c>
    </row>
    <row r="10143" spans="1:6" x14ac:dyDescent="0.35">
      <c r="A10143" s="37" t="s">
        <v>14170</v>
      </c>
      <c r="B10143" s="38">
        <v>-34.600176580000003</v>
      </c>
      <c r="C10143" s="38">
        <v>-60.955143319999998</v>
      </c>
      <c r="D10143" s="38">
        <v>0.17349283397197721</v>
      </c>
      <c r="E10143" s="38">
        <v>0.17870841465062559</v>
      </c>
      <c r="F10143" s="38">
        <v>5.8823529411764701</v>
      </c>
    </row>
    <row r="10144" spans="1:6" x14ac:dyDescent="0.35">
      <c r="A10144" s="37" t="s">
        <v>14171</v>
      </c>
      <c r="B10144" s="38">
        <v>-34.592440449999998</v>
      </c>
      <c r="C10144" s="38">
        <v>-60.939403220000003</v>
      </c>
      <c r="D10144" s="38">
        <v>5.590728297829628E-2</v>
      </c>
      <c r="E10144" s="38">
        <v>8.0261588425320732E-2</v>
      </c>
      <c r="F10144" s="38">
        <v>4.6511627906976747</v>
      </c>
    </row>
    <row r="10145" spans="1:6" x14ac:dyDescent="0.35">
      <c r="A10145" s="37" t="s">
        <v>14172</v>
      </c>
      <c r="B10145" s="38">
        <v>-34.570069850000003</v>
      </c>
      <c r="C10145" s="38">
        <v>-60.9530466</v>
      </c>
      <c r="D10145" s="38">
        <v>0.47937092185020452</v>
      </c>
      <c r="E10145" s="38">
        <v>0.44999359051386523</v>
      </c>
      <c r="F10145" s="38">
        <v>22.857142857142858</v>
      </c>
    </row>
    <row r="10146" spans="1:6" x14ac:dyDescent="0.35">
      <c r="A10146" s="37" t="s">
        <v>14173</v>
      </c>
      <c r="B10146" s="38">
        <v>-34.582075250000003</v>
      </c>
      <c r="C10146" s="38">
        <v>-60.937216249999999</v>
      </c>
      <c r="D10146" s="38">
        <v>0.28935587406158447</v>
      </c>
      <c r="E10146" s="38">
        <v>0.26945138521291112</v>
      </c>
      <c r="F10146" s="38">
        <v>4.4117647058823533</v>
      </c>
    </row>
    <row r="10147" spans="1:6" x14ac:dyDescent="0.35">
      <c r="A10147" s="37" t="s">
        <v>14174</v>
      </c>
      <c r="B10147" s="38">
        <v>-34.582785549999997</v>
      </c>
      <c r="C10147" s="38">
        <v>-60.939768970000003</v>
      </c>
      <c r="D10147" s="38">
        <v>0.2038139998912811</v>
      </c>
      <c r="E10147" s="38">
        <v>0.20351812988519671</v>
      </c>
      <c r="F10147" s="38">
        <v>0</v>
      </c>
    </row>
    <row r="10148" spans="1:6" x14ac:dyDescent="0.35">
      <c r="A10148" s="37" t="s">
        <v>14175</v>
      </c>
      <c r="B10148" s="38">
        <v>-34.591329369999997</v>
      </c>
      <c r="C10148" s="38">
        <v>-60.945173420000003</v>
      </c>
      <c r="D10148" s="38">
        <v>0.20692059397697449</v>
      </c>
      <c r="E10148" s="38">
        <v>0.18763099140242531</v>
      </c>
      <c r="F10148" s="38">
        <v>0.46511627906976744</v>
      </c>
    </row>
    <row r="10149" spans="1:6" x14ac:dyDescent="0.35">
      <c r="A10149" s="37" t="s">
        <v>14176</v>
      </c>
      <c r="B10149" s="38">
        <v>-34.592494879999997</v>
      </c>
      <c r="C10149" s="38">
        <v>-60.944901829999999</v>
      </c>
      <c r="D10149" s="38">
        <v>0.20692069828510279</v>
      </c>
      <c r="E10149" s="38">
        <v>0.1440600858548203</v>
      </c>
      <c r="F10149" s="38">
        <v>3.0864197530864197</v>
      </c>
    </row>
    <row r="10150" spans="1:6" x14ac:dyDescent="0.35">
      <c r="A10150" s="37" t="s">
        <v>14177</v>
      </c>
      <c r="B10150" s="38">
        <v>-34.590411500000002</v>
      </c>
      <c r="C10150" s="38">
        <v>-60.937999159999997</v>
      </c>
      <c r="D10150" s="38">
        <v>0.1168849840760231</v>
      </c>
      <c r="E10150" s="38">
        <v>0.11033373551541251</v>
      </c>
      <c r="F10150" s="38">
        <v>0.72992700729927007</v>
      </c>
    </row>
    <row r="10151" spans="1:6" x14ac:dyDescent="0.35">
      <c r="A10151" s="37" t="s">
        <v>14178</v>
      </c>
      <c r="B10151" s="38">
        <v>-34.600301260000002</v>
      </c>
      <c r="C10151" s="38">
        <v>-60.954973080000002</v>
      </c>
      <c r="D10151" s="38">
        <v>0.17349283397197721</v>
      </c>
      <c r="E10151" s="38">
        <v>0.1784073287570799</v>
      </c>
      <c r="F10151" s="38">
        <v>4.8351648351648358</v>
      </c>
    </row>
    <row r="10152" spans="1:6" x14ac:dyDescent="0.35">
      <c r="A10152" s="37" t="s">
        <v>14179</v>
      </c>
      <c r="B10152" s="38">
        <v>-34.582489160000002</v>
      </c>
      <c r="C10152" s="38">
        <v>-60.93824412</v>
      </c>
      <c r="D10152" s="38">
        <v>0.21160915493965149</v>
      </c>
      <c r="E10152" s="38">
        <v>0.2305863021562497</v>
      </c>
      <c r="F10152" s="38">
        <v>5.2924791086350975</v>
      </c>
    </row>
    <row r="10153" spans="1:6" x14ac:dyDescent="0.35">
      <c r="A10153" s="37" t="s">
        <v>14180</v>
      </c>
      <c r="B10153" s="38">
        <v>-34.591227850000003</v>
      </c>
      <c r="C10153" s="38">
        <v>-60.945229820000002</v>
      </c>
      <c r="D10153" s="38">
        <v>0.20692059397697449</v>
      </c>
      <c r="E10153" s="38">
        <v>0.18804712553282041</v>
      </c>
      <c r="F10153" s="38">
        <v>0.59642147117296218</v>
      </c>
    </row>
    <row r="10154" spans="1:6" x14ac:dyDescent="0.35">
      <c r="A10154" s="37" t="s">
        <v>14181</v>
      </c>
      <c r="B10154" s="38">
        <v>-34.583509200000002</v>
      </c>
      <c r="C10154" s="38">
        <v>-60.95819942</v>
      </c>
      <c r="D10154" s="38">
        <v>0.38705739378929138</v>
      </c>
      <c r="E10154" s="38">
        <v>0.38006388592092621</v>
      </c>
      <c r="F10154" s="38">
        <v>4.8309178743961354</v>
      </c>
    </row>
    <row r="10155" spans="1:6" x14ac:dyDescent="0.35">
      <c r="A10155" s="37" t="s">
        <v>14182</v>
      </c>
      <c r="B10155" s="38">
        <v>-34.590620719999997</v>
      </c>
      <c r="C10155" s="38">
        <v>-60.937919030000003</v>
      </c>
      <c r="D10155" s="38">
        <v>0.12343109399080281</v>
      </c>
      <c r="E10155" s="38">
        <v>0.1115534411290207</v>
      </c>
      <c r="F10155" s="38">
        <v>1.179245283018868</v>
      </c>
    </row>
    <row r="10156" spans="1:6" x14ac:dyDescent="0.35">
      <c r="A10156" s="37" t="s">
        <v>14183</v>
      </c>
      <c r="B10156" s="38">
        <v>-34.706083839999998</v>
      </c>
      <c r="C10156" s="38">
        <v>-60.978440110000001</v>
      </c>
      <c r="D10156" s="38">
        <v>0.51182711124420166</v>
      </c>
      <c r="E10156" s="38">
        <v>0.51182711124420166</v>
      </c>
      <c r="F10156" s="38">
        <v>46.875</v>
      </c>
    </row>
    <row r="10157" spans="1:6" x14ac:dyDescent="0.35">
      <c r="A10157" s="37" t="s">
        <v>14184</v>
      </c>
      <c r="B10157" s="38">
        <v>-34.592053479999997</v>
      </c>
      <c r="C10157" s="38">
        <v>-60.95179839</v>
      </c>
      <c r="D10157" s="38">
        <v>9.546738862991333E-2</v>
      </c>
      <c r="E10157" s="38">
        <v>0.15938948643834969</v>
      </c>
      <c r="F10157" s="38">
        <v>2.0100502512562812</v>
      </c>
    </row>
    <row r="10158" spans="1:6" x14ac:dyDescent="0.35">
      <c r="A10158" s="37" t="s">
        <v>14185</v>
      </c>
      <c r="B10158" s="38">
        <v>-34.487855209999999</v>
      </c>
      <c r="C10158" s="38">
        <v>-58.620090220000002</v>
      </c>
      <c r="D10158" s="38">
        <v>0.28508868813514709</v>
      </c>
      <c r="E10158" s="38">
        <v>0.33416879882937978</v>
      </c>
      <c r="F10158" s="38">
        <v>0</v>
      </c>
    </row>
    <row r="10159" spans="1:6" x14ac:dyDescent="0.35">
      <c r="A10159" s="37" t="s">
        <v>14186</v>
      </c>
      <c r="B10159" s="38">
        <v>-34.459071590000001</v>
      </c>
      <c r="C10159" s="38">
        <v>-58.644442439999999</v>
      </c>
      <c r="D10159" s="38">
        <v>0.2716471254825592</v>
      </c>
      <c r="E10159" s="38">
        <v>0.28177922336678762</v>
      </c>
      <c r="F10159" s="38"/>
    </row>
    <row r="10160" spans="1:6" x14ac:dyDescent="0.35">
      <c r="A10160" s="37" t="s">
        <v>14187</v>
      </c>
      <c r="B10160" s="38">
        <v>-34.490182390000001</v>
      </c>
      <c r="C10160" s="38">
        <v>-58.623729490000002</v>
      </c>
      <c r="D10160" s="38">
        <v>0.28373628854751592</v>
      </c>
      <c r="E10160" s="38">
        <v>0.29478556000524098</v>
      </c>
      <c r="F10160" s="38">
        <v>29.523809523809526</v>
      </c>
    </row>
    <row r="10161" spans="1:6" x14ac:dyDescent="0.35">
      <c r="A10161" s="37" t="s">
        <v>14188</v>
      </c>
      <c r="B10161" s="38">
        <v>-34.397297049999999</v>
      </c>
      <c r="C10161" s="38">
        <v>-58.640350169999998</v>
      </c>
      <c r="D10161" s="38">
        <v>0.31997880339622498</v>
      </c>
      <c r="E10161" s="38">
        <v>0.28657895709787101</v>
      </c>
      <c r="F10161" s="38">
        <v>0</v>
      </c>
    </row>
    <row r="10162" spans="1:6" x14ac:dyDescent="0.35">
      <c r="A10162" s="37" t="s">
        <v>14189</v>
      </c>
      <c r="B10162" s="38">
        <v>-34.422423909999999</v>
      </c>
      <c r="C10162" s="38">
        <v>-58.583243619999998</v>
      </c>
      <c r="D10162" s="38">
        <v>0.28917685151100159</v>
      </c>
      <c r="E10162" s="38">
        <v>0.28753467100231273</v>
      </c>
      <c r="F10162" s="38"/>
    </row>
    <row r="10163" spans="1:6" x14ac:dyDescent="0.35">
      <c r="A10163" s="37" t="s">
        <v>14190</v>
      </c>
      <c r="B10163" s="38">
        <v>-34.492056959999999</v>
      </c>
      <c r="C10163" s="38">
        <v>-58.629703210000002</v>
      </c>
      <c r="D10163" s="38">
        <v>0.27546730637550348</v>
      </c>
      <c r="E10163" s="38">
        <v>0.27809962071478372</v>
      </c>
      <c r="F10163" s="38">
        <v>9.4017094017094021</v>
      </c>
    </row>
    <row r="10164" spans="1:6" x14ac:dyDescent="0.35">
      <c r="A10164" s="37" t="s">
        <v>14191</v>
      </c>
      <c r="B10164" s="38">
        <v>-34.462888669999998</v>
      </c>
      <c r="C10164" s="38">
        <v>-58.664498379999998</v>
      </c>
      <c r="D10164" s="38">
        <v>0.55919897556304932</v>
      </c>
      <c r="E10164" s="38">
        <v>0.5380874229104895</v>
      </c>
      <c r="F10164" s="38">
        <v>31.073446327683619</v>
      </c>
    </row>
    <row r="10165" spans="1:6" x14ac:dyDescent="0.35">
      <c r="A10165" s="37" t="s">
        <v>14192</v>
      </c>
      <c r="B10165" s="38">
        <v>-34.45498826</v>
      </c>
      <c r="C10165" s="38">
        <v>-58.624904479999998</v>
      </c>
      <c r="D10165" s="38">
        <v>0.2495577335357666</v>
      </c>
      <c r="E10165" s="38">
        <v>0.28973761004836929</v>
      </c>
      <c r="F10165" s="38">
        <v>9.4017094017094021</v>
      </c>
    </row>
    <row r="10166" spans="1:6" x14ac:dyDescent="0.35">
      <c r="A10166" s="37" t="s">
        <v>14193</v>
      </c>
      <c r="B10166" s="38">
        <v>-34.422233660000003</v>
      </c>
      <c r="C10166" s="38">
        <v>-58.572874079999998</v>
      </c>
      <c r="D10166" s="38">
        <v>0.52830284833908081</v>
      </c>
      <c r="E10166" s="38">
        <v>0.46639587067895472</v>
      </c>
      <c r="F10166" s="38">
        <v>22.689075630252102</v>
      </c>
    </row>
    <row r="10167" spans="1:6" x14ac:dyDescent="0.35">
      <c r="A10167" s="37" t="s">
        <v>14194</v>
      </c>
      <c r="B10167" s="38">
        <v>-34.425996869999999</v>
      </c>
      <c r="C10167" s="38">
        <v>-58.585451640000002</v>
      </c>
      <c r="D10167" s="38">
        <v>0.27109521627426147</v>
      </c>
      <c r="E10167" s="38">
        <v>0.31561207319750928</v>
      </c>
      <c r="F10167" s="38">
        <v>0.56497175141242939</v>
      </c>
    </row>
    <row r="10168" spans="1:6" x14ac:dyDescent="0.35">
      <c r="A10168" s="37" t="s">
        <v>14195</v>
      </c>
      <c r="B10168" s="38">
        <v>-34.457361339999999</v>
      </c>
      <c r="C10168" s="38">
        <v>-58.648202470000001</v>
      </c>
      <c r="D10168" s="38">
        <v>0.29921498894691467</v>
      </c>
      <c r="E10168" s="38">
        <v>0.28281858149502009</v>
      </c>
      <c r="F10168" s="38">
        <v>15.18987341772152</v>
      </c>
    </row>
    <row r="10169" spans="1:6" x14ac:dyDescent="0.35">
      <c r="A10169" s="37" t="s">
        <v>14196</v>
      </c>
      <c r="B10169" s="38">
        <v>-34.468435059999997</v>
      </c>
      <c r="C10169" s="38">
        <v>-58.649137260000003</v>
      </c>
      <c r="D10169" s="38">
        <v>0.27328196167945862</v>
      </c>
      <c r="E10169" s="38">
        <v>0.26881260485262481</v>
      </c>
      <c r="F10169" s="38">
        <v>34.523809523809526</v>
      </c>
    </row>
    <row r="10170" spans="1:6" x14ac:dyDescent="0.35">
      <c r="A10170" s="37" t="s">
        <v>14197</v>
      </c>
      <c r="B10170" s="38">
        <v>-34.425727469999998</v>
      </c>
      <c r="C10170" s="38">
        <v>-58.596032899999997</v>
      </c>
      <c r="D10170" s="38">
        <v>0.46054181456565862</v>
      </c>
      <c r="E10170" s="38">
        <v>0.31995936522358343</v>
      </c>
      <c r="F10170" s="38">
        <v>33.333333333333329</v>
      </c>
    </row>
    <row r="10171" spans="1:6" x14ac:dyDescent="0.35">
      <c r="A10171" s="37" t="s">
        <v>14198</v>
      </c>
      <c r="B10171" s="38">
        <v>-34.498383390000001</v>
      </c>
      <c r="C10171" s="38">
        <v>-58.639764620000001</v>
      </c>
      <c r="D10171" s="38">
        <v>0.26149344444274902</v>
      </c>
      <c r="E10171" s="38">
        <v>0.27517573399977252</v>
      </c>
      <c r="F10171" s="38">
        <v>6.5040650406504072</v>
      </c>
    </row>
    <row r="10172" spans="1:6" x14ac:dyDescent="0.35">
      <c r="A10172" s="37" t="s">
        <v>14199</v>
      </c>
      <c r="B10172" s="38">
        <v>-34.450900609999998</v>
      </c>
      <c r="C10172" s="38">
        <v>-58.659318149999997</v>
      </c>
      <c r="D10172" s="38">
        <v>0.46289443969726563</v>
      </c>
      <c r="E10172" s="38">
        <v>0.38887993991374969</v>
      </c>
      <c r="F10172" s="38">
        <v>29.078014184397162</v>
      </c>
    </row>
    <row r="10173" spans="1:6" x14ac:dyDescent="0.35">
      <c r="A10173" s="37" t="s">
        <v>14200</v>
      </c>
      <c r="B10173" s="38">
        <v>-34.460779500000001</v>
      </c>
      <c r="C10173" s="38">
        <v>-58.637340620000003</v>
      </c>
      <c r="D10173" s="38">
        <v>0.22573135793209079</v>
      </c>
      <c r="E10173" s="38">
        <v>0.2353588934685733</v>
      </c>
      <c r="F10173" s="38">
        <v>11.76470588235294</v>
      </c>
    </row>
    <row r="10174" spans="1:6" x14ac:dyDescent="0.35">
      <c r="A10174" s="37" t="s">
        <v>14201</v>
      </c>
      <c r="B10174" s="38">
        <v>-34.448193359999998</v>
      </c>
      <c r="C10174" s="38">
        <v>-58.602155369999998</v>
      </c>
      <c r="D10174" s="38">
        <v>0.47410216927528381</v>
      </c>
      <c r="E10174" s="38">
        <v>0.51553264343076277</v>
      </c>
      <c r="F10174" s="38">
        <v>36.885245901639344</v>
      </c>
    </row>
    <row r="10175" spans="1:6" x14ac:dyDescent="0.35">
      <c r="A10175" s="37" t="s">
        <v>14202</v>
      </c>
      <c r="B10175" s="38">
        <v>-34.456781280000001</v>
      </c>
      <c r="C10175" s="38">
        <v>-58.615598210000002</v>
      </c>
      <c r="D10175" s="38">
        <v>0.36794736981391912</v>
      </c>
      <c r="E10175" s="38">
        <v>0.3419872025648753</v>
      </c>
      <c r="F10175" s="38">
        <v>21.176470588235293</v>
      </c>
    </row>
    <row r="10176" spans="1:6" x14ac:dyDescent="0.35">
      <c r="A10176" s="37" t="s">
        <v>14203</v>
      </c>
      <c r="B10176" s="38">
        <v>-34.470523970000002</v>
      </c>
      <c r="C10176" s="38">
        <v>-58.647018559999999</v>
      </c>
      <c r="D10176" s="38">
        <v>0.23215250670909879</v>
      </c>
      <c r="E10176" s="38">
        <v>0.25682950309581232</v>
      </c>
      <c r="F10176" s="38">
        <v>22.093023255813954</v>
      </c>
    </row>
    <row r="10177" spans="1:6" x14ac:dyDescent="0.35">
      <c r="A10177" s="37" t="s">
        <v>14204</v>
      </c>
      <c r="B10177" s="38">
        <v>-34.494369589999998</v>
      </c>
      <c r="C10177" s="38">
        <v>-58.629141560000001</v>
      </c>
      <c r="D10177" s="38">
        <v>0.30206957459449768</v>
      </c>
      <c r="E10177" s="38">
        <v>0.30805250550761359</v>
      </c>
      <c r="F10177" s="38">
        <v>0.70422535211267612</v>
      </c>
    </row>
    <row r="10178" spans="1:6" x14ac:dyDescent="0.35">
      <c r="A10178" s="37" t="s">
        <v>14205</v>
      </c>
      <c r="B10178" s="38">
        <v>-34.448326790000003</v>
      </c>
      <c r="C10178" s="38">
        <v>-58.672254080000002</v>
      </c>
      <c r="D10178" s="38">
        <v>0.54330891370773315</v>
      </c>
      <c r="E10178" s="38">
        <v>0.57070242888049072</v>
      </c>
      <c r="F10178" s="38">
        <v>16.666666666666664</v>
      </c>
    </row>
    <row r="10179" spans="1:6" x14ac:dyDescent="0.35">
      <c r="A10179" s="37" t="s">
        <v>14206</v>
      </c>
      <c r="B10179" s="38">
        <v>-34.457839049999997</v>
      </c>
      <c r="C10179" s="38">
        <v>-58.665089180000003</v>
      </c>
      <c r="D10179" s="38">
        <v>0.62683749198913574</v>
      </c>
      <c r="E10179" s="38">
        <v>0.6239195317029953</v>
      </c>
      <c r="F10179" s="38">
        <v>35.714285714285715</v>
      </c>
    </row>
    <row r="10180" spans="1:6" x14ac:dyDescent="0.35">
      <c r="A10180" s="37" t="s">
        <v>14207</v>
      </c>
      <c r="B10180" s="38">
        <v>-34.439679830000003</v>
      </c>
      <c r="C10180" s="38">
        <v>-58.58243246</v>
      </c>
      <c r="D10180" s="38">
        <v>0.590301513671875</v>
      </c>
      <c r="E10180" s="38">
        <v>0.50284873184404877</v>
      </c>
      <c r="F10180" s="38">
        <v>62.025316455696199</v>
      </c>
    </row>
    <row r="10181" spans="1:6" x14ac:dyDescent="0.35">
      <c r="A10181" s="37" t="s">
        <v>14208</v>
      </c>
      <c r="B10181" s="38">
        <v>-34.408858170000002</v>
      </c>
      <c r="C10181" s="38">
        <v>-58.69941807</v>
      </c>
      <c r="D10181" s="38">
        <v>0.41489061713218689</v>
      </c>
      <c r="E10181" s="38">
        <v>0.35182256168789328</v>
      </c>
      <c r="F10181" s="38">
        <v>39.200000000000003</v>
      </c>
    </row>
    <row r="10182" spans="1:6" x14ac:dyDescent="0.35">
      <c r="A10182" s="37" t="s">
        <v>14209</v>
      </c>
      <c r="B10182" s="38">
        <v>-34.459117790000001</v>
      </c>
      <c r="C10182" s="38">
        <v>-58.644435430000001</v>
      </c>
      <c r="D10182" s="38">
        <v>0.2716471254825592</v>
      </c>
      <c r="E10182" s="38">
        <v>0.28174080033051341</v>
      </c>
      <c r="F10182" s="38">
        <v>10.588235294117647</v>
      </c>
    </row>
    <row r="10183" spans="1:6" x14ac:dyDescent="0.35">
      <c r="A10183" s="37" t="s">
        <v>14210</v>
      </c>
      <c r="B10183" s="38">
        <v>-34.49899637</v>
      </c>
      <c r="C10183" s="38">
        <v>-58.61537053</v>
      </c>
      <c r="D10183" s="38">
        <v>0.46926671266555792</v>
      </c>
      <c r="E10183" s="38">
        <v>0.40546009524001009</v>
      </c>
      <c r="F10183" s="38">
        <v>21</v>
      </c>
    </row>
    <row r="10184" spans="1:6" x14ac:dyDescent="0.35">
      <c r="A10184" s="37" t="s">
        <v>14211</v>
      </c>
      <c r="B10184" s="38">
        <v>-34.478087989999999</v>
      </c>
      <c r="C10184" s="38">
        <v>-58.61410119</v>
      </c>
      <c r="D10184" s="38">
        <v>0.64759677648544312</v>
      </c>
      <c r="E10184" s="38">
        <v>0.61629652645852828</v>
      </c>
      <c r="F10184" s="38">
        <v>58.333333333333336</v>
      </c>
    </row>
    <row r="10185" spans="1:6" x14ac:dyDescent="0.35">
      <c r="A10185" s="37" t="s">
        <v>14212</v>
      </c>
      <c r="B10185" s="38">
        <v>-34.40855329</v>
      </c>
      <c r="C10185" s="38">
        <v>-58.69287662</v>
      </c>
      <c r="D10185" s="38">
        <v>0.35856017470359802</v>
      </c>
      <c r="E10185" s="38">
        <v>0.42959106612849879</v>
      </c>
      <c r="F10185" s="38">
        <v>24.8</v>
      </c>
    </row>
    <row r="10186" spans="1:6" x14ac:dyDescent="0.35">
      <c r="A10186" s="37" t="s">
        <v>14213</v>
      </c>
      <c r="B10186" s="38">
        <v>-34.409943910000003</v>
      </c>
      <c r="C10186" s="38">
        <v>-58.60277859</v>
      </c>
      <c r="D10186" s="38">
        <v>0.73083198070526123</v>
      </c>
      <c r="E10186" s="38">
        <v>0.72738856077194214</v>
      </c>
      <c r="F10186" s="38">
        <v>51.851851851851848</v>
      </c>
    </row>
    <row r="10187" spans="1:6" x14ac:dyDescent="0.35">
      <c r="A10187" s="37" t="s">
        <v>14214</v>
      </c>
      <c r="B10187" s="38">
        <v>-34.411594770000001</v>
      </c>
      <c r="C10187" s="38">
        <v>-58.691502249999999</v>
      </c>
      <c r="D10187" s="38">
        <v>0.44520297646522522</v>
      </c>
      <c r="E10187" s="38">
        <v>0.48415673720209218</v>
      </c>
      <c r="F10187" s="38">
        <v>16.666666666666664</v>
      </c>
    </row>
    <row r="10188" spans="1:6" x14ac:dyDescent="0.35">
      <c r="A10188" s="37" t="s">
        <v>14215</v>
      </c>
      <c r="B10188" s="38">
        <v>-34.470835970000003</v>
      </c>
      <c r="C10188" s="38">
        <v>-58.65207255</v>
      </c>
      <c r="D10188" s="38">
        <v>0.27251046895980829</v>
      </c>
      <c r="E10188" s="38">
        <v>0.26995861295022461</v>
      </c>
      <c r="F10188" s="38">
        <v>14.117647058823529</v>
      </c>
    </row>
    <row r="10189" spans="1:6" x14ac:dyDescent="0.35">
      <c r="A10189" s="37" t="s">
        <v>14216</v>
      </c>
      <c r="B10189" s="38">
        <v>-34.412211079999999</v>
      </c>
      <c r="C10189" s="38">
        <v>-58.684946240000002</v>
      </c>
      <c r="D10189" s="38">
        <v>0.51148074865341187</v>
      </c>
      <c r="E10189" s="38">
        <v>0.53308061892921865</v>
      </c>
      <c r="F10189" s="38">
        <v>36.84210526315789</v>
      </c>
    </row>
    <row r="10190" spans="1:6" x14ac:dyDescent="0.35">
      <c r="A10190" s="37" t="s">
        <v>14217</v>
      </c>
      <c r="B10190" s="38">
        <v>-34.490205469999999</v>
      </c>
      <c r="C10190" s="38">
        <v>-58.623629659999999</v>
      </c>
      <c r="D10190" s="38">
        <v>0.28373628854751592</v>
      </c>
      <c r="E10190" s="38">
        <v>0.30133944514550659</v>
      </c>
      <c r="F10190" s="38">
        <v>13.990825688073393</v>
      </c>
    </row>
    <row r="10191" spans="1:6" x14ac:dyDescent="0.35">
      <c r="A10191" s="37" t="s">
        <v>14218</v>
      </c>
      <c r="B10191" s="38">
        <v>-34.422480450000002</v>
      </c>
      <c r="C10191" s="38">
        <v>-58.583309710000002</v>
      </c>
      <c r="D10191" s="38">
        <v>0.28917685151100159</v>
      </c>
      <c r="E10191" s="38">
        <v>0.28809230319327778</v>
      </c>
      <c r="F10191" s="38">
        <v>3.4013605442176873</v>
      </c>
    </row>
    <row r="10192" spans="1:6" x14ac:dyDescent="0.35">
      <c r="A10192" s="37" t="s">
        <v>14219</v>
      </c>
      <c r="B10192" s="38">
        <v>-34.492646729999997</v>
      </c>
      <c r="C10192" s="38">
        <v>-58.640640470000001</v>
      </c>
      <c r="D10192" s="38">
        <v>0.28725835680961609</v>
      </c>
      <c r="E10192" s="38">
        <v>0.26595909422949737</v>
      </c>
      <c r="F10192" s="38">
        <v>2.4752475247524752</v>
      </c>
    </row>
    <row r="10193" spans="1:6" x14ac:dyDescent="0.35">
      <c r="A10193" s="37" t="s">
        <v>14220</v>
      </c>
      <c r="B10193" s="38">
        <v>-34.459127770000002</v>
      </c>
      <c r="C10193" s="38">
        <v>-58.625274480000002</v>
      </c>
      <c r="D10193" s="38">
        <v>0.23536516726017001</v>
      </c>
      <c r="E10193" s="38">
        <v>0.19800901171323421</v>
      </c>
      <c r="F10193" s="38">
        <v>5.4892601431980905</v>
      </c>
    </row>
    <row r="10194" spans="1:6" x14ac:dyDescent="0.35">
      <c r="A10194" s="37" t="s">
        <v>14221</v>
      </c>
      <c r="B10194" s="38">
        <v>-34.460916349999998</v>
      </c>
      <c r="C10194" s="38">
        <v>-58.634268329999998</v>
      </c>
      <c r="D10194" s="38">
        <v>0.26052874326705933</v>
      </c>
      <c r="E10194" s="38">
        <v>0.23721797125680111</v>
      </c>
      <c r="F10194" s="38">
        <v>7.7108433734939767</v>
      </c>
    </row>
    <row r="10195" spans="1:6" x14ac:dyDescent="0.35">
      <c r="A10195" s="37" t="s">
        <v>14222</v>
      </c>
      <c r="B10195" s="38">
        <v>-34.397223670000002</v>
      </c>
      <c r="C10195" s="38">
        <v>-58.64009866</v>
      </c>
      <c r="D10195" s="38">
        <v>0.31997880339622498</v>
      </c>
      <c r="E10195" s="38">
        <v>0.28763787986503708</v>
      </c>
      <c r="F10195" s="38">
        <v>0.63559322033898313</v>
      </c>
    </row>
    <row r="10196" spans="1:6" x14ac:dyDescent="0.35">
      <c r="A10196" s="37" t="s">
        <v>14223</v>
      </c>
      <c r="B10196" s="38">
        <v>-34.492046739999999</v>
      </c>
      <c r="C10196" s="38">
        <v>-58.629657860000002</v>
      </c>
      <c r="D10196" s="38">
        <v>0.27546730637550348</v>
      </c>
      <c r="E10196" s="38">
        <v>0.2778551560459715</v>
      </c>
      <c r="F10196" s="38">
        <v>9.3333333333333339</v>
      </c>
    </row>
    <row r="10197" spans="1:6" x14ac:dyDescent="0.35">
      <c r="A10197" s="37" t="s">
        <v>14224</v>
      </c>
      <c r="B10197" s="38">
        <v>-34.409092909999998</v>
      </c>
      <c r="C10197" s="38">
        <v>-58.693210209999997</v>
      </c>
      <c r="D10197" s="38">
        <v>0.35856017470359802</v>
      </c>
      <c r="E10197" s="38">
        <v>0.46128304468260872</v>
      </c>
      <c r="F10197" s="38">
        <v>14.392059553349876</v>
      </c>
    </row>
    <row r="10198" spans="1:6" x14ac:dyDescent="0.35">
      <c r="A10198" s="37" t="s">
        <v>14225</v>
      </c>
      <c r="B10198" s="38">
        <v>-34.498267570000003</v>
      </c>
      <c r="C10198" s="38">
        <v>-58.639538020000003</v>
      </c>
      <c r="D10198" s="38">
        <v>0.26149344444274902</v>
      </c>
      <c r="E10198" s="38">
        <v>0.27686478445927298</v>
      </c>
      <c r="F10198" s="38">
        <v>4.9149338374291114</v>
      </c>
    </row>
    <row r="10199" spans="1:6" x14ac:dyDescent="0.35">
      <c r="A10199" s="37" t="s">
        <v>14226</v>
      </c>
      <c r="B10199" s="38">
        <v>-34.494447430000001</v>
      </c>
      <c r="C10199" s="38">
        <v>-58.629075309999998</v>
      </c>
      <c r="D10199" s="38">
        <v>0.30206957459449768</v>
      </c>
      <c r="E10199" s="38">
        <v>0.30938260934569622</v>
      </c>
      <c r="F10199" s="38">
        <v>0</v>
      </c>
    </row>
    <row r="10200" spans="1:6" x14ac:dyDescent="0.35">
      <c r="A10200" s="37" t="s">
        <v>14227</v>
      </c>
      <c r="B10200" s="38">
        <v>-34.425827900000002</v>
      </c>
      <c r="C10200" s="38">
        <v>-58.585903469999998</v>
      </c>
      <c r="D10200" s="38">
        <v>0.27834007143974299</v>
      </c>
      <c r="E10200" s="38">
        <v>0.3136126779847675</v>
      </c>
      <c r="F10200" s="38">
        <v>0.29498525073746312</v>
      </c>
    </row>
    <row r="10201" spans="1:6" x14ac:dyDescent="0.35">
      <c r="A10201" s="37" t="s">
        <v>14228</v>
      </c>
      <c r="B10201" s="38">
        <v>-34.448562430000003</v>
      </c>
      <c r="C10201" s="38">
        <v>-58.601155540000001</v>
      </c>
      <c r="D10201" s="38">
        <v>0.47661587595939642</v>
      </c>
      <c r="E10201" s="38">
        <v>0.50631100601620149</v>
      </c>
      <c r="F10201" s="38">
        <v>16.666666666666664</v>
      </c>
    </row>
    <row r="10202" spans="1:6" x14ac:dyDescent="0.35">
      <c r="A10202" s="37" t="s">
        <v>14229</v>
      </c>
      <c r="B10202" s="38">
        <v>-34.459015749999999</v>
      </c>
      <c r="C10202" s="38">
        <v>-58.644435430000001</v>
      </c>
      <c r="D10202" s="38">
        <v>0.27299952507019037</v>
      </c>
      <c r="E10202" s="38">
        <v>0.28177922336678762</v>
      </c>
      <c r="F10202" s="38">
        <v>6.7010309278350517</v>
      </c>
    </row>
    <row r="10203" spans="1:6" x14ac:dyDescent="0.35">
      <c r="A10203" s="37" t="s">
        <v>14230</v>
      </c>
      <c r="B10203" s="38">
        <v>-34.428251979999999</v>
      </c>
      <c r="C10203" s="38">
        <v>-58.582760440000001</v>
      </c>
      <c r="D10203" s="38">
        <v>0.33389976620674128</v>
      </c>
      <c r="E10203" s="38">
        <v>0.31535501191110321</v>
      </c>
      <c r="F10203" s="38">
        <v>24.179620034542314</v>
      </c>
    </row>
    <row r="10204" spans="1:6" x14ac:dyDescent="0.35">
      <c r="A10204" s="37" t="s">
        <v>14231</v>
      </c>
      <c r="B10204" s="38">
        <v>-34.460779379999998</v>
      </c>
      <c r="C10204" s="38">
        <v>-58.637236899999998</v>
      </c>
      <c r="D10204" s="38">
        <v>0.22573135793209079</v>
      </c>
      <c r="E10204" s="38">
        <v>0.23620171727318509</v>
      </c>
      <c r="F10204" s="38">
        <v>12.033195020746888</v>
      </c>
    </row>
    <row r="10205" spans="1:6" x14ac:dyDescent="0.35">
      <c r="A10205" s="37" t="s">
        <v>14232</v>
      </c>
      <c r="B10205" s="38">
        <v>-34.498313680000003</v>
      </c>
      <c r="C10205" s="38">
        <v>-58.639640579999998</v>
      </c>
      <c r="D10205" s="38">
        <v>0.26149344444274902</v>
      </c>
      <c r="E10205" s="38">
        <v>0.27686478445927298</v>
      </c>
      <c r="F10205" s="38">
        <v>8.0882352941176467</v>
      </c>
    </row>
    <row r="10206" spans="1:6" x14ac:dyDescent="0.35">
      <c r="A10206" s="37" t="s">
        <v>14233</v>
      </c>
      <c r="B10206" s="38">
        <v>-34.490261760000003</v>
      </c>
      <c r="C10206" s="38">
        <v>-58.623740410000003</v>
      </c>
      <c r="D10206" s="38">
        <v>0.28373628854751592</v>
      </c>
      <c r="E10206" s="38">
        <v>0.29448693104692408</v>
      </c>
      <c r="F10206" s="38">
        <v>20.763723150357997</v>
      </c>
    </row>
    <row r="10207" spans="1:6" x14ac:dyDescent="0.35">
      <c r="A10207" s="37" t="s">
        <v>14234</v>
      </c>
      <c r="B10207" s="38">
        <v>-34.397435850000001</v>
      </c>
      <c r="C10207" s="38">
        <v>-58.640181949999999</v>
      </c>
      <c r="D10207" s="38">
        <v>0.31997880339622498</v>
      </c>
      <c r="E10207" s="38">
        <v>0.28135209373737641</v>
      </c>
      <c r="F10207" s="38">
        <v>0</v>
      </c>
    </row>
    <row r="10208" spans="1:6" x14ac:dyDescent="0.35">
      <c r="A10208" s="37" t="s">
        <v>14235</v>
      </c>
      <c r="B10208" s="38">
        <v>-34.422326570000003</v>
      </c>
      <c r="C10208" s="38">
        <v>-58.572954840000001</v>
      </c>
      <c r="D10208" s="38">
        <v>0.49908223748207092</v>
      </c>
      <c r="E10208" s="38">
        <v>0.45967662414988958</v>
      </c>
      <c r="F10208" s="38">
        <v>14.481409001956946</v>
      </c>
    </row>
    <row r="10209" spans="1:6" x14ac:dyDescent="0.35">
      <c r="A10209" s="37" t="s">
        <v>14236</v>
      </c>
      <c r="B10209" s="38">
        <v>-34.492074080000002</v>
      </c>
      <c r="C10209" s="38">
        <v>-58.629775389999999</v>
      </c>
      <c r="D10209" s="38">
        <v>0.27546730637550348</v>
      </c>
      <c r="E10209" s="38">
        <v>0.27813913063569501</v>
      </c>
      <c r="F10209" s="38">
        <v>9.5768374164810695</v>
      </c>
    </row>
    <row r="10210" spans="1:6" x14ac:dyDescent="0.35">
      <c r="A10210" s="37" t="s">
        <v>14237</v>
      </c>
      <c r="B10210" s="38">
        <v>-34.4168296</v>
      </c>
      <c r="C10210" s="38">
        <v>-58.55580861</v>
      </c>
      <c r="D10210" s="38">
        <v>0.6963769793510437</v>
      </c>
      <c r="E10210" s="38">
        <v>0.69623921258108956</v>
      </c>
      <c r="F10210" s="38">
        <v>69.714285714285722</v>
      </c>
    </row>
    <row r="10211" spans="1:6" x14ac:dyDescent="0.35">
      <c r="A10211" s="37" t="s">
        <v>14238</v>
      </c>
      <c r="B10211" s="38">
        <v>-34.47070196</v>
      </c>
      <c r="C10211" s="38">
        <v>-58.652173660000003</v>
      </c>
      <c r="D10211" s="38">
        <v>0.26410895586013788</v>
      </c>
      <c r="E10211" s="38">
        <v>0.26995861295022461</v>
      </c>
      <c r="F10211" s="38">
        <v>11.948051948051948</v>
      </c>
    </row>
    <row r="10212" spans="1:6" x14ac:dyDescent="0.35">
      <c r="A10212" s="37" t="s">
        <v>14239</v>
      </c>
      <c r="B10212" s="38">
        <v>-34.47942097</v>
      </c>
      <c r="C10212" s="38">
        <v>-58.62233612</v>
      </c>
      <c r="D10212" s="38">
        <v>0.55666005611419678</v>
      </c>
      <c r="E10212" s="38">
        <v>0.56215817219502218</v>
      </c>
      <c r="F10212" s="38">
        <v>29.345372460496616</v>
      </c>
    </row>
    <row r="10213" spans="1:6" x14ac:dyDescent="0.35">
      <c r="A10213" s="37" t="s">
        <v>14240</v>
      </c>
      <c r="B10213" s="38">
        <v>-34.458906280000001</v>
      </c>
      <c r="C10213" s="38">
        <v>-58.625602010000001</v>
      </c>
      <c r="D10213" s="38">
        <v>0.23536516726017001</v>
      </c>
      <c r="E10213" s="38">
        <v>0.20156230463793401</v>
      </c>
      <c r="F10213" s="38">
        <v>7.3221757322175733</v>
      </c>
    </row>
    <row r="10214" spans="1:6" x14ac:dyDescent="0.35">
      <c r="A10214" s="37" t="s">
        <v>14241</v>
      </c>
      <c r="B10214" s="38">
        <v>-34.408987070000002</v>
      </c>
      <c r="C10214" s="38">
        <v>-58.692943489999998</v>
      </c>
      <c r="D10214" s="38">
        <v>0.35856017470359802</v>
      </c>
      <c r="E10214" s="38">
        <v>0.46083849758812878</v>
      </c>
      <c r="F10214" s="38">
        <v>17.488789237668161</v>
      </c>
    </row>
    <row r="10215" spans="1:6" x14ac:dyDescent="0.35">
      <c r="A10215" s="37" t="s">
        <v>14242</v>
      </c>
      <c r="B10215" s="38">
        <v>-34.448490759999999</v>
      </c>
      <c r="C10215" s="38">
        <v>-58.6011825</v>
      </c>
      <c r="D10215" s="38">
        <v>0.47661587595939642</v>
      </c>
      <c r="E10215" s="38">
        <v>0.50631100601620149</v>
      </c>
      <c r="F10215" s="38">
        <v>26.829268292682929</v>
      </c>
    </row>
    <row r="10216" spans="1:6" x14ac:dyDescent="0.35">
      <c r="A10216" s="37" t="s">
        <v>14243</v>
      </c>
      <c r="B10216" s="38">
        <v>-34.458954149999997</v>
      </c>
      <c r="C10216" s="38">
        <v>-58.644440099999997</v>
      </c>
      <c r="D10216" s="38">
        <v>0.27299952507019037</v>
      </c>
      <c r="E10216" s="38">
        <v>0.28250105522180857</v>
      </c>
      <c r="F10216" s="38">
        <v>10.95890410958904</v>
      </c>
    </row>
    <row r="10217" spans="1:6" x14ac:dyDescent="0.35">
      <c r="A10217" s="37" t="s">
        <v>14244</v>
      </c>
      <c r="B10217" s="38">
        <v>-34.426057290000003</v>
      </c>
      <c r="C10217" s="38">
        <v>-58.585524929999998</v>
      </c>
      <c r="D10217" s="38">
        <v>0.27109521627426147</v>
      </c>
      <c r="E10217" s="38">
        <v>0.31355581283569328</v>
      </c>
      <c r="F10217" s="38">
        <v>0.56338028169014087</v>
      </c>
    </row>
    <row r="10218" spans="1:6" x14ac:dyDescent="0.35">
      <c r="A10218" s="37" t="s">
        <v>14245</v>
      </c>
      <c r="B10218" s="38">
        <v>-34.494309809999997</v>
      </c>
      <c r="C10218" s="38">
        <v>-58.62919874</v>
      </c>
      <c r="D10218" s="38">
        <v>0.30206957459449768</v>
      </c>
      <c r="E10218" s="38">
        <v>0.30648044688361031</v>
      </c>
      <c r="F10218" s="38">
        <v>0.49261083743842365</v>
      </c>
    </row>
    <row r="10219" spans="1:6" x14ac:dyDescent="0.35">
      <c r="A10219" s="37" t="s">
        <v>14246</v>
      </c>
      <c r="B10219" s="38">
        <v>-34.496907970000002</v>
      </c>
      <c r="C10219" s="38">
        <v>-58.628059440000001</v>
      </c>
      <c r="D10219" s="38">
        <v>0.3371623158454895</v>
      </c>
      <c r="E10219" s="38">
        <v>0.34547120646426549</v>
      </c>
      <c r="F10219" s="38">
        <v>15.422885572139302</v>
      </c>
    </row>
    <row r="10220" spans="1:6" x14ac:dyDescent="0.35">
      <c r="A10220" s="37" t="s">
        <v>14247</v>
      </c>
      <c r="B10220" s="38">
        <v>-34.503165989999999</v>
      </c>
      <c r="C10220" s="38">
        <v>-58.642721780000002</v>
      </c>
      <c r="D10220" s="38">
        <v>0.33030325174331671</v>
      </c>
      <c r="E10220" s="38">
        <v>0.37461644245518583</v>
      </c>
      <c r="F10220" s="38">
        <v>18.06167400881057</v>
      </c>
    </row>
    <row r="10221" spans="1:6" x14ac:dyDescent="0.35">
      <c r="A10221" s="37" t="s">
        <v>14248</v>
      </c>
      <c r="B10221" s="38">
        <v>-34.455021549999998</v>
      </c>
      <c r="C10221" s="38">
        <v>-58.625009040000002</v>
      </c>
      <c r="D10221" s="38">
        <v>0.2495577335357666</v>
      </c>
      <c r="E10221" s="38">
        <v>0.29087853512248479</v>
      </c>
      <c r="F10221" s="38">
        <v>11.081794195250659</v>
      </c>
    </row>
    <row r="10222" spans="1:6" x14ac:dyDescent="0.35">
      <c r="A10222" s="37" t="s">
        <v>14249</v>
      </c>
      <c r="B10222" s="38">
        <v>-34.422391599999997</v>
      </c>
      <c r="C10222" s="38">
        <v>-58.58317753</v>
      </c>
      <c r="D10222" s="38">
        <v>0.28917685151100159</v>
      </c>
      <c r="E10222" s="38">
        <v>0.28753467100231273</v>
      </c>
      <c r="F10222" s="38">
        <v>8.6666666666666679</v>
      </c>
    </row>
    <row r="10223" spans="1:6" x14ac:dyDescent="0.35">
      <c r="A10223" s="37" t="s">
        <v>14250</v>
      </c>
      <c r="B10223" s="38">
        <v>-34.468965259999997</v>
      </c>
      <c r="C10223" s="38">
        <v>-58.661005699999997</v>
      </c>
      <c r="D10223" s="38">
        <v>0.53191804885864258</v>
      </c>
      <c r="E10223" s="38">
        <v>0.46787191001144618</v>
      </c>
      <c r="F10223" s="38">
        <v>13.664596273291925</v>
      </c>
    </row>
    <row r="10224" spans="1:6" x14ac:dyDescent="0.35">
      <c r="A10224" s="37" t="s">
        <v>14251</v>
      </c>
      <c r="B10224" s="38">
        <v>-34.44853397</v>
      </c>
      <c r="C10224" s="38">
        <v>-58.672270300000001</v>
      </c>
      <c r="D10224" s="38">
        <v>0.54330891370773315</v>
      </c>
      <c r="E10224" s="38">
        <v>0.56627397677477664</v>
      </c>
      <c r="F10224" s="38">
        <v>14.545454545454545</v>
      </c>
    </row>
    <row r="10225" spans="1:6" x14ac:dyDescent="0.35">
      <c r="A10225" s="37" t="s">
        <v>14252</v>
      </c>
      <c r="B10225" s="38">
        <v>-34.445232439999998</v>
      </c>
      <c r="C10225" s="38">
        <v>-58.67226728</v>
      </c>
      <c r="D10225" s="38">
        <v>0.60127419233322144</v>
      </c>
      <c r="E10225" s="38">
        <v>0.59506420242158986</v>
      </c>
      <c r="F10225" s="38">
        <v>20.243902439024392</v>
      </c>
    </row>
    <row r="10226" spans="1:6" x14ac:dyDescent="0.35">
      <c r="A10226" s="37" t="s">
        <v>14253</v>
      </c>
      <c r="B10226" s="38">
        <v>-34.485324140000003</v>
      </c>
      <c r="C10226" s="38">
        <v>-58.630686539999999</v>
      </c>
      <c r="D10226" s="38">
        <v>0</v>
      </c>
      <c r="E10226" s="38">
        <v>0.22002382858379471</v>
      </c>
      <c r="F10226" s="38">
        <v>2.5641025641025639</v>
      </c>
    </row>
    <row r="10227" spans="1:6" x14ac:dyDescent="0.35">
      <c r="A10227" s="37" t="s">
        <v>14254</v>
      </c>
      <c r="B10227" s="38">
        <v>-34.446638589999999</v>
      </c>
      <c r="C10227" s="38">
        <v>-58.662703520000001</v>
      </c>
      <c r="D10227" s="38">
        <v>0.51543474197387695</v>
      </c>
      <c r="E10227" s="38">
        <v>0.50931513888968361</v>
      </c>
      <c r="F10227" s="38">
        <v>33.233532934131738</v>
      </c>
    </row>
    <row r="10228" spans="1:6" x14ac:dyDescent="0.35">
      <c r="A10228" s="37" t="s">
        <v>14255</v>
      </c>
      <c r="B10228" s="38">
        <v>-34.40874711</v>
      </c>
      <c r="C10228" s="38">
        <v>-58.699342960000003</v>
      </c>
      <c r="D10228" s="38">
        <v>0.41489061713218689</v>
      </c>
      <c r="E10228" s="38">
        <v>0.3333055847569516</v>
      </c>
      <c r="F10228" s="38">
        <v>30.960854092526692</v>
      </c>
    </row>
    <row r="10229" spans="1:6" x14ac:dyDescent="0.35">
      <c r="A10229" s="37" t="s">
        <v>14256</v>
      </c>
      <c r="B10229" s="38">
        <v>-34.470550879999998</v>
      </c>
      <c r="C10229" s="38">
        <v>-58.646992910000002</v>
      </c>
      <c r="D10229" s="38">
        <v>0.23215250670909879</v>
      </c>
      <c r="E10229" s="38">
        <v>0.25773508282932073</v>
      </c>
      <c r="F10229" s="38">
        <v>15.432098765432098</v>
      </c>
    </row>
    <row r="10230" spans="1:6" x14ac:dyDescent="0.35">
      <c r="A10230" s="37" t="s">
        <v>14257</v>
      </c>
      <c r="B10230" s="38">
        <v>-34.501899850000001</v>
      </c>
      <c r="C10230" s="38">
        <v>-58.619198670000003</v>
      </c>
      <c r="D10230" s="38">
        <v>0.29059579968452448</v>
      </c>
      <c r="E10230" s="38">
        <v>0.29659461975097662</v>
      </c>
      <c r="F10230" s="38">
        <v>0.50125313283208017</v>
      </c>
    </row>
    <row r="10231" spans="1:6" x14ac:dyDescent="0.35">
      <c r="A10231" s="37" t="s">
        <v>14258</v>
      </c>
      <c r="B10231" s="38">
        <v>-34.412243150000002</v>
      </c>
      <c r="C10231" s="38">
        <v>-58.685016580000003</v>
      </c>
      <c r="D10231" s="38">
        <v>0.51148074865341187</v>
      </c>
      <c r="E10231" s="38">
        <v>0.53175364042583262</v>
      </c>
      <c r="F10231" s="38">
        <v>16.836734693877549</v>
      </c>
    </row>
    <row r="10232" spans="1:6" x14ac:dyDescent="0.35">
      <c r="A10232" s="37" t="s">
        <v>14259</v>
      </c>
      <c r="B10232" s="38">
        <v>-34.475641680000003</v>
      </c>
      <c r="C10232" s="38">
        <v>-58.611637520000002</v>
      </c>
      <c r="D10232" s="38">
        <v>0.59353327751159668</v>
      </c>
      <c r="E10232" s="38">
        <v>0.54699691193444389</v>
      </c>
      <c r="F10232" s="38"/>
    </row>
    <row r="10233" spans="1:6" x14ac:dyDescent="0.35">
      <c r="A10233" s="37" t="s">
        <v>14260</v>
      </c>
      <c r="B10233" s="38">
        <v>-36.013001449999997</v>
      </c>
      <c r="C10233" s="38">
        <v>-59.098949310000002</v>
      </c>
      <c r="D10233" s="38">
        <v>0.34224960207939148</v>
      </c>
      <c r="E10233" s="38">
        <v>0.33142305596878652</v>
      </c>
      <c r="F10233" s="38">
        <v>9.8039215686274517</v>
      </c>
    </row>
    <row r="10234" spans="1:6" x14ac:dyDescent="0.35">
      <c r="A10234" s="37" t="s">
        <v>14261</v>
      </c>
      <c r="B10234" s="38">
        <v>-36.013361570000001</v>
      </c>
      <c r="C10234" s="38">
        <v>-59.101026470000001</v>
      </c>
      <c r="D10234" s="38">
        <v>0.30065000057220459</v>
      </c>
      <c r="E10234" s="38">
        <v>0.31446153753333622</v>
      </c>
      <c r="F10234" s="38">
        <v>5.1912568306010929</v>
      </c>
    </row>
    <row r="10235" spans="1:6" x14ac:dyDescent="0.35">
      <c r="A10235" s="37" t="s">
        <v>14262</v>
      </c>
      <c r="B10235" s="38">
        <v>-36.013447960000001</v>
      </c>
      <c r="C10235" s="38">
        <v>-59.100837499999997</v>
      </c>
      <c r="D10235" s="38">
        <v>0.30065000057220459</v>
      </c>
      <c r="E10235" s="38">
        <v>0.31446153753333622</v>
      </c>
      <c r="F10235" s="38">
        <v>10</v>
      </c>
    </row>
    <row r="10236" spans="1:6" x14ac:dyDescent="0.35">
      <c r="A10236" s="37" t="s">
        <v>14263</v>
      </c>
      <c r="B10236" s="38">
        <v>-34.923767239999997</v>
      </c>
      <c r="C10236" s="38">
        <v>-58.956881860000003</v>
      </c>
      <c r="D10236" s="38">
        <v>0.3176550567150116</v>
      </c>
      <c r="E10236" s="38">
        <v>0.3176550567150116</v>
      </c>
      <c r="F10236" s="38">
        <v>9.7014925373134329</v>
      </c>
    </row>
    <row r="10237" spans="1:6" x14ac:dyDescent="0.35">
      <c r="A10237" s="37" t="s">
        <v>14264</v>
      </c>
      <c r="B10237" s="38">
        <v>-34.923329359999997</v>
      </c>
      <c r="C10237" s="38">
        <v>-58.95456841</v>
      </c>
      <c r="D10237" s="38">
        <v>0.3176550567150116</v>
      </c>
      <c r="E10237" s="38">
        <v>0.31927870057131108</v>
      </c>
      <c r="F10237" s="38">
        <v>9.2896174863387984</v>
      </c>
    </row>
    <row r="10238" spans="1:6" x14ac:dyDescent="0.35">
      <c r="A10238" s="37" t="s">
        <v>14265</v>
      </c>
      <c r="B10238" s="38">
        <v>-34.923451409999998</v>
      </c>
      <c r="C10238" s="38">
        <v>-58.954641639999998</v>
      </c>
      <c r="D10238" s="38">
        <v>0.3176550567150116</v>
      </c>
      <c r="E10238" s="38">
        <v>0.3192775547504425</v>
      </c>
      <c r="F10238" s="38">
        <v>10.671936758893279</v>
      </c>
    </row>
    <row r="10239" spans="1:6" x14ac:dyDescent="0.35">
      <c r="A10239" s="37" t="s">
        <v>14266</v>
      </c>
      <c r="B10239" s="38">
        <v>-34.497802999999998</v>
      </c>
      <c r="C10239" s="38">
        <v>-61.541825109999998</v>
      </c>
      <c r="D10239" s="38">
        <v>0.24525219202041629</v>
      </c>
      <c r="E10239" s="38">
        <v>0.28120705955906922</v>
      </c>
      <c r="F10239" s="38">
        <v>7.4204946996466434</v>
      </c>
    </row>
    <row r="10240" spans="1:6" x14ac:dyDescent="0.35">
      <c r="A10240" s="37" t="s">
        <v>14267</v>
      </c>
      <c r="B10240" s="38">
        <v>-34.867037539999998</v>
      </c>
      <c r="C10240" s="38">
        <v>-61.532209139999999</v>
      </c>
      <c r="D10240" s="38">
        <v>0.14210739731788641</v>
      </c>
      <c r="E10240" s="38">
        <v>0.17039413874348011</v>
      </c>
      <c r="F10240" s="38"/>
    </row>
    <row r="10241" spans="1:6" x14ac:dyDescent="0.35">
      <c r="A10241" s="37" t="s">
        <v>14268</v>
      </c>
      <c r="B10241" s="38">
        <v>-34.853906709999997</v>
      </c>
      <c r="C10241" s="38">
        <v>-61.538555189999997</v>
      </c>
      <c r="D10241" s="38">
        <v>0.20694455504417419</v>
      </c>
      <c r="E10241" s="38">
        <v>0.21432696478931529</v>
      </c>
      <c r="F10241" s="38">
        <v>0</v>
      </c>
    </row>
    <row r="10242" spans="1:6" x14ac:dyDescent="0.35">
      <c r="A10242" s="37" t="s">
        <v>14269</v>
      </c>
      <c r="B10242" s="38">
        <v>-34.86727295</v>
      </c>
      <c r="C10242" s="38">
        <v>-61.531783449999999</v>
      </c>
      <c r="D10242" s="38">
        <v>0.16542646288871771</v>
      </c>
      <c r="E10242" s="38">
        <v>0.19075898394772881</v>
      </c>
      <c r="F10242" s="38">
        <v>9.5238095238095237</v>
      </c>
    </row>
    <row r="10243" spans="1:6" x14ac:dyDescent="0.35">
      <c r="A10243" s="37" t="s">
        <v>14270</v>
      </c>
      <c r="B10243" s="38">
        <v>-34.868847770000002</v>
      </c>
      <c r="C10243" s="38">
        <v>-61.530521829999998</v>
      </c>
      <c r="D10243" s="38">
        <v>0.3215353786945343</v>
      </c>
      <c r="E10243" s="38">
        <v>0.2729219445272496</v>
      </c>
      <c r="F10243" s="38">
        <v>6.962025316455696</v>
      </c>
    </row>
    <row r="10244" spans="1:6" x14ac:dyDescent="0.35">
      <c r="A10244" s="37" t="s">
        <v>14271</v>
      </c>
      <c r="B10244" s="38">
        <v>-34.866985530000001</v>
      </c>
      <c r="C10244" s="38">
        <v>-61.532252839999998</v>
      </c>
      <c r="D10244" s="38">
        <v>0.14210739731788641</v>
      </c>
      <c r="E10244" s="38">
        <v>0.16997565799637851</v>
      </c>
      <c r="F10244" s="38">
        <v>3.225806451612903</v>
      </c>
    </row>
    <row r="10245" spans="1:6" x14ac:dyDescent="0.35">
      <c r="A10245" s="37" t="s">
        <v>14272</v>
      </c>
      <c r="B10245" s="38">
        <v>-35.142353499999999</v>
      </c>
      <c r="C10245" s="38">
        <v>-61.9695508</v>
      </c>
      <c r="D10245" s="38">
        <v>0.35415315628051758</v>
      </c>
      <c r="E10245" s="38">
        <v>0.36490475386381149</v>
      </c>
      <c r="F10245" s="38">
        <v>17.293233082706767</v>
      </c>
    </row>
    <row r="10246" spans="1:6" x14ac:dyDescent="0.35">
      <c r="A10246" s="37" t="s">
        <v>14273</v>
      </c>
      <c r="B10246" s="38">
        <v>-35.088975599999998</v>
      </c>
      <c r="C10246" s="38">
        <v>-61.508508859999999</v>
      </c>
      <c r="D10246" s="38">
        <v>0.35814583301544189</v>
      </c>
      <c r="E10246" s="38">
        <v>0.37169465753767228</v>
      </c>
      <c r="F10246" s="38">
        <v>26.126126126126124</v>
      </c>
    </row>
    <row r="10247" spans="1:6" x14ac:dyDescent="0.35">
      <c r="A10247" s="37" t="s">
        <v>14274</v>
      </c>
      <c r="B10247" s="38">
        <v>-35.14836588</v>
      </c>
      <c r="C10247" s="38">
        <v>-62.24051059</v>
      </c>
      <c r="D10247" s="38">
        <v>0.33718037605285639</v>
      </c>
      <c r="E10247" s="38">
        <v>0.34277773400147749</v>
      </c>
      <c r="F10247" s="38">
        <v>18.181818181818183</v>
      </c>
    </row>
    <row r="10248" spans="1:6" x14ac:dyDescent="0.35">
      <c r="A10248" s="37" t="s">
        <v>14275</v>
      </c>
      <c r="B10248" s="38">
        <v>-34.871366639999998</v>
      </c>
      <c r="C10248" s="38">
        <v>-61.525945739999997</v>
      </c>
      <c r="D10248" s="38">
        <v>0.34619364142417908</v>
      </c>
      <c r="E10248" s="38">
        <v>0.36488775558331432</v>
      </c>
      <c r="F10248" s="38">
        <v>33.057851239669425</v>
      </c>
    </row>
    <row r="10249" spans="1:6" x14ac:dyDescent="0.35">
      <c r="A10249" s="37" t="s">
        <v>14276</v>
      </c>
      <c r="B10249" s="38">
        <v>-34.858910510000001</v>
      </c>
      <c r="C10249" s="38">
        <v>-61.540275620000003</v>
      </c>
      <c r="D10249" s="38">
        <v>0.38774344325065607</v>
      </c>
      <c r="E10249" s="38">
        <v>0.36609260241190589</v>
      </c>
      <c r="F10249" s="38">
        <v>27.064220183486238</v>
      </c>
    </row>
    <row r="10250" spans="1:6" x14ac:dyDescent="0.35">
      <c r="A10250" s="37" t="s">
        <v>14277</v>
      </c>
      <c r="B10250" s="38">
        <v>-34.866929300000002</v>
      </c>
      <c r="C10250" s="38">
        <v>-61.532304869999997</v>
      </c>
      <c r="D10250" s="38">
        <v>0.16785299777984619</v>
      </c>
      <c r="E10250" s="38">
        <v>0.16997565799637851</v>
      </c>
      <c r="F10250" s="38">
        <v>6.1433447098976108</v>
      </c>
    </row>
    <row r="10251" spans="1:6" x14ac:dyDescent="0.35">
      <c r="A10251" s="37" t="s">
        <v>14278</v>
      </c>
      <c r="B10251" s="38">
        <v>-34.868783620000002</v>
      </c>
      <c r="C10251" s="38">
        <v>-61.530507319999998</v>
      </c>
      <c r="D10251" s="38">
        <v>0.3215353786945343</v>
      </c>
      <c r="E10251" s="38">
        <v>0.2729219445272496</v>
      </c>
      <c r="F10251" s="38">
        <v>6.4935064935064926</v>
      </c>
    </row>
    <row r="10252" spans="1:6" x14ac:dyDescent="0.35">
      <c r="A10252" s="37" t="s">
        <v>14279</v>
      </c>
      <c r="B10252" s="38">
        <v>-34.853759959999998</v>
      </c>
      <c r="C10252" s="38">
        <v>-61.538399550000001</v>
      </c>
      <c r="D10252" s="38">
        <v>0.20694455504417419</v>
      </c>
      <c r="E10252" s="38">
        <v>0.21473709866404531</v>
      </c>
      <c r="F10252" s="38">
        <v>0.53475935828876997</v>
      </c>
    </row>
    <row r="10253" spans="1:6" x14ac:dyDescent="0.35">
      <c r="A10253" s="37" t="s">
        <v>14280</v>
      </c>
      <c r="B10253" s="38">
        <v>-38.164287889999997</v>
      </c>
      <c r="C10253" s="38">
        <v>-58.780849240000002</v>
      </c>
      <c r="D10253" s="38">
        <v>0.25545939803123469</v>
      </c>
      <c r="E10253" s="38">
        <v>0.25655632370557541</v>
      </c>
      <c r="F10253" s="38">
        <v>6.8181818181818175</v>
      </c>
    </row>
    <row r="10254" spans="1:6" x14ac:dyDescent="0.35">
      <c r="A10254" s="37" t="s">
        <v>14281</v>
      </c>
      <c r="B10254" s="38">
        <v>-37.784819259999999</v>
      </c>
      <c r="C10254" s="38">
        <v>-58.849390219999997</v>
      </c>
      <c r="D10254" s="38">
        <v>0.22172713279724121</v>
      </c>
      <c r="E10254" s="38">
        <v>0.248281754553318</v>
      </c>
      <c r="F10254" s="38">
        <v>3.7037037037037033</v>
      </c>
    </row>
    <row r="10255" spans="1:6" x14ac:dyDescent="0.35">
      <c r="A10255" s="37" t="s">
        <v>14282</v>
      </c>
      <c r="B10255" s="38">
        <v>-38.16438745</v>
      </c>
      <c r="C10255" s="38">
        <v>-58.780891910000001</v>
      </c>
      <c r="D10255" s="38">
        <v>0.25545939803123469</v>
      </c>
      <c r="E10255" s="38">
        <v>0.25134732142875071</v>
      </c>
      <c r="F10255" s="38">
        <v>5.4901960784313726</v>
      </c>
    </row>
    <row r="10256" spans="1:6" x14ac:dyDescent="0.35">
      <c r="A10256" s="37" t="s">
        <v>14283</v>
      </c>
      <c r="B10256" s="38">
        <v>-38.164430119999999</v>
      </c>
      <c r="C10256" s="38">
        <v>-58.780941689999999</v>
      </c>
      <c r="D10256" s="38">
        <v>0.25545939803123469</v>
      </c>
      <c r="E10256" s="38">
        <v>0.2514327897413357</v>
      </c>
      <c r="F10256" s="38">
        <v>6.7375886524822697</v>
      </c>
    </row>
    <row r="10257" spans="1:6" x14ac:dyDescent="0.35">
      <c r="A10257" s="37" t="s">
        <v>14284</v>
      </c>
      <c r="B10257" s="38">
        <v>-37.784714829999999</v>
      </c>
      <c r="C10257" s="38">
        <v>-58.849604960000001</v>
      </c>
      <c r="D10257" s="38">
        <v>0.28420859575271612</v>
      </c>
      <c r="E10257" s="38">
        <v>0.25132361524983449</v>
      </c>
      <c r="F10257" s="38">
        <v>9.4117647058823533</v>
      </c>
    </row>
    <row r="10258" spans="1:6" x14ac:dyDescent="0.35">
      <c r="A10258" s="37" t="s">
        <v>14285</v>
      </c>
      <c r="B10258" s="38">
        <v>-35.187962069999998</v>
      </c>
      <c r="C10258" s="38">
        <v>-59.097394770000001</v>
      </c>
      <c r="D10258" s="38">
        <v>0.26582181453704828</v>
      </c>
      <c r="E10258" s="38">
        <v>0.28315714512552531</v>
      </c>
      <c r="F10258" s="38">
        <v>6.3725490196078427</v>
      </c>
    </row>
    <row r="10259" spans="1:6" x14ac:dyDescent="0.35">
      <c r="A10259" s="37" t="s">
        <v>14286</v>
      </c>
      <c r="B10259" s="38">
        <v>-35.187875249999998</v>
      </c>
      <c r="C10259" s="38">
        <v>-59.097396189999998</v>
      </c>
      <c r="D10259" s="38">
        <v>0.26582181453704828</v>
      </c>
      <c r="E10259" s="38">
        <v>0.28635311564978427</v>
      </c>
      <c r="F10259" s="38">
        <v>5.286343612334802</v>
      </c>
    </row>
    <row r="10260" spans="1:6" x14ac:dyDescent="0.35">
      <c r="A10260" s="37" t="s">
        <v>14287</v>
      </c>
      <c r="B10260" s="38">
        <v>-35.170092410000002</v>
      </c>
      <c r="C10260" s="38">
        <v>-59.094265700000001</v>
      </c>
      <c r="D10260" s="38">
        <v>0.47108033299446112</v>
      </c>
      <c r="E10260" s="38">
        <v>0.48023517098691731</v>
      </c>
      <c r="F10260" s="38">
        <v>5.5961070559610704</v>
      </c>
    </row>
    <row r="10261" spans="1:6" x14ac:dyDescent="0.35">
      <c r="A10261" s="37" t="s">
        <v>14288</v>
      </c>
      <c r="B10261" s="38">
        <v>-35.187808699999998</v>
      </c>
      <c r="C10261" s="38">
        <v>-59.097438510000003</v>
      </c>
      <c r="D10261" s="38">
        <v>0.26582181453704828</v>
      </c>
      <c r="E10261" s="38">
        <v>0.28824136537664069</v>
      </c>
      <c r="F10261" s="38">
        <v>10</v>
      </c>
    </row>
    <row r="10262" spans="1:6" x14ac:dyDescent="0.35">
      <c r="A10262" s="37" t="s">
        <v>14289</v>
      </c>
      <c r="B10262" s="38">
        <v>-35.170101760000001</v>
      </c>
      <c r="C10262" s="38">
        <v>-59.09416186</v>
      </c>
      <c r="D10262" s="38">
        <v>0.47108033299446112</v>
      </c>
      <c r="E10262" s="38">
        <v>0.47998774293306712</v>
      </c>
      <c r="F10262" s="38">
        <v>6.8796068796068797</v>
      </c>
    </row>
    <row r="10263" spans="1:6" x14ac:dyDescent="0.35">
      <c r="A10263" s="37" t="s">
        <v>14290</v>
      </c>
      <c r="B10263" s="38">
        <v>-34.764878449999998</v>
      </c>
      <c r="C10263" s="38">
        <v>-58.437476969999999</v>
      </c>
      <c r="D10263" s="38">
        <v>0.36916831135749822</v>
      </c>
      <c r="E10263" s="38">
        <v>0.3762652584735085</v>
      </c>
      <c r="F10263" s="38">
        <v>8.695652173913043</v>
      </c>
    </row>
    <row r="10264" spans="1:6" x14ac:dyDescent="0.35">
      <c r="A10264" s="37" t="s">
        <v>14291</v>
      </c>
      <c r="B10264" s="38">
        <v>-34.759300969999998</v>
      </c>
      <c r="C10264" s="38">
        <v>-58.407008240000003</v>
      </c>
      <c r="D10264" s="38">
        <v>0.2077028900384903</v>
      </c>
      <c r="E10264" s="38">
        <v>0.2063402372755502</v>
      </c>
      <c r="F10264" s="38">
        <v>6.0606060606060606</v>
      </c>
    </row>
    <row r="10265" spans="1:6" x14ac:dyDescent="0.35">
      <c r="A10265" s="37" t="s">
        <v>14292</v>
      </c>
      <c r="B10265" s="38">
        <v>-34.759879120000001</v>
      </c>
      <c r="C10265" s="38">
        <v>-58.407754959999998</v>
      </c>
      <c r="D10265" s="38">
        <v>0.2077028900384903</v>
      </c>
      <c r="E10265" s="38">
        <v>0.19838119919101399</v>
      </c>
      <c r="F10265" s="38">
        <v>8.1481481481481488</v>
      </c>
    </row>
    <row r="10266" spans="1:6" x14ac:dyDescent="0.35">
      <c r="A10266" s="37" t="s">
        <v>14293</v>
      </c>
      <c r="B10266" s="38">
        <v>-34.759497639999999</v>
      </c>
      <c r="C10266" s="38">
        <v>-58.389816089999997</v>
      </c>
      <c r="D10266" s="38">
        <v>8.0018810927867889E-2</v>
      </c>
      <c r="E10266" s="38">
        <v>7.983576671944724E-2</v>
      </c>
      <c r="F10266" s="38">
        <v>8.8235294117647065</v>
      </c>
    </row>
    <row r="10267" spans="1:6" x14ac:dyDescent="0.35">
      <c r="A10267" s="37" t="s">
        <v>14294</v>
      </c>
      <c r="B10267" s="38">
        <v>-34.757871160000001</v>
      </c>
      <c r="C10267" s="38">
        <v>-58.4044551</v>
      </c>
      <c r="D10267" s="38">
        <v>0.21503382921218869</v>
      </c>
      <c r="E10267" s="38">
        <v>0.20791765584638619</v>
      </c>
      <c r="F10267" s="38"/>
    </row>
    <row r="10268" spans="1:6" x14ac:dyDescent="0.35">
      <c r="A10268" s="37" t="s">
        <v>14295</v>
      </c>
      <c r="B10268" s="38">
        <v>-34.757069180000002</v>
      </c>
      <c r="C10268" s="38">
        <v>-58.407192960000003</v>
      </c>
      <c r="D10268" s="38">
        <v>0.2013562023639679</v>
      </c>
      <c r="E10268" s="38">
        <v>0.20562359775815689</v>
      </c>
      <c r="F10268" s="38"/>
    </row>
    <row r="10269" spans="1:6" x14ac:dyDescent="0.35">
      <c r="A10269" s="37" t="s">
        <v>14296</v>
      </c>
      <c r="B10269" s="38">
        <v>-34.758632949999999</v>
      </c>
      <c r="C10269" s="38">
        <v>-58.404655769999998</v>
      </c>
      <c r="D10269" s="38">
        <v>0.22360007464885709</v>
      </c>
      <c r="E10269" s="38">
        <v>0.2102221253638466</v>
      </c>
      <c r="F10269" s="38"/>
    </row>
    <row r="10270" spans="1:6" x14ac:dyDescent="0.35">
      <c r="A10270" s="37" t="s">
        <v>14297</v>
      </c>
      <c r="B10270" s="38">
        <v>-34.76079824</v>
      </c>
      <c r="C10270" s="38">
        <v>-58.3946337</v>
      </c>
      <c r="D10270" s="38">
        <v>0.10511795431375499</v>
      </c>
      <c r="E10270" s="38">
        <v>0.1010041295697815</v>
      </c>
      <c r="F10270" s="38"/>
    </row>
    <row r="10271" spans="1:6" x14ac:dyDescent="0.35">
      <c r="A10271" s="37" t="s">
        <v>14298</v>
      </c>
      <c r="B10271" s="38">
        <v>-34.748453230000003</v>
      </c>
      <c r="C10271" s="38">
        <v>-58.393297189999998</v>
      </c>
      <c r="D10271" s="38">
        <v>9.0030111372470856E-2</v>
      </c>
      <c r="E10271" s="38">
        <v>8.5648166603947945E-2</v>
      </c>
      <c r="F10271" s="38"/>
    </row>
    <row r="10272" spans="1:6" x14ac:dyDescent="0.35">
      <c r="A10272" s="37" t="s">
        <v>14299</v>
      </c>
      <c r="B10272" s="38">
        <v>-34.770480859999999</v>
      </c>
      <c r="C10272" s="38">
        <v>-58.409871930000001</v>
      </c>
      <c r="D10272" s="38">
        <v>0.12543259561061859</v>
      </c>
      <c r="E10272" s="38">
        <v>0.12754093945929501</v>
      </c>
      <c r="F10272" s="38">
        <v>13.333333333333334</v>
      </c>
    </row>
    <row r="10273" spans="1:6" x14ac:dyDescent="0.35">
      <c r="A10273" s="37" t="s">
        <v>14300</v>
      </c>
      <c r="B10273" s="38">
        <v>-34.753530900000001</v>
      </c>
      <c r="C10273" s="38">
        <v>-58.40937126</v>
      </c>
      <c r="D10273" s="38">
        <v>0.23520134389400479</v>
      </c>
      <c r="E10273" s="38">
        <v>0.19207938377921649</v>
      </c>
      <c r="F10273" s="38">
        <v>18.823529411764707</v>
      </c>
    </row>
    <row r="10274" spans="1:6" x14ac:dyDescent="0.35">
      <c r="A10274" s="37" t="s">
        <v>14301</v>
      </c>
      <c r="B10274" s="38">
        <v>-34.742743859999997</v>
      </c>
      <c r="C10274" s="38">
        <v>-58.389191959999998</v>
      </c>
      <c r="D10274" s="38">
        <v>0.12635552883148191</v>
      </c>
      <c r="E10274" s="38">
        <v>0.1206917235174695</v>
      </c>
      <c r="F10274" s="38">
        <v>2.1276595744680851</v>
      </c>
    </row>
    <row r="10275" spans="1:6" x14ac:dyDescent="0.35">
      <c r="A10275" s="37" t="s">
        <v>14302</v>
      </c>
      <c r="B10275" s="38">
        <v>-34.78054753</v>
      </c>
      <c r="C10275" s="38">
        <v>-58.396876970000001</v>
      </c>
      <c r="D10275" s="38">
        <v>0.1165868043899536</v>
      </c>
      <c r="E10275" s="38">
        <v>0.1539590076515169</v>
      </c>
      <c r="F10275" s="38">
        <v>6.4102564102564097</v>
      </c>
    </row>
    <row r="10276" spans="1:6" x14ac:dyDescent="0.35">
      <c r="A10276" s="37" t="s">
        <v>14303</v>
      </c>
      <c r="B10276" s="38">
        <v>-34.741701310000003</v>
      </c>
      <c r="C10276" s="38">
        <v>-58.38890438</v>
      </c>
      <c r="D10276" s="38">
        <v>0.12954483926296231</v>
      </c>
      <c r="E10276" s="38">
        <v>0.12023121710209279</v>
      </c>
      <c r="F10276" s="38">
        <v>7.6923076923076925</v>
      </c>
    </row>
    <row r="10277" spans="1:6" x14ac:dyDescent="0.35">
      <c r="A10277" s="37" t="s">
        <v>14304</v>
      </c>
      <c r="B10277" s="38">
        <v>-34.76543058</v>
      </c>
      <c r="C10277" s="38">
        <v>-58.398788449999998</v>
      </c>
      <c r="D10277" s="38">
        <v>7.3005899786949158E-2</v>
      </c>
      <c r="E10277" s="38">
        <v>7.9518419882358124E-2</v>
      </c>
      <c r="F10277" s="38">
        <v>0</v>
      </c>
    </row>
    <row r="10278" spans="1:6" x14ac:dyDescent="0.35">
      <c r="A10278" s="37" t="s">
        <v>14305</v>
      </c>
      <c r="B10278" s="38">
        <v>-34.733568900000002</v>
      </c>
      <c r="C10278" s="38">
        <v>-58.458134129999998</v>
      </c>
      <c r="D10278" s="38">
        <v>0.87511980533599854</v>
      </c>
      <c r="E10278" s="38">
        <v>0.92563533469250325</v>
      </c>
      <c r="F10278" s="38">
        <v>43.478260869565219</v>
      </c>
    </row>
    <row r="10279" spans="1:6" x14ac:dyDescent="0.35">
      <c r="A10279" s="37" t="s">
        <v>14306</v>
      </c>
      <c r="B10279" s="38">
        <v>-34.757568450000001</v>
      </c>
      <c r="C10279" s="38">
        <v>-58.43365103</v>
      </c>
      <c r="D10279" s="38">
        <v>0.56039607524871826</v>
      </c>
      <c r="E10279" s="38">
        <v>0.55594580703311491</v>
      </c>
      <c r="F10279" s="38">
        <v>38.235294117647058</v>
      </c>
    </row>
    <row r="10280" spans="1:6" x14ac:dyDescent="0.35">
      <c r="A10280" s="37" t="s">
        <v>14307</v>
      </c>
      <c r="B10280" s="38">
        <v>-34.791436590000004</v>
      </c>
      <c r="C10280" s="38">
        <v>-58.405524829999997</v>
      </c>
      <c r="D10280" s="38">
        <v>0.12291510403156281</v>
      </c>
      <c r="E10280" s="38">
        <v>0.12725299265649581</v>
      </c>
      <c r="F10280" s="38">
        <v>11.76470588235294</v>
      </c>
    </row>
    <row r="10281" spans="1:6" x14ac:dyDescent="0.35">
      <c r="A10281" s="37" t="s">
        <v>14308</v>
      </c>
      <c r="B10281" s="38">
        <v>-34.744045919999998</v>
      </c>
      <c r="C10281" s="38">
        <v>-58.409613450000002</v>
      </c>
      <c r="D10281" s="38">
        <v>0.22182340919971469</v>
      </c>
      <c r="E10281" s="38">
        <v>0.22217283091124371</v>
      </c>
      <c r="F10281" s="38">
        <v>48.4375</v>
      </c>
    </row>
    <row r="10282" spans="1:6" x14ac:dyDescent="0.35">
      <c r="A10282" s="37" t="s">
        <v>14309</v>
      </c>
      <c r="B10282" s="38">
        <v>-34.742963330000002</v>
      </c>
      <c r="C10282" s="38">
        <v>-58.411649230000002</v>
      </c>
      <c r="D10282" s="38">
        <v>0.24578449130058291</v>
      </c>
      <c r="E10282" s="38">
        <v>0.23265320062637329</v>
      </c>
      <c r="F10282" s="38">
        <v>45.454545454545453</v>
      </c>
    </row>
    <row r="10283" spans="1:6" x14ac:dyDescent="0.35">
      <c r="A10283" s="37" t="s">
        <v>14310</v>
      </c>
      <c r="B10283" s="38">
        <v>-34.756885850000003</v>
      </c>
      <c r="C10283" s="38">
        <v>-58.44390319</v>
      </c>
      <c r="D10283" s="38">
        <v>0.66662383079528809</v>
      </c>
      <c r="E10283" s="38">
        <v>0.62509055278803172</v>
      </c>
      <c r="F10283" s="38">
        <v>38.235294117647058</v>
      </c>
    </row>
    <row r="10284" spans="1:6" x14ac:dyDescent="0.35">
      <c r="A10284" s="37" t="s">
        <v>14311</v>
      </c>
      <c r="B10284" s="38">
        <v>-34.767581309999997</v>
      </c>
      <c r="C10284" s="38">
        <v>-58.421433710000002</v>
      </c>
      <c r="D10284" s="38">
        <v>0.31361284852027888</v>
      </c>
      <c r="E10284" s="38">
        <v>0.33060828254029562</v>
      </c>
      <c r="F10284" s="38">
        <v>20.833333333333336</v>
      </c>
    </row>
    <row r="10285" spans="1:6" x14ac:dyDescent="0.35">
      <c r="A10285" s="37" t="s">
        <v>14312</v>
      </c>
      <c r="B10285" s="38">
        <v>-34.803275149999997</v>
      </c>
      <c r="C10285" s="38">
        <v>-58.433677439999997</v>
      </c>
      <c r="D10285" s="38">
        <v>0.37538158893585211</v>
      </c>
      <c r="E10285" s="38">
        <v>0.38757730657989908</v>
      </c>
      <c r="F10285" s="38">
        <v>27.500000000000004</v>
      </c>
    </row>
    <row r="10286" spans="1:6" x14ac:dyDescent="0.35">
      <c r="A10286" s="37" t="s">
        <v>14313</v>
      </c>
      <c r="B10286" s="38">
        <v>-34.765300770000003</v>
      </c>
      <c r="C10286" s="38">
        <v>-58.379669309999997</v>
      </c>
      <c r="D10286" s="38">
        <v>0.27019220590591431</v>
      </c>
      <c r="E10286" s="38">
        <v>0.2657150806565034</v>
      </c>
      <c r="F10286" s="38">
        <v>36.538461538461533</v>
      </c>
    </row>
    <row r="10287" spans="1:6" x14ac:dyDescent="0.35">
      <c r="A10287" s="37" t="s">
        <v>14314</v>
      </c>
      <c r="B10287" s="38">
        <v>-34.748719309999998</v>
      </c>
      <c r="C10287" s="38">
        <v>-58.3769341</v>
      </c>
      <c r="D10287" s="38">
        <v>0.23145882785320279</v>
      </c>
      <c r="E10287" s="38">
        <v>0.236663644804674</v>
      </c>
      <c r="F10287" s="38">
        <v>18.103448275862068</v>
      </c>
    </row>
    <row r="10288" spans="1:6" x14ac:dyDescent="0.35">
      <c r="A10288" s="37" t="s">
        <v>14315</v>
      </c>
      <c r="B10288" s="38">
        <v>-34.775948499999998</v>
      </c>
      <c r="C10288" s="38">
        <v>-58.392053920000002</v>
      </c>
      <c r="D10288" s="38">
        <v>0.15547126531600949</v>
      </c>
      <c r="E10288" s="38">
        <v>0.1849456015560362</v>
      </c>
      <c r="F10288" s="38">
        <v>3.7209302325581395</v>
      </c>
    </row>
    <row r="10289" spans="1:6" x14ac:dyDescent="0.35">
      <c r="A10289" s="37" t="s">
        <v>14316</v>
      </c>
      <c r="B10289" s="38">
        <v>-34.75178537</v>
      </c>
      <c r="C10289" s="38">
        <v>-58.420585490000001</v>
      </c>
      <c r="D10289" s="38">
        <v>0.37645667791366583</v>
      </c>
      <c r="E10289" s="38">
        <v>0.34500680863857269</v>
      </c>
      <c r="F10289" s="38">
        <v>45.7286432160804</v>
      </c>
    </row>
    <row r="10290" spans="1:6" x14ac:dyDescent="0.35">
      <c r="A10290" s="37" t="s">
        <v>14317</v>
      </c>
      <c r="B10290" s="38">
        <v>-34.748439490000003</v>
      </c>
      <c r="C10290" s="38">
        <v>-58.393435449999998</v>
      </c>
      <c r="D10290" s="38">
        <v>9.0030111372470856E-2</v>
      </c>
      <c r="E10290" s="38">
        <v>8.5240968296097383E-2</v>
      </c>
      <c r="F10290" s="38">
        <v>0.67796610169491522</v>
      </c>
    </row>
    <row r="10291" spans="1:6" x14ac:dyDescent="0.35">
      <c r="A10291" s="37" t="s">
        <v>14318</v>
      </c>
      <c r="B10291" s="38">
        <v>-34.769108240000001</v>
      </c>
      <c r="C10291" s="38">
        <v>-58.401453160000003</v>
      </c>
      <c r="D10291" s="38">
        <v>8.4582693874835968E-2</v>
      </c>
      <c r="E10291" s="38">
        <v>7.3490691446774711E-2</v>
      </c>
      <c r="F10291" s="38">
        <v>2.2727272727272729</v>
      </c>
    </row>
    <row r="10292" spans="1:6" x14ac:dyDescent="0.35">
      <c r="A10292" s="37" t="s">
        <v>14319</v>
      </c>
      <c r="B10292" s="38">
        <v>-34.748559210000003</v>
      </c>
      <c r="C10292" s="38">
        <v>-58.406277340000003</v>
      </c>
      <c r="D10292" s="38">
        <v>0.14280913770198819</v>
      </c>
      <c r="E10292" s="38">
        <v>0.1628309578141745</v>
      </c>
      <c r="F10292" s="38">
        <v>22.222222222222221</v>
      </c>
    </row>
    <row r="10293" spans="1:6" x14ac:dyDescent="0.35">
      <c r="A10293" s="37" t="s">
        <v>14320</v>
      </c>
      <c r="B10293" s="38">
        <v>-34.758424499999997</v>
      </c>
      <c r="C10293" s="38">
        <v>-58.404588769999997</v>
      </c>
      <c r="D10293" s="38">
        <v>0.22360007464885709</v>
      </c>
      <c r="E10293" s="38">
        <v>0.21061959530453431</v>
      </c>
      <c r="F10293" s="38">
        <v>6.7226890756302522</v>
      </c>
    </row>
    <row r="10294" spans="1:6" x14ac:dyDescent="0.35">
      <c r="A10294" s="37" t="s">
        <v>14321</v>
      </c>
      <c r="B10294" s="38">
        <v>-34.795906359999996</v>
      </c>
      <c r="C10294" s="38">
        <v>-58.42344954</v>
      </c>
      <c r="D10294" s="38">
        <v>0.49552065134048462</v>
      </c>
      <c r="E10294" s="38">
        <v>0.41868121839231909</v>
      </c>
      <c r="F10294" s="38">
        <v>18.446601941747574</v>
      </c>
    </row>
    <row r="10295" spans="1:6" x14ac:dyDescent="0.35">
      <c r="A10295" s="37" t="s">
        <v>14322</v>
      </c>
      <c r="B10295" s="38">
        <v>-34.734518729999998</v>
      </c>
      <c r="C10295" s="38">
        <v>-58.431279699999997</v>
      </c>
      <c r="D10295" s="38">
        <v>0.479543536901474</v>
      </c>
      <c r="E10295" s="38">
        <v>0.4685900066580091</v>
      </c>
      <c r="F10295" s="38">
        <v>39.080459770114942</v>
      </c>
    </row>
    <row r="10296" spans="1:6" x14ac:dyDescent="0.35">
      <c r="A10296" s="37" t="s">
        <v>14323</v>
      </c>
      <c r="B10296" s="38">
        <v>-34.749100120000001</v>
      </c>
      <c r="C10296" s="38">
        <v>-58.361712400000002</v>
      </c>
      <c r="D10296" s="38">
        <v>0.4828072190284729</v>
      </c>
      <c r="E10296" s="38">
        <v>0.46806017611477818</v>
      </c>
      <c r="F10296" s="38">
        <v>31.192660550458719</v>
      </c>
    </row>
    <row r="10297" spans="1:6" x14ac:dyDescent="0.35">
      <c r="A10297" s="37" t="s">
        <v>14324</v>
      </c>
      <c r="B10297" s="38">
        <v>-34.754498269999999</v>
      </c>
      <c r="C10297" s="38">
        <v>-58.420439850000001</v>
      </c>
      <c r="D10297" s="38">
        <v>0.20134508609771731</v>
      </c>
      <c r="E10297" s="38">
        <v>0.25337406630451609</v>
      </c>
      <c r="F10297" s="38">
        <v>24.782608695652176</v>
      </c>
    </row>
    <row r="10298" spans="1:6" x14ac:dyDescent="0.35">
      <c r="A10298" s="37" t="s">
        <v>14325</v>
      </c>
      <c r="B10298" s="38">
        <v>-34.74290474</v>
      </c>
      <c r="C10298" s="38">
        <v>-58.349723259999998</v>
      </c>
      <c r="D10298" s="38">
        <v>0.46986281871795649</v>
      </c>
      <c r="E10298" s="38">
        <v>0.48077053772775752</v>
      </c>
      <c r="F10298" s="38">
        <v>30</v>
      </c>
    </row>
    <row r="10299" spans="1:6" x14ac:dyDescent="0.35">
      <c r="A10299" s="37" t="s">
        <v>14326</v>
      </c>
      <c r="B10299" s="38">
        <v>-34.758466339999998</v>
      </c>
      <c r="C10299" s="38">
        <v>-58.400325969999997</v>
      </c>
      <c r="D10299" s="38">
        <v>3.9201099425554282E-2</v>
      </c>
      <c r="E10299" s="38">
        <v>4.3626896483269888E-2</v>
      </c>
      <c r="F10299" s="38">
        <v>10.526315789473683</v>
      </c>
    </row>
    <row r="10300" spans="1:6" x14ac:dyDescent="0.35">
      <c r="A10300" s="37" t="s">
        <v>14327</v>
      </c>
      <c r="B10300" s="38">
        <v>-34.756920030000003</v>
      </c>
      <c r="C10300" s="38">
        <v>-58.426501559999998</v>
      </c>
      <c r="D10300" s="38">
        <v>0.33961588144302368</v>
      </c>
      <c r="E10300" s="38">
        <v>0.31782621145248408</v>
      </c>
      <c r="F10300" s="38">
        <v>15.18987341772152</v>
      </c>
    </row>
    <row r="10301" spans="1:6" x14ac:dyDescent="0.35">
      <c r="A10301" s="37" t="s">
        <v>14328</v>
      </c>
      <c r="B10301" s="38">
        <v>-34.769412000000003</v>
      </c>
      <c r="C10301" s="38">
        <v>-58.398829239999998</v>
      </c>
      <c r="D10301" s="38">
        <v>6.1641611158847809E-2</v>
      </c>
      <c r="E10301" s="38">
        <v>7.4057934453358523E-2</v>
      </c>
      <c r="F10301" s="38">
        <v>0.52356020942408377</v>
      </c>
    </row>
    <row r="10302" spans="1:6" x14ac:dyDescent="0.35">
      <c r="A10302" s="37" t="s">
        <v>14329</v>
      </c>
      <c r="B10302" s="38">
        <v>-34.781292020000002</v>
      </c>
      <c r="C10302" s="38">
        <v>-58.398578479999998</v>
      </c>
      <c r="D10302" s="38">
        <v>8.3363041281700134E-2</v>
      </c>
      <c r="E10302" s="38">
        <v>0.1018389059851567</v>
      </c>
      <c r="F10302" s="38">
        <v>0.51546391752577314</v>
      </c>
    </row>
    <row r="10303" spans="1:6" x14ac:dyDescent="0.35">
      <c r="A10303" s="37" t="s">
        <v>14330</v>
      </c>
      <c r="B10303" s="38">
        <v>-34.801673020000003</v>
      </c>
      <c r="C10303" s="38">
        <v>-58.42707326</v>
      </c>
      <c r="D10303" s="38">
        <v>0.43393531441688538</v>
      </c>
      <c r="E10303" s="38">
        <v>0.43629047440157998</v>
      </c>
      <c r="F10303" s="38">
        <v>1.2552301255230125</v>
      </c>
    </row>
    <row r="10304" spans="1:6" x14ac:dyDescent="0.35">
      <c r="A10304" s="37" t="s">
        <v>14331</v>
      </c>
      <c r="B10304" s="38">
        <v>-34.789922189999999</v>
      </c>
      <c r="C10304" s="38">
        <v>-58.405752040000003</v>
      </c>
      <c r="D10304" s="38">
        <v>0.13378800451755521</v>
      </c>
      <c r="E10304" s="38">
        <v>0.14175620799263319</v>
      </c>
      <c r="F10304" s="38">
        <v>9.9099099099099099</v>
      </c>
    </row>
    <row r="10305" spans="1:6" x14ac:dyDescent="0.35">
      <c r="A10305" s="37" t="s">
        <v>14332</v>
      </c>
      <c r="B10305" s="38">
        <v>-34.73482147</v>
      </c>
      <c r="C10305" s="38">
        <v>-58.432261480000001</v>
      </c>
      <c r="D10305" s="38">
        <v>0.46153974533081049</v>
      </c>
      <c r="E10305" s="38">
        <v>0.46838932262884603</v>
      </c>
      <c r="F10305" s="38">
        <v>23.853211009174313</v>
      </c>
    </row>
    <row r="10306" spans="1:6" x14ac:dyDescent="0.35">
      <c r="A10306" s="37" t="s">
        <v>14333</v>
      </c>
      <c r="B10306" s="38">
        <v>-34.760797259999997</v>
      </c>
      <c r="C10306" s="38">
        <v>-58.39507673</v>
      </c>
      <c r="D10306" s="38">
        <v>0.10511795431375499</v>
      </c>
      <c r="E10306" s="38">
        <v>9.7863941526922738E-2</v>
      </c>
      <c r="F10306" s="38">
        <v>5.0328227571115978</v>
      </c>
    </row>
    <row r="10307" spans="1:6" x14ac:dyDescent="0.35">
      <c r="A10307" s="37" t="s">
        <v>14334</v>
      </c>
      <c r="B10307" s="38">
        <v>-34.760093609999998</v>
      </c>
      <c r="C10307" s="38">
        <v>-58.384524339999999</v>
      </c>
      <c r="D10307" s="38">
        <v>0.17692866921424871</v>
      </c>
      <c r="E10307" s="38">
        <v>0.19992501510156169</v>
      </c>
      <c r="F10307" s="38">
        <v>12.76595744680851</v>
      </c>
    </row>
    <row r="10308" spans="1:6" x14ac:dyDescent="0.35">
      <c r="A10308" s="37" t="s">
        <v>14335</v>
      </c>
      <c r="B10308" s="38">
        <v>-34.720565229999998</v>
      </c>
      <c r="C10308" s="38">
        <v>-58.42785396</v>
      </c>
      <c r="D10308" s="38">
        <v>0.54885560274124146</v>
      </c>
      <c r="E10308" s="38">
        <v>0.56072347453146265</v>
      </c>
      <c r="F10308" s="38">
        <v>35.333333333333336</v>
      </c>
    </row>
    <row r="10309" spans="1:6" x14ac:dyDescent="0.35">
      <c r="A10309" s="37" t="s">
        <v>14336</v>
      </c>
      <c r="B10309" s="38">
        <v>-34.73338519</v>
      </c>
      <c r="C10309" s="38">
        <v>-58.444722749999997</v>
      </c>
      <c r="D10309" s="38">
        <v>0.6861492395401001</v>
      </c>
      <c r="E10309" s="38">
        <v>0.71080064934653209</v>
      </c>
      <c r="F10309" s="38">
        <v>42.608695652173914</v>
      </c>
    </row>
    <row r="10310" spans="1:6" x14ac:dyDescent="0.35">
      <c r="A10310" s="37" t="s">
        <v>14337</v>
      </c>
      <c r="B10310" s="38">
        <v>-34.760608269999999</v>
      </c>
      <c r="C10310" s="38">
        <v>-58.405738700000001</v>
      </c>
      <c r="D10310" s="38">
        <v>0.23385067284107211</v>
      </c>
      <c r="E10310" s="38">
        <v>0.20822398447328139</v>
      </c>
      <c r="F10310" s="38">
        <v>14.814814814814813</v>
      </c>
    </row>
    <row r="10311" spans="1:6" x14ac:dyDescent="0.35">
      <c r="A10311" s="37" t="s">
        <v>14338</v>
      </c>
      <c r="B10311" s="38">
        <v>-34.737459989999998</v>
      </c>
      <c r="C10311" s="38">
        <v>-58.430349460000002</v>
      </c>
      <c r="D10311" s="38">
        <v>0.39048615097999573</v>
      </c>
      <c r="E10311" s="38">
        <v>0.41233508168040089</v>
      </c>
      <c r="F10311" s="38">
        <v>15.384615384615385</v>
      </c>
    </row>
    <row r="10312" spans="1:6" x14ac:dyDescent="0.35">
      <c r="A10312" s="37" t="s">
        <v>14339</v>
      </c>
      <c r="B10312" s="38">
        <v>-34.753828470000002</v>
      </c>
      <c r="C10312" s="38">
        <v>-58.368506429999996</v>
      </c>
      <c r="D10312" s="38">
        <v>0.43425297737121582</v>
      </c>
      <c r="E10312" s="38">
        <v>0.42817758225105912</v>
      </c>
      <c r="F10312" s="38">
        <v>26.829268292682929</v>
      </c>
    </row>
    <row r="10313" spans="1:6" x14ac:dyDescent="0.35">
      <c r="A10313" s="37" t="s">
        <v>14340</v>
      </c>
      <c r="B10313" s="38">
        <v>-34.72182574</v>
      </c>
      <c r="C10313" s="38">
        <v>-58.43317897</v>
      </c>
      <c r="D10313" s="38">
        <v>0.57625728845596313</v>
      </c>
      <c r="E10313" s="38">
        <v>0.61562706765375641</v>
      </c>
      <c r="F10313" s="38">
        <v>51.136363636363633</v>
      </c>
    </row>
    <row r="10314" spans="1:6" x14ac:dyDescent="0.35">
      <c r="A10314" s="37" t="s">
        <v>14341</v>
      </c>
      <c r="B10314" s="38">
        <v>-34.75722365</v>
      </c>
      <c r="C10314" s="38">
        <v>-58.414764030000001</v>
      </c>
      <c r="D10314" s="38">
        <v>0.12039660662412641</v>
      </c>
      <c r="E10314" s="38">
        <v>0.12843646047015991</v>
      </c>
      <c r="F10314" s="38">
        <v>32.142857142857146</v>
      </c>
    </row>
    <row r="10315" spans="1:6" x14ac:dyDescent="0.35">
      <c r="A10315" s="37" t="s">
        <v>14342</v>
      </c>
      <c r="B10315" s="38">
        <v>-34.738646780000003</v>
      </c>
      <c r="C10315" s="38">
        <v>-58.416918180000003</v>
      </c>
      <c r="D10315" s="38">
        <v>0.19452689588069921</v>
      </c>
      <c r="E10315" s="38">
        <v>0.25284482377606471</v>
      </c>
      <c r="F10315" s="38">
        <v>21.276595744680851</v>
      </c>
    </row>
    <row r="10316" spans="1:6" x14ac:dyDescent="0.35">
      <c r="A10316" s="37" t="s">
        <v>14343</v>
      </c>
      <c r="B10316" s="38">
        <v>-34.764926469999999</v>
      </c>
      <c r="C10316" s="38">
        <v>-58.367266649999998</v>
      </c>
      <c r="D10316" s="38">
        <v>0.50699782371520996</v>
      </c>
      <c r="E10316" s="38">
        <v>0.49270226061344152</v>
      </c>
      <c r="F10316" s="38">
        <v>25</v>
      </c>
    </row>
    <row r="10317" spans="1:6" x14ac:dyDescent="0.35">
      <c r="A10317" s="37" t="s">
        <v>14344</v>
      </c>
      <c r="B10317" s="38">
        <v>-34.765461129999998</v>
      </c>
      <c r="C10317" s="38">
        <v>-58.400929130000002</v>
      </c>
      <c r="D10317" s="38">
        <v>9.3388006091117859E-2</v>
      </c>
      <c r="E10317" s="38">
        <v>8.2129545031899689E-2</v>
      </c>
      <c r="F10317" s="38">
        <v>0.66225165562913912</v>
      </c>
    </row>
    <row r="10318" spans="1:6" x14ac:dyDescent="0.35">
      <c r="A10318" s="37" t="s">
        <v>14345</v>
      </c>
      <c r="B10318" s="38">
        <v>-34.765699349999998</v>
      </c>
      <c r="C10318" s="38">
        <v>-58.38546719</v>
      </c>
      <c r="D10318" s="38">
        <v>0.176976278424263</v>
      </c>
      <c r="E10318" s="38">
        <v>0.17659981639096231</v>
      </c>
      <c r="F10318" s="38">
        <v>20</v>
      </c>
    </row>
    <row r="10319" spans="1:6" x14ac:dyDescent="0.35">
      <c r="A10319" s="37" t="s">
        <v>14346</v>
      </c>
      <c r="B10319" s="38">
        <v>-34.770701770000002</v>
      </c>
      <c r="C10319" s="38">
        <v>-58.398876979999997</v>
      </c>
      <c r="D10319" s="38">
        <v>6.0592692345380783E-2</v>
      </c>
      <c r="E10319" s="38">
        <v>7.272156680885114E-2</v>
      </c>
      <c r="F10319" s="38">
        <v>2.9702970297029703</v>
      </c>
    </row>
    <row r="10320" spans="1:6" x14ac:dyDescent="0.35">
      <c r="A10320" s="37" t="s">
        <v>14347</v>
      </c>
      <c r="B10320" s="38">
        <v>-34.762721169999999</v>
      </c>
      <c r="C10320" s="38">
        <v>-58.360674600000003</v>
      </c>
      <c r="D10320" s="38">
        <v>0.36332574486732477</v>
      </c>
      <c r="E10320" s="38">
        <v>0.37758678115076488</v>
      </c>
      <c r="F10320" s="38">
        <v>26.881720430107524</v>
      </c>
    </row>
    <row r="10321" spans="1:6" x14ac:dyDescent="0.35">
      <c r="A10321" s="37" t="s">
        <v>14348</v>
      </c>
      <c r="B10321" s="38">
        <v>-34.809444980000002</v>
      </c>
      <c r="C10321" s="38">
        <v>-58.430030760000001</v>
      </c>
      <c r="D10321" s="38">
        <v>0.32004347443580627</v>
      </c>
      <c r="E10321" s="38">
        <v>0.34047797487841708</v>
      </c>
      <c r="F10321" s="38">
        <v>13.274336283185843</v>
      </c>
    </row>
    <row r="10322" spans="1:6" x14ac:dyDescent="0.35">
      <c r="A10322" s="37" t="s">
        <v>14349</v>
      </c>
      <c r="B10322" s="38">
        <v>-34.794819199999999</v>
      </c>
      <c r="C10322" s="38">
        <v>-58.430569820000002</v>
      </c>
      <c r="D10322" s="38">
        <v>0.20510196685791021</v>
      </c>
      <c r="E10322" s="38">
        <v>0.27571432684597208</v>
      </c>
      <c r="F10322" s="38">
        <v>19.480519480519483</v>
      </c>
    </row>
    <row r="10323" spans="1:6" x14ac:dyDescent="0.35">
      <c r="A10323" s="37" t="s">
        <v>14350</v>
      </c>
      <c r="B10323" s="38">
        <v>-34.717827079999999</v>
      </c>
      <c r="C10323" s="38">
        <v>-58.436040609999999</v>
      </c>
      <c r="D10323" s="38">
        <v>0.66277068853378296</v>
      </c>
      <c r="E10323" s="38">
        <v>0.77473899802646118</v>
      </c>
      <c r="F10323" s="38">
        <v>46.408839779005525</v>
      </c>
    </row>
    <row r="10324" spans="1:6" x14ac:dyDescent="0.35">
      <c r="A10324" s="37" t="s">
        <v>14351</v>
      </c>
      <c r="B10324" s="38">
        <v>-34.748311340000001</v>
      </c>
      <c r="C10324" s="38">
        <v>-58.415197509999999</v>
      </c>
      <c r="D10324" s="38">
        <v>0.1560983210802078</v>
      </c>
      <c r="E10324" s="38">
        <v>0.16722286834910111</v>
      </c>
      <c r="F10324" s="38">
        <v>7.4766355140186906</v>
      </c>
    </row>
    <row r="10325" spans="1:6" x14ac:dyDescent="0.35">
      <c r="A10325" s="37" t="s">
        <v>14352</v>
      </c>
      <c r="B10325" s="38">
        <v>-34.767214729999999</v>
      </c>
      <c r="C10325" s="38">
        <v>-58.436358060000003</v>
      </c>
      <c r="D10325" s="38">
        <v>0.3562023937702179</v>
      </c>
      <c r="E10325" s="38">
        <v>0.37938059038586092</v>
      </c>
      <c r="F10325" s="38">
        <v>27.692307692307693</v>
      </c>
    </row>
    <row r="10326" spans="1:6" x14ac:dyDescent="0.35">
      <c r="A10326" s="37" t="s">
        <v>14353</v>
      </c>
      <c r="B10326" s="38">
        <v>-34.77432486</v>
      </c>
      <c r="C10326" s="38">
        <v>-58.369812080000003</v>
      </c>
      <c r="D10326" s="38">
        <v>0.24918593466281891</v>
      </c>
      <c r="E10326" s="38">
        <v>0.32580135183201903</v>
      </c>
      <c r="F10326" s="38">
        <v>26.47058823529412</v>
      </c>
    </row>
    <row r="10327" spans="1:6" x14ac:dyDescent="0.35">
      <c r="A10327" s="37" t="s">
        <v>14354</v>
      </c>
      <c r="B10327" s="38">
        <v>-34.754214079999997</v>
      </c>
      <c r="C10327" s="38">
        <v>-58.347685869999999</v>
      </c>
      <c r="D10327" s="38">
        <v>0.55538368225097656</v>
      </c>
      <c r="E10327" s="38">
        <v>0.57444373880113875</v>
      </c>
      <c r="F10327" s="38">
        <v>24.137931034482758</v>
      </c>
    </row>
    <row r="10328" spans="1:6" x14ac:dyDescent="0.35">
      <c r="A10328" s="37" t="s">
        <v>14355</v>
      </c>
      <c r="B10328" s="38">
        <v>-34.744403900000002</v>
      </c>
      <c r="C10328" s="38">
        <v>-58.392523869999998</v>
      </c>
      <c r="D10328" s="38">
        <v>0.1017277166247368</v>
      </c>
      <c r="E10328" s="38">
        <v>0.11118567891811069</v>
      </c>
      <c r="F10328" s="38">
        <v>2.8301886792452833</v>
      </c>
    </row>
    <row r="10329" spans="1:6" x14ac:dyDescent="0.35">
      <c r="A10329" s="37" t="s">
        <v>14356</v>
      </c>
      <c r="B10329" s="38">
        <v>-34.721978300000004</v>
      </c>
      <c r="C10329" s="38">
        <v>-58.432661539999998</v>
      </c>
      <c r="D10329" s="38">
        <v>0.57625728845596313</v>
      </c>
      <c r="E10329" s="38">
        <v>0.60155579367199463</v>
      </c>
      <c r="F10329" s="38">
        <v>30.287206266318538</v>
      </c>
    </row>
    <row r="10330" spans="1:6" x14ac:dyDescent="0.35">
      <c r="A10330" s="37" t="s">
        <v>14357</v>
      </c>
      <c r="B10330" s="38">
        <v>-34.749120359999999</v>
      </c>
      <c r="C10330" s="38">
        <v>-58.376600519999997</v>
      </c>
      <c r="D10330" s="38">
        <v>0.29125669598579412</v>
      </c>
      <c r="E10330" s="38">
        <v>0.23693563004857621</v>
      </c>
      <c r="F10330" s="38">
        <v>7.5156576200417531</v>
      </c>
    </row>
    <row r="10331" spans="1:6" x14ac:dyDescent="0.35">
      <c r="A10331" s="37" t="s">
        <v>14358</v>
      </c>
      <c r="B10331" s="38">
        <v>-34.760789189999997</v>
      </c>
      <c r="C10331" s="38">
        <v>-58.40647439</v>
      </c>
      <c r="D10331" s="38">
        <v>0.18975052237510681</v>
      </c>
      <c r="E10331" s="38">
        <v>0.20003764527408699</v>
      </c>
      <c r="F10331" s="38">
        <v>13.559322033898304</v>
      </c>
    </row>
    <row r="10332" spans="1:6" x14ac:dyDescent="0.35">
      <c r="A10332" s="37" t="s">
        <v>14359</v>
      </c>
      <c r="B10332" s="38">
        <v>-34.717893140000001</v>
      </c>
      <c r="C10332" s="38">
        <v>-58.435682679999999</v>
      </c>
      <c r="D10332" s="38">
        <v>0.66277068853378296</v>
      </c>
      <c r="E10332" s="38">
        <v>0.74938563174671602</v>
      </c>
      <c r="F10332" s="38">
        <v>30.512249443207129</v>
      </c>
    </row>
    <row r="10333" spans="1:6" x14ac:dyDescent="0.35">
      <c r="A10333" s="37" t="s">
        <v>14360</v>
      </c>
      <c r="B10333" s="38">
        <v>-34.747191909999998</v>
      </c>
      <c r="C10333" s="38">
        <v>-58.419891870000001</v>
      </c>
      <c r="D10333" s="38">
        <v>0.48410022258758539</v>
      </c>
      <c r="E10333" s="38">
        <v>0.39245931931904382</v>
      </c>
      <c r="F10333" s="38">
        <v>34.82587064676617</v>
      </c>
    </row>
    <row r="10334" spans="1:6" x14ac:dyDescent="0.35">
      <c r="A10334" s="37" t="s">
        <v>14361</v>
      </c>
      <c r="B10334" s="38">
        <v>-34.760883980000003</v>
      </c>
      <c r="C10334" s="38">
        <v>-58.394639249999997</v>
      </c>
      <c r="D10334" s="38">
        <v>0.10511795431375499</v>
      </c>
      <c r="E10334" s="38">
        <v>0.10268291831016541</v>
      </c>
      <c r="F10334" s="38">
        <v>2.3724792408066429</v>
      </c>
    </row>
    <row r="10335" spans="1:6" x14ac:dyDescent="0.35">
      <c r="A10335" s="37" t="s">
        <v>14362</v>
      </c>
      <c r="B10335" s="38">
        <v>-34.759682789999999</v>
      </c>
      <c r="C10335" s="38">
        <v>-58.385018100000003</v>
      </c>
      <c r="D10335" s="38">
        <v>0.1648273020982742</v>
      </c>
      <c r="E10335" s="38">
        <v>0.18162860762741831</v>
      </c>
      <c r="F10335" s="38">
        <v>5.1685393258426959</v>
      </c>
    </row>
    <row r="10336" spans="1:6" x14ac:dyDescent="0.35">
      <c r="A10336" s="37" t="s">
        <v>14363</v>
      </c>
      <c r="B10336" s="38">
        <v>-34.74248128</v>
      </c>
      <c r="C10336" s="38">
        <v>-58.398199640000001</v>
      </c>
      <c r="D10336" s="38">
        <v>0.15744572877883911</v>
      </c>
      <c r="E10336" s="38">
        <v>0.1348755769431591</v>
      </c>
      <c r="F10336" s="38">
        <v>35.416666666666671</v>
      </c>
    </row>
    <row r="10337" spans="1:6" x14ac:dyDescent="0.35">
      <c r="A10337" s="37" t="s">
        <v>14364</v>
      </c>
      <c r="B10337" s="38">
        <v>-34.745069729999997</v>
      </c>
      <c r="C10337" s="38">
        <v>-58.386845039999997</v>
      </c>
      <c r="D10337" s="38">
        <v>0.1579570472240448</v>
      </c>
      <c r="E10337" s="38">
        <v>0.15339344955588641</v>
      </c>
      <c r="F10337" s="38">
        <v>2.2988505747126435</v>
      </c>
    </row>
    <row r="10338" spans="1:6" x14ac:dyDescent="0.35">
      <c r="A10338" s="37" t="s">
        <v>14365</v>
      </c>
      <c r="B10338" s="38">
        <v>-34.770590650000003</v>
      </c>
      <c r="C10338" s="38">
        <v>-58.409965499999998</v>
      </c>
      <c r="D10338" s="38">
        <v>0.12543259561061859</v>
      </c>
      <c r="E10338" s="38">
        <v>0.12594656273722649</v>
      </c>
      <c r="F10338" s="38">
        <v>6.8904593639575973</v>
      </c>
    </row>
    <row r="10339" spans="1:6" x14ac:dyDescent="0.35">
      <c r="A10339" s="37" t="s">
        <v>14366</v>
      </c>
      <c r="B10339" s="38">
        <v>-34.770389029999997</v>
      </c>
      <c r="C10339" s="38">
        <v>-58.39817137</v>
      </c>
      <c r="D10339" s="38">
        <v>6.0592692345380783E-2</v>
      </c>
      <c r="E10339" s="38">
        <v>8.6988505286475018E-2</v>
      </c>
      <c r="F10339" s="38">
        <v>1.6</v>
      </c>
    </row>
    <row r="10340" spans="1:6" x14ac:dyDescent="0.35">
      <c r="A10340" s="37" t="s">
        <v>14367</v>
      </c>
      <c r="B10340" s="38">
        <v>-34.754230370000002</v>
      </c>
      <c r="C10340" s="38">
        <v>-58.409856730000001</v>
      </c>
      <c r="D10340" s="38">
        <v>0.23520134389400479</v>
      </c>
      <c r="E10340" s="38">
        <v>0.19522293864025009</v>
      </c>
      <c r="F10340" s="38">
        <v>12.82608695652174</v>
      </c>
    </row>
    <row r="10341" spans="1:6" x14ac:dyDescent="0.35">
      <c r="A10341" s="37" t="s">
        <v>14368</v>
      </c>
      <c r="B10341" s="38">
        <v>-34.759270710000003</v>
      </c>
      <c r="C10341" s="38">
        <v>-58.400305830000001</v>
      </c>
      <c r="D10341" s="38">
        <v>3.9201099425554282E-2</v>
      </c>
      <c r="E10341" s="38">
        <v>4.2840004042797787E-2</v>
      </c>
      <c r="F10341" s="38">
        <v>3.0303030303030303</v>
      </c>
    </row>
    <row r="10342" spans="1:6" x14ac:dyDescent="0.35">
      <c r="A10342" s="37" t="s">
        <v>14369</v>
      </c>
      <c r="B10342" s="38">
        <v>-34.802202100000002</v>
      </c>
      <c r="C10342" s="38">
        <v>-58.428217060000001</v>
      </c>
      <c r="D10342" s="38">
        <v>0.41849294304847717</v>
      </c>
      <c r="E10342" s="38">
        <v>0.40530013955301708</v>
      </c>
      <c r="F10342" s="38">
        <v>0.82644628099173556</v>
      </c>
    </row>
    <row r="10343" spans="1:6" x14ac:dyDescent="0.35">
      <c r="A10343" s="37" t="s">
        <v>14370</v>
      </c>
      <c r="B10343" s="38">
        <v>-34.742188140000003</v>
      </c>
      <c r="C10343" s="38">
        <v>-58.38875316</v>
      </c>
      <c r="D10343" s="38">
        <v>0.12635552883148191</v>
      </c>
      <c r="E10343" s="38">
        <v>0.1229488624161796</v>
      </c>
      <c r="F10343" s="38">
        <v>5.1724137931034484</v>
      </c>
    </row>
    <row r="10344" spans="1:6" x14ac:dyDescent="0.35">
      <c r="A10344" s="37" t="s">
        <v>14371</v>
      </c>
      <c r="B10344" s="38">
        <v>-34.78053646</v>
      </c>
      <c r="C10344" s="38">
        <v>-58.397100850000001</v>
      </c>
      <c r="D10344" s="38">
        <v>0.1165868043899536</v>
      </c>
      <c r="E10344" s="38">
        <v>0.14393828425443531</v>
      </c>
      <c r="F10344" s="38">
        <v>6.2706270627062706</v>
      </c>
    </row>
    <row r="10345" spans="1:6" x14ac:dyDescent="0.35">
      <c r="A10345" s="37" t="s">
        <v>14372</v>
      </c>
      <c r="B10345" s="38">
        <v>-34.792358010000001</v>
      </c>
      <c r="C10345" s="38">
        <v>-58.408700410000002</v>
      </c>
      <c r="D10345" s="38">
        <v>0.13366737961769101</v>
      </c>
      <c r="E10345" s="38">
        <v>0.13253895112791581</v>
      </c>
      <c r="F10345" s="38">
        <v>2.3255813953488373</v>
      </c>
    </row>
    <row r="10346" spans="1:6" x14ac:dyDescent="0.35">
      <c r="A10346" s="37" t="s">
        <v>14373</v>
      </c>
      <c r="B10346" s="38">
        <v>-34.781303610000002</v>
      </c>
      <c r="C10346" s="38">
        <v>-58.398505980000003</v>
      </c>
      <c r="D10346" s="38">
        <v>8.3363041281700134E-2</v>
      </c>
      <c r="E10346" s="38">
        <v>0.1018389059851567</v>
      </c>
      <c r="F10346" s="38">
        <v>0.77399380804953566</v>
      </c>
    </row>
    <row r="10347" spans="1:6" x14ac:dyDescent="0.35">
      <c r="A10347" s="37" t="s">
        <v>14374</v>
      </c>
      <c r="B10347" s="38">
        <v>-34.766258219999997</v>
      </c>
      <c r="C10347" s="38">
        <v>-58.398599160000003</v>
      </c>
      <c r="D10347" s="38">
        <v>6.739189475774765E-2</v>
      </c>
      <c r="E10347" s="38">
        <v>8.4857311099767685E-2</v>
      </c>
      <c r="F10347" s="38">
        <v>0.3968253968253968</v>
      </c>
    </row>
    <row r="10348" spans="1:6" x14ac:dyDescent="0.35">
      <c r="A10348" s="37" t="s">
        <v>14375</v>
      </c>
      <c r="B10348" s="38">
        <v>-34.755631319999999</v>
      </c>
      <c r="C10348" s="38">
        <v>-58.404718789999997</v>
      </c>
      <c r="D10348" s="38">
        <v>0.2207212895154953</v>
      </c>
      <c r="E10348" s="38">
        <v>0.21227438706490731</v>
      </c>
      <c r="F10348" s="38">
        <v>4.4811320754716979</v>
      </c>
    </row>
    <row r="10349" spans="1:6" x14ac:dyDescent="0.35">
      <c r="A10349" s="37" t="s">
        <v>14376</v>
      </c>
      <c r="B10349" s="38">
        <v>-34.767835929999997</v>
      </c>
      <c r="C10349" s="38">
        <v>-58.401496049999999</v>
      </c>
      <c r="D10349" s="38">
        <v>9.932553768157959E-2</v>
      </c>
      <c r="E10349" s="38">
        <v>7.802775733776994E-2</v>
      </c>
      <c r="F10349" s="38">
        <v>0.90090090090090091</v>
      </c>
    </row>
    <row r="10350" spans="1:6" x14ac:dyDescent="0.35">
      <c r="A10350" s="37" t="s">
        <v>14377</v>
      </c>
      <c r="B10350" s="38">
        <v>-34.757107189999999</v>
      </c>
      <c r="C10350" s="38">
        <v>-58.414695950000002</v>
      </c>
      <c r="D10350" s="38">
        <v>0.12039660662412641</v>
      </c>
      <c r="E10350" s="38">
        <v>0.12843646047015991</v>
      </c>
      <c r="F10350" s="38">
        <v>7.3863636363636367</v>
      </c>
    </row>
    <row r="10351" spans="1:6" x14ac:dyDescent="0.35">
      <c r="A10351" s="37" t="s">
        <v>14378</v>
      </c>
      <c r="B10351" s="38">
        <v>-34.7903716</v>
      </c>
      <c r="C10351" s="38">
        <v>-58.405424199999999</v>
      </c>
      <c r="D10351" s="38">
        <v>0.13378800451755521</v>
      </c>
      <c r="E10351" s="38">
        <v>0.13832804705533719</v>
      </c>
      <c r="F10351" s="38">
        <v>7.2423398328690807</v>
      </c>
    </row>
    <row r="10352" spans="1:6" x14ac:dyDescent="0.35">
      <c r="A10352" s="37" t="s">
        <v>14379</v>
      </c>
      <c r="B10352" s="38">
        <v>-34.741977939999998</v>
      </c>
      <c r="C10352" s="38">
        <v>-58.399865650000002</v>
      </c>
      <c r="D10352" s="38">
        <v>9.068433940410614E-2</v>
      </c>
      <c r="E10352" s="38">
        <v>0.1088821625238971</v>
      </c>
      <c r="F10352" s="38">
        <v>0.51282051282051277</v>
      </c>
    </row>
    <row r="10353" spans="1:6" x14ac:dyDescent="0.35">
      <c r="A10353" s="37" t="s">
        <v>14380</v>
      </c>
      <c r="B10353" s="38">
        <v>-34.743145509999998</v>
      </c>
      <c r="C10353" s="38">
        <v>-58.389756910000003</v>
      </c>
      <c r="D10353" s="38">
        <v>0.1249381080269814</v>
      </c>
      <c r="E10353" s="38">
        <v>0.11778913778918131</v>
      </c>
      <c r="F10353" s="38">
        <v>4.5283018867924527</v>
      </c>
    </row>
    <row r="10354" spans="1:6" x14ac:dyDescent="0.35">
      <c r="A10354" s="37" t="s">
        <v>14381</v>
      </c>
      <c r="B10354" s="38">
        <v>-34.776024200000002</v>
      </c>
      <c r="C10354" s="38">
        <v>-58.39196063</v>
      </c>
      <c r="D10354" s="38">
        <v>0.15547126531600949</v>
      </c>
      <c r="E10354" s="38">
        <v>0.18947413877436989</v>
      </c>
      <c r="F10354" s="38">
        <v>1.7632241813602016</v>
      </c>
    </row>
    <row r="10355" spans="1:6" x14ac:dyDescent="0.35">
      <c r="A10355" s="37" t="s">
        <v>14382</v>
      </c>
      <c r="B10355" s="38">
        <v>-34.75094971</v>
      </c>
      <c r="C10355" s="38">
        <v>-58.418845750000003</v>
      </c>
      <c r="D10355" s="38">
        <v>0.3042544424533844</v>
      </c>
      <c r="E10355" s="38">
        <v>0.31518099663986099</v>
      </c>
      <c r="F10355" s="38">
        <v>23.645320197044335</v>
      </c>
    </row>
    <row r="10356" spans="1:6" x14ac:dyDescent="0.35">
      <c r="A10356" s="37" t="s">
        <v>14383</v>
      </c>
      <c r="B10356" s="38">
        <v>-34.753608329999999</v>
      </c>
      <c r="C10356" s="38">
        <v>-58.406369249999997</v>
      </c>
      <c r="D10356" s="38">
        <v>0.20601153373718259</v>
      </c>
      <c r="E10356" s="38">
        <v>0.18434961220702609</v>
      </c>
      <c r="F10356" s="38">
        <v>0</v>
      </c>
    </row>
    <row r="10357" spans="1:6" x14ac:dyDescent="0.35">
      <c r="A10357" s="37" t="s">
        <v>14384</v>
      </c>
      <c r="B10357" s="38">
        <v>-34.750187199999999</v>
      </c>
      <c r="C10357" s="38">
        <v>-58.36182221</v>
      </c>
      <c r="D10357" s="38">
        <v>0.46869814395904541</v>
      </c>
      <c r="E10357" s="38">
        <v>0.48607046074337429</v>
      </c>
      <c r="F10357" s="38">
        <v>15.932203389830507</v>
      </c>
    </row>
    <row r="10358" spans="1:6" x14ac:dyDescent="0.35">
      <c r="A10358" s="37" t="s">
        <v>14385</v>
      </c>
      <c r="B10358" s="38">
        <v>-34.742154499999998</v>
      </c>
      <c r="C10358" s="38">
        <v>-58.39422699</v>
      </c>
      <c r="D10358" s="38">
        <v>0.15646553039550781</v>
      </c>
      <c r="E10358" s="38">
        <v>0.11955451867298079</v>
      </c>
      <c r="F10358" s="38">
        <v>9.8591549295774641</v>
      </c>
    </row>
    <row r="10359" spans="1:6" x14ac:dyDescent="0.35">
      <c r="A10359" s="37" t="s">
        <v>14386</v>
      </c>
      <c r="B10359" s="38">
        <v>-34.759708949999997</v>
      </c>
      <c r="C10359" s="38">
        <v>-58.406643170000002</v>
      </c>
      <c r="D10359" s="38">
        <v>0.23541934788227081</v>
      </c>
      <c r="E10359" s="38">
        <v>0.20738810425003371</v>
      </c>
      <c r="F10359" s="38">
        <v>10.493827160493826</v>
      </c>
    </row>
    <row r="10360" spans="1:6" x14ac:dyDescent="0.35">
      <c r="A10360" s="37" t="s">
        <v>14387</v>
      </c>
      <c r="B10360" s="38">
        <v>-34.76791893</v>
      </c>
      <c r="C10360" s="38">
        <v>-58.407282029999998</v>
      </c>
      <c r="D10360" s="38">
        <v>9.7973331809043884E-2</v>
      </c>
      <c r="E10360" s="38">
        <v>0.10447058847381011</v>
      </c>
      <c r="F10360" s="38">
        <v>0.34965034965034963</v>
      </c>
    </row>
    <row r="10361" spans="1:6" x14ac:dyDescent="0.35">
      <c r="A10361" s="37" t="s">
        <v>14388</v>
      </c>
      <c r="B10361" s="38">
        <v>-34.756014389999997</v>
      </c>
      <c r="C10361" s="38">
        <v>-58.366391440000001</v>
      </c>
      <c r="D10361" s="38">
        <v>0.4316466748714447</v>
      </c>
      <c r="E10361" s="38">
        <v>0.44465335292948621</v>
      </c>
      <c r="F10361" s="38">
        <v>16.492146596858639</v>
      </c>
    </row>
    <row r="10362" spans="1:6" x14ac:dyDescent="0.35">
      <c r="A10362" s="37" t="s">
        <v>14389</v>
      </c>
      <c r="B10362" s="38">
        <v>-34.735036200000003</v>
      </c>
      <c r="C10362" s="38">
        <v>-58.409459669999997</v>
      </c>
      <c r="D10362" s="38">
        <v>0.16451708972454071</v>
      </c>
      <c r="E10362" s="38">
        <v>0.15622041560709479</v>
      </c>
      <c r="F10362" s="38">
        <v>6.5326633165829149</v>
      </c>
    </row>
    <row r="10363" spans="1:6" x14ac:dyDescent="0.35">
      <c r="A10363" s="37" t="s">
        <v>14390</v>
      </c>
      <c r="B10363" s="38">
        <v>-34.74720671</v>
      </c>
      <c r="C10363" s="38">
        <v>-58.400179209999997</v>
      </c>
      <c r="D10363" s="38">
        <v>0.16622717678546911</v>
      </c>
      <c r="E10363" s="38">
        <v>0.14101843855210711</v>
      </c>
      <c r="F10363" s="38">
        <v>10.045662100456621</v>
      </c>
    </row>
    <row r="10364" spans="1:6" x14ac:dyDescent="0.35">
      <c r="A10364" s="37" t="s">
        <v>1466</v>
      </c>
      <c r="B10364" s="38">
        <v>-34.769835370000003</v>
      </c>
      <c r="C10364" s="38">
        <v>-58.397835720000003</v>
      </c>
      <c r="D10364" s="38">
        <v>9.1949641704559326E-2</v>
      </c>
      <c r="E10364" s="38">
        <v>8.7515793640065842E-2</v>
      </c>
      <c r="F10364" s="38">
        <v>17.546848381601361</v>
      </c>
    </row>
    <row r="10365" spans="1:6" x14ac:dyDescent="0.35">
      <c r="A10365" s="37" t="s">
        <v>14391</v>
      </c>
      <c r="B10365" s="38">
        <v>-34.770646290000002</v>
      </c>
      <c r="C10365" s="38">
        <v>-58.429857040000002</v>
      </c>
      <c r="D10365" s="38">
        <v>0.34643787145614618</v>
      </c>
      <c r="E10365" s="38">
        <v>0.35948755945030009</v>
      </c>
      <c r="F10365" s="38">
        <v>4.9696969696969697</v>
      </c>
    </row>
    <row r="10366" spans="1:6" x14ac:dyDescent="0.35">
      <c r="A10366" s="37" t="s">
        <v>14392</v>
      </c>
      <c r="B10366" s="38">
        <v>-34.770008910000001</v>
      </c>
      <c r="C10366" s="38">
        <v>-58.398555379999998</v>
      </c>
      <c r="D10366" s="38">
        <v>9.1949641704559326E-2</v>
      </c>
      <c r="E10366" s="38">
        <v>7.6730653447540181E-2</v>
      </c>
      <c r="F10366" s="38">
        <v>0</v>
      </c>
    </row>
    <row r="10367" spans="1:6" x14ac:dyDescent="0.35">
      <c r="A10367" s="37" t="s">
        <v>14393</v>
      </c>
      <c r="B10367" s="38">
        <v>-34.790313930000003</v>
      </c>
      <c r="C10367" s="38">
        <v>-58.40531575</v>
      </c>
      <c r="D10367" s="38">
        <v>0.13279780745506289</v>
      </c>
      <c r="E10367" s="38">
        <v>0.13958467120254359</v>
      </c>
      <c r="F10367" s="38">
        <v>13.429256594724221</v>
      </c>
    </row>
    <row r="10368" spans="1:6" x14ac:dyDescent="0.35">
      <c r="A10368" s="37" t="s">
        <v>14394</v>
      </c>
      <c r="B10368" s="38">
        <v>-34.741734829999999</v>
      </c>
      <c r="C10368" s="38">
        <v>-58.400559880000003</v>
      </c>
      <c r="D10368" s="38">
        <v>9.068433940410614E-2</v>
      </c>
      <c r="E10368" s="38">
        <v>9.9307396613499702E-2</v>
      </c>
      <c r="F10368" s="38">
        <v>0.88495575221238942</v>
      </c>
    </row>
    <row r="10369" spans="1:6" x14ac:dyDescent="0.35">
      <c r="A10369" s="37" t="s">
        <v>14395</v>
      </c>
      <c r="B10369" s="38">
        <v>-34.77064275</v>
      </c>
      <c r="C10369" s="38">
        <v>-58.409908250000001</v>
      </c>
      <c r="D10369" s="38">
        <v>0.12543259561061859</v>
      </c>
      <c r="E10369" s="38">
        <v>0.12728277515423919</v>
      </c>
      <c r="F10369" s="38">
        <v>9.8106712564543894</v>
      </c>
    </row>
    <row r="10370" spans="1:6" x14ac:dyDescent="0.35">
      <c r="A10370" s="37" t="s">
        <v>14396</v>
      </c>
      <c r="B10370" s="38">
        <v>-34.775866059999998</v>
      </c>
      <c r="C10370" s="38">
        <v>-58.39212397</v>
      </c>
      <c r="D10370" s="38">
        <v>0.15547126531600949</v>
      </c>
      <c r="E10370" s="38">
        <v>0.1849456015560362</v>
      </c>
      <c r="F10370" s="38">
        <v>3.3412887828162292</v>
      </c>
    </row>
    <row r="10371" spans="1:6" x14ac:dyDescent="0.35">
      <c r="A10371" s="37" t="s">
        <v>14397</v>
      </c>
      <c r="B10371" s="38">
        <v>-34.754171540000002</v>
      </c>
      <c r="C10371" s="38">
        <v>-58.409873599999997</v>
      </c>
      <c r="D10371" s="38">
        <v>0.23520134389400479</v>
      </c>
      <c r="E10371" s="38">
        <v>0.19254271941525589</v>
      </c>
      <c r="F10371" s="38">
        <v>21.271393643031786</v>
      </c>
    </row>
    <row r="10372" spans="1:6" x14ac:dyDescent="0.35">
      <c r="A10372" s="37" t="s">
        <v>14398</v>
      </c>
      <c r="B10372" s="38">
        <v>-34.759300019999998</v>
      </c>
      <c r="C10372" s="38">
        <v>-58.400135990000003</v>
      </c>
      <c r="D10372" s="38">
        <v>3.9201099425554282E-2</v>
      </c>
      <c r="E10372" s="38">
        <v>4.2541710131273079E-2</v>
      </c>
      <c r="F10372" s="38">
        <v>5.6795131845841782</v>
      </c>
    </row>
    <row r="10373" spans="1:6" x14ac:dyDescent="0.35">
      <c r="A10373" s="37" t="s">
        <v>14399</v>
      </c>
      <c r="B10373" s="38">
        <v>-34.737845440000001</v>
      </c>
      <c r="C10373" s="38">
        <v>-58.415378760000003</v>
      </c>
      <c r="D10373" s="38">
        <v>0.19327810406684881</v>
      </c>
      <c r="E10373" s="38">
        <v>0.2085595428943634</v>
      </c>
      <c r="F10373" s="38">
        <v>10.3125</v>
      </c>
    </row>
    <row r="10374" spans="1:6" x14ac:dyDescent="0.35">
      <c r="A10374" s="37" t="s">
        <v>14400</v>
      </c>
      <c r="B10374" s="38">
        <v>-34.743252509999998</v>
      </c>
      <c r="C10374" s="38">
        <v>-58.389750210000003</v>
      </c>
      <c r="D10374" s="38">
        <v>0.1249381080269814</v>
      </c>
      <c r="E10374" s="38">
        <v>0.11962248384952549</v>
      </c>
      <c r="F10374" s="38">
        <v>6.0344827586206895</v>
      </c>
    </row>
    <row r="10375" spans="1:6" x14ac:dyDescent="0.35">
      <c r="A10375" s="37" t="s">
        <v>14401</v>
      </c>
      <c r="B10375" s="38">
        <v>-34.788748689999998</v>
      </c>
      <c r="C10375" s="38">
        <v>-58.42865055</v>
      </c>
      <c r="D10375" s="38">
        <v>0.24042549729347229</v>
      </c>
      <c r="E10375" s="38">
        <v>0.27053189479015971</v>
      </c>
      <c r="F10375" s="38">
        <v>19.095477386934672</v>
      </c>
    </row>
    <row r="10376" spans="1:6" x14ac:dyDescent="0.35">
      <c r="A10376" s="37" t="s">
        <v>14402</v>
      </c>
      <c r="B10376" s="38">
        <v>-34.780661430000002</v>
      </c>
      <c r="C10376" s="38">
        <v>-58.397042659999997</v>
      </c>
      <c r="D10376" s="38">
        <v>0.1165868043899536</v>
      </c>
      <c r="E10376" s="38">
        <v>0.14623362656150549</v>
      </c>
      <c r="F10376" s="38">
        <v>7.0945945945945947</v>
      </c>
    </row>
    <row r="10377" spans="1:6" x14ac:dyDescent="0.35">
      <c r="A10377" s="37" t="s">
        <v>14403</v>
      </c>
      <c r="B10377" s="38">
        <v>-34.742293940000003</v>
      </c>
      <c r="C10377" s="38">
        <v>-58.388762470000003</v>
      </c>
      <c r="D10377" s="38">
        <v>0.12635552883148191</v>
      </c>
      <c r="E10377" s="38">
        <v>0.1247484862804413</v>
      </c>
      <c r="F10377" s="38">
        <v>5.3995680345572357</v>
      </c>
    </row>
    <row r="10378" spans="1:6" x14ac:dyDescent="0.35">
      <c r="A10378" s="37" t="s">
        <v>14404</v>
      </c>
      <c r="B10378" s="38">
        <v>-34.759597339999999</v>
      </c>
      <c r="C10378" s="38">
        <v>-58.385129650000003</v>
      </c>
      <c r="D10378" s="38">
        <v>0.1648273020982742</v>
      </c>
      <c r="E10378" s="38">
        <v>0.17730906295279661</v>
      </c>
      <c r="F10378" s="38">
        <v>7.6923076923076925</v>
      </c>
    </row>
    <row r="10379" spans="1:6" x14ac:dyDescent="0.35">
      <c r="A10379" s="37" t="s">
        <v>14405</v>
      </c>
      <c r="B10379" s="38">
        <v>-34.750873820000002</v>
      </c>
      <c r="C10379" s="38">
        <v>-58.419119090000002</v>
      </c>
      <c r="D10379" s="38">
        <v>0.246333047747612</v>
      </c>
      <c r="E10379" s="38">
        <v>0.32681980729103088</v>
      </c>
      <c r="F10379" s="38">
        <v>31.378763866877975</v>
      </c>
    </row>
    <row r="10380" spans="1:6" x14ac:dyDescent="0.35">
      <c r="A10380" s="37" t="s">
        <v>14406</v>
      </c>
      <c r="B10380" s="38">
        <v>-34.758561010000001</v>
      </c>
      <c r="C10380" s="38">
        <v>-58.404570919999998</v>
      </c>
      <c r="D10380" s="38">
        <v>0.22360007464885709</v>
      </c>
      <c r="E10380" s="38">
        <v>0.21008451686551169</v>
      </c>
      <c r="F10380" s="38">
        <v>9.9009900990099009</v>
      </c>
    </row>
    <row r="10381" spans="1:6" x14ac:dyDescent="0.35">
      <c r="A10381" s="37" t="s">
        <v>14407</v>
      </c>
      <c r="B10381" s="38">
        <v>-34.779656449999997</v>
      </c>
      <c r="C10381" s="38">
        <v>-58.399465409999998</v>
      </c>
      <c r="D10381" s="38">
        <v>0.126312330365181</v>
      </c>
      <c r="E10381" s="38">
        <v>0.1063295387559467</v>
      </c>
      <c r="F10381" s="38">
        <v>14.857142857142858</v>
      </c>
    </row>
    <row r="10382" spans="1:6" x14ac:dyDescent="0.35">
      <c r="A10382" s="37" t="s">
        <v>14408</v>
      </c>
      <c r="B10382" s="38">
        <v>-34.791746099999997</v>
      </c>
      <c r="C10382" s="38">
        <v>-58.405652150000002</v>
      </c>
      <c r="D10382" s="38">
        <v>0.12291510403156281</v>
      </c>
      <c r="E10382" s="38">
        <v>0.1271514405269881</v>
      </c>
      <c r="F10382" s="38">
        <v>8.1521739130434785</v>
      </c>
    </row>
    <row r="10383" spans="1:6" x14ac:dyDescent="0.35">
      <c r="A10383" s="37" t="s">
        <v>14409</v>
      </c>
      <c r="B10383" s="38">
        <v>-34.789868329999997</v>
      </c>
      <c r="C10383" s="38">
        <v>-58.430906489999998</v>
      </c>
      <c r="D10383" s="38">
        <v>0.22225134074687961</v>
      </c>
      <c r="E10383" s="38">
        <v>0.2200311248501142</v>
      </c>
      <c r="F10383" s="38">
        <v>16.786570743405278</v>
      </c>
    </row>
    <row r="10384" spans="1:6" x14ac:dyDescent="0.35">
      <c r="A10384" s="37" t="s">
        <v>14410</v>
      </c>
      <c r="B10384" s="38">
        <v>-34.757207049999998</v>
      </c>
      <c r="C10384" s="38">
        <v>-58.414857159999997</v>
      </c>
      <c r="D10384" s="38">
        <v>0.12039660662412641</v>
      </c>
      <c r="E10384" s="38">
        <v>0.12843646047015991</v>
      </c>
      <c r="F10384" s="38">
        <v>14.102564102564102</v>
      </c>
    </row>
    <row r="10385" spans="1:6" x14ac:dyDescent="0.35">
      <c r="A10385" s="37" t="s">
        <v>14411</v>
      </c>
      <c r="B10385" s="38">
        <v>-34.711074510000003</v>
      </c>
      <c r="C10385" s="38">
        <v>-58.4506327</v>
      </c>
      <c r="D10385" s="38">
        <v>0.83627915382385254</v>
      </c>
      <c r="E10385" s="38">
        <v>0.85000380403117126</v>
      </c>
      <c r="F10385" s="38">
        <v>32.244008714596951</v>
      </c>
    </row>
    <row r="10386" spans="1:6" x14ac:dyDescent="0.35">
      <c r="A10386" s="37" t="s">
        <v>14412</v>
      </c>
      <c r="B10386" s="38">
        <v>-34.749686369999999</v>
      </c>
      <c r="C10386" s="38">
        <v>-58.393524859999999</v>
      </c>
      <c r="D10386" s="38">
        <v>9.0030111372470856E-2</v>
      </c>
      <c r="E10386" s="38">
        <v>7.936079192318414E-2</v>
      </c>
      <c r="F10386" s="38">
        <v>0.38684719535783368</v>
      </c>
    </row>
    <row r="10387" spans="1:6" x14ac:dyDescent="0.35">
      <c r="A10387" s="37" t="s">
        <v>14413</v>
      </c>
      <c r="B10387" s="38">
        <v>-34.792267420000002</v>
      </c>
      <c r="C10387" s="38">
        <v>-58.408625780000001</v>
      </c>
      <c r="D10387" s="38">
        <v>0.13366737961769101</v>
      </c>
      <c r="E10387" s="38">
        <v>0.132404516067575</v>
      </c>
      <c r="F10387" s="38">
        <v>4.6783625730994149</v>
      </c>
    </row>
    <row r="10388" spans="1:6" x14ac:dyDescent="0.35">
      <c r="A10388" s="37" t="s">
        <v>14414</v>
      </c>
      <c r="B10388" s="38">
        <v>-34.748452139999998</v>
      </c>
      <c r="C10388" s="38">
        <v>-58.41521599</v>
      </c>
      <c r="D10388" s="38">
        <v>0.1560983210802078</v>
      </c>
      <c r="E10388" s="38">
        <v>0.16722286834910111</v>
      </c>
      <c r="F10388" s="38">
        <v>4.1025641025641022</v>
      </c>
    </row>
    <row r="10389" spans="1:6" x14ac:dyDescent="0.35">
      <c r="A10389" s="37" t="s">
        <v>14415</v>
      </c>
      <c r="B10389" s="38">
        <v>-34.749040290000003</v>
      </c>
      <c r="C10389" s="38">
        <v>-58.362443220000003</v>
      </c>
      <c r="D10389" s="38">
        <v>0.46115890145301819</v>
      </c>
      <c r="E10389" s="38">
        <v>0.44119485428458771</v>
      </c>
      <c r="F10389" s="38">
        <v>23.697916666666664</v>
      </c>
    </row>
    <row r="10390" spans="1:6" x14ac:dyDescent="0.35">
      <c r="A10390" s="37" t="s">
        <v>14416</v>
      </c>
      <c r="B10390" s="38">
        <v>-34.771286600000003</v>
      </c>
      <c r="C10390" s="38">
        <v>-58.39844351</v>
      </c>
      <c r="D10390" s="38">
        <v>6.4771339297294617E-2</v>
      </c>
      <c r="E10390" s="38">
        <v>7.5658871446337025E-2</v>
      </c>
      <c r="F10390" s="38">
        <v>1.910828025477707</v>
      </c>
    </row>
    <row r="10391" spans="1:6" x14ac:dyDescent="0.35">
      <c r="A10391" s="37" t="s">
        <v>14417</v>
      </c>
      <c r="B10391" s="38">
        <v>-34.765008280000004</v>
      </c>
      <c r="C10391" s="38">
        <v>-58.398880140000003</v>
      </c>
      <c r="D10391" s="38">
        <v>0.1049752086400986</v>
      </c>
      <c r="E10391" s="38">
        <v>8.0835002234808218E-2</v>
      </c>
      <c r="F10391" s="38">
        <v>0</v>
      </c>
    </row>
    <row r="10392" spans="1:6" x14ac:dyDescent="0.35">
      <c r="A10392" s="37" t="s">
        <v>14418</v>
      </c>
      <c r="B10392" s="38">
        <v>-34.767793900000001</v>
      </c>
      <c r="C10392" s="38">
        <v>-58.401585130000001</v>
      </c>
      <c r="D10392" s="38">
        <v>9.932553768157959E-2</v>
      </c>
      <c r="E10392" s="38">
        <v>7.8355998487064718E-2</v>
      </c>
      <c r="F10392" s="38">
        <v>0.46728971962616817</v>
      </c>
    </row>
    <row r="10393" spans="1:6" x14ac:dyDescent="0.35">
      <c r="A10393" s="37" t="s">
        <v>14419</v>
      </c>
      <c r="B10393" s="38">
        <v>-34.781393649999998</v>
      </c>
      <c r="C10393" s="38">
        <v>-58.398729230000001</v>
      </c>
      <c r="D10393" s="38">
        <v>7.7788710594177246E-2</v>
      </c>
      <c r="E10393" s="38">
        <v>0.1018389059851567</v>
      </c>
      <c r="F10393" s="38">
        <v>1.5625</v>
      </c>
    </row>
    <row r="10394" spans="1:6" x14ac:dyDescent="0.35">
      <c r="A10394" s="37" t="s">
        <v>14420</v>
      </c>
      <c r="B10394" s="38">
        <v>-34.801945490000001</v>
      </c>
      <c r="C10394" s="38">
        <v>-58.427694950000003</v>
      </c>
      <c r="D10394" s="38">
        <v>0.41849294304847717</v>
      </c>
      <c r="E10394" s="38">
        <v>0.41420874313304301</v>
      </c>
      <c r="F10394" s="38">
        <v>0.95057034220532322</v>
      </c>
    </row>
    <row r="10395" spans="1:6" x14ac:dyDescent="0.35">
      <c r="A10395" s="37" t="s">
        <v>14421</v>
      </c>
      <c r="B10395" s="38">
        <v>-34.755954670000001</v>
      </c>
      <c r="C10395" s="38">
        <v>-58.366551489999999</v>
      </c>
      <c r="D10395" s="38">
        <v>0.4316466748714447</v>
      </c>
      <c r="E10395" s="38">
        <v>0.44179132339116689</v>
      </c>
      <c r="F10395" s="38">
        <v>20.506912442396313</v>
      </c>
    </row>
    <row r="10396" spans="1:6" x14ac:dyDescent="0.35">
      <c r="A10396" s="37" t="s">
        <v>14422</v>
      </c>
      <c r="B10396" s="38">
        <v>-34.717802419999998</v>
      </c>
      <c r="C10396" s="38">
        <v>-58.435911109999999</v>
      </c>
      <c r="D10396" s="38">
        <v>0.66277068853378296</v>
      </c>
      <c r="E10396" s="38">
        <v>0.76397960436971568</v>
      </c>
      <c r="F10396" s="38">
        <v>35.287221570926143</v>
      </c>
    </row>
    <row r="10397" spans="1:6" x14ac:dyDescent="0.35">
      <c r="A10397" s="37" t="s">
        <v>14423</v>
      </c>
      <c r="B10397" s="38">
        <v>-34.730556730000004</v>
      </c>
      <c r="C10397" s="38">
        <v>-58.435356679999998</v>
      </c>
      <c r="D10397" s="38">
        <v>0.59674990177154541</v>
      </c>
      <c r="E10397" s="38">
        <v>0.59646711961643117</v>
      </c>
      <c r="F10397" s="38">
        <v>51.785714285714292</v>
      </c>
    </row>
    <row r="10398" spans="1:6" x14ac:dyDescent="0.35">
      <c r="A10398" s="37" t="s">
        <v>14424</v>
      </c>
      <c r="B10398" s="38">
        <v>-34.742879379999998</v>
      </c>
      <c r="C10398" s="38">
        <v>-58.350249900000001</v>
      </c>
      <c r="D10398" s="38">
        <v>0.47497183084487921</v>
      </c>
      <c r="E10398" s="38">
        <v>0.48761433201867183</v>
      </c>
      <c r="F10398" s="38">
        <v>17.479674796747968</v>
      </c>
    </row>
    <row r="10399" spans="1:6" x14ac:dyDescent="0.35">
      <c r="A10399" s="37" t="s">
        <v>14425</v>
      </c>
      <c r="B10399" s="38">
        <v>-34.720758029999999</v>
      </c>
      <c r="C10399" s="38">
        <v>-58.428879999999999</v>
      </c>
      <c r="D10399" s="38">
        <v>0.50242835283279419</v>
      </c>
      <c r="E10399" s="38">
        <v>0.55567361051971853</v>
      </c>
      <c r="F10399" s="38">
        <v>29.433272394881172</v>
      </c>
    </row>
    <row r="10400" spans="1:6" x14ac:dyDescent="0.35">
      <c r="A10400" s="37" t="s">
        <v>14426</v>
      </c>
      <c r="B10400" s="38">
        <v>-34.76280148</v>
      </c>
      <c r="C10400" s="38">
        <v>-58.357725029999997</v>
      </c>
      <c r="D10400" s="38">
        <v>0.36438190937042242</v>
      </c>
      <c r="E10400" s="38">
        <v>0.38087449222803121</v>
      </c>
      <c r="F10400" s="38">
        <v>13.563218390804598</v>
      </c>
    </row>
    <row r="10401" spans="1:6" x14ac:dyDescent="0.35">
      <c r="A10401" s="37" t="s">
        <v>14427</v>
      </c>
      <c r="B10401" s="38">
        <v>-34.744134699999996</v>
      </c>
      <c r="C10401" s="38">
        <v>-58.411096710000002</v>
      </c>
      <c r="D10401" s="38">
        <v>0.23022694885730741</v>
      </c>
      <c r="E10401" s="38">
        <v>0.23791035566781021</v>
      </c>
      <c r="F10401" s="38">
        <v>25.396825396825395</v>
      </c>
    </row>
    <row r="10402" spans="1:6" x14ac:dyDescent="0.35">
      <c r="A10402" s="37" t="s">
        <v>14428</v>
      </c>
      <c r="B10402" s="38">
        <v>-34.721876330000001</v>
      </c>
      <c r="C10402" s="38">
        <v>-58.432579250000003</v>
      </c>
      <c r="D10402" s="38">
        <v>0.57625728845596313</v>
      </c>
      <c r="E10402" s="38">
        <v>0.59583761346967601</v>
      </c>
      <c r="F10402" s="38">
        <v>31.52610441767068</v>
      </c>
    </row>
    <row r="10403" spans="1:6" x14ac:dyDescent="0.35">
      <c r="A10403" s="37" t="s">
        <v>14429</v>
      </c>
      <c r="B10403" s="38">
        <v>-34.719793950000003</v>
      </c>
      <c r="C10403" s="38">
        <v>-58.469208690000002</v>
      </c>
      <c r="D10403" s="38">
        <v>0.94894587993621826</v>
      </c>
      <c r="E10403" s="38">
        <v>0.93794272508886123</v>
      </c>
      <c r="F10403" s="38">
        <v>53.278688524590166</v>
      </c>
    </row>
    <row r="10404" spans="1:6" x14ac:dyDescent="0.35">
      <c r="A10404" s="37" t="s">
        <v>14430</v>
      </c>
      <c r="B10404" s="38">
        <v>-34.757095370000002</v>
      </c>
      <c r="C10404" s="38">
        <v>-58.428009359999997</v>
      </c>
      <c r="D10404" s="38">
        <v>0.33961588144302368</v>
      </c>
      <c r="E10404" s="38">
        <v>0.33233963449796039</v>
      </c>
      <c r="F10404" s="38">
        <v>13.513513513513514</v>
      </c>
    </row>
    <row r="10405" spans="1:6" x14ac:dyDescent="0.35">
      <c r="A10405" s="37" t="s">
        <v>14431</v>
      </c>
      <c r="B10405" s="38">
        <v>-34.71936591</v>
      </c>
      <c r="C10405" s="38">
        <v>-58.462379660000003</v>
      </c>
      <c r="D10405" s="38">
        <v>0.79232370853424072</v>
      </c>
      <c r="E10405" s="38">
        <v>0.80247759348467773</v>
      </c>
      <c r="F10405" s="38">
        <v>29.676258992805753</v>
      </c>
    </row>
    <row r="10406" spans="1:6" x14ac:dyDescent="0.35">
      <c r="A10406" s="37" t="s">
        <v>14432</v>
      </c>
      <c r="B10406" s="38">
        <v>-34.730311690000001</v>
      </c>
      <c r="C10406" s="38">
        <v>-58.432089750000003</v>
      </c>
      <c r="D10406" s="38">
        <v>0.54606109857559204</v>
      </c>
      <c r="E10406" s="38">
        <v>0.54984473215567098</v>
      </c>
      <c r="F10406" s="38">
        <v>36.065573770491802</v>
      </c>
    </row>
    <row r="10407" spans="1:6" x14ac:dyDescent="0.35">
      <c r="A10407" s="37" t="s">
        <v>14433</v>
      </c>
      <c r="B10407" s="38">
        <v>-34.760350559999999</v>
      </c>
      <c r="C10407" s="38">
        <v>-58.395503869999999</v>
      </c>
      <c r="D10407" s="38">
        <v>0.1045647785067558</v>
      </c>
      <c r="E10407" s="38">
        <v>9.4341871821705031E-2</v>
      </c>
      <c r="F10407" s="38">
        <v>3.5437430786267994</v>
      </c>
    </row>
    <row r="10408" spans="1:6" x14ac:dyDescent="0.35">
      <c r="A10408" s="37" t="s">
        <v>14434</v>
      </c>
      <c r="B10408" s="38">
        <v>-34.754328299999997</v>
      </c>
      <c r="C10408" s="38">
        <v>-58.42051215</v>
      </c>
      <c r="D10408" s="38">
        <v>0.21266992390155789</v>
      </c>
      <c r="E10408" s="38">
        <v>0.25998552667128072</v>
      </c>
      <c r="F10408" s="38">
        <v>22.9607250755287</v>
      </c>
    </row>
    <row r="10409" spans="1:6" x14ac:dyDescent="0.35">
      <c r="A10409" s="37" t="s">
        <v>14435</v>
      </c>
      <c r="B10409" s="38">
        <v>-34.74862985</v>
      </c>
      <c r="C10409" s="38">
        <v>-58.376907619999997</v>
      </c>
      <c r="D10409" s="38">
        <v>0.23145882785320279</v>
      </c>
      <c r="E10409" s="38">
        <v>0.23692609501235631</v>
      </c>
      <c r="F10409" s="38">
        <v>15.517241379310345</v>
      </c>
    </row>
    <row r="10410" spans="1:6" x14ac:dyDescent="0.35">
      <c r="A10410" s="37" t="s">
        <v>14436</v>
      </c>
      <c r="B10410" s="38">
        <v>-34.76074638</v>
      </c>
      <c r="C10410" s="38">
        <v>-58.40658913</v>
      </c>
      <c r="D10410" s="38">
        <v>0.18975052237510681</v>
      </c>
      <c r="E10410" s="38">
        <v>0.2003476067974761</v>
      </c>
      <c r="F10410" s="38">
        <v>16.666666666666664</v>
      </c>
    </row>
    <row r="10411" spans="1:6" x14ac:dyDescent="0.35">
      <c r="A10411" s="37" t="s">
        <v>14437</v>
      </c>
      <c r="B10411" s="38">
        <v>-34.733487480000001</v>
      </c>
      <c r="C10411" s="38">
        <v>-58.444900760000003</v>
      </c>
      <c r="D10411" s="38">
        <v>0.70690757036209106</v>
      </c>
      <c r="E10411" s="38">
        <v>0.71207311122040995</v>
      </c>
      <c r="F10411" s="38">
        <v>34.25925925925926</v>
      </c>
    </row>
    <row r="10412" spans="1:6" x14ac:dyDescent="0.35">
      <c r="A10412" s="37" t="s">
        <v>14438</v>
      </c>
      <c r="B10412" s="38">
        <v>-34.767778700000001</v>
      </c>
      <c r="C10412" s="38">
        <v>-58.407326189999999</v>
      </c>
      <c r="D10412" s="38">
        <v>9.7973331809043884E-2</v>
      </c>
      <c r="E10412" s="38">
        <v>0.1041004928863711</v>
      </c>
      <c r="F10412" s="38">
        <v>0.949367088607595</v>
      </c>
    </row>
    <row r="10413" spans="1:6" x14ac:dyDescent="0.35">
      <c r="A10413" s="37" t="s">
        <v>14439</v>
      </c>
      <c r="B10413" s="38">
        <v>-34.814553060000001</v>
      </c>
      <c r="C10413" s="38">
        <v>-58.425439930000003</v>
      </c>
      <c r="D10413" s="38">
        <v>0.46177881956100458</v>
      </c>
      <c r="E10413" s="38">
        <v>0.44536384029520881</v>
      </c>
      <c r="F10413" s="38">
        <v>19.072164948453608</v>
      </c>
    </row>
    <row r="10414" spans="1:6" x14ac:dyDescent="0.35">
      <c r="A10414" s="37" t="s">
        <v>14440</v>
      </c>
      <c r="B10414" s="38">
        <v>-34.733705550000003</v>
      </c>
      <c r="C10414" s="38">
        <v>-58.458389629999999</v>
      </c>
      <c r="D10414" s="38">
        <v>0.87511980533599854</v>
      </c>
      <c r="E10414" s="38">
        <v>0.92257842752668595</v>
      </c>
      <c r="F10414" s="38">
        <v>48.630136986301373</v>
      </c>
    </row>
    <row r="10415" spans="1:6" x14ac:dyDescent="0.35">
      <c r="A10415" s="37" t="s">
        <v>14441</v>
      </c>
      <c r="B10415" s="38">
        <v>-34.740842899999997</v>
      </c>
      <c r="C10415" s="38">
        <v>-58.351799120000003</v>
      </c>
      <c r="D10415" s="38">
        <v>0.47362861037254328</v>
      </c>
      <c r="E10415" s="38">
        <v>0.50681680353248826</v>
      </c>
      <c r="F10415" s="38">
        <v>17.452830188679243</v>
      </c>
    </row>
    <row r="10416" spans="1:6" x14ac:dyDescent="0.35">
      <c r="A10416" s="37" t="s">
        <v>14442</v>
      </c>
      <c r="B10416" s="38">
        <v>-34.757452540000003</v>
      </c>
      <c r="C10416" s="38">
        <v>-58.433752409999997</v>
      </c>
      <c r="D10416" s="38">
        <v>0.56514436006546021</v>
      </c>
      <c r="E10416" s="38">
        <v>0.5583915033855954</v>
      </c>
      <c r="F10416" s="38">
        <v>27.659574468085108</v>
      </c>
    </row>
    <row r="10417" spans="1:6" x14ac:dyDescent="0.35">
      <c r="A10417" s="37" t="s">
        <v>14443</v>
      </c>
      <c r="B10417" s="38">
        <v>-34.741288300000001</v>
      </c>
      <c r="C10417" s="38">
        <v>-58.444597289999997</v>
      </c>
      <c r="D10417" s="38">
        <v>0.73715811967849731</v>
      </c>
      <c r="E10417" s="38">
        <v>0.71120945089741761</v>
      </c>
      <c r="F10417" s="38">
        <v>28.759894459102902</v>
      </c>
    </row>
    <row r="10418" spans="1:6" x14ac:dyDescent="0.35">
      <c r="A10418" s="37" t="s">
        <v>14444</v>
      </c>
      <c r="B10418" s="38">
        <v>-34.736737300000001</v>
      </c>
      <c r="C10418" s="38">
        <v>-58.429905929999997</v>
      </c>
      <c r="D10418" s="38">
        <v>0.40460380911827087</v>
      </c>
      <c r="E10418" s="38">
        <v>0.42475463087494308</v>
      </c>
      <c r="F10418" s="38">
        <v>14.788732394366196</v>
      </c>
    </row>
    <row r="10419" spans="1:6" x14ac:dyDescent="0.35">
      <c r="A10419" s="37" t="s">
        <v>14445</v>
      </c>
      <c r="B10419" s="38">
        <v>-34.774381660000003</v>
      </c>
      <c r="C10419" s="38">
        <v>-58.369770279999997</v>
      </c>
      <c r="D10419" s="38">
        <v>0.24918593466281891</v>
      </c>
      <c r="E10419" s="38">
        <v>0.32580135183201903</v>
      </c>
      <c r="F10419" s="38">
        <v>24.369747899159663</v>
      </c>
    </row>
    <row r="10420" spans="1:6" x14ac:dyDescent="0.35">
      <c r="A10420" s="37" t="s">
        <v>14446</v>
      </c>
      <c r="B10420" s="38">
        <v>-34.809389979999999</v>
      </c>
      <c r="C10420" s="38">
        <v>-58.429894750000003</v>
      </c>
      <c r="D10420" s="38">
        <v>0.32004347443580627</v>
      </c>
      <c r="E10420" s="38">
        <v>0.34233944586345127</v>
      </c>
      <c r="F10420" s="38">
        <v>18.454935622317599</v>
      </c>
    </row>
    <row r="10421" spans="1:6" x14ac:dyDescent="0.35">
      <c r="A10421" s="37" t="s">
        <v>14447</v>
      </c>
      <c r="B10421" s="38">
        <v>-34.767292230000002</v>
      </c>
      <c r="C10421" s="38">
        <v>-58.436454189999999</v>
      </c>
      <c r="D10421" s="38">
        <v>0.3562023937702179</v>
      </c>
      <c r="E10421" s="38">
        <v>0.37938059038586092</v>
      </c>
      <c r="F10421" s="38">
        <v>21.839080459770116</v>
      </c>
    </row>
    <row r="10422" spans="1:6" x14ac:dyDescent="0.35">
      <c r="A10422" s="37" t="s">
        <v>14448</v>
      </c>
      <c r="B10422" s="38">
        <v>-34.77721296</v>
      </c>
      <c r="C10422" s="38">
        <v>-58.399386819999997</v>
      </c>
      <c r="D10422" s="38">
        <v>8.5367284715175629E-2</v>
      </c>
      <c r="E10422" s="38">
        <v>9.0090308640454267E-2</v>
      </c>
      <c r="F10422" s="38">
        <v>1.8072289156626504</v>
      </c>
    </row>
    <row r="10423" spans="1:6" x14ac:dyDescent="0.35">
      <c r="A10423" s="37" t="s">
        <v>14449</v>
      </c>
      <c r="B10423" s="38">
        <v>-34.761625500000001</v>
      </c>
      <c r="C10423" s="38">
        <v>-58.432576699999998</v>
      </c>
      <c r="D10423" s="38">
        <v>0.40499290823936462</v>
      </c>
      <c r="E10423" s="38">
        <v>0.41375216036229517</v>
      </c>
      <c r="F10423" s="38">
        <v>13.677811550151976</v>
      </c>
    </row>
    <row r="10424" spans="1:6" x14ac:dyDescent="0.35">
      <c r="A10424" s="37" t="s">
        <v>14450</v>
      </c>
      <c r="B10424" s="38">
        <v>-34.569630949999997</v>
      </c>
      <c r="C10424" s="38">
        <v>-59.09749386</v>
      </c>
      <c r="D10424" s="38">
        <v>0.33949136734008789</v>
      </c>
      <c r="E10424" s="38">
        <v>0.32639691606163979</v>
      </c>
      <c r="F10424" s="38"/>
    </row>
    <row r="10425" spans="1:6" x14ac:dyDescent="0.35">
      <c r="A10425" s="37" t="s">
        <v>14451</v>
      </c>
      <c r="B10425" s="38">
        <v>-34.567764879999999</v>
      </c>
      <c r="C10425" s="38">
        <v>-59.133859649999998</v>
      </c>
      <c r="D10425" s="38">
        <v>0.35565415024757391</v>
      </c>
      <c r="E10425" s="38">
        <v>0.34620892518275492</v>
      </c>
      <c r="F10425" s="38">
        <v>12.751677852348994</v>
      </c>
    </row>
    <row r="10426" spans="1:6" x14ac:dyDescent="0.35">
      <c r="A10426" s="37" t="s">
        <v>14452</v>
      </c>
      <c r="B10426" s="38">
        <v>-34.592545090000002</v>
      </c>
      <c r="C10426" s="38">
        <v>-59.181309720000002</v>
      </c>
      <c r="D10426" s="38">
        <v>0.24694126844406131</v>
      </c>
      <c r="E10426" s="38">
        <v>0.29773088645290691</v>
      </c>
      <c r="F10426" s="38" t="s">
        <v>5130</v>
      </c>
    </row>
    <row r="10427" spans="1:6" x14ac:dyDescent="0.35">
      <c r="A10427" s="37" t="s">
        <v>14453</v>
      </c>
      <c r="B10427" s="38">
        <v>-34.564247510000001</v>
      </c>
      <c r="C10427" s="38">
        <v>-59.117826970000003</v>
      </c>
      <c r="D10427" s="38">
        <v>0.17014063894748691</v>
      </c>
      <c r="E10427" s="38">
        <v>0.1855236491874645</v>
      </c>
      <c r="F10427" s="38">
        <v>9.6969696969696972</v>
      </c>
    </row>
    <row r="10428" spans="1:6" x14ac:dyDescent="0.35">
      <c r="A10428" s="37" t="s">
        <v>14454</v>
      </c>
      <c r="B10428" s="38">
        <v>-34.628281639999997</v>
      </c>
      <c r="C10428" s="38">
        <v>-59.25209615</v>
      </c>
      <c r="D10428" s="38">
        <v>0.49649780988693237</v>
      </c>
      <c r="E10428" s="38">
        <v>0.49672638177871697</v>
      </c>
      <c r="F10428" s="38">
        <v>34.210526315789473</v>
      </c>
    </row>
    <row r="10429" spans="1:6" x14ac:dyDescent="0.35">
      <c r="A10429" s="37" t="s">
        <v>14455</v>
      </c>
      <c r="B10429" s="38">
        <v>-34.562864169999997</v>
      </c>
      <c r="C10429" s="38">
        <v>-59.12467281</v>
      </c>
      <c r="D10429" s="38">
        <v>0.30150774121284479</v>
      </c>
      <c r="E10429" s="38">
        <v>0.29709523999028742</v>
      </c>
      <c r="F10429" s="38">
        <v>6.8750000000000009</v>
      </c>
    </row>
    <row r="10430" spans="1:6" x14ac:dyDescent="0.35">
      <c r="A10430" s="37" t="s">
        <v>14456</v>
      </c>
      <c r="B10430" s="38">
        <v>-34.566365429999998</v>
      </c>
      <c r="C10430" s="38">
        <v>-59.120020599999997</v>
      </c>
      <c r="D10430" s="38">
        <v>0.1160258203744888</v>
      </c>
      <c r="E10430" s="38">
        <v>0.19663849767101441</v>
      </c>
      <c r="F10430" s="38">
        <v>8.536585365853659</v>
      </c>
    </row>
    <row r="10431" spans="1:6" x14ac:dyDescent="0.35">
      <c r="A10431" s="37" t="s">
        <v>14457</v>
      </c>
      <c r="B10431" s="38">
        <v>-34.578224769999999</v>
      </c>
      <c r="C10431" s="38">
        <v>-59.120436089999998</v>
      </c>
      <c r="D10431" s="38">
        <v>0.3893592357635498</v>
      </c>
      <c r="E10431" s="38">
        <v>0.40079043926419439</v>
      </c>
      <c r="F10431" s="38">
        <v>18.939393939393938</v>
      </c>
    </row>
    <row r="10432" spans="1:6" x14ac:dyDescent="0.35">
      <c r="A10432" s="37" t="s">
        <v>14458</v>
      </c>
      <c r="B10432" s="38">
        <v>-34.562098110000001</v>
      </c>
      <c r="C10432" s="38">
        <v>-59.1192007</v>
      </c>
      <c r="D10432" s="38">
        <v>0.20094802975654599</v>
      </c>
      <c r="E10432" s="38">
        <v>0.20909439524014789</v>
      </c>
      <c r="F10432" s="38" t="s">
        <v>5130</v>
      </c>
    </row>
    <row r="10433" spans="1:6" x14ac:dyDescent="0.35">
      <c r="A10433" s="37" t="s">
        <v>14459</v>
      </c>
      <c r="B10433" s="38">
        <v>-34.536642460000003</v>
      </c>
      <c r="C10433" s="38">
        <v>-59.251936929999999</v>
      </c>
      <c r="D10433" s="38">
        <v>0.44016644358634949</v>
      </c>
      <c r="E10433" s="38">
        <v>0.44016644358634949</v>
      </c>
      <c r="F10433" s="38">
        <v>6.6326530612244898</v>
      </c>
    </row>
    <row r="10434" spans="1:6" x14ac:dyDescent="0.35">
      <c r="A10434" s="37" t="s">
        <v>14460</v>
      </c>
      <c r="B10434" s="38">
        <v>-34.563728849999997</v>
      </c>
      <c r="C10434" s="38">
        <v>-59.11798924</v>
      </c>
      <c r="D10434" s="38">
        <v>0.18111291527748111</v>
      </c>
      <c r="E10434" s="38">
        <v>0.18507714271545411</v>
      </c>
      <c r="F10434" s="38">
        <v>4.0935672514619883</v>
      </c>
    </row>
    <row r="10435" spans="1:6" x14ac:dyDescent="0.35">
      <c r="A10435" s="37" t="s">
        <v>14461</v>
      </c>
      <c r="B10435" s="38">
        <v>-34.592545090000002</v>
      </c>
      <c r="C10435" s="38">
        <v>-59.18089646</v>
      </c>
      <c r="D10435" s="38">
        <v>0.24694126844406131</v>
      </c>
      <c r="E10435" s="38">
        <v>0.29308033403423089</v>
      </c>
      <c r="F10435" s="38">
        <v>3.5398230088495577</v>
      </c>
    </row>
    <row r="10436" spans="1:6" x14ac:dyDescent="0.35">
      <c r="A10436" s="37" t="s">
        <v>14462</v>
      </c>
      <c r="B10436" s="38">
        <v>-34.599597989999999</v>
      </c>
      <c r="C10436" s="38">
        <v>-59.175179380000003</v>
      </c>
      <c r="D10436" s="38">
        <v>0.21757602691650391</v>
      </c>
      <c r="E10436" s="38">
        <v>0.2188915633841565</v>
      </c>
      <c r="F10436" s="38">
        <v>2.4024024024024024</v>
      </c>
    </row>
    <row r="10437" spans="1:6" x14ac:dyDescent="0.35">
      <c r="A10437" s="37" t="s">
        <v>14463</v>
      </c>
      <c r="B10437" s="38">
        <v>-34.567946970000001</v>
      </c>
      <c r="C10437" s="38">
        <v>-59.133743780000003</v>
      </c>
      <c r="D10437" s="38">
        <v>0.35961452126502991</v>
      </c>
      <c r="E10437" s="38">
        <v>0.34502924665024398</v>
      </c>
      <c r="F10437" s="38">
        <v>12.103746397694524</v>
      </c>
    </row>
    <row r="10438" spans="1:6" x14ac:dyDescent="0.35">
      <c r="A10438" s="37" t="s">
        <v>14464</v>
      </c>
      <c r="B10438" s="38">
        <v>-34.592840270000003</v>
      </c>
      <c r="C10438" s="38">
        <v>-59.181147369999998</v>
      </c>
      <c r="D10438" s="38">
        <v>0.24694126844406131</v>
      </c>
      <c r="E10438" s="38">
        <v>0.28732988238334661</v>
      </c>
      <c r="F10438" s="38">
        <v>5.3030303030303028</v>
      </c>
    </row>
    <row r="10439" spans="1:6" x14ac:dyDescent="0.35">
      <c r="A10439" s="37" t="s">
        <v>14465</v>
      </c>
      <c r="B10439" s="38">
        <v>-34.578552250000001</v>
      </c>
      <c r="C10439" s="38">
        <v>-59.120111950000002</v>
      </c>
      <c r="D10439" s="38">
        <v>0.3893592357635498</v>
      </c>
      <c r="E10439" s="38">
        <v>0.40267333802249689</v>
      </c>
      <c r="F10439" s="38">
        <v>12.316715542521994</v>
      </c>
    </row>
    <row r="10440" spans="1:6" x14ac:dyDescent="0.35">
      <c r="A10440" s="37" t="s">
        <v>14466</v>
      </c>
      <c r="B10440" s="38">
        <v>-34.563754899999999</v>
      </c>
      <c r="C10440" s="38">
        <v>-59.117900550000002</v>
      </c>
      <c r="D10440" s="38">
        <v>0.18111291527748111</v>
      </c>
      <c r="E10440" s="38">
        <v>0.18541628766704249</v>
      </c>
      <c r="F10440" s="38">
        <v>7.6530612244897958</v>
      </c>
    </row>
    <row r="10441" spans="1:6" x14ac:dyDescent="0.35">
      <c r="A10441" s="37" t="s">
        <v>14467</v>
      </c>
      <c r="B10441" s="38">
        <v>-34.599494700000001</v>
      </c>
      <c r="C10441" s="38">
        <v>-59.175142520000001</v>
      </c>
      <c r="D10441" s="38">
        <v>0.21757602691650391</v>
      </c>
      <c r="E10441" s="38">
        <v>0.21943189586911879</v>
      </c>
      <c r="F10441" s="38">
        <v>3.296703296703297</v>
      </c>
    </row>
    <row r="10442" spans="1:6" x14ac:dyDescent="0.35">
      <c r="A10442" s="37" t="s">
        <v>14468</v>
      </c>
      <c r="B10442" s="38">
        <v>-34.563227550000001</v>
      </c>
      <c r="C10442" s="38">
        <v>-59.124727319999998</v>
      </c>
      <c r="D10442" s="38">
        <v>0.30150774121284479</v>
      </c>
      <c r="E10442" s="38">
        <v>0.29714726303753097</v>
      </c>
      <c r="F10442" s="38">
        <v>3.834355828220859</v>
      </c>
    </row>
    <row r="10443" spans="1:6" x14ac:dyDescent="0.35">
      <c r="A10443" s="37" t="s">
        <v>14469</v>
      </c>
      <c r="B10443" s="38">
        <v>-35.078975010000001</v>
      </c>
      <c r="C10443" s="38">
        <v>-57.517562720000001</v>
      </c>
      <c r="D10443" s="38">
        <v>0.20976005494594571</v>
      </c>
      <c r="E10443" s="38">
        <v>0.204060982806342</v>
      </c>
      <c r="F10443" s="38">
        <v>1.7467248908296942</v>
      </c>
    </row>
    <row r="10444" spans="1:6" x14ac:dyDescent="0.35">
      <c r="A10444" s="37" t="s">
        <v>14470</v>
      </c>
      <c r="B10444" s="38">
        <v>-35.07902859</v>
      </c>
      <c r="C10444" s="38">
        <v>-57.517610990000001</v>
      </c>
      <c r="D10444" s="38">
        <v>0.20976005494594571</v>
      </c>
      <c r="E10444" s="38">
        <v>0.2044003824977314</v>
      </c>
      <c r="F10444" s="38">
        <v>3.0927835051546393</v>
      </c>
    </row>
    <row r="10445" spans="1:6" x14ac:dyDescent="0.35">
      <c r="A10445" s="37" t="s">
        <v>14471</v>
      </c>
      <c r="B10445" s="38">
        <v>-36.861931030000001</v>
      </c>
      <c r="C10445" s="38">
        <v>-57.880617579999999</v>
      </c>
      <c r="D10445" s="38">
        <v>0.38983926177024841</v>
      </c>
      <c r="E10445" s="38">
        <v>0.39139173733882421</v>
      </c>
      <c r="F10445" s="38">
        <v>6.3829787234042552</v>
      </c>
    </row>
    <row r="10446" spans="1:6" x14ac:dyDescent="0.35">
      <c r="A10446" s="37" t="s">
        <v>14472</v>
      </c>
      <c r="B10446" s="38">
        <v>-36.864338289999999</v>
      </c>
      <c r="C10446" s="38">
        <v>-57.884790840000001</v>
      </c>
      <c r="D10446" s="38">
        <v>0.42819130420684809</v>
      </c>
      <c r="E10446" s="38">
        <v>0.38888551059522131</v>
      </c>
      <c r="F10446" s="38">
        <v>3.6900369003690034</v>
      </c>
    </row>
    <row r="10447" spans="1:6" x14ac:dyDescent="0.35">
      <c r="A10447" s="37" t="s">
        <v>14473</v>
      </c>
      <c r="B10447" s="38">
        <v>-36.861939149999998</v>
      </c>
      <c r="C10447" s="38">
        <v>-57.880850430000002</v>
      </c>
      <c r="D10447" s="38">
        <v>0.38983926177024841</v>
      </c>
      <c r="E10447" s="38">
        <v>0.38821460463498769</v>
      </c>
      <c r="F10447" s="38">
        <v>7.8688524590163942</v>
      </c>
    </row>
    <row r="10448" spans="1:6" x14ac:dyDescent="0.35">
      <c r="A10448" s="37" t="s">
        <v>14474</v>
      </c>
      <c r="B10448" s="38">
        <v>-34.296584170000003</v>
      </c>
      <c r="C10448" s="38">
        <v>-60.233351499999998</v>
      </c>
      <c r="D10448" s="38">
        <v>0.44485515356063843</v>
      </c>
      <c r="E10448" s="38">
        <v>0.46708851974261428</v>
      </c>
      <c r="F10448" s="38">
        <v>42</v>
      </c>
    </row>
    <row r="10449" spans="1:6" x14ac:dyDescent="0.35">
      <c r="A10449" s="37" t="s">
        <v>14475</v>
      </c>
      <c r="B10449" s="38">
        <v>-34.398997690000002</v>
      </c>
      <c r="C10449" s="38">
        <v>-60.539787390000001</v>
      </c>
      <c r="D10449" s="38">
        <v>0.30396711826324457</v>
      </c>
      <c r="E10449" s="38">
        <v>0.31889549838869202</v>
      </c>
      <c r="F10449" s="38">
        <v>17.777777777777779</v>
      </c>
    </row>
    <row r="10450" spans="1:6" x14ac:dyDescent="0.35">
      <c r="A10450" s="37" t="s">
        <v>14476</v>
      </c>
      <c r="B10450" s="38">
        <v>-34.0989</v>
      </c>
      <c r="C10450" s="38">
        <v>-60.405608260000001</v>
      </c>
      <c r="D10450" s="38">
        <v>0.40778937935829163</v>
      </c>
      <c r="E10450" s="38">
        <v>0.40778938598102987</v>
      </c>
      <c r="F10450" s="38">
        <v>21.568627450980394</v>
      </c>
    </row>
    <row r="10451" spans="1:6" x14ac:dyDescent="0.35">
      <c r="A10451" s="37" t="s">
        <v>14477</v>
      </c>
      <c r="B10451" s="38">
        <v>-34.290821350000002</v>
      </c>
      <c r="C10451" s="38">
        <v>-60.247635729999999</v>
      </c>
      <c r="D10451" s="38">
        <v>0.2489590048789978</v>
      </c>
      <c r="E10451" s="38">
        <v>0.25478697003740253</v>
      </c>
      <c r="F10451" s="38">
        <v>2.0725388601036272</v>
      </c>
    </row>
    <row r="10452" spans="1:6" x14ac:dyDescent="0.35">
      <c r="A10452" s="37" t="s">
        <v>14478</v>
      </c>
      <c r="B10452" s="38">
        <v>-34.290633839999998</v>
      </c>
      <c r="C10452" s="38">
        <v>-60.247583589999998</v>
      </c>
      <c r="D10452" s="38">
        <v>0.2489590048789978</v>
      </c>
      <c r="E10452" s="38">
        <v>0.25939851473359499</v>
      </c>
      <c r="F10452" s="38">
        <v>3.2520325203252036</v>
      </c>
    </row>
    <row r="10453" spans="1:6" x14ac:dyDescent="0.35">
      <c r="A10453" s="37" t="s">
        <v>14479</v>
      </c>
      <c r="B10453" s="38">
        <v>-34.777928529999997</v>
      </c>
      <c r="C10453" s="38">
        <v>-58.833407680000001</v>
      </c>
      <c r="D10453" s="38">
        <v>0.36670836806297302</v>
      </c>
      <c r="E10453" s="38">
        <v>0.38185808062553411</v>
      </c>
      <c r="F10453" s="38">
        <v>18.181818181818183</v>
      </c>
    </row>
    <row r="10454" spans="1:6" x14ac:dyDescent="0.35">
      <c r="A10454" s="37" t="s">
        <v>14480</v>
      </c>
      <c r="B10454" s="38">
        <v>-34.784777650000002</v>
      </c>
      <c r="C10454" s="38">
        <v>-58.833071109999999</v>
      </c>
      <c r="D10454" s="38">
        <v>0.35760915279388428</v>
      </c>
      <c r="E10454" s="38">
        <v>0.37742753562174353</v>
      </c>
      <c r="F10454" s="38">
        <v>17.266187050359711</v>
      </c>
    </row>
    <row r="10455" spans="1:6" x14ac:dyDescent="0.35">
      <c r="A10455" s="37" t="s">
        <v>14481</v>
      </c>
      <c r="B10455" s="38">
        <v>-34.784366830000003</v>
      </c>
      <c r="C10455" s="38">
        <v>-58.833436710000001</v>
      </c>
      <c r="D10455" s="38">
        <v>0.35537958145141602</v>
      </c>
      <c r="E10455" s="38">
        <v>0.36775188275745929</v>
      </c>
      <c r="F10455" s="38">
        <v>6.9767441860465116</v>
      </c>
    </row>
    <row r="10456" spans="1:6" x14ac:dyDescent="0.35">
      <c r="A10456" s="37" t="s">
        <v>14482</v>
      </c>
      <c r="B10456" s="38">
        <v>-34.781382209999997</v>
      </c>
      <c r="C10456" s="38">
        <v>-58.847094519999999</v>
      </c>
      <c r="D10456" s="38">
        <v>0.4156477153301239</v>
      </c>
      <c r="E10456" s="38">
        <v>0.45777843278997082</v>
      </c>
      <c r="F10456" s="38">
        <v>7.3099415204678362</v>
      </c>
    </row>
    <row r="10457" spans="1:6" x14ac:dyDescent="0.35">
      <c r="A10457" s="37" t="s">
        <v>14483</v>
      </c>
      <c r="B10457" s="38">
        <v>-34.784668830000001</v>
      </c>
      <c r="C10457" s="38">
        <v>-58.833323460000003</v>
      </c>
      <c r="D10457" s="38">
        <v>0.35537958145141602</v>
      </c>
      <c r="E10457" s="38">
        <v>0.37540492829349298</v>
      </c>
      <c r="F10457" s="38">
        <v>9.7421203438395416</v>
      </c>
    </row>
    <row r="10458" spans="1:6" x14ac:dyDescent="0.35">
      <c r="A10458" s="37" t="s">
        <v>14484</v>
      </c>
      <c r="B10458" s="38">
        <v>-34.777356339999997</v>
      </c>
      <c r="C10458" s="38">
        <v>-58.83363215</v>
      </c>
      <c r="D10458" s="38">
        <v>0.36670836806297302</v>
      </c>
      <c r="E10458" s="38">
        <v>0.37935916800051928</v>
      </c>
      <c r="F10458" s="38">
        <v>20</v>
      </c>
    </row>
    <row r="10459" spans="1:6" x14ac:dyDescent="0.35">
      <c r="A10459" s="37" t="s">
        <v>14485</v>
      </c>
      <c r="B10459" s="38">
        <v>-37.445983589999997</v>
      </c>
      <c r="C10459" s="38">
        <v>-57.731794520000001</v>
      </c>
      <c r="D10459" s="38">
        <v>0.36390364170074457</v>
      </c>
      <c r="E10459" s="38">
        <v>0.32289691896815048</v>
      </c>
      <c r="F10459" s="38">
        <v>18.981481481481481</v>
      </c>
    </row>
    <row r="10460" spans="1:6" x14ac:dyDescent="0.35">
      <c r="A10460" s="37" t="s">
        <v>14486</v>
      </c>
      <c r="B10460" s="38">
        <v>-37.277315399999999</v>
      </c>
      <c r="C10460" s="38">
        <v>-57.780018920000003</v>
      </c>
      <c r="D10460" s="38">
        <v>0.32009851932525629</v>
      </c>
      <c r="E10460" s="38">
        <v>0.32071476104931962</v>
      </c>
      <c r="F10460" s="38">
        <v>6.8493150684931505</v>
      </c>
    </row>
    <row r="10461" spans="1:6" x14ac:dyDescent="0.35">
      <c r="A10461" s="37" t="s">
        <v>14487</v>
      </c>
      <c r="B10461" s="38">
        <v>-37.447052460000002</v>
      </c>
      <c r="C10461" s="38">
        <v>-57.727716370000003</v>
      </c>
      <c r="D10461" s="38">
        <v>0.25630593299865723</v>
      </c>
      <c r="E10461" s="38">
        <v>0.2589460095843753</v>
      </c>
      <c r="F10461" s="38">
        <v>9.1872791519434625</v>
      </c>
    </row>
    <row r="10462" spans="1:6" x14ac:dyDescent="0.35">
      <c r="A10462" s="37" t="s">
        <v>14488</v>
      </c>
      <c r="B10462" s="38">
        <v>-34.642291919999998</v>
      </c>
      <c r="C10462" s="38">
        <v>-58.567718450000001</v>
      </c>
      <c r="D10462" s="38">
        <v>0.16667446494102481</v>
      </c>
      <c r="E10462" s="38">
        <v>0.16942028349472421</v>
      </c>
      <c r="F10462" s="38">
        <v>5.161290322580645</v>
      </c>
    </row>
    <row r="10463" spans="1:6" x14ac:dyDescent="0.35">
      <c r="A10463" s="37" t="s">
        <v>14489</v>
      </c>
      <c r="B10463" s="38">
        <v>-34.649738990000003</v>
      </c>
      <c r="C10463" s="38">
        <v>-58.568184639999998</v>
      </c>
      <c r="D10463" s="38">
        <v>0.14443449676036829</v>
      </c>
      <c r="E10463" s="38">
        <v>0.13821791308490849</v>
      </c>
      <c r="F10463" s="38">
        <v>7.4074074074074066</v>
      </c>
    </row>
    <row r="10464" spans="1:6" x14ac:dyDescent="0.35">
      <c r="A10464" s="37" t="s">
        <v>14490</v>
      </c>
      <c r="B10464" s="38">
        <v>-34.678785920000003</v>
      </c>
      <c r="C10464" s="38">
        <v>-58.562356960000002</v>
      </c>
      <c r="D10464" s="38">
        <v>0.2756074070930481</v>
      </c>
      <c r="E10464" s="38">
        <v>0.26001725367137363</v>
      </c>
      <c r="F10464" s="38">
        <v>10</v>
      </c>
    </row>
    <row r="10465" spans="1:6" x14ac:dyDescent="0.35">
      <c r="A10465" s="37" t="s">
        <v>14491</v>
      </c>
      <c r="B10465" s="38">
        <v>-34.639494159999998</v>
      </c>
      <c r="C10465" s="38">
        <v>-58.567946800000001</v>
      </c>
      <c r="D10465" s="38">
        <v>0.17228764295578</v>
      </c>
      <c r="E10465" s="38">
        <v>0.14590709480015851</v>
      </c>
      <c r="F10465" s="38" t="s">
        <v>5130</v>
      </c>
    </row>
    <row r="10466" spans="1:6" x14ac:dyDescent="0.35">
      <c r="A10466" s="37" t="s">
        <v>14492</v>
      </c>
      <c r="B10466" s="38">
        <v>-34.777947380000001</v>
      </c>
      <c r="C10466" s="38">
        <v>-58.631440329999997</v>
      </c>
      <c r="D10466" s="38">
        <v>0.51600486040115356</v>
      </c>
      <c r="E10466" s="38">
        <v>0.5167236328125</v>
      </c>
      <c r="F10466" s="38">
        <v>6.4102564102564097</v>
      </c>
    </row>
    <row r="10467" spans="1:6" x14ac:dyDescent="0.35">
      <c r="A10467" s="37" t="s">
        <v>14493</v>
      </c>
      <c r="B10467" s="38">
        <v>-34.672385499999997</v>
      </c>
      <c r="C10467" s="38">
        <v>-58.606890890000003</v>
      </c>
      <c r="D10467" s="38">
        <v>0.21631500124931341</v>
      </c>
      <c r="E10467" s="38">
        <v>0.29928024971123901</v>
      </c>
      <c r="F10467" s="38"/>
    </row>
    <row r="10468" spans="1:6" x14ac:dyDescent="0.35">
      <c r="A10468" s="37" t="s">
        <v>14494</v>
      </c>
      <c r="B10468" s="38">
        <v>-34.638905039999997</v>
      </c>
      <c r="C10468" s="38">
        <v>-58.564459050000004</v>
      </c>
      <c r="D10468" s="38">
        <v>0.13160242140293121</v>
      </c>
      <c r="E10468" s="38">
        <v>0.1327858284554061</v>
      </c>
      <c r="F10468" s="38"/>
    </row>
    <row r="10469" spans="1:6" x14ac:dyDescent="0.35">
      <c r="A10469" s="37" t="s">
        <v>14495</v>
      </c>
      <c r="B10469" s="38">
        <v>-34.748488119999998</v>
      </c>
      <c r="C10469" s="38">
        <v>-58.586019229999998</v>
      </c>
      <c r="D10469" s="38">
        <v>0.41532209515571589</v>
      </c>
      <c r="E10469" s="38">
        <v>0.41967951837513179</v>
      </c>
      <c r="F10469" s="38"/>
    </row>
    <row r="10470" spans="1:6" x14ac:dyDescent="0.35">
      <c r="A10470" s="37" t="s">
        <v>14496</v>
      </c>
      <c r="B10470" s="38">
        <v>-34.638372599999997</v>
      </c>
      <c r="C10470" s="38">
        <v>-58.565278370000001</v>
      </c>
      <c r="D10470" s="38">
        <v>0.12916889786720279</v>
      </c>
      <c r="E10470" s="38">
        <v>0.1369882839066642</v>
      </c>
      <c r="F10470" s="38">
        <v>8.75</v>
      </c>
    </row>
    <row r="10471" spans="1:6" x14ac:dyDescent="0.35">
      <c r="A10471" s="37" t="s">
        <v>14497</v>
      </c>
      <c r="B10471" s="38">
        <v>-34.698486719999998</v>
      </c>
      <c r="C10471" s="38">
        <v>-58.594587130000001</v>
      </c>
      <c r="D10471" s="38">
        <v>0.3424033522605896</v>
      </c>
      <c r="E10471" s="38">
        <v>0.33202825094524191</v>
      </c>
      <c r="F10471" s="38">
        <v>20</v>
      </c>
    </row>
    <row r="10472" spans="1:6" x14ac:dyDescent="0.35">
      <c r="A10472" s="37" t="s">
        <v>14498</v>
      </c>
      <c r="B10472" s="38">
        <v>-34.752733759999998</v>
      </c>
      <c r="C10472" s="38">
        <v>-58.602526760000003</v>
      </c>
      <c r="D10472" s="38">
        <v>0.58161914348602295</v>
      </c>
      <c r="E10472" s="38">
        <v>0.5620264346535141</v>
      </c>
      <c r="F10472" s="38">
        <v>23.423423423423422</v>
      </c>
    </row>
    <row r="10473" spans="1:6" x14ac:dyDescent="0.35">
      <c r="A10473" s="37" t="s">
        <v>14499</v>
      </c>
      <c r="B10473" s="38">
        <v>-34.680966120000001</v>
      </c>
      <c r="C10473" s="38">
        <v>-58.60176027</v>
      </c>
      <c r="D10473" s="38">
        <v>0.62580442428588867</v>
      </c>
      <c r="E10473" s="38">
        <v>0.61991617745823335</v>
      </c>
      <c r="F10473" s="38">
        <v>44.230769230769226</v>
      </c>
    </row>
    <row r="10474" spans="1:6" x14ac:dyDescent="0.35">
      <c r="A10474" s="37" t="s">
        <v>14500</v>
      </c>
      <c r="B10474" s="38">
        <v>-34.648545970000001</v>
      </c>
      <c r="C10474" s="38">
        <v>-58.565906140000003</v>
      </c>
      <c r="D10474" s="38">
        <v>9.1844648122787476E-2</v>
      </c>
      <c r="E10474" s="38">
        <v>0.14856495859252439</v>
      </c>
      <c r="F10474" s="38">
        <v>4.296875</v>
      </c>
    </row>
    <row r="10475" spans="1:6" x14ac:dyDescent="0.35">
      <c r="A10475" s="37" t="s">
        <v>14501</v>
      </c>
      <c r="B10475" s="38">
        <v>-34.677247620000003</v>
      </c>
      <c r="C10475" s="38">
        <v>-58.56176833</v>
      </c>
      <c r="D10475" s="38">
        <v>0.22826504707336431</v>
      </c>
      <c r="E10475" s="38">
        <v>0.24439658224582669</v>
      </c>
      <c r="F10475" s="38">
        <v>16.113744075829384</v>
      </c>
    </row>
    <row r="10476" spans="1:6" x14ac:dyDescent="0.35">
      <c r="A10476" s="37" t="s">
        <v>14502</v>
      </c>
      <c r="B10476" s="38">
        <v>-34.653352830000003</v>
      </c>
      <c r="C10476" s="38">
        <v>-58.568655730000003</v>
      </c>
      <c r="D10476" s="38">
        <v>0.16711258888244629</v>
      </c>
      <c r="E10476" s="38">
        <v>0.1462391641091656</v>
      </c>
      <c r="F10476" s="38">
        <v>2.7027027027027026</v>
      </c>
    </row>
    <row r="10477" spans="1:6" x14ac:dyDescent="0.35">
      <c r="A10477" s="37" t="s">
        <v>14503</v>
      </c>
      <c r="B10477" s="38">
        <v>-34.692100109999998</v>
      </c>
      <c r="C10477" s="38">
        <v>-58.527407289999999</v>
      </c>
      <c r="D10477" s="38">
        <v>0.37630927562713617</v>
      </c>
      <c r="E10477" s="38">
        <v>0.40122290347751821</v>
      </c>
      <c r="F10477" s="38">
        <v>32.231404958677686</v>
      </c>
    </row>
    <row r="10478" spans="1:6" x14ac:dyDescent="0.35">
      <c r="A10478" s="37" t="s">
        <v>14504</v>
      </c>
      <c r="B10478" s="38">
        <v>-34.661868050000002</v>
      </c>
      <c r="C10478" s="38">
        <v>-58.538832489999997</v>
      </c>
      <c r="D10478" s="38">
        <v>0.28966438770294189</v>
      </c>
      <c r="E10478" s="38">
        <v>0.29975187307909917</v>
      </c>
      <c r="F10478" s="38">
        <v>5.8823529411764701</v>
      </c>
    </row>
    <row r="10479" spans="1:6" x14ac:dyDescent="0.35">
      <c r="A10479" s="37" t="s">
        <v>14505</v>
      </c>
      <c r="B10479" s="38">
        <v>-34.665463889999998</v>
      </c>
      <c r="C10479" s="38">
        <v>-58.525639150000003</v>
      </c>
      <c r="D10479" s="38">
        <v>0.4670066237449646</v>
      </c>
      <c r="E10479" s="38">
        <v>0.44787391083581107</v>
      </c>
      <c r="F10479" s="38">
        <v>19.780219780219781</v>
      </c>
    </row>
    <row r="10480" spans="1:6" x14ac:dyDescent="0.35">
      <c r="A10480" s="37" t="s">
        <v>14506</v>
      </c>
      <c r="B10480" s="38">
        <v>-34.661382099999997</v>
      </c>
      <c r="C10480" s="38">
        <v>-58.560559660000003</v>
      </c>
      <c r="D10480" s="38">
        <v>1.960462145507336E-2</v>
      </c>
      <c r="E10480" s="38">
        <v>3.7654610938931757E-2</v>
      </c>
      <c r="F10480" s="38">
        <v>1.8469656992084433</v>
      </c>
    </row>
    <row r="10481" spans="1:6" x14ac:dyDescent="0.35">
      <c r="A10481" s="37" t="s">
        <v>14507</v>
      </c>
      <c r="B10481" s="38">
        <v>-34.661645790000001</v>
      </c>
      <c r="C10481" s="38">
        <v>-58.563856389999998</v>
      </c>
      <c r="D10481" s="38">
        <v>7.7184565365314484E-2</v>
      </c>
      <c r="E10481" s="38">
        <v>8.0795659574077416E-2</v>
      </c>
      <c r="F10481" s="38">
        <v>21.052631578947366</v>
      </c>
    </row>
    <row r="10482" spans="1:6" x14ac:dyDescent="0.35">
      <c r="A10482" s="37" t="s">
        <v>14508</v>
      </c>
      <c r="B10482" s="38">
        <v>-34.686647129999997</v>
      </c>
      <c r="C10482" s="38">
        <v>-58.568546159999997</v>
      </c>
      <c r="D10482" s="38">
        <v>0.31724941730499268</v>
      </c>
      <c r="E10482" s="38">
        <v>0.31481063849217178</v>
      </c>
      <c r="F10482" s="38">
        <v>11.363636363636363</v>
      </c>
    </row>
    <row r="10483" spans="1:6" x14ac:dyDescent="0.35">
      <c r="A10483" s="37" t="s">
        <v>14509</v>
      </c>
      <c r="B10483" s="38">
        <v>-34.752052130000003</v>
      </c>
      <c r="C10483" s="38">
        <v>-58.57539302</v>
      </c>
      <c r="D10483" s="38">
        <v>0.70576727390289307</v>
      </c>
      <c r="E10483" s="38">
        <v>0.72866262417090566</v>
      </c>
      <c r="F10483" s="38">
        <v>49.367088607594937</v>
      </c>
    </row>
    <row r="10484" spans="1:6" x14ac:dyDescent="0.35">
      <c r="A10484" s="37" t="s">
        <v>14510</v>
      </c>
      <c r="B10484" s="38">
        <v>-34.64321502</v>
      </c>
      <c r="C10484" s="38">
        <v>-58.56789646</v>
      </c>
      <c r="D10484" s="38">
        <v>0.17110700905323031</v>
      </c>
      <c r="E10484" s="38">
        <v>0.18452661182429339</v>
      </c>
      <c r="F10484" s="38">
        <v>0</v>
      </c>
    </row>
    <row r="10485" spans="1:6" x14ac:dyDescent="0.35">
      <c r="A10485" s="37" t="s">
        <v>14511</v>
      </c>
      <c r="B10485" s="38">
        <v>-34.690366560000001</v>
      </c>
      <c r="C10485" s="38">
        <v>-58.573373279999998</v>
      </c>
      <c r="D10485" s="38">
        <v>0.3961433470249176</v>
      </c>
      <c r="E10485" s="38">
        <v>0.38506370081621061</v>
      </c>
      <c r="F10485" s="38">
        <v>22.222222222222221</v>
      </c>
    </row>
    <row r="10486" spans="1:6" x14ac:dyDescent="0.35">
      <c r="A10486" s="37" t="s">
        <v>14512</v>
      </c>
      <c r="B10486" s="38">
        <v>-34.67965882</v>
      </c>
      <c r="C10486" s="38">
        <v>-58.560975429999999</v>
      </c>
      <c r="D10486" s="38">
        <v>0.26216164231300348</v>
      </c>
      <c r="E10486" s="38">
        <v>0.2848194888547847</v>
      </c>
      <c r="F10486" s="38">
        <v>13.917525773195877</v>
      </c>
    </row>
    <row r="10487" spans="1:6" x14ac:dyDescent="0.35">
      <c r="A10487" s="37" t="s">
        <v>14513</v>
      </c>
      <c r="B10487" s="38">
        <v>-34.688034000000002</v>
      </c>
      <c r="C10487" s="38">
        <v>-58.523956499999997</v>
      </c>
      <c r="D10487" s="38">
        <v>0.36611413955688482</v>
      </c>
      <c r="E10487" s="38">
        <v>0.37686278339889312</v>
      </c>
      <c r="F10487" s="38">
        <v>32.307692307692307</v>
      </c>
    </row>
    <row r="10488" spans="1:6" x14ac:dyDescent="0.35">
      <c r="A10488" s="37" t="s">
        <v>14514</v>
      </c>
      <c r="B10488" s="38">
        <v>-34.680886620000003</v>
      </c>
      <c r="C10488" s="38">
        <v>-58.56060506</v>
      </c>
      <c r="D10488" s="38">
        <v>0.33807963132858282</v>
      </c>
      <c r="E10488" s="38">
        <v>0.28861015311309268</v>
      </c>
      <c r="F10488" s="38">
        <v>7.0175438596491224</v>
      </c>
    </row>
    <row r="10489" spans="1:6" x14ac:dyDescent="0.35">
      <c r="A10489" s="37" t="s">
        <v>14515</v>
      </c>
      <c r="B10489" s="38">
        <v>-34.78527399</v>
      </c>
      <c r="C10489" s="38">
        <v>-58.629118720000001</v>
      </c>
      <c r="D10489" s="38">
        <v>0.57122814655303955</v>
      </c>
      <c r="E10489" s="38">
        <v>0.57512694597244263</v>
      </c>
      <c r="F10489" s="38">
        <v>21.176470588235293</v>
      </c>
    </row>
    <row r="10490" spans="1:6" x14ac:dyDescent="0.35">
      <c r="A10490" s="37" t="s">
        <v>14516</v>
      </c>
      <c r="B10490" s="38">
        <v>-34.681374869999999</v>
      </c>
      <c r="C10490" s="38">
        <v>-58.51377669</v>
      </c>
      <c r="D10490" s="38">
        <v>0.41178622841835022</v>
      </c>
      <c r="E10490" s="38">
        <v>0.4132236367777774</v>
      </c>
      <c r="F10490" s="38">
        <v>26.851851851851855</v>
      </c>
    </row>
    <row r="10491" spans="1:6" x14ac:dyDescent="0.35">
      <c r="A10491" s="37" t="s">
        <v>14517</v>
      </c>
      <c r="B10491" s="38">
        <v>-34.843612229999998</v>
      </c>
      <c r="C10491" s="38">
        <v>-58.639299860000001</v>
      </c>
      <c r="D10491" s="38">
        <v>0.80819487571716309</v>
      </c>
      <c r="E10491" s="38">
        <v>0.795884873185839</v>
      </c>
      <c r="F10491" s="38">
        <v>32.941176470588232</v>
      </c>
    </row>
    <row r="10492" spans="1:6" x14ac:dyDescent="0.35">
      <c r="A10492" s="37" t="s">
        <v>14518</v>
      </c>
      <c r="B10492" s="38">
        <v>-34.677354829999999</v>
      </c>
      <c r="C10492" s="38">
        <v>-58.557797059999999</v>
      </c>
      <c r="D10492" s="38">
        <v>0.24862486124038699</v>
      </c>
      <c r="E10492" s="38">
        <v>0.25196142816865769</v>
      </c>
      <c r="F10492" s="38">
        <v>1.1111111111111112</v>
      </c>
    </row>
    <row r="10493" spans="1:6" x14ac:dyDescent="0.35">
      <c r="A10493" s="37" t="s">
        <v>14519</v>
      </c>
      <c r="B10493" s="38">
        <v>-34.712349920000001</v>
      </c>
      <c r="C10493" s="38">
        <v>-58.59197709</v>
      </c>
      <c r="D10493" s="38">
        <v>0.43271803855896002</v>
      </c>
      <c r="E10493" s="38">
        <v>0.44516494399622869</v>
      </c>
      <c r="F10493" s="38">
        <v>18.245614035087719</v>
      </c>
    </row>
    <row r="10494" spans="1:6" x14ac:dyDescent="0.35">
      <c r="A10494" s="37" t="s">
        <v>14520</v>
      </c>
      <c r="B10494" s="38">
        <v>-34.712606409999999</v>
      </c>
      <c r="C10494" s="38">
        <v>-58.598583050000002</v>
      </c>
      <c r="D10494" s="38">
        <v>0.49737876653671259</v>
      </c>
      <c r="E10494" s="38">
        <v>0.48617623545028071</v>
      </c>
      <c r="F10494" s="38">
        <v>24.137931034482758</v>
      </c>
    </row>
    <row r="10495" spans="1:6" x14ac:dyDescent="0.35">
      <c r="A10495" s="37" t="s">
        <v>14521</v>
      </c>
      <c r="B10495" s="38">
        <v>-34.773035</v>
      </c>
      <c r="C10495" s="38">
        <v>-58.644123919999998</v>
      </c>
      <c r="D10495" s="38">
        <v>0.48573380708694458</v>
      </c>
      <c r="E10495" s="38">
        <v>0.48943762794921281</v>
      </c>
      <c r="F10495" s="38">
        <v>21.052631578947366</v>
      </c>
    </row>
    <row r="10496" spans="1:6" x14ac:dyDescent="0.35">
      <c r="A10496" s="37" t="s">
        <v>14522</v>
      </c>
      <c r="B10496" s="38">
        <v>-34.746484510000002</v>
      </c>
      <c r="C10496" s="38">
        <v>-58.580512540000001</v>
      </c>
      <c r="D10496" s="38">
        <v>0.58497852087020874</v>
      </c>
      <c r="E10496" s="38">
        <v>0.56383015372251211</v>
      </c>
      <c r="F10496" s="38">
        <v>32.673267326732677</v>
      </c>
    </row>
    <row r="10497" spans="1:6" x14ac:dyDescent="0.35">
      <c r="A10497" s="37" t="s">
        <v>14523</v>
      </c>
      <c r="B10497" s="38">
        <v>-34.72990514</v>
      </c>
      <c r="C10497" s="38">
        <v>-58.591541309999997</v>
      </c>
      <c r="D10497" s="38">
        <v>0.53666883707046509</v>
      </c>
      <c r="E10497" s="38">
        <v>0.55025099656161136</v>
      </c>
      <c r="F10497" s="38">
        <v>19.607843137254903</v>
      </c>
    </row>
    <row r="10498" spans="1:6" x14ac:dyDescent="0.35">
      <c r="A10498" s="37" t="s">
        <v>14524</v>
      </c>
      <c r="B10498" s="38">
        <v>-34.704242649999998</v>
      </c>
      <c r="C10498" s="38">
        <v>-58.581000510000003</v>
      </c>
      <c r="D10498" s="38">
        <v>0.40222805738449102</v>
      </c>
      <c r="E10498" s="38">
        <v>0.40288089132971228</v>
      </c>
      <c r="F10498" s="38">
        <v>16.049382716049383</v>
      </c>
    </row>
    <row r="10499" spans="1:6" x14ac:dyDescent="0.35">
      <c r="A10499" s="37" t="s">
        <v>14525</v>
      </c>
      <c r="B10499" s="38">
        <v>-34.690076329999997</v>
      </c>
      <c r="C10499" s="38">
        <v>-58.561946749999997</v>
      </c>
      <c r="D10499" s="38">
        <v>0.56708067655563354</v>
      </c>
      <c r="E10499" s="38">
        <v>0.55324541895013102</v>
      </c>
      <c r="F10499" s="38">
        <v>36.95652173913043</v>
      </c>
    </row>
    <row r="10500" spans="1:6" x14ac:dyDescent="0.35">
      <c r="A10500" s="37" t="s">
        <v>14526</v>
      </c>
      <c r="B10500" s="38">
        <v>-34.70875762</v>
      </c>
      <c r="C10500" s="38">
        <v>-58.58269524</v>
      </c>
      <c r="D10500" s="38">
        <v>0.46852916479110718</v>
      </c>
      <c r="E10500" s="38">
        <v>0.45270352589117507</v>
      </c>
      <c r="F10500" s="38">
        <v>27.777777777777779</v>
      </c>
    </row>
    <row r="10501" spans="1:6" x14ac:dyDescent="0.35">
      <c r="A10501" s="37" t="s">
        <v>14527</v>
      </c>
      <c r="B10501" s="38">
        <v>-34.695167689999998</v>
      </c>
      <c r="C10501" s="38">
        <v>-58.605387559999997</v>
      </c>
      <c r="D10501" s="38">
        <v>0.40769815444946289</v>
      </c>
      <c r="E10501" s="38">
        <v>0.43520444631576538</v>
      </c>
      <c r="F10501" s="38">
        <v>18.617021276595743</v>
      </c>
    </row>
    <row r="10502" spans="1:6" x14ac:dyDescent="0.35">
      <c r="A10502" s="37" t="s">
        <v>14528</v>
      </c>
      <c r="B10502" s="38">
        <v>-34.656844300000003</v>
      </c>
      <c r="C10502" s="38">
        <v>-58.550846010000001</v>
      </c>
      <c r="D10502" s="38">
        <v>0.18468821048736569</v>
      </c>
      <c r="E10502" s="38">
        <v>0.16952067365248999</v>
      </c>
      <c r="F10502" s="38">
        <v>7.6335877862595423</v>
      </c>
    </row>
    <row r="10503" spans="1:6" x14ac:dyDescent="0.35">
      <c r="A10503" s="37" t="s">
        <v>14529</v>
      </c>
      <c r="B10503" s="38">
        <v>-34.709232120000003</v>
      </c>
      <c r="C10503" s="38">
        <v>-58.537564570000001</v>
      </c>
      <c r="D10503" s="38">
        <v>0.55163067579269409</v>
      </c>
      <c r="E10503" s="38">
        <v>0.50493720173835754</v>
      </c>
      <c r="F10503" s="38">
        <v>38.461538461538467</v>
      </c>
    </row>
    <row r="10504" spans="1:6" x14ac:dyDescent="0.35">
      <c r="A10504" s="37" t="s">
        <v>14530</v>
      </c>
      <c r="B10504" s="38">
        <v>-34.782425410000002</v>
      </c>
      <c r="C10504" s="38">
        <v>-58.641359059999999</v>
      </c>
      <c r="D10504" s="38">
        <v>0.5959363579750061</v>
      </c>
      <c r="E10504" s="38">
        <v>0.58730174836359528</v>
      </c>
      <c r="F10504" s="38">
        <v>21.03448275862069</v>
      </c>
    </row>
    <row r="10505" spans="1:6" x14ac:dyDescent="0.35">
      <c r="A10505" s="37" t="s">
        <v>14531</v>
      </c>
      <c r="B10505" s="38">
        <v>-34.679287479999999</v>
      </c>
      <c r="C10505" s="38">
        <v>-58.563534249999996</v>
      </c>
      <c r="D10505" s="38">
        <v>0.242552325129509</v>
      </c>
      <c r="E10505" s="38">
        <v>0.24459631505765411</v>
      </c>
      <c r="F10505" s="38">
        <v>22.58064516129032</v>
      </c>
    </row>
    <row r="10506" spans="1:6" x14ac:dyDescent="0.35">
      <c r="A10506" s="37" t="s">
        <v>14532</v>
      </c>
      <c r="B10506" s="38">
        <v>-34.734660689999998</v>
      </c>
      <c r="C10506" s="38">
        <v>-58.584258720000001</v>
      </c>
      <c r="D10506" s="38">
        <v>0.52301979064941406</v>
      </c>
      <c r="E10506" s="38">
        <v>0.5595183173815409</v>
      </c>
      <c r="F10506" s="38">
        <v>29.82456140350877</v>
      </c>
    </row>
    <row r="10507" spans="1:6" x14ac:dyDescent="0.35">
      <c r="A10507" s="37" t="s">
        <v>14533</v>
      </c>
      <c r="B10507" s="38">
        <v>-34.71344156</v>
      </c>
      <c r="C10507" s="38">
        <v>-58.588708760000003</v>
      </c>
      <c r="D10507" s="38">
        <v>0.47053414583206182</v>
      </c>
      <c r="E10507" s="38">
        <v>0.49781450307047043</v>
      </c>
      <c r="F10507" s="38">
        <v>23.404255319148938</v>
      </c>
    </row>
    <row r="10508" spans="1:6" x14ac:dyDescent="0.35">
      <c r="A10508" s="37" t="s">
        <v>14534</v>
      </c>
      <c r="B10508" s="38">
        <v>-34.711181719999999</v>
      </c>
      <c r="C10508" s="38">
        <v>-58.549658610000002</v>
      </c>
      <c r="D10508" s="38">
        <v>0.47199177742004389</v>
      </c>
      <c r="E10508" s="38">
        <v>0.51171546322958805</v>
      </c>
      <c r="F10508" s="38">
        <v>31.952662721893493</v>
      </c>
    </row>
    <row r="10509" spans="1:6" x14ac:dyDescent="0.35">
      <c r="A10509" s="37" t="s">
        <v>14535</v>
      </c>
      <c r="B10509" s="38">
        <v>-34.699328289999997</v>
      </c>
      <c r="C10509" s="38">
        <v>-58.626632469999997</v>
      </c>
      <c r="D10509" s="38">
        <v>0.49583142995834351</v>
      </c>
      <c r="E10509" s="38">
        <v>0.50018449049246938</v>
      </c>
      <c r="F10509" s="38">
        <v>27.374301675977652</v>
      </c>
    </row>
    <row r="10510" spans="1:6" x14ac:dyDescent="0.35">
      <c r="A10510" s="37" t="s">
        <v>14536</v>
      </c>
      <c r="B10510" s="38">
        <v>-34.711021680000002</v>
      </c>
      <c r="C10510" s="38">
        <v>-58.60695595</v>
      </c>
      <c r="D10510" s="38">
        <v>0.55031895637512207</v>
      </c>
      <c r="E10510" s="38">
        <v>0.51423613256529754</v>
      </c>
      <c r="F10510" s="38">
        <v>19.551934826883908</v>
      </c>
    </row>
    <row r="10511" spans="1:6" x14ac:dyDescent="0.35">
      <c r="A10511" s="37" t="s">
        <v>14537</v>
      </c>
      <c r="B10511" s="38">
        <v>-34.67425214</v>
      </c>
      <c r="C10511" s="38">
        <v>-58.536151580000002</v>
      </c>
      <c r="D10511" s="38">
        <v>0.3595576286315918</v>
      </c>
      <c r="E10511" s="38">
        <v>0.37244821849622223</v>
      </c>
      <c r="F10511" s="38">
        <v>26.506024096385545</v>
      </c>
    </row>
    <row r="10512" spans="1:6" x14ac:dyDescent="0.35">
      <c r="A10512" s="37" t="s">
        <v>14538</v>
      </c>
      <c r="B10512" s="38">
        <v>-34.751503499999998</v>
      </c>
      <c r="C10512" s="38">
        <v>-58.604999820000003</v>
      </c>
      <c r="D10512" s="38">
        <v>0.55838572978973389</v>
      </c>
      <c r="E10512" s="38">
        <v>0.57599792041276632</v>
      </c>
      <c r="F10512" s="38">
        <v>30.76923076923077</v>
      </c>
    </row>
    <row r="10513" spans="1:6" x14ac:dyDescent="0.35">
      <c r="A10513" s="37" t="s">
        <v>14539</v>
      </c>
      <c r="B10513" s="38">
        <v>-34.690151620000002</v>
      </c>
      <c r="C10513" s="38">
        <v>-58.483487400000001</v>
      </c>
      <c r="D10513" s="38">
        <v>0.50223034620285034</v>
      </c>
      <c r="E10513" s="38">
        <v>0.49755467595280828</v>
      </c>
      <c r="F10513" s="38">
        <v>58.22784810126582</v>
      </c>
    </row>
    <row r="10514" spans="1:6" x14ac:dyDescent="0.35">
      <c r="A10514" s="37" t="s">
        <v>14540</v>
      </c>
      <c r="B10514" s="38">
        <v>-34.765006339999999</v>
      </c>
      <c r="C10514" s="38">
        <v>-58.605733999999998</v>
      </c>
      <c r="D10514" s="38">
        <v>0.72734671831130981</v>
      </c>
      <c r="E10514" s="38">
        <v>0.71895141568448806</v>
      </c>
      <c r="F10514" s="38">
        <v>31.147540983606557</v>
      </c>
    </row>
    <row r="10515" spans="1:6" x14ac:dyDescent="0.35">
      <c r="A10515" s="37" t="s">
        <v>14541</v>
      </c>
      <c r="B10515" s="38">
        <v>-34.726434740000002</v>
      </c>
      <c r="C10515" s="38">
        <v>-58.568935600000003</v>
      </c>
      <c r="D10515" s="38">
        <v>0.90459579229354858</v>
      </c>
      <c r="E10515" s="38">
        <v>0.92478881172231731</v>
      </c>
      <c r="F10515" s="38">
        <v>50</v>
      </c>
    </row>
    <row r="10516" spans="1:6" x14ac:dyDescent="0.35">
      <c r="A10516" s="37" t="s">
        <v>14542</v>
      </c>
      <c r="B10516" s="38">
        <v>-34.840765930000003</v>
      </c>
      <c r="C10516" s="38">
        <v>-58.649822350000001</v>
      </c>
      <c r="D10516" s="38">
        <v>0.75935614109039307</v>
      </c>
      <c r="E10516" s="38">
        <v>0.74355563207676534</v>
      </c>
      <c r="F10516" s="38">
        <v>36.904761904761905</v>
      </c>
    </row>
    <row r="10517" spans="1:6" x14ac:dyDescent="0.35">
      <c r="A10517" s="37" t="s">
        <v>14543</v>
      </c>
      <c r="B10517" s="38">
        <v>-34.77676245</v>
      </c>
      <c r="C10517" s="38">
        <v>-58.628651830000003</v>
      </c>
      <c r="D10517" s="38">
        <v>0.53444325923919678</v>
      </c>
      <c r="E10517" s="38">
        <v>0.53108733731347157</v>
      </c>
      <c r="F10517" s="38">
        <v>17.602996254681649</v>
      </c>
    </row>
    <row r="10518" spans="1:6" x14ac:dyDescent="0.35">
      <c r="A10518" s="37" t="s">
        <v>14544</v>
      </c>
      <c r="B10518" s="38">
        <v>-34.682463380000002</v>
      </c>
      <c r="C10518" s="38">
        <v>-58.50003693</v>
      </c>
      <c r="D10518" s="38">
        <v>0.27429667115211492</v>
      </c>
      <c r="E10518" s="38">
        <v>0.26403531607459568</v>
      </c>
      <c r="F10518" s="38">
        <v>29.787234042553191</v>
      </c>
    </row>
    <row r="10519" spans="1:6" x14ac:dyDescent="0.35">
      <c r="A10519" s="37" t="s">
        <v>14545</v>
      </c>
      <c r="B10519" s="38">
        <v>-34.759841260000002</v>
      </c>
      <c r="C10519" s="38">
        <v>-58.656053229999998</v>
      </c>
      <c r="D10519" s="38">
        <v>0.74129283428192139</v>
      </c>
      <c r="E10519" s="38">
        <v>0.74489968073995494</v>
      </c>
      <c r="F10519" s="38">
        <v>45.985401459854018</v>
      </c>
    </row>
    <row r="10520" spans="1:6" x14ac:dyDescent="0.35">
      <c r="A10520" s="37" t="s">
        <v>14546</v>
      </c>
      <c r="B10520" s="38">
        <v>-34.738401179999997</v>
      </c>
      <c r="C10520" s="38">
        <v>-58.617732189999998</v>
      </c>
      <c r="D10520" s="38">
        <v>0.73669898509979248</v>
      </c>
      <c r="E10520" s="38">
        <v>0.78229691641671317</v>
      </c>
      <c r="F10520" s="38">
        <v>46.391752577319586</v>
      </c>
    </row>
    <row r="10521" spans="1:6" x14ac:dyDescent="0.35">
      <c r="A10521" s="37" t="s">
        <v>14547</v>
      </c>
      <c r="B10521" s="38">
        <v>-34.731365220000001</v>
      </c>
      <c r="C10521" s="38">
        <v>-58.608802650000001</v>
      </c>
      <c r="D10521" s="38">
        <v>0.61245572566986084</v>
      </c>
      <c r="E10521" s="38">
        <v>0.61943857573174144</v>
      </c>
      <c r="F10521" s="38">
        <v>0</v>
      </c>
    </row>
    <row r="10522" spans="1:6" x14ac:dyDescent="0.35">
      <c r="A10522" s="37" t="s">
        <v>14548</v>
      </c>
      <c r="B10522" s="38">
        <v>-34.685457659999997</v>
      </c>
      <c r="C10522" s="38">
        <v>-58.506971960000001</v>
      </c>
      <c r="D10522" s="38">
        <v>0.2024870365858078</v>
      </c>
      <c r="E10522" s="38">
        <v>0.20848030979568891</v>
      </c>
      <c r="F10522" s="38">
        <v>12</v>
      </c>
    </row>
    <row r="10523" spans="1:6" x14ac:dyDescent="0.35">
      <c r="A10523" s="37" t="s">
        <v>14549</v>
      </c>
      <c r="B10523" s="38">
        <v>-34.679679649999997</v>
      </c>
      <c r="C10523" s="38">
        <v>-58.509032009999999</v>
      </c>
      <c r="D10523" s="38">
        <v>0.3696189820766449</v>
      </c>
      <c r="E10523" s="38">
        <v>0.29936040689547849</v>
      </c>
      <c r="F10523" s="38">
        <v>33.333333333333329</v>
      </c>
    </row>
    <row r="10524" spans="1:6" x14ac:dyDescent="0.35">
      <c r="A10524" s="37" t="s">
        <v>14550</v>
      </c>
      <c r="B10524" s="38">
        <v>-34.657422189999998</v>
      </c>
      <c r="C10524" s="38">
        <v>-58.554587599999998</v>
      </c>
      <c r="D10524" s="38">
        <v>0.13284857571125031</v>
      </c>
      <c r="E10524" s="38">
        <v>0.1243629808488645</v>
      </c>
      <c r="F10524" s="38">
        <v>6.8027210884353746</v>
      </c>
    </row>
    <row r="10525" spans="1:6" x14ac:dyDescent="0.35">
      <c r="A10525" s="37" t="s">
        <v>14551</v>
      </c>
      <c r="B10525" s="38">
        <v>-34.702887169999997</v>
      </c>
      <c r="C10525" s="38">
        <v>-58.506132739999998</v>
      </c>
      <c r="D10525" s="38">
        <v>0.29737395048141479</v>
      </c>
      <c r="E10525" s="38">
        <v>0.28974145863737383</v>
      </c>
      <c r="F10525" s="38">
        <v>16.740088105726873</v>
      </c>
    </row>
    <row r="10526" spans="1:6" x14ac:dyDescent="0.35">
      <c r="A10526" s="37" t="s">
        <v>14552</v>
      </c>
      <c r="B10526" s="38">
        <v>-34.769692200000001</v>
      </c>
      <c r="C10526" s="38">
        <v>-58.623344609999997</v>
      </c>
      <c r="D10526" s="38">
        <v>0.64382815361022949</v>
      </c>
      <c r="E10526" s="38">
        <v>0.62250308030181456</v>
      </c>
      <c r="F10526" s="38">
        <v>30.37974683544304</v>
      </c>
    </row>
    <row r="10527" spans="1:6" x14ac:dyDescent="0.35">
      <c r="A10527" s="37" t="s">
        <v>14553</v>
      </c>
      <c r="B10527" s="38">
        <v>-34.759411350000001</v>
      </c>
      <c r="C10527" s="38">
        <v>-58.633420299999997</v>
      </c>
      <c r="D10527" s="38">
        <v>0.75058490037918091</v>
      </c>
      <c r="E10527" s="38">
        <v>0.71772899727026618</v>
      </c>
      <c r="F10527" s="38">
        <v>38.461538461538467</v>
      </c>
    </row>
    <row r="10528" spans="1:6" x14ac:dyDescent="0.35">
      <c r="A10528" s="37" t="s">
        <v>14554</v>
      </c>
      <c r="B10528" s="38">
        <v>-34.684818079999999</v>
      </c>
      <c r="C10528" s="38">
        <v>-58.58774923</v>
      </c>
      <c r="D10528" s="38">
        <v>0.45080715417861938</v>
      </c>
      <c r="E10528" s="38">
        <v>0.4147251761621899</v>
      </c>
      <c r="F10528" s="38">
        <v>13.888888888888889</v>
      </c>
    </row>
    <row r="10529" spans="1:6" x14ac:dyDescent="0.35">
      <c r="A10529" s="37" t="s">
        <v>14555</v>
      </c>
      <c r="B10529" s="38">
        <v>-34.640989949999998</v>
      </c>
      <c r="C10529" s="38">
        <v>-58.569495519999997</v>
      </c>
      <c r="D10529" s="38">
        <v>0.119638167321682</v>
      </c>
      <c r="E10529" s="38">
        <v>0.14541793060866559</v>
      </c>
      <c r="F10529" s="38">
        <v>1.1494252873563218</v>
      </c>
    </row>
    <row r="10530" spans="1:6" x14ac:dyDescent="0.35">
      <c r="A10530" s="37" t="s">
        <v>14556</v>
      </c>
      <c r="B10530" s="38">
        <v>-34.710251630000002</v>
      </c>
      <c r="C10530" s="38">
        <v>-58.584561899999997</v>
      </c>
      <c r="D10530" s="38">
        <v>0.4522092342376709</v>
      </c>
      <c r="E10530" s="38">
        <v>0.48116115676729299</v>
      </c>
      <c r="F10530" s="38">
        <v>28.859060402684566</v>
      </c>
    </row>
    <row r="10531" spans="1:6" x14ac:dyDescent="0.35">
      <c r="A10531" s="37" t="s">
        <v>14557</v>
      </c>
      <c r="B10531" s="38">
        <v>-34.769610010000001</v>
      </c>
      <c r="C10531" s="38">
        <v>-58.645679919999999</v>
      </c>
      <c r="D10531" s="38">
        <v>0.5383872389793396</v>
      </c>
      <c r="E10531" s="38">
        <v>0.51626046167479622</v>
      </c>
      <c r="F10531" s="38">
        <v>26.666666666666668</v>
      </c>
    </row>
    <row r="10532" spans="1:6" x14ac:dyDescent="0.35">
      <c r="A10532" s="37" t="s">
        <v>14558</v>
      </c>
      <c r="B10532" s="38">
        <v>-34.71837034</v>
      </c>
      <c r="C10532" s="38">
        <v>-58.574554640000002</v>
      </c>
      <c r="D10532" s="38">
        <v>0.62410372495651245</v>
      </c>
      <c r="E10532" s="38">
        <v>0.65965448365066992</v>
      </c>
      <c r="F10532" s="38">
        <v>43.548387096774192</v>
      </c>
    </row>
    <row r="10533" spans="1:6" x14ac:dyDescent="0.35">
      <c r="A10533" s="37" t="s">
        <v>14559</v>
      </c>
      <c r="B10533" s="38">
        <v>-34.712579069999997</v>
      </c>
      <c r="C10533" s="38">
        <v>-58.57299862</v>
      </c>
      <c r="D10533" s="38">
        <v>0.65684175491333008</v>
      </c>
      <c r="E10533" s="38">
        <v>0.67393945985370207</v>
      </c>
      <c r="F10533" s="38">
        <v>29.870129870129869</v>
      </c>
    </row>
    <row r="10534" spans="1:6" x14ac:dyDescent="0.35">
      <c r="A10534" s="37" t="s">
        <v>14560</v>
      </c>
      <c r="B10534" s="38">
        <v>-34.670633430000002</v>
      </c>
      <c r="C10534" s="38">
        <v>-58.586676660000002</v>
      </c>
      <c r="D10534" s="38">
        <v>0.185423418879509</v>
      </c>
      <c r="E10534" s="38">
        <v>0.1829831459232279</v>
      </c>
      <c r="F10534" s="38">
        <v>16.33986928104575</v>
      </c>
    </row>
    <row r="10535" spans="1:6" x14ac:dyDescent="0.35">
      <c r="A10535" s="37" t="s">
        <v>14561</v>
      </c>
      <c r="B10535" s="38">
        <v>-34.753091089999998</v>
      </c>
      <c r="C10535" s="38">
        <v>-58.59519049</v>
      </c>
      <c r="D10535" s="38">
        <v>0.50430166721343994</v>
      </c>
      <c r="E10535" s="38">
        <v>0.51430009139908683</v>
      </c>
      <c r="F10535" s="38">
        <v>34.965034965034967</v>
      </c>
    </row>
    <row r="10536" spans="1:6" x14ac:dyDescent="0.35">
      <c r="A10536" s="37" t="s">
        <v>14562</v>
      </c>
      <c r="B10536" s="38">
        <v>-34.70084825</v>
      </c>
      <c r="C10536" s="38">
        <v>-58.588220329999999</v>
      </c>
      <c r="D10536" s="38">
        <v>0.30993953347206121</v>
      </c>
      <c r="E10536" s="38">
        <v>0.3210453594985761</v>
      </c>
      <c r="F10536" s="38">
        <v>10.4</v>
      </c>
    </row>
    <row r="10537" spans="1:6" x14ac:dyDescent="0.35">
      <c r="A10537" s="37" t="s">
        <v>14563</v>
      </c>
      <c r="B10537" s="38">
        <v>-34.695691080000003</v>
      </c>
      <c r="C10537" s="38">
        <v>-58.502043229999998</v>
      </c>
      <c r="D10537" s="38">
        <v>0.28164145350456238</v>
      </c>
      <c r="E10537" s="38">
        <v>0.33982883619539672</v>
      </c>
      <c r="F10537" s="38">
        <v>22.297297297297298</v>
      </c>
    </row>
    <row r="10538" spans="1:6" x14ac:dyDescent="0.35">
      <c r="A10538" s="37" t="s">
        <v>14564</v>
      </c>
      <c r="B10538" s="38">
        <v>-34.693081120000002</v>
      </c>
      <c r="C10538" s="38">
        <v>-58.49510102</v>
      </c>
      <c r="D10538" s="38">
        <v>0.46977207064628601</v>
      </c>
      <c r="E10538" s="38">
        <v>0.45099581657229237</v>
      </c>
      <c r="F10538" s="38">
        <v>28.49462365591398</v>
      </c>
    </row>
    <row r="10539" spans="1:6" x14ac:dyDescent="0.35">
      <c r="A10539" s="37" t="s">
        <v>14565</v>
      </c>
      <c r="B10539" s="38">
        <v>-34.664371469999999</v>
      </c>
      <c r="C10539" s="38">
        <v>-58.587667080000003</v>
      </c>
      <c r="D10539" s="38">
        <v>0.16429080069065091</v>
      </c>
      <c r="E10539" s="38">
        <v>0.17841547969225291</v>
      </c>
      <c r="F10539" s="38">
        <v>0</v>
      </c>
    </row>
    <row r="10540" spans="1:6" x14ac:dyDescent="0.35">
      <c r="A10540" s="37" t="s">
        <v>14566</v>
      </c>
      <c r="B10540" s="38">
        <v>-34.686728969999997</v>
      </c>
      <c r="C10540" s="38">
        <v>-58.568543519999999</v>
      </c>
      <c r="D10540" s="38">
        <v>0.31724941730499268</v>
      </c>
      <c r="E10540" s="38">
        <v>0.31503204339080387</v>
      </c>
      <c r="F10540" s="38">
        <v>9.8976109215017072</v>
      </c>
    </row>
    <row r="10541" spans="1:6" x14ac:dyDescent="0.35">
      <c r="A10541" s="37" t="s">
        <v>14567</v>
      </c>
      <c r="B10541" s="38">
        <v>-34.690515380000001</v>
      </c>
      <c r="C10541" s="38">
        <v>-58.561927859999997</v>
      </c>
      <c r="D10541" s="38">
        <v>0.56708067655563354</v>
      </c>
      <c r="E10541" s="38">
        <v>0.56880768035587514</v>
      </c>
      <c r="F10541" s="38">
        <v>27.044025157232703</v>
      </c>
    </row>
    <row r="10542" spans="1:6" x14ac:dyDescent="0.35">
      <c r="A10542" s="37" t="s">
        <v>14568</v>
      </c>
      <c r="B10542" s="38">
        <v>-34.711648029999999</v>
      </c>
      <c r="C10542" s="38">
        <v>-58.591992920000003</v>
      </c>
      <c r="D10542" s="38">
        <v>0.43271803855896002</v>
      </c>
      <c r="E10542" s="38">
        <v>0.44322557433655391</v>
      </c>
      <c r="F10542" s="38">
        <v>14.792899408284024</v>
      </c>
    </row>
    <row r="10543" spans="1:6" x14ac:dyDescent="0.35">
      <c r="A10543" s="37" t="s">
        <v>14569</v>
      </c>
      <c r="B10543" s="38">
        <v>-34.682078400000002</v>
      </c>
      <c r="C10543" s="38">
        <v>-58.561024760000002</v>
      </c>
      <c r="D10543" s="38">
        <v>0.22308793663978579</v>
      </c>
      <c r="E10543" s="38">
        <v>0.26469272845669789</v>
      </c>
      <c r="F10543" s="38">
        <v>0.93457943925233633</v>
      </c>
    </row>
    <row r="10544" spans="1:6" x14ac:dyDescent="0.35">
      <c r="A10544" s="37" t="s">
        <v>14570</v>
      </c>
      <c r="B10544" s="38">
        <v>-34.693626549999998</v>
      </c>
      <c r="C10544" s="38">
        <v>-58.627297599999999</v>
      </c>
      <c r="D10544" s="38">
        <v>0.53489381074905396</v>
      </c>
      <c r="E10544" s="38">
        <v>0.52344955255587899</v>
      </c>
      <c r="F10544" s="38">
        <v>18.475073313782993</v>
      </c>
    </row>
    <row r="10545" spans="1:6" x14ac:dyDescent="0.35">
      <c r="A10545" s="37" t="s">
        <v>14571</v>
      </c>
      <c r="B10545" s="38">
        <v>-34.728989319999997</v>
      </c>
      <c r="C10545" s="38">
        <v>-58.605908849999999</v>
      </c>
      <c r="D10545" s="38">
        <v>0.58463126420974731</v>
      </c>
      <c r="E10545" s="38">
        <v>0.61214587495133688</v>
      </c>
      <c r="F10545" s="38">
        <v>28.09642560266002</v>
      </c>
    </row>
    <row r="10546" spans="1:6" x14ac:dyDescent="0.35">
      <c r="A10546" s="37" t="s">
        <v>14572</v>
      </c>
      <c r="B10546" s="38">
        <v>-34.777342470000001</v>
      </c>
      <c r="C10546" s="38">
        <v>-58.618958079999999</v>
      </c>
      <c r="D10546" s="38">
        <v>0.53419995307922363</v>
      </c>
      <c r="E10546" s="38">
        <v>0.53291435627376327</v>
      </c>
      <c r="F10546" s="38">
        <v>24.437299035369776</v>
      </c>
    </row>
    <row r="10547" spans="1:6" x14ac:dyDescent="0.35">
      <c r="A10547" s="37" t="s">
        <v>14573</v>
      </c>
      <c r="B10547" s="38">
        <v>-34.679750570000003</v>
      </c>
      <c r="C10547" s="38">
        <v>-58.563684709999997</v>
      </c>
      <c r="D10547" s="38">
        <v>0.242552325129509</v>
      </c>
      <c r="E10547" s="38">
        <v>0.243391430299533</v>
      </c>
      <c r="F10547" s="38">
        <v>12.362030905077264</v>
      </c>
    </row>
    <row r="10548" spans="1:6" x14ac:dyDescent="0.35">
      <c r="A10548" s="37" t="s">
        <v>14574</v>
      </c>
      <c r="B10548" s="38">
        <v>-34.776908550000002</v>
      </c>
      <c r="C10548" s="38">
        <v>-58.629259939999997</v>
      </c>
      <c r="D10548" s="38">
        <v>0.52353751659393311</v>
      </c>
      <c r="E10548" s="38">
        <v>0.526297473593762</v>
      </c>
      <c r="F10548" s="38">
        <v>16.941176470588236</v>
      </c>
    </row>
    <row r="10549" spans="1:6" x14ac:dyDescent="0.35">
      <c r="A10549" s="37" t="s">
        <v>14575</v>
      </c>
      <c r="B10549" s="38">
        <v>-34.684768800000001</v>
      </c>
      <c r="C10549" s="38">
        <v>-58.610364859999997</v>
      </c>
      <c r="D10549" s="38">
        <v>0.47893822193145752</v>
      </c>
      <c r="E10549" s="38">
        <v>0.46745861683573042</v>
      </c>
      <c r="F10549" s="38">
        <v>18.478260869565215</v>
      </c>
    </row>
    <row r="10550" spans="1:6" x14ac:dyDescent="0.35">
      <c r="A10550" s="37" t="s">
        <v>14576</v>
      </c>
      <c r="B10550" s="38">
        <v>-34.769745280000002</v>
      </c>
      <c r="C10550" s="38">
        <v>-58.623302320000001</v>
      </c>
      <c r="D10550" s="38">
        <v>0.64382815361022949</v>
      </c>
      <c r="E10550" s="38">
        <v>0.62172546096750203</v>
      </c>
      <c r="F10550" s="38">
        <v>24.630541871921181</v>
      </c>
    </row>
    <row r="10551" spans="1:6" x14ac:dyDescent="0.35">
      <c r="A10551" s="37" t="s">
        <v>14577</v>
      </c>
      <c r="B10551" s="38">
        <v>-34.67725969</v>
      </c>
      <c r="C10551" s="38">
        <v>-58.561793229999999</v>
      </c>
      <c r="D10551" s="38">
        <v>0.22826504707336431</v>
      </c>
      <c r="E10551" s="38">
        <v>0.24439658224582669</v>
      </c>
      <c r="F10551" s="38">
        <v>8.6038961038961048</v>
      </c>
    </row>
    <row r="10552" spans="1:6" x14ac:dyDescent="0.35">
      <c r="A10552" s="37" t="s">
        <v>14578</v>
      </c>
      <c r="B10552" s="38">
        <v>-34.751485379999998</v>
      </c>
      <c r="C10552" s="38">
        <v>-58.587020320000001</v>
      </c>
      <c r="D10552" s="38">
        <v>0.42461669445037842</v>
      </c>
      <c r="E10552" s="38">
        <v>0.42930415755993612</v>
      </c>
      <c r="F10552" s="38">
        <v>12.37785016286645</v>
      </c>
    </row>
    <row r="10553" spans="1:6" x14ac:dyDescent="0.35">
      <c r="A10553" s="37" t="s">
        <v>14579</v>
      </c>
      <c r="B10553" s="38">
        <v>-34.704792689999998</v>
      </c>
      <c r="C10553" s="38">
        <v>-58.580885309999999</v>
      </c>
      <c r="D10553" s="38">
        <v>0.39201909303665161</v>
      </c>
      <c r="E10553" s="38">
        <v>0.39844748861080892</v>
      </c>
      <c r="F10553" s="38">
        <v>15.680473372781064</v>
      </c>
    </row>
    <row r="10554" spans="1:6" x14ac:dyDescent="0.35">
      <c r="A10554" s="37" t="s">
        <v>14580</v>
      </c>
      <c r="B10554" s="38">
        <v>-34.661142130000002</v>
      </c>
      <c r="C10554" s="38">
        <v>-58.560608100000003</v>
      </c>
      <c r="D10554" s="38">
        <v>1.960462145507336E-2</v>
      </c>
      <c r="E10554" s="38">
        <v>3.7639954029337362E-2</v>
      </c>
      <c r="F10554" s="38">
        <v>1.8038331454340473</v>
      </c>
    </row>
    <row r="10555" spans="1:6" x14ac:dyDescent="0.35">
      <c r="A10555" s="37" t="s">
        <v>14581</v>
      </c>
      <c r="B10555" s="38">
        <v>-34.682233680000003</v>
      </c>
      <c r="C10555" s="38">
        <v>-58.499795980000002</v>
      </c>
      <c r="D10555" s="38">
        <v>0.27429667115211492</v>
      </c>
      <c r="E10555" s="38">
        <v>0.27188725338170411</v>
      </c>
      <c r="F10555" s="38">
        <v>16.363636363636363</v>
      </c>
    </row>
    <row r="10556" spans="1:6" x14ac:dyDescent="0.35">
      <c r="A10556" s="37" t="s">
        <v>14582</v>
      </c>
      <c r="B10556" s="38">
        <v>-34.661501809999997</v>
      </c>
      <c r="C10556" s="38">
        <v>-58.543472770000001</v>
      </c>
      <c r="D10556" s="38">
        <v>0.2667745053768158</v>
      </c>
      <c r="E10556" s="38">
        <v>0.25414010924952368</v>
      </c>
      <c r="F10556" s="38">
        <v>4.1467304625199359</v>
      </c>
    </row>
    <row r="10557" spans="1:6" x14ac:dyDescent="0.35">
      <c r="A10557" s="37" t="s">
        <v>14583</v>
      </c>
      <c r="B10557" s="38">
        <v>-34.665474000000003</v>
      </c>
      <c r="C10557" s="38">
        <v>-58.525555730000001</v>
      </c>
      <c r="D10557" s="38">
        <v>0.4670066237449646</v>
      </c>
      <c r="E10557" s="38">
        <v>0.45296068173466308</v>
      </c>
      <c r="F10557" s="38">
        <v>10.714285714285714</v>
      </c>
    </row>
    <row r="10558" spans="1:6" x14ac:dyDescent="0.35">
      <c r="A10558" s="37" t="s">
        <v>14584</v>
      </c>
      <c r="B10558" s="38">
        <v>-34.696400699999998</v>
      </c>
      <c r="C10558" s="38">
        <v>-58.502997690000001</v>
      </c>
      <c r="D10558" s="38">
        <v>0.35649222135543818</v>
      </c>
      <c r="E10558" s="38">
        <v>0.33270667963906342</v>
      </c>
      <c r="F10558" s="38">
        <v>20</v>
      </c>
    </row>
    <row r="10559" spans="1:6" x14ac:dyDescent="0.35">
      <c r="A10559" s="37" t="s">
        <v>14585</v>
      </c>
      <c r="B10559" s="38">
        <v>-34.675924709999997</v>
      </c>
      <c r="C10559" s="38">
        <v>-58.558879230000002</v>
      </c>
      <c r="D10559" s="38">
        <v>0.18871323764324191</v>
      </c>
      <c r="E10559" s="38">
        <v>0.22317956191928759</v>
      </c>
      <c r="F10559" s="38">
        <v>7.4324324324324325</v>
      </c>
    </row>
    <row r="10560" spans="1:6" x14ac:dyDescent="0.35">
      <c r="A10560" s="37" t="s">
        <v>1764</v>
      </c>
      <c r="B10560" s="38">
        <v>-34.639707690000002</v>
      </c>
      <c r="C10560" s="38">
        <v>-58.567064530000003</v>
      </c>
      <c r="D10560" s="38">
        <v>0.20354580879211431</v>
      </c>
      <c r="E10560" s="38">
        <v>0.14902772579122989</v>
      </c>
      <c r="F10560" s="38">
        <v>7.1428571428571423</v>
      </c>
    </row>
    <row r="10561" spans="1:6" x14ac:dyDescent="0.35">
      <c r="A10561" s="37" t="s">
        <v>14586</v>
      </c>
      <c r="B10561" s="38">
        <v>-34.670937690000002</v>
      </c>
      <c r="C10561" s="38">
        <v>-58.511342220000003</v>
      </c>
      <c r="D10561" s="38">
        <v>0.70365023612976074</v>
      </c>
      <c r="E10561" s="38">
        <v>0.69715260831933268</v>
      </c>
      <c r="F10561" s="38">
        <v>27.070063694267514</v>
      </c>
    </row>
    <row r="10562" spans="1:6" x14ac:dyDescent="0.35">
      <c r="A10562" s="37" t="s">
        <v>14587</v>
      </c>
      <c r="B10562" s="38">
        <v>-34.665156899999999</v>
      </c>
      <c r="C10562" s="38">
        <v>-58.57884833</v>
      </c>
      <c r="D10562" s="38">
        <v>0.14167638123035431</v>
      </c>
      <c r="E10562" s="38">
        <v>0.16280557134666959</v>
      </c>
      <c r="F10562" s="38">
        <v>2.3529411764705883</v>
      </c>
    </row>
    <row r="10563" spans="1:6" x14ac:dyDescent="0.35">
      <c r="A10563" s="37" t="s">
        <v>14588</v>
      </c>
      <c r="B10563" s="38">
        <v>-34.646451540000001</v>
      </c>
      <c r="C10563" s="38">
        <v>-58.565009529999998</v>
      </c>
      <c r="D10563" s="38">
        <v>0.14175362884998319</v>
      </c>
      <c r="E10563" s="38">
        <v>0.19075039872213409</v>
      </c>
      <c r="F10563" s="38">
        <v>4.3256997455470731</v>
      </c>
    </row>
    <row r="10564" spans="1:6" x14ac:dyDescent="0.35">
      <c r="A10564" s="37" t="s">
        <v>14589</v>
      </c>
      <c r="B10564" s="38">
        <v>-34.74371584</v>
      </c>
      <c r="C10564" s="38">
        <v>-58.57500057</v>
      </c>
      <c r="D10564" s="38">
        <v>0.65752321481704712</v>
      </c>
      <c r="E10564" s="38">
        <v>0.66370845324284322</v>
      </c>
      <c r="F10564" s="38">
        <v>27.705627705627705</v>
      </c>
    </row>
    <row r="10565" spans="1:6" x14ac:dyDescent="0.35">
      <c r="A10565" s="37" t="s">
        <v>14590</v>
      </c>
      <c r="B10565" s="38">
        <v>-34.642965410000002</v>
      </c>
      <c r="C10565" s="38">
        <v>-58.567601279999998</v>
      </c>
      <c r="D10565" s="38">
        <v>0.17110700905323031</v>
      </c>
      <c r="E10565" s="38">
        <v>0.18276707434819811</v>
      </c>
      <c r="F10565" s="38">
        <v>0.64935064935064934</v>
      </c>
    </row>
    <row r="10566" spans="1:6" x14ac:dyDescent="0.35">
      <c r="A10566" s="37" t="s">
        <v>14591</v>
      </c>
      <c r="B10566" s="38">
        <v>-34.693029269999997</v>
      </c>
      <c r="C10566" s="38">
        <v>-58.598327329999996</v>
      </c>
      <c r="D10566" s="38">
        <v>0.34961703419685358</v>
      </c>
      <c r="E10566" s="38">
        <v>0.36397164354198858</v>
      </c>
      <c r="F10566" s="38">
        <v>18.128654970760234</v>
      </c>
    </row>
    <row r="10567" spans="1:6" x14ac:dyDescent="0.35">
      <c r="A10567" s="37" t="s">
        <v>14592</v>
      </c>
      <c r="B10567" s="38">
        <v>-34.698731530000003</v>
      </c>
      <c r="C10567" s="38">
        <v>-58.509628910000004</v>
      </c>
      <c r="D10567" s="38">
        <v>0.2984013557434082</v>
      </c>
      <c r="E10567" s="38">
        <v>0.31566837116291652</v>
      </c>
      <c r="F10567" s="38">
        <v>9.0016366612111298</v>
      </c>
    </row>
    <row r="10568" spans="1:6" x14ac:dyDescent="0.35">
      <c r="A10568" s="37" t="s">
        <v>14593</v>
      </c>
      <c r="B10568" s="38">
        <v>-34.697498369999998</v>
      </c>
      <c r="C10568" s="38">
        <v>-58.48910454</v>
      </c>
      <c r="D10568" s="38">
        <v>0.59906935691833496</v>
      </c>
      <c r="E10568" s="38">
        <v>0.59970588136363678</v>
      </c>
      <c r="F10568" s="38">
        <v>45.707656612529</v>
      </c>
    </row>
    <row r="10569" spans="1:6" x14ac:dyDescent="0.35">
      <c r="A10569" s="37" t="s">
        <v>14594</v>
      </c>
      <c r="B10569" s="38">
        <v>-34.679887409999999</v>
      </c>
      <c r="C10569" s="38">
        <v>-58.508974539999997</v>
      </c>
      <c r="D10569" s="38">
        <v>0.36651745438575739</v>
      </c>
      <c r="E10569" s="38">
        <v>0.29388232166702682</v>
      </c>
      <c r="F10569" s="38">
        <v>15.531335149863759</v>
      </c>
    </row>
    <row r="10570" spans="1:6" x14ac:dyDescent="0.35">
      <c r="A10570" s="37" t="s">
        <v>14595</v>
      </c>
      <c r="B10570" s="38">
        <v>-34.698086230000001</v>
      </c>
      <c r="C10570" s="38">
        <v>-58.59307364</v>
      </c>
      <c r="D10570" s="38">
        <v>0.34904521703720093</v>
      </c>
      <c r="E10570" s="38">
        <v>0.33704924169513922</v>
      </c>
      <c r="F10570" s="38">
        <v>22.641509433962266</v>
      </c>
    </row>
    <row r="10571" spans="1:6" x14ac:dyDescent="0.35">
      <c r="A10571" s="37" t="s">
        <v>14596</v>
      </c>
      <c r="B10571" s="38">
        <v>-34.672361070000001</v>
      </c>
      <c r="C10571" s="38">
        <v>-58.606789569999997</v>
      </c>
      <c r="D10571" s="38">
        <v>0.21631500124931341</v>
      </c>
      <c r="E10571" s="38">
        <v>0.30009761542984942</v>
      </c>
      <c r="F10571" s="38">
        <v>6.2015503875968996</v>
      </c>
    </row>
    <row r="10572" spans="1:6" x14ac:dyDescent="0.35">
      <c r="A10572" s="37" t="s">
        <v>14597</v>
      </c>
      <c r="B10572" s="38">
        <v>-34.638865850000002</v>
      </c>
      <c r="C10572" s="38">
        <v>-58.564390009999997</v>
      </c>
      <c r="D10572" s="38">
        <v>0.13160242140293121</v>
      </c>
      <c r="E10572" s="38">
        <v>0.13371109734806749</v>
      </c>
      <c r="F10572" s="38">
        <v>2.1798365122615802</v>
      </c>
    </row>
    <row r="10573" spans="1:6" x14ac:dyDescent="0.35">
      <c r="A10573" s="37" t="s">
        <v>14598</v>
      </c>
      <c r="B10573" s="38">
        <v>-34.7484818</v>
      </c>
      <c r="C10573" s="38">
        <v>-58.58589826</v>
      </c>
      <c r="D10573" s="38">
        <v>0.41532209515571589</v>
      </c>
      <c r="E10573" s="38">
        <v>0.41844090819358831</v>
      </c>
      <c r="F10573" s="38">
        <v>12.362030905077264</v>
      </c>
    </row>
    <row r="10574" spans="1:6" x14ac:dyDescent="0.35">
      <c r="A10574" s="37" t="s">
        <v>14599</v>
      </c>
      <c r="B10574" s="38">
        <v>-34.765255979999999</v>
      </c>
      <c r="C10574" s="38">
        <v>-58.612521270000002</v>
      </c>
      <c r="D10574" s="38">
        <v>0.69110596179962158</v>
      </c>
      <c r="E10574" s="38">
        <v>0.67840475166166148</v>
      </c>
      <c r="F10574" s="38">
        <v>18.981481481481481</v>
      </c>
    </row>
    <row r="10575" spans="1:6" x14ac:dyDescent="0.35">
      <c r="A10575" s="37" t="s">
        <v>14600</v>
      </c>
      <c r="B10575" s="38">
        <v>-34.638318599999998</v>
      </c>
      <c r="C10575" s="38">
        <v>-58.565327140000001</v>
      </c>
      <c r="D10575" s="38">
        <v>0.12916889786720279</v>
      </c>
      <c r="E10575" s="38">
        <v>0.13749043972176661</v>
      </c>
      <c r="F10575" s="38">
        <v>2.4024024024024024</v>
      </c>
    </row>
    <row r="10576" spans="1:6" x14ac:dyDescent="0.35">
      <c r="A10576" s="37" t="s">
        <v>14601</v>
      </c>
      <c r="B10576" s="38">
        <v>-34.675902149999999</v>
      </c>
      <c r="C10576" s="38">
        <v>-58.559000150000003</v>
      </c>
      <c r="D10576" s="38">
        <v>0.18871323764324191</v>
      </c>
      <c r="E10576" s="38">
        <v>0.2208072015562573</v>
      </c>
      <c r="F10576" s="38">
        <v>6.9767441860465116</v>
      </c>
    </row>
    <row r="10577" spans="1:6" x14ac:dyDescent="0.35">
      <c r="A10577" s="37" t="s">
        <v>14602</v>
      </c>
      <c r="B10577" s="38">
        <v>-34.691884729999998</v>
      </c>
      <c r="C10577" s="38">
        <v>-58.527177000000002</v>
      </c>
      <c r="D10577" s="38">
        <v>0.37630927562713617</v>
      </c>
      <c r="E10577" s="38">
        <v>0.38908996515803868</v>
      </c>
      <c r="F10577" s="38">
        <v>22.921348314606739</v>
      </c>
    </row>
    <row r="10578" spans="1:6" x14ac:dyDescent="0.35">
      <c r="A10578" s="37" t="s">
        <v>14603</v>
      </c>
      <c r="B10578" s="38">
        <v>-34.751308649999999</v>
      </c>
      <c r="C10578" s="38">
        <v>-58.587275400000003</v>
      </c>
      <c r="D10578" s="38">
        <v>0.420096755027771</v>
      </c>
      <c r="E10578" s="38">
        <v>0.42642172687762492</v>
      </c>
      <c r="F10578" s="38">
        <v>16.185897435897438</v>
      </c>
    </row>
    <row r="10579" spans="1:6" x14ac:dyDescent="0.35">
      <c r="A10579" s="37" t="s">
        <v>14604</v>
      </c>
      <c r="B10579" s="38">
        <v>-34.667665900000003</v>
      </c>
      <c r="C10579" s="38">
        <v>-58.575390329999998</v>
      </c>
      <c r="D10579" s="38">
        <v>0.18515108525753021</v>
      </c>
      <c r="E10579" s="38">
        <v>0.22370636420590539</v>
      </c>
      <c r="F10579" s="38">
        <v>8.5106382978723403</v>
      </c>
    </row>
    <row r="10580" spans="1:6" x14ac:dyDescent="0.35">
      <c r="A10580" s="37" t="s">
        <v>14605</v>
      </c>
      <c r="B10580" s="38">
        <v>-34.685620069999999</v>
      </c>
      <c r="C10580" s="38">
        <v>-58.507009709999998</v>
      </c>
      <c r="D10580" s="38">
        <v>0.20248736441135409</v>
      </c>
      <c r="E10580" s="38">
        <v>0.21152087383800081</v>
      </c>
      <c r="F10580" s="38">
        <v>17.727272727272727</v>
      </c>
    </row>
    <row r="10581" spans="1:6" x14ac:dyDescent="0.35">
      <c r="A10581" s="37" t="s">
        <v>14606</v>
      </c>
      <c r="B10581" s="38">
        <v>-34.704825030000002</v>
      </c>
      <c r="C10581" s="38">
        <v>-58.580837160000002</v>
      </c>
      <c r="D10581" s="38">
        <v>0.39201909303665161</v>
      </c>
      <c r="E10581" s="38">
        <v>0.40287831660948298</v>
      </c>
      <c r="F10581" s="38">
        <v>20.717131474103585</v>
      </c>
    </row>
    <row r="10582" spans="1:6" x14ac:dyDescent="0.35">
      <c r="A10582" s="37" t="s">
        <v>14607</v>
      </c>
      <c r="B10582" s="38">
        <v>-34.694705190000001</v>
      </c>
      <c r="C10582" s="38">
        <v>-58.60542461</v>
      </c>
      <c r="D10582" s="38">
        <v>0.40769815444946289</v>
      </c>
      <c r="E10582" s="38">
        <v>0.43912212393785782</v>
      </c>
      <c r="F10582" s="38">
        <v>15.552099533437014</v>
      </c>
    </row>
    <row r="10583" spans="1:6" x14ac:dyDescent="0.35">
      <c r="A10583" s="37" t="s">
        <v>14608</v>
      </c>
      <c r="B10583" s="38">
        <v>-34.639687510000002</v>
      </c>
      <c r="C10583" s="38">
        <v>-58.565843270000002</v>
      </c>
      <c r="D10583" s="38">
        <v>0.14621660113334661</v>
      </c>
      <c r="E10583" s="38">
        <v>0.14483636410699949</v>
      </c>
      <c r="F10583" s="38">
        <v>7.3660714285714288</v>
      </c>
    </row>
    <row r="10584" spans="1:6" x14ac:dyDescent="0.35">
      <c r="A10584" s="37" t="s">
        <v>14609</v>
      </c>
      <c r="B10584" s="38">
        <v>-34.748339899999998</v>
      </c>
      <c r="C10584" s="38">
        <v>-58.586072680000001</v>
      </c>
      <c r="D10584" s="38">
        <v>0.41532209515571589</v>
      </c>
      <c r="E10584" s="38">
        <v>0.41967538240793589</v>
      </c>
      <c r="F10584" s="38">
        <v>14.689265536723164</v>
      </c>
    </row>
    <row r="10585" spans="1:6" x14ac:dyDescent="0.35">
      <c r="A10585" s="37" t="s">
        <v>14610</v>
      </c>
      <c r="B10585" s="38">
        <v>-34.672467789999999</v>
      </c>
      <c r="C10585" s="38">
        <v>-58.60686303</v>
      </c>
      <c r="D10585" s="38">
        <v>0.21631500124931341</v>
      </c>
      <c r="E10585" s="38">
        <v>0.29928024971123901</v>
      </c>
      <c r="F10585" s="38">
        <v>10.504201680672269</v>
      </c>
    </row>
    <row r="10586" spans="1:6" x14ac:dyDescent="0.35">
      <c r="A10586" s="37" t="s">
        <v>14611</v>
      </c>
      <c r="B10586" s="38">
        <v>-34.68166815</v>
      </c>
      <c r="C10586" s="38">
        <v>-58.513813659999997</v>
      </c>
      <c r="D10586" s="38">
        <v>0.41035580635070801</v>
      </c>
      <c r="E10586" s="38">
        <v>0.40447158863147098</v>
      </c>
      <c r="F10586" s="38">
        <v>31.300813008130078</v>
      </c>
    </row>
    <row r="10587" spans="1:6" x14ac:dyDescent="0.35">
      <c r="A10587" s="37" t="s">
        <v>14612</v>
      </c>
      <c r="B10587" s="38">
        <v>-34.66156222</v>
      </c>
      <c r="C10587" s="38">
        <v>-58.543353310000001</v>
      </c>
      <c r="D10587" s="38">
        <v>0.2667745053768158</v>
      </c>
      <c r="E10587" s="38">
        <v>0.25499688047501778</v>
      </c>
      <c r="F10587" s="38">
        <v>7.5650118203309695</v>
      </c>
    </row>
    <row r="10588" spans="1:6" x14ac:dyDescent="0.35">
      <c r="A10588" s="37" t="s">
        <v>14613</v>
      </c>
      <c r="B10588" s="38">
        <v>-34.68251051</v>
      </c>
      <c r="C10588" s="38">
        <v>-58.500088660000003</v>
      </c>
      <c r="D10588" s="38">
        <v>0.27429667115211492</v>
      </c>
      <c r="E10588" s="38">
        <v>0.25876153384645778</v>
      </c>
      <c r="F10588" s="38">
        <v>18.820224719101123</v>
      </c>
    </row>
    <row r="10589" spans="1:6" x14ac:dyDescent="0.35">
      <c r="A10589" s="37" t="s">
        <v>14614</v>
      </c>
      <c r="B10589" s="38">
        <v>-34.71297801</v>
      </c>
      <c r="C10589" s="38">
        <v>-58.594505429999998</v>
      </c>
      <c r="D10589" s="38">
        <v>0.43902149796485901</v>
      </c>
      <c r="E10589" s="38">
        <v>0.45123603857225841</v>
      </c>
      <c r="F10589" s="38">
        <v>17.869034406215317</v>
      </c>
    </row>
    <row r="10590" spans="1:6" x14ac:dyDescent="0.35">
      <c r="A10590" s="37" t="s">
        <v>14615</v>
      </c>
      <c r="B10590" s="38">
        <v>-34.68967533</v>
      </c>
      <c r="C10590" s="38">
        <v>-58.492718549999999</v>
      </c>
      <c r="D10590" s="38">
        <v>0.57779043912887573</v>
      </c>
      <c r="E10590" s="38">
        <v>0.58225804482187549</v>
      </c>
      <c r="F10590" s="38">
        <v>55.489614243323437</v>
      </c>
    </row>
    <row r="10591" spans="1:6" x14ac:dyDescent="0.35">
      <c r="A10591" s="37" t="s">
        <v>14616</v>
      </c>
      <c r="B10591" s="38">
        <v>-34.670975239999997</v>
      </c>
      <c r="C10591" s="38">
        <v>-58.51081327</v>
      </c>
      <c r="D10591" s="38">
        <v>0.67818310681511373</v>
      </c>
      <c r="E10591" s="38">
        <v>0.67818310681511373</v>
      </c>
      <c r="F10591" s="38">
        <v>37.942122186495176</v>
      </c>
    </row>
    <row r="10592" spans="1:6" x14ac:dyDescent="0.35">
      <c r="A10592" s="37" t="s">
        <v>14617</v>
      </c>
      <c r="B10592" s="38">
        <v>-34.705599159999998</v>
      </c>
      <c r="C10592" s="38">
        <v>-58.51491498</v>
      </c>
      <c r="D10592" s="38">
        <v>0.31380361318588262</v>
      </c>
      <c r="E10592" s="38">
        <v>0.31636327034548711</v>
      </c>
      <c r="F10592" s="38">
        <v>10.649819494584838</v>
      </c>
    </row>
    <row r="10593" spans="1:6" x14ac:dyDescent="0.35">
      <c r="A10593" s="37" t="s">
        <v>14618</v>
      </c>
      <c r="B10593" s="38">
        <v>-34.68333501</v>
      </c>
      <c r="C10593" s="38">
        <v>-58.500273270000001</v>
      </c>
      <c r="D10593" s="38">
        <v>0.25810852646827698</v>
      </c>
      <c r="E10593" s="38">
        <v>0.26329165034823948</v>
      </c>
      <c r="F10593" s="38">
        <v>12.820512820512819</v>
      </c>
    </row>
    <row r="10594" spans="1:6" x14ac:dyDescent="0.35">
      <c r="A10594" s="37" t="s">
        <v>14619</v>
      </c>
      <c r="B10594" s="38">
        <v>-34.678621919999998</v>
      </c>
      <c r="C10594" s="38">
        <v>-58.561760210000003</v>
      </c>
      <c r="D10594" s="38">
        <v>0.26128444075584412</v>
      </c>
      <c r="E10594" s="38">
        <v>0.26806250485506927</v>
      </c>
      <c r="F10594" s="38">
        <v>10.150891632373114</v>
      </c>
    </row>
    <row r="10595" spans="1:6" x14ac:dyDescent="0.35">
      <c r="A10595" s="37" t="s">
        <v>14620</v>
      </c>
      <c r="B10595" s="38">
        <v>-34.782547020000003</v>
      </c>
      <c r="C10595" s="38">
        <v>-58.641398850000002</v>
      </c>
      <c r="D10595" s="38">
        <v>0.60375005006790161</v>
      </c>
      <c r="E10595" s="38">
        <v>0.5877661688907726</v>
      </c>
      <c r="F10595" s="38">
        <v>20.737327188940093</v>
      </c>
    </row>
    <row r="10596" spans="1:6" x14ac:dyDescent="0.35">
      <c r="A10596" s="37" t="s">
        <v>14621</v>
      </c>
      <c r="B10596" s="38">
        <v>-34.677290280000001</v>
      </c>
      <c r="C10596" s="38">
        <v>-58.561781910000001</v>
      </c>
      <c r="D10596" s="38">
        <v>0.22826504707336431</v>
      </c>
      <c r="E10596" s="38">
        <v>0.24575479811913259</v>
      </c>
      <c r="F10596" s="38">
        <v>11.627906976744185</v>
      </c>
    </row>
    <row r="10597" spans="1:6" x14ac:dyDescent="0.35">
      <c r="A10597" s="37" t="s">
        <v>14622</v>
      </c>
      <c r="B10597" s="38">
        <v>-34.759416729999998</v>
      </c>
      <c r="C10597" s="38">
        <v>-58.65613544</v>
      </c>
      <c r="D10597" s="38">
        <v>0.74129283428192139</v>
      </c>
      <c r="E10597" s="38">
        <v>0.74475846571080828</v>
      </c>
      <c r="F10597" s="38">
        <v>42.960812772133529</v>
      </c>
    </row>
    <row r="10598" spans="1:6" x14ac:dyDescent="0.35">
      <c r="A10598" s="37" t="s">
        <v>14623</v>
      </c>
      <c r="B10598" s="38">
        <v>-34.665430360000002</v>
      </c>
      <c r="C10598" s="38">
        <v>-58.525662750000002</v>
      </c>
      <c r="D10598" s="38">
        <v>0.4670066237449646</v>
      </c>
      <c r="E10598" s="38">
        <v>0.44543632947736322</v>
      </c>
      <c r="F10598" s="38">
        <v>18.421052631578945</v>
      </c>
    </row>
    <row r="10599" spans="1:6" x14ac:dyDescent="0.35">
      <c r="A10599" s="37" t="s">
        <v>14624</v>
      </c>
      <c r="B10599" s="38">
        <v>-34.661230660000001</v>
      </c>
      <c r="C10599" s="38">
        <v>-58.560754920000001</v>
      </c>
      <c r="D10599" s="38">
        <v>1.960462145507336E-2</v>
      </c>
      <c r="E10599" s="38">
        <v>3.5621387783337281E-2</v>
      </c>
      <c r="F10599" s="38">
        <v>2.9481132075471699</v>
      </c>
    </row>
    <row r="10600" spans="1:6" x14ac:dyDescent="0.35">
      <c r="A10600" s="37" t="s">
        <v>14625</v>
      </c>
      <c r="B10600" s="38">
        <v>-34.653334319999999</v>
      </c>
      <c r="C10600" s="38">
        <v>-58.568625840000003</v>
      </c>
      <c r="D10600" s="38">
        <v>0.16711258888244629</v>
      </c>
      <c r="E10600" s="38">
        <v>0.1470048084462944</v>
      </c>
      <c r="F10600" s="38">
        <v>4.9242424242424239</v>
      </c>
    </row>
    <row r="10601" spans="1:6" x14ac:dyDescent="0.35">
      <c r="A10601" s="37" t="s">
        <v>14626</v>
      </c>
      <c r="B10601" s="38">
        <v>-34.638882700000003</v>
      </c>
      <c r="C10601" s="38">
        <v>-58.564314490000001</v>
      </c>
      <c r="D10601" s="38">
        <v>0.13160242140293121</v>
      </c>
      <c r="E10601" s="38">
        <v>0.13374782864536561</v>
      </c>
      <c r="F10601" s="38">
        <v>2.1276595744680851</v>
      </c>
    </row>
    <row r="10602" spans="1:6" x14ac:dyDescent="0.35">
      <c r="A10602" s="37" t="s">
        <v>14627</v>
      </c>
      <c r="B10602" s="38">
        <v>-34.694363060000001</v>
      </c>
      <c r="C10602" s="38">
        <v>-58.598624430000001</v>
      </c>
      <c r="D10602" s="38">
        <v>0.34117275476455688</v>
      </c>
      <c r="E10602" s="38">
        <v>0.34804522411690819</v>
      </c>
      <c r="F10602" s="38">
        <v>27.857142857142858</v>
      </c>
    </row>
    <row r="10603" spans="1:6" x14ac:dyDescent="0.35">
      <c r="A10603" s="37" t="s">
        <v>14628</v>
      </c>
      <c r="B10603" s="38">
        <v>-34.679154939999997</v>
      </c>
      <c r="C10603" s="38">
        <v>-58.56348096</v>
      </c>
      <c r="D10603" s="38">
        <v>0.25452348589897161</v>
      </c>
      <c r="E10603" s="38">
        <v>0.24536560878560351</v>
      </c>
      <c r="F10603" s="38">
        <v>16.913946587537094</v>
      </c>
    </row>
    <row r="10604" spans="1:6" x14ac:dyDescent="0.35">
      <c r="A10604" s="37" t="s">
        <v>14629</v>
      </c>
      <c r="B10604" s="38">
        <v>-34.711414499999997</v>
      </c>
      <c r="C10604" s="38">
        <v>-58.523983909999998</v>
      </c>
      <c r="D10604" s="38">
        <v>0.26878562569618231</v>
      </c>
      <c r="E10604" s="38">
        <v>0.27707490938551288</v>
      </c>
      <c r="F10604" s="38">
        <v>18.267419962335214</v>
      </c>
    </row>
    <row r="10605" spans="1:6" x14ac:dyDescent="0.35">
      <c r="A10605" s="37" t="s">
        <v>14630</v>
      </c>
      <c r="B10605" s="38">
        <v>-34.661635699999998</v>
      </c>
      <c r="C10605" s="38">
        <v>-58.563859860000001</v>
      </c>
      <c r="D10605" s="38">
        <v>7.7184565365314484E-2</v>
      </c>
      <c r="E10605" s="38">
        <v>8.0713610136599251E-2</v>
      </c>
      <c r="F10605" s="38">
        <v>11.904761904761903</v>
      </c>
    </row>
    <row r="10606" spans="1:6" x14ac:dyDescent="0.35">
      <c r="A10606" s="37" t="s">
        <v>14631</v>
      </c>
      <c r="B10606" s="38">
        <v>-34.709240280000003</v>
      </c>
      <c r="C10606" s="38">
        <v>-58.537669399999999</v>
      </c>
      <c r="D10606" s="38">
        <v>0.55163067579269409</v>
      </c>
      <c r="E10606" s="38">
        <v>0.50405364914944295</v>
      </c>
      <c r="F10606" s="38">
        <v>34.152334152334149</v>
      </c>
    </row>
    <row r="10607" spans="1:6" x14ac:dyDescent="0.35">
      <c r="A10607" s="37" t="s">
        <v>14632</v>
      </c>
      <c r="B10607" s="38">
        <v>-34.701108040000001</v>
      </c>
      <c r="C10607" s="38">
        <v>-58.587621650000003</v>
      </c>
      <c r="D10607" s="38">
        <v>0.30993953347206121</v>
      </c>
      <c r="E10607" s="38">
        <v>0.32442161771986222</v>
      </c>
      <c r="F10607" s="38">
        <v>9.6698113207547181</v>
      </c>
    </row>
    <row r="10608" spans="1:6" x14ac:dyDescent="0.35">
      <c r="A10608" s="37" t="s">
        <v>14633</v>
      </c>
      <c r="B10608" s="38">
        <v>-34.690125049999999</v>
      </c>
      <c r="C10608" s="38">
        <v>-58.561635930000001</v>
      </c>
      <c r="D10608" s="38">
        <v>0.56708067655563354</v>
      </c>
      <c r="E10608" s="38">
        <v>0.56962337203927937</v>
      </c>
      <c r="F10608" s="38">
        <v>31.775700934579437</v>
      </c>
    </row>
    <row r="10609" spans="1:6" x14ac:dyDescent="0.35">
      <c r="A10609" s="37" t="s">
        <v>14634</v>
      </c>
      <c r="B10609" s="38">
        <v>-34.698787340000003</v>
      </c>
      <c r="C10609" s="38">
        <v>-58.509389059999997</v>
      </c>
      <c r="D10609" s="38">
        <v>0.2984013557434082</v>
      </c>
      <c r="E10609" s="38">
        <v>0.31483422355218371</v>
      </c>
      <c r="F10609" s="38">
        <v>13.901345291479823</v>
      </c>
    </row>
    <row r="10610" spans="1:6" x14ac:dyDescent="0.35">
      <c r="A10610" s="37" t="s">
        <v>14635</v>
      </c>
      <c r="B10610" s="38">
        <v>-34.669719389999997</v>
      </c>
      <c r="C10610" s="38">
        <v>-58.544455999999997</v>
      </c>
      <c r="D10610" s="38">
        <v>0.53750187158584595</v>
      </c>
      <c r="E10610" s="38">
        <v>0.48959878087043762</v>
      </c>
      <c r="F10610" s="38">
        <v>21.851851851851851</v>
      </c>
    </row>
    <row r="10611" spans="1:6" x14ac:dyDescent="0.35">
      <c r="A10611" s="37" t="s">
        <v>14636</v>
      </c>
      <c r="B10611" s="38">
        <v>-34.695693470000002</v>
      </c>
      <c r="C10611" s="38">
        <v>-58.50209546</v>
      </c>
      <c r="D10611" s="38">
        <v>0.28164145350456238</v>
      </c>
      <c r="E10611" s="38">
        <v>0.34020170306458192</v>
      </c>
      <c r="F10611" s="38">
        <v>26.710097719869708</v>
      </c>
    </row>
    <row r="10612" spans="1:6" x14ac:dyDescent="0.35">
      <c r="A10612" s="37" t="s">
        <v>14637</v>
      </c>
      <c r="B10612" s="38">
        <v>-34.734628919999999</v>
      </c>
      <c r="C10612" s="38">
        <v>-58.584699430000001</v>
      </c>
      <c r="D10612" s="38">
        <v>0.52851861715316772</v>
      </c>
      <c r="E10612" s="38">
        <v>0.5593055468617063</v>
      </c>
      <c r="F10612" s="38">
        <v>28.723404255319153</v>
      </c>
    </row>
    <row r="10613" spans="1:6" x14ac:dyDescent="0.35">
      <c r="A10613" s="37" t="s">
        <v>14638</v>
      </c>
      <c r="B10613" s="38">
        <v>-34.69039223</v>
      </c>
      <c r="C10613" s="38">
        <v>-58.573379299999999</v>
      </c>
      <c r="D10613" s="38">
        <v>0.3961433470249176</v>
      </c>
      <c r="E10613" s="38">
        <v>0.38506370081621061</v>
      </c>
      <c r="F10613" s="38">
        <v>20.948616600790515</v>
      </c>
    </row>
    <row r="10614" spans="1:6" x14ac:dyDescent="0.35">
      <c r="A10614" s="37" t="s">
        <v>14639</v>
      </c>
      <c r="B10614" s="38">
        <v>-34.686751289999997</v>
      </c>
      <c r="C10614" s="38">
        <v>-58.568583650000001</v>
      </c>
      <c r="D10614" s="38">
        <v>0.31724941730499268</v>
      </c>
      <c r="E10614" s="38">
        <v>0.31481063849217178</v>
      </c>
      <c r="F10614" s="38">
        <v>14.741035856573706</v>
      </c>
    </row>
    <row r="10615" spans="1:6" x14ac:dyDescent="0.35">
      <c r="A10615" s="37" t="s">
        <v>14640</v>
      </c>
      <c r="B10615" s="38">
        <v>-34.693088799999998</v>
      </c>
      <c r="C10615" s="38">
        <v>-58.598341789999999</v>
      </c>
      <c r="D10615" s="38">
        <v>0.34961703419685358</v>
      </c>
      <c r="E10615" s="38">
        <v>0.36397164354198858</v>
      </c>
      <c r="F10615" s="38">
        <v>22.085889570552148</v>
      </c>
    </row>
    <row r="10616" spans="1:6" x14ac:dyDescent="0.35">
      <c r="A10616" s="37" t="s">
        <v>14641</v>
      </c>
      <c r="B10616" s="38">
        <v>-34.648574160000003</v>
      </c>
      <c r="C10616" s="38">
        <v>-58.566094290000002</v>
      </c>
      <c r="D10616" s="38">
        <v>9.1844648122787476E-2</v>
      </c>
      <c r="E10616" s="38">
        <v>0.1474849929076594</v>
      </c>
      <c r="F10616" s="38">
        <v>4.2274052478134108</v>
      </c>
    </row>
    <row r="10617" spans="1:6" x14ac:dyDescent="0.35">
      <c r="A10617" s="37" t="s">
        <v>14642</v>
      </c>
      <c r="B10617" s="38">
        <v>-34.708792010000003</v>
      </c>
      <c r="C10617" s="38">
        <v>-58.582744560000002</v>
      </c>
      <c r="D10617" s="38">
        <v>0.46852916479110718</v>
      </c>
      <c r="E10617" s="38">
        <v>0.4520971273121081</v>
      </c>
      <c r="F10617" s="38">
        <v>32.478632478632477</v>
      </c>
    </row>
    <row r="10618" spans="1:6" x14ac:dyDescent="0.35">
      <c r="A10618" s="37" t="s">
        <v>14643</v>
      </c>
      <c r="B10618" s="38">
        <v>-34.727134650000004</v>
      </c>
      <c r="C10618" s="38">
        <v>-58.611471809999998</v>
      </c>
      <c r="D10618" s="38">
        <v>0.72936153411865234</v>
      </c>
      <c r="E10618" s="38">
        <v>0.6828184708168632</v>
      </c>
      <c r="F10618" s="38">
        <v>22.991071428571427</v>
      </c>
    </row>
    <row r="10619" spans="1:6" x14ac:dyDescent="0.35">
      <c r="A10619" s="37" t="s">
        <v>14644</v>
      </c>
      <c r="B10619" s="38">
        <v>-34.679870319999999</v>
      </c>
      <c r="C10619" s="38">
        <v>-58.50895723</v>
      </c>
      <c r="D10619" s="38">
        <v>0.36651745438575739</v>
      </c>
      <c r="E10619" s="38">
        <v>0.29388232166702682</v>
      </c>
      <c r="F10619" s="38">
        <v>17.763157894736842</v>
      </c>
    </row>
    <row r="10620" spans="1:6" x14ac:dyDescent="0.35">
      <c r="A10620" s="37" t="s">
        <v>14645</v>
      </c>
      <c r="B10620" s="38">
        <v>-34.751620780000003</v>
      </c>
      <c r="C10620" s="38">
        <v>-58.619425110000002</v>
      </c>
      <c r="D10620" s="38">
        <v>0.63679569959640503</v>
      </c>
      <c r="E10620" s="38">
        <v>0.65739693673881328</v>
      </c>
      <c r="F10620" s="38">
        <v>26.052631578947366</v>
      </c>
    </row>
    <row r="10621" spans="1:6" x14ac:dyDescent="0.35">
      <c r="A10621" s="37" t="s">
        <v>14646</v>
      </c>
      <c r="B10621" s="38">
        <v>-34.692774710000002</v>
      </c>
      <c r="C10621" s="38">
        <v>-58.494784520000003</v>
      </c>
      <c r="D10621" s="38">
        <v>0.46977207064628601</v>
      </c>
      <c r="E10621" s="38">
        <v>0.4581716286169516</v>
      </c>
      <c r="F10621" s="38">
        <v>34.922680412371129</v>
      </c>
    </row>
    <row r="10622" spans="1:6" x14ac:dyDescent="0.35">
      <c r="A10622" s="37" t="s">
        <v>14647</v>
      </c>
      <c r="B10622" s="38">
        <v>-34.706999830000001</v>
      </c>
      <c r="C10622" s="38">
        <v>-58.503514099999997</v>
      </c>
      <c r="D10622" s="38">
        <v>0.34559100866317749</v>
      </c>
      <c r="E10622" s="38">
        <v>0.36778776504491512</v>
      </c>
      <c r="F10622" s="38">
        <v>24.242424242424242</v>
      </c>
    </row>
    <row r="10623" spans="1:6" x14ac:dyDescent="0.35">
      <c r="A10623" s="37" t="s">
        <v>14648</v>
      </c>
      <c r="B10623" s="38">
        <v>-34.664980030000002</v>
      </c>
      <c r="C10623" s="38">
        <v>-58.57889462</v>
      </c>
      <c r="D10623" s="38">
        <v>0.14167638123035431</v>
      </c>
      <c r="E10623" s="38">
        <v>0.16148611258816081</v>
      </c>
      <c r="F10623" s="38">
        <v>0.82987551867219922</v>
      </c>
    </row>
    <row r="10624" spans="1:6" x14ac:dyDescent="0.35">
      <c r="A10624" s="37" t="s">
        <v>14649</v>
      </c>
      <c r="B10624" s="38">
        <v>-34.674650399999997</v>
      </c>
      <c r="C10624" s="38">
        <v>-58.536775630000001</v>
      </c>
      <c r="D10624" s="38">
        <v>0.35668805241584778</v>
      </c>
      <c r="E10624" s="38">
        <v>0.3679680117538997</v>
      </c>
      <c r="F10624" s="38">
        <v>13.059701492537313</v>
      </c>
    </row>
    <row r="10625" spans="1:6" x14ac:dyDescent="0.35">
      <c r="A10625" s="37" t="s">
        <v>14650</v>
      </c>
      <c r="B10625" s="38">
        <v>-34.739099830000001</v>
      </c>
      <c r="C10625" s="38">
        <v>-58.600344939999999</v>
      </c>
      <c r="D10625" s="38">
        <v>0.57115423679351807</v>
      </c>
      <c r="E10625" s="38">
        <v>0.57030323067226929</v>
      </c>
      <c r="F10625" s="38">
        <v>25.889328063241106</v>
      </c>
    </row>
    <row r="10626" spans="1:6" x14ac:dyDescent="0.35">
      <c r="A10626" s="37" t="s">
        <v>14651</v>
      </c>
      <c r="B10626" s="38">
        <v>-34.746737400000001</v>
      </c>
      <c r="C10626" s="38">
        <v>-58.578742839999997</v>
      </c>
      <c r="D10626" s="38">
        <v>0.60357761383056641</v>
      </c>
      <c r="E10626" s="38">
        <v>0.59470918694057984</v>
      </c>
      <c r="F10626" s="38">
        <v>32.793522267206477</v>
      </c>
    </row>
    <row r="10627" spans="1:6" x14ac:dyDescent="0.35">
      <c r="A10627" s="37" t="s">
        <v>14652</v>
      </c>
      <c r="B10627" s="38">
        <v>-34.777276870000001</v>
      </c>
      <c r="C10627" s="38">
        <v>-58.618927239999998</v>
      </c>
      <c r="D10627" s="38">
        <v>0.53419995307922363</v>
      </c>
      <c r="E10627" s="38">
        <v>0.53244339718538169</v>
      </c>
      <c r="F10627" s="38">
        <v>32.84457478005865</v>
      </c>
    </row>
    <row r="10628" spans="1:6" x14ac:dyDescent="0.35">
      <c r="A10628" s="37" t="s">
        <v>14653</v>
      </c>
      <c r="B10628" s="38">
        <v>-34.693903550000002</v>
      </c>
      <c r="C10628" s="38">
        <v>-58.561619909999997</v>
      </c>
      <c r="D10628" s="38">
        <v>0.38705450296401978</v>
      </c>
      <c r="E10628" s="38">
        <v>0.48663725482450948</v>
      </c>
      <c r="F10628" s="38">
        <v>20.402298850574713</v>
      </c>
    </row>
    <row r="10629" spans="1:6" x14ac:dyDescent="0.35">
      <c r="A10629" s="37" t="s">
        <v>14654</v>
      </c>
      <c r="B10629" s="38">
        <v>-34.698434640000002</v>
      </c>
      <c r="C10629" s="38">
        <v>-58.607208399999998</v>
      </c>
      <c r="D10629" s="38">
        <v>0.45453709363937378</v>
      </c>
      <c r="E10629" s="38">
        <v>0.47299206256866461</v>
      </c>
      <c r="F10629" s="38">
        <v>26.823529411764707</v>
      </c>
    </row>
    <row r="10630" spans="1:6" x14ac:dyDescent="0.35">
      <c r="A10630" s="37" t="s">
        <v>14655</v>
      </c>
      <c r="B10630" s="38">
        <v>-34.643224590000003</v>
      </c>
      <c r="C10630" s="38">
        <v>-58.567792750000002</v>
      </c>
      <c r="D10630" s="38">
        <v>0.17110700905323031</v>
      </c>
      <c r="E10630" s="38">
        <v>0.18728842037288759</v>
      </c>
      <c r="F10630" s="38">
        <v>1.153846153846154</v>
      </c>
    </row>
    <row r="10631" spans="1:6" x14ac:dyDescent="0.35">
      <c r="A10631" s="37" t="s">
        <v>14656</v>
      </c>
      <c r="B10631" s="38">
        <v>-34.697836440000003</v>
      </c>
      <c r="C10631" s="38">
        <v>-58.59454616</v>
      </c>
      <c r="D10631" s="38">
        <v>0.3424033522605896</v>
      </c>
      <c r="E10631" s="38">
        <v>0.33560229717074208</v>
      </c>
      <c r="F10631" s="38">
        <v>19.417475728155338</v>
      </c>
    </row>
    <row r="10632" spans="1:6" x14ac:dyDescent="0.35">
      <c r="A10632" s="37" t="s">
        <v>14657</v>
      </c>
      <c r="B10632" s="38">
        <v>-34.768965610000002</v>
      </c>
      <c r="C10632" s="38">
        <v>-58.64660482</v>
      </c>
      <c r="D10632" s="38">
        <v>0.53509962558746338</v>
      </c>
      <c r="E10632" s="38">
        <v>0.5291489941733224</v>
      </c>
      <c r="F10632" s="38">
        <v>25.655172413793103</v>
      </c>
    </row>
    <row r="10633" spans="1:6" x14ac:dyDescent="0.35">
      <c r="A10633" s="37" t="s">
        <v>14658</v>
      </c>
      <c r="B10633" s="38">
        <v>-34.74027469</v>
      </c>
      <c r="C10633" s="38">
        <v>-58.606274579999997</v>
      </c>
      <c r="D10633" s="38">
        <v>0.51634097099304199</v>
      </c>
      <c r="E10633" s="38">
        <v>0.59239186950632039</v>
      </c>
      <c r="F10633" s="38">
        <v>18.233618233618234</v>
      </c>
    </row>
    <row r="10634" spans="1:6" x14ac:dyDescent="0.35">
      <c r="A10634" s="37" t="s">
        <v>14659</v>
      </c>
      <c r="B10634" s="38">
        <v>-34.658615500000003</v>
      </c>
      <c r="C10634" s="38">
        <v>-58.58569833</v>
      </c>
      <c r="D10634" s="38">
        <v>0.29075521230697632</v>
      </c>
      <c r="E10634" s="38">
        <v>0.26824226191169342</v>
      </c>
      <c r="F10634" s="38">
        <v>5.8536585365853666</v>
      </c>
    </row>
    <row r="10635" spans="1:6" x14ac:dyDescent="0.35">
      <c r="A10635" s="37" t="s">
        <v>14660</v>
      </c>
      <c r="B10635" s="38">
        <v>-34.764001010000001</v>
      </c>
      <c r="C10635" s="38">
        <v>-58.610715540000001</v>
      </c>
      <c r="D10635" s="38">
        <v>0.73983120918273926</v>
      </c>
      <c r="E10635" s="38">
        <v>0.7159906294610765</v>
      </c>
      <c r="F10635" s="38">
        <v>30.687830687830687</v>
      </c>
    </row>
    <row r="10636" spans="1:6" x14ac:dyDescent="0.35">
      <c r="A10636" s="37" t="s">
        <v>14661</v>
      </c>
      <c r="B10636" s="38">
        <v>-34.73908686</v>
      </c>
      <c r="C10636" s="38">
        <v>-58.617883419999998</v>
      </c>
      <c r="D10636" s="38">
        <v>0.72934681177139282</v>
      </c>
      <c r="E10636" s="38">
        <v>0.75593851175573135</v>
      </c>
      <c r="F10636" s="38">
        <v>50.232018561484914</v>
      </c>
    </row>
    <row r="10637" spans="1:6" x14ac:dyDescent="0.35">
      <c r="A10637" s="37" t="s">
        <v>14662</v>
      </c>
      <c r="B10637" s="38">
        <v>-34.755085200000003</v>
      </c>
      <c r="C10637" s="38">
        <v>-58.599102600000002</v>
      </c>
      <c r="D10637" s="38">
        <v>0.52010434865951538</v>
      </c>
      <c r="E10637" s="38">
        <v>0.51523313087386058</v>
      </c>
      <c r="F10637" s="38">
        <v>26.025791324736225</v>
      </c>
    </row>
    <row r="10638" spans="1:6" x14ac:dyDescent="0.35">
      <c r="A10638" s="37" t="s">
        <v>14663</v>
      </c>
      <c r="B10638" s="38">
        <v>-34.684872759999998</v>
      </c>
      <c r="C10638" s="38">
        <v>-58.610214849999998</v>
      </c>
      <c r="D10638" s="38">
        <v>0.47893822193145752</v>
      </c>
      <c r="E10638" s="38">
        <v>0.46759175802722119</v>
      </c>
      <c r="F10638" s="38">
        <v>27.416173570019726</v>
      </c>
    </row>
    <row r="10639" spans="1:6" x14ac:dyDescent="0.35">
      <c r="A10639" s="37" t="s">
        <v>14664</v>
      </c>
      <c r="B10639" s="38">
        <v>-34.710189489999998</v>
      </c>
      <c r="C10639" s="38">
        <v>-58.584558829999999</v>
      </c>
      <c r="D10639" s="38">
        <v>0.4522092342376709</v>
      </c>
      <c r="E10639" s="38">
        <v>0.47842326054447581</v>
      </c>
      <c r="F10639" s="38">
        <v>24.332810047095762</v>
      </c>
    </row>
    <row r="10640" spans="1:6" x14ac:dyDescent="0.35">
      <c r="A10640" s="37" t="s">
        <v>14665</v>
      </c>
      <c r="B10640" s="38">
        <v>-34.785191140000002</v>
      </c>
      <c r="C10640" s="38">
        <v>-58.629233169999999</v>
      </c>
      <c r="D10640" s="38">
        <v>0.57122814655303955</v>
      </c>
      <c r="E10640" s="38">
        <v>0.57447342361722675</v>
      </c>
      <c r="F10640" s="38">
        <v>19.839142091152816</v>
      </c>
    </row>
    <row r="10641" spans="1:6" x14ac:dyDescent="0.35">
      <c r="A10641" s="37" t="s">
        <v>14666</v>
      </c>
      <c r="B10641" s="38">
        <v>-34.776769010000002</v>
      </c>
      <c r="C10641" s="38">
        <v>-58.62966119</v>
      </c>
      <c r="D10641" s="38">
        <v>0.52546346187591553</v>
      </c>
      <c r="E10641" s="38">
        <v>0.52462554143534768</v>
      </c>
      <c r="F10641" s="38">
        <v>21.487603305785125</v>
      </c>
    </row>
    <row r="10642" spans="1:6" x14ac:dyDescent="0.35">
      <c r="A10642" s="37" t="s">
        <v>14667</v>
      </c>
      <c r="B10642" s="38">
        <v>-34.843901170000002</v>
      </c>
      <c r="C10642" s="38">
        <v>-58.639669869999999</v>
      </c>
      <c r="D10642" s="38">
        <v>0.80775183439254761</v>
      </c>
      <c r="E10642" s="38">
        <v>0.79544166514748016</v>
      </c>
      <c r="F10642" s="38">
        <v>34.854771784232362</v>
      </c>
    </row>
    <row r="10643" spans="1:6" x14ac:dyDescent="0.35">
      <c r="A10643" s="37" t="s">
        <v>14668</v>
      </c>
      <c r="B10643" s="38">
        <v>-34.69915125</v>
      </c>
      <c r="C10643" s="38">
        <v>-58.627802430000003</v>
      </c>
      <c r="D10643" s="38">
        <v>0.49775123596191412</v>
      </c>
      <c r="E10643" s="38">
        <v>0.50055320090369171</v>
      </c>
      <c r="F10643" s="38">
        <v>20.275862068965516</v>
      </c>
    </row>
    <row r="10644" spans="1:6" x14ac:dyDescent="0.35">
      <c r="A10644" s="37" t="s">
        <v>14669</v>
      </c>
      <c r="B10644" s="38">
        <v>-34.77196618</v>
      </c>
      <c r="C10644" s="38">
        <v>-58.642350270000001</v>
      </c>
      <c r="D10644" s="38">
        <v>0.4843592643737793</v>
      </c>
      <c r="E10644" s="38">
        <v>0.48838968326648069</v>
      </c>
      <c r="F10644" s="38">
        <v>22.485207100591715</v>
      </c>
    </row>
    <row r="10645" spans="1:6" x14ac:dyDescent="0.35">
      <c r="A10645" s="37" t="s">
        <v>14670</v>
      </c>
      <c r="B10645" s="38">
        <v>-34.710995629999999</v>
      </c>
      <c r="C10645" s="38">
        <v>-58.54939186</v>
      </c>
      <c r="D10645" s="38">
        <v>0.47199177742004389</v>
      </c>
      <c r="E10645" s="38">
        <v>0.52009629236685262</v>
      </c>
      <c r="F10645" s="38">
        <v>23.481781376518217</v>
      </c>
    </row>
    <row r="10646" spans="1:6" x14ac:dyDescent="0.35">
      <c r="A10646" s="37" t="s">
        <v>14671</v>
      </c>
      <c r="B10646" s="38">
        <v>-34.75400209</v>
      </c>
      <c r="C10646" s="38">
        <v>-58.58577185</v>
      </c>
      <c r="D10646" s="38">
        <v>0.5117640495300293</v>
      </c>
      <c r="E10646" s="38">
        <v>0.50791483455234099</v>
      </c>
      <c r="F10646" s="38">
        <v>29.985228951255539</v>
      </c>
    </row>
    <row r="10647" spans="1:6" x14ac:dyDescent="0.35">
      <c r="A10647" s="37" t="s">
        <v>14672</v>
      </c>
      <c r="B10647" s="38">
        <v>-34.75481559</v>
      </c>
      <c r="C10647" s="38">
        <v>-58.60337354</v>
      </c>
      <c r="D10647" s="38">
        <v>0.58097380399703979</v>
      </c>
      <c r="E10647" s="38">
        <v>0.5553078387464796</v>
      </c>
      <c r="F10647" s="38">
        <v>27.109515260323157</v>
      </c>
    </row>
    <row r="10648" spans="1:6" x14ac:dyDescent="0.35">
      <c r="A10648" s="37" t="s">
        <v>14673</v>
      </c>
      <c r="B10648" s="38">
        <v>-34.711325170000002</v>
      </c>
      <c r="C10648" s="38">
        <v>-58.60726236</v>
      </c>
      <c r="D10648" s="38">
        <v>0.55176740884780884</v>
      </c>
      <c r="E10648" s="38">
        <v>0.51433788488308585</v>
      </c>
      <c r="F10648" s="38">
        <v>14.716636197440586</v>
      </c>
    </row>
    <row r="10649" spans="1:6" x14ac:dyDescent="0.35">
      <c r="A10649" s="37" t="s">
        <v>14674</v>
      </c>
      <c r="B10649" s="38">
        <v>-34.70272061</v>
      </c>
      <c r="C10649" s="38">
        <v>-58.524204810000001</v>
      </c>
      <c r="D10649" s="38">
        <v>0.38066887855529791</v>
      </c>
      <c r="E10649" s="38">
        <v>0.38549600044886267</v>
      </c>
      <c r="F10649" s="38">
        <v>40.12605042016807</v>
      </c>
    </row>
    <row r="10650" spans="1:6" x14ac:dyDescent="0.35">
      <c r="A10650" s="37" t="s">
        <v>14675</v>
      </c>
      <c r="B10650" s="38">
        <v>-34.682068899999997</v>
      </c>
      <c r="C10650" s="38">
        <v>-58.56115793</v>
      </c>
      <c r="D10650" s="38">
        <v>0.22308793663978579</v>
      </c>
      <c r="E10650" s="38">
        <v>0.26065412163734442</v>
      </c>
      <c r="F10650" s="38">
        <v>1.1049723756906076</v>
      </c>
    </row>
    <row r="10651" spans="1:6" x14ac:dyDescent="0.35">
      <c r="A10651" s="37" t="s">
        <v>14676</v>
      </c>
      <c r="B10651" s="38">
        <v>-34.712765079999997</v>
      </c>
      <c r="C10651" s="38">
        <v>-58.598884069999997</v>
      </c>
      <c r="D10651" s="38">
        <v>0.49737876653671259</v>
      </c>
      <c r="E10651" s="38">
        <v>0.48768858699237599</v>
      </c>
      <c r="F10651" s="38">
        <v>25.13181019332162</v>
      </c>
    </row>
    <row r="10652" spans="1:6" x14ac:dyDescent="0.35">
      <c r="A10652" s="37" t="s">
        <v>14677</v>
      </c>
      <c r="B10652" s="38">
        <v>-34.690569590000003</v>
      </c>
      <c r="C10652" s="38">
        <v>-58.484228700000003</v>
      </c>
      <c r="D10652" s="38">
        <v>0.48002421855926508</v>
      </c>
      <c r="E10652" s="38">
        <v>0.50266401107246816</v>
      </c>
      <c r="F10652" s="38">
        <v>56.231884057971016</v>
      </c>
    </row>
    <row r="10653" spans="1:6" x14ac:dyDescent="0.35">
      <c r="A10653" s="37" t="s">
        <v>14678</v>
      </c>
      <c r="B10653" s="38">
        <v>-34.816585740000001</v>
      </c>
      <c r="C10653" s="38">
        <v>-58.650599880000001</v>
      </c>
      <c r="D10653" s="38">
        <v>0.79486823081970215</v>
      </c>
      <c r="E10653" s="38">
        <v>0.81279956963327193</v>
      </c>
      <c r="F10653" s="38">
        <v>32.599118942731273</v>
      </c>
    </row>
    <row r="10654" spans="1:6" x14ac:dyDescent="0.35">
      <c r="A10654" s="37" t="s">
        <v>14679</v>
      </c>
      <c r="B10654" s="38">
        <v>-34.646638490000001</v>
      </c>
      <c r="C10654" s="38">
        <v>-58.559698709999999</v>
      </c>
      <c r="D10654" s="38">
        <v>0.1643122881650925</v>
      </c>
      <c r="E10654" s="38">
        <v>0.16720795876213479</v>
      </c>
      <c r="F10654" s="38">
        <v>3.6423841059602649</v>
      </c>
    </row>
    <row r="10655" spans="1:6" x14ac:dyDescent="0.35">
      <c r="A10655" s="37" t="s">
        <v>14680</v>
      </c>
      <c r="B10655" s="38">
        <v>-34.718292349999999</v>
      </c>
      <c r="C10655" s="38">
        <v>-58.523659090000002</v>
      </c>
      <c r="D10655" s="38">
        <v>0.21286725997924799</v>
      </c>
      <c r="E10655" s="38">
        <v>0.21214774706297451</v>
      </c>
      <c r="F10655" s="38">
        <v>8.1232492997198875</v>
      </c>
    </row>
    <row r="10656" spans="1:6" x14ac:dyDescent="0.35">
      <c r="A10656" s="37" t="s">
        <v>14681</v>
      </c>
      <c r="B10656" s="38">
        <v>-34.79976139</v>
      </c>
      <c r="C10656" s="38">
        <v>-58.631726190000002</v>
      </c>
      <c r="D10656" s="38">
        <v>0.82372403144836426</v>
      </c>
      <c r="E10656" s="38">
        <v>0.84290885442012065</v>
      </c>
      <c r="F10656" s="38">
        <v>36.048526863084923</v>
      </c>
    </row>
    <row r="10657" spans="1:6" x14ac:dyDescent="0.35">
      <c r="A10657" s="37" t="s">
        <v>14682</v>
      </c>
      <c r="B10657" s="38">
        <v>-34.780560870000002</v>
      </c>
      <c r="C10657" s="38">
        <v>-58.614238659999998</v>
      </c>
      <c r="D10657" s="38">
        <v>0.54245942831039429</v>
      </c>
      <c r="E10657" s="38">
        <v>0.57726228598392371</v>
      </c>
      <c r="F10657" s="38">
        <v>38</v>
      </c>
    </row>
    <row r="10658" spans="1:6" x14ac:dyDescent="0.35">
      <c r="A10658" s="37" t="s">
        <v>14683</v>
      </c>
      <c r="B10658" s="38">
        <v>-34.764478019999999</v>
      </c>
      <c r="C10658" s="38">
        <v>-58.639445729999998</v>
      </c>
      <c r="D10658" s="38">
        <v>0.59542578458786011</v>
      </c>
      <c r="E10658" s="38">
        <v>0.59510665648692362</v>
      </c>
      <c r="F10658" s="38">
        <v>27.382550335570471</v>
      </c>
    </row>
    <row r="10659" spans="1:6" x14ac:dyDescent="0.35">
      <c r="A10659" s="37" t="s">
        <v>14684</v>
      </c>
      <c r="B10659" s="38">
        <v>-34.729071019999999</v>
      </c>
      <c r="C10659" s="38">
        <v>-58.606005109999998</v>
      </c>
      <c r="D10659" s="38">
        <v>0.58463126420974731</v>
      </c>
      <c r="E10659" s="38">
        <v>0.61206123317990979</v>
      </c>
      <c r="F10659" s="38">
        <v>33.87096774193548</v>
      </c>
    </row>
    <row r="10660" spans="1:6" x14ac:dyDescent="0.35">
      <c r="A10660" s="37" t="s">
        <v>14685</v>
      </c>
      <c r="B10660" s="38">
        <v>-34.684785480000002</v>
      </c>
      <c r="C10660" s="38">
        <v>-58.587728730000002</v>
      </c>
      <c r="D10660" s="38">
        <v>0.45080715417861938</v>
      </c>
      <c r="E10660" s="38">
        <v>0.4147251761621899</v>
      </c>
      <c r="F10660" s="38">
        <v>12.403100775193799</v>
      </c>
    </row>
    <row r="10661" spans="1:6" x14ac:dyDescent="0.35">
      <c r="A10661" s="37" t="s">
        <v>14686</v>
      </c>
      <c r="B10661" s="38">
        <v>-34.769715259999998</v>
      </c>
      <c r="C10661" s="38">
        <v>-58.623459369999999</v>
      </c>
      <c r="D10661" s="38">
        <v>0.64382815361022949</v>
      </c>
      <c r="E10661" s="38">
        <v>0.62250308030181456</v>
      </c>
      <c r="F10661" s="38">
        <v>28.822055137844611</v>
      </c>
    </row>
    <row r="10662" spans="1:6" x14ac:dyDescent="0.35">
      <c r="A10662" s="37" t="s">
        <v>14687</v>
      </c>
      <c r="B10662" s="38">
        <v>-34.735768419999999</v>
      </c>
      <c r="C10662" s="38">
        <v>-58.575626210000003</v>
      </c>
      <c r="D10662" s="38">
        <v>0.73742234706878662</v>
      </c>
      <c r="E10662" s="38">
        <v>0.73116338414114879</v>
      </c>
      <c r="F10662" s="38">
        <v>26.888888888888889</v>
      </c>
    </row>
    <row r="10663" spans="1:6" x14ac:dyDescent="0.35">
      <c r="A10663" s="37" t="s">
        <v>14688</v>
      </c>
      <c r="B10663" s="38">
        <v>-34.731240909999997</v>
      </c>
      <c r="C10663" s="38">
        <v>-58.588739080000003</v>
      </c>
      <c r="D10663" s="38">
        <v>0.57117670774459839</v>
      </c>
      <c r="E10663" s="38">
        <v>0.55940283794660828</v>
      </c>
      <c r="F10663" s="38">
        <v>27.627627627627625</v>
      </c>
    </row>
    <row r="10664" spans="1:6" x14ac:dyDescent="0.35">
      <c r="A10664" s="37" t="s">
        <v>14689</v>
      </c>
      <c r="B10664" s="38">
        <v>-34.731365220000001</v>
      </c>
      <c r="C10664" s="38">
        <v>-58.608802650000001</v>
      </c>
      <c r="D10664" s="38">
        <v>0.61245572566986084</v>
      </c>
      <c r="E10664" s="38">
        <v>0.61943857573174144</v>
      </c>
      <c r="F10664" s="38">
        <v>30.476190476190478</v>
      </c>
    </row>
    <row r="10665" spans="1:6" x14ac:dyDescent="0.35">
      <c r="A10665" s="37" t="s">
        <v>14690</v>
      </c>
      <c r="B10665" s="38">
        <v>-34.72041145</v>
      </c>
      <c r="C10665" s="38">
        <v>-58.582976700000003</v>
      </c>
      <c r="D10665" s="38">
        <v>0.62478387355804443</v>
      </c>
      <c r="E10665" s="38">
        <v>0.58959247503015733</v>
      </c>
      <c r="F10665" s="38">
        <v>29.007633587786259</v>
      </c>
    </row>
    <row r="10666" spans="1:6" x14ac:dyDescent="0.35">
      <c r="A10666" s="37" t="s">
        <v>14691</v>
      </c>
      <c r="B10666" s="38">
        <v>-34.759431409999998</v>
      </c>
      <c r="C10666" s="38">
        <v>-58.63351153</v>
      </c>
      <c r="D10666" s="38">
        <v>0.75058490037918091</v>
      </c>
      <c r="E10666" s="38">
        <v>0.71772899727026618</v>
      </c>
      <c r="F10666" s="38">
        <v>39.067055393586003</v>
      </c>
    </row>
    <row r="10667" spans="1:6" x14ac:dyDescent="0.35">
      <c r="A10667" s="37" t="s">
        <v>14692</v>
      </c>
      <c r="B10667" s="38">
        <v>-34.75320739</v>
      </c>
      <c r="C10667" s="38">
        <v>-58.595074289999999</v>
      </c>
      <c r="D10667" s="38">
        <v>0.49488580226898188</v>
      </c>
      <c r="E10667" s="38">
        <v>0.50875428153408897</v>
      </c>
      <c r="F10667" s="38">
        <v>25.655430711610489</v>
      </c>
    </row>
    <row r="10668" spans="1:6" x14ac:dyDescent="0.35">
      <c r="A10668" s="37" t="s">
        <v>14693</v>
      </c>
      <c r="B10668" s="38">
        <v>-34.775731370000003</v>
      </c>
      <c r="C10668" s="38">
        <v>-58.608615370000003</v>
      </c>
      <c r="D10668" s="38">
        <v>0.62620306015014648</v>
      </c>
      <c r="E10668" s="38">
        <v>0.65271329383055365</v>
      </c>
      <c r="F10668" s="38">
        <v>30.281690140845068</v>
      </c>
    </row>
    <row r="10669" spans="1:6" x14ac:dyDescent="0.35">
      <c r="A10669" s="37" t="s">
        <v>14694</v>
      </c>
      <c r="B10669" s="38">
        <v>-34.754926900000001</v>
      </c>
      <c r="C10669" s="38">
        <v>-58.578755549999997</v>
      </c>
      <c r="D10669" s="38">
        <v>0.55592602491378784</v>
      </c>
      <c r="E10669" s="38">
        <v>0.60762943765696353</v>
      </c>
      <c r="F10669" s="38">
        <v>28.26603325415677</v>
      </c>
    </row>
    <row r="10670" spans="1:6" x14ac:dyDescent="0.35">
      <c r="A10670" s="37" t="s">
        <v>14695</v>
      </c>
      <c r="B10670" s="38">
        <v>-34.718439529999998</v>
      </c>
      <c r="C10670" s="38">
        <v>-58.574631680000003</v>
      </c>
      <c r="D10670" s="38">
        <v>0.62410372495651245</v>
      </c>
      <c r="E10670" s="38">
        <v>0.65246142319270539</v>
      </c>
      <c r="F10670" s="38">
        <v>26.726726726726728</v>
      </c>
    </row>
    <row r="10671" spans="1:6" x14ac:dyDescent="0.35">
      <c r="A10671" s="37" t="s">
        <v>14696</v>
      </c>
      <c r="B10671" s="38">
        <v>-34.670141389999998</v>
      </c>
      <c r="C10671" s="38">
        <v>-58.587096600000002</v>
      </c>
      <c r="D10671" s="38">
        <v>0.16732284426689151</v>
      </c>
      <c r="E10671" s="38">
        <v>0.17795762005779481</v>
      </c>
      <c r="F10671" s="38">
        <v>12.684365781710916</v>
      </c>
    </row>
    <row r="10672" spans="1:6" x14ac:dyDescent="0.35">
      <c r="A10672" s="37" t="s">
        <v>14697</v>
      </c>
      <c r="B10672" s="38">
        <v>-34.713841989999999</v>
      </c>
      <c r="C10672" s="38">
        <v>-58.589168149999999</v>
      </c>
      <c r="D10672" s="38">
        <v>0.47053414583206182</v>
      </c>
      <c r="E10672" s="38">
        <v>0.490155939426687</v>
      </c>
      <c r="F10672" s="38">
        <v>22.826086956521738</v>
      </c>
    </row>
    <row r="10673" spans="1:6" x14ac:dyDescent="0.35">
      <c r="A10673" s="37" t="s">
        <v>14698</v>
      </c>
      <c r="B10673" s="38">
        <v>-34.712630799999999</v>
      </c>
      <c r="C10673" s="38">
        <v>-58.573028819999998</v>
      </c>
      <c r="D10673" s="38">
        <v>0.65684175491333008</v>
      </c>
      <c r="E10673" s="38">
        <v>0.67415816719467581</v>
      </c>
      <c r="F10673" s="38">
        <v>29.428571428571427</v>
      </c>
    </row>
    <row r="10674" spans="1:6" x14ac:dyDescent="0.35">
      <c r="A10674" s="37" t="s">
        <v>14699</v>
      </c>
      <c r="B10674" s="38">
        <v>-34.759273489999998</v>
      </c>
      <c r="C10674" s="38">
        <v>-58.65633124</v>
      </c>
      <c r="D10674" s="38">
        <v>0.74129283428192139</v>
      </c>
      <c r="E10674" s="38">
        <v>0.7454132669501834</v>
      </c>
      <c r="F10674" s="38"/>
    </row>
    <row r="10675" spans="1:6" x14ac:dyDescent="0.35">
      <c r="A10675" s="37" t="s">
        <v>14700</v>
      </c>
      <c r="B10675" s="38">
        <v>-34.659386069999996</v>
      </c>
      <c r="C10675" s="38">
        <v>-59.435002490000002</v>
      </c>
      <c r="D10675" s="38">
        <v>0.143022745847702</v>
      </c>
      <c r="E10675" s="38">
        <v>0.2156065106391907</v>
      </c>
      <c r="F10675" s="38" t="s">
        <v>5130</v>
      </c>
    </row>
    <row r="10676" spans="1:6" x14ac:dyDescent="0.35">
      <c r="A10676" s="37" t="s">
        <v>14701</v>
      </c>
      <c r="B10676" s="38">
        <v>-34.668362860000002</v>
      </c>
      <c r="C10676" s="38">
        <v>-59.431277799999997</v>
      </c>
      <c r="D10676" s="38">
        <v>0.34242632985115051</v>
      </c>
      <c r="E10676" s="38">
        <v>0.32332055552585698</v>
      </c>
      <c r="F10676" s="38"/>
    </row>
    <row r="10677" spans="1:6" x14ac:dyDescent="0.35">
      <c r="A10677" s="37" t="s">
        <v>14702</v>
      </c>
      <c r="B10677" s="38">
        <v>-34.667991979999996</v>
      </c>
      <c r="C10677" s="38">
        <v>-59.431857290000004</v>
      </c>
      <c r="D10677" s="38">
        <v>0.34242632985115051</v>
      </c>
      <c r="E10677" s="38">
        <v>0.32397996251647537</v>
      </c>
      <c r="F10677" s="38">
        <v>2.547770700636943</v>
      </c>
    </row>
    <row r="10678" spans="1:6" x14ac:dyDescent="0.35">
      <c r="A10678" s="37" t="s">
        <v>14703</v>
      </c>
      <c r="B10678" s="38">
        <v>-34.6511049</v>
      </c>
      <c r="C10678" s="38">
        <v>-59.424270550000003</v>
      </c>
      <c r="D10678" s="38">
        <v>0.21295264363288879</v>
      </c>
      <c r="E10678" s="38">
        <v>0.19095006295376349</v>
      </c>
      <c r="F10678" s="38">
        <v>11.486486486486488</v>
      </c>
    </row>
    <row r="10679" spans="1:6" x14ac:dyDescent="0.35">
      <c r="A10679" s="37" t="s">
        <v>14704</v>
      </c>
      <c r="B10679" s="38">
        <v>-34.647920489999997</v>
      </c>
      <c r="C10679" s="38">
        <v>-59.417328410000003</v>
      </c>
      <c r="D10679" s="38">
        <v>0.1730025112628937</v>
      </c>
      <c r="E10679" s="38">
        <v>0.22567871448240781</v>
      </c>
      <c r="F10679" s="38">
        <v>1.1494252873563218</v>
      </c>
    </row>
    <row r="10680" spans="1:6" x14ac:dyDescent="0.35">
      <c r="A10680" s="37" t="s">
        <v>14705</v>
      </c>
      <c r="B10680" s="38">
        <v>-34.666491460000003</v>
      </c>
      <c r="C10680" s="38">
        <v>-59.432754359999997</v>
      </c>
      <c r="D10680" s="38">
        <v>0.33256074786186218</v>
      </c>
      <c r="E10680" s="38">
        <v>0.32245482947375331</v>
      </c>
      <c r="F10680" s="38">
        <v>6.179775280898876</v>
      </c>
    </row>
    <row r="10681" spans="1:6" x14ac:dyDescent="0.35">
      <c r="A10681" s="37" t="s">
        <v>14706</v>
      </c>
      <c r="B10681" s="38">
        <v>-34.656448410000003</v>
      </c>
      <c r="C10681" s="38">
        <v>-59.429421140000002</v>
      </c>
      <c r="D10681" s="38">
        <v>0.1386023014783859</v>
      </c>
      <c r="E10681" s="38">
        <v>0.16892897572956589</v>
      </c>
      <c r="F10681" s="38">
        <v>1.8469656992084433</v>
      </c>
    </row>
    <row r="10682" spans="1:6" x14ac:dyDescent="0.35">
      <c r="A10682" s="37" t="s">
        <v>14707</v>
      </c>
      <c r="B10682" s="38">
        <v>-34.66851982</v>
      </c>
      <c r="C10682" s="38">
        <v>-59.431199999999997</v>
      </c>
      <c r="D10682" s="38">
        <v>0.34242632985115051</v>
      </c>
      <c r="E10682" s="38">
        <v>0.32578510377142172</v>
      </c>
      <c r="F10682" s="38">
        <v>1.2254901960784315</v>
      </c>
    </row>
    <row r="10683" spans="1:6" x14ac:dyDescent="0.35">
      <c r="A10683" s="37" t="s">
        <v>14708</v>
      </c>
      <c r="B10683" s="38">
        <v>-34.650983500000002</v>
      </c>
      <c r="C10683" s="38">
        <v>-59.424724810000001</v>
      </c>
      <c r="D10683" s="38">
        <v>0.18204887211322779</v>
      </c>
      <c r="E10683" s="38">
        <v>0.18505481932614301</v>
      </c>
      <c r="F10683" s="38">
        <v>5.286343612334802</v>
      </c>
    </row>
    <row r="10684" spans="1:6" x14ac:dyDescent="0.35">
      <c r="A10684" s="37" t="s">
        <v>14709</v>
      </c>
      <c r="B10684" s="38">
        <v>-34.64939888</v>
      </c>
      <c r="C10684" s="38">
        <v>-59.431709310000002</v>
      </c>
      <c r="D10684" s="38">
        <v>0.20635318756103521</v>
      </c>
      <c r="E10684" s="38">
        <v>0.17890903071777239</v>
      </c>
      <c r="F10684" s="38">
        <v>1.0362694300518136</v>
      </c>
    </row>
    <row r="10685" spans="1:6" x14ac:dyDescent="0.35">
      <c r="A10685" s="37" t="s">
        <v>14710</v>
      </c>
      <c r="B10685" s="38">
        <v>-34.649407510000003</v>
      </c>
      <c r="C10685" s="38">
        <v>-59.431776489999997</v>
      </c>
      <c r="D10685" s="38">
        <v>0.20635318756103521</v>
      </c>
      <c r="E10685" s="38">
        <v>0.17958599172140419</v>
      </c>
      <c r="F10685" s="38">
        <v>0.77821011673151752</v>
      </c>
    </row>
    <row r="10686" spans="1:6" x14ac:dyDescent="0.35">
      <c r="A10686" s="37" t="s">
        <v>14711</v>
      </c>
      <c r="B10686" s="38">
        <v>-34.668448329999997</v>
      </c>
      <c r="C10686" s="38">
        <v>-59.431091279999997</v>
      </c>
      <c r="D10686" s="38">
        <v>0.34242632985115051</v>
      </c>
      <c r="E10686" s="38">
        <v>0.32376921858106339</v>
      </c>
      <c r="F10686" s="38">
        <v>1.0362694300518136</v>
      </c>
    </row>
    <row r="10687" spans="1:6" x14ac:dyDescent="0.35">
      <c r="A10687" s="37" t="s">
        <v>14712</v>
      </c>
      <c r="B10687" s="38">
        <v>-34.655795670000003</v>
      </c>
      <c r="C10687" s="38">
        <v>-59.431257279999997</v>
      </c>
      <c r="D10687" s="38">
        <v>0.20439957082271579</v>
      </c>
      <c r="E10687" s="38">
        <v>0.19265744049806849</v>
      </c>
      <c r="F10687" s="38">
        <v>10.377358490566039</v>
      </c>
    </row>
    <row r="10688" spans="1:6" x14ac:dyDescent="0.35">
      <c r="A10688" s="37" t="s">
        <v>14713</v>
      </c>
      <c r="B10688" s="38">
        <v>-34.650979579999998</v>
      </c>
      <c r="C10688" s="38">
        <v>-59.424822710000001</v>
      </c>
      <c r="D10688" s="38">
        <v>0.18204887211322779</v>
      </c>
      <c r="E10688" s="38">
        <v>0.18408115796352689</v>
      </c>
      <c r="F10688" s="38">
        <v>8.3550913838120113</v>
      </c>
    </row>
    <row r="10689" spans="1:6" x14ac:dyDescent="0.35">
      <c r="A10689" s="37" t="s">
        <v>14714</v>
      </c>
      <c r="B10689" s="38">
        <v>-34.656798760000001</v>
      </c>
      <c r="C10689" s="38">
        <v>-59.42955843</v>
      </c>
      <c r="D10689" s="38">
        <v>0.1386023014783859</v>
      </c>
      <c r="E10689" s="38">
        <v>0.17177911672522039</v>
      </c>
      <c r="F10689" s="38">
        <v>5.2941176470588234</v>
      </c>
    </row>
    <row r="10690" spans="1:6" x14ac:dyDescent="0.35">
      <c r="A10690" s="37" t="s">
        <v>14715</v>
      </c>
      <c r="B10690" s="38">
        <v>-34.64745997</v>
      </c>
      <c r="C10690" s="38">
        <v>-59.41755474</v>
      </c>
      <c r="D10690" s="38">
        <v>0.1730025112628937</v>
      </c>
      <c r="E10690" s="38">
        <v>0.21537034298692431</v>
      </c>
      <c r="F10690" s="38">
        <v>0.62893081761006298</v>
      </c>
    </row>
    <row r="10691" spans="1:6" x14ac:dyDescent="0.35">
      <c r="A10691" s="37" t="s">
        <v>14716</v>
      </c>
      <c r="B10691" s="38">
        <v>-34.66643655</v>
      </c>
      <c r="C10691" s="38">
        <v>-58.693274639999998</v>
      </c>
      <c r="D10691" s="38">
        <v>0.13299143314361569</v>
      </c>
      <c r="E10691" s="38">
        <v>0.1751314594938948</v>
      </c>
      <c r="F10691" s="38" t="s">
        <v>5130</v>
      </c>
    </row>
    <row r="10692" spans="1:6" x14ac:dyDescent="0.35">
      <c r="A10692" s="37" t="s">
        <v>14717</v>
      </c>
      <c r="B10692" s="38">
        <v>-34.670194459999998</v>
      </c>
      <c r="C10692" s="38">
        <v>-58.73449549</v>
      </c>
      <c r="D10692" s="38">
        <v>0.14383205771446231</v>
      </c>
      <c r="E10692" s="38">
        <v>0.17824033233854511</v>
      </c>
      <c r="F10692" s="38"/>
    </row>
    <row r="10693" spans="1:6" x14ac:dyDescent="0.35">
      <c r="A10693" s="37" t="s">
        <v>14718</v>
      </c>
      <c r="B10693" s="38">
        <v>-34.675426100000003</v>
      </c>
      <c r="C10693" s="38">
        <v>-58.719636919999999</v>
      </c>
      <c r="D10693" s="38">
        <v>0.24473625421524051</v>
      </c>
      <c r="E10693" s="38">
        <v>0.28159522124238923</v>
      </c>
      <c r="F10693" s="38"/>
    </row>
    <row r="10694" spans="1:6" x14ac:dyDescent="0.35">
      <c r="A10694" s="37" t="s">
        <v>14719</v>
      </c>
      <c r="B10694" s="38">
        <v>-34.665742029999997</v>
      </c>
      <c r="C10694" s="38">
        <v>-58.722190920000003</v>
      </c>
      <c r="D10694" s="38">
        <v>0.23385779559612269</v>
      </c>
      <c r="E10694" s="38">
        <v>0.2390026683742936</v>
      </c>
      <c r="F10694" s="38"/>
    </row>
    <row r="10695" spans="1:6" x14ac:dyDescent="0.35">
      <c r="A10695" s="37" t="s">
        <v>14720</v>
      </c>
      <c r="B10695" s="38">
        <v>-34.667242139999999</v>
      </c>
      <c r="C10695" s="38">
        <v>-58.700608080000002</v>
      </c>
      <c r="D10695" s="38">
        <v>9.7499623894691467E-2</v>
      </c>
      <c r="E10695" s="38">
        <v>0.11761869409599821</v>
      </c>
      <c r="F10695" s="38"/>
    </row>
    <row r="10696" spans="1:6" x14ac:dyDescent="0.35">
      <c r="A10696" s="37" t="s">
        <v>14721</v>
      </c>
      <c r="B10696" s="38">
        <v>-34.678657020000003</v>
      </c>
      <c r="C10696" s="38">
        <v>-58.7686092</v>
      </c>
      <c r="D10696" s="38">
        <v>0.58792167901992798</v>
      </c>
      <c r="E10696" s="38">
        <v>0.58762674695915651</v>
      </c>
      <c r="F10696" s="38">
        <v>30.208333333333332</v>
      </c>
    </row>
    <row r="10697" spans="1:6" x14ac:dyDescent="0.35">
      <c r="A10697" s="37" t="s">
        <v>14722</v>
      </c>
      <c r="B10697" s="38">
        <v>-34.660847629999999</v>
      </c>
      <c r="C10697" s="38">
        <v>-58.733789459999997</v>
      </c>
      <c r="D10697" s="38">
        <v>0.35624903440475458</v>
      </c>
      <c r="E10697" s="38">
        <v>0.38107808182636899</v>
      </c>
      <c r="F10697" s="38">
        <v>33.913043478260867</v>
      </c>
    </row>
    <row r="10698" spans="1:6" x14ac:dyDescent="0.35">
      <c r="A10698" s="37" t="s">
        <v>14723</v>
      </c>
      <c r="B10698" s="38">
        <v>-34.667293469999997</v>
      </c>
      <c r="C10698" s="38">
        <v>-58.700917140000001</v>
      </c>
      <c r="D10698" s="38">
        <v>9.7499623894691467E-2</v>
      </c>
      <c r="E10698" s="38">
        <v>0.12108704114430829</v>
      </c>
      <c r="F10698" s="38">
        <v>6.756756756756757</v>
      </c>
    </row>
    <row r="10699" spans="1:6" x14ac:dyDescent="0.35">
      <c r="A10699" s="37" t="s">
        <v>14724</v>
      </c>
      <c r="B10699" s="38">
        <v>-34.702721689999997</v>
      </c>
      <c r="C10699" s="38">
        <v>-58.744148359999997</v>
      </c>
      <c r="D10699" s="38">
        <v>0.61556828022003174</v>
      </c>
      <c r="E10699" s="38">
        <v>0.63825163058936596</v>
      </c>
      <c r="F10699" s="38">
        <v>33.333333333333329</v>
      </c>
    </row>
    <row r="10700" spans="1:6" x14ac:dyDescent="0.35">
      <c r="A10700" s="37" t="s">
        <v>14725</v>
      </c>
      <c r="B10700" s="38">
        <v>-34.66036699</v>
      </c>
      <c r="C10700" s="38">
        <v>-58.710978820000001</v>
      </c>
      <c r="D10700" s="38">
        <v>0.27630168199539179</v>
      </c>
      <c r="E10700" s="38">
        <v>0.27327342919613179</v>
      </c>
      <c r="F10700" s="38">
        <v>13.888888888888889</v>
      </c>
    </row>
    <row r="10701" spans="1:6" x14ac:dyDescent="0.35">
      <c r="A10701" s="37" t="s">
        <v>14726</v>
      </c>
      <c r="B10701" s="38">
        <v>-34.669258929999998</v>
      </c>
      <c r="C10701" s="38">
        <v>-58.735257689999997</v>
      </c>
      <c r="D10701" s="38">
        <v>0.14383205771446231</v>
      </c>
      <c r="E10701" s="38">
        <v>0.17193303344880831</v>
      </c>
      <c r="F10701" s="38">
        <v>7.4766355140186906</v>
      </c>
    </row>
    <row r="10702" spans="1:6" x14ac:dyDescent="0.35">
      <c r="A10702" s="37" t="s">
        <v>14727</v>
      </c>
      <c r="B10702" s="38">
        <v>-34.687039660000003</v>
      </c>
      <c r="C10702" s="38">
        <v>-58.731751770000002</v>
      </c>
      <c r="D10702" s="38">
        <v>0.33319741487503052</v>
      </c>
      <c r="E10702" s="38">
        <v>0.35183580340565862</v>
      </c>
      <c r="F10702" s="38">
        <v>34.343434343434339</v>
      </c>
    </row>
    <row r="10703" spans="1:6" x14ac:dyDescent="0.35">
      <c r="A10703" s="37" t="s">
        <v>14728</v>
      </c>
      <c r="B10703" s="38">
        <v>-34.668183290000002</v>
      </c>
      <c r="C10703" s="38">
        <v>-58.695583380000002</v>
      </c>
      <c r="D10703" s="38">
        <v>0.1427599489688873</v>
      </c>
      <c r="E10703" s="38">
        <v>0.1334032879063958</v>
      </c>
      <c r="F10703" s="38">
        <v>12.727272727272727</v>
      </c>
    </row>
    <row r="10704" spans="1:6" x14ac:dyDescent="0.35">
      <c r="A10704" s="37" t="s">
        <v>14729</v>
      </c>
      <c r="B10704" s="38">
        <v>-34.672691589999999</v>
      </c>
      <c r="C10704" s="38">
        <v>-58.700374830000001</v>
      </c>
      <c r="D10704" s="38">
        <v>0.1084236204624176</v>
      </c>
      <c r="E10704" s="38">
        <v>0.11360560780441439</v>
      </c>
      <c r="F10704" s="38">
        <v>8.6206896551724146</v>
      </c>
    </row>
    <row r="10705" spans="1:6" x14ac:dyDescent="0.35">
      <c r="A10705" s="37" t="s">
        <v>14730</v>
      </c>
      <c r="B10705" s="38">
        <v>-34.652181349999999</v>
      </c>
      <c r="C10705" s="38">
        <v>-58.738270360000001</v>
      </c>
      <c r="D10705" s="38">
        <v>0.6166871190071106</v>
      </c>
      <c r="E10705" s="38">
        <v>0.6572086645497216</v>
      </c>
      <c r="F10705" s="38">
        <v>29.411764705882355</v>
      </c>
    </row>
    <row r="10706" spans="1:6" x14ac:dyDescent="0.35">
      <c r="A10706" s="37" t="s">
        <v>14731</v>
      </c>
      <c r="B10706" s="38">
        <v>-34.689609449999999</v>
      </c>
      <c r="C10706" s="38">
        <v>-58.69193207</v>
      </c>
      <c r="D10706" s="38">
        <v>0.55156481266021729</v>
      </c>
      <c r="E10706" s="38">
        <v>0.55519505010710823</v>
      </c>
      <c r="F10706" s="38">
        <v>36.95652173913043</v>
      </c>
    </row>
    <row r="10707" spans="1:6" x14ac:dyDescent="0.35">
      <c r="A10707" s="37" t="s">
        <v>14732</v>
      </c>
      <c r="B10707" s="38">
        <v>-34.751506800000001</v>
      </c>
      <c r="C10707" s="38">
        <v>-58.705029809999999</v>
      </c>
      <c r="D10707" s="38">
        <v>0.59857869148254395</v>
      </c>
      <c r="E10707" s="38">
        <v>0.62307615970310415</v>
      </c>
      <c r="F10707" s="38">
        <v>26.086956521739129</v>
      </c>
    </row>
    <row r="10708" spans="1:6" x14ac:dyDescent="0.35">
      <c r="A10708" s="37" t="s">
        <v>14733</v>
      </c>
      <c r="B10708" s="38">
        <v>-34.691386600000001</v>
      </c>
      <c r="C10708" s="38">
        <v>-58.689882910000001</v>
      </c>
      <c r="D10708" s="38">
        <v>0.53281140327453613</v>
      </c>
      <c r="E10708" s="38">
        <v>0.59319563375578988</v>
      </c>
      <c r="F10708" s="38">
        <v>43.636363636363633</v>
      </c>
    </row>
    <row r="10709" spans="1:6" x14ac:dyDescent="0.35">
      <c r="A10709" s="37" t="s">
        <v>14734</v>
      </c>
      <c r="B10709" s="38">
        <v>-34.717384559999999</v>
      </c>
      <c r="C10709" s="38">
        <v>-58.795078830000001</v>
      </c>
      <c r="D10709" s="38">
        <v>0.58282804489135742</v>
      </c>
      <c r="E10709" s="38">
        <v>0.58481549223264062</v>
      </c>
      <c r="F10709" s="38">
        <v>33.636363636363633</v>
      </c>
    </row>
    <row r="10710" spans="1:6" x14ac:dyDescent="0.35">
      <c r="A10710" s="37" t="s">
        <v>14735</v>
      </c>
      <c r="B10710" s="38">
        <v>-34.723142469999999</v>
      </c>
      <c r="C10710" s="38">
        <v>-58.790124230000004</v>
      </c>
      <c r="D10710" s="38">
        <v>0.57029658555984497</v>
      </c>
      <c r="E10710" s="38">
        <v>0.58916652202606201</v>
      </c>
      <c r="F10710" s="38">
        <v>20.816326530612244</v>
      </c>
    </row>
    <row r="10711" spans="1:6" x14ac:dyDescent="0.35">
      <c r="A10711" s="37" t="s">
        <v>14736</v>
      </c>
      <c r="B10711" s="38">
        <v>-34.697252069999998</v>
      </c>
      <c r="C10711" s="38">
        <v>-58.690144869999997</v>
      </c>
      <c r="D10711" s="38">
        <v>0.5621638298034668</v>
      </c>
      <c r="E10711" s="38">
        <v>0.57809828484759607</v>
      </c>
      <c r="F10711" s="38">
        <v>21.428571428571427</v>
      </c>
    </row>
    <row r="10712" spans="1:6" x14ac:dyDescent="0.35">
      <c r="A10712" s="37" t="s">
        <v>14737</v>
      </c>
      <c r="B10712" s="38">
        <v>-34.74772394</v>
      </c>
      <c r="C10712" s="38">
        <v>-58.702042970000001</v>
      </c>
      <c r="D10712" s="38">
        <v>0.58525764942169189</v>
      </c>
      <c r="E10712" s="38">
        <v>0.59463551169947571</v>
      </c>
      <c r="F10712" s="38">
        <v>14.912280701754385</v>
      </c>
    </row>
    <row r="10713" spans="1:6" x14ac:dyDescent="0.35">
      <c r="A10713" s="37" t="s">
        <v>14738</v>
      </c>
      <c r="B10713" s="38">
        <v>-34.66490898</v>
      </c>
      <c r="C10713" s="38">
        <v>-58.711183400000003</v>
      </c>
      <c r="D10713" s="38">
        <v>0.27078211307525629</v>
      </c>
      <c r="E10713" s="38">
        <v>0.26599912224589167</v>
      </c>
      <c r="F10713" s="38">
        <v>21.951219512195124</v>
      </c>
    </row>
    <row r="10714" spans="1:6" x14ac:dyDescent="0.35">
      <c r="A10714" s="37" t="s">
        <v>14739</v>
      </c>
      <c r="B10714" s="38">
        <v>-34.675474100000002</v>
      </c>
      <c r="C10714" s="38">
        <v>-58.715144119999998</v>
      </c>
      <c r="D10714" s="38">
        <v>0.30598291754722601</v>
      </c>
      <c r="E10714" s="38">
        <v>0.30880649613611633</v>
      </c>
      <c r="F10714" s="38">
        <v>17.796610169491526</v>
      </c>
    </row>
    <row r="10715" spans="1:6" x14ac:dyDescent="0.35">
      <c r="A10715" s="37" t="s">
        <v>14740</v>
      </c>
      <c r="B10715" s="38">
        <v>-34.65314034</v>
      </c>
      <c r="C10715" s="38">
        <v>-58.72709991</v>
      </c>
      <c r="D10715" s="38">
        <v>0.5148434042930603</v>
      </c>
      <c r="E10715" s="38">
        <v>0.52121586884771076</v>
      </c>
      <c r="F10715" s="38">
        <v>36.111111111111107</v>
      </c>
    </row>
    <row r="10716" spans="1:6" x14ac:dyDescent="0.35">
      <c r="A10716" s="37" t="s">
        <v>14741</v>
      </c>
      <c r="B10716" s="38">
        <v>-34.658547280000001</v>
      </c>
      <c r="C10716" s="38">
        <v>-58.716818799999999</v>
      </c>
      <c r="D10716" s="38">
        <v>0.29174929857254028</v>
      </c>
      <c r="E10716" s="38">
        <v>0.29058590034643811</v>
      </c>
      <c r="F10716" s="38">
        <v>20.754716981132077</v>
      </c>
    </row>
    <row r="10717" spans="1:6" x14ac:dyDescent="0.35">
      <c r="A10717" s="37" t="s">
        <v>14742</v>
      </c>
      <c r="B10717" s="38">
        <v>-34.68808267</v>
      </c>
      <c r="C10717" s="38">
        <v>-58.683112690000002</v>
      </c>
      <c r="D10717" s="38">
        <v>0.53967827558517456</v>
      </c>
      <c r="E10717" s="38">
        <v>0.54919881787565017</v>
      </c>
      <c r="F10717" s="38">
        <v>22.413793103448278</v>
      </c>
    </row>
    <row r="10718" spans="1:6" x14ac:dyDescent="0.35">
      <c r="A10718" s="37" t="s">
        <v>14743</v>
      </c>
      <c r="B10718" s="38">
        <v>-34.670578130000003</v>
      </c>
      <c r="C10718" s="38">
        <v>-58.712424179999999</v>
      </c>
      <c r="D10718" s="38">
        <v>0.18379940092563629</v>
      </c>
      <c r="E10718" s="38">
        <v>0.2076843726007562</v>
      </c>
      <c r="F10718" s="38">
        <v>12.727272727272727</v>
      </c>
    </row>
    <row r="10719" spans="1:6" x14ac:dyDescent="0.35">
      <c r="A10719" s="37" t="s">
        <v>14744</v>
      </c>
      <c r="B10719" s="38">
        <v>-34.692595560000001</v>
      </c>
      <c r="C10719" s="38">
        <v>-58.741742170000002</v>
      </c>
      <c r="D10719" s="38">
        <v>0.3902030885219574</v>
      </c>
      <c r="E10719" s="38">
        <v>0.47957808110449052</v>
      </c>
      <c r="F10719" s="38">
        <v>38.235294117647058</v>
      </c>
    </row>
    <row r="10720" spans="1:6" x14ac:dyDescent="0.35">
      <c r="A10720" s="37" t="s">
        <v>14745</v>
      </c>
      <c r="B10720" s="38">
        <v>-34.707154500000001</v>
      </c>
      <c r="C10720" s="38">
        <v>-58.707978529999998</v>
      </c>
      <c r="D10720" s="38">
        <v>0.63828361034393311</v>
      </c>
      <c r="E10720" s="38">
        <v>0.65327302876271698</v>
      </c>
      <c r="F10720" s="38">
        <v>24.444444444444443</v>
      </c>
    </row>
    <row r="10721" spans="1:6" x14ac:dyDescent="0.35">
      <c r="A10721" s="37" t="s">
        <v>14746</v>
      </c>
      <c r="B10721" s="38">
        <v>-34.714521609999998</v>
      </c>
      <c r="C10721" s="38">
        <v>-58.721087799999999</v>
      </c>
      <c r="D10721" s="38">
        <v>0.73830050230026245</v>
      </c>
      <c r="E10721" s="38">
        <v>0.75872668799232035</v>
      </c>
      <c r="F10721" s="38">
        <v>40</v>
      </c>
    </row>
    <row r="10722" spans="1:6" x14ac:dyDescent="0.35">
      <c r="A10722" s="37" t="s">
        <v>14747</v>
      </c>
      <c r="B10722" s="38">
        <v>-34.66828864</v>
      </c>
      <c r="C10722" s="38">
        <v>-58.717420439999998</v>
      </c>
      <c r="D10722" s="38">
        <v>0.22099822759628299</v>
      </c>
      <c r="E10722" s="38">
        <v>0.2520678212513795</v>
      </c>
      <c r="F10722" s="38">
        <v>10.526315789473683</v>
      </c>
    </row>
    <row r="10723" spans="1:6" x14ac:dyDescent="0.35">
      <c r="A10723" s="37" t="s">
        <v>14748</v>
      </c>
      <c r="B10723" s="38">
        <v>-34.718785959999998</v>
      </c>
      <c r="C10723" s="38">
        <v>-58.79444702</v>
      </c>
      <c r="D10723" s="38">
        <v>0.57101285457611084</v>
      </c>
      <c r="E10723" s="38">
        <v>0.58906378400953197</v>
      </c>
      <c r="F10723" s="38">
        <v>29.605263157894733</v>
      </c>
    </row>
    <row r="10724" spans="1:6" x14ac:dyDescent="0.35">
      <c r="A10724" s="37" t="s">
        <v>14749</v>
      </c>
      <c r="B10724" s="38">
        <v>-34.685602090000003</v>
      </c>
      <c r="C10724" s="38">
        <v>-58.714319760000002</v>
      </c>
      <c r="D10724" s="38">
        <v>0.56570160388946533</v>
      </c>
      <c r="E10724" s="38">
        <v>0.56215457038746941</v>
      </c>
      <c r="F10724" s="38">
        <v>21.12676056338028</v>
      </c>
    </row>
    <row r="10725" spans="1:6" x14ac:dyDescent="0.35">
      <c r="A10725" s="37" t="s">
        <v>14750</v>
      </c>
      <c r="B10725" s="38">
        <v>-34.723578420000003</v>
      </c>
      <c r="C10725" s="38">
        <v>-58.776250220000001</v>
      </c>
      <c r="D10725" s="38">
        <v>0.7115246057510376</v>
      </c>
      <c r="E10725" s="38">
        <v>0.71178398529688514</v>
      </c>
      <c r="F10725" s="38">
        <v>32.075471698113205</v>
      </c>
    </row>
    <row r="10726" spans="1:6" x14ac:dyDescent="0.35">
      <c r="A10726" s="37" t="s">
        <v>14751</v>
      </c>
      <c r="B10726" s="38">
        <v>-34.688230249999997</v>
      </c>
      <c r="C10726" s="38">
        <v>-58.709898770000002</v>
      </c>
      <c r="D10726" s="38">
        <v>0.56886225938796997</v>
      </c>
      <c r="E10726" s="38">
        <v>0.59236018438088267</v>
      </c>
      <c r="F10726" s="38">
        <v>34.375</v>
      </c>
    </row>
    <row r="10727" spans="1:6" x14ac:dyDescent="0.35">
      <c r="A10727" s="37" t="s">
        <v>14752</v>
      </c>
      <c r="B10727" s="38">
        <v>-34.673907239999998</v>
      </c>
      <c r="C10727" s="38">
        <v>-58.717922919999999</v>
      </c>
      <c r="D10727" s="38">
        <v>0.27588531374931341</v>
      </c>
      <c r="E10727" s="38">
        <v>0.26243111447376372</v>
      </c>
      <c r="F10727" s="38">
        <v>4.6647230320699711</v>
      </c>
    </row>
    <row r="10728" spans="1:6" x14ac:dyDescent="0.35">
      <c r="A10728" s="37" t="s">
        <v>14753</v>
      </c>
      <c r="B10728" s="38">
        <v>-34.687540730000002</v>
      </c>
      <c r="C10728" s="38">
        <v>-58.732635070000001</v>
      </c>
      <c r="D10728" s="38">
        <v>0.29319384694099432</v>
      </c>
      <c r="E10728" s="38">
        <v>0.32236222060103159</v>
      </c>
      <c r="F10728" s="38">
        <v>14.080459770114942</v>
      </c>
    </row>
    <row r="10729" spans="1:6" x14ac:dyDescent="0.35">
      <c r="A10729" s="37" t="s">
        <v>14754</v>
      </c>
      <c r="B10729" s="38">
        <v>-34.667230449999998</v>
      </c>
      <c r="C10729" s="38">
        <v>-58.700675840000002</v>
      </c>
      <c r="D10729" s="38">
        <v>9.7499623894691467E-2</v>
      </c>
      <c r="E10729" s="38">
        <v>0.1180420170227687</v>
      </c>
      <c r="F10729" s="38">
        <v>3.5714285714285712</v>
      </c>
    </row>
    <row r="10730" spans="1:6" x14ac:dyDescent="0.35">
      <c r="A10730" s="37" t="s">
        <v>14755</v>
      </c>
      <c r="B10730" s="38">
        <v>-34.664737979999998</v>
      </c>
      <c r="C10730" s="38">
        <v>-58.711117340000001</v>
      </c>
      <c r="D10730" s="38">
        <v>0.27078211307525629</v>
      </c>
      <c r="E10730" s="38">
        <v>0.27164587468811963</v>
      </c>
      <c r="F10730" s="38">
        <v>14.556962025316455</v>
      </c>
    </row>
    <row r="10731" spans="1:6" x14ac:dyDescent="0.35">
      <c r="A10731" s="37" t="s">
        <v>14756</v>
      </c>
      <c r="B10731" s="38">
        <v>-34.748407469999997</v>
      </c>
      <c r="C10731" s="38">
        <v>-58.703531759999997</v>
      </c>
      <c r="D10731" s="38">
        <v>0.60582453012466431</v>
      </c>
      <c r="E10731" s="38">
        <v>0.59778409551929779</v>
      </c>
      <c r="F10731" s="38">
        <v>19.919517102615693</v>
      </c>
    </row>
    <row r="10732" spans="1:6" x14ac:dyDescent="0.35">
      <c r="A10732" s="37" t="s">
        <v>14757</v>
      </c>
      <c r="B10732" s="38">
        <v>-34.672625099999998</v>
      </c>
      <c r="C10732" s="38">
        <v>-58.700263300000003</v>
      </c>
      <c r="D10732" s="38">
        <v>0.1084236204624176</v>
      </c>
      <c r="E10732" s="38">
        <v>0.1136373331820643</v>
      </c>
      <c r="F10732" s="38">
        <v>3.4965034965034967</v>
      </c>
    </row>
    <row r="10733" spans="1:6" x14ac:dyDescent="0.35">
      <c r="A10733" s="37" t="s">
        <v>14758</v>
      </c>
      <c r="B10733" s="38">
        <v>-34.717837400000001</v>
      </c>
      <c r="C10733" s="38">
        <v>-58.795221359999999</v>
      </c>
      <c r="D10733" s="38">
        <v>0.58282804489135742</v>
      </c>
      <c r="E10733" s="38">
        <v>0.58980387288170888</v>
      </c>
      <c r="F10733" s="38">
        <v>20.670391061452513</v>
      </c>
    </row>
    <row r="10734" spans="1:6" x14ac:dyDescent="0.35">
      <c r="A10734" s="37" t="s">
        <v>14759</v>
      </c>
      <c r="B10734" s="38">
        <v>-34.665869880000002</v>
      </c>
      <c r="C10734" s="38">
        <v>-58.722193390000001</v>
      </c>
      <c r="D10734" s="38">
        <v>0.2107405960559845</v>
      </c>
      <c r="E10734" s="38">
        <v>0.2397682642614519</v>
      </c>
      <c r="F10734" s="38"/>
    </row>
    <row r="10735" spans="1:6" x14ac:dyDescent="0.35">
      <c r="A10735" s="37" t="s">
        <v>14760</v>
      </c>
      <c r="B10735" s="38">
        <v>-34.660364710000003</v>
      </c>
      <c r="C10735" s="38">
        <v>-58.711051419999997</v>
      </c>
      <c r="D10735" s="38">
        <v>0.27630168199539179</v>
      </c>
      <c r="E10735" s="38">
        <v>0.27327342919613179</v>
      </c>
      <c r="F10735" s="38">
        <v>8.0684596577017107</v>
      </c>
    </row>
    <row r="10736" spans="1:6" x14ac:dyDescent="0.35">
      <c r="A10736" s="37" t="s">
        <v>14761</v>
      </c>
      <c r="B10736" s="38">
        <v>-34.688737039999999</v>
      </c>
      <c r="C10736" s="38">
        <v>-58.732237230000003</v>
      </c>
      <c r="D10736" s="38">
        <v>0.30024123191833502</v>
      </c>
      <c r="E10736" s="38">
        <v>0.30586581263277268</v>
      </c>
      <c r="F10736" s="38">
        <v>13.793103448275861</v>
      </c>
    </row>
    <row r="10737" spans="1:6" x14ac:dyDescent="0.35">
      <c r="A10737" s="37" t="s">
        <v>14762</v>
      </c>
      <c r="B10737" s="38">
        <v>-34.679270520000003</v>
      </c>
      <c r="C10737" s="38">
        <v>-58.768658909999999</v>
      </c>
      <c r="D10737" s="38">
        <v>0.58792167901992798</v>
      </c>
      <c r="E10737" s="38">
        <v>0.58877800797161306</v>
      </c>
      <c r="F10737" s="38">
        <v>25.525946704067319</v>
      </c>
    </row>
    <row r="10738" spans="1:6" x14ac:dyDescent="0.35">
      <c r="A10738" s="37" t="s">
        <v>14763</v>
      </c>
      <c r="B10738" s="38">
        <v>-34.670230340000003</v>
      </c>
      <c r="C10738" s="38">
        <v>-58.73461605</v>
      </c>
      <c r="D10738" s="38">
        <v>0.14383205771446231</v>
      </c>
      <c r="E10738" s="38">
        <v>0.18283452008451731</v>
      </c>
      <c r="F10738" s="38">
        <v>8.8098918083462134</v>
      </c>
    </row>
    <row r="10739" spans="1:6" x14ac:dyDescent="0.35">
      <c r="A10739" s="37" t="s">
        <v>14764</v>
      </c>
      <c r="B10739" s="38">
        <v>-34.667259450000003</v>
      </c>
      <c r="C10739" s="38">
        <v>-58.70086336</v>
      </c>
      <c r="D10739" s="38">
        <v>9.7499623894691467E-2</v>
      </c>
      <c r="E10739" s="38">
        <v>0.1213453029458587</v>
      </c>
      <c r="F10739" s="38">
        <v>5.5397727272727275</v>
      </c>
    </row>
    <row r="10740" spans="1:6" x14ac:dyDescent="0.35">
      <c r="A10740" s="37" t="s">
        <v>14765</v>
      </c>
      <c r="B10740" s="38">
        <v>-34.667497859999997</v>
      </c>
      <c r="C10740" s="38">
        <v>-58.73335986</v>
      </c>
      <c r="D10740" s="38">
        <v>0.14872610569000241</v>
      </c>
      <c r="E10740" s="38">
        <v>0.15425621718168259</v>
      </c>
      <c r="F10740" s="38">
        <v>13.602941176470587</v>
      </c>
    </row>
    <row r="10741" spans="1:6" x14ac:dyDescent="0.35">
      <c r="A10741" s="37" t="s">
        <v>14766</v>
      </c>
      <c r="B10741" s="38">
        <v>-34.675423819999999</v>
      </c>
      <c r="C10741" s="38">
        <v>-58.715212319999999</v>
      </c>
      <c r="D10741" s="38">
        <v>0.30598291754722601</v>
      </c>
      <c r="E10741" s="38">
        <v>0.30603564296449931</v>
      </c>
      <c r="F10741" s="38">
        <v>17.671517671517673</v>
      </c>
    </row>
    <row r="10742" spans="1:6" x14ac:dyDescent="0.35">
      <c r="A10742" s="37" t="s">
        <v>14767</v>
      </c>
      <c r="B10742" s="38">
        <v>-34.664605049999999</v>
      </c>
      <c r="C10742" s="38">
        <v>-58.711073589999998</v>
      </c>
      <c r="D10742" s="38">
        <v>0.27078211307525629</v>
      </c>
      <c r="E10742" s="38">
        <v>0.27186228470368817</v>
      </c>
      <c r="F10742" s="38">
        <v>22.356495468277945</v>
      </c>
    </row>
    <row r="10743" spans="1:6" x14ac:dyDescent="0.35">
      <c r="A10743" s="37" t="s">
        <v>14768</v>
      </c>
      <c r="B10743" s="38">
        <v>-34.69076407</v>
      </c>
      <c r="C10743" s="38">
        <v>-58.688146279999998</v>
      </c>
      <c r="D10743" s="38">
        <v>0.53281140327453613</v>
      </c>
      <c r="E10743" s="38">
        <v>0.56189945903984273</v>
      </c>
      <c r="F10743" s="38">
        <v>32.121212121212125</v>
      </c>
    </row>
    <row r="10744" spans="1:6" x14ac:dyDescent="0.35">
      <c r="A10744" s="37" t="s">
        <v>14769</v>
      </c>
      <c r="B10744" s="38">
        <v>-34.66038271</v>
      </c>
      <c r="C10744" s="38">
        <v>-58.710841260000002</v>
      </c>
      <c r="D10744" s="38">
        <v>0.27630168199539179</v>
      </c>
      <c r="E10744" s="38">
        <v>0.27410072916083872</v>
      </c>
      <c r="F10744" s="38">
        <v>10.573476702508961</v>
      </c>
    </row>
    <row r="10745" spans="1:6" x14ac:dyDescent="0.35">
      <c r="A10745" s="37" t="s">
        <v>14770</v>
      </c>
      <c r="B10745" s="38">
        <v>-34.687148370000003</v>
      </c>
      <c r="C10745" s="38">
        <v>-58.73172658</v>
      </c>
      <c r="D10745" s="38">
        <v>0.33319741487503052</v>
      </c>
      <c r="E10745" s="38">
        <v>0.34452991601493621</v>
      </c>
      <c r="F10745" s="38">
        <v>22.968197879858657</v>
      </c>
    </row>
    <row r="10746" spans="1:6" x14ac:dyDescent="0.35">
      <c r="A10746" s="37" t="s">
        <v>14771</v>
      </c>
      <c r="B10746" s="38">
        <v>-34.717782829999997</v>
      </c>
      <c r="C10746" s="38">
        <v>-58.79504223</v>
      </c>
      <c r="D10746" s="38">
        <v>0.58282804489135742</v>
      </c>
      <c r="E10746" s="38">
        <v>0.58651147017607819</v>
      </c>
      <c r="F10746" s="38">
        <v>24.356775300171527</v>
      </c>
    </row>
    <row r="10747" spans="1:6" x14ac:dyDescent="0.35">
      <c r="A10747" s="37" t="s">
        <v>14772</v>
      </c>
      <c r="B10747" s="38">
        <v>-34.672042679999997</v>
      </c>
      <c r="C10747" s="38">
        <v>-58.726956569999999</v>
      </c>
      <c r="D10747" s="38">
        <v>0.1958151459693909</v>
      </c>
      <c r="E10747" s="38">
        <v>0.24181707037819761</v>
      </c>
      <c r="F10747" s="38">
        <v>20.597014925373134</v>
      </c>
    </row>
    <row r="10748" spans="1:6" x14ac:dyDescent="0.35">
      <c r="A10748" s="37" t="s">
        <v>14773</v>
      </c>
      <c r="B10748" s="38">
        <v>-34.672644499999997</v>
      </c>
      <c r="C10748" s="38">
        <v>-58.700460890000002</v>
      </c>
      <c r="D10748" s="38">
        <v>0.1084236204624176</v>
      </c>
      <c r="E10748" s="38">
        <v>0.1136441001215497</v>
      </c>
      <c r="F10748" s="38">
        <v>8.1196581196581192</v>
      </c>
    </row>
    <row r="10749" spans="1:6" x14ac:dyDescent="0.35">
      <c r="A10749" s="37" t="s">
        <v>14774</v>
      </c>
      <c r="B10749" s="38">
        <v>-34.687521779999997</v>
      </c>
      <c r="C10749" s="38">
        <v>-58.73254137</v>
      </c>
      <c r="D10749" s="38">
        <v>0.29319384694099432</v>
      </c>
      <c r="E10749" s="38">
        <v>0.32236222060103159</v>
      </c>
      <c r="F10749" s="38">
        <v>14.492753623188406</v>
      </c>
    </row>
    <row r="10750" spans="1:6" x14ac:dyDescent="0.35">
      <c r="A10750" s="37" t="s">
        <v>14775</v>
      </c>
      <c r="B10750" s="38">
        <v>-34.671303090000002</v>
      </c>
      <c r="C10750" s="38">
        <v>-58.72689458</v>
      </c>
      <c r="D10750" s="38">
        <v>0.1958151459693909</v>
      </c>
      <c r="E10750" s="38">
        <v>0.23277043394352259</v>
      </c>
      <c r="F10750" s="38">
        <v>14.227642276422763</v>
      </c>
    </row>
    <row r="10751" spans="1:6" x14ac:dyDescent="0.35">
      <c r="A10751" s="37" t="s">
        <v>14776</v>
      </c>
      <c r="B10751" s="38">
        <v>-34.702687820000001</v>
      </c>
      <c r="C10751" s="38">
        <v>-58.74428631</v>
      </c>
      <c r="D10751" s="38">
        <v>0.61556828022003174</v>
      </c>
      <c r="E10751" s="38">
        <v>0.63634687837432413</v>
      </c>
      <c r="F10751" s="38">
        <v>30.938123752495013</v>
      </c>
    </row>
    <row r="10752" spans="1:6" x14ac:dyDescent="0.35">
      <c r="A10752" s="37" t="s">
        <v>14777</v>
      </c>
      <c r="B10752" s="38">
        <v>-34.748384039999998</v>
      </c>
      <c r="C10752" s="38">
        <v>-58.703588439999997</v>
      </c>
      <c r="D10752" s="38">
        <v>0.60582453012466431</v>
      </c>
      <c r="E10752" s="38">
        <v>0.59797052019520813</v>
      </c>
      <c r="F10752" s="38">
        <v>23.780487804878049</v>
      </c>
    </row>
    <row r="10753" spans="1:6" x14ac:dyDescent="0.35">
      <c r="A10753" s="37" t="s">
        <v>14778</v>
      </c>
      <c r="B10753" s="38">
        <v>-34.668276659999997</v>
      </c>
      <c r="C10753" s="38">
        <v>-58.695467399999998</v>
      </c>
      <c r="D10753" s="38">
        <v>0.1427599489688873</v>
      </c>
      <c r="E10753" s="38">
        <v>0.1328292957654125</v>
      </c>
      <c r="F10753" s="38">
        <v>17.073170731707318</v>
      </c>
    </row>
    <row r="10754" spans="1:6" x14ac:dyDescent="0.35">
      <c r="A10754" s="37" t="s">
        <v>14779</v>
      </c>
      <c r="B10754" s="38">
        <v>-34.697359079999998</v>
      </c>
      <c r="C10754" s="38">
        <v>-58.689972840000003</v>
      </c>
      <c r="D10754" s="38">
        <v>0.5621638298034668</v>
      </c>
      <c r="E10754" s="38">
        <v>0.57721303734514451</v>
      </c>
      <c r="F10754" s="38">
        <v>26.156299840510368</v>
      </c>
    </row>
    <row r="10755" spans="1:6" x14ac:dyDescent="0.35">
      <c r="A10755" s="37" t="s">
        <v>14780</v>
      </c>
      <c r="B10755" s="38">
        <v>-34.747938320000003</v>
      </c>
      <c r="C10755" s="38">
        <v>-58.701893069999997</v>
      </c>
      <c r="D10755" s="38">
        <v>0.58525764942169189</v>
      </c>
      <c r="E10755" s="38">
        <v>0.59378947054638587</v>
      </c>
      <c r="F10755" s="38">
        <v>18.857142857142858</v>
      </c>
    </row>
    <row r="10756" spans="1:6" x14ac:dyDescent="0.35">
      <c r="A10756" s="37" t="s">
        <v>14781</v>
      </c>
      <c r="B10756" s="38">
        <v>-34.723071419999997</v>
      </c>
      <c r="C10756" s="38">
        <v>-58.790520020000002</v>
      </c>
      <c r="D10756" s="38">
        <v>0.5767364501953125</v>
      </c>
      <c r="E10756" s="38">
        <v>0.58416926179613382</v>
      </c>
      <c r="F10756" s="38">
        <v>16.211293260473589</v>
      </c>
    </row>
    <row r="10757" spans="1:6" x14ac:dyDescent="0.35">
      <c r="A10757" s="37" t="s">
        <v>14782</v>
      </c>
      <c r="B10757" s="38">
        <v>-34.661373310000002</v>
      </c>
      <c r="C10757" s="38">
        <v>-58.723935040000001</v>
      </c>
      <c r="D10757" s="38">
        <v>0.26731765270233149</v>
      </c>
      <c r="E10757" s="38">
        <v>0.29331301555440231</v>
      </c>
      <c r="F10757" s="38">
        <v>15.837104072398189</v>
      </c>
    </row>
    <row r="10758" spans="1:6" x14ac:dyDescent="0.35">
      <c r="A10758" s="37" t="s">
        <v>14783</v>
      </c>
      <c r="B10758" s="38">
        <v>-34.649042000000001</v>
      </c>
      <c r="C10758" s="38">
        <v>-58.713429300000001</v>
      </c>
      <c r="D10758" s="38">
        <v>0.55753588676452637</v>
      </c>
      <c r="E10758" s="38">
        <v>0.56832886901166701</v>
      </c>
      <c r="F10758" s="38">
        <v>30.68017366136035</v>
      </c>
    </row>
    <row r="10759" spans="1:6" x14ac:dyDescent="0.35">
      <c r="A10759" s="37" t="s">
        <v>14784</v>
      </c>
      <c r="B10759" s="38">
        <v>-34.707241920000001</v>
      </c>
      <c r="C10759" s="38">
        <v>-58.7078706</v>
      </c>
      <c r="D10759" s="38">
        <v>0.63828361034393311</v>
      </c>
      <c r="E10759" s="38">
        <v>0.65327302876271698</v>
      </c>
      <c r="F10759" s="38">
        <v>24.550898203592812</v>
      </c>
    </row>
    <row r="10760" spans="1:6" x14ac:dyDescent="0.35">
      <c r="A10760" s="37" t="s">
        <v>14785</v>
      </c>
      <c r="B10760" s="38">
        <v>-34.670653399999999</v>
      </c>
      <c r="C10760" s="38">
        <v>-58.712424370000001</v>
      </c>
      <c r="D10760" s="38">
        <v>0.18379940092563629</v>
      </c>
      <c r="E10760" s="38">
        <v>0.2076843726007562</v>
      </c>
      <c r="F10760" s="38">
        <v>15.957446808510639</v>
      </c>
    </row>
    <row r="10761" spans="1:6" x14ac:dyDescent="0.35">
      <c r="A10761" s="37" t="s">
        <v>14786</v>
      </c>
      <c r="B10761" s="38">
        <v>-34.714909550000002</v>
      </c>
      <c r="C10761" s="38">
        <v>-58.721412749999999</v>
      </c>
      <c r="D10761" s="38">
        <v>0.78692388534545898</v>
      </c>
      <c r="E10761" s="38">
        <v>0.7678997281350588</v>
      </c>
      <c r="F10761" s="38">
        <v>30.102040816326532</v>
      </c>
    </row>
    <row r="10762" spans="1:6" x14ac:dyDescent="0.35">
      <c r="A10762" s="37" t="s">
        <v>14787</v>
      </c>
      <c r="B10762" s="38">
        <v>-34.723765059999998</v>
      </c>
      <c r="C10762" s="38">
        <v>-58.776446290000003</v>
      </c>
      <c r="D10762" s="38">
        <v>0.7115246057510376</v>
      </c>
      <c r="E10762" s="38">
        <v>0.7117509733546864</v>
      </c>
      <c r="F10762" s="38">
        <v>37.5</v>
      </c>
    </row>
    <row r="10763" spans="1:6" x14ac:dyDescent="0.35">
      <c r="A10763" s="37" t="s">
        <v>14788</v>
      </c>
      <c r="B10763" s="38">
        <v>-34.652152610000002</v>
      </c>
      <c r="C10763" s="38">
        <v>-58.738668410000002</v>
      </c>
      <c r="D10763" s="38">
        <v>0.6166871190071106</v>
      </c>
      <c r="E10763" s="38">
        <v>0.65729039004354761</v>
      </c>
      <c r="F10763" s="38">
        <v>37.275064267352185</v>
      </c>
    </row>
    <row r="10764" spans="1:6" x14ac:dyDescent="0.35">
      <c r="A10764" s="37" t="s">
        <v>14789</v>
      </c>
      <c r="B10764" s="38">
        <v>-34.674035680000003</v>
      </c>
      <c r="C10764" s="38">
        <v>-58.717798170000002</v>
      </c>
      <c r="D10764" s="38">
        <v>0.27588531374931341</v>
      </c>
      <c r="E10764" s="38">
        <v>0.26860171466162708</v>
      </c>
      <c r="F10764" s="38">
        <v>8.9552238805970141</v>
      </c>
    </row>
    <row r="10765" spans="1:6" x14ac:dyDescent="0.35">
      <c r="A10765" s="37" t="s">
        <v>14790</v>
      </c>
      <c r="B10765" s="38">
        <v>-34.688130899999997</v>
      </c>
      <c r="C10765" s="38">
        <v>-58.70990218</v>
      </c>
      <c r="D10765" s="38">
        <v>0.56886225938796997</v>
      </c>
      <c r="E10765" s="38">
        <v>0.5897535988262721</v>
      </c>
      <c r="F10765" s="38">
        <v>26.262626262626267</v>
      </c>
    </row>
    <row r="10766" spans="1:6" x14ac:dyDescent="0.35">
      <c r="A10766" s="37" t="s">
        <v>14791</v>
      </c>
      <c r="B10766" s="38">
        <v>-34.688768539999998</v>
      </c>
      <c r="C10766" s="38">
        <v>-58.732203210000002</v>
      </c>
      <c r="D10766" s="38">
        <v>0.30024123191833502</v>
      </c>
      <c r="E10766" s="38">
        <v>0.30586581263277268</v>
      </c>
      <c r="F10766" s="38">
        <v>20.08113590263692</v>
      </c>
    </row>
    <row r="10767" spans="1:6" x14ac:dyDescent="0.35">
      <c r="A10767" s="37" t="s">
        <v>14792</v>
      </c>
      <c r="B10767" s="38">
        <v>-34.687225820000002</v>
      </c>
      <c r="C10767" s="38">
        <v>-58.680625329999998</v>
      </c>
      <c r="D10767" s="38">
        <v>0.54605674743652344</v>
      </c>
      <c r="E10767" s="38">
        <v>0.58254015197356546</v>
      </c>
      <c r="F10767" s="38">
        <v>23.890784982935152</v>
      </c>
    </row>
    <row r="10768" spans="1:6" x14ac:dyDescent="0.35">
      <c r="A10768" s="37" t="s">
        <v>14793</v>
      </c>
      <c r="B10768" s="38">
        <v>-34.679315559999999</v>
      </c>
      <c r="C10768" s="38">
        <v>-58.76866759</v>
      </c>
      <c r="D10768" s="38">
        <v>0.58792167901992798</v>
      </c>
      <c r="E10768" s="38">
        <v>0.58877800797161306</v>
      </c>
      <c r="F10768" s="38">
        <v>28.63013698630137</v>
      </c>
    </row>
    <row r="10769" spans="1:6" x14ac:dyDescent="0.35">
      <c r="A10769" s="37" t="s">
        <v>14794</v>
      </c>
      <c r="B10769" s="38">
        <v>-34.717603250000003</v>
      </c>
      <c r="C10769" s="38">
        <v>-58.789258689999997</v>
      </c>
      <c r="D10769" s="38">
        <v>0.5879632830619812</v>
      </c>
      <c r="E10769" s="38">
        <v>0.61663155483477039</v>
      </c>
      <c r="F10769" s="38">
        <v>23.650793650793648</v>
      </c>
    </row>
    <row r="10770" spans="1:6" x14ac:dyDescent="0.35">
      <c r="A10770" s="37" t="s">
        <v>14795</v>
      </c>
      <c r="B10770" s="38">
        <v>-34.69583445</v>
      </c>
      <c r="C10770" s="38">
        <v>-58.718229909999998</v>
      </c>
      <c r="D10770" s="38">
        <v>0.65845423936843872</v>
      </c>
      <c r="E10770" s="38">
        <v>0.66042801241079963</v>
      </c>
      <c r="F10770" s="38">
        <v>25.462962962962965</v>
      </c>
    </row>
    <row r="10771" spans="1:6" x14ac:dyDescent="0.35">
      <c r="A10771" s="37" t="s">
        <v>14796</v>
      </c>
      <c r="B10771" s="38">
        <v>-34.750931350000002</v>
      </c>
      <c r="C10771" s="38">
        <v>-58.704624269999996</v>
      </c>
      <c r="D10771" s="38">
        <v>0.59823805093765259</v>
      </c>
      <c r="E10771" s="38">
        <v>0.61095758444733095</v>
      </c>
      <c r="F10771" s="38">
        <v>24.067164179104477</v>
      </c>
    </row>
    <row r="10772" spans="1:6" x14ac:dyDescent="0.35">
      <c r="A10772" s="37" t="s">
        <v>14797</v>
      </c>
      <c r="B10772" s="38">
        <v>-34.681949950000003</v>
      </c>
      <c r="C10772" s="38">
        <v>-58.76811807</v>
      </c>
      <c r="D10772" s="38">
        <v>0.60400813817977905</v>
      </c>
      <c r="E10772" s="38">
        <v>0.58993321657180786</v>
      </c>
      <c r="F10772" s="38">
        <v>36.697247706422019</v>
      </c>
    </row>
    <row r="10773" spans="1:6" x14ac:dyDescent="0.35">
      <c r="A10773" s="37" t="s">
        <v>14798</v>
      </c>
      <c r="B10773" s="38">
        <v>-34.664575810000002</v>
      </c>
      <c r="C10773" s="38">
        <v>-58.754898500000003</v>
      </c>
      <c r="D10773" s="38">
        <v>0.35525715351104742</v>
      </c>
      <c r="E10773" s="38">
        <v>0.36265469342470169</v>
      </c>
      <c r="F10773" s="38">
        <v>14.788732394366196</v>
      </c>
    </row>
    <row r="10774" spans="1:6" x14ac:dyDescent="0.35">
      <c r="A10774" s="37" t="s">
        <v>14799</v>
      </c>
      <c r="B10774" s="38">
        <v>-35.433822739999997</v>
      </c>
      <c r="C10774" s="38">
        <v>-58.807672529999998</v>
      </c>
      <c r="D10774" s="38">
        <v>0.32900252938270569</v>
      </c>
      <c r="E10774" s="38">
        <v>0.32926794023890238</v>
      </c>
      <c r="F10774" s="38">
        <v>13.043478260869565</v>
      </c>
    </row>
    <row r="10775" spans="1:6" x14ac:dyDescent="0.35">
      <c r="A10775" s="37" t="s">
        <v>14800</v>
      </c>
      <c r="B10775" s="38">
        <v>-35.452802249999998</v>
      </c>
      <c r="C10775" s="38">
        <v>-58.787439640000002</v>
      </c>
      <c r="D10775" s="38">
        <v>0.39420941472053528</v>
      </c>
      <c r="E10775" s="38">
        <v>0.38653528045963598</v>
      </c>
      <c r="F10775" s="38">
        <v>27.777777777777779</v>
      </c>
    </row>
    <row r="10776" spans="1:6" x14ac:dyDescent="0.35">
      <c r="A10776" s="37" t="s">
        <v>14801</v>
      </c>
      <c r="B10776" s="38">
        <v>-35.444284400000001</v>
      </c>
      <c r="C10776" s="38">
        <v>-58.801766790000002</v>
      </c>
      <c r="D10776" s="38">
        <v>0.25818181037902832</v>
      </c>
      <c r="E10776" s="38">
        <v>0.26851154035992092</v>
      </c>
      <c r="F10776" s="38">
        <v>4.8780487804878048</v>
      </c>
    </row>
    <row r="10777" spans="1:6" x14ac:dyDescent="0.35">
      <c r="A10777" s="37" t="s">
        <v>14802</v>
      </c>
      <c r="B10777" s="38">
        <v>-35.434086460000003</v>
      </c>
      <c r="C10777" s="38">
        <v>-58.80784835</v>
      </c>
      <c r="D10777" s="38">
        <v>0.32900252938270569</v>
      </c>
      <c r="E10777" s="38">
        <v>0.32750317062202261</v>
      </c>
      <c r="F10777" s="38">
        <v>9.8360655737704921</v>
      </c>
    </row>
    <row r="10778" spans="1:6" x14ac:dyDescent="0.35">
      <c r="A10778" s="37" t="s">
        <v>14803</v>
      </c>
      <c r="B10778" s="38">
        <v>-35.452783570000001</v>
      </c>
      <c r="C10778" s="38">
        <v>-58.78776963</v>
      </c>
      <c r="D10778" s="38">
        <v>0.39420941472053528</v>
      </c>
      <c r="E10778" s="38">
        <v>0.39009689157073563</v>
      </c>
      <c r="F10778" s="38">
        <v>15.384615384615385</v>
      </c>
    </row>
    <row r="10779" spans="1:6" x14ac:dyDescent="0.35">
      <c r="A10779" s="37" t="s">
        <v>14804</v>
      </c>
      <c r="B10779" s="38">
        <v>-34.661779959999997</v>
      </c>
      <c r="C10779" s="38">
        <v>-58.822048080000002</v>
      </c>
      <c r="D10779" s="38">
        <v>0.63669478893280029</v>
      </c>
      <c r="E10779" s="38">
        <v>0.59331915880504404</v>
      </c>
      <c r="F10779" s="38">
        <v>12.820512820512819</v>
      </c>
    </row>
    <row r="10780" spans="1:6" x14ac:dyDescent="0.35">
      <c r="A10780" s="37" t="s">
        <v>14805</v>
      </c>
      <c r="B10780" s="38">
        <v>-34.586156269999996</v>
      </c>
      <c r="C10780" s="38">
        <v>-58.749333290000003</v>
      </c>
      <c r="D10780" s="38">
        <v>0.6477358341217041</v>
      </c>
      <c r="E10780" s="38">
        <v>0.62420285741488135</v>
      </c>
      <c r="F10780" s="38">
        <v>10</v>
      </c>
    </row>
    <row r="10781" spans="1:6" x14ac:dyDescent="0.35">
      <c r="A10781" s="37" t="s">
        <v>14806</v>
      </c>
      <c r="B10781" s="38">
        <v>-34.644357999999997</v>
      </c>
      <c r="C10781" s="38">
        <v>-58.795750339999998</v>
      </c>
      <c r="D10781" s="38">
        <v>0.29904887080192571</v>
      </c>
      <c r="E10781" s="38">
        <v>0.31628826771463658</v>
      </c>
      <c r="F10781" s="38"/>
    </row>
    <row r="10782" spans="1:6" x14ac:dyDescent="0.35">
      <c r="A10782" s="37" t="s">
        <v>14807</v>
      </c>
      <c r="B10782" s="38">
        <v>-34.645721090000002</v>
      </c>
      <c r="C10782" s="38">
        <v>-58.812121230000002</v>
      </c>
      <c r="D10782" s="38">
        <v>0.42664927244186401</v>
      </c>
      <c r="E10782" s="38">
        <v>0.42751237830600219</v>
      </c>
      <c r="F10782" s="38">
        <v>8.3333333333333321</v>
      </c>
    </row>
    <row r="10783" spans="1:6" x14ac:dyDescent="0.35">
      <c r="A10783" s="37" t="s">
        <v>14808</v>
      </c>
      <c r="B10783" s="38">
        <v>-34.653270910000003</v>
      </c>
      <c r="C10783" s="38">
        <v>-58.768423949999999</v>
      </c>
      <c r="D10783" s="38">
        <v>0.44357472658157349</v>
      </c>
      <c r="E10783" s="38">
        <v>0.4433833627324355</v>
      </c>
      <c r="F10783" s="38">
        <v>8.5526315789473681</v>
      </c>
    </row>
    <row r="10784" spans="1:6" x14ac:dyDescent="0.35">
      <c r="A10784" s="37" t="s">
        <v>14809</v>
      </c>
      <c r="B10784" s="38">
        <v>-34.618801060000003</v>
      </c>
      <c r="C10784" s="38">
        <v>-58.783840130000002</v>
      </c>
      <c r="D10784" s="38">
        <v>0.53569453954696655</v>
      </c>
      <c r="E10784" s="38">
        <v>0.54276501229315088</v>
      </c>
      <c r="F10784" s="38">
        <v>23.958333333333336</v>
      </c>
    </row>
    <row r="10785" spans="1:6" x14ac:dyDescent="0.35">
      <c r="A10785" s="37" t="s">
        <v>14810</v>
      </c>
      <c r="B10785" s="38">
        <v>-34.659070659999998</v>
      </c>
      <c r="C10785" s="38">
        <v>-58.784671299999999</v>
      </c>
      <c r="D10785" s="38">
        <v>0.37047332525253301</v>
      </c>
      <c r="E10785" s="38">
        <v>0.33871875289413672</v>
      </c>
      <c r="F10785" s="38">
        <v>21.014492753623188</v>
      </c>
    </row>
    <row r="10786" spans="1:6" x14ac:dyDescent="0.35">
      <c r="A10786" s="37" t="s">
        <v>14811</v>
      </c>
      <c r="B10786" s="38">
        <v>-34.648372899999998</v>
      </c>
      <c r="C10786" s="38">
        <v>-58.817711500000001</v>
      </c>
      <c r="D10786" s="38">
        <v>0.41991743445396418</v>
      </c>
      <c r="E10786" s="38">
        <v>0.41894757582081688</v>
      </c>
      <c r="F10786" s="38">
        <v>5.5555555555555554</v>
      </c>
    </row>
    <row r="10787" spans="1:6" x14ac:dyDescent="0.35">
      <c r="A10787" s="37" t="s">
        <v>14812</v>
      </c>
      <c r="B10787" s="38">
        <v>-34.61901254</v>
      </c>
      <c r="C10787" s="38">
        <v>-58.785354519999999</v>
      </c>
      <c r="D10787" s="38">
        <v>0.52845519781112671</v>
      </c>
      <c r="E10787" s="38">
        <v>0.55023819530332407</v>
      </c>
      <c r="F10787" s="38">
        <v>42.857142857142854</v>
      </c>
    </row>
    <row r="10788" spans="1:6" x14ac:dyDescent="0.35">
      <c r="A10788" s="37" t="s">
        <v>14813</v>
      </c>
      <c r="B10788" s="38">
        <v>-34.652441869999997</v>
      </c>
      <c r="C10788" s="38">
        <v>-58.790999360000001</v>
      </c>
      <c r="D10788" s="38">
        <v>0.20608574151992801</v>
      </c>
      <c r="E10788" s="38">
        <v>0.20419912909468019</v>
      </c>
      <c r="F10788" s="38">
        <v>20.958083832335326</v>
      </c>
    </row>
    <row r="10789" spans="1:6" x14ac:dyDescent="0.35">
      <c r="A10789" s="37" t="s">
        <v>14814</v>
      </c>
      <c r="B10789" s="38">
        <v>-34.62775414</v>
      </c>
      <c r="C10789" s="38">
        <v>-58.76609388</v>
      </c>
      <c r="D10789" s="38">
        <v>0.61237609386444092</v>
      </c>
      <c r="E10789" s="38">
        <v>0.6120240045221228</v>
      </c>
      <c r="F10789" s="38">
        <v>38.461538461538467</v>
      </c>
    </row>
    <row r="10790" spans="1:6" x14ac:dyDescent="0.35">
      <c r="A10790" s="37" t="s">
        <v>14815</v>
      </c>
      <c r="B10790" s="38">
        <v>-34.545370759999997</v>
      </c>
      <c r="C10790" s="38">
        <v>-58.811967580000001</v>
      </c>
      <c r="D10790" s="38">
        <v>0.76212596893310547</v>
      </c>
      <c r="E10790" s="38">
        <v>0.76725145449509491</v>
      </c>
      <c r="F10790" s="38">
        <v>36.507936507936506</v>
      </c>
    </row>
    <row r="10791" spans="1:6" x14ac:dyDescent="0.35">
      <c r="A10791" s="37" t="s">
        <v>14816</v>
      </c>
      <c r="B10791" s="38">
        <v>-34.621060280000002</v>
      </c>
      <c r="C10791" s="38">
        <v>-58.772847069999997</v>
      </c>
      <c r="D10791" s="38">
        <v>0.55778467655181885</v>
      </c>
      <c r="E10791" s="38">
        <v>0.56527041395505273</v>
      </c>
      <c r="F10791" s="38">
        <v>25.409836065573771</v>
      </c>
    </row>
    <row r="10792" spans="1:6" x14ac:dyDescent="0.35">
      <c r="A10792" s="37" t="s">
        <v>14817</v>
      </c>
      <c r="B10792" s="38">
        <v>-34.645784650000003</v>
      </c>
      <c r="C10792" s="38">
        <v>-58.799910629999999</v>
      </c>
      <c r="D10792" s="38">
        <v>0.34778594970703119</v>
      </c>
      <c r="E10792" s="38">
        <v>0.31080303925114711</v>
      </c>
      <c r="F10792" s="38">
        <v>27.27272727272727</v>
      </c>
    </row>
    <row r="10793" spans="1:6" x14ac:dyDescent="0.35">
      <c r="A10793" s="37" t="s">
        <v>14818</v>
      </c>
      <c r="B10793" s="38">
        <v>-34.660092919999997</v>
      </c>
      <c r="C10793" s="38">
        <v>-58.7708899</v>
      </c>
      <c r="D10793" s="38">
        <v>0.38736912608146667</v>
      </c>
      <c r="E10793" s="38">
        <v>0.38236504617859329</v>
      </c>
      <c r="F10793" s="38">
        <v>27.27272727272727</v>
      </c>
    </row>
    <row r="10794" spans="1:6" x14ac:dyDescent="0.35">
      <c r="A10794" s="37" t="s">
        <v>14819</v>
      </c>
      <c r="B10794" s="38">
        <v>-34.666898230000001</v>
      </c>
      <c r="C10794" s="38">
        <v>-58.792585410000001</v>
      </c>
      <c r="D10794" s="38">
        <v>0.54844480752944946</v>
      </c>
      <c r="E10794" s="38">
        <v>0.56124198351587573</v>
      </c>
      <c r="F10794" s="38">
        <v>60</v>
      </c>
    </row>
    <row r="10795" spans="1:6" x14ac:dyDescent="0.35">
      <c r="A10795" s="37" t="s">
        <v>14820</v>
      </c>
      <c r="B10795" s="38">
        <v>-34.632796450000001</v>
      </c>
      <c r="C10795" s="38">
        <v>-58.826578679999997</v>
      </c>
      <c r="D10795" s="38">
        <v>0.55831044912338257</v>
      </c>
      <c r="E10795" s="38">
        <v>0.55615158213509452</v>
      </c>
      <c r="F10795" s="38">
        <v>29.139072847682119</v>
      </c>
    </row>
    <row r="10796" spans="1:6" x14ac:dyDescent="0.35">
      <c r="A10796" s="37" t="s">
        <v>14821</v>
      </c>
      <c r="B10796" s="38">
        <v>-34.654165239999998</v>
      </c>
      <c r="C10796" s="38">
        <v>-58.759224379999999</v>
      </c>
      <c r="D10796" s="38">
        <v>0.42550879716873169</v>
      </c>
      <c r="E10796" s="38">
        <v>0.44624710993634331</v>
      </c>
      <c r="F10796" s="38">
        <v>17.948717948717949</v>
      </c>
    </row>
    <row r="10797" spans="1:6" x14ac:dyDescent="0.35">
      <c r="A10797" s="37" t="s">
        <v>14822</v>
      </c>
      <c r="B10797" s="38">
        <v>-34.656444559999997</v>
      </c>
      <c r="C10797" s="38">
        <v>-58.788087990000001</v>
      </c>
      <c r="D10797" s="38">
        <v>0.20341718196868899</v>
      </c>
      <c r="E10797" s="38">
        <v>0.2120821126981785</v>
      </c>
      <c r="F10797" s="38">
        <v>3.9130434782608701</v>
      </c>
    </row>
    <row r="10798" spans="1:6" x14ac:dyDescent="0.35">
      <c r="A10798" s="37" t="s">
        <v>14823</v>
      </c>
      <c r="B10798" s="38">
        <v>-34.653588599999999</v>
      </c>
      <c r="C10798" s="38">
        <v>-58.783384779999999</v>
      </c>
      <c r="D10798" s="38">
        <v>0.21817328035831449</v>
      </c>
      <c r="E10798" s="38">
        <v>0.21217223670747551</v>
      </c>
      <c r="F10798" s="38">
        <v>15.760869565217392</v>
      </c>
    </row>
    <row r="10799" spans="1:6" x14ac:dyDescent="0.35">
      <c r="A10799" s="37" t="s">
        <v>14824</v>
      </c>
      <c r="B10799" s="38">
        <v>-34.64550844</v>
      </c>
      <c r="C10799" s="38">
        <v>-58.812421399999998</v>
      </c>
      <c r="D10799" s="38">
        <v>0.42664927244186401</v>
      </c>
      <c r="E10799" s="38">
        <v>0.42748966185670151</v>
      </c>
      <c r="F10799" s="38">
        <v>0.44052863436123352</v>
      </c>
    </row>
    <row r="10800" spans="1:6" x14ac:dyDescent="0.35">
      <c r="A10800" s="37" t="s">
        <v>14825</v>
      </c>
      <c r="B10800" s="38">
        <v>-34.655756179999997</v>
      </c>
      <c r="C10800" s="38">
        <v>-58.797911460000002</v>
      </c>
      <c r="D10800" s="38">
        <v>0.25575405359268188</v>
      </c>
      <c r="E10800" s="38">
        <v>0.27266362350847978</v>
      </c>
      <c r="F10800" s="38">
        <v>16.644993498049416</v>
      </c>
    </row>
    <row r="10801" spans="1:6" x14ac:dyDescent="0.35">
      <c r="A10801" s="37" t="s">
        <v>14826</v>
      </c>
      <c r="B10801" s="38">
        <v>-34.650650159999998</v>
      </c>
      <c r="C10801" s="38">
        <v>-58.751998829999998</v>
      </c>
      <c r="D10801" s="38">
        <v>0.51425158977508545</v>
      </c>
      <c r="E10801" s="38">
        <v>0.51194583955738282</v>
      </c>
      <c r="F10801" s="38">
        <v>14.583333333333334</v>
      </c>
    </row>
    <row r="10802" spans="1:6" x14ac:dyDescent="0.35">
      <c r="A10802" s="37" t="s">
        <v>14827</v>
      </c>
      <c r="B10802" s="38">
        <v>-34.545424930000003</v>
      </c>
      <c r="C10802" s="38">
        <v>-58.812055950000001</v>
      </c>
      <c r="D10802" s="38">
        <v>0.76212596893310547</v>
      </c>
      <c r="E10802" s="38">
        <v>0.76661323507626855</v>
      </c>
      <c r="F10802" s="38">
        <v>29.759299781181621</v>
      </c>
    </row>
    <row r="10803" spans="1:6" x14ac:dyDescent="0.35">
      <c r="A10803" s="37" t="s">
        <v>14828</v>
      </c>
      <c r="B10803" s="38">
        <v>-34.649466080000003</v>
      </c>
      <c r="C10803" s="38">
        <v>-58.818500479999997</v>
      </c>
      <c r="D10803" s="38">
        <v>0.39851710200309748</v>
      </c>
      <c r="E10803" s="38">
        <v>0.43715186296282588</v>
      </c>
      <c r="F10803" s="38">
        <v>0.29940119760479045</v>
      </c>
    </row>
    <row r="10804" spans="1:6" x14ac:dyDescent="0.35">
      <c r="A10804" s="37" t="s">
        <v>14829</v>
      </c>
      <c r="B10804" s="38">
        <v>-34.629297909999998</v>
      </c>
      <c r="C10804" s="38">
        <v>-58.754386060000002</v>
      </c>
      <c r="D10804" s="38">
        <v>0.58741509914398193</v>
      </c>
      <c r="E10804" s="38">
        <v>0.57923078380132975</v>
      </c>
      <c r="F10804" s="38">
        <v>22.607260726072607</v>
      </c>
    </row>
    <row r="10805" spans="1:6" x14ac:dyDescent="0.35">
      <c r="A10805" s="37" t="s">
        <v>14830</v>
      </c>
      <c r="B10805" s="38">
        <v>-34.653433440000001</v>
      </c>
      <c r="C10805" s="38">
        <v>-58.789601990000001</v>
      </c>
      <c r="D10805" s="38">
        <v>0.18394571542739871</v>
      </c>
      <c r="E10805" s="38">
        <v>0.1884796478246388</v>
      </c>
      <c r="F10805" s="38">
        <v>6.2992125984251963</v>
      </c>
    </row>
    <row r="10806" spans="1:6" x14ac:dyDescent="0.35">
      <c r="A10806" s="37" t="s">
        <v>14831</v>
      </c>
      <c r="B10806" s="38">
        <v>-34.624407920000003</v>
      </c>
      <c r="C10806" s="38">
        <v>-58.80917694</v>
      </c>
      <c r="D10806" s="38">
        <v>0.69670981168746948</v>
      </c>
      <c r="E10806" s="38">
        <v>0.70569041040208602</v>
      </c>
      <c r="F10806" s="38">
        <v>23.863636363636363</v>
      </c>
    </row>
    <row r="10807" spans="1:6" x14ac:dyDescent="0.35">
      <c r="A10807" s="37" t="s">
        <v>14832</v>
      </c>
      <c r="B10807" s="38">
        <v>-34.653350109999998</v>
      </c>
      <c r="C10807" s="38">
        <v>-58.768151170000003</v>
      </c>
      <c r="D10807" s="38">
        <v>0.44357472658157349</v>
      </c>
      <c r="E10807" s="38">
        <v>0.43978881757510341</v>
      </c>
      <c r="F10807" s="38">
        <v>4.6961325966850831</v>
      </c>
    </row>
    <row r="10808" spans="1:6" x14ac:dyDescent="0.35">
      <c r="A10808" s="37" t="s">
        <v>14833</v>
      </c>
      <c r="B10808" s="38">
        <v>-34.586024539999997</v>
      </c>
      <c r="C10808" s="38">
        <v>-58.751667009999998</v>
      </c>
      <c r="D10808" s="38">
        <v>0.56207877397537231</v>
      </c>
      <c r="E10808" s="38">
        <v>0.58411144869668141</v>
      </c>
      <c r="F10808" s="38">
        <v>27.962085308056871</v>
      </c>
    </row>
    <row r="10809" spans="1:6" x14ac:dyDescent="0.35">
      <c r="A10809" s="37" t="s">
        <v>14834</v>
      </c>
      <c r="B10809" s="38">
        <v>-34.653180980000002</v>
      </c>
      <c r="C10809" s="38">
        <v>-58.782173710000002</v>
      </c>
      <c r="D10809" s="38">
        <v>0.25789961218833918</v>
      </c>
      <c r="E10809" s="38">
        <v>0.23926452164714401</v>
      </c>
      <c r="F10809" s="38">
        <v>1.3698630136986301</v>
      </c>
    </row>
    <row r="10810" spans="1:6" x14ac:dyDescent="0.35">
      <c r="A10810" s="37" t="s">
        <v>14835</v>
      </c>
      <c r="B10810" s="38">
        <v>-34.602538529999997</v>
      </c>
      <c r="C10810" s="38">
        <v>-58.730368470000002</v>
      </c>
      <c r="D10810" s="38">
        <v>0.69673162698745728</v>
      </c>
      <c r="E10810" s="38">
        <v>0.70388240946663749</v>
      </c>
      <c r="F10810" s="38">
        <v>29.347826086956523</v>
      </c>
    </row>
    <row r="10811" spans="1:6" x14ac:dyDescent="0.35">
      <c r="A10811" s="37" t="s">
        <v>14836</v>
      </c>
      <c r="B10811" s="38">
        <v>-34.620976759999998</v>
      </c>
      <c r="C10811" s="38">
        <v>-58.772986289999999</v>
      </c>
      <c r="D10811" s="38">
        <v>0.55778467655181885</v>
      </c>
      <c r="E10811" s="38">
        <v>0.56275591585371232</v>
      </c>
      <c r="F10811" s="38">
        <v>18.509615384615387</v>
      </c>
    </row>
    <row r="10812" spans="1:6" x14ac:dyDescent="0.35">
      <c r="A10812" s="37" t="s">
        <v>14837</v>
      </c>
      <c r="B10812" s="38">
        <v>-34.578335840000001</v>
      </c>
      <c r="C10812" s="38">
        <v>-58.757017099999999</v>
      </c>
      <c r="D10812" s="38">
        <v>0.64710783958435059</v>
      </c>
      <c r="E10812" s="38">
        <v>0.64060985680782434</v>
      </c>
      <c r="F10812" s="38">
        <v>32.762836185819069</v>
      </c>
    </row>
    <row r="10813" spans="1:6" x14ac:dyDescent="0.35">
      <c r="A10813" s="37" t="s">
        <v>14838</v>
      </c>
      <c r="B10813" s="38">
        <v>-34.653207739999999</v>
      </c>
      <c r="C10813" s="38">
        <v>-58.784641829999998</v>
      </c>
      <c r="D10813" s="38">
        <v>0.16466805338859561</v>
      </c>
      <c r="E10813" s="38">
        <v>0.1952286632479848</v>
      </c>
      <c r="F10813" s="38">
        <v>2.3655913978494625</v>
      </c>
    </row>
    <row r="10814" spans="1:6" x14ac:dyDescent="0.35">
      <c r="A10814" s="37" t="s">
        <v>14839</v>
      </c>
      <c r="B10814" s="38">
        <v>-34.645796539999999</v>
      </c>
      <c r="C10814" s="38">
        <v>-58.812429739999999</v>
      </c>
      <c r="D10814" s="38">
        <v>0.42664927244186401</v>
      </c>
      <c r="E10814" s="38">
        <v>0.42664928371841843</v>
      </c>
      <c r="F10814" s="38">
        <v>5.8536585365853666</v>
      </c>
    </row>
    <row r="10815" spans="1:6" x14ac:dyDescent="0.35">
      <c r="A10815" s="37" t="s">
        <v>14840</v>
      </c>
      <c r="B10815" s="38">
        <v>-34.653414859999998</v>
      </c>
      <c r="C10815" s="38">
        <v>-58.789750120000001</v>
      </c>
      <c r="D10815" s="38">
        <v>0.18394571542739871</v>
      </c>
      <c r="E10815" s="38">
        <v>0.1884796478246388</v>
      </c>
      <c r="F10815" s="38">
        <v>12.790697674418606</v>
      </c>
    </row>
    <row r="10816" spans="1:6" x14ac:dyDescent="0.35">
      <c r="A10816" s="37" t="s">
        <v>14841</v>
      </c>
      <c r="B10816" s="38">
        <v>-34.649283459999999</v>
      </c>
      <c r="C10816" s="38">
        <v>-58.748538670000002</v>
      </c>
      <c r="D10816" s="38">
        <v>0.55750328302383423</v>
      </c>
      <c r="E10816" s="38">
        <v>0.52989947325304931</v>
      </c>
      <c r="F10816" s="38">
        <v>29.75206611570248</v>
      </c>
    </row>
    <row r="10817" spans="1:6" x14ac:dyDescent="0.35">
      <c r="A10817" s="37" t="s">
        <v>14842</v>
      </c>
      <c r="B10817" s="38">
        <v>-34.633526959999998</v>
      </c>
      <c r="C10817" s="38">
        <v>-58.856183170000001</v>
      </c>
      <c r="D10817" s="38">
        <v>0.59424340724945068</v>
      </c>
      <c r="E10817" s="38">
        <v>0.58967915177345276</v>
      </c>
      <c r="F10817" s="38">
        <v>20.209973753280842</v>
      </c>
    </row>
    <row r="10818" spans="1:6" x14ac:dyDescent="0.35">
      <c r="A10818" s="37" t="s">
        <v>14843</v>
      </c>
      <c r="B10818" s="38">
        <v>-34.652343889999997</v>
      </c>
      <c r="C10818" s="38">
        <v>-58.790961860000003</v>
      </c>
      <c r="D10818" s="38">
        <v>0.20608574151992801</v>
      </c>
      <c r="E10818" s="38">
        <v>0.2053097060157193</v>
      </c>
      <c r="F10818" s="38">
        <v>13.283208020050125</v>
      </c>
    </row>
    <row r="10819" spans="1:6" x14ac:dyDescent="0.35">
      <c r="A10819" s="37" t="s">
        <v>14844</v>
      </c>
      <c r="B10819" s="38">
        <v>-34.660222179999998</v>
      </c>
      <c r="C10819" s="38">
        <v>-58.770053849999996</v>
      </c>
      <c r="D10819" s="38">
        <v>0.38736912608146667</v>
      </c>
      <c r="E10819" s="38">
        <v>0.37644353670042913</v>
      </c>
      <c r="F10819" s="38">
        <v>24.157303370786519</v>
      </c>
    </row>
    <row r="10820" spans="1:6" x14ac:dyDescent="0.35">
      <c r="A10820" s="37" t="s">
        <v>14845</v>
      </c>
      <c r="B10820" s="38">
        <v>-34.65318448</v>
      </c>
      <c r="C10820" s="38">
        <v>-58.78475813</v>
      </c>
      <c r="D10820" s="38">
        <v>0.16466805338859561</v>
      </c>
      <c r="E10820" s="38">
        <v>0.19423569819411721</v>
      </c>
      <c r="F10820" s="38">
        <v>5.7971014492753623</v>
      </c>
    </row>
    <row r="10821" spans="1:6" x14ac:dyDescent="0.35">
      <c r="A10821" s="37" t="s">
        <v>14846</v>
      </c>
      <c r="B10821" s="38">
        <v>-34.65303772</v>
      </c>
      <c r="C10821" s="38">
        <v>-58.76812443</v>
      </c>
      <c r="D10821" s="38">
        <v>0.44357472658157349</v>
      </c>
      <c r="E10821" s="38">
        <v>0.44302077260282302</v>
      </c>
      <c r="F10821" s="38">
        <v>6.2827225130890048</v>
      </c>
    </row>
    <row r="10822" spans="1:6" x14ac:dyDescent="0.35">
      <c r="A10822" s="37" t="s">
        <v>14847</v>
      </c>
      <c r="B10822" s="38">
        <v>-34.578384990000004</v>
      </c>
      <c r="C10822" s="38">
        <v>-58.757087030000001</v>
      </c>
      <c r="D10822" s="38">
        <v>0.64710783958435059</v>
      </c>
      <c r="E10822" s="38">
        <v>0.64265435106224489</v>
      </c>
      <c r="F10822" s="38">
        <v>38.603696098562629</v>
      </c>
    </row>
    <row r="10823" spans="1:6" x14ac:dyDescent="0.35">
      <c r="A10823" s="37" t="s">
        <v>14848</v>
      </c>
      <c r="B10823" s="38">
        <v>-34.632804729999997</v>
      </c>
      <c r="C10823" s="38">
        <v>-58.826382500000001</v>
      </c>
      <c r="D10823" s="38">
        <v>0.55313849449157715</v>
      </c>
      <c r="E10823" s="38">
        <v>0.55615158213509452</v>
      </c>
      <c r="F10823" s="38">
        <v>19.45945945945946</v>
      </c>
    </row>
    <row r="10824" spans="1:6" x14ac:dyDescent="0.35">
      <c r="A10824" s="37" t="s">
        <v>14849</v>
      </c>
      <c r="B10824" s="38">
        <v>-34.545317349999998</v>
      </c>
      <c r="C10824" s="38">
        <v>-58.812032430000002</v>
      </c>
      <c r="D10824" s="38">
        <v>0.75590384006500244</v>
      </c>
      <c r="E10824" s="38">
        <v>0.76504306282315937</v>
      </c>
      <c r="F10824" s="38">
        <v>29.306930693069305</v>
      </c>
    </row>
    <row r="10825" spans="1:6" x14ac:dyDescent="0.35">
      <c r="A10825" s="37" t="s">
        <v>14850</v>
      </c>
      <c r="B10825" s="38">
        <v>-34.655846940000004</v>
      </c>
      <c r="C10825" s="38">
        <v>-58.797847879999999</v>
      </c>
      <c r="D10825" s="38">
        <v>0.25575405359268188</v>
      </c>
      <c r="E10825" s="38">
        <v>0.27143246915779617</v>
      </c>
      <c r="F10825" s="38">
        <v>21.627408993576015</v>
      </c>
    </row>
    <row r="10826" spans="1:6" x14ac:dyDescent="0.35">
      <c r="A10826" s="37" t="s">
        <v>14851</v>
      </c>
      <c r="B10826" s="38">
        <v>-34.583130859999997</v>
      </c>
      <c r="C10826" s="38">
        <v>-58.752957289999998</v>
      </c>
      <c r="D10826" s="38">
        <v>0.57540309429168701</v>
      </c>
      <c r="E10826" s="38">
        <v>0.56696672873063525</v>
      </c>
      <c r="F10826" s="38">
        <v>30.64312736443884</v>
      </c>
    </row>
    <row r="10827" spans="1:6" x14ac:dyDescent="0.35">
      <c r="A10827" s="37" t="s">
        <v>14852</v>
      </c>
      <c r="B10827" s="38">
        <v>-34.596804509999998</v>
      </c>
      <c r="C10827" s="38">
        <v>-58.741489700000002</v>
      </c>
      <c r="D10827" s="38">
        <v>0.63773846626281738</v>
      </c>
      <c r="E10827" s="38">
        <v>0.64873332590670196</v>
      </c>
      <c r="F10827" s="38">
        <v>29.792147806004621</v>
      </c>
    </row>
    <row r="10828" spans="1:6" x14ac:dyDescent="0.35">
      <c r="A10828" s="37" t="s">
        <v>14853</v>
      </c>
      <c r="B10828" s="38">
        <v>-34.618756810000001</v>
      </c>
      <c r="C10828" s="38">
        <v>-58.783756339999996</v>
      </c>
      <c r="D10828" s="38">
        <v>0.53569453954696655</v>
      </c>
      <c r="E10828" s="38">
        <v>0.54507241285208496</v>
      </c>
      <c r="F10828" s="38">
        <v>21.024258760107816</v>
      </c>
    </row>
    <row r="10829" spans="1:6" x14ac:dyDescent="0.35">
      <c r="A10829" s="37" t="s">
        <v>14854</v>
      </c>
      <c r="B10829" s="38">
        <v>-34.663693010000003</v>
      </c>
      <c r="C10829" s="38">
        <v>-58.826555569999996</v>
      </c>
      <c r="D10829" s="38">
        <v>0.6789546012878418</v>
      </c>
      <c r="E10829" s="38">
        <v>0.68304271794654225</v>
      </c>
      <c r="F10829" s="38">
        <v>38.70967741935484</v>
      </c>
    </row>
    <row r="10830" spans="1:6" x14ac:dyDescent="0.35">
      <c r="A10830" s="37" t="s">
        <v>14855</v>
      </c>
      <c r="B10830" s="38">
        <v>-34.658654220000003</v>
      </c>
      <c r="C10830" s="38">
        <v>-58.783851869999999</v>
      </c>
      <c r="D10830" s="38">
        <v>0.33982187509536738</v>
      </c>
      <c r="E10830" s="38">
        <v>0.34378303305522823</v>
      </c>
      <c r="F10830" s="38">
        <v>16.564417177914109</v>
      </c>
    </row>
    <row r="10831" spans="1:6" x14ac:dyDescent="0.35">
      <c r="A10831" s="37" t="s">
        <v>14856</v>
      </c>
      <c r="B10831" s="38">
        <v>-34.620981749999999</v>
      </c>
      <c r="C10831" s="38">
        <v>-58.772885799999997</v>
      </c>
      <c r="D10831" s="38">
        <v>0.55778467655181885</v>
      </c>
      <c r="E10831" s="38">
        <v>0.56422509253025055</v>
      </c>
      <c r="F10831" s="38">
        <v>27.181208053691275</v>
      </c>
    </row>
    <row r="10832" spans="1:6" x14ac:dyDescent="0.35">
      <c r="A10832" s="37" t="s">
        <v>14857</v>
      </c>
      <c r="B10832" s="38">
        <v>-34.627821590000003</v>
      </c>
      <c r="C10832" s="38">
        <v>-58.765997030000001</v>
      </c>
      <c r="D10832" s="38">
        <v>0.61237609386444092</v>
      </c>
      <c r="E10832" s="38">
        <v>0.61192850486652273</v>
      </c>
      <c r="F10832" s="38">
        <v>26.760563380281688</v>
      </c>
    </row>
    <row r="10833" spans="1:6" x14ac:dyDescent="0.35">
      <c r="A10833" s="37" t="s">
        <v>14858</v>
      </c>
      <c r="B10833" s="38">
        <v>-34.602511890000002</v>
      </c>
      <c r="C10833" s="38">
        <v>-58.730395119999997</v>
      </c>
      <c r="D10833" s="38">
        <v>0.69673162698745728</v>
      </c>
      <c r="E10833" s="38">
        <v>0.70388240946663749</v>
      </c>
      <c r="F10833" s="38">
        <v>39.380530973451329</v>
      </c>
    </row>
    <row r="10834" spans="1:6" x14ac:dyDescent="0.35">
      <c r="A10834" s="37" t="s">
        <v>14859</v>
      </c>
      <c r="B10834" s="38">
        <v>-34.66406422</v>
      </c>
      <c r="C10834" s="38">
        <v>-58.812572850000002</v>
      </c>
      <c r="D10834" s="38">
        <v>0.61607193946838379</v>
      </c>
      <c r="E10834" s="38">
        <v>0.67627671692106461</v>
      </c>
      <c r="F10834" s="38">
        <v>40.799999999999997</v>
      </c>
    </row>
    <row r="10835" spans="1:6" x14ac:dyDescent="0.35">
      <c r="A10835" s="37" t="s">
        <v>14860</v>
      </c>
      <c r="B10835" s="38">
        <v>-34.62918938</v>
      </c>
      <c r="C10835" s="38">
        <v>-58.75423241</v>
      </c>
      <c r="D10835" s="38">
        <v>0.58741509914398193</v>
      </c>
      <c r="E10835" s="38">
        <v>0.57989276099849396</v>
      </c>
      <c r="F10835" s="38">
        <v>29.358830146231725</v>
      </c>
    </row>
    <row r="10836" spans="1:6" x14ac:dyDescent="0.35">
      <c r="A10836" s="37" t="s">
        <v>14861</v>
      </c>
      <c r="B10836" s="38">
        <v>-34.648010360000001</v>
      </c>
      <c r="C10836" s="38">
        <v>-58.818126360000001</v>
      </c>
      <c r="D10836" s="38">
        <v>0.41991743445396418</v>
      </c>
      <c r="E10836" s="38">
        <v>0.41592624700731701</v>
      </c>
      <c r="F10836" s="38">
        <v>1.1494252873563218</v>
      </c>
    </row>
    <row r="10837" spans="1:6" x14ac:dyDescent="0.35">
      <c r="A10837" s="37" t="s">
        <v>14862</v>
      </c>
      <c r="B10837" s="38">
        <v>-34.654533999999998</v>
      </c>
      <c r="C10837" s="38">
        <v>-58.789938710000001</v>
      </c>
      <c r="D10837" s="38">
        <v>0.1708002835512161</v>
      </c>
      <c r="E10837" s="38">
        <v>0.1876281043796828</v>
      </c>
      <c r="F10837" s="38">
        <v>3.4946236559139781</v>
      </c>
    </row>
    <row r="10838" spans="1:6" x14ac:dyDescent="0.35">
      <c r="A10838" s="37" t="s">
        <v>14863</v>
      </c>
      <c r="B10838" s="38">
        <v>-34.638397439999999</v>
      </c>
      <c r="C10838" s="38">
        <v>-58.784579010000002</v>
      </c>
      <c r="D10838" s="38">
        <v>0.39644113183021551</v>
      </c>
      <c r="E10838" s="38">
        <v>0.35336743174372492</v>
      </c>
      <c r="F10838" s="38">
        <v>15.80135440180587</v>
      </c>
    </row>
    <row r="10839" spans="1:6" x14ac:dyDescent="0.35">
      <c r="A10839" s="37" t="s">
        <v>14864</v>
      </c>
      <c r="B10839" s="38">
        <v>-34.623479140000001</v>
      </c>
      <c r="C10839" s="38">
        <v>-58.803280600000001</v>
      </c>
      <c r="D10839" s="38">
        <v>0.61223691701889038</v>
      </c>
      <c r="E10839" s="38">
        <v>0.60539620742201805</v>
      </c>
      <c r="F10839" s="38">
        <v>28.930817610062892</v>
      </c>
    </row>
    <row r="10840" spans="1:6" x14ac:dyDescent="0.35">
      <c r="A10840" s="37" t="s">
        <v>14865</v>
      </c>
      <c r="B10840" s="38">
        <v>-34.602081499999997</v>
      </c>
      <c r="C10840" s="38">
        <v>-58.76324236</v>
      </c>
      <c r="D10840" s="38">
        <v>0.73638021945953369</v>
      </c>
      <c r="E10840" s="38">
        <v>0.71596326699128021</v>
      </c>
      <c r="F10840" s="38">
        <v>29.438202247191008</v>
      </c>
    </row>
    <row r="10841" spans="1:6" x14ac:dyDescent="0.35">
      <c r="A10841" s="37" t="s">
        <v>14866</v>
      </c>
      <c r="B10841" s="38">
        <v>-34.601017089999999</v>
      </c>
      <c r="C10841" s="38">
        <v>-58.759096890000002</v>
      </c>
      <c r="D10841" s="38">
        <v>0.60441887378692627</v>
      </c>
      <c r="E10841" s="38">
        <v>0.64700804913745202</v>
      </c>
      <c r="F10841" s="38">
        <v>26.746166950596251</v>
      </c>
    </row>
    <row r="10842" spans="1:6" x14ac:dyDescent="0.35">
      <c r="A10842" s="37" t="s">
        <v>14867</v>
      </c>
      <c r="B10842" s="38">
        <v>-34.665019239999999</v>
      </c>
      <c r="C10842" s="38">
        <v>-58.800648469999999</v>
      </c>
      <c r="D10842" s="38">
        <v>0.72354739904403687</v>
      </c>
      <c r="E10842" s="38">
        <v>0.62316913157701492</v>
      </c>
      <c r="F10842" s="38">
        <v>36.477987421383645</v>
      </c>
    </row>
    <row r="10843" spans="1:6" x14ac:dyDescent="0.35">
      <c r="A10843" s="37" t="s">
        <v>14868</v>
      </c>
      <c r="B10843" s="38">
        <v>-34.541207010000001</v>
      </c>
      <c r="C10843" s="38">
        <v>-58.795475590000002</v>
      </c>
      <c r="D10843" s="38">
        <v>0.75585055351257324</v>
      </c>
      <c r="E10843" s="38">
        <v>0.77116986446910429</v>
      </c>
      <c r="F10843" s="38">
        <v>42.857142857142854</v>
      </c>
    </row>
    <row r="10844" spans="1:6" x14ac:dyDescent="0.35">
      <c r="A10844" s="37" t="s">
        <v>14869</v>
      </c>
      <c r="B10844" s="38">
        <v>-35.007460430000002</v>
      </c>
      <c r="C10844" s="38">
        <v>-59.278879340000003</v>
      </c>
      <c r="D10844" s="38">
        <v>0.3359096348285675</v>
      </c>
      <c r="E10844" s="38">
        <v>0.33286640228647169</v>
      </c>
      <c r="F10844" s="38"/>
    </row>
    <row r="10845" spans="1:6" x14ac:dyDescent="0.35">
      <c r="A10845" s="37" t="s">
        <v>14870</v>
      </c>
      <c r="B10845" s="38">
        <v>-35.007467800000001</v>
      </c>
      <c r="C10845" s="38">
        <v>-59.279328769999999</v>
      </c>
      <c r="D10845" s="38">
        <v>0.329632967710495</v>
      </c>
      <c r="E10845" s="38">
        <v>0.33277130126953119</v>
      </c>
      <c r="F10845" s="38">
        <v>10</v>
      </c>
    </row>
    <row r="10846" spans="1:6" x14ac:dyDescent="0.35">
      <c r="A10846" s="37" t="s">
        <v>14871</v>
      </c>
      <c r="B10846" s="38">
        <v>-35.007278659999997</v>
      </c>
      <c r="C10846" s="38">
        <v>-59.279087850000003</v>
      </c>
      <c r="D10846" s="38">
        <v>0.3359096348285675</v>
      </c>
      <c r="E10846" s="38">
        <v>0.3309083471172734</v>
      </c>
      <c r="F10846" s="38">
        <v>16.614420062695924</v>
      </c>
    </row>
    <row r="10847" spans="1:6" x14ac:dyDescent="0.35">
      <c r="A10847" s="37" t="s">
        <v>14872</v>
      </c>
      <c r="B10847" s="38">
        <v>-35.003612859999997</v>
      </c>
      <c r="C10847" s="38">
        <v>-59.27967451</v>
      </c>
      <c r="D10847" s="38">
        <v>0.41290199756622309</v>
      </c>
      <c r="E10847" s="38">
        <v>0.36644953209906822</v>
      </c>
      <c r="F10847" s="38">
        <v>2.9850746268656714</v>
      </c>
    </row>
    <row r="10848" spans="1:6" x14ac:dyDescent="0.35">
      <c r="A10848" s="37" t="s">
        <v>14873</v>
      </c>
      <c r="B10848" s="38">
        <v>-35.007406680000003</v>
      </c>
      <c r="C10848" s="38">
        <v>-59.279035129999997</v>
      </c>
      <c r="D10848" s="38">
        <v>0.3359096348285675</v>
      </c>
      <c r="E10848" s="38">
        <v>0.3320074226175036</v>
      </c>
      <c r="F10848" s="38">
        <v>16.523605150214593</v>
      </c>
    </row>
    <row r="10849" spans="1:6" x14ac:dyDescent="0.35">
      <c r="A10849" s="37" t="s">
        <v>14874</v>
      </c>
      <c r="B10849" s="38">
        <v>-38.551392559999996</v>
      </c>
      <c r="C10849" s="38">
        <v>-58.731763989999997</v>
      </c>
      <c r="D10849" s="38">
        <v>0.2358790785074234</v>
      </c>
      <c r="E10849" s="38">
        <v>0.26628801073783481</v>
      </c>
      <c r="F10849" s="38">
        <v>9.5890410958904102</v>
      </c>
    </row>
    <row r="10850" spans="1:6" x14ac:dyDescent="0.35">
      <c r="A10850" s="37" t="s">
        <v>14875</v>
      </c>
      <c r="B10850" s="38">
        <v>-38.545510329999999</v>
      </c>
      <c r="C10850" s="38">
        <v>-58.734667629999997</v>
      </c>
      <c r="D10850" s="38">
        <v>0.23397558927536011</v>
      </c>
      <c r="E10850" s="38">
        <v>0.27555385780961889</v>
      </c>
      <c r="F10850" s="38">
        <v>3.7735849056603774</v>
      </c>
    </row>
    <row r="10851" spans="1:6" x14ac:dyDescent="0.35">
      <c r="A10851" s="37" t="s">
        <v>14876</v>
      </c>
      <c r="B10851" s="38">
        <v>-38.556166140000002</v>
      </c>
      <c r="C10851" s="38">
        <v>-58.73519709</v>
      </c>
      <c r="D10851" s="38">
        <v>0.24315394461154941</v>
      </c>
      <c r="E10851" s="38">
        <v>0.26738967154270571</v>
      </c>
      <c r="F10851" s="38">
        <v>27.027027027027028</v>
      </c>
    </row>
    <row r="10852" spans="1:6" x14ac:dyDescent="0.35">
      <c r="A10852" s="37" t="s">
        <v>14877</v>
      </c>
      <c r="B10852" s="38">
        <v>-38.575590409999997</v>
      </c>
      <c r="C10852" s="38">
        <v>-58.747222290000003</v>
      </c>
      <c r="D10852" s="38">
        <v>0.26579013466835022</v>
      </c>
      <c r="E10852" s="38">
        <v>0.27212535589933401</v>
      </c>
      <c r="F10852" s="38">
        <v>4.4117647058823533</v>
      </c>
    </row>
    <row r="10853" spans="1:6" x14ac:dyDescent="0.35">
      <c r="A10853" s="37" t="s">
        <v>14878</v>
      </c>
      <c r="B10853" s="38">
        <v>-38.554877990000001</v>
      </c>
      <c r="C10853" s="38">
        <v>-58.742258540000002</v>
      </c>
      <c r="D10853" s="38">
        <v>0.23485921323299411</v>
      </c>
      <c r="E10853" s="38">
        <v>0.2748722619301564</v>
      </c>
      <c r="F10853" s="38">
        <v>9.2105263157894726</v>
      </c>
    </row>
    <row r="10854" spans="1:6" x14ac:dyDescent="0.35">
      <c r="A10854" s="37" t="s">
        <v>14879</v>
      </c>
      <c r="B10854" s="38">
        <v>-38.551983110000002</v>
      </c>
      <c r="C10854" s="38">
        <v>-58.74977741</v>
      </c>
      <c r="D10854" s="38">
        <v>0.5488591194152832</v>
      </c>
      <c r="E10854" s="38">
        <v>0.53498364388942721</v>
      </c>
      <c r="F10854" s="38">
        <v>13.636363636363635</v>
      </c>
    </row>
    <row r="10855" spans="1:6" x14ac:dyDescent="0.35">
      <c r="A10855" s="37" t="s">
        <v>14880</v>
      </c>
      <c r="B10855" s="38">
        <v>-38.545697990000001</v>
      </c>
      <c r="C10855" s="38">
        <v>-58.744051650000003</v>
      </c>
      <c r="D10855" s="38">
        <v>0.23918698728084559</v>
      </c>
      <c r="E10855" s="38">
        <v>0.24499302032666331</v>
      </c>
      <c r="F10855" s="38">
        <v>2.2222222222222223</v>
      </c>
    </row>
    <row r="10856" spans="1:6" x14ac:dyDescent="0.35">
      <c r="A10856" s="37" t="s">
        <v>14881</v>
      </c>
      <c r="B10856" s="38">
        <v>-38.532317970000001</v>
      </c>
      <c r="C10856" s="38">
        <v>-58.706217590000001</v>
      </c>
      <c r="D10856" s="38">
        <v>0.61349797248840332</v>
      </c>
      <c r="E10856" s="38">
        <v>0.61172604395283592</v>
      </c>
      <c r="F10856" s="38">
        <v>20</v>
      </c>
    </row>
    <row r="10857" spans="1:6" x14ac:dyDescent="0.35">
      <c r="A10857" s="37" t="s">
        <v>14882</v>
      </c>
      <c r="B10857" s="38">
        <v>-38.54940002</v>
      </c>
      <c r="C10857" s="38">
        <v>-58.742830329999997</v>
      </c>
      <c r="D10857" s="38">
        <v>0.27324613928794861</v>
      </c>
      <c r="E10857" s="38">
        <v>0.27532114934276891</v>
      </c>
      <c r="F10857" s="38">
        <v>25.490196078431371</v>
      </c>
    </row>
    <row r="10858" spans="1:6" x14ac:dyDescent="0.35">
      <c r="A10858" s="37" t="s">
        <v>14883</v>
      </c>
      <c r="B10858" s="38">
        <v>-38.572232579999998</v>
      </c>
      <c r="C10858" s="38">
        <v>-58.730559</v>
      </c>
      <c r="D10858" s="38">
        <v>0.14920058846473691</v>
      </c>
      <c r="E10858" s="38">
        <v>0.17449524043462211</v>
      </c>
      <c r="F10858" s="38">
        <v>9.2307692307692317</v>
      </c>
    </row>
    <row r="10859" spans="1:6" x14ac:dyDescent="0.35">
      <c r="A10859" s="37" t="s">
        <v>14884</v>
      </c>
      <c r="B10859" s="38">
        <v>-38.545332819999999</v>
      </c>
      <c r="C10859" s="38">
        <v>-58.734888120000001</v>
      </c>
      <c r="D10859" s="38">
        <v>0.23397558927536011</v>
      </c>
      <c r="E10859" s="38">
        <v>0.25504155770728459</v>
      </c>
      <c r="F10859" s="38">
        <v>2.2222222222222223</v>
      </c>
    </row>
    <row r="10860" spans="1:6" x14ac:dyDescent="0.35">
      <c r="A10860" s="37" t="s">
        <v>14885</v>
      </c>
      <c r="B10860" s="38">
        <v>-38.005758829999998</v>
      </c>
      <c r="C10860" s="38">
        <v>-59.26483975</v>
      </c>
      <c r="D10860" s="38">
        <v>0.3989129364490509</v>
      </c>
      <c r="E10860" s="38">
        <v>0.39855435639619829</v>
      </c>
      <c r="F10860" s="38">
        <v>14.473684210526317</v>
      </c>
    </row>
    <row r="10861" spans="1:6" x14ac:dyDescent="0.35">
      <c r="A10861" s="37" t="s">
        <v>14886</v>
      </c>
      <c r="B10861" s="38">
        <v>-38.560529150000001</v>
      </c>
      <c r="C10861" s="38">
        <v>-58.711570029999997</v>
      </c>
      <c r="D10861" s="38">
        <v>0.44785097241401672</v>
      </c>
      <c r="E10861" s="38">
        <v>0.45365525111556049</v>
      </c>
      <c r="F10861" s="38">
        <v>10.72961373390558</v>
      </c>
    </row>
    <row r="10862" spans="1:6" x14ac:dyDescent="0.35">
      <c r="A10862" s="37" t="s">
        <v>14887</v>
      </c>
      <c r="B10862" s="38">
        <v>-38.554938530000001</v>
      </c>
      <c r="C10862" s="38">
        <v>-58.742251279999998</v>
      </c>
      <c r="D10862" s="38">
        <v>0.23485921323299411</v>
      </c>
      <c r="E10862" s="38">
        <v>0.27237267831438472</v>
      </c>
      <c r="F10862" s="38">
        <v>6.7796610169491522</v>
      </c>
    </row>
    <row r="10863" spans="1:6" x14ac:dyDescent="0.35">
      <c r="A10863" s="37" t="s">
        <v>14888</v>
      </c>
      <c r="B10863" s="38">
        <v>-38.545607140000001</v>
      </c>
      <c r="C10863" s="38">
        <v>-58.74430855</v>
      </c>
      <c r="D10863" s="38">
        <v>0.23918698728084559</v>
      </c>
      <c r="E10863" s="38">
        <v>0.24295727586424029</v>
      </c>
      <c r="F10863" s="38">
        <v>0</v>
      </c>
    </row>
    <row r="10864" spans="1:6" x14ac:dyDescent="0.35">
      <c r="A10864" s="37" t="s">
        <v>14889</v>
      </c>
      <c r="B10864" s="38">
        <v>-38.279571439999998</v>
      </c>
      <c r="C10864" s="38">
        <v>-59.20262245</v>
      </c>
      <c r="D10864" s="38">
        <v>0.40747925639152532</v>
      </c>
      <c r="E10864" s="38">
        <v>0.39381133185492623</v>
      </c>
      <c r="F10864" s="38">
        <v>22.413793103448278</v>
      </c>
    </row>
    <row r="10865" spans="1:6" x14ac:dyDescent="0.35">
      <c r="A10865" s="37" t="s">
        <v>14890</v>
      </c>
      <c r="B10865" s="38">
        <v>-38.560488059999997</v>
      </c>
      <c r="C10865" s="38">
        <v>-58.71150428</v>
      </c>
      <c r="D10865" s="38">
        <v>0.44785097241401672</v>
      </c>
      <c r="E10865" s="38">
        <v>0.45349262733208512</v>
      </c>
      <c r="F10865" s="38">
        <v>14.754098360655737</v>
      </c>
    </row>
    <row r="10866" spans="1:6" x14ac:dyDescent="0.35">
      <c r="A10866" s="37" t="s">
        <v>14891</v>
      </c>
      <c r="B10866" s="38">
        <v>-38.545810770000003</v>
      </c>
      <c r="C10866" s="38">
        <v>-58.744198900000001</v>
      </c>
      <c r="D10866" s="38">
        <v>0.23918698728084559</v>
      </c>
      <c r="E10866" s="38">
        <v>0.24492692574858671</v>
      </c>
      <c r="F10866" s="38">
        <v>0.5617977528089888</v>
      </c>
    </row>
    <row r="10867" spans="1:6" x14ac:dyDescent="0.35">
      <c r="A10867" s="37" t="s">
        <v>14892</v>
      </c>
      <c r="B10867" s="38">
        <v>-38.00603177</v>
      </c>
      <c r="C10867" s="38">
        <v>-59.265333439999999</v>
      </c>
      <c r="D10867" s="38">
        <v>0.3989129364490509</v>
      </c>
      <c r="E10867" s="38">
        <v>0.39851451416810352</v>
      </c>
      <c r="F10867" s="38">
        <v>20.37037037037037</v>
      </c>
    </row>
    <row r="10868" spans="1:6" x14ac:dyDescent="0.35">
      <c r="A10868" s="37" t="s">
        <v>14893</v>
      </c>
      <c r="B10868" s="38">
        <v>-38.562915289999999</v>
      </c>
      <c r="C10868" s="38">
        <v>-58.748519700000003</v>
      </c>
      <c r="D10868" s="38">
        <v>0.45240864157676702</v>
      </c>
      <c r="E10868" s="38">
        <v>0.46408109068870551</v>
      </c>
      <c r="F10868" s="38">
        <v>14.175257731958762</v>
      </c>
    </row>
    <row r="10869" spans="1:6" x14ac:dyDescent="0.35">
      <c r="A10869" s="37" t="s">
        <v>14894</v>
      </c>
      <c r="B10869" s="38">
        <v>-38.554158039999997</v>
      </c>
      <c r="C10869" s="38">
        <v>-58.74130632</v>
      </c>
      <c r="D10869" s="38">
        <v>0.2130088210105896</v>
      </c>
      <c r="E10869" s="38">
        <v>0.2357358634471893</v>
      </c>
      <c r="F10869" s="38">
        <v>9.7192224622030245</v>
      </c>
    </row>
    <row r="10870" spans="1:6" x14ac:dyDescent="0.35">
      <c r="A10870" s="37" t="s">
        <v>14895</v>
      </c>
      <c r="B10870" s="38">
        <v>-38.554926420000001</v>
      </c>
      <c r="C10870" s="38">
        <v>-58.742193159999999</v>
      </c>
      <c r="D10870" s="38">
        <v>0.23485921323299411</v>
      </c>
      <c r="E10870" s="38">
        <v>0.27000943833106272</v>
      </c>
      <c r="F10870" s="38">
        <v>8.3870967741935498</v>
      </c>
    </row>
    <row r="10871" spans="1:6" x14ac:dyDescent="0.35">
      <c r="A10871" s="37" t="s">
        <v>14896</v>
      </c>
      <c r="B10871" s="38">
        <v>-38.545453709999997</v>
      </c>
      <c r="C10871" s="38">
        <v>-58.73479785</v>
      </c>
      <c r="D10871" s="38">
        <v>0.23397558927536011</v>
      </c>
      <c r="E10871" s="38">
        <v>0.26033953919604019</v>
      </c>
      <c r="F10871" s="38">
        <v>2.1108179419525066</v>
      </c>
    </row>
    <row r="10872" spans="1:6" x14ac:dyDescent="0.35">
      <c r="A10872" s="37" t="s">
        <v>14897</v>
      </c>
      <c r="B10872" s="38">
        <v>-38.548811669999999</v>
      </c>
      <c r="C10872" s="38">
        <v>-58.743492230000001</v>
      </c>
      <c r="D10872" s="38">
        <v>0.27324613928794861</v>
      </c>
      <c r="E10872" s="38">
        <v>0.2821388214826584</v>
      </c>
      <c r="F10872" s="38">
        <v>18.662952646239557</v>
      </c>
    </row>
    <row r="10873" spans="1:6" x14ac:dyDescent="0.35">
      <c r="A10873" s="37" t="s">
        <v>14898</v>
      </c>
      <c r="B10873" s="38">
        <v>-38.550036409999997</v>
      </c>
      <c r="C10873" s="38">
        <v>-58.734199439999998</v>
      </c>
      <c r="D10873" s="38">
        <v>0.27091428637504578</v>
      </c>
      <c r="E10873" s="38">
        <v>0.27312760296705613</v>
      </c>
      <c r="F10873" s="38">
        <v>3.9215686274509802</v>
      </c>
    </row>
    <row r="10874" spans="1:6" x14ac:dyDescent="0.35">
      <c r="A10874" s="37" t="s">
        <v>14899</v>
      </c>
      <c r="B10874" s="38">
        <v>-35.438613449999998</v>
      </c>
      <c r="C10874" s="38">
        <v>-60.881034270000001</v>
      </c>
      <c r="D10874" s="38">
        <v>0.17830181121826169</v>
      </c>
      <c r="E10874" s="38">
        <v>0.17237829759314249</v>
      </c>
      <c r="F10874" s="38">
        <v>0</v>
      </c>
    </row>
    <row r="10875" spans="1:6" x14ac:dyDescent="0.35">
      <c r="A10875" s="37" t="s">
        <v>14900</v>
      </c>
      <c r="B10875" s="38">
        <v>-35.442813880000003</v>
      </c>
      <c r="C10875" s="38">
        <v>-60.885017310000002</v>
      </c>
      <c r="D10875" s="38">
        <v>0.10687413811683651</v>
      </c>
      <c r="E10875" s="38">
        <v>0.15013136611216599</v>
      </c>
      <c r="F10875" s="38">
        <v>1.6348773841961852</v>
      </c>
    </row>
    <row r="10876" spans="1:6" x14ac:dyDescent="0.35">
      <c r="A10876" s="37" t="s">
        <v>14901</v>
      </c>
      <c r="B10876" s="38">
        <v>-35.43915097</v>
      </c>
      <c r="C10876" s="38">
        <v>-60.880916890000002</v>
      </c>
      <c r="D10876" s="38">
        <v>0.17830181121826169</v>
      </c>
      <c r="E10876" s="38">
        <v>0.16194057278335089</v>
      </c>
      <c r="F10876" s="38">
        <v>1.0282776349614395</v>
      </c>
    </row>
    <row r="10877" spans="1:6" x14ac:dyDescent="0.35">
      <c r="A10877" s="37" t="s">
        <v>14902</v>
      </c>
      <c r="B10877" s="38">
        <v>-35.293823410000002</v>
      </c>
      <c r="C10877" s="38">
        <v>-61.406228779999999</v>
      </c>
      <c r="D10877" s="38">
        <v>0.28228682279586792</v>
      </c>
      <c r="E10877" s="38">
        <v>0.28232153936436299</v>
      </c>
      <c r="F10877" s="38">
        <v>23.376623376623375</v>
      </c>
    </row>
    <row r="10878" spans="1:6" x14ac:dyDescent="0.35">
      <c r="A10878" s="37" t="s">
        <v>14903</v>
      </c>
      <c r="B10878" s="38">
        <v>-35.442956160000001</v>
      </c>
      <c r="C10878" s="38">
        <v>-60.884989939999997</v>
      </c>
      <c r="D10878" s="38">
        <v>0.10687413811683651</v>
      </c>
      <c r="E10878" s="38">
        <v>0.15013136611216599</v>
      </c>
      <c r="F10878" s="38">
        <v>4.4776119402985071</v>
      </c>
    </row>
    <row r="10879" spans="1:6" x14ac:dyDescent="0.35">
      <c r="A10879" s="37" t="s">
        <v>14904</v>
      </c>
      <c r="B10879" s="38">
        <v>-35.438938970000002</v>
      </c>
      <c r="C10879" s="38">
        <v>-60.881072889999999</v>
      </c>
      <c r="D10879" s="38">
        <v>0.15719270706176761</v>
      </c>
      <c r="E10879" s="38">
        <v>0.1664317840089401</v>
      </c>
      <c r="F10879" s="38">
        <v>2.9339853300733498</v>
      </c>
    </row>
    <row r="10880" spans="1:6" x14ac:dyDescent="0.35">
      <c r="A10880" s="37" t="s">
        <v>14905</v>
      </c>
      <c r="B10880" s="38">
        <v>-36.898763700000003</v>
      </c>
      <c r="C10880" s="38">
        <v>-60.324669409999998</v>
      </c>
      <c r="D10880" s="38">
        <v>7.6953187584877014E-2</v>
      </c>
      <c r="E10880" s="38">
        <v>8.6470354250387141E-2</v>
      </c>
      <c r="F10880" s="38">
        <v>25</v>
      </c>
    </row>
    <row r="10881" spans="1:6" x14ac:dyDescent="0.35">
      <c r="A10881" s="37" t="s">
        <v>14906</v>
      </c>
      <c r="B10881" s="38">
        <v>-36.888836529999999</v>
      </c>
      <c r="C10881" s="38">
        <v>-60.313688319999997</v>
      </c>
      <c r="D10881" s="38">
        <v>0.1088904812932014</v>
      </c>
      <c r="E10881" s="38">
        <v>0.1057874334825052</v>
      </c>
      <c r="F10881" s="38">
        <v>15</v>
      </c>
    </row>
    <row r="10882" spans="1:6" x14ac:dyDescent="0.35">
      <c r="A10882" s="37" t="s">
        <v>14907</v>
      </c>
      <c r="B10882" s="38">
        <v>-36.886677239999997</v>
      </c>
      <c r="C10882" s="38">
        <v>-60.323701909999997</v>
      </c>
      <c r="D10882" s="38">
        <v>0.16093647480010989</v>
      </c>
      <c r="E10882" s="38">
        <v>0.17203780932304191</v>
      </c>
      <c r="F10882" s="38">
        <v>10</v>
      </c>
    </row>
    <row r="10883" spans="1:6" x14ac:dyDescent="0.35">
      <c r="A10883" s="37" t="s">
        <v>14908</v>
      </c>
      <c r="B10883" s="38">
        <v>-36.98474186</v>
      </c>
      <c r="C10883" s="38">
        <v>-60.280270770000001</v>
      </c>
      <c r="D10883" s="38">
        <v>0.26415020227432251</v>
      </c>
      <c r="E10883" s="38">
        <v>0.26441673150188039</v>
      </c>
      <c r="F10883" s="38" t="s">
        <v>5130</v>
      </c>
    </row>
    <row r="10884" spans="1:6" x14ac:dyDescent="0.35">
      <c r="A10884" s="37" t="s">
        <v>14909</v>
      </c>
      <c r="B10884" s="38">
        <v>-36.888819720000001</v>
      </c>
      <c r="C10884" s="38">
        <v>-60.334063319999998</v>
      </c>
      <c r="D10884" s="38">
        <v>0.3226621150970459</v>
      </c>
      <c r="E10884" s="38">
        <v>0.30560149583551621</v>
      </c>
      <c r="F10884" s="38"/>
    </row>
    <row r="10885" spans="1:6" x14ac:dyDescent="0.35">
      <c r="A10885" s="37" t="s">
        <v>14910</v>
      </c>
      <c r="B10885" s="38">
        <v>-36.891656939999997</v>
      </c>
      <c r="C10885" s="38">
        <v>-60.325279279999997</v>
      </c>
      <c r="D10885" s="38">
        <v>5.0003528594970703E-2</v>
      </c>
      <c r="E10885" s="38">
        <v>9.7552682616208725E-2</v>
      </c>
      <c r="F10885" s="38"/>
    </row>
    <row r="10886" spans="1:6" x14ac:dyDescent="0.35">
      <c r="A10886" s="37" t="s">
        <v>14911</v>
      </c>
      <c r="B10886" s="38">
        <v>-36.889144100000003</v>
      </c>
      <c r="C10886" s="38">
        <v>-60.33432775</v>
      </c>
      <c r="D10886" s="38">
        <v>0.3226621150970459</v>
      </c>
      <c r="E10886" s="38">
        <v>0.30853952467441559</v>
      </c>
      <c r="F10886" s="38">
        <v>6.666666666666667</v>
      </c>
    </row>
    <row r="10887" spans="1:6" x14ac:dyDescent="0.35">
      <c r="A10887" s="37" t="s">
        <v>14912</v>
      </c>
      <c r="B10887" s="38">
        <v>-36.88049573</v>
      </c>
      <c r="C10887" s="38">
        <v>-60.177895120000002</v>
      </c>
      <c r="D10887" s="38">
        <v>0.29403722286224371</v>
      </c>
      <c r="E10887" s="38">
        <v>0.293675350515466</v>
      </c>
      <c r="F10887" s="38">
        <v>5.2631578947368416</v>
      </c>
    </row>
    <row r="10888" spans="1:6" x14ac:dyDescent="0.35">
      <c r="A10888" s="37" t="s">
        <v>14913</v>
      </c>
      <c r="B10888" s="38">
        <v>-36.891495849999998</v>
      </c>
      <c r="C10888" s="38">
        <v>-60.323809109999999</v>
      </c>
      <c r="D10888" s="38">
        <v>6.6984012722969055E-2</v>
      </c>
      <c r="E10888" s="38">
        <v>8.1811596002233658E-2</v>
      </c>
      <c r="F10888" s="38">
        <v>6.369426751592357</v>
      </c>
    </row>
    <row r="10889" spans="1:6" x14ac:dyDescent="0.35">
      <c r="A10889" s="37" t="s">
        <v>14914</v>
      </c>
      <c r="B10889" s="38">
        <v>-36.878010160000002</v>
      </c>
      <c r="C10889" s="38">
        <v>-60.325383729999999</v>
      </c>
      <c r="D10889" s="38">
        <v>0.34299713373184199</v>
      </c>
      <c r="E10889" s="38">
        <v>0.3443169684873687</v>
      </c>
      <c r="F10889" s="38">
        <v>20.454545454545457</v>
      </c>
    </row>
    <row r="10890" spans="1:6" x14ac:dyDescent="0.35">
      <c r="A10890" s="37" t="s">
        <v>14915</v>
      </c>
      <c r="B10890" s="38">
        <v>-36.877903240000002</v>
      </c>
      <c r="C10890" s="38">
        <v>-60.291800469999998</v>
      </c>
      <c r="D10890" s="38">
        <v>0.64202487468719482</v>
      </c>
      <c r="E10890" s="38">
        <v>0.62500061591466272</v>
      </c>
      <c r="F10890" s="38">
        <v>52.380952380952387</v>
      </c>
    </row>
    <row r="10891" spans="1:6" x14ac:dyDescent="0.35">
      <c r="A10891" s="37" t="s">
        <v>14916</v>
      </c>
      <c r="B10891" s="38">
        <v>-36.896392720000001</v>
      </c>
      <c r="C10891" s="38">
        <v>-60.317801299999999</v>
      </c>
      <c r="D10891" s="38">
        <v>7.4053816497325897E-2</v>
      </c>
      <c r="E10891" s="38">
        <v>0.10497606173157691</v>
      </c>
      <c r="F10891" s="38">
        <v>3.5714285714285712</v>
      </c>
    </row>
    <row r="10892" spans="1:6" x14ac:dyDescent="0.35">
      <c r="A10892" s="37" t="s">
        <v>14917</v>
      </c>
      <c r="B10892" s="38">
        <v>-36.895999349999997</v>
      </c>
      <c r="C10892" s="38">
        <v>-60.324937630000001</v>
      </c>
      <c r="D10892" s="38">
        <v>4.6335518360137939E-2</v>
      </c>
      <c r="E10892" s="38">
        <v>5.27038420172962E-2</v>
      </c>
      <c r="F10892" s="38">
        <v>6.6115702479338845</v>
      </c>
    </row>
    <row r="10893" spans="1:6" x14ac:dyDescent="0.35">
      <c r="A10893" s="37" t="s">
        <v>14918</v>
      </c>
      <c r="B10893" s="38">
        <v>-36.894809930000001</v>
      </c>
      <c r="C10893" s="38">
        <v>-60.343482340000001</v>
      </c>
      <c r="D10893" s="38">
        <v>0.44042578339576721</v>
      </c>
      <c r="E10893" s="38">
        <v>0.4458033960116537</v>
      </c>
      <c r="F10893" s="38">
        <v>64.516129032258064</v>
      </c>
    </row>
    <row r="10894" spans="1:6" x14ac:dyDescent="0.35">
      <c r="A10894" s="37" t="s">
        <v>14919</v>
      </c>
      <c r="B10894" s="38">
        <v>-37.214298360000001</v>
      </c>
      <c r="C10894" s="38">
        <v>-60.500685580000003</v>
      </c>
      <c r="D10894" s="38">
        <v>0.2829858660697937</v>
      </c>
      <c r="E10894" s="38">
        <v>0.29433109668584972</v>
      </c>
      <c r="F10894" s="38">
        <v>16.666666666666664</v>
      </c>
    </row>
    <row r="10895" spans="1:6" x14ac:dyDescent="0.35">
      <c r="A10895" s="37" t="s">
        <v>14920</v>
      </c>
      <c r="B10895" s="38">
        <v>-36.891643279999997</v>
      </c>
      <c r="C10895" s="38">
        <v>-60.325424030000001</v>
      </c>
      <c r="D10895" s="38">
        <v>5.8074589818716049E-2</v>
      </c>
      <c r="E10895" s="38">
        <v>0.1049538188828872</v>
      </c>
      <c r="F10895" s="38">
        <v>1.8229166666666667</v>
      </c>
    </row>
    <row r="10896" spans="1:6" x14ac:dyDescent="0.35">
      <c r="A10896" s="37" t="s">
        <v>14921</v>
      </c>
      <c r="B10896" s="38">
        <v>-36.880565279999999</v>
      </c>
      <c r="C10896" s="38">
        <v>-60.178063199999997</v>
      </c>
      <c r="D10896" s="38">
        <v>0.29403722286224371</v>
      </c>
      <c r="E10896" s="38">
        <v>0.29362365446592631</v>
      </c>
      <c r="F10896" s="38">
        <v>3.225806451612903</v>
      </c>
    </row>
    <row r="10897" spans="1:6" x14ac:dyDescent="0.35">
      <c r="A10897" s="37" t="s">
        <v>14922</v>
      </c>
      <c r="B10897" s="38">
        <v>-36.893289950000003</v>
      </c>
      <c r="C10897" s="38">
        <v>-60.322726330000002</v>
      </c>
      <c r="D10897" s="38">
        <v>4.24824059009552E-2</v>
      </c>
      <c r="E10897" s="38">
        <v>5.01756136746783E-2</v>
      </c>
      <c r="F10897" s="38">
        <v>2.1568627450980391</v>
      </c>
    </row>
    <row r="10898" spans="1:6" x14ac:dyDescent="0.35">
      <c r="A10898" s="37" t="s">
        <v>14923</v>
      </c>
      <c r="B10898" s="38">
        <v>-36.937329820000002</v>
      </c>
      <c r="C10898" s="38">
        <v>-60.15737283</v>
      </c>
      <c r="D10898" s="38">
        <v>0.31145891547203058</v>
      </c>
      <c r="E10898" s="38">
        <v>0.28868389208065842</v>
      </c>
      <c r="F10898" s="38">
        <v>11.702127659574469</v>
      </c>
    </row>
    <row r="10899" spans="1:6" x14ac:dyDescent="0.35">
      <c r="A10899" s="37" t="s">
        <v>14924</v>
      </c>
      <c r="B10899" s="38">
        <v>-36.901503830000003</v>
      </c>
      <c r="C10899" s="38">
        <v>-60.329838979999998</v>
      </c>
      <c r="D10899" s="38">
        <v>0.13479328155517581</v>
      </c>
      <c r="E10899" s="38">
        <v>0.1271849147191173</v>
      </c>
      <c r="F10899" s="38">
        <v>6.666666666666667</v>
      </c>
    </row>
    <row r="10900" spans="1:6" x14ac:dyDescent="0.35">
      <c r="A10900" s="37" t="s">
        <v>14925</v>
      </c>
      <c r="B10900" s="38">
        <v>-36.888932189999998</v>
      </c>
      <c r="C10900" s="38">
        <v>-60.334284570000001</v>
      </c>
      <c r="D10900" s="38">
        <v>0.3226621150970459</v>
      </c>
      <c r="E10900" s="38">
        <v>0.30585091822856181</v>
      </c>
      <c r="F10900" s="38">
        <v>9.48509485094851</v>
      </c>
    </row>
    <row r="10901" spans="1:6" x14ac:dyDescent="0.35">
      <c r="A10901" s="37" t="s">
        <v>14926</v>
      </c>
      <c r="B10901" s="38">
        <v>-36.914341270000001</v>
      </c>
      <c r="C10901" s="38">
        <v>-60.307533419999999</v>
      </c>
      <c r="D10901" s="38">
        <v>0.52085614204406738</v>
      </c>
      <c r="E10901" s="38">
        <v>0.51799371758022827</v>
      </c>
      <c r="F10901" s="38">
        <v>44.134078212290504</v>
      </c>
    </row>
    <row r="10902" spans="1:6" x14ac:dyDescent="0.35">
      <c r="A10902" s="37" t="s">
        <v>14927</v>
      </c>
      <c r="B10902" s="38">
        <v>-36.90145382</v>
      </c>
      <c r="C10902" s="38">
        <v>-60.329885609999998</v>
      </c>
      <c r="D10902" s="38">
        <v>0.13479328155517581</v>
      </c>
      <c r="E10902" s="38">
        <v>0.1271849147191173</v>
      </c>
      <c r="F10902" s="38">
        <v>1.8181818181818181</v>
      </c>
    </row>
    <row r="10903" spans="1:6" x14ac:dyDescent="0.35">
      <c r="A10903" s="37" t="s">
        <v>14928</v>
      </c>
      <c r="B10903" s="38">
        <v>-36.893276319999998</v>
      </c>
      <c r="C10903" s="38">
        <v>-60.322656909999999</v>
      </c>
      <c r="D10903" s="38">
        <v>4.24824059009552E-2</v>
      </c>
      <c r="E10903" s="38">
        <v>5.01756136746783E-2</v>
      </c>
      <c r="F10903" s="38">
        <v>5.4380664652567976</v>
      </c>
    </row>
    <row r="10904" spans="1:6" x14ac:dyDescent="0.35">
      <c r="A10904" s="37" t="s">
        <v>14929</v>
      </c>
      <c r="B10904" s="38">
        <v>-36.889557050000001</v>
      </c>
      <c r="C10904" s="38">
        <v>-60.311704900000002</v>
      </c>
      <c r="D10904" s="38">
        <v>0.11966791749000549</v>
      </c>
      <c r="E10904" s="38">
        <v>0.1175814438611269</v>
      </c>
      <c r="F10904" s="38">
        <v>3.397027600849257</v>
      </c>
    </row>
    <row r="10905" spans="1:6" x14ac:dyDescent="0.35">
      <c r="A10905" s="37" t="s">
        <v>14930</v>
      </c>
      <c r="B10905" s="38">
        <v>-36.89183139</v>
      </c>
      <c r="C10905" s="38">
        <v>-60.325215550000003</v>
      </c>
      <c r="D10905" s="38">
        <v>5.0003528594970703E-2</v>
      </c>
      <c r="E10905" s="38">
        <v>9.1327303164714088E-2</v>
      </c>
      <c r="F10905" s="38">
        <v>2.9810298102981028</v>
      </c>
    </row>
    <row r="10906" spans="1:6" x14ac:dyDescent="0.35">
      <c r="A10906" s="37" t="s">
        <v>14931</v>
      </c>
      <c r="B10906" s="38">
        <v>-36.88904505</v>
      </c>
      <c r="C10906" s="38">
        <v>-60.334458720000001</v>
      </c>
      <c r="D10906" s="38">
        <v>0.3226621150970459</v>
      </c>
      <c r="E10906" s="38">
        <v>0.30924565419554711</v>
      </c>
      <c r="F10906" s="38">
        <v>5.8823529411764701</v>
      </c>
    </row>
    <row r="10907" spans="1:6" x14ac:dyDescent="0.35">
      <c r="A10907" s="37" t="s">
        <v>14932</v>
      </c>
      <c r="B10907" s="38">
        <v>-36.880634829999998</v>
      </c>
      <c r="C10907" s="38">
        <v>-60.177819769999999</v>
      </c>
      <c r="D10907" s="38">
        <v>0.29403722286224371</v>
      </c>
      <c r="E10907" s="38">
        <v>0.29362365446592631</v>
      </c>
      <c r="F10907" s="38">
        <v>6.9444444444444446</v>
      </c>
    </row>
    <row r="10908" spans="1:6" x14ac:dyDescent="0.35">
      <c r="A10908" s="37" t="s">
        <v>14933</v>
      </c>
      <c r="B10908" s="38">
        <v>-36.89967566</v>
      </c>
      <c r="C10908" s="38">
        <v>-60.327733809999998</v>
      </c>
      <c r="D10908" s="38">
        <v>9.9020175635814667E-2</v>
      </c>
      <c r="E10908" s="38">
        <v>0.1000907210367066</v>
      </c>
      <c r="F10908" s="38">
        <v>5.6000000000000005</v>
      </c>
    </row>
    <row r="10909" spans="1:6" x14ac:dyDescent="0.35">
      <c r="A10909" s="37" t="s">
        <v>14934</v>
      </c>
      <c r="B10909" s="38">
        <v>-36.878050100000003</v>
      </c>
      <c r="C10909" s="38">
        <v>-60.325440159999999</v>
      </c>
      <c r="D10909" s="38">
        <v>0.34299713373184199</v>
      </c>
      <c r="E10909" s="38">
        <v>0.3443169684873687</v>
      </c>
      <c r="F10909" s="38">
        <v>24.583333333333332</v>
      </c>
    </row>
    <row r="10910" spans="1:6" x14ac:dyDescent="0.35">
      <c r="A10910" s="37" t="s">
        <v>14935</v>
      </c>
      <c r="B10910" s="38">
        <v>-40.793150969999999</v>
      </c>
      <c r="C10910" s="38">
        <v>-62.992041020000002</v>
      </c>
      <c r="D10910" s="38">
        <v>0.45029178261756903</v>
      </c>
      <c r="E10910" s="38">
        <v>0.47980749836334807</v>
      </c>
      <c r="F10910" s="38">
        <v>5.8823529411764701</v>
      </c>
    </row>
    <row r="10911" spans="1:6" x14ac:dyDescent="0.35">
      <c r="A10911" s="37" t="s">
        <v>14936</v>
      </c>
      <c r="B10911" s="38">
        <v>-40.801972579999997</v>
      </c>
      <c r="C10911" s="38">
        <v>-62.984138129999998</v>
      </c>
      <c r="D10911" s="38">
        <v>0.24545323848724371</v>
      </c>
      <c r="E10911" s="38">
        <v>0.26608631946146488</v>
      </c>
      <c r="F10911" s="38">
        <v>2.3809523809523809</v>
      </c>
    </row>
    <row r="10912" spans="1:6" x14ac:dyDescent="0.35">
      <c r="A10912" s="37" t="s">
        <v>14937</v>
      </c>
      <c r="B10912" s="38">
        <v>-40.80296895</v>
      </c>
      <c r="C10912" s="38">
        <v>-62.981876649999997</v>
      </c>
      <c r="D10912" s="38">
        <v>0.24038106203079221</v>
      </c>
      <c r="E10912" s="38">
        <v>0.25129596365464701</v>
      </c>
      <c r="F10912" s="38">
        <v>3.3639143730886847</v>
      </c>
    </row>
    <row r="10913" spans="1:6" x14ac:dyDescent="0.35">
      <c r="A10913" s="37" t="s">
        <v>14938</v>
      </c>
      <c r="B10913" s="38">
        <v>-40.183048169999999</v>
      </c>
      <c r="C10913" s="38">
        <v>-62.62006272</v>
      </c>
      <c r="D10913" s="38">
        <v>0.36700403690338129</v>
      </c>
      <c r="E10913" s="38">
        <v>0.36700403690338129</v>
      </c>
      <c r="F10913" s="38">
        <v>27</v>
      </c>
    </row>
    <row r="10914" spans="1:6" x14ac:dyDescent="0.35">
      <c r="A10914" s="37" t="s">
        <v>14939</v>
      </c>
      <c r="B10914" s="38">
        <v>-40.182697230000002</v>
      </c>
      <c r="C10914" s="38">
        <v>-62.621966729999997</v>
      </c>
      <c r="D10914" s="38">
        <v>0.36700403690338129</v>
      </c>
      <c r="E10914" s="38">
        <v>0.3594965515909968</v>
      </c>
      <c r="F10914" s="38">
        <v>24.770642201834864</v>
      </c>
    </row>
    <row r="10915" spans="1:6" x14ac:dyDescent="0.35">
      <c r="A10915" s="37" t="s">
        <v>14940</v>
      </c>
      <c r="B10915" s="38">
        <v>-40.802758619999999</v>
      </c>
      <c r="C10915" s="38">
        <v>-62.982310939999998</v>
      </c>
      <c r="D10915" s="38">
        <v>0.24038106203079221</v>
      </c>
      <c r="E10915" s="38">
        <v>0.25405302941799163</v>
      </c>
      <c r="F10915" s="38">
        <v>3.5087719298245612</v>
      </c>
    </row>
    <row r="10916" spans="1:6" x14ac:dyDescent="0.35">
      <c r="A10916" s="37" t="s">
        <v>14941</v>
      </c>
      <c r="B10916" s="38">
        <v>-40.801802979999998</v>
      </c>
      <c r="C10916" s="38">
        <v>-62.984443419999998</v>
      </c>
      <c r="D10916" s="38">
        <v>0.24545323848724371</v>
      </c>
      <c r="E10916" s="38">
        <v>0.27101660780608661</v>
      </c>
      <c r="F10916" s="38">
        <v>3.4285714285714288</v>
      </c>
    </row>
    <row r="10917" spans="1:6" x14ac:dyDescent="0.35">
      <c r="A10917" s="37" t="s">
        <v>14942</v>
      </c>
      <c r="B10917" s="38">
        <v>-35.813535330000001</v>
      </c>
      <c r="C10917" s="38">
        <v>-61.895980280000003</v>
      </c>
      <c r="D10917" s="38">
        <v>0.21820878982543951</v>
      </c>
      <c r="E10917" s="38">
        <v>0.23048074543476099</v>
      </c>
      <c r="F10917" s="38">
        <v>3.8216560509554141</v>
      </c>
    </row>
    <row r="10918" spans="1:6" x14ac:dyDescent="0.35">
      <c r="A10918" s="37" t="s">
        <v>14943</v>
      </c>
      <c r="B10918" s="38">
        <v>-35.80744627</v>
      </c>
      <c r="C10918" s="38">
        <v>-61.91127728</v>
      </c>
      <c r="D10918" s="38">
        <v>0.42146417498588562</v>
      </c>
      <c r="E10918" s="38">
        <v>0.46387924208785553</v>
      </c>
      <c r="F10918" s="38">
        <v>67.272727272727266</v>
      </c>
    </row>
    <row r="10919" spans="1:6" x14ac:dyDescent="0.35">
      <c r="A10919" s="37" t="s">
        <v>14944</v>
      </c>
      <c r="B10919" s="38">
        <v>-35.856017319999999</v>
      </c>
      <c r="C10919" s="38">
        <v>-62.298781929999997</v>
      </c>
      <c r="D10919" s="38">
        <v>0.35158270597457891</v>
      </c>
      <c r="E10919" s="38">
        <v>0.35745110166700261</v>
      </c>
      <c r="F10919" s="38">
        <v>22.424242424242426</v>
      </c>
    </row>
    <row r="10920" spans="1:6" x14ac:dyDescent="0.35">
      <c r="A10920" s="37" t="s">
        <v>14945</v>
      </c>
      <c r="B10920" s="38">
        <v>-35.812968050000002</v>
      </c>
      <c r="C10920" s="38">
        <v>-61.895667449999998</v>
      </c>
      <c r="D10920" s="38">
        <v>0.1911536902189255</v>
      </c>
      <c r="E10920" s="38">
        <v>0.21169227858384451</v>
      </c>
      <c r="F10920" s="38">
        <v>2.1739130434782608</v>
      </c>
    </row>
    <row r="10921" spans="1:6" x14ac:dyDescent="0.35">
      <c r="A10921" s="37" t="s">
        <v>14946</v>
      </c>
      <c r="B10921" s="38">
        <v>-36.270806790000002</v>
      </c>
      <c r="C10921" s="38">
        <v>-63.168507890000001</v>
      </c>
      <c r="D10921" s="38">
        <v>0.27677667140960688</v>
      </c>
      <c r="E10921" s="38">
        <v>0.27013195554415392</v>
      </c>
      <c r="F10921" s="38">
        <v>6.9852941176470589</v>
      </c>
    </row>
    <row r="10922" spans="1:6" x14ac:dyDescent="0.35">
      <c r="A10922" s="37" t="s">
        <v>14947</v>
      </c>
      <c r="B10922" s="38">
        <v>-36.270966710000003</v>
      </c>
      <c r="C10922" s="38">
        <v>-63.168744670000002</v>
      </c>
      <c r="D10922" s="38">
        <v>0.27677667140960688</v>
      </c>
      <c r="E10922" s="38">
        <v>0.26812105469013509</v>
      </c>
      <c r="F10922" s="38">
        <v>6.5292096219931279</v>
      </c>
    </row>
    <row r="10923" spans="1:6" x14ac:dyDescent="0.35">
      <c r="A10923" s="37" t="s">
        <v>14948</v>
      </c>
      <c r="B10923" s="38">
        <v>-33.895928400000003</v>
      </c>
      <c r="C10923" s="38">
        <v>-60.565756749999998</v>
      </c>
      <c r="D10923" s="38">
        <v>0.25745046138763428</v>
      </c>
      <c r="E10923" s="38">
        <v>0.24691175861018039</v>
      </c>
      <c r="F10923" s="38">
        <v>12.432432432432433</v>
      </c>
    </row>
    <row r="10924" spans="1:6" x14ac:dyDescent="0.35">
      <c r="A10924" s="37" t="s">
        <v>14949</v>
      </c>
      <c r="B10924" s="38">
        <v>-33.8943108</v>
      </c>
      <c r="C10924" s="38">
        <v>-60.58294283</v>
      </c>
      <c r="D10924" s="38">
        <v>0.20751674473285681</v>
      </c>
      <c r="E10924" s="38">
        <v>0.24178588183389771</v>
      </c>
      <c r="F10924" s="38">
        <v>38.636363636363633</v>
      </c>
    </row>
    <row r="10925" spans="1:6" x14ac:dyDescent="0.35">
      <c r="A10925" s="37" t="s">
        <v>14950</v>
      </c>
      <c r="B10925" s="38">
        <v>-33.891058889999996</v>
      </c>
      <c r="C10925" s="38">
        <v>-60.569542650000002</v>
      </c>
      <c r="D10925" s="38">
        <v>0.18620869517326349</v>
      </c>
      <c r="E10925" s="38">
        <v>0.23424676267637151</v>
      </c>
      <c r="F10925" s="38">
        <v>34.883720930232556</v>
      </c>
    </row>
    <row r="10926" spans="1:6" x14ac:dyDescent="0.35">
      <c r="A10926" s="37" t="s">
        <v>14951</v>
      </c>
      <c r="B10926" s="38">
        <v>-33.908271970000001</v>
      </c>
      <c r="C10926" s="38">
        <v>-60.582937780000002</v>
      </c>
      <c r="D10926" s="38">
        <v>0.28252708911895752</v>
      </c>
      <c r="E10926" s="38">
        <v>0.28041745970646542</v>
      </c>
      <c r="F10926" s="38">
        <v>23.404255319148938</v>
      </c>
    </row>
    <row r="10927" spans="1:6" x14ac:dyDescent="0.35">
      <c r="A10927" s="37" t="s">
        <v>14952</v>
      </c>
      <c r="B10927" s="38">
        <v>-33.889433429999997</v>
      </c>
      <c r="C10927" s="38">
        <v>-60.577968939999998</v>
      </c>
      <c r="D10927" s="38">
        <v>0.1149821728467941</v>
      </c>
      <c r="E10927" s="38">
        <v>0.14420569262334279</v>
      </c>
      <c r="F10927" s="38">
        <v>7.1794871794871788</v>
      </c>
    </row>
    <row r="10928" spans="1:6" x14ac:dyDescent="0.35">
      <c r="A10928" s="37" t="s">
        <v>14953</v>
      </c>
      <c r="B10928" s="38">
        <v>-33.867417400000001</v>
      </c>
      <c r="C10928" s="38">
        <v>-60.568259619999999</v>
      </c>
      <c r="D10928" s="38">
        <v>0.64670825004577637</v>
      </c>
      <c r="E10928" s="38">
        <v>0.55445939633581376</v>
      </c>
      <c r="F10928" s="38">
        <v>2.2123893805309733</v>
      </c>
    </row>
    <row r="10929" spans="1:6" x14ac:dyDescent="0.35">
      <c r="A10929" s="37" t="s">
        <v>14954</v>
      </c>
      <c r="B10929" s="38">
        <v>-33.89155186</v>
      </c>
      <c r="C10929" s="38">
        <v>-60.589386089999998</v>
      </c>
      <c r="D10929" s="38">
        <v>0.549934983253479</v>
      </c>
      <c r="E10929" s="38">
        <v>0.58908431189400812</v>
      </c>
      <c r="F10929" s="38">
        <v>63.855421686746979</v>
      </c>
    </row>
    <row r="10930" spans="1:6" x14ac:dyDescent="0.35">
      <c r="A10930" s="37" t="s">
        <v>14955</v>
      </c>
      <c r="B10930" s="38">
        <v>-33.914102190000001</v>
      </c>
      <c r="C10930" s="38">
        <v>-60.596737240000003</v>
      </c>
      <c r="D10930" s="38">
        <v>0.31206130981445313</v>
      </c>
      <c r="E10930" s="38">
        <v>0.3401339203119278</v>
      </c>
      <c r="F10930" s="38">
        <v>8</v>
      </c>
    </row>
    <row r="10931" spans="1:6" x14ac:dyDescent="0.35">
      <c r="A10931" s="37" t="s">
        <v>14956</v>
      </c>
      <c r="B10931" s="38">
        <v>-33.898413669999997</v>
      </c>
      <c r="C10931" s="38">
        <v>-60.575091190000002</v>
      </c>
      <c r="D10931" s="38">
        <v>0.3105943500995636</v>
      </c>
      <c r="E10931" s="38">
        <v>0.30017018801457168</v>
      </c>
      <c r="F10931" s="38">
        <v>4.9689440993788816</v>
      </c>
    </row>
    <row r="10932" spans="1:6" x14ac:dyDescent="0.35">
      <c r="A10932" s="37" t="s">
        <v>14957</v>
      </c>
      <c r="B10932" s="38">
        <v>-33.78304009</v>
      </c>
      <c r="C10932" s="38">
        <v>-60.421248040000002</v>
      </c>
      <c r="D10932" s="38">
        <v>0.31791144609451288</v>
      </c>
      <c r="E10932" s="38">
        <v>0.31791144609451288</v>
      </c>
      <c r="F10932" s="38">
        <v>33.333333333333329</v>
      </c>
    </row>
    <row r="10933" spans="1:6" x14ac:dyDescent="0.35">
      <c r="A10933" s="37" t="s">
        <v>14958</v>
      </c>
      <c r="B10933" s="38">
        <v>-33.662982139999997</v>
      </c>
      <c r="C10933" s="38">
        <v>-60.706782990000001</v>
      </c>
      <c r="D10933" s="38">
        <v>0.3994312584400177</v>
      </c>
      <c r="E10933" s="38">
        <v>0.40795887923902929</v>
      </c>
      <c r="F10933" s="38">
        <v>18.681318681318682</v>
      </c>
    </row>
    <row r="10934" spans="1:6" x14ac:dyDescent="0.35">
      <c r="A10934" s="37" t="s">
        <v>14959</v>
      </c>
      <c r="B10934" s="38">
        <v>-33.898188599999997</v>
      </c>
      <c r="C10934" s="38">
        <v>-60.575138209999999</v>
      </c>
      <c r="D10934" s="38">
        <v>0.3105943500995636</v>
      </c>
      <c r="E10934" s="38">
        <v>0.29807967969349453</v>
      </c>
      <c r="F10934" s="38">
        <v>2.295918367346939</v>
      </c>
    </row>
    <row r="10935" spans="1:6" x14ac:dyDescent="0.35">
      <c r="A10935" s="37" t="s">
        <v>14960</v>
      </c>
      <c r="B10935" s="38">
        <v>-34.028259630000001</v>
      </c>
      <c r="C10935" s="38">
        <v>-60.50482212</v>
      </c>
      <c r="D10935" s="38">
        <v>0.36967220902442932</v>
      </c>
      <c r="E10935" s="38">
        <v>0.36804407286016572</v>
      </c>
      <c r="F10935" s="38">
        <v>17.759562841530055</v>
      </c>
    </row>
    <row r="10936" spans="1:6" x14ac:dyDescent="0.35">
      <c r="A10936" s="37" t="s">
        <v>14961</v>
      </c>
      <c r="B10936" s="38">
        <v>-33.914799279999997</v>
      </c>
      <c r="C10936" s="38">
        <v>-60.830694889999997</v>
      </c>
      <c r="D10936" s="38">
        <v>0.30913731455802917</v>
      </c>
      <c r="E10936" s="38">
        <v>0.30431300643328069</v>
      </c>
      <c r="F10936" s="38">
        <v>13.48314606741573</v>
      </c>
    </row>
    <row r="10937" spans="1:6" x14ac:dyDescent="0.35">
      <c r="A10937" s="37" t="s">
        <v>14962</v>
      </c>
      <c r="B10937" s="38">
        <v>-33.867141580000002</v>
      </c>
      <c r="C10937" s="38">
        <v>-60.568074299999999</v>
      </c>
      <c r="D10937" s="38">
        <v>0.48985254764556879</v>
      </c>
      <c r="E10937" s="38">
        <v>0.54876678480821495</v>
      </c>
      <c r="F10937" s="38">
        <v>1.0657193605683837</v>
      </c>
    </row>
    <row r="10938" spans="1:6" x14ac:dyDescent="0.35">
      <c r="A10938" s="37" t="s">
        <v>14963</v>
      </c>
      <c r="B10938" s="38">
        <v>-33.895614360000003</v>
      </c>
      <c r="C10938" s="38">
        <v>-60.565163920000003</v>
      </c>
      <c r="D10938" s="38">
        <v>0.2763679027557373</v>
      </c>
      <c r="E10938" s="38">
        <v>0.22968965245259779</v>
      </c>
      <c r="F10938" s="38">
        <v>8.2236842105263168</v>
      </c>
    </row>
    <row r="10939" spans="1:6" x14ac:dyDescent="0.35">
      <c r="A10939" s="37" t="s">
        <v>14964</v>
      </c>
      <c r="B10939" s="38">
        <v>-33.925167109999997</v>
      </c>
      <c r="C10939" s="38">
        <v>-60.381012290000001</v>
      </c>
      <c r="D10939" s="38">
        <v>0.32139503955841059</v>
      </c>
      <c r="E10939" s="38">
        <v>0.33242727453644211</v>
      </c>
      <c r="F10939" s="38">
        <v>25.503355704697988</v>
      </c>
    </row>
    <row r="10940" spans="1:6" x14ac:dyDescent="0.35">
      <c r="A10940" s="37" t="s">
        <v>14965</v>
      </c>
      <c r="B10940" s="38">
        <v>-33.889663550000002</v>
      </c>
      <c r="C10940" s="38">
        <v>-60.574721369999999</v>
      </c>
      <c r="D10940" s="38">
        <v>0.11938416212797159</v>
      </c>
      <c r="E10940" s="38">
        <v>0.14044886533961151</v>
      </c>
      <c r="F10940" s="38">
        <v>2.0512820512820511</v>
      </c>
    </row>
    <row r="10941" spans="1:6" x14ac:dyDescent="0.35">
      <c r="A10941" s="37" t="s">
        <v>14966</v>
      </c>
      <c r="B10941" s="38">
        <v>-33.895511820000003</v>
      </c>
      <c r="C10941" s="38">
        <v>-60.565458730000003</v>
      </c>
      <c r="D10941" s="38">
        <v>0.2763679027557373</v>
      </c>
      <c r="E10941" s="38">
        <v>0.23124275215574211</v>
      </c>
      <c r="F10941" s="38">
        <v>9.4972067039106136</v>
      </c>
    </row>
    <row r="10942" spans="1:6" x14ac:dyDescent="0.35">
      <c r="A10942" s="37" t="s">
        <v>14967</v>
      </c>
      <c r="B10942" s="38">
        <v>-33.867283800000003</v>
      </c>
      <c r="C10942" s="38">
        <v>-60.567923460000003</v>
      </c>
      <c r="D10942" s="38">
        <v>0.48985254764556879</v>
      </c>
      <c r="E10942" s="38">
        <v>0.5585468436280886</v>
      </c>
      <c r="F10942" s="38">
        <v>2.3688663282571913</v>
      </c>
    </row>
    <row r="10943" spans="1:6" x14ac:dyDescent="0.35">
      <c r="A10943" s="37" t="s">
        <v>14968</v>
      </c>
      <c r="B10943" s="38">
        <v>-33.898150829999999</v>
      </c>
      <c r="C10943" s="38">
        <v>-60.575325139999997</v>
      </c>
      <c r="D10943" s="38">
        <v>0.3105943500995636</v>
      </c>
      <c r="E10943" s="38">
        <v>0.30535941198468208</v>
      </c>
      <c r="F10943" s="38">
        <v>7.4257425742574252</v>
      </c>
    </row>
    <row r="10944" spans="1:6" x14ac:dyDescent="0.35">
      <c r="A10944" s="37" t="s">
        <v>14969</v>
      </c>
      <c r="B10944" s="38">
        <v>-33.874300650000002</v>
      </c>
      <c r="C10944" s="38">
        <v>-60.559570309999998</v>
      </c>
      <c r="D10944" s="38">
        <v>0.6353299617767334</v>
      </c>
      <c r="E10944" s="38">
        <v>0.6287198711085964</v>
      </c>
      <c r="F10944" s="38">
        <v>26.595744680851062</v>
      </c>
    </row>
    <row r="10945" spans="1:6" x14ac:dyDescent="0.35">
      <c r="A10945" s="37" t="s">
        <v>14970</v>
      </c>
      <c r="B10945" s="38">
        <v>-33.91987014</v>
      </c>
      <c r="C10945" s="38">
        <v>-60.584013499999998</v>
      </c>
      <c r="D10945" s="38">
        <v>0.38119801878929138</v>
      </c>
      <c r="E10945" s="38">
        <v>0.36474136915057898</v>
      </c>
      <c r="F10945" s="38">
        <v>0.9569377990430622</v>
      </c>
    </row>
    <row r="10946" spans="1:6" x14ac:dyDescent="0.35">
      <c r="A10946" s="37" t="s">
        <v>14971</v>
      </c>
      <c r="B10946" s="38">
        <v>-34.447904200000004</v>
      </c>
      <c r="C10946" s="38">
        <v>-58.905089140000001</v>
      </c>
      <c r="D10946" s="38">
        <v>0.2366240322589874</v>
      </c>
      <c r="E10946" s="38">
        <v>0.41115950984614241</v>
      </c>
      <c r="F10946" s="38">
        <v>7.608695652173914</v>
      </c>
    </row>
    <row r="10947" spans="1:6" x14ac:dyDescent="0.35">
      <c r="A10947" s="37" t="s">
        <v>14972</v>
      </c>
      <c r="B10947" s="38">
        <v>-34.450669840000003</v>
      </c>
      <c r="C10947" s="38">
        <v>-58.907086300000003</v>
      </c>
      <c r="D10947" s="38">
        <v>0.20828765630722049</v>
      </c>
      <c r="E10947" s="38">
        <v>0.31955394619389582</v>
      </c>
      <c r="F10947" s="38">
        <v>5.2287581699346406</v>
      </c>
    </row>
    <row r="10948" spans="1:6" x14ac:dyDescent="0.35">
      <c r="A10948" s="37" t="s">
        <v>14973</v>
      </c>
      <c r="B10948" s="38">
        <v>-34.422321349999997</v>
      </c>
      <c r="C10948" s="38">
        <v>-58.868409300000003</v>
      </c>
      <c r="D10948" s="38">
        <v>0.62235903739929199</v>
      </c>
      <c r="E10948" s="38">
        <v>0.60286377088443655</v>
      </c>
      <c r="F10948" s="38">
        <v>18.96551724137931</v>
      </c>
    </row>
    <row r="10949" spans="1:6" x14ac:dyDescent="0.35">
      <c r="A10949" s="37" t="s">
        <v>14974</v>
      </c>
      <c r="B10949" s="38">
        <v>-34.455300090000001</v>
      </c>
      <c r="C10949" s="38">
        <v>-58.917512670000001</v>
      </c>
      <c r="D10949" s="38">
        <v>0.22212411463260651</v>
      </c>
      <c r="E10949" s="38">
        <v>0.237245116971041</v>
      </c>
      <c r="F10949" s="38">
        <v>21.69811320754717</v>
      </c>
    </row>
    <row r="10950" spans="1:6" x14ac:dyDescent="0.35">
      <c r="A10950" s="37" t="s">
        <v>14975</v>
      </c>
      <c r="B10950" s="38">
        <v>-34.441745640000001</v>
      </c>
      <c r="C10950" s="38">
        <v>-58.908166280000003</v>
      </c>
      <c r="D10950" s="38">
        <v>0.65400141477584839</v>
      </c>
      <c r="E10950" s="38">
        <v>0.32365546571580989</v>
      </c>
      <c r="F10950" s="38">
        <v>32.258064516129032</v>
      </c>
    </row>
    <row r="10951" spans="1:6" x14ac:dyDescent="0.35">
      <c r="A10951" s="37" t="s">
        <v>14976</v>
      </c>
      <c r="B10951" s="38">
        <v>-34.49234877</v>
      </c>
      <c r="C10951" s="38">
        <v>-58.838059209999997</v>
      </c>
      <c r="D10951" s="38">
        <v>0.5246734619140625</v>
      </c>
      <c r="E10951" s="38">
        <v>0.54464304930454976</v>
      </c>
      <c r="F10951" s="38">
        <v>28.104575163398692</v>
      </c>
    </row>
    <row r="10952" spans="1:6" x14ac:dyDescent="0.35">
      <c r="A10952" s="37" t="s">
        <v>14977</v>
      </c>
      <c r="B10952" s="38">
        <v>-34.459345059999997</v>
      </c>
      <c r="C10952" s="38">
        <v>-58.912156920000001</v>
      </c>
      <c r="D10952" s="38">
        <v>0.21601435542106631</v>
      </c>
      <c r="E10952" s="38">
        <v>0.21061716666992969</v>
      </c>
      <c r="F10952" s="38">
        <v>8.5714285714285712</v>
      </c>
    </row>
    <row r="10953" spans="1:6" x14ac:dyDescent="0.35">
      <c r="A10953" s="37" t="s">
        <v>14978</v>
      </c>
      <c r="B10953" s="38">
        <v>-34.454319929999997</v>
      </c>
      <c r="C10953" s="38">
        <v>-58.77750691</v>
      </c>
      <c r="D10953" s="38">
        <v>0.65858381986618042</v>
      </c>
      <c r="E10953" s="38">
        <v>0.63244070716806355</v>
      </c>
      <c r="F10953" s="38">
        <v>26.744186046511626</v>
      </c>
    </row>
    <row r="10954" spans="1:6" x14ac:dyDescent="0.35">
      <c r="A10954" s="37" t="s">
        <v>14979</v>
      </c>
      <c r="B10954" s="38">
        <v>-34.460423710000001</v>
      </c>
      <c r="C10954" s="38">
        <v>-58.918088519999998</v>
      </c>
      <c r="D10954" s="38">
        <v>0.21205468475818631</v>
      </c>
      <c r="E10954" s="38">
        <v>0.25094784258140462</v>
      </c>
      <c r="F10954" s="38">
        <v>10.1010101010101</v>
      </c>
    </row>
    <row r="10955" spans="1:6" x14ac:dyDescent="0.35">
      <c r="A10955" s="37" t="s">
        <v>14980</v>
      </c>
      <c r="B10955" s="38">
        <v>-34.48208752</v>
      </c>
      <c r="C10955" s="38">
        <v>-58.876025830000003</v>
      </c>
      <c r="D10955" s="38">
        <v>0.57454985380172729</v>
      </c>
      <c r="E10955" s="38">
        <v>0.60646379519911375</v>
      </c>
      <c r="F10955" s="38">
        <v>16.901408450704224</v>
      </c>
    </row>
    <row r="10956" spans="1:6" x14ac:dyDescent="0.35">
      <c r="A10956" s="37" t="s">
        <v>14981</v>
      </c>
      <c r="B10956" s="38">
        <v>-34.462323089999998</v>
      </c>
      <c r="C10956" s="38">
        <v>-58.916090709999999</v>
      </c>
      <c r="D10956" s="38">
        <v>0.30388858914375311</v>
      </c>
      <c r="E10956" s="38">
        <v>0.26795197419218109</v>
      </c>
      <c r="F10956" s="38">
        <v>23.52941176470588</v>
      </c>
    </row>
    <row r="10957" spans="1:6" x14ac:dyDescent="0.35">
      <c r="A10957" s="37" t="s">
        <v>14982</v>
      </c>
      <c r="B10957" s="38">
        <v>-34.431589260000003</v>
      </c>
      <c r="C10957" s="38">
        <v>-58.795022529999997</v>
      </c>
      <c r="D10957" s="38">
        <v>0.30065584182739258</v>
      </c>
      <c r="E10957" s="38">
        <v>0.19983353548579749</v>
      </c>
      <c r="F10957" s="38">
        <v>0</v>
      </c>
    </row>
    <row r="10958" spans="1:6" x14ac:dyDescent="0.35">
      <c r="A10958" s="37" t="s">
        <v>14983</v>
      </c>
      <c r="B10958" s="38">
        <v>-34.461740749999997</v>
      </c>
      <c r="C10958" s="38">
        <v>-58.89578625</v>
      </c>
      <c r="D10958" s="38">
        <v>0.59340333938598633</v>
      </c>
      <c r="E10958" s="38">
        <v>0.60180914236439598</v>
      </c>
      <c r="F10958" s="38">
        <v>27.835051546391753</v>
      </c>
    </row>
    <row r="10959" spans="1:6" x14ac:dyDescent="0.35">
      <c r="A10959" s="37" t="s">
        <v>14984</v>
      </c>
      <c r="B10959" s="38">
        <v>-34.432818330000003</v>
      </c>
      <c r="C10959" s="38">
        <v>-58.831318469999999</v>
      </c>
      <c r="D10959" s="38">
        <v>0.24576430022716519</v>
      </c>
      <c r="E10959" s="38">
        <v>0.23172714768184549</v>
      </c>
      <c r="F10959" s="38">
        <v>0</v>
      </c>
    </row>
    <row r="10960" spans="1:6" x14ac:dyDescent="0.35">
      <c r="A10960" s="37" t="s">
        <v>14985</v>
      </c>
      <c r="B10960" s="38">
        <v>-34.477022740000002</v>
      </c>
      <c r="C10960" s="38">
        <v>-58.923451929999999</v>
      </c>
      <c r="D10960" s="38">
        <v>0.63898366689682007</v>
      </c>
      <c r="E10960" s="38">
        <v>0.53300690248205851</v>
      </c>
      <c r="F10960" s="38">
        <v>4.5454545454545459</v>
      </c>
    </row>
    <row r="10961" spans="1:6" x14ac:dyDescent="0.35">
      <c r="A10961" s="37" t="s">
        <v>14986</v>
      </c>
      <c r="B10961" s="38">
        <v>-34.431159960000002</v>
      </c>
      <c r="C10961" s="38">
        <v>-58.795815220000001</v>
      </c>
      <c r="D10961" s="38">
        <v>0.30065584182739258</v>
      </c>
      <c r="E10961" s="38">
        <v>0.1659685216451946</v>
      </c>
      <c r="F10961" s="38">
        <v>0</v>
      </c>
    </row>
    <row r="10962" spans="1:6" x14ac:dyDescent="0.35">
      <c r="A10962" s="37" t="s">
        <v>14987</v>
      </c>
      <c r="B10962" s="38">
        <v>-34.486143859999999</v>
      </c>
      <c r="C10962" s="38">
        <v>-58.841821510000003</v>
      </c>
      <c r="D10962" s="38">
        <v>0.58527511358261108</v>
      </c>
      <c r="E10962" s="38">
        <v>0.58012513032085022</v>
      </c>
      <c r="F10962" s="38">
        <v>6.3063063063063058</v>
      </c>
    </row>
    <row r="10963" spans="1:6" x14ac:dyDescent="0.35">
      <c r="A10963" s="37" t="s">
        <v>14988</v>
      </c>
      <c r="B10963" s="38">
        <v>-34.447817520000001</v>
      </c>
      <c r="C10963" s="38">
        <v>-58.905028940000001</v>
      </c>
      <c r="D10963" s="38">
        <v>0.2366240322589874</v>
      </c>
      <c r="E10963" s="38">
        <v>0.41688148151425752</v>
      </c>
      <c r="F10963" s="38">
        <v>5.46875</v>
      </c>
    </row>
    <row r="10964" spans="1:6" x14ac:dyDescent="0.35">
      <c r="A10964" s="37" t="s">
        <v>14989</v>
      </c>
      <c r="B10964" s="38">
        <v>-34.509941910000002</v>
      </c>
      <c r="C10964" s="38">
        <v>-58.827682590000002</v>
      </c>
      <c r="D10964" s="38">
        <v>0.74321591854095459</v>
      </c>
      <c r="E10964" s="38">
        <v>0.77824815852301465</v>
      </c>
      <c r="F10964" s="38">
        <v>15.404040404040403</v>
      </c>
    </row>
    <row r="10965" spans="1:6" x14ac:dyDescent="0.35">
      <c r="A10965" s="37" t="s">
        <v>14990</v>
      </c>
      <c r="B10965" s="38">
        <v>-34.458302740000001</v>
      </c>
      <c r="C10965" s="38">
        <v>-58.917300470000001</v>
      </c>
      <c r="D10965" s="38">
        <v>0.266095370054245</v>
      </c>
      <c r="E10965" s="38">
        <v>0.23265521188040039</v>
      </c>
      <c r="F10965" s="38">
        <v>14.323607427055704</v>
      </c>
    </row>
    <row r="10966" spans="1:6" x14ac:dyDescent="0.35">
      <c r="A10966" s="37" t="s">
        <v>14991</v>
      </c>
      <c r="B10966" s="38">
        <v>-34.442758589999997</v>
      </c>
      <c r="C10966" s="38">
        <v>-58.755187030000002</v>
      </c>
      <c r="D10966" s="38">
        <v>0.33124798536300659</v>
      </c>
      <c r="E10966" s="38">
        <v>0.30374830961227423</v>
      </c>
      <c r="F10966" s="38">
        <v>0</v>
      </c>
    </row>
    <row r="10967" spans="1:6" x14ac:dyDescent="0.35">
      <c r="A10967" s="37" t="s">
        <v>14992</v>
      </c>
      <c r="B10967" s="38">
        <v>-34.429354770000003</v>
      </c>
      <c r="C10967" s="38">
        <v>-58.764867799999998</v>
      </c>
      <c r="D10967" s="38">
        <v>0.36825349926948547</v>
      </c>
      <c r="E10967" s="38">
        <v>0.20521241191186401</v>
      </c>
      <c r="F10967" s="38">
        <v>0.3436426116838488</v>
      </c>
    </row>
    <row r="10968" spans="1:6" x14ac:dyDescent="0.35">
      <c r="A10968" s="37" t="s">
        <v>14993</v>
      </c>
      <c r="B10968" s="38">
        <v>-34.454554880000003</v>
      </c>
      <c r="C10968" s="38">
        <v>-58.777730650000002</v>
      </c>
      <c r="D10968" s="38">
        <v>0.59605532884597778</v>
      </c>
      <c r="E10968" s="38">
        <v>0.63610930700559876</v>
      </c>
      <c r="F10968" s="38">
        <v>22.739018087855296</v>
      </c>
    </row>
    <row r="10969" spans="1:6" x14ac:dyDescent="0.35">
      <c r="A10969" s="37" t="s">
        <v>14994</v>
      </c>
      <c r="B10969" s="38">
        <v>-34.458301560000002</v>
      </c>
      <c r="C10969" s="38">
        <v>-58.917192569999997</v>
      </c>
      <c r="D10969" s="38">
        <v>0.266095370054245</v>
      </c>
      <c r="E10969" s="38">
        <v>0.2326126765263708</v>
      </c>
      <c r="F10969" s="38">
        <v>18.609022556390979</v>
      </c>
    </row>
    <row r="10970" spans="1:6" x14ac:dyDescent="0.35">
      <c r="A10970" s="37" t="s">
        <v>14995</v>
      </c>
      <c r="B10970" s="38">
        <v>-34.450718139999999</v>
      </c>
      <c r="C10970" s="38">
        <v>-58.906862359999998</v>
      </c>
      <c r="D10970" s="38">
        <v>0.20828765630722049</v>
      </c>
      <c r="E10970" s="38">
        <v>0.30249974007407832</v>
      </c>
      <c r="F10970" s="38">
        <v>3.374777975133215</v>
      </c>
    </row>
    <row r="10971" spans="1:6" x14ac:dyDescent="0.35">
      <c r="A10971" s="37" t="s">
        <v>14996</v>
      </c>
      <c r="B10971" s="38">
        <v>-34.458017589999997</v>
      </c>
      <c r="C10971" s="38">
        <v>-58.913790880000001</v>
      </c>
      <c r="D10971" s="38">
        <v>0.20791889727115631</v>
      </c>
      <c r="E10971" s="38">
        <v>0.21205890859876361</v>
      </c>
      <c r="F10971" s="38">
        <v>4.1509433962264151</v>
      </c>
    </row>
    <row r="10972" spans="1:6" x14ac:dyDescent="0.35">
      <c r="A10972" s="37" t="s">
        <v>14997</v>
      </c>
      <c r="B10972" s="38">
        <v>-34.457977919999998</v>
      </c>
      <c r="C10972" s="38">
        <v>-58.915417730000001</v>
      </c>
      <c r="D10972" s="38">
        <v>0.2235233932733536</v>
      </c>
      <c r="E10972" s="38">
        <v>0.22435368349154791</v>
      </c>
      <c r="F10972" s="38">
        <v>10.073710073710075</v>
      </c>
    </row>
    <row r="10973" spans="1:6" x14ac:dyDescent="0.35">
      <c r="A10973" s="37" t="s">
        <v>14998</v>
      </c>
      <c r="B10973" s="38">
        <v>-34.431488369999997</v>
      </c>
      <c r="C10973" s="38">
        <v>-58.883428010000003</v>
      </c>
      <c r="D10973" s="38">
        <v>0.37117850780487061</v>
      </c>
      <c r="E10973" s="38">
        <v>0.33220817284150561</v>
      </c>
      <c r="F10973" s="38">
        <v>16.785714285714285</v>
      </c>
    </row>
    <row r="10974" spans="1:6" x14ac:dyDescent="0.35">
      <c r="A10974" s="37" t="s">
        <v>14999</v>
      </c>
      <c r="B10974" s="38">
        <v>-34.458357020000001</v>
      </c>
      <c r="C10974" s="38">
        <v>-58.917684190000003</v>
      </c>
      <c r="D10974" s="38">
        <v>0.24377210438251501</v>
      </c>
      <c r="E10974" s="38">
        <v>0.2335474317272504</v>
      </c>
      <c r="F10974" s="38">
        <v>14.84848484848485</v>
      </c>
    </row>
    <row r="10975" spans="1:6" x14ac:dyDescent="0.35">
      <c r="A10975" s="37" t="s">
        <v>15000</v>
      </c>
      <c r="B10975" s="38">
        <v>-34.44800051</v>
      </c>
      <c r="C10975" s="38">
        <v>-58.905130069999998</v>
      </c>
      <c r="D10975" s="38">
        <v>0.2366240322589874</v>
      </c>
      <c r="E10975" s="38">
        <v>0.40037208513633632</v>
      </c>
      <c r="F10975" s="38">
        <v>8.3168316831683171</v>
      </c>
    </row>
    <row r="10976" spans="1:6" x14ac:dyDescent="0.35">
      <c r="A10976" s="37" t="s">
        <v>15001</v>
      </c>
      <c r="B10976" s="38">
        <v>-34.510043770000003</v>
      </c>
      <c r="C10976" s="38">
        <v>-58.828151599999998</v>
      </c>
      <c r="D10976" s="38">
        <v>0.75411385297775269</v>
      </c>
      <c r="E10976" s="38">
        <v>0.78564017649852869</v>
      </c>
      <c r="F10976" s="38">
        <v>21.398305084745765</v>
      </c>
    </row>
    <row r="10977" spans="1:6" x14ac:dyDescent="0.35">
      <c r="A10977" s="37" t="s">
        <v>15002</v>
      </c>
      <c r="B10977" s="38">
        <v>-34.457977919999998</v>
      </c>
      <c r="C10977" s="38">
        <v>-58.915336949999997</v>
      </c>
      <c r="D10977" s="38">
        <v>0.2235233932733536</v>
      </c>
      <c r="E10977" s="38">
        <v>0.22435368349154791</v>
      </c>
      <c r="F10977" s="38">
        <v>18.287373004354137</v>
      </c>
    </row>
    <row r="10978" spans="1:6" x14ac:dyDescent="0.35">
      <c r="A10978" s="37" t="s">
        <v>15003</v>
      </c>
      <c r="B10978" s="38">
        <v>-34.450766440000002</v>
      </c>
      <c r="C10978" s="38">
        <v>-58.906980920000002</v>
      </c>
      <c r="D10978" s="38">
        <v>0.20828765630722049</v>
      </c>
      <c r="E10978" s="38">
        <v>0.30702363831155438</v>
      </c>
      <c r="F10978" s="38">
        <v>8.1967213114754092</v>
      </c>
    </row>
    <row r="10979" spans="1:6" x14ac:dyDescent="0.35">
      <c r="A10979" s="37" t="s">
        <v>15004</v>
      </c>
      <c r="B10979" s="38">
        <v>-34.454534209999998</v>
      </c>
      <c r="C10979" s="38">
        <v>-58.777888050000001</v>
      </c>
      <c r="D10979" s="38">
        <v>0.59605532884597778</v>
      </c>
      <c r="E10979" s="38">
        <v>0.64068217183414256</v>
      </c>
      <c r="F10979" s="38">
        <v>26.322418136020154</v>
      </c>
    </row>
    <row r="10980" spans="1:6" x14ac:dyDescent="0.35">
      <c r="A10980" s="37" t="s">
        <v>15005</v>
      </c>
      <c r="B10980" s="38">
        <v>-34.442811749999997</v>
      </c>
      <c r="C10980" s="38">
        <v>-58.755072300000002</v>
      </c>
      <c r="D10980" s="38">
        <v>0.33124798536300659</v>
      </c>
      <c r="E10980" s="38">
        <v>0.29287503136170878</v>
      </c>
      <c r="F10980" s="38">
        <v>0</v>
      </c>
    </row>
    <row r="10981" spans="1:6" x14ac:dyDescent="0.35">
      <c r="A10981" s="37" t="s">
        <v>15006</v>
      </c>
      <c r="B10981" s="38">
        <v>-34.477034349999997</v>
      </c>
      <c r="C10981" s="38">
        <v>-58.923366729999998</v>
      </c>
      <c r="D10981" s="38">
        <v>0.53075706958770752</v>
      </c>
      <c r="E10981" s="38">
        <v>0.54138665263717234</v>
      </c>
      <c r="F10981" s="38">
        <v>2.7272727272727271</v>
      </c>
    </row>
    <row r="10982" spans="1:6" x14ac:dyDescent="0.35">
      <c r="A10982" s="37" t="s">
        <v>15007</v>
      </c>
      <c r="B10982" s="38">
        <v>-34.428941270000003</v>
      </c>
      <c r="C10982" s="38">
        <v>-58.764245099999997</v>
      </c>
      <c r="D10982" s="38">
        <v>0.36616054177284241</v>
      </c>
      <c r="E10982" s="38">
        <v>0.1759233060810301</v>
      </c>
      <c r="F10982" s="38">
        <v>0</v>
      </c>
    </row>
    <row r="10983" spans="1:6" x14ac:dyDescent="0.35">
      <c r="A10983" s="37" t="s">
        <v>15008</v>
      </c>
      <c r="B10983" s="38">
        <v>-34.46462786</v>
      </c>
      <c r="C10983" s="38">
        <v>-58.768499609999999</v>
      </c>
      <c r="D10983" s="38">
        <v>0.55097848176956177</v>
      </c>
      <c r="E10983" s="38">
        <v>0.54087839001103455</v>
      </c>
      <c r="F10983" s="38">
        <v>26.15062761506276</v>
      </c>
    </row>
    <row r="10984" spans="1:6" x14ac:dyDescent="0.35">
      <c r="A10984" s="37" t="s">
        <v>15009</v>
      </c>
      <c r="B10984" s="38">
        <v>-34.415635989999998</v>
      </c>
      <c r="C10984" s="38">
        <v>-58.8678186</v>
      </c>
      <c r="D10984" s="38">
        <v>0.55384701490402222</v>
      </c>
      <c r="E10984" s="38">
        <v>0.60261686381540802</v>
      </c>
      <c r="F10984" s="38">
        <v>27.436823104693143</v>
      </c>
    </row>
    <row r="10985" spans="1:6" x14ac:dyDescent="0.35">
      <c r="A10985" s="37" t="s">
        <v>15010</v>
      </c>
      <c r="B10985" s="38">
        <v>-34.465117309999997</v>
      </c>
      <c r="C10985" s="38">
        <v>-58.900165950000002</v>
      </c>
      <c r="D10985" s="38">
        <v>0.39866539835929871</v>
      </c>
      <c r="E10985" s="38">
        <v>0.47367167231198898</v>
      </c>
      <c r="F10985" s="38">
        <v>7.7170418006430879</v>
      </c>
    </row>
    <row r="10986" spans="1:6" x14ac:dyDescent="0.35">
      <c r="A10986" s="37" t="s">
        <v>15011</v>
      </c>
      <c r="B10986" s="38">
        <v>-34.431539399999998</v>
      </c>
      <c r="C10986" s="38">
        <v>-58.883590560000002</v>
      </c>
      <c r="D10986" s="38">
        <v>0.37117850780487061</v>
      </c>
      <c r="E10986" s="38">
        <v>0.34019652174578768</v>
      </c>
      <c r="F10986" s="38">
        <v>21.572580645161292</v>
      </c>
    </row>
    <row r="10987" spans="1:6" x14ac:dyDescent="0.35">
      <c r="A10987" s="37" t="s">
        <v>15012</v>
      </c>
      <c r="B10987" s="38">
        <v>-34.492684529999998</v>
      </c>
      <c r="C10987" s="38">
        <v>-58.836892310000003</v>
      </c>
      <c r="D10987" s="38">
        <v>0.58015871047973633</v>
      </c>
      <c r="E10987" s="38">
        <v>0.5563935315286791</v>
      </c>
      <c r="F10987" s="38">
        <v>23.137254901960784</v>
      </c>
    </row>
    <row r="10988" spans="1:6" x14ac:dyDescent="0.35">
      <c r="A10988" s="37" t="s">
        <v>15013</v>
      </c>
      <c r="B10988" s="38">
        <v>-34.486166310000002</v>
      </c>
      <c r="C10988" s="38">
        <v>-58.841941400000003</v>
      </c>
      <c r="D10988" s="38">
        <v>0.58527511358261108</v>
      </c>
      <c r="E10988" s="38">
        <v>0.57974849439956044</v>
      </c>
      <c r="F10988" s="38">
        <v>10.545454545454545</v>
      </c>
    </row>
    <row r="10989" spans="1:6" x14ac:dyDescent="0.35">
      <c r="A10989" s="37" t="s">
        <v>15014</v>
      </c>
      <c r="B10989" s="38">
        <v>-34.440772590000002</v>
      </c>
      <c r="C10989" s="38">
        <v>-58.924032850000003</v>
      </c>
      <c r="D10989" s="38">
        <v>0.4635583758354187</v>
      </c>
      <c r="E10989" s="38">
        <v>0.35986430032385719</v>
      </c>
      <c r="F10989" s="38">
        <v>0</v>
      </c>
    </row>
    <row r="10990" spans="1:6" x14ac:dyDescent="0.35">
      <c r="A10990" s="37" t="s">
        <v>15015</v>
      </c>
      <c r="B10990" s="38">
        <v>-34.466365039999999</v>
      </c>
      <c r="C10990" s="38">
        <v>-58.914251010000001</v>
      </c>
      <c r="D10990" s="38">
        <v>0.3207707405090332</v>
      </c>
      <c r="E10990" s="38">
        <v>0.34379808198321948</v>
      </c>
      <c r="F10990" s="38">
        <v>19.907407407407408</v>
      </c>
    </row>
    <row r="10991" spans="1:6" x14ac:dyDescent="0.35">
      <c r="A10991" s="37" t="s">
        <v>15016</v>
      </c>
      <c r="B10991" s="38">
        <v>-34.441829220000002</v>
      </c>
      <c r="C10991" s="38">
        <v>-58.908295019999997</v>
      </c>
      <c r="D10991" s="38">
        <v>0.65400141477584839</v>
      </c>
      <c r="E10991" s="38">
        <v>0.29830779094953802</v>
      </c>
      <c r="F10991" s="38">
        <v>28.415300546448087</v>
      </c>
    </row>
    <row r="10992" spans="1:6" x14ac:dyDescent="0.35">
      <c r="A10992" s="37" t="s">
        <v>15017</v>
      </c>
      <c r="B10992" s="38">
        <v>-34.408445100000002</v>
      </c>
      <c r="C10992" s="38">
        <v>-58.775445130000001</v>
      </c>
      <c r="D10992" s="38">
        <v>0.61116617918014526</v>
      </c>
      <c r="E10992" s="38">
        <v>0.59601500227644633</v>
      </c>
      <c r="F10992" s="38">
        <v>27.247579529737205</v>
      </c>
    </row>
    <row r="10993" spans="1:6" x14ac:dyDescent="0.35">
      <c r="A10993" s="37" t="s">
        <v>15018</v>
      </c>
      <c r="B10993" s="38">
        <v>-34.460432910000002</v>
      </c>
      <c r="C10993" s="38">
        <v>-58.91816524</v>
      </c>
      <c r="D10993" s="38">
        <v>0.21205468475818631</v>
      </c>
      <c r="E10993" s="38">
        <v>0.25256452085198577</v>
      </c>
      <c r="F10993" s="38">
        <v>7.3170731707317067</v>
      </c>
    </row>
    <row r="10994" spans="1:6" x14ac:dyDescent="0.35">
      <c r="A10994" s="37" t="s">
        <v>15019</v>
      </c>
      <c r="B10994" s="38">
        <v>-34.46223784</v>
      </c>
      <c r="C10994" s="38">
        <v>-58.916104269999998</v>
      </c>
      <c r="D10994" s="38">
        <v>0.30388858914375311</v>
      </c>
      <c r="E10994" s="38">
        <v>0.26372392958885921</v>
      </c>
      <c r="F10994" s="38">
        <v>15.789473684210526</v>
      </c>
    </row>
    <row r="10995" spans="1:6" x14ac:dyDescent="0.35">
      <c r="A10995" s="37" t="s">
        <v>15020</v>
      </c>
      <c r="B10995" s="38">
        <v>-34.432988420000001</v>
      </c>
      <c r="C10995" s="38">
        <v>-58.831821949999998</v>
      </c>
      <c r="D10995" s="38">
        <v>0.24576430022716519</v>
      </c>
      <c r="E10995" s="38">
        <v>0.26033705100417143</v>
      </c>
      <c r="F10995" s="38">
        <v>1.2396694214876034</v>
      </c>
    </row>
    <row r="10996" spans="1:6" x14ac:dyDescent="0.35">
      <c r="A10996" s="37" t="s">
        <v>15021</v>
      </c>
      <c r="B10996" s="38">
        <v>-34.492092339999999</v>
      </c>
      <c r="C10996" s="38">
        <v>-58.837586680000001</v>
      </c>
      <c r="D10996" s="38">
        <v>0.56609952449798584</v>
      </c>
      <c r="E10996" s="38">
        <v>0.54906108230352402</v>
      </c>
      <c r="F10996" s="38">
        <v>14.85148514851485</v>
      </c>
    </row>
    <row r="10997" spans="1:6" x14ac:dyDescent="0.35">
      <c r="A10997" s="37" t="s">
        <v>15022</v>
      </c>
      <c r="B10997" s="38">
        <v>-34.46184641</v>
      </c>
      <c r="C10997" s="38">
        <v>-58.895815380000002</v>
      </c>
      <c r="D10997" s="38">
        <v>0.59340333938598633</v>
      </c>
      <c r="E10997" s="38">
        <v>0.60180914236439598</v>
      </c>
      <c r="F10997" s="38">
        <v>18.433179723502306</v>
      </c>
    </row>
    <row r="10998" spans="1:6" x14ac:dyDescent="0.35">
      <c r="A10998" s="37" t="s">
        <v>15023</v>
      </c>
      <c r="B10998" s="38">
        <v>-34.445371680000001</v>
      </c>
      <c r="C10998" s="38">
        <v>-58.885746789999999</v>
      </c>
      <c r="D10998" s="38">
        <v>0.47846820950508118</v>
      </c>
      <c r="E10998" s="38">
        <v>0.49969747496975792</v>
      </c>
      <c r="F10998" s="38">
        <v>3.7037037037037033</v>
      </c>
    </row>
    <row r="10999" spans="1:6" x14ac:dyDescent="0.35">
      <c r="A10999" s="37" t="s">
        <v>15024</v>
      </c>
      <c r="B10999" s="38">
        <v>-34.431500319999998</v>
      </c>
      <c r="C10999" s="38">
        <v>-58.79564981</v>
      </c>
      <c r="D10999" s="38">
        <v>0.30065584182739258</v>
      </c>
      <c r="E10999" s="38">
        <v>0.18337650100390121</v>
      </c>
      <c r="F10999" s="38">
        <v>0.3003003003003003</v>
      </c>
    </row>
    <row r="11000" spans="1:6" x14ac:dyDescent="0.35">
      <c r="A11000" s="37" t="s">
        <v>15025</v>
      </c>
      <c r="B11000" s="38">
        <v>-34.45328121</v>
      </c>
      <c r="C11000" s="38">
        <v>-58.773740969999999</v>
      </c>
      <c r="D11000" s="38">
        <v>0.56687635183334351</v>
      </c>
      <c r="E11000" s="38">
        <v>0.56679861335193404</v>
      </c>
      <c r="F11000" s="38">
        <v>14.5748987854251</v>
      </c>
    </row>
    <row r="11001" spans="1:6" x14ac:dyDescent="0.35">
      <c r="A11001" s="37" t="s">
        <v>15026</v>
      </c>
      <c r="B11001" s="38">
        <v>-37.54743612</v>
      </c>
      <c r="C11001" s="38">
        <v>-62.768014260000001</v>
      </c>
      <c r="D11001" s="38">
        <v>0.19691711664199829</v>
      </c>
      <c r="E11001" s="38">
        <v>0.18146241103347979</v>
      </c>
      <c r="F11001" s="38"/>
    </row>
    <row r="11002" spans="1:6" x14ac:dyDescent="0.35">
      <c r="A11002" s="37" t="s">
        <v>15027</v>
      </c>
      <c r="B11002" s="38">
        <v>-37.690396079999999</v>
      </c>
      <c r="C11002" s="38">
        <v>-63.165820850000003</v>
      </c>
      <c r="D11002" s="38">
        <v>0.14764660596847529</v>
      </c>
      <c r="E11002" s="38">
        <v>0.15142533886763779</v>
      </c>
      <c r="F11002" s="38">
        <v>2.1621621621621623</v>
      </c>
    </row>
    <row r="11003" spans="1:6" x14ac:dyDescent="0.35">
      <c r="A11003" s="37" t="s">
        <v>15028</v>
      </c>
      <c r="B11003" s="38">
        <v>-37.688343740000001</v>
      </c>
      <c r="C11003" s="38">
        <v>-63.158654480000003</v>
      </c>
      <c r="D11003" s="38">
        <v>0.15414914488792419</v>
      </c>
      <c r="E11003" s="38">
        <v>0.15930135662739089</v>
      </c>
      <c r="F11003" s="38">
        <v>7.2072072072072073</v>
      </c>
    </row>
    <row r="11004" spans="1:6" x14ac:dyDescent="0.35">
      <c r="A11004" s="37" t="s">
        <v>15029</v>
      </c>
      <c r="B11004" s="38">
        <v>-37.687502610000003</v>
      </c>
      <c r="C11004" s="38">
        <v>-63.162576700000002</v>
      </c>
      <c r="D11004" s="38">
        <v>0.16581809520721441</v>
      </c>
      <c r="E11004" s="38">
        <v>0.15589994788169859</v>
      </c>
      <c r="F11004" s="38">
        <v>16.326530612244898</v>
      </c>
    </row>
    <row r="11005" spans="1:6" x14ac:dyDescent="0.35">
      <c r="A11005" s="37" t="s">
        <v>15030</v>
      </c>
      <c r="B11005" s="38">
        <v>-37.547618579999998</v>
      </c>
      <c r="C11005" s="38">
        <v>-62.769995909999999</v>
      </c>
      <c r="D11005" s="38">
        <v>0.18180108070373541</v>
      </c>
      <c r="E11005" s="38">
        <v>0.17985551490595469</v>
      </c>
      <c r="F11005" s="38">
        <v>2.2900763358778624</v>
      </c>
    </row>
    <row r="11006" spans="1:6" x14ac:dyDescent="0.35">
      <c r="A11006" s="37" t="s">
        <v>15031</v>
      </c>
      <c r="B11006" s="38">
        <v>-38.175700159999998</v>
      </c>
      <c r="C11006" s="38">
        <v>-63.234370779999999</v>
      </c>
      <c r="D11006" s="38">
        <v>0.15071648359298709</v>
      </c>
      <c r="E11006" s="38">
        <v>0.15071648359298709</v>
      </c>
      <c r="F11006" s="38">
        <v>11.224489795918368</v>
      </c>
    </row>
    <row r="11007" spans="1:6" x14ac:dyDescent="0.35">
      <c r="A11007" s="37" t="s">
        <v>15032</v>
      </c>
      <c r="B11007" s="38">
        <v>-38.007227950000001</v>
      </c>
      <c r="C11007" s="38">
        <v>-62.817649680000002</v>
      </c>
      <c r="D11007" s="38">
        <v>0.29259085655212402</v>
      </c>
      <c r="E11007" s="38">
        <v>0.29238063175427292</v>
      </c>
      <c r="F11007" s="38">
        <v>7.8947368421052628</v>
      </c>
    </row>
    <row r="11008" spans="1:6" x14ac:dyDescent="0.35">
      <c r="A11008" s="37" t="s">
        <v>15033</v>
      </c>
      <c r="B11008" s="38">
        <v>-37.547391480000002</v>
      </c>
      <c r="C11008" s="38">
        <v>-62.767905159999998</v>
      </c>
      <c r="D11008" s="38">
        <v>0.19691711664199829</v>
      </c>
      <c r="E11008" s="38">
        <v>0.18102370616462499</v>
      </c>
      <c r="F11008" s="38">
        <v>11.666666666666666</v>
      </c>
    </row>
    <row r="11009" spans="1:6" x14ac:dyDescent="0.35">
      <c r="A11009" s="37" t="s">
        <v>15034</v>
      </c>
      <c r="B11009" s="38">
        <v>-37.547477950000001</v>
      </c>
      <c r="C11009" s="38">
        <v>-62.767949199999997</v>
      </c>
      <c r="D11009" s="38">
        <v>0.19691711664199829</v>
      </c>
      <c r="E11009" s="38">
        <v>0.18286304528775971</v>
      </c>
      <c r="F11009" s="38">
        <v>11.494252873563218</v>
      </c>
    </row>
    <row r="11010" spans="1:6" x14ac:dyDescent="0.35">
      <c r="A11010" s="37" t="s">
        <v>15035</v>
      </c>
      <c r="B11010" s="38">
        <v>-37.688416150000002</v>
      </c>
      <c r="C11010" s="38">
        <v>-63.158364040000002</v>
      </c>
      <c r="D11010" s="38">
        <v>0.15414914488792419</v>
      </c>
      <c r="E11010" s="38">
        <v>0.1601222957435407</v>
      </c>
      <c r="F11010" s="38">
        <v>3.5714285714285712</v>
      </c>
    </row>
    <row r="11011" spans="1:6" x14ac:dyDescent="0.35">
      <c r="A11011" s="37" t="s">
        <v>15036</v>
      </c>
      <c r="B11011" s="38">
        <v>-34.724003750000001</v>
      </c>
      <c r="C11011" s="38">
        <v>-58.252416770000004</v>
      </c>
      <c r="D11011" s="38">
        <v>0.1445962190628052</v>
      </c>
      <c r="E11011" s="38">
        <v>0.16823470632772189</v>
      </c>
      <c r="F11011" s="38">
        <v>5.4054054054054053</v>
      </c>
    </row>
    <row r="11012" spans="1:6" x14ac:dyDescent="0.35">
      <c r="A11012" s="37" t="s">
        <v>15037</v>
      </c>
      <c r="B11012" s="38">
        <v>-34.74147902</v>
      </c>
      <c r="C11012" s="38">
        <v>-58.241557980000003</v>
      </c>
      <c r="D11012" s="38">
        <v>0.2228584885597229</v>
      </c>
      <c r="E11012" s="38">
        <v>0.2205441628183637</v>
      </c>
      <c r="F11012" s="38" t="s">
        <v>5130</v>
      </c>
    </row>
    <row r="11013" spans="1:6" x14ac:dyDescent="0.35">
      <c r="A11013" s="37" t="s">
        <v>15038</v>
      </c>
      <c r="B11013" s="38">
        <v>-34.716788389999998</v>
      </c>
      <c r="C11013" s="38">
        <v>-58.268588459999997</v>
      </c>
      <c r="D11013" s="38">
        <v>0.25046372413635248</v>
      </c>
      <c r="E11013" s="38">
        <v>0.27366225015033369</v>
      </c>
      <c r="F11013" s="38">
        <v>6.4935064935064926</v>
      </c>
    </row>
    <row r="11014" spans="1:6" x14ac:dyDescent="0.35">
      <c r="A11014" s="37" t="s">
        <v>15039</v>
      </c>
      <c r="B11014" s="38">
        <v>-34.768738650000003</v>
      </c>
      <c r="C11014" s="38">
        <v>-58.272355570000002</v>
      </c>
      <c r="D11014" s="38">
        <v>0.31362113356590271</v>
      </c>
      <c r="E11014" s="38">
        <v>0.39012922644615172</v>
      </c>
      <c r="F11014" s="38"/>
    </row>
    <row r="11015" spans="1:6" x14ac:dyDescent="0.35">
      <c r="A11015" s="37" t="s">
        <v>15040</v>
      </c>
      <c r="B11015" s="38">
        <v>-34.721538049999999</v>
      </c>
      <c r="C11015" s="38">
        <v>-58.253633720000003</v>
      </c>
      <c r="D11015" s="38">
        <v>0.20692858099937439</v>
      </c>
      <c r="E11015" s="38">
        <v>0.18630050035083989</v>
      </c>
      <c r="F11015" s="38"/>
    </row>
    <row r="11016" spans="1:6" x14ac:dyDescent="0.35">
      <c r="A11016" s="37" t="s">
        <v>15041</v>
      </c>
      <c r="B11016" s="38">
        <v>-34.767932979999998</v>
      </c>
      <c r="C11016" s="38">
        <v>-58.272880370000003</v>
      </c>
      <c r="D11016" s="38">
        <v>0.40620645880699158</v>
      </c>
      <c r="E11016" s="38">
        <v>0.38593039151869318</v>
      </c>
      <c r="F11016" s="38"/>
    </row>
    <row r="11017" spans="1:6" x14ac:dyDescent="0.35">
      <c r="A11017" s="37" t="s">
        <v>15042</v>
      </c>
      <c r="B11017" s="38">
        <v>-34.714495300000003</v>
      </c>
      <c r="C11017" s="38">
        <v>-58.259315299999997</v>
      </c>
      <c r="D11017" s="38">
        <v>0.42458125948905939</v>
      </c>
      <c r="E11017" s="38">
        <v>0.4186866217189365</v>
      </c>
      <c r="F11017" s="38"/>
    </row>
    <row r="11018" spans="1:6" x14ac:dyDescent="0.35">
      <c r="A11018" s="37" t="s">
        <v>15043</v>
      </c>
      <c r="B11018" s="38">
        <v>-34.721546140000001</v>
      </c>
      <c r="C11018" s="38">
        <v>-58.253482910000002</v>
      </c>
      <c r="D11018" s="38">
        <v>0.20692858099937439</v>
      </c>
      <c r="E11018" s="38">
        <v>0.18510870337486271</v>
      </c>
      <c r="F11018" s="38">
        <v>6.7226890756302522</v>
      </c>
    </row>
    <row r="11019" spans="1:6" x14ac:dyDescent="0.35">
      <c r="A11019" s="37" t="s">
        <v>15044</v>
      </c>
      <c r="B11019" s="38">
        <v>-34.748892679999997</v>
      </c>
      <c r="C11019" s="38">
        <v>-58.29856753</v>
      </c>
      <c r="D11019" s="38">
        <v>0.56925898790359497</v>
      </c>
      <c r="E11019" s="38">
        <v>0.5261768183192691</v>
      </c>
      <c r="F11019" s="38">
        <v>30.76923076923077</v>
      </c>
    </row>
    <row r="11020" spans="1:6" x14ac:dyDescent="0.35">
      <c r="A11020" s="37" t="s">
        <v>15045</v>
      </c>
      <c r="B11020" s="38">
        <v>-34.706471209999997</v>
      </c>
      <c r="C11020" s="38">
        <v>-58.297640729999998</v>
      </c>
      <c r="D11020" s="38">
        <v>0.37157988548278809</v>
      </c>
      <c r="E11020" s="38">
        <v>0.47097001721461612</v>
      </c>
      <c r="F11020" s="38">
        <v>39</v>
      </c>
    </row>
    <row r="11021" spans="1:6" x14ac:dyDescent="0.35">
      <c r="A11021" s="37" t="s">
        <v>15046</v>
      </c>
      <c r="B11021" s="38">
        <v>-34.724985490000002</v>
      </c>
      <c r="C11021" s="38">
        <v>-58.251566949999997</v>
      </c>
      <c r="D11021" s="38">
        <v>0.1401920169591904</v>
      </c>
      <c r="E11021" s="38">
        <v>0.19103801622986791</v>
      </c>
      <c r="F11021" s="38">
        <v>46.666666666666664</v>
      </c>
    </row>
    <row r="11022" spans="1:6" x14ac:dyDescent="0.35">
      <c r="A11022" s="37" t="s">
        <v>15047</v>
      </c>
      <c r="B11022" s="38">
        <v>-34.771546999999998</v>
      </c>
      <c r="C11022" s="38">
        <v>-58.291344899999999</v>
      </c>
      <c r="D11022" s="38">
        <v>0.38822901248931879</v>
      </c>
      <c r="E11022" s="38">
        <v>0.40941555074283048</v>
      </c>
      <c r="F11022" s="38">
        <v>25</v>
      </c>
    </row>
    <row r="11023" spans="1:6" x14ac:dyDescent="0.35">
      <c r="A11023" s="37" t="s">
        <v>15048</v>
      </c>
      <c r="B11023" s="38">
        <v>-34.719204910000002</v>
      </c>
      <c r="C11023" s="38">
        <v>-58.276679309999999</v>
      </c>
      <c r="D11023" s="38">
        <v>0.2300403565168381</v>
      </c>
      <c r="E11023" s="38">
        <v>0.22341724336147309</v>
      </c>
      <c r="F11023" s="38">
        <v>9.1503267973856204</v>
      </c>
    </row>
    <row r="11024" spans="1:6" x14ac:dyDescent="0.35">
      <c r="A11024" s="37" t="s">
        <v>15049</v>
      </c>
      <c r="B11024" s="38">
        <v>-34.712960209999999</v>
      </c>
      <c r="C11024" s="38">
        <v>-58.257867769999997</v>
      </c>
      <c r="D11024" s="38">
        <v>0.50091224908828735</v>
      </c>
      <c r="E11024" s="38">
        <v>0.56683553317013913</v>
      </c>
      <c r="F11024" s="38">
        <v>63.157894736842103</v>
      </c>
    </row>
    <row r="11025" spans="1:6" x14ac:dyDescent="0.35">
      <c r="A11025" s="37" t="s">
        <v>15050</v>
      </c>
      <c r="B11025" s="38">
        <v>-34.775214779999999</v>
      </c>
      <c r="C11025" s="38">
        <v>-58.309168499999998</v>
      </c>
      <c r="D11025" s="38">
        <v>0.4700566828250885</v>
      </c>
      <c r="E11025" s="38">
        <v>0.49600743933727859</v>
      </c>
      <c r="F11025" s="38">
        <v>23.357664233576642</v>
      </c>
    </row>
    <row r="11026" spans="1:6" x14ac:dyDescent="0.35">
      <c r="A11026" s="37" t="s">
        <v>15051</v>
      </c>
      <c r="B11026" s="38">
        <v>-34.769368999999998</v>
      </c>
      <c r="C11026" s="38">
        <v>-58.272924449999998</v>
      </c>
      <c r="D11026" s="38">
        <v>0.31705549359321589</v>
      </c>
      <c r="E11026" s="38">
        <v>0.36869868801699751</v>
      </c>
      <c r="F11026" s="38">
        <v>25.94142259414226</v>
      </c>
    </row>
    <row r="11027" spans="1:6" x14ac:dyDescent="0.35">
      <c r="A11027" s="37" t="s">
        <v>15052</v>
      </c>
      <c r="B11027" s="38">
        <v>-34.757200939999997</v>
      </c>
      <c r="C11027" s="38">
        <v>-58.277170630000001</v>
      </c>
      <c r="D11027" s="38">
        <v>0.23536314070224759</v>
      </c>
      <c r="E11027" s="38">
        <v>0.25079350850798859</v>
      </c>
      <c r="F11027" s="38">
        <v>7.8817733990147785</v>
      </c>
    </row>
    <row r="11028" spans="1:6" x14ac:dyDescent="0.35">
      <c r="A11028" s="37" t="s">
        <v>15053</v>
      </c>
      <c r="B11028" s="38">
        <v>-34.76761861</v>
      </c>
      <c r="C11028" s="38">
        <v>-58.287987889999997</v>
      </c>
      <c r="D11028" s="38">
        <v>0.32220900058746338</v>
      </c>
      <c r="E11028" s="38">
        <v>0.35260299427641761</v>
      </c>
      <c r="F11028" s="38">
        <v>20.588235294117645</v>
      </c>
    </row>
    <row r="11029" spans="1:6" x14ac:dyDescent="0.35">
      <c r="A11029" s="37" t="s">
        <v>15054</v>
      </c>
      <c r="B11029" s="38">
        <v>-34.71729766</v>
      </c>
      <c r="C11029" s="38">
        <v>-58.288905659999998</v>
      </c>
      <c r="D11029" s="38">
        <v>0.35127532482147222</v>
      </c>
      <c r="E11029" s="38">
        <v>0.33725822535721028</v>
      </c>
      <c r="F11029" s="38">
        <v>55.555555555555557</v>
      </c>
    </row>
    <row r="11030" spans="1:6" x14ac:dyDescent="0.35">
      <c r="A11030" s="37" t="s">
        <v>15055</v>
      </c>
      <c r="B11030" s="38">
        <v>-34.767713090000001</v>
      </c>
      <c r="C11030" s="38">
        <v>-58.271095000000003</v>
      </c>
      <c r="D11030" s="38">
        <v>0.44549423456192022</v>
      </c>
      <c r="E11030" s="38">
        <v>0.44066993207544891</v>
      </c>
      <c r="F11030" s="38">
        <v>7.5313807531380759</v>
      </c>
    </row>
    <row r="11031" spans="1:6" x14ac:dyDescent="0.35">
      <c r="A11031" s="37" t="s">
        <v>15056</v>
      </c>
      <c r="B11031" s="38">
        <v>-34.707620470000002</v>
      </c>
      <c r="C11031" s="38">
        <v>-58.282450879999999</v>
      </c>
      <c r="D11031" s="38">
        <v>0.20421496033668521</v>
      </c>
      <c r="E11031" s="38">
        <v>0.18923579239183</v>
      </c>
      <c r="F11031" s="38">
        <v>0</v>
      </c>
    </row>
    <row r="11032" spans="1:6" x14ac:dyDescent="0.35">
      <c r="A11032" s="37" t="s">
        <v>15057</v>
      </c>
      <c r="B11032" s="38">
        <v>-34.742894120000003</v>
      </c>
      <c r="C11032" s="38">
        <v>-58.264598499999998</v>
      </c>
      <c r="D11032" s="38">
        <v>0.34037858247756958</v>
      </c>
      <c r="E11032" s="38">
        <v>0.40449417813828109</v>
      </c>
      <c r="F11032" s="38">
        <v>34.615384615384613</v>
      </c>
    </row>
    <row r="11033" spans="1:6" x14ac:dyDescent="0.35">
      <c r="A11033" s="37" t="s">
        <v>15058</v>
      </c>
      <c r="B11033" s="38">
        <v>-34.7313726</v>
      </c>
      <c r="C11033" s="38">
        <v>-58.303587399999998</v>
      </c>
      <c r="D11033" s="38">
        <v>0.61904370784759521</v>
      </c>
      <c r="E11033" s="38">
        <v>0.65363107823036815</v>
      </c>
      <c r="F11033" s="38">
        <v>31.147540983606557</v>
      </c>
    </row>
    <row r="11034" spans="1:6" x14ac:dyDescent="0.35">
      <c r="A11034" s="37" t="s">
        <v>15059</v>
      </c>
      <c r="B11034" s="38">
        <v>-34.752146660000001</v>
      </c>
      <c r="C11034" s="38">
        <v>-58.277982590000001</v>
      </c>
      <c r="D11034" s="38">
        <v>0.40218931436538702</v>
      </c>
      <c r="E11034" s="38">
        <v>0.27985706683751699</v>
      </c>
      <c r="F11034" s="38">
        <v>3.8690476190476191</v>
      </c>
    </row>
    <row r="11035" spans="1:6" x14ac:dyDescent="0.35">
      <c r="A11035" s="37" t="s">
        <v>15060</v>
      </c>
      <c r="B11035" s="38">
        <v>-34.741175370000001</v>
      </c>
      <c r="C11035" s="38">
        <v>-58.271424779999997</v>
      </c>
      <c r="D11035" s="38">
        <v>0.26067808270454412</v>
      </c>
      <c r="E11035" s="38">
        <v>0.27779571515949147</v>
      </c>
      <c r="F11035" s="38">
        <v>17.307692307692307</v>
      </c>
    </row>
    <row r="11036" spans="1:6" x14ac:dyDescent="0.35">
      <c r="A11036" s="37" t="s">
        <v>15061</v>
      </c>
      <c r="B11036" s="38">
        <v>-34.721610560000002</v>
      </c>
      <c r="C11036" s="38">
        <v>-58.252879210000003</v>
      </c>
      <c r="D11036" s="38">
        <v>0.19557443261146551</v>
      </c>
      <c r="E11036" s="38">
        <v>0.17938594284810519</v>
      </c>
      <c r="F11036" s="38">
        <v>0</v>
      </c>
    </row>
    <row r="11037" spans="1:6" x14ac:dyDescent="0.35">
      <c r="A11037" s="37" t="s">
        <v>15062</v>
      </c>
      <c r="B11037" s="38">
        <v>-34.780688789999999</v>
      </c>
      <c r="C11037" s="38">
        <v>-58.315387250000001</v>
      </c>
      <c r="D11037" s="38">
        <v>0.5029752254486084</v>
      </c>
      <c r="E11037" s="38">
        <v>0.48856889953215921</v>
      </c>
      <c r="F11037" s="38">
        <v>33.333333333333329</v>
      </c>
    </row>
    <row r="11038" spans="1:6" x14ac:dyDescent="0.35">
      <c r="A11038" s="37" t="s">
        <v>15063</v>
      </c>
      <c r="B11038" s="38">
        <v>-34.716304839999999</v>
      </c>
      <c r="C11038" s="38">
        <v>-58.301567970000001</v>
      </c>
      <c r="D11038" s="38">
        <v>0.38365435600280762</v>
      </c>
      <c r="E11038" s="38">
        <v>0.39476409789763001</v>
      </c>
      <c r="F11038" s="38">
        <v>30</v>
      </c>
    </row>
    <row r="11039" spans="1:6" x14ac:dyDescent="0.35">
      <c r="A11039" s="37" t="s">
        <v>15064</v>
      </c>
      <c r="B11039" s="38">
        <v>-34.737315619999997</v>
      </c>
      <c r="C11039" s="38">
        <v>-58.245392719999998</v>
      </c>
      <c r="D11039" s="38">
        <v>0.20977076888084409</v>
      </c>
      <c r="E11039" s="38">
        <v>0.21782264544775609</v>
      </c>
      <c r="F11039" s="38">
        <v>18.867924528301888</v>
      </c>
    </row>
    <row r="11040" spans="1:6" x14ac:dyDescent="0.35">
      <c r="A11040" s="37" t="s">
        <v>15065</v>
      </c>
      <c r="B11040" s="38">
        <v>-34.766544099999997</v>
      </c>
      <c r="C11040" s="38">
        <v>-58.326556940000003</v>
      </c>
      <c r="D11040" s="38">
        <v>0.74605256319046021</v>
      </c>
      <c r="E11040" s="38">
        <v>0.79277983970112276</v>
      </c>
      <c r="F11040" s="38">
        <v>35.051546391752574</v>
      </c>
    </row>
    <row r="11041" spans="1:6" x14ac:dyDescent="0.35">
      <c r="A11041" s="37" t="s">
        <v>15066</v>
      </c>
      <c r="B11041" s="38">
        <v>-34.74095269</v>
      </c>
      <c r="C11041" s="38">
        <v>-58.281622929999997</v>
      </c>
      <c r="D11041" s="38">
        <v>0.37228989601135248</v>
      </c>
      <c r="E11041" s="38">
        <v>0.30799514055252081</v>
      </c>
      <c r="F11041" s="38">
        <v>16.666666666666664</v>
      </c>
    </row>
    <row r="11042" spans="1:6" x14ac:dyDescent="0.35">
      <c r="A11042" s="37" t="s">
        <v>15067</v>
      </c>
      <c r="B11042" s="38">
        <v>-34.73892034</v>
      </c>
      <c r="C11042" s="38">
        <v>-58.240540780000003</v>
      </c>
      <c r="D11042" s="38">
        <v>0.23645877838134771</v>
      </c>
      <c r="E11042" s="38">
        <v>0.26581504775418169</v>
      </c>
      <c r="F11042" s="38">
        <v>22.105263157894736</v>
      </c>
    </row>
    <row r="11043" spans="1:6" x14ac:dyDescent="0.35">
      <c r="A11043" s="37" t="s">
        <v>15068</v>
      </c>
      <c r="B11043" s="38">
        <v>-34.738521339999998</v>
      </c>
      <c r="C11043" s="38">
        <v>-58.264690649999999</v>
      </c>
      <c r="D11043" s="38">
        <v>0.29128536581993097</v>
      </c>
      <c r="E11043" s="38">
        <v>0.28051739931106567</v>
      </c>
      <c r="F11043" s="38">
        <v>0</v>
      </c>
    </row>
    <row r="11044" spans="1:6" x14ac:dyDescent="0.35">
      <c r="A11044" s="37" t="s">
        <v>15069</v>
      </c>
      <c r="B11044" s="38">
        <v>-34.723475370000003</v>
      </c>
      <c r="C11044" s="38">
        <v>-58.291528579999998</v>
      </c>
      <c r="D11044" s="38">
        <v>0.28883641958236689</v>
      </c>
      <c r="E11044" s="38">
        <v>0.3335190744776475</v>
      </c>
      <c r="F11044" s="38">
        <v>14.723926380368098</v>
      </c>
    </row>
    <row r="11045" spans="1:6" x14ac:dyDescent="0.35">
      <c r="A11045" s="37" t="s">
        <v>15070</v>
      </c>
      <c r="B11045" s="38">
        <v>-34.78090486</v>
      </c>
      <c r="C11045" s="38">
        <v>-58.303692509999998</v>
      </c>
      <c r="D11045" s="38">
        <v>0.64423674345016479</v>
      </c>
      <c r="E11045" s="38">
        <v>0.602827544275083</v>
      </c>
      <c r="F11045" s="38">
        <v>26.388888888888889</v>
      </c>
    </row>
    <row r="11046" spans="1:6" x14ac:dyDescent="0.35">
      <c r="A11046" s="37" t="s">
        <v>15071</v>
      </c>
      <c r="B11046" s="38">
        <v>-34.718456330000002</v>
      </c>
      <c r="C11046" s="38">
        <v>-58.255982400000001</v>
      </c>
      <c r="D11046" s="38">
        <v>0.183865562081337</v>
      </c>
      <c r="E11046" s="38">
        <v>0.18521546650873991</v>
      </c>
      <c r="F11046" s="38">
        <v>7.7586206896551726</v>
      </c>
    </row>
    <row r="11047" spans="1:6" x14ac:dyDescent="0.35">
      <c r="A11047" s="37" t="s">
        <v>15072</v>
      </c>
      <c r="B11047" s="38">
        <v>-34.719870970000002</v>
      </c>
      <c r="C11047" s="38">
        <v>-58.252664879999998</v>
      </c>
      <c r="D11047" s="38">
        <v>0.20331768691539759</v>
      </c>
      <c r="E11047" s="38">
        <v>0.19128196355369359</v>
      </c>
      <c r="F11047" s="38">
        <v>0.75757575757575757</v>
      </c>
    </row>
    <row r="11048" spans="1:6" x14ac:dyDescent="0.35">
      <c r="A11048" s="37" t="s">
        <v>15073</v>
      </c>
      <c r="B11048" s="38">
        <v>-34.712919880000001</v>
      </c>
      <c r="C11048" s="38">
        <v>-58.285732119999999</v>
      </c>
      <c r="D11048" s="38">
        <v>0.2188971936702728</v>
      </c>
      <c r="E11048" s="38">
        <v>0.2000297233462334</v>
      </c>
      <c r="F11048" s="38">
        <v>1.3698630136986301</v>
      </c>
    </row>
    <row r="11049" spans="1:6" x14ac:dyDescent="0.35">
      <c r="A11049" s="37" t="s">
        <v>15074</v>
      </c>
      <c r="B11049" s="38">
        <v>-34.717202669999999</v>
      </c>
      <c r="C11049" s="38">
        <v>-58.257314319999999</v>
      </c>
      <c r="D11049" s="38">
        <v>0.18682090938091281</v>
      </c>
      <c r="E11049" s="38">
        <v>0.22877616254059041</v>
      </c>
      <c r="F11049" s="38">
        <v>4.2553191489361701</v>
      </c>
    </row>
    <row r="11050" spans="1:6" x14ac:dyDescent="0.35">
      <c r="A11050" s="37" t="s">
        <v>15075</v>
      </c>
      <c r="B11050" s="38">
        <v>-34.741787430000002</v>
      </c>
      <c r="C11050" s="38">
        <v>-58.293254570000002</v>
      </c>
      <c r="D11050" s="38">
        <v>0.23616981506347659</v>
      </c>
      <c r="E11050" s="38">
        <v>0.28373228386044502</v>
      </c>
      <c r="F11050" s="38">
        <v>14.418604651162791</v>
      </c>
    </row>
    <row r="11051" spans="1:6" x14ac:dyDescent="0.35">
      <c r="A11051" s="37" t="s">
        <v>15076</v>
      </c>
      <c r="B11051" s="38">
        <v>-34.748415280000003</v>
      </c>
      <c r="C11051" s="38">
        <v>-58.295197360000003</v>
      </c>
      <c r="D11051" s="38">
        <v>0.36395686864852911</v>
      </c>
      <c r="E11051" s="38">
        <v>0.38098084926605219</v>
      </c>
      <c r="F11051" s="38">
        <v>35.087719298245609</v>
      </c>
    </row>
    <row r="11052" spans="1:6" x14ac:dyDescent="0.35">
      <c r="A11052" s="37" t="s">
        <v>15077</v>
      </c>
      <c r="B11052" s="38">
        <v>-34.759089690000003</v>
      </c>
      <c r="C11052" s="38">
        <v>-58.24214113</v>
      </c>
      <c r="D11052" s="38">
        <v>0.59717726707458496</v>
      </c>
      <c r="E11052" s="38">
        <v>0.60723130640230683</v>
      </c>
      <c r="F11052" s="38">
        <v>43.103448275862064</v>
      </c>
    </row>
    <row r="11053" spans="1:6" x14ac:dyDescent="0.35">
      <c r="A11053" s="37" t="s">
        <v>15078</v>
      </c>
      <c r="B11053" s="38">
        <v>-34.77327751</v>
      </c>
      <c r="C11053" s="38">
        <v>-58.294806149999999</v>
      </c>
      <c r="D11053" s="38">
        <v>0.44068524241447449</v>
      </c>
      <c r="E11053" s="38">
        <v>0.48168284014651652</v>
      </c>
      <c r="F11053" s="38">
        <v>36.619718309859159</v>
      </c>
    </row>
    <row r="11054" spans="1:6" x14ac:dyDescent="0.35">
      <c r="A11054" s="37" t="s">
        <v>15079</v>
      </c>
      <c r="B11054" s="38">
        <v>-34.780439430000001</v>
      </c>
      <c r="C11054" s="38">
        <v>-58.306441960000001</v>
      </c>
      <c r="D11054" s="38">
        <v>0.49454474449157709</v>
      </c>
      <c r="E11054" s="38">
        <v>0.48450615670945912</v>
      </c>
      <c r="F11054" s="38">
        <v>14.5985401459854</v>
      </c>
    </row>
    <row r="11055" spans="1:6" x14ac:dyDescent="0.35">
      <c r="A11055" s="37" t="s">
        <v>15080</v>
      </c>
      <c r="B11055" s="38">
        <v>-34.702314250000001</v>
      </c>
      <c r="C11055" s="38">
        <v>-58.29477704</v>
      </c>
      <c r="D11055" s="38">
        <v>0.3086925745010376</v>
      </c>
      <c r="E11055" s="38">
        <v>0.3160082794524528</v>
      </c>
      <c r="F11055" s="38">
        <v>2.3076923076923079</v>
      </c>
    </row>
    <row r="11056" spans="1:6" x14ac:dyDescent="0.35">
      <c r="A11056" s="37" t="s">
        <v>15081</v>
      </c>
      <c r="B11056" s="38">
        <v>-34.725386800000003</v>
      </c>
      <c r="C11056" s="38">
        <v>-58.243732790000003</v>
      </c>
      <c r="D11056" s="38">
        <v>0.43890941143035889</v>
      </c>
      <c r="E11056" s="38">
        <v>0.39618799966924328</v>
      </c>
      <c r="F11056" s="38">
        <v>0</v>
      </c>
    </row>
    <row r="11057" spans="1:6" x14ac:dyDescent="0.35">
      <c r="A11057" s="37" t="s">
        <v>15082</v>
      </c>
      <c r="B11057" s="38">
        <v>-34.717272280000003</v>
      </c>
      <c r="C11057" s="38">
        <v>-58.263198359999997</v>
      </c>
      <c r="D11057" s="38">
        <v>0.37842163443565369</v>
      </c>
      <c r="E11057" s="38">
        <v>0.32506507595902989</v>
      </c>
      <c r="F11057" s="38">
        <v>25.225225225225223</v>
      </c>
    </row>
    <row r="11058" spans="1:6" x14ac:dyDescent="0.35">
      <c r="A11058" s="37" t="s">
        <v>15083</v>
      </c>
      <c r="B11058" s="38">
        <v>-34.724014449999999</v>
      </c>
      <c r="C11058" s="38">
        <v>-58.25301339</v>
      </c>
      <c r="D11058" s="38">
        <v>0.1445962190628052</v>
      </c>
      <c r="E11058" s="38">
        <v>0.16220655030495409</v>
      </c>
      <c r="F11058" s="38">
        <v>0.80645161290322576</v>
      </c>
    </row>
    <row r="11059" spans="1:6" x14ac:dyDescent="0.35">
      <c r="A11059" s="37" t="s">
        <v>15084</v>
      </c>
      <c r="B11059" s="38">
        <v>-34.726387080000002</v>
      </c>
      <c r="C11059" s="38">
        <v>-58.247959979999997</v>
      </c>
      <c r="D11059" s="38">
        <v>0.30278509855270391</v>
      </c>
      <c r="E11059" s="38">
        <v>0.26673176038909602</v>
      </c>
      <c r="F11059" s="38">
        <v>41.095890410958901</v>
      </c>
    </row>
    <row r="11060" spans="1:6" x14ac:dyDescent="0.35">
      <c r="A11060" s="37" t="s">
        <v>15085</v>
      </c>
      <c r="B11060" s="38">
        <v>-34.726818610000002</v>
      </c>
      <c r="C11060" s="38">
        <v>-58.25564163</v>
      </c>
      <c r="D11060" s="38">
        <v>0.1319694519042969</v>
      </c>
      <c r="E11060" s="38">
        <v>0.1388089765201915</v>
      </c>
      <c r="F11060" s="38">
        <v>6.9767441860465116</v>
      </c>
    </row>
    <row r="11061" spans="1:6" x14ac:dyDescent="0.35">
      <c r="A11061" s="37" t="s">
        <v>15086</v>
      </c>
      <c r="B11061" s="38">
        <v>-34.717180640000002</v>
      </c>
      <c r="C11061" s="38">
        <v>-58.298861780000003</v>
      </c>
      <c r="D11061" s="38">
        <v>0.3538987934589386</v>
      </c>
      <c r="E11061" s="38">
        <v>0.32934481388813741</v>
      </c>
      <c r="F11061" s="38">
        <v>5.2631578947368416</v>
      </c>
    </row>
    <row r="11062" spans="1:6" x14ac:dyDescent="0.35">
      <c r="A11062" s="37" t="s">
        <v>15087</v>
      </c>
      <c r="B11062" s="38">
        <v>-34.717086299999998</v>
      </c>
      <c r="C11062" s="38">
        <v>-58.271455979999999</v>
      </c>
      <c r="D11062" s="38">
        <v>0.31612443923950201</v>
      </c>
      <c r="E11062" s="38">
        <v>0.24785734149249819</v>
      </c>
      <c r="F11062" s="38">
        <v>0</v>
      </c>
    </row>
    <row r="11063" spans="1:6" x14ac:dyDescent="0.35">
      <c r="A11063" s="37" t="s">
        <v>15088</v>
      </c>
      <c r="B11063" s="38">
        <v>-34.748465260000003</v>
      </c>
      <c r="C11063" s="38">
        <v>-58.237936959999999</v>
      </c>
      <c r="D11063" s="38">
        <v>0.22550757229328161</v>
      </c>
      <c r="E11063" s="38">
        <v>0.24337520175858551</v>
      </c>
      <c r="F11063" s="38">
        <v>10.526315789473683</v>
      </c>
    </row>
    <row r="11064" spans="1:6" x14ac:dyDescent="0.35">
      <c r="A11064" s="37" t="s">
        <v>15089</v>
      </c>
      <c r="B11064" s="38">
        <v>-34.771511160000003</v>
      </c>
      <c r="C11064" s="38">
        <v>-58.290825439999999</v>
      </c>
      <c r="D11064" s="38">
        <v>0.36341586709022522</v>
      </c>
      <c r="E11064" s="38">
        <v>0.42121671905388702</v>
      </c>
      <c r="F11064" s="38">
        <v>14.417177914110429</v>
      </c>
    </row>
    <row r="11065" spans="1:6" x14ac:dyDescent="0.35">
      <c r="A11065" s="37" t="s">
        <v>15090</v>
      </c>
      <c r="B11065" s="38">
        <v>-34.775172470000001</v>
      </c>
      <c r="C11065" s="38">
        <v>-58.308549980000002</v>
      </c>
      <c r="D11065" s="38">
        <v>0.4700566828250885</v>
      </c>
      <c r="E11065" s="38">
        <v>0.49799464063511961</v>
      </c>
      <c r="F11065" s="38">
        <v>15.722379603399434</v>
      </c>
    </row>
    <row r="11066" spans="1:6" x14ac:dyDescent="0.35">
      <c r="A11066" s="37" t="s">
        <v>15091</v>
      </c>
      <c r="B11066" s="38">
        <v>-34.717104640000002</v>
      </c>
      <c r="C11066" s="38">
        <v>-58.257821280000002</v>
      </c>
      <c r="D11066" s="38">
        <v>0.18151247501373291</v>
      </c>
      <c r="E11066" s="38">
        <v>0.23678309651645449</v>
      </c>
      <c r="F11066" s="38">
        <v>2.278481012658228</v>
      </c>
    </row>
    <row r="11067" spans="1:6" x14ac:dyDescent="0.35">
      <c r="A11067" s="37" t="s">
        <v>15092</v>
      </c>
      <c r="B11067" s="38">
        <v>-34.709359159999998</v>
      </c>
      <c r="C11067" s="38">
        <v>-58.2849523</v>
      </c>
      <c r="D11067" s="38">
        <v>0.19092476367950439</v>
      </c>
      <c r="E11067" s="38">
        <v>0.20222586931453809</v>
      </c>
      <c r="F11067" s="38">
        <v>0.99009900990099009</v>
      </c>
    </row>
    <row r="11068" spans="1:6" x14ac:dyDescent="0.35">
      <c r="A11068" s="37" t="s">
        <v>15093</v>
      </c>
      <c r="B11068" s="38">
        <v>-34.718328200000002</v>
      </c>
      <c r="C11068" s="38">
        <v>-58.255728650000002</v>
      </c>
      <c r="D11068" s="38">
        <v>0.183865562081337</v>
      </c>
      <c r="E11068" s="38">
        <v>0.18723374876109039</v>
      </c>
      <c r="F11068" s="38">
        <v>3.0465949820788532</v>
      </c>
    </row>
    <row r="11069" spans="1:6" x14ac:dyDescent="0.35">
      <c r="A11069" s="37" t="s">
        <v>15094</v>
      </c>
      <c r="B11069" s="38">
        <v>-34.721647369999999</v>
      </c>
      <c r="C11069" s="38">
        <v>-58.252947310000003</v>
      </c>
      <c r="D11069" s="38">
        <v>0.19557443261146551</v>
      </c>
      <c r="E11069" s="38">
        <v>0.17938594284810519</v>
      </c>
      <c r="F11069" s="38">
        <v>0</v>
      </c>
    </row>
    <row r="11070" spans="1:6" x14ac:dyDescent="0.35">
      <c r="A11070" s="37" t="s">
        <v>15095</v>
      </c>
      <c r="B11070" s="38">
        <v>-34.712787730000002</v>
      </c>
      <c r="C11070" s="38">
        <v>-58.28004662</v>
      </c>
      <c r="D11070" s="38">
        <v>0.13541650772094729</v>
      </c>
      <c r="E11070" s="38">
        <v>0.1350094535771538</v>
      </c>
      <c r="F11070" s="38">
        <v>2.4691358024691357</v>
      </c>
    </row>
    <row r="11071" spans="1:6" x14ac:dyDescent="0.35">
      <c r="A11071" s="37" t="s">
        <v>15096</v>
      </c>
      <c r="B11071" s="38">
        <v>-34.719805890000004</v>
      </c>
      <c r="C11071" s="38">
        <v>-58.252339050000003</v>
      </c>
      <c r="D11071" s="38">
        <v>0.20331768691539759</v>
      </c>
      <c r="E11071" s="38">
        <v>0.1911796230603667</v>
      </c>
      <c r="F11071" s="38">
        <v>0.83798882681564246</v>
      </c>
    </row>
    <row r="11072" spans="1:6" x14ac:dyDescent="0.35">
      <c r="A11072" s="37" t="s">
        <v>15097</v>
      </c>
      <c r="B11072" s="38">
        <v>-34.739016509999999</v>
      </c>
      <c r="C11072" s="38">
        <v>-58.24048938</v>
      </c>
      <c r="D11072" s="38">
        <v>0.23645877838134771</v>
      </c>
      <c r="E11072" s="38">
        <v>0.26639406714174491</v>
      </c>
      <c r="F11072" s="38">
        <v>12.5</v>
      </c>
    </row>
    <row r="11073" spans="1:6" x14ac:dyDescent="0.35">
      <c r="A11073" s="37" t="s">
        <v>15098</v>
      </c>
      <c r="B11073" s="38">
        <v>-34.757117389999998</v>
      </c>
      <c r="C11073" s="38">
        <v>-58.277000270000002</v>
      </c>
      <c r="D11073" s="38">
        <v>0.23536314070224759</v>
      </c>
      <c r="E11073" s="38">
        <v>0.25172894158297121</v>
      </c>
      <c r="F11073" s="38">
        <v>8.0419580419580416</v>
      </c>
    </row>
    <row r="11074" spans="1:6" x14ac:dyDescent="0.35">
      <c r="A11074" s="37" t="s">
        <v>15099</v>
      </c>
      <c r="B11074" s="38">
        <v>-34.702224200000003</v>
      </c>
      <c r="C11074" s="38">
        <v>-58.294091350000002</v>
      </c>
      <c r="D11074" s="38">
        <v>0.3086925745010376</v>
      </c>
      <c r="E11074" s="38">
        <v>0.3098482852046554</v>
      </c>
      <c r="F11074" s="38">
        <v>0</v>
      </c>
    </row>
    <row r="11075" spans="1:6" x14ac:dyDescent="0.35">
      <c r="A11075" s="37" t="s">
        <v>15100</v>
      </c>
      <c r="B11075" s="38">
        <v>-34.712971959999997</v>
      </c>
      <c r="C11075" s="38">
        <v>-58.285795919999998</v>
      </c>
      <c r="D11075" s="38">
        <v>0.2188971936702728</v>
      </c>
      <c r="E11075" s="38">
        <v>0.20173969251268051</v>
      </c>
      <c r="F11075" s="38">
        <v>2.4096385542168677</v>
      </c>
    </row>
    <row r="11076" spans="1:6" x14ac:dyDescent="0.35">
      <c r="A11076" s="37" t="s">
        <v>15101</v>
      </c>
      <c r="B11076" s="38">
        <v>-34.71675286</v>
      </c>
      <c r="C11076" s="38">
        <v>-58.281395779999997</v>
      </c>
      <c r="D11076" s="38">
        <v>0.14630988240241999</v>
      </c>
      <c r="E11076" s="38">
        <v>0.14353801003273789</v>
      </c>
      <c r="F11076" s="38">
        <v>1.0582010582010581</v>
      </c>
    </row>
    <row r="11077" spans="1:6" x14ac:dyDescent="0.35">
      <c r="A11077" s="37" t="s">
        <v>15102</v>
      </c>
      <c r="B11077" s="38">
        <v>-34.742042120000001</v>
      </c>
      <c r="C11077" s="38">
        <v>-58.271156990000001</v>
      </c>
      <c r="D11077" s="38">
        <v>0.2610282301902771</v>
      </c>
      <c r="E11077" s="38">
        <v>0.27225027854243922</v>
      </c>
      <c r="F11077" s="38">
        <v>16.511627906976745</v>
      </c>
    </row>
    <row r="11078" spans="1:6" x14ac:dyDescent="0.35">
      <c r="A11078" s="37" t="s">
        <v>15103</v>
      </c>
      <c r="B11078" s="38">
        <v>-34.717255430000002</v>
      </c>
      <c r="C11078" s="38">
        <v>-58.263348440000001</v>
      </c>
      <c r="D11078" s="38">
        <v>0.37842163443565369</v>
      </c>
      <c r="E11078" s="38">
        <v>0.32699507640467751</v>
      </c>
      <c r="F11078" s="38">
        <v>10.062893081761008</v>
      </c>
    </row>
    <row r="11079" spans="1:6" x14ac:dyDescent="0.35">
      <c r="A11079" s="37" t="s">
        <v>15104</v>
      </c>
      <c r="B11079" s="38">
        <v>-34.76741998</v>
      </c>
      <c r="C11079" s="38">
        <v>-58.287699490000001</v>
      </c>
      <c r="D11079" s="38">
        <v>0.32220900058746338</v>
      </c>
      <c r="E11079" s="38">
        <v>0.34619587502981491</v>
      </c>
      <c r="F11079" s="38">
        <v>17.897727272727273</v>
      </c>
    </row>
    <row r="11080" spans="1:6" x14ac:dyDescent="0.35">
      <c r="A11080" s="37" t="s">
        <v>15105</v>
      </c>
      <c r="B11080" s="38">
        <v>-34.768327790000001</v>
      </c>
      <c r="C11080" s="38">
        <v>-58.272568679999999</v>
      </c>
      <c r="D11080" s="38">
        <v>0.44345980882644648</v>
      </c>
      <c r="E11080" s="38">
        <v>0.38754669717840251</v>
      </c>
      <c r="F11080" s="38">
        <v>17.293233082706767</v>
      </c>
    </row>
    <row r="11081" spans="1:6" x14ac:dyDescent="0.35">
      <c r="A11081" s="37" t="s">
        <v>15106</v>
      </c>
      <c r="B11081" s="38">
        <v>-34.721577430000004</v>
      </c>
      <c r="C11081" s="38">
        <v>-58.25354549</v>
      </c>
      <c r="D11081" s="38">
        <v>0.20692858099937439</v>
      </c>
      <c r="E11081" s="38">
        <v>0.18398335658841661</v>
      </c>
      <c r="F11081" s="38">
        <v>7.3232323232323235</v>
      </c>
    </row>
    <row r="11082" spans="1:6" x14ac:dyDescent="0.35">
      <c r="A11082" s="37" t="s">
        <v>15107</v>
      </c>
      <c r="B11082" s="38">
        <v>-34.725080499999997</v>
      </c>
      <c r="C11082" s="38">
        <v>-58.243787759999996</v>
      </c>
      <c r="D11082" s="38">
        <v>0.43890941143035889</v>
      </c>
      <c r="E11082" s="38">
        <v>0.41089240892937312</v>
      </c>
      <c r="F11082" s="38">
        <v>0</v>
      </c>
    </row>
    <row r="11083" spans="1:6" x14ac:dyDescent="0.35">
      <c r="A11083" s="37" t="s">
        <v>15108</v>
      </c>
      <c r="B11083" s="38">
        <v>-34.749571039999999</v>
      </c>
      <c r="C11083" s="38">
        <v>-58.235315059999998</v>
      </c>
      <c r="D11083" s="38">
        <v>0.21116085350513461</v>
      </c>
      <c r="E11083" s="38">
        <v>0.22011033280028239</v>
      </c>
      <c r="F11083" s="38">
        <v>7.0270270270270272</v>
      </c>
    </row>
    <row r="11084" spans="1:6" x14ac:dyDescent="0.35">
      <c r="A11084" s="37" t="s">
        <v>15109</v>
      </c>
      <c r="B11084" s="38">
        <v>-34.724959689999999</v>
      </c>
      <c r="C11084" s="38">
        <v>-58.299079769999999</v>
      </c>
      <c r="D11084" s="38">
        <v>0.25596883893013</v>
      </c>
      <c r="E11084" s="38">
        <v>0.25991104664029302</v>
      </c>
      <c r="F11084" s="38">
        <v>5.0898203592814371</v>
      </c>
    </row>
    <row r="11085" spans="1:6" x14ac:dyDescent="0.35">
      <c r="A11085" s="37" t="s">
        <v>15110</v>
      </c>
      <c r="B11085" s="38">
        <v>-34.721638159999998</v>
      </c>
      <c r="C11085" s="38">
        <v>-58.253656980000002</v>
      </c>
      <c r="D11085" s="38">
        <v>0.20692858099937439</v>
      </c>
      <c r="E11085" s="38">
        <v>0.18458667518319311</v>
      </c>
      <c r="F11085" s="38">
        <v>7.6923076923076925</v>
      </c>
    </row>
    <row r="11086" spans="1:6" x14ac:dyDescent="0.35">
      <c r="A11086" s="37" t="s">
        <v>15111</v>
      </c>
      <c r="B11086" s="38">
        <v>-34.77531201</v>
      </c>
      <c r="C11086" s="38">
        <v>-58.30850598</v>
      </c>
      <c r="D11086" s="38">
        <v>0.49725878238677979</v>
      </c>
      <c r="E11086" s="38">
        <v>0.48877258236343801</v>
      </c>
      <c r="F11086" s="38">
        <v>23.361823361823362</v>
      </c>
    </row>
    <row r="11087" spans="1:6" x14ac:dyDescent="0.35">
      <c r="A11087" s="37" t="s">
        <v>15112</v>
      </c>
      <c r="B11087" s="38">
        <v>-34.727623319999999</v>
      </c>
      <c r="C11087" s="38">
        <v>-58.263765990000003</v>
      </c>
      <c r="D11087" s="38">
        <v>0.29635301232337952</v>
      </c>
      <c r="E11087" s="38">
        <v>0.28078315836010559</v>
      </c>
      <c r="F11087" s="38">
        <v>9.7112860892388451</v>
      </c>
    </row>
    <row r="11088" spans="1:6" x14ac:dyDescent="0.35">
      <c r="A11088" s="37" t="s">
        <v>15113</v>
      </c>
      <c r="B11088" s="38">
        <v>-34.709320009999999</v>
      </c>
      <c r="C11088" s="38">
        <v>-58.285057360000003</v>
      </c>
      <c r="D11088" s="38">
        <v>0.19092476367950439</v>
      </c>
      <c r="E11088" s="38">
        <v>0.20256214931204511</v>
      </c>
      <c r="F11088" s="38">
        <v>2.9850746268656714</v>
      </c>
    </row>
    <row r="11089" spans="1:6" x14ac:dyDescent="0.35">
      <c r="A11089" s="37" t="s">
        <v>15114</v>
      </c>
      <c r="B11089" s="38">
        <v>-34.747359840000001</v>
      </c>
      <c r="C11089" s="38">
        <v>-58.324876189999998</v>
      </c>
      <c r="D11089" s="38">
        <v>0.73980873823165894</v>
      </c>
      <c r="E11089" s="38">
        <v>0.73097450168509237</v>
      </c>
      <c r="F11089" s="38">
        <v>24.840764331210192</v>
      </c>
    </row>
    <row r="11090" spans="1:6" x14ac:dyDescent="0.35">
      <c r="A11090" s="37" t="s">
        <v>15115</v>
      </c>
      <c r="B11090" s="38">
        <v>-34.725261949999997</v>
      </c>
      <c r="C11090" s="38">
        <v>-58.238603220000002</v>
      </c>
      <c r="D11090" s="38">
        <v>0.54500991106033325</v>
      </c>
      <c r="E11090" s="38">
        <v>0.55560813099145889</v>
      </c>
      <c r="F11090" s="38">
        <v>49.096385542168676</v>
      </c>
    </row>
    <row r="11091" spans="1:6" x14ac:dyDescent="0.35">
      <c r="A11091" s="37" t="s">
        <v>15116</v>
      </c>
      <c r="B11091" s="38">
        <v>-34.715989370000003</v>
      </c>
      <c r="C11091" s="38">
        <v>-58.256297830000001</v>
      </c>
      <c r="D11091" s="38">
        <v>0.17035254836082461</v>
      </c>
      <c r="E11091" s="38">
        <v>0.25969771182898321</v>
      </c>
      <c r="F11091" s="38">
        <v>2.2471910112359552</v>
      </c>
    </row>
    <row r="11092" spans="1:6" x14ac:dyDescent="0.35">
      <c r="A11092" s="37" t="s">
        <v>15117</v>
      </c>
      <c r="B11092" s="38">
        <v>-34.742611349999997</v>
      </c>
      <c r="C11092" s="38">
        <v>-58.271517240000001</v>
      </c>
      <c r="D11092" s="38">
        <v>0.2610282301902771</v>
      </c>
      <c r="E11092" s="38">
        <v>0.2718476468795224</v>
      </c>
      <c r="F11092" s="38">
        <v>26.793248945147681</v>
      </c>
    </row>
    <row r="11093" spans="1:6" x14ac:dyDescent="0.35">
      <c r="A11093" s="37" t="s">
        <v>15118</v>
      </c>
      <c r="B11093" s="38">
        <v>-34.71272948</v>
      </c>
      <c r="C11093" s="38">
        <v>-58.280170699999999</v>
      </c>
      <c r="D11093" s="38">
        <v>0.13541650772094729</v>
      </c>
      <c r="E11093" s="38">
        <v>0.13491968448097641</v>
      </c>
      <c r="F11093" s="38">
        <v>6.666666666666667</v>
      </c>
    </row>
    <row r="11094" spans="1:6" x14ac:dyDescent="0.35">
      <c r="A11094" s="37" t="s">
        <v>15119</v>
      </c>
      <c r="B11094" s="38">
        <v>-34.741535300000002</v>
      </c>
      <c r="C11094" s="38">
        <v>-58.293170529999998</v>
      </c>
      <c r="D11094" s="38">
        <v>0.23616981506347659</v>
      </c>
      <c r="E11094" s="38">
        <v>0.28706261515617371</v>
      </c>
      <c r="F11094" s="38">
        <v>11.205673758865247</v>
      </c>
    </row>
    <row r="11095" spans="1:6" x14ac:dyDescent="0.35">
      <c r="A11095" s="37" t="s">
        <v>15120</v>
      </c>
      <c r="B11095" s="38">
        <v>-34.768702150000003</v>
      </c>
      <c r="C11095" s="38">
        <v>-58.27238079</v>
      </c>
      <c r="D11095" s="38">
        <v>0.31362113356590271</v>
      </c>
      <c r="E11095" s="38">
        <v>0.39012922644615172</v>
      </c>
      <c r="F11095" s="38">
        <v>25.063938618925828</v>
      </c>
    </row>
    <row r="11096" spans="1:6" x14ac:dyDescent="0.35">
      <c r="A11096" s="37" t="s">
        <v>15121</v>
      </c>
      <c r="B11096" s="38">
        <v>-34.739038819999998</v>
      </c>
      <c r="C11096" s="38">
        <v>-58.24075723</v>
      </c>
      <c r="D11096" s="38">
        <v>0.22793278098106379</v>
      </c>
      <c r="E11096" s="38">
        <v>0.26093496970440211</v>
      </c>
      <c r="F11096" s="38">
        <v>15.723270440251572</v>
      </c>
    </row>
    <row r="11097" spans="1:6" x14ac:dyDescent="0.35">
      <c r="A11097" s="37" t="s">
        <v>15122</v>
      </c>
      <c r="B11097" s="38">
        <v>-34.717266860000002</v>
      </c>
      <c r="C11097" s="38">
        <v>-58.263291959999997</v>
      </c>
      <c r="D11097" s="38">
        <v>0.37842163443565369</v>
      </c>
      <c r="E11097" s="38">
        <v>0.32506507595902989</v>
      </c>
      <c r="F11097" s="38">
        <v>22.58064516129032</v>
      </c>
    </row>
    <row r="11098" spans="1:6" x14ac:dyDescent="0.35">
      <c r="A11098" s="37" t="s">
        <v>15123</v>
      </c>
      <c r="B11098" s="38">
        <v>-34.739795469999997</v>
      </c>
      <c r="C11098" s="38">
        <v>-58.292397690000001</v>
      </c>
      <c r="D11098" s="38">
        <v>0.25929349660873408</v>
      </c>
      <c r="E11098" s="38">
        <v>0.35930318542216949</v>
      </c>
      <c r="F11098" s="38">
        <v>18.066561014263076</v>
      </c>
    </row>
    <row r="11099" spans="1:6" x14ac:dyDescent="0.35">
      <c r="A11099" s="37" t="s">
        <v>15124</v>
      </c>
      <c r="B11099" s="38">
        <v>-34.718389700000003</v>
      </c>
      <c r="C11099" s="38">
        <v>-58.255846069999997</v>
      </c>
      <c r="D11099" s="38">
        <v>0.183865562081337</v>
      </c>
      <c r="E11099" s="38">
        <v>0.18553870302789349</v>
      </c>
      <c r="F11099" s="38">
        <v>6.2043795620437958</v>
      </c>
    </row>
    <row r="11100" spans="1:6" x14ac:dyDescent="0.35">
      <c r="A11100" s="37" t="s">
        <v>15125</v>
      </c>
      <c r="B11100" s="38">
        <v>-34.767445600000002</v>
      </c>
      <c r="C11100" s="38">
        <v>-58.287550860000003</v>
      </c>
      <c r="D11100" s="38">
        <v>0.34020453691482538</v>
      </c>
      <c r="E11100" s="38">
        <v>0.34566541678375667</v>
      </c>
      <c r="F11100" s="38">
        <v>24.132947976878611</v>
      </c>
    </row>
    <row r="11101" spans="1:6" x14ac:dyDescent="0.35">
      <c r="A11101" s="37" t="s">
        <v>15126</v>
      </c>
      <c r="B11101" s="38">
        <v>-34.713092789999997</v>
      </c>
      <c r="C11101" s="38">
        <v>-58.285703130000002</v>
      </c>
      <c r="D11101" s="38">
        <v>0.2188971936702728</v>
      </c>
      <c r="E11101" s="38">
        <v>0.2009614440234932</v>
      </c>
      <c r="F11101" s="38">
        <v>8.8757396449704142</v>
      </c>
    </row>
    <row r="11102" spans="1:6" x14ac:dyDescent="0.35">
      <c r="A11102" s="37" t="s">
        <v>15127</v>
      </c>
      <c r="B11102" s="38">
        <v>-34.719427289999999</v>
      </c>
      <c r="C11102" s="38">
        <v>-58.252432560000003</v>
      </c>
      <c r="D11102" s="38">
        <v>0.20331768691539759</v>
      </c>
      <c r="E11102" s="38">
        <v>0.19357821776678691</v>
      </c>
      <c r="F11102" s="38">
        <v>0.28328611898016998</v>
      </c>
    </row>
    <row r="11103" spans="1:6" x14ac:dyDescent="0.35">
      <c r="A11103" s="37" t="s">
        <v>15128</v>
      </c>
      <c r="B11103" s="38">
        <v>-34.725182599999997</v>
      </c>
      <c r="C11103" s="38">
        <v>-58.2439684</v>
      </c>
      <c r="D11103" s="38">
        <v>0.40289700031280518</v>
      </c>
      <c r="E11103" s="38">
        <v>0.39667946825156342</v>
      </c>
      <c r="F11103" s="38">
        <v>0.70175438596491224</v>
      </c>
    </row>
    <row r="11104" spans="1:6" x14ac:dyDescent="0.35">
      <c r="A11104" s="37" t="s">
        <v>15129</v>
      </c>
      <c r="B11104" s="38">
        <v>-34.7170682</v>
      </c>
      <c r="C11104" s="38">
        <v>-58.257376919999999</v>
      </c>
      <c r="D11104" s="38">
        <v>0.1926040053367615</v>
      </c>
      <c r="E11104" s="38">
        <v>0.22846108513909419</v>
      </c>
      <c r="F11104" s="38">
        <v>4.395604395604396</v>
      </c>
    </row>
    <row r="11105" spans="1:6" x14ac:dyDescent="0.35">
      <c r="A11105" s="37" t="s">
        <v>15130</v>
      </c>
      <c r="B11105" s="38">
        <v>-34.721581909999998</v>
      </c>
      <c r="C11105" s="38">
        <v>-58.252807779999998</v>
      </c>
      <c r="D11105" s="38">
        <v>0.19557443261146551</v>
      </c>
      <c r="E11105" s="38">
        <v>0.18035115384393269</v>
      </c>
      <c r="F11105" s="38">
        <v>0.97087378640776689</v>
      </c>
    </row>
    <row r="11106" spans="1:6" x14ac:dyDescent="0.35">
      <c r="A11106" s="37" t="s">
        <v>15131</v>
      </c>
      <c r="B11106" s="38">
        <v>-34.749106490000003</v>
      </c>
      <c r="C11106" s="38">
        <v>-58.298172600000001</v>
      </c>
      <c r="D11106" s="38">
        <v>0.52493131160736084</v>
      </c>
      <c r="E11106" s="38">
        <v>0.51084831278575094</v>
      </c>
      <c r="F11106" s="38">
        <v>29.268292682926827</v>
      </c>
    </row>
    <row r="11107" spans="1:6" x14ac:dyDescent="0.35">
      <c r="A11107" s="37" t="s">
        <v>15132</v>
      </c>
      <c r="B11107" s="38">
        <v>-34.727648090000002</v>
      </c>
      <c r="C11107" s="38">
        <v>-58.263283029999997</v>
      </c>
      <c r="D11107" s="38">
        <v>0.31589344143867493</v>
      </c>
      <c r="E11107" s="38">
        <v>0.28279479179117423</v>
      </c>
      <c r="F11107" s="38">
        <v>12.389380530973451</v>
      </c>
    </row>
    <row r="11108" spans="1:6" x14ac:dyDescent="0.35">
      <c r="A11108" s="37" t="s">
        <v>15133</v>
      </c>
      <c r="B11108" s="38">
        <v>-34.75277664</v>
      </c>
      <c r="C11108" s="38">
        <v>-58.232971790000001</v>
      </c>
      <c r="D11108" s="38">
        <v>0.25479269027709961</v>
      </c>
      <c r="E11108" s="38">
        <v>0.25445826155574702</v>
      </c>
      <c r="F11108" s="38">
        <v>23.480083857442349</v>
      </c>
    </row>
    <row r="11109" spans="1:6" x14ac:dyDescent="0.35">
      <c r="A11109" s="37" t="s">
        <v>15134</v>
      </c>
      <c r="B11109" s="38">
        <v>-34.702282629999999</v>
      </c>
      <c r="C11109" s="38">
        <v>-58.294119889999997</v>
      </c>
      <c r="D11109" s="38">
        <v>0.3086925745010376</v>
      </c>
      <c r="E11109" s="38">
        <v>0.3098482852046554</v>
      </c>
      <c r="F11109" s="38">
        <v>0.40160642570281119</v>
      </c>
    </row>
    <row r="11110" spans="1:6" x14ac:dyDescent="0.35">
      <c r="A11110" s="37" t="s">
        <v>15135</v>
      </c>
      <c r="B11110" s="38">
        <v>-34.75728307</v>
      </c>
      <c r="C11110" s="38">
        <v>-58.277306469999999</v>
      </c>
      <c r="D11110" s="38">
        <v>0.23536314070224759</v>
      </c>
      <c r="E11110" s="38">
        <v>0.24972617801497959</v>
      </c>
      <c r="F11110" s="38">
        <v>9.3632958801498134</v>
      </c>
    </row>
    <row r="11111" spans="1:6" x14ac:dyDescent="0.35">
      <c r="A11111" s="37" t="s">
        <v>15136</v>
      </c>
      <c r="B11111" s="38">
        <v>-34.771042850000001</v>
      </c>
      <c r="C11111" s="38">
        <v>-58.290504120000001</v>
      </c>
      <c r="D11111" s="38">
        <v>0.36341586709022522</v>
      </c>
      <c r="E11111" s="38">
        <v>0.38880349908556261</v>
      </c>
      <c r="F11111" s="38">
        <v>17.603911980440099</v>
      </c>
    </row>
    <row r="11112" spans="1:6" x14ac:dyDescent="0.35">
      <c r="A11112" s="37" t="s">
        <v>15137</v>
      </c>
      <c r="B11112" s="38">
        <v>-34.763983760000002</v>
      </c>
      <c r="C11112" s="38">
        <v>-58.276901160000001</v>
      </c>
      <c r="D11112" s="38">
        <v>0.22176878154277799</v>
      </c>
      <c r="E11112" s="38">
        <v>0.27711120610301559</v>
      </c>
      <c r="F11112" s="38">
        <v>7.6923076923076925</v>
      </c>
    </row>
    <row r="11113" spans="1:6" x14ac:dyDescent="0.35">
      <c r="A11113" s="37" t="s">
        <v>15138</v>
      </c>
      <c r="B11113" s="38">
        <v>-34.721861099999998</v>
      </c>
      <c r="C11113" s="38">
        <v>-58.294024219999997</v>
      </c>
      <c r="D11113" s="38">
        <v>0.31306180357933039</v>
      </c>
      <c r="E11113" s="38">
        <v>0.30172816160562882</v>
      </c>
      <c r="F11113" s="38">
        <v>21.301775147928996</v>
      </c>
    </row>
    <row r="11114" spans="1:6" x14ac:dyDescent="0.35">
      <c r="A11114" s="37" t="s">
        <v>15139</v>
      </c>
      <c r="B11114" s="38">
        <v>-34.714538240000003</v>
      </c>
      <c r="C11114" s="38">
        <v>-58.304243890000002</v>
      </c>
      <c r="D11114" s="38">
        <v>0.49566593766212458</v>
      </c>
      <c r="E11114" s="38">
        <v>0.4982532411813736</v>
      </c>
      <c r="F11114" s="38">
        <v>29.095354523227385</v>
      </c>
    </row>
    <row r="11115" spans="1:6" x14ac:dyDescent="0.35">
      <c r="A11115" s="37" t="s">
        <v>15140</v>
      </c>
      <c r="B11115" s="38">
        <v>-34.751624190000001</v>
      </c>
      <c r="C11115" s="38">
        <v>-58.27800311</v>
      </c>
      <c r="D11115" s="38">
        <v>0.30731159448623657</v>
      </c>
      <c r="E11115" s="38">
        <v>0.3031619391271046</v>
      </c>
      <c r="F11115" s="38">
        <v>3.483309143686502</v>
      </c>
    </row>
    <row r="11116" spans="1:6" x14ac:dyDescent="0.35">
      <c r="A11116" s="37" t="s">
        <v>15141</v>
      </c>
      <c r="B11116" s="38">
        <v>-34.768693239999998</v>
      </c>
      <c r="C11116" s="38">
        <v>-58.325535930000001</v>
      </c>
      <c r="D11116" s="38">
        <v>0.79676026105880737</v>
      </c>
      <c r="E11116" s="38">
        <v>0.83793422414196861</v>
      </c>
      <c r="F11116" s="38">
        <v>25.97577388963661</v>
      </c>
    </row>
    <row r="11117" spans="1:6" x14ac:dyDescent="0.35">
      <c r="A11117" s="37" t="s">
        <v>15142</v>
      </c>
      <c r="B11117" s="38">
        <v>-34.74896313</v>
      </c>
      <c r="C11117" s="38">
        <v>-58.295296380000003</v>
      </c>
      <c r="D11117" s="38">
        <v>0.36395686864852911</v>
      </c>
      <c r="E11117" s="38">
        <v>0.37977799048294891</v>
      </c>
      <c r="F11117" s="38">
        <v>25.213675213675213</v>
      </c>
    </row>
    <row r="11118" spans="1:6" x14ac:dyDescent="0.35">
      <c r="A11118" s="37" t="s">
        <v>15143</v>
      </c>
      <c r="B11118" s="38">
        <v>-34.724501859999997</v>
      </c>
      <c r="C11118" s="38">
        <v>-58.295854730000002</v>
      </c>
      <c r="D11118" s="38">
        <v>0.30486258864402771</v>
      </c>
      <c r="E11118" s="38">
        <v>0.28106724801990718</v>
      </c>
      <c r="F11118" s="38">
        <v>10.810810810810811</v>
      </c>
    </row>
    <row r="11119" spans="1:6" x14ac:dyDescent="0.35">
      <c r="A11119" s="37" t="s">
        <v>15144</v>
      </c>
      <c r="B11119" s="38">
        <v>-34.782051000000003</v>
      </c>
      <c r="C11119" s="38">
        <v>-58.305547359999998</v>
      </c>
      <c r="D11119" s="38">
        <v>0.52656710147857666</v>
      </c>
      <c r="E11119" s="38">
        <v>0.57318014744669199</v>
      </c>
      <c r="F11119" s="38">
        <v>26.791277258566975</v>
      </c>
    </row>
    <row r="11120" spans="1:6" x14ac:dyDescent="0.35">
      <c r="A11120" s="37" t="s">
        <v>15145</v>
      </c>
      <c r="B11120" s="38">
        <v>-34.742160179999999</v>
      </c>
      <c r="C11120" s="38">
        <v>-58.26629338</v>
      </c>
      <c r="D11120" s="38">
        <v>0.35270673036575317</v>
      </c>
      <c r="E11120" s="38">
        <v>0.34669889666532222</v>
      </c>
      <c r="F11120" s="38">
        <v>28.804347826086957</v>
      </c>
    </row>
    <row r="11121" spans="1:6" x14ac:dyDescent="0.35">
      <c r="A11121" s="37" t="s">
        <v>15146</v>
      </c>
      <c r="B11121" s="38">
        <v>-34.724027739999997</v>
      </c>
      <c r="C11121" s="38">
        <v>-58.253121389999997</v>
      </c>
      <c r="D11121" s="38">
        <v>0.1445962190628052</v>
      </c>
      <c r="E11121" s="38">
        <v>0.15998294126046331</v>
      </c>
      <c r="F11121" s="38">
        <v>2.5974025974025974</v>
      </c>
    </row>
    <row r="11122" spans="1:6" x14ac:dyDescent="0.35">
      <c r="A11122" s="37" t="s">
        <v>15147</v>
      </c>
      <c r="B11122" s="38">
        <v>-34.771559430000003</v>
      </c>
      <c r="C11122" s="38">
        <v>-58.294727279999996</v>
      </c>
      <c r="D11122" s="38">
        <v>0.411537766456604</v>
      </c>
      <c r="E11122" s="38">
        <v>0.42902478926322041</v>
      </c>
      <c r="F11122" s="38">
        <v>21.68284789644013</v>
      </c>
    </row>
    <row r="11123" spans="1:6" x14ac:dyDescent="0.35">
      <c r="A11123" s="37" t="s">
        <v>15148</v>
      </c>
      <c r="B11123" s="38">
        <v>-34.711561760000002</v>
      </c>
      <c r="C11123" s="38">
        <v>-58.280377350000002</v>
      </c>
      <c r="D11123" s="38">
        <v>0.13210175931453699</v>
      </c>
      <c r="E11123" s="38">
        <v>0.13401838935710289</v>
      </c>
      <c r="F11123" s="38">
        <v>0.9569377990430622</v>
      </c>
    </row>
    <row r="11124" spans="1:6" x14ac:dyDescent="0.35">
      <c r="A11124" s="37" t="s">
        <v>15149</v>
      </c>
      <c r="B11124" s="38">
        <v>-34.707405999999999</v>
      </c>
      <c r="C11124" s="38">
        <v>-58.283068370000002</v>
      </c>
      <c r="D11124" s="38">
        <v>0.20496103167533869</v>
      </c>
      <c r="E11124" s="38">
        <v>0.20055017040835491</v>
      </c>
      <c r="F11124" s="38">
        <v>0</v>
      </c>
    </row>
    <row r="11125" spans="1:6" x14ac:dyDescent="0.35">
      <c r="A11125" s="37" t="s">
        <v>15150</v>
      </c>
      <c r="B11125" s="38">
        <v>-34.733325239999999</v>
      </c>
      <c r="C11125" s="38">
        <v>-58.239690340000003</v>
      </c>
      <c r="D11125" s="38">
        <v>0.38598963618278498</v>
      </c>
      <c r="E11125" s="38">
        <v>0.37767872998588958</v>
      </c>
      <c r="F11125" s="38">
        <v>11.201629327902241</v>
      </c>
    </row>
    <row r="11126" spans="1:6" x14ac:dyDescent="0.35">
      <c r="A11126" s="37" t="s">
        <v>15151</v>
      </c>
      <c r="B11126" s="38">
        <v>-34.716801269999998</v>
      </c>
      <c r="C11126" s="38">
        <v>-58.258443470000003</v>
      </c>
      <c r="D11126" s="38">
        <v>0.18067631125450129</v>
      </c>
      <c r="E11126" s="38">
        <v>0.25689875115366539</v>
      </c>
      <c r="F11126" s="38">
        <v>0.8875739644970414</v>
      </c>
    </row>
    <row r="11127" spans="1:6" x14ac:dyDescent="0.35">
      <c r="A11127" s="37" t="s">
        <v>15152</v>
      </c>
      <c r="B11127" s="38">
        <v>-34.751114000000001</v>
      </c>
      <c r="C11127" s="38">
        <v>-58.25459618</v>
      </c>
      <c r="D11127" s="38">
        <v>0.67633920907974243</v>
      </c>
      <c r="E11127" s="38">
        <v>0.6741609126329422</v>
      </c>
      <c r="F11127" s="38">
        <v>31.73076923076923</v>
      </c>
    </row>
    <row r="11128" spans="1:6" x14ac:dyDescent="0.35">
      <c r="A11128" s="37" t="s">
        <v>15153</v>
      </c>
      <c r="B11128" s="38">
        <v>-34.769192529999998</v>
      </c>
      <c r="C11128" s="38">
        <v>-58.306768980000001</v>
      </c>
      <c r="D11128" s="38">
        <v>0.79580724239349365</v>
      </c>
      <c r="E11128" s="38">
        <v>0.80067486054188497</v>
      </c>
      <c r="F11128" s="38">
        <v>28.333333333333332</v>
      </c>
    </row>
    <row r="11129" spans="1:6" x14ac:dyDescent="0.35">
      <c r="A11129" s="37" t="s">
        <v>15154</v>
      </c>
      <c r="B11129" s="38">
        <v>-34.717097420000002</v>
      </c>
      <c r="C11129" s="38">
        <v>-58.271524530000001</v>
      </c>
      <c r="D11129" s="38">
        <v>0.31612443923950201</v>
      </c>
      <c r="E11129" s="38">
        <v>0.2471504074831804</v>
      </c>
      <c r="F11129" s="38">
        <v>0</v>
      </c>
    </row>
    <row r="11130" spans="1:6" x14ac:dyDescent="0.35">
      <c r="A11130" s="37" t="s">
        <v>15155</v>
      </c>
      <c r="B11130" s="38">
        <v>-34.778881179999999</v>
      </c>
      <c r="C11130" s="38">
        <v>-58.306727029999998</v>
      </c>
      <c r="D11130" s="38">
        <v>0.45769026875495911</v>
      </c>
      <c r="E11130" s="38">
        <v>0.46059009783408222</v>
      </c>
      <c r="F11130" s="38">
        <v>11.356466876971609</v>
      </c>
    </row>
    <row r="11131" spans="1:6" x14ac:dyDescent="0.35">
      <c r="A11131" s="37" t="s">
        <v>15156</v>
      </c>
      <c r="B11131" s="38">
        <v>-34.724366019999998</v>
      </c>
      <c r="C11131" s="38">
        <v>-58.299481909999997</v>
      </c>
      <c r="D11131" s="38">
        <v>0.26146727800369263</v>
      </c>
      <c r="E11131" s="38">
        <v>0.2602648478415277</v>
      </c>
      <c r="F11131" s="38">
        <v>6.606606606606606</v>
      </c>
    </row>
    <row r="11132" spans="1:6" x14ac:dyDescent="0.35">
      <c r="A11132" s="37" t="s">
        <v>15157</v>
      </c>
      <c r="B11132" s="38">
        <v>-33.483850519999997</v>
      </c>
      <c r="C11132" s="38">
        <v>-60.003778050000001</v>
      </c>
      <c r="D11132" s="38">
        <v>0.41636171936988831</v>
      </c>
      <c r="E11132" s="38">
        <v>0.3835883256461885</v>
      </c>
      <c r="F11132" s="38"/>
    </row>
    <row r="11133" spans="1:6" x14ac:dyDescent="0.35">
      <c r="A11133" s="37" t="s">
        <v>15158</v>
      </c>
      <c r="B11133" s="38">
        <v>-33.484038499999997</v>
      </c>
      <c r="C11133" s="38">
        <v>-60.003573359999997</v>
      </c>
      <c r="D11133" s="38">
        <v>0.41636171936988831</v>
      </c>
      <c r="E11133" s="38">
        <v>0.38800091115204072</v>
      </c>
      <c r="F11133" s="38">
        <v>6.5281899109792292</v>
      </c>
    </row>
    <row r="11134" spans="1:6" x14ac:dyDescent="0.35">
      <c r="A11134" s="37" t="s">
        <v>15159</v>
      </c>
      <c r="B11134" s="38">
        <v>-33.773571609999998</v>
      </c>
      <c r="C11134" s="38">
        <v>-60.095401590000002</v>
      </c>
      <c r="D11134" s="38">
        <v>0.35576719045639038</v>
      </c>
      <c r="E11134" s="38">
        <v>0.35209256410598749</v>
      </c>
      <c r="F11134" s="38">
        <v>14.285714285714285</v>
      </c>
    </row>
    <row r="11135" spans="1:6" x14ac:dyDescent="0.35">
      <c r="A11135" s="37" t="s">
        <v>15160</v>
      </c>
      <c r="B11135" s="38">
        <v>-33.483988689999997</v>
      </c>
      <c r="C11135" s="38">
        <v>-60.003704499999998</v>
      </c>
      <c r="D11135" s="38">
        <v>0.41636171936988831</v>
      </c>
      <c r="E11135" s="38">
        <v>0.38642097098959821</v>
      </c>
      <c r="F11135" s="38">
        <v>3.5971223021582732</v>
      </c>
    </row>
    <row r="11136" spans="1:6" x14ac:dyDescent="0.35">
      <c r="A11136" s="37" t="s">
        <v>15161</v>
      </c>
      <c r="B11136" s="38">
        <v>-36.776917769999997</v>
      </c>
      <c r="C11136" s="38">
        <v>-59.084733419999999</v>
      </c>
      <c r="D11136" s="38">
        <v>0.24417571723461151</v>
      </c>
      <c r="E11136" s="38">
        <v>0.2461816349791156</v>
      </c>
      <c r="F11136" s="38">
        <v>12.359550561797752</v>
      </c>
    </row>
    <row r="11137" spans="1:6" x14ac:dyDescent="0.35">
      <c r="A11137" s="37" t="s">
        <v>15162</v>
      </c>
      <c r="B11137" s="38">
        <v>-36.7957015</v>
      </c>
      <c r="C11137" s="38">
        <v>-59.108553899999997</v>
      </c>
      <c r="D11137" s="38">
        <v>0.35897570848464971</v>
      </c>
      <c r="E11137" s="38">
        <v>0.35897570848464971</v>
      </c>
      <c r="F11137" s="38">
        <v>13.274336283185843</v>
      </c>
    </row>
    <row r="11138" spans="1:6" x14ac:dyDescent="0.35">
      <c r="A11138" s="37" t="s">
        <v>15163</v>
      </c>
      <c r="B11138" s="38">
        <v>-36.775719770000002</v>
      </c>
      <c r="C11138" s="38">
        <v>-59.08701628</v>
      </c>
      <c r="D11138" s="38">
        <v>0.28062859177589422</v>
      </c>
      <c r="E11138" s="38">
        <v>0.26615671891915171</v>
      </c>
      <c r="F11138" s="38">
        <v>12.776412776412776</v>
      </c>
    </row>
    <row r="11139" spans="1:6" x14ac:dyDescent="0.35">
      <c r="A11139" s="37" t="s">
        <v>15164</v>
      </c>
      <c r="B11139" s="38">
        <v>-36.776686439999999</v>
      </c>
      <c r="C11139" s="38">
        <v>-59.085033330000002</v>
      </c>
      <c r="D11139" s="38">
        <v>0.24417571723461151</v>
      </c>
      <c r="E11139" s="38">
        <v>0.24693959872973589</v>
      </c>
      <c r="F11139" s="38">
        <v>4.0462427745664744</v>
      </c>
    </row>
    <row r="11140" spans="1:6" x14ac:dyDescent="0.35">
      <c r="A11140" s="37" t="s">
        <v>15165</v>
      </c>
      <c r="B11140" s="38">
        <v>-36.776775069999999</v>
      </c>
      <c r="C11140" s="38">
        <v>-59.084882120000003</v>
      </c>
      <c r="D11140" s="38">
        <v>0.24417571723461151</v>
      </c>
      <c r="E11140" s="38">
        <v>0.2461816349791156</v>
      </c>
      <c r="F11140" s="38">
        <v>9.5238095238095237</v>
      </c>
    </row>
    <row r="11141" spans="1:6" x14ac:dyDescent="0.35">
      <c r="A11141" s="37" t="s">
        <v>15166</v>
      </c>
      <c r="B11141" s="38">
        <v>-35.491353480000001</v>
      </c>
      <c r="C11141" s="38">
        <v>-62.974792319999999</v>
      </c>
      <c r="D11141" s="38">
        <v>0.30551972985267639</v>
      </c>
      <c r="E11141" s="38">
        <v>0.30884808850915813</v>
      </c>
      <c r="F11141" s="38">
        <v>3.3994334277620402</v>
      </c>
    </row>
    <row r="11142" spans="1:6" x14ac:dyDescent="0.35">
      <c r="A11142" s="37" t="s">
        <v>15167</v>
      </c>
      <c r="B11142" s="38">
        <v>-35.557547620000001</v>
      </c>
      <c r="C11142" s="38">
        <v>-63.379835300000003</v>
      </c>
      <c r="D11142" s="38">
        <v>0.39426829417546588</v>
      </c>
      <c r="E11142" s="38">
        <v>0.39426829417546588</v>
      </c>
      <c r="F11142" s="38">
        <v>21.084337349397593</v>
      </c>
    </row>
    <row r="11143" spans="1:6" x14ac:dyDescent="0.35">
      <c r="A11143" s="37" t="s">
        <v>15168</v>
      </c>
      <c r="B11143" s="38">
        <v>-35.493731869999998</v>
      </c>
      <c r="C11143" s="38">
        <v>-62.98851604</v>
      </c>
      <c r="D11143" s="38">
        <v>0.24925616383552551</v>
      </c>
      <c r="E11143" s="38">
        <v>0.24925616383552551</v>
      </c>
      <c r="F11143" s="38">
        <v>0.94339622641509435</v>
      </c>
    </row>
    <row r="11144" spans="1:6" x14ac:dyDescent="0.35">
      <c r="A11144" s="37" t="s">
        <v>15169</v>
      </c>
      <c r="B11144" s="38">
        <v>-35.493880179999998</v>
      </c>
      <c r="C11144" s="38">
        <v>-62.988710210000001</v>
      </c>
      <c r="D11144" s="38">
        <v>0.24925616383552551</v>
      </c>
      <c r="E11144" s="38">
        <v>0.24925616383552551</v>
      </c>
      <c r="F11144" s="38">
        <v>0.68493150684931503</v>
      </c>
    </row>
    <row r="11145" spans="1:6" x14ac:dyDescent="0.35">
      <c r="A11145" s="37" t="s">
        <v>15170</v>
      </c>
      <c r="B11145" s="38">
        <v>-34.198240730000002</v>
      </c>
      <c r="C11145" s="38">
        <v>-60.734999010000003</v>
      </c>
      <c r="D11145" s="38">
        <v>0.16886772215366361</v>
      </c>
      <c r="E11145" s="38">
        <v>0.18052735634975961</v>
      </c>
      <c r="F11145" s="38">
        <v>0</v>
      </c>
    </row>
    <row r="11146" spans="1:6" x14ac:dyDescent="0.35">
      <c r="A11146" s="37" t="s">
        <v>15171</v>
      </c>
      <c r="B11146" s="38">
        <v>-34.190064280000001</v>
      </c>
      <c r="C11146" s="38">
        <v>-60.722452339999997</v>
      </c>
      <c r="D11146" s="38">
        <v>0.46995729207992548</v>
      </c>
      <c r="E11146" s="38">
        <v>0.46590522951201391</v>
      </c>
      <c r="F11146" s="38">
        <v>47.457627118644069</v>
      </c>
    </row>
    <row r="11147" spans="1:6" x14ac:dyDescent="0.35">
      <c r="A11147" s="37" t="s">
        <v>15172</v>
      </c>
      <c r="B11147" s="38">
        <v>-34.198031059999998</v>
      </c>
      <c r="C11147" s="38">
        <v>-60.734693679999999</v>
      </c>
      <c r="D11147" s="38">
        <v>0.16886772215366361</v>
      </c>
      <c r="E11147" s="38">
        <v>0.17847482417080851</v>
      </c>
      <c r="F11147" s="38">
        <v>1.1904761904761905</v>
      </c>
    </row>
    <row r="11148" spans="1:6" x14ac:dyDescent="0.35">
      <c r="A11148" s="37" t="s">
        <v>15173</v>
      </c>
      <c r="B11148" s="38">
        <v>-34.198224639999999</v>
      </c>
      <c r="C11148" s="38">
        <v>-60.734883140000001</v>
      </c>
      <c r="D11148" s="38">
        <v>0.16886772215366361</v>
      </c>
      <c r="E11148" s="38">
        <v>0.17727228692349259</v>
      </c>
      <c r="F11148" s="38">
        <v>1.6759776536312849</v>
      </c>
    </row>
    <row r="11149" spans="1:6" x14ac:dyDescent="0.35">
      <c r="A11149" s="37" t="s">
        <v>15174</v>
      </c>
      <c r="B11149" s="38">
        <v>-37.602274559999998</v>
      </c>
      <c r="C11149" s="38">
        <v>-62.414179369999999</v>
      </c>
      <c r="D11149" s="38">
        <v>0.20209407806396479</v>
      </c>
      <c r="E11149" s="38">
        <v>0.20138198725487061</v>
      </c>
      <c r="F11149" s="38"/>
    </row>
    <row r="11150" spans="1:6" x14ac:dyDescent="0.35">
      <c r="A11150" s="37" t="s">
        <v>15175</v>
      </c>
      <c r="B11150" s="38">
        <v>-37.603631849999999</v>
      </c>
      <c r="C11150" s="38">
        <v>-62.406497899999998</v>
      </c>
      <c r="D11150" s="38">
        <v>0.18029175698757169</v>
      </c>
      <c r="E11150" s="38">
        <v>0.17915198728442189</v>
      </c>
      <c r="F11150" s="38">
        <v>3.8461538461538463</v>
      </c>
    </row>
    <row r="11151" spans="1:6" x14ac:dyDescent="0.35">
      <c r="A11151" s="37" t="s">
        <v>15176</v>
      </c>
      <c r="B11151" s="38">
        <v>-37.602176270000001</v>
      </c>
      <c r="C11151" s="38">
        <v>-62.414244889999999</v>
      </c>
      <c r="D11151" s="38">
        <v>0.20209407806396479</v>
      </c>
      <c r="E11151" s="38">
        <v>0.20140024599356529</v>
      </c>
      <c r="F11151" s="38">
        <v>9.433962264150944</v>
      </c>
    </row>
    <row r="11152" spans="1:6" x14ac:dyDescent="0.35">
      <c r="A11152" s="37" t="s">
        <v>15177</v>
      </c>
      <c r="B11152" s="38">
        <v>-37.60198381</v>
      </c>
      <c r="C11152" s="38">
        <v>-62.39922017</v>
      </c>
      <c r="D11152" s="38">
        <v>0.1071602627635002</v>
      </c>
      <c r="E11152" s="38">
        <v>0.1255379056459979</v>
      </c>
      <c r="F11152" s="38">
        <v>2.9411764705882351</v>
      </c>
    </row>
    <row r="11153" spans="1:6" x14ac:dyDescent="0.35">
      <c r="A11153" s="37" t="s">
        <v>15178</v>
      </c>
      <c r="B11153" s="38">
        <v>-37.601771739999997</v>
      </c>
      <c r="C11153" s="38">
        <v>-62.399100490000002</v>
      </c>
      <c r="D11153" s="38">
        <v>0.1071602627635002</v>
      </c>
      <c r="E11153" s="38">
        <v>0.12796619637972781</v>
      </c>
      <c r="F11153" s="38">
        <v>0.91185410334346495</v>
      </c>
    </row>
    <row r="11154" spans="1:6" x14ac:dyDescent="0.35">
      <c r="A11154" s="37" t="s">
        <v>15179</v>
      </c>
      <c r="B11154" s="38">
        <v>-37.603721479999997</v>
      </c>
      <c r="C11154" s="38">
        <v>-62.40651372</v>
      </c>
      <c r="D11154" s="38">
        <v>0.18029175698757169</v>
      </c>
      <c r="E11154" s="38">
        <v>0.18010745234787459</v>
      </c>
      <c r="F11154" s="38">
        <v>6.3218390804597711</v>
      </c>
    </row>
    <row r="11155" spans="1:6" x14ac:dyDescent="0.35">
      <c r="A11155" s="37" t="s">
        <v>15180</v>
      </c>
      <c r="B11155" s="38">
        <v>-35.640937639999997</v>
      </c>
      <c r="C11155" s="38">
        <v>-59.778980249999996</v>
      </c>
      <c r="D11155" s="38">
        <v>0.18357959389686579</v>
      </c>
      <c r="E11155" s="38">
        <v>0.19498082002003991</v>
      </c>
      <c r="F11155" s="38">
        <v>6.0402684563758395</v>
      </c>
    </row>
    <row r="11156" spans="1:6" x14ac:dyDescent="0.35">
      <c r="A11156" s="37" t="s">
        <v>15181</v>
      </c>
      <c r="B11156" s="38">
        <v>-35.622149399999998</v>
      </c>
      <c r="C11156" s="38">
        <v>-59.783506180000003</v>
      </c>
      <c r="D11156" s="38">
        <v>0.49199816584587103</v>
      </c>
      <c r="E11156" s="38">
        <v>0.47133825920723582</v>
      </c>
      <c r="F11156" s="38">
        <v>9.8159509202453989</v>
      </c>
    </row>
    <row r="11157" spans="1:6" x14ac:dyDescent="0.35">
      <c r="A11157" s="37" t="s">
        <v>15182</v>
      </c>
      <c r="B11157" s="38">
        <v>-35.640876929999997</v>
      </c>
      <c r="C11157" s="38">
        <v>-59.778864900000002</v>
      </c>
      <c r="D11157" s="38">
        <v>0.18357959389686579</v>
      </c>
      <c r="E11157" s="38">
        <v>0.19565115476909439</v>
      </c>
      <c r="F11157" s="38">
        <v>1.6</v>
      </c>
    </row>
    <row r="11158" spans="1:6" x14ac:dyDescent="0.35">
      <c r="A11158" s="37" t="s">
        <v>15183</v>
      </c>
      <c r="B11158" s="38">
        <v>-35.640773729999999</v>
      </c>
      <c r="C11158" s="38">
        <v>-59.778761699999997</v>
      </c>
      <c r="D11158" s="38">
        <v>0.18357959389686579</v>
      </c>
      <c r="E11158" s="38">
        <v>0.19753811155494891</v>
      </c>
      <c r="F11158" s="38">
        <v>2.7322404371584699</v>
      </c>
    </row>
    <row r="11159" spans="1:6" x14ac:dyDescent="0.35">
      <c r="A11159" s="37" t="s">
        <v>15184</v>
      </c>
      <c r="B11159" s="38">
        <v>-34.441810459999999</v>
      </c>
      <c r="C11159" s="38">
        <v>-59.446584029999997</v>
      </c>
      <c r="D11159" s="38">
        <v>0.30278143286705023</v>
      </c>
      <c r="E11159" s="38">
        <v>0.30926306702588741</v>
      </c>
      <c r="F11159" s="38">
        <v>3.3149171270718232</v>
      </c>
    </row>
    <row r="11160" spans="1:6" x14ac:dyDescent="0.35">
      <c r="A11160" s="37" t="s">
        <v>15185</v>
      </c>
      <c r="B11160" s="38">
        <v>-34.443679320000001</v>
      </c>
      <c r="C11160" s="38">
        <v>-59.448185559999999</v>
      </c>
      <c r="D11160" s="38">
        <v>0.33710426092147833</v>
      </c>
      <c r="E11160" s="38">
        <v>0.32474447182706878</v>
      </c>
      <c r="F11160" s="38">
        <v>10.691823899371069</v>
      </c>
    </row>
    <row r="11161" spans="1:6" x14ac:dyDescent="0.35">
      <c r="A11161" s="37" t="s">
        <v>15186</v>
      </c>
      <c r="B11161" s="38">
        <v>-34.243917410000002</v>
      </c>
      <c r="C11161" s="38">
        <v>-59.472216150000001</v>
      </c>
      <c r="D11161" s="38">
        <v>0.160249799489975</v>
      </c>
      <c r="E11161" s="38">
        <v>0.18681851526101431</v>
      </c>
      <c r="F11161" s="38"/>
    </row>
    <row r="11162" spans="1:6" x14ac:dyDescent="0.35">
      <c r="A11162" s="37" t="s">
        <v>15187</v>
      </c>
      <c r="B11162" s="38">
        <v>-34.266688670000001</v>
      </c>
      <c r="C11162" s="38">
        <v>-59.451516789999999</v>
      </c>
      <c r="D11162" s="38">
        <v>0.12636397778987879</v>
      </c>
      <c r="E11162" s="38">
        <v>0.18672946012682379</v>
      </c>
      <c r="F11162" s="38">
        <v>0</v>
      </c>
    </row>
    <row r="11163" spans="1:6" x14ac:dyDescent="0.35">
      <c r="A11163" s="37" t="s">
        <v>15188</v>
      </c>
      <c r="B11163" s="38">
        <v>-34.24841988</v>
      </c>
      <c r="C11163" s="38">
        <v>-59.479902590000002</v>
      </c>
      <c r="D11163" s="38">
        <v>0.25907361507415771</v>
      </c>
      <c r="E11163" s="38">
        <v>0.25907361507415771</v>
      </c>
      <c r="F11163" s="38">
        <v>0.67567567567567566</v>
      </c>
    </row>
    <row r="11164" spans="1:6" x14ac:dyDescent="0.35">
      <c r="A11164" s="37" t="s">
        <v>15189</v>
      </c>
      <c r="B11164" s="38">
        <v>-34.267193370000001</v>
      </c>
      <c r="C11164" s="38">
        <v>-59.452221270000003</v>
      </c>
      <c r="D11164" s="38">
        <v>0.12636397778987879</v>
      </c>
      <c r="E11164" s="38">
        <v>0.19746999442577359</v>
      </c>
      <c r="F11164" s="38">
        <v>0</v>
      </c>
    </row>
    <row r="11165" spans="1:6" x14ac:dyDescent="0.35">
      <c r="A11165" s="37" t="s">
        <v>15190</v>
      </c>
      <c r="B11165" s="38">
        <v>-34.243912729999998</v>
      </c>
      <c r="C11165" s="38">
        <v>-59.472101600000002</v>
      </c>
      <c r="D11165" s="38">
        <v>0.160249799489975</v>
      </c>
      <c r="E11165" s="38">
        <v>0.1846788638346904</v>
      </c>
      <c r="F11165" s="38">
        <v>4.329004329004329</v>
      </c>
    </row>
    <row r="11166" spans="1:6" x14ac:dyDescent="0.35">
      <c r="A11166" s="37" t="s">
        <v>15191</v>
      </c>
      <c r="B11166" s="38">
        <v>-34.267466749999997</v>
      </c>
      <c r="C11166" s="38">
        <v>-59.45262082</v>
      </c>
      <c r="D11166" s="38">
        <v>0.12636397778987879</v>
      </c>
      <c r="E11166" s="38">
        <v>0.19370003992860971</v>
      </c>
      <c r="F11166" s="38">
        <v>0</v>
      </c>
    </row>
    <row r="11167" spans="1:6" x14ac:dyDescent="0.35">
      <c r="A11167" s="37" t="s">
        <v>15192</v>
      </c>
      <c r="B11167" s="38">
        <v>-34.442817179999999</v>
      </c>
      <c r="C11167" s="38">
        <v>-58.55585481</v>
      </c>
      <c r="D11167" s="38">
        <v>0.15090581774711609</v>
      </c>
      <c r="E11167" s="38">
        <v>0.16745466542871379</v>
      </c>
      <c r="F11167" s="38"/>
    </row>
    <row r="11168" spans="1:6" x14ac:dyDescent="0.35">
      <c r="A11168" s="37" t="s">
        <v>15193</v>
      </c>
      <c r="B11168" s="38">
        <v>-34.446016880000002</v>
      </c>
      <c r="C11168" s="38">
        <v>-58.56659844</v>
      </c>
      <c r="D11168" s="38">
        <v>0.46094030141830439</v>
      </c>
      <c r="E11168" s="38">
        <v>0.47703165286465687</v>
      </c>
      <c r="F11168" s="38">
        <v>42.207792207792203</v>
      </c>
    </row>
    <row r="11169" spans="1:6" x14ac:dyDescent="0.35">
      <c r="A11169" s="37" t="s">
        <v>15194</v>
      </c>
      <c r="B11169" s="38">
        <v>-34.463267020000004</v>
      </c>
      <c r="C11169" s="38">
        <v>-58.569732360000003</v>
      </c>
      <c r="D11169" s="38">
        <v>0.21767480671405789</v>
      </c>
      <c r="E11169" s="38">
        <v>0.22461361657170689</v>
      </c>
      <c r="F11169" s="38">
        <v>15.714285714285714</v>
      </c>
    </row>
    <row r="11170" spans="1:6" x14ac:dyDescent="0.35">
      <c r="A11170" s="37" t="s">
        <v>15195</v>
      </c>
      <c r="B11170" s="38">
        <v>-34.43723104</v>
      </c>
      <c r="C11170" s="38">
        <v>-58.562322649999999</v>
      </c>
      <c r="D11170" s="38">
        <v>0.28319862484931951</v>
      </c>
      <c r="E11170" s="38">
        <v>0.29870447908577158</v>
      </c>
      <c r="F11170" s="38">
        <v>25.806451612903224</v>
      </c>
    </row>
    <row r="11171" spans="1:6" x14ac:dyDescent="0.35">
      <c r="A11171" s="37" t="s">
        <v>15196</v>
      </c>
      <c r="B11171" s="38">
        <v>-34.436597210000002</v>
      </c>
      <c r="C11171" s="38">
        <v>-58.559953999999998</v>
      </c>
      <c r="D11171" s="38">
        <v>0.27277696132659912</v>
      </c>
      <c r="E11171" s="38">
        <v>0.30338351389295182</v>
      </c>
      <c r="F11171" s="38">
        <v>9.375</v>
      </c>
    </row>
    <row r="11172" spans="1:6" x14ac:dyDescent="0.35">
      <c r="A11172" s="37" t="s">
        <v>15197</v>
      </c>
      <c r="B11172" s="38">
        <v>-34.46338712</v>
      </c>
      <c r="C11172" s="38">
        <v>-58.575436410000002</v>
      </c>
      <c r="D11172" s="38">
        <v>0.44390517473220831</v>
      </c>
      <c r="E11172" s="38">
        <v>0.44297752976417543</v>
      </c>
      <c r="F11172" s="38">
        <v>24.848484848484848</v>
      </c>
    </row>
    <row r="11173" spans="1:6" x14ac:dyDescent="0.35">
      <c r="A11173" s="37" t="s">
        <v>15198</v>
      </c>
      <c r="B11173" s="38">
        <v>-34.442264450000003</v>
      </c>
      <c r="C11173" s="38">
        <v>-58.556844460000001</v>
      </c>
      <c r="D11173" s="38">
        <v>0.15225458145141599</v>
      </c>
      <c r="E11173" s="38">
        <v>0.1527398265898228</v>
      </c>
      <c r="F11173" s="38">
        <v>23.015873015873016</v>
      </c>
    </row>
    <row r="11174" spans="1:6" x14ac:dyDescent="0.35">
      <c r="A11174" s="37" t="s">
        <v>15199</v>
      </c>
      <c r="B11174" s="38">
        <v>-34.452619149999997</v>
      </c>
      <c r="C11174" s="38">
        <v>-58.528381920000001</v>
      </c>
      <c r="D11174" s="38">
        <v>3.7336524575948722E-2</v>
      </c>
      <c r="E11174" s="38">
        <v>3.6343613742954202E-2</v>
      </c>
      <c r="F11174" s="38">
        <v>4.8128342245989302</v>
      </c>
    </row>
    <row r="11175" spans="1:6" x14ac:dyDescent="0.35">
      <c r="A11175" s="37" t="s">
        <v>15200</v>
      </c>
      <c r="B11175" s="38">
        <v>-34.442107540000002</v>
      </c>
      <c r="C11175" s="38">
        <v>-58.558328119999999</v>
      </c>
      <c r="D11175" s="38">
        <v>0.15146903693675989</v>
      </c>
      <c r="E11175" s="38">
        <v>0.15418819534151179</v>
      </c>
      <c r="F11175" s="38">
        <v>13.20754716981132</v>
      </c>
    </row>
    <row r="11176" spans="1:6" x14ac:dyDescent="0.35">
      <c r="A11176" s="37" t="s">
        <v>15201</v>
      </c>
      <c r="B11176" s="38">
        <v>-34.459101680000003</v>
      </c>
      <c r="C11176" s="38">
        <v>-58.563893389999997</v>
      </c>
      <c r="D11176" s="38">
        <v>0.18460988998413089</v>
      </c>
      <c r="E11176" s="38">
        <v>0.2734638448608549</v>
      </c>
      <c r="F11176" s="38">
        <v>14.960629921259844</v>
      </c>
    </row>
    <row r="11177" spans="1:6" x14ac:dyDescent="0.35">
      <c r="A11177" s="37" t="s">
        <v>15202</v>
      </c>
      <c r="B11177" s="38">
        <v>-34.454959350000003</v>
      </c>
      <c r="C11177" s="38">
        <v>-58.538591259999997</v>
      </c>
      <c r="D11177" s="38">
        <v>8.3310522139072418E-2</v>
      </c>
      <c r="E11177" s="38">
        <v>0.15094663702735769</v>
      </c>
      <c r="F11177" s="38">
        <v>10.784313725490197</v>
      </c>
    </row>
    <row r="11178" spans="1:6" x14ac:dyDescent="0.35">
      <c r="A11178" s="37" t="s">
        <v>15203</v>
      </c>
      <c r="B11178" s="38">
        <v>-34.447788420000002</v>
      </c>
      <c r="C11178" s="38">
        <v>-58.539692549999998</v>
      </c>
      <c r="D11178" s="38">
        <v>3.7724778056144707E-2</v>
      </c>
      <c r="E11178" s="38">
        <v>4.3872768510923241E-2</v>
      </c>
      <c r="F11178" s="38">
        <v>1.1627906976744187</v>
      </c>
    </row>
    <row r="11179" spans="1:6" x14ac:dyDescent="0.35">
      <c r="A11179" s="37" t="s">
        <v>15204</v>
      </c>
      <c r="B11179" s="38">
        <v>-34.441519810000003</v>
      </c>
      <c r="C11179" s="38">
        <v>-58.55825557</v>
      </c>
      <c r="D11179" s="38">
        <v>0.14930833876132971</v>
      </c>
      <c r="E11179" s="38">
        <v>0.15333709658847919</v>
      </c>
      <c r="F11179" s="38">
        <v>5.7575757575757578</v>
      </c>
    </row>
    <row r="11180" spans="1:6" x14ac:dyDescent="0.35">
      <c r="A11180" s="37" t="s">
        <v>15205</v>
      </c>
      <c r="B11180" s="38">
        <v>-34.436666260000003</v>
      </c>
      <c r="C11180" s="38">
        <v>-58.560039359999998</v>
      </c>
      <c r="D11180" s="38">
        <v>0.27277696132659912</v>
      </c>
      <c r="E11180" s="38">
        <v>0.29280718374583459</v>
      </c>
      <c r="F11180" s="38">
        <v>3.2882011605415857</v>
      </c>
    </row>
    <row r="11181" spans="1:6" x14ac:dyDescent="0.35">
      <c r="A11181" s="37" t="s">
        <v>15206</v>
      </c>
      <c r="B11181" s="38">
        <v>-34.447737160000003</v>
      </c>
      <c r="C11181" s="38">
        <v>-58.539800460000002</v>
      </c>
      <c r="D11181" s="38">
        <v>3.7724778056144707E-2</v>
      </c>
      <c r="E11181" s="38">
        <v>4.299977095797658E-2</v>
      </c>
      <c r="F11181" s="38">
        <v>0.94339622641509435</v>
      </c>
    </row>
    <row r="11182" spans="1:6" x14ac:dyDescent="0.35">
      <c r="A11182" s="37" t="s">
        <v>15207</v>
      </c>
      <c r="B11182" s="38">
        <v>-34.483971109999999</v>
      </c>
      <c r="C11182" s="38">
        <v>-58.590051010000003</v>
      </c>
      <c r="D11182" s="38">
        <v>0.29890412092208862</v>
      </c>
      <c r="E11182" s="38">
        <v>0.28392987781100798</v>
      </c>
      <c r="F11182" s="38">
        <v>0</v>
      </c>
    </row>
    <row r="11183" spans="1:6" x14ac:dyDescent="0.35">
      <c r="A11183" s="37" t="s">
        <v>15208</v>
      </c>
      <c r="B11183" s="38">
        <v>-34.483172189999998</v>
      </c>
      <c r="C11183" s="38">
        <v>-58.590462430000002</v>
      </c>
      <c r="D11183" s="38">
        <v>0.287852942943573</v>
      </c>
      <c r="E11183" s="38">
        <v>0.26665253413690099</v>
      </c>
      <c r="F11183" s="38">
        <v>0.33670033670033667</v>
      </c>
    </row>
    <row r="11184" spans="1:6" x14ac:dyDescent="0.35">
      <c r="A11184" s="37" t="s">
        <v>15209</v>
      </c>
      <c r="B11184" s="38">
        <v>-34.463494599999997</v>
      </c>
      <c r="C11184" s="38">
        <v>-58.575225770000003</v>
      </c>
      <c r="D11184" s="38">
        <v>0.44390517473220831</v>
      </c>
      <c r="E11184" s="38">
        <v>0.42381389076645309</v>
      </c>
      <c r="F11184" s="38">
        <v>15.853658536585366</v>
      </c>
    </row>
    <row r="11185" spans="1:6" x14ac:dyDescent="0.35">
      <c r="A11185" s="37" t="s">
        <v>15210</v>
      </c>
      <c r="B11185" s="38">
        <v>-34.45323406</v>
      </c>
      <c r="C11185" s="38">
        <v>-58.540545829999999</v>
      </c>
      <c r="D11185" s="38">
        <v>0.1112348511815071</v>
      </c>
      <c r="E11185" s="38">
        <v>0.14138008178108269</v>
      </c>
      <c r="F11185" s="38">
        <v>4.8543689320388346</v>
      </c>
    </row>
    <row r="11186" spans="1:6" x14ac:dyDescent="0.35">
      <c r="A11186" s="37" t="s">
        <v>15211</v>
      </c>
      <c r="B11186" s="38">
        <v>-34.452190440000003</v>
      </c>
      <c r="C11186" s="38">
        <v>-58.528105629999999</v>
      </c>
      <c r="D11186" s="38">
        <v>3.7336524575948722E-2</v>
      </c>
      <c r="E11186" s="38">
        <v>3.4105102607124557E-2</v>
      </c>
      <c r="F11186" s="38">
        <v>6.359649122807018</v>
      </c>
    </row>
    <row r="11187" spans="1:6" x14ac:dyDescent="0.35">
      <c r="A11187" s="37" t="s">
        <v>15212</v>
      </c>
      <c r="B11187" s="38">
        <v>-34.445759289999998</v>
      </c>
      <c r="C11187" s="38">
        <v>-58.566744100000001</v>
      </c>
      <c r="D11187" s="38">
        <v>0.43475651741027832</v>
      </c>
      <c r="E11187" s="38">
        <v>0.47702417405028091</v>
      </c>
      <c r="F11187" s="38">
        <v>37.726098191214469</v>
      </c>
    </row>
    <row r="11188" spans="1:6" x14ac:dyDescent="0.35">
      <c r="A11188" s="37" t="s">
        <v>15213</v>
      </c>
      <c r="B11188" s="38">
        <v>-34.453094749999998</v>
      </c>
      <c r="C11188" s="38">
        <v>-58.536740930000001</v>
      </c>
      <c r="D11188" s="38">
        <v>5.780864879488945E-2</v>
      </c>
      <c r="E11188" s="38">
        <v>6.6871462868792669E-2</v>
      </c>
      <c r="F11188" s="38">
        <v>3.5335689045936398</v>
      </c>
    </row>
    <row r="11189" spans="1:6" x14ac:dyDescent="0.35">
      <c r="A11189" s="37" t="s">
        <v>15214</v>
      </c>
      <c r="B11189" s="38">
        <v>-34.441609300000003</v>
      </c>
      <c r="C11189" s="38">
        <v>-58.558343110000003</v>
      </c>
      <c r="D11189" s="38">
        <v>0.14930833876132971</v>
      </c>
      <c r="E11189" s="38">
        <v>0.15345110315265079</v>
      </c>
      <c r="F11189" s="38">
        <v>7.1604938271604937</v>
      </c>
    </row>
    <row r="11190" spans="1:6" x14ac:dyDescent="0.35">
      <c r="A11190" s="37" t="s">
        <v>15215</v>
      </c>
      <c r="B11190" s="38">
        <v>-34.44777801</v>
      </c>
      <c r="C11190" s="38">
        <v>-58.578703240000003</v>
      </c>
      <c r="D11190" s="38">
        <v>0.54442965984344482</v>
      </c>
      <c r="E11190" s="38">
        <v>0.53071662038564682</v>
      </c>
      <c r="F11190" s="38">
        <v>29.02097902097902</v>
      </c>
    </row>
    <row r="11191" spans="1:6" x14ac:dyDescent="0.35">
      <c r="A11191" s="37" t="s">
        <v>15216</v>
      </c>
      <c r="B11191" s="38">
        <v>-34.453145190000001</v>
      </c>
      <c r="C11191" s="38">
        <v>-58.54030745</v>
      </c>
      <c r="D11191" s="38">
        <v>0.1112348511815071</v>
      </c>
      <c r="E11191" s="38">
        <v>0.1356694181308602</v>
      </c>
      <c r="F11191" s="38">
        <v>8.7198515769944329</v>
      </c>
    </row>
    <row r="11192" spans="1:6" x14ac:dyDescent="0.35">
      <c r="A11192" s="37" t="s">
        <v>15217</v>
      </c>
      <c r="B11192" s="38">
        <v>-34.436511369999998</v>
      </c>
      <c r="C11192" s="38">
        <v>-58.559864509999997</v>
      </c>
      <c r="D11192" s="38">
        <v>0.27277696132659912</v>
      </c>
      <c r="E11192" s="38">
        <v>0.30768143934638881</v>
      </c>
      <c r="F11192" s="38">
        <v>5.8968058968058967</v>
      </c>
    </row>
    <row r="11193" spans="1:6" x14ac:dyDescent="0.35">
      <c r="A11193" s="37" t="s">
        <v>15218</v>
      </c>
      <c r="B11193" s="38">
        <v>-34.463304790000002</v>
      </c>
      <c r="C11193" s="38">
        <v>-58.575353479999997</v>
      </c>
      <c r="D11193" s="38">
        <v>0.44390517473220831</v>
      </c>
      <c r="E11193" s="38">
        <v>0.44023000923070038</v>
      </c>
      <c r="F11193" s="38">
        <v>17.241379310344829</v>
      </c>
    </row>
    <row r="11194" spans="1:6" x14ac:dyDescent="0.35">
      <c r="A11194" s="37" t="s">
        <v>15219</v>
      </c>
      <c r="B11194" s="38">
        <v>-34.448746849999999</v>
      </c>
      <c r="C11194" s="38">
        <v>-58.536743430000001</v>
      </c>
      <c r="D11194" s="38">
        <v>0.1151912584900856</v>
      </c>
      <c r="E11194" s="38">
        <v>9.3555970324410334E-2</v>
      </c>
      <c r="F11194" s="38">
        <v>21.428571428571427</v>
      </c>
    </row>
    <row r="11195" spans="1:6" x14ac:dyDescent="0.35">
      <c r="A11195" s="37" t="s">
        <v>15220</v>
      </c>
      <c r="B11195" s="38">
        <v>-34.4507294</v>
      </c>
      <c r="C11195" s="38">
        <v>-58.57013353</v>
      </c>
      <c r="D11195" s="38">
        <v>0.45181289315223688</v>
      </c>
      <c r="E11195" s="38">
        <v>0.46956375724560512</v>
      </c>
      <c r="F11195" s="38">
        <v>23.295454545454543</v>
      </c>
    </row>
    <row r="11196" spans="1:6" x14ac:dyDescent="0.35">
      <c r="A11196" s="37" t="s">
        <v>15221</v>
      </c>
      <c r="B11196" s="38">
        <v>-34.463188430000002</v>
      </c>
      <c r="C11196" s="38">
        <v>-58.569580569999999</v>
      </c>
      <c r="D11196" s="38">
        <v>0.21767480671405789</v>
      </c>
      <c r="E11196" s="38">
        <v>0.22590265893622449</v>
      </c>
      <c r="F11196" s="38">
        <v>12.974683544303797</v>
      </c>
    </row>
    <row r="11197" spans="1:6" x14ac:dyDescent="0.35">
      <c r="A11197" s="37" t="s">
        <v>15222</v>
      </c>
      <c r="B11197" s="38">
        <v>-34.48407916</v>
      </c>
      <c r="C11197" s="38">
        <v>-58.590242179999997</v>
      </c>
      <c r="D11197" s="38">
        <v>0.29890412092208862</v>
      </c>
      <c r="E11197" s="38">
        <v>0.28364340568843638</v>
      </c>
      <c r="F11197" s="38">
        <v>0</v>
      </c>
    </row>
    <row r="11198" spans="1:6" x14ac:dyDescent="0.35">
      <c r="A11198" s="37" t="s">
        <v>15223</v>
      </c>
      <c r="B11198" s="38">
        <v>-34.483306460000001</v>
      </c>
      <c r="C11198" s="38">
        <v>-58.590266960000001</v>
      </c>
      <c r="D11198" s="38">
        <v>0.287852942943573</v>
      </c>
      <c r="E11198" s="38">
        <v>0.26614336347257772</v>
      </c>
      <c r="F11198" s="38">
        <v>0.72727272727272729</v>
      </c>
    </row>
    <row r="11199" spans="1:6" x14ac:dyDescent="0.35">
      <c r="A11199" s="37" t="s">
        <v>15224</v>
      </c>
      <c r="B11199" s="38">
        <v>-34.451102689999999</v>
      </c>
      <c r="C11199" s="38">
        <v>-58.573237280000001</v>
      </c>
      <c r="D11199" s="38">
        <v>0.40252676606178278</v>
      </c>
      <c r="E11199" s="38">
        <v>0.40015836391184068</v>
      </c>
      <c r="F11199" s="38">
        <v>21.574344023323615</v>
      </c>
    </row>
    <row r="11200" spans="1:6" x14ac:dyDescent="0.35">
      <c r="A11200" s="37" t="s">
        <v>15225</v>
      </c>
      <c r="B11200" s="38">
        <v>-34.459181710000003</v>
      </c>
      <c r="C11200" s="38">
        <v>-58.564058160000002</v>
      </c>
      <c r="D11200" s="38">
        <v>0.18460988998413089</v>
      </c>
      <c r="E11200" s="38">
        <v>0.26886348829076101</v>
      </c>
      <c r="F11200" s="38">
        <v>15.175097276264591</v>
      </c>
    </row>
    <row r="11201" spans="1:6" x14ac:dyDescent="0.35">
      <c r="A11201" s="37" t="s">
        <v>15226</v>
      </c>
      <c r="B11201" s="38">
        <v>-34.447814540000003</v>
      </c>
      <c r="C11201" s="38">
        <v>-58.539601060000003</v>
      </c>
      <c r="D11201" s="38">
        <v>3.7724778056144707E-2</v>
      </c>
      <c r="E11201" s="38">
        <v>4.5947094927683022E-2</v>
      </c>
      <c r="F11201" s="38">
        <v>1.5463917525773196</v>
      </c>
    </row>
    <row r="11202" spans="1:6" x14ac:dyDescent="0.35">
      <c r="A11202" s="37" t="s">
        <v>15227</v>
      </c>
      <c r="B11202" s="38">
        <v>-34.468778569999998</v>
      </c>
      <c r="C11202" s="38">
        <v>-58.509638940000002</v>
      </c>
      <c r="D11202" s="38">
        <v>6.0907967388629913E-2</v>
      </c>
      <c r="E11202" s="38">
        <v>7.324639066225952E-2</v>
      </c>
      <c r="F11202" s="38"/>
    </row>
    <row r="11203" spans="1:6" x14ac:dyDescent="0.35">
      <c r="A11203" s="37" t="s">
        <v>15228</v>
      </c>
      <c r="B11203" s="38">
        <v>-34.457649089999997</v>
      </c>
      <c r="C11203" s="38">
        <v>-58.529559390000003</v>
      </c>
      <c r="D11203" s="38">
        <v>0.12836036086082461</v>
      </c>
      <c r="E11203" s="38">
        <v>0.11019065664023971</v>
      </c>
      <c r="F11203" s="38">
        <v>30.76923076923077</v>
      </c>
    </row>
    <row r="11204" spans="1:6" x14ac:dyDescent="0.35">
      <c r="A11204" s="37" t="s">
        <v>15229</v>
      </c>
      <c r="B11204" s="38">
        <v>-34.421530599999997</v>
      </c>
      <c r="C11204" s="38">
        <v>-58.717382860000001</v>
      </c>
      <c r="D11204" s="38">
        <v>0.49019178748130798</v>
      </c>
      <c r="E11204" s="38">
        <v>0.46584191421667742</v>
      </c>
      <c r="F11204" s="38">
        <v>1.7543859649122806</v>
      </c>
    </row>
    <row r="11205" spans="1:6" x14ac:dyDescent="0.35">
      <c r="A11205" s="37" t="s">
        <v>15230</v>
      </c>
      <c r="B11205" s="38">
        <v>-34.498274780000003</v>
      </c>
      <c r="C11205" s="38">
        <v>-58.53994599</v>
      </c>
      <c r="D11205" s="38">
        <v>0.16994054615497589</v>
      </c>
      <c r="E11205" s="38">
        <v>0.15793379561768639</v>
      </c>
      <c r="F11205" s="38">
        <v>0</v>
      </c>
    </row>
    <row r="11206" spans="1:6" x14ac:dyDescent="0.35">
      <c r="A11206" s="37" t="s">
        <v>15231</v>
      </c>
      <c r="B11206" s="38">
        <v>-34.490925230000002</v>
      </c>
      <c r="C11206" s="38">
        <v>-58.524184570000003</v>
      </c>
      <c r="D11206" s="38">
        <v>0.1640542596578598</v>
      </c>
      <c r="E11206" s="38">
        <v>0.17981118944130439</v>
      </c>
      <c r="F11206" s="38" t="s">
        <v>5130</v>
      </c>
    </row>
    <row r="11207" spans="1:6" x14ac:dyDescent="0.35">
      <c r="A11207" s="37" t="s">
        <v>15232</v>
      </c>
      <c r="B11207" s="38">
        <v>-34.469999600000001</v>
      </c>
      <c r="C11207" s="38">
        <v>-58.524340590000001</v>
      </c>
      <c r="D11207" s="38">
        <v>0.10108201950788499</v>
      </c>
      <c r="E11207" s="38">
        <v>0.13358474346367941</v>
      </c>
      <c r="F11207" s="38"/>
    </row>
    <row r="11208" spans="1:6" x14ac:dyDescent="0.35">
      <c r="A11208" s="37" t="s">
        <v>15233</v>
      </c>
      <c r="B11208" s="38">
        <v>-34.461454660000001</v>
      </c>
      <c r="C11208" s="38">
        <v>-58.517896870000001</v>
      </c>
      <c r="D11208" s="38">
        <v>6.0163874179124832E-2</v>
      </c>
      <c r="E11208" s="38">
        <v>5.8748405930158253E-2</v>
      </c>
      <c r="F11208" s="38"/>
    </row>
    <row r="11209" spans="1:6" x14ac:dyDescent="0.35">
      <c r="A11209" s="37" t="s">
        <v>15234</v>
      </c>
      <c r="B11209" s="38">
        <v>-34.503479839999997</v>
      </c>
      <c r="C11209" s="38">
        <v>-58.574065869999998</v>
      </c>
      <c r="D11209" s="38">
        <v>0.25400730967521667</v>
      </c>
      <c r="E11209" s="38">
        <v>0.2698398350100768</v>
      </c>
      <c r="F11209" s="38"/>
    </row>
    <row r="11210" spans="1:6" x14ac:dyDescent="0.35">
      <c r="A11210" s="37" t="s">
        <v>15235</v>
      </c>
      <c r="B11210" s="38">
        <v>-34.469508269999999</v>
      </c>
      <c r="C11210" s="38">
        <v>-58.519811429999997</v>
      </c>
      <c r="D11210" s="38">
        <v>9.4552420079708099E-2</v>
      </c>
      <c r="E11210" s="38">
        <v>9.2891067680385381E-2</v>
      </c>
      <c r="F11210" s="38"/>
    </row>
    <row r="11211" spans="1:6" x14ac:dyDescent="0.35">
      <c r="A11211" s="37" t="s">
        <v>15236</v>
      </c>
      <c r="B11211" s="38">
        <v>-34.479470300000003</v>
      </c>
      <c r="C11211" s="38">
        <v>-58.504035420000001</v>
      </c>
      <c r="D11211" s="38">
        <v>7.3482743464410314E-3</v>
      </c>
      <c r="E11211" s="38">
        <v>6.6824372656442022E-3</v>
      </c>
      <c r="F11211" s="38"/>
    </row>
    <row r="11212" spans="1:6" x14ac:dyDescent="0.35">
      <c r="A11212" s="37" t="s">
        <v>15237</v>
      </c>
      <c r="B11212" s="38">
        <v>-34.469791890000003</v>
      </c>
      <c r="C11212" s="38">
        <v>-58.514062209999999</v>
      </c>
      <c r="D11212" s="38">
        <v>0.10015565901994709</v>
      </c>
      <c r="E11212" s="38">
        <v>8.9464681429995432E-2</v>
      </c>
      <c r="F11212" s="38"/>
    </row>
    <row r="11213" spans="1:6" x14ac:dyDescent="0.35">
      <c r="A11213" s="37" t="s">
        <v>15238</v>
      </c>
      <c r="B11213" s="38">
        <v>-34.488186740000003</v>
      </c>
      <c r="C11213" s="38">
        <v>-58.4936151</v>
      </c>
      <c r="D11213" s="38">
        <v>5.287865549325943E-2</v>
      </c>
      <c r="E11213" s="38">
        <v>6.5176199293798864E-2</v>
      </c>
      <c r="F11213" s="38">
        <v>2.9411764705882351</v>
      </c>
    </row>
    <row r="11214" spans="1:6" x14ac:dyDescent="0.35">
      <c r="A11214" s="37" t="s">
        <v>15239</v>
      </c>
      <c r="B11214" s="38">
        <v>-34.518312209999998</v>
      </c>
      <c r="C11214" s="38">
        <v>-58.546183999999997</v>
      </c>
      <c r="D11214" s="38">
        <v>0.15268526971340179</v>
      </c>
      <c r="E11214" s="38">
        <v>0.16053372057708529</v>
      </c>
      <c r="F11214" s="38">
        <v>18.604651162790699</v>
      </c>
    </row>
    <row r="11215" spans="1:6" x14ac:dyDescent="0.35">
      <c r="A11215" s="37" t="s">
        <v>15240</v>
      </c>
      <c r="B11215" s="38">
        <v>-34.468659580000001</v>
      </c>
      <c r="C11215" s="38">
        <v>-58.508245520000003</v>
      </c>
      <c r="D11215" s="38">
        <v>6.0907967388629913E-2</v>
      </c>
      <c r="E11215" s="38">
        <v>8.6296823289659291E-2</v>
      </c>
      <c r="F11215" s="38">
        <v>1.7857142857142856</v>
      </c>
    </row>
    <row r="11216" spans="1:6" x14ac:dyDescent="0.35">
      <c r="A11216" s="37" t="s">
        <v>15241</v>
      </c>
      <c r="B11216" s="38">
        <v>-34.450534949999998</v>
      </c>
      <c r="C11216" s="38">
        <v>-58.52310739</v>
      </c>
      <c r="D11216" s="38">
        <v>5.4129748605191708E-3</v>
      </c>
      <c r="E11216" s="38">
        <v>9.5505699670563136E-3</v>
      </c>
      <c r="F11216" s="38">
        <v>0</v>
      </c>
    </row>
    <row r="11217" spans="1:6" x14ac:dyDescent="0.35">
      <c r="A11217" s="37" t="s">
        <v>15242</v>
      </c>
      <c r="B11217" s="38">
        <v>-34.495279670000002</v>
      </c>
      <c r="C11217" s="38">
        <v>-58.532210480000003</v>
      </c>
      <c r="D11217" s="38">
        <v>0.15381765365600589</v>
      </c>
      <c r="E11217" s="38">
        <v>0.15954657260860719</v>
      </c>
      <c r="F11217" s="38">
        <v>26.666666666666668</v>
      </c>
    </row>
    <row r="11218" spans="1:6" x14ac:dyDescent="0.35">
      <c r="A11218" s="37" t="s">
        <v>15243</v>
      </c>
      <c r="B11218" s="38">
        <v>-34.523215260000001</v>
      </c>
      <c r="C11218" s="38">
        <v>-58.551832500000003</v>
      </c>
      <c r="D11218" s="38">
        <v>0.19495002925395971</v>
      </c>
      <c r="E11218" s="38">
        <v>0.1996792739990986</v>
      </c>
      <c r="F11218" s="38" t="s">
        <v>5130</v>
      </c>
    </row>
    <row r="11219" spans="1:6" x14ac:dyDescent="0.35">
      <c r="A11219" s="37" t="s">
        <v>15244</v>
      </c>
      <c r="B11219" s="38">
        <v>-34.522663260000002</v>
      </c>
      <c r="C11219" s="38">
        <v>-58.558461360000003</v>
      </c>
      <c r="D11219" s="38">
        <v>0.26577886939048773</v>
      </c>
      <c r="E11219" s="38">
        <v>0.27047950939999688</v>
      </c>
      <c r="F11219" s="38">
        <v>4.7619047619047619</v>
      </c>
    </row>
    <row r="11220" spans="1:6" x14ac:dyDescent="0.35">
      <c r="A11220" s="37" t="s">
        <v>15245</v>
      </c>
      <c r="B11220" s="38">
        <v>-34.479522060000001</v>
      </c>
      <c r="C11220" s="38">
        <v>-58.57270991</v>
      </c>
      <c r="D11220" s="38">
        <v>0.21342763304710391</v>
      </c>
      <c r="E11220" s="38">
        <v>0.1774023698908942</v>
      </c>
      <c r="F11220" s="38" t="s">
        <v>5130</v>
      </c>
    </row>
    <row r="11221" spans="1:6" x14ac:dyDescent="0.35">
      <c r="A11221" s="37" t="s">
        <v>15246</v>
      </c>
      <c r="B11221" s="38">
        <v>-34.503463859999997</v>
      </c>
      <c r="C11221" s="38">
        <v>-58.574006179999998</v>
      </c>
      <c r="D11221" s="38">
        <v>0.25400730967521667</v>
      </c>
      <c r="E11221" s="38">
        <v>0.2698398350100768</v>
      </c>
      <c r="F11221" s="38">
        <v>9.4444444444444446</v>
      </c>
    </row>
    <row r="11222" spans="1:6" x14ac:dyDescent="0.35">
      <c r="A11222" s="37" t="s">
        <v>15247</v>
      </c>
      <c r="B11222" s="38">
        <v>-34.50028107</v>
      </c>
      <c r="C11222" s="38">
        <v>-58.55300707</v>
      </c>
      <c r="D11222" s="38">
        <v>0.1236083582043648</v>
      </c>
      <c r="E11222" s="38">
        <v>0.1260789667029639</v>
      </c>
      <c r="F11222" s="38">
        <v>7.03125</v>
      </c>
    </row>
    <row r="11223" spans="1:6" x14ac:dyDescent="0.35">
      <c r="A11223" s="37" t="s">
        <v>15248</v>
      </c>
      <c r="B11223" s="38">
        <v>-34.496512789999997</v>
      </c>
      <c r="C11223" s="38">
        <v>-58.557827029999999</v>
      </c>
      <c r="D11223" s="38">
        <v>0.1230107769370079</v>
      </c>
      <c r="E11223" s="38">
        <v>0.12994520668242429</v>
      </c>
      <c r="F11223" s="38">
        <v>1.0101010101010102</v>
      </c>
    </row>
    <row r="11224" spans="1:6" x14ac:dyDescent="0.35">
      <c r="A11224" s="37" t="s">
        <v>15249</v>
      </c>
      <c r="B11224" s="38">
        <v>-34.468387210000003</v>
      </c>
      <c r="C11224" s="38">
        <v>-58.513040269999998</v>
      </c>
      <c r="D11224" s="38">
        <v>6.7712388932704926E-2</v>
      </c>
      <c r="E11224" s="38">
        <v>7.5973416575127184E-2</v>
      </c>
      <c r="F11224" s="38">
        <v>1.8181818181818181</v>
      </c>
    </row>
    <row r="11225" spans="1:6" x14ac:dyDescent="0.35">
      <c r="A11225" s="37" t="s">
        <v>15250</v>
      </c>
      <c r="B11225" s="38">
        <v>-34.504651729999999</v>
      </c>
      <c r="C11225" s="38">
        <v>-58.561539029999999</v>
      </c>
      <c r="D11225" s="38">
        <v>0.42268306016922003</v>
      </c>
      <c r="E11225" s="38">
        <v>0.36666624207754389</v>
      </c>
      <c r="F11225" s="38">
        <v>11.111111111111111</v>
      </c>
    </row>
    <row r="11226" spans="1:6" x14ac:dyDescent="0.35">
      <c r="A11226" s="37" t="s">
        <v>15251</v>
      </c>
      <c r="B11226" s="38">
        <v>-34.504007889999997</v>
      </c>
      <c r="C11226" s="38">
        <v>-58.548874959999999</v>
      </c>
      <c r="D11226" s="38">
        <v>4.7462362796068192E-2</v>
      </c>
      <c r="E11226" s="38">
        <v>5.3382853732297293E-2</v>
      </c>
      <c r="F11226" s="38">
        <v>0</v>
      </c>
    </row>
    <row r="11227" spans="1:6" x14ac:dyDescent="0.35">
      <c r="A11227" s="37" t="s">
        <v>15252</v>
      </c>
      <c r="B11227" s="38">
        <v>-34.473229859999996</v>
      </c>
      <c r="C11227" s="38">
        <v>-58.541542620000001</v>
      </c>
      <c r="D11227" s="38">
        <v>0.84719282388687134</v>
      </c>
      <c r="E11227" s="38">
        <v>0.75760181326615184</v>
      </c>
      <c r="F11227" s="38">
        <v>56.88073394495413</v>
      </c>
    </row>
    <row r="11228" spans="1:6" x14ac:dyDescent="0.35">
      <c r="A11228" s="37" t="s">
        <v>15253</v>
      </c>
      <c r="B11228" s="38">
        <v>-34.462176839999998</v>
      </c>
      <c r="C11228" s="38">
        <v>-58.517302520000001</v>
      </c>
      <c r="D11228" s="38">
        <v>5.2047934383153922E-2</v>
      </c>
      <c r="E11228" s="38">
        <v>5.7420065528468081E-2</v>
      </c>
      <c r="F11228" s="38">
        <v>1.834862385321101</v>
      </c>
    </row>
    <row r="11229" spans="1:6" x14ac:dyDescent="0.35">
      <c r="A11229" s="37" t="s">
        <v>15254</v>
      </c>
      <c r="B11229" s="38">
        <v>-34.467686620000002</v>
      </c>
      <c r="C11229" s="38">
        <v>-58.553644349999999</v>
      </c>
      <c r="D11229" s="38">
        <v>0.68965375423431396</v>
      </c>
      <c r="E11229" s="38">
        <v>0.46774809219335262</v>
      </c>
      <c r="F11229" s="38">
        <v>59.595959595959592</v>
      </c>
    </row>
    <row r="11230" spans="1:6" x14ac:dyDescent="0.35">
      <c r="A11230" s="37" t="s">
        <v>15255</v>
      </c>
      <c r="B11230" s="38">
        <v>-34.471274370000003</v>
      </c>
      <c r="C11230" s="38">
        <v>-58.50962329</v>
      </c>
      <c r="D11230" s="38">
        <v>5.9927001595497131E-2</v>
      </c>
      <c r="E11230" s="38">
        <v>7.8423143943419329E-2</v>
      </c>
      <c r="F11230" s="38">
        <v>0.36231884057971014</v>
      </c>
    </row>
    <row r="11231" spans="1:6" x14ac:dyDescent="0.35">
      <c r="A11231" s="37" t="s">
        <v>15256</v>
      </c>
      <c r="B11231" s="38">
        <v>-34.493552549999997</v>
      </c>
      <c r="C11231" s="38">
        <v>-58.50066751</v>
      </c>
      <c r="D11231" s="38">
        <v>2.6764266658574338E-3</v>
      </c>
      <c r="E11231" s="38">
        <v>7.2405807631598276E-2</v>
      </c>
      <c r="F11231" s="38">
        <v>0</v>
      </c>
    </row>
    <row r="11232" spans="1:6" x14ac:dyDescent="0.35">
      <c r="A11232" s="37" t="s">
        <v>15257</v>
      </c>
      <c r="B11232" s="38">
        <v>-34.487268110000002</v>
      </c>
      <c r="C11232" s="38">
        <v>-58.5789337</v>
      </c>
      <c r="D11232" s="38">
        <v>0.18352749943733221</v>
      </c>
      <c r="E11232" s="38">
        <v>0.1727932221011112</v>
      </c>
      <c r="F11232" s="38">
        <v>1.9047619047619049</v>
      </c>
    </row>
    <row r="11233" spans="1:6" x14ac:dyDescent="0.35">
      <c r="A11233" s="37" t="s">
        <v>15258</v>
      </c>
      <c r="B11233" s="38">
        <v>-34.485263809999999</v>
      </c>
      <c r="C11233" s="38">
        <v>-58.548133200000002</v>
      </c>
      <c r="D11233" s="38">
        <v>2.7354534715414051E-2</v>
      </c>
      <c r="E11233" s="38">
        <v>2.8098458941611979E-2</v>
      </c>
      <c r="F11233" s="38">
        <v>0.47169811320754718</v>
      </c>
    </row>
    <row r="11234" spans="1:6" x14ac:dyDescent="0.35">
      <c r="A11234" s="37" t="s">
        <v>15259</v>
      </c>
      <c r="B11234" s="38">
        <v>-34.474504690000003</v>
      </c>
      <c r="C11234" s="38">
        <v>-58.529198149999999</v>
      </c>
      <c r="D11234" s="38">
        <v>0.21166929602622989</v>
      </c>
      <c r="E11234" s="38">
        <v>0.199995508870563</v>
      </c>
      <c r="F11234" s="38">
        <v>12.359550561797752</v>
      </c>
    </row>
    <row r="11235" spans="1:6" x14ac:dyDescent="0.35">
      <c r="A11235" s="37" t="s">
        <v>15260</v>
      </c>
      <c r="B11235" s="38">
        <v>-34.486936970000002</v>
      </c>
      <c r="C11235" s="38">
        <v>-58.517578329999999</v>
      </c>
      <c r="D11235" s="38">
        <v>9.5539718866348267E-2</v>
      </c>
      <c r="E11235" s="38">
        <v>0.1037242838034504</v>
      </c>
      <c r="F11235" s="38">
        <v>1.5625</v>
      </c>
    </row>
    <row r="11236" spans="1:6" x14ac:dyDescent="0.35">
      <c r="A11236" s="37" t="s">
        <v>15261</v>
      </c>
      <c r="B11236" s="38">
        <v>-34.476111430000003</v>
      </c>
      <c r="C11236" s="38">
        <v>-58.524051489999998</v>
      </c>
      <c r="D11236" s="38">
        <v>0.15340098738670349</v>
      </c>
      <c r="E11236" s="38">
        <v>0.1566801228233286</v>
      </c>
      <c r="F11236" s="38">
        <v>1.7543859649122806</v>
      </c>
    </row>
    <row r="11237" spans="1:6" x14ac:dyDescent="0.35">
      <c r="A11237" s="37" t="s">
        <v>15262</v>
      </c>
      <c r="B11237" s="38">
        <v>-34.475515700000003</v>
      </c>
      <c r="C11237" s="38">
        <v>-58.560172659999999</v>
      </c>
      <c r="D11237" s="38">
        <v>0.1718546599149704</v>
      </c>
      <c r="E11237" s="38">
        <v>0.1914176767071088</v>
      </c>
      <c r="F11237" s="38">
        <v>0</v>
      </c>
    </row>
    <row r="11238" spans="1:6" x14ac:dyDescent="0.35">
      <c r="A11238" s="37" t="s">
        <v>15263</v>
      </c>
      <c r="B11238" s="38">
        <v>-34.492927389999998</v>
      </c>
      <c r="C11238" s="38">
        <v>-58.50994541</v>
      </c>
      <c r="D11238" s="38">
        <v>4.6670712530612952E-2</v>
      </c>
      <c r="E11238" s="38">
        <v>4.9740606636712037E-2</v>
      </c>
      <c r="F11238" s="38">
        <v>4.4585987261146496</v>
      </c>
    </row>
    <row r="11239" spans="1:6" x14ac:dyDescent="0.35">
      <c r="A11239" s="37" t="s">
        <v>15264</v>
      </c>
      <c r="B11239" s="38">
        <v>-34.476788720000002</v>
      </c>
      <c r="C11239" s="38">
        <v>-58.4884682</v>
      </c>
      <c r="D11239" s="38">
        <v>1.584370993077755E-2</v>
      </c>
      <c r="E11239" s="38">
        <v>1.5387470109595189E-2</v>
      </c>
      <c r="F11239" s="38">
        <v>0.97087378640776689</v>
      </c>
    </row>
    <row r="11240" spans="1:6" x14ac:dyDescent="0.35">
      <c r="A11240" s="37" t="s">
        <v>15265</v>
      </c>
      <c r="B11240" s="38">
        <v>-34.469971960000002</v>
      </c>
      <c r="C11240" s="38">
        <v>-58.524333650000003</v>
      </c>
      <c r="D11240" s="38">
        <v>0.10108201950788499</v>
      </c>
      <c r="E11240" s="38">
        <v>0.13358474346367941</v>
      </c>
      <c r="F11240" s="38">
        <v>0.92165898617511521</v>
      </c>
    </row>
    <row r="11241" spans="1:6" x14ac:dyDescent="0.35">
      <c r="A11241" s="37" t="s">
        <v>15266</v>
      </c>
      <c r="B11241" s="38">
        <v>-34.494476370000001</v>
      </c>
      <c r="C11241" s="38">
        <v>-58.500733140000001</v>
      </c>
      <c r="D11241" s="38">
        <v>0.1880775839090347</v>
      </c>
      <c r="E11241" s="38">
        <v>0.1176066310008002</v>
      </c>
      <c r="F11241" s="38">
        <v>34.444444444444443</v>
      </c>
    </row>
    <row r="11242" spans="1:6" x14ac:dyDescent="0.35">
      <c r="A11242" s="37" t="s">
        <v>15267</v>
      </c>
      <c r="B11242" s="38">
        <v>-34.486185689999999</v>
      </c>
      <c r="C11242" s="38">
        <v>-58.516037500000003</v>
      </c>
      <c r="D11242" s="38">
        <v>9.5539718866348267E-2</v>
      </c>
      <c r="E11242" s="38">
        <v>9.594601413442029E-2</v>
      </c>
      <c r="F11242" s="38">
        <v>0</v>
      </c>
    </row>
    <row r="11243" spans="1:6" x14ac:dyDescent="0.35">
      <c r="A11243" s="37" t="s">
        <v>15268</v>
      </c>
      <c r="B11243" s="38">
        <v>-34.485217540000001</v>
      </c>
      <c r="C11243" s="38">
        <v>-58.548071720000003</v>
      </c>
      <c r="D11243" s="38">
        <v>2.7354534715414051E-2</v>
      </c>
      <c r="E11243" s="38">
        <v>2.8304649869332441E-2</v>
      </c>
      <c r="F11243" s="38">
        <v>0</v>
      </c>
    </row>
    <row r="11244" spans="1:6" x14ac:dyDescent="0.35">
      <c r="A11244" s="37" t="s">
        <v>15269</v>
      </c>
      <c r="B11244" s="38">
        <v>-34.496468780000001</v>
      </c>
      <c r="C11244" s="38">
        <v>-58.557871949999999</v>
      </c>
      <c r="D11244" s="38">
        <v>0.1230107769370079</v>
      </c>
      <c r="E11244" s="38">
        <v>0.1308881509068765</v>
      </c>
      <c r="F11244" s="38">
        <v>0.2544529262086514</v>
      </c>
    </row>
    <row r="11245" spans="1:6" x14ac:dyDescent="0.35">
      <c r="A11245" s="37" t="s">
        <v>15270</v>
      </c>
      <c r="B11245" s="38">
        <v>-34.47824344</v>
      </c>
      <c r="C11245" s="38">
        <v>-58.496598290000001</v>
      </c>
      <c r="D11245" s="38">
        <v>7.3479171842336646E-3</v>
      </c>
      <c r="E11245" s="38">
        <v>1.125432271510363E-2</v>
      </c>
      <c r="F11245" s="38" t="s">
        <v>5130</v>
      </c>
    </row>
    <row r="11246" spans="1:6" x14ac:dyDescent="0.35">
      <c r="A11246" s="37" t="s">
        <v>15271</v>
      </c>
      <c r="B11246" s="38">
        <v>-34.509504389999996</v>
      </c>
      <c r="C11246" s="38">
        <v>-58.574191249999998</v>
      </c>
      <c r="D11246" s="38">
        <v>0.30215516686439509</v>
      </c>
      <c r="E11246" s="38">
        <v>0.33212847484124669</v>
      </c>
      <c r="F11246" s="38">
        <v>13.286713286713287</v>
      </c>
    </row>
    <row r="11247" spans="1:6" x14ac:dyDescent="0.35">
      <c r="A11247" s="37" t="s">
        <v>15272</v>
      </c>
      <c r="B11247" s="38">
        <v>-34.504201369999997</v>
      </c>
      <c r="C11247" s="38">
        <v>-58.549056620000002</v>
      </c>
      <c r="D11247" s="38">
        <v>5.4875854402780533E-2</v>
      </c>
      <c r="E11247" s="38">
        <v>5.3721209781037442E-2</v>
      </c>
      <c r="F11247" s="38">
        <v>0.6211180124223602</v>
      </c>
    </row>
    <row r="11248" spans="1:6" x14ac:dyDescent="0.35">
      <c r="A11248" s="37" t="s">
        <v>15273</v>
      </c>
      <c r="B11248" s="38">
        <v>-34.450522720000002</v>
      </c>
      <c r="C11248" s="38">
        <v>-58.522967510000001</v>
      </c>
      <c r="D11248" s="38">
        <v>5.4129748605191708E-3</v>
      </c>
      <c r="E11248" s="38">
        <v>1.0904159519429271E-2</v>
      </c>
      <c r="F11248" s="38">
        <v>0</v>
      </c>
    </row>
    <row r="11249" spans="1:6" x14ac:dyDescent="0.35">
      <c r="A11249" s="37" t="s">
        <v>15274</v>
      </c>
      <c r="B11249" s="38">
        <v>-34.487654329999998</v>
      </c>
      <c r="C11249" s="38">
        <v>-58.579676370000001</v>
      </c>
      <c r="D11249" s="38">
        <v>0.18609015643596649</v>
      </c>
      <c r="E11249" s="38">
        <v>0.17715165260675789</v>
      </c>
      <c r="F11249" s="38">
        <v>0.53475935828876997</v>
      </c>
    </row>
    <row r="11250" spans="1:6" x14ac:dyDescent="0.35">
      <c r="A11250" s="37" t="s">
        <v>15275</v>
      </c>
      <c r="B11250" s="38">
        <v>-34.471402210000001</v>
      </c>
      <c r="C11250" s="38">
        <v>-58.519101419999998</v>
      </c>
      <c r="D11250" s="38">
        <v>9.2830456793308258E-2</v>
      </c>
      <c r="E11250" s="38">
        <v>9.7018493993862254E-2</v>
      </c>
      <c r="F11250" s="38">
        <v>1.3605442176870748</v>
      </c>
    </row>
    <row r="11251" spans="1:6" x14ac:dyDescent="0.35">
      <c r="A11251" s="37" t="s">
        <v>15276</v>
      </c>
      <c r="B11251" s="38">
        <v>-34.483932600000003</v>
      </c>
      <c r="C11251" s="38">
        <v>-58.505000129999999</v>
      </c>
      <c r="D11251" s="38">
        <v>0.11239950358867649</v>
      </c>
      <c r="E11251" s="38">
        <v>0.11084136098442179</v>
      </c>
      <c r="F11251" s="38">
        <v>1.7699115044247788</v>
      </c>
    </row>
    <row r="11252" spans="1:6" x14ac:dyDescent="0.35">
      <c r="A11252" s="37" t="s">
        <v>15277</v>
      </c>
      <c r="B11252" s="38">
        <v>-34.480976720000001</v>
      </c>
      <c r="C11252" s="38">
        <v>-58.574140999999997</v>
      </c>
      <c r="D11252" s="38">
        <v>0.18481038510799411</v>
      </c>
      <c r="E11252" s="38">
        <v>0.17488351625365181</v>
      </c>
      <c r="F11252" s="38" t="s">
        <v>5130</v>
      </c>
    </row>
    <row r="11253" spans="1:6" x14ac:dyDescent="0.35">
      <c r="A11253" s="37" t="s">
        <v>15278</v>
      </c>
      <c r="B11253" s="38">
        <v>-34.488225120000003</v>
      </c>
      <c r="C11253" s="38">
        <v>-58.493714070000003</v>
      </c>
      <c r="D11253" s="38">
        <v>5.287865549325943E-2</v>
      </c>
      <c r="E11253" s="38">
        <v>6.6011935472488403E-2</v>
      </c>
      <c r="F11253" s="38">
        <v>3.6199095022624439</v>
      </c>
    </row>
    <row r="11254" spans="1:6" x14ac:dyDescent="0.35">
      <c r="A11254" s="37" t="s">
        <v>15279</v>
      </c>
      <c r="B11254" s="38">
        <v>-34.472172899999997</v>
      </c>
      <c r="C11254" s="38">
        <v>-58.519579200000003</v>
      </c>
      <c r="D11254" s="38">
        <v>9.0281888842582703E-2</v>
      </c>
      <c r="E11254" s="38">
        <v>9.6384638234188677E-2</v>
      </c>
      <c r="F11254" s="38">
        <v>1.6778523489932886</v>
      </c>
    </row>
    <row r="11255" spans="1:6" x14ac:dyDescent="0.35">
      <c r="A11255" s="37" t="s">
        <v>15280</v>
      </c>
      <c r="B11255" s="38">
        <v>-34.470222130000003</v>
      </c>
      <c r="C11255" s="38">
        <v>-58.508612100000001</v>
      </c>
      <c r="D11255" s="38">
        <v>7.0315092802047729E-2</v>
      </c>
      <c r="E11255" s="38">
        <v>7.0842291721526313E-2</v>
      </c>
      <c r="F11255" s="38">
        <v>2.7322404371584699</v>
      </c>
    </row>
    <row r="11256" spans="1:6" x14ac:dyDescent="0.35">
      <c r="A11256" s="37" t="s">
        <v>15281</v>
      </c>
      <c r="B11256" s="38">
        <v>-34.493514150000003</v>
      </c>
      <c r="C11256" s="38">
        <v>-58.500570099999997</v>
      </c>
      <c r="D11256" s="38">
        <v>2.6764266658574338E-3</v>
      </c>
      <c r="E11256" s="38">
        <v>6.6896588694570325E-2</v>
      </c>
      <c r="F11256" s="38">
        <v>0</v>
      </c>
    </row>
    <row r="11257" spans="1:6" x14ac:dyDescent="0.35">
      <c r="A11257" s="37" t="s">
        <v>15282</v>
      </c>
      <c r="B11257" s="38">
        <v>-34.466925549999999</v>
      </c>
      <c r="C11257" s="38">
        <v>-58.5087549</v>
      </c>
      <c r="D11257" s="38">
        <v>9.2796757817268372E-2</v>
      </c>
      <c r="E11257" s="38">
        <v>8.1062291209634985E-2</v>
      </c>
      <c r="F11257" s="38">
        <v>0</v>
      </c>
    </row>
    <row r="11258" spans="1:6" x14ac:dyDescent="0.35">
      <c r="A11258" s="37" t="s">
        <v>15283</v>
      </c>
      <c r="B11258" s="38">
        <v>-34.471081779999999</v>
      </c>
      <c r="C11258" s="38">
        <v>-58.510834889999998</v>
      </c>
      <c r="D11258" s="38">
        <v>8.6726270616054535E-2</v>
      </c>
      <c r="E11258" s="38">
        <v>9.0110983805997025E-2</v>
      </c>
      <c r="F11258" s="38">
        <v>6.8421052631578956</v>
      </c>
    </row>
    <row r="11259" spans="1:6" x14ac:dyDescent="0.35">
      <c r="A11259" s="37" t="s">
        <v>15284</v>
      </c>
      <c r="B11259" s="38">
        <v>-34.475991639999997</v>
      </c>
      <c r="C11259" s="38">
        <v>-58.524081389999999</v>
      </c>
      <c r="D11259" s="38">
        <v>0.15340098738670349</v>
      </c>
      <c r="E11259" s="38">
        <v>0.15713051887782839</v>
      </c>
      <c r="F11259" s="38">
        <v>3.8461538461538463</v>
      </c>
    </row>
    <row r="11260" spans="1:6" x14ac:dyDescent="0.35">
      <c r="A11260" s="37" t="s">
        <v>15285</v>
      </c>
      <c r="B11260" s="38">
        <v>-34.471905999999997</v>
      </c>
      <c r="C11260" s="38">
        <v>-58.521813610000002</v>
      </c>
      <c r="D11260" s="38">
        <v>0.1098961904644966</v>
      </c>
      <c r="E11260" s="38">
        <v>0.11096399732761909</v>
      </c>
      <c r="F11260" s="38">
        <v>8.6666666666666679</v>
      </c>
    </row>
    <row r="11261" spans="1:6" x14ac:dyDescent="0.35">
      <c r="A11261" s="37" t="s">
        <v>15286</v>
      </c>
      <c r="B11261" s="38">
        <v>-34.504712189999999</v>
      </c>
      <c r="C11261" s="38">
        <v>-58.561566710000001</v>
      </c>
      <c r="D11261" s="38">
        <v>0.42268306016922003</v>
      </c>
      <c r="E11261" s="38">
        <v>0.37053951952192521</v>
      </c>
      <c r="F11261" s="38">
        <v>19.148936170212767</v>
      </c>
    </row>
    <row r="11262" spans="1:6" x14ac:dyDescent="0.35">
      <c r="A11262" s="37" t="s">
        <v>15287</v>
      </c>
      <c r="B11262" s="38">
        <v>-34.492923429999998</v>
      </c>
      <c r="C11262" s="38">
        <v>-58.505276729999999</v>
      </c>
      <c r="D11262" s="38">
        <v>8.2986816763877869E-2</v>
      </c>
      <c r="E11262" s="38">
        <v>6.8015803743037395E-2</v>
      </c>
      <c r="F11262" s="38">
        <v>7.5614366729678641</v>
      </c>
    </row>
    <row r="11263" spans="1:6" x14ac:dyDescent="0.35">
      <c r="A11263" s="37" t="s">
        <v>15288</v>
      </c>
      <c r="B11263" s="38">
        <v>-34.512189890000002</v>
      </c>
      <c r="C11263" s="38">
        <v>-58.565785730000002</v>
      </c>
      <c r="D11263" s="38">
        <v>0.31148701906204218</v>
      </c>
      <c r="E11263" s="38">
        <v>0.3190738567534615</v>
      </c>
      <c r="F11263" s="38">
        <v>9.6296296296296298</v>
      </c>
    </row>
    <row r="11264" spans="1:6" x14ac:dyDescent="0.35">
      <c r="A11264" s="37" t="s">
        <v>15289</v>
      </c>
      <c r="B11264" s="38">
        <v>-34.492882139999999</v>
      </c>
      <c r="C11264" s="38">
        <v>-58.509844260000001</v>
      </c>
      <c r="D11264" s="38">
        <v>4.6670712530612952E-2</v>
      </c>
      <c r="E11264" s="38">
        <v>5.1589742613335453E-2</v>
      </c>
      <c r="F11264" s="38">
        <v>0.27247956403269752</v>
      </c>
    </row>
    <row r="11265" spans="1:6" x14ac:dyDescent="0.35">
      <c r="A11265" s="37" t="s">
        <v>15290</v>
      </c>
      <c r="B11265" s="38">
        <v>-34.468573050000003</v>
      </c>
      <c r="C11265" s="38">
        <v>-58.508112060000002</v>
      </c>
      <c r="D11265" s="38">
        <v>6.0907967388629913E-2</v>
      </c>
      <c r="E11265" s="38">
        <v>8.9165691482393367E-2</v>
      </c>
      <c r="F11265" s="38">
        <v>0</v>
      </c>
    </row>
    <row r="11266" spans="1:6" x14ac:dyDescent="0.35">
      <c r="A11266" s="37" t="s">
        <v>15291</v>
      </c>
      <c r="B11266" s="38">
        <v>-34.471204810000003</v>
      </c>
      <c r="C11266" s="38">
        <v>-58.509124479999997</v>
      </c>
      <c r="D11266" s="38">
        <v>5.9927001595497131E-2</v>
      </c>
      <c r="E11266" s="38">
        <v>7.2910017060006369E-2</v>
      </c>
      <c r="F11266" s="38">
        <v>0.20325203252032523</v>
      </c>
    </row>
    <row r="11267" spans="1:6" x14ac:dyDescent="0.35">
      <c r="A11267" s="37" t="s">
        <v>15292</v>
      </c>
      <c r="B11267" s="38">
        <v>-34.497966769999998</v>
      </c>
      <c r="C11267" s="38">
        <v>-58.523526660000002</v>
      </c>
      <c r="D11267" s="38">
        <v>0.1105349883437157</v>
      </c>
      <c r="E11267" s="38">
        <v>0.11788661189769439</v>
      </c>
      <c r="F11267" s="38">
        <v>5.3254437869822491</v>
      </c>
    </row>
    <row r="11268" spans="1:6" x14ac:dyDescent="0.35">
      <c r="A11268" s="37" t="s">
        <v>15293</v>
      </c>
      <c r="B11268" s="38">
        <v>-34.471216300000002</v>
      </c>
      <c r="C11268" s="38">
        <v>-58.509164749999997</v>
      </c>
      <c r="D11268" s="38">
        <v>5.9927001595497131E-2</v>
      </c>
      <c r="E11268" s="38">
        <v>7.271148317626544E-2</v>
      </c>
      <c r="F11268" s="38">
        <v>0</v>
      </c>
    </row>
    <row r="11269" spans="1:6" x14ac:dyDescent="0.35">
      <c r="A11269" s="37" t="s">
        <v>15294</v>
      </c>
      <c r="B11269" s="38">
        <v>-34.514364729999997</v>
      </c>
      <c r="C11269" s="38">
        <v>-58.53593059</v>
      </c>
      <c r="D11269" s="38">
        <v>0.13010409474372861</v>
      </c>
      <c r="E11269" s="38">
        <v>0.1334555857890361</v>
      </c>
      <c r="F11269" s="38">
        <v>5.6338028169014089</v>
      </c>
    </row>
    <row r="11270" spans="1:6" x14ac:dyDescent="0.35">
      <c r="A11270" s="37" t="s">
        <v>15295</v>
      </c>
      <c r="B11270" s="38">
        <v>-34.488697199999997</v>
      </c>
      <c r="C11270" s="38">
        <v>-58.564349239999999</v>
      </c>
      <c r="D11270" s="38">
        <v>0.15519098937511441</v>
      </c>
      <c r="E11270" s="38">
        <v>0.16872370007791021</v>
      </c>
      <c r="F11270" s="38" t="s">
        <v>5130</v>
      </c>
    </row>
    <row r="11271" spans="1:6" x14ac:dyDescent="0.35">
      <c r="A11271" s="37" t="s">
        <v>15296</v>
      </c>
      <c r="B11271" s="38">
        <v>-34.497220570000003</v>
      </c>
      <c r="C11271" s="38">
        <v>-58.560283650000002</v>
      </c>
      <c r="D11271" s="38">
        <v>0.17792221903800959</v>
      </c>
      <c r="E11271" s="38">
        <v>0.14657282346003761</v>
      </c>
      <c r="F11271" s="38">
        <v>21.978021978021978</v>
      </c>
    </row>
    <row r="11272" spans="1:6" x14ac:dyDescent="0.35">
      <c r="A11272" s="37" t="s">
        <v>15297</v>
      </c>
      <c r="B11272" s="38">
        <v>-34.47474347</v>
      </c>
      <c r="C11272" s="38">
        <v>-58.565780150000002</v>
      </c>
      <c r="D11272" s="38">
        <v>0.1213506534695625</v>
      </c>
      <c r="E11272" s="38">
        <v>0.13920814503689069</v>
      </c>
      <c r="F11272" s="38">
        <v>0</v>
      </c>
    </row>
    <row r="11273" spans="1:6" x14ac:dyDescent="0.35">
      <c r="A11273" s="37" t="s">
        <v>15298</v>
      </c>
      <c r="B11273" s="38">
        <v>-34.503585110000003</v>
      </c>
      <c r="C11273" s="38">
        <v>-58.574020070000003</v>
      </c>
      <c r="D11273" s="38">
        <v>0.25400730967521667</v>
      </c>
      <c r="E11273" s="38">
        <v>0.27062067349214808</v>
      </c>
      <c r="F11273" s="38">
        <v>5.2631578947368416</v>
      </c>
    </row>
    <row r="11274" spans="1:6" x14ac:dyDescent="0.35">
      <c r="A11274" s="37" t="s">
        <v>15299</v>
      </c>
      <c r="B11274" s="38">
        <v>-34.461668369999998</v>
      </c>
      <c r="C11274" s="38">
        <v>-58.517731529999999</v>
      </c>
      <c r="D11274" s="38">
        <v>6.0163874179124832E-2</v>
      </c>
      <c r="E11274" s="38">
        <v>5.7903676914672048E-2</v>
      </c>
      <c r="F11274" s="38">
        <v>0</v>
      </c>
    </row>
    <row r="11275" spans="1:6" x14ac:dyDescent="0.35">
      <c r="A11275" s="37" t="s">
        <v>15300</v>
      </c>
      <c r="B11275" s="38">
        <v>-34.463619540000003</v>
      </c>
      <c r="C11275" s="38">
        <v>-58.51911338</v>
      </c>
      <c r="D11275" s="38">
        <v>5.5019784718751907E-2</v>
      </c>
      <c r="E11275" s="38">
        <v>5.6777865802114073E-2</v>
      </c>
      <c r="F11275" s="38">
        <v>0</v>
      </c>
    </row>
    <row r="11276" spans="1:6" x14ac:dyDescent="0.35">
      <c r="A11276" s="37" t="s">
        <v>15301</v>
      </c>
      <c r="B11276" s="38">
        <v>-34.492947600000001</v>
      </c>
      <c r="C11276" s="38">
        <v>-58.549222139999998</v>
      </c>
      <c r="D11276" s="38">
        <v>3.003766946494579E-2</v>
      </c>
      <c r="E11276" s="38">
        <v>3.9347332982080332E-2</v>
      </c>
      <c r="F11276" s="38">
        <v>5.5616139585605229</v>
      </c>
    </row>
    <row r="11277" spans="1:6" x14ac:dyDescent="0.35">
      <c r="A11277" s="37" t="s">
        <v>15302</v>
      </c>
      <c r="B11277" s="38">
        <v>-34.523283960000001</v>
      </c>
      <c r="C11277" s="38">
        <v>-58.551916060000003</v>
      </c>
      <c r="D11277" s="38">
        <v>0.19495002925395971</v>
      </c>
      <c r="E11277" s="38">
        <v>0.199879774275948</v>
      </c>
      <c r="F11277" s="38">
        <v>1.0362694300518136</v>
      </c>
    </row>
    <row r="11278" spans="1:6" x14ac:dyDescent="0.35">
      <c r="A11278" s="37" t="s">
        <v>15303</v>
      </c>
      <c r="B11278" s="38">
        <v>-34.48817631</v>
      </c>
      <c r="C11278" s="38">
        <v>-58.493688229999997</v>
      </c>
      <c r="D11278" s="38">
        <v>5.287865549325943E-2</v>
      </c>
      <c r="E11278" s="38">
        <v>6.5176199293798864E-2</v>
      </c>
      <c r="F11278" s="38">
        <v>4.909560723514212</v>
      </c>
    </row>
    <row r="11279" spans="1:6" x14ac:dyDescent="0.35">
      <c r="A11279" s="37" t="s">
        <v>15304</v>
      </c>
      <c r="B11279" s="38">
        <v>-34.486195950000003</v>
      </c>
      <c r="C11279" s="38">
        <v>-58.516077959999997</v>
      </c>
      <c r="D11279" s="38">
        <v>9.5539718866348267E-2</v>
      </c>
      <c r="E11279" s="38">
        <v>9.594601413442029E-2</v>
      </c>
      <c r="F11279" s="38">
        <v>0</v>
      </c>
    </row>
    <row r="11280" spans="1:6" x14ac:dyDescent="0.35">
      <c r="A11280" s="37" t="s">
        <v>15305</v>
      </c>
      <c r="B11280" s="38">
        <v>-34.47329629</v>
      </c>
      <c r="C11280" s="38">
        <v>-58.541541459999998</v>
      </c>
      <c r="D11280" s="38">
        <v>0.84719282388687134</v>
      </c>
      <c r="E11280" s="38">
        <v>0.76100813465959882</v>
      </c>
      <c r="F11280" s="38">
        <v>49.199084668192221</v>
      </c>
    </row>
    <row r="11281" spans="1:6" x14ac:dyDescent="0.35">
      <c r="A11281" s="37" t="s">
        <v>15306</v>
      </c>
      <c r="B11281" s="38">
        <v>-34.50694378</v>
      </c>
      <c r="C11281" s="38">
        <v>-58.566766899999998</v>
      </c>
      <c r="D11281" s="38">
        <v>0.39247947931289667</v>
      </c>
      <c r="E11281" s="38">
        <v>0.33379628840419978</v>
      </c>
      <c r="F11281" s="38">
        <v>16.36904761904762</v>
      </c>
    </row>
    <row r="11282" spans="1:6" x14ac:dyDescent="0.35">
      <c r="A11282" s="37" t="s">
        <v>15307</v>
      </c>
      <c r="B11282" s="38">
        <v>-34.515333089999999</v>
      </c>
      <c r="C11282" s="38">
        <v>-58.570084989999998</v>
      </c>
      <c r="D11282" s="38">
        <v>0.34277164936065668</v>
      </c>
      <c r="E11282" s="38">
        <v>0.36063303384515982</v>
      </c>
      <c r="F11282" s="38">
        <v>29.259259259259256</v>
      </c>
    </row>
    <row r="11283" spans="1:6" x14ac:dyDescent="0.35">
      <c r="A11283" s="37" t="s">
        <v>15308</v>
      </c>
      <c r="B11283" s="38">
        <v>-34.496557699999997</v>
      </c>
      <c r="C11283" s="38">
        <v>-58.557761450000001</v>
      </c>
      <c r="D11283" s="38">
        <v>0.1230107769370079</v>
      </c>
      <c r="E11283" s="38">
        <v>0.12785634338050281</v>
      </c>
      <c r="F11283" s="38">
        <v>0.8</v>
      </c>
    </row>
    <row r="11284" spans="1:6" x14ac:dyDescent="0.35">
      <c r="A11284" s="37" t="s">
        <v>15309</v>
      </c>
      <c r="B11284" s="38">
        <v>-34.503510589999998</v>
      </c>
      <c r="C11284" s="38">
        <v>-58.573953950000003</v>
      </c>
      <c r="D11284" s="38">
        <v>0.25400730967521667</v>
      </c>
      <c r="E11284" s="38">
        <v>0.26837355140093211</v>
      </c>
      <c r="F11284" s="38">
        <v>10.633484162895927</v>
      </c>
    </row>
    <row r="11285" spans="1:6" x14ac:dyDescent="0.35">
      <c r="A11285" s="37" t="s">
        <v>15310</v>
      </c>
      <c r="B11285" s="38">
        <v>-34.471176149999998</v>
      </c>
      <c r="C11285" s="38">
        <v>-58.51094192</v>
      </c>
      <c r="D11285" s="38">
        <v>8.6726270616054535E-2</v>
      </c>
      <c r="E11285" s="38">
        <v>9.1012577422791063E-2</v>
      </c>
      <c r="F11285" s="38">
        <v>7.07395498392283</v>
      </c>
    </row>
    <row r="11286" spans="1:6" x14ac:dyDescent="0.35">
      <c r="A11286" s="37" t="s">
        <v>15311</v>
      </c>
      <c r="B11286" s="38">
        <v>-34.466007410000003</v>
      </c>
      <c r="C11286" s="38">
        <v>-58.530916470000001</v>
      </c>
      <c r="D11286" s="38">
        <v>0.22360070049762731</v>
      </c>
      <c r="E11286" s="38">
        <v>0.28153848809164922</v>
      </c>
      <c r="F11286" s="38">
        <v>22.190201729106629</v>
      </c>
    </row>
    <row r="11287" spans="1:6" x14ac:dyDescent="0.35">
      <c r="A11287" s="37" t="s">
        <v>15312</v>
      </c>
      <c r="B11287" s="38">
        <v>-34.512271699999999</v>
      </c>
      <c r="C11287" s="38">
        <v>-58.565913000000002</v>
      </c>
      <c r="D11287" s="38">
        <v>0.31148701906204218</v>
      </c>
      <c r="E11287" s="38">
        <v>0.30815115390401898</v>
      </c>
      <c r="F11287" s="38">
        <v>17.142857142857142</v>
      </c>
    </row>
    <row r="11288" spans="1:6" x14ac:dyDescent="0.35">
      <c r="A11288" s="37" t="s">
        <v>15313</v>
      </c>
      <c r="B11288" s="38">
        <v>-34.518471179999999</v>
      </c>
      <c r="C11288" s="38">
        <v>-58.546615039999999</v>
      </c>
      <c r="D11288" s="38">
        <v>0.15268526971340179</v>
      </c>
      <c r="E11288" s="38">
        <v>0.16282127549250919</v>
      </c>
      <c r="F11288" s="38">
        <v>11.229946524064172</v>
      </c>
    </row>
    <row r="11289" spans="1:6" x14ac:dyDescent="0.35">
      <c r="A11289" s="37" t="s">
        <v>15314</v>
      </c>
      <c r="B11289" s="38">
        <v>-34.52272292</v>
      </c>
      <c r="C11289" s="38">
        <v>-58.558408460000003</v>
      </c>
      <c r="D11289" s="38">
        <v>0.26577886939048773</v>
      </c>
      <c r="E11289" s="38">
        <v>0.26966343779821661</v>
      </c>
      <c r="F11289" s="38">
        <v>5.1233396584440225</v>
      </c>
    </row>
    <row r="11290" spans="1:6" x14ac:dyDescent="0.35">
      <c r="A11290" s="37" t="s">
        <v>15315</v>
      </c>
      <c r="B11290" s="38">
        <v>-34.493010040000001</v>
      </c>
      <c r="C11290" s="38">
        <v>-58.50536263</v>
      </c>
      <c r="D11290" s="38">
        <v>8.2986816763877869E-2</v>
      </c>
      <c r="E11290" s="38">
        <v>7.2044102102518076E-2</v>
      </c>
      <c r="F11290" s="38">
        <v>9.9099099099099099</v>
      </c>
    </row>
    <row r="11291" spans="1:6" x14ac:dyDescent="0.35">
      <c r="A11291" s="37" t="s">
        <v>15316</v>
      </c>
      <c r="B11291" s="38">
        <v>-34.514337810000001</v>
      </c>
      <c r="C11291" s="38">
        <v>-58.535959079999998</v>
      </c>
      <c r="D11291" s="38">
        <v>0.13010409474372861</v>
      </c>
      <c r="E11291" s="38">
        <v>0.13294999422253789</v>
      </c>
      <c r="F11291" s="38">
        <v>9.2827004219409286</v>
      </c>
    </row>
    <row r="11292" spans="1:6" x14ac:dyDescent="0.35">
      <c r="A11292" s="37" t="s">
        <v>15317</v>
      </c>
      <c r="B11292" s="38">
        <v>-34.47206628</v>
      </c>
      <c r="C11292" s="38">
        <v>-58.519548649999997</v>
      </c>
      <c r="D11292" s="38">
        <v>9.0281888842582703E-2</v>
      </c>
      <c r="E11292" s="38">
        <v>9.6384638234188677E-2</v>
      </c>
      <c r="F11292" s="38">
        <v>4.9645390070921991</v>
      </c>
    </row>
    <row r="11293" spans="1:6" x14ac:dyDescent="0.35">
      <c r="A11293" s="37" t="s">
        <v>15318</v>
      </c>
      <c r="B11293" s="38">
        <v>-34.466171789999997</v>
      </c>
      <c r="C11293" s="38">
        <v>-58.5138599</v>
      </c>
      <c r="D11293" s="38">
        <v>6.8845286965370178E-2</v>
      </c>
      <c r="E11293" s="38">
        <v>6.9492883196002553E-2</v>
      </c>
      <c r="F11293" s="38">
        <v>3.0487804878048781</v>
      </c>
    </row>
    <row r="11294" spans="1:6" x14ac:dyDescent="0.35">
      <c r="A11294" s="37" t="s">
        <v>15319</v>
      </c>
      <c r="B11294" s="38">
        <v>-34.492837379999997</v>
      </c>
      <c r="C11294" s="38">
        <v>-58.509738720000001</v>
      </c>
      <c r="D11294" s="38">
        <v>4.6670712530612952E-2</v>
      </c>
      <c r="E11294" s="38">
        <v>5.1589742613335453E-2</v>
      </c>
      <c r="F11294" s="38">
        <v>0.60060060060060061</v>
      </c>
    </row>
    <row r="11295" spans="1:6" x14ac:dyDescent="0.35">
      <c r="A11295" s="37" t="s">
        <v>15320</v>
      </c>
      <c r="B11295" s="38">
        <v>-34.47188233</v>
      </c>
      <c r="C11295" s="38">
        <v>-58.52182269</v>
      </c>
      <c r="D11295" s="38">
        <v>0.1098961904644966</v>
      </c>
      <c r="E11295" s="38">
        <v>0.11096399732761909</v>
      </c>
      <c r="F11295" s="38">
        <v>6.8783068783068781</v>
      </c>
    </row>
    <row r="11296" spans="1:6" x14ac:dyDescent="0.35">
      <c r="A11296" s="37" t="s">
        <v>15321</v>
      </c>
      <c r="B11296" s="38">
        <v>-34.504609109999997</v>
      </c>
      <c r="C11296" s="38">
        <v>-58.561489709999996</v>
      </c>
      <c r="D11296" s="38">
        <v>0.42268306016922003</v>
      </c>
      <c r="E11296" s="38">
        <v>0.36534608486625891</v>
      </c>
      <c r="F11296" s="38">
        <v>18.666666666666668</v>
      </c>
    </row>
    <row r="11297" spans="1:6" x14ac:dyDescent="0.35">
      <c r="A11297" s="37" t="s">
        <v>15322</v>
      </c>
      <c r="B11297" s="38">
        <v>-34.47966194</v>
      </c>
      <c r="C11297" s="38">
        <v>-58.572514079999998</v>
      </c>
      <c r="D11297" s="38">
        <v>0.21342763304710391</v>
      </c>
      <c r="E11297" s="38">
        <v>0.17641010414808991</v>
      </c>
      <c r="F11297" s="38">
        <v>0</v>
      </c>
    </row>
    <row r="11298" spans="1:6" x14ac:dyDescent="0.35">
      <c r="A11298" s="37" t="s">
        <v>15323</v>
      </c>
      <c r="B11298" s="38">
        <v>-34.462820630000003</v>
      </c>
      <c r="C11298" s="38">
        <v>-58.51039832</v>
      </c>
      <c r="D11298" s="38">
        <v>7.1652024984359741E-2</v>
      </c>
      <c r="E11298" s="38">
        <v>7.8919808690746621E-2</v>
      </c>
      <c r="F11298" s="38">
        <v>0.20876826722338201</v>
      </c>
    </row>
    <row r="11299" spans="1:6" x14ac:dyDescent="0.35">
      <c r="A11299" s="37" t="s">
        <v>15324</v>
      </c>
      <c r="B11299" s="38">
        <v>-34.470173860000003</v>
      </c>
      <c r="C11299" s="38">
        <v>-58.508682360000002</v>
      </c>
      <c r="D11299" s="38">
        <v>7.0315092802047729E-2</v>
      </c>
      <c r="E11299" s="38">
        <v>7.1970534111772261E-2</v>
      </c>
      <c r="F11299" s="38">
        <v>3.3557046979865772</v>
      </c>
    </row>
    <row r="11300" spans="1:6" x14ac:dyDescent="0.35">
      <c r="A11300" s="37" t="s">
        <v>15325</v>
      </c>
      <c r="B11300" s="38">
        <v>-34.49340943</v>
      </c>
      <c r="C11300" s="38">
        <v>-58.500362580000001</v>
      </c>
      <c r="D11300" s="38">
        <v>2.6764266658574338E-3</v>
      </c>
      <c r="E11300" s="38">
        <v>6.9153940374333714E-2</v>
      </c>
      <c r="F11300" s="38">
        <v>0.39215686274509803</v>
      </c>
    </row>
    <row r="11301" spans="1:6" x14ac:dyDescent="0.35">
      <c r="A11301" s="37" t="s">
        <v>15326</v>
      </c>
      <c r="B11301" s="38">
        <v>-34.475913030000001</v>
      </c>
      <c r="C11301" s="38">
        <v>-58.524203669999999</v>
      </c>
      <c r="D11301" s="38">
        <v>0.15340098738670349</v>
      </c>
      <c r="E11301" s="38">
        <v>0.1584523511784417</v>
      </c>
      <c r="F11301" s="38">
        <v>3.4722222222222223</v>
      </c>
    </row>
    <row r="11302" spans="1:6" x14ac:dyDescent="0.35">
      <c r="A11302" s="37" t="s">
        <v>15327</v>
      </c>
      <c r="B11302" s="38">
        <v>-34.461941029999998</v>
      </c>
      <c r="C11302" s="38">
        <v>-58.517485739999998</v>
      </c>
      <c r="D11302" s="38">
        <v>6.0163874179124832E-2</v>
      </c>
      <c r="E11302" s="38">
        <v>5.766804154134459E-2</v>
      </c>
      <c r="F11302" s="38">
        <v>0.71174377224199281</v>
      </c>
    </row>
    <row r="11303" spans="1:6" x14ac:dyDescent="0.35">
      <c r="A11303" s="37" t="s">
        <v>15328</v>
      </c>
      <c r="B11303" s="38">
        <v>-34.476758599999997</v>
      </c>
      <c r="C11303" s="38">
        <v>-58.488395990000001</v>
      </c>
      <c r="D11303" s="38">
        <v>1.584370993077755E-2</v>
      </c>
      <c r="E11303" s="38">
        <v>1.5411482731762689E-2</v>
      </c>
      <c r="F11303" s="38">
        <v>0</v>
      </c>
    </row>
    <row r="11304" spans="1:6" x14ac:dyDescent="0.35">
      <c r="A11304" s="37" t="s">
        <v>15329</v>
      </c>
      <c r="B11304" s="38">
        <v>-34.485299939999997</v>
      </c>
      <c r="C11304" s="38">
        <v>-58.5482029</v>
      </c>
      <c r="D11304" s="38">
        <v>2.7354534715414051E-2</v>
      </c>
      <c r="E11304" s="38">
        <v>2.791365711508613E-2</v>
      </c>
      <c r="F11304" s="38">
        <v>0.28409090909090912</v>
      </c>
    </row>
    <row r="11305" spans="1:6" x14ac:dyDescent="0.35">
      <c r="A11305" s="37" t="s">
        <v>15330</v>
      </c>
      <c r="B11305" s="38">
        <v>-34.478300400000002</v>
      </c>
      <c r="C11305" s="38">
        <v>-58.496449239999997</v>
      </c>
      <c r="D11305" s="38">
        <v>7.3479171842336646E-3</v>
      </c>
      <c r="E11305" s="38">
        <v>1.2045280248122779E-2</v>
      </c>
      <c r="F11305" s="38">
        <v>50</v>
      </c>
    </row>
    <row r="11306" spans="1:6" x14ac:dyDescent="0.35">
      <c r="A11306" s="37" t="s">
        <v>15331</v>
      </c>
      <c r="B11306" s="38">
        <v>-34.491191120000003</v>
      </c>
      <c r="C11306" s="38">
        <v>-58.524037059999998</v>
      </c>
      <c r="D11306" s="38">
        <v>0.1640542596578598</v>
      </c>
      <c r="E11306" s="38">
        <v>0.1796726860544261</v>
      </c>
      <c r="F11306" s="38">
        <v>23.717948717948715</v>
      </c>
    </row>
    <row r="11307" spans="1:6" x14ac:dyDescent="0.35">
      <c r="A11307" s="37" t="s">
        <v>15332</v>
      </c>
      <c r="B11307" s="38">
        <v>-34.471277460000003</v>
      </c>
      <c r="C11307" s="38">
        <v>-58.508811860000002</v>
      </c>
      <c r="D11307" s="38">
        <v>6.0078293085098267E-2</v>
      </c>
      <c r="E11307" s="38">
        <v>7.0896110911336213E-2</v>
      </c>
      <c r="F11307" s="38">
        <v>0</v>
      </c>
    </row>
    <row r="11308" spans="1:6" x14ac:dyDescent="0.35">
      <c r="A11308" s="37" t="s">
        <v>15333</v>
      </c>
      <c r="B11308" s="38">
        <v>-34.50019949</v>
      </c>
      <c r="C11308" s="38">
        <v>-58.553089249999999</v>
      </c>
      <c r="D11308" s="38">
        <v>0.1236081272363663</v>
      </c>
      <c r="E11308" s="38">
        <v>0.1264458679490619</v>
      </c>
      <c r="F11308" s="38">
        <v>5.5555555555555554</v>
      </c>
    </row>
    <row r="11309" spans="1:6" x14ac:dyDescent="0.35">
      <c r="A11309" s="37" t="s">
        <v>15334</v>
      </c>
      <c r="B11309" s="38">
        <v>-34.505887090000002</v>
      </c>
      <c r="C11309" s="38">
        <v>-58.542793500000002</v>
      </c>
      <c r="D11309" s="38">
        <v>0.1731564402580261</v>
      </c>
      <c r="E11309" s="38">
        <v>0.1560111399739981</v>
      </c>
      <c r="F11309" s="38">
        <v>1.5267175572519083</v>
      </c>
    </row>
    <row r="11310" spans="1:6" x14ac:dyDescent="0.35">
      <c r="A11310" s="37" t="s">
        <v>15335</v>
      </c>
      <c r="B11310" s="38">
        <v>-34.468638570000003</v>
      </c>
      <c r="C11310" s="38">
        <v>-58.508208029999999</v>
      </c>
      <c r="D11310" s="38">
        <v>6.0907967388629913E-2</v>
      </c>
      <c r="E11310" s="38">
        <v>8.7112697533198766E-2</v>
      </c>
      <c r="F11310" s="38">
        <v>2.4096385542168677</v>
      </c>
    </row>
    <row r="11311" spans="1:6" x14ac:dyDescent="0.35">
      <c r="A11311" s="37" t="s">
        <v>15336</v>
      </c>
      <c r="B11311" s="38">
        <v>-34.488904839999996</v>
      </c>
      <c r="C11311" s="38">
        <v>-58.564116480000003</v>
      </c>
      <c r="D11311" s="38">
        <v>0.15424755215644839</v>
      </c>
      <c r="E11311" s="38">
        <v>0.16672582593229079</v>
      </c>
      <c r="F11311" s="38">
        <v>0</v>
      </c>
    </row>
    <row r="11312" spans="1:6" x14ac:dyDescent="0.35">
      <c r="A11312" s="37" t="s">
        <v>15337</v>
      </c>
      <c r="B11312" s="38">
        <v>-34.50409793</v>
      </c>
      <c r="C11312" s="38">
        <v>-58.548998220000001</v>
      </c>
      <c r="D11312" s="38">
        <v>4.7462362796068192E-2</v>
      </c>
      <c r="E11312" s="38">
        <v>5.3299921047356397E-2</v>
      </c>
      <c r="F11312" s="38">
        <v>0.43668122270742354</v>
      </c>
    </row>
    <row r="11313" spans="1:6" x14ac:dyDescent="0.35">
      <c r="A11313" s="37" t="s">
        <v>15338</v>
      </c>
      <c r="B11313" s="38">
        <v>-34.474810159999997</v>
      </c>
      <c r="C11313" s="38">
        <v>-58.565761250000001</v>
      </c>
      <c r="D11313" s="38">
        <v>0.1213506534695625</v>
      </c>
      <c r="E11313" s="38">
        <v>0.13852818662093749</v>
      </c>
      <c r="F11313" s="38">
        <v>0</v>
      </c>
    </row>
    <row r="11314" spans="1:6" x14ac:dyDescent="0.35">
      <c r="A11314" s="37" t="s">
        <v>15339</v>
      </c>
      <c r="B11314" s="38">
        <v>-34.450649460000001</v>
      </c>
      <c r="C11314" s="38">
        <v>-58.522947700000003</v>
      </c>
      <c r="D11314" s="38">
        <v>5.4129748605191708E-3</v>
      </c>
      <c r="E11314" s="38">
        <v>1.2394140940159559E-2</v>
      </c>
      <c r="F11314" s="38">
        <v>0</v>
      </c>
    </row>
    <row r="11315" spans="1:6" x14ac:dyDescent="0.35">
      <c r="A11315" s="37" t="s">
        <v>15340</v>
      </c>
      <c r="B11315" s="38">
        <v>-34.472184419999998</v>
      </c>
      <c r="C11315" s="38">
        <v>-58.520473070000001</v>
      </c>
      <c r="D11315" s="38">
        <v>0.1024987623095512</v>
      </c>
      <c r="E11315" s="38">
        <v>0.1006836929434055</v>
      </c>
      <c r="F11315" s="38">
        <v>1.6666666666666667</v>
      </c>
    </row>
    <row r="11316" spans="1:6" x14ac:dyDescent="0.35">
      <c r="A11316" s="37" t="s">
        <v>15341</v>
      </c>
      <c r="B11316" s="38">
        <v>-34.494438189999997</v>
      </c>
      <c r="C11316" s="38">
        <v>-58.500769169999998</v>
      </c>
      <c r="D11316" s="38">
        <v>0.1880775839090347</v>
      </c>
      <c r="E11316" s="38">
        <v>0.1127282733408113</v>
      </c>
      <c r="F11316" s="38">
        <v>40.28776978417266</v>
      </c>
    </row>
    <row r="11317" spans="1:6" x14ac:dyDescent="0.35">
      <c r="A11317" s="37" t="s">
        <v>15342</v>
      </c>
      <c r="B11317" s="38">
        <v>-34.487709449999997</v>
      </c>
      <c r="C11317" s="38">
        <v>-58.579574100000002</v>
      </c>
      <c r="D11317" s="38">
        <v>0.18609015643596649</v>
      </c>
      <c r="E11317" s="38">
        <v>0.18054182247983089</v>
      </c>
      <c r="F11317" s="38">
        <v>2.877697841726619</v>
      </c>
    </row>
    <row r="11318" spans="1:6" x14ac:dyDescent="0.35">
      <c r="A11318" s="37" t="s">
        <v>15343</v>
      </c>
      <c r="B11318" s="38">
        <v>-34.470915490000003</v>
      </c>
      <c r="C11318" s="38">
        <v>-58.564782030000003</v>
      </c>
      <c r="D11318" s="38">
        <v>0.184437170624733</v>
      </c>
      <c r="E11318" s="38">
        <v>0.1680865183069899</v>
      </c>
      <c r="F11318" s="38">
        <v>2.1505376344086025</v>
      </c>
    </row>
    <row r="11319" spans="1:6" x14ac:dyDescent="0.35">
      <c r="A11319" s="37" t="s">
        <v>15344</v>
      </c>
      <c r="B11319" s="38">
        <v>-34.505699460000002</v>
      </c>
      <c r="C11319" s="38">
        <v>-58.528460979999998</v>
      </c>
      <c r="D11319" s="38">
        <v>6.892240047454834E-2</v>
      </c>
      <c r="E11319" s="38">
        <v>8.5351925242591553E-2</v>
      </c>
      <c r="F11319" s="38">
        <v>12.946428571428573</v>
      </c>
    </row>
    <row r="11320" spans="1:6" x14ac:dyDescent="0.35">
      <c r="A11320" s="37" t="s">
        <v>15345</v>
      </c>
      <c r="B11320" s="38">
        <v>-34.483975389999998</v>
      </c>
      <c r="C11320" s="38">
        <v>-58.505067510000003</v>
      </c>
      <c r="D11320" s="38">
        <v>0.11239950358867649</v>
      </c>
      <c r="E11320" s="38">
        <v>0.11098163281444851</v>
      </c>
      <c r="F11320" s="38">
        <v>0.66225165562913912</v>
      </c>
    </row>
    <row r="11321" spans="1:6" x14ac:dyDescent="0.35">
      <c r="A11321" s="37" t="s">
        <v>15346</v>
      </c>
      <c r="B11321" s="38">
        <v>-34.470763220000002</v>
      </c>
      <c r="C11321" s="38">
        <v>-58.495596939999999</v>
      </c>
      <c r="D11321" s="38">
        <v>5.8686626143753529E-3</v>
      </c>
      <c r="E11321" s="38">
        <v>6.1623708319825093E-3</v>
      </c>
      <c r="F11321" s="38">
        <v>2.34375</v>
      </c>
    </row>
    <row r="11322" spans="1:6" x14ac:dyDescent="0.35">
      <c r="A11322" s="37" t="s">
        <v>15347</v>
      </c>
      <c r="B11322" s="38">
        <v>-34.493389299999997</v>
      </c>
      <c r="C11322" s="38">
        <v>-58.526039529999998</v>
      </c>
      <c r="D11322" s="38">
        <v>0.14024755358695981</v>
      </c>
      <c r="E11322" s="38">
        <v>0.15545332627861119</v>
      </c>
      <c r="F11322" s="38">
        <v>1.5267175572519083</v>
      </c>
    </row>
    <row r="11323" spans="1:6" x14ac:dyDescent="0.35">
      <c r="A11323" s="37" t="s">
        <v>15348</v>
      </c>
      <c r="B11323" s="38">
        <v>-33.32509168</v>
      </c>
      <c r="C11323" s="38">
        <v>-60.224415759999999</v>
      </c>
      <c r="D11323" s="38">
        <v>0.24540042877197271</v>
      </c>
      <c r="E11323" s="38">
        <v>0.27837298686305678</v>
      </c>
      <c r="F11323" s="38">
        <v>0.81300813008130091</v>
      </c>
    </row>
    <row r="11324" spans="1:6" x14ac:dyDescent="0.35">
      <c r="A11324" s="37" t="s">
        <v>15349</v>
      </c>
      <c r="B11324" s="38">
        <v>-33.328462829999999</v>
      </c>
      <c r="C11324" s="38">
        <v>-60.214543329999998</v>
      </c>
      <c r="D11324" s="38">
        <v>9.2465370893478394E-2</v>
      </c>
      <c r="E11324" s="38">
        <v>0.1040334049612284</v>
      </c>
      <c r="F11324" s="38"/>
    </row>
    <row r="11325" spans="1:6" x14ac:dyDescent="0.35">
      <c r="A11325" s="37" t="s">
        <v>15350</v>
      </c>
      <c r="B11325" s="38">
        <v>-33.328865880000002</v>
      </c>
      <c r="C11325" s="38">
        <v>-60.216456559999997</v>
      </c>
      <c r="D11325" s="38">
        <v>0.13014525175094599</v>
      </c>
      <c r="E11325" s="38">
        <v>0.1353320829156372</v>
      </c>
      <c r="F11325" s="38"/>
    </row>
    <row r="11326" spans="1:6" x14ac:dyDescent="0.35">
      <c r="A11326" s="37" t="s">
        <v>15351</v>
      </c>
      <c r="B11326" s="38">
        <v>-33.344827649999999</v>
      </c>
      <c r="C11326" s="38">
        <v>-60.207386820000004</v>
      </c>
      <c r="D11326" s="38">
        <v>0.1614963710308075</v>
      </c>
      <c r="E11326" s="38">
        <v>0.19978328814377649</v>
      </c>
      <c r="F11326" s="38">
        <v>8.4337349397590362</v>
      </c>
    </row>
    <row r="11327" spans="1:6" x14ac:dyDescent="0.35">
      <c r="A11327" s="37" t="s">
        <v>15352</v>
      </c>
      <c r="B11327" s="38">
        <v>-33.329677539999999</v>
      </c>
      <c r="C11327" s="38">
        <v>-60.213236379999998</v>
      </c>
      <c r="D11327" s="38">
        <v>0.10513352602720261</v>
      </c>
      <c r="E11327" s="38">
        <v>0.1077470666653401</v>
      </c>
      <c r="F11327" s="38">
        <v>5.7432432432432439</v>
      </c>
    </row>
    <row r="11328" spans="1:6" x14ac:dyDescent="0.35">
      <c r="A11328" s="37" t="s">
        <v>15353</v>
      </c>
      <c r="B11328" s="38">
        <v>-33.333711139999998</v>
      </c>
      <c r="C11328" s="38">
        <v>-60.222221400000002</v>
      </c>
      <c r="D11328" s="38">
        <v>0.13367591798305509</v>
      </c>
      <c r="E11328" s="38">
        <v>0.13880796053192829</v>
      </c>
      <c r="F11328" s="38">
        <v>16.129032258064516</v>
      </c>
    </row>
    <row r="11329" spans="1:6" x14ac:dyDescent="0.35">
      <c r="A11329" s="37" t="s">
        <v>15354</v>
      </c>
      <c r="B11329" s="38">
        <v>-33.341577829999999</v>
      </c>
      <c r="C11329" s="38">
        <v>-60.22571937</v>
      </c>
      <c r="D11329" s="38">
        <v>0.12982651591300959</v>
      </c>
      <c r="E11329" s="38">
        <v>0.1361365668061707</v>
      </c>
      <c r="F11329" s="38">
        <v>4.0201005025125625</v>
      </c>
    </row>
    <row r="11330" spans="1:6" x14ac:dyDescent="0.35">
      <c r="A11330" s="37" t="s">
        <v>15355</v>
      </c>
      <c r="B11330" s="38">
        <v>-33.335657339999997</v>
      </c>
      <c r="C11330" s="38">
        <v>-60.218612010000001</v>
      </c>
      <c r="D11330" s="38">
        <v>0.1033882945775986</v>
      </c>
      <c r="E11330" s="38">
        <v>0.1070474754822882</v>
      </c>
      <c r="F11330" s="38">
        <v>0.85470085470085477</v>
      </c>
    </row>
    <row r="11331" spans="1:6" x14ac:dyDescent="0.35">
      <c r="A11331" s="37" t="s">
        <v>15356</v>
      </c>
      <c r="B11331" s="38">
        <v>-33.334997059999999</v>
      </c>
      <c r="C11331" s="38">
        <v>-60.213577579999999</v>
      </c>
      <c r="D11331" s="38">
        <v>7.5480587780475616E-2</v>
      </c>
      <c r="E11331" s="38">
        <v>8.8074778517087296E-2</v>
      </c>
      <c r="F11331" s="38">
        <v>3.5294117647058822</v>
      </c>
    </row>
    <row r="11332" spans="1:6" x14ac:dyDescent="0.35">
      <c r="A11332" s="37" t="s">
        <v>15357</v>
      </c>
      <c r="B11332" s="38">
        <v>-33.329963390000003</v>
      </c>
      <c r="C11332" s="38">
        <v>-60.230409350000002</v>
      </c>
      <c r="D11332" s="38">
        <v>0.18619558215141299</v>
      </c>
      <c r="E11332" s="38">
        <v>0.2283934341634021</v>
      </c>
      <c r="F11332" s="38">
        <v>11.111111111111111</v>
      </c>
    </row>
    <row r="11333" spans="1:6" x14ac:dyDescent="0.35">
      <c r="A11333" s="37" t="s">
        <v>15358</v>
      </c>
      <c r="B11333" s="38">
        <v>-33.324967739999998</v>
      </c>
      <c r="C11333" s="38">
        <v>-60.219524159999999</v>
      </c>
      <c r="D11333" s="38">
        <v>0.2172406613826752</v>
      </c>
      <c r="E11333" s="38">
        <v>0.2232862199480469</v>
      </c>
      <c r="F11333" s="38">
        <v>50</v>
      </c>
    </row>
    <row r="11334" spans="1:6" x14ac:dyDescent="0.35">
      <c r="A11334" s="37" t="s">
        <v>15359</v>
      </c>
      <c r="B11334" s="38">
        <v>-33.338286259999997</v>
      </c>
      <c r="C11334" s="38">
        <v>-60.220684769999998</v>
      </c>
      <c r="D11334" s="38">
        <v>9.3327343463897705E-2</v>
      </c>
      <c r="E11334" s="38">
        <v>0.1028289102456149</v>
      </c>
      <c r="F11334" s="38">
        <v>13.20754716981132</v>
      </c>
    </row>
    <row r="11335" spans="1:6" x14ac:dyDescent="0.35">
      <c r="A11335" s="37" t="s">
        <v>15360</v>
      </c>
      <c r="B11335" s="38">
        <v>-33.333701220000002</v>
      </c>
      <c r="C11335" s="38">
        <v>-60.207832000000003</v>
      </c>
      <c r="D11335" s="38">
        <v>0.143445760011673</v>
      </c>
      <c r="E11335" s="38">
        <v>0.20321731359669659</v>
      </c>
      <c r="F11335" s="38">
        <v>18.181818181818183</v>
      </c>
    </row>
    <row r="11336" spans="1:6" x14ac:dyDescent="0.35">
      <c r="A11336" s="37" t="s">
        <v>15361</v>
      </c>
      <c r="B11336" s="38">
        <v>-33.341894019999998</v>
      </c>
      <c r="C11336" s="38">
        <v>-60.221243459999997</v>
      </c>
      <c r="D11336" s="38">
        <v>0.1043082922697067</v>
      </c>
      <c r="E11336" s="38">
        <v>0.10861333067479891</v>
      </c>
      <c r="F11336" s="38">
        <v>0.96618357487922701</v>
      </c>
    </row>
    <row r="11337" spans="1:6" x14ac:dyDescent="0.35">
      <c r="A11337" s="37" t="s">
        <v>15362</v>
      </c>
      <c r="B11337" s="38">
        <v>-33.339156359999997</v>
      </c>
      <c r="C11337" s="38">
        <v>-60.21861904</v>
      </c>
      <c r="D11337" s="38">
        <v>0.13146662712097171</v>
      </c>
      <c r="E11337" s="38">
        <v>0.11775495721535249</v>
      </c>
      <c r="F11337" s="38">
        <v>18.487394957983195</v>
      </c>
    </row>
    <row r="11338" spans="1:6" x14ac:dyDescent="0.35">
      <c r="A11338" s="37" t="s">
        <v>15363</v>
      </c>
      <c r="B11338" s="38">
        <v>-33.328247210000001</v>
      </c>
      <c r="C11338" s="38">
        <v>-60.219761859999998</v>
      </c>
      <c r="D11338" s="38">
        <v>0.20860959589481351</v>
      </c>
      <c r="E11338" s="38">
        <v>0.20691000670194629</v>
      </c>
      <c r="F11338" s="38">
        <v>11.904761904761903</v>
      </c>
    </row>
    <row r="11339" spans="1:6" x14ac:dyDescent="0.35">
      <c r="A11339" s="37" t="s">
        <v>15364</v>
      </c>
      <c r="B11339" s="38">
        <v>-33.345054820000001</v>
      </c>
      <c r="C11339" s="38">
        <v>-60.209186520000003</v>
      </c>
      <c r="D11339" s="38">
        <v>0.19463509321212771</v>
      </c>
      <c r="E11339" s="38">
        <v>0.20865350059772789</v>
      </c>
      <c r="F11339" s="38">
        <v>18.045112781954884</v>
      </c>
    </row>
    <row r="11340" spans="1:6" x14ac:dyDescent="0.35">
      <c r="A11340" s="37" t="s">
        <v>15365</v>
      </c>
      <c r="B11340" s="38">
        <v>-33.593986289999997</v>
      </c>
      <c r="C11340" s="38">
        <v>-60.35790549</v>
      </c>
      <c r="D11340" s="38">
        <v>0.18324138224124911</v>
      </c>
      <c r="E11340" s="38">
        <v>0.21856171980097491</v>
      </c>
      <c r="F11340" s="38">
        <v>10.071942446043165</v>
      </c>
    </row>
    <row r="11341" spans="1:6" x14ac:dyDescent="0.35">
      <c r="A11341" s="37" t="s">
        <v>15366</v>
      </c>
      <c r="B11341" s="38">
        <v>-33.328761200000002</v>
      </c>
      <c r="C11341" s="38">
        <v>-60.214852489999998</v>
      </c>
      <c r="D11341" s="38">
        <v>0.1095038577914238</v>
      </c>
      <c r="E11341" s="38">
        <v>0.1092678832041251</v>
      </c>
      <c r="F11341" s="38">
        <v>2.6737967914438503</v>
      </c>
    </row>
    <row r="11342" spans="1:6" x14ac:dyDescent="0.35">
      <c r="A11342" s="37" t="s">
        <v>15367</v>
      </c>
      <c r="B11342" s="38">
        <v>-33.336587559999998</v>
      </c>
      <c r="C11342" s="38">
        <v>-60.218989980000003</v>
      </c>
      <c r="D11342" s="38">
        <v>0.12724465131759641</v>
      </c>
      <c r="E11342" s="38">
        <v>0.1129786514987548</v>
      </c>
      <c r="F11342" s="38">
        <v>0.57636887608069165</v>
      </c>
    </row>
    <row r="11343" spans="1:6" x14ac:dyDescent="0.35">
      <c r="A11343" s="37" t="s">
        <v>15368</v>
      </c>
      <c r="B11343" s="38">
        <v>-33.328323449999999</v>
      </c>
      <c r="C11343" s="38">
        <v>-60.219858219999999</v>
      </c>
      <c r="D11343" s="38">
        <v>0.20860959589481351</v>
      </c>
      <c r="E11343" s="38">
        <v>0.20691000670194629</v>
      </c>
      <c r="F11343" s="38">
        <v>9.5588235294117645</v>
      </c>
    </row>
    <row r="11344" spans="1:6" x14ac:dyDescent="0.35">
      <c r="A11344" s="37" t="s">
        <v>15369</v>
      </c>
      <c r="B11344" s="38">
        <v>-33.345283670000001</v>
      </c>
      <c r="C11344" s="38">
        <v>-60.208911190000002</v>
      </c>
      <c r="D11344" s="38">
        <v>0.26276808977127081</v>
      </c>
      <c r="E11344" s="38">
        <v>0.21462392083236151</v>
      </c>
      <c r="F11344" s="38">
        <v>12.578616352201259</v>
      </c>
    </row>
    <row r="11345" spans="1:6" x14ac:dyDescent="0.35">
      <c r="A11345" s="37" t="s">
        <v>15370</v>
      </c>
      <c r="B11345" s="38">
        <v>-33.333441120000003</v>
      </c>
      <c r="C11345" s="38">
        <v>-60.207586919999997</v>
      </c>
      <c r="D11345" s="38">
        <v>0.143445760011673</v>
      </c>
      <c r="E11345" s="38">
        <v>0.22586157313875249</v>
      </c>
      <c r="F11345" s="38">
        <v>6.140350877192982</v>
      </c>
    </row>
    <row r="11346" spans="1:6" x14ac:dyDescent="0.35">
      <c r="A11346" s="37" t="s">
        <v>15371</v>
      </c>
      <c r="B11346" s="38">
        <v>-33.329242520000001</v>
      </c>
      <c r="C11346" s="38">
        <v>-60.231636620000003</v>
      </c>
      <c r="D11346" s="38">
        <v>0.23409739136695859</v>
      </c>
      <c r="E11346" s="38">
        <v>0.2467891501528876</v>
      </c>
      <c r="F11346" s="38">
        <v>6.8153655514250318</v>
      </c>
    </row>
    <row r="11347" spans="1:6" x14ac:dyDescent="0.35">
      <c r="A11347" s="37" t="s">
        <v>15372</v>
      </c>
      <c r="B11347" s="38">
        <v>-33.344257429999999</v>
      </c>
      <c r="C11347" s="38">
        <v>-60.207863500000002</v>
      </c>
      <c r="D11347" s="38">
        <v>0.190424919128418</v>
      </c>
      <c r="E11347" s="38">
        <v>0.1941774856103094</v>
      </c>
      <c r="F11347" s="38">
        <v>8.7976539589442826</v>
      </c>
    </row>
    <row r="11348" spans="1:6" x14ac:dyDescent="0.35">
      <c r="A11348" s="37" t="s">
        <v>15373</v>
      </c>
      <c r="B11348" s="38">
        <v>-33.337394850000003</v>
      </c>
      <c r="C11348" s="38">
        <v>-60.219947959999999</v>
      </c>
      <c r="D11348" s="38">
        <v>0.1136539727449417</v>
      </c>
      <c r="E11348" s="38">
        <v>0.1133365297788068</v>
      </c>
      <c r="F11348" s="38">
        <v>10.9375</v>
      </c>
    </row>
    <row r="11349" spans="1:6" x14ac:dyDescent="0.35">
      <c r="A11349" s="37" t="s">
        <v>15374</v>
      </c>
      <c r="B11349" s="38">
        <v>-33.345222880000001</v>
      </c>
      <c r="C11349" s="38">
        <v>-60.209018460000003</v>
      </c>
      <c r="D11349" s="38">
        <v>0.19463509321212771</v>
      </c>
      <c r="E11349" s="38">
        <v>0.21199939782555041</v>
      </c>
      <c r="F11349" s="38">
        <v>9.9236641221374047</v>
      </c>
    </row>
    <row r="11350" spans="1:6" x14ac:dyDescent="0.35">
      <c r="A11350" s="37" t="s">
        <v>15375</v>
      </c>
      <c r="B11350" s="38">
        <v>-33.328847469999999</v>
      </c>
      <c r="C11350" s="38">
        <v>-60.214658370000002</v>
      </c>
      <c r="D11350" s="38">
        <v>0.1095038577914238</v>
      </c>
      <c r="E11350" s="38">
        <v>0.1067421579280415</v>
      </c>
      <c r="F11350" s="38">
        <v>4.9335863377609108</v>
      </c>
    </row>
    <row r="11351" spans="1:6" x14ac:dyDescent="0.35">
      <c r="A11351" s="37" t="s">
        <v>15376</v>
      </c>
      <c r="B11351" s="38">
        <v>-33.32839182</v>
      </c>
      <c r="C11351" s="38">
        <v>-60.219941779999999</v>
      </c>
      <c r="D11351" s="38">
        <v>0.20860959589481351</v>
      </c>
      <c r="E11351" s="38">
        <v>0.20673161788898359</v>
      </c>
      <c r="F11351" s="38">
        <v>14.012738853503185</v>
      </c>
    </row>
    <row r="11352" spans="1:6" x14ac:dyDescent="0.35">
      <c r="A11352" s="37" t="s">
        <v>15377</v>
      </c>
      <c r="B11352" s="38">
        <v>-33.335695970000003</v>
      </c>
      <c r="C11352" s="38">
        <v>-60.218507709999997</v>
      </c>
      <c r="D11352" s="38">
        <v>0.11856910586357119</v>
      </c>
      <c r="E11352" s="38">
        <v>0.1070474754822882</v>
      </c>
      <c r="F11352" s="38">
        <v>0.53475935828876997</v>
      </c>
    </row>
    <row r="11353" spans="1:6" x14ac:dyDescent="0.35">
      <c r="A11353" s="37" t="s">
        <v>15378</v>
      </c>
      <c r="B11353" s="38">
        <v>-33.329623910000002</v>
      </c>
      <c r="C11353" s="38">
        <v>-60.213209569999997</v>
      </c>
      <c r="D11353" s="38">
        <v>0.10513352602720261</v>
      </c>
      <c r="E11353" s="38">
        <v>0.1073449167766069</v>
      </c>
      <c r="F11353" s="38">
        <v>3.7156704361873989</v>
      </c>
    </row>
    <row r="11354" spans="1:6" x14ac:dyDescent="0.35">
      <c r="A11354" s="37" t="s">
        <v>15379</v>
      </c>
      <c r="B11354" s="38">
        <v>-33.338622239999999</v>
      </c>
      <c r="C11354" s="38">
        <v>-60.225071569999997</v>
      </c>
      <c r="D11354" s="38">
        <v>8.5327744483947754E-2</v>
      </c>
      <c r="E11354" s="38">
        <v>9.2852396890521049E-2</v>
      </c>
      <c r="F11354" s="38">
        <v>4.406779661016949</v>
      </c>
    </row>
    <row r="11355" spans="1:6" x14ac:dyDescent="0.35">
      <c r="A11355" s="37" t="s">
        <v>15380</v>
      </c>
      <c r="B11355" s="38">
        <v>-33.3315166</v>
      </c>
      <c r="C11355" s="38">
        <v>-60.242941270000003</v>
      </c>
      <c r="D11355" s="38">
        <v>0.64521420001983643</v>
      </c>
      <c r="E11355" s="38">
        <v>0.62205448571373434</v>
      </c>
      <c r="F11355" s="38">
        <v>2.1052631578947367</v>
      </c>
    </row>
    <row r="11356" spans="1:6" x14ac:dyDescent="0.35">
      <c r="A11356" s="37" t="s">
        <v>15381</v>
      </c>
      <c r="B11356" s="38">
        <v>-33.333655810000003</v>
      </c>
      <c r="C11356" s="38">
        <v>-60.22218736</v>
      </c>
      <c r="D11356" s="38">
        <v>0.13367591798305509</v>
      </c>
      <c r="E11356" s="38">
        <v>0.13865701810402031</v>
      </c>
      <c r="F11356" s="38">
        <v>11.888111888111888</v>
      </c>
    </row>
    <row r="11357" spans="1:6" x14ac:dyDescent="0.35">
      <c r="A11357" s="37" t="s">
        <v>15382</v>
      </c>
      <c r="B11357" s="38">
        <v>-33.336097719999998</v>
      </c>
      <c r="C11357" s="38">
        <v>-60.216624500000002</v>
      </c>
      <c r="D11357" s="38">
        <v>7.7302873134613037E-2</v>
      </c>
      <c r="E11357" s="38">
        <v>9.4537151582313309E-2</v>
      </c>
      <c r="F11357" s="38">
        <v>5.7591623036649215</v>
      </c>
    </row>
    <row r="11358" spans="1:6" x14ac:dyDescent="0.35">
      <c r="A11358" s="37" t="s">
        <v>15383</v>
      </c>
      <c r="B11358" s="38">
        <v>-33.339372580000003</v>
      </c>
      <c r="C11358" s="38">
        <v>-60.221229309999998</v>
      </c>
      <c r="D11358" s="38">
        <v>8.7792873382568359E-2</v>
      </c>
      <c r="E11358" s="38">
        <v>9.5349101142750844E-2</v>
      </c>
      <c r="F11358" s="38">
        <v>5.9701492537313428</v>
      </c>
    </row>
    <row r="11359" spans="1:6" x14ac:dyDescent="0.35">
      <c r="A11359" s="37" t="s">
        <v>15384</v>
      </c>
      <c r="B11359" s="38">
        <v>-33.333418829999999</v>
      </c>
      <c r="C11359" s="38">
        <v>-60.207516320000003</v>
      </c>
      <c r="D11359" s="38">
        <v>0.143445760011673</v>
      </c>
      <c r="E11359" s="38">
        <v>0.22853253272018931</v>
      </c>
      <c r="F11359" s="38">
        <v>27.173913043478258</v>
      </c>
    </row>
    <row r="11360" spans="1:6" x14ac:dyDescent="0.35">
      <c r="A11360" s="37" t="s">
        <v>15385</v>
      </c>
      <c r="B11360" s="38">
        <v>-33.341047789999998</v>
      </c>
      <c r="C11360" s="38">
        <v>-60.221181729999998</v>
      </c>
      <c r="D11360" s="38">
        <v>0.1043082922697067</v>
      </c>
      <c r="E11360" s="38">
        <v>9.7607272098193296E-2</v>
      </c>
      <c r="F11360" s="38">
        <v>1.1428571428571428</v>
      </c>
    </row>
    <row r="11361" spans="1:6" x14ac:dyDescent="0.35">
      <c r="A11361" s="37" t="s">
        <v>15386</v>
      </c>
      <c r="B11361" s="38">
        <v>-33.339241620000003</v>
      </c>
      <c r="C11361" s="38">
        <v>-60.218704289999998</v>
      </c>
      <c r="D11361" s="38">
        <v>0.13146662712097171</v>
      </c>
      <c r="E11361" s="38">
        <v>0.11745253787375989</v>
      </c>
      <c r="F11361" s="38">
        <v>10.600706713780919</v>
      </c>
    </row>
    <row r="11362" spans="1:6" x14ac:dyDescent="0.35">
      <c r="A11362" s="37" t="s">
        <v>15387</v>
      </c>
      <c r="B11362" s="38">
        <v>-33.675946410000002</v>
      </c>
      <c r="C11362" s="38">
        <v>-59.662162070000001</v>
      </c>
      <c r="D11362" s="38">
        <v>0.20052407681941989</v>
      </c>
      <c r="E11362" s="38">
        <v>0.2197646528482437</v>
      </c>
      <c r="F11362" s="38"/>
    </row>
    <row r="11363" spans="1:6" x14ac:dyDescent="0.35">
      <c r="A11363" s="37" t="s">
        <v>15388</v>
      </c>
      <c r="B11363" s="38">
        <v>-33.880503160000004</v>
      </c>
      <c r="C11363" s="38">
        <v>-59.875885449999998</v>
      </c>
      <c r="D11363" s="38">
        <v>0.43230879306793207</v>
      </c>
      <c r="E11363" s="38">
        <v>0.44786055184699392</v>
      </c>
      <c r="F11363" s="38">
        <v>29.032258064516132</v>
      </c>
    </row>
    <row r="11364" spans="1:6" x14ac:dyDescent="0.35">
      <c r="A11364" s="37" t="s">
        <v>15389</v>
      </c>
      <c r="B11364" s="38">
        <v>-33.676953840000003</v>
      </c>
      <c r="C11364" s="38">
        <v>-59.674608859999999</v>
      </c>
      <c r="D11364" s="38">
        <v>0.541778564453125</v>
      </c>
      <c r="E11364" s="38">
        <v>0.5261955065162558</v>
      </c>
      <c r="F11364" s="38">
        <v>9.67741935483871</v>
      </c>
    </row>
    <row r="11365" spans="1:6" x14ac:dyDescent="0.35">
      <c r="A11365" s="37" t="s">
        <v>15390</v>
      </c>
      <c r="B11365" s="38">
        <v>-33.676089709999999</v>
      </c>
      <c r="C11365" s="38">
        <v>-59.661907290000002</v>
      </c>
      <c r="D11365" s="38">
        <v>0.19683095812797549</v>
      </c>
      <c r="E11365" s="38">
        <v>0.2143543813573687</v>
      </c>
      <c r="F11365" s="38">
        <v>5</v>
      </c>
    </row>
    <row r="11366" spans="1:6" x14ac:dyDescent="0.35">
      <c r="A11366" s="37" t="s">
        <v>15391</v>
      </c>
      <c r="B11366" s="38">
        <v>-33.683933969999998</v>
      </c>
      <c r="C11366" s="38">
        <v>-59.65105174</v>
      </c>
      <c r="D11366" s="38">
        <v>0.56325250864028931</v>
      </c>
      <c r="E11366" s="38">
        <v>0.54728973395115621</v>
      </c>
      <c r="F11366" s="38">
        <v>20</v>
      </c>
    </row>
    <row r="11367" spans="1:6" x14ac:dyDescent="0.35">
      <c r="A11367" s="37" t="s">
        <v>15392</v>
      </c>
      <c r="B11367" s="38">
        <v>-33.880479649999998</v>
      </c>
      <c r="C11367" s="38">
        <v>-59.875979520000001</v>
      </c>
      <c r="D11367" s="38">
        <v>0.43230879306793207</v>
      </c>
      <c r="E11367" s="38">
        <v>0.44809618757830733</v>
      </c>
      <c r="F11367" s="38">
        <v>11.38211382113821</v>
      </c>
    </row>
    <row r="11368" spans="1:6" x14ac:dyDescent="0.35">
      <c r="A11368" s="37" t="s">
        <v>15393</v>
      </c>
      <c r="B11368" s="38">
        <v>-33.675869069999997</v>
      </c>
      <c r="C11368" s="38">
        <v>-59.662139969999998</v>
      </c>
      <c r="D11368" s="38">
        <v>0.20052407681941989</v>
      </c>
      <c r="E11368" s="38">
        <v>0.219100675235192</v>
      </c>
      <c r="F11368" s="38">
        <v>3.1879194630872485</v>
      </c>
    </row>
    <row r="11369" spans="1:6" x14ac:dyDescent="0.35">
      <c r="A11369" s="37" t="s">
        <v>15394</v>
      </c>
      <c r="B11369" s="38">
        <v>-33.656501130000002</v>
      </c>
      <c r="C11369" s="38">
        <v>-59.868095539999999</v>
      </c>
      <c r="D11369" s="38">
        <v>0.48395121097564697</v>
      </c>
      <c r="E11369" s="38">
        <v>0.48936827863965721</v>
      </c>
      <c r="F11369" s="38">
        <v>7.4626865671641784</v>
      </c>
    </row>
    <row r="11370" spans="1:6" x14ac:dyDescent="0.35">
      <c r="A11370" s="37" t="s">
        <v>15395</v>
      </c>
      <c r="B11370" s="38">
        <v>-33.675513809999998</v>
      </c>
      <c r="C11370" s="38">
        <v>-59.660607980000002</v>
      </c>
      <c r="D11370" s="38">
        <v>0.19801922142505651</v>
      </c>
      <c r="E11370" s="38">
        <v>0.20028794432679811</v>
      </c>
      <c r="F11370" s="38">
        <v>5.4644808743169397</v>
      </c>
    </row>
    <row r="11371" spans="1:6" x14ac:dyDescent="0.35">
      <c r="A11371" s="37" t="s">
        <v>15396</v>
      </c>
      <c r="B11371" s="38">
        <v>-33.880545490000003</v>
      </c>
      <c r="C11371" s="38">
        <v>-59.87575846</v>
      </c>
      <c r="D11371" s="38">
        <v>0.43230879306793207</v>
      </c>
      <c r="E11371" s="38">
        <v>0.44802854249351898</v>
      </c>
      <c r="F11371" s="38">
        <v>21.969696969696969</v>
      </c>
    </row>
    <row r="11372" spans="1:6" x14ac:dyDescent="0.35">
      <c r="A11372" s="37" t="s">
        <v>15397</v>
      </c>
      <c r="B11372" s="38">
        <v>-33.675916749999999</v>
      </c>
      <c r="C11372" s="38">
        <v>-59.662206560000001</v>
      </c>
      <c r="D11372" s="38">
        <v>0.20052407681941989</v>
      </c>
      <c r="E11372" s="38">
        <v>0.2197646528482437</v>
      </c>
      <c r="F11372" s="38">
        <v>2.3450586264656614</v>
      </c>
    </row>
    <row r="11373" spans="1:6" x14ac:dyDescent="0.35">
      <c r="A11373" s="37" t="s">
        <v>15398</v>
      </c>
      <c r="B11373" s="38">
        <v>-33.656570739999999</v>
      </c>
      <c r="C11373" s="38">
        <v>-59.868007630000001</v>
      </c>
      <c r="D11373" s="38">
        <v>0.48395121097564697</v>
      </c>
      <c r="E11373" s="38">
        <v>0.48921780453787911</v>
      </c>
      <c r="F11373" s="38">
        <v>16.513761467889911</v>
      </c>
    </row>
    <row r="11374" spans="1:6" x14ac:dyDescent="0.35">
      <c r="A11374" s="37" t="s">
        <v>15399</v>
      </c>
      <c r="B11374" s="38">
        <v>-34.916322119999997</v>
      </c>
      <c r="C11374" s="38">
        <v>-58.379717130000003</v>
      </c>
      <c r="D11374" s="38">
        <v>0.51352560520172119</v>
      </c>
      <c r="E11374" s="38">
        <v>0.51778974001472056</v>
      </c>
      <c r="F11374" s="38">
        <v>23.283582089552237</v>
      </c>
    </row>
    <row r="11375" spans="1:6" x14ac:dyDescent="0.35">
      <c r="A11375" s="37" t="s">
        <v>15400</v>
      </c>
      <c r="B11375" s="38">
        <v>-34.986618409999998</v>
      </c>
      <c r="C11375" s="38">
        <v>-58.378075680000002</v>
      </c>
      <c r="D11375" s="38">
        <v>0.49531790614128107</v>
      </c>
      <c r="E11375" s="38">
        <v>0.48627331239335669</v>
      </c>
      <c r="F11375" s="38">
        <v>12.5</v>
      </c>
    </row>
    <row r="11376" spans="1:6" x14ac:dyDescent="0.35">
      <c r="A11376" s="37" t="s">
        <v>15401</v>
      </c>
      <c r="B11376" s="38">
        <v>-35.021758630000001</v>
      </c>
      <c r="C11376" s="38">
        <v>-58.418866690000002</v>
      </c>
      <c r="D11376" s="38">
        <v>0.36431145668029791</v>
      </c>
      <c r="E11376" s="38">
        <v>0.39178335022281963</v>
      </c>
      <c r="F11376" s="38">
        <v>7.9081632653061229</v>
      </c>
    </row>
    <row r="11377" spans="1:6" x14ac:dyDescent="0.35">
      <c r="A11377" s="37" t="s">
        <v>15402</v>
      </c>
      <c r="B11377" s="38">
        <v>-34.988786580000003</v>
      </c>
      <c r="C11377" s="38">
        <v>-58.373538680000003</v>
      </c>
      <c r="D11377" s="38">
        <v>0.45962315797805792</v>
      </c>
      <c r="E11377" s="38">
        <v>0.52229694073850463</v>
      </c>
      <c r="F11377" s="38">
        <v>10.576923076923077</v>
      </c>
    </row>
    <row r="11378" spans="1:6" x14ac:dyDescent="0.35">
      <c r="A11378" s="37" t="s">
        <v>15403</v>
      </c>
      <c r="B11378" s="38">
        <v>-35.021668839999997</v>
      </c>
      <c r="C11378" s="38">
        <v>-58.418779469999997</v>
      </c>
      <c r="D11378" s="38">
        <v>0.3654196560382843</v>
      </c>
      <c r="E11378" s="38">
        <v>0.39458596142562657</v>
      </c>
      <c r="F11378" s="38">
        <v>11.406844106463879</v>
      </c>
    </row>
    <row r="11379" spans="1:6" x14ac:dyDescent="0.35">
      <c r="A11379" s="37" t="s">
        <v>15404</v>
      </c>
      <c r="B11379" s="38">
        <v>-34.916840559999997</v>
      </c>
      <c r="C11379" s="38">
        <v>-58.379049790000003</v>
      </c>
      <c r="D11379" s="38">
        <v>0.51057249307632446</v>
      </c>
      <c r="E11379" s="38">
        <v>0.52742078429774231</v>
      </c>
      <c r="F11379" s="38">
        <v>24.058162590879046</v>
      </c>
    </row>
    <row r="11380" spans="1:6" x14ac:dyDescent="0.35">
      <c r="A11380" s="37" t="s">
        <v>15405</v>
      </c>
      <c r="B11380" s="38">
        <v>-34.909540569999997</v>
      </c>
      <c r="C11380" s="38">
        <v>-58.364899530000002</v>
      </c>
      <c r="D11380" s="38">
        <v>0.68668293952941895</v>
      </c>
      <c r="E11380" s="38">
        <v>0.6838940696583854</v>
      </c>
      <c r="F11380" s="38">
        <v>16.193181818181817</v>
      </c>
    </row>
    <row r="11381" spans="1:6" x14ac:dyDescent="0.35">
      <c r="A11381" s="37" t="s">
        <v>15406</v>
      </c>
      <c r="B11381" s="38">
        <v>-34.914677259999998</v>
      </c>
      <c r="C11381" s="38">
        <v>-58.377662379999997</v>
      </c>
      <c r="D11381" s="38">
        <v>0.48856648802757258</v>
      </c>
      <c r="E11381" s="38">
        <v>0.50891125604913046</v>
      </c>
      <c r="F11381" s="38">
        <v>24.131627056672762</v>
      </c>
    </row>
    <row r="11382" spans="1:6" x14ac:dyDescent="0.35">
      <c r="A11382" s="37" t="s">
        <v>15407</v>
      </c>
      <c r="B11382" s="38">
        <v>-34.986571779999998</v>
      </c>
      <c r="C11382" s="38">
        <v>-58.377995730000002</v>
      </c>
      <c r="D11382" s="38">
        <v>0.49531790614128107</v>
      </c>
      <c r="E11382" s="38">
        <v>0.48096482924052653</v>
      </c>
      <c r="F11382" s="38">
        <v>8.4337349397590362</v>
      </c>
    </row>
    <row r="11383" spans="1:6" x14ac:dyDescent="0.35">
      <c r="A11383" s="37" t="s">
        <v>15408</v>
      </c>
      <c r="B11383" s="38">
        <v>-34.656481530000001</v>
      </c>
      <c r="C11383" s="38">
        <v>-58.613042950000001</v>
      </c>
      <c r="D11383" s="38">
        <v>0.21921415627002719</v>
      </c>
      <c r="E11383" s="38">
        <v>0.20822083793188401</v>
      </c>
      <c r="F11383" s="38">
        <v>5.5900621118012426</v>
      </c>
    </row>
    <row r="11384" spans="1:6" x14ac:dyDescent="0.35">
      <c r="A11384" s="37" t="s">
        <v>15409</v>
      </c>
      <c r="B11384" s="38">
        <v>-34.645827670000003</v>
      </c>
      <c r="C11384" s="38">
        <v>-58.586027139999999</v>
      </c>
      <c r="D11384" s="38">
        <v>4.106733575463295E-2</v>
      </c>
      <c r="E11384" s="38">
        <v>5.684314205034359E-2</v>
      </c>
      <c r="F11384" s="38" t="s">
        <v>5130</v>
      </c>
    </row>
    <row r="11385" spans="1:6" x14ac:dyDescent="0.35">
      <c r="A11385" s="37" t="s">
        <v>15410</v>
      </c>
      <c r="B11385" s="38">
        <v>-34.603663419999997</v>
      </c>
      <c r="C11385" s="38">
        <v>-58.634450389999998</v>
      </c>
      <c r="D11385" s="38">
        <v>0.23639227449893949</v>
      </c>
      <c r="E11385" s="38">
        <v>0.24875257412592569</v>
      </c>
      <c r="F11385" s="38">
        <v>11.458333333333332</v>
      </c>
    </row>
    <row r="11386" spans="1:6" x14ac:dyDescent="0.35">
      <c r="A11386" s="37" t="s">
        <v>15411</v>
      </c>
      <c r="B11386" s="38">
        <v>-34.634652289999998</v>
      </c>
      <c r="C11386" s="38">
        <v>-58.565075290000003</v>
      </c>
      <c r="D11386" s="38">
        <v>0.13712781667709351</v>
      </c>
      <c r="E11386" s="38">
        <v>0.13858050617732501</v>
      </c>
      <c r="F11386" s="38" t="s">
        <v>5130</v>
      </c>
    </row>
    <row r="11387" spans="1:6" x14ac:dyDescent="0.35">
      <c r="A11387" s="37" t="s">
        <v>15412</v>
      </c>
      <c r="B11387" s="38">
        <v>-34.659794550000001</v>
      </c>
      <c r="C11387" s="38">
        <v>-58.621702820000003</v>
      </c>
      <c r="D11387" s="38">
        <v>0.26889881491661072</v>
      </c>
      <c r="E11387" s="38">
        <v>0.24755589704255801</v>
      </c>
      <c r="F11387" s="38" t="s">
        <v>5130</v>
      </c>
    </row>
    <row r="11388" spans="1:6" x14ac:dyDescent="0.35">
      <c r="A11388" s="37" t="s">
        <v>15413</v>
      </c>
      <c r="B11388" s="38">
        <v>-34.647054449999999</v>
      </c>
      <c r="C11388" s="38">
        <v>-58.594873730000003</v>
      </c>
      <c r="D11388" s="38">
        <v>0.17205782234668729</v>
      </c>
      <c r="E11388" s="38">
        <v>0.13062093299078309</v>
      </c>
      <c r="F11388" s="38">
        <v>0</v>
      </c>
    </row>
    <row r="11389" spans="1:6" x14ac:dyDescent="0.35">
      <c r="A11389" s="37" t="s">
        <v>15414</v>
      </c>
      <c r="B11389" s="38">
        <v>-34.616722899999999</v>
      </c>
      <c r="C11389" s="38">
        <v>-58.639112849999997</v>
      </c>
      <c r="D11389" s="38">
        <v>0.4704100489616394</v>
      </c>
      <c r="E11389" s="38">
        <v>0.40750037133693701</v>
      </c>
      <c r="F11389" s="38">
        <v>6.666666666666667</v>
      </c>
    </row>
    <row r="11390" spans="1:6" x14ac:dyDescent="0.35">
      <c r="A11390" s="37" t="s">
        <v>15415</v>
      </c>
      <c r="B11390" s="38">
        <v>-34.635127830000002</v>
      </c>
      <c r="C11390" s="38">
        <v>-58.662991730000002</v>
      </c>
      <c r="D11390" s="38">
        <v>0.20421779155731201</v>
      </c>
      <c r="E11390" s="38">
        <v>0.2167413499620226</v>
      </c>
      <c r="F11390" s="38" t="s">
        <v>5130</v>
      </c>
    </row>
    <row r="11391" spans="1:6" x14ac:dyDescent="0.35">
      <c r="A11391" s="37" t="s">
        <v>15416</v>
      </c>
      <c r="B11391" s="38">
        <v>-34.645819500000002</v>
      </c>
      <c r="C11391" s="38">
        <v>-58.586129360000001</v>
      </c>
      <c r="D11391" s="38">
        <v>4.106733575463295E-2</v>
      </c>
      <c r="E11391" s="38">
        <v>5.7681034466153698E-2</v>
      </c>
      <c r="F11391" s="38"/>
    </row>
    <row r="11392" spans="1:6" x14ac:dyDescent="0.35">
      <c r="A11392" s="37" t="s">
        <v>15417</v>
      </c>
      <c r="B11392" s="38">
        <v>-34.58851147</v>
      </c>
      <c r="C11392" s="38">
        <v>-58.635550479999999</v>
      </c>
      <c r="D11392" s="38">
        <v>0.23491193354129791</v>
      </c>
      <c r="E11392" s="38">
        <v>0.24481505900621409</v>
      </c>
      <c r="F11392" s="38"/>
    </row>
    <row r="11393" spans="1:6" x14ac:dyDescent="0.35">
      <c r="A11393" s="37" t="s">
        <v>15418</v>
      </c>
      <c r="B11393" s="38">
        <v>-34.65245221</v>
      </c>
      <c r="C11393" s="38">
        <v>-58.621336839999998</v>
      </c>
      <c r="D11393" s="38">
        <v>0.14629146456718439</v>
      </c>
      <c r="E11393" s="38">
        <v>0.1496490246305863</v>
      </c>
      <c r="F11393" s="38"/>
    </row>
    <row r="11394" spans="1:6" x14ac:dyDescent="0.35">
      <c r="A11394" s="37" t="s">
        <v>15419</v>
      </c>
      <c r="B11394" s="38">
        <v>-34.648429020000002</v>
      </c>
      <c r="C11394" s="38">
        <v>-58.621830199999998</v>
      </c>
      <c r="D11394" s="38">
        <v>0.11584125459194181</v>
      </c>
      <c r="E11394" s="38">
        <v>0.13039216903202669</v>
      </c>
      <c r="F11394" s="38"/>
    </row>
    <row r="11395" spans="1:6" x14ac:dyDescent="0.35">
      <c r="A11395" s="37" t="s">
        <v>15420</v>
      </c>
      <c r="B11395" s="38">
        <v>-34.616155200000001</v>
      </c>
      <c r="C11395" s="38">
        <v>-58.636353249999999</v>
      </c>
      <c r="D11395" s="38">
        <v>0.20860704779624939</v>
      </c>
      <c r="E11395" s="38">
        <v>0.27197750540156113</v>
      </c>
      <c r="F11395" s="38"/>
    </row>
    <row r="11396" spans="1:6" x14ac:dyDescent="0.35">
      <c r="A11396" s="37" t="s">
        <v>15421</v>
      </c>
      <c r="B11396" s="38">
        <v>-34.647233129999996</v>
      </c>
      <c r="C11396" s="38">
        <v>-58.621708679999998</v>
      </c>
      <c r="D11396" s="38">
        <v>0.11157069355249399</v>
      </c>
      <c r="E11396" s="38">
        <v>0.14463613885972229</v>
      </c>
      <c r="F11396" s="38"/>
    </row>
    <row r="11397" spans="1:6" x14ac:dyDescent="0.35">
      <c r="A11397" s="37" t="s">
        <v>15422</v>
      </c>
      <c r="B11397" s="38">
        <v>-34.648764819999997</v>
      </c>
      <c r="C11397" s="38">
        <v>-58.657319080000001</v>
      </c>
      <c r="D11397" s="38">
        <v>9.0280890464782715E-2</v>
      </c>
      <c r="E11397" s="38">
        <v>0.1239356872522169</v>
      </c>
      <c r="F11397" s="38"/>
    </row>
    <row r="11398" spans="1:6" x14ac:dyDescent="0.35">
      <c r="A11398" s="37" t="s">
        <v>15423</v>
      </c>
      <c r="B11398" s="38">
        <v>-34.634610000000002</v>
      </c>
      <c r="C11398" s="38">
        <v>-58.565282439999997</v>
      </c>
      <c r="D11398" s="38">
        <v>0.13712781667709351</v>
      </c>
      <c r="E11398" s="38">
        <v>0.14022565436990639</v>
      </c>
      <c r="F11398" s="38"/>
    </row>
    <row r="11399" spans="1:6" x14ac:dyDescent="0.35">
      <c r="A11399" s="37" t="s">
        <v>15424</v>
      </c>
      <c r="B11399" s="38">
        <v>-34.65607104</v>
      </c>
      <c r="C11399" s="38">
        <v>-58.671874940000002</v>
      </c>
      <c r="D11399" s="38">
        <v>0.1742614358663559</v>
      </c>
      <c r="E11399" s="38">
        <v>0.1747904780010382</v>
      </c>
      <c r="F11399" s="38"/>
    </row>
    <row r="11400" spans="1:6" x14ac:dyDescent="0.35">
      <c r="A11400" s="37" t="s">
        <v>15425</v>
      </c>
      <c r="B11400" s="38">
        <v>-34.646680789999998</v>
      </c>
      <c r="C11400" s="38">
        <v>-58.593646509999999</v>
      </c>
      <c r="D11400" s="38">
        <v>3.7139959633350372E-2</v>
      </c>
      <c r="E11400" s="38">
        <v>0.10012201726850541</v>
      </c>
      <c r="F11400" s="38"/>
    </row>
    <row r="11401" spans="1:6" x14ac:dyDescent="0.35">
      <c r="A11401" s="37" t="s">
        <v>15426</v>
      </c>
      <c r="B11401" s="38">
        <v>-34.659380810000002</v>
      </c>
      <c r="C11401" s="38">
        <v>-58.662004369999998</v>
      </c>
      <c r="D11401" s="38">
        <v>0.1624273806810379</v>
      </c>
      <c r="E11401" s="38">
        <v>0.15379712815795629</v>
      </c>
      <c r="F11401" s="38"/>
    </row>
    <row r="11402" spans="1:6" x14ac:dyDescent="0.35">
      <c r="A11402" s="37" t="s">
        <v>15427</v>
      </c>
      <c r="B11402" s="38">
        <v>-34.594288499999998</v>
      </c>
      <c r="C11402" s="38">
        <v>-58.626914419999999</v>
      </c>
      <c r="D11402" s="38">
        <v>0.23628568649291989</v>
      </c>
      <c r="E11402" s="38">
        <v>0.2351364803157355</v>
      </c>
      <c r="F11402" s="38"/>
    </row>
    <row r="11403" spans="1:6" x14ac:dyDescent="0.35">
      <c r="A11403" s="37" t="s">
        <v>15428</v>
      </c>
      <c r="B11403" s="38">
        <v>-34.657161309999999</v>
      </c>
      <c r="C11403" s="38">
        <v>-58.667712889999997</v>
      </c>
      <c r="D11403" s="38">
        <v>0.16955986618995669</v>
      </c>
      <c r="E11403" s="38">
        <v>0.16547038778662679</v>
      </c>
      <c r="F11403" s="38"/>
    </row>
    <row r="11404" spans="1:6" x14ac:dyDescent="0.35">
      <c r="A11404" s="37" t="s">
        <v>15429</v>
      </c>
      <c r="B11404" s="38">
        <v>-34.653734530000001</v>
      </c>
      <c r="C11404" s="38">
        <v>-58.619621649999999</v>
      </c>
      <c r="D11404" s="38">
        <v>0.12668786942958829</v>
      </c>
      <c r="E11404" s="38">
        <v>0.18442422625693411</v>
      </c>
      <c r="F11404" s="38">
        <v>9.8591549295774641</v>
      </c>
    </row>
    <row r="11405" spans="1:6" x14ac:dyDescent="0.35">
      <c r="A11405" s="37" t="s">
        <v>15430</v>
      </c>
      <c r="B11405" s="38">
        <v>-34.592819470000002</v>
      </c>
      <c r="C11405" s="38">
        <v>-58.626408159999997</v>
      </c>
      <c r="D11405" s="38">
        <v>0.23350232839584351</v>
      </c>
      <c r="E11405" s="38">
        <v>0.23978763942917189</v>
      </c>
      <c r="F11405" s="38">
        <v>2</v>
      </c>
    </row>
    <row r="11406" spans="1:6" x14ac:dyDescent="0.35">
      <c r="A11406" s="37" t="s">
        <v>15431</v>
      </c>
      <c r="B11406" s="38">
        <v>-34.65523159</v>
      </c>
      <c r="C11406" s="38">
        <v>-58.660451649999999</v>
      </c>
      <c r="D11406" s="38">
        <v>0.16698166728019709</v>
      </c>
      <c r="E11406" s="38">
        <v>0.14067713151106959</v>
      </c>
      <c r="F11406" s="38">
        <v>8.1967213114754092</v>
      </c>
    </row>
    <row r="11407" spans="1:6" x14ac:dyDescent="0.35">
      <c r="A11407" s="37" t="s">
        <v>15432</v>
      </c>
      <c r="B11407" s="38">
        <v>-34.594830360000003</v>
      </c>
      <c r="C11407" s="38">
        <v>-58.629559090000001</v>
      </c>
      <c r="D11407" s="38">
        <v>0.1394227147102356</v>
      </c>
      <c r="E11407" s="38">
        <v>0.18001251156841011</v>
      </c>
      <c r="F11407" s="38">
        <v>2.2900763358778624</v>
      </c>
    </row>
    <row r="11408" spans="1:6" x14ac:dyDescent="0.35">
      <c r="A11408" s="37" t="s">
        <v>15433</v>
      </c>
      <c r="B11408" s="38">
        <v>-34.652790680000003</v>
      </c>
      <c r="C11408" s="38">
        <v>-58.66024814</v>
      </c>
      <c r="D11408" s="38">
        <v>0.16771876811981201</v>
      </c>
      <c r="E11408" s="38">
        <v>0.1446400387464343</v>
      </c>
      <c r="F11408" s="38">
        <v>10.344827586206897</v>
      </c>
    </row>
    <row r="11409" spans="1:6" x14ac:dyDescent="0.35">
      <c r="A11409" s="37" t="s">
        <v>15434</v>
      </c>
      <c r="B11409" s="38">
        <v>-34.645683699999999</v>
      </c>
      <c r="C11409" s="38">
        <v>-58.588850170000001</v>
      </c>
      <c r="D11409" s="38">
        <v>5.0331287086009979E-2</v>
      </c>
      <c r="E11409" s="38">
        <v>6.5107132434039497E-2</v>
      </c>
      <c r="F11409" s="38">
        <v>0</v>
      </c>
    </row>
    <row r="11410" spans="1:6" x14ac:dyDescent="0.35">
      <c r="A11410" s="37" t="s">
        <v>15435</v>
      </c>
      <c r="B11410" s="38">
        <v>-34.638667980000001</v>
      </c>
      <c r="C11410" s="38">
        <v>-58.579205139999999</v>
      </c>
      <c r="D11410" s="38">
        <v>0.20339255034923551</v>
      </c>
      <c r="E11410" s="38">
        <v>0.22673830591343541</v>
      </c>
      <c r="F11410" s="38">
        <v>2.4390243902439024</v>
      </c>
    </row>
    <row r="11411" spans="1:6" x14ac:dyDescent="0.35">
      <c r="A11411" s="37" t="s">
        <v>15436</v>
      </c>
      <c r="B11411" s="38">
        <v>-34.643847289999997</v>
      </c>
      <c r="C11411" s="38">
        <v>-58.661646599999997</v>
      </c>
      <c r="D11411" s="38">
        <v>0.18803967535495761</v>
      </c>
      <c r="E11411" s="38">
        <v>0.18880714516381961</v>
      </c>
      <c r="F11411" s="38">
        <v>25.714285714285712</v>
      </c>
    </row>
    <row r="11412" spans="1:6" x14ac:dyDescent="0.35">
      <c r="A11412" s="37" t="s">
        <v>15437</v>
      </c>
      <c r="B11412" s="38">
        <v>-34.632081470000003</v>
      </c>
      <c r="C11412" s="38">
        <v>-58.646108859999998</v>
      </c>
      <c r="D11412" s="38">
        <v>0.40558257699012762</v>
      </c>
      <c r="E11412" s="38">
        <v>0.34436684019035763</v>
      </c>
      <c r="F11412" s="38">
        <v>36</v>
      </c>
    </row>
    <row r="11413" spans="1:6" x14ac:dyDescent="0.35">
      <c r="A11413" s="37" t="s">
        <v>15438</v>
      </c>
      <c r="B11413" s="38">
        <v>-34.651804069999997</v>
      </c>
      <c r="C11413" s="38">
        <v>-58.624846939999998</v>
      </c>
      <c r="D11413" s="38">
        <v>0.14864316582679751</v>
      </c>
      <c r="E11413" s="38">
        <v>0.15962140399374461</v>
      </c>
      <c r="F11413" s="38">
        <v>3.2388663967611335</v>
      </c>
    </row>
    <row r="11414" spans="1:6" x14ac:dyDescent="0.35">
      <c r="A11414" s="37" t="s">
        <v>15439</v>
      </c>
      <c r="B11414" s="38">
        <v>-34.649183819999998</v>
      </c>
      <c r="C11414" s="38">
        <v>-58.593964569999997</v>
      </c>
      <c r="D11414" s="38">
        <v>4.7563627362251282E-2</v>
      </c>
      <c r="E11414" s="38">
        <v>6.004134368370561E-2</v>
      </c>
      <c r="F11414" s="38">
        <v>2.0408163265306123</v>
      </c>
    </row>
    <row r="11415" spans="1:6" x14ac:dyDescent="0.35">
      <c r="A11415" s="37" t="s">
        <v>15440</v>
      </c>
      <c r="B11415" s="38">
        <v>-34.651026270000003</v>
      </c>
      <c r="C11415" s="38">
        <v>-58.700333030000003</v>
      </c>
      <c r="D11415" s="38">
        <v>0.52388006448745728</v>
      </c>
      <c r="E11415" s="38">
        <v>0.58607722583569977</v>
      </c>
      <c r="F11415" s="38">
        <v>42.857142857142854</v>
      </c>
    </row>
    <row r="11416" spans="1:6" x14ac:dyDescent="0.35">
      <c r="A11416" s="37" t="s">
        <v>15441</v>
      </c>
      <c r="B11416" s="38">
        <v>-34.647691639999998</v>
      </c>
      <c r="C11416" s="38">
        <v>-58.634906630000003</v>
      </c>
      <c r="D11416" s="38">
        <v>0.11724753677845</v>
      </c>
      <c r="E11416" s="38">
        <v>0.1218252242025402</v>
      </c>
      <c r="F11416" s="38">
        <v>2.1929824561403506</v>
      </c>
    </row>
    <row r="11417" spans="1:6" x14ac:dyDescent="0.35">
      <c r="A11417" s="37" t="s">
        <v>15442</v>
      </c>
      <c r="B11417" s="38">
        <v>-34.675851729999998</v>
      </c>
      <c r="C11417" s="38">
        <v>-58.623485760000001</v>
      </c>
      <c r="D11417" s="38">
        <v>0.37141090631484991</v>
      </c>
      <c r="E11417" s="38">
        <v>0.37767188532932378</v>
      </c>
      <c r="F11417" s="38">
        <v>31.868131868131865</v>
      </c>
    </row>
    <row r="11418" spans="1:6" x14ac:dyDescent="0.35">
      <c r="A11418" s="37" t="s">
        <v>15443</v>
      </c>
      <c r="B11418" s="38">
        <v>-34.647020480000002</v>
      </c>
      <c r="C11418" s="38">
        <v>-58.594403040000003</v>
      </c>
      <c r="D11418" s="38">
        <v>3.8363590836524963E-2</v>
      </c>
      <c r="E11418" s="38">
        <v>0.1166889638536506</v>
      </c>
      <c r="F11418" s="38">
        <v>2.9166666666666665</v>
      </c>
    </row>
    <row r="11419" spans="1:6" x14ac:dyDescent="0.35">
      <c r="A11419" s="37" t="s">
        <v>15444</v>
      </c>
      <c r="B11419" s="38">
        <v>-34.655636039999997</v>
      </c>
      <c r="C11419" s="38">
        <v>-58.605304850000003</v>
      </c>
      <c r="D11419" s="38">
        <v>0.20213726162910459</v>
      </c>
      <c r="E11419" s="38">
        <v>0.21167157507605019</v>
      </c>
      <c r="F11419" s="38">
        <v>18.110236220472441</v>
      </c>
    </row>
    <row r="11420" spans="1:6" x14ac:dyDescent="0.35">
      <c r="A11420" s="37" t="s">
        <v>15445</v>
      </c>
      <c r="B11420" s="38">
        <v>-34.654473459999998</v>
      </c>
      <c r="C11420" s="38">
        <v>-58.622921130000002</v>
      </c>
      <c r="D11420" s="38">
        <v>0.24431166052818301</v>
      </c>
      <c r="E11420" s="38">
        <v>0.20908245103699821</v>
      </c>
      <c r="F11420" s="38">
        <v>8.133971291866029</v>
      </c>
    </row>
    <row r="11421" spans="1:6" x14ac:dyDescent="0.35">
      <c r="A11421" s="37" t="s">
        <v>15446</v>
      </c>
      <c r="B11421" s="38">
        <v>-34.646709049999998</v>
      </c>
      <c r="C11421" s="38">
        <v>-58.636838040000001</v>
      </c>
      <c r="D11421" s="38">
        <v>0.1142950505018234</v>
      </c>
      <c r="E11421" s="38">
        <v>0.1120943038000001</v>
      </c>
      <c r="F11421" s="38">
        <v>2.3696682464454977</v>
      </c>
    </row>
    <row r="11422" spans="1:6" x14ac:dyDescent="0.35">
      <c r="A11422" s="37" t="s">
        <v>15447</v>
      </c>
      <c r="B11422" s="38">
        <v>-34.637989660000002</v>
      </c>
      <c r="C11422" s="38">
        <v>-58.592079210000001</v>
      </c>
      <c r="D11422" s="38">
        <v>0.1157124564051628</v>
      </c>
      <c r="E11422" s="38">
        <v>0.11728614630798501</v>
      </c>
      <c r="F11422" s="38">
        <v>0</v>
      </c>
    </row>
    <row r="11423" spans="1:6" x14ac:dyDescent="0.35">
      <c r="A11423" s="37" t="s">
        <v>15448</v>
      </c>
      <c r="B11423" s="38">
        <v>-34.624871550000002</v>
      </c>
      <c r="C11423" s="38">
        <v>-58.602714990000003</v>
      </c>
      <c r="D11423" s="38">
        <v>0.1166641563177109</v>
      </c>
      <c r="E11423" s="38">
        <v>0.23179561396439871</v>
      </c>
      <c r="F11423" s="38">
        <v>1.4326647564469914</v>
      </c>
    </row>
    <row r="11424" spans="1:6" x14ac:dyDescent="0.35">
      <c r="A11424" s="37" t="s">
        <v>15449</v>
      </c>
      <c r="B11424" s="38">
        <v>-34.648532269999997</v>
      </c>
      <c r="C11424" s="38">
        <v>-58.671171970000003</v>
      </c>
      <c r="D11424" s="38">
        <v>0.143930658698082</v>
      </c>
      <c r="E11424" s="38">
        <v>0.15933512996982879</v>
      </c>
      <c r="F11424" s="38">
        <v>4.4117647058823533</v>
      </c>
    </row>
    <row r="11425" spans="1:6" x14ac:dyDescent="0.35">
      <c r="A11425" s="37" t="s">
        <v>15450</v>
      </c>
      <c r="B11425" s="38">
        <v>-34.630300460000001</v>
      </c>
      <c r="C11425" s="38">
        <v>-58.629941299999999</v>
      </c>
      <c r="D11425" s="38">
        <v>0.30881205201148992</v>
      </c>
      <c r="E11425" s="38">
        <v>0.33556447757614982</v>
      </c>
      <c r="F11425" s="38">
        <v>28.571428571428569</v>
      </c>
    </row>
    <row r="11426" spans="1:6" x14ac:dyDescent="0.35">
      <c r="A11426" s="37" t="s">
        <v>15451</v>
      </c>
      <c r="B11426" s="38">
        <v>-34.63364618</v>
      </c>
      <c r="C11426" s="38">
        <v>-58.587147899999998</v>
      </c>
      <c r="D11426" s="38">
        <v>0.20219133794307709</v>
      </c>
      <c r="E11426" s="38">
        <v>0.1980535628067123</v>
      </c>
      <c r="F11426" s="38">
        <v>8.0357142857142865</v>
      </c>
    </row>
    <row r="11427" spans="1:6" x14ac:dyDescent="0.35">
      <c r="A11427" s="37" t="s">
        <v>15452</v>
      </c>
      <c r="B11427" s="38">
        <v>-34.592780019999999</v>
      </c>
      <c r="C11427" s="38">
        <v>-58.621821099999998</v>
      </c>
      <c r="D11427" s="38">
        <v>0.28614151477813721</v>
      </c>
      <c r="E11427" s="38">
        <v>0.28317917648114649</v>
      </c>
      <c r="F11427" s="38">
        <v>4.5454545454545459</v>
      </c>
    </row>
    <row r="11428" spans="1:6" x14ac:dyDescent="0.35">
      <c r="A11428" s="37" t="s">
        <v>15453</v>
      </c>
      <c r="B11428" s="38">
        <v>-34.66462842</v>
      </c>
      <c r="C11428" s="38">
        <v>-58.616792439999998</v>
      </c>
      <c r="D11428" s="38">
        <v>0.28539559245109558</v>
      </c>
      <c r="E11428" s="38">
        <v>0.28347411130865408</v>
      </c>
      <c r="F11428" s="38">
        <v>19.672131147540984</v>
      </c>
    </row>
    <row r="11429" spans="1:6" x14ac:dyDescent="0.35">
      <c r="A11429" s="37" t="s">
        <v>15454</v>
      </c>
      <c r="B11429" s="38">
        <v>-34.660671360000002</v>
      </c>
      <c r="C11429" s="38">
        <v>-58.599269239999998</v>
      </c>
      <c r="D11429" s="38">
        <v>0.51850831508636475</v>
      </c>
      <c r="E11429" s="38">
        <v>0.35351158423083168</v>
      </c>
      <c r="F11429" s="38">
        <v>30.434782608695656</v>
      </c>
    </row>
    <row r="11430" spans="1:6" x14ac:dyDescent="0.35">
      <c r="A11430" s="37" t="s">
        <v>15455</v>
      </c>
      <c r="B11430" s="38">
        <v>-34.659399759999999</v>
      </c>
      <c r="C11430" s="38">
        <v>-58.662141480000003</v>
      </c>
      <c r="D11430" s="38">
        <v>0.1624273806810379</v>
      </c>
      <c r="E11430" s="38">
        <v>0.1568675341235625</v>
      </c>
      <c r="F11430" s="38">
        <v>8.4745762711864394</v>
      </c>
    </row>
    <row r="11431" spans="1:6" x14ac:dyDescent="0.35">
      <c r="A11431" s="37" t="s">
        <v>15456</v>
      </c>
      <c r="B11431" s="38">
        <v>-34.648779689999998</v>
      </c>
      <c r="C11431" s="38">
        <v>-58.65798822</v>
      </c>
      <c r="D11431" s="38">
        <v>9.019092470407486E-2</v>
      </c>
      <c r="E11431" s="38">
        <v>0.13968647085130209</v>
      </c>
      <c r="F11431" s="38">
        <v>3.5398230088495577</v>
      </c>
    </row>
    <row r="11432" spans="1:6" x14ac:dyDescent="0.35">
      <c r="A11432" s="37" t="s">
        <v>15457</v>
      </c>
      <c r="B11432" s="38">
        <v>-34.656106989999998</v>
      </c>
      <c r="C11432" s="38">
        <v>-58.641775070000001</v>
      </c>
      <c r="D11432" s="38">
        <v>0.10858450084924701</v>
      </c>
      <c r="E11432" s="38">
        <v>0.10364737993840011</v>
      </c>
      <c r="F11432" s="38">
        <v>1.098901098901099</v>
      </c>
    </row>
    <row r="11433" spans="1:6" x14ac:dyDescent="0.35">
      <c r="A11433" s="37" t="s">
        <v>15458</v>
      </c>
      <c r="B11433" s="38">
        <v>-34.65613699</v>
      </c>
      <c r="C11433" s="38">
        <v>-58.67199797</v>
      </c>
      <c r="D11433" s="38">
        <v>0.1742614358663559</v>
      </c>
      <c r="E11433" s="38">
        <v>0.17558427637114241</v>
      </c>
      <c r="F11433" s="38">
        <v>8.6792452830188669</v>
      </c>
    </row>
    <row r="11434" spans="1:6" x14ac:dyDescent="0.35">
      <c r="A11434" s="37" t="s">
        <v>15459</v>
      </c>
      <c r="B11434" s="38">
        <v>-34.586421950000002</v>
      </c>
      <c r="C11434" s="38">
        <v>-58.634666410000001</v>
      </c>
      <c r="D11434" s="38">
        <v>0.25453174114227289</v>
      </c>
      <c r="E11434" s="38">
        <v>0.27873552943530838</v>
      </c>
      <c r="F11434" s="38">
        <v>14.285714285714285</v>
      </c>
    </row>
    <row r="11435" spans="1:6" x14ac:dyDescent="0.35">
      <c r="A11435" s="37" t="s">
        <v>15460</v>
      </c>
      <c r="B11435" s="38">
        <v>-34.633708339999998</v>
      </c>
      <c r="C11435" s="38">
        <v>-58.654223260000002</v>
      </c>
      <c r="D11435" s="38">
        <v>0.25196263194084167</v>
      </c>
      <c r="E11435" s="38">
        <v>0.26854350831773538</v>
      </c>
      <c r="F11435" s="38">
        <v>6.6037735849056602</v>
      </c>
    </row>
    <row r="11436" spans="1:6" x14ac:dyDescent="0.35">
      <c r="A11436" s="37" t="s">
        <v>15461</v>
      </c>
      <c r="B11436" s="38">
        <v>-34.661545940000003</v>
      </c>
      <c r="C11436" s="38">
        <v>-58.64881999</v>
      </c>
      <c r="D11436" s="38">
        <v>0.12081177532672881</v>
      </c>
      <c r="E11436" s="38">
        <v>0.12756360984510839</v>
      </c>
      <c r="F11436" s="38">
        <v>11.864406779661017</v>
      </c>
    </row>
    <row r="11437" spans="1:6" x14ac:dyDescent="0.35">
      <c r="A11437" s="37" t="s">
        <v>15462</v>
      </c>
      <c r="B11437" s="38">
        <v>-34.664470520000002</v>
      </c>
      <c r="C11437" s="38">
        <v>-58.602266030000003</v>
      </c>
      <c r="D11437" s="38">
        <v>0.20057034492492681</v>
      </c>
      <c r="E11437" s="38">
        <v>0.20607983399378629</v>
      </c>
      <c r="F11437" s="38">
        <v>11.450381679389313</v>
      </c>
    </row>
    <row r="11438" spans="1:6" x14ac:dyDescent="0.35">
      <c r="A11438" s="37" t="s">
        <v>15463</v>
      </c>
      <c r="B11438" s="38">
        <v>-34.644010119999997</v>
      </c>
      <c r="C11438" s="38">
        <v>-58.649391129999998</v>
      </c>
      <c r="D11438" s="38">
        <v>0.14673146605491641</v>
      </c>
      <c r="E11438" s="38">
        <v>0.137374119581403</v>
      </c>
      <c r="F11438" s="38">
        <v>2.0270270270270272</v>
      </c>
    </row>
    <row r="11439" spans="1:6" x14ac:dyDescent="0.35">
      <c r="A11439" s="37" t="s">
        <v>15464</v>
      </c>
      <c r="B11439" s="38">
        <v>-34.648041229999997</v>
      </c>
      <c r="C11439" s="38">
        <v>-58.594206880000002</v>
      </c>
      <c r="D11439" s="38">
        <v>5.5942963808774948E-2</v>
      </c>
      <c r="E11439" s="38">
        <v>8.3166958077957751E-2</v>
      </c>
      <c r="F11439" s="38">
        <v>2.8368794326241136</v>
      </c>
    </row>
    <row r="11440" spans="1:6" x14ac:dyDescent="0.35">
      <c r="A11440" s="37" t="s">
        <v>15465</v>
      </c>
      <c r="B11440" s="38">
        <v>-34.603662110000002</v>
      </c>
      <c r="C11440" s="38">
        <v>-58.694971049999999</v>
      </c>
      <c r="D11440" s="38">
        <v>0.50919365882873535</v>
      </c>
      <c r="E11440" s="38">
        <v>0.49958446290757919</v>
      </c>
      <c r="F11440" s="38">
        <v>26.595744680851062</v>
      </c>
    </row>
    <row r="11441" spans="1:6" x14ac:dyDescent="0.35">
      <c r="A11441" s="37" t="s">
        <v>15466</v>
      </c>
      <c r="B11441" s="38">
        <v>-34.588723309999999</v>
      </c>
      <c r="C11441" s="38">
        <v>-58.63624652</v>
      </c>
      <c r="D11441" s="38">
        <v>0.23491193354129791</v>
      </c>
      <c r="E11441" s="38">
        <v>0.24207382870687019</v>
      </c>
      <c r="F11441" s="38">
        <v>6.3559322033898304</v>
      </c>
    </row>
    <row r="11442" spans="1:6" x14ac:dyDescent="0.35">
      <c r="A11442" s="37" t="s">
        <v>15467</v>
      </c>
      <c r="B11442" s="38">
        <v>-34.580183060000003</v>
      </c>
      <c r="C11442" s="38">
        <v>-58.642307430000002</v>
      </c>
      <c r="D11442" s="38">
        <v>0.38687625527381903</v>
      </c>
      <c r="E11442" s="38">
        <v>0.37385749333613633</v>
      </c>
      <c r="F11442" s="38">
        <v>13.636363636363635</v>
      </c>
    </row>
    <row r="11443" spans="1:6" x14ac:dyDescent="0.35">
      <c r="A11443" s="37" t="s">
        <v>15468</v>
      </c>
      <c r="B11443" s="38">
        <v>-34.68192492</v>
      </c>
      <c r="C11443" s="38">
        <v>-58.618360840000001</v>
      </c>
      <c r="D11443" s="38">
        <v>0.41871377825737</v>
      </c>
      <c r="E11443" s="38">
        <v>0.41507136566298353</v>
      </c>
      <c r="F11443" s="38">
        <v>17.670682730923694</v>
      </c>
    </row>
    <row r="11444" spans="1:6" x14ac:dyDescent="0.35">
      <c r="A11444" s="37" t="s">
        <v>15469</v>
      </c>
      <c r="B11444" s="38">
        <v>-34.607130310000002</v>
      </c>
      <c r="C11444" s="38">
        <v>-58.594526440000003</v>
      </c>
      <c r="D11444" s="38">
        <v>0.12940545380115509</v>
      </c>
      <c r="E11444" s="38">
        <v>0.15590936876833439</v>
      </c>
      <c r="F11444" s="38">
        <v>9.183673469387756</v>
      </c>
    </row>
    <row r="11445" spans="1:6" x14ac:dyDescent="0.35">
      <c r="A11445" s="37" t="s">
        <v>15470</v>
      </c>
      <c r="B11445" s="38">
        <v>-34.638683649999997</v>
      </c>
      <c r="C11445" s="38">
        <v>-58.676024499999997</v>
      </c>
      <c r="D11445" s="38">
        <v>0.25896373391151428</v>
      </c>
      <c r="E11445" s="38">
        <v>0.29329948892464508</v>
      </c>
      <c r="F11445" s="38">
        <v>21.666666666666668</v>
      </c>
    </row>
    <row r="11446" spans="1:6" x14ac:dyDescent="0.35">
      <c r="A11446" s="37" t="s">
        <v>15471</v>
      </c>
      <c r="B11446" s="38">
        <v>-34.636010749999997</v>
      </c>
      <c r="C11446" s="38">
        <v>-58.616306899999998</v>
      </c>
      <c r="D11446" s="38">
        <v>0.2364296019077301</v>
      </c>
      <c r="E11446" s="38">
        <v>0.23592466695441139</v>
      </c>
      <c r="F11446" s="38">
        <v>14.018691588785046</v>
      </c>
    </row>
    <row r="11447" spans="1:6" x14ac:dyDescent="0.35">
      <c r="A11447" s="37" t="s">
        <v>15472</v>
      </c>
      <c r="B11447" s="38">
        <v>-34.58806019</v>
      </c>
      <c r="C11447" s="38">
        <v>-58.642470350000004</v>
      </c>
      <c r="D11447" s="38">
        <v>0.3868468701839447</v>
      </c>
      <c r="E11447" s="38">
        <v>0.3512802434128684</v>
      </c>
      <c r="F11447" s="38">
        <v>15.463917525773196</v>
      </c>
    </row>
    <row r="11448" spans="1:6" x14ac:dyDescent="0.35">
      <c r="A11448" s="37" t="s">
        <v>15473</v>
      </c>
      <c r="B11448" s="38">
        <v>-34.634689219999998</v>
      </c>
      <c r="C11448" s="38">
        <v>-58.565997590000002</v>
      </c>
      <c r="D11448" s="38">
        <v>0.14346273243427279</v>
      </c>
      <c r="E11448" s="38">
        <v>0.1449986398220062</v>
      </c>
      <c r="F11448" s="38">
        <v>1.5957446808510638</v>
      </c>
    </row>
    <row r="11449" spans="1:6" x14ac:dyDescent="0.35">
      <c r="A11449" s="37" t="s">
        <v>15474</v>
      </c>
      <c r="B11449" s="38">
        <v>-34.635045959999999</v>
      </c>
      <c r="C11449" s="38">
        <v>-58.696646800000003</v>
      </c>
      <c r="D11449" s="38">
        <v>0.38593122363090521</v>
      </c>
      <c r="E11449" s="38">
        <v>0.39352607147561181</v>
      </c>
      <c r="F11449" s="38">
        <v>0</v>
      </c>
    </row>
    <row r="11450" spans="1:6" x14ac:dyDescent="0.35">
      <c r="A11450" s="37" t="s">
        <v>15475</v>
      </c>
      <c r="B11450" s="38">
        <v>-34.661851030000001</v>
      </c>
      <c r="C11450" s="38">
        <v>-58.678462539999998</v>
      </c>
      <c r="D11450" s="38">
        <v>0.25076377391815191</v>
      </c>
      <c r="E11450" s="38">
        <v>0.22530391357011259</v>
      </c>
      <c r="F11450" s="38">
        <v>3.8461538461538463</v>
      </c>
    </row>
    <row r="11451" spans="1:6" x14ac:dyDescent="0.35">
      <c r="A11451" s="37" t="s">
        <v>15476</v>
      </c>
      <c r="B11451" s="38">
        <v>-34.652765240000001</v>
      </c>
      <c r="C11451" s="38">
        <v>-58.66023929</v>
      </c>
      <c r="D11451" s="38">
        <v>0.16771876811981201</v>
      </c>
      <c r="E11451" s="38">
        <v>0.1446400387464343</v>
      </c>
      <c r="F11451" s="38">
        <v>2.2364217252396164</v>
      </c>
    </row>
    <row r="11452" spans="1:6" x14ac:dyDescent="0.35">
      <c r="A11452" s="37" t="s">
        <v>15477</v>
      </c>
      <c r="B11452" s="38">
        <v>-34.632324930000003</v>
      </c>
      <c r="C11452" s="38">
        <v>-58.684527119999998</v>
      </c>
      <c r="D11452" s="38">
        <v>0.15865661203861239</v>
      </c>
      <c r="E11452" s="38">
        <v>0.19910498527256221</v>
      </c>
      <c r="F11452" s="38">
        <v>3.286384976525822</v>
      </c>
    </row>
    <row r="11453" spans="1:6" x14ac:dyDescent="0.35">
      <c r="A11453" s="37" t="s">
        <v>15478</v>
      </c>
      <c r="B11453" s="38">
        <v>-34.649951289999997</v>
      </c>
      <c r="C11453" s="38">
        <v>-58.669385679999998</v>
      </c>
      <c r="D11453" s="38">
        <v>0.143930658698082</v>
      </c>
      <c r="E11453" s="38">
        <v>0.1514656561793703</v>
      </c>
      <c r="F11453" s="38">
        <v>11.76470588235294</v>
      </c>
    </row>
    <row r="11454" spans="1:6" x14ac:dyDescent="0.35">
      <c r="A11454" s="37" t="s">
        <v>15479</v>
      </c>
      <c r="B11454" s="38">
        <v>-34.651938289999997</v>
      </c>
      <c r="C11454" s="38">
        <v>-58.62287602</v>
      </c>
      <c r="D11454" s="38">
        <v>0.13619427382946009</v>
      </c>
      <c r="E11454" s="38">
        <v>0.1528796563415151</v>
      </c>
      <c r="F11454" s="38">
        <v>0.98039215686274506</v>
      </c>
    </row>
    <row r="11455" spans="1:6" x14ac:dyDescent="0.35">
      <c r="A11455" s="37" t="s">
        <v>15480</v>
      </c>
      <c r="B11455" s="38">
        <v>-34.634666959999997</v>
      </c>
      <c r="C11455" s="38">
        <v>-58.565456300000001</v>
      </c>
      <c r="D11455" s="38">
        <v>0.13712781667709351</v>
      </c>
      <c r="E11455" s="38">
        <v>0.14065819817620351</v>
      </c>
      <c r="F11455" s="38">
        <v>0.45766590389016021</v>
      </c>
    </row>
    <row r="11456" spans="1:6" x14ac:dyDescent="0.35">
      <c r="A11456" s="37" t="s">
        <v>15481</v>
      </c>
      <c r="B11456" s="38">
        <v>-34.65510166</v>
      </c>
      <c r="C11456" s="38">
        <v>-58.659892859999999</v>
      </c>
      <c r="D11456" s="38">
        <v>0.16698166728019709</v>
      </c>
      <c r="E11456" s="38">
        <v>0.13606186093468409</v>
      </c>
      <c r="F11456" s="38">
        <v>8.1632653061224492</v>
      </c>
    </row>
    <row r="11457" spans="1:6" x14ac:dyDescent="0.35">
      <c r="A11457" s="37" t="s">
        <v>15482</v>
      </c>
      <c r="B11457" s="38">
        <v>-34.656021010000003</v>
      </c>
      <c r="C11457" s="38">
        <v>-58.671693859999998</v>
      </c>
      <c r="D11457" s="38">
        <v>0.17196837067604059</v>
      </c>
      <c r="E11457" s="38">
        <v>0.1747904780010382</v>
      </c>
      <c r="F11457" s="38">
        <v>5.9405940594059405</v>
      </c>
    </row>
    <row r="11458" spans="1:6" x14ac:dyDescent="0.35">
      <c r="A11458" s="37" t="s">
        <v>15483</v>
      </c>
      <c r="B11458" s="38">
        <v>-34.646737190000003</v>
      </c>
      <c r="C11458" s="38">
        <v>-58.593598620000002</v>
      </c>
      <c r="D11458" s="38">
        <v>3.7139959633350372E-2</v>
      </c>
      <c r="E11458" s="38">
        <v>9.4543605297803882E-2</v>
      </c>
      <c r="F11458" s="38">
        <v>1.4962593516209477</v>
      </c>
    </row>
    <row r="11459" spans="1:6" x14ac:dyDescent="0.35">
      <c r="A11459" s="37" t="s">
        <v>15484</v>
      </c>
      <c r="B11459" s="38">
        <v>-34.659319019999998</v>
      </c>
      <c r="C11459" s="38">
        <v>-58.661864510000001</v>
      </c>
      <c r="D11459" s="38">
        <v>0.1624273806810379</v>
      </c>
      <c r="E11459" s="38">
        <v>0.15145598855965281</v>
      </c>
      <c r="F11459" s="38">
        <v>6.0518731988472618</v>
      </c>
    </row>
    <row r="11460" spans="1:6" x14ac:dyDescent="0.35">
      <c r="A11460" s="37" t="s">
        <v>15485</v>
      </c>
      <c r="B11460" s="38">
        <v>-34.662318499999998</v>
      </c>
      <c r="C11460" s="38">
        <v>-58.677305330000003</v>
      </c>
      <c r="D11460" s="38">
        <v>0.26342278718948359</v>
      </c>
      <c r="E11460" s="38">
        <v>0.2169777937233448</v>
      </c>
      <c r="F11460" s="38">
        <v>4.3715846994535523</v>
      </c>
    </row>
    <row r="11461" spans="1:6" x14ac:dyDescent="0.35">
      <c r="A11461" s="37" t="s">
        <v>15486</v>
      </c>
      <c r="B11461" s="38">
        <v>-34.599958180000002</v>
      </c>
      <c r="C11461" s="38">
        <v>-58.653728960000002</v>
      </c>
      <c r="D11461" s="38">
        <v>0.34582239389419561</v>
      </c>
      <c r="E11461" s="38">
        <v>0.37312017463975478</v>
      </c>
      <c r="F11461" s="38">
        <v>8.8480801335559267</v>
      </c>
    </row>
    <row r="11462" spans="1:6" x14ac:dyDescent="0.35">
      <c r="A11462" s="37" t="s">
        <v>15487</v>
      </c>
      <c r="B11462" s="38">
        <v>-34.603542439999998</v>
      </c>
      <c r="C11462" s="38">
        <v>-58.695121610000001</v>
      </c>
      <c r="D11462" s="38">
        <v>0.54978561401367188</v>
      </c>
      <c r="E11462" s="38">
        <v>0.49001132343944748</v>
      </c>
      <c r="F11462" s="38">
        <v>13.550135501355012</v>
      </c>
    </row>
    <row r="11463" spans="1:6" x14ac:dyDescent="0.35">
      <c r="A11463" s="37" t="s">
        <v>15488</v>
      </c>
      <c r="B11463" s="38">
        <v>-34.633582939999997</v>
      </c>
      <c r="C11463" s="38">
        <v>-58.58720014</v>
      </c>
      <c r="D11463" s="38">
        <v>0.20219133794307709</v>
      </c>
      <c r="E11463" s="38">
        <v>0.1980535628067123</v>
      </c>
      <c r="F11463" s="38">
        <v>5.025125628140704</v>
      </c>
    </row>
    <row r="11464" spans="1:6" x14ac:dyDescent="0.35">
      <c r="A11464" s="37" t="s">
        <v>15489</v>
      </c>
      <c r="B11464" s="38">
        <v>-34.635023480000001</v>
      </c>
      <c r="C11464" s="38">
        <v>-58.696625230000002</v>
      </c>
      <c r="D11464" s="38">
        <v>0.38593122363090521</v>
      </c>
      <c r="E11464" s="38">
        <v>0.39352607147561181</v>
      </c>
      <c r="F11464" s="38">
        <v>15</v>
      </c>
    </row>
    <row r="11465" spans="1:6" x14ac:dyDescent="0.35">
      <c r="A11465" s="37" t="s">
        <v>15490</v>
      </c>
      <c r="B11465" s="38">
        <v>-34.633797039999997</v>
      </c>
      <c r="C11465" s="38">
        <v>-58.654223260000002</v>
      </c>
      <c r="D11465" s="38">
        <v>0.25196263194084167</v>
      </c>
      <c r="E11465" s="38">
        <v>0.2601572041575973</v>
      </c>
      <c r="F11465" s="38">
        <v>6.9587628865979383</v>
      </c>
    </row>
    <row r="11466" spans="1:6" x14ac:dyDescent="0.35">
      <c r="A11466" s="37" t="s">
        <v>15491</v>
      </c>
      <c r="B11466" s="38">
        <v>-34.595252199999997</v>
      </c>
      <c r="C11466" s="38">
        <v>-58.634030619999997</v>
      </c>
      <c r="D11466" s="38">
        <v>0.1097167581319809</v>
      </c>
      <c r="E11466" s="38">
        <v>0.1110279477528624</v>
      </c>
      <c r="F11466" s="38">
        <v>0.48309178743961351</v>
      </c>
    </row>
    <row r="11467" spans="1:6" x14ac:dyDescent="0.35">
      <c r="A11467" s="37" t="s">
        <v>15492</v>
      </c>
      <c r="B11467" s="38">
        <v>-34.637328920000002</v>
      </c>
      <c r="C11467" s="38">
        <v>-58.592612469999999</v>
      </c>
      <c r="D11467" s="38">
        <v>0.115132063627243</v>
      </c>
      <c r="E11467" s="38">
        <v>0.11929362224681039</v>
      </c>
      <c r="F11467" s="38">
        <v>3.5294117647058822</v>
      </c>
    </row>
    <row r="11468" spans="1:6" x14ac:dyDescent="0.35">
      <c r="A11468" s="37" t="s">
        <v>15493</v>
      </c>
      <c r="B11468" s="38">
        <v>-34.638800580000002</v>
      </c>
      <c r="C11468" s="38">
        <v>-58.676105030000002</v>
      </c>
      <c r="D11468" s="38">
        <v>0.25896373391151428</v>
      </c>
      <c r="E11468" s="38">
        <v>0.29959009708584972</v>
      </c>
      <c r="F11468" s="38">
        <v>18.5378590078329</v>
      </c>
    </row>
    <row r="11469" spans="1:6" x14ac:dyDescent="0.35">
      <c r="A11469" s="37" t="s">
        <v>15494</v>
      </c>
      <c r="B11469" s="38">
        <v>-34.648093099999997</v>
      </c>
      <c r="C11469" s="38">
        <v>-58.594216260000003</v>
      </c>
      <c r="D11469" s="38">
        <v>5.5942963808774948E-2</v>
      </c>
      <c r="E11469" s="38">
        <v>8.3166958077957751E-2</v>
      </c>
      <c r="F11469" s="38">
        <v>3.7109375</v>
      </c>
    </row>
    <row r="11470" spans="1:6" x14ac:dyDescent="0.35">
      <c r="A11470" s="37" t="s">
        <v>15495</v>
      </c>
      <c r="B11470" s="38">
        <v>-34.636149340000003</v>
      </c>
      <c r="C11470" s="38">
        <v>-58.616117750000001</v>
      </c>
      <c r="D11470" s="38">
        <v>0.2364296019077301</v>
      </c>
      <c r="E11470" s="38">
        <v>0.23566556016081261</v>
      </c>
      <c r="F11470" s="38">
        <v>9.3065693430656928</v>
      </c>
    </row>
    <row r="11471" spans="1:6" x14ac:dyDescent="0.35">
      <c r="A11471" s="37" t="s">
        <v>15496</v>
      </c>
      <c r="B11471" s="38">
        <v>-34.59469722</v>
      </c>
      <c r="C11471" s="38">
        <v>-58.629715240000003</v>
      </c>
      <c r="D11471" s="38">
        <v>0.1394227147102356</v>
      </c>
      <c r="E11471" s="38">
        <v>0.17114302725531161</v>
      </c>
      <c r="F11471" s="38">
        <v>0</v>
      </c>
    </row>
    <row r="11472" spans="1:6" x14ac:dyDescent="0.35">
      <c r="A11472" s="37" t="s">
        <v>15497</v>
      </c>
      <c r="B11472" s="38">
        <v>-34.59288987</v>
      </c>
      <c r="C11472" s="38">
        <v>-58.627246300000003</v>
      </c>
      <c r="D11472" s="38">
        <v>0.23350232839584351</v>
      </c>
      <c r="E11472" s="38">
        <v>0.23476485947245049</v>
      </c>
      <c r="F11472" s="38">
        <v>0</v>
      </c>
    </row>
    <row r="11473" spans="1:6" x14ac:dyDescent="0.35">
      <c r="A11473" s="37" t="s">
        <v>15498</v>
      </c>
      <c r="B11473" s="38">
        <v>-34.646712540000003</v>
      </c>
      <c r="C11473" s="38">
        <v>-58.630587540000001</v>
      </c>
      <c r="D11473" s="38">
        <v>0.19611077010631561</v>
      </c>
      <c r="E11473" s="38">
        <v>0.20004943363806779</v>
      </c>
      <c r="F11473" s="38">
        <v>9.2198581560283674</v>
      </c>
    </row>
    <row r="11474" spans="1:6" x14ac:dyDescent="0.35">
      <c r="A11474" s="37" t="s">
        <v>15499</v>
      </c>
      <c r="B11474" s="38">
        <v>-34.648817510000001</v>
      </c>
      <c r="C11474" s="38">
        <v>-58.657519499999999</v>
      </c>
      <c r="D11474" s="38">
        <v>9.0280890464782715E-2</v>
      </c>
      <c r="E11474" s="38">
        <v>0.12800984447066849</v>
      </c>
      <c r="F11474" s="38">
        <v>5.9740259740259738</v>
      </c>
    </row>
    <row r="11475" spans="1:6" x14ac:dyDescent="0.35">
      <c r="A11475" s="37" t="s">
        <v>15500</v>
      </c>
      <c r="B11475" s="38">
        <v>-34.652390670000003</v>
      </c>
      <c r="C11475" s="38">
        <v>-58.624382990000001</v>
      </c>
      <c r="D11475" s="38">
        <v>0.16810731589794159</v>
      </c>
      <c r="E11475" s="38">
        <v>0.1651135918994745</v>
      </c>
      <c r="F11475" s="38">
        <v>18.579234972677597</v>
      </c>
    </row>
    <row r="11476" spans="1:6" x14ac:dyDescent="0.35">
      <c r="A11476" s="37" t="s">
        <v>15501</v>
      </c>
      <c r="B11476" s="38">
        <v>-34.654609190000002</v>
      </c>
      <c r="C11476" s="38">
        <v>-58.641401940000002</v>
      </c>
      <c r="D11476" s="38">
        <v>9.466426819562912E-2</v>
      </c>
      <c r="E11476" s="38">
        <v>9.7354768982364073E-2</v>
      </c>
      <c r="F11476" s="38">
        <v>3.4482758620689653</v>
      </c>
    </row>
    <row r="11477" spans="1:6" x14ac:dyDescent="0.35">
      <c r="A11477" s="37" t="s">
        <v>15502</v>
      </c>
      <c r="B11477" s="38">
        <v>-34.580105660000001</v>
      </c>
      <c r="C11477" s="38">
        <v>-58.642227570000003</v>
      </c>
      <c r="D11477" s="38">
        <v>0.38687625527381903</v>
      </c>
      <c r="E11477" s="38">
        <v>0.37059168517589569</v>
      </c>
      <c r="F11477" s="38">
        <v>8.310991957104557</v>
      </c>
    </row>
    <row r="11478" spans="1:6" x14ac:dyDescent="0.35">
      <c r="A11478" s="37" t="s">
        <v>15503</v>
      </c>
      <c r="B11478" s="38">
        <v>-34.657079119999999</v>
      </c>
      <c r="C11478" s="38">
        <v>-58.667628110000003</v>
      </c>
      <c r="D11478" s="38">
        <v>0.16955986618995669</v>
      </c>
      <c r="E11478" s="38">
        <v>0.1657718386914995</v>
      </c>
      <c r="F11478" s="38">
        <v>6.1302681992337158</v>
      </c>
    </row>
    <row r="11479" spans="1:6" x14ac:dyDescent="0.35">
      <c r="A11479" s="37" t="s">
        <v>15504</v>
      </c>
      <c r="B11479" s="38">
        <v>-34.682642469999998</v>
      </c>
      <c r="C11479" s="38">
        <v>-58.632559790000002</v>
      </c>
      <c r="D11479" s="38">
        <v>0.3567204475402832</v>
      </c>
      <c r="E11479" s="38">
        <v>0.40604471393993918</v>
      </c>
      <c r="F11479" s="38">
        <v>11.111111111111111</v>
      </c>
    </row>
    <row r="11480" spans="1:6" x14ac:dyDescent="0.35">
      <c r="A11480" s="37" t="s">
        <v>15505</v>
      </c>
      <c r="B11480" s="38">
        <v>-34.647725629999996</v>
      </c>
      <c r="C11480" s="38">
        <v>-58.634821340000002</v>
      </c>
      <c r="D11480" s="38">
        <v>0.11724753677845</v>
      </c>
      <c r="E11480" s="38">
        <v>0.123064967950708</v>
      </c>
      <c r="F11480" s="38">
        <v>0.32840722495894908</v>
      </c>
    </row>
    <row r="11481" spans="1:6" x14ac:dyDescent="0.35">
      <c r="A11481" s="37" t="s">
        <v>15506</v>
      </c>
      <c r="B11481" s="38">
        <v>-34.591663449999999</v>
      </c>
      <c r="C11481" s="38">
        <v>-58.6386447</v>
      </c>
      <c r="D11481" s="38">
        <v>0.1880481839179993</v>
      </c>
      <c r="E11481" s="38">
        <v>0.19134019008454151</v>
      </c>
      <c r="F11481" s="38">
        <v>11.538461538461538</v>
      </c>
    </row>
    <row r="11482" spans="1:6" x14ac:dyDescent="0.35">
      <c r="A11482" s="37" t="s">
        <v>15507</v>
      </c>
      <c r="B11482" s="38">
        <v>-34.582307499999999</v>
      </c>
      <c r="C11482" s="38">
        <v>-58.638371829999997</v>
      </c>
      <c r="D11482" s="38">
        <v>0.25626665353775019</v>
      </c>
      <c r="E11482" s="38">
        <v>0.27823101510019871</v>
      </c>
      <c r="F11482" s="38">
        <v>6.6469719350073859</v>
      </c>
    </row>
    <row r="11483" spans="1:6" x14ac:dyDescent="0.35">
      <c r="A11483" s="37" t="s">
        <v>15508</v>
      </c>
      <c r="B11483" s="38">
        <v>-34.59358529</v>
      </c>
      <c r="C11483" s="38">
        <v>-58.620514309999997</v>
      </c>
      <c r="D11483" s="38">
        <v>0.30399113893508911</v>
      </c>
      <c r="E11483" s="38">
        <v>0.29370413720607758</v>
      </c>
      <c r="F11483" s="38">
        <v>6.1764705882352944</v>
      </c>
    </row>
    <row r="11484" spans="1:6" x14ac:dyDescent="0.35">
      <c r="A11484" s="37" t="s">
        <v>2390</v>
      </c>
      <c r="B11484" s="38">
        <v>-34.648418720000002</v>
      </c>
      <c r="C11484" s="38">
        <v>-58.621795130000002</v>
      </c>
      <c r="D11484" s="38">
        <v>0.11584125459194181</v>
      </c>
      <c r="E11484" s="38">
        <v>0.13039216903202669</v>
      </c>
      <c r="F11484" s="38" t="s">
        <v>5130</v>
      </c>
    </row>
    <row r="11485" spans="1:6" x14ac:dyDescent="0.35">
      <c r="A11485" s="37" t="s">
        <v>15509</v>
      </c>
      <c r="B11485" s="38">
        <v>-34.61615158</v>
      </c>
      <c r="C11485" s="38">
        <v>-58.636312740000001</v>
      </c>
      <c r="D11485" s="38">
        <v>0.20860704779624939</v>
      </c>
      <c r="E11485" s="38">
        <v>0.26830939183364039</v>
      </c>
      <c r="F11485" s="38">
        <v>5.9760956175298805</v>
      </c>
    </row>
    <row r="11486" spans="1:6" x14ac:dyDescent="0.35">
      <c r="A11486" s="37" t="s">
        <v>15510</v>
      </c>
      <c r="B11486" s="38">
        <v>-34.623848029999998</v>
      </c>
      <c r="C11486" s="38">
        <v>-58.603691980000001</v>
      </c>
      <c r="D11486" s="38">
        <v>0.31157213449478149</v>
      </c>
      <c r="E11486" s="38">
        <v>0.26522157517702949</v>
      </c>
      <c r="F11486" s="38">
        <v>0.77669902912621358</v>
      </c>
    </row>
    <row r="11487" spans="1:6" x14ac:dyDescent="0.35">
      <c r="A11487" s="37" t="s">
        <v>15511</v>
      </c>
      <c r="B11487" s="38">
        <v>-34.652430189999997</v>
      </c>
      <c r="C11487" s="38">
        <v>-58.621407470000001</v>
      </c>
      <c r="D11487" s="38">
        <v>0.1493700593709946</v>
      </c>
      <c r="E11487" s="38">
        <v>0.14911822914271741</v>
      </c>
      <c r="F11487" s="38">
        <v>7.5384615384615383</v>
      </c>
    </row>
    <row r="11488" spans="1:6" x14ac:dyDescent="0.35">
      <c r="A11488" s="37" t="s">
        <v>15512</v>
      </c>
      <c r="B11488" s="38">
        <v>-34.681490510000003</v>
      </c>
      <c r="C11488" s="38">
        <v>-58.633812859999999</v>
      </c>
      <c r="D11488" s="38">
        <v>0.36161947250366211</v>
      </c>
      <c r="E11488" s="38">
        <v>0.40132305348241648</v>
      </c>
      <c r="F11488" s="38">
        <v>15.5</v>
      </c>
    </row>
    <row r="11489" spans="1:6" x14ac:dyDescent="0.35">
      <c r="A11489" s="37" t="s">
        <v>15513</v>
      </c>
      <c r="B11489" s="38">
        <v>-34.623950020000002</v>
      </c>
      <c r="C11489" s="38">
        <v>-58.603596750000001</v>
      </c>
      <c r="D11489" s="38">
        <v>0.29304087162017822</v>
      </c>
      <c r="E11489" s="38">
        <v>0.26036593690514559</v>
      </c>
      <c r="F11489" s="38">
        <v>1.139240506329114</v>
      </c>
    </row>
    <row r="11490" spans="1:6" x14ac:dyDescent="0.35">
      <c r="A11490" s="37" t="s">
        <v>15514</v>
      </c>
      <c r="B11490" s="38">
        <v>-34.657118199999999</v>
      </c>
      <c r="C11490" s="38">
        <v>-58.667847190000003</v>
      </c>
      <c r="D11490" s="38">
        <v>0.16955986618995669</v>
      </c>
      <c r="E11490" s="38">
        <v>0.16539103289445239</v>
      </c>
      <c r="F11490" s="38">
        <v>2.6829268292682928</v>
      </c>
    </row>
    <row r="11491" spans="1:6" x14ac:dyDescent="0.35">
      <c r="A11491" s="37" t="s">
        <v>15515</v>
      </c>
      <c r="B11491" s="38">
        <v>-34.600046380000002</v>
      </c>
      <c r="C11491" s="38">
        <v>-58.653648969999999</v>
      </c>
      <c r="D11491" s="38">
        <v>0.34582239389419561</v>
      </c>
      <c r="E11491" s="38">
        <v>0.36986809968948359</v>
      </c>
      <c r="F11491" s="38">
        <v>5.3333333333333339</v>
      </c>
    </row>
    <row r="11492" spans="1:6" x14ac:dyDescent="0.35">
      <c r="A11492" s="37" t="s">
        <v>15516</v>
      </c>
      <c r="B11492" s="38">
        <v>-34.582341489999997</v>
      </c>
      <c r="C11492" s="38">
        <v>-58.638335050000002</v>
      </c>
      <c r="D11492" s="38">
        <v>0.25626665353775019</v>
      </c>
      <c r="E11492" s="38">
        <v>0.27823101510019871</v>
      </c>
      <c r="F11492" s="38">
        <v>3.4883720930232558</v>
      </c>
    </row>
    <row r="11493" spans="1:6" x14ac:dyDescent="0.35">
      <c r="A11493" s="37" t="s">
        <v>15517</v>
      </c>
      <c r="B11493" s="38">
        <v>-34.600090979999997</v>
      </c>
      <c r="C11493" s="38">
        <v>-58.653555400000002</v>
      </c>
      <c r="D11493" s="38">
        <v>0.34370160102844238</v>
      </c>
      <c r="E11493" s="38">
        <v>0.36986809968948359</v>
      </c>
      <c r="F11493" s="38">
        <v>11.16005873715125</v>
      </c>
    </row>
    <row r="11494" spans="1:6" x14ac:dyDescent="0.35">
      <c r="A11494" s="37" t="s">
        <v>15518</v>
      </c>
      <c r="B11494" s="38">
        <v>-34.64911403</v>
      </c>
      <c r="C11494" s="38">
        <v>-58.593925779999999</v>
      </c>
      <c r="D11494" s="38">
        <v>4.7563627362251282E-2</v>
      </c>
      <c r="E11494" s="38">
        <v>5.8485339033520878E-2</v>
      </c>
      <c r="F11494" s="38">
        <v>3.6723163841807911</v>
      </c>
    </row>
    <row r="11495" spans="1:6" x14ac:dyDescent="0.35">
      <c r="A11495" s="37" t="s">
        <v>15519</v>
      </c>
      <c r="B11495" s="38">
        <v>-34.636105880000002</v>
      </c>
      <c r="C11495" s="38">
        <v>-58.616198509999997</v>
      </c>
      <c r="D11495" s="38">
        <v>0.2364296019077301</v>
      </c>
      <c r="E11495" s="38">
        <v>0.23566556016081261</v>
      </c>
      <c r="F11495" s="38">
        <v>8.4821428571428577</v>
      </c>
    </row>
    <row r="11496" spans="1:6" x14ac:dyDescent="0.35">
      <c r="A11496" s="37" t="s">
        <v>15520</v>
      </c>
      <c r="B11496" s="38">
        <v>-34.640204949999998</v>
      </c>
      <c r="C11496" s="38">
        <v>-58.637243249999997</v>
      </c>
      <c r="D11496" s="38">
        <v>0.16589692234992981</v>
      </c>
      <c r="E11496" s="38">
        <v>0.1701498419830674</v>
      </c>
      <c r="F11496" s="38">
        <v>14.093959731543624</v>
      </c>
    </row>
    <row r="11497" spans="1:6" x14ac:dyDescent="0.35">
      <c r="A11497" s="37" t="s">
        <v>15521</v>
      </c>
      <c r="B11497" s="38">
        <v>-34.633714599999998</v>
      </c>
      <c r="C11497" s="38">
        <v>-58.587075179999999</v>
      </c>
      <c r="D11497" s="38">
        <v>0.20219133794307709</v>
      </c>
      <c r="E11497" s="38">
        <v>0.196712273516153</v>
      </c>
      <c r="F11497" s="38">
        <v>8.6567164179104488</v>
      </c>
    </row>
    <row r="11498" spans="1:6" x14ac:dyDescent="0.35">
      <c r="A11498" s="37" t="s">
        <v>15522</v>
      </c>
      <c r="B11498" s="38">
        <v>-34.662228069999998</v>
      </c>
      <c r="C11498" s="38">
        <v>-58.677162410000001</v>
      </c>
      <c r="D11498" s="38">
        <v>0.19735048711299899</v>
      </c>
      <c r="E11498" s="38">
        <v>0.2169777937233448</v>
      </c>
      <c r="F11498" s="38">
        <v>5.0147492625368733</v>
      </c>
    </row>
    <row r="11499" spans="1:6" x14ac:dyDescent="0.35">
      <c r="A11499" s="37" t="s">
        <v>15523</v>
      </c>
      <c r="B11499" s="38">
        <v>-34.675936700000001</v>
      </c>
      <c r="C11499" s="38">
        <v>-58.623632399999998</v>
      </c>
      <c r="D11499" s="38">
        <v>0.37141090631484991</v>
      </c>
      <c r="E11499" s="38">
        <v>0.3788948396318837</v>
      </c>
      <c r="F11499" s="38">
        <v>23.739495798319325</v>
      </c>
    </row>
    <row r="11500" spans="1:6" x14ac:dyDescent="0.35">
      <c r="A11500" s="37" t="s">
        <v>15524</v>
      </c>
      <c r="B11500" s="38">
        <v>-34.656043750000002</v>
      </c>
      <c r="C11500" s="38">
        <v>-58.671765739999998</v>
      </c>
      <c r="D11500" s="38">
        <v>0.17196837067604059</v>
      </c>
      <c r="E11500" s="38">
        <v>0.1747904780010382</v>
      </c>
      <c r="F11500" s="38">
        <v>6.2215477996965101</v>
      </c>
    </row>
    <row r="11501" spans="1:6" x14ac:dyDescent="0.35">
      <c r="A11501" s="37" t="s">
        <v>15525</v>
      </c>
      <c r="B11501" s="38">
        <v>-34.647806840000001</v>
      </c>
      <c r="C11501" s="38">
        <v>-58.634922439999997</v>
      </c>
      <c r="D11501" s="38">
        <v>0.11724753677845</v>
      </c>
      <c r="E11501" s="38">
        <v>0.11874995622280481</v>
      </c>
      <c r="F11501" s="38">
        <v>1.0101010101010102</v>
      </c>
    </row>
    <row r="11502" spans="1:6" x14ac:dyDescent="0.35">
      <c r="A11502" s="37" t="s">
        <v>15526</v>
      </c>
      <c r="B11502" s="38">
        <v>-34.66565739</v>
      </c>
      <c r="C11502" s="38">
        <v>-58.617937660000003</v>
      </c>
      <c r="D11502" s="38">
        <v>0.28539559245109558</v>
      </c>
      <c r="E11502" s="38">
        <v>0.24766180805257851</v>
      </c>
      <c r="F11502" s="38">
        <v>17.291066282420751</v>
      </c>
    </row>
    <row r="11503" spans="1:6" x14ac:dyDescent="0.35">
      <c r="A11503" s="37" t="s">
        <v>15527</v>
      </c>
      <c r="B11503" s="38">
        <v>-34.646749620000001</v>
      </c>
      <c r="C11503" s="38">
        <v>-58.593504189999997</v>
      </c>
      <c r="D11503" s="38">
        <v>3.7139959633350372E-2</v>
      </c>
      <c r="E11503" s="38">
        <v>9.0408277895414474E-2</v>
      </c>
      <c r="F11503" s="38">
        <v>0.75187969924812026</v>
      </c>
    </row>
    <row r="11504" spans="1:6" x14ac:dyDescent="0.35">
      <c r="A11504" s="37" t="s">
        <v>15528</v>
      </c>
      <c r="B11504" s="38">
        <v>-34.681139770000001</v>
      </c>
      <c r="C11504" s="38">
        <v>-58.634148930000002</v>
      </c>
      <c r="D11504" s="38">
        <v>0.41138496994972229</v>
      </c>
      <c r="E11504" s="38">
        <v>0.40464465320110321</v>
      </c>
      <c r="F11504" s="38">
        <v>18.478260869565215</v>
      </c>
    </row>
    <row r="11505" spans="1:6" x14ac:dyDescent="0.35">
      <c r="A11505" s="37" t="s">
        <v>15529</v>
      </c>
      <c r="B11505" s="38">
        <v>-34.657295259999998</v>
      </c>
      <c r="C11505" s="38">
        <v>-58.69695316</v>
      </c>
      <c r="D11505" s="38">
        <v>0.32292860746383673</v>
      </c>
      <c r="E11505" s="38">
        <v>0.33855806291103357</v>
      </c>
      <c r="F11505" s="38">
        <v>14.227642276422763</v>
      </c>
    </row>
    <row r="11506" spans="1:6" x14ac:dyDescent="0.35">
      <c r="A11506" s="37" t="s">
        <v>15530</v>
      </c>
      <c r="B11506" s="38">
        <v>-34.666149709999999</v>
      </c>
      <c r="C11506" s="38">
        <v>-58.676755290000003</v>
      </c>
      <c r="D11506" s="38">
        <v>0.25034818053245539</v>
      </c>
      <c r="E11506" s="38">
        <v>0.25206004760482092</v>
      </c>
      <c r="F11506" s="38">
        <v>15.050167224080269</v>
      </c>
    </row>
    <row r="11507" spans="1:6" x14ac:dyDescent="0.35">
      <c r="A11507" s="37" t="s">
        <v>15531</v>
      </c>
      <c r="B11507" s="38">
        <v>-34.653653599999998</v>
      </c>
      <c r="C11507" s="38">
        <v>-58.619692569999998</v>
      </c>
      <c r="D11507" s="38">
        <v>0.12668786942958829</v>
      </c>
      <c r="E11507" s="38">
        <v>0.18039486386946271</v>
      </c>
      <c r="F11507" s="38">
        <v>5.7471264367816088</v>
      </c>
    </row>
    <row r="11508" spans="1:6" x14ac:dyDescent="0.35">
      <c r="A11508" s="37" t="s">
        <v>15532</v>
      </c>
      <c r="B11508" s="38">
        <v>-34.655719079999997</v>
      </c>
      <c r="C11508" s="38">
        <v>-58.60539515</v>
      </c>
      <c r="D11508" s="38">
        <v>0.20213726162910459</v>
      </c>
      <c r="E11508" s="38">
        <v>0.21180413506532969</v>
      </c>
      <c r="F11508" s="38">
        <v>13.375796178343949</v>
      </c>
    </row>
    <row r="11509" spans="1:6" x14ac:dyDescent="0.35">
      <c r="A11509" s="37" t="s">
        <v>15533</v>
      </c>
      <c r="B11509" s="38">
        <v>-34.593337329999997</v>
      </c>
      <c r="C11509" s="38">
        <v>-58.620738770000003</v>
      </c>
      <c r="D11509" s="38">
        <v>0.28614151477813721</v>
      </c>
      <c r="E11509" s="38">
        <v>0.2924612655832961</v>
      </c>
      <c r="F11509" s="38">
        <v>11.210762331838566</v>
      </c>
    </row>
    <row r="11510" spans="1:6" x14ac:dyDescent="0.35">
      <c r="A11510" s="37" t="s">
        <v>15534</v>
      </c>
      <c r="B11510" s="38">
        <v>-34.652545959999998</v>
      </c>
      <c r="C11510" s="38">
        <v>-58.621333110000002</v>
      </c>
      <c r="D11510" s="38">
        <v>0.14629146456718439</v>
      </c>
      <c r="E11510" s="38">
        <v>0.1540318294554143</v>
      </c>
      <c r="F11510" s="38">
        <v>8.5034013605442169</v>
      </c>
    </row>
    <row r="11511" spans="1:6" x14ac:dyDescent="0.35">
      <c r="A11511" s="37" t="s">
        <v>15535</v>
      </c>
      <c r="B11511" s="38">
        <v>-34.661609230000003</v>
      </c>
      <c r="C11511" s="38">
        <v>-58.648638320000003</v>
      </c>
      <c r="D11511" s="38">
        <v>0.12081177532672881</v>
      </c>
      <c r="E11511" s="38">
        <v>0.1273254521868446</v>
      </c>
      <c r="F11511" s="38">
        <v>10.344827586206897</v>
      </c>
    </row>
    <row r="11512" spans="1:6" x14ac:dyDescent="0.35">
      <c r="A11512" s="37" t="s">
        <v>15536</v>
      </c>
      <c r="B11512" s="38">
        <v>-34.607830710000002</v>
      </c>
      <c r="C11512" s="38">
        <v>-58.593473699999997</v>
      </c>
      <c r="D11512" s="38">
        <v>0.19920352101325989</v>
      </c>
      <c r="E11512" s="38">
        <v>0.17416465961757829</v>
      </c>
      <c r="F11512" s="38">
        <v>8.4233261339092866</v>
      </c>
    </row>
    <row r="11513" spans="1:6" x14ac:dyDescent="0.35">
      <c r="A11513" s="37" t="s">
        <v>15537</v>
      </c>
      <c r="B11513" s="38">
        <v>-34.603429089999999</v>
      </c>
      <c r="C11513" s="38">
        <v>-58.69526553</v>
      </c>
      <c r="D11513" s="38">
        <v>0.54978561401367188</v>
      </c>
      <c r="E11513" s="38">
        <v>0.48892920547061502</v>
      </c>
      <c r="F11513" s="38">
        <v>19.289340101522843</v>
      </c>
    </row>
    <row r="11514" spans="1:6" x14ac:dyDescent="0.35">
      <c r="A11514" s="37" t="s">
        <v>15538</v>
      </c>
      <c r="B11514" s="38">
        <v>-34.654584839999998</v>
      </c>
      <c r="C11514" s="38">
        <v>-58.641369310000002</v>
      </c>
      <c r="D11514" s="38">
        <v>9.466426819562912E-2</v>
      </c>
      <c r="E11514" s="38">
        <v>9.7354768982364073E-2</v>
      </c>
      <c r="F11514" s="38">
        <v>4.5454545454545459</v>
      </c>
    </row>
    <row r="11515" spans="1:6" x14ac:dyDescent="0.35">
      <c r="A11515" s="37" t="s">
        <v>15539</v>
      </c>
      <c r="B11515" s="38">
        <v>-34.592925360000002</v>
      </c>
      <c r="C11515" s="38">
        <v>-58.627181759999999</v>
      </c>
      <c r="D11515" s="38">
        <v>0.23350232839584351</v>
      </c>
      <c r="E11515" s="38">
        <v>0.23476485947245049</v>
      </c>
      <c r="F11515" s="38">
        <v>2.0527859237536656</v>
      </c>
    </row>
    <row r="11516" spans="1:6" x14ac:dyDescent="0.35">
      <c r="A11516" s="37" t="s">
        <v>15540</v>
      </c>
      <c r="B11516" s="38">
        <v>-34.646828399999997</v>
      </c>
      <c r="C11516" s="38">
        <v>-58.636485030000003</v>
      </c>
      <c r="D11516" s="38">
        <v>0.11496063321828839</v>
      </c>
      <c r="E11516" s="38">
        <v>0.1144862642342394</v>
      </c>
      <c r="F11516" s="38">
        <v>2.3575638506876229</v>
      </c>
    </row>
    <row r="11517" spans="1:6" x14ac:dyDescent="0.35">
      <c r="A11517" s="37" t="s">
        <v>15541</v>
      </c>
      <c r="B11517" s="38">
        <v>-34.63734625</v>
      </c>
      <c r="C11517" s="38">
        <v>-58.59266264</v>
      </c>
      <c r="D11517" s="38">
        <v>0.115132063627243</v>
      </c>
      <c r="E11517" s="38">
        <v>0.11833988940891101</v>
      </c>
      <c r="F11517" s="38">
        <v>6.624605678233439</v>
      </c>
    </row>
    <row r="11518" spans="1:6" x14ac:dyDescent="0.35">
      <c r="A11518" s="37" t="s">
        <v>15542</v>
      </c>
      <c r="B11518" s="38">
        <v>-34.588628810000003</v>
      </c>
      <c r="C11518" s="38">
        <v>-58.635390020000003</v>
      </c>
      <c r="D11518" s="38">
        <v>0.253517746925354</v>
      </c>
      <c r="E11518" s="38">
        <v>0.24244058776546171</v>
      </c>
      <c r="F11518" s="38">
        <v>6.5595716198125835</v>
      </c>
    </row>
    <row r="11519" spans="1:6" x14ac:dyDescent="0.35">
      <c r="A11519" s="37" t="s">
        <v>15543</v>
      </c>
      <c r="B11519" s="38">
        <v>-34.699585470000002</v>
      </c>
      <c r="C11519" s="38">
        <v>-58.639608789999997</v>
      </c>
      <c r="D11519" s="38">
        <v>0.58813309669494629</v>
      </c>
      <c r="E11519" s="38">
        <v>0.60601413249969482</v>
      </c>
      <c r="F11519" s="38">
        <v>31.353919239904986</v>
      </c>
    </row>
    <row r="11520" spans="1:6" x14ac:dyDescent="0.35">
      <c r="A11520" s="37" t="s">
        <v>15544</v>
      </c>
      <c r="B11520" s="38">
        <v>-34.657103380000002</v>
      </c>
      <c r="C11520" s="38">
        <v>-58.667717809999999</v>
      </c>
      <c r="D11520" s="38">
        <v>0.16955986618995669</v>
      </c>
      <c r="E11520" s="38">
        <v>0.1656508675298175</v>
      </c>
      <c r="F11520" s="38">
        <v>6.6473988439306355</v>
      </c>
    </row>
    <row r="11521" spans="1:6" x14ac:dyDescent="0.35">
      <c r="A11521" s="37" t="s">
        <v>15545</v>
      </c>
      <c r="B11521" s="38">
        <v>-34.659292409999999</v>
      </c>
      <c r="C11521" s="38">
        <v>-58.66177201</v>
      </c>
      <c r="D11521" s="38">
        <v>0.1624273806810379</v>
      </c>
      <c r="E11521" s="38">
        <v>0.1492579457246595</v>
      </c>
      <c r="F11521" s="38">
        <v>8.2901554404145088</v>
      </c>
    </row>
    <row r="11522" spans="1:6" x14ac:dyDescent="0.35">
      <c r="A11522" s="37" t="s">
        <v>15546</v>
      </c>
      <c r="B11522" s="38">
        <v>-34.647955840000002</v>
      </c>
      <c r="C11522" s="38">
        <v>-58.594218669999997</v>
      </c>
      <c r="D11522" s="38">
        <v>4.8351466655731201E-2</v>
      </c>
      <c r="E11522" s="38">
        <v>8.8211029964058024E-2</v>
      </c>
      <c r="F11522" s="38">
        <v>3.7333333333333338</v>
      </c>
    </row>
    <row r="11523" spans="1:6" x14ac:dyDescent="0.35">
      <c r="A11523" s="37" t="s">
        <v>15547</v>
      </c>
      <c r="B11523" s="38">
        <v>-34.633575270000001</v>
      </c>
      <c r="C11523" s="38">
        <v>-58.654124430000003</v>
      </c>
      <c r="D11523" s="38">
        <v>0.25196263194084167</v>
      </c>
      <c r="E11523" s="38">
        <v>0.27264036451067242</v>
      </c>
      <c r="F11523" s="38">
        <v>9.2783505154639183</v>
      </c>
    </row>
    <row r="11524" spans="1:6" x14ac:dyDescent="0.35">
      <c r="A11524" s="37" t="s">
        <v>15548</v>
      </c>
      <c r="B11524" s="38">
        <v>-34.634602860000001</v>
      </c>
      <c r="C11524" s="38">
        <v>-58.56499745</v>
      </c>
      <c r="D11524" s="38">
        <v>0.13712781667709351</v>
      </c>
      <c r="E11524" s="38">
        <v>0.13858050617732501</v>
      </c>
      <c r="F11524" s="38">
        <v>0.95238095238095244</v>
      </c>
    </row>
    <row r="11525" spans="1:6" x14ac:dyDescent="0.35">
      <c r="A11525" s="37" t="s">
        <v>15549</v>
      </c>
      <c r="B11525" s="38">
        <v>-34.62374569</v>
      </c>
      <c r="C11525" s="38">
        <v>-58.60375604</v>
      </c>
      <c r="D11525" s="38">
        <v>0.31157213449478149</v>
      </c>
      <c r="E11525" s="38">
        <v>0.26959717978496811</v>
      </c>
      <c r="F11525" s="38">
        <v>1.8480492813141685</v>
      </c>
    </row>
    <row r="11526" spans="1:6" x14ac:dyDescent="0.35">
      <c r="A11526" s="37" t="s">
        <v>15550</v>
      </c>
      <c r="B11526" s="38">
        <v>-34.655020579999999</v>
      </c>
      <c r="C11526" s="38">
        <v>-58.659929380000001</v>
      </c>
      <c r="D11526" s="38">
        <v>0.16698166728019709</v>
      </c>
      <c r="E11526" s="38">
        <v>0.13606186093468409</v>
      </c>
      <c r="F11526" s="38">
        <v>5.4054054054054053</v>
      </c>
    </row>
    <row r="11527" spans="1:6" x14ac:dyDescent="0.35">
      <c r="A11527" s="37" t="s">
        <v>15551</v>
      </c>
      <c r="B11527" s="38">
        <v>-34.65184824</v>
      </c>
      <c r="C11527" s="38">
        <v>-58.622857779999997</v>
      </c>
      <c r="D11527" s="38">
        <v>0.13619427382946009</v>
      </c>
      <c r="E11527" s="38">
        <v>0.15012259565685929</v>
      </c>
      <c r="F11527" s="38">
        <v>1.6736401673640167</v>
      </c>
    </row>
    <row r="11528" spans="1:6" x14ac:dyDescent="0.35">
      <c r="A11528" s="37" t="s">
        <v>15552</v>
      </c>
      <c r="B11528" s="38">
        <v>-34.59517889</v>
      </c>
      <c r="C11528" s="38">
        <v>-58.633969100000002</v>
      </c>
      <c r="D11528" s="38">
        <v>0.1097167581319809</v>
      </c>
      <c r="E11528" s="38">
        <v>0.1110791944571444</v>
      </c>
      <c r="F11528" s="38">
        <v>0</v>
      </c>
    </row>
    <row r="11529" spans="1:6" x14ac:dyDescent="0.35">
      <c r="A11529" s="37" t="s">
        <v>15553</v>
      </c>
      <c r="B11529" s="38">
        <v>-34.646638410000001</v>
      </c>
      <c r="C11529" s="38">
        <v>-58.630533450000001</v>
      </c>
      <c r="D11529" s="38">
        <v>0.19611077010631561</v>
      </c>
      <c r="E11529" s="38">
        <v>0.2005844690970012</v>
      </c>
      <c r="F11529" s="38">
        <v>12.5</v>
      </c>
    </row>
    <row r="11530" spans="1:6" x14ac:dyDescent="0.35">
      <c r="A11530" s="37" t="s">
        <v>15554</v>
      </c>
      <c r="B11530" s="38">
        <v>-34.594565559999999</v>
      </c>
      <c r="C11530" s="38">
        <v>-58.629656769999997</v>
      </c>
      <c r="D11530" s="38">
        <v>0.1394227147102356</v>
      </c>
      <c r="E11530" s="38">
        <v>0.17663168758153919</v>
      </c>
      <c r="F11530" s="38">
        <v>0.9569377990430622</v>
      </c>
    </row>
    <row r="11531" spans="1:6" x14ac:dyDescent="0.35">
      <c r="A11531" s="37" t="s">
        <v>15555</v>
      </c>
      <c r="B11531" s="38">
        <v>-34.68169846</v>
      </c>
      <c r="C11531" s="38">
        <v>-58.631753019999998</v>
      </c>
      <c r="D11531" s="38">
        <v>0.36385425925254822</v>
      </c>
      <c r="E11531" s="38">
        <v>0.37655874297899361</v>
      </c>
      <c r="F11531" s="38">
        <v>15.709969788519636</v>
      </c>
    </row>
    <row r="11532" spans="1:6" x14ac:dyDescent="0.35">
      <c r="A11532" s="37" t="s">
        <v>15556</v>
      </c>
      <c r="B11532" s="38">
        <v>-34.649930050000002</v>
      </c>
      <c r="C11532" s="38">
        <v>-58.669299619999997</v>
      </c>
      <c r="D11532" s="38">
        <v>0.143930658698082</v>
      </c>
      <c r="E11532" s="38">
        <v>0.15240684321948461</v>
      </c>
      <c r="F11532" s="38">
        <v>12.751677852348994</v>
      </c>
    </row>
    <row r="11533" spans="1:6" x14ac:dyDescent="0.35">
      <c r="A11533" s="37" t="s">
        <v>15557</v>
      </c>
      <c r="B11533" s="38">
        <v>-34.63892731</v>
      </c>
      <c r="C11533" s="38">
        <v>-58.67626224</v>
      </c>
      <c r="D11533" s="38">
        <v>0.25896373391151428</v>
      </c>
      <c r="E11533" s="38">
        <v>0.31156761086348328</v>
      </c>
      <c r="F11533" s="38">
        <v>15.669515669515668</v>
      </c>
    </row>
    <row r="11534" spans="1:6" x14ac:dyDescent="0.35">
      <c r="A11534" s="37" t="s">
        <v>15558</v>
      </c>
      <c r="B11534" s="38">
        <v>-34.65274677</v>
      </c>
      <c r="C11534" s="38">
        <v>-58.66012052</v>
      </c>
      <c r="D11534" s="38">
        <v>0.16771876811981201</v>
      </c>
      <c r="E11534" s="38">
        <v>0.14288383094887991</v>
      </c>
      <c r="F11534" s="38">
        <v>2.6315789473684208</v>
      </c>
    </row>
    <row r="11535" spans="1:6" x14ac:dyDescent="0.35">
      <c r="A11535" s="37" t="s">
        <v>15559</v>
      </c>
      <c r="B11535" s="38">
        <v>-34.580131950000002</v>
      </c>
      <c r="C11535" s="38">
        <v>-58.642778270000001</v>
      </c>
      <c r="D11535" s="38">
        <v>0.38687625527381903</v>
      </c>
      <c r="E11535" s="38">
        <v>0.38242821312612962</v>
      </c>
      <c r="F11535" s="38">
        <v>9.8591549295774641</v>
      </c>
    </row>
    <row r="11536" spans="1:6" x14ac:dyDescent="0.35">
      <c r="A11536" s="37" t="s">
        <v>15560</v>
      </c>
      <c r="B11536" s="38">
        <v>-34.648828440000003</v>
      </c>
      <c r="C11536" s="38">
        <v>-58.657444290000001</v>
      </c>
      <c r="D11536" s="38">
        <v>9.0280890464782715E-2</v>
      </c>
      <c r="E11536" s="38">
        <v>0.1270580230966995</v>
      </c>
      <c r="F11536" s="38">
        <v>5.9322033898305087</v>
      </c>
    </row>
    <row r="11537" spans="1:6" x14ac:dyDescent="0.35">
      <c r="A11537" s="37" t="s">
        <v>15561</v>
      </c>
      <c r="B11537" s="38">
        <v>-34.630510579999999</v>
      </c>
      <c r="C11537" s="38">
        <v>-58.629534</v>
      </c>
      <c r="D11537" s="38">
        <v>0.30881205201148992</v>
      </c>
      <c r="E11537" s="38">
        <v>0.32910516775316662</v>
      </c>
      <c r="F11537" s="38">
        <v>24.952380952380953</v>
      </c>
    </row>
    <row r="11538" spans="1:6" x14ac:dyDescent="0.35">
      <c r="A11538" s="37" t="s">
        <v>15562</v>
      </c>
      <c r="B11538" s="38">
        <v>-34.644028769999998</v>
      </c>
      <c r="C11538" s="38">
        <v>-58.64929214</v>
      </c>
      <c r="D11538" s="38">
        <v>0.14673146605491641</v>
      </c>
      <c r="E11538" s="38">
        <v>0.13905301441748941</v>
      </c>
      <c r="F11538" s="38">
        <v>2.005730659025788</v>
      </c>
    </row>
    <row r="11539" spans="1:6" x14ac:dyDescent="0.35">
      <c r="A11539" s="37" t="s">
        <v>15563</v>
      </c>
      <c r="B11539" s="38">
        <v>-34.681273439999998</v>
      </c>
      <c r="C11539" s="38">
        <v>-58.617491389999998</v>
      </c>
      <c r="D11539" s="38">
        <v>0.46188414096832281</v>
      </c>
      <c r="E11539" s="38">
        <v>0.44317404847396052</v>
      </c>
      <c r="F11539" s="38">
        <v>15.74074074074074</v>
      </c>
    </row>
    <row r="11540" spans="1:6" x14ac:dyDescent="0.35">
      <c r="A11540" s="37" t="s">
        <v>15564</v>
      </c>
      <c r="B11540" s="38">
        <v>-34.66444619</v>
      </c>
      <c r="C11540" s="38">
        <v>-58.602288080000001</v>
      </c>
      <c r="D11540" s="38">
        <v>0.20057034492492681</v>
      </c>
      <c r="E11540" s="38">
        <v>0.20607983399378629</v>
      </c>
      <c r="F11540" s="38">
        <v>14.229249011857709</v>
      </c>
    </row>
    <row r="11541" spans="1:6" x14ac:dyDescent="0.35">
      <c r="A11541" s="37" t="s">
        <v>15565</v>
      </c>
      <c r="B11541" s="38">
        <v>-34.665359449999997</v>
      </c>
      <c r="C11541" s="38">
        <v>-58.628465990000002</v>
      </c>
      <c r="D11541" s="38">
        <v>0.24236391484737399</v>
      </c>
      <c r="E11541" s="38">
        <v>0.22706579665342971</v>
      </c>
      <c r="F11541" s="38">
        <v>20.657276995305164</v>
      </c>
    </row>
    <row r="11542" spans="1:6" x14ac:dyDescent="0.35">
      <c r="A11542" s="37" t="s">
        <v>15566</v>
      </c>
      <c r="B11542" s="38">
        <v>-34.635017570000002</v>
      </c>
      <c r="C11542" s="38">
        <v>-58.696679879999998</v>
      </c>
      <c r="D11542" s="38">
        <v>0.38593122363090521</v>
      </c>
      <c r="E11542" s="38">
        <v>0.39352607147561181</v>
      </c>
      <c r="F11542" s="38">
        <v>23.287671232876711</v>
      </c>
    </row>
    <row r="11543" spans="1:6" x14ac:dyDescent="0.35">
      <c r="A11543" s="37" t="s">
        <v>15567</v>
      </c>
      <c r="B11543" s="38">
        <v>-34.694170409999998</v>
      </c>
      <c r="C11543" s="38">
        <v>-58.63879996</v>
      </c>
      <c r="D11543" s="38">
        <v>0.53505820035934448</v>
      </c>
      <c r="E11543" s="38">
        <v>0.53773502839936149</v>
      </c>
      <c r="F11543" s="38">
        <v>29.435483870967744</v>
      </c>
    </row>
    <row r="11544" spans="1:6" x14ac:dyDescent="0.35">
      <c r="A11544" s="37" t="s">
        <v>15568</v>
      </c>
      <c r="B11544" s="38">
        <v>-34.645713530000002</v>
      </c>
      <c r="C11544" s="38">
        <v>-58.58878721</v>
      </c>
      <c r="D11544" s="38">
        <v>5.0331287086009979E-2</v>
      </c>
      <c r="E11544" s="38">
        <v>6.4692759004078407E-2</v>
      </c>
      <c r="F11544" s="38">
        <v>2.5641025641025639</v>
      </c>
    </row>
    <row r="11545" spans="1:6" x14ac:dyDescent="0.35">
      <c r="A11545" s="37" t="s">
        <v>15569</v>
      </c>
      <c r="B11545" s="38">
        <v>-34.65233791</v>
      </c>
      <c r="C11545" s="38">
        <v>-58.624364319999998</v>
      </c>
      <c r="D11545" s="38">
        <v>0.16810731589794159</v>
      </c>
      <c r="E11545" s="38">
        <v>0.1651135918994745</v>
      </c>
      <c r="F11545" s="38">
        <v>14.285714285714285</v>
      </c>
    </row>
    <row r="11546" spans="1:6" x14ac:dyDescent="0.35">
      <c r="A11546" s="37" t="s">
        <v>15570</v>
      </c>
      <c r="B11546" s="38">
        <v>-34.662316179999998</v>
      </c>
      <c r="C11546" s="38">
        <v>-58.666044030000002</v>
      </c>
      <c r="D11546" s="38">
        <v>0.20286387205123901</v>
      </c>
      <c r="E11546" s="38">
        <v>0.19243302941322329</v>
      </c>
      <c r="F11546" s="38">
        <v>18.828451882845187</v>
      </c>
    </row>
    <row r="11547" spans="1:6" x14ac:dyDescent="0.35">
      <c r="A11547" s="37" t="s">
        <v>15571</v>
      </c>
      <c r="B11547" s="38">
        <v>-34.6132925</v>
      </c>
      <c r="C11547" s="38">
        <v>-58.63992253</v>
      </c>
      <c r="D11547" s="38">
        <v>0.25076618790626531</v>
      </c>
      <c r="E11547" s="38">
        <v>0.31373128340099798</v>
      </c>
      <c r="F11547" s="38">
        <v>17.733990147783253</v>
      </c>
    </row>
    <row r="11548" spans="1:6" x14ac:dyDescent="0.35">
      <c r="A11548" s="37" t="s">
        <v>15572</v>
      </c>
      <c r="B11548" s="38">
        <v>-34.680641139999999</v>
      </c>
      <c r="C11548" s="38">
        <v>-58.670067090000003</v>
      </c>
      <c r="D11548" s="38">
        <v>0.4051106870174408</v>
      </c>
      <c r="E11548" s="38">
        <v>0.41733517615418692</v>
      </c>
      <c r="F11548" s="38">
        <v>20.65491183879093</v>
      </c>
    </row>
    <row r="11549" spans="1:6" x14ac:dyDescent="0.35">
      <c r="A11549" s="37" t="s">
        <v>15573</v>
      </c>
      <c r="B11549" s="38">
        <v>-34.617066989999998</v>
      </c>
      <c r="C11549" s="38">
        <v>-58.634300619999998</v>
      </c>
      <c r="D11549" s="38">
        <v>0.21164777874946589</v>
      </c>
      <c r="E11549" s="38">
        <v>0.32041961575547862</v>
      </c>
      <c r="F11549" s="38">
        <v>22.093023255813954</v>
      </c>
    </row>
    <row r="11550" spans="1:6" x14ac:dyDescent="0.35">
      <c r="A11550" s="37" t="s">
        <v>15574</v>
      </c>
      <c r="B11550" s="38">
        <v>-34.652375419999998</v>
      </c>
      <c r="C11550" s="38">
        <v>-58.634234290000002</v>
      </c>
      <c r="D11550" s="38">
        <v>8.5953406989574432E-2</v>
      </c>
      <c r="E11550" s="38">
        <v>8.3629085992773369E-2</v>
      </c>
      <c r="F11550" s="38">
        <v>2.3728813559322033</v>
      </c>
    </row>
    <row r="11551" spans="1:6" x14ac:dyDescent="0.35">
      <c r="A11551" s="37" t="s">
        <v>15575</v>
      </c>
      <c r="B11551" s="38">
        <v>-34.626057150000001</v>
      </c>
      <c r="C11551" s="38">
        <v>-58.704294689999998</v>
      </c>
      <c r="D11551" s="38">
        <v>0.41925373673439031</v>
      </c>
      <c r="E11551" s="38">
        <v>0.43126921747860147</v>
      </c>
      <c r="F11551" s="38">
        <v>0.42016806722689076</v>
      </c>
    </row>
    <row r="11552" spans="1:6" x14ac:dyDescent="0.35">
      <c r="A11552" s="37" t="s">
        <v>15576</v>
      </c>
      <c r="B11552" s="38">
        <v>-34.616127339999998</v>
      </c>
      <c r="C11552" s="38">
        <v>-58.636362320000003</v>
      </c>
      <c r="D11552" s="38">
        <v>0.20860704779624939</v>
      </c>
      <c r="E11552" s="38">
        <v>0.26830939183364039</v>
      </c>
      <c r="F11552" s="38">
        <v>11.320754716981133</v>
      </c>
    </row>
    <row r="11553" spans="1:6" x14ac:dyDescent="0.35">
      <c r="A11553" s="37" t="s">
        <v>15577</v>
      </c>
      <c r="B11553" s="38">
        <v>-34.662501390000003</v>
      </c>
      <c r="C11553" s="38">
        <v>-58.691455269999999</v>
      </c>
      <c r="D11553" s="38">
        <v>0.3008371889591217</v>
      </c>
      <c r="E11553" s="38">
        <v>0.31000717480977369</v>
      </c>
      <c r="F11553" s="38">
        <v>18.373493975903614</v>
      </c>
    </row>
    <row r="11554" spans="1:6" x14ac:dyDescent="0.35">
      <c r="A11554" s="37" t="s">
        <v>15578</v>
      </c>
      <c r="B11554" s="38">
        <v>-34.632251670000002</v>
      </c>
      <c r="C11554" s="38">
        <v>-58.684475569999996</v>
      </c>
      <c r="D11554" s="38">
        <v>0.15865661203861239</v>
      </c>
      <c r="E11554" s="38">
        <v>0.20126151273379461</v>
      </c>
      <c r="F11554" s="38">
        <v>8.6720867208672079</v>
      </c>
    </row>
    <row r="11555" spans="1:6" x14ac:dyDescent="0.35">
      <c r="A11555" s="37" t="s">
        <v>15579</v>
      </c>
      <c r="B11555" s="38">
        <v>-34.584187419999999</v>
      </c>
      <c r="C11555" s="38">
        <v>-58.638091469999999</v>
      </c>
      <c r="D11555" s="38">
        <v>0.26034337282180792</v>
      </c>
      <c r="E11555" s="38">
        <v>0.27448929924713938</v>
      </c>
      <c r="F11555" s="38">
        <v>5.4545454545454541</v>
      </c>
    </row>
    <row r="11556" spans="1:6" x14ac:dyDescent="0.35">
      <c r="A11556" s="37" t="s">
        <v>15580</v>
      </c>
      <c r="B11556" s="38">
        <v>-34.686344980000001</v>
      </c>
      <c r="C11556" s="38">
        <v>-58.656318149999997</v>
      </c>
      <c r="D11556" s="38">
        <v>0.44610691070556641</v>
      </c>
      <c r="E11556" s="38">
        <v>0.46315878795252913</v>
      </c>
      <c r="F11556" s="38">
        <v>22.941176470588236</v>
      </c>
    </row>
    <row r="11557" spans="1:6" x14ac:dyDescent="0.35">
      <c r="A11557" s="37" t="s">
        <v>15581</v>
      </c>
      <c r="B11557" s="38">
        <v>-34.636422619999998</v>
      </c>
      <c r="C11557" s="38">
        <v>-58.694152529999997</v>
      </c>
      <c r="D11557" s="38">
        <v>0.37519419193267822</v>
      </c>
      <c r="E11557" s="38">
        <v>0.36624215778551611</v>
      </c>
      <c r="F11557" s="38">
        <v>12.280701754385964</v>
      </c>
    </row>
    <row r="11558" spans="1:6" x14ac:dyDescent="0.35">
      <c r="A11558" s="37" t="s">
        <v>15582</v>
      </c>
      <c r="B11558" s="38">
        <v>-34.689168940000002</v>
      </c>
      <c r="C11558" s="38">
        <v>-58.659304319999997</v>
      </c>
      <c r="D11558" s="38">
        <v>0.47041815519332891</v>
      </c>
      <c r="E11558" s="38">
        <v>0.47379579434269348</v>
      </c>
      <c r="F11558" s="38">
        <v>26.282853566958696</v>
      </c>
    </row>
    <row r="11559" spans="1:6" x14ac:dyDescent="0.35">
      <c r="A11559" s="37" t="s">
        <v>15583</v>
      </c>
      <c r="B11559" s="38">
        <v>-34.666511249999999</v>
      </c>
      <c r="C11559" s="38">
        <v>-58.664055930000004</v>
      </c>
      <c r="D11559" s="38">
        <v>0.2418540418148041</v>
      </c>
      <c r="E11559" s="38">
        <v>0.24498592068751651</v>
      </c>
      <c r="F11559" s="38">
        <v>23.333333333333332</v>
      </c>
    </row>
    <row r="11560" spans="1:6" x14ac:dyDescent="0.35">
      <c r="A11560" s="37" t="s">
        <v>15584</v>
      </c>
      <c r="B11560" s="38">
        <v>-34.652146250000001</v>
      </c>
      <c r="C11560" s="38">
        <v>-58.632259789999999</v>
      </c>
      <c r="D11560" s="38">
        <v>8.1180177628993988E-2</v>
      </c>
      <c r="E11560" s="38">
        <v>8.6682984714998912E-2</v>
      </c>
      <c r="F11560" s="38">
        <v>2.8985507246376812</v>
      </c>
    </row>
    <row r="11561" spans="1:6" x14ac:dyDescent="0.35">
      <c r="A11561" s="37" t="s">
        <v>15585</v>
      </c>
      <c r="B11561" s="38">
        <v>-34.655562969999998</v>
      </c>
      <c r="C11561" s="38">
        <v>-58.670150579999998</v>
      </c>
      <c r="D11561" s="38">
        <v>0.16129590570926669</v>
      </c>
      <c r="E11561" s="38">
        <v>0.1672012552216246</v>
      </c>
      <c r="F11561" s="38">
        <v>2.9850746268656714</v>
      </c>
    </row>
    <row r="11562" spans="1:6" x14ac:dyDescent="0.35">
      <c r="A11562" s="37" t="s">
        <v>15586</v>
      </c>
      <c r="B11562" s="38">
        <v>-34.76931416</v>
      </c>
      <c r="C11562" s="38">
        <v>-59.686080590000003</v>
      </c>
      <c r="D11562" s="38">
        <v>0.28819671273231512</v>
      </c>
      <c r="E11562" s="38">
        <v>0.30576298189790618</v>
      </c>
      <c r="F11562" s="38">
        <v>9.9502487562189064</v>
      </c>
    </row>
    <row r="11563" spans="1:6" x14ac:dyDescent="0.35">
      <c r="A11563" s="37" t="s">
        <v>15587</v>
      </c>
      <c r="B11563" s="38">
        <v>-34.768998439999997</v>
      </c>
      <c r="C11563" s="38">
        <v>-59.687821720000002</v>
      </c>
      <c r="D11563" s="38">
        <v>0.27826499938964838</v>
      </c>
      <c r="E11563" s="38">
        <v>0.29199284977383078</v>
      </c>
      <c r="F11563" s="38">
        <v>2.8169014084507045</v>
      </c>
    </row>
    <row r="11564" spans="1:6" x14ac:dyDescent="0.35">
      <c r="A11564" s="37" t="s">
        <v>15588</v>
      </c>
      <c r="B11564" s="38">
        <v>-34.76911724</v>
      </c>
      <c r="C11564" s="38">
        <v>-59.687816060000003</v>
      </c>
      <c r="D11564" s="38">
        <v>0.27826499938964838</v>
      </c>
      <c r="E11564" s="38">
        <v>0.29256286432868561</v>
      </c>
      <c r="F11564" s="38">
        <v>4.8543689320388346</v>
      </c>
    </row>
    <row r="11565" spans="1:6" x14ac:dyDescent="0.35">
      <c r="A11565" s="37" t="s">
        <v>15589</v>
      </c>
      <c r="B11565" s="38">
        <v>-37.331561229999998</v>
      </c>
      <c r="C11565" s="38">
        <v>-59.145856520000002</v>
      </c>
      <c r="D11565" s="38">
        <v>0.36827912926673889</v>
      </c>
      <c r="E11565" s="38">
        <v>0.36155488675362191</v>
      </c>
      <c r="F11565" s="38">
        <v>0</v>
      </c>
    </row>
    <row r="11566" spans="1:6" x14ac:dyDescent="0.35">
      <c r="A11566" s="37" t="s">
        <v>15590</v>
      </c>
      <c r="B11566" s="38">
        <v>-37.339145459999997</v>
      </c>
      <c r="C11566" s="38">
        <v>-59.12662409</v>
      </c>
      <c r="D11566" s="38">
        <v>0.18194396793842321</v>
      </c>
      <c r="E11566" s="38">
        <v>0.12620089222726069</v>
      </c>
      <c r="F11566" s="38"/>
    </row>
    <row r="11567" spans="1:6" x14ac:dyDescent="0.35">
      <c r="A11567" s="37" t="s">
        <v>15591</v>
      </c>
      <c r="B11567" s="38">
        <v>-37.315227280000002</v>
      </c>
      <c r="C11567" s="38">
        <v>-59.121749629999997</v>
      </c>
      <c r="D11567" s="38">
        <v>0.38778007030487061</v>
      </c>
      <c r="E11567" s="38">
        <v>0.28606887240158879</v>
      </c>
      <c r="F11567" s="38">
        <v>6.7114093959731544</v>
      </c>
    </row>
    <row r="11568" spans="1:6" x14ac:dyDescent="0.35">
      <c r="A11568" s="37" t="s">
        <v>15592</v>
      </c>
      <c r="B11568" s="38">
        <v>-37.304187859999999</v>
      </c>
      <c r="C11568" s="38">
        <v>-59.1424941</v>
      </c>
      <c r="D11568" s="38">
        <v>0.31523725390434271</v>
      </c>
      <c r="E11568" s="38">
        <v>0.33814270323828649</v>
      </c>
      <c r="F11568" s="38">
        <v>3.8961038961038961</v>
      </c>
    </row>
    <row r="11569" spans="1:6" x14ac:dyDescent="0.35">
      <c r="A11569" s="37" t="s">
        <v>15593</v>
      </c>
      <c r="B11569" s="38">
        <v>-37.330587989999998</v>
      </c>
      <c r="C11569" s="38">
        <v>-59.136222480000001</v>
      </c>
      <c r="D11569" s="38">
        <v>0.1231837123632431</v>
      </c>
      <c r="E11569" s="38">
        <v>0.1167726132430528</v>
      </c>
      <c r="F11569" s="38">
        <v>4.7058823529411766</v>
      </c>
    </row>
    <row r="11570" spans="1:6" x14ac:dyDescent="0.35">
      <c r="A11570" s="37" t="s">
        <v>15594</v>
      </c>
      <c r="B11570" s="38">
        <v>-37.324031689999998</v>
      </c>
      <c r="C11570" s="38">
        <v>-59.133123050000002</v>
      </c>
      <c r="D11570" s="38">
        <v>8.1874601542949677E-2</v>
      </c>
      <c r="E11570" s="38">
        <v>0.1180320565362234</v>
      </c>
      <c r="F11570" s="38">
        <v>8.1545064377682408</v>
      </c>
    </row>
    <row r="11571" spans="1:6" x14ac:dyDescent="0.35">
      <c r="A11571" s="37" t="s">
        <v>15595</v>
      </c>
      <c r="B11571" s="38">
        <v>-37.310861129999999</v>
      </c>
      <c r="C11571" s="38">
        <v>-59.108116959999997</v>
      </c>
      <c r="D11571" s="38">
        <v>0.61199551820755005</v>
      </c>
      <c r="E11571" s="38">
        <v>0.61104024825869385</v>
      </c>
      <c r="F11571" s="38">
        <v>24.347826086956523</v>
      </c>
    </row>
    <row r="11572" spans="1:6" x14ac:dyDescent="0.35">
      <c r="A11572" s="37" t="s">
        <v>15596</v>
      </c>
      <c r="B11572" s="38">
        <v>-37.323602790000002</v>
      </c>
      <c r="C11572" s="38">
        <v>-59.131288089999998</v>
      </c>
      <c r="D11572" s="38">
        <v>6.6377758979797363E-2</v>
      </c>
      <c r="E11572" s="38">
        <v>9.6810863206261089E-2</v>
      </c>
      <c r="F11572" s="38">
        <v>0</v>
      </c>
    </row>
    <row r="11573" spans="1:6" x14ac:dyDescent="0.35">
      <c r="A11573" s="37" t="s">
        <v>15597</v>
      </c>
      <c r="B11573" s="38">
        <v>-37.324157399999997</v>
      </c>
      <c r="C11573" s="38">
        <v>-59.13731129</v>
      </c>
      <c r="D11573" s="38">
        <v>0.19762510061264041</v>
      </c>
      <c r="E11573" s="38">
        <v>0.13858301813403759</v>
      </c>
      <c r="F11573" s="38">
        <v>8.724832214765101</v>
      </c>
    </row>
    <row r="11574" spans="1:6" x14ac:dyDescent="0.35">
      <c r="A11574" s="37" t="s">
        <v>15598</v>
      </c>
      <c r="B11574" s="38">
        <v>-37.328361340000001</v>
      </c>
      <c r="C11574" s="38">
        <v>-59.14163078</v>
      </c>
      <c r="D11574" s="38">
        <v>0.1167872175574303</v>
      </c>
      <c r="E11574" s="38">
        <v>0.1122602311600196</v>
      </c>
      <c r="F11574" s="38">
        <v>36.363636363636367</v>
      </c>
    </row>
    <row r="11575" spans="1:6" x14ac:dyDescent="0.35">
      <c r="A11575" s="37" t="s">
        <v>15599</v>
      </c>
      <c r="B11575" s="38">
        <v>-37.330264370000002</v>
      </c>
      <c r="C11575" s="38">
        <v>-59.11508774</v>
      </c>
      <c r="D11575" s="38">
        <v>2.9553458094596859E-2</v>
      </c>
      <c r="E11575" s="38">
        <v>3.3944255672395229E-2</v>
      </c>
      <c r="F11575" s="38">
        <v>0.39215686274509803</v>
      </c>
    </row>
    <row r="11576" spans="1:6" x14ac:dyDescent="0.35">
      <c r="A11576" s="37" t="s">
        <v>15600</v>
      </c>
      <c r="B11576" s="38">
        <v>-37.32800649</v>
      </c>
      <c r="C11576" s="38">
        <v>-59.111102070000001</v>
      </c>
      <c r="D11576" s="38">
        <v>8.7511397898197174E-2</v>
      </c>
      <c r="E11576" s="38">
        <v>9.0105477513538465E-2</v>
      </c>
      <c r="F11576" s="38">
        <v>1.0695187165775399</v>
      </c>
    </row>
    <row r="11577" spans="1:6" x14ac:dyDescent="0.35">
      <c r="A11577" s="37" t="s">
        <v>15601</v>
      </c>
      <c r="B11577" s="38">
        <v>-37.330184289999998</v>
      </c>
      <c r="C11577" s="38">
        <v>-59.115090160000001</v>
      </c>
      <c r="D11577" s="38">
        <v>2.9553458094596859E-2</v>
      </c>
      <c r="E11577" s="38">
        <v>3.4157929942011833E-2</v>
      </c>
      <c r="F11577" s="38">
        <v>0.48661800486618007</v>
      </c>
    </row>
    <row r="11578" spans="1:6" x14ac:dyDescent="0.35">
      <c r="A11578" s="37" t="s">
        <v>15602</v>
      </c>
      <c r="B11578" s="38">
        <v>-37.327956370000003</v>
      </c>
      <c r="C11578" s="38">
        <v>-59.110947609999997</v>
      </c>
      <c r="D11578" s="38">
        <v>8.7511397898197174E-2</v>
      </c>
      <c r="E11578" s="38">
        <v>9.0060034515084444E-2</v>
      </c>
      <c r="F11578" s="38">
        <v>0.33333333333333337</v>
      </c>
    </row>
    <row r="11579" spans="1:6" x14ac:dyDescent="0.35">
      <c r="A11579" s="37" t="s">
        <v>15603</v>
      </c>
      <c r="B11579" s="38">
        <v>-37.324045329999997</v>
      </c>
      <c r="C11579" s="38">
        <v>-59.132977539999999</v>
      </c>
      <c r="D11579" s="38">
        <v>8.1874601542949677E-2</v>
      </c>
      <c r="E11579" s="38">
        <v>0.1143193752379031</v>
      </c>
      <c r="F11579" s="38">
        <v>0.32154340836012862</v>
      </c>
    </row>
    <row r="11580" spans="1:6" x14ac:dyDescent="0.35">
      <c r="A11580" s="37" t="s">
        <v>15604</v>
      </c>
      <c r="B11580" s="38">
        <v>-37.304009039999997</v>
      </c>
      <c r="C11580" s="38">
        <v>-59.14206746</v>
      </c>
      <c r="D11580" s="38">
        <v>0.31523725390434271</v>
      </c>
      <c r="E11580" s="38">
        <v>0.34463575565152699</v>
      </c>
      <c r="F11580" s="38">
        <v>5.4892601431980905</v>
      </c>
    </row>
    <row r="11581" spans="1:6" x14ac:dyDescent="0.35">
      <c r="A11581" s="37" t="s">
        <v>15605</v>
      </c>
      <c r="B11581" s="38">
        <v>-37.326954530000002</v>
      </c>
      <c r="C11581" s="38">
        <v>-59.138708450000003</v>
      </c>
      <c r="D11581" s="38">
        <v>0.15385477244853971</v>
      </c>
      <c r="E11581" s="38">
        <v>0.10121421974438891</v>
      </c>
      <c r="F11581" s="38"/>
    </row>
    <row r="11582" spans="1:6" x14ac:dyDescent="0.35">
      <c r="A11582" s="37" t="s">
        <v>15606</v>
      </c>
      <c r="B11582" s="38">
        <v>-37.316131220000003</v>
      </c>
      <c r="C11582" s="38">
        <v>-59.122137219999999</v>
      </c>
      <c r="D11582" s="38">
        <v>0.1590226739645004</v>
      </c>
      <c r="E11582" s="38">
        <v>0.24628985386628369</v>
      </c>
      <c r="F11582" s="38">
        <v>5.393258426966292</v>
      </c>
    </row>
    <row r="11583" spans="1:6" x14ac:dyDescent="0.35">
      <c r="A11583" s="37" t="s">
        <v>15607</v>
      </c>
      <c r="B11583" s="38">
        <v>-37.32390891</v>
      </c>
      <c r="C11583" s="38">
        <v>-59.133004819999996</v>
      </c>
      <c r="D11583" s="38">
        <v>8.1874601542949677E-2</v>
      </c>
      <c r="E11583" s="38">
        <v>0.1169845018631373</v>
      </c>
      <c r="F11583" s="38">
        <v>3.4710743801652892</v>
      </c>
    </row>
    <row r="11584" spans="1:6" x14ac:dyDescent="0.35">
      <c r="A11584" s="37" t="s">
        <v>15608</v>
      </c>
      <c r="B11584" s="38">
        <v>-37.330702989999999</v>
      </c>
      <c r="C11584" s="38">
        <v>-59.136535889999998</v>
      </c>
      <c r="D11584" s="38">
        <v>0.1231837123632431</v>
      </c>
      <c r="E11584" s="38">
        <v>0.11401376510277771</v>
      </c>
      <c r="F11584" s="38">
        <v>4.2232277526395174</v>
      </c>
    </row>
    <row r="11585" spans="1:6" x14ac:dyDescent="0.35">
      <c r="A11585" s="37" t="s">
        <v>15609</v>
      </c>
      <c r="B11585" s="38">
        <v>-37.325184020000002</v>
      </c>
      <c r="C11585" s="38">
        <v>-59.141557220000003</v>
      </c>
      <c r="D11585" s="38">
        <v>6.2822289764881134E-2</v>
      </c>
      <c r="E11585" s="38">
        <v>7.1742276121911253E-2</v>
      </c>
      <c r="F11585" s="38">
        <v>0.81967213114754101</v>
      </c>
    </row>
    <row r="11586" spans="1:6" x14ac:dyDescent="0.35">
      <c r="A11586" s="37" t="s">
        <v>15610</v>
      </c>
      <c r="B11586" s="38">
        <v>-37.323914549999998</v>
      </c>
      <c r="C11586" s="38">
        <v>-59.137432420000003</v>
      </c>
      <c r="D11586" s="38">
        <v>0.19762510061264041</v>
      </c>
      <c r="E11586" s="38">
        <v>0.14162925764536249</v>
      </c>
      <c r="F11586" s="38">
        <v>7.9320113314447589</v>
      </c>
    </row>
    <row r="11587" spans="1:6" x14ac:dyDescent="0.35">
      <c r="A11587" s="37" t="s">
        <v>15611</v>
      </c>
      <c r="B11587" s="38">
        <v>-37.328453410000002</v>
      </c>
      <c r="C11587" s="38">
        <v>-59.141547930000002</v>
      </c>
      <c r="D11587" s="38">
        <v>0.1167600825428963</v>
      </c>
      <c r="E11587" s="38">
        <v>0.11369282085644571</v>
      </c>
      <c r="F11587" s="38">
        <v>15.789473684210526</v>
      </c>
    </row>
    <row r="11588" spans="1:6" x14ac:dyDescent="0.35">
      <c r="A11588" s="37" t="s">
        <v>15612</v>
      </c>
      <c r="B11588" s="38">
        <v>-37.330113760000003</v>
      </c>
      <c r="C11588" s="38">
        <v>-59.114796259999999</v>
      </c>
      <c r="D11588" s="38">
        <v>2.9553458094596859E-2</v>
      </c>
      <c r="E11588" s="38">
        <v>3.8632533093914387E-2</v>
      </c>
      <c r="F11588" s="38">
        <v>1.002004008016032</v>
      </c>
    </row>
    <row r="11589" spans="1:6" x14ac:dyDescent="0.35">
      <c r="A11589" s="37" t="s">
        <v>15613</v>
      </c>
      <c r="B11589" s="38">
        <v>-37.328007620000001</v>
      </c>
      <c r="C11589" s="38">
        <v>-59.111012160000001</v>
      </c>
      <c r="D11589" s="38">
        <v>8.7511397898197174E-2</v>
      </c>
      <c r="E11589" s="38">
        <v>9.0105477513538465E-2</v>
      </c>
      <c r="F11589" s="38">
        <v>0.29850746268656719</v>
      </c>
    </row>
    <row r="11590" spans="1:6" x14ac:dyDescent="0.35">
      <c r="A11590" s="37" t="s">
        <v>15614</v>
      </c>
      <c r="B11590" s="38">
        <v>-38.205171780000001</v>
      </c>
      <c r="C11590" s="38">
        <v>-61.769529650000003</v>
      </c>
      <c r="D11590" s="38">
        <v>0.37882408499717712</v>
      </c>
      <c r="E11590" s="38">
        <v>0.34668828233292232</v>
      </c>
      <c r="F11590" s="38">
        <v>3.2679738562091507</v>
      </c>
    </row>
    <row r="11591" spans="1:6" x14ac:dyDescent="0.35">
      <c r="A11591" s="37" t="s">
        <v>15615</v>
      </c>
      <c r="B11591" s="38">
        <v>-38.102949469999999</v>
      </c>
      <c r="C11591" s="38">
        <v>-62.222455740000001</v>
      </c>
      <c r="D11591" s="38">
        <v>0.22640565037727359</v>
      </c>
      <c r="E11591" s="38">
        <v>0.22989147940748619</v>
      </c>
      <c r="F11591" s="38">
        <v>8.9605734767025087</v>
      </c>
    </row>
    <row r="11592" spans="1:6" x14ac:dyDescent="0.35">
      <c r="A11592" s="37" t="s">
        <v>15616</v>
      </c>
      <c r="B11592" s="38">
        <v>-35.973791200000001</v>
      </c>
      <c r="C11592" s="38">
        <v>-62.741011380000003</v>
      </c>
      <c r="D11592" s="38">
        <v>0.2457171231508255</v>
      </c>
      <c r="E11592" s="38">
        <v>0.24565763688749739</v>
      </c>
      <c r="F11592" s="38" t="s">
        <v>5130</v>
      </c>
    </row>
    <row r="11593" spans="1:6" x14ac:dyDescent="0.35">
      <c r="A11593" s="37" t="s">
        <v>15617</v>
      </c>
      <c r="B11593" s="38">
        <v>-35.986601780000001</v>
      </c>
      <c r="C11593" s="38">
        <v>-62.721253740000002</v>
      </c>
      <c r="D11593" s="38">
        <v>0.2150360643863678</v>
      </c>
      <c r="E11593" s="38">
        <v>0.2441742412353817</v>
      </c>
      <c r="F11593" s="38">
        <v>0</v>
      </c>
    </row>
    <row r="11594" spans="1:6" x14ac:dyDescent="0.35">
      <c r="A11594" s="37" t="s">
        <v>15618</v>
      </c>
      <c r="B11594" s="38">
        <v>-35.96802873</v>
      </c>
      <c r="C11594" s="38">
        <v>-62.72670626</v>
      </c>
      <c r="D11594" s="38">
        <v>0.1850836127996445</v>
      </c>
      <c r="E11594" s="38">
        <v>0.2158452574359743</v>
      </c>
      <c r="F11594" s="38">
        <v>2.6819923371647509</v>
      </c>
    </row>
    <row r="11595" spans="1:6" x14ac:dyDescent="0.35">
      <c r="A11595" s="37" t="s">
        <v>15619</v>
      </c>
      <c r="B11595" s="38">
        <v>-36.277967619999998</v>
      </c>
      <c r="C11595" s="38">
        <v>-62.540665490000002</v>
      </c>
      <c r="D11595" s="38">
        <v>0.26988592743873602</v>
      </c>
      <c r="E11595" s="38">
        <v>0.29186521313692387</v>
      </c>
      <c r="F11595" s="38">
        <v>27.083333333333332</v>
      </c>
    </row>
    <row r="11596" spans="1:6" x14ac:dyDescent="0.35">
      <c r="A11596" s="37" t="s">
        <v>15620</v>
      </c>
      <c r="B11596" s="38">
        <v>-35.966216950000003</v>
      </c>
      <c r="C11596" s="38">
        <v>-62.728889770000002</v>
      </c>
      <c r="D11596" s="38">
        <v>0.26158052682876592</v>
      </c>
      <c r="E11596" s="38">
        <v>0.25539033859968191</v>
      </c>
      <c r="F11596" s="38">
        <v>5.9602649006622519</v>
      </c>
    </row>
    <row r="11597" spans="1:6" x14ac:dyDescent="0.35">
      <c r="A11597" s="37" t="s">
        <v>15621</v>
      </c>
      <c r="B11597" s="38">
        <v>-35.855955180000002</v>
      </c>
      <c r="C11597" s="38">
        <v>-62.512289549999998</v>
      </c>
      <c r="D11597" s="38">
        <v>0.28221946954727167</v>
      </c>
      <c r="E11597" s="38">
        <v>0.29649241067267751</v>
      </c>
      <c r="F11597" s="38">
        <v>9.2592592592592595</v>
      </c>
    </row>
    <row r="11598" spans="1:6" x14ac:dyDescent="0.35">
      <c r="A11598" s="37" t="s">
        <v>15622</v>
      </c>
      <c r="B11598" s="38">
        <v>-35.986382679999998</v>
      </c>
      <c r="C11598" s="38">
        <v>-62.72145261</v>
      </c>
      <c r="D11598" s="38">
        <v>0.2150360643863678</v>
      </c>
      <c r="E11598" s="38">
        <v>0.23415265509060451</v>
      </c>
      <c r="F11598" s="38">
        <v>0</v>
      </c>
    </row>
    <row r="11599" spans="1:6" x14ac:dyDescent="0.35">
      <c r="A11599" s="37" t="s">
        <v>15623</v>
      </c>
      <c r="B11599" s="38">
        <v>-35.965830070000003</v>
      </c>
      <c r="C11599" s="38">
        <v>-62.729401099999997</v>
      </c>
      <c r="D11599" s="38">
        <v>0.25157791376113892</v>
      </c>
      <c r="E11599" s="38">
        <v>0.27078431060439662</v>
      </c>
      <c r="F11599" s="38">
        <v>3.1700288184438041</v>
      </c>
    </row>
    <row r="11600" spans="1:6" x14ac:dyDescent="0.35">
      <c r="A11600" s="37" t="s">
        <v>15624</v>
      </c>
      <c r="B11600" s="38">
        <v>-35.971142020000002</v>
      </c>
      <c r="C11600" s="38">
        <v>-62.729202489999999</v>
      </c>
      <c r="D11600" s="38">
        <v>0.16207070648670199</v>
      </c>
      <c r="E11600" s="38">
        <v>0.16306734202723749</v>
      </c>
      <c r="F11600" s="38">
        <v>3.1481481481481479</v>
      </c>
    </row>
    <row r="11601" spans="1:6" x14ac:dyDescent="0.35">
      <c r="A11601" s="37" t="s">
        <v>15625</v>
      </c>
      <c r="B11601" s="38">
        <v>-35.965883050000002</v>
      </c>
      <c r="C11601" s="38">
        <v>-62.72953047</v>
      </c>
      <c r="D11601" s="38">
        <v>0.25157791376113892</v>
      </c>
      <c r="E11601" s="38">
        <v>0.26619417054785621</v>
      </c>
      <c r="F11601" s="38">
        <v>6.3063063063063058</v>
      </c>
    </row>
    <row r="11602" spans="1:6" x14ac:dyDescent="0.35">
      <c r="A11602" s="37" t="s">
        <v>15626</v>
      </c>
      <c r="B11602" s="38">
        <v>-35.973904990000001</v>
      </c>
      <c r="C11602" s="38">
        <v>-62.74109018</v>
      </c>
      <c r="D11602" s="38">
        <v>0.2457171231508255</v>
      </c>
      <c r="E11602" s="38">
        <v>0.24565763688749739</v>
      </c>
      <c r="F11602" s="38">
        <v>24.630541871921181</v>
      </c>
    </row>
    <row r="11603" spans="1:6" x14ac:dyDescent="0.35">
      <c r="A11603" s="37" t="s">
        <v>15627</v>
      </c>
      <c r="B11603" s="38">
        <v>-35.971279150000001</v>
      </c>
      <c r="C11603" s="38">
        <v>-62.728794450000002</v>
      </c>
      <c r="D11603" s="38">
        <v>0.16207070648670199</v>
      </c>
      <c r="E11603" s="38">
        <v>0.16399936025079931</v>
      </c>
      <c r="F11603" s="38">
        <v>4.2357274401473299</v>
      </c>
    </row>
    <row r="11604" spans="1:6" x14ac:dyDescent="0.35">
      <c r="A11604" s="37" t="s">
        <v>15628</v>
      </c>
      <c r="B11604" s="38">
        <v>-35.986419920000003</v>
      </c>
      <c r="C11604" s="38">
        <v>-62.721090519999997</v>
      </c>
      <c r="D11604" s="38">
        <v>0.2150360643863678</v>
      </c>
      <c r="E11604" s="38">
        <v>0.2419470588903169</v>
      </c>
      <c r="F11604" s="38">
        <v>0.64516129032258063</v>
      </c>
    </row>
    <row r="11605" spans="1:6" x14ac:dyDescent="0.35">
      <c r="A11605" s="37" t="s">
        <v>15629</v>
      </c>
      <c r="B11605" s="38">
        <v>-38.380934660000001</v>
      </c>
      <c r="C11605" s="38">
        <v>-60.277309469999999</v>
      </c>
      <c r="D11605" s="38">
        <v>0.18268623948097229</v>
      </c>
      <c r="E11605" s="38">
        <v>0.1733990080654621</v>
      </c>
      <c r="F11605" s="38">
        <v>5.0724637681159424</v>
      </c>
    </row>
    <row r="11606" spans="1:6" x14ac:dyDescent="0.35">
      <c r="A11606" s="37" t="s">
        <v>15630</v>
      </c>
      <c r="B11606" s="38">
        <v>-38.398535729999999</v>
      </c>
      <c r="C11606" s="38">
        <v>-60.272738320000002</v>
      </c>
      <c r="D11606" s="38">
        <v>0.55356252193450928</v>
      </c>
      <c r="E11606" s="38">
        <v>0.55576918191379976</v>
      </c>
      <c r="F11606" s="38">
        <v>64.516129032258064</v>
      </c>
    </row>
    <row r="11607" spans="1:6" x14ac:dyDescent="0.35">
      <c r="A11607" s="37" t="s">
        <v>15631</v>
      </c>
      <c r="B11607" s="38">
        <v>-38.335381079999998</v>
      </c>
      <c r="C11607" s="38">
        <v>-60.255915729999998</v>
      </c>
      <c r="D11607" s="38">
        <v>0.38106870651245123</v>
      </c>
      <c r="E11607" s="38">
        <v>0.38040242210412639</v>
      </c>
      <c r="F11607" s="38">
        <v>1.2658227848101267</v>
      </c>
    </row>
    <row r="11608" spans="1:6" x14ac:dyDescent="0.35">
      <c r="A11608" s="37" t="s">
        <v>15632</v>
      </c>
      <c r="B11608" s="38">
        <v>-38.856552299999997</v>
      </c>
      <c r="C11608" s="38">
        <v>-60.072135029999998</v>
      </c>
      <c r="D11608" s="38">
        <v>0.43803781270980829</v>
      </c>
      <c r="E11608" s="38">
        <v>0.41797701571438761</v>
      </c>
      <c r="F11608" s="38">
        <v>40</v>
      </c>
    </row>
    <row r="11609" spans="1:6" x14ac:dyDescent="0.35">
      <c r="A11609" s="37" t="s">
        <v>15633</v>
      </c>
      <c r="B11609" s="38">
        <v>-38.695169989999997</v>
      </c>
      <c r="C11609" s="38">
        <v>-60.010877870000002</v>
      </c>
      <c r="D11609" s="38">
        <v>0.3665541410446167</v>
      </c>
      <c r="E11609" s="38">
        <v>0.3665541410446167</v>
      </c>
      <c r="F11609" s="38">
        <v>10.526315789473683</v>
      </c>
    </row>
    <row r="11610" spans="1:6" x14ac:dyDescent="0.35">
      <c r="A11610" s="37" t="s">
        <v>15634</v>
      </c>
      <c r="B11610" s="38">
        <v>-38.372570920000001</v>
      </c>
      <c r="C11610" s="38">
        <v>-60.264315379999999</v>
      </c>
      <c r="D11610" s="38">
        <v>9.8213210701942444E-2</v>
      </c>
      <c r="E11610" s="38">
        <v>0.10244818528493239</v>
      </c>
      <c r="F11610" s="38">
        <v>5.376344086021505</v>
      </c>
    </row>
    <row r="11611" spans="1:6" x14ac:dyDescent="0.35">
      <c r="A11611" s="37" t="s">
        <v>15635</v>
      </c>
      <c r="B11611" s="38">
        <v>-38.334875009999998</v>
      </c>
      <c r="C11611" s="38">
        <v>-60.257019880000001</v>
      </c>
      <c r="D11611" s="38">
        <v>0.38106870651245123</v>
      </c>
      <c r="E11611" s="38">
        <v>0.38726528029184082</v>
      </c>
      <c r="F11611" s="38">
        <v>2.1739130434782608</v>
      </c>
    </row>
    <row r="11612" spans="1:6" x14ac:dyDescent="0.35">
      <c r="A11612" s="37" t="s">
        <v>15636</v>
      </c>
      <c r="B11612" s="38">
        <v>-38.854943980000002</v>
      </c>
      <c r="C11612" s="38">
        <v>-60.079844209999997</v>
      </c>
      <c r="D11612" s="38">
        <v>0.39598590135574341</v>
      </c>
      <c r="E11612" s="38">
        <v>0.38615525099966258</v>
      </c>
      <c r="F11612" s="38">
        <v>28.40909090909091</v>
      </c>
    </row>
    <row r="11613" spans="1:6" x14ac:dyDescent="0.35">
      <c r="A11613" s="37" t="s">
        <v>15637</v>
      </c>
      <c r="B11613" s="38">
        <v>-38.37538292</v>
      </c>
      <c r="C11613" s="38">
        <v>-60.274316890000001</v>
      </c>
      <c r="D11613" s="38">
        <v>0.1947639882564545</v>
      </c>
      <c r="E11613" s="38">
        <v>0.15346911902490409</v>
      </c>
      <c r="F11613" s="38">
        <v>3.125</v>
      </c>
    </row>
    <row r="11614" spans="1:6" x14ac:dyDescent="0.35">
      <c r="A11614" s="37" t="s">
        <v>15638</v>
      </c>
      <c r="B11614" s="38">
        <v>-38.380386880000003</v>
      </c>
      <c r="C11614" s="38">
        <v>-60.277411450000002</v>
      </c>
      <c r="D11614" s="38">
        <v>0.18268623948097229</v>
      </c>
      <c r="E11614" s="38">
        <v>0.17301118236623311</v>
      </c>
      <c r="F11614" s="38">
        <v>2.7932960893854748</v>
      </c>
    </row>
    <row r="11615" spans="1:6" x14ac:dyDescent="0.35">
      <c r="A11615" s="37" t="s">
        <v>15639</v>
      </c>
      <c r="B11615" s="38">
        <v>-38.724135070000003</v>
      </c>
      <c r="C11615" s="38">
        <v>-60.451274210000001</v>
      </c>
      <c r="D11615" s="38">
        <v>0.36169451475143433</v>
      </c>
      <c r="E11615" s="38">
        <v>0.36133073270320892</v>
      </c>
      <c r="F11615" s="38">
        <v>23.853211009174313</v>
      </c>
    </row>
    <row r="11616" spans="1:6" x14ac:dyDescent="0.35">
      <c r="A11616" s="37" t="s">
        <v>15640</v>
      </c>
      <c r="B11616" s="38">
        <v>-38.373327279999998</v>
      </c>
      <c r="C11616" s="38">
        <v>-60.264557889999999</v>
      </c>
      <c r="D11616" s="38">
        <v>9.8213210701942444E-2</v>
      </c>
      <c r="E11616" s="38">
        <v>0.1010089447721839</v>
      </c>
      <c r="F11616" s="38">
        <v>3.6666666666666665</v>
      </c>
    </row>
    <row r="11617" spans="1:6" x14ac:dyDescent="0.35">
      <c r="A11617" s="37" t="s">
        <v>15641</v>
      </c>
      <c r="B11617" s="38">
        <v>-38.380321850000001</v>
      </c>
      <c r="C11617" s="38">
        <v>-60.27740653</v>
      </c>
      <c r="D11617" s="38">
        <v>0.18268623948097229</v>
      </c>
      <c r="E11617" s="38">
        <v>0.1757339921135169</v>
      </c>
      <c r="F11617" s="38">
        <v>5.5384615384615383</v>
      </c>
    </row>
    <row r="11618" spans="1:6" x14ac:dyDescent="0.35">
      <c r="A11618" s="37" t="s">
        <v>15642</v>
      </c>
      <c r="B11618" s="38">
        <v>-38.398509369999999</v>
      </c>
      <c r="C11618" s="38">
        <v>-60.272715849999997</v>
      </c>
      <c r="D11618" s="38">
        <v>0.55356252193450928</v>
      </c>
      <c r="E11618" s="38">
        <v>0.55589440706613902</v>
      </c>
      <c r="F11618" s="38">
        <v>63.265306122448983</v>
      </c>
    </row>
    <row r="11619" spans="1:6" x14ac:dyDescent="0.35">
      <c r="A11619" s="37" t="s">
        <v>15643</v>
      </c>
      <c r="B11619" s="38">
        <v>-38.37540637</v>
      </c>
      <c r="C11619" s="38">
        <v>-60.274326420000001</v>
      </c>
      <c r="D11619" s="38">
        <v>0.1947639882564545</v>
      </c>
      <c r="E11619" s="38">
        <v>0.15346911902490409</v>
      </c>
      <c r="F11619" s="38">
        <v>5.7142857142857144</v>
      </c>
    </row>
    <row r="11620" spans="1:6" x14ac:dyDescent="0.35">
      <c r="A11620" s="37" t="s">
        <v>15644</v>
      </c>
      <c r="B11620" s="38">
        <v>-38.685299929999999</v>
      </c>
      <c r="C11620" s="38">
        <v>-59.774933220000001</v>
      </c>
      <c r="D11620" s="38">
        <v>0.32381638884544373</v>
      </c>
      <c r="E11620" s="38">
        <v>0.31357305033786881</v>
      </c>
      <c r="F11620" s="38">
        <v>29.565217391304348</v>
      </c>
    </row>
    <row r="11621" spans="1:6" x14ac:dyDescent="0.35">
      <c r="A11621" s="37" t="s">
        <v>15645</v>
      </c>
      <c r="B11621" s="38">
        <v>-38.389016830000003</v>
      </c>
      <c r="C11621" s="38">
        <v>-60.270896550000003</v>
      </c>
      <c r="D11621" s="38">
        <v>0.48642635345458979</v>
      </c>
      <c r="E11621" s="38">
        <v>0.40835306440529068</v>
      </c>
      <c r="F11621" s="38">
        <v>20.081967213114755</v>
      </c>
    </row>
    <row r="11622" spans="1:6" x14ac:dyDescent="0.35">
      <c r="A11622" s="37" t="s">
        <v>15646</v>
      </c>
      <c r="B11622" s="38">
        <v>-38.334644969999999</v>
      </c>
      <c r="C11622" s="38">
        <v>-60.256099759999998</v>
      </c>
      <c r="D11622" s="38">
        <v>0.38106870651245123</v>
      </c>
      <c r="E11622" s="38">
        <v>0.38106870651245123</v>
      </c>
      <c r="F11622" s="38">
        <v>1.3806706114398422</v>
      </c>
    </row>
    <row r="11623" spans="1:6" x14ac:dyDescent="0.35">
      <c r="A11623" s="37" t="s">
        <v>15647</v>
      </c>
      <c r="B11623" s="38">
        <v>-35.43494896</v>
      </c>
      <c r="C11623" s="38">
        <v>-60.167856129999997</v>
      </c>
      <c r="D11623" s="38">
        <v>0.39442929625511169</v>
      </c>
      <c r="E11623" s="38">
        <v>0.36463641959267701</v>
      </c>
      <c r="F11623" s="38">
        <v>10.869565217391305</v>
      </c>
    </row>
    <row r="11624" spans="1:6" x14ac:dyDescent="0.35">
      <c r="A11624" s="37" t="s">
        <v>15648</v>
      </c>
      <c r="B11624" s="38">
        <v>-35.435611919999999</v>
      </c>
      <c r="C11624" s="38">
        <v>-60.172399429999999</v>
      </c>
      <c r="D11624" s="38">
        <v>0.38633069396018982</v>
      </c>
      <c r="E11624" s="38">
        <v>0.35775679977316599</v>
      </c>
      <c r="F11624" s="38">
        <v>6.4102564102564097</v>
      </c>
    </row>
    <row r="11625" spans="1:6" x14ac:dyDescent="0.35">
      <c r="A11625" s="37" t="s">
        <v>15649</v>
      </c>
      <c r="B11625" s="38">
        <v>-35.867963760000002</v>
      </c>
      <c r="C11625" s="38">
        <v>-60.731436010000003</v>
      </c>
      <c r="D11625" s="38">
        <v>0.34237200021743769</v>
      </c>
      <c r="E11625" s="38">
        <v>0.34237200021743769</v>
      </c>
      <c r="F11625" s="38">
        <v>3.9525691699604746</v>
      </c>
    </row>
    <row r="11626" spans="1:6" x14ac:dyDescent="0.35">
      <c r="A11626" s="37" t="s">
        <v>15650</v>
      </c>
      <c r="B11626" s="38">
        <v>-35.434277360000003</v>
      </c>
      <c r="C11626" s="38">
        <v>-60.170896820000003</v>
      </c>
      <c r="D11626" s="38">
        <v>0.26361432671546942</v>
      </c>
      <c r="E11626" s="38">
        <v>0.29659732182820642</v>
      </c>
      <c r="F11626" s="38">
        <v>10.084033613445378</v>
      </c>
    </row>
    <row r="11627" spans="1:6" x14ac:dyDescent="0.35">
      <c r="A11627" s="37" t="s">
        <v>15651</v>
      </c>
      <c r="B11627" s="38">
        <v>-35.435326089999997</v>
      </c>
      <c r="C11627" s="38">
        <v>-60.172342270000001</v>
      </c>
      <c r="D11627" s="38">
        <v>0.2394000589847565</v>
      </c>
      <c r="E11627" s="38">
        <v>0.3464437346709402</v>
      </c>
      <c r="F11627" s="38">
        <v>3.8997214484679668</v>
      </c>
    </row>
    <row r="11628" spans="1:6" x14ac:dyDescent="0.35">
      <c r="A11628" s="37" t="s">
        <v>15652</v>
      </c>
      <c r="B11628" s="38">
        <v>-35.434271189999997</v>
      </c>
      <c r="C11628" s="38">
        <v>-60.171020290000001</v>
      </c>
      <c r="D11628" s="38">
        <v>0.26361432671546942</v>
      </c>
      <c r="E11628" s="38">
        <v>0.30170342852087578</v>
      </c>
      <c r="F11628" s="38">
        <v>9.3548387096774199</v>
      </c>
    </row>
    <row r="11629" spans="1:6" x14ac:dyDescent="0.35">
      <c r="A11629" s="37" t="s">
        <v>15653</v>
      </c>
      <c r="B11629" s="38">
        <v>-35.435116489999999</v>
      </c>
      <c r="C11629" s="38">
        <v>-60.17236132</v>
      </c>
      <c r="D11629" s="38">
        <v>0.2394000589847565</v>
      </c>
      <c r="E11629" s="38">
        <v>0.34129194739986868</v>
      </c>
      <c r="F11629" s="38">
        <v>7.5</v>
      </c>
    </row>
    <row r="11630" spans="1:6" x14ac:dyDescent="0.35">
      <c r="A11630" s="37" t="s">
        <v>15654</v>
      </c>
      <c r="B11630" s="38">
        <v>-35.378580630000002</v>
      </c>
      <c r="C11630" s="38">
        <v>-59.88641672</v>
      </c>
      <c r="D11630" s="38">
        <v>0.36975395679473883</v>
      </c>
      <c r="E11630" s="38">
        <v>0.36975395679473883</v>
      </c>
      <c r="F11630" s="38">
        <v>13.953488372093023</v>
      </c>
    </row>
    <row r="11631" spans="1:6" x14ac:dyDescent="0.35">
      <c r="A11631" s="37" t="s">
        <v>15655</v>
      </c>
      <c r="B11631" s="38">
        <v>-34.520700349999998</v>
      </c>
      <c r="C11631" s="38">
        <v>-58.491660279999998</v>
      </c>
      <c r="D11631" s="38">
        <v>1.215789932757616E-2</v>
      </c>
      <c r="E11631" s="38">
        <v>6.6707304859947823E-3</v>
      </c>
      <c r="F11631" s="38">
        <v>0.76923076923076927</v>
      </c>
    </row>
    <row r="11632" spans="1:6" x14ac:dyDescent="0.35">
      <c r="A11632" s="37" t="s">
        <v>15656</v>
      </c>
      <c r="B11632" s="38">
        <v>-34.511481910000001</v>
      </c>
      <c r="C11632" s="38">
        <v>-58.492924840000001</v>
      </c>
      <c r="D11632" s="38">
        <v>2.7920365333557129E-2</v>
      </c>
      <c r="E11632" s="38">
        <v>3.100412878686459E-2</v>
      </c>
      <c r="F11632" s="38" t="s">
        <v>5130</v>
      </c>
    </row>
    <row r="11633" spans="1:6" x14ac:dyDescent="0.35">
      <c r="A11633" s="37" t="s">
        <v>15657</v>
      </c>
      <c r="B11633" s="38">
        <v>-34.473131760000001</v>
      </c>
      <c r="C11633" s="38">
        <v>-58.647058960000003</v>
      </c>
      <c r="D11633" s="38">
        <v>0.2913871705532074</v>
      </c>
      <c r="E11633" s="38">
        <v>0.2824972279761967</v>
      </c>
      <c r="F11633" s="38">
        <v>4.2553191489361701</v>
      </c>
    </row>
    <row r="11634" spans="1:6" x14ac:dyDescent="0.35">
      <c r="A11634" s="37" t="s">
        <v>15658</v>
      </c>
      <c r="B11634" s="38">
        <v>-34.517028250000003</v>
      </c>
      <c r="C11634" s="38">
        <v>-58.477536790000002</v>
      </c>
      <c r="D11634" s="38">
        <v>3.953837975859642E-2</v>
      </c>
      <c r="E11634" s="38">
        <v>0.1022786023361342</v>
      </c>
      <c r="F11634" s="38"/>
    </row>
    <row r="11635" spans="1:6" x14ac:dyDescent="0.35">
      <c r="A11635" s="37" t="s">
        <v>15659</v>
      </c>
      <c r="B11635" s="38">
        <v>-34.528633059999997</v>
      </c>
      <c r="C11635" s="38">
        <v>-58.525922090000002</v>
      </c>
      <c r="D11635" s="38">
        <v>0.1065450981259346</v>
      </c>
      <c r="E11635" s="38">
        <v>0.1164348580771022</v>
      </c>
      <c r="F11635" s="38"/>
    </row>
    <row r="11636" spans="1:6" x14ac:dyDescent="0.35">
      <c r="A11636" s="37" t="s">
        <v>15660</v>
      </c>
      <c r="B11636" s="38">
        <v>-34.533421990000001</v>
      </c>
      <c r="C11636" s="38">
        <v>-58.532945599999998</v>
      </c>
      <c r="D11636" s="38">
        <v>0.2052450776100159</v>
      </c>
      <c r="E11636" s="38">
        <v>0.20988474172704361</v>
      </c>
      <c r="F11636" s="38">
        <v>17.431192660550458</v>
      </c>
    </row>
    <row r="11637" spans="1:6" x14ac:dyDescent="0.35">
      <c r="A11637" s="37" t="s">
        <v>15661</v>
      </c>
      <c r="B11637" s="38">
        <v>-34.527220419999999</v>
      </c>
      <c r="C11637" s="38">
        <v>-58.543202549999997</v>
      </c>
      <c r="D11637" s="38">
        <v>0.1849342882633209</v>
      </c>
      <c r="E11637" s="38">
        <v>0.18619687731067339</v>
      </c>
      <c r="F11637" s="38">
        <v>0</v>
      </c>
    </row>
    <row r="11638" spans="1:6" x14ac:dyDescent="0.35">
      <c r="A11638" s="37" t="s">
        <v>15662</v>
      </c>
      <c r="B11638" s="38">
        <v>-34.538057100000003</v>
      </c>
      <c r="C11638" s="38">
        <v>-58.496836090000002</v>
      </c>
      <c r="D11638" s="38">
        <v>4.7666866332292557E-2</v>
      </c>
      <c r="E11638" s="38">
        <v>4.2500668515761703E-2</v>
      </c>
      <c r="F11638" s="38">
        <v>2.0408163265306123</v>
      </c>
    </row>
    <row r="11639" spans="1:6" x14ac:dyDescent="0.35">
      <c r="A11639" s="37" t="s">
        <v>15663</v>
      </c>
      <c r="B11639" s="38">
        <v>-34.51694732</v>
      </c>
      <c r="C11639" s="38">
        <v>-58.477330449999997</v>
      </c>
      <c r="D11639" s="38">
        <v>3.953837975859642E-2</v>
      </c>
      <c r="E11639" s="38">
        <v>0.1080363643252187</v>
      </c>
      <c r="F11639" s="38">
        <v>0</v>
      </c>
    </row>
    <row r="11640" spans="1:6" x14ac:dyDescent="0.35">
      <c r="A11640" s="37" t="s">
        <v>15664</v>
      </c>
      <c r="B11640" s="38">
        <v>-34.529905249999999</v>
      </c>
      <c r="C11640" s="38">
        <v>-58.488734350000001</v>
      </c>
      <c r="D11640" s="38">
        <v>8.6357884109020233E-2</v>
      </c>
      <c r="E11640" s="38">
        <v>6.5943962790899813E-2</v>
      </c>
      <c r="F11640" s="38">
        <v>0.76045627376425851</v>
      </c>
    </row>
    <row r="11641" spans="1:6" x14ac:dyDescent="0.35">
      <c r="A11641" s="37" t="s">
        <v>15665</v>
      </c>
      <c r="B11641" s="38">
        <v>-34.50730523</v>
      </c>
      <c r="C11641" s="38">
        <v>-58.50797876</v>
      </c>
      <c r="D11641" s="38">
        <v>5.4571617394685752E-2</v>
      </c>
      <c r="E11641" s="38">
        <v>4.2703439067635268E-2</v>
      </c>
      <c r="F11641" s="38">
        <v>0</v>
      </c>
    </row>
    <row r="11642" spans="1:6" x14ac:dyDescent="0.35">
      <c r="A11642" s="37" t="s">
        <v>15666</v>
      </c>
      <c r="B11642" s="38">
        <v>-34.522294840000001</v>
      </c>
      <c r="C11642" s="38">
        <v>-58.472797649999997</v>
      </c>
      <c r="D11642" s="38">
        <v>4.1011657565832138E-2</v>
      </c>
      <c r="E11642" s="38">
        <v>4.7688275043453493E-2</v>
      </c>
      <c r="F11642" s="38">
        <v>0</v>
      </c>
    </row>
    <row r="11643" spans="1:6" x14ac:dyDescent="0.35">
      <c r="A11643" s="37" t="s">
        <v>15667</v>
      </c>
      <c r="B11643" s="38">
        <v>-34.546462980000001</v>
      </c>
      <c r="C11643" s="38">
        <v>-58.519371130000003</v>
      </c>
      <c r="D11643" s="38">
        <v>0.43531563878059393</v>
      </c>
      <c r="E11643" s="38">
        <v>0.46259464549295831</v>
      </c>
      <c r="F11643" s="38">
        <v>36.666666666666664</v>
      </c>
    </row>
    <row r="11644" spans="1:6" x14ac:dyDescent="0.35">
      <c r="A11644" s="37" t="s">
        <v>15668</v>
      </c>
      <c r="B11644" s="38">
        <v>-34.52844296</v>
      </c>
      <c r="C11644" s="38">
        <v>-58.475007320000003</v>
      </c>
      <c r="D11644" s="38">
        <v>4.1359137743711472E-2</v>
      </c>
      <c r="E11644" s="38">
        <v>4.1172784627289377E-2</v>
      </c>
      <c r="F11644" s="38">
        <v>1.2048192771084338</v>
      </c>
    </row>
    <row r="11645" spans="1:6" x14ac:dyDescent="0.35">
      <c r="A11645" s="37" t="s">
        <v>15669</v>
      </c>
      <c r="B11645" s="38">
        <v>-34.527731609999996</v>
      </c>
      <c r="C11645" s="38">
        <v>-58.499517359999999</v>
      </c>
      <c r="D11645" s="38">
        <v>0.1508448272943497</v>
      </c>
      <c r="E11645" s="38">
        <v>0.12546364721414199</v>
      </c>
      <c r="F11645" s="38">
        <v>1.556420233463035</v>
      </c>
    </row>
    <row r="11646" spans="1:6" x14ac:dyDescent="0.35">
      <c r="A11646" s="37" t="s">
        <v>15670</v>
      </c>
      <c r="B11646" s="38">
        <v>-34.50795111</v>
      </c>
      <c r="C11646" s="38">
        <v>-58.500578990000001</v>
      </c>
      <c r="D11646" s="38">
        <v>9.727371484041214E-2</v>
      </c>
      <c r="E11646" s="38">
        <v>7.3327997802860201E-2</v>
      </c>
      <c r="F11646" s="38">
        <v>2.1276595744680851</v>
      </c>
    </row>
    <row r="11647" spans="1:6" x14ac:dyDescent="0.35">
      <c r="A11647" s="37" t="s">
        <v>15671</v>
      </c>
      <c r="B11647" s="38">
        <v>-34.508196679999998</v>
      </c>
      <c r="C11647" s="38">
        <v>-58.499981509999998</v>
      </c>
      <c r="D11647" s="38">
        <v>9.727371484041214E-2</v>
      </c>
      <c r="E11647" s="38">
        <v>7.35306667818411E-2</v>
      </c>
      <c r="F11647" s="38">
        <v>0</v>
      </c>
    </row>
    <row r="11648" spans="1:6" x14ac:dyDescent="0.35">
      <c r="A11648" s="37" t="s">
        <v>15672</v>
      </c>
      <c r="B11648" s="38">
        <v>-34.527995130000001</v>
      </c>
      <c r="C11648" s="38">
        <v>-58.50855645</v>
      </c>
      <c r="D11648" s="38">
        <v>5.1394075155258179E-2</v>
      </c>
      <c r="E11648" s="38">
        <v>7.5408000818320678E-2</v>
      </c>
      <c r="F11648" s="38" t="s">
        <v>5130</v>
      </c>
    </row>
    <row r="11649" spans="1:6" x14ac:dyDescent="0.35">
      <c r="A11649" s="37" t="s">
        <v>15673</v>
      </c>
      <c r="B11649" s="38">
        <v>-34.530530050000003</v>
      </c>
      <c r="C11649" s="38">
        <v>-58.520831889999997</v>
      </c>
      <c r="D11649" s="38">
        <v>0.1185129806399345</v>
      </c>
      <c r="E11649" s="38">
        <v>0.12892318536576469</v>
      </c>
      <c r="F11649" s="38">
        <v>10.112359550561797</v>
      </c>
    </row>
    <row r="11650" spans="1:6" x14ac:dyDescent="0.35">
      <c r="A11650" s="37" t="s">
        <v>15674</v>
      </c>
      <c r="B11650" s="38">
        <v>-34.503188899999998</v>
      </c>
      <c r="C11650" s="38">
        <v>-58.483873930000001</v>
      </c>
      <c r="D11650" s="38">
        <v>4.3153055012226096E-3</v>
      </c>
      <c r="E11650" s="38">
        <v>4.5710087043086163E-3</v>
      </c>
      <c r="F11650" s="38">
        <v>0</v>
      </c>
    </row>
    <row r="11651" spans="1:6" x14ac:dyDescent="0.35">
      <c r="A11651" s="37" t="s">
        <v>15675</v>
      </c>
      <c r="B11651" s="38">
        <v>-34.543262089999999</v>
      </c>
      <c r="C11651" s="38">
        <v>-58.514323320000003</v>
      </c>
      <c r="D11651" s="38">
        <v>0.2767067551612854</v>
      </c>
      <c r="E11651" s="38">
        <v>0.28609462592162582</v>
      </c>
      <c r="F11651" s="38">
        <v>8.9887640449438209</v>
      </c>
    </row>
    <row r="11652" spans="1:6" x14ac:dyDescent="0.35">
      <c r="A11652" s="37" t="s">
        <v>15676</v>
      </c>
      <c r="B11652" s="38">
        <v>-34.502066169999999</v>
      </c>
      <c r="C11652" s="38">
        <v>-58.493768060000001</v>
      </c>
      <c r="D11652" s="38">
        <v>2.3449866101145741E-2</v>
      </c>
      <c r="E11652" s="38">
        <v>3.237863050718956E-2</v>
      </c>
      <c r="F11652" s="38">
        <v>0</v>
      </c>
    </row>
    <row r="11653" spans="1:6" x14ac:dyDescent="0.35">
      <c r="A11653" s="37" t="s">
        <v>15677</v>
      </c>
      <c r="B11653" s="38">
        <v>-34.51724798</v>
      </c>
      <c r="C11653" s="38">
        <v>-58.500124880000001</v>
      </c>
      <c r="D11653" s="38">
        <v>5.6917034089565277E-3</v>
      </c>
      <c r="E11653" s="38">
        <v>1.3116275524034309E-2</v>
      </c>
      <c r="F11653" s="38">
        <v>1.639344262295082</v>
      </c>
    </row>
    <row r="11654" spans="1:6" x14ac:dyDescent="0.35">
      <c r="A11654" s="37" t="s">
        <v>15678</v>
      </c>
      <c r="B11654" s="38">
        <v>-34.528701400000003</v>
      </c>
      <c r="C11654" s="38">
        <v>-58.525279689999998</v>
      </c>
      <c r="D11654" s="38">
        <v>0.1065450981259346</v>
      </c>
      <c r="E11654" s="38">
        <v>0.117901875740952</v>
      </c>
      <c r="F11654" s="38">
        <v>8.1967213114754092</v>
      </c>
    </row>
    <row r="11655" spans="1:6" x14ac:dyDescent="0.35">
      <c r="A11655" s="37" t="s">
        <v>15679</v>
      </c>
      <c r="B11655" s="38">
        <v>-34.509771129999997</v>
      </c>
      <c r="C11655" s="38">
        <v>-58.487346840000001</v>
      </c>
      <c r="D11655" s="38">
        <v>4.0484223514795303E-2</v>
      </c>
      <c r="E11655" s="38">
        <v>2.5057008205395609E-2</v>
      </c>
      <c r="F11655" s="38">
        <v>0.63291139240506333</v>
      </c>
    </row>
    <row r="11656" spans="1:6" x14ac:dyDescent="0.35">
      <c r="A11656" s="37" t="s">
        <v>15680</v>
      </c>
      <c r="B11656" s="38">
        <v>-34.517920109999999</v>
      </c>
      <c r="C11656" s="38">
        <v>-58.498200300000001</v>
      </c>
      <c r="D11656" s="38">
        <v>5.4326523095369339E-3</v>
      </c>
      <c r="E11656" s="38">
        <v>6.0306275137574283E-3</v>
      </c>
      <c r="F11656" s="38">
        <v>0</v>
      </c>
    </row>
    <row r="11657" spans="1:6" x14ac:dyDescent="0.35">
      <c r="A11657" s="37" t="s">
        <v>15681</v>
      </c>
      <c r="B11657" s="38">
        <v>-34.535832829999997</v>
      </c>
      <c r="C11657" s="38">
        <v>-58.48125658</v>
      </c>
      <c r="D11657" s="38">
        <v>8.8222108781337738E-2</v>
      </c>
      <c r="E11657" s="38">
        <v>8.9196132445657578E-2</v>
      </c>
      <c r="F11657" s="38">
        <v>3.125</v>
      </c>
    </row>
    <row r="11658" spans="1:6" x14ac:dyDescent="0.35">
      <c r="A11658" s="37" t="s">
        <v>15682</v>
      </c>
      <c r="B11658" s="38">
        <v>-34.532689660000003</v>
      </c>
      <c r="C11658" s="38">
        <v>-58.495377939999997</v>
      </c>
      <c r="D11658" s="38">
        <v>0.1141007542610168</v>
      </c>
      <c r="E11658" s="38">
        <v>0.10723016861205301</v>
      </c>
      <c r="F11658" s="38">
        <v>0</v>
      </c>
    </row>
    <row r="11659" spans="1:6" x14ac:dyDescent="0.35">
      <c r="A11659" s="37" t="s">
        <v>15683</v>
      </c>
      <c r="B11659" s="38">
        <v>-34.525291199999998</v>
      </c>
      <c r="C11659" s="38">
        <v>-58.484004570000003</v>
      </c>
      <c r="D11659" s="38">
        <v>3.3141154795885093E-2</v>
      </c>
      <c r="E11659" s="38">
        <v>4.1981349623686562E-2</v>
      </c>
      <c r="F11659" s="38">
        <v>7.1428571428571423</v>
      </c>
    </row>
    <row r="11660" spans="1:6" x14ac:dyDescent="0.35">
      <c r="A11660" s="37" t="s">
        <v>15684</v>
      </c>
      <c r="B11660" s="38">
        <v>-34.51915958</v>
      </c>
      <c r="C11660" s="38">
        <v>-58.488630180000001</v>
      </c>
      <c r="D11660" s="38">
        <v>7.6787937432527542E-3</v>
      </c>
      <c r="E11660" s="38">
        <v>6.852334425119417E-3</v>
      </c>
      <c r="F11660" s="38">
        <v>0</v>
      </c>
    </row>
    <row r="11661" spans="1:6" x14ac:dyDescent="0.35">
      <c r="A11661" s="37" t="s">
        <v>15685</v>
      </c>
      <c r="B11661" s="38">
        <v>-34.510218340000002</v>
      </c>
      <c r="C11661" s="38">
        <v>-58.479830440000001</v>
      </c>
      <c r="D11661" s="38">
        <v>4.4923808425664902E-2</v>
      </c>
      <c r="E11661" s="38">
        <v>3.3126685811255718E-2</v>
      </c>
      <c r="F11661" s="38">
        <v>0</v>
      </c>
    </row>
    <row r="11662" spans="1:6" x14ac:dyDescent="0.35">
      <c r="A11662" s="37" t="s">
        <v>15686</v>
      </c>
      <c r="B11662" s="38">
        <v>-34.502937529999997</v>
      </c>
      <c r="C11662" s="38">
        <v>-58.483675120000001</v>
      </c>
      <c r="D11662" s="38">
        <v>4.3153055012226096E-3</v>
      </c>
      <c r="E11662" s="38">
        <v>4.2702266875880232E-3</v>
      </c>
      <c r="F11662" s="38" t="s">
        <v>5130</v>
      </c>
    </row>
    <row r="11663" spans="1:6" x14ac:dyDescent="0.35">
      <c r="A11663" s="37" t="s">
        <v>15687</v>
      </c>
      <c r="B11663" s="38">
        <v>-34.511748109999999</v>
      </c>
      <c r="C11663" s="38">
        <v>-58.495640350000002</v>
      </c>
      <c r="D11663" s="38">
        <v>2.1503917872905731E-2</v>
      </c>
      <c r="E11663" s="38">
        <v>2.4079458891867179E-2</v>
      </c>
      <c r="F11663" s="38">
        <v>0</v>
      </c>
    </row>
    <row r="11664" spans="1:6" x14ac:dyDescent="0.35">
      <c r="A11664" s="37" t="s">
        <v>15688</v>
      </c>
      <c r="B11664" s="38">
        <v>-34.517880159999997</v>
      </c>
      <c r="C11664" s="38">
        <v>-58.49822185</v>
      </c>
      <c r="D11664" s="38">
        <v>5.4326523095369339E-3</v>
      </c>
      <c r="E11664" s="38">
        <v>6.0217085931646196E-3</v>
      </c>
      <c r="F11664" s="38">
        <v>0</v>
      </c>
    </row>
    <row r="11665" spans="1:6" x14ac:dyDescent="0.35">
      <c r="A11665" s="37" t="s">
        <v>15689</v>
      </c>
      <c r="B11665" s="38">
        <v>-34.542144520000001</v>
      </c>
      <c r="C11665" s="38">
        <v>-58.521273030000003</v>
      </c>
      <c r="D11665" s="38">
        <v>0.1855057626962662</v>
      </c>
      <c r="E11665" s="38">
        <v>0.2103051281458623</v>
      </c>
      <c r="F11665" s="38">
        <v>9.2715231788079464</v>
      </c>
    </row>
    <row r="11666" spans="1:6" x14ac:dyDescent="0.35">
      <c r="A11666" s="37" t="s">
        <v>15690</v>
      </c>
      <c r="B11666" s="38">
        <v>-34.505473350000003</v>
      </c>
      <c r="C11666" s="38">
        <v>-58.490975800000001</v>
      </c>
      <c r="D11666" s="38">
        <v>7.6726131374016404E-4</v>
      </c>
      <c r="E11666" s="38">
        <v>2.259814909161327E-2</v>
      </c>
      <c r="F11666" s="38" t="s">
        <v>5130</v>
      </c>
    </row>
    <row r="11667" spans="1:6" x14ac:dyDescent="0.35">
      <c r="A11667" s="37" t="s">
        <v>15691</v>
      </c>
      <c r="B11667" s="38">
        <v>-34.505132619999998</v>
      </c>
      <c r="C11667" s="38">
        <v>-58.483202499999997</v>
      </c>
      <c r="D11667" s="38">
        <v>6.1780139803886414E-3</v>
      </c>
      <c r="E11667" s="38">
        <v>7.535545495212884E-3</v>
      </c>
      <c r="F11667" s="38">
        <v>0</v>
      </c>
    </row>
    <row r="11668" spans="1:6" x14ac:dyDescent="0.35">
      <c r="A11668" s="37" t="s">
        <v>15692</v>
      </c>
      <c r="B11668" s="38">
        <v>-34.530501469999997</v>
      </c>
      <c r="C11668" s="38">
        <v>-58.473644460000003</v>
      </c>
      <c r="D11668" s="38">
        <v>4.1359137743711472E-2</v>
      </c>
      <c r="E11668" s="38">
        <v>3.4407280737886563E-2</v>
      </c>
      <c r="F11668" s="38">
        <v>0</v>
      </c>
    </row>
    <row r="11669" spans="1:6" x14ac:dyDescent="0.35">
      <c r="A11669" s="37" t="s">
        <v>15693</v>
      </c>
      <c r="B11669" s="38">
        <v>-34.527642020000002</v>
      </c>
      <c r="C11669" s="38">
        <v>-58.499339130000003</v>
      </c>
      <c r="D11669" s="38">
        <v>0.1508448272943497</v>
      </c>
      <c r="E11669" s="38">
        <v>0.12304765584045339</v>
      </c>
      <c r="F11669" s="38">
        <v>0.66079295154185025</v>
      </c>
    </row>
    <row r="11670" spans="1:6" x14ac:dyDescent="0.35">
      <c r="A11670" s="37" t="s">
        <v>15694</v>
      </c>
      <c r="B11670" s="38">
        <v>-34.529928230000003</v>
      </c>
      <c r="C11670" s="38">
        <v>-58.488833370000002</v>
      </c>
      <c r="D11670" s="38">
        <v>8.0741003155708313E-2</v>
      </c>
      <c r="E11670" s="38">
        <v>6.7804792040103187E-2</v>
      </c>
      <c r="F11670" s="38">
        <v>0.58708414872798431</v>
      </c>
    </row>
    <row r="11671" spans="1:6" x14ac:dyDescent="0.35">
      <c r="A11671" s="37" t="s">
        <v>15695</v>
      </c>
      <c r="B11671" s="38">
        <v>-34.510238889999997</v>
      </c>
      <c r="C11671" s="38">
        <v>-58.488181330000003</v>
      </c>
      <c r="D11671" s="38">
        <v>5.0088625401258469E-2</v>
      </c>
      <c r="E11671" s="38">
        <v>3.0010823962382149E-2</v>
      </c>
      <c r="F11671" s="38">
        <v>2.5862068965517242</v>
      </c>
    </row>
    <row r="11672" spans="1:6" x14ac:dyDescent="0.35">
      <c r="A11672" s="37" t="s">
        <v>15696</v>
      </c>
      <c r="B11672" s="38">
        <v>-34.526140130000002</v>
      </c>
      <c r="C11672" s="38">
        <v>-58.48345656</v>
      </c>
      <c r="D11672" s="38">
        <v>4.246794804930687E-2</v>
      </c>
      <c r="E11672" s="38">
        <v>4.3687528783553517E-2</v>
      </c>
      <c r="F11672" s="38">
        <v>0</v>
      </c>
    </row>
    <row r="11673" spans="1:6" x14ac:dyDescent="0.35">
      <c r="A11673" s="37" t="s">
        <v>15697</v>
      </c>
      <c r="B11673" s="38">
        <v>-34.509815490000001</v>
      </c>
      <c r="C11673" s="38">
        <v>-58.487223149999998</v>
      </c>
      <c r="D11673" s="38">
        <v>4.0484223514795303E-2</v>
      </c>
      <c r="E11673" s="38">
        <v>2.4600824884449441E-2</v>
      </c>
      <c r="F11673" s="38">
        <v>0.20491803278688525</v>
      </c>
    </row>
    <row r="11674" spans="1:6" x14ac:dyDescent="0.35">
      <c r="A11674" s="37" t="s">
        <v>15698</v>
      </c>
      <c r="B11674" s="38">
        <v>-34.528309729999997</v>
      </c>
      <c r="C11674" s="38">
        <v>-58.474784739999997</v>
      </c>
      <c r="D11674" s="38">
        <v>4.1359137743711472E-2</v>
      </c>
      <c r="E11674" s="38">
        <v>4.1135514004004968E-2</v>
      </c>
      <c r="F11674" s="38">
        <v>0.43103448275862066</v>
      </c>
    </row>
    <row r="11675" spans="1:6" x14ac:dyDescent="0.35">
      <c r="A11675" s="37" t="s">
        <v>15699</v>
      </c>
      <c r="B11675" s="38">
        <v>-34.528745280000003</v>
      </c>
      <c r="C11675" s="38">
        <v>-58.52530522</v>
      </c>
      <c r="D11675" s="38">
        <v>0.1065450981259346</v>
      </c>
      <c r="E11675" s="38">
        <v>0.1172976093632834</v>
      </c>
      <c r="F11675" s="38">
        <v>5.6478405315614619</v>
      </c>
    </row>
    <row r="11676" spans="1:6" x14ac:dyDescent="0.35">
      <c r="A11676" s="37" t="s">
        <v>15700</v>
      </c>
      <c r="B11676" s="38">
        <v>-34.502719569999996</v>
      </c>
      <c r="C11676" s="38">
        <v>-58.484919589999997</v>
      </c>
      <c r="D11676" s="38">
        <v>3.2076411880552769E-3</v>
      </c>
      <c r="E11676" s="38">
        <v>3.9571633914837964E-3</v>
      </c>
      <c r="F11676" s="38">
        <v>0.52083333333333326</v>
      </c>
    </row>
    <row r="11677" spans="1:6" x14ac:dyDescent="0.35">
      <c r="A11677" s="37" t="s">
        <v>15701</v>
      </c>
      <c r="B11677" s="38">
        <v>-34.517267199999999</v>
      </c>
      <c r="C11677" s="38">
        <v>-58.500018789999999</v>
      </c>
      <c r="D11677" s="38">
        <v>5.6917034089565277E-3</v>
      </c>
      <c r="E11677" s="38">
        <v>1.3116275524034309E-2</v>
      </c>
      <c r="F11677" s="38">
        <v>0.48780487804878048</v>
      </c>
    </row>
    <row r="11678" spans="1:6" x14ac:dyDescent="0.35">
      <c r="A11678" s="37" t="s">
        <v>15702</v>
      </c>
      <c r="B11678" s="38">
        <v>-34.537857979999998</v>
      </c>
      <c r="C11678" s="38">
        <v>-58.496947349999999</v>
      </c>
      <c r="D11678" s="38">
        <v>4.7666866332292557E-2</v>
      </c>
      <c r="E11678" s="38">
        <v>4.2500668515761703E-2</v>
      </c>
      <c r="F11678" s="38">
        <v>0.60790273556231</v>
      </c>
    </row>
    <row r="11679" spans="1:6" x14ac:dyDescent="0.35">
      <c r="A11679" s="37" t="s">
        <v>15703</v>
      </c>
      <c r="B11679" s="38">
        <v>-34.54281074</v>
      </c>
      <c r="C11679" s="38">
        <v>-58.514284490000001</v>
      </c>
      <c r="D11679" s="38">
        <v>0.2767067551612854</v>
      </c>
      <c r="E11679" s="38">
        <v>0.28211848727530903</v>
      </c>
      <c r="F11679" s="38">
        <v>10.747663551401869</v>
      </c>
    </row>
    <row r="11680" spans="1:6" x14ac:dyDescent="0.35">
      <c r="A11680" s="37" t="s">
        <v>15704</v>
      </c>
      <c r="B11680" s="38">
        <v>-34.505120470000001</v>
      </c>
      <c r="C11680" s="38">
        <v>-58.49420284</v>
      </c>
      <c r="D11680" s="38">
        <v>5.8074973523616791E-2</v>
      </c>
      <c r="E11680" s="38">
        <v>5.311062137633072E-2</v>
      </c>
      <c r="F11680" s="38">
        <v>1.639344262295082</v>
      </c>
    </row>
    <row r="11681" spans="1:6" x14ac:dyDescent="0.35">
      <c r="A11681" s="37" t="s">
        <v>15705</v>
      </c>
      <c r="B11681" s="38">
        <v>-34.532433910000002</v>
      </c>
      <c r="C11681" s="38">
        <v>-58.497162799999998</v>
      </c>
      <c r="D11681" s="38">
        <v>0.13334792852401731</v>
      </c>
      <c r="E11681" s="38">
        <v>0.1347535433191242</v>
      </c>
      <c r="F11681" s="38">
        <v>1.2903225806451613</v>
      </c>
    </row>
    <row r="11682" spans="1:6" x14ac:dyDescent="0.35">
      <c r="A11682" s="37" t="s">
        <v>15706</v>
      </c>
      <c r="B11682" s="38">
        <v>-34.53471905</v>
      </c>
      <c r="C11682" s="38">
        <v>-58.47974911</v>
      </c>
      <c r="D11682" s="38">
        <v>9.3653082847595215E-2</v>
      </c>
      <c r="E11682" s="38">
        <v>8.6198533007076805E-2</v>
      </c>
      <c r="F11682" s="38">
        <v>10.526315789473683</v>
      </c>
    </row>
    <row r="11683" spans="1:6" x14ac:dyDescent="0.35">
      <c r="A11683" s="37" t="s">
        <v>15707</v>
      </c>
      <c r="B11683" s="38">
        <v>-34.524245409999999</v>
      </c>
      <c r="C11683" s="38">
        <v>-58.51694423</v>
      </c>
      <c r="D11683" s="38">
        <v>5.7432107627391822E-2</v>
      </c>
      <c r="E11683" s="38">
        <v>5.8966962522582003E-2</v>
      </c>
      <c r="F11683" s="38">
        <v>0</v>
      </c>
    </row>
    <row r="11684" spans="1:6" x14ac:dyDescent="0.35">
      <c r="A11684" s="37" t="s">
        <v>15708</v>
      </c>
      <c r="B11684" s="38">
        <v>-34.509362500000002</v>
      </c>
      <c r="C11684" s="38">
        <v>-58.480198989999998</v>
      </c>
      <c r="D11684" s="38">
        <v>2.598549472168088E-3</v>
      </c>
      <c r="E11684" s="38">
        <v>2.569936364630444E-2</v>
      </c>
      <c r="F11684" s="38" t="s">
        <v>5130</v>
      </c>
    </row>
    <row r="11685" spans="1:6" x14ac:dyDescent="0.35">
      <c r="A11685" s="37" t="s">
        <v>15709</v>
      </c>
      <c r="B11685" s="38">
        <v>-34.50736861</v>
      </c>
      <c r="C11685" s="38">
        <v>-58.482655989999998</v>
      </c>
      <c r="D11685" s="38">
        <v>8.9752105996012688E-3</v>
      </c>
      <c r="E11685" s="38">
        <v>6.634551264043595E-3</v>
      </c>
      <c r="F11685" s="38" t="s">
        <v>5130</v>
      </c>
    </row>
    <row r="11686" spans="1:6" x14ac:dyDescent="0.35">
      <c r="A11686" s="37" t="s">
        <v>15710</v>
      </c>
      <c r="B11686" s="38">
        <v>-34.526645539999997</v>
      </c>
      <c r="C11686" s="38">
        <v>-58.510173870000003</v>
      </c>
      <c r="D11686" s="38">
        <v>4.9750439822673798E-2</v>
      </c>
      <c r="E11686" s="38">
        <v>7.5135840789267896E-2</v>
      </c>
      <c r="F11686" s="38">
        <v>5</v>
      </c>
    </row>
    <row r="11687" spans="1:6" x14ac:dyDescent="0.35">
      <c r="A11687" s="37" t="s">
        <v>15711</v>
      </c>
      <c r="B11687" s="38">
        <v>-34.523765650000001</v>
      </c>
      <c r="C11687" s="38">
        <v>-58.486246440000002</v>
      </c>
      <c r="D11687" s="38">
        <v>3.3141154795885093E-2</v>
      </c>
      <c r="E11687" s="38">
        <v>3.3543697868784271E-2</v>
      </c>
      <c r="F11687" s="38">
        <v>1.6666666666666667</v>
      </c>
    </row>
    <row r="11688" spans="1:6" x14ac:dyDescent="0.35">
      <c r="A11688" s="37" t="s">
        <v>15712</v>
      </c>
      <c r="B11688" s="38">
        <v>-34.527931760000001</v>
      </c>
      <c r="C11688" s="38">
        <v>-58.509097240000003</v>
      </c>
      <c r="D11688" s="38">
        <v>8.696235716342926E-2</v>
      </c>
      <c r="E11688" s="38">
        <v>7.8704944397840232E-2</v>
      </c>
      <c r="F11688" s="38">
        <v>10.526315789473683</v>
      </c>
    </row>
    <row r="11689" spans="1:6" x14ac:dyDescent="0.35">
      <c r="A11689" s="37" t="s">
        <v>15713</v>
      </c>
      <c r="B11689" s="38">
        <v>-34.530610670000002</v>
      </c>
      <c r="C11689" s="38">
        <v>-58.52082008</v>
      </c>
      <c r="D11689" s="38">
        <v>8.7369583547115326E-2</v>
      </c>
      <c r="E11689" s="38">
        <v>0.13215908428301679</v>
      </c>
      <c r="F11689" s="38">
        <v>3.1700288184438041</v>
      </c>
    </row>
    <row r="11690" spans="1:6" x14ac:dyDescent="0.35">
      <c r="A11690" s="37" t="s">
        <v>15714</v>
      </c>
      <c r="B11690" s="38">
        <v>-34.528653089999999</v>
      </c>
      <c r="C11690" s="38">
        <v>-58.525816280000001</v>
      </c>
      <c r="D11690" s="38">
        <v>0.1065450981259346</v>
      </c>
      <c r="E11690" s="38">
        <v>0.1164348580771022</v>
      </c>
      <c r="F11690" s="38">
        <v>4.5283018867924527</v>
      </c>
    </row>
    <row r="11691" spans="1:6" x14ac:dyDescent="0.35">
      <c r="A11691" s="37" t="s">
        <v>15715</v>
      </c>
      <c r="B11691" s="38">
        <v>-34.516996050000003</v>
      </c>
      <c r="C11691" s="38">
        <v>-58.477460960000002</v>
      </c>
      <c r="D11691" s="38">
        <v>3.953837975859642E-2</v>
      </c>
      <c r="E11691" s="38">
        <v>0.1080363643252187</v>
      </c>
      <c r="F11691" s="38">
        <v>0.61349693251533743</v>
      </c>
    </row>
    <row r="11692" spans="1:6" x14ac:dyDescent="0.35">
      <c r="A11692" s="37" t="s">
        <v>15716</v>
      </c>
      <c r="B11692" s="38">
        <v>-34.527551389999999</v>
      </c>
      <c r="C11692" s="38">
        <v>-58.499191770000003</v>
      </c>
      <c r="D11692" s="38">
        <v>0.1508448272943497</v>
      </c>
      <c r="E11692" s="38">
        <v>0.12752772837474541</v>
      </c>
      <c r="F11692" s="38">
        <v>0.70422535211267612</v>
      </c>
    </row>
    <row r="11693" spans="1:6" x14ac:dyDescent="0.35">
      <c r="A11693" s="37" t="s">
        <v>15717</v>
      </c>
      <c r="B11693" s="38">
        <v>-34.533360389999999</v>
      </c>
      <c r="C11693" s="38">
        <v>-58.53207372</v>
      </c>
      <c r="D11693" s="38">
        <v>0.2052450776100159</v>
      </c>
      <c r="E11693" s="38">
        <v>0.2118035357664613</v>
      </c>
      <c r="F11693" s="38">
        <v>15.224913494809689</v>
      </c>
    </row>
    <row r="11694" spans="1:6" x14ac:dyDescent="0.35">
      <c r="A11694" s="37" t="s">
        <v>15718</v>
      </c>
      <c r="B11694" s="38">
        <v>-34.528120199999996</v>
      </c>
      <c r="C11694" s="38">
        <v>-58.543266420000002</v>
      </c>
      <c r="D11694" s="38">
        <v>0.19853472709655759</v>
      </c>
      <c r="E11694" s="38">
        <v>0.18884487698475519</v>
      </c>
      <c r="F11694" s="38">
        <v>0.44247787610619471</v>
      </c>
    </row>
    <row r="11695" spans="1:6" x14ac:dyDescent="0.35">
      <c r="A11695" s="37" t="s">
        <v>15719</v>
      </c>
      <c r="B11695" s="38">
        <v>-34.542056690000003</v>
      </c>
      <c r="C11695" s="38">
        <v>-58.521139730000002</v>
      </c>
      <c r="D11695" s="38">
        <v>0.1855057626962662</v>
      </c>
      <c r="E11695" s="38">
        <v>0.21072297482877159</v>
      </c>
      <c r="F11695" s="38">
        <v>10.51051051051051</v>
      </c>
    </row>
    <row r="11696" spans="1:6" x14ac:dyDescent="0.35">
      <c r="A11696" s="37" t="s">
        <v>15720</v>
      </c>
      <c r="B11696" s="38">
        <v>-34.50268947</v>
      </c>
      <c r="C11696" s="38">
        <v>-58.484863930000003</v>
      </c>
      <c r="D11696" s="38">
        <v>3.2076411880552769E-3</v>
      </c>
      <c r="E11696" s="38">
        <v>3.88977783990817E-3</v>
      </c>
      <c r="F11696" s="38">
        <v>0.41152263374485598</v>
      </c>
    </row>
    <row r="11697" spans="1:6" x14ac:dyDescent="0.35">
      <c r="A11697" s="37" t="s">
        <v>15721</v>
      </c>
      <c r="B11697" s="38">
        <v>-34.549402710000003</v>
      </c>
      <c r="C11697" s="38">
        <v>-58.507679000000003</v>
      </c>
      <c r="D11697" s="38">
        <v>0.17357292771339419</v>
      </c>
      <c r="E11697" s="38">
        <v>0.1849833900058592</v>
      </c>
      <c r="F11697" s="38">
        <v>17.575757575757574</v>
      </c>
    </row>
    <row r="11698" spans="1:6" x14ac:dyDescent="0.35">
      <c r="A11698" s="37" t="s">
        <v>15722</v>
      </c>
      <c r="B11698" s="38">
        <v>-34.542610619999998</v>
      </c>
      <c r="C11698" s="38">
        <v>-58.514421050000003</v>
      </c>
      <c r="D11698" s="38">
        <v>0.27889987826347351</v>
      </c>
      <c r="E11698" s="38">
        <v>0.27905015771587688</v>
      </c>
      <c r="F11698" s="38">
        <v>8.9494163424124515</v>
      </c>
    </row>
    <row r="11699" spans="1:6" x14ac:dyDescent="0.35">
      <c r="A11699" s="37" t="s">
        <v>15723</v>
      </c>
      <c r="B11699" s="38">
        <v>-34.517202179999998</v>
      </c>
      <c r="C11699" s="38">
        <v>-58.500035500000003</v>
      </c>
      <c r="D11699" s="38">
        <v>5.6917034089565277E-3</v>
      </c>
      <c r="E11699" s="38">
        <v>1.3116275524034309E-2</v>
      </c>
      <c r="F11699" s="38">
        <v>1.1235955056179776</v>
      </c>
    </row>
    <row r="11700" spans="1:6" x14ac:dyDescent="0.35">
      <c r="A11700" s="37" t="s">
        <v>15724</v>
      </c>
      <c r="B11700" s="38">
        <v>-34.537996769999999</v>
      </c>
      <c r="C11700" s="38">
        <v>-58.4969112</v>
      </c>
      <c r="D11700" s="38">
        <v>4.7666866332292557E-2</v>
      </c>
      <c r="E11700" s="38">
        <v>4.2500668515761703E-2</v>
      </c>
      <c r="F11700" s="38">
        <v>0.27100271002710025</v>
      </c>
    </row>
    <row r="11701" spans="1:6" x14ac:dyDescent="0.35">
      <c r="A11701" s="37" t="s">
        <v>15725</v>
      </c>
      <c r="B11701" s="38">
        <v>-34.516972520000003</v>
      </c>
      <c r="C11701" s="38">
        <v>-58.477387550000003</v>
      </c>
      <c r="D11701" s="38">
        <v>3.953837975859642E-2</v>
      </c>
      <c r="E11701" s="38">
        <v>0.1080363643252187</v>
      </c>
      <c r="F11701" s="38">
        <v>1.107011070110701</v>
      </c>
    </row>
    <row r="11702" spans="1:6" x14ac:dyDescent="0.35">
      <c r="A11702" s="37" t="s">
        <v>15726</v>
      </c>
      <c r="B11702" s="38">
        <v>-34.515770570000001</v>
      </c>
      <c r="C11702" s="38">
        <v>-58.477379159999998</v>
      </c>
      <c r="D11702" s="38">
        <v>0.20071908831596369</v>
      </c>
      <c r="E11702" s="38">
        <v>0.16957639799349841</v>
      </c>
      <c r="F11702" s="38">
        <v>31.428571428571427</v>
      </c>
    </row>
    <row r="11703" spans="1:6" x14ac:dyDescent="0.35">
      <c r="A11703" s="37" t="s">
        <v>15727</v>
      </c>
      <c r="B11703" s="38">
        <v>-34.534067790000002</v>
      </c>
      <c r="C11703" s="38">
        <v>-58.536971219999998</v>
      </c>
      <c r="D11703" s="38">
        <v>0.15865741670131681</v>
      </c>
      <c r="E11703" s="38">
        <v>0.170470975805074</v>
      </c>
      <c r="F11703" s="38">
        <v>9.8654708520179373</v>
      </c>
    </row>
    <row r="11704" spans="1:6" x14ac:dyDescent="0.35">
      <c r="A11704" s="37" t="s">
        <v>15728</v>
      </c>
      <c r="B11704" s="38">
        <v>-34.52835623</v>
      </c>
      <c r="C11704" s="38">
        <v>-58.474871190000002</v>
      </c>
      <c r="D11704" s="38">
        <v>4.1359137743711472E-2</v>
      </c>
      <c r="E11704" s="38">
        <v>4.1159543747964662E-2</v>
      </c>
      <c r="F11704" s="38">
        <v>0.21739130434782608</v>
      </c>
    </row>
    <row r="11705" spans="1:6" x14ac:dyDescent="0.35">
      <c r="A11705" s="37" t="s">
        <v>15729</v>
      </c>
      <c r="B11705" s="38">
        <v>-34.527400909999997</v>
      </c>
      <c r="C11705" s="38">
        <v>-58.499073459999998</v>
      </c>
      <c r="D11705" s="38">
        <v>0.14682444930076599</v>
      </c>
      <c r="E11705" s="38">
        <v>0.12559262123939241</v>
      </c>
      <c r="F11705" s="38">
        <v>0.67842605156037994</v>
      </c>
    </row>
    <row r="11706" spans="1:6" x14ac:dyDescent="0.35">
      <c r="A11706" s="37" t="s">
        <v>15730</v>
      </c>
      <c r="B11706" s="38">
        <v>-34.529945140000002</v>
      </c>
      <c r="C11706" s="38">
        <v>-58.488881839999998</v>
      </c>
      <c r="D11706" s="38">
        <v>8.0741003155708313E-2</v>
      </c>
      <c r="E11706" s="38">
        <v>6.8223336862551193E-2</v>
      </c>
      <c r="F11706" s="38">
        <v>0.34602076124567477</v>
      </c>
    </row>
    <row r="11707" spans="1:6" x14ac:dyDescent="0.35">
      <c r="A11707" s="37" t="s">
        <v>15731</v>
      </c>
      <c r="B11707" s="38">
        <v>-34.526608500000002</v>
      </c>
      <c r="C11707" s="38">
        <v>-58.510105869999997</v>
      </c>
      <c r="D11707" s="38">
        <v>4.9750439822673798E-2</v>
      </c>
      <c r="E11707" s="38">
        <v>7.3702527504218254E-2</v>
      </c>
      <c r="F11707" s="38">
        <v>6.7729083665338639</v>
      </c>
    </row>
    <row r="11708" spans="1:6" x14ac:dyDescent="0.35">
      <c r="A11708" s="37" t="s">
        <v>15732</v>
      </c>
      <c r="B11708" s="38">
        <v>-34.528628580000003</v>
      </c>
      <c r="C11708" s="38">
        <v>-58.525066160000002</v>
      </c>
      <c r="D11708" s="38">
        <v>0.12942029535770419</v>
      </c>
      <c r="E11708" s="38">
        <v>0.117901875740952</v>
      </c>
      <c r="F11708" s="38">
        <v>6.6176470588235299</v>
      </c>
    </row>
    <row r="11709" spans="1:6" x14ac:dyDescent="0.35">
      <c r="A11709" s="37" t="s">
        <v>15733</v>
      </c>
      <c r="B11709" s="38">
        <v>-34.515858450000003</v>
      </c>
      <c r="C11709" s="38">
        <v>-58.510318300000002</v>
      </c>
      <c r="D11709" s="38">
        <v>0.49729782342910772</v>
      </c>
      <c r="E11709" s="38">
        <v>0.54754162559638153</v>
      </c>
      <c r="F11709" s="38">
        <v>63.945578231292522</v>
      </c>
    </row>
    <row r="11710" spans="1:6" x14ac:dyDescent="0.35">
      <c r="A11710" s="37" t="s">
        <v>15734</v>
      </c>
      <c r="B11710" s="38">
        <v>-34.519335529999999</v>
      </c>
      <c r="C11710" s="38">
        <v>-58.5376683</v>
      </c>
      <c r="D11710" s="38">
        <v>0.16160863637924189</v>
      </c>
      <c r="E11710" s="38">
        <v>0.12801530437939099</v>
      </c>
      <c r="F11710" s="38">
        <v>7.389162561576355</v>
      </c>
    </row>
    <row r="11711" spans="1:6" x14ac:dyDescent="0.35">
      <c r="A11711" s="37" t="s">
        <v>15735</v>
      </c>
      <c r="B11711" s="38">
        <v>-34.530562119999999</v>
      </c>
      <c r="C11711" s="38">
        <v>-58.473599589999999</v>
      </c>
      <c r="D11711" s="38">
        <v>4.1359137743711472E-2</v>
      </c>
      <c r="E11711" s="38">
        <v>3.277200546826383E-2</v>
      </c>
      <c r="F11711" s="38">
        <v>0</v>
      </c>
    </row>
    <row r="11712" spans="1:6" x14ac:dyDescent="0.35">
      <c r="A11712" s="37" t="s">
        <v>15736</v>
      </c>
      <c r="B11712" s="38">
        <v>-34.509830620000002</v>
      </c>
      <c r="C11712" s="38">
        <v>-58.48727298</v>
      </c>
      <c r="D11712" s="38">
        <v>4.0484223514795303E-2</v>
      </c>
      <c r="E11712" s="38">
        <v>2.4987476132810119E-2</v>
      </c>
      <c r="F11712" s="38">
        <v>0.19230769230769232</v>
      </c>
    </row>
    <row r="11713" spans="1:6" x14ac:dyDescent="0.35">
      <c r="A11713" s="37" t="s">
        <v>15737</v>
      </c>
      <c r="B11713" s="38">
        <v>-34.532377369999999</v>
      </c>
      <c r="C11713" s="38">
        <v>-58.497221140000001</v>
      </c>
      <c r="D11713" s="38">
        <v>0.13334792852401731</v>
      </c>
      <c r="E11713" s="38">
        <v>0.13602084128393069</v>
      </c>
      <c r="F11713" s="38">
        <v>0.55248618784530379</v>
      </c>
    </row>
    <row r="11714" spans="1:6" x14ac:dyDescent="0.35">
      <c r="A11714" s="37" t="s">
        <v>15738</v>
      </c>
      <c r="B11714" s="38">
        <v>-34.491527560000002</v>
      </c>
      <c r="C11714" s="38">
        <v>-58.482257679999996</v>
      </c>
      <c r="D11714" s="38">
        <v>6.4515736885368824E-3</v>
      </c>
      <c r="E11714" s="38">
        <v>2.9629136810803581E-2</v>
      </c>
      <c r="F11714" s="38" t="s">
        <v>5130</v>
      </c>
    </row>
    <row r="11715" spans="1:6" x14ac:dyDescent="0.35">
      <c r="A11715" s="37" t="s">
        <v>15739</v>
      </c>
      <c r="B11715" s="38">
        <v>-34.513567000000002</v>
      </c>
      <c r="C11715" s="38">
        <v>-58.53067119</v>
      </c>
      <c r="D11715" s="38">
        <v>5.921892449259758E-2</v>
      </c>
      <c r="E11715" s="38">
        <v>0.1115978848385183</v>
      </c>
      <c r="F11715" s="38">
        <v>8.3333333333333321</v>
      </c>
    </row>
    <row r="11716" spans="1:6" x14ac:dyDescent="0.35">
      <c r="A11716" s="37" t="s">
        <v>15740</v>
      </c>
      <c r="B11716" s="38">
        <v>-34.52959895</v>
      </c>
      <c r="C11716" s="38">
        <v>-58.49064697</v>
      </c>
      <c r="D11716" s="38">
        <v>8.8722817599773407E-2</v>
      </c>
      <c r="E11716" s="38">
        <v>8.2458895807330679E-2</v>
      </c>
      <c r="F11716" s="38">
        <v>0.93167701863354035</v>
      </c>
    </row>
    <row r="11717" spans="1:6" x14ac:dyDescent="0.35">
      <c r="A11717" s="37" t="s">
        <v>15741</v>
      </c>
      <c r="B11717" s="38">
        <v>-34.503025979999997</v>
      </c>
      <c r="C11717" s="38">
        <v>-58.48364557</v>
      </c>
      <c r="D11717" s="38">
        <v>4.3153055012226096E-3</v>
      </c>
      <c r="E11717" s="38">
        <v>4.3552265543600217E-3</v>
      </c>
      <c r="F11717" s="38" t="s">
        <v>5130</v>
      </c>
    </row>
    <row r="11718" spans="1:6" x14ac:dyDescent="0.35">
      <c r="A11718" s="37" t="s">
        <v>15742</v>
      </c>
      <c r="B11718" s="38">
        <v>-34.519937059999997</v>
      </c>
      <c r="C11718" s="38">
        <v>-58.521749309999997</v>
      </c>
      <c r="D11718" s="38">
        <v>0.2348471134901047</v>
      </c>
      <c r="E11718" s="38">
        <v>0.23343656682654429</v>
      </c>
      <c r="F11718" s="38">
        <v>27.27272727272727</v>
      </c>
    </row>
    <row r="11719" spans="1:6" x14ac:dyDescent="0.35">
      <c r="A11719" s="37" t="s">
        <v>15743</v>
      </c>
      <c r="B11719" s="38">
        <v>-34.545399000000003</v>
      </c>
      <c r="C11719" s="38">
        <v>-58.519523020000001</v>
      </c>
      <c r="D11719" s="38">
        <v>0.45271432399749761</v>
      </c>
      <c r="E11719" s="38">
        <v>0.43255878122229319</v>
      </c>
      <c r="F11719" s="38">
        <v>36.434108527131784</v>
      </c>
    </row>
    <row r="11720" spans="1:6" x14ac:dyDescent="0.35">
      <c r="A11720" s="37" t="s">
        <v>15744</v>
      </c>
      <c r="B11720" s="38">
        <v>-34.500012890000001</v>
      </c>
      <c r="C11720" s="38">
        <v>-58.499248520000002</v>
      </c>
      <c r="D11720" s="38">
        <v>3.2955002039670937E-2</v>
      </c>
      <c r="E11720" s="38">
        <v>3.800594351357884E-2</v>
      </c>
      <c r="F11720" s="38">
        <v>6.9486404833836861</v>
      </c>
    </row>
    <row r="11721" spans="1:6" x14ac:dyDescent="0.35">
      <c r="A11721" s="37" t="s">
        <v>15745</v>
      </c>
      <c r="B11721" s="38">
        <v>-34.477738960000003</v>
      </c>
      <c r="C11721" s="38">
        <v>-58.592139570000001</v>
      </c>
      <c r="D11721" s="38">
        <v>0.31293916702270508</v>
      </c>
      <c r="E11721" s="38">
        <v>0.35924998086851989</v>
      </c>
      <c r="F11721" s="38">
        <v>0</v>
      </c>
    </row>
    <row r="11722" spans="1:6" x14ac:dyDescent="0.35">
      <c r="A11722" s="37" t="s">
        <v>15746</v>
      </c>
      <c r="B11722" s="38">
        <v>-34.514735600000002</v>
      </c>
      <c r="C11722" s="38">
        <v>-58.490446820000003</v>
      </c>
      <c r="D11722" s="38">
        <v>1.0178902186453341E-2</v>
      </c>
      <c r="E11722" s="38">
        <v>1.082145389826859E-2</v>
      </c>
      <c r="F11722" s="38">
        <v>0.48076923076923078</v>
      </c>
    </row>
    <row r="11723" spans="1:6" x14ac:dyDescent="0.35">
      <c r="A11723" s="37" t="s">
        <v>15747</v>
      </c>
      <c r="B11723" s="38">
        <v>-34.505515590000002</v>
      </c>
      <c r="C11723" s="38">
        <v>-58.491081950000002</v>
      </c>
      <c r="D11723" s="38">
        <v>7.6726131374016404E-4</v>
      </c>
      <c r="E11723" s="38">
        <v>2.378335584561635E-2</v>
      </c>
      <c r="F11723" s="38">
        <v>0</v>
      </c>
    </row>
    <row r="11724" spans="1:6" x14ac:dyDescent="0.35">
      <c r="A11724" s="37" t="s">
        <v>15748</v>
      </c>
      <c r="B11724" s="38">
        <v>-34.502943850000001</v>
      </c>
      <c r="C11724" s="38">
        <v>-58.49194877</v>
      </c>
      <c r="D11724" s="38">
        <v>2.1573964040726419E-3</v>
      </c>
      <c r="E11724" s="38">
        <v>1.1705162418145461E-2</v>
      </c>
      <c r="F11724" s="38">
        <v>0.56657223796033995</v>
      </c>
    </row>
    <row r="11725" spans="1:6" x14ac:dyDescent="0.35">
      <c r="A11725" s="37" t="s">
        <v>15749</v>
      </c>
      <c r="B11725" s="38">
        <v>-34.52379887</v>
      </c>
      <c r="C11725" s="38">
        <v>-58.486309380000002</v>
      </c>
      <c r="D11725" s="38">
        <v>3.3141154795885093E-2</v>
      </c>
      <c r="E11725" s="38">
        <v>3.3543697868784271E-2</v>
      </c>
      <c r="F11725" s="38">
        <v>3.3707865168539324</v>
      </c>
    </row>
    <row r="11726" spans="1:6" x14ac:dyDescent="0.35">
      <c r="A11726" s="37" t="s">
        <v>15750</v>
      </c>
      <c r="B11726" s="38">
        <v>-34.509447940000001</v>
      </c>
      <c r="C11726" s="38">
        <v>-58.480189060000001</v>
      </c>
      <c r="D11726" s="38">
        <v>2.598549472168088E-3</v>
      </c>
      <c r="E11726" s="38">
        <v>2.6218943234935801E-2</v>
      </c>
      <c r="F11726" s="38">
        <v>0</v>
      </c>
    </row>
    <row r="11727" spans="1:6" x14ac:dyDescent="0.35">
      <c r="A11727" s="37" t="s">
        <v>15751</v>
      </c>
      <c r="B11727" s="38">
        <v>-34.527955290000001</v>
      </c>
      <c r="C11727" s="38">
        <v>-58.509115889999997</v>
      </c>
      <c r="D11727" s="38">
        <v>8.696235716342926E-2</v>
      </c>
      <c r="E11727" s="38">
        <v>7.9653857009751458E-2</v>
      </c>
      <c r="F11727" s="38">
        <v>7.1428571428571423</v>
      </c>
    </row>
    <row r="11728" spans="1:6" x14ac:dyDescent="0.35">
      <c r="A11728" s="37" t="s">
        <v>15752</v>
      </c>
      <c r="B11728" s="38">
        <v>-34.524158839999998</v>
      </c>
      <c r="C11728" s="38">
        <v>-58.516986260000003</v>
      </c>
      <c r="D11728" s="38">
        <v>5.7432107627391822E-2</v>
      </c>
      <c r="E11728" s="38">
        <v>5.8731012874179422E-2</v>
      </c>
      <c r="F11728" s="38">
        <v>0.67340067340067333</v>
      </c>
    </row>
    <row r="11729" spans="1:6" x14ac:dyDescent="0.35">
      <c r="A11729" s="37" t="s">
        <v>15753</v>
      </c>
      <c r="B11729" s="38">
        <v>-34.526922659999997</v>
      </c>
      <c r="C11729" s="38">
        <v>-58.474116199999997</v>
      </c>
      <c r="D11729" s="38">
        <v>4.0669631212949753E-2</v>
      </c>
      <c r="E11729" s="38">
        <v>4.1767704714503563E-2</v>
      </c>
      <c r="F11729" s="38">
        <v>0.76923076923076927</v>
      </c>
    </row>
    <row r="11730" spans="1:6" x14ac:dyDescent="0.35">
      <c r="A11730" s="37" t="s">
        <v>15754</v>
      </c>
      <c r="B11730" s="38">
        <v>-34.507964010000002</v>
      </c>
      <c r="C11730" s="38">
        <v>-58.50063609</v>
      </c>
      <c r="D11730" s="38">
        <v>9.727371484041214E-2</v>
      </c>
      <c r="E11730" s="38">
        <v>7.2160115264154764E-2</v>
      </c>
      <c r="F11730" s="38">
        <v>0.64935064935064934</v>
      </c>
    </row>
    <row r="11731" spans="1:6" x14ac:dyDescent="0.35">
      <c r="A11731" s="37" t="s">
        <v>15755</v>
      </c>
      <c r="B11731" s="38">
        <v>-34.517829849999998</v>
      </c>
      <c r="C11731" s="38">
        <v>-58.498256869999999</v>
      </c>
      <c r="D11731" s="38">
        <v>5.4326481185853481E-3</v>
      </c>
      <c r="E11731" s="38">
        <v>5.5118873586050337E-3</v>
      </c>
      <c r="F11731" s="38">
        <v>0</v>
      </c>
    </row>
    <row r="11732" spans="1:6" x14ac:dyDescent="0.35">
      <c r="A11732" s="37" t="s">
        <v>15756</v>
      </c>
      <c r="B11732" s="38">
        <v>-34.511762849999997</v>
      </c>
      <c r="C11732" s="38">
        <v>-58.495696440000003</v>
      </c>
      <c r="D11732" s="38">
        <v>2.1503917872905731E-2</v>
      </c>
      <c r="E11732" s="38">
        <v>2.4079458891867179E-2</v>
      </c>
      <c r="F11732" s="38">
        <v>0.48309178743961351</v>
      </c>
    </row>
    <row r="11733" spans="1:6" x14ac:dyDescent="0.35">
      <c r="A11733" s="37" t="s">
        <v>15757</v>
      </c>
      <c r="B11733" s="38">
        <v>-34.517968349999997</v>
      </c>
      <c r="C11733" s="38">
        <v>-58.490641510000003</v>
      </c>
      <c r="D11733" s="38">
        <v>7.6793013140559196E-3</v>
      </c>
      <c r="E11733" s="38">
        <v>9.319193679594287E-3</v>
      </c>
      <c r="F11733" s="38">
        <v>0.49504950495049505</v>
      </c>
    </row>
    <row r="11734" spans="1:6" x14ac:dyDescent="0.35">
      <c r="A11734" s="37" t="s">
        <v>15758</v>
      </c>
      <c r="B11734" s="38">
        <v>-34.507689759999998</v>
      </c>
      <c r="C11734" s="38">
        <v>-58.504060950000003</v>
      </c>
      <c r="D11734" s="38">
        <v>3.011634387075901E-2</v>
      </c>
      <c r="E11734" s="38">
        <v>3.4575414872079192E-2</v>
      </c>
      <c r="F11734" s="38">
        <v>0.4784688995215311</v>
      </c>
    </row>
    <row r="11735" spans="1:6" x14ac:dyDescent="0.35">
      <c r="A11735" s="37" t="s">
        <v>15759</v>
      </c>
      <c r="B11735" s="38">
        <v>-34.505198849999999</v>
      </c>
      <c r="C11735" s="38">
        <v>-58.49422792</v>
      </c>
      <c r="D11735" s="38">
        <v>5.8074973523616791E-2</v>
      </c>
      <c r="E11735" s="38">
        <v>5.4062397882161238E-2</v>
      </c>
      <c r="F11735" s="38">
        <v>1.6</v>
      </c>
    </row>
    <row r="11736" spans="1:6" x14ac:dyDescent="0.35">
      <c r="A11736" s="37" t="s">
        <v>15760</v>
      </c>
      <c r="B11736" s="38">
        <v>-34.513872849999998</v>
      </c>
      <c r="C11736" s="38">
        <v>-58.510850429999998</v>
      </c>
      <c r="D11736" s="38">
        <v>0.50972503423690796</v>
      </c>
      <c r="E11736" s="38">
        <v>0.47308547581945148</v>
      </c>
      <c r="F11736" s="38"/>
    </row>
    <row r="11737" spans="1:6" x14ac:dyDescent="0.35">
      <c r="A11737" s="37" t="s">
        <v>15761</v>
      </c>
      <c r="B11737" s="38">
        <v>-39.524926010000001</v>
      </c>
      <c r="C11737" s="38">
        <v>-62.663313719999998</v>
      </c>
      <c r="D11737" s="38">
        <v>0.64706122875213623</v>
      </c>
      <c r="E11737" s="38">
        <v>0.6694144857557196</v>
      </c>
      <c r="F11737" s="38">
        <v>6.3829787234042552</v>
      </c>
    </row>
    <row r="11738" spans="1:6" x14ac:dyDescent="0.35">
      <c r="A11738" s="37" t="s">
        <v>15762</v>
      </c>
      <c r="B11738" s="38">
        <v>-39.524197649999998</v>
      </c>
      <c r="C11738" s="38">
        <v>-62.660713960000002</v>
      </c>
      <c r="D11738" s="38">
        <v>0.64609766006469727</v>
      </c>
      <c r="E11738" s="38">
        <v>0.64274989931206949</v>
      </c>
      <c r="F11738" s="38">
        <v>12.142857142857142</v>
      </c>
    </row>
    <row r="11739" spans="1:6" x14ac:dyDescent="0.35">
      <c r="A11739" s="37" t="s">
        <v>15763</v>
      </c>
      <c r="B11739" s="38">
        <v>-39.524613459999998</v>
      </c>
      <c r="C11739" s="38">
        <v>-62.663199919999997</v>
      </c>
      <c r="D11739" s="38">
        <v>0.64706122875213623</v>
      </c>
      <c r="E11739" s="38">
        <v>0.66449094116687779</v>
      </c>
      <c r="F11739" s="38">
        <v>18.617021276595743</v>
      </c>
    </row>
    <row r="11740" spans="1:6" x14ac:dyDescent="0.35">
      <c r="A11740" s="37" t="s">
        <v>15764</v>
      </c>
      <c r="B11740" s="38">
        <v>-39.524196320000001</v>
      </c>
      <c r="C11740" s="38">
        <v>-62.660383850000002</v>
      </c>
      <c r="D11740" s="38">
        <v>0.64500677585601807</v>
      </c>
      <c r="E11740" s="38">
        <v>0.64254068334897363</v>
      </c>
      <c r="F11740" s="38">
        <v>15.816326530612246</v>
      </c>
    </row>
    <row r="11741" spans="1:6" x14ac:dyDescent="0.35">
      <c r="A11741" s="37" t="s">
        <v>15765</v>
      </c>
      <c r="B11741" s="38">
        <v>-34.731498870000003</v>
      </c>
      <c r="C11741" s="38">
        <v>-58.409822089999999</v>
      </c>
      <c r="D11741" s="38">
        <v>0.31910371780395508</v>
      </c>
      <c r="E11741" s="38">
        <v>0.31079674931243062</v>
      </c>
      <c r="F11741" s="38" t="s">
        <v>5130</v>
      </c>
    </row>
    <row r="11742" spans="1:6" x14ac:dyDescent="0.35">
      <c r="A11742" s="37" t="s">
        <v>15766</v>
      </c>
      <c r="B11742" s="38">
        <v>-34.704908699999997</v>
      </c>
      <c r="C11742" s="38">
        <v>-58.386457280000002</v>
      </c>
      <c r="D11742" s="38">
        <v>0.1314872354269028</v>
      </c>
      <c r="E11742" s="38">
        <v>0.12984824635916289</v>
      </c>
      <c r="F11742" s="38" t="s">
        <v>5130</v>
      </c>
    </row>
    <row r="11743" spans="1:6" x14ac:dyDescent="0.35">
      <c r="A11743" s="37" t="s">
        <v>15767</v>
      </c>
      <c r="B11743" s="38">
        <v>-34.689698380000003</v>
      </c>
      <c r="C11743" s="38">
        <v>-58.427410020000003</v>
      </c>
      <c r="D11743" s="38">
        <v>0.56942629814147949</v>
      </c>
      <c r="E11743" s="38">
        <v>0.55873140858279335</v>
      </c>
      <c r="F11743" s="38" t="s">
        <v>5130</v>
      </c>
    </row>
    <row r="11744" spans="1:6" x14ac:dyDescent="0.35">
      <c r="A11744" s="37" t="s">
        <v>15768</v>
      </c>
      <c r="B11744" s="38">
        <v>-34.703874999999996</v>
      </c>
      <c r="C11744" s="38">
        <v>-58.397677799999997</v>
      </c>
      <c r="D11744" s="38">
        <v>5.3450547158718109E-2</v>
      </c>
      <c r="E11744" s="38">
        <v>6.6002178109354437E-2</v>
      </c>
      <c r="F11744" s="38">
        <v>7.608695652173914</v>
      </c>
    </row>
    <row r="11745" spans="1:6" x14ac:dyDescent="0.35">
      <c r="A11745" s="37" t="s">
        <v>15769</v>
      </c>
      <c r="B11745" s="38">
        <v>-34.688046079999999</v>
      </c>
      <c r="C11745" s="38">
        <v>-58.415160419999999</v>
      </c>
      <c r="D11745" s="38">
        <v>0.30152219533920288</v>
      </c>
      <c r="E11745" s="38">
        <v>0.3223128111073465</v>
      </c>
      <c r="F11745" s="38"/>
    </row>
    <row r="11746" spans="1:6" x14ac:dyDescent="0.35">
      <c r="A11746" s="37" t="s">
        <v>15770</v>
      </c>
      <c r="B11746" s="38">
        <v>-34.714289460000003</v>
      </c>
      <c r="C11746" s="38">
        <v>-58.373141220000001</v>
      </c>
      <c r="D11746" s="38">
        <v>0.25867864489555359</v>
      </c>
      <c r="E11746" s="38">
        <v>0.2891565208372317</v>
      </c>
      <c r="F11746" s="38"/>
    </row>
    <row r="11747" spans="1:6" x14ac:dyDescent="0.35">
      <c r="A11747" s="37" t="s">
        <v>15771</v>
      </c>
      <c r="B11747" s="38">
        <v>-34.713926659999998</v>
      </c>
      <c r="C11747" s="38">
        <v>-58.372736789999998</v>
      </c>
      <c r="D11747" s="38">
        <v>0.25775671005249018</v>
      </c>
      <c r="E11747" s="38">
        <v>0.29874976059874969</v>
      </c>
      <c r="F11747" s="38"/>
    </row>
    <row r="11748" spans="1:6" x14ac:dyDescent="0.35">
      <c r="A11748" s="37" t="s">
        <v>15772</v>
      </c>
      <c r="B11748" s="38">
        <v>-34.669719190000002</v>
      </c>
      <c r="C11748" s="38">
        <v>-58.40894479</v>
      </c>
      <c r="D11748" s="38">
        <v>0.2340290695428848</v>
      </c>
      <c r="E11748" s="38">
        <v>0.25111979402993861</v>
      </c>
      <c r="F11748" s="38">
        <v>3.8167938931297711</v>
      </c>
    </row>
    <row r="11749" spans="1:6" x14ac:dyDescent="0.35">
      <c r="A11749" s="37" t="s">
        <v>15773</v>
      </c>
      <c r="B11749" s="38">
        <v>-34.706636600000003</v>
      </c>
      <c r="C11749" s="38">
        <v>-58.387119720000001</v>
      </c>
      <c r="D11749" s="38">
        <v>0.14613956212997439</v>
      </c>
      <c r="E11749" s="38">
        <v>0.1320505564411481</v>
      </c>
      <c r="F11749" s="38">
        <v>3.9215686274509802</v>
      </c>
    </row>
    <row r="11750" spans="1:6" x14ac:dyDescent="0.35">
      <c r="A11750" s="37" t="s">
        <v>15774</v>
      </c>
      <c r="B11750" s="38">
        <v>-34.702502510000002</v>
      </c>
      <c r="C11750" s="38">
        <v>-58.43001898</v>
      </c>
      <c r="D11750" s="38">
        <v>0.60133397579193115</v>
      </c>
      <c r="E11750" s="38">
        <v>0.61144536733627319</v>
      </c>
      <c r="F11750" s="38">
        <v>30.46875</v>
      </c>
    </row>
    <row r="11751" spans="1:6" x14ac:dyDescent="0.35">
      <c r="A11751" s="37" t="s">
        <v>15775</v>
      </c>
      <c r="B11751" s="38">
        <v>-34.705018879999997</v>
      </c>
      <c r="C11751" s="38">
        <v>-58.417901749999999</v>
      </c>
      <c r="D11751" s="38">
        <v>0.46097898483276373</v>
      </c>
      <c r="E11751" s="38">
        <v>0.41803469170223578</v>
      </c>
      <c r="F11751" s="38">
        <v>22.413793103448278</v>
      </c>
    </row>
    <row r="11752" spans="1:6" x14ac:dyDescent="0.35">
      <c r="A11752" s="37" t="s">
        <v>15776</v>
      </c>
      <c r="B11752" s="38">
        <v>-34.712109490000003</v>
      </c>
      <c r="C11752" s="38">
        <v>-58.376496090000003</v>
      </c>
      <c r="D11752" s="38">
        <v>0.16527244448661799</v>
      </c>
      <c r="E11752" s="38">
        <v>0.23518923173348111</v>
      </c>
      <c r="F11752" s="38">
        <v>2.9850746268656714</v>
      </c>
    </row>
    <row r="11753" spans="1:6" x14ac:dyDescent="0.35">
      <c r="A11753" s="37" t="s">
        <v>15777</v>
      </c>
      <c r="B11753" s="38">
        <v>-34.673081269999997</v>
      </c>
      <c r="C11753" s="38">
        <v>-58.409217949999999</v>
      </c>
      <c r="D11753" s="38">
        <v>0.30609109997749329</v>
      </c>
      <c r="E11753" s="38">
        <v>0.33289406895637508</v>
      </c>
      <c r="F11753" s="38">
        <v>20.37037037037037</v>
      </c>
    </row>
    <row r="11754" spans="1:6" x14ac:dyDescent="0.35">
      <c r="A11754" s="37" t="s">
        <v>15778</v>
      </c>
      <c r="B11754" s="38">
        <v>-34.70614672</v>
      </c>
      <c r="C11754" s="38">
        <v>-58.403330150000002</v>
      </c>
      <c r="D11754" s="38">
        <v>5.6948952376842499E-2</v>
      </c>
      <c r="E11754" s="38">
        <v>0.13179620396759781</v>
      </c>
      <c r="F11754" s="38">
        <v>4.0114613180515759</v>
      </c>
    </row>
    <row r="11755" spans="1:6" x14ac:dyDescent="0.35">
      <c r="A11755" s="37" t="s">
        <v>15779</v>
      </c>
      <c r="B11755" s="38">
        <v>-34.737179019999999</v>
      </c>
      <c r="C11755" s="38">
        <v>-58.37536137</v>
      </c>
      <c r="D11755" s="38">
        <v>0.43680292367935181</v>
      </c>
      <c r="E11755" s="38">
        <v>0.44920333357233749</v>
      </c>
      <c r="F11755" s="38">
        <v>11.267605633802818</v>
      </c>
    </row>
    <row r="11756" spans="1:6" x14ac:dyDescent="0.35">
      <c r="A11756" s="37" t="s">
        <v>15780</v>
      </c>
      <c r="B11756" s="38">
        <v>-34.706591500000002</v>
      </c>
      <c r="C11756" s="38">
        <v>-58.397459589999997</v>
      </c>
      <c r="D11756" s="38">
        <v>0.18108575046062469</v>
      </c>
      <c r="E11756" s="38">
        <v>0.10055421396262119</v>
      </c>
      <c r="F11756" s="38">
        <v>9.5541401273885356</v>
      </c>
    </row>
    <row r="11757" spans="1:6" x14ac:dyDescent="0.35">
      <c r="A11757" s="37" t="s">
        <v>15781</v>
      </c>
      <c r="B11757" s="38">
        <v>-34.716043030000002</v>
      </c>
      <c r="C11757" s="38">
        <v>-58.419705960000002</v>
      </c>
      <c r="D11757" s="38">
        <v>0.46682801842689509</v>
      </c>
      <c r="E11757" s="38">
        <v>0.50844534618013049</v>
      </c>
      <c r="F11757" s="38">
        <v>17.460317460317459</v>
      </c>
    </row>
    <row r="11758" spans="1:6" x14ac:dyDescent="0.35">
      <c r="A11758" s="37" t="s">
        <v>15782</v>
      </c>
      <c r="B11758" s="38">
        <v>-34.741948110000003</v>
      </c>
      <c r="C11758" s="38">
        <v>-58.37087451</v>
      </c>
      <c r="D11758" s="38">
        <v>0.37532296776771551</v>
      </c>
      <c r="E11758" s="38">
        <v>0.39276876888777079</v>
      </c>
      <c r="F11758" s="38">
        <v>33.707865168539328</v>
      </c>
    </row>
    <row r="11759" spans="1:6" x14ac:dyDescent="0.35">
      <c r="A11759" s="37" t="s">
        <v>15783</v>
      </c>
      <c r="B11759" s="38">
        <v>-34.707654329999997</v>
      </c>
      <c r="C11759" s="38">
        <v>-58.417504460000004</v>
      </c>
      <c r="D11759" s="38">
        <v>0.37516796588897711</v>
      </c>
      <c r="E11759" s="38">
        <v>0.39346722347868812</v>
      </c>
      <c r="F11759" s="38">
        <v>28.654970760233915</v>
      </c>
    </row>
    <row r="11760" spans="1:6" x14ac:dyDescent="0.35">
      <c r="A11760" s="37" t="s">
        <v>15784</v>
      </c>
      <c r="B11760" s="38">
        <v>-34.68953673</v>
      </c>
      <c r="C11760" s="38">
        <v>-58.417025510000002</v>
      </c>
      <c r="D11760" s="38">
        <v>0.37866231799125671</v>
      </c>
      <c r="E11760" s="38">
        <v>0.36123046364103051</v>
      </c>
      <c r="F11760" s="38">
        <v>14.516129032258066</v>
      </c>
    </row>
    <row r="11761" spans="1:6" x14ac:dyDescent="0.35">
      <c r="A11761" s="37" t="s">
        <v>15785</v>
      </c>
      <c r="B11761" s="38">
        <v>-34.68121704</v>
      </c>
      <c r="C11761" s="38">
        <v>-58.426096399999999</v>
      </c>
      <c r="D11761" s="38">
        <v>0.42224028706550598</v>
      </c>
      <c r="E11761" s="38">
        <v>0.42544417284630442</v>
      </c>
      <c r="F11761" s="38">
        <v>37.815126050420169</v>
      </c>
    </row>
    <row r="11762" spans="1:6" x14ac:dyDescent="0.35">
      <c r="A11762" s="37" t="s">
        <v>15786</v>
      </c>
      <c r="B11762" s="38">
        <v>-34.700431330000001</v>
      </c>
      <c r="C11762" s="38">
        <v>-58.410172180000004</v>
      </c>
      <c r="D11762" s="38">
        <v>0.29616385698318481</v>
      </c>
      <c r="E11762" s="38">
        <v>0.31637162384059692</v>
      </c>
      <c r="F11762" s="38">
        <v>9.6938775510204085</v>
      </c>
    </row>
    <row r="11763" spans="1:6" x14ac:dyDescent="0.35">
      <c r="A11763" s="37" t="s">
        <v>15787</v>
      </c>
      <c r="B11763" s="38">
        <v>-34.713149770000001</v>
      </c>
      <c r="C11763" s="38">
        <v>-58.355387970000002</v>
      </c>
      <c r="D11763" s="38">
        <v>0.52995198965072632</v>
      </c>
      <c r="E11763" s="38">
        <v>0.56730075415812042</v>
      </c>
      <c r="F11763" s="38">
        <v>13.888888888888889</v>
      </c>
    </row>
    <row r="11764" spans="1:6" x14ac:dyDescent="0.35">
      <c r="A11764" s="37" t="s">
        <v>15788</v>
      </c>
      <c r="B11764" s="38">
        <v>-34.697276449999997</v>
      </c>
      <c r="C11764" s="38">
        <v>-58.426038890000001</v>
      </c>
      <c r="D11764" s="38">
        <v>0.49172711372375488</v>
      </c>
      <c r="E11764" s="38">
        <v>0.50086320710904675</v>
      </c>
      <c r="F11764" s="38">
        <v>28.828828828828829</v>
      </c>
    </row>
    <row r="11765" spans="1:6" x14ac:dyDescent="0.35">
      <c r="A11765" s="37" t="s">
        <v>15789</v>
      </c>
      <c r="B11765" s="38">
        <v>-34.695161450000001</v>
      </c>
      <c r="C11765" s="38">
        <v>-58.426273760000001</v>
      </c>
      <c r="D11765" s="38">
        <v>0.52336841821670532</v>
      </c>
      <c r="E11765" s="38">
        <v>0.56471856173716095</v>
      </c>
      <c r="F11765" s="38">
        <v>23.648648648648649</v>
      </c>
    </row>
    <row r="11766" spans="1:6" x14ac:dyDescent="0.35">
      <c r="A11766" s="37" t="s">
        <v>15790</v>
      </c>
      <c r="B11766" s="38">
        <v>-34.703133180000002</v>
      </c>
      <c r="C11766" s="38">
        <v>-58.394802069999997</v>
      </c>
      <c r="D11766" s="38">
        <v>4.2665313929319382E-2</v>
      </c>
      <c r="E11766" s="38">
        <v>7.369338279884112E-2</v>
      </c>
      <c r="F11766" s="38">
        <v>5.3691275167785237</v>
      </c>
    </row>
    <row r="11767" spans="1:6" x14ac:dyDescent="0.35">
      <c r="A11767" s="37" t="s">
        <v>15791</v>
      </c>
      <c r="B11767" s="38">
        <v>-34.715793789999999</v>
      </c>
      <c r="C11767" s="38">
        <v>-58.375841549999997</v>
      </c>
      <c r="D11767" s="38">
        <v>0.22986793518066409</v>
      </c>
      <c r="E11767" s="38">
        <v>0.22634568166088409</v>
      </c>
      <c r="F11767" s="38">
        <v>12.676056338028168</v>
      </c>
    </row>
    <row r="11768" spans="1:6" x14ac:dyDescent="0.35">
      <c r="A11768" s="37" t="s">
        <v>15792</v>
      </c>
      <c r="B11768" s="38">
        <v>-34.706946629999997</v>
      </c>
      <c r="C11768" s="38">
        <v>-58.397652039999997</v>
      </c>
      <c r="D11768" s="38">
        <v>0.18108575046062469</v>
      </c>
      <c r="E11768" s="38">
        <v>0.1072661162664493</v>
      </c>
      <c r="F11768" s="38">
        <v>0</v>
      </c>
    </row>
    <row r="11769" spans="1:6" x14ac:dyDescent="0.35">
      <c r="A11769" s="37" t="s">
        <v>15793</v>
      </c>
      <c r="B11769" s="38">
        <v>-34.688845010000001</v>
      </c>
      <c r="C11769" s="38">
        <v>-58.422262629999999</v>
      </c>
      <c r="D11769" s="38">
        <v>0.27025103569030762</v>
      </c>
      <c r="E11769" s="38">
        <v>0.33394187937180198</v>
      </c>
      <c r="F11769" s="38">
        <v>10.071942446043165</v>
      </c>
    </row>
    <row r="11770" spans="1:6" x14ac:dyDescent="0.35">
      <c r="A11770" s="37" t="s">
        <v>15794</v>
      </c>
      <c r="B11770" s="38">
        <v>-34.674457490000002</v>
      </c>
      <c r="C11770" s="38">
        <v>-58.430651300000001</v>
      </c>
      <c r="D11770" s="38">
        <v>0.60967403650283813</v>
      </c>
      <c r="E11770" s="38">
        <v>0.68322369952996576</v>
      </c>
      <c r="F11770" s="38">
        <v>25.688073394495415</v>
      </c>
    </row>
    <row r="11771" spans="1:6" x14ac:dyDescent="0.35">
      <c r="A11771" s="37" t="s">
        <v>15795</v>
      </c>
      <c r="B11771" s="38">
        <v>-34.71456517</v>
      </c>
      <c r="C11771" s="38">
        <v>-58.372512999999998</v>
      </c>
      <c r="D11771" s="38">
        <v>0.26341238617897028</v>
      </c>
      <c r="E11771" s="38">
        <v>0.28554933336940969</v>
      </c>
      <c r="F11771" s="38">
        <v>27.777777777777779</v>
      </c>
    </row>
    <row r="11772" spans="1:6" x14ac:dyDescent="0.35">
      <c r="A11772" s="37" t="s">
        <v>15796</v>
      </c>
      <c r="B11772" s="38">
        <v>-34.715865139999998</v>
      </c>
      <c r="C11772" s="38">
        <v>-58.378260279999999</v>
      </c>
      <c r="D11772" s="38">
        <v>0.1623613238334656</v>
      </c>
      <c r="E11772" s="38">
        <v>0.21082064339092799</v>
      </c>
      <c r="F11772" s="38">
        <v>14.814814814814813</v>
      </c>
    </row>
    <row r="11773" spans="1:6" x14ac:dyDescent="0.35">
      <c r="A11773" s="37" t="s">
        <v>15797</v>
      </c>
      <c r="B11773" s="38">
        <v>-34.718997190000003</v>
      </c>
      <c r="C11773" s="38">
        <v>-58.395019040000001</v>
      </c>
      <c r="D11773" s="38">
        <v>0.26783719658851618</v>
      </c>
      <c r="E11773" s="38">
        <v>0.28164053182391557</v>
      </c>
      <c r="F11773" s="38">
        <v>1.2244897959183674</v>
      </c>
    </row>
    <row r="11774" spans="1:6" x14ac:dyDescent="0.35">
      <c r="A11774" s="37" t="s">
        <v>15798</v>
      </c>
      <c r="B11774" s="38">
        <v>-34.696215209999998</v>
      </c>
      <c r="C11774" s="38">
        <v>-58.374678899999999</v>
      </c>
      <c r="D11774" s="38">
        <v>0.26839104294776922</v>
      </c>
      <c r="E11774" s="38">
        <v>0.27352220604294231</v>
      </c>
      <c r="F11774" s="38">
        <v>9.0909090909090917</v>
      </c>
    </row>
    <row r="11775" spans="1:6" x14ac:dyDescent="0.35">
      <c r="A11775" s="37" t="s">
        <v>15799</v>
      </c>
      <c r="B11775" s="38">
        <v>-34.70999432</v>
      </c>
      <c r="C11775" s="38">
        <v>-58.396962530000003</v>
      </c>
      <c r="D11775" s="38">
        <v>0.17902219295501709</v>
      </c>
      <c r="E11775" s="38">
        <v>0.17893239291938581</v>
      </c>
      <c r="F11775" s="38">
        <v>3.9473684210526314</v>
      </c>
    </row>
    <row r="11776" spans="1:6" x14ac:dyDescent="0.35">
      <c r="A11776" s="37" t="s">
        <v>15800</v>
      </c>
      <c r="B11776" s="38">
        <v>-34.712140859999998</v>
      </c>
      <c r="C11776" s="38">
        <v>-58.384059710000002</v>
      </c>
      <c r="D11776" s="38">
        <v>0.15813720226287839</v>
      </c>
      <c r="E11776" s="38">
        <v>0.1794853972537177</v>
      </c>
      <c r="F11776" s="38">
        <v>2.6455026455026456</v>
      </c>
    </row>
    <row r="11777" spans="1:6" x14ac:dyDescent="0.35">
      <c r="A11777" s="37" t="s">
        <v>15801</v>
      </c>
      <c r="B11777" s="38">
        <v>-34.724854430000001</v>
      </c>
      <c r="C11777" s="38">
        <v>-58.40117506</v>
      </c>
      <c r="D11777" s="38">
        <v>0.2975524365901947</v>
      </c>
      <c r="E11777" s="38">
        <v>0.2941272230567159</v>
      </c>
      <c r="F11777" s="38">
        <v>26.168224299065418</v>
      </c>
    </row>
    <row r="11778" spans="1:6" x14ac:dyDescent="0.35">
      <c r="A11778" s="37" t="s">
        <v>15802</v>
      </c>
      <c r="B11778" s="38">
        <v>-34.690668440000003</v>
      </c>
      <c r="C11778" s="38">
        <v>-58.405855270000004</v>
      </c>
      <c r="D11778" s="38">
        <v>0.1928997337818146</v>
      </c>
      <c r="E11778" s="38">
        <v>0.2129134427051286</v>
      </c>
      <c r="F11778" s="38">
        <v>10.852713178294573</v>
      </c>
    </row>
    <row r="11779" spans="1:6" x14ac:dyDescent="0.35">
      <c r="A11779" s="37" t="s">
        <v>15803</v>
      </c>
      <c r="B11779" s="38">
        <v>-34.711847480000003</v>
      </c>
      <c r="C11779" s="38">
        <v>-58.408964859999998</v>
      </c>
      <c r="D11779" s="38">
        <v>0.38731122016906738</v>
      </c>
      <c r="E11779" s="38">
        <v>0.38625849940274892</v>
      </c>
      <c r="F11779" s="38">
        <v>21.782178217821784</v>
      </c>
    </row>
    <row r="11780" spans="1:6" x14ac:dyDescent="0.35">
      <c r="A11780" s="37" t="s">
        <v>15804</v>
      </c>
      <c r="B11780" s="38">
        <v>-34.68332719</v>
      </c>
      <c r="C11780" s="38">
        <v>-58.424300930000001</v>
      </c>
      <c r="D11780" s="38">
        <v>0.3616066575050354</v>
      </c>
      <c r="E11780" s="38">
        <v>0.37363274147113162</v>
      </c>
      <c r="F11780" s="38">
        <v>12.068965517241379</v>
      </c>
    </row>
    <row r="11781" spans="1:6" x14ac:dyDescent="0.35">
      <c r="A11781" s="37" t="s">
        <v>15805</v>
      </c>
      <c r="B11781" s="38">
        <v>-34.67085909</v>
      </c>
      <c r="C11781" s="38">
        <v>-58.412771669999998</v>
      </c>
      <c r="D11781" s="38">
        <v>0.31091809272766108</v>
      </c>
      <c r="E11781" s="38">
        <v>0.35524021130469108</v>
      </c>
      <c r="F11781" s="38">
        <v>10.465116279069768</v>
      </c>
    </row>
    <row r="11782" spans="1:6" x14ac:dyDescent="0.35">
      <c r="A11782" s="37" t="s">
        <v>15806</v>
      </c>
      <c r="B11782" s="38">
        <v>-34.704555910000003</v>
      </c>
      <c r="C11782" s="38">
        <v>-58.423938079999999</v>
      </c>
      <c r="D11782" s="38">
        <v>0.51185542345046997</v>
      </c>
      <c r="E11782" s="38">
        <v>0.52301086767299754</v>
      </c>
      <c r="F11782" s="38">
        <v>15.555555555555555</v>
      </c>
    </row>
    <row r="11783" spans="1:6" x14ac:dyDescent="0.35">
      <c r="A11783" s="37" t="s">
        <v>15807</v>
      </c>
      <c r="B11783" s="38">
        <v>-34.699934349999999</v>
      </c>
      <c r="C11783" s="38">
        <v>-58.429366360000003</v>
      </c>
      <c r="D11783" s="38">
        <v>0.62273585796356201</v>
      </c>
      <c r="E11783" s="38">
        <v>0.60712100957569326</v>
      </c>
      <c r="F11783" s="38">
        <v>40.909090909090914</v>
      </c>
    </row>
    <row r="11784" spans="1:6" x14ac:dyDescent="0.35">
      <c r="A11784" s="37" t="s">
        <v>15808</v>
      </c>
      <c r="B11784" s="38">
        <v>-34.711776059999998</v>
      </c>
      <c r="C11784" s="38">
        <v>-58.376312059999997</v>
      </c>
      <c r="D11784" s="38">
        <v>0.16527244448661799</v>
      </c>
      <c r="E11784" s="38">
        <v>0.24673603273726799</v>
      </c>
      <c r="F11784" s="38">
        <v>2.6881720430107525</v>
      </c>
    </row>
    <row r="11785" spans="1:6" x14ac:dyDescent="0.35">
      <c r="A11785" s="37" t="s">
        <v>15809</v>
      </c>
      <c r="B11785" s="38">
        <v>-34.71217463</v>
      </c>
      <c r="C11785" s="38">
        <v>-58.384097330000003</v>
      </c>
      <c r="D11785" s="38">
        <v>0.15813720226287839</v>
      </c>
      <c r="E11785" s="38">
        <v>0.18061804639942511</v>
      </c>
      <c r="F11785" s="38">
        <v>2.5641025641025639</v>
      </c>
    </row>
    <row r="11786" spans="1:6" x14ac:dyDescent="0.35">
      <c r="A11786" s="37" t="s">
        <v>15810</v>
      </c>
      <c r="B11786" s="38">
        <v>-34.683375900000001</v>
      </c>
      <c r="C11786" s="38">
        <v>-58.424256579999998</v>
      </c>
      <c r="D11786" s="38">
        <v>0.3616066575050354</v>
      </c>
      <c r="E11786" s="38">
        <v>0.37363274147113162</v>
      </c>
      <c r="F11786" s="38">
        <v>11.029411764705882</v>
      </c>
    </row>
    <row r="11787" spans="1:6" x14ac:dyDescent="0.35">
      <c r="A11787" s="37" t="s">
        <v>15811</v>
      </c>
      <c r="B11787" s="38">
        <v>-34.684525499999999</v>
      </c>
      <c r="C11787" s="38">
        <v>-58.436604680000002</v>
      </c>
      <c r="D11787" s="38">
        <v>0.63131970167160034</v>
      </c>
      <c r="E11787" s="38">
        <v>0.62549696419690104</v>
      </c>
      <c r="F11787" s="38">
        <v>23.589743589743588</v>
      </c>
    </row>
    <row r="11788" spans="1:6" x14ac:dyDescent="0.35">
      <c r="A11788" s="37" t="s">
        <v>15812</v>
      </c>
      <c r="B11788" s="38">
        <v>-34.6999152</v>
      </c>
      <c r="C11788" s="38">
        <v>-58.429345740000002</v>
      </c>
      <c r="D11788" s="38">
        <v>0.62273585796356201</v>
      </c>
      <c r="E11788" s="38">
        <v>0.6063147283889152</v>
      </c>
      <c r="F11788" s="38">
        <v>26.530612244897959</v>
      </c>
    </row>
    <row r="11789" spans="1:6" x14ac:dyDescent="0.35">
      <c r="A11789" s="37" t="s">
        <v>15813</v>
      </c>
      <c r="B11789" s="38">
        <v>-34.737383610000002</v>
      </c>
      <c r="C11789" s="38">
        <v>-58.375158570000004</v>
      </c>
      <c r="D11789" s="38">
        <v>0.44685563445091248</v>
      </c>
      <c r="E11789" s="38">
        <v>0.45085419300529689</v>
      </c>
      <c r="F11789" s="38">
        <v>19.254658385093169</v>
      </c>
    </row>
    <row r="11790" spans="1:6" x14ac:dyDescent="0.35">
      <c r="A11790" s="37" t="s">
        <v>15814</v>
      </c>
      <c r="B11790" s="38">
        <v>-34.715907770000001</v>
      </c>
      <c r="C11790" s="38">
        <v>-58.393098090000002</v>
      </c>
      <c r="D11790" s="38">
        <v>0.29230403900146479</v>
      </c>
      <c r="E11790" s="38">
        <v>0.27629393558291832</v>
      </c>
      <c r="F11790" s="38">
        <v>0</v>
      </c>
    </row>
    <row r="11791" spans="1:6" x14ac:dyDescent="0.35">
      <c r="A11791" s="37" t="s">
        <v>15815</v>
      </c>
      <c r="B11791" s="38">
        <v>-34.66973917</v>
      </c>
      <c r="C11791" s="38">
        <v>-58.409284489999997</v>
      </c>
      <c r="D11791" s="38">
        <v>0.28632500767707819</v>
      </c>
      <c r="E11791" s="38">
        <v>0.25287614684355891</v>
      </c>
      <c r="F11791" s="38">
        <v>2.1505376344086025</v>
      </c>
    </row>
    <row r="11792" spans="1:6" x14ac:dyDescent="0.35">
      <c r="A11792" s="37" t="s">
        <v>15816</v>
      </c>
      <c r="B11792" s="38">
        <v>-34.714987139999998</v>
      </c>
      <c r="C11792" s="38">
        <v>-58.380060319999998</v>
      </c>
      <c r="D11792" s="38">
        <v>0.15099392831325531</v>
      </c>
      <c r="E11792" s="38">
        <v>0.21071935680351761</v>
      </c>
      <c r="F11792" s="38">
        <v>4.752851711026616</v>
      </c>
    </row>
    <row r="11793" spans="1:6" x14ac:dyDescent="0.35">
      <c r="A11793" s="37" t="s">
        <v>15817</v>
      </c>
      <c r="B11793" s="38">
        <v>-34.707747179999998</v>
      </c>
      <c r="C11793" s="38">
        <v>-58.417474900000002</v>
      </c>
      <c r="D11793" s="38">
        <v>0.37516796588897711</v>
      </c>
      <c r="E11793" s="38">
        <v>0.39209452271461492</v>
      </c>
      <c r="F11793" s="38">
        <v>17.592592592592592</v>
      </c>
    </row>
    <row r="11794" spans="1:6" x14ac:dyDescent="0.35">
      <c r="A11794" s="37" t="s">
        <v>15818</v>
      </c>
      <c r="B11794" s="38">
        <v>-34.673942869999998</v>
      </c>
      <c r="C11794" s="38">
        <v>-58.425624999999997</v>
      </c>
      <c r="D11794" s="38">
        <v>0.63015884160995483</v>
      </c>
      <c r="E11794" s="38">
        <v>0.62725954751173651</v>
      </c>
      <c r="F11794" s="38">
        <v>21.787709497206702</v>
      </c>
    </row>
    <row r="11795" spans="1:6" x14ac:dyDescent="0.35">
      <c r="A11795" s="37" t="s">
        <v>15819</v>
      </c>
      <c r="B11795" s="38">
        <v>-34.68948666</v>
      </c>
      <c r="C11795" s="38">
        <v>-58.416979609999999</v>
      </c>
      <c r="D11795" s="38">
        <v>0.37866231799125671</v>
      </c>
      <c r="E11795" s="38">
        <v>0.36087266604105628</v>
      </c>
      <c r="F11795" s="38">
        <v>7.2202166064981945</v>
      </c>
    </row>
    <row r="11796" spans="1:6" x14ac:dyDescent="0.35">
      <c r="A11796" s="37" t="s">
        <v>15820</v>
      </c>
      <c r="B11796" s="38">
        <v>-34.714747719999998</v>
      </c>
      <c r="C11796" s="38">
        <v>-58.375966980000001</v>
      </c>
      <c r="D11796" s="38">
        <v>0.20405927300453189</v>
      </c>
      <c r="E11796" s="38">
        <v>0.22838072921778699</v>
      </c>
      <c r="F11796" s="38">
        <v>7.1065989847715745</v>
      </c>
    </row>
    <row r="11797" spans="1:6" x14ac:dyDescent="0.35">
      <c r="A11797" s="37" t="s">
        <v>15821</v>
      </c>
      <c r="B11797" s="38">
        <v>-34.66905268</v>
      </c>
      <c r="C11797" s="38">
        <v>-58.407685669999999</v>
      </c>
      <c r="D11797" s="38">
        <v>0.25625622272491461</v>
      </c>
      <c r="E11797" s="38">
        <v>0.2395245366190609</v>
      </c>
      <c r="F11797" s="38">
        <v>6.7518248175182478</v>
      </c>
    </row>
    <row r="11798" spans="1:6" x14ac:dyDescent="0.35">
      <c r="A11798" s="37" t="s">
        <v>15822</v>
      </c>
      <c r="B11798" s="38">
        <v>-34.681205210000002</v>
      </c>
      <c r="C11798" s="38">
        <v>-58.426155549999997</v>
      </c>
      <c r="D11798" s="38">
        <v>0.42224028706550598</v>
      </c>
      <c r="E11798" s="38">
        <v>0.4264821584026019</v>
      </c>
      <c r="F11798" s="38">
        <v>23.887587822014051</v>
      </c>
    </row>
    <row r="11799" spans="1:6" x14ac:dyDescent="0.35">
      <c r="A11799" s="37" t="s">
        <v>15823</v>
      </c>
      <c r="B11799" s="38">
        <v>-34.690151040000003</v>
      </c>
      <c r="C11799" s="38">
        <v>-58.406004930000002</v>
      </c>
      <c r="D11799" s="38">
        <v>0.1928997337818146</v>
      </c>
      <c r="E11799" s="38">
        <v>0.21503464273504311</v>
      </c>
      <c r="F11799" s="38">
        <v>3.8990825688073398</v>
      </c>
    </row>
    <row r="11800" spans="1:6" x14ac:dyDescent="0.35">
      <c r="A11800" s="37" t="s">
        <v>15824</v>
      </c>
      <c r="B11800" s="38">
        <v>-34.71439882</v>
      </c>
      <c r="C11800" s="38">
        <v>-58.373268289999999</v>
      </c>
      <c r="D11800" s="38">
        <v>0.25867864489555359</v>
      </c>
      <c r="E11800" s="38">
        <v>0.28591279106007678</v>
      </c>
      <c r="F11800" s="38">
        <v>10.315186246418339</v>
      </c>
    </row>
    <row r="11801" spans="1:6" x14ac:dyDescent="0.35">
      <c r="A11801" s="37" t="s">
        <v>15825</v>
      </c>
      <c r="B11801" s="38">
        <v>-34.7167222</v>
      </c>
      <c r="C11801" s="38">
        <v>-58.419738979999998</v>
      </c>
      <c r="D11801" s="38">
        <v>0.55747801065444946</v>
      </c>
      <c r="E11801" s="38">
        <v>0.5411855815088048</v>
      </c>
      <c r="F11801" s="38">
        <v>11.937716262975778</v>
      </c>
    </row>
    <row r="11802" spans="1:6" x14ac:dyDescent="0.35">
      <c r="A11802" s="37" t="s">
        <v>15826</v>
      </c>
      <c r="B11802" s="38">
        <v>-34.741896259999997</v>
      </c>
      <c r="C11802" s="38">
        <v>-58.370926740000002</v>
      </c>
      <c r="D11802" s="38">
        <v>0.37532296776771551</v>
      </c>
      <c r="E11802" s="38">
        <v>0.39276876888777079</v>
      </c>
      <c r="F11802" s="38">
        <v>16.879795396419436</v>
      </c>
    </row>
    <row r="11803" spans="1:6" x14ac:dyDescent="0.35">
      <c r="A11803" s="37" t="s">
        <v>15827</v>
      </c>
      <c r="B11803" s="38">
        <v>-34.693682809999999</v>
      </c>
      <c r="C11803" s="38">
        <v>-58.424678980000003</v>
      </c>
      <c r="D11803" s="38">
        <v>0.518238365650177</v>
      </c>
      <c r="E11803" s="38">
        <v>0.53337264766818604</v>
      </c>
      <c r="F11803" s="38">
        <v>21.401515151515152</v>
      </c>
    </row>
    <row r="11804" spans="1:6" x14ac:dyDescent="0.35">
      <c r="A11804" s="37" t="s">
        <v>15828</v>
      </c>
      <c r="B11804" s="38">
        <v>-34.716774749999999</v>
      </c>
      <c r="C11804" s="38">
        <v>-58.419864859999997</v>
      </c>
      <c r="D11804" s="38">
        <v>0.55747801065444946</v>
      </c>
      <c r="E11804" s="38">
        <v>0.54678970575332642</v>
      </c>
      <c r="F11804" s="38">
        <v>4.918032786885246</v>
      </c>
    </row>
    <row r="11805" spans="1:6" x14ac:dyDescent="0.35">
      <c r="A11805" s="37" t="s">
        <v>15829</v>
      </c>
      <c r="B11805" s="38">
        <v>-34.706007909999997</v>
      </c>
      <c r="C11805" s="38">
        <v>-58.40341883</v>
      </c>
      <c r="D11805" s="38">
        <v>5.6948952376842499E-2</v>
      </c>
      <c r="E11805" s="38">
        <v>0.13539769147571759</v>
      </c>
      <c r="F11805" s="38">
        <v>3.6624203821656049</v>
      </c>
    </row>
    <row r="11806" spans="1:6" x14ac:dyDescent="0.35">
      <c r="A11806" s="37" t="s">
        <v>15830</v>
      </c>
      <c r="B11806" s="38">
        <v>-34.669848479999999</v>
      </c>
      <c r="C11806" s="38">
        <v>-58.409125809999999</v>
      </c>
      <c r="D11806" s="38">
        <v>0.28632500767707819</v>
      </c>
      <c r="E11806" s="38">
        <v>0.25506736539505631</v>
      </c>
      <c r="F11806" s="38">
        <v>2.4896265560165975</v>
      </c>
    </row>
    <row r="11807" spans="1:6" x14ac:dyDescent="0.35">
      <c r="A11807" s="37" t="s">
        <v>15831</v>
      </c>
      <c r="B11807" s="38">
        <v>-34.714375400000002</v>
      </c>
      <c r="C11807" s="38">
        <v>-58.372781269999997</v>
      </c>
      <c r="D11807" s="38">
        <v>0.26341238617897028</v>
      </c>
      <c r="E11807" s="38">
        <v>0.28777466714382172</v>
      </c>
      <c r="F11807" s="38">
        <v>15.555555555555555</v>
      </c>
    </row>
    <row r="11808" spans="1:6" x14ac:dyDescent="0.35">
      <c r="A11808" s="37" t="s">
        <v>15832</v>
      </c>
      <c r="B11808" s="38">
        <v>-34.724569870000003</v>
      </c>
      <c r="C11808" s="38">
        <v>-58.402426179999999</v>
      </c>
      <c r="D11808" s="38">
        <v>0.32422229647636408</v>
      </c>
      <c r="E11808" s="38">
        <v>0.34591571941520233</v>
      </c>
      <c r="F11808" s="38">
        <v>20</v>
      </c>
    </row>
    <row r="11809" spans="1:6" x14ac:dyDescent="0.35">
      <c r="A11809" s="37" t="s">
        <v>15833</v>
      </c>
      <c r="B11809" s="38">
        <v>-34.73730355</v>
      </c>
      <c r="C11809" s="38">
        <v>-58.374797430000001</v>
      </c>
      <c r="D11809" s="38">
        <v>0.45966041088104248</v>
      </c>
      <c r="E11809" s="38">
        <v>0.45407297379440731</v>
      </c>
      <c r="F11809" s="38">
        <v>26.395939086294419</v>
      </c>
    </row>
    <row r="11810" spans="1:6" x14ac:dyDescent="0.35">
      <c r="A11810" s="37" t="s">
        <v>15834</v>
      </c>
      <c r="B11810" s="38">
        <v>-34.706613470000001</v>
      </c>
      <c r="C11810" s="38">
        <v>-58.397668950000003</v>
      </c>
      <c r="D11810" s="38">
        <v>0.18108575046062469</v>
      </c>
      <c r="E11810" s="38">
        <v>9.7564834988478455E-2</v>
      </c>
      <c r="F11810" s="38">
        <v>4.3478260869565215</v>
      </c>
    </row>
    <row r="11811" spans="1:6" x14ac:dyDescent="0.35">
      <c r="A11811" s="37" t="s">
        <v>15835</v>
      </c>
      <c r="B11811" s="38">
        <v>-34.716194299999998</v>
      </c>
      <c r="C11811" s="38">
        <v>-58.419567489999999</v>
      </c>
      <c r="D11811" s="38">
        <v>0.46682801842689509</v>
      </c>
      <c r="E11811" s="38">
        <v>0.51465182127179321</v>
      </c>
      <c r="F11811" s="38">
        <v>15.088757396449704</v>
      </c>
    </row>
    <row r="11812" spans="1:6" x14ac:dyDescent="0.35">
      <c r="A11812" s="37" t="s">
        <v>15836</v>
      </c>
      <c r="B11812" s="38">
        <v>-34.742036280000001</v>
      </c>
      <c r="C11812" s="38">
        <v>-58.370738000000003</v>
      </c>
      <c r="D11812" s="38">
        <v>0.36414441466331482</v>
      </c>
      <c r="E11812" s="38">
        <v>0.38868162631988518</v>
      </c>
      <c r="F11812" s="38">
        <v>25.984251968503933</v>
      </c>
    </row>
    <row r="11813" spans="1:6" x14ac:dyDescent="0.35">
      <c r="A11813" s="37" t="s">
        <v>15837</v>
      </c>
      <c r="B11813" s="38">
        <v>-34.708389050000001</v>
      </c>
      <c r="C11813" s="38">
        <v>-58.417473919999999</v>
      </c>
      <c r="D11813" s="38">
        <v>0.38935977220535278</v>
      </c>
      <c r="E11813" s="38">
        <v>0.39322303920178803</v>
      </c>
      <c r="F11813" s="38">
        <v>21.428571428571427</v>
      </c>
    </row>
    <row r="11814" spans="1:6" x14ac:dyDescent="0.35">
      <c r="A11814" s="37" t="s">
        <v>15838</v>
      </c>
      <c r="B11814" s="38">
        <v>-34.707433279999997</v>
      </c>
      <c r="C11814" s="38">
        <v>-58.389486060000003</v>
      </c>
      <c r="D11814" s="38">
        <v>0.1283938139677048</v>
      </c>
      <c r="E11814" s="38">
        <v>0.13873162361628871</v>
      </c>
      <c r="F11814" s="38">
        <v>5.1829268292682924</v>
      </c>
    </row>
    <row r="11815" spans="1:6" x14ac:dyDescent="0.35">
      <c r="A11815" s="37" t="s">
        <v>15839</v>
      </c>
      <c r="B11815" s="38">
        <v>-34.714726550000002</v>
      </c>
      <c r="C11815" s="38">
        <v>-58.375952069999997</v>
      </c>
      <c r="D11815" s="38">
        <v>0.20405927300453189</v>
      </c>
      <c r="E11815" s="38">
        <v>0.22838072921778699</v>
      </c>
      <c r="F11815" s="38">
        <v>10.15299026425591</v>
      </c>
    </row>
    <row r="11816" spans="1:6" x14ac:dyDescent="0.35">
      <c r="A11816" s="37" t="s">
        <v>15840</v>
      </c>
      <c r="B11816" s="38">
        <v>-34.671833030000002</v>
      </c>
      <c r="C11816" s="38">
        <v>-58.409400980000001</v>
      </c>
      <c r="D11816" s="38">
        <v>0.2577764093875885</v>
      </c>
      <c r="E11816" s="38">
        <v>0.30092029430364309</v>
      </c>
      <c r="F11816" s="38">
        <v>13.888888888888889</v>
      </c>
    </row>
    <row r="11817" spans="1:6" x14ac:dyDescent="0.35">
      <c r="A11817" s="37" t="s">
        <v>15841</v>
      </c>
      <c r="B11817" s="38">
        <v>-34.675441169999999</v>
      </c>
      <c r="C11817" s="38">
        <v>-58.429912860000002</v>
      </c>
      <c r="D11817" s="38">
        <v>0.65725809335708618</v>
      </c>
      <c r="E11817" s="38">
        <v>0.68349308626992367</v>
      </c>
      <c r="F11817" s="38">
        <v>29.497907949790797</v>
      </c>
    </row>
    <row r="11818" spans="1:6" x14ac:dyDescent="0.35">
      <c r="A11818" s="37" t="s">
        <v>15842</v>
      </c>
      <c r="B11818" s="38">
        <v>-34.703195809999997</v>
      </c>
      <c r="C11818" s="38">
        <v>-58.39469708</v>
      </c>
      <c r="D11818" s="38">
        <v>4.7080159187316888E-2</v>
      </c>
      <c r="E11818" s="38">
        <v>7.2012308380893758E-2</v>
      </c>
      <c r="F11818" s="38">
        <v>3.75</v>
      </c>
    </row>
    <row r="11819" spans="1:6" x14ac:dyDescent="0.35">
      <c r="A11819" s="37" t="s">
        <v>15843</v>
      </c>
      <c r="B11819" s="38">
        <v>-34.705321830000003</v>
      </c>
      <c r="C11819" s="38">
        <v>-58.3920466</v>
      </c>
      <c r="D11819" s="38">
        <v>7.2670228779315948E-2</v>
      </c>
      <c r="E11819" s="38">
        <v>9.0357873085382817E-2</v>
      </c>
      <c r="F11819" s="38">
        <v>7.18954248366013</v>
      </c>
    </row>
    <row r="11820" spans="1:6" x14ac:dyDescent="0.35">
      <c r="A11820" s="37" t="s">
        <v>15844</v>
      </c>
      <c r="B11820" s="38">
        <v>-34.715848090000001</v>
      </c>
      <c r="C11820" s="38">
        <v>-58.393094019999999</v>
      </c>
      <c r="D11820" s="38">
        <v>0.29230403900146479</v>
      </c>
      <c r="E11820" s="38">
        <v>0.27393376316343038</v>
      </c>
      <c r="F11820" s="38">
        <v>0</v>
      </c>
    </row>
    <row r="11821" spans="1:6" x14ac:dyDescent="0.35">
      <c r="A11821" s="37" t="s">
        <v>15845</v>
      </c>
      <c r="B11821" s="38">
        <v>-34.689081459999997</v>
      </c>
      <c r="C11821" s="38">
        <v>-58.421608190000001</v>
      </c>
      <c r="D11821" s="38">
        <v>0.27025103569030762</v>
      </c>
      <c r="E11821" s="38">
        <v>0.34092568304087673</v>
      </c>
      <c r="F11821" s="38">
        <v>3.6866359447004609</v>
      </c>
    </row>
    <row r="11822" spans="1:6" x14ac:dyDescent="0.35">
      <c r="A11822" s="37" t="s">
        <v>15846</v>
      </c>
      <c r="B11822" s="38">
        <v>-34.6895411</v>
      </c>
      <c r="C11822" s="38">
        <v>-58.416993689999998</v>
      </c>
      <c r="D11822" s="38">
        <v>0.37866231799125671</v>
      </c>
      <c r="E11822" s="38">
        <v>0.36087266604105628</v>
      </c>
      <c r="F11822" s="38">
        <v>15.83011583011583</v>
      </c>
    </row>
    <row r="11823" spans="1:6" x14ac:dyDescent="0.35">
      <c r="A11823" s="37" t="s">
        <v>15847</v>
      </c>
      <c r="B11823" s="38">
        <v>-34.712059549999999</v>
      </c>
      <c r="C11823" s="38">
        <v>-58.376461040000002</v>
      </c>
      <c r="D11823" s="38">
        <v>0.16527244448661799</v>
      </c>
      <c r="E11823" s="38">
        <v>0.23518923173348111</v>
      </c>
      <c r="F11823" s="38">
        <v>1.2422360248447204</v>
      </c>
    </row>
    <row r="11824" spans="1:6" x14ac:dyDescent="0.35">
      <c r="A11824" s="37" t="s">
        <v>15848</v>
      </c>
      <c r="B11824" s="38">
        <v>-34.71446237</v>
      </c>
      <c r="C11824" s="38">
        <v>-58.379533109999997</v>
      </c>
      <c r="D11824" s="38">
        <v>0.15212151408195501</v>
      </c>
      <c r="E11824" s="38">
        <v>0.1705245777513042</v>
      </c>
      <c r="F11824" s="38">
        <v>6.430868167202572</v>
      </c>
    </row>
    <row r="11825" spans="1:6" x14ac:dyDescent="0.35">
      <c r="A11825" s="37" t="s">
        <v>15849</v>
      </c>
      <c r="B11825" s="38">
        <v>-34.702461040000003</v>
      </c>
      <c r="C11825" s="38">
        <v>-58.429932829999998</v>
      </c>
      <c r="D11825" s="38">
        <v>0.60133397579193115</v>
      </c>
      <c r="E11825" s="38">
        <v>0.60964900094109609</v>
      </c>
      <c r="F11825" s="38">
        <v>23.563218390804597</v>
      </c>
    </row>
    <row r="11826" spans="1:6" x14ac:dyDescent="0.35">
      <c r="A11826" s="37" t="s">
        <v>15850</v>
      </c>
      <c r="B11826" s="38">
        <v>-34.69496255</v>
      </c>
      <c r="C11826" s="38">
        <v>-58.42482511</v>
      </c>
      <c r="D11826" s="38">
        <v>0.51252865791320801</v>
      </c>
      <c r="E11826" s="38">
        <v>0.52403175996409523</v>
      </c>
      <c r="F11826" s="38">
        <v>27.659574468085108</v>
      </c>
    </row>
    <row r="11827" spans="1:6" x14ac:dyDescent="0.35">
      <c r="A11827" s="37" t="s">
        <v>15851</v>
      </c>
      <c r="B11827" s="38">
        <v>-34.690152230000002</v>
      </c>
      <c r="C11827" s="38">
        <v>-58.40638783</v>
      </c>
      <c r="D11827" s="38">
        <v>0.1928997337818146</v>
      </c>
      <c r="E11827" s="38">
        <v>0.21677692033149101</v>
      </c>
      <c r="F11827" s="38">
        <v>5.2486187845303869</v>
      </c>
    </row>
    <row r="11828" spans="1:6" x14ac:dyDescent="0.35">
      <c r="A11828" s="37" t="s">
        <v>15852</v>
      </c>
      <c r="B11828" s="38">
        <v>-34.695839509999999</v>
      </c>
      <c r="C11828" s="38">
        <v>-58.375046240000003</v>
      </c>
      <c r="D11828" s="38">
        <v>0.27640148997306818</v>
      </c>
      <c r="E11828" s="38">
        <v>0.2741496194567945</v>
      </c>
      <c r="F11828" s="38">
        <v>9.9489795918367339</v>
      </c>
    </row>
    <row r="11829" spans="1:6" x14ac:dyDescent="0.35">
      <c r="A11829" s="37" t="s">
        <v>15853</v>
      </c>
      <c r="B11829" s="38">
        <v>-34.681276189999998</v>
      </c>
      <c r="C11829" s="38">
        <v>-58.426081609999997</v>
      </c>
      <c r="D11829" s="38">
        <v>0.42224028706550598</v>
      </c>
      <c r="E11829" s="38">
        <v>0.42357655026410762</v>
      </c>
      <c r="F11829" s="38">
        <v>27.533039647577091</v>
      </c>
    </row>
    <row r="11830" spans="1:6" x14ac:dyDescent="0.35">
      <c r="A11830" s="37" t="s">
        <v>15854</v>
      </c>
      <c r="B11830" s="38">
        <v>-34.705083360000003</v>
      </c>
      <c r="C11830" s="38">
        <v>-58.418009920000003</v>
      </c>
      <c r="D11830" s="38">
        <v>0.46097898483276373</v>
      </c>
      <c r="E11830" s="38">
        <v>0.42510050121280879</v>
      </c>
      <c r="F11830" s="38">
        <v>15.032679738562091</v>
      </c>
    </row>
    <row r="11831" spans="1:6" x14ac:dyDescent="0.35">
      <c r="A11831" s="37" t="s">
        <v>15855</v>
      </c>
      <c r="B11831" s="38">
        <v>-34.683401119999999</v>
      </c>
      <c r="C11831" s="38">
        <v>-58.424360950000001</v>
      </c>
      <c r="D11831" s="38">
        <v>0.3616066575050354</v>
      </c>
      <c r="E11831" s="38">
        <v>0.37363274147113162</v>
      </c>
      <c r="F11831" s="38">
        <v>13.888888888888889</v>
      </c>
    </row>
    <row r="11832" spans="1:6" x14ac:dyDescent="0.35">
      <c r="A11832" s="37" t="s">
        <v>15856</v>
      </c>
      <c r="B11832" s="38">
        <v>-34.684543419999997</v>
      </c>
      <c r="C11832" s="38">
        <v>-58.436538179999999</v>
      </c>
      <c r="D11832" s="38">
        <v>0.63131970167160034</v>
      </c>
      <c r="E11832" s="38">
        <v>0.62456459120700236</v>
      </c>
      <c r="F11832" s="38">
        <v>34.650455927051674</v>
      </c>
    </row>
    <row r="11833" spans="1:6" x14ac:dyDescent="0.35">
      <c r="A11833" s="37" t="s">
        <v>15857</v>
      </c>
      <c r="B11833" s="38">
        <v>-34.700547530000001</v>
      </c>
      <c r="C11833" s="38">
        <v>-58.410178739999999</v>
      </c>
      <c r="D11833" s="38">
        <v>0.29616385698318481</v>
      </c>
      <c r="E11833" s="38">
        <v>0.31637162384059692</v>
      </c>
      <c r="F11833" s="38">
        <v>7.2139303482587067</v>
      </c>
    </row>
    <row r="11834" spans="1:6" x14ac:dyDescent="0.35">
      <c r="A11834" s="37" t="s">
        <v>15858</v>
      </c>
      <c r="B11834" s="38">
        <v>-34.697358870000002</v>
      </c>
      <c r="C11834" s="38">
        <v>-58.425999019999999</v>
      </c>
      <c r="D11834" s="38">
        <v>0.49172711372375488</v>
      </c>
      <c r="E11834" s="38">
        <v>0.5013218052459486</v>
      </c>
      <c r="F11834" s="38">
        <v>18.590704647676162</v>
      </c>
    </row>
    <row r="11835" spans="1:6" x14ac:dyDescent="0.35">
      <c r="A11835" s="37" t="s">
        <v>15859</v>
      </c>
      <c r="B11835" s="38">
        <v>-34.711965309999997</v>
      </c>
      <c r="C11835" s="38">
        <v>-58.408819170000001</v>
      </c>
      <c r="D11835" s="38">
        <v>0.38731122016906738</v>
      </c>
      <c r="E11835" s="38">
        <v>0.38718053698539728</v>
      </c>
      <c r="F11835" s="38">
        <v>14.603174603174605</v>
      </c>
    </row>
    <row r="11836" spans="1:6" x14ac:dyDescent="0.35">
      <c r="A11836" s="37" t="s">
        <v>15860</v>
      </c>
      <c r="B11836" s="38">
        <v>-34.712688819999997</v>
      </c>
      <c r="C11836" s="38">
        <v>-58.355784700000001</v>
      </c>
      <c r="D11836" s="38">
        <v>0.54358124732971191</v>
      </c>
      <c r="E11836" s="38">
        <v>0.57076973219712579</v>
      </c>
      <c r="F11836" s="38">
        <v>9.2896174863387984</v>
      </c>
    </row>
    <row r="11837" spans="1:6" x14ac:dyDescent="0.35">
      <c r="A11837" s="37" t="s">
        <v>15861</v>
      </c>
      <c r="B11837" s="38">
        <v>-34.712229180000001</v>
      </c>
      <c r="C11837" s="38">
        <v>-58.384029810000001</v>
      </c>
      <c r="D11837" s="38">
        <v>0.15813720226287839</v>
      </c>
      <c r="E11837" s="38">
        <v>0.18540017221655161</v>
      </c>
      <c r="F11837" s="38">
        <v>0.96153846153846156</v>
      </c>
    </row>
    <row r="11838" spans="1:6" x14ac:dyDescent="0.35">
      <c r="A11838" s="37" t="s">
        <v>15862</v>
      </c>
      <c r="B11838" s="38">
        <v>-34.706905429999999</v>
      </c>
      <c r="C11838" s="38">
        <v>-58.397725620000003</v>
      </c>
      <c r="D11838" s="38">
        <v>0.18108575046062469</v>
      </c>
      <c r="E11838" s="38">
        <v>0.10607655930358011</v>
      </c>
      <c r="F11838" s="38">
        <v>2.1897810218978102</v>
      </c>
    </row>
    <row r="11839" spans="1:6" x14ac:dyDescent="0.35">
      <c r="A11839" s="37" t="s">
        <v>15863</v>
      </c>
      <c r="B11839" s="38">
        <v>-34.709948330000003</v>
      </c>
      <c r="C11839" s="38">
        <v>-58.39695596</v>
      </c>
      <c r="D11839" s="38">
        <v>0.17902219295501709</v>
      </c>
      <c r="E11839" s="38">
        <v>0.17893239291938581</v>
      </c>
      <c r="F11839" s="38">
        <v>1.7543859649122806</v>
      </c>
    </row>
    <row r="11840" spans="1:6" x14ac:dyDescent="0.35">
      <c r="A11840" s="37" t="s">
        <v>15864</v>
      </c>
      <c r="B11840" s="38">
        <v>-34.670760309999999</v>
      </c>
      <c r="C11840" s="38">
        <v>-58.412635260000002</v>
      </c>
      <c r="D11840" s="38">
        <v>0.31091809272766108</v>
      </c>
      <c r="E11840" s="38">
        <v>0.34627172989504679</v>
      </c>
      <c r="F11840" s="38">
        <v>2.054794520547945</v>
      </c>
    </row>
    <row r="11841" spans="1:6" x14ac:dyDescent="0.35">
      <c r="A11841" s="37" t="s">
        <v>15865</v>
      </c>
      <c r="B11841" s="38">
        <v>-34.705860960000003</v>
      </c>
      <c r="C11841" s="38">
        <v>-58.377443280000001</v>
      </c>
      <c r="D11841" s="38">
        <v>0.23374497890472409</v>
      </c>
      <c r="E11841" s="38">
        <v>0.27286680880934</v>
      </c>
      <c r="F11841" s="38">
        <v>15.384615384615385</v>
      </c>
    </row>
    <row r="11842" spans="1:6" x14ac:dyDescent="0.35">
      <c r="A11842" s="37" t="s">
        <v>15866</v>
      </c>
      <c r="B11842" s="38">
        <v>-34.735453370000002</v>
      </c>
      <c r="C11842" s="38">
        <v>-58.35301398</v>
      </c>
      <c r="D11842" s="38">
        <v>0.54383063316345215</v>
      </c>
      <c r="E11842" s="38">
        <v>0.54270919991864097</v>
      </c>
      <c r="F11842" s="38">
        <v>42.647058823529413</v>
      </c>
    </row>
    <row r="11843" spans="1:6" x14ac:dyDescent="0.35">
      <c r="A11843" s="37" t="s">
        <v>15867</v>
      </c>
      <c r="B11843" s="38">
        <v>-34.69989752</v>
      </c>
      <c r="C11843" s="38">
        <v>-58.429322169999999</v>
      </c>
      <c r="D11843" s="38">
        <v>0.62273585796356201</v>
      </c>
      <c r="E11843" s="38">
        <v>0.6063147283889152</v>
      </c>
      <c r="F11843" s="38">
        <v>40.993788819875775</v>
      </c>
    </row>
    <row r="11844" spans="1:6" x14ac:dyDescent="0.35">
      <c r="A11844" s="37" t="s">
        <v>15868</v>
      </c>
      <c r="B11844" s="38">
        <v>-38.878831419999997</v>
      </c>
      <c r="C11844" s="38">
        <v>-62.080888309999999</v>
      </c>
      <c r="D11844" s="38">
        <v>7.9139217734336853E-2</v>
      </c>
      <c r="E11844" s="38">
        <v>8.2702539665134328E-2</v>
      </c>
      <c r="F11844" s="38">
        <v>2.8846153846153846</v>
      </c>
    </row>
    <row r="11845" spans="1:6" x14ac:dyDescent="0.35">
      <c r="A11845" s="37" t="s">
        <v>15869</v>
      </c>
      <c r="B11845" s="38">
        <v>-38.880525849999998</v>
      </c>
      <c r="C11845" s="38">
        <v>-62.078633570000001</v>
      </c>
      <c r="D11845" s="38">
        <v>8.9644268155097961E-2</v>
      </c>
      <c r="E11845" s="38">
        <v>9.5993560635381281E-2</v>
      </c>
      <c r="F11845" s="38">
        <v>0.25252525252525254</v>
      </c>
    </row>
    <row r="11846" spans="1:6" x14ac:dyDescent="0.35">
      <c r="A11846" s="37" t="s">
        <v>15870</v>
      </c>
      <c r="B11846" s="38">
        <v>-38.891775340000002</v>
      </c>
      <c r="C11846" s="38">
        <v>-62.063766710000003</v>
      </c>
      <c r="D11846" s="38">
        <v>0.18546366691589361</v>
      </c>
      <c r="E11846" s="38">
        <v>0.2077351109339641</v>
      </c>
      <c r="F11846" s="38">
        <v>1.639344262295082</v>
      </c>
    </row>
    <row r="11847" spans="1:6" x14ac:dyDescent="0.35">
      <c r="A11847" s="37" t="s">
        <v>15871</v>
      </c>
      <c r="B11847" s="38">
        <v>-38.891847769999998</v>
      </c>
      <c r="C11847" s="38">
        <v>-62.063983989999997</v>
      </c>
      <c r="D11847" s="38">
        <v>0.19258227944374079</v>
      </c>
      <c r="E11847" s="38">
        <v>0.20577532052993769</v>
      </c>
      <c r="F11847" s="38">
        <v>4.556962025316456</v>
      </c>
    </row>
    <row r="11848" spans="1:6" x14ac:dyDescent="0.35">
      <c r="A11848" s="37" t="s">
        <v>15872</v>
      </c>
      <c r="B11848" s="38">
        <v>-38.880660480000003</v>
      </c>
      <c r="C11848" s="38">
        <v>-62.078541199999997</v>
      </c>
      <c r="D11848" s="38">
        <v>8.9644268155097961E-2</v>
      </c>
      <c r="E11848" s="38">
        <v>9.5993560635381281E-2</v>
      </c>
      <c r="F11848" s="38">
        <v>1.2987012987012987</v>
      </c>
    </row>
    <row r="11849" spans="1:6" x14ac:dyDescent="0.35">
      <c r="A11849" s="37" t="s">
        <v>15873</v>
      </c>
      <c r="B11849" s="38">
        <v>-34.870227800000002</v>
      </c>
      <c r="C11849" s="38">
        <v>-57.882913690000002</v>
      </c>
      <c r="D11849" s="38">
        <v>0.21953330934047699</v>
      </c>
      <c r="E11849" s="38">
        <v>0.21827284364323871</v>
      </c>
      <c r="F11849" s="38"/>
    </row>
    <row r="11850" spans="1:6" x14ac:dyDescent="0.35">
      <c r="A11850" s="37" t="s">
        <v>15874</v>
      </c>
      <c r="B11850" s="38">
        <v>-34.870129329999997</v>
      </c>
      <c r="C11850" s="38">
        <v>-57.882941809999998</v>
      </c>
      <c r="D11850" s="38">
        <v>0.21953330934047699</v>
      </c>
      <c r="E11850" s="38">
        <v>0.21827284364323871</v>
      </c>
      <c r="F11850" s="38">
        <v>6.0150375939849621</v>
      </c>
    </row>
    <row r="11851" spans="1:6" x14ac:dyDescent="0.35">
      <c r="A11851" s="37" t="s">
        <v>15875</v>
      </c>
      <c r="B11851" s="38">
        <v>-34.883544729999997</v>
      </c>
      <c r="C11851" s="38">
        <v>-57.890464819999998</v>
      </c>
      <c r="D11851" s="38">
        <v>0.45313510298728937</v>
      </c>
      <c r="E11851" s="38">
        <v>0.45567257780777781</v>
      </c>
      <c r="F11851" s="38">
        <v>10.344827586206897</v>
      </c>
    </row>
    <row r="11852" spans="1:6" x14ac:dyDescent="0.35">
      <c r="A11852" s="37" t="s">
        <v>15876</v>
      </c>
      <c r="B11852" s="38">
        <v>-34.86915716</v>
      </c>
      <c r="C11852" s="38">
        <v>-57.884817730000002</v>
      </c>
      <c r="D11852" s="38">
        <v>0.22762858867645261</v>
      </c>
      <c r="E11852" s="38">
        <v>0.2337754956550068</v>
      </c>
      <c r="F11852" s="38">
        <v>4.4642857142857144</v>
      </c>
    </row>
    <row r="11853" spans="1:6" x14ac:dyDescent="0.35">
      <c r="A11853" s="37" t="s">
        <v>15877</v>
      </c>
      <c r="B11853" s="38">
        <v>-34.875124890000002</v>
      </c>
      <c r="C11853" s="38">
        <v>-57.873599810000002</v>
      </c>
      <c r="D11853" s="38">
        <v>0.26418563723564148</v>
      </c>
      <c r="E11853" s="38">
        <v>0.28116198206270071</v>
      </c>
      <c r="F11853" s="38">
        <v>4.294478527607362</v>
      </c>
    </row>
    <row r="11854" spans="1:6" x14ac:dyDescent="0.35">
      <c r="A11854" s="37" t="s">
        <v>15878</v>
      </c>
      <c r="B11854" s="38">
        <v>-34.884158890000002</v>
      </c>
      <c r="C11854" s="38">
        <v>-57.890873050000003</v>
      </c>
      <c r="D11854" s="38">
        <v>0.45313510298728937</v>
      </c>
      <c r="E11854" s="38">
        <v>0.47227147543752518</v>
      </c>
      <c r="F11854" s="38">
        <v>4.1450777202072544</v>
      </c>
    </row>
    <row r="11855" spans="1:6" x14ac:dyDescent="0.35">
      <c r="A11855" s="37" t="s">
        <v>15879</v>
      </c>
      <c r="B11855" s="38">
        <v>-34.870067079999998</v>
      </c>
      <c r="C11855" s="38">
        <v>-57.883151140000002</v>
      </c>
      <c r="D11855" s="38">
        <v>0.21953330934047699</v>
      </c>
      <c r="E11855" s="38">
        <v>0.21751237619254321</v>
      </c>
      <c r="F11855" s="38">
        <v>2.8901734104046244</v>
      </c>
    </row>
    <row r="11856" spans="1:6" x14ac:dyDescent="0.35">
      <c r="A11856" s="37" t="s">
        <v>15880</v>
      </c>
      <c r="B11856" s="38">
        <v>-34.870066020000003</v>
      </c>
      <c r="C11856" s="38">
        <v>-57.883033349999998</v>
      </c>
      <c r="D11856" s="38">
        <v>0.21953330934047699</v>
      </c>
      <c r="E11856" s="38">
        <v>0.2178119810091125</v>
      </c>
      <c r="F11856" s="38">
        <v>3.6474164133738598</v>
      </c>
    </row>
    <row r="11857" spans="1:6" x14ac:dyDescent="0.35">
      <c r="A11857" s="37" t="s">
        <v>15881</v>
      </c>
      <c r="B11857" s="38">
        <v>-34.869198070000003</v>
      </c>
      <c r="C11857" s="38">
        <v>-57.884802409999999</v>
      </c>
      <c r="D11857" s="38">
        <v>0.22762858867645261</v>
      </c>
      <c r="E11857" s="38">
        <v>0.2337754956550068</v>
      </c>
      <c r="F11857" s="38">
        <v>4.7477744807121667</v>
      </c>
    </row>
    <row r="11858" spans="1:6" x14ac:dyDescent="0.35">
      <c r="A11858" s="37" t="s">
        <v>15882</v>
      </c>
      <c r="B11858" s="38">
        <v>-34.88419725</v>
      </c>
      <c r="C11858" s="38">
        <v>-57.890797880000001</v>
      </c>
      <c r="D11858" s="38">
        <v>0.45313510298728937</v>
      </c>
      <c r="E11858" s="38">
        <v>0.47449957438417378</v>
      </c>
      <c r="F11858" s="38">
        <v>12.297734627831716</v>
      </c>
    </row>
    <row r="11859" spans="1:6" x14ac:dyDescent="0.35">
      <c r="A11859" s="37" t="s">
        <v>15883</v>
      </c>
      <c r="B11859" s="38">
        <v>-38.649299489999997</v>
      </c>
      <c r="C11859" s="38">
        <v>-59.605522379999996</v>
      </c>
      <c r="D11859" s="38">
        <v>0.37368115782737732</v>
      </c>
      <c r="E11859" s="38">
        <v>0.37368115782737732</v>
      </c>
      <c r="F11859" s="38">
        <v>0</v>
      </c>
    </row>
    <row r="11860" spans="1:6" x14ac:dyDescent="0.35">
      <c r="A11860" s="37" t="s">
        <v>15884</v>
      </c>
      <c r="B11860" s="38">
        <v>-38.343458820000002</v>
      </c>
      <c r="C11860" s="38">
        <v>-59.6069715</v>
      </c>
      <c r="D11860" s="38">
        <v>0.2361348420381546</v>
      </c>
      <c r="E11860" s="38">
        <v>0.2351511348452833</v>
      </c>
      <c r="F11860" s="38">
        <v>7.3359073359073363</v>
      </c>
    </row>
    <row r="11861" spans="1:6" x14ac:dyDescent="0.35">
      <c r="A11861" s="37" t="s">
        <v>15885</v>
      </c>
      <c r="B11861" s="38">
        <v>-34.345553619999997</v>
      </c>
      <c r="C11861" s="38">
        <v>-58.796303770000002</v>
      </c>
      <c r="D11861" s="38">
        <v>0.31906166672706598</v>
      </c>
      <c r="E11861" s="38">
        <v>0.28751785680651659</v>
      </c>
      <c r="F11861" s="38">
        <v>7.3394495412844041</v>
      </c>
    </row>
    <row r="11862" spans="1:6" x14ac:dyDescent="0.35">
      <c r="A11862" s="37" t="s">
        <v>15886</v>
      </c>
      <c r="B11862" s="38">
        <v>-34.422859219999999</v>
      </c>
      <c r="C11862" s="38">
        <v>-58.742437860000003</v>
      </c>
      <c r="D11862" s="38">
        <v>0.57512152194976807</v>
      </c>
      <c r="E11862" s="38">
        <v>0.59167326986789703</v>
      </c>
      <c r="F11862" s="38">
        <v>0</v>
      </c>
    </row>
    <row r="11863" spans="1:6" x14ac:dyDescent="0.35">
      <c r="A11863" s="37" t="s">
        <v>15887</v>
      </c>
      <c r="B11863" s="38">
        <v>-34.341577659999999</v>
      </c>
      <c r="C11863" s="38">
        <v>-58.789671720000001</v>
      </c>
      <c r="D11863" s="38">
        <v>0.35317951440811157</v>
      </c>
      <c r="E11863" s="38">
        <v>0.35179976474594432</v>
      </c>
      <c r="F11863" s="38">
        <v>55.555555555555557</v>
      </c>
    </row>
    <row r="11864" spans="1:6" x14ac:dyDescent="0.35">
      <c r="A11864" s="37" t="s">
        <v>15888</v>
      </c>
      <c r="B11864" s="38">
        <v>-34.346899120000003</v>
      </c>
      <c r="C11864" s="38">
        <v>-58.800716350000002</v>
      </c>
      <c r="D11864" s="38">
        <v>0.32579576969146729</v>
      </c>
      <c r="E11864" s="38">
        <v>0.34423818862116012</v>
      </c>
      <c r="F11864" s="38">
        <v>5.7279236276849641</v>
      </c>
    </row>
    <row r="11865" spans="1:6" x14ac:dyDescent="0.35">
      <c r="A11865" s="37" t="s">
        <v>15889</v>
      </c>
      <c r="B11865" s="38">
        <v>-34.431455489999998</v>
      </c>
      <c r="C11865" s="38">
        <v>-58.732452129999999</v>
      </c>
      <c r="D11865" s="38">
        <v>0.60717862844467163</v>
      </c>
      <c r="E11865" s="38">
        <v>0.58756903393401039</v>
      </c>
      <c r="F11865" s="38">
        <v>7.9069767441860463</v>
      </c>
    </row>
    <row r="11866" spans="1:6" x14ac:dyDescent="0.35">
      <c r="A11866" s="37" t="s">
        <v>15890</v>
      </c>
      <c r="B11866" s="38">
        <v>-34.345486110000003</v>
      </c>
      <c r="C11866" s="38">
        <v>-58.796616870000001</v>
      </c>
      <c r="D11866" s="38">
        <v>0.32138717174530029</v>
      </c>
      <c r="E11866" s="38">
        <v>0.29804153492053348</v>
      </c>
      <c r="F11866" s="38">
        <v>8.5460599334073262</v>
      </c>
    </row>
    <row r="11867" spans="1:6" x14ac:dyDescent="0.35">
      <c r="A11867" s="37" t="s">
        <v>15891</v>
      </c>
      <c r="B11867" s="38">
        <v>-34.347296630000002</v>
      </c>
      <c r="C11867" s="38">
        <v>-58.788952049999999</v>
      </c>
      <c r="D11867" s="38">
        <v>0.25725460052490229</v>
      </c>
      <c r="E11867" s="38">
        <v>0.25235542779167491</v>
      </c>
      <c r="F11867" s="38">
        <v>12.921348314606742</v>
      </c>
    </row>
    <row r="11868" spans="1:6" x14ac:dyDescent="0.35">
      <c r="A11868" s="37" t="s">
        <v>15892</v>
      </c>
      <c r="B11868" s="38">
        <v>-34.387120950000003</v>
      </c>
      <c r="C11868" s="38">
        <v>-58.735021609999997</v>
      </c>
      <c r="D11868" s="38">
        <v>0.26150670647621149</v>
      </c>
      <c r="E11868" s="38">
        <v>0.25275464687082511</v>
      </c>
      <c r="F11868" s="38">
        <v>2.7397260273972601</v>
      </c>
    </row>
    <row r="11869" spans="1:6" x14ac:dyDescent="0.35">
      <c r="A11869" s="37" t="s">
        <v>15893</v>
      </c>
      <c r="B11869" s="38">
        <v>-34.345774339999998</v>
      </c>
      <c r="C11869" s="38">
        <v>-58.799357120000003</v>
      </c>
      <c r="D11869" s="38">
        <v>0.35853227972984308</v>
      </c>
      <c r="E11869" s="38">
        <v>0.34376701960961031</v>
      </c>
      <c r="F11869" s="38">
        <v>14.392059553349876</v>
      </c>
    </row>
    <row r="11870" spans="1:6" x14ac:dyDescent="0.35">
      <c r="A11870" s="37" t="s">
        <v>15894</v>
      </c>
      <c r="B11870" s="38">
        <v>-34.427212480000001</v>
      </c>
      <c r="C11870" s="38">
        <v>-58.732533650000001</v>
      </c>
      <c r="D11870" s="38">
        <v>0.6183282732963562</v>
      </c>
      <c r="E11870" s="38">
        <v>0.60279934500393118</v>
      </c>
      <c r="F11870" s="38">
        <v>17.370892018779344</v>
      </c>
    </row>
    <row r="11871" spans="1:6" x14ac:dyDescent="0.35">
      <c r="A11871" s="37" t="s">
        <v>15895</v>
      </c>
      <c r="B11871" s="38">
        <v>-34.40926967</v>
      </c>
      <c r="C11871" s="38">
        <v>-58.769280879999997</v>
      </c>
      <c r="D11871" s="38">
        <v>0.67473375797271729</v>
      </c>
      <c r="E11871" s="38">
        <v>0.67534393233221934</v>
      </c>
      <c r="F11871" s="38">
        <v>31.725888324873097</v>
      </c>
    </row>
    <row r="11872" spans="1:6" x14ac:dyDescent="0.35">
      <c r="A11872" s="37" t="s">
        <v>15896</v>
      </c>
      <c r="B11872" s="38">
        <v>-34.34904907</v>
      </c>
      <c r="C11872" s="38">
        <v>-58.801175239999999</v>
      </c>
      <c r="D11872" s="38">
        <v>0.36471894383430481</v>
      </c>
      <c r="E11872" s="38">
        <v>0.33335620121044268</v>
      </c>
      <c r="F11872" s="38">
        <v>17.983651226158038</v>
      </c>
    </row>
    <row r="11873" spans="1:6" x14ac:dyDescent="0.35">
      <c r="A11873" s="37" t="s">
        <v>15897</v>
      </c>
      <c r="B11873" s="38">
        <v>-34.398181610000002</v>
      </c>
      <c r="C11873" s="38">
        <v>-58.777436039999998</v>
      </c>
      <c r="D11873" s="38">
        <v>0.74693822860717773</v>
      </c>
      <c r="E11873" s="38">
        <v>0.74570913691269725</v>
      </c>
      <c r="F11873" s="38">
        <v>26.767676767676768</v>
      </c>
    </row>
    <row r="11874" spans="1:6" x14ac:dyDescent="0.35">
      <c r="A11874" s="37" t="s">
        <v>15898</v>
      </c>
      <c r="B11874" s="38">
        <v>-34.600288800000001</v>
      </c>
      <c r="C11874" s="38">
        <v>-58.557761280000001</v>
      </c>
      <c r="D11874" s="38">
        <v>6.1858408153057098E-2</v>
      </c>
      <c r="E11874" s="38">
        <v>6.8622533444847381E-2</v>
      </c>
      <c r="F11874" s="38">
        <v>6.25</v>
      </c>
    </row>
    <row r="11875" spans="1:6" x14ac:dyDescent="0.35">
      <c r="A11875" s="37" t="s">
        <v>15899</v>
      </c>
      <c r="B11875" s="38">
        <v>-34.604416880000002</v>
      </c>
      <c r="C11875" s="38">
        <v>-58.531490529999999</v>
      </c>
      <c r="D11875" s="38">
        <v>0.17441634833812711</v>
      </c>
      <c r="E11875" s="38">
        <v>0.1656711656404169</v>
      </c>
      <c r="F11875" s="38">
        <v>0</v>
      </c>
    </row>
    <row r="11876" spans="1:6" x14ac:dyDescent="0.35">
      <c r="A11876" s="37" t="s">
        <v>15900</v>
      </c>
      <c r="B11876" s="38">
        <v>-34.607255629999997</v>
      </c>
      <c r="C11876" s="38">
        <v>-58.567407029999998</v>
      </c>
      <c r="D11876" s="38">
        <v>0.20767289400100711</v>
      </c>
      <c r="E11876" s="38">
        <v>0.1862259790301323</v>
      </c>
      <c r="F11876" s="38">
        <v>0</v>
      </c>
    </row>
    <row r="11877" spans="1:6" x14ac:dyDescent="0.35">
      <c r="A11877" s="37" t="s">
        <v>15901</v>
      </c>
      <c r="B11877" s="38">
        <v>-34.63847543</v>
      </c>
      <c r="C11877" s="38">
        <v>-58.540821260000001</v>
      </c>
      <c r="D11877" s="38">
        <v>0.17316398024559021</v>
      </c>
      <c r="E11877" s="38">
        <v>0.16325693224605761</v>
      </c>
      <c r="F11877" s="38"/>
    </row>
    <row r="11878" spans="1:6" x14ac:dyDescent="0.35">
      <c r="A11878" s="37" t="s">
        <v>15902</v>
      </c>
      <c r="B11878" s="38">
        <v>-34.59558363</v>
      </c>
      <c r="C11878" s="38">
        <v>-58.591056860000002</v>
      </c>
      <c r="D11878" s="38">
        <v>0.1200052574276924</v>
      </c>
      <c r="E11878" s="38">
        <v>0.120482012629509</v>
      </c>
      <c r="F11878" s="38"/>
    </row>
    <row r="11879" spans="1:6" x14ac:dyDescent="0.35">
      <c r="A11879" s="37" t="s">
        <v>15903</v>
      </c>
      <c r="B11879" s="38">
        <v>-34.598431769999998</v>
      </c>
      <c r="C11879" s="38">
        <v>-58.542277599999998</v>
      </c>
      <c r="D11879" s="38">
        <v>9.1169349849224091E-2</v>
      </c>
      <c r="E11879" s="38">
        <v>9.2938090435096196E-2</v>
      </c>
      <c r="F11879" s="38"/>
    </row>
    <row r="11880" spans="1:6" x14ac:dyDescent="0.35">
      <c r="A11880" s="37" t="s">
        <v>15904</v>
      </c>
      <c r="B11880" s="38">
        <v>-34.598442069999997</v>
      </c>
      <c r="C11880" s="38">
        <v>-58.570735599999999</v>
      </c>
      <c r="D11880" s="38">
        <v>0.1361183971166611</v>
      </c>
      <c r="E11880" s="38">
        <v>0.13059094610313571</v>
      </c>
      <c r="F11880" s="38">
        <v>12.777777777777777</v>
      </c>
    </row>
    <row r="11881" spans="1:6" x14ac:dyDescent="0.35">
      <c r="A11881" s="37" t="s">
        <v>15905</v>
      </c>
      <c r="B11881" s="38">
        <v>-34.596561219999998</v>
      </c>
      <c r="C11881" s="38">
        <v>-58.594110980000004</v>
      </c>
      <c r="D11881" s="38">
        <v>0.11345987021923069</v>
      </c>
      <c r="E11881" s="38">
        <v>0.114353714717759</v>
      </c>
      <c r="F11881" s="38">
        <v>1.4184397163120568</v>
      </c>
    </row>
    <row r="11882" spans="1:6" x14ac:dyDescent="0.35">
      <c r="A11882" s="37" t="s">
        <v>15906</v>
      </c>
      <c r="B11882" s="38">
        <v>-34.60294219</v>
      </c>
      <c r="C11882" s="38">
        <v>-58.56814996</v>
      </c>
      <c r="D11882" s="38">
        <v>0.1495511382818222</v>
      </c>
      <c r="E11882" s="38">
        <v>0.14729297644383199</v>
      </c>
      <c r="F11882" s="38">
        <v>13.333333333333334</v>
      </c>
    </row>
    <row r="11883" spans="1:6" x14ac:dyDescent="0.35">
      <c r="A11883" s="37" t="s">
        <v>15907</v>
      </c>
      <c r="B11883" s="38">
        <v>-34.629323970000002</v>
      </c>
      <c r="C11883" s="38">
        <v>-58.537684679999998</v>
      </c>
      <c r="D11883" s="38">
        <v>0.34280112385749822</v>
      </c>
      <c r="E11883" s="38">
        <v>0.34697575396613067</v>
      </c>
      <c r="F11883" s="38">
        <v>24.050632911392405</v>
      </c>
    </row>
    <row r="11884" spans="1:6" x14ac:dyDescent="0.35">
      <c r="A11884" s="37" t="s">
        <v>15908</v>
      </c>
      <c r="B11884" s="38">
        <v>-34.575431860000002</v>
      </c>
      <c r="C11884" s="38">
        <v>-58.608624749999997</v>
      </c>
      <c r="D11884" s="38">
        <v>0.49123364686965942</v>
      </c>
      <c r="E11884" s="38">
        <v>0.47889475725792552</v>
      </c>
      <c r="F11884" s="38">
        <v>52</v>
      </c>
    </row>
    <row r="11885" spans="1:6" x14ac:dyDescent="0.35">
      <c r="A11885" s="37" t="s">
        <v>15909</v>
      </c>
      <c r="B11885" s="38">
        <v>-34.596110469999999</v>
      </c>
      <c r="C11885" s="38">
        <v>-58.562357390000003</v>
      </c>
      <c r="D11885" s="38">
        <v>7.05142542719841E-2</v>
      </c>
      <c r="E11885" s="38">
        <v>8.6027592006656856E-2</v>
      </c>
      <c r="F11885" s="38">
        <v>8.7378640776699026</v>
      </c>
    </row>
    <row r="11886" spans="1:6" x14ac:dyDescent="0.35">
      <c r="A11886" s="37" t="s">
        <v>15910</v>
      </c>
      <c r="B11886" s="38">
        <v>-34.626535619999999</v>
      </c>
      <c r="C11886" s="38">
        <v>-58.555194350000001</v>
      </c>
      <c r="D11886" s="38">
        <v>0.38567864894866938</v>
      </c>
      <c r="E11886" s="38">
        <v>0.37262502493280347</v>
      </c>
      <c r="F11886" s="38">
        <v>38.181818181818187</v>
      </c>
    </row>
    <row r="11887" spans="1:6" x14ac:dyDescent="0.35">
      <c r="A11887" s="37" t="s">
        <v>15911</v>
      </c>
      <c r="B11887" s="38">
        <v>-34.592612440000003</v>
      </c>
      <c r="C11887" s="38">
        <v>-58.567369909999996</v>
      </c>
      <c r="D11887" s="38">
        <v>0.18358953297138211</v>
      </c>
      <c r="E11887" s="38">
        <v>0.1794877491499248</v>
      </c>
      <c r="F11887" s="38">
        <v>27.586206896551722</v>
      </c>
    </row>
    <row r="11888" spans="1:6" x14ac:dyDescent="0.35">
      <c r="A11888" s="37" t="s">
        <v>15912</v>
      </c>
      <c r="B11888" s="38">
        <v>-34.590163199999999</v>
      </c>
      <c r="C11888" s="38">
        <v>-58.5836927</v>
      </c>
      <c r="D11888" s="38">
        <v>0.2212131321430206</v>
      </c>
      <c r="E11888" s="38">
        <v>0.19956836023846189</v>
      </c>
      <c r="F11888" s="38">
        <v>22.413793103448278</v>
      </c>
    </row>
    <row r="11889" spans="1:6" x14ac:dyDescent="0.35">
      <c r="A11889" s="37" t="s">
        <v>15913</v>
      </c>
      <c r="B11889" s="38">
        <v>-34.605350430000001</v>
      </c>
      <c r="C11889" s="38">
        <v>-58.530911750000001</v>
      </c>
      <c r="D11889" s="38">
        <v>0.2448137104511261</v>
      </c>
      <c r="E11889" s="38">
        <v>0.1759458963532706</v>
      </c>
      <c r="F11889" s="38">
        <v>3.3333333333333335</v>
      </c>
    </row>
    <row r="11890" spans="1:6" x14ac:dyDescent="0.35">
      <c r="A11890" s="37" t="s">
        <v>15914</v>
      </c>
      <c r="B11890" s="38">
        <v>-34.5857302</v>
      </c>
      <c r="C11890" s="38">
        <v>-58.57225545</v>
      </c>
      <c r="D11890" s="38">
        <v>0.1119393408298492</v>
      </c>
      <c r="E11890" s="38">
        <v>0.19661396948827639</v>
      </c>
      <c r="F11890" s="38">
        <v>0</v>
      </c>
    </row>
    <row r="11891" spans="1:6" x14ac:dyDescent="0.35">
      <c r="A11891" s="37" t="s">
        <v>15915</v>
      </c>
      <c r="B11891" s="38">
        <v>-34.605964909999997</v>
      </c>
      <c r="C11891" s="38">
        <v>-58.59194643</v>
      </c>
      <c r="D11891" s="38">
        <v>0.1600763946771622</v>
      </c>
      <c r="E11891" s="38">
        <v>0.14468279069191531</v>
      </c>
      <c r="F11891" s="38">
        <v>0.76335877862595414</v>
      </c>
    </row>
    <row r="11892" spans="1:6" x14ac:dyDescent="0.35">
      <c r="A11892" s="37" t="s">
        <v>15916</v>
      </c>
      <c r="B11892" s="38">
        <v>-34.639489560000001</v>
      </c>
      <c r="C11892" s="38">
        <v>-58.538529509999996</v>
      </c>
      <c r="D11892" s="38">
        <v>0.1561352610588074</v>
      </c>
      <c r="E11892" s="38">
        <v>0.16330096608883629</v>
      </c>
      <c r="F11892" s="38">
        <v>10.289389067524116</v>
      </c>
    </row>
    <row r="11893" spans="1:6" x14ac:dyDescent="0.35">
      <c r="A11893" s="37" t="s">
        <v>15917</v>
      </c>
      <c r="B11893" s="38">
        <v>-34.59936828</v>
      </c>
      <c r="C11893" s="38">
        <v>-58.552167849999996</v>
      </c>
      <c r="D11893" s="38">
        <v>0.143032506108284</v>
      </c>
      <c r="E11893" s="38">
        <v>0.13092826865613461</v>
      </c>
      <c r="F11893" s="38">
        <v>4.3243243243243246</v>
      </c>
    </row>
    <row r="11894" spans="1:6" x14ac:dyDescent="0.35">
      <c r="A11894" s="37" t="s">
        <v>15918</v>
      </c>
      <c r="B11894" s="38">
        <v>-34.609249249999998</v>
      </c>
      <c r="C11894" s="38">
        <v>-58.560951520000003</v>
      </c>
      <c r="D11894" s="38">
        <v>0.21039766073226929</v>
      </c>
      <c r="E11894" s="38">
        <v>0.2169687252592396</v>
      </c>
      <c r="F11894" s="38">
        <v>10.142348754448399</v>
      </c>
    </row>
    <row r="11895" spans="1:6" x14ac:dyDescent="0.35">
      <c r="A11895" s="37" t="s">
        <v>15919</v>
      </c>
      <c r="B11895" s="38">
        <v>-34.638426490000001</v>
      </c>
      <c r="C11895" s="38">
        <v>-58.540864560000003</v>
      </c>
      <c r="D11895" s="38">
        <v>0.17316398024559021</v>
      </c>
      <c r="E11895" s="38">
        <v>0.16325693224605761</v>
      </c>
      <c r="F11895" s="38">
        <v>13.969571230982019</v>
      </c>
    </row>
    <row r="11896" spans="1:6" x14ac:dyDescent="0.35">
      <c r="A11896" s="37" t="s">
        <v>15920</v>
      </c>
      <c r="B11896" s="38">
        <v>-34.595973659999999</v>
      </c>
      <c r="C11896" s="38">
        <v>-58.546111789999998</v>
      </c>
      <c r="D11896" s="38">
        <v>0.1091679856181145</v>
      </c>
      <c r="E11896" s="38">
        <v>0.25918350046550898</v>
      </c>
      <c r="F11896" s="38">
        <v>6.3492063492063489</v>
      </c>
    </row>
    <row r="11897" spans="1:6" x14ac:dyDescent="0.35">
      <c r="A11897" s="37" t="s">
        <v>15921</v>
      </c>
      <c r="B11897" s="38">
        <v>-34.597154439999997</v>
      </c>
      <c r="C11897" s="38">
        <v>-58.547388060000003</v>
      </c>
      <c r="D11897" s="38">
        <v>0.13036492466926569</v>
      </c>
      <c r="E11897" s="38">
        <v>0.15363197132117221</v>
      </c>
      <c r="F11897" s="38">
        <v>5.4726368159203984</v>
      </c>
    </row>
    <row r="11898" spans="1:6" x14ac:dyDescent="0.35">
      <c r="A11898" s="37" t="s">
        <v>15922</v>
      </c>
      <c r="B11898" s="38">
        <v>-34.602930630000003</v>
      </c>
      <c r="C11898" s="38">
        <v>-58.568348380000003</v>
      </c>
      <c r="D11898" s="38">
        <v>0.1506034582853317</v>
      </c>
      <c r="E11898" s="38">
        <v>0.14663799459996979</v>
      </c>
      <c r="F11898" s="38">
        <v>9.2307692307692317</v>
      </c>
    </row>
    <row r="11899" spans="1:6" x14ac:dyDescent="0.35">
      <c r="A11899" s="37" t="s">
        <v>2656</v>
      </c>
      <c r="B11899" s="38">
        <v>-34.589408579999997</v>
      </c>
      <c r="C11899" s="38">
        <v>-58.589282660000002</v>
      </c>
      <c r="D11899" s="38">
        <v>0.24845302104949951</v>
      </c>
      <c r="E11899" s="38">
        <v>0.2339393015418734</v>
      </c>
      <c r="F11899" s="38">
        <v>23.684210526315788</v>
      </c>
    </row>
    <row r="11900" spans="1:6" x14ac:dyDescent="0.35">
      <c r="A11900" s="37" t="s">
        <v>15923</v>
      </c>
      <c r="B11900" s="38">
        <v>-34.59643604</v>
      </c>
      <c r="C11900" s="38">
        <v>-58.561653059999998</v>
      </c>
      <c r="D11900" s="38">
        <v>7.05142542719841E-2</v>
      </c>
      <c r="E11900" s="38">
        <v>8.7561590907474354E-2</v>
      </c>
      <c r="F11900" s="38">
        <v>5.0347222222222223</v>
      </c>
    </row>
    <row r="11901" spans="1:6" x14ac:dyDescent="0.35">
      <c r="A11901" s="37" t="s">
        <v>15924</v>
      </c>
      <c r="B11901" s="38">
        <v>-34.613211909999997</v>
      </c>
      <c r="C11901" s="38">
        <v>-58.575832429999998</v>
      </c>
      <c r="D11901" s="38">
        <v>0.33768638968467712</v>
      </c>
      <c r="E11901" s="38">
        <v>0.33187662277902868</v>
      </c>
      <c r="F11901" s="38">
        <v>17.482517482517483</v>
      </c>
    </row>
    <row r="11902" spans="1:6" x14ac:dyDescent="0.35">
      <c r="A11902" s="37" t="s">
        <v>15925</v>
      </c>
      <c r="B11902" s="38">
        <v>-34.605501539999999</v>
      </c>
      <c r="C11902" s="38">
        <v>-58.527767439999998</v>
      </c>
      <c r="D11902" s="38">
        <v>0.1633211821317673</v>
      </c>
      <c r="E11902" s="38">
        <v>0.1754819169640541</v>
      </c>
      <c r="F11902" s="38">
        <v>14.124293785310735</v>
      </c>
    </row>
    <row r="11903" spans="1:6" x14ac:dyDescent="0.35">
      <c r="A11903" s="37" t="s">
        <v>15926</v>
      </c>
      <c r="B11903" s="38">
        <v>-34.610293489999997</v>
      </c>
      <c r="C11903" s="38">
        <v>-58.571465779999997</v>
      </c>
      <c r="D11903" s="38">
        <v>0.28600028157234192</v>
      </c>
      <c r="E11903" s="38">
        <v>0.28705520389808548</v>
      </c>
      <c r="F11903" s="38">
        <v>11.71875</v>
      </c>
    </row>
    <row r="11904" spans="1:6" x14ac:dyDescent="0.35">
      <c r="A11904" s="37" t="s">
        <v>15927</v>
      </c>
      <c r="B11904" s="38">
        <v>-34.591089680000003</v>
      </c>
      <c r="C11904" s="38">
        <v>-58.567935949999999</v>
      </c>
      <c r="D11904" s="38">
        <v>0.16008071601390839</v>
      </c>
      <c r="E11904" s="38">
        <v>0.17199510453562991</v>
      </c>
      <c r="F11904" s="38">
        <v>17.61904761904762</v>
      </c>
    </row>
    <row r="11905" spans="1:6" x14ac:dyDescent="0.35">
      <c r="A11905" s="37" t="s">
        <v>15928</v>
      </c>
      <c r="B11905" s="38">
        <v>-34.616523319999999</v>
      </c>
      <c r="C11905" s="38">
        <v>-58.554362130000001</v>
      </c>
      <c r="D11905" s="38">
        <v>0.28419023752212519</v>
      </c>
      <c r="E11905" s="38">
        <v>0.27901376467762568</v>
      </c>
      <c r="F11905" s="38">
        <v>14.942528735632186</v>
      </c>
    </row>
    <row r="11906" spans="1:6" x14ac:dyDescent="0.35">
      <c r="A11906" s="37" t="s">
        <v>15929</v>
      </c>
      <c r="B11906" s="38">
        <v>-34.576095600000002</v>
      </c>
      <c r="C11906" s="38">
        <v>-58.591360709999996</v>
      </c>
      <c r="D11906" s="38">
        <v>0.27695217728614813</v>
      </c>
      <c r="E11906" s="38">
        <v>0.28444977420749079</v>
      </c>
      <c r="F11906" s="38">
        <v>8.2926829268292686</v>
      </c>
    </row>
    <row r="11907" spans="1:6" x14ac:dyDescent="0.35">
      <c r="A11907" s="37" t="s">
        <v>15930</v>
      </c>
      <c r="B11907" s="38">
        <v>-34.59257659</v>
      </c>
      <c r="C11907" s="38">
        <v>-58.567440879999999</v>
      </c>
      <c r="D11907" s="38">
        <v>0.18358953297138211</v>
      </c>
      <c r="E11907" s="38">
        <v>0.1782987465461095</v>
      </c>
      <c r="F11907" s="38">
        <v>14.14790996784566</v>
      </c>
    </row>
    <row r="11908" spans="1:6" x14ac:dyDescent="0.35">
      <c r="A11908" s="37" t="s">
        <v>15931</v>
      </c>
      <c r="B11908" s="38">
        <v>-34.607116269999999</v>
      </c>
      <c r="C11908" s="38">
        <v>-58.562640999999999</v>
      </c>
      <c r="D11908" s="38">
        <v>0.1935908496379852</v>
      </c>
      <c r="E11908" s="38">
        <v>0.17023989664656769</v>
      </c>
      <c r="F11908" s="38">
        <v>3.5714285714285712</v>
      </c>
    </row>
    <row r="11909" spans="1:6" x14ac:dyDescent="0.35">
      <c r="A11909" s="37" t="s">
        <v>15932</v>
      </c>
      <c r="B11909" s="38">
        <v>-34.628934909999998</v>
      </c>
      <c r="C11909" s="38">
        <v>-58.53802142</v>
      </c>
      <c r="D11909" s="38">
        <v>0.37134885787963873</v>
      </c>
      <c r="E11909" s="38">
        <v>0.3486921141544978</v>
      </c>
      <c r="F11909" s="38">
        <v>19.557195571955717</v>
      </c>
    </row>
    <row r="11910" spans="1:6" x14ac:dyDescent="0.35">
      <c r="A11910" s="37" t="s">
        <v>15933</v>
      </c>
      <c r="B11910" s="38">
        <v>-34.595613839999999</v>
      </c>
      <c r="C11910" s="38">
        <v>-58.59105031</v>
      </c>
      <c r="D11910" s="38">
        <v>0.1200052574276924</v>
      </c>
      <c r="E11910" s="38">
        <v>0.1203891893750743</v>
      </c>
      <c r="F11910" s="38">
        <v>3.2028469750889679</v>
      </c>
    </row>
    <row r="11911" spans="1:6" x14ac:dyDescent="0.35">
      <c r="A11911" s="37" t="s">
        <v>15934</v>
      </c>
      <c r="B11911" s="38">
        <v>-34.605052800000003</v>
      </c>
      <c r="C11911" s="38">
        <v>-58.528189980000001</v>
      </c>
      <c r="D11911" s="38">
        <v>0.1668627858161926</v>
      </c>
      <c r="E11911" s="38">
        <v>0.17168549850985809</v>
      </c>
      <c r="F11911" s="38">
        <v>0</v>
      </c>
    </row>
    <row r="11912" spans="1:6" x14ac:dyDescent="0.35">
      <c r="A11912" s="37" t="s">
        <v>15935</v>
      </c>
      <c r="B11912" s="38">
        <v>-34.596427480000003</v>
      </c>
      <c r="C11912" s="38">
        <v>-58.59403159</v>
      </c>
      <c r="D11912" s="38">
        <v>0.11345987021923069</v>
      </c>
      <c r="E11912" s="38">
        <v>0.1145355310291052</v>
      </c>
      <c r="F11912" s="38">
        <v>0</v>
      </c>
    </row>
    <row r="11913" spans="1:6" x14ac:dyDescent="0.35">
      <c r="A11913" s="37" t="s">
        <v>15936</v>
      </c>
      <c r="B11913" s="38">
        <v>-34.638399659999997</v>
      </c>
      <c r="C11913" s="38">
        <v>-58.540838030000003</v>
      </c>
      <c r="D11913" s="38">
        <v>0.17316398024559021</v>
      </c>
      <c r="E11913" s="38">
        <v>0.16264673570791879</v>
      </c>
      <c r="F11913" s="38">
        <v>11.790393013100436</v>
      </c>
    </row>
    <row r="11914" spans="1:6" x14ac:dyDescent="0.35">
      <c r="A11914" s="37" t="s">
        <v>15937</v>
      </c>
      <c r="B11914" s="38">
        <v>-34.58629028</v>
      </c>
      <c r="C11914" s="38">
        <v>-58.574332140000003</v>
      </c>
      <c r="D11914" s="38">
        <v>0.1107764840126038</v>
      </c>
      <c r="E11914" s="38">
        <v>0.11716895369259089</v>
      </c>
      <c r="F11914" s="38">
        <v>3.9864864864864868</v>
      </c>
    </row>
    <row r="11915" spans="1:6" x14ac:dyDescent="0.35">
      <c r="A11915" s="37" t="s">
        <v>15938</v>
      </c>
      <c r="B11915" s="38">
        <v>-34.565695499999997</v>
      </c>
      <c r="C11915" s="38">
        <v>-58.597122939999998</v>
      </c>
      <c r="D11915" s="38">
        <v>0.46743357181549072</v>
      </c>
      <c r="E11915" s="38">
        <v>0.45982535514566641</v>
      </c>
      <c r="F11915" s="38">
        <v>29.646017699115045</v>
      </c>
    </row>
    <row r="11916" spans="1:6" x14ac:dyDescent="0.35">
      <c r="A11916" s="37" t="s">
        <v>15939</v>
      </c>
      <c r="B11916" s="38">
        <v>-34.605091059999999</v>
      </c>
      <c r="C11916" s="38">
        <v>-58.52810856</v>
      </c>
      <c r="D11916" s="38">
        <v>0.1668627858161926</v>
      </c>
      <c r="E11916" s="38">
        <v>0.17377568997050591</v>
      </c>
      <c r="F11916" s="38">
        <v>2.7777777777777777</v>
      </c>
    </row>
    <row r="11917" spans="1:6" x14ac:dyDescent="0.35">
      <c r="A11917" s="37" t="s">
        <v>15940</v>
      </c>
      <c r="B11917" s="38">
        <v>-34.60119254</v>
      </c>
      <c r="C11917" s="38">
        <v>-58.560813240000002</v>
      </c>
      <c r="D11917" s="38">
        <v>5.7154212146997452E-2</v>
      </c>
      <c r="E11917" s="38">
        <v>5.3633733211379299E-2</v>
      </c>
      <c r="F11917" s="38">
        <v>4.0498442367601246</v>
      </c>
    </row>
    <row r="11918" spans="1:6" x14ac:dyDescent="0.35">
      <c r="A11918" s="37" t="s">
        <v>15941</v>
      </c>
      <c r="B11918" s="38">
        <v>-34.596486050000003</v>
      </c>
      <c r="C11918" s="38">
        <v>-58.594067099999997</v>
      </c>
      <c r="D11918" s="38">
        <v>0.11345987021923069</v>
      </c>
      <c r="E11918" s="38">
        <v>0.1145064591153248</v>
      </c>
      <c r="F11918" s="38">
        <v>0.40160642570281119</v>
      </c>
    </row>
    <row r="11919" spans="1:6" x14ac:dyDescent="0.35">
      <c r="A11919" s="37" t="s">
        <v>15942</v>
      </c>
      <c r="B11919" s="38">
        <v>-34.607091339999997</v>
      </c>
      <c r="C11919" s="38">
        <v>-58.562710559999999</v>
      </c>
      <c r="D11919" s="38">
        <v>0.1935908496379852</v>
      </c>
      <c r="E11919" s="38">
        <v>0.1710696127265692</v>
      </c>
      <c r="F11919" s="38">
        <v>11.661807580174926</v>
      </c>
    </row>
    <row r="11920" spans="1:6" x14ac:dyDescent="0.35">
      <c r="A11920" s="37" t="s">
        <v>15943</v>
      </c>
      <c r="B11920" s="38">
        <v>-34.596224739999997</v>
      </c>
      <c r="C11920" s="38">
        <v>-58.562119000000003</v>
      </c>
      <c r="D11920" s="38">
        <v>7.05142542719841E-2</v>
      </c>
      <c r="E11920" s="38">
        <v>8.6124399262997836E-2</v>
      </c>
      <c r="F11920" s="38">
        <v>8.7677725118483423</v>
      </c>
    </row>
    <row r="11921" spans="1:6" x14ac:dyDescent="0.35">
      <c r="A11921" s="37" t="s">
        <v>15944</v>
      </c>
      <c r="B11921" s="38">
        <v>-34.639486869999999</v>
      </c>
      <c r="C11921" s="38">
        <v>-58.538304910000001</v>
      </c>
      <c r="D11921" s="38">
        <v>0.1561352610588074</v>
      </c>
      <c r="E11921" s="38">
        <v>0.16344427176423981</v>
      </c>
      <c r="F11921" s="38">
        <v>8.2278481012658222</v>
      </c>
    </row>
    <row r="11922" spans="1:6" x14ac:dyDescent="0.35">
      <c r="A11922" s="37" t="s">
        <v>15945</v>
      </c>
      <c r="B11922" s="38">
        <v>-34.595898990000002</v>
      </c>
      <c r="C11922" s="38">
        <v>-58.546173889999999</v>
      </c>
      <c r="D11922" s="38">
        <v>0.1091679856181145</v>
      </c>
      <c r="E11922" s="38">
        <v>0.26279198593999209</v>
      </c>
      <c r="F11922" s="38">
        <v>6.8728522336769764</v>
      </c>
    </row>
    <row r="11923" spans="1:6" x14ac:dyDescent="0.35">
      <c r="A11923" s="37" t="s">
        <v>15946</v>
      </c>
      <c r="B11923" s="38">
        <v>-34.605456109999999</v>
      </c>
      <c r="C11923" s="38">
        <v>-58.52786983</v>
      </c>
      <c r="D11923" s="38">
        <v>0.1633211821317673</v>
      </c>
      <c r="E11923" s="38">
        <v>0.17537582705955251</v>
      </c>
      <c r="F11923" s="38">
        <v>13.675213675213676</v>
      </c>
    </row>
    <row r="11924" spans="1:6" x14ac:dyDescent="0.35">
      <c r="A11924" s="37" t="s">
        <v>15947</v>
      </c>
      <c r="B11924" s="38">
        <v>-34.626667670000003</v>
      </c>
      <c r="C11924" s="38">
        <v>-58.55496617</v>
      </c>
      <c r="D11924" s="38">
        <v>0.38567864894866938</v>
      </c>
      <c r="E11924" s="38">
        <v>0.36324302676845999</v>
      </c>
      <c r="F11924" s="38">
        <v>27.27272727272727</v>
      </c>
    </row>
    <row r="11925" spans="1:6" x14ac:dyDescent="0.35">
      <c r="A11925" s="37" t="s">
        <v>15948</v>
      </c>
      <c r="B11925" s="38">
        <v>-34.597228149999999</v>
      </c>
      <c r="C11925" s="38">
        <v>-58.547307770000003</v>
      </c>
      <c r="D11925" s="38">
        <v>0.13036492466926569</v>
      </c>
      <c r="E11925" s="38">
        <v>0.14562695876166629</v>
      </c>
      <c r="F11925" s="38">
        <v>3.3898305084745761</v>
      </c>
    </row>
    <row r="11926" spans="1:6" x14ac:dyDescent="0.35">
      <c r="A11926" s="37" t="s">
        <v>15949</v>
      </c>
      <c r="B11926" s="38">
        <v>-34.609237350000001</v>
      </c>
      <c r="C11926" s="38">
        <v>-58.560849140000002</v>
      </c>
      <c r="D11926" s="38">
        <v>0.21039766073226929</v>
      </c>
      <c r="E11926" s="38">
        <v>0.2161940828793579</v>
      </c>
      <c r="F11926" s="38">
        <v>17.341040462427745</v>
      </c>
    </row>
    <row r="11927" spans="1:6" x14ac:dyDescent="0.35">
      <c r="A11927" s="37" t="s">
        <v>15950</v>
      </c>
      <c r="B11927" s="38">
        <v>-34.595502959999997</v>
      </c>
      <c r="C11927" s="38">
        <v>-58.591071540000002</v>
      </c>
      <c r="D11927" s="38">
        <v>0.1200052574276924</v>
      </c>
      <c r="E11927" s="38">
        <v>0.120482012629509</v>
      </c>
      <c r="F11927" s="38">
        <v>1.2448132780082988</v>
      </c>
    </row>
    <row r="11928" spans="1:6" x14ac:dyDescent="0.35">
      <c r="A11928" s="37" t="s">
        <v>15951</v>
      </c>
      <c r="B11928" s="38">
        <v>-34.63858166</v>
      </c>
      <c r="C11928" s="38">
        <v>-58.540812889999998</v>
      </c>
      <c r="D11928" s="38">
        <v>0.17316398024559021</v>
      </c>
      <c r="E11928" s="38">
        <v>0.16369454562664029</v>
      </c>
      <c r="F11928" s="38">
        <v>17.557251908396946</v>
      </c>
    </row>
    <row r="11929" spans="1:6" x14ac:dyDescent="0.35">
      <c r="A11929" s="37" t="s">
        <v>15952</v>
      </c>
      <c r="B11929" s="38">
        <v>-34.584431070000001</v>
      </c>
      <c r="C11929" s="38">
        <v>-58.594443269999999</v>
      </c>
      <c r="D11929" s="38">
        <v>0.35163998603820801</v>
      </c>
      <c r="E11929" s="38">
        <v>0.31001131158126027</v>
      </c>
      <c r="F11929" s="38">
        <v>9.5940959409594093</v>
      </c>
    </row>
    <row r="11930" spans="1:6" x14ac:dyDescent="0.35">
      <c r="A11930" s="37" t="s">
        <v>15953</v>
      </c>
      <c r="B11930" s="38">
        <v>-34.629041180000002</v>
      </c>
      <c r="C11930" s="38">
        <v>-58.538169340000003</v>
      </c>
      <c r="D11930" s="38">
        <v>0.37134885787963873</v>
      </c>
      <c r="E11930" s="38">
        <v>0.34789648737226209</v>
      </c>
      <c r="F11930" s="38">
        <v>26.557377049180324</v>
      </c>
    </row>
    <row r="11931" spans="1:6" x14ac:dyDescent="0.35">
      <c r="A11931" s="37" t="s">
        <v>15954</v>
      </c>
      <c r="B11931" s="38">
        <v>-34.59783479</v>
      </c>
      <c r="C11931" s="38">
        <v>-58.533722920000002</v>
      </c>
      <c r="D11931" s="38">
        <v>0.16818374395370481</v>
      </c>
      <c r="E11931" s="38">
        <v>0.14887133323484</v>
      </c>
      <c r="F11931" s="38">
        <v>14.218009478672986</v>
      </c>
    </row>
    <row r="11932" spans="1:6" x14ac:dyDescent="0.35">
      <c r="A11932" s="37" t="s">
        <v>15955</v>
      </c>
      <c r="B11932" s="38">
        <v>-34.602940220000001</v>
      </c>
      <c r="C11932" s="38">
        <v>-58.567982379999997</v>
      </c>
      <c r="D11932" s="38">
        <v>0.1495511382818222</v>
      </c>
      <c r="E11932" s="38">
        <v>0.14767190108173769</v>
      </c>
      <c r="F11932" s="38">
        <v>8.695652173913043</v>
      </c>
    </row>
    <row r="11933" spans="1:6" x14ac:dyDescent="0.35">
      <c r="A11933" s="37" t="s">
        <v>15956</v>
      </c>
      <c r="B11933" s="38">
        <v>-34.590121940000003</v>
      </c>
      <c r="C11933" s="38">
        <v>-58.583754050000003</v>
      </c>
      <c r="D11933" s="38">
        <v>0.2212131321430206</v>
      </c>
      <c r="E11933" s="38">
        <v>0.20098429959681299</v>
      </c>
      <c r="F11933" s="38">
        <v>16.480446927374302</v>
      </c>
    </row>
    <row r="11934" spans="1:6" x14ac:dyDescent="0.35">
      <c r="A11934" s="37" t="s">
        <v>15957</v>
      </c>
      <c r="B11934" s="38">
        <v>-36.306180159999997</v>
      </c>
      <c r="C11934" s="38">
        <v>-61.721707459999998</v>
      </c>
      <c r="D11934" s="38">
        <v>0.25226905941963201</v>
      </c>
      <c r="E11934" s="38">
        <v>0.25794493524651779</v>
      </c>
      <c r="F11934" s="38"/>
    </row>
    <row r="11935" spans="1:6" x14ac:dyDescent="0.35">
      <c r="A11935" s="37" t="s">
        <v>15958</v>
      </c>
      <c r="B11935" s="38">
        <v>-36.306096719999999</v>
      </c>
      <c r="C11935" s="38">
        <v>-61.721935039999998</v>
      </c>
      <c r="D11935" s="38">
        <v>0.25226905941963201</v>
      </c>
      <c r="E11935" s="38">
        <v>0.25828958655658518</v>
      </c>
      <c r="F11935" s="38">
        <v>2.2471910112359552</v>
      </c>
    </row>
    <row r="11936" spans="1:6" x14ac:dyDescent="0.35">
      <c r="A11936" s="37" t="s">
        <v>15959</v>
      </c>
      <c r="B11936" s="38">
        <v>-36.086108690000003</v>
      </c>
      <c r="C11936" s="38">
        <v>-61.411407570000001</v>
      </c>
      <c r="D11936" s="38">
        <v>0.33537489175796509</v>
      </c>
      <c r="E11936" s="38">
        <v>0.33537489175796509</v>
      </c>
      <c r="F11936" s="38">
        <v>0</v>
      </c>
    </row>
    <row r="11937" spans="1:6" x14ac:dyDescent="0.35">
      <c r="A11937" s="37" t="s">
        <v>15960</v>
      </c>
      <c r="B11937" s="38">
        <v>-36.306452720000003</v>
      </c>
      <c r="C11937" s="38">
        <v>-61.722289529999998</v>
      </c>
      <c r="D11937" s="38">
        <v>0.25226905941963201</v>
      </c>
      <c r="E11937" s="38">
        <v>0.25703531006972002</v>
      </c>
      <c r="F11937" s="38">
        <v>3.5087719298245612</v>
      </c>
    </row>
    <row r="11938" spans="1:6" x14ac:dyDescent="0.35">
      <c r="A11938" s="37" t="s">
        <v>15961</v>
      </c>
      <c r="B11938" s="38">
        <v>-36.306271199999998</v>
      </c>
      <c r="C11938" s="38">
        <v>-61.721957799999998</v>
      </c>
      <c r="D11938" s="38">
        <v>0.25226905941963201</v>
      </c>
      <c r="E11938" s="38">
        <v>0.25794493524651779</v>
      </c>
      <c r="F11938" s="38">
        <v>5.7347670250896057</v>
      </c>
    </row>
    <row r="11939" spans="1:6" x14ac:dyDescent="0.35">
      <c r="A11939" s="37" t="s">
        <v>15962</v>
      </c>
      <c r="B11939" s="38">
        <v>-34.776582410000003</v>
      </c>
      <c r="C11939" s="38">
        <v>-58.229902539999998</v>
      </c>
      <c r="D11939" s="38">
        <v>0.49606841802597051</v>
      </c>
      <c r="E11939" s="38">
        <v>0.46153935790061951</v>
      </c>
      <c r="F11939" s="38">
        <v>0</v>
      </c>
    </row>
    <row r="11940" spans="1:6" x14ac:dyDescent="0.35">
      <c r="A11940" s="37" t="s">
        <v>15963</v>
      </c>
      <c r="B11940" s="38">
        <v>-34.774890739999996</v>
      </c>
      <c r="C11940" s="38">
        <v>-58.182646920000003</v>
      </c>
      <c r="D11940" s="38">
        <v>0.68957674503326416</v>
      </c>
      <c r="E11940" s="38">
        <v>0.61324987782014384</v>
      </c>
      <c r="F11940" s="38" t="s">
        <v>5130</v>
      </c>
    </row>
    <row r="11941" spans="1:6" x14ac:dyDescent="0.35">
      <c r="A11941" s="37" t="s">
        <v>15964</v>
      </c>
      <c r="B11941" s="38">
        <v>-34.779821009999999</v>
      </c>
      <c r="C11941" s="38">
        <v>-58.240346879999997</v>
      </c>
      <c r="D11941" s="38">
        <v>0.4374079704284668</v>
      </c>
      <c r="E11941" s="38">
        <v>0.46045045256614692</v>
      </c>
      <c r="F11941" s="38" t="s">
        <v>5130</v>
      </c>
    </row>
    <row r="11942" spans="1:6" x14ac:dyDescent="0.35">
      <c r="A11942" s="37" t="s">
        <v>15965</v>
      </c>
      <c r="B11942" s="38">
        <v>-34.771706080000001</v>
      </c>
      <c r="C11942" s="38">
        <v>-58.196249799999997</v>
      </c>
      <c r="D11942" s="38">
        <v>0.32458400726318359</v>
      </c>
      <c r="E11942" s="38">
        <v>0.32837607328956192</v>
      </c>
      <c r="F11942" s="38"/>
    </row>
    <row r="11943" spans="1:6" x14ac:dyDescent="0.35">
      <c r="A11943" s="37" t="s">
        <v>15966</v>
      </c>
      <c r="B11943" s="38">
        <v>-34.78877009</v>
      </c>
      <c r="C11943" s="38">
        <v>-58.214923919999997</v>
      </c>
      <c r="D11943" s="38">
        <v>0.22270308434963229</v>
      </c>
      <c r="E11943" s="38">
        <v>0.22693733167317179</v>
      </c>
      <c r="F11943" s="38">
        <v>2.5641025641025639</v>
      </c>
    </row>
    <row r="11944" spans="1:6" x14ac:dyDescent="0.35">
      <c r="A11944" s="37" t="s">
        <v>15967</v>
      </c>
      <c r="B11944" s="38">
        <v>-34.783748850000002</v>
      </c>
      <c r="C11944" s="38">
        <v>-58.206562730000002</v>
      </c>
      <c r="D11944" s="38">
        <v>0.36454024910926819</v>
      </c>
      <c r="E11944" s="38">
        <v>0.28707525304385589</v>
      </c>
      <c r="F11944" s="38">
        <v>0.55865921787709494</v>
      </c>
    </row>
    <row r="11945" spans="1:6" x14ac:dyDescent="0.35">
      <c r="A11945" s="37" t="s">
        <v>15968</v>
      </c>
      <c r="B11945" s="38">
        <v>-34.768064289999998</v>
      </c>
      <c r="C11945" s="38">
        <v>-58.209635409999997</v>
      </c>
      <c r="D11945" s="38">
        <v>8.9460685849189758E-2</v>
      </c>
      <c r="E11945" s="38">
        <v>8.9985482394695282E-2</v>
      </c>
      <c r="F11945" s="38">
        <v>7.1823204419889501</v>
      </c>
    </row>
    <row r="11946" spans="1:6" x14ac:dyDescent="0.35">
      <c r="A11946" s="37" t="s">
        <v>15969</v>
      </c>
      <c r="B11946" s="38">
        <v>-34.766995219999998</v>
      </c>
      <c r="C11946" s="38">
        <v>-58.222536310000002</v>
      </c>
      <c r="D11946" s="38">
        <v>0.20441947877407071</v>
      </c>
      <c r="E11946" s="38">
        <v>0.20808784583130399</v>
      </c>
      <c r="F11946" s="38">
        <v>17.796610169491526</v>
      </c>
    </row>
    <row r="11947" spans="1:6" x14ac:dyDescent="0.35">
      <c r="A11947" s="37" t="s">
        <v>15970</v>
      </c>
      <c r="B11947" s="38">
        <v>-34.78948243</v>
      </c>
      <c r="C11947" s="38">
        <v>-58.245293529999998</v>
      </c>
      <c r="D11947" s="38">
        <v>0.39541524648666382</v>
      </c>
      <c r="E11947" s="38">
        <v>0.39720221691661411</v>
      </c>
      <c r="F11947" s="38">
        <v>25.961538461538463</v>
      </c>
    </row>
    <row r="11948" spans="1:6" x14ac:dyDescent="0.35">
      <c r="A11948" s="37" t="s">
        <v>15971</v>
      </c>
      <c r="B11948" s="38">
        <v>-34.757541840000002</v>
      </c>
      <c r="C11948" s="38">
        <v>-58.20637808</v>
      </c>
      <c r="D11948" s="38">
        <v>0.36082357168197632</v>
      </c>
      <c r="E11948" s="38">
        <v>0.32654991275385808</v>
      </c>
      <c r="F11948" s="38">
        <v>16</v>
      </c>
    </row>
    <row r="11949" spans="1:6" x14ac:dyDescent="0.35">
      <c r="A11949" s="37" t="s">
        <v>15972</v>
      </c>
      <c r="B11949" s="38">
        <v>-34.792659890000003</v>
      </c>
      <c r="C11949" s="38">
        <v>-58.151392219999998</v>
      </c>
      <c r="D11949" s="38">
        <v>0.32370012998580933</v>
      </c>
      <c r="E11949" s="38">
        <v>0.2197711999351914</v>
      </c>
      <c r="F11949" s="38">
        <v>12.470023980815348</v>
      </c>
    </row>
    <row r="11950" spans="1:6" x14ac:dyDescent="0.35">
      <c r="A11950" s="37" t="s">
        <v>15973</v>
      </c>
      <c r="B11950" s="38">
        <v>-34.756782999999999</v>
      </c>
      <c r="C11950" s="38">
        <v>-58.20908111</v>
      </c>
      <c r="D11950" s="38">
        <v>0.28923064470291138</v>
      </c>
      <c r="E11950" s="38">
        <v>0.27292023128584808</v>
      </c>
      <c r="F11950" s="38">
        <v>11.262488646684831</v>
      </c>
    </row>
    <row r="11951" spans="1:6" x14ac:dyDescent="0.35">
      <c r="A11951" s="37" t="s">
        <v>15974</v>
      </c>
      <c r="B11951" s="38">
        <v>-34.783485679999998</v>
      </c>
      <c r="C11951" s="38">
        <v>-58.17628577</v>
      </c>
      <c r="D11951" s="38">
        <v>0.52161872386932373</v>
      </c>
      <c r="E11951" s="38">
        <v>0.53660172479493273</v>
      </c>
      <c r="F11951" s="38">
        <v>6.983240223463687</v>
      </c>
    </row>
    <row r="11952" spans="1:6" x14ac:dyDescent="0.35">
      <c r="A11952" s="37" t="s">
        <v>15975</v>
      </c>
      <c r="B11952" s="38">
        <v>-34.79333922</v>
      </c>
      <c r="C11952" s="38">
        <v>-58.198680940000003</v>
      </c>
      <c r="D11952" s="38">
        <v>0.29795300960540771</v>
      </c>
      <c r="E11952" s="38">
        <v>0.31308427688322571</v>
      </c>
      <c r="F11952" s="38">
        <v>20.395550061804695</v>
      </c>
    </row>
    <row r="11953" spans="1:6" x14ac:dyDescent="0.35">
      <c r="A11953" s="37" t="s">
        <v>15976</v>
      </c>
      <c r="B11953" s="38">
        <v>-34.758362249999998</v>
      </c>
      <c r="C11953" s="38">
        <v>-58.20657533</v>
      </c>
      <c r="D11953" s="38">
        <v>0.35527348518371582</v>
      </c>
      <c r="E11953" s="38">
        <v>0.32412645469109219</v>
      </c>
      <c r="F11953" s="38">
        <v>24.561403508771928</v>
      </c>
    </row>
    <row r="11954" spans="1:6" x14ac:dyDescent="0.35">
      <c r="A11954" s="37" t="s">
        <v>15977</v>
      </c>
      <c r="B11954" s="38">
        <v>-34.765389050000003</v>
      </c>
      <c r="C11954" s="38">
        <v>-58.212344770000001</v>
      </c>
      <c r="D11954" s="38">
        <v>9.2886380851268768E-2</v>
      </c>
      <c r="E11954" s="38">
        <v>0.12561990320682531</v>
      </c>
      <c r="F11954" s="38">
        <v>2.2026431718061676</v>
      </c>
    </row>
    <row r="11955" spans="1:6" x14ac:dyDescent="0.35">
      <c r="A11955" s="37" t="s">
        <v>15978</v>
      </c>
      <c r="B11955" s="38">
        <v>-34.774157469999999</v>
      </c>
      <c r="C11955" s="38">
        <v>-58.215400870000003</v>
      </c>
      <c r="D11955" s="38">
        <v>0.4006287157535553</v>
      </c>
      <c r="E11955" s="38">
        <v>0.3340581272329603</v>
      </c>
      <c r="F11955" s="38">
        <v>18.138424821002385</v>
      </c>
    </row>
    <row r="11956" spans="1:6" x14ac:dyDescent="0.35">
      <c r="A11956" s="37" t="s">
        <v>15979</v>
      </c>
      <c r="B11956" s="38">
        <v>-34.828837700000001</v>
      </c>
      <c r="C11956" s="38">
        <v>-58.188442950000002</v>
      </c>
      <c r="D11956" s="38">
        <v>0.45085352659225458</v>
      </c>
      <c r="E11956" s="38">
        <v>0.47409144209490878</v>
      </c>
      <c r="F11956" s="38">
        <v>16.181229773462782</v>
      </c>
    </row>
    <row r="11957" spans="1:6" x14ac:dyDescent="0.35">
      <c r="A11957" s="37" t="s">
        <v>15980</v>
      </c>
      <c r="B11957" s="38">
        <v>-34.788965300000001</v>
      </c>
      <c r="C11957" s="38">
        <v>-58.21442356</v>
      </c>
      <c r="D11957" s="38">
        <v>0.22270308434963229</v>
      </c>
      <c r="E11957" s="38">
        <v>0.21026053817735779</v>
      </c>
      <c r="F11957" s="38">
        <v>2.7079303675048356</v>
      </c>
    </row>
    <row r="11958" spans="1:6" x14ac:dyDescent="0.35">
      <c r="A11958" s="37" t="s">
        <v>15981</v>
      </c>
      <c r="B11958" s="38">
        <v>-34.886072990000002</v>
      </c>
      <c r="C11958" s="38">
        <v>-58.176883770000003</v>
      </c>
      <c r="D11958" s="38">
        <v>0.60149478912353516</v>
      </c>
      <c r="E11958" s="38">
        <v>0.60267152223322129</v>
      </c>
      <c r="F11958" s="38">
        <v>23.095823095823096</v>
      </c>
    </row>
    <row r="11959" spans="1:6" x14ac:dyDescent="0.35">
      <c r="A11959" s="37" t="s">
        <v>15982</v>
      </c>
      <c r="B11959" s="38">
        <v>-34.762469969999998</v>
      </c>
      <c r="C11959" s="38">
        <v>-58.217598899999999</v>
      </c>
      <c r="D11959" s="38">
        <v>0.19246548414230349</v>
      </c>
      <c r="E11959" s="38">
        <v>0.2022549514141348</v>
      </c>
      <c r="F11959" s="38">
        <v>17.177097203728362</v>
      </c>
    </row>
    <row r="11960" spans="1:6" x14ac:dyDescent="0.35">
      <c r="A11960" s="37" t="s">
        <v>15983</v>
      </c>
      <c r="B11960" s="38">
        <v>-34.828759990000002</v>
      </c>
      <c r="C11960" s="38">
        <v>-58.188488280000001</v>
      </c>
      <c r="D11960" s="38">
        <v>0.45085352659225458</v>
      </c>
      <c r="E11960" s="38">
        <v>0.47620397986787738</v>
      </c>
      <c r="F11960" s="38">
        <v>19.709543568464731</v>
      </c>
    </row>
    <row r="11961" spans="1:6" x14ac:dyDescent="0.35">
      <c r="A11961" s="37" t="s">
        <v>15984</v>
      </c>
      <c r="B11961" s="38">
        <v>-34.831934990000001</v>
      </c>
      <c r="C11961" s="38">
        <v>-58.181259179999998</v>
      </c>
      <c r="D11961" s="38">
        <v>0.42926710844039923</v>
      </c>
      <c r="E11961" s="38">
        <v>0.42515656522342138</v>
      </c>
      <c r="F11961" s="38">
        <v>14.553571428571429</v>
      </c>
    </row>
    <row r="11962" spans="1:6" x14ac:dyDescent="0.35">
      <c r="A11962" s="37" t="s">
        <v>15985</v>
      </c>
      <c r="B11962" s="38">
        <v>-34.771633129999998</v>
      </c>
      <c r="C11962" s="38">
        <v>-58.1961899</v>
      </c>
      <c r="D11962" s="38">
        <v>0.32458400726318359</v>
      </c>
      <c r="E11962" s="38">
        <v>0.32843632714168453</v>
      </c>
      <c r="F11962" s="38">
        <v>13.888888888888889</v>
      </c>
    </row>
    <row r="11963" spans="1:6" x14ac:dyDescent="0.35">
      <c r="A11963" s="37" t="s">
        <v>15986</v>
      </c>
      <c r="B11963" s="38">
        <v>-34.798977979999997</v>
      </c>
      <c r="C11963" s="38">
        <v>-58.171769240000003</v>
      </c>
      <c r="D11963" s="38">
        <v>0.5138784646987915</v>
      </c>
      <c r="E11963" s="38">
        <v>0.51954305574700643</v>
      </c>
      <c r="F11963" s="38">
        <v>11.699164345403899</v>
      </c>
    </row>
    <row r="11964" spans="1:6" x14ac:dyDescent="0.35">
      <c r="A11964" s="37" t="s">
        <v>15987</v>
      </c>
      <c r="B11964" s="38">
        <v>-34.757831070000002</v>
      </c>
      <c r="C11964" s="38">
        <v>-58.201981500000002</v>
      </c>
      <c r="D11964" s="38">
        <v>0.47587430477142328</v>
      </c>
      <c r="E11964" s="38">
        <v>0.42125539524214611</v>
      </c>
      <c r="F11964" s="38">
        <v>14.285714285714285</v>
      </c>
    </row>
    <row r="11965" spans="1:6" x14ac:dyDescent="0.35">
      <c r="A11965" s="37" t="s">
        <v>15988</v>
      </c>
      <c r="B11965" s="38">
        <v>-34.78952469</v>
      </c>
      <c r="C11965" s="38">
        <v>-58.245381289999997</v>
      </c>
      <c r="D11965" s="38">
        <v>0.39541524648666382</v>
      </c>
      <c r="E11965" s="38">
        <v>0.39708350049821961</v>
      </c>
      <c r="F11965" s="38">
        <v>25.412541254125415</v>
      </c>
    </row>
    <row r="11966" spans="1:6" x14ac:dyDescent="0.35">
      <c r="A11966" s="37" t="s">
        <v>15989</v>
      </c>
      <c r="B11966" s="38">
        <v>-34.795601560000001</v>
      </c>
      <c r="C11966" s="38">
        <v>-58.213885449999999</v>
      </c>
      <c r="D11966" s="38">
        <v>0.27325347065925598</v>
      </c>
      <c r="E11966" s="38">
        <v>0.32485020885596411</v>
      </c>
      <c r="F11966" s="38">
        <v>10.718954248366012</v>
      </c>
    </row>
    <row r="11967" spans="1:6" x14ac:dyDescent="0.35">
      <c r="A11967" s="37" t="s">
        <v>15990</v>
      </c>
      <c r="B11967" s="38">
        <v>-34.886184550000003</v>
      </c>
      <c r="C11967" s="38">
        <v>-58.176982690000003</v>
      </c>
      <c r="D11967" s="38">
        <v>0.60149478912353516</v>
      </c>
      <c r="E11967" s="38">
        <v>0.60360668862567224</v>
      </c>
      <c r="F11967" s="38">
        <v>21.915285451197054</v>
      </c>
    </row>
    <row r="11968" spans="1:6" x14ac:dyDescent="0.35">
      <c r="A11968" s="37" t="s">
        <v>15991</v>
      </c>
      <c r="B11968" s="38">
        <v>-34.771741730000002</v>
      </c>
      <c r="C11968" s="38">
        <v>-58.216428469999997</v>
      </c>
      <c r="D11968" s="38">
        <v>0.29135039448738098</v>
      </c>
      <c r="E11968" s="38">
        <v>0.29942481799258119</v>
      </c>
      <c r="F11968" s="38">
        <v>8.695652173913043</v>
      </c>
    </row>
    <row r="11969" spans="1:6" x14ac:dyDescent="0.35">
      <c r="A11969" s="37" t="s">
        <v>15992</v>
      </c>
      <c r="B11969" s="38">
        <v>-34.767306400000002</v>
      </c>
      <c r="C11969" s="38">
        <v>-58.222570040000001</v>
      </c>
      <c r="D11969" s="38">
        <v>0.20441947877407071</v>
      </c>
      <c r="E11969" s="38">
        <v>0.206881992932823</v>
      </c>
      <c r="F11969" s="38">
        <v>15.422885572139302</v>
      </c>
    </row>
    <row r="11970" spans="1:6" x14ac:dyDescent="0.35">
      <c r="A11970" s="37" t="s">
        <v>15993</v>
      </c>
      <c r="B11970" s="38">
        <v>-34.180794859999999</v>
      </c>
      <c r="C11970" s="38">
        <v>-59.799150179999998</v>
      </c>
      <c r="D11970" s="38">
        <v>0.31601279973983759</v>
      </c>
      <c r="E11970" s="38">
        <v>0.33614527002761241</v>
      </c>
      <c r="F11970" s="38">
        <v>0</v>
      </c>
    </row>
    <row r="11971" spans="1:6" x14ac:dyDescent="0.35">
      <c r="A11971" s="37" t="s">
        <v>15994</v>
      </c>
      <c r="B11971" s="38">
        <v>-34.178938479999999</v>
      </c>
      <c r="C11971" s="38">
        <v>-59.798998169999997</v>
      </c>
      <c r="D11971" s="38">
        <v>0.38249185681343079</v>
      </c>
      <c r="E11971" s="38">
        <v>0.36657103129795621</v>
      </c>
      <c r="F11971" s="38">
        <v>0.98039215686274506</v>
      </c>
    </row>
    <row r="11972" spans="1:6" x14ac:dyDescent="0.35">
      <c r="A11972" s="37" t="s">
        <v>15995</v>
      </c>
      <c r="B11972" s="38">
        <v>-36.530087199999997</v>
      </c>
      <c r="C11972" s="38">
        <v>-56.691786690000001</v>
      </c>
      <c r="D11972" s="38">
        <v>0.34351214269797009</v>
      </c>
      <c r="E11972" s="38">
        <v>0.34351214269797009</v>
      </c>
      <c r="F11972" s="38">
        <v>15.384615384615385</v>
      </c>
    </row>
    <row r="11973" spans="1:6" x14ac:dyDescent="0.35">
      <c r="A11973" s="37" t="s">
        <v>15996</v>
      </c>
      <c r="B11973" s="38">
        <v>-36.532034729999999</v>
      </c>
      <c r="C11973" s="38">
        <v>-56.704894039999999</v>
      </c>
      <c r="D11973" s="38">
        <v>0.33151832222938538</v>
      </c>
      <c r="E11973" s="38">
        <v>0.36653898656368261</v>
      </c>
      <c r="F11973" s="38">
        <v>30</v>
      </c>
    </row>
    <row r="11974" spans="1:6" x14ac:dyDescent="0.35">
      <c r="A11974" s="37" t="s">
        <v>15997</v>
      </c>
      <c r="B11974" s="38">
        <v>-36.350118700000003</v>
      </c>
      <c r="C11974" s="38">
        <v>-56.723085410000003</v>
      </c>
      <c r="D11974" s="38">
        <v>0.27493655681610107</v>
      </c>
      <c r="E11974" s="38">
        <v>0.28020293927854961</v>
      </c>
      <c r="F11974" s="38">
        <v>12.727272727272727</v>
      </c>
    </row>
    <row r="11975" spans="1:6" x14ac:dyDescent="0.35">
      <c r="A11975" s="37" t="s">
        <v>15998</v>
      </c>
      <c r="B11975" s="38">
        <v>-36.358624169999999</v>
      </c>
      <c r="C11975" s="38">
        <v>-56.72587429</v>
      </c>
      <c r="D11975" s="38">
        <v>0.44550791382789612</v>
      </c>
      <c r="E11975" s="38">
        <v>0.44079770673723778</v>
      </c>
      <c r="F11975" s="38">
        <v>21.714285714285715</v>
      </c>
    </row>
    <row r="11976" spans="1:6" x14ac:dyDescent="0.35">
      <c r="A11976" s="37" t="s">
        <v>15999</v>
      </c>
      <c r="B11976" s="38">
        <v>-36.68386486</v>
      </c>
      <c r="C11976" s="38">
        <v>-56.694537969999999</v>
      </c>
      <c r="D11976" s="38">
        <v>0.2558753490447998</v>
      </c>
      <c r="E11976" s="38">
        <v>0.2880083824458875</v>
      </c>
      <c r="F11976" s="38">
        <v>7.5324675324675319</v>
      </c>
    </row>
    <row r="11977" spans="1:6" x14ac:dyDescent="0.35">
      <c r="A11977" s="37" t="s">
        <v>16000</v>
      </c>
      <c r="B11977" s="38">
        <v>-36.350223030000002</v>
      </c>
      <c r="C11977" s="38">
        <v>-56.723008700000001</v>
      </c>
      <c r="D11977" s="38">
        <v>0.27493655681610107</v>
      </c>
      <c r="E11977" s="38">
        <v>0.28089995351102609</v>
      </c>
      <c r="F11977" s="38">
        <v>19.424460431654676</v>
      </c>
    </row>
    <row r="11978" spans="1:6" x14ac:dyDescent="0.35">
      <c r="A11978" s="37" t="s">
        <v>16001</v>
      </c>
      <c r="B11978" s="38">
        <v>-37.26275579</v>
      </c>
      <c r="C11978" s="38">
        <v>-56.984564599999999</v>
      </c>
      <c r="D11978" s="38">
        <v>0.35516014695167542</v>
      </c>
      <c r="E11978" s="38">
        <v>0.35378921859794188</v>
      </c>
      <c r="F11978" s="38">
        <v>13.834951456310678</v>
      </c>
    </row>
    <row r="11979" spans="1:6" x14ac:dyDescent="0.35">
      <c r="A11979" s="37" t="s">
        <v>16002</v>
      </c>
      <c r="B11979" s="38">
        <v>-37.255857319999997</v>
      </c>
      <c r="C11979" s="38">
        <v>-56.976378560000001</v>
      </c>
      <c r="D11979" s="38">
        <v>0.2423567920923233</v>
      </c>
      <c r="E11979" s="38">
        <v>0.29704290587041121</v>
      </c>
      <c r="F11979" s="38">
        <v>17.329545454545457</v>
      </c>
    </row>
    <row r="11980" spans="1:6" x14ac:dyDescent="0.35">
      <c r="A11980" s="37" t="s">
        <v>16003</v>
      </c>
      <c r="B11980" s="38">
        <v>-37.251693529999997</v>
      </c>
      <c r="C11980" s="38">
        <v>-56.974595999999998</v>
      </c>
      <c r="D11980" s="38">
        <v>0.2494882345199585</v>
      </c>
      <c r="E11980" s="38">
        <v>0.32622752399057953</v>
      </c>
      <c r="F11980" s="38">
        <v>26.666666666666668</v>
      </c>
    </row>
    <row r="11981" spans="1:6" x14ac:dyDescent="0.35">
      <c r="A11981" s="37" t="s">
        <v>16004</v>
      </c>
      <c r="B11981" s="38">
        <v>-37.267523369999999</v>
      </c>
      <c r="C11981" s="38">
        <v>-56.983215860000001</v>
      </c>
      <c r="D11981" s="38">
        <v>0.30100688338279719</v>
      </c>
      <c r="E11981" s="38">
        <v>0.30556314935286838</v>
      </c>
      <c r="F11981" s="38">
        <v>16.507936507936506</v>
      </c>
    </row>
    <row r="11982" spans="1:6" x14ac:dyDescent="0.35">
      <c r="A11982" s="37" t="s">
        <v>16005</v>
      </c>
      <c r="B11982" s="38">
        <v>-36.463060280000001</v>
      </c>
      <c r="C11982" s="38">
        <v>-62.858687170000003</v>
      </c>
      <c r="D11982" s="38">
        <v>0.3331238329410553</v>
      </c>
      <c r="E11982" s="38">
        <v>0.33230315227257579</v>
      </c>
      <c r="F11982" s="38">
        <v>26.153846153846157</v>
      </c>
    </row>
    <row r="11983" spans="1:6" x14ac:dyDescent="0.35">
      <c r="A11983" s="37" t="s">
        <v>16006</v>
      </c>
      <c r="B11983" s="38">
        <v>-34.947404429999999</v>
      </c>
      <c r="C11983" s="38">
        <v>-62.221947419999999</v>
      </c>
      <c r="D11983" s="38">
        <v>0.34850037097930908</v>
      </c>
      <c r="E11983" s="38">
        <v>0.35317095067050008</v>
      </c>
      <c r="F11983" s="38">
        <v>27.777777777777779</v>
      </c>
    </row>
    <row r="11984" spans="1:6" x14ac:dyDescent="0.35">
      <c r="A11984" s="37" t="s">
        <v>16007</v>
      </c>
      <c r="B11984" s="38">
        <v>-34.848466850000001</v>
      </c>
      <c r="C11984" s="38">
        <v>-62.465597199999998</v>
      </c>
      <c r="D11984" s="38">
        <v>0.25422433018684393</v>
      </c>
      <c r="E11984" s="38">
        <v>0.32457101266635091</v>
      </c>
      <c r="F11984" s="38">
        <v>3.9473684210526314</v>
      </c>
    </row>
    <row r="11985" spans="1:6" x14ac:dyDescent="0.35">
      <c r="A11985" s="37" t="s">
        <v>16008</v>
      </c>
      <c r="B11985" s="38">
        <v>-34.457656589999999</v>
      </c>
      <c r="C11985" s="38">
        <v>-58.68586037</v>
      </c>
      <c r="D11985" s="38">
        <v>0.53999459743499756</v>
      </c>
      <c r="E11985" s="38">
        <v>0.51535531050629091</v>
      </c>
      <c r="F11985" s="38">
        <v>24.844720496894411</v>
      </c>
    </row>
    <row r="11986" spans="1:6" x14ac:dyDescent="0.35">
      <c r="A11986" s="37" t="s">
        <v>16009</v>
      </c>
      <c r="B11986" s="38">
        <v>-35.78882042</v>
      </c>
      <c r="C11986" s="38">
        <v>-58.285690070000001</v>
      </c>
      <c r="D11986" s="38">
        <v>0.37169501185417181</v>
      </c>
      <c r="E11986" s="38">
        <v>0.37169501185417181</v>
      </c>
      <c r="F11986" s="38">
        <v>0</v>
      </c>
    </row>
    <row r="11987" spans="1:6" x14ac:dyDescent="0.35">
      <c r="A11987" s="37" t="s">
        <v>16010</v>
      </c>
      <c r="B11987" s="38">
        <v>-37.602430660000003</v>
      </c>
      <c r="C11987" s="38">
        <v>-62.398955530000002</v>
      </c>
      <c r="D11987" s="38">
        <v>0.1115555167198181</v>
      </c>
      <c r="E11987" s="38">
        <v>0.1276281870700218</v>
      </c>
      <c r="F11987" s="38">
        <v>1.910828025477707</v>
      </c>
    </row>
    <row r="11988" spans="1:6" x14ac:dyDescent="0.35">
      <c r="A11988" s="37" t="s">
        <v>16011</v>
      </c>
      <c r="B11988" s="38">
        <v>-37.989683040000003</v>
      </c>
      <c r="C11988" s="38">
        <v>-57.553509179999999</v>
      </c>
      <c r="D11988" s="38">
        <v>3.062106296420097E-2</v>
      </c>
      <c r="E11988" s="38">
        <v>4.8276310786604881E-2</v>
      </c>
      <c r="F11988" s="38">
        <v>5.982905982905983</v>
      </c>
    </row>
    <row r="11989" spans="1:6" x14ac:dyDescent="0.35">
      <c r="A11989" s="37" t="s">
        <v>16012</v>
      </c>
      <c r="B11989" s="38">
        <v>-34.41149549</v>
      </c>
      <c r="C11989" s="38">
        <v>-58.692092469999999</v>
      </c>
      <c r="D11989" s="38">
        <v>0.42587193846702581</v>
      </c>
      <c r="E11989" s="38">
        <v>0.4894091664133845</v>
      </c>
      <c r="F11989" s="38">
        <v>11.904761904761903</v>
      </c>
    </row>
    <row r="11990" spans="1:6" x14ac:dyDescent="0.35">
      <c r="A11990" s="37" t="s">
        <v>16013</v>
      </c>
      <c r="B11990" s="38">
        <v>-34.951702220000001</v>
      </c>
      <c r="C11990" s="38">
        <v>-57.974159630000003</v>
      </c>
      <c r="D11990" s="38">
        <v>0.32113128900527949</v>
      </c>
      <c r="E11990" s="38">
        <v>0.32436229837568181</v>
      </c>
      <c r="F11990" s="38">
        <v>12.5</v>
      </c>
    </row>
    <row r="11991" spans="1:6" x14ac:dyDescent="0.35">
      <c r="A11991" s="37" t="s">
        <v>16014</v>
      </c>
      <c r="B11991" s="38">
        <v>-34.600597710000002</v>
      </c>
      <c r="C11991" s="38">
        <v>-58.726852890000004</v>
      </c>
      <c r="D11991" s="38">
        <v>0.73271471261978149</v>
      </c>
      <c r="E11991" s="38">
        <v>0.70753453593505056</v>
      </c>
      <c r="F11991" s="38">
        <v>23.136246786632391</v>
      </c>
    </row>
    <row r="11992" spans="1:6" x14ac:dyDescent="0.35">
      <c r="A11992" s="37" t="s">
        <v>16015</v>
      </c>
      <c r="B11992" s="38">
        <v>-34.661354619999997</v>
      </c>
      <c r="C11992" s="38">
        <v>-58.72365697</v>
      </c>
      <c r="D11992" s="38">
        <v>0.26731765270233149</v>
      </c>
      <c r="E11992" s="38">
        <v>0.28816546821916428</v>
      </c>
      <c r="F11992" s="38">
        <v>14.594594594594595</v>
      </c>
    </row>
    <row r="11993" spans="1:6" x14ac:dyDescent="0.35">
      <c r="A11993" s="37" t="s">
        <v>16016</v>
      </c>
      <c r="B11993" s="38">
        <v>-34.514521080000002</v>
      </c>
      <c r="C11993" s="38">
        <v>-58.749276950000002</v>
      </c>
      <c r="D11993" s="38">
        <v>0.40419042110443121</v>
      </c>
      <c r="E11993" s="38">
        <v>0.42169765121227992</v>
      </c>
      <c r="F11993" s="38">
        <v>19.35483870967742</v>
      </c>
    </row>
    <row r="11994" spans="1:6" x14ac:dyDescent="0.35">
      <c r="A11994" s="37" t="s">
        <v>16017</v>
      </c>
      <c r="B11994" s="38">
        <v>-34.566642000000002</v>
      </c>
      <c r="C11994" s="38">
        <v>-58.721840489999998</v>
      </c>
      <c r="D11994" s="38">
        <v>0.68058145046234131</v>
      </c>
      <c r="E11994" s="38">
        <v>0.67869891722997033</v>
      </c>
      <c r="F11994" s="38">
        <v>61.754385964912281</v>
      </c>
    </row>
    <row r="11995" spans="1:6" x14ac:dyDescent="0.35">
      <c r="A11995" s="37" t="s">
        <v>16018</v>
      </c>
      <c r="B11995" s="38">
        <v>-34.653867890000001</v>
      </c>
      <c r="C11995" s="38">
        <v>-61.743385420000003</v>
      </c>
      <c r="D11995" s="38">
        <v>0.3208560049533844</v>
      </c>
      <c r="E11995" s="38">
        <v>0.35146109014749533</v>
      </c>
      <c r="F11995" s="38">
        <v>0</v>
      </c>
    </row>
    <row r="11996" spans="1:6" x14ac:dyDescent="0.35">
      <c r="A11996" s="37" t="s">
        <v>16019</v>
      </c>
      <c r="B11996" s="38">
        <v>-34.472553220000002</v>
      </c>
      <c r="C11996" s="38">
        <v>-58.847879829999997</v>
      </c>
      <c r="D11996" s="38">
        <v>0.53557890653610229</v>
      </c>
      <c r="E11996" s="38">
        <v>0.46749208253972668</v>
      </c>
      <c r="F11996" s="38">
        <v>41.358024691358025</v>
      </c>
    </row>
    <row r="11997" spans="1:6" x14ac:dyDescent="0.35">
      <c r="A11997" s="37" t="s">
        <v>16020</v>
      </c>
      <c r="B11997" s="38">
        <v>-34.561990119999997</v>
      </c>
      <c r="C11997" s="38">
        <v>-58.745915050000001</v>
      </c>
      <c r="D11997" s="38">
        <v>0.52362120151519775</v>
      </c>
      <c r="E11997" s="38">
        <v>0.51803129745854271</v>
      </c>
      <c r="F11997" s="38">
        <v>23.514851485148512</v>
      </c>
    </row>
    <row r="11998" spans="1:6" x14ac:dyDescent="0.35">
      <c r="A11998" s="37" t="s">
        <v>16021</v>
      </c>
      <c r="B11998" s="38">
        <v>-35.021776590000002</v>
      </c>
      <c r="C11998" s="38">
        <v>-58.41901292</v>
      </c>
      <c r="D11998" s="38">
        <v>0.36431145668029791</v>
      </c>
      <c r="E11998" s="38">
        <v>0.38712312908549062</v>
      </c>
      <c r="F11998" s="38">
        <v>2.6200873362445414</v>
      </c>
    </row>
    <row r="11999" spans="1:6" x14ac:dyDescent="0.35">
      <c r="A11999" s="37" t="s">
        <v>16022</v>
      </c>
      <c r="B11999" s="38">
        <v>-34.7801519</v>
      </c>
      <c r="C11999" s="38">
        <v>-58.270529289999999</v>
      </c>
      <c r="D11999" s="38">
        <v>0.37702456116676331</v>
      </c>
      <c r="E11999" s="38">
        <v>0.36264905333518982</v>
      </c>
      <c r="F11999" s="38">
        <v>0</v>
      </c>
    </row>
    <row r="12000" spans="1:6" x14ac:dyDescent="0.35">
      <c r="A12000" s="37" t="s">
        <v>16023</v>
      </c>
      <c r="B12000" s="38">
        <v>-34.622136169999997</v>
      </c>
      <c r="C12000" s="38">
        <v>-58.806088129999999</v>
      </c>
      <c r="D12000" s="38">
        <v>0.59827786684036255</v>
      </c>
      <c r="E12000" s="38">
        <v>0.63897268709383515</v>
      </c>
      <c r="F12000" s="38">
        <v>54.845360824742272</v>
      </c>
    </row>
    <row r="12001" spans="1:6" x14ac:dyDescent="0.35">
      <c r="A12001" s="37" t="s">
        <v>16024</v>
      </c>
      <c r="B12001" s="38">
        <v>-34.73331803</v>
      </c>
      <c r="C12001" s="38">
        <v>-58.251401610000002</v>
      </c>
      <c r="D12001" s="38">
        <v>0.18085739016532901</v>
      </c>
      <c r="E12001" s="38">
        <v>0.17608045496874389</v>
      </c>
      <c r="F12001" s="38" t="s">
        <v>5130</v>
      </c>
    </row>
    <row r="12002" spans="1:6" x14ac:dyDescent="0.35">
      <c r="A12002" s="37" t="s">
        <v>16025</v>
      </c>
      <c r="B12002" s="38">
        <v>-34.772461870000001</v>
      </c>
      <c r="C12002" s="38">
        <v>-58.619210580000001</v>
      </c>
      <c r="D12002" s="38">
        <v>0.5819428563117981</v>
      </c>
      <c r="E12002" s="38">
        <v>0.59081398796390838</v>
      </c>
      <c r="F12002" s="38">
        <v>34.673366834170857</v>
      </c>
    </row>
    <row r="12003" spans="1:6" x14ac:dyDescent="0.35">
      <c r="A12003" s="37" t="s">
        <v>16026</v>
      </c>
      <c r="B12003" s="38">
        <v>-34.569147960000002</v>
      </c>
      <c r="C12003" s="38">
        <v>-58.620143040000002</v>
      </c>
      <c r="D12003" s="38">
        <v>0.58598905801773071</v>
      </c>
      <c r="E12003" s="38">
        <v>0.56392191087498389</v>
      </c>
      <c r="F12003" s="38">
        <v>63.888888888888886</v>
      </c>
    </row>
    <row r="12004" spans="1:6" x14ac:dyDescent="0.35">
      <c r="A12004" s="37" t="s">
        <v>16027</v>
      </c>
      <c r="B12004" s="38">
        <v>-34.735627520000001</v>
      </c>
      <c r="C12004" s="38">
        <v>-58.362125040000002</v>
      </c>
      <c r="D12004" s="38">
        <v>0.49197292327880859</v>
      </c>
      <c r="E12004" s="38">
        <v>0.47349135028688533</v>
      </c>
      <c r="F12004" s="38">
        <v>32.967032967032964</v>
      </c>
    </row>
    <row r="12005" spans="1:6" x14ac:dyDescent="0.35">
      <c r="A12005" s="37" t="s">
        <v>16028</v>
      </c>
      <c r="B12005" s="38">
        <v>-34.711882289999998</v>
      </c>
      <c r="C12005" s="38">
        <v>-58.408701880000002</v>
      </c>
      <c r="D12005" s="38">
        <v>0.38731122016906738</v>
      </c>
      <c r="E12005" s="38">
        <v>0.382706369790766</v>
      </c>
      <c r="F12005" s="38">
        <v>10.309278350515463</v>
      </c>
    </row>
    <row r="12006" spans="1:6" x14ac:dyDescent="0.35">
      <c r="A12006" s="37" t="s">
        <v>16029</v>
      </c>
      <c r="B12006" s="38">
        <v>-38.044808770000003</v>
      </c>
      <c r="C12006" s="38">
        <v>-57.5591109</v>
      </c>
      <c r="D12006" s="38">
        <v>0.30920180678367609</v>
      </c>
      <c r="E12006" s="38">
        <v>0.32352816313505173</v>
      </c>
      <c r="F12006" s="38">
        <v>10.882352941176471</v>
      </c>
    </row>
    <row r="12007" spans="1:6" x14ac:dyDescent="0.35">
      <c r="A12007" s="37" t="s">
        <v>658</v>
      </c>
      <c r="B12007" s="38">
        <v>-35.917111920000004</v>
      </c>
      <c r="C12007" s="38">
        <v>-61.530866590000002</v>
      </c>
      <c r="D12007" s="38">
        <v>0.37819942831993097</v>
      </c>
      <c r="E12007" s="38">
        <v>0.37819942831993097</v>
      </c>
      <c r="F12007" s="38"/>
    </row>
    <row r="12008" spans="1:6" x14ac:dyDescent="0.35">
      <c r="A12008" s="37" t="s">
        <v>16030</v>
      </c>
      <c r="B12008" s="38">
        <v>-34.632461390000003</v>
      </c>
      <c r="C12008" s="38">
        <v>-58.777136749999997</v>
      </c>
      <c r="D12008" s="38">
        <v>0.51743429899215698</v>
      </c>
      <c r="E12008" s="38">
        <v>0.52467301331068339</v>
      </c>
      <c r="F12008" s="38">
        <v>29.597701149425287</v>
      </c>
    </row>
    <row r="12009" spans="1:6" x14ac:dyDescent="0.35">
      <c r="A12009" s="37" t="s">
        <v>16031</v>
      </c>
      <c r="B12009" s="38">
        <v>-34.698265759999998</v>
      </c>
      <c r="C12009" s="38">
        <v>-58.303254359999997</v>
      </c>
      <c r="D12009" s="38">
        <v>0.31637677550315862</v>
      </c>
      <c r="E12009" s="38">
        <v>0.28765930069817441</v>
      </c>
      <c r="F12009" s="38">
        <v>11.538461538461538</v>
      </c>
    </row>
    <row r="12010" spans="1:6" x14ac:dyDescent="0.35">
      <c r="A12010" s="37" t="s">
        <v>16032</v>
      </c>
      <c r="B12010" s="38">
        <v>-34.419170729999998</v>
      </c>
      <c r="C12010" s="38">
        <v>-58.868938989999997</v>
      </c>
      <c r="D12010" s="38">
        <v>0.58610016107559204</v>
      </c>
      <c r="E12010" s="38">
        <v>0.59239696985796875</v>
      </c>
      <c r="F12010" s="38">
        <v>52.52100840336135</v>
      </c>
    </row>
    <row r="12011" spans="1:6" x14ac:dyDescent="0.35">
      <c r="A12011" s="37" t="s">
        <v>16033</v>
      </c>
      <c r="B12011" s="38">
        <v>-34.935809089999999</v>
      </c>
      <c r="C12011" s="38">
        <v>-58.37423707</v>
      </c>
      <c r="D12011" s="38">
        <v>0.92280590534210205</v>
      </c>
      <c r="E12011" s="38">
        <v>0.92622040091334168</v>
      </c>
      <c r="F12011" s="38">
        <v>51.098901098901095</v>
      </c>
    </row>
    <row r="12012" spans="1:6" x14ac:dyDescent="0.35">
      <c r="A12012" s="37" t="s">
        <v>16034</v>
      </c>
      <c r="B12012" s="38">
        <v>-34.764664879999998</v>
      </c>
      <c r="C12012" s="38">
        <v>-58.577352320000003</v>
      </c>
      <c r="D12012" s="38">
        <v>0.88859403133392334</v>
      </c>
      <c r="E12012" s="38">
        <v>0.87333682963722625</v>
      </c>
      <c r="F12012" s="38">
        <v>58.771929824561411</v>
      </c>
    </row>
    <row r="12013" spans="1:6" x14ac:dyDescent="0.35">
      <c r="A12013" s="37" t="s">
        <v>16035</v>
      </c>
      <c r="B12013" s="38">
        <v>-37.299392220000001</v>
      </c>
      <c r="C12013" s="38">
        <v>-59.140833409999999</v>
      </c>
      <c r="D12013" s="38">
        <v>0.38799753785133362</v>
      </c>
      <c r="E12013" s="38">
        <v>0.39132379988829302</v>
      </c>
      <c r="F12013" s="38">
        <v>35</v>
      </c>
    </row>
    <row r="12014" spans="1:6" x14ac:dyDescent="0.35">
      <c r="A12014" s="37" t="s">
        <v>16036</v>
      </c>
      <c r="B12014" s="38">
        <v>-34.694679659999998</v>
      </c>
      <c r="C12014" s="38">
        <v>-58.512818930000002</v>
      </c>
      <c r="D12014" s="38">
        <v>0.2489786893129349</v>
      </c>
      <c r="E12014" s="38">
        <v>0.27476101800015101</v>
      </c>
      <c r="F12014" s="38">
        <v>4.3010752688172049</v>
      </c>
    </row>
    <row r="12015" spans="1:6" x14ac:dyDescent="0.35">
      <c r="A12015" s="37" t="s">
        <v>16037</v>
      </c>
      <c r="B12015" s="38">
        <v>-34.652837949999999</v>
      </c>
      <c r="C12015" s="38">
        <v>-58.759954520000001</v>
      </c>
      <c r="D12015" s="38">
        <v>0.46395194530487061</v>
      </c>
      <c r="E12015" s="38">
        <v>0.44314866865936081</v>
      </c>
      <c r="F12015" s="38">
        <v>14.243323442136498</v>
      </c>
    </row>
    <row r="12016" spans="1:6" x14ac:dyDescent="0.35">
      <c r="A12016" s="37" t="s">
        <v>16038</v>
      </c>
      <c r="B12016" s="38">
        <v>-36.01633751</v>
      </c>
      <c r="C12016" s="38">
        <v>-59.100328589999997</v>
      </c>
      <c r="D12016" s="38">
        <v>0.2430921941995621</v>
      </c>
      <c r="E12016" s="38">
        <v>0.26920309207505649</v>
      </c>
      <c r="F12016" s="38">
        <v>3.278688524590164</v>
      </c>
    </row>
    <row r="12017" spans="1:6" x14ac:dyDescent="0.35">
      <c r="A12017" s="37" t="s">
        <v>16039</v>
      </c>
      <c r="B12017" s="38">
        <v>-38.73732905</v>
      </c>
      <c r="C12017" s="38">
        <v>-62.209199910000002</v>
      </c>
      <c r="D12017" s="38">
        <v>0.32868987321853638</v>
      </c>
      <c r="E12017" s="38">
        <v>0.35718861849684458</v>
      </c>
      <c r="F12017" s="38">
        <v>27.419354838709676</v>
      </c>
    </row>
    <row r="12018" spans="1:6" x14ac:dyDescent="0.35">
      <c r="A12018" s="37" t="s">
        <v>16040</v>
      </c>
      <c r="B12018" s="38">
        <v>-34.795134570000002</v>
      </c>
      <c r="C12018" s="38">
        <v>-58.431566859999997</v>
      </c>
      <c r="D12018" s="38">
        <v>0.25574168562889099</v>
      </c>
      <c r="E12018" s="38">
        <v>0.29212871742875951</v>
      </c>
      <c r="F12018" s="38">
        <v>17.269076305220885</v>
      </c>
    </row>
    <row r="12019" spans="1:6" x14ac:dyDescent="0.35">
      <c r="A12019" s="37" t="s">
        <v>16041</v>
      </c>
      <c r="B12019" s="38">
        <v>-38.001730119999998</v>
      </c>
      <c r="C12019" s="38">
        <v>-57.580703339999999</v>
      </c>
      <c r="D12019" s="38">
        <v>0.3524642288684845</v>
      </c>
      <c r="E12019" s="38">
        <v>0.27562062404094601</v>
      </c>
      <c r="F12019" s="38"/>
    </row>
    <row r="12020" spans="1:6" x14ac:dyDescent="0.35">
      <c r="A12020" s="37" t="s">
        <v>16042</v>
      </c>
      <c r="B12020" s="38">
        <v>-34.77728553</v>
      </c>
      <c r="C12020" s="38">
        <v>-58.32168033</v>
      </c>
      <c r="D12020" s="38">
        <v>0.74813789129257202</v>
      </c>
      <c r="E12020" s="38">
        <v>0.75616221257618499</v>
      </c>
      <c r="F12020" s="38">
        <v>20.860927152317881</v>
      </c>
    </row>
    <row r="12021" spans="1:6" x14ac:dyDescent="0.35">
      <c r="A12021" s="37" t="s">
        <v>16043</v>
      </c>
      <c r="B12021" s="38">
        <v>-36.875871349999997</v>
      </c>
      <c r="C12021" s="38">
        <v>-60.32235094</v>
      </c>
      <c r="D12021" s="38">
        <v>0.40480926632881159</v>
      </c>
      <c r="E12021" s="38">
        <v>0.38578409478068348</v>
      </c>
      <c r="F12021" s="38">
        <v>37.748344370860927</v>
      </c>
    </row>
    <row r="12022" spans="1:6" x14ac:dyDescent="0.35">
      <c r="A12022" s="37" t="s">
        <v>16044</v>
      </c>
      <c r="B12022" s="38">
        <v>-34.73629056</v>
      </c>
      <c r="C12022" s="38">
        <v>-58.399829089999997</v>
      </c>
      <c r="D12022" s="38">
        <v>8.5389398038387299E-2</v>
      </c>
      <c r="E12022" s="38">
        <v>9.0642778788294118E-2</v>
      </c>
      <c r="F12022" s="38">
        <v>1.5479876160990713</v>
      </c>
    </row>
    <row r="12023" spans="1:6" x14ac:dyDescent="0.35">
      <c r="A12023" s="37" t="s">
        <v>16045</v>
      </c>
      <c r="B12023" s="38">
        <v>-33.329204390000001</v>
      </c>
      <c r="C12023" s="38">
        <v>-60.218823309999998</v>
      </c>
      <c r="D12023" s="38">
        <v>0.20860959589481351</v>
      </c>
      <c r="E12023" s="38">
        <v>0.18158323734122159</v>
      </c>
      <c r="F12023" s="38"/>
    </row>
    <row r="12024" spans="1:6" x14ac:dyDescent="0.35">
      <c r="A12024" s="37" t="s">
        <v>16046</v>
      </c>
      <c r="B12024" s="38">
        <v>-34.55542595</v>
      </c>
      <c r="C12024" s="38">
        <v>-58.555725170000002</v>
      </c>
      <c r="D12024" s="38">
        <v>0.16712084412574771</v>
      </c>
      <c r="E12024" s="38">
        <v>0.16709879296166549</v>
      </c>
      <c r="F12024" s="38" t="s">
        <v>5130</v>
      </c>
    </row>
    <row r="12025" spans="1:6" x14ac:dyDescent="0.35">
      <c r="A12025" s="37" t="s">
        <v>16047</v>
      </c>
      <c r="B12025" s="38">
        <v>-34.6818375</v>
      </c>
      <c r="C12025" s="38">
        <v>-58.561670849999999</v>
      </c>
      <c r="D12025" s="38">
        <v>0.2220629155635834</v>
      </c>
      <c r="E12025" s="38">
        <v>0.25945614891893731</v>
      </c>
      <c r="F12025" s="38">
        <v>29.239766081871345</v>
      </c>
    </row>
    <row r="12026" spans="1:6" x14ac:dyDescent="0.35">
      <c r="A12026" s="37" t="s">
        <v>16048</v>
      </c>
      <c r="B12026" s="38">
        <v>-35.123960650000001</v>
      </c>
      <c r="C12026" s="38">
        <v>-60.493201560000003</v>
      </c>
      <c r="D12026" s="38">
        <v>0.21849715709686279</v>
      </c>
      <c r="E12026" s="38">
        <v>0.21949173041752409</v>
      </c>
      <c r="F12026" s="38">
        <v>25.925925925925924</v>
      </c>
    </row>
    <row r="12027" spans="1:6" x14ac:dyDescent="0.35">
      <c r="A12027" s="37" t="s">
        <v>16049</v>
      </c>
      <c r="B12027" s="38">
        <v>-34.81082138</v>
      </c>
      <c r="C12027" s="38">
        <v>-58.203869779999998</v>
      </c>
      <c r="D12027" s="38">
        <v>0.54038769006729126</v>
      </c>
      <c r="E12027" s="38">
        <v>0.49439148232340813</v>
      </c>
      <c r="F12027" s="38">
        <v>48.538011695906427</v>
      </c>
    </row>
    <row r="12028" spans="1:6" x14ac:dyDescent="0.35">
      <c r="A12028" s="37" t="s">
        <v>16050</v>
      </c>
      <c r="B12028" s="38">
        <v>-34.91244356</v>
      </c>
      <c r="C12028" s="38">
        <v>-58.58071606</v>
      </c>
      <c r="D12028" s="38">
        <v>0.64887875318527222</v>
      </c>
      <c r="E12028" s="38">
        <v>0.6718729561881015</v>
      </c>
      <c r="F12028" s="38">
        <v>58.638743455497377</v>
      </c>
    </row>
    <row r="12029" spans="1:6" x14ac:dyDescent="0.35">
      <c r="A12029" s="37" t="s">
        <v>16051</v>
      </c>
      <c r="B12029" s="38">
        <v>-38.03953173</v>
      </c>
      <c r="C12029" s="38">
        <v>-57.572374930000002</v>
      </c>
      <c r="D12029" s="38">
        <v>0.31007260084152222</v>
      </c>
      <c r="E12029" s="38">
        <v>0.31398552011799169</v>
      </c>
      <c r="F12029" s="38">
        <v>26.331360946745562</v>
      </c>
    </row>
    <row r="12030" spans="1:6" x14ac:dyDescent="0.35">
      <c r="A12030" s="37" t="s">
        <v>16052</v>
      </c>
      <c r="B12030" s="38">
        <v>-37.985388190000002</v>
      </c>
      <c r="C12030" s="38">
        <v>-57.573716079999997</v>
      </c>
      <c r="D12030" s="38">
        <v>0.26234769821166992</v>
      </c>
      <c r="E12030" s="38">
        <v>0.25765602918047648</v>
      </c>
      <c r="F12030" s="38">
        <v>0</v>
      </c>
    </row>
    <row r="12031" spans="1:6" x14ac:dyDescent="0.35">
      <c r="A12031" s="37" t="s">
        <v>16053</v>
      </c>
      <c r="B12031" s="38">
        <v>-34.695456649999997</v>
      </c>
      <c r="C12031" s="38">
        <v>-58.538450560000001</v>
      </c>
      <c r="D12031" s="38">
        <v>0.52467089891433716</v>
      </c>
      <c r="E12031" s="38">
        <v>0.4844141465586585</v>
      </c>
      <c r="F12031" s="38">
        <v>28.125</v>
      </c>
    </row>
    <row r="12032" spans="1:6" x14ac:dyDescent="0.35">
      <c r="A12032" s="37" t="s">
        <v>16054</v>
      </c>
      <c r="B12032" s="38">
        <v>-34.911902349999998</v>
      </c>
      <c r="C12032" s="38">
        <v>-57.951639749999998</v>
      </c>
      <c r="D12032" s="38">
        <v>6.7534804344177246E-2</v>
      </c>
      <c r="E12032" s="38">
        <v>8.5374277423728592E-2</v>
      </c>
      <c r="F12032" s="38">
        <v>2.0408163265306123</v>
      </c>
    </row>
    <row r="12033" spans="1:6" x14ac:dyDescent="0.35">
      <c r="A12033" s="37" t="s">
        <v>16055</v>
      </c>
      <c r="B12033" s="38">
        <v>-38.012488599999998</v>
      </c>
      <c r="C12033" s="38">
        <v>-57.56416943</v>
      </c>
      <c r="D12033" s="38">
        <v>7.6075255870819092E-2</v>
      </c>
      <c r="E12033" s="38">
        <v>8.0154720135033136E-2</v>
      </c>
      <c r="F12033" s="38">
        <v>0.83194675540765384</v>
      </c>
    </row>
    <row r="12034" spans="1:6" x14ac:dyDescent="0.35">
      <c r="A12034" s="37" t="s">
        <v>16056</v>
      </c>
      <c r="B12034" s="38">
        <v>-38.012537090000002</v>
      </c>
      <c r="C12034" s="38">
        <v>-57.564068659999997</v>
      </c>
      <c r="D12034" s="38">
        <v>7.6075255870819092E-2</v>
      </c>
      <c r="E12034" s="38">
        <v>7.9933491535484791E-2</v>
      </c>
      <c r="F12034" s="38">
        <v>0.88495575221238942</v>
      </c>
    </row>
    <row r="12035" spans="1:6" x14ac:dyDescent="0.35">
      <c r="A12035" s="37" t="s">
        <v>16057</v>
      </c>
      <c r="B12035" s="38">
        <v>-34.652763440000001</v>
      </c>
      <c r="C12035" s="38">
        <v>-58.623381379999998</v>
      </c>
      <c r="D12035" s="38">
        <v>0.1990281343460083</v>
      </c>
      <c r="E12035" s="38">
        <v>0.1711896190212833</v>
      </c>
      <c r="F12035" s="38" t="s">
        <v>5130</v>
      </c>
    </row>
    <row r="12036" spans="1:6" x14ac:dyDescent="0.35">
      <c r="A12036" s="37" t="s">
        <v>16058</v>
      </c>
      <c r="B12036" s="38">
        <v>-34.844967490000002</v>
      </c>
      <c r="C12036" s="38">
        <v>-58.251392789999997</v>
      </c>
      <c r="D12036" s="38">
        <v>0.76867973804473877</v>
      </c>
      <c r="E12036" s="38">
        <v>0.77598468959331512</v>
      </c>
      <c r="F12036" s="38">
        <v>73.228346456692918</v>
      </c>
    </row>
    <row r="12037" spans="1:6" x14ac:dyDescent="0.35">
      <c r="A12037" s="37" t="s">
        <v>16059</v>
      </c>
      <c r="B12037" s="38">
        <v>-35.814464379999997</v>
      </c>
      <c r="C12037" s="38">
        <v>-61.912611560000002</v>
      </c>
      <c r="D12037" s="38">
        <v>0.41342207789421082</v>
      </c>
      <c r="E12037" s="38">
        <v>0.43813537587137791</v>
      </c>
      <c r="F12037" s="38">
        <v>0</v>
      </c>
    </row>
    <row r="12038" spans="1:6" x14ac:dyDescent="0.35">
      <c r="A12038" s="37" t="s">
        <v>16060</v>
      </c>
      <c r="B12038" s="38">
        <v>-34.781227659999999</v>
      </c>
      <c r="C12038" s="38">
        <v>-58.847176339999997</v>
      </c>
      <c r="D12038" s="38">
        <v>0.4156477153301239</v>
      </c>
      <c r="E12038" s="38">
        <v>0.46323018740205202</v>
      </c>
      <c r="F12038" s="38">
        <v>14.626865671641792</v>
      </c>
    </row>
    <row r="12039" spans="1:6" x14ac:dyDescent="0.35">
      <c r="A12039" s="37" t="s">
        <v>16061</v>
      </c>
      <c r="B12039" s="38">
        <v>-36.89815059</v>
      </c>
      <c r="C12039" s="38">
        <v>-60.325956759999997</v>
      </c>
      <c r="D12039" s="38">
        <v>7.9234391450881958E-2</v>
      </c>
      <c r="E12039" s="38">
        <v>7.4303985159430236E-2</v>
      </c>
      <c r="F12039" s="38">
        <v>0.5988023952095809</v>
      </c>
    </row>
    <row r="12040" spans="1:6" x14ac:dyDescent="0.35">
      <c r="A12040" s="37" t="s">
        <v>16062</v>
      </c>
      <c r="B12040" s="38">
        <v>-34.769857989999998</v>
      </c>
      <c r="C12040" s="38">
        <v>-58.312837129999998</v>
      </c>
      <c r="D12040" s="38">
        <v>0.75702846050262451</v>
      </c>
      <c r="E12040" s="38">
        <v>0.74122579003635203</v>
      </c>
      <c r="F12040" s="38">
        <v>55.685131195335281</v>
      </c>
    </row>
    <row r="12041" spans="1:6" x14ac:dyDescent="0.35">
      <c r="A12041" s="37" t="s">
        <v>16063</v>
      </c>
      <c r="B12041" s="38">
        <v>-34.786261619999998</v>
      </c>
      <c r="C12041" s="38">
        <v>-58.379436820000002</v>
      </c>
      <c r="D12041" s="38">
        <v>0.16958241164684301</v>
      </c>
      <c r="E12041" s="38">
        <v>0.17431832497057159</v>
      </c>
      <c r="F12041" s="38">
        <v>10.526315789473683</v>
      </c>
    </row>
    <row r="12042" spans="1:6" x14ac:dyDescent="0.35">
      <c r="A12042" s="37" t="s">
        <v>16064</v>
      </c>
      <c r="B12042" s="38">
        <v>-34.75467596</v>
      </c>
      <c r="C12042" s="38">
        <v>-58.340118850000003</v>
      </c>
      <c r="D12042" s="38">
        <v>0.64425051212310791</v>
      </c>
      <c r="E12042" s="38">
        <v>0.66038390680363301</v>
      </c>
      <c r="F12042" s="38">
        <v>18.789144050104383</v>
      </c>
    </row>
    <row r="12043" spans="1:6" x14ac:dyDescent="0.35">
      <c r="A12043" s="37" t="s">
        <v>16065</v>
      </c>
      <c r="B12043" s="38">
        <v>-34.824513860000003</v>
      </c>
      <c r="C12043" s="38">
        <v>-58.502559920000003</v>
      </c>
      <c r="D12043" s="38">
        <v>0.82044601440429688</v>
      </c>
      <c r="E12043" s="38">
        <v>0.80525048681207601</v>
      </c>
      <c r="F12043" s="38">
        <v>44.354838709677416</v>
      </c>
    </row>
    <row r="12044" spans="1:6" x14ac:dyDescent="0.35">
      <c r="A12044" s="37" t="s">
        <v>16066</v>
      </c>
      <c r="B12044" s="38">
        <v>-34.105164860000002</v>
      </c>
      <c r="C12044" s="38">
        <v>-59.029006000000003</v>
      </c>
      <c r="D12044" s="38">
        <v>0.22216495871543879</v>
      </c>
      <c r="E12044" s="38">
        <v>0.2148002096348339</v>
      </c>
      <c r="F12044" s="38"/>
    </row>
    <row r="12045" spans="1:6" x14ac:dyDescent="0.35">
      <c r="A12045" s="37" t="s">
        <v>16067</v>
      </c>
      <c r="B12045" s="38">
        <v>-34.814086750000001</v>
      </c>
      <c r="C12045" s="38">
        <v>-58.493240849999999</v>
      </c>
      <c r="D12045" s="38">
        <v>0.64878553152084351</v>
      </c>
      <c r="E12045" s="38">
        <v>0.70819542748587472</v>
      </c>
      <c r="F12045" s="38">
        <v>17.435897435897434</v>
      </c>
    </row>
    <row r="12046" spans="1:6" x14ac:dyDescent="0.35">
      <c r="A12046" s="37" t="s">
        <v>16068</v>
      </c>
      <c r="B12046" s="38">
        <v>-38.724931660000003</v>
      </c>
      <c r="C12046" s="38">
        <v>-62.267816639999999</v>
      </c>
      <c r="D12046" s="38">
        <v>7.5482591986656189E-2</v>
      </c>
      <c r="E12046" s="38">
        <v>8.6217070753509928E-2</v>
      </c>
      <c r="F12046" s="38">
        <v>5.3892215568862278</v>
      </c>
    </row>
    <row r="12047" spans="1:6" x14ac:dyDescent="0.35">
      <c r="A12047" s="37" t="s">
        <v>16069</v>
      </c>
      <c r="B12047" s="38">
        <v>-33.810856379999997</v>
      </c>
      <c r="C12047" s="38">
        <v>-59.503879169999998</v>
      </c>
      <c r="D12047" s="38">
        <v>0.24747765064239499</v>
      </c>
      <c r="E12047" s="38">
        <v>0.25539320127831572</v>
      </c>
      <c r="F12047" s="38">
        <v>4.2857142857142856</v>
      </c>
    </row>
    <row r="12048" spans="1:6" x14ac:dyDescent="0.35">
      <c r="A12048" s="37" t="s">
        <v>16070</v>
      </c>
      <c r="B12048" s="38">
        <v>-34.781330699999998</v>
      </c>
      <c r="C12048" s="38">
        <v>-58.847312709999997</v>
      </c>
      <c r="D12048" s="38">
        <v>0.4156477153301239</v>
      </c>
      <c r="E12048" s="38">
        <v>0.46362155344751138</v>
      </c>
      <c r="F12048" s="38">
        <v>9.6153846153846168</v>
      </c>
    </row>
    <row r="12049" spans="1:6" x14ac:dyDescent="0.35">
      <c r="A12049" s="37" t="s">
        <v>16071</v>
      </c>
      <c r="B12049" s="38">
        <v>-34.777274009999999</v>
      </c>
      <c r="C12049" s="38">
        <v>-58.838307380000003</v>
      </c>
      <c r="D12049" s="38">
        <v>0.36670836806297302</v>
      </c>
      <c r="E12049" s="38">
        <v>0.37770307146840632</v>
      </c>
      <c r="F12049" s="38" t="s">
        <v>5130</v>
      </c>
    </row>
    <row r="12050" spans="1:6" x14ac:dyDescent="0.35">
      <c r="A12050" s="37" t="s">
        <v>16072</v>
      </c>
      <c r="B12050" s="38">
        <v>-34.649992249999997</v>
      </c>
      <c r="C12050" s="38">
        <v>-58.633158039999998</v>
      </c>
      <c r="D12050" s="38">
        <v>0.1021557599306107</v>
      </c>
      <c r="E12050" s="38">
        <v>9.9081757094930195E-2</v>
      </c>
      <c r="F12050" s="38" t="s">
        <v>5130</v>
      </c>
    </row>
    <row r="12051" spans="1:6" x14ac:dyDescent="0.35">
      <c r="A12051" s="37" t="s">
        <v>16073</v>
      </c>
      <c r="B12051" s="38">
        <v>-34.302306809999997</v>
      </c>
      <c r="C12051" s="38">
        <v>-60.240890399999998</v>
      </c>
      <c r="D12051" s="38">
        <v>0.40306389331817633</v>
      </c>
      <c r="E12051" s="38">
        <v>0.40262124030029067</v>
      </c>
      <c r="F12051" s="38">
        <v>1.3333333333333335</v>
      </c>
    </row>
    <row r="12052" spans="1:6" x14ac:dyDescent="0.35">
      <c r="A12052" s="37" t="s">
        <v>16074</v>
      </c>
      <c r="B12052" s="38">
        <v>-34.822073850000002</v>
      </c>
      <c r="C12052" s="38">
        <v>-58.452708540000003</v>
      </c>
      <c r="D12052" s="38">
        <v>0.38843271136283869</v>
      </c>
      <c r="E12052" s="38">
        <v>0.36522727342028372</v>
      </c>
      <c r="F12052" s="38">
        <v>17.985611510791365</v>
      </c>
    </row>
    <row r="12053" spans="1:6" x14ac:dyDescent="0.35">
      <c r="A12053" s="37" t="s">
        <v>16075</v>
      </c>
      <c r="B12053" s="38">
        <v>-34.76080984</v>
      </c>
      <c r="C12053" s="38">
        <v>-58.32375553</v>
      </c>
      <c r="D12053" s="38">
        <v>0.80822211503982544</v>
      </c>
      <c r="E12053" s="38">
        <v>0.79079915504706533</v>
      </c>
      <c r="F12053" s="38">
        <v>29.032258064516132</v>
      </c>
    </row>
    <row r="12054" spans="1:6" x14ac:dyDescent="0.35">
      <c r="A12054" s="37" t="s">
        <v>16076</v>
      </c>
      <c r="B12054" s="38">
        <v>-34.837790730000002</v>
      </c>
      <c r="C12054" s="38">
        <v>-58.449501580000003</v>
      </c>
      <c r="D12054" s="38">
        <v>0.62004309892654419</v>
      </c>
      <c r="E12054" s="38">
        <v>0.61753306356636251</v>
      </c>
      <c r="F12054" s="38">
        <v>28.160919540229884</v>
      </c>
    </row>
    <row r="12055" spans="1:6" x14ac:dyDescent="0.35">
      <c r="A12055" s="37" t="s">
        <v>16077</v>
      </c>
      <c r="B12055" s="38">
        <v>-34.588744570000003</v>
      </c>
      <c r="C12055" s="38">
        <v>-58.671862670000003</v>
      </c>
      <c r="D12055" s="38">
        <v>0.75088632106781006</v>
      </c>
      <c r="E12055" s="38">
        <v>0.71054873863855994</v>
      </c>
      <c r="F12055" s="38">
        <v>65.258215962441312</v>
      </c>
    </row>
    <row r="12056" spans="1:6" x14ac:dyDescent="0.35">
      <c r="A12056" s="37" t="s">
        <v>16078</v>
      </c>
      <c r="B12056" s="38">
        <v>-34.588695880000003</v>
      </c>
      <c r="C12056" s="38">
        <v>-58.671527259999998</v>
      </c>
      <c r="D12056" s="38">
        <v>0.74977374076843262</v>
      </c>
      <c r="E12056" s="38">
        <v>0.71191731981329021</v>
      </c>
      <c r="F12056" s="38">
        <v>56.209150326797385</v>
      </c>
    </row>
    <row r="12057" spans="1:6" x14ac:dyDescent="0.35">
      <c r="A12057" s="37" t="s">
        <v>16079</v>
      </c>
      <c r="B12057" s="38">
        <v>-36.014709449999998</v>
      </c>
      <c r="C12057" s="38">
        <v>-59.073390269999997</v>
      </c>
      <c r="D12057" s="38">
        <v>0.42440876364707952</v>
      </c>
      <c r="E12057" s="38">
        <v>0.46222651890806249</v>
      </c>
      <c r="F12057" s="38">
        <v>40.74074074074074</v>
      </c>
    </row>
    <row r="12058" spans="1:6" x14ac:dyDescent="0.35">
      <c r="A12058" s="37" t="s">
        <v>16080</v>
      </c>
      <c r="B12058" s="38">
        <v>-34.692257650000002</v>
      </c>
      <c r="C12058" s="38">
        <v>-58.31574028</v>
      </c>
      <c r="D12058" s="38">
        <v>0.40808051824569702</v>
      </c>
      <c r="E12058" s="38">
        <v>0.42514618839088242</v>
      </c>
      <c r="F12058" s="38">
        <v>28.8135593220339</v>
      </c>
    </row>
    <row r="12059" spans="1:6" x14ac:dyDescent="0.35">
      <c r="A12059" s="37" t="s">
        <v>16081</v>
      </c>
      <c r="B12059" s="38">
        <v>-34.625105980000001</v>
      </c>
      <c r="C12059" s="38">
        <v>-58.66147222</v>
      </c>
      <c r="D12059" s="38">
        <v>0.46752581000328058</v>
      </c>
      <c r="E12059" s="38">
        <v>0.43253734346592071</v>
      </c>
      <c r="F12059" s="38">
        <v>41.721854304635762</v>
      </c>
    </row>
    <row r="12060" spans="1:6" x14ac:dyDescent="0.35">
      <c r="A12060" s="37" t="s">
        <v>16082</v>
      </c>
      <c r="B12060" s="38">
        <v>-34.672257930000001</v>
      </c>
      <c r="C12060" s="38">
        <v>-58.35074831</v>
      </c>
      <c r="D12060" s="38">
        <v>0.15824268758296969</v>
      </c>
      <c r="E12060" s="38">
        <v>0.26260498662789661</v>
      </c>
      <c r="F12060" s="38">
        <v>7.1942446043165464</v>
      </c>
    </row>
    <row r="12061" spans="1:6" x14ac:dyDescent="0.35">
      <c r="A12061" s="37" t="s">
        <v>16083</v>
      </c>
      <c r="B12061" s="38">
        <v>-34.497080369999999</v>
      </c>
      <c r="C12061" s="38">
        <v>-58.722336980000001</v>
      </c>
      <c r="D12061" s="38">
        <v>0.53564035892486572</v>
      </c>
      <c r="E12061" s="38">
        <v>0.51749367891131226</v>
      </c>
      <c r="F12061" s="38">
        <v>53.538461538461533</v>
      </c>
    </row>
    <row r="12062" spans="1:6" x14ac:dyDescent="0.35">
      <c r="A12062" s="37" t="s">
        <v>16084</v>
      </c>
      <c r="B12062" s="38">
        <v>-35.439425239999998</v>
      </c>
      <c r="C12062" s="38">
        <v>-60.887755470000002</v>
      </c>
      <c r="D12062" s="38">
        <v>0.19303986430168149</v>
      </c>
      <c r="E12062" s="38">
        <v>0.21580620311401991</v>
      </c>
      <c r="F12062" s="38">
        <v>40.952380952380949</v>
      </c>
    </row>
    <row r="12063" spans="1:6" x14ac:dyDescent="0.35">
      <c r="A12063" s="37" t="s">
        <v>16085</v>
      </c>
      <c r="B12063" s="38">
        <v>-36.768189880000001</v>
      </c>
      <c r="C12063" s="38">
        <v>-59.08358509</v>
      </c>
      <c r="D12063" s="38">
        <v>0.33914569020271301</v>
      </c>
      <c r="E12063" s="38">
        <v>0.33849167666937169</v>
      </c>
      <c r="F12063" s="38">
        <v>50</v>
      </c>
    </row>
    <row r="12064" spans="1:6" x14ac:dyDescent="0.35">
      <c r="A12064" s="37" t="s">
        <v>16086</v>
      </c>
      <c r="B12064" s="38">
        <v>-33.37616439</v>
      </c>
      <c r="C12064" s="38">
        <v>-60.257282850000003</v>
      </c>
      <c r="D12064" s="38">
        <v>0.6087915301322937</v>
      </c>
      <c r="E12064" s="38">
        <v>0.60295825882961873</v>
      </c>
      <c r="F12064" s="38">
        <v>48.648648648648653</v>
      </c>
    </row>
    <row r="12065" spans="1:6" x14ac:dyDescent="0.35">
      <c r="A12065" s="37" t="s">
        <v>16087</v>
      </c>
      <c r="B12065" s="38">
        <v>-33.360131899999999</v>
      </c>
      <c r="C12065" s="38">
        <v>-60.246951109999998</v>
      </c>
      <c r="D12065" s="38">
        <v>0.59679609537124634</v>
      </c>
      <c r="E12065" s="38">
        <v>0.6484872829169035</v>
      </c>
      <c r="F12065" s="38">
        <v>56.310679611650485</v>
      </c>
    </row>
    <row r="12066" spans="1:6" x14ac:dyDescent="0.35">
      <c r="A12066" s="37" t="s">
        <v>16088</v>
      </c>
      <c r="B12066" s="38">
        <v>-34.614241569999997</v>
      </c>
      <c r="C12066" s="38">
        <v>-58.543734950000001</v>
      </c>
      <c r="D12066" s="38">
        <v>0.26984000205993652</v>
      </c>
      <c r="E12066" s="38">
        <v>0.27832910024067942</v>
      </c>
      <c r="F12066" s="38">
        <v>58.139534883720934</v>
      </c>
    </row>
    <row r="12067" spans="1:6" x14ac:dyDescent="0.35">
      <c r="A12067" s="37" t="s">
        <v>16089</v>
      </c>
      <c r="B12067" s="38">
        <v>-34.632092440000001</v>
      </c>
      <c r="C12067" s="38">
        <v>-58.5352253</v>
      </c>
      <c r="D12067" s="38">
        <v>0.34266692399978638</v>
      </c>
      <c r="E12067" s="38">
        <v>0.35008882234493888</v>
      </c>
      <c r="F12067" s="38">
        <v>66.666666666666657</v>
      </c>
    </row>
    <row r="12068" spans="1:6" x14ac:dyDescent="0.35">
      <c r="A12068" s="37" t="s">
        <v>16090</v>
      </c>
      <c r="B12068" s="38">
        <v>-34.586085109999999</v>
      </c>
      <c r="C12068" s="38">
        <v>-58.748961809999997</v>
      </c>
      <c r="D12068" s="38">
        <v>0.6477358341217041</v>
      </c>
      <c r="E12068" s="38">
        <v>0.62682239097707415</v>
      </c>
      <c r="F12068" s="38">
        <v>27.835051546391753</v>
      </c>
    </row>
    <row r="12069" spans="1:6" x14ac:dyDescent="0.35">
      <c r="A12069" s="37" t="s">
        <v>16091</v>
      </c>
      <c r="B12069" s="38">
        <v>-34.44194676</v>
      </c>
      <c r="C12069" s="38">
        <v>-59.446596059999997</v>
      </c>
      <c r="D12069" s="38">
        <v>0.30278143286705023</v>
      </c>
      <c r="E12069" s="38">
        <v>0.30603665113449102</v>
      </c>
      <c r="F12069" s="38">
        <v>2.9069767441860463</v>
      </c>
    </row>
    <row r="12070" spans="1:6" x14ac:dyDescent="0.35">
      <c r="A12070" s="37" t="s">
        <v>16092</v>
      </c>
      <c r="B12070" s="38">
        <v>-34.741774970000002</v>
      </c>
      <c r="C12070" s="38">
        <v>-58.451120529999997</v>
      </c>
      <c r="D12070" s="38">
        <v>0.65050143003463745</v>
      </c>
      <c r="E12070" s="38">
        <v>0.63518070547204264</v>
      </c>
      <c r="F12070" s="38">
        <v>54.794520547945204</v>
      </c>
    </row>
    <row r="12071" spans="1:6" x14ac:dyDescent="0.35">
      <c r="A12071" s="37" t="s">
        <v>16093</v>
      </c>
      <c r="B12071" s="38">
        <v>-35.194212550000003</v>
      </c>
      <c r="C12071" s="38">
        <v>-62.775064950000001</v>
      </c>
      <c r="D12071" s="38">
        <v>0.3882356584072113</v>
      </c>
      <c r="E12071" s="38">
        <v>0.38894299098423551</v>
      </c>
      <c r="F12071" s="38">
        <v>25</v>
      </c>
    </row>
    <row r="12072" spans="1:6" x14ac:dyDescent="0.35">
      <c r="A12072" s="37" t="s">
        <v>16094</v>
      </c>
      <c r="B12072" s="38">
        <v>-34.768970029999998</v>
      </c>
      <c r="C12072" s="38">
        <v>-58.290529390000003</v>
      </c>
      <c r="D12072" s="38">
        <v>0.35542884469032288</v>
      </c>
      <c r="E12072" s="38">
        <v>0.3684965363570622</v>
      </c>
      <c r="F12072" s="38" t="s">
        <v>5130</v>
      </c>
    </row>
    <row r="12073" spans="1:6" x14ac:dyDescent="0.35">
      <c r="A12073" s="37" t="s">
        <v>16095</v>
      </c>
      <c r="B12073" s="38">
        <v>-34.523972540000003</v>
      </c>
      <c r="C12073" s="38">
        <v>-58.785121250000003</v>
      </c>
      <c r="D12073" s="38">
        <v>0.71308892965316772</v>
      </c>
      <c r="E12073" s="38">
        <v>0.71989185176789761</v>
      </c>
      <c r="F12073" s="38">
        <v>23.655913978494624</v>
      </c>
    </row>
    <row r="12074" spans="1:6" x14ac:dyDescent="0.35">
      <c r="A12074" s="37" t="s">
        <v>16096</v>
      </c>
      <c r="B12074" s="38">
        <v>-34.898542900000002</v>
      </c>
      <c r="C12074" s="38">
        <v>-58.01637058</v>
      </c>
      <c r="D12074" s="38">
        <v>9.8992511630058289E-2</v>
      </c>
      <c r="E12074" s="38">
        <v>8.2814507186412811E-2</v>
      </c>
      <c r="F12074" s="38">
        <v>1.1428571428571428</v>
      </c>
    </row>
    <row r="12075" spans="1:6" x14ac:dyDescent="0.35">
      <c r="A12075" s="37" t="s">
        <v>16097</v>
      </c>
      <c r="B12075" s="38">
        <v>-34.353358229999998</v>
      </c>
      <c r="C12075" s="38">
        <v>-58.799272240000001</v>
      </c>
      <c r="D12075" s="38">
        <v>0.21527048945426941</v>
      </c>
      <c r="E12075" s="38">
        <v>0.29465451257096398</v>
      </c>
      <c r="F12075" s="38">
        <v>22.382671480144403</v>
      </c>
    </row>
    <row r="12076" spans="1:6" x14ac:dyDescent="0.35">
      <c r="A12076" s="37" t="s">
        <v>16098</v>
      </c>
      <c r="B12076" s="38">
        <v>-35.490174430000003</v>
      </c>
      <c r="C12076" s="38">
        <v>-61.15690026</v>
      </c>
      <c r="D12076" s="38">
        <v>0.28774380683898931</v>
      </c>
      <c r="E12076" s="38">
        <v>0.28774380683898931</v>
      </c>
      <c r="F12076" s="38">
        <v>42.857142857142854</v>
      </c>
    </row>
    <row r="12077" spans="1:6" x14ac:dyDescent="0.35">
      <c r="A12077" s="37" t="s">
        <v>16099</v>
      </c>
      <c r="B12077" s="38">
        <v>-34.53587126</v>
      </c>
      <c r="C12077" s="38">
        <v>-58.760248939999997</v>
      </c>
      <c r="D12077" s="38">
        <v>0.72447711229324341</v>
      </c>
      <c r="E12077" s="38">
        <v>0.73396371506355906</v>
      </c>
      <c r="F12077" s="38">
        <v>59.534883720930232</v>
      </c>
    </row>
    <row r="12078" spans="1:6" x14ac:dyDescent="0.35">
      <c r="A12078" s="37" t="s">
        <v>16100</v>
      </c>
      <c r="B12078" s="38">
        <v>-34.187073529999999</v>
      </c>
      <c r="C12078" s="38">
        <v>-58.252423819999997</v>
      </c>
      <c r="D12078" s="38">
        <v>0.55682486499999995</v>
      </c>
      <c r="E12078" s="38">
        <v>0.55682486499999995</v>
      </c>
      <c r="F12078" s="38">
        <v>7.6923076923076925</v>
      </c>
    </row>
    <row r="12079" spans="1:6" x14ac:dyDescent="0.35">
      <c r="A12079" s="37" t="s">
        <v>16101</v>
      </c>
      <c r="B12079" s="38">
        <v>-37.786667119999997</v>
      </c>
      <c r="C12079" s="38">
        <v>-57.969234520000001</v>
      </c>
      <c r="D12079" s="38">
        <v>0.49407348036766052</v>
      </c>
      <c r="E12079" s="38">
        <v>0.49407348036766052</v>
      </c>
      <c r="F12079" s="38">
        <v>33.333333333333329</v>
      </c>
    </row>
    <row r="12080" spans="1:6" x14ac:dyDescent="0.35">
      <c r="A12080" s="37" t="s">
        <v>16102</v>
      </c>
      <c r="B12080" s="38">
        <v>-34.694591969999998</v>
      </c>
      <c r="C12080" s="38">
        <v>-59.442732290000002</v>
      </c>
      <c r="D12080" s="38">
        <v>0.38245034217834473</v>
      </c>
      <c r="E12080" s="38">
        <v>0.38245034217834473</v>
      </c>
      <c r="F12080" s="38">
        <v>37.5</v>
      </c>
    </row>
    <row r="12081" spans="1:6" x14ac:dyDescent="0.35">
      <c r="A12081" s="37" t="s">
        <v>16103</v>
      </c>
      <c r="B12081" s="38">
        <v>-34.698460169999997</v>
      </c>
      <c r="C12081" s="38">
        <v>-59.321503239999998</v>
      </c>
      <c r="D12081" s="38">
        <v>0.50252437591552734</v>
      </c>
      <c r="E12081" s="38">
        <v>0.48655299293367488</v>
      </c>
      <c r="F12081" s="38">
        <v>46.666666666666664</v>
      </c>
    </row>
    <row r="12082" spans="1:6" x14ac:dyDescent="0.35">
      <c r="A12082" s="37" t="s">
        <v>16104</v>
      </c>
      <c r="B12082" s="38">
        <v>-35.15052069</v>
      </c>
      <c r="C12082" s="38">
        <v>-59.104826789999997</v>
      </c>
      <c r="D12082" s="38">
        <v>0.49426192045211792</v>
      </c>
      <c r="E12082" s="38">
        <v>0.49426192045211792</v>
      </c>
      <c r="F12082" s="38">
        <v>62.857142857142854</v>
      </c>
    </row>
    <row r="12083" spans="1:6" x14ac:dyDescent="0.35">
      <c r="A12083" s="37" t="s">
        <v>16105</v>
      </c>
      <c r="B12083" s="38">
        <v>-35.178320370000002</v>
      </c>
      <c r="C12083" s="38">
        <v>-58.236914630000001</v>
      </c>
      <c r="D12083" s="38">
        <v>0.24808910489082339</v>
      </c>
      <c r="E12083" s="38">
        <v>0.33688521103279012</v>
      </c>
      <c r="F12083" s="38">
        <v>19.473684210526315</v>
      </c>
    </row>
    <row r="12084" spans="1:6" x14ac:dyDescent="0.35">
      <c r="A12084" s="37" t="s">
        <v>16106</v>
      </c>
      <c r="B12084" s="38">
        <v>-34.54328151</v>
      </c>
      <c r="C12084" s="38">
        <v>-58.712890989999998</v>
      </c>
      <c r="D12084" s="38">
        <v>0.1337273120880127</v>
      </c>
      <c r="E12084" s="38">
        <v>0.14098853203985429</v>
      </c>
      <c r="F12084" s="38"/>
    </row>
    <row r="12085" spans="1:6" x14ac:dyDescent="0.35">
      <c r="A12085" s="37" t="s">
        <v>16107</v>
      </c>
      <c r="B12085" s="38">
        <v>-34.832665820000003</v>
      </c>
      <c r="C12085" s="38">
        <v>-58.219800990000003</v>
      </c>
      <c r="D12085" s="38">
        <v>0.76980042457580566</v>
      </c>
      <c r="E12085" s="38">
        <v>0.72483904659748077</v>
      </c>
      <c r="F12085" s="38">
        <v>56.153846153846153</v>
      </c>
    </row>
    <row r="12086" spans="1:6" x14ac:dyDescent="0.35">
      <c r="A12086" s="37" t="s">
        <v>16108</v>
      </c>
      <c r="B12086" s="38">
        <v>-34.824631109999999</v>
      </c>
      <c r="C12086" s="38">
        <v>-58.195794749999997</v>
      </c>
      <c r="D12086" s="38">
        <v>0.76409280300140381</v>
      </c>
      <c r="E12086" s="38">
        <v>0.71218744000873047</v>
      </c>
      <c r="F12086" s="38">
        <v>59.428571428571431</v>
      </c>
    </row>
    <row r="12087" spans="1:6" x14ac:dyDescent="0.35">
      <c r="A12087" s="37" t="s">
        <v>16109</v>
      </c>
      <c r="B12087" s="38">
        <v>-34.80478643</v>
      </c>
      <c r="C12087" s="38">
        <v>-58.328470279999998</v>
      </c>
      <c r="D12087" s="38">
        <v>0.79279381036758423</v>
      </c>
      <c r="E12087" s="38">
        <v>0.74925196331900523</v>
      </c>
      <c r="F12087" s="38">
        <v>72.093023255813947</v>
      </c>
    </row>
    <row r="12088" spans="1:6" x14ac:dyDescent="0.35">
      <c r="A12088" s="37" t="s">
        <v>16110</v>
      </c>
      <c r="B12088" s="38">
        <v>-34.826326989999998</v>
      </c>
      <c r="C12088" s="38">
        <v>-58.241266899999999</v>
      </c>
      <c r="D12088" s="38">
        <v>0.81866997480392456</v>
      </c>
      <c r="E12088" s="38">
        <v>0.82822689579592812</v>
      </c>
      <c r="F12088" s="38">
        <v>60.633484162895925</v>
      </c>
    </row>
    <row r="12089" spans="1:6" x14ac:dyDescent="0.35">
      <c r="A12089" s="37" t="s">
        <v>16111</v>
      </c>
      <c r="B12089" s="38">
        <v>-34.578053879999999</v>
      </c>
      <c r="C12089" s="38">
        <v>-62.046909800000002</v>
      </c>
      <c r="D12089" s="38">
        <v>0.27635377645492548</v>
      </c>
      <c r="E12089" s="38">
        <v>0.30579633348517948</v>
      </c>
      <c r="F12089" s="38">
        <v>30.76923076923077</v>
      </c>
    </row>
    <row r="12090" spans="1:6" x14ac:dyDescent="0.35">
      <c r="A12090" s="37" t="s">
        <v>16112</v>
      </c>
      <c r="B12090" s="38">
        <v>-34.703164780000002</v>
      </c>
      <c r="C12090" s="38">
        <v>-58.412809600000003</v>
      </c>
      <c r="D12090" s="38">
        <v>0.36925897002220148</v>
      </c>
      <c r="E12090" s="38">
        <v>0.373545550637775</v>
      </c>
      <c r="F12090" s="38">
        <v>48.245614035087719</v>
      </c>
    </row>
    <row r="12091" spans="1:6" x14ac:dyDescent="0.35">
      <c r="A12091" s="37" t="s">
        <v>16113</v>
      </c>
      <c r="B12091" s="38">
        <v>-34.70349298</v>
      </c>
      <c r="C12091" s="38">
        <v>-58.375185260000002</v>
      </c>
      <c r="D12091" s="38">
        <v>0.34647455811500549</v>
      </c>
      <c r="E12091" s="38">
        <v>0.3373827338218689</v>
      </c>
      <c r="F12091" s="38">
        <v>50</v>
      </c>
    </row>
    <row r="12092" spans="1:6" x14ac:dyDescent="0.35">
      <c r="A12092" s="37" t="s">
        <v>16114</v>
      </c>
      <c r="B12092" s="38">
        <v>-34.903800259999997</v>
      </c>
      <c r="C12092" s="38">
        <v>-57.98323414</v>
      </c>
      <c r="D12092" s="38">
        <v>0.42451521754264832</v>
      </c>
      <c r="E12092" s="38">
        <v>0.43140187940082042</v>
      </c>
      <c r="F12092" s="38">
        <v>59.731543624161077</v>
      </c>
    </row>
    <row r="12093" spans="1:6" x14ac:dyDescent="0.35">
      <c r="A12093" s="37" t="s">
        <v>16115</v>
      </c>
      <c r="B12093" s="38">
        <v>-34.978279219999997</v>
      </c>
      <c r="C12093" s="38">
        <v>-57.865565590000003</v>
      </c>
      <c r="D12093" s="38">
        <v>0.58418416976928711</v>
      </c>
      <c r="E12093" s="38">
        <v>0.58418416976928711</v>
      </c>
      <c r="F12093" s="38">
        <v>64.285714285714292</v>
      </c>
    </row>
    <row r="12094" spans="1:6" x14ac:dyDescent="0.35">
      <c r="A12094" s="37" t="s">
        <v>16116</v>
      </c>
      <c r="B12094" s="38">
        <v>-34.969504999999998</v>
      </c>
      <c r="C12094" s="38">
        <v>-57.945020049999997</v>
      </c>
      <c r="D12094" s="38">
        <v>0.68751591444015503</v>
      </c>
      <c r="E12094" s="38">
        <v>0.69874043294361654</v>
      </c>
      <c r="F12094" s="38">
        <v>64.705882352941174</v>
      </c>
    </row>
    <row r="12095" spans="1:6" x14ac:dyDescent="0.35">
      <c r="A12095" s="37" t="s">
        <v>16117</v>
      </c>
      <c r="B12095" s="38">
        <v>-34.714576409999999</v>
      </c>
      <c r="C12095" s="38">
        <v>-58.4051726</v>
      </c>
      <c r="D12095" s="38">
        <v>0.38153111934661871</v>
      </c>
      <c r="E12095" s="38">
        <v>0.3946259402566486</v>
      </c>
      <c r="F12095" s="38">
        <v>52.222222222222229</v>
      </c>
    </row>
    <row r="12096" spans="1:6" x14ac:dyDescent="0.35">
      <c r="A12096" s="37" t="s">
        <v>16118</v>
      </c>
      <c r="B12096" s="38">
        <v>-34.637247709999997</v>
      </c>
      <c r="C12096" s="38">
        <v>-58.540382110000003</v>
      </c>
      <c r="D12096" s="38">
        <v>0.13075461983680731</v>
      </c>
      <c r="E12096" s="38">
        <v>0.1540776863694191</v>
      </c>
      <c r="F12096" s="38">
        <v>3.7735849056603774</v>
      </c>
    </row>
    <row r="12097" spans="1:6" x14ac:dyDescent="0.35">
      <c r="A12097" s="37" t="s">
        <v>16119</v>
      </c>
      <c r="B12097" s="38">
        <v>-34.59692166</v>
      </c>
      <c r="C12097" s="38">
        <v>-58.546870149999997</v>
      </c>
      <c r="D12097" s="38">
        <v>0.13036492466926569</v>
      </c>
      <c r="E12097" s="38">
        <v>0.1736910532627787</v>
      </c>
      <c r="F12097" s="38">
        <v>1.2048192771084338</v>
      </c>
    </row>
    <row r="12098" spans="1:6" x14ac:dyDescent="0.35">
      <c r="A12098" s="37" t="s">
        <v>16120</v>
      </c>
      <c r="B12098" s="38">
        <v>-34.638701230000002</v>
      </c>
      <c r="C12098" s="38">
        <v>-58.54083352</v>
      </c>
      <c r="D12098" s="38">
        <v>0.1948702484369278</v>
      </c>
      <c r="E12098" s="38">
        <v>0.16497385188152919</v>
      </c>
      <c r="F12098" s="38">
        <v>16.666666666666664</v>
      </c>
    </row>
    <row r="12099" spans="1:6" x14ac:dyDescent="0.35">
      <c r="A12099" s="37" t="s">
        <v>16121</v>
      </c>
      <c r="B12099" s="38">
        <v>-34.814985319999998</v>
      </c>
      <c r="C12099" s="38">
        <v>-58.458411810000001</v>
      </c>
      <c r="D12099" s="38">
        <v>0.24642811715602869</v>
      </c>
      <c r="E12099" s="38">
        <v>0.22227823263720459</v>
      </c>
      <c r="F12099" s="38">
        <v>18.134715025906736</v>
      </c>
    </row>
    <row r="12100" spans="1:6" x14ac:dyDescent="0.35">
      <c r="A12100" s="37" t="s">
        <v>16122</v>
      </c>
      <c r="B12100" s="38">
        <v>-34.94368197</v>
      </c>
      <c r="C12100" s="38">
        <v>-58.008413300000001</v>
      </c>
      <c r="D12100" s="38">
        <v>0.73539489507675171</v>
      </c>
      <c r="E12100" s="38">
        <v>0.69619600309265983</v>
      </c>
      <c r="F12100" s="38">
        <v>61.111111111111114</v>
      </c>
    </row>
    <row r="12101" spans="1:6" x14ac:dyDescent="0.35">
      <c r="A12101" s="37" t="s">
        <v>16123</v>
      </c>
      <c r="B12101" s="38">
        <v>-34.65678569</v>
      </c>
      <c r="C12101" s="38">
        <v>-59.429648640000003</v>
      </c>
      <c r="D12101" s="38">
        <v>0.1386023014783859</v>
      </c>
      <c r="E12101" s="38">
        <v>0.17466882041522441</v>
      </c>
      <c r="F12101" s="38">
        <v>3.5294117647058822</v>
      </c>
    </row>
    <row r="12102" spans="1:6" x14ac:dyDescent="0.35">
      <c r="A12102" s="37" t="s">
        <v>16124</v>
      </c>
      <c r="B12102" s="38">
        <v>-34.602554980000001</v>
      </c>
      <c r="C12102" s="38">
        <v>-58.73035514</v>
      </c>
      <c r="D12102" s="38">
        <v>0.69673162698745728</v>
      </c>
      <c r="E12102" s="38">
        <v>0.70388240946663749</v>
      </c>
      <c r="F12102" s="38">
        <v>32</v>
      </c>
    </row>
    <row r="12103" spans="1:6" x14ac:dyDescent="0.35">
      <c r="A12103" s="37" t="s">
        <v>16125</v>
      </c>
      <c r="B12103" s="38">
        <v>-34.732617820000002</v>
      </c>
      <c r="C12103" s="38">
        <v>-58.232912460000001</v>
      </c>
      <c r="D12103" s="38">
        <v>0.47955340147018433</v>
      </c>
      <c r="E12103" s="38">
        <v>0.47507792554403611</v>
      </c>
      <c r="F12103" s="38">
        <v>59.793814432989691</v>
      </c>
    </row>
    <row r="12104" spans="1:6" x14ac:dyDescent="0.35">
      <c r="A12104" s="37" t="s">
        <v>16126</v>
      </c>
      <c r="B12104" s="38">
        <v>-34.705391349999999</v>
      </c>
      <c r="C12104" s="38">
        <v>-58.299836069999998</v>
      </c>
      <c r="D12104" s="38">
        <v>0.3921559751033783</v>
      </c>
      <c r="E12104" s="38">
        <v>0.56232055296769012</v>
      </c>
      <c r="F12104" s="38">
        <v>75.968992248062023</v>
      </c>
    </row>
    <row r="12105" spans="1:6" x14ac:dyDescent="0.35">
      <c r="A12105" s="37" t="s">
        <v>16127</v>
      </c>
      <c r="B12105" s="38">
        <v>-35.87937488</v>
      </c>
      <c r="C12105" s="38">
        <v>-57.894565030000003</v>
      </c>
      <c r="D12105" s="38">
        <v>0.17919862270355219</v>
      </c>
      <c r="E12105" s="38">
        <v>0.18492457858825981</v>
      </c>
      <c r="F12105" s="38">
        <v>12.903225806451612</v>
      </c>
    </row>
    <row r="12106" spans="1:6" x14ac:dyDescent="0.35">
      <c r="A12106" s="37" t="s">
        <v>16128</v>
      </c>
      <c r="B12106" s="38">
        <v>-33.317864960000001</v>
      </c>
      <c r="C12106" s="38">
        <v>-60.242323859999999</v>
      </c>
      <c r="D12106" s="38">
        <v>0.59461605548858643</v>
      </c>
      <c r="E12106" s="38">
        <v>0.60300856497552657</v>
      </c>
      <c r="F12106" s="38">
        <v>30.909090909090907</v>
      </c>
    </row>
    <row r="12107" spans="1:6" x14ac:dyDescent="0.35">
      <c r="A12107" s="37" t="s">
        <v>16129</v>
      </c>
      <c r="B12107" s="38">
        <v>-38.690658190000001</v>
      </c>
      <c r="C12107" s="38">
        <v>-62.341447420000002</v>
      </c>
      <c r="D12107" s="38">
        <v>0.56361228227615356</v>
      </c>
      <c r="E12107" s="38">
        <v>0.5567325228138974</v>
      </c>
      <c r="F12107" s="38">
        <v>28.985507246376812</v>
      </c>
    </row>
    <row r="12108" spans="1:6" x14ac:dyDescent="0.35">
      <c r="A12108" s="37" t="s">
        <v>16130</v>
      </c>
      <c r="B12108" s="38">
        <v>-38.742408140000002</v>
      </c>
      <c r="C12108" s="38">
        <v>-62.220999239999998</v>
      </c>
      <c r="D12108" s="38">
        <v>0.47143036127090449</v>
      </c>
      <c r="E12108" s="38">
        <v>0.47240283397527838</v>
      </c>
      <c r="F12108" s="38">
        <v>33.834586466165412</v>
      </c>
    </row>
    <row r="12109" spans="1:6" x14ac:dyDescent="0.35">
      <c r="A12109" s="37" t="s">
        <v>16131</v>
      </c>
      <c r="B12109" s="38">
        <v>-38.735440420000003</v>
      </c>
      <c r="C12109" s="38">
        <v>-62.294762300000002</v>
      </c>
      <c r="D12109" s="38">
        <v>0.67323333024978638</v>
      </c>
      <c r="E12109" s="38">
        <v>0.64028328955173497</v>
      </c>
      <c r="F12109" s="38">
        <v>56.56565656565656</v>
      </c>
    </row>
    <row r="12110" spans="1:6" x14ac:dyDescent="0.35">
      <c r="A12110" s="37" t="s">
        <v>16132</v>
      </c>
      <c r="B12110" s="38">
        <v>-36.741279059999997</v>
      </c>
      <c r="C12110" s="38">
        <v>-56.68094997</v>
      </c>
      <c r="D12110" s="38">
        <v>0.63181459903717041</v>
      </c>
      <c r="E12110" s="38">
        <v>0.63460081654625966</v>
      </c>
      <c r="F12110" s="38">
        <v>50.802139037433157</v>
      </c>
    </row>
    <row r="12111" spans="1:6" x14ac:dyDescent="0.35">
      <c r="A12111" s="37" t="s">
        <v>16133</v>
      </c>
      <c r="B12111" s="38">
        <v>-36.547281869999999</v>
      </c>
      <c r="C12111" s="38">
        <v>-56.711405689999999</v>
      </c>
      <c r="D12111" s="38">
        <v>0.65556323528289795</v>
      </c>
      <c r="E12111" s="38">
        <v>0.65879072530849558</v>
      </c>
      <c r="F12111" s="38">
        <v>54.54545454545454</v>
      </c>
    </row>
    <row r="12112" spans="1:6" x14ac:dyDescent="0.35">
      <c r="A12112" s="37" t="s">
        <v>16134</v>
      </c>
      <c r="B12112" s="38">
        <v>-34.57042079</v>
      </c>
      <c r="C12112" s="38">
        <v>-58.544530219999999</v>
      </c>
      <c r="D12112" s="38">
        <v>4.2989853769540787E-2</v>
      </c>
      <c r="E12112" s="38">
        <v>4.8746907152235508E-2</v>
      </c>
      <c r="F12112" s="38">
        <v>4.007285974499089</v>
      </c>
    </row>
    <row r="12113" spans="1:6" x14ac:dyDescent="0.35">
      <c r="A12113" s="37" t="s">
        <v>16135</v>
      </c>
      <c r="B12113" s="38">
        <v>-34.79178126</v>
      </c>
      <c r="C12113" s="38">
        <v>-58.323375890000001</v>
      </c>
      <c r="D12113" s="38">
        <v>0.52489948272705078</v>
      </c>
      <c r="E12113" s="38">
        <v>0.61458437380037811</v>
      </c>
      <c r="F12113" s="38">
        <v>64.734299516908209</v>
      </c>
    </row>
    <row r="12114" spans="1:6" x14ac:dyDescent="0.35">
      <c r="A12114" s="37" t="s">
        <v>16136</v>
      </c>
      <c r="B12114" s="38">
        <v>-34.453116549999997</v>
      </c>
      <c r="C12114" s="38">
        <v>-58.924141120000002</v>
      </c>
      <c r="D12114" s="38">
        <v>0.36146622896194458</v>
      </c>
      <c r="E12114" s="38">
        <v>0.31901217003663379</v>
      </c>
      <c r="F12114" s="38">
        <v>46</v>
      </c>
    </row>
    <row r="12115" spans="1:6" x14ac:dyDescent="0.35">
      <c r="A12115" s="37" t="s">
        <v>16137</v>
      </c>
      <c r="B12115" s="38">
        <v>-34.39254657</v>
      </c>
      <c r="C12115" s="38">
        <v>-58.965506980000001</v>
      </c>
      <c r="D12115" s="38">
        <v>0.62331730127334595</v>
      </c>
      <c r="E12115" s="38">
        <v>0.62331730127334595</v>
      </c>
      <c r="F12115" s="38">
        <v>54.794520547945204</v>
      </c>
    </row>
    <row r="12116" spans="1:6" x14ac:dyDescent="0.35">
      <c r="A12116" s="37" t="s">
        <v>246</v>
      </c>
      <c r="B12116" s="38">
        <v>-35.066656430000002</v>
      </c>
      <c r="C12116" s="38">
        <v>-60.405077370000001</v>
      </c>
      <c r="D12116" s="38">
        <v>0.35936939716339111</v>
      </c>
      <c r="E12116" s="38">
        <v>0.35561961724477648</v>
      </c>
      <c r="F12116" s="38"/>
    </row>
    <row r="12117" spans="1:6" x14ac:dyDescent="0.35">
      <c r="A12117" s="37" t="s">
        <v>16138</v>
      </c>
      <c r="B12117" s="38">
        <v>-34.796060689999997</v>
      </c>
      <c r="C12117" s="38">
        <v>-58.222314249999997</v>
      </c>
      <c r="D12117" s="38">
        <v>0.52400708198547363</v>
      </c>
      <c r="E12117" s="38">
        <v>0.48533372001515501</v>
      </c>
      <c r="F12117" s="38" t="s">
        <v>5130</v>
      </c>
    </row>
    <row r="12118" spans="1:6" x14ac:dyDescent="0.35">
      <c r="A12118" s="37" t="s">
        <v>16139</v>
      </c>
      <c r="B12118" s="38">
        <v>-34.809209760000002</v>
      </c>
      <c r="C12118" s="38">
        <v>-58.410924250000001</v>
      </c>
      <c r="D12118" s="38">
        <v>0.50950855016708374</v>
      </c>
      <c r="E12118" s="38">
        <v>0.31446247133943772</v>
      </c>
      <c r="F12118" s="38">
        <v>53.968253968253968</v>
      </c>
    </row>
    <row r="12119" spans="1:6" x14ac:dyDescent="0.35">
      <c r="A12119" s="37" t="s">
        <v>16140</v>
      </c>
      <c r="B12119" s="38">
        <v>-34.898866839999997</v>
      </c>
      <c r="C12119" s="38">
        <v>-58.384734870000003</v>
      </c>
      <c r="D12119" s="38">
        <v>0.55993646383285522</v>
      </c>
      <c r="E12119" s="38">
        <v>0.54902525481424835</v>
      </c>
      <c r="F12119" s="38">
        <v>62.694300518134717</v>
      </c>
    </row>
    <row r="12120" spans="1:6" x14ac:dyDescent="0.35">
      <c r="A12120" s="37" t="s">
        <v>16141</v>
      </c>
      <c r="B12120" s="38">
        <v>-34.862873380000003</v>
      </c>
      <c r="C12120" s="38">
        <v>-58.372993909999998</v>
      </c>
      <c r="D12120" s="38">
        <v>0.66381841897964478</v>
      </c>
      <c r="E12120" s="38">
        <v>0.59220555093553329</v>
      </c>
      <c r="F12120" s="38">
        <v>55.988023952095809</v>
      </c>
    </row>
    <row r="12121" spans="1:6" x14ac:dyDescent="0.35">
      <c r="A12121" s="37" t="s">
        <v>16142</v>
      </c>
      <c r="B12121" s="38">
        <v>-34.828904739999999</v>
      </c>
      <c r="C12121" s="38">
        <v>-58.360250899999997</v>
      </c>
      <c r="D12121" s="38">
        <v>0.79326784610748291</v>
      </c>
      <c r="E12121" s="38">
        <v>0.86038833359877265</v>
      </c>
      <c r="F12121" s="38">
        <v>69.950738916256157</v>
      </c>
    </row>
    <row r="12122" spans="1:6" x14ac:dyDescent="0.35">
      <c r="A12122" s="37" t="s">
        <v>16143</v>
      </c>
      <c r="B12122" s="38">
        <v>-38.715525399999997</v>
      </c>
      <c r="C12122" s="38">
        <v>-62.268938390000002</v>
      </c>
      <c r="D12122" s="38">
        <v>9.3594342470169067E-2</v>
      </c>
      <c r="E12122" s="38">
        <v>9.690584761923865E-2</v>
      </c>
      <c r="F12122" s="38"/>
    </row>
    <row r="12123" spans="1:6" x14ac:dyDescent="0.35">
      <c r="A12123" s="37" t="s">
        <v>16144</v>
      </c>
      <c r="B12123" s="38">
        <v>-37.999033429999997</v>
      </c>
      <c r="C12123" s="38">
        <v>-57.544064849999998</v>
      </c>
      <c r="D12123" s="38">
        <v>3.9372619241476059E-2</v>
      </c>
      <c r="E12123" s="38">
        <v>7.1343355182860349E-2</v>
      </c>
      <c r="F12123" s="38">
        <v>17.2</v>
      </c>
    </row>
    <row r="12124" spans="1:6" x14ac:dyDescent="0.35">
      <c r="A12124" s="37" t="s">
        <v>16145</v>
      </c>
      <c r="B12124" s="38">
        <v>-35.031791740000003</v>
      </c>
      <c r="C12124" s="38">
        <v>-63.017827590000003</v>
      </c>
      <c r="D12124" s="38">
        <v>0.23269382119178769</v>
      </c>
      <c r="E12124" s="38">
        <v>0.261533022340801</v>
      </c>
      <c r="F12124" s="38">
        <v>16.08222490931076</v>
      </c>
    </row>
    <row r="12125" spans="1:6" x14ac:dyDescent="0.35">
      <c r="A12125" s="37" t="s">
        <v>16146</v>
      </c>
      <c r="B12125" s="38">
        <v>-38.005763700000003</v>
      </c>
      <c r="C12125" s="38">
        <v>-57.552747699999998</v>
      </c>
      <c r="D12125" s="38">
        <v>9.0794242918491364E-2</v>
      </c>
      <c r="E12125" s="38">
        <v>0.108299379547437</v>
      </c>
      <c r="F12125" s="38"/>
    </row>
    <row r="12126" spans="1:6" x14ac:dyDescent="0.35">
      <c r="A12126" s="37" t="s">
        <v>16147</v>
      </c>
      <c r="B12126" s="38">
        <v>-37.032022580000003</v>
      </c>
      <c r="C12126" s="38">
        <v>-59.604009509999997</v>
      </c>
      <c r="D12126" s="38">
        <v>0.3350488543510437</v>
      </c>
      <c r="E12126" s="38">
        <v>0.3350488543510437</v>
      </c>
      <c r="F12126" s="38">
        <v>33.333333333333329</v>
      </c>
    </row>
    <row r="12127" spans="1:6" x14ac:dyDescent="0.35">
      <c r="A12127" s="37" t="s">
        <v>16148</v>
      </c>
      <c r="B12127" s="38">
        <v>-34.498965230000003</v>
      </c>
      <c r="C12127" s="38">
        <v>-60.563969559999997</v>
      </c>
      <c r="D12127" s="38">
        <v>0.33143037557601929</v>
      </c>
      <c r="E12127" s="38">
        <v>0.33143037557601929</v>
      </c>
      <c r="F12127" s="38">
        <v>100</v>
      </c>
    </row>
    <row r="12128" spans="1:6" x14ac:dyDescent="0.35">
      <c r="A12128" s="37" t="s">
        <v>16149</v>
      </c>
      <c r="B12128" s="38">
        <v>-37.890826840000003</v>
      </c>
      <c r="C12128" s="38">
        <v>-58.309127570000001</v>
      </c>
      <c r="D12128" s="38">
        <v>0.35292848944664001</v>
      </c>
      <c r="E12128" s="38">
        <v>0.36390458047389979</v>
      </c>
      <c r="F12128" s="38">
        <v>33.333333333333329</v>
      </c>
    </row>
    <row r="12129" spans="1:6" x14ac:dyDescent="0.35">
      <c r="A12129" s="37" t="s">
        <v>16150</v>
      </c>
      <c r="B12129" s="38">
        <v>-33.797525049999997</v>
      </c>
      <c r="C12129" s="38">
        <v>-59.536438140000001</v>
      </c>
      <c r="D12129" s="38">
        <v>0.49482777714729309</v>
      </c>
      <c r="E12129" s="38">
        <v>0.48437885312657608</v>
      </c>
      <c r="F12129" s="38">
        <v>50</v>
      </c>
    </row>
    <row r="12130" spans="1:6" x14ac:dyDescent="0.35">
      <c r="A12130" s="37" t="s">
        <v>16151</v>
      </c>
      <c r="B12130" s="38">
        <v>-35.134047580000001</v>
      </c>
      <c r="C12130" s="38">
        <v>-62.510410090000001</v>
      </c>
      <c r="D12130" s="38">
        <v>0.3852463960647583</v>
      </c>
      <c r="E12130" s="38">
        <v>0.38592657290006938</v>
      </c>
      <c r="F12130" s="38">
        <v>0</v>
      </c>
    </row>
    <row r="12131" spans="1:6" x14ac:dyDescent="0.35">
      <c r="A12131" s="37" t="s">
        <v>16152</v>
      </c>
      <c r="B12131" s="38">
        <v>-35.612092879999999</v>
      </c>
      <c r="C12131" s="38">
        <v>-61.249487190000004</v>
      </c>
      <c r="D12131" s="38">
        <v>0.48569700121879578</v>
      </c>
      <c r="E12131" s="38">
        <v>0.48569700121879578</v>
      </c>
      <c r="F12131" s="38">
        <v>5.8823529411764701</v>
      </c>
    </row>
    <row r="12132" spans="1:6" x14ac:dyDescent="0.35">
      <c r="A12132" s="37" t="s">
        <v>16153</v>
      </c>
      <c r="B12132" s="38">
        <v>-35.525261100000002</v>
      </c>
      <c r="C12132" s="38">
        <v>-61.439815639999999</v>
      </c>
      <c r="D12132" s="38">
        <v>0.55130535364151001</v>
      </c>
      <c r="E12132" s="38">
        <v>0.55130535364151001</v>
      </c>
      <c r="F12132" s="38">
        <v>75</v>
      </c>
    </row>
    <row r="12133" spans="1:6" x14ac:dyDescent="0.35">
      <c r="A12133" s="37" t="s">
        <v>16154</v>
      </c>
      <c r="B12133" s="38">
        <v>-37.481208860000002</v>
      </c>
      <c r="C12133" s="38">
        <v>-62.10189811</v>
      </c>
      <c r="D12133" s="38">
        <v>0.50166118144989014</v>
      </c>
      <c r="E12133" s="38">
        <v>0.48962881498866612</v>
      </c>
      <c r="F12133" s="38">
        <v>0</v>
      </c>
    </row>
    <row r="12134" spans="1:6" x14ac:dyDescent="0.35">
      <c r="A12134" s="37" t="s">
        <v>16155</v>
      </c>
      <c r="B12134" s="38">
        <v>-37.747922969999998</v>
      </c>
      <c r="C12134" s="38">
        <v>-61.534909020000001</v>
      </c>
      <c r="D12134" s="38">
        <v>0.26139646768569952</v>
      </c>
      <c r="E12134" s="38">
        <v>0.26139646768569952</v>
      </c>
      <c r="F12134" s="38">
        <v>0</v>
      </c>
    </row>
    <row r="12135" spans="1:6" x14ac:dyDescent="0.35">
      <c r="A12135" s="37" t="s">
        <v>16156</v>
      </c>
      <c r="B12135" s="38">
        <v>-38.172903490000003</v>
      </c>
      <c r="C12135" s="38">
        <v>-60.983921700000003</v>
      </c>
      <c r="D12135" s="38">
        <v>0.44501441717147833</v>
      </c>
      <c r="E12135" s="38">
        <v>0.44501441717147833</v>
      </c>
      <c r="F12135" s="38">
        <v>0</v>
      </c>
    </row>
    <row r="12136" spans="1:6" x14ac:dyDescent="0.35">
      <c r="A12136" s="37" t="s">
        <v>16157</v>
      </c>
      <c r="B12136" s="38">
        <v>-38.322392919999999</v>
      </c>
      <c r="C12136" s="38">
        <v>-61.445301729999997</v>
      </c>
      <c r="D12136" s="38">
        <v>0.37889817357063288</v>
      </c>
      <c r="E12136" s="38">
        <v>0.36322378036048669</v>
      </c>
      <c r="F12136" s="38">
        <v>0</v>
      </c>
    </row>
    <row r="12137" spans="1:6" x14ac:dyDescent="0.35">
      <c r="A12137" s="37" t="s">
        <v>16158</v>
      </c>
      <c r="B12137" s="38">
        <v>-37.458141480000002</v>
      </c>
      <c r="C12137" s="38">
        <v>-61.949025730000002</v>
      </c>
      <c r="D12137" s="38">
        <v>0.150590255856514</v>
      </c>
      <c r="E12137" s="38">
        <v>0.15052573345601561</v>
      </c>
      <c r="F12137" s="38">
        <v>12.8</v>
      </c>
    </row>
    <row r="12138" spans="1:6" x14ac:dyDescent="0.35">
      <c r="A12138" s="37" t="s">
        <v>16159</v>
      </c>
      <c r="B12138" s="38">
        <v>-34.655976209999999</v>
      </c>
      <c r="C12138" s="38">
        <v>-60.404850969999998</v>
      </c>
      <c r="D12138" s="38">
        <v>0.64210689067840576</v>
      </c>
      <c r="E12138" s="38">
        <v>0.64210689067840576</v>
      </c>
      <c r="F12138" s="38">
        <v>50</v>
      </c>
    </row>
    <row r="12139" spans="1:6" x14ac:dyDescent="0.35">
      <c r="A12139" s="37" t="s">
        <v>16160</v>
      </c>
      <c r="B12139" s="38">
        <v>-34.889357580000002</v>
      </c>
      <c r="C12139" s="38">
        <v>-60.059824859999999</v>
      </c>
      <c r="D12139" s="38">
        <v>0.7229645848274231</v>
      </c>
      <c r="E12139" s="38">
        <v>0.7229645848274231</v>
      </c>
      <c r="F12139" s="38">
        <v>82.35294117647058</v>
      </c>
    </row>
    <row r="12140" spans="1:6" x14ac:dyDescent="0.35">
      <c r="A12140" s="37" t="s">
        <v>16161</v>
      </c>
      <c r="B12140" s="38">
        <v>-36.743032329999998</v>
      </c>
      <c r="C12140" s="38">
        <v>-62.069334670000003</v>
      </c>
      <c r="D12140" s="38">
        <v>0.38477241992950439</v>
      </c>
      <c r="E12140" s="38">
        <v>0.3833177779850207</v>
      </c>
      <c r="F12140" s="38">
        <v>42.857142857142854</v>
      </c>
    </row>
    <row r="12141" spans="1:6" x14ac:dyDescent="0.35">
      <c r="A12141" s="37" t="s">
        <v>16162</v>
      </c>
      <c r="B12141" s="38">
        <v>-36.437497919999998</v>
      </c>
      <c r="C12141" s="38">
        <v>-62.250381769999997</v>
      </c>
      <c r="D12141" s="38">
        <v>0.34612330794334412</v>
      </c>
      <c r="E12141" s="38">
        <v>0.34612330794334412</v>
      </c>
      <c r="F12141" s="38">
        <v>0</v>
      </c>
    </row>
    <row r="12142" spans="1:6" x14ac:dyDescent="0.35">
      <c r="A12142" s="37" t="s">
        <v>16163</v>
      </c>
      <c r="B12142" s="38">
        <v>-36.315421149999999</v>
      </c>
      <c r="C12142" s="38">
        <v>-62.06045683</v>
      </c>
      <c r="D12142" s="38">
        <v>0.44185668230056763</v>
      </c>
      <c r="E12142" s="38">
        <v>0.4730955840725648</v>
      </c>
      <c r="F12142" s="38">
        <v>0</v>
      </c>
    </row>
    <row r="12143" spans="1:6" x14ac:dyDescent="0.35">
      <c r="A12143" s="37" t="s">
        <v>16164</v>
      </c>
      <c r="B12143" s="38">
        <v>-36.938359230000003</v>
      </c>
      <c r="C12143" s="38">
        <v>-61.66152598</v>
      </c>
      <c r="D12143" s="38">
        <v>0.36759734153747559</v>
      </c>
      <c r="E12143" s="38">
        <v>0.36759734153747559</v>
      </c>
      <c r="F12143" s="38">
        <v>33.333333333333329</v>
      </c>
    </row>
    <row r="12144" spans="1:6" x14ac:dyDescent="0.35">
      <c r="A12144" s="37" t="s">
        <v>16165</v>
      </c>
      <c r="B12144" s="38">
        <v>-36.525871739999999</v>
      </c>
      <c r="C12144" s="38">
        <v>-61.820897000000002</v>
      </c>
      <c r="D12144" s="38">
        <v>0.30311417579650879</v>
      </c>
      <c r="E12144" s="38">
        <v>0.2954869270324707</v>
      </c>
      <c r="F12144" s="38">
        <v>0</v>
      </c>
    </row>
    <row r="12145" spans="1:6" x14ac:dyDescent="0.35">
      <c r="A12145" s="37" t="s">
        <v>16166</v>
      </c>
      <c r="B12145" s="38">
        <v>-34.626135490000003</v>
      </c>
      <c r="C12145" s="38">
        <v>-62.977363990000001</v>
      </c>
      <c r="D12145" s="38">
        <v>0.36230036616325378</v>
      </c>
      <c r="E12145" s="38">
        <v>0.37760346343642792</v>
      </c>
      <c r="F12145" s="38">
        <v>50</v>
      </c>
    </row>
    <row r="12146" spans="1:6" x14ac:dyDescent="0.35">
      <c r="A12146" s="37" t="s">
        <v>16167</v>
      </c>
      <c r="B12146" s="38">
        <v>-35.221319530000002</v>
      </c>
      <c r="C12146" s="38">
        <v>-63.327908129999997</v>
      </c>
      <c r="D12146" s="38">
        <v>0.36439836025238043</v>
      </c>
      <c r="E12146" s="38">
        <v>0.36439836025238043</v>
      </c>
      <c r="F12146" s="38" t="s">
        <v>5130</v>
      </c>
    </row>
    <row r="12147" spans="1:6" x14ac:dyDescent="0.35">
      <c r="A12147" s="37" t="s">
        <v>16168</v>
      </c>
      <c r="B12147" s="38">
        <v>-35.2546216</v>
      </c>
      <c r="C12147" s="38">
        <v>-62.921726669999998</v>
      </c>
      <c r="D12147" s="38">
        <v>0.33280068635940552</v>
      </c>
      <c r="E12147" s="38">
        <v>0.33280068635940552</v>
      </c>
      <c r="F12147" s="38">
        <v>0</v>
      </c>
    </row>
    <row r="12148" spans="1:6" x14ac:dyDescent="0.35">
      <c r="A12148" s="37" t="s">
        <v>16169</v>
      </c>
      <c r="B12148" s="38">
        <v>-37.986866470000002</v>
      </c>
      <c r="C12148" s="38">
        <v>-59.91866778</v>
      </c>
      <c r="D12148" s="38">
        <v>0.31596136093139648</v>
      </c>
      <c r="E12148" s="38">
        <v>0.32001068219542511</v>
      </c>
      <c r="F12148" s="38">
        <v>0</v>
      </c>
    </row>
    <row r="12149" spans="1:6" x14ac:dyDescent="0.35">
      <c r="A12149" s="37" t="s">
        <v>16170</v>
      </c>
      <c r="B12149" s="38">
        <v>-34.727651170000001</v>
      </c>
      <c r="C12149" s="38">
        <v>-61.16024651</v>
      </c>
      <c r="D12149" s="38">
        <v>0.27631622552871699</v>
      </c>
      <c r="E12149" s="38">
        <v>0.27631622552871699</v>
      </c>
      <c r="F12149" s="38">
        <v>62.5</v>
      </c>
    </row>
    <row r="12150" spans="1:6" x14ac:dyDescent="0.35">
      <c r="A12150" s="37" t="s">
        <v>16171</v>
      </c>
      <c r="B12150" s="38">
        <v>-34.498666620000002</v>
      </c>
      <c r="C12150" s="38">
        <v>-61.920234899999997</v>
      </c>
      <c r="D12150" s="38">
        <v>0.54780614376068115</v>
      </c>
      <c r="E12150" s="38">
        <v>0.54780614376068115</v>
      </c>
      <c r="F12150" s="38">
        <v>75</v>
      </c>
    </row>
    <row r="12151" spans="1:6" x14ac:dyDescent="0.35">
      <c r="A12151" s="37" t="s">
        <v>16172</v>
      </c>
      <c r="B12151" s="38">
        <v>-35.170614639999997</v>
      </c>
      <c r="C12151" s="38">
        <v>-59.122964699999997</v>
      </c>
      <c r="D12151" s="38">
        <v>0.54634296894073486</v>
      </c>
      <c r="E12151" s="38">
        <v>0.54634296894073486</v>
      </c>
      <c r="F12151" s="38">
        <v>72.727272727272734</v>
      </c>
    </row>
    <row r="12152" spans="1:6" x14ac:dyDescent="0.35">
      <c r="A12152" s="37" t="s">
        <v>16173</v>
      </c>
      <c r="B12152" s="38">
        <v>-35.059634170000002</v>
      </c>
      <c r="C12152" s="38">
        <v>-59.195008049999998</v>
      </c>
      <c r="D12152" s="38">
        <v>0.59026753902435303</v>
      </c>
      <c r="E12152" s="38">
        <v>0.59057447569710864</v>
      </c>
      <c r="F12152" s="38">
        <v>100</v>
      </c>
    </row>
    <row r="12153" spans="1:6" x14ac:dyDescent="0.35">
      <c r="A12153" s="37" t="s">
        <v>16174</v>
      </c>
      <c r="B12153" s="38">
        <v>-35.159385819999997</v>
      </c>
      <c r="C12153" s="38">
        <v>-59.633929780000003</v>
      </c>
      <c r="D12153" s="38">
        <v>0.28837394714355469</v>
      </c>
      <c r="E12153" s="38">
        <v>0.28837394714355469</v>
      </c>
      <c r="F12153" s="38">
        <v>50</v>
      </c>
    </row>
    <row r="12154" spans="1:6" x14ac:dyDescent="0.35">
      <c r="A12154" s="37" t="s">
        <v>16175</v>
      </c>
      <c r="B12154" s="38">
        <v>-35.320418310000001</v>
      </c>
      <c r="C12154" s="38">
        <v>-61.204938460000001</v>
      </c>
      <c r="D12154" s="38">
        <v>0.44535845518112183</v>
      </c>
      <c r="E12154" s="38">
        <v>0.44535842851588597</v>
      </c>
      <c r="F12154" s="38">
        <v>0</v>
      </c>
    </row>
    <row r="12155" spans="1:6" x14ac:dyDescent="0.35">
      <c r="A12155" s="37" t="s">
        <v>16176</v>
      </c>
      <c r="B12155" s="38">
        <v>-40.43279339</v>
      </c>
      <c r="C12155" s="38">
        <v>-62.546102220000002</v>
      </c>
      <c r="D12155" s="38">
        <v>0.43048492074012762</v>
      </c>
      <c r="E12155" s="38">
        <v>0.50406960025429726</v>
      </c>
      <c r="F12155" s="38">
        <v>100</v>
      </c>
    </row>
    <row r="12156" spans="1:6" x14ac:dyDescent="0.35">
      <c r="A12156" s="37" t="s">
        <v>16177</v>
      </c>
      <c r="B12156" s="38">
        <v>-36.536229220000003</v>
      </c>
      <c r="C12156" s="38">
        <v>-59.135975690000002</v>
      </c>
      <c r="D12156" s="38">
        <v>0.31327790021896362</v>
      </c>
      <c r="E12156" s="38">
        <v>0.31327790021896362</v>
      </c>
      <c r="F12156" s="38">
        <v>28.571428571428569</v>
      </c>
    </row>
    <row r="12157" spans="1:6" x14ac:dyDescent="0.35">
      <c r="A12157" s="37" t="s">
        <v>16178</v>
      </c>
      <c r="B12157" s="38">
        <v>-35.91050482</v>
      </c>
      <c r="C12157" s="38">
        <v>-63.132853590000003</v>
      </c>
      <c r="D12157" s="38">
        <v>0.27137050032615662</v>
      </c>
      <c r="E12157" s="38">
        <v>0.27137050032615662</v>
      </c>
      <c r="F12157" s="38">
        <v>66.666666666666657</v>
      </c>
    </row>
    <row r="12158" spans="1:6" x14ac:dyDescent="0.35">
      <c r="A12158" s="37" t="s">
        <v>16179</v>
      </c>
      <c r="B12158" s="38">
        <v>-35.767833600000003</v>
      </c>
      <c r="C12158" s="38">
        <v>-63.140799280000003</v>
      </c>
      <c r="D12158" s="38">
        <v>0.51148241758346558</v>
      </c>
      <c r="E12158" s="38">
        <v>0.51148241758346558</v>
      </c>
      <c r="F12158" s="38">
        <v>50</v>
      </c>
    </row>
    <row r="12159" spans="1:6" x14ac:dyDescent="0.35">
      <c r="A12159" s="37" t="s">
        <v>16180</v>
      </c>
      <c r="B12159" s="38">
        <v>-37.530851669999997</v>
      </c>
      <c r="C12159" s="38">
        <v>-62.570126670000001</v>
      </c>
      <c r="D12159" s="38">
        <v>0.34836775064468378</v>
      </c>
      <c r="E12159" s="38">
        <v>0.34836775064468378</v>
      </c>
      <c r="F12159" s="38">
        <v>0</v>
      </c>
    </row>
    <row r="12160" spans="1:6" x14ac:dyDescent="0.35">
      <c r="A12160" s="37" t="s">
        <v>16181</v>
      </c>
      <c r="B12160" s="38">
        <v>-37.887020470000003</v>
      </c>
      <c r="C12160" s="38">
        <v>-62.708623060000001</v>
      </c>
      <c r="D12160" s="38">
        <v>0.1973147988319397</v>
      </c>
      <c r="E12160" s="38">
        <v>0.2165491661509952</v>
      </c>
      <c r="F12160" s="38">
        <v>0</v>
      </c>
    </row>
    <row r="12161" spans="1:6" x14ac:dyDescent="0.35">
      <c r="A12161" s="37" t="s">
        <v>16182</v>
      </c>
      <c r="B12161" s="38">
        <v>-37.09821239</v>
      </c>
      <c r="C12161" s="38">
        <v>-59.317621520000003</v>
      </c>
      <c r="D12161" s="38">
        <v>0.31423792243003851</v>
      </c>
      <c r="E12161" s="38">
        <v>0.31423792243003851</v>
      </c>
      <c r="F12161" s="38">
        <v>0</v>
      </c>
    </row>
    <row r="12162" spans="1:6" x14ac:dyDescent="0.35">
      <c r="A12162" s="37" t="s">
        <v>16183</v>
      </c>
      <c r="B12162" s="38">
        <v>-35.702267849999998</v>
      </c>
      <c r="C12162" s="38">
        <v>-57.35283304</v>
      </c>
      <c r="D12162" s="38">
        <v>0.35162970423698431</v>
      </c>
      <c r="E12162" s="38">
        <v>0.35162970423698431</v>
      </c>
      <c r="F12162" s="38">
        <v>0</v>
      </c>
    </row>
    <row r="12163" spans="1:6" x14ac:dyDescent="0.35">
      <c r="A12163" s="37" t="s">
        <v>16184</v>
      </c>
      <c r="B12163" s="38">
        <v>-36.196348389999997</v>
      </c>
      <c r="C12163" s="38">
        <v>-57.405613549999998</v>
      </c>
      <c r="D12163" s="38">
        <v>0.39674165844917297</v>
      </c>
      <c r="E12163" s="38">
        <v>0.39674165844917297</v>
      </c>
      <c r="F12163" s="38">
        <v>50</v>
      </c>
    </row>
    <row r="12164" spans="1:6" x14ac:dyDescent="0.35">
      <c r="A12164" s="37" t="s">
        <v>16185</v>
      </c>
      <c r="B12164" s="38">
        <v>-38.147210790000003</v>
      </c>
      <c r="C12164" s="38">
        <v>-62.090027130000003</v>
      </c>
      <c r="D12164" s="38">
        <v>0.22932401299476621</v>
      </c>
      <c r="E12164" s="38">
        <v>0.2212767803516143</v>
      </c>
      <c r="F12164" s="38">
        <v>0</v>
      </c>
    </row>
    <row r="12165" spans="1:6" x14ac:dyDescent="0.35">
      <c r="A12165" s="37" t="s">
        <v>16186</v>
      </c>
      <c r="B12165" s="38">
        <v>-38.221399150000003</v>
      </c>
      <c r="C12165" s="38">
        <v>-62.411253170000002</v>
      </c>
      <c r="D12165" s="38">
        <v>0.1933089196681976</v>
      </c>
      <c r="E12165" s="38">
        <v>0.22634970313972899</v>
      </c>
      <c r="F12165" s="38">
        <v>0</v>
      </c>
    </row>
    <row r="12166" spans="1:6" x14ac:dyDescent="0.35">
      <c r="A12166" s="37" t="s">
        <v>16187</v>
      </c>
      <c r="B12166" s="38">
        <v>-35.407959320000003</v>
      </c>
      <c r="C12166" s="38">
        <v>-60.372401310000001</v>
      </c>
      <c r="D12166" s="38">
        <v>0.42240068316459661</v>
      </c>
      <c r="E12166" s="38">
        <v>0.42240068316459661</v>
      </c>
      <c r="F12166" s="38">
        <v>0</v>
      </c>
    </row>
    <row r="12167" spans="1:6" x14ac:dyDescent="0.35">
      <c r="A12167" s="37" t="s">
        <v>16188</v>
      </c>
      <c r="B12167" s="38">
        <v>-35.463555890000002</v>
      </c>
      <c r="C12167" s="38">
        <v>-60.344150020000001</v>
      </c>
      <c r="D12167" s="38">
        <v>0.40163227915763849</v>
      </c>
      <c r="E12167" s="38">
        <v>0.40163259490116221</v>
      </c>
      <c r="F12167" s="38">
        <v>0</v>
      </c>
    </row>
    <row r="12168" spans="1:6" x14ac:dyDescent="0.35">
      <c r="A12168" s="37" t="s">
        <v>16189</v>
      </c>
      <c r="B12168" s="38">
        <v>-35.251385499999998</v>
      </c>
      <c r="C12168" s="38">
        <v>-59.987258400000002</v>
      </c>
      <c r="D12168" s="38">
        <v>0.42330789566040039</v>
      </c>
      <c r="E12168" s="38">
        <v>0.42413414465753663</v>
      </c>
      <c r="F12168" s="38">
        <v>25</v>
      </c>
    </row>
    <row r="12169" spans="1:6" x14ac:dyDescent="0.35">
      <c r="A12169" s="37" t="s">
        <v>16190</v>
      </c>
      <c r="B12169" s="38">
        <v>-35.824095069999998</v>
      </c>
      <c r="C12169" s="38">
        <v>-60.641865680000002</v>
      </c>
      <c r="D12169" s="38">
        <v>0.41019570827484131</v>
      </c>
      <c r="E12169" s="38">
        <v>0.41019570827484131</v>
      </c>
      <c r="F12169" s="38">
        <v>0</v>
      </c>
    </row>
    <row r="12170" spans="1:6" x14ac:dyDescent="0.35">
      <c r="A12170" s="37" t="s">
        <v>16191</v>
      </c>
      <c r="B12170" s="38">
        <v>-34.455286350000002</v>
      </c>
      <c r="C12170" s="38">
        <v>-58.61357331</v>
      </c>
      <c r="D12170" s="38">
        <v>0.37310302257537842</v>
      </c>
      <c r="E12170" s="38">
        <v>0.37469987450419251</v>
      </c>
      <c r="F12170" s="38">
        <v>51.282051282051277</v>
      </c>
    </row>
    <row r="12171" spans="1:6" x14ac:dyDescent="0.35">
      <c r="A12171" s="37" t="s">
        <v>16192</v>
      </c>
      <c r="B12171" s="38">
        <v>-34.82629189</v>
      </c>
      <c r="C12171" s="38">
        <v>-58.184204360000003</v>
      </c>
      <c r="D12171" s="38">
        <v>0.31528821587562561</v>
      </c>
      <c r="E12171" s="38">
        <v>0.24032401707437301</v>
      </c>
      <c r="F12171" s="38"/>
    </row>
    <row r="12172" spans="1:6" x14ac:dyDescent="0.35">
      <c r="A12172" s="37" t="s">
        <v>16193</v>
      </c>
      <c r="B12172" s="38">
        <v>-34.56383692</v>
      </c>
      <c r="C12172" s="38">
        <v>-59.117979579999997</v>
      </c>
      <c r="D12172" s="38">
        <v>0.18111291527748111</v>
      </c>
      <c r="E12172" s="38">
        <v>0.1853815804462175</v>
      </c>
      <c r="F12172" s="38"/>
    </row>
    <row r="12173" spans="1:6" x14ac:dyDescent="0.35">
      <c r="A12173" s="37" t="s">
        <v>16194</v>
      </c>
      <c r="B12173" s="38">
        <v>-34.45460705</v>
      </c>
      <c r="C12173" s="38">
        <v>-58.777988520000001</v>
      </c>
      <c r="D12173" s="38">
        <v>0.59605532884597778</v>
      </c>
      <c r="E12173" s="38">
        <v>0.64183105528354645</v>
      </c>
      <c r="F12173" s="38"/>
    </row>
    <row r="12174" spans="1:6" x14ac:dyDescent="0.35">
      <c r="A12174" s="37" t="s">
        <v>16195</v>
      </c>
      <c r="B12174" s="38">
        <v>-34.530001149999997</v>
      </c>
      <c r="C12174" s="38">
        <v>-58.493973369999999</v>
      </c>
      <c r="D12174" s="38">
        <v>9.3342140316963196E-2</v>
      </c>
      <c r="E12174" s="38">
        <v>9.6236443049029299E-2</v>
      </c>
      <c r="F12174" s="38"/>
    </row>
    <row r="12175" spans="1:6" x14ac:dyDescent="0.35">
      <c r="A12175" s="37" t="s">
        <v>16196</v>
      </c>
      <c r="B12175" s="38">
        <v>-33.333479070000003</v>
      </c>
      <c r="C12175" s="38">
        <v>-60.214206189999999</v>
      </c>
      <c r="D12175" s="38">
        <v>7.7599622309207916E-2</v>
      </c>
      <c r="E12175" s="38">
        <v>9.425446155824159E-2</v>
      </c>
      <c r="F12175" s="38"/>
    </row>
    <row r="12176" spans="1:6" x14ac:dyDescent="0.35">
      <c r="A12176" s="37" t="s">
        <v>16197</v>
      </c>
      <c r="B12176" s="38">
        <v>-34.546046189999998</v>
      </c>
      <c r="C12176" s="38">
        <v>-58.706536479999997</v>
      </c>
      <c r="D12176" s="38">
        <v>0.12653228640556341</v>
      </c>
      <c r="E12176" s="38">
        <v>0.1699242546762291</v>
      </c>
      <c r="F12176" s="38"/>
    </row>
    <row r="12177" spans="1:6" x14ac:dyDescent="0.35">
      <c r="A12177" s="37" t="s">
        <v>16198</v>
      </c>
      <c r="B12177" s="38">
        <v>-34.856484219999999</v>
      </c>
      <c r="C12177" s="38">
        <v>-58.5197997</v>
      </c>
      <c r="D12177" s="38">
        <v>0.32232987880706793</v>
      </c>
      <c r="E12177" s="38">
        <v>0.33613178375604991</v>
      </c>
      <c r="F12177" s="38">
        <v>7.9365079365079358</v>
      </c>
    </row>
    <row r="12178" spans="1:6" x14ac:dyDescent="0.35">
      <c r="A12178" s="37" t="s">
        <v>16199</v>
      </c>
      <c r="B12178" s="38">
        <v>-34.550583770000003</v>
      </c>
      <c r="C12178" s="38">
        <v>-58.722515610000002</v>
      </c>
      <c r="D12178" s="38">
        <v>0.24876835942268369</v>
      </c>
      <c r="E12178" s="38">
        <v>0.32802356661934601</v>
      </c>
      <c r="F12178" s="38">
        <v>14.414414414414415</v>
      </c>
    </row>
    <row r="12179" spans="1:6" x14ac:dyDescent="0.35">
      <c r="A12179" s="37" t="s">
        <v>16200</v>
      </c>
      <c r="B12179" s="38">
        <v>-35.951944900000001</v>
      </c>
      <c r="C12179" s="38">
        <v>-60.368780299999997</v>
      </c>
      <c r="D12179" s="38">
        <v>0.34632280468940729</v>
      </c>
      <c r="E12179" s="38">
        <v>0.33784233530362451</v>
      </c>
      <c r="F12179" s="38">
        <v>33.333333333333329</v>
      </c>
    </row>
    <row r="12180" spans="1:6" x14ac:dyDescent="0.35">
      <c r="A12180" s="37" t="s">
        <v>16201</v>
      </c>
      <c r="B12180" s="38">
        <v>-35.667455269999998</v>
      </c>
      <c r="C12180" s="38">
        <v>-62.065893019999997</v>
      </c>
      <c r="D12180" s="38">
        <v>0.49126178026199341</v>
      </c>
      <c r="E12180" s="38">
        <v>0.49126178026199341</v>
      </c>
      <c r="F12180" s="38">
        <v>100</v>
      </c>
    </row>
    <row r="12181" spans="1:6" x14ac:dyDescent="0.35">
      <c r="A12181" s="37" t="s">
        <v>16202</v>
      </c>
      <c r="B12181" s="38">
        <v>-38.791514100000001</v>
      </c>
      <c r="C12181" s="38">
        <v>-60.90740503</v>
      </c>
      <c r="D12181" s="38">
        <v>0.38438013195991522</v>
      </c>
      <c r="E12181" s="38">
        <v>0.37937184227140319</v>
      </c>
      <c r="F12181" s="38">
        <v>0</v>
      </c>
    </row>
    <row r="12182" spans="1:6" x14ac:dyDescent="0.35">
      <c r="A12182" s="37" t="s">
        <v>16203</v>
      </c>
      <c r="B12182" s="38">
        <v>-34.469884059999998</v>
      </c>
      <c r="C12182" s="38">
        <v>-62.292381599999999</v>
      </c>
      <c r="D12182" s="38">
        <v>0.38899710774421692</v>
      </c>
      <c r="E12182" s="38">
        <v>0.38899710774421692</v>
      </c>
      <c r="F12182" s="38">
        <v>0</v>
      </c>
    </row>
    <row r="12183" spans="1:6" x14ac:dyDescent="0.35">
      <c r="A12183" s="37" t="s">
        <v>16204</v>
      </c>
      <c r="B12183" s="38">
        <v>-38.053611689999997</v>
      </c>
      <c r="C12183" s="38">
        <v>-62.135657209999998</v>
      </c>
      <c r="D12183" s="38">
        <v>0.2289855629205704</v>
      </c>
      <c r="E12183" s="38">
        <v>0.2289855629205704</v>
      </c>
      <c r="F12183" s="38">
        <v>0</v>
      </c>
    </row>
    <row r="12184" spans="1:6" x14ac:dyDescent="0.35">
      <c r="A12184" s="37" t="s">
        <v>16205</v>
      </c>
      <c r="B12184" s="38">
        <v>-34.723851570000001</v>
      </c>
      <c r="C12184" s="38">
        <v>-63.231216080000003</v>
      </c>
      <c r="D12184" s="38">
        <v>0.41502046585083008</v>
      </c>
      <c r="E12184" s="38">
        <v>0.41502046585083008</v>
      </c>
      <c r="F12184" s="38">
        <v>0</v>
      </c>
    </row>
    <row r="12185" spans="1:6" x14ac:dyDescent="0.35">
      <c r="A12185" s="37" t="s">
        <v>16206</v>
      </c>
      <c r="B12185" s="38">
        <v>-37.397146120000002</v>
      </c>
      <c r="C12185" s="38">
        <v>-62.804632720000001</v>
      </c>
      <c r="D12185" s="38">
        <v>0.33306482434272772</v>
      </c>
      <c r="E12185" s="38">
        <v>0.34199476805893148</v>
      </c>
      <c r="F12185" s="38">
        <v>25</v>
      </c>
    </row>
    <row r="12186" spans="1:6" x14ac:dyDescent="0.35">
      <c r="A12186" s="37" t="s">
        <v>16207</v>
      </c>
      <c r="B12186" s="38">
        <v>-34.965245400000001</v>
      </c>
      <c r="C12186" s="38">
        <v>-62.660507809999999</v>
      </c>
      <c r="D12186" s="38">
        <v>0.32902458310127258</v>
      </c>
      <c r="E12186" s="38">
        <v>0.32902458310127258</v>
      </c>
      <c r="F12186" s="38">
        <v>0</v>
      </c>
    </row>
    <row r="12187" spans="1:6" x14ac:dyDescent="0.35">
      <c r="A12187" s="37" t="s">
        <v>16208</v>
      </c>
      <c r="B12187" s="38">
        <v>-36.860917960000002</v>
      </c>
      <c r="C12187" s="38">
        <v>-62.498638300000003</v>
      </c>
      <c r="D12187" s="38">
        <v>0.245065838098526</v>
      </c>
      <c r="E12187" s="38">
        <v>0.245065838098526</v>
      </c>
      <c r="F12187" s="38">
        <v>0</v>
      </c>
    </row>
    <row r="12188" spans="1:6" x14ac:dyDescent="0.35">
      <c r="A12188" s="37" t="s">
        <v>16209</v>
      </c>
      <c r="B12188" s="38">
        <v>-36.505098490000002</v>
      </c>
      <c r="C12188" s="38">
        <v>-62.309386230000001</v>
      </c>
      <c r="D12188" s="38">
        <v>0.21660345792770391</v>
      </c>
      <c r="E12188" s="38">
        <v>0.21660345792770391</v>
      </c>
      <c r="F12188" s="38">
        <v>50</v>
      </c>
    </row>
    <row r="12189" spans="1:6" x14ac:dyDescent="0.35">
      <c r="A12189" s="37" t="s">
        <v>16210</v>
      </c>
      <c r="B12189" s="38">
        <v>-38.796967029999998</v>
      </c>
      <c r="C12189" s="38">
        <v>-61.076047950000003</v>
      </c>
      <c r="D12189" s="38">
        <v>0.25978636741638178</v>
      </c>
      <c r="E12189" s="38">
        <v>0.26127030504377258</v>
      </c>
      <c r="F12189" s="38">
        <v>0</v>
      </c>
    </row>
    <row r="12190" spans="1:6" x14ac:dyDescent="0.35">
      <c r="A12190" s="37" t="s">
        <v>16211</v>
      </c>
      <c r="B12190" s="38">
        <v>-34.87234565</v>
      </c>
      <c r="C12190" s="38">
        <v>-57.832542480000001</v>
      </c>
      <c r="D12190" s="38">
        <v>0.5779229998588562</v>
      </c>
      <c r="E12190" s="38">
        <v>0.57823181833539694</v>
      </c>
      <c r="F12190" s="38">
        <v>83.333333333333343</v>
      </c>
    </row>
    <row r="12191" spans="1:6" x14ac:dyDescent="0.35">
      <c r="A12191" s="37" t="s">
        <v>16212</v>
      </c>
      <c r="B12191" s="38">
        <v>-38.027863580000002</v>
      </c>
      <c r="C12191" s="38">
        <v>-59.646590719999999</v>
      </c>
      <c r="D12191" s="38">
        <v>0.331107497215271</v>
      </c>
      <c r="E12191" s="38">
        <v>0.33848858977618967</v>
      </c>
      <c r="F12191" s="38">
        <v>33.333333333333329</v>
      </c>
    </row>
    <row r="12192" spans="1:6" x14ac:dyDescent="0.35">
      <c r="A12192" s="37" t="s">
        <v>16213</v>
      </c>
      <c r="B12192" s="38">
        <v>-34.662932140000002</v>
      </c>
      <c r="C12192" s="38">
        <v>-60.483422130000001</v>
      </c>
      <c r="D12192" s="38">
        <v>0.63756197690963745</v>
      </c>
      <c r="E12192" s="38">
        <v>0.63756197690963745</v>
      </c>
      <c r="F12192" s="38">
        <v>64.15094339622641</v>
      </c>
    </row>
    <row r="12193" spans="1:6" x14ac:dyDescent="0.35">
      <c r="A12193" s="37" t="s">
        <v>16214</v>
      </c>
      <c r="B12193" s="38">
        <v>-34.213052439999998</v>
      </c>
      <c r="C12193" s="38">
        <v>-59.830933709999996</v>
      </c>
      <c r="D12193" s="38">
        <v>0.36110278964042658</v>
      </c>
      <c r="E12193" s="38">
        <v>0.36033183832963311</v>
      </c>
      <c r="F12193" s="38">
        <v>0</v>
      </c>
    </row>
    <row r="12194" spans="1:6" x14ac:dyDescent="0.35">
      <c r="A12194" s="37" t="s">
        <v>16215</v>
      </c>
      <c r="B12194" s="38">
        <v>-34.693124650000001</v>
      </c>
      <c r="C12194" s="38">
        <v>-61.324435370000003</v>
      </c>
      <c r="D12194" s="38">
        <v>0.55133903026580811</v>
      </c>
      <c r="E12194" s="38">
        <v>0.54590886186909027</v>
      </c>
      <c r="F12194" s="38">
        <v>57.142857142857139</v>
      </c>
    </row>
    <row r="12195" spans="1:6" x14ac:dyDescent="0.35">
      <c r="A12195" s="37" t="s">
        <v>16216</v>
      </c>
      <c r="B12195" s="38">
        <v>-38.195568739999999</v>
      </c>
      <c r="C12195" s="38">
        <v>-62.688268469999997</v>
      </c>
      <c r="D12195" s="38">
        <v>0.16724398732185361</v>
      </c>
      <c r="E12195" s="38">
        <v>0.16724398732185361</v>
      </c>
      <c r="F12195" s="38">
        <v>0</v>
      </c>
    </row>
    <row r="12196" spans="1:6" x14ac:dyDescent="0.35">
      <c r="A12196" s="37" t="s">
        <v>16217</v>
      </c>
      <c r="B12196" s="38">
        <v>-37.160427849999998</v>
      </c>
      <c r="C12196" s="38">
        <v>-59.18736603</v>
      </c>
      <c r="D12196" s="38">
        <v>0.40135544538497919</v>
      </c>
      <c r="E12196" s="38">
        <v>0.36213264418275731</v>
      </c>
      <c r="F12196" s="38">
        <v>0</v>
      </c>
    </row>
    <row r="12197" spans="1:6" x14ac:dyDescent="0.35">
      <c r="A12197" s="37" t="s">
        <v>16218</v>
      </c>
      <c r="B12197" s="38">
        <v>-37.129342819999998</v>
      </c>
      <c r="C12197" s="38">
        <v>-62.028371399999997</v>
      </c>
      <c r="D12197" s="38">
        <v>0.37989062070846558</v>
      </c>
      <c r="E12197" s="38">
        <v>0.37989062070846558</v>
      </c>
      <c r="F12197" s="38">
        <v>0</v>
      </c>
    </row>
    <row r="12198" spans="1:6" x14ac:dyDescent="0.35">
      <c r="A12198" s="37" t="s">
        <v>16219</v>
      </c>
      <c r="B12198" s="38">
        <v>-36.365955489999997</v>
      </c>
      <c r="C12198" s="38">
        <v>-62.723026709999999</v>
      </c>
      <c r="D12198" s="38">
        <v>0.32355567812919622</v>
      </c>
      <c r="E12198" s="38">
        <v>0.32211389823963771</v>
      </c>
      <c r="F12198" s="38">
        <v>16.666666666666664</v>
      </c>
    </row>
    <row r="12199" spans="1:6" x14ac:dyDescent="0.35">
      <c r="A12199" s="37" t="s">
        <v>16220</v>
      </c>
      <c r="B12199" s="38">
        <v>-35.293935930000004</v>
      </c>
      <c r="C12199" s="38">
        <v>-60.109463290000001</v>
      </c>
      <c r="D12199" s="38">
        <v>0.45573347806930542</v>
      </c>
      <c r="E12199" s="38">
        <v>0.45573347806930542</v>
      </c>
      <c r="F12199" s="38">
        <v>0</v>
      </c>
    </row>
    <row r="12200" spans="1:6" x14ac:dyDescent="0.35">
      <c r="A12200" s="37" t="s">
        <v>16221</v>
      </c>
      <c r="B12200" s="38">
        <v>-34.271432920000002</v>
      </c>
      <c r="C12200" s="38">
        <v>-60.38697921</v>
      </c>
      <c r="D12200" s="38">
        <v>0.30763819813728333</v>
      </c>
      <c r="E12200" s="38">
        <v>0.30763819813728333</v>
      </c>
      <c r="F12200" s="38" t="s">
        <v>5130</v>
      </c>
    </row>
    <row r="12201" spans="1:6" x14ac:dyDescent="0.35">
      <c r="A12201" s="37" t="s">
        <v>16222</v>
      </c>
      <c r="B12201" s="38">
        <v>-34.863624280000003</v>
      </c>
      <c r="C12201" s="38">
        <v>-59.978479479999997</v>
      </c>
      <c r="D12201" s="38">
        <v>0.68597763776779175</v>
      </c>
      <c r="E12201" s="38">
        <v>0.67707281954148235</v>
      </c>
      <c r="F12201" s="38">
        <v>60</v>
      </c>
    </row>
    <row r="12202" spans="1:6" x14ac:dyDescent="0.35">
      <c r="A12202" s="37" t="s">
        <v>16223</v>
      </c>
      <c r="B12202" s="38">
        <v>-36.685867770000002</v>
      </c>
      <c r="C12202" s="38">
        <v>-57.255399840000003</v>
      </c>
      <c r="D12202" s="38">
        <v>0.44593557715415949</v>
      </c>
      <c r="E12202" s="38">
        <v>0.44593557715415949</v>
      </c>
      <c r="F12202" s="38">
        <v>0</v>
      </c>
    </row>
    <row r="12203" spans="1:6" x14ac:dyDescent="0.35">
      <c r="A12203" s="37" t="s">
        <v>16224</v>
      </c>
      <c r="B12203" s="38">
        <v>-34.782017840000002</v>
      </c>
      <c r="C12203" s="38">
        <v>-59.109356720000001</v>
      </c>
      <c r="D12203" s="38">
        <v>0.47619736194610601</v>
      </c>
      <c r="E12203" s="38">
        <v>0.47637535947741882</v>
      </c>
      <c r="F12203" s="38">
        <v>33.333333333333329</v>
      </c>
    </row>
    <row r="12204" spans="1:6" x14ac:dyDescent="0.35">
      <c r="A12204" s="37" t="s">
        <v>16225</v>
      </c>
      <c r="B12204" s="38">
        <v>-37.857182469999998</v>
      </c>
      <c r="C12204" s="38">
        <v>-58.392131239999998</v>
      </c>
      <c r="D12204" s="38">
        <v>0.27137464284896851</v>
      </c>
      <c r="E12204" s="38">
        <v>0.27137464284896851</v>
      </c>
      <c r="F12204" s="38">
        <v>0</v>
      </c>
    </row>
    <row r="12205" spans="1:6" x14ac:dyDescent="0.35">
      <c r="A12205" s="37" t="s">
        <v>16226</v>
      </c>
      <c r="B12205" s="38">
        <v>-36.926156710000001</v>
      </c>
      <c r="C12205" s="38">
        <v>-63.291726259999997</v>
      </c>
      <c r="D12205" s="38">
        <v>0.27672770619392401</v>
      </c>
      <c r="E12205" s="38">
        <v>0.27672770619392401</v>
      </c>
      <c r="F12205" s="38">
        <v>0</v>
      </c>
    </row>
    <row r="12206" spans="1:6" x14ac:dyDescent="0.35">
      <c r="A12206" s="37" t="s">
        <v>16227</v>
      </c>
      <c r="B12206" s="38">
        <v>-38.107807960000002</v>
      </c>
      <c r="C12206" s="38">
        <v>-62.918014069999998</v>
      </c>
      <c r="D12206" s="38">
        <v>0.16626401245594019</v>
      </c>
      <c r="E12206" s="38">
        <v>0.16626401245594019</v>
      </c>
      <c r="F12206" s="38">
        <v>50</v>
      </c>
    </row>
    <row r="12207" spans="1:6" x14ac:dyDescent="0.35">
      <c r="A12207" s="37" t="s">
        <v>16228</v>
      </c>
      <c r="B12207" s="38">
        <v>-36.432309910000001</v>
      </c>
      <c r="C12207" s="38">
        <v>-62.681618299999997</v>
      </c>
      <c r="D12207" s="38">
        <v>0.42084857821464539</v>
      </c>
      <c r="E12207" s="38">
        <v>0.42084857821464539</v>
      </c>
      <c r="F12207" s="38">
        <v>0</v>
      </c>
    </row>
    <row r="12208" spans="1:6" x14ac:dyDescent="0.35">
      <c r="A12208" s="37" t="s">
        <v>16229</v>
      </c>
      <c r="B12208" s="38">
        <v>-36.537243830000001</v>
      </c>
      <c r="C12208" s="38">
        <v>-62.52366395</v>
      </c>
      <c r="D12208" s="38">
        <v>0.42598652839660639</v>
      </c>
      <c r="E12208" s="38">
        <v>0.42598652839660639</v>
      </c>
      <c r="F12208" s="38">
        <v>100</v>
      </c>
    </row>
    <row r="12209" spans="1:6" x14ac:dyDescent="0.35">
      <c r="A12209" s="37" t="s">
        <v>16230</v>
      </c>
      <c r="B12209" s="38">
        <v>-38.196478650000003</v>
      </c>
      <c r="C12209" s="38">
        <v>-61.178107920000002</v>
      </c>
      <c r="D12209" s="38">
        <v>0.39054971933364868</v>
      </c>
      <c r="E12209" s="38">
        <v>0.37845438760187888</v>
      </c>
      <c r="F12209" s="38">
        <v>0</v>
      </c>
    </row>
    <row r="12210" spans="1:6" x14ac:dyDescent="0.35">
      <c r="A12210" s="37" t="s">
        <v>16231</v>
      </c>
      <c r="B12210" s="38">
        <v>-36.032529590000003</v>
      </c>
      <c r="C12210" s="38">
        <v>-63.280419389999999</v>
      </c>
      <c r="D12210" s="38">
        <v>0.43073061108589172</v>
      </c>
      <c r="E12210" s="38">
        <v>0.43073061108589172</v>
      </c>
      <c r="F12210" s="38">
        <v>0</v>
      </c>
    </row>
    <row r="12211" spans="1:6" x14ac:dyDescent="0.35">
      <c r="A12211" s="37" t="s">
        <v>16232</v>
      </c>
      <c r="B12211" s="38">
        <v>-35.223063340000003</v>
      </c>
      <c r="C12211" s="38">
        <v>-60.188394299999999</v>
      </c>
      <c r="D12211" s="38">
        <v>0.42366129159927368</v>
      </c>
      <c r="E12211" s="38">
        <v>0.42366098102770361</v>
      </c>
      <c r="F12211" s="38">
        <v>0</v>
      </c>
    </row>
    <row r="12212" spans="1:6" x14ac:dyDescent="0.35">
      <c r="A12212" s="37" t="s">
        <v>16233</v>
      </c>
      <c r="B12212" s="38">
        <v>-36.118438300000001</v>
      </c>
      <c r="C12212" s="38">
        <v>-62.223677639999998</v>
      </c>
      <c r="D12212" s="38">
        <v>0.23052060604095459</v>
      </c>
      <c r="E12212" s="38">
        <v>0.23052060604095459</v>
      </c>
      <c r="F12212" s="38">
        <v>0</v>
      </c>
    </row>
    <row r="12213" spans="1:6" x14ac:dyDescent="0.35">
      <c r="A12213" s="37" t="s">
        <v>16234</v>
      </c>
      <c r="B12213" s="38">
        <v>-34.058195169999998</v>
      </c>
      <c r="C12213" s="38">
        <v>-58.750242919999998</v>
      </c>
      <c r="D12213" s="38">
        <v>0.67258572578430176</v>
      </c>
      <c r="E12213" s="38">
        <v>0.66872170041589174</v>
      </c>
      <c r="F12213" s="38">
        <v>66.666666666666657</v>
      </c>
    </row>
    <row r="12214" spans="1:6" x14ac:dyDescent="0.35">
      <c r="A12214" s="37" t="s">
        <v>16235</v>
      </c>
      <c r="B12214" s="38">
        <v>-34.527010840000003</v>
      </c>
      <c r="C12214" s="38">
        <v>-60.734540119999998</v>
      </c>
      <c r="D12214" s="38">
        <v>0.32256269454956049</v>
      </c>
      <c r="E12214" s="38">
        <v>0.32256269454956049</v>
      </c>
      <c r="F12214" s="38">
        <v>0</v>
      </c>
    </row>
    <row r="12215" spans="1:6" x14ac:dyDescent="0.35">
      <c r="A12215" s="37" t="s">
        <v>16236</v>
      </c>
      <c r="B12215" s="38">
        <v>-37.113841669999999</v>
      </c>
      <c r="C12215" s="38">
        <v>-61.45217195</v>
      </c>
      <c r="D12215" s="38">
        <v>0.48238703608512878</v>
      </c>
      <c r="E12215" s="38">
        <v>0.4712185492882362</v>
      </c>
      <c r="F12215" s="38">
        <v>0</v>
      </c>
    </row>
    <row r="12216" spans="1:6" x14ac:dyDescent="0.35">
      <c r="A12216" s="37" t="s">
        <v>16237</v>
      </c>
      <c r="B12216" s="38">
        <v>-36.846626149999999</v>
      </c>
      <c r="C12216" s="38">
        <v>-57.028240570000001</v>
      </c>
      <c r="D12216" s="38">
        <v>0.63008123636245728</v>
      </c>
      <c r="E12216" s="38">
        <v>0.66584863694938456</v>
      </c>
      <c r="F12216" s="38">
        <v>0</v>
      </c>
    </row>
    <row r="12217" spans="1:6" x14ac:dyDescent="0.35">
      <c r="A12217" s="37" t="s">
        <v>16238</v>
      </c>
      <c r="B12217" s="38">
        <v>-35.439719009999997</v>
      </c>
      <c r="C12217" s="38">
        <v>-60.10647136</v>
      </c>
      <c r="D12217" s="38">
        <v>0.51022648811340332</v>
      </c>
      <c r="E12217" s="38">
        <v>0.51022648811340332</v>
      </c>
      <c r="F12217" s="38">
        <v>57.142857142857139</v>
      </c>
    </row>
    <row r="12218" spans="1:6" x14ac:dyDescent="0.35">
      <c r="A12218" s="37" t="s">
        <v>16239</v>
      </c>
      <c r="B12218" s="38">
        <v>-35.636823659999997</v>
      </c>
      <c r="C12218" s="38">
        <v>-63.016423600000003</v>
      </c>
      <c r="D12218" s="38">
        <v>0.2356392294168472</v>
      </c>
      <c r="E12218" s="38">
        <v>0.2356392294168472</v>
      </c>
      <c r="F12218" s="38">
        <v>33.333333333333329</v>
      </c>
    </row>
    <row r="12219" spans="1:6" x14ac:dyDescent="0.35">
      <c r="A12219" s="37" t="s">
        <v>16240</v>
      </c>
      <c r="B12219" s="38">
        <v>-36.191825719999997</v>
      </c>
      <c r="C12219" s="38">
        <v>-61.540377130000003</v>
      </c>
      <c r="D12219" s="38">
        <v>0.41559463739395142</v>
      </c>
      <c r="E12219" s="38">
        <v>0.4022309936975178</v>
      </c>
      <c r="F12219" s="38">
        <v>20</v>
      </c>
    </row>
    <row r="12220" spans="1:6" x14ac:dyDescent="0.35">
      <c r="A12220" s="37" t="s">
        <v>16241</v>
      </c>
      <c r="B12220" s="38">
        <v>-37.297809170000001</v>
      </c>
      <c r="C12220" s="38">
        <v>-58.963720209999998</v>
      </c>
      <c r="D12220" s="38">
        <v>0.41285914182662958</v>
      </c>
      <c r="E12220" s="38">
        <v>0.41285914182662958</v>
      </c>
      <c r="F12220" s="38">
        <v>20</v>
      </c>
    </row>
    <row r="12221" spans="1:6" x14ac:dyDescent="0.35">
      <c r="A12221" s="37" t="s">
        <v>16242</v>
      </c>
      <c r="B12221" s="38">
        <v>-38.846153170000001</v>
      </c>
      <c r="C12221" s="38">
        <v>-61.222993170000002</v>
      </c>
      <c r="D12221" s="38">
        <v>0.37125283479690552</v>
      </c>
      <c r="E12221" s="38">
        <v>0.3590214788913727</v>
      </c>
      <c r="F12221" s="38">
        <v>0</v>
      </c>
    </row>
    <row r="12222" spans="1:6" x14ac:dyDescent="0.35">
      <c r="A12222" s="37" t="s">
        <v>16243</v>
      </c>
      <c r="B12222" s="38">
        <v>-35.497439010000001</v>
      </c>
      <c r="C12222" s="38">
        <v>-61.806692249999998</v>
      </c>
      <c r="D12222" s="38">
        <v>0.38190814852714539</v>
      </c>
      <c r="E12222" s="38">
        <v>0.37725850390760518</v>
      </c>
      <c r="F12222" s="38">
        <v>0</v>
      </c>
    </row>
    <row r="12223" spans="1:6" x14ac:dyDescent="0.35">
      <c r="A12223" s="37" t="s">
        <v>16244</v>
      </c>
      <c r="B12223" s="38">
        <v>-38.218256930000003</v>
      </c>
      <c r="C12223" s="38">
        <v>-61.312638579999998</v>
      </c>
      <c r="D12223" s="38">
        <v>0.34429261088371282</v>
      </c>
      <c r="E12223" s="38">
        <v>0.39733691513538361</v>
      </c>
      <c r="F12223" s="38">
        <v>0</v>
      </c>
    </row>
    <row r="12224" spans="1:6" x14ac:dyDescent="0.35">
      <c r="A12224" s="37" t="s">
        <v>16245</v>
      </c>
      <c r="B12224" s="38">
        <v>-37.333200339999998</v>
      </c>
      <c r="C12224" s="38">
        <v>-57.040706470000003</v>
      </c>
      <c r="D12224" s="38">
        <v>0.59415334463119507</v>
      </c>
      <c r="E12224" s="38">
        <v>0.61078932957771492</v>
      </c>
      <c r="F12224" s="38">
        <v>48</v>
      </c>
    </row>
    <row r="12225" spans="1:6" x14ac:dyDescent="0.35">
      <c r="A12225" s="37" t="s">
        <v>16246</v>
      </c>
      <c r="B12225" s="38">
        <v>-36.396441699999997</v>
      </c>
      <c r="C12225" s="38">
        <v>-58.681275040000003</v>
      </c>
      <c r="D12225" s="38">
        <v>0.43322485685348511</v>
      </c>
      <c r="E12225" s="38">
        <v>0.40911087550615011</v>
      </c>
      <c r="F12225" s="38">
        <v>0</v>
      </c>
    </row>
    <row r="12226" spans="1:6" x14ac:dyDescent="0.35">
      <c r="A12226" s="37" t="s">
        <v>16247</v>
      </c>
      <c r="B12226" s="38">
        <v>-38.671293349999999</v>
      </c>
      <c r="C12226" s="38">
        <v>-62.456240610000002</v>
      </c>
      <c r="D12226" s="38">
        <v>0.53611874580383301</v>
      </c>
      <c r="E12226" s="38">
        <v>0.53611874580383301</v>
      </c>
      <c r="F12226" s="38">
        <v>66.666666666666657</v>
      </c>
    </row>
    <row r="12227" spans="1:6" x14ac:dyDescent="0.35">
      <c r="A12227" s="37" t="s">
        <v>16248</v>
      </c>
      <c r="B12227" s="38">
        <v>-33.92878228</v>
      </c>
      <c r="C12227" s="38">
        <v>-60.035795829999998</v>
      </c>
      <c r="D12227" s="38">
        <v>0.59128004312515259</v>
      </c>
      <c r="E12227" s="38">
        <v>0.59065128366152442</v>
      </c>
      <c r="F12227" s="38">
        <v>60</v>
      </c>
    </row>
    <row r="12228" spans="1:6" x14ac:dyDescent="0.35">
      <c r="A12228" s="37" t="s">
        <v>16249</v>
      </c>
      <c r="B12228" s="38">
        <v>-34.017587560000003</v>
      </c>
      <c r="C12228" s="38">
        <v>-60.11732481</v>
      </c>
      <c r="D12228" s="38">
        <v>0.49383664131164551</v>
      </c>
      <c r="E12228" s="38">
        <v>0.48904855627762639</v>
      </c>
      <c r="F12228" s="38">
        <v>50</v>
      </c>
    </row>
    <row r="12229" spans="1:6" x14ac:dyDescent="0.35">
      <c r="A12229" s="37" t="s">
        <v>16250</v>
      </c>
      <c r="B12229" s="38">
        <v>-34.13149524</v>
      </c>
      <c r="C12229" s="38">
        <v>-60.051712700000003</v>
      </c>
      <c r="D12229" s="38">
        <v>0.39537286758422852</v>
      </c>
      <c r="E12229" s="38">
        <v>0.39537286758422852</v>
      </c>
      <c r="F12229" s="38">
        <v>0</v>
      </c>
    </row>
    <row r="12230" spans="1:6" x14ac:dyDescent="0.35">
      <c r="A12230" s="37" t="s">
        <v>16251</v>
      </c>
      <c r="B12230" s="38">
        <v>-36.13879283</v>
      </c>
      <c r="C12230" s="38">
        <v>-61.010298470000002</v>
      </c>
      <c r="D12230" s="38">
        <v>0.42976325750350952</v>
      </c>
      <c r="E12230" s="38">
        <v>0.42976325750350952</v>
      </c>
      <c r="F12230" s="38" t="s">
        <v>5130</v>
      </c>
    </row>
    <row r="12231" spans="1:6" x14ac:dyDescent="0.35">
      <c r="A12231" s="37" t="s">
        <v>16252</v>
      </c>
      <c r="B12231" s="38">
        <v>-36.154664199999999</v>
      </c>
      <c r="C12231" s="38">
        <v>-60.8304148</v>
      </c>
      <c r="D12231" s="38">
        <v>0.29991811513900762</v>
      </c>
      <c r="E12231" s="38">
        <v>0.29991811513900762</v>
      </c>
      <c r="F12231" s="38">
        <v>0</v>
      </c>
    </row>
    <row r="12232" spans="1:6" x14ac:dyDescent="0.35">
      <c r="A12232" s="37" t="s">
        <v>16253</v>
      </c>
      <c r="B12232" s="38">
        <v>-35.077980230000001</v>
      </c>
      <c r="C12232" s="38">
        <v>-58.654803559999998</v>
      </c>
      <c r="D12232" s="38">
        <v>0.44446158409118652</v>
      </c>
      <c r="E12232" s="38">
        <v>0.47212665331991088</v>
      </c>
      <c r="F12232" s="38">
        <v>66.666666666666657</v>
      </c>
    </row>
    <row r="12233" spans="1:6" x14ac:dyDescent="0.35">
      <c r="A12233" s="37" t="s">
        <v>16254</v>
      </c>
      <c r="B12233" s="38">
        <v>-35.30253673</v>
      </c>
      <c r="C12233" s="38">
        <v>-62.644499850000003</v>
      </c>
      <c r="D12233" s="38">
        <v>0.39249837398529053</v>
      </c>
      <c r="E12233" s="38">
        <v>0.38798369545685618</v>
      </c>
      <c r="F12233" s="38" t="s">
        <v>5130</v>
      </c>
    </row>
    <row r="12234" spans="1:6" x14ac:dyDescent="0.35">
      <c r="A12234" s="37" t="s">
        <v>16255</v>
      </c>
      <c r="B12234" s="38">
        <v>-35.525461620000002</v>
      </c>
      <c r="C12234" s="38">
        <v>-62.494471490000002</v>
      </c>
      <c r="D12234" s="38">
        <v>0.46761545538902283</v>
      </c>
      <c r="E12234" s="38">
        <v>0.46761545538902283</v>
      </c>
      <c r="F12234" s="38">
        <v>0</v>
      </c>
    </row>
    <row r="12235" spans="1:6" x14ac:dyDescent="0.35">
      <c r="A12235" s="37" t="s">
        <v>16256</v>
      </c>
      <c r="B12235" s="38">
        <v>-35.419247910000003</v>
      </c>
      <c r="C12235" s="38">
        <v>-62.466750990000001</v>
      </c>
      <c r="D12235" s="38">
        <v>0.29625970125198359</v>
      </c>
      <c r="E12235" s="38">
        <v>0.3556693228515419</v>
      </c>
      <c r="F12235" s="38">
        <v>0</v>
      </c>
    </row>
    <row r="12236" spans="1:6" x14ac:dyDescent="0.35">
      <c r="A12236" s="37" t="s">
        <v>16257</v>
      </c>
      <c r="B12236" s="38">
        <v>-34.365684569999999</v>
      </c>
      <c r="C12236" s="38">
        <v>-59.81211021</v>
      </c>
      <c r="D12236" s="38">
        <v>0.5592111349105835</v>
      </c>
      <c r="E12236" s="38">
        <v>0.54150568150185252</v>
      </c>
      <c r="F12236" s="38">
        <v>61.224489795918366</v>
      </c>
    </row>
    <row r="12237" spans="1:6" x14ac:dyDescent="0.35">
      <c r="A12237" s="37" t="s">
        <v>16258</v>
      </c>
      <c r="B12237" s="38">
        <v>-34.268809449999999</v>
      </c>
      <c r="C12237" s="38">
        <v>-59.920848169999999</v>
      </c>
      <c r="D12237" s="38">
        <v>0.52501922845840454</v>
      </c>
      <c r="E12237" s="38">
        <v>0.52501922845840454</v>
      </c>
      <c r="F12237" s="38">
        <v>33.333333333333329</v>
      </c>
    </row>
    <row r="12238" spans="1:6" x14ac:dyDescent="0.35">
      <c r="A12238" s="37" t="s">
        <v>16259</v>
      </c>
      <c r="B12238" s="38">
        <v>-34.329908029999999</v>
      </c>
      <c r="C12238" s="38">
        <v>-59.912377130000003</v>
      </c>
      <c r="D12238" s="38">
        <v>0.54083144664764404</v>
      </c>
      <c r="E12238" s="38">
        <v>0.54083144664764404</v>
      </c>
      <c r="F12238" s="38">
        <v>33.333333333333329</v>
      </c>
    </row>
    <row r="12239" spans="1:6" x14ac:dyDescent="0.35">
      <c r="A12239" s="37" t="s">
        <v>16260</v>
      </c>
      <c r="B12239" s="38">
        <v>-37.559172050000001</v>
      </c>
      <c r="C12239" s="38">
        <v>-61.880082790000003</v>
      </c>
      <c r="D12239" s="38">
        <v>0.32237815856933588</v>
      </c>
      <c r="E12239" s="38">
        <v>0.32299425100025381</v>
      </c>
      <c r="F12239" s="38">
        <v>27.777777777777779</v>
      </c>
    </row>
    <row r="12240" spans="1:6" x14ac:dyDescent="0.35">
      <c r="A12240" s="37" t="s">
        <v>16261</v>
      </c>
      <c r="B12240" s="38">
        <v>-38.089130500000003</v>
      </c>
      <c r="C12240" s="38">
        <v>-61.042292680000003</v>
      </c>
      <c r="D12240" s="38">
        <v>0.33928391337394709</v>
      </c>
      <c r="E12240" s="38">
        <v>0.36138917868201798</v>
      </c>
      <c r="F12240" s="38">
        <v>28.571428571428569</v>
      </c>
    </row>
    <row r="12241" spans="1:6" x14ac:dyDescent="0.35">
      <c r="A12241" s="37" t="s">
        <v>16262</v>
      </c>
      <c r="B12241" s="38">
        <v>-34.615980829999998</v>
      </c>
      <c r="C12241" s="38">
        <v>-60.251581649999999</v>
      </c>
      <c r="D12241" s="38">
        <v>0.60158371925354004</v>
      </c>
      <c r="E12241" s="38">
        <v>0.60158371925354004</v>
      </c>
      <c r="F12241" s="38">
        <v>25</v>
      </c>
    </row>
    <row r="12242" spans="1:6" x14ac:dyDescent="0.35">
      <c r="A12242" s="37" t="s">
        <v>16263</v>
      </c>
      <c r="B12242" s="38">
        <v>-34.608167739999999</v>
      </c>
      <c r="C12242" s="38">
        <v>-60.446262580000003</v>
      </c>
      <c r="D12242" s="38">
        <v>0.59696328639984131</v>
      </c>
      <c r="E12242" s="38">
        <v>0.5986908752667276</v>
      </c>
      <c r="F12242" s="38">
        <v>33.333333333333329</v>
      </c>
    </row>
    <row r="12243" spans="1:6" x14ac:dyDescent="0.35">
      <c r="A12243" s="37" t="s">
        <v>16264</v>
      </c>
      <c r="B12243" s="38">
        <v>-34.515445380000003</v>
      </c>
      <c r="C12243" s="38">
        <v>-60.21969137</v>
      </c>
      <c r="D12243" s="38">
        <v>0.44233608245849609</v>
      </c>
      <c r="E12243" s="38">
        <v>0.44233608245849609</v>
      </c>
      <c r="F12243" s="38">
        <v>0</v>
      </c>
    </row>
    <row r="12244" spans="1:6" x14ac:dyDescent="0.35">
      <c r="A12244" s="37" t="s">
        <v>16265</v>
      </c>
      <c r="B12244" s="38">
        <v>-34.964554630000002</v>
      </c>
      <c r="C12244" s="38">
        <v>-58.546018019999998</v>
      </c>
      <c r="D12244" s="38">
        <v>0.41233646869659418</v>
      </c>
      <c r="E12244" s="38">
        <v>0.41233646869659418</v>
      </c>
      <c r="F12244" s="38">
        <v>100</v>
      </c>
    </row>
    <row r="12245" spans="1:6" x14ac:dyDescent="0.35">
      <c r="A12245" s="37" t="s">
        <v>16266</v>
      </c>
      <c r="B12245" s="38">
        <v>-34.941933169999999</v>
      </c>
      <c r="C12245" s="38">
        <v>-59.04953166</v>
      </c>
      <c r="D12245" s="38">
        <v>0.40925154089927668</v>
      </c>
      <c r="E12245" s="38">
        <v>0.40870437912038848</v>
      </c>
      <c r="F12245" s="38">
        <v>40</v>
      </c>
    </row>
    <row r="12246" spans="1:6" x14ac:dyDescent="0.35">
      <c r="A12246" s="37" t="s">
        <v>16267</v>
      </c>
      <c r="B12246" s="38">
        <v>-34.850224840000003</v>
      </c>
      <c r="C12246" s="38">
        <v>-59.053338799999999</v>
      </c>
      <c r="D12246" s="38">
        <v>0.4368288516998291</v>
      </c>
      <c r="E12246" s="38">
        <v>0.4368288516998291</v>
      </c>
      <c r="F12246" s="38">
        <v>0</v>
      </c>
    </row>
    <row r="12247" spans="1:6" x14ac:dyDescent="0.35">
      <c r="A12247" s="37" t="s">
        <v>16268</v>
      </c>
      <c r="B12247" s="38">
        <v>-34.643870139999997</v>
      </c>
      <c r="C12247" s="38">
        <v>-60.832702470000001</v>
      </c>
      <c r="D12247" s="38">
        <v>0.51475399732589722</v>
      </c>
      <c r="E12247" s="38">
        <v>0.51475399732589722</v>
      </c>
      <c r="F12247" s="38">
        <v>100</v>
      </c>
    </row>
    <row r="12248" spans="1:6" x14ac:dyDescent="0.35">
      <c r="A12248" s="37" t="s">
        <v>16269</v>
      </c>
      <c r="B12248" s="38">
        <v>-34.341025279999997</v>
      </c>
      <c r="C12248" s="38">
        <v>-61.513010800000004</v>
      </c>
      <c r="D12248" s="38">
        <v>0.39618521928787231</v>
      </c>
      <c r="E12248" s="38">
        <v>0.39255421098909882</v>
      </c>
      <c r="F12248" s="38">
        <v>63.636363636363633</v>
      </c>
    </row>
    <row r="12249" spans="1:6" x14ac:dyDescent="0.35">
      <c r="A12249" s="37" t="s">
        <v>16270</v>
      </c>
      <c r="B12249" s="38">
        <v>-35.327651979999999</v>
      </c>
      <c r="C12249" s="38">
        <v>-59.288214549999999</v>
      </c>
      <c r="D12249" s="38">
        <v>0.33032077550888062</v>
      </c>
      <c r="E12249" s="38">
        <v>0.33032077550888062</v>
      </c>
      <c r="F12249" s="38">
        <v>50</v>
      </c>
    </row>
    <row r="12250" spans="1:6" x14ac:dyDescent="0.35">
      <c r="A12250" s="37" t="s">
        <v>16271</v>
      </c>
      <c r="B12250" s="38">
        <v>-35.110397200000001</v>
      </c>
      <c r="C12250" s="38">
        <v>-59.124186389999998</v>
      </c>
      <c r="D12250" s="38">
        <v>0.61342728137969971</v>
      </c>
      <c r="E12250" s="38">
        <v>0.61760680095569509</v>
      </c>
      <c r="F12250" s="38" t="s">
        <v>5130</v>
      </c>
    </row>
    <row r="12251" spans="1:6" x14ac:dyDescent="0.35">
      <c r="A12251" s="37" t="s">
        <v>16272</v>
      </c>
      <c r="B12251" s="38">
        <v>-35.231940489999999</v>
      </c>
      <c r="C12251" s="38">
        <v>-58.905894719999999</v>
      </c>
      <c r="D12251" s="38">
        <v>0.40744835138320917</v>
      </c>
      <c r="E12251" s="38">
        <v>0.40744835138320917</v>
      </c>
      <c r="F12251" s="38">
        <v>25</v>
      </c>
    </row>
    <row r="12252" spans="1:6" x14ac:dyDescent="0.35">
      <c r="A12252" s="37" t="s">
        <v>16273</v>
      </c>
      <c r="B12252" s="38">
        <v>-35.265304479999998</v>
      </c>
      <c r="C12252" s="38">
        <v>-59.069731990000001</v>
      </c>
      <c r="D12252" s="38">
        <v>0.38211354613304138</v>
      </c>
      <c r="E12252" s="38">
        <v>0.38211354613304138</v>
      </c>
      <c r="F12252" s="38">
        <v>50</v>
      </c>
    </row>
    <row r="12253" spans="1:6" x14ac:dyDescent="0.35">
      <c r="A12253" s="37" t="s">
        <v>16274</v>
      </c>
      <c r="B12253" s="38">
        <v>-35.383479370000003</v>
      </c>
      <c r="C12253" s="38">
        <v>-59.073278180000003</v>
      </c>
      <c r="D12253" s="38">
        <v>0.45484733581542969</v>
      </c>
      <c r="E12253" s="38">
        <v>0.45484733581542969</v>
      </c>
      <c r="F12253" s="38">
        <v>0</v>
      </c>
    </row>
    <row r="12254" spans="1:6" x14ac:dyDescent="0.35">
      <c r="A12254" s="37" t="s">
        <v>16275</v>
      </c>
      <c r="B12254" s="38">
        <v>-35.019302930000002</v>
      </c>
      <c r="C12254" s="38">
        <v>-59.567546419999999</v>
      </c>
      <c r="D12254" s="38">
        <v>0.41914904117584229</v>
      </c>
      <c r="E12254" s="38">
        <v>0.41914904117584229</v>
      </c>
      <c r="F12254" s="38">
        <v>50</v>
      </c>
    </row>
    <row r="12255" spans="1:6" x14ac:dyDescent="0.35">
      <c r="A12255" s="37" t="s">
        <v>16276</v>
      </c>
      <c r="B12255" s="38">
        <v>-35.095345639999998</v>
      </c>
      <c r="C12255" s="38">
        <v>-59.56771397</v>
      </c>
      <c r="D12255" s="38">
        <v>0.51065754890441895</v>
      </c>
      <c r="E12255" s="38">
        <v>0.51065754890441895</v>
      </c>
      <c r="F12255" s="38">
        <v>0</v>
      </c>
    </row>
    <row r="12256" spans="1:6" x14ac:dyDescent="0.35">
      <c r="A12256" s="37" t="s">
        <v>16277</v>
      </c>
      <c r="B12256" s="38">
        <v>-34.877430799999999</v>
      </c>
      <c r="C12256" s="38">
        <v>-59.356045309999999</v>
      </c>
      <c r="D12256" s="38">
        <v>0.5982511043548584</v>
      </c>
      <c r="E12256" s="38">
        <v>0.56275862133180776</v>
      </c>
      <c r="F12256" s="38">
        <v>25</v>
      </c>
    </row>
    <row r="12257" spans="1:6" x14ac:dyDescent="0.35">
      <c r="A12257" s="37" t="s">
        <v>16278</v>
      </c>
      <c r="B12257" s="38">
        <v>-35.745610820000003</v>
      </c>
      <c r="C12257" s="38">
        <v>-60.857527879999999</v>
      </c>
      <c r="D12257" s="38">
        <v>0.36149337887763983</v>
      </c>
      <c r="E12257" s="38">
        <v>0.36149337887763983</v>
      </c>
      <c r="F12257" s="38">
        <v>0</v>
      </c>
    </row>
    <row r="12258" spans="1:6" x14ac:dyDescent="0.35">
      <c r="A12258" s="37" t="s">
        <v>16279</v>
      </c>
      <c r="B12258" s="38">
        <v>-35.401448190000004</v>
      </c>
      <c r="C12258" s="38">
        <v>-61.433774919999998</v>
      </c>
      <c r="D12258" s="38">
        <v>0.35462972521781921</v>
      </c>
      <c r="E12258" s="38">
        <v>0.35462972521781921</v>
      </c>
      <c r="F12258" s="38">
        <v>0</v>
      </c>
    </row>
    <row r="12259" spans="1:6" x14ac:dyDescent="0.35">
      <c r="A12259" s="37" t="s">
        <v>16280</v>
      </c>
      <c r="B12259" s="38">
        <v>-35.447266939999999</v>
      </c>
      <c r="C12259" s="38">
        <v>-61.355934099999999</v>
      </c>
      <c r="D12259" s="38">
        <v>0.32871842384338379</v>
      </c>
      <c r="E12259" s="38">
        <v>0.32871842384338379</v>
      </c>
      <c r="F12259" s="38">
        <v>0</v>
      </c>
    </row>
    <row r="12260" spans="1:6" x14ac:dyDescent="0.35">
      <c r="A12260" s="37" t="s">
        <v>16281</v>
      </c>
      <c r="B12260" s="38">
        <v>-36.989723609999999</v>
      </c>
      <c r="C12260" s="38">
        <v>-60.313801669999997</v>
      </c>
      <c r="D12260" s="38">
        <v>0.4445497989654541</v>
      </c>
      <c r="E12260" s="38">
        <v>0.4445497989654541</v>
      </c>
      <c r="F12260" s="38">
        <v>42.857142857142854</v>
      </c>
    </row>
    <row r="12261" spans="1:6" x14ac:dyDescent="0.35">
      <c r="A12261" s="37" t="s">
        <v>16282</v>
      </c>
      <c r="B12261" s="38">
        <v>-35.631602559999997</v>
      </c>
      <c r="C12261" s="38">
        <v>-62.892820159999999</v>
      </c>
      <c r="D12261" s="38">
        <v>0.418344646692276</v>
      </c>
      <c r="E12261" s="38">
        <v>0.4110402532986232</v>
      </c>
      <c r="F12261" s="38">
        <v>0</v>
      </c>
    </row>
    <row r="12262" spans="1:6" x14ac:dyDescent="0.35">
      <c r="A12262" s="37" t="s">
        <v>16283</v>
      </c>
      <c r="B12262" s="38">
        <v>-35.51462248</v>
      </c>
      <c r="C12262" s="38">
        <v>-63.187379989999997</v>
      </c>
      <c r="D12262" s="38">
        <v>0.52612680196762085</v>
      </c>
      <c r="E12262" s="38">
        <v>0.49042053442252309</v>
      </c>
      <c r="F12262" s="38">
        <v>100</v>
      </c>
    </row>
    <row r="12263" spans="1:6" x14ac:dyDescent="0.35">
      <c r="A12263" s="37" t="s">
        <v>16284</v>
      </c>
      <c r="B12263" s="38">
        <v>-37.976009589999997</v>
      </c>
      <c r="C12263" s="38">
        <v>-62.334321670000001</v>
      </c>
      <c r="D12263" s="38">
        <v>0.48709782958030701</v>
      </c>
      <c r="E12263" s="38">
        <v>0.48709782958030701</v>
      </c>
      <c r="F12263" s="38">
        <v>50</v>
      </c>
    </row>
    <row r="12264" spans="1:6" x14ac:dyDescent="0.35">
      <c r="A12264" s="37" t="s">
        <v>16285</v>
      </c>
      <c r="B12264" s="38">
        <v>-34.459619160000003</v>
      </c>
      <c r="C12264" s="38">
        <v>-59.418375349999998</v>
      </c>
      <c r="D12264" s="38">
        <v>0.51226603984832764</v>
      </c>
      <c r="E12264" s="38">
        <v>0.50570953471793068</v>
      </c>
      <c r="F12264" s="38">
        <v>64.705882352941174</v>
      </c>
    </row>
    <row r="12265" spans="1:6" x14ac:dyDescent="0.35">
      <c r="A12265" s="37" t="s">
        <v>16286</v>
      </c>
      <c r="B12265" s="38">
        <v>-34.47844482</v>
      </c>
      <c r="C12265" s="38">
        <v>-59.500943489999997</v>
      </c>
      <c r="D12265" s="38">
        <v>0.51803630590438843</v>
      </c>
      <c r="E12265" s="38">
        <v>0.50646703028016615</v>
      </c>
      <c r="F12265" s="38">
        <v>25</v>
      </c>
    </row>
    <row r="12266" spans="1:6" x14ac:dyDescent="0.35">
      <c r="A12266" s="37" t="s">
        <v>16287</v>
      </c>
      <c r="B12266" s="38">
        <v>-34.367587030000003</v>
      </c>
      <c r="C12266" s="38">
        <v>-59.30009948</v>
      </c>
      <c r="D12266" s="38">
        <v>0.32209333777427668</v>
      </c>
      <c r="E12266" s="38">
        <v>0.40142567786905498</v>
      </c>
      <c r="F12266" s="38">
        <v>40</v>
      </c>
    </row>
    <row r="12267" spans="1:6" x14ac:dyDescent="0.35">
      <c r="A12267" s="37" t="s">
        <v>16288</v>
      </c>
      <c r="B12267" s="38">
        <v>-34.396758949999999</v>
      </c>
      <c r="C12267" s="38">
        <v>-59.514065610000003</v>
      </c>
      <c r="D12267" s="38">
        <v>0.41090065240859991</v>
      </c>
      <c r="E12267" s="38">
        <v>0.52208917849772685</v>
      </c>
      <c r="F12267" s="38">
        <v>0</v>
      </c>
    </row>
    <row r="12268" spans="1:6" x14ac:dyDescent="0.35">
      <c r="A12268" s="37" t="s">
        <v>16289</v>
      </c>
      <c r="B12268" s="38">
        <v>-34.388417799999999</v>
      </c>
      <c r="C12268" s="38">
        <v>-59.43182822</v>
      </c>
      <c r="D12268" s="38">
        <v>0.51085752248764038</v>
      </c>
      <c r="E12268" s="38">
        <v>0.54640545029389231</v>
      </c>
      <c r="F12268" s="38">
        <v>100</v>
      </c>
    </row>
    <row r="12269" spans="1:6" x14ac:dyDescent="0.35">
      <c r="A12269" s="37" t="s">
        <v>16290</v>
      </c>
      <c r="B12269" s="38">
        <v>-34.536231299999997</v>
      </c>
      <c r="C12269" s="38">
        <v>-59.504712329999997</v>
      </c>
      <c r="D12269" s="38">
        <v>0.46390277147293091</v>
      </c>
      <c r="E12269" s="38">
        <v>0.46564907157743302</v>
      </c>
      <c r="F12269" s="38">
        <v>66.666666666666657</v>
      </c>
    </row>
    <row r="12270" spans="1:6" x14ac:dyDescent="0.35">
      <c r="A12270" s="37" t="s">
        <v>16291</v>
      </c>
      <c r="B12270" s="38">
        <v>-34.523308569999998</v>
      </c>
      <c r="C12270" s="38">
        <v>-59.575653299999999</v>
      </c>
      <c r="D12270" s="38">
        <v>0.54163122177124023</v>
      </c>
      <c r="E12270" s="38">
        <v>0.54039189815521238</v>
      </c>
      <c r="F12270" s="38">
        <v>100</v>
      </c>
    </row>
    <row r="12271" spans="1:6" x14ac:dyDescent="0.35">
      <c r="A12271" s="37" t="s">
        <v>16292</v>
      </c>
      <c r="B12271" s="38">
        <v>-34.462857630000002</v>
      </c>
      <c r="C12271" s="38">
        <v>-59.567245319999998</v>
      </c>
      <c r="D12271" s="38">
        <v>0.41505467891693121</v>
      </c>
      <c r="E12271" s="38">
        <v>0.41897992830018738</v>
      </c>
      <c r="F12271" s="38">
        <v>33.333333333333329</v>
      </c>
    </row>
    <row r="12272" spans="1:6" x14ac:dyDescent="0.35">
      <c r="A12272" s="37" t="s">
        <v>16293</v>
      </c>
      <c r="B12272" s="38">
        <v>-34.298502980000002</v>
      </c>
      <c r="C12272" s="38">
        <v>-59.441590419999997</v>
      </c>
      <c r="D12272" s="38">
        <v>0.1205222457647324</v>
      </c>
      <c r="E12272" s="38">
        <v>0.11824321235929219</v>
      </c>
      <c r="F12272" s="38">
        <v>30</v>
      </c>
    </row>
    <row r="12273" spans="1:6" x14ac:dyDescent="0.35">
      <c r="A12273" s="37" t="s">
        <v>16294</v>
      </c>
      <c r="B12273" s="38">
        <v>-34.287422239999998</v>
      </c>
      <c r="C12273" s="38">
        <v>-59.506390250000003</v>
      </c>
      <c r="D12273" s="38">
        <v>0.19952672719955439</v>
      </c>
      <c r="E12273" s="38">
        <v>0.19952672719955439</v>
      </c>
      <c r="F12273" s="38">
        <v>0</v>
      </c>
    </row>
    <row r="12274" spans="1:6" x14ac:dyDescent="0.35">
      <c r="A12274" s="37" t="s">
        <v>16295</v>
      </c>
      <c r="B12274" s="38">
        <v>-34.337288340000001</v>
      </c>
      <c r="C12274" s="38">
        <v>-59.587774199999998</v>
      </c>
      <c r="D12274" s="38">
        <v>0.38264033198356628</v>
      </c>
      <c r="E12274" s="38">
        <v>0.38264033198356628</v>
      </c>
      <c r="F12274" s="38">
        <v>50</v>
      </c>
    </row>
    <row r="12275" spans="1:6" x14ac:dyDescent="0.35">
      <c r="A12275" s="37" t="s">
        <v>16296</v>
      </c>
      <c r="B12275" s="38">
        <v>-34.066177179999997</v>
      </c>
      <c r="C12275" s="38">
        <v>-59.386007509999999</v>
      </c>
      <c r="D12275" s="38">
        <v>0.50346404314041138</v>
      </c>
      <c r="E12275" s="38">
        <v>0.50346404314041138</v>
      </c>
      <c r="F12275" s="38">
        <v>40</v>
      </c>
    </row>
    <row r="12276" spans="1:6" x14ac:dyDescent="0.35">
      <c r="A12276" s="37" t="s">
        <v>16297</v>
      </c>
      <c r="B12276" s="38">
        <v>-34.20167154</v>
      </c>
      <c r="C12276" s="38">
        <v>-59.40859159</v>
      </c>
      <c r="D12276" s="38">
        <v>0.37602332234382629</v>
      </c>
      <c r="E12276" s="38">
        <v>0.37602332234382629</v>
      </c>
      <c r="F12276" s="38" t="s">
        <v>5130</v>
      </c>
    </row>
    <row r="12277" spans="1:6" x14ac:dyDescent="0.35">
      <c r="A12277" s="37" t="s">
        <v>16298</v>
      </c>
      <c r="B12277" s="38">
        <v>-34.24261851</v>
      </c>
      <c r="C12277" s="38">
        <v>-58.51148448</v>
      </c>
      <c r="D12277" s="38">
        <v>0.74510431289672852</v>
      </c>
      <c r="E12277" s="38">
        <v>0.74510431289672852</v>
      </c>
      <c r="F12277" s="38">
        <v>25</v>
      </c>
    </row>
    <row r="12278" spans="1:6" x14ac:dyDescent="0.35">
      <c r="A12278" s="37" t="s">
        <v>16299</v>
      </c>
      <c r="B12278" s="38">
        <v>-36.052722799999998</v>
      </c>
      <c r="C12278" s="38">
        <v>-62.87632773</v>
      </c>
      <c r="D12278" s="38">
        <v>0.56164592504501343</v>
      </c>
      <c r="E12278" s="38">
        <v>0.56007639357918182</v>
      </c>
      <c r="F12278" s="38">
        <v>33.333333333333329</v>
      </c>
    </row>
    <row r="12279" spans="1:6" x14ac:dyDescent="0.35">
      <c r="A12279" s="37" t="s">
        <v>16300</v>
      </c>
      <c r="B12279" s="38">
        <v>-36.15465794</v>
      </c>
      <c r="C12279" s="38">
        <v>-62.685498899999999</v>
      </c>
      <c r="D12279" s="38">
        <v>0.33610519766807562</v>
      </c>
      <c r="E12279" s="38">
        <v>0.32603499999171809</v>
      </c>
      <c r="F12279" s="38">
        <v>28.571428571428569</v>
      </c>
    </row>
    <row r="12280" spans="1:6" x14ac:dyDescent="0.35">
      <c r="A12280" s="37" t="s">
        <v>16301</v>
      </c>
      <c r="B12280" s="38">
        <v>-36.463124690000001</v>
      </c>
      <c r="C12280" s="38">
        <v>-62.485161429999998</v>
      </c>
      <c r="D12280" s="38">
        <v>0.34781098365783691</v>
      </c>
      <c r="E12280" s="38">
        <v>0.34686920581719821</v>
      </c>
      <c r="F12280" s="38">
        <v>60</v>
      </c>
    </row>
    <row r="12281" spans="1:6" x14ac:dyDescent="0.35">
      <c r="A12281" s="37" t="s">
        <v>16302</v>
      </c>
      <c r="B12281" s="38">
        <v>-36.254750250000001</v>
      </c>
      <c r="C12281" s="38">
        <v>-62.667679020000001</v>
      </c>
      <c r="D12281" s="38">
        <v>0.34027838706970209</v>
      </c>
      <c r="E12281" s="38">
        <v>0.34027838706970209</v>
      </c>
      <c r="F12281" s="38">
        <v>40</v>
      </c>
    </row>
    <row r="12282" spans="1:6" x14ac:dyDescent="0.35">
      <c r="A12282" s="37" t="s">
        <v>16303</v>
      </c>
      <c r="B12282" s="38">
        <v>-35.91920837</v>
      </c>
      <c r="C12282" s="38">
        <v>-62.981991559999997</v>
      </c>
      <c r="D12282" s="38">
        <v>0.32708266377449041</v>
      </c>
      <c r="E12282" s="38">
        <v>0.32708266377449041</v>
      </c>
      <c r="F12282" s="38">
        <v>0</v>
      </c>
    </row>
    <row r="12283" spans="1:6" x14ac:dyDescent="0.35">
      <c r="A12283" s="37" t="s">
        <v>16304</v>
      </c>
      <c r="B12283" s="38">
        <v>-36.218743029999999</v>
      </c>
      <c r="C12283" s="38">
        <v>-62.803641669999998</v>
      </c>
      <c r="D12283" s="38">
        <v>0.38752889633178711</v>
      </c>
      <c r="E12283" s="38">
        <v>0.38051420946915943</v>
      </c>
      <c r="F12283" s="38">
        <v>75</v>
      </c>
    </row>
    <row r="12284" spans="1:6" x14ac:dyDescent="0.35">
      <c r="A12284" s="37" t="s">
        <v>16305</v>
      </c>
      <c r="B12284" s="38">
        <v>-38.619492110000003</v>
      </c>
      <c r="C12284" s="38">
        <v>-61.491263609999997</v>
      </c>
      <c r="D12284" s="38">
        <v>0.317649245262146</v>
      </c>
      <c r="E12284" s="38">
        <v>0.31555039082702829</v>
      </c>
      <c r="F12284" s="38">
        <v>100</v>
      </c>
    </row>
    <row r="12285" spans="1:6" x14ac:dyDescent="0.35">
      <c r="A12285" s="37" t="s">
        <v>16306</v>
      </c>
      <c r="B12285" s="38">
        <v>-35.138241479999998</v>
      </c>
      <c r="C12285" s="38">
        <v>-59.16305036</v>
      </c>
      <c r="D12285" s="38">
        <v>0.58361154794692993</v>
      </c>
      <c r="E12285" s="38">
        <v>0.58261801174708772</v>
      </c>
      <c r="F12285" s="38">
        <v>33.333333333333329</v>
      </c>
    </row>
    <row r="12286" spans="1:6" x14ac:dyDescent="0.35">
      <c r="A12286" s="37" t="s">
        <v>16307</v>
      </c>
      <c r="B12286" s="38">
        <v>-34.659543919999997</v>
      </c>
      <c r="C12286" s="38">
        <v>-60.536661279999997</v>
      </c>
      <c r="D12286" s="38">
        <v>0.70635932683944702</v>
      </c>
      <c r="E12286" s="38">
        <v>0.70635932683944702</v>
      </c>
      <c r="F12286" s="38">
        <v>66.666666666666657</v>
      </c>
    </row>
    <row r="12287" spans="1:6" x14ac:dyDescent="0.35">
      <c r="A12287" s="37" t="s">
        <v>16308</v>
      </c>
      <c r="B12287" s="38">
        <v>-33.87460274</v>
      </c>
      <c r="C12287" s="38">
        <v>-60.55898629</v>
      </c>
      <c r="D12287" s="38">
        <v>0.6353299617767334</v>
      </c>
      <c r="E12287" s="38">
        <v>0.62938758972528819</v>
      </c>
      <c r="F12287" s="38"/>
    </row>
    <row r="12288" spans="1:6" x14ac:dyDescent="0.35">
      <c r="A12288" s="37" t="s">
        <v>16309</v>
      </c>
      <c r="B12288" s="38">
        <v>-36.600640239999997</v>
      </c>
      <c r="C12288" s="38">
        <v>-61.745574509999997</v>
      </c>
      <c r="D12288" s="38">
        <v>0.24609579145908361</v>
      </c>
      <c r="E12288" s="38">
        <v>0.24246348793569361</v>
      </c>
      <c r="F12288" s="38"/>
    </row>
    <row r="12289" spans="1:6" x14ac:dyDescent="0.35">
      <c r="A12289" s="37" t="s">
        <v>16310</v>
      </c>
      <c r="B12289" s="38">
        <v>-34.441701510000001</v>
      </c>
      <c r="C12289" s="38">
        <v>-58.714062220000002</v>
      </c>
      <c r="D12289" s="38">
        <v>0.55365467071533203</v>
      </c>
      <c r="E12289" s="38">
        <v>0.55567445357640588</v>
      </c>
      <c r="F12289" s="38"/>
    </row>
    <row r="12290" spans="1:6" x14ac:dyDescent="0.35">
      <c r="A12290" s="37" t="s">
        <v>16311</v>
      </c>
      <c r="B12290" s="38">
        <v>-33.348422550000002</v>
      </c>
      <c r="C12290" s="38">
        <v>-60.243478320000001</v>
      </c>
      <c r="D12290" s="38">
        <v>0.59592092037200928</v>
      </c>
      <c r="E12290" s="38">
        <v>0.63656876938683649</v>
      </c>
      <c r="F12290" s="38"/>
    </row>
    <row r="12291" spans="1:6" x14ac:dyDescent="0.35">
      <c r="A12291" s="37" t="s">
        <v>16312</v>
      </c>
      <c r="B12291" s="38">
        <v>-36.723347400000002</v>
      </c>
      <c r="C12291" s="38">
        <v>-57.997596889999997</v>
      </c>
      <c r="D12291" s="38">
        <v>0.53061813116073608</v>
      </c>
      <c r="E12291" s="38">
        <v>0.52145330487070862</v>
      </c>
      <c r="F12291" s="38">
        <v>0</v>
      </c>
    </row>
    <row r="12292" spans="1:6" x14ac:dyDescent="0.35">
      <c r="A12292" s="37" t="s">
        <v>16313</v>
      </c>
      <c r="B12292" s="38">
        <v>-38.087881779999996</v>
      </c>
      <c r="C12292" s="38">
        <v>-57.576370449999999</v>
      </c>
      <c r="D12292" s="38">
        <v>0.25818735361099238</v>
      </c>
      <c r="E12292" s="38">
        <v>0.30865390128210968</v>
      </c>
      <c r="F12292" s="38">
        <v>0.46296296296296291</v>
      </c>
    </row>
    <row r="12293" spans="1:6" x14ac:dyDescent="0.35">
      <c r="A12293" s="37" t="s">
        <v>16314</v>
      </c>
      <c r="B12293" s="38">
        <v>-34.47319281</v>
      </c>
      <c r="C12293" s="38">
        <v>-58.541556100000001</v>
      </c>
      <c r="D12293" s="38">
        <v>0.84719282388687134</v>
      </c>
      <c r="E12293" s="38">
        <v>0.75726906190047394</v>
      </c>
      <c r="F12293" s="38">
        <v>33.333333333333329</v>
      </c>
    </row>
    <row r="12294" spans="1:6" x14ac:dyDescent="0.35">
      <c r="A12294" s="37" t="s">
        <v>2457</v>
      </c>
      <c r="B12294" s="38">
        <v>-38.381018539999999</v>
      </c>
      <c r="C12294" s="38">
        <v>-60.28045126</v>
      </c>
      <c r="D12294" s="38">
        <v>0.21406501531600949</v>
      </c>
      <c r="E12294" s="38">
        <v>0.242200064815973</v>
      </c>
      <c r="F12294" s="38"/>
    </row>
    <row r="12295" spans="1:6" x14ac:dyDescent="0.35">
      <c r="A12295" s="37" t="s">
        <v>16315</v>
      </c>
      <c r="B12295" s="38">
        <v>-34.582468120000001</v>
      </c>
      <c r="C12295" s="38">
        <v>-60.938187149999997</v>
      </c>
      <c r="D12295" s="38">
        <v>0.28935587406158447</v>
      </c>
      <c r="E12295" s="38">
        <v>0.2330797413313711</v>
      </c>
      <c r="F12295" s="38">
        <v>5.5555555555555554</v>
      </c>
    </row>
    <row r="12296" spans="1:6" x14ac:dyDescent="0.35">
      <c r="A12296" s="37" t="s">
        <v>16316</v>
      </c>
      <c r="B12296" s="38">
        <v>-35.814896169999997</v>
      </c>
      <c r="C12296" s="38">
        <v>-61.91273752</v>
      </c>
      <c r="D12296" s="38">
        <v>0.4051378071308136</v>
      </c>
      <c r="E12296" s="38">
        <v>0.43622933249724538</v>
      </c>
      <c r="F12296" s="38">
        <v>0.61728395061728392</v>
      </c>
    </row>
    <row r="12297" spans="1:6" x14ac:dyDescent="0.35">
      <c r="A12297" s="37" t="s">
        <v>16317</v>
      </c>
      <c r="B12297" s="38">
        <v>-34.832013420000003</v>
      </c>
      <c r="C12297" s="38">
        <v>-58.657646640000003</v>
      </c>
      <c r="D12297" s="38">
        <v>0.93521791696548462</v>
      </c>
      <c r="E12297" s="38">
        <v>0.91353771493241598</v>
      </c>
      <c r="F12297" s="38">
        <v>59.854897218863357</v>
      </c>
    </row>
    <row r="12298" spans="1:6" x14ac:dyDescent="0.35">
      <c r="A12298" s="37" t="s">
        <v>16318</v>
      </c>
      <c r="B12298" s="38">
        <v>-34.737474839999997</v>
      </c>
      <c r="C12298" s="38">
        <v>-58.628866469999998</v>
      </c>
      <c r="D12298" s="38">
        <v>0.9324803352355957</v>
      </c>
      <c r="E12298" s="38">
        <v>0.93987893430810221</v>
      </c>
      <c r="F12298" s="38">
        <v>57.308809293320429</v>
      </c>
    </row>
    <row r="12299" spans="1:6" x14ac:dyDescent="0.35">
      <c r="A12299" s="37" t="s">
        <v>16319</v>
      </c>
      <c r="B12299" s="38">
        <v>-34.73257873</v>
      </c>
      <c r="C12299" s="38">
        <v>-58.641362119999997</v>
      </c>
      <c r="D12299" s="38">
        <v>0.98190534114837646</v>
      </c>
      <c r="E12299" s="38">
        <v>0.98387659380310455</v>
      </c>
      <c r="F12299" s="38">
        <v>66.845878136200724</v>
      </c>
    </row>
    <row r="12300" spans="1:6" x14ac:dyDescent="0.35">
      <c r="A12300" s="37" t="s">
        <v>16320</v>
      </c>
      <c r="B12300" s="38">
        <v>-34.749873819999998</v>
      </c>
      <c r="C12300" s="38">
        <v>-58.476754890000002</v>
      </c>
      <c r="D12300" s="38">
        <v>0.98321545124053955</v>
      </c>
      <c r="E12300" s="38">
        <v>0.97386034114940745</v>
      </c>
      <c r="F12300" s="38">
        <v>71.230158730158735</v>
      </c>
    </row>
    <row r="12301" spans="1:6" x14ac:dyDescent="0.35">
      <c r="A12301" s="37" t="s">
        <v>16321</v>
      </c>
      <c r="B12301" s="38">
        <v>-34.434955090000003</v>
      </c>
      <c r="C12301" s="38">
        <v>-58.752094810000003</v>
      </c>
      <c r="D12301" s="38">
        <v>0.49218568205833441</v>
      </c>
      <c r="E12301" s="38">
        <v>0.38829788800917181</v>
      </c>
      <c r="F12301" s="38">
        <v>51.536643026004725</v>
      </c>
    </row>
    <row r="12302" spans="1:6" x14ac:dyDescent="0.35">
      <c r="A12302" s="37" t="s">
        <v>16322</v>
      </c>
      <c r="B12302" s="38">
        <v>-34.394805959999999</v>
      </c>
      <c r="C12302" s="38">
        <v>-58.76945766</v>
      </c>
      <c r="D12302" s="38">
        <v>0</v>
      </c>
      <c r="E12302" s="38">
        <v>0.41074239710966748</v>
      </c>
      <c r="F12302" s="38">
        <v>71.084337349397586</v>
      </c>
    </row>
    <row r="12303" spans="1:6" x14ac:dyDescent="0.35">
      <c r="A12303" s="37" t="s">
        <v>16323</v>
      </c>
      <c r="B12303" s="38">
        <v>-34.390323979999998</v>
      </c>
      <c r="C12303" s="38">
        <v>-58.747477400000001</v>
      </c>
      <c r="D12303" s="38">
        <v>0.4668785035610199</v>
      </c>
      <c r="E12303" s="38">
        <v>0.45960238926550923</v>
      </c>
      <c r="F12303" s="38">
        <v>44.851258581235697</v>
      </c>
    </row>
    <row r="12304" spans="1:6" x14ac:dyDescent="0.35">
      <c r="A12304" s="37" t="s">
        <v>16324</v>
      </c>
      <c r="B12304" s="38">
        <v>-34.437114280000003</v>
      </c>
      <c r="C12304" s="38">
        <v>-58.913725759999998</v>
      </c>
      <c r="D12304" s="38">
        <v>0.73293405771255493</v>
      </c>
      <c r="E12304" s="38">
        <v>0.7102067228910085</v>
      </c>
      <c r="F12304" s="38">
        <v>59.636363636363633</v>
      </c>
    </row>
    <row r="12305" spans="1:6" x14ac:dyDescent="0.35">
      <c r="A12305" s="37" t="s">
        <v>16325</v>
      </c>
      <c r="B12305" s="38">
        <v>-34.798696589999999</v>
      </c>
      <c r="C12305" s="38">
        <v>-58.317055770000003</v>
      </c>
      <c r="D12305" s="38">
        <v>0.91491812467575073</v>
      </c>
      <c r="E12305" s="38">
        <v>0.85656841177689402</v>
      </c>
      <c r="F12305" s="38">
        <v>65.203252032520325</v>
      </c>
    </row>
    <row r="12306" spans="1:6" x14ac:dyDescent="0.35">
      <c r="A12306" s="37" t="s">
        <v>16326</v>
      </c>
      <c r="B12306" s="38">
        <v>-36.30283008</v>
      </c>
      <c r="C12306" s="38">
        <v>-62.201476409999998</v>
      </c>
      <c r="D12306" s="38">
        <v>0.2402050793170929</v>
      </c>
      <c r="E12306" s="38">
        <v>0.2430847684542338</v>
      </c>
      <c r="F12306" s="38">
        <v>21.311475409836063</v>
      </c>
    </row>
    <row r="12307" spans="1:6" x14ac:dyDescent="0.35">
      <c r="A12307" s="37" t="s">
        <v>16327</v>
      </c>
      <c r="B12307" s="38">
        <v>-34.841795400000002</v>
      </c>
      <c r="C12307" s="38">
        <v>-58.367321420000003</v>
      </c>
      <c r="D12307" s="38">
        <v>0.75952303409576416</v>
      </c>
      <c r="E12307" s="38">
        <v>0.723902058951995</v>
      </c>
      <c r="F12307" s="38">
        <v>33.898305084745758</v>
      </c>
    </row>
    <row r="12308" spans="1:6" x14ac:dyDescent="0.35">
      <c r="A12308" s="37" t="s">
        <v>16328</v>
      </c>
      <c r="B12308" s="38">
        <v>-34.643221820000001</v>
      </c>
      <c r="C12308" s="38">
        <v>-60.472721739999997</v>
      </c>
      <c r="D12308" s="38">
        <v>0.20975825190544131</v>
      </c>
      <c r="E12308" s="38">
        <v>0.23162787588866979</v>
      </c>
      <c r="F12308" s="38">
        <v>3.4090909090909087</v>
      </c>
    </row>
    <row r="12309" spans="1:6" x14ac:dyDescent="0.35">
      <c r="A12309" s="37" t="s">
        <v>16329</v>
      </c>
      <c r="B12309" s="38">
        <v>-34.523008249999997</v>
      </c>
      <c r="C12309" s="38">
        <v>-58.720733629999998</v>
      </c>
      <c r="D12309" s="38">
        <v>0.52222973108291626</v>
      </c>
      <c r="E12309" s="38">
        <v>0.49883328378200531</v>
      </c>
      <c r="F12309" s="38">
        <v>49.645390070921984</v>
      </c>
    </row>
    <row r="12310" spans="1:6" x14ac:dyDescent="0.35">
      <c r="A12310" s="37" t="s">
        <v>16330</v>
      </c>
      <c r="B12310" s="38">
        <v>-33.809523579999997</v>
      </c>
      <c r="C12310" s="38">
        <v>-59.499042080000002</v>
      </c>
      <c r="D12310" s="38">
        <v>0.29140034317970281</v>
      </c>
      <c r="E12310" s="38">
        <v>0.30811405357192551</v>
      </c>
      <c r="F12310" s="38"/>
    </row>
    <row r="12311" spans="1:6" x14ac:dyDescent="0.35">
      <c r="A12311" s="37" t="s">
        <v>16331</v>
      </c>
      <c r="B12311" s="38">
        <v>-34.995629729999997</v>
      </c>
      <c r="C12311" s="38">
        <v>-58.055423560000001</v>
      </c>
      <c r="D12311" s="38">
        <v>0.48738494515419012</v>
      </c>
      <c r="E12311" s="38">
        <v>0.5114808896103421</v>
      </c>
      <c r="F12311" s="38">
        <v>14.678899082568808</v>
      </c>
    </row>
    <row r="12312" spans="1:6" x14ac:dyDescent="0.35">
      <c r="A12312" s="37" t="s">
        <v>16332</v>
      </c>
      <c r="B12312" s="38">
        <v>-37.972127780000001</v>
      </c>
      <c r="C12312" s="38">
        <v>-57.599462930000001</v>
      </c>
      <c r="D12312" s="38">
        <v>0.35575702786445618</v>
      </c>
      <c r="E12312" s="38">
        <v>0.39140217453241349</v>
      </c>
      <c r="F12312" s="38">
        <v>5.7017543859649118</v>
      </c>
    </row>
    <row r="12313" spans="1:6" x14ac:dyDescent="0.35">
      <c r="A12313" s="37" t="s">
        <v>16333</v>
      </c>
      <c r="B12313" s="38">
        <v>-34.699674620000003</v>
      </c>
      <c r="C12313" s="38">
        <v>-58.319225789999997</v>
      </c>
      <c r="D12313" s="38">
        <v>0.2064370661973953</v>
      </c>
      <c r="E12313" s="38">
        <v>0.21896103355619639</v>
      </c>
      <c r="F12313" s="38">
        <v>4.944178628389154</v>
      </c>
    </row>
    <row r="12314" spans="1:6" x14ac:dyDescent="0.35">
      <c r="A12314" s="37" t="s">
        <v>16334</v>
      </c>
      <c r="B12314" s="38">
        <v>-34.699166409999997</v>
      </c>
      <c r="C12314" s="38">
        <v>-58.319239289999999</v>
      </c>
      <c r="D12314" s="38">
        <v>0.195540726184845</v>
      </c>
      <c r="E12314" s="38">
        <v>0.2134499485428269</v>
      </c>
      <c r="F12314" s="38">
        <v>5.394190871369295</v>
      </c>
    </row>
    <row r="12315" spans="1:6" x14ac:dyDescent="0.35">
      <c r="A12315" s="37" t="s">
        <v>16335</v>
      </c>
      <c r="B12315" s="38">
        <v>-34.765646109999999</v>
      </c>
      <c r="C12315" s="38">
        <v>-58.360278510000001</v>
      </c>
      <c r="D12315" s="38">
        <v>0.38034355640411383</v>
      </c>
      <c r="E12315" s="38">
        <v>0.40646598074171281</v>
      </c>
      <c r="F12315" s="38">
        <v>17.326732673267326</v>
      </c>
    </row>
    <row r="12316" spans="1:6" x14ac:dyDescent="0.35">
      <c r="A12316" s="37" t="s">
        <v>16336</v>
      </c>
      <c r="B12316" s="38">
        <v>-34.74407935</v>
      </c>
      <c r="C12316" s="38">
        <v>-58.330675679999999</v>
      </c>
      <c r="D12316" s="38">
        <v>0.77773809432983398</v>
      </c>
      <c r="E12316" s="38">
        <v>0.76354628966914284</v>
      </c>
      <c r="F12316" s="38">
        <v>49.450549450549453</v>
      </c>
    </row>
    <row r="12317" spans="1:6" x14ac:dyDescent="0.35">
      <c r="A12317" s="37" t="s">
        <v>16337</v>
      </c>
      <c r="B12317" s="38">
        <v>-34.8256333</v>
      </c>
      <c r="C12317" s="38">
        <v>-58.40914824</v>
      </c>
      <c r="D12317" s="38">
        <v>0.66644424200057983</v>
      </c>
      <c r="E12317" s="38">
        <v>0.67591806614037719</v>
      </c>
      <c r="F12317" s="38">
        <v>26.851851851851855</v>
      </c>
    </row>
    <row r="12318" spans="1:6" x14ac:dyDescent="0.35">
      <c r="A12318" s="37" t="s">
        <v>16338</v>
      </c>
      <c r="B12318" s="38">
        <v>-34.72100193</v>
      </c>
      <c r="C12318" s="38">
        <v>-58.344862900000003</v>
      </c>
      <c r="D12318" s="38">
        <v>0.77187389135360718</v>
      </c>
      <c r="E12318" s="38">
        <v>0.77452852328618371</v>
      </c>
      <c r="F12318" s="38">
        <v>30.4</v>
      </c>
    </row>
    <row r="12319" spans="1:6" x14ac:dyDescent="0.35">
      <c r="A12319" s="37" t="s">
        <v>16339</v>
      </c>
      <c r="B12319" s="38">
        <v>-34.459908050000003</v>
      </c>
      <c r="C12319" s="38">
        <v>-58.54467854</v>
      </c>
      <c r="D12319" s="38">
        <v>0.64790880680084229</v>
      </c>
      <c r="E12319" s="38">
        <v>0.65082064673707296</v>
      </c>
      <c r="F12319" s="38"/>
    </row>
    <row r="12320" spans="1:6" x14ac:dyDescent="0.35">
      <c r="A12320" s="37" t="s">
        <v>16340</v>
      </c>
      <c r="B12320" s="38">
        <v>-34.504153359999997</v>
      </c>
      <c r="C12320" s="38">
        <v>-58.569897019999999</v>
      </c>
      <c r="D12320" s="38">
        <v>0.18689270317554471</v>
      </c>
      <c r="E12320" s="38">
        <v>0.31285622077328817</v>
      </c>
      <c r="F12320" s="38">
        <v>2.3041474654377883</v>
      </c>
    </row>
    <row r="12321" spans="1:6" x14ac:dyDescent="0.35">
      <c r="A12321" s="37" t="s">
        <v>16341</v>
      </c>
      <c r="B12321" s="38">
        <v>-34.600127430000001</v>
      </c>
      <c r="C12321" s="38">
        <v>-58.653509909999997</v>
      </c>
      <c r="D12321" s="38">
        <v>0.34370160102844238</v>
      </c>
      <c r="E12321" s="38">
        <v>0.36986809968948359</v>
      </c>
      <c r="F12321" s="38">
        <v>12</v>
      </c>
    </row>
    <row r="12322" spans="1:6" x14ac:dyDescent="0.35">
      <c r="A12322" s="37" t="s">
        <v>16342</v>
      </c>
      <c r="B12322" s="38">
        <v>-34.750357370000003</v>
      </c>
      <c r="C12322" s="38">
        <v>-58.588577790000002</v>
      </c>
      <c r="D12322" s="38">
        <v>0.41826236248016357</v>
      </c>
      <c r="E12322" s="38">
        <v>0.42030697564284009</v>
      </c>
      <c r="F12322" s="38">
        <v>16.589861751152075</v>
      </c>
    </row>
    <row r="12323" spans="1:6" x14ac:dyDescent="0.35">
      <c r="A12323" s="37" t="s">
        <v>16343</v>
      </c>
      <c r="B12323" s="38">
        <v>-34.174353850000003</v>
      </c>
      <c r="C12323" s="38">
        <v>-58.97079454</v>
      </c>
      <c r="D12323" s="38">
        <v>0.12777779996395111</v>
      </c>
      <c r="E12323" s="38">
        <v>0.1317992864831074</v>
      </c>
      <c r="F12323" s="38">
        <v>0.62695924764890276</v>
      </c>
    </row>
    <row r="12324" spans="1:6" x14ac:dyDescent="0.35">
      <c r="A12324" s="37" t="s">
        <v>16344</v>
      </c>
      <c r="B12324" s="38">
        <v>-37.957204830000002</v>
      </c>
      <c r="C12324" s="38">
        <v>-57.577202010000001</v>
      </c>
      <c r="D12324" s="38">
        <v>0.20861698687076571</v>
      </c>
      <c r="E12324" s="38">
        <v>0.21286122736177951</v>
      </c>
      <c r="F12324" s="38">
        <v>13.385826771653544</v>
      </c>
    </row>
    <row r="12325" spans="1:6" x14ac:dyDescent="0.35">
      <c r="A12325" s="37" t="s">
        <v>16345</v>
      </c>
      <c r="B12325" s="38">
        <v>-34.302690910000003</v>
      </c>
      <c r="C12325" s="38">
        <v>-60.241037239999997</v>
      </c>
      <c r="D12325" s="38">
        <v>0.40306389331817633</v>
      </c>
      <c r="E12325" s="38">
        <v>0.40232155824962418</v>
      </c>
      <c r="F12325" s="38">
        <v>2.7472527472527473</v>
      </c>
    </row>
    <row r="12326" spans="1:6" x14ac:dyDescent="0.35">
      <c r="A12326" s="37" t="s">
        <v>16346</v>
      </c>
      <c r="B12326" s="38">
        <v>-34.430573600000002</v>
      </c>
      <c r="C12326" s="38">
        <v>-58.695681129999997</v>
      </c>
      <c r="D12326" s="38">
        <v>0.64360338449478149</v>
      </c>
      <c r="E12326" s="38">
        <v>0.62921602030595147</v>
      </c>
      <c r="F12326" s="38" t="s">
        <v>5130</v>
      </c>
    </row>
    <row r="12327" spans="1:6" x14ac:dyDescent="0.35">
      <c r="A12327" s="37" t="s">
        <v>16347</v>
      </c>
      <c r="B12327" s="38">
        <v>-34.441183389999999</v>
      </c>
      <c r="C12327" s="38">
        <v>-58.590050310000002</v>
      </c>
      <c r="D12327" s="38">
        <v>0.79921358823776245</v>
      </c>
      <c r="E12327" s="38">
        <v>0.75786277907235278</v>
      </c>
      <c r="F12327" s="38"/>
    </row>
    <row r="12328" spans="1:6" x14ac:dyDescent="0.35">
      <c r="A12328" s="37" t="s">
        <v>16348</v>
      </c>
      <c r="B12328" s="38">
        <v>-33.895888200000002</v>
      </c>
      <c r="C12328" s="38">
        <v>-61.100300580000003</v>
      </c>
      <c r="D12328" s="38">
        <v>0.31107553839683533</v>
      </c>
      <c r="E12328" s="38">
        <v>0.32525770697328782</v>
      </c>
      <c r="F12328" s="38">
        <v>10</v>
      </c>
    </row>
    <row r="12329" spans="1:6" x14ac:dyDescent="0.35">
      <c r="A12329" s="37" t="s">
        <v>16349</v>
      </c>
      <c r="B12329" s="38">
        <v>-34.573174819999998</v>
      </c>
      <c r="C12329" s="38">
        <v>-59.107321730000002</v>
      </c>
      <c r="D12329" s="38">
        <v>0.21931277215480799</v>
      </c>
      <c r="E12329" s="38">
        <v>0.21948739258866559</v>
      </c>
      <c r="F12329" s="38">
        <v>12.5</v>
      </c>
    </row>
    <row r="12330" spans="1:6" x14ac:dyDescent="0.35">
      <c r="A12330" s="37" t="s">
        <v>16350</v>
      </c>
      <c r="B12330" s="38">
        <v>-34.640577399999998</v>
      </c>
      <c r="C12330" s="38">
        <v>-58.639762879999999</v>
      </c>
      <c r="D12330" s="38">
        <v>0.16673348844051361</v>
      </c>
      <c r="E12330" s="38">
        <v>0.16649313969537621</v>
      </c>
      <c r="F12330" s="38">
        <v>9.3023255813953494</v>
      </c>
    </row>
    <row r="12331" spans="1:6" x14ac:dyDescent="0.35">
      <c r="A12331" s="37" t="s">
        <v>16351</v>
      </c>
      <c r="B12331" s="38">
        <v>-34.423320740000001</v>
      </c>
      <c r="C12331" s="38">
        <v>-58.67998944</v>
      </c>
      <c r="D12331" s="38">
        <v>0.71762657165527344</v>
      </c>
      <c r="E12331" s="38">
        <v>0.71730241022611918</v>
      </c>
      <c r="F12331" s="38">
        <v>42.696629213483142</v>
      </c>
    </row>
    <row r="12332" spans="1:6" x14ac:dyDescent="0.35">
      <c r="A12332" s="37" t="s">
        <v>16352</v>
      </c>
      <c r="B12332" s="38">
        <v>-34.174574829999997</v>
      </c>
      <c r="C12332" s="38">
        <v>-58.968361809999998</v>
      </c>
      <c r="D12332" s="38">
        <v>0.13882757723331449</v>
      </c>
      <c r="E12332" s="38">
        <v>0.13319526612758639</v>
      </c>
      <c r="F12332" s="38">
        <v>2.2471910112359552</v>
      </c>
    </row>
    <row r="12333" spans="1:6" x14ac:dyDescent="0.35">
      <c r="A12333" s="37" t="s">
        <v>16353</v>
      </c>
      <c r="B12333" s="38">
        <v>-34.669691049999997</v>
      </c>
      <c r="C12333" s="38">
        <v>-58.544493930000002</v>
      </c>
      <c r="D12333" s="38">
        <v>0.53750187158584595</v>
      </c>
      <c r="E12333" s="38">
        <v>0.48959878087043762</v>
      </c>
      <c r="F12333" s="38">
        <v>17.27941176470588</v>
      </c>
    </row>
    <row r="12334" spans="1:6" x14ac:dyDescent="0.35">
      <c r="A12334" s="37" t="s">
        <v>16354</v>
      </c>
      <c r="B12334" s="38">
        <v>-39.620946709999998</v>
      </c>
      <c r="C12334" s="38">
        <v>-62.452181209999999</v>
      </c>
      <c r="D12334" s="38">
        <v>0.56355404853820801</v>
      </c>
      <c r="E12334" s="38">
        <v>0.56355404853820801</v>
      </c>
      <c r="F12334" s="38">
        <v>33.333333333333329</v>
      </c>
    </row>
    <row r="12335" spans="1:6" x14ac:dyDescent="0.35">
      <c r="A12335" s="37" t="s">
        <v>16355</v>
      </c>
      <c r="B12335" s="38">
        <v>-34.38959861</v>
      </c>
      <c r="C12335" s="38">
        <v>-58.743854419999998</v>
      </c>
      <c r="D12335" s="38">
        <v>0.4668785035610199</v>
      </c>
      <c r="E12335" s="38">
        <v>0.3937231753323529</v>
      </c>
      <c r="F12335" s="38">
        <v>6.3492063492063489</v>
      </c>
    </row>
    <row r="12336" spans="1:6" x14ac:dyDescent="0.35">
      <c r="A12336" s="37" t="s">
        <v>16356</v>
      </c>
      <c r="B12336" s="38">
        <v>-34.744426429999997</v>
      </c>
      <c r="C12336" s="38">
        <v>-58.637665849999998</v>
      </c>
      <c r="D12336" s="38">
        <v>0.99523842334747314</v>
      </c>
      <c r="E12336" s="38">
        <v>0.99068649717279378</v>
      </c>
      <c r="F12336" s="38">
        <v>71.611253196930946</v>
      </c>
    </row>
    <row r="12337" spans="1:6" x14ac:dyDescent="0.35">
      <c r="A12337" s="37" t="s">
        <v>16357</v>
      </c>
      <c r="B12337" s="38">
        <v>-34.581048039999999</v>
      </c>
      <c r="C12337" s="38">
        <v>-58.599166019999998</v>
      </c>
      <c r="D12337" s="38">
        <v>0.30205711722373962</v>
      </c>
      <c r="E12337" s="38">
        <v>0.321540910649944</v>
      </c>
      <c r="F12337" s="38">
        <v>39.164490861618802</v>
      </c>
    </row>
    <row r="12338" spans="1:6" x14ac:dyDescent="0.35">
      <c r="A12338" s="37" t="s">
        <v>16358</v>
      </c>
      <c r="B12338" s="38">
        <v>-35.814858880000003</v>
      </c>
      <c r="C12338" s="38">
        <v>-61.912671899999999</v>
      </c>
      <c r="D12338" s="38">
        <v>0.4051378071308136</v>
      </c>
      <c r="E12338" s="38">
        <v>0.42816020705197988</v>
      </c>
      <c r="F12338" s="38">
        <v>0.57471264367816088</v>
      </c>
    </row>
    <row r="12339" spans="1:6" x14ac:dyDescent="0.35">
      <c r="A12339" s="37" t="s">
        <v>16359</v>
      </c>
      <c r="B12339" s="38">
        <v>-34.28308337</v>
      </c>
      <c r="C12339" s="38">
        <v>-59.102229850000001</v>
      </c>
      <c r="D12339" s="38">
        <v>0.43679720163345342</v>
      </c>
      <c r="E12339" s="38">
        <v>0.39696933797427592</v>
      </c>
      <c r="F12339" s="38"/>
    </row>
    <row r="12340" spans="1:6" x14ac:dyDescent="0.35">
      <c r="A12340" s="37" t="s">
        <v>16360</v>
      </c>
      <c r="B12340" s="38">
        <v>-38.698988579999998</v>
      </c>
      <c r="C12340" s="38">
        <v>-62.300226649999999</v>
      </c>
      <c r="D12340" s="38">
        <v>0.38179874420166021</v>
      </c>
      <c r="E12340" s="38">
        <v>0.37962060585254581</v>
      </c>
      <c r="F12340" s="38">
        <v>33.035714285714285</v>
      </c>
    </row>
    <row r="12341" spans="1:6" x14ac:dyDescent="0.35">
      <c r="A12341" s="37" t="s">
        <v>16361</v>
      </c>
      <c r="B12341" s="38">
        <v>-34.634586609999999</v>
      </c>
      <c r="C12341" s="38">
        <v>-58.565390379999997</v>
      </c>
      <c r="D12341" s="38">
        <v>0.13712781667709351</v>
      </c>
      <c r="E12341" s="38">
        <v>0.1405295254410924</v>
      </c>
      <c r="F12341" s="38"/>
    </row>
    <row r="12342" spans="1:6" x14ac:dyDescent="0.35">
      <c r="A12342" s="37" t="s">
        <v>16362</v>
      </c>
      <c r="B12342" s="38">
        <v>-34.577455530000002</v>
      </c>
      <c r="C12342" s="38">
        <v>-58.536832080000003</v>
      </c>
      <c r="D12342" s="38">
        <v>0.24225179851055151</v>
      </c>
      <c r="E12342" s="38">
        <v>0.22863020791726951</v>
      </c>
      <c r="F12342" s="38"/>
    </row>
    <row r="12343" spans="1:6" x14ac:dyDescent="0.35">
      <c r="A12343" s="37" t="s">
        <v>16363</v>
      </c>
      <c r="B12343" s="38">
        <v>-34.9170564</v>
      </c>
      <c r="C12343" s="38">
        <v>-57.927339750000002</v>
      </c>
      <c r="D12343" s="38">
        <v>6.1266187578439713E-2</v>
      </c>
      <c r="E12343" s="38">
        <v>0.13706165282545901</v>
      </c>
      <c r="F12343" s="38">
        <v>2.9940119760479043</v>
      </c>
    </row>
    <row r="12344" spans="1:6" x14ac:dyDescent="0.35">
      <c r="A12344" s="37" t="s">
        <v>16364</v>
      </c>
      <c r="B12344" s="38">
        <v>-34.523552459999998</v>
      </c>
      <c r="C12344" s="38">
        <v>-59.747337739999999</v>
      </c>
      <c r="D12344" s="38">
        <v>0.49609377980232239</v>
      </c>
      <c r="E12344" s="38">
        <v>0.47548448255187592</v>
      </c>
      <c r="F12344" s="38">
        <v>50</v>
      </c>
    </row>
    <row r="12345" spans="1:6" x14ac:dyDescent="0.35">
      <c r="A12345" s="37" t="s">
        <v>16365</v>
      </c>
      <c r="B12345" s="38">
        <v>-34.80420711</v>
      </c>
      <c r="C12345" s="38">
        <v>-60.21092436</v>
      </c>
      <c r="D12345" s="38">
        <v>0.20467554032802579</v>
      </c>
      <c r="E12345" s="38">
        <v>0.2272724187687824</v>
      </c>
      <c r="F12345" s="38">
        <v>63.636363636363633</v>
      </c>
    </row>
    <row r="12346" spans="1:6" x14ac:dyDescent="0.35">
      <c r="A12346" s="37" t="s">
        <v>16366</v>
      </c>
      <c r="B12346" s="38">
        <v>-34.366305390000001</v>
      </c>
      <c r="C12346" s="38">
        <v>-58.81369608</v>
      </c>
      <c r="D12346" s="38">
        <v>0.57755422592163086</v>
      </c>
      <c r="E12346" s="38">
        <v>0.58339199021055888</v>
      </c>
      <c r="F12346" s="38">
        <v>62.295081967213115</v>
      </c>
    </row>
    <row r="12347" spans="1:6" x14ac:dyDescent="0.35">
      <c r="A12347" s="37" t="s">
        <v>16367</v>
      </c>
      <c r="B12347" s="38">
        <v>-34.806412880000003</v>
      </c>
      <c r="C12347" s="38">
        <v>-58.24749594</v>
      </c>
      <c r="D12347" s="38">
        <v>0.63369268178939819</v>
      </c>
      <c r="E12347" s="38">
        <v>0.62888196424434062</v>
      </c>
      <c r="F12347" s="38">
        <v>24.935732647814909</v>
      </c>
    </row>
    <row r="12348" spans="1:6" x14ac:dyDescent="0.35">
      <c r="A12348" s="37" t="s">
        <v>16368</v>
      </c>
      <c r="B12348" s="38">
        <v>-34.520400000000002</v>
      </c>
      <c r="C12348" s="38">
        <v>-58.759204889999999</v>
      </c>
      <c r="D12348" s="38">
        <v>0.52082031965255737</v>
      </c>
      <c r="E12348" s="38">
        <v>0.4804929913701238</v>
      </c>
      <c r="F12348" s="38">
        <v>22.794117647058822</v>
      </c>
    </row>
    <row r="12349" spans="1:6" x14ac:dyDescent="0.35">
      <c r="A12349" s="37" t="s">
        <v>16369</v>
      </c>
      <c r="B12349" s="38">
        <v>-34.545179359999999</v>
      </c>
      <c r="C12349" s="38">
        <v>-58.807664780000003</v>
      </c>
      <c r="D12349" s="38">
        <v>0.79141640663146973</v>
      </c>
      <c r="E12349" s="38">
        <v>0.79273398551676011</v>
      </c>
      <c r="F12349" s="38">
        <v>36.514522821576762</v>
      </c>
    </row>
    <row r="12350" spans="1:6" x14ac:dyDescent="0.35">
      <c r="A12350" s="37" t="s">
        <v>16370</v>
      </c>
      <c r="B12350" s="38">
        <v>-37.330238479999998</v>
      </c>
      <c r="C12350" s="38">
        <v>-59.111572619999997</v>
      </c>
      <c r="D12350" s="38">
        <v>9.1129891574382782E-2</v>
      </c>
      <c r="E12350" s="38">
        <v>7.5159979329721349E-2</v>
      </c>
      <c r="F12350" s="38">
        <v>0.80645161290322576</v>
      </c>
    </row>
    <row r="12351" spans="1:6" x14ac:dyDescent="0.35">
      <c r="A12351" s="37" t="s">
        <v>16371</v>
      </c>
      <c r="B12351" s="38">
        <v>-34.793692360000001</v>
      </c>
      <c r="C12351" s="38">
        <v>-58.166938590000001</v>
      </c>
      <c r="D12351" s="38">
        <v>0.49408972263336182</v>
      </c>
      <c r="E12351" s="38">
        <v>0.51457394253123889</v>
      </c>
      <c r="F12351" s="38">
        <v>18.88111888111888</v>
      </c>
    </row>
    <row r="12352" spans="1:6" x14ac:dyDescent="0.35">
      <c r="A12352" s="37" t="s">
        <v>16372</v>
      </c>
      <c r="B12352" s="38">
        <v>-34.813479579999999</v>
      </c>
      <c r="C12352" s="38">
        <v>-58.460703469999999</v>
      </c>
      <c r="D12352" s="38">
        <v>0.1388995498418808</v>
      </c>
      <c r="E12352" s="38">
        <v>0.15602609515190119</v>
      </c>
      <c r="F12352" s="38" t="s">
        <v>5130</v>
      </c>
    </row>
    <row r="12353" spans="1:6" x14ac:dyDescent="0.35">
      <c r="A12353" s="37" t="s">
        <v>16373</v>
      </c>
      <c r="B12353" s="38">
        <v>-37.967182409999999</v>
      </c>
      <c r="C12353" s="38">
        <v>-57.626708069999999</v>
      </c>
      <c r="D12353" s="38">
        <v>0.59915810823440552</v>
      </c>
      <c r="E12353" s="38">
        <v>0.58511464176951233</v>
      </c>
      <c r="F12353" s="38">
        <v>54.732510288065839</v>
      </c>
    </row>
    <row r="12354" spans="1:6" x14ac:dyDescent="0.35">
      <c r="A12354" s="37" t="s">
        <v>884</v>
      </c>
      <c r="B12354" s="38">
        <v>-38.148330430000001</v>
      </c>
      <c r="C12354" s="38">
        <v>-58.224398360000002</v>
      </c>
      <c r="D12354" s="38">
        <v>0.3461395800113678</v>
      </c>
      <c r="E12354" s="38">
        <v>0.35603234171867371</v>
      </c>
      <c r="F12354" s="38"/>
    </row>
    <row r="12355" spans="1:6" x14ac:dyDescent="0.35">
      <c r="A12355" s="37" t="s">
        <v>16374</v>
      </c>
      <c r="B12355" s="38">
        <v>-34.739133240000001</v>
      </c>
      <c r="C12355" s="38">
        <v>-58.313516049999997</v>
      </c>
      <c r="D12355" s="38">
        <v>0.80019968748092651</v>
      </c>
      <c r="E12355" s="38">
        <v>0.86484907567501068</v>
      </c>
      <c r="F12355" s="38">
        <v>59.534883720930232</v>
      </c>
    </row>
    <row r="12356" spans="1:6" x14ac:dyDescent="0.35">
      <c r="A12356" s="37" t="s">
        <v>16375</v>
      </c>
      <c r="B12356" s="38">
        <v>-33.507131119999997</v>
      </c>
      <c r="C12356" s="38">
        <v>-60.032281500000003</v>
      </c>
      <c r="D12356" s="38">
        <v>0.58551734685897827</v>
      </c>
      <c r="E12356" s="38">
        <v>0.55463581735437562</v>
      </c>
      <c r="F12356" s="38">
        <v>60.273972602739725</v>
      </c>
    </row>
    <row r="12357" spans="1:6" x14ac:dyDescent="0.35">
      <c r="A12357" s="37" t="s">
        <v>16376</v>
      </c>
      <c r="B12357" s="38">
        <v>-37.202714389999997</v>
      </c>
      <c r="C12357" s="38">
        <v>-61.659048009999999</v>
      </c>
      <c r="D12357" s="38">
        <v>0.40450415015220642</v>
      </c>
      <c r="E12357" s="38">
        <v>0.40450415015220642</v>
      </c>
      <c r="F12357" s="38">
        <v>0</v>
      </c>
    </row>
    <row r="12358" spans="1:6" x14ac:dyDescent="0.35">
      <c r="A12358" s="37" t="s">
        <v>16377</v>
      </c>
      <c r="B12358" s="38">
        <v>-34.451206310000003</v>
      </c>
      <c r="C12358" s="38">
        <v>-58.817989509999997</v>
      </c>
      <c r="D12358" s="38">
        <v>0.6427198052406311</v>
      </c>
      <c r="E12358" s="38">
        <v>0.65753539188488108</v>
      </c>
      <c r="F12358" s="38">
        <v>60.714285714285708</v>
      </c>
    </row>
    <row r="12359" spans="1:6" x14ac:dyDescent="0.35">
      <c r="A12359" s="37" t="s">
        <v>16378</v>
      </c>
      <c r="B12359" s="38">
        <v>-35.434292679999999</v>
      </c>
      <c r="C12359" s="38">
        <v>-59.215584020000001</v>
      </c>
      <c r="D12359" s="38">
        <v>0.42060929536819458</v>
      </c>
      <c r="E12359" s="38">
        <v>0.42060929536819458</v>
      </c>
      <c r="F12359" s="38">
        <v>0</v>
      </c>
    </row>
    <row r="12360" spans="1:6" x14ac:dyDescent="0.35">
      <c r="A12360" s="37" t="s">
        <v>16379</v>
      </c>
      <c r="B12360" s="38">
        <v>-33.863427029999997</v>
      </c>
      <c r="C12360" s="38">
        <v>-59.497852950000002</v>
      </c>
      <c r="D12360" s="38">
        <v>0.39873725175857538</v>
      </c>
      <c r="E12360" s="38">
        <v>0.4061652620633443</v>
      </c>
      <c r="F12360" s="38">
        <v>75</v>
      </c>
    </row>
    <row r="12361" spans="1:6" x14ac:dyDescent="0.35">
      <c r="A12361" s="37" t="s">
        <v>16380</v>
      </c>
      <c r="B12361" s="38">
        <v>-35.576750529999998</v>
      </c>
      <c r="C12361" s="38">
        <v>-61.838299960000001</v>
      </c>
      <c r="D12361" s="38">
        <v>0.35951176285743708</v>
      </c>
      <c r="E12361" s="38">
        <v>0.35770972918819738</v>
      </c>
      <c r="F12361" s="38">
        <v>0</v>
      </c>
    </row>
    <row r="12362" spans="1:6" x14ac:dyDescent="0.35">
      <c r="A12362" s="37" t="s">
        <v>16381</v>
      </c>
      <c r="B12362" s="38">
        <v>-36.053391300000001</v>
      </c>
      <c r="C12362" s="38">
        <v>-62.124578479999997</v>
      </c>
      <c r="D12362" s="38">
        <v>0.42178285121917719</v>
      </c>
      <c r="E12362" s="38">
        <v>0.43211335860765898</v>
      </c>
      <c r="F12362" s="38">
        <v>0</v>
      </c>
    </row>
    <row r="12363" spans="1:6" x14ac:dyDescent="0.35">
      <c r="A12363" s="37" t="s">
        <v>16382</v>
      </c>
      <c r="B12363" s="38">
        <v>-35.732564160000003</v>
      </c>
      <c r="C12363" s="38">
        <v>-61.742009850000002</v>
      </c>
      <c r="D12363" s="38">
        <v>0.54843759536743164</v>
      </c>
      <c r="E12363" s="38">
        <v>0.54361914176689952</v>
      </c>
      <c r="F12363" s="38">
        <v>33.333333333333329</v>
      </c>
    </row>
    <row r="12364" spans="1:6" x14ac:dyDescent="0.35">
      <c r="A12364" s="37" t="s">
        <v>16383</v>
      </c>
      <c r="B12364" s="38">
        <v>-35.667669699999998</v>
      </c>
      <c r="C12364" s="38">
        <v>-59.886701410000001</v>
      </c>
      <c r="D12364" s="38">
        <v>0.30612847208976751</v>
      </c>
      <c r="E12364" s="38">
        <v>0.29800824193578018</v>
      </c>
      <c r="F12364" s="38">
        <v>0</v>
      </c>
    </row>
    <row r="12365" spans="1:6" x14ac:dyDescent="0.35">
      <c r="A12365" s="37" t="s">
        <v>16384</v>
      </c>
      <c r="B12365" s="38">
        <v>-35.579900289999998</v>
      </c>
      <c r="C12365" s="38">
        <v>-59.773983250000001</v>
      </c>
      <c r="D12365" s="38">
        <v>0.30066001415252691</v>
      </c>
      <c r="E12365" s="38">
        <v>0.31420706447802088</v>
      </c>
      <c r="F12365" s="38">
        <v>37.5</v>
      </c>
    </row>
    <row r="12366" spans="1:6" x14ac:dyDescent="0.35">
      <c r="A12366" s="37" t="s">
        <v>16385</v>
      </c>
      <c r="B12366" s="38">
        <v>-35.608861349999998</v>
      </c>
      <c r="C12366" s="38">
        <v>-59.794357329999997</v>
      </c>
      <c r="D12366" s="38">
        <v>0.50736641883850098</v>
      </c>
      <c r="E12366" s="38">
        <v>0.37094535874693019</v>
      </c>
      <c r="F12366" s="38">
        <v>47.368421052631575</v>
      </c>
    </row>
    <row r="12367" spans="1:6" x14ac:dyDescent="0.35">
      <c r="A12367" s="37" t="s">
        <v>16386</v>
      </c>
      <c r="B12367" s="38">
        <v>-34.678620100000003</v>
      </c>
      <c r="C12367" s="38">
        <v>-61.46716765</v>
      </c>
      <c r="D12367" s="38">
        <v>0.42202001810073853</v>
      </c>
      <c r="E12367" s="38">
        <v>0.42202001810073853</v>
      </c>
      <c r="F12367" s="38">
        <v>57.142857142857139</v>
      </c>
    </row>
    <row r="12368" spans="1:6" x14ac:dyDescent="0.35">
      <c r="A12368" s="37" t="s">
        <v>16387</v>
      </c>
      <c r="B12368" s="38">
        <v>-35.166899770000001</v>
      </c>
      <c r="C12368" s="38">
        <v>-59.238142269999997</v>
      </c>
      <c r="D12368" s="38">
        <v>0.56588399410247803</v>
      </c>
      <c r="E12368" s="38">
        <v>0.56588399410247803</v>
      </c>
      <c r="F12368" s="38">
        <v>22.222222222222221</v>
      </c>
    </row>
    <row r="12369" spans="1:6" x14ac:dyDescent="0.35">
      <c r="A12369" s="37" t="s">
        <v>16388</v>
      </c>
      <c r="B12369" s="38">
        <v>-37.18617235</v>
      </c>
      <c r="C12369" s="38">
        <v>-58.46220787</v>
      </c>
      <c r="D12369" s="38">
        <v>0.46723797917366028</v>
      </c>
      <c r="E12369" s="38">
        <v>0.46723797917366028</v>
      </c>
      <c r="F12369" s="38">
        <v>16.666666666666664</v>
      </c>
    </row>
    <row r="12370" spans="1:6" x14ac:dyDescent="0.35">
      <c r="A12370" s="37" t="s">
        <v>16389</v>
      </c>
      <c r="B12370" s="38">
        <v>-34.634270030000003</v>
      </c>
      <c r="C12370" s="38">
        <v>-60.465908560000003</v>
      </c>
      <c r="D12370" s="38">
        <v>0.37031880021095281</v>
      </c>
      <c r="E12370" s="38">
        <v>0.38834378288851851</v>
      </c>
      <c r="F12370" s="38">
        <v>54.54545454545454</v>
      </c>
    </row>
    <row r="12371" spans="1:6" x14ac:dyDescent="0.35">
      <c r="A12371" s="37" t="s">
        <v>16390</v>
      </c>
      <c r="B12371" s="38">
        <v>-34.596269390000003</v>
      </c>
      <c r="C12371" s="38">
        <v>-61.916875390000001</v>
      </c>
      <c r="D12371" s="38">
        <v>0.38172641396522522</v>
      </c>
      <c r="E12371" s="38">
        <v>0.38172641396522522</v>
      </c>
      <c r="F12371" s="38">
        <v>20</v>
      </c>
    </row>
    <row r="12372" spans="1:6" x14ac:dyDescent="0.35">
      <c r="A12372" s="37" t="s">
        <v>16391</v>
      </c>
      <c r="B12372" s="38">
        <v>-34.998632739999998</v>
      </c>
      <c r="C12372" s="38">
        <v>-57.890847919999999</v>
      </c>
      <c r="D12372" s="38">
        <v>0.9174996018409729</v>
      </c>
      <c r="E12372" s="38">
        <v>0.77567734530097565</v>
      </c>
      <c r="F12372" s="38">
        <v>61</v>
      </c>
    </row>
    <row r="12373" spans="1:6" x14ac:dyDescent="0.35">
      <c r="A12373" s="37" t="s">
        <v>16392</v>
      </c>
      <c r="B12373" s="38">
        <v>-34.581118029999999</v>
      </c>
      <c r="C12373" s="38">
        <v>-62.1733373</v>
      </c>
      <c r="D12373" s="38">
        <v>0.49464616179466248</v>
      </c>
      <c r="E12373" s="38">
        <v>0.52793171422349083</v>
      </c>
      <c r="F12373" s="38">
        <v>28.571428571428569</v>
      </c>
    </row>
    <row r="12374" spans="1:6" x14ac:dyDescent="0.35">
      <c r="A12374" s="37" t="s">
        <v>16393</v>
      </c>
      <c r="B12374" s="38">
        <v>-34.967018959999997</v>
      </c>
      <c r="C12374" s="38">
        <v>-60.124014930000001</v>
      </c>
      <c r="D12374" s="38">
        <v>0.51001167297363281</v>
      </c>
      <c r="E12374" s="38">
        <v>0.51001168173902178</v>
      </c>
      <c r="F12374" s="38">
        <v>100</v>
      </c>
    </row>
    <row r="12375" spans="1:6" x14ac:dyDescent="0.35">
      <c r="A12375" s="37" t="s">
        <v>16394</v>
      </c>
      <c r="B12375" s="38">
        <v>-35.812617289999999</v>
      </c>
      <c r="C12375" s="38">
        <v>-59.905801719999999</v>
      </c>
      <c r="D12375" s="38">
        <v>0.26369777321815491</v>
      </c>
      <c r="E12375" s="38">
        <v>0.26369777321815491</v>
      </c>
      <c r="F12375" s="38">
        <v>0</v>
      </c>
    </row>
    <row r="12376" spans="1:6" x14ac:dyDescent="0.35">
      <c r="A12376" s="37" t="s">
        <v>16395</v>
      </c>
      <c r="B12376" s="38">
        <v>-34.424205690000001</v>
      </c>
      <c r="C12376" s="38">
        <v>-58.867391380000001</v>
      </c>
      <c r="D12376" s="38">
        <v>0.6156923770904541</v>
      </c>
      <c r="E12376" s="38">
        <v>0.59961881919911031</v>
      </c>
      <c r="F12376" s="38">
        <v>53.594771241830067</v>
      </c>
    </row>
    <row r="12377" spans="1:6" x14ac:dyDescent="0.35">
      <c r="A12377" s="37" t="s">
        <v>16396</v>
      </c>
      <c r="B12377" s="38">
        <v>-33.350535450000002</v>
      </c>
      <c r="C12377" s="38">
        <v>-60.220468250000003</v>
      </c>
      <c r="D12377" s="38">
        <v>0.73677247762680054</v>
      </c>
      <c r="E12377" s="38">
        <v>0.64977266225549912</v>
      </c>
      <c r="F12377" s="38">
        <v>51.694915254237287</v>
      </c>
    </row>
    <row r="12378" spans="1:6" x14ac:dyDescent="0.35">
      <c r="A12378" s="37" t="s">
        <v>16397</v>
      </c>
      <c r="B12378" s="38">
        <v>-34.91544322</v>
      </c>
      <c r="C12378" s="38">
        <v>-60.005813310000001</v>
      </c>
      <c r="D12378" s="38">
        <v>0.62197226285934448</v>
      </c>
      <c r="E12378" s="38">
        <v>0.62986317035314199</v>
      </c>
      <c r="F12378" s="38">
        <v>83.333333333333343</v>
      </c>
    </row>
    <row r="12379" spans="1:6" x14ac:dyDescent="0.35">
      <c r="A12379" s="37" t="s">
        <v>16398</v>
      </c>
      <c r="B12379" s="38">
        <v>-34.712845880000003</v>
      </c>
      <c r="C12379" s="38">
        <v>-58.262699130000001</v>
      </c>
      <c r="D12379" s="38">
        <v>0.39591047167778021</v>
      </c>
      <c r="E12379" s="38">
        <v>0.4105605226424005</v>
      </c>
      <c r="F12379" s="38">
        <v>71.929824561403507</v>
      </c>
    </row>
    <row r="12380" spans="1:6" x14ac:dyDescent="0.35">
      <c r="A12380" s="37" t="s">
        <v>16399</v>
      </c>
      <c r="B12380" s="38">
        <v>-38.012143870000003</v>
      </c>
      <c r="C12380" s="38">
        <v>-57.600610439999997</v>
      </c>
      <c r="D12380" s="38">
        <v>0.51431018114089966</v>
      </c>
      <c r="E12380" s="38">
        <v>0.47814347615113129</v>
      </c>
      <c r="F12380" s="38">
        <v>53.333333333333336</v>
      </c>
    </row>
    <row r="12381" spans="1:6" x14ac:dyDescent="0.35">
      <c r="A12381" s="37" t="s">
        <v>16400</v>
      </c>
      <c r="B12381" s="38">
        <v>-34.739218110000003</v>
      </c>
      <c r="C12381" s="38">
        <v>-58.26607877</v>
      </c>
      <c r="D12381" s="38">
        <v>0.29934206604957581</v>
      </c>
      <c r="E12381" s="38">
        <v>0.30117596851454842</v>
      </c>
      <c r="F12381" s="38">
        <v>43.125</v>
      </c>
    </row>
    <row r="12382" spans="1:6" x14ac:dyDescent="0.35">
      <c r="A12382" s="37" t="s">
        <v>16401</v>
      </c>
      <c r="B12382" s="38">
        <v>-34.455685430000003</v>
      </c>
      <c r="C12382" s="38">
        <v>-59.172759509999999</v>
      </c>
      <c r="D12382" s="38">
        <v>0.45632785558700562</v>
      </c>
      <c r="E12382" s="38">
        <v>0.46083524312291829</v>
      </c>
      <c r="F12382" s="38">
        <v>25</v>
      </c>
    </row>
    <row r="12383" spans="1:6" x14ac:dyDescent="0.35">
      <c r="A12383" s="37" t="s">
        <v>16402</v>
      </c>
      <c r="B12383" s="38">
        <v>-34.544888999999998</v>
      </c>
      <c r="C12383" s="38">
        <v>-58.541462770000003</v>
      </c>
      <c r="D12383" s="38">
        <v>0.40148541331291199</v>
      </c>
      <c r="E12383" s="38">
        <v>0.38603119727443252</v>
      </c>
      <c r="F12383" s="38">
        <v>52.272727272727273</v>
      </c>
    </row>
    <row r="12384" spans="1:6" x14ac:dyDescent="0.35">
      <c r="A12384" s="37" t="s">
        <v>16403</v>
      </c>
      <c r="B12384" s="38">
        <v>-38.177860500000001</v>
      </c>
      <c r="C12384" s="38">
        <v>-59.430789740000002</v>
      </c>
      <c r="D12384" s="38">
        <v>0.49503090977668762</v>
      </c>
      <c r="E12384" s="38">
        <v>0.49287560996082092</v>
      </c>
      <c r="F12384" s="38">
        <v>0</v>
      </c>
    </row>
    <row r="12385" spans="1:6" x14ac:dyDescent="0.35">
      <c r="A12385" s="37" t="s">
        <v>16404</v>
      </c>
      <c r="B12385" s="38">
        <v>-37.984883340000003</v>
      </c>
      <c r="C12385" s="38">
        <v>-60.583251330000003</v>
      </c>
      <c r="D12385" s="38">
        <v>0.42571872472763062</v>
      </c>
      <c r="E12385" s="38">
        <v>0.42571872472763062</v>
      </c>
      <c r="F12385" s="38">
        <v>100</v>
      </c>
    </row>
    <row r="12386" spans="1:6" x14ac:dyDescent="0.35">
      <c r="A12386" s="37" t="s">
        <v>16405</v>
      </c>
      <c r="B12386" s="38">
        <v>-34.67724965</v>
      </c>
      <c r="C12386" s="38">
        <v>-58.431857960000002</v>
      </c>
      <c r="D12386" s="38">
        <v>0.81906694173812866</v>
      </c>
      <c r="E12386" s="38">
        <v>0.75406465530395506</v>
      </c>
      <c r="F12386" s="38">
        <v>58.695652173913047</v>
      </c>
    </row>
    <row r="12387" spans="1:6" x14ac:dyDescent="0.35">
      <c r="A12387" s="37" t="s">
        <v>16406</v>
      </c>
      <c r="B12387" s="38">
        <v>-37.150922559999998</v>
      </c>
      <c r="C12387" s="38">
        <v>-59.376442789999999</v>
      </c>
      <c r="D12387" s="38">
        <v>0.33220085501670837</v>
      </c>
      <c r="E12387" s="38">
        <v>0.33891628078512243</v>
      </c>
      <c r="F12387" s="38">
        <v>0</v>
      </c>
    </row>
    <row r="12388" spans="1:6" x14ac:dyDescent="0.35">
      <c r="A12388" s="37" t="s">
        <v>16407</v>
      </c>
      <c r="B12388" s="38">
        <v>-35.720636149999997</v>
      </c>
      <c r="C12388" s="38">
        <v>-62.110792539999998</v>
      </c>
      <c r="D12388" s="38">
        <v>0.64242154359817505</v>
      </c>
      <c r="E12388" s="38">
        <v>0.64242154359817505</v>
      </c>
      <c r="F12388" s="38">
        <v>25</v>
      </c>
    </row>
    <row r="12389" spans="1:6" x14ac:dyDescent="0.35">
      <c r="A12389" s="37" t="s">
        <v>16408</v>
      </c>
      <c r="B12389" s="38">
        <v>-34.32781001</v>
      </c>
      <c r="C12389" s="38">
        <v>-58.608252669999999</v>
      </c>
      <c r="D12389" s="38">
        <v>0.51412272453308105</v>
      </c>
      <c r="E12389" s="38">
        <v>0.51412272453308105</v>
      </c>
      <c r="F12389" s="38">
        <v>66.666666666666657</v>
      </c>
    </row>
    <row r="12390" spans="1:6" x14ac:dyDescent="0.35">
      <c r="A12390" s="37" t="s">
        <v>16409</v>
      </c>
      <c r="B12390" s="38">
        <v>-34.398025179999998</v>
      </c>
      <c r="C12390" s="38">
        <v>-58.775511170000001</v>
      </c>
      <c r="D12390" s="38">
        <v>0.74628913402557373</v>
      </c>
      <c r="E12390" s="38">
        <v>0.73461233576138818</v>
      </c>
      <c r="F12390" s="38">
        <v>62.559241706161139</v>
      </c>
    </row>
    <row r="12391" spans="1:6" x14ac:dyDescent="0.35">
      <c r="A12391" s="37" t="s">
        <v>16410</v>
      </c>
      <c r="B12391" s="38">
        <v>-35.169350819999998</v>
      </c>
      <c r="C12391" s="38">
        <v>-59.089350670000002</v>
      </c>
      <c r="D12391" s="38">
        <v>0.46779590845108032</v>
      </c>
      <c r="E12391" s="38">
        <v>0.47455469710486281</v>
      </c>
      <c r="F12391" s="38">
        <v>32.863849765258216</v>
      </c>
    </row>
    <row r="12392" spans="1:6" x14ac:dyDescent="0.35">
      <c r="A12392" s="37" t="s">
        <v>16411</v>
      </c>
      <c r="B12392" s="38">
        <v>-35.4280148</v>
      </c>
      <c r="C12392" s="38">
        <v>-58.05359515</v>
      </c>
      <c r="D12392" s="38">
        <v>0.41968479752540588</v>
      </c>
      <c r="E12392" s="38">
        <v>0.41968479752540588</v>
      </c>
      <c r="F12392" s="38">
        <v>33.333333333333329</v>
      </c>
    </row>
    <row r="12393" spans="1:6" x14ac:dyDescent="0.35">
      <c r="A12393" s="37" t="s">
        <v>16412</v>
      </c>
      <c r="B12393" s="38">
        <v>-35.76955306</v>
      </c>
      <c r="C12393" s="38">
        <v>-60.042167589999998</v>
      </c>
      <c r="D12393" s="38">
        <v>0.31434616446495062</v>
      </c>
      <c r="E12393" s="38">
        <v>0.31434616446495062</v>
      </c>
      <c r="F12393" s="38">
        <v>50</v>
      </c>
    </row>
    <row r="12394" spans="1:6" x14ac:dyDescent="0.35">
      <c r="A12394" s="37" t="s">
        <v>16413</v>
      </c>
      <c r="B12394" s="38">
        <v>-35.908618160000003</v>
      </c>
      <c r="C12394" s="38">
        <v>-62.223708270000003</v>
      </c>
      <c r="D12394" s="38">
        <v>0.6499064564704895</v>
      </c>
      <c r="E12394" s="38">
        <v>0.59635964035987854</v>
      </c>
      <c r="F12394" s="38">
        <v>50</v>
      </c>
    </row>
    <row r="12395" spans="1:6" x14ac:dyDescent="0.35">
      <c r="A12395" s="37" t="s">
        <v>16414</v>
      </c>
      <c r="B12395" s="38">
        <v>-36.306923349999998</v>
      </c>
      <c r="C12395" s="38">
        <v>-60.449587049999998</v>
      </c>
      <c r="D12395" s="38">
        <v>0.36473608016967768</v>
      </c>
      <c r="E12395" s="38">
        <v>0.36473608016967768</v>
      </c>
      <c r="F12395" s="38">
        <v>16.666666666666664</v>
      </c>
    </row>
    <row r="12396" spans="1:6" x14ac:dyDescent="0.35">
      <c r="A12396" s="37" t="s">
        <v>16415</v>
      </c>
      <c r="B12396" s="38">
        <v>-34.724222939999997</v>
      </c>
      <c r="C12396" s="38">
        <v>-62.09580416</v>
      </c>
      <c r="D12396" s="38">
        <v>0.23852378129959109</v>
      </c>
      <c r="E12396" s="38">
        <v>0.25565148105746821</v>
      </c>
      <c r="F12396" s="38">
        <v>0</v>
      </c>
    </row>
    <row r="12397" spans="1:6" x14ac:dyDescent="0.35">
      <c r="A12397" s="37" t="s">
        <v>16416</v>
      </c>
      <c r="B12397" s="38">
        <v>-34.673649760000004</v>
      </c>
      <c r="C12397" s="38">
        <v>-59.092774540000001</v>
      </c>
      <c r="D12397" s="38">
        <v>0.53459304571151733</v>
      </c>
      <c r="E12397" s="38">
        <v>0.54920049560697459</v>
      </c>
      <c r="F12397" s="38">
        <v>50</v>
      </c>
    </row>
    <row r="12398" spans="1:6" x14ac:dyDescent="0.35">
      <c r="A12398" s="37" t="s">
        <v>16417</v>
      </c>
      <c r="B12398" s="38">
        <v>-34.624743260000002</v>
      </c>
      <c r="C12398" s="38">
        <v>-59.040947189999997</v>
      </c>
      <c r="D12398" s="38">
        <v>0.67134749889373779</v>
      </c>
      <c r="E12398" s="38">
        <v>0.67134749889373779</v>
      </c>
      <c r="F12398" s="38">
        <v>61.53846153846154</v>
      </c>
    </row>
    <row r="12399" spans="1:6" x14ac:dyDescent="0.35">
      <c r="A12399" s="37" t="s">
        <v>16418</v>
      </c>
      <c r="B12399" s="38">
        <v>-35.53764073</v>
      </c>
      <c r="C12399" s="38">
        <v>-59.860360419999999</v>
      </c>
      <c r="D12399" s="38">
        <v>0.42537927627563482</v>
      </c>
      <c r="E12399" s="38">
        <v>0.42537927627563482</v>
      </c>
      <c r="F12399" s="38">
        <v>100</v>
      </c>
    </row>
    <row r="12400" spans="1:6" x14ac:dyDescent="0.35">
      <c r="A12400" s="37" t="s">
        <v>16419</v>
      </c>
      <c r="B12400" s="38">
        <v>-34.652751189999996</v>
      </c>
      <c r="C12400" s="38">
        <v>-59.828609640000003</v>
      </c>
      <c r="D12400" s="38">
        <v>0.42148494720458979</v>
      </c>
      <c r="E12400" s="38">
        <v>0.42741452842145361</v>
      </c>
      <c r="F12400" s="38">
        <v>20</v>
      </c>
    </row>
    <row r="12401" spans="1:6" x14ac:dyDescent="0.35">
      <c r="A12401" s="37" t="s">
        <v>16420</v>
      </c>
      <c r="B12401" s="38">
        <v>-34.092603349999997</v>
      </c>
      <c r="C12401" s="38">
        <v>-59.101958789999998</v>
      </c>
      <c r="D12401" s="38">
        <v>0.61355382204055786</v>
      </c>
      <c r="E12401" s="38">
        <v>0.61355382204055786</v>
      </c>
      <c r="F12401" s="38">
        <v>62.5</v>
      </c>
    </row>
    <row r="12402" spans="1:6" x14ac:dyDescent="0.35">
      <c r="A12402" s="37" t="s">
        <v>16421</v>
      </c>
      <c r="B12402" s="38">
        <v>-36.38354606</v>
      </c>
      <c r="C12402" s="38">
        <v>-56.718969209999997</v>
      </c>
      <c r="D12402" s="38">
        <v>0.48374518752098078</v>
      </c>
      <c r="E12402" s="38">
        <v>0.49588805437088013</v>
      </c>
      <c r="F12402" s="38">
        <v>67.010309278350505</v>
      </c>
    </row>
    <row r="12403" spans="1:6" x14ac:dyDescent="0.35">
      <c r="A12403" s="37" t="s">
        <v>16422</v>
      </c>
      <c r="B12403" s="38">
        <v>-34.549903229999998</v>
      </c>
      <c r="C12403" s="38">
        <v>-58.527230729999999</v>
      </c>
      <c r="D12403" s="38">
        <v>0.6103287935256958</v>
      </c>
      <c r="E12403" s="38">
        <v>0.60317823371371704</v>
      </c>
      <c r="F12403" s="38">
        <v>49.397590361445779</v>
      </c>
    </row>
    <row r="12404" spans="1:6" x14ac:dyDescent="0.35">
      <c r="A12404" s="37" t="s">
        <v>16423</v>
      </c>
      <c r="B12404" s="38">
        <v>-34.378774880000002</v>
      </c>
      <c r="C12404" s="38">
        <v>-58.734769149999998</v>
      </c>
      <c r="D12404" s="38">
        <v>0.41984662413597112</v>
      </c>
      <c r="E12404" s="38">
        <v>0.47824694175977972</v>
      </c>
      <c r="F12404" s="38">
        <v>60.75949367088608</v>
      </c>
    </row>
    <row r="12405" spans="1:6" x14ac:dyDescent="0.35">
      <c r="A12405" s="37" t="s">
        <v>1225</v>
      </c>
      <c r="B12405" s="38">
        <v>-34.592905590000001</v>
      </c>
      <c r="C12405" s="38">
        <v>-60.931487480000001</v>
      </c>
      <c r="D12405" s="38">
        <v>0.27488809823989868</v>
      </c>
      <c r="E12405" s="38">
        <v>0.29459566436707968</v>
      </c>
      <c r="F12405" s="38"/>
    </row>
    <row r="12406" spans="1:6" x14ac:dyDescent="0.35">
      <c r="A12406" s="37" t="s">
        <v>1224</v>
      </c>
      <c r="B12406" s="38">
        <v>-34.599281670000003</v>
      </c>
      <c r="C12406" s="38">
        <v>-60.93962689</v>
      </c>
      <c r="D12406" s="38">
        <v>6.3389226794242859E-2</v>
      </c>
      <c r="E12406" s="38">
        <v>6.948287640180853E-2</v>
      </c>
      <c r="F12406" s="38"/>
    </row>
    <row r="12407" spans="1:6" x14ac:dyDescent="0.35">
      <c r="A12407" s="37" t="s">
        <v>16424</v>
      </c>
      <c r="B12407" s="38">
        <v>-34.5668036</v>
      </c>
      <c r="C12407" s="38">
        <v>-59.08300886</v>
      </c>
      <c r="D12407" s="38">
        <v>0.66722118854522705</v>
      </c>
      <c r="E12407" s="38">
        <v>0.65773468683747682</v>
      </c>
      <c r="F12407" s="38">
        <v>38.392857142857146</v>
      </c>
    </row>
    <row r="12408" spans="1:6" x14ac:dyDescent="0.35">
      <c r="A12408" s="37" t="s">
        <v>16425</v>
      </c>
      <c r="B12408" s="38">
        <v>-34.484181489999997</v>
      </c>
      <c r="C12408" s="38">
        <v>-58.66133885</v>
      </c>
      <c r="D12408" s="38">
        <v>0.54052472114562988</v>
      </c>
      <c r="E12408" s="38">
        <v>0.55760885477066036</v>
      </c>
      <c r="F12408" s="38"/>
    </row>
    <row r="12409" spans="1:6" x14ac:dyDescent="0.35">
      <c r="A12409" s="37" t="s">
        <v>16426</v>
      </c>
      <c r="B12409" s="38">
        <v>-34.67451938</v>
      </c>
      <c r="C12409" s="38">
        <v>-58.631090360000002</v>
      </c>
      <c r="D12409" s="38">
        <v>0.36969307065010071</v>
      </c>
      <c r="E12409" s="38">
        <v>0.44721358931726879</v>
      </c>
      <c r="F12409" s="38"/>
    </row>
    <row r="12410" spans="1:6" x14ac:dyDescent="0.35">
      <c r="A12410" s="37" t="s">
        <v>16427</v>
      </c>
      <c r="B12410" s="38">
        <v>-34.767765099999998</v>
      </c>
      <c r="C12410" s="38">
        <v>-58.23943062</v>
      </c>
      <c r="D12410" s="38">
        <v>0.51803892850875854</v>
      </c>
      <c r="E12410" s="38">
        <v>0.53605852550581878</v>
      </c>
      <c r="F12410" s="38">
        <v>16.363636363636363</v>
      </c>
    </row>
    <row r="12411" spans="1:6" x14ac:dyDescent="0.35">
      <c r="A12411" s="37" t="s">
        <v>16428</v>
      </c>
      <c r="B12411" s="38">
        <v>-34.795486840000002</v>
      </c>
      <c r="C12411" s="38">
        <v>-58.379655960000001</v>
      </c>
      <c r="D12411" s="38">
        <v>0.13755255937576291</v>
      </c>
      <c r="E12411" s="38">
        <v>0.1553584207829676</v>
      </c>
      <c r="F12411" s="38">
        <v>27.071823204419886</v>
      </c>
    </row>
    <row r="12412" spans="1:6" x14ac:dyDescent="0.35">
      <c r="A12412" s="37" t="s">
        <v>16429</v>
      </c>
      <c r="B12412" s="38">
        <v>-34.864549789999998</v>
      </c>
      <c r="C12412" s="38">
        <v>-58.104529239999998</v>
      </c>
      <c r="D12412" s="38">
        <v>0.22242847084999079</v>
      </c>
      <c r="E12412" s="38">
        <v>0.2214558295467321</v>
      </c>
      <c r="F12412" s="38">
        <v>8.870967741935484</v>
      </c>
    </row>
    <row r="12413" spans="1:6" x14ac:dyDescent="0.35">
      <c r="A12413" s="37" t="s">
        <v>16430</v>
      </c>
      <c r="B12413" s="38">
        <v>-35.033209409999998</v>
      </c>
      <c r="C12413" s="38">
        <v>-57.842465199999999</v>
      </c>
      <c r="D12413" s="38">
        <v>0.53083109855651855</v>
      </c>
      <c r="E12413" s="38">
        <v>0.53756821652253473</v>
      </c>
      <c r="F12413" s="38">
        <v>13.114754098360656</v>
      </c>
    </row>
    <row r="12414" spans="1:6" x14ac:dyDescent="0.35">
      <c r="A12414" s="37" t="s">
        <v>16431</v>
      </c>
      <c r="B12414" s="38">
        <v>-35.021850980000004</v>
      </c>
      <c r="C12414" s="38">
        <v>-58.419146310000002</v>
      </c>
      <c r="D12414" s="38">
        <v>0.36431145668029791</v>
      </c>
      <c r="E12414" s="38">
        <v>0.38712312908549062</v>
      </c>
      <c r="F12414" s="38">
        <v>11.235955056179774</v>
      </c>
    </row>
    <row r="12415" spans="1:6" x14ac:dyDescent="0.35">
      <c r="A12415" s="37" t="s">
        <v>16432</v>
      </c>
      <c r="B12415" s="38">
        <v>-34.938901340000001</v>
      </c>
      <c r="C12415" s="38">
        <v>-57.920440409999998</v>
      </c>
      <c r="D12415" s="38">
        <v>0.32672065496444702</v>
      </c>
      <c r="E12415" s="38">
        <v>0.32010961820681888</v>
      </c>
      <c r="F12415" s="38">
        <v>14.583333333333334</v>
      </c>
    </row>
    <row r="12416" spans="1:6" x14ac:dyDescent="0.35">
      <c r="A12416" s="37" t="s">
        <v>16433</v>
      </c>
      <c r="B12416" s="38">
        <v>-34.652403360000001</v>
      </c>
      <c r="C12416" s="38">
        <v>-58.79098896</v>
      </c>
      <c r="D12416" s="38">
        <v>0.20608574151992801</v>
      </c>
      <c r="E12416" s="38">
        <v>0.20419912909468019</v>
      </c>
      <c r="F12416" s="38">
        <v>16.475972540045767</v>
      </c>
    </row>
    <row r="12417" spans="1:6" x14ac:dyDescent="0.35">
      <c r="A12417" s="37" t="s">
        <v>16434</v>
      </c>
      <c r="B12417" s="38">
        <v>-34.798640489999997</v>
      </c>
      <c r="C12417" s="38">
        <v>-58.316120380000001</v>
      </c>
      <c r="D12417" s="38">
        <v>0.91913223266601563</v>
      </c>
      <c r="E12417" s="38">
        <v>0.88553530134652791</v>
      </c>
      <c r="F12417" s="38">
        <v>67.942583732057415</v>
      </c>
    </row>
    <row r="12418" spans="1:6" x14ac:dyDescent="0.35">
      <c r="A12418" s="37" t="s">
        <v>16435</v>
      </c>
      <c r="B12418" s="38">
        <v>-38.71195625</v>
      </c>
      <c r="C12418" s="38">
        <v>-62.26410344</v>
      </c>
      <c r="D12418" s="38">
        <v>4.6471688896417618E-2</v>
      </c>
      <c r="E12418" s="38">
        <v>3.7423752248287201E-2</v>
      </c>
      <c r="F12418" s="38">
        <v>0</v>
      </c>
    </row>
    <row r="12419" spans="1:6" x14ac:dyDescent="0.35">
      <c r="A12419" s="37" t="s">
        <v>16436</v>
      </c>
      <c r="B12419" s="38">
        <v>-37.965063260000001</v>
      </c>
      <c r="C12419" s="38">
        <v>-57.543827120000003</v>
      </c>
      <c r="D12419" s="38">
        <v>0.1500671058893204</v>
      </c>
      <c r="E12419" s="38">
        <v>0.1422588386033711</v>
      </c>
      <c r="F12419" s="38">
        <v>33.486943164362522</v>
      </c>
    </row>
    <row r="12420" spans="1:6" x14ac:dyDescent="0.35">
      <c r="A12420" s="37" t="s">
        <v>16437</v>
      </c>
      <c r="B12420" s="38">
        <v>-35.739460540000003</v>
      </c>
      <c r="C12420" s="38">
        <v>-59.653066109999997</v>
      </c>
      <c r="D12420" s="38">
        <v>0.42831876873970032</v>
      </c>
      <c r="E12420" s="38">
        <v>0.42973349439470387</v>
      </c>
      <c r="F12420" s="38">
        <v>28.571428571428569</v>
      </c>
    </row>
    <row r="12421" spans="1:6" x14ac:dyDescent="0.35">
      <c r="A12421" s="37" t="s">
        <v>16438</v>
      </c>
      <c r="B12421" s="38">
        <v>-35.586166429999999</v>
      </c>
      <c r="C12421" s="38">
        <v>-61.524254579999997</v>
      </c>
      <c r="D12421" s="38">
        <v>0.45221039652824402</v>
      </c>
      <c r="E12421" s="38">
        <v>0.45406535516182578</v>
      </c>
      <c r="F12421" s="38">
        <v>0</v>
      </c>
    </row>
    <row r="12422" spans="1:6" x14ac:dyDescent="0.35">
      <c r="A12422" s="37" t="s">
        <v>16439</v>
      </c>
      <c r="B12422" s="38">
        <v>-34.657995419999999</v>
      </c>
      <c r="C12422" s="38">
        <v>-58.744258109999997</v>
      </c>
      <c r="D12422" s="38">
        <v>0.80099982023239136</v>
      </c>
      <c r="E12422" s="38">
        <v>0.67605419378531606</v>
      </c>
      <c r="F12422" s="38">
        <v>59.76331360946746</v>
      </c>
    </row>
    <row r="12423" spans="1:6" x14ac:dyDescent="0.35">
      <c r="A12423" s="37" t="s">
        <v>16440</v>
      </c>
      <c r="B12423" s="38">
        <v>-34.189925690000003</v>
      </c>
      <c r="C12423" s="38">
        <v>-60.721979220000001</v>
      </c>
      <c r="D12423" s="38">
        <v>0.46995729207992548</v>
      </c>
      <c r="E12423" s="38">
        <v>0.46948721924343623</v>
      </c>
      <c r="F12423" s="38">
        <v>24.210526315789473</v>
      </c>
    </row>
    <row r="12424" spans="1:6" x14ac:dyDescent="0.35">
      <c r="A12424" s="37" t="s">
        <v>16441</v>
      </c>
      <c r="B12424" s="38">
        <v>-34.788305459999997</v>
      </c>
      <c r="C12424" s="38">
        <v>-58.293468070000003</v>
      </c>
      <c r="D12424" s="38">
        <v>0.74640601873397827</v>
      </c>
      <c r="E12424" s="38">
        <v>0.76095430056254065</v>
      </c>
      <c r="F12424" s="38">
        <v>25.663716814159294</v>
      </c>
    </row>
    <row r="12425" spans="1:6" x14ac:dyDescent="0.35">
      <c r="A12425" s="37" t="s">
        <v>16442</v>
      </c>
      <c r="B12425" s="38">
        <v>-34.77116659</v>
      </c>
      <c r="C12425" s="38">
        <v>-58.195845679999998</v>
      </c>
      <c r="D12425" s="38">
        <v>0.37166020274162292</v>
      </c>
      <c r="E12425" s="38">
        <v>0.33867930056470807</v>
      </c>
      <c r="F12425" s="38">
        <v>13.821138211382115</v>
      </c>
    </row>
    <row r="12426" spans="1:6" x14ac:dyDescent="0.35">
      <c r="A12426" s="37" t="s">
        <v>16443</v>
      </c>
      <c r="B12426" s="38">
        <v>-34.17367917</v>
      </c>
      <c r="C12426" s="38">
        <v>-59.977527469999998</v>
      </c>
      <c r="D12426" s="38">
        <v>0.52974516153335571</v>
      </c>
      <c r="E12426" s="38">
        <v>0.52276607381330953</v>
      </c>
      <c r="F12426" s="38">
        <v>0</v>
      </c>
    </row>
    <row r="12427" spans="1:6" x14ac:dyDescent="0.35">
      <c r="A12427" s="37" t="s">
        <v>16444</v>
      </c>
      <c r="B12427" s="38">
        <v>-34.666794150000001</v>
      </c>
      <c r="C12427" s="38">
        <v>-58.677394360000001</v>
      </c>
      <c r="D12427" s="38">
        <v>0.25034818053245539</v>
      </c>
      <c r="E12427" s="38">
        <v>0.27122276393990769</v>
      </c>
      <c r="F12427" s="38">
        <v>11.39240506329114</v>
      </c>
    </row>
    <row r="12428" spans="1:6" x14ac:dyDescent="0.35">
      <c r="A12428" s="37" t="s">
        <v>16445</v>
      </c>
      <c r="B12428" s="38">
        <v>-34.550264800000001</v>
      </c>
      <c r="C12428" s="38">
        <v>-58.50579364</v>
      </c>
      <c r="D12428" s="38">
        <v>0.16507984697818759</v>
      </c>
      <c r="E12428" s="38">
        <v>0.17695117422512599</v>
      </c>
      <c r="F12428" s="38">
        <v>24.427480916030532</v>
      </c>
    </row>
    <row r="12429" spans="1:6" x14ac:dyDescent="0.35">
      <c r="A12429" s="37" t="s">
        <v>16446</v>
      </c>
      <c r="B12429" s="38">
        <v>-34.498949279999998</v>
      </c>
      <c r="C12429" s="38">
        <v>-58.49402199</v>
      </c>
      <c r="D12429" s="38">
        <v>2.8508290648460392E-2</v>
      </c>
      <c r="E12429" s="38">
        <v>3.0249530130199029E-2</v>
      </c>
      <c r="F12429" s="38">
        <v>7.1428571428571423</v>
      </c>
    </row>
    <row r="12430" spans="1:6" x14ac:dyDescent="0.35">
      <c r="A12430" s="37" t="s">
        <v>16447</v>
      </c>
      <c r="B12430" s="38">
        <v>-34.508504670000001</v>
      </c>
      <c r="C12430" s="38">
        <v>-58.494288439999998</v>
      </c>
      <c r="D12430" s="38">
        <v>2.8573587536811829E-2</v>
      </c>
      <c r="E12430" s="38">
        <v>3.6109612685524747E-2</v>
      </c>
      <c r="F12430" s="38">
        <v>5.0420168067226889</v>
      </c>
    </row>
    <row r="12431" spans="1:6" x14ac:dyDescent="0.35">
      <c r="A12431" s="37" t="s">
        <v>16448</v>
      </c>
      <c r="B12431" s="38">
        <v>-34.507232719999998</v>
      </c>
      <c r="C12431" s="38">
        <v>-58.504868760000001</v>
      </c>
      <c r="D12431" s="38">
        <v>3.011634387075901E-2</v>
      </c>
      <c r="E12431" s="38">
        <v>3.3692849849007632E-2</v>
      </c>
      <c r="F12431" s="38">
        <v>10.606060606060606</v>
      </c>
    </row>
    <row r="12432" spans="1:6" x14ac:dyDescent="0.35">
      <c r="A12432" s="37" t="s">
        <v>16449</v>
      </c>
      <c r="B12432" s="38">
        <v>-34.93118372</v>
      </c>
      <c r="C12432" s="38">
        <v>-57.902140299999999</v>
      </c>
      <c r="D12432" s="38">
        <v>0.29140377044677729</v>
      </c>
      <c r="E12432" s="38">
        <v>0.31373744771668788</v>
      </c>
      <c r="F12432" s="38">
        <v>60.185185185185183</v>
      </c>
    </row>
    <row r="12433" spans="1:6" x14ac:dyDescent="0.35">
      <c r="A12433" s="37" t="s">
        <v>16450</v>
      </c>
      <c r="B12433" s="38">
        <v>-34.848400480000002</v>
      </c>
      <c r="C12433" s="38">
        <v>-62.46563038</v>
      </c>
      <c r="D12433" s="38">
        <v>0.25422433018684393</v>
      </c>
      <c r="E12433" s="38">
        <v>0.32315260171890259</v>
      </c>
      <c r="F12433" s="38">
        <v>4.6153846153846159</v>
      </c>
    </row>
    <row r="12434" spans="1:6" x14ac:dyDescent="0.35">
      <c r="A12434" s="37" t="s">
        <v>16451</v>
      </c>
      <c r="B12434" s="38">
        <v>-37.451835529999997</v>
      </c>
      <c r="C12434" s="38">
        <v>-61.935034209999998</v>
      </c>
      <c r="D12434" s="38">
        <v>0.27754488587379461</v>
      </c>
      <c r="E12434" s="38">
        <v>0.23972569889313469</v>
      </c>
      <c r="F12434" s="38">
        <v>2.2222222222222223</v>
      </c>
    </row>
    <row r="12435" spans="1:6" x14ac:dyDescent="0.35">
      <c r="A12435" s="37" t="s">
        <v>16452</v>
      </c>
      <c r="B12435" s="38">
        <v>-34.835208649999998</v>
      </c>
      <c r="C12435" s="38">
        <v>-58.494784289999998</v>
      </c>
      <c r="D12435" s="38">
        <v>0.59990453720092773</v>
      </c>
      <c r="E12435" s="38">
        <v>0.59734503097004366</v>
      </c>
      <c r="F12435" s="38">
        <v>22.222222222222221</v>
      </c>
    </row>
    <row r="12436" spans="1:6" x14ac:dyDescent="0.35">
      <c r="A12436" s="37" t="s">
        <v>16453</v>
      </c>
      <c r="B12436" s="38">
        <v>-34.869349849999999</v>
      </c>
      <c r="C12436" s="38">
        <v>-57.894602429999999</v>
      </c>
      <c r="D12436" s="38">
        <v>0.35249385237693792</v>
      </c>
      <c r="E12436" s="38">
        <v>0.33652380108833307</v>
      </c>
      <c r="F12436" s="38">
        <v>21.951219512195124</v>
      </c>
    </row>
    <row r="12437" spans="1:6" x14ac:dyDescent="0.35">
      <c r="A12437" s="37" t="s">
        <v>16454</v>
      </c>
      <c r="B12437" s="38">
        <v>-34.771607770000003</v>
      </c>
      <c r="C12437" s="38">
        <v>-58.216498129999998</v>
      </c>
      <c r="D12437" s="38">
        <v>0.29135039448738098</v>
      </c>
      <c r="E12437" s="38">
        <v>0.29823334671949092</v>
      </c>
      <c r="F12437" s="38">
        <v>2.5862068965517242</v>
      </c>
    </row>
    <row r="12438" spans="1:6" x14ac:dyDescent="0.35">
      <c r="A12438" s="37" t="s">
        <v>16455</v>
      </c>
      <c r="B12438" s="38">
        <v>-34.768108300000002</v>
      </c>
      <c r="C12438" s="38">
        <v>-58.239968140000002</v>
      </c>
      <c r="D12438" s="38">
        <v>0.53008818626403809</v>
      </c>
      <c r="E12438" s="38">
        <v>0.54225426995091963</v>
      </c>
      <c r="F12438" s="38">
        <v>19.318181818181817</v>
      </c>
    </row>
    <row r="12439" spans="1:6" x14ac:dyDescent="0.35">
      <c r="A12439" s="37" t="s">
        <v>16456</v>
      </c>
      <c r="B12439" s="38">
        <v>-34.933952240000004</v>
      </c>
      <c r="C12439" s="38">
        <v>-57.87872428</v>
      </c>
      <c r="D12439" s="38">
        <v>0.66081053018569946</v>
      </c>
      <c r="E12439" s="38">
        <v>0.67014906213090231</v>
      </c>
      <c r="F12439" s="38">
        <v>31.836734693877549</v>
      </c>
    </row>
    <row r="12440" spans="1:6" x14ac:dyDescent="0.35">
      <c r="A12440" s="37" t="s">
        <v>1033</v>
      </c>
      <c r="B12440" s="38">
        <v>-37.997127050000003</v>
      </c>
      <c r="C12440" s="38">
        <v>-57.554843390000002</v>
      </c>
      <c r="D12440" s="38">
        <v>9.1298431158065796E-2</v>
      </c>
      <c r="E12440" s="38">
        <v>0.10146713099981609</v>
      </c>
      <c r="F12440" s="38"/>
    </row>
    <row r="12441" spans="1:6" x14ac:dyDescent="0.35">
      <c r="A12441" s="37" t="s">
        <v>2265</v>
      </c>
      <c r="B12441" s="38">
        <v>-34.501461239999998</v>
      </c>
      <c r="C12441" s="38">
        <v>-58.517240469999997</v>
      </c>
      <c r="D12441" s="38">
        <v>0.13725775480270391</v>
      </c>
      <c r="E12441" s="38">
        <v>0.1357554631573813</v>
      </c>
      <c r="F12441" s="38"/>
    </row>
    <row r="12442" spans="1:6" x14ac:dyDescent="0.35">
      <c r="A12442" s="37" t="s">
        <v>16457</v>
      </c>
      <c r="B12442" s="38">
        <v>-38.698006239999998</v>
      </c>
      <c r="C12442" s="38">
        <v>-62.2913967</v>
      </c>
      <c r="D12442" s="38">
        <v>0.31486344337463379</v>
      </c>
      <c r="E12442" s="38">
        <v>0.30969648298464331</v>
      </c>
      <c r="F12442" s="38"/>
    </row>
    <row r="12443" spans="1:6" x14ac:dyDescent="0.35">
      <c r="A12443" s="37" t="s">
        <v>16458</v>
      </c>
      <c r="B12443" s="38">
        <v>-34.65188345</v>
      </c>
      <c r="C12443" s="38">
        <v>-58.622873929999997</v>
      </c>
      <c r="D12443" s="38">
        <v>0.13619427382946009</v>
      </c>
      <c r="E12443" s="38">
        <v>0.15012259565685929</v>
      </c>
      <c r="F12443" s="38"/>
    </row>
    <row r="12444" spans="1:6" x14ac:dyDescent="0.35">
      <c r="A12444" s="37" t="s">
        <v>16459</v>
      </c>
      <c r="B12444" s="38">
        <v>-34.53646217</v>
      </c>
      <c r="C12444" s="38">
        <v>-58.57921451</v>
      </c>
      <c r="D12444" s="38">
        <v>0.70866298675537109</v>
      </c>
      <c r="E12444" s="38">
        <v>0.68540996764645434</v>
      </c>
      <c r="F12444" s="38"/>
    </row>
    <row r="12445" spans="1:6" x14ac:dyDescent="0.35">
      <c r="A12445" s="37" t="s">
        <v>16460</v>
      </c>
      <c r="B12445" s="38">
        <v>-38.718161260000002</v>
      </c>
      <c r="C12445" s="38">
        <v>-62.270973290000001</v>
      </c>
      <c r="D12445" s="38">
        <v>6.6932566463947296E-2</v>
      </c>
      <c r="E12445" s="38">
        <v>8.2856204671164349E-2</v>
      </c>
      <c r="F12445" s="38">
        <v>1.7467248908296942</v>
      </c>
    </row>
    <row r="12446" spans="1:6" x14ac:dyDescent="0.35">
      <c r="A12446" s="37" t="s">
        <v>16461</v>
      </c>
      <c r="B12446" s="38">
        <v>-38.709076889999999</v>
      </c>
      <c r="C12446" s="38">
        <v>-62.285235419999999</v>
      </c>
      <c r="D12446" s="38">
        <v>3.2198987901210778E-2</v>
      </c>
      <c r="E12446" s="38">
        <v>5.3688868450430721E-2</v>
      </c>
      <c r="F12446" s="38">
        <v>2.6315789473684208</v>
      </c>
    </row>
    <row r="12447" spans="1:6" x14ac:dyDescent="0.35">
      <c r="A12447" s="37" t="s">
        <v>16462</v>
      </c>
      <c r="B12447" s="38">
        <v>-34.673974659999999</v>
      </c>
      <c r="C12447" s="38">
        <v>-58.717815690000002</v>
      </c>
      <c r="D12447" s="38">
        <v>0.27588531374931341</v>
      </c>
      <c r="E12447" s="38">
        <v>0.26859140937978571</v>
      </c>
      <c r="F12447" s="38">
        <v>6.6037735849056602</v>
      </c>
    </row>
    <row r="12448" spans="1:6" x14ac:dyDescent="0.35">
      <c r="A12448" s="37" t="s">
        <v>16463</v>
      </c>
      <c r="B12448" s="38">
        <v>-35.381617370000001</v>
      </c>
      <c r="C12448" s="38">
        <v>-59.384627039999998</v>
      </c>
      <c r="D12448" s="38">
        <v>0.4019310474395752</v>
      </c>
      <c r="E12448" s="38">
        <v>0.4045032129475945</v>
      </c>
      <c r="F12448" s="38">
        <v>27.27272727272727</v>
      </c>
    </row>
    <row r="12449" spans="1:6" x14ac:dyDescent="0.35">
      <c r="A12449" s="37" t="s">
        <v>16464</v>
      </c>
      <c r="B12449" s="38">
        <v>-35.650831760000003</v>
      </c>
      <c r="C12449" s="38">
        <v>-59.809606369999997</v>
      </c>
      <c r="D12449" s="38">
        <v>0.30694329738616938</v>
      </c>
      <c r="E12449" s="38">
        <v>0.30425398836010381</v>
      </c>
      <c r="F12449" s="38">
        <v>16.666666666666664</v>
      </c>
    </row>
    <row r="12450" spans="1:6" x14ac:dyDescent="0.35">
      <c r="A12450" s="37" t="s">
        <v>16465</v>
      </c>
      <c r="B12450" s="38">
        <v>-35.571421630000003</v>
      </c>
      <c r="C12450" s="38">
        <v>-59.970747899999999</v>
      </c>
      <c r="D12450" s="38">
        <v>0.38315093517303472</v>
      </c>
      <c r="E12450" s="38">
        <v>0.38315093517303472</v>
      </c>
      <c r="F12450" s="38">
        <v>50</v>
      </c>
    </row>
    <row r="12451" spans="1:6" x14ac:dyDescent="0.35">
      <c r="A12451" s="37" t="s">
        <v>16466</v>
      </c>
      <c r="B12451" s="38">
        <v>-38.303691649999998</v>
      </c>
      <c r="C12451" s="38">
        <v>-59.38434299</v>
      </c>
      <c r="D12451" s="38">
        <v>0.41230601072311401</v>
      </c>
      <c r="E12451" s="38">
        <v>0.41230601072311401</v>
      </c>
      <c r="F12451" s="38">
        <v>100</v>
      </c>
    </row>
    <row r="12452" spans="1:6" x14ac:dyDescent="0.35">
      <c r="A12452" s="37" t="s">
        <v>16467</v>
      </c>
      <c r="B12452" s="38">
        <v>-34.852416249999997</v>
      </c>
      <c r="C12452" s="38">
        <v>-59.727500859999999</v>
      </c>
      <c r="D12452" s="38">
        <v>0.31559383869171143</v>
      </c>
      <c r="E12452" s="38">
        <v>0.32254979484959651</v>
      </c>
      <c r="F12452" s="38">
        <v>0</v>
      </c>
    </row>
    <row r="12453" spans="1:6" x14ac:dyDescent="0.35">
      <c r="A12453" s="37" t="s">
        <v>16468</v>
      </c>
      <c r="B12453" s="38">
        <v>-34.739551089999999</v>
      </c>
      <c r="C12453" s="38">
        <v>-59.841290979999997</v>
      </c>
      <c r="D12453" s="38">
        <v>0.32211366295814509</v>
      </c>
      <c r="E12453" s="38">
        <v>0.32211366295814509</v>
      </c>
      <c r="F12453" s="38">
        <v>50</v>
      </c>
    </row>
    <row r="12454" spans="1:6" x14ac:dyDescent="0.35">
      <c r="A12454" s="37" t="s">
        <v>16469</v>
      </c>
      <c r="B12454" s="38">
        <v>-38.705938639999999</v>
      </c>
      <c r="C12454" s="38">
        <v>-60.236879190000003</v>
      </c>
      <c r="D12454" s="38">
        <v>0.46592134237289429</v>
      </c>
      <c r="E12454" s="38">
        <v>0.48962916731834411</v>
      </c>
      <c r="F12454" s="38">
        <v>50</v>
      </c>
    </row>
    <row r="12455" spans="1:6" x14ac:dyDescent="0.35">
      <c r="A12455" s="37" t="s">
        <v>16470</v>
      </c>
      <c r="B12455" s="38">
        <v>-35.037216460000003</v>
      </c>
      <c r="C12455" s="38">
        <v>-58.743416259999996</v>
      </c>
      <c r="D12455" s="38">
        <v>0.49379175901412958</v>
      </c>
      <c r="E12455" s="38">
        <v>0.49263970057169598</v>
      </c>
      <c r="F12455" s="38">
        <v>5.7471264367816088</v>
      </c>
    </row>
    <row r="12456" spans="1:6" x14ac:dyDescent="0.35">
      <c r="A12456" s="37" t="s">
        <v>16471</v>
      </c>
      <c r="B12456" s="38">
        <v>-34.981206370000002</v>
      </c>
      <c r="C12456" s="38">
        <v>-58.679232820000003</v>
      </c>
      <c r="D12456" s="38">
        <v>0.5482332706451416</v>
      </c>
      <c r="E12456" s="38">
        <v>0.3563801912884963</v>
      </c>
      <c r="F12456" s="38">
        <v>5.4263565891472867</v>
      </c>
    </row>
    <row r="12457" spans="1:6" x14ac:dyDescent="0.35">
      <c r="A12457" s="37" t="s">
        <v>16472</v>
      </c>
      <c r="B12457" s="38">
        <v>-38.877407640000001</v>
      </c>
      <c r="C12457" s="38">
        <v>-62.074334729999997</v>
      </c>
      <c r="D12457" s="38">
        <v>0.14773814380168909</v>
      </c>
      <c r="E12457" s="38">
        <v>0.1252661227352089</v>
      </c>
      <c r="F12457" s="38">
        <v>4.3478260869565215</v>
      </c>
    </row>
    <row r="12458" spans="1:6" x14ac:dyDescent="0.35">
      <c r="A12458" s="37" t="s">
        <v>16473</v>
      </c>
      <c r="B12458" s="38">
        <v>-34.339053929999999</v>
      </c>
      <c r="C12458" s="38">
        <v>-58.789730599999999</v>
      </c>
      <c r="D12458" s="38">
        <v>0.36826509237289429</v>
      </c>
      <c r="E12458" s="38">
        <v>0.44439942240715019</v>
      </c>
      <c r="F12458" s="38">
        <v>12.903225806451612</v>
      </c>
    </row>
    <row r="12459" spans="1:6" x14ac:dyDescent="0.35">
      <c r="A12459" s="37" t="s">
        <v>16474</v>
      </c>
      <c r="B12459" s="38">
        <v>-34.387353910000002</v>
      </c>
      <c r="C12459" s="38">
        <v>-58.741370279999998</v>
      </c>
      <c r="D12459" s="38">
        <v>0.29830801486968989</v>
      </c>
      <c r="E12459" s="38">
        <v>0.29935966875102071</v>
      </c>
      <c r="F12459" s="38">
        <v>10.714285714285714</v>
      </c>
    </row>
    <row r="12460" spans="1:6" x14ac:dyDescent="0.35">
      <c r="A12460" s="37" t="s">
        <v>16475</v>
      </c>
      <c r="B12460" s="38">
        <v>-34.803812059999998</v>
      </c>
      <c r="C12460" s="38">
        <v>-58.479420529999999</v>
      </c>
      <c r="D12460" s="38">
        <v>0.35750111937522888</v>
      </c>
      <c r="E12460" s="38">
        <v>0.37695124828153193</v>
      </c>
      <c r="F12460" s="38" t="s">
        <v>5130</v>
      </c>
    </row>
    <row r="12461" spans="1:6" x14ac:dyDescent="0.35">
      <c r="A12461" s="37" t="s">
        <v>16476</v>
      </c>
      <c r="B12461" s="38">
        <v>-34.853481340000002</v>
      </c>
      <c r="C12461" s="38">
        <v>-58.517485970000003</v>
      </c>
      <c r="D12461" s="38">
        <v>0.26539155840873718</v>
      </c>
      <c r="E12461" s="38">
        <v>0.32291940380545231</v>
      </c>
      <c r="F12461" s="38">
        <v>11.299435028248588</v>
      </c>
    </row>
    <row r="12462" spans="1:6" x14ac:dyDescent="0.35">
      <c r="A12462" s="37" t="s">
        <v>16477</v>
      </c>
      <c r="B12462" s="38">
        <v>-34.793773969999997</v>
      </c>
      <c r="C12462" s="38">
        <v>-58.26800377</v>
      </c>
      <c r="D12462" s="38">
        <v>0.43025451898574829</v>
      </c>
      <c r="E12462" s="38">
        <v>0.43562889695167539</v>
      </c>
      <c r="F12462" s="38">
        <v>36.904761904761905</v>
      </c>
    </row>
    <row r="12463" spans="1:6" x14ac:dyDescent="0.35">
      <c r="A12463" s="37" t="s">
        <v>16478</v>
      </c>
      <c r="B12463" s="38">
        <v>-37.976999399999997</v>
      </c>
      <c r="C12463" s="38">
        <v>-57.574808310000002</v>
      </c>
      <c r="D12463" s="38">
        <v>0.31839984655380249</v>
      </c>
      <c r="E12463" s="38">
        <v>0.26243849232410771</v>
      </c>
      <c r="F12463" s="38">
        <v>3.8251366120218582</v>
      </c>
    </row>
    <row r="12464" spans="1:6" x14ac:dyDescent="0.35">
      <c r="A12464" s="37" t="s">
        <v>16479</v>
      </c>
      <c r="B12464" s="38">
        <v>-37.991301290000003</v>
      </c>
      <c r="C12464" s="38">
        <v>-57.549780200000001</v>
      </c>
      <c r="D12464" s="38">
        <v>3.6255219019949441E-3</v>
      </c>
      <c r="E12464" s="38">
        <v>4.5811575488187373E-2</v>
      </c>
      <c r="F12464" s="38">
        <v>3.2608695652173911</v>
      </c>
    </row>
    <row r="12465" spans="1:6" x14ac:dyDescent="0.35">
      <c r="A12465" s="37" t="s">
        <v>16480</v>
      </c>
      <c r="B12465" s="38">
        <v>-34.552390369999998</v>
      </c>
      <c r="C12465" s="38">
        <v>-58.553886560000002</v>
      </c>
      <c r="D12465" s="38">
        <v>0.14430354535579679</v>
      </c>
      <c r="E12465" s="38">
        <v>0.15391480761605339</v>
      </c>
      <c r="F12465" s="38">
        <v>4.3478260869565215</v>
      </c>
    </row>
    <row r="12466" spans="1:6" x14ac:dyDescent="0.35">
      <c r="A12466" s="37" t="s">
        <v>16481</v>
      </c>
      <c r="B12466" s="38">
        <v>-34.524251079999999</v>
      </c>
      <c r="C12466" s="38">
        <v>-58.567686760000001</v>
      </c>
      <c r="D12466" s="38">
        <v>0.41786062717437739</v>
      </c>
      <c r="E12466" s="38">
        <v>0.43540520417062861</v>
      </c>
      <c r="F12466" s="38">
        <v>54.954954954954957</v>
      </c>
    </row>
    <row r="12467" spans="1:6" x14ac:dyDescent="0.35">
      <c r="A12467" s="37" t="s">
        <v>16482</v>
      </c>
      <c r="B12467" s="38">
        <v>-34.536122030000001</v>
      </c>
      <c r="C12467" s="38">
        <v>-58.576459610000001</v>
      </c>
      <c r="D12467" s="38">
        <v>0.46959748864173889</v>
      </c>
      <c r="E12467" s="38">
        <v>0.56032199373370728</v>
      </c>
      <c r="F12467" s="38">
        <v>26.595744680851062</v>
      </c>
    </row>
    <row r="12468" spans="1:6" x14ac:dyDescent="0.35">
      <c r="A12468" s="37" t="s">
        <v>16483</v>
      </c>
      <c r="B12468" s="38">
        <v>-34.595719770000002</v>
      </c>
      <c r="C12468" s="38">
        <v>-58.632949449999998</v>
      </c>
      <c r="D12468" s="38">
        <v>0.1097167581319809</v>
      </c>
      <c r="E12468" s="38">
        <v>0.1095146521141655</v>
      </c>
      <c r="F12468" s="38">
        <v>1.1235955056179776</v>
      </c>
    </row>
    <row r="12469" spans="1:6" x14ac:dyDescent="0.35">
      <c r="A12469" s="37" t="s">
        <v>16484</v>
      </c>
      <c r="B12469" s="38">
        <v>-37.672103329999999</v>
      </c>
      <c r="C12469" s="38">
        <v>-59.800814699999997</v>
      </c>
      <c r="D12469" s="38">
        <v>0.314034104347229</v>
      </c>
      <c r="E12469" s="38">
        <v>0.3000542019542895</v>
      </c>
      <c r="F12469" s="38">
        <v>0</v>
      </c>
    </row>
    <row r="12470" spans="1:6" x14ac:dyDescent="0.35">
      <c r="A12470" s="37" t="s">
        <v>16485</v>
      </c>
      <c r="B12470" s="38">
        <v>-34.740999539999997</v>
      </c>
      <c r="C12470" s="38">
        <v>-58.576857339999997</v>
      </c>
      <c r="D12470" s="38">
        <v>0.66662520170211792</v>
      </c>
      <c r="E12470" s="38">
        <v>0.65082044214815704</v>
      </c>
      <c r="F12470" s="38">
        <v>24</v>
      </c>
    </row>
    <row r="12471" spans="1:6" x14ac:dyDescent="0.35">
      <c r="A12471" s="37" t="s">
        <v>16486</v>
      </c>
      <c r="B12471" s="38">
        <v>-34.680524869999999</v>
      </c>
      <c r="C12471" s="38">
        <v>-58.521775859999998</v>
      </c>
      <c r="D12471" s="38">
        <v>0.63363921642303467</v>
      </c>
      <c r="E12471" s="38">
        <v>0.54005286983541545</v>
      </c>
      <c r="F12471" s="38">
        <v>16.923076923076923</v>
      </c>
    </row>
    <row r="12472" spans="1:6" x14ac:dyDescent="0.35">
      <c r="A12472" s="37" t="s">
        <v>16487</v>
      </c>
      <c r="B12472" s="38">
        <v>-34.863705240000002</v>
      </c>
      <c r="C12472" s="38">
        <v>-58.668690699999999</v>
      </c>
      <c r="D12472" s="38">
        <v>0.67057245969772339</v>
      </c>
      <c r="E12472" s="38">
        <v>0.65816248727567273</v>
      </c>
      <c r="F12472" s="38">
        <v>19.841269841269842</v>
      </c>
    </row>
    <row r="12473" spans="1:6" x14ac:dyDescent="0.35">
      <c r="A12473" s="37" t="s">
        <v>16488</v>
      </c>
      <c r="B12473" s="38">
        <v>-34.691326230000001</v>
      </c>
      <c r="C12473" s="38">
        <v>-58.337273449999998</v>
      </c>
      <c r="D12473" s="38">
        <v>0.19734048843383789</v>
      </c>
      <c r="E12473" s="38">
        <v>0.24656347538295539</v>
      </c>
      <c r="F12473" s="38">
        <v>4.7393364928909953</v>
      </c>
    </row>
    <row r="12474" spans="1:6" x14ac:dyDescent="0.35">
      <c r="A12474" s="37" t="s">
        <v>16489</v>
      </c>
      <c r="B12474" s="38">
        <v>-34.687945560000003</v>
      </c>
      <c r="C12474" s="38">
        <v>-58.664707149999998</v>
      </c>
      <c r="D12474" s="38">
        <v>0.44529077410697943</v>
      </c>
      <c r="E12474" s="38">
        <v>0.50099784398780145</v>
      </c>
      <c r="F12474" s="38">
        <v>48.03921568627451</v>
      </c>
    </row>
    <row r="12475" spans="1:6" x14ac:dyDescent="0.35">
      <c r="A12475" s="37" t="s">
        <v>16490</v>
      </c>
      <c r="B12475" s="38">
        <v>-34.652648839999998</v>
      </c>
      <c r="C12475" s="38">
        <v>-58.631811130000003</v>
      </c>
      <c r="D12475" s="38">
        <v>8.1180177628993988E-2</v>
      </c>
      <c r="E12475" s="38">
        <v>9.0537702871693507E-2</v>
      </c>
      <c r="F12475" s="38">
        <v>2.9761904761904758</v>
      </c>
    </row>
    <row r="12476" spans="1:6" x14ac:dyDescent="0.35">
      <c r="A12476" s="37" t="s">
        <v>16491</v>
      </c>
      <c r="B12476" s="38">
        <v>-34.438775139999997</v>
      </c>
      <c r="C12476" s="38">
        <v>-58.856688179999999</v>
      </c>
      <c r="D12476" s="38">
        <v>0.34236437082290649</v>
      </c>
      <c r="E12476" s="38">
        <v>0.30396232636351328</v>
      </c>
      <c r="F12476" s="38">
        <v>1.4705882352941175</v>
      </c>
    </row>
    <row r="12477" spans="1:6" x14ac:dyDescent="0.35">
      <c r="A12477" s="37" t="s">
        <v>16492</v>
      </c>
      <c r="B12477" s="38">
        <v>-34.457531369999998</v>
      </c>
      <c r="C12477" s="38">
        <v>-58.80470923</v>
      </c>
      <c r="D12477" s="38">
        <v>0.43029004335403442</v>
      </c>
      <c r="E12477" s="38">
        <v>0.44825544067331258</v>
      </c>
      <c r="F12477" s="38">
        <v>13.432835820895523</v>
      </c>
    </row>
    <row r="12478" spans="1:6" x14ac:dyDescent="0.35">
      <c r="A12478" s="37" t="s">
        <v>16493</v>
      </c>
      <c r="B12478" s="38">
        <v>-34.454703000000002</v>
      </c>
      <c r="C12478" s="38">
        <v>-58.79774398</v>
      </c>
      <c r="D12478" s="38">
        <v>0.43014675378799438</v>
      </c>
      <c r="E12478" s="38">
        <v>0.42973451018333442</v>
      </c>
      <c r="F12478" s="38">
        <v>16.993464052287582</v>
      </c>
    </row>
    <row r="12479" spans="1:6" x14ac:dyDescent="0.35">
      <c r="A12479" s="37" t="s">
        <v>16494</v>
      </c>
      <c r="B12479" s="38">
        <v>-34.45720773</v>
      </c>
      <c r="C12479" s="38">
        <v>-58.804784349999998</v>
      </c>
      <c r="D12479" s="38">
        <v>0.45990708470344538</v>
      </c>
      <c r="E12479" s="38">
        <v>0.45276476144790651</v>
      </c>
      <c r="F12479" s="38">
        <v>6.4864864864864868</v>
      </c>
    </row>
    <row r="12480" spans="1:6" x14ac:dyDescent="0.35">
      <c r="A12480" s="37" t="s">
        <v>16495</v>
      </c>
      <c r="B12480" s="38">
        <v>-34.439387060000001</v>
      </c>
      <c r="C12480" s="38">
        <v>-58.85810541</v>
      </c>
      <c r="D12480" s="38">
        <v>0.34236437082290649</v>
      </c>
      <c r="E12480" s="38">
        <v>0.22261742855373179</v>
      </c>
      <c r="F12480" s="38">
        <v>0.45045045045045046</v>
      </c>
    </row>
    <row r="12481" spans="1:6" x14ac:dyDescent="0.35">
      <c r="A12481" s="37" t="s">
        <v>16496</v>
      </c>
      <c r="B12481" s="38">
        <v>-34.652012679999999</v>
      </c>
      <c r="C12481" s="38">
        <v>-58.663008120000001</v>
      </c>
      <c r="D12481" s="38">
        <v>0.15365864336490631</v>
      </c>
      <c r="E12481" s="38">
        <v>0.15198012300439781</v>
      </c>
      <c r="F12481" s="38">
        <v>0.54054054054054057</v>
      </c>
    </row>
    <row r="12482" spans="1:6" x14ac:dyDescent="0.35">
      <c r="A12482" s="37" t="s">
        <v>16497</v>
      </c>
      <c r="B12482" s="38">
        <v>-34.803876680000002</v>
      </c>
      <c r="C12482" s="38">
        <v>-58.479557440000001</v>
      </c>
      <c r="D12482" s="38">
        <v>0.35750111937522888</v>
      </c>
      <c r="E12482" s="38">
        <v>0.37695124828153193</v>
      </c>
      <c r="F12482" s="38">
        <v>20.833333333333336</v>
      </c>
    </row>
    <row r="12483" spans="1:6" x14ac:dyDescent="0.35">
      <c r="A12483" s="37" t="s">
        <v>16498</v>
      </c>
      <c r="B12483" s="38">
        <v>-34.853422639999998</v>
      </c>
      <c r="C12483" s="38">
        <v>-58.517366369999998</v>
      </c>
      <c r="D12483" s="38">
        <v>0.26539155840873718</v>
      </c>
      <c r="E12483" s="38">
        <v>0.31688970412526812</v>
      </c>
      <c r="F12483" s="38">
        <v>6.8807339449541285</v>
      </c>
    </row>
    <row r="12484" spans="1:6" x14ac:dyDescent="0.35">
      <c r="A12484" s="37" t="s">
        <v>16499</v>
      </c>
      <c r="B12484" s="38">
        <v>-34.523559159999998</v>
      </c>
      <c r="C12484" s="38">
        <v>-58.785473809999999</v>
      </c>
      <c r="D12484" s="38">
        <v>0.72923797369003296</v>
      </c>
      <c r="E12484" s="38">
        <v>0.72975497278902268</v>
      </c>
      <c r="F12484" s="38">
        <v>25.207756232686979</v>
      </c>
    </row>
    <row r="12485" spans="1:6" x14ac:dyDescent="0.35">
      <c r="A12485" s="37" t="s">
        <v>16500</v>
      </c>
      <c r="B12485" s="38">
        <v>-34.528489190000002</v>
      </c>
      <c r="C12485" s="38">
        <v>-58.758510870000002</v>
      </c>
      <c r="D12485" s="38">
        <v>0.39921179413795471</v>
      </c>
      <c r="E12485" s="38">
        <v>0.39474170851080043</v>
      </c>
      <c r="F12485" s="38">
        <v>17.95774647887324</v>
      </c>
    </row>
    <row r="12486" spans="1:6" x14ac:dyDescent="0.35">
      <c r="A12486" s="37" t="s">
        <v>16501</v>
      </c>
      <c r="B12486" s="38">
        <v>-34.523344690000002</v>
      </c>
      <c r="C12486" s="38">
        <v>-58.745089659999998</v>
      </c>
      <c r="D12486" s="38">
        <v>0.41738295555114752</v>
      </c>
      <c r="E12486" s="38">
        <v>0.39710510875049387</v>
      </c>
      <c r="F12486" s="38">
        <v>18.560606060606062</v>
      </c>
    </row>
    <row r="12487" spans="1:6" x14ac:dyDescent="0.35">
      <c r="A12487" s="37" t="s">
        <v>16502</v>
      </c>
      <c r="B12487" s="38">
        <v>-34.492652849999999</v>
      </c>
      <c r="C12487" s="38">
        <v>-58.67248017</v>
      </c>
      <c r="D12487" s="38">
        <v>0.55417084693908691</v>
      </c>
      <c r="E12487" s="38">
        <v>0.55097588731182945</v>
      </c>
      <c r="F12487" s="38">
        <v>29.435483870967744</v>
      </c>
    </row>
    <row r="12488" spans="1:6" x14ac:dyDescent="0.35">
      <c r="A12488" s="37" t="s">
        <v>16503</v>
      </c>
      <c r="B12488" s="38">
        <v>-34.580013340000001</v>
      </c>
      <c r="C12488" s="38">
        <v>-58.738155089999999</v>
      </c>
      <c r="D12488" s="38">
        <v>0.64609265327453613</v>
      </c>
      <c r="E12488" s="38">
        <v>0.66839710871378577</v>
      </c>
      <c r="F12488" s="38">
        <v>28.398791540785499</v>
      </c>
    </row>
    <row r="12489" spans="1:6" x14ac:dyDescent="0.35">
      <c r="A12489" s="37" t="s">
        <v>16504</v>
      </c>
      <c r="B12489" s="38">
        <v>-34.9149058</v>
      </c>
      <c r="C12489" s="38">
        <v>-58.377797299999997</v>
      </c>
      <c r="D12489" s="38">
        <v>0.48856648802757258</v>
      </c>
      <c r="E12489" s="38">
        <v>0.51007492012447786</v>
      </c>
      <c r="F12489" s="38">
        <v>21.12676056338028</v>
      </c>
    </row>
    <row r="12490" spans="1:6" x14ac:dyDescent="0.35">
      <c r="A12490" s="37" t="s">
        <v>16505</v>
      </c>
      <c r="B12490" s="38">
        <v>-34.910284330000003</v>
      </c>
      <c r="C12490" s="38">
        <v>-58.365317670000003</v>
      </c>
      <c r="D12490" s="38">
        <v>0.67773479223251343</v>
      </c>
      <c r="E12490" s="38">
        <v>0.68094814546180493</v>
      </c>
      <c r="F12490" s="38">
        <v>14.473684210526317</v>
      </c>
    </row>
    <row r="12491" spans="1:6" x14ac:dyDescent="0.35">
      <c r="A12491" s="37" t="s">
        <v>16506</v>
      </c>
      <c r="B12491" s="38">
        <v>-34.453678680000003</v>
      </c>
      <c r="C12491" s="38">
        <v>-58.773509939999997</v>
      </c>
      <c r="D12491" s="38">
        <v>0.56687635183334351</v>
      </c>
      <c r="E12491" s="38">
        <v>0.56363432030928762</v>
      </c>
      <c r="F12491" s="38">
        <v>23.655913978494624</v>
      </c>
    </row>
    <row r="12492" spans="1:6" x14ac:dyDescent="0.35">
      <c r="A12492" s="37" t="s">
        <v>16507</v>
      </c>
      <c r="B12492" s="38">
        <v>-34.445255699999997</v>
      </c>
      <c r="C12492" s="38">
        <v>-58.545816770000002</v>
      </c>
      <c r="D12492" s="38">
        <v>5.0955098122358322E-2</v>
      </c>
      <c r="E12492" s="38">
        <v>7.9962564114895135E-2</v>
      </c>
      <c r="F12492" s="38">
        <v>6.557377049180328</v>
      </c>
    </row>
    <row r="12493" spans="1:6" x14ac:dyDescent="0.35">
      <c r="A12493" s="37" t="s">
        <v>16508</v>
      </c>
      <c r="B12493" s="38">
        <v>-34.47549626</v>
      </c>
      <c r="C12493" s="38">
        <v>-58.566400270000003</v>
      </c>
      <c r="D12493" s="38">
        <v>0.1229963302612305</v>
      </c>
      <c r="E12493" s="38">
        <v>0.14090777992417941</v>
      </c>
      <c r="F12493" s="38">
        <v>0</v>
      </c>
    </row>
    <row r="12494" spans="1:6" x14ac:dyDescent="0.35">
      <c r="A12494" s="37" t="s">
        <v>16509</v>
      </c>
      <c r="B12494" s="38">
        <v>-34.494394990000004</v>
      </c>
      <c r="C12494" s="38">
        <v>-58.585058830000001</v>
      </c>
      <c r="D12494" s="38">
        <v>0.57007837295532227</v>
      </c>
      <c r="E12494" s="38">
        <v>0.56484168933497536</v>
      </c>
      <c r="F12494" s="38">
        <v>42.857142857142854</v>
      </c>
    </row>
    <row r="12495" spans="1:6" x14ac:dyDescent="0.35">
      <c r="A12495" s="37" t="s">
        <v>16510</v>
      </c>
      <c r="B12495" s="38">
        <v>-34.491838350000002</v>
      </c>
      <c r="C12495" s="38">
        <v>-58.522307220000002</v>
      </c>
      <c r="D12495" s="38">
        <v>0.18214043974876401</v>
      </c>
      <c r="E12495" s="38">
        <v>0.1800630912184715</v>
      </c>
      <c r="F12495" s="38" t="s">
        <v>5130</v>
      </c>
    </row>
    <row r="12496" spans="1:6" x14ac:dyDescent="0.35">
      <c r="A12496" s="37" t="s">
        <v>16511</v>
      </c>
      <c r="B12496" s="38">
        <v>-34.518585440000003</v>
      </c>
      <c r="C12496" s="38">
        <v>-58.548318799999997</v>
      </c>
      <c r="D12496" s="38">
        <v>0.15062664449214941</v>
      </c>
      <c r="E12496" s="38">
        <v>0.17230291438825199</v>
      </c>
      <c r="F12496" s="38">
        <v>1.7316017316017316</v>
      </c>
    </row>
    <row r="12497" spans="1:6" x14ac:dyDescent="0.35">
      <c r="A12497" s="37" t="s">
        <v>16512</v>
      </c>
      <c r="B12497" s="38">
        <v>-34.487216660000001</v>
      </c>
      <c r="C12497" s="38">
        <v>-58.506538089999999</v>
      </c>
      <c r="D12497" s="38">
        <v>2.5655194185674191E-3</v>
      </c>
      <c r="E12497" s="38">
        <v>6.6033194742263546E-2</v>
      </c>
      <c r="F12497" s="38" t="s">
        <v>5130</v>
      </c>
    </row>
    <row r="12498" spans="1:6" x14ac:dyDescent="0.35">
      <c r="A12498" s="37" t="s">
        <v>16513</v>
      </c>
      <c r="B12498" s="38">
        <v>-33.328854659999998</v>
      </c>
      <c r="C12498" s="38">
        <v>-60.214413919999998</v>
      </c>
      <c r="D12498" s="38">
        <v>0.1095038577914238</v>
      </c>
      <c r="E12498" s="38">
        <v>0.10541560075112751</v>
      </c>
      <c r="F12498" s="38">
        <v>7.8212290502793298</v>
      </c>
    </row>
    <row r="12499" spans="1:6" x14ac:dyDescent="0.35">
      <c r="A12499" s="37" t="s">
        <v>16514</v>
      </c>
      <c r="B12499" s="38">
        <v>-34.452644620000001</v>
      </c>
      <c r="C12499" s="38">
        <v>-58.65663095</v>
      </c>
      <c r="D12499" s="38">
        <v>0.46535888314247131</v>
      </c>
      <c r="E12499" s="38">
        <v>0.39971299429197571</v>
      </c>
      <c r="F12499" s="38">
        <v>19.318181818181817</v>
      </c>
    </row>
    <row r="12500" spans="1:6" x14ac:dyDescent="0.35">
      <c r="A12500" s="37" t="s">
        <v>16515</v>
      </c>
      <c r="B12500" s="38">
        <v>-34.526893700000002</v>
      </c>
      <c r="C12500" s="38">
        <v>-58.473997619999999</v>
      </c>
      <c r="D12500" s="38">
        <v>4.0669631212949753E-2</v>
      </c>
      <c r="E12500" s="38">
        <v>4.1709911372316513E-2</v>
      </c>
      <c r="F12500" s="38" t="s">
        <v>5130</v>
      </c>
    </row>
    <row r="12501" spans="1:6" x14ac:dyDescent="0.35">
      <c r="A12501" s="37" t="s">
        <v>16516</v>
      </c>
      <c r="B12501" s="38">
        <v>-34.536987760000002</v>
      </c>
      <c r="C12501" s="38">
        <v>-58.47324536</v>
      </c>
      <c r="D12501" s="38">
        <v>1.1193373240530489E-2</v>
      </c>
      <c r="E12501" s="38">
        <v>1.1193373240530489E-2</v>
      </c>
      <c r="F12501" s="38">
        <v>0</v>
      </c>
    </row>
    <row r="12502" spans="1:6" x14ac:dyDescent="0.35">
      <c r="A12502" s="37" t="s">
        <v>16517</v>
      </c>
      <c r="B12502" s="38">
        <v>-34.504799669999997</v>
      </c>
      <c r="C12502" s="38">
        <v>-58.490990879999998</v>
      </c>
      <c r="D12502" s="38">
        <v>7.6726131374016404E-4</v>
      </c>
      <c r="E12502" s="38">
        <v>1.6904997993199351E-2</v>
      </c>
      <c r="F12502" s="38" t="s">
        <v>5130</v>
      </c>
    </row>
    <row r="12503" spans="1:6" x14ac:dyDescent="0.35">
      <c r="A12503" s="37" t="s">
        <v>16518</v>
      </c>
      <c r="B12503" s="38">
        <v>-34.52934364</v>
      </c>
      <c r="C12503" s="38">
        <v>-58.496057649999997</v>
      </c>
      <c r="D12503" s="38">
        <v>9.8735436797142029E-2</v>
      </c>
      <c r="E12503" s="38">
        <v>0.113777824810573</v>
      </c>
      <c r="F12503" s="38" t="s">
        <v>5130</v>
      </c>
    </row>
    <row r="12504" spans="1:6" x14ac:dyDescent="0.35">
      <c r="A12504" s="37" t="s">
        <v>16519</v>
      </c>
      <c r="B12504" s="38">
        <v>-34.507215610000003</v>
      </c>
      <c r="C12504" s="38">
        <v>-58.487905509999997</v>
      </c>
      <c r="D12504" s="38">
        <v>2.749063074588776E-2</v>
      </c>
      <c r="E12504" s="38">
        <v>3.0245105735957619E-2</v>
      </c>
      <c r="F12504" s="38">
        <v>0</v>
      </c>
    </row>
    <row r="12505" spans="1:6" x14ac:dyDescent="0.35">
      <c r="A12505" s="37" t="s">
        <v>16520</v>
      </c>
      <c r="B12505" s="38">
        <v>-34.098637050000001</v>
      </c>
      <c r="C12505" s="38">
        <v>-59.018038130000001</v>
      </c>
      <c r="D12505" s="38">
        <v>0.22859920561313629</v>
      </c>
      <c r="E12505" s="38">
        <v>0.22331889199488089</v>
      </c>
      <c r="F12505" s="38">
        <v>4.6511627906976747</v>
      </c>
    </row>
    <row r="12506" spans="1:6" x14ac:dyDescent="0.35">
      <c r="A12506" s="37" t="s">
        <v>16521</v>
      </c>
      <c r="B12506" s="38">
        <v>-34.829753400000001</v>
      </c>
      <c r="C12506" s="38">
        <v>-58.38905321</v>
      </c>
      <c r="D12506" s="38">
        <v>0.33905193209648132</v>
      </c>
      <c r="E12506" s="38">
        <v>0.30340854941230072</v>
      </c>
      <c r="F12506" s="38">
        <v>16.267942583732058</v>
      </c>
    </row>
    <row r="12507" spans="1:6" x14ac:dyDescent="0.35">
      <c r="A12507" s="37" t="s">
        <v>16522</v>
      </c>
      <c r="B12507" s="38">
        <v>-34.691634350000001</v>
      </c>
      <c r="C12507" s="38">
        <v>-58.33818213</v>
      </c>
      <c r="D12507" s="38">
        <v>0.23338659107685089</v>
      </c>
      <c r="E12507" s="38">
        <v>0.23606695441736111</v>
      </c>
      <c r="F12507" s="38">
        <v>5.5045871559633035</v>
      </c>
    </row>
    <row r="12508" spans="1:6" x14ac:dyDescent="0.35">
      <c r="A12508" s="37" t="s">
        <v>16523</v>
      </c>
      <c r="B12508" s="38">
        <v>-34.77480302</v>
      </c>
      <c r="C12508" s="38">
        <v>-58.230189330000002</v>
      </c>
      <c r="D12508" s="38">
        <v>0.4445280134677887</v>
      </c>
      <c r="E12508" s="38">
        <v>0.41111778447756903</v>
      </c>
      <c r="F12508" s="38">
        <v>15.107913669064748</v>
      </c>
    </row>
    <row r="12509" spans="1:6" x14ac:dyDescent="0.35">
      <c r="A12509" s="37" t="s">
        <v>16524</v>
      </c>
      <c r="B12509" s="38">
        <v>-34.771754719999997</v>
      </c>
      <c r="C12509" s="38">
        <v>-58.251086860000001</v>
      </c>
      <c r="D12509" s="38">
        <v>0.64272546768188477</v>
      </c>
      <c r="E12509" s="38">
        <v>0.66690812299126068</v>
      </c>
      <c r="F12509" s="38">
        <v>27.47875354107649</v>
      </c>
    </row>
    <row r="12510" spans="1:6" x14ac:dyDescent="0.35">
      <c r="A12510" s="37" t="s">
        <v>16525</v>
      </c>
      <c r="B12510" s="38">
        <v>-34.840125299999997</v>
      </c>
      <c r="C12510" s="38">
        <v>-58.275717749999998</v>
      </c>
      <c r="D12510" s="38">
        <v>0.65708237886428833</v>
      </c>
      <c r="E12510" s="38">
        <v>0.66608764309632151</v>
      </c>
      <c r="F12510" s="38">
        <v>24.161073825503358</v>
      </c>
    </row>
    <row r="12511" spans="1:6" x14ac:dyDescent="0.35">
      <c r="A12511" s="37" t="s">
        <v>16526</v>
      </c>
      <c r="B12511" s="38">
        <v>-34.806994969999998</v>
      </c>
      <c r="C12511" s="38">
        <v>-58.226557890000002</v>
      </c>
      <c r="D12511" s="38">
        <v>0.50181323289871216</v>
      </c>
      <c r="E12511" s="38">
        <v>0.51589775251017678</v>
      </c>
      <c r="F12511" s="38">
        <v>11.276595744680851</v>
      </c>
    </row>
    <row r="12512" spans="1:6" x14ac:dyDescent="0.35">
      <c r="A12512" s="37" t="s">
        <v>16527</v>
      </c>
      <c r="B12512" s="38">
        <v>-34.802267309999998</v>
      </c>
      <c r="C12512" s="38">
        <v>-58.2710401</v>
      </c>
      <c r="D12512" s="38">
        <v>0.395062655210495</v>
      </c>
      <c r="E12512" s="38">
        <v>0.35836432916777472</v>
      </c>
      <c r="F12512" s="38">
        <v>18.656716417910449</v>
      </c>
    </row>
    <row r="12513" spans="1:6" x14ac:dyDescent="0.35">
      <c r="A12513" s="37" t="s">
        <v>16528</v>
      </c>
      <c r="B12513" s="38">
        <v>-34.811724759999997</v>
      </c>
      <c r="C12513" s="38">
        <v>-58.263023990000001</v>
      </c>
      <c r="D12513" s="38">
        <v>0.35014620423316961</v>
      </c>
      <c r="E12513" s="38">
        <v>0.37801580173628668</v>
      </c>
      <c r="F12513" s="38">
        <v>19.865319865319865</v>
      </c>
    </row>
    <row r="12514" spans="1:6" x14ac:dyDescent="0.35">
      <c r="A12514" s="37" t="s">
        <v>16529</v>
      </c>
      <c r="B12514" s="38">
        <v>-34.823425360000002</v>
      </c>
      <c r="C12514" s="38">
        <v>-58.276910860000001</v>
      </c>
      <c r="D12514" s="38">
        <v>0.49497908353805542</v>
      </c>
      <c r="E12514" s="38">
        <v>0.4735691908158754</v>
      </c>
      <c r="F12514" s="38">
        <v>23.958333333333336</v>
      </c>
    </row>
    <row r="12515" spans="1:6" x14ac:dyDescent="0.35">
      <c r="A12515" s="37" t="s">
        <v>16530</v>
      </c>
      <c r="B12515" s="38">
        <v>-38.030152649999998</v>
      </c>
      <c r="C12515" s="38">
        <v>-57.583683319999999</v>
      </c>
      <c r="D12515" s="38">
        <v>0.43007412552833563</v>
      </c>
      <c r="E12515" s="38">
        <v>0.43127965121655848</v>
      </c>
      <c r="F12515" s="38">
        <v>14.979757085020243</v>
      </c>
    </row>
    <row r="12516" spans="1:6" x14ac:dyDescent="0.35">
      <c r="A12516" s="37" t="s">
        <v>16531</v>
      </c>
      <c r="B12516" s="38">
        <v>-37.977058319999998</v>
      </c>
      <c r="C12516" s="38">
        <v>-57.574815569999998</v>
      </c>
      <c r="D12516" s="38">
        <v>0.31839984655380249</v>
      </c>
      <c r="E12516" s="38">
        <v>0.27196652401943472</v>
      </c>
      <c r="F12516" s="38">
        <v>3.4768211920529799</v>
      </c>
    </row>
    <row r="12517" spans="1:6" x14ac:dyDescent="0.35">
      <c r="A12517" s="37" t="s">
        <v>16532</v>
      </c>
      <c r="B12517" s="38">
        <v>-34.604810129999997</v>
      </c>
      <c r="C12517" s="38">
        <v>-58.989859119999998</v>
      </c>
      <c r="D12517" s="38">
        <v>0.75793814659118652</v>
      </c>
      <c r="E12517" s="38">
        <v>0.76691908472114134</v>
      </c>
      <c r="F12517" s="38">
        <v>25.146198830409354</v>
      </c>
    </row>
    <row r="12518" spans="1:6" x14ac:dyDescent="0.35">
      <c r="A12518" s="37" t="s">
        <v>16533</v>
      </c>
      <c r="B12518" s="38">
        <v>-34.623716700000003</v>
      </c>
      <c r="C12518" s="38">
        <v>-58.922560070000003</v>
      </c>
      <c r="D12518" s="38">
        <v>0.43378973007202148</v>
      </c>
      <c r="E12518" s="38">
        <v>0.56749784005315684</v>
      </c>
      <c r="F12518" s="38">
        <v>23.564954682779458</v>
      </c>
    </row>
    <row r="12519" spans="1:6" x14ac:dyDescent="0.35">
      <c r="A12519" s="37" t="s">
        <v>16534</v>
      </c>
      <c r="B12519" s="38">
        <v>-34.663999969999999</v>
      </c>
      <c r="C12519" s="38">
        <v>-58.590044079999998</v>
      </c>
      <c r="D12519" s="38">
        <v>0.1909463107585907</v>
      </c>
      <c r="E12519" s="38">
        <v>0.19593589859349389</v>
      </c>
      <c r="F12519" s="38">
        <v>13.580246913580247</v>
      </c>
    </row>
    <row r="12520" spans="1:6" x14ac:dyDescent="0.35">
      <c r="A12520" s="37" t="s">
        <v>16535</v>
      </c>
      <c r="B12520" s="38">
        <v>-34.69550023</v>
      </c>
      <c r="C12520" s="38">
        <v>-58.53844951</v>
      </c>
      <c r="D12520" s="38">
        <v>0.52467089891433716</v>
      </c>
      <c r="E12520" s="38">
        <v>0.48280409841161032</v>
      </c>
      <c r="F12520" s="38">
        <v>25</v>
      </c>
    </row>
    <row r="12521" spans="1:6" x14ac:dyDescent="0.35">
      <c r="A12521" s="37" t="s">
        <v>16536</v>
      </c>
      <c r="B12521" s="38">
        <v>-34.694652150000003</v>
      </c>
      <c r="C12521" s="38">
        <v>-58.512840230000002</v>
      </c>
      <c r="D12521" s="38">
        <v>0.2489786893129349</v>
      </c>
      <c r="E12521" s="38">
        <v>0.27417412319698847</v>
      </c>
      <c r="F12521" s="38">
        <v>3.5502958579881656</v>
      </c>
    </row>
    <row r="12522" spans="1:6" x14ac:dyDescent="0.35">
      <c r="A12522" s="37" t="s">
        <v>16537</v>
      </c>
      <c r="B12522" s="38">
        <v>-34.677400519999999</v>
      </c>
      <c r="C12522" s="38">
        <v>-58.557829400000003</v>
      </c>
      <c r="D12522" s="38">
        <v>0.24862486124038699</v>
      </c>
      <c r="E12522" s="38">
        <v>0.25196142816865769</v>
      </c>
      <c r="F12522" s="38">
        <v>1.8779342723004695</v>
      </c>
    </row>
    <row r="12523" spans="1:6" x14ac:dyDescent="0.35">
      <c r="A12523" s="37" t="s">
        <v>16538</v>
      </c>
      <c r="B12523" s="38">
        <v>-34.6464286</v>
      </c>
      <c r="C12523" s="38">
        <v>-58.564964670000002</v>
      </c>
      <c r="D12523" s="38">
        <v>0.14175362884998319</v>
      </c>
      <c r="E12523" s="38">
        <v>0.19075039872213409</v>
      </c>
      <c r="F12523" s="38">
        <v>6</v>
      </c>
    </row>
    <row r="12524" spans="1:6" x14ac:dyDescent="0.35">
      <c r="A12524" s="37" t="s">
        <v>16539</v>
      </c>
      <c r="B12524" s="38">
        <v>-34.680431120000001</v>
      </c>
      <c r="C12524" s="38">
        <v>-58.5216511</v>
      </c>
      <c r="D12524" s="38">
        <v>0.63363921642303467</v>
      </c>
      <c r="E12524" s="38">
        <v>0.54514266429720704</v>
      </c>
      <c r="F12524" s="38">
        <v>18.620689655172416</v>
      </c>
    </row>
    <row r="12525" spans="1:6" x14ac:dyDescent="0.35">
      <c r="A12525" s="37" t="s">
        <v>16540</v>
      </c>
      <c r="B12525" s="38">
        <v>-34.741241539999997</v>
      </c>
      <c r="C12525" s="38">
        <v>-58.577063219999999</v>
      </c>
      <c r="D12525" s="38">
        <v>0.66662520170211792</v>
      </c>
      <c r="E12525" s="38">
        <v>0.64852890372276306</v>
      </c>
      <c r="F12525" s="38">
        <v>25.352112676056336</v>
      </c>
    </row>
    <row r="12526" spans="1:6" x14ac:dyDescent="0.35">
      <c r="A12526" s="37" t="s">
        <v>16541</v>
      </c>
      <c r="B12526" s="38">
        <v>-34.666854690000001</v>
      </c>
      <c r="C12526" s="38">
        <v>-58.41330078</v>
      </c>
      <c r="D12526" s="38">
        <v>0.32835787534713751</v>
      </c>
      <c r="E12526" s="38">
        <v>0.30757621427377058</v>
      </c>
      <c r="F12526" s="38">
        <v>23.300970873786408</v>
      </c>
    </row>
    <row r="12527" spans="1:6" x14ac:dyDescent="0.35">
      <c r="A12527" s="37" t="s">
        <v>16542</v>
      </c>
      <c r="B12527" s="38">
        <v>-34.74577352</v>
      </c>
      <c r="C12527" s="38">
        <v>-58.418234650000002</v>
      </c>
      <c r="D12527" s="38">
        <v>0.24108037352561951</v>
      </c>
      <c r="E12527" s="38">
        <v>0.28322370764282012</v>
      </c>
      <c r="F12527" s="38">
        <v>11.200000000000001</v>
      </c>
    </row>
    <row r="12528" spans="1:6" x14ac:dyDescent="0.35">
      <c r="A12528" s="37" t="s">
        <v>16543</v>
      </c>
      <c r="B12528" s="38">
        <v>-34.706349959999997</v>
      </c>
      <c r="C12528" s="38">
        <v>-58.676836819999998</v>
      </c>
      <c r="D12528" s="38">
        <v>0.77240085601806641</v>
      </c>
      <c r="E12528" s="38">
        <v>0.76946710381242966</v>
      </c>
      <c r="F12528" s="38">
        <v>42.857142857142854</v>
      </c>
    </row>
    <row r="12529" spans="1:6" x14ac:dyDescent="0.35">
      <c r="A12529" s="37" t="s">
        <v>16544</v>
      </c>
      <c r="B12529" s="38">
        <v>-34.693430030000002</v>
      </c>
      <c r="C12529" s="38">
        <v>-58.733656510000003</v>
      </c>
      <c r="D12529" s="38">
        <v>0.39323607087135309</v>
      </c>
      <c r="E12529" s="38">
        <v>0.3859209203057819</v>
      </c>
      <c r="F12529" s="38">
        <v>30.654761904761905</v>
      </c>
    </row>
    <row r="12530" spans="1:6" x14ac:dyDescent="0.35">
      <c r="A12530" s="37" t="s">
        <v>16545</v>
      </c>
      <c r="B12530" s="38">
        <v>-34.690862899999999</v>
      </c>
      <c r="C12530" s="38">
        <v>-58.726036260000001</v>
      </c>
      <c r="D12530" s="38">
        <v>0.33772093057632452</v>
      </c>
      <c r="E12530" s="38">
        <v>0.38108434096763011</v>
      </c>
      <c r="F12530" s="38">
        <v>26.603325415676959</v>
      </c>
    </row>
    <row r="12531" spans="1:6" x14ac:dyDescent="0.35">
      <c r="A12531" s="37" t="s">
        <v>16546</v>
      </c>
      <c r="B12531" s="38">
        <v>-34.650585489999997</v>
      </c>
      <c r="C12531" s="38">
        <v>-58.752070609999997</v>
      </c>
      <c r="D12531" s="38">
        <v>0.51425158977508545</v>
      </c>
      <c r="E12531" s="38">
        <v>0.51053865722247538</v>
      </c>
      <c r="F12531" s="38">
        <v>18.819188191881921</v>
      </c>
    </row>
    <row r="12532" spans="1:6" x14ac:dyDescent="0.35">
      <c r="A12532" s="37" t="s">
        <v>16547</v>
      </c>
      <c r="B12532" s="38">
        <v>-34.624583389999998</v>
      </c>
      <c r="C12532" s="38">
        <v>-58.809291170000002</v>
      </c>
      <c r="D12532" s="38">
        <v>0.69670981168746948</v>
      </c>
      <c r="E12532" s="38">
        <v>0.70260229706764221</v>
      </c>
      <c r="F12532" s="38">
        <v>27.920227920227919</v>
      </c>
    </row>
    <row r="12533" spans="1:6" x14ac:dyDescent="0.35">
      <c r="A12533" s="37" t="s">
        <v>16548</v>
      </c>
      <c r="B12533" s="38">
        <v>-34.6559387</v>
      </c>
      <c r="C12533" s="38">
        <v>-58.758747700000001</v>
      </c>
      <c r="D12533" s="38">
        <v>0.44392675161361689</v>
      </c>
      <c r="E12533" s="38">
        <v>0.44171198043558341</v>
      </c>
      <c r="F12533" s="38">
        <v>17.647058823529413</v>
      </c>
    </row>
    <row r="12534" spans="1:6" x14ac:dyDescent="0.35">
      <c r="A12534" s="37" t="s">
        <v>16549</v>
      </c>
      <c r="B12534" s="38">
        <v>-34.661034460000003</v>
      </c>
      <c r="C12534" s="38">
        <v>-58.803925139999997</v>
      </c>
      <c r="D12534" s="38">
        <v>0.53795486688613892</v>
      </c>
      <c r="E12534" s="38">
        <v>0.51641312712117249</v>
      </c>
      <c r="F12534" s="38">
        <v>26.737967914438503</v>
      </c>
    </row>
    <row r="12535" spans="1:6" x14ac:dyDescent="0.35">
      <c r="A12535" s="37" t="s">
        <v>16550</v>
      </c>
      <c r="B12535" s="38">
        <v>-34.530643640000001</v>
      </c>
      <c r="C12535" s="38">
        <v>-58.802343759999999</v>
      </c>
      <c r="D12535" s="38">
        <v>0.79877376556396484</v>
      </c>
      <c r="E12535" s="38">
        <v>0.84319844761410279</v>
      </c>
      <c r="F12535" s="38">
        <v>40.61302681992337</v>
      </c>
    </row>
    <row r="12536" spans="1:6" x14ac:dyDescent="0.35">
      <c r="A12536" s="37" t="s">
        <v>16551</v>
      </c>
      <c r="B12536" s="38">
        <v>-34.740974520000002</v>
      </c>
      <c r="C12536" s="38">
        <v>-58.281550160000002</v>
      </c>
      <c r="D12536" s="38">
        <v>0.3710860013961792</v>
      </c>
      <c r="E12536" s="38">
        <v>0.30511395512400452</v>
      </c>
      <c r="F12536" s="38">
        <v>16.793893129770993</v>
      </c>
    </row>
    <row r="12537" spans="1:6" x14ac:dyDescent="0.35">
      <c r="A12537" s="37" t="s">
        <v>16552</v>
      </c>
      <c r="B12537" s="38">
        <v>-34.733812659999998</v>
      </c>
      <c r="C12537" s="38">
        <v>-58.273414639999999</v>
      </c>
      <c r="D12537" s="38">
        <v>0.23145751655101779</v>
      </c>
      <c r="E12537" s="38">
        <v>0.25658944290545249</v>
      </c>
      <c r="F12537" s="38">
        <v>0</v>
      </c>
    </row>
    <row r="12538" spans="1:6" x14ac:dyDescent="0.35">
      <c r="A12538" s="37" t="s">
        <v>16553</v>
      </c>
      <c r="B12538" s="38">
        <v>-34.435070770000003</v>
      </c>
      <c r="C12538" s="38">
        <v>-59.450549180000003</v>
      </c>
      <c r="D12538" s="38">
        <v>0.4083629846572876</v>
      </c>
      <c r="E12538" s="38">
        <v>0.43377182451454371</v>
      </c>
      <c r="F12538" s="38">
        <v>4.0697674418604652</v>
      </c>
    </row>
    <row r="12539" spans="1:6" x14ac:dyDescent="0.35">
      <c r="A12539" s="37" t="s">
        <v>16554</v>
      </c>
      <c r="B12539" s="38">
        <v>-34.449940329999997</v>
      </c>
      <c r="C12539" s="38">
        <v>-58.523647029999999</v>
      </c>
      <c r="D12539" s="38">
        <v>1.660968363285065E-2</v>
      </c>
      <c r="E12539" s="38">
        <v>1.098188876898752E-2</v>
      </c>
      <c r="F12539" s="38">
        <v>0</v>
      </c>
    </row>
    <row r="12540" spans="1:6" x14ac:dyDescent="0.35">
      <c r="A12540" s="37" t="s">
        <v>16555</v>
      </c>
      <c r="B12540" s="38">
        <v>-34.492622050000001</v>
      </c>
      <c r="C12540" s="38">
        <v>-58.640868599999997</v>
      </c>
      <c r="D12540" s="38">
        <v>0.25561726093292242</v>
      </c>
      <c r="E12540" s="38">
        <v>0.26390469239817732</v>
      </c>
      <c r="F12540" s="38">
        <v>2.7874564459930316</v>
      </c>
    </row>
    <row r="12541" spans="1:6" x14ac:dyDescent="0.35">
      <c r="A12541" s="37" t="s">
        <v>16556</v>
      </c>
      <c r="B12541" s="38">
        <v>-34.091435109999999</v>
      </c>
      <c r="C12541" s="38">
        <v>-59.02409471</v>
      </c>
      <c r="D12541" s="38">
        <v>0.42959487438201899</v>
      </c>
      <c r="E12541" s="38">
        <v>0.36691040035925421</v>
      </c>
      <c r="F12541" s="38">
        <v>2.083333333333333</v>
      </c>
    </row>
    <row r="12542" spans="1:6" x14ac:dyDescent="0.35">
      <c r="A12542" s="37" t="s">
        <v>16557</v>
      </c>
      <c r="B12542" s="38">
        <v>-34.433156009999998</v>
      </c>
      <c r="C12542" s="38">
        <v>-58.992620379999998</v>
      </c>
      <c r="D12542" s="38">
        <v>0.48496323823928827</v>
      </c>
      <c r="E12542" s="38">
        <v>0.47507883406974172</v>
      </c>
      <c r="F12542" s="38">
        <v>34.772727272727273</v>
      </c>
    </row>
    <row r="12543" spans="1:6" x14ac:dyDescent="0.35">
      <c r="A12543" s="37" t="s">
        <v>403</v>
      </c>
      <c r="B12543" s="38">
        <v>-34.675379489999997</v>
      </c>
      <c r="C12543" s="38">
        <v>-58.348790360000002</v>
      </c>
      <c r="D12543" s="38">
        <v>0.36553069949150091</v>
      </c>
      <c r="E12543" s="38">
        <v>0.32227591756317348</v>
      </c>
      <c r="F12543" s="38"/>
    </row>
    <row r="12544" spans="1:6" x14ac:dyDescent="0.35">
      <c r="A12544" s="37" t="s">
        <v>16558</v>
      </c>
      <c r="B12544" s="38">
        <v>-34.73334354</v>
      </c>
      <c r="C12544" s="38">
        <v>-58.23974037</v>
      </c>
      <c r="D12544" s="38">
        <v>0.38598963618278498</v>
      </c>
      <c r="E12544" s="38">
        <v>0.37767872998588958</v>
      </c>
      <c r="F12544" s="38">
        <v>8.3870967741935498</v>
      </c>
    </row>
    <row r="12545" spans="1:6" x14ac:dyDescent="0.35">
      <c r="A12545" s="37" t="s">
        <v>16559</v>
      </c>
      <c r="B12545" s="38">
        <v>-34.806593820000003</v>
      </c>
      <c r="C12545" s="38">
        <v>-58.226059790000001</v>
      </c>
      <c r="D12545" s="38">
        <v>0.50705826282501221</v>
      </c>
      <c r="E12545" s="38">
        <v>0.49603192194512008</v>
      </c>
      <c r="F12545" s="38">
        <v>18.181818181818183</v>
      </c>
    </row>
    <row r="12546" spans="1:6" x14ac:dyDescent="0.35">
      <c r="A12546" s="37" t="s">
        <v>16560</v>
      </c>
      <c r="B12546" s="38">
        <v>-34.802320819999998</v>
      </c>
      <c r="C12546" s="38">
        <v>-58.271112649999999</v>
      </c>
      <c r="D12546" s="38">
        <v>0.395062655210495</v>
      </c>
      <c r="E12546" s="38">
        <v>0.35765696565310162</v>
      </c>
      <c r="F12546" s="38">
        <v>26.229508196721312</v>
      </c>
    </row>
    <row r="12547" spans="1:6" x14ac:dyDescent="0.35">
      <c r="A12547" s="37" t="s">
        <v>16561</v>
      </c>
      <c r="B12547" s="38">
        <v>-34.646126070000001</v>
      </c>
      <c r="C12547" s="38">
        <v>-58.689897309999999</v>
      </c>
      <c r="D12547" s="38">
        <v>0.41524019837379461</v>
      </c>
      <c r="E12547" s="38">
        <v>0.44953908388679092</v>
      </c>
      <c r="F12547" s="38">
        <v>4.838709677419355</v>
      </c>
    </row>
    <row r="12548" spans="1:6" x14ac:dyDescent="0.35">
      <c r="A12548" s="37" t="s">
        <v>16562</v>
      </c>
      <c r="B12548" s="38">
        <v>-34.564043959999999</v>
      </c>
      <c r="C12548" s="38">
        <v>-58.747252549999999</v>
      </c>
      <c r="D12548" s="38">
        <v>0.52552753686904907</v>
      </c>
      <c r="E12548" s="38">
        <v>0.53324049240664428</v>
      </c>
      <c r="F12548" s="38">
        <v>14.619883040935672</v>
      </c>
    </row>
    <row r="12549" spans="1:6" x14ac:dyDescent="0.35">
      <c r="A12549" s="37" t="s">
        <v>16563</v>
      </c>
      <c r="B12549" s="38">
        <v>-34.575799879999998</v>
      </c>
      <c r="C12549" s="38">
        <v>-58.693028179999999</v>
      </c>
      <c r="D12549" s="38">
        <v>0.51673305034637451</v>
      </c>
      <c r="E12549" s="38">
        <v>0.51640591589180196</v>
      </c>
      <c r="F12549" s="38">
        <v>0</v>
      </c>
    </row>
    <row r="12550" spans="1:6" x14ac:dyDescent="0.35">
      <c r="A12550" s="37" t="s">
        <v>16564</v>
      </c>
      <c r="B12550" s="38">
        <v>-34.663017889999999</v>
      </c>
      <c r="C12550" s="38">
        <v>-58.673759830000002</v>
      </c>
      <c r="D12550" s="38">
        <v>0.18175448477268219</v>
      </c>
      <c r="E12550" s="38">
        <v>0.19621075565616289</v>
      </c>
      <c r="F12550" s="38">
        <v>6.4</v>
      </c>
    </row>
    <row r="12551" spans="1:6" x14ac:dyDescent="0.35">
      <c r="A12551" s="37" t="s">
        <v>16565</v>
      </c>
      <c r="B12551" s="38">
        <v>-34.711059390000003</v>
      </c>
      <c r="C12551" s="38">
        <v>-58.283367570000003</v>
      </c>
      <c r="D12551" s="38">
        <v>0.1407735347747803</v>
      </c>
      <c r="E12551" s="38">
        <v>0.16529522012723119</v>
      </c>
      <c r="F12551" s="38">
        <v>13.28125</v>
      </c>
    </row>
    <row r="12552" spans="1:6" x14ac:dyDescent="0.35">
      <c r="A12552" s="37" t="s">
        <v>16566</v>
      </c>
      <c r="B12552" s="38">
        <v>-34.718104140000001</v>
      </c>
      <c r="C12552" s="38">
        <v>-58.254916000000001</v>
      </c>
      <c r="D12552" s="38">
        <v>0.183865562081337</v>
      </c>
      <c r="E12552" s="38">
        <v>0.18939003936554261</v>
      </c>
      <c r="F12552" s="38">
        <v>5</v>
      </c>
    </row>
    <row r="12553" spans="1:6" x14ac:dyDescent="0.35">
      <c r="A12553" s="37" t="s">
        <v>16567</v>
      </c>
      <c r="B12553" s="38">
        <v>-34.564065849999999</v>
      </c>
      <c r="C12553" s="38">
        <v>-58.747164859999998</v>
      </c>
      <c r="D12553" s="38">
        <v>0.52552753686904907</v>
      </c>
      <c r="E12553" s="38">
        <v>0.53331310523522868</v>
      </c>
      <c r="F12553" s="38">
        <v>15.104166666666666</v>
      </c>
    </row>
    <row r="12554" spans="1:6" x14ac:dyDescent="0.35">
      <c r="A12554" s="37" t="s">
        <v>16568</v>
      </c>
      <c r="B12554" s="38">
        <v>-34.096318060000002</v>
      </c>
      <c r="C12554" s="38">
        <v>-59.019059970000001</v>
      </c>
      <c r="D12554" s="38">
        <v>0.27340611815452581</v>
      </c>
      <c r="E12554" s="38">
        <v>0.27104939435209552</v>
      </c>
      <c r="F12554" s="38">
        <v>3.8922155688622757</v>
      </c>
    </row>
    <row r="12555" spans="1:6" x14ac:dyDescent="0.35">
      <c r="A12555" s="37" t="s">
        <v>16569</v>
      </c>
      <c r="B12555" s="38">
        <v>-34.536960000000001</v>
      </c>
      <c r="C12555" s="38">
        <v>-58.47334266</v>
      </c>
      <c r="D12555" s="38">
        <v>1.1193373240530489E-2</v>
      </c>
      <c r="E12555" s="38">
        <v>1.1193373240530489E-2</v>
      </c>
      <c r="F12555" s="38">
        <v>0.38167938931297707</v>
      </c>
    </row>
    <row r="12556" spans="1:6" x14ac:dyDescent="0.35">
      <c r="A12556" s="37" t="s">
        <v>16570</v>
      </c>
      <c r="B12556" s="38">
        <v>-34.646180610000002</v>
      </c>
      <c r="C12556" s="38">
        <v>-58.689822730000003</v>
      </c>
      <c r="D12556" s="38">
        <v>0.41524019837379461</v>
      </c>
      <c r="E12556" s="38">
        <v>0.44879301885763812</v>
      </c>
      <c r="F12556" s="38">
        <v>9.5588235294117645</v>
      </c>
    </row>
    <row r="12557" spans="1:6" x14ac:dyDescent="0.35">
      <c r="A12557" s="37" t="s">
        <v>16571</v>
      </c>
      <c r="B12557" s="38">
        <v>-33.347659149999998</v>
      </c>
      <c r="C12557" s="38">
        <v>-60.259737729999998</v>
      </c>
      <c r="D12557" s="38">
        <v>0.57434964179992676</v>
      </c>
      <c r="E12557" s="38">
        <v>0.57429405345636253</v>
      </c>
      <c r="F12557" s="38">
        <v>52.631578947368418</v>
      </c>
    </row>
    <row r="12558" spans="1:6" x14ac:dyDescent="0.35">
      <c r="A12558" s="37" t="s">
        <v>16572</v>
      </c>
      <c r="B12558" s="38">
        <v>-34.714789119999999</v>
      </c>
      <c r="C12558" s="38">
        <v>-58.272633059999997</v>
      </c>
      <c r="D12558" s="38">
        <v>0.21436755359172821</v>
      </c>
      <c r="E12558" s="38">
        <v>0.21999993488976829</v>
      </c>
      <c r="F12558" s="38">
        <v>31.004366812227076</v>
      </c>
    </row>
    <row r="12559" spans="1:6" x14ac:dyDescent="0.35">
      <c r="A12559" s="37" t="s">
        <v>16573</v>
      </c>
      <c r="B12559" s="38">
        <v>-34.464046920000001</v>
      </c>
      <c r="C12559" s="38">
        <v>-58.759114160000003</v>
      </c>
      <c r="D12559" s="38">
        <v>0.45848271250724792</v>
      </c>
      <c r="E12559" s="38">
        <v>0.42104658153322011</v>
      </c>
      <c r="F12559" s="38">
        <v>48.282097649186255</v>
      </c>
    </row>
    <row r="12560" spans="1:6" x14ac:dyDescent="0.35">
      <c r="A12560" s="37" t="s">
        <v>16574</v>
      </c>
      <c r="B12560" s="38">
        <v>-34.724352080000003</v>
      </c>
      <c r="C12560" s="38">
        <v>-58.299537839999999</v>
      </c>
      <c r="D12560" s="38">
        <v>0.26146727800369263</v>
      </c>
      <c r="E12560" s="38">
        <v>0.26052395136732798</v>
      </c>
      <c r="F12560" s="38">
        <v>9.0277777777777768</v>
      </c>
    </row>
    <row r="12561" spans="1:6" x14ac:dyDescent="0.35">
      <c r="A12561" s="37" t="s">
        <v>16575</v>
      </c>
      <c r="B12561" s="38">
        <v>-34.866121819999996</v>
      </c>
      <c r="C12561" s="38">
        <v>-58.523709449999998</v>
      </c>
      <c r="D12561" s="38">
        <v>0.34527057409286499</v>
      </c>
      <c r="E12561" s="38">
        <v>0.4021436663137542</v>
      </c>
      <c r="F12561" s="38">
        <v>9.4955489614243334</v>
      </c>
    </row>
    <row r="12562" spans="1:6" x14ac:dyDescent="0.35">
      <c r="A12562" s="37" t="s">
        <v>16576</v>
      </c>
      <c r="B12562" s="38">
        <v>-34.17889435</v>
      </c>
      <c r="C12562" s="38">
        <v>-59.798959629999999</v>
      </c>
      <c r="D12562" s="38">
        <v>0.38249185681343079</v>
      </c>
      <c r="E12562" s="38">
        <v>0.36189540709768031</v>
      </c>
      <c r="F12562" s="38">
        <v>1.4925373134328357</v>
      </c>
    </row>
    <row r="12563" spans="1:6" x14ac:dyDescent="0.35">
      <c r="A12563" s="37" t="s">
        <v>16577</v>
      </c>
      <c r="B12563" s="38">
        <v>-34.637819479999997</v>
      </c>
      <c r="C12563" s="38">
        <v>-58.540310580000003</v>
      </c>
      <c r="D12563" s="38">
        <v>0.13075461983680731</v>
      </c>
      <c r="E12563" s="38">
        <v>0.15757405964864621</v>
      </c>
      <c r="F12563" s="38">
        <v>4.3859649122807012</v>
      </c>
    </row>
    <row r="12564" spans="1:6" x14ac:dyDescent="0.35">
      <c r="A12564" s="37" t="s">
        <v>16578</v>
      </c>
      <c r="B12564" s="38">
        <v>-34.571353459999997</v>
      </c>
      <c r="C12564" s="38">
        <v>-58.681862639999999</v>
      </c>
      <c r="D12564" s="38">
        <v>0.28371122479438782</v>
      </c>
      <c r="E12564" s="38">
        <v>0.28711151248878902</v>
      </c>
      <c r="F12564" s="38">
        <v>4.1322314049586781</v>
      </c>
    </row>
    <row r="12565" spans="1:6" x14ac:dyDescent="0.35">
      <c r="A12565" s="37" t="s">
        <v>16579</v>
      </c>
      <c r="B12565" s="38">
        <v>-34.533451210000003</v>
      </c>
      <c r="C12565" s="38">
        <v>-58.70730622</v>
      </c>
      <c r="D12565" s="38">
        <v>0.1363590061664581</v>
      </c>
      <c r="E12565" s="38">
        <v>0.15699761898981199</v>
      </c>
      <c r="F12565" s="38">
        <v>7.5806451612903221</v>
      </c>
    </row>
    <row r="12566" spans="1:6" x14ac:dyDescent="0.35">
      <c r="A12566" s="37" t="s">
        <v>16580</v>
      </c>
      <c r="B12566" s="38">
        <v>-34.526880040000002</v>
      </c>
      <c r="C12566" s="38">
        <v>-58.474217320000001</v>
      </c>
      <c r="D12566" s="38">
        <v>4.0669631212949753E-2</v>
      </c>
      <c r="E12566" s="38">
        <v>4.2619122746022968E-2</v>
      </c>
      <c r="F12566" s="38" t="s">
        <v>5130</v>
      </c>
    </row>
    <row r="12567" spans="1:6" x14ac:dyDescent="0.35">
      <c r="A12567" s="37" t="s">
        <v>16581</v>
      </c>
      <c r="B12567" s="38">
        <v>-34.536917889999998</v>
      </c>
      <c r="C12567" s="38">
        <v>-58.473267749999998</v>
      </c>
      <c r="D12567" s="38">
        <v>1.1193373240530489E-2</v>
      </c>
      <c r="E12567" s="38">
        <v>1.1193373240530489E-2</v>
      </c>
      <c r="F12567" s="38">
        <v>0.59523809523809523</v>
      </c>
    </row>
    <row r="12568" spans="1:6" x14ac:dyDescent="0.35">
      <c r="A12568" s="37" t="s">
        <v>16582</v>
      </c>
      <c r="B12568" s="38">
        <v>-34.485379780000002</v>
      </c>
      <c r="C12568" s="38">
        <v>-58.630642680000001</v>
      </c>
      <c r="D12568" s="38">
        <v>0</v>
      </c>
      <c r="E12568" s="38">
        <v>0.22109670701779821</v>
      </c>
      <c r="F12568" s="38" t="s">
        <v>5130</v>
      </c>
    </row>
    <row r="12569" spans="1:6" x14ac:dyDescent="0.35">
      <c r="A12569" s="37" t="s">
        <v>16583</v>
      </c>
      <c r="B12569" s="38">
        <v>-34.440302029999998</v>
      </c>
      <c r="C12569" s="38">
        <v>-58.924041770000002</v>
      </c>
      <c r="D12569" s="38">
        <v>0.4608929455280304</v>
      </c>
      <c r="E12569" s="38">
        <v>0.34123236826948222</v>
      </c>
      <c r="F12569" s="38">
        <v>0.47619047619047622</v>
      </c>
    </row>
    <row r="12570" spans="1:6" x14ac:dyDescent="0.35">
      <c r="A12570" s="37" t="s">
        <v>16584</v>
      </c>
      <c r="B12570" s="38">
        <v>-37.325077200000003</v>
      </c>
      <c r="C12570" s="38">
        <v>-59.141539180000002</v>
      </c>
      <c r="D12570" s="38">
        <v>6.2822289764881134E-2</v>
      </c>
      <c r="E12570" s="38">
        <v>6.3003771110541285E-2</v>
      </c>
      <c r="F12570" s="38">
        <v>0.35087719298245612</v>
      </c>
    </row>
    <row r="12571" spans="1:6" x14ac:dyDescent="0.35">
      <c r="A12571" s="37" t="s">
        <v>16585</v>
      </c>
      <c r="B12571" s="38">
        <v>-34.50661393</v>
      </c>
      <c r="C12571" s="38">
        <v>-58.718435890000002</v>
      </c>
      <c r="D12571" s="38">
        <v>0.59384459257125854</v>
      </c>
      <c r="E12571" s="38">
        <v>0.57065039951550334</v>
      </c>
      <c r="F12571" s="38">
        <v>17.715617715617714</v>
      </c>
    </row>
    <row r="12572" spans="1:6" x14ac:dyDescent="0.35">
      <c r="A12572" s="37" t="s">
        <v>16586</v>
      </c>
      <c r="B12572" s="38">
        <v>-34.481975069999997</v>
      </c>
      <c r="C12572" s="38">
        <v>-58.693329929999997</v>
      </c>
      <c r="D12572" s="38">
        <v>0.6724247932434082</v>
      </c>
      <c r="E12572" s="38">
        <v>0.65786250929037726</v>
      </c>
      <c r="F12572" s="38">
        <v>18.867924528301888</v>
      </c>
    </row>
    <row r="12573" spans="1:6" x14ac:dyDescent="0.35">
      <c r="A12573" s="37" t="s">
        <v>16587</v>
      </c>
      <c r="B12573" s="38">
        <v>-34.506628640000002</v>
      </c>
      <c r="C12573" s="38">
        <v>-58.669645690000003</v>
      </c>
      <c r="D12573" s="38">
        <v>0.43930774927139282</v>
      </c>
      <c r="E12573" s="38">
        <v>0.45144153930045461</v>
      </c>
      <c r="F12573" s="38">
        <v>14.503816793893129</v>
      </c>
    </row>
    <row r="12574" spans="1:6" x14ac:dyDescent="0.35">
      <c r="A12574" s="37" t="s">
        <v>16588</v>
      </c>
      <c r="B12574" s="38">
        <v>-34.915049289999999</v>
      </c>
      <c r="C12574" s="38">
        <v>-57.95974915</v>
      </c>
      <c r="D12574" s="38">
        <v>7.7151782810688019E-2</v>
      </c>
      <c r="E12574" s="38">
        <v>5.7603443831955217E-2</v>
      </c>
      <c r="F12574" s="38">
        <v>8.9820359281437128</v>
      </c>
    </row>
    <row r="12575" spans="1:6" x14ac:dyDescent="0.35">
      <c r="A12575" s="37" t="s">
        <v>16589</v>
      </c>
      <c r="B12575" s="38">
        <v>-34.81130254</v>
      </c>
      <c r="C12575" s="38">
        <v>-58.269565159999999</v>
      </c>
      <c r="D12575" s="38">
        <v>0.27960300445556641</v>
      </c>
      <c r="E12575" s="38">
        <v>0.30696531083132772</v>
      </c>
      <c r="F12575" s="38">
        <v>13.100436681222707</v>
      </c>
    </row>
    <row r="12576" spans="1:6" x14ac:dyDescent="0.35">
      <c r="A12576" s="37" t="s">
        <v>16590</v>
      </c>
      <c r="B12576" s="38">
        <v>-35.176634659999998</v>
      </c>
      <c r="C12576" s="38">
        <v>-58.237642899999997</v>
      </c>
      <c r="D12576" s="38">
        <v>0.24808910489082339</v>
      </c>
      <c r="E12576" s="38">
        <v>0.3020467278925148</v>
      </c>
      <c r="F12576" s="38">
        <v>0</v>
      </c>
    </row>
    <row r="12577" spans="1:6" x14ac:dyDescent="0.35">
      <c r="A12577" s="37" t="s">
        <v>16591</v>
      </c>
      <c r="B12577" s="38">
        <v>-34.69551036</v>
      </c>
      <c r="C12577" s="38">
        <v>-58.718580029999998</v>
      </c>
      <c r="D12577" s="38">
        <v>0.65845423936843872</v>
      </c>
      <c r="E12577" s="38">
        <v>0.66128731257206685</v>
      </c>
      <c r="F12577" s="38">
        <v>25.657894736842106</v>
      </c>
    </row>
    <row r="12578" spans="1:6" x14ac:dyDescent="0.35">
      <c r="A12578" s="37" t="s">
        <v>16592</v>
      </c>
      <c r="B12578" s="38">
        <v>-34.383166729999999</v>
      </c>
      <c r="C12578" s="38">
        <v>-58.757213280000002</v>
      </c>
      <c r="D12578" s="38">
        <v>0.35713052749633789</v>
      </c>
      <c r="E12578" s="38">
        <v>0.36386176322897268</v>
      </c>
      <c r="F12578" s="38">
        <v>0</v>
      </c>
    </row>
    <row r="12579" spans="1:6" x14ac:dyDescent="0.35">
      <c r="A12579" s="37" t="s">
        <v>16593</v>
      </c>
      <c r="B12579" s="38">
        <v>-34.419371089999999</v>
      </c>
      <c r="C12579" s="38">
        <v>-58.739427810000002</v>
      </c>
      <c r="D12579" s="38">
        <v>0.46371698379516602</v>
      </c>
      <c r="E12579" s="38">
        <v>0.5034247694744004</v>
      </c>
      <c r="F12579" s="38">
        <v>10.264900662251655</v>
      </c>
    </row>
    <row r="12580" spans="1:6" x14ac:dyDescent="0.35">
      <c r="A12580" s="37" t="s">
        <v>16594</v>
      </c>
      <c r="B12580" s="38">
        <v>-34.421414710000001</v>
      </c>
      <c r="C12580" s="38">
        <v>-58.741396930000001</v>
      </c>
      <c r="D12580" s="38">
        <v>0.5719141960144043</v>
      </c>
      <c r="E12580" s="38">
        <v>0.58889314441969898</v>
      </c>
      <c r="F12580" s="38">
        <v>14.87603305785124</v>
      </c>
    </row>
    <row r="12581" spans="1:6" x14ac:dyDescent="0.35">
      <c r="A12581" s="37" t="s">
        <v>16595</v>
      </c>
      <c r="B12581" s="38">
        <v>-34.346777609999997</v>
      </c>
      <c r="C12581" s="38">
        <v>-58.800613329999997</v>
      </c>
      <c r="D12581" s="38">
        <v>0.32579576969146729</v>
      </c>
      <c r="E12581" s="38">
        <v>0.34147470071911812</v>
      </c>
      <c r="F12581" s="38">
        <v>5.859375</v>
      </c>
    </row>
    <row r="12582" spans="1:6" x14ac:dyDescent="0.35">
      <c r="A12582" s="37" t="s">
        <v>16596</v>
      </c>
      <c r="B12582" s="38">
        <v>-34.387369300000003</v>
      </c>
      <c r="C12582" s="38">
        <v>-58.741303330000001</v>
      </c>
      <c r="D12582" s="38">
        <v>0.29830801486968989</v>
      </c>
      <c r="E12582" s="38">
        <v>0.29895748903876862</v>
      </c>
      <c r="F12582" s="38">
        <v>18.691588785046729</v>
      </c>
    </row>
    <row r="12583" spans="1:6" x14ac:dyDescent="0.35">
      <c r="A12583" s="37" t="s">
        <v>16597</v>
      </c>
      <c r="B12583" s="38">
        <v>-34.344402549999998</v>
      </c>
      <c r="C12583" s="38">
        <v>-58.848541930000003</v>
      </c>
      <c r="D12583" s="38">
        <v>0</v>
      </c>
      <c r="E12583" s="38">
        <v>8.5287421090262272E-2</v>
      </c>
      <c r="F12583" s="38">
        <v>1.4150943396226416</v>
      </c>
    </row>
    <row r="12584" spans="1:6" x14ac:dyDescent="0.35">
      <c r="A12584" s="37" t="s">
        <v>16598</v>
      </c>
      <c r="B12584" s="38">
        <v>-34.85324877</v>
      </c>
      <c r="C12584" s="38">
        <v>-58.517482280000003</v>
      </c>
      <c r="D12584" s="38">
        <v>0.26539155840873718</v>
      </c>
      <c r="E12584" s="38">
        <v>0.33169452297060109</v>
      </c>
      <c r="F12584" s="38">
        <v>5.7046979865771812</v>
      </c>
    </row>
    <row r="12585" spans="1:6" x14ac:dyDescent="0.35">
      <c r="A12585" s="37" t="s">
        <v>16599</v>
      </c>
      <c r="B12585" s="38">
        <v>-34.492552449999998</v>
      </c>
      <c r="C12585" s="38">
        <v>-58.657482250000001</v>
      </c>
      <c r="D12585" s="38">
        <v>0.51879549026489258</v>
      </c>
      <c r="E12585" s="38">
        <v>0.52125652255238708</v>
      </c>
      <c r="F12585" s="38">
        <v>20.958904109589042</v>
      </c>
    </row>
    <row r="12586" spans="1:6" x14ac:dyDescent="0.35">
      <c r="A12586" s="37" t="s">
        <v>16600</v>
      </c>
      <c r="B12586" s="38">
        <v>-34.386645260000002</v>
      </c>
      <c r="C12586" s="38">
        <v>-58.726222360000001</v>
      </c>
      <c r="D12586" s="38">
        <v>0.50396615266799927</v>
      </c>
      <c r="E12586" s="38">
        <v>0.43044372937745518</v>
      </c>
      <c r="F12586" s="38">
        <v>4.8780487804878048</v>
      </c>
    </row>
    <row r="12587" spans="1:6" x14ac:dyDescent="0.35">
      <c r="A12587" s="37" t="s">
        <v>16601</v>
      </c>
      <c r="B12587" s="38">
        <v>-38.724962740000002</v>
      </c>
      <c r="C12587" s="38">
        <v>-62.267723590000003</v>
      </c>
      <c r="D12587" s="38">
        <v>7.5482591986656189E-2</v>
      </c>
      <c r="E12587" s="38">
        <v>8.3846785335077181E-2</v>
      </c>
      <c r="F12587" s="38">
        <v>9.3023255813953494</v>
      </c>
    </row>
    <row r="12588" spans="1:6" x14ac:dyDescent="0.35">
      <c r="A12588" s="37" t="s">
        <v>16602</v>
      </c>
      <c r="B12588" s="38">
        <v>-34.968413380000001</v>
      </c>
      <c r="C12588" s="38">
        <v>-57.976770330000001</v>
      </c>
      <c r="D12588" s="38">
        <v>0.54743415117263794</v>
      </c>
      <c r="E12588" s="38">
        <v>0.55207897118619975</v>
      </c>
      <c r="F12588" s="38">
        <v>23.52941176470588</v>
      </c>
    </row>
    <row r="12589" spans="1:6" x14ac:dyDescent="0.35">
      <c r="A12589" s="37" t="s">
        <v>16603</v>
      </c>
      <c r="B12589" s="38">
        <v>-34.900969119999999</v>
      </c>
      <c r="C12589" s="38">
        <v>-57.93637717</v>
      </c>
      <c r="D12589" s="38">
        <v>0.48128059506416321</v>
      </c>
      <c r="E12589" s="38">
        <v>0.29864995119472337</v>
      </c>
      <c r="F12589" s="38"/>
    </row>
    <row r="12590" spans="1:6" x14ac:dyDescent="0.35">
      <c r="A12590" s="37" t="s">
        <v>16604</v>
      </c>
      <c r="B12590" s="38">
        <v>-34.936258410000001</v>
      </c>
      <c r="C12590" s="38">
        <v>-57.972326770000002</v>
      </c>
      <c r="D12590" s="38">
        <v>0.12648127973079679</v>
      </c>
      <c r="E12590" s="38">
        <v>0.1337221184451329</v>
      </c>
      <c r="F12590" s="38"/>
    </row>
    <row r="12591" spans="1:6" x14ac:dyDescent="0.35">
      <c r="A12591" s="37" t="s">
        <v>16605</v>
      </c>
      <c r="B12591" s="38">
        <v>-34.92141994</v>
      </c>
      <c r="C12591" s="38">
        <v>-57.93779387</v>
      </c>
      <c r="D12591" s="38">
        <v>0.20962145924568179</v>
      </c>
      <c r="E12591" s="38">
        <v>0.1690836447618298</v>
      </c>
      <c r="F12591" s="38"/>
    </row>
    <row r="12592" spans="1:6" x14ac:dyDescent="0.35">
      <c r="A12592" s="37" t="s">
        <v>16606</v>
      </c>
      <c r="B12592" s="38">
        <v>-34.701110020000002</v>
      </c>
      <c r="C12592" s="38">
        <v>-58.33778959</v>
      </c>
      <c r="D12592" s="38">
        <v>0.27565905451774603</v>
      </c>
      <c r="E12592" s="38">
        <v>0.28138775833778912</v>
      </c>
      <c r="F12592" s="38"/>
    </row>
    <row r="12593" spans="1:6" x14ac:dyDescent="0.35">
      <c r="A12593" s="37" t="s">
        <v>16607</v>
      </c>
      <c r="B12593" s="38">
        <v>-38.548833729999998</v>
      </c>
      <c r="C12593" s="38">
        <v>-58.743551060000001</v>
      </c>
      <c r="D12593" s="38">
        <v>0.27324613928794861</v>
      </c>
      <c r="E12593" s="38">
        <v>0.28261585113329762</v>
      </c>
      <c r="F12593" s="38">
        <v>9.8976109215017072</v>
      </c>
    </row>
    <row r="12594" spans="1:6" x14ac:dyDescent="0.35">
      <c r="A12594" s="37" t="s">
        <v>16608</v>
      </c>
      <c r="B12594" s="38">
        <v>-34.733890029999998</v>
      </c>
      <c r="C12594" s="38">
        <v>-58.273054309999999</v>
      </c>
      <c r="D12594" s="38">
        <v>0.23145751655101779</v>
      </c>
      <c r="E12594" s="38">
        <v>0.24645613091332569</v>
      </c>
      <c r="F12594" s="38">
        <v>0</v>
      </c>
    </row>
    <row r="12595" spans="1:6" x14ac:dyDescent="0.35">
      <c r="A12595" s="37" t="s">
        <v>16609</v>
      </c>
      <c r="B12595" s="38">
        <v>-36.68377452</v>
      </c>
      <c r="C12595" s="38">
        <v>-56.694485759999999</v>
      </c>
      <c r="D12595" s="38">
        <v>0.2558753490447998</v>
      </c>
      <c r="E12595" s="38">
        <v>0.28979355096817022</v>
      </c>
      <c r="F12595" s="38">
        <v>12.23404255319149</v>
      </c>
    </row>
    <row r="12596" spans="1:6" x14ac:dyDescent="0.35">
      <c r="A12596" s="37" t="s">
        <v>16610</v>
      </c>
      <c r="B12596" s="38">
        <v>-34.808533650000001</v>
      </c>
      <c r="C12596" s="38">
        <v>-58.29512476</v>
      </c>
      <c r="D12596" s="38">
        <v>0.74005329608917236</v>
      </c>
      <c r="E12596" s="38">
        <v>0.70176580382717979</v>
      </c>
      <c r="F12596" s="38">
        <v>52.986217457886674</v>
      </c>
    </row>
    <row r="12597" spans="1:6" x14ac:dyDescent="0.35">
      <c r="A12597" s="37" t="s">
        <v>16611</v>
      </c>
      <c r="B12597" s="38">
        <v>-34.894206130000001</v>
      </c>
      <c r="C12597" s="38">
        <v>-58.580692560000003</v>
      </c>
      <c r="D12597" s="38">
        <v>0.67831450700759888</v>
      </c>
      <c r="E12597" s="38">
        <v>0.67084295363039581</v>
      </c>
      <c r="F12597" s="38">
        <v>49.551569506726459</v>
      </c>
    </row>
    <row r="12598" spans="1:6" x14ac:dyDescent="0.35">
      <c r="A12598" s="37" t="s">
        <v>16612</v>
      </c>
      <c r="B12598" s="38">
        <v>-34.89188197</v>
      </c>
      <c r="C12598" s="38">
        <v>-58.554705429999999</v>
      </c>
      <c r="D12598" s="38">
        <v>0.65157389640808105</v>
      </c>
      <c r="E12598" s="38">
        <v>0.6817356573568808</v>
      </c>
      <c r="F12598" s="38">
        <v>58.835546475995912</v>
      </c>
    </row>
    <row r="12599" spans="1:6" x14ac:dyDescent="0.35">
      <c r="A12599" s="37" t="s">
        <v>16613</v>
      </c>
      <c r="B12599" s="38">
        <v>-34.852073709999999</v>
      </c>
      <c r="C12599" s="38">
        <v>-58.513382319999998</v>
      </c>
      <c r="D12599" s="38">
        <v>0.34375673532485962</v>
      </c>
      <c r="E12599" s="38">
        <v>0.33020116163022589</v>
      </c>
      <c r="F12599" s="38">
        <v>32</v>
      </c>
    </row>
    <row r="12600" spans="1:6" x14ac:dyDescent="0.35">
      <c r="A12600" s="37" t="s">
        <v>16614</v>
      </c>
      <c r="B12600" s="38">
        <v>-34.841961990000001</v>
      </c>
      <c r="C12600" s="38">
        <v>-58.5228106</v>
      </c>
      <c r="D12600" s="38">
        <v>0.58005011081695557</v>
      </c>
      <c r="E12600" s="38">
        <v>0.51376849954778503</v>
      </c>
      <c r="F12600" s="38">
        <v>44.225352112676056</v>
      </c>
    </row>
    <row r="12601" spans="1:6" x14ac:dyDescent="0.35">
      <c r="A12601" s="37" t="s">
        <v>16615</v>
      </c>
      <c r="B12601" s="38">
        <v>-34.774964570000002</v>
      </c>
      <c r="C12601" s="38">
        <v>-58.294891980000003</v>
      </c>
      <c r="D12601" s="38">
        <v>0.44648945331573492</v>
      </c>
      <c r="E12601" s="38">
        <v>0.60946568759048692</v>
      </c>
      <c r="F12601" s="38">
        <v>63.395225464190986</v>
      </c>
    </row>
    <row r="12602" spans="1:6" x14ac:dyDescent="0.35">
      <c r="A12602" s="37" t="s">
        <v>16616</v>
      </c>
      <c r="B12602" s="38">
        <v>-34.74250627</v>
      </c>
      <c r="C12602" s="38">
        <v>-58.471966700000003</v>
      </c>
      <c r="D12602" s="38">
        <v>0.98812323808670044</v>
      </c>
      <c r="E12602" s="38">
        <v>0.98803748687108361</v>
      </c>
      <c r="F12602" s="38">
        <v>71.551724137931032</v>
      </c>
    </row>
    <row r="12603" spans="1:6" x14ac:dyDescent="0.35">
      <c r="A12603" s="37" t="s">
        <v>16617</v>
      </c>
      <c r="B12603" s="38">
        <v>-34.378391890000003</v>
      </c>
      <c r="C12603" s="38">
        <v>-58.734993549999999</v>
      </c>
      <c r="D12603" s="38">
        <v>0.41984662413597112</v>
      </c>
      <c r="E12603" s="38">
        <v>0.47469139904589258</v>
      </c>
      <c r="F12603" s="38">
        <v>57.63239875389408</v>
      </c>
    </row>
    <row r="12604" spans="1:6" x14ac:dyDescent="0.35">
      <c r="A12604" s="37" t="s">
        <v>16618</v>
      </c>
      <c r="B12604" s="38">
        <v>-34.731550249999998</v>
      </c>
      <c r="C12604" s="38">
        <v>-58.620944960000003</v>
      </c>
      <c r="D12604" s="38">
        <v>0.94325405359268188</v>
      </c>
      <c r="E12604" s="38">
        <v>0.949376434990854</v>
      </c>
      <c r="F12604" s="38">
        <v>72.8</v>
      </c>
    </row>
    <row r="12605" spans="1:6" x14ac:dyDescent="0.35">
      <c r="A12605" s="37" t="s">
        <v>16619</v>
      </c>
      <c r="B12605" s="38">
        <v>-34.702685690000003</v>
      </c>
      <c r="C12605" s="38">
        <v>-58.779628160000001</v>
      </c>
      <c r="D12605" s="38">
        <v>0.66800117492675781</v>
      </c>
      <c r="E12605" s="38">
        <v>0.62373851677950687</v>
      </c>
      <c r="F12605" s="38">
        <v>57.905544147843948</v>
      </c>
    </row>
    <row r="12606" spans="1:6" x14ac:dyDescent="0.35">
      <c r="A12606" s="37" t="s">
        <v>16620</v>
      </c>
      <c r="B12606" s="38">
        <v>-34.729796039999997</v>
      </c>
      <c r="C12606" s="38">
        <v>-58.419736020000002</v>
      </c>
      <c r="D12606" s="38">
        <v>0.44473758339881903</v>
      </c>
      <c r="E12606" s="38">
        <v>0.47506615188386703</v>
      </c>
      <c r="F12606" s="38">
        <v>54.819277108433738</v>
      </c>
    </row>
    <row r="12607" spans="1:6" x14ac:dyDescent="0.35">
      <c r="A12607" s="37" t="s">
        <v>16621</v>
      </c>
      <c r="B12607" s="38">
        <v>-34.868126439999998</v>
      </c>
      <c r="C12607" s="38">
        <v>-58.657324209999999</v>
      </c>
      <c r="D12607" s="38">
        <v>0.73036587238311768</v>
      </c>
      <c r="E12607" s="38">
        <v>0.73797384790472087</v>
      </c>
      <c r="F12607" s="38">
        <v>53.773584905660378</v>
      </c>
    </row>
    <row r="12608" spans="1:6" x14ac:dyDescent="0.35">
      <c r="A12608" s="37" t="s">
        <v>16622</v>
      </c>
      <c r="B12608" s="38">
        <v>-34.770176620000001</v>
      </c>
      <c r="C12608" s="38">
        <v>-58.595803490000002</v>
      </c>
      <c r="D12608" s="38">
        <v>0.85855287313461304</v>
      </c>
      <c r="E12608" s="38">
        <v>0.84058585597409141</v>
      </c>
      <c r="F12608" s="38">
        <v>67.211055276381913</v>
      </c>
    </row>
    <row r="12609" spans="1:6" x14ac:dyDescent="0.35">
      <c r="A12609" s="37" t="s">
        <v>16623</v>
      </c>
      <c r="B12609" s="38">
        <v>-34.431711239999998</v>
      </c>
      <c r="C12609" s="38">
        <v>-58.891808879999999</v>
      </c>
      <c r="D12609" s="38">
        <v>0.49946999549865723</v>
      </c>
      <c r="E12609" s="38">
        <v>0.4829024349649747</v>
      </c>
      <c r="F12609" s="38">
        <v>44</v>
      </c>
    </row>
    <row r="12610" spans="1:6" x14ac:dyDescent="0.35">
      <c r="A12610" s="37" t="s">
        <v>16624</v>
      </c>
      <c r="B12610" s="38">
        <v>-34.462951609999998</v>
      </c>
      <c r="C12610" s="38">
        <v>-58.922776120000002</v>
      </c>
      <c r="D12610" s="38">
        <v>0.52889335155487061</v>
      </c>
      <c r="E12610" s="38">
        <v>0.53548557642433381</v>
      </c>
      <c r="F12610" s="38">
        <v>48.591549295774648</v>
      </c>
    </row>
    <row r="12611" spans="1:6" x14ac:dyDescent="0.35">
      <c r="A12611" s="37" t="s">
        <v>16625</v>
      </c>
      <c r="B12611" s="38">
        <v>-33.494454380000001</v>
      </c>
      <c r="C12611" s="38">
        <v>-60.054792290000002</v>
      </c>
      <c r="D12611" s="38">
        <v>0.33813515305519098</v>
      </c>
      <c r="E12611" s="38">
        <v>0.39065770361874552</v>
      </c>
      <c r="F12611" s="38">
        <v>14.935064935064934</v>
      </c>
    </row>
    <row r="12612" spans="1:6" x14ac:dyDescent="0.35">
      <c r="A12612" s="37" t="s">
        <v>16626</v>
      </c>
      <c r="B12612" s="38">
        <v>-34.405546319999999</v>
      </c>
      <c r="C12612" s="38">
        <v>-58.781723730000003</v>
      </c>
      <c r="D12612" s="38">
        <v>0.68283605575561523</v>
      </c>
      <c r="E12612" s="38">
        <v>0.67173055700353679</v>
      </c>
      <c r="F12612" s="38">
        <v>67.387944358578054</v>
      </c>
    </row>
    <row r="12613" spans="1:6" x14ac:dyDescent="0.35">
      <c r="A12613" s="37" t="s">
        <v>16627</v>
      </c>
      <c r="B12613" s="38">
        <v>-34.825907790000002</v>
      </c>
      <c r="C12613" s="38">
        <v>-58.288541530000003</v>
      </c>
      <c r="D12613" s="38">
        <v>0.90259408950805664</v>
      </c>
      <c r="E12613" s="38">
        <v>0.8815770149230957</v>
      </c>
      <c r="F12613" s="38">
        <v>59.768211920529801</v>
      </c>
    </row>
    <row r="12614" spans="1:6" x14ac:dyDescent="0.35">
      <c r="A12614" s="37" t="s">
        <v>16628</v>
      </c>
      <c r="B12614" s="38">
        <v>-34.879927199999997</v>
      </c>
      <c r="C12614" s="38">
        <v>-58.179429990000003</v>
      </c>
      <c r="D12614" s="38">
        <v>0.6564028263092041</v>
      </c>
      <c r="E12614" s="38">
        <v>0.66771453122297919</v>
      </c>
      <c r="F12614" s="38">
        <v>64.658169177288528</v>
      </c>
    </row>
    <row r="12615" spans="1:6" x14ac:dyDescent="0.35">
      <c r="A12615" s="37" t="s">
        <v>16629</v>
      </c>
      <c r="B12615" s="38">
        <v>-34.780753769999997</v>
      </c>
      <c r="C12615" s="38">
        <v>-58.234347579999998</v>
      </c>
      <c r="D12615" s="38">
        <v>0.47284066677093511</v>
      </c>
      <c r="E12615" s="38">
        <v>0.47600579497061279</v>
      </c>
      <c r="F12615" s="38">
        <v>55.029585798816569</v>
      </c>
    </row>
    <row r="12616" spans="1:6" x14ac:dyDescent="0.35">
      <c r="A12616" s="37" t="s">
        <v>16630</v>
      </c>
      <c r="B12616" s="38">
        <v>-34.925836480000001</v>
      </c>
      <c r="C12616" s="38">
        <v>-57.893147569999996</v>
      </c>
      <c r="D12616" s="38">
        <v>0.62108838558197021</v>
      </c>
      <c r="E12616" s="38">
        <v>0.68525412678718567</v>
      </c>
      <c r="F12616" s="38">
        <v>74.23822714681441</v>
      </c>
    </row>
    <row r="12617" spans="1:6" x14ac:dyDescent="0.35">
      <c r="A12617" s="37" t="s">
        <v>16631</v>
      </c>
      <c r="B12617" s="38">
        <v>-38.005338350000002</v>
      </c>
      <c r="C12617" s="38">
        <v>-57.618109590000003</v>
      </c>
      <c r="D12617" s="38">
        <v>0.57193970680236816</v>
      </c>
      <c r="E12617" s="38">
        <v>0.57414219724504567</v>
      </c>
      <c r="F12617" s="38">
        <v>57.861635220125784</v>
      </c>
    </row>
    <row r="12618" spans="1:6" x14ac:dyDescent="0.35">
      <c r="A12618" s="37" t="s">
        <v>16632</v>
      </c>
      <c r="B12618" s="38">
        <v>-34.76315546</v>
      </c>
      <c r="C12618" s="38">
        <v>-58.256227469999999</v>
      </c>
      <c r="D12618" s="38">
        <v>0.90936273336410522</v>
      </c>
      <c r="E12618" s="38">
        <v>0.89680898346399007</v>
      </c>
      <c r="F12618" s="38">
        <v>62.91793313069909</v>
      </c>
    </row>
    <row r="12619" spans="1:6" x14ac:dyDescent="0.35">
      <c r="A12619" s="37" t="s">
        <v>16633</v>
      </c>
      <c r="B12619" s="38">
        <v>-34.763448920000002</v>
      </c>
      <c r="C12619" s="38">
        <v>-58.245954670000003</v>
      </c>
      <c r="D12619" s="38">
        <v>0.75199443101882935</v>
      </c>
      <c r="E12619" s="38">
        <v>0.7468855496909883</v>
      </c>
      <c r="F12619" s="38">
        <v>59.541984732824424</v>
      </c>
    </row>
    <row r="12620" spans="1:6" x14ac:dyDescent="0.35">
      <c r="A12620" s="37" t="s">
        <v>16634</v>
      </c>
      <c r="B12620" s="38">
        <v>-34.908298170000002</v>
      </c>
      <c r="C12620" s="38">
        <v>-58.571029189999997</v>
      </c>
      <c r="D12620" s="38">
        <v>0.67409169673919678</v>
      </c>
      <c r="E12620" s="38">
        <v>0.67316518119863566</v>
      </c>
      <c r="F12620" s="38">
        <v>51.760104302477181</v>
      </c>
    </row>
    <row r="12621" spans="1:6" x14ac:dyDescent="0.35">
      <c r="A12621" s="37" t="s">
        <v>16635</v>
      </c>
      <c r="B12621" s="38">
        <v>-34.834484770000003</v>
      </c>
      <c r="C12621" s="38">
        <v>-58.373622279999999</v>
      </c>
      <c r="D12621" s="38">
        <v>0.54284036159515381</v>
      </c>
      <c r="E12621" s="38">
        <v>0.54468758247400584</v>
      </c>
      <c r="F12621" s="38">
        <v>57.402597402597401</v>
      </c>
    </row>
    <row r="12622" spans="1:6" x14ac:dyDescent="0.35">
      <c r="A12622" s="37" t="s">
        <v>16636</v>
      </c>
      <c r="B12622" s="38">
        <v>-34.897768970000001</v>
      </c>
      <c r="C12622" s="38">
        <v>-58.366762870000002</v>
      </c>
      <c r="D12622" s="38">
        <v>0.8378063440322876</v>
      </c>
      <c r="E12622" s="38">
        <v>0.86192708696637832</v>
      </c>
      <c r="F12622" s="38">
        <v>60.760998810939363</v>
      </c>
    </row>
    <row r="12623" spans="1:6" x14ac:dyDescent="0.35">
      <c r="A12623" s="37" t="s">
        <v>16637</v>
      </c>
      <c r="B12623" s="38">
        <v>-34.437601890000003</v>
      </c>
      <c r="C12623" s="38">
        <v>-58.77624651</v>
      </c>
      <c r="D12623" s="38">
        <v>0.44507580995559692</v>
      </c>
      <c r="E12623" s="38">
        <v>0.45119690544465008</v>
      </c>
      <c r="F12623" s="38">
        <v>56.133828996282531</v>
      </c>
    </row>
    <row r="12624" spans="1:6" x14ac:dyDescent="0.35">
      <c r="A12624" s="37" t="s">
        <v>16638</v>
      </c>
      <c r="B12624" s="38">
        <v>-34.710340639999998</v>
      </c>
      <c r="C12624" s="38">
        <v>-58.35491854</v>
      </c>
      <c r="D12624" s="38">
        <v>0.5728796124458313</v>
      </c>
      <c r="E12624" s="38">
        <v>0.5892644709831959</v>
      </c>
      <c r="F12624" s="38">
        <v>51.633986928104584</v>
      </c>
    </row>
    <row r="12625" spans="1:6" x14ac:dyDescent="0.35">
      <c r="A12625" s="37" t="s">
        <v>16639</v>
      </c>
      <c r="B12625" s="38">
        <v>-34.74023279</v>
      </c>
      <c r="C12625" s="38">
        <v>-58.436328340000003</v>
      </c>
      <c r="D12625" s="38">
        <v>0.6901857852935791</v>
      </c>
      <c r="E12625" s="38">
        <v>0.63919168161718465</v>
      </c>
      <c r="F12625" s="38">
        <v>53.85996409335727</v>
      </c>
    </row>
    <row r="12626" spans="1:6" x14ac:dyDescent="0.35">
      <c r="A12626" s="37" t="s">
        <v>16640</v>
      </c>
      <c r="B12626" s="38">
        <v>-34.450527119999997</v>
      </c>
      <c r="C12626" s="38">
        <v>-58.818481970000001</v>
      </c>
      <c r="D12626" s="38">
        <v>0.64424246549606323</v>
      </c>
      <c r="E12626" s="38">
        <v>0.68191064728630912</v>
      </c>
      <c r="F12626" s="38">
        <v>62.554426705370105</v>
      </c>
    </row>
    <row r="12627" spans="1:6" x14ac:dyDescent="0.35">
      <c r="A12627" s="37" t="s">
        <v>16641</v>
      </c>
      <c r="B12627" s="38">
        <v>-34.849165190000001</v>
      </c>
      <c r="C12627" s="38">
        <v>-58.454182320000001</v>
      </c>
      <c r="D12627" s="38">
        <v>0.68746894598007202</v>
      </c>
      <c r="E12627" s="38">
        <v>0.69309537958454437</v>
      </c>
      <c r="F12627" s="38">
        <v>60.06006006006006</v>
      </c>
    </row>
    <row r="12628" spans="1:6" x14ac:dyDescent="0.35">
      <c r="A12628" s="37" t="s">
        <v>16642</v>
      </c>
      <c r="B12628" s="38">
        <v>-34.813153870000001</v>
      </c>
      <c r="C12628" s="38">
        <v>-58.50176484</v>
      </c>
      <c r="D12628" s="38">
        <v>0.68656688928604126</v>
      </c>
      <c r="E12628" s="38">
        <v>0.70334189467959929</v>
      </c>
      <c r="F12628" s="38">
        <v>47.826086956521742</v>
      </c>
    </row>
    <row r="12629" spans="1:6" x14ac:dyDescent="0.35">
      <c r="A12629" s="37" t="s">
        <v>16643</v>
      </c>
      <c r="B12629" s="38">
        <v>-34.870561539999997</v>
      </c>
      <c r="C12629" s="38">
        <v>-58.515315600000001</v>
      </c>
      <c r="D12629" s="38">
        <v>0.44161367416381841</v>
      </c>
      <c r="E12629" s="38">
        <v>0.42869382132502171</v>
      </c>
      <c r="F12629" s="38">
        <v>52.083333333333336</v>
      </c>
    </row>
    <row r="12630" spans="1:6" x14ac:dyDescent="0.35">
      <c r="A12630" s="37" t="s">
        <v>16644</v>
      </c>
      <c r="B12630" s="38">
        <v>-34.43253035</v>
      </c>
      <c r="C12630" s="38">
        <v>-58.697146850000003</v>
      </c>
      <c r="D12630" s="38">
        <v>0.62305539846420288</v>
      </c>
      <c r="E12630" s="38">
        <v>0.63042986549829183</v>
      </c>
      <c r="F12630" s="38">
        <v>51.012145748987855</v>
      </c>
    </row>
    <row r="12631" spans="1:6" x14ac:dyDescent="0.35">
      <c r="A12631" s="37" t="s">
        <v>16645</v>
      </c>
      <c r="B12631" s="38">
        <v>-34.71512568</v>
      </c>
      <c r="C12631" s="38">
        <v>-58.321162010000002</v>
      </c>
      <c r="D12631" s="38">
        <v>0.84915691614151001</v>
      </c>
      <c r="E12631" s="38">
        <v>0.81020523111025489</v>
      </c>
      <c r="F12631" s="38">
        <v>61.797752808988761</v>
      </c>
    </row>
    <row r="12632" spans="1:6" x14ac:dyDescent="0.35">
      <c r="A12632" s="37" t="s">
        <v>16646</v>
      </c>
      <c r="B12632" s="38">
        <v>-34.738541679999997</v>
      </c>
      <c r="C12632" s="38">
        <v>-58.443846960000002</v>
      </c>
      <c r="D12632" s="38">
        <v>0.77540630102157593</v>
      </c>
      <c r="E12632" s="38">
        <v>0.71256957782639396</v>
      </c>
      <c r="F12632" s="38">
        <v>63.278688524590166</v>
      </c>
    </row>
    <row r="12633" spans="1:6" x14ac:dyDescent="0.35">
      <c r="A12633" s="37" t="s">
        <v>16647</v>
      </c>
      <c r="B12633" s="38">
        <v>-34.828331890000001</v>
      </c>
      <c r="C12633" s="38">
        <v>-58.18968477</v>
      </c>
      <c r="D12633" s="38">
        <v>0.4954475462436676</v>
      </c>
      <c r="E12633" s="38">
        <v>0.48694076193006408</v>
      </c>
      <c r="F12633" s="38">
        <v>46.650124069478913</v>
      </c>
    </row>
    <row r="12634" spans="1:6" x14ac:dyDescent="0.35">
      <c r="A12634" s="37" t="s">
        <v>16648</v>
      </c>
      <c r="B12634" s="38">
        <v>-34.586697639999997</v>
      </c>
      <c r="C12634" s="38">
        <v>-58.656584629999998</v>
      </c>
      <c r="D12634" s="38">
        <v>0.49869358539581299</v>
      </c>
      <c r="E12634" s="38">
        <v>0.49603081612210531</v>
      </c>
      <c r="F12634" s="38">
        <v>38.636363636363633</v>
      </c>
    </row>
    <row r="12635" spans="1:6" x14ac:dyDescent="0.35">
      <c r="A12635" s="37" t="s">
        <v>16649</v>
      </c>
      <c r="B12635" s="38">
        <v>-34.59353539</v>
      </c>
      <c r="C12635" s="38">
        <v>-58.647141449999999</v>
      </c>
      <c r="D12635" s="38">
        <v>0.44074124097824102</v>
      </c>
      <c r="E12635" s="38">
        <v>0.36795421572108022</v>
      </c>
      <c r="F12635" s="38">
        <v>28.855721393034827</v>
      </c>
    </row>
    <row r="12636" spans="1:6" x14ac:dyDescent="0.35">
      <c r="A12636" s="37" t="s">
        <v>16650</v>
      </c>
      <c r="B12636" s="38">
        <v>-37.963726940000001</v>
      </c>
      <c r="C12636" s="38">
        <v>-57.586428650000002</v>
      </c>
      <c r="D12636" s="38">
        <v>0.34336200356483459</v>
      </c>
      <c r="E12636" s="38">
        <v>0.36199769759789491</v>
      </c>
      <c r="F12636" s="38">
        <v>8.2089552238805972</v>
      </c>
    </row>
    <row r="12637" spans="1:6" x14ac:dyDescent="0.35">
      <c r="A12637" s="37" t="s">
        <v>16651</v>
      </c>
      <c r="B12637" s="38">
        <v>-34.788168710000001</v>
      </c>
      <c r="C12637" s="38">
        <v>-58.351048319999997</v>
      </c>
      <c r="D12637" s="38">
        <v>0.30492943525314331</v>
      </c>
      <c r="E12637" s="38">
        <v>0.40118175489561902</v>
      </c>
      <c r="F12637" s="38">
        <v>9.5238095238095237</v>
      </c>
    </row>
    <row r="12638" spans="1:6" x14ac:dyDescent="0.35">
      <c r="A12638" s="37" t="s">
        <v>16652</v>
      </c>
      <c r="B12638" s="38">
        <v>-34.526751529999999</v>
      </c>
      <c r="C12638" s="38">
        <v>-58.751134030000003</v>
      </c>
      <c r="D12638" s="38">
        <v>0.33870840072631841</v>
      </c>
      <c r="E12638" s="38">
        <v>0.35126922581646891</v>
      </c>
      <c r="F12638" s="38">
        <v>17.80821917808219</v>
      </c>
    </row>
    <row r="12639" spans="1:6" x14ac:dyDescent="0.35">
      <c r="A12639" s="37" t="s">
        <v>16653</v>
      </c>
      <c r="B12639" s="38">
        <v>-38.01684333</v>
      </c>
      <c r="C12639" s="38">
        <v>-57.53226866</v>
      </c>
      <c r="D12639" s="38">
        <v>5.4558739066123962E-3</v>
      </c>
      <c r="E12639" s="38">
        <v>1.1161998845636839E-2</v>
      </c>
      <c r="F12639" s="38">
        <v>0.46728971962616817</v>
      </c>
    </row>
    <row r="12640" spans="1:6" x14ac:dyDescent="0.35">
      <c r="A12640" s="37" t="s">
        <v>16654</v>
      </c>
      <c r="B12640" s="38">
        <v>-34.517911939999998</v>
      </c>
      <c r="C12640" s="38">
        <v>-59.380154279999999</v>
      </c>
      <c r="D12640" s="38">
        <v>0.69625264406204224</v>
      </c>
      <c r="E12640" s="38">
        <v>0.67528873368313436</v>
      </c>
      <c r="F12640" s="38">
        <v>50</v>
      </c>
    </row>
    <row r="12641" spans="1:6" x14ac:dyDescent="0.35">
      <c r="A12641" s="37" t="s">
        <v>16655</v>
      </c>
      <c r="B12641" s="38">
        <v>-34.808092559999999</v>
      </c>
      <c r="C12641" s="38">
        <v>-58.397890029999999</v>
      </c>
      <c r="D12641" s="38">
        <v>0.20711310207843781</v>
      </c>
      <c r="E12641" s="38">
        <v>0.2543674503502093</v>
      </c>
      <c r="F12641" s="38">
        <v>2.2332506203473943</v>
      </c>
    </row>
    <row r="12642" spans="1:6" x14ac:dyDescent="0.35">
      <c r="A12642" s="37" t="s">
        <v>16656</v>
      </c>
      <c r="B12642" s="38">
        <v>-36.764934140000001</v>
      </c>
      <c r="C12642" s="38">
        <v>-61.989469360000001</v>
      </c>
      <c r="D12642" s="38">
        <v>0.46758061647415161</v>
      </c>
      <c r="E12642" s="38">
        <v>0.46578727113573182</v>
      </c>
      <c r="F12642" s="38">
        <v>0</v>
      </c>
    </row>
    <row r="12643" spans="1:6" x14ac:dyDescent="0.35">
      <c r="A12643" s="37" t="s">
        <v>16657</v>
      </c>
      <c r="B12643" s="38">
        <v>-35.693300190000002</v>
      </c>
      <c r="C12643" s="38">
        <v>-60.226596579999999</v>
      </c>
      <c r="D12643" s="38">
        <v>0.42339006066322332</v>
      </c>
      <c r="E12643" s="38">
        <v>0.42339006066322332</v>
      </c>
      <c r="F12643" s="38">
        <v>0</v>
      </c>
    </row>
    <row r="12644" spans="1:6" x14ac:dyDescent="0.35">
      <c r="A12644" s="37" t="s">
        <v>16658</v>
      </c>
      <c r="B12644" s="38">
        <v>-35.872188049999998</v>
      </c>
      <c r="C12644" s="38">
        <v>-59.690896840000001</v>
      </c>
      <c r="D12644" s="38">
        <v>0.41977858543396002</v>
      </c>
      <c r="E12644" s="38">
        <v>0.41977858543396002</v>
      </c>
      <c r="F12644" s="38">
        <v>0</v>
      </c>
    </row>
    <row r="12645" spans="1:6" x14ac:dyDescent="0.35">
      <c r="A12645" s="37" t="s">
        <v>16659</v>
      </c>
      <c r="B12645" s="38">
        <v>-35.533782180000003</v>
      </c>
      <c r="C12645" s="38">
        <v>-60.259656100000001</v>
      </c>
      <c r="D12645" s="38">
        <v>0.4659995436668396</v>
      </c>
      <c r="E12645" s="38">
        <v>0.4659995436668396</v>
      </c>
      <c r="F12645" s="38">
        <v>0</v>
      </c>
    </row>
    <row r="12646" spans="1:6" x14ac:dyDescent="0.35">
      <c r="A12646" s="37" t="s">
        <v>16660</v>
      </c>
      <c r="B12646" s="38">
        <v>-38.057307350000002</v>
      </c>
      <c r="C12646" s="38">
        <v>-61.665143890000003</v>
      </c>
      <c r="D12646" s="38">
        <v>0.2303342521190643</v>
      </c>
      <c r="E12646" s="38">
        <v>0.23164076606432599</v>
      </c>
      <c r="F12646" s="38">
        <v>0</v>
      </c>
    </row>
    <row r="12647" spans="1:6" x14ac:dyDescent="0.35">
      <c r="A12647" s="37" t="s">
        <v>16661</v>
      </c>
      <c r="B12647" s="38">
        <v>-37.92155932</v>
      </c>
      <c r="C12647" s="38">
        <v>-61.976645519999998</v>
      </c>
      <c r="D12647" s="38">
        <v>0.2408345490694046</v>
      </c>
      <c r="E12647" s="38">
        <v>0.25105980448424808</v>
      </c>
      <c r="F12647" s="38">
        <v>0</v>
      </c>
    </row>
    <row r="12648" spans="1:6" x14ac:dyDescent="0.35">
      <c r="A12648" s="37" t="s">
        <v>16662</v>
      </c>
      <c r="B12648" s="38">
        <v>-37.773058040000002</v>
      </c>
      <c r="C12648" s="38">
        <v>-60.739971619999999</v>
      </c>
      <c r="D12648" s="38">
        <v>0.21056833863258359</v>
      </c>
      <c r="E12648" s="38">
        <v>0.30530422925949102</v>
      </c>
      <c r="F12648" s="38">
        <v>25</v>
      </c>
    </row>
    <row r="12649" spans="1:6" x14ac:dyDescent="0.35">
      <c r="A12649" s="37" t="s">
        <v>16663</v>
      </c>
      <c r="B12649" s="38">
        <v>-35.244099380000002</v>
      </c>
      <c r="C12649" s="38">
        <v>-62.729426279999998</v>
      </c>
      <c r="D12649" s="38">
        <v>0.4448406994342804</v>
      </c>
      <c r="E12649" s="38">
        <v>0.4448406994342804</v>
      </c>
      <c r="F12649" s="38">
        <v>25</v>
      </c>
    </row>
    <row r="12650" spans="1:6" x14ac:dyDescent="0.35">
      <c r="A12650" s="37" t="s">
        <v>16664</v>
      </c>
      <c r="B12650" s="38">
        <v>-35.04730567</v>
      </c>
      <c r="C12650" s="38">
        <v>-62.94274669</v>
      </c>
      <c r="D12650" s="38">
        <v>0.57456248998641968</v>
      </c>
      <c r="E12650" s="38">
        <v>0.51965917812453377</v>
      </c>
      <c r="F12650" s="38">
        <v>16.666666666666664</v>
      </c>
    </row>
    <row r="12651" spans="1:6" x14ac:dyDescent="0.35">
      <c r="A12651" s="37" t="s">
        <v>16665</v>
      </c>
      <c r="B12651" s="38">
        <v>-34.094227840000002</v>
      </c>
      <c r="C12651" s="38">
        <v>-60.414382029999999</v>
      </c>
      <c r="D12651" s="38">
        <v>0.6149827241897583</v>
      </c>
      <c r="E12651" s="38">
        <v>0.49181311494774288</v>
      </c>
      <c r="F12651" s="38">
        <v>66.666666666666657</v>
      </c>
    </row>
    <row r="12652" spans="1:6" x14ac:dyDescent="0.35">
      <c r="A12652" s="37" t="s">
        <v>16666</v>
      </c>
      <c r="B12652" s="38">
        <v>-36.409010010000003</v>
      </c>
      <c r="C12652" s="38">
        <v>-59.147551139999997</v>
      </c>
      <c r="D12652" s="38">
        <v>0.37010577321052551</v>
      </c>
      <c r="E12652" s="38">
        <v>0.37010577321052551</v>
      </c>
      <c r="F12652" s="38">
        <v>28.571428571428569</v>
      </c>
    </row>
    <row r="12653" spans="1:6" x14ac:dyDescent="0.35">
      <c r="A12653" s="37" t="s">
        <v>16667</v>
      </c>
      <c r="B12653" s="38">
        <v>-35.809399980000002</v>
      </c>
      <c r="C12653" s="38">
        <v>-59.123945970000001</v>
      </c>
      <c r="D12653" s="38">
        <v>0.409496009349823</v>
      </c>
      <c r="E12653" s="38">
        <v>0.409496009349823</v>
      </c>
      <c r="F12653" s="38">
        <v>0</v>
      </c>
    </row>
    <row r="12654" spans="1:6" x14ac:dyDescent="0.35">
      <c r="A12654" s="37" t="s">
        <v>16668</v>
      </c>
      <c r="B12654" s="38">
        <v>-35.480400520000003</v>
      </c>
      <c r="C12654" s="38">
        <v>-60.141897409999999</v>
      </c>
      <c r="D12654" s="38">
        <v>0.5936780571937561</v>
      </c>
      <c r="E12654" s="38">
        <v>0.62125494605616516</v>
      </c>
      <c r="F12654" s="38">
        <v>60</v>
      </c>
    </row>
    <row r="12655" spans="1:6" x14ac:dyDescent="0.35">
      <c r="A12655" s="37" t="s">
        <v>16669</v>
      </c>
      <c r="B12655" s="38">
        <v>-35.85590964</v>
      </c>
      <c r="C12655" s="38">
        <v>-60.189156490000002</v>
      </c>
      <c r="D12655" s="38">
        <v>0.36644381284713751</v>
      </c>
      <c r="E12655" s="38">
        <v>0.36651790926330968</v>
      </c>
      <c r="F12655" s="38">
        <v>0</v>
      </c>
    </row>
    <row r="12656" spans="1:6" x14ac:dyDescent="0.35">
      <c r="A12656" s="37" t="s">
        <v>16670</v>
      </c>
      <c r="B12656" s="38">
        <v>-36.007442249999997</v>
      </c>
      <c r="C12656" s="38">
        <v>-59.633577199999998</v>
      </c>
      <c r="D12656" s="38">
        <v>0.30547696352004999</v>
      </c>
      <c r="E12656" s="38">
        <v>0.30547696352004999</v>
      </c>
      <c r="F12656" s="38">
        <v>25</v>
      </c>
    </row>
    <row r="12657" spans="1:6" x14ac:dyDescent="0.35">
      <c r="A12657" s="37" t="s">
        <v>16671</v>
      </c>
      <c r="B12657" s="38">
        <v>-36.009822739999997</v>
      </c>
      <c r="C12657" s="38">
        <v>-60.210113890000002</v>
      </c>
      <c r="D12657" s="38">
        <v>0.49231895804405212</v>
      </c>
      <c r="E12657" s="38">
        <v>0.49231895804405212</v>
      </c>
      <c r="F12657" s="38" t="s">
        <v>5130</v>
      </c>
    </row>
    <row r="12658" spans="1:6" x14ac:dyDescent="0.35">
      <c r="A12658" s="37" t="s">
        <v>16672</v>
      </c>
      <c r="B12658" s="38">
        <v>-36.212470269999997</v>
      </c>
      <c r="C12658" s="38">
        <v>-60.21743961</v>
      </c>
      <c r="D12658" s="38">
        <v>0.49779796600341802</v>
      </c>
      <c r="E12658" s="38">
        <v>0.49779796600341802</v>
      </c>
      <c r="F12658" s="38">
        <v>0</v>
      </c>
    </row>
    <row r="12659" spans="1:6" x14ac:dyDescent="0.35">
      <c r="A12659" s="37" t="s">
        <v>16673</v>
      </c>
      <c r="B12659" s="38">
        <v>-35.248827640000002</v>
      </c>
      <c r="C12659" s="38">
        <v>-58.996453639999999</v>
      </c>
      <c r="D12659" s="38">
        <v>0.41175124049186712</v>
      </c>
      <c r="E12659" s="38">
        <v>0.41175124049186712</v>
      </c>
      <c r="F12659" s="38">
        <v>12.5</v>
      </c>
    </row>
    <row r="12660" spans="1:6" x14ac:dyDescent="0.35">
      <c r="A12660" s="37" t="s">
        <v>16674</v>
      </c>
      <c r="B12660" s="38">
        <v>-35.263921590000002</v>
      </c>
      <c r="C12660" s="38">
        <v>-59.942952339999998</v>
      </c>
      <c r="D12660" s="38">
        <v>0.45750251412391663</v>
      </c>
      <c r="E12660" s="38">
        <v>0.45326810330152512</v>
      </c>
      <c r="F12660" s="38">
        <v>0</v>
      </c>
    </row>
    <row r="12661" spans="1:6" x14ac:dyDescent="0.35">
      <c r="A12661" s="37" t="s">
        <v>16675</v>
      </c>
      <c r="B12661" s="38">
        <v>-35.308842800000001</v>
      </c>
      <c r="C12661" s="38">
        <v>-58.920461349999997</v>
      </c>
      <c r="D12661" s="38">
        <v>0.40633943676948547</v>
      </c>
      <c r="E12661" s="38">
        <v>0.40633943676948547</v>
      </c>
      <c r="F12661" s="38">
        <v>25</v>
      </c>
    </row>
    <row r="12662" spans="1:6" x14ac:dyDescent="0.35">
      <c r="A12662" s="37" t="s">
        <v>16676</v>
      </c>
      <c r="B12662" s="38">
        <v>-35.313854829999997</v>
      </c>
      <c r="C12662" s="38">
        <v>-59.272789940000003</v>
      </c>
      <c r="D12662" s="38">
        <v>0.2881312370300293</v>
      </c>
      <c r="E12662" s="38">
        <v>0.29066060347990558</v>
      </c>
      <c r="F12662" s="38">
        <v>0</v>
      </c>
    </row>
    <row r="12663" spans="1:6" x14ac:dyDescent="0.35">
      <c r="A12663" s="37" t="s">
        <v>16677</v>
      </c>
      <c r="B12663" s="38">
        <v>-35.07566353</v>
      </c>
      <c r="C12663" s="38">
        <v>-59.153168100000002</v>
      </c>
      <c r="D12663" s="38">
        <v>0.61671066284179688</v>
      </c>
      <c r="E12663" s="38">
        <v>0.61802167989112233</v>
      </c>
      <c r="F12663" s="38">
        <v>100</v>
      </c>
    </row>
    <row r="12664" spans="1:6" x14ac:dyDescent="0.35">
      <c r="A12664" s="37" t="s">
        <v>16678</v>
      </c>
      <c r="B12664" s="38">
        <v>-35.376876660000001</v>
      </c>
      <c r="C12664" s="38">
        <v>-59.748848899999999</v>
      </c>
      <c r="D12664" s="38">
        <v>0.40383252501487732</v>
      </c>
      <c r="E12664" s="38">
        <v>0.40383252501487732</v>
      </c>
      <c r="F12664" s="38">
        <v>0</v>
      </c>
    </row>
    <row r="12665" spans="1:6" x14ac:dyDescent="0.35">
      <c r="A12665" s="37" t="s">
        <v>16679</v>
      </c>
      <c r="B12665" s="38">
        <v>-35.472508840000003</v>
      </c>
      <c r="C12665" s="38">
        <v>-59.225015730000003</v>
      </c>
      <c r="D12665" s="38">
        <v>0.3682786226272583</v>
      </c>
      <c r="E12665" s="38">
        <v>0.3682786226272583</v>
      </c>
      <c r="F12665" s="38">
        <v>20</v>
      </c>
    </row>
    <row r="12666" spans="1:6" x14ac:dyDescent="0.35">
      <c r="A12666" s="37" t="s">
        <v>16680</v>
      </c>
      <c r="B12666" s="38">
        <v>-35.274561650000003</v>
      </c>
      <c r="C12666" s="38">
        <v>-59.133608209999998</v>
      </c>
      <c r="D12666" s="38">
        <v>0.3524971604347229</v>
      </c>
      <c r="E12666" s="38">
        <v>0.35146624413696498</v>
      </c>
      <c r="F12666" s="38">
        <v>27.27272727272727</v>
      </c>
    </row>
    <row r="12667" spans="1:6" x14ac:dyDescent="0.35">
      <c r="A12667" s="37" t="s">
        <v>16681</v>
      </c>
      <c r="B12667" s="38">
        <v>-35.276198710000003</v>
      </c>
      <c r="C12667" s="38">
        <v>-59.76306967</v>
      </c>
      <c r="D12667" s="38">
        <v>0.58416306972503662</v>
      </c>
      <c r="E12667" s="38">
        <v>0.55933616129127706</v>
      </c>
      <c r="F12667" s="38">
        <v>61.016949152542374</v>
      </c>
    </row>
    <row r="12668" spans="1:6" x14ac:dyDescent="0.35">
      <c r="A12668" s="37" t="s">
        <v>16682</v>
      </c>
      <c r="B12668" s="38">
        <v>-35.31988046</v>
      </c>
      <c r="C12668" s="38">
        <v>-59.782341959999997</v>
      </c>
      <c r="D12668" s="38">
        <v>0.42083898186683649</v>
      </c>
      <c r="E12668" s="38">
        <v>0.42083898186683649</v>
      </c>
      <c r="F12668" s="38">
        <v>100</v>
      </c>
    </row>
    <row r="12669" spans="1:6" x14ac:dyDescent="0.35">
      <c r="A12669" s="37" t="s">
        <v>16683</v>
      </c>
      <c r="B12669" s="38">
        <v>-36.989171130000003</v>
      </c>
      <c r="C12669" s="38">
        <v>-63.133127649999999</v>
      </c>
      <c r="D12669" s="38">
        <v>0.40351390838623052</v>
      </c>
      <c r="E12669" s="38">
        <v>0.38518220101084027</v>
      </c>
      <c r="F12669" s="38">
        <v>14.285714285714285</v>
      </c>
    </row>
    <row r="12670" spans="1:6" x14ac:dyDescent="0.35">
      <c r="A12670" s="37" t="s">
        <v>16684</v>
      </c>
      <c r="B12670" s="38">
        <v>-37.888471889999998</v>
      </c>
      <c r="C12670" s="38">
        <v>-60.052443769999996</v>
      </c>
      <c r="D12670" s="38">
        <v>0.27030321955680853</v>
      </c>
      <c r="E12670" s="38">
        <v>0.28791796838915018</v>
      </c>
      <c r="F12670" s="38">
        <v>0</v>
      </c>
    </row>
    <row r="12671" spans="1:6" x14ac:dyDescent="0.35">
      <c r="A12671" s="37" t="s">
        <v>16685</v>
      </c>
      <c r="B12671" s="38">
        <v>-37.246473039999998</v>
      </c>
      <c r="C12671" s="38">
        <v>-58.275071459999999</v>
      </c>
      <c r="D12671" s="38">
        <v>0.43587014079093928</v>
      </c>
      <c r="E12671" s="38">
        <v>0.43587014079093928</v>
      </c>
      <c r="F12671" s="38">
        <v>66.666666666666657</v>
      </c>
    </row>
    <row r="12672" spans="1:6" x14ac:dyDescent="0.35">
      <c r="A12672" s="37" t="s">
        <v>16686</v>
      </c>
      <c r="B12672" s="38">
        <v>-36.118133640000003</v>
      </c>
      <c r="C12672" s="38">
        <v>-61.148111280000002</v>
      </c>
      <c r="D12672" s="38">
        <v>0.45181041955947882</v>
      </c>
      <c r="E12672" s="38">
        <v>0.45181041955947882</v>
      </c>
      <c r="F12672" s="38">
        <v>33.333333333333329</v>
      </c>
    </row>
    <row r="12673" spans="1:6" x14ac:dyDescent="0.35">
      <c r="A12673" s="37" t="s">
        <v>16687</v>
      </c>
      <c r="B12673" s="38">
        <v>-34.492693860000003</v>
      </c>
      <c r="C12673" s="38">
        <v>-60.949836320000003</v>
      </c>
      <c r="D12673" s="38">
        <v>0.5034034252166748</v>
      </c>
      <c r="E12673" s="38">
        <v>0.5034034252166748</v>
      </c>
      <c r="F12673" s="38">
        <v>100</v>
      </c>
    </row>
    <row r="12674" spans="1:6" x14ac:dyDescent="0.35">
      <c r="A12674" s="37" t="s">
        <v>16688</v>
      </c>
      <c r="B12674" s="38">
        <v>-34.796908469999998</v>
      </c>
      <c r="C12674" s="38">
        <v>-62.446413010000001</v>
      </c>
      <c r="D12674" s="38">
        <v>0.36480993032455439</v>
      </c>
      <c r="E12674" s="38">
        <v>0.36480993032455439</v>
      </c>
      <c r="F12674" s="38">
        <v>0</v>
      </c>
    </row>
    <row r="12675" spans="1:6" x14ac:dyDescent="0.35">
      <c r="A12675" s="37" t="s">
        <v>16689</v>
      </c>
      <c r="B12675" s="38">
        <v>-34.41431901</v>
      </c>
      <c r="C12675" s="38">
        <v>-59.854012949999998</v>
      </c>
      <c r="D12675" s="38">
        <v>0.41982832551002502</v>
      </c>
      <c r="E12675" s="38">
        <v>0.41982832551002502</v>
      </c>
      <c r="F12675" s="38">
        <v>100</v>
      </c>
    </row>
    <row r="12676" spans="1:6" x14ac:dyDescent="0.35">
      <c r="A12676" s="37" t="s">
        <v>16690</v>
      </c>
      <c r="B12676" s="38">
        <v>-37.104387000000003</v>
      </c>
      <c r="C12676" s="38">
        <v>-58.066294569999997</v>
      </c>
      <c r="D12676" s="38">
        <v>0.29149109125137329</v>
      </c>
      <c r="E12676" s="38">
        <v>0.28286751540931487</v>
      </c>
      <c r="F12676" s="38">
        <v>50</v>
      </c>
    </row>
    <row r="12677" spans="1:6" x14ac:dyDescent="0.35">
      <c r="A12677" s="37" t="s">
        <v>16691</v>
      </c>
      <c r="B12677" s="38">
        <v>-37.822086239999997</v>
      </c>
      <c r="C12677" s="38">
        <v>-61.808925100000003</v>
      </c>
      <c r="D12677" s="38">
        <v>0.18782711029052729</v>
      </c>
      <c r="E12677" s="38">
        <v>0.18917812799152581</v>
      </c>
      <c r="F12677" s="38">
        <v>0</v>
      </c>
    </row>
    <row r="12678" spans="1:6" x14ac:dyDescent="0.35">
      <c r="A12678" s="37" t="s">
        <v>16692</v>
      </c>
      <c r="B12678" s="38">
        <v>-34.070829600000003</v>
      </c>
      <c r="C12678" s="38">
        <v>-60.090356409999998</v>
      </c>
      <c r="D12678" s="38">
        <v>0.520560622215271</v>
      </c>
      <c r="E12678" s="38">
        <v>0.49447134838384738</v>
      </c>
      <c r="F12678" s="38">
        <v>54.347826086956516</v>
      </c>
    </row>
    <row r="12679" spans="1:6" x14ac:dyDescent="0.35">
      <c r="A12679" s="37" t="s">
        <v>16693</v>
      </c>
      <c r="B12679" s="38">
        <v>-39.627184020000001</v>
      </c>
      <c r="C12679" s="38">
        <v>-62.509285220000002</v>
      </c>
      <c r="D12679" s="38">
        <v>0.5052797794342041</v>
      </c>
      <c r="E12679" s="38">
        <v>0.5052797794342041</v>
      </c>
      <c r="F12679" s="38">
        <v>33.333333333333329</v>
      </c>
    </row>
    <row r="12680" spans="1:6" x14ac:dyDescent="0.35">
      <c r="A12680" s="37" t="s">
        <v>16694</v>
      </c>
      <c r="B12680" s="38">
        <v>-37.058998709999997</v>
      </c>
      <c r="C12680" s="38">
        <v>-62.951581580000003</v>
      </c>
      <c r="D12680" s="38">
        <v>0.5287013053894043</v>
      </c>
      <c r="E12680" s="38">
        <v>0.5287013053894043</v>
      </c>
      <c r="F12680" s="38">
        <v>100</v>
      </c>
    </row>
    <row r="12681" spans="1:6" x14ac:dyDescent="0.35">
      <c r="A12681" s="37" t="s">
        <v>16695</v>
      </c>
      <c r="B12681" s="38">
        <v>-37.046349169999999</v>
      </c>
      <c r="C12681" s="38">
        <v>-63.266425890000001</v>
      </c>
      <c r="D12681" s="38">
        <v>0.23666886985301969</v>
      </c>
      <c r="E12681" s="38">
        <v>0.23317908378023849</v>
      </c>
      <c r="F12681" s="38">
        <v>0</v>
      </c>
    </row>
    <row r="12682" spans="1:6" x14ac:dyDescent="0.35">
      <c r="A12682" s="37" t="s">
        <v>16696</v>
      </c>
      <c r="B12682" s="38">
        <v>-34.956290279999997</v>
      </c>
      <c r="C12682" s="38">
        <v>-62.911810160000002</v>
      </c>
      <c r="D12682" s="38">
        <v>0.51333916187286377</v>
      </c>
      <c r="E12682" s="38">
        <v>0.51333916187286377</v>
      </c>
      <c r="F12682" s="38" t="s">
        <v>5130</v>
      </c>
    </row>
    <row r="12683" spans="1:6" x14ac:dyDescent="0.35">
      <c r="A12683" s="37" t="s">
        <v>16697</v>
      </c>
      <c r="B12683" s="38">
        <v>-37.24473794</v>
      </c>
      <c r="C12683" s="38">
        <v>-62.552477709999998</v>
      </c>
      <c r="D12683" s="38">
        <v>0.17975954711437231</v>
      </c>
      <c r="E12683" s="38">
        <v>0.17975954711437231</v>
      </c>
      <c r="F12683" s="38">
        <v>0</v>
      </c>
    </row>
    <row r="12684" spans="1:6" x14ac:dyDescent="0.35">
      <c r="A12684" s="37" t="s">
        <v>16698</v>
      </c>
      <c r="B12684" s="38">
        <v>-33.97031664</v>
      </c>
      <c r="C12684" s="38">
        <v>-61.076232349999998</v>
      </c>
      <c r="D12684" s="38">
        <v>0.4293474555015564</v>
      </c>
      <c r="E12684" s="38">
        <v>0.44130067030588788</v>
      </c>
      <c r="F12684" s="38">
        <v>0</v>
      </c>
    </row>
    <row r="12685" spans="1:6" x14ac:dyDescent="0.35">
      <c r="A12685" s="37" t="s">
        <v>16699</v>
      </c>
      <c r="B12685" s="38">
        <v>-37.043379639999998</v>
      </c>
      <c r="C12685" s="38">
        <v>-57.060987019999999</v>
      </c>
      <c r="D12685" s="38">
        <v>0.46312469244003301</v>
      </c>
      <c r="E12685" s="38">
        <v>0.4626532712498227</v>
      </c>
      <c r="F12685" s="38">
        <v>60</v>
      </c>
    </row>
    <row r="12686" spans="1:6" x14ac:dyDescent="0.35">
      <c r="A12686" s="37" t="s">
        <v>16700</v>
      </c>
      <c r="B12686" s="38">
        <v>-36.212130330000001</v>
      </c>
      <c r="C12686" s="38">
        <v>-61.07582755</v>
      </c>
      <c r="D12686" s="38">
        <v>0.53691482543945313</v>
      </c>
      <c r="E12686" s="38">
        <v>0.51027424518878639</v>
      </c>
      <c r="F12686" s="38">
        <v>57.142857142857139</v>
      </c>
    </row>
    <row r="12687" spans="1:6" x14ac:dyDescent="0.35">
      <c r="A12687" s="37" t="s">
        <v>16701</v>
      </c>
      <c r="B12687" s="38">
        <v>-36.284441809999997</v>
      </c>
      <c r="C12687" s="38">
        <v>-61.280188819999999</v>
      </c>
      <c r="D12687" s="38">
        <v>0.35381874442100519</v>
      </c>
      <c r="E12687" s="38">
        <v>0.36790383724789871</v>
      </c>
      <c r="F12687" s="38">
        <v>100</v>
      </c>
    </row>
    <row r="12688" spans="1:6" x14ac:dyDescent="0.35">
      <c r="A12688" s="37" t="s">
        <v>16702</v>
      </c>
      <c r="B12688" s="38">
        <v>-36.424656900000002</v>
      </c>
      <c r="C12688" s="38">
        <v>-61.231728480000001</v>
      </c>
      <c r="D12688" s="38">
        <v>0.34532216191291809</v>
      </c>
      <c r="E12688" s="38">
        <v>0.34532216191291809</v>
      </c>
      <c r="F12688" s="38">
        <v>23.076923076923077</v>
      </c>
    </row>
    <row r="12689" spans="1:6" x14ac:dyDescent="0.35">
      <c r="A12689" s="37" t="s">
        <v>16703</v>
      </c>
      <c r="B12689" s="38">
        <v>-34.192450880000003</v>
      </c>
      <c r="C12689" s="38">
        <v>-60.089476550000001</v>
      </c>
      <c r="D12689" s="38">
        <v>0.53855425119400024</v>
      </c>
      <c r="E12689" s="38">
        <v>0.53855425119400024</v>
      </c>
      <c r="F12689" s="38" t="s">
        <v>5130</v>
      </c>
    </row>
    <row r="12690" spans="1:6" x14ac:dyDescent="0.35">
      <c r="A12690" s="37" t="s">
        <v>16704</v>
      </c>
      <c r="B12690" s="38">
        <v>-38.632267599999999</v>
      </c>
      <c r="C12690" s="38">
        <v>-62.525710310000001</v>
      </c>
      <c r="D12690" s="38">
        <v>0.56094974279403687</v>
      </c>
      <c r="E12690" s="38">
        <v>0.56094974279403687</v>
      </c>
      <c r="F12690" s="38">
        <v>33.333333333333329</v>
      </c>
    </row>
    <row r="12691" spans="1:6" x14ac:dyDescent="0.35">
      <c r="A12691" s="37" t="s">
        <v>16705</v>
      </c>
      <c r="B12691" s="38">
        <v>-34.628788890000003</v>
      </c>
      <c r="C12691" s="38">
        <v>-60.918906630000002</v>
      </c>
      <c r="D12691" s="38">
        <v>0.54027968645095825</v>
      </c>
      <c r="E12691" s="38">
        <v>0.53974917275565015</v>
      </c>
      <c r="F12691" s="38">
        <v>80</v>
      </c>
    </row>
    <row r="12692" spans="1:6" x14ac:dyDescent="0.35">
      <c r="A12692" s="37" t="s">
        <v>16706</v>
      </c>
      <c r="B12692" s="38">
        <v>-37.677541050000002</v>
      </c>
      <c r="C12692" s="38">
        <v>-61.709476760000001</v>
      </c>
      <c r="D12692" s="38">
        <v>0.25175172090530401</v>
      </c>
      <c r="E12692" s="38">
        <v>0.3062529258430004</v>
      </c>
      <c r="F12692" s="38">
        <v>60</v>
      </c>
    </row>
    <row r="12693" spans="1:6" x14ac:dyDescent="0.35">
      <c r="A12693" s="37" t="s">
        <v>16707</v>
      </c>
      <c r="B12693" s="38">
        <v>-34.420118279999997</v>
      </c>
      <c r="C12693" s="38">
        <v>-60.991138919999997</v>
      </c>
      <c r="D12693" s="38">
        <v>0.47375932335853582</v>
      </c>
      <c r="E12693" s="38">
        <v>0.47716338540378372</v>
      </c>
      <c r="F12693" s="38">
        <v>66.666666666666657</v>
      </c>
    </row>
    <row r="12694" spans="1:6" x14ac:dyDescent="0.35">
      <c r="A12694" s="37" t="s">
        <v>16708</v>
      </c>
      <c r="B12694" s="38">
        <v>-39.741589509999997</v>
      </c>
      <c r="C12694" s="38">
        <v>-62.780289860000003</v>
      </c>
      <c r="D12694" s="38">
        <v>0.45307832956314092</v>
      </c>
      <c r="E12694" s="38">
        <v>0.45307832956314092</v>
      </c>
      <c r="F12694" s="38">
        <v>50</v>
      </c>
    </row>
    <row r="12695" spans="1:6" x14ac:dyDescent="0.35">
      <c r="A12695" s="37" t="s">
        <v>16709</v>
      </c>
      <c r="B12695" s="38">
        <v>-37.116730590000003</v>
      </c>
      <c r="C12695" s="38">
        <v>-57.16836189</v>
      </c>
      <c r="D12695" s="38">
        <v>0.45126485824584961</v>
      </c>
      <c r="E12695" s="38">
        <v>0.45126485824584961</v>
      </c>
      <c r="F12695" s="38">
        <v>0</v>
      </c>
    </row>
    <row r="12696" spans="1:6" x14ac:dyDescent="0.35">
      <c r="A12696" s="37" t="s">
        <v>16710</v>
      </c>
      <c r="B12696" s="38">
        <v>-37.565396900000003</v>
      </c>
      <c r="C12696" s="38">
        <v>-61.153696590000003</v>
      </c>
      <c r="D12696" s="38">
        <v>0.34631401300430298</v>
      </c>
      <c r="E12696" s="38">
        <v>0.34631401300430298</v>
      </c>
      <c r="F12696" s="38">
        <v>0</v>
      </c>
    </row>
    <row r="12697" spans="1:6" x14ac:dyDescent="0.35">
      <c r="A12697" s="37" t="s">
        <v>16711</v>
      </c>
      <c r="B12697" s="38">
        <v>-36.874501979999998</v>
      </c>
      <c r="C12697" s="38">
        <v>-63.147947940000002</v>
      </c>
      <c r="D12697" s="38">
        <v>0.29664891958236689</v>
      </c>
      <c r="E12697" s="38">
        <v>0.28593675400081442</v>
      </c>
      <c r="F12697" s="38">
        <v>0</v>
      </c>
    </row>
    <row r="12698" spans="1:6" x14ac:dyDescent="0.35">
      <c r="A12698" s="37" t="s">
        <v>16712</v>
      </c>
      <c r="B12698" s="38">
        <v>-33.900211059999997</v>
      </c>
      <c r="C12698" s="38">
        <v>-61.120725350000001</v>
      </c>
      <c r="D12698" s="38">
        <v>0.38586482405662542</v>
      </c>
      <c r="E12698" s="38">
        <v>0.38586482405662542</v>
      </c>
      <c r="F12698" s="38">
        <v>45.454545454545453</v>
      </c>
    </row>
    <row r="12699" spans="1:6" x14ac:dyDescent="0.35">
      <c r="A12699" s="37" t="s">
        <v>16713</v>
      </c>
      <c r="B12699" s="38">
        <v>-34.942444760000001</v>
      </c>
      <c r="C12699" s="38">
        <v>-62.553765089999999</v>
      </c>
      <c r="D12699" s="38">
        <v>0.46553051471710211</v>
      </c>
      <c r="E12699" s="38">
        <v>0.46553051471710211</v>
      </c>
      <c r="F12699" s="38">
        <v>0</v>
      </c>
    </row>
    <row r="12700" spans="1:6" x14ac:dyDescent="0.35">
      <c r="A12700" s="37" t="s">
        <v>16714</v>
      </c>
      <c r="B12700" s="38">
        <v>-33.841916130000001</v>
      </c>
      <c r="C12700" s="38">
        <v>-59.53402681</v>
      </c>
      <c r="D12700" s="38">
        <v>0.44655328989028931</v>
      </c>
      <c r="E12700" s="38">
        <v>0.45301239427767298</v>
      </c>
      <c r="F12700" s="38">
        <v>52.380952380952387</v>
      </c>
    </row>
    <row r="12701" spans="1:6" x14ac:dyDescent="0.35">
      <c r="A12701" s="37" t="s">
        <v>16715</v>
      </c>
      <c r="B12701" s="38">
        <v>-33.878822960000001</v>
      </c>
      <c r="C12701" s="38">
        <v>-59.528842740000002</v>
      </c>
      <c r="D12701" s="38">
        <v>0.38148245215415949</v>
      </c>
      <c r="E12701" s="38">
        <v>0.38734633723894762</v>
      </c>
      <c r="F12701" s="38">
        <v>0</v>
      </c>
    </row>
    <row r="12702" spans="1:6" x14ac:dyDescent="0.35">
      <c r="A12702" s="37" t="s">
        <v>16716</v>
      </c>
      <c r="B12702" s="38">
        <v>-38.166670779999997</v>
      </c>
      <c r="C12702" s="38">
        <v>-61.488836169999999</v>
      </c>
      <c r="D12702" s="38">
        <v>0.28392532467842102</v>
      </c>
      <c r="E12702" s="38">
        <v>0.28392532467842102</v>
      </c>
      <c r="F12702" s="38">
        <v>0</v>
      </c>
    </row>
    <row r="12703" spans="1:6" x14ac:dyDescent="0.35">
      <c r="A12703" s="37" t="s">
        <v>16717</v>
      </c>
      <c r="B12703" s="38">
        <v>-35.404683210000002</v>
      </c>
      <c r="C12703" s="38">
        <v>-62.593106069999997</v>
      </c>
      <c r="D12703" s="38">
        <v>0.38475486636161799</v>
      </c>
      <c r="E12703" s="38">
        <v>0.38475486636161799</v>
      </c>
      <c r="F12703" s="38">
        <v>0</v>
      </c>
    </row>
    <row r="12704" spans="1:6" x14ac:dyDescent="0.35">
      <c r="A12704" s="37" t="s">
        <v>16718</v>
      </c>
      <c r="B12704" s="38">
        <v>-34.548994929999999</v>
      </c>
      <c r="C12704" s="38">
        <v>-59.005365650000002</v>
      </c>
      <c r="D12704" s="38">
        <v>0.31693786382675171</v>
      </c>
      <c r="E12704" s="38">
        <v>0.31829230238993961</v>
      </c>
      <c r="F12704" s="38">
        <v>0</v>
      </c>
    </row>
    <row r="12705" spans="1:6" x14ac:dyDescent="0.35">
      <c r="A12705" s="37" t="s">
        <v>16719</v>
      </c>
      <c r="B12705" s="38">
        <v>-33.736237989999999</v>
      </c>
      <c r="C12705" s="38">
        <v>-60.923292199999999</v>
      </c>
      <c r="D12705" s="38">
        <v>0.35240966081619263</v>
      </c>
      <c r="E12705" s="38">
        <v>0.35240966081619263</v>
      </c>
      <c r="F12705" s="38">
        <v>0</v>
      </c>
    </row>
    <row r="12706" spans="1:6" x14ac:dyDescent="0.35">
      <c r="A12706" s="37" t="s">
        <v>16720</v>
      </c>
      <c r="B12706" s="38">
        <v>-37.492928659999997</v>
      </c>
      <c r="C12706" s="38">
        <v>-61.410350379999997</v>
      </c>
      <c r="D12706" s="38">
        <v>0.35902750492095947</v>
      </c>
      <c r="E12706" s="38">
        <v>0.35902750492095947</v>
      </c>
      <c r="F12706" s="38">
        <v>0</v>
      </c>
    </row>
    <row r="12707" spans="1:6" x14ac:dyDescent="0.35">
      <c r="A12707" s="37" t="s">
        <v>16721</v>
      </c>
      <c r="B12707" s="38">
        <v>-36.9029454</v>
      </c>
      <c r="C12707" s="38">
        <v>-57.20090862</v>
      </c>
      <c r="D12707" s="38">
        <v>0.56106162071228027</v>
      </c>
      <c r="E12707" s="38">
        <v>0.56106162071228027</v>
      </c>
      <c r="F12707" s="38">
        <v>0</v>
      </c>
    </row>
    <row r="12708" spans="1:6" x14ac:dyDescent="0.35">
      <c r="A12708" s="37" t="s">
        <v>16722</v>
      </c>
      <c r="B12708" s="38">
        <v>-36.948289549999998</v>
      </c>
      <c r="C12708" s="38">
        <v>-57.230641730000002</v>
      </c>
      <c r="D12708" s="38">
        <v>0.53131580352783203</v>
      </c>
      <c r="E12708" s="38">
        <v>0.53131580352783203</v>
      </c>
      <c r="F12708" s="38" t="s">
        <v>5130</v>
      </c>
    </row>
    <row r="12709" spans="1:6" x14ac:dyDescent="0.35">
      <c r="A12709" s="37" t="s">
        <v>16723</v>
      </c>
      <c r="B12709" s="38">
        <v>-38.412915060000003</v>
      </c>
      <c r="C12709" s="38">
        <v>-62.794274809999997</v>
      </c>
      <c r="D12709" s="38">
        <v>0.36933586001396179</v>
      </c>
      <c r="E12709" s="38">
        <v>0.36933586001396179</v>
      </c>
      <c r="F12709" s="38" t="s">
        <v>5130</v>
      </c>
    </row>
    <row r="12710" spans="1:6" x14ac:dyDescent="0.35">
      <c r="A12710" s="37" t="s">
        <v>16724</v>
      </c>
      <c r="B12710" s="38">
        <v>-33.964827309999997</v>
      </c>
      <c r="C12710" s="38">
        <v>-60.262671740000002</v>
      </c>
      <c r="D12710" s="38">
        <v>0.57534360885620117</v>
      </c>
      <c r="E12710" s="38">
        <v>0.57392887936698067</v>
      </c>
      <c r="F12710" s="38">
        <v>50</v>
      </c>
    </row>
    <row r="12711" spans="1:6" x14ac:dyDescent="0.35">
      <c r="A12711" s="37" t="s">
        <v>16725</v>
      </c>
      <c r="B12711" s="38">
        <v>-36.492666010000001</v>
      </c>
      <c r="C12711" s="38">
        <v>-62.702406379999999</v>
      </c>
      <c r="D12711" s="38">
        <v>0.39495852589607239</v>
      </c>
      <c r="E12711" s="38">
        <v>0.39495852589607239</v>
      </c>
      <c r="F12711" s="38">
        <v>20</v>
      </c>
    </row>
    <row r="12712" spans="1:6" x14ac:dyDescent="0.35">
      <c r="A12712" s="37" t="s">
        <v>16726</v>
      </c>
      <c r="B12712" s="38">
        <v>-34.912683479999998</v>
      </c>
      <c r="C12712" s="38">
        <v>-59.2771142</v>
      </c>
      <c r="D12712" s="38">
        <v>0.54170578718185425</v>
      </c>
      <c r="E12712" s="38">
        <v>0.54170578718185425</v>
      </c>
      <c r="F12712" s="38">
        <v>50</v>
      </c>
    </row>
    <row r="12713" spans="1:6" x14ac:dyDescent="0.35">
      <c r="A12713" s="37" t="s">
        <v>16727</v>
      </c>
      <c r="B12713" s="38">
        <v>-38.771514410000002</v>
      </c>
      <c r="C12713" s="38">
        <v>-62.604736840000001</v>
      </c>
      <c r="D12713" s="38">
        <v>0.46137422323226929</v>
      </c>
      <c r="E12713" s="38">
        <v>0.46137416990179758</v>
      </c>
      <c r="F12713" s="38">
        <v>0</v>
      </c>
    </row>
    <row r="12714" spans="1:6" x14ac:dyDescent="0.35">
      <c r="A12714" s="37" t="s">
        <v>16728</v>
      </c>
      <c r="B12714" s="38">
        <v>-38.162167179999997</v>
      </c>
      <c r="C12714" s="38">
        <v>-58.85709009</v>
      </c>
      <c r="D12714" s="38">
        <v>0.48398396372795099</v>
      </c>
      <c r="E12714" s="38">
        <v>0.48398396372795099</v>
      </c>
      <c r="F12714" s="38">
        <v>0</v>
      </c>
    </row>
    <row r="12715" spans="1:6" x14ac:dyDescent="0.35">
      <c r="A12715" s="37" t="s">
        <v>16729</v>
      </c>
      <c r="B12715" s="38">
        <v>-38.423779029999999</v>
      </c>
      <c r="C12715" s="38">
        <v>-58.885264859999999</v>
      </c>
      <c r="D12715" s="38">
        <v>0.55741000175476074</v>
      </c>
      <c r="E12715" s="38">
        <v>0.56427768029664693</v>
      </c>
      <c r="F12715" s="38">
        <v>0</v>
      </c>
    </row>
    <row r="12716" spans="1:6" x14ac:dyDescent="0.35">
      <c r="A12716" s="37" t="s">
        <v>16730</v>
      </c>
      <c r="B12716" s="38">
        <v>-39.756752659999997</v>
      </c>
      <c r="C12716" s="38">
        <v>-62.719055330000003</v>
      </c>
      <c r="D12716" s="38">
        <v>0.49526786804199219</v>
      </c>
      <c r="E12716" s="38">
        <v>0.50888800621032715</v>
      </c>
      <c r="F12716" s="38">
        <v>0</v>
      </c>
    </row>
    <row r="12717" spans="1:6" x14ac:dyDescent="0.35">
      <c r="A12717" s="37" t="s">
        <v>16731</v>
      </c>
      <c r="B12717" s="38">
        <v>-40.648931910000002</v>
      </c>
      <c r="C12717" s="38">
        <v>-62.754294360000003</v>
      </c>
      <c r="D12717" s="38">
        <v>0.53152447938919067</v>
      </c>
      <c r="E12717" s="38">
        <v>0.52571965456008907</v>
      </c>
      <c r="F12717" s="38">
        <v>75</v>
      </c>
    </row>
    <row r="12718" spans="1:6" x14ac:dyDescent="0.35">
      <c r="A12718" s="37" t="s">
        <v>16732</v>
      </c>
      <c r="B12718" s="38">
        <v>-37.73250084</v>
      </c>
      <c r="C12718" s="38">
        <v>-58.029571339999997</v>
      </c>
      <c r="D12718" s="38">
        <v>0.39259320497512817</v>
      </c>
      <c r="E12718" s="38">
        <v>0.39259320497512817</v>
      </c>
      <c r="F12718" s="38">
        <v>0</v>
      </c>
    </row>
    <row r="12719" spans="1:6" x14ac:dyDescent="0.35">
      <c r="A12719" s="37" t="s">
        <v>16733</v>
      </c>
      <c r="B12719" s="38">
        <v>-34.546946990000002</v>
      </c>
      <c r="C12719" s="38">
        <v>-60.971706279999999</v>
      </c>
      <c r="D12719" s="38">
        <v>0.60334485769271851</v>
      </c>
      <c r="E12719" s="38">
        <v>0.60334485769271851</v>
      </c>
      <c r="F12719" s="38">
        <v>50</v>
      </c>
    </row>
    <row r="12720" spans="1:6" x14ac:dyDescent="0.35">
      <c r="A12720" s="37" t="s">
        <v>16734</v>
      </c>
      <c r="B12720" s="38">
        <v>-36.91423417</v>
      </c>
      <c r="C12720" s="38">
        <v>-62.67850704</v>
      </c>
      <c r="D12720" s="38">
        <v>0.20756834745407099</v>
      </c>
      <c r="E12720" s="38">
        <v>0.2041697341662187</v>
      </c>
      <c r="F12720" s="38">
        <v>0</v>
      </c>
    </row>
    <row r="12721" spans="1:6" x14ac:dyDescent="0.35">
      <c r="A12721" s="37" t="s">
        <v>16735</v>
      </c>
      <c r="B12721" s="38">
        <v>-36.687753389999997</v>
      </c>
      <c r="C12721" s="38">
        <v>-62.35043289</v>
      </c>
      <c r="D12721" s="38">
        <v>0.29078066349029541</v>
      </c>
      <c r="E12721" s="38">
        <v>0.29078066349029541</v>
      </c>
      <c r="F12721" s="38">
        <v>33.333333333333329</v>
      </c>
    </row>
    <row r="12722" spans="1:6" x14ac:dyDescent="0.35">
      <c r="A12722" s="37" t="s">
        <v>16736</v>
      </c>
      <c r="B12722" s="38">
        <v>-39.658356769999997</v>
      </c>
      <c r="C12722" s="38">
        <v>-62.6752112</v>
      </c>
      <c r="D12722" s="38">
        <v>0.47315499186515808</v>
      </c>
      <c r="E12722" s="38">
        <v>0.47315499186515808</v>
      </c>
      <c r="F12722" s="38">
        <v>0</v>
      </c>
    </row>
    <row r="12723" spans="1:6" x14ac:dyDescent="0.35">
      <c r="A12723" s="37" t="s">
        <v>16737</v>
      </c>
      <c r="B12723" s="38">
        <v>-34.090761200000003</v>
      </c>
      <c r="C12723" s="38">
        <v>-60.23342718</v>
      </c>
      <c r="D12723" s="38">
        <v>0.57456135749816895</v>
      </c>
      <c r="E12723" s="38">
        <v>0.57456135749816895</v>
      </c>
      <c r="F12723" s="38">
        <v>50</v>
      </c>
    </row>
    <row r="12724" spans="1:6" x14ac:dyDescent="0.35">
      <c r="A12724" s="37" t="s">
        <v>16738</v>
      </c>
      <c r="B12724" s="38">
        <v>-34.425927850000001</v>
      </c>
      <c r="C12724" s="38">
        <v>-60.400118679999999</v>
      </c>
      <c r="D12724" s="38">
        <v>0.48630475997924799</v>
      </c>
      <c r="E12724" s="38">
        <v>0.48630475997924799</v>
      </c>
      <c r="F12724" s="38">
        <v>25</v>
      </c>
    </row>
    <row r="12725" spans="1:6" x14ac:dyDescent="0.35">
      <c r="A12725" s="37" t="s">
        <v>16739</v>
      </c>
      <c r="B12725" s="38">
        <v>-35.288434979999998</v>
      </c>
      <c r="C12725" s="38">
        <v>-62.414983550000002</v>
      </c>
      <c r="D12725" s="38">
        <v>0.53695368766784668</v>
      </c>
      <c r="E12725" s="38">
        <v>0.53695368766784668</v>
      </c>
      <c r="F12725" s="38" t="s">
        <v>5130</v>
      </c>
    </row>
    <row r="12726" spans="1:6" x14ac:dyDescent="0.35">
      <c r="A12726" s="37" t="s">
        <v>16740</v>
      </c>
      <c r="B12726" s="38">
        <v>-39.98384205</v>
      </c>
      <c r="C12726" s="38">
        <v>-62.413841130000002</v>
      </c>
      <c r="D12726" s="38">
        <v>0.47292020916938782</v>
      </c>
      <c r="E12726" s="38">
        <v>0.47292020916938782</v>
      </c>
      <c r="F12726" s="38">
        <v>0</v>
      </c>
    </row>
    <row r="12727" spans="1:6" x14ac:dyDescent="0.35">
      <c r="A12727" s="37" t="s">
        <v>16741</v>
      </c>
      <c r="B12727" s="38">
        <v>-33.59385614</v>
      </c>
      <c r="C12727" s="38">
        <v>-60.134996520000001</v>
      </c>
      <c r="D12727" s="38">
        <v>0.42820191383361822</v>
      </c>
      <c r="E12727" s="38">
        <v>0.42820191383361822</v>
      </c>
      <c r="F12727" s="38">
        <v>33.333333333333329</v>
      </c>
    </row>
    <row r="12728" spans="1:6" x14ac:dyDescent="0.35">
      <c r="A12728" s="37" t="s">
        <v>16742</v>
      </c>
      <c r="B12728" s="38">
        <v>-34.396741810000002</v>
      </c>
      <c r="C12728" s="38">
        <v>-60.261358559999998</v>
      </c>
      <c r="D12728" s="38">
        <v>0.53697383403778076</v>
      </c>
      <c r="E12728" s="38">
        <v>0.53511863463633769</v>
      </c>
      <c r="F12728" s="38">
        <v>62.5</v>
      </c>
    </row>
    <row r="12729" spans="1:6" x14ac:dyDescent="0.35">
      <c r="A12729" s="37" t="s">
        <v>16743</v>
      </c>
      <c r="B12729" s="38">
        <v>-34.038292329999997</v>
      </c>
      <c r="C12729" s="38">
        <v>-58.537399149999999</v>
      </c>
      <c r="D12729" s="38">
        <v>0.71473878622055054</v>
      </c>
      <c r="E12729" s="38">
        <v>0.71473878622055054</v>
      </c>
      <c r="F12729" s="38">
        <v>33.333333333333329</v>
      </c>
    </row>
    <row r="12730" spans="1:6" x14ac:dyDescent="0.35">
      <c r="A12730" s="37" t="s">
        <v>16744</v>
      </c>
      <c r="B12730" s="38">
        <v>-35.870427730000003</v>
      </c>
      <c r="C12730" s="38">
        <v>-63.373459500000003</v>
      </c>
      <c r="D12730" s="38">
        <v>0.42225512862205511</v>
      </c>
      <c r="E12730" s="38">
        <v>0.40881854295730591</v>
      </c>
      <c r="F12730" s="38">
        <v>33.333333333333329</v>
      </c>
    </row>
    <row r="12731" spans="1:6" x14ac:dyDescent="0.35">
      <c r="A12731" s="37" t="s">
        <v>16745</v>
      </c>
      <c r="B12731" s="38">
        <v>-37.352720069999997</v>
      </c>
      <c r="C12731" s="38">
        <v>-58.999670119999998</v>
      </c>
      <c r="D12731" s="38">
        <v>0.38394147157669067</v>
      </c>
      <c r="E12731" s="38">
        <v>0.38201752775593811</v>
      </c>
      <c r="F12731" s="38">
        <v>0</v>
      </c>
    </row>
    <row r="12732" spans="1:6" x14ac:dyDescent="0.35">
      <c r="A12732" s="37" t="s">
        <v>16746</v>
      </c>
      <c r="B12732" s="38">
        <v>-38.992607829999997</v>
      </c>
      <c r="C12732" s="38">
        <v>-61.211497600000001</v>
      </c>
      <c r="D12732" s="38">
        <v>0.41942742466926569</v>
      </c>
      <c r="E12732" s="38">
        <v>0.38084408560314692</v>
      </c>
      <c r="F12732" s="38">
        <v>47.368421052631575</v>
      </c>
    </row>
    <row r="12733" spans="1:6" x14ac:dyDescent="0.35">
      <c r="A12733" s="37" t="s">
        <v>16747</v>
      </c>
      <c r="B12733" s="38">
        <v>-37.995957500000003</v>
      </c>
      <c r="C12733" s="38">
        <v>-60.888785460000001</v>
      </c>
      <c r="D12733" s="38">
        <v>0.31973880529403692</v>
      </c>
      <c r="E12733" s="38">
        <v>0.31817371751132772</v>
      </c>
      <c r="F12733" s="38">
        <v>0</v>
      </c>
    </row>
    <row r="12734" spans="1:6" x14ac:dyDescent="0.35">
      <c r="A12734" s="37" t="s">
        <v>16748</v>
      </c>
      <c r="B12734" s="38">
        <v>-34.04695942</v>
      </c>
      <c r="C12734" s="38">
        <v>-61.203095490000003</v>
      </c>
      <c r="D12734" s="38">
        <v>0.42146024107933039</v>
      </c>
      <c r="E12734" s="38">
        <v>0.40866159506746241</v>
      </c>
      <c r="F12734" s="38">
        <v>20</v>
      </c>
    </row>
    <row r="12735" spans="1:6" x14ac:dyDescent="0.35">
      <c r="A12735" s="37" t="s">
        <v>16749</v>
      </c>
      <c r="B12735" s="38">
        <v>-35.146646650000001</v>
      </c>
      <c r="C12735" s="38">
        <v>-62.730537419999997</v>
      </c>
      <c r="D12735" s="38">
        <v>0.35573473572731018</v>
      </c>
      <c r="E12735" s="38">
        <v>0.36817910108301383</v>
      </c>
      <c r="F12735" s="38">
        <v>25</v>
      </c>
    </row>
    <row r="12736" spans="1:6" x14ac:dyDescent="0.35">
      <c r="A12736" s="37" t="s">
        <v>16750</v>
      </c>
      <c r="B12736" s="38">
        <v>-34.379798880000003</v>
      </c>
      <c r="C12736" s="38">
        <v>-58.827352699999999</v>
      </c>
      <c r="D12736" s="38">
        <v>0.47989317774772638</v>
      </c>
      <c r="E12736" s="38">
        <v>0.49318431945223562</v>
      </c>
      <c r="F12736" s="38">
        <v>52.195121951219512</v>
      </c>
    </row>
    <row r="12737" spans="1:6" x14ac:dyDescent="0.35">
      <c r="A12737" s="37" t="s">
        <v>16751</v>
      </c>
      <c r="B12737" s="38">
        <v>-34.434492849999998</v>
      </c>
      <c r="C12737" s="38">
        <v>-58.751191679999998</v>
      </c>
      <c r="D12737" s="38">
        <v>0.60832786560058594</v>
      </c>
      <c r="E12737" s="38">
        <v>0.44693468676673043</v>
      </c>
      <c r="F12737" s="38">
        <v>55.769230769230774</v>
      </c>
    </row>
    <row r="12738" spans="1:6" x14ac:dyDescent="0.35">
      <c r="A12738" s="37" t="s">
        <v>16752</v>
      </c>
      <c r="B12738" s="38">
        <v>-33.356247510000003</v>
      </c>
      <c r="C12738" s="38">
        <v>-60.239999670000003</v>
      </c>
      <c r="D12738" s="38">
        <v>0.59047180414199829</v>
      </c>
      <c r="E12738" s="38">
        <v>0.61701500250233543</v>
      </c>
      <c r="F12738" s="38">
        <v>54.491017964071851</v>
      </c>
    </row>
    <row r="12739" spans="1:6" x14ac:dyDescent="0.35">
      <c r="A12739" s="37" t="s">
        <v>16753</v>
      </c>
      <c r="B12739" s="38">
        <v>-34.589114260000002</v>
      </c>
      <c r="C12739" s="38">
        <v>-58.958767989999998</v>
      </c>
      <c r="D12739" s="38">
        <v>0.68529081344604492</v>
      </c>
      <c r="E12739" s="38">
        <v>0.66293632302965433</v>
      </c>
      <c r="F12739" s="38">
        <v>50.847457627118644</v>
      </c>
    </row>
    <row r="12740" spans="1:6" x14ac:dyDescent="0.35">
      <c r="A12740" s="37" t="s">
        <v>16754</v>
      </c>
      <c r="B12740" s="38">
        <v>-34.695055359999998</v>
      </c>
      <c r="C12740" s="38">
        <v>-60.472124110000003</v>
      </c>
      <c r="D12740" s="38">
        <v>0.64013183116912842</v>
      </c>
      <c r="E12740" s="38">
        <v>0.63753698435094619</v>
      </c>
      <c r="F12740" s="38">
        <v>50</v>
      </c>
    </row>
    <row r="12741" spans="1:6" x14ac:dyDescent="0.35">
      <c r="A12741" s="37" t="s">
        <v>16755</v>
      </c>
      <c r="B12741" s="38">
        <v>-34.493426820000003</v>
      </c>
      <c r="C12741" s="38">
        <v>-58.824968740000003</v>
      </c>
      <c r="D12741" s="38">
        <v>0.70411288738250732</v>
      </c>
      <c r="E12741" s="38">
        <v>0.70300888858343424</v>
      </c>
      <c r="F12741" s="38">
        <v>58.59375</v>
      </c>
    </row>
    <row r="12742" spans="1:6" x14ac:dyDescent="0.35">
      <c r="A12742" s="37" t="s">
        <v>16756</v>
      </c>
      <c r="B12742" s="38">
        <v>-34.669490000000003</v>
      </c>
      <c r="C12742" s="38">
        <v>-59.486388339999998</v>
      </c>
      <c r="D12742" s="38">
        <v>0.45840844511985779</v>
      </c>
      <c r="E12742" s="38">
        <v>0.46785939545244781</v>
      </c>
      <c r="F12742" s="38">
        <v>22.222222222222221</v>
      </c>
    </row>
    <row r="12743" spans="1:6" x14ac:dyDescent="0.35">
      <c r="A12743" s="37" t="s">
        <v>16757</v>
      </c>
      <c r="B12743" s="38">
        <v>-37.91076752</v>
      </c>
      <c r="C12743" s="38">
        <v>-57.589994509999997</v>
      </c>
      <c r="D12743" s="38">
        <v>0.61971747875213623</v>
      </c>
      <c r="E12743" s="38">
        <v>0.59846547780892789</v>
      </c>
      <c r="F12743" s="38">
        <v>43.037974683544306</v>
      </c>
    </row>
    <row r="12744" spans="1:6" x14ac:dyDescent="0.35">
      <c r="A12744" s="37" t="s">
        <v>16758</v>
      </c>
      <c r="B12744" s="38">
        <v>-37.723778029999998</v>
      </c>
      <c r="C12744" s="38">
        <v>-59.1000339</v>
      </c>
      <c r="D12744" s="38">
        <v>0.24886468052864069</v>
      </c>
      <c r="E12744" s="38">
        <v>0.24710139632225039</v>
      </c>
      <c r="F12744" s="38">
        <v>0</v>
      </c>
    </row>
    <row r="12745" spans="1:6" x14ac:dyDescent="0.35">
      <c r="A12745" s="37" t="s">
        <v>16759</v>
      </c>
      <c r="B12745" s="38">
        <v>-39.516775610000003</v>
      </c>
      <c r="C12745" s="38">
        <v>-62.368622119999998</v>
      </c>
      <c r="D12745" s="38">
        <v>0.51513504981994629</v>
      </c>
      <c r="E12745" s="38">
        <v>0.51496939322887325</v>
      </c>
      <c r="F12745" s="38">
        <v>0</v>
      </c>
    </row>
    <row r="12746" spans="1:6" x14ac:dyDescent="0.35">
      <c r="A12746" s="37" t="s">
        <v>16760</v>
      </c>
      <c r="B12746" s="38">
        <v>-34.845057199999999</v>
      </c>
      <c r="C12746" s="38">
        <v>-58.50349507</v>
      </c>
      <c r="D12746" s="38">
        <v>0.55590653419494629</v>
      </c>
      <c r="E12746" s="38">
        <v>0.55687171883053255</v>
      </c>
      <c r="F12746" s="38">
        <v>51.322751322751323</v>
      </c>
    </row>
    <row r="12747" spans="1:6" x14ac:dyDescent="0.35">
      <c r="A12747" s="37" t="s">
        <v>16761</v>
      </c>
      <c r="B12747" s="38">
        <v>-34.51859469</v>
      </c>
      <c r="C12747" s="38">
        <v>-58.764901309999999</v>
      </c>
      <c r="D12747" s="38">
        <v>0.59596532583236694</v>
      </c>
      <c r="E12747" s="38">
        <v>0.61130169666174683</v>
      </c>
      <c r="F12747" s="38">
        <v>41.025641025641022</v>
      </c>
    </row>
    <row r="12748" spans="1:6" x14ac:dyDescent="0.35">
      <c r="A12748" s="37" t="s">
        <v>16762</v>
      </c>
      <c r="B12748" s="38">
        <v>-34.718581370000003</v>
      </c>
      <c r="C12748" s="38">
        <v>-58.262636460000003</v>
      </c>
      <c r="D12748" s="38">
        <v>0.35804334282875061</v>
      </c>
      <c r="E12748" s="38">
        <v>0.26133409809125102</v>
      </c>
      <c r="F12748" s="38">
        <v>1.6949152542372881</v>
      </c>
    </row>
    <row r="12749" spans="1:6" x14ac:dyDescent="0.35">
      <c r="A12749" s="37" t="s">
        <v>16763</v>
      </c>
      <c r="B12749" s="38">
        <v>-34.896453620000003</v>
      </c>
      <c r="C12749" s="38">
        <v>-59.6179275</v>
      </c>
      <c r="D12749" s="38">
        <v>0.47539553046226501</v>
      </c>
      <c r="E12749" s="38">
        <v>0.47521659731864929</v>
      </c>
      <c r="F12749" s="38">
        <v>0</v>
      </c>
    </row>
    <row r="12750" spans="1:6" x14ac:dyDescent="0.35">
      <c r="A12750" s="37" t="s">
        <v>16764</v>
      </c>
      <c r="B12750" s="38">
        <v>-34.802129649999998</v>
      </c>
      <c r="C12750" s="38">
        <v>-59.73533802</v>
      </c>
      <c r="D12750" s="38">
        <v>0.26921954751014709</v>
      </c>
      <c r="E12750" s="38">
        <v>0.30157050804087993</v>
      </c>
      <c r="F12750" s="38">
        <v>37.5</v>
      </c>
    </row>
    <row r="12751" spans="1:6" x14ac:dyDescent="0.35">
      <c r="A12751" s="37" t="s">
        <v>16765</v>
      </c>
      <c r="B12751" s="38">
        <v>-35.052131979999999</v>
      </c>
      <c r="C12751" s="38">
        <v>-57.688390910000003</v>
      </c>
      <c r="D12751" s="38">
        <v>0.46004858613014221</v>
      </c>
      <c r="E12751" s="38">
        <v>0.46004858613014221</v>
      </c>
      <c r="F12751" s="38">
        <v>60</v>
      </c>
    </row>
    <row r="12752" spans="1:6" x14ac:dyDescent="0.35">
      <c r="A12752" s="37" t="s">
        <v>16766</v>
      </c>
      <c r="B12752" s="38">
        <v>-34.95779272</v>
      </c>
      <c r="C12752" s="38">
        <v>-57.81782724</v>
      </c>
      <c r="D12752" s="38">
        <v>0.57933509349822998</v>
      </c>
      <c r="E12752" s="38">
        <v>0.56339842442310217</v>
      </c>
      <c r="F12752" s="38">
        <v>50</v>
      </c>
    </row>
    <row r="12753" spans="1:6" x14ac:dyDescent="0.35">
      <c r="A12753" s="37" t="s">
        <v>16767</v>
      </c>
      <c r="B12753" s="38">
        <v>-35.072273520000003</v>
      </c>
      <c r="C12753" s="38">
        <v>-58.863552679999998</v>
      </c>
      <c r="D12753" s="38">
        <v>0.48413410782814031</v>
      </c>
      <c r="E12753" s="38">
        <v>0.4795578204923206</v>
      </c>
      <c r="F12753" s="38">
        <v>100</v>
      </c>
    </row>
    <row r="12754" spans="1:6" x14ac:dyDescent="0.35">
      <c r="A12754" s="37" t="s">
        <v>16768</v>
      </c>
      <c r="B12754" s="38">
        <v>-34.300147209999999</v>
      </c>
      <c r="C12754" s="38">
        <v>-58.721478230000002</v>
      </c>
      <c r="D12754" s="38">
        <v>0.70947957038879395</v>
      </c>
      <c r="E12754" s="38">
        <v>0.65893909003999496</v>
      </c>
      <c r="F12754" s="38">
        <v>66.666666666666657</v>
      </c>
    </row>
    <row r="12755" spans="1:6" x14ac:dyDescent="0.35">
      <c r="A12755" s="37" t="s">
        <v>16769</v>
      </c>
      <c r="B12755" s="38">
        <v>-33.687240600000003</v>
      </c>
      <c r="C12755" s="38">
        <v>-59.819241210000001</v>
      </c>
      <c r="D12755" s="38">
        <v>0.55834758281707764</v>
      </c>
      <c r="E12755" s="38">
        <v>0.57812700239387715</v>
      </c>
      <c r="F12755" s="38">
        <v>33.333333333333329</v>
      </c>
    </row>
    <row r="12756" spans="1:6" x14ac:dyDescent="0.35">
      <c r="A12756" s="37" t="s">
        <v>16770</v>
      </c>
      <c r="B12756" s="38">
        <v>-33.990844090000003</v>
      </c>
      <c r="C12756" s="38">
        <v>-59.18383626</v>
      </c>
      <c r="D12756" s="38">
        <v>0.36751982569694519</v>
      </c>
      <c r="E12756" s="38">
        <v>0.36358711702956092</v>
      </c>
      <c r="F12756" s="38">
        <v>12.5</v>
      </c>
    </row>
    <row r="12757" spans="1:6" x14ac:dyDescent="0.35">
      <c r="A12757" s="37" t="s">
        <v>16771</v>
      </c>
      <c r="B12757" s="38">
        <v>-34.040397689999999</v>
      </c>
      <c r="C12757" s="38">
        <v>-59.081162050000003</v>
      </c>
      <c r="D12757" s="38">
        <v>0.72163480520248413</v>
      </c>
      <c r="E12757" s="38">
        <v>0.72163480520248413</v>
      </c>
      <c r="F12757" s="38">
        <v>100</v>
      </c>
    </row>
    <row r="12758" spans="1:6" x14ac:dyDescent="0.35">
      <c r="A12758" s="37" t="s">
        <v>16772</v>
      </c>
      <c r="B12758" s="38">
        <v>-34.270309910000002</v>
      </c>
      <c r="C12758" s="38">
        <v>-60.874807740000001</v>
      </c>
      <c r="D12758" s="38">
        <v>0.38811317086219788</v>
      </c>
      <c r="E12758" s="38">
        <v>0.38811317086219788</v>
      </c>
      <c r="F12758" s="38" t="s">
        <v>5130</v>
      </c>
    </row>
    <row r="12759" spans="1:6" x14ac:dyDescent="0.35">
      <c r="A12759" s="37" t="s">
        <v>16773</v>
      </c>
      <c r="B12759" s="38">
        <v>-34.214452119999997</v>
      </c>
      <c r="C12759" s="38">
        <v>-60.185487569999999</v>
      </c>
      <c r="D12759" s="38">
        <v>0.5586046576499939</v>
      </c>
      <c r="E12759" s="38">
        <v>0.5586046576499939</v>
      </c>
      <c r="F12759" s="38">
        <v>0</v>
      </c>
    </row>
    <row r="12760" spans="1:6" x14ac:dyDescent="0.35">
      <c r="A12760" s="37" t="s">
        <v>16774</v>
      </c>
      <c r="B12760" s="38">
        <v>-35.250917260000001</v>
      </c>
      <c r="C12760" s="38">
        <v>-62.020326990000001</v>
      </c>
      <c r="D12760" s="38">
        <v>0.32374823093414312</v>
      </c>
      <c r="E12760" s="38">
        <v>0.32374823093414312</v>
      </c>
      <c r="F12760" s="38">
        <v>0</v>
      </c>
    </row>
    <row r="12761" spans="1:6" x14ac:dyDescent="0.35">
      <c r="A12761" s="37" t="s">
        <v>16775</v>
      </c>
      <c r="B12761" s="38">
        <v>-35.162216020000002</v>
      </c>
      <c r="C12761" s="38">
        <v>-61.569077759999999</v>
      </c>
      <c r="D12761" s="38">
        <v>0.25898876786231989</v>
      </c>
      <c r="E12761" s="38">
        <v>0.25898876786231989</v>
      </c>
      <c r="F12761" s="38">
        <v>0</v>
      </c>
    </row>
    <row r="12762" spans="1:6" x14ac:dyDescent="0.35">
      <c r="A12762" s="37" t="s">
        <v>16776</v>
      </c>
      <c r="B12762" s="38">
        <v>-34.30269758</v>
      </c>
      <c r="C12762" s="38">
        <v>-59.695482089999999</v>
      </c>
      <c r="D12762" s="38">
        <v>0.45390859246253967</v>
      </c>
      <c r="E12762" s="38">
        <v>0.44337900531919378</v>
      </c>
      <c r="F12762" s="38">
        <v>33.333333333333329</v>
      </c>
    </row>
    <row r="12763" spans="1:6" x14ac:dyDescent="0.35">
      <c r="A12763" s="37" t="s">
        <v>16777</v>
      </c>
      <c r="B12763" s="38">
        <v>-34.892490430000002</v>
      </c>
      <c r="C12763" s="38">
        <v>-60.033314779999998</v>
      </c>
      <c r="D12763" s="38">
        <v>0.52366352081298828</v>
      </c>
      <c r="E12763" s="38">
        <v>0.5180479884147644</v>
      </c>
      <c r="F12763" s="38">
        <v>46.206896551724135</v>
      </c>
    </row>
    <row r="12764" spans="1:6" x14ac:dyDescent="0.35">
      <c r="A12764" s="37" t="s">
        <v>16778</v>
      </c>
      <c r="B12764" s="38">
        <v>-35.039111320000004</v>
      </c>
      <c r="C12764" s="38">
        <v>-59.883398229999997</v>
      </c>
      <c r="D12764" s="38">
        <v>0.51474809646606445</v>
      </c>
      <c r="E12764" s="38">
        <v>0.51474809646606445</v>
      </c>
      <c r="F12764" s="38">
        <v>83.333333333333343</v>
      </c>
    </row>
    <row r="12765" spans="1:6" x14ac:dyDescent="0.35">
      <c r="A12765" s="37" t="s">
        <v>16779</v>
      </c>
      <c r="B12765" s="38">
        <v>-34.740435840000004</v>
      </c>
      <c r="C12765" s="38">
        <v>-62.836120819999998</v>
      </c>
      <c r="D12765" s="38">
        <v>0.38202068209648132</v>
      </c>
      <c r="E12765" s="38">
        <v>0.36630942633277491</v>
      </c>
      <c r="F12765" s="38">
        <v>0</v>
      </c>
    </row>
    <row r="12766" spans="1:6" x14ac:dyDescent="0.35">
      <c r="A12766" s="37" t="s">
        <v>16780</v>
      </c>
      <c r="B12766" s="38">
        <v>-35.656116339999997</v>
      </c>
      <c r="C12766" s="38">
        <v>-62.497329579999999</v>
      </c>
      <c r="D12766" s="38">
        <v>0.40215364098548889</v>
      </c>
      <c r="E12766" s="38">
        <v>0.40092475947580841</v>
      </c>
      <c r="F12766" s="38" t="s">
        <v>5130</v>
      </c>
    </row>
    <row r="12767" spans="1:6" x14ac:dyDescent="0.35">
      <c r="A12767" s="37" t="s">
        <v>16781</v>
      </c>
      <c r="B12767" s="38">
        <v>-35.629133099999997</v>
      </c>
      <c r="C12767" s="38">
        <v>-62.7069774</v>
      </c>
      <c r="D12767" s="38">
        <v>0.25636518001556402</v>
      </c>
      <c r="E12767" s="38">
        <v>0.25193433020565958</v>
      </c>
      <c r="F12767" s="38">
        <v>0</v>
      </c>
    </row>
    <row r="12768" spans="1:6" x14ac:dyDescent="0.35">
      <c r="A12768" s="37" t="s">
        <v>16782</v>
      </c>
      <c r="B12768" s="38">
        <v>-35.534666469999998</v>
      </c>
      <c r="C12768" s="38">
        <v>-60.792471599999999</v>
      </c>
      <c r="D12768" s="38">
        <v>0.64516359567642212</v>
      </c>
      <c r="E12768" s="38">
        <v>0.6409062392571393</v>
      </c>
      <c r="F12768" s="38">
        <v>33.333333333333329</v>
      </c>
    </row>
    <row r="12769" spans="1:6" x14ac:dyDescent="0.35">
      <c r="A12769" s="37" t="s">
        <v>16783</v>
      </c>
      <c r="B12769" s="38">
        <v>-35.222685040000002</v>
      </c>
      <c r="C12769" s="38">
        <v>-61.04758898</v>
      </c>
      <c r="D12769" s="38">
        <v>0.38325133919715881</v>
      </c>
      <c r="E12769" s="38">
        <v>0.38325133919715881</v>
      </c>
      <c r="F12769" s="38">
        <v>28.571428571428569</v>
      </c>
    </row>
    <row r="12770" spans="1:6" x14ac:dyDescent="0.35">
      <c r="A12770" s="37" t="s">
        <v>16784</v>
      </c>
      <c r="B12770" s="38">
        <v>-35.554322280000001</v>
      </c>
      <c r="C12770" s="38">
        <v>-61.12524646</v>
      </c>
      <c r="D12770" s="38">
        <v>0.30932939052581793</v>
      </c>
      <c r="E12770" s="38">
        <v>0.30932939052581793</v>
      </c>
      <c r="F12770" s="38">
        <v>0</v>
      </c>
    </row>
    <row r="12771" spans="1:6" x14ac:dyDescent="0.35">
      <c r="A12771" s="37" t="s">
        <v>16785</v>
      </c>
      <c r="B12771" s="38">
        <v>-35.335058549999999</v>
      </c>
      <c r="C12771" s="38">
        <v>-61.090094620000002</v>
      </c>
      <c r="D12771" s="38">
        <v>0.36297315359115601</v>
      </c>
      <c r="E12771" s="38">
        <v>0.36838209942767502</v>
      </c>
      <c r="F12771" s="38">
        <v>33.333333333333329</v>
      </c>
    </row>
    <row r="12772" spans="1:6" x14ac:dyDescent="0.35">
      <c r="A12772" s="37" t="s">
        <v>16786</v>
      </c>
      <c r="B12772" s="38">
        <v>-35.838242379999997</v>
      </c>
      <c r="C12772" s="38">
        <v>-60.997621500000001</v>
      </c>
      <c r="D12772" s="38">
        <v>0.39066153764724731</v>
      </c>
      <c r="E12772" s="38">
        <v>0.39066153764724731</v>
      </c>
      <c r="F12772" s="38">
        <v>0</v>
      </c>
    </row>
    <row r="12773" spans="1:6" x14ac:dyDescent="0.35">
      <c r="A12773" s="37" t="s">
        <v>16787</v>
      </c>
      <c r="B12773" s="38">
        <v>-36.740370749999997</v>
      </c>
      <c r="C12773" s="38">
        <v>-61.605397879999998</v>
      </c>
      <c r="D12773" s="38">
        <v>0.4521220326423645</v>
      </c>
      <c r="E12773" s="38">
        <v>0.43683281209733749</v>
      </c>
      <c r="F12773" s="38">
        <v>0</v>
      </c>
    </row>
    <row r="12774" spans="1:6" x14ac:dyDescent="0.35">
      <c r="A12774" s="37" t="s">
        <v>16788</v>
      </c>
      <c r="B12774" s="38">
        <v>-35.351563669999997</v>
      </c>
      <c r="C12774" s="38">
        <v>-59.539406210000003</v>
      </c>
      <c r="D12774" s="38">
        <v>0.45447948575019842</v>
      </c>
      <c r="E12774" s="38">
        <v>0.45598249338768632</v>
      </c>
      <c r="F12774" s="38">
        <v>33.333333333333329</v>
      </c>
    </row>
    <row r="12775" spans="1:6" x14ac:dyDescent="0.35">
      <c r="A12775" s="37" t="s">
        <v>16789</v>
      </c>
      <c r="B12775" s="38">
        <v>-35.352694479999997</v>
      </c>
      <c r="C12775" s="38">
        <v>-59.422894999999997</v>
      </c>
      <c r="D12775" s="38">
        <v>0.48606130480766302</v>
      </c>
      <c r="E12775" s="38">
        <v>0.48606130480766302</v>
      </c>
      <c r="F12775" s="38">
        <v>28.571428571428569</v>
      </c>
    </row>
    <row r="12776" spans="1:6" x14ac:dyDescent="0.35">
      <c r="A12776" s="37" t="s">
        <v>16790</v>
      </c>
      <c r="B12776" s="38">
        <v>-35.443487249999997</v>
      </c>
      <c r="C12776" s="38">
        <v>-59.405088069999998</v>
      </c>
      <c r="D12776" s="38">
        <v>0.46314558386802668</v>
      </c>
      <c r="E12776" s="38">
        <v>0.46012694898404571</v>
      </c>
      <c r="F12776" s="38">
        <v>33.333333333333329</v>
      </c>
    </row>
    <row r="12777" spans="1:6" x14ac:dyDescent="0.35">
      <c r="A12777" s="37" t="s">
        <v>16791</v>
      </c>
      <c r="B12777" s="38">
        <v>-36.772709310000003</v>
      </c>
      <c r="C12777" s="38">
        <v>-61.281241909999999</v>
      </c>
      <c r="D12777" s="38">
        <v>0.41146954894065862</v>
      </c>
      <c r="E12777" s="38">
        <v>0.41146954894065862</v>
      </c>
      <c r="F12777" s="38">
        <v>0</v>
      </c>
    </row>
    <row r="12778" spans="1:6" x14ac:dyDescent="0.35">
      <c r="A12778" s="37" t="s">
        <v>16792</v>
      </c>
      <c r="B12778" s="38">
        <v>-36.978233019999998</v>
      </c>
      <c r="C12778" s="38">
        <v>-60.985655889999997</v>
      </c>
      <c r="D12778" s="38">
        <v>0.2985253632068634</v>
      </c>
      <c r="E12778" s="38">
        <v>0.2985253632068634</v>
      </c>
      <c r="F12778" s="38">
        <v>0</v>
      </c>
    </row>
    <row r="12779" spans="1:6" x14ac:dyDescent="0.35">
      <c r="A12779" s="37" t="s">
        <v>16793</v>
      </c>
      <c r="B12779" s="38">
        <v>-37.411637859999999</v>
      </c>
      <c r="C12779" s="38">
        <v>-61.282070269999998</v>
      </c>
      <c r="D12779" s="38">
        <v>0.41163504123687739</v>
      </c>
      <c r="E12779" s="38">
        <v>0.41160191830835852</v>
      </c>
      <c r="F12779" s="38">
        <v>0</v>
      </c>
    </row>
    <row r="12780" spans="1:6" x14ac:dyDescent="0.35">
      <c r="A12780" s="37" t="s">
        <v>16794</v>
      </c>
      <c r="B12780" s="38">
        <v>-37.820070579999999</v>
      </c>
      <c r="C12780" s="38">
        <v>-60.861821759999998</v>
      </c>
      <c r="D12780" s="38">
        <v>0.30580624938011169</v>
      </c>
      <c r="E12780" s="38">
        <v>0.30580622924340739</v>
      </c>
      <c r="F12780" s="38">
        <v>0</v>
      </c>
    </row>
    <row r="12781" spans="1:6" x14ac:dyDescent="0.35">
      <c r="A12781" s="37" t="s">
        <v>16795</v>
      </c>
      <c r="B12781" s="38">
        <v>-36.744549030000002</v>
      </c>
      <c r="C12781" s="38">
        <v>-59.905006919999998</v>
      </c>
      <c r="D12781" s="38">
        <v>0.41664227843284612</v>
      </c>
      <c r="E12781" s="38">
        <v>0.41664227843284612</v>
      </c>
      <c r="F12781" s="38">
        <v>12.5</v>
      </c>
    </row>
    <row r="12782" spans="1:6" x14ac:dyDescent="0.35">
      <c r="A12782" s="37" t="s">
        <v>16796</v>
      </c>
      <c r="B12782" s="38">
        <v>-36.531585630000002</v>
      </c>
      <c r="C12782" s="38">
        <v>-59.919693610000003</v>
      </c>
      <c r="D12782" s="38">
        <v>0.57783818244934082</v>
      </c>
      <c r="E12782" s="38">
        <v>0.57839293385806834</v>
      </c>
      <c r="F12782" s="38">
        <v>0</v>
      </c>
    </row>
    <row r="12783" spans="1:6" x14ac:dyDescent="0.35">
      <c r="A12783" s="37" t="s">
        <v>16797</v>
      </c>
      <c r="B12783" s="38">
        <v>-36.007683409999999</v>
      </c>
      <c r="C12783" s="38">
        <v>-61.189077670000003</v>
      </c>
      <c r="D12783" s="38">
        <v>0.44302326440811157</v>
      </c>
      <c r="E12783" s="38">
        <v>0.44302326440811157</v>
      </c>
      <c r="F12783" s="38">
        <v>50</v>
      </c>
    </row>
    <row r="12784" spans="1:6" x14ac:dyDescent="0.35">
      <c r="A12784" s="37" t="s">
        <v>16798</v>
      </c>
      <c r="B12784" s="38">
        <v>-36.818784219999998</v>
      </c>
      <c r="C12784" s="38">
        <v>-60.384612599999997</v>
      </c>
      <c r="D12784" s="38">
        <v>0.61838012933731079</v>
      </c>
      <c r="E12784" s="38">
        <v>0.61838012933731079</v>
      </c>
      <c r="F12784" s="38">
        <v>0</v>
      </c>
    </row>
    <row r="12785" spans="1:6" x14ac:dyDescent="0.35">
      <c r="A12785" s="37" t="s">
        <v>16799</v>
      </c>
      <c r="B12785" s="38">
        <v>-36.566887149999999</v>
      </c>
      <c r="C12785" s="38">
        <v>-59.054458439999998</v>
      </c>
      <c r="D12785" s="38">
        <v>0.17915678024291989</v>
      </c>
      <c r="E12785" s="38">
        <v>0.17915678024291989</v>
      </c>
      <c r="F12785" s="38">
        <v>0</v>
      </c>
    </row>
    <row r="12786" spans="1:6" x14ac:dyDescent="0.35">
      <c r="A12786" s="37" t="s">
        <v>16800</v>
      </c>
      <c r="B12786" s="38">
        <v>-38.921922760000001</v>
      </c>
      <c r="C12786" s="38">
        <v>-60.537701849999998</v>
      </c>
      <c r="D12786" s="38">
        <v>0.28612622618675232</v>
      </c>
      <c r="E12786" s="38">
        <v>0.28612622618675232</v>
      </c>
      <c r="F12786" s="38" t="s">
        <v>5130</v>
      </c>
    </row>
    <row r="12787" spans="1:6" x14ac:dyDescent="0.35">
      <c r="A12787" s="37" t="s">
        <v>16801</v>
      </c>
      <c r="B12787" s="38">
        <v>-38.552532929999998</v>
      </c>
      <c r="C12787" s="38">
        <v>-60.696532670000003</v>
      </c>
      <c r="D12787" s="38">
        <v>0.35969436168670649</v>
      </c>
      <c r="E12787" s="38">
        <v>0.36017062535157068</v>
      </c>
      <c r="F12787" s="38">
        <v>0</v>
      </c>
    </row>
    <row r="12788" spans="1:6" x14ac:dyDescent="0.35">
      <c r="A12788" s="37" t="s">
        <v>16802</v>
      </c>
      <c r="B12788" s="38">
        <v>-37.769252999999999</v>
      </c>
      <c r="C12788" s="38">
        <v>-61.938948080000003</v>
      </c>
      <c r="D12788" s="38">
        <v>0.29688501358032232</v>
      </c>
      <c r="E12788" s="38">
        <v>0.29511626682630399</v>
      </c>
      <c r="F12788" s="38" t="s">
        <v>5130</v>
      </c>
    </row>
    <row r="12789" spans="1:6" x14ac:dyDescent="0.35">
      <c r="A12789" s="37" t="s">
        <v>16803</v>
      </c>
      <c r="B12789" s="38">
        <v>-34.879063469999998</v>
      </c>
      <c r="C12789" s="38">
        <v>-58.05719259</v>
      </c>
      <c r="D12789" s="38">
        <v>6.4489632844924927E-2</v>
      </c>
      <c r="E12789" s="38">
        <v>9.0797138296895563E-2</v>
      </c>
      <c r="F12789" s="38">
        <v>4.2918454935622314</v>
      </c>
    </row>
    <row r="12790" spans="1:6" x14ac:dyDescent="0.35">
      <c r="A12790" s="37" t="s">
        <v>16804</v>
      </c>
      <c r="B12790" s="38">
        <v>-34.509938939999998</v>
      </c>
      <c r="C12790" s="38">
        <v>-58.574596759999999</v>
      </c>
      <c r="D12790" s="38">
        <v>0.33066168427467352</v>
      </c>
      <c r="E12790" s="38">
        <v>0.33895783442439448</v>
      </c>
      <c r="F12790" s="38">
        <v>13.802816901408452</v>
      </c>
    </row>
    <row r="12791" spans="1:6" x14ac:dyDescent="0.35">
      <c r="A12791" s="37" t="s">
        <v>16805</v>
      </c>
      <c r="B12791" s="38">
        <v>-34.817453780000001</v>
      </c>
      <c r="C12791" s="38">
        <v>-58.468916069999999</v>
      </c>
      <c r="D12791" s="38">
        <v>0.1502079367637634</v>
      </c>
      <c r="E12791" s="38">
        <v>0.15903488083465681</v>
      </c>
      <c r="F12791" s="38"/>
    </row>
    <row r="12792" spans="1:6" x14ac:dyDescent="0.35">
      <c r="A12792" s="37" t="s">
        <v>16806</v>
      </c>
      <c r="B12792" s="38">
        <v>-38.723215860000003</v>
      </c>
      <c r="C12792" s="38">
        <v>-62.271259819999997</v>
      </c>
      <c r="D12792" s="38">
        <v>9.4984777271747589E-2</v>
      </c>
      <c r="E12792" s="38">
        <v>9.2530375532805922E-2</v>
      </c>
      <c r="F12792" s="38" t="s">
        <v>5130</v>
      </c>
    </row>
    <row r="12793" spans="1:6" x14ac:dyDescent="0.35">
      <c r="A12793" s="37" t="s">
        <v>16807</v>
      </c>
      <c r="B12793" s="38">
        <v>-34.815863040000004</v>
      </c>
      <c r="C12793" s="38">
        <v>-58.202377679999998</v>
      </c>
      <c r="D12793" s="38">
        <v>0.74293160438537598</v>
      </c>
      <c r="E12793" s="38">
        <v>0.70261781858770467</v>
      </c>
      <c r="F12793" s="38" t="s">
        <v>5130</v>
      </c>
    </row>
    <row r="12794" spans="1:6" x14ac:dyDescent="0.35">
      <c r="A12794" s="37" t="s">
        <v>16808</v>
      </c>
      <c r="B12794" s="38">
        <v>-34.516010270000002</v>
      </c>
      <c r="C12794" s="38">
        <v>-58.74427103</v>
      </c>
      <c r="D12794" s="38">
        <v>0.41835814714431763</v>
      </c>
      <c r="E12794" s="38">
        <v>0.42219975507921642</v>
      </c>
      <c r="F12794" s="38">
        <v>2.3622047244094486</v>
      </c>
    </row>
    <row r="12795" spans="1:6" x14ac:dyDescent="0.35">
      <c r="A12795" s="37" t="s">
        <v>16809</v>
      </c>
      <c r="B12795" s="38">
        <v>-34.705284849999998</v>
      </c>
      <c r="C12795" s="38">
        <v>-58.503631110000001</v>
      </c>
      <c r="D12795" s="38">
        <v>0.33690208196640009</v>
      </c>
      <c r="E12795" s="38">
        <v>0.3790465899203953</v>
      </c>
      <c r="F12795" s="38">
        <v>4.4444444444444446</v>
      </c>
    </row>
    <row r="12796" spans="1:6" x14ac:dyDescent="0.35">
      <c r="A12796" s="37" t="s">
        <v>16810</v>
      </c>
      <c r="B12796" s="38">
        <v>-34.470783709999999</v>
      </c>
      <c r="C12796" s="38">
        <v>-58.495531530000001</v>
      </c>
      <c r="D12796" s="38">
        <v>5.8686626143753529E-3</v>
      </c>
      <c r="E12796" s="38">
        <v>6.1777529709443864E-3</v>
      </c>
      <c r="F12796" s="38">
        <v>0</v>
      </c>
    </row>
    <row r="12797" spans="1:6" x14ac:dyDescent="0.35">
      <c r="A12797" s="37" t="s">
        <v>16811</v>
      </c>
      <c r="B12797" s="38">
        <v>-34.11266595</v>
      </c>
      <c r="C12797" s="38">
        <v>-59.02741262</v>
      </c>
      <c r="D12797" s="38">
        <v>0.54868412017822266</v>
      </c>
      <c r="E12797" s="38">
        <v>0.53409936030705774</v>
      </c>
      <c r="F12797" s="38">
        <v>57.999999999999993</v>
      </c>
    </row>
    <row r="12798" spans="1:6" x14ac:dyDescent="0.35">
      <c r="A12798" s="37" t="s">
        <v>16812</v>
      </c>
      <c r="B12798" s="38">
        <v>-33.812203240000002</v>
      </c>
      <c r="C12798" s="38">
        <v>-59.516483870000002</v>
      </c>
      <c r="D12798" s="38">
        <v>0.40406268835067749</v>
      </c>
      <c r="E12798" s="38">
        <v>0.39193381865819288</v>
      </c>
      <c r="F12798" s="38">
        <v>52.173913043478258</v>
      </c>
    </row>
    <row r="12799" spans="1:6" x14ac:dyDescent="0.35">
      <c r="A12799" s="37" t="s">
        <v>16813</v>
      </c>
      <c r="B12799" s="38">
        <v>-34.730258710000001</v>
      </c>
      <c r="C12799" s="38">
        <v>-58.465422439999998</v>
      </c>
      <c r="D12799" s="38">
        <v>0.9255368709564209</v>
      </c>
      <c r="E12799" s="38">
        <v>0.92044856046375478</v>
      </c>
      <c r="F12799" s="38">
        <v>71.632329635499204</v>
      </c>
    </row>
    <row r="12800" spans="1:6" x14ac:dyDescent="0.35">
      <c r="A12800" s="37" t="s">
        <v>16814</v>
      </c>
      <c r="B12800" s="38">
        <v>-34.867707729999999</v>
      </c>
      <c r="C12800" s="38">
        <v>-58.188789159999999</v>
      </c>
      <c r="D12800" s="38">
        <v>0.73460060358047485</v>
      </c>
      <c r="E12800" s="38">
        <v>0.72347621227565562</v>
      </c>
      <c r="F12800" s="38">
        <v>63.047285464098067</v>
      </c>
    </row>
    <row r="12801" spans="1:6" x14ac:dyDescent="0.35">
      <c r="A12801" s="37" t="s">
        <v>16815</v>
      </c>
      <c r="B12801" s="38">
        <v>-37.951963849999999</v>
      </c>
      <c r="C12801" s="38">
        <v>-57.611625689999997</v>
      </c>
      <c r="D12801" s="38">
        <v>0.61542224884033203</v>
      </c>
      <c r="E12801" s="38">
        <v>0.61679277664575827</v>
      </c>
      <c r="F12801" s="38">
        <v>61.827956989247312</v>
      </c>
    </row>
    <row r="12802" spans="1:6" x14ac:dyDescent="0.35">
      <c r="A12802" s="37" t="s">
        <v>16816</v>
      </c>
      <c r="B12802" s="38">
        <v>-38.019628439999998</v>
      </c>
      <c r="C12802" s="38">
        <v>-57.634746939999999</v>
      </c>
      <c r="D12802" s="38">
        <v>0.65398693084716797</v>
      </c>
      <c r="E12802" s="38">
        <v>0.65505801141262054</v>
      </c>
      <c r="F12802" s="38">
        <v>63.970588235294116</v>
      </c>
    </row>
    <row r="12803" spans="1:6" x14ac:dyDescent="0.35">
      <c r="A12803" s="37" t="s">
        <v>16817</v>
      </c>
      <c r="B12803" s="38">
        <v>-34.862089330000003</v>
      </c>
      <c r="C12803" s="38">
        <v>-58.537534610000002</v>
      </c>
      <c r="D12803" s="38">
        <v>0.6925499439239502</v>
      </c>
      <c r="E12803" s="38">
        <v>0.6812283631527063</v>
      </c>
      <c r="F12803" s="38">
        <v>50.270270270270267</v>
      </c>
    </row>
    <row r="12804" spans="1:6" x14ac:dyDescent="0.35">
      <c r="A12804" s="37" t="s">
        <v>16818</v>
      </c>
      <c r="B12804" s="38">
        <v>-34.701902179999998</v>
      </c>
      <c r="C12804" s="38">
        <v>-58.652343340000002</v>
      </c>
      <c r="D12804" s="38">
        <v>0.71170443296432495</v>
      </c>
      <c r="E12804" s="38">
        <v>0.71127335561646354</v>
      </c>
      <c r="F12804" s="38">
        <v>55.629139072847678</v>
      </c>
    </row>
    <row r="12805" spans="1:6" x14ac:dyDescent="0.35">
      <c r="A12805" s="37" t="s">
        <v>16819</v>
      </c>
      <c r="B12805" s="38">
        <v>-34.795597309999998</v>
      </c>
      <c r="C12805" s="38">
        <v>-58.283011049999999</v>
      </c>
      <c r="D12805" s="38">
        <v>0.21255628764629361</v>
      </c>
      <c r="E12805" s="38">
        <v>0.41269124440244731</v>
      </c>
      <c r="F12805" s="38">
        <v>49.740932642487046</v>
      </c>
    </row>
    <row r="12806" spans="1:6" x14ac:dyDescent="0.35">
      <c r="A12806" s="37" t="s">
        <v>16820</v>
      </c>
      <c r="B12806" s="38">
        <v>-33.812947999999999</v>
      </c>
      <c r="C12806" s="38">
        <v>-59.495573229999998</v>
      </c>
      <c r="D12806" s="38">
        <v>0.40249675512313843</v>
      </c>
      <c r="E12806" s="38">
        <v>0.41094394524892169</v>
      </c>
      <c r="F12806" s="38">
        <v>52.830188679245282</v>
      </c>
    </row>
    <row r="12807" spans="1:6" x14ac:dyDescent="0.35">
      <c r="A12807" s="37" t="s">
        <v>16821</v>
      </c>
      <c r="B12807" s="38">
        <v>-36.609201800000001</v>
      </c>
      <c r="C12807" s="38">
        <v>-61.749396859999997</v>
      </c>
      <c r="D12807" s="38">
        <v>0.34451010823249822</v>
      </c>
      <c r="E12807" s="38">
        <v>0.36462943687250737</v>
      </c>
      <c r="F12807" s="38">
        <v>47.272727272727273</v>
      </c>
    </row>
    <row r="12808" spans="1:6" x14ac:dyDescent="0.35">
      <c r="A12808" s="37" t="s">
        <v>16822</v>
      </c>
      <c r="B12808" s="38">
        <v>-34.939048669999998</v>
      </c>
      <c r="C12808" s="38">
        <v>-58.262161300000002</v>
      </c>
      <c r="D12808" s="38">
        <v>0.75733387470245361</v>
      </c>
      <c r="E12808" s="38">
        <v>0.74956322544150877</v>
      </c>
      <c r="F12808" s="38">
        <v>66.666666666666657</v>
      </c>
    </row>
    <row r="12809" spans="1:6" x14ac:dyDescent="0.35">
      <c r="A12809" s="37" t="s">
        <v>16823</v>
      </c>
      <c r="B12809" s="38">
        <v>-34.739171110000001</v>
      </c>
      <c r="C12809" s="38">
        <v>-58.810466159999997</v>
      </c>
      <c r="D12809" s="38">
        <v>0.76993650197982788</v>
      </c>
      <c r="E12809" s="38">
        <v>0.76993655352979096</v>
      </c>
      <c r="F12809" s="38">
        <v>63.529411764705877</v>
      </c>
    </row>
    <row r="12810" spans="1:6" x14ac:dyDescent="0.35">
      <c r="A12810" s="37" t="s">
        <v>16824</v>
      </c>
      <c r="B12810" s="38">
        <v>-40.796735060000003</v>
      </c>
      <c r="C12810" s="38">
        <v>-62.969180899999998</v>
      </c>
      <c r="D12810" s="38">
        <v>0.27937096357345581</v>
      </c>
      <c r="E12810" s="38">
        <v>0.28561281513523412</v>
      </c>
      <c r="F12810" s="38">
        <v>46.315789473684212</v>
      </c>
    </row>
    <row r="12811" spans="1:6" x14ac:dyDescent="0.35">
      <c r="A12811" s="37" t="s">
        <v>16825</v>
      </c>
      <c r="B12811" s="38">
        <v>-34.835464850000001</v>
      </c>
      <c r="C12811" s="38">
        <v>-58.234129729999999</v>
      </c>
      <c r="D12811" s="38">
        <v>0.79076069593429565</v>
      </c>
      <c r="E12811" s="38">
        <v>0.78041899848628693</v>
      </c>
      <c r="F12811" s="38">
        <v>53.846153846153847</v>
      </c>
    </row>
    <row r="12812" spans="1:6" x14ac:dyDescent="0.35">
      <c r="A12812" s="37" t="s">
        <v>16826</v>
      </c>
      <c r="B12812" s="38">
        <v>-33.904795159999999</v>
      </c>
      <c r="C12812" s="38">
        <v>-60.592180140000004</v>
      </c>
      <c r="D12812" s="38">
        <v>0.34995189309120178</v>
      </c>
      <c r="E12812" s="38">
        <v>0.43835346980227358</v>
      </c>
      <c r="F12812" s="38">
        <v>78.070175438596493</v>
      </c>
    </row>
    <row r="12813" spans="1:6" x14ac:dyDescent="0.35">
      <c r="A12813" s="37" t="s">
        <v>16827</v>
      </c>
      <c r="B12813" s="38">
        <v>-34.801563469999998</v>
      </c>
      <c r="C12813" s="38">
        <v>-58.263237179999997</v>
      </c>
      <c r="D12813" s="38">
        <v>0.51023828983306885</v>
      </c>
      <c r="E12813" s="38">
        <v>0.49408397078514099</v>
      </c>
      <c r="F12813" s="38">
        <v>49.206349206349202</v>
      </c>
    </row>
    <row r="12814" spans="1:6" x14ac:dyDescent="0.35">
      <c r="A12814" s="37" t="s">
        <v>16828</v>
      </c>
      <c r="B12814" s="38">
        <v>-34.649957180000001</v>
      </c>
      <c r="C12814" s="38">
        <v>-58.688413789999998</v>
      </c>
      <c r="D12814" s="38">
        <v>0.45947188138961792</v>
      </c>
      <c r="E12814" s="38">
        <v>0.42818008626208592</v>
      </c>
      <c r="F12814" s="38">
        <v>59.615384615384613</v>
      </c>
    </row>
    <row r="12815" spans="1:6" x14ac:dyDescent="0.35">
      <c r="A12815" s="37" t="s">
        <v>16829</v>
      </c>
      <c r="B12815" s="38">
        <v>-34.854229750000002</v>
      </c>
      <c r="C12815" s="38">
        <v>-58.543156209999999</v>
      </c>
      <c r="D12815" s="38">
        <v>0.74288010597229004</v>
      </c>
      <c r="E12815" s="38">
        <v>0.73938760246549329</v>
      </c>
      <c r="F12815" s="38">
        <v>57.641921397379917</v>
      </c>
    </row>
    <row r="12816" spans="1:6" x14ac:dyDescent="0.35">
      <c r="A12816" s="37" t="s">
        <v>16830</v>
      </c>
      <c r="B12816" s="38">
        <v>-38.096844310000002</v>
      </c>
      <c r="C12816" s="38">
        <v>-57.565566840000002</v>
      </c>
      <c r="D12816" s="38">
        <v>0.41683235764503479</v>
      </c>
      <c r="E12816" s="38">
        <v>0.44988476236661268</v>
      </c>
      <c r="F12816" s="38">
        <v>41.871921182266007</v>
      </c>
    </row>
    <row r="12817" spans="1:6" x14ac:dyDescent="0.35">
      <c r="A12817" s="37" t="s">
        <v>16831</v>
      </c>
      <c r="B12817" s="38">
        <v>-34.58784052</v>
      </c>
      <c r="C12817" s="38">
        <v>-58.729998639999998</v>
      </c>
      <c r="D12817" s="38">
        <v>0.90884089469909668</v>
      </c>
      <c r="E12817" s="38">
        <v>0.87399691177739036</v>
      </c>
      <c r="F12817" s="38">
        <v>58.771929824561411</v>
      </c>
    </row>
    <row r="12818" spans="1:6" x14ac:dyDescent="0.35">
      <c r="A12818" s="37" t="s">
        <v>16832</v>
      </c>
      <c r="B12818" s="38">
        <v>-34.915082329999997</v>
      </c>
      <c r="C12818" s="38">
        <v>-58.342758160000002</v>
      </c>
      <c r="D12818" s="38">
        <v>0.91948509216308594</v>
      </c>
      <c r="E12818" s="38">
        <v>0.91948509216308594</v>
      </c>
      <c r="F12818" s="38">
        <v>65.517241379310349</v>
      </c>
    </row>
    <row r="12819" spans="1:6" x14ac:dyDescent="0.35">
      <c r="A12819" s="37" t="s">
        <v>16833</v>
      </c>
      <c r="B12819" s="38">
        <v>-34.795744810000002</v>
      </c>
      <c r="C12819" s="38">
        <v>-58.194191160000003</v>
      </c>
      <c r="D12819" s="38">
        <v>0.36082872748374939</v>
      </c>
      <c r="E12819" s="38">
        <v>0.36378081666456691</v>
      </c>
      <c r="F12819" s="38">
        <v>46.706586826347305</v>
      </c>
    </row>
    <row r="12820" spans="1:6" x14ac:dyDescent="0.35">
      <c r="A12820" s="37" t="s">
        <v>16834</v>
      </c>
      <c r="B12820" s="38">
        <v>-34.89468445</v>
      </c>
      <c r="C12820" s="38">
        <v>-58.580806549999998</v>
      </c>
      <c r="D12820" s="38">
        <v>0.67968916893005371</v>
      </c>
      <c r="E12820" s="38">
        <v>0.67576092481613159</v>
      </c>
      <c r="F12820" s="38">
        <v>44.53125</v>
      </c>
    </row>
    <row r="12821" spans="1:6" x14ac:dyDescent="0.35">
      <c r="A12821" s="37" t="s">
        <v>16835</v>
      </c>
      <c r="B12821" s="38">
        <v>-34.426325480000003</v>
      </c>
      <c r="C12821" s="38">
        <v>-58.702974670000003</v>
      </c>
      <c r="D12821" s="38">
        <v>0.612892746925354</v>
      </c>
      <c r="E12821" s="38">
        <v>0.51658415951226888</v>
      </c>
      <c r="F12821" s="38">
        <v>52.910052910052904</v>
      </c>
    </row>
    <row r="12822" spans="1:6" x14ac:dyDescent="0.35">
      <c r="A12822" s="37" t="s">
        <v>16836</v>
      </c>
      <c r="B12822" s="38">
        <v>-34.88732873</v>
      </c>
      <c r="C12822" s="38">
        <v>-58.568538340000003</v>
      </c>
      <c r="D12822" s="38">
        <v>0.64658123254776001</v>
      </c>
      <c r="E12822" s="38">
        <v>0.65452661944760215</v>
      </c>
      <c r="F12822" s="38">
        <v>49.444444444444443</v>
      </c>
    </row>
    <row r="12823" spans="1:6" x14ac:dyDescent="0.35">
      <c r="A12823" s="37" t="s">
        <v>16837</v>
      </c>
      <c r="B12823" s="38">
        <v>-34.70804845</v>
      </c>
      <c r="C12823" s="38">
        <v>-58.662502609999997</v>
      </c>
      <c r="D12823" s="38">
        <v>0.77627372741699219</v>
      </c>
      <c r="E12823" s="38">
        <v>0.77924221588505638</v>
      </c>
      <c r="F12823" s="38">
        <v>63.876651982378853</v>
      </c>
    </row>
    <row r="12824" spans="1:6" x14ac:dyDescent="0.35">
      <c r="A12824" s="37" t="s">
        <v>16838</v>
      </c>
      <c r="B12824" s="38">
        <v>-34.464193850000001</v>
      </c>
      <c r="C12824" s="38">
        <v>-58.584449470000003</v>
      </c>
      <c r="D12824" s="38">
        <v>0.49877852201461792</v>
      </c>
      <c r="E12824" s="38">
        <v>0.48853237761391533</v>
      </c>
      <c r="F12824" s="38">
        <v>50</v>
      </c>
    </row>
    <row r="12825" spans="1:6" x14ac:dyDescent="0.35">
      <c r="A12825" s="37" t="s">
        <v>16839</v>
      </c>
      <c r="B12825" s="38">
        <v>-34.831983350000002</v>
      </c>
      <c r="C12825" s="38">
        <v>-58.658835490000001</v>
      </c>
      <c r="D12825" s="38">
        <v>0.93521791696548462</v>
      </c>
      <c r="E12825" s="38">
        <v>0.8960206028487947</v>
      </c>
      <c r="F12825" s="38">
        <v>67.634854771784234</v>
      </c>
    </row>
    <row r="12826" spans="1:6" x14ac:dyDescent="0.35">
      <c r="A12826" s="37" t="s">
        <v>16840</v>
      </c>
      <c r="B12826" s="38">
        <v>-34.707204179999998</v>
      </c>
      <c r="C12826" s="38">
        <v>-58.770821130000002</v>
      </c>
      <c r="D12826" s="38">
        <v>0.69671523571014404</v>
      </c>
      <c r="E12826" s="38">
        <v>0.69619083726728281</v>
      </c>
      <c r="F12826" s="38">
        <v>63.076923076923073</v>
      </c>
    </row>
    <row r="12827" spans="1:6" x14ac:dyDescent="0.35">
      <c r="A12827" s="37" t="s">
        <v>16841</v>
      </c>
      <c r="B12827" s="38">
        <v>-34.881051059999997</v>
      </c>
      <c r="C12827" s="38">
        <v>-58.41581248</v>
      </c>
      <c r="D12827" s="38">
        <v>0.91131997108459473</v>
      </c>
      <c r="E12827" s="38">
        <v>0.91616360400174113</v>
      </c>
      <c r="F12827" s="38">
        <v>63.934426229508205</v>
      </c>
    </row>
    <row r="12828" spans="1:6" x14ac:dyDescent="0.35">
      <c r="A12828" s="37" t="s">
        <v>16842</v>
      </c>
      <c r="B12828" s="38">
        <v>-34.605853340000003</v>
      </c>
      <c r="C12828" s="38">
        <v>-58.737076029999997</v>
      </c>
      <c r="D12828" s="38">
        <v>0.73542404174804688</v>
      </c>
      <c r="E12828" s="38">
        <v>0.69886144681980733</v>
      </c>
      <c r="F12828" s="38">
        <v>54.285714285714285</v>
      </c>
    </row>
    <row r="12829" spans="1:6" x14ac:dyDescent="0.35">
      <c r="A12829" s="37" t="s">
        <v>16843</v>
      </c>
      <c r="B12829" s="38">
        <v>-34.757787329999999</v>
      </c>
      <c r="C12829" s="38">
        <v>-58.198975480000001</v>
      </c>
      <c r="D12829" s="38">
        <v>0.4704345166683197</v>
      </c>
      <c r="E12829" s="38">
        <v>0.52344080888562727</v>
      </c>
      <c r="F12829" s="38">
        <v>54.54545454545454</v>
      </c>
    </row>
    <row r="12830" spans="1:6" x14ac:dyDescent="0.35">
      <c r="A12830" s="37" t="s">
        <v>16844</v>
      </c>
      <c r="B12830" s="38">
        <v>-34.690828490000001</v>
      </c>
      <c r="C12830" s="38">
        <v>-58.836485799999998</v>
      </c>
      <c r="D12830" s="38">
        <v>0.81279510259628296</v>
      </c>
      <c r="E12830" s="38">
        <v>0.81451319550213064</v>
      </c>
      <c r="F12830" s="38">
        <v>70.118343195266277</v>
      </c>
    </row>
    <row r="12831" spans="1:6" x14ac:dyDescent="0.35">
      <c r="A12831" s="37" t="s">
        <v>16845</v>
      </c>
      <c r="B12831" s="38">
        <v>-34.737818089999998</v>
      </c>
      <c r="C12831" s="38">
        <v>-58.629268750000001</v>
      </c>
      <c r="D12831" s="38">
        <v>0.9324803352355957</v>
      </c>
      <c r="E12831" s="38">
        <v>0.93943500689097814</v>
      </c>
      <c r="F12831" s="38">
        <v>58.585858585858588</v>
      </c>
    </row>
    <row r="12832" spans="1:6" x14ac:dyDescent="0.35">
      <c r="A12832" s="37" t="s">
        <v>16846</v>
      </c>
      <c r="B12832" s="38">
        <v>-34.458634500000002</v>
      </c>
      <c r="C12832" s="38">
        <v>-58.560126599999997</v>
      </c>
      <c r="D12832" s="38">
        <v>0.46298769116401672</v>
      </c>
      <c r="E12832" s="38">
        <v>0.38840967168410617</v>
      </c>
      <c r="F12832" s="38">
        <v>38.053097345132741</v>
      </c>
    </row>
    <row r="12833" spans="1:6" x14ac:dyDescent="0.35">
      <c r="A12833" s="37" t="s">
        <v>16847</v>
      </c>
      <c r="B12833" s="38">
        <v>-34.892410269999999</v>
      </c>
      <c r="C12833" s="38">
        <v>-58.54140005</v>
      </c>
      <c r="D12833" s="38">
        <v>0.82494270801544189</v>
      </c>
      <c r="E12833" s="38">
        <v>0.8548739237917794</v>
      </c>
      <c r="F12833" s="38">
        <v>62.240663900414937</v>
      </c>
    </row>
    <row r="12834" spans="1:6" x14ac:dyDescent="0.35">
      <c r="A12834" s="37" t="s">
        <v>16848</v>
      </c>
      <c r="B12834" s="38">
        <v>-34.895739329999998</v>
      </c>
      <c r="C12834" s="38">
        <v>-58.554295670000002</v>
      </c>
      <c r="D12834" s="38">
        <v>0.68012410402297974</v>
      </c>
      <c r="E12834" s="38">
        <v>0.67292516953066772</v>
      </c>
      <c r="F12834" s="38">
        <v>56.768558951965062</v>
      </c>
    </row>
    <row r="12835" spans="1:6" x14ac:dyDescent="0.35">
      <c r="A12835" s="37" t="s">
        <v>16849</v>
      </c>
      <c r="B12835" s="38">
        <v>-34.745689280000001</v>
      </c>
      <c r="C12835" s="38">
        <v>-58.24759212</v>
      </c>
      <c r="D12835" s="38">
        <v>0.53200817108154297</v>
      </c>
      <c r="E12835" s="38">
        <v>0.4951154813170433</v>
      </c>
      <c r="F12835" s="38">
        <v>51.428571428571423</v>
      </c>
    </row>
    <row r="12836" spans="1:6" x14ac:dyDescent="0.35">
      <c r="A12836" s="37" t="s">
        <v>16850</v>
      </c>
      <c r="B12836" s="38">
        <v>-34.67676969</v>
      </c>
      <c r="C12836" s="38">
        <v>-58.672348919999997</v>
      </c>
      <c r="D12836" s="38">
        <v>0.40048402547836298</v>
      </c>
      <c r="E12836" s="38">
        <v>0.37033952223627192</v>
      </c>
      <c r="F12836" s="38">
        <v>44.05594405594406</v>
      </c>
    </row>
    <row r="12837" spans="1:6" x14ac:dyDescent="0.35">
      <c r="A12837" s="37" t="s">
        <v>16851</v>
      </c>
      <c r="B12837" s="38">
        <v>-34.84048112</v>
      </c>
      <c r="C12837" s="38">
        <v>-58.232035639999999</v>
      </c>
      <c r="D12837" s="38">
        <v>0.8274875283241272</v>
      </c>
      <c r="E12837" s="38">
        <v>0.81966949531010214</v>
      </c>
      <c r="F12837" s="38">
        <v>62.790697674418603</v>
      </c>
    </row>
    <row r="12838" spans="1:6" x14ac:dyDescent="0.35">
      <c r="A12838" s="37" t="s">
        <v>16852</v>
      </c>
      <c r="B12838" s="38">
        <v>-34.852668520000002</v>
      </c>
      <c r="C12838" s="38">
        <v>-58.481737039999999</v>
      </c>
      <c r="D12838" s="38">
        <v>0.62784135341644287</v>
      </c>
      <c r="E12838" s="38">
        <v>0.59411104106240797</v>
      </c>
      <c r="F12838" s="38">
        <v>53</v>
      </c>
    </row>
    <row r="12839" spans="1:6" x14ac:dyDescent="0.35">
      <c r="A12839" s="37" t="s">
        <v>16853</v>
      </c>
      <c r="B12839" s="38">
        <v>-34.813167239999999</v>
      </c>
      <c r="C12839" s="38">
        <v>-58.240237229999998</v>
      </c>
      <c r="D12839" s="38">
        <v>0.72022444009780884</v>
      </c>
      <c r="E12839" s="38">
        <v>0.72324533715392603</v>
      </c>
      <c r="F12839" s="38">
        <v>53.260869565217398</v>
      </c>
    </row>
    <row r="12840" spans="1:6" x14ac:dyDescent="0.35">
      <c r="A12840" s="37" t="s">
        <v>16854</v>
      </c>
      <c r="B12840" s="38">
        <v>-34.504181269999997</v>
      </c>
      <c r="C12840" s="38">
        <v>-58.766056900000002</v>
      </c>
      <c r="D12840" s="38">
        <v>0.64054238796234131</v>
      </c>
      <c r="E12840" s="38">
        <v>0.64433180641483612</v>
      </c>
      <c r="F12840" s="38">
        <v>62.674094707520887</v>
      </c>
    </row>
    <row r="12841" spans="1:6" x14ac:dyDescent="0.35">
      <c r="A12841" s="37" t="s">
        <v>16855</v>
      </c>
      <c r="B12841" s="38">
        <v>-34.784827139999997</v>
      </c>
      <c r="C12841" s="38">
        <v>-58.488482259999998</v>
      </c>
      <c r="D12841" s="38">
        <v>0.67379987239837646</v>
      </c>
      <c r="E12841" s="38">
        <v>0.6973158369461695</v>
      </c>
      <c r="F12841" s="38">
        <v>59.259259259259252</v>
      </c>
    </row>
    <row r="12842" spans="1:6" x14ac:dyDescent="0.35">
      <c r="A12842" s="37" t="s">
        <v>16856</v>
      </c>
      <c r="B12842" s="38">
        <v>-34.813854300000003</v>
      </c>
      <c r="C12842" s="38">
        <v>-58.501362290000003</v>
      </c>
      <c r="D12842" s="38">
        <v>0.69054782390594482</v>
      </c>
      <c r="E12842" s="38">
        <v>0.72571861382686731</v>
      </c>
      <c r="F12842" s="38">
        <v>56.329113924050631</v>
      </c>
    </row>
    <row r="12843" spans="1:6" x14ac:dyDescent="0.35">
      <c r="A12843" s="37" t="s">
        <v>16857</v>
      </c>
      <c r="B12843" s="38">
        <v>-34.83130602</v>
      </c>
      <c r="C12843" s="38">
        <v>-58.485883639999997</v>
      </c>
      <c r="D12843" s="38">
        <v>0.54259228706359863</v>
      </c>
      <c r="E12843" s="38">
        <v>0.57691866159439087</v>
      </c>
      <c r="F12843" s="38">
        <v>46.153846153846153</v>
      </c>
    </row>
    <row r="12844" spans="1:6" x14ac:dyDescent="0.35">
      <c r="A12844" s="37" t="s">
        <v>16858</v>
      </c>
      <c r="B12844" s="38">
        <v>-34.9308549</v>
      </c>
      <c r="C12844" s="38">
        <v>-58.3928157</v>
      </c>
      <c r="D12844" s="38">
        <v>0.84051048755645752</v>
      </c>
      <c r="E12844" s="38">
        <v>0.85915979115586527</v>
      </c>
      <c r="F12844" s="38">
        <v>60.700389105058363</v>
      </c>
    </row>
    <row r="12845" spans="1:6" x14ac:dyDescent="0.35">
      <c r="A12845" s="37" t="s">
        <v>16859</v>
      </c>
      <c r="B12845" s="38">
        <v>-34.8470467</v>
      </c>
      <c r="C12845" s="38">
        <v>-58.636206029999997</v>
      </c>
      <c r="D12845" s="38">
        <v>0.81843513250350952</v>
      </c>
      <c r="E12845" s="38">
        <v>0.87180739963376841</v>
      </c>
      <c r="F12845" s="38">
        <v>71.225071225071218</v>
      </c>
    </row>
    <row r="12846" spans="1:6" x14ac:dyDescent="0.35">
      <c r="A12846" s="37" t="s">
        <v>16860</v>
      </c>
      <c r="B12846" s="38">
        <v>-34.739857630000003</v>
      </c>
      <c r="C12846" s="38">
        <v>-58.578256670000002</v>
      </c>
      <c r="D12846" s="38">
        <v>0.62913054227828979</v>
      </c>
      <c r="E12846" s="38">
        <v>0.63751351027875336</v>
      </c>
      <c r="F12846" s="38">
        <v>55.405405405405403</v>
      </c>
    </row>
    <row r="12847" spans="1:6" x14ac:dyDescent="0.35">
      <c r="A12847" s="37" t="s">
        <v>16861</v>
      </c>
      <c r="B12847" s="38">
        <v>-34.740929479999998</v>
      </c>
      <c r="C12847" s="38">
        <v>-58.682777389999998</v>
      </c>
      <c r="D12847" s="38">
        <v>0.87244093418121338</v>
      </c>
      <c r="E12847" s="38">
        <v>0.89316010299850912</v>
      </c>
      <c r="F12847" s="38">
        <v>71.489361702127667</v>
      </c>
    </row>
    <row r="12848" spans="1:6" x14ac:dyDescent="0.35">
      <c r="A12848" s="37" t="s">
        <v>16862</v>
      </c>
      <c r="B12848" s="38">
        <v>-34.566595309999997</v>
      </c>
      <c r="C12848" s="38">
        <v>-58.749026409999999</v>
      </c>
      <c r="D12848" s="38">
        <v>0.53826463222503662</v>
      </c>
      <c r="E12848" s="38">
        <v>0.54942080804279869</v>
      </c>
      <c r="F12848" s="38">
        <v>57.643312101910823</v>
      </c>
    </row>
    <row r="12849" spans="1:6" x14ac:dyDescent="0.35">
      <c r="A12849" s="37" t="s">
        <v>16863</v>
      </c>
      <c r="B12849" s="38">
        <v>-34.563301369999998</v>
      </c>
      <c r="C12849" s="38">
        <v>-58.767255800000001</v>
      </c>
      <c r="D12849" s="38">
        <v>0.80220931768417358</v>
      </c>
      <c r="E12849" s="38">
        <v>0.80420652434632589</v>
      </c>
      <c r="F12849" s="38">
        <v>61.231884057971023</v>
      </c>
    </row>
    <row r="12850" spans="1:6" x14ac:dyDescent="0.35">
      <c r="A12850" s="37" t="s">
        <v>16864</v>
      </c>
      <c r="B12850" s="38">
        <v>-34.73627407</v>
      </c>
      <c r="C12850" s="38">
        <v>-58.618756410000003</v>
      </c>
      <c r="D12850" s="38">
        <v>0.82673090696334839</v>
      </c>
      <c r="E12850" s="38">
        <v>0.87479143341382348</v>
      </c>
      <c r="F12850" s="38">
        <v>73.305084745762713</v>
      </c>
    </row>
    <row r="12851" spans="1:6" x14ac:dyDescent="0.35">
      <c r="A12851" s="37" t="s">
        <v>16865</v>
      </c>
      <c r="B12851" s="38">
        <v>-34.7893659</v>
      </c>
      <c r="C12851" s="38">
        <v>-58.166860219999997</v>
      </c>
      <c r="D12851" s="38">
        <v>0.40348148345947271</v>
      </c>
      <c r="E12851" s="38">
        <v>0.41644960485006632</v>
      </c>
      <c r="F12851" s="38">
        <v>37.857142857142854</v>
      </c>
    </row>
    <row r="12852" spans="1:6" x14ac:dyDescent="0.35">
      <c r="A12852" s="37" t="s">
        <v>16866</v>
      </c>
      <c r="B12852" s="38">
        <v>-38.05941945</v>
      </c>
      <c r="C12852" s="38">
        <v>-57.548899370000001</v>
      </c>
      <c r="D12852" s="38">
        <v>0.17559944093227389</v>
      </c>
      <c r="E12852" s="38">
        <v>0.174954928457737</v>
      </c>
      <c r="F12852" s="38">
        <v>40.666666666666664</v>
      </c>
    </row>
    <row r="12853" spans="1:6" x14ac:dyDescent="0.35">
      <c r="A12853" s="37" t="s">
        <v>16867</v>
      </c>
      <c r="B12853" s="38">
        <v>-34.869139160000003</v>
      </c>
      <c r="C12853" s="38">
        <v>-58.407326449999999</v>
      </c>
      <c r="D12853" s="38">
        <v>0.74778765439987183</v>
      </c>
      <c r="E12853" s="38">
        <v>0.74079273972246384</v>
      </c>
      <c r="F12853" s="38">
        <v>45.930232558139537</v>
      </c>
    </row>
    <row r="12854" spans="1:6" x14ac:dyDescent="0.35">
      <c r="A12854" s="37" t="s">
        <v>16868</v>
      </c>
      <c r="B12854" s="38">
        <v>-34.819668710000002</v>
      </c>
      <c r="C12854" s="38">
        <v>-58.431649049999997</v>
      </c>
      <c r="D12854" s="38">
        <v>0.60677683353424072</v>
      </c>
      <c r="E12854" s="38">
        <v>0.61472782412090821</v>
      </c>
      <c r="F12854" s="38">
        <v>47.65625</v>
      </c>
    </row>
    <row r="12855" spans="1:6" x14ac:dyDescent="0.35">
      <c r="A12855" s="37" t="s">
        <v>16869</v>
      </c>
      <c r="B12855" s="38">
        <v>-34.6779832</v>
      </c>
      <c r="C12855" s="38">
        <v>-58.760319299999999</v>
      </c>
      <c r="D12855" s="38">
        <v>0.52250111103057861</v>
      </c>
      <c r="E12855" s="38">
        <v>0.52653262983350191</v>
      </c>
      <c r="F12855" s="38">
        <v>57.526881720430111</v>
      </c>
    </row>
    <row r="12856" spans="1:6" x14ac:dyDescent="0.35">
      <c r="A12856" s="37" t="s">
        <v>16870</v>
      </c>
      <c r="B12856" s="38">
        <v>-34.644259339999998</v>
      </c>
      <c r="C12856" s="38">
        <v>-58.681450439999999</v>
      </c>
      <c r="D12856" s="38">
        <v>0.45135840773582458</v>
      </c>
      <c r="E12856" s="38">
        <v>0.44846525709880031</v>
      </c>
      <c r="F12856" s="38">
        <v>34.394904458598724</v>
      </c>
    </row>
    <row r="12857" spans="1:6" x14ac:dyDescent="0.35">
      <c r="A12857" s="37" t="s">
        <v>16871</v>
      </c>
      <c r="B12857" s="38">
        <v>-34.779187980000003</v>
      </c>
      <c r="C12857" s="38">
        <v>-58.228735360000002</v>
      </c>
      <c r="D12857" s="38">
        <v>0.49606841802597051</v>
      </c>
      <c r="E12857" s="38">
        <v>0.48848502965349899</v>
      </c>
      <c r="F12857" s="38">
        <v>49.438202247191008</v>
      </c>
    </row>
    <row r="12858" spans="1:6" x14ac:dyDescent="0.35">
      <c r="A12858" s="37" t="s">
        <v>16872</v>
      </c>
      <c r="B12858" s="38">
        <v>-34.697772780000001</v>
      </c>
      <c r="C12858" s="38">
        <v>-58.434924549999998</v>
      </c>
      <c r="D12858" s="38">
        <v>0.91466844081878662</v>
      </c>
      <c r="E12858" s="38">
        <v>0.91899679641465881</v>
      </c>
      <c r="F12858" s="38">
        <v>68.992248062015506</v>
      </c>
    </row>
    <row r="12859" spans="1:6" x14ac:dyDescent="0.35">
      <c r="A12859" s="37" t="s">
        <v>16873</v>
      </c>
      <c r="B12859" s="38">
        <v>-34.704255539999998</v>
      </c>
      <c r="C12859" s="38">
        <v>-58.433647460000003</v>
      </c>
      <c r="D12859" s="38">
        <v>0.64263516664505005</v>
      </c>
      <c r="E12859" s="38">
        <v>0.66976760824521386</v>
      </c>
      <c r="F12859" s="38">
        <v>62.878787878787875</v>
      </c>
    </row>
    <row r="12860" spans="1:6" x14ac:dyDescent="0.35">
      <c r="A12860" s="37" t="s">
        <v>16874</v>
      </c>
      <c r="B12860" s="38">
        <v>-34.832076379999997</v>
      </c>
      <c r="C12860" s="38">
        <v>-58.273225400000001</v>
      </c>
      <c r="D12860" s="38">
        <v>0.57223802804946899</v>
      </c>
      <c r="E12860" s="38">
        <v>0.61194449018787689</v>
      </c>
      <c r="F12860" s="38">
        <v>49.122807017543856</v>
      </c>
    </row>
    <row r="12861" spans="1:6" x14ac:dyDescent="0.35">
      <c r="A12861" s="37" t="s">
        <v>16875</v>
      </c>
      <c r="B12861" s="38">
        <v>-34.816443550000002</v>
      </c>
      <c r="C12861" s="38">
        <v>-58.417191819999999</v>
      </c>
      <c r="D12861" s="38">
        <v>0.57311666011810303</v>
      </c>
      <c r="E12861" s="38">
        <v>0.56927699495006256</v>
      </c>
      <c r="F12861" s="38">
        <v>58.293838862559241</v>
      </c>
    </row>
    <row r="12862" spans="1:6" x14ac:dyDescent="0.35">
      <c r="A12862" s="37" t="s">
        <v>16876</v>
      </c>
      <c r="B12862" s="38">
        <v>-34.558213729999999</v>
      </c>
      <c r="C12862" s="38">
        <v>-58.77030379</v>
      </c>
      <c r="D12862" s="38">
        <v>0.80160129070281982</v>
      </c>
      <c r="E12862" s="38">
        <v>0.79286321365472046</v>
      </c>
      <c r="F12862" s="38">
        <v>62.790697674418603</v>
      </c>
    </row>
    <row r="12863" spans="1:6" x14ac:dyDescent="0.35">
      <c r="A12863" s="37" t="s">
        <v>16877</v>
      </c>
      <c r="B12863" s="38">
        <v>-34.590404450000001</v>
      </c>
      <c r="C12863" s="38">
        <v>-58.627270660000001</v>
      </c>
      <c r="D12863" s="38">
        <v>0.25956752896308899</v>
      </c>
      <c r="E12863" s="38">
        <v>0.25260495904244867</v>
      </c>
      <c r="F12863" s="38">
        <v>42.156862745098039</v>
      </c>
    </row>
    <row r="12864" spans="1:6" x14ac:dyDescent="0.35">
      <c r="A12864" s="37" t="s">
        <v>16878</v>
      </c>
      <c r="B12864" s="38">
        <v>-34.648570489999997</v>
      </c>
      <c r="C12864" s="38">
        <v>-58.68128497</v>
      </c>
      <c r="D12864" s="38">
        <v>0.20193189382553101</v>
      </c>
      <c r="E12864" s="38">
        <v>0.25062094794379342</v>
      </c>
      <c r="F12864" s="38">
        <v>30.630630630630627</v>
      </c>
    </row>
    <row r="12865" spans="1:6" x14ac:dyDescent="0.35">
      <c r="A12865" s="37" t="s">
        <v>16879</v>
      </c>
      <c r="B12865" s="38">
        <v>-34.703459119999998</v>
      </c>
      <c r="C12865" s="38">
        <v>-58.670393400000002</v>
      </c>
      <c r="D12865" s="38">
        <v>0.76921802759170532</v>
      </c>
      <c r="E12865" s="38">
        <v>0.78370643821027541</v>
      </c>
      <c r="F12865" s="38">
        <v>58.07692307692308</v>
      </c>
    </row>
    <row r="12866" spans="1:6" x14ac:dyDescent="0.35">
      <c r="A12866" s="37" t="s">
        <v>16880</v>
      </c>
      <c r="B12866" s="38">
        <v>-34.677599450000002</v>
      </c>
      <c r="C12866" s="38">
        <v>-58.724428750000001</v>
      </c>
      <c r="D12866" s="38">
        <v>0.32225212454795837</v>
      </c>
      <c r="E12866" s="38">
        <v>0.32263538555095073</v>
      </c>
      <c r="F12866" s="38">
        <v>30.967741935483872</v>
      </c>
    </row>
    <row r="12867" spans="1:6" x14ac:dyDescent="0.35">
      <c r="A12867" s="37" t="s">
        <v>16881</v>
      </c>
      <c r="B12867" s="38">
        <v>-34.488812520000003</v>
      </c>
      <c r="C12867" s="38">
        <v>-58.714906480000003</v>
      </c>
      <c r="D12867" s="38">
        <v>0.48001956939697271</v>
      </c>
      <c r="E12867" s="38">
        <v>0.5036423093563801</v>
      </c>
      <c r="F12867" s="38">
        <v>50.354609929078009</v>
      </c>
    </row>
    <row r="12868" spans="1:6" x14ac:dyDescent="0.35">
      <c r="A12868" s="37" t="s">
        <v>16882</v>
      </c>
      <c r="B12868" s="38">
        <v>-38.604399659999999</v>
      </c>
      <c r="C12868" s="38">
        <v>-59.282588089999997</v>
      </c>
      <c r="D12868" s="38">
        <v>0.34192267060279852</v>
      </c>
      <c r="E12868" s="38">
        <v>0.32421777436607763</v>
      </c>
      <c r="F12868" s="38">
        <v>0</v>
      </c>
    </row>
    <row r="12869" spans="1:6" x14ac:dyDescent="0.35">
      <c r="A12869" s="37" t="s">
        <v>16883</v>
      </c>
      <c r="B12869" s="38">
        <v>-34.612416940000003</v>
      </c>
      <c r="C12869" s="38">
        <v>-60.520035280000002</v>
      </c>
      <c r="D12869" s="38">
        <v>0.59082090854644775</v>
      </c>
      <c r="E12869" s="38">
        <v>0.59082090854644775</v>
      </c>
      <c r="F12869" s="38">
        <v>100</v>
      </c>
    </row>
    <row r="12870" spans="1:6" x14ac:dyDescent="0.35">
      <c r="A12870" s="37" t="s">
        <v>16884</v>
      </c>
      <c r="B12870" s="38">
        <v>-35.002762390000001</v>
      </c>
      <c r="C12870" s="38">
        <v>-58.999793179999998</v>
      </c>
      <c r="D12870" s="38">
        <v>0.35803413391113281</v>
      </c>
      <c r="E12870" s="38">
        <v>0.35842758236509381</v>
      </c>
      <c r="F12870" s="38">
        <v>100</v>
      </c>
    </row>
    <row r="12871" spans="1:6" x14ac:dyDescent="0.35">
      <c r="A12871" s="37" t="s">
        <v>16885</v>
      </c>
      <c r="B12871" s="38">
        <v>-35.964295020000002</v>
      </c>
      <c r="C12871" s="38">
        <v>-58.939496689999999</v>
      </c>
      <c r="D12871" s="38">
        <v>0.39675021171569819</v>
      </c>
      <c r="E12871" s="38">
        <v>0.39675021171569819</v>
      </c>
      <c r="F12871" s="38">
        <v>14.285714285714285</v>
      </c>
    </row>
    <row r="12872" spans="1:6" x14ac:dyDescent="0.35">
      <c r="A12872" s="37" t="s">
        <v>16886</v>
      </c>
      <c r="B12872" s="38">
        <v>-38.499882110000001</v>
      </c>
      <c r="C12872" s="38">
        <v>-58.536682089999999</v>
      </c>
      <c r="D12872" s="38">
        <v>0.42566540837287897</v>
      </c>
      <c r="E12872" s="38">
        <v>0.42891865433790738</v>
      </c>
      <c r="F12872" s="38">
        <v>25</v>
      </c>
    </row>
    <row r="12873" spans="1:6" x14ac:dyDescent="0.35">
      <c r="A12873" s="37" t="s">
        <v>16887</v>
      </c>
      <c r="B12873" s="38">
        <v>-36.91417234</v>
      </c>
      <c r="C12873" s="38">
        <v>-60.227839230000001</v>
      </c>
      <c r="D12873" s="38">
        <v>0.4410741925239563</v>
      </c>
      <c r="E12873" s="38">
        <v>0.44342618004271861</v>
      </c>
      <c r="F12873" s="38">
        <v>100</v>
      </c>
    </row>
    <row r="12874" spans="1:6" x14ac:dyDescent="0.35">
      <c r="A12874" s="37" t="s">
        <v>16888</v>
      </c>
      <c r="B12874" s="38">
        <v>-36.945713640000001</v>
      </c>
      <c r="C12874" s="38">
        <v>-58.988774069999998</v>
      </c>
      <c r="D12874" s="38">
        <v>0.36330902576446528</v>
      </c>
      <c r="E12874" s="38">
        <v>0.36330902576446528</v>
      </c>
      <c r="F12874" s="38">
        <v>0</v>
      </c>
    </row>
    <row r="12875" spans="1:6" x14ac:dyDescent="0.35">
      <c r="A12875" s="37" t="s">
        <v>16889</v>
      </c>
      <c r="B12875" s="38">
        <v>-34.77662875</v>
      </c>
      <c r="C12875" s="38">
        <v>-58.938955280000002</v>
      </c>
      <c r="D12875" s="38">
        <v>0.57278621196746826</v>
      </c>
      <c r="E12875" s="38">
        <v>0.57278621196746826</v>
      </c>
      <c r="F12875" s="38">
        <v>66.666666666666657</v>
      </c>
    </row>
    <row r="12876" spans="1:6" x14ac:dyDescent="0.35">
      <c r="A12876" s="37" t="s">
        <v>16890</v>
      </c>
      <c r="B12876" s="38">
        <v>-34.951463359999998</v>
      </c>
      <c r="C12876" s="38">
        <v>-58.782747960000002</v>
      </c>
      <c r="D12876" s="38">
        <v>0.69385147094726563</v>
      </c>
      <c r="E12876" s="38">
        <v>0.69385147094726563</v>
      </c>
      <c r="F12876" s="38">
        <v>37.037037037037038</v>
      </c>
    </row>
    <row r="12877" spans="1:6" x14ac:dyDescent="0.35">
      <c r="A12877" s="37" t="s">
        <v>16891</v>
      </c>
      <c r="B12877" s="38">
        <v>-39.291230769999999</v>
      </c>
      <c r="C12877" s="38">
        <v>-62.400723980000002</v>
      </c>
      <c r="D12877" s="38">
        <v>0.4536159336566925</v>
      </c>
      <c r="E12877" s="38">
        <v>0.4536159336566925</v>
      </c>
      <c r="F12877" s="38">
        <v>0</v>
      </c>
    </row>
    <row r="12878" spans="1:6" x14ac:dyDescent="0.35">
      <c r="A12878" s="37" t="s">
        <v>16892</v>
      </c>
      <c r="B12878" s="38">
        <v>-33.980359329999999</v>
      </c>
      <c r="C12878" s="38">
        <v>-59.803436390000002</v>
      </c>
      <c r="D12878" s="38">
        <v>0.54629975557327271</v>
      </c>
      <c r="E12878" s="38">
        <v>0.55149653719531166</v>
      </c>
      <c r="F12878" s="38">
        <v>33.333333333333329</v>
      </c>
    </row>
    <row r="12879" spans="1:6" x14ac:dyDescent="0.35">
      <c r="A12879" s="37" t="s">
        <v>16893</v>
      </c>
      <c r="B12879" s="38">
        <v>-34.847663169999997</v>
      </c>
      <c r="C12879" s="38">
        <v>-58.465340879999999</v>
      </c>
      <c r="D12879" s="38">
        <v>0.81862622499465942</v>
      </c>
      <c r="E12879" s="38">
        <v>0.73152215255273356</v>
      </c>
      <c r="F12879" s="38">
        <v>59.777777777777771</v>
      </c>
    </row>
    <row r="12880" spans="1:6" x14ac:dyDescent="0.35">
      <c r="A12880" s="37" t="s">
        <v>16894</v>
      </c>
      <c r="B12880" s="38">
        <v>-34.80226949</v>
      </c>
      <c r="C12880" s="38">
        <v>-58.640834830000003</v>
      </c>
      <c r="D12880" s="38">
        <v>0.85927736759185791</v>
      </c>
      <c r="E12880" s="38">
        <v>0.87272224658065367</v>
      </c>
      <c r="F12880" s="38">
        <v>64.370748299319729</v>
      </c>
    </row>
    <row r="12881" spans="1:6" x14ac:dyDescent="0.35">
      <c r="A12881" s="37" t="s">
        <v>16895</v>
      </c>
      <c r="B12881" s="38">
        <v>-34.82993647</v>
      </c>
      <c r="C12881" s="38">
        <v>-58.226649440000003</v>
      </c>
      <c r="D12881" s="38">
        <v>0.55170571804046631</v>
      </c>
      <c r="E12881" s="38">
        <v>0.55960087399733693</v>
      </c>
      <c r="F12881" s="38">
        <v>42.816901408450704</v>
      </c>
    </row>
    <row r="12882" spans="1:6" x14ac:dyDescent="0.35">
      <c r="A12882" s="37" t="s">
        <v>16896</v>
      </c>
      <c r="B12882" s="38">
        <v>-34.758116780000002</v>
      </c>
      <c r="C12882" s="38">
        <v>-58.477711229999997</v>
      </c>
      <c r="D12882" s="38">
        <v>0.84432756900787354</v>
      </c>
      <c r="E12882" s="38">
        <v>0.84457976307187765</v>
      </c>
      <c r="F12882" s="38">
        <v>66.826923076923066</v>
      </c>
    </row>
    <row r="12883" spans="1:6" x14ac:dyDescent="0.35">
      <c r="A12883" s="37" t="s">
        <v>16897</v>
      </c>
      <c r="B12883" s="38">
        <v>-34.850893859999999</v>
      </c>
      <c r="C12883" s="38">
        <v>-57.899816090000002</v>
      </c>
      <c r="D12883" s="38">
        <v>0.30851086974143982</v>
      </c>
      <c r="E12883" s="38">
        <v>0.31218006401448639</v>
      </c>
      <c r="F12883" s="38">
        <v>5.4216867469879517</v>
      </c>
    </row>
    <row r="12884" spans="1:6" x14ac:dyDescent="0.35">
      <c r="A12884" s="37" t="s">
        <v>16898</v>
      </c>
      <c r="B12884" s="38">
        <v>-34.784446260000003</v>
      </c>
      <c r="C12884" s="38">
        <v>-58.488857469999999</v>
      </c>
      <c r="D12884" s="38">
        <v>0.69046479463577271</v>
      </c>
      <c r="E12884" s="38">
        <v>0.70516376528475022</v>
      </c>
      <c r="F12884" s="38">
        <v>57.772337821297427</v>
      </c>
    </row>
    <row r="12885" spans="1:6" x14ac:dyDescent="0.35">
      <c r="A12885" s="37" t="s">
        <v>16899</v>
      </c>
      <c r="B12885" s="38">
        <v>-34.765530409999997</v>
      </c>
      <c r="C12885" s="38">
        <v>-58.486556780000001</v>
      </c>
      <c r="D12885" s="38">
        <v>0.92537820339202881</v>
      </c>
      <c r="E12885" s="38">
        <v>0.8732156518258547</v>
      </c>
      <c r="F12885" s="38">
        <v>63.463969658659927</v>
      </c>
    </row>
    <row r="12886" spans="1:6" x14ac:dyDescent="0.35">
      <c r="A12886" s="37" t="s">
        <v>16900</v>
      </c>
      <c r="B12886" s="38">
        <v>-34.63016082</v>
      </c>
      <c r="C12886" s="38">
        <v>-58.711794949999998</v>
      </c>
      <c r="D12886" s="38">
        <v>0.37529909610748291</v>
      </c>
      <c r="E12886" s="38">
        <v>0.22171912483266881</v>
      </c>
      <c r="F12886" s="38">
        <v>46.743295019157088</v>
      </c>
    </row>
    <row r="12887" spans="1:6" x14ac:dyDescent="0.35">
      <c r="A12887" s="37" t="s">
        <v>16901</v>
      </c>
      <c r="B12887" s="38">
        <v>-34.694254999999998</v>
      </c>
      <c r="C12887" s="38">
        <v>-58.759384240000003</v>
      </c>
      <c r="D12887" s="38">
        <v>0.7133563756942749</v>
      </c>
      <c r="E12887" s="38">
        <v>0.68292491137981415</v>
      </c>
      <c r="F12887" s="38">
        <v>56.026785714285708</v>
      </c>
    </row>
    <row r="12888" spans="1:6" x14ac:dyDescent="0.35">
      <c r="A12888" s="37" t="s">
        <v>16902</v>
      </c>
      <c r="B12888" s="38">
        <v>-34.707689100000003</v>
      </c>
      <c r="C12888" s="38">
        <v>-58.746602510000002</v>
      </c>
      <c r="D12888" s="38">
        <v>0.80121243000030518</v>
      </c>
      <c r="E12888" s="38">
        <v>0.75364229163608032</v>
      </c>
      <c r="F12888" s="38">
        <v>65.525114155251146</v>
      </c>
    </row>
    <row r="12889" spans="1:6" x14ac:dyDescent="0.35">
      <c r="A12889" s="37" t="s">
        <v>16903</v>
      </c>
      <c r="B12889" s="38">
        <v>-34.710502990000002</v>
      </c>
      <c r="C12889" s="38">
        <v>-58.72051175</v>
      </c>
      <c r="D12889" s="38">
        <v>0.75977849960327148</v>
      </c>
      <c r="E12889" s="38">
        <v>0.76406251842325379</v>
      </c>
      <c r="F12889" s="38">
        <v>58.430717863105173</v>
      </c>
    </row>
    <row r="12890" spans="1:6" x14ac:dyDescent="0.35">
      <c r="A12890" s="37" t="s">
        <v>16904</v>
      </c>
      <c r="B12890" s="38">
        <v>-34.749335639999998</v>
      </c>
      <c r="C12890" s="38">
        <v>-58.701761670000003</v>
      </c>
      <c r="D12890" s="38">
        <v>0.57792747020721436</v>
      </c>
      <c r="E12890" s="38">
        <v>0.61075434359637171</v>
      </c>
      <c r="F12890" s="38">
        <v>60.501567398119128</v>
      </c>
    </row>
    <row r="12891" spans="1:6" x14ac:dyDescent="0.35">
      <c r="A12891" s="37" t="s">
        <v>16905</v>
      </c>
      <c r="B12891" s="38">
        <v>-35.402676509999999</v>
      </c>
      <c r="C12891" s="38">
        <v>-59.326454220000002</v>
      </c>
      <c r="D12891" s="38">
        <v>0.41928988695144648</v>
      </c>
      <c r="E12891" s="38">
        <v>0.41803835050479787</v>
      </c>
      <c r="F12891" s="38"/>
    </row>
    <row r="12892" spans="1:6" x14ac:dyDescent="0.35">
      <c r="A12892" s="37" t="s">
        <v>16906</v>
      </c>
      <c r="B12892" s="38">
        <v>-34.606994049999997</v>
      </c>
      <c r="C12892" s="38">
        <v>-58.781438790000003</v>
      </c>
      <c r="D12892" s="38">
        <v>0.95218592882156372</v>
      </c>
      <c r="E12892" s="38">
        <v>0.92334105152832835</v>
      </c>
      <c r="F12892" s="38">
        <v>65.134099616858236</v>
      </c>
    </row>
    <row r="12893" spans="1:6" x14ac:dyDescent="0.35">
      <c r="A12893" s="37" t="s">
        <v>16907</v>
      </c>
      <c r="B12893" s="38">
        <v>-38.687354800000001</v>
      </c>
      <c r="C12893" s="38">
        <v>-62.291615399999998</v>
      </c>
      <c r="D12893" s="38">
        <v>0.26336511969566351</v>
      </c>
      <c r="E12893" s="38">
        <v>0.28619739021125601</v>
      </c>
      <c r="F12893" s="38">
        <v>37.899543378995432</v>
      </c>
    </row>
    <row r="12894" spans="1:6" x14ac:dyDescent="0.35">
      <c r="A12894" s="37" t="s">
        <v>16908</v>
      </c>
      <c r="B12894" s="38">
        <v>-34.67286713</v>
      </c>
      <c r="C12894" s="38">
        <v>-58.816840720000002</v>
      </c>
      <c r="D12894" s="38">
        <v>0.81134068965911865</v>
      </c>
      <c r="E12894" s="38">
        <v>0.80119667504284831</v>
      </c>
      <c r="F12894" s="38">
        <v>70.636550308008211</v>
      </c>
    </row>
    <row r="12895" spans="1:6" x14ac:dyDescent="0.35">
      <c r="A12895" s="37" t="s">
        <v>16909</v>
      </c>
      <c r="B12895" s="38">
        <v>-34.45133397</v>
      </c>
      <c r="C12895" s="38">
        <v>-58.899813020000003</v>
      </c>
      <c r="D12895" s="38">
        <v>0.43219456076622009</v>
      </c>
      <c r="E12895" s="38">
        <v>0.41196305485996038</v>
      </c>
      <c r="F12895" s="38">
        <v>55.900621118012417</v>
      </c>
    </row>
    <row r="12896" spans="1:6" x14ac:dyDescent="0.35">
      <c r="A12896" s="37" t="s">
        <v>16910</v>
      </c>
      <c r="B12896" s="38">
        <v>-34.454830719999997</v>
      </c>
      <c r="C12896" s="38">
        <v>-58.679931209999999</v>
      </c>
      <c r="D12896" s="38">
        <v>0.55561065673828125</v>
      </c>
      <c r="E12896" s="38">
        <v>0.58953432573212516</v>
      </c>
      <c r="F12896" s="38">
        <v>44.863013698630141</v>
      </c>
    </row>
    <row r="12897" spans="1:6" x14ac:dyDescent="0.35">
      <c r="A12897" s="37" t="s">
        <v>16911</v>
      </c>
      <c r="B12897" s="38">
        <v>-34.458897899999997</v>
      </c>
      <c r="C12897" s="38">
        <v>-58.560622289999998</v>
      </c>
      <c r="D12897" s="38">
        <v>0.45912909507751459</v>
      </c>
      <c r="E12897" s="38">
        <v>0.363499164189163</v>
      </c>
      <c r="F12897" s="38">
        <v>42.5</v>
      </c>
    </row>
    <row r="12898" spans="1:6" x14ac:dyDescent="0.35">
      <c r="A12898" s="37" t="s">
        <v>16912</v>
      </c>
      <c r="B12898" s="38">
        <v>-34.47770397</v>
      </c>
      <c r="C12898" s="38">
        <v>-58.585434079999999</v>
      </c>
      <c r="D12898" s="38">
        <v>0.59007805585861206</v>
      </c>
      <c r="E12898" s="38">
        <v>0.4708298538860522</v>
      </c>
      <c r="F12898" s="38">
        <v>63.291139240506332</v>
      </c>
    </row>
    <row r="12899" spans="1:6" x14ac:dyDescent="0.35">
      <c r="A12899" s="37" t="s">
        <v>16913</v>
      </c>
      <c r="B12899" s="38">
        <v>-34.41512316</v>
      </c>
      <c r="C12899" s="38">
        <v>-58.694661969999999</v>
      </c>
      <c r="D12899" s="38">
        <v>0.58649778366088867</v>
      </c>
      <c r="E12899" s="38">
        <v>0.60527225004302132</v>
      </c>
      <c r="F12899" s="38">
        <v>52.795031055900623</v>
      </c>
    </row>
    <row r="12900" spans="1:6" x14ac:dyDescent="0.35">
      <c r="A12900" s="37" t="s">
        <v>16914</v>
      </c>
      <c r="B12900" s="38">
        <v>-34.499733030000002</v>
      </c>
      <c r="C12900" s="38">
        <v>-58.806320149999998</v>
      </c>
      <c r="D12900" s="38">
        <v>0.78952217102050781</v>
      </c>
      <c r="E12900" s="38">
        <v>0.79725438983816854</v>
      </c>
      <c r="F12900" s="38">
        <v>67.832167832167841</v>
      </c>
    </row>
    <row r="12901" spans="1:6" x14ac:dyDescent="0.35">
      <c r="A12901" s="37" t="s">
        <v>16915</v>
      </c>
      <c r="B12901" s="38">
        <v>-34.811047289999998</v>
      </c>
      <c r="C12901" s="38">
        <v>-58.185088059999998</v>
      </c>
      <c r="D12901" s="38">
        <v>0.58170229196548462</v>
      </c>
      <c r="E12901" s="38">
        <v>0.52504154073225484</v>
      </c>
      <c r="F12901" s="38">
        <v>55.121951219512198</v>
      </c>
    </row>
    <row r="12902" spans="1:6" x14ac:dyDescent="0.35">
      <c r="A12902" s="37" t="s">
        <v>16916</v>
      </c>
      <c r="B12902" s="38">
        <v>-33.877337390000001</v>
      </c>
      <c r="C12902" s="38">
        <v>-60.572315410000002</v>
      </c>
      <c r="D12902" s="38">
        <v>0.66861587762832642</v>
      </c>
      <c r="E12902" s="38">
        <v>0.6466302017907839</v>
      </c>
      <c r="F12902" s="38">
        <v>56.296296296296298</v>
      </c>
    </row>
    <row r="12903" spans="1:6" x14ac:dyDescent="0.35">
      <c r="A12903" s="37" t="s">
        <v>16917</v>
      </c>
      <c r="B12903" s="38">
        <v>-34.38269322</v>
      </c>
      <c r="C12903" s="38">
        <v>-59.012828329999998</v>
      </c>
      <c r="D12903" s="38">
        <v>0.52994728088378906</v>
      </c>
      <c r="E12903" s="38">
        <v>0.5309705684582392</v>
      </c>
      <c r="F12903" s="38">
        <v>42.25352112676056</v>
      </c>
    </row>
    <row r="12904" spans="1:6" x14ac:dyDescent="0.35">
      <c r="A12904" s="37" t="s">
        <v>16918</v>
      </c>
      <c r="B12904" s="38">
        <v>-34.475339490000003</v>
      </c>
      <c r="C12904" s="38">
        <v>-58.78151647</v>
      </c>
      <c r="D12904" s="38">
        <v>0.58062624931335449</v>
      </c>
      <c r="E12904" s="38">
        <v>0.56239482196601664</v>
      </c>
      <c r="F12904" s="38">
        <v>46.273291925465834</v>
      </c>
    </row>
    <row r="12905" spans="1:6" x14ac:dyDescent="0.35">
      <c r="A12905" s="37" t="s">
        <v>16919</v>
      </c>
      <c r="B12905" s="38">
        <v>-34.46426967</v>
      </c>
      <c r="C12905" s="38">
        <v>-58.774084080000002</v>
      </c>
      <c r="D12905" s="38">
        <v>0.60074007511138916</v>
      </c>
      <c r="E12905" s="38">
        <v>0.58623990416526794</v>
      </c>
      <c r="F12905" s="38">
        <v>59.344894026974949</v>
      </c>
    </row>
    <row r="12906" spans="1:6" x14ac:dyDescent="0.35">
      <c r="A12906" s="37" t="s">
        <v>16920</v>
      </c>
      <c r="B12906" s="38">
        <v>-38.00003572</v>
      </c>
      <c r="C12906" s="38">
        <v>-57.626947729999998</v>
      </c>
      <c r="D12906" s="38">
        <v>0.65586453676223755</v>
      </c>
      <c r="E12906" s="38">
        <v>0.65642906725406647</v>
      </c>
      <c r="F12906" s="38">
        <v>61.224489795918366</v>
      </c>
    </row>
    <row r="12907" spans="1:6" x14ac:dyDescent="0.35">
      <c r="A12907" s="37" t="s">
        <v>16921</v>
      </c>
      <c r="B12907" s="38">
        <v>-34.814020890000002</v>
      </c>
      <c r="C12907" s="38">
        <v>-58.273217449999997</v>
      </c>
      <c r="D12907" s="38">
        <v>0.1471498906612396</v>
      </c>
      <c r="E12907" s="38">
        <v>0.17503224520219701</v>
      </c>
      <c r="F12907" s="38">
        <v>36.223506743737957</v>
      </c>
    </row>
    <row r="12908" spans="1:6" x14ac:dyDescent="0.35">
      <c r="A12908" s="37" t="s">
        <v>16922</v>
      </c>
      <c r="B12908" s="38">
        <v>-34.727986289999997</v>
      </c>
      <c r="C12908" s="38">
        <v>-58.80008093</v>
      </c>
      <c r="D12908" s="38">
        <v>0.72446697950363159</v>
      </c>
      <c r="E12908" s="38">
        <v>0.73391846708349284</v>
      </c>
      <c r="F12908" s="38">
        <v>60.067114093959731</v>
      </c>
    </row>
    <row r="12909" spans="1:6" x14ac:dyDescent="0.35">
      <c r="A12909" s="37" t="s">
        <v>16923</v>
      </c>
      <c r="B12909" s="38">
        <v>-34.753768059999999</v>
      </c>
      <c r="C12909" s="38">
        <v>-58.351891170000002</v>
      </c>
      <c r="D12909" s="38">
        <v>0.52814322710037231</v>
      </c>
      <c r="E12909" s="38">
        <v>0.52652763353811727</v>
      </c>
      <c r="F12909" s="38">
        <v>50.588235294117645</v>
      </c>
    </row>
    <row r="12910" spans="1:6" x14ac:dyDescent="0.35">
      <c r="A12910" s="37" t="s">
        <v>16924</v>
      </c>
      <c r="B12910" s="38">
        <v>-34.739953110000002</v>
      </c>
      <c r="C12910" s="38">
        <v>-58.488088959999999</v>
      </c>
      <c r="D12910" s="38">
        <v>0.94333952665328979</v>
      </c>
      <c r="E12910" s="38">
        <v>0.95755270848403107</v>
      </c>
      <c r="F12910" s="38">
        <v>77.272727272727266</v>
      </c>
    </row>
    <row r="12911" spans="1:6" x14ac:dyDescent="0.35">
      <c r="A12911" s="37" t="s">
        <v>16925</v>
      </c>
      <c r="B12911" s="38">
        <v>-34.760373399999999</v>
      </c>
      <c r="C12911" s="38">
        <v>-58.447849269999999</v>
      </c>
      <c r="D12911" s="38">
        <v>0.56254774332046509</v>
      </c>
      <c r="E12911" s="38">
        <v>0.547282874584198</v>
      </c>
      <c r="F12911" s="38">
        <v>65.771812080536918</v>
      </c>
    </row>
    <row r="12912" spans="1:6" x14ac:dyDescent="0.35">
      <c r="A12912" s="37" t="s">
        <v>16926</v>
      </c>
      <c r="B12912" s="38">
        <v>-34.6318883</v>
      </c>
      <c r="C12912" s="38">
        <v>-58.87331708</v>
      </c>
      <c r="D12912" s="38">
        <v>0.72823071479797363</v>
      </c>
      <c r="E12912" s="38">
        <v>0.7256158232688904</v>
      </c>
      <c r="F12912" s="38">
        <v>68.789808917197448</v>
      </c>
    </row>
    <row r="12913" spans="1:6" x14ac:dyDescent="0.35">
      <c r="A12913" s="37" t="s">
        <v>16927</v>
      </c>
      <c r="B12913" s="38">
        <v>-34.751827159999998</v>
      </c>
      <c r="C12913" s="38">
        <v>-58.321749019999999</v>
      </c>
      <c r="D12913" s="38">
        <v>0.83700865507125854</v>
      </c>
      <c r="E12913" s="38">
        <v>0.80584636681220112</v>
      </c>
      <c r="F12913" s="38">
        <v>51.47540983606558</v>
      </c>
    </row>
    <row r="12914" spans="1:6" x14ac:dyDescent="0.35">
      <c r="A12914" s="37" t="s">
        <v>16928</v>
      </c>
      <c r="B12914" s="38">
        <v>-34.523318719999999</v>
      </c>
      <c r="C12914" s="38">
        <v>-58.813255220000002</v>
      </c>
      <c r="D12914" s="38">
        <v>0.7374839186668396</v>
      </c>
      <c r="E12914" s="38">
        <v>0.73629870925630847</v>
      </c>
      <c r="F12914" s="38">
        <v>60.386473429951693</v>
      </c>
    </row>
    <row r="12915" spans="1:6" x14ac:dyDescent="0.35">
      <c r="A12915" s="37" t="s">
        <v>16929</v>
      </c>
      <c r="B12915" s="38">
        <v>-34.800895679999996</v>
      </c>
      <c r="C12915" s="38">
        <v>-58.244435359999997</v>
      </c>
      <c r="D12915" s="38">
        <v>0.54065394401550293</v>
      </c>
      <c r="E12915" s="38">
        <v>0.53614374332957793</v>
      </c>
      <c r="F12915" s="38">
        <v>55.68181818181818</v>
      </c>
    </row>
    <row r="12916" spans="1:6" x14ac:dyDescent="0.35">
      <c r="A12916" s="37" t="s">
        <v>16930</v>
      </c>
      <c r="B12916" s="38">
        <v>-34.687519180000002</v>
      </c>
      <c r="C12916" s="38">
        <v>-58.748446950000002</v>
      </c>
      <c r="D12916" s="38">
        <v>0.62719869613647461</v>
      </c>
      <c r="E12916" s="38">
        <v>0.6182726750502715</v>
      </c>
      <c r="F12916" s="38">
        <v>54.189944134078218</v>
      </c>
    </row>
    <row r="12917" spans="1:6" x14ac:dyDescent="0.35">
      <c r="A12917" s="37" t="s">
        <v>16931</v>
      </c>
      <c r="B12917" s="38">
        <v>-34.58264707</v>
      </c>
      <c r="C12917" s="38">
        <v>-58.732785659999998</v>
      </c>
      <c r="D12917" s="38">
        <v>0.75009614229202271</v>
      </c>
      <c r="E12917" s="38">
        <v>0.74649245801724884</v>
      </c>
      <c r="F12917" s="38">
        <v>60.434782608695649</v>
      </c>
    </row>
    <row r="12918" spans="1:6" x14ac:dyDescent="0.35">
      <c r="A12918" s="37" t="s">
        <v>16932</v>
      </c>
      <c r="B12918" s="38">
        <v>-34.767598820000003</v>
      </c>
      <c r="C12918" s="38">
        <v>-58.260392770000003</v>
      </c>
      <c r="D12918" s="38">
        <v>0.66288602352142334</v>
      </c>
      <c r="E12918" s="38">
        <v>0.66631701991364767</v>
      </c>
      <c r="F12918" s="38">
        <v>54.248366013071895</v>
      </c>
    </row>
    <row r="12919" spans="1:6" x14ac:dyDescent="0.35">
      <c r="A12919" s="37" t="s">
        <v>16933</v>
      </c>
      <c r="B12919" s="38">
        <v>-34.336730860000003</v>
      </c>
      <c r="C12919" s="38">
        <v>-59.10942257</v>
      </c>
      <c r="D12919" s="38">
        <v>0.51758027076721191</v>
      </c>
      <c r="E12919" s="38">
        <v>0.51907027278627671</v>
      </c>
      <c r="F12919" s="38">
        <v>54.054054054054056</v>
      </c>
    </row>
    <row r="12920" spans="1:6" x14ac:dyDescent="0.35">
      <c r="A12920" s="37" t="s">
        <v>16934</v>
      </c>
      <c r="B12920" s="38">
        <v>-36.706457260000001</v>
      </c>
      <c r="C12920" s="38">
        <v>-56.761008339999997</v>
      </c>
      <c r="D12920" s="38">
        <v>0.59697419404983521</v>
      </c>
      <c r="E12920" s="38">
        <v>0.59697419404983521</v>
      </c>
      <c r="F12920" s="38">
        <v>36.55913978494624</v>
      </c>
    </row>
    <row r="12921" spans="1:6" x14ac:dyDescent="0.35">
      <c r="A12921" s="37" t="s">
        <v>16935</v>
      </c>
      <c r="B12921" s="38">
        <v>-34.668757149999998</v>
      </c>
      <c r="C12921" s="38">
        <v>-58.512469539999998</v>
      </c>
      <c r="D12921" s="38">
        <v>0.71868671820713925</v>
      </c>
      <c r="E12921" s="38">
        <v>0.71868671820713925</v>
      </c>
      <c r="F12921" s="38">
        <v>64.583333333333343</v>
      </c>
    </row>
    <row r="12922" spans="1:6" x14ac:dyDescent="0.35">
      <c r="A12922" s="37" t="s">
        <v>16936</v>
      </c>
      <c r="B12922" s="38">
        <v>-34.724767620000002</v>
      </c>
      <c r="C12922" s="38">
        <v>-58.280745400000001</v>
      </c>
      <c r="D12922" s="38">
        <v>0.26325243711471558</v>
      </c>
      <c r="E12922" s="38">
        <v>0.28505420998523112</v>
      </c>
      <c r="F12922" s="38">
        <v>49.152542372881356</v>
      </c>
    </row>
    <row r="12923" spans="1:6" x14ac:dyDescent="0.35">
      <c r="A12923" s="37" t="s">
        <v>16937</v>
      </c>
      <c r="B12923" s="38">
        <v>-38.084895889999999</v>
      </c>
      <c r="C12923" s="38">
        <v>-57.632170289999998</v>
      </c>
      <c r="D12923" s="38">
        <v>0.74614238739013672</v>
      </c>
      <c r="E12923" s="38">
        <v>0.74614238739013672</v>
      </c>
      <c r="F12923" s="38">
        <v>61.764705882352942</v>
      </c>
    </row>
    <row r="12924" spans="1:6" x14ac:dyDescent="0.35">
      <c r="A12924" s="37" t="s">
        <v>16938</v>
      </c>
      <c r="B12924" s="38">
        <v>-38.710186329999999</v>
      </c>
      <c r="C12924" s="38">
        <v>-62.238993690000001</v>
      </c>
      <c r="D12924" s="38">
        <v>0.68015855550765991</v>
      </c>
      <c r="E12924" s="38">
        <v>0.5886369904405192</v>
      </c>
      <c r="F12924" s="38">
        <v>47.826086956521742</v>
      </c>
    </row>
    <row r="12925" spans="1:6" x14ac:dyDescent="0.35">
      <c r="A12925" s="37" t="s">
        <v>16939</v>
      </c>
      <c r="B12925" s="38">
        <v>-38.76876626</v>
      </c>
      <c r="C12925" s="38">
        <v>-62.27361569</v>
      </c>
      <c r="D12925" s="38">
        <v>0.33485358953475952</v>
      </c>
      <c r="E12925" s="38">
        <v>0.33304138481616968</v>
      </c>
      <c r="F12925" s="38">
        <v>20.689655172413794</v>
      </c>
    </row>
    <row r="12926" spans="1:6" x14ac:dyDescent="0.35">
      <c r="A12926" s="37" t="s">
        <v>16940</v>
      </c>
      <c r="B12926" s="38">
        <v>-34.718078230000003</v>
      </c>
      <c r="C12926" s="38">
        <v>-58.462141619999997</v>
      </c>
      <c r="D12926" s="38">
        <v>0.79232370853424072</v>
      </c>
      <c r="E12926" s="38">
        <v>0.81605223291798645</v>
      </c>
      <c r="F12926" s="38">
        <v>62.899786780383792</v>
      </c>
    </row>
    <row r="12927" spans="1:6" x14ac:dyDescent="0.35">
      <c r="A12927" s="37" t="s">
        <v>16941</v>
      </c>
      <c r="B12927" s="38">
        <v>-33.349623360000002</v>
      </c>
      <c r="C12927" s="38">
        <v>-60.228309420000002</v>
      </c>
      <c r="D12927" s="38">
        <v>0.57704329490661621</v>
      </c>
      <c r="E12927" s="38">
        <v>0.60005583150966746</v>
      </c>
      <c r="F12927" s="38">
        <v>51.977401129943502</v>
      </c>
    </row>
    <row r="12928" spans="1:6" x14ac:dyDescent="0.35">
      <c r="A12928" s="37" t="s">
        <v>16942</v>
      </c>
      <c r="B12928" s="38">
        <v>-35.03642378</v>
      </c>
      <c r="C12928" s="38">
        <v>-58.419589190000003</v>
      </c>
      <c r="D12928" s="38">
        <v>0.56893360614776611</v>
      </c>
      <c r="E12928" s="38">
        <v>0.58235657999390045</v>
      </c>
      <c r="F12928" s="38">
        <v>56.531049250535339</v>
      </c>
    </row>
    <row r="12929" spans="1:6" x14ac:dyDescent="0.35">
      <c r="A12929" s="37" t="s">
        <v>16943</v>
      </c>
      <c r="B12929" s="38">
        <v>-35.017277020000002</v>
      </c>
      <c r="C12929" s="38">
        <v>-58.409491119999998</v>
      </c>
      <c r="D12929" s="38">
        <v>0.55942010879516602</v>
      </c>
      <c r="E12929" s="38">
        <v>0.46748368643425608</v>
      </c>
      <c r="F12929" s="38">
        <v>47.97687861271676</v>
      </c>
    </row>
    <row r="12930" spans="1:6" x14ac:dyDescent="0.35">
      <c r="A12930" s="37" t="s">
        <v>16944</v>
      </c>
      <c r="B12930" s="38">
        <v>-38.291448029999998</v>
      </c>
      <c r="C12930" s="38">
        <v>-62.207754999999999</v>
      </c>
      <c r="D12930" s="38">
        <v>0.36188343167304993</v>
      </c>
      <c r="E12930" s="38">
        <v>0.36488519216838639</v>
      </c>
      <c r="F12930" s="38">
        <v>35.714285714285715</v>
      </c>
    </row>
    <row r="12931" spans="1:6" x14ac:dyDescent="0.35">
      <c r="A12931" s="37" t="s">
        <v>16945</v>
      </c>
      <c r="B12931" s="38">
        <v>-34.6648517</v>
      </c>
      <c r="C12931" s="38">
        <v>-59.438108909999997</v>
      </c>
      <c r="D12931" s="38">
        <v>0.35242247581481928</v>
      </c>
      <c r="E12931" s="38">
        <v>0.34688204849088522</v>
      </c>
      <c r="F12931" s="38">
        <v>3.125</v>
      </c>
    </row>
    <row r="12932" spans="1:6" x14ac:dyDescent="0.35">
      <c r="A12932" s="37" t="s">
        <v>16946</v>
      </c>
      <c r="B12932" s="38">
        <v>-38.921885189999998</v>
      </c>
      <c r="C12932" s="38">
        <v>-60.537861569999997</v>
      </c>
      <c r="D12932" s="38">
        <v>0.28612622618675232</v>
      </c>
      <c r="E12932" s="38">
        <v>0.28612622618675232</v>
      </c>
      <c r="F12932" s="38">
        <v>35.714285714285715</v>
      </c>
    </row>
    <row r="12933" spans="1:6" x14ac:dyDescent="0.35">
      <c r="A12933" s="37" t="s">
        <v>16947</v>
      </c>
      <c r="B12933" s="38">
        <v>-34.444646839999997</v>
      </c>
      <c r="C12933" s="38">
        <v>-58.700675840000002</v>
      </c>
      <c r="D12933" s="38">
        <v>0.61837530136108398</v>
      </c>
      <c r="E12933" s="38">
        <v>0.61212211847305298</v>
      </c>
      <c r="F12933" s="38">
        <v>2.7027027027027026</v>
      </c>
    </row>
    <row r="12934" spans="1:6" x14ac:dyDescent="0.35">
      <c r="A12934" s="37" t="s">
        <v>16948</v>
      </c>
      <c r="B12934" s="38">
        <v>-35.621913550000002</v>
      </c>
      <c r="C12934" s="38">
        <v>-61.366025899999997</v>
      </c>
      <c r="D12934" s="38">
        <v>0.2674526572227478</v>
      </c>
      <c r="E12934" s="38">
        <v>0.27598949139182632</v>
      </c>
      <c r="F12934" s="38">
        <v>8.0691642651296824</v>
      </c>
    </row>
    <row r="12935" spans="1:6" x14ac:dyDescent="0.35">
      <c r="A12935" s="37" t="s">
        <v>16949</v>
      </c>
      <c r="B12935" s="38">
        <v>-34.69230658</v>
      </c>
      <c r="C12935" s="38">
        <v>-58.567376760000002</v>
      </c>
      <c r="D12935" s="38">
        <v>0.36048418283462519</v>
      </c>
      <c r="E12935" s="38">
        <v>0.36190388626173919</v>
      </c>
      <c r="F12935" s="38">
        <v>14.374999999999998</v>
      </c>
    </row>
    <row r="12936" spans="1:6" x14ac:dyDescent="0.35">
      <c r="A12936" s="37" t="s">
        <v>16950</v>
      </c>
      <c r="B12936" s="38">
        <v>-34.754430450000001</v>
      </c>
      <c r="C12936" s="38">
        <v>-58.585393809999999</v>
      </c>
      <c r="D12936" s="38">
        <v>0.5132136344909668</v>
      </c>
      <c r="E12936" s="38">
        <v>0.50905303536234681</v>
      </c>
      <c r="F12936" s="38">
        <v>18.058690744920995</v>
      </c>
    </row>
    <row r="12937" spans="1:6" x14ac:dyDescent="0.35">
      <c r="A12937" s="37" t="s">
        <v>16951</v>
      </c>
      <c r="B12937" s="38">
        <v>-34.836352589999997</v>
      </c>
      <c r="C12937" s="38">
        <v>-58.495830609999999</v>
      </c>
      <c r="D12937" s="38">
        <v>0.59659534692764282</v>
      </c>
      <c r="E12937" s="38">
        <v>0.60326595476695466</v>
      </c>
      <c r="F12937" s="38">
        <v>12.162162162162163</v>
      </c>
    </row>
    <row r="12938" spans="1:6" x14ac:dyDescent="0.35">
      <c r="A12938" s="37" t="s">
        <v>16952</v>
      </c>
      <c r="B12938" s="38">
        <v>-34.803998960000001</v>
      </c>
      <c r="C12938" s="38">
        <v>-58.479694389999999</v>
      </c>
      <c r="D12938" s="38">
        <v>0.35750111937522888</v>
      </c>
      <c r="E12938" s="38">
        <v>0.37865663058048971</v>
      </c>
      <c r="F12938" s="38">
        <v>13.661202185792352</v>
      </c>
    </row>
    <row r="12939" spans="1:6" x14ac:dyDescent="0.35">
      <c r="A12939" s="37" t="s">
        <v>16953</v>
      </c>
      <c r="B12939" s="38">
        <v>-34.821733629999997</v>
      </c>
      <c r="C12939" s="38">
        <v>-58.487309410000002</v>
      </c>
      <c r="D12939" s="38">
        <v>0.60460543632507324</v>
      </c>
      <c r="E12939" s="38">
        <v>0.62958040667904747</v>
      </c>
      <c r="F12939" s="38">
        <v>50</v>
      </c>
    </row>
    <row r="12940" spans="1:6" x14ac:dyDescent="0.35">
      <c r="A12940" s="37" t="s">
        <v>16954</v>
      </c>
      <c r="B12940" s="38">
        <v>-34.848576260000002</v>
      </c>
      <c r="C12940" s="38">
        <v>-58.454488480000002</v>
      </c>
      <c r="D12940" s="38">
        <v>0.68746894598007202</v>
      </c>
      <c r="E12940" s="38">
        <v>0.70901716722024455</v>
      </c>
      <c r="F12940" s="38">
        <v>61.301369863013697</v>
      </c>
    </row>
    <row r="12941" spans="1:6" x14ac:dyDescent="0.35">
      <c r="A12941" s="37" t="s">
        <v>16955</v>
      </c>
      <c r="B12941" s="38">
        <v>-34.7738589</v>
      </c>
      <c r="C12941" s="38">
        <v>-58.441446390000003</v>
      </c>
      <c r="D12941" s="38">
        <v>0.38231143355369568</v>
      </c>
      <c r="E12941" s="38">
        <v>0.48248952862463501</v>
      </c>
      <c r="F12941" s="38">
        <v>60</v>
      </c>
    </row>
    <row r="12942" spans="1:6" x14ac:dyDescent="0.35">
      <c r="A12942" s="37" t="s">
        <v>16956</v>
      </c>
      <c r="B12942" s="38">
        <v>-34.709280010000001</v>
      </c>
      <c r="C12942" s="38">
        <v>-58.458965360000001</v>
      </c>
      <c r="D12942" s="38">
        <v>0.76498842239379883</v>
      </c>
      <c r="E12942" s="38">
        <v>0.78271764359976115</v>
      </c>
      <c r="F12942" s="38">
        <v>75.471698113207552</v>
      </c>
    </row>
    <row r="12943" spans="1:6" x14ac:dyDescent="0.35">
      <c r="A12943" s="37" t="s">
        <v>16957</v>
      </c>
      <c r="B12943" s="38">
        <v>-34.741489880000003</v>
      </c>
      <c r="C12943" s="38">
        <v>-58.472451679999999</v>
      </c>
      <c r="D12943" s="38">
        <v>0.98812323808670044</v>
      </c>
      <c r="E12943" s="38">
        <v>0.98846265929085864</v>
      </c>
      <c r="F12943" s="38">
        <v>73.096446700507613</v>
      </c>
    </row>
    <row r="12944" spans="1:6" x14ac:dyDescent="0.35">
      <c r="A12944" s="37" t="s">
        <v>16958</v>
      </c>
      <c r="B12944" s="38">
        <v>-34.743057980000003</v>
      </c>
      <c r="C12944" s="38">
        <v>-58.455530670000002</v>
      </c>
      <c r="D12944" s="38">
        <v>0.67352521419525146</v>
      </c>
      <c r="E12944" s="38">
        <v>0.69779362508228848</v>
      </c>
      <c r="F12944" s="38">
        <v>61.057692307692314</v>
      </c>
    </row>
    <row r="12945" spans="1:6" x14ac:dyDescent="0.35">
      <c r="A12945" s="37" t="s">
        <v>16959</v>
      </c>
      <c r="B12945" s="38">
        <v>-34.734404490000003</v>
      </c>
      <c r="C12945" s="38">
        <v>-58.475372129999997</v>
      </c>
      <c r="D12945" s="38">
        <v>0.98118352890014648</v>
      </c>
      <c r="E12945" s="38">
        <v>0.98205033938090003</v>
      </c>
      <c r="F12945" s="38">
        <v>71.428571428571431</v>
      </c>
    </row>
    <row r="12946" spans="1:6" x14ac:dyDescent="0.35">
      <c r="A12946" s="37" t="s">
        <v>16960</v>
      </c>
      <c r="B12946" s="38">
        <v>-34.761998560000002</v>
      </c>
      <c r="C12946" s="38">
        <v>-58.353501540000003</v>
      </c>
      <c r="D12946" s="38">
        <v>0.43131256103515619</v>
      </c>
      <c r="E12946" s="38">
        <v>0.44705386377043188</v>
      </c>
      <c r="F12946" s="38">
        <v>51.530612244897952</v>
      </c>
    </row>
    <row r="12947" spans="1:6" x14ac:dyDescent="0.35">
      <c r="A12947" s="37" t="s">
        <v>16961</v>
      </c>
      <c r="B12947" s="38">
        <v>-34.74089652</v>
      </c>
      <c r="C12947" s="38">
        <v>-58.435665020000002</v>
      </c>
      <c r="D12947" s="38">
        <v>0.63416171073913574</v>
      </c>
      <c r="E12947" s="38">
        <v>0.63363838775290382</v>
      </c>
      <c r="F12947" s="38">
        <v>57.246376811594203</v>
      </c>
    </row>
    <row r="12948" spans="1:6" x14ac:dyDescent="0.35">
      <c r="A12948" s="37" t="s">
        <v>16962</v>
      </c>
      <c r="B12948" s="38">
        <v>-34.718315590000003</v>
      </c>
      <c r="C12948" s="38">
        <v>-58.462570249999999</v>
      </c>
      <c r="D12948" s="38">
        <v>0.79232370853424072</v>
      </c>
      <c r="E12948" s="38">
        <v>0.82331124279234147</v>
      </c>
      <c r="F12948" s="38">
        <v>63.309352517985609</v>
      </c>
    </row>
    <row r="12949" spans="1:6" x14ac:dyDescent="0.35">
      <c r="A12949" s="37" t="s">
        <v>16963</v>
      </c>
      <c r="B12949" s="38">
        <v>-34.728847199999997</v>
      </c>
      <c r="C12949" s="38">
        <v>-58.451225549999997</v>
      </c>
      <c r="D12949" s="38">
        <v>0.94848304986953735</v>
      </c>
      <c r="E12949" s="38">
        <v>0.95802626327464457</v>
      </c>
      <c r="F12949" s="38">
        <v>69.047619047619051</v>
      </c>
    </row>
    <row r="12950" spans="1:6" x14ac:dyDescent="0.35">
      <c r="A12950" s="37" t="s">
        <v>16964</v>
      </c>
      <c r="B12950" s="38">
        <v>-34.77658417</v>
      </c>
      <c r="C12950" s="38">
        <v>-58.636799709999998</v>
      </c>
      <c r="D12950" s="38">
        <v>0.51301217079162598</v>
      </c>
      <c r="E12950" s="38">
        <v>0.51131250709295273</v>
      </c>
      <c r="F12950" s="38">
        <v>55.847953216374272</v>
      </c>
    </row>
    <row r="12951" spans="1:6" x14ac:dyDescent="0.35">
      <c r="A12951" s="37" t="s">
        <v>16965</v>
      </c>
      <c r="B12951" s="38">
        <v>-34.719612220000002</v>
      </c>
      <c r="C12951" s="38">
        <v>-58.52266221</v>
      </c>
      <c r="D12951" s="38">
        <v>0.21286725997924799</v>
      </c>
      <c r="E12951" s="38">
        <v>0.22407137641781261</v>
      </c>
      <c r="F12951" s="38">
        <v>38.888888888888893</v>
      </c>
    </row>
    <row r="12952" spans="1:6" x14ac:dyDescent="0.35">
      <c r="A12952" s="37" t="s">
        <v>16966</v>
      </c>
      <c r="B12952" s="38">
        <v>-34.815935070000002</v>
      </c>
      <c r="C12952" s="38">
        <v>-58.641863710000003</v>
      </c>
      <c r="D12952" s="38">
        <v>0.7779693603515625</v>
      </c>
      <c r="E12952" s="38">
        <v>0.77676513459947372</v>
      </c>
      <c r="F12952" s="38">
        <v>63.380281690140848</v>
      </c>
    </row>
    <row r="12953" spans="1:6" x14ac:dyDescent="0.35">
      <c r="A12953" s="37" t="s">
        <v>16967</v>
      </c>
      <c r="B12953" s="38">
        <v>-35.040971679999998</v>
      </c>
      <c r="C12953" s="38">
        <v>-58.741489170000001</v>
      </c>
      <c r="D12953" s="38">
        <v>0.51824861764907837</v>
      </c>
      <c r="E12953" s="38">
        <v>0.51907552011085278</v>
      </c>
      <c r="F12953" s="38">
        <v>39.166666666666664</v>
      </c>
    </row>
    <row r="12954" spans="1:6" x14ac:dyDescent="0.35">
      <c r="A12954" s="37" t="s">
        <v>16968</v>
      </c>
      <c r="B12954" s="38">
        <v>-34.760366779999998</v>
      </c>
      <c r="C12954" s="38">
        <v>-58.589794320000003</v>
      </c>
      <c r="D12954" s="38">
        <v>0.73028987646102905</v>
      </c>
      <c r="E12954" s="38">
        <v>0.74334628880023956</v>
      </c>
      <c r="F12954" s="38">
        <v>64.478764478764489</v>
      </c>
    </row>
    <row r="12955" spans="1:6" x14ac:dyDescent="0.35">
      <c r="A12955" s="37" t="s">
        <v>16969</v>
      </c>
      <c r="B12955" s="38">
        <v>-34.749575649999997</v>
      </c>
      <c r="C12955" s="38">
        <v>-58.803077100000003</v>
      </c>
      <c r="D12955" s="38">
        <v>0.74157768487930298</v>
      </c>
      <c r="E12955" s="38">
        <v>0.74077743788560235</v>
      </c>
      <c r="F12955" s="38">
        <v>54.901960784313729</v>
      </c>
    </row>
    <row r="12956" spans="1:6" x14ac:dyDescent="0.35">
      <c r="A12956" s="37" t="s">
        <v>16970</v>
      </c>
      <c r="B12956" s="38">
        <v>-34.69666213</v>
      </c>
      <c r="C12956" s="38">
        <v>-58.74095166</v>
      </c>
      <c r="D12956" s="38">
        <v>0.58474737405776978</v>
      </c>
      <c r="E12956" s="38">
        <v>0.60112675768988477</v>
      </c>
      <c r="F12956" s="38">
        <v>61.797752808988761</v>
      </c>
    </row>
    <row r="12957" spans="1:6" x14ac:dyDescent="0.35">
      <c r="A12957" s="37" t="s">
        <v>16971</v>
      </c>
      <c r="B12957" s="38">
        <v>-34.547254989999999</v>
      </c>
      <c r="C12957" s="38">
        <v>-58.74244041</v>
      </c>
      <c r="D12957" s="38">
        <v>0.71766561269760132</v>
      </c>
      <c r="E12957" s="38">
        <v>0.70535969899760353</v>
      </c>
      <c r="F12957" s="38">
        <v>53.648068669527895</v>
      </c>
    </row>
    <row r="12958" spans="1:6" x14ac:dyDescent="0.35">
      <c r="A12958" s="37" t="s">
        <v>16972</v>
      </c>
      <c r="B12958" s="38">
        <v>-34.449636630000001</v>
      </c>
      <c r="C12958" s="38">
        <v>-58.575214539999997</v>
      </c>
      <c r="D12958" s="38">
        <v>0.34948703646659851</v>
      </c>
      <c r="E12958" s="38">
        <v>0.40300777232324753</v>
      </c>
      <c r="F12958" s="38">
        <v>47.413793103448278</v>
      </c>
    </row>
    <row r="12959" spans="1:6" x14ac:dyDescent="0.35">
      <c r="A12959" s="37" t="s">
        <v>16973</v>
      </c>
      <c r="B12959" s="38">
        <v>-34.54665499</v>
      </c>
      <c r="C12959" s="38">
        <v>-59.425294270000002</v>
      </c>
      <c r="D12959" s="38">
        <v>0.60183751583099365</v>
      </c>
      <c r="E12959" s="38">
        <v>0.59794408082962036</v>
      </c>
      <c r="F12959" s="38">
        <v>42.105263157894733</v>
      </c>
    </row>
    <row r="12960" spans="1:6" x14ac:dyDescent="0.35">
      <c r="A12960" s="37" t="s">
        <v>16974</v>
      </c>
      <c r="B12960" s="38">
        <v>-35.431607280000001</v>
      </c>
      <c r="C12960" s="38">
        <v>-60.892368650000002</v>
      </c>
      <c r="D12960" s="38">
        <v>0.36635270714759832</v>
      </c>
      <c r="E12960" s="38">
        <v>0.36094851478150008</v>
      </c>
      <c r="F12960" s="38">
        <v>24.324324324324326</v>
      </c>
    </row>
    <row r="12961" spans="1:6" x14ac:dyDescent="0.35">
      <c r="A12961" s="37" t="s">
        <v>16975</v>
      </c>
      <c r="B12961" s="38">
        <v>-38.536707450000002</v>
      </c>
      <c r="C12961" s="38">
        <v>-58.743250889999999</v>
      </c>
      <c r="D12961" s="38">
        <v>0.30594038963317871</v>
      </c>
      <c r="E12961" s="38">
        <v>0.30457934966454142</v>
      </c>
      <c r="F12961" s="38">
        <v>67.796610169491515</v>
      </c>
    </row>
    <row r="12962" spans="1:6" x14ac:dyDescent="0.35">
      <c r="A12962" s="37" t="s">
        <v>16976</v>
      </c>
      <c r="B12962" s="38">
        <v>-38.551249149999997</v>
      </c>
      <c r="C12962" s="38">
        <v>-58.73395687</v>
      </c>
      <c r="D12962" s="38">
        <v>0.27091428637504578</v>
      </c>
      <c r="E12962" s="38">
        <v>0.26617280617356298</v>
      </c>
      <c r="F12962" s="38">
        <v>37.5</v>
      </c>
    </row>
    <row r="12963" spans="1:6" x14ac:dyDescent="0.35">
      <c r="A12963" s="37" t="s">
        <v>16977</v>
      </c>
      <c r="B12963" s="38">
        <v>-34.643690499999998</v>
      </c>
      <c r="C12963" s="38">
        <v>-60.467944150000001</v>
      </c>
      <c r="D12963" s="38">
        <v>0.1875549852848053</v>
      </c>
      <c r="E12963" s="38">
        <v>0.21296913052598629</v>
      </c>
      <c r="F12963" s="38">
        <v>23.076923076923077</v>
      </c>
    </row>
    <row r="12964" spans="1:6" x14ac:dyDescent="0.35">
      <c r="A12964" s="37" t="s">
        <v>16978</v>
      </c>
      <c r="B12964" s="38">
        <v>-34.171326190000002</v>
      </c>
      <c r="C12964" s="38">
        <v>-58.946053300000003</v>
      </c>
      <c r="D12964" s="38">
        <v>0.28500223159790039</v>
      </c>
      <c r="E12964" s="38">
        <v>0.29882767639662089</v>
      </c>
      <c r="F12964" s="38">
        <v>0.36630036630036628</v>
      </c>
    </row>
    <row r="12965" spans="1:6" x14ac:dyDescent="0.35">
      <c r="A12965" s="37" t="s">
        <v>16979</v>
      </c>
      <c r="B12965" s="38">
        <v>-34.716760499999999</v>
      </c>
      <c r="C12965" s="38">
        <v>-58.263643969999997</v>
      </c>
      <c r="D12965" s="38">
        <v>0.37481918931007391</v>
      </c>
      <c r="E12965" s="38">
        <v>0.34992067473275318</v>
      </c>
      <c r="F12965" s="38"/>
    </row>
    <row r="12966" spans="1:6" x14ac:dyDescent="0.35">
      <c r="A12966" s="37" t="s">
        <v>2239</v>
      </c>
      <c r="B12966" s="38">
        <v>-34.512180399999998</v>
      </c>
      <c r="C12966" s="38">
        <v>-58.566878320000001</v>
      </c>
      <c r="D12966" s="38">
        <v>0.25143814086914063</v>
      </c>
      <c r="E12966" s="38">
        <v>0.29187577922601959</v>
      </c>
      <c r="F12966" s="38"/>
    </row>
    <row r="12967" spans="1:6" x14ac:dyDescent="0.35">
      <c r="A12967" s="37" t="s">
        <v>2215</v>
      </c>
      <c r="B12967" s="38">
        <v>-34.445666279999998</v>
      </c>
      <c r="C12967" s="38">
        <v>-58.567207230000001</v>
      </c>
      <c r="D12967" s="38">
        <v>0.45291614532470698</v>
      </c>
      <c r="E12967" s="38">
        <v>0.48440036425987881</v>
      </c>
      <c r="F12967" s="38"/>
    </row>
    <row r="12968" spans="1:6" x14ac:dyDescent="0.35">
      <c r="A12968" s="37" t="s">
        <v>2241</v>
      </c>
      <c r="B12968" s="38">
        <v>-34.460914359999997</v>
      </c>
      <c r="C12968" s="38">
        <v>-58.544036769999998</v>
      </c>
      <c r="D12968" s="38">
        <v>0.64790880680084229</v>
      </c>
      <c r="E12968" s="38">
        <v>0.63464213328229058</v>
      </c>
      <c r="F12968" s="38"/>
    </row>
    <row r="12969" spans="1:6" x14ac:dyDescent="0.35">
      <c r="A12969" s="37" t="s">
        <v>1086</v>
      </c>
      <c r="B12969" s="38">
        <v>-34.549312890000003</v>
      </c>
      <c r="C12969" s="38">
        <v>-58.525381760000002</v>
      </c>
      <c r="D12969" s="38">
        <v>0.54166883230209351</v>
      </c>
      <c r="E12969" s="38">
        <v>0.58369333179373495</v>
      </c>
      <c r="F12969" s="38"/>
    </row>
    <row r="12970" spans="1:6" x14ac:dyDescent="0.35">
      <c r="A12970" s="37" t="s">
        <v>16980</v>
      </c>
      <c r="B12970" s="38">
        <v>-34.586419569999997</v>
      </c>
      <c r="C12970" s="38">
        <v>-60.9494337</v>
      </c>
      <c r="D12970" s="38">
        <v>0.28347712755203253</v>
      </c>
      <c r="E12970" s="38">
        <v>0.29076158216125092</v>
      </c>
      <c r="F12970" s="38"/>
    </row>
    <row r="12971" spans="1:6" x14ac:dyDescent="0.35">
      <c r="A12971" s="37" t="s">
        <v>2243</v>
      </c>
      <c r="B12971" s="38">
        <v>-34.501708129999997</v>
      </c>
      <c r="C12971" s="38">
        <v>-58.578082090000002</v>
      </c>
      <c r="D12971" s="38">
        <v>0.30618235468864441</v>
      </c>
      <c r="E12971" s="38">
        <v>0.43285143767532552</v>
      </c>
      <c r="F12971" s="38"/>
    </row>
    <row r="12972" spans="1:6" x14ac:dyDescent="0.35">
      <c r="A12972" s="37" t="s">
        <v>2245</v>
      </c>
      <c r="B12972" s="38">
        <v>-34.49324017</v>
      </c>
      <c r="C12972" s="38">
        <v>-58.582508249999997</v>
      </c>
      <c r="D12972" s="38">
        <v>0.62431317567825317</v>
      </c>
      <c r="E12972" s="38">
        <v>0.60478385420222036</v>
      </c>
      <c r="F12972" s="38"/>
    </row>
    <row r="12973" spans="1:6" x14ac:dyDescent="0.35">
      <c r="A12973" s="37" t="s">
        <v>2471</v>
      </c>
      <c r="B12973" s="38">
        <v>-34.55372654</v>
      </c>
      <c r="C12973" s="38">
        <v>-58.516637520000003</v>
      </c>
      <c r="D12973" s="38">
        <v>0.47727915644645691</v>
      </c>
      <c r="E12973" s="38">
        <v>0.48731697233099691</v>
      </c>
      <c r="F12973" s="38"/>
    </row>
    <row r="12974" spans="1:6" x14ac:dyDescent="0.35">
      <c r="A12974" s="37" t="s">
        <v>1533</v>
      </c>
      <c r="B12974" s="38">
        <v>-34.701529860000001</v>
      </c>
      <c r="C12974" s="38">
        <v>-58.627771269999997</v>
      </c>
      <c r="D12974" s="38">
        <v>0.49247086048126221</v>
      </c>
      <c r="E12974" s="38">
        <v>0.50151998851750346</v>
      </c>
      <c r="F12974" s="38"/>
    </row>
    <row r="12975" spans="1:6" x14ac:dyDescent="0.35">
      <c r="A12975" s="37" t="s">
        <v>1535</v>
      </c>
      <c r="B12975" s="38">
        <v>-34.736345030000003</v>
      </c>
      <c r="C12975" s="38">
        <v>-58.614671819999998</v>
      </c>
      <c r="D12975" s="38">
        <v>0.84125667810440063</v>
      </c>
      <c r="E12975" s="38">
        <v>0.86420957195131398</v>
      </c>
      <c r="F12975" s="38"/>
    </row>
    <row r="12976" spans="1:6" x14ac:dyDescent="0.35">
      <c r="A12976" s="37" t="s">
        <v>1537</v>
      </c>
      <c r="B12976" s="38">
        <v>-34.731441820000001</v>
      </c>
      <c r="C12976" s="38">
        <v>-58.621035990000003</v>
      </c>
      <c r="D12976" s="38">
        <v>0.94325405359268188</v>
      </c>
      <c r="E12976" s="38">
        <v>0.95021292657563183</v>
      </c>
      <c r="F12976" s="38"/>
    </row>
    <row r="12977" spans="1:6" x14ac:dyDescent="0.35">
      <c r="A12977" s="37" t="s">
        <v>1539</v>
      </c>
      <c r="B12977" s="38">
        <v>-34.707266920000002</v>
      </c>
      <c r="C12977" s="38">
        <v>-58.639746420000002</v>
      </c>
      <c r="D12977" s="38">
        <v>0.78278005123138428</v>
      </c>
      <c r="E12977" s="38">
        <v>0.83446681996186578</v>
      </c>
      <c r="F12977" s="38"/>
    </row>
    <row r="12978" spans="1:6" x14ac:dyDescent="0.35">
      <c r="A12978" s="37" t="s">
        <v>1541</v>
      </c>
      <c r="B12978" s="38">
        <v>-34.773035700000001</v>
      </c>
      <c r="C12978" s="38">
        <v>-58.597199660000001</v>
      </c>
      <c r="D12978" s="38">
        <v>0.8669363260269165</v>
      </c>
      <c r="E12978" s="38">
        <v>0.86788080511866394</v>
      </c>
      <c r="F12978" s="38"/>
    </row>
    <row r="12979" spans="1:6" x14ac:dyDescent="0.35">
      <c r="A12979" s="37" t="s">
        <v>1543</v>
      </c>
      <c r="B12979" s="38">
        <v>-34.701535489999998</v>
      </c>
      <c r="C12979" s="38">
        <v>-58.627693839999999</v>
      </c>
      <c r="D12979" s="38">
        <v>0.49247086048126221</v>
      </c>
      <c r="E12979" s="38">
        <v>0.50127173517201395</v>
      </c>
      <c r="F12979" s="38"/>
    </row>
    <row r="12980" spans="1:6" x14ac:dyDescent="0.35">
      <c r="A12980" s="37" t="s">
        <v>16981</v>
      </c>
      <c r="B12980" s="38">
        <v>-34.701218279999999</v>
      </c>
      <c r="C12980" s="38">
        <v>-58.601712419999998</v>
      </c>
      <c r="D12980" s="38">
        <v>0.46130985021591192</v>
      </c>
      <c r="E12980" s="38">
        <v>0.46030865361293161</v>
      </c>
      <c r="F12980" s="38"/>
    </row>
    <row r="12981" spans="1:6" x14ac:dyDescent="0.35">
      <c r="A12981" s="37" t="s">
        <v>1545</v>
      </c>
      <c r="B12981" s="38">
        <v>-34.853445120000003</v>
      </c>
      <c r="C12981" s="38">
        <v>-58.657018610000002</v>
      </c>
      <c r="D12981" s="38">
        <v>0.70109748840332031</v>
      </c>
      <c r="E12981" s="38">
        <v>0.71310075490098246</v>
      </c>
      <c r="F12981" s="38"/>
    </row>
    <row r="12982" spans="1:6" x14ac:dyDescent="0.35">
      <c r="A12982" s="37" t="s">
        <v>1547</v>
      </c>
      <c r="B12982" s="38">
        <v>-34.776891429999999</v>
      </c>
      <c r="C12982" s="38">
        <v>-58.629251580000002</v>
      </c>
      <c r="D12982" s="38">
        <v>0.52353751659393311</v>
      </c>
      <c r="E12982" s="38">
        <v>0.526297473593762</v>
      </c>
      <c r="F12982" s="38"/>
    </row>
    <row r="12983" spans="1:6" x14ac:dyDescent="0.35">
      <c r="A12983" s="37" t="s">
        <v>1549</v>
      </c>
      <c r="B12983" s="38">
        <v>-34.776556130000003</v>
      </c>
      <c r="C12983" s="38">
        <v>-58.629286550000003</v>
      </c>
      <c r="D12983" s="38">
        <v>0.52353751659393311</v>
      </c>
      <c r="E12983" s="38">
        <v>0.52611902190579307</v>
      </c>
      <c r="F12983" s="38"/>
    </row>
    <row r="12984" spans="1:6" x14ac:dyDescent="0.35">
      <c r="A12984" s="37" t="s">
        <v>1551</v>
      </c>
      <c r="B12984" s="38">
        <v>-34.690125690000002</v>
      </c>
      <c r="C12984" s="38">
        <v>-58.548079860000001</v>
      </c>
      <c r="D12984" s="38">
        <v>0.51552397012710571</v>
      </c>
      <c r="E12984" s="38">
        <v>0.47307367663125732</v>
      </c>
      <c r="F12984" s="38"/>
    </row>
    <row r="12985" spans="1:6" x14ac:dyDescent="0.35">
      <c r="A12985" s="37" t="s">
        <v>1553</v>
      </c>
      <c r="B12985" s="38">
        <v>-34.851149849999999</v>
      </c>
      <c r="C12985" s="38">
        <v>-58.637413469999998</v>
      </c>
      <c r="D12985" s="38">
        <v>0.9998432993888855</v>
      </c>
      <c r="E12985" s="38">
        <v>0.97542763253053033</v>
      </c>
      <c r="F12985" s="38"/>
    </row>
    <row r="12986" spans="1:6" x14ac:dyDescent="0.35">
      <c r="A12986" s="37" t="s">
        <v>1781</v>
      </c>
      <c r="B12986" s="38">
        <v>-34.682234180000002</v>
      </c>
      <c r="C12986" s="38">
        <v>-58.7731481</v>
      </c>
      <c r="D12986" s="38">
        <v>0.60940128564834595</v>
      </c>
      <c r="E12986" s="38">
        <v>0.60975638502522522</v>
      </c>
      <c r="F12986" s="38"/>
    </row>
    <row r="12987" spans="1:6" x14ac:dyDescent="0.35">
      <c r="A12987" s="37" t="s">
        <v>16982</v>
      </c>
      <c r="B12987" s="38">
        <v>-35.396146219999999</v>
      </c>
      <c r="C12987" s="38">
        <v>-57.626992870000002</v>
      </c>
      <c r="D12987" s="38">
        <v>0.36090371012687678</v>
      </c>
      <c r="E12987" s="38">
        <v>0.37127337025271517</v>
      </c>
      <c r="F12987" s="38">
        <v>9.0909090909090917</v>
      </c>
    </row>
    <row r="12988" spans="1:6" x14ac:dyDescent="0.35">
      <c r="A12988" s="37" t="s">
        <v>1783</v>
      </c>
      <c r="B12988" s="38">
        <v>-34.69463519</v>
      </c>
      <c r="C12988" s="38">
        <v>-58.660261679999998</v>
      </c>
      <c r="D12988" s="38">
        <v>0.6285405158996582</v>
      </c>
      <c r="E12988" s="38">
        <v>0.62441323462285492</v>
      </c>
      <c r="F12988" s="38"/>
    </row>
    <row r="12989" spans="1:6" x14ac:dyDescent="0.35">
      <c r="A12989" s="37" t="s">
        <v>1785</v>
      </c>
      <c r="B12989" s="38">
        <v>-34.700154779999998</v>
      </c>
      <c r="C12989" s="38">
        <v>-58.68017553</v>
      </c>
      <c r="D12989" s="38">
        <v>0.67113661766052246</v>
      </c>
      <c r="E12989" s="38">
        <v>0.69241034018026815</v>
      </c>
      <c r="F12989" s="38"/>
    </row>
    <row r="12990" spans="1:6" x14ac:dyDescent="0.35">
      <c r="A12990" s="37" t="s">
        <v>1787</v>
      </c>
      <c r="B12990" s="38">
        <v>-34.688759249999997</v>
      </c>
      <c r="C12990" s="38">
        <v>-58.694483140000003</v>
      </c>
      <c r="D12990" s="38">
        <v>0.59686487913131714</v>
      </c>
      <c r="E12990" s="38">
        <v>0.59438058137893679</v>
      </c>
      <c r="F12990" s="38"/>
    </row>
    <row r="12991" spans="1:6" x14ac:dyDescent="0.35">
      <c r="A12991" s="37" t="s">
        <v>1789</v>
      </c>
      <c r="B12991" s="38">
        <v>-34.690836689999998</v>
      </c>
      <c r="C12991" s="38">
        <v>-58.688050099999998</v>
      </c>
      <c r="D12991" s="38">
        <v>0.53281140327453613</v>
      </c>
      <c r="E12991" s="38">
        <v>0.56714103189674581</v>
      </c>
      <c r="F12991" s="38"/>
    </row>
    <row r="12992" spans="1:6" x14ac:dyDescent="0.35">
      <c r="A12992" s="37" t="s">
        <v>1791</v>
      </c>
      <c r="B12992" s="38">
        <v>-34.69460539</v>
      </c>
      <c r="C12992" s="38">
        <v>-58.66032792</v>
      </c>
      <c r="D12992" s="38">
        <v>0.6285405158996582</v>
      </c>
      <c r="E12992" s="38">
        <v>0.62806617054674363</v>
      </c>
      <c r="F12992" s="38"/>
    </row>
    <row r="12993" spans="1:6" x14ac:dyDescent="0.35">
      <c r="A12993" s="37" t="s">
        <v>1861</v>
      </c>
      <c r="B12993" s="38">
        <v>-34.651992360000001</v>
      </c>
      <c r="C12993" s="38">
        <v>-58.839807839999999</v>
      </c>
      <c r="D12993" s="38">
        <v>0.59396380186080933</v>
      </c>
      <c r="E12993" s="38">
        <v>0.6466294260401475</v>
      </c>
      <c r="F12993" s="38"/>
    </row>
    <row r="12994" spans="1:6" x14ac:dyDescent="0.35">
      <c r="A12994" s="37" t="s">
        <v>1863</v>
      </c>
      <c r="B12994" s="38">
        <v>-34.607103430000002</v>
      </c>
      <c r="C12994" s="38">
        <v>-58.732781459999998</v>
      </c>
      <c r="D12994" s="38">
        <v>0.66221839189529419</v>
      </c>
      <c r="E12994" s="38">
        <v>0.67511663834253943</v>
      </c>
      <c r="F12994" s="38"/>
    </row>
    <row r="12995" spans="1:6" x14ac:dyDescent="0.35">
      <c r="A12995" s="37" t="s">
        <v>1865</v>
      </c>
      <c r="B12995" s="38">
        <v>-34.59604925</v>
      </c>
      <c r="C12995" s="38">
        <v>-58.765393279999998</v>
      </c>
      <c r="D12995" s="38">
        <v>0.78372979164123535</v>
      </c>
      <c r="E12995" s="38">
        <v>0.7843140131897397</v>
      </c>
      <c r="F12995" s="38"/>
    </row>
    <row r="12996" spans="1:6" x14ac:dyDescent="0.35">
      <c r="A12996" s="37" t="s">
        <v>16983</v>
      </c>
      <c r="B12996" s="38">
        <v>-34.549222870000001</v>
      </c>
      <c r="C12996" s="38">
        <v>-58.80984153</v>
      </c>
      <c r="D12996" s="38">
        <v>0.81499737501144409</v>
      </c>
      <c r="E12996" s="38">
        <v>0.82690752023144776</v>
      </c>
      <c r="F12996" s="38"/>
    </row>
    <row r="12997" spans="1:6" x14ac:dyDescent="0.35">
      <c r="A12997" s="37" t="s">
        <v>1555</v>
      </c>
      <c r="B12997" s="38">
        <v>-34.70512007</v>
      </c>
      <c r="C12997" s="38">
        <v>-58.584242750000001</v>
      </c>
      <c r="D12997" s="38">
        <v>0.3703632652759552</v>
      </c>
      <c r="E12997" s="38">
        <v>0.37826650341351831</v>
      </c>
      <c r="F12997" s="38"/>
    </row>
    <row r="12998" spans="1:6" x14ac:dyDescent="0.35">
      <c r="A12998" s="37" t="s">
        <v>16984</v>
      </c>
      <c r="B12998" s="38">
        <v>-34.76351915</v>
      </c>
      <c r="C12998" s="38">
        <v>-58.296409959999998</v>
      </c>
      <c r="D12998" s="38">
        <v>0.47597268223762512</v>
      </c>
      <c r="E12998" s="38">
        <v>0.50554493318001426</v>
      </c>
      <c r="F12998" s="38"/>
    </row>
    <row r="12999" spans="1:6" x14ac:dyDescent="0.35">
      <c r="A12999" s="37" t="s">
        <v>16985</v>
      </c>
      <c r="B12999" s="38">
        <v>-34.734380049999999</v>
      </c>
      <c r="C12999" s="38">
        <v>-58.308352880000001</v>
      </c>
      <c r="D12999" s="38">
        <v>0.81098878383636475</v>
      </c>
      <c r="E12999" s="38">
        <v>0.8092509931639621</v>
      </c>
      <c r="F12999" s="38"/>
    </row>
    <row r="13000" spans="1:6" x14ac:dyDescent="0.35">
      <c r="A13000" s="37" t="s">
        <v>41</v>
      </c>
      <c r="B13000" s="38">
        <v>-34.919127510000003</v>
      </c>
      <c r="C13000" s="38">
        <v>-57.933926579999998</v>
      </c>
      <c r="D13000" s="38">
        <v>0.2321874797344208</v>
      </c>
      <c r="E13000" s="38">
        <v>0.20984576662649981</v>
      </c>
      <c r="F13000" s="38"/>
    </row>
    <row r="13001" spans="1:6" x14ac:dyDescent="0.35">
      <c r="A13001" s="37" t="s">
        <v>47</v>
      </c>
      <c r="B13001" s="38">
        <v>-34.96961718</v>
      </c>
      <c r="C13001" s="38">
        <v>-57.972555360000001</v>
      </c>
      <c r="D13001" s="38">
        <v>0.65640276670455933</v>
      </c>
      <c r="E13001" s="38">
        <v>0.60880106848639415</v>
      </c>
      <c r="F13001" s="38"/>
    </row>
    <row r="13002" spans="1:6" x14ac:dyDescent="0.35">
      <c r="A13002" s="37" t="s">
        <v>43</v>
      </c>
      <c r="B13002" s="38">
        <v>-34.952536090000002</v>
      </c>
      <c r="C13002" s="38">
        <v>-57.986208310000002</v>
      </c>
      <c r="D13002" s="38">
        <v>0.53688979148864746</v>
      </c>
      <c r="E13002" s="38">
        <v>0.5343386917500883</v>
      </c>
      <c r="F13002" s="38"/>
    </row>
    <row r="13003" spans="1:6" x14ac:dyDescent="0.35">
      <c r="A13003" s="37" t="s">
        <v>45</v>
      </c>
      <c r="B13003" s="38">
        <v>-34.934386430000004</v>
      </c>
      <c r="C13003" s="38">
        <v>-57.886336960000001</v>
      </c>
      <c r="D13003" s="38">
        <v>0.63000643253326416</v>
      </c>
      <c r="E13003" s="38">
        <v>0.71715002348928736</v>
      </c>
      <c r="F13003" s="38"/>
    </row>
    <row r="13004" spans="1:6" x14ac:dyDescent="0.35">
      <c r="A13004" s="37" t="s">
        <v>944</v>
      </c>
      <c r="B13004" s="38">
        <v>-37.980441759999998</v>
      </c>
      <c r="C13004" s="38">
        <v>-57.558983499999997</v>
      </c>
      <c r="D13004" s="38">
        <v>0.27743023633956909</v>
      </c>
      <c r="E13004" s="38">
        <v>0.22554907484634501</v>
      </c>
      <c r="F13004" s="38"/>
    </row>
    <row r="13005" spans="1:6" x14ac:dyDescent="0.35">
      <c r="A13005" s="37" t="s">
        <v>946</v>
      </c>
      <c r="B13005" s="38">
        <v>-37.941351169999997</v>
      </c>
      <c r="C13005" s="38">
        <v>-57.555455729999998</v>
      </c>
      <c r="D13005" s="38">
        <v>0.92682826519012451</v>
      </c>
      <c r="E13005" s="38">
        <v>0.77339673621786964</v>
      </c>
      <c r="F13005" s="38"/>
    </row>
    <row r="13006" spans="1:6" x14ac:dyDescent="0.35">
      <c r="A13006" s="37" t="s">
        <v>948</v>
      </c>
      <c r="B13006" s="38">
        <v>-38.008891040000002</v>
      </c>
      <c r="C13006" s="38">
        <v>-57.607534739999998</v>
      </c>
      <c r="D13006" s="38">
        <v>0.57059222459793091</v>
      </c>
      <c r="E13006" s="38">
        <v>0.55030051187465068</v>
      </c>
      <c r="F13006" s="38"/>
    </row>
    <row r="13007" spans="1:6" x14ac:dyDescent="0.35">
      <c r="A13007" s="37" t="s">
        <v>16986</v>
      </c>
      <c r="B13007" s="38">
        <v>-34.333924109999998</v>
      </c>
      <c r="C13007" s="38">
        <v>-58.799105740000002</v>
      </c>
      <c r="D13007" s="38">
        <v>0.47875857353210449</v>
      </c>
      <c r="E13007" s="38">
        <v>0.49380109576802511</v>
      </c>
      <c r="F13007" s="38">
        <v>5.2845528455284558</v>
      </c>
    </row>
    <row r="13008" spans="1:6" x14ac:dyDescent="0.35">
      <c r="A13008" s="37" t="s">
        <v>16987</v>
      </c>
      <c r="B13008" s="38">
        <v>-34.345446150000001</v>
      </c>
      <c r="C13008" s="38">
        <v>-58.79646202</v>
      </c>
      <c r="D13008" s="38">
        <v>0.32138717174530029</v>
      </c>
      <c r="E13008" s="38">
        <v>0.29317671452697952</v>
      </c>
      <c r="F13008" s="38">
        <v>3.7533512064343162</v>
      </c>
    </row>
    <row r="13009" spans="1:6" x14ac:dyDescent="0.35">
      <c r="A13009" s="37" t="s">
        <v>16988</v>
      </c>
      <c r="B13009" s="38">
        <v>-34.345822140000003</v>
      </c>
      <c r="C13009" s="38">
        <v>-58.793498020000001</v>
      </c>
      <c r="D13009" s="38">
        <v>0.21020932495594019</v>
      </c>
      <c r="E13009" s="38">
        <v>0.22702582718597519</v>
      </c>
      <c r="F13009" s="38">
        <v>8.5492227979274613</v>
      </c>
    </row>
    <row r="13010" spans="1:6" x14ac:dyDescent="0.35">
      <c r="A13010" s="37" t="s">
        <v>16989</v>
      </c>
      <c r="B13010" s="38">
        <v>-34.4193146</v>
      </c>
      <c r="C13010" s="38">
        <v>-58.739369269999997</v>
      </c>
      <c r="D13010" s="38">
        <v>0.46371698379516602</v>
      </c>
      <c r="E13010" s="38">
        <v>0.50215887862282826</v>
      </c>
      <c r="F13010" s="38">
        <v>13.780260707635009</v>
      </c>
    </row>
    <row r="13011" spans="1:6" x14ac:dyDescent="0.35">
      <c r="A13011" s="37" t="s">
        <v>16990</v>
      </c>
      <c r="B13011" s="38">
        <v>-34.43165364</v>
      </c>
      <c r="C13011" s="38">
        <v>-58.732256929999998</v>
      </c>
      <c r="D13011" s="38">
        <v>0.6167868971824646</v>
      </c>
      <c r="E13011" s="38">
        <v>0.58160510576433611</v>
      </c>
      <c r="F13011" s="38">
        <v>8.6042065009560229</v>
      </c>
    </row>
    <row r="13012" spans="1:6" x14ac:dyDescent="0.35">
      <c r="A13012" s="37" t="s">
        <v>16991</v>
      </c>
      <c r="B13012" s="38">
        <v>-34.389668229999998</v>
      </c>
      <c r="C13012" s="38">
        <v>-58.743820669999998</v>
      </c>
      <c r="D13012" s="38">
        <v>0.4668785035610199</v>
      </c>
      <c r="E13012" s="38">
        <v>0.39725365026577097</v>
      </c>
      <c r="F13012" s="38">
        <v>20.73490813648294</v>
      </c>
    </row>
    <row r="13013" spans="1:6" x14ac:dyDescent="0.35">
      <c r="A13013" s="37" t="s">
        <v>16992</v>
      </c>
      <c r="B13013" s="38">
        <v>-34.385979769999999</v>
      </c>
      <c r="C13013" s="38">
        <v>-58.737414010000002</v>
      </c>
      <c r="D13013" s="38">
        <v>0.2605556845664978</v>
      </c>
      <c r="E13013" s="38">
        <v>0.26493356313024252</v>
      </c>
      <c r="F13013" s="38">
        <v>2.4038461538461542</v>
      </c>
    </row>
    <row r="13014" spans="1:6" x14ac:dyDescent="0.35">
      <c r="A13014" s="37" t="s">
        <v>16993</v>
      </c>
      <c r="B13014" s="38">
        <v>-34.381247979999998</v>
      </c>
      <c r="C13014" s="38">
        <v>-58.831304420000002</v>
      </c>
      <c r="D13014" s="38">
        <v>0</v>
      </c>
      <c r="E13014" s="38">
        <v>0.30495584333265152</v>
      </c>
      <c r="F13014" s="38">
        <v>15.135135135135137</v>
      </c>
    </row>
    <row r="13015" spans="1:6" x14ac:dyDescent="0.35">
      <c r="A13015" s="37" t="s">
        <v>16994</v>
      </c>
      <c r="B13015" s="38">
        <v>-34.342600840000003</v>
      </c>
      <c r="C13015" s="38">
        <v>-58.794169080000003</v>
      </c>
      <c r="D13015" s="38">
        <v>0.28723856806755071</v>
      </c>
      <c r="E13015" s="38">
        <v>0.3052578903734684</v>
      </c>
      <c r="F13015" s="38">
        <v>4.5197740112994351</v>
      </c>
    </row>
    <row r="13016" spans="1:6" x14ac:dyDescent="0.35">
      <c r="A13016" s="37" t="s">
        <v>16995</v>
      </c>
      <c r="B13016" s="38">
        <v>-34.440432270000002</v>
      </c>
      <c r="C13016" s="38">
        <v>-58.721869769999998</v>
      </c>
      <c r="D13016" s="38">
        <v>0.54218900203704834</v>
      </c>
      <c r="E13016" s="38">
        <v>0.54104657753093821</v>
      </c>
      <c r="F13016" s="38">
        <v>17.391304347826086</v>
      </c>
    </row>
    <row r="13017" spans="1:6" x14ac:dyDescent="0.35">
      <c r="A13017" s="37" t="s">
        <v>16996</v>
      </c>
      <c r="B13017" s="38">
        <v>-34.399616709999997</v>
      </c>
      <c r="C13017" s="38">
        <v>-58.735244270000003</v>
      </c>
      <c r="D13017" s="38">
        <v>0.42471328377723688</v>
      </c>
      <c r="E13017" s="38">
        <v>0.41792812491908221</v>
      </c>
      <c r="F13017" s="38">
        <v>19.083969465648856</v>
      </c>
    </row>
    <row r="13018" spans="1:6" x14ac:dyDescent="0.35">
      <c r="A13018" s="37" t="s">
        <v>16997</v>
      </c>
      <c r="B13018" s="38">
        <v>-34.40476366</v>
      </c>
      <c r="C13018" s="38">
        <v>-58.770385490000002</v>
      </c>
      <c r="D13018" s="38">
        <v>0.48171859979629522</v>
      </c>
      <c r="E13018" s="38">
        <v>0.5908047411892865</v>
      </c>
      <c r="F13018" s="38">
        <v>19.473684210526315</v>
      </c>
    </row>
    <row r="13019" spans="1:6" x14ac:dyDescent="0.35">
      <c r="A13019" s="37" t="s">
        <v>16998</v>
      </c>
      <c r="B13019" s="38">
        <v>-34.322264269999998</v>
      </c>
      <c r="C13019" s="38">
        <v>-58.863008919999999</v>
      </c>
      <c r="D13019" s="38">
        <v>0.46231910586357122</v>
      </c>
      <c r="E13019" s="38">
        <v>0.37259868493205622</v>
      </c>
      <c r="F13019" s="38">
        <v>0.81967213114754101</v>
      </c>
    </row>
    <row r="13020" spans="1:6" x14ac:dyDescent="0.35">
      <c r="A13020" s="37" t="s">
        <v>16999</v>
      </c>
      <c r="B13020" s="38">
        <v>-34.421389329999997</v>
      </c>
      <c r="C13020" s="38">
        <v>-58.741361040000001</v>
      </c>
      <c r="D13020" s="38">
        <v>0.5719141960144043</v>
      </c>
      <c r="E13020" s="38">
        <v>0.58889314441969898</v>
      </c>
      <c r="F13020" s="38">
        <v>17.013888888888889</v>
      </c>
    </row>
    <row r="13021" spans="1:6" x14ac:dyDescent="0.35">
      <c r="A13021" s="37" t="s">
        <v>17000</v>
      </c>
      <c r="B13021" s="38">
        <v>-34.416765159999997</v>
      </c>
      <c r="C13021" s="38">
        <v>-58.725462030000003</v>
      </c>
      <c r="D13021" s="38">
        <v>0.35223937034606928</v>
      </c>
      <c r="E13021" s="38">
        <v>0.35394388875540572</v>
      </c>
      <c r="F13021" s="38">
        <v>0.68027210884353739</v>
      </c>
    </row>
    <row r="13022" spans="1:6" x14ac:dyDescent="0.35">
      <c r="A13022" s="37" t="s">
        <v>17001</v>
      </c>
      <c r="B13022" s="38">
        <v>-34.383185089999998</v>
      </c>
      <c r="C13022" s="38">
        <v>-58.757102070000002</v>
      </c>
      <c r="D13022" s="38">
        <v>0.35713052749633789</v>
      </c>
      <c r="E13022" s="38">
        <v>0.36386176322897268</v>
      </c>
      <c r="F13022" s="38">
        <v>0.29069767441860467</v>
      </c>
    </row>
    <row r="13023" spans="1:6" x14ac:dyDescent="0.35">
      <c r="A13023" s="37" t="s">
        <v>17002</v>
      </c>
      <c r="B13023" s="38">
        <v>-34.387770719999999</v>
      </c>
      <c r="C13023" s="38">
        <v>-58.738427950000002</v>
      </c>
      <c r="D13023" s="38">
        <v>0.28407683968544012</v>
      </c>
      <c r="E13023" s="38">
        <v>0.27908510322633551</v>
      </c>
      <c r="F13023" s="38">
        <v>10.654205607476635</v>
      </c>
    </row>
    <row r="13024" spans="1:6" x14ac:dyDescent="0.35">
      <c r="A13024" s="37" t="s">
        <v>17003</v>
      </c>
      <c r="B13024" s="38">
        <v>-34.62058012</v>
      </c>
      <c r="C13024" s="38">
        <v>-58.533824410000001</v>
      </c>
      <c r="D13024" s="38">
        <v>0.59308761358261108</v>
      </c>
      <c r="E13024" s="38">
        <v>0.60673723949326408</v>
      </c>
      <c r="F13024" s="38">
        <v>35.714285714285715</v>
      </c>
    </row>
    <row r="13025" spans="1:6" x14ac:dyDescent="0.35">
      <c r="A13025" s="37" t="s">
        <v>17004</v>
      </c>
      <c r="B13025" s="38">
        <v>-34.599437289999997</v>
      </c>
      <c r="C13025" s="38">
        <v>-58.55188261</v>
      </c>
      <c r="D13025" s="38">
        <v>0.13946621119976041</v>
      </c>
      <c r="E13025" s="38">
        <v>0.13042897665325329</v>
      </c>
      <c r="F13025" s="38">
        <v>7.2289156626506017</v>
      </c>
    </row>
    <row r="13026" spans="1:6" x14ac:dyDescent="0.35">
      <c r="A13026" s="37" t="s">
        <v>17005</v>
      </c>
      <c r="B13026" s="38">
        <v>-34.63136909</v>
      </c>
      <c r="C13026" s="38">
        <v>-58.540209730000001</v>
      </c>
      <c r="D13026" s="38">
        <v>0.3399864137172699</v>
      </c>
      <c r="E13026" s="38">
        <v>0.32396393970531578</v>
      </c>
      <c r="F13026" s="38">
        <v>42.857142857142854</v>
      </c>
    </row>
    <row r="13027" spans="1:6" x14ac:dyDescent="0.35">
      <c r="A13027" s="37" t="s">
        <v>17006</v>
      </c>
      <c r="B13027" s="38">
        <v>-34.61700982</v>
      </c>
      <c r="C13027" s="38">
        <v>-58.554760719999997</v>
      </c>
      <c r="D13027" s="38">
        <v>0.28630152344703669</v>
      </c>
      <c r="E13027" s="38">
        <v>0.2824573251936171</v>
      </c>
      <c r="F13027" s="38">
        <v>23.880597014925371</v>
      </c>
    </row>
    <row r="13028" spans="1:6" x14ac:dyDescent="0.35">
      <c r="A13028" s="37" t="s">
        <v>17007</v>
      </c>
      <c r="B13028" s="38">
        <v>-34.577172849999997</v>
      </c>
      <c r="C13028" s="38">
        <v>-58.602022470000001</v>
      </c>
      <c r="D13028" s="38">
        <v>0.37603360414504999</v>
      </c>
      <c r="E13028" s="38">
        <v>0.41059894232373489</v>
      </c>
      <c r="F13028" s="38">
        <v>23.456790123456788</v>
      </c>
    </row>
    <row r="13029" spans="1:6" x14ac:dyDescent="0.35">
      <c r="A13029" s="37" t="s">
        <v>17008</v>
      </c>
      <c r="B13029" s="38">
        <v>-34.622807549999997</v>
      </c>
      <c r="C13029" s="38">
        <v>-58.55192151</v>
      </c>
      <c r="D13029" s="38">
        <v>0.50958544015884399</v>
      </c>
      <c r="E13029" s="38">
        <v>0.4840661781174796</v>
      </c>
      <c r="F13029" s="38">
        <v>27.777777777777779</v>
      </c>
    </row>
    <row r="13030" spans="1:6" x14ac:dyDescent="0.35">
      <c r="A13030" s="37" t="s">
        <v>17009</v>
      </c>
      <c r="B13030" s="38">
        <v>-34.613271050000002</v>
      </c>
      <c r="C13030" s="38">
        <v>-58.575905589999998</v>
      </c>
      <c r="D13030" s="38">
        <v>0.33768638968467712</v>
      </c>
      <c r="E13030" s="38">
        <v>0.33293921631925238</v>
      </c>
      <c r="F13030" s="38">
        <v>33.027522935779821</v>
      </c>
    </row>
    <row r="13031" spans="1:6" x14ac:dyDescent="0.35">
      <c r="A13031" s="37" t="s">
        <v>17010</v>
      </c>
      <c r="B13031" s="38">
        <v>-34.584387550000002</v>
      </c>
      <c r="C13031" s="38">
        <v>-58.594534860000003</v>
      </c>
      <c r="D13031" s="38">
        <v>0.35163998603820801</v>
      </c>
      <c r="E13031" s="38">
        <v>0.31653347404466742</v>
      </c>
      <c r="F13031" s="38">
        <v>11.594202898550725</v>
      </c>
    </row>
    <row r="13032" spans="1:6" x14ac:dyDescent="0.35">
      <c r="A13032" s="37" t="s">
        <v>17011</v>
      </c>
      <c r="B13032" s="38">
        <v>-34.605446899999997</v>
      </c>
      <c r="C13032" s="38">
        <v>-58.59240389</v>
      </c>
      <c r="D13032" s="38">
        <v>0.1600763946771622</v>
      </c>
      <c r="E13032" s="38">
        <v>0.1309963586299043</v>
      </c>
      <c r="F13032" s="38">
        <v>0.38759689922480622</v>
      </c>
    </row>
    <row r="13033" spans="1:6" x14ac:dyDescent="0.35">
      <c r="A13033" s="37" t="s">
        <v>17012</v>
      </c>
      <c r="B13033" s="38">
        <v>-34.638887519999997</v>
      </c>
      <c r="C13033" s="38">
        <v>-58.538530139999999</v>
      </c>
      <c r="D13033" s="38">
        <v>0.16330823302268979</v>
      </c>
      <c r="E13033" s="38">
        <v>0.16489581199916631</v>
      </c>
      <c r="F13033" s="38">
        <v>6.1728395061728394</v>
      </c>
    </row>
    <row r="13034" spans="1:6" x14ac:dyDescent="0.35">
      <c r="A13034" s="37" t="s">
        <v>17013</v>
      </c>
      <c r="B13034" s="38">
        <v>-34.57010305</v>
      </c>
      <c r="C13034" s="38">
        <v>-58.59206116</v>
      </c>
      <c r="D13034" s="38">
        <v>0.33759406208991999</v>
      </c>
      <c r="E13034" s="38">
        <v>0.3499182478801624</v>
      </c>
      <c r="F13034" s="38">
        <v>25.531914893617021</v>
      </c>
    </row>
    <row r="13035" spans="1:6" x14ac:dyDescent="0.35">
      <c r="A13035" s="37" t="s">
        <v>17014</v>
      </c>
      <c r="B13035" s="38">
        <v>-34.582152049999998</v>
      </c>
      <c r="C13035" s="38">
        <v>-58.576806560000001</v>
      </c>
      <c r="D13035" s="38">
        <v>0.19456541538238531</v>
      </c>
      <c r="E13035" s="38">
        <v>0.30619694547993798</v>
      </c>
      <c r="F13035" s="38">
        <v>28.571428571428569</v>
      </c>
    </row>
    <row r="13036" spans="1:6" x14ac:dyDescent="0.35">
      <c r="A13036" s="37" t="s">
        <v>17015</v>
      </c>
      <c r="B13036" s="38">
        <v>-34.63319139</v>
      </c>
      <c r="C13036" s="38">
        <v>-58.548525269999999</v>
      </c>
      <c r="D13036" s="38">
        <v>0.27902886271476751</v>
      </c>
      <c r="E13036" s="38">
        <v>0.2778643808866802</v>
      </c>
      <c r="F13036" s="38">
        <v>35.483870967741936</v>
      </c>
    </row>
    <row r="13037" spans="1:6" x14ac:dyDescent="0.35">
      <c r="A13037" s="37" t="s">
        <v>17016</v>
      </c>
      <c r="B13037" s="38">
        <v>-34.620389170000003</v>
      </c>
      <c r="C13037" s="38">
        <v>-58.533608000000001</v>
      </c>
      <c r="D13037" s="38">
        <v>0.59308761358261108</v>
      </c>
      <c r="E13037" s="38">
        <v>0.60589706152677536</v>
      </c>
      <c r="F13037" s="38">
        <v>29.874213836477985</v>
      </c>
    </row>
    <row r="13038" spans="1:6" x14ac:dyDescent="0.35">
      <c r="A13038" s="37" t="s">
        <v>17017</v>
      </c>
      <c r="B13038" s="38">
        <v>-34.59935308</v>
      </c>
      <c r="C13038" s="38">
        <v>-58.552299840000003</v>
      </c>
      <c r="D13038" s="38">
        <v>0.143032506108284</v>
      </c>
      <c r="E13038" s="38">
        <v>0.13263218849897379</v>
      </c>
      <c r="F13038" s="38">
        <v>5.5350553505535052</v>
      </c>
    </row>
    <row r="13039" spans="1:6" x14ac:dyDescent="0.35">
      <c r="A13039" s="37" t="s">
        <v>17018</v>
      </c>
      <c r="B13039" s="38">
        <v>-34.613306790000003</v>
      </c>
      <c r="C13039" s="38">
        <v>-58.575841990000001</v>
      </c>
      <c r="D13039" s="38">
        <v>0.33768638968467712</v>
      </c>
      <c r="E13039" s="38">
        <v>0.33284504305232648</v>
      </c>
      <c r="F13039" s="38">
        <v>23.076923076923077</v>
      </c>
    </row>
    <row r="13040" spans="1:6" x14ac:dyDescent="0.35">
      <c r="A13040" s="37" t="s">
        <v>17019</v>
      </c>
      <c r="B13040" s="38">
        <v>-34.592611239999997</v>
      </c>
      <c r="C13040" s="38">
        <v>-58.567408110000002</v>
      </c>
      <c r="D13040" s="38">
        <v>0.18358953297138211</v>
      </c>
      <c r="E13040" s="38">
        <v>0.17890931545077141</v>
      </c>
      <c r="F13040" s="38">
        <v>19.953051643192488</v>
      </c>
    </row>
    <row r="13041" spans="1:6" x14ac:dyDescent="0.35">
      <c r="A13041" s="37" t="s">
        <v>17020</v>
      </c>
      <c r="B13041" s="38">
        <v>-34.569812800000001</v>
      </c>
      <c r="C13041" s="38">
        <v>-58.591791350000001</v>
      </c>
      <c r="D13041" s="38">
        <v>0.33759406208991999</v>
      </c>
      <c r="E13041" s="38">
        <v>0.35836162914832431</v>
      </c>
      <c r="F13041" s="38">
        <v>19.913419913419915</v>
      </c>
    </row>
    <row r="13042" spans="1:6" x14ac:dyDescent="0.35">
      <c r="A13042" s="37" t="s">
        <v>17021</v>
      </c>
      <c r="B13042" s="38">
        <v>-34.61032007</v>
      </c>
      <c r="C13042" s="38">
        <v>-58.571480899999997</v>
      </c>
      <c r="D13042" s="38">
        <v>0.28600028157234192</v>
      </c>
      <c r="E13042" s="38">
        <v>0.28705520389808548</v>
      </c>
      <c r="F13042" s="38">
        <v>17.5</v>
      </c>
    </row>
    <row r="13043" spans="1:6" x14ac:dyDescent="0.35">
      <c r="A13043" s="37" t="s">
        <v>17022</v>
      </c>
      <c r="B13043" s="38">
        <v>-34.598138630000001</v>
      </c>
      <c r="C13043" s="38">
        <v>-58.571132660000004</v>
      </c>
      <c r="D13043" s="38">
        <v>0.1361183971166611</v>
      </c>
      <c r="E13043" s="38">
        <v>0.12883857539609861</v>
      </c>
      <c r="F13043" s="38">
        <v>11.167512690355331</v>
      </c>
    </row>
    <row r="13044" spans="1:6" x14ac:dyDescent="0.35">
      <c r="A13044" s="37" t="s">
        <v>17023</v>
      </c>
      <c r="B13044" s="38">
        <v>-34.582331459999999</v>
      </c>
      <c r="C13044" s="38">
        <v>-58.576671179999998</v>
      </c>
      <c r="D13044" s="38">
        <v>0.19456541538238531</v>
      </c>
      <c r="E13044" s="38">
        <v>0.30044150487943128</v>
      </c>
      <c r="F13044" s="38">
        <v>20.8955223880597</v>
      </c>
    </row>
    <row r="13045" spans="1:6" x14ac:dyDescent="0.35">
      <c r="A13045" s="37" t="s">
        <v>17024</v>
      </c>
      <c r="B13045" s="38">
        <v>-34.576134690000004</v>
      </c>
      <c r="C13045" s="38">
        <v>-58.591405469999998</v>
      </c>
      <c r="D13045" s="38">
        <v>0.27695217728614813</v>
      </c>
      <c r="E13045" s="38">
        <v>0.28360178569952649</v>
      </c>
      <c r="F13045" s="38">
        <v>14.5610278372591</v>
      </c>
    </row>
    <row r="13046" spans="1:6" x14ac:dyDescent="0.35">
      <c r="A13046" s="37" t="s">
        <v>17025</v>
      </c>
      <c r="B13046" s="38">
        <v>-34.591082700000001</v>
      </c>
      <c r="C13046" s="38">
        <v>-58.567901149999997</v>
      </c>
      <c r="D13046" s="38">
        <v>0.16008071601390839</v>
      </c>
      <c r="E13046" s="38">
        <v>0.17237959238323011</v>
      </c>
      <c r="F13046" s="38">
        <v>26.5</v>
      </c>
    </row>
    <row r="13047" spans="1:6" x14ac:dyDescent="0.35">
      <c r="A13047" s="37" t="s">
        <v>17026</v>
      </c>
      <c r="B13047" s="38">
        <v>-34.616642599999999</v>
      </c>
      <c r="C13047" s="38">
        <v>-58.554213650000001</v>
      </c>
      <c r="D13047" s="38">
        <v>0.28419023752212519</v>
      </c>
      <c r="E13047" s="38">
        <v>0.28044380164808702</v>
      </c>
      <c r="F13047" s="38">
        <v>23.06338028169014</v>
      </c>
    </row>
    <row r="13048" spans="1:6" x14ac:dyDescent="0.35">
      <c r="A13048" s="37" t="s">
        <v>17027</v>
      </c>
      <c r="B13048" s="38">
        <v>-34.60534226</v>
      </c>
      <c r="C13048" s="38">
        <v>-58.592145530000003</v>
      </c>
      <c r="D13048" s="38">
        <v>0.1600763946771622</v>
      </c>
      <c r="E13048" s="38">
        <v>0.12898509868898911</v>
      </c>
      <c r="F13048" s="38">
        <v>0.26666666666666666</v>
      </c>
    </row>
    <row r="13049" spans="1:6" x14ac:dyDescent="0.35">
      <c r="A13049" s="37" t="s">
        <v>17028</v>
      </c>
      <c r="B13049" s="38">
        <v>-34.563069540000001</v>
      </c>
      <c r="C13049" s="38">
        <v>-58.615728959999998</v>
      </c>
      <c r="D13049" s="38">
        <v>0.67810732126235962</v>
      </c>
      <c r="E13049" s="38">
        <v>0.62785172070327555</v>
      </c>
      <c r="F13049" s="38">
        <v>36.138613861386141</v>
      </c>
    </row>
    <row r="13050" spans="1:6" x14ac:dyDescent="0.35">
      <c r="A13050" s="37" t="s">
        <v>17029</v>
      </c>
      <c r="B13050" s="38">
        <v>-34.637256229999998</v>
      </c>
      <c r="C13050" s="38">
        <v>-58.540301630000002</v>
      </c>
      <c r="D13050" s="38">
        <v>0.13075461983680731</v>
      </c>
      <c r="E13050" s="38">
        <v>0.1543430609477533</v>
      </c>
      <c r="F13050" s="38">
        <v>3.8461538461538463</v>
      </c>
    </row>
    <row r="13051" spans="1:6" x14ac:dyDescent="0.35">
      <c r="A13051" s="37" t="s">
        <v>17030</v>
      </c>
      <c r="B13051" s="38">
        <v>-34.605140370000001</v>
      </c>
      <c r="C13051" s="38">
        <v>-58.530537469999999</v>
      </c>
      <c r="D13051" s="38">
        <v>0.1703910231590271</v>
      </c>
      <c r="E13051" s="38">
        <v>0.17063045998414361</v>
      </c>
      <c r="F13051" s="38">
        <v>3.5714285714285712</v>
      </c>
    </row>
    <row r="13052" spans="1:6" x14ac:dyDescent="0.35">
      <c r="A13052" s="37" t="s">
        <v>17031</v>
      </c>
      <c r="B13052" s="38">
        <v>-34.586374059999997</v>
      </c>
      <c r="C13052" s="38">
        <v>-58.574427550000003</v>
      </c>
      <c r="D13052" s="38">
        <v>0.1107764840126038</v>
      </c>
      <c r="E13052" s="38">
        <v>0.114725912087842</v>
      </c>
      <c r="F13052" s="38">
        <v>5.5555555555555554</v>
      </c>
    </row>
    <row r="13053" spans="1:6" x14ac:dyDescent="0.35">
      <c r="A13053" s="37" t="s">
        <v>17032</v>
      </c>
      <c r="B13053" s="38">
        <v>-34.754705749999999</v>
      </c>
      <c r="C13053" s="38">
        <v>-58.20805524</v>
      </c>
      <c r="D13053" s="38">
        <v>0.29569828510284418</v>
      </c>
      <c r="E13053" s="38">
        <v>0.30930805035999842</v>
      </c>
      <c r="F13053" s="38">
        <v>8.6330935251798557</v>
      </c>
    </row>
    <row r="13054" spans="1:6" x14ac:dyDescent="0.35">
      <c r="A13054" s="37" t="s">
        <v>17033</v>
      </c>
      <c r="B13054" s="38">
        <v>-34.762531670000001</v>
      </c>
      <c r="C13054" s="38">
        <v>-58.217663229999999</v>
      </c>
      <c r="D13054" s="38">
        <v>0.19246548414230349</v>
      </c>
      <c r="E13054" s="38">
        <v>0.2029003712038199</v>
      </c>
      <c r="F13054" s="38">
        <v>19.230769230769234</v>
      </c>
    </row>
    <row r="13055" spans="1:6" x14ac:dyDescent="0.35">
      <c r="A13055" s="37" t="s">
        <v>17034</v>
      </c>
      <c r="B13055" s="38">
        <v>-34.757239290000001</v>
      </c>
      <c r="C13055" s="38">
        <v>-58.233615020000002</v>
      </c>
      <c r="D13055" s="38">
        <v>0.35116147994995123</v>
      </c>
      <c r="E13055" s="38">
        <v>0.39076823808930139</v>
      </c>
      <c r="F13055" s="38">
        <v>29.268292682926827</v>
      </c>
    </row>
    <row r="13056" spans="1:6" x14ac:dyDescent="0.35">
      <c r="A13056" s="37" t="s">
        <v>17035</v>
      </c>
      <c r="B13056" s="38">
        <v>-34.785543220000001</v>
      </c>
      <c r="C13056" s="38">
        <v>-58.236039339999998</v>
      </c>
      <c r="D13056" s="38">
        <v>0.46238943934440607</v>
      </c>
      <c r="E13056" s="38">
        <v>0.462259441614151</v>
      </c>
      <c r="F13056" s="38">
        <v>34.782608695652172</v>
      </c>
    </row>
    <row r="13057" spans="1:6" x14ac:dyDescent="0.35">
      <c r="A13057" s="37" t="s">
        <v>17036</v>
      </c>
      <c r="B13057" s="38">
        <v>-34.756212069999997</v>
      </c>
      <c r="C13057" s="38">
        <v>-58.228666490000002</v>
      </c>
      <c r="D13057" s="38">
        <v>0.36637952923774719</v>
      </c>
      <c r="E13057" s="38">
        <v>0.37340890676588617</v>
      </c>
      <c r="F13057" s="38">
        <v>25.984251968503933</v>
      </c>
    </row>
    <row r="13058" spans="1:6" x14ac:dyDescent="0.35">
      <c r="A13058" s="37" t="s">
        <v>17037</v>
      </c>
      <c r="B13058" s="38">
        <v>-34.798789919999997</v>
      </c>
      <c r="C13058" s="38">
        <v>-58.171749419999998</v>
      </c>
      <c r="D13058" s="38">
        <v>0.5138784646987915</v>
      </c>
      <c r="E13058" s="38">
        <v>0.52224023875437287</v>
      </c>
      <c r="F13058" s="38">
        <v>11.627906976744185</v>
      </c>
    </row>
    <row r="13059" spans="1:6" x14ac:dyDescent="0.35">
      <c r="A13059" s="37" t="s">
        <v>17038</v>
      </c>
      <c r="B13059" s="38">
        <v>-34.793144599999998</v>
      </c>
      <c r="C13059" s="38">
        <v>-58.198654640000001</v>
      </c>
      <c r="D13059" s="38">
        <v>0.29795300960540771</v>
      </c>
      <c r="E13059" s="38">
        <v>0.31357734454305553</v>
      </c>
      <c r="F13059" s="38">
        <v>27.338129496402878</v>
      </c>
    </row>
    <row r="13060" spans="1:6" x14ac:dyDescent="0.35">
      <c r="A13060" s="37" t="s">
        <v>17039</v>
      </c>
      <c r="B13060" s="38">
        <v>-34.759576070000001</v>
      </c>
      <c r="C13060" s="38">
        <v>-58.209152830000001</v>
      </c>
      <c r="D13060" s="38">
        <v>0.21527053415775299</v>
      </c>
      <c r="E13060" s="38">
        <v>0.23915347150143451</v>
      </c>
      <c r="F13060" s="38">
        <v>12.612612612612612</v>
      </c>
    </row>
    <row r="13061" spans="1:6" x14ac:dyDescent="0.35">
      <c r="A13061" s="37" t="s">
        <v>17040</v>
      </c>
      <c r="B13061" s="38">
        <v>-34.83160161</v>
      </c>
      <c r="C13061" s="38">
        <v>-58.181434090000003</v>
      </c>
      <c r="D13061" s="38">
        <v>0.42926710844039923</v>
      </c>
      <c r="E13061" s="38">
        <v>0.41859330116091548</v>
      </c>
      <c r="F13061" s="38">
        <v>18.75</v>
      </c>
    </row>
    <row r="13062" spans="1:6" x14ac:dyDescent="0.35">
      <c r="A13062" s="37" t="s">
        <v>17041</v>
      </c>
      <c r="B13062" s="38">
        <v>-34.795529819999999</v>
      </c>
      <c r="C13062" s="38">
        <v>-58.213953660000001</v>
      </c>
      <c r="D13062" s="38">
        <v>0.27325347065925598</v>
      </c>
      <c r="E13062" s="38">
        <v>0.32503392245318441</v>
      </c>
      <c r="F13062" s="38">
        <v>11.801242236024844</v>
      </c>
    </row>
    <row r="13063" spans="1:6" x14ac:dyDescent="0.35">
      <c r="A13063" s="37" t="s">
        <v>17042</v>
      </c>
      <c r="B13063" s="38">
        <v>-34.762468320000004</v>
      </c>
      <c r="C13063" s="38">
        <v>-58.204515880000002</v>
      </c>
      <c r="D13063" s="38">
        <v>0.34081321954727167</v>
      </c>
      <c r="E13063" s="38">
        <v>0.32727034969462288</v>
      </c>
      <c r="F13063" s="38">
        <v>17.073170731707318</v>
      </c>
    </row>
    <row r="13064" spans="1:6" x14ac:dyDescent="0.35">
      <c r="A13064" s="37" t="s">
        <v>17043</v>
      </c>
      <c r="B13064" s="38">
        <v>-34.774873130000003</v>
      </c>
      <c r="C13064" s="38">
        <v>-58.230155940000003</v>
      </c>
      <c r="D13064" s="38">
        <v>0.4445280134677887</v>
      </c>
      <c r="E13064" s="38">
        <v>0.41111778447756903</v>
      </c>
      <c r="F13064" s="38">
        <v>23.943661971830984</v>
      </c>
    </row>
    <row r="13065" spans="1:6" x14ac:dyDescent="0.35">
      <c r="A13065" s="37" t="s">
        <v>17044</v>
      </c>
      <c r="B13065" s="38">
        <v>-34.886292259999998</v>
      </c>
      <c r="C13065" s="38">
        <v>-58.177087970000002</v>
      </c>
      <c r="D13065" s="38">
        <v>0.60149478912353516</v>
      </c>
      <c r="E13065" s="38">
        <v>0.60536899169286096</v>
      </c>
      <c r="F13065" s="38">
        <v>25.423728813559322</v>
      </c>
    </row>
    <row r="13066" spans="1:6" x14ac:dyDescent="0.35">
      <c r="A13066" s="37" t="s">
        <v>17045</v>
      </c>
      <c r="B13066" s="38">
        <v>-34.771622360000002</v>
      </c>
      <c r="C13066" s="38">
        <v>-58.196295710000001</v>
      </c>
      <c r="D13066" s="38">
        <v>0.32458400726318359</v>
      </c>
      <c r="E13066" s="38">
        <v>0.32821782952860779</v>
      </c>
      <c r="F13066" s="38">
        <v>9.1111111111111107</v>
      </c>
    </row>
    <row r="13067" spans="1:6" x14ac:dyDescent="0.35">
      <c r="A13067" s="37" t="s">
        <v>17046</v>
      </c>
      <c r="B13067" s="38">
        <v>-34.831249880000001</v>
      </c>
      <c r="C13067" s="38">
        <v>-58.181286219999997</v>
      </c>
      <c r="D13067" s="38">
        <v>0.42926710844039923</v>
      </c>
      <c r="E13067" s="38">
        <v>0.40907698305877482</v>
      </c>
      <c r="F13067" s="38">
        <v>10.957178841309824</v>
      </c>
    </row>
    <row r="13068" spans="1:6" x14ac:dyDescent="0.35">
      <c r="A13068" s="37" t="s">
        <v>17047</v>
      </c>
      <c r="B13068" s="38">
        <v>-34.761607099999999</v>
      </c>
      <c r="C13068" s="38">
        <v>-58.212101070000003</v>
      </c>
      <c r="D13068" s="38">
        <v>0.21150627732276919</v>
      </c>
      <c r="E13068" s="38">
        <v>0.21610471331759501</v>
      </c>
      <c r="F13068" s="38">
        <v>7.3033707865168536</v>
      </c>
    </row>
    <row r="13069" spans="1:6" x14ac:dyDescent="0.35">
      <c r="A13069" s="37" t="s">
        <v>17048</v>
      </c>
      <c r="B13069" s="38">
        <v>-34.784295649999997</v>
      </c>
      <c r="C13069" s="38">
        <v>-58.206817360000002</v>
      </c>
      <c r="D13069" s="38">
        <v>0.25074872374534612</v>
      </c>
      <c r="E13069" s="38">
        <v>0.2477789413597849</v>
      </c>
      <c r="F13069" s="38">
        <v>0</v>
      </c>
    </row>
    <row r="13070" spans="1:6" x14ac:dyDescent="0.35">
      <c r="A13070" s="37" t="s">
        <v>17049</v>
      </c>
      <c r="B13070" s="38">
        <v>-34.760747850000001</v>
      </c>
      <c r="C13070" s="38">
        <v>-58.207672670000001</v>
      </c>
      <c r="D13070" s="38">
        <v>0.24403904378414151</v>
      </c>
      <c r="E13070" s="38">
        <v>0.2653253211362942</v>
      </c>
      <c r="F13070" s="38">
        <v>18.181818181818183</v>
      </c>
    </row>
    <row r="13071" spans="1:6" x14ac:dyDescent="0.35">
      <c r="A13071" s="37" t="s">
        <v>17050</v>
      </c>
      <c r="B13071" s="38">
        <v>-34.754524150000002</v>
      </c>
      <c r="C13071" s="38">
        <v>-58.229401189999997</v>
      </c>
      <c r="D13071" s="38">
        <v>0.34659591317176819</v>
      </c>
      <c r="E13071" s="38">
        <v>0.30511681382593348</v>
      </c>
      <c r="F13071" s="38">
        <v>15.887850467289718</v>
      </c>
    </row>
    <row r="13072" spans="1:6" x14ac:dyDescent="0.35">
      <c r="A13072" s="37" t="s">
        <v>17051</v>
      </c>
      <c r="B13072" s="38">
        <v>-34.783518600000001</v>
      </c>
      <c r="C13072" s="38">
        <v>-58.176236469999999</v>
      </c>
      <c r="D13072" s="38">
        <v>0.52161872386932373</v>
      </c>
      <c r="E13072" s="38">
        <v>0.53605276601655139</v>
      </c>
      <c r="F13072" s="38">
        <v>16.539440203562343</v>
      </c>
    </row>
    <row r="13073" spans="1:6" x14ac:dyDescent="0.35">
      <c r="A13073" s="37" t="s">
        <v>17052</v>
      </c>
      <c r="B13073" s="38">
        <v>-34.754482639999999</v>
      </c>
      <c r="C13073" s="38">
        <v>-58.229482040000001</v>
      </c>
      <c r="D13073" s="38">
        <v>0.34659591317176819</v>
      </c>
      <c r="E13073" s="38">
        <v>0.30419308485256302</v>
      </c>
      <c r="F13073" s="38">
        <v>19.337016574585636</v>
      </c>
    </row>
    <row r="13074" spans="1:6" x14ac:dyDescent="0.35">
      <c r="A13074" s="37" t="s">
        <v>17053</v>
      </c>
      <c r="B13074" s="38">
        <v>-34.76533088</v>
      </c>
      <c r="C13074" s="38">
        <v>-58.212397119999999</v>
      </c>
      <c r="D13074" s="38">
        <v>0.13393028080463409</v>
      </c>
      <c r="E13074" s="38">
        <v>0.12598549064837</v>
      </c>
      <c r="F13074" s="38">
        <v>4.2613636363636358</v>
      </c>
    </row>
    <row r="13075" spans="1:6" x14ac:dyDescent="0.35">
      <c r="A13075" s="37" t="s">
        <v>17054</v>
      </c>
      <c r="B13075" s="38">
        <v>-34.774253299999998</v>
      </c>
      <c r="C13075" s="38">
        <v>-58.215577410000002</v>
      </c>
      <c r="D13075" s="38">
        <v>0.4006287157535553</v>
      </c>
      <c r="E13075" s="38">
        <v>0.33546532607740831</v>
      </c>
      <c r="F13075" s="38">
        <v>27.956989247311824</v>
      </c>
    </row>
    <row r="13076" spans="1:6" x14ac:dyDescent="0.35">
      <c r="A13076" s="37" t="s">
        <v>17055</v>
      </c>
      <c r="B13076" s="38">
        <v>-34.793086750000001</v>
      </c>
      <c r="C13076" s="38">
        <v>-58.198596790000003</v>
      </c>
      <c r="D13076" s="38">
        <v>0.29795300960540771</v>
      </c>
      <c r="E13076" s="38">
        <v>0.3129690604550498</v>
      </c>
      <c r="F13076" s="38">
        <v>29.130434782608695</v>
      </c>
    </row>
    <row r="13077" spans="1:6" x14ac:dyDescent="0.35">
      <c r="A13077" s="37" t="s">
        <v>17056</v>
      </c>
      <c r="B13077" s="38">
        <v>-34.758377359999997</v>
      </c>
      <c r="C13077" s="38">
        <v>-58.206708480000003</v>
      </c>
      <c r="D13077" s="38">
        <v>0.35527348518371582</v>
      </c>
      <c r="E13077" s="38">
        <v>0.31424951670985468</v>
      </c>
      <c r="F13077" s="38">
        <v>26.548672566371685</v>
      </c>
    </row>
    <row r="13078" spans="1:6" x14ac:dyDescent="0.35">
      <c r="A13078" s="37" t="s">
        <v>17057</v>
      </c>
      <c r="B13078" s="38">
        <v>-34.759224869999997</v>
      </c>
      <c r="C13078" s="38">
        <v>-58.208533420000002</v>
      </c>
      <c r="D13078" s="38">
        <v>0.2132347226142883</v>
      </c>
      <c r="E13078" s="38">
        <v>0.26250169818338592</v>
      </c>
      <c r="F13078" s="38">
        <v>12.811980033277869</v>
      </c>
    </row>
    <row r="13079" spans="1:6" x14ac:dyDescent="0.35">
      <c r="A13079" s="37" t="s">
        <v>17058</v>
      </c>
      <c r="B13079" s="38">
        <v>-34.788845899999998</v>
      </c>
      <c r="C13079" s="38">
        <v>-58.214783660000002</v>
      </c>
      <c r="D13079" s="38">
        <v>0.22270308434963229</v>
      </c>
      <c r="E13079" s="38">
        <v>0.22440051757975629</v>
      </c>
      <c r="F13079" s="38">
        <v>2.7075812274368229</v>
      </c>
    </row>
    <row r="13080" spans="1:6" x14ac:dyDescent="0.35">
      <c r="A13080" s="37" t="s">
        <v>17059</v>
      </c>
      <c r="B13080" s="38">
        <v>-34.760684769999997</v>
      </c>
      <c r="C13080" s="38">
        <v>-58.207713230000003</v>
      </c>
      <c r="D13080" s="38">
        <v>0.24403904378414151</v>
      </c>
      <c r="E13080" s="38">
        <v>0.26400808990001678</v>
      </c>
      <c r="F13080" s="38">
        <v>32.5</v>
      </c>
    </row>
    <row r="13081" spans="1:6" x14ac:dyDescent="0.35">
      <c r="A13081" s="37" t="s">
        <v>17060</v>
      </c>
      <c r="B13081" s="38">
        <v>-34.83581934</v>
      </c>
      <c r="C13081" s="38">
        <v>-58.093628270000004</v>
      </c>
      <c r="D13081" s="38">
        <v>0.37310245633125311</v>
      </c>
      <c r="E13081" s="38">
        <v>0.42908863936151781</v>
      </c>
      <c r="F13081" s="38">
        <v>24.570024570024572</v>
      </c>
    </row>
    <row r="13082" spans="1:6" x14ac:dyDescent="0.35">
      <c r="A13082" s="37" t="s">
        <v>17061</v>
      </c>
      <c r="B13082" s="38">
        <v>-34.783806159999997</v>
      </c>
      <c r="C13082" s="38">
        <v>-58.206680210000002</v>
      </c>
      <c r="D13082" s="38">
        <v>0.36454024910926819</v>
      </c>
      <c r="E13082" s="38">
        <v>0.27625332651911549</v>
      </c>
      <c r="F13082" s="38">
        <v>0</v>
      </c>
    </row>
    <row r="13083" spans="1:6" x14ac:dyDescent="0.35">
      <c r="A13083" s="37" t="s">
        <v>17062</v>
      </c>
      <c r="B13083" s="38">
        <v>-34.755405609999997</v>
      </c>
      <c r="C13083" s="38">
        <v>-58.207465169999999</v>
      </c>
      <c r="D13083" s="38">
        <v>0.31129637360572809</v>
      </c>
      <c r="E13083" s="38">
        <v>0.32491393749778341</v>
      </c>
      <c r="F13083" s="38">
        <v>6.7692307692307692</v>
      </c>
    </row>
    <row r="13084" spans="1:6" x14ac:dyDescent="0.35">
      <c r="A13084" s="37" t="s">
        <v>17063</v>
      </c>
      <c r="B13084" s="38">
        <v>-34.768177610000002</v>
      </c>
      <c r="C13084" s="38">
        <v>-58.209805760000002</v>
      </c>
      <c r="D13084" s="38">
        <v>8.9460685849189758E-2</v>
      </c>
      <c r="E13084" s="38">
        <v>8.980854153633118E-2</v>
      </c>
      <c r="F13084" s="38">
        <v>4.4117647058823533</v>
      </c>
    </row>
    <row r="13085" spans="1:6" x14ac:dyDescent="0.35">
      <c r="A13085" s="37" t="s">
        <v>17064</v>
      </c>
      <c r="B13085" s="38">
        <v>-36.338678780000002</v>
      </c>
      <c r="C13085" s="38">
        <v>-56.74188333</v>
      </c>
      <c r="D13085" s="38">
        <v>0.40839576721191412</v>
      </c>
      <c r="E13085" s="38">
        <v>0.40598338058120331</v>
      </c>
      <c r="F13085" s="38">
        <v>29.565217391304348</v>
      </c>
    </row>
    <row r="13086" spans="1:6" x14ac:dyDescent="0.35">
      <c r="A13086" s="37" t="s">
        <v>17065</v>
      </c>
      <c r="B13086" s="38">
        <v>-36.5302018</v>
      </c>
      <c r="C13086" s="38">
        <v>-56.691864150000001</v>
      </c>
      <c r="D13086" s="38">
        <v>0.3435470809539159</v>
      </c>
      <c r="E13086" s="38">
        <v>0.3435470809539159</v>
      </c>
      <c r="F13086" s="38">
        <v>13.466334164588527</v>
      </c>
    </row>
    <row r="13087" spans="1:6" x14ac:dyDescent="0.35">
      <c r="A13087" s="37" t="s">
        <v>17066</v>
      </c>
      <c r="B13087" s="38">
        <v>-36.532148200000002</v>
      </c>
      <c r="C13087" s="38">
        <v>-56.704991749999998</v>
      </c>
      <c r="D13087" s="38">
        <v>0.33151832222938538</v>
      </c>
      <c r="E13087" s="38">
        <v>0.3662976192103492</v>
      </c>
      <c r="F13087" s="38">
        <v>27.835051546391753</v>
      </c>
    </row>
    <row r="13088" spans="1:6" x14ac:dyDescent="0.35">
      <c r="A13088" s="37" t="s">
        <v>17067</v>
      </c>
      <c r="B13088" s="38">
        <v>-36.72512029</v>
      </c>
      <c r="C13088" s="38">
        <v>-56.685453099999997</v>
      </c>
      <c r="D13088" s="38">
        <v>0.45206806063652039</v>
      </c>
      <c r="E13088" s="38">
        <v>0.43390082607143798</v>
      </c>
      <c r="F13088" s="38">
        <v>4.6153846153846159</v>
      </c>
    </row>
    <row r="13089" spans="1:6" x14ac:dyDescent="0.35">
      <c r="A13089" s="37" t="s">
        <v>17068</v>
      </c>
      <c r="B13089" s="38">
        <v>-37.112860070000004</v>
      </c>
      <c r="C13089" s="38">
        <v>-56.882990939999999</v>
      </c>
      <c r="D13089" s="38">
        <v>0.32148221135139471</v>
      </c>
      <c r="E13089" s="38">
        <v>0.29734106597147492</v>
      </c>
      <c r="F13089" s="38">
        <v>0</v>
      </c>
    </row>
    <row r="13090" spans="1:6" x14ac:dyDescent="0.35">
      <c r="A13090" s="37" t="s">
        <v>17069</v>
      </c>
      <c r="B13090" s="38">
        <v>-37.113076900000003</v>
      </c>
      <c r="C13090" s="38">
        <v>-56.8826502</v>
      </c>
      <c r="D13090" s="38">
        <v>0.32148221135139471</v>
      </c>
      <c r="E13090" s="38">
        <v>0.29651776999235152</v>
      </c>
      <c r="F13090" s="38">
        <v>1.0256410256410255</v>
      </c>
    </row>
    <row r="13091" spans="1:6" x14ac:dyDescent="0.35">
      <c r="A13091" s="37" t="s">
        <v>17070</v>
      </c>
      <c r="B13091" s="38">
        <v>-37.113200810000002</v>
      </c>
      <c r="C13091" s="38">
        <v>-56.882355920000002</v>
      </c>
      <c r="D13091" s="38">
        <v>0.32148221135139471</v>
      </c>
      <c r="E13091" s="38">
        <v>0.29532426909396531</v>
      </c>
      <c r="F13091" s="38">
        <v>0.41666666666666669</v>
      </c>
    </row>
    <row r="13092" spans="1:6" x14ac:dyDescent="0.35">
      <c r="A13092" s="37" t="s">
        <v>17071</v>
      </c>
      <c r="B13092" s="38">
        <v>-37.267413689999998</v>
      </c>
      <c r="C13092" s="38">
        <v>-56.983318699999998</v>
      </c>
      <c r="D13092" s="38">
        <v>0.30385476350784302</v>
      </c>
      <c r="E13092" s="38">
        <v>0.30556314935286838</v>
      </c>
      <c r="F13092" s="38"/>
    </row>
    <row r="13093" spans="1:6" x14ac:dyDescent="0.35">
      <c r="A13093" s="37" t="s">
        <v>17072</v>
      </c>
      <c r="B13093" s="38">
        <v>-37.255709080000003</v>
      </c>
      <c r="C13093" s="38">
        <v>-56.976437709999999</v>
      </c>
      <c r="D13093" s="38">
        <v>0.2423567920923233</v>
      </c>
      <c r="E13093" s="38">
        <v>0.29704290587041121</v>
      </c>
      <c r="F13093" s="38">
        <v>21.621621621621621</v>
      </c>
    </row>
    <row r="13094" spans="1:6" x14ac:dyDescent="0.35">
      <c r="A13094" s="37" t="s">
        <v>17073</v>
      </c>
      <c r="B13094" s="38">
        <v>-34.761638040000001</v>
      </c>
      <c r="C13094" s="38">
        <v>-58.816259850000002</v>
      </c>
      <c r="D13094" s="38">
        <v>0.66962730884552002</v>
      </c>
      <c r="E13094" s="38">
        <v>0.66788499449428762</v>
      </c>
      <c r="F13094" s="38">
        <v>55.157894736842103</v>
      </c>
    </row>
    <row r="13095" spans="1:6" x14ac:dyDescent="0.35">
      <c r="A13095" s="37" t="s">
        <v>17074</v>
      </c>
      <c r="B13095" s="38">
        <v>-34.607245280000001</v>
      </c>
      <c r="C13095" s="38">
        <v>-58.939209079999998</v>
      </c>
      <c r="D13095" s="38">
        <v>0.53136491775512695</v>
      </c>
      <c r="E13095" s="38">
        <v>0.55886108014318681</v>
      </c>
      <c r="F13095" s="38">
        <v>57.594936708860757</v>
      </c>
    </row>
    <row r="13096" spans="1:6" x14ac:dyDescent="0.35">
      <c r="A13096" s="37" t="s">
        <v>17075</v>
      </c>
      <c r="B13096" s="38">
        <v>-38.709674079999999</v>
      </c>
      <c r="C13096" s="38">
        <v>-62.302313079999998</v>
      </c>
      <c r="D13096" s="38">
        <v>0.41912943124771118</v>
      </c>
      <c r="E13096" s="38">
        <v>0.39939090456718052</v>
      </c>
      <c r="F13096" s="38">
        <v>24.649859943977592</v>
      </c>
    </row>
    <row r="13097" spans="1:6" x14ac:dyDescent="0.35">
      <c r="A13097" s="37" t="s">
        <v>17076</v>
      </c>
      <c r="B13097" s="38">
        <v>-34.212165949999999</v>
      </c>
      <c r="C13097" s="38">
        <v>-59.635850980000001</v>
      </c>
      <c r="D13097" s="38">
        <v>0.42427712678909302</v>
      </c>
      <c r="E13097" s="38">
        <v>0.42044282290670609</v>
      </c>
      <c r="F13097" s="38">
        <v>8.9743589743589745</v>
      </c>
    </row>
    <row r="13098" spans="1:6" x14ac:dyDescent="0.35">
      <c r="A13098" s="37" t="s">
        <v>17077</v>
      </c>
      <c r="B13098" s="38">
        <v>-37.968264980000001</v>
      </c>
      <c r="C13098" s="38">
        <v>-57.562702799999997</v>
      </c>
      <c r="D13098" s="38">
        <v>5.3260136395692832E-2</v>
      </c>
      <c r="E13098" s="38">
        <v>7.7880079318818296E-2</v>
      </c>
      <c r="F13098" s="38">
        <v>7.3619631901840492</v>
      </c>
    </row>
    <row r="13099" spans="1:6" x14ac:dyDescent="0.35">
      <c r="A13099" s="37" t="s">
        <v>17078</v>
      </c>
      <c r="B13099" s="38">
        <v>-38.007657600000002</v>
      </c>
      <c r="C13099" s="38">
        <v>-57.557173120000002</v>
      </c>
      <c r="D13099" s="38">
        <v>0.15384331345558169</v>
      </c>
      <c r="E13099" s="38">
        <v>0.13270772758283109</v>
      </c>
      <c r="F13099" s="38">
        <v>0</v>
      </c>
    </row>
    <row r="13100" spans="1:6" x14ac:dyDescent="0.35">
      <c r="A13100" s="37" t="s">
        <v>17079</v>
      </c>
      <c r="B13100" s="38">
        <v>-34.807377289999998</v>
      </c>
      <c r="C13100" s="38">
        <v>-58.323114390000001</v>
      </c>
      <c r="D13100" s="38">
        <v>0.86880367994308472</v>
      </c>
      <c r="E13100" s="38">
        <v>0.8660403844472524</v>
      </c>
      <c r="F13100" s="38">
        <v>27.899686520376179</v>
      </c>
    </row>
    <row r="13101" spans="1:6" x14ac:dyDescent="0.35">
      <c r="A13101" s="37" t="s">
        <v>17080</v>
      </c>
      <c r="B13101" s="38">
        <v>-34.672281830000003</v>
      </c>
      <c r="C13101" s="38">
        <v>-58.350621089999997</v>
      </c>
      <c r="D13101" s="38">
        <v>0.15824268758296969</v>
      </c>
      <c r="E13101" s="38">
        <v>0.2646034186085065</v>
      </c>
      <c r="F13101" s="38">
        <v>4.0730337078651688</v>
      </c>
    </row>
    <row r="13102" spans="1:6" x14ac:dyDescent="0.35">
      <c r="A13102" s="37" t="s">
        <v>17081</v>
      </c>
      <c r="B13102" s="38">
        <v>-34.923610269999998</v>
      </c>
      <c r="C13102" s="38">
        <v>-57.958696199999999</v>
      </c>
      <c r="D13102" s="38">
        <v>6.5300092101097107E-2</v>
      </c>
      <c r="E13102" s="38">
        <v>8.6048395683368042E-2</v>
      </c>
      <c r="F13102" s="38">
        <v>0.64935064935064934</v>
      </c>
    </row>
    <row r="13103" spans="1:6" x14ac:dyDescent="0.35">
      <c r="A13103" s="37" t="s">
        <v>17082</v>
      </c>
      <c r="B13103" s="38">
        <v>-34.243907110000002</v>
      </c>
      <c r="C13103" s="38">
        <v>-59.472157780000003</v>
      </c>
      <c r="D13103" s="38">
        <v>0.160249799489975</v>
      </c>
      <c r="E13103" s="38">
        <v>0.18621127549055461</v>
      </c>
      <c r="F13103" s="38">
        <v>3.6608863198458574</v>
      </c>
    </row>
    <row r="13104" spans="1:6" x14ac:dyDescent="0.35">
      <c r="A13104" s="37" t="s">
        <v>17083</v>
      </c>
      <c r="B13104" s="38">
        <v>-34.512259120000003</v>
      </c>
      <c r="C13104" s="38">
        <v>-58.514174680000004</v>
      </c>
      <c r="D13104" s="38">
        <v>0.46382975578308111</v>
      </c>
      <c r="E13104" s="38">
        <v>0.39714184042179218</v>
      </c>
      <c r="F13104" s="38">
        <v>24.8</v>
      </c>
    </row>
    <row r="13105" spans="1:6" x14ac:dyDescent="0.35">
      <c r="A13105" s="37" t="s">
        <v>17084</v>
      </c>
      <c r="B13105" s="38">
        <v>-34.636352389999999</v>
      </c>
      <c r="C13105" s="38">
        <v>-58.694227619999999</v>
      </c>
      <c r="D13105" s="38">
        <v>0.37519419193267822</v>
      </c>
      <c r="E13105" s="38">
        <v>0.36624215778551611</v>
      </c>
      <c r="F13105" s="38">
        <v>9.6491228070175428</v>
      </c>
    </row>
    <row r="13106" spans="1:6" x14ac:dyDescent="0.35">
      <c r="A13106" s="37" t="s">
        <v>17085</v>
      </c>
      <c r="B13106" s="38">
        <v>-36.26951279</v>
      </c>
      <c r="C13106" s="38">
        <v>-63.157500229999997</v>
      </c>
      <c r="D13106" s="38">
        <v>0.23149439692497251</v>
      </c>
      <c r="E13106" s="38">
        <v>0.25111148092481828</v>
      </c>
      <c r="F13106" s="38"/>
    </row>
    <row r="13107" spans="1:6" x14ac:dyDescent="0.35">
      <c r="A13107" s="37" t="s">
        <v>17086</v>
      </c>
      <c r="B13107" s="38">
        <v>-34.734028360000003</v>
      </c>
      <c r="C13107" s="38">
        <v>-58.475595869999999</v>
      </c>
      <c r="D13107" s="38">
        <v>0.98127752542495728</v>
      </c>
      <c r="E13107" s="38">
        <v>0.98183626419789083</v>
      </c>
      <c r="F13107" s="38">
        <v>74.256144890038811</v>
      </c>
    </row>
    <row r="13108" spans="1:6" x14ac:dyDescent="0.35">
      <c r="A13108" s="37" t="s">
        <v>17087</v>
      </c>
      <c r="B13108" s="38">
        <v>-36.253415429999997</v>
      </c>
      <c r="C13108" s="38">
        <v>-61.142673680000001</v>
      </c>
      <c r="D13108" s="38">
        <v>0.41251027584075928</v>
      </c>
      <c r="E13108" s="38">
        <v>0.43942270780864517</v>
      </c>
      <c r="F13108" s="38">
        <v>24.324324324324326</v>
      </c>
    </row>
    <row r="13109" spans="1:6" x14ac:dyDescent="0.35">
      <c r="A13109" s="37" t="s">
        <v>17088</v>
      </c>
      <c r="B13109" s="38">
        <v>-35.271573060000001</v>
      </c>
      <c r="C13109" s="38">
        <v>-59.556520069999998</v>
      </c>
      <c r="D13109" s="38">
        <v>0.39346718788146973</v>
      </c>
      <c r="E13109" s="38">
        <v>0.39318763807013229</v>
      </c>
      <c r="F13109" s="38">
        <v>54.54545454545454</v>
      </c>
    </row>
    <row r="13110" spans="1:6" x14ac:dyDescent="0.35">
      <c r="A13110" s="37" t="s">
        <v>17089</v>
      </c>
      <c r="B13110" s="38">
        <v>-34.677271159999997</v>
      </c>
      <c r="C13110" s="38">
        <v>-58.419653289999999</v>
      </c>
      <c r="D13110" s="38">
        <v>0.57935124635696411</v>
      </c>
      <c r="E13110" s="38">
        <v>0.57245544592539466</v>
      </c>
      <c r="F13110" s="38">
        <v>56.488549618320619</v>
      </c>
    </row>
    <row r="13111" spans="1:6" x14ac:dyDescent="0.35">
      <c r="A13111" s="37" t="s">
        <v>17090</v>
      </c>
      <c r="B13111" s="38">
        <v>-35.398513809999997</v>
      </c>
      <c r="C13111" s="38">
        <v>-58.812595809999998</v>
      </c>
      <c r="D13111" s="38">
        <v>0.34609183669090271</v>
      </c>
      <c r="E13111" s="38">
        <v>0.34609183669090271</v>
      </c>
      <c r="F13111" s="38">
        <v>42.105263157894733</v>
      </c>
    </row>
    <row r="13112" spans="1:6" x14ac:dyDescent="0.35">
      <c r="A13112" s="37" t="s">
        <v>17091</v>
      </c>
      <c r="B13112" s="38">
        <v>-34.656108410000002</v>
      </c>
      <c r="C13112" s="38">
        <v>-58.534064200000003</v>
      </c>
      <c r="D13112" s="38">
        <v>0.33148503303527832</v>
      </c>
      <c r="E13112" s="38">
        <v>0.34034183786975009</v>
      </c>
      <c r="F13112" s="38">
        <v>35.483870967741936</v>
      </c>
    </row>
    <row r="13113" spans="1:6" x14ac:dyDescent="0.35">
      <c r="A13113" s="37" t="s">
        <v>17092</v>
      </c>
      <c r="B13113" s="38">
        <v>-34.680237630000001</v>
      </c>
      <c r="C13113" s="38">
        <v>-58.51300234</v>
      </c>
      <c r="D13113" s="38">
        <v>0.41086050868034357</v>
      </c>
      <c r="E13113" s="38">
        <v>0.40843159291479331</v>
      </c>
      <c r="F13113" s="38">
        <v>54.166666666666664</v>
      </c>
    </row>
    <row r="13114" spans="1:6" x14ac:dyDescent="0.35">
      <c r="A13114" s="37" t="s">
        <v>17093</v>
      </c>
      <c r="B13114" s="38">
        <v>-34.686956449999997</v>
      </c>
      <c r="C13114" s="38">
        <v>-58.641785230000004</v>
      </c>
      <c r="D13114" s="38">
        <v>0.52022933959960938</v>
      </c>
      <c r="E13114" s="38">
        <v>0.56108465555467102</v>
      </c>
      <c r="F13114" s="38">
        <v>46.478873239436616</v>
      </c>
    </row>
    <row r="13115" spans="1:6" x14ac:dyDescent="0.35">
      <c r="A13115" s="37" t="s">
        <v>17094</v>
      </c>
      <c r="B13115" s="38">
        <v>-34.610850460000002</v>
      </c>
      <c r="C13115" s="38">
        <v>-59.632165499999999</v>
      </c>
      <c r="D13115" s="38">
        <v>0.57166087627410889</v>
      </c>
      <c r="E13115" s="38">
        <v>0.57166087627410889</v>
      </c>
      <c r="F13115" s="38">
        <v>12.5</v>
      </c>
    </row>
    <row r="13116" spans="1:6" x14ac:dyDescent="0.35">
      <c r="A13116" s="37" t="s">
        <v>17095</v>
      </c>
      <c r="B13116" s="38">
        <v>-38.891478050000003</v>
      </c>
      <c r="C13116" s="38">
        <v>-60.347844389999999</v>
      </c>
      <c r="D13116" s="38">
        <v>0.46092879772186279</v>
      </c>
      <c r="E13116" s="38">
        <v>0.45979523815606771</v>
      </c>
      <c r="F13116" s="38">
        <v>42.857142857142854</v>
      </c>
    </row>
    <row r="13117" spans="1:6" x14ac:dyDescent="0.35">
      <c r="A13117" s="37" t="s">
        <v>17096</v>
      </c>
      <c r="B13117" s="38">
        <v>-38.248491680000001</v>
      </c>
      <c r="C13117" s="38">
        <v>-57.803601620000002</v>
      </c>
      <c r="D13117" s="38">
        <v>0.45099490880966192</v>
      </c>
      <c r="E13117" s="38">
        <v>0.44884690559572638</v>
      </c>
      <c r="F13117" s="38">
        <v>47.945205479452049</v>
      </c>
    </row>
    <row r="13118" spans="1:6" x14ac:dyDescent="0.35">
      <c r="A13118" s="37" t="s">
        <v>17097</v>
      </c>
      <c r="B13118" s="38">
        <v>-36.797490240000002</v>
      </c>
      <c r="C13118" s="38">
        <v>-59.879157720000002</v>
      </c>
      <c r="D13118" s="38">
        <v>0.39597049355506903</v>
      </c>
      <c r="E13118" s="38">
        <v>0.37868916831518468</v>
      </c>
      <c r="F13118" s="38">
        <v>47.368421052631575</v>
      </c>
    </row>
    <row r="13119" spans="1:6" x14ac:dyDescent="0.35">
      <c r="A13119" s="37" t="s">
        <v>17098</v>
      </c>
      <c r="B13119" s="38">
        <v>-34.886662809999997</v>
      </c>
      <c r="C13119" s="38">
        <v>-58.553519440000002</v>
      </c>
      <c r="D13119" s="38">
        <v>0.6988224983215332</v>
      </c>
      <c r="E13119" s="38">
        <v>0.68202911866338634</v>
      </c>
      <c r="F13119" s="38">
        <v>55.900621118012417</v>
      </c>
    </row>
    <row r="13120" spans="1:6" x14ac:dyDescent="0.35">
      <c r="A13120" s="37" t="s">
        <v>17099</v>
      </c>
      <c r="B13120" s="38">
        <v>-36.530394860000001</v>
      </c>
      <c r="C13120" s="38">
        <v>-56.711313930000003</v>
      </c>
      <c r="D13120" s="38">
        <v>0.39700824022293091</v>
      </c>
      <c r="E13120" s="38">
        <v>0.40060238540172582</v>
      </c>
      <c r="F13120" s="38">
        <v>40.86021505376344</v>
      </c>
    </row>
    <row r="13121" spans="1:6" x14ac:dyDescent="0.35">
      <c r="A13121" s="37" t="s">
        <v>17100</v>
      </c>
      <c r="B13121" s="38">
        <v>-34.324772930000002</v>
      </c>
      <c r="C13121" s="38">
        <v>-58.53369867</v>
      </c>
      <c r="D13121" s="38">
        <v>0.72578775882720947</v>
      </c>
      <c r="E13121" s="38">
        <v>0.7263001104195913</v>
      </c>
      <c r="F13121" s="38">
        <v>78.94736842105263</v>
      </c>
    </row>
    <row r="13122" spans="1:6" x14ac:dyDescent="0.35">
      <c r="A13122" s="37" t="s">
        <v>17101</v>
      </c>
      <c r="B13122" s="38">
        <v>-36.712782590000003</v>
      </c>
      <c r="C13122" s="38">
        <v>-57.587878779999997</v>
      </c>
      <c r="D13122" s="38">
        <v>0.42129474878311157</v>
      </c>
      <c r="E13122" s="38">
        <v>0.42162863204353729</v>
      </c>
      <c r="F13122" s="38">
        <v>50</v>
      </c>
    </row>
    <row r="13123" spans="1:6" x14ac:dyDescent="0.35">
      <c r="A13123" s="37" t="s">
        <v>17102</v>
      </c>
      <c r="B13123" s="38">
        <v>-34.762096020000001</v>
      </c>
      <c r="C13123" s="38">
        <v>-58.81537573</v>
      </c>
      <c r="D13123" s="38">
        <v>0.66962730884552002</v>
      </c>
      <c r="E13123" s="38">
        <v>0.66637684203482961</v>
      </c>
      <c r="F13123" s="38">
        <v>59.925093632958806</v>
      </c>
    </row>
    <row r="13124" spans="1:6" x14ac:dyDescent="0.35">
      <c r="A13124" s="37" t="s">
        <v>17103</v>
      </c>
      <c r="B13124" s="38">
        <v>-38.007840399999999</v>
      </c>
      <c r="C13124" s="38">
        <v>-57.564874920000001</v>
      </c>
      <c r="D13124" s="38">
        <v>8.4257595241069794E-2</v>
      </c>
      <c r="E13124" s="38">
        <v>8.1128546874970203E-2</v>
      </c>
      <c r="F13124" s="38">
        <v>30.434782608695656</v>
      </c>
    </row>
    <row r="13125" spans="1:6" x14ac:dyDescent="0.35">
      <c r="A13125" s="37" t="s">
        <v>17104</v>
      </c>
      <c r="B13125" s="38">
        <v>-34.863346980000003</v>
      </c>
      <c r="C13125" s="38">
        <v>-58.668253129999997</v>
      </c>
      <c r="D13125" s="38">
        <v>0.67126291990280151</v>
      </c>
      <c r="E13125" s="38">
        <v>0.65893961724482086</v>
      </c>
      <c r="F13125" s="38">
        <v>26.058631921824105</v>
      </c>
    </row>
    <row r="13126" spans="1:6" x14ac:dyDescent="0.35">
      <c r="A13126" s="37" t="s">
        <v>17105</v>
      </c>
      <c r="B13126" s="38">
        <v>-34.853839039999997</v>
      </c>
      <c r="C13126" s="38">
        <v>-58.542690780000001</v>
      </c>
      <c r="D13126" s="38">
        <v>0.74888008832931519</v>
      </c>
      <c r="E13126" s="38">
        <v>0.73688315848509467</v>
      </c>
      <c r="F13126" s="38">
        <v>58.048780487804876</v>
      </c>
    </row>
    <row r="13127" spans="1:6" x14ac:dyDescent="0.35">
      <c r="A13127" s="37" t="s">
        <v>17106</v>
      </c>
      <c r="B13127" s="38">
        <v>-37.341076960000002</v>
      </c>
      <c r="C13127" s="38">
        <v>-59.147509980000002</v>
      </c>
      <c r="D13127" s="38">
        <v>0.59882813692092896</v>
      </c>
      <c r="E13127" s="38">
        <v>0.59886784005809479</v>
      </c>
      <c r="F13127" s="38">
        <v>62.666666666666671</v>
      </c>
    </row>
    <row r="13128" spans="1:6" x14ac:dyDescent="0.35">
      <c r="A13128" s="37" t="s">
        <v>17107</v>
      </c>
      <c r="B13128" s="38">
        <v>-34.585104510000001</v>
      </c>
      <c r="C13128" s="38">
        <v>-58.636384139999997</v>
      </c>
      <c r="D13128" s="38">
        <v>0.26034337282180792</v>
      </c>
      <c r="E13128" s="38">
        <v>0.26862138980313349</v>
      </c>
      <c r="F13128" s="38">
        <v>7.3446327683615822</v>
      </c>
    </row>
    <row r="13129" spans="1:6" x14ac:dyDescent="0.35">
      <c r="A13129" s="37" t="s">
        <v>17108</v>
      </c>
      <c r="B13129" s="38">
        <v>-38.0199134</v>
      </c>
      <c r="C13129" s="38">
        <v>-57.628071839999997</v>
      </c>
      <c r="D13129" s="38">
        <v>0.74806469678878784</v>
      </c>
      <c r="E13129" s="38">
        <v>0.72277217422212869</v>
      </c>
      <c r="F13129" s="38">
        <v>50</v>
      </c>
    </row>
    <row r="13130" spans="1:6" x14ac:dyDescent="0.35">
      <c r="A13130" s="37" t="s">
        <v>17109</v>
      </c>
      <c r="B13130" s="38">
        <v>-38.724888900000003</v>
      </c>
      <c r="C13130" s="38">
        <v>-62.304611129999998</v>
      </c>
      <c r="D13130" s="38">
        <v>0.61482369899749756</v>
      </c>
      <c r="E13130" s="38">
        <v>0.62418910076743683</v>
      </c>
      <c r="F13130" s="38">
        <v>45.283018867924532</v>
      </c>
    </row>
    <row r="13131" spans="1:6" x14ac:dyDescent="0.35">
      <c r="A13131" s="37" t="s">
        <v>17110</v>
      </c>
      <c r="B13131" s="38">
        <v>-37.54381489</v>
      </c>
      <c r="C13131" s="38">
        <v>-58.340566160000002</v>
      </c>
      <c r="D13131" s="38">
        <v>0.44438955187797552</v>
      </c>
      <c r="E13131" s="38">
        <v>0.41802753821799632</v>
      </c>
      <c r="F13131" s="38">
        <v>6.666666666666667</v>
      </c>
    </row>
    <row r="13132" spans="1:6" x14ac:dyDescent="0.35">
      <c r="A13132" s="37" t="s">
        <v>17111</v>
      </c>
      <c r="B13132" s="38">
        <v>-34.714618180000002</v>
      </c>
      <c r="C13132" s="38">
        <v>-58.528289940000001</v>
      </c>
      <c r="D13132" s="38">
        <v>0.29570907354354858</v>
      </c>
      <c r="E13132" s="38">
        <v>0.28814201880442469</v>
      </c>
      <c r="F13132" s="38">
        <v>29.936305732484076</v>
      </c>
    </row>
    <row r="13133" spans="1:6" x14ac:dyDescent="0.35">
      <c r="A13133" s="37" t="s">
        <v>17112</v>
      </c>
      <c r="B13133" s="38">
        <v>-34.385727330000002</v>
      </c>
      <c r="C13133" s="38">
        <v>-59.81390897</v>
      </c>
      <c r="D13133" s="38">
        <v>0.43863976001739502</v>
      </c>
      <c r="E13133" s="38">
        <v>0.43587777614593498</v>
      </c>
      <c r="F13133" s="38">
        <v>47.058823529411761</v>
      </c>
    </row>
    <row r="13134" spans="1:6" x14ac:dyDescent="0.35">
      <c r="A13134" s="37" t="s">
        <v>17113</v>
      </c>
      <c r="B13134" s="38">
        <v>-33.742773509999999</v>
      </c>
      <c r="C13134" s="38">
        <v>-59.613996059999998</v>
      </c>
      <c r="D13134" s="38">
        <v>0.74395817518234253</v>
      </c>
      <c r="E13134" s="38">
        <v>0.75869571286089277</v>
      </c>
      <c r="F13134" s="38">
        <v>28.571428571428569</v>
      </c>
    </row>
    <row r="13135" spans="1:6" x14ac:dyDescent="0.35">
      <c r="A13135" s="37" t="s">
        <v>17114</v>
      </c>
      <c r="B13135" s="38">
        <v>-37.604129120000003</v>
      </c>
      <c r="C13135" s="38">
        <v>-62.392050769999997</v>
      </c>
      <c r="D13135" s="38">
        <v>0.15567572414875031</v>
      </c>
      <c r="E13135" s="38">
        <v>0.157362656460868</v>
      </c>
      <c r="F13135" s="38">
        <v>47.008547008547005</v>
      </c>
    </row>
    <row r="13136" spans="1:6" x14ac:dyDescent="0.35">
      <c r="A13136" s="37" t="s">
        <v>17115</v>
      </c>
      <c r="B13136" s="38">
        <v>-34.595888449999997</v>
      </c>
      <c r="C13136" s="38">
        <v>-59.129112190000001</v>
      </c>
      <c r="D13136" s="38">
        <v>0.35841569304466248</v>
      </c>
      <c r="E13136" s="38">
        <v>0.35420956344980942</v>
      </c>
      <c r="F13136" s="38">
        <v>32.5</v>
      </c>
    </row>
    <row r="13137" spans="1:6" x14ac:dyDescent="0.35">
      <c r="A13137" s="37" t="s">
        <v>17116</v>
      </c>
      <c r="B13137" s="38">
        <v>-34.921842789999999</v>
      </c>
      <c r="C13137" s="38">
        <v>-59.998563949999998</v>
      </c>
      <c r="D13137" s="38">
        <v>0.64606976509094238</v>
      </c>
      <c r="E13137" s="38">
        <v>0.61245162619484794</v>
      </c>
      <c r="F13137" s="38">
        <v>63.157894736842103</v>
      </c>
    </row>
    <row r="13138" spans="1:6" x14ac:dyDescent="0.35">
      <c r="A13138" s="37" t="s">
        <v>17117</v>
      </c>
      <c r="B13138" s="38">
        <v>-34.623808799999999</v>
      </c>
      <c r="C13138" s="38">
        <v>-58.541920820000001</v>
      </c>
      <c r="D13138" s="38">
        <v>0.53665649890899658</v>
      </c>
      <c r="E13138" s="38">
        <v>0.5395112609541094</v>
      </c>
      <c r="F13138" s="38"/>
    </row>
    <row r="13139" spans="1:6" x14ac:dyDescent="0.35">
      <c r="A13139" s="37" t="s">
        <v>17118</v>
      </c>
      <c r="B13139" s="38">
        <v>-34.182735880000003</v>
      </c>
      <c r="C13139" s="38">
        <v>-58.949943670000003</v>
      </c>
      <c r="D13139" s="38">
        <v>0.44394272565841669</v>
      </c>
      <c r="E13139" s="38">
        <v>0.46371362451463938</v>
      </c>
      <c r="F13139" s="38">
        <v>3.4188034188034191</v>
      </c>
    </row>
    <row r="13140" spans="1:6" x14ac:dyDescent="0.35">
      <c r="A13140" s="37" t="s">
        <v>17119</v>
      </c>
      <c r="B13140" s="38">
        <v>-34.541336579999999</v>
      </c>
      <c r="C13140" s="38">
        <v>-58.695901509999999</v>
      </c>
      <c r="D13140" s="38">
        <v>0.16019453108310699</v>
      </c>
      <c r="E13140" s="38">
        <v>0.1791874041428437</v>
      </c>
      <c r="F13140" s="38">
        <v>5.6603773584905666</v>
      </c>
    </row>
    <row r="13141" spans="1:6" x14ac:dyDescent="0.35">
      <c r="A13141" s="37" t="s">
        <v>17120</v>
      </c>
      <c r="B13141" s="38">
        <v>-38.691169410000001</v>
      </c>
      <c r="C13141" s="38">
        <v>-62.280009200000002</v>
      </c>
      <c r="D13141" s="38">
        <v>0.1160807311534882</v>
      </c>
      <c r="E13141" s="38">
        <v>0.12442419063299889</v>
      </c>
      <c r="F13141" s="38">
        <v>1.6574585635359116</v>
      </c>
    </row>
    <row r="13142" spans="1:6" x14ac:dyDescent="0.35">
      <c r="A13142" s="37" t="s">
        <v>17121</v>
      </c>
      <c r="B13142" s="38">
        <v>-34.757950190000003</v>
      </c>
      <c r="C13142" s="38">
        <v>-58.397823359999997</v>
      </c>
      <c r="D13142" s="38">
        <v>4.610917717218399E-2</v>
      </c>
      <c r="E13142" s="38">
        <v>6.2145466062550753E-2</v>
      </c>
      <c r="F13142" s="38"/>
    </row>
    <row r="13143" spans="1:6" x14ac:dyDescent="0.35">
      <c r="A13143" s="37" t="s">
        <v>17122</v>
      </c>
      <c r="B13143" s="38">
        <v>-34.579480619999998</v>
      </c>
      <c r="C13143" s="38">
        <v>-58.68527074</v>
      </c>
      <c r="D13143" s="38">
        <v>0.68692713975906372</v>
      </c>
      <c r="E13143" s="38">
        <v>0.64077252713409627</v>
      </c>
      <c r="F13143" s="38">
        <v>38.82352941176471</v>
      </c>
    </row>
    <row r="13144" spans="1:6" x14ac:dyDescent="0.35">
      <c r="A13144" s="37" t="s">
        <v>17123</v>
      </c>
      <c r="B13144" s="38">
        <v>-34.710410830000001</v>
      </c>
      <c r="C13144" s="38">
        <v>-58.324451799999999</v>
      </c>
      <c r="D13144" s="38">
        <v>0.57438170909881592</v>
      </c>
      <c r="E13144" s="38">
        <v>0.56210266777447293</v>
      </c>
      <c r="F13144" s="38">
        <v>6.3063063063063058</v>
      </c>
    </row>
    <row r="13145" spans="1:6" x14ac:dyDescent="0.35">
      <c r="A13145" s="37" t="s">
        <v>17124</v>
      </c>
      <c r="B13145" s="38">
        <v>-35.173620399999997</v>
      </c>
      <c r="C13145" s="38">
        <v>-58.233694989999996</v>
      </c>
      <c r="D13145" s="38">
        <v>0.25763365626335138</v>
      </c>
      <c r="E13145" s="38">
        <v>0.26406839372296081</v>
      </c>
      <c r="F13145" s="38">
        <v>18.947368421052634</v>
      </c>
    </row>
    <row r="13146" spans="1:6" x14ac:dyDescent="0.35">
      <c r="A13146" s="37" t="s">
        <v>17125</v>
      </c>
      <c r="B13146" s="38">
        <v>-34.822159480000003</v>
      </c>
      <c r="C13146" s="38">
        <v>-58.452892929999997</v>
      </c>
      <c r="D13146" s="38">
        <v>0.38843271136283869</v>
      </c>
      <c r="E13146" s="38">
        <v>0.35953365031041601</v>
      </c>
      <c r="F13146" s="38">
        <v>17.796610169491526</v>
      </c>
    </row>
    <row r="13147" spans="1:6" x14ac:dyDescent="0.35">
      <c r="A13147" s="37" t="s">
        <v>17126</v>
      </c>
      <c r="B13147" s="38">
        <v>-34.686255729999999</v>
      </c>
      <c r="C13147" s="38">
        <v>-58.656288250000003</v>
      </c>
      <c r="D13147" s="38">
        <v>0.44610691070556641</v>
      </c>
      <c r="E13147" s="38">
        <v>0.47161542563825037</v>
      </c>
      <c r="F13147" s="38">
        <v>23.076923076923077</v>
      </c>
    </row>
    <row r="13148" spans="1:6" x14ac:dyDescent="0.35">
      <c r="A13148" s="37" t="s">
        <v>17127</v>
      </c>
      <c r="B13148" s="38">
        <v>-34.792102569999997</v>
      </c>
      <c r="C13148" s="38">
        <v>-58.463883160000002</v>
      </c>
      <c r="D13148" s="38">
        <v>0.82822597026824951</v>
      </c>
      <c r="E13148" s="38">
        <v>0.80786581337451935</v>
      </c>
      <c r="F13148" s="38">
        <v>57.017543859649123</v>
      </c>
    </row>
    <row r="13149" spans="1:6" x14ac:dyDescent="0.35">
      <c r="A13149" s="37" t="s">
        <v>17128</v>
      </c>
      <c r="B13149" s="38">
        <v>-37.996873819999998</v>
      </c>
      <c r="C13149" s="38">
        <v>-57.586415899999999</v>
      </c>
      <c r="D13149" s="38">
        <v>0.44719362258911127</v>
      </c>
      <c r="E13149" s="38">
        <v>0.40880146622657781</v>
      </c>
      <c r="F13149" s="38">
        <v>51.592356687898089</v>
      </c>
    </row>
    <row r="13150" spans="1:6" x14ac:dyDescent="0.35">
      <c r="A13150" s="37" t="s">
        <v>17129</v>
      </c>
      <c r="B13150" s="38">
        <v>-37.982534520000002</v>
      </c>
      <c r="C13150" s="38">
        <v>-57.783455420000003</v>
      </c>
      <c r="D13150" s="38">
        <v>0.53546357154846191</v>
      </c>
      <c r="E13150" s="38">
        <v>0.53726043983509664</v>
      </c>
      <c r="F13150" s="38">
        <v>26.666666666666668</v>
      </c>
    </row>
    <row r="13151" spans="1:6" x14ac:dyDescent="0.35">
      <c r="A13151" s="37" t="s">
        <v>17130</v>
      </c>
      <c r="B13151" s="38">
        <v>-34.486298840000003</v>
      </c>
      <c r="C13151" s="38">
        <v>-58.670192120000003</v>
      </c>
      <c r="D13151" s="38">
        <v>0.60852521657943726</v>
      </c>
      <c r="E13151" s="38">
        <v>0.62264926046938507</v>
      </c>
      <c r="F13151" s="38">
        <v>54.777070063694268</v>
      </c>
    </row>
    <row r="13152" spans="1:6" x14ac:dyDescent="0.35">
      <c r="A13152" s="37" t="s">
        <v>17131</v>
      </c>
      <c r="B13152" s="38">
        <v>-34.584339290000003</v>
      </c>
      <c r="C13152" s="38">
        <v>-58.763149849999998</v>
      </c>
      <c r="D13152" s="38">
        <v>0.6629558801651001</v>
      </c>
      <c r="E13152" s="38">
        <v>0.68353191959230519</v>
      </c>
      <c r="F13152" s="38">
        <v>46.979865771812079</v>
      </c>
    </row>
    <row r="13153" spans="1:6" x14ac:dyDescent="0.35">
      <c r="A13153" s="37" t="s">
        <v>17132</v>
      </c>
      <c r="B13153" s="38">
        <v>-34.568811259999997</v>
      </c>
      <c r="C13153" s="38">
        <v>-58.84117337</v>
      </c>
      <c r="D13153" s="38">
        <v>0.69990962743759155</v>
      </c>
      <c r="E13153" s="38">
        <v>0.69990962743759155</v>
      </c>
      <c r="F13153" s="38">
        <v>57.558139534883722</v>
      </c>
    </row>
    <row r="13154" spans="1:6" x14ac:dyDescent="0.35">
      <c r="A13154" s="37" t="s">
        <v>17133</v>
      </c>
      <c r="B13154" s="38">
        <v>-34.531630649999997</v>
      </c>
      <c r="C13154" s="38">
        <v>-58.817128349999997</v>
      </c>
      <c r="D13154" s="38">
        <v>0.68667393922805786</v>
      </c>
      <c r="E13154" s="38">
        <v>0.69512060284614563</v>
      </c>
      <c r="F13154" s="38">
        <v>59.504132231404959</v>
      </c>
    </row>
    <row r="13155" spans="1:6" x14ac:dyDescent="0.35">
      <c r="A13155" s="37" t="s">
        <v>17134</v>
      </c>
      <c r="B13155" s="38">
        <v>-34.814796639999997</v>
      </c>
      <c r="C13155" s="38">
        <v>-58.425339090000001</v>
      </c>
      <c r="D13155" s="38">
        <v>0.46177881956100458</v>
      </c>
      <c r="E13155" s="38">
        <v>0.45727967674081982</v>
      </c>
      <c r="F13155" s="38">
        <v>35.483870967741936</v>
      </c>
    </row>
    <row r="13156" spans="1:6" x14ac:dyDescent="0.35">
      <c r="A13156" s="37" t="s">
        <v>17135</v>
      </c>
      <c r="B13156" s="38">
        <v>-34.612061750000002</v>
      </c>
      <c r="C13156" s="38">
        <v>-59.898245240000001</v>
      </c>
      <c r="D13156" s="38">
        <v>0.31514021754264832</v>
      </c>
      <c r="E13156" s="38">
        <v>0.30816792448361707</v>
      </c>
      <c r="F13156" s="38">
        <v>27.27272727272727</v>
      </c>
    </row>
    <row r="13157" spans="1:6" x14ac:dyDescent="0.35">
      <c r="A13157" s="37" t="s">
        <v>17136</v>
      </c>
      <c r="B13157" s="38">
        <v>-34.694304629999998</v>
      </c>
      <c r="C13157" s="38">
        <v>-58.578865469999997</v>
      </c>
      <c r="D13157" s="38">
        <v>0.64172422885894775</v>
      </c>
      <c r="E13157" s="38">
        <v>0.65215650200843811</v>
      </c>
      <c r="F13157" s="38">
        <v>50</v>
      </c>
    </row>
    <row r="13158" spans="1:6" x14ac:dyDescent="0.35">
      <c r="A13158" s="37" t="s">
        <v>17137</v>
      </c>
      <c r="B13158" s="38">
        <v>-34.58491025</v>
      </c>
      <c r="C13158" s="38">
        <v>-58.729840729999999</v>
      </c>
      <c r="D13158" s="38">
        <v>0.75906580686569214</v>
      </c>
      <c r="E13158" s="38">
        <v>0.80858301633113139</v>
      </c>
      <c r="F13158" s="38">
        <v>39.393939393939391</v>
      </c>
    </row>
    <row r="13159" spans="1:6" x14ac:dyDescent="0.35">
      <c r="A13159" s="37" t="s">
        <v>17138</v>
      </c>
      <c r="B13159" s="38">
        <v>-34.730265869999997</v>
      </c>
      <c r="C13159" s="38">
        <v>-58.532909760000003</v>
      </c>
      <c r="D13159" s="38">
        <v>0.40351679921150208</v>
      </c>
      <c r="E13159" s="38">
        <v>0.41138246574917348</v>
      </c>
      <c r="F13159" s="38">
        <v>44.632768361581924</v>
      </c>
    </row>
    <row r="13160" spans="1:6" x14ac:dyDescent="0.35">
      <c r="A13160" s="37" t="s">
        <v>17139</v>
      </c>
      <c r="B13160" s="38">
        <v>-34.779564780000001</v>
      </c>
      <c r="C13160" s="38">
        <v>-58.733168130000003</v>
      </c>
      <c r="D13160" s="38">
        <v>0.63619339466094971</v>
      </c>
      <c r="E13160" s="38">
        <v>0.64295517073737252</v>
      </c>
      <c r="F13160" s="38">
        <v>55.932203389830505</v>
      </c>
    </row>
    <row r="13161" spans="1:6" x14ac:dyDescent="0.35">
      <c r="A13161" s="37" t="s">
        <v>17140</v>
      </c>
      <c r="B13161" s="38">
        <v>-34.694489259999997</v>
      </c>
      <c r="C13161" s="38">
        <v>-58.617715930000003</v>
      </c>
      <c r="D13161" s="38">
        <v>0.59259754419326782</v>
      </c>
      <c r="E13161" s="38">
        <v>0.58524912987884725</v>
      </c>
      <c r="F13161" s="38">
        <v>45.128205128205131</v>
      </c>
    </row>
    <row r="13162" spans="1:6" x14ac:dyDescent="0.35">
      <c r="A13162" s="37" t="s">
        <v>17141</v>
      </c>
      <c r="B13162" s="38">
        <v>-34.661835439999997</v>
      </c>
      <c r="C13162" s="38">
        <v>-58.821796630000001</v>
      </c>
      <c r="D13162" s="38">
        <v>0.63669478893280029</v>
      </c>
      <c r="E13162" s="38">
        <v>0.62731851758183654</v>
      </c>
      <c r="F13162" s="38">
        <v>6.1224489795918364</v>
      </c>
    </row>
    <row r="13163" spans="1:6" x14ac:dyDescent="0.35">
      <c r="A13163" s="37" t="s">
        <v>17142</v>
      </c>
      <c r="B13163" s="38">
        <v>-37.891835800000003</v>
      </c>
      <c r="C13163" s="38">
        <v>-57.71687721</v>
      </c>
      <c r="D13163" s="38">
        <v>0.64986968040466309</v>
      </c>
      <c r="E13163" s="38">
        <v>0.64986968040466309</v>
      </c>
      <c r="F13163" s="38">
        <v>64.473684210526315</v>
      </c>
    </row>
    <row r="13164" spans="1:6" x14ac:dyDescent="0.35">
      <c r="A13164" s="37" t="s">
        <v>17143</v>
      </c>
      <c r="B13164" s="38">
        <v>-33.877710980000003</v>
      </c>
      <c r="C13164" s="38">
        <v>-60.571843090000002</v>
      </c>
      <c r="D13164" s="38">
        <v>0.67433011531829834</v>
      </c>
      <c r="E13164" s="38">
        <v>0.63227103207562418</v>
      </c>
      <c r="F13164" s="38">
        <v>65.934065934065927</v>
      </c>
    </row>
    <row r="13165" spans="1:6" x14ac:dyDescent="0.35">
      <c r="A13165" s="37" t="s">
        <v>17144</v>
      </c>
      <c r="B13165" s="38">
        <v>-34.387729149999998</v>
      </c>
      <c r="C13165" s="38">
        <v>-58.738540149999999</v>
      </c>
      <c r="D13165" s="38">
        <v>0.28407683968544012</v>
      </c>
      <c r="E13165" s="38">
        <v>0.28005609206027449</v>
      </c>
      <c r="F13165" s="38">
        <v>15.32258064516129</v>
      </c>
    </row>
    <row r="13166" spans="1:6" x14ac:dyDescent="0.35">
      <c r="A13166" s="37" t="s">
        <v>17145</v>
      </c>
      <c r="B13166" s="38">
        <v>-34.342562260000001</v>
      </c>
      <c r="C13166" s="38">
        <v>-58.794125110000003</v>
      </c>
      <c r="D13166" s="38">
        <v>0.28723856806755071</v>
      </c>
      <c r="E13166" s="38">
        <v>0.30945190827588781</v>
      </c>
      <c r="F13166" s="38">
        <v>8.2758620689655178</v>
      </c>
    </row>
    <row r="13167" spans="1:6" x14ac:dyDescent="0.35">
      <c r="A13167" s="37" t="s">
        <v>17146</v>
      </c>
      <c r="B13167" s="38">
        <v>-34.383299809999997</v>
      </c>
      <c r="C13167" s="38">
        <v>-58.757163239999997</v>
      </c>
      <c r="D13167" s="38">
        <v>0.35713052749633789</v>
      </c>
      <c r="E13167" s="38">
        <v>0.36386176322897268</v>
      </c>
      <c r="F13167" s="38">
        <v>0.47619047619047622</v>
      </c>
    </row>
    <row r="13168" spans="1:6" x14ac:dyDescent="0.35">
      <c r="A13168" s="37" t="s">
        <v>17147</v>
      </c>
      <c r="B13168" s="38">
        <v>-34.398487770000003</v>
      </c>
      <c r="C13168" s="38">
        <v>-58.777168920000001</v>
      </c>
      <c r="D13168" s="38">
        <v>0.74693822860717773</v>
      </c>
      <c r="E13168" s="38">
        <v>0.7425764265813326</v>
      </c>
      <c r="F13168" s="38">
        <v>35.353535353535356</v>
      </c>
    </row>
    <row r="13169" spans="1:6" x14ac:dyDescent="0.35">
      <c r="A13169" s="37" t="s">
        <v>17148</v>
      </c>
      <c r="B13169" s="38">
        <v>-34.339247649999997</v>
      </c>
      <c r="C13169" s="38">
        <v>-58.792657179999999</v>
      </c>
      <c r="D13169" s="38">
        <v>0.48412775993347168</v>
      </c>
      <c r="E13169" s="38">
        <v>0.44315315626169499</v>
      </c>
      <c r="F13169" s="38">
        <v>10.784313725490197</v>
      </c>
    </row>
    <row r="13170" spans="1:6" x14ac:dyDescent="0.35">
      <c r="A13170" s="37" t="s">
        <v>17149</v>
      </c>
      <c r="B13170" s="38">
        <v>-34.334016290000001</v>
      </c>
      <c r="C13170" s="38">
        <v>-58.79927318</v>
      </c>
      <c r="D13170" s="38">
        <v>0.47875857353210449</v>
      </c>
      <c r="E13170" s="38">
        <v>0.49677300784322947</v>
      </c>
      <c r="F13170" s="38">
        <v>3.0487804878048781</v>
      </c>
    </row>
    <row r="13171" spans="1:6" x14ac:dyDescent="0.35">
      <c r="A13171" s="37" t="s">
        <v>17150</v>
      </c>
      <c r="B13171" s="38">
        <v>-34.875015840000003</v>
      </c>
      <c r="C13171" s="38">
        <v>-57.873472990000003</v>
      </c>
      <c r="D13171" s="38">
        <v>0.26418563723564148</v>
      </c>
      <c r="E13171" s="38">
        <v>0.27942195091698618</v>
      </c>
      <c r="F13171" s="38">
        <v>2.8132992327365729</v>
      </c>
    </row>
    <row r="13172" spans="1:6" x14ac:dyDescent="0.35">
      <c r="A13172" s="37" t="s">
        <v>17151</v>
      </c>
      <c r="B13172" s="38">
        <v>-34.889747460000002</v>
      </c>
      <c r="C13172" s="38">
        <v>-57.904148040000003</v>
      </c>
      <c r="D13172" s="38">
        <v>0.54537594318389893</v>
      </c>
      <c r="E13172" s="38">
        <v>0.57689848228504781</v>
      </c>
      <c r="F13172" s="38">
        <v>26.291079812206576</v>
      </c>
    </row>
    <row r="13173" spans="1:6" x14ac:dyDescent="0.35">
      <c r="A13173" s="37" t="s">
        <v>17152</v>
      </c>
      <c r="B13173" s="38">
        <v>-34.865744380000002</v>
      </c>
      <c r="C13173" s="38">
        <v>-57.905415609999999</v>
      </c>
      <c r="D13173" s="38">
        <v>0.24933202564716339</v>
      </c>
      <c r="E13173" s="38">
        <v>0.25767062957349579</v>
      </c>
      <c r="F13173" s="38">
        <v>13.475177304964539</v>
      </c>
    </row>
    <row r="13174" spans="1:6" x14ac:dyDescent="0.35">
      <c r="A13174" s="37" t="s">
        <v>17153</v>
      </c>
      <c r="B13174" s="38">
        <v>-34.88605613</v>
      </c>
      <c r="C13174" s="38">
        <v>-57.949123669999999</v>
      </c>
      <c r="D13174" s="38">
        <v>0.60060685873031616</v>
      </c>
      <c r="E13174" s="38">
        <v>0.57561436461077797</v>
      </c>
      <c r="F13174" s="38">
        <v>68.518518518518519</v>
      </c>
    </row>
    <row r="13175" spans="1:6" x14ac:dyDescent="0.35">
      <c r="A13175" s="37" t="s">
        <v>17154</v>
      </c>
      <c r="B13175" s="38">
        <v>-34.857930320000001</v>
      </c>
      <c r="C13175" s="38">
        <v>-57.90717051</v>
      </c>
      <c r="D13175" s="38">
        <v>0.2954387366771698</v>
      </c>
      <c r="E13175" s="38">
        <v>0.28374221764112773</v>
      </c>
      <c r="F13175" s="38">
        <v>8.0519480519480524</v>
      </c>
    </row>
    <row r="13176" spans="1:6" x14ac:dyDescent="0.35">
      <c r="A13176" s="37" t="s">
        <v>17155</v>
      </c>
      <c r="B13176" s="38">
        <v>-34.85701332</v>
      </c>
      <c r="C13176" s="38">
        <v>-57.90544912</v>
      </c>
      <c r="D13176" s="38">
        <v>0.33474317193031311</v>
      </c>
      <c r="E13176" s="38">
        <v>0.31450848359810679</v>
      </c>
      <c r="F13176" s="38">
        <v>3.3962264150943398</v>
      </c>
    </row>
    <row r="13177" spans="1:6" x14ac:dyDescent="0.35">
      <c r="A13177" s="37" t="s">
        <v>17156</v>
      </c>
      <c r="B13177" s="38">
        <v>-34.865984500000003</v>
      </c>
      <c r="C13177" s="38">
        <v>-57.905615400000002</v>
      </c>
      <c r="D13177" s="38">
        <v>0.24933202564716339</v>
      </c>
      <c r="E13177" s="38">
        <v>0.2658023325105508</v>
      </c>
      <c r="F13177" s="38">
        <v>7.1216617210682491</v>
      </c>
    </row>
    <row r="13178" spans="1:6" x14ac:dyDescent="0.35">
      <c r="A13178" s="37" t="s">
        <v>17157</v>
      </c>
      <c r="B13178" s="38">
        <v>-34.823738759999998</v>
      </c>
      <c r="C13178" s="38">
        <v>-58.258575239999999</v>
      </c>
      <c r="D13178" s="38">
        <v>0.51826202869415283</v>
      </c>
      <c r="E13178" s="38">
        <v>0.50387945457508687</v>
      </c>
      <c r="F13178" s="38">
        <v>47.368421052631575</v>
      </c>
    </row>
    <row r="13179" spans="1:6" x14ac:dyDescent="0.35">
      <c r="A13179" s="37" t="s">
        <v>17158</v>
      </c>
      <c r="B13179" s="38">
        <v>-34.813456680000002</v>
      </c>
      <c r="C13179" s="38">
        <v>-58.314850579999998</v>
      </c>
      <c r="D13179" s="38">
        <v>0.94980078935623169</v>
      </c>
      <c r="E13179" s="38">
        <v>0.93129965819810567</v>
      </c>
      <c r="F13179" s="38">
        <v>74.876847290640399</v>
      </c>
    </row>
    <row r="13180" spans="1:6" x14ac:dyDescent="0.35">
      <c r="A13180" s="37" t="s">
        <v>17159</v>
      </c>
      <c r="B13180" s="38">
        <v>-34.79749073</v>
      </c>
      <c r="C13180" s="38">
        <v>-58.296430700000002</v>
      </c>
      <c r="D13180" s="38">
        <v>0.94054931402206421</v>
      </c>
      <c r="E13180" s="38">
        <v>0.84123826026916504</v>
      </c>
      <c r="F13180" s="38">
        <v>62.5</v>
      </c>
    </row>
    <row r="13181" spans="1:6" x14ac:dyDescent="0.35">
      <c r="A13181" s="37" t="s">
        <v>17160</v>
      </c>
      <c r="B13181" s="38">
        <v>-34.816196699999999</v>
      </c>
      <c r="C13181" s="38">
        <v>-58.243828309999998</v>
      </c>
      <c r="D13181" s="38">
        <v>0.90992254018783569</v>
      </c>
      <c r="E13181" s="38">
        <v>0.88243322405550217</v>
      </c>
      <c r="F13181" s="38">
        <v>67.81609195402298</v>
      </c>
    </row>
    <row r="13182" spans="1:6" x14ac:dyDescent="0.35">
      <c r="A13182" s="37" t="s">
        <v>17161</v>
      </c>
      <c r="B13182" s="38">
        <v>-34.82781954</v>
      </c>
      <c r="C13182" s="38">
        <v>-58.23630781</v>
      </c>
      <c r="D13182" s="38">
        <v>0.70101475715637207</v>
      </c>
      <c r="E13182" s="38">
        <v>0.74837058612278529</v>
      </c>
      <c r="F13182" s="38">
        <v>55.303030303030297</v>
      </c>
    </row>
    <row r="13183" spans="1:6" x14ac:dyDescent="0.35">
      <c r="A13183" s="37" t="s">
        <v>17162</v>
      </c>
      <c r="B13183" s="38">
        <v>-34.342521769999998</v>
      </c>
      <c r="C13183" s="38">
        <v>-58.795979670000001</v>
      </c>
      <c r="D13183" s="38">
        <v>0.29963511228561401</v>
      </c>
      <c r="E13183" s="38">
        <v>0.33634739308743872</v>
      </c>
      <c r="F13183" s="38">
        <v>10.416666666666668</v>
      </c>
    </row>
    <row r="13184" spans="1:6" x14ac:dyDescent="0.35">
      <c r="A13184" s="37" t="s">
        <v>17163</v>
      </c>
      <c r="B13184" s="38">
        <v>-34.348688780000003</v>
      </c>
      <c r="C13184" s="38">
        <v>-58.793579110000003</v>
      </c>
      <c r="D13184" s="38">
        <v>0.20620933175086981</v>
      </c>
      <c r="E13184" s="38">
        <v>0.22418230606449971</v>
      </c>
      <c r="F13184" s="38">
        <v>31.147540983606557</v>
      </c>
    </row>
    <row r="13185" spans="1:6" x14ac:dyDescent="0.35">
      <c r="A13185" s="37" t="s">
        <v>17164</v>
      </c>
      <c r="B13185" s="38">
        <v>-34.419475040000002</v>
      </c>
      <c r="C13185" s="38">
        <v>-58.739911059999997</v>
      </c>
      <c r="D13185" s="38">
        <v>0.55510526895523071</v>
      </c>
      <c r="E13185" s="38">
        <v>0.52343587295429128</v>
      </c>
      <c r="F13185" s="38">
        <v>17.391304347826086</v>
      </c>
    </row>
    <row r="13186" spans="1:6" x14ac:dyDescent="0.35">
      <c r="A13186" s="37" t="s">
        <v>17165</v>
      </c>
      <c r="B13186" s="38">
        <v>-34.345785050000003</v>
      </c>
      <c r="C13186" s="38">
        <v>-58.799412820000001</v>
      </c>
      <c r="D13186" s="38">
        <v>0.35853227972984308</v>
      </c>
      <c r="E13186" s="38">
        <v>0.3424183326108115</v>
      </c>
      <c r="F13186" s="38">
        <v>23.076923076923077</v>
      </c>
    </row>
    <row r="13187" spans="1:6" x14ac:dyDescent="0.35">
      <c r="A13187" s="37" t="s">
        <v>17166</v>
      </c>
      <c r="B13187" s="38">
        <v>-36.015577620000002</v>
      </c>
      <c r="C13187" s="38">
        <v>-57.655236979999998</v>
      </c>
      <c r="D13187" s="38">
        <v>0.4984360933303833</v>
      </c>
      <c r="E13187" s="38">
        <v>0.4984360933303833</v>
      </c>
      <c r="F13187" s="38">
        <v>20</v>
      </c>
    </row>
    <row r="13188" spans="1:6" x14ac:dyDescent="0.35">
      <c r="A13188" s="37" t="s">
        <v>17167</v>
      </c>
      <c r="B13188" s="38">
        <v>-34.523321029999998</v>
      </c>
      <c r="C13188" s="38">
        <v>-58.721260039999997</v>
      </c>
      <c r="D13188" s="38">
        <v>0.52440565824508667</v>
      </c>
      <c r="E13188" s="38">
        <v>0.50850989903722488</v>
      </c>
      <c r="F13188" s="38">
        <v>52.12765957446809</v>
      </c>
    </row>
    <row r="13189" spans="1:6" x14ac:dyDescent="0.35">
      <c r="A13189" s="37" t="s">
        <v>17168</v>
      </c>
      <c r="B13189" s="38">
        <v>-36.082528809999999</v>
      </c>
      <c r="C13189" s="38">
        <v>-59.220484370000001</v>
      </c>
      <c r="D13189" s="38">
        <v>0.42793938517570501</v>
      </c>
      <c r="E13189" s="38">
        <v>0.42793938517570501</v>
      </c>
      <c r="F13189" s="38">
        <v>33.333333333333329</v>
      </c>
    </row>
    <row r="13190" spans="1:6" x14ac:dyDescent="0.35">
      <c r="A13190" s="37" t="s">
        <v>17169</v>
      </c>
      <c r="B13190" s="38">
        <v>-36.339193340000001</v>
      </c>
      <c r="C13190" s="38">
        <v>-57.90752166</v>
      </c>
      <c r="D13190" s="38">
        <v>0.17693683505058291</v>
      </c>
      <c r="E13190" s="38">
        <v>0.30040302127599722</v>
      </c>
      <c r="F13190" s="38">
        <v>0</v>
      </c>
    </row>
    <row r="13191" spans="1:6" x14ac:dyDescent="0.35">
      <c r="A13191" s="37" t="s">
        <v>17170</v>
      </c>
      <c r="B13191" s="38">
        <v>-34.542932049999997</v>
      </c>
      <c r="C13191" s="38">
        <v>-58.56037242</v>
      </c>
      <c r="D13191" s="38">
        <v>0.1175248175859451</v>
      </c>
      <c r="E13191" s="38">
        <v>0.1322781986703998</v>
      </c>
      <c r="F13191" s="38">
        <v>6.756756756756757</v>
      </c>
    </row>
    <row r="13192" spans="1:6" x14ac:dyDescent="0.35">
      <c r="A13192" s="37" t="s">
        <v>17171</v>
      </c>
      <c r="B13192" s="38">
        <v>-37.990497699999999</v>
      </c>
      <c r="C13192" s="38">
        <v>-57.596537290000001</v>
      </c>
      <c r="D13192" s="38">
        <v>0.30716386437416082</v>
      </c>
      <c r="E13192" s="38">
        <v>0.31370801670210702</v>
      </c>
      <c r="F13192" s="38">
        <v>18.27956989247312</v>
      </c>
    </row>
    <row r="13193" spans="1:6" x14ac:dyDescent="0.35">
      <c r="A13193" s="37" t="s">
        <v>17172</v>
      </c>
      <c r="B13193" s="38">
        <v>-34.681894870000001</v>
      </c>
      <c r="C13193" s="38">
        <v>-58.516119119999999</v>
      </c>
      <c r="D13193" s="38">
        <v>0.42358496785163879</v>
      </c>
      <c r="E13193" s="38">
        <v>0.42937275329056912</v>
      </c>
      <c r="F13193" s="38">
        <v>50</v>
      </c>
    </row>
    <row r="13194" spans="1:6" x14ac:dyDescent="0.35">
      <c r="A13194" s="37" t="s">
        <v>1462</v>
      </c>
      <c r="B13194" s="38">
        <v>-34.739145909999998</v>
      </c>
      <c r="C13194" s="38">
        <v>-58.403667849999998</v>
      </c>
      <c r="D13194" s="38">
        <v>8.6043648421764374E-2</v>
      </c>
      <c r="E13194" s="38">
        <v>9.6115827560424805E-2</v>
      </c>
      <c r="F13194" s="38"/>
    </row>
    <row r="13195" spans="1:6" x14ac:dyDescent="0.35">
      <c r="A13195" s="37" t="s">
        <v>2709</v>
      </c>
      <c r="B13195" s="38">
        <v>-34.798077319999997</v>
      </c>
      <c r="C13195" s="38">
        <v>-58.168615719999998</v>
      </c>
      <c r="D13195" s="38">
        <v>0.48774382472038269</v>
      </c>
      <c r="E13195" s="38">
        <v>0.47318311237000132</v>
      </c>
      <c r="F13195" s="38"/>
    </row>
    <row r="13196" spans="1:6" x14ac:dyDescent="0.35">
      <c r="A13196" s="37" t="s">
        <v>17173</v>
      </c>
      <c r="B13196" s="38">
        <v>-34.796874449999997</v>
      </c>
      <c r="C13196" s="38">
        <v>-58.523946180000003</v>
      </c>
      <c r="D13196" s="38">
        <v>0.36132839322090149</v>
      </c>
      <c r="E13196" s="38">
        <v>0.35265360772609711</v>
      </c>
      <c r="F13196" s="38"/>
    </row>
    <row r="13197" spans="1:6" x14ac:dyDescent="0.35">
      <c r="A13197" s="37" t="s">
        <v>17174</v>
      </c>
      <c r="B13197" s="38">
        <v>-34.540217810000001</v>
      </c>
      <c r="C13197" s="38">
        <v>-58.528447989999997</v>
      </c>
      <c r="D13197" s="38">
        <v>0.2424595654010773</v>
      </c>
      <c r="E13197" s="38">
        <v>0.31475843737522757</v>
      </c>
      <c r="F13197" s="38">
        <v>35.294117647058826</v>
      </c>
    </row>
    <row r="13198" spans="1:6" x14ac:dyDescent="0.35">
      <c r="A13198" s="37" t="s">
        <v>17175</v>
      </c>
      <c r="B13198" s="38">
        <v>-34.579704710000001</v>
      </c>
      <c r="C13198" s="38">
        <v>-60.949704449999999</v>
      </c>
      <c r="D13198" s="38">
        <v>0.2089935839176178</v>
      </c>
      <c r="E13198" s="38">
        <v>0.229568343710255</v>
      </c>
      <c r="F13198" s="38"/>
    </row>
    <row r="13199" spans="1:6" x14ac:dyDescent="0.35">
      <c r="A13199" s="37" t="s">
        <v>17176</v>
      </c>
      <c r="B13199" s="38">
        <v>-34.687764129999998</v>
      </c>
      <c r="C13199" s="38">
        <v>-58.389825100000003</v>
      </c>
      <c r="D13199" s="38">
        <v>0.17513801157474521</v>
      </c>
      <c r="E13199" s="38">
        <v>0.1680999265329258</v>
      </c>
      <c r="F13199" s="38">
        <v>2.7027027027027026</v>
      </c>
    </row>
    <row r="13200" spans="1:6" x14ac:dyDescent="0.35">
      <c r="A13200" s="37" t="s">
        <v>17177</v>
      </c>
      <c r="B13200" s="38">
        <v>-38.02124525</v>
      </c>
      <c r="C13200" s="38">
        <v>-57.615695389999999</v>
      </c>
      <c r="D13200" s="38">
        <v>0.72337746620178223</v>
      </c>
      <c r="E13200" s="38">
        <v>0.7050012762729938</v>
      </c>
      <c r="F13200" s="38">
        <v>72.237196765498652</v>
      </c>
    </row>
    <row r="13201" spans="1:6" x14ac:dyDescent="0.35">
      <c r="A13201" s="37" t="s">
        <v>17178</v>
      </c>
      <c r="B13201" s="38">
        <v>-34.478307860000001</v>
      </c>
      <c r="C13201" s="38">
        <v>-58.49662017</v>
      </c>
      <c r="D13201" s="38">
        <v>7.3479171842336646E-3</v>
      </c>
      <c r="E13201" s="38">
        <v>1.1692379601299759E-2</v>
      </c>
      <c r="F13201" s="38">
        <v>0</v>
      </c>
    </row>
    <row r="13202" spans="1:6" x14ac:dyDescent="0.35">
      <c r="A13202" s="37" t="s">
        <v>17179</v>
      </c>
      <c r="B13202" s="38">
        <v>-34.797999279999999</v>
      </c>
      <c r="C13202" s="38">
        <v>-58.386278050000001</v>
      </c>
      <c r="D13202" s="38">
        <v>0.1956070959568024</v>
      </c>
      <c r="E13202" s="38">
        <v>0.15906302670114919</v>
      </c>
      <c r="F13202" s="38">
        <v>0.73800738007380073</v>
      </c>
    </row>
    <row r="13203" spans="1:6" x14ac:dyDescent="0.35">
      <c r="A13203" s="37" t="s">
        <v>17180</v>
      </c>
      <c r="B13203" s="38">
        <v>-34.523184579999999</v>
      </c>
      <c r="C13203" s="38">
        <v>-58.55178995</v>
      </c>
      <c r="D13203" s="38">
        <v>0.19495002925395971</v>
      </c>
      <c r="E13203" s="38">
        <v>0.199869932141155</v>
      </c>
      <c r="F13203" s="38">
        <v>0</v>
      </c>
    </row>
    <row r="13204" spans="1:6" x14ac:dyDescent="0.35">
      <c r="A13204" s="37" t="s">
        <v>17181</v>
      </c>
      <c r="B13204" s="38">
        <v>-34.745849419999999</v>
      </c>
      <c r="C13204" s="38">
        <v>-58.418239800000002</v>
      </c>
      <c r="D13204" s="38">
        <v>0.24108037352561951</v>
      </c>
      <c r="E13204" s="38">
        <v>0.28084640204906458</v>
      </c>
      <c r="F13204" s="38">
        <v>5.9880239520958085</v>
      </c>
    </row>
    <row r="13205" spans="1:6" x14ac:dyDescent="0.35">
      <c r="A13205" s="37" t="s">
        <v>17182</v>
      </c>
      <c r="B13205" s="38">
        <v>-34.737950079999997</v>
      </c>
      <c r="C13205" s="38">
        <v>-58.399219359999996</v>
      </c>
      <c r="D13205" s="38">
        <v>8.7694063782691956E-2</v>
      </c>
      <c r="E13205" s="38">
        <v>9.15611174863738E-2</v>
      </c>
      <c r="F13205" s="38">
        <v>1.0380622837370241</v>
      </c>
    </row>
    <row r="13206" spans="1:6" x14ac:dyDescent="0.35">
      <c r="A13206" s="37" t="s">
        <v>17183</v>
      </c>
      <c r="B13206" s="38">
        <v>-34.47082863</v>
      </c>
      <c r="C13206" s="38">
        <v>-58.564803410000003</v>
      </c>
      <c r="D13206" s="38">
        <v>0.184437170624733</v>
      </c>
      <c r="E13206" s="38">
        <v>0.16790008834666681</v>
      </c>
      <c r="F13206" s="38">
        <v>0.34482758620689657</v>
      </c>
    </row>
    <row r="13207" spans="1:6" x14ac:dyDescent="0.35">
      <c r="A13207" s="37" t="s">
        <v>17184</v>
      </c>
      <c r="B13207" s="38">
        <v>-34.651086669999998</v>
      </c>
      <c r="C13207" s="38">
        <v>-58.699120499999999</v>
      </c>
      <c r="D13207" s="38">
        <v>0.50835722684860229</v>
      </c>
      <c r="E13207" s="38">
        <v>0.52679219439223002</v>
      </c>
      <c r="F13207" s="38">
        <v>61.570247933884289</v>
      </c>
    </row>
    <row r="13208" spans="1:6" x14ac:dyDescent="0.35">
      <c r="A13208" s="37" t="s">
        <v>17185</v>
      </c>
      <c r="B13208" s="38">
        <v>-34.443549560000001</v>
      </c>
      <c r="C13208" s="38">
        <v>-58.57071105</v>
      </c>
      <c r="D13208" s="38">
        <v>0.44644340872764587</v>
      </c>
      <c r="E13208" s="38">
        <v>0.45653107683909572</v>
      </c>
      <c r="F13208" s="38">
        <v>54.464285714285708</v>
      </c>
    </row>
    <row r="13209" spans="1:6" x14ac:dyDescent="0.35">
      <c r="A13209" s="37" t="s">
        <v>17186</v>
      </c>
      <c r="B13209" s="38">
        <v>-34.928236230000003</v>
      </c>
      <c r="C13209" s="38">
        <v>-60.050468010000003</v>
      </c>
      <c r="D13209" s="38">
        <v>0.70168924331665039</v>
      </c>
      <c r="E13209" s="38">
        <v>0.69330654722271545</v>
      </c>
      <c r="F13209" s="38">
        <v>70</v>
      </c>
    </row>
    <row r="13210" spans="1:6" x14ac:dyDescent="0.35">
      <c r="A13210" s="37" t="s">
        <v>17187</v>
      </c>
      <c r="B13210" s="38">
        <v>-36.656571300000003</v>
      </c>
      <c r="C13210" s="38">
        <v>-60.741767809999999</v>
      </c>
      <c r="D13210" s="38">
        <v>0.34136632084846502</v>
      </c>
      <c r="E13210" s="38">
        <v>0.34136632084846502</v>
      </c>
      <c r="F13210" s="38">
        <v>16.666666666666664</v>
      </c>
    </row>
    <row r="13211" spans="1:6" x14ac:dyDescent="0.35">
      <c r="A13211" s="37" t="s">
        <v>17188</v>
      </c>
      <c r="B13211" s="38">
        <v>-34.438841740000001</v>
      </c>
      <c r="C13211" s="38">
        <v>-61.816234379999997</v>
      </c>
      <c r="D13211" s="38">
        <v>0.48529911041259771</v>
      </c>
      <c r="E13211" s="38">
        <v>0.48615274303837819</v>
      </c>
      <c r="F13211" s="38">
        <v>42.222222222222221</v>
      </c>
    </row>
    <row r="13212" spans="1:6" x14ac:dyDescent="0.35">
      <c r="A13212" s="37" t="s">
        <v>17189</v>
      </c>
      <c r="B13212" s="38">
        <v>-34.504139189999997</v>
      </c>
      <c r="C13212" s="38">
        <v>-61.540689209999996</v>
      </c>
      <c r="D13212" s="38">
        <v>0.44299048185348511</v>
      </c>
      <c r="E13212" s="38">
        <v>0.44027111372526961</v>
      </c>
      <c r="F13212" s="38">
        <v>34.586466165413533</v>
      </c>
    </row>
    <row r="13213" spans="1:6" x14ac:dyDescent="0.35">
      <c r="A13213" s="37" t="s">
        <v>17190</v>
      </c>
      <c r="B13213" s="38">
        <v>-34.734072220000002</v>
      </c>
      <c r="C13213" s="38">
        <v>-58.634633839999999</v>
      </c>
      <c r="D13213" s="38">
        <v>0.97820568084716797</v>
      </c>
      <c r="E13213" s="38">
        <v>0.9821473730577005</v>
      </c>
      <c r="F13213" s="38">
        <v>71.595330739299612</v>
      </c>
    </row>
    <row r="13214" spans="1:6" x14ac:dyDescent="0.35">
      <c r="A13214" s="37" t="s">
        <v>17191</v>
      </c>
      <c r="B13214" s="38">
        <v>-34.266344400000001</v>
      </c>
      <c r="C13214" s="38">
        <v>-59.2632464</v>
      </c>
      <c r="D13214" s="38">
        <v>0.45161506533622742</v>
      </c>
      <c r="E13214" s="38">
        <v>0.46281468537118697</v>
      </c>
      <c r="F13214" s="38">
        <v>20</v>
      </c>
    </row>
    <row r="13215" spans="1:6" x14ac:dyDescent="0.35">
      <c r="A13215" s="37" t="s">
        <v>17192</v>
      </c>
      <c r="B13215" s="38">
        <v>-34.462264930000003</v>
      </c>
      <c r="C13215" s="38">
        <v>-58.55105906</v>
      </c>
      <c r="D13215" s="38">
        <v>0.62369728088378906</v>
      </c>
      <c r="E13215" s="38">
        <v>0.51612366735935211</v>
      </c>
      <c r="F13215" s="38">
        <v>49.557522123893804</v>
      </c>
    </row>
    <row r="13216" spans="1:6" x14ac:dyDescent="0.35">
      <c r="A13216" s="37" t="s">
        <v>17193</v>
      </c>
      <c r="B13216" s="38">
        <v>-34.359259090000002</v>
      </c>
      <c r="C13216" s="38">
        <v>-59.206584120000002</v>
      </c>
      <c r="D13216" s="38">
        <v>0.46888130903244019</v>
      </c>
      <c r="E13216" s="38">
        <v>0.48670709712637789</v>
      </c>
      <c r="F13216" s="38">
        <v>58.333333333333336</v>
      </c>
    </row>
    <row r="13217" spans="1:6" x14ac:dyDescent="0.35">
      <c r="A13217" s="37" t="s">
        <v>17194</v>
      </c>
      <c r="B13217" s="38">
        <v>-34.944540789999998</v>
      </c>
      <c r="C13217" s="38">
        <v>-61.159818780000002</v>
      </c>
      <c r="D13217" s="38">
        <v>0.45602419972419739</v>
      </c>
      <c r="E13217" s="38">
        <v>0.45602419972419739</v>
      </c>
      <c r="F13217" s="38">
        <v>0</v>
      </c>
    </row>
    <row r="13218" spans="1:6" x14ac:dyDescent="0.35">
      <c r="A13218" s="37" t="s">
        <v>17195</v>
      </c>
      <c r="B13218" s="38">
        <v>-37.864173870000002</v>
      </c>
      <c r="C13218" s="38">
        <v>-57.517899159999999</v>
      </c>
      <c r="D13218" s="38">
        <v>0.5115584135055542</v>
      </c>
      <c r="E13218" s="38">
        <v>0.4981645149619956</v>
      </c>
      <c r="F13218" s="38">
        <v>38.888888888888893</v>
      </c>
    </row>
    <row r="13219" spans="1:6" x14ac:dyDescent="0.35">
      <c r="A13219" s="37" t="s">
        <v>17196</v>
      </c>
      <c r="B13219" s="38">
        <v>-35.49320608</v>
      </c>
      <c r="C13219" s="38">
        <v>-57.416184479999998</v>
      </c>
      <c r="D13219" s="38">
        <v>0.38493829965591431</v>
      </c>
      <c r="E13219" s="38">
        <v>0.38493829965591431</v>
      </c>
      <c r="F13219" s="38">
        <v>0</v>
      </c>
    </row>
    <row r="13220" spans="1:6" x14ac:dyDescent="0.35">
      <c r="A13220" s="37" t="s">
        <v>17197</v>
      </c>
      <c r="B13220" s="38">
        <v>-33.841612779999998</v>
      </c>
      <c r="C13220" s="38">
        <v>-59.45228015</v>
      </c>
      <c r="D13220" s="38">
        <v>0.40324240922927862</v>
      </c>
      <c r="E13220" s="38">
        <v>0.39872703866826159</v>
      </c>
      <c r="F13220" s="38">
        <v>17.948717948717949</v>
      </c>
    </row>
    <row r="13221" spans="1:6" x14ac:dyDescent="0.35">
      <c r="A13221" s="37" t="s">
        <v>17198</v>
      </c>
      <c r="B13221" s="38">
        <v>-36.69123845</v>
      </c>
      <c r="C13221" s="38">
        <v>-57.860430700000002</v>
      </c>
      <c r="D13221" s="38">
        <v>0.18271446228027341</v>
      </c>
      <c r="E13221" s="38">
        <v>0.18271446228027341</v>
      </c>
      <c r="F13221" s="38">
        <v>0</v>
      </c>
    </row>
    <row r="13222" spans="1:6" x14ac:dyDescent="0.35">
      <c r="A13222" s="37" t="s">
        <v>17199</v>
      </c>
      <c r="B13222" s="38">
        <v>-34.271255250000003</v>
      </c>
      <c r="C13222" s="38">
        <v>-61.294259680000003</v>
      </c>
      <c r="D13222" s="38">
        <v>0.48685860633850098</v>
      </c>
      <c r="E13222" s="38">
        <v>0.46561989188194269</v>
      </c>
      <c r="F13222" s="38">
        <v>60</v>
      </c>
    </row>
    <row r="13223" spans="1:6" x14ac:dyDescent="0.35">
      <c r="A13223" s="37" t="s">
        <v>17200</v>
      </c>
      <c r="B13223" s="38">
        <v>-37.966258459999999</v>
      </c>
      <c r="C13223" s="38">
        <v>-57.62878722</v>
      </c>
      <c r="D13223" s="38">
        <v>0.62217402458190918</v>
      </c>
      <c r="E13223" s="38">
        <v>0.60211861133575439</v>
      </c>
      <c r="F13223" s="38">
        <v>54.651162790697668</v>
      </c>
    </row>
    <row r="13224" spans="1:6" x14ac:dyDescent="0.35">
      <c r="A13224" s="37" t="s">
        <v>17201</v>
      </c>
      <c r="B13224" s="38">
        <v>-34.759867</v>
      </c>
      <c r="C13224" s="38">
        <v>-58.645488729999997</v>
      </c>
      <c r="D13224" s="38">
        <v>0.71353936195373535</v>
      </c>
      <c r="E13224" s="38">
        <v>0.70188551513772257</v>
      </c>
      <c r="F13224" s="38">
        <v>66.137566137566139</v>
      </c>
    </row>
    <row r="13225" spans="1:6" x14ac:dyDescent="0.35">
      <c r="A13225" s="37" t="s">
        <v>17202</v>
      </c>
      <c r="B13225" s="38">
        <v>-34.885603439999997</v>
      </c>
      <c r="C13225" s="38">
        <v>-58.360781539999998</v>
      </c>
      <c r="D13225" s="38">
        <v>0.85138732194900513</v>
      </c>
      <c r="E13225" s="38">
        <v>0.85164398806435726</v>
      </c>
      <c r="F13225" s="38">
        <v>60.352422907488986</v>
      </c>
    </row>
    <row r="13226" spans="1:6" x14ac:dyDescent="0.35">
      <c r="A13226" s="37" t="s">
        <v>17203</v>
      </c>
      <c r="B13226" s="38">
        <v>-37.969677670000003</v>
      </c>
      <c r="C13226" s="38">
        <v>-57.621166070000001</v>
      </c>
      <c r="D13226" s="38">
        <v>0.58600699901580811</v>
      </c>
      <c r="E13226" s="38">
        <v>0.57469988496680013</v>
      </c>
      <c r="F13226" s="38">
        <v>48</v>
      </c>
    </row>
    <row r="13227" spans="1:6" x14ac:dyDescent="0.35">
      <c r="A13227" s="37" t="s">
        <v>17204</v>
      </c>
      <c r="B13227" s="38">
        <v>-33.919986539999996</v>
      </c>
      <c r="C13227" s="38">
        <v>-60.584129910000001</v>
      </c>
      <c r="D13227" s="38">
        <v>0.38119801878929138</v>
      </c>
      <c r="E13227" s="38">
        <v>0.36696422190377209</v>
      </c>
      <c r="F13227" s="38">
        <v>0</v>
      </c>
    </row>
    <row r="13228" spans="1:6" x14ac:dyDescent="0.35">
      <c r="A13228" s="37" t="s">
        <v>17205</v>
      </c>
      <c r="B13228" s="38">
        <v>-34.980889920000003</v>
      </c>
      <c r="C13228" s="38">
        <v>-58.67904807</v>
      </c>
      <c r="D13228" s="38">
        <v>0.52465277910232544</v>
      </c>
      <c r="E13228" s="38">
        <v>0.39257795943154228</v>
      </c>
      <c r="F13228" s="38">
        <v>0.92165898617511521</v>
      </c>
    </row>
    <row r="13229" spans="1:6" x14ac:dyDescent="0.35">
      <c r="A13229" s="37" t="s">
        <v>17206</v>
      </c>
      <c r="B13229" s="38">
        <v>-37.54773891</v>
      </c>
      <c r="C13229" s="38">
        <v>-62.770000520000004</v>
      </c>
      <c r="D13229" s="38">
        <v>0.177538126707077</v>
      </c>
      <c r="E13229" s="38">
        <v>0.17985551490595469</v>
      </c>
      <c r="F13229" s="38">
        <v>8.9171974522292992</v>
      </c>
    </row>
    <row r="13230" spans="1:6" x14ac:dyDescent="0.35">
      <c r="A13230" s="37" t="s">
        <v>17207</v>
      </c>
      <c r="B13230" s="38">
        <v>-34.76951777</v>
      </c>
      <c r="C13230" s="38">
        <v>-59.68585349</v>
      </c>
      <c r="D13230" s="38">
        <v>0.28819671273231512</v>
      </c>
      <c r="E13230" s="38">
        <v>0.31026937961578371</v>
      </c>
      <c r="F13230" s="38">
        <v>15.544041450777202</v>
      </c>
    </row>
    <row r="13231" spans="1:6" x14ac:dyDescent="0.35">
      <c r="A13231" s="37" t="s">
        <v>17208</v>
      </c>
      <c r="B13231" s="38">
        <v>-38.20509757</v>
      </c>
      <c r="C13231" s="38">
        <v>-61.769515560000002</v>
      </c>
      <c r="D13231" s="38">
        <v>0.37882408499717712</v>
      </c>
      <c r="E13231" s="38">
        <v>0.34668828233292232</v>
      </c>
      <c r="F13231" s="38">
        <v>7.3825503355704702</v>
      </c>
    </row>
    <row r="13232" spans="1:6" x14ac:dyDescent="0.35">
      <c r="A13232" s="37" t="s">
        <v>17209</v>
      </c>
      <c r="B13232" s="38">
        <v>-34.621828839999999</v>
      </c>
      <c r="C13232" s="38">
        <v>-58.6494152</v>
      </c>
      <c r="D13232" s="38">
        <v>0.51560491323471069</v>
      </c>
      <c r="E13232" s="38">
        <v>0.53277818420354062</v>
      </c>
      <c r="F13232" s="38">
        <v>28.155339805825243</v>
      </c>
    </row>
    <row r="13233" spans="1:6" x14ac:dyDescent="0.35">
      <c r="A13233" s="37" t="s">
        <v>17210</v>
      </c>
      <c r="B13233" s="38">
        <v>-34.630456019999997</v>
      </c>
      <c r="C13233" s="38">
        <v>-58.64318008</v>
      </c>
      <c r="D13233" s="38">
        <v>0.37574347853660578</v>
      </c>
      <c r="E13233" s="38">
        <v>0.4015481099486351</v>
      </c>
      <c r="F13233" s="38">
        <v>31.333333333333336</v>
      </c>
    </row>
    <row r="13234" spans="1:6" x14ac:dyDescent="0.35">
      <c r="A13234" s="37" t="s">
        <v>17211</v>
      </c>
      <c r="B13234" s="38">
        <v>-34.565241929999999</v>
      </c>
      <c r="C13234" s="38">
        <v>-58.67341699</v>
      </c>
      <c r="D13234" s="38">
        <v>0.42576470971107477</v>
      </c>
      <c r="E13234" s="38">
        <v>0.44484103448463208</v>
      </c>
      <c r="F13234" s="38">
        <v>10.95890410958904</v>
      </c>
    </row>
    <row r="13235" spans="1:6" x14ac:dyDescent="0.35">
      <c r="A13235" s="37" t="s">
        <v>17212</v>
      </c>
      <c r="B13235" s="38">
        <v>-38.704988460000003</v>
      </c>
      <c r="C13235" s="38">
        <v>-62.308946239999997</v>
      </c>
      <c r="D13235" s="38">
        <v>0.4813847541809082</v>
      </c>
      <c r="E13235" s="38">
        <v>0.46754416117542669</v>
      </c>
      <c r="F13235" s="38">
        <v>31.111111111111111</v>
      </c>
    </row>
    <row r="13236" spans="1:6" x14ac:dyDescent="0.35">
      <c r="A13236" s="37" t="s">
        <v>17213</v>
      </c>
      <c r="B13236" s="38">
        <v>-34.540962899999997</v>
      </c>
      <c r="C13236" s="38">
        <v>-58.710174109999997</v>
      </c>
      <c r="D13236" s="38">
        <v>0.1018320620059967</v>
      </c>
      <c r="E13236" s="38">
        <v>0.1008185777399275</v>
      </c>
      <c r="F13236" s="38">
        <v>3.5714285714285712</v>
      </c>
    </row>
    <row r="13237" spans="1:6" x14ac:dyDescent="0.35">
      <c r="A13237" s="37" t="s">
        <v>17214</v>
      </c>
      <c r="B13237" s="38">
        <v>-34.568506880000001</v>
      </c>
      <c r="C13237" s="38">
        <v>-58.680690650000003</v>
      </c>
      <c r="D13237" s="38">
        <v>0.23032005131244659</v>
      </c>
      <c r="E13237" s="38">
        <v>0.24352697585080119</v>
      </c>
      <c r="F13237" s="38">
        <v>2.0338983050847457</v>
      </c>
    </row>
    <row r="13238" spans="1:6" x14ac:dyDescent="0.35">
      <c r="A13238" s="37" t="s">
        <v>17215</v>
      </c>
      <c r="B13238" s="38">
        <v>-34.748435950000001</v>
      </c>
      <c r="C13238" s="38">
        <v>-58.237904649999997</v>
      </c>
      <c r="D13238" s="38">
        <v>0.22550757229328161</v>
      </c>
      <c r="E13238" s="38">
        <v>0.24337520175858551</v>
      </c>
      <c r="F13238" s="38">
        <v>10.900473933649289</v>
      </c>
    </row>
    <row r="13239" spans="1:6" x14ac:dyDescent="0.35">
      <c r="A13239" s="37" t="s">
        <v>17216</v>
      </c>
      <c r="B13239" s="38">
        <v>-34.175830599999998</v>
      </c>
      <c r="C13239" s="38">
        <v>-58.949230440000001</v>
      </c>
      <c r="D13239" s="38">
        <v>0.19057515263557431</v>
      </c>
      <c r="E13239" s="38">
        <v>0.24983039838927129</v>
      </c>
      <c r="F13239" s="38">
        <v>3.225806451612903</v>
      </c>
    </row>
    <row r="13240" spans="1:6" x14ac:dyDescent="0.35">
      <c r="A13240" s="37" t="s">
        <v>2177</v>
      </c>
      <c r="B13240" s="38">
        <v>-34.189417990000003</v>
      </c>
      <c r="C13240" s="38">
        <v>-60.719931180000003</v>
      </c>
      <c r="D13240" s="38">
        <v>0.48566952347755432</v>
      </c>
      <c r="E13240" s="38">
        <v>0.47822366240951752</v>
      </c>
      <c r="F13240" s="38"/>
    </row>
    <row r="13241" spans="1:6" x14ac:dyDescent="0.35">
      <c r="A13241" s="37" t="s">
        <v>17217</v>
      </c>
      <c r="B13241" s="38">
        <v>-34.682978869999999</v>
      </c>
      <c r="C13241" s="38">
        <v>-58.6368869</v>
      </c>
      <c r="D13241" s="38">
        <v>0.47301381826400762</v>
      </c>
      <c r="E13241" s="38">
        <v>0.47610993562517939</v>
      </c>
      <c r="F13241" s="38">
        <v>21.202531645569618</v>
      </c>
    </row>
    <row r="13242" spans="1:6" x14ac:dyDescent="0.35">
      <c r="A13242" s="37" t="s">
        <v>17218</v>
      </c>
      <c r="B13242" s="38">
        <v>-34.439588749999999</v>
      </c>
      <c r="C13242" s="38">
        <v>-58.982233620000002</v>
      </c>
      <c r="D13242" s="38">
        <v>0.48496323823928827</v>
      </c>
      <c r="E13242" s="38">
        <v>0.43056092773165022</v>
      </c>
      <c r="F13242" s="38">
        <v>1.2396694214876034</v>
      </c>
    </row>
    <row r="13243" spans="1:6" x14ac:dyDescent="0.35">
      <c r="A13243" s="37" t="s">
        <v>17219</v>
      </c>
      <c r="B13243" s="38">
        <v>-34.814856480000003</v>
      </c>
      <c r="C13243" s="38">
        <v>-58.276640370000003</v>
      </c>
      <c r="D13243" s="38">
        <v>0.16319906711578369</v>
      </c>
      <c r="E13243" s="38">
        <v>0.16940205693244931</v>
      </c>
      <c r="F13243" s="38">
        <v>14.107365792759053</v>
      </c>
    </row>
    <row r="13244" spans="1:6" x14ac:dyDescent="0.35">
      <c r="A13244" s="37" t="s">
        <v>17220</v>
      </c>
      <c r="B13244" s="38">
        <v>-35.037067819999997</v>
      </c>
      <c r="C13244" s="38">
        <v>-58.743510129999997</v>
      </c>
      <c r="D13244" s="38">
        <v>0.49379175901412958</v>
      </c>
      <c r="E13244" s="38">
        <v>0.49337282867142651</v>
      </c>
      <c r="F13244" s="38">
        <v>3.8251366120218582</v>
      </c>
    </row>
    <row r="13245" spans="1:6" x14ac:dyDescent="0.35">
      <c r="A13245" s="37" t="s">
        <v>17221</v>
      </c>
      <c r="B13245" s="38">
        <v>-34.77890799</v>
      </c>
      <c r="C13245" s="38">
        <v>-58.316204470000002</v>
      </c>
      <c r="D13245" s="38">
        <v>0.49058964848518372</v>
      </c>
      <c r="E13245" s="38">
        <v>0.49699966203082691</v>
      </c>
      <c r="F13245" s="38">
        <v>55.405405405405403</v>
      </c>
    </row>
    <row r="13246" spans="1:6" x14ac:dyDescent="0.35">
      <c r="A13246" s="37" t="s">
        <v>17222</v>
      </c>
      <c r="B13246" s="38">
        <v>-34.864252209999997</v>
      </c>
      <c r="C13246" s="38">
        <v>-58.379665529999997</v>
      </c>
      <c r="D13246" s="38">
        <v>0.46593272686004639</v>
      </c>
      <c r="E13246" s="38">
        <v>0.50133582635929708</v>
      </c>
      <c r="F13246" s="38">
        <v>19.886363636363637</v>
      </c>
    </row>
    <row r="13247" spans="1:6" x14ac:dyDescent="0.35">
      <c r="A13247" s="37" t="s">
        <v>17223</v>
      </c>
      <c r="B13247" s="38">
        <v>-34.790897950000002</v>
      </c>
      <c r="C13247" s="38">
        <v>-58.37815792</v>
      </c>
      <c r="D13247" s="38">
        <v>0.14131563901901251</v>
      </c>
      <c r="E13247" s="38">
        <v>0.15397255081269479</v>
      </c>
      <c r="F13247" s="38">
        <v>3.865546218487395</v>
      </c>
    </row>
    <row r="13248" spans="1:6" x14ac:dyDescent="0.35">
      <c r="A13248" s="37" t="s">
        <v>17224</v>
      </c>
      <c r="B13248" s="38">
        <v>-33.900062939999998</v>
      </c>
      <c r="C13248" s="38">
        <v>-61.104824430000001</v>
      </c>
      <c r="D13248" s="38">
        <v>0.41620215773582458</v>
      </c>
      <c r="E13248" s="38">
        <v>0.40643525284689819</v>
      </c>
      <c r="F13248" s="38">
        <v>32.978723404255319</v>
      </c>
    </row>
    <row r="13249" spans="1:6" x14ac:dyDescent="0.35">
      <c r="A13249" s="37" t="s">
        <v>17225</v>
      </c>
      <c r="B13249" s="38">
        <v>-35.491425130000003</v>
      </c>
      <c r="C13249" s="38">
        <v>-62.974772989999998</v>
      </c>
      <c r="D13249" s="38">
        <v>0.30551972985267639</v>
      </c>
      <c r="E13249" s="38">
        <v>0.30804892433317083</v>
      </c>
      <c r="F13249" s="38">
        <v>6.4066852367688023</v>
      </c>
    </row>
    <row r="13250" spans="1:6" x14ac:dyDescent="0.35">
      <c r="A13250" s="37" t="s">
        <v>17226</v>
      </c>
      <c r="B13250" s="38">
        <v>-35.444296039999998</v>
      </c>
      <c r="C13250" s="38">
        <v>-58.801621300000001</v>
      </c>
      <c r="D13250" s="38">
        <v>0.25818181037902832</v>
      </c>
      <c r="E13250" s="38">
        <v>0.27041867706510758</v>
      </c>
      <c r="F13250" s="38">
        <v>7.9754601226993866</v>
      </c>
    </row>
    <row r="13251" spans="1:6" x14ac:dyDescent="0.35">
      <c r="A13251" s="37" t="s">
        <v>17227</v>
      </c>
      <c r="B13251" s="38">
        <v>-33.889713860000001</v>
      </c>
      <c r="C13251" s="38">
        <v>-60.574754910000003</v>
      </c>
      <c r="D13251" s="38">
        <v>0.11938416212797159</v>
      </c>
      <c r="E13251" s="38">
        <v>0.1403312672461782</v>
      </c>
      <c r="F13251" s="38">
        <v>1.4705882352941175</v>
      </c>
    </row>
    <row r="13252" spans="1:6" x14ac:dyDescent="0.35">
      <c r="A13252" s="37" t="s">
        <v>17228</v>
      </c>
      <c r="B13252" s="38">
        <v>-34.440787350000001</v>
      </c>
      <c r="C13252" s="38">
        <v>-58.774267649999999</v>
      </c>
      <c r="D13252" s="38">
        <v>0.45634198188781738</v>
      </c>
      <c r="E13252" s="38">
        <v>0.46231927503557768</v>
      </c>
      <c r="F13252" s="38">
        <v>0.32679738562091504</v>
      </c>
    </row>
    <row r="13253" spans="1:6" x14ac:dyDescent="0.35">
      <c r="A13253" s="37" t="s">
        <v>17229</v>
      </c>
      <c r="B13253" s="38">
        <v>-34.777961879999999</v>
      </c>
      <c r="C13253" s="38">
        <v>-58.263600310000001</v>
      </c>
      <c r="D13253" s="38">
        <v>0.36395087838172913</v>
      </c>
      <c r="E13253" s="38">
        <v>0.36277994835698929</v>
      </c>
      <c r="F13253" s="38">
        <v>19.097222222222221</v>
      </c>
    </row>
    <row r="13254" spans="1:6" x14ac:dyDescent="0.35">
      <c r="A13254" s="37" t="s">
        <v>17230</v>
      </c>
      <c r="B13254" s="38">
        <v>-34.790585460000003</v>
      </c>
      <c r="C13254" s="38">
        <v>-58.243265649999998</v>
      </c>
      <c r="D13254" s="38">
        <v>0.38219201564788818</v>
      </c>
      <c r="E13254" s="38">
        <v>0.40012177079916</v>
      </c>
      <c r="F13254" s="38">
        <v>19.031141868512112</v>
      </c>
    </row>
    <row r="13255" spans="1:6" x14ac:dyDescent="0.35">
      <c r="A13255" s="37" t="s">
        <v>17231</v>
      </c>
      <c r="B13255" s="38">
        <v>-34.509406630000001</v>
      </c>
      <c r="C13255" s="38">
        <v>-58.57429132</v>
      </c>
      <c r="D13255" s="38">
        <v>0.30215516686439509</v>
      </c>
      <c r="E13255" s="38">
        <v>0.33530761663978159</v>
      </c>
      <c r="F13255" s="38">
        <v>22.826086956521738</v>
      </c>
    </row>
    <row r="13256" spans="1:6" x14ac:dyDescent="0.35">
      <c r="A13256" s="37" t="s">
        <v>17232</v>
      </c>
      <c r="B13256" s="38">
        <v>-34.504078620000001</v>
      </c>
      <c r="C13256" s="38">
        <v>-58.569984230000003</v>
      </c>
      <c r="D13256" s="38">
        <v>0.42288762331008911</v>
      </c>
      <c r="E13256" s="38">
        <v>0.3177937637818487</v>
      </c>
      <c r="F13256" s="38">
        <v>1.5463917525773196</v>
      </c>
    </row>
    <row r="13257" spans="1:6" x14ac:dyDescent="0.35">
      <c r="A13257" s="37" t="s">
        <v>17233</v>
      </c>
      <c r="B13257" s="38">
        <v>-34.913303329999998</v>
      </c>
      <c r="C13257" s="38">
        <v>-57.949658659999997</v>
      </c>
      <c r="D13257" s="38">
        <v>9.1818563640117645E-2</v>
      </c>
      <c r="E13257" s="38">
        <v>7.1488576914582935E-2</v>
      </c>
      <c r="F13257" s="38"/>
    </row>
    <row r="13258" spans="1:6" x14ac:dyDescent="0.35">
      <c r="A13258" s="37" t="s">
        <v>17234</v>
      </c>
      <c r="B13258" s="38">
        <v>-34.565238899999997</v>
      </c>
      <c r="C13258" s="38">
        <v>-58.660587890000002</v>
      </c>
      <c r="D13258" s="38">
        <v>0.87127703428268433</v>
      </c>
      <c r="E13258" s="38">
        <v>0.77004793987554665</v>
      </c>
      <c r="F13258" s="38">
        <v>53.333333333333336</v>
      </c>
    </row>
    <row r="13259" spans="1:6" x14ac:dyDescent="0.35">
      <c r="A13259" s="37" t="s">
        <v>17235</v>
      </c>
      <c r="B13259" s="38">
        <v>-34.705272880000003</v>
      </c>
      <c r="C13259" s="38">
        <v>-58.29196675</v>
      </c>
      <c r="D13259" s="38">
        <v>0.30674174427986151</v>
      </c>
      <c r="E13259" s="38">
        <v>0.2951329566146198</v>
      </c>
      <c r="F13259" s="38" t="s">
        <v>5130</v>
      </c>
    </row>
    <row r="13260" spans="1:6" x14ac:dyDescent="0.35">
      <c r="A13260" s="37" t="s">
        <v>17236</v>
      </c>
      <c r="B13260" s="38">
        <v>-34.712258239999997</v>
      </c>
      <c r="C13260" s="38">
        <v>-58.307813510000003</v>
      </c>
      <c r="D13260" s="38">
        <v>0.53772270679473877</v>
      </c>
      <c r="E13260" s="38">
        <v>0.5349778674150768</v>
      </c>
      <c r="F13260" s="38">
        <v>1.1764705882352942</v>
      </c>
    </row>
    <row r="13261" spans="1:6" x14ac:dyDescent="0.35">
      <c r="A13261" s="37" t="s">
        <v>17237</v>
      </c>
      <c r="B13261" s="38">
        <v>-34.578051559999999</v>
      </c>
      <c r="C13261" s="38">
        <v>-58.712806540000003</v>
      </c>
      <c r="D13261" s="38">
        <v>0.42098483443260187</v>
      </c>
      <c r="E13261" s="38">
        <v>0.42314863527143332</v>
      </c>
      <c r="F13261" s="38">
        <v>1.8181818181818181</v>
      </c>
    </row>
    <row r="13262" spans="1:6" x14ac:dyDescent="0.35">
      <c r="A13262" s="37" t="s">
        <v>17238</v>
      </c>
      <c r="B13262" s="38">
        <v>-34.533098260000003</v>
      </c>
      <c r="C13262" s="38">
        <v>-58.707307759999999</v>
      </c>
      <c r="D13262" s="38">
        <v>0.1363590061664581</v>
      </c>
      <c r="E13262" s="38">
        <v>0.17842346595393291</v>
      </c>
      <c r="F13262" s="38">
        <v>6.3492063492063489</v>
      </c>
    </row>
    <row r="13263" spans="1:6" x14ac:dyDescent="0.35">
      <c r="A13263" s="37" t="s">
        <v>17239</v>
      </c>
      <c r="B13263" s="38">
        <v>-34.464688389999999</v>
      </c>
      <c r="C13263" s="38">
        <v>-58.55198686</v>
      </c>
      <c r="D13263" s="38">
        <v>0.3706555962562561</v>
      </c>
      <c r="E13263" s="38">
        <v>0.37704333249065608</v>
      </c>
      <c r="F13263" s="38">
        <v>0.38610038610038611</v>
      </c>
    </row>
    <row r="13264" spans="1:6" x14ac:dyDescent="0.35">
      <c r="A13264" s="37" t="s">
        <v>17240</v>
      </c>
      <c r="B13264" s="38">
        <v>-34.752204509999999</v>
      </c>
      <c r="C13264" s="38">
        <v>-58.443496420000002</v>
      </c>
      <c r="D13264" s="38">
        <v>0.74914485216140747</v>
      </c>
      <c r="E13264" s="38">
        <v>0.76960478801476329</v>
      </c>
      <c r="F13264" s="38">
        <v>49.066666666666663</v>
      </c>
    </row>
    <row r="13265" spans="1:6" x14ac:dyDescent="0.35">
      <c r="A13265" s="37" t="s">
        <v>1132</v>
      </c>
      <c r="B13265" s="38">
        <v>-34.572918059999999</v>
      </c>
      <c r="C13265" s="38">
        <v>-58.54172054</v>
      </c>
      <c r="D13265" s="38">
        <v>7.9268947243690491E-2</v>
      </c>
      <c r="E13265" s="38">
        <v>0.12557190916303429</v>
      </c>
      <c r="F13265" s="38"/>
    </row>
    <row r="13266" spans="1:6" x14ac:dyDescent="0.35">
      <c r="A13266" s="37" t="s">
        <v>17241</v>
      </c>
      <c r="B13266" s="38">
        <v>-34.792555909999997</v>
      </c>
      <c r="C13266" s="38">
        <v>-58.151317480000003</v>
      </c>
      <c r="D13266" s="38">
        <v>0.32370012998580933</v>
      </c>
      <c r="E13266" s="38">
        <v>0.2314359914315374</v>
      </c>
      <c r="F13266" s="38">
        <v>11.622276029055691</v>
      </c>
    </row>
    <row r="13267" spans="1:6" x14ac:dyDescent="0.35">
      <c r="A13267" s="37" t="s">
        <v>17242</v>
      </c>
      <c r="B13267" s="38">
        <v>-37.957275869999997</v>
      </c>
      <c r="C13267" s="38">
        <v>-57.577102340000003</v>
      </c>
      <c r="D13267" s="38">
        <v>0.20861698687076571</v>
      </c>
      <c r="E13267" s="38">
        <v>0.21267815365603099</v>
      </c>
      <c r="F13267" s="38">
        <v>15.328467153284672</v>
      </c>
    </row>
    <row r="13268" spans="1:6" x14ac:dyDescent="0.35">
      <c r="A13268" s="37" t="s">
        <v>17243</v>
      </c>
      <c r="B13268" s="38">
        <v>-34.600026800000002</v>
      </c>
      <c r="C13268" s="38">
        <v>-59.293347709999999</v>
      </c>
      <c r="D13268" s="38">
        <v>0.53879094123840332</v>
      </c>
      <c r="E13268" s="38">
        <v>0.53879094123840332</v>
      </c>
      <c r="F13268" s="38">
        <v>45.454545454545453</v>
      </c>
    </row>
    <row r="13269" spans="1:6" x14ac:dyDescent="0.35">
      <c r="A13269" s="37" t="s">
        <v>17244</v>
      </c>
      <c r="B13269" s="38">
        <v>-34.692822880000001</v>
      </c>
      <c r="C13269" s="38">
        <v>-58.39887804</v>
      </c>
      <c r="D13269" s="38">
        <v>0.29372784495353699</v>
      </c>
      <c r="E13269" s="38">
        <v>0.27524940503968132</v>
      </c>
      <c r="F13269" s="38">
        <v>31.097560975609756</v>
      </c>
    </row>
    <row r="13270" spans="1:6" x14ac:dyDescent="0.35">
      <c r="A13270" s="37" t="s">
        <v>17245</v>
      </c>
      <c r="B13270" s="38">
        <v>-38.266936510000001</v>
      </c>
      <c r="C13270" s="38">
        <v>-57.827072970000003</v>
      </c>
      <c r="D13270" s="38">
        <v>0.43575644493103027</v>
      </c>
      <c r="E13270" s="38">
        <v>0.41174454872424793</v>
      </c>
      <c r="F13270" s="38">
        <v>35.294117647058826</v>
      </c>
    </row>
    <row r="13271" spans="1:6" x14ac:dyDescent="0.35">
      <c r="A13271" s="37" t="s">
        <v>17246</v>
      </c>
      <c r="B13271" s="38">
        <v>-34.744684030000002</v>
      </c>
      <c r="C13271" s="38">
        <v>-58.38720387</v>
      </c>
      <c r="D13271" s="38">
        <v>0.1579570472240448</v>
      </c>
      <c r="E13271" s="38">
        <v>0.14787710395952069</v>
      </c>
      <c r="F13271" s="38">
        <v>1.6759776536312849</v>
      </c>
    </row>
    <row r="13272" spans="1:6" x14ac:dyDescent="0.35">
      <c r="A13272" s="37" t="s">
        <v>17247</v>
      </c>
      <c r="B13272" s="38">
        <v>-34.814499150000003</v>
      </c>
      <c r="C13272" s="38">
        <v>-58.425474620000003</v>
      </c>
      <c r="D13272" s="38">
        <v>0.46177881956100458</v>
      </c>
      <c r="E13272" s="38">
        <v>0.44536384029520881</v>
      </c>
      <c r="F13272" s="38">
        <v>10.778443113772456</v>
      </c>
    </row>
    <row r="13273" spans="1:6" x14ac:dyDescent="0.35">
      <c r="A13273" s="37" t="s">
        <v>17248</v>
      </c>
      <c r="B13273" s="38">
        <v>-34.721408150000002</v>
      </c>
      <c r="C13273" s="38">
        <v>-58.432273010000003</v>
      </c>
      <c r="D13273" s="38">
        <v>0.58046233654022217</v>
      </c>
      <c r="E13273" s="38">
        <v>0.5973316613170836</v>
      </c>
      <c r="F13273" s="38">
        <v>19.417475728155338</v>
      </c>
    </row>
    <row r="13274" spans="1:6" x14ac:dyDescent="0.35">
      <c r="A13274" s="37" t="s">
        <v>17249</v>
      </c>
      <c r="B13274" s="38">
        <v>-34.763023650000001</v>
      </c>
      <c r="C13274" s="38">
        <v>-58.357640089999997</v>
      </c>
      <c r="D13274" s="38">
        <v>0.36911731958389282</v>
      </c>
      <c r="E13274" s="38">
        <v>0.38513125065300202</v>
      </c>
      <c r="F13274" s="38">
        <v>11.742424242424242</v>
      </c>
    </row>
    <row r="13275" spans="1:6" x14ac:dyDescent="0.35">
      <c r="A13275" s="37" t="s">
        <v>17250</v>
      </c>
      <c r="B13275" s="38">
        <v>-34.776871020000002</v>
      </c>
      <c r="C13275" s="38">
        <v>-58.399844420000001</v>
      </c>
      <c r="D13275" s="38">
        <v>7.6900750398635864E-2</v>
      </c>
      <c r="E13275" s="38">
        <v>8.0814446371636886E-2</v>
      </c>
      <c r="F13275" s="38">
        <v>0</v>
      </c>
    </row>
    <row r="13276" spans="1:6" x14ac:dyDescent="0.35">
      <c r="A13276" s="37" t="s">
        <v>17251</v>
      </c>
      <c r="B13276" s="38">
        <v>-34.756864309999997</v>
      </c>
      <c r="C13276" s="38">
        <v>-58.209055669999998</v>
      </c>
      <c r="D13276" s="38">
        <v>0.30642706155776978</v>
      </c>
      <c r="E13276" s="38">
        <v>0.27292023128584808</v>
      </c>
      <c r="F13276" s="38"/>
    </row>
    <row r="13277" spans="1:6" x14ac:dyDescent="0.35">
      <c r="A13277" s="37" t="s">
        <v>17252</v>
      </c>
      <c r="B13277" s="38">
        <v>-34.922551570000003</v>
      </c>
      <c r="C13277" s="38">
        <v>-57.952337059999998</v>
      </c>
      <c r="D13277" s="38">
        <v>1.413986459374428E-2</v>
      </c>
      <c r="E13277" s="38">
        <v>4.4866195905047493E-2</v>
      </c>
      <c r="F13277" s="38">
        <v>6.2992125984251963</v>
      </c>
    </row>
    <row r="13278" spans="1:6" x14ac:dyDescent="0.35">
      <c r="A13278" s="37" t="s">
        <v>17253</v>
      </c>
      <c r="B13278" s="38">
        <v>-34.592079859999998</v>
      </c>
      <c r="C13278" s="38">
        <v>-60.950253289999999</v>
      </c>
      <c r="D13278" s="38">
        <v>0.25886988639831537</v>
      </c>
      <c r="E13278" s="38">
        <v>0.1870683067374759</v>
      </c>
      <c r="F13278" s="38">
        <v>5</v>
      </c>
    </row>
    <row r="13279" spans="1:6" x14ac:dyDescent="0.35">
      <c r="A13279" s="37" t="s">
        <v>17254</v>
      </c>
      <c r="B13279" s="38">
        <v>-34.71928544</v>
      </c>
      <c r="C13279" s="38">
        <v>-58.280220849999999</v>
      </c>
      <c r="D13279" s="38">
        <v>0.1886702626943588</v>
      </c>
      <c r="E13279" s="38">
        <v>0.1947888852776708</v>
      </c>
      <c r="F13279" s="38"/>
    </row>
    <row r="13280" spans="1:6" x14ac:dyDescent="0.35">
      <c r="A13280" s="37" t="s">
        <v>17255</v>
      </c>
      <c r="B13280" s="38">
        <v>-36.284229549999999</v>
      </c>
      <c r="C13280" s="38">
        <v>-61.279659379999998</v>
      </c>
      <c r="D13280" s="38">
        <v>0.35381874442100519</v>
      </c>
      <c r="E13280" s="38">
        <v>0.37370709290629939</v>
      </c>
      <c r="F13280" s="38">
        <v>0</v>
      </c>
    </row>
    <row r="13281" spans="1:6" x14ac:dyDescent="0.35">
      <c r="A13281" s="37" t="s">
        <v>17256</v>
      </c>
      <c r="B13281" s="38">
        <v>-34.517982789999998</v>
      </c>
      <c r="C13281" s="38">
        <v>-58.490931500000002</v>
      </c>
      <c r="D13281" s="38">
        <v>7.6793013140559196E-3</v>
      </c>
      <c r="E13281" s="38">
        <v>9.7004995882712507E-3</v>
      </c>
      <c r="F13281" s="38">
        <v>17.857142857142858</v>
      </c>
    </row>
    <row r="13282" spans="1:6" x14ac:dyDescent="0.35">
      <c r="A13282" s="37" t="s">
        <v>17257</v>
      </c>
      <c r="B13282" s="38">
        <v>-35.617180140000002</v>
      </c>
      <c r="C13282" s="38">
        <v>-61.363961119999999</v>
      </c>
      <c r="D13282" s="38">
        <v>0.31404238939285278</v>
      </c>
      <c r="E13282" s="38">
        <v>0.33809895730680889</v>
      </c>
      <c r="F13282" s="38">
        <v>33.90804597701149</v>
      </c>
    </row>
    <row r="13283" spans="1:6" x14ac:dyDescent="0.35">
      <c r="A13283" s="37" t="s">
        <v>17258</v>
      </c>
      <c r="B13283" s="38">
        <v>-38.742255909999997</v>
      </c>
      <c r="C13283" s="38">
        <v>-62.207932999999997</v>
      </c>
      <c r="D13283" s="38">
        <v>0.31729304790496832</v>
      </c>
      <c r="E13283" s="38">
        <v>0.31729304790496832</v>
      </c>
      <c r="F13283" s="38">
        <v>9.8802395209580833</v>
      </c>
    </row>
    <row r="13284" spans="1:6" x14ac:dyDescent="0.35">
      <c r="A13284" s="37" t="s">
        <v>17259</v>
      </c>
      <c r="B13284" s="38">
        <v>-34.464578629999998</v>
      </c>
      <c r="C13284" s="38">
        <v>-58.551554340000003</v>
      </c>
      <c r="D13284" s="38">
        <v>0.3706555962562561</v>
      </c>
      <c r="E13284" s="38">
        <v>0.40354288643912273</v>
      </c>
      <c r="F13284" s="38">
        <v>0.25773195876288657</v>
      </c>
    </row>
    <row r="13285" spans="1:6" x14ac:dyDescent="0.35">
      <c r="A13285" s="37" t="s">
        <v>17260</v>
      </c>
      <c r="B13285" s="38">
        <v>-34.74780689</v>
      </c>
      <c r="C13285" s="38">
        <v>-58.61887995</v>
      </c>
      <c r="D13285" s="38">
        <v>0.68820196390151978</v>
      </c>
      <c r="E13285" s="38">
        <v>0.69400250385789308</v>
      </c>
      <c r="F13285" s="38">
        <v>59.589041095890416</v>
      </c>
    </row>
    <row r="13286" spans="1:6" x14ac:dyDescent="0.35">
      <c r="A13286" s="37" t="s">
        <v>17261</v>
      </c>
      <c r="B13286" s="38">
        <v>-38.011113479999999</v>
      </c>
      <c r="C13286" s="38">
        <v>-57.573260699999999</v>
      </c>
      <c r="D13286" s="38">
        <v>6.42533078789711E-2</v>
      </c>
      <c r="E13286" s="38">
        <v>6.6970712767961696E-2</v>
      </c>
      <c r="F13286" s="38">
        <v>0</v>
      </c>
    </row>
    <row r="13287" spans="1:6" x14ac:dyDescent="0.35">
      <c r="A13287" s="37" t="s">
        <v>17262</v>
      </c>
      <c r="B13287" s="38">
        <v>-34.442538710000001</v>
      </c>
      <c r="C13287" s="38">
        <v>-58.915364199999999</v>
      </c>
      <c r="D13287" s="38">
        <v>0.68437647819519043</v>
      </c>
      <c r="E13287" s="38">
        <v>0.63331126764013956</v>
      </c>
      <c r="F13287" s="38">
        <v>63.753213367609249</v>
      </c>
    </row>
    <row r="13288" spans="1:6" x14ac:dyDescent="0.35">
      <c r="A13288" s="37" t="s">
        <v>17263</v>
      </c>
      <c r="B13288" s="38">
        <v>-34.60118962</v>
      </c>
      <c r="C13288" s="38">
        <v>-58.560756499999997</v>
      </c>
      <c r="D13288" s="38">
        <v>5.715450644493103E-2</v>
      </c>
      <c r="E13288" s="38">
        <v>5.3391256887051791E-2</v>
      </c>
      <c r="F13288" s="38">
        <v>3.4482758620689653</v>
      </c>
    </row>
    <row r="13289" spans="1:6" x14ac:dyDescent="0.35">
      <c r="A13289" s="37" t="s">
        <v>17264</v>
      </c>
      <c r="B13289" s="38">
        <v>-33.805093620000001</v>
      </c>
      <c r="C13289" s="38">
        <v>-59.506671519999998</v>
      </c>
      <c r="D13289" s="38">
        <v>0.24297378957271579</v>
      </c>
      <c r="E13289" s="38">
        <v>0.25689819289578331</v>
      </c>
      <c r="F13289" s="38">
        <v>19.047619047619047</v>
      </c>
    </row>
    <row r="13290" spans="1:6" x14ac:dyDescent="0.35">
      <c r="A13290" s="37" t="s">
        <v>17265</v>
      </c>
      <c r="B13290" s="38">
        <v>-34.741158749999997</v>
      </c>
      <c r="C13290" s="38">
        <v>-58.472821670000002</v>
      </c>
      <c r="D13290" s="38">
        <v>0.98812323808670044</v>
      </c>
      <c r="E13290" s="38">
        <v>0.98844431219874207</v>
      </c>
      <c r="F13290" s="38">
        <v>51.83867141162515</v>
      </c>
    </row>
    <row r="13291" spans="1:6" x14ac:dyDescent="0.35">
      <c r="A13291" s="37" t="s">
        <v>17266</v>
      </c>
      <c r="B13291" s="38">
        <v>-34.723703700000002</v>
      </c>
      <c r="C13291" s="38">
        <v>-58.445192249999998</v>
      </c>
      <c r="D13291" s="38">
        <v>0.90062546730041504</v>
      </c>
      <c r="E13291" s="38">
        <v>0.90764945248762763</v>
      </c>
      <c r="F13291" s="38">
        <v>51.37614678899083</v>
      </c>
    </row>
    <row r="13292" spans="1:6" x14ac:dyDescent="0.35">
      <c r="A13292" s="37" t="s">
        <v>17267</v>
      </c>
      <c r="B13292" s="38">
        <v>-34.73863669</v>
      </c>
      <c r="C13292" s="38">
        <v>-58.444967079999998</v>
      </c>
      <c r="D13292" s="38">
        <v>0.59508407115936279</v>
      </c>
      <c r="E13292" s="38">
        <v>0.67390462330409462</v>
      </c>
      <c r="F13292" s="38">
        <v>44.444444444444443</v>
      </c>
    </row>
    <row r="13293" spans="1:6" x14ac:dyDescent="0.35">
      <c r="A13293" s="37" t="s">
        <v>17268</v>
      </c>
      <c r="B13293" s="38">
        <v>-34.717456650000003</v>
      </c>
      <c r="C13293" s="38">
        <v>-58.460786040000002</v>
      </c>
      <c r="D13293" s="38">
        <v>0.78182119131088257</v>
      </c>
      <c r="E13293" s="38">
        <v>0.79083675847334023</v>
      </c>
      <c r="F13293" s="38">
        <v>42.553191489361701</v>
      </c>
    </row>
    <row r="13294" spans="1:6" x14ac:dyDescent="0.35">
      <c r="A13294" s="37" t="s">
        <v>17269</v>
      </c>
      <c r="B13294" s="38">
        <v>-33.891473300000001</v>
      </c>
      <c r="C13294" s="38">
        <v>-61.098184590000002</v>
      </c>
      <c r="D13294" s="38">
        <v>0.31402856111526489</v>
      </c>
      <c r="E13294" s="38">
        <v>0.31902822852134699</v>
      </c>
      <c r="F13294" s="38">
        <v>3.9473684210526314</v>
      </c>
    </row>
    <row r="13295" spans="1:6" x14ac:dyDescent="0.35">
      <c r="A13295" s="37" t="s">
        <v>17270</v>
      </c>
      <c r="B13295" s="38">
        <v>-34.446907170000003</v>
      </c>
      <c r="C13295" s="38">
        <v>-58.678942480000003</v>
      </c>
      <c r="D13295" s="38">
        <v>0.56139719486236572</v>
      </c>
      <c r="E13295" s="38">
        <v>0.46924947698911029</v>
      </c>
      <c r="F13295" s="38">
        <v>8.9108910891089099</v>
      </c>
    </row>
    <row r="13296" spans="1:6" x14ac:dyDescent="0.35">
      <c r="A13296" s="37" t="s">
        <v>17271</v>
      </c>
      <c r="B13296" s="38">
        <v>-34.910450789999999</v>
      </c>
      <c r="C13296" s="38">
        <v>-57.95820836</v>
      </c>
      <c r="D13296" s="38">
        <v>0.19689212739467621</v>
      </c>
      <c r="E13296" s="38">
        <v>0.15841945039906671</v>
      </c>
      <c r="F13296" s="38">
        <v>0</v>
      </c>
    </row>
    <row r="13297" spans="1:6" x14ac:dyDescent="0.35">
      <c r="A13297" s="37" t="s">
        <v>17272</v>
      </c>
      <c r="B13297" s="38">
        <v>-34.55338175</v>
      </c>
      <c r="C13297" s="38">
        <v>-58.733255149999998</v>
      </c>
      <c r="D13297" s="38">
        <v>0.52796131372451782</v>
      </c>
      <c r="E13297" s="38">
        <v>0.53744102716445918</v>
      </c>
      <c r="F13297" s="38">
        <v>48.07692307692308</v>
      </c>
    </row>
    <row r="13298" spans="1:6" x14ac:dyDescent="0.35">
      <c r="A13298" s="37" t="s">
        <v>17273</v>
      </c>
      <c r="B13298" s="38">
        <v>-34.606371750000001</v>
      </c>
      <c r="C13298" s="38">
        <v>-58.533403499999999</v>
      </c>
      <c r="D13298" s="38">
        <v>0.2448137104511261</v>
      </c>
      <c r="E13298" s="38">
        <v>0.20029933750629431</v>
      </c>
      <c r="F13298" s="38">
        <v>18.110236220472441</v>
      </c>
    </row>
    <row r="13299" spans="1:6" x14ac:dyDescent="0.35">
      <c r="A13299" s="37" t="s">
        <v>17274</v>
      </c>
      <c r="B13299" s="38">
        <v>-34.511754269999997</v>
      </c>
      <c r="C13299" s="38">
        <v>-58.549870540000001</v>
      </c>
      <c r="D13299" s="38">
        <v>0.1749005317687988</v>
      </c>
      <c r="E13299" s="38">
        <v>0.1969659386300727</v>
      </c>
      <c r="F13299" s="38" t="s">
        <v>5130</v>
      </c>
    </row>
    <row r="13300" spans="1:6" x14ac:dyDescent="0.35">
      <c r="A13300" s="37" t="s">
        <v>17275</v>
      </c>
      <c r="B13300" s="38">
        <v>-35.640493919999997</v>
      </c>
      <c r="C13300" s="38">
        <v>-59.800215880000003</v>
      </c>
      <c r="D13300" s="38">
        <v>0.5116652250289917</v>
      </c>
      <c r="E13300" s="38">
        <v>0.46173220637597528</v>
      </c>
      <c r="F13300" s="38">
        <v>10.32258064516129</v>
      </c>
    </row>
    <row r="13301" spans="1:6" x14ac:dyDescent="0.35">
      <c r="A13301" s="37" t="s">
        <v>17276</v>
      </c>
      <c r="B13301" s="38">
        <v>-35.994192499999997</v>
      </c>
      <c r="C13301" s="38">
        <v>-60.936424389999999</v>
      </c>
      <c r="D13301" s="38">
        <v>0.43229737877845759</v>
      </c>
      <c r="E13301" s="38">
        <v>0.43229737877845759</v>
      </c>
      <c r="F13301" s="38">
        <v>25</v>
      </c>
    </row>
    <row r="13302" spans="1:6" x14ac:dyDescent="0.35">
      <c r="A13302" s="37" t="s">
        <v>17277</v>
      </c>
      <c r="B13302" s="38">
        <v>-36.203923240000002</v>
      </c>
      <c r="C13302" s="38">
        <v>-61.147286940000001</v>
      </c>
      <c r="D13302" s="38">
        <v>0.40878230333328253</v>
      </c>
      <c r="E13302" s="38">
        <v>0.40878230333328253</v>
      </c>
      <c r="F13302" s="38">
        <v>50</v>
      </c>
    </row>
    <row r="13303" spans="1:6" x14ac:dyDescent="0.35">
      <c r="A13303" s="37" t="s">
        <v>17278</v>
      </c>
      <c r="B13303" s="38">
        <v>-35.377340459999999</v>
      </c>
      <c r="C13303" s="38">
        <v>-58.260373299999998</v>
      </c>
      <c r="D13303" s="38">
        <v>0.47076493501663208</v>
      </c>
      <c r="E13303" s="38">
        <v>0.47921837020564723</v>
      </c>
      <c r="F13303" s="38">
        <v>25</v>
      </c>
    </row>
    <row r="13304" spans="1:6" x14ac:dyDescent="0.35">
      <c r="A13304" s="37" t="s">
        <v>17279</v>
      </c>
      <c r="B13304" s="38">
        <v>-35.442775900000001</v>
      </c>
      <c r="C13304" s="38">
        <v>-58.520822209999999</v>
      </c>
      <c r="D13304" s="38">
        <v>0.34038472175598139</v>
      </c>
      <c r="E13304" s="38">
        <v>0.34038472175598139</v>
      </c>
      <c r="F13304" s="38">
        <v>0</v>
      </c>
    </row>
    <row r="13305" spans="1:6" x14ac:dyDescent="0.35">
      <c r="A13305" s="37" t="s">
        <v>17280</v>
      </c>
      <c r="B13305" s="38">
        <v>-34.646897690000003</v>
      </c>
      <c r="C13305" s="38">
        <v>-58.619431409999997</v>
      </c>
      <c r="D13305" s="38">
        <v>0.15583370625972751</v>
      </c>
      <c r="E13305" s="38">
        <v>0.22688423614535069</v>
      </c>
      <c r="F13305" s="38"/>
    </row>
    <row r="13306" spans="1:6" x14ac:dyDescent="0.35">
      <c r="A13306" s="37" t="s">
        <v>17281</v>
      </c>
      <c r="B13306" s="38">
        <v>-35.003706180000002</v>
      </c>
      <c r="C13306" s="38">
        <v>-59.279852269999999</v>
      </c>
      <c r="D13306" s="38">
        <v>0.41290199756622309</v>
      </c>
      <c r="E13306" s="38">
        <v>0.3718787564171685</v>
      </c>
      <c r="F13306" s="38">
        <v>10.869565217391305</v>
      </c>
    </row>
    <row r="13307" spans="1:6" x14ac:dyDescent="0.35">
      <c r="A13307" s="37" t="s">
        <v>17282</v>
      </c>
      <c r="B13307" s="38">
        <v>-34.465129130000001</v>
      </c>
      <c r="C13307" s="38">
        <v>-58.552084569999998</v>
      </c>
      <c r="D13307" s="38">
        <v>0.31483381986618042</v>
      </c>
      <c r="E13307" s="38">
        <v>0.37169888360159742</v>
      </c>
      <c r="F13307" s="38">
        <v>0.53763440860215062</v>
      </c>
    </row>
    <row r="13308" spans="1:6" x14ac:dyDescent="0.35">
      <c r="A13308" s="37" t="s">
        <v>17283</v>
      </c>
      <c r="B13308" s="38">
        <v>-34.572470819999999</v>
      </c>
      <c r="C13308" s="38">
        <v>-60.908486259999997</v>
      </c>
      <c r="D13308" s="38">
        <v>0.67021638154983521</v>
      </c>
      <c r="E13308" s="38">
        <v>0.6699162979383726</v>
      </c>
      <c r="F13308" s="38">
        <v>75.862068965517238</v>
      </c>
    </row>
    <row r="13309" spans="1:6" x14ac:dyDescent="0.35">
      <c r="A13309" s="37" t="s">
        <v>17284</v>
      </c>
      <c r="B13309" s="38">
        <v>-34.607354630000003</v>
      </c>
      <c r="C13309" s="38">
        <v>-58.564742160000002</v>
      </c>
      <c r="D13309" s="38">
        <v>0.1691175848245621</v>
      </c>
      <c r="E13309" s="38">
        <v>0.1708912272006273</v>
      </c>
      <c r="F13309" s="38">
        <v>2.7027027027027026</v>
      </c>
    </row>
    <row r="13310" spans="1:6" x14ac:dyDescent="0.35">
      <c r="A13310" s="37" t="s">
        <v>17285</v>
      </c>
      <c r="B13310" s="38">
        <v>-34.733909199999999</v>
      </c>
      <c r="C13310" s="38">
        <v>-58.428242760000003</v>
      </c>
      <c r="D13310" s="38">
        <v>0.45116817951202393</v>
      </c>
      <c r="E13310" s="38">
        <v>0.46232633375459248</v>
      </c>
      <c r="F13310" s="38">
        <v>41.791044776119399</v>
      </c>
    </row>
    <row r="13311" spans="1:6" x14ac:dyDescent="0.35">
      <c r="A13311" s="37" t="s">
        <v>17286</v>
      </c>
      <c r="B13311" s="38">
        <v>-34.754608619999999</v>
      </c>
      <c r="C13311" s="38">
        <v>-58.398239340000003</v>
      </c>
      <c r="D13311" s="38">
        <v>3.4114111214876168E-2</v>
      </c>
      <c r="E13311" s="38">
        <v>4.4115689092952957E-2</v>
      </c>
      <c r="F13311" s="38"/>
    </row>
    <row r="13312" spans="1:6" x14ac:dyDescent="0.35">
      <c r="A13312" s="37" t="s">
        <v>17287</v>
      </c>
      <c r="B13312" s="38">
        <v>-34.705919739999999</v>
      </c>
      <c r="C13312" s="38">
        <v>-58.677354960000002</v>
      </c>
      <c r="D13312" s="38">
        <v>0.7542988657951355</v>
      </c>
      <c r="E13312" s="38">
        <v>0.7574252690587725</v>
      </c>
      <c r="F13312" s="38">
        <v>45.360824742268044</v>
      </c>
    </row>
    <row r="13313" spans="1:6" x14ac:dyDescent="0.35">
      <c r="A13313" s="37" t="s">
        <v>17288</v>
      </c>
      <c r="B13313" s="38">
        <v>-36.303185310000003</v>
      </c>
      <c r="C13313" s="38">
        <v>-58.809357200000001</v>
      </c>
      <c r="D13313" s="38">
        <v>0.50134986639022827</v>
      </c>
      <c r="E13313" s="38">
        <v>0.50134986639022827</v>
      </c>
      <c r="F13313" s="38">
        <v>0</v>
      </c>
    </row>
    <row r="13314" spans="1:6" x14ac:dyDescent="0.35">
      <c r="A13314" s="37" t="s">
        <v>17289</v>
      </c>
      <c r="B13314" s="38">
        <v>-34.989514200000002</v>
      </c>
      <c r="C13314" s="38">
        <v>-58.135667859999998</v>
      </c>
      <c r="D13314" s="38">
        <v>0.431651771068573</v>
      </c>
      <c r="E13314" s="38">
        <v>0.63397118697563803</v>
      </c>
      <c r="F13314" s="38">
        <v>58.904109589041099</v>
      </c>
    </row>
    <row r="13315" spans="1:6" x14ac:dyDescent="0.35">
      <c r="A13315" s="37" t="s">
        <v>17290</v>
      </c>
      <c r="B13315" s="38">
        <v>-34.663629499999999</v>
      </c>
      <c r="C13315" s="38">
        <v>-58.371424210000001</v>
      </c>
      <c r="D13315" s="38">
        <v>9.124445915222168E-2</v>
      </c>
      <c r="E13315" s="38">
        <v>0.1748318334834443</v>
      </c>
      <c r="F13315" s="38"/>
    </row>
    <row r="13316" spans="1:6" x14ac:dyDescent="0.35">
      <c r="A13316" s="37" t="s">
        <v>17291</v>
      </c>
      <c r="B13316" s="38">
        <v>-34.654599439999998</v>
      </c>
      <c r="C13316" s="38">
        <v>-58.641285549999999</v>
      </c>
      <c r="D13316" s="38">
        <v>9.466426819562912E-2</v>
      </c>
      <c r="E13316" s="38">
        <v>9.8937454322973892E-2</v>
      </c>
      <c r="F13316" s="38"/>
    </row>
    <row r="13317" spans="1:6" x14ac:dyDescent="0.35">
      <c r="A13317" s="37" t="s">
        <v>17292</v>
      </c>
      <c r="B13317" s="38">
        <v>-34.688048809999998</v>
      </c>
      <c r="C13317" s="38">
        <v>-58.516106880000002</v>
      </c>
      <c r="D13317" s="38">
        <v>0.63728129863739014</v>
      </c>
      <c r="E13317" s="38">
        <v>0.48172602870247577</v>
      </c>
      <c r="F13317" s="38">
        <v>72.727272727272734</v>
      </c>
    </row>
    <row r="13318" spans="1:6" x14ac:dyDescent="0.35">
      <c r="A13318" s="37" t="s">
        <v>17293</v>
      </c>
      <c r="B13318" s="38">
        <v>-34.724488790000002</v>
      </c>
      <c r="C13318" s="38">
        <v>-58.235123569999999</v>
      </c>
      <c r="D13318" s="38">
        <v>0.82642197608947754</v>
      </c>
      <c r="E13318" s="38">
        <v>0.73986032274034286</v>
      </c>
      <c r="F13318" s="38"/>
    </row>
    <row r="13319" spans="1:6" x14ac:dyDescent="0.35">
      <c r="A13319" s="37" t="s">
        <v>17294</v>
      </c>
      <c r="B13319" s="38">
        <v>-34.444901530000003</v>
      </c>
      <c r="C13319" s="38">
        <v>-58.678020740000001</v>
      </c>
      <c r="D13319" s="38">
        <v>0.65760862827301025</v>
      </c>
      <c r="E13319" s="38">
        <v>0.56441191936794077</v>
      </c>
      <c r="F13319" s="38">
        <v>0</v>
      </c>
    </row>
    <row r="13320" spans="1:6" x14ac:dyDescent="0.35">
      <c r="A13320" s="37" t="s">
        <v>17295</v>
      </c>
      <c r="B13320" s="38">
        <v>-34.698315909999998</v>
      </c>
      <c r="C13320" s="38">
        <v>-58.303285860000003</v>
      </c>
      <c r="D13320" s="38">
        <v>0.31637677550315862</v>
      </c>
      <c r="E13320" s="38">
        <v>0.2901017013433817</v>
      </c>
      <c r="F13320" s="38">
        <v>5.8823529411764701</v>
      </c>
    </row>
    <row r="13321" spans="1:6" x14ac:dyDescent="0.35">
      <c r="A13321" s="37" t="s">
        <v>17296</v>
      </c>
      <c r="B13321" s="38">
        <v>-34.716931250000002</v>
      </c>
      <c r="C13321" s="38">
        <v>-58.367095720000002</v>
      </c>
      <c r="D13321" s="38">
        <v>0.38347929716110229</v>
      </c>
      <c r="E13321" s="38">
        <v>0.41190271200360479</v>
      </c>
      <c r="F13321" s="38">
        <v>6.756756756756757</v>
      </c>
    </row>
    <row r="13322" spans="1:6" x14ac:dyDescent="0.35">
      <c r="A13322" s="37" t="s">
        <v>17297</v>
      </c>
      <c r="B13322" s="38">
        <v>-34.505580780000003</v>
      </c>
      <c r="C13322" s="38">
        <v>-58.49431105</v>
      </c>
      <c r="D13322" s="38">
        <v>5.8074973523616791E-2</v>
      </c>
      <c r="E13322" s="38">
        <v>5.4558829244342633E-2</v>
      </c>
      <c r="F13322" s="38">
        <v>0</v>
      </c>
    </row>
    <row r="13323" spans="1:6" x14ac:dyDescent="0.35">
      <c r="A13323" s="37" t="s">
        <v>17298</v>
      </c>
      <c r="B13323" s="38">
        <v>-34.528596569999998</v>
      </c>
      <c r="C13323" s="38">
        <v>-58.525831279999998</v>
      </c>
      <c r="D13323" s="38">
        <v>0.1065450981259346</v>
      </c>
      <c r="E13323" s="38">
        <v>0.1164348580771022</v>
      </c>
      <c r="F13323" s="38">
        <v>1.8867924528301887</v>
      </c>
    </row>
    <row r="13324" spans="1:6" x14ac:dyDescent="0.35">
      <c r="A13324" s="37" t="s">
        <v>17299</v>
      </c>
      <c r="B13324" s="38">
        <v>-33.329793690000002</v>
      </c>
      <c r="C13324" s="38">
        <v>-60.214777359999999</v>
      </c>
      <c r="D13324" s="38">
        <v>0.12610851228237149</v>
      </c>
      <c r="E13324" s="38">
        <v>0.1146540072831241</v>
      </c>
      <c r="F13324" s="38">
        <v>17.647058823529413</v>
      </c>
    </row>
    <row r="13325" spans="1:6" x14ac:dyDescent="0.35">
      <c r="A13325" s="37" t="s">
        <v>17300</v>
      </c>
      <c r="B13325" s="38">
        <v>-38.00706082</v>
      </c>
      <c r="C13325" s="38">
        <v>-57.557439389999999</v>
      </c>
      <c r="D13325" s="38">
        <v>0.1203234493732452</v>
      </c>
      <c r="E13325" s="38">
        <v>0.13253990951925521</v>
      </c>
      <c r="F13325" s="38"/>
    </row>
    <row r="13326" spans="1:6" x14ac:dyDescent="0.35">
      <c r="A13326" s="37" t="s">
        <v>17301</v>
      </c>
      <c r="B13326" s="38">
        <v>-34.824686659999998</v>
      </c>
      <c r="C13326" s="38">
        <v>-58.343950309999997</v>
      </c>
      <c r="D13326" s="38">
        <v>0.74619114398956299</v>
      </c>
      <c r="E13326" s="38">
        <v>0.76005129473549982</v>
      </c>
      <c r="F13326" s="38">
        <v>43.989769820971873</v>
      </c>
    </row>
    <row r="13327" spans="1:6" x14ac:dyDescent="0.35">
      <c r="A13327" s="37" t="s">
        <v>17302</v>
      </c>
      <c r="B13327" s="38">
        <v>-34.101669889999997</v>
      </c>
      <c r="C13327" s="38">
        <v>-59.032814440000003</v>
      </c>
      <c r="D13327" s="38">
        <v>0.21130599081516269</v>
      </c>
      <c r="E13327" s="38">
        <v>0.24917883136206201</v>
      </c>
      <c r="F13327" s="38">
        <v>3.4090909090909087</v>
      </c>
    </row>
    <row r="13328" spans="1:6" x14ac:dyDescent="0.35">
      <c r="A13328" s="37" t="s">
        <v>17303</v>
      </c>
      <c r="B13328" s="38">
        <v>-34.667429669999997</v>
      </c>
      <c r="C13328" s="38">
        <v>-58.361458720000002</v>
      </c>
      <c r="D13328" s="38">
        <v>0.22590659558773041</v>
      </c>
      <c r="E13328" s="38">
        <v>0.19260201524747039</v>
      </c>
      <c r="F13328" s="38">
        <v>5</v>
      </c>
    </row>
    <row r="13329" spans="1:6" x14ac:dyDescent="0.35">
      <c r="A13329" s="37" t="s">
        <v>17304</v>
      </c>
      <c r="B13329" s="38">
        <v>-34.936075029999998</v>
      </c>
      <c r="C13329" s="38">
        <v>-57.981939709999999</v>
      </c>
      <c r="D13329" s="38">
        <v>0.1066306084394455</v>
      </c>
      <c r="E13329" s="38">
        <v>0.1040584106530462</v>
      </c>
      <c r="F13329" s="38">
        <v>7.3170731707317067</v>
      </c>
    </row>
    <row r="13330" spans="1:6" x14ac:dyDescent="0.35">
      <c r="A13330" s="37" t="s">
        <v>17305</v>
      </c>
      <c r="B13330" s="38">
        <v>-34.93753194</v>
      </c>
      <c r="C13330" s="38">
        <v>-57.894003339999998</v>
      </c>
      <c r="D13330" s="38">
        <v>0.6240234375</v>
      </c>
      <c r="E13330" s="38">
        <v>0.60248738113376832</v>
      </c>
      <c r="F13330" s="38">
        <v>64.102564102564102</v>
      </c>
    </row>
    <row r="13331" spans="1:6" x14ac:dyDescent="0.35">
      <c r="A13331" s="37" t="s">
        <v>17306</v>
      </c>
      <c r="B13331" s="38">
        <v>-34.782566160000002</v>
      </c>
      <c r="C13331" s="38">
        <v>-58.517936280000001</v>
      </c>
      <c r="D13331" s="38">
        <v>0.69389134645462036</v>
      </c>
      <c r="E13331" s="38">
        <v>0.69348212919737162</v>
      </c>
      <c r="F13331" s="38">
        <v>71.179039301310041</v>
      </c>
    </row>
    <row r="13332" spans="1:6" x14ac:dyDescent="0.35">
      <c r="A13332" s="37" t="s">
        <v>17307</v>
      </c>
      <c r="B13332" s="38">
        <v>-34.594955650000003</v>
      </c>
      <c r="C13332" s="38">
        <v>-58.722663760000003</v>
      </c>
      <c r="D13332" s="38">
        <v>0.74439698457717896</v>
      </c>
      <c r="E13332" s="38">
        <v>0.76359265729000692</v>
      </c>
      <c r="F13332" s="38">
        <v>54.205607476635507</v>
      </c>
    </row>
    <row r="13333" spans="1:6" x14ac:dyDescent="0.35">
      <c r="A13333" s="37" t="s">
        <v>17308</v>
      </c>
      <c r="B13333" s="38">
        <v>-38.016270730000002</v>
      </c>
      <c r="C13333" s="38">
        <v>-57.540204180000003</v>
      </c>
      <c r="D13333" s="38">
        <v>0.1178619340062141</v>
      </c>
      <c r="E13333" s="38">
        <v>0.10545698960164659</v>
      </c>
      <c r="F13333" s="38">
        <v>4.3478260869565215</v>
      </c>
    </row>
    <row r="13334" spans="1:6" x14ac:dyDescent="0.35">
      <c r="A13334" s="37" t="s">
        <v>17309</v>
      </c>
      <c r="B13334" s="38">
        <v>-34.679611299999998</v>
      </c>
      <c r="C13334" s="38">
        <v>-58.602128469999997</v>
      </c>
      <c r="D13334" s="38">
        <v>0.52368980646133423</v>
      </c>
      <c r="E13334" s="38">
        <v>0.57746460537115729</v>
      </c>
      <c r="F13334" s="38">
        <v>65.217391304347828</v>
      </c>
    </row>
    <row r="13335" spans="1:6" x14ac:dyDescent="0.35">
      <c r="A13335" s="37" t="s">
        <v>17310</v>
      </c>
      <c r="B13335" s="38">
        <v>-34.697200420000001</v>
      </c>
      <c r="C13335" s="38">
        <v>-58.489350160000001</v>
      </c>
      <c r="D13335" s="38">
        <v>0.59906935691833496</v>
      </c>
      <c r="E13335" s="38">
        <v>0.59625063112803867</v>
      </c>
      <c r="F13335" s="38">
        <v>55.80808080808081</v>
      </c>
    </row>
    <row r="13336" spans="1:6" x14ac:dyDescent="0.35">
      <c r="A13336" s="37" t="s">
        <v>17311</v>
      </c>
      <c r="B13336" s="38">
        <v>-34.763272039999997</v>
      </c>
      <c r="C13336" s="38">
        <v>-58.631840769999997</v>
      </c>
      <c r="D13336" s="38">
        <v>0.63762378692626953</v>
      </c>
      <c r="E13336" s="38">
        <v>0.63897455419812887</v>
      </c>
      <c r="F13336" s="38">
        <v>44.258064516129032</v>
      </c>
    </row>
    <row r="13337" spans="1:6" x14ac:dyDescent="0.35">
      <c r="A13337" s="37" t="s">
        <v>17312</v>
      </c>
      <c r="B13337" s="38">
        <v>-38.746440360000001</v>
      </c>
      <c r="C13337" s="38">
        <v>-62.163509439999999</v>
      </c>
      <c r="D13337" s="38">
        <v>0.24530620872974401</v>
      </c>
      <c r="E13337" s="38">
        <v>0.24530620872974401</v>
      </c>
      <c r="F13337" s="38">
        <v>16.105769230769234</v>
      </c>
    </row>
    <row r="13338" spans="1:6" x14ac:dyDescent="0.35">
      <c r="A13338" s="37" t="s">
        <v>17313</v>
      </c>
      <c r="B13338" s="38">
        <v>-34.930004169999997</v>
      </c>
      <c r="C13338" s="38">
        <v>-58.949256169999998</v>
      </c>
      <c r="D13338" s="38">
        <v>0.28700166940689092</v>
      </c>
      <c r="E13338" s="38">
        <v>0.30505107464017089</v>
      </c>
      <c r="F13338" s="38">
        <v>14.556962025316455</v>
      </c>
    </row>
    <row r="13339" spans="1:6" x14ac:dyDescent="0.35">
      <c r="A13339" s="37" t="s">
        <v>17314</v>
      </c>
      <c r="B13339" s="38">
        <v>-34.452319369999998</v>
      </c>
      <c r="C13339" s="38">
        <v>-58.798299919999998</v>
      </c>
      <c r="D13339" s="38">
        <v>0.38015490770339971</v>
      </c>
      <c r="E13339" s="38">
        <v>0.40708400027171993</v>
      </c>
      <c r="F13339" s="38"/>
    </row>
    <row r="13340" spans="1:6" x14ac:dyDescent="0.35">
      <c r="A13340" s="37" t="s">
        <v>17315</v>
      </c>
      <c r="B13340" s="38">
        <v>-34.728053299999999</v>
      </c>
      <c r="C13340" s="38">
        <v>-58.785672699999999</v>
      </c>
      <c r="D13340" s="38">
        <v>0.69739902019500732</v>
      </c>
      <c r="E13340" s="38">
        <v>0.69215038889332825</v>
      </c>
      <c r="F13340" s="38">
        <v>46.551724137931032</v>
      </c>
    </row>
    <row r="13341" spans="1:6" x14ac:dyDescent="0.35">
      <c r="A13341" s="37" t="s">
        <v>17316</v>
      </c>
      <c r="B13341" s="38">
        <v>-38.039860590000004</v>
      </c>
      <c r="C13341" s="38">
        <v>-57.552509280000002</v>
      </c>
      <c r="D13341" s="38">
        <v>0.29651910066604609</v>
      </c>
      <c r="E13341" s="38">
        <v>0.2714672822218675</v>
      </c>
      <c r="F13341" s="38">
        <v>26.027397260273972</v>
      </c>
    </row>
    <row r="13342" spans="1:6" x14ac:dyDescent="0.35">
      <c r="A13342" s="37" t="s">
        <v>17317</v>
      </c>
      <c r="B13342" s="38">
        <v>-34.555378300000001</v>
      </c>
      <c r="C13342" s="38">
        <v>-58.560232880000001</v>
      </c>
      <c r="D13342" s="38">
        <v>0.22501546144485471</v>
      </c>
      <c r="E13342" s="38">
        <v>0.22327552814232679</v>
      </c>
      <c r="F13342" s="38">
        <v>4.918032786885246</v>
      </c>
    </row>
    <row r="13343" spans="1:6" x14ac:dyDescent="0.35">
      <c r="A13343" s="37" t="s">
        <v>17318</v>
      </c>
      <c r="B13343" s="38">
        <v>-34.594699519999999</v>
      </c>
      <c r="C13343" s="38">
        <v>-58.574179770000001</v>
      </c>
      <c r="D13343" s="38">
        <v>9.6262000501155853E-2</v>
      </c>
      <c r="E13343" s="38">
        <v>0.1100912539081441</v>
      </c>
      <c r="F13343" s="38">
        <v>30.701754385964914</v>
      </c>
    </row>
    <row r="13344" spans="1:6" x14ac:dyDescent="0.35">
      <c r="A13344" s="37" t="s">
        <v>17319</v>
      </c>
      <c r="B13344" s="38">
        <v>-34.68325377</v>
      </c>
      <c r="C13344" s="38">
        <v>-58.500706909999998</v>
      </c>
      <c r="D13344" s="38">
        <v>0.25810852646827698</v>
      </c>
      <c r="E13344" s="38">
        <v>0.25170157586827002</v>
      </c>
      <c r="F13344" s="38">
        <v>18.70967741935484</v>
      </c>
    </row>
    <row r="13345" spans="1:6" x14ac:dyDescent="0.35">
      <c r="A13345" s="37" t="s">
        <v>17320</v>
      </c>
      <c r="B13345" s="38">
        <v>-34.768799119999997</v>
      </c>
      <c r="C13345" s="38">
        <v>-58.652602940000001</v>
      </c>
      <c r="D13345" s="38">
        <v>0.73773765563964844</v>
      </c>
      <c r="E13345" s="38">
        <v>0.67821885238994251</v>
      </c>
      <c r="F13345" s="38">
        <v>31.111111111111111</v>
      </c>
    </row>
    <row r="13346" spans="1:6" x14ac:dyDescent="0.35">
      <c r="A13346" s="37" t="s">
        <v>17321</v>
      </c>
      <c r="B13346" s="38">
        <v>-34.03263364</v>
      </c>
      <c r="C13346" s="38">
        <v>-59.192766220000003</v>
      </c>
      <c r="D13346" s="38">
        <v>0.44869619607925421</v>
      </c>
      <c r="E13346" s="38">
        <v>0.45641658920794731</v>
      </c>
      <c r="F13346" s="38"/>
    </row>
    <row r="13347" spans="1:6" x14ac:dyDescent="0.35">
      <c r="A13347" s="37" t="s">
        <v>1064</v>
      </c>
      <c r="B13347" s="38">
        <v>-37.988519699999998</v>
      </c>
      <c r="C13347" s="38">
        <v>-57.591664360000003</v>
      </c>
      <c r="D13347" s="38">
        <v>0.27452823519706732</v>
      </c>
      <c r="E13347" s="38">
        <v>0.34180689975619322</v>
      </c>
      <c r="F13347" s="38"/>
    </row>
    <row r="13348" spans="1:6" x14ac:dyDescent="0.35">
      <c r="A13348" s="37" t="s">
        <v>1062</v>
      </c>
      <c r="B13348" s="38">
        <v>-38.00192989</v>
      </c>
      <c r="C13348" s="38">
        <v>-57.59033342</v>
      </c>
      <c r="D13348" s="38">
        <v>0.30705529451370239</v>
      </c>
      <c r="E13348" s="38">
        <v>0.32366786131987701</v>
      </c>
      <c r="F13348" s="38"/>
    </row>
    <row r="13349" spans="1:6" x14ac:dyDescent="0.35">
      <c r="A13349" s="37" t="s">
        <v>17322</v>
      </c>
      <c r="B13349" s="38">
        <v>-38.715656869999997</v>
      </c>
      <c r="C13349" s="38">
        <v>-62.263933889999997</v>
      </c>
      <c r="D13349" s="38">
        <v>4.5668411999940872E-2</v>
      </c>
      <c r="E13349" s="38">
        <v>6.4955456534752973E-2</v>
      </c>
      <c r="F13349" s="38"/>
    </row>
    <row r="13350" spans="1:6" x14ac:dyDescent="0.35">
      <c r="A13350" s="37" t="s">
        <v>17323</v>
      </c>
      <c r="B13350" s="38">
        <v>-34.69107829</v>
      </c>
      <c r="C13350" s="38">
        <v>-58.544307289999999</v>
      </c>
      <c r="D13350" s="38">
        <v>0.42969208955764771</v>
      </c>
      <c r="E13350" s="38">
        <v>0.44477171067035559</v>
      </c>
      <c r="F13350" s="38"/>
    </row>
    <row r="13351" spans="1:6" x14ac:dyDescent="0.35">
      <c r="A13351" s="37" t="s">
        <v>1023</v>
      </c>
      <c r="B13351" s="38">
        <v>-37.90102066</v>
      </c>
      <c r="C13351" s="38">
        <v>-57.531434109999999</v>
      </c>
      <c r="D13351" s="38">
        <v>0.62683635950088501</v>
      </c>
      <c r="E13351" s="38">
        <v>0.61940765877564752</v>
      </c>
      <c r="F13351" s="38"/>
    </row>
    <row r="13352" spans="1:6" x14ac:dyDescent="0.35">
      <c r="A13352" s="37" t="s">
        <v>17324</v>
      </c>
      <c r="B13352" s="38">
        <v>-38.885484830000003</v>
      </c>
      <c r="C13352" s="38">
        <v>-62.102824349999999</v>
      </c>
      <c r="D13352" s="38">
        <v>3.3021435141563422E-2</v>
      </c>
      <c r="E13352" s="38">
        <v>3.2675389498472207E-2</v>
      </c>
      <c r="F13352" s="38">
        <v>2.2222222222222223</v>
      </c>
    </row>
    <row r="13353" spans="1:6" x14ac:dyDescent="0.35">
      <c r="A13353" s="37" t="s">
        <v>17325</v>
      </c>
      <c r="B13353" s="38">
        <v>-38.020712160000002</v>
      </c>
      <c r="C13353" s="38">
        <v>-57.568437119999999</v>
      </c>
      <c r="D13353" s="38">
        <v>0.15874816477298739</v>
      </c>
      <c r="E13353" s="38">
        <v>0.14308228178156751</v>
      </c>
      <c r="F13353" s="38">
        <v>9.9264705882352935</v>
      </c>
    </row>
    <row r="13354" spans="1:6" x14ac:dyDescent="0.35">
      <c r="A13354" s="37" t="s">
        <v>17326</v>
      </c>
      <c r="B13354" s="38">
        <v>-34.601953450000003</v>
      </c>
      <c r="C13354" s="38">
        <v>-58.685714269999998</v>
      </c>
      <c r="D13354" s="38">
        <v>0.53480696678161621</v>
      </c>
      <c r="E13354" s="38">
        <v>0.53940567923219584</v>
      </c>
      <c r="F13354" s="38">
        <v>46.153846153846153</v>
      </c>
    </row>
    <row r="13355" spans="1:6" x14ac:dyDescent="0.35">
      <c r="A13355" s="37" t="s">
        <v>17327</v>
      </c>
      <c r="B13355" s="38">
        <v>-34.623647429999998</v>
      </c>
      <c r="C13355" s="38">
        <v>-58.588534940000002</v>
      </c>
      <c r="D13355" s="38">
        <v>0.39809238910675049</v>
      </c>
      <c r="E13355" s="38">
        <v>0.37298431164688528</v>
      </c>
      <c r="F13355" s="38">
        <v>5.2631578947368416</v>
      </c>
    </row>
    <row r="13356" spans="1:6" x14ac:dyDescent="0.35">
      <c r="A13356" s="37" t="s">
        <v>17328</v>
      </c>
      <c r="B13356" s="38">
        <v>-34.800276140000001</v>
      </c>
      <c r="C13356" s="38">
        <v>-58.624716309999997</v>
      </c>
      <c r="D13356" s="38">
        <v>0.87630754709243774</v>
      </c>
      <c r="E13356" s="38">
        <v>0.93181264566050637</v>
      </c>
      <c r="F13356" s="38">
        <v>66.560509554140125</v>
      </c>
    </row>
    <row r="13357" spans="1:6" x14ac:dyDescent="0.35">
      <c r="A13357" s="37" t="s">
        <v>17329</v>
      </c>
      <c r="B13357" s="38">
        <v>-37.99654718</v>
      </c>
      <c r="C13357" s="38">
        <v>-57.546198179999998</v>
      </c>
      <c r="D13357" s="38">
        <v>3.9372619241476059E-2</v>
      </c>
      <c r="E13357" s="38">
        <v>0.1561435649378432</v>
      </c>
      <c r="F13357" s="38">
        <v>36.021505376344088</v>
      </c>
    </row>
    <row r="13358" spans="1:6" x14ac:dyDescent="0.35">
      <c r="A13358" s="37" t="s">
        <v>17330</v>
      </c>
      <c r="B13358" s="38">
        <v>-34.755106789999999</v>
      </c>
      <c r="C13358" s="38">
        <v>-58.670352440000002</v>
      </c>
      <c r="D13358" s="38">
        <v>0.93534541130065918</v>
      </c>
      <c r="E13358" s="38">
        <v>0.93462517454817484</v>
      </c>
      <c r="F13358" s="38">
        <v>60.176991150442483</v>
      </c>
    </row>
    <row r="13359" spans="1:6" x14ac:dyDescent="0.35">
      <c r="A13359" s="37" t="s">
        <v>17331</v>
      </c>
      <c r="B13359" s="38">
        <v>-34.929504209999997</v>
      </c>
      <c r="C13359" s="38">
        <v>-57.906019669999999</v>
      </c>
      <c r="D13359" s="38">
        <v>0.34370216727256769</v>
      </c>
      <c r="E13359" s="38">
        <v>0.3546718370757605</v>
      </c>
      <c r="F13359" s="38">
        <v>58.518518518518512</v>
      </c>
    </row>
    <row r="13360" spans="1:6" x14ac:dyDescent="0.35">
      <c r="A13360" s="37" t="s">
        <v>17332</v>
      </c>
      <c r="B13360" s="38">
        <v>-34.491982960000001</v>
      </c>
      <c r="C13360" s="38">
        <v>-58.806274889999997</v>
      </c>
      <c r="D13360" s="38">
        <v>0.79579323530197144</v>
      </c>
      <c r="E13360" s="38">
        <v>0.86019309527344179</v>
      </c>
      <c r="F13360" s="38">
        <v>64.651162790697668</v>
      </c>
    </row>
    <row r="13361" spans="1:6" x14ac:dyDescent="0.35">
      <c r="A13361" s="37" t="s">
        <v>17333</v>
      </c>
      <c r="B13361" s="38">
        <v>-34.414610369999998</v>
      </c>
      <c r="C13361" s="38">
        <v>-58.694044130000002</v>
      </c>
      <c r="D13361" s="38">
        <v>0.58107650279998779</v>
      </c>
      <c r="E13361" s="38">
        <v>0.59945373568269944</v>
      </c>
      <c r="F13361" s="38">
        <v>56.25</v>
      </c>
    </row>
    <row r="13362" spans="1:6" x14ac:dyDescent="0.35">
      <c r="A13362" s="37" t="s">
        <v>17334</v>
      </c>
      <c r="B13362" s="38">
        <v>-34.765876030000001</v>
      </c>
      <c r="C13362" s="38">
        <v>-58.486429469999997</v>
      </c>
      <c r="D13362" s="38">
        <v>0.92537820339202881</v>
      </c>
      <c r="E13362" s="38">
        <v>0.87138363293239052</v>
      </c>
      <c r="F13362" s="38">
        <v>60.9375</v>
      </c>
    </row>
    <row r="13363" spans="1:6" x14ac:dyDescent="0.35">
      <c r="A13363" s="37" t="s">
        <v>17335</v>
      </c>
      <c r="B13363" s="38">
        <v>-34.758329809999999</v>
      </c>
      <c r="C13363" s="38">
        <v>-58.478950500000003</v>
      </c>
      <c r="D13363" s="38">
        <v>0.83080053329467773</v>
      </c>
      <c r="E13363" s="38">
        <v>0.82736385966602122</v>
      </c>
      <c r="F13363" s="38">
        <v>65.566037735849065</v>
      </c>
    </row>
    <row r="13364" spans="1:6" x14ac:dyDescent="0.35">
      <c r="A13364" s="37" t="s">
        <v>17336</v>
      </c>
      <c r="B13364" s="38">
        <v>-34.660083919999998</v>
      </c>
      <c r="C13364" s="38">
        <v>-58.684699549999998</v>
      </c>
      <c r="D13364" s="38">
        <v>0.26065266132354742</v>
      </c>
      <c r="E13364" s="38">
        <v>0.26678099234898878</v>
      </c>
      <c r="F13364" s="38">
        <v>32</v>
      </c>
    </row>
    <row r="13365" spans="1:6" x14ac:dyDescent="0.35">
      <c r="A13365" s="37" t="s">
        <v>17337</v>
      </c>
      <c r="B13365" s="38">
        <v>-34.619971380000003</v>
      </c>
      <c r="C13365" s="38">
        <v>-58.709668460000003</v>
      </c>
      <c r="D13365" s="38">
        <v>0.52147424221038818</v>
      </c>
      <c r="E13365" s="38">
        <v>0.50572284585551208</v>
      </c>
      <c r="F13365" s="38">
        <v>54.736842105263165</v>
      </c>
    </row>
    <row r="13366" spans="1:6" x14ac:dyDescent="0.35">
      <c r="A13366" s="37" t="s">
        <v>17338</v>
      </c>
      <c r="B13366" s="38">
        <v>-38.025225659999997</v>
      </c>
      <c r="C13366" s="38">
        <v>-57.579380530000002</v>
      </c>
      <c r="D13366" s="38">
        <v>0.26582613587379461</v>
      </c>
      <c r="E13366" s="38">
        <v>0.29162635771851791</v>
      </c>
      <c r="F13366" s="38">
        <v>46.308724832214764</v>
      </c>
    </row>
    <row r="13367" spans="1:6" x14ac:dyDescent="0.35">
      <c r="A13367" s="37" t="s">
        <v>17339</v>
      </c>
      <c r="B13367" s="38">
        <v>-34.729370840000001</v>
      </c>
      <c r="C13367" s="38">
        <v>-58.573828880000001</v>
      </c>
      <c r="D13367" s="38">
        <v>0.79096072912216187</v>
      </c>
      <c r="E13367" s="38">
        <v>0.77395830342644134</v>
      </c>
      <c r="F13367" s="38">
        <v>58.461538461538467</v>
      </c>
    </row>
    <row r="13368" spans="1:6" x14ac:dyDescent="0.35">
      <c r="A13368" s="37" t="s">
        <v>17340</v>
      </c>
      <c r="B13368" s="38">
        <v>-34.95092081</v>
      </c>
      <c r="C13368" s="38">
        <v>-58.054997880000002</v>
      </c>
      <c r="D13368" s="38">
        <v>0.62556606531143188</v>
      </c>
      <c r="E13368" s="38">
        <v>0.64864032332961619</v>
      </c>
      <c r="F13368" s="38">
        <v>69.718309859154928</v>
      </c>
    </row>
    <row r="13369" spans="1:6" x14ac:dyDescent="0.35">
      <c r="A13369" s="37" t="s">
        <v>17341</v>
      </c>
      <c r="B13369" s="38">
        <v>-34.732422550000003</v>
      </c>
      <c r="C13369" s="38">
        <v>-58.641702870000003</v>
      </c>
      <c r="D13369" s="38">
        <v>0.98190534114837646</v>
      </c>
      <c r="E13369" s="38">
        <v>0.98310968194689075</v>
      </c>
      <c r="F13369" s="38">
        <v>70.531400966183583</v>
      </c>
    </row>
    <row r="13370" spans="1:6" x14ac:dyDescent="0.35">
      <c r="A13370" s="37" t="s">
        <v>17342</v>
      </c>
      <c r="B13370" s="38">
        <v>-34.43303556</v>
      </c>
      <c r="C13370" s="38">
        <v>-58.788322200000003</v>
      </c>
      <c r="D13370" s="38">
        <v>0.42910122871398931</v>
      </c>
      <c r="E13370" s="38">
        <v>0.41077916820844013</v>
      </c>
      <c r="F13370" s="38">
        <v>43.352601156069362</v>
      </c>
    </row>
    <row r="13371" spans="1:6" x14ac:dyDescent="0.35">
      <c r="A13371" s="37" t="s">
        <v>17343</v>
      </c>
      <c r="B13371" s="38">
        <v>-34.763111440000003</v>
      </c>
      <c r="C13371" s="38">
        <v>-58.661551469999999</v>
      </c>
      <c r="D13371" s="38">
        <v>0.86508429050445557</v>
      </c>
      <c r="E13371" s="38">
        <v>0.86071752403911794</v>
      </c>
      <c r="F13371" s="38">
        <v>73.469387755102048</v>
      </c>
    </row>
    <row r="13372" spans="1:6" x14ac:dyDescent="0.35">
      <c r="A13372" s="37" t="s">
        <v>17344</v>
      </c>
      <c r="B13372" s="38">
        <v>-38.027037470000003</v>
      </c>
      <c r="C13372" s="38">
        <v>-57.60687806</v>
      </c>
      <c r="D13372" s="38">
        <v>0.64135569334030151</v>
      </c>
      <c r="E13372" s="38">
        <v>0.6709393014510473</v>
      </c>
      <c r="F13372" s="38">
        <v>57.499999999999993</v>
      </c>
    </row>
    <row r="13373" spans="1:6" x14ac:dyDescent="0.35">
      <c r="A13373" s="37" t="s">
        <v>17345</v>
      </c>
      <c r="B13373" s="38">
        <v>-38.02189018</v>
      </c>
      <c r="C13373" s="38">
        <v>-57.615491380000002</v>
      </c>
      <c r="D13373" s="38">
        <v>0.70721471309661865</v>
      </c>
      <c r="E13373" s="38">
        <v>0.70740438448755361</v>
      </c>
      <c r="F13373" s="38">
        <v>72.41379310344827</v>
      </c>
    </row>
    <row r="13374" spans="1:6" x14ac:dyDescent="0.35">
      <c r="A13374" s="37" t="s">
        <v>17346</v>
      </c>
      <c r="B13374" s="38">
        <v>-37.138246629999998</v>
      </c>
      <c r="C13374" s="38">
        <v>-56.901900519999998</v>
      </c>
      <c r="D13374" s="38">
        <v>0.57574260234832764</v>
      </c>
      <c r="E13374" s="38">
        <v>0.56337611095325368</v>
      </c>
      <c r="F13374" s="38">
        <v>45.394736842105267</v>
      </c>
    </row>
    <row r="13375" spans="1:6" x14ac:dyDescent="0.35">
      <c r="A13375" s="37" t="s">
        <v>17347</v>
      </c>
      <c r="B13375" s="38">
        <v>-34.712689760000004</v>
      </c>
      <c r="C13375" s="38">
        <v>-58.6335227</v>
      </c>
      <c r="D13375" s="38">
        <v>0.91985595226287842</v>
      </c>
      <c r="E13375" s="38">
        <v>0.8803516062530311</v>
      </c>
      <c r="F13375" s="38">
        <v>69.158878504672899</v>
      </c>
    </row>
    <row r="13376" spans="1:6" x14ac:dyDescent="0.35">
      <c r="A13376" s="37" t="s">
        <v>17348</v>
      </c>
      <c r="B13376" s="38">
        <v>-34.730945269999999</v>
      </c>
      <c r="C13376" s="38">
        <v>-58.363496349999998</v>
      </c>
      <c r="D13376" s="38">
        <v>0.53917545080184937</v>
      </c>
      <c r="E13376" s="38">
        <v>0.52812720311654582</v>
      </c>
      <c r="F13376" s="38">
        <v>53.456221198156683</v>
      </c>
    </row>
    <row r="13377" spans="1:6" x14ac:dyDescent="0.35">
      <c r="A13377" s="37" t="s">
        <v>17349</v>
      </c>
      <c r="B13377" s="38">
        <v>-34.797372780000003</v>
      </c>
      <c r="C13377" s="38">
        <v>-58.240178409999999</v>
      </c>
      <c r="D13377" s="38">
        <v>0.42208799719810491</v>
      </c>
      <c r="E13377" s="38">
        <v>0.42656611832412511</v>
      </c>
      <c r="F13377" s="38">
        <v>50</v>
      </c>
    </row>
    <row r="13378" spans="1:6" x14ac:dyDescent="0.35">
      <c r="A13378" s="37" t="s">
        <v>17350</v>
      </c>
      <c r="B13378" s="38">
        <v>-34.713829259999997</v>
      </c>
      <c r="C13378" s="38">
        <v>-58.537851439999997</v>
      </c>
      <c r="D13378" s="38">
        <v>0.38928556442260742</v>
      </c>
      <c r="E13378" s="38">
        <v>0.40236962324864162</v>
      </c>
      <c r="F13378" s="38">
        <v>59.090909090909093</v>
      </c>
    </row>
    <row r="13379" spans="1:6" x14ac:dyDescent="0.35">
      <c r="A13379" s="37" t="s">
        <v>17351</v>
      </c>
      <c r="B13379" s="38">
        <v>-34.508445170000002</v>
      </c>
      <c r="C13379" s="38">
        <v>-58.742720929999997</v>
      </c>
      <c r="D13379" s="38">
        <v>0.50414657592773438</v>
      </c>
      <c r="E13379" s="38">
        <v>0.51219300180673599</v>
      </c>
      <c r="F13379" s="38">
        <v>51.381215469613259</v>
      </c>
    </row>
    <row r="13380" spans="1:6" x14ac:dyDescent="0.35">
      <c r="A13380" s="37" t="s">
        <v>17352</v>
      </c>
      <c r="B13380" s="38">
        <v>-34.840255620000001</v>
      </c>
      <c r="C13380" s="38">
        <v>-58.471674610000001</v>
      </c>
      <c r="D13380" s="38">
        <v>0.73676484823226929</v>
      </c>
      <c r="E13380" s="38">
        <v>0.72831387155585814</v>
      </c>
      <c r="F13380" s="38">
        <v>49.714285714285715</v>
      </c>
    </row>
    <row r="13381" spans="1:6" x14ac:dyDescent="0.35">
      <c r="A13381" s="37" t="s">
        <v>17353</v>
      </c>
      <c r="B13381" s="38">
        <v>-34.67065565</v>
      </c>
      <c r="C13381" s="38">
        <v>-58.760803009999997</v>
      </c>
      <c r="D13381" s="38">
        <v>0.55565261840820313</v>
      </c>
      <c r="E13381" s="38">
        <v>0.52587310185557923</v>
      </c>
      <c r="F13381" s="38">
        <v>56.108597285067873</v>
      </c>
    </row>
    <row r="13382" spans="1:6" x14ac:dyDescent="0.35">
      <c r="A13382" s="37" t="s">
        <v>17354</v>
      </c>
      <c r="B13382" s="38">
        <v>-34.745590129999997</v>
      </c>
      <c r="C13382" s="38">
        <v>-58.484535020000003</v>
      </c>
      <c r="D13382" s="38">
        <v>0.92557644844055176</v>
      </c>
      <c r="E13382" s="38">
        <v>0.91798291603724158</v>
      </c>
      <c r="F13382" s="38">
        <v>61.855670103092784</v>
      </c>
    </row>
    <row r="13383" spans="1:6" x14ac:dyDescent="0.35">
      <c r="A13383" s="37" t="s">
        <v>17355</v>
      </c>
      <c r="B13383" s="38">
        <v>-34.639006270000003</v>
      </c>
      <c r="C13383" s="38">
        <v>-58.707404889999999</v>
      </c>
      <c r="D13383" s="38">
        <v>0.61774677038192749</v>
      </c>
      <c r="E13383" s="38">
        <v>0.53822786443763304</v>
      </c>
      <c r="F13383" s="38">
        <v>40.650406504065039</v>
      </c>
    </row>
    <row r="13384" spans="1:6" x14ac:dyDescent="0.35">
      <c r="A13384" s="37" t="s">
        <v>17356</v>
      </c>
      <c r="B13384" s="38">
        <v>-34.506306129999999</v>
      </c>
      <c r="C13384" s="38">
        <v>-58.811845349999999</v>
      </c>
      <c r="D13384" s="38">
        <v>0.79072380065917969</v>
      </c>
      <c r="E13384" s="38">
        <v>0.78834739085790273</v>
      </c>
      <c r="F13384" s="38">
        <v>60.689655172413794</v>
      </c>
    </row>
    <row r="13385" spans="1:6" x14ac:dyDescent="0.35">
      <c r="A13385" s="37" t="s">
        <v>17357</v>
      </c>
      <c r="B13385" s="38">
        <v>-34.539134519999998</v>
      </c>
      <c r="C13385" s="38">
        <v>-58.779702270000001</v>
      </c>
      <c r="D13385" s="38">
        <v>0.90738213062286377</v>
      </c>
      <c r="E13385" s="38">
        <v>0.8929956053432665</v>
      </c>
      <c r="F13385" s="38">
        <v>57.512953367875653</v>
      </c>
    </row>
    <row r="13386" spans="1:6" x14ac:dyDescent="0.35">
      <c r="A13386" s="37" t="s">
        <v>17358</v>
      </c>
      <c r="B13386" s="38">
        <v>-34.897826299999998</v>
      </c>
      <c r="C13386" s="38">
        <v>-58.366241850000002</v>
      </c>
      <c r="D13386" s="38">
        <v>0.94659191370010376</v>
      </c>
      <c r="E13386" s="38">
        <v>0.87260985540019143</v>
      </c>
      <c r="F13386" s="38">
        <v>64.202334630350194</v>
      </c>
    </row>
    <row r="13387" spans="1:6" x14ac:dyDescent="0.35">
      <c r="A13387" s="37" t="s">
        <v>17359</v>
      </c>
      <c r="B13387" s="38">
        <v>-34.744045710000002</v>
      </c>
      <c r="C13387" s="38">
        <v>-58.64088478</v>
      </c>
      <c r="D13387" s="38">
        <v>1</v>
      </c>
      <c r="E13387" s="38">
        <v>0.99737595849566985</v>
      </c>
      <c r="F13387" s="38">
        <v>71.05263157894737</v>
      </c>
    </row>
    <row r="13388" spans="1:6" x14ac:dyDescent="0.35">
      <c r="A13388" s="37" t="s">
        <v>17360</v>
      </c>
      <c r="B13388" s="38">
        <v>-34.697661590000003</v>
      </c>
      <c r="C13388" s="38">
        <v>-58.552490910000003</v>
      </c>
      <c r="D13388" s="38">
        <v>0.85463583469390869</v>
      </c>
      <c r="E13388" s="38">
        <v>0.8536252250542512</v>
      </c>
      <c r="F13388" s="38">
        <v>73.885350318471339</v>
      </c>
    </row>
    <row r="13389" spans="1:6" x14ac:dyDescent="0.35">
      <c r="A13389" s="37" t="s">
        <v>17361</v>
      </c>
      <c r="B13389" s="38">
        <v>-34.758289779999998</v>
      </c>
      <c r="C13389" s="38">
        <v>-58.3866254</v>
      </c>
      <c r="D13389" s="38">
        <v>0.1583710461854935</v>
      </c>
      <c r="E13389" s="38">
        <v>0.14001544323321929</v>
      </c>
      <c r="F13389" s="38">
        <v>1.6233766233766231</v>
      </c>
    </row>
    <row r="13390" spans="1:6" x14ac:dyDescent="0.35">
      <c r="A13390" s="37" t="s">
        <v>17362</v>
      </c>
      <c r="B13390" s="38">
        <v>-34.789033709999998</v>
      </c>
      <c r="C13390" s="38">
        <v>-58.35465988</v>
      </c>
      <c r="D13390" s="38">
        <v>0.30823144316673279</v>
      </c>
      <c r="E13390" s="38">
        <v>0.34733290411531931</v>
      </c>
      <c r="F13390" s="38">
        <v>12.921348314606742</v>
      </c>
    </row>
    <row r="13391" spans="1:6" x14ac:dyDescent="0.35">
      <c r="A13391" s="37" t="s">
        <v>17363</v>
      </c>
      <c r="B13391" s="38">
        <v>-34.790567789999997</v>
      </c>
      <c r="C13391" s="38">
        <v>-58.377048520000002</v>
      </c>
      <c r="D13391" s="38">
        <v>0.16902235150337219</v>
      </c>
      <c r="E13391" s="38">
        <v>0.17247775114244879</v>
      </c>
      <c r="F13391" s="38">
        <v>5.7692307692307692</v>
      </c>
    </row>
    <row r="13392" spans="1:6" x14ac:dyDescent="0.35">
      <c r="A13392" s="37" t="s">
        <v>17364</v>
      </c>
      <c r="B13392" s="38">
        <v>-34.587452390000003</v>
      </c>
      <c r="C13392" s="38">
        <v>-58.74971669</v>
      </c>
      <c r="D13392" s="38">
        <v>0.62094360589981079</v>
      </c>
      <c r="E13392" s="38">
        <v>0.62150525563472026</v>
      </c>
      <c r="F13392" s="38">
        <v>28.125</v>
      </c>
    </row>
    <row r="13393" spans="1:6" x14ac:dyDescent="0.35">
      <c r="A13393" s="37" t="s">
        <v>17365</v>
      </c>
      <c r="B13393" s="38">
        <v>-34.649084010000003</v>
      </c>
      <c r="C13393" s="38">
        <v>-58.792571410000001</v>
      </c>
      <c r="D13393" s="38">
        <v>0.28371202945709229</v>
      </c>
      <c r="E13393" s="38">
        <v>0.24492502844694891</v>
      </c>
      <c r="F13393" s="38">
        <v>16.556291390728479</v>
      </c>
    </row>
    <row r="13394" spans="1:6" x14ac:dyDescent="0.35">
      <c r="A13394" s="37" t="s">
        <v>17366</v>
      </c>
      <c r="B13394" s="38">
        <v>-34.652890669999998</v>
      </c>
      <c r="C13394" s="38">
        <v>-58.782975360000002</v>
      </c>
      <c r="D13394" s="38">
        <v>0.20458023250103</v>
      </c>
      <c r="E13394" s="38">
        <v>0.22485822098595759</v>
      </c>
      <c r="F13394" s="38">
        <v>19.614147909967848</v>
      </c>
    </row>
    <row r="13395" spans="1:6" x14ac:dyDescent="0.35">
      <c r="A13395" s="37" t="s">
        <v>17367</v>
      </c>
      <c r="B13395" s="38">
        <v>-34.657926099999997</v>
      </c>
      <c r="C13395" s="38">
        <v>-58.789914670000002</v>
      </c>
      <c r="D13395" s="38">
        <v>0.21431624889373779</v>
      </c>
      <c r="E13395" s="38">
        <v>0.24250460275121641</v>
      </c>
      <c r="F13395" s="38">
        <v>15.172413793103448</v>
      </c>
    </row>
    <row r="13396" spans="1:6" x14ac:dyDescent="0.35">
      <c r="A13396" s="37" t="s">
        <v>17368</v>
      </c>
      <c r="B13396" s="38">
        <v>-36.038637199999997</v>
      </c>
      <c r="C13396" s="38">
        <v>-60.027814829999997</v>
      </c>
      <c r="D13396" s="38">
        <v>0.51998460292816162</v>
      </c>
      <c r="E13396" s="38">
        <v>0.51998460292816162</v>
      </c>
      <c r="F13396" s="38">
        <v>66.666666666666657</v>
      </c>
    </row>
    <row r="13397" spans="1:6" x14ac:dyDescent="0.35">
      <c r="A13397" s="37" t="s">
        <v>17369</v>
      </c>
      <c r="B13397" s="38">
        <v>-34.823062200000003</v>
      </c>
      <c r="C13397" s="38">
        <v>-58.782950800000002</v>
      </c>
      <c r="D13397" s="38">
        <v>0.7963249683380127</v>
      </c>
      <c r="E13397" s="38">
        <v>0.78675293278049774</v>
      </c>
      <c r="F13397" s="38">
        <v>36.363636363636367</v>
      </c>
    </row>
    <row r="13398" spans="1:6" x14ac:dyDescent="0.35">
      <c r="A13398" s="37" t="s">
        <v>17370</v>
      </c>
      <c r="B13398" s="38">
        <v>-37.261208209999999</v>
      </c>
      <c r="C13398" s="38">
        <v>-56.995760369999999</v>
      </c>
      <c r="D13398" s="38">
        <v>0.63164621591567993</v>
      </c>
      <c r="E13398" s="38">
        <v>0.62646273275216424</v>
      </c>
      <c r="F13398" s="38">
        <v>69.465648854961842</v>
      </c>
    </row>
    <row r="13399" spans="1:6" x14ac:dyDescent="0.35">
      <c r="A13399" s="37" t="s">
        <v>17371</v>
      </c>
      <c r="B13399" s="38">
        <v>-34.591682679999998</v>
      </c>
      <c r="C13399" s="38">
        <v>-58.638679330000002</v>
      </c>
      <c r="D13399" s="38">
        <v>0.1880481839179993</v>
      </c>
      <c r="E13399" s="38">
        <v>0.19134019008454151</v>
      </c>
      <c r="F13399" s="38">
        <v>23.469387755102041</v>
      </c>
    </row>
    <row r="13400" spans="1:6" x14ac:dyDescent="0.35">
      <c r="A13400" s="37" t="s">
        <v>17372</v>
      </c>
      <c r="B13400" s="38">
        <v>-34.663058100000001</v>
      </c>
      <c r="C13400" s="38">
        <v>-58.358175610000004</v>
      </c>
      <c r="D13400" s="38">
        <v>0.19691482186317441</v>
      </c>
      <c r="E13400" s="38">
        <v>0.20694708658589259</v>
      </c>
      <c r="F13400" s="38">
        <v>4.0935672514619883</v>
      </c>
    </row>
    <row r="13401" spans="1:6" x14ac:dyDescent="0.35">
      <c r="A13401" s="37" t="s">
        <v>17373</v>
      </c>
      <c r="B13401" s="38">
        <v>-34.452532650000002</v>
      </c>
      <c r="C13401" s="38">
        <v>-58.656662470000001</v>
      </c>
      <c r="D13401" s="38">
        <v>0.46535888314247131</v>
      </c>
      <c r="E13401" s="38">
        <v>0.40220732738574339</v>
      </c>
      <c r="F13401" s="38">
        <v>18.262806236080177</v>
      </c>
    </row>
    <row r="13402" spans="1:6" x14ac:dyDescent="0.35">
      <c r="A13402" s="37" t="s">
        <v>17374</v>
      </c>
      <c r="B13402" s="38">
        <v>-34.698445280000001</v>
      </c>
      <c r="C13402" s="38">
        <v>-58.509341759999998</v>
      </c>
      <c r="D13402" s="38">
        <v>0.30479192733764648</v>
      </c>
      <c r="E13402" s="38">
        <v>0.31295926206641728</v>
      </c>
      <c r="F13402" s="38"/>
    </row>
    <row r="13403" spans="1:6" x14ac:dyDescent="0.35">
      <c r="A13403" s="37" t="s">
        <v>17375</v>
      </c>
      <c r="B13403" s="38">
        <v>-34.44000072</v>
      </c>
      <c r="C13403" s="38">
        <v>-58.924145109999998</v>
      </c>
      <c r="D13403" s="38">
        <v>0.4635583758354187</v>
      </c>
      <c r="E13403" s="38">
        <v>0.33493743422958588</v>
      </c>
      <c r="F13403" s="38">
        <v>0</v>
      </c>
    </row>
    <row r="13404" spans="1:6" x14ac:dyDescent="0.35">
      <c r="A13404" s="37" t="s">
        <v>17376</v>
      </c>
      <c r="B13404" s="38">
        <v>-34.879285299999999</v>
      </c>
      <c r="C13404" s="38">
        <v>-58.378904439999999</v>
      </c>
      <c r="D13404" s="38">
        <v>0.68373334407806396</v>
      </c>
      <c r="E13404" s="38">
        <v>0.6922847339601228</v>
      </c>
      <c r="F13404" s="38">
        <v>55.656108597285069</v>
      </c>
    </row>
    <row r="13405" spans="1:6" x14ac:dyDescent="0.35">
      <c r="A13405" s="37" t="s">
        <v>17377</v>
      </c>
      <c r="B13405" s="38">
        <v>-34.437038139999999</v>
      </c>
      <c r="C13405" s="38">
        <v>-58.595604350000002</v>
      </c>
      <c r="D13405" s="38">
        <v>0.73447650671005249</v>
      </c>
      <c r="E13405" s="38">
        <v>0.71576750444041359</v>
      </c>
      <c r="F13405" s="38">
        <v>47.727272727272727</v>
      </c>
    </row>
    <row r="13406" spans="1:6" x14ac:dyDescent="0.35">
      <c r="A13406" s="37" t="s">
        <v>17378</v>
      </c>
      <c r="B13406" s="38">
        <v>-34.44196067</v>
      </c>
      <c r="C13406" s="38">
        <v>-58.757238350000002</v>
      </c>
      <c r="D13406" s="38">
        <v>0.4023112952709198</v>
      </c>
      <c r="E13406" s="38">
        <v>0.37893284526136178</v>
      </c>
      <c r="F13406" s="38">
        <v>18.771331058020476</v>
      </c>
    </row>
    <row r="13407" spans="1:6" x14ac:dyDescent="0.35">
      <c r="A13407" s="37" t="s">
        <v>17379</v>
      </c>
      <c r="B13407" s="38">
        <v>-34.84305861</v>
      </c>
      <c r="C13407" s="38">
        <v>-62.463295789999997</v>
      </c>
      <c r="D13407" s="38">
        <v>0.35636508464813232</v>
      </c>
      <c r="E13407" s="38">
        <v>0.35131647230850332</v>
      </c>
      <c r="F13407" s="38">
        <v>31</v>
      </c>
    </row>
    <row r="13408" spans="1:6" x14ac:dyDescent="0.35">
      <c r="A13408" s="37" t="s">
        <v>17380</v>
      </c>
      <c r="B13408" s="38">
        <v>-37.262139900000001</v>
      </c>
      <c r="C13408" s="38">
        <v>-57.209921719999997</v>
      </c>
      <c r="D13408" s="38">
        <v>0.41036105155944819</v>
      </c>
      <c r="E13408" s="38">
        <v>0.41036105155944819</v>
      </c>
      <c r="F13408" s="38" t="s">
        <v>5130</v>
      </c>
    </row>
    <row r="13409" spans="1:6" x14ac:dyDescent="0.35">
      <c r="A13409" s="37" t="s">
        <v>17381</v>
      </c>
      <c r="B13409" s="38">
        <v>-34.584251799999997</v>
      </c>
      <c r="C13409" s="38">
        <v>-58.574323450000001</v>
      </c>
      <c r="D13409" s="38">
        <v>0.1107764840126038</v>
      </c>
      <c r="E13409" s="38">
        <v>0.26578737634259297</v>
      </c>
      <c r="F13409" s="38">
        <v>6.756756756756757</v>
      </c>
    </row>
    <row r="13410" spans="1:6" x14ac:dyDescent="0.35">
      <c r="A13410" s="37" t="s">
        <v>17382</v>
      </c>
      <c r="B13410" s="38">
        <v>-38.004163300000002</v>
      </c>
      <c r="C13410" s="38">
        <v>-57.56407007</v>
      </c>
      <c r="D13410" s="38">
        <v>0.1044609099626541</v>
      </c>
      <c r="E13410" s="38">
        <v>0.1038209891472107</v>
      </c>
      <c r="F13410" s="38">
        <v>2.6627218934911245</v>
      </c>
    </row>
    <row r="13411" spans="1:6" x14ac:dyDescent="0.35">
      <c r="A13411" s="37" t="s">
        <v>17383</v>
      </c>
      <c r="B13411" s="38">
        <v>-33.702238190000003</v>
      </c>
      <c r="C13411" s="38">
        <v>-59.862947949999999</v>
      </c>
      <c r="D13411" s="38">
        <v>0.52168619632720947</v>
      </c>
      <c r="E13411" s="38">
        <v>0.51761962473392487</v>
      </c>
      <c r="F13411" s="38">
        <v>33.333333333333329</v>
      </c>
    </row>
    <row r="13412" spans="1:6" x14ac:dyDescent="0.35">
      <c r="A13412" s="37" t="s">
        <v>17384</v>
      </c>
      <c r="B13412" s="38">
        <v>-34.539486289999999</v>
      </c>
      <c r="C13412" s="38">
        <v>-58.721789989999998</v>
      </c>
      <c r="D13412" s="38">
        <v>0.2428220808506012</v>
      </c>
      <c r="E13412" s="38">
        <v>0.25661945080055909</v>
      </c>
      <c r="F13412" s="38">
        <v>26.428571428571431</v>
      </c>
    </row>
    <row r="13413" spans="1:6" x14ac:dyDescent="0.35">
      <c r="A13413" s="37" t="s">
        <v>17385</v>
      </c>
      <c r="B13413" s="38">
        <v>-34.533330190000001</v>
      </c>
      <c r="C13413" s="38">
        <v>-58.707538630000002</v>
      </c>
      <c r="D13413" s="38">
        <v>0.11473040282726291</v>
      </c>
      <c r="E13413" s="38">
        <v>0.16678749438789159</v>
      </c>
      <c r="F13413" s="38">
        <v>7.6687116564417179</v>
      </c>
    </row>
    <row r="13414" spans="1:6" x14ac:dyDescent="0.35">
      <c r="A13414" s="37" t="s">
        <v>17386</v>
      </c>
      <c r="B13414" s="38">
        <v>-34.758956359999999</v>
      </c>
      <c r="C13414" s="38">
        <v>-58.212246810000003</v>
      </c>
      <c r="D13414" s="38">
        <v>0.21686650812625891</v>
      </c>
      <c r="E13414" s="38">
        <v>0.2097030439310604</v>
      </c>
      <c r="F13414" s="38" t="s">
        <v>5130</v>
      </c>
    </row>
    <row r="13415" spans="1:6" x14ac:dyDescent="0.35">
      <c r="A13415" s="37" t="s">
        <v>17387</v>
      </c>
      <c r="B13415" s="38">
        <v>-34.806820440000003</v>
      </c>
      <c r="C13415" s="38">
        <v>-58.457765969999997</v>
      </c>
      <c r="D13415" s="38">
        <v>0.19093167781829831</v>
      </c>
      <c r="E13415" s="38">
        <v>0.20495039597153661</v>
      </c>
      <c r="F13415" s="38">
        <v>45.098039215686278</v>
      </c>
    </row>
    <row r="13416" spans="1:6" x14ac:dyDescent="0.35">
      <c r="A13416" s="37" t="s">
        <v>17388</v>
      </c>
      <c r="B13416" s="38">
        <v>-38.014430439999998</v>
      </c>
      <c r="C13416" s="38">
        <v>-57.588939770000003</v>
      </c>
      <c r="D13416" s="38">
        <v>0.52520012855529785</v>
      </c>
      <c r="E13416" s="38">
        <v>0.51783330241839087</v>
      </c>
      <c r="F13416" s="38">
        <v>57.246376811594203</v>
      </c>
    </row>
    <row r="13417" spans="1:6" x14ac:dyDescent="0.35">
      <c r="A13417" s="37" t="s">
        <v>17389</v>
      </c>
      <c r="B13417" s="38">
        <v>-34.89965299</v>
      </c>
      <c r="C13417" s="38">
        <v>-58.705375429999997</v>
      </c>
      <c r="D13417" s="38">
        <v>0.73575615882873535</v>
      </c>
      <c r="E13417" s="38">
        <v>0.74469541214607859</v>
      </c>
      <c r="F13417" s="38">
        <v>69.306930693069305</v>
      </c>
    </row>
    <row r="13418" spans="1:6" x14ac:dyDescent="0.35">
      <c r="A13418" s="37" t="s">
        <v>17390</v>
      </c>
      <c r="B13418" s="38">
        <v>-37.341460699999999</v>
      </c>
      <c r="C13418" s="38">
        <v>-59.11641625</v>
      </c>
      <c r="D13418" s="38">
        <v>8.8186532258987427E-2</v>
      </c>
      <c r="E13418" s="38">
        <v>7.903527233161424E-2</v>
      </c>
      <c r="F13418" s="38">
        <v>1.3245033112582782</v>
      </c>
    </row>
    <row r="13419" spans="1:6" x14ac:dyDescent="0.35">
      <c r="A13419" s="37" t="s">
        <v>17391</v>
      </c>
      <c r="B13419" s="38">
        <v>-34.430641430000001</v>
      </c>
      <c r="C13419" s="38">
        <v>-58.758471649999997</v>
      </c>
      <c r="D13419" s="38">
        <v>0.46245744824409479</v>
      </c>
      <c r="E13419" s="38">
        <v>0.36820681393146509</v>
      </c>
      <c r="F13419" s="38">
        <v>1.6666666666666667</v>
      </c>
    </row>
    <row r="13420" spans="1:6" x14ac:dyDescent="0.35">
      <c r="A13420" s="37" t="s">
        <v>17392</v>
      </c>
      <c r="B13420" s="38">
        <v>-34.795435210000001</v>
      </c>
      <c r="C13420" s="38">
        <v>-58.480536440000002</v>
      </c>
      <c r="D13420" s="38">
        <v>0.56852775812149048</v>
      </c>
      <c r="E13420" s="38">
        <v>0.56252691315280068</v>
      </c>
      <c r="F13420" s="38">
        <v>23.041474654377879</v>
      </c>
    </row>
    <row r="13421" spans="1:6" x14ac:dyDescent="0.35">
      <c r="A13421" s="37" t="s">
        <v>17393</v>
      </c>
      <c r="B13421" s="38">
        <v>-34.47885479</v>
      </c>
      <c r="C13421" s="38">
        <v>-58.986145380000004</v>
      </c>
      <c r="D13421" s="38">
        <v>0</v>
      </c>
      <c r="E13421" s="38">
        <v>6.2078636033194412E-2</v>
      </c>
      <c r="F13421" s="38">
        <v>0.6</v>
      </c>
    </row>
    <row r="13422" spans="1:6" x14ac:dyDescent="0.35">
      <c r="A13422" s="37" t="s">
        <v>17394</v>
      </c>
      <c r="B13422" s="38">
        <v>-34.49651386</v>
      </c>
      <c r="C13422" s="38">
        <v>-58.851501120000002</v>
      </c>
      <c r="D13422" s="38">
        <v>0.69440364837646484</v>
      </c>
      <c r="E13422" s="38">
        <v>0.69257565285708456</v>
      </c>
      <c r="F13422" s="38">
        <v>24.235294117647058</v>
      </c>
    </row>
    <row r="13423" spans="1:6" x14ac:dyDescent="0.35">
      <c r="A13423" s="37" t="s">
        <v>17395</v>
      </c>
      <c r="B13423" s="38">
        <v>-34.60733097</v>
      </c>
      <c r="C13423" s="38">
        <v>-58.564691549999999</v>
      </c>
      <c r="D13423" s="38">
        <v>0.1691175848245621</v>
      </c>
      <c r="E13423" s="38">
        <v>0.1708912272006273</v>
      </c>
      <c r="F13423" s="38">
        <v>3.8759689922480618</v>
      </c>
    </row>
    <row r="13424" spans="1:6" x14ac:dyDescent="0.35">
      <c r="A13424" s="37" t="s">
        <v>17396</v>
      </c>
      <c r="B13424" s="38">
        <v>-34.761669130000001</v>
      </c>
      <c r="C13424" s="38">
        <v>-58.212058499999998</v>
      </c>
      <c r="D13424" s="38">
        <v>0.21150627732276919</v>
      </c>
      <c r="E13424" s="38">
        <v>0.2159923480169193</v>
      </c>
      <c r="F13424" s="38">
        <v>20.125786163522015</v>
      </c>
    </row>
    <row r="13425" spans="1:6" x14ac:dyDescent="0.35">
      <c r="A13425" s="37" t="s">
        <v>17397</v>
      </c>
      <c r="B13425" s="38">
        <v>-34.762962399999999</v>
      </c>
      <c r="C13425" s="38">
        <v>-58.357691350000003</v>
      </c>
      <c r="D13425" s="38">
        <v>0.36438190937042242</v>
      </c>
      <c r="E13425" s="38">
        <v>0.38448480818722702</v>
      </c>
      <c r="F13425" s="38">
        <v>14.336917562724013</v>
      </c>
    </row>
    <row r="13426" spans="1:6" x14ac:dyDescent="0.35">
      <c r="A13426" s="37" t="s">
        <v>17398</v>
      </c>
      <c r="B13426" s="38">
        <v>-34.735131529999997</v>
      </c>
      <c r="C13426" s="38">
        <v>-58.409487489999997</v>
      </c>
      <c r="D13426" s="38">
        <v>0.16451708972454071</v>
      </c>
      <c r="E13426" s="38">
        <v>0.1560068535240921</v>
      </c>
      <c r="F13426" s="38">
        <v>9.2198581560283674</v>
      </c>
    </row>
    <row r="13427" spans="1:6" x14ac:dyDescent="0.35">
      <c r="A13427" s="37" t="s">
        <v>17399</v>
      </c>
      <c r="B13427" s="38">
        <v>-34.747217710000001</v>
      </c>
      <c r="C13427" s="38">
        <v>-58.400093920000003</v>
      </c>
      <c r="D13427" s="38">
        <v>0.16622717678546911</v>
      </c>
      <c r="E13427" s="38">
        <v>0.13794954815829119</v>
      </c>
      <c r="F13427" s="38">
        <v>14.049586776859504</v>
      </c>
    </row>
    <row r="13428" spans="1:6" x14ac:dyDescent="0.35">
      <c r="A13428" s="37" t="s">
        <v>17400</v>
      </c>
      <c r="B13428" s="38">
        <v>-34.469507380000003</v>
      </c>
      <c r="C13428" s="38">
        <v>-58.853027560000001</v>
      </c>
      <c r="D13428" s="38">
        <v>0.47901570796966553</v>
      </c>
      <c r="E13428" s="38">
        <v>0.43948763067072089</v>
      </c>
      <c r="F13428" s="38">
        <v>43.75</v>
      </c>
    </row>
    <row r="13429" spans="1:6" x14ac:dyDescent="0.35">
      <c r="A13429" s="37" t="s">
        <v>17401</v>
      </c>
      <c r="B13429" s="38">
        <v>-34.450853789999996</v>
      </c>
      <c r="C13429" s="38">
        <v>-58.840552899999999</v>
      </c>
      <c r="D13429" s="38">
        <v>0.42029595375061041</v>
      </c>
      <c r="E13429" s="38">
        <v>0.33485670718881821</v>
      </c>
      <c r="F13429" s="38">
        <v>39.189189189189186</v>
      </c>
    </row>
    <row r="13430" spans="1:6" x14ac:dyDescent="0.35">
      <c r="A13430" s="37" t="s">
        <v>17402</v>
      </c>
      <c r="B13430" s="38">
        <v>-35.029823989999997</v>
      </c>
      <c r="C13430" s="38">
        <v>-58.436676579999997</v>
      </c>
      <c r="D13430" s="38">
        <v>0.55920988321304321</v>
      </c>
      <c r="E13430" s="38">
        <v>0.56167179189230265</v>
      </c>
      <c r="F13430" s="38">
        <v>70.33898305084746</v>
      </c>
    </row>
    <row r="13431" spans="1:6" x14ac:dyDescent="0.35">
      <c r="A13431" s="37" t="s">
        <v>17403</v>
      </c>
      <c r="B13431" s="38">
        <v>-34.981533720000002</v>
      </c>
      <c r="C13431" s="38">
        <v>-58.372327159999998</v>
      </c>
      <c r="D13431" s="38">
        <v>0.49316313862800598</v>
      </c>
      <c r="E13431" s="38">
        <v>0.50788011676386779</v>
      </c>
      <c r="F13431" s="38">
        <v>58.208955223880601</v>
      </c>
    </row>
    <row r="13432" spans="1:6" x14ac:dyDescent="0.35">
      <c r="A13432" s="37" t="s">
        <v>17404</v>
      </c>
      <c r="B13432" s="38">
        <v>-34.783568389999999</v>
      </c>
      <c r="C13432" s="38">
        <v>-58.491454930000003</v>
      </c>
      <c r="D13432" s="38">
        <v>0.74025654792785645</v>
      </c>
      <c r="E13432" s="38">
        <v>0.78398069573773277</v>
      </c>
      <c r="F13432" s="38">
        <v>70.175438596491219</v>
      </c>
    </row>
    <row r="13433" spans="1:6" x14ac:dyDescent="0.35">
      <c r="A13433" s="37" t="s">
        <v>17405</v>
      </c>
      <c r="B13433" s="38">
        <v>-35.110504900000002</v>
      </c>
      <c r="C13433" s="38">
        <v>-60.481444119999999</v>
      </c>
      <c r="D13433" s="38">
        <v>0.35370233654975891</v>
      </c>
      <c r="E13433" s="38">
        <v>0.34798260612620252</v>
      </c>
      <c r="F13433" s="38">
        <v>45.833333333333329</v>
      </c>
    </row>
    <row r="13434" spans="1:6" x14ac:dyDescent="0.35">
      <c r="A13434" s="37" t="s">
        <v>17406</v>
      </c>
      <c r="B13434" s="38">
        <v>-34.367959429999999</v>
      </c>
      <c r="C13434" s="38">
        <v>-58.761271350000001</v>
      </c>
      <c r="D13434" s="38">
        <v>0.52371972799301147</v>
      </c>
      <c r="E13434" s="38">
        <v>0.39880679426966492</v>
      </c>
      <c r="F13434" s="38">
        <v>46.258503401360542</v>
      </c>
    </row>
    <row r="13435" spans="1:6" x14ac:dyDescent="0.35">
      <c r="A13435" s="37" t="s">
        <v>17407</v>
      </c>
      <c r="B13435" s="38">
        <v>-34.604159619999997</v>
      </c>
      <c r="C13435" s="38">
        <v>-60.96139247</v>
      </c>
      <c r="D13435" s="38">
        <v>0.4231526255607605</v>
      </c>
      <c r="E13435" s="38">
        <v>0.34909685722419193</v>
      </c>
      <c r="F13435" s="38">
        <v>56.521739130434781</v>
      </c>
    </row>
    <row r="13436" spans="1:6" x14ac:dyDescent="0.35">
      <c r="A13436" s="37" t="s">
        <v>17408</v>
      </c>
      <c r="B13436" s="38">
        <v>-35.009153359999999</v>
      </c>
      <c r="C13436" s="38">
        <v>-61.040742029999997</v>
      </c>
      <c r="D13436" s="38">
        <v>0.35690122842788702</v>
      </c>
      <c r="E13436" s="38">
        <v>0.36923834681510931</v>
      </c>
      <c r="F13436" s="38">
        <v>32.727272727272727</v>
      </c>
    </row>
    <row r="13437" spans="1:6" x14ac:dyDescent="0.35">
      <c r="A13437" s="37" t="s">
        <v>17409</v>
      </c>
      <c r="B13437" s="38">
        <v>-34.907896260000001</v>
      </c>
      <c r="C13437" s="38">
        <v>-58.384743790000002</v>
      </c>
      <c r="D13437" s="38">
        <v>0.53574258089065552</v>
      </c>
      <c r="E13437" s="38">
        <v>0.54705947807856969</v>
      </c>
      <c r="F13437" s="38">
        <v>58.563535911602202</v>
      </c>
    </row>
    <row r="13438" spans="1:6" x14ac:dyDescent="0.35">
      <c r="A13438" s="37" t="s">
        <v>17410</v>
      </c>
      <c r="B13438" s="38">
        <v>-34.98974149</v>
      </c>
      <c r="C13438" s="38">
        <v>-58.369109330000001</v>
      </c>
      <c r="D13438" s="38">
        <v>0.70532500743865967</v>
      </c>
      <c r="E13438" s="38">
        <v>0.68071609569920433</v>
      </c>
      <c r="F13438" s="38">
        <v>60.557768924302792</v>
      </c>
    </row>
    <row r="13439" spans="1:6" x14ac:dyDescent="0.35">
      <c r="A13439" s="37" t="s">
        <v>17411</v>
      </c>
      <c r="B13439" s="38">
        <v>-34.919789899999998</v>
      </c>
      <c r="C13439" s="38">
        <v>-58.388899819999999</v>
      </c>
      <c r="D13439" s="38">
        <v>0.57112425565719604</v>
      </c>
      <c r="E13439" s="38">
        <v>0.64043797935758318</v>
      </c>
      <c r="F13439" s="38">
        <v>57.638888888888886</v>
      </c>
    </row>
    <row r="13440" spans="1:6" x14ac:dyDescent="0.35">
      <c r="A13440" s="37" t="s">
        <v>17412</v>
      </c>
      <c r="B13440" s="38">
        <v>-34.9193183</v>
      </c>
      <c r="C13440" s="38">
        <v>-58.405503680000002</v>
      </c>
      <c r="D13440" s="38">
        <v>0.83166861534118652</v>
      </c>
      <c r="E13440" s="38">
        <v>0.78994820933592946</v>
      </c>
      <c r="F13440" s="38">
        <v>65.765765765765778</v>
      </c>
    </row>
    <row r="13441" spans="1:6" x14ac:dyDescent="0.35">
      <c r="A13441" s="37" t="s">
        <v>17413</v>
      </c>
      <c r="B13441" s="38">
        <v>-37.963918960000001</v>
      </c>
      <c r="C13441" s="38">
        <v>-57.606396189999998</v>
      </c>
      <c r="D13441" s="38">
        <v>0.52607262134552002</v>
      </c>
      <c r="E13441" s="38">
        <v>0.55192270794430298</v>
      </c>
      <c r="F13441" s="38">
        <v>43.055555555555557</v>
      </c>
    </row>
    <row r="13442" spans="1:6" x14ac:dyDescent="0.35">
      <c r="A13442" s="37" t="s">
        <v>17414</v>
      </c>
      <c r="B13442" s="38">
        <v>-37.997050770000001</v>
      </c>
      <c r="C13442" s="38">
        <v>-57.63475588</v>
      </c>
      <c r="D13442" s="38">
        <v>0.74314093589782715</v>
      </c>
      <c r="E13442" s="38">
        <v>0.75729305744171138</v>
      </c>
      <c r="F13442" s="38">
        <v>54.658385093167702</v>
      </c>
    </row>
    <row r="13443" spans="1:6" x14ac:dyDescent="0.35">
      <c r="A13443" s="37" t="s">
        <v>17415</v>
      </c>
      <c r="B13443" s="38">
        <v>-34.330587270000002</v>
      </c>
      <c r="C13443" s="38">
        <v>-58.786249390000002</v>
      </c>
      <c r="D13443" s="38">
        <v>0.60525858402252197</v>
      </c>
      <c r="E13443" s="38">
        <v>0.59645652936564553</v>
      </c>
      <c r="F13443" s="38">
        <v>49.673202614379086</v>
      </c>
    </row>
    <row r="13444" spans="1:6" x14ac:dyDescent="0.35">
      <c r="A13444" s="37" t="s">
        <v>17416</v>
      </c>
      <c r="B13444" s="38">
        <v>-34.783175100000001</v>
      </c>
      <c r="C13444" s="38">
        <v>-58.609429660000004</v>
      </c>
      <c r="D13444" s="38">
        <v>0.67381149530410767</v>
      </c>
      <c r="E13444" s="38">
        <v>0.70187013052605296</v>
      </c>
      <c r="F13444" s="38">
        <v>73.076923076923066</v>
      </c>
    </row>
    <row r="13445" spans="1:6" x14ac:dyDescent="0.35">
      <c r="A13445" s="37" t="s">
        <v>17417</v>
      </c>
      <c r="B13445" s="38">
        <v>-34.326128089999997</v>
      </c>
      <c r="C13445" s="38">
        <v>-59.076680860000003</v>
      </c>
      <c r="D13445" s="38">
        <v>0.46960669755935669</v>
      </c>
      <c r="E13445" s="38">
        <v>0.45610451384594558</v>
      </c>
      <c r="F13445" s="38">
        <v>40.677966101694921</v>
      </c>
    </row>
    <row r="13446" spans="1:6" x14ac:dyDescent="0.35">
      <c r="A13446" s="37" t="s">
        <v>17418</v>
      </c>
      <c r="B13446" s="38">
        <v>-35.619502249999996</v>
      </c>
      <c r="C13446" s="38">
        <v>-61.34966421</v>
      </c>
      <c r="D13446" s="38">
        <v>0.47206589579582209</v>
      </c>
      <c r="E13446" s="38">
        <v>0.46317130013516072</v>
      </c>
      <c r="F13446" s="38">
        <v>57.499999999999993</v>
      </c>
    </row>
    <row r="13447" spans="1:6" x14ac:dyDescent="0.35">
      <c r="A13447" s="37" t="s">
        <v>17419</v>
      </c>
      <c r="B13447" s="38">
        <v>-34.693457500000001</v>
      </c>
      <c r="C13447" s="38">
        <v>-58.62682513</v>
      </c>
      <c r="D13447" s="38">
        <v>0.53489381074905396</v>
      </c>
      <c r="E13447" s="38">
        <v>0.53475806696547401</v>
      </c>
      <c r="F13447" s="38">
        <v>28.35249042145594</v>
      </c>
    </row>
    <row r="13448" spans="1:6" x14ac:dyDescent="0.35">
      <c r="A13448" s="37" t="s">
        <v>17420</v>
      </c>
      <c r="B13448" s="38">
        <v>-37.180456489999997</v>
      </c>
      <c r="C13448" s="38">
        <v>-62.762524910000003</v>
      </c>
      <c r="D13448" s="38">
        <v>0.25972267985343928</v>
      </c>
      <c r="E13448" s="38">
        <v>0.2668088550368945</v>
      </c>
      <c r="F13448" s="38">
        <v>41.726618705035975</v>
      </c>
    </row>
    <row r="13449" spans="1:6" x14ac:dyDescent="0.35">
      <c r="A13449" s="37" t="s">
        <v>17421</v>
      </c>
      <c r="B13449" s="38">
        <v>-37.771523719999998</v>
      </c>
      <c r="C13449" s="38">
        <v>-58.305072969999998</v>
      </c>
      <c r="D13449" s="38">
        <v>0.34652981162071228</v>
      </c>
      <c r="E13449" s="38">
        <v>0.35806510401399511</v>
      </c>
      <c r="F13449" s="38">
        <v>11.29032258064516</v>
      </c>
    </row>
    <row r="13450" spans="1:6" x14ac:dyDescent="0.35">
      <c r="A13450" s="37" t="s">
        <v>17422</v>
      </c>
      <c r="B13450" s="38">
        <v>-35.556931859999999</v>
      </c>
      <c r="C13450" s="38">
        <v>-60.948433119999997</v>
      </c>
      <c r="D13450" s="38">
        <v>0.26422274112701422</v>
      </c>
      <c r="E13450" s="38">
        <v>0.26422274112701422</v>
      </c>
      <c r="F13450" s="38">
        <v>16.666666666666664</v>
      </c>
    </row>
    <row r="13451" spans="1:6" x14ac:dyDescent="0.35">
      <c r="A13451" s="37" t="s">
        <v>17423</v>
      </c>
      <c r="B13451" s="38">
        <v>-35.756639560000004</v>
      </c>
      <c r="C13451" s="38">
        <v>-62.812099570000001</v>
      </c>
      <c r="D13451" s="38">
        <v>0.33060455322265619</v>
      </c>
      <c r="E13451" s="38">
        <v>0.32681796817403092</v>
      </c>
      <c r="F13451" s="38">
        <v>12.121212121212121</v>
      </c>
    </row>
    <row r="13452" spans="1:6" x14ac:dyDescent="0.35">
      <c r="A13452" s="37" t="s">
        <v>17424</v>
      </c>
      <c r="B13452" s="38">
        <v>-36.089774759999997</v>
      </c>
      <c r="C13452" s="38">
        <v>-61.732953139999999</v>
      </c>
      <c r="D13452" s="38">
        <v>0.32237297296524048</v>
      </c>
      <c r="E13452" s="38">
        <v>0.33033713442938673</v>
      </c>
      <c r="F13452" s="38">
        <v>25.581395348837212</v>
      </c>
    </row>
    <row r="13453" spans="1:6" x14ac:dyDescent="0.35">
      <c r="A13453" s="37" t="s">
        <v>17425</v>
      </c>
      <c r="B13453" s="38">
        <v>-35.701385379999998</v>
      </c>
      <c r="C13453" s="38">
        <v>-61.296105599999997</v>
      </c>
      <c r="D13453" s="38">
        <v>0.38073652982711792</v>
      </c>
      <c r="E13453" s="38">
        <v>0.39030191785580398</v>
      </c>
      <c r="F13453" s="38">
        <v>21.052631578947366</v>
      </c>
    </row>
    <row r="13454" spans="1:6" x14ac:dyDescent="0.35">
      <c r="A13454" s="37" t="s">
        <v>17426</v>
      </c>
      <c r="B13454" s="38">
        <v>-34.688705030000001</v>
      </c>
      <c r="C13454" s="38">
        <v>-58.780449689999998</v>
      </c>
      <c r="D13454" s="38">
        <v>0.7216113805770874</v>
      </c>
      <c r="E13454" s="38">
        <v>0.72161616520448169</v>
      </c>
      <c r="F13454" s="38">
        <v>63.953488372093027</v>
      </c>
    </row>
    <row r="13455" spans="1:6" x14ac:dyDescent="0.35">
      <c r="A13455" s="37" t="s">
        <v>17427</v>
      </c>
      <c r="B13455" s="38">
        <v>-34.668250989999997</v>
      </c>
      <c r="C13455" s="38">
        <v>-58.717331559999998</v>
      </c>
      <c r="D13455" s="38">
        <v>0.22099822759628299</v>
      </c>
      <c r="E13455" s="38">
        <v>0.25283063869727279</v>
      </c>
      <c r="F13455" s="38">
        <v>12.5</v>
      </c>
    </row>
    <row r="13456" spans="1:6" x14ac:dyDescent="0.35">
      <c r="A13456" s="37" t="s">
        <v>17428</v>
      </c>
      <c r="B13456" s="38">
        <v>-38.722094249999998</v>
      </c>
      <c r="C13456" s="38">
        <v>-62.270325890000002</v>
      </c>
      <c r="D13456" s="38">
        <v>9.4984777271747589E-2</v>
      </c>
      <c r="E13456" s="38">
        <v>8.0625107511878014E-2</v>
      </c>
      <c r="F13456" s="38"/>
    </row>
    <row r="13457" spans="1:6" x14ac:dyDescent="0.35">
      <c r="A13457" s="37" t="s">
        <v>17429</v>
      </c>
      <c r="B13457" s="38">
        <v>-36.340918930000001</v>
      </c>
      <c r="C13457" s="38">
        <v>-62.873705649999998</v>
      </c>
      <c r="D13457" s="38">
        <v>0.27292117476463318</v>
      </c>
      <c r="E13457" s="38">
        <v>0.27292117476463318</v>
      </c>
      <c r="F13457" s="38">
        <v>0</v>
      </c>
    </row>
    <row r="13458" spans="1:6" x14ac:dyDescent="0.35">
      <c r="A13458" s="37" t="s">
        <v>17430</v>
      </c>
      <c r="B13458" s="38">
        <v>-34.854066799999998</v>
      </c>
      <c r="C13458" s="38">
        <v>-61.538337290000001</v>
      </c>
      <c r="D13458" s="38">
        <v>0.20694455504417419</v>
      </c>
      <c r="E13458" s="38">
        <v>0.21284161508083341</v>
      </c>
      <c r="F13458" s="38">
        <v>1.3605442176870748</v>
      </c>
    </row>
    <row r="13459" spans="1:6" x14ac:dyDescent="0.35">
      <c r="A13459" s="37" t="s">
        <v>17431</v>
      </c>
      <c r="B13459" s="38">
        <v>-33.83723045</v>
      </c>
      <c r="C13459" s="38">
        <v>-60.558877340000002</v>
      </c>
      <c r="D13459" s="38">
        <v>0.47467857599258417</v>
      </c>
      <c r="E13459" s="38">
        <v>0.47467857599258417</v>
      </c>
      <c r="F13459" s="38">
        <v>36.363636363636367</v>
      </c>
    </row>
    <row r="13460" spans="1:6" x14ac:dyDescent="0.35">
      <c r="A13460" s="37" t="s">
        <v>17432</v>
      </c>
      <c r="B13460" s="38">
        <v>-33.672176210000003</v>
      </c>
      <c r="C13460" s="38">
        <v>-60.292165199999999</v>
      </c>
      <c r="D13460" s="38">
        <v>0.48905810713768011</v>
      </c>
      <c r="E13460" s="38">
        <v>0.48905793960030008</v>
      </c>
      <c r="F13460" s="38">
        <v>83.333333333333343</v>
      </c>
    </row>
    <row r="13461" spans="1:6" x14ac:dyDescent="0.35">
      <c r="A13461" s="37" t="s">
        <v>17433</v>
      </c>
      <c r="B13461" s="38">
        <v>-34.711615399999999</v>
      </c>
      <c r="C13461" s="38">
        <v>-58.591993590000001</v>
      </c>
      <c r="D13461" s="38">
        <v>0.43271803855896002</v>
      </c>
      <c r="E13461" s="38">
        <v>0.44322557433655391</v>
      </c>
      <c r="F13461" s="38"/>
    </row>
    <row r="13462" spans="1:6" x14ac:dyDescent="0.35">
      <c r="A13462" s="37" t="s">
        <v>17434</v>
      </c>
      <c r="B13462" s="38">
        <v>-34.667440669999998</v>
      </c>
      <c r="C13462" s="38">
        <v>-58.361553700000002</v>
      </c>
      <c r="D13462" s="38">
        <v>0.22590659558773041</v>
      </c>
      <c r="E13462" s="38">
        <v>0.19260201524747039</v>
      </c>
      <c r="F13462" s="38">
        <v>4.2780748663101598</v>
      </c>
    </row>
    <row r="13463" spans="1:6" x14ac:dyDescent="0.35">
      <c r="A13463" s="37" t="s">
        <v>17435</v>
      </c>
      <c r="B13463" s="38">
        <v>-34.681469059999998</v>
      </c>
      <c r="C13463" s="38">
        <v>-58.719502990000002</v>
      </c>
      <c r="D13463" s="38">
        <v>0.35657364130020142</v>
      </c>
      <c r="E13463" s="38">
        <v>0.36487869072604823</v>
      </c>
      <c r="F13463" s="38">
        <v>29.268292682926827</v>
      </c>
    </row>
    <row r="13464" spans="1:6" x14ac:dyDescent="0.35">
      <c r="A13464" s="37" t="s">
        <v>17436</v>
      </c>
      <c r="B13464" s="38">
        <v>-34.446989729999999</v>
      </c>
      <c r="C13464" s="38">
        <v>-58.755149940000003</v>
      </c>
      <c r="D13464" s="38">
        <v>0.26605415344238281</v>
      </c>
      <c r="E13464" s="38">
        <v>0.19634364628129539</v>
      </c>
      <c r="F13464" s="38">
        <v>4.3103448275862073</v>
      </c>
    </row>
    <row r="13465" spans="1:6" x14ac:dyDescent="0.35">
      <c r="A13465" s="37" t="s">
        <v>17437</v>
      </c>
      <c r="B13465" s="38">
        <v>-34.759126010000003</v>
      </c>
      <c r="C13465" s="38">
        <v>-58.408657550000001</v>
      </c>
      <c r="D13465" s="38">
        <v>0.18495579063892359</v>
      </c>
      <c r="E13465" s="38">
        <v>0.19337727266706919</v>
      </c>
      <c r="F13465" s="38">
        <v>2.0618556701030926</v>
      </c>
    </row>
    <row r="13466" spans="1:6" x14ac:dyDescent="0.35">
      <c r="A13466" s="37" t="s">
        <v>17438</v>
      </c>
      <c r="B13466" s="38">
        <v>-34.578254880000003</v>
      </c>
      <c r="C13466" s="38">
        <v>-58.712566209999999</v>
      </c>
      <c r="D13466" s="38">
        <v>0.42098483443260187</v>
      </c>
      <c r="E13466" s="38">
        <v>0.42141488720388981</v>
      </c>
      <c r="F13466" s="38">
        <v>1.3513513513513513</v>
      </c>
    </row>
    <row r="13467" spans="1:6" x14ac:dyDescent="0.35">
      <c r="A13467" s="37" t="s">
        <v>17439</v>
      </c>
      <c r="B13467" s="38">
        <v>-34.554228739999999</v>
      </c>
      <c r="C13467" s="38">
        <v>-58.697112480000001</v>
      </c>
      <c r="D13467" s="38">
        <v>0</v>
      </c>
      <c r="E13467" s="38">
        <v>0.19476618075912649</v>
      </c>
      <c r="F13467" s="38">
        <v>4.1841004184100417</v>
      </c>
    </row>
    <row r="13468" spans="1:6" x14ac:dyDescent="0.35">
      <c r="A13468" s="37" t="s">
        <v>17440</v>
      </c>
      <c r="B13468" s="38">
        <v>-34.550178420000002</v>
      </c>
      <c r="C13468" s="38">
        <v>-58.715905030000002</v>
      </c>
      <c r="D13468" s="38">
        <v>0.15676902234554291</v>
      </c>
      <c r="E13468" s="38">
        <v>0.1691441825918249</v>
      </c>
      <c r="F13468" s="38">
        <v>9.8360655737704921</v>
      </c>
    </row>
    <row r="13469" spans="1:6" x14ac:dyDescent="0.35">
      <c r="A13469" s="37" t="s">
        <v>17441</v>
      </c>
      <c r="B13469" s="38">
        <v>-34.554227220000001</v>
      </c>
      <c r="C13469" s="38">
        <v>-58.697173149999998</v>
      </c>
      <c r="D13469" s="38">
        <v>0</v>
      </c>
      <c r="E13469" s="38">
        <v>0.19423338442164309</v>
      </c>
      <c r="F13469" s="38">
        <v>4.3478260869565215</v>
      </c>
    </row>
    <row r="13470" spans="1:6" x14ac:dyDescent="0.35">
      <c r="A13470" s="37" t="s">
        <v>17442</v>
      </c>
      <c r="B13470" s="38">
        <v>-34.557717570000001</v>
      </c>
      <c r="C13470" s="38">
        <v>-58.681970839999998</v>
      </c>
      <c r="D13470" s="38">
        <v>0.26485118269920349</v>
      </c>
      <c r="E13470" s="38">
        <v>0.27365110129923431</v>
      </c>
      <c r="F13470" s="38" t="s">
        <v>5130</v>
      </c>
    </row>
    <row r="13471" spans="1:6" x14ac:dyDescent="0.35">
      <c r="A13471" s="37" t="s">
        <v>17443</v>
      </c>
      <c r="B13471" s="38">
        <v>-34.541025400000002</v>
      </c>
      <c r="C13471" s="38">
        <v>-58.710064500000001</v>
      </c>
      <c r="D13471" s="38">
        <v>0.1018320620059967</v>
      </c>
      <c r="E13471" s="38">
        <v>0.1008185777399275</v>
      </c>
      <c r="F13471" s="38"/>
    </row>
    <row r="13472" spans="1:6" x14ac:dyDescent="0.35">
      <c r="A13472" s="37" t="s">
        <v>17444</v>
      </c>
      <c r="B13472" s="38">
        <v>-34.717573059999999</v>
      </c>
      <c r="C13472" s="38">
        <v>-58.248509730000002</v>
      </c>
      <c r="D13472" s="38">
        <v>0.20234973728656769</v>
      </c>
      <c r="E13472" s="38">
        <v>0.40736742648813462</v>
      </c>
      <c r="F13472" s="38" t="s">
        <v>5130</v>
      </c>
    </row>
    <row r="13473" spans="1:6" x14ac:dyDescent="0.35">
      <c r="A13473" s="37" t="s">
        <v>17445</v>
      </c>
      <c r="B13473" s="38">
        <v>-34.684148639999997</v>
      </c>
      <c r="C13473" s="38">
        <v>-58.522815540000003</v>
      </c>
      <c r="D13473" s="38">
        <v>0.42827713489532471</v>
      </c>
      <c r="E13473" s="38">
        <v>0.4249482705737605</v>
      </c>
      <c r="F13473" s="38"/>
    </row>
    <row r="13474" spans="1:6" x14ac:dyDescent="0.35">
      <c r="A13474" s="37" t="s">
        <v>17446</v>
      </c>
      <c r="B13474" s="38">
        <v>-34.887691070000002</v>
      </c>
      <c r="C13474" s="38">
        <v>-60.017290359999997</v>
      </c>
      <c r="D13474" s="38">
        <v>0.37607908248901373</v>
      </c>
      <c r="E13474" s="38">
        <v>0.35190862168868381</v>
      </c>
      <c r="F13474" s="38"/>
    </row>
    <row r="13475" spans="1:6" x14ac:dyDescent="0.35">
      <c r="A13475" s="37" t="s">
        <v>1867</v>
      </c>
      <c r="B13475" s="38">
        <v>-34.591920940000001</v>
      </c>
      <c r="C13475" s="38">
        <v>-58.755540230000001</v>
      </c>
      <c r="D13475" s="38">
        <v>0.63744014501571655</v>
      </c>
      <c r="E13475" s="38">
        <v>0.64142401847574448</v>
      </c>
      <c r="F13475" s="38"/>
    </row>
    <row r="13476" spans="1:6" x14ac:dyDescent="0.35">
      <c r="A13476" s="37" t="s">
        <v>17447</v>
      </c>
      <c r="B13476" s="38">
        <v>-34.749603649999997</v>
      </c>
      <c r="C13476" s="38">
        <v>-58.235386490000003</v>
      </c>
      <c r="D13476" s="38">
        <v>0.21116085350513461</v>
      </c>
      <c r="E13476" s="38">
        <v>0.21999143809080121</v>
      </c>
      <c r="F13476" s="38">
        <v>13.440860215053762</v>
      </c>
    </row>
    <row r="13477" spans="1:6" x14ac:dyDescent="0.35">
      <c r="A13477" s="37" t="s">
        <v>17448</v>
      </c>
      <c r="B13477" s="38">
        <v>-37.991906190000002</v>
      </c>
      <c r="C13477" s="38">
        <v>-57.632655579999998</v>
      </c>
      <c r="D13477" s="38">
        <v>0.90730291604995728</v>
      </c>
      <c r="E13477" s="38">
        <v>0.89817839377635234</v>
      </c>
      <c r="F13477" s="38">
        <v>59.090909090909093</v>
      </c>
    </row>
    <row r="13478" spans="1:6" x14ac:dyDescent="0.35">
      <c r="A13478" s="37" t="s">
        <v>17449</v>
      </c>
      <c r="B13478" s="38">
        <v>-34.479354860000001</v>
      </c>
      <c r="C13478" s="38">
        <v>-58.986023410000001</v>
      </c>
      <c r="D13478" s="38">
        <v>0.24141696095466611</v>
      </c>
      <c r="E13478" s="38">
        <v>4.5673479099531428E-2</v>
      </c>
      <c r="F13478" s="38">
        <v>0</v>
      </c>
    </row>
    <row r="13479" spans="1:6" x14ac:dyDescent="0.35">
      <c r="A13479" s="37" t="s">
        <v>17450</v>
      </c>
      <c r="B13479" s="38">
        <v>-33.708432279999997</v>
      </c>
      <c r="C13479" s="38">
        <v>-60.582208180000002</v>
      </c>
      <c r="D13479" s="38">
        <v>0.35984575748443598</v>
      </c>
      <c r="E13479" s="38">
        <v>0.35883879661560059</v>
      </c>
      <c r="F13479" s="38">
        <v>33.333333333333329</v>
      </c>
    </row>
    <row r="13480" spans="1:6" x14ac:dyDescent="0.35">
      <c r="A13480" s="37" t="s">
        <v>17451</v>
      </c>
      <c r="B13480" s="38">
        <v>-34.835335370000003</v>
      </c>
      <c r="C13480" s="38">
        <v>-58.494750519999997</v>
      </c>
      <c r="D13480" s="38">
        <v>0.59133052825927734</v>
      </c>
      <c r="E13480" s="38">
        <v>0.59750401032598399</v>
      </c>
      <c r="F13480" s="38">
        <v>14.414414414414415</v>
      </c>
    </row>
    <row r="13481" spans="1:6" x14ac:dyDescent="0.35">
      <c r="A13481" s="37" t="s">
        <v>17452</v>
      </c>
      <c r="B13481" s="38">
        <v>-34.777451669999998</v>
      </c>
      <c r="C13481" s="38">
        <v>-58.32147982</v>
      </c>
      <c r="D13481" s="38">
        <v>0.74813789129257202</v>
      </c>
      <c r="E13481" s="38">
        <v>0.74605003765651157</v>
      </c>
      <c r="F13481" s="38">
        <v>27.500000000000004</v>
      </c>
    </row>
    <row r="13482" spans="1:6" x14ac:dyDescent="0.35">
      <c r="A13482" s="37" t="s">
        <v>17453</v>
      </c>
      <c r="B13482" s="38">
        <v>-34.612756820000001</v>
      </c>
      <c r="C13482" s="38">
        <v>-60.976573989999999</v>
      </c>
      <c r="D13482" s="38">
        <v>0.57725489139556885</v>
      </c>
      <c r="E13482" s="38">
        <v>0.58172672359566935</v>
      </c>
      <c r="F13482" s="38">
        <v>52</v>
      </c>
    </row>
    <row r="13483" spans="1:6" x14ac:dyDescent="0.35">
      <c r="A13483" s="37" t="s">
        <v>17454</v>
      </c>
      <c r="B13483" s="38">
        <v>-34.5502459</v>
      </c>
      <c r="C13483" s="38">
        <v>-58.715814289999997</v>
      </c>
      <c r="D13483" s="38">
        <v>0.15676902234554291</v>
      </c>
      <c r="E13483" s="38">
        <v>0.17028149706976761</v>
      </c>
      <c r="F13483" s="38">
        <v>5.8823529411764701</v>
      </c>
    </row>
    <row r="13484" spans="1:6" x14ac:dyDescent="0.35">
      <c r="A13484" s="37" t="s">
        <v>17455</v>
      </c>
      <c r="B13484" s="38">
        <v>-34.861151509999999</v>
      </c>
      <c r="C13484" s="38">
        <v>-58.710483019999998</v>
      </c>
      <c r="D13484" s="38">
        <v>0.72184163331985474</v>
      </c>
      <c r="E13484" s="38">
        <v>0.7215671445194044</v>
      </c>
      <c r="F13484" s="38"/>
    </row>
    <row r="13485" spans="1:6" x14ac:dyDescent="0.35">
      <c r="A13485" s="37" t="s">
        <v>17456</v>
      </c>
      <c r="B13485" s="38">
        <v>-34.901586780000002</v>
      </c>
      <c r="C13485" s="38">
        <v>-58.095503909999998</v>
      </c>
      <c r="D13485" s="38">
        <v>0.43212193250656128</v>
      </c>
      <c r="E13485" s="38">
        <v>0.42577158777337332</v>
      </c>
      <c r="F13485" s="38">
        <v>1.5748031496062991</v>
      </c>
    </row>
    <row r="13486" spans="1:6" x14ac:dyDescent="0.35">
      <c r="A13486" s="37" t="s">
        <v>17457</v>
      </c>
      <c r="B13486" s="38">
        <v>-34.901434930000001</v>
      </c>
      <c r="C13486" s="38">
        <v>-58.095536129999999</v>
      </c>
      <c r="D13486" s="38">
        <v>0.43212193250656128</v>
      </c>
      <c r="E13486" s="38">
        <v>0.42577158777337332</v>
      </c>
      <c r="F13486" s="38">
        <v>0.37174721189591076</v>
      </c>
    </row>
    <row r="13487" spans="1:6" x14ac:dyDescent="0.35">
      <c r="A13487" s="37" t="s">
        <v>17458</v>
      </c>
      <c r="B13487" s="38">
        <v>-34.776958919999998</v>
      </c>
      <c r="C13487" s="38">
        <v>-58.629501910000002</v>
      </c>
      <c r="D13487" s="38">
        <v>0.52546346187591553</v>
      </c>
      <c r="E13487" s="38">
        <v>0.52461183855408111</v>
      </c>
      <c r="F13487" s="38"/>
    </row>
    <row r="13488" spans="1:6" x14ac:dyDescent="0.35">
      <c r="A13488" s="37" t="s">
        <v>17459</v>
      </c>
      <c r="B13488" s="38">
        <v>-34.862162929999997</v>
      </c>
      <c r="C13488" s="38">
        <v>-58.507784559999997</v>
      </c>
      <c r="D13488" s="38">
        <v>0.3869132399559021</v>
      </c>
      <c r="E13488" s="38">
        <v>0.38238447656234098</v>
      </c>
      <c r="F13488" s="38">
        <v>1.0869565217391304</v>
      </c>
    </row>
    <row r="13489" spans="1:6" x14ac:dyDescent="0.35">
      <c r="A13489" s="37" t="s">
        <v>17460</v>
      </c>
      <c r="B13489" s="38">
        <v>-34.715460610000001</v>
      </c>
      <c r="C13489" s="38">
        <v>-58.568647480000003</v>
      </c>
      <c r="D13489" s="38">
        <v>0.71397453546524048</v>
      </c>
      <c r="E13489" s="38">
        <v>0.6953880504557961</v>
      </c>
      <c r="F13489" s="38">
        <v>23.636363636363637</v>
      </c>
    </row>
    <row r="13490" spans="1:6" x14ac:dyDescent="0.35">
      <c r="A13490" s="37" t="s">
        <v>17461</v>
      </c>
      <c r="B13490" s="38">
        <v>-34.655561769999998</v>
      </c>
      <c r="C13490" s="38">
        <v>-58.551185459999999</v>
      </c>
      <c r="D13490" s="38">
        <v>0.2693476676940918</v>
      </c>
      <c r="E13490" s="38">
        <v>0.16539667350681209</v>
      </c>
      <c r="F13490" s="38">
        <v>2.8571428571428572</v>
      </c>
    </row>
    <row r="13491" spans="1:6" x14ac:dyDescent="0.35">
      <c r="A13491" s="37" t="s">
        <v>17462</v>
      </c>
      <c r="B13491" s="38">
        <v>-34.649761069999997</v>
      </c>
      <c r="C13491" s="38">
        <v>-58.563958990000003</v>
      </c>
      <c r="D13491" s="38">
        <v>0.18525348603725431</v>
      </c>
      <c r="E13491" s="38">
        <v>0.14265537985733581</v>
      </c>
      <c r="F13491" s="38">
        <v>8.8607594936708853</v>
      </c>
    </row>
    <row r="13492" spans="1:6" x14ac:dyDescent="0.35">
      <c r="A13492" s="37" t="s">
        <v>17463</v>
      </c>
      <c r="B13492" s="38">
        <v>-35.125721570000003</v>
      </c>
      <c r="C13492" s="38">
        <v>-60.474497599999999</v>
      </c>
      <c r="D13492" s="38">
        <v>0.32592341303825378</v>
      </c>
      <c r="E13492" s="38">
        <v>0.34965029709479389</v>
      </c>
      <c r="F13492" s="38"/>
    </row>
    <row r="13493" spans="1:6" x14ac:dyDescent="0.35">
      <c r="A13493" s="37" t="s">
        <v>17464</v>
      </c>
      <c r="B13493" s="38">
        <v>-35.325708480000003</v>
      </c>
      <c r="C13493" s="38">
        <v>-58.049976090000001</v>
      </c>
      <c r="D13493" s="38">
        <v>0.40176033973693848</v>
      </c>
      <c r="E13493" s="38">
        <v>0.21145281038786229</v>
      </c>
      <c r="F13493" s="38"/>
    </row>
    <row r="13494" spans="1:6" x14ac:dyDescent="0.35">
      <c r="A13494" s="37" t="s">
        <v>17465</v>
      </c>
      <c r="B13494" s="38">
        <v>-35.055905899999999</v>
      </c>
      <c r="C13494" s="38">
        <v>-58.762748719999998</v>
      </c>
      <c r="D13494" s="38">
        <v>0.27512499690055853</v>
      </c>
      <c r="E13494" s="38">
        <v>0.28446150736676318</v>
      </c>
      <c r="F13494" s="38"/>
    </row>
    <row r="13495" spans="1:6" x14ac:dyDescent="0.35">
      <c r="A13495" s="37" t="s">
        <v>17466</v>
      </c>
      <c r="B13495" s="38">
        <v>-34.572612419999999</v>
      </c>
      <c r="C13495" s="38">
        <v>-58.541092849999998</v>
      </c>
      <c r="D13495" s="38">
        <v>0.1933664679527283</v>
      </c>
      <c r="E13495" s="38">
        <v>0.13094398550487851</v>
      </c>
      <c r="F13495" s="38">
        <v>13.793103448275861</v>
      </c>
    </row>
    <row r="13496" spans="1:6" x14ac:dyDescent="0.35">
      <c r="A13496" s="37" t="s">
        <v>17467</v>
      </c>
      <c r="B13496" s="38">
        <v>-34.62647999</v>
      </c>
      <c r="C13496" s="38">
        <v>-59.401231619999997</v>
      </c>
      <c r="D13496" s="38">
        <v>0.33725541830062872</v>
      </c>
      <c r="E13496" s="38">
        <v>0.33725541830062872</v>
      </c>
      <c r="F13496" s="38"/>
    </row>
    <row r="13497" spans="1:6" x14ac:dyDescent="0.35">
      <c r="A13497" s="37" t="s">
        <v>17468</v>
      </c>
      <c r="B13497" s="38">
        <v>-36.96706185</v>
      </c>
      <c r="C13497" s="38">
        <v>-60.257628560000001</v>
      </c>
      <c r="D13497" s="38">
        <v>0.28698566555976868</v>
      </c>
      <c r="E13497" s="38">
        <v>0.28698566555976868</v>
      </c>
      <c r="F13497" s="38"/>
    </row>
    <row r="13498" spans="1:6" x14ac:dyDescent="0.35">
      <c r="A13498" s="37" t="s">
        <v>17469</v>
      </c>
      <c r="B13498" s="38">
        <v>-34.770165040000002</v>
      </c>
      <c r="C13498" s="38">
        <v>-58.32096705</v>
      </c>
      <c r="D13498" s="38">
        <v>0.79802507162094116</v>
      </c>
      <c r="E13498" s="38">
        <v>0.81649775471952224</v>
      </c>
      <c r="F13498" s="38">
        <v>52.0618556701031</v>
      </c>
    </row>
    <row r="13499" spans="1:6" x14ac:dyDescent="0.35">
      <c r="A13499" s="37" t="s">
        <v>17470</v>
      </c>
      <c r="B13499" s="38">
        <v>-34.905790879999998</v>
      </c>
      <c r="C13499" s="38">
        <v>-57.940348499999999</v>
      </c>
      <c r="D13499" s="38">
        <v>0.17670717835426331</v>
      </c>
      <c r="E13499" s="38">
        <v>0.14007817528077529</v>
      </c>
      <c r="F13499" s="38" t="s">
        <v>5130</v>
      </c>
    </row>
    <row r="13500" spans="1:6" x14ac:dyDescent="0.35">
      <c r="A13500" s="37" t="s">
        <v>17471</v>
      </c>
      <c r="B13500" s="38">
        <v>-34.81877471</v>
      </c>
      <c r="C13500" s="38">
        <v>-58.510990479999997</v>
      </c>
      <c r="D13500" s="38">
        <v>0.536903977394104</v>
      </c>
      <c r="E13500" s="38">
        <v>0.57956567720363017</v>
      </c>
      <c r="F13500" s="38"/>
    </row>
    <row r="13501" spans="1:6" x14ac:dyDescent="0.35">
      <c r="A13501" s="37" t="s">
        <v>17472</v>
      </c>
      <c r="B13501" s="38">
        <v>-34.567043259999998</v>
      </c>
      <c r="C13501" s="38">
        <v>-58.552899570000001</v>
      </c>
      <c r="D13501" s="38">
        <v>0.32549116015434271</v>
      </c>
      <c r="E13501" s="38">
        <v>0.31121710043501211</v>
      </c>
      <c r="F13501" s="38" t="s">
        <v>5130</v>
      </c>
    </row>
    <row r="13502" spans="1:6" x14ac:dyDescent="0.35">
      <c r="A13502" s="37" t="s">
        <v>517</v>
      </c>
      <c r="B13502" s="38">
        <v>-38.710609269999999</v>
      </c>
      <c r="C13502" s="38">
        <v>-62.26452561</v>
      </c>
      <c r="D13502" s="38">
        <v>4.6471688896417618E-2</v>
      </c>
      <c r="E13502" s="38">
        <v>3.9242035429924729E-2</v>
      </c>
      <c r="F13502" s="38" t="s">
        <v>5130</v>
      </c>
    </row>
    <row r="13503" spans="1:6" x14ac:dyDescent="0.35">
      <c r="A13503" s="37" t="s">
        <v>17473</v>
      </c>
      <c r="B13503" s="38">
        <v>-38.693059300000002</v>
      </c>
      <c r="C13503" s="38">
        <v>-62.235585110000002</v>
      </c>
      <c r="D13503" s="38">
        <v>0.23796361684799189</v>
      </c>
      <c r="E13503" s="38">
        <v>0.22264102297393901</v>
      </c>
      <c r="F13503" s="38" t="s">
        <v>5130</v>
      </c>
    </row>
    <row r="13504" spans="1:6" x14ac:dyDescent="0.35">
      <c r="A13504" s="37" t="s">
        <v>17474</v>
      </c>
      <c r="B13504" s="38">
        <v>-34.905632920000002</v>
      </c>
      <c r="C13504" s="38">
        <v>-57.940078890000002</v>
      </c>
      <c r="D13504" s="38">
        <v>0.17670717835426331</v>
      </c>
      <c r="E13504" s="38">
        <v>0.1427828812173435</v>
      </c>
      <c r="F13504" s="38" t="s">
        <v>5130</v>
      </c>
    </row>
    <row r="13505" spans="1:6" x14ac:dyDescent="0.35">
      <c r="A13505" s="37" t="s">
        <v>17475</v>
      </c>
      <c r="B13505" s="38">
        <v>-34.910422029999999</v>
      </c>
      <c r="C13505" s="38">
        <v>-57.949946650000001</v>
      </c>
      <c r="D13505" s="38">
        <v>0.1366213262081146</v>
      </c>
      <c r="E13505" s="38">
        <v>0.10615219051639239</v>
      </c>
      <c r="F13505" s="38" t="s">
        <v>5130</v>
      </c>
    </row>
    <row r="13506" spans="1:6" x14ac:dyDescent="0.35">
      <c r="A13506" s="37" t="s">
        <v>17476</v>
      </c>
      <c r="B13506" s="38">
        <v>-34.925714630000002</v>
      </c>
      <c r="C13506" s="38">
        <v>-57.941371439999998</v>
      </c>
      <c r="D13506" s="38">
        <v>0.15620517730712891</v>
      </c>
      <c r="E13506" s="38">
        <v>0.1706546004861593</v>
      </c>
      <c r="F13506" s="38" t="s">
        <v>5130</v>
      </c>
    </row>
    <row r="13507" spans="1:6" x14ac:dyDescent="0.35">
      <c r="A13507" s="37" t="s">
        <v>17477</v>
      </c>
      <c r="B13507" s="38">
        <v>-38.008570669999997</v>
      </c>
      <c r="C13507" s="38">
        <v>-57.575199140000002</v>
      </c>
      <c r="D13507" s="38">
        <v>0.1171204149723053</v>
      </c>
      <c r="E13507" s="38">
        <v>9.8272128030657768E-2</v>
      </c>
      <c r="F13507" s="38" t="s">
        <v>5130</v>
      </c>
    </row>
    <row r="13508" spans="1:6" x14ac:dyDescent="0.35">
      <c r="A13508" s="37" t="s">
        <v>17478</v>
      </c>
      <c r="B13508" s="38">
        <v>-38.889471739999998</v>
      </c>
      <c r="C13508" s="38">
        <v>-62.086122779999997</v>
      </c>
      <c r="D13508" s="38">
        <v>5.0036527216434479E-2</v>
      </c>
      <c r="E13508" s="38">
        <v>5.5194046299316381E-2</v>
      </c>
      <c r="F13508" s="38"/>
    </row>
    <row r="13509" spans="1:6" x14ac:dyDescent="0.35">
      <c r="A13509" s="37" t="s">
        <v>17479</v>
      </c>
      <c r="B13509" s="38">
        <v>-34.529121580000002</v>
      </c>
      <c r="C13509" s="38">
        <v>-58.465795909999997</v>
      </c>
      <c r="D13509" s="38">
        <v>4.185168445110321E-2</v>
      </c>
      <c r="E13509" s="38">
        <v>4.2578735633900293E-2</v>
      </c>
      <c r="F13509" s="38" t="s">
        <v>5130</v>
      </c>
    </row>
    <row r="13510" spans="1:6" x14ac:dyDescent="0.35">
      <c r="A13510" s="37" t="s">
        <v>17480</v>
      </c>
      <c r="B13510" s="38">
        <v>-37.310525300000002</v>
      </c>
      <c r="C13510" s="38">
        <v>-59.12904194</v>
      </c>
      <c r="D13510" s="38">
        <v>0.27033087611198431</v>
      </c>
      <c r="E13510" s="38">
        <v>0.30205659071604413</v>
      </c>
      <c r="F13510" s="38" t="s">
        <v>5130</v>
      </c>
    </row>
    <row r="13511" spans="1:6" x14ac:dyDescent="0.35">
      <c r="A13511" s="37" t="s">
        <v>17481</v>
      </c>
      <c r="B13511" s="38">
        <v>-35.611803729999998</v>
      </c>
      <c r="C13511" s="38">
        <v>-60.541403529999997</v>
      </c>
      <c r="D13511" s="38">
        <v>0.37472748756408691</v>
      </c>
      <c r="E13511" s="38">
        <v>0.37472748756408691</v>
      </c>
      <c r="F13511" s="38" t="s">
        <v>5130</v>
      </c>
    </row>
    <row r="13512" spans="1:6" x14ac:dyDescent="0.35">
      <c r="A13512" s="37" t="s">
        <v>17482</v>
      </c>
      <c r="B13512" s="38">
        <v>-34.469986259999999</v>
      </c>
      <c r="C13512" s="38">
        <v>-58.524368340000002</v>
      </c>
      <c r="D13512" s="38">
        <v>0.10108201950788499</v>
      </c>
      <c r="E13512" s="38">
        <v>0.13358474346367941</v>
      </c>
      <c r="F13512" s="38">
        <v>0</v>
      </c>
    </row>
    <row r="13513" spans="1:6" x14ac:dyDescent="0.35">
      <c r="A13513" s="37" t="s">
        <v>17483</v>
      </c>
      <c r="B13513" s="38">
        <v>-34.491305619999999</v>
      </c>
      <c r="C13513" s="38">
        <v>-58.616676730000002</v>
      </c>
      <c r="D13513" s="38">
        <v>0.43848568201065058</v>
      </c>
      <c r="E13513" s="38">
        <v>0.44012737108601457</v>
      </c>
      <c r="F13513" s="38">
        <v>25</v>
      </c>
    </row>
    <row r="13514" spans="1:6" x14ac:dyDescent="0.35">
      <c r="A13514" s="37" t="s">
        <v>17484</v>
      </c>
      <c r="B13514" s="38">
        <v>-35.176661590000002</v>
      </c>
      <c r="C13514" s="38">
        <v>-58.237720930000002</v>
      </c>
      <c r="D13514" s="38">
        <v>0.24808910489082339</v>
      </c>
      <c r="E13514" s="38">
        <v>0.3020467278925148</v>
      </c>
      <c r="F13514" s="38">
        <v>1.3422818791946309</v>
      </c>
    </row>
    <row r="13515" spans="1:6" x14ac:dyDescent="0.35">
      <c r="A13515" s="37" t="s">
        <v>17485</v>
      </c>
      <c r="B13515" s="38">
        <v>-33.888936749999999</v>
      </c>
      <c r="C13515" s="38">
        <v>-61.09499666</v>
      </c>
      <c r="D13515" s="38">
        <v>0.31714779138565058</v>
      </c>
      <c r="E13515" s="38">
        <v>0.33514051304923159</v>
      </c>
      <c r="F13515" s="38">
        <v>33.606557377049178</v>
      </c>
    </row>
    <row r="13516" spans="1:6" x14ac:dyDescent="0.35">
      <c r="A13516" s="37" t="s">
        <v>17486</v>
      </c>
      <c r="B13516" s="38">
        <v>-33.494468349999998</v>
      </c>
      <c r="C13516" s="38">
        <v>-60.055595859999997</v>
      </c>
      <c r="D13516" s="38">
        <v>0.33813515305519098</v>
      </c>
      <c r="E13516" s="38">
        <v>0.36851043916410869</v>
      </c>
      <c r="F13516" s="38">
        <v>28.799999999999997</v>
      </c>
    </row>
    <row r="13517" spans="1:6" x14ac:dyDescent="0.35">
      <c r="A13517" s="37" t="s">
        <v>17487</v>
      </c>
      <c r="B13517" s="38">
        <v>-34.908362490000002</v>
      </c>
      <c r="C13517" s="38">
        <v>-57.94397507</v>
      </c>
      <c r="D13517" s="38">
        <v>0.16335232555866239</v>
      </c>
      <c r="E13517" s="38">
        <v>0.14952464205654051</v>
      </c>
      <c r="F13517" s="38" t="s">
        <v>5130</v>
      </c>
    </row>
    <row r="13518" spans="1:6" x14ac:dyDescent="0.35">
      <c r="A13518" s="37" t="s">
        <v>17488</v>
      </c>
      <c r="B13518" s="38">
        <v>-34.445457169999997</v>
      </c>
      <c r="C13518" s="38">
        <v>-58.875962870000002</v>
      </c>
      <c r="D13518" s="38">
        <v>0.16941531002521509</v>
      </c>
      <c r="E13518" s="38">
        <v>0.24319739865534229</v>
      </c>
      <c r="F13518" s="38">
        <v>52</v>
      </c>
    </row>
    <row r="13519" spans="1:6" x14ac:dyDescent="0.35">
      <c r="A13519" s="37" t="s">
        <v>17489</v>
      </c>
      <c r="B13519" s="38">
        <v>-34.674509819999997</v>
      </c>
      <c r="C13519" s="38">
        <v>-58.430592910000001</v>
      </c>
      <c r="D13519" s="38">
        <v>0.60967403650283813</v>
      </c>
      <c r="E13519" s="38">
        <v>0.68273582007433919</v>
      </c>
      <c r="F13519" s="38">
        <v>11.904761904761903</v>
      </c>
    </row>
    <row r="13520" spans="1:6" x14ac:dyDescent="0.35">
      <c r="A13520" s="37" t="s">
        <v>17490</v>
      </c>
      <c r="B13520" s="38">
        <v>-38.030053770000002</v>
      </c>
      <c r="C13520" s="38">
        <v>-57.583730899999999</v>
      </c>
      <c r="D13520" s="38">
        <v>0.43007412552833563</v>
      </c>
      <c r="E13520" s="38">
        <v>0.42748606849361109</v>
      </c>
      <c r="F13520" s="38">
        <v>21.476510067114095</v>
      </c>
    </row>
    <row r="13521" spans="1:6" x14ac:dyDescent="0.35">
      <c r="A13521" s="37" t="s">
        <v>17491</v>
      </c>
      <c r="B13521" s="38">
        <v>-34.53295645</v>
      </c>
      <c r="C13521" s="38">
        <v>-58.723790790000002</v>
      </c>
      <c r="D13521" s="38">
        <v>0.27800074219703669</v>
      </c>
      <c r="E13521" s="38">
        <v>0.32219390168383322</v>
      </c>
      <c r="F13521" s="38"/>
    </row>
    <row r="13522" spans="1:6" x14ac:dyDescent="0.35">
      <c r="A13522" s="37" t="s">
        <v>17492</v>
      </c>
      <c r="B13522" s="38">
        <v>-34.536234749999998</v>
      </c>
      <c r="C13522" s="38">
        <v>-58.699689499999998</v>
      </c>
      <c r="D13522" s="38">
        <v>6.921069324016571E-2</v>
      </c>
      <c r="E13522" s="38">
        <v>9.2579751792881221E-2</v>
      </c>
      <c r="F13522" s="38">
        <v>1.4705882352941175</v>
      </c>
    </row>
    <row r="13523" spans="1:6" x14ac:dyDescent="0.35">
      <c r="A13523" s="37" t="s">
        <v>17493</v>
      </c>
      <c r="B13523" s="38">
        <v>-34.741159590000002</v>
      </c>
      <c r="C13523" s="38">
        <v>-58.3922107</v>
      </c>
      <c r="D13523" s="38">
        <v>8.7322838604450226E-2</v>
      </c>
      <c r="E13523" s="38">
        <v>0.1011611144793661</v>
      </c>
      <c r="F13523" s="38">
        <v>0.52910052910052907</v>
      </c>
    </row>
    <row r="13524" spans="1:6" x14ac:dyDescent="0.35">
      <c r="A13524" s="37" t="s">
        <v>17494</v>
      </c>
      <c r="B13524" s="38">
        <v>-34.64802718</v>
      </c>
      <c r="C13524" s="38">
        <v>-58.556828670000002</v>
      </c>
      <c r="D13524" s="38">
        <v>0.16187380254268649</v>
      </c>
      <c r="E13524" s="38">
        <v>0.15527817002824831</v>
      </c>
      <c r="F13524" s="38" t="s">
        <v>5130</v>
      </c>
    </row>
    <row r="13525" spans="1:6" x14ac:dyDescent="0.35">
      <c r="A13525" s="37" t="s">
        <v>17495</v>
      </c>
      <c r="B13525" s="38">
        <v>-34.753484980000003</v>
      </c>
      <c r="C13525" s="38">
        <v>-58.581583860000002</v>
      </c>
      <c r="D13525" s="38">
        <v>0.55362772941589355</v>
      </c>
      <c r="E13525" s="38">
        <v>0.54080713600725738</v>
      </c>
      <c r="F13525" s="38">
        <v>38.311688311688314</v>
      </c>
    </row>
    <row r="13526" spans="1:6" x14ac:dyDescent="0.35">
      <c r="A13526" s="37" t="s">
        <v>17496</v>
      </c>
      <c r="B13526" s="38">
        <v>-34.71776354</v>
      </c>
      <c r="C13526" s="38">
        <v>-58.278678569999997</v>
      </c>
      <c r="D13526" s="38">
        <v>0.15762157738208771</v>
      </c>
      <c r="E13526" s="38">
        <v>0.19223149709011381</v>
      </c>
      <c r="F13526" s="38">
        <v>1.4814814814814816</v>
      </c>
    </row>
    <row r="13527" spans="1:6" x14ac:dyDescent="0.35">
      <c r="A13527" s="37" t="s">
        <v>17497</v>
      </c>
      <c r="B13527" s="38">
        <v>-34.740267379999999</v>
      </c>
      <c r="C13527" s="38">
        <v>-58.325620120000004</v>
      </c>
      <c r="D13527" s="38">
        <v>0.65640807151794434</v>
      </c>
      <c r="E13527" s="38">
        <v>0.67279404723966441</v>
      </c>
      <c r="F13527" s="38">
        <v>54.54545454545454</v>
      </c>
    </row>
    <row r="13528" spans="1:6" x14ac:dyDescent="0.35">
      <c r="A13528" s="37" t="s">
        <v>17498</v>
      </c>
      <c r="B13528" s="38">
        <v>-34.805990010000002</v>
      </c>
      <c r="C13528" s="38">
        <v>-58.344722619999999</v>
      </c>
      <c r="D13528" s="38">
        <v>0.37480077147483831</v>
      </c>
      <c r="E13528" s="38">
        <v>0.39847651455137473</v>
      </c>
      <c r="F13528" s="38">
        <v>10.103092783505154</v>
      </c>
    </row>
    <row r="13529" spans="1:6" x14ac:dyDescent="0.35">
      <c r="A13529" s="37" t="s">
        <v>17499</v>
      </c>
      <c r="B13529" s="38">
        <v>-34.454306989999999</v>
      </c>
      <c r="C13529" s="38">
        <v>-58.88900907</v>
      </c>
      <c r="D13529" s="38">
        <v>0</v>
      </c>
      <c r="E13529" s="38">
        <v>0.32842787778055338</v>
      </c>
      <c r="F13529" s="38">
        <v>13.309352517985612</v>
      </c>
    </row>
    <row r="13530" spans="1:6" x14ac:dyDescent="0.35">
      <c r="A13530" s="37" t="s">
        <v>17500</v>
      </c>
      <c r="B13530" s="38">
        <v>-34.496613000000004</v>
      </c>
      <c r="C13530" s="38">
        <v>-58.85166409</v>
      </c>
      <c r="D13530" s="38">
        <v>0.69440364837646484</v>
      </c>
      <c r="E13530" s="38">
        <v>0.69370853725601644</v>
      </c>
      <c r="F13530" s="38">
        <v>21.527777777777779</v>
      </c>
    </row>
    <row r="13531" spans="1:6" x14ac:dyDescent="0.35">
      <c r="A13531" s="37" t="s">
        <v>17501</v>
      </c>
      <c r="B13531" s="38">
        <v>-33.728432099999999</v>
      </c>
      <c r="C13531" s="38">
        <v>-60.827992809999998</v>
      </c>
      <c r="D13531" s="38">
        <v>0.53732091188430786</v>
      </c>
      <c r="E13531" s="38">
        <v>0.53732091188430786</v>
      </c>
      <c r="F13531" s="38">
        <v>16.666666666666664</v>
      </c>
    </row>
    <row r="13532" spans="1:6" x14ac:dyDescent="0.35">
      <c r="A13532" s="37" t="s">
        <v>17502</v>
      </c>
      <c r="B13532" s="38">
        <v>-34.983042900000001</v>
      </c>
      <c r="C13532" s="38">
        <v>-58.371427660000002</v>
      </c>
      <c r="D13532" s="38">
        <v>0.43933385610580439</v>
      </c>
      <c r="E13532" s="38">
        <v>0.47005663729376262</v>
      </c>
      <c r="F13532" s="38">
        <v>35.552193645990918</v>
      </c>
    </row>
    <row r="13533" spans="1:6" x14ac:dyDescent="0.35">
      <c r="A13533" s="37" t="s">
        <v>17503</v>
      </c>
      <c r="B13533" s="38">
        <v>-34.533018439999999</v>
      </c>
      <c r="C13533" s="38">
        <v>-58.74132333</v>
      </c>
      <c r="D13533" s="38">
        <v>0.51056170463562012</v>
      </c>
      <c r="E13533" s="38">
        <v>0.50974755067574351</v>
      </c>
      <c r="F13533" s="38">
        <v>41.150442477876105</v>
      </c>
    </row>
    <row r="13534" spans="1:6" x14ac:dyDescent="0.35">
      <c r="A13534" s="37" t="s">
        <v>17504</v>
      </c>
      <c r="B13534" s="38">
        <v>-34.592449240000001</v>
      </c>
      <c r="C13534" s="38">
        <v>-58.73848632</v>
      </c>
      <c r="D13534" s="38">
        <v>0.70911669731140137</v>
      </c>
      <c r="E13534" s="38">
        <v>0.69546614752875435</v>
      </c>
      <c r="F13534" s="38">
        <v>41.195476575121162</v>
      </c>
    </row>
    <row r="13535" spans="1:6" x14ac:dyDescent="0.35">
      <c r="A13535" s="37" t="s">
        <v>17505</v>
      </c>
      <c r="B13535" s="38">
        <v>-34.456064079999997</v>
      </c>
      <c r="C13535" s="38">
        <v>-58.554577389999999</v>
      </c>
      <c r="D13535" s="38">
        <v>0.51713508367538452</v>
      </c>
      <c r="E13535" s="38">
        <v>0.48992242232749339</v>
      </c>
      <c r="F13535" s="38">
        <v>35.436893203883493</v>
      </c>
    </row>
    <row r="13536" spans="1:6" x14ac:dyDescent="0.35">
      <c r="A13536" s="37" t="s">
        <v>17506</v>
      </c>
      <c r="B13536" s="38">
        <v>-34.696125250000001</v>
      </c>
      <c r="C13536" s="38">
        <v>-58.768473929999999</v>
      </c>
      <c r="D13536" s="38">
        <v>0.62924844026565552</v>
      </c>
      <c r="E13536" s="38">
        <v>0.6346823243718398</v>
      </c>
      <c r="F13536" s="38">
        <v>43.283582089552233</v>
      </c>
    </row>
    <row r="13537" spans="1:6" x14ac:dyDescent="0.35">
      <c r="A13537" s="37" t="s">
        <v>17507</v>
      </c>
      <c r="B13537" s="38">
        <v>-34.680663639999999</v>
      </c>
      <c r="C13537" s="38">
        <v>-58.761318469999999</v>
      </c>
      <c r="D13537" s="38">
        <v>0.51574432849884033</v>
      </c>
      <c r="E13537" s="38">
        <v>0.54465599559448863</v>
      </c>
      <c r="F13537" s="38">
        <v>35.602094240837694</v>
      </c>
    </row>
    <row r="13538" spans="1:6" x14ac:dyDescent="0.35">
      <c r="A13538" s="37" t="s">
        <v>17508</v>
      </c>
      <c r="B13538" s="38">
        <v>-34.79847358</v>
      </c>
      <c r="C13538" s="38">
        <v>-58.316434149999999</v>
      </c>
      <c r="D13538" s="38">
        <v>0.91913223266601563</v>
      </c>
      <c r="E13538" s="38">
        <v>0.86950576831312743</v>
      </c>
      <c r="F13538" s="38">
        <v>46.960667461263412</v>
      </c>
    </row>
    <row r="13539" spans="1:6" x14ac:dyDescent="0.35">
      <c r="A13539" s="37" t="s">
        <v>17509</v>
      </c>
      <c r="B13539" s="38">
        <v>-34.84394193</v>
      </c>
      <c r="C13539" s="38">
        <v>-58.283332039999998</v>
      </c>
      <c r="D13539" s="38">
        <v>0.68841111660003662</v>
      </c>
      <c r="E13539" s="38">
        <v>0.71182610376461131</v>
      </c>
      <c r="F13539" s="38">
        <v>42.398489140698778</v>
      </c>
    </row>
    <row r="13540" spans="1:6" x14ac:dyDescent="0.35">
      <c r="A13540" s="37" t="s">
        <v>17510</v>
      </c>
      <c r="B13540" s="38">
        <v>-34.805583470000002</v>
      </c>
      <c r="C13540" s="38">
        <v>-58.257921619999998</v>
      </c>
      <c r="D13540" s="38">
        <v>0.57111066579818726</v>
      </c>
      <c r="E13540" s="38">
        <v>0.5350128992183788</v>
      </c>
      <c r="F13540" s="38">
        <v>40</v>
      </c>
    </row>
    <row r="13541" spans="1:6" x14ac:dyDescent="0.35">
      <c r="A13541" s="37" t="s">
        <v>17511</v>
      </c>
      <c r="B13541" s="38">
        <v>-34.761891579999997</v>
      </c>
      <c r="C13541" s="38">
        <v>-58.337158780000003</v>
      </c>
      <c r="D13541" s="38">
        <v>0.71355551481246948</v>
      </c>
      <c r="E13541" s="38">
        <v>0.73702850666913122</v>
      </c>
      <c r="F13541" s="38">
        <v>37.67313019390582</v>
      </c>
    </row>
    <row r="13542" spans="1:6" x14ac:dyDescent="0.35">
      <c r="A13542" s="37" t="s">
        <v>17512</v>
      </c>
      <c r="B13542" s="38">
        <v>-34.60005116</v>
      </c>
      <c r="C13542" s="38">
        <v>-58.804634640000003</v>
      </c>
      <c r="D13542" s="38">
        <v>0.86546367406845093</v>
      </c>
      <c r="E13542" s="38">
        <v>0.85883774476892805</v>
      </c>
      <c r="F13542" s="38">
        <v>46.928327645051191</v>
      </c>
    </row>
    <row r="13543" spans="1:6" x14ac:dyDescent="0.35">
      <c r="A13543" s="37" t="s">
        <v>17513</v>
      </c>
      <c r="B13543" s="38">
        <v>-34.082133929999998</v>
      </c>
      <c r="C13543" s="38">
        <v>-60.638804319999998</v>
      </c>
      <c r="D13543" s="38">
        <v>0.41377216577529907</v>
      </c>
      <c r="E13543" s="38">
        <v>0.41377216577529907</v>
      </c>
      <c r="F13543" s="38">
        <v>0</v>
      </c>
    </row>
    <row r="13544" spans="1:6" x14ac:dyDescent="0.35">
      <c r="A13544" s="37" t="s">
        <v>17514</v>
      </c>
      <c r="B13544" s="38">
        <v>-36.016424569999998</v>
      </c>
      <c r="C13544" s="38">
        <v>-59.100208049999999</v>
      </c>
      <c r="D13544" s="38">
        <v>0.2430921941995621</v>
      </c>
      <c r="E13544" s="38">
        <v>0.26927497539971318</v>
      </c>
      <c r="F13544" s="38">
        <v>2.7472527472527473</v>
      </c>
    </row>
    <row r="13545" spans="1:6" x14ac:dyDescent="0.35">
      <c r="A13545" s="37" t="s">
        <v>17515</v>
      </c>
      <c r="B13545" s="38">
        <v>-34.26336122</v>
      </c>
      <c r="C13545" s="38">
        <v>-59.462713110000003</v>
      </c>
      <c r="D13545" s="38">
        <v>0.47624260187149048</v>
      </c>
      <c r="E13545" s="38">
        <v>0.47597599029541021</v>
      </c>
      <c r="F13545" s="38">
        <v>39.024390243902438</v>
      </c>
    </row>
    <row r="13546" spans="1:6" x14ac:dyDescent="0.35">
      <c r="A13546" s="37" t="s">
        <v>17516</v>
      </c>
      <c r="B13546" s="38">
        <v>-34.472000899999998</v>
      </c>
      <c r="C13546" s="38">
        <v>-58.510905149999999</v>
      </c>
      <c r="D13546" s="38">
        <v>0.1096169278025627</v>
      </c>
      <c r="E13546" s="38">
        <v>9.4847961621625079E-2</v>
      </c>
      <c r="F13546" s="38"/>
    </row>
    <row r="13547" spans="1:6" x14ac:dyDescent="0.35">
      <c r="A13547" s="37" t="s">
        <v>17517</v>
      </c>
      <c r="B13547" s="38">
        <v>-34.870864359999999</v>
      </c>
      <c r="C13547" s="38">
        <v>-58.268336740000002</v>
      </c>
      <c r="D13547" s="38">
        <v>0.7717820405960083</v>
      </c>
      <c r="E13547" s="38">
        <v>0.78129415876335573</v>
      </c>
      <c r="F13547" s="38">
        <v>58.600583090379011</v>
      </c>
    </row>
    <row r="13548" spans="1:6" x14ac:dyDescent="0.35">
      <c r="A13548" s="37" t="s">
        <v>17518</v>
      </c>
      <c r="B13548" s="38">
        <v>-35.375485519999998</v>
      </c>
      <c r="C13548" s="38">
        <v>-59.601444219999998</v>
      </c>
      <c r="D13548" s="38">
        <v>0.42031487822532648</v>
      </c>
      <c r="E13548" s="38">
        <v>0.44633330283938227</v>
      </c>
      <c r="F13548" s="38">
        <v>41.666666666666671</v>
      </c>
    </row>
    <row r="13549" spans="1:6" x14ac:dyDescent="0.35">
      <c r="A13549" s="37" t="s">
        <v>1424</v>
      </c>
      <c r="B13549" s="38">
        <v>-34.726714639999997</v>
      </c>
      <c r="C13549" s="38">
        <v>-58.4286502</v>
      </c>
      <c r="D13549" s="38">
        <v>0.55402833223342896</v>
      </c>
      <c r="E13549" s="38">
        <v>0.53816791432244437</v>
      </c>
      <c r="F13549" s="38"/>
    </row>
    <row r="13550" spans="1:6" x14ac:dyDescent="0.35">
      <c r="A13550" s="37" t="s">
        <v>17519</v>
      </c>
      <c r="B13550" s="38">
        <v>-38.683673030000001</v>
      </c>
      <c r="C13550" s="38">
        <v>-62.296072959999996</v>
      </c>
      <c r="D13550" s="38">
        <v>0.2734563946723938</v>
      </c>
      <c r="E13550" s="38">
        <v>0.24688886029598039</v>
      </c>
      <c r="F13550" s="38">
        <v>27.27272727272727</v>
      </c>
    </row>
    <row r="13551" spans="1:6" x14ac:dyDescent="0.35">
      <c r="A13551" s="37" t="s">
        <v>17520</v>
      </c>
      <c r="B13551" s="38">
        <v>-34.912687390000002</v>
      </c>
      <c r="C13551" s="38">
        <v>-58.391449510000001</v>
      </c>
      <c r="D13551" s="38">
        <v>0.61802399158477783</v>
      </c>
      <c r="E13551" s="38">
        <v>0.61457299027178025</v>
      </c>
      <c r="F13551" s="38">
        <v>45.17583408476105</v>
      </c>
    </row>
    <row r="13552" spans="1:6" x14ac:dyDescent="0.35">
      <c r="A13552" s="37" t="s">
        <v>17521</v>
      </c>
      <c r="B13552" s="38">
        <v>-34.840388599999997</v>
      </c>
      <c r="C13552" s="38">
        <v>-58.464834279999998</v>
      </c>
      <c r="D13552" s="38">
        <v>0.73046398162841797</v>
      </c>
      <c r="E13552" s="38">
        <v>0.73343872301506274</v>
      </c>
      <c r="F13552" s="38">
        <v>28.621495327102803</v>
      </c>
    </row>
    <row r="13553" spans="1:6" x14ac:dyDescent="0.35">
      <c r="A13553" s="37" t="s">
        <v>17522</v>
      </c>
      <c r="B13553" s="38">
        <v>-34.500674050000001</v>
      </c>
      <c r="C13553" s="38">
        <v>-58.720760730000002</v>
      </c>
      <c r="D13553" s="38">
        <v>0.48725223541259771</v>
      </c>
      <c r="E13553" s="38">
        <v>0.47751844508780372</v>
      </c>
      <c r="F13553" s="38">
        <v>17.988165680473372</v>
      </c>
    </row>
    <row r="13554" spans="1:6" x14ac:dyDescent="0.35">
      <c r="A13554" s="37" t="s">
        <v>17523</v>
      </c>
      <c r="B13554" s="38">
        <v>-34.54093168</v>
      </c>
      <c r="C13554" s="38">
        <v>-58.787937110000001</v>
      </c>
      <c r="D13554" s="38">
        <v>0.91176474094390869</v>
      </c>
      <c r="E13554" s="38">
        <v>0.88845325197492331</v>
      </c>
      <c r="F13554" s="38">
        <v>42.896935933147631</v>
      </c>
    </row>
    <row r="13555" spans="1:6" x14ac:dyDescent="0.35">
      <c r="A13555" s="37" t="s">
        <v>17524</v>
      </c>
      <c r="B13555" s="38">
        <v>-38.043517270000002</v>
      </c>
      <c r="C13555" s="38">
        <v>-57.579807180000003</v>
      </c>
      <c r="D13555" s="38">
        <v>0.62401217222213745</v>
      </c>
      <c r="E13555" s="38">
        <v>0.62445096593154104</v>
      </c>
      <c r="F13555" s="38">
        <v>52.777777777777779</v>
      </c>
    </row>
    <row r="13556" spans="1:6" x14ac:dyDescent="0.35">
      <c r="A13556" s="37" t="s">
        <v>17525</v>
      </c>
      <c r="B13556" s="38">
        <v>-34.96956994</v>
      </c>
      <c r="C13556" s="38">
        <v>-58.376068539999999</v>
      </c>
      <c r="D13556" s="38">
        <v>0.6597169041633606</v>
      </c>
      <c r="E13556" s="38">
        <v>0.67480336129665375</v>
      </c>
      <c r="F13556" s="38">
        <v>55.283018867924525</v>
      </c>
    </row>
    <row r="13557" spans="1:6" x14ac:dyDescent="0.35">
      <c r="A13557" s="37" t="s">
        <v>17526</v>
      </c>
      <c r="B13557" s="38">
        <v>-34.506383290000002</v>
      </c>
      <c r="C13557" s="38">
        <v>-58.527348549999999</v>
      </c>
      <c r="D13557" s="38">
        <v>5.8120295405387878E-2</v>
      </c>
      <c r="E13557" s="38">
        <v>6.6784301478611793E-2</v>
      </c>
      <c r="F13557" s="38">
        <v>5.625</v>
      </c>
    </row>
    <row r="13558" spans="1:6" x14ac:dyDescent="0.35">
      <c r="A13558" s="37" t="s">
        <v>17527</v>
      </c>
      <c r="B13558" s="38">
        <v>-34.522667290000001</v>
      </c>
      <c r="C13558" s="38">
        <v>-58.764384079999999</v>
      </c>
      <c r="D13558" s="38">
        <v>0.60683917999267578</v>
      </c>
      <c r="E13558" s="38">
        <v>0.5657487150869871</v>
      </c>
      <c r="F13558" s="38">
        <v>54.54545454545454</v>
      </c>
    </row>
    <row r="13559" spans="1:6" x14ac:dyDescent="0.35">
      <c r="A13559" s="37" t="s">
        <v>17528</v>
      </c>
      <c r="B13559" s="38">
        <v>-34.66995781</v>
      </c>
      <c r="C13559" s="38">
        <v>-58.372867130000003</v>
      </c>
      <c r="D13559" s="38">
        <v>0.17361485958099371</v>
      </c>
      <c r="E13559" s="38">
        <v>0.18429201634393799</v>
      </c>
      <c r="F13559" s="38">
        <v>6.9767441860465116</v>
      </c>
    </row>
    <row r="13560" spans="1:6" x14ac:dyDescent="0.35">
      <c r="A13560" s="37" t="s">
        <v>17529</v>
      </c>
      <c r="B13560" s="38">
        <v>-34.432054909999998</v>
      </c>
      <c r="C13560" s="38">
        <v>-58.792414319999999</v>
      </c>
      <c r="D13560" s="38">
        <v>0.29770302772521973</v>
      </c>
      <c r="E13560" s="38">
        <v>0.30277106248670149</v>
      </c>
      <c r="F13560" s="38">
        <v>2.0270270270270272</v>
      </c>
    </row>
    <row r="13561" spans="1:6" x14ac:dyDescent="0.35">
      <c r="A13561" s="37" t="s">
        <v>17530</v>
      </c>
      <c r="B13561" s="38">
        <v>-34.747867429999999</v>
      </c>
      <c r="C13561" s="38">
        <v>-58.298325409999997</v>
      </c>
      <c r="D13561" s="38">
        <v>0.40511876344680792</v>
      </c>
      <c r="E13561" s="38">
        <v>0.52737156550089515</v>
      </c>
      <c r="F13561" s="38">
        <v>23.843416370106763</v>
      </c>
    </row>
    <row r="13562" spans="1:6" x14ac:dyDescent="0.35">
      <c r="A13562" s="37" t="s">
        <v>17531</v>
      </c>
      <c r="B13562" s="38">
        <v>-34.75007291</v>
      </c>
      <c r="C13562" s="38">
        <v>-58.231352989999998</v>
      </c>
      <c r="D13562" s="38">
        <v>0.23890088498592379</v>
      </c>
      <c r="E13562" s="38">
        <v>0.25333069435187749</v>
      </c>
      <c r="F13562" s="38">
        <v>12.903225806451612</v>
      </c>
    </row>
    <row r="13563" spans="1:6" x14ac:dyDescent="0.35">
      <c r="A13563" s="37" t="s">
        <v>17532</v>
      </c>
      <c r="B13563" s="38">
        <v>-36.890646789999998</v>
      </c>
      <c r="C13563" s="38">
        <v>-60.32104898</v>
      </c>
      <c r="D13563" s="38">
        <v>0.1041377782821655</v>
      </c>
      <c r="E13563" s="38">
        <v>9.0408731251955032E-2</v>
      </c>
      <c r="F13563" s="38">
        <v>0.60240963855421692</v>
      </c>
    </row>
    <row r="13564" spans="1:6" x14ac:dyDescent="0.35">
      <c r="A13564" s="37" t="s">
        <v>17533</v>
      </c>
      <c r="B13564" s="38">
        <v>-33.971536620000002</v>
      </c>
      <c r="C13564" s="38">
        <v>-58.967291549999999</v>
      </c>
      <c r="D13564" s="38">
        <v>0.62568604946136475</v>
      </c>
      <c r="E13564" s="38">
        <v>0.63366017792675944</v>
      </c>
      <c r="F13564" s="38">
        <v>33.707865168539328</v>
      </c>
    </row>
    <row r="13565" spans="1:6" x14ac:dyDescent="0.35">
      <c r="A13565" s="37" t="s">
        <v>17534</v>
      </c>
      <c r="B13565" s="38">
        <v>-36.776564909999998</v>
      </c>
      <c r="C13565" s="38">
        <v>-59.882665940000003</v>
      </c>
      <c r="D13565" s="38">
        <v>0.51790398359298706</v>
      </c>
      <c r="E13565" s="38">
        <v>0.5330969217496041</v>
      </c>
      <c r="F13565" s="38">
        <v>46.391752577319586</v>
      </c>
    </row>
    <row r="13566" spans="1:6" x14ac:dyDescent="0.35">
      <c r="A13566" s="37" t="s">
        <v>17535</v>
      </c>
      <c r="B13566" s="38">
        <v>-34.439351279999997</v>
      </c>
      <c r="C13566" s="38">
        <v>-58.981521209999997</v>
      </c>
      <c r="D13566" s="38">
        <v>0.48496323823928827</v>
      </c>
      <c r="E13566" s="38">
        <v>0.44217236427699819</v>
      </c>
      <c r="F13566" s="38" t="s">
        <v>5130</v>
      </c>
    </row>
    <row r="13567" spans="1:6" x14ac:dyDescent="0.35">
      <c r="A13567" s="37" t="s">
        <v>17536</v>
      </c>
      <c r="B13567" s="38">
        <v>-34.466090029999997</v>
      </c>
      <c r="C13567" s="38">
        <v>-58.530856589999999</v>
      </c>
      <c r="D13567" s="38">
        <v>0.31532782316207891</v>
      </c>
      <c r="E13567" s="38">
        <v>0.28542772059639288</v>
      </c>
      <c r="F13567" s="38">
        <v>13.725490196078432</v>
      </c>
    </row>
    <row r="13568" spans="1:6" x14ac:dyDescent="0.35">
      <c r="A13568" s="37" t="s">
        <v>17537</v>
      </c>
      <c r="B13568" s="38">
        <v>-34.788672869999999</v>
      </c>
      <c r="C13568" s="38">
        <v>-58.27222269</v>
      </c>
      <c r="D13568" s="38">
        <v>0.33726397156715388</v>
      </c>
      <c r="E13568" s="38">
        <v>0.33521757523218793</v>
      </c>
      <c r="F13568" s="38">
        <v>8.720930232558139</v>
      </c>
    </row>
    <row r="13569" spans="1:6" x14ac:dyDescent="0.35">
      <c r="A13569" s="37" t="s">
        <v>17538</v>
      </c>
      <c r="B13569" s="38">
        <v>-34.819131980000002</v>
      </c>
      <c r="C13569" s="38">
        <v>-58.27093825</v>
      </c>
      <c r="D13569" s="38">
        <v>0.36404234170913702</v>
      </c>
      <c r="E13569" s="38">
        <v>0.38180726686039479</v>
      </c>
      <c r="F13569" s="38">
        <v>16.37831603229527</v>
      </c>
    </row>
    <row r="13570" spans="1:6" x14ac:dyDescent="0.35">
      <c r="A13570" s="37" t="s">
        <v>17539</v>
      </c>
      <c r="B13570" s="38">
        <v>-34.808469700000003</v>
      </c>
      <c r="C13570" s="38">
        <v>-58.276476940000002</v>
      </c>
      <c r="D13570" s="38">
        <v>0.1886017024517059</v>
      </c>
      <c r="E13570" s="38">
        <v>0.20288815552538089</v>
      </c>
      <c r="F13570" s="38">
        <v>13.929313929313929</v>
      </c>
    </row>
    <row r="13571" spans="1:6" x14ac:dyDescent="0.35">
      <c r="A13571" s="37" t="s">
        <v>17540</v>
      </c>
      <c r="B13571" s="38">
        <v>-34.828949479999999</v>
      </c>
      <c r="C13571" s="38">
        <v>-58.288638450000001</v>
      </c>
      <c r="D13571" s="38">
        <v>0.89926797151565552</v>
      </c>
      <c r="E13571" s="38">
        <v>0.86443749956182536</v>
      </c>
      <c r="F13571" s="38">
        <v>26.625386996904027</v>
      </c>
    </row>
    <row r="13572" spans="1:6" x14ac:dyDescent="0.35">
      <c r="A13572" s="37" t="s">
        <v>17541</v>
      </c>
      <c r="B13572" s="38">
        <v>-36.892683890000001</v>
      </c>
      <c r="C13572" s="38">
        <v>-60.323516259999998</v>
      </c>
      <c r="D13572" s="38">
        <v>4.5928359031677253E-2</v>
      </c>
      <c r="E13572" s="38">
        <v>5.2890610363748342E-2</v>
      </c>
      <c r="F13572" s="38">
        <v>2.3255813953488373</v>
      </c>
    </row>
    <row r="13573" spans="1:6" x14ac:dyDescent="0.35">
      <c r="A13573" s="37" t="s">
        <v>17542</v>
      </c>
      <c r="B13573" s="38">
        <v>-34.418595570000001</v>
      </c>
      <c r="C13573" s="38">
        <v>-58.839755310000001</v>
      </c>
      <c r="D13573" s="38">
        <v>0.34494256973266602</v>
      </c>
      <c r="E13573" s="38">
        <v>0.17755188440021721</v>
      </c>
      <c r="F13573" s="38">
        <v>0.69348127600554788</v>
      </c>
    </row>
    <row r="13574" spans="1:6" x14ac:dyDescent="0.35">
      <c r="A13574" s="37" t="s">
        <v>17543</v>
      </c>
      <c r="B13574" s="38">
        <v>-34.432408119999998</v>
      </c>
      <c r="C13574" s="38">
        <v>-58.792672250000003</v>
      </c>
      <c r="D13574" s="38">
        <v>0.29770302772521973</v>
      </c>
      <c r="E13574" s="38">
        <v>0.29205312277819662</v>
      </c>
      <c r="F13574" s="38">
        <v>2.7700831024930745</v>
      </c>
    </row>
    <row r="13575" spans="1:6" x14ac:dyDescent="0.35">
      <c r="A13575" s="37" t="s">
        <v>17544</v>
      </c>
      <c r="B13575" s="38">
        <v>-34.853507610000001</v>
      </c>
      <c r="C13575" s="38">
        <v>-58.494428360000001</v>
      </c>
      <c r="D13575" s="38">
        <v>0.57167953252792358</v>
      </c>
      <c r="E13575" s="38">
        <v>0.48679954164168421</v>
      </c>
      <c r="F13575" s="38">
        <v>30.206677265500797</v>
      </c>
    </row>
    <row r="13576" spans="1:6" x14ac:dyDescent="0.35">
      <c r="A13576" s="37" t="s">
        <v>17545</v>
      </c>
      <c r="B13576" s="38">
        <v>-34.814387179999997</v>
      </c>
      <c r="C13576" s="38">
        <v>-58.44194856</v>
      </c>
      <c r="D13576" s="38">
        <v>0.31908631324768072</v>
      </c>
      <c r="E13576" s="38">
        <v>0.35008581531675242</v>
      </c>
      <c r="F13576" s="38">
        <v>7.0175438596491224</v>
      </c>
    </row>
    <row r="13577" spans="1:6" x14ac:dyDescent="0.35">
      <c r="A13577" s="37" t="s">
        <v>17546</v>
      </c>
      <c r="B13577" s="38">
        <v>-34.377897930000003</v>
      </c>
      <c r="C13577" s="38">
        <v>-59.043612549999999</v>
      </c>
      <c r="D13577" s="38">
        <v>0.37906283140182501</v>
      </c>
      <c r="E13577" s="38">
        <v>0.45249978847363409</v>
      </c>
      <c r="F13577" s="38">
        <v>50.602409638554214</v>
      </c>
    </row>
    <row r="13578" spans="1:6" x14ac:dyDescent="0.35">
      <c r="A13578" s="37" t="s">
        <v>17547</v>
      </c>
      <c r="B13578" s="38">
        <v>-38.372891860000003</v>
      </c>
      <c r="C13578" s="38">
        <v>-60.264551040000001</v>
      </c>
      <c r="D13578" s="38">
        <v>9.8213210701942444E-2</v>
      </c>
      <c r="E13578" s="38">
        <v>0.10115700275511361</v>
      </c>
      <c r="F13578" s="38">
        <v>1.8808777429467085</v>
      </c>
    </row>
    <row r="13579" spans="1:6" x14ac:dyDescent="0.35">
      <c r="A13579" s="37" t="s">
        <v>17548</v>
      </c>
      <c r="B13579" s="38">
        <v>-34.342657580000001</v>
      </c>
      <c r="C13579" s="38">
        <v>-58.794213059999997</v>
      </c>
      <c r="D13579" s="38">
        <v>0.28723856806755071</v>
      </c>
      <c r="E13579" s="38">
        <v>0.30624891150938838</v>
      </c>
      <c r="F13579" s="38">
        <v>4.3227665706051877</v>
      </c>
    </row>
    <row r="13580" spans="1:6" x14ac:dyDescent="0.35">
      <c r="A13580" s="37" t="s">
        <v>17549</v>
      </c>
      <c r="B13580" s="38">
        <v>-37.999040890000003</v>
      </c>
      <c r="C13580" s="38">
        <v>-57.556814039999999</v>
      </c>
      <c r="D13580" s="38">
        <v>7.8337661921977997E-2</v>
      </c>
      <c r="E13580" s="38">
        <v>0.1019860458456808</v>
      </c>
      <c r="F13580" s="38">
        <v>4.4303797468354427</v>
      </c>
    </row>
    <row r="13581" spans="1:6" x14ac:dyDescent="0.35">
      <c r="A13581" s="37" t="s">
        <v>17550</v>
      </c>
      <c r="B13581" s="38">
        <v>-38.033300109999999</v>
      </c>
      <c r="C13581" s="38">
        <v>-57.569064130000001</v>
      </c>
      <c r="D13581" s="38">
        <v>0.46891477704048162</v>
      </c>
      <c r="E13581" s="38">
        <v>0.38363632881963577</v>
      </c>
      <c r="F13581" s="38">
        <v>9.9397590361445776</v>
      </c>
    </row>
    <row r="13582" spans="1:6" x14ac:dyDescent="0.35">
      <c r="A13582" s="37" t="s">
        <v>17551</v>
      </c>
      <c r="B13582" s="38">
        <v>-37.985801129999999</v>
      </c>
      <c r="C13582" s="38">
        <v>-57.556016419999999</v>
      </c>
      <c r="D13582" s="38">
        <v>0.1480877548456192</v>
      </c>
      <c r="E13582" s="38">
        <v>0.146171347445084</v>
      </c>
      <c r="F13582" s="38">
        <v>7.8740157480314963</v>
      </c>
    </row>
    <row r="13583" spans="1:6" x14ac:dyDescent="0.35">
      <c r="A13583" s="37" t="s">
        <v>17552</v>
      </c>
      <c r="B13583" s="38">
        <v>-34.501229739999999</v>
      </c>
      <c r="C13583" s="38">
        <v>-58.697706830000001</v>
      </c>
      <c r="D13583" s="38">
        <v>0.36309242248535162</v>
      </c>
      <c r="E13583" s="38">
        <v>0.35962281355986719</v>
      </c>
      <c r="F13583" s="38">
        <v>14.102564102564102</v>
      </c>
    </row>
    <row r="13584" spans="1:6" x14ac:dyDescent="0.35">
      <c r="A13584" s="37" t="s">
        <v>17553</v>
      </c>
      <c r="B13584" s="38">
        <v>-34.494042700000001</v>
      </c>
      <c r="C13584" s="38">
        <v>-58.708806240000001</v>
      </c>
      <c r="D13584" s="38">
        <v>0.42049509286880488</v>
      </c>
      <c r="E13584" s="38">
        <v>0.43839395046234131</v>
      </c>
      <c r="F13584" s="38">
        <v>12.954876273653564</v>
      </c>
    </row>
    <row r="13585" spans="1:6" x14ac:dyDescent="0.35">
      <c r="A13585" s="37" t="s">
        <v>17554</v>
      </c>
      <c r="B13585" s="38">
        <v>-34.501382810000003</v>
      </c>
      <c r="C13585" s="38">
        <v>-58.648382720000001</v>
      </c>
      <c r="D13585" s="38">
        <v>0.35000041127204901</v>
      </c>
      <c r="E13585" s="38">
        <v>0.29350819935401279</v>
      </c>
      <c r="F13585" s="38">
        <v>5.7220708446866482</v>
      </c>
    </row>
    <row r="13586" spans="1:6" x14ac:dyDescent="0.35">
      <c r="A13586" s="37" t="s">
        <v>17555</v>
      </c>
      <c r="B13586" s="38">
        <v>-34.4734847</v>
      </c>
      <c r="C13586" s="38">
        <v>-58.740662229999998</v>
      </c>
      <c r="D13586" s="38">
        <v>0.639018714427948</v>
      </c>
      <c r="E13586" s="38">
        <v>0.66176216349457251</v>
      </c>
      <c r="F13586" s="38">
        <v>24.637681159420293</v>
      </c>
    </row>
    <row r="13587" spans="1:6" x14ac:dyDescent="0.35">
      <c r="A13587" s="37" t="s">
        <v>17556</v>
      </c>
      <c r="B13587" s="38">
        <v>-38.696981270000002</v>
      </c>
      <c r="C13587" s="38">
        <v>-62.279982609999998</v>
      </c>
      <c r="D13587" s="38">
        <v>0.13728600740432739</v>
      </c>
      <c r="E13587" s="38">
        <v>0.12838489287777949</v>
      </c>
      <c r="F13587" s="38">
        <v>3.0640668523676879</v>
      </c>
    </row>
    <row r="13588" spans="1:6" x14ac:dyDescent="0.35">
      <c r="A13588" s="37" t="s">
        <v>17557</v>
      </c>
      <c r="B13588" s="38">
        <v>-35.050862440000003</v>
      </c>
      <c r="C13588" s="38">
        <v>-58.767526330000003</v>
      </c>
      <c r="D13588" s="38">
        <v>0.28209435939788818</v>
      </c>
      <c r="E13588" s="38">
        <v>0.29840744038422901</v>
      </c>
      <c r="F13588" s="38">
        <v>0.7142857142857143</v>
      </c>
    </row>
    <row r="13589" spans="1:6" x14ac:dyDescent="0.35">
      <c r="A13589" s="37" t="s">
        <v>17558</v>
      </c>
      <c r="B13589" s="38">
        <v>-34.648030730000002</v>
      </c>
      <c r="C13589" s="38">
        <v>-59.417544370000002</v>
      </c>
      <c r="D13589" s="38">
        <v>0.20699569582939151</v>
      </c>
      <c r="E13589" s="38">
        <v>0.2151898940404256</v>
      </c>
      <c r="F13589" s="38">
        <v>0.75187969924812026</v>
      </c>
    </row>
    <row r="13590" spans="1:6" x14ac:dyDescent="0.35">
      <c r="A13590" s="37" t="s">
        <v>17559</v>
      </c>
      <c r="B13590" s="38">
        <v>-34.587496790000003</v>
      </c>
      <c r="C13590" s="38">
        <v>-58.749510890000003</v>
      </c>
      <c r="D13590" s="38">
        <v>0.62094360589981079</v>
      </c>
      <c r="E13590" s="38">
        <v>0.62378171650139058</v>
      </c>
      <c r="F13590" s="38">
        <v>28.02547770700637</v>
      </c>
    </row>
    <row r="13591" spans="1:6" x14ac:dyDescent="0.35">
      <c r="A13591" s="37" t="s">
        <v>17560</v>
      </c>
      <c r="B13591" s="38">
        <v>-34.599118560000001</v>
      </c>
      <c r="C13591" s="38">
        <v>-58.875685099999998</v>
      </c>
      <c r="D13591" s="38">
        <v>0</v>
      </c>
      <c r="E13591" s="38">
        <v>0.30404340393013418</v>
      </c>
      <c r="F13591" s="38">
        <v>2.1276595744680851</v>
      </c>
    </row>
    <row r="13592" spans="1:6" x14ac:dyDescent="0.35">
      <c r="A13592" s="37" t="s">
        <v>17561</v>
      </c>
      <c r="B13592" s="38">
        <v>-34.250235719999999</v>
      </c>
      <c r="C13592" s="38">
        <v>-59.477311270000001</v>
      </c>
      <c r="D13592" s="38">
        <v>0.25159206986427313</v>
      </c>
      <c r="E13592" s="38">
        <v>0.24628619759371789</v>
      </c>
      <c r="F13592" s="38">
        <v>18.333333333333332</v>
      </c>
    </row>
    <row r="13593" spans="1:6" x14ac:dyDescent="0.35">
      <c r="A13593" s="37" t="s">
        <v>17562</v>
      </c>
      <c r="B13593" s="38">
        <v>-34.802218480000001</v>
      </c>
      <c r="C13593" s="38">
        <v>-58.394828339999997</v>
      </c>
      <c r="D13593" s="38">
        <v>0.35809528827667242</v>
      </c>
      <c r="E13593" s="38">
        <v>0.22117326079922561</v>
      </c>
      <c r="F13593" s="38">
        <v>1.1111111111111112</v>
      </c>
    </row>
    <row r="13594" spans="1:6" x14ac:dyDescent="0.35">
      <c r="A13594" s="37" t="s">
        <v>17563</v>
      </c>
      <c r="B13594" s="38">
        <v>-34.470578609999997</v>
      </c>
      <c r="C13594" s="38">
        <v>-58.52321225</v>
      </c>
      <c r="D13594" s="38">
        <v>9.8803237080574036E-2</v>
      </c>
      <c r="E13594" s="38">
        <v>0.1143567451351398</v>
      </c>
      <c r="F13594" s="38">
        <v>4.395604395604396</v>
      </c>
    </row>
    <row r="13595" spans="1:6" x14ac:dyDescent="0.35">
      <c r="A13595" s="37" t="s">
        <v>17564</v>
      </c>
      <c r="B13595" s="38">
        <v>-34.556122250000001</v>
      </c>
      <c r="C13595" s="38">
        <v>-58.736120489999998</v>
      </c>
      <c r="D13595" s="38">
        <v>0.51430600881576538</v>
      </c>
      <c r="E13595" s="38">
        <v>0.52904280392747172</v>
      </c>
      <c r="F13595" s="38">
        <v>18.882978723404257</v>
      </c>
    </row>
    <row r="13596" spans="1:6" x14ac:dyDescent="0.35">
      <c r="A13596" s="37" t="s">
        <v>17565</v>
      </c>
      <c r="B13596" s="38">
        <v>-34.539463099999999</v>
      </c>
      <c r="C13596" s="38">
        <v>-58.708306579999999</v>
      </c>
      <c r="D13596" s="38">
        <v>8.7702184915542603E-2</v>
      </c>
      <c r="E13596" s="38">
        <v>0.1151764167206628</v>
      </c>
      <c r="F13596" s="38">
        <v>3.2608695652173911</v>
      </c>
    </row>
    <row r="13597" spans="1:6" x14ac:dyDescent="0.35">
      <c r="A13597" s="37" t="s">
        <v>17566</v>
      </c>
      <c r="B13597" s="38">
        <v>-34.568600609999997</v>
      </c>
      <c r="C13597" s="38">
        <v>-58.73984067</v>
      </c>
      <c r="D13597" s="38">
        <v>0.57961148023605347</v>
      </c>
      <c r="E13597" s="38">
        <v>0.66256440169102437</v>
      </c>
      <c r="F13597" s="38">
        <v>30.414746543778804</v>
      </c>
    </row>
    <row r="13598" spans="1:6" x14ac:dyDescent="0.35">
      <c r="A13598" s="37" t="s">
        <v>17567</v>
      </c>
      <c r="B13598" s="38">
        <v>-34.553297839999999</v>
      </c>
      <c r="C13598" s="38">
        <v>-58.703794909999999</v>
      </c>
      <c r="D13598" s="38">
        <v>0.16665723919868469</v>
      </c>
      <c r="E13598" s="38">
        <v>0.17566753158698209</v>
      </c>
      <c r="F13598" s="38">
        <v>8.0291970802919703</v>
      </c>
    </row>
    <row r="13599" spans="1:6" x14ac:dyDescent="0.35">
      <c r="A13599" s="37" t="s">
        <v>17568</v>
      </c>
      <c r="B13599" s="38">
        <v>-34.543833960000001</v>
      </c>
      <c r="C13599" s="38">
        <v>-58.728318180000002</v>
      </c>
      <c r="D13599" s="38">
        <v>0.25689053535461431</v>
      </c>
      <c r="E13599" s="38">
        <v>0.26771872656212908</v>
      </c>
      <c r="F13599" s="38">
        <v>4.7058823529411766</v>
      </c>
    </row>
    <row r="13600" spans="1:6" x14ac:dyDescent="0.35">
      <c r="A13600" s="37" t="s">
        <v>17569</v>
      </c>
      <c r="B13600" s="38">
        <v>-34.539205469999999</v>
      </c>
      <c r="C13600" s="38">
        <v>-58.724084210000001</v>
      </c>
      <c r="D13600" s="38">
        <v>0.25984787940978998</v>
      </c>
      <c r="E13600" s="38">
        <v>0.27375334148344238</v>
      </c>
      <c r="F13600" s="38">
        <v>19.310344827586206</v>
      </c>
    </row>
    <row r="13601" spans="1:6" x14ac:dyDescent="0.35">
      <c r="A13601" s="37" t="s">
        <v>17570</v>
      </c>
      <c r="B13601" s="38">
        <v>-34.578094020000002</v>
      </c>
      <c r="C13601" s="38">
        <v>-58.74223302</v>
      </c>
      <c r="D13601" s="38">
        <v>0.58123934268951416</v>
      </c>
      <c r="E13601" s="38">
        <v>0.58118748194292968</v>
      </c>
      <c r="F13601" s="38">
        <v>20.099255583126553</v>
      </c>
    </row>
    <row r="13602" spans="1:6" x14ac:dyDescent="0.35">
      <c r="A13602" s="37" t="s">
        <v>17571</v>
      </c>
      <c r="B13602" s="38">
        <v>-34.533972130000002</v>
      </c>
      <c r="C13602" s="38">
        <v>-58.537010629999997</v>
      </c>
      <c r="D13602" s="38">
        <v>0.15865741670131681</v>
      </c>
      <c r="E13602" s="38">
        <v>0.17135332612430351</v>
      </c>
      <c r="F13602" s="38">
        <v>6.9164265129683002</v>
      </c>
    </row>
    <row r="13603" spans="1:6" x14ac:dyDescent="0.35">
      <c r="A13603" s="37" t="s">
        <v>17572</v>
      </c>
      <c r="B13603" s="38">
        <v>-34.747313060000003</v>
      </c>
      <c r="C13603" s="38">
        <v>-58.324914620000001</v>
      </c>
      <c r="D13603" s="38">
        <v>0.73980873823165894</v>
      </c>
      <c r="E13603" s="38">
        <v>0.73097450168509237</v>
      </c>
      <c r="F13603" s="38">
        <v>19.262981574539364</v>
      </c>
    </row>
    <row r="13604" spans="1:6" x14ac:dyDescent="0.35">
      <c r="A13604" s="37" t="s">
        <v>17573</v>
      </c>
      <c r="B13604" s="38">
        <v>-34.901454319999999</v>
      </c>
      <c r="C13604" s="38">
        <v>-58.095965419999999</v>
      </c>
      <c r="D13604" s="38">
        <v>0.43212193250656128</v>
      </c>
      <c r="E13604" s="38">
        <v>0.41907798116271561</v>
      </c>
      <c r="F13604" s="38">
        <v>0</v>
      </c>
    </row>
    <row r="13605" spans="1:6" x14ac:dyDescent="0.35">
      <c r="A13605" s="37" t="s">
        <v>17574</v>
      </c>
      <c r="B13605" s="38">
        <v>-34.731402420000002</v>
      </c>
      <c r="C13605" s="38">
        <v>-58.608733000000001</v>
      </c>
      <c r="D13605" s="38">
        <v>0.61245572566986084</v>
      </c>
      <c r="E13605" s="38">
        <v>0.61613444771085468</v>
      </c>
      <c r="F13605" s="38">
        <v>31.062670299727518</v>
      </c>
    </row>
    <row r="13606" spans="1:6" x14ac:dyDescent="0.35">
      <c r="A13606" s="37" t="s">
        <v>17575</v>
      </c>
      <c r="B13606" s="38">
        <v>-34.697880840000003</v>
      </c>
      <c r="C13606" s="38">
        <v>-58.504629229999999</v>
      </c>
      <c r="D13606" s="38">
        <v>0.28709837794303888</v>
      </c>
      <c r="E13606" s="38">
        <v>0.32883471333318293</v>
      </c>
      <c r="F13606" s="38">
        <v>7.4404761904761907</v>
      </c>
    </row>
    <row r="13607" spans="1:6" x14ac:dyDescent="0.35">
      <c r="A13607" s="37" t="s">
        <v>17576</v>
      </c>
      <c r="B13607" s="38">
        <v>-34.735797550000001</v>
      </c>
      <c r="C13607" s="38">
        <v>-58.57556726</v>
      </c>
      <c r="D13607" s="38">
        <v>0.78017902374267578</v>
      </c>
      <c r="E13607" s="38">
        <v>0.7317682173517015</v>
      </c>
      <c r="F13607" s="38">
        <v>17.684887459807076</v>
      </c>
    </row>
    <row r="13608" spans="1:6" x14ac:dyDescent="0.35">
      <c r="A13608" s="37" t="s">
        <v>17577</v>
      </c>
      <c r="B13608" s="38">
        <v>-34.648583129999999</v>
      </c>
      <c r="C13608" s="38">
        <v>-58.56576244</v>
      </c>
      <c r="D13608" s="38">
        <v>9.1844648122787476E-2</v>
      </c>
      <c r="E13608" s="38">
        <v>0.15017410181462759</v>
      </c>
      <c r="F13608" s="38">
        <v>3.6656891495601176</v>
      </c>
    </row>
    <row r="13609" spans="1:6" x14ac:dyDescent="0.35">
      <c r="A13609" s="37" t="s">
        <v>17578</v>
      </c>
      <c r="B13609" s="38">
        <v>-34.699136680000002</v>
      </c>
      <c r="C13609" s="38">
        <v>-58.627903709999998</v>
      </c>
      <c r="D13609" s="38">
        <v>0.49775123596191412</v>
      </c>
      <c r="E13609" s="38">
        <v>0.50055320090369171</v>
      </c>
      <c r="F13609" s="38">
        <v>16.174183514774494</v>
      </c>
    </row>
    <row r="13610" spans="1:6" x14ac:dyDescent="0.35">
      <c r="A13610" s="37" t="s">
        <v>17579</v>
      </c>
      <c r="B13610" s="38">
        <v>-34.711382870000001</v>
      </c>
      <c r="C13610" s="38">
        <v>-58.607167390000001</v>
      </c>
      <c r="D13610" s="38">
        <v>0.55031895637512207</v>
      </c>
      <c r="E13610" s="38">
        <v>0.51433788488308585</v>
      </c>
      <c r="F13610" s="38">
        <v>13.141025641025642</v>
      </c>
    </row>
    <row r="13611" spans="1:6" x14ac:dyDescent="0.35">
      <c r="A13611" s="37" t="s">
        <v>17580</v>
      </c>
      <c r="B13611" s="38">
        <v>-34.764802789999997</v>
      </c>
      <c r="C13611" s="38">
        <v>-58.639064990000001</v>
      </c>
      <c r="D13611" s="38">
        <v>0.59071618318557739</v>
      </c>
      <c r="E13611" s="38">
        <v>0.60086450146304238</v>
      </c>
      <c r="F13611" s="38">
        <v>24.555160142348754</v>
      </c>
    </row>
    <row r="13612" spans="1:6" x14ac:dyDescent="0.35">
      <c r="A13612" s="37" t="s">
        <v>17581</v>
      </c>
      <c r="B13612" s="38">
        <v>-34.863436370000002</v>
      </c>
      <c r="C13612" s="38">
        <v>-58.668179180000003</v>
      </c>
      <c r="D13612" s="38">
        <v>0.67126291990280151</v>
      </c>
      <c r="E13612" s="38">
        <v>0.65954041167309407</v>
      </c>
      <c r="F13612" s="38">
        <v>18.913043478260867</v>
      </c>
    </row>
    <row r="13613" spans="1:6" x14ac:dyDescent="0.35">
      <c r="A13613" s="37" t="s">
        <v>17582</v>
      </c>
      <c r="B13613" s="38">
        <v>-34.53533298</v>
      </c>
      <c r="C13613" s="38">
        <v>-58.702711549999997</v>
      </c>
      <c r="D13613" s="38">
        <v>0.1053805872797966</v>
      </c>
      <c r="E13613" s="38">
        <v>0.1124227131540711</v>
      </c>
      <c r="F13613" s="38">
        <v>3.5971223021582732</v>
      </c>
    </row>
    <row r="13614" spans="1:6" x14ac:dyDescent="0.35">
      <c r="A13614" s="37" t="s">
        <v>17583</v>
      </c>
      <c r="B13614" s="38">
        <v>-36.349635659999997</v>
      </c>
      <c r="C13614" s="38">
        <v>-61.258707229999999</v>
      </c>
      <c r="D13614" s="38">
        <v>0.35381874442100519</v>
      </c>
      <c r="E13614" s="38">
        <v>0.35381874442100519</v>
      </c>
      <c r="F13614" s="38">
        <v>33.333333333333329</v>
      </c>
    </row>
    <row r="13615" spans="1:6" x14ac:dyDescent="0.35">
      <c r="A13615" s="37" t="s">
        <v>17584</v>
      </c>
      <c r="B13615" s="38">
        <v>-34.670586749999998</v>
      </c>
      <c r="C13615" s="38">
        <v>-58.712534900000001</v>
      </c>
      <c r="D13615" s="38">
        <v>0.18379940092563629</v>
      </c>
      <c r="E13615" s="38">
        <v>0.2083299123757594</v>
      </c>
      <c r="F13615" s="38">
        <v>19.617224880382775</v>
      </c>
    </row>
    <row r="13616" spans="1:6" x14ac:dyDescent="0.35">
      <c r="A13616" s="37" t="s">
        <v>17585</v>
      </c>
      <c r="B13616" s="38">
        <v>-34.697481320000001</v>
      </c>
      <c r="C13616" s="38">
        <v>-58.689789179999998</v>
      </c>
      <c r="D13616" s="38">
        <v>0.5621638298034668</v>
      </c>
      <c r="E13616" s="38">
        <v>0.57870769004027045</v>
      </c>
      <c r="F13616" s="38">
        <v>20.930232558139537</v>
      </c>
    </row>
    <row r="13617" spans="1:6" x14ac:dyDescent="0.35">
      <c r="A13617" s="37" t="s">
        <v>17586</v>
      </c>
      <c r="B13617" s="38">
        <v>-34.984279039999997</v>
      </c>
      <c r="C13617" s="38">
        <v>-58.089017069999997</v>
      </c>
      <c r="D13617" s="38">
        <v>0.5826600193977356</v>
      </c>
      <c r="E13617" s="38">
        <v>0.59118257590702605</v>
      </c>
      <c r="F13617" s="38">
        <v>45.788667687595712</v>
      </c>
    </row>
    <row r="13618" spans="1:6" x14ac:dyDescent="0.35">
      <c r="A13618" s="37" t="s">
        <v>17587</v>
      </c>
      <c r="B13618" s="38">
        <v>-35.669367870000002</v>
      </c>
      <c r="C13618" s="38">
        <v>-57.638757239999997</v>
      </c>
      <c r="D13618" s="38">
        <v>0.2905118465423584</v>
      </c>
      <c r="E13618" s="38">
        <v>0.28943910410529688</v>
      </c>
      <c r="F13618" s="38">
        <v>22.222222222222221</v>
      </c>
    </row>
    <row r="13619" spans="1:6" x14ac:dyDescent="0.35">
      <c r="A13619" s="37" t="s">
        <v>17588</v>
      </c>
      <c r="B13619" s="38">
        <v>-34.645034160000002</v>
      </c>
      <c r="C13619" s="38">
        <v>-58.797339610000002</v>
      </c>
      <c r="D13619" s="38">
        <v>0.29904887080192571</v>
      </c>
      <c r="E13619" s="38">
        <v>0.32033225344984162</v>
      </c>
      <c r="F13619" s="38">
        <v>26.696832579185521</v>
      </c>
    </row>
    <row r="13620" spans="1:6" x14ac:dyDescent="0.35">
      <c r="A13620" s="37" t="s">
        <v>17589</v>
      </c>
      <c r="B13620" s="38">
        <v>-34.753326180000002</v>
      </c>
      <c r="C13620" s="38">
        <v>-58.2334028</v>
      </c>
      <c r="D13620" s="38">
        <v>0.25496834516525269</v>
      </c>
      <c r="E13620" s="38">
        <v>0.25866253719185339</v>
      </c>
      <c r="F13620" s="38">
        <v>18.105849582172702</v>
      </c>
    </row>
    <row r="13621" spans="1:6" x14ac:dyDescent="0.35">
      <c r="A13621" s="37" t="s">
        <v>17590</v>
      </c>
      <c r="B13621" s="38">
        <v>-34.862367409999997</v>
      </c>
      <c r="C13621" s="38">
        <v>-58.507629659999999</v>
      </c>
      <c r="D13621" s="38">
        <v>0.3869132399559021</v>
      </c>
      <c r="E13621" s="38">
        <v>0.38389406436019469</v>
      </c>
      <c r="F13621" s="38">
        <v>0</v>
      </c>
    </row>
    <row r="13622" spans="1:6" x14ac:dyDescent="0.35">
      <c r="A13622" s="37" t="s">
        <v>17591</v>
      </c>
      <c r="B13622" s="38">
        <v>-34.644711479999998</v>
      </c>
      <c r="C13622" s="38">
        <v>-58.797198600000002</v>
      </c>
      <c r="D13622" s="38">
        <v>0.31011947989463812</v>
      </c>
      <c r="E13622" s="38">
        <v>0.32107926983582352</v>
      </c>
      <c r="F13622" s="38">
        <v>28.057553956834528</v>
      </c>
    </row>
    <row r="13623" spans="1:6" x14ac:dyDescent="0.35">
      <c r="A13623" s="37" t="s">
        <v>17592</v>
      </c>
      <c r="B13623" s="38">
        <v>-34.748258960000001</v>
      </c>
      <c r="C13623" s="38">
        <v>-58.415443789999998</v>
      </c>
      <c r="D13623" s="38">
        <v>0.1560983210802078</v>
      </c>
      <c r="E13623" s="38">
        <v>0.17060370098900149</v>
      </c>
      <c r="F13623" s="38">
        <v>1.8469656992084433</v>
      </c>
    </row>
    <row r="13624" spans="1:6" x14ac:dyDescent="0.35">
      <c r="A13624" s="37" t="s">
        <v>17593</v>
      </c>
      <c r="B13624" s="38">
        <v>-34.75189194</v>
      </c>
      <c r="C13624" s="38">
        <v>-58.432428280000003</v>
      </c>
      <c r="D13624" s="38">
        <v>0.36226201057434082</v>
      </c>
      <c r="E13624" s="38">
        <v>0.37529985441101921</v>
      </c>
      <c r="F13624" s="38">
        <v>19.471947194719473</v>
      </c>
    </row>
    <row r="13625" spans="1:6" x14ac:dyDescent="0.35">
      <c r="A13625" s="37" t="s">
        <v>17594</v>
      </c>
      <c r="B13625" s="38">
        <v>-34.789589700000001</v>
      </c>
      <c r="C13625" s="38">
        <v>-58.430929480000003</v>
      </c>
      <c r="D13625" s="38">
        <v>0.22225134074687961</v>
      </c>
      <c r="E13625" s="38">
        <v>0.21919514735539761</v>
      </c>
      <c r="F13625" s="38">
        <v>9.4017094017094021</v>
      </c>
    </row>
    <row r="13626" spans="1:6" x14ac:dyDescent="0.35">
      <c r="A13626" s="37" t="s">
        <v>1829</v>
      </c>
      <c r="B13626" s="38">
        <v>-34.706232559999997</v>
      </c>
      <c r="C13626" s="38">
        <v>-58.6943372</v>
      </c>
      <c r="D13626" s="38">
        <v>0.67471569776535034</v>
      </c>
      <c r="E13626" s="38">
        <v>0.67510558995935654</v>
      </c>
      <c r="F13626" s="38"/>
    </row>
    <row r="13627" spans="1:6" x14ac:dyDescent="0.35">
      <c r="A13627" s="37" t="s">
        <v>1830</v>
      </c>
      <c r="B13627" s="38">
        <v>-34.698838449999997</v>
      </c>
      <c r="C13627" s="38">
        <v>-58.69172786</v>
      </c>
      <c r="D13627" s="38">
        <v>0.58668684959411621</v>
      </c>
      <c r="E13627" s="38">
        <v>0.57695808374520507</v>
      </c>
      <c r="F13627" s="38"/>
    </row>
    <row r="13628" spans="1:6" x14ac:dyDescent="0.35">
      <c r="A13628" s="37" t="s">
        <v>1831</v>
      </c>
      <c r="B13628" s="38">
        <v>-34.688798499999997</v>
      </c>
      <c r="C13628" s="38">
        <v>-58.69450844</v>
      </c>
      <c r="D13628" s="38">
        <v>0.59686487913131714</v>
      </c>
      <c r="E13628" s="38">
        <v>0.59607176317109001</v>
      </c>
      <c r="F13628" s="38"/>
    </row>
    <row r="13629" spans="1:6" x14ac:dyDescent="0.35">
      <c r="A13629" s="37" t="s">
        <v>17595</v>
      </c>
      <c r="B13629" s="38">
        <v>-35.383110170000002</v>
      </c>
      <c r="C13629" s="38">
        <v>-59.073524329999998</v>
      </c>
      <c r="D13629" s="38">
        <v>0.45484733581542969</v>
      </c>
      <c r="E13629" s="38">
        <v>0.45484733581542969</v>
      </c>
      <c r="F13629" s="38">
        <v>13.636363636363635</v>
      </c>
    </row>
    <row r="13630" spans="1:6" x14ac:dyDescent="0.35">
      <c r="A13630" s="37" t="s">
        <v>17596</v>
      </c>
      <c r="B13630" s="38">
        <v>-37.819565079999997</v>
      </c>
      <c r="C13630" s="38">
        <v>-60.48257108</v>
      </c>
      <c r="D13630" s="38">
        <v>0.48506104946136469</v>
      </c>
      <c r="E13630" s="38">
        <v>0.47243746885886562</v>
      </c>
      <c r="F13630" s="38">
        <v>11.864406779661017</v>
      </c>
    </row>
    <row r="13631" spans="1:6" x14ac:dyDescent="0.35">
      <c r="A13631" s="37" t="s">
        <v>17597</v>
      </c>
      <c r="B13631" s="38">
        <v>-35.164089369999999</v>
      </c>
      <c r="C13631" s="38">
        <v>-58.198125640000001</v>
      </c>
      <c r="D13631" s="38">
        <v>0.37734159827232361</v>
      </c>
      <c r="E13631" s="38">
        <v>0.37734159827232361</v>
      </c>
      <c r="F13631" s="38">
        <v>31.067961165048541</v>
      </c>
    </row>
    <row r="13632" spans="1:6" x14ac:dyDescent="0.35">
      <c r="A13632" s="37" t="s">
        <v>17598</v>
      </c>
      <c r="B13632" s="38">
        <v>-33.979383679999998</v>
      </c>
      <c r="C13632" s="38">
        <v>-59.670109629999999</v>
      </c>
      <c r="D13632" s="38">
        <v>0.36558100581169128</v>
      </c>
      <c r="E13632" s="38">
        <v>0.36228977640469873</v>
      </c>
      <c r="F13632" s="38">
        <v>18.584070796460178</v>
      </c>
    </row>
    <row r="13633" spans="1:6" x14ac:dyDescent="0.35">
      <c r="A13633" s="37" t="s">
        <v>1958</v>
      </c>
      <c r="B13633" s="38">
        <v>-35.43718629</v>
      </c>
      <c r="C13633" s="38">
        <v>-60.881265810000002</v>
      </c>
      <c r="D13633" s="38">
        <v>0.20611816644668579</v>
      </c>
      <c r="E13633" s="38">
        <v>0.19851275102088331</v>
      </c>
      <c r="F13633" s="38"/>
    </row>
    <row r="13634" spans="1:6" x14ac:dyDescent="0.35">
      <c r="A13634" s="37" t="s">
        <v>17599</v>
      </c>
      <c r="B13634" s="38">
        <v>-36.178550770000001</v>
      </c>
      <c r="C13634" s="38">
        <v>-61.644089999999998</v>
      </c>
      <c r="D13634" s="38">
        <v>0.31335550546646118</v>
      </c>
      <c r="E13634" s="38">
        <v>0.32830866543870219</v>
      </c>
      <c r="F13634" s="38">
        <v>33.333333333333329</v>
      </c>
    </row>
    <row r="13635" spans="1:6" x14ac:dyDescent="0.35">
      <c r="A13635" s="37" t="s">
        <v>17600</v>
      </c>
      <c r="B13635" s="38">
        <v>-34.690307249999996</v>
      </c>
      <c r="C13635" s="38">
        <v>-58.363534309999999</v>
      </c>
      <c r="D13635" s="38">
        <v>0.35373455286026001</v>
      </c>
      <c r="E13635" s="38">
        <v>0.33064525740014178</v>
      </c>
      <c r="F13635" s="38"/>
    </row>
    <row r="13636" spans="1:6" x14ac:dyDescent="0.35">
      <c r="A13636" s="37" t="s">
        <v>17601</v>
      </c>
      <c r="B13636" s="38">
        <v>-34.693744010000003</v>
      </c>
      <c r="C13636" s="38">
        <v>-58.561911510000002</v>
      </c>
      <c r="D13636" s="38">
        <v>0.37195611000061041</v>
      </c>
      <c r="E13636" s="38">
        <v>0.47316623283059972</v>
      </c>
      <c r="F13636" s="38">
        <v>15.625</v>
      </c>
    </row>
    <row r="13637" spans="1:6" x14ac:dyDescent="0.35">
      <c r="A13637" s="37" t="s">
        <v>17602</v>
      </c>
      <c r="B13637" s="38">
        <v>-34.589379540000003</v>
      </c>
      <c r="C13637" s="38">
        <v>-58.672520650000003</v>
      </c>
      <c r="D13637" s="38">
        <v>0.6480134129524231</v>
      </c>
      <c r="E13637" s="38">
        <v>0.69214173985852134</v>
      </c>
      <c r="F13637" s="38">
        <v>37.979094076655052</v>
      </c>
    </row>
    <row r="13638" spans="1:6" x14ac:dyDescent="0.35">
      <c r="A13638" s="37" t="s">
        <v>17603</v>
      </c>
      <c r="B13638" s="38">
        <v>-34.740954960000003</v>
      </c>
      <c r="C13638" s="38">
        <v>-58.351708389999999</v>
      </c>
      <c r="D13638" s="38">
        <v>0.47362861037254328</v>
      </c>
      <c r="E13638" s="38">
        <v>0.4998872995376587</v>
      </c>
      <c r="F13638" s="38">
        <v>14.761904761904763</v>
      </c>
    </row>
    <row r="13639" spans="1:6" x14ac:dyDescent="0.35">
      <c r="A13639" s="37" t="s">
        <v>17604</v>
      </c>
      <c r="B13639" s="38">
        <v>-34.707058029999999</v>
      </c>
      <c r="C13639" s="38">
        <v>-58.503333150000003</v>
      </c>
      <c r="D13639" s="38">
        <v>0.34559100866317749</v>
      </c>
      <c r="E13639" s="38">
        <v>0.36902895972535421</v>
      </c>
      <c r="F13639" s="38">
        <v>9.0909090909090917</v>
      </c>
    </row>
    <row r="13640" spans="1:6" x14ac:dyDescent="0.35">
      <c r="A13640" s="37" t="s">
        <v>17605</v>
      </c>
      <c r="B13640" s="38">
        <v>-34.759376150000001</v>
      </c>
      <c r="C13640" s="38">
        <v>-58.633436889999999</v>
      </c>
      <c r="D13640" s="38">
        <v>0.75058490037918091</v>
      </c>
      <c r="E13640" s="38">
        <v>0.71761739881415121</v>
      </c>
      <c r="F13640" s="38">
        <v>33.590733590733592</v>
      </c>
    </row>
    <row r="13641" spans="1:6" x14ac:dyDescent="0.35">
      <c r="A13641" s="37" t="s">
        <v>17606</v>
      </c>
      <c r="B13641" s="38">
        <v>-34.751276089999998</v>
      </c>
      <c r="C13641" s="38">
        <v>-58.623806289999997</v>
      </c>
      <c r="D13641" s="38">
        <v>0.76165807247161865</v>
      </c>
      <c r="E13641" s="38">
        <v>0.730055222385808</v>
      </c>
      <c r="F13641" s="38">
        <v>47.97570850202429</v>
      </c>
    </row>
    <row r="13642" spans="1:6" x14ac:dyDescent="0.35">
      <c r="A13642" s="37" t="s">
        <v>17607</v>
      </c>
      <c r="B13642" s="38">
        <v>-34.757099289999999</v>
      </c>
      <c r="C13642" s="38">
        <v>-58.61945094</v>
      </c>
      <c r="D13642" s="38">
        <v>0.68683183193206787</v>
      </c>
      <c r="E13642" s="38">
        <v>0.68980193303691018</v>
      </c>
      <c r="F13642" s="38">
        <v>24.757281553398059</v>
      </c>
    </row>
    <row r="13643" spans="1:6" x14ac:dyDescent="0.35">
      <c r="A13643" s="37" t="s">
        <v>17608</v>
      </c>
      <c r="B13643" s="38">
        <v>-34.690588120000001</v>
      </c>
      <c r="C13643" s="38">
        <v>-58.484214569999999</v>
      </c>
      <c r="D13643" s="38">
        <v>0.48002421855926508</v>
      </c>
      <c r="E13643" s="38">
        <v>0.50266401107246816</v>
      </c>
      <c r="F13643" s="38">
        <v>41.438356164383563</v>
      </c>
    </row>
    <row r="13644" spans="1:6" x14ac:dyDescent="0.35">
      <c r="A13644" s="37" t="s">
        <v>17609</v>
      </c>
      <c r="B13644" s="38">
        <v>-34.753151099999997</v>
      </c>
      <c r="C13644" s="38">
        <v>-58.595125369999998</v>
      </c>
      <c r="D13644" s="38">
        <v>0.50430166721343994</v>
      </c>
      <c r="E13644" s="38">
        <v>0.51332082560187897</v>
      </c>
      <c r="F13644" s="38">
        <v>18.271604938271604</v>
      </c>
    </row>
    <row r="13645" spans="1:6" x14ac:dyDescent="0.35">
      <c r="A13645" s="37" t="s">
        <v>17610</v>
      </c>
      <c r="B13645" s="38">
        <v>-34.720478980000003</v>
      </c>
      <c r="C13645" s="38">
        <v>-58.58291011</v>
      </c>
      <c r="D13645" s="38">
        <v>0.62478387355804443</v>
      </c>
      <c r="E13645" s="38">
        <v>0.58826763596799636</v>
      </c>
      <c r="F13645" s="38">
        <v>30.065359477124183</v>
      </c>
    </row>
    <row r="13646" spans="1:6" x14ac:dyDescent="0.35">
      <c r="A13646" s="37" t="s">
        <v>17611</v>
      </c>
      <c r="B13646" s="38">
        <v>-34.711306309999998</v>
      </c>
      <c r="C13646" s="38">
        <v>-58.549246850000003</v>
      </c>
      <c r="D13646" s="38">
        <v>0.46109744906425482</v>
      </c>
      <c r="E13646" s="38">
        <v>0.50669121162758934</v>
      </c>
      <c r="F13646" s="38">
        <v>20.329670329670328</v>
      </c>
    </row>
    <row r="13647" spans="1:6" x14ac:dyDescent="0.35">
      <c r="A13647" s="37" t="s">
        <v>17612</v>
      </c>
      <c r="B13647" s="38">
        <v>-34.658720889999998</v>
      </c>
      <c r="C13647" s="38">
        <v>-58.78394102</v>
      </c>
      <c r="D13647" s="38">
        <v>0.33982187509536738</v>
      </c>
      <c r="E13647" s="38">
        <v>0.3429459937308964</v>
      </c>
      <c r="F13647" s="38">
        <v>13.714285714285715</v>
      </c>
    </row>
    <row r="13648" spans="1:6" x14ac:dyDescent="0.35">
      <c r="A13648" s="37" t="s">
        <v>17613</v>
      </c>
      <c r="B13648" s="38">
        <v>-34.633484060000001</v>
      </c>
      <c r="C13648" s="38">
        <v>-58.856248260000001</v>
      </c>
      <c r="D13648" s="38">
        <v>0.59424340724945068</v>
      </c>
      <c r="E13648" s="38">
        <v>0.58967915177345276</v>
      </c>
      <c r="F13648" s="38">
        <v>14.550264550264549</v>
      </c>
    </row>
    <row r="13649" spans="1:6" x14ac:dyDescent="0.35">
      <c r="A13649" s="37" t="s">
        <v>17614</v>
      </c>
      <c r="B13649" s="38">
        <v>-34.661581339999998</v>
      </c>
      <c r="C13649" s="38">
        <v>-58.648849550000001</v>
      </c>
      <c r="D13649" s="38">
        <v>0.12081177532672881</v>
      </c>
      <c r="E13649" s="38">
        <v>0.12756360984510839</v>
      </c>
      <c r="F13649" s="38">
        <v>7.5294117647058814</v>
      </c>
    </row>
    <row r="13650" spans="1:6" x14ac:dyDescent="0.35">
      <c r="A13650" s="37" t="s">
        <v>17615</v>
      </c>
      <c r="B13650" s="38">
        <v>-34.68910176</v>
      </c>
      <c r="C13650" s="38">
        <v>-58.659262509999998</v>
      </c>
      <c r="D13650" s="38">
        <v>0.46816939115524292</v>
      </c>
      <c r="E13650" s="38">
        <v>0.47307893006425161</v>
      </c>
      <c r="F13650" s="38">
        <v>18.070175438596493</v>
      </c>
    </row>
    <row r="13651" spans="1:6" x14ac:dyDescent="0.35">
      <c r="A13651" s="37" t="s">
        <v>17616</v>
      </c>
      <c r="B13651" s="38">
        <v>-34.78546953</v>
      </c>
      <c r="C13651" s="38">
        <v>-58.369250989999998</v>
      </c>
      <c r="D13651" s="38">
        <v>0.24989667534828189</v>
      </c>
      <c r="E13651" s="38">
        <v>0.28279543471963781</v>
      </c>
      <c r="F13651" s="38">
        <v>9.7345132743362832</v>
      </c>
    </row>
    <row r="13652" spans="1:6" x14ac:dyDescent="0.35">
      <c r="A13652" s="37" t="s">
        <v>17617</v>
      </c>
      <c r="B13652" s="38">
        <v>-34.859293530000002</v>
      </c>
      <c r="C13652" s="38">
        <v>-58.526149619999998</v>
      </c>
      <c r="D13652" s="38">
        <v>0.39620256423950201</v>
      </c>
      <c r="E13652" s="38">
        <v>0.38538242297040087</v>
      </c>
      <c r="F13652" s="38">
        <v>14.647887323943662</v>
      </c>
    </row>
    <row r="13653" spans="1:6" x14ac:dyDescent="0.35">
      <c r="A13653" s="37" t="s">
        <v>17618</v>
      </c>
      <c r="B13653" s="38">
        <v>-34.63036692</v>
      </c>
      <c r="C13653" s="38">
        <v>-58.629629780000002</v>
      </c>
      <c r="D13653" s="38">
        <v>0.30881205201148992</v>
      </c>
      <c r="E13653" s="38">
        <v>0.32971021022115438</v>
      </c>
      <c r="F13653" s="38">
        <v>17.530864197530864</v>
      </c>
    </row>
    <row r="13654" spans="1:6" x14ac:dyDescent="0.35">
      <c r="A13654" s="37" t="s">
        <v>17619</v>
      </c>
      <c r="B13654" s="38">
        <v>-34.741258780000003</v>
      </c>
      <c r="C13654" s="38">
        <v>-58.444518950000003</v>
      </c>
      <c r="D13654" s="38">
        <v>0.73715811967849731</v>
      </c>
      <c r="E13654" s="38">
        <v>0.71120945089741761</v>
      </c>
      <c r="F13654" s="38">
        <v>20.071684587813621</v>
      </c>
    </row>
    <row r="13655" spans="1:6" x14ac:dyDescent="0.35">
      <c r="A13655" s="37" t="s">
        <v>17620</v>
      </c>
      <c r="B13655" s="38">
        <v>-34.742701230000002</v>
      </c>
      <c r="C13655" s="38">
        <v>-58.350339499999997</v>
      </c>
      <c r="D13655" s="38">
        <v>0.47998267412185669</v>
      </c>
      <c r="E13655" s="38">
        <v>0.48789191577169633</v>
      </c>
      <c r="F13655" s="38">
        <v>15.419501133786847</v>
      </c>
    </row>
    <row r="13656" spans="1:6" x14ac:dyDescent="0.35">
      <c r="A13656" s="37" t="s">
        <v>17621</v>
      </c>
      <c r="B13656" s="38">
        <v>-34.743951250000002</v>
      </c>
      <c r="C13656" s="38">
        <v>-58.411125239999997</v>
      </c>
      <c r="D13656" s="38">
        <v>0.23022694885730741</v>
      </c>
      <c r="E13656" s="38">
        <v>0.23699781253482349</v>
      </c>
      <c r="F13656" s="38">
        <v>14.450867052023122</v>
      </c>
    </row>
    <row r="13657" spans="1:6" x14ac:dyDescent="0.35">
      <c r="A13657" s="37" t="s">
        <v>17622</v>
      </c>
      <c r="B13657" s="38">
        <v>-34.69074226</v>
      </c>
      <c r="C13657" s="38">
        <v>-58.688105069999999</v>
      </c>
      <c r="D13657" s="38">
        <v>0.53281140327453613</v>
      </c>
      <c r="E13657" s="38">
        <v>0.56105837069059672</v>
      </c>
      <c r="F13657" s="38">
        <v>24.885844748858446</v>
      </c>
    </row>
    <row r="13658" spans="1:6" x14ac:dyDescent="0.35">
      <c r="A13658" s="37" t="s">
        <v>17623</v>
      </c>
      <c r="B13658" s="38">
        <v>-38.563035569999997</v>
      </c>
      <c r="C13658" s="38">
        <v>-58.748344439999997</v>
      </c>
      <c r="D13658" s="38">
        <v>0.49730426073074341</v>
      </c>
      <c r="E13658" s="38">
        <v>0.46469543011564962</v>
      </c>
      <c r="F13658" s="38">
        <v>7.1428571428571423</v>
      </c>
    </row>
    <row r="13659" spans="1:6" x14ac:dyDescent="0.35">
      <c r="A13659" s="37" t="s">
        <v>17624</v>
      </c>
      <c r="B13659" s="38">
        <v>-34.727832980000002</v>
      </c>
      <c r="C13659" s="38">
        <v>-58.262806879999999</v>
      </c>
      <c r="D13659" s="38">
        <v>0.31589344143867493</v>
      </c>
      <c r="E13659" s="38">
        <v>0.27815996472899979</v>
      </c>
      <c r="F13659" s="38">
        <v>8.2152974504249308</v>
      </c>
    </row>
    <row r="13660" spans="1:6" x14ac:dyDescent="0.35">
      <c r="A13660" s="37" t="s">
        <v>17625</v>
      </c>
      <c r="B13660" s="38">
        <v>-33.675736180000001</v>
      </c>
      <c r="C13660" s="38">
        <v>-59.660360169999997</v>
      </c>
      <c r="D13660" s="38">
        <v>0.19801922142505651</v>
      </c>
      <c r="E13660" s="38">
        <v>0.19916523993015289</v>
      </c>
      <c r="F13660" s="38">
        <v>2.7777777777777777</v>
      </c>
    </row>
    <row r="13661" spans="1:6" x14ac:dyDescent="0.35">
      <c r="A13661" s="37" t="s">
        <v>17626</v>
      </c>
      <c r="B13661" s="38">
        <v>-34.448557100000002</v>
      </c>
      <c r="C13661" s="38">
        <v>-58.672203680000003</v>
      </c>
      <c r="D13661" s="38">
        <v>0.54330891370773315</v>
      </c>
      <c r="E13661" s="38">
        <v>0.56701920740306377</v>
      </c>
      <c r="F13661" s="38">
        <v>10.495626822157435</v>
      </c>
    </row>
    <row r="13662" spans="1:6" x14ac:dyDescent="0.35">
      <c r="A13662" s="37" t="s">
        <v>17627</v>
      </c>
      <c r="B13662" s="38">
        <v>-34.549386320000004</v>
      </c>
      <c r="C13662" s="38">
        <v>-58.507627569999997</v>
      </c>
      <c r="D13662" s="38">
        <v>0.1710842102766037</v>
      </c>
      <c r="E13662" s="38">
        <v>0.1846551202438973</v>
      </c>
      <c r="F13662" s="38">
        <v>9.5238095238095237</v>
      </c>
    </row>
    <row r="13663" spans="1:6" x14ac:dyDescent="0.35">
      <c r="A13663" s="37" t="s">
        <v>17628</v>
      </c>
      <c r="B13663" s="38">
        <v>-34.719600200000002</v>
      </c>
      <c r="C13663" s="38">
        <v>-58.456467420000003</v>
      </c>
      <c r="D13663" s="38">
        <v>0.76911759376525879</v>
      </c>
      <c r="E13663" s="38">
        <v>0.79295127590497338</v>
      </c>
      <c r="F13663" s="38">
        <v>41.337386018237083</v>
      </c>
    </row>
    <row r="13664" spans="1:6" x14ac:dyDescent="0.35">
      <c r="A13664" s="37" t="s">
        <v>17629</v>
      </c>
      <c r="B13664" s="38">
        <v>-34.768916580000003</v>
      </c>
      <c r="C13664" s="38">
        <v>-58.272254959999998</v>
      </c>
      <c r="D13664" s="38">
        <v>0.31362113356590271</v>
      </c>
      <c r="E13664" s="38">
        <v>0.39295858144760132</v>
      </c>
      <c r="F13664" s="38"/>
    </row>
    <row r="13665" spans="1:6" x14ac:dyDescent="0.35">
      <c r="A13665" s="37" t="s">
        <v>17630</v>
      </c>
      <c r="B13665" s="38">
        <v>-34.924167410000003</v>
      </c>
      <c r="C13665" s="38">
        <v>-57.957495899999998</v>
      </c>
      <c r="D13665" s="38">
        <v>6.948736310005188E-2</v>
      </c>
      <c r="E13665" s="38">
        <v>9.0968785704010069E-2</v>
      </c>
      <c r="F13665" s="38">
        <v>9.2024539877300615</v>
      </c>
    </row>
    <row r="13666" spans="1:6" x14ac:dyDescent="0.35">
      <c r="A13666" s="37" t="s">
        <v>17631</v>
      </c>
      <c r="B13666" s="38">
        <v>-37.997218480000001</v>
      </c>
      <c r="C13666" s="38">
        <v>-57.586694119999997</v>
      </c>
      <c r="D13666" s="38">
        <v>0.36288699507713318</v>
      </c>
      <c r="E13666" s="38">
        <v>0.39871052613383839</v>
      </c>
      <c r="F13666" s="38">
        <v>37.638376383763841</v>
      </c>
    </row>
    <row r="13667" spans="1:6" x14ac:dyDescent="0.35">
      <c r="A13667" s="37" t="s">
        <v>17632</v>
      </c>
      <c r="B13667" s="38">
        <v>-36.759320000000002</v>
      </c>
      <c r="C13667" s="38">
        <v>-62.50047867</v>
      </c>
      <c r="D13667" s="38">
        <v>0.1613940745592117</v>
      </c>
      <c r="E13667" s="38">
        <v>0.20392611813850889</v>
      </c>
      <c r="F13667" s="38"/>
    </row>
    <row r="13668" spans="1:6" x14ac:dyDescent="0.35">
      <c r="A13668" s="37" t="s">
        <v>17633</v>
      </c>
      <c r="B13668" s="38">
        <v>-38.68355227</v>
      </c>
      <c r="C13668" s="38">
        <v>-62.296395269999998</v>
      </c>
      <c r="D13668" s="38">
        <v>0.2734563946723938</v>
      </c>
      <c r="E13668" s="38">
        <v>0.24959564656019209</v>
      </c>
      <c r="F13668" s="38">
        <v>21.666666666666668</v>
      </c>
    </row>
    <row r="13669" spans="1:6" x14ac:dyDescent="0.35">
      <c r="A13669" s="37" t="s">
        <v>17634</v>
      </c>
      <c r="B13669" s="38">
        <v>-34.542404079999997</v>
      </c>
      <c r="C13669" s="38">
        <v>-58.708137909999998</v>
      </c>
      <c r="D13669" s="38">
        <v>0.1047864258289337</v>
      </c>
      <c r="E13669" s="38">
        <v>0.101018680466546</v>
      </c>
      <c r="F13669" s="38">
        <v>9.6590909090909083</v>
      </c>
    </row>
    <row r="13670" spans="1:6" x14ac:dyDescent="0.35">
      <c r="A13670" s="37" t="s">
        <v>17635</v>
      </c>
      <c r="B13670" s="38">
        <v>-35.042905509999997</v>
      </c>
      <c r="C13670" s="38">
        <v>-58.76915202</v>
      </c>
      <c r="D13670" s="38">
        <v>0.61084538698196411</v>
      </c>
      <c r="E13670" s="38">
        <v>0.62098928815440124</v>
      </c>
      <c r="F13670" s="38">
        <v>48.717948717948715</v>
      </c>
    </row>
    <row r="13671" spans="1:6" x14ac:dyDescent="0.35">
      <c r="A13671" s="37" t="s">
        <v>17636</v>
      </c>
      <c r="B13671" s="38">
        <v>-34.808895739999997</v>
      </c>
      <c r="C13671" s="38">
        <v>-58.342187070000001</v>
      </c>
      <c r="D13671" s="38">
        <v>0.34991833567619318</v>
      </c>
      <c r="E13671" s="38">
        <v>0.35185614145464372</v>
      </c>
      <c r="F13671" s="38">
        <v>19.480519480519483</v>
      </c>
    </row>
    <row r="13672" spans="1:6" x14ac:dyDescent="0.35">
      <c r="A13672" s="37" t="s">
        <v>17637</v>
      </c>
      <c r="B13672" s="38">
        <v>-34.691666849999997</v>
      </c>
      <c r="C13672" s="38">
        <v>-58.338215580000004</v>
      </c>
      <c r="D13672" s="38">
        <v>0.23338659107685089</v>
      </c>
      <c r="E13672" s="38">
        <v>0.23564815231495431</v>
      </c>
      <c r="F13672" s="38">
        <v>2.8735632183908044</v>
      </c>
    </row>
    <row r="13673" spans="1:6" x14ac:dyDescent="0.35">
      <c r="A13673" s="37" t="s">
        <v>17638</v>
      </c>
      <c r="B13673" s="38">
        <v>-34.757389209999999</v>
      </c>
      <c r="C13673" s="38">
        <v>-58.387277740000002</v>
      </c>
      <c r="D13673" s="38">
        <v>0.14523088932037351</v>
      </c>
      <c r="E13673" s="38">
        <v>0.13150497505793701</v>
      </c>
      <c r="F13673" s="38">
        <v>1.5873015873015872</v>
      </c>
    </row>
    <row r="13674" spans="1:6" x14ac:dyDescent="0.35">
      <c r="A13674" s="37" t="s">
        <v>17639</v>
      </c>
      <c r="B13674" s="38">
        <v>-34.570647630000003</v>
      </c>
      <c r="C13674" s="38">
        <v>-58.524640949999998</v>
      </c>
      <c r="D13674" s="38">
        <v>0.23980614542961121</v>
      </c>
      <c r="E13674" s="38">
        <v>0.25707730352878572</v>
      </c>
      <c r="F13674" s="38">
        <v>9.7765363128491618</v>
      </c>
    </row>
    <row r="13675" spans="1:6" x14ac:dyDescent="0.35">
      <c r="A13675" s="37" t="s">
        <v>17640</v>
      </c>
      <c r="B13675" s="38">
        <v>-34.554519589999998</v>
      </c>
      <c r="C13675" s="38">
        <v>-58.551181079999999</v>
      </c>
      <c r="D13675" s="38">
        <v>0.1416235417127609</v>
      </c>
      <c r="E13675" s="38">
        <v>0.16414162006817359</v>
      </c>
      <c r="F13675" s="38">
        <v>6.8100358422939076</v>
      </c>
    </row>
    <row r="13676" spans="1:6" x14ac:dyDescent="0.35">
      <c r="A13676" s="37" t="s">
        <v>17641</v>
      </c>
      <c r="B13676" s="38">
        <v>-34.715884389999999</v>
      </c>
      <c r="C13676" s="38">
        <v>-58.569032300000003</v>
      </c>
      <c r="D13676" s="38">
        <v>0.6794094443321228</v>
      </c>
      <c r="E13676" s="38">
        <v>0.68687318879015302</v>
      </c>
      <c r="F13676" s="38">
        <v>33.838383838383841</v>
      </c>
    </row>
    <row r="13677" spans="1:6" x14ac:dyDescent="0.35">
      <c r="A13677" s="37" t="s">
        <v>17642</v>
      </c>
      <c r="B13677" s="38">
        <v>-34.173776349999997</v>
      </c>
      <c r="C13677" s="38">
        <v>-58.946073329999997</v>
      </c>
      <c r="D13677" s="38">
        <v>0.28990301489830023</v>
      </c>
      <c r="E13677" s="38">
        <v>0.32000551686475148</v>
      </c>
      <c r="F13677" s="38">
        <v>4.7430830039525684</v>
      </c>
    </row>
    <row r="13678" spans="1:6" x14ac:dyDescent="0.35">
      <c r="A13678" s="37" t="s">
        <v>17643</v>
      </c>
      <c r="B13678" s="38">
        <v>-38.092815610000002</v>
      </c>
      <c r="C13678" s="38">
        <v>-57.563173300000003</v>
      </c>
      <c r="D13678" s="38">
        <v>0.46373310685157781</v>
      </c>
      <c r="E13678" s="38">
        <v>0.45839646380198629</v>
      </c>
      <c r="F13678" s="38">
        <v>54.355400696864109</v>
      </c>
    </row>
    <row r="13679" spans="1:6" x14ac:dyDescent="0.35">
      <c r="A13679" s="37" t="s">
        <v>17644</v>
      </c>
      <c r="B13679" s="38">
        <v>-34.438954549999998</v>
      </c>
      <c r="C13679" s="38">
        <v>-58.722081379999999</v>
      </c>
      <c r="D13679" s="38">
        <v>0.54218900203704834</v>
      </c>
      <c r="E13679" s="38">
        <v>0.5382157815130133</v>
      </c>
      <c r="F13679" s="38">
        <v>44.23963133640553</v>
      </c>
    </row>
    <row r="13680" spans="1:6" x14ac:dyDescent="0.35">
      <c r="A13680" s="37" t="s">
        <v>17645</v>
      </c>
      <c r="B13680" s="38">
        <v>-34.460269969999999</v>
      </c>
      <c r="C13680" s="38">
        <v>-58.664566860000001</v>
      </c>
      <c r="D13680" s="38">
        <v>0.5253596305847168</v>
      </c>
      <c r="E13680" s="38">
        <v>0.5537833111626761</v>
      </c>
      <c r="F13680" s="38">
        <v>52.795031055900623</v>
      </c>
    </row>
    <row r="13681" spans="1:6" x14ac:dyDescent="0.35">
      <c r="A13681" s="37" t="s">
        <v>17646</v>
      </c>
      <c r="B13681" s="38">
        <v>-34.877070430000003</v>
      </c>
      <c r="C13681" s="38">
        <v>-58.05251329</v>
      </c>
      <c r="D13681" s="38">
        <v>0.1138796657323837</v>
      </c>
      <c r="E13681" s="38">
        <v>0.118031437198321</v>
      </c>
      <c r="F13681" s="38">
        <v>58.620689655172406</v>
      </c>
    </row>
    <row r="13682" spans="1:6" x14ac:dyDescent="0.35">
      <c r="A13682" s="37" t="s">
        <v>17647</v>
      </c>
      <c r="B13682" s="38">
        <v>-34.289165330000003</v>
      </c>
      <c r="C13682" s="38">
        <v>-58.907089810000002</v>
      </c>
      <c r="D13682" s="38">
        <v>0.5278211236000061</v>
      </c>
      <c r="E13682" s="38">
        <v>0.54359138011932373</v>
      </c>
      <c r="F13682" s="38">
        <v>48.75</v>
      </c>
    </row>
    <row r="13683" spans="1:6" x14ac:dyDescent="0.35">
      <c r="A13683" s="37" t="s">
        <v>17648</v>
      </c>
      <c r="B13683" s="38">
        <v>-33.892368660000002</v>
      </c>
      <c r="C13683" s="38">
        <v>-60.567117160000002</v>
      </c>
      <c r="D13683" s="38">
        <v>0.1811113506555557</v>
      </c>
      <c r="E13683" s="38">
        <v>0.2169145095992733</v>
      </c>
      <c r="F13683" s="38"/>
    </row>
    <row r="13684" spans="1:6" x14ac:dyDescent="0.35">
      <c r="A13684" s="37" t="s">
        <v>17649</v>
      </c>
      <c r="B13684" s="38">
        <v>-34.175859379999999</v>
      </c>
      <c r="C13684" s="38">
        <v>-58.863302570000002</v>
      </c>
      <c r="D13684" s="38">
        <v>0.57035207748413086</v>
      </c>
      <c r="E13684" s="38">
        <v>0.57669513589806032</v>
      </c>
      <c r="F13684" s="38">
        <v>27.777777777777779</v>
      </c>
    </row>
    <row r="13685" spans="1:6" x14ac:dyDescent="0.35">
      <c r="A13685" s="37" t="s">
        <v>860</v>
      </c>
      <c r="B13685" s="38">
        <v>-34.938872930000002</v>
      </c>
      <c r="C13685" s="38">
        <v>-58.2623885</v>
      </c>
      <c r="D13685" s="38">
        <v>0.75733387470245361</v>
      </c>
      <c r="E13685" s="38">
        <v>0.74879999418516419</v>
      </c>
      <c r="F13685" s="38"/>
    </row>
    <row r="13686" spans="1:6" x14ac:dyDescent="0.35">
      <c r="A13686" s="37" t="s">
        <v>17650</v>
      </c>
      <c r="B13686" s="38">
        <v>-38.03177925</v>
      </c>
      <c r="C13686" s="38">
        <v>-57.570306530000003</v>
      </c>
      <c r="D13686" s="38">
        <v>0.26173064112663269</v>
      </c>
      <c r="E13686" s="38">
        <v>0.32766872173861461</v>
      </c>
      <c r="F13686" s="38">
        <v>16</v>
      </c>
    </row>
    <row r="13687" spans="1:6" x14ac:dyDescent="0.35">
      <c r="A13687" s="37" t="s">
        <v>17651</v>
      </c>
      <c r="B13687" s="38">
        <v>-34.502087690000003</v>
      </c>
      <c r="C13687" s="38">
        <v>-58.619085179999999</v>
      </c>
      <c r="D13687" s="38">
        <v>0.29059579968452448</v>
      </c>
      <c r="E13687" s="38">
        <v>0.29845412952058448</v>
      </c>
      <c r="F13687" s="38">
        <v>0</v>
      </c>
    </row>
    <row r="13688" spans="1:6" x14ac:dyDescent="0.35">
      <c r="A13688" s="37" t="s">
        <v>17652</v>
      </c>
      <c r="B13688" s="38">
        <v>-34.803040230000001</v>
      </c>
      <c r="C13688" s="38">
        <v>-58.165369800000001</v>
      </c>
      <c r="D13688" s="38">
        <v>0</v>
      </c>
      <c r="E13688" s="38">
        <v>8.7358713150024414E-2</v>
      </c>
      <c r="F13688" s="38">
        <v>0.37174721189591076</v>
      </c>
    </row>
    <row r="13689" spans="1:6" x14ac:dyDescent="0.35">
      <c r="A13689" s="37" t="s">
        <v>17653</v>
      </c>
      <c r="B13689" s="38">
        <v>-34.803278290000002</v>
      </c>
      <c r="C13689" s="38">
        <v>-58.165651150000002</v>
      </c>
      <c r="D13689" s="38">
        <v>0</v>
      </c>
      <c r="E13689" s="38">
        <v>8.2760886142128398E-2</v>
      </c>
      <c r="F13689" s="38">
        <v>0.58139534883720934</v>
      </c>
    </row>
    <row r="13690" spans="1:6" x14ac:dyDescent="0.35">
      <c r="A13690" s="37" t="s">
        <v>17654</v>
      </c>
      <c r="B13690" s="38">
        <v>-34.794311299999997</v>
      </c>
      <c r="C13690" s="38">
        <v>-58.248220400000001</v>
      </c>
      <c r="D13690" s="38">
        <v>0.53007447719573975</v>
      </c>
      <c r="E13690" s="38">
        <v>0.45792148928893239</v>
      </c>
      <c r="F13690" s="38">
        <v>22.36024844720497</v>
      </c>
    </row>
    <row r="13691" spans="1:6" x14ac:dyDescent="0.35">
      <c r="A13691" s="37" t="s">
        <v>17655</v>
      </c>
      <c r="B13691" s="38">
        <v>-34.745882229999999</v>
      </c>
      <c r="C13691" s="38">
        <v>-58.41839581</v>
      </c>
      <c r="D13691" s="38">
        <v>0.24108037352561951</v>
      </c>
      <c r="E13691" s="38">
        <v>0.28619518680007833</v>
      </c>
      <c r="F13691" s="38">
        <v>9.0909090909090917</v>
      </c>
    </row>
    <row r="13692" spans="1:6" x14ac:dyDescent="0.35">
      <c r="A13692" s="37" t="s">
        <v>17656</v>
      </c>
      <c r="B13692" s="38">
        <v>-34.626104069999997</v>
      </c>
      <c r="C13692" s="38">
        <v>-58.70397371</v>
      </c>
      <c r="D13692" s="38">
        <v>0.44014459848403931</v>
      </c>
      <c r="E13692" s="38">
        <v>0.43062093048482331</v>
      </c>
      <c r="F13692" s="38">
        <v>0</v>
      </c>
    </row>
    <row r="13693" spans="1:6" x14ac:dyDescent="0.35">
      <c r="A13693" s="37" t="s">
        <v>17657</v>
      </c>
      <c r="B13693" s="38">
        <v>-34.86258428</v>
      </c>
      <c r="C13693" s="38">
        <v>-58.507524320000002</v>
      </c>
      <c r="D13693" s="38">
        <v>0.3869132399559021</v>
      </c>
      <c r="E13693" s="38">
        <v>0.38548310414740922</v>
      </c>
      <c r="F13693" s="38">
        <v>0</v>
      </c>
    </row>
    <row r="13694" spans="1:6" x14ac:dyDescent="0.35">
      <c r="A13694" s="37" t="s">
        <v>17658</v>
      </c>
      <c r="B13694" s="38">
        <v>-34.483903580000003</v>
      </c>
      <c r="C13694" s="38">
        <v>-58.589936309999999</v>
      </c>
      <c r="D13694" s="38">
        <v>0.287852942943573</v>
      </c>
      <c r="E13694" s="38">
        <v>0.2687939734835374</v>
      </c>
      <c r="F13694" s="38">
        <v>0</v>
      </c>
    </row>
    <row r="13695" spans="1:6" x14ac:dyDescent="0.35">
      <c r="A13695" s="37" t="s">
        <v>17659</v>
      </c>
      <c r="B13695" s="38">
        <v>-34.761316190000002</v>
      </c>
      <c r="C13695" s="38">
        <v>-58.816882059999998</v>
      </c>
      <c r="D13695" s="38">
        <v>0.66962730884552002</v>
      </c>
      <c r="E13695" s="38">
        <v>0.66850800263254262</v>
      </c>
      <c r="F13695" s="38"/>
    </row>
    <row r="13696" spans="1:6" x14ac:dyDescent="0.35">
      <c r="A13696" s="37" t="s">
        <v>1251</v>
      </c>
      <c r="B13696" s="38">
        <v>-37.772502350000003</v>
      </c>
      <c r="C13696" s="38">
        <v>-60.739807620000001</v>
      </c>
      <c r="D13696" s="38">
        <v>0.21056833863258359</v>
      </c>
      <c r="E13696" s="38">
        <v>0.3316197544336319</v>
      </c>
      <c r="F13696" s="38"/>
    </row>
    <row r="13697" spans="1:6" x14ac:dyDescent="0.35">
      <c r="A13697" s="37" t="s">
        <v>17660</v>
      </c>
      <c r="B13697" s="38">
        <v>-34.75250621</v>
      </c>
      <c r="C13697" s="38">
        <v>-58.573249879999999</v>
      </c>
      <c r="D13697" s="38">
        <v>0.76834625005722046</v>
      </c>
      <c r="E13697" s="38">
        <v>0.75812760808251123</v>
      </c>
      <c r="F13697" s="38">
        <v>67.378048780487802</v>
      </c>
    </row>
    <row r="13698" spans="1:6" x14ac:dyDescent="0.35">
      <c r="A13698" s="37" t="s">
        <v>17661</v>
      </c>
      <c r="B13698" s="38">
        <v>-34.656545629999997</v>
      </c>
      <c r="C13698" s="38">
        <v>-58.691530989999997</v>
      </c>
      <c r="D13698" s="38">
        <v>0.31207871437072748</v>
      </c>
      <c r="E13698" s="38">
        <v>0.32457731977889409</v>
      </c>
      <c r="F13698" s="38">
        <v>40.764331210191088</v>
      </c>
    </row>
    <row r="13699" spans="1:6" x14ac:dyDescent="0.35">
      <c r="A13699" s="37" t="s">
        <v>17662</v>
      </c>
      <c r="B13699" s="38">
        <v>-34.564037429999999</v>
      </c>
      <c r="C13699" s="38">
        <v>-58.772400009999998</v>
      </c>
      <c r="D13699" s="38">
        <v>0.88211715221405029</v>
      </c>
      <c r="E13699" s="38">
        <v>0.8771586914857229</v>
      </c>
      <c r="F13699" s="38">
        <v>65.641025641025635</v>
      </c>
    </row>
    <row r="13700" spans="1:6" x14ac:dyDescent="0.35">
      <c r="A13700" s="37" t="s">
        <v>17663</v>
      </c>
      <c r="B13700" s="38">
        <v>-34.606885470000002</v>
      </c>
      <c r="C13700" s="38">
        <v>-58.803393900000003</v>
      </c>
      <c r="D13700" s="38">
        <v>0.73246902227401733</v>
      </c>
      <c r="E13700" s="38">
        <v>0.73940414190292358</v>
      </c>
      <c r="F13700" s="38">
        <v>63.265306122448983</v>
      </c>
    </row>
    <row r="13701" spans="1:6" x14ac:dyDescent="0.35">
      <c r="A13701" s="37" t="s">
        <v>17664</v>
      </c>
      <c r="B13701" s="38">
        <v>-34.667035689999999</v>
      </c>
      <c r="C13701" s="38">
        <v>-58.81037911</v>
      </c>
      <c r="D13701" s="38">
        <v>0.80317628383636475</v>
      </c>
      <c r="E13701" s="38">
        <v>0.80978626178370583</v>
      </c>
      <c r="F13701" s="38">
        <v>59.722222222222221</v>
      </c>
    </row>
    <row r="13702" spans="1:6" x14ac:dyDescent="0.35">
      <c r="A13702" s="37" t="s">
        <v>17665</v>
      </c>
      <c r="B13702" s="38">
        <v>-34.681896109999997</v>
      </c>
      <c r="C13702" s="38">
        <v>-58.631574839999999</v>
      </c>
      <c r="D13702" s="38">
        <v>0.36385425925254822</v>
      </c>
      <c r="E13702" s="38">
        <v>0.3776213926928384</v>
      </c>
      <c r="F13702" s="38">
        <v>56.25</v>
      </c>
    </row>
    <row r="13703" spans="1:6" x14ac:dyDescent="0.35">
      <c r="A13703" s="37" t="s">
        <v>17666</v>
      </c>
      <c r="B13703" s="38">
        <v>-34.828626030000002</v>
      </c>
      <c r="C13703" s="38">
        <v>-58.35981125</v>
      </c>
      <c r="D13703" s="38">
        <v>0.79326784610748291</v>
      </c>
      <c r="E13703" s="38">
        <v>0.8427099755832127</v>
      </c>
      <c r="F13703" s="38">
        <v>47.333333333333336</v>
      </c>
    </row>
    <row r="13704" spans="1:6" x14ac:dyDescent="0.35">
      <c r="A13704" s="37" t="s">
        <v>17667</v>
      </c>
      <c r="B13704" s="38">
        <v>-34.85004172</v>
      </c>
      <c r="C13704" s="38">
        <v>-58.398624890000001</v>
      </c>
      <c r="D13704" s="38">
        <v>0.39820742607116699</v>
      </c>
      <c r="E13704" s="38">
        <v>0.38581754146395503</v>
      </c>
      <c r="F13704" s="38">
        <v>40.16393442622951</v>
      </c>
    </row>
    <row r="13705" spans="1:6" x14ac:dyDescent="0.35">
      <c r="A13705" s="37" t="s">
        <v>17668</v>
      </c>
      <c r="B13705" s="38">
        <v>-34.855444140000003</v>
      </c>
      <c r="C13705" s="38">
        <v>-58.401875539999999</v>
      </c>
      <c r="D13705" s="38">
        <v>0.44130253791809082</v>
      </c>
      <c r="E13705" s="38">
        <v>0.4962732329180366</v>
      </c>
      <c r="F13705" s="38">
        <v>51.655629139072843</v>
      </c>
    </row>
    <row r="13706" spans="1:6" x14ac:dyDescent="0.35">
      <c r="A13706" s="37" t="s">
        <v>17669</v>
      </c>
      <c r="B13706" s="38">
        <v>-34.715809319999998</v>
      </c>
      <c r="C13706" s="38">
        <v>-58.626329699999999</v>
      </c>
      <c r="D13706" s="38">
        <v>0.84577667713165283</v>
      </c>
      <c r="E13706" s="38">
        <v>0.86486657626099062</v>
      </c>
      <c r="F13706" s="38">
        <v>74.074074074074076</v>
      </c>
    </row>
    <row r="13707" spans="1:6" x14ac:dyDescent="0.35">
      <c r="A13707" s="37" t="s">
        <v>17670</v>
      </c>
      <c r="B13707" s="38">
        <v>-34.740119759999999</v>
      </c>
      <c r="C13707" s="38">
        <v>-58.399530910000003</v>
      </c>
      <c r="D13707" s="38">
        <v>8.1169188022613525E-2</v>
      </c>
      <c r="E13707" s="38">
        <v>9.9104340161596027E-2</v>
      </c>
      <c r="F13707" s="38">
        <v>1.1869436201780417</v>
      </c>
    </row>
    <row r="13708" spans="1:6" x14ac:dyDescent="0.35">
      <c r="A13708" s="37" t="s">
        <v>17671</v>
      </c>
      <c r="B13708" s="38">
        <v>-34.531580220000002</v>
      </c>
      <c r="C13708" s="38">
        <v>-58.574761860000002</v>
      </c>
      <c r="D13708" s="38">
        <v>0.54162555932998657</v>
      </c>
      <c r="E13708" s="38">
        <v>0.56272612098190522</v>
      </c>
      <c r="F13708" s="38" t="s">
        <v>5130</v>
      </c>
    </row>
    <row r="13709" spans="1:6" x14ac:dyDescent="0.35">
      <c r="A13709" s="37" t="s">
        <v>17672</v>
      </c>
      <c r="B13709" s="38">
        <v>-34.494328320000001</v>
      </c>
      <c r="C13709" s="38">
        <v>-59.8009141</v>
      </c>
      <c r="D13709" s="38">
        <v>0.44423192739486689</v>
      </c>
      <c r="E13709" s="38">
        <v>0.44423192739486689</v>
      </c>
      <c r="F13709" s="38">
        <v>0</v>
      </c>
    </row>
    <row r="13710" spans="1:6" x14ac:dyDescent="0.35">
      <c r="A13710" s="37" t="s">
        <v>17673</v>
      </c>
      <c r="B13710" s="38">
        <v>-34.71209545</v>
      </c>
      <c r="C13710" s="38">
        <v>-58.306326239999997</v>
      </c>
      <c r="D13710" s="38">
        <v>0.45285189151763922</v>
      </c>
      <c r="E13710" s="38">
        <v>0.52510080652104485</v>
      </c>
      <c r="F13710" s="38">
        <v>26.47058823529412</v>
      </c>
    </row>
    <row r="13711" spans="1:6" x14ac:dyDescent="0.35">
      <c r="A13711" s="37" t="s">
        <v>17674</v>
      </c>
      <c r="B13711" s="38">
        <v>-34.566238910000003</v>
      </c>
      <c r="C13711" s="38">
        <v>-58.611687850000003</v>
      </c>
      <c r="D13711" s="38">
        <v>0.5352776050567627</v>
      </c>
      <c r="E13711" s="38">
        <v>0.55081796097128011</v>
      </c>
      <c r="F13711" s="38">
        <v>58.496732026143796</v>
      </c>
    </row>
    <row r="13712" spans="1:6" x14ac:dyDescent="0.35">
      <c r="A13712" s="37" t="s">
        <v>2543</v>
      </c>
      <c r="B13712" s="38">
        <v>-34.711349720000001</v>
      </c>
      <c r="C13712" s="38">
        <v>-58.383234160000001</v>
      </c>
      <c r="D13712" s="38">
        <v>0.14997807145118711</v>
      </c>
      <c r="E13712" s="38">
        <v>0.16057189057270679</v>
      </c>
      <c r="F13712" s="38"/>
    </row>
    <row r="13713" spans="1:6" x14ac:dyDescent="0.35">
      <c r="A13713" s="37" t="s">
        <v>17675</v>
      </c>
      <c r="B13713" s="38">
        <v>-34.8454567</v>
      </c>
      <c r="C13713" s="38">
        <v>-58.517463749999997</v>
      </c>
      <c r="D13713" s="38">
        <v>0.56345587968826294</v>
      </c>
      <c r="E13713" s="38">
        <v>0.5514639827765917</v>
      </c>
      <c r="F13713" s="38">
        <v>41.216216216216218</v>
      </c>
    </row>
    <row r="13714" spans="1:6" x14ac:dyDescent="0.35">
      <c r="A13714" s="37" t="s">
        <v>17676</v>
      </c>
      <c r="B13714" s="38">
        <v>-34.570657619999999</v>
      </c>
      <c r="C13714" s="38">
        <v>-58.535378459999997</v>
      </c>
      <c r="D13714" s="38">
        <v>0.2328638881444931</v>
      </c>
      <c r="E13714" s="38">
        <v>0.2259193783005079</v>
      </c>
      <c r="F13714" s="38">
        <v>11.974110032362459</v>
      </c>
    </row>
    <row r="13715" spans="1:6" x14ac:dyDescent="0.35">
      <c r="A13715" s="37" t="s">
        <v>17677</v>
      </c>
      <c r="B13715" s="38">
        <v>-34.895003180000003</v>
      </c>
      <c r="C13715" s="38">
        <v>-58.005169870000003</v>
      </c>
      <c r="D13715" s="38">
        <v>0.13299877941608429</v>
      </c>
      <c r="E13715" s="38">
        <v>0.1290367630285186</v>
      </c>
      <c r="F13715" s="38">
        <v>1.6666666666666667</v>
      </c>
    </row>
    <row r="13716" spans="1:6" x14ac:dyDescent="0.35">
      <c r="A13716" s="37" t="s">
        <v>17678</v>
      </c>
      <c r="B13716" s="38">
        <v>-34.737873239999999</v>
      </c>
      <c r="C13716" s="38">
        <v>-58.629666659999998</v>
      </c>
      <c r="D13716" s="38">
        <v>0.94794940948486328</v>
      </c>
      <c r="E13716" s="38">
        <v>0.93984785931450976</v>
      </c>
      <c r="F13716" s="38">
        <v>49.886104783599087</v>
      </c>
    </row>
    <row r="13717" spans="1:6" x14ac:dyDescent="0.35">
      <c r="A13717" s="37" t="s">
        <v>17679</v>
      </c>
      <c r="B13717" s="38">
        <v>-34.736309370000001</v>
      </c>
      <c r="C13717" s="38">
        <v>-58.399725920000002</v>
      </c>
      <c r="D13717" s="38">
        <v>8.5389398038387299E-2</v>
      </c>
      <c r="E13717" s="38">
        <v>9.1013978421688083E-2</v>
      </c>
      <c r="F13717" s="38">
        <v>1.9607843137254901</v>
      </c>
    </row>
    <row r="13718" spans="1:6" x14ac:dyDescent="0.35">
      <c r="A13718" s="37" t="s">
        <v>17680</v>
      </c>
      <c r="B13718" s="38">
        <v>-38.14685652</v>
      </c>
      <c r="C13718" s="38">
        <v>-58.228795609999999</v>
      </c>
      <c r="D13718" s="38">
        <v>0.40982440114021301</v>
      </c>
      <c r="E13718" s="38">
        <v>0.39034188613295562</v>
      </c>
      <c r="F13718" s="38">
        <v>32.258064516129032</v>
      </c>
    </row>
    <row r="13719" spans="1:6" x14ac:dyDescent="0.35">
      <c r="A13719" s="37" t="s">
        <v>17681</v>
      </c>
      <c r="B13719" s="38">
        <v>-34.586977509999997</v>
      </c>
      <c r="C13719" s="38">
        <v>-58.953699440000001</v>
      </c>
      <c r="D13719" s="38">
        <v>0.63360494375228882</v>
      </c>
      <c r="E13719" s="38">
        <v>0.63360503150357139</v>
      </c>
      <c r="F13719" s="38"/>
    </row>
    <row r="13720" spans="1:6" x14ac:dyDescent="0.35">
      <c r="A13720" s="37" t="s">
        <v>17682</v>
      </c>
      <c r="B13720" s="38">
        <v>-38.05335281</v>
      </c>
      <c r="C13720" s="38">
        <v>-57.557187149999997</v>
      </c>
      <c r="D13720" s="38">
        <v>0.20528033375740051</v>
      </c>
      <c r="E13720" s="38">
        <v>0.19733264462815389</v>
      </c>
      <c r="F13720" s="38">
        <v>6.962025316455696</v>
      </c>
    </row>
    <row r="13721" spans="1:6" x14ac:dyDescent="0.35">
      <c r="A13721" s="37" t="s">
        <v>17683</v>
      </c>
      <c r="B13721" s="38">
        <v>-34.811073370000003</v>
      </c>
      <c r="C13721" s="38">
        <v>-58.216620800000001</v>
      </c>
      <c r="D13721" s="38">
        <v>0.66276019811630249</v>
      </c>
      <c r="E13721" s="38">
        <v>0.61934211301176167</v>
      </c>
      <c r="F13721" s="38">
        <v>54.744525547445257</v>
      </c>
    </row>
    <row r="13722" spans="1:6" x14ac:dyDescent="0.35">
      <c r="A13722" s="37" t="s">
        <v>17684</v>
      </c>
      <c r="B13722" s="38">
        <v>-34.678249940000001</v>
      </c>
      <c r="C13722" s="38">
        <v>-58.622092969999997</v>
      </c>
      <c r="D13722" s="38">
        <v>0.42414414882659912</v>
      </c>
      <c r="E13722" s="38">
        <v>0.40209220663497319</v>
      </c>
      <c r="F13722" s="38">
        <v>51.23456790123457</v>
      </c>
    </row>
    <row r="13723" spans="1:6" x14ac:dyDescent="0.35">
      <c r="A13723" s="37" t="s">
        <v>17685</v>
      </c>
      <c r="B13723" s="38">
        <v>-34.917994630000003</v>
      </c>
      <c r="C13723" s="38">
        <v>-58.611863360000001</v>
      </c>
      <c r="D13723" s="38">
        <v>0.72521716356277466</v>
      </c>
      <c r="E13723" s="38">
        <v>0.73472281297047937</v>
      </c>
      <c r="F13723" s="38">
        <v>60.101010101010097</v>
      </c>
    </row>
    <row r="13724" spans="1:6" x14ac:dyDescent="0.35">
      <c r="A13724" s="37" t="s">
        <v>17686</v>
      </c>
      <c r="B13724" s="38">
        <v>-34.847047119999999</v>
      </c>
      <c r="C13724" s="38">
        <v>-58.530545279999998</v>
      </c>
      <c r="D13724" s="38">
        <v>0.63511872291564941</v>
      </c>
      <c r="E13724" s="38">
        <v>0.56206317608420908</v>
      </c>
      <c r="F13724" s="38">
        <v>50</v>
      </c>
    </row>
    <row r="13725" spans="1:6" x14ac:dyDescent="0.35">
      <c r="A13725" s="37" t="s">
        <v>871</v>
      </c>
      <c r="B13725" s="38">
        <v>-34.939103090000003</v>
      </c>
      <c r="C13725" s="38">
        <v>-58.262533179999998</v>
      </c>
      <c r="D13725" s="38">
        <v>0.75733387470245361</v>
      </c>
      <c r="E13725" s="38">
        <v>0.7468174370852384</v>
      </c>
      <c r="F13725" s="38"/>
    </row>
    <row r="13726" spans="1:6" x14ac:dyDescent="0.35">
      <c r="A13726" s="37" t="s">
        <v>17687</v>
      </c>
      <c r="B13726" s="38">
        <v>-34.471961270000001</v>
      </c>
      <c r="C13726" s="38">
        <v>-58.521937440000002</v>
      </c>
      <c r="D13726" s="38">
        <v>0.1098961904644966</v>
      </c>
      <c r="E13726" s="38">
        <v>0.1115684875232332</v>
      </c>
      <c r="F13726" s="38"/>
    </row>
    <row r="13727" spans="1:6" x14ac:dyDescent="0.35">
      <c r="A13727" s="37" t="s">
        <v>17688</v>
      </c>
      <c r="B13727" s="38">
        <v>-38.877026989999997</v>
      </c>
      <c r="C13727" s="38">
        <v>-62.070497269999997</v>
      </c>
      <c r="D13727" s="38">
        <v>0.14773814380168909</v>
      </c>
      <c r="E13727" s="38">
        <v>0.15142614245414729</v>
      </c>
      <c r="F13727" s="38"/>
    </row>
    <row r="13728" spans="1:6" x14ac:dyDescent="0.35">
      <c r="A13728" s="37" t="s">
        <v>17689</v>
      </c>
      <c r="B13728" s="38">
        <v>-38.01612016</v>
      </c>
      <c r="C13728" s="38">
        <v>-57.561568379999997</v>
      </c>
      <c r="D13728" s="38">
        <v>8.8227197527885437E-2</v>
      </c>
      <c r="E13728" s="38">
        <v>8.6581196333910967E-2</v>
      </c>
      <c r="F13728" s="38"/>
    </row>
    <row r="13729" spans="1:6" x14ac:dyDescent="0.35">
      <c r="A13729" s="37" t="s">
        <v>17690</v>
      </c>
      <c r="B13729" s="38">
        <v>-34.91465178</v>
      </c>
      <c r="C13729" s="38">
        <v>-58.377683089999998</v>
      </c>
      <c r="D13729" s="38">
        <v>0.48856648802757258</v>
      </c>
      <c r="E13729" s="38">
        <v>0.50954848292626831</v>
      </c>
      <c r="F13729" s="38">
        <v>11.300639658848615</v>
      </c>
    </row>
    <row r="13730" spans="1:6" x14ac:dyDescent="0.35">
      <c r="A13730" s="37" t="s">
        <v>17691</v>
      </c>
      <c r="B13730" s="38">
        <v>-34.47083241</v>
      </c>
      <c r="C13730" s="38">
        <v>-58.496090330000001</v>
      </c>
      <c r="D13730" s="38">
        <v>5.8686626143753529E-3</v>
      </c>
      <c r="E13730" s="38">
        <v>6.6680894988412794E-3</v>
      </c>
      <c r="F13730" s="38">
        <v>1.1111111111111112</v>
      </c>
    </row>
    <row r="13731" spans="1:6" x14ac:dyDescent="0.35">
      <c r="A13731" s="37" t="s">
        <v>17692</v>
      </c>
      <c r="B13731" s="38">
        <v>-34.687835800000002</v>
      </c>
      <c r="C13731" s="38">
        <v>-58.731769499999999</v>
      </c>
      <c r="D13731" s="38">
        <v>0.29201596975326538</v>
      </c>
      <c r="E13731" s="38">
        <v>0.3339698803093698</v>
      </c>
      <c r="F13731" s="38">
        <v>21.359223300970871</v>
      </c>
    </row>
    <row r="13732" spans="1:6" x14ac:dyDescent="0.35">
      <c r="A13732" s="37" t="s">
        <v>17693</v>
      </c>
      <c r="B13732" s="38">
        <v>-34.652704749999998</v>
      </c>
      <c r="C13732" s="38">
        <v>-58.634284649999998</v>
      </c>
      <c r="D13732" s="38">
        <v>8.5953406989574432E-2</v>
      </c>
      <c r="E13732" s="38">
        <v>8.5465770516846631E-2</v>
      </c>
      <c r="F13732" s="38">
        <v>5.7142857142857144</v>
      </c>
    </row>
    <row r="13733" spans="1:6" x14ac:dyDescent="0.35">
      <c r="A13733" s="37" t="s">
        <v>17694</v>
      </c>
      <c r="B13733" s="38">
        <v>-34.471190110000002</v>
      </c>
      <c r="C13733" s="38">
        <v>-58.509099370000001</v>
      </c>
      <c r="D13733" s="38">
        <v>5.9927001595497131E-2</v>
      </c>
      <c r="E13733" s="38">
        <v>7.2724402675198183E-2</v>
      </c>
      <c r="F13733" s="38">
        <v>0</v>
      </c>
    </row>
    <row r="13734" spans="1:6" x14ac:dyDescent="0.35">
      <c r="A13734" s="37" t="s">
        <v>2147</v>
      </c>
      <c r="B13734" s="38">
        <v>-34.72309139</v>
      </c>
      <c r="C13734" s="38">
        <v>-58.258852570000002</v>
      </c>
      <c r="D13734" s="38">
        <v>0.13234332203865051</v>
      </c>
      <c r="E13734" s="38">
        <v>0.14531290324197879</v>
      </c>
      <c r="F13734" s="38" t="s">
        <v>5130</v>
      </c>
    </row>
    <row r="13735" spans="1:6" x14ac:dyDescent="0.35">
      <c r="A13735" s="37" t="s">
        <v>17695</v>
      </c>
      <c r="B13735" s="38">
        <v>-36.781610569999998</v>
      </c>
      <c r="C13735" s="38">
        <v>-59.858657049999998</v>
      </c>
      <c r="D13735" s="38">
        <v>0.15588012337684631</v>
      </c>
      <c r="E13735" s="38">
        <v>0.16462134155962199</v>
      </c>
      <c r="F13735" s="38"/>
    </row>
    <row r="13736" spans="1:6" x14ac:dyDescent="0.35">
      <c r="A13736" s="37" t="s">
        <v>17696</v>
      </c>
      <c r="B13736" s="38">
        <v>-34.466315309999999</v>
      </c>
      <c r="C13736" s="38">
        <v>-58.514187030000002</v>
      </c>
      <c r="D13736" s="38">
        <v>6.8845286965370178E-2</v>
      </c>
      <c r="E13736" s="38">
        <v>6.9053888746670317E-2</v>
      </c>
      <c r="F13736" s="38">
        <v>1.3452914798206279</v>
      </c>
    </row>
    <row r="13737" spans="1:6" x14ac:dyDescent="0.35">
      <c r="A13737" s="37" t="s">
        <v>17697</v>
      </c>
      <c r="B13737" s="38">
        <v>-34.77740068</v>
      </c>
      <c r="C13737" s="38">
        <v>-58.201233639999998</v>
      </c>
      <c r="D13737" s="38">
        <v>0.41866055130958563</v>
      </c>
      <c r="E13737" s="38">
        <v>0.39795675873756409</v>
      </c>
      <c r="F13737" s="38">
        <v>40.588235294117645</v>
      </c>
    </row>
    <row r="13738" spans="1:6" x14ac:dyDescent="0.35">
      <c r="A13738" s="37" t="s">
        <v>17698</v>
      </c>
      <c r="B13738" s="38">
        <v>-38.012104630000003</v>
      </c>
      <c r="C13738" s="38">
        <v>-57.545696880000001</v>
      </c>
      <c r="D13738" s="38">
        <v>0.1071911007165909</v>
      </c>
      <c r="E13738" s="38">
        <v>8.9604680529899061E-2</v>
      </c>
      <c r="F13738" s="38"/>
    </row>
    <row r="13739" spans="1:6" x14ac:dyDescent="0.35">
      <c r="A13739" s="37" t="s">
        <v>17699</v>
      </c>
      <c r="B13739" s="38">
        <v>-35.393794329999999</v>
      </c>
      <c r="C13739" s="38">
        <v>-62.423039719999998</v>
      </c>
      <c r="D13739" s="38">
        <v>0.27635097503662109</v>
      </c>
      <c r="E13739" s="38">
        <v>0.26375164919429361</v>
      </c>
      <c r="F13739" s="38"/>
    </row>
    <row r="13740" spans="1:6" x14ac:dyDescent="0.35">
      <c r="A13740" s="37" t="s">
        <v>17700</v>
      </c>
      <c r="B13740" s="38">
        <v>-38.090931390000001</v>
      </c>
      <c r="C13740" s="38">
        <v>-61.943195920000001</v>
      </c>
      <c r="D13740" s="38">
        <v>0.2014593780040741</v>
      </c>
      <c r="E13740" s="38">
        <v>0.2014593780040741</v>
      </c>
      <c r="F13740" s="38">
        <v>10.666666666666668</v>
      </c>
    </row>
    <row r="13741" spans="1:6" x14ac:dyDescent="0.35">
      <c r="A13741" s="37" t="s">
        <v>17701</v>
      </c>
      <c r="B13741" s="38">
        <v>-34.835454489999996</v>
      </c>
      <c r="C13741" s="38">
        <v>-58.373265760000002</v>
      </c>
      <c r="D13741" s="38">
        <v>0.58334523439407349</v>
      </c>
      <c r="E13741" s="38">
        <v>0.56459372608285197</v>
      </c>
      <c r="F13741" s="38">
        <v>53.36322869955157</v>
      </c>
    </row>
    <row r="13742" spans="1:6" x14ac:dyDescent="0.35">
      <c r="A13742" s="37" t="s">
        <v>17702</v>
      </c>
      <c r="B13742" s="38">
        <v>-34.799417480000002</v>
      </c>
      <c r="C13742" s="38">
        <v>-58.3905593</v>
      </c>
      <c r="D13742" s="38">
        <v>0.18130773305892939</v>
      </c>
      <c r="E13742" s="38">
        <v>0.17030432778928009</v>
      </c>
      <c r="F13742" s="38"/>
    </row>
    <row r="13743" spans="1:6" x14ac:dyDescent="0.35">
      <c r="A13743" s="37" t="s">
        <v>17703</v>
      </c>
      <c r="B13743" s="38">
        <v>-34.473626250000002</v>
      </c>
      <c r="C13743" s="38">
        <v>-58.518388710000004</v>
      </c>
      <c r="D13743" s="38">
        <v>8.8827483355998993E-2</v>
      </c>
      <c r="E13743" s="38">
        <v>9.0215054718223775E-2</v>
      </c>
      <c r="F13743" s="38" t="s">
        <v>5130</v>
      </c>
    </row>
    <row r="13744" spans="1:6" x14ac:dyDescent="0.35">
      <c r="A13744" s="37" t="s">
        <v>17704</v>
      </c>
      <c r="B13744" s="38">
        <v>-34.962945419999997</v>
      </c>
      <c r="C13744" s="38">
        <v>-57.982449250000002</v>
      </c>
      <c r="D13744" s="38">
        <v>0.39649295806884771</v>
      </c>
      <c r="E13744" s="38">
        <v>0.3859743860207106</v>
      </c>
      <c r="F13744" s="38"/>
    </row>
    <row r="13745" spans="1:6" x14ac:dyDescent="0.35">
      <c r="A13745" s="37" t="s">
        <v>17705</v>
      </c>
      <c r="B13745" s="38">
        <v>-34.530553679999997</v>
      </c>
      <c r="C13745" s="38">
        <v>-58.520902759999998</v>
      </c>
      <c r="D13745" s="38">
        <v>0.1185129806399345</v>
      </c>
      <c r="E13745" s="38">
        <v>0.12990640064603401</v>
      </c>
      <c r="F13745" s="38">
        <v>7.1969696969696972</v>
      </c>
    </row>
    <row r="13746" spans="1:6" x14ac:dyDescent="0.35">
      <c r="A13746" s="37" t="s">
        <v>17706</v>
      </c>
      <c r="B13746" s="38">
        <v>-36.780122140000003</v>
      </c>
      <c r="C13746" s="38">
        <v>-59.860630270000001</v>
      </c>
      <c r="D13746" s="38">
        <v>0.15435609221458441</v>
      </c>
      <c r="E13746" s="38">
        <v>0.15630406503741809</v>
      </c>
      <c r="F13746" s="38"/>
    </row>
    <row r="13747" spans="1:6" x14ac:dyDescent="0.35">
      <c r="A13747" s="37" t="s">
        <v>17707</v>
      </c>
      <c r="B13747" s="38">
        <v>-37.589043850000003</v>
      </c>
      <c r="C13747" s="38">
        <v>-57.991957829999997</v>
      </c>
      <c r="D13747" s="38">
        <v>0.39109566807746893</v>
      </c>
      <c r="E13747" s="38">
        <v>0.44423250357309979</v>
      </c>
      <c r="F13747" s="38">
        <v>14.285714285714285</v>
      </c>
    </row>
    <row r="13748" spans="1:6" x14ac:dyDescent="0.35">
      <c r="A13748" s="37" t="s">
        <v>17708</v>
      </c>
      <c r="B13748" s="38">
        <v>-35.579276149999998</v>
      </c>
      <c r="C13748" s="38">
        <v>-59.857692180000001</v>
      </c>
      <c r="D13748" s="38">
        <v>0.40836030244827271</v>
      </c>
      <c r="E13748" s="38">
        <v>0.40836030244827271</v>
      </c>
      <c r="F13748" s="38">
        <v>0</v>
      </c>
    </row>
    <row r="13749" spans="1:6" x14ac:dyDescent="0.35">
      <c r="A13749" s="37" t="s">
        <v>17709</v>
      </c>
      <c r="B13749" s="38">
        <v>-34.671583179999999</v>
      </c>
      <c r="C13749" s="38">
        <v>-59.652449939999997</v>
      </c>
      <c r="D13749" s="38">
        <v>0.45803388953208918</v>
      </c>
      <c r="E13749" s="38">
        <v>0.45280912430847392</v>
      </c>
      <c r="F13749" s="38">
        <v>50</v>
      </c>
    </row>
    <row r="13750" spans="1:6" x14ac:dyDescent="0.35">
      <c r="A13750" s="37" t="s">
        <v>17710</v>
      </c>
      <c r="B13750" s="38">
        <v>-34.400689159999999</v>
      </c>
      <c r="C13750" s="38">
        <v>-60.860897809999997</v>
      </c>
      <c r="D13750" s="38">
        <v>0.38612622022628779</v>
      </c>
      <c r="E13750" s="38">
        <v>0.38612622022628779</v>
      </c>
      <c r="F13750" s="38">
        <v>33.333333333333329</v>
      </c>
    </row>
    <row r="13751" spans="1:6" x14ac:dyDescent="0.35">
      <c r="A13751" s="37" t="s">
        <v>17711</v>
      </c>
      <c r="B13751" s="38">
        <v>-36.413268350000003</v>
      </c>
      <c r="C13751" s="38">
        <v>-58.296005020000003</v>
      </c>
      <c r="D13751" s="38">
        <v>0.43597114086151117</v>
      </c>
      <c r="E13751" s="38">
        <v>0.43597114086151117</v>
      </c>
      <c r="F13751" s="38">
        <v>16.666666666666664</v>
      </c>
    </row>
    <row r="13752" spans="1:6" x14ac:dyDescent="0.35">
      <c r="A13752" s="37" t="s">
        <v>17712</v>
      </c>
      <c r="B13752" s="38">
        <v>-35.49620384</v>
      </c>
      <c r="C13752" s="38">
        <v>-59.388588130000002</v>
      </c>
      <c r="D13752" s="38">
        <v>0.31972452998161321</v>
      </c>
      <c r="E13752" s="38">
        <v>0.32982812217763952</v>
      </c>
      <c r="F13752" s="38">
        <v>0</v>
      </c>
    </row>
    <row r="13753" spans="1:6" x14ac:dyDescent="0.35">
      <c r="A13753" s="37" t="s">
        <v>17713</v>
      </c>
      <c r="B13753" s="38">
        <v>-35.494001279999999</v>
      </c>
      <c r="C13753" s="38">
        <v>-58.3059978</v>
      </c>
      <c r="D13753" s="38">
        <v>0.44184881448745728</v>
      </c>
      <c r="E13753" s="38">
        <v>0.44184881448745728</v>
      </c>
      <c r="F13753" s="38">
        <v>33.333333333333329</v>
      </c>
    </row>
    <row r="13754" spans="1:6" x14ac:dyDescent="0.35">
      <c r="A13754" s="37" t="s">
        <v>17714</v>
      </c>
      <c r="B13754" s="38">
        <v>-33.799952509999997</v>
      </c>
      <c r="C13754" s="38">
        <v>-59.659621430000001</v>
      </c>
      <c r="D13754" s="38">
        <v>0.45216456055641169</v>
      </c>
      <c r="E13754" s="38">
        <v>0.46089592173292832</v>
      </c>
      <c r="F13754" s="38">
        <v>75</v>
      </c>
    </row>
    <row r="13755" spans="1:6" x14ac:dyDescent="0.35">
      <c r="A13755" s="37" t="s">
        <v>17715</v>
      </c>
      <c r="B13755" s="38">
        <v>-36.734868779999999</v>
      </c>
      <c r="C13755" s="38">
        <v>-60.596158809999999</v>
      </c>
      <c r="D13755" s="38">
        <v>0.39934289455413818</v>
      </c>
      <c r="E13755" s="38">
        <v>0.39934289455413818</v>
      </c>
      <c r="F13755" s="38">
        <v>0</v>
      </c>
    </row>
    <row r="13756" spans="1:6" x14ac:dyDescent="0.35">
      <c r="A13756" s="37" t="s">
        <v>17716</v>
      </c>
      <c r="B13756" s="38">
        <v>-36.518563290000003</v>
      </c>
      <c r="C13756" s="38">
        <v>-59.635299639999999</v>
      </c>
      <c r="D13756" s="38">
        <v>0.37418395280838013</v>
      </c>
      <c r="E13756" s="38">
        <v>0.37418395280838013</v>
      </c>
      <c r="F13756" s="38">
        <v>50</v>
      </c>
    </row>
    <row r="13757" spans="1:6" x14ac:dyDescent="0.35">
      <c r="A13757" s="37" t="s">
        <v>17717</v>
      </c>
      <c r="B13757" s="38">
        <v>-35.193611310000001</v>
      </c>
      <c r="C13757" s="38">
        <v>-58.168985249999999</v>
      </c>
      <c r="D13757" s="38">
        <v>0.58867460489273071</v>
      </c>
      <c r="E13757" s="38">
        <v>0.59396113533722728</v>
      </c>
      <c r="F13757" s="38">
        <v>0</v>
      </c>
    </row>
    <row r="13758" spans="1:6" x14ac:dyDescent="0.35">
      <c r="A13758" s="37" t="s">
        <v>17718</v>
      </c>
      <c r="B13758" s="38">
        <v>-37.785715109999998</v>
      </c>
      <c r="C13758" s="38">
        <v>-61.590972870000002</v>
      </c>
      <c r="D13758" s="38">
        <v>0.26597729325294489</v>
      </c>
      <c r="E13758" s="38">
        <v>0.26314523816108698</v>
      </c>
      <c r="F13758" s="38">
        <v>0</v>
      </c>
    </row>
    <row r="13759" spans="1:6" x14ac:dyDescent="0.35">
      <c r="A13759" s="37" t="s">
        <v>17719</v>
      </c>
      <c r="B13759" s="38">
        <v>-34.224098859999998</v>
      </c>
      <c r="C13759" s="38">
        <v>-59.2325661</v>
      </c>
      <c r="D13759" s="38">
        <v>0.39774799346923828</v>
      </c>
      <c r="E13759" s="38">
        <v>0.39675715001853729</v>
      </c>
      <c r="F13759" s="38">
        <v>44.444444444444443</v>
      </c>
    </row>
    <row r="13760" spans="1:6" x14ac:dyDescent="0.35">
      <c r="A13760" s="37" t="s">
        <v>17720</v>
      </c>
      <c r="B13760" s="38">
        <v>-36.203378100000002</v>
      </c>
      <c r="C13760" s="38">
        <v>-62.236013300000003</v>
      </c>
      <c r="D13760" s="38">
        <v>0.35038536787033081</v>
      </c>
      <c r="E13760" s="38">
        <v>0.35038536787033081</v>
      </c>
      <c r="F13760" s="38">
        <v>0</v>
      </c>
    </row>
    <row r="13761" spans="1:6" x14ac:dyDescent="0.35">
      <c r="A13761" s="37" t="s">
        <v>17721</v>
      </c>
      <c r="B13761" s="38">
        <v>-35.320776909999999</v>
      </c>
      <c r="C13761" s="38">
        <v>-59.953593529999999</v>
      </c>
      <c r="D13761" s="38">
        <v>0.46388745307922358</v>
      </c>
      <c r="E13761" s="38">
        <v>0.46388745307922358</v>
      </c>
      <c r="F13761" s="38">
        <v>33.333333333333329</v>
      </c>
    </row>
    <row r="13762" spans="1:6" x14ac:dyDescent="0.35">
      <c r="A13762" s="37" t="s">
        <v>17722</v>
      </c>
      <c r="B13762" s="38">
        <v>-34.207601879999999</v>
      </c>
      <c r="C13762" s="38">
        <v>-60.310202240000002</v>
      </c>
      <c r="D13762" s="38">
        <v>0.4515235424041748</v>
      </c>
      <c r="E13762" s="38">
        <v>0.47748421877622599</v>
      </c>
      <c r="F13762" s="38">
        <v>0</v>
      </c>
    </row>
    <row r="13763" spans="1:6" x14ac:dyDescent="0.35">
      <c r="A13763" s="37" t="s">
        <v>17723</v>
      </c>
      <c r="B13763" s="38">
        <v>-35.140229300000001</v>
      </c>
      <c r="C13763" s="38">
        <v>-57.408749999999998</v>
      </c>
      <c r="D13763" s="38">
        <v>0.37667864561080933</v>
      </c>
      <c r="E13763" s="38">
        <v>0.37667864561080933</v>
      </c>
      <c r="F13763" s="38">
        <v>0</v>
      </c>
    </row>
    <row r="13764" spans="1:6" x14ac:dyDescent="0.35">
      <c r="A13764" s="37" t="s">
        <v>17724</v>
      </c>
      <c r="B13764" s="38">
        <v>-35.220234759999997</v>
      </c>
      <c r="C13764" s="38">
        <v>-59.403495130000003</v>
      </c>
      <c r="D13764" s="38">
        <v>0.50024336576461792</v>
      </c>
      <c r="E13764" s="38">
        <v>0.50024336576461792</v>
      </c>
      <c r="F13764" s="38">
        <v>0</v>
      </c>
    </row>
    <row r="13765" spans="1:6" x14ac:dyDescent="0.35">
      <c r="A13765" s="37" t="s">
        <v>17725</v>
      </c>
      <c r="B13765" s="38">
        <v>-33.841954389999998</v>
      </c>
      <c r="C13765" s="38">
        <v>-59.45163436</v>
      </c>
      <c r="D13765" s="38">
        <v>0.40324240922927862</v>
      </c>
      <c r="E13765" s="38">
        <v>0.3978727806258846</v>
      </c>
      <c r="F13765" s="38">
        <v>12.5</v>
      </c>
    </row>
    <row r="13766" spans="1:6" x14ac:dyDescent="0.35">
      <c r="A13766" s="37" t="s">
        <v>17726</v>
      </c>
      <c r="B13766" s="38">
        <v>-35.118309619999998</v>
      </c>
      <c r="C13766" s="38">
        <v>-61.062506740000003</v>
      </c>
      <c r="D13766" s="38">
        <v>0.45127362012863159</v>
      </c>
      <c r="E13766" s="38">
        <v>0.45127362012863159</v>
      </c>
      <c r="F13766" s="38" t="s">
        <v>5130</v>
      </c>
    </row>
    <row r="13767" spans="1:6" x14ac:dyDescent="0.35">
      <c r="A13767" s="37" t="s">
        <v>17727</v>
      </c>
      <c r="B13767" s="38">
        <v>-34.782829450000001</v>
      </c>
      <c r="C13767" s="38">
        <v>-59.55634285</v>
      </c>
      <c r="D13767" s="38">
        <v>0.42892354726791382</v>
      </c>
      <c r="E13767" s="38">
        <v>0.42892354726791382</v>
      </c>
      <c r="F13767" s="38">
        <v>0</v>
      </c>
    </row>
    <row r="13768" spans="1:6" x14ac:dyDescent="0.35">
      <c r="A13768" s="37" t="s">
        <v>17728</v>
      </c>
      <c r="B13768" s="38">
        <v>-37.648988090000003</v>
      </c>
      <c r="C13768" s="38">
        <v>-58.23036733</v>
      </c>
      <c r="D13768" s="38">
        <v>0.35419690608978271</v>
      </c>
      <c r="E13768" s="38">
        <v>0.35413728419103119</v>
      </c>
      <c r="F13768" s="38">
        <v>0</v>
      </c>
    </row>
    <row r="13769" spans="1:6" x14ac:dyDescent="0.35">
      <c r="A13769" s="37" t="s">
        <v>17729</v>
      </c>
      <c r="B13769" s="38">
        <v>-36.077472460000003</v>
      </c>
      <c r="C13769" s="38">
        <v>-60.884156699999998</v>
      </c>
      <c r="D13769" s="38">
        <v>0.31937405467033392</v>
      </c>
      <c r="E13769" s="38">
        <v>0.31283372797464071</v>
      </c>
      <c r="F13769" s="38">
        <v>0</v>
      </c>
    </row>
    <row r="13770" spans="1:6" x14ac:dyDescent="0.35">
      <c r="A13770" s="37" t="s">
        <v>17730</v>
      </c>
      <c r="B13770" s="38">
        <v>-35.18489787</v>
      </c>
      <c r="C13770" s="38">
        <v>-57.653786529999998</v>
      </c>
      <c r="D13770" s="38">
        <v>0.37276366353034968</v>
      </c>
      <c r="E13770" s="38">
        <v>0.36433272532054362</v>
      </c>
      <c r="F13770" s="38">
        <v>42.105263157894733</v>
      </c>
    </row>
    <row r="13771" spans="1:6" x14ac:dyDescent="0.35">
      <c r="A13771" s="37" t="s">
        <v>17731</v>
      </c>
      <c r="B13771" s="38">
        <v>-35.22926279</v>
      </c>
      <c r="C13771" s="38">
        <v>-57.71638377</v>
      </c>
      <c r="D13771" s="38">
        <v>0.59192383289337158</v>
      </c>
      <c r="E13771" s="38">
        <v>0.59192383289337158</v>
      </c>
      <c r="F13771" s="38">
        <v>64.285714285714292</v>
      </c>
    </row>
    <row r="13772" spans="1:6" x14ac:dyDescent="0.35">
      <c r="A13772" s="37" t="s">
        <v>17732</v>
      </c>
      <c r="B13772" s="38">
        <v>-36.253577</v>
      </c>
      <c r="C13772" s="38">
        <v>-61.381122240000003</v>
      </c>
      <c r="D13772" s="38">
        <v>0.27505365014076227</v>
      </c>
      <c r="E13772" s="38">
        <v>0.27505365014076227</v>
      </c>
      <c r="F13772" s="38">
        <v>0</v>
      </c>
    </row>
    <row r="13773" spans="1:6" x14ac:dyDescent="0.35">
      <c r="A13773" s="37" t="s">
        <v>17733</v>
      </c>
      <c r="B13773" s="38">
        <v>-33.396652529999997</v>
      </c>
      <c r="C13773" s="38">
        <v>-60.18472457</v>
      </c>
      <c r="D13773" s="38">
        <v>0.44692909717559809</v>
      </c>
      <c r="E13773" s="38">
        <v>0.44692909717559809</v>
      </c>
      <c r="F13773" s="38">
        <v>57.142857142857139</v>
      </c>
    </row>
    <row r="13774" spans="1:6" x14ac:dyDescent="0.35">
      <c r="A13774" s="37" t="s">
        <v>17734</v>
      </c>
      <c r="B13774" s="38">
        <v>-36.674789150000002</v>
      </c>
      <c r="C13774" s="38">
        <v>-60.570740829999998</v>
      </c>
      <c r="D13774" s="38">
        <v>0.37633198499679571</v>
      </c>
      <c r="E13774" s="38">
        <v>0.37633198499679571</v>
      </c>
      <c r="F13774" s="38">
        <v>0</v>
      </c>
    </row>
    <row r="13775" spans="1:6" x14ac:dyDescent="0.35">
      <c r="A13775" s="37" t="s">
        <v>17735</v>
      </c>
      <c r="B13775" s="38">
        <v>-36.78522924</v>
      </c>
      <c r="C13775" s="38">
        <v>-58.791164860000002</v>
      </c>
      <c r="D13775" s="38">
        <v>0.34031406044960022</v>
      </c>
      <c r="E13775" s="38">
        <v>0.34031406044960022</v>
      </c>
      <c r="F13775" s="38">
        <v>0</v>
      </c>
    </row>
    <row r="13776" spans="1:6" x14ac:dyDescent="0.35">
      <c r="A13776" s="37" t="s">
        <v>17736</v>
      </c>
      <c r="B13776" s="38">
        <v>-37.945672289999997</v>
      </c>
      <c r="C13776" s="38">
        <v>-63.217652479999998</v>
      </c>
      <c r="D13776" s="38">
        <v>0.2452521622180939</v>
      </c>
      <c r="E13776" s="38">
        <v>0.2317590881616641</v>
      </c>
      <c r="F13776" s="38">
        <v>0</v>
      </c>
    </row>
    <row r="13777" spans="1:6" x14ac:dyDescent="0.35">
      <c r="A13777" s="37" t="s">
        <v>17737</v>
      </c>
      <c r="B13777" s="38">
        <v>-37.435877779999998</v>
      </c>
      <c r="C13777" s="38">
        <v>-60.486918260000003</v>
      </c>
      <c r="D13777" s="38">
        <v>0.31592890620231628</v>
      </c>
      <c r="E13777" s="38">
        <v>0.30881242797924918</v>
      </c>
      <c r="F13777" s="38">
        <v>0</v>
      </c>
    </row>
    <row r="13778" spans="1:6" x14ac:dyDescent="0.35">
      <c r="A13778" s="37" t="s">
        <v>17738</v>
      </c>
      <c r="B13778" s="38">
        <v>-36.142592190000002</v>
      </c>
      <c r="C13778" s="38">
        <v>-59.79556367</v>
      </c>
      <c r="D13778" s="38">
        <v>0.49635562300682068</v>
      </c>
      <c r="E13778" s="38">
        <v>0.49635562300682068</v>
      </c>
      <c r="F13778" s="38">
        <v>0</v>
      </c>
    </row>
    <row r="13779" spans="1:6" x14ac:dyDescent="0.35">
      <c r="A13779" s="37" t="s">
        <v>17739</v>
      </c>
      <c r="B13779" s="38">
        <v>-35.765650450000003</v>
      </c>
      <c r="C13779" s="38">
        <v>-59.304622459999997</v>
      </c>
      <c r="D13779" s="38">
        <v>0.50103086233139038</v>
      </c>
      <c r="E13779" s="38">
        <v>0.49186113557300049</v>
      </c>
      <c r="F13779" s="38">
        <v>16.666666666666664</v>
      </c>
    </row>
    <row r="13780" spans="1:6" x14ac:dyDescent="0.35">
      <c r="A13780" s="37" t="s">
        <v>17740</v>
      </c>
      <c r="B13780" s="38">
        <v>-35.598459550000001</v>
      </c>
      <c r="C13780" s="38">
        <v>-59.307201710000001</v>
      </c>
      <c r="D13780" s="38">
        <v>0.46458867192268372</v>
      </c>
      <c r="E13780" s="38">
        <v>0.46458867937326431</v>
      </c>
      <c r="F13780" s="38">
        <v>25</v>
      </c>
    </row>
    <row r="13781" spans="1:6" x14ac:dyDescent="0.35">
      <c r="A13781" s="37" t="s">
        <v>17741</v>
      </c>
      <c r="B13781" s="38">
        <v>-35.475449500000003</v>
      </c>
      <c r="C13781" s="38">
        <v>-60.942893580000003</v>
      </c>
      <c r="D13781" s="38">
        <v>0.393302321434021</v>
      </c>
      <c r="E13781" s="38">
        <v>0.393302321434021</v>
      </c>
      <c r="F13781" s="38">
        <v>50</v>
      </c>
    </row>
    <row r="13782" spans="1:6" x14ac:dyDescent="0.35">
      <c r="A13782" s="37" t="s">
        <v>17742</v>
      </c>
      <c r="B13782" s="38">
        <v>-36.485628310000003</v>
      </c>
      <c r="C13782" s="38">
        <v>-62.043265980000001</v>
      </c>
      <c r="D13782" s="38">
        <v>0.33654603362083441</v>
      </c>
      <c r="E13782" s="38">
        <v>0.33732112144169052</v>
      </c>
      <c r="F13782" s="38">
        <v>0</v>
      </c>
    </row>
    <row r="13783" spans="1:6" x14ac:dyDescent="0.35">
      <c r="A13783" s="37" t="s">
        <v>17743</v>
      </c>
      <c r="B13783" s="38">
        <v>-39.621935110000003</v>
      </c>
      <c r="C13783" s="38">
        <v>-62.452352249999997</v>
      </c>
      <c r="D13783" s="38">
        <v>0.56355404853820801</v>
      </c>
      <c r="E13783" s="38">
        <v>0.56355404853820801</v>
      </c>
      <c r="F13783" s="38" t="s">
        <v>5130</v>
      </c>
    </row>
    <row r="13784" spans="1:6" x14ac:dyDescent="0.35">
      <c r="A13784" s="37" t="s">
        <v>17744</v>
      </c>
      <c r="B13784" s="38">
        <v>-36.482842720000001</v>
      </c>
      <c r="C13784" s="38">
        <v>-60.815002280000002</v>
      </c>
      <c r="D13784" s="38">
        <v>0.47704929113388062</v>
      </c>
      <c r="E13784" s="38">
        <v>0.47704929113388062</v>
      </c>
      <c r="F13784" s="38">
        <v>0</v>
      </c>
    </row>
    <row r="13785" spans="1:6" x14ac:dyDescent="0.35">
      <c r="A13785" s="37" t="s">
        <v>17745</v>
      </c>
      <c r="B13785" s="38">
        <v>-34.653459210000001</v>
      </c>
      <c r="C13785" s="38">
        <v>-61.743037049999998</v>
      </c>
      <c r="D13785" s="38">
        <v>0.3208560049533844</v>
      </c>
      <c r="E13785" s="38">
        <v>0.35426547237344691</v>
      </c>
      <c r="F13785" s="38">
        <v>0</v>
      </c>
    </row>
    <row r="13786" spans="1:6" x14ac:dyDescent="0.35">
      <c r="A13786" s="37" t="s">
        <v>17746</v>
      </c>
      <c r="B13786" s="38">
        <v>-36.550535330000002</v>
      </c>
      <c r="C13786" s="38">
        <v>-58.912411290000001</v>
      </c>
      <c r="D13786" s="38">
        <v>0.3795161247253418</v>
      </c>
      <c r="E13786" s="38">
        <v>0.39287928077909678</v>
      </c>
      <c r="F13786" s="38">
        <v>0</v>
      </c>
    </row>
    <row r="13787" spans="1:6" x14ac:dyDescent="0.35">
      <c r="A13787" s="37" t="s">
        <v>17747</v>
      </c>
      <c r="B13787" s="38">
        <v>-38.016259769999998</v>
      </c>
      <c r="C13787" s="38">
        <v>-57.606241939999997</v>
      </c>
      <c r="D13787" s="38">
        <v>0.48140692710876459</v>
      </c>
      <c r="E13787" s="38">
        <v>0.49784133857802337</v>
      </c>
      <c r="F13787" s="38">
        <v>35.261707988980717</v>
      </c>
    </row>
    <row r="13788" spans="1:6" x14ac:dyDescent="0.35">
      <c r="A13788" s="37" t="s">
        <v>17748</v>
      </c>
      <c r="B13788" s="38">
        <v>-34.62524251</v>
      </c>
      <c r="C13788" s="38">
        <v>-58.901433070000003</v>
      </c>
      <c r="D13788" s="38">
        <v>0.82856655120849609</v>
      </c>
      <c r="E13788" s="38">
        <v>0.82739167464406871</v>
      </c>
      <c r="F13788" s="38">
        <v>62.534184138559709</v>
      </c>
    </row>
    <row r="13789" spans="1:6" x14ac:dyDescent="0.35">
      <c r="A13789" s="37" t="s">
        <v>17749</v>
      </c>
      <c r="B13789" s="38">
        <v>-34.543127669999997</v>
      </c>
      <c r="C13789" s="38">
        <v>-58.76606099</v>
      </c>
      <c r="D13789" s="38">
        <v>0.78443676233291626</v>
      </c>
      <c r="E13789" s="38">
        <v>0.76248462994893396</v>
      </c>
      <c r="F13789" s="38">
        <v>55.443886097152429</v>
      </c>
    </row>
    <row r="13790" spans="1:6" x14ac:dyDescent="0.35">
      <c r="A13790" s="37" t="s">
        <v>17750</v>
      </c>
      <c r="B13790" s="38">
        <v>-34.868863820000001</v>
      </c>
      <c r="C13790" s="38">
        <v>-58.363733809999999</v>
      </c>
      <c r="D13790" s="38">
        <v>0.93021863698959351</v>
      </c>
      <c r="E13790" s="38">
        <v>0.9270961036284765</v>
      </c>
      <c r="F13790" s="38">
        <v>49.470899470899468</v>
      </c>
    </row>
    <row r="13791" spans="1:6" x14ac:dyDescent="0.35">
      <c r="A13791" s="37" t="s">
        <v>17751</v>
      </c>
      <c r="B13791" s="38">
        <v>-34.697512490000001</v>
      </c>
      <c r="C13791" s="38">
        <v>-58.44441174</v>
      </c>
      <c r="D13791" s="38">
        <v>0.9703751802444458</v>
      </c>
      <c r="E13791" s="38">
        <v>0.95594818654813263</v>
      </c>
      <c r="F13791" s="38">
        <v>67.785234899328856</v>
      </c>
    </row>
    <row r="13792" spans="1:6" x14ac:dyDescent="0.35">
      <c r="A13792" s="37" t="s">
        <v>17752</v>
      </c>
      <c r="B13792" s="38">
        <v>-34.838425389999998</v>
      </c>
      <c r="C13792" s="38">
        <v>-58.643050860000002</v>
      </c>
      <c r="D13792" s="38">
        <v>0.75184279680252075</v>
      </c>
      <c r="E13792" s="38">
        <v>0.74697549876413849</v>
      </c>
      <c r="F13792" s="38">
        <v>55.762081784386616</v>
      </c>
    </row>
    <row r="13793" spans="1:6" x14ac:dyDescent="0.35">
      <c r="A13793" s="37" t="s">
        <v>17753</v>
      </c>
      <c r="B13793" s="38">
        <v>-34.908947550000001</v>
      </c>
      <c r="C13793" s="38">
        <v>-57.955060140000001</v>
      </c>
      <c r="D13793" s="38">
        <v>0.1211484223604202</v>
      </c>
      <c r="E13793" s="38">
        <v>0.15091233866082299</v>
      </c>
      <c r="F13793" s="38"/>
    </row>
    <row r="13794" spans="1:6" x14ac:dyDescent="0.35">
      <c r="A13794" s="37" t="s">
        <v>17754</v>
      </c>
      <c r="B13794" s="38">
        <v>-34.667362539999999</v>
      </c>
      <c r="C13794" s="38">
        <v>-58.733484699999998</v>
      </c>
      <c r="D13794" s="38">
        <v>0.1508294343948364</v>
      </c>
      <c r="E13794" s="38">
        <v>0.15673051656861051</v>
      </c>
      <c r="F13794" s="38"/>
    </row>
    <row r="13795" spans="1:6" x14ac:dyDescent="0.35">
      <c r="A13795" s="37" t="s">
        <v>17755</v>
      </c>
      <c r="B13795" s="38">
        <v>-34.768595380000001</v>
      </c>
      <c r="C13795" s="38">
        <v>-58.27244761</v>
      </c>
      <c r="D13795" s="38">
        <v>0.31362113356590271</v>
      </c>
      <c r="E13795" s="38">
        <v>0.39002202921792078</v>
      </c>
      <c r="F13795" s="38"/>
    </row>
    <row r="13796" spans="1:6" x14ac:dyDescent="0.35">
      <c r="A13796" s="37" t="s">
        <v>17756</v>
      </c>
      <c r="B13796" s="38">
        <v>-34.472871240000003</v>
      </c>
      <c r="C13796" s="38">
        <v>-58.516791230000003</v>
      </c>
      <c r="D13796" s="38">
        <v>8.0110810697078705E-2</v>
      </c>
      <c r="E13796" s="38">
        <v>9.8915280723893967E-2</v>
      </c>
      <c r="F13796" s="38"/>
    </row>
    <row r="13797" spans="1:6" x14ac:dyDescent="0.35">
      <c r="A13797" s="37" t="s">
        <v>17757</v>
      </c>
      <c r="B13797" s="38">
        <v>-34.601963599999998</v>
      </c>
      <c r="C13797" s="38">
        <v>-58.566906590000002</v>
      </c>
      <c r="D13797" s="38">
        <v>0.14729996025562289</v>
      </c>
      <c r="E13797" s="38">
        <v>0.1376502536651161</v>
      </c>
      <c r="F13797" s="38"/>
    </row>
    <row r="13798" spans="1:6" x14ac:dyDescent="0.35">
      <c r="A13798" s="37" t="s">
        <v>17758</v>
      </c>
      <c r="B13798" s="38">
        <v>-34.591258060000001</v>
      </c>
      <c r="C13798" s="38">
        <v>-58.730472769999999</v>
      </c>
      <c r="D13798" s="38">
        <v>0.82565462589263916</v>
      </c>
      <c r="E13798" s="38">
        <v>0.85226615792826599</v>
      </c>
      <c r="F13798" s="38">
        <v>63.529411764705877</v>
      </c>
    </row>
    <row r="13799" spans="1:6" x14ac:dyDescent="0.35">
      <c r="A13799" s="37" t="s">
        <v>17759</v>
      </c>
      <c r="B13799" s="38">
        <v>-33.928571660000003</v>
      </c>
      <c r="C13799" s="38">
        <v>-60.035860419999999</v>
      </c>
      <c r="D13799" s="38">
        <v>0.59128004312515259</v>
      </c>
      <c r="E13799" s="38">
        <v>0.59120631393264322</v>
      </c>
      <c r="F13799" s="38">
        <v>25</v>
      </c>
    </row>
    <row r="13800" spans="1:6" x14ac:dyDescent="0.35">
      <c r="A13800" s="37" t="s">
        <v>1490</v>
      </c>
      <c r="B13800" s="38">
        <v>-35.101533670000002</v>
      </c>
      <c r="C13800" s="38">
        <v>-57.473885629999998</v>
      </c>
      <c r="D13800" s="38">
        <v>0.40119367837905878</v>
      </c>
      <c r="E13800" s="38">
        <v>0.40119367837905878</v>
      </c>
      <c r="F13800" s="38"/>
    </row>
    <row r="13801" spans="1:6" x14ac:dyDescent="0.35">
      <c r="A13801" s="37" t="s">
        <v>17760</v>
      </c>
      <c r="B13801" s="38">
        <v>-39.60295662</v>
      </c>
      <c r="C13801" s="38">
        <v>-62.652185869999997</v>
      </c>
      <c r="D13801" s="38">
        <v>0.53740441799163818</v>
      </c>
      <c r="E13801" s="38">
        <v>0.53323685526847842</v>
      </c>
      <c r="F13801" s="38">
        <v>11.224489795918368</v>
      </c>
    </row>
    <row r="13802" spans="1:6" x14ac:dyDescent="0.35">
      <c r="A13802" s="37" t="s">
        <v>17761</v>
      </c>
      <c r="B13802" s="38">
        <v>-34.578319989999997</v>
      </c>
      <c r="C13802" s="38">
        <v>-58.867212160000001</v>
      </c>
      <c r="D13802" s="38">
        <v>0</v>
      </c>
      <c r="E13802" s="38">
        <v>0.29417882070821882</v>
      </c>
      <c r="F13802" s="38">
        <v>0.90909090909090906</v>
      </c>
    </row>
    <row r="13803" spans="1:6" x14ac:dyDescent="0.35">
      <c r="A13803" s="37" t="s">
        <v>17762</v>
      </c>
      <c r="B13803" s="38">
        <v>-35.453101019999998</v>
      </c>
      <c r="C13803" s="38">
        <v>-58.787701120000001</v>
      </c>
      <c r="D13803" s="38">
        <v>0.39420941472053528</v>
      </c>
      <c r="E13803" s="38">
        <v>0.38671054499489921</v>
      </c>
      <c r="F13803" s="38">
        <v>18.627450980392158</v>
      </c>
    </row>
    <row r="13804" spans="1:6" x14ac:dyDescent="0.35">
      <c r="A13804" s="37" t="s">
        <v>17763</v>
      </c>
      <c r="B13804" s="38">
        <v>-36.033077300000002</v>
      </c>
      <c r="C13804" s="38">
        <v>-63.280330239999998</v>
      </c>
      <c r="D13804" s="38">
        <v>0.43073061108589172</v>
      </c>
      <c r="E13804" s="38">
        <v>0.43073061108589172</v>
      </c>
      <c r="F13804" s="38">
        <v>0</v>
      </c>
    </row>
    <row r="13805" spans="1:6" x14ac:dyDescent="0.35">
      <c r="A13805" s="37" t="s">
        <v>17764</v>
      </c>
      <c r="B13805" s="38">
        <v>-34.258014950000003</v>
      </c>
      <c r="C13805" s="38">
        <v>-59.475696880000001</v>
      </c>
      <c r="D13805" s="38">
        <v>0.46759635210037231</v>
      </c>
      <c r="E13805" s="38">
        <v>0.47160420070091891</v>
      </c>
      <c r="F13805" s="38">
        <v>3.5714285714285712</v>
      </c>
    </row>
    <row r="13806" spans="1:6" x14ac:dyDescent="0.35">
      <c r="A13806" s="37" t="s">
        <v>17765</v>
      </c>
      <c r="B13806" s="38">
        <v>-34.57333388</v>
      </c>
      <c r="C13806" s="38">
        <v>-59.11646477</v>
      </c>
      <c r="D13806" s="38">
        <v>0.24850888550281519</v>
      </c>
      <c r="E13806" s="38">
        <v>0.25640226735009092</v>
      </c>
      <c r="F13806" s="38">
        <v>3.1847133757961785</v>
      </c>
    </row>
    <row r="13807" spans="1:6" x14ac:dyDescent="0.35">
      <c r="A13807" s="37" t="s">
        <v>17766</v>
      </c>
      <c r="B13807" s="38">
        <v>-34.863996229999998</v>
      </c>
      <c r="C13807" s="38">
        <v>-58.392666660000003</v>
      </c>
      <c r="D13807" s="38">
        <v>0.36233794689178472</v>
      </c>
      <c r="E13807" s="38">
        <v>0.36154968915758912</v>
      </c>
      <c r="F13807" s="38">
        <v>13.202933985330073</v>
      </c>
    </row>
    <row r="13808" spans="1:6" x14ac:dyDescent="0.35">
      <c r="A13808" s="37" t="s">
        <v>17767</v>
      </c>
      <c r="B13808" s="38">
        <v>-34.647358230000002</v>
      </c>
      <c r="C13808" s="38">
        <v>-58.589057529999998</v>
      </c>
      <c r="D13808" s="38">
        <v>4.8180840909481049E-2</v>
      </c>
      <c r="E13808" s="38">
        <v>4.6908859008302287E-2</v>
      </c>
      <c r="F13808" s="38">
        <v>0</v>
      </c>
    </row>
    <row r="13809" spans="1:6" x14ac:dyDescent="0.35">
      <c r="A13809" s="37" t="s">
        <v>17768</v>
      </c>
      <c r="B13809" s="38">
        <v>-34.505669449999999</v>
      </c>
      <c r="C13809" s="38">
        <v>-58.528377769999999</v>
      </c>
      <c r="D13809" s="38">
        <v>6.892240047454834E-2</v>
      </c>
      <c r="E13809" s="38">
        <v>8.48903687376725E-2</v>
      </c>
      <c r="F13809" s="38">
        <v>6.7415730337078648</v>
      </c>
    </row>
    <row r="13810" spans="1:6" x14ac:dyDescent="0.35">
      <c r="A13810" s="37" t="s">
        <v>17769</v>
      </c>
      <c r="B13810" s="38">
        <v>-33.341137879999998</v>
      </c>
      <c r="C13810" s="38">
        <v>-60.221045539999999</v>
      </c>
      <c r="D13810" s="38">
        <v>0.1043082922697067</v>
      </c>
      <c r="E13810" s="38">
        <v>9.7554190084338188E-2</v>
      </c>
      <c r="F13810" s="38">
        <v>0.63897763578274758</v>
      </c>
    </row>
    <row r="13811" spans="1:6" x14ac:dyDescent="0.35">
      <c r="A13811" s="37" t="s">
        <v>17770</v>
      </c>
      <c r="B13811" s="38">
        <v>-34.573302869999999</v>
      </c>
      <c r="C13811" s="38">
        <v>-59.116550920000002</v>
      </c>
      <c r="D13811" s="38">
        <v>0.26461213827133179</v>
      </c>
      <c r="E13811" s="38">
        <v>0.25770594414911768</v>
      </c>
      <c r="F13811" s="38">
        <v>2.3809523809523809</v>
      </c>
    </row>
    <row r="13812" spans="1:6" x14ac:dyDescent="0.35">
      <c r="A13812" s="37" t="s">
        <v>17771</v>
      </c>
      <c r="B13812" s="38">
        <v>-34.491720389999998</v>
      </c>
      <c r="C13812" s="38">
        <v>-58.482232379999999</v>
      </c>
      <c r="D13812" s="38">
        <v>2.4519739672541618E-3</v>
      </c>
      <c r="E13812" s="38">
        <v>2.830338045149236E-2</v>
      </c>
      <c r="F13812" s="38" t="s">
        <v>5130</v>
      </c>
    </row>
    <row r="13813" spans="1:6" x14ac:dyDescent="0.35">
      <c r="A13813" s="37" t="s">
        <v>17772</v>
      </c>
      <c r="B13813" s="38">
        <v>-34.416718349999996</v>
      </c>
      <c r="C13813" s="38">
        <v>-58.725349639999997</v>
      </c>
      <c r="D13813" s="38">
        <v>0.35223937034606928</v>
      </c>
      <c r="E13813" s="38">
        <v>0.35399553721601312</v>
      </c>
      <c r="F13813" s="38">
        <v>0.52083333333333326</v>
      </c>
    </row>
    <row r="13814" spans="1:6" x14ac:dyDescent="0.35">
      <c r="A13814" s="37" t="s">
        <v>17773</v>
      </c>
      <c r="B13814" s="38">
        <v>-37.992480759999999</v>
      </c>
      <c r="C13814" s="38">
        <v>-57.559575799999998</v>
      </c>
      <c r="D13814" s="38">
        <v>0.15886892378330231</v>
      </c>
      <c r="E13814" s="38">
        <v>0.1221003880430209</v>
      </c>
      <c r="F13814" s="38">
        <v>6.557377049180328</v>
      </c>
    </row>
    <row r="13815" spans="1:6" x14ac:dyDescent="0.35">
      <c r="A13815" s="37" t="s">
        <v>17774</v>
      </c>
      <c r="B13815" s="38">
        <v>-38.006089439999997</v>
      </c>
      <c r="C13815" s="38">
        <v>-57.57425516</v>
      </c>
      <c r="D13815" s="38">
        <v>0.1464821249246597</v>
      </c>
      <c r="E13815" s="38">
        <v>0.12873807245571359</v>
      </c>
      <c r="F13815" s="38">
        <v>1.7045454545454544</v>
      </c>
    </row>
    <row r="13816" spans="1:6" x14ac:dyDescent="0.35">
      <c r="A13816" s="37" t="s">
        <v>17775</v>
      </c>
      <c r="B13816" s="38">
        <v>-34.52862038</v>
      </c>
      <c r="C13816" s="38">
        <v>-58.491096390000003</v>
      </c>
      <c r="D13816" s="38">
        <v>8.8722817599773407E-2</v>
      </c>
      <c r="E13816" s="38">
        <v>8.3774063270539045E-2</v>
      </c>
      <c r="F13816" s="38">
        <v>0</v>
      </c>
    </row>
    <row r="13817" spans="1:6" x14ac:dyDescent="0.35">
      <c r="A13817" s="37" t="s">
        <v>17776</v>
      </c>
      <c r="B13817" s="38">
        <v>-33.360097930000002</v>
      </c>
      <c r="C13817" s="38">
        <v>-60.250330630000001</v>
      </c>
      <c r="D13817" s="38">
        <v>0.61393898725509644</v>
      </c>
      <c r="E13817" s="38">
        <v>0.6216468881158268</v>
      </c>
      <c r="F13817" s="38"/>
    </row>
    <row r="13818" spans="1:6" x14ac:dyDescent="0.35">
      <c r="A13818" s="37" t="s">
        <v>17777</v>
      </c>
      <c r="B13818" s="38">
        <v>-34.915092620000003</v>
      </c>
      <c r="C13818" s="38">
        <v>-57.959687750000001</v>
      </c>
      <c r="D13818" s="38">
        <v>7.7151782810688019E-2</v>
      </c>
      <c r="E13818" s="38">
        <v>5.4037843348175678E-2</v>
      </c>
      <c r="F13818" s="38">
        <v>16.666666666666664</v>
      </c>
    </row>
    <row r="13819" spans="1:6" x14ac:dyDescent="0.35">
      <c r="A13819" s="37" t="s">
        <v>17778</v>
      </c>
      <c r="B13819" s="38">
        <v>-34.929453459999998</v>
      </c>
      <c r="C13819" s="38">
        <v>-57.975593510000003</v>
      </c>
      <c r="D13819" s="38">
        <v>0.13034869730472559</v>
      </c>
      <c r="E13819" s="38">
        <v>0.16515897999744161</v>
      </c>
      <c r="F13819" s="38">
        <v>0</v>
      </c>
    </row>
    <row r="13820" spans="1:6" x14ac:dyDescent="0.35">
      <c r="A13820" s="37" t="s">
        <v>17779</v>
      </c>
      <c r="B13820" s="38">
        <v>-34.837791320000001</v>
      </c>
      <c r="C13820" s="38">
        <v>-58.449556280000003</v>
      </c>
      <c r="D13820" s="38">
        <v>0.62004309892654419</v>
      </c>
      <c r="E13820" s="38">
        <v>0.61769699579791015</v>
      </c>
      <c r="F13820" s="38">
        <v>14.37308868501529</v>
      </c>
    </row>
    <row r="13821" spans="1:6" x14ac:dyDescent="0.35">
      <c r="A13821" s="37" t="s">
        <v>17780</v>
      </c>
      <c r="B13821" s="38">
        <v>-34.475873280000002</v>
      </c>
      <c r="C13821" s="38">
        <v>-58.724196839999998</v>
      </c>
      <c r="D13821" s="38">
        <v>0.70060938596725464</v>
      </c>
      <c r="E13821" s="38">
        <v>0.65430780037029368</v>
      </c>
      <c r="F13821" s="38">
        <v>33.031674208144793</v>
      </c>
    </row>
    <row r="13822" spans="1:6" x14ac:dyDescent="0.35">
      <c r="A13822" s="37" t="s">
        <v>17781</v>
      </c>
      <c r="B13822" s="38">
        <v>-34.505103239999997</v>
      </c>
      <c r="C13822" s="38">
        <v>-58.70941079</v>
      </c>
      <c r="D13822" s="38">
        <v>0.43654412031173712</v>
      </c>
      <c r="E13822" s="38">
        <v>0.43629413925939142</v>
      </c>
      <c r="F13822" s="38">
        <v>19.548872180451127</v>
      </c>
    </row>
    <row r="13823" spans="1:6" x14ac:dyDescent="0.35">
      <c r="A13823" s="37" t="s">
        <v>17782</v>
      </c>
      <c r="B13823" s="38">
        <v>-35.100913169999998</v>
      </c>
      <c r="C13823" s="38">
        <v>-61.840330940000001</v>
      </c>
      <c r="D13823" s="38">
        <v>0.29958555102348328</v>
      </c>
      <c r="E13823" s="38">
        <v>0.29958555102348328</v>
      </c>
      <c r="F13823" s="38">
        <v>0</v>
      </c>
    </row>
    <row r="13824" spans="1:6" x14ac:dyDescent="0.35">
      <c r="A13824" s="37" t="s">
        <v>17783</v>
      </c>
      <c r="B13824" s="38">
        <v>-34.772253859999999</v>
      </c>
      <c r="C13824" s="38">
        <v>-61.519190940000001</v>
      </c>
      <c r="D13824" s="38">
        <v>0.2356569021940231</v>
      </c>
      <c r="E13824" s="38">
        <v>0.2356569021940231</v>
      </c>
      <c r="F13824" s="38">
        <v>75</v>
      </c>
    </row>
    <row r="13825" spans="1:6" x14ac:dyDescent="0.35">
      <c r="A13825" s="37" t="s">
        <v>17784</v>
      </c>
      <c r="B13825" s="38">
        <v>-34.702690910000001</v>
      </c>
      <c r="C13825" s="38">
        <v>-58.524121739999998</v>
      </c>
      <c r="D13825" s="38">
        <v>0.38066887855529791</v>
      </c>
      <c r="E13825" s="38">
        <v>0.38517848095473117</v>
      </c>
      <c r="F13825" s="38">
        <v>32.369942196531795</v>
      </c>
    </row>
    <row r="13826" spans="1:6" x14ac:dyDescent="0.35">
      <c r="A13826" s="37" t="s">
        <v>17785</v>
      </c>
      <c r="B13826" s="38">
        <v>-34.733863360000001</v>
      </c>
      <c r="C13826" s="38">
        <v>-58.267634569999998</v>
      </c>
      <c r="D13826" s="38">
        <v>0.24235033988952639</v>
      </c>
      <c r="E13826" s="38">
        <v>0.2430649656388495</v>
      </c>
      <c r="F13826" s="38">
        <v>4.5454545454545459</v>
      </c>
    </row>
    <row r="13827" spans="1:6" x14ac:dyDescent="0.35">
      <c r="A13827" s="37" t="s">
        <v>17786</v>
      </c>
      <c r="B13827" s="38">
        <v>-38.006320029999998</v>
      </c>
      <c r="C13827" s="38">
        <v>-57.574855130000003</v>
      </c>
      <c r="D13827" s="38">
        <v>0.15240637958049769</v>
      </c>
      <c r="E13827" s="38">
        <v>0.1305083657910184</v>
      </c>
      <c r="F13827" s="38">
        <v>1.0920436817472698</v>
      </c>
    </row>
    <row r="13828" spans="1:6" x14ac:dyDescent="0.35">
      <c r="A13828" s="37" t="s">
        <v>17787</v>
      </c>
      <c r="B13828" s="38">
        <v>-38.000255709999998</v>
      </c>
      <c r="C13828" s="38">
        <v>-57.573298340000001</v>
      </c>
      <c r="D13828" s="38">
        <v>0.174506351351738</v>
      </c>
      <c r="E13828" s="38">
        <v>0.1790725928850663</v>
      </c>
      <c r="F13828" s="38">
        <v>0.37453183520599254</v>
      </c>
    </row>
    <row r="13829" spans="1:6" x14ac:dyDescent="0.35">
      <c r="A13829" s="37" t="s">
        <v>17788</v>
      </c>
      <c r="B13829" s="38">
        <v>-34.710720180000003</v>
      </c>
      <c r="C13829" s="38">
        <v>-58.279255120000002</v>
      </c>
      <c r="D13829" s="38">
        <v>0.1391866356134415</v>
      </c>
      <c r="E13829" s="38">
        <v>0.1433154513707032</v>
      </c>
      <c r="F13829" s="38">
        <v>0</v>
      </c>
    </row>
    <row r="13830" spans="1:6" x14ac:dyDescent="0.35">
      <c r="A13830" s="37" t="s">
        <v>17789</v>
      </c>
      <c r="B13830" s="38">
        <v>-38.718838839999997</v>
      </c>
      <c r="C13830" s="38">
        <v>-62.27186786</v>
      </c>
      <c r="D13830" s="38">
        <v>6.6932566463947296E-2</v>
      </c>
      <c r="E13830" s="38">
        <v>6.2433171916652368E-2</v>
      </c>
      <c r="F13830" s="38"/>
    </row>
    <row r="13831" spans="1:6" x14ac:dyDescent="0.35">
      <c r="A13831" s="37" t="s">
        <v>17790</v>
      </c>
      <c r="B13831" s="38">
        <v>-34.732448560000002</v>
      </c>
      <c r="C13831" s="38">
        <v>-58.264461820000001</v>
      </c>
      <c r="D13831" s="38">
        <v>0.1666321009397507</v>
      </c>
      <c r="E13831" s="38">
        <v>0.19726195890042519</v>
      </c>
      <c r="F13831" s="38">
        <v>8.0357142857142865</v>
      </c>
    </row>
    <row r="13832" spans="1:6" x14ac:dyDescent="0.35">
      <c r="A13832" s="37" t="s">
        <v>17791</v>
      </c>
      <c r="B13832" s="38">
        <v>-33.912898069999997</v>
      </c>
      <c r="C13832" s="38">
        <v>-60.596152740000001</v>
      </c>
      <c r="D13832" s="38">
        <v>0.3794156014919281</v>
      </c>
      <c r="E13832" s="38">
        <v>0.36380645181193488</v>
      </c>
      <c r="F13832" s="38">
        <v>13.231552162849871</v>
      </c>
    </row>
    <row r="13833" spans="1:6" x14ac:dyDescent="0.35">
      <c r="A13833" s="37" t="s">
        <v>17792</v>
      </c>
      <c r="B13833" s="38">
        <v>-34.43309138</v>
      </c>
      <c r="C13833" s="38">
        <v>-58.831737740000001</v>
      </c>
      <c r="D13833" s="38">
        <v>0.24576430022716519</v>
      </c>
      <c r="E13833" s="38">
        <v>0.2600807849975193</v>
      </c>
      <c r="F13833" s="38">
        <v>0</v>
      </c>
    </row>
    <row r="13834" spans="1:6" x14ac:dyDescent="0.35">
      <c r="A13834" s="37" t="s">
        <v>17793</v>
      </c>
      <c r="B13834" s="38">
        <v>-34.87069365</v>
      </c>
      <c r="C13834" s="38">
        <v>-58.502863269999999</v>
      </c>
      <c r="D13834" s="38">
        <v>0.43311721086502081</v>
      </c>
      <c r="E13834" s="38">
        <v>0.30822323345475727</v>
      </c>
      <c r="F13834" s="38">
        <v>3.535353535353535</v>
      </c>
    </row>
    <row r="13835" spans="1:6" x14ac:dyDescent="0.35">
      <c r="A13835" s="37" t="s">
        <v>17794</v>
      </c>
      <c r="B13835" s="38">
        <v>-34.725366540000003</v>
      </c>
      <c r="C13835" s="38">
        <v>-58.399227320000001</v>
      </c>
      <c r="D13835" s="38">
        <v>0.2362202703952789</v>
      </c>
      <c r="E13835" s="38">
        <v>0.23710713163018229</v>
      </c>
      <c r="F13835" s="38">
        <v>10.256410256410255</v>
      </c>
    </row>
    <row r="13836" spans="1:6" x14ac:dyDescent="0.35">
      <c r="A13836" s="37" t="s">
        <v>17795</v>
      </c>
      <c r="B13836" s="38">
        <v>-34.447053779999997</v>
      </c>
      <c r="C13836" s="38">
        <v>-58.75520418</v>
      </c>
      <c r="D13836" s="38">
        <v>0.26605415344238281</v>
      </c>
      <c r="E13836" s="38">
        <v>0.19634364628129539</v>
      </c>
      <c r="F13836" s="38">
        <v>0.84745762711864403</v>
      </c>
    </row>
    <row r="13837" spans="1:6" x14ac:dyDescent="0.35">
      <c r="A13837" s="37" t="s">
        <v>17796</v>
      </c>
      <c r="B13837" s="38">
        <v>-34.920386290000003</v>
      </c>
      <c r="C13837" s="38">
        <v>-57.936672260000002</v>
      </c>
      <c r="D13837" s="38">
        <v>0.20857708156108859</v>
      </c>
      <c r="E13837" s="38">
        <v>0.17653844622629031</v>
      </c>
      <c r="F13837" s="38">
        <v>1.639344262295082</v>
      </c>
    </row>
    <row r="13838" spans="1:6" x14ac:dyDescent="0.35">
      <c r="A13838" s="37" t="s">
        <v>17797</v>
      </c>
      <c r="B13838" s="38">
        <v>-34.896260320000003</v>
      </c>
      <c r="C13838" s="38">
        <v>-58.031106250000001</v>
      </c>
      <c r="D13838" s="38">
        <v>0.26496565341949457</v>
      </c>
      <c r="E13838" s="38">
        <v>0.2710594047199596</v>
      </c>
      <c r="F13838" s="38">
        <v>2.0408163265306123</v>
      </c>
    </row>
    <row r="13839" spans="1:6" x14ac:dyDescent="0.35">
      <c r="A13839" s="37" t="s">
        <v>17798</v>
      </c>
      <c r="B13839" s="38">
        <v>-34.885793769999999</v>
      </c>
      <c r="C13839" s="38">
        <v>-58.06736755</v>
      </c>
      <c r="D13839" s="38">
        <v>0.33447501063346857</v>
      </c>
      <c r="E13839" s="38">
        <v>0.38439909203184969</v>
      </c>
      <c r="F13839" s="38">
        <v>0.65359477124183007</v>
      </c>
    </row>
    <row r="13840" spans="1:6" x14ac:dyDescent="0.35">
      <c r="A13840" s="37" t="s">
        <v>17799</v>
      </c>
      <c r="B13840" s="38">
        <v>-34.999757969999997</v>
      </c>
      <c r="C13840" s="38">
        <v>-58.103433029999998</v>
      </c>
      <c r="D13840" s="38">
        <v>0.74193602800369263</v>
      </c>
      <c r="E13840" s="38">
        <v>0.73920234044392907</v>
      </c>
      <c r="F13840" s="38"/>
    </row>
    <row r="13841" spans="1:6" x14ac:dyDescent="0.35">
      <c r="A13841" s="37" t="s">
        <v>24</v>
      </c>
      <c r="B13841" s="38">
        <v>-34.888401899999998</v>
      </c>
      <c r="C13841" s="38">
        <v>-57.958107419999997</v>
      </c>
      <c r="D13841" s="38">
        <v>0.41071033477783198</v>
      </c>
      <c r="E13841" s="38">
        <v>0.39316558032422461</v>
      </c>
      <c r="F13841" s="38"/>
    </row>
    <row r="13842" spans="1:6" x14ac:dyDescent="0.35">
      <c r="A13842" s="37" t="s">
        <v>29</v>
      </c>
      <c r="B13842" s="38">
        <v>-34.963187499999997</v>
      </c>
      <c r="C13842" s="38">
        <v>-57.935669509999997</v>
      </c>
      <c r="D13842" s="38">
        <v>0.91506707668304443</v>
      </c>
      <c r="E13842" s="38">
        <v>0.85601972540219629</v>
      </c>
      <c r="F13842" s="38"/>
    </row>
    <row r="13843" spans="1:6" x14ac:dyDescent="0.35">
      <c r="A13843" s="37" t="s">
        <v>31</v>
      </c>
      <c r="B13843" s="38">
        <v>-34.943845009999997</v>
      </c>
      <c r="C13843" s="38">
        <v>-57.975242979999997</v>
      </c>
      <c r="D13843" s="38">
        <v>0.41022416949272161</v>
      </c>
      <c r="E13843" s="38">
        <v>0.40797717343358431</v>
      </c>
      <c r="F13843" s="38"/>
    </row>
    <row r="13844" spans="1:6" x14ac:dyDescent="0.35">
      <c r="A13844" s="37" t="s">
        <v>17800</v>
      </c>
      <c r="B13844" s="38">
        <v>-34.896346809999997</v>
      </c>
      <c r="C13844" s="38">
        <v>-58.024372560000003</v>
      </c>
      <c r="D13844" s="38">
        <v>7.1106404066085815E-2</v>
      </c>
      <c r="E13844" s="38">
        <v>0.1235735046141075</v>
      </c>
      <c r="F13844" s="38">
        <v>0</v>
      </c>
    </row>
    <row r="13845" spans="1:6" x14ac:dyDescent="0.35">
      <c r="A13845" s="37" t="s">
        <v>17801</v>
      </c>
      <c r="B13845" s="38">
        <v>-34.655250240000001</v>
      </c>
      <c r="C13845" s="38">
        <v>-58.342392359999998</v>
      </c>
      <c r="D13845" s="38">
        <v>0.54772061109542847</v>
      </c>
      <c r="E13845" s="38">
        <v>0.54244540844644817</v>
      </c>
      <c r="F13845" s="38"/>
    </row>
    <row r="13846" spans="1:6" x14ac:dyDescent="0.35">
      <c r="A13846" s="37" t="s">
        <v>17802</v>
      </c>
      <c r="B13846" s="38">
        <v>-34.805542109999998</v>
      </c>
      <c r="C13846" s="38">
        <v>-58.46019244</v>
      </c>
      <c r="D13846" s="38">
        <v>0.24261100590229029</v>
      </c>
      <c r="E13846" s="38">
        <v>0.24905678118978231</v>
      </c>
      <c r="F13846" s="38">
        <v>13.471502590673575</v>
      </c>
    </row>
    <row r="13847" spans="1:6" x14ac:dyDescent="0.35">
      <c r="A13847" s="37" t="s">
        <v>17803</v>
      </c>
      <c r="B13847" s="38">
        <v>-34.051291579999997</v>
      </c>
      <c r="C13847" s="38">
        <v>-59.195265939999999</v>
      </c>
      <c r="D13847" s="38">
        <v>0.45166695117950439</v>
      </c>
      <c r="E13847" s="38">
        <v>0.4617258343431685</v>
      </c>
      <c r="F13847" s="38">
        <v>3.296703296703297</v>
      </c>
    </row>
    <row r="13848" spans="1:6" x14ac:dyDescent="0.35">
      <c r="A13848" s="37" t="s">
        <v>17804</v>
      </c>
      <c r="B13848" s="38">
        <v>-34.527459049999997</v>
      </c>
      <c r="C13848" s="38">
        <v>-58.499366119999998</v>
      </c>
      <c r="D13848" s="38">
        <v>0.14682444930076599</v>
      </c>
      <c r="E13848" s="38">
        <v>0.1198425411099666</v>
      </c>
      <c r="F13848" s="38"/>
    </row>
    <row r="13849" spans="1:6" x14ac:dyDescent="0.35">
      <c r="A13849" s="37" t="s">
        <v>17805</v>
      </c>
      <c r="B13849" s="38">
        <v>-36.895178219999998</v>
      </c>
      <c r="C13849" s="38">
        <v>-60.320024549999999</v>
      </c>
      <c r="D13849" s="38">
        <v>3.9021939039230347E-2</v>
      </c>
      <c r="E13849" s="38">
        <v>4.893084507631628E-2</v>
      </c>
      <c r="F13849" s="38"/>
    </row>
    <row r="13850" spans="1:6" x14ac:dyDescent="0.35">
      <c r="A13850" s="37" t="s">
        <v>17806</v>
      </c>
      <c r="B13850" s="38">
        <v>-34.735606339999997</v>
      </c>
      <c r="C13850" s="38">
        <v>-58.362105370000002</v>
      </c>
      <c r="D13850" s="38">
        <v>0.49197292327880859</v>
      </c>
      <c r="E13850" s="38">
        <v>0.47349135028688533</v>
      </c>
      <c r="F13850" s="38">
        <v>26.223776223776223</v>
      </c>
    </row>
    <row r="13851" spans="1:6" x14ac:dyDescent="0.35">
      <c r="A13851" s="37" t="s">
        <v>17807</v>
      </c>
      <c r="B13851" s="38">
        <v>-34.803440639999998</v>
      </c>
      <c r="C13851" s="38">
        <v>-58.27780181</v>
      </c>
      <c r="D13851" s="38">
        <v>0.17278510332107541</v>
      </c>
      <c r="E13851" s="38">
        <v>0.1720934996479436</v>
      </c>
      <c r="F13851" s="38">
        <v>13.580246913580247</v>
      </c>
    </row>
    <row r="13852" spans="1:6" x14ac:dyDescent="0.35">
      <c r="A13852" s="37" t="s">
        <v>17808</v>
      </c>
      <c r="B13852" s="38">
        <v>-34.291072839999998</v>
      </c>
      <c r="C13852" s="38">
        <v>-60.247080619999998</v>
      </c>
      <c r="D13852" s="38">
        <v>0.2489590048789978</v>
      </c>
      <c r="E13852" s="38">
        <v>0.25676409351198298</v>
      </c>
      <c r="F13852" s="38">
        <v>4.6357615894039732</v>
      </c>
    </row>
    <row r="13853" spans="1:6" x14ac:dyDescent="0.35">
      <c r="A13853" s="37" t="s">
        <v>17809</v>
      </c>
      <c r="B13853" s="38">
        <v>-34.714914649999997</v>
      </c>
      <c r="C13853" s="38">
        <v>-58.721359579999998</v>
      </c>
      <c r="D13853" s="38">
        <v>0.78692388534545898</v>
      </c>
      <c r="E13853" s="38">
        <v>0.7678997281350588</v>
      </c>
      <c r="F13853" s="38">
        <v>29.761904761904763</v>
      </c>
    </row>
    <row r="13854" spans="1:6" x14ac:dyDescent="0.35">
      <c r="A13854" s="37" t="s">
        <v>17810</v>
      </c>
      <c r="B13854" s="38">
        <v>-34.584529590000002</v>
      </c>
      <c r="C13854" s="38">
        <v>-58.594340529999997</v>
      </c>
      <c r="D13854" s="38">
        <v>0.35163998603820801</v>
      </c>
      <c r="E13854" s="38">
        <v>0.31003914939032662</v>
      </c>
      <c r="F13854" s="38">
        <v>7.2992700729926998</v>
      </c>
    </row>
    <row r="13855" spans="1:6" x14ac:dyDescent="0.35">
      <c r="A13855" s="37" t="s">
        <v>17811</v>
      </c>
      <c r="B13855" s="38">
        <v>-34.803516360000003</v>
      </c>
      <c r="C13855" s="38">
        <v>-58.165932499999997</v>
      </c>
      <c r="D13855" s="38">
        <v>0</v>
      </c>
      <c r="E13855" s="38">
        <v>8.7729223676629969E-2</v>
      </c>
      <c r="F13855" s="38">
        <v>0</v>
      </c>
    </row>
    <row r="13856" spans="1:6" x14ac:dyDescent="0.35">
      <c r="A13856" s="37" t="s">
        <v>17812</v>
      </c>
      <c r="B13856" s="38">
        <v>-34.693338099999998</v>
      </c>
      <c r="C13856" s="38">
        <v>-58.733824910000003</v>
      </c>
      <c r="D13856" s="38">
        <v>0.39155775308609009</v>
      </c>
      <c r="E13856" s="38">
        <v>0.38554833040517922</v>
      </c>
      <c r="F13856" s="38">
        <v>21.142857142857142</v>
      </c>
    </row>
    <row r="13857" spans="1:6" x14ac:dyDescent="0.35">
      <c r="A13857" s="37" t="s">
        <v>17813</v>
      </c>
      <c r="B13857" s="38">
        <v>-34.579128599999997</v>
      </c>
      <c r="C13857" s="38">
        <v>-58.73091788</v>
      </c>
      <c r="D13857" s="38">
        <v>0.77174115180969238</v>
      </c>
      <c r="E13857" s="38">
        <v>0.79562559061580229</v>
      </c>
      <c r="F13857" s="38">
        <v>33.142857142857139</v>
      </c>
    </row>
    <row r="13858" spans="1:6" x14ac:dyDescent="0.35">
      <c r="A13858" s="37" t="s">
        <v>17814</v>
      </c>
      <c r="B13858" s="38">
        <v>-34.578146889999999</v>
      </c>
      <c r="C13858" s="38">
        <v>-58.867362329999999</v>
      </c>
      <c r="D13858" s="38">
        <v>0</v>
      </c>
      <c r="E13858" s="38">
        <v>0.34579907592974207</v>
      </c>
      <c r="F13858" s="38">
        <v>1.5873015873015872</v>
      </c>
    </row>
    <row r="13859" spans="1:6" x14ac:dyDescent="0.35">
      <c r="A13859" s="37" t="s">
        <v>17815</v>
      </c>
      <c r="B13859" s="38">
        <v>-34.171131209999999</v>
      </c>
      <c r="C13859" s="38">
        <v>-58.967038629999998</v>
      </c>
      <c r="D13859" s="38">
        <v>0.15761718153953549</v>
      </c>
      <c r="E13859" s="38">
        <v>0.13103821450794059</v>
      </c>
      <c r="F13859" s="38">
        <v>5.806451612903226</v>
      </c>
    </row>
    <row r="13860" spans="1:6" x14ac:dyDescent="0.35">
      <c r="A13860" s="37" t="s">
        <v>17816</v>
      </c>
      <c r="B13860" s="38">
        <v>-34.483346740000002</v>
      </c>
      <c r="C13860" s="38">
        <v>-58.590413560000002</v>
      </c>
      <c r="D13860" s="38">
        <v>0.287852942943573</v>
      </c>
      <c r="E13860" s="38">
        <v>0.27421756598510239</v>
      </c>
      <c r="F13860" s="38">
        <v>0</v>
      </c>
    </row>
    <row r="13861" spans="1:6" x14ac:dyDescent="0.35">
      <c r="A13861" s="37" t="s">
        <v>17817</v>
      </c>
      <c r="B13861" s="38">
        <v>-34.394759120000003</v>
      </c>
      <c r="C13861" s="38">
        <v>-58.751142510000001</v>
      </c>
      <c r="D13861" s="38">
        <v>0.51754224300384521</v>
      </c>
      <c r="E13861" s="38">
        <v>0.50259534308784881</v>
      </c>
      <c r="F13861" s="38"/>
    </row>
    <row r="13862" spans="1:6" x14ac:dyDescent="0.35">
      <c r="A13862" s="37" t="s">
        <v>17818</v>
      </c>
      <c r="B13862" s="38">
        <v>-38.722344820000004</v>
      </c>
      <c r="C13862" s="38">
        <v>-62.392093250000002</v>
      </c>
      <c r="D13862" s="38">
        <v>0.39130547642707819</v>
      </c>
      <c r="E13862" s="38">
        <v>0.37294025797592972</v>
      </c>
      <c r="F13862" s="38"/>
    </row>
    <row r="13863" spans="1:6" x14ac:dyDescent="0.35">
      <c r="A13863" s="37" t="s">
        <v>17819</v>
      </c>
      <c r="B13863" s="38">
        <v>-34.803011730000001</v>
      </c>
      <c r="C13863" s="38">
        <v>-58.482507349999999</v>
      </c>
      <c r="D13863" s="38">
        <v>0.50494188070297241</v>
      </c>
      <c r="E13863" s="38">
        <v>0.29911448287241388</v>
      </c>
      <c r="F13863" s="38">
        <v>28.260869565217391</v>
      </c>
    </row>
    <row r="13864" spans="1:6" x14ac:dyDescent="0.35">
      <c r="A13864" s="37" t="s">
        <v>17820</v>
      </c>
      <c r="B13864" s="38">
        <v>-34.58758332</v>
      </c>
      <c r="C13864" s="38">
        <v>-58.673123019999998</v>
      </c>
      <c r="D13864" s="38">
        <v>0.77191048860549927</v>
      </c>
      <c r="E13864" s="38">
        <v>0.73398551586511973</v>
      </c>
      <c r="F13864" s="38">
        <v>32.352941176470587</v>
      </c>
    </row>
    <row r="13865" spans="1:6" x14ac:dyDescent="0.35">
      <c r="A13865" s="37" t="s">
        <v>17821</v>
      </c>
      <c r="B13865" s="38">
        <v>-34.794547399999999</v>
      </c>
      <c r="C13865" s="38">
        <v>-58.270031260000003</v>
      </c>
      <c r="D13865" s="38">
        <v>0.42298847436904907</v>
      </c>
      <c r="E13865" s="38">
        <v>0.42240416920847362</v>
      </c>
      <c r="F13865" s="38">
        <v>21.390374331550802</v>
      </c>
    </row>
    <row r="13866" spans="1:6" x14ac:dyDescent="0.35">
      <c r="A13866" s="37" t="s">
        <v>17822</v>
      </c>
      <c r="B13866" s="38">
        <v>-35.108063170000001</v>
      </c>
      <c r="C13866" s="38">
        <v>-57.467240160000003</v>
      </c>
      <c r="D13866" s="38">
        <v>0.40119367837905878</v>
      </c>
      <c r="E13866" s="38">
        <v>0.40119367837905878</v>
      </c>
      <c r="F13866" s="38"/>
    </row>
    <row r="13867" spans="1:6" x14ac:dyDescent="0.35">
      <c r="A13867" s="37" t="s">
        <v>17823</v>
      </c>
      <c r="B13867" s="38">
        <v>-34.911257900000003</v>
      </c>
      <c r="C13867" s="38">
        <v>-57.992707529999997</v>
      </c>
      <c r="D13867" s="38">
        <v>0.50197762250900269</v>
      </c>
      <c r="E13867" s="38">
        <v>0.49835527879851199</v>
      </c>
      <c r="F13867" s="38">
        <v>5</v>
      </c>
    </row>
    <row r="13868" spans="1:6" x14ac:dyDescent="0.35">
      <c r="A13868" s="37" t="s">
        <v>17824</v>
      </c>
      <c r="B13868" s="38">
        <v>-33.35444408</v>
      </c>
      <c r="C13868" s="38">
        <v>-60.199072100000002</v>
      </c>
      <c r="D13868" s="38">
        <v>0.38990718126297003</v>
      </c>
      <c r="E13868" s="38">
        <v>0.43871339189039688</v>
      </c>
      <c r="F13868" s="38"/>
    </row>
    <row r="13869" spans="1:6" x14ac:dyDescent="0.35">
      <c r="A13869" s="37" t="s">
        <v>17825</v>
      </c>
      <c r="B13869" s="38">
        <v>-36.217161849999997</v>
      </c>
      <c r="C13869" s="38">
        <v>-61.10505208</v>
      </c>
      <c r="D13869" s="38">
        <v>0.55766516923904419</v>
      </c>
      <c r="E13869" s="38">
        <v>0.55810973876052428</v>
      </c>
      <c r="F13869" s="38" t="s">
        <v>5130</v>
      </c>
    </row>
    <row r="13870" spans="1:6" x14ac:dyDescent="0.35">
      <c r="A13870" s="37" t="s">
        <v>17826</v>
      </c>
      <c r="B13870" s="38">
        <v>-34.640541820000003</v>
      </c>
      <c r="C13870" s="38">
        <v>-58.569378720000003</v>
      </c>
      <c r="D13870" s="38">
        <v>0.1221285909414291</v>
      </c>
      <c r="E13870" s="38">
        <v>0.14559748468713629</v>
      </c>
      <c r="F13870" s="38">
        <v>0.66445182724252494</v>
      </c>
    </row>
    <row r="13871" spans="1:6" x14ac:dyDescent="0.35">
      <c r="A13871" s="37" t="s">
        <v>17827</v>
      </c>
      <c r="B13871" s="38">
        <v>-34.774788409999999</v>
      </c>
      <c r="C13871" s="38">
        <v>-58.613381939999996</v>
      </c>
      <c r="D13871" s="38">
        <v>0.57117122411727905</v>
      </c>
      <c r="E13871" s="38">
        <v>0.59103138865651306</v>
      </c>
      <c r="F13871" s="38">
        <v>34.693877551020407</v>
      </c>
    </row>
    <row r="13872" spans="1:6" x14ac:dyDescent="0.35">
      <c r="A13872" s="37" t="s">
        <v>17828</v>
      </c>
      <c r="B13872" s="38">
        <v>-34.74292861</v>
      </c>
      <c r="C13872" s="38">
        <v>-58.618413910000001</v>
      </c>
      <c r="D13872" s="38">
        <v>0.70226693153381348</v>
      </c>
      <c r="E13872" s="38">
        <v>0.71506220572873169</v>
      </c>
      <c r="F13872" s="38">
        <v>90</v>
      </c>
    </row>
    <row r="13873" spans="1:6" x14ac:dyDescent="0.35">
      <c r="A13873" s="37" t="s">
        <v>17829</v>
      </c>
      <c r="B13873" s="38">
        <v>-34.404342659999998</v>
      </c>
      <c r="C13873" s="38">
        <v>-58.715385810000001</v>
      </c>
      <c r="D13873" s="38">
        <v>0.61571007966995239</v>
      </c>
      <c r="E13873" s="38">
        <v>0.46627905368804928</v>
      </c>
      <c r="F13873" s="38">
        <v>51.086956521739133</v>
      </c>
    </row>
    <row r="13874" spans="1:6" x14ac:dyDescent="0.35">
      <c r="A13874" s="37" t="s">
        <v>17830</v>
      </c>
      <c r="B13874" s="38">
        <v>-34.448112829999999</v>
      </c>
      <c r="C13874" s="38">
        <v>-58.670415599999998</v>
      </c>
      <c r="D13874" s="38">
        <v>0.6418728232383728</v>
      </c>
      <c r="E13874" s="38">
        <v>0.59701566760604441</v>
      </c>
      <c r="F13874" s="38">
        <v>0</v>
      </c>
    </row>
    <row r="13875" spans="1:6" x14ac:dyDescent="0.35">
      <c r="A13875" s="37" t="s">
        <v>17831</v>
      </c>
      <c r="B13875" s="38">
        <v>-34.664791010000002</v>
      </c>
      <c r="C13875" s="38">
        <v>-59.43832665</v>
      </c>
      <c r="D13875" s="38">
        <v>0.35242247581481928</v>
      </c>
      <c r="E13875" s="38">
        <v>0.34760970728737972</v>
      </c>
      <c r="F13875" s="38">
        <v>7.608695652173914</v>
      </c>
    </row>
    <row r="13876" spans="1:6" x14ac:dyDescent="0.35">
      <c r="A13876" s="37" t="s">
        <v>17832</v>
      </c>
      <c r="B13876" s="38">
        <v>-34.617109149999997</v>
      </c>
      <c r="C13876" s="38">
        <v>-58.634287190000002</v>
      </c>
      <c r="D13876" s="38">
        <v>0.21164777874946589</v>
      </c>
      <c r="E13876" s="38">
        <v>0.32266019497598919</v>
      </c>
      <c r="F13876" s="38">
        <v>11.702127659574469</v>
      </c>
    </row>
    <row r="13877" spans="1:6" x14ac:dyDescent="0.35">
      <c r="A13877" s="37" t="s">
        <v>17833</v>
      </c>
      <c r="B13877" s="38">
        <v>-34.825394230000001</v>
      </c>
      <c r="C13877" s="38">
        <v>-62.449636460000001</v>
      </c>
      <c r="D13877" s="38">
        <v>0.39797714352607733</v>
      </c>
      <c r="E13877" s="38">
        <v>0.38838344184975881</v>
      </c>
      <c r="F13877" s="38">
        <v>22.916666666666664</v>
      </c>
    </row>
    <row r="13878" spans="1:6" x14ac:dyDescent="0.35">
      <c r="A13878" s="37" t="s">
        <v>17834</v>
      </c>
      <c r="B13878" s="38">
        <v>-34.661508519999998</v>
      </c>
      <c r="C13878" s="38">
        <v>-58.853688400000003</v>
      </c>
      <c r="D13878" s="38">
        <v>0.69802570343017578</v>
      </c>
      <c r="E13878" s="38">
        <v>0.70031361507646961</v>
      </c>
      <c r="F13878" s="38">
        <v>7.4074074074074066</v>
      </c>
    </row>
    <row r="13879" spans="1:6" x14ac:dyDescent="0.35">
      <c r="A13879" s="37" t="s">
        <v>17835</v>
      </c>
      <c r="B13879" s="38">
        <v>-34.679232310000003</v>
      </c>
      <c r="C13879" s="38">
        <v>-58.768597470000003</v>
      </c>
      <c r="D13879" s="38">
        <v>0.58792167901992798</v>
      </c>
      <c r="E13879" s="38">
        <v>0.58777258296807611</v>
      </c>
      <c r="F13879" s="38"/>
    </row>
    <row r="13880" spans="1:6" x14ac:dyDescent="0.35">
      <c r="A13880" s="37" t="s">
        <v>17836</v>
      </c>
      <c r="B13880" s="38">
        <v>-34.951693130000002</v>
      </c>
      <c r="C13880" s="38">
        <v>-57.974180150000002</v>
      </c>
      <c r="D13880" s="38">
        <v>0.33130049705505371</v>
      </c>
      <c r="E13880" s="38">
        <v>0.32436229837568181</v>
      </c>
      <c r="F13880" s="38">
        <v>6.7114093959731544</v>
      </c>
    </row>
    <row r="13881" spans="1:6" x14ac:dyDescent="0.35">
      <c r="A13881" s="37" t="s">
        <v>17837</v>
      </c>
      <c r="B13881" s="38">
        <v>-34.702523499999998</v>
      </c>
      <c r="C13881" s="38">
        <v>-58.316750880000001</v>
      </c>
      <c r="D13881" s="38">
        <v>0.31523415446281428</v>
      </c>
      <c r="E13881" s="38">
        <v>0.3125528289299262</v>
      </c>
      <c r="F13881" s="38">
        <v>7.5</v>
      </c>
    </row>
    <row r="13882" spans="1:6" x14ac:dyDescent="0.35">
      <c r="A13882" s="37" t="s">
        <v>17838</v>
      </c>
      <c r="B13882" s="38">
        <v>-34.933362899999999</v>
      </c>
      <c r="C13882" s="38">
        <v>-59.235157049999998</v>
      </c>
      <c r="D13882" s="38">
        <v>0.46767425537109381</v>
      </c>
      <c r="E13882" s="38">
        <v>0.43205470474142782</v>
      </c>
      <c r="F13882" s="38">
        <v>50</v>
      </c>
    </row>
    <row r="13883" spans="1:6" x14ac:dyDescent="0.35">
      <c r="A13883" s="37" t="s">
        <v>17839</v>
      </c>
      <c r="B13883" s="38">
        <v>-36.232019870000002</v>
      </c>
      <c r="C13883" s="38">
        <v>-61.109709789999997</v>
      </c>
      <c r="D13883" s="38">
        <v>0.17271921038627619</v>
      </c>
      <c r="E13883" s="38">
        <v>0.14191235084500581</v>
      </c>
      <c r="F13883" s="38"/>
    </row>
    <row r="13884" spans="1:6" x14ac:dyDescent="0.35">
      <c r="A13884" s="37" t="s">
        <v>17840</v>
      </c>
      <c r="B13884" s="38">
        <v>-34.646984830000001</v>
      </c>
      <c r="C13884" s="38">
        <v>-58.577911159999999</v>
      </c>
      <c r="D13884" s="38">
        <v>0.21817375719547269</v>
      </c>
      <c r="E13884" s="38">
        <v>0.21997324518255279</v>
      </c>
      <c r="F13884" s="38">
        <v>5.0847457627118651</v>
      </c>
    </row>
    <row r="13885" spans="1:6" x14ac:dyDescent="0.35">
      <c r="A13885" s="37" t="s">
        <v>17841</v>
      </c>
      <c r="B13885" s="38">
        <v>-34.448259720000003</v>
      </c>
      <c r="C13885" s="38">
        <v>-58.797032399999999</v>
      </c>
      <c r="D13885" s="38">
        <v>0.41019156575202942</v>
      </c>
      <c r="E13885" s="38">
        <v>0.41516972084840142</v>
      </c>
      <c r="F13885" s="38">
        <v>22.58064516129032</v>
      </c>
    </row>
    <row r="13886" spans="1:6" x14ac:dyDescent="0.35">
      <c r="A13886" s="37" t="s">
        <v>17842</v>
      </c>
      <c r="B13886" s="38">
        <v>-35.635079300000001</v>
      </c>
      <c r="C13886" s="38">
        <v>-59.77336236</v>
      </c>
      <c r="D13886" s="38">
        <v>0.21588149666786191</v>
      </c>
      <c r="E13886" s="38">
        <v>0.2405258650715287</v>
      </c>
      <c r="F13886" s="38"/>
    </row>
    <row r="13887" spans="1:6" x14ac:dyDescent="0.35">
      <c r="A13887" s="37" t="s">
        <v>17843</v>
      </c>
      <c r="B13887" s="38">
        <v>-38.695182359999997</v>
      </c>
      <c r="C13887" s="38">
        <v>-62.295407869999998</v>
      </c>
      <c r="D13887" s="38">
        <v>0.36563852429389948</v>
      </c>
      <c r="E13887" s="38">
        <v>0.36658170521259309</v>
      </c>
      <c r="F13887" s="38">
        <v>27.802690582959645</v>
      </c>
    </row>
    <row r="13888" spans="1:6" x14ac:dyDescent="0.35">
      <c r="A13888" s="37" t="s">
        <v>17844</v>
      </c>
      <c r="B13888" s="38">
        <v>-37.284344500000003</v>
      </c>
      <c r="C13888" s="38">
        <v>-59.115431829999999</v>
      </c>
      <c r="D13888" s="38">
        <v>0.55533748865127563</v>
      </c>
      <c r="E13888" s="38">
        <v>0.55519230243487239</v>
      </c>
      <c r="F13888" s="38"/>
    </row>
    <row r="13889" spans="1:6" x14ac:dyDescent="0.35">
      <c r="A13889" s="37" t="s">
        <v>17845</v>
      </c>
      <c r="B13889" s="38">
        <v>-34.841933969999999</v>
      </c>
      <c r="C13889" s="38">
        <v>-62.468201729999997</v>
      </c>
      <c r="D13889" s="38">
        <v>0.29422247409820562</v>
      </c>
      <c r="E13889" s="38">
        <v>0.27601660291353858</v>
      </c>
      <c r="F13889" s="38"/>
    </row>
    <row r="13890" spans="1:6" x14ac:dyDescent="0.35">
      <c r="A13890" s="37" t="s">
        <v>17846</v>
      </c>
      <c r="B13890" s="38">
        <v>-34.890468329999997</v>
      </c>
      <c r="C13890" s="38">
        <v>-60.010347400000001</v>
      </c>
      <c r="D13890" s="38">
        <v>0.18604825437068939</v>
      </c>
      <c r="E13890" s="38">
        <v>0.1943900267544546</v>
      </c>
      <c r="F13890" s="38"/>
    </row>
    <row r="13891" spans="1:6" x14ac:dyDescent="0.35">
      <c r="A13891" s="37" t="s">
        <v>758</v>
      </c>
      <c r="B13891" s="38">
        <v>-34.89044741</v>
      </c>
      <c r="C13891" s="38">
        <v>-60.010293959999998</v>
      </c>
      <c r="D13891" s="38">
        <v>0.18604825437068939</v>
      </c>
      <c r="E13891" s="38">
        <v>0.1954665407538414</v>
      </c>
      <c r="F13891" s="38"/>
    </row>
    <row r="13892" spans="1:6" x14ac:dyDescent="0.35">
      <c r="A13892" s="37" t="s">
        <v>17847</v>
      </c>
      <c r="B13892" s="38">
        <v>-34.548178159999999</v>
      </c>
      <c r="C13892" s="38">
        <v>-58.809977119999999</v>
      </c>
      <c r="D13892" s="38">
        <v>0.79774343967437744</v>
      </c>
      <c r="E13892" s="38">
        <v>0.81226970167721024</v>
      </c>
      <c r="F13892" s="38">
        <v>45</v>
      </c>
    </row>
    <row r="13893" spans="1:6" x14ac:dyDescent="0.35">
      <c r="A13893" s="37" t="s">
        <v>17848</v>
      </c>
      <c r="B13893" s="38">
        <v>-37.766282160000003</v>
      </c>
      <c r="C13893" s="38">
        <v>-62.353467170000002</v>
      </c>
      <c r="D13893" s="38">
        <v>0.26310893893241882</v>
      </c>
      <c r="E13893" s="38">
        <v>0.28338516856494711</v>
      </c>
      <c r="F13893" s="38"/>
    </row>
    <row r="13894" spans="1:6" x14ac:dyDescent="0.35">
      <c r="A13894" s="37" t="s">
        <v>17849</v>
      </c>
      <c r="B13894" s="38">
        <v>-38.235386650000002</v>
      </c>
      <c r="C13894" s="38">
        <v>-57.876277369999997</v>
      </c>
      <c r="D13894" s="38">
        <v>0.57514476776123047</v>
      </c>
      <c r="E13894" s="38">
        <v>0.57939788533581627</v>
      </c>
      <c r="F13894" s="38"/>
    </row>
    <row r="13895" spans="1:6" x14ac:dyDescent="0.35">
      <c r="A13895" s="37" t="s">
        <v>17850</v>
      </c>
      <c r="B13895" s="38">
        <v>-37.251739329999999</v>
      </c>
      <c r="C13895" s="38">
        <v>-56.974514569999997</v>
      </c>
      <c r="D13895" s="38">
        <v>0.2494882345199585</v>
      </c>
      <c r="E13895" s="38">
        <v>0.32475903394975159</v>
      </c>
      <c r="F13895" s="38">
        <v>19.753086419753085</v>
      </c>
    </row>
    <row r="13896" spans="1:6" x14ac:dyDescent="0.35">
      <c r="A13896" s="37" t="s">
        <v>17851</v>
      </c>
      <c r="B13896" s="38">
        <v>-34.57034659</v>
      </c>
      <c r="C13896" s="38">
        <v>-59.117915709999998</v>
      </c>
      <c r="D13896" s="38">
        <v>0.23504526913166049</v>
      </c>
      <c r="E13896" s="38">
        <v>0.25648218232232167</v>
      </c>
      <c r="F13896" s="38">
        <v>28.000000000000004</v>
      </c>
    </row>
    <row r="13897" spans="1:6" x14ac:dyDescent="0.35">
      <c r="A13897" s="37" t="s">
        <v>17852</v>
      </c>
      <c r="B13897" s="38">
        <v>-34.769330799999999</v>
      </c>
      <c r="C13897" s="38">
        <v>-58.30890024</v>
      </c>
      <c r="D13897" s="38">
        <v>0.79606896638870239</v>
      </c>
      <c r="E13897" s="38">
        <v>0.77462523692363017</v>
      </c>
      <c r="F13897" s="38">
        <v>48.936170212765958</v>
      </c>
    </row>
    <row r="13898" spans="1:6" x14ac:dyDescent="0.35">
      <c r="A13898" s="37" t="s">
        <v>17853</v>
      </c>
      <c r="B13898" s="38">
        <v>-34.699654879999997</v>
      </c>
      <c r="C13898" s="38">
        <v>-58.38069763</v>
      </c>
      <c r="D13898" s="38">
        <v>0.15706291794776919</v>
      </c>
      <c r="E13898" s="38">
        <v>0.18314519056252071</v>
      </c>
      <c r="F13898" s="38">
        <v>6.1538461538461542</v>
      </c>
    </row>
    <row r="13899" spans="1:6" x14ac:dyDescent="0.35">
      <c r="A13899" s="37" t="s">
        <v>17854</v>
      </c>
      <c r="B13899" s="38">
        <v>-34.547961540000003</v>
      </c>
      <c r="C13899" s="38">
        <v>-58.558105859999998</v>
      </c>
      <c r="D13899" s="38">
        <v>0.14353099465370181</v>
      </c>
      <c r="E13899" s="38">
        <v>0.15476410173707539</v>
      </c>
      <c r="F13899" s="38">
        <v>8.4745762711864394</v>
      </c>
    </row>
    <row r="13900" spans="1:6" x14ac:dyDescent="0.35">
      <c r="A13900" s="37" t="s">
        <v>17855</v>
      </c>
      <c r="B13900" s="38">
        <v>-34.561132139999998</v>
      </c>
      <c r="C13900" s="38">
        <v>-59.092561709999998</v>
      </c>
      <c r="D13900" s="38">
        <v>0.64380156993865967</v>
      </c>
      <c r="E13900" s="38">
        <v>0.5552893621580941</v>
      </c>
      <c r="F13900" s="38">
        <v>0</v>
      </c>
    </row>
    <row r="13901" spans="1:6" x14ac:dyDescent="0.35">
      <c r="A13901" s="37" t="s">
        <v>17856</v>
      </c>
      <c r="B13901" s="38">
        <v>-34.420291419999998</v>
      </c>
      <c r="C13901" s="38">
        <v>-58.582903389999998</v>
      </c>
      <c r="D13901" s="38">
        <v>0.28502416610717768</v>
      </c>
      <c r="E13901" s="38">
        <v>0.27643361853228682</v>
      </c>
      <c r="F13901" s="38" t="s">
        <v>5130</v>
      </c>
    </row>
    <row r="13902" spans="1:6" x14ac:dyDescent="0.35">
      <c r="A13902" s="37" t="s">
        <v>17857</v>
      </c>
      <c r="B13902" s="38">
        <v>-34.704725689999997</v>
      </c>
      <c r="C13902" s="38">
        <v>-58.354796319999998</v>
      </c>
      <c r="D13902" s="38">
        <v>0.65180975198745728</v>
      </c>
      <c r="E13902" s="38">
        <v>0.68127113894412394</v>
      </c>
      <c r="F13902" s="38">
        <v>36.84210526315789</v>
      </c>
    </row>
    <row r="13903" spans="1:6" x14ac:dyDescent="0.35">
      <c r="A13903" s="37" t="s">
        <v>17858</v>
      </c>
      <c r="B13903" s="38">
        <v>-34.376300980000003</v>
      </c>
      <c r="C13903" s="38">
        <v>-59.824670130000001</v>
      </c>
      <c r="D13903" s="38">
        <v>0.25057196617126459</v>
      </c>
      <c r="E13903" s="38">
        <v>0.276903220835854</v>
      </c>
      <c r="F13903" s="38">
        <v>1.2820512820512819</v>
      </c>
    </row>
    <row r="13904" spans="1:6" x14ac:dyDescent="0.35">
      <c r="A13904" s="37" t="s">
        <v>17859</v>
      </c>
      <c r="B13904" s="38">
        <v>-37.678146300000002</v>
      </c>
      <c r="C13904" s="38">
        <v>-59.81081021</v>
      </c>
      <c r="D13904" s="38">
        <v>0.42103767395019531</v>
      </c>
      <c r="E13904" s="38">
        <v>0.39805360635121662</v>
      </c>
      <c r="F13904" s="38">
        <v>3.4482758620689653</v>
      </c>
    </row>
    <row r="13905" spans="1:6" x14ac:dyDescent="0.35">
      <c r="A13905" s="37" t="s">
        <v>17860</v>
      </c>
      <c r="B13905" s="38">
        <v>-34.481450969999997</v>
      </c>
      <c r="C13905" s="38">
        <v>-58.501583570000001</v>
      </c>
      <c r="D13905" s="38">
        <v>8.0584123730659485E-2</v>
      </c>
      <c r="E13905" s="38">
        <v>2.9004053930596761E-2</v>
      </c>
      <c r="F13905" s="38">
        <v>0.5714285714285714</v>
      </c>
    </row>
    <row r="13906" spans="1:6" x14ac:dyDescent="0.35">
      <c r="A13906" s="37" t="s">
        <v>17861</v>
      </c>
      <c r="B13906" s="38">
        <v>-34.552185700000003</v>
      </c>
      <c r="C13906" s="38">
        <v>-58.684848520000003</v>
      </c>
      <c r="D13906" s="38">
        <v>0.22359953820705411</v>
      </c>
      <c r="E13906" s="38">
        <v>0.25849657152828409</v>
      </c>
      <c r="F13906" s="38">
        <v>13.744075829383887</v>
      </c>
    </row>
    <row r="13907" spans="1:6" x14ac:dyDescent="0.35">
      <c r="A13907" s="37" t="s">
        <v>17862</v>
      </c>
      <c r="B13907" s="38">
        <v>-34.792058570000002</v>
      </c>
      <c r="C13907" s="38">
        <v>-58.394427059999998</v>
      </c>
      <c r="D13907" s="38">
        <v>0.18665213882923129</v>
      </c>
      <c r="E13907" s="38">
        <v>0.18175074458122251</v>
      </c>
      <c r="F13907" s="38">
        <v>0.76923076923076927</v>
      </c>
    </row>
    <row r="13908" spans="1:6" x14ac:dyDescent="0.35">
      <c r="A13908" s="37" t="s">
        <v>17863</v>
      </c>
      <c r="B13908" s="38">
        <v>-34.898897759999997</v>
      </c>
      <c r="C13908" s="38">
        <v>-60.007835999999998</v>
      </c>
      <c r="D13908" s="38">
        <v>0.35048651695251459</v>
      </c>
      <c r="E13908" s="38">
        <v>0.3230680835743745</v>
      </c>
      <c r="F13908" s="38">
        <v>0.75757575757575757</v>
      </c>
    </row>
    <row r="13909" spans="1:6" x14ac:dyDescent="0.35">
      <c r="A13909" s="37" t="s">
        <v>17864</v>
      </c>
      <c r="B13909" s="38">
        <v>-34.508558839999999</v>
      </c>
      <c r="C13909" s="38">
        <v>-58.504252090000001</v>
      </c>
      <c r="D13909" s="38">
        <v>4.139237105846405E-2</v>
      </c>
      <c r="E13909" s="38">
        <v>3.5422906034479007E-2</v>
      </c>
      <c r="F13909" s="38">
        <v>2.4390243902439024</v>
      </c>
    </row>
    <row r="13910" spans="1:6" x14ac:dyDescent="0.35">
      <c r="A13910" s="37" t="s">
        <v>17865</v>
      </c>
      <c r="B13910" s="38">
        <v>-34.506997869999999</v>
      </c>
      <c r="C13910" s="38">
        <v>-58.566702390000003</v>
      </c>
      <c r="D13910" s="38">
        <v>0.39247947931289667</v>
      </c>
      <c r="E13910" s="38">
        <v>0.33181505288396562</v>
      </c>
      <c r="F13910" s="38">
        <v>5.5248618784530388</v>
      </c>
    </row>
    <row r="13911" spans="1:6" x14ac:dyDescent="0.35">
      <c r="A13911" s="37" t="s">
        <v>17866</v>
      </c>
      <c r="B13911" s="38">
        <v>-34.716405350000002</v>
      </c>
      <c r="C13911" s="38">
        <v>-58.261344579999999</v>
      </c>
      <c r="D13911" s="38">
        <v>0.35798919200897222</v>
      </c>
      <c r="E13911" s="38">
        <v>0.3308204651663178</v>
      </c>
      <c r="F13911" s="38">
        <v>0.57971014492753625</v>
      </c>
    </row>
    <row r="13912" spans="1:6" x14ac:dyDescent="0.35">
      <c r="A13912" s="37" t="s">
        <v>17867</v>
      </c>
      <c r="B13912" s="38">
        <v>-34.712774590000002</v>
      </c>
      <c r="C13912" s="38">
        <v>-58.355925599999999</v>
      </c>
      <c r="D13912" s="38">
        <v>0.54358124732971191</v>
      </c>
      <c r="E13912" s="38">
        <v>0.57196936186622171</v>
      </c>
      <c r="F13912" s="38">
        <v>7.216494845360824</v>
      </c>
    </row>
    <row r="13913" spans="1:6" x14ac:dyDescent="0.35">
      <c r="A13913" s="37" t="s">
        <v>17868</v>
      </c>
      <c r="B13913" s="38">
        <v>-34.543967129999999</v>
      </c>
      <c r="C13913" s="38">
        <v>-58.573873650000003</v>
      </c>
      <c r="D13913" s="38">
        <v>0.3573550283908844</v>
      </c>
      <c r="E13913" s="38">
        <v>0.3823757856278806</v>
      </c>
      <c r="F13913" s="38">
        <v>14.213197969543149</v>
      </c>
    </row>
    <row r="13914" spans="1:6" x14ac:dyDescent="0.35">
      <c r="A13914" s="37" t="s">
        <v>17869</v>
      </c>
      <c r="B13914" s="38">
        <v>-34.61288931</v>
      </c>
      <c r="C13914" s="38">
        <v>-58.953982930000002</v>
      </c>
      <c r="D13914" s="38">
        <v>0.31721058487892151</v>
      </c>
      <c r="E13914" s="38">
        <v>0.41525300773414398</v>
      </c>
      <c r="F13914" s="38">
        <v>40.461401952085183</v>
      </c>
    </row>
    <row r="13915" spans="1:6" x14ac:dyDescent="0.35">
      <c r="A13915" s="37" t="s">
        <v>17870</v>
      </c>
      <c r="B13915" s="38">
        <v>-34.584886259999998</v>
      </c>
      <c r="C13915" s="38">
        <v>-59.111772559999999</v>
      </c>
      <c r="D13915" s="38">
        <v>0.33487027883529658</v>
      </c>
      <c r="E13915" s="38">
        <v>0.34462790191173548</v>
      </c>
      <c r="F13915" s="38">
        <v>4.6875</v>
      </c>
    </row>
    <row r="13916" spans="1:6" x14ac:dyDescent="0.35">
      <c r="A13916" s="37" t="s">
        <v>17871</v>
      </c>
      <c r="B13916" s="38">
        <v>-34.48139638</v>
      </c>
      <c r="C13916" s="38">
        <v>-58.501638370000002</v>
      </c>
      <c r="D13916" s="38">
        <v>7.3482743464410314E-3</v>
      </c>
      <c r="E13916" s="38">
        <v>2.8418762590484439E-2</v>
      </c>
      <c r="F13916" s="38">
        <v>1.89873417721519</v>
      </c>
    </row>
    <row r="13917" spans="1:6" x14ac:dyDescent="0.35">
      <c r="A13917" s="37" t="s">
        <v>2449</v>
      </c>
      <c r="B13917" s="38">
        <v>-36.009584629999999</v>
      </c>
      <c r="C13917" s="38">
        <v>-62.670414510000001</v>
      </c>
      <c r="D13917" s="38">
        <v>0.36056992411613459</v>
      </c>
      <c r="E13917" s="38">
        <v>0.36056992411613459</v>
      </c>
      <c r="F13917" s="38"/>
    </row>
    <row r="13918" spans="1:6" x14ac:dyDescent="0.35">
      <c r="A13918" s="37" t="s">
        <v>17872</v>
      </c>
      <c r="B13918" s="38">
        <v>-34.881548500000001</v>
      </c>
      <c r="C13918" s="38">
        <v>-58.499198</v>
      </c>
      <c r="D13918" s="38">
        <v>0.2911527156829834</v>
      </c>
      <c r="E13918" s="38">
        <v>0.16037881281226871</v>
      </c>
      <c r="F13918" s="38">
        <v>0.66666666666666674</v>
      </c>
    </row>
    <row r="13919" spans="1:6" x14ac:dyDescent="0.35">
      <c r="A13919" s="37" t="s">
        <v>17873</v>
      </c>
      <c r="B13919" s="38">
        <v>-34.8813903</v>
      </c>
      <c r="C13919" s="38">
        <v>-58.49866317</v>
      </c>
      <c r="D13919" s="38">
        <v>0.27503255009651179</v>
      </c>
      <c r="E13919" s="38">
        <v>0.17213850115474899</v>
      </c>
      <c r="F13919" s="38">
        <v>1.1574074074074074</v>
      </c>
    </row>
    <row r="13920" spans="1:6" x14ac:dyDescent="0.35">
      <c r="A13920" s="37" t="s">
        <v>17874</v>
      </c>
      <c r="B13920" s="38">
        <v>-34.806065709999999</v>
      </c>
      <c r="C13920" s="38">
        <v>-58.466605010000002</v>
      </c>
      <c r="D13920" s="38">
        <v>0.27245157957077032</v>
      </c>
      <c r="E13920" s="38">
        <v>0.30184647440910339</v>
      </c>
      <c r="F13920" s="38">
        <v>19.834710743801654</v>
      </c>
    </row>
    <row r="13921" spans="1:6" x14ac:dyDescent="0.35">
      <c r="A13921" s="37" t="s">
        <v>17875</v>
      </c>
      <c r="B13921" s="38">
        <v>-34.814019270000003</v>
      </c>
      <c r="C13921" s="38">
        <v>-58.49290989</v>
      </c>
      <c r="D13921" s="38">
        <v>0.64878553152084351</v>
      </c>
      <c r="E13921" s="38">
        <v>0.69125114381313324</v>
      </c>
      <c r="F13921" s="38">
        <v>12.790697674418606</v>
      </c>
    </row>
    <row r="13922" spans="1:6" x14ac:dyDescent="0.35">
      <c r="A13922" s="37" t="s">
        <v>17876</v>
      </c>
      <c r="B13922" s="38">
        <v>-34.904822420000002</v>
      </c>
      <c r="C13922" s="38">
        <v>-57.928287089999998</v>
      </c>
      <c r="D13922" s="38">
        <v>0.55485302209854126</v>
      </c>
      <c r="E13922" s="38">
        <v>0.47606034328540159</v>
      </c>
      <c r="F13922" s="38">
        <v>2.1739130434782608</v>
      </c>
    </row>
    <row r="13923" spans="1:6" x14ac:dyDescent="0.35">
      <c r="A13923" s="37" t="s">
        <v>17877</v>
      </c>
      <c r="B13923" s="38">
        <v>-34.89647429</v>
      </c>
      <c r="C13923" s="38">
        <v>-58.031104999999997</v>
      </c>
      <c r="D13923" s="38">
        <v>0.26496565341949457</v>
      </c>
      <c r="E13923" s="38">
        <v>0.27297749151201811</v>
      </c>
      <c r="F13923" s="38">
        <v>0.52356020942408377</v>
      </c>
    </row>
    <row r="13924" spans="1:6" x14ac:dyDescent="0.35">
      <c r="A13924" s="37" t="s">
        <v>17878</v>
      </c>
      <c r="B13924" s="38">
        <v>-37.968229940000001</v>
      </c>
      <c r="C13924" s="38">
        <v>-57.562677790000002</v>
      </c>
      <c r="D13924" s="38">
        <v>7.5442127883434296E-2</v>
      </c>
      <c r="E13924" s="38">
        <v>7.7880079318818296E-2</v>
      </c>
      <c r="F13924" s="38">
        <v>4.1025641025641022</v>
      </c>
    </row>
    <row r="13925" spans="1:6" x14ac:dyDescent="0.35">
      <c r="A13925" s="37" t="s">
        <v>17879</v>
      </c>
      <c r="B13925" s="38">
        <v>-34.396298270000003</v>
      </c>
      <c r="C13925" s="38">
        <v>-58.861884410000002</v>
      </c>
      <c r="D13925" s="38">
        <v>0</v>
      </c>
      <c r="E13925" s="38">
        <v>6.7323143283526107E-2</v>
      </c>
      <c r="F13925" s="38">
        <v>0.70175438596491224</v>
      </c>
    </row>
    <row r="13926" spans="1:6" x14ac:dyDescent="0.35">
      <c r="A13926" s="37" t="s">
        <v>17880</v>
      </c>
      <c r="B13926" s="38">
        <v>-34.703145020000001</v>
      </c>
      <c r="C13926" s="38">
        <v>-58.386674239999998</v>
      </c>
      <c r="D13926" s="38">
        <v>0.1154939457774162</v>
      </c>
      <c r="E13926" s="38">
        <v>0.1364198199620372</v>
      </c>
      <c r="F13926" s="38">
        <v>0.73529411764705876</v>
      </c>
    </row>
    <row r="13927" spans="1:6" x14ac:dyDescent="0.35">
      <c r="A13927" s="37" t="s">
        <v>17881</v>
      </c>
      <c r="B13927" s="38">
        <v>-34.725393969999999</v>
      </c>
      <c r="C13927" s="38">
        <v>-58.399227320000001</v>
      </c>
      <c r="D13927" s="38">
        <v>0.2362202703952789</v>
      </c>
      <c r="E13927" s="38">
        <v>0.23710713163018229</v>
      </c>
      <c r="F13927" s="38">
        <v>7.1428571428571423</v>
      </c>
    </row>
    <row r="13928" spans="1:6" x14ac:dyDescent="0.35">
      <c r="A13928" s="37" t="s">
        <v>17882</v>
      </c>
      <c r="B13928" s="38">
        <v>-34.396824860000002</v>
      </c>
      <c r="C13928" s="38">
        <v>-58.861878279999999</v>
      </c>
      <c r="D13928" s="38">
        <v>0</v>
      </c>
      <c r="E13928" s="38">
        <v>4.4945727619859897E-2</v>
      </c>
      <c r="F13928" s="38">
        <v>0.56818181818181823</v>
      </c>
    </row>
    <row r="13929" spans="1:6" x14ac:dyDescent="0.35">
      <c r="A13929" s="37" t="s">
        <v>17883</v>
      </c>
      <c r="B13929" s="38">
        <v>-33.844863629999999</v>
      </c>
      <c r="C13929" s="38">
        <v>-59.441211940000002</v>
      </c>
      <c r="D13929" s="38">
        <v>0.41230833530426031</v>
      </c>
      <c r="E13929" s="38">
        <v>0.3967589939895429</v>
      </c>
      <c r="F13929" s="38">
        <v>12.878787878787879</v>
      </c>
    </row>
    <row r="13930" spans="1:6" x14ac:dyDescent="0.35">
      <c r="A13930" s="37" t="s">
        <v>17884</v>
      </c>
      <c r="B13930" s="38">
        <v>-34.451701399999997</v>
      </c>
      <c r="C13930" s="38">
        <v>-58.574213450000002</v>
      </c>
      <c r="D13930" s="38">
        <v>0.40673255920410162</v>
      </c>
      <c r="E13930" s="38">
        <v>0.40315331435865831</v>
      </c>
      <c r="F13930" s="38">
        <v>26.262626262626267</v>
      </c>
    </row>
    <row r="13931" spans="1:6" x14ac:dyDescent="0.35">
      <c r="A13931" s="37" t="s">
        <v>17885</v>
      </c>
      <c r="B13931" s="38">
        <v>-33.893278549999998</v>
      </c>
      <c r="C13931" s="38">
        <v>-60.559960390000001</v>
      </c>
      <c r="D13931" s="38">
        <v>0.2184071093797684</v>
      </c>
      <c r="E13931" s="38">
        <v>0.31831234144537068</v>
      </c>
      <c r="F13931" s="38">
        <v>0</v>
      </c>
    </row>
    <row r="13932" spans="1:6" x14ac:dyDescent="0.35">
      <c r="A13932" s="37" t="s">
        <v>17886</v>
      </c>
      <c r="B13932" s="38">
        <v>-34.809400449999998</v>
      </c>
      <c r="C13932" s="38">
        <v>-58.276017619999998</v>
      </c>
      <c r="D13932" s="38">
        <v>0.18782845139503479</v>
      </c>
      <c r="E13932" s="38">
        <v>0.20913807409150259</v>
      </c>
      <c r="F13932" s="38">
        <v>19.35483870967742</v>
      </c>
    </row>
    <row r="13933" spans="1:6" x14ac:dyDescent="0.35">
      <c r="A13933" s="37" t="s">
        <v>17887</v>
      </c>
      <c r="B13933" s="38">
        <v>-36.364170289999997</v>
      </c>
      <c r="C13933" s="38">
        <v>-60.014324879999997</v>
      </c>
      <c r="D13933" s="38">
        <v>0.37764856219291693</v>
      </c>
      <c r="E13933" s="38">
        <v>0.37372133749372821</v>
      </c>
      <c r="F13933" s="38">
        <v>20.408163265306122</v>
      </c>
    </row>
    <row r="13934" spans="1:6" x14ac:dyDescent="0.35">
      <c r="A13934" s="37" t="s">
        <v>1514</v>
      </c>
      <c r="B13934" s="38">
        <v>-34.860361339999997</v>
      </c>
      <c r="C13934" s="38">
        <v>-58.814536599999997</v>
      </c>
      <c r="D13934" s="38">
        <v>0.66269934177398682</v>
      </c>
      <c r="E13934" s="38">
        <v>0.6553605569375528</v>
      </c>
      <c r="F13934" s="38"/>
    </row>
    <row r="13935" spans="1:6" x14ac:dyDescent="0.35">
      <c r="A13935" s="37" t="s">
        <v>2778</v>
      </c>
      <c r="B13935" s="38">
        <v>-34.839793329999999</v>
      </c>
      <c r="C13935" s="38">
        <v>-58.527815019999998</v>
      </c>
      <c r="D13935" s="38">
        <v>0.44051748514175421</v>
      </c>
      <c r="E13935" s="38">
        <v>0.43718736638893951</v>
      </c>
      <c r="F13935" s="38"/>
    </row>
    <row r="13936" spans="1:6" x14ac:dyDescent="0.35">
      <c r="A13936" s="37" t="s">
        <v>17888</v>
      </c>
      <c r="B13936" s="38">
        <v>-34.455962489999997</v>
      </c>
      <c r="C13936" s="38">
        <v>-58.90928547</v>
      </c>
      <c r="D13936" s="38">
        <v>0.24570044875144961</v>
      </c>
      <c r="E13936" s="38">
        <v>0.20842546307378351</v>
      </c>
      <c r="F13936" s="38"/>
    </row>
    <row r="13937" spans="1:6" x14ac:dyDescent="0.35">
      <c r="A13937" s="37" t="s">
        <v>17889</v>
      </c>
      <c r="B13937" s="38">
        <v>-34.65421465</v>
      </c>
      <c r="C13937" s="38">
        <v>-58.622638219999999</v>
      </c>
      <c r="D13937" s="38">
        <v>0.23544603586196899</v>
      </c>
      <c r="E13937" s="38">
        <v>0.20267007077062449</v>
      </c>
      <c r="F13937" s="38"/>
    </row>
    <row r="13938" spans="1:6" x14ac:dyDescent="0.35">
      <c r="A13938" s="37" t="s">
        <v>17890</v>
      </c>
      <c r="B13938" s="38">
        <v>-34.642620299999997</v>
      </c>
      <c r="C13938" s="38">
        <v>-58.568537159999998</v>
      </c>
      <c r="D13938" s="38">
        <v>0.1722243130207062</v>
      </c>
      <c r="E13938" s="38">
        <v>0.1633271240732736</v>
      </c>
      <c r="F13938" s="38">
        <v>1.1450381679389312</v>
      </c>
    </row>
    <row r="13939" spans="1:6" x14ac:dyDescent="0.35">
      <c r="A13939" s="37" t="s">
        <v>17891</v>
      </c>
      <c r="B13939" s="38">
        <v>-34.86912847</v>
      </c>
      <c r="C13939" s="38">
        <v>-57.884750769999997</v>
      </c>
      <c r="D13939" s="38">
        <v>0.22762858867645261</v>
      </c>
      <c r="E13939" s="38">
        <v>0.2337754956550068</v>
      </c>
      <c r="F13939" s="38">
        <v>1.153846153846154</v>
      </c>
    </row>
    <row r="13940" spans="1:6" x14ac:dyDescent="0.35">
      <c r="A13940" s="37" t="s">
        <v>17892</v>
      </c>
      <c r="B13940" s="38">
        <v>-34.458886409999998</v>
      </c>
      <c r="C13940" s="38">
        <v>-58.647196749999999</v>
      </c>
      <c r="D13940" s="38">
        <v>0.29208528995513922</v>
      </c>
      <c r="E13940" s="38">
        <v>0.28284622849644842</v>
      </c>
      <c r="F13940" s="38">
        <v>0</v>
      </c>
    </row>
    <row r="13941" spans="1:6" x14ac:dyDescent="0.35">
      <c r="A13941" s="37" t="s">
        <v>17893</v>
      </c>
      <c r="B13941" s="38">
        <v>-34.427922359999997</v>
      </c>
      <c r="C13941" s="38">
        <v>-58.573769310000003</v>
      </c>
      <c r="D13941" s="38">
        <v>0.35104295611381531</v>
      </c>
      <c r="E13941" s="38">
        <v>0.35223344125245748</v>
      </c>
      <c r="F13941" s="38">
        <v>8.724832214765101</v>
      </c>
    </row>
    <row r="13942" spans="1:6" x14ac:dyDescent="0.35">
      <c r="A13942" s="37" t="s">
        <v>17894</v>
      </c>
      <c r="B13942" s="38">
        <v>-34.417914590000002</v>
      </c>
      <c r="C13942" s="38">
        <v>-58.592510509999997</v>
      </c>
      <c r="D13942" s="38">
        <v>0.36369335651397711</v>
      </c>
      <c r="E13942" s="38">
        <v>0.34421224207491491</v>
      </c>
      <c r="F13942" s="38">
        <v>6.481481481481481</v>
      </c>
    </row>
    <row r="13943" spans="1:6" x14ac:dyDescent="0.35">
      <c r="A13943" s="37" t="s">
        <v>17895</v>
      </c>
      <c r="B13943" s="38">
        <v>-34.773978990000003</v>
      </c>
      <c r="C13943" s="38">
        <v>-58.402635940000003</v>
      </c>
      <c r="D13943" s="38">
        <v>4.7683168202638633E-2</v>
      </c>
      <c r="E13943" s="38">
        <v>5.6334021325046953E-2</v>
      </c>
      <c r="F13943" s="38">
        <v>2.1739130434782608</v>
      </c>
    </row>
    <row r="13944" spans="1:6" x14ac:dyDescent="0.35">
      <c r="A13944" s="37" t="s">
        <v>17896</v>
      </c>
      <c r="B13944" s="38">
        <v>-34.75922104</v>
      </c>
      <c r="C13944" s="38">
        <v>-58.440481769999998</v>
      </c>
      <c r="D13944" s="38">
        <v>0.47626274824142462</v>
      </c>
      <c r="E13944" s="38">
        <v>0.50569336447450852</v>
      </c>
      <c r="F13944" s="38">
        <v>25.742574257425744</v>
      </c>
    </row>
    <row r="13945" spans="1:6" x14ac:dyDescent="0.35">
      <c r="A13945" s="37" t="s">
        <v>17897</v>
      </c>
      <c r="B13945" s="38">
        <v>-34.759702509999997</v>
      </c>
      <c r="C13945" s="38">
        <v>-58.44027955</v>
      </c>
      <c r="D13945" s="38">
        <v>0.47626274824142462</v>
      </c>
      <c r="E13945" s="38">
        <v>0.49661972787645131</v>
      </c>
      <c r="F13945" s="38">
        <v>29.209621993127151</v>
      </c>
    </row>
    <row r="13946" spans="1:6" x14ac:dyDescent="0.35">
      <c r="A13946" s="37" t="s">
        <v>37</v>
      </c>
      <c r="B13946" s="38">
        <v>-34.91040589</v>
      </c>
      <c r="C13946" s="38">
        <v>-57.945008260000002</v>
      </c>
      <c r="D13946" s="38">
        <v>0.118903785943985</v>
      </c>
      <c r="E13946" s="38">
        <v>0.115394422015401</v>
      </c>
      <c r="F13946" s="38"/>
    </row>
    <row r="13947" spans="1:6" x14ac:dyDescent="0.35">
      <c r="A13947" s="37" t="s">
        <v>39</v>
      </c>
      <c r="B13947" s="38">
        <v>-34.875135</v>
      </c>
      <c r="C13947" s="38">
        <v>-58.082087029999997</v>
      </c>
      <c r="D13947" s="38">
        <v>0.46125015616416931</v>
      </c>
      <c r="E13947" s="38">
        <v>0.4223879672385551</v>
      </c>
      <c r="F13947" s="38"/>
    </row>
    <row r="13948" spans="1:6" x14ac:dyDescent="0.35">
      <c r="A13948" s="37" t="s">
        <v>17898</v>
      </c>
      <c r="B13948" s="38">
        <v>-34.852443940000001</v>
      </c>
      <c r="C13948" s="38">
        <v>-58.07743834</v>
      </c>
      <c r="D13948" s="38">
        <v>0.28680109977722168</v>
      </c>
      <c r="E13948" s="38">
        <v>0.30443800530499882</v>
      </c>
      <c r="F13948" s="38"/>
    </row>
    <row r="13949" spans="1:6" x14ac:dyDescent="0.35">
      <c r="A13949" s="37" t="s">
        <v>33</v>
      </c>
      <c r="B13949" s="38">
        <v>-34.945193369999998</v>
      </c>
      <c r="C13949" s="38">
        <v>-58.010836859999998</v>
      </c>
      <c r="D13949" s="38">
        <v>0.84451830387115479</v>
      </c>
      <c r="E13949" s="38">
        <v>0.82556636962625718</v>
      </c>
      <c r="F13949" s="38"/>
    </row>
    <row r="13950" spans="1:6" x14ac:dyDescent="0.35">
      <c r="A13950" s="37" t="s">
        <v>35</v>
      </c>
      <c r="B13950" s="38">
        <v>-34.967695239999998</v>
      </c>
      <c r="C13950" s="38">
        <v>-58.005458959999999</v>
      </c>
      <c r="D13950" s="38">
        <v>0.66628944873809814</v>
      </c>
      <c r="E13950" s="38">
        <v>0.76335185766220093</v>
      </c>
      <c r="F13950" s="38"/>
    </row>
    <row r="13951" spans="1:6" x14ac:dyDescent="0.35">
      <c r="A13951" s="37" t="s">
        <v>17899</v>
      </c>
      <c r="B13951" s="38">
        <v>-34.441407249999997</v>
      </c>
      <c r="C13951" s="38">
        <v>-58.679518010000002</v>
      </c>
      <c r="D13951" s="38">
        <v>0.51721847057342529</v>
      </c>
      <c r="E13951" s="38">
        <v>0.59540634155273442</v>
      </c>
      <c r="F13951" s="38">
        <v>6.4705882352941186</v>
      </c>
    </row>
    <row r="13952" spans="1:6" x14ac:dyDescent="0.35">
      <c r="A13952" s="37" t="s">
        <v>17900</v>
      </c>
      <c r="B13952" s="38">
        <v>-34.47314635</v>
      </c>
      <c r="C13952" s="38">
        <v>-58.60654495</v>
      </c>
      <c r="D13952" s="38">
        <v>0.33903467655181879</v>
      </c>
      <c r="E13952" s="38">
        <v>0.22984308318087929</v>
      </c>
      <c r="F13952" s="38">
        <v>0</v>
      </c>
    </row>
    <row r="13953" spans="1:6" x14ac:dyDescent="0.35">
      <c r="A13953" s="37" t="s">
        <v>17901</v>
      </c>
      <c r="B13953" s="38">
        <v>-34.417956500000003</v>
      </c>
      <c r="C13953" s="38">
        <v>-58.592574159999998</v>
      </c>
      <c r="D13953" s="38">
        <v>0.36369335651397711</v>
      </c>
      <c r="E13953" s="38">
        <v>0.34937389194965363</v>
      </c>
      <c r="F13953" s="38">
        <v>7.6655052264808354</v>
      </c>
    </row>
    <row r="13954" spans="1:6" x14ac:dyDescent="0.35">
      <c r="A13954" s="37" t="s">
        <v>17902</v>
      </c>
      <c r="B13954" s="38">
        <v>-34.430128590000002</v>
      </c>
      <c r="C13954" s="38">
        <v>-58.574837930000001</v>
      </c>
      <c r="D13954" s="38">
        <v>0.33281794190406799</v>
      </c>
      <c r="E13954" s="38">
        <v>0.33594203398034378</v>
      </c>
      <c r="F13954" s="38">
        <v>2.9239766081871341</v>
      </c>
    </row>
    <row r="13955" spans="1:6" x14ac:dyDescent="0.35">
      <c r="A13955" s="37" t="s">
        <v>17903</v>
      </c>
      <c r="B13955" s="38">
        <v>-34.675933659999998</v>
      </c>
      <c r="C13955" s="38">
        <v>-58.558933570000001</v>
      </c>
      <c r="D13955" s="38">
        <v>0.18871323764324191</v>
      </c>
      <c r="E13955" s="38">
        <v>0.22317956191928759</v>
      </c>
      <c r="F13955" s="38">
        <v>12.5</v>
      </c>
    </row>
    <row r="13956" spans="1:6" x14ac:dyDescent="0.35">
      <c r="A13956" s="37" t="s">
        <v>17904</v>
      </c>
      <c r="B13956" s="38">
        <v>-34.828338340000002</v>
      </c>
      <c r="C13956" s="38">
        <v>-58.647025929999998</v>
      </c>
      <c r="D13956" s="38">
        <v>0.69091165065765381</v>
      </c>
      <c r="E13956" s="38">
        <v>0.69395153302895396</v>
      </c>
      <c r="F13956" s="38">
        <v>28.571428571428569</v>
      </c>
    </row>
    <row r="13957" spans="1:6" x14ac:dyDescent="0.35">
      <c r="A13957" s="37" t="s">
        <v>17905</v>
      </c>
      <c r="B13957" s="38">
        <v>-34.821848260000003</v>
      </c>
      <c r="C13957" s="38">
        <v>-58.392743680000002</v>
      </c>
      <c r="D13957" s="38">
        <v>0.18009273707866669</v>
      </c>
      <c r="E13957" s="38">
        <v>0.1870157126751211</v>
      </c>
      <c r="F13957" s="38">
        <v>2.1582733812949639</v>
      </c>
    </row>
    <row r="13958" spans="1:6" x14ac:dyDescent="0.35">
      <c r="A13958" s="37" t="s">
        <v>17906</v>
      </c>
      <c r="B13958" s="38">
        <v>-34.792058570000002</v>
      </c>
      <c r="C13958" s="38">
        <v>-58.394202079999999</v>
      </c>
      <c r="D13958" s="38">
        <v>0.18665213882923129</v>
      </c>
      <c r="E13958" s="38">
        <v>0.18311062029429839</v>
      </c>
      <c r="F13958" s="38">
        <v>3.9215686274509802</v>
      </c>
    </row>
    <row r="13959" spans="1:6" x14ac:dyDescent="0.35">
      <c r="A13959" s="37" t="s">
        <v>17907</v>
      </c>
      <c r="B13959" s="38">
        <v>-34.79188534</v>
      </c>
      <c r="C13959" s="38">
        <v>-58.394420310000001</v>
      </c>
      <c r="D13959" s="38">
        <v>0.18665213882923129</v>
      </c>
      <c r="E13959" s="38">
        <v>0.18261502879230601</v>
      </c>
      <c r="F13959" s="38">
        <v>2.666666666666667</v>
      </c>
    </row>
    <row r="13960" spans="1:6" x14ac:dyDescent="0.35">
      <c r="A13960" s="37" t="s">
        <v>17908</v>
      </c>
      <c r="B13960" s="38">
        <v>-34.803244939999999</v>
      </c>
      <c r="C13960" s="38">
        <v>-58.40155936</v>
      </c>
      <c r="D13960" s="38">
        <v>0.28586909174919128</v>
      </c>
      <c r="E13960" s="38">
        <v>0.28005045103399379</v>
      </c>
      <c r="F13960" s="38">
        <v>0</v>
      </c>
    </row>
    <row r="13961" spans="1:6" x14ac:dyDescent="0.35">
      <c r="A13961" s="37" t="s">
        <v>17909</v>
      </c>
      <c r="B13961" s="38">
        <v>-37.997317950000003</v>
      </c>
      <c r="C13961" s="38">
        <v>-57.554021519999999</v>
      </c>
      <c r="D13961" s="38">
        <v>9.3746080994606018E-2</v>
      </c>
      <c r="E13961" s="38">
        <v>0.1136144371451558</v>
      </c>
      <c r="F13961" s="38"/>
    </row>
    <row r="13962" spans="1:6" x14ac:dyDescent="0.35">
      <c r="A13962" s="37" t="s">
        <v>17910</v>
      </c>
      <c r="B13962" s="38">
        <v>-38.000910599999997</v>
      </c>
      <c r="C13962" s="38">
        <v>-57.560122530000001</v>
      </c>
      <c r="D13962" s="38">
        <v>0.13528646528720861</v>
      </c>
      <c r="E13962" s="38">
        <v>0.1252291498794442</v>
      </c>
      <c r="F13962" s="38"/>
    </row>
    <row r="13963" spans="1:6" x14ac:dyDescent="0.35">
      <c r="A13963" s="37" t="s">
        <v>17911</v>
      </c>
      <c r="B13963" s="38">
        <v>-37.985185610000002</v>
      </c>
      <c r="C13963" s="38">
        <v>-57.575637309999998</v>
      </c>
      <c r="D13963" s="38">
        <v>0.30020052194595342</v>
      </c>
      <c r="E13963" s="38">
        <v>0.28573018694535279</v>
      </c>
      <c r="F13963" s="38"/>
    </row>
    <row r="13964" spans="1:6" x14ac:dyDescent="0.35">
      <c r="A13964" s="37" t="s">
        <v>17912</v>
      </c>
      <c r="B13964" s="38">
        <v>-37.997834670000003</v>
      </c>
      <c r="C13964" s="38">
        <v>-57.6047808</v>
      </c>
      <c r="D13964" s="38">
        <v>0.52920371294021606</v>
      </c>
      <c r="E13964" s="38">
        <v>0.53119717381502451</v>
      </c>
      <c r="F13964" s="38"/>
    </row>
    <row r="13965" spans="1:6" x14ac:dyDescent="0.35">
      <c r="A13965" s="37" t="s">
        <v>17913</v>
      </c>
      <c r="B13965" s="38">
        <v>-38.04782471</v>
      </c>
      <c r="C13965" s="38">
        <v>-57.571973839999998</v>
      </c>
      <c r="D13965" s="38">
        <v>0.55678784847259521</v>
      </c>
      <c r="E13965" s="38">
        <v>0.54941084900417847</v>
      </c>
      <c r="F13965" s="38"/>
    </row>
    <row r="13966" spans="1:6" x14ac:dyDescent="0.35">
      <c r="A13966" s="37" t="s">
        <v>17914</v>
      </c>
      <c r="B13966" s="38">
        <v>-38.039827219999999</v>
      </c>
      <c r="C13966" s="38">
        <v>-57.559742569999997</v>
      </c>
      <c r="D13966" s="38">
        <v>0.48138171434402471</v>
      </c>
      <c r="E13966" s="38">
        <v>0.38564524207359713</v>
      </c>
      <c r="F13966" s="38"/>
    </row>
    <row r="13967" spans="1:6" x14ac:dyDescent="0.35">
      <c r="A13967" s="37" t="s">
        <v>17915</v>
      </c>
      <c r="B13967" s="38">
        <v>-37.989151460000002</v>
      </c>
      <c r="C13967" s="38">
        <v>-57.570033160000001</v>
      </c>
      <c r="D13967" s="38">
        <v>0.1224271431565285</v>
      </c>
      <c r="E13967" s="38">
        <v>0.14721767016147311</v>
      </c>
      <c r="F13967" s="38"/>
    </row>
    <row r="13968" spans="1:6" x14ac:dyDescent="0.35">
      <c r="A13968" s="37" t="s">
        <v>17916</v>
      </c>
      <c r="B13968" s="38">
        <v>-37.99881602</v>
      </c>
      <c r="C13968" s="38">
        <v>-57.588712999999998</v>
      </c>
      <c r="D13968" s="38">
        <v>0.34505316615104681</v>
      </c>
      <c r="E13968" s="38">
        <v>0.34569394823751948</v>
      </c>
      <c r="F13968" s="38"/>
    </row>
    <row r="13969" spans="1:6" x14ac:dyDescent="0.35">
      <c r="A13969" s="37" t="s">
        <v>17917</v>
      </c>
      <c r="B13969" s="38">
        <v>-38.010807939999999</v>
      </c>
      <c r="C13969" s="38">
        <v>-57.707585999999999</v>
      </c>
      <c r="D13969" s="38">
        <v>0.57764238119125366</v>
      </c>
      <c r="E13969" s="38">
        <v>0.58690898966144867</v>
      </c>
      <c r="F13969" s="38"/>
    </row>
    <row r="13970" spans="1:6" x14ac:dyDescent="0.35">
      <c r="A13970" s="37" t="s">
        <v>17918</v>
      </c>
      <c r="B13970" s="38">
        <v>-37.991394939999999</v>
      </c>
      <c r="C13970" s="38">
        <v>-57.571205319999997</v>
      </c>
      <c r="D13970" s="38">
        <v>0.1936527490615845</v>
      </c>
      <c r="E13970" s="38">
        <v>0.1845936257588236</v>
      </c>
      <c r="F13970" s="38"/>
    </row>
    <row r="13971" spans="1:6" x14ac:dyDescent="0.35">
      <c r="A13971" s="37" t="s">
        <v>17919</v>
      </c>
      <c r="B13971" s="38">
        <v>-38.005129349999997</v>
      </c>
      <c r="C13971" s="38">
        <v>-57.554499700000001</v>
      </c>
      <c r="D13971" s="38">
        <v>0.1204717680811882</v>
      </c>
      <c r="E13971" s="38">
        <v>0.1180904269632366</v>
      </c>
      <c r="F13971" s="38"/>
    </row>
    <row r="13972" spans="1:6" x14ac:dyDescent="0.35">
      <c r="A13972" s="37" t="s">
        <v>17920</v>
      </c>
      <c r="B13972" s="38">
        <v>-37.989209129999999</v>
      </c>
      <c r="C13972" s="38">
        <v>-57.57064561</v>
      </c>
      <c r="D13972" s="38">
        <v>0.1224271431565285</v>
      </c>
      <c r="E13972" s="38">
        <v>0.15723778287831111</v>
      </c>
      <c r="F13972" s="38"/>
    </row>
    <row r="13973" spans="1:6" x14ac:dyDescent="0.35">
      <c r="A13973" s="37" t="s">
        <v>17921</v>
      </c>
      <c r="B13973" s="38">
        <v>-34.733967550000003</v>
      </c>
      <c r="C13973" s="38">
        <v>-58.700997749999999</v>
      </c>
      <c r="D13973" s="38">
        <v>0.68309855461120605</v>
      </c>
      <c r="E13973" s="38">
        <v>0.68020181270206681</v>
      </c>
      <c r="F13973" s="38" t="s">
        <v>5130</v>
      </c>
    </row>
    <row r="13974" spans="1:6" x14ac:dyDescent="0.35">
      <c r="A13974" s="37" t="s">
        <v>896</v>
      </c>
      <c r="B13974" s="38">
        <v>-36.044037619999997</v>
      </c>
      <c r="C13974" s="38">
        <v>-60.020461769999997</v>
      </c>
      <c r="D13974" s="38">
        <v>0.46644657850265497</v>
      </c>
      <c r="E13974" s="38">
        <v>0.45347087791091523</v>
      </c>
      <c r="F13974" s="38"/>
    </row>
    <row r="13975" spans="1:6" x14ac:dyDescent="0.35">
      <c r="A13975" s="37" t="s">
        <v>17922</v>
      </c>
      <c r="B13975" s="38">
        <v>-34.818688459999997</v>
      </c>
      <c r="C13975" s="38">
        <v>-58.472503140000001</v>
      </c>
      <c r="D13975" s="38">
        <v>0.20668961107730871</v>
      </c>
      <c r="E13975" s="38">
        <v>0.1929477185887449</v>
      </c>
      <c r="F13975" s="38"/>
    </row>
    <row r="13976" spans="1:6" x14ac:dyDescent="0.35">
      <c r="A13976" s="37" t="s">
        <v>17923</v>
      </c>
      <c r="B13976" s="38">
        <v>-34.295327790000002</v>
      </c>
      <c r="C13976" s="38">
        <v>-60.237157529999998</v>
      </c>
      <c r="D13976" s="38">
        <v>0.44485515356063843</v>
      </c>
      <c r="E13976" s="38">
        <v>0.43936863789955782</v>
      </c>
      <c r="F13976" s="38"/>
    </row>
    <row r="13977" spans="1:6" x14ac:dyDescent="0.35">
      <c r="A13977" s="37" t="s">
        <v>17924</v>
      </c>
      <c r="B13977" s="38">
        <v>-37.012612259999997</v>
      </c>
      <c r="C13977" s="38">
        <v>-62.420022680000002</v>
      </c>
      <c r="D13977" s="38">
        <v>0.18819139897823331</v>
      </c>
      <c r="E13977" s="38">
        <v>0.19172711944893789</v>
      </c>
      <c r="F13977" s="38"/>
    </row>
    <row r="13978" spans="1:6" x14ac:dyDescent="0.35">
      <c r="A13978" s="37" t="s">
        <v>17925</v>
      </c>
      <c r="B13978" s="38">
        <v>-36.356656370000003</v>
      </c>
      <c r="C13978" s="38">
        <v>-56.731272730000001</v>
      </c>
      <c r="D13978" s="38">
        <v>0.47274482250213617</v>
      </c>
      <c r="E13978" s="38">
        <v>0.46275130149565252</v>
      </c>
      <c r="F13978" s="38"/>
    </row>
    <row r="13979" spans="1:6" x14ac:dyDescent="0.35">
      <c r="A13979" s="37" t="s">
        <v>17926</v>
      </c>
      <c r="B13979" s="38">
        <v>-40.785935109999997</v>
      </c>
      <c r="C13979" s="38">
        <v>-62.969770410000002</v>
      </c>
      <c r="D13979" s="38">
        <v>0.39533376693725591</v>
      </c>
      <c r="E13979" s="38">
        <v>0.47609839729360631</v>
      </c>
      <c r="F13979" s="38"/>
    </row>
    <row r="13980" spans="1:6" x14ac:dyDescent="0.35">
      <c r="A13980" s="37" t="s">
        <v>17927</v>
      </c>
      <c r="B13980" s="38">
        <v>-34.468399980000001</v>
      </c>
      <c r="C13980" s="38">
        <v>-58.788186379999999</v>
      </c>
      <c r="D13980" s="38">
        <v>0.52183902263641357</v>
      </c>
      <c r="E13980" s="38">
        <v>0.48733797834979159</v>
      </c>
      <c r="F13980" s="38">
        <v>59.668508287292823</v>
      </c>
    </row>
    <row r="13981" spans="1:6" x14ac:dyDescent="0.35">
      <c r="A13981" s="37" t="s">
        <v>17928</v>
      </c>
      <c r="B13981" s="38">
        <v>-34.906500739999998</v>
      </c>
      <c r="C13981" s="38">
        <v>-57.947778409999998</v>
      </c>
      <c r="D13981" s="38">
        <v>0.13640820980072019</v>
      </c>
      <c r="E13981" s="38">
        <v>0.12110612552080829</v>
      </c>
      <c r="F13981" s="38"/>
    </row>
    <row r="13982" spans="1:6" x14ac:dyDescent="0.35">
      <c r="A13982" s="37" t="s">
        <v>17929</v>
      </c>
      <c r="B13982" s="38">
        <v>-34.249156929999998</v>
      </c>
      <c r="C13982" s="38">
        <v>-59.46848687</v>
      </c>
      <c r="D13982" s="38">
        <v>0.19162268936634061</v>
      </c>
      <c r="E13982" s="38">
        <v>0.1827041444025542</v>
      </c>
      <c r="F13982" s="38"/>
    </row>
    <row r="13983" spans="1:6" x14ac:dyDescent="0.35">
      <c r="A13983" s="37" t="s">
        <v>17930</v>
      </c>
      <c r="B13983" s="38">
        <v>-38.534129389999997</v>
      </c>
      <c r="C13983" s="38">
        <v>-58.705402630000002</v>
      </c>
      <c r="D13983" s="38">
        <v>0.60438519716262817</v>
      </c>
      <c r="E13983" s="38">
        <v>0.60695546712630832</v>
      </c>
      <c r="F13983" s="38">
        <v>37.254901960784316</v>
      </c>
    </row>
    <row r="13984" spans="1:6" x14ac:dyDescent="0.35">
      <c r="A13984" s="37" t="s">
        <v>17931</v>
      </c>
      <c r="B13984" s="38">
        <v>-35.440277119999998</v>
      </c>
      <c r="C13984" s="38">
        <v>-60.88237925</v>
      </c>
      <c r="D13984" s="38">
        <v>0.1070123985409737</v>
      </c>
      <c r="E13984" s="38">
        <v>0.1376145727731086</v>
      </c>
      <c r="F13984" s="38"/>
    </row>
    <row r="13985" spans="1:6" x14ac:dyDescent="0.35">
      <c r="A13985" s="37" t="s">
        <v>17932</v>
      </c>
      <c r="B13985" s="38">
        <v>-35.436775740000002</v>
      </c>
      <c r="C13985" s="38">
        <v>-60.168800359999999</v>
      </c>
      <c r="D13985" s="38">
        <v>0.30828076601028442</v>
      </c>
      <c r="E13985" s="38">
        <v>0.40778166225978307</v>
      </c>
      <c r="F13985" s="38"/>
    </row>
    <row r="13986" spans="1:6" x14ac:dyDescent="0.35">
      <c r="A13986" s="37" t="s">
        <v>2386</v>
      </c>
      <c r="B13986" s="38">
        <v>-34.652306770000003</v>
      </c>
      <c r="C13986" s="38">
        <v>-58.622577540000002</v>
      </c>
      <c r="D13986" s="38">
        <v>0.13619427382946009</v>
      </c>
      <c r="E13986" s="38">
        <v>0.15550203186770281</v>
      </c>
      <c r="F13986" s="38"/>
    </row>
    <row r="13987" spans="1:6" x14ac:dyDescent="0.35">
      <c r="A13987" s="37" t="s">
        <v>1848</v>
      </c>
      <c r="B13987" s="38">
        <v>-34.68106195</v>
      </c>
      <c r="C13987" s="38">
        <v>-58.724081200000001</v>
      </c>
      <c r="D13987" s="38">
        <v>0.29953896999359131</v>
      </c>
      <c r="E13987" s="38">
        <v>0.3499111007241642</v>
      </c>
      <c r="F13987" s="38"/>
    </row>
    <row r="13988" spans="1:6" x14ac:dyDescent="0.35">
      <c r="A13988" s="37" t="s">
        <v>514</v>
      </c>
      <c r="B13988" s="38">
        <v>-38.719438940000003</v>
      </c>
      <c r="C13988" s="38">
        <v>-62.268618850000003</v>
      </c>
      <c r="D13988" s="38">
        <v>8.7584637105464935E-2</v>
      </c>
      <c r="E13988" s="38">
        <v>9.4380705431103704E-2</v>
      </c>
      <c r="F13988" s="38"/>
    </row>
    <row r="13989" spans="1:6" x14ac:dyDescent="0.35">
      <c r="A13989" s="37" t="s">
        <v>1516</v>
      </c>
      <c r="B13989" s="38">
        <v>-34.8582337</v>
      </c>
      <c r="C13989" s="38">
        <v>-58.816802490000001</v>
      </c>
      <c r="D13989" s="38">
        <v>0.66269934177398682</v>
      </c>
      <c r="E13989" s="38">
        <v>0.66269934177398682</v>
      </c>
      <c r="F13989" s="38"/>
    </row>
    <row r="13990" spans="1:6" x14ac:dyDescent="0.35">
      <c r="A13990" s="37" t="s">
        <v>17933</v>
      </c>
      <c r="B13990" s="38">
        <v>-37.970535140000003</v>
      </c>
      <c r="C13990" s="38">
        <v>-57.546495499999999</v>
      </c>
      <c r="D13990" s="38">
        <v>5.438540130853653E-2</v>
      </c>
      <c r="E13990" s="38">
        <v>5.9235660163195508E-2</v>
      </c>
      <c r="F13990" s="38">
        <v>3.225806451612903</v>
      </c>
    </row>
    <row r="13991" spans="1:6" x14ac:dyDescent="0.35">
      <c r="A13991" s="37" t="s">
        <v>17934</v>
      </c>
      <c r="B13991" s="38">
        <v>-37.261811270000003</v>
      </c>
      <c r="C13991" s="38">
        <v>-56.995604010000001</v>
      </c>
      <c r="D13991" s="38">
        <v>0.63755655288696289</v>
      </c>
      <c r="E13991" s="38">
        <v>0.6352285083971525</v>
      </c>
      <c r="F13991" s="38">
        <v>59.550561797752813</v>
      </c>
    </row>
    <row r="13992" spans="1:6" x14ac:dyDescent="0.35">
      <c r="A13992" s="37" t="s">
        <v>17935</v>
      </c>
      <c r="B13992" s="38">
        <v>-35.083836169999998</v>
      </c>
      <c r="C13992" s="38">
        <v>-57.503750089999997</v>
      </c>
      <c r="D13992" s="38">
        <v>0.38173127174377441</v>
      </c>
      <c r="E13992" s="38">
        <v>0.38292538523674008</v>
      </c>
      <c r="F13992" s="38"/>
    </row>
    <row r="13993" spans="1:6" x14ac:dyDescent="0.35">
      <c r="A13993" s="37" t="s">
        <v>17936</v>
      </c>
      <c r="B13993" s="38">
        <v>-35.385338330000003</v>
      </c>
      <c r="C13993" s="38">
        <v>-57.32896092</v>
      </c>
      <c r="D13993" s="38">
        <v>0.39593356847763062</v>
      </c>
      <c r="E13993" s="38">
        <v>0.3627915018134647</v>
      </c>
      <c r="F13993" s="38"/>
    </row>
    <row r="13994" spans="1:6" x14ac:dyDescent="0.35">
      <c r="A13994" s="37" t="s">
        <v>17937</v>
      </c>
      <c r="B13994" s="38">
        <v>-37.848427450000003</v>
      </c>
      <c r="C13994" s="38">
        <v>-58.262254040000002</v>
      </c>
      <c r="D13994" s="38">
        <v>0.34072741866111761</v>
      </c>
      <c r="E13994" s="38">
        <v>0.38250408831395599</v>
      </c>
      <c r="F13994" s="38"/>
    </row>
    <row r="13995" spans="1:6" x14ac:dyDescent="0.35">
      <c r="A13995" s="37" t="s">
        <v>17938</v>
      </c>
      <c r="B13995" s="38">
        <v>-34.885479449999998</v>
      </c>
      <c r="C13995" s="38">
        <v>-58.171555840000003</v>
      </c>
      <c r="D13995" s="38">
        <v>0.5086294412612915</v>
      </c>
      <c r="E13995" s="38">
        <v>0.51171688600019971</v>
      </c>
      <c r="F13995" s="38">
        <v>37.66968325791855</v>
      </c>
    </row>
    <row r="13996" spans="1:6" x14ac:dyDescent="0.35">
      <c r="A13996" s="37" t="s">
        <v>17939</v>
      </c>
      <c r="B13996" s="38">
        <v>-36.318947729999998</v>
      </c>
      <c r="C13996" s="38">
        <v>-57.672945779999999</v>
      </c>
      <c r="D13996" s="38">
        <v>0.18457192182540891</v>
      </c>
      <c r="E13996" s="38">
        <v>0.20667428730262649</v>
      </c>
      <c r="F13996" s="38"/>
    </row>
    <row r="13997" spans="1:6" x14ac:dyDescent="0.35">
      <c r="A13997" s="37" t="s">
        <v>17940</v>
      </c>
      <c r="B13997" s="38">
        <v>-34.328934820000001</v>
      </c>
      <c r="C13997" s="38">
        <v>-58.986268840000001</v>
      </c>
      <c r="D13997" s="38">
        <v>0.3955114483833313</v>
      </c>
      <c r="E13997" s="38">
        <v>0.39606246527503519</v>
      </c>
      <c r="F13997" s="38">
        <v>6.666666666666667</v>
      </c>
    </row>
    <row r="13998" spans="1:6" x14ac:dyDescent="0.35">
      <c r="A13998" s="37" t="s">
        <v>17941</v>
      </c>
      <c r="B13998" s="38">
        <v>-34.607658829999998</v>
      </c>
      <c r="C13998" s="38">
        <v>-58.961386470000001</v>
      </c>
      <c r="D13998" s="38">
        <v>0.29839721322059631</v>
      </c>
      <c r="E13998" s="38">
        <v>0.3462412421767776</v>
      </c>
      <c r="F13998" s="38">
        <v>10.944206008583691</v>
      </c>
    </row>
    <row r="13999" spans="1:6" x14ac:dyDescent="0.35">
      <c r="A13999" s="37" t="s">
        <v>17942</v>
      </c>
      <c r="B13999" s="38">
        <v>-34.721084189999999</v>
      </c>
      <c r="C13999" s="38">
        <v>-58.559037879999998</v>
      </c>
      <c r="D13999" s="38">
        <v>0.90987116098403931</v>
      </c>
      <c r="E13999" s="38">
        <v>0.89766755700111389</v>
      </c>
      <c r="F13999" s="38">
        <v>51.396648044692739</v>
      </c>
    </row>
    <row r="14000" spans="1:6" x14ac:dyDescent="0.35">
      <c r="A14000" s="37" t="s">
        <v>17943</v>
      </c>
      <c r="B14000" s="38">
        <v>-34.453395010000001</v>
      </c>
      <c r="C14000" s="38">
        <v>-58.78419032</v>
      </c>
      <c r="D14000" s="38">
        <v>0.6964154839515686</v>
      </c>
      <c r="E14000" s="38">
        <v>0.69639541973938812</v>
      </c>
      <c r="F14000" s="38">
        <v>40.613496932515339</v>
      </c>
    </row>
    <row r="14001" spans="1:6" x14ac:dyDescent="0.35">
      <c r="A14001" s="37" t="s">
        <v>17944</v>
      </c>
      <c r="B14001" s="38">
        <v>-34.631779880000003</v>
      </c>
      <c r="C14001" s="38">
        <v>-58.775676830000002</v>
      </c>
      <c r="D14001" s="38">
        <v>0.54609894752502441</v>
      </c>
      <c r="E14001" s="38">
        <v>0.5392824733579481</v>
      </c>
      <c r="F14001" s="38">
        <v>8.4337349397590362</v>
      </c>
    </row>
    <row r="14002" spans="1:6" x14ac:dyDescent="0.35">
      <c r="A14002" s="37" t="s">
        <v>17945</v>
      </c>
      <c r="B14002" s="38">
        <v>-34.496439090000003</v>
      </c>
      <c r="C14002" s="38">
        <v>-58.557922759999997</v>
      </c>
      <c r="D14002" s="38">
        <v>0.1230107769370079</v>
      </c>
      <c r="E14002" s="38">
        <v>0.13087889330612651</v>
      </c>
      <c r="F14002" s="38" t="s">
        <v>5130</v>
      </c>
    </row>
    <row r="14003" spans="1:6" x14ac:dyDescent="0.35">
      <c r="A14003" s="37" t="s">
        <v>17946</v>
      </c>
      <c r="B14003" s="38">
        <v>-34.49238948</v>
      </c>
      <c r="C14003" s="38">
        <v>-58.52089969</v>
      </c>
      <c r="D14003" s="38">
        <v>0.18214043974876401</v>
      </c>
      <c r="E14003" s="38">
        <v>0.17727213470559369</v>
      </c>
      <c r="F14003" s="38">
        <v>0</v>
      </c>
    </row>
    <row r="14004" spans="1:6" x14ac:dyDescent="0.35">
      <c r="A14004" s="37" t="s">
        <v>17947</v>
      </c>
      <c r="B14004" s="38">
        <v>-34.580161879999999</v>
      </c>
      <c r="C14004" s="38">
        <v>-58.651308700000001</v>
      </c>
      <c r="D14004" s="38">
        <v>0.64967507123947144</v>
      </c>
      <c r="E14004" s="38">
        <v>0.54388085410401632</v>
      </c>
      <c r="F14004" s="38"/>
    </row>
    <row r="14005" spans="1:6" x14ac:dyDescent="0.35">
      <c r="A14005" s="37" t="s">
        <v>17948</v>
      </c>
      <c r="B14005" s="38">
        <v>-34.521754780000002</v>
      </c>
      <c r="C14005" s="38">
        <v>-58.744350369999999</v>
      </c>
      <c r="D14005" s="38">
        <v>0.42761689424514771</v>
      </c>
      <c r="E14005" s="38">
        <v>0.40308635234832763</v>
      </c>
      <c r="F14005" s="38"/>
    </row>
    <row r="14006" spans="1:6" x14ac:dyDescent="0.35">
      <c r="A14006" s="37" t="s">
        <v>17949</v>
      </c>
      <c r="B14006" s="38">
        <v>-34.488343550000003</v>
      </c>
      <c r="C14006" s="38">
        <v>-58.502323420000003</v>
      </c>
      <c r="D14006" s="38">
        <v>4.1584447026252747E-3</v>
      </c>
      <c r="E14006" s="38">
        <v>4.9318427458944679E-2</v>
      </c>
      <c r="F14006" s="38">
        <v>1.0869565217391304</v>
      </c>
    </row>
    <row r="14007" spans="1:6" x14ac:dyDescent="0.35">
      <c r="A14007" s="37" t="s">
        <v>17950</v>
      </c>
      <c r="B14007" s="38">
        <v>-34.792454370000002</v>
      </c>
      <c r="C14007" s="38">
        <v>-58.407427310000003</v>
      </c>
      <c r="D14007" s="38">
        <v>0.1101654767990112</v>
      </c>
      <c r="E14007" s="38">
        <v>0.12851639052754951</v>
      </c>
      <c r="F14007" s="38">
        <v>1.9607843137254901</v>
      </c>
    </row>
    <row r="14008" spans="1:6" x14ac:dyDescent="0.35">
      <c r="A14008" s="37" t="s">
        <v>17951</v>
      </c>
      <c r="B14008" s="38">
        <v>-34.42684002</v>
      </c>
      <c r="C14008" s="38">
        <v>-58.660906629999999</v>
      </c>
      <c r="D14008" s="38">
        <v>0.1600751876831055</v>
      </c>
      <c r="E14008" s="38">
        <v>0.13309789117839599</v>
      </c>
      <c r="F14008" s="38">
        <v>0</v>
      </c>
    </row>
    <row r="14009" spans="1:6" x14ac:dyDescent="0.35">
      <c r="A14009" s="37" t="s">
        <v>17952</v>
      </c>
      <c r="B14009" s="38">
        <v>-34.42805044</v>
      </c>
      <c r="C14009" s="38">
        <v>-58.657110009999997</v>
      </c>
      <c r="D14009" s="38">
        <v>0.16022177040576929</v>
      </c>
      <c r="E14009" s="38">
        <v>0.12080732153521639</v>
      </c>
      <c r="F14009" s="38">
        <v>0</v>
      </c>
    </row>
    <row r="14010" spans="1:6" x14ac:dyDescent="0.35">
      <c r="A14010" s="37" t="s">
        <v>17953</v>
      </c>
      <c r="B14010" s="38">
        <v>-34.191416930000003</v>
      </c>
      <c r="C14010" s="38">
        <v>-58.967028919999997</v>
      </c>
      <c r="D14010" s="38">
        <v>0.46836075186729431</v>
      </c>
      <c r="E14010" s="38">
        <v>0.53210765868425369</v>
      </c>
      <c r="F14010" s="38">
        <v>12.962962962962962</v>
      </c>
    </row>
    <row r="14011" spans="1:6" x14ac:dyDescent="0.35">
      <c r="A14011" s="37" t="s">
        <v>17954</v>
      </c>
      <c r="B14011" s="38">
        <v>-34.428212299999998</v>
      </c>
      <c r="C14011" s="38">
        <v>-58.657220930000001</v>
      </c>
      <c r="D14011" s="38">
        <v>0.16022177040576929</v>
      </c>
      <c r="E14011" s="38">
        <v>0.12909988292625971</v>
      </c>
      <c r="F14011" s="38">
        <v>0.80428954423592491</v>
      </c>
    </row>
    <row r="14012" spans="1:6" x14ac:dyDescent="0.35">
      <c r="A14012" s="37" t="s">
        <v>17955</v>
      </c>
      <c r="B14012" s="38">
        <v>-34.426502220000003</v>
      </c>
      <c r="C14012" s="38">
        <v>-58.660497100000001</v>
      </c>
      <c r="D14012" s="38">
        <v>0.1600751876831055</v>
      </c>
      <c r="E14012" s="38">
        <v>0.13751691422964399</v>
      </c>
      <c r="F14012" s="38" t="s">
        <v>5130</v>
      </c>
    </row>
    <row r="14013" spans="1:6" x14ac:dyDescent="0.35">
      <c r="A14013" s="37" t="s">
        <v>17956</v>
      </c>
      <c r="B14013" s="38">
        <v>-38.888351980000003</v>
      </c>
      <c r="C14013" s="38">
        <v>-62.098305629999999</v>
      </c>
      <c r="D14013" s="38">
        <v>3.3021435141563422E-2</v>
      </c>
      <c r="E14013" s="38">
        <v>3.335046164087347E-2</v>
      </c>
      <c r="F14013" s="38" t="s">
        <v>5130</v>
      </c>
    </row>
    <row r="14014" spans="1:6" x14ac:dyDescent="0.35">
      <c r="A14014" s="37" t="s">
        <v>17957</v>
      </c>
      <c r="B14014" s="38">
        <v>-38.000609310000002</v>
      </c>
      <c r="C14014" s="38">
        <v>-57.561888549999999</v>
      </c>
      <c r="D14014" s="38">
        <v>0.1295264661312103</v>
      </c>
      <c r="E14014" s="38">
        <v>0.12941115825540489</v>
      </c>
      <c r="F14014" s="38"/>
    </row>
    <row r="14015" spans="1:6" x14ac:dyDescent="0.35">
      <c r="A14015" s="37" t="s">
        <v>17958</v>
      </c>
      <c r="B14015" s="38">
        <v>-34.591605729999998</v>
      </c>
      <c r="C14015" s="38">
        <v>-58.525281700000001</v>
      </c>
      <c r="D14015" s="38">
        <v>0.19138030707836151</v>
      </c>
      <c r="E14015" s="38">
        <v>0.23026508175664481</v>
      </c>
      <c r="F14015" s="38">
        <v>12.021857923497267</v>
      </c>
    </row>
    <row r="14016" spans="1:6" x14ac:dyDescent="0.35">
      <c r="A14016" s="37" t="s">
        <v>17959</v>
      </c>
      <c r="B14016" s="38">
        <v>-34.47271636</v>
      </c>
      <c r="C14016" s="38">
        <v>-58.606725500000003</v>
      </c>
      <c r="D14016" s="38">
        <v>0.33903467655181879</v>
      </c>
      <c r="E14016" s="38">
        <v>0.20997244119644171</v>
      </c>
      <c r="F14016" s="38">
        <v>0</v>
      </c>
    </row>
    <row r="14017" spans="1:6" x14ac:dyDescent="0.35">
      <c r="A14017" s="37" t="s">
        <v>17960</v>
      </c>
      <c r="B14017" s="38">
        <v>-34.382239210000002</v>
      </c>
      <c r="C14017" s="38">
        <v>-58.55934585</v>
      </c>
      <c r="D14017" s="38">
        <v>0.6891169548034668</v>
      </c>
      <c r="E14017" s="38">
        <v>0.66880460043211243</v>
      </c>
      <c r="F14017" s="38">
        <v>42.608695652173914</v>
      </c>
    </row>
    <row r="14018" spans="1:6" x14ac:dyDescent="0.35">
      <c r="A14018" s="37" t="s">
        <v>17961</v>
      </c>
      <c r="B14018" s="38">
        <v>-37.267657280000002</v>
      </c>
      <c r="C14018" s="38">
        <v>-56.983320229999997</v>
      </c>
      <c r="D14018" s="38">
        <v>0.30385476350784302</v>
      </c>
      <c r="E14018" s="38">
        <v>0.30575132762130941</v>
      </c>
      <c r="F14018" s="38">
        <v>13.978494623655912</v>
      </c>
    </row>
    <row r="14019" spans="1:6" x14ac:dyDescent="0.35">
      <c r="A14019" s="37" t="s">
        <v>17962</v>
      </c>
      <c r="B14019" s="38">
        <v>-35.959127930000001</v>
      </c>
      <c r="C14019" s="38">
        <v>-62.745633980000001</v>
      </c>
      <c r="D14019" s="38">
        <v>0.3444722592830658</v>
      </c>
      <c r="E14019" s="38">
        <v>0.3444722592830658</v>
      </c>
      <c r="F14019" s="38">
        <v>38.255033557046978</v>
      </c>
    </row>
    <row r="14020" spans="1:6" x14ac:dyDescent="0.35">
      <c r="A14020" s="37" t="s">
        <v>17963</v>
      </c>
      <c r="B14020" s="38">
        <v>-34.720216450000002</v>
      </c>
      <c r="C14020" s="38">
        <v>-58.56916485</v>
      </c>
      <c r="D14020" s="38">
        <v>0.71032702922821045</v>
      </c>
      <c r="E14020" s="38">
        <v>0.72970741987228394</v>
      </c>
      <c r="F14020" s="38">
        <v>42.301184433164131</v>
      </c>
    </row>
    <row r="14021" spans="1:6" x14ac:dyDescent="0.35">
      <c r="A14021" s="37" t="s">
        <v>17964</v>
      </c>
      <c r="B14021" s="38">
        <v>-34.527813440000003</v>
      </c>
      <c r="C14021" s="38">
        <v>-58.815099140000001</v>
      </c>
      <c r="D14021" s="38">
        <v>0.74007409811019897</v>
      </c>
      <c r="E14021" s="38">
        <v>0.72735626664426589</v>
      </c>
      <c r="F14021" s="38">
        <v>75.675675675675677</v>
      </c>
    </row>
    <row r="14022" spans="1:6" x14ac:dyDescent="0.35">
      <c r="A14022" s="37" t="s">
        <v>17965</v>
      </c>
      <c r="B14022" s="38">
        <v>-34.6225673</v>
      </c>
      <c r="C14022" s="38">
        <v>-58.757815819999998</v>
      </c>
      <c r="D14022" s="38">
        <v>0.61167967319488525</v>
      </c>
      <c r="E14022" s="38">
        <v>0.61872917248143089</v>
      </c>
      <c r="F14022" s="38">
        <v>54.814814814814817</v>
      </c>
    </row>
    <row r="14023" spans="1:6" x14ac:dyDescent="0.35">
      <c r="A14023" s="37" t="s">
        <v>17966</v>
      </c>
      <c r="B14023" s="38">
        <v>-34.584209059999999</v>
      </c>
      <c r="C14023" s="38">
        <v>-58.765726710000003</v>
      </c>
      <c r="D14023" s="38">
        <v>0.71115374565124512</v>
      </c>
      <c r="E14023" s="38">
        <v>0.71173322671338135</v>
      </c>
      <c r="F14023" s="38">
        <v>59.183673469387756</v>
      </c>
    </row>
    <row r="14024" spans="1:6" x14ac:dyDescent="0.35">
      <c r="A14024" s="37" t="s">
        <v>17967</v>
      </c>
      <c r="B14024" s="38">
        <v>-38.552505840000002</v>
      </c>
      <c r="C14024" s="38">
        <v>-58.72805717</v>
      </c>
      <c r="D14024" s="38">
        <v>0.2916715145111084</v>
      </c>
      <c r="E14024" s="38">
        <v>0.29271742782077281</v>
      </c>
      <c r="F14024" s="38"/>
    </row>
    <row r="14025" spans="1:6" x14ac:dyDescent="0.35">
      <c r="A14025" s="37" t="s">
        <v>17968</v>
      </c>
      <c r="B14025" s="38">
        <v>-33.337324260000003</v>
      </c>
      <c r="C14025" s="38">
        <v>-60.220045509999999</v>
      </c>
      <c r="D14025" s="38">
        <v>0.1136539727449417</v>
      </c>
      <c r="E14025" s="38">
        <v>0.11280085850093099</v>
      </c>
      <c r="F14025" s="38">
        <v>10.75268817204301</v>
      </c>
    </row>
    <row r="14026" spans="1:6" x14ac:dyDescent="0.35">
      <c r="A14026" s="37" t="s">
        <v>1035</v>
      </c>
      <c r="B14026" s="38">
        <v>-37.991530709999999</v>
      </c>
      <c r="C14026" s="38">
        <v>-57.570979430000001</v>
      </c>
      <c r="D14026" s="38">
        <v>0.1936527490615845</v>
      </c>
      <c r="E14026" s="38">
        <v>0.1791381606688866</v>
      </c>
      <c r="F14026" s="38"/>
    </row>
    <row r="14027" spans="1:6" x14ac:dyDescent="0.35">
      <c r="A14027" s="37" t="s">
        <v>17969</v>
      </c>
      <c r="B14027" s="38">
        <v>-34.695355149999997</v>
      </c>
      <c r="C14027" s="38">
        <v>-58.30761605</v>
      </c>
      <c r="D14027" s="38">
        <v>0.39562785625457758</v>
      </c>
      <c r="E14027" s="38">
        <v>0.37449816888884502</v>
      </c>
      <c r="F14027" s="38">
        <v>10.077519379844961</v>
      </c>
    </row>
    <row r="14028" spans="1:6" x14ac:dyDescent="0.35">
      <c r="A14028" s="37" t="s">
        <v>17970</v>
      </c>
      <c r="B14028" s="38">
        <v>-34.672595600000001</v>
      </c>
      <c r="C14028" s="38">
        <v>-58.351345090000002</v>
      </c>
      <c r="D14028" s="38">
        <v>0.15824268758296969</v>
      </c>
      <c r="E14028" s="38">
        <v>0.26146888434886928</v>
      </c>
      <c r="F14028" s="38">
        <v>3.3045977011494254</v>
      </c>
    </row>
    <row r="14029" spans="1:6" x14ac:dyDescent="0.35">
      <c r="A14029" s="37" t="s">
        <v>17971</v>
      </c>
      <c r="B14029" s="38">
        <v>-34.695393340000003</v>
      </c>
      <c r="C14029" s="38">
        <v>-58.307566850000001</v>
      </c>
      <c r="D14029" s="38">
        <v>0.35788926482200623</v>
      </c>
      <c r="E14029" s="38">
        <v>0.37386778238657359</v>
      </c>
      <c r="F14029" s="38">
        <v>9.433962264150944</v>
      </c>
    </row>
    <row r="14030" spans="1:6" x14ac:dyDescent="0.35">
      <c r="A14030" s="37" t="s">
        <v>17972</v>
      </c>
      <c r="B14030" s="38">
        <v>-34.858830060000003</v>
      </c>
      <c r="C14030" s="38">
        <v>-58.37869989</v>
      </c>
      <c r="D14030" s="38">
        <v>0.47146385908126831</v>
      </c>
      <c r="E14030" s="38">
        <v>0.47220028623154292</v>
      </c>
      <c r="F14030" s="38">
        <v>9.4674556213017755</v>
      </c>
    </row>
    <row r="14031" spans="1:6" x14ac:dyDescent="0.35">
      <c r="A14031" s="37" t="s">
        <v>17973</v>
      </c>
      <c r="B14031" s="38">
        <v>-34.7332787</v>
      </c>
      <c r="C14031" s="38">
        <v>-58.239738819999999</v>
      </c>
      <c r="D14031" s="38">
        <v>0.38598963618278498</v>
      </c>
      <c r="E14031" s="38">
        <v>0.37792469681920232</v>
      </c>
      <c r="F14031" s="38">
        <v>7.3426573426573425</v>
      </c>
    </row>
    <row r="14032" spans="1:6" x14ac:dyDescent="0.35">
      <c r="A14032" s="37" t="s">
        <v>17974</v>
      </c>
      <c r="B14032" s="38">
        <v>-34.641324740000002</v>
      </c>
      <c r="C14032" s="38">
        <v>-58.613282099999999</v>
      </c>
      <c r="D14032" s="38">
        <v>0.26438304781913757</v>
      </c>
      <c r="E14032" s="38">
        <v>0.25880945184164578</v>
      </c>
      <c r="F14032" s="38"/>
    </row>
    <row r="14033" spans="1:6" x14ac:dyDescent="0.35">
      <c r="A14033" s="37" t="s">
        <v>1683</v>
      </c>
      <c r="B14033" s="38">
        <v>-34.742764180000002</v>
      </c>
      <c r="C14033" s="38">
        <v>-58.580233909999997</v>
      </c>
      <c r="D14033" s="38">
        <v>0.62598133087158203</v>
      </c>
      <c r="E14033" s="38">
        <v>0.63547191494389588</v>
      </c>
      <c r="F14033" s="38"/>
    </row>
    <row r="14034" spans="1:6" x14ac:dyDescent="0.35">
      <c r="A14034" s="37" t="s">
        <v>17975</v>
      </c>
      <c r="B14034" s="38">
        <v>-34.505813060000001</v>
      </c>
      <c r="C14034" s="38">
        <v>-58.542876669999998</v>
      </c>
      <c r="D14034" s="38">
        <v>0.1731564402580261</v>
      </c>
      <c r="E14034" s="38">
        <v>0.15675090076892001</v>
      </c>
      <c r="F14034" s="38">
        <v>1</v>
      </c>
    </row>
    <row r="14035" spans="1:6" x14ac:dyDescent="0.35">
      <c r="A14035" s="37" t="s">
        <v>17976</v>
      </c>
      <c r="B14035" s="38">
        <v>-37.964166820000003</v>
      </c>
      <c r="C14035" s="38">
        <v>-57.564036059999999</v>
      </c>
      <c r="D14035" s="38">
        <v>7.9294592142105103E-2</v>
      </c>
      <c r="E14035" s="38">
        <v>9.9921261401552899E-2</v>
      </c>
      <c r="F14035" s="38">
        <v>6.3348416289592757</v>
      </c>
    </row>
    <row r="14036" spans="1:6" x14ac:dyDescent="0.35">
      <c r="A14036" s="37" t="s">
        <v>17977</v>
      </c>
      <c r="B14036" s="38">
        <v>-34.707285220000003</v>
      </c>
      <c r="C14036" s="38">
        <v>-58.707944820000002</v>
      </c>
      <c r="D14036" s="38">
        <v>0.63828361034393311</v>
      </c>
      <c r="E14036" s="38">
        <v>0.65097398076738633</v>
      </c>
      <c r="F14036" s="38">
        <v>13.450292397660817</v>
      </c>
    </row>
    <row r="14037" spans="1:6" x14ac:dyDescent="0.35">
      <c r="A14037" s="37" t="s">
        <v>17978</v>
      </c>
      <c r="B14037" s="38">
        <v>-38.008072050000003</v>
      </c>
      <c r="C14037" s="38">
        <v>-57.714331469999998</v>
      </c>
      <c r="D14037" s="38">
        <v>0.58264613151550293</v>
      </c>
      <c r="E14037" s="38">
        <v>0.56133819253821127</v>
      </c>
      <c r="F14037" s="38">
        <v>5.1136363636363642</v>
      </c>
    </row>
    <row r="14038" spans="1:6" x14ac:dyDescent="0.35">
      <c r="A14038" s="37" t="s">
        <v>17979</v>
      </c>
      <c r="B14038" s="38">
        <v>-34.895825019999997</v>
      </c>
      <c r="C14038" s="38">
        <v>-58.018983120000001</v>
      </c>
      <c r="D14038" s="38">
        <v>7.3847092688083649E-2</v>
      </c>
      <c r="E14038" s="38">
        <v>6.123369579252444E-2</v>
      </c>
      <c r="F14038" s="38">
        <v>0</v>
      </c>
    </row>
    <row r="14039" spans="1:6" x14ac:dyDescent="0.35">
      <c r="A14039" s="37" t="s">
        <v>17980</v>
      </c>
      <c r="B14039" s="38">
        <v>-34.525001099999997</v>
      </c>
      <c r="C14039" s="38">
        <v>-58.506817890000001</v>
      </c>
      <c r="D14039" s="38">
        <v>4.8159074038267143E-2</v>
      </c>
      <c r="E14039" s="38">
        <v>4.8416721438498872E-2</v>
      </c>
      <c r="F14039" s="38">
        <v>0</v>
      </c>
    </row>
    <row r="14040" spans="1:6" x14ac:dyDescent="0.35">
      <c r="A14040" s="37" t="s">
        <v>17981</v>
      </c>
      <c r="B14040" s="38">
        <v>-34.41827524</v>
      </c>
      <c r="C14040" s="38">
        <v>-58.840011029999999</v>
      </c>
      <c r="D14040" s="38">
        <v>0.34494256973266602</v>
      </c>
      <c r="E14040" s="38">
        <v>0.15022504991955229</v>
      </c>
      <c r="F14040" s="38">
        <v>0.18484288354898337</v>
      </c>
    </row>
    <row r="14041" spans="1:6" x14ac:dyDescent="0.35">
      <c r="A14041" s="37" t="s">
        <v>17982</v>
      </c>
      <c r="B14041" s="38">
        <v>-34.462241419999998</v>
      </c>
      <c r="C14041" s="38">
        <v>-58.916344670000001</v>
      </c>
      <c r="D14041" s="38">
        <v>0.30388858914375311</v>
      </c>
      <c r="E14041" s="38">
        <v>0.26775731187727708</v>
      </c>
      <c r="F14041" s="38">
        <v>13.071895424836603</v>
      </c>
    </row>
    <row r="14042" spans="1:6" x14ac:dyDescent="0.35">
      <c r="A14042" s="37" t="s">
        <v>17983</v>
      </c>
      <c r="B14042" s="38">
        <v>-34.924122539999999</v>
      </c>
      <c r="C14042" s="38">
        <v>-57.957605890000004</v>
      </c>
      <c r="D14042" s="38">
        <v>6.948736310005188E-2</v>
      </c>
      <c r="E14042" s="38">
        <v>9.0581138863375307E-2</v>
      </c>
      <c r="F14042" s="38">
        <v>5.9701492537313428</v>
      </c>
    </row>
    <row r="14043" spans="1:6" x14ac:dyDescent="0.35">
      <c r="A14043" s="37" t="s">
        <v>17984</v>
      </c>
      <c r="B14043" s="38">
        <v>-34.76949819</v>
      </c>
      <c r="C14043" s="38">
        <v>-58.64658902</v>
      </c>
      <c r="D14043" s="38">
        <v>0.5383833646774292</v>
      </c>
      <c r="E14043" s="38">
        <v>0.53039784431457515</v>
      </c>
      <c r="F14043" s="38"/>
    </row>
    <row r="14044" spans="1:6" x14ac:dyDescent="0.35">
      <c r="A14044" s="37" t="s">
        <v>17985</v>
      </c>
      <c r="B14044" s="38">
        <v>-34.785029350000002</v>
      </c>
      <c r="C14044" s="38">
        <v>-58.629295409999997</v>
      </c>
      <c r="D14044" s="38">
        <v>0.57122814655303955</v>
      </c>
      <c r="E14044" s="38">
        <v>0.57450801630814874</v>
      </c>
      <c r="F14044" s="38"/>
    </row>
    <row r="14045" spans="1:6" x14ac:dyDescent="0.35">
      <c r="A14045" s="37" t="s">
        <v>17986</v>
      </c>
      <c r="B14045" s="38">
        <v>-34.802767039999999</v>
      </c>
      <c r="C14045" s="38">
        <v>-58.451564269999999</v>
      </c>
      <c r="D14045" s="38">
        <v>0.25693988800048828</v>
      </c>
      <c r="E14045" s="38">
        <v>0.23295516010962031</v>
      </c>
      <c r="F14045" s="38">
        <v>6.0790273556231007</v>
      </c>
    </row>
    <row r="14046" spans="1:6" x14ac:dyDescent="0.35">
      <c r="A14046" s="37" t="s">
        <v>17987</v>
      </c>
      <c r="B14046" s="38">
        <v>-38.728492930000002</v>
      </c>
      <c r="C14046" s="38">
        <v>-62.255149410000001</v>
      </c>
      <c r="D14046" s="38">
        <v>0.30959799885749822</v>
      </c>
      <c r="E14046" s="38">
        <v>0.24511352237313991</v>
      </c>
      <c r="F14046" s="38">
        <v>1.2944983818770228</v>
      </c>
    </row>
    <row r="14047" spans="1:6" x14ac:dyDescent="0.35">
      <c r="A14047" s="37" t="s">
        <v>17988</v>
      </c>
      <c r="B14047" s="38">
        <v>-34.455595279999997</v>
      </c>
      <c r="C14047" s="38">
        <v>-58.799811220000002</v>
      </c>
      <c r="D14047" s="38">
        <v>0.45431363582611078</v>
      </c>
      <c r="E14047" s="38">
        <v>0.44803191896747141</v>
      </c>
      <c r="F14047" s="38">
        <v>20.588235294117645</v>
      </c>
    </row>
    <row r="14048" spans="1:6" x14ac:dyDescent="0.35">
      <c r="A14048" s="37" t="s">
        <v>17989</v>
      </c>
      <c r="B14048" s="38">
        <v>-34.788099719999998</v>
      </c>
      <c r="C14048" s="38">
        <v>-58.351144519999998</v>
      </c>
      <c r="D14048" s="38">
        <v>0.30492943525314331</v>
      </c>
      <c r="E14048" s="38">
        <v>0.39723140806765173</v>
      </c>
      <c r="F14048" s="38">
        <v>5.5944055944055942</v>
      </c>
    </row>
    <row r="14049" spans="1:6" x14ac:dyDescent="0.35">
      <c r="A14049" s="37" t="s">
        <v>17990</v>
      </c>
      <c r="B14049" s="38">
        <v>-34.82855679</v>
      </c>
      <c r="C14049" s="38">
        <v>-58.646624389999999</v>
      </c>
      <c r="D14049" s="38">
        <v>0.69091165065765381</v>
      </c>
      <c r="E14049" s="38">
        <v>0.69478584017072409</v>
      </c>
      <c r="F14049" s="38">
        <v>22.754491017964071</v>
      </c>
    </row>
    <row r="14050" spans="1:6" x14ac:dyDescent="0.35">
      <c r="A14050" s="37" t="s">
        <v>2374</v>
      </c>
      <c r="B14050" s="38">
        <v>-34.641283399999999</v>
      </c>
      <c r="C14050" s="38">
        <v>-58.613370789999998</v>
      </c>
      <c r="D14050" s="38">
        <v>0.26438304781913757</v>
      </c>
      <c r="E14050" s="38">
        <v>0.25880945184164578</v>
      </c>
      <c r="F14050" s="38"/>
    </row>
    <row r="14051" spans="1:6" x14ac:dyDescent="0.35">
      <c r="A14051" s="37" t="s">
        <v>17991</v>
      </c>
      <c r="B14051" s="38">
        <v>-36.414960129999997</v>
      </c>
      <c r="C14051" s="38">
        <v>-60.669035149999999</v>
      </c>
      <c r="D14051" s="38">
        <v>0.48357522487640381</v>
      </c>
      <c r="E14051" s="38">
        <v>0.48301599841368831</v>
      </c>
      <c r="F14051" s="38">
        <v>18.367346938775512</v>
      </c>
    </row>
    <row r="14052" spans="1:6" x14ac:dyDescent="0.35">
      <c r="A14052" s="37" t="s">
        <v>17992</v>
      </c>
      <c r="B14052" s="38">
        <v>-34.439464430000001</v>
      </c>
      <c r="C14052" s="38">
        <v>-58.814205479999998</v>
      </c>
      <c r="D14052" s="38">
        <v>0.51994240283966064</v>
      </c>
      <c r="E14052" s="38">
        <v>0.5215755559896168</v>
      </c>
      <c r="F14052" s="38">
        <v>2.7027027027027026</v>
      </c>
    </row>
    <row r="14053" spans="1:6" x14ac:dyDescent="0.35">
      <c r="A14053" s="37" t="s">
        <v>17993</v>
      </c>
      <c r="B14053" s="38">
        <v>-34.43944269</v>
      </c>
      <c r="C14053" s="38">
        <v>-58.814266410000002</v>
      </c>
      <c r="D14053" s="38">
        <v>0.51994240283966064</v>
      </c>
      <c r="E14053" s="38">
        <v>0.52181250340229757</v>
      </c>
      <c r="F14053" s="38">
        <v>0</v>
      </c>
    </row>
    <row r="14054" spans="1:6" x14ac:dyDescent="0.35">
      <c r="A14054" s="37" t="s">
        <v>17994</v>
      </c>
      <c r="B14054" s="38">
        <v>-34.770419539999999</v>
      </c>
      <c r="C14054" s="38">
        <v>-58.404908460000001</v>
      </c>
      <c r="D14054" s="38">
        <v>9.5760859549045563E-2</v>
      </c>
      <c r="E14054" s="38">
        <v>9.7353650050030813E-2</v>
      </c>
      <c r="F14054" s="38">
        <v>0</v>
      </c>
    </row>
    <row r="14055" spans="1:6" x14ac:dyDescent="0.35">
      <c r="A14055" s="37" t="s">
        <v>17995</v>
      </c>
      <c r="B14055" s="38">
        <v>-34.558288279999999</v>
      </c>
      <c r="C14055" s="38">
        <v>-58.730124009999997</v>
      </c>
      <c r="D14055" s="38">
        <v>0.54788613319396973</v>
      </c>
      <c r="E14055" s="38">
        <v>0.53047220025743758</v>
      </c>
      <c r="F14055" s="38"/>
    </row>
    <row r="14056" spans="1:6" x14ac:dyDescent="0.35">
      <c r="A14056" s="37" t="s">
        <v>17996</v>
      </c>
      <c r="B14056" s="38">
        <v>-34.46581801</v>
      </c>
      <c r="C14056" s="38">
        <v>-58.531085099999999</v>
      </c>
      <c r="D14056" s="38">
        <v>0.22360070049762731</v>
      </c>
      <c r="E14056" s="38">
        <v>0.28053580141729778</v>
      </c>
      <c r="F14056" s="38">
        <v>23.584905660377359</v>
      </c>
    </row>
    <row r="14057" spans="1:6" x14ac:dyDescent="0.35">
      <c r="A14057" s="37" t="s">
        <v>17997</v>
      </c>
      <c r="B14057" s="38">
        <v>-34.497574520000001</v>
      </c>
      <c r="C14057" s="38">
        <v>-58.590184190000002</v>
      </c>
      <c r="D14057" s="38">
        <v>0.69263392686843872</v>
      </c>
      <c r="E14057" s="38">
        <v>0.63647805241977462</v>
      </c>
      <c r="F14057" s="38">
        <v>34.87394957983193</v>
      </c>
    </row>
    <row r="14058" spans="1:6" x14ac:dyDescent="0.35">
      <c r="A14058" s="37" t="s">
        <v>17998</v>
      </c>
      <c r="B14058" s="38">
        <v>-34.561809680000003</v>
      </c>
      <c r="C14058" s="38">
        <v>-59.092002839999999</v>
      </c>
      <c r="D14058" s="38">
        <v>0.4554722011089325</v>
      </c>
      <c r="E14058" s="38">
        <v>0.53489067993665995</v>
      </c>
      <c r="F14058" s="38">
        <v>0</v>
      </c>
    </row>
    <row r="14059" spans="1:6" x14ac:dyDescent="0.35">
      <c r="A14059" s="37" t="s">
        <v>17999</v>
      </c>
      <c r="B14059" s="38">
        <v>-34.605161840000001</v>
      </c>
      <c r="C14059" s="38">
        <v>-58.530525670000003</v>
      </c>
      <c r="D14059" s="38">
        <v>0.1703910231590271</v>
      </c>
      <c r="E14059" s="38">
        <v>0.17063045998414361</v>
      </c>
      <c r="F14059" s="38">
        <v>3.5714285714285712</v>
      </c>
    </row>
    <row r="14060" spans="1:6" x14ac:dyDescent="0.35">
      <c r="A14060" s="37" t="s">
        <v>18000</v>
      </c>
      <c r="B14060" s="38">
        <v>-34.158056809999998</v>
      </c>
      <c r="C14060" s="38">
        <v>-59.004285400000001</v>
      </c>
      <c r="D14060" s="38">
        <v>0.78218656778335571</v>
      </c>
      <c r="E14060" s="38">
        <v>0.78218656778335571</v>
      </c>
      <c r="F14060" s="38" t="s">
        <v>5130</v>
      </c>
    </row>
    <row r="14061" spans="1:6" x14ac:dyDescent="0.35">
      <c r="A14061" s="37" t="s">
        <v>18001</v>
      </c>
      <c r="B14061" s="38">
        <v>-34.453896970000002</v>
      </c>
      <c r="C14061" s="38">
        <v>-58.623934200000001</v>
      </c>
      <c r="D14061" s="38">
        <v>0.33628746867179871</v>
      </c>
      <c r="E14061" s="38">
        <v>0.31847856897446852</v>
      </c>
      <c r="F14061" s="38">
        <v>0.68493150684931503</v>
      </c>
    </row>
    <row r="14062" spans="1:6" x14ac:dyDescent="0.35">
      <c r="A14062" s="37" t="s">
        <v>18002</v>
      </c>
      <c r="B14062" s="38">
        <v>-34.589991210000001</v>
      </c>
      <c r="C14062" s="38">
        <v>-58.880212450000002</v>
      </c>
      <c r="D14062" s="38">
        <v>0.70428329706192017</v>
      </c>
      <c r="E14062" s="38">
        <v>0.71522213849756455</v>
      </c>
      <c r="F14062" s="38">
        <v>73.619631901840492</v>
      </c>
    </row>
    <row r="14063" spans="1:6" x14ac:dyDescent="0.35">
      <c r="A14063" s="37" t="s">
        <v>18003</v>
      </c>
      <c r="B14063" s="38">
        <v>-34.835810260000002</v>
      </c>
      <c r="C14063" s="38">
        <v>-58.47887953</v>
      </c>
      <c r="D14063" s="38">
        <v>0.58332109451293945</v>
      </c>
      <c r="E14063" s="38">
        <v>0.58267904009137839</v>
      </c>
      <c r="F14063" s="38">
        <v>50.909090909090907</v>
      </c>
    </row>
    <row r="14064" spans="1:6" x14ac:dyDescent="0.35">
      <c r="A14064" s="37" t="s">
        <v>18004</v>
      </c>
      <c r="B14064" s="38">
        <v>-34.661305059999997</v>
      </c>
      <c r="C14064" s="38">
        <v>-59.408987689999996</v>
      </c>
      <c r="D14064" s="38">
        <v>0.37178048491477972</v>
      </c>
      <c r="E14064" s="38">
        <v>0.40600159442102579</v>
      </c>
      <c r="F14064" s="38">
        <v>60.606060606060609</v>
      </c>
    </row>
    <row r="14065" spans="1:6" x14ac:dyDescent="0.35">
      <c r="A14065" s="37" t="s">
        <v>18005</v>
      </c>
      <c r="B14065" s="38">
        <v>-34.561308650000001</v>
      </c>
      <c r="C14065" s="38">
        <v>-59.092129640000003</v>
      </c>
      <c r="D14065" s="38">
        <v>0.64380156993865967</v>
      </c>
      <c r="E14065" s="38">
        <v>0.55514644748634767</v>
      </c>
      <c r="F14065" s="38">
        <v>0</v>
      </c>
    </row>
    <row r="14066" spans="1:6" x14ac:dyDescent="0.35">
      <c r="A14066" s="37" t="s">
        <v>18006</v>
      </c>
      <c r="B14066" s="38">
        <v>-34.640334500000002</v>
      </c>
      <c r="C14066" s="38">
        <v>-60.45314071</v>
      </c>
      <c r="D14066" s="38">
        <v>0.55047863721847534</v>
      </c>
      <c r="E14066" s="38">
        <v>0.46201579715754543</v>
      </c>
      <c r="F14066" s="38">
        <v>2.9702970297029703</v>
      </c>
    </row>
    <row r="14067" spans="1:6" x14ac:dyDescent="0.35">
      <c r="A14067" s="37" t="s">
        <v>18007</v>
      </c>
      <c r="B14067" s="38">
        <v>-34.584165319999997</v>
      </c>
      <c r="C14067" s="38">
        <v>-58.637962809999998</v>
      </c>
      <c r="D14067" s="38">
        <v>0.26034337282180792</v>
      </c>
      <c r="E14067" s="38">
        <v>0.27330494168642411</v>
      </c>
      <c r="F14067" s="38">
        <v>8.536585365853659</v>
      </c>
    </row>
    <row r="14068" spans="1:6" x14ac:dyDescent="0.35">
      <c r="A14068" s="37" t="s">
        <v>18008</v>
      </c>
      <c r="B14068" s="38">
        <v>-33.874418060000004</v>
      </c>
      <c r="C14068" s="38">
        <v>-60.559376800000003</v>
      </c>
      <c r="D14068" s="38">
        <v>0.6353299617767334</v>
      </c>
      <c r="E14068" s="38">
        <v>0.62936182712253774</v>
      </c>
      <c r="F14068" s="38">
        <v>31.343283582089555</v>
      </c>
    </row>
    <row r="14069" spans="1:6" x14ac:dyDescent="0.35">
      <c r="A14069" s="37" t="s">
        <v>2272</v>
      </c>
      <c r="B14069" s="38">
        <v>-34.496072910000002</v>
      </c>
      <c r="C14069" s="38">
        <v>-58.590381499999999</v>
      </c>
      <c r="D14069" s="38">
        <v>0.59846723079681396</v>
      </c>
      <c r="E14069" s="38">
        <v>0.60671007964346146</v>
      </c>
      <c r="F14069" s="38" t="s">
        <v>5130</v>
      </c>
    </row>
    <row r="14070" spans="1:6" x14ac:dyDescent="0.35">
      <c r="A14070" s="37" t="s">
        <v>18009</v>
      </c>
      <c r="B14070" s="38">
        <v>-38.022324580000003</v>
      </c>
      <c r="C14070" s="38">
        <v>-57.551525550000001</v>
      </c>
      <c r="D14070" s="38">
        <v>0.15194740891456601</v>
      </c>
      <c r="E14070" s="38">
        <v>0.15247810507814091</v>
      </c>
      <c r="F14070" s="38">
        <v>3.9647577092511015</v>
      </c>
    </row>
    <row r="14071" spans="1:6" x14ac:dyDescent="0.35">
      <c r="A14071" s="37" t="s">
        <v>18010</v>
      </c>
      <c r="B14071" s="38">
        <v>-34.43215713</v>
      </c>
      <c r="C14071" s="38">
        <v>-58.757261960000001</v>
      </c>
      <c r="D14071" s="38">
        <v>0.27150300145149231</v>
      </c>
      <c r="E14071" s="38">
        <v>0.38873930027087528</v>
      </c>
      <c r="F14071" s="38" t="s">
        <v>5130</v>
      </c>
    </row>
    <row r="14072" spans="1:6" x14ac:dyDescent="0.35">
      <c r="A14072" s="37" t="s">
        <v>18011</v>
      </c>
      <c r="B14072" s="38">
        <v>-34.456948689999997</v>
      </c>
      <c r="C14072" s="38">
        <v>-58.630652619999999</v>
      </c>
      <c r="D14072" s="38">
        <v>0.20278747379779821</v>
      </c>
      <c r="E14072" s="38">
        <v>0.25681465450260382</v>
      </c>
      <c r="F14072" s="38">
        <v>3.763440860215054</v>
      </c>
    </row>
    <row r="14073" spans="1:6" x14ac:dyDescent="0.35">
      <c r="A14073" s="37" t="s">
        <v>18012</v>
      </c>
      <c r="B14073" s="38">
        <v>-34.432682900000003</v>
      </c>
      <c r="C14073" s="38">
        <v>-58.756861039999997</v>
      </c>
      <c r="D14073" s="38">
        <v>0.27150300145149231</v>
      </c>
      <c r="E14073" s="38">
        <v>0.3819066874078802</v>
      </c>
      <c r="F14073" s="38" t="s">
        <v>5130</v>
      </c>
    </row>
    <row r="14074" spans="1:6" x14ac:dyDescent="0.35">
      <c r="A14074" s="37" t="s">
        <v>18013</v>
      </c>
      <c r="B14074" s="38">
        <v>-34.322341809999998</v>
      </c>
      <c r="C14074" s="38">
        <v>-58.851021060000001</v>
      </c>
      <c r="D14074" s="38">
        <v>0.45669698715209961</v>
      </c>
      <c r="E14074" s="38">
        <v>0.44077856476242477</v>
      </c>
      <c r="F14074" s="38">
        <v>56.25</v>
      </c>
    </row>
    <row r="14075" spans="1:6" x14ac:dyDescent="0.35">
      <c r="A14075" s="37" t="s">
        <v>18014</v>
      </c>
      <c r="B14075" s="38">
        <v>-34.646806249999997</v>
      </c>
      <c r="C14075" s="38">
        <v>-58.782621249999998</v>
      </c>
      <c r="D14075" s="38">
        <v>0.32310527563095093</v>
      </c>
      <c r="E14075" s="38">
        <v>0.28417866230010991</v>
      </c>
      <c r="F14075" s="38">
        <v>9.8765432098765427</v>
      </c>
    </row>
    <row r="14076" spans="1:6" x14ac:dyDescent="0.35">
      <c r="A14076" s="37" t="s">
        <v>18015</v>
      </c>
      <c r="B14076" s="38">
        <v>-37.997150640000001</v>
      </c>
      <c r="C14076" s="38">
        <v>-57.554769980000003</v>
      </c>
      <c r="D14076" s="38">
        <v>9.1298431158065796E-2</v>
      </c>
      <c r="E14076" s="38">
        <v>0.1019530974328518</v>
      </c>
      <c r="F14076" s="38"/>
    </row>
    <row r="14077" spans="1:6" x14ac:dyDescent="0.35">
      <c r="A14077" s="37" t="s">
        <v>18016</v>
      </c>
      <c r="B14077" s="38">
        <v>-38.245384549999997</v>
      </c>
      <c r="C14077" s="38">
        <v>-58.102925509999999</v>
      </c>
      <c r="D14077" s="38">
        <v>0.48360517621040339</v>
      </c>
      <c r="E14077" s="38">
        <v>0.49089479688051579</v>
      </c>
      <c r="F14077" s="38">
        <v>0</v>
      </c>
    </row>
    <row r="14078" spans="1:6" x14ac:dyDescent="0.35">
      <c r="A14078" s="37" t="s">
        <v>18017</v>
      </c>
      <c r="B14078" s="38">
        <v>-34.915080629999999</v>
      </c>
      <c r="C14078" s="38">
        <v>-57.957695190000003</v>
      </c>
      <c r="D14078" s="38">
        <v>1.046941906679422E-5</v>
      </c>
      <c r="E14078" s="38">
        <v>2.2682903173595802E-2</v>
      </c>
      <c r="F14078" s="38">
        <v>0</v>
      </c>
    </row>
    <row r="14079" spans="1:6" x14ac:dyDescent="0.35">
      <c r="A14079" s="37" t="s">
        <v>18018</v>
      </c>
      <c r="B14079" s="38">
        <v>-34.837899440000001</v>
      </c>
      <c r="C14079" s="38">
        <v>-60.994488990000001</v>
      </c>
      <c r="D14079" s="38">
        <v>0.39046508073806763</v>
      </c>
      <c r="E14079" s="38">
        <v>0.39046508073806763</v>
      </c>
      <c r="F14079" s="38">
        <v>24.657534246575342</v>
      </c>
    </row>
    <row r="14080" spans="1:6" x14ac:dyDescent="0.35">
      <c r="A14080" s="37" t="s">
        <v>18019</v>
      </c>
      <c r="B14080" s="38">
        <v>-34.89519963</v>
      </c>
      <c r="C14080" s="38">
        <v>-58.017699309999998</v>
      </c>
      <c r="D14080" s="38">
        <v>7.3847092688083649E-2</v>
      </c>
      <c r="E14080" s="38">
        <v>6.0592400596330039E-2</v>
      </c>
      <c r="F14080" s="38">
        <v>0</v>
      </c>
    </row>
    <row r="14081" spans="1:6" x14ac:dyDescent="0.35">
      <c r="A14081" s="37" t="s">
        <v>18020</v>
      </c>
      <c r="B14081" s="38">
        <v>-34.708573549999997</v>
      </c>
      <c r="C14081" s="38">
        <v>-58.733676969999998</v>
      </c>
      <c r="D14081" s="38">
        <v>0.75212931632995605</v>
      </c>
      <c r="E14081" s="38">
        <v>0.77457753817240393</v>
      </c>
      <c r="F14081" s="38"/>
    </row>
    <row r="14082" spans="1:6" x14ac:dyDescent="0.35">
      <c r="A14082" s="37" t="s">
        <v>18021</v>
      </c>
      <c r="B14082" s="38">
        <v>-38.54887051</v>
      </c>
      <c r="C14082" s="38">
        <v>-58.743499579999998</v>
      </c>
      <c r="D14082" s="38">
        <v>0.27324613928794861</v>
      </c>
      <c r="E14082" s="38">
        <v>0.2821388214826584</v>
      </c>
      <c r="F14082" s="38"/>
    </row>
    <row r="14083" spans="1:6" x14ac:dyDescent="0.35">
      <c r="A14083" s="37" t="s">
        <v>18022</v>
      </c>
      <c r="B14083" s="38">
        <v>-34.588196969999998</v>
      </c>
      <c r="C14083" s="38">
        <v>-58.642347440000002</v>
      </c>
      <c r="D14083" s="38">
        <v>0.23347726464271551</v>
      </c>
      <c r="E14083" s="38">
        <v>0.34665199526046447</v>
      </c>
      <c r="F14083" s="38">
        <v>17.359413202933986</v>
      </c>
    </row>
    <row r="14084" spans="1:6" x14ac:dyDescent="0.35">
      <c r="A14084" s="37" t="s">
        <v>418</v>
      </c>
      <c r="B14084" s="38">
        <v>-34.66626308</v>
      </c>
      <c r="C14084" s="38">
        <v>-58.364336819999998</v>
      </c>
      <c r="D14084" s="38">
        <v>0.1466875076293945</v>
      </c>
      <c r="E14084" s="38">
        <v>0.1686293435179525</v>
      </c>
      <c r="F14084" s="38" t="s">
        <v>5130</v>
      </c>
    </row>
    <row r="14085" spans="1:6" x14ac:dyDescent="0.35">
      <c r="A14085" s="37" t="s">
        <v>18023</v>
      </c>
      <c r="B14085" s="38">
        <v>-34.647516570000001</v>
      </c>
      <c r="C14085" s="38">
        <v>-58.641669219999997</v>
      </c>
      <c r="D14085" s="38">
        <v>0.11807709932327271</v>
      </c>
      <c r="E14085" s="38">
        <v>0.1192304491996765</v>
      </c>
      <c r="F14085" s="38">
        <v>5.1948051948051948</v>
      </c>
    </row>
    <row r="14086" spans="1:6" x14ac:dyDescent="0.35">
      <c r="A14086" s="37" t="s">
        <v>18024</v>
      </c>
      <c r="B14086" s="38">
        <v>-34.647157270000001</v>
      </c>
      <c r="C14086" s="38">
        <v>-58.641588749999997</v>
      </c>
      <c r="D14086" s="38">
        <v>0.11807709932327271</v>
      </c>
      <c r="E14086" s="38">
        <v>0.1214080505274438</v>
      </c>
      <c r="F14086" s="38">
        <v>6.8181818181818175</v>
      </c>
    </row>
    <row r="14087" spans="1:6" x14ac:dyDescent="0.35">
      <c r="A14087" s="37" t="s">
        <v>18025</v>
      </c>
      <c r="B14087" s="38">
        <v>-34.607058989999999</v>
      </c>
      <c r="C14087" s="38">
        <v>-58.562628930000002</v>
      </c>
      <c r="D14087" s="38">
        <v>0.1935908496379852</v>
      </c>
      <c r="E14087" s="38">
        <v>0.16930556143907941</v>
      </c>
      <c r="F14087" s="38">
        <v>11.363636363636363</v>
      </c>
    </row>
    <row r="14088" spans="1:6" x14ac:dyDescent="0.35">
      <c r="A14088" s="37" t="s">
        <v>18026</v>
      </c>
      <c r="B14088" s="38">
        <v>-34.481523439999997</v>
      </c>
      <c r="C14088" s="38">
        <v>-58.50138922</v>
      </c>
      <c r="D14088" s="38">
        <v>8.0584123730659485E-2</v>
      </c>
      <c r="E14088" s="38">
        <v>3.0168995365353401E-2</v>
      </c>
      <c r="F14088" s="38">
        <v>0</v>
      </c>
    </row>
    <row r="14089" spans="1:6" x14ac:dyDescent="0.35">
      <c r="A14089" s="37" t="s">
        <v>18027</v>
      </c>
      <c r="B14089" s="38">
        <v>-34.710378720000001</v>
      </c>
      <c r="C14089" s="38">
        <v>-58.330781760000001</v>
      </c>
      <c r="D14089" s="38">
        <v>0.25557374954223627</v>
      </c>
      <c r="E14089" s="38">
        <v>0.29122864729479742</v>
      </c>
      <c r="F14089" s="38"/>
    </row>
    <row r="14090" spans="1:6" x14ac:dyDescent="0.35">
      <c r="A14090" s="37" t="s">
        <v>18028</v>
      </c>
      <c r="B14090" s="38">
        <v>-34.918479349999998</v>
      </c>
      <c r="C14090" s="38">
        <v>-57.940446469999998</v>
      </c>
      <c r="D14090" s="38">
        <v>5.8936446905136108E-2</v>
      </c>
      <c r="E14090" s="38">
        <v>5.9595300227795779E-2</v>
      </c>
      <c r="F14090" s="38"/>
    </row>
    <row r="14091" spans="1:6" x14ac:dyDescent="0.35">
      <c r="A14091" s="37" t="s">
        <v>18029</v>
      </c>
      <c r="B14091" s="38">
        <v>-34.453153360000002</v>
      </c>
      <c r="C14091" s="38">
        <v>-58.536938800000001</v>
      </c>
      <c r="D14091" s="38">
        <v>5.780864879488945E-2</v>
      </c>
      <c r="E14091" s="38">
        <v>6.7458705394528806E-2</v>
      </c>
      <c r="F14091" s="38">
        <v>0</v>
      </c>
    </row>
    <row r="14092" spans="1:6" x14ac:dyDescent="0.35">
      <c r="A14092" s="37" t="s">
        <v>18030</v>
      </c>
      <c r="B14092" s="38">
        <v>-34.655543559999998</v>
      </c>
      <c r="C14092" s="38">
        <v>-58.670090780000002</v>
      </c>
      <c r="D14092" s="38">
        <v>0.16129590570926669</v>
      </c>
      <c r="E14092" s="38">
        <v>0.1672555562612173</v>
      </c>
      <c r="F14092" s="38">
        <v>1.1363636363636365</v>
      </c>
    </row>
    <row r="14093" spans="1:6" x14ac:dyDescent="0.35">
      <c r="A14093" s="37" t="s">
        <v>18031</v>
      </c>
      <c r="B14093" s="38">
        <v>-34.472107729999998</v>
      </c>
      <c r="C14093" s="38">
        <v>-58.519469039999997</v>
      </c>
      <c r="D14093" s="38">
        <v>9.0281888842582703E-2</v>
      </c>
      <c r="E14093" s="38">
        <v>9.5891968624011892E-2</v>
      </c>
      <c r="F14093" s="38">
        <v>4.4444444444444446</v>
      </c>
    </row>
    <row r="14094" spans="1:6" x14ac:dyDescent="0.35">
      <c r="A14094" s="37" t="s">
        <v>18032</v>
      </c>
      <c r="B14094" s="38">
        <v>-34.450161260000002</v>
      </c>
      <c r="C14094" s="38">
        <v>-58.649286310000001</v>
      </c>
      <c r="D14094" s="38">
        <v>0.39390751719474792</v>
      </c>
      <c r="E14094" s="38">
        <v>0.3181873289021579</v>
      </c>
      <c r="F14094" s="38">
        <v>48.648648648648653</v>
      </c>
    </row>
    <row r="14095" spans="1:6" x14ac:dyDescent="0.35">
      <c r="A14095" s="37" t="s">
        <v>1313</v>
      </c>
      <c r="B14095" s="38">
        <v>-34.477653650000001</v>
      </c>
      <c r="C14095" s="38">
        <v>-58.622395589999996</v>
      </c>
      <c r="D14095" s="38">
        <v>0.59219521284103394</v>
      </c>
      <c r="E14095" s="38">
        <v>0.57746882052034942</v>
      </c>
      <c r="F14095" s="38" t="s">
        <v>5130</v>
      </c>
    </row>
    <row r="14096" spans="1:6" x14ac:dyDescent="0.35">
      <c r="A14096" s="37" t="s">
        <v>18033</v>
      </c>
      <c r="B14096" s="38">
        <v>-37.08975014</v>
      </c>
      <c r="C14096" s="38">
        <v>-57.874745470000001</v>
      </c>
      <c r="D14096" s="38">
        <v>0.31677967309951782</v>
      </c>
      <c r="E14096" s="38">
        <v>0.31677967309951782</v>
      </c>
      <c r="F14096" s="38"/>
    </row>
    <row r="14097" spans="1:6" x14ac:dyDescent="0.35">
      <c r="A14097" s="37" t="s">
        <v>18034</v>
      </c>
      <c r="B14097" s="38">
        <v>-38.714162209999998</v>
      </c>
      <c r="C14097" s="38">
        <v>-62.265753650000001</v>
      </c>
      <c r="D14097" s="38">
        <v>2.754995413124561E-2</v>
      </c>
      <c r="E14097" s="38">
        <v>4.9798204437703698E-2</v>
      </c>
      <c r="F14097" s="38"/>
    </row>
    <row r="14098" spans="1:6" x14ac:dyDescent="0.35">
      <c r="A14098" s="37" t="s">
        <v>18035</v>
      </c>
      <c r="B14098" s="38">
        <v>-34.569022760000003</v>
      </c>
      <c r="C14098" s="38">
        <v>-62.069267369999999</v>
      </c>
      <c r="D14098" s="38">
        <v>0.4417690634727478</v>
      </c>
      <c r="E14098" s="38">
        <v>0.43933085434966618</v>
      </c>
      <c r="F14098" s="38">
        <v>17.75700934579439</v>
      </c>
    </row>
    <row r="14099" spans="1:6" x14ac:dyDescent="0.35">
      <c r="A14099" s="37" t="s">
        <v>18036</v>
      </c>
      <c r="B14099" s="38">
        <v>-35.277033729999999</v>
      </c>
      <c r="C14099" s="38">
        <v>-59.777355610000001</v>
      </c>
      <c r="D14099" s="38">
        <v>0.41882550716400152</v>
      </c>
      <c r="E14099" s="38">
        <v>0.40941075902236129</v>
      </c>
      <c r="F14099" s="38">
        <v>30.76923076923077</v>
      </c>
    </row>
    <row r="14100" spans="1:6" x14ac:dyDescent="0.35">
      <c r="A14100" s="37" t="s">
        <v>18037</v>
      </c>
      <c r="B14100" s="38">
        <v>-36.229056730000003</v>
      </c>
      <c r="C14100" s="38">
        <v>-61.107591120000002</v>
      </c>
      <c r="D14100" s="38">
        <v>0.17643207311630249</v>
      </c>
      <c r="E14100" s="38">
        <v>0.18263734014410721</v>
      </c>
      <c r="F14100" s="38"/>
    </row>
    <row r="14101" spans="1:6" x14ac:dyDescent="0.35">
      <c r="A14101" s="37" t="s">
        <v>18038</v>
      </c>
      <c r="B14101" s="38">
        <v>-34.414605880000003</v>
      </c>
      <c r="C14101" s="38">
        <v>-59.003137840000001</v>
      </c>
      <c r="D14101" s="38">
        <v>0.53691506385803223</v>
      </c>
      <c r="E14101" s="38">
        <v>0.51581270164913606</v>
      </c>
      <c r="F14101" s="38">
        <v>23.913043478260871</v>
      </c>
    </row>
    <row r="14102" spans="1:6" x14ac:dyDescent="0.35">
      <c r="A14102" s="37" t="s">
        <v>18039</v>
      </c>
      <c r="B14102" s="38">
        <v>-34.492399749999997</v>
      </c>
      <c r="C14102" s="38">
        <v>-58.657487439999997</v>
      </c>
      <c r="D14102" s="38">
        <v>0.56720256805419922</v>
      </c>
      <c r="E14102" s="38">
        <v>0.52490946023087748</v>
      </c>
      <c r="F14102" s="38">
        <v>17.594654788418708</v>
      </c>
    </row>
    <row r="14103" spans="1:6" x14ac:dyDescent="0.35">
      <c r="A14103" s="37" t="s">
        <v>18040</v>
      </c>
      <c r="B14103" s="38">
        <v>-34.54002268</v>
      </c>
      <c r="C14103" s="38">
        <v>-58.786518090000001</v>
      </c>
      <c r="D14103" s="38">
        <v>0.92203360795974731</v>
      </c>
      <c r="E14103" s="38">
        <v>0.91945808132489526</v>
      </c>
      <c r="F14103" s="38">
        <v>60.137457044673539</v>
      </c>
    </row>
    <row r="14104" spans="1:6" x14ac:dyDescent="0.35">
      <c r="A14104" s="37" t="s">
        <v>18041</v>
      </c>
      <c r="B14104" s="38">
        <v>-34.86105319</v>
      </c>
      <c r="C14104" s="38">
        <v>-58.51931896</v>
      </c>
      <c r="D14104" s="38">
        <v>0.35650676488876343</v>
      </c>
      <c r="E14104" s="38">
        <v>0.33707814075444881</v>
      </c>
      <c r="F14104" s="38">
        <v>43.150684931506852</v>
      </c>
    </row>
    <row r="14105" spans="1:6" x14ac:dyDescent="0.35">
      <c r="A14105" s="37" t="s">
        <v>18042</v>
      </c>
      <c r="B14105" s="38">
        <v>-34.54909524</v>
      </c>
      <c r="C14105" s="38">
        <v>-58.809600119999999</v>
      </c>
      <c r="D14105" s="38">
        <v>0.82091909646987915</v>
      </c>
      <c r="E14105" s="38">
        <v>0.8294398961840449</v>
      </c>
      <c r="F14105" s="38">
        <v>69.230769230769226</v>
      </c>
    </row>
    <row r="14106" spans="1:6" x14ac:dyDescent="0.35">
      <c r="A14106" s="37" t="s">
        <v>18043</v>
      </c>
      <c r="B14106" s="38">
        <v>-38.057739480000002</v>
      </c>
      <c r="C14106" s="38">
        <v>-57.568485690000003</v>
      </c>
      <c r="D14106" s="38">
        <v>0.15057818591594699</v>
      </c>
      <c r="E14106" s="38">
        <v>0.27788179463300949</v>
      </c>
      <c r="F14106" s="38">
        <v>7.0588235294117645</v>
      </c>
    </row>
    <row r="14107" spans="1:6" x14ac:dyDescent="0.35">
      <c r="A14107" s="37" t="s">
        <v>18044</v>
      </c>
      <c r="B14107" s="38">
        <v>-34.750872129999998</v>
      </c>
      <c r="C14107" s="38">
        <v>-58.586801020000003</v>
      </c>
      <c r="D14107" s="38">
        <v>0.42176300287246699</v>
      </c>
      <c r="E14107" s="38">
        <v>0.42434811153832602</v>
      </c>
      <c r="F14107" s="38"/>
    </row>
    <row r="14108" spans="1:6" x14ac:dyDescent="0.35">
      <c r="A14108" s="37" t="s">
        <v>641</v>
      </c>
      <c r="B14108" s="38">
        <v>-34.16260518</v>
      </c>
      <c r="C14108" s="38">
        <v>-58.96332847</v>
      </c>
      <c r="D14108" s="38">
        <v>0.25996047258377081</v>
      </c>
      <c r="E14108" s="38">
        <v>0.21658404512064799</v>
      </c>
      <c r="F14108" s="38" t="s">
        <v>5130</v>
      </c>
    </row>
    <row r="14109" spans="1:6" x14ac:dyDescent="0.35">
      <c r="A14109" s="37" t="s">
        <v>2782</v>
      </c>
      <c r="B14109" s="38">
        <v>-34.839887240000003</v>
      </c>
      <c r="C14109" s="38">
        <v>-58.529482090000002</v>
      </c>
      <c r="D14109" s="38">
        <v>0.43626758456230158</v>
      </c>
      <c r="E14109" s="38">
        <v>0.43661215901374822</v>
      </c>
      <c r="F14109" s="38"/>
    </row>
    <row r="14110" spans="1:6" x14ac:dyDescent="0.35">
      <c r="A14110" s="37" t="s">
        <v>1519</v>
      </c>
      <c r="B14110" s="38">
        <v>-34.862015360000001</v>
      </c>
      <c r="C14110" s="38">
        <v>-58.815558789999997</v>
      </c>
      <c r="D14110" s="38">
        <v>0.66269934177398682</v>
      </c>
      <c r="E14110" s="38">
        <v>0.64976910182407921</v>
      </c>
      <c r="F14110" s="38"/>
    </row>
    <row r="14111" spans="1:6" x14ac:dyDescent="0.35">
      <c r="A14111" s="37" t="s">
        <v>18045</v>
      </c>
      <c r="B14111" s="38">
        <v>-37.659372220000002</v>
      </c>
      <c r="C14111" s="38">
        <v>-61.54236599</v>
      </c>
      <c r="D14111" s="38">
        <v>0.34929636120796198</v>
      </c>
      <c r="E14111" s="38">
        <v>0.32268982890405151</v>
      </c>
      <c r="F14111" s="38">
        <v>0</v>
      </c>
    </row>
    <row r="14112" spans="1:6" x14ac:dyDescent="0.35">
      <c r="A14112" s="37" t="s">
        <v>18046</v>
      </c>
      <c r="B14112" s="38">
        <v>-34.411467219999999</v>
      </c>
      <c r="C14112" s="38">
        <v>-58.692120209999999</v>
      </c>
      <c r="D14112" s="38">
        <v>0.42587193846702581</v>
      </c>
      <c r="E14112" s="38">
        <v>0.4894091664133845</v>
      </c>
      <c r="F14112" s="38">
        <v>5.5276381909547743</v>
      </c>
    </row>
    <row r="14113" spans="1:6" x14ac:dyDescent="0.35">
      <c r="A14113" s="37" t="s">
        <v>18047</v>
      </c>
      <c r="B14113" s="38">
        <v>-35.495242380000001</v>
      </c>
      <c r="C14113" s="38">
        <v>-62.96767311</v>
      </c>
      <c r="D14113" s="38">
        <v>0.31258878111839289</v>
      </c>
      <c r="E14113" s="38">
        <v>0.32992865851050929</v>
      </c>
      <c r="F14113" s="38">
        <v>30.630630630630627</v>
      </c>
    </row>
    <row r="14114" spans="1:6" x14ac:dyDescent="0.35">
      <c r="A14114" s="37" t="s">
        <v>18048</v>
      </c>
      <c r="B14114" s="38">
        <v>-34.704218210000001</v>
      </c>
      <c r="C14114" s="38">
        <v>-58.397450839999998</v>
      </c>
      <c r="D14114" s="38">
        <v>5.6033726781606667E-2</v>
      </c>
      <c r="E14114" s="38">
        <v>5.5264860391616821E-2</v>
      </c>
      <c r="F14114" s="38">
        <v>0.68965517241379315</v>
      </c>
    </row>
    <row r="14115" spans="1:6" x14ac:dyDescent="0.35">
      <c r="A14115" s="37" t="s">
        <v>18049</v>
      </c>
      <c r="B14115" s="38">
        <v>-34.612406729999996</v>
      </c>
      <c r="C14115" s="38">
        <v>-58.776560889999999</v>
      </c>
      <c r="D14115" s="38">
        <v>0.70025885105133057</v>
      </c>
      <c r="E14115" s="38">
        <v>0.7214799324671427</v>
      </c>
      <c r="F14115" s="38">
        <v>34.883720930232556</v>
      </c>
    </row>
    <row r="14116" spans="1:6" x14ac:dyDescent="0.35">
      <c r="A14116" s="37" t="s">
        <v>18050</v>
      </c>
      <c r="B14116" s="38">
        <v>-34.888028120000001</v>
      </c>
      <c r="C14116" s="38">
        <v>-58.125356429999997</v>
      </c>
      <c r="D14116" s="38">
        <v>0.42043310403823853</v>
      </c>
      <c r="E14116" s="38">
        <v>0.42178927675673838</v>
      </c>
      <c r="F14116" s="38">
        <v>62.962962962962962</v>
      </c>
    </row>
    <row r="14117" spans="1:6" x14ac:dyDescent="0.35">
      <c r="A14117" s="37" t="s">
        <v>18051</v>
      </c>
      <c r="B14117" s="38">
        <v>-34.716806320000003</v>
      </c>
      <c r="C14117" s="38">
        <v>-58.278477029999998</v>
      </c>
      <c r="D14117" s="38">
        <v>0.1385228484869003</v>
      </c>
      <c r="E14117" s="38">
        <v>0.18364008087100411</v>
      </c>
      <c r="F14117" s="38">
        <v>0.97087378640776689</v>
      </c>
    </row>
    <row r="14118" spans="1:6" x14ac:dyDescent="0.35">
      <c r="A14118" s="37" t="s">
        <v>18052</v>
      </c>
      <c r="B14118" s="38">
        <v>-34.768056119999997</v>
      </c>
      <c r="C14118" s="38">
        <v>-58.230280809999996</v>
      </c>
      <c r="D14118" s="38">
        <v>0.38628378510475159</v>
      </c>
      <c r="E14118" s="38">
        <v>0.35790633979965658</v>
      </c>
      <c r="F14118" s="38">
        <v>25.925925925925924</v>
      </c>
    </row>
    <row r="14119" spans="1:6" x14ac:dyDescent="0.35">
      <c r="A14119" s="37" t="s">
        <v>18053</v>
      </c>
      <c r="B14119" s="38">
        <v>-34.454388559999998</v>
      </c>
      <c r="C14119" s="38">
        <v>-58.905757170000001</v>
      </c>
      <c r="D14119" s="38">
        <v>0.21722906827926641</v>
      </c>
      <c r="E14119" s="38">
        <v>0.23525077143782061</v>
      </c>
      <c r="F14119" s="38" t="s">
        <v>5130</v>
      </c>
    </row>
    <row r="14120" spans="1:6" x14ac:dyDescent="0.35">
      <c r="A14120" s="37" t="s">
        <v>18054</v>
      </c>
      <c r="B14120" s="38">
        <v>-38.01630316</v>
      </c>
      <c r="C14120" s="38">
        <v>-57.542907800000002</v>
      </c>
      <c r="D14120" s="38">
        <v>0.11761821806430819</v>
      </c>
      <c r="E14120" s="38">
        <v>0.1124316618630761</v>
      </c>
      <c r="F14120" s="38"/>
    </row>
    <row r="14121" spans="1:6" x14ac:dyDescent="0.35">
      <c r="A14121" s="37" t="s">
        <v>18055</v>
      </c>
      <c r="B14121" s="38">
        <v>-34.432112230000001</v>
      </c>
      <c r="C14121" s="38">
        <v>-58.793132960000001</v>
      </c>
      <c r="D14121" s="38">
        <v>0.29770302772521973</v>
      </c>
      <c r="E14121" s="38">
        <v>0.27544260726255532</v>
      </c>
      <c r="F14121" s="38">
        <v>0</v>
      </c>
    </row>
    <row r="14122" spans="1:6" x14ac:dyDescent="0.35">
      <c r="A14122" s="37" t="s">
        <v>18056</v>
      </c>
      <c r="B14122" s="38">
        <v>-34.558517539999997</v>
      </c>
      <c r="C14122" s="38">
        <v>-58.702824499999998</v>
      </c>
      <c r="D14122" s="38">
        <v>0.13257087767124179</v>
      </c>
      <c r="E14122" s="38">
        <v>0.1446773297077901</v>
      </c>
      <c r="F14122" s="38">
        <v>0</v>
      </c>
    </row>
    <row r="14123" spans="1:6" x14ac:dyDescent="0.35">
      <c r="A14123" s="37" t="s">
        <v>18057</v>
      </c>
      <c r="B14123" s="38">
        <v>-34.568140679999999</v>
      </c>
      <c r="C14123" s="38">
        <v>-58.680256919999998</v>
      </c>
      <c r="D14123" s="38">
        <v>0.23032005131244659</v>
      </c>
      <c r="E14123" s="38">
        <v>0.25924027093819207</v>
      </c>
      <c r="F14123" s="38">
        <v>0</v>
      </c>
    </row>
    <row r="14124" spans="1:6" x14ac:dyDescent="0.35">
      <c r="A14124" s="37" t="s">
        <v>18058</v>
      </c>
      <c r="B14124" s="38">
        <v>-34.49241061</v>
      </c>
      <c r="C14124" s="38">
        <v>-58.526685430000001</v>
      </c>
      <c r="D14124" s="38">
        <v>0.1540219783782959</v>
      </c>
      <c r="E14124" s="38">
        <v>0.1641102549997536</v>
      </c>
      <c r="F14124" s="38">
        <v>1.3793103448275863</v>
      </c>
    </row>
    <row r="14125" spans="1:6" x14ac:dyDescent="0.35">
      <c r="A14125" s="37" t="s">
        <v>18059</v>
      </c>
      <c r="B14125" s="38">
        <v>-38.004429440000003</v>
      </c>
      <c r="C14125" s="38">
        <v>-57.60990657</v>
      </c>
      <c r="D14125" s="38">
        <v>0.56268823146820068</v>
      </c>
      <c r="E14125" s="38">
        <v>0.56072411366871422</v>
      </c>
      <c r="F14125" s="38">
        <v>19.607843137254903</v>
      </c>
    </row>
    <row r="14126" spans="1:6" x14ac:dyDescent="0.35">
      <c r="A14126" s="37" t="s">
        <v>18060</v>
      </c>
      <c r="B14126" s="38">
        <v>-34.759783339999998</v>
      </c>
      <c r="C14126" s="38">
        <v>-58.645122280000002</v>
      </c>
      <c r="D14126" s="38">
        <v>0.71353936195373535</v>
      </c>
      <c r="E14126" s="38">
        <v>0.69958781725481933</v>
      </c>
      <c r="F14126" s="38">
        <v>37.878787878787875</v>
      </c>
    </row>
    <row r="14127" spans="1:6" x14ac:dyDescent="0.35">
      <c r="A14127" s="37" t="s">
        <v>18061</v>
      </c>
      <c r="B14127" s="38">
        <v>-34.753531889999998</v>
      </c>
      <c r="C14127" s="38">
        <v>-58.581630590000003</v>
      </c>
      <c r="D14127" s="38">
        <v>0.55362772941589355</v>
      </c>
      <c r="E14127" s="38">
        <v>0.53834950096077394</v>
      </c>
      <c r="F14127" s="38" t="s">
        <v>5130</v>
      </c>
    </row>
    <row r="14128" spans="1:6" x14ac:dyDescent="0.35">
      <c r="A14128" s="37" t="s">
        <v>894</v>
      </c>
      <c r="B14128" s="38">
        <v>-36.044315619999999</v>
      </c>
      <c r="C14128" s="38">
        <v>-60.020531490000003</v>
      </c>
      <c r="D14128" s="38">
        <v>0.46644657850265497</v>
      </c>
      <c r="E14128" s="38">
        <v>0.45333877205848688</v>
      </c>
      <c r="F14128" s="38"/>
    </row>
    <row r="14129" spans="1:6" x14ac:dyDescent="0.35">
      <c r="A14129" s="37" t="s">
        <v>18062</v>
      </c>
      <c r="B14129" s="38">
        <v>-34.662322619999998</v>
      </c>
      <c r="C14129" s="38">
        <v>-58.362281760000002</v>
      </c>
      <c r="D14129" s="38">
        <v>0.2492607235908508</v>
      </c>
      <c r="E14129" s="38">
        <v>0.20987733122375279</v>
      </c>
      <c r="F14129" s="38">
        <v>5.6140350877192979</v>
      </c>
    </row>
    <row r="14130" spans="1:6" x14ac:dyDescent="0.35">
      <c r="A14130" s="37" t="s">
        <v>18063</v>
      </c>
      <c r="B14130" s="38">
        <v>-34.87140582</v>
      </c>
      <c r="C14130" s="38">
        <v>-58.505603520000001</v>
      </c>
      <c r="D14130" s="38">
        <v>0.47541946172714228</v>
      </c>
      <c r="E14130" s="38">
        <v>0.37033750116825098</v>
      </c>
      <c r="F14130" s="38">
        <v>1.5283842794759825</v>
      </c>
    </row>
    <row r="14131" spans="1:6" x14ac:dyDescent="0.35">
      <c r="A14131" s="37" t="s">
        <v>18064</v>
      </c>
      <c r="B14131" s="38">
        <v>-36.900386500000003</v>
      </c>
      <c r="C14131" s="38">
        <v>-60.27881172</v>
      </c>
      <c r="D14131" s="38">
        <v>0.50941693782806396</v>
      </c>
      <c r="E14131" s="38">
        <v>0.50867738755973613</v>
      </c>
      <c r="F14131" s="38"/>
    </row>
    <row r="14132" spans="1:6" x14ac:dyDescent="0.35">
      <c r="A14132" s="37" t="s">
        <v>18065</v>
      </c>
      <c r="B14132" s="38">
        <v>-34.986528470000003</v>
      </c>
      <c r="C14132" s="38">
        <v>-58.377939099999999</v>
      </c>
      <c r="D14132" s="38">
        <v>0.49531790614128107</v>
      </c>
      <c r="E14132" s="38">
        <v>0.47755922956599128</v>
      </c>
      <c r="F14132" s="38">
        <v>1.0526315789473684</v>
      </c>
    </row>
    <row r="14133" spans="1:6" x14ac:dyDescent="0.35">
      <c r="A14133" s="37" t="s">
        <v>18066</v>
      </c>
      <c r="B14133" s="38">
        <v>-34.453133829999999</v>
      </c>
      <c r="C14133" s="38">
        <v>-58.536802539999996</v>
      </c>
      <c r="D14133" s="38">
        <v>5.780864879488945E-2</v>
      </c>
      <c r="E14133" s="38">
        <v>6.5267282483332301E-2</v>
      </c>
      <c r="F14133" s="38">
        <v>3.0042918454935621</v>
      </c>
    </row>
    <row r="14134" spans="1:6" x14ac:dyDescent="0.35">
      <c r="A14134" s="37" t="s">
        <v>18067</v>
      </c>
      <c r="B14134" s="38">
        <v>-34.650889450000001</v>
      </c>
      <c r="C14134" s="38">
        <v>-58.698984000000003</v>
      </c>
      <c r="D14134" s="38">
        <v>0.50835722684860229</v>
      </c>
      <c r="E14134" s="38">
        <v>0.52628802769892924</v>
      </c>
      <c r="F14134" s="38">
        <v>29.251700680272108</v>
      </c>
    </row>
    <row r="14135" spans="1:6" x14ac:dyDescent="0.35">
      <c r="A14135" s="37" t="s">
        <v>2274</v>
      </c>
      <c r="B14135" s="38">
        <v>-34.468861490000002</v>
      </c>
      <c r="C14135" s="38">
        <v>-58.518650389999998</v>
      </c>
      <c r="D14135" s="38">
        <v>8.3445794880390167E-2</v>
      </c>
      <c r="E14135" s="38">
        <v>8.1776526701800967E-2</v>
      </c>
      <c r="F14135" s="38" t="s">
        <v>5130</v>
      </c>
    </row>
    <row r="14136" spans="1:6" x14ac:dyDescent="0.35">
      <c r="A14136" s="37" t="s">
        <v>18068</v>
      </c>
      <c r="B14136" s="38">
        <v>-34.558459409999998</v>
      </c>
      <c r="C14136" s="38">
        <v>-58.702752220000001</v>
      </c>
      <c r="D14136" s="38">
        <v>0.13257087767124179</v>
      </c>
      <c r="E14136" s="38">
        <v>0.14451793385179421</v>
      </c>
      <c r="F14136" s="38">
        <v>2.3715415019762842</v>
      </c>
    </row>
    <row r="14137" spans="1:6" x14ac:dyDescent="0.35">
      <c r="A14137" s="37" t="s">
        <v>18069</v>
      </c>
      <c r="B14137" s="38">
        <v>-34.670789069999998</v>
      </c>
      <c r="C14137" s="38">
        <v>-58.412697039999998</v>
      </c>
      <c r="D14137" s="38">
        <v>0.31091809272766108</v>
      </c>
      <c r="E14137" s="38">
        <v>0.35524021130469108</v>
      </c>
      <c r="F14137" s="38">
        <v>3.7878787878787881</v>
      </c>
    </row>
    <row r="14138" spans="1:6" x14ac:dyDescent="0.35">
      <c r="A14138" s="37" t="s">
        <v>18070</v>
      </c>
      <c r="B14138" s="38">
        <v>-34.633929129999999</v>
      </c>
      <c r="C14138" s="38">
        <v>-58.703161360000003</v>
      </c>
      <c r="D14138" s="38">
        <v>0.39469665288925171</v>
      </c>
      <c r="E14138" s="38">
        <v>0.39711395953152628</v>
      </c>
      <c r="F14138" s="38" t="s">
        <v>5130</v>
      </c>
    </row>
    <row r="14139" spans="1:6" x14ac:dyDescent="0.35">
      <c r="A14139" s="37" t="s">
        <v>18071</v>
      </c>
      <c r="B14139" s="38">
        <v>-34.489632909999997</v>
      </c>
      <c r="C14139" s="38">
        <v>-58.50451674</v>
      </c>
      <c r="D14139" s="38">
        <v>5.149386078119278E-2</v>
      </c>
      <c r="E14139" s="38">
        <v>4.5306303777865001E-2</v>
      </c>
      <c r="F14139" s="38">
        <v>0</v>
      </c>
    </row>
    <row r="14140" spans="1:6" x14ac:dyDescent="0.35">
      <c r="A14140" s="37" t="s">
        <v>18072</v>
      </c>
      <c r="B14140" s="38">
        <v>-34.784098069999999</v>
      </c>
      <c r="C14140" s="38">
        <v>-63.197258079999997</v>
      </c>
      <c r="D14140" s="38">
        <v>0.28254789113998408</v>
      </c>
      <c r="E14140" s="38">
        <v>0.28254789113998408</v>
      </c>
      <c r="F14140" s="38">
        <v>14.814814814814813</v>
      </c>
    </row>
    <row r="14141" spans="1:6" x14ac:dyDescent="0.35">
      <c r="A14141" s="37" t="s">
        <v>18073</v>
      </c>
      <c r="B14141" s="38">
        <v>-34.322026970000003</v>
      </c>
      <c r="C14141" s="38">
        <v>-58.86267161</v>
      </c>
      <c r="D14141" s="38">
        <v>0.46231910586357122</v>
      </c>
      <c r="E14141" s="38">
        <v>0.38360482373753108</v>
      </c>
      <c r="F14141" s="38">
        <v>0.6211180124223602</v>
      </c>
    </row>
    <row r="14142" spans="1:6" x14ac:dyDescent="0.35">
      <c r="A14142" s="37" t="s">
        <v>18074</v>
      </c>
      <c r="B14142" s="38">
        <v>-34.346085840000001</v>
      </c>
      <c r="C14142" s="38">
        <v>-58.799694539999997</v>
      </c>
      <c r="D14142" s="38">
        <v>0.3605438768863678</v>
      </c>
      <c r="E14142" s="38">
        <v>0.34077055550910329</v>
      </c>
      <c r="F14142" s="38">
        <v>15.384615384615385</v>
      </c>
    </row>
    <row r="14143" spans="1:6" x14ac:dyDescent="0.35">
      <c r="A14143" s="37" t="s">
        <v>18075</v>
      </c>
      <c r="B14143" s="38">
        <v>-34.402018419999997</v>
      </c>
      <c r="C14143" s="38">
        <v>-58.857171280000003</v>
      </c>
      <c r="D14143" s="38">
        <v>0.40803995728492742</v>
      </c>
      <c r="E14143" s="38">
        <v>0.35235684684344698</v>
      </c>
      <c r="F14143" s="38">
        <v>52.380952380952387</v>
      </c>
    </row>
    <row r="14144" spans="1:6" x14ac:dyDescent="0.35">
      <c r="A14144" s="37" t="s">
        <v>18076</v>
      </c>
      <c r="B14144" s="38">
        <v>-34.461538470000001</v>
      </c>
      <c r="C14144" s="38">
        <v>-58.971808250000002</v>
      </c>
      <c r="D14144" s="38">
        <v>0.35230022668838501</v>
      </c>
      <c r="E14144" s="38">
        <v>0.35230022668838501</v>
      </c>
      <c r="F14144" s="38">
        <v>66.379310344827587</v>
      </c>
    </row>
    <row r="14145" spans="1:6" x14ac:dyDescent="0.35">
      <c r="A14145" s="37" t="s">
        <v>18077</v>
      </c>
      <c r="B14145" s="38">
        <v>-34.485283109999997</v>
      </c>
      <c r="C14145" s="38">
        <v>-58.83069553</v>
      </c>
      <c r="D14145" s="38">
        <v>0.62838268280029297</v>
      </c>
      <c r="E14145" s="38">
        <v>0.63015606502691901</v>
      </c>
      <c r="F14145" s="38">
        <v>55.960264900662246</v>
      </c>
    </row>
    <row r="14146" spans="1:6" x14ac:dyDescent="0.35">
      <c r="A14146" s="37" t="s">
        <v>18078</v>
      </c>
      <c r="B14146" s="38">
        <v>-34.732871209999999</v>
      </c>
      <c r="C14146" s="38">
        <v>-58.641075319999999</v>
      </c>
      <c r="D14146" s="38">
        <v>0.98190534114837646</v>
      </c>
      <c r="E14146" s="38">
        <v>0.9841639242674175</v>
      </c>
      <c r="F14146" s="38" t="s">
        <v>5130</v>
      </c>
    </row>
    <row r="14147" spans="1:6" x14ac:dyDescent="0.35">
      <c r="A14147" s="37" t="s">
        <v>18079</v>
      </c>
      <c r="B14147" s="38">
        <v>-36.019066950000003</v>
      </c>
      <c r="C14147" s="38">
        <v>-60.018749280000002</v>
      </c>
      <c r="D14147" s="38">
        <v>0.32113164663314819</v>
      </c>
      <c r="E14147" s="38">
        <v>0.30068453649679822</v>
      </c>
      <c r="F14147" s="38"/>
    </row>
    <row r="14148" spans="1:6" x14ac:dyDescent="0.35">
      <c r="A14148" s="37" t="s">
        <v>18080</v>
      </c>
      <c r="B14148" s="38">
        <v>-34.622315239999999</v>
      </c>
      <c r="C14148" s="38">
        <v>-58.860147640000001</v>
      </c>
      <c r="D14148" s="38">
        <v>0.58234047889709473</v>
      </c>
      <c r="E14148" s="38">
        <v>0.53634792566299438</v>
      </c>
      <c r="F14148" s="38">
        <v>58.333333333333336</v>
      </c>
    </row>
    <row r="14149" spans="1:6" x14ac:dyDescent="0.35">
      <c r="A14149" s="37" t="s">
        <v>18081</v>
      </c>
      <c r="B14149" s="38">
        <v>-39.50455084</v>
      </c>
      <c r="C14149" s="38">
        <v>-62.689174629999997</v>
      </c>
      <c r="D14149" s="38">
        <v>0.72621703147888184</v>
      </c>
      <c r="E14149" s="38">
        <v>0.72810019105672841</v>
      </c>
      <c r="F14149" s="38">
        <v>61.224489795918366</v>
      </c>
    </row>
    <row r="14150" spans="1:6" x14ac:dyDescent="0.35">
      <c r="A14150" s="37" t="s">
        <v>18082</v>
      </c>
      <c r="B14150" s="38">
        <v>-37.976212510000003</v>
      </c>
      <c r="C14150" s="38">
        <v>-61.361393360000001</v>
      </c>
      <c r="D14150" s="38">
        <v>0.41604873538017267</v>
      </c>
      <c r="E14150" s="38">
        <v>0.40735650925259842</v>
      </c>
      <c r="F14150" s="38">
        <v>50</v>
      </c>
    </row>
    <row r="14151" spans="1:6" x14ac:dyDescent="0.35">
      <c r="A14151" s="37" t="s">
        <v>18083</v>
      </c>
      <c r="B14151" s="38">
        <v>-36.318020910000001</v>
      </c>
      <c r="C14151" s="38">
        <v>-57.691060610000001</v>
      </c>
      <c r="D14151" s="38">
        <v>0.39465898275375372</v>
      </c>
      <c r="E14151" s="38">
        <v>0.39812551317988221</v>
      </c>
      <c r="F14151" s="38" t="s">
        <v>5130</v>
      </c>
    </row>
    <row r="14152" spans="1:6" x14ac:dyDescent="0.35">
      <c r="A14152" s="37" t="s">
        <v>18084</v>
      </c>
      <c r="B14152" s="38">
        <v>-34.93718397</v>
      </c>
      <c r="C14152" s="38">
        <v>-58.617953409999998</v>
      </c>
      <c r="D14152" s="38">
        <v>0.69591236114501953</v>
      </c>
      <c r="E14152" s="38">
        <v>0.71333649512883779</v>
      </c>
      <c r="F14152" s="38" t="s">
        <v>5130</v>
      </c>
    </row>
    <row r="14153" spans="1:6" x14ac:dyDescent="0.35">
      <c r="A14153" s="37" t="s">
        <v>18085</v>
      </c>
      <c r="B14153" s="38">
        <v>-34.723512309999997</v>
      </c>
      <c r="C14153" s="38">
        <v>-58.262787750000001</v>
      </c>
      <c r="D14153" s="38">
        <v>0.29540559649467468</v>
      </c>
      <c r="E14153" s="38">
        <v>0.25112110831671292</v>
      </c>
      <c r="F14153" s="38">
        <v>21.428571428571427</v>
      </c>
    </row>
    <row r="14154" spans="1:6" x14ac:dyDescent="0.35">
      <c r="A14154" s="37" t="s">
        <v>18086</v>
      </c>
      <c r="B14154" s="38">
        <v>-34.815933039999997</v>
      </c>
      <c r="C14154" s="38">
        <v>-58.41753971</v>
      </c>
      <c r="D14154" s="38">
        <v>0.56816071271896362</v>
      </c>
      <c r="E14154" s="38">
        <v>0.56682148495235962</v>
      </c>
      <c r="F14154" s="38">
        <v>20.779220779220779</v>
      </c>
    </row>
    <row r="14155" spans="1:6" x14ac:dyDescent="0.35">
      <c r="A14155" s="37" t="s">
        <v>18087</v>
      </c>
      <c r="B14155" s="38">
        <v>-34.647859339999997</v>
      </c>
      <c r="C14155" s="38">
        <v>-59.431643260000001</v>
      </c>
      <c r="D14155" s="38">
        <v>0.18228334188461301</v>
      </c>
      <c r="E14155" s="38">
        <v>0.17679036594927311</v>
      </c>
      <c r="F14155" s="38">
        <v>1.5625</v>
      </c>
    </row>
    <row r="14156" spans="1:6" x14ac:dyDescent="0.35">
      <c r="A14156" s="37" t="s">
        <v>18088</v>
      </c>
      <c r="B14156" s="38">
        <v>-37.996700910000001</v>
      </c>
      <c r="C14156" s="38">
        <v>-57.550498840000003</v>
      </c>
      <c r="D14156" s="38">
        <v>0.27962368726730352</v>
      </c>
      <c r="E14156" s="38">
        <v>0.2066794606960482</v>
      </c>
      <c r="F14156" s="38"/>
    </row>
    <row r="14157" spans="1:6" x14ac:dyDescent="0.35">
      <c r="A14157" s="37" t="s">
        <v>18089</v>
      </c>
      <c r="B14157" s="38">
        <v>-34.337470279999998</v>
      </c>
      <c r="C14157" s="38">
        <v>-58.805838719999997</v>
      </c>
      <c r="D14157" s="38">
        <v>0.52046406269073486</v>
      </c>
      <c r="E14157" s="38">
        <v>0.60817877159399147</v>
      </c>
      <c r="F14157" s="38">
        <v>6.0606060606060606</v>
      </c>
    </row>
    <row r="14158" spans="1:6" x14ac:dyDescent="0.35">
      <c r="A14158" s="37" t="s">
        <v>18090</v>
      </c>
      <c r="B14158" s="38">
        <v>-37.681361299999999</v>
      </c>
      <c r="C14158" s="38">
        <v>-59.804640970000001</v>
      </c>
      <c r="D14158" s="38">
        <v>0.36604791879653931</v>
      </c>
      <c r="E14158" s="38">
        <v>0.35757051752163821</v>
      </c>
      <c r="F14158" s="38">
        <v>41.747572815533978</v>
      </c>
    </row>
    <row r="14159" spans="1:6" x14ac:dyDescent="0.35">
      <c r="A14159" s="37" t="s">
        <v>18091</v>
      </c>
      <c r="B14159" s="38">
        <v>-34.950072069999997</v>
      </c>
      <c r="C14159" s="38">
        <v>-58.045669619999998</v>
      </c>
      <c r="D14159" s="38">
        <v>0.62758153676986694</v>
      </c>
      <c r="E14159" s="38">
        <v>0.62591130593243771</v>
      </c>
      <c r="F14159" s="38">
        <v>58.620689655172406</v>
      </c>
    </row>
    <row r="14160" spans="1:6" x14ac:dyDescent="0.35">
      <c r="A14160" s="37" t="s">
        <v>18092</v>
      </c>
      <c r="B14160" s="38">
        <v>-34.67889186</v>
      </c>
      <c r="C14160" s="38">
        <v>-58.355977629999998</v>
      </c>
      <c r="D14160" s="38">
        <v>0.23111653327941889</v>
      </c>
      <c r="E14160" s="38">
        <v>0.24148753406228249</v>
      </c>
      <c r="F14160" s="38">
        <v>39.024390243902438</v>
      </c>
    </row>
    <row r="14161" spans="1:6" x14ac:dyDescent="0.35">
      <c r="A14161" s="37" t="s">
        <v>18093</v>
      </c>
      <c r="B14161" s="38">
        <v>-34.782620979999997</v>
      </c>
      <c r="C14161" s="38">
        <v>-58.478788600000001</v>
      </c>
      <c r="D14161" s="38">
        <v>0.63893657922744751</v>
      </c>
      <c r="E14161" s="38">
        <v>0.6439579708708657</v>
      </c>
      <c r="F14161" s="38" t="s">
        <v>5130</v>
      </c>
    </row>
    <row r="14162" spans="1:6" x14ac:dyDescent="0.35">
      <c r="A14162" s="37" t="s">
        <v>18094</v>
      </c>
      <c r="B14162" s="38">
        <v>-34.92744588</v>
      </c>
      <c r="C14162" s="38">
        <v>-57.762153169999998</v>
      </c>
      <c r="D14162" s="38">
        <v>0.58633530139923096</v>
      </c>
      <c r="E14162" s="38">
        <v>0.58966938489013243</v>
      </c>
      <c r="F14162" s="38"/>
    </row>
    <row r="14163" spans="1:6" x14ac:dyDescent="0.35">
      <c r="A14163" s="37" t="s">
        <v>18095</v>
      </c>
      <c r="B14163" s="38">
        <v>-34.715834989999998</v>
      </c>
      <c r="C14163" s="38">
        <v>-58.385257359999997</v>
      </c>
      <c r="D14163" s="38">
        <v>0.41181549429893488</v>
      </c>
      <c r="E14163" s="38">
        <v>0.38107813737894358</v>
      </c>
      <c r="F14163" s="38">
        <v>22.881355932203391</v>
      </c>
    </row>
    <row r="14164" spans="1:6" x14ac:dyDescent="0.35">
      <c r="A14164" s="37" t="s">
        <v>18096</v>
      </c>
      <c r="B14164" s="38">
        <v>-34.886629569999997</v>
      </c>
      <c r="C14164" s="38">
        <v>-58.553478609999999</v>
      </c>
      <c r="D14164" s="38">
        <v>0.6988224983215332</v>
      </c>
      <c r="E14164" s="38">
        <v>0.68202911866338634</v>
      </c>
      <c r="F14164" s="38">
        <v>52</v>
      </c>
    </row>
    <row r="14165" spans="1:6" x14ac:dyDescent="0.35">
      <c r="A14165" s="37" t="s">
        <v>18097</v>
      </c>
      <c r="B14165" s="38">
        <v>-34.487495330000002</v>
      </c>
      <c r="C14165" s="38">
        <v>-58.689631519999999</v>
      </c>
      <c r="D14165" s="38">
        <v>0.59899252653121948</v>
      </c>
      <c r="E14165" s="38">
        <v>0.58025883544575085</v>
      </c>
      <c r="F14165" s="38">
        <v>45.744680851063826</v>
      </c>
    </row>
    <row r="14166" spans="1:6" x14ac:dyDescent="0.35">
      <c r="A14166" s="37" t="s">
        <v>18098</v>
      </c>
      <c r="B14166" s="38">
        <v>-34.57037759</v>
      </c>
      <c r="C14166" s="38">
        <v>-58.550264249999998</v>
      </c>
      <c r="D14166" s="38">
        <v>5.1642745733261108E-2</v>
      </c>
      <c r="E14166" s="38">
        <v>0.1013922968781308</v>
      </c>
      <c r="F14166" s="38" t="s">
        <v>5130</v>
      </c>
    </row>
    <row r="14167" spans="1:6" x14ac:dyDescent="0.35">
      <c r="A14167" s="37" t="s">
        <v>18099</v>
      </c>
      <c r="B14167" s="38">
        <v>-38.014320189999999</v>
      </c>
      <c r="C14167" s="38">
        <v>-57.548408070000001</v>
      </c>
      <c r="D14167" s="38">
        <v>6.8974576890468597E-2</v>
      </c>
      <c r="E14167" s="38">
        <v>9.1133171986592446E-2</v>
      </c>
      <c r="F14167" s="38" t="s">
        <v>5130</v>
      </c>
    </row>
    <row r="14168" spans="1:6" x14ac:dyDescent="0.35">
      <c r="A14168" s="37" t="s">
        <v>18100</v>
      </c>
      <c r="B14168" s="38">
        <v>-38.5662679</v>
      </c>
      <c r="C14168" s="38">
        <v>-58.736831479999999</v>
      </c>
      <c r="D14168" s="38">
        <v>0.26213574409484858</v>
      </c>
      <c r="E14168" s="38">
        <v>0.2894155902740283</v>
      </c>
      <c r="F14168" s="38">
        <v>0</v>
      </c>
    </row>
    <row r="14169" spans="1:6" x14ac:dyDescent="0.35">
      <c r="A14169" s="37" t="s">
        <v>18101</v>
      </c>
      <c r="B14169" s="38">
        <v>-34.65540146</v>
      </c>
      <c r="C14169" s="38">
        <v>-58.642438570000003</v>
      </c>
      <c r="D14169" s="38">
        <v>9.466426819562912E-2</v>
      </c>
      <c r="E14169" s="38">
        <v>0.1025653321183089</v>
      </c>
      <c r="F14169" s="38">
        <v>2.2727272727272729</v>
      </c>
    </row>
    <row r="14170" spans="1:6" x14ac:dyDescent="0.35">
      <c r="A14170" s="37" t="s">
        <v>1134</v>
      </c>
      <c r="B14170" s="38">
        <v>-34.575787849999998</v>
      </c>
      <c r="C14170" s="38">
        <v>-58.575508239999998</v>
      </c>
      <c r="D14170" s="38">
        <v>0.54342937469482422</v>
      </c>
      <c r="E14170" s="38">
        <v>0.57423827132663208</v>
      </c>
      <c r="F14170" s="38"/>
    </row>
    <row r="14171" spans="1:6" x14ac:dyDescent="0.35">
      <c r="A14171" s="37" t="s">
        <v>18102</v>
      </c>
      <c r="B14171" s="38">
        <v>-37.972117859999997</v>
      </c>
      <c r="C14171" s="38">
        <v>-57.577111850000001</v>
      </c>
      <c r="D14171" s="38">
        <v>0.12690193951129911</v>
      </c>
      <c r="E14171" s="38">
        <v>0.1303704606467172</v>
      </c>
      <c r="F14171" s="38">
        <v>19.491525423728813</v>
      </c>
    </row>
    <row r="14172" spans="1:6" x14ac:dyDescent="0.35">
      <c r="A14172" s="37" t="s">
        <v>18103</v>
      </c>
      <c r="B14172" s="38">
        <v>-37.972249189999999</v>
      </c>
      <c r="C14172" s="38">
        <v>-57.577215209999999</v>
      </c>
      <c r="D14172" s="38">
        <v>0.12690231204032901</v>
      </c>
      <c r="E14172" s="38">
        <v>0.13027121222172031</v>
      </c>
      <c r="F14172" s="38">
        <v>14.822134387351779</v>
      </c>
    </row>
    <row r="14173" spans="1:6" x14ac:dyDescent="0.35">
      <c r="A14173" s="37" t="s">
        <v>18104</v>
      </c>
      <c r="B14173" s="38">
        <v>-37.972429990000002</v>
      </c>
      <c r="C14173" s="38">
        <v>-57.57692093</v>
      </c>
      <c r="D14173" s="38">
        <v>0.12690231204032901</v>
      </c>
      <c r="E14173" s="38">
        <v>0.1270344390680915</v>
      </c>
      <c r="F14173" s="38">
        <v>6.6844919786096257</v>
      </c>
    </row>
    <row r="14174" spans="1:6" x14ac:dyDescent="0.35">
      <c r="A14174" s="37" t="s">
        <v>18105</v>
      </c>
      <c r="B14174" s="38">
        <v>-34.493510899999997</v>
      </c>
      <c r="C14174" s="38">
        <v>-58.525940609999999</v>
      </c>
      <c r="D14174" s="38">
        <v>0.14024755358695981</v>
      </c>
      <c r="E14174" s="38">
        <v>0.1540251195430756</v>
      </c>
      <c r="F14174" s="38">
        <v>3.4482758620689653</v>
      </c>
    </row>
    <row r="14175" spans="1:6" x14ac:dyDescent="0.35">
      <c r="A14175" s="37" t="s">
        <v>18106</v>
      </c>
      <c r="B14175" s="38">
        <v>-38.566229319999998</v>
      </c>
      <c r="C14175" s="38">
        <v>-58.736885950000001</v>
      </c>
      <c r="D14175" s="38">
        <v>0.26213574409484858</v>
      </c>
      <c r="E14175" s="38">
        <v>0.29013348096295399</v>
      </c>
      <c r="F14175" s="38">
        <v>32.5</v>
      </c>
    </row>
    <row r="14176" spans="1:6" x14ac:dyDescent="0.35">
      <c r="A14176" s="37" t="s">
        <v>18107</v>
      </c>
      <c r="B14176" s="38">
        <v>-36.493484899999999</v>
      </c>
      <c r="C14176" s="38">
        <v>-56.696500929999999</v>
      </c>
      <c r="D14176" s="38">
        <v>0.55315667390823364</v>
      </c>
      <c r="E14176" s="38">
        <v>0.53046981127638571</v>
      </c>
      <c r="F14176" s="38">
        <v>46.101694915254235</v>
      </c>
    </row>
    <row r="14177" spans="1:6" x14ac:dyDescent="0.35">
      <c r="A14177" s="37" t="s">
        <v>18108</v>
      </c>
      <c r="B14177" s="38">
        <v>-35.00834236</v>
      </c>
      <c r="C14177" s="38">
        <v>-57.928470480000001</v>
      </c>
      <c r="D14177" s="38">
        <v>0.68576270341873169</v>
      </c>
      <c r="E14177" s="38">
        <v>0.67177094353569877</v>
      </c>
      <c r="F14177" s="38" t="s">
        <v>5130</v>
      </c>
    </row>
    <row r="14178" spans="1:6" x14ac:dyDescent="0.35">
      <c r="A14178" s="37" t="s">
        <v>18109</v>
      </c>
      <c r="B14178" s="38">
        <v>-33.478346330000001</v>
      </c>
      <c r="C14178" s="38">
        <v>-60.287712419999998</v>
      </c>
      <c r="D14178" s="38">
        <v>0.2609407901763916</v>
      </c>
      <c r="E14178" s="38">
        <v>0.28939708322286611</v>
      </c>
      <c r="F14178" s="38"/>
    </row>
    <row r="14179" spans="1:6" x14ac:dyDescent="0.35">
      <c r="A14179" s="37" t="s">
        <v>18110</v>
      </c>
      <c r="B14179" s="38">
        <v>-34.670368580000002</v>
      </c>
      <c r="C14179" s="38">
        <v>-58.353365709999999</v>
      </c>
      <c r="D14179" s="38">
        <v>0.16253975033760071</v>
      </c>
      <c r="E14179" s="38">
        <v>0.22325080986085691</v>
      </c>
      <c r="F14179" s="38"/>
    </row>
    <row r="14180" spans="1:6" x14ac:dyDescent="0.35">
      <c r="A14180" s="37" t="s">
        <v>2488</v>
      </c>
      <c r="B14180" s="38">
        <v>-34.515184499999997</v>
      </c>
      <c r="C14180" s="38">
        <v>-58.49459538</v>
      </c>
      <c r="D14180" s="38">
        <v>3.792797913774848E-3</v>
      </c>
      <c r="E14180" s="38">
        <v>8.9568973682518753E-3</v>
      </c>
      <c r="F14180" s="38" t="s">
        <v>5130</v>
      </c>
    </row>
    <row r="14181" spans="1:6" x14ac:dyDescent="0.35">
      <c r="A14181" s="37" t="s">
        <v>18111</v>
      </c>
      <c r="B14181" s="38">
        <v>-37.108894050000004</v>
      </c>
      <c r="C14181" s="38">
        <v>-56.875756189999997</v>
      </c>
      <c r="D14181" s="38">
        <v>0.29797780513763428</v>
      </c>
      <c r="E14181" s="38">
        <v>0.29710443980163997</v>
      </c>
      <c r="F14181" s="38">
        <v>1.0204081632653061</v>
      </c>
    </row>
    <row r="14182" spans="1:6" x14ac:dyDescent="0.35">
      <c r="A14182" s="37" t="s">
        <v>18112</v>
      </c>
      <c r="B14182" s="38">
        <v>-37.108728640000002</v>
      </c>
      <c r="C14182" s="38">
        <v>-56.876105369999998</v>
      </c>
      <c r="D14182" s="38">
        <v>0.29797780513763428</v>
      </c>
      <c r="E14182" s="38">
        <v>0.2967969570841108</v>
      </c>
      <c r="F14182" s="38">
        <v>0</v>
      </c>
    </row>
    <row r="14183" spans="1:6" x14ac:dyDescent="0.35">
      <c r="A14183" s="37" t="s">
        <v>18113</v>
      </c>
      <c r="B14183" s="38">
        <v>-34.829695919999999</v>
      </c>
      <c r="C14183" s="38">
        <v>-58.583482959999998</v>
      </c>
      <c r="D14183" s="38">
        <v>0.57771182060241699</v>
      </c>
      <c r="E14183" s="38">
        <v>0.55073249810620362</v>
      </c>
      <c r="F14183" s="38">
        <v>37.931034482758619</v>
      </c>
    </row>
    <row r="14184" spans="1:6" x14ac:dyDescent="0.35">
      <c r="A14184" s="37" t="s">
        <v>18114</v>
      </c>
      <c r="B14184" s="38">
        <v>-37.996294040000002</v>
      </c>
      <c r="C14184" s="38">
        <v>-57.546564160000003</v>
      </c>
      <c r="D14184" s="38">
        <v>0.26475551724433899</v>
      </c>
      <c r="E14184" s="38">
        <v>0.1713633014771499</v>
      </c>
      <c r="F14184" s="38" t="s">
        <v>5130</v>
      </c>
    </row>
    <row r="14185" spans="1:6" x14ac:dyDescent="0.35">
      <c r="A14185" s="37" t="s">
        <v>18115</v>
      </c>
      <c r="B14185" s="38">
        <v>-34.1625923</v>
      </c>
      <c r="C14185" s="38">
        <v>-58.963489430000003</v>
      </c>
      <c r="D14185" s="38">
        <v>0.25996047258377081</v>
      </c>
      <c r="E14185" s="38">
        <v>0.2238751364981427</v>
      </c>
      <c r="F14185" s="38"/>
    </row>
    <row r="14186" spans="1:6" x14ac:dyDescent="0.35">
      <c r="A14186" s="37" t="s">
        <v>18116</v>
      </c>
      <c r="B14186" s="38">
        <v>-34.471914660000003</v>
      </c>
      <c r="C14186" s="38">
        <v>-58.521849029999998</v>
      </c>
      <c r="D14186" s="38">
        <v>0.1098961904644966</v>
      </c>
      <c r="E14186" s="38">
        <v>0.11096399732761909</v>
      </c>
      <c r="F14186" s="38">
        <v>3.225806451612903</v>
      </c>
    </row>
    <row r="14187" spans="1:6" x14ac:dyDescent="0.35">
      <c r="A14187" s="37" t="s">
        <v>18117</v>
      </c>
      <c r="B14187" s="38">
        <v>-33.887859319999997</v>
      </c>
      <c r="C14187" s="38">
        <v>-61.090293770000002</v>
      </c>
      <c r="D14187" s="38">
        <v>0.46307072043418879</v>
      </c>
      <c r="E14187" s="38">
        <v>0.47870362610430328</v>
      </c>
      <c r="F14187" s="38">
        <v>57.499999999999993</v>
      </c>
    </row>
    <row r="14188" spans="1:6" x14ac:dyDescent="0.35">
      <c r="A14188" s="37" t="s">
        <v>583</v>
      </c>
      <c r="B14188" s="38">
        <v>-36.231712780000002</v>
      </c>
      <c r="C14188" s="38">
        <v>-61.111569690000003</v>
      </c>
      <c r="D14188" s="38">
        <v>0.1030855029821396</v>
      </c>
      <c r="E14188" s="38">
        <v>0.12020948764524959</v>
      </c>
      <c r="F14188" s="38"/>
    </row>
    <row r="14189" spans="1:6" x14ac:dyDescent="0.35">
      <c r="A14189" s="37" t="s">
        <v>18118</v>
      </c>
      <c r="B14189" s="38">
        <v>-34.760540079999998</v>
      </c>
      <c r="C14189" s="38">
        <v>-58.26801991</v>
      </c>
      <c r="D14189" s="38">
        <v>0.33271706104278559</v>
      </c>
      <c r="E14189" s="38">
        <v>0.32347116736989268</v>
      </c>
      <c r="F14189" s="38">
        <v>39.041095890410958</v>
      </c>
    </row>
    <row r="14190" spans="1:6" x14ac:dyDescent="0.35">
      <c r="A14190" s="37" t="s">
        <v>18119</v>
      </c>
      <c r="B14190" s="38">
        <v>-34.905677429999997</v>
      </c>
      <c r="C14190" s="38">
        <v>-57.952098409999998</v>
      </c>
      <c r="D14190" s="38">
        <v>9.444282203912735E-2</v>
      </c>
      <c r="E14190" s="38">
        <v>0.1083763252115912</v>
      </c>
      <c r="F14190" s="38"/>
    </row>
    <row r="14191" spans="1:6" x14ac:dyDescent="0.35">
      <c r="A14191" s="37" t="s">
        <v>18120</v>
      </c>
      <c r="B14191" s="38">
        <v>-34.885702350000003</v>
      </c>
      <c r="C14191" s="38">
        <v>-58.066954899999999</v>
      </c>
      <c r="D14191" s="38">
        <v>0.33447501063346857</v>
      </c>
      <c r="E14191" s="38">
        <v>0.35649475696924571</v>
      </c>
      <c r="F14191" s="38">
        <v>0.27027027027027029</v>
      </c>
    </row>
    <row r="14192" spans="1:6" x14ac:dyDescent="0.35">
      <c r="A14192" s="37" t="s">
        <v>18121</v>
      </c>
      <c r="B14192" s="38">
        <v>-34.728181329999998</v>
      </c>
      <c r="C14192" s="38">
        <v>-58.394418739999999</v>
      </c>
      <c r="D14192" s="38">
        <v>0.2268156707286835</v>
      </c>
      <c r="E14192" s="38">
        <v>0.2303190023491257</v>
      </c>
      <c r="F14192" s="38">
        <v>26.545454545454543</v>
      </c>
    </row>
    <row r="14193" spans="1:6" x14ac:dyDescent="0.35">
      <c r="A14193" s="37" t="s">
        <v>1685</v>
      </c>
      <c r="B14193" s="38">
        <v>-34.691042690000003</v>
      </c>
      <c r="C14193" s="38">
        <v>-58.544275970000001</v>
      </c>
      <c r="D14193" s="38">
        <v>0.42969208955764771</v>
      </c>
      <c r="E14193" s="38">
        <v>0.44160564379258588</v>
      </c>
      <c r="F14193" s="38"/>
    </row>
    <row r="14194" spans="1:6" x14ac:dyDescent="0.35">
      <c r="A14194" s="37" t="s">
        <v>18122</v>
      </c>
      <c r="B14194" s="38">
        <v>-34.670406460000002</v>
      </c>
      <c r="C14194" s="38">
        <v>-58.353427060000001</v>
      </c>
      <c r="D14194" s="38">
        <v>0.16253975033760071</v>
      </c>
      <c r="E14194" s="38">
        <v>0.22325080986085691</v>
      </c>
      <c r="F14194" s="38"/>
    </row>
    <row r="14195" spans="1:6" x14ac:dyDescent="0.35">
      <c r="A14195" s="37" t="s">
        <v>18123</v>
      </c>
      <c r="B14195" s="38">
        <v>-34.586053159999999</v>
      </c>
      <c r="C14195" s="38">
        <v>-58.675185130000003</v>
      </c>
      <c r="D14195" s="38">
        <v>0.75472402572631836</v>
      </c>
      <c r="E14195" s="38">
        <v>0.75068926976786721</v>
      </c>
      <c r="F14195" s="38"/>
    </row>
    <row r="14196" spans="1:6" x14ac:dyDescent="0.35">
      <c r="A14196" s="37" t="s">
        <v>18124</v>
      </c>
      <c r="B14196" s="38">
        <v>-34.804174500000002</v>
      </c>
      <c r="C14196" s="38">
        <v>-58.40290006</v>
      </c>
      <c r="D14196" s="38">
        <v>0.28735804557800287</v>
      </c>
      <c r="E14196" s="38">
        <v>0.29517904590619243</v>
      </c>
      <c r="F14196" s="38">
        <v>2.5641025641025639</v>
      </c>
    </row>
    <row r="14197" spans="1:6" x14ac:dyDescent="0.35">
      <c r="A14197" s="37" t="s">
        <v>18125</v>
      </c>
      <c r="B14197" s="38">
        <v>-37.963902949999998</v>
      </c>
      <c r="C14197" s="38">
        <v>-57.586546290000001</v>
      </c>
      <c r="D14197" s="38">
        <v>0.34336200356483459</v>
      </c>
      <c r="E14197" s="38">
        <v>0.36251333852609002</v>
      </c>
      <c r="F14197" s="38">
        <v>5.3571428571428568</v>
      </c>
    </row>
    <row r="14198" spans="1:6" x14ac:dyDescent="0.35">
      <c r="A14198" s="37" t="s">
        <v>18126</v>
      </c>
      <c r="B14198" s="38">
        <v>-34.761408889999998</v>
      </c>
      <c r="C14198" s="38">
        <v>-58.238128099999997</v>
      </c>
      <c r="D14198" s="38">
        <v>0.56361788511276245</v>
      </c>
      <c r="E14198" s="38">
        <v>0.55298367062130493</v>
      </c>
      <c r="F14198" s="38">
        <v>38.116591928251118</v>
      </c>
    </row>
    <row r="14199" spans="1:6" x14ac:dyDescent="0.35">
      <c r="A14199" s="37" t="s">
        <v>18127</v>
      </c>
      <c r="B14199" s="38">
        <v>-34.760318839999996</v>
      </c>
      <c r="C14199" s="38">
        <v>-61.893668929999997</v>
      </c>
      <c r="D14199" s="38">
        <v>0.36688929796218872</v>
      </c>
      <c r="E14199" s="38">
        <v>0.36688929796218872</v>
      </c>
      <c r="F14199" s="38">
        <v>28.742514970059879</v>
      </c>
    </row>
    <row r="14200" spans="1:6" x14ac:dyDescent="0.35">
      <c r="A14200" s="37" t="s">
        <v>18128</v>
      </c>
      <c r="B14200" s="38">
        <v>-34.302604119999998</v>
      </c>
      <c r="C14200" s="38">
        <v>-60.240997190000002</v>
      </c>
      <c r="D14200" s="38">
        <v>0.40306389331817633</v>
      </c>
      <c r="E14200" s="38">
        <v>0.40246644052299291</v>
      </c>
      <c r="F14200" s="38">
        <v>3.6900369003690034</v>
      </c>
    </row>
    <row r="14201" spans="1:6" x14ac:dyDescent="0.35">
      <c r="A14201" s="37" t="s">
        <v>18129</v>
      </c>
      <c r="B14201" s="38">
        <v>-34.918930099999997</v>
      </c>
      <c r="C14201" s="38">
        <v>-57.956721020000003</v>
      </c>
      <c r="D14201" s="38">
        <v>1.8374962732195851E-2</v>
      </c>
      <c r="E14201" s="38">
        <v>2.5538670158615179E-2</v>
      </c>
      <c r="F14201" s="38"/>
    </row>
    <row r="14202" spans="1:6" x14ac:dyDescent="0.35">
      <c r="A14202" s="37" t="s">
        <v>18130</v>
      </c>
      <c r="B14202" s="38">
        <v>-34.44517458</v>
      </c>
      <c r="C14202" s="38">
        <v>-58.886584820000003</v>
      </c>
      <c r="D14202" s="38">
        <v>0.49061760306358337</v>
      </c>
      <c r="E14202" s="38">
        <v>0.49211940483043071</v>
      </c>
      <c r="F14202" s="38">
        <v>0.45662100456621002</v>
      </c>
    </row>
    <row r="14203" spans="1:6" x14ac:dyDescent="0.35">
      <c r="A14203" s="37" t="s">
        <v>18131</v>
      </c>
      <c r="B14203" s="38">
        <v>-36.391189570000002</v>
      </c>
      <c r="C14203" s="38">
        <v>-56.75800933</v>
      </c>
      <c r="D14203" s="38">
        <v>0.51992863416671753</v>
      </c>
      <c r="E14203" s="38">
        <v>0.51992863416671753</v>
      </c>
      <c r="F14203" s="38">
        <v>33.962264150943398</v>
      </c>
    </row>
    <row r="14204" spans="1:6" x14ac:dyDescent="0.35">
      <c r="A14204" s="37" t="s">
        <v>18132</v>
      </c>
      <c r="B14204" s="38">
        <v>-36.634402430000002</v>
      </c>
      <c r="C14204" s="38">
        <v>-56.695267020000003</v>
      </c>
      <c r="D14204" s="38">
        <v>0.46862328052520752</v>
      </c>
      <c r="E14204" s="38">
        <v>0.47213648944287689</v>
      </c>
      <c r="F14204" s="38">
        <v>22.222222222222221</v>
      </c>
    </row>
    <row r="14205" spans="1:6" x14ac:dyDescent="0.35">
      <c r="A14205" s="37" t="s">
        <v>18133</v>
      </c>
      <c r="B14205" s="38">
        <v>-38.544210900000003</v>
      </c>
      <c r="C14205" s="38">
        <v>-58.721827240000003</v>
      </c>
      <c r="D14205" s="38">
        <v>0.59741050004959106</v>
      </c>
      <c r="E14205" s="38">
        <v>0.60267523007515145</v>
      </c>
      <c r="F14205" s="38">
        <v>61.165048543689316</v>
      </c>
    </row>
    <row r="14206" spans="1:6" x14ac:dyDescent="0.35">
      <c r="A14206" s="37" t="s">
        <v>18134</v>
      </c>
      <c r="B14206" s="38">
        <v>-34.447727090000001</v>
      </c>
      <c r="C14206" s="38">
        <v>-58.669984939999999</v>
      </c>
      <c r="D14206" s="38">
        <v>0.6418728232383728</v>
      </c>
      <c r="E14206" s="38">
        <v>0.61923629396102009</v>
      </c>
      <c r="F14206" s="38">
        <v>31.707317073170731</v>
      </c>
    </row>
    <row r="14207" spans="1:6" x14ac:dyDescent="0.35">
      <c r="A14207" s="37" t="s">
        <v>18135</v>
      </c>
      <c r="B14207" s="38">
        <v>-35.689063249999997</v>
      </c>
      <c r="C14207" s="38">
        <v>-58.568065320000002</v>
      </c>
      <c r="D14207" s="38">
        <v>0.30743205547332758</v>
      </c>
      <c r="E14207" s="38">
        <v>0.30743205547332758</v>
      </c>
      <c r="F14207" s="38">
        <v>0</v>
      </c>
    </row>
    <row r="14208" spans="1:6" x14ac:dyDescent="0.35">
      <c r="A14208" s="37" t="s">
        <v>18136</v>
      </c>
      <c r="B14208" s="38">
        <v>-34.848277199999998</v>
      </c>
      <c r="C14208" s="38">
        <v>-58.647979829999997</v>
      </c>
      <c r="D14208" s="38">
        <v>0.75782489776611328</v>
      </c>
      <c r="E14208" s="38">
        <v>0.75809753792626522</v>
      </c>
      <c r="F14208" s="38">
        <v>25</v>
      </c>
    </row>
    <row r="14209" spans="1:6" x14ac:dyDescent="0.35">
      <c r="A14209" s="37" t="s">
        <v>18137</v>
      </c>
      <c r="B14209" s="38">
        <v>-34.785439310000001</v>
      </c>
      <c r="C14209" s="38">
        <v>-58.615167990000003</v>
      </c>
      <c r="D14209" s="38">
        <v>0.76927828788757324</v>
      </c>
      <c r="E14209" s="38">
        <v>0.7863492479449824</v>
      </c>
      <c r="F14209" s="38">
        <v>48.275862068965516</v>
      </c>
    </row>
    <row r="14210" spans="1:6" x14ac:dyDescent="0.35">
      <c r="A14210" s="37" t="s">
        <v>18138</v>
      </c>
      <c r="B14210" s="38">
        <v>-34.600694330000003</v>
      </c>
      <c r="C14210" s="38">
        <v>-58.998395330000001</v>
      </c>
      <c r="D14210" s="38">
        <v>0.67211234569549561</v>
      </c>
      <c r="E14210" s="38">
        <v>0.70285881210017853</v>
      </c>
      <c r="F14210" s="38">
        <v>30.508474576271187</v>
      </c>
    </row>
    <row r="14211" spans="1:6" x14ac:dyDescent="0.35">
      <c r="A14211" s="37" t="s">
        <v>18139</v>
      </c>
      <c r="B14211" s="38">
        <v>-34.826502329999997</v>
      </c>
      <c r="C14211" s="38">
        <v>-58.657047820000003</v>
      </c>
      <c r="D14211" s="38">
        <v>0.70060795545578003</v>
      </c>
      <c r="E14211" s="38">
        <v>0.71543628918497182</v>
      </c>
      <c r="F14211" s="38"/>
    </row>
    <row r="14212" spans="1:6" x14ac:dyDescent="0.35">
      <c r="A14212" s="37" t="s">
        <v>18140</v>
      </c>
      <c r="B14212" s="38">
        <v>-34.584185349999998</v>
      </c>
      <c r="C14212" s="38">
        <v>-59.111812639999997</v>
      </c>
      <c r="D14212" s="38">
        <v>0.37403109669685358</v>
      </c>
      <c r="E14212" s="38">
        <v>0.35358864230078618</v>
      </c>
      <c r="F14212" s="38">
        <v>40.909090909090914</v>
      </c>
    </row>
    <row r="14213" spans="1:6" x14ac:dyDescent="0.35">
      <c r="A14213" s="37" t="s">
        <v>18141</v>
      </c>
      <c r="B14213" s="38">
        <v>-34.828396210000001</v>
      </c>
      <c r="C14213" s="38">
        <v>-58.189274359999999</v>
      </c>
      <c r="D14213" s="38">
        <v>0.4954475462436676</v>
      </c>
      <c r="E14213" s="38">
        <v>0.48430547279280578</v>
      </c>
      <c r="F14213" s="38">
        <v>53.125</v>
      </c>
    </row>
    <row r="14214" spans="1:6" x14ac:dyDescent="0.35">
      <c r="A14214" s="37" t="s">
        <v>18142</v>
      </c>
      <c r="B14214" s="38">
        <v>-34.856902069999997</v>
      </c>
      <c r="C14214" s="38">
        <v>-58.17039638</v>
      </c>
      <c r="D14214" s="38">
        <v>0.57935166358947754</v>
      </c>
      <c r="E14214" s="38">
        <v>0.57877079593507863</v>
      </c>
      <c r="F14214" s="38">
        <v>47.222222222222221</v>
      </c>
    </row>
    <row r="14215" spans="1:6" x14ac:dyDescent="0.35">
      <c r="A14215" s="37" t="s">
        <v>18143</v>
      </c>
      <c r="B14215" s="38">
        <v>-38.848531710000003</v>
      </c>
      <c r="C14215" s="38">
        <v>-60.795200110000003</v>
      </c>
      <c r="D14215" s="38">
        <v>0.26815715432167048</v>
      </c>
      <c r="E14215" s="38">
        <v>0.2389411616164285</v>
      </c>
      <c r="F14215" s="38">
        <v>33.333333333333329</v>
      </c>
    </row>
    <row r="14216" spans="1:6" x14ac:dyDescent="0.35">
      <c r="A14216" s="37" t="s">
        <v>18144</v>
      </c>
      <c r="B14216" s="38">
        <v>-35.091146000000002</v>
      </c>
      <c r="C14216" s="38">
        <v>-57.752531349999998</v>
      </c>
      <c r="D14216" s="38">
        <v>0.41980886459350591</v>
      </c>
      <c r="E14216" s="38">
        <v>0.39983843629424642</v>
      </c>
      <c r="F14216" s="38"/>
    </row>
    <row r="14217" spans="1:6" x14ac:dyDescent="0.35">
      <c r="A14217" s="37" t="s">
        <v>1311</v>
      </c>
      <c r="B14217" s="38">
        <v>-34.378415889999999</v>
      </c>
      <c r="C14217" s="38">
        <v>-58.73516789</v>
      </c>
      <c r="D14217" s="38">
        <v>0.41984662413597112</v>
      </c>
      <c r="E14217" s="38">
        <v>0.4692959545387162</v>
      </c>
      <c r="F14217" s="38"/>
    </row>
    <row r="14218" spans="1:6" x14ac:dyDescent="0.35">
      <c r="A14218" s="37" t="s">
        <v>18145</v>
      </c>
      <c r="B14218" s="38">
        <v>-34.577990810000003</v>
      </c>
      <c r="C14218" s="38">
        <v>-60.983617379999998</v>
      </c>
      <c r="D14218" s="38">
        <v>0.51947402954101563</v>
      </c>
      <c r="E14218" s="38">
        <v>0.58760107925959992</v>
      </c>
      <c r="F14218" s="38"/>
    </row>
    <row r="14219" spans="1:6" x14ac:dyDescent="0.35">
      <c r="A14219" s="37" t="s">
        <v>18146</v>
      </c>
      <c r="B14219" s="38">
        <v>-34.936712829999998</v>
      </c>
      <c r="C14219" s="38">
        <v>-57.926390339999998</v>
      </c>
      <c r="D14219" s="38">
        <v>0.2242974191904068</v>
      </c>
      <c r="E14219" s="38">
        <v>0.32015177441967863</v>
      </c>
      <c r="F14219" s="38"/>
    </row>
    <row r="14220" spans="1:6" x14ac:dyDescent="0.35">
      <c r="A14220" s="37" t="s">
        <v>18147</v>
      </c>
      <c r="B14220" s="38">
        <v>-34.696384180000003</v>
      </c>
      <c r="C14220" s="38">
        <v>-58.588361939999999</v>
      </c>
      <c r="D14220" s="38">
        <v>0.46834510564804083</v>
      </c>
      <c r="E14220" s="38">
        <v>0.43100792169570917</v>
      </c>
      <c r="F14220" s="38">
        <v>4.8611111111111116</v>
      </c>
    </row>
    <row r="14221" spans="1:6" x14ac:dyDescent="0.35">
      <c r="A14221" s="37" t="s">
        <v>18148</v>
      </c>
      <c r="B14221" s="38">
        <v>-34.749918389999998</v>
      </c>
      <c r="C14221" s="38">
        <v>-58.422993230000003</v>
      </c>
      <c r="D14221" s="38">
        <v>0.5083850622177124</v>
      </c>
      <c r="E14221" s="38">
        <v>0.4705831561539624</v>
      </c>
      <c r="F14221" s="38">
        <v>7.5757575757575761</v>
      </c>
    </row>
    <row r="14222" spans="1:6" x14ac:dyDescent="0.35">
      <c r="A14222" s="37" t="s">
        <v>18149</v>
      </c>
      <c r="B14222" s="38">
        <v>-37.016105629999998</v>
      </c>
      <c r="C14222" s="38">
        <v>-62.419547440000002</v>
      </c>
      <c r="D14222" s="38">
        <v>0.20134961605072019</v>
      </c>
      <c r="E14222" s="38">
        <v>0.19846855385883441</v>
      </c>
      <c r="F14222" s="38"/>
    </row>
    <row r="14223" spans="1:6" x14ac:dyDescent="0.35">
      <c r="A14223" s="37" t="s">
        <v>18150</v>
      </c>
      <c r="B14223" s="38">
        <v>-37.100873710000002</v>
      </c>
      <c r="C14223" s="38">
        <v>-56.868889619999997</v>
      </c>
      <c r="D14223" s="38">
        <v>0.25098854303359991</v>
      </c>
      <c r="E14223" s="38">
        <v>0.24515051080992351</v>
      </c>
      <c r="F14223" s="38">
        <v>22.61904761904762</v>
      </c>
    </row>
    <row r="14224" spans="1:6" x14ac:dyDescent="0.35">
      <c r="A14224" s="37" t="s">
        <v>422</v>
      </c>
      <c r="B14224" s="38">
        <v>-34.670336489999997</v>
      </c>
      <c r="C14224" s="38">
        <v>-58.353302030000002</v>
      </c>
      <c r="D14224" s="38">
        <v>0.16253975033760071</v>
      </c>
      <c r="E14224" s="38">
        <v>0.2221394499411454</v>
      </c>
      <c r="F14224" s="38" t="s">
        <v>5130</v>
      </c>
    </row>
    <row r="14225" spans="1:6" x14ac:dyDescent="0.35">
      <c r="A14225" s="37" t="s">
        <v>18151</v>
      </c>
      <c r="B14225" s="38">
        <v>-38.014522730000003</v>
      </c>
      <c r="C14225" s="38">
        <v>-57.549056899999997</v>
      </c>
      <c r="D14225" s="38">
        <v>6.8974576890468597E-2</v>
      </c>
      <c r="E14225" s="38">
        <v>9.1244048128525421E-2</v>
      </c>
      <c r="F14225" s="38">
        <v>0.88495575221238942</v>
      </c>
    </row>
    <row r="14226" spans="1:6" x14ac:dyDescent="0.35">
      <c r="A14226" s="37" t="s">
        <v>18152</v>
      </c>
      <c r="B14226" s="38">
        <v>-34.509700199999997</v>
      </c>
      <c r="C14226" s="38">
        <v>-58.488592259999997</v>
      </c>
      <c r="D14226" s="38">
        <v>5.0088625401258469E-2</v>
      </c>
      <c r="E14226" s="38">
        <v>3.3968651985847642E-2</v>
      </c>
      <c r="F14226" s="38"/>
    </row>
    <row r="14227" spans="1:6" x14ac:dyDescent="0.35">
      <c r="A14227" s="37" t="s">
        <v>18153</v>
      </c>
      <c r="B14227" s="38">
        <v>-34.455903450000001</v>
      </c>
      <c r="C14227" s="38">
        <v>-58.524030580000002</v>
      </c>
      <c r="D14227" s="38">
        <v>7.6624870300292969E-2</v>
      </c>
      <c r="E14227" s="38">
        <v>7.5115902601061643E-2</v>
      </c>
      <c r="F14227" s="38">
        <v>3.9215686274509802</v>
      </c>
    </row>
    <row r="14228" spans="1:6" x14ac:dyDescent="0.35">
      <c r="A14228" s="37" t="s">
        <v>18154</v>
      </c>
      <c r="B14228" s="38">
        <v>-34.821694299999997</v>
      </c>
      <c r="C14228" s="38">
        <v>-59.665948489999998</v>
      </c>
      <c r="D14228" s="38">
        <v>0.576027512550354</v>
      </c>
      <c r="E14228" s="38">
        <v>0.576027512550354</v>
      </c>
      <c r="F14228" s="38">
        <v>0</v>
      </c>
    </row>
    <row r="14229" spans="1:6" x14ac:dyDescent="0.35">
      <c r="A14229" s="37" t="s">
        <v>18155</v>
      </c>
      <c r="B14229" s="38">
        <v>-34.781731540000003</v>
      </c>
      <c r="C14229" s="38">
        <v>-58.228638650000001</v>
      </c>
      <c r="D14229" s="38">
        <v>0.52776384353637695</v>
      </c>
      <c r="E14229" s="38">
        <v>0.52679873962660095</v>
      </c>
      <c r="F14229" s="38">
        <v>59.756097560975604</v>
      </c>
    </row>
    <row r="14230" spans="1:6" x14ac:dyDescent="0.35">
      <c r="A14230" s="37" t="s">
        <v>18156</v>
      </c>
      <c r="B14230" s="38">
        <v>-34.764285170000001</v>
      </c>
      <c r="C14230" s="38">
        <v>-58.190010100000002</v>
      </c>
      <c r="D14230" s="38">
        <v>0.6550331711769104</v>
      </c>
      <c r="E14230" s="38">
        <v>0.64948246285722067</v>
      </c>
      <c r="F14230" s="38">
        <v>44.642857142857146</v>
      </c>
    </row>
    <row r="14231" spans="1:6" x14ac:dyDescent="0.35">
      <c r="A14231" s="37" t="s">
        <v>18157</v>
      </c>
      <c r="B14231" s="38">
        <v>-34.79751461</v>
      </c>
      <c r="C14231" s="38">
        <v>-58.172813640000001</v>
      </c>
      <c r="D14231" s="38">
        <v>0.58681219816207886</v>
      </c>
      <c r="E14231" s="38">
        <v>0.54506351491984195</v>
      </c>
      <c r="F14231" s="38">
        <v>50.310559006211179</v>
      </c>
    </row>
    <row r="14232" spans="1:6" x14ac:dyDescent="0.35">
      <c r="A14232" s="37" t="s">
        <v>18158</v>
      </c>
      <c r="B14232" s="38">
        <v>-34.764801929999997</v>
      </c>
      <c r="C14232" s="38">
        <v>-58.2491178</v>
      </c>
      <c r="D14232" s="38">
        <v>0.79799562692642212</v>
      </c>
      <c r="E14232" s="38">
        <v>0.80432141489452791</v>
      </c>
      <c r="F14232" s="38">
        <v>62.962962962962962</v>
      </c>
    </row>
    <row r="14233" spans="1:6" x14ac:dyDescent="0.35">
      <c r="A14233" s="37" t="s">
        <v>18159</v>
      </c>
      <c r="B14233" s="38">
        <v>-34.769505019999997</v>
      </c>
      <c r="C14233" s="38">
        <v>-58.242738439999997</v>
      </c>
      <c r="D14233" s="38">
        <v>0.60607647895812988</v>
      </c>
      <c r="E14233" s="38">
        <v>0.58127231938498358</v>
      </c>
      <c r="F14233" s="38">
        <v>43.333333333333336</v>
      </c>
    </row>
    <row r="14234" spans="1:6" x14ac:dyDescent="0.35">
      <c r="A14234" s="37" t="s">
        <v>18160</v>
      </c>
      <c r="B14234" s="38">
        <v>-34.760895079999997</v>
      </c>
      <c r="C14234" s="38">
        <v>-58.232293470000002</v>
      </c>
      <c r="D14234" s="38">
        <v>0.47233694791793818</v>
      </c>
      <c r="E14234" s="38">
        <v>0.45509531369080408</v>
      </c>
      <c r="F14234" s="38">
        <v>64.197530864197532</v>
      </c>
    </row>
    <row r="14235" spans="1:6" x14ac:dyDescent="0.35">
      <c r="A14235" s="37" t="s">
        <v>18161</v>
      </c>
      <c r="B14235" s="38">
        <v>-34.78115828</v>
      </c>
      <c r="C14235" s="38">
        <v>-58.170611659999999</v>
      </c>
      <c r="D14235" s="38">
        <v>0.51407277584075928</v>
      </c>
      <c r="E14235" s="38">
        <v>0.52291822904034668</v>
      </c>
      <c r="F14235" s="38">
        <v>59.701492537313428</v>
      </c>
    </row>
    <row r="14236" spans="1:6" x14ac:dyDescent="0.35">
      <c r="A14236" s="37" t="s">
        <v>18162</v>
      </c>
      <c r="B14236" s="38">
        <v>-34.801448069999999</v>
      </c>
      <c r="C14236" s="38">
        <v>-58.18676292</v>
      </c>
      <c r="D14236" s="38">
        <v>0.59212327003479004</v>
      </c>
      <c r="E14236" s="38">
        <v>0.56679814722802901</v>
      </c>
      <c r="F14236" s="38">
        <v>50.909090909090907</v>
      </c>
    </row>
    <row r="14237" spans="1:6" x14ac:dyDescent="0.35">
      <c r="A14237" s="37" t="s">
        <v>18163</v>
      </c>
      <c r="B14237" s="38">
        <v>-34.788875650000001</v>
      </c>
      <c r="C14237" s="38">
        <v>-58.221547889999997</v>
      </c>
      <c r="D14237" s="38">
        <v>0.58701050281524658</v>
      </c>
      <c r="E14237" s="38">
        <v>0.53103670719507579</v>
      </c>
      <c r="F14237" s="38">
        <v>62.5</v>
      </c>
    </row>
    <row r="14238" spans="1:6" x14ac:dyDescent="0.35">
      <c r="A14238" s="37" t="s">
        <v>18164</v>
      </c>
      <c r="B14238" s="38">
        <v>-34.769845660000001</v>
      </c>
      <c r="C14238" s="38">
        <v>-58.253456530000001</v>
      </c>
      <c r="D14238" s="38">
        <v>0.71299421787261963</v>
      </c>
      <c r="E14238" s="38">
        <v>0.71725013024277162</v>
      </c>
      <c r="F14238" s="38">
        <v>57.47126436781609</v>
      </c>
    </row>
    <row r="14239" spans="1:6" x14ac:dyDescent="0.35">
      <c r="A14239" s="37" t="s">
        <v>18165</v>
      </c>
      <c r="B14239" s="38">
        <v>-34.77077972</v>
      </c>
      <c r="C14239" s="38">
        <v>-58.18317665</v>
      </c>
      <c r="D14239" s="38">
        <v>0.64577186107635498</v>
      </c>
      <c r="E14239" s="38">
        <v>0.6234170802329716</v>
      </c>
      <c r="F14239" s="38">
        <v>44.594594594594597</v>
      </c>
    </row>
    <row r="14240" spans="1:6" x14ac:dyDescent="0.35">
      <c r="A14240" s="37" t="s">
        <v>18166</v>
      </c>
      <c r="B14240" s="38">
        <v>-34.468288440000002</v>
      </c>
      <c r="C14240" s="38">
        <v>-58.558154819999999</v>
      </c>
      <c r="D14240" s="38">
        <v>0.27054905891418463</v>
      </c>
      <c r="E14240" s="38">
        <v>0.13170371184477939</v>
      </c>
      <c r="F14240" s="38" t="s">
        <v>5130</v>
      </c>
    </row>
    <row r="14241" spans="1:6" x14ac:dyDescent="0.35">
      <c r="A14241" s="37" t="s">
        <v>18167</v>
      </c>
      <c r="B14241" s="38">
        <v>-37.281796409999998</v>
      </c>
      <c r="C14241" s="38">
        <v>-56.9952623</v>
      </c>
      <c r="D14241" s="38">
        <v>0.40243294835090643</v>
      </c>
      <c r="E14241" s="38">
        <v>0.44115530817132248</v>
      </c>
      <c r="F14241" s="38"/>
    </row>
    <row r="14242" spans="1:6" x14ac:dyDescent="0.35">
      <c r="A14242" s="37" t="s">
        <v>18168</v>
      </c>
      <c r="B14242" s="38">
        <v>-34.472271499999998</v>
      </c>
      <c r="C14242" s="38">
        <v>-58.588186790000002</v>
      </c>
      <c r="D14242" s="38">
        <v>0.53473728895187378</v>
      </c>
      <c r="E14242" s="38">
        <v>0.54314217520387553</v>
      </c>
      <c r="F14242" s="38">
        <v>37.745098039215684</v>
      </c>
    </row>
    <row r="14243" spans="1:6" x14ac:dyDescent="0.35">
      <c r="A14243" s="37" t="s">
        <v>18169</v>
      </c>
      <c r="B14243" s="38">
        <v>-34.919401360000002</v>
      </c>
      <c r="C14243" s="38">
        <v>-57.942324560000003</v>
      </c>
      <c r="D14243" s="38">
        <v>0.10799670964479451</v>
      </c>
      <c r="E14243" s="38">
        <v>0.1003131568431854</v>
      </c>
      <c r="F14243" s="38">
        <v>22.556390977443609</v>
      </c>
    </row>
    <row r="14244" spans="1:6" x14ac:dyDescent="0.35">
      <c r="A14244" s="37" t="s">
        <v>18170</v>
      </c>
      <c r="B14244" s="38">
        <v>-36.544324920000001</v>
      </c>
      <c r="C14244" s="38">
        <v>-56.688926680000002</v>
      </c>
      <c r="D14244" s="38">
        <v>0.38644241435187199</v>
      </c>
      <c r="E14244" s="38">
        <v>0.38644241435187199</v>
      </c>
      <c r="F14244" s="38"/>
    </row>
    <row r="14245" spans="1:6" x14ac:dyDescent="0.35">
      <c r="A14245" s="37" t="s">
        <v>18171</v>
      </c>
      <c r="B14245" s="38">
        <v>-34.54882018</v>
      </c>
      <c r="C14245" s="38">
        <v>-58.705199180000001</v>
      </c>
      <c r="D14245" s="38">
        <v>0.23958587646484381</v>
      </c>
      <c r="E14245" s="38">
        <v>0.22525916090517331</v>
      </c>
      <c r="F14245" s="38"/>
    </row>
    <row r="14246" spans="1:6" x14ac:dyDescent="0.35">
      <c r="A14246" s="37" t="s">
        <v>18172</v>
      </c>
      <c r="B14246" s="38">
        <v>-34.742601620000002</v>
      </c>
      <c r="C14246" s="38">
        <v>-58.594815410000002</v>
      </c>
      <c r="D14246" s="38">
        <v>0.55308222770690918</v>
      </c>
      <c r="E14246" s="38">
        <v>0.57452395316716787</v>
      </c>
      <c r="F14246" s="38">
        <v>51.249999999999993</v>
      </c>
    </row>
    <row r="14247" spans="1:6" x14ac:dyDescent="0.35">
      <c r="A14247" s="37" t="s">
        <v>18173</v>
      </c>
      <c r="B14247" s="38">
        <v>-34.655088290000002</v>
      </c>
      <c r="C14247" s="38">
        <v>-58.537847900000003</v>
      </c>
      <c r="D14247" s="38">
        <v>0.32232123613357538</v>
      </c>
      <c r="E14247" s="38">
        <v>0.33560923788998581</v>
      </c>
      <c r="F14247" s="38">
        <v>30.973451327433626</v>
      </c>
    </row>
    <row r="14248" spans="1:6" x14ac:dyDescent="0.35">
      <c r="A14248" s="37" t="s">
        <v>18174</v>
      </c>
      <c r="B14248" s="38">
        <v>-34.698149970000003</v>
      </c>
      <c r="C14248" s="38">
        <v>-58.508246710000002</v>
      </c>
      <c r="D14248" s="38">
        <v>0.32153123617172241</v>
      </c>
      <c r="E14248" s="38">
        <v>0.31226881013976199</v>
      </c>
      <c r="F14248" s="38">
        <v>33.913043478260867</v>
      </c>
    </row>
    <row r="14249" spans="1:6" x14ac:dyDescent="0.35">
      <c r="A14249" s="37" t="s">
        <v>18175</v>
      </c>
      <c r="B14249" s="38">
        <v>-34.645554670000003</v>
      </c>
      <c r="C14249" s="38">
        <v>-58.578593400000003</v>
      </c>
      <c r="D14249" s="38">
        <v>0.2206737548112869</v>
      </c>
      <c r="E14249" s="38">
        <v>0.20430863427149279</v>
      </c>
      <c r="F14249" s="38">
        <v>28.571428571428569</v>
      </c>
    </row>
    <row r="14250" spans="1:6" x14ac:dyDescent="0.35">
      <c r="A14250" s="37" t="s">
        <v>18176</v>
      </c>
      <c r="B14250" s="38">
        <v>-34.66301086</v>
      </c>
      <c r="C14250" s="38">
        <v>-58.590251850000001</v>
      </c>
      <c r="D14250" s="38">
        <v>0.1909463107585907</v>
      </c>
      <c r="E14250" s="38">
        <v>0.21112307248746651</v>
      </c>
      <c r="F14250" s="38">
        <v>29.545454545454547</v>
      </c>
    </row>
    <row r="14251" spans="1:6" x14ac:dyDescent="0.35">
      <c r="A14251" s="37" t="s">
        <v>18177</v>
      </c>
      <c r="B14251" s="38">
        <v>-34.683028020000002</v>
      </c>
      <c r="C14251" s="38">
        <v>-58.526214629999998</v>
      </c>
      <c r="D14251" s="38">
        <v>0.45889869332313538</v>
      </c>
      <c r="E14251" s="38">
        <v>0.45567123042909718</v>
      </c>
      <c r="F14251" s="38">
        <v>49.519230769230774</v>
      </c>
    </row>
    <row r="14252" spans="1:6" x14ac:dyDescent="0.35">
      <c r="A14252" s="37" t="s">
        <v>18178</v>
      </c>
      <c r="B14252" s="38">
        <v>-34.695185410000001</v>
      </c>
      <c r="C14252" s="38">
        <v>-58.601959800000003</v>
      </c>
      <c r="D14252" s="38">
        <v>0.37464845180511469</v>
      </c>
      <c r="E14252" s="38">
        <v>0.3603489225109418</v>
      </c>
      <c r="F14252" s="38">
        <v>42.924528301886795</v>
      </c>
    </row>
    <row r="14253" spans="1:6" x14ac:dyDescent="0.35">
      <c r="A14253" s="37" t="s">
        <v>18179</v>
      </c>
      <c r="B14253" s="38">
        <v>-34.692907660000003</v>
      </c>
      <c r="C14253" s="38">
        <v>-58.530109109999998</v>
      </c>
      <c r="D14253" s="38">
        <v>0.38045555353164667</v>
      </c>
      <c r="E14253" s="38">
        <v>0.40697952006992538</v>
      </c>
      <c r="F14253" s="38">
        <v>58.441558441558442</v>
      </c>
    </row>
    <row r="14254" spans="1:6" x14ac:dyDescent="0.35">
      <c r="A14254" s="37" t="s">
        <v>18180</v>
      </c>
      <c r="B14254" s="38">
        <v>-34.693158050000001</v>
      </c>
      <c r="C14254" s="38">
        <v>-58.515661350000002</v>
      </c>
      <c r="D14254" s="38">
        <v>0.27727475762367249</v>
      </c>
      <c r="E14254" s="38">
        <v>0.29749078220791292</v>
      </c>
      <c r="F14254" s="38">
        <v>61.194029850746269</v>
      </c>
    </row>
    <row r="14255" spans="1:6" x14ac:dyDescent="0.35">
      <c r="A14255" s="37" t="s">
        <v>18181</v>
      </c>
      <c r="B14255" s="38">
        <v>-34.773650349999997</v>
      </c>
      <c r="C14255" s="38">
        <v>-58.638643420000001</v>
      </c>
      <c r="D14255" s="38">
        <v>0.49538755416870123</v>
      </c>
      <c r="E14255" s="38">
        <v>0.50223432523863654</v>
      </c>
      <c r="F14255" s="38">
        <v>47.058823529411761</v>
      </c>
    </row>
    <row r="14256" spans="1:6" x14ac:dyDescent="0.35">
      <c r="A14256" s="37" t="s">
        <v>18182</v>
      </c>
      <c r="B14256" s="38">
        <v>-34.696272890000003</v>
      </c>
      <c r="C14256" s="38">
        <v>-58.556461300000002</v>
      </c>
      <c r="D14256" s="38">
        <v>0.65243005752563477</v>
      </c>
      <c r="E14256" s="38">
        <v>0.67628755440583099</v>
      </c>
      <c r="F14256" s="38">
        <v>57.615894039735096</v>
      </c>
    </row>
    <row r="14257" spans="1:6" x14ac:dyDescent="0.35">
      <c r="A14257" s="37" t="s">
        <v>18183</v>
      </c>
      <c r="B14257" s="38">
        <v>-34.706473260000003</v>
      </c>
      <c r="C14257" s="38">
        <v>-58.596378780000002</v>
      </c>
      <c r="D14257" s="38">
        <v>0.44387978315353388</v>
      </c>
      <c r="E14257" s="38">
        <v>0.45136491994600042</v>
      </c>
      <c r="F14257" s="38">
        <v>53.846153846153847</v>
      </c>
    </row>
    <row r="14258" spans="1:6" x14ac:dyDescent="0.35">
      <c r="A14258" s="37" t="s">
        <v>18184</v>
      </c>
      <c r="B14258" s="38">
        <v>-34.687878179999998</v>
      </c>
      <c r="C14258" s="38">
        <v>-58.601503719999997</v>
      </c>
      <c r="D14258" s="38">
        <v>0.54214173555374146</v>
      </c>
      <c r="E14258" s="38">
        <v>0.53659027483728194</v>
      </c>
      <c r="F14258" s="38">
        <v>60.150375939849624</v>
      </c>
    </row>
    <row r="14259" spans="1:6" x14ac:dyDescent="0.35">
      <c r="A14259" s="37" t="s">
        <v>18185</v>
      </c>
      <c r="B14259" s="38">
        <v>-34.66090835</v>
      </c>
      <c r="C14259" s="38">
        <v>-58.568231939999997</v>
      </c>
      <c r="D14259" s="38">
        <v>0.1017204076051712</v>
      </c>
      <c r="E14259" s="38">
        <v>9.0278631529292538E-2</v>
      </c>
      <c r="F14259" s="38">
        <v>21.739130434782609</v>
      </c>
    </row>
    <row r="14260" spans="1:6" x14ac:dyDescent="0.35">
      <c r="A14260" s="37" t="s">
        <v>18186</v>
      </c>
      <c r="B14260" s="38">
        <v>-34.675651190000004</v>
      </c>
      <c r="C14260" s="38">
        <v>-58.57927694</v>
      </c>
      <c r="D14260" s="38">
        <v>0.29456698894500732</v>
      </c>
      <c r="E14260" s="38">
        <v>0.28503859724317282</v>
      </c>
      <c r="F14260" s="38">
        <v>46.376811594202898</v>
      </c>
    </row>
    <row r="14261" spans="1:6" x14ac:dyDescent="0.35">
      <c r="A14261" s="37" t="s">
        <v>18187</v>
      </c>
      <c r="B14261" s="38">
        <v>-34.677740329999999</v>
      </c>
      <c r="C14261" s="38">
        <v>-58.544387530000002</v>
      </c>
      <c r="D14261" s="38">
        <v>0.56824898719787598</v>
      </c>
      <c r="E14261" s="38">
        <v>0.47703776700156081</v>
      </c>
      <c r="F14261" s="38">
        <v>46.835443037974684</v>
      </c>
    </row>
    <row r="14262" spans="1:6" x14ac:dyDescent="0.35">
      <c r="A14262" s="37" t="s">
        <v>18188</v>
      </c>
      <c r="B14262" s="38">
        <v>-34.696832960000002</v>
      </c>
      <c r="C14262" s="38">
        <v>-58.488098049999998</v>
      </c>
      <c r="D14262" s="38">
        <v>0.60475289821624756</v>
      </c>
      <c r="E14262" s="38">
        <v>0.58265521639102213</v>
      </c>
      <c r="F14262" s="38">
        <v>68.644067796610159</v>
      </c>
    </row>
    <row r="14263" spans="1:6" x14ac:dyDescent="0.35">
      <c r="A14263" s="37" t="s">
        <v>18189</v>
      </c>
      <c r="B14263" s="38">
        <v>-34.652773179999997</v>
      </c>
      <c r="C14263" s="38">
        <v>-58.759874279999998</v>
      </c>
      <c r="D14263" s="38">
        <v>0.46395194530487061</v>
      </c>
      <c r="E14263" s="38">
        <v>0.44672932972510648</v>
      </c>
      <c r="F14263" s="38">
        <v>9.1954022988505741</v>
      </c>
    </row>
    <row r="14264" spans="1:6" x14ac:dyDescent="0.35">
      <c r="A14264" s="37" t="s">
        <v>18190</v>
      </c>
      <c r="B14264" s="38">
        <v>-34.678020850000003</v>
      </c>
      <c r="C14264" s="38">
        <v>-58.559260289999997</v>
      </c>
      <c r="D14264" s="38">
        <v>0.25686165690422058</v>
      </c>
      <c r="E14264" s="38">
        <v>0.27339721024036412</v>
      </c>
      <c r="F14264" s="38">
        <v>8.8607594936708853</v>
      </c>
    </row>
    <row r="14265" spans="1:6" x14ac:dyDescent="0.35">
      <c r="A14265" s="37" t="s">
        <v>18191</v>
      </c>
      <c r="B14265" s="38">
        <v>-34.797413800000001</v>
      </c>
      <c r="C14265" s="38">
        <v>-58.383764300000003</v>
      </c>
      <c r="D14265" s="38">
        <v>0.19186188280582431</v>
      </c>
      <c r="E14265" s="38">
        <v>0.17043777141306141</v>
      </c>
      <c r="F14265" s="38"/>
    </row>
    <row r="14266" spans="1:6" x14ac:dyDescent="0.35">
      <c r="A14266" s="37" t="s">
        <v>18192</v>
      </c>
      <c r="B14266" s="38">
        <v>-37.321306219999997</v>
      </c>
      <c r="C14266" s="38">
        <v>-59.141068369999999</v>
      </c>
      <c r="D14266" s="38">
        <v>5.6756362318992608E-2</v>
      </c>
      <c r="E14266" s="38">
        <v>9.2596420874962435E-2</v>
      </c>
      <c r="F14266" s="38">
        <v>57.142857142857139</v>
      </c>
    </row>
    <row r="14267" spans="1:6" x14ac:dyDescent="0.35">
      <c r="A14267" s="37" t="s">
        <v>18193</v>
      </c>
      <c r="B14267" s="38">
        <v>-35.617394760000003</v>
      </c>
      <c r="C14267" s="38">
        <v>-61.352712390000001</v>
      </c>
      <c r="D14267" s="38">
        <v>0.44435447454452509</v>
      </c>
      <c r="E14267" s="38">
        <v>0.41546615487650818</v>
      </c>
      <c r="F14267" s="38"/>
    </row>
    <row r="14268" spans="1:6" x14ac:dyDescent="0.35">
      <c r="A14268" s="37" t="s">
        <v>18194</v>
      </c>
      <c r="B14268" s="38">
        <v>-36.907860280000001</v>
      </c>
      <c r="C14268" s="38">
        <v>-60.364870230000001</v>
      </c>
      <c r="D14268" s="38">
        <v>0.5692594051361084</v>
      </c>
      <c r="E14268" s="38">
        <v>0.57130283274148641</v>
      </c>
      <c r="F14268" s="38">
        <v>42.857142857142854</v>
      </c>
    </row>
    <row r="14269" spans="1:6" x14ac:dyDescent="0.35">
      <c r="A14269" s="37" t="s">
        <v>18195</v>
      </c>
      <c r="B14269" s="38">
        <v>-34.61290975</v>
      </c>
      <c r="C14269" s="38">
        <v>-60.97606631</v>
      </c>
      <c r="D14269" s="38">
        <v>0.57725489139556885</v>
      </c>
      <c r="E14269" s="38">
        <v>0.57885539209520498</v>
      </c>
      <c r="F14269" s="38">
        <v>55.905511811023622</v>
      </c>
    </row>
    <row r="14270" spans="1:6" x14ac:dyDescent="0.35">
      <c r="A14270" s="37" t="s">
        <v>18196</v>
      </c>
      <c r="B14270" s="38">
        <v>-34.623620729999999</v>
      </c>
      <c r="C14270" s="38">
        <v>-58.803297809999997</v>
      </c>
      <c r="D14270" s="38">
        <v>0.61223691701889038</v>
      </c>
      <c r="E14270" s="38">
        <v>0.60598420245306828</v>
      </c>
      <c r="F14270" s="38">
        <v>23.768115942028984</v>
      </c>
    </row>
    <row r="14271" spans="1:6" x14ac:dyDescent="0.35">
      <c r="A14271" s="37" t="s">
        <v>18197</v>
      </c>
      <c r="B14271" s="38">
        <v>-34.646569820000003</v>
      </c>
      <c r="C14271" s="38">
        <v>-58.559594089999997</v>
      </c>
      <c r="D14271" s="38">
        <v>0.1643122881650925</v>
      </c>
      <c r="E14271" s="38">
        <v>0.1691328825781474</v>
      </c>
      <c r="F14271" s="38">
        <v>0.70175438596491224</v>
      </c>
    </row>
    <row r="14272" spans="1:6" x14ac:dyDescent="0.35">
      <c r="A14272" s="37" t="s">
        <v>18198</v>
      </c>
      <c r="B14272" s="38">
        <v>-34.509917059999999</v>
      </c>
      <c r="C14272" s="38">
        <v>-58.574621129999997</v>
      </c>
      <c r="D14272" s="38">
        <v>0.33066168427467352</v>
      </c>
      <c r="E14272" s="38">
        <v>0.34067529905587429</v>
      </c>
      <c r="F14272" s="38">
        <v>10.869565217391305</v>
      </c>
    </row>
    <row r="14273" spans="1:6" x14ac:dyDescent="0.35">
      <c r="A14273" s="37" t="s">
        <v>18199</v>
      </c>
      <c r="B14273" s="38">
        <v>-34.44983191</v>
      </c>
      <c r="C14273" s="38">
        <v>-58.523712770000003</v>
      </c>
      <c r="D14273" s="38">
        <v>1.660968363285065E-2</v>
      </c>
      <c r="E14273" s="38">
        <v>1.4888142662433291E-2</v>
      </c>
      <c r="F14273" s="38">
        <v>0</v>
      </c>
    </row>
    <row r="14274" spans="1:6" x14ac:dyDescent="0.35">
      <c r="A14274" s="37" t="s">
        <v>18200</v>
      </c>
      <c r="B14274" s="38">
        <v>-34.455855919999998</v>
      </c>
      <c r="C14274" s="38">
        <v>-58.523897230000003</v>
      </c>
      <c r="D14274" s="38">
        <v>7.6624870300292969E-2</v>
      </c>
      <c r="E14274" s="38">
        <v>7.4819759339899636E-2</v>
      </c>
      <c r="F14274" s="38">
        <v>4.1379310344827589</v>
      </c>
    </row>
    <row r="14275" spans="1:6" x14ac:dyDescent="0.35">
      <c r="A14275" s="37" t="s">
        <v>18201</v>
      </c>
      <c r="B14275" s="38">
        <v>-34.741631259999998</v>
      </c>
      <c r="C14275" s="38">
        <v>-58.400512020000001</v>
      </c>
      <c r="D14275" s="38">
        <v>9.068433940410614E-2</v>
      </c>
      <c r="E14275" s="38">
        <v>9.8803934951623276E-2</v>
      </c>
      <c r="F14275" s="38">
        <v>4.7058823529411766</v>
      </c>
    </row>
    <row r="14276" spans="1:6" x14ac:dyDescent="0.35">
      <c r="A14276" s="37" t="s">
        <v>18202</v>
      </c>
      <c r="B14276" s="38">
        <v>-38.683065399999997</v>
      </c>
      <c r="C14276" s="38">
        <v>-62.296100969999998</v>
      </c>
      <c r="D14276" s="38">
        <v>0.2734563946723938</v>
      </c>
      <c r="E14276" s="38">
        <v>0.241420025761063</v>
      </c>
      <c r="F14276" s="38">
        <v>36.363636363636367</v>
      </c>
    </row>
    <row r="14277" spans="1:6" x14ac:dyDescent="0.35">
      <c r="A14277" s="37" t="s">
        <v>18203</v>
      </c>
      <c r="B14277" s="38">
        <v>-34.195125529999999</v>
      </c>
      <c r="C14277" s="38">
        <v>-58.941923009999996</v>
      </c>
      <c r="D14277" s="38">
        <v>0.2991442084312439</v>
      </c>
      <c r="E14277" s="38">
        <v>0.30061123706400389</v>
      </c>
      <c r="F14277" s="38"/>
    </row>
    <row r="14278" spans="1:6" x14ac:dyDescent="0.35">
      <c r="A14278" s="37" t="s">
        <v>18204</v>
      </c>
      <c r="B14278" s="38">
        <v>-35.325564530000001</v>
      </c>
      <c r="C14278" s="38">
        <v>-58.049903919999998</v>
      </c>
      <c r="D14278" s="38">
        <v>0.40176033973693848</v>
      </c>
      <c r="E14278" s="38">
        <v>0.21809847014290951</v>
      </c>
      <c r="F14278" s="38">
        <v>6.666666666666667</v>
      </c>
    </row>
    <row r="14279" spans="1:6" x14ac:dyDescent="0.35">
      <c r="A14279" s="37" t="s">
        <v>18205</v>
      </c>
      <c r="B14279" s="38">
        <v>-34.570164169999998</v>
      </c>
      <c r="C14279" s="38">
        <v>-59.117862979999998</v>
      </c>
      <c r="D14279" s="38">
        <v>0.21920207142829901</v>
      </c>
      <c r="E14279" s="38">
        <v>0.25729322111284408</v>
      </c>
      <c r="F14279" s="38">
        <v>12.413793103448276</v>
      </c>
    </row>
    <row r="14280" spans="1:6" x14ac:dyDescent="0.35">
      <c r="A14280" s="37" t="s">
        <v>18206</v>
      </c>
      <c r="B14280" s="38">
        <v>-34.934739270000001</v>
      </c>
      <c r="C14280" s="38">
        <v>-57.939985470000003</v>
      </c>
      <c r="D14280" s="38">
        <v>0.13921904563903811</v>
      </c>
      <c r="E14280" s="38">
        <v>0.1942258892874969</v>
      </c>
      <c r="F14280" s="38">
        <v>1.0256410256410255</v>
      </c>
    </row>
    <row r="14281" spans="1:6" x14ac:dyDescent="0.35">
      <c r="A14281" s="37" t="s">
        <v>18207</v>
      </c>
      <c r="B14281" s="38">
        <v>-40.561522949999997</v>
      </c>
      <c r="C14281" s="38">
        <v>-62.239689509999998</v>
      </c>
      <c r="D14281" s="38">
        <v>0.41177365183830261</v>
      </c>
      <c r="E14281" s="38">
        <v>0.440008495002985</v>
      </c>
      <c r="F14281" s="38">
        <v>26.966292134831459</v>
      </c>
    </row>
    <row r="14282" spans="1:6" x14ac:dyDescent="0.35">
      <c r="A14282" s="37" t="s">
        <v>18208</v>
      </c>
      <c r="B14282" s="38">
        <v>-34.43188705</v>
      </c>
      <c r="C14282" s="38">
        <v>-58.747532659999997</v>
      </c>
      <c r="D14282" s="38">
        <v>0.69979959726333618</v>
      </c>
      <c r="E14282" s="38">
        <v>0.64171863246608429</v>
      </c>
      <c r="F14282" s="38">
        <v>42.622950819672127</v>
      </c>
    </row>
    <row r="14283" spans="1:6" x14ac:dyDescent="0.35">
      <c r="A14283" s="37" t="s">
        <v>18209</v>
      </c>
      <c r="B14283" s="38">
        <v>-35.147382780000001</v>
      </c>
      <c r="C14283" s="38">
        <v>-58.741425569999997</v>
      </c>
      <c r="D14283" s="38">
        <v>0.60160648822784424</v>
      </c>
      <c r="E14283" s="38">
        <v>0.53571392008752539</v>
      </c>
      <c r="F14283" s="38">
        <v>56.25</v>
      </c>
    </row>
    <row r="14284" spans="1:6" x14ac:dyDescent="0.35">
      <c r="A14284" s="37" t="s">
        <v>18210</v>
      </c>
      <c r="B14284" s="38">
        <v>-34.846867949999996</v>
      </c>
      <c r="C14284" s="38">
        <v>-58.371896280000001</v>
      </c>
      <c r="D14284" s="38">
        <v>0.68513745069503784</v>
      </c>
      <c r="E14284" s="38">
        <v>0.68903506429571859</v>
      </c>
      <c r="F14284" s="38">
        <v>48.275862068965516</v>
      </c>
    </row>
    <row r="14285" spans="1:6" x14ac:dyDescent="0.35">
      <c r="A14285" s="37" t="s">
        <v>18211</v>
      </c>
      <c r="B14285" s="38">
        <v>-34.07752619</v>
      </c>
      <c r="C14285" s="38">
        <v>-60.091645010000001</v>
      </c>
      <c r="D14285" s="38">
        <v>0.5722959041595459</v>
      </c>
      <c r="E14285" s="38">
        <v>0.56079268455505371</v>
      </c>
      <c r="F14285" s="38"/>
    </row>
    <row r="14286" spans="1:6" x14ac:dyDescent="0.35">
      <c r="A14286" s="37" t="s">
        <v>18212</v>
      </c>
      <c r="B14286" s="38">
        <v>-34.792246919999997</v>
      </c>
      <c r="C14286" s="38">
        <v>-58.32403661</v>
      </c>
      <c r="D14286" s="38">
        <v>0.52489948272705078</v>
      </c>
      <c r="E14286" s="38">
        <v>0.6182190196381675</v>
      </c>
      <c r="F14286" s="38"/>
    </row>
    <row r="14287" spans="1:6" x14ac:dyDescent="0.35">
      <c r="A14287" s="37" t="s">
        <v>18213</v>
      </c>
      <c r="B14287" s="38">
        <v>-36.634253899999997</v>
      </c>
      <c r="C14287" s="38">
        <v>-56.695254460000001</v>
      </c>
      <c r="D14287" s="38">
        <v>0.46862328052520752</v>
      </c>
      <c r="E14287" s="38">
        <v>0.46984235079664932</v>
      </c>
      <c r="F14287" s="38">
        <v>28.571428571428569</v>
      </c>
    </row>
    <row r="14288" spans="1:6" x14ac:dyDescent="0.35">
      <c r="A14288" s="37" t="s">
        <v>18214</v>
      </c>
      <c r="B14288" s="38">
        <v>-34.920608100000003</v>
      </c>
      <c r="C14288" s="38">
        <v>-57.963806980000001</v>
      </c>
      <c r="D14288" s="38">
        <v>3.7948962301015847E-2</v>
      </c>
      <c r="E14288" s="38">
        <v>4.8522657249122858E-2</v>
      </c>
      <c r="F14288" s="38">
        <v>4.2553191489361701</v>
      </c>
    </row>
    <row r="14289" spans="1:6" x14ac:dyDescent="0.35">
      <c r="A14289" s="37" t="s">
        <v>18215</v>
      </c>
      <c r="B14289" s="38">
        <v>-34.623797709999998</v>
      </c>
      <c r="C14289" s="38">
        <v>-58.922572219999999</v>
      </c>
      <c r="D14289" s="38">
        <v>0.43378973007202148</v>
      </c>
      <c r="E14289" s="38">
        <v>0.57552063308264079</v>
      </c>
      <c r="F14289" s="38">
        <v>17.961165048543691</v>
      </c>
    </row>
    <row r="14290" spans="1:6" x14ac:dyDescent="0.35">
      <c r="A14290" s="37" t="s">
        <v>18216</v>
      </c>
      <c r="B14290" s="38">
        <v>-37.992726400000002</v>
      </c>
      <c r="C14290" s="38">
        <v>-57.922341449999998</v>
      </c>
      <c r="D14290" s="38">
        <v>0.65436214208602905</v>
      </c>
      <c r="E14290" s="38">
        <v>0.65436214208602905</v>
      </c>
      <c r="F14290" s="38">
        <v>25</v>
      </c>
    </row>
    <row r="14291" spans="1:6" x14ac:dyDescent="0.35">
      <c r="A14291" s="37" t="s">
        <v>18217</v>
      </c>
      <c r="B14291" s="38">
        <v>-33.695956320000001</v>
      </c>
      <c r="C14291" s="38">
        <v>-59.675893840000001</v>
      </c>
      <c r="D14291" s="38">
        <v>0.49686175584793091</v>
      </c>
      <c r="E14291" s="38">
        <v>0.49524674000162072</v>
      </c>
      <c r="F14291" s="38">
        <v>52.336448598130836</v>
      </c>
    </row>
    <row r="14292" spans="1:6" x14ac:dyDescent="0.35">
      <c r="A14292" s="37" t="s">
        <v>18218</v>
      </c>
      <c r="B14292" s="38">
        <v>-34.447197930000002</v>
      </c>
      <c r="C14292" s="38">
        <v>-59.442832299999999</v>
      </c>
      <c r="D14292" s="38">
        <v>0.33080095052719122</v>
      </c>
      <c r="E14292" s="38">
        <v>0.33795993112855488</v>
      </c>
      <c r="F14292" s="38"/>
    </row>
    <row r="14293" spans="1:6" x14ac:dyDescent="0.35">
      <c r="A14293" s="37" t="s">
        <v>2203</v>
      </c>
      <c r="B14293" s="38">
        <v>-34.296171409999999</v>
      </c>
      <c r="C14293" s="38">
        <v>-59.32269376</v>
      </c>
      <c r="D14293" s="38">
        <v>0.4327666163444519</v>
      </c>
      <c r="E14293" s="38">
        <v>0.46505864057689911</v>
      </c>
      <c r="F14293" s="38"/>
    </row>
    <row r="14294" spans="1:6" x14ac:dyDescent="0.35">
      <c r="A14294" s="37" t="s">
        <v>18219</v>
      </c>
      <c r="B14294" s="38">
        <v>-37.163484879999999</v>
      </c>
      <c r="C14294" s="38">
        <v>-63.248111110000004</v>
      </c>
      <c r="D14294" s="38">
        <v>0.45501574873924261</v>
      </c>
      <c r="E14294" s="38">
        <v>0.45201854522411639</v>
      </c>
      <c r="F14294" s="38"/>
    </row>
    <row r="14295" spans="1:6" x14ac:dyDescent="0.35">
      <c r="A14295" s="37" t="s">
        <v>18220</v>
      </c>
      <c r="B14295" s="38">
        <v>-34.799495129999997</v>
      </c>
      <c r="C14295" s="38">
        <v>-58.61588793</v>
      </c>
      <c r="D14295" s="38">
        <v>0.82337021827697754</v>
      </c>
      <c r="E14295" s="38">
        <v>0.83438425471908173</v>
      </c>
      <c r="F14295" s="38">
        <v>62.932454695222404</v>
      </c>
    </row>
    <row r="14296" spans="1:6" x14ac:dyDescent="0.35">
      <c r="A14296" s="37" t="s">
        <v>18221</v>
      </c>
      <c r="B14296" s="38">
        <v>-34.840595229999998</v>
      </c>
      <c r="C14296" s="38">
        <v>-58.286607609999997</v>
      </c>
      <c r="D14296" s="38">
        <v>0.72397905588150024</v>
      </c>
      <c r="E14296" s="38">
        <v>0.72890266856631714</v>
      </c>
      <c r="F14296" s="38">
        <v>22.758620689655174</v>
      </c>
    </row>
    <row r="14297" spans="1:6" x14ac:dyDescent="0.35">
      <c r="A14297" s="37" t="s">
        <v>18222</v>
      </c>
      <c r="B14297" s="38">
        <v>-34.482279400000003</v>
      </c>
      <c r="C14297" s="38">
        <v>-58.868226819999997</v>
      </c>
      <c r="D14297" s="38">
        <v>0.41701245307922358</v>
      </c>
      <c r="E14297" s="38">
        <v>0.41083414812345759</v>
      </c>
      <c r="F14297" s="38">
        <v>44.338624338624335</v>
      </c>
    </row>
    <row r="14298" spans="1:6" x14ac:dyDescent="0.35">
      <c r="A14298" s="37" t="s">
        <v>18223</v>
      </c>
      <c r="B14298" s="38">
        <v>-34.811923499999999</v>
      </c>
      <c r="C14298" s="38">
        <v>-58.621443329999998</v>
      </c>
      <c r="D14298" s="38">
        <v>0.8945547342300415</v>
      </c>
      <c r="E14298" s="38">
        <v>0.88495498581936483</v>
      </c>
      <c r="F14298" s="38">
        <v>70.753323485967499</v>
      </c>
    </row>
    <row r="14299" spans="1:6" x14ac:dyDescent="0.35">
      <c r="A14299" s="37" t="s">
        <v>18224</v>
      </c>
      <c r="B14299" s="38">
        <v>-34.786391950000002</v>
      </c>
      <c r="C14299" s="38">
        <v>-58.327598960000003</v>
      </c>
      <c r="D14299" s="38">
        <v>0.76553946733474731</v>
      </c>
      <c r="E14299" s="38">
        <v>0.84069705793732086</v>
      </c>
      <c r="F14299" s="38">
        <v>54.716981132075468</v>
      </c>
    </row>
    <row r="14300" spans="1:6" x14ac:dyDescent="0.35">
      <c r="A14300" s="37" t="s">
        <v>18225</v>
      </c>
      <c r="B14300" s="38">
        <v>-34.42560933</v>
      </c>
      <c r="C14300" s="38">
        <v>-58.577130740000001</v>
      </c>
      <c r="D14300" s="38">
        <v>0.31635168194770807</v>
      </c>
      <c r="E14300" s="38">
        <v>0.32332383880489751</v>
      </c>
      <c r="F14300" s="38" t="s">
        <v>5130</v>
      </c>
    </row>
    <row r="14301" spans="1:6" x14ac:dyDescent="0.35">
      <c r="A14301" s="37" t="s">
        <v>18226</v>
      </c>
      <c r="B14301" s="38">
        <v>-34.778887589999997</v>
      </c>
      <c r="C14301" s="38">
        <v>-58.79463046</v>
      </c>
      <c r="D14301" s="38">
        <v>0.97228074073791504</v>
      </c>
      <c r="E14301" s="38">
        <v>0.90908309185143676</v>
      </c>
      <c r="F14301" s="38">
        <v>78</v>
      </c>
    </row>
    <row r="14302" spans="1:6" x14ac:dyDescent="0.35">
      <c r="A14302" s="37" t="s">
        <v>18227</v>
      </c>
      <c r="B14302" s="38">
        <v>-34.599349830000001</v>
      </c>
      <c r="C14302" s="38">
        <v>-58.875513410000003</v>
      </c>
      <c r="D14302" s="38">
        <v>0</v>
      </c>
      <c r="E14302" s="38">
        <v>0.34185104899936247</v>
      </c>
      <c r="F14302" s="38">
        <v>1.3422818791946309</v>
      </c>
    </row>
    <row r="14303" spans="1:6" x14ac:dyDescent="0.35">
      <c r="A14303" s="37" t="s">
        <v>18228</v>
      </c>
      <c r="B14303" s="38">
        <v>-34.49258674</v>
      </c>
      <c r="C14303" s="38">
        <v>-58.672576220000003</v>
      </c>
      <c r="D14303" s="38">
        <v>0.55417084693908691</v>
      </c>
      <c r="E14303" s="38">
        <v>0.55211171342266929</v>
      </c>
      <c r="F14303" s="38">
        <v>23.566878980891719</v>
      </c>
    </row>
    <row r="14304" spans="1:6" x14ac:dyDescent="0.35">
      <c r="A14304" s="37" t="s">
        <v>18229</v>
      </c>
      <c r="B14304" s="38">
        <v>-34.868408010000003</v>
      </c>
      <c r="C14304" s="38">
        <v>-58.679098019999998</v>
      </c>
      <c r="D14304" s="38">
        <v>0.70209300518035889</v>
      </c>
      <c r="E14304" s="38">
        <v>0.70209300518035889</v>
      </c>
      <c r="F14304" s="38">
        <v>17.316017316017316</v>
      </c>
    </row>
    <row r="14305" spans="1:6" x14ac:dyDescent="0.35">
      <c r="A14305" s="37" t="s">
        <v>18230</v>
      </c>
      <c r="B14305" s="38">
        <v>-38.087660450000001</v>
      </c>
      <c r="C14305" s="38">
        <v>-57.57607608</v>
      </c>
      <c r="D14305" s="38">
        <v>0.25818735361099238</v>
      </c>
      <c r="E14305" s="38">
        <v>0.27644095652633238</v>
      </c>
      <c r="F14305" s="38">
        <v>0.79681274900398402</v>
      </c>
    </row>
    <row r="14306" spans="1:6" x14ac:dyDescent="0.35">
      <c r="A14306" s="37" t="s">
        <v>18231</v>
      </c>
      <c r="B14306" s="38">
        <v>-37.458995680000001</v>
      </c>
      <c r="C14306" s="38">
        <v>-61.937975450000003</v>
      </c>
      <c r="D14306" s="38">
        <v>0.1444395333528519</v>
      </c>
      <c r="E14306" s="38">
        <v>0.16298376100185591</v>
      </c>
      <c r="F14306" s="38"/>
    </row>
    <row r="14307" spans="1:6" x14ac:dyDescent="0.35">
      <c r="A14307" s="37" t="s">
        <v>18232</v>
      </c>
      <c r="B14307" s="38">
        <v>-34.6519902</v>
      </c>
      <c r="C14307" s="38">
        <v>-58.760018950000003</v>
      </c>
      <c r="D14307" s="38">
        <v>0.46696722507476812</v>
      </c>
      <c r="E14307" s="38">
        <v>0.44487039543486928</v>
      </c>
      <c r="F14307" s="38"/>
    </row>
    <row r="14308" spans="1:6" x14ac:dyDescent="0.35">
      <c r="A14308" s="37" t="s">
        <v>18233</v>
      </c>
      <c r="B14308" s="38">
        <v>-34.087391250000003</v>
      </c>
      <c r="C14308" s="38">
        <v>-59.174863139999999</v>
      </c>
      <c r="D14308" s="38">
        <v>0.55120354890823364</v>
      </c>
      <c r="E14308" s="38">
        <v>0.55090018165738963</v>
      </c>
      <c r="F14308" s="38">
        <v>77.777777777777786</v>
      </c>
    </row>
    <row r="14309" spans="1:6" x14ac:dyDescent="0.35">
      <c r="A14309" s="37" t="s">
        <v>18234</v>
      </c>
      <c r="B14309" s="38">
        <v>-34.927921179999998</v>
      </c>
      <c r="C14309" s="38">
        <v>-57.952501329999997</v>
      </c>
      <c r="D14309" s="38">
        <v>2.6301799342036251E-2</v>
      </c>
      <c r="E14309" s="38">
        <v>5.5590514534790268E-2</v>
      </c>
      <c r="F14309" s="38">
        <v>1.1494252873563218</v>
      </c>
    </row>
    <row r="14310" spans="1:6" x14ac:dyDescent="0.35">
      <c r="A14310" s="37" t="s">
        <v>18235</v>
      </c>
      <c r="B14310" s="38">
        <v>-34.714027809999997</v>
      </c>
      <c r="C14310" s="38">
        <v>-58.399430160000001</v>
      </c>
      <c r="D14310" s="38">
        <v>0.28518301248550421</v>
      </c>
      <c r="E14310" s="38">
        <v>0.30827876219623968</v>
      </c>
      <c r="F14310" s="38">
        <v>4</v>
      </c>
    </row>
    <row r="14311" spans="1:6" x14ac:dyDescent="0.35">
      <c r="A14311" s="37" t="s">
        <v>18236</v>
      </c>
      <c r="B14311" s="38">
        <v>-33.889590730000002</v>
      </c>
      <c r="C14311" s="38">
        <v>-60.583354059999998</v>
      </c>
      <c r="D14311" s="38">
        <v>0.22269539535045621</v>
      </c>
      <c r="E14311" s="38">
        <v>0.22311254404485231</v>
      </c>
      <c r="F14311" s="38">
        <v>6.9230769230769234</v>
      </c>
    </row>
    <row r="14312" spans="1:6" x14ac:dyDescent="0.35">
      <c r="A14312" s="37" t="s">
        <v>18237</v>
      </c>
      <c r="B14312" s="38">
        <v>-34.454324329999999</v>
      </c>
      <c r="C14312" s="38">
        <v>-58.889269900000002</v>
      </c>
      <c r="D14312" s="38">
        <v>0.38865706324577332</v>
      </c>
      <c r="E14312" s="38">
        <v>0.33035767561680562</v>
      </c>
      <c r="F14312" s="38">
        <v>8.355795148247978</v>
      </c>
    </row>
    <row r="14313" spans="1:6" x14ac:dyDescent="0.35">
      <c r="A14313" s="37" t="s">
        <v>18238</v>
      </c>
      <c r="B14313" s="38">
        <v>-34.087977700000003</v>
      </c>
      <c r="C14313" s="38">
        <v>-59.024076149999999</v>
      </c>
      <c r="D14313" s="38">
        <v>0.39799085259437561</v>
      </c>
      <c r="E14313" s="38">
        <v>0.40087588043773881</v>
      </c>
      <c r="F14313" s="38">
        <v>11.205432937181664</v>
      </c>
    </row>
    <row r="14314" spans="1:6" x14ac:dyDescent="0.35">
      <c r="A14314" s="37" t="s">
        <v>18239</v>
      </c>
      <c r="B14314" s="38">
        <v>-34.798030900000001</v>
      </c>
      <c r="C14314" s="38">
        <v>-58.652398769999998</v>
      </c>
      <c r="D14314" s="38">
        <v>0.85376214981079102</v>
      </c>
      <c r="E14314" s="38">
        <v>0.91770681111436136</v>
      </c>
      <c r="F14314" s="38">
        <v>73.057851239669418</v>
      </c>
    </row>
    <row r="14315" spans="1:6" x14ac:dyDescent="0.35">
      <c r="A14315" s="37" t="s">
        <v>18240</v>
      </c>
      <c r="B14315" s="38">
        <v>-35.567609109999999</v>
      </c>
      <c r="C14315" s="38">
        <v>-58.015842259999999</v>
      </c>
      <c r="D14315" s="38">
        <v>0.36819273233413702</v>
      </c>
      <c r="E14315" s="38">
        <v>0.29252414562200252</v>
      </c>
      <c r="F14315" s="38"/>
    </row>
    <row r="14316" spans="1:6" x14ac:dyDescent="0.35">
      <c r="A14316" s="37" t="s">
        <v>18241</v>
      </c>
      <c r="B14316" s="38">
        <v>-34.494831740000002</v>
      </c>
      <c r="C14316" s="38">
        <v>-58.740965979999999</v>
      </c>
      <c r="D14316" s="38">
        <v>0.66083025932312012</v>
      </c>
      <c r="E14316" s="38">
        <v>0.68428389179079152</v>
      </c>
      <c r="F14316" s="38">
        <v>59.523809523809526</v>
      </c>
    </row>
    <row r="14317" spans="1:6" x14ac:dyDescent="0.35">
      <c r="A14317" s="37" t="s">
        <v>18242</v>
      </c>
      <c r="B14317" s="38">
        <v>-34.812463889999997</v>
      </c>
      <c r="C14317" s="38">
        <v>-58.621131499999997</v>
      </c>
      <c r="D14317" s="38">
        <v>0.87538319826126099</v>
      </c>
      <c r="E14317" s="38">
        <v>0.87803272640003882</v>
      </c>
      <c r="F14317" s="38">
        <v>73.049645390070921</v>
      </c>
    </row>
    <row r="14318" spans="1:6" x14ac:dyDescent="0.35">
      <c r="A14318" s="37" t="s">
        <v>18243</v>
      </c>
      <c r="B14318" s="38">
        <v>-35.108358950000003</v>
      </c>
      <c r="C14318" s="38">
        <v>-60.071172539999999</v>
      </c>
      <c r="D14318" s="38">
        <v>0.45938566327095032</v>
      </c>
      <c r="E14318" s="38">
        <v>0.45938566327095032</v>
      </c>
      <c r="F14318" s="38">
        <v>0</v>
      </c>
    </row>
    <row r="14319" spans="1:6" x14ac:dyDescent="0.35">
      <c r="A14319" s="37" t="s">
        <v>18244</v>
      </c>
      <c r="B14319" s="38">
        <v>-34.73162061</v>
      </c>
      <c r="C14319" s="38">
        <v>-58.341410029999999</v>
      </c>
      <c r="D14319" s="38">
        <v>0.69063448905944824</v>
      </c>
      <c r="E14319" s="38">
        <v>0.68561469349596238</v>
      </c>
      <c r="F14319" s="38">
        <v>50.537634408602152</v>
      </c>
    </row>
    <row r="14320" spans="1:6" x14ac:dyDescent="0.35">
      <c r="A14320" s="37" t="s">
        <v>18245</v>
      </c>
      <c r="B14320" s="38">
        <v>-34.677543190000002</v>
      </c>
      <c r="C14320" s="38">
        <v>-58.428550299999998</v>
      </c>
      <c r="D14320" s="38">
        <v>0.67633801698684692</v>
      </c>
      <c r="E14320" s="38">
        <v>0.66498354312620667</v>
      </c>
      <c r="F14320" s="38">
        <v>43.877551020408163</v>
      </c>
    </row>
    <row r="14321" spans="1:6" x14ac:dyDescent="0.35">
      <c r="A14321" s="37" t="s">
        <v>18246</v>
      </c>
      <c r="B14321" s="38">
        <v>-34.695759299999999</v>
      </c>
      <c r="C14321" s="38">
        <v>-58.433517160000001</v>
      </c>
      <c r="D14321" s="38">
        <v>0.88440525531768799</v>
      </c>
      <c r="E14321" s="38">
        <v>0.91971555021074081</v>
      </c>
      <c r="F14321" s="38">
        <v>69.902912621359221</v>
      </c>
    </row>
    <row r="14322" spans="1:6" x14ac:dyDescent="0.35">
      <c r="A14322" s="37" t="s">
        <v>18247</v>
      </c>
      <c r="B14322" s="38">
        <v>-34.666716289999997</v>
      </c>
      <c r="C14322" s="38">
        <v>-58.403810200000002</v>
      </c>
      <c r="D14322" s="38">
        <v>0.24507537484169009</v>
      </c>
      <c r="E14322" s="38">
        <v>0.25244947915014471</v>
      </c>
      <c r="F14322" s="38">
        <v>54.166666666666664</v>
      </c>
    </row>
    <row r="14323" spans="1:6" x14ac:dyDescent="0.35">
      <c r="A14323" s="37" t="s">
        <v>18248</v>
      </c>
      <c r="B14323" s="38">
        <v>-34.701852850000002</v>
      </c>
      <c r="C14323" s="38">
        <v>-58.366209310000002</v>
      </c>
      <c r="D14323" s="38">
        <v>0.6092228889465332</v>
      </c>
      <c r="E14323" s="38">
        <v>0.53488340292658121</v>
      </c>
      <c r="F14323" s="38">
        <v>71.428571428571431</v>
      </c>
    </row>
    <row r="14324" spans="1:6" x14ac:dyDescent="0.35">
      <c r="A14324" s="37" t="s">
        <v>18249</v>
      </c>
      <c r="B14324" s="38">
        <v>-34.739045269999998</v>
      </c>
      <c r="C14324" s="38">
        <v>-58.34981526</v>
      </c>
      <c r="D14324" s="38">
        <v>0.57708054780960083</v>
      </c>
      <c r="E14324" s="38">
        <v>0.54717129782626506</v>
      </c>
      <c r="F14324" s="38">
        <v>49.504950495049506</v>
      </c>
    </row>
    <row r="14325" spans="1:6" x14ac:dyDescent="0.35">
      <c r="A14325" s="37" t="s">
        <v>18250</v>
      </c>
      <c r="B14325" s="38">
        <v>-34.672697079999999</v>
      </c>
      <c r="C14325" s="38">
        <v>-58.429676260000001</v>
      </c>
      <c r="D14325" s="38">
        <v>0.76539486646652222</v>
      </c>
      <c r="E14325" s="38">
        <v>0.68188428234409637</v>
      </c>
      <c r="F14325" s="38">
        <v>52.083333333333336</v>
      </c>
    </row>
    <row r="14326" spans="1:6" x14ac:dyDescent="0.35">
      <c r="A14326" s="37" t="s">
        <v>18251</v>
      </c>
      <c r="B14326" s="38">
        <v>-33.92010295</v>
      </c>
      <c r="C14326" s="38">
        <v>-60.584226909999998</v>
      </c>
      <c r="D14326" s="38">
        <v>0.38119801878929138</v>
      </c>
      <c r="E14326" s="38">
        <v>0.36815037164423198</v>
      </c>
      <c r="F14326" s="38">
        <v>0.86956521739130432</v>
      </c>
    </row>
    <row r="14327" spans="1:6" x14ac:dyDescent="0.35">
      <c r="A14327" s="37" t="s">
        <v>18252</v>
      </c>
      <c r="B14327" s="38">
        <v>-34.700344399999999</v>
      </c>
      <c r="C14327" s="38">
        <v>-58.630529809999999</v>
      </c>
      <c r="D14327" s="38">
        <v>0.50623929500579834</v>
      </c>
      <c r="E14327" s="38">
        <v>0.53635895690497226</v>
      </c>
      <c r="F14327" s="38">
        <v>56.944444444444443</v>
      </c>
    </row>
    <row r="14328" spans="1:6" x14ac:dyDescent="0.35">
      <c r="A14328" s="37" t="s">
        <v>18253</v>
      </c>
      <c r="B14328" s="38">
        <v>-34.66939507</v>
      </c>
      <c r="C14328" s="38">
        <v>-58.535805379999999</v>
      </c>
      <c r="D14328" s="38">
        <v>0.42980372905731201</v>
      </c>
      <c r="E14328" s="38">
        <v>0.48394245985481482</v>
      </c>
      <c r="F14328" s="38">
        <v>50</v>
      </c>
    </row>
    <row r="14329" spans="1:6" x14ac:dyDescent="0.35">
      <c r="A14329" s="37" t="s">
        <v>18254</v>
      </c>
      <c r="B14329" s="38">
        <v>-35.037200810000002</v>
      </c>
      <c r="C14329" s="38">
        <v>-58.743236330000002</v>
      </c>
      <c r="D14329" s="38">
        <v>0.49379175901412958</v>
      </c>
      <c r="E14329" s="38">
        <v>0.49302372005250722</v>
      </c>
      <c r="F14329" s="38">
        <v>2.197802197802198</v>
      </c>
    </row>
    <row r="14330" spans="1:6" x14ac:dyDescent="0.35">
      <c r="A14330" s="37" t="s">
        <v>18255</v>
      </c>
      <c r="B14330" s="38">
        <v>-34.878239180000001</v>
      </c>
      <c r="C14330" s="38">
        <v>-61.527610150000001</v>
      </c>
      <c r="D14330" s="38">
        <v>0.38926428556442261</v>
      </c>
      <c r="E14330" s="38">
        <v>0.42236822924098449</v>
      </c>
      <c r="F14330" s="38"/>
    </row>
    <row r="14331" spans="1:6" x14ac:dyDescent="0.35">
      <c r="A14331" s="37" t="s">
        <v>18256</v>
      </c>
      <c r="B14331" s="38">
        <v>-34.590674139999997</v>
      </c>
      <c r="C14331" s="38">
        <v>-60.938617929999999</v>
      </c>
      <c r="D14331" s="38">
        <v>0.1168849840760231</v>
      </c>
      <c r="E14331" s="38">
        <v>0.10763333812355989</v>
      </c>
      <c r="F14331" s="38">
        <v>0.47393364928909953</v>
      </c>
    </row>
    <row r="14332" spans="1:6" x14ac:dyDescent="0.35">
      <c r="A14332" s="37" t="s">
        <v>18257</v>
      </c>
      <c r="B14332" s="38">
        <v>-34.574696699999997</v>
      </c>
      <c r="C14332" s="38">
        <v>-60.95299636</v>
      </c>
      <c r="D14332" s="38">
        <v>0.31281507015228271</v>
      </c>
      <c r="E14332" s="38">
        <v>0.29558542048608932</v>
      </c>
      <c r="F14332" s="38">
        <v>7.1428571428571423</v>
      </c>
    </row>
    <row r="14333" spans="1:6" x14ac:dyDescent="0.35">
      <c r="A14333" s="37" t="s">
        <v>18258</v>
      </c>
      <c r="B14333" s="38">
        <v>-34.514700079999997</v>
      </c>
      <c r="C14333" s="38">
        <v>-58.488336240000002</v>
      </c>
      <c r="D14333" s="38">
        <v>1.0472759604454041E-2</v>
      </c>
      <c r="E14333" s="38">
        <v>1.1573576039689429E-2</v>
      </c>
      <c r="F14333" s="38"/>
    </row>
    <row r="14334" spans="1:6" x14ac:dyDescent="0.35">
      <c r="A14334" s="37" t="s">
        <v>18259</v>
      </c>
      <c r="B14334" s="38">
        <v>-34.444707100000002</v>
      </c>
      <c r="C14334" s="38">
        <v>-58.678107599999997</v>
      </c>
      <c r="D14334" s="38">
        <v>0.65760862827301025</v>
      </c>
      <c r="E14334" s="38">
        <v>0.571764835805604</v>
      </c>
      <c r="F14334" s="38">
        <v>0.63291139240506333</v>
      </c>
    </row>
    <row r="14335" spans="1:6" x14ac:dyDescent="0.35">
      <c r="A14335" s="37" t="s">
        <v>18260</v>
      </c>
      <c r="B14335" s="38">
        <v>-34.640223820000003</v>
      </c>
      <c r="C14335" s="38">
        <v>-60.453046739999998</v>
      </c>
      <c r="D14335" s="38">
        <v>0.55047863721847534</v>
      </c>
      <c r="E14335" s="38">
        <v>0.46121599407572489</v>
      </c>
      <c r="F14335" s="38">
        <v>3.9473684210526314</v>
      </c>
    </row>
    <row r="14336" spans="1:6" x14ac:dyDescent="0.35">
      <c r="A14336" s="37" t="s">
        <v>18261</v>
      </c>
      <c r="B14336" s="38">
        <v>-34.553723890000001</v>
      </c>
      <c r="C14336" s="38">
        <v>-58.557856790000002</v>
      </c>
      <c r="D14336" s="38">
        <v>0.25025549530982971</v>
      </c>
      <c r="E14336" s="38">
        <v>0.21131675141422371</v>
      </c>
      <c r="F14336" s="38">
        <v>17.159763313609467</v>
      </c>
    </row>
    <row r="14337" spans="1:6" x14ac:dyDescent="0.35">
      <c r="A14337" s="37" t="s">
        <v>18262</v>
      </c>
      <c r="B14337" s="38">
        <v>-34.69544672</v>
      </c>
      <c r="C14337" s="38">
        <v>-58.538566799999998</v>
      </c>
      <c r="D14337" s="38">
        <v>0.52467089891433716</v>
      </c>
      <c r="E14337" s="38">
        <v>0.48633137748048111</v>
      </c>
      <c r="F14337" s="38">
        <v>15.238095238095239</v>
      </c>
    </row>
    <row r="14338" spans="1:6" x14ac:dyDescent="0.35">
      <c r="A14338" s="37" t="s">
        <v>18263</v>
      </c>
      <c r="B14338" s="38">
        <v>-38.721767139999997</v>
      </c>
      <c r="C14338" s="38">
        <v>-62.265604320000001</v>
      </c>
      <c r="D14338" s="38">
        <v>0.113137774169445</v>
      </c>
      <c r="E14338" s="38">
        <v>9.0554553819330114E-2</v>
      </c>
      <c r="F14338" s="38"/>
    </row>
    <row r="14339" spans="1:6" x14ac:dyDescent="0.35">
      <c r="A14339" s="37" t="s">
        <v>18264</v>
      </c>
      <c r="B14339" s="38">
        <v>-34.459922579999997</v>
      </c>
      <c r="C14339" s="38">
        <v>-58.841786120000002</v>
      </c>
      <c r="D14339" s="38">
        <v>0</v>
      </c>
      <c r="E14339" s="38">
        <v>0.1835910842606896</v>
      </c>
      <c r="F14339" s="38">
        <v>6.0070671378091873</v>
      </c>
    </row>
    <row r="14340" spans="1:6" x14ac:dyDescent="0.35">
      <c r="A14340" s="37" t="s">
        <v>18265</v>
      </c>
      <c r="B14340" s="38">
        <v>-33.680857029999999</v>
      </c>
      <c r="C14340" s="38">
        <v>-59.683273610000001</v>
      </c>
      <c r="D14340" s="38">
        <v>0.57697105407714844</v>
      </c>
      <c r="E14340" s="38">
        <v>0.59196852936464195</v>
      </c>
      <c r="F14340" s="38">
        <v>58.964143426294825</v>
      </c>
    </row>
    <row r="14341" spans="1:6" x14ac:dyDescent="0.35">
      <c r="A14341" s="37" t="s">
        <v>18266</v>
      </c>
      <c r="B14341" s="38">
        <v>-34.531834230000001</v>
      </c>
      <c r="C14341" s="38">
        <v>-58.587135170000003</v>
      </c>
      <c r="D14341" s="38">
        <v>0.97054016590118408</v>
      </c>
      <c r="E14341" s="38">
        <v>0.95270307527648079</v>
      </c>
      <c r="F14341" s="38">
        <v>74.384236453201964</v>
      </c>
    </row>
    <row r="14342" spans="1:6" x14ac:dyDescent="0.35">
      <c r="A14342" s="37" t="s">
        <v>18267</v>
      </c>
      <c r="B14342" s="38">
        <v>-34.689889739999998</v>
      </c>
      <c r="C14342" s="38">
        <v>-58.491688510000003</v>
      </c>
      <c r="D14342" s="38">
        <v>0.57779043912887573</v>
      </c>
      <c r="E14342" s="38">
        <v>0.61814506900937938</v>
      </c>
      <c r="F14342" s="38">
        <v>71.215880893300238</v>
      </c>
    </row>
    <row r="14343" spans="1:6" x14ac:dyDescent="0.35">
      <c r="A14343" s="37" t="s">
        <v>18268</v>
      </c>
      <c r="B14343" s="38">
        <v>-34.59996451</v>
      </c>
      <c r="C14343" s="38">
        <v>-58.571352920000002</v>
      </c>
      <c r="D14343" s="38">
        <v>0.1204528585076332</v>
      </c>
      <c r="E14343" s="38">
        <v>0.1288921648734494</v>
      </c>
      <c r="F14343" s="38">
        <v>19.58041958041958</v>
      </c>
    </row>
    <row r="14344" spans="1:6" x14ac:dyDescent="0.35">
      <c r="A14344" s="37" t="s">
        <v>18269</v>
      </c>
      <c r="B14344" s="38">
        <v>-34.881231249999999</v>
      </c>
      <c r="C14344" s="38">
        <v>-58.499075490000003</v>
      </c>
      <c r="D14344" s="38">
        <v>0.2911527156829834</v>
      </c>
      <c r="E14344" s="38">
        <v>0.1804399694267072</v>
      </c>
      <c r="F14344" s="38">
        <v>0</v>
      </c>
    </row>
    <row r="14345" spans="1:6" x14ac:dyDescent="0.35">
      <c r="A14345" s="37" t="s">
        <v>18270</v>
      </c>
      <c r="B14345" s="38">
        <v>-34.893724339999999</v>
      </c>
      <c r="C14345" s="38">
        <v>-58.511597530000003</v>
      </c>
      <c r="D14345" s="38">
        <v>0.51983428001403809</v>
      </c>
      <c r="E14345" s="38">
        <v>0.48924382858806192</v>
      </c>
      <c r="F14345" s="38">
        <v>0</v>
      </c>
    </row>
    <row r="14346" spans="1:6" x14ac:dyDescent="0.35">
      <c r="A14346" s="37" t="s">
        <v>18271</v>
      </c>
      <c r="B14346" s="38">
        <v>-34.866077249999996</v>
      </c>
      <c r="C14346" s="38">
        <v>-58.523635169999999</v>
      </c>
      <c r="D14346" s="38">
        <v>0.34527057409286499</v>
      </c>
      <c r="E14346" s="38">
        <v>0.40137460572378969</v>
      </c>
      <c r="F14346" s="38">
        <v>10.781671159029651</v>
      </c>
    </row>
    <row r="14347" spans="1:6" x14ac:dyDescent="0.35">
      <c r="A14347" s="37" t="s">
        <v>18272</v>
      </c>
      <c r="B14347" s="38">
        <v>-34.602075790000001</v>
      </c>
      <c r="C14347" s="38">
        <v>-58.942332999999998</v>
      </c>
      <c r="D14347" s="38">
        <v>0.59309804439544678</v>
      </c>
      <c r="E14347" s="38">
        <v>0.53807876141447775</v>
      </c>
      <c r="F14347" s="38" t="s">
        <v>5130</v>
      </c>
    </row>
    <row r="14348" spans="1:6" x14ac:dyDescent="0.35">
      <c r="A14348" s="37" t="s">
        <v>18273</v>
      </c>
      <c r="B14348" s="38">
        <v>-34.603611119999997</v>
      </c>
      <c r="C14348" s="38">
        <v>-58.56533993</v>
      </c>
      <c r="D14348" s="38">
        <v>0.109115868806839</v>
      </c>
      <c r="E14348" s="38">
        <v>0.11171224438830429</v>
      </c>
      <c r="F14348" s="38">
        <v>3.7735849056603774</v>
      </c>
    </row>
    <row r="14349" spans="1:6" x14ac:dyDescent="0.35">
      <c r="A14349" s="37" t="s">
        <v>18274</v>
      </c>
      <c r="B14349" s="38">
        <v>-34.460411430000001</v>
      </c>
      <c r="C14349" s="38">
        <v>-58.917922799999999</v>
      </c>
      <c r="D14349" s="38">
        <v>0.21196551620960241</v>
      </c>
      <c r="E14349" s="38">
        <v>0.25073367564214599</v>
      </c>
      <c r="F14349" s="38">
        <v>8.3870967741935498</v>
      </c>
    </row>
    <row r="14350" spans="1:6" x14ac:dyDescent="0.35">
      <c r="A14350" s="37" t="s">
        <v>18275</v>
      </c>
      <c r="B14350" s="38">
        <v>-34.430381390000001</v>
      </c>
      <c r="C14350" s="38">
        <v>-58.75815309</v>
      </c>
      <c r="D14350" s="38">
        <v>0.46245744824409479</v>
      </c>
      <c r="E14350" s="38">
        <v>0.41746257245540619</v>
      </c>
      <c r="F14350" s="38">
        <v>0.52631578947368418</v>
      </c>
    </row>
    <row r="14351" spans="1:6" x14ac:dyDescent="0.35">
      <c r="A14351" s="37" t="s">
        <v>18276</v>
      </c>
      <c r="B14351" s="38">
        <v>-37.341340260000003</v>
      </c>
      <c r="C14351" s="38">
        <v>-59.11639409</v>
      </c>
      <c r="D14351" s="38">
        <v>8.8186532258987427E-2</v>
      </c>
      <c r="E14351" s="38">
        <v>7.852686900231573E-2</v>
      </c>
      <c r="F14351" s="38">
        <v>1.3157894736842104</v>
      </c>
    </row>
    <row r="14352" spans="1:6" x14ac:dyDescent="0.35">
      <c r="A14352" s="37" t="s">
        <v>18277</v>
      </c>
      <c r="B14352" s="38">
        <v>-34.093640819999997</v>
      </c>
      <c r="C14352" s="38">
        <v>-59.031873390000001</v>
      </c>
      <c r="D14352" s="38">
        <v>0.31245231628417969</v>
      </c>
      <c r="E14352" s="38">
        <v>0.2776828200409287</v>
      </c>
      <c r="F14352" s="38">
        <v>5.625</v>
      </c>
    </row>
    <row r="14353" spans="1:6" x14ac:dyDescent="0.35">
      <c r="A14353" s="37" t="s">
        <v>18278</v>
      </c>
      <c r="B14353" s="38">
        <v>-34.414373840000003</v>
      </c>
      <c r="C14353" s="38">
        <v>-59.002779230000002</v>
      </c>
      <c r="D14353" s="38">
        <v>0.53691506385803223</v>
      </c>
      <c r="E14353" s="38">
        <v>0.51659336189428962</v>
      </c>
      <c r="F14353" s="38">
        <v>18.367346938775512</v>
      </c>
    </row>
    <row r="14354" spans="1:6" x14ac:dyDescent="0.35">
      <c r="A14354" s="37" t="s">
        <v>18279</v>
      </c>
      <c r="B14354" s="38">
        <v>-34.670905060000003</v>
      </c>
      <c r="C14354" s="38">
        <v>-58.409369099999999</v>
      </c>
      <c r="D14354" s="38">
        <v>0.2924855649471283</v>
      </c>
      <c r="E14354" s="38">
        <v>0.27507086015409887</v>
      </c>
      <c r="F14354" s="38">
        <v>36.923076923076927</v>
      </c>
    </row>
    <row r="14355" spans="1:6" x14ac:dyDescent="0.35">
      <c r="A14355" s="37" t="s">
        <v>18280</v>
      </c>
      <c r="B14355" s="38">
        <v>-34.47784506</v>
      </c>
      <c r="C14355" s="38">
        <v>-58.592269549999997</v>
      </c>
      <c r="D14355" s="38">
        <v>0.31293916702270508</v>
      </c>
      <c r="E14355" s="38">
        <v>0.34979603400355891</v>
      </c>
      <c r="F14355" s="38" t="s">
        <v>5130</v>
      </c>
    </row>
    <row r="14356" spans="1:6" x14ac:dyDescent="0.35">
      <c r="A14356" s="37" t="s">
        <v>18281</v>
      </c>
      <c r="B14356" s="38">
        <v>-34.517913780000001</v>
      </c>
      <c r="C14356" s="38">
        <v>-58.490662710000002</v>
      </c>
      <c r="D14356" s="38">
        <v>7.6793013140559196E-3</v>
      </c>
      <c r="E14356" s="38">
        <v>9.5627953996881843E-3</v>
      </c>
      <c r="F14356" s="38" t="s">
        <v>5130</v>
      </c>
    </row>
    <row r="14357" spans="1:6" x14ac:dyDescent="0.35">
      <c r="A14357" s="37" t="s">
        <v>18282</v>
      </c>
      <c r="B14357" s="38">
        <v>-34.712423630000004</v>
      </c>
      <c r="C14357" s="38">
        <v>-58.281673570000002</v>
      </c>
      <c r="D14357" s="38">
        <v>0.13475129008293149</v>
      </c>
      <c r="E14357" s="38">
        <v>0.13910724021293019</v>
      </c>
      <c r="F14357" s="38">
        <v>1.8518518518518516</v>
      </c>
    </row>
    <row r="14358" spans="1:6" x14ac:dyDescent="0.35">
      <c r="A14358" s="37" t="s">
        <v>2878</v>
      </c>
      <c r="B14358" s="38">
        <v>-34.588314820000001</v>
      </c>
      <c r="C14358" s="38">
        <v>-58.672175850000002</v>
      </c>
      <c r="D14358" s="38">
        <v>0.75088632106781006</v>
      </c>
      <c r="E14358" s="38">
        <v>0.73000261751381124</v>
      </c>
      <c r="F14358" s="38"/>
    </row>
    <row r="14359" spans="1:6" x14ac:dyDescent="0.35">
      <c r="A14359" s="37" t="s">
        <v>18283</v>
      </c>
      <c r="B14359" s="38">
        <v>-33.845103350000002</v>
      </c>
      <c r="C14359" s="38">
        <v>-59.441971850000002</v>
      </c>
      <c r="D14359" s="38">
        <v>0.38518095016479492</v>
      </c>
      <c r="E14359" s="38">
        <v>0.39536804209152859</v>
      </c>
      <c r="F14359" s="38">
        <v>9.4017094017094021</v>
      </c>
    </row>
    <row r="14360" spans="1:6" x14ac:dyDescent="0.35">
      <c r="A14360" s="37" t="s">
        <v>18284</v>
      </c>
      <c r="B14360" s="38">
        <v>-34.79639753</v>
      </c>
      <c r="C14360" s="38">
        <v>-58.406459099999999</v>
      </c>
      <c r="D14360" s="38">
        <v>0.1613883376121521</v>
      </c>
      <c r="E14360" s="38">
        <v>0.1420095341378137</v>
      </c>
      <c r="F14360" s="38">
        <v>0.35842293906810035</v>
      </c>
    </row>
    <row r="14361" spans="1:6" x14ac:dyDescent="0.35">
      <c r="A14361" s="37" t="s">
        <v>18285</v>
      </c>
      <c r="B14361" s="38">
        <v>-34.380126079999997</v>
      </c>
      <c r="C14361" s="38">
        <v>-58.740816420000002</v>
      </c>
      <c r="D14361" s="38">
        <v>0.32470414042472839</v>
      </c>
      <c r="E14361" s="38">
        <v>0.35156453307718039</v>
      </c>
      <c r="F14361" s="38">
        <v>0.55248618784530379</v>
      </c>
    </row>
    <row r="14362" spans="1:6" x14ac:dyDescent="0.35">
      <c r="A14362" s="37" t="s">
        <v>18286</v>
      </c>
      <c r="B14362" s="38">
        <v>-34.379778190000003</v>
      </c>
      <c r="C14362" s="38">
        <v>-58.741066009999997</v>
      </c>
      <c r="D14362" s="38">
        <v>0.32470414042472839</v>
      </c>
      <c r="E14362" s="38">
        <v>0.35501337051391602</v>
      </c>
      <c r="F14362" s="38">
        <v>1.1904761904761905</v>
      </c>
    </row>
    <row r="14363" spans="1:6" x14ac:dyDescent="0.35">
      <c r="A14363" s="37" t="s">
        <v>18287</v>
      </c>
      <c r="B14363" s="38">
        <v>-37.984406079999999</v>
      </c>
      <c r="C14363" s="38">
        <v>-57.549880199999997</v>
      </c>
      <c r="D14363" s="38">
        <v>5.2251100540161133E-2</v>
      </c>
      <c r="E14363" s="38">
        <v>6.5953818492983513E-2</v>
      </c>
      <c r="F14363" s="38"/>
    </row>
    <row r="14364" spans="1:6" x14ac:dyDescent="0.35">
      <c r="A14364" s="37" t="s">
        <v>18288</v>
      </c>
      <c r="B14364" s="38">
        <v>-34.767291210000003</v>
      </c>
      <c r="C14364" s="38">
        <v>-58.436311490000001</v>
      </c>
      <c r="D14364" s="38">
        <v>0.41387364268302917</v>
      </c>
      <c r="E14364" s="38">
        <v>0.37938059038586092</v>
      </c>
      <c r="F14364" s="38">
        <v>16.7741935483871</v>
      </c>
    </row>
    <row r="14365" spans="1:6" x14ac:dyDescent="0.35">
      <c r="A14365" s="37" t="s">
        <v>18289</v>
      </c>
      <c r="B14365" s="38">
        <v>-34.492381539999997</v>
      </c>
      <c r="C14365" s="38">
        <v>-58.504222339999998</v>
      </c>
      <c r="D14365" s="38">
        <v>5.5165082216262817E-2</v>
      </c>
      <c r="E14365" s="38">
        <v>5.8703628771409798E-2</v>
      </c>
      <c r="F14365" s="38" t="s">
        <v>5130</v>
      </c>
    </row>
    <row r="14366" spans="1:6" x14ac:dyDescent="0.35">
      <c r="A14366" s="37" t="s">
        <v>18290</v>
      </c>
      <c r="B14366" s="38">
        <v>-34.685599660000001</v>
      </c>
      <c r="C14366" s="38">
        <v>-58.41073446</v>
      </c>
      <c r="D14366" s="38">
        <v>0.28014177083969122</v>
      </c>
      <c r="E14366" s="38">
        <v>0.34066812362935811</v>
      </c>
      <c r="F14366" s="38"/>
    </row>
    <row r="14367" spans="1:6" x14ac:dyDescent="0.35">
      <c r="A14367" s="37" t="s">
        <v>18291</v>
      </c>
      <c r="B14367" s="38">
        <v>-34.708052100000003</v>
      </c>
      <c r="C14367" s="38">
        <v>-58.282888759999999</v>
      </c>
      <c r="D14367" s="38">
        <v>0.1910692900419235</v>
      </c>
      <c r="E14367" s="38">
        <v>0.18902939638575991</v>
      </c>
      <c r="F14367" s="38">
        <v>0.59171597633136097</v>
      </c>
    </row>
    <row r="14368" spans="1:6" x14ac:dyDescent="0.35">
      <c r="A14368" s="37" t="s">
        <v>18292</v>
      </c>
      <c r="B14368" s="38">
        <v>-37.352300960000001</v>
      </c>
      <c r="C14368" s="38">
        <v>-59.202398709999997</v>
      </c>
      <c r="D14368" s="38">
        <v>0.42223715782165527</v>
      </c>
      <c r="E14368" s="38">
        <v>0.44311981030872888</v>
      </c>
      <c r="F14368" s="38"/>
    </row>
    <row r="14369" spans="1:6" x14ac:dyDescent="0.35">
      <c r="A14369" s="37" t="s">
        <v>18293</v>
      </c>
      <c r="B14369" s="38">
        <v>-34.837579750000003</v>
      </c>
      <c r="C14369" s="38">
        <v>-57.944113520000002</v>
      </c>
      <c r="D14369" s="38">
        <v>0.76493149995803833</v>
      </c>
      <c r="E14369" s="38">
        <v>0.8296714022352889</v>
      </c>
      <c r="F14369" s="38">
        <v>66.187050359712231</v>
      </c>
    </row>
    <row r="14370" spans="1:6" x14ac:dyDescent="0.35">
      <c r="A14370" s="37" t="s">
        <v>18294</v>
      </c>
      <c r="B14370" s="38">
        <v>-34.76008358</v>
      </c>
      <c r="C14370" s="38">
        <v>-58.6433587</v>
      </c>
      <c r="D14370" s="38">
        <v>0.69529223442077637</v>
      </c>
      <c r="E14370" s="38">
        <v>0.69113623154790782</v>
      </c>
      <c r="F14370" s="38">
        <v>56.67311411992263</v>
      </c>
    </row>
    <row r="14371" spans="1:6" x14ac:dyDescent="0.35">
      <c r="A14371" s="37" t="s">
        <v>18295</v>
      </c>
      <c r="B14371" s="38">
        <v>-34.7204956</v>
      </c>
      <c r="C14371" s="38">
        <v>-59.061907570000002</v>
      </c>
      <c r="D14371" s="38">
        <v>0.50177425146102905</v>
      </c>
      <c r="E14371" s="38">
        <v>0.50177425146102905</v>
      </c>
      <c r="F14371" s="38"/>
    </row>
    <row r="14372" spans="1:6" x14ac:dyDescent="0.35">
      <c r="A14372" s="37" t="s">
        <v>18296</v>
      </c>
      <c r="B14372" s="38">
        <v>-34.506637150000003</v>
      </c>
      <c r="C14372" s="38">
        <v>-58.787526739999997</v>
      </c>
      <c r="D14372" s="38">
        <v>0.83192062377929688</v>
      </c>
      <c r="E14372" s="38">
        <v>0.81939085490173769</v>
      </c>
      <c r="F14372" s="38">
        <v>59.848484848484851</v>
      </c>
    </row>
    <row r="14373" spans="1:6" x14ac:dyDescent="0.35">
      <c r="A14373" s="37" t="s">
        <v>18297</v>
      </c>
      <c r="B14373" s="38">
        <v>-34.776157490000003</v>
      </c>
      <c r="C14373" s="38">
        <v>-58.637084180000002</v>
      </c>
      <c r="D14373" s="38">
        <v>0.52397054433822632</v>
      </c>
      <c r="E14373" s="38">
        <v>0.50839836738611521</v>
      </c>
      <c r="F14373" s="38">
        <v>17.301038062283737</v>
      </c>
    </row>
    <row r="14374" spans="1:6" x14ac:dyDescent="0.35">
      <c r="A14374" s="37" t="s">
        <v>18298</v>
      </c>
      <c r="B14374" s="38">
        <v>-34.80135241</v>
      </c>
      <c r="C14374" s="38">
        <v>-58.324250499999998</v>
      </c>
      <c r="D14374" s="38">
        <v>0.81993865966796875</v>
      </c>
      <c r="E14374" s="38">
        <v>0.76769497289377098</v>
      </c>
      <c r="F14374" s="38">
        <v>65.469613259668506</v>
      </c>
    </row>
    <row r="14375" spans="1:6" x14ac:dyDescent="0.35">
      <c r="A14375" s="37" t="s">
        <v>2810</v>
      </c>
      <c r="B14375" s="38">
        <v>-34.581839219999999</v>
      </c>
      <c r="C14375" s="38">
        <v>-58.688875400000001</v>
      </c>
      <c r="D14375" s="38">
        <v>0.67618870735168457</v>
      </c>
      <c r="E14375" s="38">
        <v>0.7034127535046758</v>
      </c>
      <c r="F14375" s="38"/>
    </row>
    <row r="14376" spans="1:6" x14ac:dyDescent="0.35">
      <c r="A14376" s="37" t="s">
        <v>18299</v>
      </c>
      <c r="B14376" s="38">
        <v>-39.264099369999997</v>
      </c>
      <c r="C14376" s="38">
        <v>-62.60713097</v>
      </c>
      <c r="D14376" s="38">
        <v>0.7149193286895752</v>
      </c>
      <c r="E14376" s="38">
        <v>0.73823231917161203</v>
      </c>
      <c r="F14376" s="38">
        <v>62.820512820512818</v>
      </c>
    </row>
    <row r="14377" spans="1:6" x14ac:dyDescent="0.35">
      <c r="A14377" s="37" t="s">
        <v>18300</v>
      </c>
      <c r="B14377" s="38">
        <v>-34.555243859999997</v>
      </c>
      <c r="C14377" s="38">
        <v>-60.922255980000003</v>
      </c>
      <c r="D14377" s="38">
        <v>0.60507017374038696</v>
      </c>
      <c r="E14377" s="38">
        <v>0.60921796825197005</v>
      </c>
      <c r="F14377" s="38">
        <v>20.118343195266274</v>
      </c>
    </row>
    <row r="14378" spans="1:6" x14ac:dyDescent="0.35">
      <c r="A14378" s="37" t="s">
        <v>18301</v>
      </c>
      <c r="B14378" s="38">
        <v>-37.78760845</v>
      </c>
      <c r="C14378" s="38">
        <v>-58.848179860000002</v>
      </c>
      <c r="D14378" s="38">
        <v>0.22172713279724121</v>
      </c>
      <c r="E14378" s="38">
        <v>0.22172713279724121</v>
      </c>
      <c r="F14378" s="38"/>
    </row>
    <row r="14379" spans="1:6" x14ac:dyDescent="0.35">
      <c r="A14379" s="37" t="s">
        <v>18302</v>
      </c>
      <c r="B14379" s="38">
        <v>-34.499359290000001</v>
      </c>
      <c r="C14379" s="38">
        <v>-58.654841769999997</v>
      </c>
      <c r="D14379" s="38">
        <v>0.45300966501235962</v>
      </c>
      <c r="E14379" s="38">
        <v>0.43931841850280762</v>
      </c>
      <c r="F14379" s="38"/>
    </row>
    <row r="14380" spans="1:6" x14ac:dyDescent="0.35">
      <c r="A14380" s="37" t="s">
        <v>2856</v>
      </c>
      <c r="B14380" s="38">
        <v>-34.472995009999998</v>
      </c>
      <c r="C14380" s="38">
        <v>-58.751775870000003</v>
      </c>
      <c r="D14380" s="38">
        <v>0.54481929540634155</v>
      </c>
      <c r="E14380" s="38">
        <v>0.51709198638012532</v>
      </c>
      <c r="F14380" s="38"/>
    </row>
    <row r="14381" spans="1:6" x14ac:dyDescent="0.35">
      <c r="A14381" s="37" t="s">
        <v>18303</v>
      </c>
      <c r="B14381" s="38">
        <v>-34.751641190000001</v>
      </c>
      <c r="C14381" s="38">
        <v>-58.329517010000004</v>
      </c>
      <c r="D14381" s="38">
        <v>0.69491481781005859</v>
      </c>
      <c r="E14381" s="38">
        <v>0.71112793684005737</v>
      </c>
      <c r="F14381" s="38">
        <v>36.811594202898554</v>
      </c>
    </row>
    <row r="14382" spans="1:6" x14ac:dyDescent="0.35">
      <c r="A14382" s="37" t="s">
        <v>18304</v>
      </c>
      <c r="B14382" s="38">
        <v>-34.469923119999997</v>
      </c>
      <c r="C14382" s="38">
        <v>-58.588489080000002</v>
      </c>
      <c r="D14382" s="38">
        <v>0.59146422147750854</v>
      </c>
      <c r="E14382" s="38">
        <v>0.56872604395213877</v>
      </c>
      <c r="F14382" s="38">
        <v>32.840236686390533</v>
      </c>
    </row>
    <row r="14383" spans="1:6" x14ac:dyDescent="0.35">
      <c r="A14383" s="37" t="s">
        <v>18305</v>
      </c>
      <c r="B14383" s="38">
        <v>-34.523386379999998</v>
      </c>
      <c r="C14383" s="38">
        <v>-58.560102200000003</v>
      </c>
      <c r="D14383" s="38">
        <v>0.27305653691291809</v>
      </c>
      <c r="E14383" s="38">
        <v>0.27831281278584452</v>
      </c>
      <c r="F14383" s="38">
        <v>34.53815261044177</v>
      </c>
    </row>
    <row r="14384" spans="1:6" x14ac:dyDescent="0.35">
      <c r="A14384" s="37" t="s">
        <v>18306</v>
      </c>
      <c r="B14384" s="38">
        <v>-34.792977870000001</v>
      </c>
      <c r="C14384" s="38">
        <v>-58.148656500000001</v>
      </c>
      <c r="D14384" s="38">
        <v>0.2638268768787384</v>
      </c>
      <c r="E14384" s="38">
        <v>0.33516052636233251</v>
      </c>
      <c r="F14384" s="38">
        <v>34.313725490196077</v>
      </c>
    </row>
    <row r="14385" spans="1:6" x14ac:dyDescent="0.35">
      <c r="A14385" s="37" t="s">
        <v>18307</v>
      </c>
      <c r="B14385" s="38">
        <v>-37.984108900000003</v>
      </c>
      <c r="C14385" s="38">
        <v>-57.57806677</v>
      </c>
      <c r="D14385" s="38">
        <v>0.30948814749717712</v>
      </c>
      <c r="E14385" s="38">
        <v>0.30667887959215379</v>
      </c>
      <c r="F14385" s="38">
        <v>25</v>
      </c>
    </row>
    <row r="14386" spans="1:6" x14ac:dyDescent="0.35">
      <c r="A14386" s="37" t="s">
        <v>18308</v>
      </c>
      <c r="B14386" s="38">
        <v>-38.050140050000003</v>
      </c>
      <c r="C14386" s="38">
        <v>-57.582604879999998</v>
      </c>
      <c r="D14386" s="38">
        <v>0.64640074968338013</v>
      </c>
      <c r="E14386" s="38">
        <v>0.62310624750036947</v>
      </c>
      <c r="F14386" s="38">
        <v>44.753086419753089</v>
      </c>
    </row>
    <row r="14387" spans="1:6" x14ac:dyDescent="0.35">
      <c r="A14387" s="37" t="s">
        <v>18309</v>
      </c>
      <c r="B14387" s="38">
        <v>-37.993517220000001</v>
      </c>
      <c r="C14387" s="38">
        <v>-57.565512609999999</v>
      </c>
      <c r="D14387" s="38">
        <v>0.109112910926342</v>
      </c>
      <c r="E14387" s="38">
        <v>0.1295784903424127</v>
      </c>
      <c r="F14387" s="38">
        <v>26.446280991735538</v>
      </c>
    </row>
    <row r="14388" spans="1:6" x14ac:dyDescent="0.35">
      <c r="A14388" s="37" t="s">
        <v>18310</v>
      </c>
      <c r="B14388" s="38">
        <v>-34.714750619999997</v>
      </c>
      <c r="C14388" s="38">
        <v>-58.321523499999998</v>
      </c>
      <c r="D14388" s="38">
        <v>0.74553883075714111</v>
      </c>
      <c r="E14388" s="38">
        <v>0.7899051308631897</v>
      </c>
      <c r="F14388" s="38">
        <v>44.444444444444443</v>
      </c>
    </row>
    <row r="14389" spans="1:6" x14ac:dyDescent="0.35">
      <c r="A14389" s="37" t="s">
        <v>18311</v>
      </c>
      <c r="B14389" s="38">
        <v>-33.685091800000002</v>
      </c>
      <c r="C14389" s="38">
        <v>-59.67172918</v>
      </c>
      <c r="D14389" s="38">
        <v>0.51660513877868652</v>
      </c>
      <c r="E14389" s="38">
        <v>0.46576347179485089</v>
      </c>
      <c r="F14389" s="38">
        <v>36.015325670498086</v>
      </c>
    </row>
    <row r="14390" spans="1:6" x14ac:dyDescent="0.35">
      <c r="A14390" s="37" t="s">
        <v>18312</v>
      </c>
      <c r="B14390" s="38">
        <v>-38.005273729999999</v>
      </c>
      <c r="C14390" s="38">
        <v>-57.618031999999999</v>
      </c>
      <c r="D14390" s="38">
        <v>0.57193970680236816</v>
      </c>
      <c r="E14390" s="38">
        <v>0.5739415497393221</v>
      </c>
      <c r="F14390" s="38">
        <v>39.583333333333329</v>
      </c>
    </row>
    <row r="14391" spans="1:6" x14ac:dyDescent="0.35">
      <c r="A14391" s="37" t="s">
        <v>18313</v>
      </c>
      <c r="B14391" s="38">
        <v>-34.779445809999999</v>
      </c>
      <c r="C14391" s="38">
        <v>-58.26181227</v>
      </c>
      <c r="D14391" s="38">
        <v>0.36309602856636047</v>
      </c>
      <c r="E14391" s="38">
        <v>0.36487803668589203</v>
      </c>
      <c r="F14391" s="38">
        <v>35.860058309037903</v>
      </c>
    </row>
    <row r="14392" spans="1:6" x14ac:dyDescent="0.35">
      <c r="A14392" s="37" t="s">
        <v>18314</v>
      </c>
      <c r="B14392" s="38">
        <v>-34.787885070000002</v>
      </c>
      <c r="C14392" s="38">
        <v>-58.332283160000003</v>
      </c>
      <c r="D14392" s="38">
        <v>0.83935356140136719</v>
      </c>
      <c r="E14392" s="38">
        <v>0.77702506906107849</v>
      </c>
      <c r="F14392" s="38">
        <v>44.878048780487809</v>
      </c>
    </row>
    <row r="14393" spans="1:6" x14ac:dyDescent="0.35">
      <c r="A14393" s="37" t="s">
        <v>18315</v>
      </c>
      <c r="B14393" s="38">
        <v>-34.742231740000001</v>
      </c>
      <c r="C14393" s="38">
        <v>-58.482217169999998</v>
      </c>
      <c r="D14393" s="38">
        <v>0.98716938495635986</v>
      </c>
      <c r="E14393" s="38">
        <v>0.9859730038377974</v>
      </c>
      <c r="F14393" s="38">
        <v>58.906882591093115</v>
      </c>
    </row>
    <row r="14394" spans="1:6" x14ac:dyDescent="0.35">
      <c r="A14394" s="37" t="s">
        <v>18316</v>
      </c>
      <c r="B14394" s="38">
        <v>-35.433112979999997</v>
      </c>
      <c r="C14394" s="38">
        <v>-60.171821809999997</v>
      </c>
      <c r="D14394" s="38">
        <v>0.37164697051048279</v>
      </c>
      <c r="E14394" s="38">
        <v>0.30608177185058588</v>
      </c>
      <c r="F14394" s="38">
        <v>25</v>
      </c>
    </row>
    <row r="14395" spans="1:6" x14ac:dyDescent="0.35">
      <c r="A14395" s="37" t="s">
        <v>18317</v>
      </c>
      <c r="B14395" s="38">
        <v>-34.868058570000002</v>
      </c>
      <c r="C14395" s="38">
        <v>-58.188216140000002</v>
      </c>
      <c r="D14395" s="38">
        <v>0.73460060358047485</v>
      </c>
      <c r="E14395" s="38">
        <v>0.72607267547298127</v>
      </c>
      <c r="F14395" s="38">
        <v>47.601809954751126</v>
      </c>
    </row>
    <row r="14396" spans="1:6" x14ac:dyDescent="0.35">
      <c r="A14396" s="37" t="s">
        <v>18318</v>
      </c>
      <c r="B14396" s="38">
        <v>-34.563572290000003</v>
      </c>
      <c r="C14396" s="38">
        <v>-59.118395049999997</v>
      </c>
      <c r="D14396" s="38">
        <v>0.18111291527748111</v>
      </c>
      <c r="E14396" s="38">
        <v>0.18494033937652909</v>
      </c>
      <c r="F14396" s="38">
        <v>24.137931034482758</v>
      </c>
    </row>
    <row r="14397" spans="1:6" x14ac:dyDescent="0.35">
      <c r="A14397" s="37" t="s">
        <v>18319</v>
      </c>
      <c r="B14397" s="38">
        <v>-34.576579029999998</v>
      </c>
      <c r="C14397" s="38">
        <v>-58.600412439999999</v>
      </c>
      <c r="D14397" s="38">
        <v>0.37620446085929871</v>
      </c>
      <c r="E14397" s="38">
        <v>0.37050990639506159</v>
      </c>
      <c r="F14397" s="38">
        <v>38.912133891213394</v>
      </c>
    </row>
    <row r="14398" spans="1:6" x14ac:dyDescent="0.35">
      <c r="A14398" s="37" t="s">
        <v>18320</v>
      </c>
      <c r="B14398" s="38">
        <v>-35.445632160000002</v>
      </c>
      <c r="C14398" s="38">
        <v>-60.891839249999997</v>
      </c>
      <c r="D14398" s="38">
        <v>0.31429076194763178</v>
      </c>
      <c r="E14398" s="38">
        <v>0.2745116240269429</v>
      </c>
      <c r="F14398" s="38">
        <v>29.513888888888889</v>
      </c>
    </row>
    <row r="14399" spans="1:6" x14ac:dyDescent="0.35">
      <c r="A14399" s="37" t="s">
        <v>18321</v>
      </c>
      <c r="B14399" s="38">
        <v>-33.887692469999998</v>
      </c>
      <c r="C14399" s="38">
        <v>-60.569896219999997</v>
      </c>
      <c r="D14399" s="38">
        <v>0.43673610687255859</v>
      </c>
      <c r="E14399" s="38">
        <v>0.40465553104877472</v>
      </c>
      <c r="F14399" s="38">
        <v>35.673624288425046</v>
      </c>
    </row>
    <row r="14400" spans="1:6" x14ac:dyDescent="0.35">
      <c r="A14400" s="37" t="s">
        <v>18322</v>
      </c>
      <c r="B14400" s="38">
        <v>-34.896507669999998</v>
      </c>
      <c r="C14400" s="38">
        <v>-58.57348519</v>
      </c>
      <c r="D14400" s="38">
        <v>0.48597681522369379</v>
      </c>
      <c r="E14400" s="38">
        <v>0.55377320862478685</v>
      </c>
      <c r="F14400" s="38">
        <v>36.515513126491648</v>
      </c>
    </row>
    <row r="14401" spans="1:6" x14ac:dyDescent="0.35">
      <c r="A14401" s="37" t="s">
        <v>18323</v>
      </c>
      <c r="B14401" s="38">
        <v>-34.819618949999999</v>
      </c>
      <c r="C14401" s="38">
        <v>-58.465084670000003</v>
      </c>
      <c r="D14401" s="38">
        <v>0.18600711226463321</v>
      </c>
      <c r="E14401" s="38">
        <v>0.18751191739973269</v>
      </c>
      <c r="F14401" s="38">
        <v>23.49206349206349</v>
      </c>
    </row>
    <row r="14402" spans="1:6" x14ac:dyDescent="0.35">
      <c r="A14402" s="37" t="s">
        <v>18324</v>
      </c>
      <c r="B14402" s="38">
        <v>-34.760490140000002</v>
      </c>
      <c r="C14402" s="38">
        <v>-58.4477774</v>
      </c>
      <c r="D14402" s="38">
        <v>0.56254774332046509</v>
      </c>
      <c r="E14402" s="38">
        <v>0.54575793366683156</v>
      </c>
      <c r="F14402" s="38">
        <v>47.43326488706365</v>
      </c>
    </row>
    <row r="14403" spans="1:6" x14ac:dyDescent="0.35">
      <c r="A14403" s="37" t="s">
        <v>18325</v>
      </c>
      <c r="B14403" s="38">
        <v>-36.73283773</v>
      </c>
      <c r="C14403" s="38">
        <v>-56.691801630000001</v>
      </c>
      <c r="D14403" s="38">
        <v>0.5097278356552124</v>
      </c>
      <c r="E14403" s="38">
        <v>0.54066296157084015</v>
      </c>
      <c r="F14403" s="38">
        <v>42.990654205607477</v>
      </c>
    </row>
    <row r="14404" spans="1:6" x14ac:dyDescent="0.35">
      <c r="A14404" s="37" t="s">
        <v>18326</v>
      </c>
      <c r="B14404" s="38">
        <v>-34.600768870000003</v>
      </c>
      <c r="C14404" s="38">
        <v>-58.551569550000004</v>
      </c>
      <c r="D14404" s="38">
        <v>0.13811382651329041</v>
      </c>
      <c r="E14404" s="38">
        <v>0.12402116486595741</v>
      </c>
      <c r="F14404" s="38">
        <v>20.73170731707317</v>
      </c>
    </row>
    <row r="14405" spans="1:6" x14ac:dyDescent="0.35">
      <c r="A14405" s="37" t="s">
        <v>18327</v>
      </c>
      <c r="B14405" s="38">
        <v>-33.494679159999997</v>
      </c>
      <c r="C14405" s="38">
        <v>-60.013900290000002</v>
      </c>
      <c r="D14405" s="38">
        <v>0.79572540521621704</v>
      </c>
      <c r="E14405" s="38">
        <v>0.67564401030540466</v>
      </c>
      <c r="F14405" s="38">
        <v>40.799999999999997</v>
      </c>
    </row>
    <row r="14406" spans="1:6" x14ac:dyDescent="0.35">
      <c r="A14406" s="37" t="s">
        <v>18328</v>
      </c>
      <c r="B14406" s="38">
        <v>-34.518995820000001</v>
      </c>
      <c r="C14406" s="38">
        <v>-58.758760819999999</v>
      </c>
      <c r="D14406" s="38">
        <v>0.52082031965255737</v>
      </c>
      <c r="E14406" s="38">
        <v>0.51921617984771729</v>
      </c>
      <c r="F14406" s="38">
        <v>37.837837837837839</v>
      </c>
    </row>
    <row r="14407" spans="1:6" x14ac:dyDescent="0.35">
      <c r="A14407" s="37" t="s">
        <v>18329</v>
      </c>
      <c r="B14407" s="38">
        <v>-38.726195109999999</v>
      </c>
      <c r="C14407" s="38">
        <v>-62.266317319999999</v>
      </c>
      <c r="D14407" s="38">
        <v>6.384972482919693E-2</v>
      </c>
      <c r="E14407" s="38">
        <v>7.750492993938296E-2</v>
      </c>
      <c r="F14407" s="38">
        <v>13.592233009708737</v>
      </c>
    </row>
    <row r="14408" spans="1:6" x14ac:dyDescent="0.35">
      <c r="A14408" s="37" t="s">
        <v>18330</v>
      </c>
      <c r="B14408" s="38">
        <v>-34.65351201</v>
      </c>
      <c r="C14408" s="38">
        <v>-58.726650569999997</v>
      </c>
      <c r="D14408" s="38">
        <v>0.50855797529220581</v>
      </c>
      <c r="E14408" s="38">
        <v>0.50722948844368398</v>
      </c>
      <c r="F14408" s="38">
        <v>37.430167597765362</v>
      </c>
    </row>
    <row r="14409" spans="1:6" x14ac:dyDescent="0.35">
      <c r="A14409" s="37" t="s">
        <v>18331</v>
      </c>
      <c r="B14409" s="38">
        <v>-34.441773859999998</v>
      </c>
      <c r="C14409" s="38">
        <v>-58.557564040000003</v>
      </c>
      <c r="D14409" s="38">
        <v>0.15146903693675989</v>
      </c>
      <c r="E14409" s="38">
        <v>0.15359133965260269</v>
      </c>
      <c r="F14409" s="38">
        <v>27.134146341463417</v>
      </c>
    </row>
    <row r="14410" spans="1:6" x14ac:dyDescent="0.35">
      <c r="A14410" s="37" t="s">
        <v>18332</v>
      </c>
      <c r="B14410" s="38">
        <v>-38.725921659999997</v>
      </c>
      <c r="C14410" s="38">
        <v>-62.257553710000003</v>
      </c>
      <c r="D14410" s="38">
        <v>0.15539854764938349</v>
      </c>
      <c r="E14410" s="38">
        <v>0.14557015813059279</v>
      </c>
      <c r="F14410" s="38">
        <v>10.48951048951049</v>
      </c>
    </row>
    <row r="14411" spans="1:6" x14ac:dyDescent="0.35">
      <c r="A14411" s="37" t="s">
        <v>18333</v>
      </c>
      <c r="B14411" s="38">
        <v>-38.713096380000003</v>
      </c>
      <c r="C14411" s="38">
        <v>-62.271068280000001</v>
      </c>
      <c r="D14411" s="38">
        <v>9.4810403883457184E-2</v>
      </c>
      <c r="E14411" s="38">
        <v>8.5168291074343219E-2</v>
      </c>
      <c r="F14411" s="38">
        <v>13.595166163141995</v>
      </c>
    </row>
    <row r="14412" spans="1:6" x14ac:dyDescent="0.35">
      <c r="A14412" s="37" t="s">
        <v>18334</v>
      </c>
      <c r="B14412" s="38">
        <v>-37.986280379999997</v>
      </c>
      <c r="C14412" s="38">
        <v>-57.56135785</v>
      </c>
      <c r="D14412" s="38">
        <v>0.1586573272943497</v>
      </c>
      <c r="E14412" s="38">
        <v>0.1768275850858444</v>
      </c>
      <c r="F14412" s="38">
        <v>20.27027027027027</v>
      </c>
    </row>
    <row r="14413" spans="1:6" x14ac:dyDescent="0.35">
      <c r="A14413" s="37" t="s">
        <v>18335</v>
      </c>
      <c r="B14413" s="38">
        <v>-38.554950920000003</v>
      </c>
      <c r="C14413" s="38">
        <v>-58.748869769999999</v>
      </c>
      <c r="D14413" s="38">
        <v>0.39826691150665278</v>
      </c>
      <c r="E14413" s="38">
        <v>0.44756902675879628</v>
      </c>
      <c r="F14413" s="38">
        <v>31.03448275862069</v>
      </c>
    </row>
    <row r="14414" spans="1:6" x14ac:dyDescent="0.35">
      <c r="A14414" s="37" t="s">
        <v>18336</v>
      </c>
      <c r="B14414" s="38">
        <v>-34.249641089999997</v>
      </c>
      <c r="C14414" s="38">
        <v>-59.47750911</v>
      </c>
      <c r="D14414" s="38">
        <v>0.25907361507415771</v>
      </c>
      <c r="E14414" s="38">
        <v>0.24685190320014949</v>
      </c>
      <c r="F14414" s="38">
        <v>34.862385321100916</v>
      </c>
    </row>
    <row r="14415" spans="1:6" x14ac:dyDescent="0.35">
      <c r="A14415" s="37" t="s">
        <v>18337</v>
      </c>
      <c r="B14415" s="38">
        <v>-34.805490659999997</v>
      </c>
      <c r="C14415" s="38">
        <v>-58.301695520000003</v>
      </c>
      <c r="D14415" s="38">
        <v>0.83005881309509277</v>
      </c>
      <c r="E14415" s="38">
        <v>0.86861357012310547</v>
      </c>
      <c r="F14415" s="38">
        <v>44.526901669758814</v>
      </c>
    </row>
    <row r="14416" spans="1:6" x14ac:dyDescent="0.35">
      <c r="A14416" s="37" t="s">
        <v>18338</v>
      </c>
      <c r="B14416" s="38">
        <v>-37.180074269999999</v>
      </c>
      <c r="C14416" s="38">
        <v>-62.761938000000001</v>
      </c>
      <c r="D14416" s="38">
        <v>0.21320021152496341</v>
      </c>
      <c r="E14416" s="38">
        <v>0.25800843575061888</v>
      </c>
      <c r="F14416" s="38">
        <v>19.607843137254903</v>
      </c>
    </row>
    <row r="14417" spans="1:6" x14ac:dyDescent="0.35">
      <c r="A14417" s="37" t="s">
        <v>18339</v>
      </c>
      <c r="B14417" s="38">
        <v>-34.91264683</v>
      </c>
      <c r="C14417" s="38">
        <v>-57.99305803</v>
      </c>
      <c r="D14417" s="38">
        <v>0.5017046332359314</v>
      </c>
      <c r="E14417" s="38">
        <v>0.51005220744344926</v>
      </c>
      <c r="F14417" s="38">
        <v>44.981412639405207</v>
      </c>
    </row>
    <row r="14418" spans="1:6" x14ac:dyDescent="0.35">
      <c r="A14418" s="37" t="s">
        <v>18340</v>
      </c>
      <c r="B14418" s="38">
        <v>-34.512856460000002</v>
      </c>
      <c r="C14418" s="38">
        <v>-58.812493809999999</v>
      </c>
      <c r="D14418" s="38">
        <v>0.6741756796836853</v>
      </c>
      <c r="E14418" s="38">
        <v>0.68019320030470154</v>
      </c>
      <c r="F14418" s="38">
        <v>51.335311572700292</v>
      </c>
    </row>
    <row r="14419" spans="1:6" x14ac:dyDescent="0.35">
      <c r="A14419" s="37" t="s">
        <v>18341</v>
      </c>
      <c r="B14419" s="38">
        <v>-34.693815069999999</v>
      </c>
      <c r="C14419" s="38">
        <v>-58.301045420000001</v>
      </c>
      <c r="D14419" s="38">
        <v>0.30645769834518433</v>
      </c>
      <c r="E14419" s="38">
        <v>0.30521972399008901</v>
      </c>
      <c r="F14419" s="38">
        <v>21.359223300970871</v>
      </c>
    </row>
    <row r="14420" spans="1:6" x14ac:dyDescent="0.35">
      <c r="A14420" s="37" t="s">
        <v>18342</v>
      </c>
      <c r="B14420" s="38">
        <v>-38.728998580000003</v>
      </c>
      <c r="C14420" s="38">
        <v>-62.272744029999998</v>
      </c>
      <c r="D14420" s="38">
        <v>0.15071633458137509</v>
      </c>
      <c r="E14420" s="38">
        <v>0.15930310596485389</v>
      </c>
      <c r="F14420" s="38">
        <v>19.004524886877828</v>
      </c>
    </row>
    <row r="14421" spans="1:6" x14ac:dyDescent="0.35">
      <c r="A14421" s="37" t="s">
        <v>18343</v>
      </c>
      <c r="B14421" s="38">
        <v>-34.864806360000003</v>
      </c>
      <c r="C14421" s="38">
        <v>-57.900054369999999</v>
      </c>
      <c r="D14421" s="38">
        <v>0.38423621654510498</v>
      </c>
      <c r="E14421" s="38">
        <v>0.358241558467087</v>
      </c>
      <c r="F14421" s="38">
        <v>30.294906166219839</v>
      </c>
    </row>
    <row r="14422" spans="1:6" x14ac:dyDescent="0.35">
      <c r="A14422" s="37" t="s">
        <v>18344</v>
      </c>
      <c r="B14422" s="38">
        <v>-34.413235100000001</v>
      </c>
      <c r="C14422" s="38">
        <v>-58.688256719999998</v>
      </c>
      <c r="D14422" s="38">
        <v>0.51876187324523926</v>
      </c>
      <c r="E14422" s="38">
        <v>0.52154295891523361</v>
      </c>
      <c r="F14422" s="38">
        <v>38.141025641025635</v>
      </c>
    </row>
    <row r="14423" spans="1:6" x14ac:dyDescent="0.35">
      <c r="A14423" s="37" t="s">
        <v>18345</v>
      </c>
      <c r="B14423" s="38">
        <v>-37.999772190000002</v>
      </c>
      <c r="C14423" s="38">
        <v>-57.626328020000003</v>
      </c>
      <c r="D14423" s="38">
        <v>0.65424346923828125</v>
      </c>
      <c r="E14423" s="38">
        <v>0.65066879159874391</v>
      </c>
      <c r="F14423" s="38">
        <v>41.588785046728972</v>
      </c>
    </row>
    <row r="14424" spans="1:6" x14ac:dyDescent="0.35">
      <c r="A14424" s="37" t="s">
        <v>18346</v>
      </c>
      <c r="B14424" s="38">
        <v>-34.707869100000003</v>
      </c>
      <c r="C14424" s="38">
        <v>-58.70976443</v>
      </c>
      <c r="D14424" s="38">
        <v>0.6572270393371582</v>
      </c>
      <c r="E14424" s="38">
        <v>0.67161709070205688</v>
      </c>
      <c r="F14424" s="38">
        <v>42.386831275720169</v>
      </c>
    </row>
    <row r="14425" spans="1:6" x14ac:dyDescent="0.35">
      <c r="A14425" s="37" t="s">
        <v>18347</v>
      </c>
      <c r="B14425" s="38">
        <v>-34.708499750000001</v>
      </c>
      <c r="C14425" s="38">
        <v>-58.394921259999997</v>
      </c>
      <c r="D14425" s="38">
        <v>0.18206979334354401</v>
      </c>
      <c r="E14425" s="38">
        <v>0.16822993171376149</v>
      </c>
      <c r="F14425" s="38">
        <v>27.692307692307693</v>
      </c>
    </row>
    <row r="14426" spans="1:6" x14ac:dyDescent="0.35">
      <c r="A14426" s="37" t="s">
        <v>18348</v>
      </c>
      <c r="B14426" s="38">
        <v>-34.605747909999998</v>
      </c>
      <c r="C14426" s="38">
        <v>-58.94964813</v>
      </c>
      <c r="D14426" s="38">
        <v>0.25965863466262817</v>
      </c>
      <c r="E14426" s="38">
        <v>0.31390549634632309</v>
      </c>
      <c r="F14426" s="38">
        <v>32.133333333333333</v>
      </c>
    </row>
    <row r="14427" spans="1:6" x14ac:dyDescent="0.35">
      <c r="A14427" s="37" t="s">
        <v>18349</v>
      </c>
      <c r="B14427" s="38">
        <v>-34.881263060000002</v>
      </c>
      <c r="C14427" s="38">
        <v>-57.869178920000003</v>
      </c>
      <c r="D14427" s="38">
        <v>0.4358404278755188</v>
      </c>
      <c r="E14427" s="38">
        <v>0.42904284113162272</v>
      </c>
      <c r="F14427" s="38">
        <v>42.512077294685987</v>
      </c>
    </row>
    <row r="14428" spans="1:6" x14ac:dyDescent="0.35">
      <c r="A14428" s="37" t="s">
        <v>18350</v>
      </c>
      <c r="B14428" s="38">
        <v>-34.647205130000003</v>
      </c>
      <c r="C14428" s="38">
        <v>-58.619142740000001</v>
      </c>
      <c r="D14428" s="38">
        <v>0.19085608422756201</v>
      </c>
      <c r="E14428" s="38">
        <v>0.2207908059813474</v>
      </c>
      <c r="F14428" s="38">
        <v>39.91769547325103</v>
      </c>
    </row>
    <row r="14429" spans="1:6" x14ac:dyDescent="0.35">
      <c r="A14429" s="37" t="s">
        <v>18351</v>
      </c>
      <c r="B14429" s="38">
        <v>-34.509608880000002</v>
      </c>
      <c r="C14429" s="38">
        <v>-58.726124630000001</v>
      </c>
      <c r="D14429" s="38">
        <v>0.54478490352630615</v>
      </c>
      <c r="E14429" s="38">
        <v>0.51841751133140768</v>
      </c>
      <c r="F14429" s="38">
        <v>36.74911660777385</v>
      </c>
    </row>
    <row r="14430" spans="1:6" x14ac:dyDescent="0.35">
      <c r="A14430" s="37" t="s">
        <v>18352</v>
      </c>
      <c r="B14430" s="38">
        <v>-36.541199710000001</v>
      </c>
      <c r="C14430" s="38">
        <v>-56.698574979999997</v>
      </c>
      <c r="D14430" s="38">
        <v>0.42747199535369867</v>
      </c>
      <c r="E14430" s="38">
        <v>0.43262056563351597</v>
      </c>
      <c r="F14430" s="38">
        <v>34.35960591133005</v>
      </c>
    </row>
    <row r="14431" spans="1:6" x14ac:dyDescent="0.35">
      <c r="A14431" s="37" t="s">
        <v>18353</v>
      </c>
      <c r="B14431" s="38">
        <v>-37.988085460000001</v>
      </c>
      <c r="C14431" s="38">
        <v>-57.560887739999998</v>
      </c>
      <c r="D14431" s="38">
        <v>0.2022936940193176</v>
      </c>
      <c r="E14431" s="38">
        <v>0.16972335770323471</v>
      </c>
      <c r="F14431" s="38">
        <v>27.699530516431924</v>
      </c>
    </row>
    <row r="14432" spans="1:6" x14ac:dyDescent="0.35">
      <c r="A14432" s="37" t="s">
        <v>18354</v>
      </c>
      <c r="B14432" s="38">
        <v>-34.977486759999998</v>
      </c>
      <c r="C14432" s="38">
        <v>-58.372107450000001</v>
      </c>
      <c r="D14432" s="38">
        <v>0.58938878774642944</v>
      </c>
      <c r="E14432" s="38">
        <v>0.58662822677029502</v>
      </c>
      <c r="F14432" s="38">
        <v>44.093567251461991</v>
      </c>
    </row>
    <row r="14433" spans="1:6" x14ac:dyDescent="0.35">
      <c r="A14433" s="37" t="s">
        <v>18355</v>
      </c>
      <c r="B14433" s="38">
        <v>-34.638909499999997</v>
      </c>
      <c r="C14433" s="38">
        <v>-60.47561228</v>
      </c>
      <c r="D14433" s="38">
        <v>0.27253854274749761</v>
      </c>
      <c r="E14433" s="38">
        <v>0.28882863010678972</v>
      </c>
      <c r="F14433" s="38">
        <v>27.814569536423839</v>
      </c>
    </row>
    <row r="14434" spans="1:6" x14ac:dyDescent="0.35">
      <c r="A14434" s="37" t="s">
        <v>18356</v>
      </c>
      <c r="B14434" s="38">
        <v>-37.969703600000003</v>
      </c>
      <c r="C14434" s="38">
        <v>-57.613678630000003</v>
      </c>
      <c r="D14434" s="38">
        <v>0.51301264762878418</v>
      </c>
      <c r="E14434" s="38">
        <v>0.52897011488676071</v>
      </c>
      <c r="F14434" s="38">
        <v>36.86274509803922</v>
      </c>
    </row>
    <row r="14435" spans="1:6" x14ac:dyDescent="0.35">
      <c r="A14435" s="37" t="s">
        <v>18357</v>
      </c>
      <c r="B14435" s="38">
        <v>-34.58473498</v>
      </c>
      <c r="C14435" s="38">
        <v>-60.942835789999997</v>
      </c>
      <c r="D14435" s="38">
        <v>0.2038139998912811</v>
      </c>
      <c r="E14435" s="38">
        <v>0.1772528329065868</v>
      </c>
      <c r="F14435" s="38">
        <v>12.337662337662337</v>
      </c>
    </row>
    <row r="14436" spans="1:6" x14ac:dyDescent="0.35">
      <c r="A14436" s="37" t="s">
        <v>18358</v>
      </c>
      <c r="B14436" s="38">
        <v>-38.89038438</v>
      </c>
      <c r="C14436" s="38">
        <v>-62.090484969999999</v>
      </c>
      <c r="D14436" s="38">
        <v>3.5888988524675369E-2</v>
      </c>
      <c r="E14436" s="38">
        <v>3.7572598992249913E-2</v>
      </c>
      <c r="F14436" s="38">
        <v>4.1884816753926701</v>
      </c>
    </row>
    <row r="14437" spans="1:6" x14ac:dyDescent="0.35">
      <c r="A14437" s="37" t="s">
        <v>18359</v>
      </c>
      <c r="B14437" s="38">
        <v>-34.54554375</v>
      </c>
      <c r="C14437" s="38">
        <v>-58.768548860000003</v>
      </c>
      <c r="D14437" s="38">
        <v>0.84688782691955566</v>
      </c>
      <c r="E14437" s="38">
        <v>0.84844476315710282</v>
      </c>
      <c r="F14437" s="38">
        <v>47.346072186836516</v>
      </c>
    </row>
    <row r="14438" spans="1:6" x14ac:dyDescent="0.35">
      <c r="A14438" s="37" t="s">
        <v>18360</v>
      </c>
      <c r="B14438" s="38">
        <v>-34.63931943</v>
      </c>
      <c r="C14438" s="38">
        <v>-58.622351870000003</v>
      </c>
      <c r="D14438" s="38">
        <v>0.29309988021850591</v>
      </c>
      <c r="E14438" s="38">
        <v>0.29760005739000112</v>
      </c>
      <c r="F14438" s="38">
        <v>30.927835051546392</v>
      </c>
    </row>
    <row r="14439" spans="1:6" x14ac:dyDescent="0.35">
      <c r="A14439" s="37" t="s">
        <v>18361</v>
      </c>
      <c r="B14439" s="38">
        <v>-34.685631440000002</v>
      </c>
      <c r="C14439" s="38">
        <v>-58.435287170000002</v>
      </c>
      <c r="D14439" s="38">
        <v>0.61706274747848511</v>
      </c>
      <c r="E14439" s="38">
        <v>0.61824915558099747</v>
      </c>
      <c r="F14439" s="38">
        <v>44.736842105263158</v>
      </c>
    </row>
    <row r="14440" spans="1:6" x14ac:dyDescent="0.35">
      <c r="A14440" s="37" t="s">
        <v>18362</v>
      </c>
      <c r="B14440" s="38">
        <v>-34.776276029999998</v>
      </c>
      <c r="C14440" s="38">
        <v>-58.606498369999997</v>
      </c>
      <c r="D14440" s="38">
        <v>0.67262643575668335</v>
      </c>
      <c r="E14440" s="38">
        <v>0.68927990584760102</v>
      </c>
      <c r="F14440" s="38">
        <v>45.495495495495497</v>
      </c>
    </row>
    <row r="14441" spans="1:6" x14ac:dyDescent="0.35">
      <c r="A14441" s="37" t="s">
        <v>18363</v>
      </c>
      <c r="B14441" s="38">
        <v>-34.431800150000001</v>
      </c>
      <c r="C14441" s="38">
        <v>-58.859123990000001</v>
      </c>
      <c r="D14441" s="38">
        <v>0.34542089700698853</v>
      </c>
      <c r="E14441" s="38">
        <v>0.29362177931600147</v>
      </c>
      <c r="F14441" s="38">
        <v>41.787439613526573</v>
      </c>
    </row>
    <row r="14442" spans="1:6" x14ac:dyDescent="0.35">
      <c r="A14442" s="37" t="s">
        <v>18364</v>
      </c>
      <c r="B14442" s="38">
        <v>-34.9230789</v>
      </c>
      <c r="C14442" s="38">
        <v>-57.986333709999997</v>
      </c>
      <c r="D14442" s="38">
        <v>0.1825849115848541</v>
      </c>
      <c r="E14442" s="38">
        <v>0.1802624931206574</v>
      </c>
      <c r="F14442" s="38">
        <v>45.195729537366546</v>
      </c>
    </row>
    <row r="14443" spans="1:6" x14ac:dyDescent="0.35">
      <c r="A14443" s="37" t="s">
        <v>18365</v>
      </c>
      <c r="B14443" s="38">
        <v>-34.710687030000003</v>
      </c>
      <c r="C14443" s="38">
        <v>-58.34061458</v>
      </c>
      <c r="D14443" s="38">
        <v>0.43614804744720459</v>
      </c>
      <c r="E14443" s="38">
        <v>0.42985118842787212</v>
      </c>
      <c r="F14443" s="38">
        <v>25.080385852090032</v>
      </c>
    </row>
    <row r="14444" spans="1:6" x14ac:dyDescent="0.35">
      <c r="A14444" s="37" t="s">
        <v>18366</v>
      </c>
      <c r="B14444" s="38">
        <v>-34.650450139999997</v>
      </c>
      <c r="C14444" s="38">
        <v>-58.78718301</v>
      </c>
      <c r="D14444" s="38">
        <v>0.17001910507678991</v>
      </c>
      <c r="E14444" s="38">
        <v>0.21581477772545171</v>
      </c>
      <c r="F14444" s="38">
        <v>33.136966126656844</v>
      </c>
    </row>
    <row r="14445" spans="1:6" x14ac:dyDescent="0.35">
      <c r="A14445" s="37" t="s">
        <v>18367</v>
      </c>
      <c r="B14445" s="38">
        <v>-34.602169670000002</v>
      </c>
      <c r="C14445" s="38">
        <v>-58.799827460000003</v>
      </c>
      <c r="D14445" s="38">
        <v>0.83652377128601074</v>
      </c>
      <c r="E14445" s="38">
        <v>0.86037774462448924</v>
      </c>
      <c r="F14445" s="38">
        <v>52.494577006507591</v>
      </c>
    </row>
    <row r="14446" spans="1:6" x14ac:dyDescent="0.35">
      <c r="A14446" s="37" t="s">
        <v>18368</v>
      </c>
      <c r="B14446" s="38">
        <v>-34.920563510000001</v>
      </c>
      <c r="C14446" s="38">
        <v>-57.924289899999998</v>
      </c>
      <c r="D14446" s="38">
        <v>7.7327176928520203E-2</v>
      </c>
      <c r="E14446" s="38">
        <v>0.1321132851557599</v>
      </c>
      <c r="F14446" s="38">
        <v>33.984375</v>
      </c>
    </row>
    <row r="14447" spans="1:6" x14ac:dyDescent="0.35">
      <c r="A14447" s="37" t="s">
        <v>18369</v>
      </c>
      <c r="B14447" s="38">
        <v>-34.419333090000002</v>
      </c>
      <c r="C14447" s="38">
        <v>-58.752533069999998</v>
      </c>
      <c r="D14447" s="38">
        <v>0.89790874719619751</v>
      </c>
      <c r="E14447" s="38">
        <v>0.80861261321438682</v>
      </c>
      <c r="F14447" s="38">
        <v>47.058823529411761</v>
      </c>
    </row>
    <row r="14448" spans="1:6" x14ac:dyDescent="0.35">
      <c r="A14448" s="37" t="s">
        <v>18370</v>
      </c>
      <c r="B14448" s="38">
        <v>-34.857883690000001</v>
      </c>
      <c r="C14448" s="38">
        <v>-57.908200170000001</v>
      </c>
      <c r="D14448" s="38">
        <v>0.30016010999679571</v>
      </c>
      <c r="E14448" s="38">
        <v>0.26705511679520483</v>
      </c>
      <c r="F14448" s="38">
        <v>20.634920634920633</v>
      </c>
    </row>
    <row r="14449" spans="1:6" x14ac:dyDescent="0.35">
      <c r="A14449" s="37" t="s">
        <v>18371</v>
      </c>
      <c r="B14449" s="38">
        <v>-34.395702059999998</v>
      </c>
      <c r="C14449" s="38">
        <v>-58.753999700000001</v>
      </c>
      <c r="D14449" s="38">
        <v>0.49255988001823431</v>
      </c>
      <c r="E14449" s="38">
        <v>0.4711317676636908</v>
      </c>
      <c r="F14449" s="38">
        <v>45.635910224438902</v>
      </c>
    </row>
    <row r="14450" spans="1:6" x14ac:dyDescent="0.35">
      <c r="A14450" s="37" t="s">
        <v>18372</v>
      </c>
      <c r="B14450" s="38">
        <v>-34.634583030000002</v>
      </c>
      <c r="C14450" s="38">
        <v>-58.687780949999997</v>
      </c>
      <c r="D14450" s="38">
        <v>0.32834157347679138</v>
      </c>
      <c r="E14450" s="38">
        <v>0.33527039618868582</v>
      </c>
      <c r="F14450" s="38">
        <v>36.016949152542374</v>
      </c>
    </row>
    <row r="14451" spans="1:6" x14ac:dyDescent="0.35">
      <c r="A14451" s="37" t="s">
        <v>18373</v>
      </c>
      <c r="B14451" s="38">
        <v>-34.724713199999997</v>
      </c>
      <c r="C14451" s="38">
        <v>-58.367387970000003</v>
      </c>
      <c r="D14451" s="38">
        <v>0.49305832386016851</v>
      </c>
      <c r="E14451" s="38">
        <v>0.54424800502287374</v>
      </c>
      <c r="F14451" s="38">
        <v>44.651162790697676</v>
      </c>
    </row>
    <row r="14452" spans="1:6" x14ac:dyDescent="0.35">
      <c r="A14452" s="37" t="s">
        <v>18374</v>
      </c>
      <c r="B14452" s="38">
        <v>-38.70724087</v>
      </c>
      <c r="C14452" s="38">
        <v>-62.282737150000003</v>
      </c>
      <c r="D14452" s="38">
        <v>7.6862514019012451E-2</v>
      </c>
      <c r="E14452" s="38">
        <v>7.6755388262304103E-2</v>
      </c>
      <c r="F14452" s="38">
        <v>9.8540145985401466</v>
      </c>
    </row>
    <row r="14453" spans="1:6" x14ac:dyDescent="0.35">
      <c r="A14453" s="37" t="s">
        <v>18375</v>
      </c>
      <c r="B14453" s="38">
        <v>-34.175466819999997</v>
      </c>
      <c r="C14453" s="38">
        <v>-58.967404500000001</v>
      </c>
      <c r="D14453" s="38">
        <v>0.13720473647117609</v>
      </c>
      <c r="E14453" s="38">
        <v>0.13483036067840221</v>
      </c>
      <c r="F14453" s="38">
        <v>16.967509025270758</v>
      </c>
    </row>
    <row r="14454" spans="1:6" x14ac:dyDescent="0.35">
      <c r="A14454" s="37" t="s">
        <v>18376</v>
      </c>
      <c r="B14454" s="38">
        <v>-34.848764750000001</v>
      </c>
      <c r="C14454" s="38">
        <v>-58.524710050000003</v>
      </c>
      <c r="D14454" s="38">
        <v>0.45569789409637451</v>
      </c>
      <c r="E14454" s="38">
        <v>0.47587410211563108</v>
      </c>
      <c r="F14454" s="38">
        <v>29.107142857142858</v>
      </c>
    </row>
    <row r="14455" spans="1:6" x14ac:dyDescent="0.35">
      <c r="A14455" s="37" t="s">
        <v>18377</v>
      </c>
      <c r="B14455" s="38">
        <v>-34.827772889999999</v>
      </c>
      <c r="C14455" s="38">
        <v>-58.27107092</v>
      </c>
      <c r="D14455" s="38">
        <v>0.55697256326675415</v>
      </c>
      <c r="E14455" s="38">
        <v>0.55264399449030555</v>
      </c>
      <c r="F14455" s="38">
        <v>31.481481481481481</v>
      </c>
    </row>
    <row r="14456" spans="1:6" x14ac:dyDescent="0.35">
      <c r="A14456" s="37" t="s">
        <v>18378</v>
      </c>
      <c r="B14456" s="38">
        <v>-36.888618219999998</v>
      </c>
      <c r="C14456" s="38">
        <v>-60.328534179999998</v>
      </c>
      <c r="D14456" s="38">
        <v>0.22817689180374151</v>
      </c>
      <c r="E14456" s="38">
        <v>0.23564324567192479</v>
      </c>
      <c r="F14456" s="38">
        <v>28.279883381924197</v>
      </c>
    </row>
    <row r="14457" spans="1:6" x14ac:dyDescent="0.35">
      <c r="A14457" s="37" t="s">
        <v>18379</v>
      </c>
      <c r="B14457" s="38">
        <v>-34.72512888</v>
      </c>
      <c r="C14457" s="38">
        <v>-58.463300920000002</v>
      </c>
      <c r="D14457" s="38">
        <v>0.97694051265716553</v>
      </c>
      <c r="E14457" s="38">
        <v>0.89763327385928182</v>
      </c>
      <c r="F14457" s="38">
        <v>58.012170385395535</v>
      </c>
    </row>
    <row r="14458" spans="1:6" x14ac:dyDescent="0.35">
      <c r="A14458" s="37" t="s">
        <v>18380</v>
      </c>
      <c r="B14458" s="38">
        <v>-34.782796449999999</v>
      </c>
      <c r="C14458" s="38">
        <v>-58.609195450000001</v>
      </c>
      <c r="D14458" s="38">
        <v>0.67381149530410767</v>
      </c>
      <c r="E14458" s="38">
        <v>0.69771997465027702</v>
      </c>
      <c r="F14458" s="38">
        <v>57.122093023255815</v>
      </c>
    </row>
    <row r="14459" spans="1:6" x14ac:dyDescent="0.35">
      <c r="A14459" s="37" t="s">
        <v>18381</v>
      </c>
      <c r="B14459" s="38">
        <v>-34.711295829999997</v>
      </c>
      <c r="C14459" s="38">
        <v>-58.590757979999999</v>
      </c>
      <c r="D14459" s="38">
        <v>0.44338828325271612</v>
      </c>
      <c r="E14459" s="38">
        <v>0.44696920207052521</v>
      </c>
      <c r="F14459" s="38">
        <v>30.689655172413794</v>
      </c>
    </row>
    <row r="14460" spans="1:6" x14ac:dyDescent="0.35">
      <c r="A14460" s="37" t="s">
        <v>18382</v>
      </c>
      <c r="B14460" s="38">
        <v>-34.719816350000002</v>
      </c>
      <c r="C14460" s="38">
        <v>-58.558964879999998</v>
      </c>
      <c r="D14460" s="38">
        <v>0.9130980372428894</v>
      </c>
      <c r="E14460" s="38">
        <v>0.90470815215791978</v>
      </c>
      <c r="F14460" s="38">
        <v>49.808429118773944</v>
      </c>
    </row>
    <row r="14461" spans="1:6" x14ac:dyDescent="0.35">
      <c r="A14461" s="37" t="s">
        <v>18383</v>
      </c>
      <c r="B14461" s="38">
        <v>-34.586431230000002</v>
      </c>
      <c r="C14461" s="38">
        <v>-58.645402490000002</v>
      </c>
      <c r="D14461" s="38">
        <v>0.4029584527015686</v>
      </c>
      <c r="E14461" s="38">
        <v>0.41497893709885447</v>
      </c>
      <c r="F14461" s="38">
        <v>41.847826086956523</v>
      </c>
    </row>
    <row r="14462" spans="1:6" x14ac:dyDescent="0.35">
      <c r="A14462" s="37" t="s">
        <v>18384</v>
      </c>
      <c r="B14462" s="38">
        <v>-34.698551350000002</v>
      </c>
      <c r="C14462" s="38">
        <v>-58.428593229999997</v>
      </c>
      <c r="D14462" s="38">
        <v>0.58464503288269043</v>
      </c>
      <c r="E14462" s="38">
        <v>0.58601899941762292</v>
      </c>
      <c r="F14462" s="38">
        <v>42.898134863701578</v>
      </c>
    </row>
    <row r="14463" spans="1:6" x14ac:dyDescent="0.35">
      <c r="A14463" s="37" t="s">
        <v>18385</v>
      </c>
      <c r="B14463" s="38">
        <v>-34.472913140000003</v>
      </c>
      <c r="C14463" s="38">
        <v>-58.751842519999997</v>
      </c>
      <c r="D14463" s="38">
        <v>0.54481929540634155</v>
      </c>
      <c r="E14463" s="38">
        <v>0.51578788741214854</v>
      </c>
      <c r="F14463" s="38">
        <v>39.430894308943088</v>
      </c>
    </row>
    <row r="14464" spans="1:6" x14ac:dyDescent="0.35">
      <c r="A14464" s="37" t="s">
        <v>18386</v>
      </c>
      <c r="B14464" s="38">
        <v>-34.931919149999999</v>
      </c>
      <c r="C14464" s="38">
        <v>-57.93776854</v>
      </c>
      <c r="D14464" s="38">
        <v>0.14647538959980011</v>
      </c>
      <c r="E14464" s="38">
        <v>0.14135875573029391</v>
      </c>
      <c r="F14464" s="38">
        <v>36.90851735015773</v>
      </c>
    </row>
    <row r="14465" spans="1:6" x14ac:dyDescent="0.35">
      <c r="A14465" s="37" t="s">
        <v>18387</v>
      </c>
      <c r="B14465" s="38">
        <v>-34.922650840000003</v>
      </c>
      <c r="C14465" s="38">
        <v>-57.974111929999999</v>
      </c>
      <c r="D14465" s="38">
        <v>0.19847859442234039</v>
      </c>
      <c r="E14465" s="38">
        <v>0.13566780407485121</v>
      </c>
      <c r="F14465" s="38">
        <v>35.144927536231883</v>
      </c>
    </row>
    <row r="14466" spans="1:6" x14ac:dyDescent="0.35">
      <c r="A14466" s="37" t="s">
        <v>18388</v>
      </c>
      <c r="B14466" s="38">
        <v>-34.957697330000002</v>
      </c>
      <c r="C14466" s="38">
        <v>-57.947181540000003</v>
      </c>
      <c r="D14466" s="38">
        <v>0.55696529150009155</v>
      </c>
      <c r="E14466" s="38">
        <v>0.53712560070885551</v>
      </c>
      <c r="F14466" s="38">
        <v>51.371571072319199</v>
      </c>
    </row>
    <row r="14467" spans="1:6" x14ac:dyDescent="0.35">
      <c r="A14467" s="37" t="s">
        <v>18389</v>
      </c>
      <c r="B14467" s="38">
        <v>-34.928959689999999</v>
      </c>
      <c r="C14467" s="38">
        <v>-57.960043650000003</v>
      </c>
      <c r="D14467" s="38">
        <v>0.15668454766273501</v>
      </c>
      <c r="E14467" s="38">
        <v>0.1522038214736515</v>
      </c>
      <c r="F14467" s="38">
        <v>30</v>
      </c>
    </row>
    <row r="14468" spans="1:6" x14ac:dyDescent="0.35">
      <c r="A14468" s="37" t="s">
        <v>18390</v>
      </c>
      <c r="B14468" s="38">
        <v>-34.766303120000003</v>
      </c>
      <c r="C14468" s="38">
        <v>-58.354196199999997</v>
      </c>
      <c r="D14468" s="38">
        <v>0.52341210842132568</v>
      </c>
      <c r="E14468" s="38">
        <v>0.53070763084623551</v>
      </c>
      <c r="F14468" s="38">
        <v>44.092219020172912</v>
      </c>
    </row>
    <row r="14469" spans="1:6" x14ac:dyDescent="0.35">
      <c r="A14469" s="37" t="s">
        <v>18391</v>
      </c>
      <c r="B14469" s="38">
        <v>-34.877434280000003</v>
      </c>
      <c r="C14469" s="38">
        <v>-58.407005419999997</v>
      </c>
      <c r="D14469" s="38">
        <v>0.87827068567276001</v>
      </c>
      <c r="E14469" s="38">
        <v>0.88411078798143483</v>
      </c>
      <c r="F14469" s="38">
        <v>52.506596306068602</v>
      </c>
    </row>
    <row r="14470" spans="1:6" x14ac:dyDescent="0.35">
      <c r="A14470" s="37" t="s">
        <v>18392</v>
      </c>
      <c r="B14470" s="38">
        <v>-34.791738250000002</v>
      </c>
      <c r="C14470" s="38">
        <v>-58.323088660000003</v>
      </c>
      <c r="D14470" s="38">
        <v>0.5893324613571167</v>
      </c>
      <c r="E14470" s="38">
        <v>0.60923779171866344</v>
      </c>
      <c r="F14470" s="38">
        <v>46.321525885558586</v>
      </c>
    </row>
    <row r="14471" spans="1:6" x14ac:dyDescent="0.35">
      <c r="A14471" s="37" t="s">
        <v>18393</v>
      </c>
      <c r="B14471" s="38">
        <v>-34.675409010000003</v>
      </c>
      <c r="C14471" s="38">
        <v>-58.348648480000001</v>
      </c>
      <c r="D14471" s="38">
        <v>0.36553069949150091</v>
      </c>
      <c r="E14471" s="38">
        <v>0.3214947215148381</v>
      </c>
      <c r="F14471" s="38">
        <v>21.85430463576159</v>
      </c>
    </row>
    <row r="14472" spans="1:6" x14ac:dyDescent="0.35">
      <c r="A14472" s="37" t="s">
        <v>18394</v>
      </c>
      <c r="B14472" s="38">
        <v>-34.72254976</v>
      </c>
      <c r="C14472" s="38">
        <v>-58.330359129999998</v>
      </c>
      <c r="D14472" s="38">
        <v>0.55561381578445435</v>
      </c>
      <c r="E14472" s="38">
        <v>0.63557475885829406</v>
      </c>
      <c r="F14472" s="38">
        <v>39.142857142857139</v>
      </c>
    </row>
    <row r="14473" spans="1:6" x14ac:dyDescent="0.35">
      <c r="A14473" s="37" t="s">
        <v>18395</v>
      </c>
      <c r="B14473" s="38">
        <v>-34.708422880000001</v>
      </c>
      <c r="C14473" s="38">
        <v>-58.324971699999999</v>
      </c>
      <c r="D14473" s="38">
        <v>0.44516646862030029</v>
      </c>
      <c r="E14473" s="38">
        <v>0.4343345124979277</v>
      </c>
      <c r="F14473" s="38">
        <v>34.902597402597401</v>
      </c>
    </row>
    <row r="14474" spans="1:6" x14ac:dyDescent="0.35">
      <c r="A14474" s="37" t="s">
        <v>18396</v>
      </c>
      <c r="B14474" s="38">
        <v>-38.712354060000003</v>
      </c>
      <c r="C14474" s="38">
        <v>-62.264100620000001</v>
      </c>
      <c r="D14474" s="38">
        <v>2.4243572726845741E-2</v>
      </c>
      <c r="E14474" s="38">
        <v>3.8010362296914443E-2</v>
      </c>
      <c r="F14474" s="38">
        <v>12.595419847328243</v>
      </c>
    </row>
    <row r="14475" spans="1:6" x14ac:dyDescent="0.35">
      <c r="A14475" s="37" t="s">
        <v>18397</v>
      </c>
      <c r="B14475" s="38">
        <v>-38.732120399999999</v>
      </c>
      <c r="C14475" s="38">
        <v>-62.247220030000001</v>
      </c>
      <c r="D14475" s="38">
        <v>0.29838931560516357</v>
      </c>
      <c r="E14475" s="38">
        <v>0.24850923154089191</v>
      </c>
      <c r="F14475" s="38">
        <v>23.512747875354105</v>
      </c>
    </row>
    <row r="14476" spans="1:6" x14ac:dyDescent="0.35">
      <c r="A14476" s="37" t="s">
        <v>18398</v>
      </c>
      <c r="B14476" s="38">
        <v>-38.719003720000003</v>
      </c>
      <c r="C14476" s="38">
        <v>-62.255809730000003</v>
      </c>
      <c r="D14476" s="38">
        <v>0.123405359685421</v>
      </c>
      <c r="E14476" s="38">
        <v>0.16494979866241161</v>
      </c>
      <c r="F14476" s="38">
        <v>16.8</v>
      </c>
    </row>
    <row r="14477" spans="1:6" x14ac:dyDescent="0.35">
      <c r="A14477" s="37" t="s">
        <v>18399</v>
      </c>
      <c r="B14477" s="38">
        <v>-38.719696859999999</v>
      </c>
      <c r="C14477" s="38">
        <v>-62.31678582</v>
      </c>
      <c r="D14477" s="38">
        <v>0.6100732684135437</v>
      </c>
      <c r="E14477" s="38">
        <v>0.59947965708043838</v>
      </c>
      <c r="F14477" s="38">
        <v>38.636363636363633</v>
      </c>
    </row>
    <row r="14478" spans="1:6" x14ac:dyDescent="0.35">
      <c r="A14478" s="37" t="s">
        <v>18400</v>
      </c>
      <c r="B14478" s="38">
        <v>-37.847193169999997</v>
      </c>
      <c r="C14478" s="38">
        <v>-58.253951069999999</v>
      </c>
      <c r="D14478" s="38">
        <v>0.26071029901504522</v>
      </c>
      <c r="E14478" s="38">
        <v>0.28710078761765828</v>
      </c>
      <c r="F14478" s="38">
        <v>23.981900452488688</v>
      </c>
    </row>
    <row r="14479" spans="1:6" x14ac:dyDescent="0.35">
      <c r="A14479" s="37" t="s">
        <v>18401</v>
      </c>
      <c r="B14479" s="38">
        <v>-36.230418290000003</v>
      </c>
      <c r="C14479" s="38">
        <v>-61.112719679999998</v>
      </c>
      <c r="D14479" s="38">
        <v>0.1030855029821396</v>
      </c>
      <c r="E14479" s="38">
        <v>0.11856032162904739</v>
      </c>
      <c r="F14479" s="38">
        <v>7.7994428969359335</v>
      </c>
    </row>
    <row r="14480" spans="1:6" x14ac:dyDescent="0.35">
      <c r="A14480" s="37" t="s">
        <v>18402</v>
      </c>
      <c r="B14480" s="38">
        <v>-34.172068240000002</v>
      </c>
      <c r="C14480" s="38">
        <v>-58.95953729</v>
      </c>
      <c r="D14480" s="38">
        <v>0.19831269979476929</v>
      </c>
      <c r="E14480" s="38">
        <v>0.1605209829775911</v>
      </c>
      <c r="F14480" s="38">
        <v>19.230769230769234</v>
      </c>
    </row>
    <row r="14481" spans="1:6" x14ac:dyDescent="0.35">
      <c r="A14481" s="37" t="s">
        <v>18403</v>
      </c>
      <c r="B14481" s="38">
        <v>-34.16176935</v>
      </c>
      <c r="C14481" s="38">
        <v>-58.969927290000001</v>
      </c>
      <c r="D14481" s="38">
        <v>0.1650736927986145</v>
      </c>
      <c r="E14481" s="38">
        <v>0.25094759464263922</v>
      </c>
      <c r="F14481" s="38">
        <v>10</v>
      </c>
    </row>
    <row r="14482" spans="1:6" x14ac:dyDescent="0.35">
      <c r="A14482" s="37" t="s">
        <v>18404</v>
      </c>
      <c r="B14482" s="38">
        <v>-35.050453089999998</v>
      </c>
      <c r="C14482" s="38">
        <v>-58.753485050000002</v>
      </c>
      <c r="D14482" s="38">
        <v>0.35296738147735601</v>
      </c>
      <c r="E14482" s="38">
        <v>0.3760871540855717</v>
      </c>
      <c r="F14482" s="38">
        <v>31.097560975609756</v>
      </c>
    </row>
    <row r="14483" spans="1:6" x14ac:dyDescent="0.35">
      <c r="A14483" s="37" t="s">
        <v>18405</v>
      </c>
      <c r="B14483" s="38">
        <v>-36.595836929999997</v>
      </c>
      <c r="C14483" s="38">
        <v>-61.74731422</v>
      </c>
      <c r="D14483" s="38">
        <v>0.34976157546043402</v>
      </c>
      <c r="E14483" s="38">
        <v>0.34746718494331141</v>
      </c>
      <c r="F14483" s="38">
        <v>27.906976744186046</v>
      </c>
    </row>
    <row r="14484" spans="1:6" x14ac:dyDescent="0.35">
      <c r="A14484" s="37" t="s">
        <v>18406</v>
      </c>
      <c r="B14484" s="38">
        <v>-33.894356930000001</v>
      </c>
      <c r="C14484" s="38">
        <v>-61.100324190000002</v>
      </c>
      <c r="D14484" s="38">
        <v>0.31107553839683533</v>
      </c>
      <c r="E14484" s="38">
        <v>0.31134703424241811</v>
      </c>
      <c r="F14484" s="38">
        <v>42.307692307692307</v>
      </c>
    </row>
    <row r="14485" spans="1:6" x14ac:dyDescent="0.35">
      <c r="A14485" s="37" t="s">
        <v>18407</v>
      </c>
      <c r="B14485" s="38">
        <v>-37.983461009999999</v>
      </c>
      <c r="C14485" s="38">
        <v>-61.354227559999998</v>
      </c>
      <c r="D14485" s="38">
        <v>0.32423663139343262</v>
      </c>
      <c r="E14485" s="38">
        <v>0.29286243383948868</v>
      </c>
      <c r="F14485" s="38">
        <v>36.734693877551024</v>
      </c>
    </row>
    <row r="14486" spans="1:6" x14ac:dyDescent="0.35">
      <c r="A14486" s="37" t="s">
        <v>18408</v>
      </c>
      <c r="B14486" s="38">
        <v>-37.983662039999999</v>
      </c>
      <c r="C14486" s="38">
        <v>-61.337767059999997</v>
      </c>
      <c r="D14486" s="38">
        <v>0.442819744348526</v>
      </c>
      <c r="E14486" s="38">
        <v>0.44664799479337841</v>
      </c>
      <c r="F14486" s="38">
        <v>35.964912280701753</v>
      </c>
    </row>
    <row r="14487" spans="1:6" x14ac:dyDescent="0.35">
      <c r="A14487" s="37" t="s">
        <v>18409</v>
      </c>
      <c r="B14487" s="38">
        <v>-37.460467129999998</v>
      </c>
      <c r="C14487" s="38">
        <v>-61.939401429999997</v>
      </c>
      <c r="D14487" s="38">
        <v>0.1444395333528519</v>
      </c>
      <c r="E14487" s="38">
        <v>0.17758783502014061</v>
      </c>
      <c r="F14487" s="38">
        <v>16.197183098591552</v>
      </c>
    </row>
    <row r="14488" spans="1:6" x14ac:dyDescent="0.35">
      <c r="A14488" s="37" t="s">
        <v>18410</v>
      </c>
      <c r="B14488" s="38">
        <v>-34.86220041</v>
      </c>
      <c r="C14488" s="38">
        <v>-58.53693251</v>
      </c>
      <c r="D14488" s="38">
        <v>0.66265106201171875</v>
      </c>
      <c r="E14488" s="38">
        <v>0.67761171915951901</v>
      </c>
      <c r="F14488" s="38">
        <v>39.228295819935695</v>
      </c>
    </row>
    <row r="14489" spans="1:6" x14ac:dyDescent="0.35">
      <c r="A14489" s="37" t="s">
        <v>18411</v>
      </c>
      <c r="B14489" s="38">
        <v>-34.555030510000002</v>
      </c>
      <c r="C14489" s="38">
        <v>-58.603157410000001</v>
      </c>
      <c r="D14489" s="38">
        <v>0.86902695894241333</v>
      </c>
      <c r="E14489" s="38">
        <v>0.85317413177755141</v>
      </c>
      <c r="F14489" s="38">
        <v>51.785714285714292</v>
      </c>
    </row>
    <row r="14490" spans="1:6" x14ac:dyDescent="0.35">
      <c r="A14490" s="37" t="s">
        <v>18412</v>
      </c>
      <c r="B14490" s="38">
        <v>-34.586603830000001</v>
      </c>
      <c r="C14490" s="38">
        <v>-60.949724320000001</v>
      </c>
      <c r="D14490" s="38">
        <v>0.28347712755203253</v>
      </c>
      <c r="E14490" s="38">
        <v>0.28930941385191838</v>
      </c>
      <c r="F14490" s="38">
        <v>28.125</v>
      </c>
    </row>
    <row r="14491" spans="1:6" x14ac:dyDescent="0.35">
      <c r="A14491" s="37" t="s">
        <v>18413</v>
      </c>
      <c r="B14491" s="38">
        <v>-34.57993218</v>
      </c>
      <c r="C14491" s="38">
        <v>-60.951453749999999</v>
      </c>
      <c r="D14491" s="38">
        <v>0.2264445573091507</v>
      </c>
      <c r="E14491" s="38">
        <v>0.22687828672282839</v>
      </c>
      <c r="F14491" s="38">
        <v>15.289256198347106</v>
      </c>
    </row>
    <row r="14492" spans="1:6" x14ac:dyDescent="0.35">
      <c r="A14492" s="37" t="s">
        <v>18414</v>
      </c>
      <c r="B14492" s="38">
        <v>-34.576162949999997</v>
      </c>
      <c r="C14492" s="38">
        <v>-60.947205240000002</v>
      </c>
      <c r="D14492" s="38">
        <v>0.29369941353797913</v>
      </c>
      <c r="E14492" s="38">
        <v>0.29645192367689949</v>
      </c>
      <c r="F14492" s="38">
        <v>24.183006535947712</v>
      </c>
    </row>
    <row r="14493" spans="1:6" x14ac:dyDescent="0.35">
      <c r="A14493" s="37" t="s">
        <v>18415</v>
      </c>
      <c r="B14493" s="38">
        <v>-34.58768972</v>
      </c>
      <c r="C14493" s="38">
        <v>-60.957061609999997</v>
      </c>
      <c r="D14493" s="38">
        <v>0.44735795259475708</v>
      </c>
      <c r="E14493" s="38">
        <v>0.40937013510200709</v>
      </c>
      <c r="F14493" s="38">
        <v>34.579439252336449</v>
      </c>
    </row>
    <row r="14494" spans="1:6" x14ac:dyDescent="0.35">
      <c r="A14494" s="37" t="s">
        <v>18416</v>
      </c>
      <c r="B14494" s="38">
        <v>-34.584858320000002</v>
      </c>
      <c r="C14494" s="38">
        <v>-60.970270679999999</v>
      </c>
      <c r="D14494" s="38">
        <v>0.47954055666923517</v>
      </c>
      <c r="E14494" s="38">
        <v>0.51524987424674784</v>
      </c>
      <c r="F14494" s="38">
        <v>48</v>
      </c>
    </row>
    <row r="14495" spans="1:6" x14ac:dyDescent="0.35">
      <c r="A14495" s="37" t="s">
        <v>18417</v>
      </c>
      <c r="B14495" s="38">
        <v>-34.568374059999996</v>
      </c>
      <c r="C14495" s="38">
        <v>-60.935849339999997</v>
      </c>
      <c r="D14495" s="38">
        <v>0.52960866689682007</v>
      </c>
      <c r="E14495" s="38">
        <v>0.54134533510488625</v>
      </c>
      <c r="F14495" s="38">
        <v>30.74074074074074</v>
      </c>
    </row>
    <row r="14496" spans="1:6" x14ac:dyDescent="0.35">
      <c r="A14496" s="37" t="s">
        <v>18418</v>
      </c>
      <c r="B14496" s="38">
        <v>-34.613063560000001</v>
      </c>
      <c r="C14496" s="38">
        <v>-58.637575730000002</v>
      </c>
      <c r="D14496" s="38">
        <v>0.24084410071372989</v>
      </c>
      <c r="E14496" s="38">
        <v>0.2448066440788475</v>
      </c>
      <c r="F14496" s="38">
        <v>31.021897810218981</v>
      </c>
    </row>
    <row r="14497" spans="1:6" x14ac:dyDescent="0.35">
      <c r="A14497" s="37" t="s">
        <v>18419</v>
      </c>
      <c r="B14497" s="38">
        <v>-34.688178919999999</v>
      </c>
      <c r="C14497" s="38">
        <v>-58.577417709999999</v>
      </c>
      <c r="D14497" s="38">
        <v>0.32645797729492188</v>
      </c>
      <c r="E14497" s="38">
        <v>0.34226951085858881</v>
      </c>
      <c r="F14497" s="38">
        <v>31.645569620253166</v>
      </c>
    </row>
    <row r="14498" spans="1:6" x14ac:dyDescent="0.35">
      <c r="A14498" s="37" t="s">
        <v>18420</v>
      </c>
      <c r="B14498" s="38">
        <v>-34.704918390000003</v>
      </c>
      <c r="C14498" s="38">
        <v>-58.425260369999997</v>
      </c>
      <c r="D14498" s="38">
        <v>0.53759640455245972</v>
      </c>
      <c r="E14498" s="38">
        <v>0.53646177536732442</v>
      </c>
      <c r="F14498" s="38">
        <v>47.013782542113326</v>
      </c>
    </row>
    <row r="14499" spans="1:6" x14ac:dyDescent="0.35">
      <c r="A14499" s="37" t="s">
        <v>18421</v>
      </c>
      <c r="B14499" s="38">
        <v>-34.840611289999998</v>
      </c>
      <c r="C14499" s="38">
        <v>-58.286745699999997</v>
      </c>
      <c r="D14499" s="38">
        <v>0.72397905588150024</v>
      </c>
      <c r="E14499" s="38">
        <v>0.72423563505473887</v>
      </c>
      <c r="F14499" s="38">
        <v>55.865921787709496</v>
      </c>
    </row>
    <row r="14500" spans="1:6" x14ac:dyDescent="0.35">
      <c r="A14500" s="37" t="s">
        <v>18422</v>
      </c>
      <c r="B14500" s="38">
        <v>-34.70479409</v>
      </c>
      <c r="C14500" s="38">
        <v>-58.348247290000003</v>
      </c>
      <c r="D14500" s="38">
        <v>0.76562023162841797</v>
      </c>
      <c r="E14500" s="38">
        <v>0.70835372725048584</v>
      </c>
      <c r="F14500" s="38">
        <v>29.870129870129869</v>
      </c>
    </row>
    <row r="14501" spans="1:6" x14ac:dyDescent="0.35">
      <c r="A14501" s="37" t="s">
        <v>18423</v>
      </c>
      <c r="B14501" s="38">
        <v>-38.692829140000001</v>
      </c>
      <c r="C14501" s="38">
        <v>-62.29963051</v>
      </c>
      <c r="D14501" s="38">
        <v>0.53302979469299316</v>
      </c>
      <c r="E14501" s="38">
        <v>0.51969450790631144</v>
      </c>
      <c r="F14501" s="38">
        <v>37.974683544303801</v>
      </c>
    </row>
    <row r="14502" spans="1:6" x14ac:dyDescent="0.35">
      <c r="A14502" s="37" t="s">
        <v>18424</v>
      </c>
      <c r="B14502" s="38">
        <v>-38.734982010000003</v>
      </c>
      <c r="C14502" s="38">
        <v>-62.284296150000003</v>
      </c>
      <c r="D14502" s="38">
        <v>0.51973867416381836</v>
      </c>
      <c r="E14502" s="38">
        <v>0.47345936219943202</v>
      </c>
      <c r="F14502" s="38">
        <v>41.379310344827587</v>
      </c>
    </row>
    <row r="14503" spans="1:6" x14ac:dyDescent="0.35">
      <c r="A14503" s="37" t="s">
        <v>18425</v>
      </c>
      <c r="B14503" s="38">
        <v>-38.741770940000002</v>
      </c>
      <c r="C14503" s="38">
        <v>-62.220132710000001</v>
      </c>
      <c r="D14503" s="38">
        <v>0.47268828749656677</v>
      </c>
      <c r="E14503" s="38">
        <v>0.45507027492636731</v>
      </c>
      <c r="F14503" s="38">
        <v>28.515625</v>
      </c>
    </row>
    <row r="14504" spans="1:6" x14ac:dyDescent="0.35">
      <c r="A14504" s="37" t="s">
        <v>18426</v>
      </c>
      <c r="B14504" s="38">
        <v>-38.757177609999999</v>
      </c>
      <c r="C14504" s="38">
        <v>-62.246049210000002</v>
      </c>
      <c r="D14504" s="38">
        <v>0.70382392406463623</v>
      </c>
      <c r="E14504" s="38">
        <v>0.73492777041899848</v>
      </c>
      <c r="F14504" s="38">
        <v>48.514851485148512</v>
      </c>
    </row>
    <row r="14505" spans="1:6" x14ac:dyDescent="0.35">
      <c r="A14505" s="37" t="s">
        <v>18427</v>
      </c>
      <c r="B14505" s="38">
        <v>-38.726532740000003</v>
      </c>
      <c r="C14505" s="38">
        <v>-62.230316549999998</v>
      </c>
      <c r="D14505" s="38">
        <v>0.38227534294128418</v>
      </c>
      <c r="E14505" s="38">
        <v>0.38347273908163371</v>
      </c>
      <c r="F14505" s="38">
        <v>34.25925925925926</v>
      </c>
    </row>
    <row r="14506" spans="1:6" x14ac:dyDescent="0.35">
      <c r="A14506" s="37" t="s">
        <v>18428</v>
      </c>
      <c r="B14506" s="38">
        <v>-38.717978340000002</v>
      </c>
      <c r="C14506" s="38">
        <v>-62.300720660000003</v>
      </c>
      <c r="D14506" s="38">
        <v>0.46383538842201227</v>
      </c>
      <c r="E14506" s="38">
        <v>0.40386643603041372</v>
      </c>
      <c r="F14506" s="38">
        <v>32.880434782608695</v>
      </c>
    </row>
    <row r="14507" spans="1:6" x14ac:dyDescent="0.35">
      <c r="A14507" s="37" t="s">
        <v>18429</v>
      </c>
      <c r="B14507" s="38">
        <v>-34.650061299999997</v>
      </c>
      <c r="C14507" s="38">
        <v>-60.457041840000002</v>
      </c>
      <c r="D14507" s="38">
        <v>0.35359743237495422</v>
      </c>
      <c r="E14507" s="38">
        <v>0.40442530976401442</v>
      </c>
      <c r="F14507" s="38">
        <v>25.108225108225106</v>
      </c>
    </row>
    <row r="14508" spans="1:6" x14ac:dyDescent="0.35">
      <c r="A14508" s="37" t="s">
        <v>18430</v>
      </c>
      <c r="B14508" s="38">
        <v>-34.80825634</v>
      </c>
      <c r="C14508" s="38">
        <v>-58.47166532</v>
      </c>
      <c r="D14508" s="38">
        <v>0.2753879725933075</v>
      </c>
      <c r="E14508" s="38">
        <v>0.28295469863547218</v>
      </c>
      <c r="F14508" s="38">
        <v>33.42175066312997</v>
      </c>
    </row>
    <row r="14509" spans="1:6" x14ac:dyDescent="0.35">
      <c r="A14509" s="37" t="s">
        <v>18431</v>
      </c>
      <c r="B14509" s="38">
        <v>-34.822215319999998</v>
      </c>
      <c r="C14509" s="38">
        <v>-58.48797519</v>
      </c>
      <c r="D14509" s="38">
        <v>0.65615284442901611</v>
      </c>
      <c r="E14509" s="38">
        <v>0.64028146235566386</v>
      </c>
      <c r="F14509" s="38">
        <v>38.260869565217391</v>
      </c>
    </row>
    <row r="14510" spans="1:6" x14ac:dyDescent="0.35">
      <c r="A14510" s="37" t="s">
        <v>18432</v>
      </c>
      <c r="B14510" s="38">
        <v>-34.836502230000001</v>
      </c>
      <c r="C14510" s="38">
        <v>-58.491027649999999</v>
      </c>
      <c r="D14510" s="38">
        <v>0.61987501382827759</v>
      </c>
      <c r="E14510" s="38">
        <v>0.62148499999727524</v>
      </c>
      <c r="F14510" s="38">
        <v>36.900369003690038</v>
      </c>
    </row>
    <row r="14511" spans="1:6" x14ac:dyDescent="0.35">
      <c r="A14511" s="37" t="s">
        <v>18433</v>
      </c>
      <c r="B14511" s="38">
        <v>-34.785121519999997</v>
      </c>
      <c r="C14511" s="38">
        <v>-58.471077530000002</v>
      </c>
      <c r="D14511" s="38">
        <v>0.70897418260574341</v>
      </c>
      <c r="E14511" s="38">
        <v>0.71359951207132055</v>
      </c>
      <c r="F14511" s="38">
        <v>49.066666666666663</v>
      </c>
    </row>
    <row r="14512" spans="1:6" x14ac:dyDescent="0.35">
      <c r="A14512" s="37" t="s">
        <v>18434</v>
      </c>
      <c r="B14512" s="38">
        <v>-34.838329350000002</v>
      </c>
      <c r="C14512" s="38">
        <v>-58.450606069999999</v>
      </c>
      <c r="D14512" s="38">
        <v>0.62222158908843994</v>
      </c>
      <c r="E14512" s="38">
        <v>0.62271120902654287</v>
      </c>
      <c r="F14512" s="38">
        <v>48.472505091649694</v>
      </c>
    </row>
    <row r="14513" spans="1:6" x14ac:dyDescent="0.35">
      <c r="A14513" s="37" t="s">
        <v>18435</v>
      </c>
      <c r="B14513" s="38">
        <v>-34.752765519999997</v>
      </c>
      <c r="C14513" s="38">
        <v>-58.482999120000002</v>
      </c>
      <c r="D14513" s="38">
        <v>0.80798584222793579</v>
      </c>
      <c r="E14513" s="38">
        <v>0.8180870256925884</v>
      </c>
      <c r="F14513" s="38">
        <v>48.080808080808083</v>
      </c>
    </row>
    <row r="14514" spans="1:6" x14ac:dyDescent="0.35">
      <c r="A14514" s="37" t="s">
        <v>18436</v>
      </c>
      <c r="B14514" s="38">
        <v>-34.818798559999998</v>
      </c>
      <c r="C14514" s="38">
        <v>-58.471852220000002</v>
      </c>
      <c r="D14514" s="38">
        <v>0.17095945775508881</v>
      </c>
      <c r="E14514" s="38">
        <v>0.18310697255907829</v>
      </c>
      <c r="F14514" s="38">
        <v>21.069182389937108</v>
      </c>
    </row>
    <row r="14515" spans="1:6" x14ac:dyDescent="0.35">
      <c r="A14515" s="37" t="s">
        <v>18437</v>
      </c>
      <c r="B14515" s="38">
        <v>-34.846587239999998</v>
      </c>
      <c r="C14515" s="38">
        <v>-58.448160559999998</v>
      </c>
      <c r="D14515" s="38">
        <v>0.68946373462677002</v>
      </c>
      <c r="E14515" s="38">
        <v>0.68548287823796272</v>
      </c>
      <c r="F14515" s="38">
        <v>53.987730061349694</v>
      </c>
    </row>
    <row r="14516" spans="1:6" x14ac:dyDescent="0.35">
      <c r="A14516" s="37" t="s">
        <v>18438</v>
      </c>
      <c r="B14516" s="38">
        <v>-34.89208618</v>
      </c>
      <c r="C14516" s="38">
        <v>-58.5419901</v>
      </c>
      <c r="D14516" s="38">
        <v>0.82494270801544189</v>
      </c>
      <c r="E14516" s="38">
        <v>0.86199539403120673</v>
      </c>
      <c r="F14516" s="38">
        <v>51.842751842751845</v>
      </c>
    </row>
    <row r="14517" spans="1:6" x14ac:dyDescent="0.35">
      <c r="A14517" s="37" t="s">
        <v>18439</v>
      </c>
      <c r="B14517" s="38">
        <v>-34.782360230000002</v>
      </c>
      <c r="C14517" s="38">
        <v>-58.478213510000003</v>
      </c>
      <c r="D14517" s="38">
        <v>0.62341642379760742</v>
      </c>
      <c r="E14517" s="38">
        <v>0.63862345186439717</v>
      </c>
      <c r="F14517" s="38">
        <v>33.644859813084111</v>
      </c>
    </row>
    <row r="14518" spans="1:6" x14ac:dyDescent="0.35">
      <c r="A14518" s="37" t="s">
        <v>18440</v>
      </c>
      <c r="B14518" s="38">
        <v>-34.83100288</v>
      </c>
      <c r="C14518" s="38">
        <v>-58.486095730000002</v>
      </c>
      <c r="D14518" s="38">
        <v>0.54259228706359863</v>
      </c>
      <c r="E14518" s="38">
        <v>0.57788504825698006</v>
      </c>
      <c r="F14518" s="38">
        <v>37.921348314606739</v>
      </c>
    </row>
    <row r="14519" spans="1:6" x14ac:dyDescent="0.35">
      <c r="A14519" s="37" t="s">
        <v>18441</v>
      </c>
      <c r="B14519" s="38">
        <v>-34.76774692</v>
      </c>
      <c r="C14519" s="38">
        <v>-58.480130670000001</v>
      </c>
      <c r="D14519" s="38">
        <v>0.76991391181945801</v>
      </c>
      <c r="E14519" s="38">
        <v>0.7456989787720345</v>
      </c>
      <c r="F14519" s="38">
        <v>51.558073654390938</v>
      </c>
    </row>
    <row r="14520" spans="1:6" x14ac:dyDescent="0.35">
      <c r="A14520" s="37" t="s">
        <v>18442</v>
      </c>
      <c r="B14520" s="38">
        <v>-34.803644329999997</v>
      </c>
      <c r="C14520" s="38">
        <v>-58.279843229999997</v>
      </c>
      <c r="D14520" s="38">
        <v>0.16333875060081479</v>
      </c>
      <c r="E14520" s="38">
        <v>0.16926242048675949</v>
      </c>
      <c r="F14520" s="38">
        <v>34.418604651162795</v>
      </c>
    </row>
    <row r="14521" spans="1:6" x14ac:dyDescent="0.35">
      <c r="A14521" s="37" t="s">
        <v>18443</v>
      </c>
      <c r="B14521" s="38">
        <v>-34.837081099999999</v>
      </c>
      <c r="C14521" s="38">
        <v>-58.277704669999999</v>
      </c>
      <c r="D14521" s="38">
        <v>0.66850686073303223</v>
      </c>
      <c r="E14521" s="38">
        <v>0.6753157791164186</v>
      </c>
      <c r="F14521" s="38">
        <v>42.774566473988443</v>
      </c>
    </row>
    <row r="14522" spans="1:6" x14ac:dyDescent="0.35">
      <c r="A14522" s="37" t="s">
        <v>18444</v>
      </c>
      <c r="B14522" s="38">
        <v>-34.821259670000003</v>
      </c>
      <c r="C14522" s="38">
        <v>-58.257570940000001</v>
      </c>
      <c r="D14522" s="38">
        <v>0.5050014853477478</v>
      </c>
      <c r="E14522" s="38">
        <v>0.50554555010151214</v>
      </c>
      <c r="F14522" s="38">
        <v>38.125</v>
      </c>
    </row>
    <row r="14523" spans="1:6" x14ac:dyDescent="0.35">
      <c r="A14523" s="37" t="s">
        <v>18445</v>
      </c>
      <c r="B14523" s="38">
        <v>-34.872455100000003</v>
      </c>
      <c r="C14523" s="38">
        <v>-58.191853790000003</v>
      </c>
      <c r="D14523" s="38">
        <v>0.74038159847259521</v>
      </c>
      <c r="E14523" s="38">
        <v>0.75455934936935842</v>
      </c>
      <c r="F14523" s="38">
        <v>51.991828396322781</v>
      </c>
    </row>
    <row r="14524" spans="1:6" x14ac:dyDescent="0.35">
      <c r="A14524" s="37" t="s">
        <v>18446</v>
      </c>
      <c r="B14524" s="38">
        <v>-34.819581120000002</v>
      </c>
      <c r="C14524" s="38">
        <v>-58.26986977</v>
      </c>
      <c r="D14524" s="38">
        <v>0.39530724287033081</v>
      </c>
      <c r="E14524" s="38">
        <v>0.39335791484729671</v>
      </c>
      <c r="F14524" s="38">
        <v>29.197080291970799</v>
      </c>
    </row>
    <row r="14525" spans="1:6" x14ac:dyDescent="0.35">
      <c r="A14525" s="37" t="s">
        <v>18447</v>
      </c>
      <c r="B14525" s="38">
        <v>-34.815660770000001</v>
      </c>
      <c r="C14525" s="38">
        <v>-58.230821130000002</v>
      </c>
      <c r="D14525" s="38">
        <v>0.57331204414367676</v>
      </c>
      <c r="E14525" s="38">
        <v>0.63592194061021545</v>
      </c>
      <c r="F14525" s="38">
        <v>44.622425629290618</v>
      </c>
    </row>
    <row r="14526" spans="1:6" x14ac:dyDescent="0.35">
      <c r="A14526" s="37" t="s">
        <v>18448</v>
      </c>
      <c r="B14526" s="38">
        <v>-34.81386509</v>
      </c>
      <c r="C14526" s="38">
        <v>-58.283786460000002</v>
      </c>
      <c r="D14526" s="38">
        <v>0.56002324819564819</v>
      </c>
      <c r="E14526" s="38">
        <v>0.51751727844987594</v>
      </c>
      <c r="F14526" s="38">
        <v>39.676113360323889</v>
      </c>
    </row>
    <row r="14527" spans="1:6" x14ac:dyDescent="0.35">
      <c r="A14527" s="37" t="s">
        <v>18449</v>
      </c>
      <c r="B14527" s="38">
        <v>-34.822437139999998</v>
      </c>
      <c r="C14527" s="38">
        <v>-58.211643049999999</v>
      </c>
      <c r="D14527" s="38">
        <v>0.81165105104446411</v>
      </c>
      <c r="E14527" s="38">
        <v>0.86173589693175423</v>
      </c>
      <c r="F14527" s="38">
        <v>47.519083969465647</v>
      </c>
    </row>
    <row r="14528" spans="1:6" x14ac:dyDescent="0.35">
      <c r="A14528" s="37" t="s">
        <v>18450</v>
      </c>
      <c r="B14528" s="38">
        <v>-37.892210710000001</v>
      </c>
      <c r="C14528" s="38">
        <v>-57.605268680000002</v>
      </c>
      <c r="D14528" s="38">
        <v>0.53664809465408325</v>
      </c>
      <c r="E14528" s="38">
        <v>0.54722429391665339</v>
      </c>
      <c r="F14528" s="38">
        <v>31.654676258992804</v>
      </c>
    </row>
    <row r="14529" spans="1:6" x14ac:dyDescent="0.35">
      <c r="A14529" s="37" t="s">
        <v>18451</v>
      </c>
      <c r="B14529" s="38">
        <v>-38.059933280000003</v>
      </c>
      <c r="C14529" s="38">
        <v>-57.549386660000003</v>
      </c>
      <c r="D14529" s="38">
        <v>0.17559944093227389</v>
      </c>
      <c r="E14529" s="38">
        <v>0.16967548150569201</v>
      </c>
      <c r="F14529" s="38">
        <v>33.684210526315788</v>
      </c>
    </row>
    <row r="14530" spans="1:6" x14ac:dyDescent="0.35">
      <c r="A14530" s="37" t="s">
        <v>18452</v>
      </c>
      <c r="B14530" s="38">
        <v>-37.997851310000001</v>
      </c>
      <c r="C14530" s="38">
        <v>-57.566130170000001</v>
      </c>
      <c r="D14530" s="38">
        <v>0.19812311232089999</v>
      </c>
      <c r="E14530" s="38">
        <v>0.19015070050954819</v>
      </c>
      <c r="F14530" s="38">
        <v>29.75</v>
      </c>
    </row>
    <row r="14531" spans="1:6" x14ac:dyDescent="0.35">
      <c r="A14531" s="37" t="s">
        <v>18453</v>
      </c>
      <c r="B14531" s="38">
        <v>-37.947891230000003</v>
      </c>
      <c r="C14531" s="38">
        <v>-57.562458749999998</v>
      </c>
      <c r="D14531" s="38">
        <v>0.30450108647346502</v>
      </c>
      <c r="E14531" s="38">
        <v>0.32617407273023558</v>
      </c>
      <c r="F14531" s="38">
        <v>40.816326530612244</v>
      </c>
    </row>
    <row r="14532" spans="1:6" x14ac:dyDescent="0.35">
      <c r="A14532" s="37" t="s">
        <v>18454</v>
      </c>
      <c r="B14532" s="38">
        <v>-37.980690389999999</v>
      </c>
      <c r="C14532" s="38">
        <v>-57.558843320000001</v>
      </c>
      <c r="D14532" s="38">
        <v>0.27743023633956909</v>
      </c>
      <c r="E14532" s="38">
        <v>0.22684771940112111</v>
      </c>
      <c r="F14532" s="38">
        <v>18.840579710144929</v>
      </c>
    </row>
    <row r="14533" spans="1:6" x14ac:dyDescent="0.35">
      <c r="A14533" s="37" t="s">
        <v>18455</v>
      </c>
      <c r="B14533" s="38">
        <v>-37.964164179999997</v>
      </c>
      <c r="C14533" s="38">
        <v>-57.606631489999998</v>
      </c>
      <c r="D14533" s="38">
        <v>0.52607262134552002</v>
      </c>
      <c r="E14533" s="38">
        <v>0.54801580153013529</v>
      </c>
      <c r="F14533" s="38">
        <v>35.766423357664237</v>
      </c>
    </row>
    <row r="14534" spans="1:6" x14ac:dyDescent="0.35">
      <c r="A14534" s="37" t="s">
        <v>18456</v>
      </c>
      <c r="B14534" s="38">
        <v>-38.031079830000003</v>
      </c>
      <c r="C14534" s="38">
        <v>-57.591869510000002</v>
      </c>
      <c r="D14534" s="38">
        <v>0.35761928558349609</v>
      </c>
      <c r="E14534" s="38">
        <v>0.35781053100761612</v>
      </c>
      <c r="F14534" s="38">
        <v>41.428571428571431</v>
      </c>
    </row>
    <row r="14535" spans="1:6" x14ac:dyDescent="0.35">
      <c r="A14535" s="37" t="s">
        <v>18457</v>
      </c>
      <c r="B14535" s="38">
        <v>-38.008333440000001</v>
      </c>
      <c r="C14535" s="38">
        <v>-57.58092911</v>
      </c>
      <c r="D14535" s="38">
        <v>0.1199310049414635</v>
      </c>
      <c r="E14535" s="38">
        <v>0.17142687489589059</v>
      </c>
      <c r="F14535" s="38">
        <v>32.352941176470587</v>
      </c>
    </row>
    <row r="14536" spans="1:6" x14ac:dyDescent="0.35">
      <c r="A14536" s="37" t="s">
        <v>18458</v>
      </c>
      <c r="B14536" s="38">
        <v>-37.965720500000003</v>
      </c>
      <c r="C14536" s="38">
        <v>-57.555922209999999</v>
      </c>
      <c r="D14536" s="38">
        <v>4.0303081274032593E-2</v>
      </c>
      <c r="E14536" s="38">
        <v>4.0804855721561527E-2</v>
      </c>
      <c r="F14536" s="38">
        <v>22.614840989399294</v>
      </c>
    </row>
    <row r="14537" spans="1:6" x14ac:dyDescent="0.35">
      <c r="A14537" s="37" t="s">
        <v>18459</v>
      </c>
      <c r="B14537" s="38">
        <v>-37.958717630000002</v>
      </c>
      <c r="C14537" s="38">
        <v>-57.623780369999999</v>
      </c>
      <c r="D14537" s="38">
        <v>0.59364253282546997</v>
      </c>
      <c r="E14537" s="38">
        <v>0.59797721456837005</v>
      </c>
      <c r="F14537" s="38">
        <v>36.178861788617887</v>
      </c>
    </row>
    <row r="14538" spans="1:6" x14ac:dyDescent="0.35">
      <c r="A14538" s="37" t="s">
        <v>18460</v>
      </c>
      <c r="B14538" s="38">
        <v>-38.035719239999999</v>
      </c>
      <c r="C14538" s="38">
        <v>-57.715116739999999</v>
      </c>
      <c r="D14538" s="38">
        <v>0.52131682634353638</v>
      </c>
      <c r="E14538" s="38">
        <v>0.51831997052217138</v>
      </c>
      <c r="F14538" s="38">
        <v>35.562310030395139</v>
      </c>
    </row>
    <row r="14539" spans="1:6" x14ac:dyDescent="0.35">
      <c r="A14539" s="37" t="s">
        <v>18461</v>
      </c>
      <c r="B14539" s="38">
        <v>-37.984861590000001</v>
      </c>
      <c r="C14539" s="38">
        <v>-57.56858759</v>
      </c>
      <c r="D14539" s="38">
        <v>0.1963669955730438</v>
      </c>
      <c r="E14539" s="38">
        <v>0.17453213277700791</v>
      </c>
      <c r="F14539" s="38">
        <v>25.821596244131456</v>
      </c>
    </row>
    <row r="14540" spans="1:6" x14ac:dyDescent="0.35">
      <c r="A14540" s="37" t="s">
        <v>18462</v>
      </c>
      <c r="B14540" s="38">
        <v>-37.95069419</v>
      </c>
      <c r="C14540" s="38">
        <v>-57.577902170000002</v>
      </c>
      <c r="D14540" s="38">
        <v>0.28737556934356689</v>
      </c>
      <c r="E14540" s="38">
        <v>0.28702660484446418</v>
      </c>
      <c r="F14540" s="38">
        <v>31.229235880398669</v>
      </c>
    </row>
    <row r="14541" spans="1:6" x14ac:dyDescent="0.35">
      <c r="A14541" s="37" t="s">
        <v>18463</v>
      </c>
      <c r="B14541" s="38">
        <v>-38.028904660000002</v>
      </c>
      <c r="C14541" s="38">
        <v>-57.596361270000003</v>
      </c>
      <c r="D14541" s="38">
        <v>0.49161604046821589</v>
      </c>
      <c r="E14541" s="38">
        <v>0.46836730759394801</v>
      </c>
      <c r="F14541" s="38">
        <v>37.748344370860927</v>
      </c>
    </row>
    <row r="14542" spans="1:6" x14ac:dyDescent="0.35">
      <c r="A14542" s="37" t="s">
        <v>18464</v>
      </c>
      <c r="B14542" s="38">
        <v>-34.559346830000003</v>
      </c>
      <c r="C14542" s="38">
        <v>-58.562597830000001</v>
      </c>
      <c r="D14542" s="38">
        <v>0.35448935627937322</v>
      </c>
      <c r="E14542" s="38">
        <v>0.33807003380436651</v>
      </c>
      <c r="F14542" s="38">
        <v>42.045454545454547</v>
      </c>
    </row>
    <row r="14543" spans="1:6" x14ac:dyDescent="0.35">
      <c r="A14543" s="37" t="s">
        <v>18465</v>
      </c>
      <c r="B14543" s="38">
        <v>-34.573506199999997</v>
      </c>
      <c r="C14543" s="38">
        <v>-58.529976939999997</v>
      </c>
      <c r="D14543" s="38">
        <v>0.23455809056758881</v>
      </c>
      <c r="E14543" s="38">
        <v>0.22931906903112259</v>
      </c>
      <c r="F14543" s="38">
        <v>40.145985401459853</v>
      </c>
    </row>
    <row r="14544" spans="1:6" x14ac:dyDescent="0.35">
      <c r="A14544" s="37" t="s">
        <v>18466</v>
      </c>
      <c r="B14544" s="38">
        <v>-34.516977830000002</v>
      </c>
      <c r="C14544" s="38">
        <v>-58.577423549999999</v>
      </c>
      <c r="D14544" s="38">
        <v>0.5529058575630188</v>
      </c>
      <c r="E14544" s="38">
        <v>0.57238755907331196</v>
      </c>
      <c r="F14544" s="38">
        <v>46.511627906976742</v>
      </c>
    </row>
    <row r="14545" spans="1:6" x14ac:dyDescent="0.35">
      <c r="A14545" s="37" t="s">
        <v>18467</v>
      </c>
      <c r="B14545" s="38">
        <v>-34.497968540000002</v>
      </c>
      <c r="C14545" s="38">
        <v>-58.693299930000002</v>
      </c>
      <c r="D14545" s="38">
        <v>0.45443528890609741</v>
      </c>
      <c r="E14545" s="38">
        <v>0.45460977989274098</v>
      </c>
      <c r="F14545" s="38">
        <v>38.04347826086957</v>
      </c>
    </row>
    <row r="14546" spans="1:6" x14ac:dyDescent="0.35">
      <c r="A14546" s="37" t="s">
        <v>18468</v>
      </c>
      <c r="B14546" s="38">
        <v>-34.517410839999997</v>
      </c>
      <c r="C14546" s="38">
        <v>-58.750601639999999</v>
      </c>
      <c r="D14546" s="38">
        <v>0.41422614455223078</v>
      </c>
      <c r="E14546" s="38">
        <v>0.41267539325513342</v>
      </c>
      <c r="F14546" s="38">
        <v>35.693215339233035</v>
      </c>
    </row>
    <row r="14547" spans="1:6" x14ac:dyDescent="0.35">
      <c r="A14547" s="37" t="s">
        <v>18469</v>
      </c>
      <c r="B14547" s="38">
        <v>-34.533003119999996</v>
      </c>
      <c r="C14547" s="38">
        <v>-58.723895579999997</v>
      </c>
      <c r="D14547" s="38">
        <v>0.27800074219703669</v>
      </c>
      <c r="E14547" s="38">
        <v>0.32419819566043651</v>
      </c>
      <c r="F14547" s="38">
        <v>39.033457249070629</v>
      </c>
    </row>
    <row r="14548" spans="1:6" x14ac:dyDescent="0.35">
      <c r="A14548" s="37" t="s">
        <v>18470</v>
      </c>
      <c r="B14548" s="38">
        <v>-34.487542609999998</v>
      </c>
      <c r="C14548" s="38">
        <v>-58.701593799999998</v>
      </c>
      <c r="D14548" s="38">
        <v>0.57557493448257446</v>
      </c>
      <c r="E14548" s="38">
        <v>0.56835065228598458</v>
      </c>
      <c r="F14548" s="38">
        <v>45.846153846153847</v>
      </c>
    </row>
    <row r="14549" spans="1:6" x14ac:dyDescent="0.35">
      <c r="A14549" s="37" t="s">
        <v>18471</v>
      </c>
      <c r="B14549" s="38">
        <v>-34.442821270000003</v>
      </c>
      <c r="C14549" s="38">
        <v>-58.805310759999998</v>
      </c>
      <c r="D14549" s="38">
        <v>0.48852449655532842</v>
      </c>
      <c r="E14549" s="38">
        <v>0.48915607703698649</v>
      </c>
      <c r="F14549" s="38">
        <v>42.30088495575221</v>
      </c>
    </row>
    <row r="14550" spans="1:6" x14ac:dyDescent="0.35">
      <c r="A14550" s="37" t="s">
        <v>18472</v>
      </c>
      <c r="B14550" s="38">
        <v>-34.507666909999998</v>
      </c>
      <c r="C14550" s="38">
        <v>-58.698727769999998</v>
      </c>
      <c r="D14550" s="38">
        <v>0.46981197595596308</v>
      </c>
      <c r="E14550" s="38">
        <v>0.44067611710892779</v>
      </c>
      <c r="F14550" s="38">
        <v>29.934210526315791</v>
      </c>
    </row>
    <row r="14551" spans="1:6" x14ac:dyDescent="0.35">
      <c r="A14551" s="37" t="s">
        <v>18473</v>
      </c>
      <c r="B14551" s="38">
        <v>-34.488845089999998</v>
      </c>
      <c r="C14551" s="38">
        <v>-58.736028109999999</v>
      </c>
      <c r="D14551" s="38">
        <v>0.5335392951965332</v>
      </c>
      <c r="E14551" s="38">
        <v>0.55117705549512586</v>
      </c>
      <c r="F14551" s="38">
        <v>43.186582809224319</v>
      </c>
    </row>
    <row r="14552" spans="1:6" x14ac:dyDescent="0.35">
      <c r="A14552" s="37" t="s">
        <v>18474</v>
      </c>
      <c r="B14552" s="38">
        <v>-34.514675150000002</v>
      </c>
      <c r="C14552" s="38">
        <v>-58.673076100000003</v>
      </c>
      <c r="D14552" s="38">
        <v>0.4616873562335968</v>
      </c>
      <c r="E14552" s="38">
        <v>0.45428923931386728</v>
      </c>
      <c r="F14552" s="38">
        <v>33.133433283358322</v>
      </c>
    </row>
    <row r="14553" spans="1:6" x14ac:dyDescent="0.35">
      <c r="A14553" s="37" t="s">
        <v>18475</v>
      </c>
      <c r="B14553" s="38">
        <v>-34.51755421</v>
      </c>
      <c r="C14553" s="38">
        <v>-58.796584879999997</v>
      </c>
      <c r="D14553" s="38">
        <v>0.92623531818389893</v>
      </c>
      <c r="E14553" s="38">
        <v>0.88348250292442942</v>
      </c>
      <c r="F14553" s="38">
        <v>51.587301587301596</v>
      </c>
    </row>
    <row r="14554" spans="1:6" x14ac:dyDescent="0.35">
      <c r="A14554" s="37" t="s">
        <v>18476</v>
      </c>
      <c r="B14554" s="38">
        <v>-34.525195840000002</v>
      </c>
      <c r="C14554" s="38">
        <v>-58.731538899999997</v>
      </c>
      <c r="D14554" s="38">
        <v>0.40067318081855768</v>
      </c>
      <c r="E14554" s="38">
        <v>0.40002556066764028</v>
      </c>
      <c r="F14554" s="38">
        <v>36.065573770491802</v>
      </c>
    </row>
    <row r="14555" spans="1:6" x14ac:dyDescent="0.35">
      <c r="A14555" s="37" t="s">
        <v>18477</v>
      </c>
      <c r="B14555" s="38">
        <v>-34.516142979999998</v>
      </c>
      <c r="C14555" s="38">
        <v>-58.708694659999999</v>
      </c>
      <c r="D14555" s="38">
        <v>0.38248372077941889</v>
      </c>
      <c r="E14555" s="38">
        <v>0.41669665442572701</v>
      </c>
      <c r="F14555" s="38">
        <v>35.568513119533527</v>
      </c>
    </row>
    <row r="14556" spans="1:6" x14ac:dyDescent="0.35">
      <c r="A14556" s="37" t="s">
        <v>18478</v>
      </c>
      <c r="B14556" s="38">
        <v>-34.519114870000003</v>
      </c>
      <c r="C14556" s="38">
        <v>-58.788242920000002</v>
      </c>
      <c r="D14556" s="38">
        <v>0.77473855018615723</v>
      </c>
      <c r="E14556" s="38">
        <v>0.79661600009815114</v>
      </c>
      <c r="F14556" s="38">
        <v>45.945945945945951</v>
      </c>
    </row>
    <row r="14557" spans="1:6" x14ac:dyDescent="0.35">
      <c r="A14557" s="37" t="s">
        <v>18479</v>
      </c>
      <c r="B14557" s="38">
        <v>-34.532388169999997</v>
      </c>
      <c r="C14557" s="38">
        <v>-58.7756203</v>
      </c>
      <c r="D14557" s="38">
        <v>0.65157794952392578</v>
      </c>
      <c r="E14557" s="38">
        <v>0.68232728413173127</v>
      </c>
      <c r="F14557" s="38">
        <v>34.983498349834989</v>
      </c>
    </row>
    <row r="14558" spans="1:6" x14ac:dyDescent="0.35">
      <c r="A14558" s="37" t="s">
        <v>18480</v>
      </c>
      <c r="B14558" s="38">
        <v>-34.50390805</v>
      </c>
      <c r="C14558" s="38">
        <v>-58.800680720000003</v>
      </c>
      <c r="D14558" s="38">
        <v>0.85046225786209106</v>
      </c>
      <c r="E14558" s="38">
        <v>0.82869956725173521</v>
      </c>
      <c r="F14558" s="38">
        <v>54.805725971370144</v>
      </c>
    </row>
    <row r="14559" spans="1:6" x14ac:dyDescent="0.35">
      <c r="A14559" s="37" t="s">
        <v>18481</v>
      </c>
      <c r="B14559" s="38">
        <v>-34.504594330000003</v>
      </c>
      <c r="C14559" s="38">
        <v>-58.766422749999997</v>
      </c>
      <c r="D14559" s="38">
        <v>0.64054238796234131</v>
      </c>
      <c r="E14559" s="38">
        <v>0.64797424908840295</v>
      </c>
      <c r="F14559" s="38">
        <v>49.04153354632588</v>
      </c>
    </row>
    <row r="14560" spans="1:6" x14ac:dyDescent="0.35">
      <c r="A14560" s="37" t="s">
        <v>18482</v>
      </c>
      <c r="B14560" s="38">
        <v>-34.529372889999998</v>
      </c>
      <c r="C14560" s="38">
        <v>-58.793984979999998</v>
      </c>
      <c r="D14560" s="38">
        <v>0.67432701587677002</v>
      </c>
      <c r="E14560" s="38">
        <v>0.67659498886628588</v>
      </c>
      <c r="F14560" s="38">
        <v>42.328042328042329</v>
      </c>
    </row>
    <row r="14561" spans="1:6" x14ac:dyDescent="0.35">
      <c r="A14561" s="37" t="s">
        <v>18483</v>
      </c>
      <c r="B14561" s="38">
        <v>-34.595072039999998</v>
      </c>
      <c r="C14561" s="38">
        <v>-58.721751640000001</v>
      </c>
      <c r="D14561" s="38">
        <v>0.79020988941192627</v>
      </c>
      <c r="E14561" s="38">
        <v>0.76605661762388133</v>
      </c>
      <c r="F14561" s="38">
        <v>49.28</v>
      </c>
    </row>
    <row r="14562" spans="1:6" x14ac:dyDescent="0.35">
      <c r="A14562" s="37" t="s">
        <v>18484</v>
      </c>
      <c r="B14562" s="38">
        <v>-34.498415899999998</v>
      </c>
      <c r="C14562" s="38">
        <v>-58.732086700000004</v>
      </c>
      <c r="D14562" s="38">
        <v>0.62864768505096436</v>
      </c>
      <c r="E14562" s="38">
        <v>0.6226397437207839</v>
      </c>
      <c r="F14562" s="38">
        <v>40.851735015772874</v>
      </c>
    </row>
    <row r="14563" spans="1:6" x14ac:dyDescent="0.35">
      <c r="A14563" s="37" t="s">
        <v>18485</v>
      </c>
      <c r="B14563" s="38">
        <v>-34.494269090000003</v>
      </c>
      <c r="C14563" s="38">
        <v>-58.742908370000002</v>
      </c>
      <c r="D14563" s="38">
        <v>0.76207858324050903</v>
      </c>
      <c r="E14563" s="38">
        <v>0.7503989083426339</v>
      </c>
      <c r="F14563" s="38">
        <v>41.216216216216218</v>
      </c>
    </row>
    <row r="14564" spans="1:6" x14ac:dyDescent="0.35">
      <c r="A14564" s="37" t="s">
        <v>18486</v>
      </c>
      <c r="B14564" s="38">
        <v>-34.484851679999998</v>
      </c>
      <c r="C14564" s="38">
        <v>-58.714767070000001</v>
      </c>
      <c r="D14564" s="38">
        <v>0.57487297058105469</v>
      </c>
      <c r="E14564" s="38">
        <v>0.62512670658730174</v>
      </c>
      <c r="F14564" s="38">
        <v>40.227272727272727</v>
      </c>
    </row>
    <row r="14565" spans="1:6" x14ac:dyDescent="0.35">
      <c r="A14565" s="37" t="s">
        <v>18487</v>
      </c>
      <c r="B14565" s="38">
        <v>-34.529567120000003</v>
      </c>
      <c r="C14565" s="38">
        <v>-58.798837130000003</v>
      </c>
      <c r="D14565" s="38">
        <v>0.7568848729133606</v>
      </c>
      <c r="E14565" s="38">
        <v>0.75501346588134766</v>
      </c>
      <c r="F14565" s="38">
        <v>41.138211382113823</v>
      </c>
    </row>
    <row r="14566" spans="1:6" x14ac:dyDescent="0.35">
      <c r="A14566" s="37" t="s">
        <v>18488</v>
      </c>
      <c r="B14566" s="38">
        <v>-34.538657090000001</v>
      </c>
      <c r="C14566" s="38">
        <v>-58.77978143</v>
      </c>
      <c r="D14566" s="38">
        <v>0.89201092720031738</v>
      </c>
      <c r="E14566" s="38">
        <v>0.89748495636564307</v>
      </c>
      <c r="F14566" s="38">
        <v>51.785714285714292</v>
      </c>
    </row>
    <row r="14567" spans="1:6" x14ac:dyDescent="0.35">
      <c r="A14567" s="37" t="s">
        <v>18489</v>
      </c>
      <c r="B14567" s="38">
        <v>-34.471705980000003</v>
      </c>
      <c r="C14567" s="38">
        <v>-58.68960654</v>
      </c>
      <c r="D14567" s="38">
        <v>0.59008210897445679</v>
      </c>
      <c r="E14567" s="38">
        <v>0.49522549741797978</v>
      </c>
      <c r="F14567" s="38">
        <v>41.981132075471699</v>
      </c>
    </row>
    <row r="14568" spans="1:6" x14ac:dyDescent="0.35">
      <c r="A14568" s="37" t="s">
        <v>18490</v>
      </c>
      <c r="B14568" s="38">
        <v>-34.514307850000002</v>
      </c>
      <c r="C14568" s="38">
        <v>-58.781667640000002</v>
      </c>
      <c r="D14568" s="38">
        <v>0.79348820447921753</v>
      </c>
      <c r="E14568" s="38">
        <v>0.80779830719295298</v>
      </c>
      <c r="F14568" s="38">
        <v>53.030303030303031</v>
      </c>
    </row>
    <row r="14569" spans="1:6" x14ac:dyDescent="0.35">
      <c r="A14569" s="37" t="s">
        <v>18491</v>
      </c>
      <c r="B14569" s="38">
        <v>-34.577976319999998</v>
      </c>
      <c r="C14569" s="38">
        <v>-58.695644940000001</v>
      </c>
      <c r="D14569" s="38">
        <v>0.52383339405059814</v>
      </c>
      <c r="E14569" s="38">
        <v>0.41127766006522709</v>
      </c>
      <c r="F14569" s="38">
        <v>50.905797101449281</v>
      </c>
    </row>
    <row r="14570" spans="1:6" x14ac:dyDescent="0.35">
      <c r="A14570" s="37" t="s">
        <v>18492</v>
      </c>
      <c r="B14570" s="38">
        <v>-34.50691827</v>
      </c>
      <c r="C14570" s="38">
        <v>-58.782393810000002</v>
      </c>
      <c r="D14570" s="38">
        <v>0.78216540813446045</v>
      </c>
      <c r="E14570" s="38">
        <v>0.79039449041539978</v>
      </c>
      <c r="F14570" s="38">
        <v>44.245524296675192</v>
      </c>
    </row>
    <row r="14571" spans="1:6" x14ac:dyDescent="0.35">
      <c r="A14571" s="37" t="s">
        <v>18493</v>
      </c>
      <c r="B14571" s="38">
        <v>-34.524705390000001</v>
      </c>
      <c r="C14571" s="38">
        <v>-58.788884950000003</v>
      </c>
      <c r="D14571" s="38">
        <v>0.70031321048736572</v>
      </c>
      <c r="E14571" s="38">
        <v>0.69424235324064887</v>
      </c>
      <c r="F14571" s="38">
        <v>39.225181598062953</v>
      </c>
    </row>
    <row r="14572" spans="1:6" x14ac:dyDescent="0.35">
      <c r="A14572" s="37" t="s">
        <v>18494</v>
      </c>
      <c r="B14572" s="38">
        <v>-34.482138040000002</v>
      </c>
      <c r="C14572" s="38">
        <v>-58.611575969999997</v>
      </c>
      <c r="D14572" s="38">
        <v>0.57262670993804932</v>
      </c>
      <c r="E14572" s="38">
        <v>0.58713701622826708</v>
      </c>
      <c r="F14572" s="38">
        <v>44.827586206896555</v>
      </c>
    </row>
    <row r="14573" spans="1:6" x14ac:dyDescent="0.35">
      <c r="A14573" s="37" t="s">
        <v>18495</v>
      </c>
      <c r="B14573" s="38">
        <v>-34.491539410000001</v>
      </c>
      <c r="C14573" s="38">
        <v>-58.652637169999998</v>
      </c>
      <c r="D14573" s="38">
        <v>0.52059459686279297</v>
      </c>
      <c r="E14573" s="38">
        <v>0.4140567092431916</v>
      </c>
      <c r="F14573" s="38">
        <v>37.307692307692307</v>
      </c>
    </row>
    <row r="14574" spans="1:6" x14ac:dyDescent="0.35">
      <c r="A14574" s="37" t="s">
        <v>18496</v>
      </c>
      <c r="B14574" s="38">
        <v>-34.458227549999997</v>
      </c>
      <c r="C14574" s="38">
        <v>-58.66120411</v>
      </c>
      <c r="D14574" s="38">
        <v>0.59713298082351685</v>
      </c>
      <c r="E14574" s="38">
        <v>0.56631651207020406</v>
      </c>
      <c r="F14574" s="38">
        <v>38.862559241706165</v>
      </c>
    </row>
    <row r="14575" spans="1:6" x14ac:dyDescent="0.35">
      <c r="A14575" s="37" t="s">
        <v>18497</v>
      </c>
      <c r="B14575" s="38">
        <v>-34.472086449999999</v>
      </c>
      <c r="C14575" s="38">
        <v>-58.6309173</v>
      </c>
      <c r="D14575" s="38">
        <v>0.41686862707138062</v>
      </c>
      <c r="E14575" s="38">
        <v>0.2981653672617835</v>
      </c>
      <c r="F14575" s="38">
        <v>32.95774647887324</v>
      </c>
    </row>
    <row r="14576" spans="1:6" x14ac:dyDescent="0.35">
      <c r="A14576" s="37" t="s">
        <v>18498</v>
      </c>
      <c r="B14576" s="38">
        <v>-34.862132379999998</v>
      </c>
      <c r="C14576" s="38">
        <v>-61.52281945</v>
      </c>
      <c r="D14576" s="38">
        <v>0.35427811741828918</v>
      </c>
      <c r="E14576" s="38">
        <v>0.34390150093370009</v>
      </c>
      <c r="F14576" s="38">
        <v>35.795454545454547</v>
      </c>
    </row>
    <row r="14577" spans="1:6" x14ac:dyDescent="0.35">
      <c r="A14577" s="37" t="s">
        <v>18499</v>
      </c>
      <c r="B14577" s="38">
        <v>-34.862592560000003</v>
      </c>
      <c r="C14577" s="38">
        <v>-61.535885929999999</v>
      </c>
      <c r="D14577" s="38">
        <v>0.1599192023277283</v>
      </c>
      <c r="E14577" s="38">
        <v>0.23969538627486481</v>
      </c>
      <c r="F14577" s="38">
        <v>31.15727002967359</v>
      </c>
    </row>
    <row r="14578" spans="1:6" x14ac:dyDescent="0.35">
      <c r="A14578" s="37" t="s">
        <v>18500</v>
      </c>
      <c r="B14578" s="38">
        <v>-38.153493169999997</v>
      </c>
      <c r="C14578" s="38">
        <v>-58.78235754</v>
      </c>
      <c r="D14578" s="38">
        <v>0.46140116453170782</v>
      </c>
      <c r="E14578" s="38">
        <v>0.47819946157304871</v>
      </c>
      <c r="F14578" s="38">
        <v>40.935672514619881</v>
      </c>
    </row>
    <row r="14579" spans="1:6" x14ac:dyDescent="0.35">
      <c r="A14579" s="37" t="s">
        <v>18501</v>
      </c>
      <c r="B14579" s="38">
        <v>-34.678217529999998</v>
      </c>
      <c r="C14579" s="38">
        <v>-58.560327389999998</v>
      </c>
      <c r="D14579" s="38">
        <v>0.27777725458145142</v>
      </c>
      <c r="E14579" s="38">
        <v>0.2772167006859908</v>
      </c>
      <c r="F14579" s="38">
        <v>38.907849829351534</v>
      </c>
    </row>
    <row r="14580" spans="1:6" x14ac:dyDescent="0.35">
      <c r="A14580" s="37" t="s">
        <v>18502</v>
      </c>
      <c r="B14580" s="38">
        <v>-34.680500010000003</v>
      </c>
      <c r="C14580" s="38">
        <v>-58.512725639999999</v>
      </c>
      <c r="D14580" s="38">
        <v>0.41086050868034357</v>
      </c>
      <c r="E14580" s="38">
        <v>0.40518950046719732</v>
      </c>
      <c r="F14580" s="38">
        <v>43.081761006289312</v>
      </c>
    </row>
    <row r="14581" spans="1:6" x14ac:dyDescent="0.35">
      <c r="A14581" s="37" t="s">
        <v>18503</v>
      </c>
      <c r="B14581" s="38">
        <v>-34.6812313</v>
      </c>
      <c r="C14581" s="38">
        <v>-58.500604500000001</v>
      </c>
      <c r="D14581" s="38">
        <v>0.26439598202705378</v>
      </c>
      <c r="E14581" s="38">
        <v>0.26472498033497782</v>
      </c>
      <c r="F14581" s="38">
        <v>41.666666666666671</v>
      </c>
    </row>
    <row r="14582" spans="1:6" x14ac:dyDescent="0.35">
      <c r="A14582" s="37" t="s">
        <v>18504</v>
      </c>
      <c r="B14582" s="38">
        <v>-34.700180500000002</v>
      </c>
      <c r="C14582" s="38">
        <v>-58.624985809999998</v>
      </c>
      <c r="D14582" s="38">
        <v>0.49705392122268682</v>
      </c>
      <c r="E14582" s="38">
        <v>0.49254608798671412</v>
      </c>
      <c r="F14582" s="38">
        <v>37.100737100737099</v>
      </c>
    </row>
    <row r="14583" spans="1:6" x14ac:dyDescent="0.35">
      <c r="A14583" s="37" t="s">
        <v>18505</v>
      </c>
      <c r="B14583" s="38">
        <v>-34.70231527</v>
      </c>
      <c r="C14583" s="38">
        <v>-58.588814210000002</v>
      </c>
      <c r="D14583" s="38">
        <v>0.30993953347206121</v>
      </c>
      <c r="E14583" s="38">
        <v>0.32381799032813618</v>
      </c>
      <c r="F14583" s="38">
        <v>40.108401084010843</v>
      </c>
    </row>
    <row r="14584" spans="1:6" x14ac:dyDescent="0.35">
      <c r="A14584" s="37" t="s">
        <v>18506</v>
      </c>
      <c r="B14584" s="38">
        <v>-34.635991330000003</v>
      </c>
      <c r="C14584" s="38">
        <v>-58.556302240000001</v>
      </c>
      <c r="D14584" s="38">
        <v>0.26679152250289923</v>
      </c>
      <c r="E14584" s="38">
        <v>0.21327299799989249</v>
      </c>
      <c r="F14584" s="38">
        <v>21.428571428571427</v>
      </c>
    </row>
    <row r="14585" spans="1:6" x14ac:dyDescent="0.35">
      <c r="A14585" s="37" t="s">
        <v>18507</v>
      </c>
      <c r="B14585" s="38">
        <v>-34.809911710000002</v>
      </c>
      <c r="C14585" s="38">
        <v>-58.632890260000003</v>
      </c>
      <c r="D14585" s="38">
        <v>0.8089643120765686</v>
      </c>
      <c r="E14585" s="38">
        <v>0.83379974795712364</v>
      </c>
      <c r="F14585" s="38">
        <v>54.088050314465406</v>
      </c>
    </row>
    <row r="14586" spans="1:6" x14ac:dyDescent="0.35">
      <c r="A14586" s="37" t="s">
        <v>18508</v>
      </c>
      <c r="B14586" s="38">
        <v>-34.761307840000001</v>
      </c>
      <c r="C14586" s="38">
        <v>-58.607511270000003</v>
      </c>
      <c r="D14586" s="38">
        <v>0.68726241588592529</v>
      </c>
      <c r="E14586" s="38">
        <v>0.71023571652335094</v>
      </c>
      <c r="F14586" s="38">
        <v>45.699831365935914</v>
      </c>
    </row>
    <row r="14587" spans="1:6" x14ac:dyDescent="0.35">
      <c r="A14587" s="37" t="s">
        <v>18509</v>
      </c>
      <c r="B14587" s="38">
        <v>-34.69579229</v>
      </c>
      <c r="C14587" s="38">
        <v>-58.597323400000001</v>
      </c>
      <c r="D14587" s="38">
        <v>0.35092264413833618</v>
      </c>
      <c r="E14587" s="38">
        <v>0.34245581456593099</v>
      </c>
      <c r="F14587" s="38">
        <v>31.103678929765888</v>
      </c>
    </row>
    <row r="14588" spans="1:6" x14ac:dyDescent="0.35">
      <c r="A14588" s="37" t="s">
        <v>18510</v>
      </c>
      <c r="B14588" s="38">
        <v>-34.737628770000001</v>
      </c>
      <c r="C14588" s="38">
        <v>-58.598632539999997</v>
      </c>
      <c r="D14588" s="38">
        <v>0.56897854804992676</v>
      </c>
      <c r="E14588" s="38">
        <v>0.56571051733834399</v>
      </c>
      <c r="F14588" s="38">
        <v>36.84210526315789</v>
      </c>
    </row>
    <row r="14589" spans="1:6" x14ac:dyDescent="0.35">
      <c r="A14589" s="37" t="s">
        <v>18511</v>
      </c>
      <c r="B14589" s="38">
        <v>-34.819721899999998</v>
      </c>
      <c r="C14589" s="38">
        <v>-58.647519289999998</v>
      </c>
      <c r="D14589" s="38">
        <v>0.76758462190628052</v>
      </c>
      <c r="E14589" s="38">
        <v>0.76055199874413981</v>
      </c>
      <c r="F14589" s="38">
        <v>44.250363901018922</v>
      </c>
    </row>
    <row r="14590" spans="1:6" x14ac:dyDescent="0.35">
      <c r="A14590" s="37" t="s">
        <v>18512</v>
      </c>
      <c r="B14590" s="38">
        <v>-34.759935210000002</v>
      </c>
      <c r="C14590" s="38">
        <v>-58.632391429999998</v>
      </c>
      <c r="D14590" s="38">
        <v>0.65714150667190552</v>
      </c>
      <c r="E14590" s="38">
        <v>0.69432377331965678</v>
      </c>
      <c r="F14590" s="38">
        <v>43.695014662756599</v>
      </c>
    </row>
    <row r="14591" spans="1:6" x14ac:dyDescent="0.35">
      <c r="A14591" s="37" t="s">
        <v>18513</v>
      </c>
      <c r="B14591" s="38">
        <v>-34.72932531</v>
      </c>
      <c r="C14591" s="38">
        <v>-58.608963639999999</v>
      </c>
      <c r="D14591" s="38">
        <v>0.62703537940979004</v>
      </c>
      <c r="E14591" s="38">
        <v>0.65107603413718085</v>
      </c>
      <c r="F14591" s="38">
        <v>45.271629778672036</v>
      </c>
    </row>
    <row r="14592" spans="1:6" x14ac:dyDescent="0.35">
      <c r="A14592" s="37" t="s">
        <v>18514</v>
      </c>
      <c r="B14592" s="38">
        <v>-34.785361199999997</v>
      </c>
      <c r="C14592" s="38">
        <v>-58.616491940000003</v>
      </c>
      <c r="D14592" s="38">
        <v>0.7760542631149292</v>
      </c>
      <c r="E14592" s="38">
        <v>0.76653228037887144</v>
      </c>
      <c r="F14592" s="38">
        <v>52.798982188295163</v>
      </c>
    </row>
    <row r="14593" spans="1:6" x14ac:dyDescent="0.35">
      <c r="A14593" s="37" t="s">
        <v>18515</v>
      </c>
      <c r="B14593" s="38">
        <v>-34.747474750000002</v>
      </c>
      <c r="C14593" s="38">
        <v>-58.62876215</v>
      </c>
      <c r="D14593" s="38">
        <v>0.84771537780761719</v>
      </c>
      <c r="E14593" s="38">
        <v>0.83777473039097261</v>
      </c>
      <c r="F14593" s="38">
        <v>50.093808630394001</v>
      </c>
    </row>
    <row r="14594" spans="1:6" x14ac:dyDescent="0.35">
      <c r="A14594" s="37" t="s">
        <v>18516</v>
      </c>
      <c r="B14594" s="38">
        <v>-34.713285339999999</v>
      </c>
      <c r="C14594" s="38">
        <v>-58.583748730000003</v>
      </c>
      <c r="D14594" s="38">
        <v>0.63753974437713623</v>
      </c>
      <c r="E14594" s="38">
        <v>0.57261543054329722</v>
      </c>
      <c r="F14594" s="38">
        <v>39.54659949622166</v>
      </c>
    </row>
    <row r="14595" spans="1:6" x14ac:dyDescent="0.35">
      <c r="A14595" s="37" t="s">
        <v>18517</v>
      </c>
      <c r="B14595" s="38">
        <v>-34.685686259999997</v>
      </c>
      <c r="C14595" s="38">
        <v>-58.62013709</v>
      </c>
      <c r="D14595" s="38">
        <v>0.60786175727844238</v>
      </c>
      <c r="E14595" s="38">
        <v>0.50000394797987413</v>
      </c>
      <c r="F14595" s="38">
        <v>46.644295302013425</v>
      </c>
    </row>
    <row r="14596" spans="1:6" x14ac:dyDescent="0.35">
      <c r="A14596" s="37" t="s">
        <v>18518</v>
      </c>
      <c r="B14596" s="38">
        <v>-34.79972635</v>
      </c>
      <c r="C14596" s="38">
        <v>-58.625383650000003</v>
      </c>
      <c r="D14596" s="38">
        <v>0.87630754709243774</v>
      </c>
      <c r="E14596" s="38">
        <v>0.90921780632601845</v>
      </c>
      <c r="F14596" s="38">
        <v>48.883048620236529</v>
      </c>
    </row>
    <row r="14597" spans="1:6" x14ac:dyDescent="0.35">
      <c r="A14597" s="37" t="s">
        <v>18519</v>
      </c>
      <c r="B14597" s="38">
        <v>-34.700338389999999</v>
      </c>
      <c r="C14597" s="38">
        <v>-58.568961029999997</v>
      </c>
      <c r="D14597" s="38">
        <v>0.65456390380859375</v>
      </c>
      <c r="E14597" s="38">
        <v>0.61846244666311478</v>
      </c>
      <c r="F14597" s="38">
        <v>43.910256410256409</v>
      </c>
    </row>
    <row r="14598" spans="1:6" x14ac:dyDescent="0.35">
      <c r="A14598" s="37" t="s">
        <v>18520</v>
      </c>
      <c r="B14598" s="38">
        <v>-34.757138810000001</v>
      </c>
      <c r="C14598" s="38">
        <v>-58.629357290000002</v>
      </c>
      <c r="D14598" s="38">
        <v>0.89233434200286865</v>
      </c>
      <c r="E14598" s="38">
        <v>0.76995299922095406</v>
      </c>
      <c r="F14598" s="38">
        <v>47.183098591549296</v>
      </c>
    </row>
    <row r="14599" spans="1:6" x14ac:dyDescent="0.35">
      <c r="A14599" s="37" t="s">
        <v>18521</v>
      </c>
      <c r="B14599" s="38">
        <v>-34.755118619999998</v>
      </c>
      <c r="C14599" s="38">
        <v>-58.609127280000003</v>
      </c>
      <c r="D14599" s="38">
        <v>0.58292305469512939</v>
      </c>
      <c r="E14599" s="38">
        <v>0.58114195192182383</v>
      </c>
      <c r="F14599" s="38">
        <v>37.608695652173914</v>
      </c>
    </row>
    <row r="14600" spans="1:6" x14ac:dyDescent="0.35">
      <c r="A14600" s="37" t="s">
        <v>18522</v>
      </c>
      <c r="B14600" s="38">
        <v>-34.66215888</v>
      </c>
      <c r="C14600" s="38">
        <v>-58.531154379999997</v>
      </c>
      <c r="D14600" s="38">
        <v>0.35248956084251398</v>
      </c>
      <c r="E14600" s="38">
        <v>0.35852652385428152</v>
      </c>
      <c r="F14600" s="38">
        <v>29.836065573770494</v>
      </c>
    </row>
    <row r="14601" spans="1:6" x14ac:dyDescent="0.35">
      <c r="A14601" s="37" t="s">
        <v>18523</v>
      </c>
      <c r="B14601" s="38">
        <v>-34.710639960000002</v>
      </c>
      <c r="C14601" s="38">
        <v>-58.549496439999999</v>
      </c>
      <c r="D14601" s="38">
        <v>0.51960420608520508</v>
      </c>
      <c r="E14601" s="38">
        <v>0.52996171572629147</v>
      </c>
      <c r="F14601" s="38">
        <v>44.888888888888886</v>
      </c>
    </row>
    <row r="14602" spans="1:6" x14ac:dyDescent="0.35">
      <c r="A14602" s="37" t="s">
        <v>18524</v>
      </c>
      <c r="B14602" s="38">
        <v>-34.793618479999999</v>
      </c>
      <c r="C14602" s="38">
        <v>-58.615873980000003</v>
      </c>
      <c r="D14602" s="38">
        <v>0.78381794691085815</v>
      </c>
      <c r="E14602" s="38">
        <v>0.78134868707921767</v>
      </c>
      <c r="F14602" s="38">
        <v>48.387096774193552</v>
      </c>
    </row>
    <row r="14603" spans="1:6" x14ac:dyDescent="0.35">
      <c r="A14603" s="37" t="s">
        <v>18525</v>
      </c>
      <c r="B14603" s="38">
        <v>-34.726597220000002</v>
      </c>
      <c r="C14603" s="38">
        <v>-58.6062607</v>
      </c>
      <c r="D14603" s="38">
        <v>0.71795004606246948</v>
      </c>
      <c r="E14603" s="38">
        <v>0.68364490850551707</v>
      </c>
      <c r="F14603" s="38">
        <v>46.857142857142861</v>
      </c>
    </row>
    <row r="14604" spans="1:6" x14ac:dyDescent="0.35">
      <c r="A14604" s="37" t="s">
        <v>18526</v>
      </c>
      <c r="B14604" s="38">
        <v>-34.721038419999999</v>
      </c>
      <c r="C14604" s="38">
        <v>-58.565833679999997</v>
      </c>
      <c r="D14604" s="38">
        <v>0.79950881004333496</v>
      </c>
      <c r="E14604" s="38">
        <v>0.79113089862991781</v>
      </c>
      <c r="F14604" s="38">
        <v>54.142011834319526</v>
      </c>
    </row>
    <row r="14605" spans="1:6" x14ac:dyDescent="0.35">
      <c r="A14605" s="37" t="s">
        <v>18527</v>
      </c>
      <c r="B14605" s="38">
        <v>-34.736011359999999</v>
      </c>
      <c r="C14605" s="38">
        <v>-58.619161269999999</v>
      </c>
      <c r="D14605" s="38">
        <v>0.82673090696334839</v>
      </c>
      <c r="E14605" s="38">
        <v>0.88594217598438263</v>
      </c>
      <c r="F14605" s="38">
        <v>48.090277777777779</v>
      </c>
    </row>
    <row r="14606" spans="1:6" x14ac:dyDescent="0.35">
      <c r="A14606" s="37" t="s">
        <v>18528</v>
      </c>
      <c r="B14606" s="38">
        <v>-34.696820770000002</v>
      </c>
      <c r="C14606" s="38">
        <v>-58.726013889999997</v>
      </c>
      <c r="D14606" s="38">
        <v>0.66524845361709595</v>
      </c>
      <c r="E14606" s="38">
        <v>0.60801191184971781</v>
      </c>
      <c r="F14606" s="38">
        <v>45.3125</v>
      </c>
    </row>
    <row r="14607" spans="1:6" x14ac:dyDescent="0.35">
      <c r="A14607" s="37" t="s">
        <v>18529</v>
      </c>
      <c r="B14607" s="38">
        <v>-34.687564909999999</v>
      </c>
      <c r="C14607" s="38">
        <v>-58.728600159999999</v>
      </c>
      <c r="D14607" s="38">
        <v>0.43112856149673462</v>
      </c>
      <c r="E14607" s="38">
        <v>0.40658737013214508</v>
      </c>
      <c r="F14607" s="38">
        <v>34.024896265560166</v>
      </c>
    </row>
    <row r="14608" spans="1:6" x14ac:dyDescent="0.35">
      <c r="A14608" s="37" t="s">
        <v>18530</v>
      </c>
      <c r="B14608" s="38">
        <v>-34.670259940000001</v>
      </c>
      <c r="C14608" s="38">
        <v>-58.760958250000002</v>
      </c>
      <c r="D14608" s="38">
        <v>0.55565261840820313</v>
      </c>
      <c r="E14608" s="38">
        <v>0.51352638687406271</v>
      </c>
      <c r="F14608" s="38">
        <v>48.554913294797686</v>
      </c>
    </row>
    <row r="14609" spans="1:6" x14ac:dyDescent="0.35">
      <c r="A14609" s="37" t="s">
        <v>18531</v>
      </c>
      <c r="B14609" s="38">
        <v>-34.682065450000003</v>
      </c>
      <c r="C14609" s="38">
        <v>-58.773978700000001</v>
      </c>
      <c r="D14609" s="38">
        <v>0.60140997171401978</v>
      </c>
      <c r="E14609" s="38">
        <v>0.60943326188458335</v>
      </c>
      <c r="F14609" s="38">
        <v>46.502057613168724</v>
      </c>
    </row>
    <row r="14610" spans="1:6" x14ac:dyDescent="0.35">
      <c r="A14610" s="37" t="s">
        <v>18532</v>
      </c>
      <c r="B14610" s="38">
        <v>-34.67378025</v>
      </c>
      <c r="C14610" s="38">
        <v>-58.710598109999999</v>
      </c>
      <c r="D14610" s="38">
        <v>0.1975729763507843</v>
      </c>
      <c r="E14610" s="38">
        <v>0.28311094955394139</v>
      </c>
      <c r="F14610" s="38">
        <v>26.256983240223462</v>
      </c>
    </row>
    <row r="14611" spans="1:6" x14ac:dyDescent="0.35">
      <c r="A14611" s="37" t="s">
        <v>18533</v>
      </c>
      <c r="B14611" s="38">
        <v>-34.687243019999997</v>
      </c>
      <c r="C14611" s="38">
        <v>-58.749351140000002</v>
      </c>
      <c r="D14611" s="38">
        <v>0.62719911336898804</v>
      </c>
      <c r="E14611" s="38">
        <v>0.62563353606632777</v>
      </c>
      <c r="F14611" s="38">
        <v>47.54601226993865</v>
      </c>
    </row>
    <row r="14612" spans="1:6" x14ac:dyDescent="0.35">
      <c r="A14612" s="37" t="s">
        <v>18534</v>
      </c>
      <c r="B14612" s="38">
        <v>-34.69900148</v>
      </c>
      <c r="C14612" s="38">
        <v>-58.747464770000001</v>
      </c>
      <c r="D14612" s="38">
        <v>0.61330109834671021</v>
      </c>
      <c r="E14612" s="38">
        <v>0.5991782920701163</v>
      </c>
      <c r="F14612" s="38">
        <v>48.214285714285715</v>
      </c>
    </row>
    <row r="14613" spans="1:6" x14ac:dyDescent="0.35">
      <c r="A14613" s="37" t="s">
        <v>18535</v>
      </c>
      <c r="B14613" s="38">
        <v>-34.697209270000002</v>
      </c>
      <c r="C14613" s="38">
        <v>-58.656179010000002</v>
      </c>
      <c r="D14613" s="38">
        <v>0.72130447626113892</v>
      </c>
      <c r="E14613" s="38">
        <v>0.68085375683648242</v>
      </c>
      <c r="F14613" s="38">
        <v>42.65129682997118</v>
      </c>
    </row>
    <row r="14614" spans="1:6" x14ac:dyDescent="0.35">
      <c r="A14614" s="37" t="s">
        <v>18536</v>
      </c>
      <c r="B14614" s="38">
        <v>-34.699838630000002</v>
      </c>
      <c r="C14614" s="38">
        <v>-58.7657095</v>
      </c>
      <c r="D14614" s="38">
        <v>0.6836855411529541</v>
      </c>
      <c r="E14614" s="38">
        <v>0.68049742885538045</v>
      </c>
      <c r="F14614" s="38">
        <v>44.587628865979383</v>
      </c>
    </row>
    <row r="14615" spans="1:6" x14ac:dyDescent="0.35">
      <c r="A14615" s="37" t="s">
        <v>18537</v>
      </c>
      <c r="B14615" s="38">
        <v>-34.692735089999999</v>
      </c>
      <c r="C14615" s="38">
        <v>-58.772992819999999</v>
      </c>
      <c r="D14615" s="38">
        <v>0.66896271705627441</v>
      </c>
      <c r="E14615" s="38">
        <v>0.66612970106529468</v>
      </c>
      <c r="F14615" s="38">
        <v>41.839080459770116</v>
      </c>
    </row>
    <row r="14616" spans="1:6" x14ac:dyDescent="0.35">
      <c r="A14616" s="37" t="s">
        <v>18538</v>
      </c>
      <c r="B14616" s="38">
        <v>-34.563712180000003</v>
      </c>
      <c r="C14616" s="38">
        <v>-58.772629299999998</v>
      </c>
      <c r="D14616" s="38">
        <v>0.88211715221405029</v>
      </c>
      <c r="E14616" s="38">
        <v>0.87471178008450401</v>
      </c>
      <c r="F14616" s="38">
        <v>53.771760154738878</v>
      </c>
    </row>
    <row r="14617" spans="1:6" x14ac:dyDescent="0.35">
      <c r="A14617" s="37" t="s">
        <v>18539</v>
      </c>
      <c r="B14617" s="38">
        <v>-34.667117869999998</v>
      </c>
      <c r="C14617" s="38">
        <v>-58.806690840000002</v>
      </c>
      <c r="D14617" s="38">
        <v>0.76382958889007568</v>
      </c>
      <c r="E14617" s="38">
        <v>0.76253708534770537</v>
      </c>
      <c r="F14617" s="38">
        <v>55.067567567567565</v>
      </c>
    </row>
    <row r="14618" spans="1:6" x14ac:dyDescent="0.35">
      <c r="A14618" s="37" t="s">
        <v>18540</v>
      </c>
      <c r="B14618" s="38">
        <v>-34.52948224</v>
      </c>
      <c r="C14618" s="38">
        <v>-58.810510829999998</v>
      </c>
      <c r="D14618" s="38">
        <v>0.73418909311294556</v>
      </c>
      <c r="E14618" s="38">
        <v>0.74493041137854255</v>
      </c>
      <c r="F14618" s="38">
        <v>46.85466377440347</v>
      </c>
    </row>
    <row r="14619" spans="1:6" x14ac:dyDescent="0.35">
      <c r="A14619" s="37" t="s">
        <v>18541</v>
      </c>
      <c r="B14619" s="38">
        <v>-34.589695810000002</v>
      </c>
      <c r="C14619" s="38">
        <v>-58.756072199999998</v>
      </c>
      <c r="D14619" s="38">
        <v>0.64216446876525879</v>
      </c>
      <c r="E14619" s="38">
        <v>0.63338840321490641</v>
      </c>
      <c r="F14619" s="38">
        <v>39.746835443037973</v>
      </c>
    </row>
    <row r="14620" spans="1:6" x14ac:dyDescent="0.35">
      <c r="A14620" s="37" t="s">
        <v>18542</v>
      </c>
      <c r="B14620" s="38">
        <v>-34.530947930000004</v>
      </c>
      <c r="C14620" s="38">
        <v>-58.806242009999998</v>
      </c>
      <c r="D14620" s="38">
        <v>0.83063220977783203</v>
      </c>
      <c r="E14620" s="38">
        <v>0.83202746510505676</v>
      </c>
      <c r="F14620" s="38">
        <v>50.101010101010104</v>
      </c>
    </row>
    <row r="14621" spans="1:6" x14ac:dyDescent="0.35">
      <c r="A14621" s="37" t="s">
        <v>18543</v>
      </c>
      <c r="B14621" s="38">
        <v>-34.63297858</v>
      </c>
      <c r="C14621" s="38">
        <v>-58.802388909999998</v>
      </c>
      <c r="D14621" s="38">
        <v>0.59580641984939575</v>
      </c>
      <c r="E14621" s="38">
        <v>0.58218229783547892</v>
      </c>
      <c r="F14621" s="38">
        <v>49.728260869565219</v>
      </c>
    </row>
    <row r="14622" spans="1:6" x14ac:dyDescent="0.35">
      <c r="A14622" s="37" t="s">
        <v>18544</v>
      </c>
      <c r="B14622" s="38">
        <v>-34.519180749999997</v>
      </c>
      <c r="C14622" s="38">
        <v>-58.816936750000004</v>
      </c>
      <c r="D14622" s="38">
        <v>0.7079957127571106</v>
      </c>
      <c r="E14622" s="38">
        <v>0.70873731885637559</v>
      </c>
      <c r="F14622" s="38">
        <v>35.179153094462542</v>
      </c>
    </row>
    <row r="14623" spans="1:6" x14ac:dyDescent="0.35">
      <c r="A14623" s="37" t="s">
        <v>18545</v>
      </c>
      <c r="B14623" s="38">
        <v>-38.55379104</v>
      </c>
      <c r="C14623" s="38">
        <v>-58.737545760000003</v>
      </c>
      <c r="D14623" s="38">
        <v>0.26238998770713812</v>
      </c>
      <c r="E14623" s="38">
        <v>0.24744836044938939</v>
      </c>
      <c r="F14623" s="38">
        <v>37.065637065637063</v>
      </c>
    </row>
    <row r="14624" spans="1:6" x14ac:dyDescent="0.35">
      <c r="A14624" s="37" t="s">
        <v>18546</v>
      </c>
      <c r="B14624" s="38">
        <v>-38.554253619999997</v>
      </c>
      <c r="C14624" s="38">
        <v>-58.757748020000001</v>
      </c>
      <c r="D14624" s="38">
        <v>0.59570395946502686</v>
      </c>
      <c r="E14624" s="38">
        <v>0.59509443319760835</v>
      </c>
      <c r="F14624" s="38">
        <v>44.186046511627907</v>
      </c>
    </row>
    <row r="14625" spans="1:6" x14ac:dyDescent="0.35">
      <c r="A14625" s="37" t="s">
        <v>18547</v>
      </c>
      <c r="B14625" s="38">
        <v>-38.006766429999999</v>
      </c>
      <c r="C14625" s="38">
        <v>-59.265552370000002</v>
      </c>
      <c r="D14625" s="38">
        <v>0.3989129364490509</v>
      </c>
      <c r="E14625" s="38">
        <v>0.39852528233785889</v>
      </c>
      <c r="F14625" s="38">
        <v>36.363636363636367</v>
      </c>
    </row>
    <row r="14626" spans="1:6" x14ac:dyDescent="0.35">
      <c r="A14626" s="37" t="s">
        <v>18548</v>
      </c>
      <c r="B14626" s="38">
        <v>-37.892982430000004</v>
      </c>
      <c r="C14626" s="38">
        <v>-59.293704839999997</v>
      </c>
      <c r="D14626" s="38">
        <v>0.46151560544967651</v>
      </c>
      <c r="E14626" s="38">
        <v>0.46151560544967651</v>
      </c>
      <c r="F14626" s="38">
        <v>32.911392405063289</v>
      </c>
    </row>
    <row r="14627" spans="1:6" x14ac:dyDescent="0.35">
      <c r="A14627" s="37" t="s">
        <v>18549</v>
      </c>
      <c r="B14627" s="38">
        <v>-38.538524899999999</v>
      </c>
      <c r="C14627" s="38">
        <v>-58.741952609999998</v>
      </c>
      <c r="D14627" s="38">
        <v>0.30594038963317871</v>
      </c>
      <c r="E14627" s="38">
        <v>0.30481496372738398</v>
      </c>
      <c r="F14627" s="38">
        <v>41.025641025641022</v>
      </c>
    </row>
    <row r="14628" spans="1:6" x14ac:dyDescent="0.35">
      <c r="A14628" s="37" t="s">
        <v>18550</v>
      </c>
      <c r="B14628" s="38">
        <v>-38.56542108</v>
      </c>
      <c r="C14628" s="38">
        <v>-58.69798377</v>
      </c>
      <c r="D14628" s="38">
        <v>0.50170183181762695</v>
      </c>
      <c r="E14628" s="38">
        <v>0.51748727709054942</v>
      </c>
      <c r="F14628" s="38">
        <v>37.974683544303801</v>
      </c>
    </row>
    <row r="14629" spans="1:6" x14ac:dyDescent="0.35">
      <c r="A14629" s="37" t="s">
        <v>18551</v>
      </c>
      <c r="B14629" s="38">
        <v>-38.538136979999997</v>
      </c>
      <c r="C14629" s="38">
        <v>-58.763143479999997</v>
      </c>
      <c r="D14629" s="38">
        <v>0.42739325761795038</v>
      </c>
      <c r="E14629" s="38">
        <v>0.43517140808858368</v>
      </c>
      <c r="F14629" s="38">
        <v>44.545454545454547</v>
      </c>
    </row>
    <row r="14630" spans="1:6" x14ac:dyDescent="0.35">
      <c r="A14630" s="37" t="s">
        <v>18552</v>
      </c>
      <c r="B14630" s="38">
        <v>-34.372972920000002</v>
      </c>
      <c r="C14630" s="38">
        <v>-58.869489029999997</v>
      </c>
      <c r="D14630" s="38">
        <v>0.40447807312011719</v>
      </c>
      <c r="E14630" s="38">
        <v>0.40440922975540161</v>
      </c>
      <c r="F14630" s="38">
        <v>38.160469667318978</v>
      </c>
    </row>
    <row r="14631" spans="1:6" x14ac:dyDescent="0.35">
      <c r="A14631" s="37" t="s">
        <v>18553</v>
      </c>
      <c r="B14631" s="38">
        <v>-34.462797399999999</v>
      </c>
      <c r="C14631" s="38">
        <v>-58.922704539999998</v>
      </c>
      <c r="D14631" s="38">
        <v>0.53134775161743164</v>
      </c>
      <c r="E14631" s="38">
        <v>0.53284379920443969</v>
      </c>
      <c r="F14631" s="38">
        <v>39.893617021276597</v>
      </c>
    </row>
    <row r="14632" spans="1:6" x14ac:dyDescent="0.35">
      <c r="A14632" s="37" t="s">
        <v>18554</v>
      </c>
      <c r="B14632" s="38">
        <v>-34.770140670000004</v>
      </c>
      <c r="C14632" s="38">
        <v>-58.321984</v>
      </c>
      <c r="D14632" s="38">
        <v>0.82653814554214478</v>
      </c>
      <c r="E14632" s="38">
        <v>0.8108559411925238</v>
      </c>
      <c r="F14632" s="38">
        <v>47.011308562197094</v>
      </c>
    </row>
    <row r="14633" spans="1:6" x14ac:dyDescent="0.35">
      <c r="A14633" s="37" t="s">
        <v>18555</v>
      </c>
      <c r="B14633" s="38">
        <v>-34.727353229999999</v>
      </c>
      <c r="C14633" s="38">
        <v>-58.249760389999999</v>
      </c>
      <c r="D14633" s="38">
        <v>0.18099281191825869</v>
      </c>
      <c r="E14633" s="38">
        <v>0.20472267897505511</v>
      </c>
      <c r="F14633" s="38">
        <v>33.333333333333329</v>
      </c>
    </row>
    <row r="14634" spans="1:6" x14ac:dyDescent="0.35">
      <c r="A14634" s="37" t="s">
        <v>18556</v>
      </c>
      <c r="B14634" s="38">
        <v>-34.723809600000003</v>
      </c>
      <c r="C14634" s="38">
        <v>-58.298292160000003</v>
      </c>
      <c r="D14634" s="38">
        <v>0.26158502697944641</v>
      </c>
      <c r="E14634" s="38">
        <v>0.26627254982789361</v>
      </c>
      <c r="F14634" s="38">
        <v>37.714285714285715</v>
      </c>
    </row>
    <row r="14635" spans="1:6" x14ac:dyDescent="0.35">
      <c r="A14635" s="37" t="s">
        <v>18557</v>
      </c>
      <c r="B14635" s="38">
        <v>-34.71913584</v>
      </c>
      <c r="C14635" s="38">
        <v>-58.27033239</v>
      </c>
      <c r="D14635" s="38">
        <v>0.24310655891895289</v>
      </c>
      <c r="E14635" s="38">
        <v>0.24630882508224911</v>
      </c>
      <c r="F14635" s="38">
        <v>23.926380368098162</v>
      </c>
    </row>
    <row r="14636" spans="1:6" x14ac:dyDescent="0.35">
      <c r="A14636" s="37" t="s">
        <v>18558</v>
      </c>
      <c r="B14636" s="38">
        <v>-34.751330400000001</v>
      </c>
      <c r="C14636" s="38">
        <v>-58.335462280000002</v>
      </c>
      <c r="D14636" s="38">
        <v>0.66811412572860718</v>
      </c>
      <c r="E14636" s="38">
        <v>0.68461015654934776</v>
      </c>
      <c r="F14636" s="38">
        <v>38.345864661654133</v>
      </c>
    </row>
    <row r="14637" spans="1:6" x14ac:dyDescent="0.35">
      <c r="A14637" s="37" t="s">
        <v>18559</v>
      </c>
      <c r="B14637" s="38">
        <v>-34.736356309999998</v>
      </c>
      <c r="C14637" s="38">
        <v>-58.237413490000002</v>
      </c>
      <c r="D14637" s="38">
        <v>0.36630910634994512</v>
      </c>
      <c r="E14637" s="38">
        <v>0.34604771766397691</v>
      </c>
      <c r="F14637" s="38">
        <v>31.672597864768683</v>
      </c>
    </row>
    <row r="14638" spans="1:6" x14ac:dyDescent="0.35">
      <c r="A14638" s="37" t="s">
        <v>18560</v>
      </c>
      <c r="B14638" s="38">
        <v>-34.734068190000002</v>
      </c>
      <c r="C14638" s="38">
        <v>-58.326238529999998</v>
      </c>
      <c r="D14638" s="38">
        <v>0.81231057643890381</v>
      </c>
      <c r="E14638" s="38">
        <v>0.84576261827820221</v>
      </c>
      <c r="F14638" s="38">
        <v>47.545219638242891</v>
      </c>
    </row>
    <row r="14639" spans="1:6" x14ac:dyDescent="0.35">
      <c r="A14639" s="37" t="s">
        <v>18561</v>
      </c>
      <c r="B14639" s="38">
        <v>-34.76450071</v>
      </c>
      <c r="C14639" s="38">
        <v>-58.300223989999999</v>
      </c>
      <c r="D14639" s="38">
        <v>0.70413661003112793</v>
      </c>
      <c r="E14639" s="38">
        <v>0.659354819278968</v>
      </c>
      <c r="F14639" s="38">
        <v>46.778042959427211</v>
      </c>
    </row>
    <row r="14640" spans="1:6" x14ac:dyDescent="0.35">
      <c r="A14640" s="37" t="s">
        <v>18562</v>
      </c>
      <c r="B14640" s="38">
        <v>-34.794103120000003</v>
      </c>
      <c r="C14640" s="38">
        <v>-58.305378249999997</v>
      </c>
      <c r="D14640" s="38">
        <v>0.74786168336868286</v>
      </c>
      <c r="E14640" s="38">
        <v>0.75711572640820557</v>
      </c>
      <c r="F14640" s="38">
        <v>50</v>
      </c>
    </row>
    <row r="14641" spans="1:6" x14ac:dyDescent="0.35">
      <c r="A14641" s="37" t="s">
        <v>18563</v>
      </c>
      <c r="B14641" s="38">
        <v>-34.793204129999999</v>
      </c>
      <c r="C14641" s="38">
        <v>-58.306009269999997</v>
      </c>
      <c r="D14641" s="38">
        <v>0.70162636041641235</v>
      </c>
      <c r="E14641" s="38">
        <v>0.73377333659874766</v>
      </c>
      <c r="F14641" s="38">
        <v>48.373983739837399</v>
      </c>
    </row>
    <row r="14642" spans="1:6" x14ac:dyDescent="0.35">
      <c r="A14642" s="37" t="s">
        <v>18564</v>
      </c>
      <c r="B14642" s="38">
        <v>-34.765924650000002</v>
      </c>
      <c r="C14642" s="38">
        <v>-58.269604360000002</v>
      </c>
      <c r="D14642" s="38">
        <v>0.32513940334320068</v>
      </c>
      <c r="E14642" s="38">
        <v>0.42327343424161268</v>
      </c>
      <c r="F14642" s="38">
        <v>30.63973063973064</v>
      </c>
    </row>
    <row r="14643" spans="1:6" x14ac:dyDescent="0.35">
      <c r="A14643" s="37" t="s">
        <v>18565</v>
      </c>
      <c r="B14643" s="38">
        <v>-34.762101510000001</v>
      </c>
      <c r="C14643" s="38">
        <v>-58.284386570000002</v>
      </c>
      <c r="D14643" s="38">
        <v>0.2497033774852753</v>
      </c>
      <c r="E14643" s="38">
        <v>0.2330456629798219</v>
      </c>
      <c r="F14643" s="38">
        <v>28.248587570621471</v>
      </c>
    </row>
    <row r="14644" spans="1:6" x14ac:dyDescent="0.35">
      <c r="A14644" s="37" t="s">
        <v>18566</v>
      </c>
      <c r="B14644" s="38">
        <v>-34.71780416</v>
      </c>
      <c r="C14644" s="38">
        <v>-58.311922439999996</v>
      </c>
      <c r="D14644" s="38">
        <v>0.54135823249816895</v>
      </c>
      <c r="E14644" s="38">
        <v>0.55839676953650808</v>
      </c>
      <c r="F14644" s="38">
        <v>41.269841269841265</v>
      </c>
    </row>
    <row r="14645" spans="1:6" x14ac:dyDescent="0.35">
      <c r="A14645" s="37" t="s">
        <v>18567</v>
      </c>
      <c r="B14645" s="38">
        <v>-34.738694690000003</v>
      </c>
      <c r="C14645" s="38">
        <v>-58.288753409999998</v>
      </c>
      <c r="D14645" s="38">
        <v>0.39668995141983032</v>
      </c>
      <c r="E14645" s="38">
        <v>0.32692329337199533</v>
      </c>
      <c r="F14645" s="38">
        <v>31.309904153354633</v>
      </c>
    </row>
    <row r="14646" spans="1:6" x14ac:dyDescent="0.35">
      <c r="A14646" s="37" t="s">
        <v>18568</v>
      </c>
      <c r="B14646" s="38">
        <v>-34.728792839999997</v>
      </c>
      <c r="C14646" s="38">
        <v>-58.272344160000003</v>
      </c>
      <c r="D14646" s="38">
        <v>0.26843938231468201</v>
      </c>
      <c r="E14646" s="38">
        <v>0.26153463007588129</v>
      </c>
      <c r="F14646" s="38">
        <v>36.434108527131784</v>
      </c>
    </row>
    <row r="14647" spans="1:6" x14ac:dyDescent="0.35">
      <c r="A14647" s="37" t="s">
        <v>18569</v>
      </c>
      <c r="B14647" s="38">
        <v>-33.488166739999997</v>
      </c>
      <c r="C14647" s="38">
        <v>-60.008536620000001</v>
      </c>
      <c r="D14647" s="38">
        <v>0.3735511302947998</v>
      </c>
      <c r="E14647" s="38">
        <v>0.37117259866661501</v>
      </c>
      <c r="F14647" s="38">
        <v>23.25056433408578</v>
      </c>
    </row>
    <row r="14648" spans="1:6" x14ac:dyDescent="0.35">
      <c r="A14648" s="37" t="s">
        <v>18570</v>
      </c>
      <c r="B14648" s="38">
        <v>-33.494443320000002</v>
      </c>
      <c r="C14648" s="38">
        <v>-60.05452657</v>
      </c>
      <c r="D14648" s="38">
        <v>0.33813515305519098</v>
      </c>
      <c r="E14648" s="38">
        <v>0.39623570120012441</v>
      </c>
      <c r="F14648" s="38">
        <v>30.476190476190478</v>
      </c>
    </row>
    <row r="14649" spans="1:6" x14ac:dyDescent="0.35">
      <c r="A14649" s="37" t="s">
        <v>18571</v>
      </c>
      <c r="B14649" s="38">
        <v>-34.45204536</v>
      </c>
      <c r="C14649" s="38">
        <v>-58.540739930000001</v>
      </c>
      <c r="D14649" s="38">
        <v>9.4117142260074615E-2</v>
      </c>
      <c r="E14649" s="38">
        <v>0.1076574936313064</v>
      </c>
      <c r="F14649" s="38">
        <v>29.276315789473685</v>
      </c>
    </row>
    <row r="14650" spans="1:6" x14ac:dyDescent="0.35">
      <c r="A14650" s="37" t="s">
        <v>18572</v>
      </c>
      <c r="B14650" s="38">
        <v>-34.452889399999997</v>
      </c>
      <c r="C14650" s="38">
        <v>-58.548159679999998</v>
      </c>
      <c r="D14650" s="38">
        <v>0.28701603412628168</v>
      </c>
      <c r="E14650" s="38">
        <v>0.30497087851950999</v>
      </c>
      <c r="F14650" s="38">
        <v>35.379061371841154</v>
      </c>
    </row>
    <row r="14651" spans="1:6" x14ac:dyDescent="0.35">
      <c r="A14651" s="37" t="s">
        <v>18573</v>
      </c>
      <c r="B14651" s="38">
        <v>-33.338754620000003</v>
      </c>
      <c r="C14651" s="38">
        <v>-60.213415849999997</v>
      </c>
      <c r="D14651" s="38">
        <v>8.2122378051280975E-2</v>
      </c>
      <c r="E14651" s="38">
        <v>0.1157963907139169</v>
      </c>
      <c r="F14651" s="38">
        <v>22.727272727272727</v>
      </c>
    </row>
    <row r="14652" spans="1:6" x14ac:dyDescent="0.35">
      <c r="A14652" s="37" t="s">
        <v>18574</v>
      </c>
      <c r="B14652" s="38">
        <v>-33.346745869999999</v>
      </c>
      <c r="C14652" s="38">
        <v>-60.21263098</v>
      </c>
      <c r="D14652" s="38">
        <v>0.23500575125217441</v>
      </c>
      <c r="E14652" s="38">
        <v>0.23144108661123219</v>
      </c>
      <c r="F14652" s="38">
        <v>32.894736842105267</v>
      </c>
    </row>
    <row r="14653" spans="1:6" x14ac:dyDescent="0.35">
      <c r="A14653" s="37" t="s">
        <v>18575</v>
      </c>
      <c r="B14653" s="38">
        <v>-33.339669370000003</v>
      </c>
      <c r="C14653" s="38">
        <v>-60.208309610000001</v>
      </c>
      <c r="D14653" s="38">
        <v>0.18779453635215759</v>
      </c>
      <c r="E14653" s="38">
        <v>0.17335702810022571</v>
      </c>
      <c r="F14653" s="38">
        <v>28.099173553719009</v>
      </c>
    </row>
    <row r="14654" spans="1:6" x14ac:dyDescent="0.35">
      <c r="A14654" s="37" t="s">
        <v>18576</v>
      </c>
      <c r="B14654" s="38">
        <v>-33.321954849999997</v>
      </c>
      <c r="C14654" s="38">
        <v>-60.230333520000002</v>
      </c>
      <c r="D14654" s="38">
        <v>0.37874263525009161</v>
      </c>
      <c r="E14654" s="38">
        <v>0.35651450327464512</v>
      </c>
      <c r="F14654" s="38">
        <v>34.810126582278485</v>
      </c>
    </row>
    <row r="14655" spans="1:6" x14ac:dyDescent="0.35">
      <c r="A14655" s="37" t="s">
        <v>18577</v>
      </c>
      <c r="B14655" s="38">
        <v>-33.366180620000002</v>
      </c>
      <c r="C14655" s="38">
        <v>-60.200699370000002</v>
      </c>
      <c r="D14655" s="38">
        <v>0.77652150392532349</v>
      </c>
      <c r="E14655" s="38">
        <v>0.73642137960383769</v>
      </c>
      <c r="F14655" s="38">
        <v>50.526315789473685</v>
      </c>
    </row>
    <row r="14656" spans="1:6" x14ac:dyDescent="0.35">
      <c r="A14656" s="37" t="s">
        <v>18578</v>
      </c>
      <c r="B14656" s="38">
        <v>-33.313768770000003</v>
      </c>
      <c r="C14656" s="38">
        <v>-60.252482800000003</v>
      </c>
      <c r="D14656" s="38">
        <v>0.59848505258560181</v>
      </c>
      <c r="E14656" s="38">
        <v>0.63890713614386485</v>
      </c>
      <c r="F14656" s="38">
        <v>45.121951219512198</v>
      </c>
    </row>
    <row r="14657" spans="1:6" x14ac:dyDescent="0.35">
      <c r="A14657" s="37" t="s">
        <v>18579</v>
      </c>
      <c r="B14657" s="38">
        <v>-33.355617870000003</v>
      </c>
      <c r="C14657" s="38">
        <v>-60.239332259999998</v>
      </c>
      <c r="D14657" s="38">
        <v>0.58621746301651001</v>
      </c>
      <c r="E14657" s="38">
        <v>0.60589963859981966</v>
      </c>
      <c r="F14657" s="38">
        <v>44.583333333333336</v>
      </c>
    </row>
    <row r="14658" spans="1:6" x14ac:dyDescent="0.35">
      <c r="A14658" s="37" t="s">
        <v>18580</v>
      </c>
      <c r="B14658" s="38">
        <v>-34.934962599999999</v>
      </c>
      <c r="C14658" s="38">
        <v>-58.374562519999998</v>
      </c>
      <c r="D14658" s="38">
        <v>0.92280590534210205</v>
      </c>
      <c r="E14658" s="38">
        <v>0.92678948350854817</v>
      </c>
      <c r="F14658" s="38">
        <v>47.584541062801932</v>
      </c>
    </row>
    <row r="14659" spans="1:6" x14ac:dyDescent="0.35">
      <c r="A14659" s="37" t="s">
        <v>18581</v>
      </c>
      <c r="B14659" s="38">
        <v>-34.913386340000002</v>
      </c>
      <c r="C14659" s="38">
        <v>-58.381554639999997</v>
      </c>
      <c r="D14659" s="38">
        <v>0.50387454032897949</v>
      </c>
      <c r="E14659" s="38">
        <v>0.52510023568615771</v>
      </c>
      <c r="F14659" s="38">
        <v>43.093922651933703</v>
      </c>
    </row>
    <row r="14660" spans="1:6" x14ac:dyDescent="0.35">
      <c r="A14660" s="37" t="s">
        <v>18582</v>
      </c>
      <c r="B14660" s="38">
        <v>-34.922149730000001</v>
      </c>
      <c r="C14660" s="38">
        <v>-58.375058260000003</v>
      </c>
      <c r="D14660" s="38">
        <v>0.6741713285446167</v>
      </c>
      <c r="E14660" s="38">
        <v>0.70339952127353567</v>
      </c>
      <c r="F14660" s="38">
        <v>47.019867549668874</v>
      </c>
    </row>
    <row r="14661" spans="1:6" x14ac:dyDescent="0.35">
      <c r="A14661" s="37" t="s">
        <v>18583</v>
      </c>
      <c r="B14661" s="38">
        <v>-34.930888539999998</v>
      </c>
      <c r="C14661" s="38">
        <v>-58.392138459999998</v>
      </c>
      <c r="D14661" s="38">
        <v>0.84051048755645752</v>
      </c>
      <c r="E14661" s="38">
        <v>0.79837979611597565</v>
      </c>
      <c r="F14661" s="38">
        <v>47.262247838616716</v>
      </c>
    </row>
    <row r="14662" spans="1:6" x14ac:dyDescent="0.35">
      <c r="A14662" s="37" t="s">
        <v>18584</v>
      </c>
      <c r="B14662" s="38">
        <v>-34.914013009999998</v>
      </c>
      <c r="C14662" s="38">
        <v>-58.359133200000002</v>
      </c>
      <c r="D14662" s="38">
        <v>0.75759553909301758</v>
      </c>
      <c r="E14662" s="38">
        <v>0.74697955879005229</v>
      </c>
      <c r="F14662" s="38">
        <v>40.805369127516776</v>
      </c>
    </row>
    <row r="14663" spans="1:6" x14ac:dyDescent="0.35">
      <c r="A14663" s="37" t="s">
        <v>18585</v>
      </c>
      <c r="B14663" s="38">
        <v>-34.612777989999998</v>
      </c>
      <c r="C14663" s="38">
        <v>-58.700635810000001</v>
      </c>
      <c r="D14663" s="38">
        <v>0.47818627953529358</v>
      </c>
      <c r="E14663" s="38">
        <v>0.48151049680180019</v>
      </c>
      <c r="F14663" s="38">
        <v>46.473029045643152</v>
      </c>
    </row>
    <row r="14664" spans="1:6" x14ac:dyDescent="0.35">
      <c r="A14664" s="37" t="s">
        <v>18586</v>
      </c>
      <c r="B14664" s="38">
        <v>-34.682843030000001</v>
      </c>
      <c r="C14664" s="38">
        <v>-58.66104859</v>
      </c>
      <c r="D14664" s="38">
        <v>0.44573062658309942</v>
      </c>
      <c r="E14664" s="38">
        <v>0.50557772855500915</v>
      </c>
      <c r="F14664" s="38">
        <v>36.893203883495147</v>
      </c>
    </row>
    <row r="14665" spans="1:6" x14ac:dyDescent="0.35">
      <c r="A14665" s="37" t="s">
        <v>18587</v>
      </c>
      <c r="B14665" s="38">
        <v>-34.588845139999997</v>
      </c>
      <c r="C14665" s="38">
        <v>-58.658036590000002</v>
      </c>
      <c r="D14665" s="38">
        <v>0.46394529938697809</v>
      </c>
      <c r="E14665" s="38">
        <v>0.4928682984577285</v>
      </c>
      <c r="F14665" s="38">
        <v>38.636363636363633</v>
      </c>
    </row>
    <row r="14666" spans="1:6" x14ac:dyDescent="0.35">
      <c r="A14666" s="37" t="s">
        <v>18588</v>
      </c>
      <c r="B14666" s="38">
        <v>-34.698844829999999</v>
      </c>
      <c r="C14666" s="38">
        <v>-58.644440099999997</v>
      </c>
      <c r="D14666" s="38">
        <v>0.5854455828666687</v>
      </c>
      <c r="E14666" s="38">
        <v>0.58989159627394239</v>
      </c>
      <c r="F14666" s="38">
        <v>41.358024691358025</v>
      </c>
    </row>
    <row r="14667" spans="1:6" x14ac:dyDescent="0.35">
      <c r="A14667" s="37" t="s">
        <v>18589</v>
      </c>
      <c r="B14667" s="38">
        <v>-37.30805084</v>
      </c>
      <c r="C14667" s="38">
        <v>-59.143024990000001</v>
      </c>
      <c r="D14667" s="38">
        <v>0.3044503927230835</v>
      </c>
      <c r="E14667" s="38">
        <v>0.30348183023623931</v>
      </c>
      <c r="F14667" s="38">
        <v>25.97402597402597</v>
      </c>
    </row>
    <row r="14668" spans="1:6" x14ac:dyDescent="0.35">
      <c r="A14668" s="37" t="s">
        <v>18590</v>
      </c>
      <c r="B14668" s="38">
        <v>-37.312103430000001</v>
      </c>
      <c r="C14668" s="38">
        <v>-59.109570519999998</v>
      </c>
      <c r="D14668" s="38">
        <v>0.61199551820755005</v>
      </c>
      <c r="E14668" s="38">
        <v>0.58978053692140076</v>
      </c>
      <c r="F14668" s="38">
        <v>39.361702127659576</v>
      </c>
    </row>
    <row r="14669" spans="1:6" x14ac:dyDescent="0.35">
      <c r="A14669" s="37" t="s">
        <v>18591</v>
      </c>
      <c r="B14669" s="38">
        <v>-37.30650438</v>
      </c>
      <c r="C14669" s="38">
        <v>-59.166994209999999</v>
      </c>
      <c r="D14669" s="38">
        <v>0.60921740531921387</v>
      </c>
      <c r="E14669" s="38">
        <v>0.6053555221170992</v>
      </c>
      <c r="F14669" s="38">
        <v>49.162011173184354</v>
      </c>
    </row>
    <row r="14670" spans="1:6" x14ac:dyDescent="0.35">
      <c r="A14670" s="37" t="s">
        <v>18592</v>
      </c>
      <c r="B14670" s="38">
        <v>-37.311455670000001</v>
      </c>
      <c r="C14670" s="38">
        <v>-59.130591279999997</v>
      </c>
      <c r="D14670" s="38">
        <v>0.27033087611198431</v>
      </c>
      <c r="E14670" s="38">
        <v>0.28230291291287068</v>
      </c>
      <c r="F14670" s="38">
        <v>19.767441860465116</v>
      </c>
    </row>
    <row r="14671" spans="1:6" x14ac:dyDescent="0.35">
      <c r="A14671" s="37" t="s">
        <v>18593</v>
      </c>
      <c r="B14671" s="38">
        <v>-37.312379810000003</v>
      </c>
      <c r="C14671" s="38">
        <v>-59.150017290000001</v>
      </c>
      <c r="D14671" s="38">
        <v>0.37820345163345342</v>
      </c>
      <c r="E14671" s="38">
        <v>0.35371105059197072</v>
      </c>
      <c r="F14671" s="38">
        <v>17.261904761904763</v>
      </c>
    </row>
    <row r="14672" spans="1:6" x14ac:dyDescent="0.35">
      <c r="A14672" s="37" t="s">
        <v>18594</v>
      </c>
      <c r="B14672" s="38">
        <v>-38.379347039999999</v>
      </c>
      <c r="C14672" s="38">
        <v>-60.260685760000001</v>
      </c>
      <c r="D14672" s="38">
        <v>0.12879444658756259</v>
      </c>
      <c r="E14672" s="38">
        <v>0.23605919648439461</v>
      </c>
      <c r="F14672" s="38">
        <v>17.80821917808219</v>
      </c>
    </row>
    <row r="14673" spans="1:6" x14ac:dyDescent="0.35">
      <c r="A14673" s="37" t="s">
        <v>18595</v>
      </c>
      <c r="B14673" s="38">
        <v>-38.370186330000003</v>
      </c>
      <c r="C14673" s="38">
        <v>-60.281156580000001</v>
      </c>
      <c r="D14673" s="38">
        <v>0.33038198947906489</v>
      </c>
      <c r="E14673" s="38">
        <v>0.31844133217083781</v>
      </c>
      <c r="F14673" s="38">
        <v>38.356164383561641</v>
      </c>
    </row>
    <row r="14674" spans="1:6" x14ac:dyDescent="0.35">
      <c r="A14674" s="37" t="s">
        <v>18596</v>
      </c>
      <c r="B14674" s="38">
        <v>-34.71319939</v>
      </c>
      <c r="C14674" s="38">
        <v>-58.37376845</v>
      </c>
      <c r="D14674" s="38">
        <v>0.34196311235427862</v>
      </c>
      <c r="E14674" s="38">
        <v>0.30254642251465058</v>
      </c>
      <c r="F14674" s="38">
        <v>24.324324324324326</v>
      </c>
    </row>
    <row r="14675" spans="1:6" x14ac:dyDescent="0.35">
      <c r="A14675" s="37" t="s">
        <v>18597</v>
      </c>
      <c r="B14675" s="38">
        <v>-34.6765653</v>
      </c>
      <c r="C14675" s="38">
        <v>-58.404468029999997</v>
      </c>
      <c r="D14675" s="38">
        <v>0.22445033490657809</v>
      </c>
      <c r="E14675" s="38">
        <v>0.2432794861103359</v>
      </c>
      <c r="F14675" s="38">
        <v>26.755852842809364</v>
      </c>
    </row>
    <row r="14676" spans="1:6" x14ac:dyDescent="0.35">
      <c r="A14676" s="37" t="s">
        <v>18598</v>
      </c>
      <c r="B14676" s="38">
        <v>-34.685793490000002</v>
      </c>
      <c r="C14676" s="38">
        <v>-58.411122880000001</v>
      </c>
      <c r="D14676" s="38">
        <v>0.28423351049423218</v>
      </c>
      <c r="E14676" s="38">
        <v>0.33317715012364918</v>
      </c>
      <c r="F14676" s="38">
        <v>35.087719298245609</v>
      </c>
    </row>
    <row r="14677" spans="1:6" x14ac:dyDescent="0.35">
      <c r="A14677" s="37" t="s">
        <v>18599</v>
      </c>
      <c r="B14677" s="38">
        <v>-34.694970269999999</v>
      </c>
      <c r="C14677" s="38">
        <v>-58.406409590000003</v>
      </c>
      <c r="D14677" s="38">
        <v>0.22980393469333649</v>
      </c>
      <c r="E14677" s="38">
        <v>0.25498003715818579</v>
      </c>
      <c r="F14677" s="38">
        <v>35.423197492163013</v>
      </c>
    </row>
    <row r="14678" spans="1:6" x14ac:dyDescent="0.35">
      <c r="A14678" s="37" t="s">
        <v>18600</v>
      </c>
      <c r="B14678" s="38">
        <v>-34.701553730000001</v>
      </c>
      <c r="C14678" s="38">
        <v>-58.407324889999998</v>
      </c>
      <c r="D14678" s="38">
        <v>0.29285913705825811</v>
      </c>
      <c r="E14678" s="38">
        <v>0.28389453182094981</v>
      </c>
      <c r="F14678" s="38">
        <v>28.668941979522184</v>
      </c>
    </row>
    <row r="14679" spans="1:6" x14ac:dyDescent="0.35">
      <c r="A14679" s="37" t="s">
        <v>18601</v>
      </c>
      <c r="B14679" s="38">
        <v>-34.70328731</v>
      </c>
      <c r="C14679" s="38">
        <v>-58.375323029999997</v>
      </c>
      <c r="D14679" s="38">
        <v>0.34647455811500549</v>
      </c>
      <c r="E14679" s="38">
        <v>0.33088253360045577</v>
      </c>
      <c r="F14679" s="38">
        <v>31.74061433447099</v>
      </c>
    </row>
    <row r="14680" spans="1:6" x14ac:dyDescent="0.35">
      <c r="A14680" s="37" t="s">
        <v>18602</v>
      </c>
      <c r="B14680" s="38">
        <v>-34.723892249999999</v>
      </c>
      <c r="C14680" s="38">
        <v>-58.341647389999999</v>
      </c>
      <c r="D14680" s="38">
        <v>0.71926486492156982</v>
      </c>
      <c r="E14680" s="38">
        <v>0.77669895035879954</v>
      </c>
      <c r="F14680" s="38">
        <v>40.514469453376208</v>
      </c>
    </row>
    <row r="14681" spans="1:6" x14ac:dyDescent="0.35">
      <c r="A14681" s="37" t="s">
        <v>18603</v>
      </c>
      <c r="B14681" s="38">
        <v>-34.72530046</v>
      </c>
      <c r="C14681" s="38">
        <v>-58.410076310000001</v>
      </c>
      <c r="D14681" s="38">
        <v>0.46041932702064509</v>
      </c>
      <c r="E14681" s="38">
        <v>0.47017638219727409</v>
      </c>
      <c r="F14681" s="38">
        <v>40.92307692307692</v>
      </c>
    </row>
    <row r="14682" spans="1:6" x14ac:dyDescent="0.35">
      <c r="A14682" s="37" t="s">
        <v>18604</v>
      </c>
      <c r="B14682" s="38">
        <v>-34.712265430000002</v>
      </c>
      <c r="C14682" s="38">
        <v>-58.352771949999998</v>
      </c>
      <c r="D14682" s="38">
        <v>0.51958203315734863</v>
      </c>
      <c r="E14682" s="38">
        <v>0.56288411799404359</v>
      </c>
      <c r="F14682" s="38">
        <v>33.846153846153847</v>
      </c>
    </row>
    <row r="14683" spans="1:6" x14ac:dyDescent="0.35">
      <c r="A14683" s="37" t="s">
        <v>18605</v>
      </c>
      <c r="B14683" s="38">
        <v>-34.677883319999999</v>
      </c>
      <c r="C14683" s="38">
        <v>-58.420374930000001</v>
      </c>
      <c r="D14683" s="38">
        <v>0.59163546562194824</v>
      </c>
      <c r="E14683" s="38">
        <v>0.56365647249751616</v>
      </c>
      <c r="F14683" s="38">
        <v>44.224422442244226</v>
      </c>
    </row>
    <row r="14684" spans="1:6" x14ac:dyDescent="0.35">
      <c r="A14684" s="37" t="s">
        <v>18606</v>
      </c>
      <c r="B14684" s="38">
        <v>-34.734045170000002</v>
      </c>
      <c r="C14684" s="38">
        <v>-58.360610229999999</v>
      </c>
      <c r="D14684" s="38">
        <v>0.54792279005050659</v>
      </c>
      <c r="E14684" s="38">
        <v>0.49279680525934372</v>
      </c>
      <c r="F14684" s="38">
        <v>38.42887473460722</v>
      </c>
    </row>
    <row r="14685" spans="1:6" x14ac:dyDescent="0.35">
      <c r="A14685" s="37" t="s">
        <v>18607</v>
      </c>
      <c r="B14685" s="38">
        <v>-34.670288120000002</v>
      </c>
      <c r="C14685" s="38">
        <v>-58.422239179999998</v>
      </c>
      <c r="D14685" s="38">
        <v>0.54813861846923828</v>
      </c>
      <c r="E14685" s="38">
        <v>0.54580026237588175</v>
      </c>
      <c r="F14685" s="38">
        <v>35.483870967741936</v>
      </c>
    </row>
    <row r="14686" spans="1:6" x14ac:dyDescent="0.35">
      <c r="A14686" s="37" t="s">
        <v>18608</v>
      </c>
      <c r="B14686" s="38">
        <v>-34.698032259999998</v>
      </c>
      <c r="C14686" s="38">
        <v>-58.435679659999998</v>
      </c>
      <c r="D14686" s="38">
        <v>0.94352054595947266</v>
      </c>
      <c r="E14686" s="38">
        <v>0.92901214460531867</v>
      </c>
      <c r="F14686" s="38">
        <v>52.678571428571431</v>
      </c>
    </row>
    <row r="14687" spans="1:6" x14ac:dyDescent="0.35">
      <c r="A14687" s="37" t="s">
        <v>18609</v>
      </c>
      <c r="B14687" s="38">
        <v>-38.887330149999997</v>
      </c>
      <c r="C14687" s="38">
        <v>-62.079253360000003</v>
      </c>
      <c r="D14687" s="38">
        <v>0.16023458540439611</v>
      </c>
      <c r="E14687" s="38">
        <v>0.13913748126763559</v>
      </c>
      <c r="F14687" s="38">
        <v>17.575757575757574</v>
      </c>
    </row>
    <row r="14688" spans="1:6" x14ac:dyDescent="0.35">
      <c r="A14688" s="37" t="s">
        <v>18610</v>
      </c>
      <c r="B14688" s="38">
        <v>-34.930528219999999</v>
      </c>
      <c r="C14688" s="38">
        <v>-57.884852840000001</v>
      </c>
      <c r="D14688" s="38">
        <v>0.62040066719055176</v>
      </c>
      <c r="E14688" s="38">
        <v>0.63627400828732383</v>
      </c>
      <c r="F14688" s="38">
        <v>50.772626931567331</v>
      </c>
    </row>
    <row r="14689" spans="1:6" x14ac:dyDescent="0.35">
      <c r="A14689" s="37" t="s">
        <v>18611</v>
      </c>
      <c r="B14689" s="38">
        <v>-34.420123169999997</v>
      </c>
      <c r="C14689" s="38">
        <v>-58.73090655</v>
      </c>
      <c r="D14689" s="38">
        <v>0.36534857749938959</v>
      </c>
      <c r="E14689" s="38">
        <v>0.3817351891806251</v>
      </c>
      <c r="F14689" s="38">
        <v>28.834355828220858</v>
      </c>
    </row>
    <row r="14690" spans="1:6" x14ac:dyDescent="0.35">
      <c r="A14690" s="37" t="s">
        <v>18612</v>
      </c>
      <c r="B14690" s="38">
        <v>-34.38549012</v>
      </c>
      <c r="C14690" s="38">
        <v>-58.82654934</v>
      </c>
      <c r="D14690" s="38">
        <v>0.5597957968711853</v>
      </c>
      <c r="E14690" s="38">
        <v>0.57987465792232085</v>
      </c>
      <c r="F14690" s="38">
        <v>38.255033557046978</v>
      </c>
    </row>
    <row r="14691" spans="1:6" x14ac:dyDescent="0.35">
      <c r="A14691" s="37" t="s">
        <v>18613</v>
      </c>
      <c r="B14691" s="38">
        <v>-34.320538910000003</v>
      </c>
      <c r="C14691" s="38">
        <v>-58.764995069999998</v>
      </c>
      <c r="D14691" s="38">
        <v>0.54927349090576172</v>
      </c>
      <c r="E14691" s="38">
        <v>0.49563567754295129</v>
      </c>
      <c r="F14691" s="38">
        <v>35.91549295774648</v>
      </c>
    </row>
    <row r="14692" spans="1:6" x14ac:dyDescent="0.35">
      <c r="A14692" s="37" t="s">
        <v>18614</v>
      </c>
      <c r="B14692" s="38">
        <v>-34.385146169999999</v>
      </c>
      <c r="C14692" s="38">
        <v>-58.745044759999999</v>
      </c>
      <c r="D14692" s="38">
        <v>0.42993342876434332</v>
      </c>
      <c r="E14692" s="38">
        <v>0.37518877418417679</v>
      </c>
      <c r="F14692" s="38">
        <v>30.081300813008134</v>
      </c>
    </row>
    <row r="14693" spans="1:6" x14ac:dyDescent="0.35">
      <c r="A14693" s="37" t="s">
        <v>18615</v>
      </c>
      <c r="B14693" s="38">
        <v>-34.333520550000003</v>
      </c>
      <c r="C14693" s="38">
        <v>-58.783043509999999</v>
      </c>
      <c r="D14693" s="38">
        <v>0.59132182598114014</v>
      </c>
      <c r="E14693" s="38">
        <v>0.53476160584074073</v>
      </c>
      <c r="F14693" s="38">
        <v>37.096774193548384</v>
      </c>
    </row>
    <row r="14694" spans="1:6" x14ac:dyDescent="0.35">
      <c r="A14694" s="37" t="s">
        <v>18616</v>
      </c>
      <c r="B14694" s="38">
        <v>-34.379236480000003</v>
      </c>
      <c r="C14694" s="38">
        <v>-58.813045189999997</v>
      </c>
      <c r="D14694" s="38">
        <v>0.66218316555023193</v>
      </c>
      <c r="E14694" s="38">
        <v>0.66330794911635549</v>
      </c>
      <c r="F14694" s="38">
        <v>41.011235955056179</v>
      </c>
    </row>
    <row r="14695" spans="1:6" x14ac:dyDescent="0.35">
      <c r="A14695" s="37" t="s">
        <v>18617</v>
      </c>
      <c r="B14695" s="38">
        <v>-34.430104970000002</v>
      </c>
      <c r="C14695" s="38">
        <v>-58.73879367</v>
      </c>
      <c r="D14695" s="38">
        <v>0.50490117073059082</v>
      </c>
      <c r="E14695" s="38">
        <v>0.5627542548888439</v>
      </c>
      <c r="F14695" s="38">
        <v>40</v>
      </c>
    </row>
    <row r="14696" spans="1:6" x14ac:dyDescent="0.35">
      <c r="A14696" s="37" t="s">
        <v>18618</v>
      </c>
      <c r="B14696" s="38">
        <v>-34.400000730000002</v>
      </c>
      <c r="C14696" s="38">
        <v>-58.777086339999997</v>
      </c>
      <c r="D14696" s="38">
        <v>0.73298639059066772</v>
      </c>
      <c r="E14696" s="38">
        <v>0.72932138873471153</v>
      </c>
      <c r="F14696" s="38">
        <v>56.732223903177001</v>
      </c>
    </row>
    <row r="14697" spans="1:6" x14ac:dyDescent="0.35">
      <c r="A14697" s="37" t="s">
        <v>18619</v>
      </c>
      <c r="B14697" s="38">
        <v>-34.435425090000003</v>
      </c>
      <c r="C14697" s="38">
        <v>-58.724394519999997</v>
      </c>
      <c r="D14697" s="38">
        <v>0.58981931209564209</v>
      </c>
      <c r="E14697" s="38">
        <v>0.58130796088112724</v>
      </c>
      <c r="F14697" s="38">
        <v>41.943127962085306</v>
      </c>
    </row>
    <row r="14698" spans="1:6" x14ac:dyDescent="0.35">
      <c r="A14698" s="37" t="s">
        <v>18620</v>
      </c>
      <c r="B14698" s="38">
        <v>-34.399708439999998</v>
      </c>
      <c r="C14698" s="38">
        <v>-58.771836520000001</v>
      </c>
      <c r="D14698" s="38">
        <v>0.68919205665588379</v>
      </c>
      <c r="E14698" s="38">
        <v>0.63709740809031901</v>
      </c>
      <c r="F14698" s="38">
        <v>47.865853658536587</v>
      </c>
    </row>
    <row r="14699" spans="1:6" x14ac:dyDescent="0.35">
      <c r="A14699" s="37" t="s">
        <v>18621</v>
      </c>
      <c r="B14699" s="38">
        <v>-34.388477090000002</v>
      </c>
      <c r="C14699" s="38">
        <v>-58.824366560000001</v>
      </c>
      <c r="D14699" s="38">
        <v>0.64373081922531128</v>
      </c>
      <c r="E14699" s="38">
        <v>0.63814692883878144</v>
      </c>
      <c r="F14699" s="38">
        <v>35.627530364372468</v>
      </c>
    </row>
    <row r="14700" spans="1:6" x14ac:dyDescent="0.35">
      <c r="A14700" s="37" t="s">
        <v>18622</v>
      </c>
      <c r="B14700" s="38">
        <v>-34.405294429999998</v>
      </c>
      <c r="C14700" s="38">
        <v>-58.73771284</v>
      </c>
      <c r="D14700" s="38">
        <v>0.64167457818984985</v>
      </c>
      <c r="E14700" s="38">
        <v>0.6488508034396816</v>
      </c>
      <c r="F14700" s="38">
        <v>37.99237611181703</v>
      </c>
    </row>
    <row r="14701" spans="1:6" x14ac:dyDescent="0.35">
      <c r="A14701" s="37" t="s">
        <v>18623</v>
      </c>
      <c r="B14701" s="38">
        <v>-34.614979239999997</v>
      </c>
      <c r="C14701" s="38">
        <v>-58.565460610000002</v>
      </c>
      <c r="D14701" s="38">
        <v>0.26266217231750488</v>
      </c>
      <c r="E14701" s="38">
        <v>0.26493761233157581</v>
      </c>
      <c r="F14701" s="38">
        <v>35.121951219512191</v>
      </c>
    </row>
    <row r="14702" spans="1:6" x14ac:dyDescent="0.35">
      <c r="A14702" s="37" t="s">
        <v>18624</v>
      </c>
      <c r="B14702" s="38">
        <v>-34.607333009999998</v>
      </c>
      <c r="C14702" s="38">
        <v>-58.581179169999999</v>
      </c>
      <c r="D14702" s="38">
        <v>0.29637303948402399</v>
      </c>
      <c r="E14702" s="38">
        <v>0.26995448336789479</v>
      </c>
      <c r="F14702" s="38">
        <v>37.349397590361441</v>
      </c>
    </row>
    <row r="14703" spans="1:6" x14ac:dyDescent="0.35">
      <c r="A14703" s="37" t="s">
        <v>18625</v>
      </c>
      <c r="B14703" s="38">
        <v>-34.587351040000001</v>
      </c>
      <c r="C14703" s="38">
        <v>-58.574496750000002</v>
      </c>
      <c r="D14703" s="38">
        <v>0.1119393408298492</v>
      </c>
      <c r="E14703" s="38">
        <v>0.1128500885254628</v>
      </c>
      <c r="F14703" s="38">
        <v>34.749034749034749</v>
      </c>
    </row>
    <row r="14704" spans="1:6" x14ac:dyDescent="0.35">
      <c r="A14704" s="37" t="s">
        <v>18626</v>
      </c>
      <c r="B14704" s="38">
        <v>-34.626894550000003</v>
      </c>
      <c r="C14704" s="38">
        <v>-58.563005779999997</v>
      </c>
      <c r="D14704" s="38">
        <v>0.49252712726593018</v>
      </c>
      <c r="E14704" s="38">
        <v>0.43727060185896383</v>
      </c>
      <c r="F14704" s="38">
        <v>39.669421487603309</v>
      </c>
    </row>
    <row r="14705" spans="1:6" x14ac:dyDescent="0.35">
      <c r="A14705" s="37" t="s">
        <v>18627</v>
      </c>
      <c r="B14705" s="38">
        <v>-34.602501519999997</v>
      </c>
      <c r="C14705" s="38">
        <v>-58.593057100000003</v>
      </c>
      <c r="D14705" s="38">
        <v>0.1021087467670441</v>
      </c>
      <c r="E14705" s="38">
        <v>9.700130340125826E-2</v>
      </c>
      <c r="F14705" s="38">
        <v>19.907407407407408</v>
      </c>
    </row>
    <row r="14706" spans="1:6" x14ac:dyDescent="0.35">
      <c r="A14706" s="37" t="s">
        <v>18628</v>
      </c>
      <c r="B14706" s="38">
        <v>-34.638729429999998</v>
      </c>
      <c r="C14706" s="38">
        <v>-58.542693069999999</v>
      </c>
      <c r="D14706" s="38">
        <v>0.1691126823425293</v>
      </c>
      <c r="E14706" s="38">
        <v>0.18035995879688779</v>
      </c>
      <c r="F14706" s="38">
        <v>30.990415335463258</v>
      </c>
    </row>
    <row r="14707" spans="1:6" x14ac:dyDescent="0.35">
      <c r="A14707" s="37" t="s">
        <v>18629</v>
      </c>
      <c r="B14707" s="38">
        <v>-34.572864260000003</v>
      </c>
      <c r="C14707" s="38">
        <v>-58.587688229999998</v>
      </c>
      <c r="D14707" s="38">
        <v>0.37831529974937439</v>
      </c>
      <c r="E14707" s="38">
        <v>0.34435435550080412</v>
      </c>
      <c r="F14707" s="38">
        <v>38.738738738738739</v>
      </c>
    </row>
    <row r="14708" spans="1:6" x14ac:dyDescent="0.35">
      <c r="A14708" s="37" t="s">
        <v>18630</v>
      </c>
      <c r="B14708" s="38">
        <v>-34.572997460000003</v>
      </c>
      <c r="C14708" s="38">
        <v>-58.61558265</v>
      </c>
      <c r="D14708" s="38">
        <v>0.52250015735626221</v>
      </c>
      <c r="E14708" s="38">
        <v>0.53100598400289367</v>
      </c>
      <c r="F14708" s="38">
        <v>44.680851063829785</v>
      </c>
    </row>
    <row r="14709" spans="1:6" x14ac:dyDescent="0.35">
      <c r="A14709" s="37" t="s">
        <v>18631</v>
      </c>
      <c r="B14709" s="38">
        <v>-34.555964840000001</v>
      </c>
      <c r="C14709" s="38">
        <v>-58.617358199999998</v>
      </c>
      <c r="D14709" s="38">
        <v>0.77493381500244141</v>
      </c>
      <c r="E14709" s="38">
        <v>0.77731409198359436</v>
      </c>
      <c r="F14709" s="38">
        <v>52.534562211981559</v>
      </c>
    </row>
    <row r="14710" spans="1:6" x14ac:dyDescent="0.35">
      <c r="A14710" s="37" t="s">
        <v>18632</v>
      </c>
      <c r="B14710" s="38">
        <v>-34.606044939999997</v>
      </c>
      <c r="C14710" s="38">
        <v>-58.561774470000003</v>
      </c>
      <c r="D14710" s="38">
        <v>0.17523925006389621</v>
      </c>
      <c r="E14710" s="38">
        <v>0.13684915408894821</v>
      </c>
      <c r="F14710" s="38">
        <v>28.000000000000004</v>
      </c>
    </row>
    <row r="14711" spans="1:6" x14ac:dyDescent="0.35">
      <c r="A14711" s="37" t="s">
        <v>18633</v>
      </c>
      <c r="B14711" s="38">
        <v>-34.789244930000002</v>
      </c>
      <c r="C14711" s="38">
        <v>-58.16737114</v>
      </c>
      <c r="D14711" s="38">
        <v>0.40348148345947271</v>
      </c>
      <c r="E14711" s="38">
        <v>0.4189639886220296</v>
      </c>
      <c r="F14711" s="38">
        <v>34.173669467787114</v>
      </c>
    </row>
    <row r="14712" spans="1:6" x14ac:dyDescent="0.35">
      <c r="A14712" s="37" t="s">
        <v>18634</v>
      </c>
      <c r="B14712" s="38">
        <v>-34.763923349999999</v>
      </c>
      <c r="C14712" s="38">
        <v>-58.207197409999999</v>
      </c>
      <c r="D14712" s="38">
        <v>0.31708577275276179</v>
      </c>
      <c r="E14712" s="38">
        <v>0.30380053798619072</v>
      </c>
      <c r="F14712" s="38">
        <v>34.493670886075947</v>
      </c>
    </row>
    <row r="14713" spans="1:6" x14ac:dyDescent="0.35">
      <c r="A14713" s="37" t="s">
        <v>18635</v>
      </c>
      <c r="B14713" s="38">
        <v>-34.768600980000002</v>
      </c>
      <c r="C14713" s="38">
        <v>-58.224140050000003</v>
      </c>
      <c r="D14713" s="38">
        <v>0.20576569437980649</v>
      </c>
      <c r="E14713" s="38">
        <v>0.21088182040162989</v>
      </c>
      <c r="F14713" s="38">
        <v>31.353135313531354</v>
      </c>
    </row>
    <row r="14714" spans="1:6" x14ac:dyDescent="0.35">
      <c r="A14714" s="37" t="s">
        <v>18636</v>
      </c>
      <c r="B14714" s="38">
        <v>-34.780139660000003</v>
      </c>
      <c r="C14714" s="38">
        <v>-58.182729070000001</v>
      </c>
      <c r="D14714" s="38">
        <v>0.56494319438934326</v>
      </c>
      <c r="E14714" s="38">
        <v>0.5799109240372976</v>
      </c>
      <c r="F14714" s="38">
        <v>47.058823529411761</v>
      </c>
    </row>
    <row r="14715" spans="1:6" x14ac:dyDescent="0.35">
      <c r="A14715" s="37" t="s">
        <v>18637</v>
      </c>
      <c r="B14715" s="38">
        <v>-34.779389899999998</v>
      </c>
      <c r="C14715" s="38">
        <v>-58.232159279999998</v>
      </c>
      <c r="D14715" s="38">
        <v>0.48527830839157099</v>
      </c>
      <c r="E14715" s="38">
        <v>0.50309298104710054</v>
      </c>
      <c r="F14715" s="38">
        <v>44.322344322344321</v>
      </c>
    </row>
    <row r="14716" spans="1:6" x14ac:dyDescent="0.35">
      <c r="A14716" s="37" t="s">
        <v>18638</v>
      </c>
      <c r="B14716" s="38">
        <v>-34.767004120000003</v>
      </c>
      <c r="C14716" s="38">
        <v>-58.187619730000002</v>
      </c>
      <c r="D14716" s="38">
        <v>0.66218483448028564</v>
      </c>
      <c r="E14716" s="38">
        <v>0.6324025549386677</v>
      </c>
      <c r="F14716" s="38">
        <v>35.516372795969772</v>
      </c>
    </row>
    <row r="14717" spans="1:6" x14ac:dyDescent="0.35">
      <c r="A14717" s="37" t="s">
        <v>18639</v>
      </c>
      <c r="B14717" s="38">
        <v>-34.783098719999998</v>
      </c>
      <c r="C14717" s="38">
        <v>-58.17503731</v>
      </c>
      <c r="D14717" s="38">
        <v>0.52746593952178955</v>
      </c>
      <c r="E14717" s="38">
        <v>0.54290735318854044</v>
      </c>
      <c r="F14717" s="38">
        <v>39.296187683284458</v>
      </c>
    </row>
    <row r="14718" spans="1:6" x14ac:dyDescent="0.35">
      <c r="A14718" s="37" t="s">
        <v>18640</v>
      </c>
      <c r="B14718" s="38">
        <v>-34.770761239999999</v>
      </c>
      <c r="C14718" s="38">
        <v>-58.235820310000001</v>
      </c>
      <c r="D14718" s="38">
        <v>0.474509596824646</v>
      </c>
      <c r="E14718" s="38">
        <v>0.49617778610538787</v>
      </c>
      <c r="F14718" s="38">
        <v>35.882352941176471</v>
      </c>
    </row>
    <row r="14719" spans="1:6" x14ac:dyDescent="0.35">
      <c r="A14719" s="37" t="s">
        <v>18641</v>
      </c>
      <c r="B14719" s="38">
        <v>-34.805200859999999</v>
      </c>
      <c r="C14719" s="38">
        <v>-58.184140990000003</v>
      </c>
      <c r="D14719" s="38">
        <v>0.57189202308654785</v>
      </c>
      <c r="E14719" s="38">
        <v>0.55911800909686737</v>
      </c>
      <c r="F14719" s="38">
        <v>44.736842105263158</v>
      </c>
    </row>
    <row r="14720" spans="1:6" x14ac:dyDescent="0.35">
      <c r="A14720" s="37" t="s">
        <v>18642</v>
      </c>
      <c r="B14720" s="38">
        <v>-36.705346990000002</v>
      </c>
      <c r="C14720" s="38">
        <v>-56.681426899999998</v>
      </c>
      <c r="D14720" s="38">
        <v>0.54920774698257446</v>
      </c>
      <c r="E14720" s="38">
        <v>0.54110374876431055</v>
      </c>
      <c r="F14720" s="38">
        <v>34.854771784232362</v>
      </c>
    </row>
    <row r="14721" spans="1:6" x14ac:dyDescent="0.35">
      <c r="A14721" s="37" t="s">
        <v>18643</v>
      </c>
      <c r="B14721" s="38">
        <v>-36.727965339999997</v>
      </c>
      <c r="C14721" s="38">
        <v>-56.678575340000002</v>
      </c>
      <c r="D14721" s="38">
        <v>0.43613895773887629</v>
      </c>
      <c r="E14721" s="38">
        <v>0.42233713716268539</v>
      </c>
      <c r="F14721" s="38">
        <v>32.76699029126214</v>
      </c>
    </row>
    <row r="14722" spans="1:6" x14ac:dyDescent="0.35">
      <c r="A14722" s="37" t="s">
        <v>18644</v>
      </c>
      <c r="B14722" s="38">
        <v>-34.496967439999999</v>
      </c>
      <c r="C14722" s="38">
        <v>-58.722182400000001</v>
      </c>
      <c r="D14722" s="38">
        <v>0.50974893569946289</v>
      </c>
      <c r="E14722" s="38">
        <v>0.52003294560644364</v>
      </c>
      <c r="F14722" s="38">
        <v>44.214876033057855</v>
      </c>
    </row>
    <row r="14723" spans="1:6" x14ac:dyDescent="0.35">
      <c r="A14723" s="37" t="s">
        <v>18645</v>
      </c>
      <c r="B14723" s="38">
        <v>-34.737716740000003</v>
      </c>
      <c r="C14723" s="38">
        <v>-58.628507900000002</v>
      </c>
      <c r="D14723" s="38">
        <v>0.9324803352355957</v>
      </c>
      <c r="E14723" s="38">
        <v>0.93772215554208471</v>
      </c>
      <c r="F14723" s="38">
        <v>51.771117166212534</v>
      </c>
    </row>
    <row r="14724" spans="1:6" x14ac:dyDescent="0.35">
      <c r="A14724" s="37" t="s">
        <v>18646</v>
      </c>
      <c r="B14724" s="38">
        <v>-34.74436249</v>
      </c>
      <c r="C14724" s="38">
        <v>-58.637590459999998</v>
      </c>
      <c r="D14724" s="38">
        <v>0.99523842334747314</v>
      </c>
      <c r="E14724" s="38">
        <v>0.99050897046139363</v>
      </c>
      <c r="F14724" s="38">
        <v>58.737864077669897</v>
      </c>
    </row>
    <row r="14725" spans="1:6" x14ac:dyDescent="0.35">
      <c r="A14725" s="37" t="s">
        <v>18647</v>
      </c>
      <c r="B14725" s="38">
        <v>-37.967216469999997</v>
      </c>
      <c r="C14725" s="38">
        <v>-57.626656820000001</v>
      </c>
      <c r="D14725" s="38">
        <v>0.59915810823440552</v>
      </c>
      <c r="E14725" s="38">
        <v>0.58511464176951233</v>
      </c>
      <c r="F14725" s="38">
        <v>34.763948497854074</v>
      </c>
    </row>
    <row r="14726" spans="1:6" x14ac:dyDescent="0.35">
      <c r="A14726" s="37" t="s">
        <v>18648</v>
      </c>
      <c r="B14726" s="38">
        <v>-34.808954190000001</v>
      </c>
      <c r="C14726" s="38">
        <v>-58.294979490000003</v>
      </c>
      <c r="D14726" s="38">
        <v>0.69036388397216797</v>
      </c>
      <c r="E14726" s="38">
        <v>0.71317445587467498</v>
      </c>
      <c r="F14726" s="38">
        <v>45.890410958904113</v>
      </c>
    </row>
    <row r="14727" spans="1:6" x14ac:dyDescent="0.35">
      <c r="A14727" s="37" t="s">
        <v>18649</v>
      </c>
      <c r="B14727" s="38">
        <v>-34.731280140000003</v>
      </c>
      <c r="C14727" s="38">
        <v>-58.621349010000003</v>
      </c>
      <c r="D14727" s="38">
        <v>0.94325405359268188</v>
      </c>
      <c r="E14727" s="38">
        <v>0.94988339477115202</v>
      </c>
      <c r="F14727" s="38">
        <v>55.438596491228068</v>
      </c>
    </row>
    <row r="14728" spans="1:6" x14ac:dyDescent="0.35">
      <c r="A14728" s="37" t="s">
        <v>18650</v>
      </c>
      <c r="B14728" s="38">
        <v>-34.780689590000001</v>
      </c>
      <c r="C14728" s="38">
        <v>-58.234272490000002</v>
      </c>
      <c r="D14728" s="38">
        <v>0.47284066677093511</v>
      </c>
      <c r="E14728" s="38">
        <v>0.47600579497061279</v>
      </c>
      <c r="F14728" s="38">
        <v>38.943894389438945</v>
      </c>
    </row>
    <row r="14729" spans="1:6" x14ac:dyDescent="0.35">
      <c r="A14729" s="37" t="s">
        <v>18651</v>
      </c>
      <c r="B14729" s="38">
        <v>-34.763331880000003</v>
      </c>
      <c r="C14729" s="38">
        <v>-58.245743339999997</v>
      </c>
      <c r="D14729" s="38">
        <v>0.75199443101882935</v>
      </c>
      <c r="E14729" s="38">
        <v>0.74359512153793783</v>
      </c>
      <c r="F14729" s="38">
        <v>41.896024464831804</v>
      </c>
    </row>
    <row r="14730" spans="1:6" x14ac:dyDescent="0.35">
      <c r="A14730" s="37" t="s">
        <v>18652</v>
      </c>
      <c r="B14730" s="38">
        <v>-34.89805475</v>
      </c>
      <c r="C14730" s="38">
        <v>-58.366908219999999</v>
      </c>
      <c r="D14730" s="38">
        <v>0.8378063440322876</v>
      </c>
      <c r="E14730" s="38">
        <v>0.86007500025961137</v>
      </c>
      <c r="F14730" s="38">
        <v>49.923896499238964</v>
      </c>
    </row>
    <row r="14731" spans="1:6" x14ac:dyDescent="0.35">
      <c r="A14731" s="37" t="s">
        <v>18653</v>
      </c>
      <c r="B14731" s="38">
        <v>-34.710276530000002</v>
      </c>
      <c r="C14731" s="38">
        <v>-58.354843410000001</v>
      </c>
      <c r="D14731" s="38">
        <v>0.5728796124458313</v>
      </c>
      <c r="E14731" s="38">
        <v>0.58965180290711894</v>
      </c>
      <c r="F14731" s="38">
        <v>34.435261707988978</v>
      </c>
    </row>
    <row r="14732" spans="1:6" x14ac:dyDescent="0.35">
      <c r="A14732" s="37" t="s">
        <v>18654</v>
      </c>
      <c r="B14732" s="38">
        <v>-34.758059780000004</v>
      </c>
      <c r="C14732" s="38">
        <v>-58.4777615</v>
      </c>
      <c r="D14732" s="38">
        <v>0.84432756900787354</v>
      </c>
      <c r="E14732" s="38">
        <v>0.8433678921531228</v>
      </c>
      <c r="F14732" s="38">
        <v>50.111358574610243</v>
      </c>
    </row>
    <row r="14733" spans="1:6" x14ac:dyDescent="0.35">
      <c r="A14733" s="37" t="s">
        <v>18655</v>
      </c>
      <c r="B14733" s="38">
        <v>-34.672149730000001</v>
      </c>
      <c r="C14733" s="38">
        <v>-58.826145019999998</v>
      </c>
      <c r="D14733" s="38">
        <v>0.78295516967773438</v>
      </c>
      <c r="E14733" s="38">
        <v>0.77460589602186869</v>
      </c>
      <c r="F14733" s="38">
        <v>51.201478743068392</v>
      </c>
    </row>
    <row r="14734" spans="1:6" x14ac:dyDescent="0.35">
      <c r="A14734" s="37" t="s">
        <v>18656</v>
      </c>
      <c r="B14734" s="38">
        <v>-34.4996692</v>
      </c>
      <c r="C14734" s="38">
        <v>-58.806244839999998</v>
      </c>
      <c r="D14734" s="38">
        <v>0.78952217102050781</v>
      </c>
      <c r="E14734" s="38">
        <v>0.79594443241755164</v>
      </c>
      <c r="F14734" s="38">
        <v>50.375939849624061</v>
      </c>
    </row>
    <row r="14735" spans="1:6" x14ac:dyDescent="0.35">
      <c r="A14735" s="37" t="s">
        <v>18657</v>
      </c>
      <c r="B14735" s="38">
        <v>-34.747780069999997</v>
      </c>
      <c r="C14735" s="38">
        <v>-58.618566919999999</v>
      </c>
      <c r="D14735" s="38">
        <v>0.68550926446914673</v>
      </c>
      <c r="E14735" s="38">
        <v>0.69313375320699477</v>
      </c>
      <c r="F14735" s="38">
        <v>45.41577825159915</v>
      </c>
    </row>
    <row r="14736" spans="1:6" x14ac:dyDescent="0.35">
      <c r="A14736" s="37" t="s">
        <v>18658</v>
      </c>
      <c r="B14736" s="38">
        <v>-34.581130639999998</v>
      </c>
      <c r="C14736" s="38">
        <v>-58.599007059999998</v>
      </c>
      <c r="D14736" s="38">
        <v>0.29796093702316279</v>
      </c>
      <c r="E14736" s="38">
        <v>0.31867209076881409</v>
      </c>
      <c r="F14736" s="38">
        <v>31.632653061224492</v>
      </c>
    </row>
    <row r="14737" spans="1:6" x14ac:dyDescent="0.35">
      <c r="A14737" s="37" t="s">
        <v>18659</v>
      </c>
      <c r="B14737" s="38">
        <v>-34.283385250000002</v>
      </c>
      <c r="C14737" s="38">
        <v>-60.253330859999998</v>
      </c>
      <c r="D14737" s="38">
        <v>0.4069460928440094</v>
      </c>
      <c r="E14737" s="38">
        <v>0.39787997104026168</v>
      </c>
      <c r="F14737" s="38">
        <v>42.857142857142854</v>
      </c>
    </row>
    <row r="14738" spans="1:6" x14ac:dyDescent="0.35">
      <c r="A14738" s="37" t="s">
        <v>18660</v>
      </c>
      <c r="B14738" s="38">
        <v>-35.875345410000001</v>
      </c>
      <c r="C14738" s="38">
        <v>-58.585489029999998</v>
      </c>
      <c r="D14738" s="38">
        <v>0.59813296794891357</v>
      </c>
      <c r="E14738" s="38">
        <v>0.59813296794891357</v>
      </c>
      <c r="F14738" s="38">
        <v>52.941176470588239</v>
      </c>
    </row>
    <row r="14739" spans="1:6" x14ac:dyDescent="0.35">
      <c r="A14739" s="37" t="s">
        <v>18661</v>
      </c>
      <c r="B14739" s="38">
        <v>-35.060191840000002</v>
      </c>
      <c r="C14739" s="38">
        <v>-57.95470049</v>
      </c>
      <c r="D14739" s="38">
        <v>0.70252549648284912</v>
      </c>
      <c r="E14739" s="38">
        <v>0.70178353629614176</v>
      </c>
      <c r="F14739" s="38">
        <v>86.40776699029125</v>
      </c>
    </row>
    <row r="14740" spans="1:6" x14ac:dyDescent="0.35">
      <c r="A14740" s="37" t="s">
        <v>18662</v>
      </c>
      <c r="B14740" s="38">
        <v>-37.052847479999997</v>
      </c>
      <c r="C14740" s="38">
        <v>-59.946169429999998</v>
      </c>
      <c r="D14740" s="38">
        <v>0.47030648589134222</v>
      </c>
      <c r="E14740" s="38">
        <v>0.46306602656841278</v>
      </c>
      <c r="F14740" s="38">
        <v>0</v>
      </c>
    </row>
    <row r="14741" spans="1:6" x14ac:dyDescent="0.35">
      <c r="A14741" s="37" t="s">
        <v>18663</v>
      </c>
      <c r="B14741" s="38">
        <v>-34.827116459999999</v>
      </c>
      <c r="C14741" s="38">
        <v>-61.663661660000002</v>
      </c>
      <c r="D14741" s="38">
        <v>0.5975344181060791</v>
      </c>
      <c r="E14741" s="38">
        <v>0.5975344181060791</v>
      </c>
      <c r="F14741" s="38">
        <v>75</v>
      </c>
    </row>
    <row r="14742" spans="1:6" x14ac:dyDescent="0.35">
      <c r="A14742" s="37" t="s">
        <v>18664</v>
      </c>
      <c r="B14742" s="38">
        <v>-33.972185179999997</v>
      </c>
      <c r="C14742" s="38">
        <v>-59.517883429999998</v>
      </c>
      <c r="D14742" s="38">
        <v>0.46797168254852289</v>
      </c>
      <c r="E14742" s="38">
        <v>0.48307625452677411</v>
      </c>
      <c r="F14742" s="38">
        <v>30</v>
      </c>
    </row>
    <row r="14743" spans="1:6" x14ac:dyDescent="0.35">
      <c r="A14743" s="37" t="s">
        <v>18665</v>
      </c>
      <c r="B14743" s="38">
        <v>-39.661177250000001</v>
      </c>
      <c r="C14743" s="38">
        <v>-62.18221947</v>
      </c>
      <c r="D14743" s="38">
        <v>0.49258902668952942</v>
      </c>
      <c r="E14743" s="38">
        <v>0.49258902668952942</v>
      </c>
      <c r="F14743" s="38">
        <v>0</v>
      </c>
    </row>
    <row r="14744" spans="1:6" x14ac:dyDescent="0.35">
      <c r="A14744" s="37" t="s">
        <v>18666</v>
      </c>
      <c r="B14744" s="38">
        <v>-36.345160620000001</v>
      </c>
      <c r="C14744" s="38">
        <v>-59.799197710000001</v>
      </c>
      <c r="D14744" s="38">
        <v>0.35140922665596008</v>
      </c>
      <c r="E14744" s="38">
        <v>0.34569345649920008</v>
      </c>
      <c r="F14744" s="38">
        <v>0</v>
      </c>
    </row>
    <row r="14745" spans="1:6" x14ac:dyDescent="0.35">
      <c r="A14745" s="37" t="s">
        <v>18667</v>
      </c>
      <c r="B14745" s="38">
        <v>-38.115764599999999</v>
      </c>
      <c r="C14745" s="38">
        <v>-62.724872550000001</v>
      </c>
      <c r="D14745" s="38">
        <v>0.37967422604560852</v>
      </c>
      <c r="E14745" s="38">
        <v>0.37822057071485021</v>
      </c>
      <c r="F14745" s="38">
        <v>0</v>
      </c>
    </row>
    <row r="14746" spans="1:6" x14ac:dyDescent="0.35">
      <c r="A14746" s="37" t="s">
        <v>18668</v>
      </c>
      <c r="B14746" s="38">
        <v>-38.111621999999997</v>
      </c>
      <c r="C14746" s="38">
        <v>-60.691377959999997</v>
      </c>
      <c r="D14746" s="38">
        <v>0.35055726766586298</v>
      </c>
      <c r="E14746" s="38">
        <v>0.35055726766586298</v>
      </c>
      <c r="F14746" s="38">
        <v>0</v>
      </c>
    </row>
    <row r="14747" spans="1:6" x14ac:dyDescent="0.35">
      <c r="A14747" s="37" t="s">
        <v>18669</v>
      </c>
      <c r="B14747" s="38">
        <v>-35.416171749999997</v>
      </c>
      <c r="C14747" s="38">
        <v>-59.485896760000003</v>
      </c>
      <c r="D14747" s="38">
        <v>0.33678874373435969</v>
      </c>
      <c r="E14747" s="38">
        <v>0.38718693804096532</v>
      </c>
      <c r="F14747" s="38">
        <v>0</v>
      </c>
    </row>
    <row r="14748" spans="1:6" x14ac:dyDescent="0.35">
      <c r="A14748" s="37" t="s">
        <v>18670</v>
      </c>
      <c r="B14748" s="38">
        <v>-34.751039130000002</v>
      </c>
      <c r="C14748" s="38">
        <v>-59.188824570000001</v>
      </c>
      <c r="D14748" s="38">
        <v>0.6583060622215271</v>
      </c>
      <c r="E14748" s="38">
        <v>0.62623972061908606</v>
      </c>
      <c r="F14748" s="38">
        <v>50</v>
      </c>
    </row>
    <row r="14749" spans="1:6" x14ac:dyDescent="0.35">
      <c r="A14749" s="37" t="s">
        <v>18671</v>
      </c>
      <c r="B14749" s="38">
        <v>-37.023410759999997</v>
      </c>
      <c r="C14749" s="38">
        <v>-60.592150009999997</v>
      </c>
      <c r="D14749" s="38">
        <v>0.27478298544883728</v>
      </c>
      <c r="E14749" s="38">
        <v>0.27478298544883728</v>
      </c>
      <c r="F14749" s="38">
        <v>20</v>
      </c>
    </row>
    <row r="14750" spans="1:6" x14ac:dyDescent="0.35">
      <c r="A14750" s="37" t="s">
        <v>18672</v>
      </c>
      <c r="B14750" s="38">
        <v>-34.13978255</v>
      </c>
      <c r="C14750" s="38">
        <v>-59.282489339999998</v>
      </c>
      <c r="D14750" s="38">
        <v>0.44072893261909479</v>
      </c>
      <c r="E14750" s="38">
        <v>0.44072893261909479</v>
      </c>
      <c r="F14750" s="38">
        <v>100</v>
      </c>
    </row>
    <row r="14751" spans="1:6" x14ac:dyDescent="0.35">
      <c r="A14751" s="37" t="s">
        <v>18673</v>
      </c>
      <c r="B14751" s="38">
        <v>-35.494003399999997</v>
      </c>
      <c r="C14751" s="38">
        <v>-60.709785310000001</v>
      </c>
      <c r="D14751" s="38">
        <v>0.40787923336029053</v>
      </c>
      <c r="E14751" s="38">
        <v>0.40787923336029053</v>
      </c>
      <c r="F14751" s="38">
        <v>28.571428571428569</v>
      </c>
    </row>
    <row r="14752" spans="1:6" x14ac:dyDescent="0.35">
      <c r="A14752" s="37" t="s">
        <v>18674</v>
      </c>
      <c r="B14752" s="38">
        <v>-34.696689329999998</v>
      </c>
      <c r="C14752" s="38">
        <v>-59.379377159999997</v>
      </c>
      <c r="D14752" s="38">
        <v>0.46537411212921143</v>
      </c>
      <c r="E14752" s="38">
        <v>0.48817032078901929</v>
      </c>
      <c r="F14752" s="38">
        <v>25</v>
      </c>
    </row>
    <row r="14753" spans="1:6" x14ac:dyDescent="0.35">
      <c r="A14753" s="37" t="s">
        <v>18675</v>
      </c>
      <c r="B14753" s="38">
        <v>-33.90868991</v>
      </c>
      <c r="C14753" s="38">
        <v>-59.236908479999997</v>
      </c>
      <c r="D14753" s="38">
        <v>0.67599666118621826</v>
      </c>
      <c r="E14753" s="38">
        <v>0.67599666118621826</v>
      </c>
      <c r="F14753" s="38">
        <v>50</v>
      </c>
    </row>
    <row r="14754" spans="1:6" x14ac:dyDescent="0.35">
      <c r="A14754" s="37" t="s">
        <v>18676</v>
      </c>
      <c r="B14754" s="38">
        <v>-37.98615985</v>
      </c>
      <c r="C14754" s="38">
        <v>-57.563763309999999</v>
      </c>
      <c r="D14754" s="38">
        <v>0.1701647341251373</v>
      </c>
      <c r="E14754" s="38">
        <v>0.18288345176440021</v>
      </c>
      <c r="F14754" s="38"/>
    </row>
    <row r="14755" spans="1:6" x14ac:dyDescent="0.35">
      <c r="A14755" s="37" t="s">
        <v>18677</v>
      </c>
      <c r="B14755" s="38">
        <v>-36.695799119999997</v>
      </c>
      <c r="C14755" s="38">
        <v>-58.86876092</v>
      </c>
      <c r="D14755" s="38">
        <v>0.30921089649200439</v>
      </c>
      <c r="E14755" s="38">
        <v>0.31324293111499979</v>
      </c>
      <c r="F14755" s="38">
        <v>0</v>
      </c>
    </row>
    <row r="14756" spans="1:6" x14ac:dyDescent="0.35">
      <c r="A14756" s="37" t="s">
        <v>18678</v>
      </c>
      <c r="B14756" s="38">
        <v>-33.980347620000003</v>
      </c>
      <c r="C14756" s="38">
        <v>-59.284556000000002</v>
      </c>
      <c r="D14756" s="38">
        <v>0.34385782480239868</v>
      </c>
      <c r="E14756" s="38">
        <v>0.34679478406906128</v>
      </c>
      <c r="F14756" s="38">
        <v>0</v>
      </c>
    </row>
    <row r="14757" spans="1:6" x14ac:dyDescent="0.35">
      <c r="A14757" s="37" t="s">
        <v>18679</v>
      </c>
      <c r="B14757" s="38">
        <v>-33.85473373</v>
      </c>
      <c r="C14757" s="38">
        <v>-60.681119959999997</v>
      </c>
      <c r="D14757" s="38">
        <v>0.53890055418014526</v>
      </c>
      <c r="E14757" s="38">
        <v>0.53890055418014526</v>
      </c>
      <c r="F14757" s="38">
        <v>50</v>
      </c>
    </row>
    <row r="14758" spans="1:6" x14ac:dyDescent="0.35">
      <c r="A14758" s="37" t="s">
        <v>18680</v>
      </c>
      <c r="B14758" s="38">
        <v>-34.798204800000001</v>
      </c>
      <c r="C14758" s="38">
        <v>-58.652671429999998</v>
      </c>
      <c r="D14758" s="38">
        <v>0.85376214981079102</v>
      </c>
      <c r="E14758" s="38">
        <v>0.91908142373368551</v>
      </c>
      <c r="F14758" s="38">
        <v>72.689075630252091</v>
      </c>
    </row>
    <row r="14759" spans="1:6" x14ac:dyDescent="0.35">
      <c r="A14759" s="37" t="s">
        <v>2269</v>
      </c>
      <c r="B14759" s="38">
        <v>-34.473121759999998</v>
      </c>
      <c r="C14759" s="38">
        <v>-58.54152895</v>
      </c>
      <c r="D14759" s="38">
        <v>0.84719282388687134</v>
      </c>
      <c r="E14759" s="38">
        <v>0.75760181326615184</v>
      </c>
      <c r="F14759" s="38"/>
    </row>
    <row r="14760" spans="1:6" x14ac:dyDescent="0.35">
      <c r="A14760" s="37" t="s">
        <v>18681</v>
      </c>
      <c r="B14760" s="38">
        <v>-37.963373009999998</v>
      </c>
      <c r="C14760" s="38">
        <v>-60.414151519999997</v>
      </c>
      <c r="D14760" s="38">
        <v>0.23787827789783481</v>
      </c>
      <c r="E14760" s="38">
        <v>0.23415623095474741</v>
      </c>
      <c r="F14760" s="38"/>
    </row>
    <row r="14761" spans="1:6" x14ac:dyDescent="0.35">
      <c r="A14761" s="37" t="s">
        <v>18682</v>
      </c>
      <c r="B14761" s="38">
        <v>-34.942457840000003</v>
      </c>
      <c r="C14761" s="38">
        <v>-58.030569919999998</v>
      </c>
      <c r="D14761" s="38">
        <v>0.70855367183685303</v>
      </c>
      <c r="E14761" s="38">
        <v>0.7049636470304953</v>
      </c>
      <c r="F14761" s="38">
        <v>69.032258064516128</v>
      </c>
    </row>
    <row r="14762" spans="1:6" x14ac:dyDescent="0.35">
      <c r="A14762" s="37" t="s">
        <v>18683</v>
      </c>
      <c r="B14762" s="38">
        <v>-34.95447463</v>
      </c>
      <c r="C14762" s="38">
        <v>-57.940314280000003</v>
      </c>
      <c r="D14762" s="38">
        <v>0.31246885657310491</v>
      </c>
      <c r="E14762" s="38">
        <v>0.39948508787799519</v>
      </c>
      <c r="F14762" s="38">
        <v>70.149253731343293</v>
      </c>
    </row>
    <row r="14763" spans="1:6" x14ac:dyDescent="0.35">
      <c r="A14763" s="37" t="s">
        <v>18684</v>
      </c>
      <c r="B14763" s="38">
        <v>-34.560307539999997</v>
      </c>
      <c r="C14763" s="38">
        <v>-58.739271639999998</v>
      </c>
      <c r="D14763" s="38">
        <v>0.51991993188858032</v>
      </c>
      <c r="E14763" s="38">
        <v>0.53105540855510813</v>
      </c>
      <c r="F14763" s="38">
        <v>23.076923076923077</v>
      </c>
    </row>
    <row r="14764" spans="1:6" x14ac:dyDescent="0.35">
      <c r="A14764" s="37" t="s">
        <v>18685</v>
      </c>
      <c r="B14764" s="38">
        <v>-34.640856569999997</v>
      </c>
      <c r="C14764" s="38">
        <v>-58.58052386</v>
      </c>
      <c r="D14764" s="38">
        <v>0.18548153340816501</v>
      </c>
      <c r="E14764" s="38">
        <v>0.17169193570551119</v>
      </c>
      <c r="F14764" s="38" t="s">
        <v>5130</v>
      </c>
    </row>
    <row r="14765" spans="1:6" x14ac:dyDescent="0.35">
      <c r="A14765" s="37" t="s">
        <v>18686</v>
      </c>
      <c r="B14765" s="38">
        <v>-34.149912610000001</v>
      </c>
      <c r="C14765" s="38">
        <v>-58.525942190000002</v>
      </c>
      <c r="D14765" s="38">
        <v>0.69756734371185303</v>
      </c>
      <c r="E14765" s="38">
        <v>0.70332537037985665</v>
      </c>
      <c r="F14765" s="38">
        <v>72.222222222222214</v>
      </c>
    </row>
    <row r="14766" spans="1:6" x14ac:dyDescent="0.35">
      <c r="A14766" s="37" t="s">
        <v>18687</v>
      </c>
      <c r="B14766" s="38">
        <v>-38.873176690000001</v>
      </c>
      <c r="C14766" s="38">
        <v>-62.060685769999999</v>
      </c>
      <c r="D14766" s="38">
        <v>0.31591221690177917</v>
      </c>
      <c r="E14766" s="38">
        <v>0.33381926342844959</v>
      </c>
      <c r="F14766" s="38"/>
    </row>
    <row r="14767" spans="1:6" x14ac:dyDescent="0.35">
      <c r="A14767" s="37" t="s">
        <v>18688</v>
      </c>
      <c r="B14767" s="38">
        <v>-38.27023303</v>
      </c>
      <c r="C14767" s="38">
        <v>-57.845556860000002</v>
      </c>
      <c r="D14767" s="38">
        <v>0.3022407591342926</v>
      </c>
      <c r="E14767" s="38">
        <v>0.31159448623657232</v>
      </c>
      <c r="F14767" s="38">
        <v>59.322033898305079</v>
      </c>
    </row>
    <row r="14768" spans="1:6" x14ac:dyDescent="0.35">
      <c r="A14768" s="37" t="s">
        <v>18689</v>
      </c>
      <c r="B14768" s="38">
        <v>-38.037010209999998</v>
      </c>
      <c r="C14768" s="38">
        <v>-60.096756399999997</v>
      </c>
      <c r="D14768" s="38">
        <v>0.29974442720413208</v>
      </c>
      <c r="E14768" s="38">
        <v>0.33104129797882498</v>
      </c>
      <c r="F14768" s="38">
        <v>24.390243902439025</v>
      </c>
    </row>
    <row r="14769" spans="1:6" x14ac:dyDescent="0.35">
      <c r="A14769" s="37" t="s">
        <v>18690</v>
      </c>
      <c r="B14769" s="38">
        <v>-34.760449139999999</v>
      </c>
      <c r="C14769" s="38">
        <v>-60.326006909999997</v>
      </c>
      <c r="D14769" s="38">
        <v>0.43139195442199713</v>
      </c>
      <c r="E14769" s="38">
        <v>0.43139195442199713</v>
      </c>
      <c r="F14769" s="38">
        <v>50</v>
      </c>
    </row>
    <row r="14770" spans="1:6" x14ac:dyDescent="0.35">
      <c r="A14770" s="37" t="s">
        <v>18691</v>
      </c>
      <c r="B14770" s="38">
        <v>-40.180324249999998</v>
      </c>
      <c r="C14770" s="38">
        <v>-62.618422090000003</v>
      </c>
      <c r="D14770" s="38">
        <v>0.36700403690338129</v>
      </c>
      <c r="E14770" s="38">
        <v>0.36722107651906138</v>
      </c>
      <c r="F14770" s="38">
        <v>16.666666666666664</v>
      </c>
    </row>
    <row r="14771" spans="1:6" x14ac:dyDescent="0.35">
      <c r="A14771" s="37" t="s">
        <v>18692</v>
      </c>
      <c r="B14771" s="38">
        <v>-34.650982630000001</v>
      </c>
      <c r="C14771" s="38">
        <v>-59.349382849999998</v>
      </c>
      <c r="D14771" s="38">
        <v>0.57491046190261841</v>
      </c>
      <c r="E14771" s="38">
        <v>0.57354910631437561</v>
      </c>
      <c r="F14771" s="38">
        <v>27.238805970149254</v>
      </c>
    </row>
    <row r="14772" spans="1:6" x14ac:dyDescent="0.35">
      <c r="A14772" s="37" t="s">
        <v>18693</v>
      </c>
      <c r="B14772" s="38">
        <v>-38.538757910000001</v>
      </c>
      <c r="C14772" s="38">
        <v>-58.760389490000001</v>
      </c>
      <c r="D14772" s="38">
        <v>0.42739325761795038</v>
      </c>
      <c r="E14772" s="38">
        <v>0.43946674779841782</v>
      </c>
      <c r="F14772" s="38">
        <v>73.333333333333329</v>
      </c>
    </row>
    <row r="14773" spans="1:6" x14ac:dyDescent="0.35">
      <c r="A14773" s="37" t="s">
        <v>18694</v>
      </c>
      <c r="B14773" s="38">
        <v>-34.669770010000001</v>
      </c>
      <c r="C14773" s="38">
        <v>-58.688021659999997</v>
      </c>
      <c r="D14773" s="38">
        <v>0.34771338105201721</v>
      </c>
      <c r="E14773" s="38">
        <v>0.31366438398490082</v>
      </c>
      <c r="F14773" s="38">
        <v>14.473684210526317</v>
      </c>
    </row>
    <row r="14774" spans="1:6" x14ac:dyDescent="0.35">
      <c r="A14774" s="37" t="s">
        <v>18695</v>
      </c>
      <c r="B14774" s="38">
        <v>-34.569433310000001</v>
      </c>
      <c r="C14774" s="38">
        <v>-59.09735732</v>
      </c>
      <c r="D14774" s="38">
        <v>0.34097078442573547</v>
      </c>
      <c r="E14774" s="38">
        <v>0.33114220947027212</v>
      </c>
      <c r="F14774" s="38">
        <v>57.575757575757578</v>
      </c>
    </row>
    <row r="14775" spans="1:6" x14ac:dyDescent="0.35">
      <c r="A14775" s="37" t="s">
        <v>18696</v>
      </c>
      <c r="B14775" s="38">
        <v>-34.255573060000003</v>
      </c>
      <c r="C14775" s="38">
        <v>-59.462614029999997</v>
      </c>
      <c r="D14775" s="38">
        <v>0.38205751776695251</v>
      </c>
      <c r="E14775" s="38">
        <v>0.37398011378339818</v>
      </c>
      <c r="F14775" s="38" t="s">
        <v>5130</v>
      </c>
    </row>
    <row r="14776" spans="1:6" x14ac:dyDescent="0.35">
      <c r="A14776" s="37" t="s">
        <v>18697</v>
      </c>
      <c r="B14776" s="38">
        <v>-35.849564430000001</v>
      </c>
      <c r="C14776" s="38">
        <v>-58.414678199999997</v>
      </c>
      <c r="D14776" s="38">
        <v>0.45597663521766663</v>
      </c>
      <c r="E14776" s="38">
        <v>0.45597663521766663</v>
      </c>
      <c r="F14776" s="38"/>
    </row>
    <row r="14777" spans="1:6" x14ac:dyDescent="0.35">
      <c r="A14777" s="37" t="s">
        <v>18698</v>
      </c>
      <c r="B14777" s="38">
        <v>-34.689711940000002</v>
      </c>
      <c r="C14777" s="38">
        <v>-58.491457609999998</v>
      </c>
      <c r="D14777" s="38">
        <v>0.66931158304214478</v>
      </c>
      <c r="E14777" s="38">
        <v>0.62447678101690196</v>
      </c>
      <c r="F14777" s="38">
        <v>75.816993464052288</v>
      </c>
    </row>
    <row r="14778" spans="1:6" x14ac:dyDescent="0.35">
      <c r="A14778" s="37" t="s">
        <v>18699</v>
      </c>
      <c r="B14778" s="38">
        <v>-34.787827540000002</v>
      </c>
      <c r="C14778" s="38">
        <v>-58.376624200000002</v>
      </c>
      <c r="D14778" s="38">
        <v>0.17823679745197299</v>
      </c>
      <c r="E14778" s="38">
        <v>0.1708307744641053</v>
      </c>
      <c r="F14778" s="38">
        <v>44.680851063829785</v>
      </c>
    </row>
    <row r="14779" spans="1:6" x14ac:dyDescent="0.35">
      <c r="A14779" s="37" t="s">
        <v>18700</v>
      </c>
      <c r="B14779" s="38">
        <v>-35.010560040000001</v>
      </c>
      <c r="C14779" s="38">
        <v>-58.05168536</v>
      </c>
      <c r="D14779" s="38">
        <v>0.73701101541519165</v>
      </c>
      <c r="E14779" s="38">
        <v>0.7271399199962616</v>
      </c>
      <c r="F14779" s="38">
        <v>60.606060606060609</v>
      </c>
    </row>
    <row r="14780" spans="1:6" x14ac:dyDescent="0.35">
      <c r="A14780" s="37" t="s">
        <v>18701</v>
      </c>
      <c r="B14780" s="38">
        <v>-34.990120990000001</v>
      </c>
      <c r="C14780" s="38">
        <v>-58.134772980000001</v>
      </c>
      <c r="D14780" s="38">
        <v>0.73713433742523193</v>
      </c>
      <c r="E14780" s="38">
        <v>0.63457947028310679</v>
      </c>
      <c r="F14780" s="38">
        <v>47.422680412371129</v>
      </c>
    </row>
    <row r="14781" spans="1:6" x14ac:dyDescent="0.35">
      <c r="A14781" s="37" t="s">
        <v>18702</v>
      </c>
      <c r="B14781" s="38">
        <v>-34.978440280000001</v>
      </c>
      <c r="C14781" s="38">
        <v>-57.865446859999999</v>
      </c>
      <c r="D14781" s="38">
        <v>0.58418416976928711</v>
      </c>
      <c r="E14781" s="38">
        <v>0.58439971898731435</v>
      </c>
      <c r="F14781" s="38">
        <v>35.034013605442176</v>
      </c>
    </row>
    <row r="14782" spans="1:6" x14ac:dyDescent="0.35">
      <c r="A14782" s="37" t="s">
        <v>18703</v>
      </c>
      <c r="B14782" s="38">
        <v>-34.857562450000003</v>
      </c>
      <c r="C14782" s="38">
        <v>-58.075577959999997</v>
      </c>
      <c r="D14782" s="38">
        <v>0.33999598026275629</v>
      </c>
      <c r="E14782" s="38">
        <v>0.35055748592404762</v>
      </c>
      <c r="F14782" s="38">
        <v>27.960526315789476</v>
      </c>
    </row>
    <row r="14783" spans="1:6" x14ac:dyDescent="0.35">
      <c r="A14783" s="37" t="s">
        <v>18704</v>
      </c>
      <c r="B14783" s="38">
        <v>-34.951803040000001</v>
      </c>
      <c r="C14783" s="38">
        <v>-57.901356509999999</v>
      </c>
      <c r="D14783" s="38">
        <v>0.69564294815063477</v>
      </c>
      <c r="E14783" s="38">
        <v>0.68198670682154205</v>
      </c>
      <c r="F14783" s="38">
        <v>48.805460750853243</v>
      </c>
    </row>
    <row r="14784" spans="1:6" x14ac:dyDescent="0.35">
      <c r="A14784" s="37" t="s">
        <v>18705</v>
      </c>
      <c r="B14784" s="38">
        <v>-34.851459599999998</v>
      </c>
      <c r="C14784" s="38">
        <v>-58.073830039999997</v>
      </c>
      <c r="D14784" s="38">
        <v>0.37352874875068659</v>
      </c>
      <c r="E14784" s="38">
        <v>0.3545985561278131</v>
      </c>
      <c r="F14784" s="38">
        <v>42.629482071713149</v>
      </c>
    </row>
    <row r="14785" spans="1:6" x14ac:dyDescent="0.35">
      <c r="A14785" s="37" t="s">
        <v>18706</v>
      </c>
      <c r="B14785" s="38">
        <v>-34.888513590000002</v>
      </c>
      <c r="C14785" s="38">
        <v>-57.998291860000002</v>
      </c>
      <c r="D14785" s="38">
        <v>0.3092447817325592</v>
      </c>
      <c r="E14785" s="38">
        <v>0.22637287754979399</v>
      </c>
      <c r="F14785" s="38">
        <v>48.108108108108112</v>
      </c>
    </row>
    <row r="14786" spans="1:6" x14ac:dyDescent="0.35">
      <c r="A14786" s="37" t="s">
        <v>18707</v>
      </c>
      <c r="B14786" s="38">
        <v>-34.981420389999997</v>
      </c>
      <c r="C14786" s="38">
        <v>-58.090600250000001</v>
      </c>
      <c r="D14786" s="38">
        <v>0.65142548084259033</v>
      </c>
      <c r="E14786" s="38">
        <v>0.61240767304961741</v>
      </c>
      <c r="F14786" s="38">
        <v>51.390922401171302</v>
      </c>
    </row>
    <row r="14787" spans="1:6" x14ac:dyDescent="0.35">
      <c r="A14787" s="37" t="s">
        <v>18708</v>
      </c>
      <c r="B14787" s="38">
        <v>-34.953892250000003</v>
      </c>
      <c r="C14787" s="38">
        <v>-57.887181169999998</v>
      </c>
      <c r="D14787" s="38">
        <v>0.74700057506561279</v>
      </c>
      <c r="E14787" s="38">
        <v>0.76829266207558766</v>
      </c>
      <c r="F14787" s="38">
        <v>48.895899053627758</v>
      </c>
    </row>
    <row r="14788" spans="1:6" x14ac:dyDescent="0.35">
      <c r="A14788" s="37" t="s">
        <v>18709</v>
      </c>
      <c r="B14788" s="38">
        <v>-35.009907900000002</v>
      </c>
      <c r="C14788" s="38">
        <v>-58.001812790000002</v>
      </c>
      <c r="D14788" s="38">
        <v>0.72479212284088135</v>
      </c>
      <c r="E14788" s="38">
        <v>0.72479212284088135</v>
      </c>
      <c r="F14788" s="38">
        <v>62.153344208809138</v>
      </c>
    </row>
    <row r="14789" spans="1:6" x14ac:dyDescent="0.35">
      <c r="A14789" s="37" t="s">
        <v>18710</v>
      </c>
      <c r="B14789" s="38">
        <v>-34.899042549999997</v>
      </c>
      <c r="C14789" s="38">
        <v>-57.988851029999999</v>
      </c>
      <c r="D14789" s="38">
        <v>0.37834346294403082</v>
      </c>
      <c r="E14789" s="38">
        <v>0.37657015966741658</v>
      </c>
      <c r="F14789" s="38">
        <v>34.074074074074076</v>
      </c>
    </row>
    <row r="14790" spans="1:6" x14ac:dyDescent="0.35">
      <c r="A14790" s="37" t="s">
        <v>18711</v>
      </c>
      <c r="B14790" s="38">
        <v>-34.868059449999997</v>
      </c>
      <c r="C14790" s="38">
        <v>-58.058637109999999</v>
      </c>
      <c r="D14790" s="38">
        <v>0.51295727491378784</v>
      </c>
      <c r="E14790" s="38">
        <v>0.50853077060467489</v>
      </c>
      <c r="F14790" s="38">
        <v>44.067796610169488</v>
      </c>
    </row>
    <row r="14791" spans="1:6" x14ac:dyDescent="0.35">
      <c r="A14791" s="37" t="s">
        <v>18712</v>
      </c>
      <c r="B14791" s="38">
        <v>-34.988792879999998</v>
      </c>
      <c r="C14791" s="38">
        <v>-57.958744260000003</v>
      </c>
      <c r="D14791" s="38">
        <v>0.68410110473632813</v>
      </c>
      <c r="E14791" s="38">
        <v>0.6807109481758542</v>
      </c>
      <c r="F14791" s="38">
        <v>47.252747252747248</v>
      </c>
    </row>
    <row r="14792" spans="1:6" x14ac:dyDescent="0.35">
      <c r="A14792" s="37" t="s">
        <v>18713</v>
      </c>
      <c r="B14792" s="38">
        <v>-34.891080000000002</v>
      </c>
      <c r="C14792" s="38">
        <v>-58.026582490000003</v>
      </c>
      <c r="D14792" s="38">
        <v>0.24692052602767939</v>
      </c>
      <c r="E14792" s="38">
        <v>0.23043531501615369</v>
      </c>
      <c r="F14792" s="38">
        <v>32.026143790849673</v>
      </c>
    </row>
    <row r="14793" spans="1:6" x14ac:dyDescent="0.35">
      <c r="A14793" s="37" t="s">
        <v>18714</v>
      </c>
      <c r="B14793" s="38">
        <v>-34.881393529999997</v>
      </c>
      <c r="C14793" s="38">
        <v>-58.03368004</v>
      </c>
      <c r="D14793" s="38">
        <v>0.18183761835098269</v>
      </c>
      <c r="E14793" s="38">
        <v>0.1811645978854762</v>
      </c>
      <c r="F14793" s="38">
        <v>26.765799256505574</v>
      </c>
    </row>
    <row r="14794" spans="1:6" x14ac:dyDescent="0.35">
      <c r="A14794" s="37" t="s">
        <v>18715</v>
      </c>
      <c r="B14794" s="38">
        <v>-34.99807715</v>
      </c>
      <c r="C14794" s="38">
        <v>-57.89020988</v>
      </c>
      <c r="D14794" s="38">
        <v>0.78124332427978516</v>
      </c>
      <c r="E14794" s="38">
        <v>0.72889636622534859</v>
      </c>
      <c r="F14794" s="38">
        <v>45.59748427672956</v>
      </c>
    </row>
    <row r="14795" spans="1:6" x14ac:dyDescent="0.35">
      <c r="A14795" s="37" t="s">
        <v>18716</v>
      </c>
      <c r="B14795" s="38">
        <v>-34.969807340000003</v>
      </c>
      <c r="C14795" s="38">
        <v>-58.021655709999997</v>
      </c>
      <c r="D14795" s="38">
        <v>0.58413678407669067</v>
      </c>
      <c r="E14795" s="38">
        <v>0.61748729567778737</v>
      </c>
      <c r="F14795" s="38">
        <v>56.119402985074629</v>
      </c>
    </row>
    <row r="14796" spans="1:6" x14ac:dyDescent="0.35">
      <c r="A14796" s="37" t="s">
        <v>18717</v>
      </c>
      <c r="B14796" s="38">
        <v>-34.931880419999999</v>
      </c>
      <c r="C14796" s="38">
        <v>-58.000091089999998</v>
      </c>
      <c r="D14796" s="38">
        <v>0.53517043590545654</v>
      </c>
      <c r="E14796" s="38">
        <v>0.53363918694289958</v>
      </c>
      <c r="F14796" s="38">
        <v>48.186528497409327</v>
      </c>
    </row>
    <row r="14797" spans="1:6" x14ac:dyDescent="0.35">
      <c r="A14797" s="37" t="s">
        <v>18718</v>
      </c>
      <c r="B14797" s="38">
        <v>-34.943755719999999</v>
      </c>
      <c r="C14797" s="38">
        <v>-58.089511989999998</v>
      </c>
      <c r="D14797" s="38">
        <v>0.7386593222618103</v>
      </c>
      <c r="E14797" s="38">
        <v>0.73836824670433998</v>
      </c>
      <c r="F14797" s="38">
        <v>62.542955326460479</v>
      </c>
    </row>
    <row r="14798" spans="1:6" x14ac:dyDescent="0.35">
      <c r="A14798" s="37" t="s">
        <v>18719</v>
      </c>
      <c r="B14798" s="38">
        <v>-34.940390180000001</v>
      </c>
      <c r="C14798" s="38">
        <v>-57.940700790000001</v>
      </c>
      <c r="D14798" s="38">
        <v>0.24375072121620181</v>
      </c>
      <c r="E14798" s="38">
        <v>0.24781035906390139</v>
      </c>
      <c r="F14798" s="38">
        <v>39.120370370370374</v>
      </c>
    </row>
    <row r="14799" spans="1:6" x14ac:dyDescent="0.35">
      <c r="A14799" s="37" t="s">
        <v>18720</v>
      </c>
      <c r="B14799" s="38">
        <v>-34.939833450000002</v>
      </c>
      <c r="C14799" s="38">
        <v>-57.88358178</v>
      </c>
      <c r="D14799" s="38">
        <v>0.88408482074737549</v>
      </c>
      <c r="E14799" s="38">
        <v>0.86264060525333175</v>
      </c>
      <c r="F14799" s="38">
        <v>56.875</v>
      </c>
    </row>
    <row r="14800" spans="1:6" x14ac:dyDescent="0.35">
      <c r="A14800" s="37" t="s">
        <v>18721</v>
      </c>
      <c r="B14800" s="38">
        <v>-34.882430139999997</v>
      </c>
      <c r="C14800" s="38">
        <v>-57.982988890000001</v>
      </c>
      <c r="D14800" s="38">
        <v>0.43335580825805659</v>
      </c>
      <c r="E14800" s="38">
        <v>0.49200111379226052</v>
      </c>
      <c r="F14800" s="38">
        <v>50.413223140495866</v>
      </c>
    </row>
    <row r="14801" spans="1:6" x14ac:dyDescent="0.35">
      <c r="A14801" s="37" t="s">
        <v>18722</v>
      </c>
      <c r="B14801" s="38">
        <v>-35.033011299999998</v>
      </c>
      <c r="C14801" s="38">
        <v>-58.076451949999999</v>
      </c>
      <c r="D14801" s="38">
        <v>0.71488004922866821</v>
      </c>
      <c r="E14801" s="38">
        <v>0.71695042127057129</v>
      </c>
      <c r="F14801" s="38">
        <v>59.893048128342244</v>
      </c>
    </row>
    <row r="14802" spans="1:6" x14ac:dyDescent="0.35">
      <c r="A14802" s="37" t="s">
        <v>18723</v>
      </c>
      <c r="B14802" s="38">
        <v>-34.956996799999999</v>
      </c>
      <c r="C14802" s="38">
        <v>-58.005319989999997</v>
      </c>
      <c r="D14802" s="38">
        <v>0.69090747833251953</v>
      </c>
      <c r="E14802" s="38">
        <v>0.64225528836250301</v>
      </c>
      <c r="F14802" s="38">
        <v>42.831215970961892</v>
      </c>
    </row>
    <row r="14803" spans="1:6" x14ac:dyDescent="0.35">
      <c r="A14803" s="37" t="s">
        <v>18724</v>
      </c>
      <c r="B14803" s="38">
        <v>-34.927371899999997</v>
      </c>
      <c r="C14803" s="38">
        <v>-57.934395989999999</v>
      </c>
      <c r="D14803" s="38">
        <v>0.10243551433086399</v>
      </c>
      <c r="E14803" s="38">
        <v>0.10653050450815089</v>
      </c>
      <c r="F14803" s="38">
        <v>35.820895522388057</v>
      </c>
    </row>
    <row r="14804" spans="1:6" x14ac:dyDescent="0.35">
      <c r="A14804" s="37" t="s">
        <v>18725</v>
      </c>
      <c r="B14804" s="38">
        <v>-34.879926820000001</v>
      </c>
      <c r="C14804" s="38">
        <v>-58.076379930000002</v>
      </c>
      <c r="D14804" s="38">
        <v>0.5139918327331543</v>
      </c>
      <c r="E14804" s="38">
        <v>0.49068393061558407</v>
      </c>
      <c r="F14804" s="38">
        <v>55.031446540880502</v>
      </c>
    </row>
    <row r="14805" spans="1:6" x14ac:dyDescent="0.35">
      <c r="A14805" s="37" t="s">
        <v>18726</v>
      </c>
      <c r="B14805" s="38">
        <v>-34.976993630000003</v>
      </c>
      <c r="C14805" s="38">
        <v>-58.059955049999999</v>
      </c>
      <c r="D14805" s="38">
        <v>0.68391871452331543</v>
      </c>
      <c r="E14805" s="38">
        <v>0.66418497029103729</v>
      </c>
      <c r="F14805" s="38">
        <v>67.982456140350877</v>
      </c>
    </row>
    <row r="14806" spans="1:6" x14ac:dyDescent="0.35">
      <c r="A14806" s="37" t="s">
        <v>18727</v>
      </c>
      <c r="B14806" s="38">
        <v>-34.969398630000001</v>
      </c>
      <c r="C14806" s="38">
        <v>-57.945122380000001</v>
      </c>
      <c r="D14806" s="38">
        <v>0.68751591444015503</v>
      </c>
      <c r="E14806" s="38">
        <v>0.69734675851133132</v>
      </c>
      <c r="F14806" s="38">
        <v>48.474576271186443</v>
      </c>
    </row>
    <row r="14807" spans="1:6" x14ac:dyDescent="0.35">
      <c r="A14807" s="37" t="s">
        <v>18728</v>
      </c>
      <c r="B14807" s="38">
        <v>-34.941884940000001</v>
      </c>
      <c r="C14807" s="38">
        <v>-57.990449560000002</v>
      </c>
      <c r="D14807" s="38">
        <v>0.46723780035972601</v>
      </c>
      <c r="E14807" s="38">
        <v>0.43871206202005092</v>
      </c>
      <c r="F14807" s="38">
        <v>48.051948051948052</v>
      </c>
    </row>
    <row r="14808" spans="1:6" x14ac:dyDescent="0.35">
      <c r="A14808" s="37" t="s">
        <v>18729</v>
      </c>
      <c r="B14808" s="38">
        <v>-34.928738099999997</v>
      </c>
      <c r="C14808" s="38">
        <v>-58.047928400000004</v>
      </c>
      <c r="D14808" s="38">
        <v>0.4920826256275177</v>
      </c>
      <c r="E14808" s="38">
        <v>0.49141304979198858</v>
      </c>
      <c r="F14808" s="38">
        <v>43.459915611814345</v>
      </c>
    </row>
    <row r="14809" spans="1:6" x14ac:dyDescent="0.35">
      <c r="A14809" s="37" t="s">
        <v>18730</v>
      </c>
      <c r="B14809" s="38">
        <v>-34.904332879999998</v>
      </c>
      <c r="C14809" s="38">
        <v>-57.984134539999999</v>
      </c>
      <c r="D14809" s="38">
        <v>0.42451521754264832</v>
      </c>
      <c r="E14809" s="38">
        <v>0.45115269438640487</v>
      </c>
      <c r="F14809" s="38">
        <v>49.242424242424242</v>
      </c>
    </row>
    <row r="14810" spans="1:6" x14ac:dyDescent="0.35">
      <c r="A14810" s="37" t="s">
        <v>18731</v>
      </c>
      <c r="B14810" s="38">
        <v>-34.914485589999998</v>
      </c>
      <c r="C14810" s="38">
        <v>-57.963271640000002</v>
      </c>
      <c r="D14810" s="38">
        <v>0.1086293905973434</v>
      </c>
      <c r="E14810" s="38">
        <v>8.36553143239335E-2</v>
      </c>
      <c r="F14810" s="38">
        <v>27.906976744186046</v>
      </c>
    </row>
    <row r="14811" spans="1:6" x14ac:dyDescent="0.35">
      <c r="A14811" s="37" t="s">
        <v>18732</v>
      </c>
      <c r="B14811" s="38">
        <v>-34.87412467</v>
      </c>
      <c r="C14811" s="38">
        <v>-58.106316079999999</v>
      </c>
      <c r="D14811" s="38">
        <v>0.32627281546592712</v>
      </c>
      <c r="E14811" s="38">
        <v>0.33305519740832479</v>
      </c>
      <c r="F14811" s="38">
        <v>35.94202898550725</v>
      </c>
    </row>
    <row r="14812" spans="1:6" x14ac:dyDescent="0.35">
      <c r="A14812" s="37" t="s">
        <v>18733</v>
      </c>
      <c r="B14812" s="38">
        <v>-34.906424649999998</v>
      </c>
      <c r="C14812" s="38">
        <v>-58.021180940000001</v>
      </c>
      <c r="D14812" s="38">
        <v>0.25381112098693848</v>
      </c>
      <c r="E14812" s="38">
        <v>0.37385035927096999</v>
      </c>
      <c r="F14812" s="38">
        <v>45.098039215686278</v>
      </c>
    </row>
    <row r="14813" spans="1:6" x14ac:dyDescent="0.35">
      <c r="A14813" s="37" t="s">
        <v>18734</v>
      </c>
      <c r="B14813" s="38">
        <v>-34.956111010000001</v>
      </c>
      <c r="C14813" s="38">
        <v>-57.98404171</v>
      </c>
      <c r="D14813" s="38">
        <v>0.42001572251319891</v>
      </c>
      <c r="E14813" s="38">
        <v>0.45652062314398151</v>
      </c>
      <c r="F14813" s="38">
        <v>51.015228426395943</v>
      </c>
    </row>
    <row r="14814" spans="1:6" x14ac:dyDescent="0.35">
      <c r="A14814" s="37" t="s">
        <v>18735</v>
      </c>
      <c r="B14814" s="38">
        <v>-34.887090739999998</v>
      </c>
      <c r="C14814" s="38">
        <v>-58.058203599999999</v>
      </c>
      <c r="D14814" s="38">
        <v>0.20620971918106079</v>
      </c>
      <c r="E14814" s="38">
        <v>0.20630013528797361</v>
      </c>
      <c r="F14814" s="38">
        <v>40.213523131672595</v>
      </c>
    </row>
    <row r="14815" spans="1:6" x14ac:dyDescent="0.35">
      <c r="A14815" s="37" t="s">
        <v>18736</v>
      </c>
      <c r="B14815" s="38">
        <v>-34.930654490000002</v>
      </c>
      <c r="C14815" s="38">
        <v>-57.925701740000001</v>
      </c>
      <c r="D14815" s="38">
        <v>0.14054976403713229</v>
      </c>
      <c r="E14815" s="38">
        <v>0.21185987980829349</v>
      </c>
      <c r="F14815" s="38">
        <v>37.299771167048057</v>
      </c>
    </row>
    <row r="14816" spans="1:6" x14ac:dyDescent="0.35">
      <c r="A14816" s="37" t="s">
        <v>18737</v>
      </c>
      <c r="B14816" s="38">
        <v>-34.935713239999998</v>
      </c>
      <c r="C14816" s="38">
        <v>-58.171153240000002</v>
      </c>
      <c r="D14816" s="38">
        <v>0.76300495862960815</v>
      </c>
      <c r="E14816" s="38">
        <v>0.75753060296962138</v>
      </c>
      <c r="F14816" s="38">
        <v>56.893542757417102</v>
      </c>
    </row>
    <row r="14817" spans="1:6" x14ac:dyDescent="0.35">
      <c r="A14817" s="37" t="s">
        <v>18738</v>
      </c>
      <c r="B14817" s="38">
        <v>-34.881924689999998</v>
      </c>
      <c r="C14817" s="38">
        <v>-57.966088290000002</v>
      </c>
      <c r="D14817" s="38">
        <v>0.5450294017791748</v>
      </c>
      <c r="E14817" s="38">
        <v>0.54879407915804124</v>
      </c>
      <c r="F14817" s="38">
        <v>47.058823529411761</v>
      </c>
    </row>
    <row r="14818" spans="1:6" x14ac:dyDescent="0.35">
      <c r="A14818" s="37" t="s">
        <v>18739</v>
      </c>
      <c r="B14818" s="38">
        <v>-34.928923619999999</v>
      </c>
      <c r="C14818" s="38">
        <v>-57.96678962</v>
      </c>
      <c r="D14818" s="38">
        <v>0.1774451732635498</v>
      </c>
      <c r="E14818" s="38">
        <v>0.16054190074404079</v>
      </c>
      <c r="F14818" s="38">
        <v>49.350649350649348</v>
      </c>
    </row>
    <row r="14819" spans="1:6" x14ac:dyDescent="0.35">
      <c r="A14819" s="37" t="s">
        <v>18740</v>
      </c>
      <c r="B14819" s="38">
        <v>-35.0372129</v>
      </c>
      <c r="C14819" s="38">
        <v>-60.279654839999999</v>
      </c>
      <c r="D14819" s="38">
        <v>0.19748719036579129</v>
      </c>
      <c r="E14819" s="38">
        <v>0.22551792663963219</v>
      </c>
      <c r="F14819" s="38">
        <v>29.670329670329672</v>
      </c>
    </row>
    <row r="14820" spans="1:6" x14ac:dyDescent="0.35">
      <c r="A14820" s="37" t="s">
        <v>18741</v>
      </c>
      <c r="B14820" s="38">
        <v>-34.691432259999999</v>
      </c>
      <c r="C14820" s="38">
        <v>-58.323988079999999</v>
      </c>
      <c r="D14820" s="38">
        <v>0.46435442566871638</v>
      </c>
      <c r="E14820" s="38">
        <v>0.39373775240447778</v>
      </c>
      <c r="F14820" s="38">
        <v>32.881355932203391</v>
      </c>
    </row>
    <row r="14821" spans="1:6" x14ac:dyDescent="0.35">
      <c r="A14821" s="37" t="s">
        <v>18742</v>
      </c>
      <c r="B14821" s="38">
        <v>-34.641741549999999</v>
      </c>
      <c r="C14821" s="38">
        <v>-58.352349500000003</v>
      </c>
      <c r="D14821" s="38">
        <v>0.70534342527389526</v>
      </c>
      <c r="E14821" s="38">
        <v>0.71021914638971029</v>
      </c>
      <c r="F14821" s="38">
        <v>37.958115183246072</v>
      </c>
    </row>
    <row r="14822" spans="1:6" x14ac:dyDescent="0.35">
      <c r="A14822" s="37" t="s">
        <v>18743</v>
      </c>
      <c r="B14822" s="38">
        <v>-34.65382194</v>
      </c>
      <c r="C14822" s="38">
        <v>-58.362704819999998</v>
      </c>
      <c r="D14822" s="38">
        <v>0.45468950271606451</v>
      </c>
      <c r="E14822" s="38">
        <v>0.62588995153253724</v>
      </c>
      <c r="F14822" s="38">
        <v>45.064377682403432</v>
      </c>
    </row>
    <row r="14823" spans="1:6" x14ac:dyDescent="0.35">
      <c r="A14823" s="37" t="s">
        <v>18744</v>
      </c>
      <c r="B14823" s="38">
        <v>-34.6974631</v>
      </c>
      <c r="C14823" s="38">
        <v>-58.31370158</v>
      </c>
      <c r="D14823" s="38">
        <v>0.36336067318916321</v>
      </c>
      <c r="E14823" s="38">
        <v>0.35334075433867318</v>
      </c>
      <c r="F14823" s="38">
        <v>35.327635327635328</v>
      </c>
    </row>
    <row r="14824" spans="1:6" x14ac:dyDescent="0.35">
      <c r="A14824" s="37" t="s">
        <v>18745</v>
      </c>
      <c r="B14824" s="38">
        <v>-34.684326740000003</v>
      </c>
      <c r="C14824" s="38">
        <v>-58.371931420000003</v>
      </c>
      <c r="D14824" s="38">
        <v>0.33995279669761658</v>
      </c>
      <c r="E14824" s="38">
        <v>0.33082563861420278</v>
      </c>
      <c r="F14824" s="38">
        <v>28.493150684931507</v>
      </c>
    </row>
    <row r="14825" spans="1:6" x14ac:dyDescent="0.35">
      <c r="A14825" s="37" t="s">
        <v>18746</v>
      </c>
      <c r="B14825" s="38">
        <v>-35.235964850000002</v>
      </c>
      <c r="C14825" s="38">
        <v>-60.611218219999998</v>
      </c>
      <c r="D14825" s="38">
        <v>0.64876812696456909</v>
      </c>
      <c r="E14825" s="38">
        <v>0.66453981399536133</v>
      </c>
      <c r="F14825" s="38">
        <v>25</v>
      </c>
    </row>
    <row r="14826" spans="1:6" x14ac:dyDescent="0.35">
      <c r="A14826" s="37" t="s">
        <v>18747</v>
      </c>
      <c r="B14826" s="38">
        <v>-35.184650820000002</v>
      </c>
      <c r="C14826" s="38">
        <v>-57.951922340000003</v>
      </c>
      <c r="D14826" s="38">
        <v>0.59822016954421997</v>
      </c>
      <c r="E14826" s="38">
        <v>0.59769847326808501</v>
      </c>
      <c r="F14826" s="38">
        <v>60.952380952380956</v>
      </c>
    </row>
    <row r="14827" spans="1:6" x14ac:dyDescent="0.35">
      <c r="A14827" s="37" t="s">
        <v>18748</v>
      </c>
      <c r="B14827" s="38">
        <v>-35.170592599999999</v>
      </c>
      <c r="C14827" s="38">
        <v>-58.225642149999999</v>
      </c>
      <c r="D14827" s="38">
        <v>0.40561968088150019</v>
      </c>
      <c r="E14827" s="38">
        <v>0.37019899156358499</v>
      </c>
      <c r="F14827" s="38">
        <v>26.24113475177305</v>
      </c>
    </row>
    <row r="14828" spans="1:6" x14ac:dyDescent="0.35">
      <c r="A14828" s="37" t="s">
        <v>18749</v>
      </c>
      <c r="B14828" s="38">
        <v>-35.622099380000002</v>
      </c>
      <c r="C14828" s="38">
        <v>-61.360549759999998</v>
      </c>
      <c r="D14828" s="38">
        <v>0.25929081439971918</v>
      </c>
      <c r="E14828" s="38">
        <v>0.26649427806076248</v>
      </c>
      <c r="F14828" s="38">
        <v>21.908127208480565</v>
      </c>
    </row>
    <row r="14829" spans="1:6" x14ac:dyDescent="0.35">
      <c r="A14829" s="37" t="s">
        <v>18750</v>
      </c>
      <c r="B14829" s="38">
        <v>-35.631877969999998</v>
      </c>
      <c r="C14829" s="38">
        <v>-61.360838190000003</v>
      </c>
      <c r="D14829" s="38">
        <v>0.39349913597106928</v>
      </c>
      <c r="E14829" s="38">
        <v>0.40387558292698222</v>
      </c>
      <c r="F14829" s="38">
        <v>31.914893617021278</v>
      </c>
    </row>
    <row r="14830" spans="1:6" x14ac:dyDescent="0.35">
      <c r="A14830" s="37" t="s">
        <v>18751</v>
      </c>
      <c r="B14830" s="38">
        <v>-38.677352220000003</v>
      </c>
      <c r="C14830" s="38">
        <v>-61.084740089999997</v>
      </c>
      <c r="D14830" s="38">
        <v>0.41676169633865362</v>
      </c>
      <c r="E14830" s="38">
        <v>0.41676169633865362</v>
      </c>
      <c r="F14830" s="38">
        <v>17.1875</v>
      </c>
    </row>
    <row r="14831" spans="1:6" x14ac:dyDescent="0.35">
      <c r="A14831" s="37" t="s">
        <v>18752</v>
      </c>
      <c r="B14831" s="38">
        <v>-38.03748942</v>
      </c>
      <c r="C14831" s="38">
        <v>-57.585327290000002</v>
      </c>
      <c r="D14831" s="38">
        <v>0.48201799392700201</v>
      </c>
      <c r="E14831" s="38">
        <v>0.48010615482926372</v>
      </c>
      <c r="F14831" s="38">
        <v>38.095238095238095</v>
      </c>
    </row>
    <row r="14832" spans="1:6" x14ac:dyDescent="0.35">
      <c r="A14832" s="37" t="s">
        <v>18753</v>
      </c>
      <c r="B14832" s="38">
        <v>-34.504144889999999</v>
      </c>
      <c r="C14832" s="38">
        <v>-58.759798930000002</v>
      </c>
      <c r="D14832" s="38">
        <v>0.589946448802948</v>
      </c>
      <c r="E14832" s="38">
        <v>0.59624973410054261</v>
      </c>
      <c r="F14832" s="38">
        <v>44.815465729349732</v>
      </c>
    </row>
    <row r="14833" spans="1:6" x14ac:dyDescent="0.35">
      <c r="A14833" s="37" t="s">
        <v>18754</v>
      </c>
      <c r="B14833" s="38">
        <v>-35.081471010000001</v>
      </c>
      <c r="C14833" s="38">
        <v>-57.518210000000003</v>
      </c>
      <c r="D14833" s="38">
        <v>0.20976005494594571</v>
      </c>
      <c r="E14833" s="38">
        <v>0.23251359718186521</v>
      </c>
      <c r="F14833" s="38">
        <v>14.381270903010032</v>
      </c>
    </row>
    <row r="14834" spans="1:6" x14ac:dyDescent="0.35">
      <c r="A14834" s="37" t="s">
        <v>18755</v>
      </c>
      <c r="B14834" s="38">
        <v>-35.081593120000001</v>
      </c>
      <c r="C14834" s="38">
        <v>-57.502377539999998</v>
      </c>
      <c r="D14834" s="38">
        <v>0.35366988182067871</v>
      </c>
      <c r="E14834" s="38">
        <v>0.36567371534673793</v>
      </c>
      <c r="F14834" s="38">
        <v>27.731092436974791</v>
      </c>
    </row>
    <row r="14835" spans="1:6" x14ac:dyDescent="0.35">
      <c r="A14835" s="37" t="s">
        <v>18756</v>
      </c>
      <c r="B14835" s="38">
        <v>-35.023959529999999</v>
      </c>
      <c r="C14835" s="38">
        <v>-57.535067830000003</v>
      </c>
      <c r="D14835" s="38">
        <v>0.36188188195228582</v>
      </c>
      <c r="E14835" s="38">
        <v>0.35495883481843132</v>
      </c>
      <c r="F14835" s="38">
        <v>24.390243902439025</v>
      </c>
    </row>
    <row r="14836" spans="1:6" x14ac:dyDescent="0.35">
      <c r="A14836" s="37" t="s">
        <v>18757</v>
      </c>
      <c r="B14836" s="38">
        <v>-35.009878469999997</v>
      </c>
      <c r="C14836" s="38">
        <v>-57.692823599999997</v>
      </c>
      <c r="D14836" s="38">
        <v>0.44766360521316528</v>
      </c>
      <c r="E14836" s="38">
        <v>0.43988583485285437</v>
      </c>
      <c r="F14836" s="38">
        <v>29.807692307692307</v>
      </c>
    </row>
    <row r="14837" spans="1:6" x14ac:dyDescent="0.35">
      <c r="A14837" s="37" t="s">
        <v>18758</v>
      </c>
      <c r="B14837" s="38">
        <v>-35.052087270000001</v>
      </c>
      <c r="C14837" s="38">
        <v>-57.688088749999999</v>
      </c>
      <c r="D14837" s="38">
        <v>0.46004858613014221</v>
      </c>
      <c r="E14837" s="38">
        <v>0.46004858613014221</v>
      </c>
      <c r="F14837" s="38">
        <v>27.777777777777779</v>
      </c>
    </row>
    <row r="14838" spans="1:6" x14ac:dyDescent="0.35">
      <c r="A14838" s="37" t="s">
        <v>18759</v>
      </c>
      <c r="B14838" s="38">
        <v>-35.270717689999998</v>
      </c>
      <c r="C14838" s="38">
        <v>-57.255347550000003</v>
      </c>
      <c r="D14838" s="38">
        <v>0.39131349325180048</v>
      </c>
      <c r="E14838" s="38">
        <v>0.39698237825084381</v>
      </c>
      <c r="F14838" s="38">
        <v>29.761904761904763</v>
      </c>
    </row>
    <row r="14839" spans="1:6" x14ac:dyDescent="0.35">
      <c r="A14839" s="37" t="s">
        <v>18760</v>
      </c>
      <c r="B14839" s="38">
        <v>-35.395967939999998</v>
      </c>
      <c r="C14839" s="38">
        <v>-57.332814159999998</v>
      </c>
      <c r="D14839" s="38">
        <v>0.49303352832794189</v>
      </c>
      <c r="E14839" s="38">
        <v>0.49757973300783259</v>
      </c>
      <c r="F14839" s="38">
        <v>29.6875</v>
      </c>
    </row>
    <row r="14840" spans="1:6" x14ac:dyDescent="0.35">
      <c r="A14840" s="37" t="s">
        <v>18761</v>
      </c>
      <c r="B14840" s="38">
        <v>-34.72068299</v>
      </c>
      <c r="C14840" s="38">
        <v>-58.782661410000003</v>
      </c>
      <c r="D14840" s="38">
        <v>0.71199148893356323</v>
      </c>
      <c r="E14840" s="38">
        <v>0.69757731921143007</v>
      </c>
      <c r="F14840" s="38">
        <v>45.350734094616641</v>
      </c>
    </row>
    <row r="14841" spans="1:6" x14ac:dyDescent="0.35">
      <c r="A14841" s="37" t="s">
        <v>18762</v>
      </c>
      <c r="B14841" s="38">
        <v>-35.439663420000002</v>
      </c>
      <c r="C14841" s="38">
        <v>-60.714157210000003</v>
      </c>
      <c r="D14841" s="38">
        <v>0.50888711214065552</v>
      </c>
      <c r="E14841" s="38">
        <v>0.51227755679024589</v>
      </c>
      <c r="F14841" s="38">
        <v>30.263157894736842</v>
      </c>
    </row>
    <row r="14842" spans="1:6" x14ac:dyDescent="0.35">
      <c r="A14842" s="37" t="s">
        <v>18763</v>
      </c>
      <c r="B14842" s="38">
        <v>-35.443280170000001</v>
      </c>
      <c r="C14842" s="38">
        <v>-60.883370839999998</v>
      </c>
      <c r="D14842" s="38">
        <v>0.1068736985325813</v>
      </c>
      <c r="E14842" s="38">
        <v>0.1116523895608751</v>
      </c>
      <c r="F14842" s="38">
        <v>26.315789473684209</v>
      </c>
    </row>
    <row r="14843" spans="1:6" x14ac:dyDescent="0.35">
      <c r="A14843" s="37" t="s">
        <v>18764</v>
      </c>
      <c r="B14843" s="38">
        <v>-35.454803300000002</v>
      </c>
      <c r="C14843" s="38">
        <v>-60.894467319999997</v>
      </c>
      <c r="D14843" s="38">
        <v>0.41279292106628418</v>
      </c>
      <c r="E14843" s="38">
        <v>0.40988934281710032</v>
      </c>
      <c r="F14843" s="38">
        <v>34.313725490196077</v>
      </c>
    </row>
    <row r="14844" spans="1:6" x14ac:dyDescent="0.35">
      <c r="A14844" s="37" t="s">
        <v>18765</v>
      </c>
      <c r="B14844" s="38">
        <v>-35.820647110000003</v>
      </c>
      <c r="C14844" s="38">
        <v>-61.903964240000001</v>
      </c>
      <c r="D14844" s="38">
        <v>0.43726822733879089</v>
      </c>
      <c r="E14844" s="38">
        <v>0.45438615932609089</v>
      </c>
      <c r="F14844" s="38">
        <v>46.846846846846844</v>
      </c>
    </row>
    <row r="14845" spans="1:6" x14ac:dyDescent="0.35">
      <c r="A14845" s="37" t="s">
        <v>18766</v>
      </c>
      <c r="B14845" s="38">
        <v>-35.807689119999999</v>
      </c>
      <c r="C14845" s="38">
        <v>-61.876694780000001</v>
      </c>
      <c r="D14845" s="38">
        <v>0.45931965112686157</v>
      </c>
      <c r="E14845" s="38">
        <v>0.46073616034275777</v>
      </c>
      <c r="F14845" s="38">
        <v>42.647058823529413</v>
      </c>
    </row>
    <row r="14846" spans="1:6" x14ac:dyDescent="0.35">
      <c r="A14846" s="37" t="s">
        <v>18767</v>
      </c>
      <c r="B14846" s="38">
        <v>-35.803625310000001</v>
      </c>
      <c r="C14846" s="38">
        <v>-61.897897190000002</v>
      </c>
      <c r="D14846" s="38">
        <v>0.37268486618995672</v>
      </c>
      <c r="E14846" s="38">
        <v>0.39195149786332067</v>
      </c>
      <c r="F14846" s="38">
        <v>30.337078651685395</v>
      </c>
    </row>
    <row r="14847" spans="1:6" x14ac:dyDescent="0.35">
      <c r="A14847" s="37" t="s">
        <v>18768</v>
      </c>
      <c r="B14847" s="38">
        <v>-34.711269520000002</v>
      </c>
      <c r="C14847" s="38">
        <v>-58.383302309999998</v>
      </c>
      <c r="D14847" s="38">
        <v>0.14997807145118711</v>
      </c>
      <c r="E14847" s="38">
        <v>0.16057189057270679</v>
      </c>
      <c r="F14847" s="38">
        <v>25.685785536159599</v>
      </c>
    </row>
    <row r="14848" spans="1:6" x14ac:dyDescent="0.35">
      <c r="A14848" s="37" t="s">
        <v>18769</v>
      </c>
      <c r="B14848" s="38">
        <v>-34.673530040000003</v>
      </c>
      <c r="C14848" s="38">
        <v>-58.396466119999999</v>
      </c>
      <c r="D14848" s="38">
        <v>0.16227191686630249</v>
      </c>
      <c r="E14848" s="38">
        <v>0.2363934705131932</v>
      </c>
      <c r="F14848" s="38">
        <v>22.448979591836736</v>
      </c>
    </row>
    <row r="14849" spans="1:6" x14ac:dyDescent="0.35">
      <c r="A14849" s="37" t="s">
        <v>18770</v>
      </c>
      <c r="B14849" s="38">
        <v>-34.690129110000001</v>
      </c>
      <c r="C14849" s="38">
        <v>-58.384533359999999</v>
      </c>
      <c r="D14849" s="38">
        <v>0.22970838844776151</v>
      </c>
      <c r="E14849" s="38">
        <v>0.20861324184649699</v>
      </c>
      <c r="F14849" s="38" t="s">
        <v>5130</v>
      </c>
    </row>
    <row r="14850" spans="1:6" x14ac:dyDescent="0.35">
      <c r="A14850" s="37" t="s">
        <v>18771</v>
      </c>
      <c r="B14850" s="38">
        <v>-34.705869499999999</v>
      </c>
      <c r="C14850" s="38">
        <v>-58.386243489999998</v>
      </c>
      <c r="D14850" s="38">
        <v>0.13055020570754999</v>
      </c>
      <c r="E14850" s="38">
        <v>0.13325446347395581</v>
      </c>
      <c r="F14850" s="38">
        <v>33.333333333333329</v>
      </c>
    </row>
    <row r="14851" spans="1:6" x14ac:dyDescent="0.35">
      <c r="A14851" s="37" t="s">
        <v>18772</v>
      </c>
      <c r="B14851" s="38">
        <v>-34.703362540000001</v>
      </c>
      <c r="C14851" s="38">
        <v>-58.412824000000001</v>
      </c>
      <c r="D14851" s="38">
        <v>0.36925897002220148</v>
      </c>
      <c r="E14851" s="38">
        <v>0.37280548795273433</v>
      </c>
      <c r="F14851" s="38">
        <v>42.285714285714285</v>
      </c>
    </row>
    <row r="14852" spans="1:6" x14ac:dyDescent="0.35">
      <c r="A14852" s="37" t="s">
        <v>18773</v>
      </c>
      <c r="B14852" s="38">
        <v>-34.684695820000002</v>
      </c>
      <c r="C14852" s="38">
        <v>-58.399865409999997</v>
      </c>
      <c r="D14852" s="38">
        <v>0.2401632368564606</v>
      </c>
      <c r="E14852" s="38">
        <v>0.24244037767251331</v>
      </c>
      <c r="F14852" s="38">
        <v>26.116838487972512</v>
      </c>
    </row>
    <row r="14853" spans="1:6" x14ac:dyDescent="0.35">
      <c r="A14853" s="37" t="s">
        <v>18774</v>
      </c>
      <c r="B14853" s="38">
        <v>-34.66325569</v>
      </c>
      <c r="C14853" s="38">
        <v>-58.416947299999997</v>
      </c>
      <c r="D14853" s="38">
        <v>0.3941463828086853</v>
      </c>
      <c r="E14853" s="38">
        <v>0.44664803395668667</v>
      </c>
      <c r="F14853" s="38">
        <v>53.94736842105263</v>
      </c>
    </row>
    <row r="14854" spans="1:6" x14ac:dyDescent="0.35">
      <c r="A14854" s="37" t="s">
        <v>18775</v>
      </c>
      <c r="B14854" s="38">
        <v>-34.714312829999997</v>
      </c>
      <c r="C14854" s="38">
        <v>-58.380561790000002</v>
      </c>
      <c r="D14854" s="38">
        <v>0.16073143482208249</v>
      </c>
      <c r="E14854" s="38">
        <v>0.1959939586619536</v>
      </c>
      <c r="F14854" s="38">
        <v>27.759197324414714</v>
      </c>
    </row>
    <row r="14855" spans="1:6" x14ac:dyDescent="0.35">
      <c r="A14855" s="37" t="s">
        <v>18776</v>
      </c>
      <c r="B14855" s="38">
        <v>-34.704563460000003</v>
      </c>
      <c r="C14855" s="38">
        <v>-58.434550780000002</v>
      </c>
      <c r="D14855" s="38">
        <v>0.67269217967987061</v>
      </c>
      <c r="E14855" s="38">
        <v>0.69636550075129455</v>
      </c>
      <c r="F14855" s="38">
        <v>51.19047619047619</v>
      </c>
    </row>
    <row r="14856" spans="1:6" x14ac:dyDescent="0.35">
      <c r="A14856" s="37" t="s">
        <v>18777</v>
      </c>
      <c r="B14856" s="38">
        <v>-34.707188639999998</v>
      </c>
      <c r="C14856" s="38">
        <v>-58.407313930000001</v>
      </c>
      <c r="D14856" s="38">
        <v>0.28086304664611822</v>
      </c>
      <c r="E14856" s="38">
        <v>0.29717736872466832</v>
      </c>
      <c r="F14856" s="38">
        <v>36.334405144694529</v>
      </c>
    </row>
    <row r="14857" spans="1:6" x14ac:dyDescent="0.35">
      <c r="A14857" s="37" t="s">
        <v>18778</v>
      </c>
      <c r="B14857" s="38">
        <v>-34.714513050000001</v>
      </c>
      <c r="C14857" s="38">
        <v>-58.404994240000001</v>
      </c>
      <c r="D14857" s="38">
        <v>0.38153111934661871</v>
      </c>
      <c r="E14857" s="38">
        <v>0.38874748439499829</v>
      </c>
      <c r="F14857" s="38">
        <v>37.853107344632768</v>
      </c>
    </row>
    <row r="14858" spans="1:6" x14ac:dyDescent="0.35">
      <c r="A14858" s="37" t="s">
        <v>18779</v>
      </c>
      <c r="B14858" s="38">
        <v>-34.692077079999997</v>
      </c>
      <c r="C14858" s="38">
        <v>-58.416396030000001</v>
      </c>
      <c r="D14858" s="38">
        <v>0.36295533180236822</v>
      </c>
      <c r="E14858" s="38">
        <v>0.35324949026107788</v>
      </c>
      <c r="F14858" s="38">
        <v>35.493827160493829</v>
      </c>
    </row>
    <row r="14859" spans="1:6" x14ac:dyDescent="0.35">
      <c r="A14859" s="37" t="s">
        <v>18780</v>
      </c>
      <c r="B14859" s="38">
        <v>-34.73355686</v>
      </c>
      <c r="C14859" s="38">
        <v>-58.39910407</v>
      </c>
      <c r="D14859" s="38">
        <v>0.1502683162689209</v>
      </c>
      <c r="E14859" s="38">
        <v>0.14274508408025691</v>
      </c>
      <c r="F14859" s="38">
        <v>25.838926174496645</v>
      </c>
    </row>
    <row r="14860" spans="1:6" x14ac:dyDescent="0.35">
      <c r="A14860" s="37" t="s">
        <v>18781</v>
      </c>
      <c r="B14860" s="38">
        <v>-34.7222838</v>
      </c>
      <c r="C14860" s="38">
        <v>-58.344641340000003</v>
      </c>
      <c r="D14860" s="38">
        <v>0.77125382423400879</v>
      </c>
      <c r="E14860" s="38">
        <v>0.77711027334718141</v>
      </c>
      <c r="F14860" s="38">
        <v>48.042704626334519</v>
      </c>
    </row>
    <row r="14861" spans="1:6" x14ac:dyDescent="0.35">
      <c r="A14861" s="37" t="s">
        <v>18782</v>
      </c>
      <c r="B14861" s="38">
        <v>-34.704392800000001</v>
      </c>
      <c r="C14861" s="38">
        <v>-58.433481</v>
      </c>
      <c r="D14861" s="38">
        <v>0.64263516664505005</v>
      </c>
      <c r="E14861" s="38">
        <v>0.65940452498548174</v>
      </c>
      <c r="F14861" s="38">
        <v>40.445859872611464</v>
      </c>
    </row>
    <row r="14862" spans="1:6" x14ac:dyDescent="0.35">
      <c r="A14862" s="37" t="s">
        <v>18783</v>
      </c>
      <c r="B14862" s="38">
        <v>-34.726107259999999</v>
      </c>
      <c r="C14862" s="38">
        <v>-58.352589520000002</v>
      </c>
      <c r="D14862" s="38">
        <v>0.78665107488632202</v>
      </c>
      <c r="E14862" s="38">
        <v>0.74845721685525146</v>
      </c>
      <c r="F14862" s="38">
        <v>40.597014925373131</v>
      </c>
    </row>
    <row r="14863" spans="1:6" x14ac:dyDescent="0.35">
      <c r="A14863" s="37" t="s">
        <v>18784</v>
      </c>
      <c r="B14863" s="38">
        <v>-34.688735559999998</v>
      </c>
      <c r="C14863" s="38">
        <v>-58.406356430000002</v>
      </c>
      <c r="D14863" s="38">
        <v>0.2167592644691467</v>
      </c>
      <c r="E14863" s="38">
        <v>0.23756892121199399</v>
      </c>
      <c r="F14863" s="38">
        <v>25.174825174825177</v>
      </c>
    </row>
    <row r="14864" spans="1:6" x14ac:dyDescent="0.35">
      <c r="A14864" s="37" t="s">
        <v>18785</v>
      </c>
      <c r="B14864" s="38">
        <v>-34.705081989999996</v>
      </c>
      <c r="C14864" s="38">
        <v>-58.415440510000003</v>
      </c>
      <c r="D14864" s="38">
        <v>0.38552546501159668</v>
      </c>
      <c r="E14864" s="38">
        <v>0.3756074317627483</v>
      </c>
      <c r="F14864" s="38">
        <v>33.550488599348533</v>
      </c>
    </row>
    <row r="14865" spans="1:6" x14ac:dyDescent="0.35">
      <c r="A14865" s="37" t="s">
        <v>18786</v>
      </c>
      <c r="B14865" s="38">
        <v>-34.680525209999999</v>
      </c>
      <c r="C14865" s="38">
        <v>-58.436417659999996</v>
      </c>
      <c r="D14865" s="38">
        <v>0.56997901201248169</v>
      </c>
      <c r="E14865" s="38">
        <v>0.63197289286433045</v>
      </c>
      <c r="F14865" s="38">
        <v>45.794392523364486</v>
      </c>
    </row>
    <row r="14866" spans="1:6" x14ac:dyDescent="0.35">
      <c r="A14866" s="37" t="s">
        <v>18787</v>
      </c>
      <c r="B14866" s="38">
        <v>-34.721734640000001</v>
      </c>
      <c r="C14866" s="38">
        <v>-58.354976299999997</v>
      </c>
      <c r="D14866" s="38">
        <v>0.53479748964309692</v>
      </c>
      <c r="E14866" s="38">
        <v>0.5973134910738146</v>
      </c>
      <c r="F14866" s="38">
        <v>38.70967741935484</v>
      </c>
    </row>
    <row r="14867" spans="1:6" x14ac:dyDescent="0.35">
      <c r="A14867" s="37" t="s">
        <v>18788</v>
      </c>
      <c r="B14867" s="38">
        <v>-34.732411749999997</v>
      </c>
      <c r="C14867" s="38">
        <v>-58.341155120000003</v>
      </c>
      <c r="D14867" s="38">
        <v>0.69063407182693481</v>
      </c>
      <c r="E14867" s="38">
        <v>0.69033959342373741</v>
      </c>
      <c r="F14867" s="38">
        <v>45.192307692307693</v>
      </c>
    </row>
    <row r="14868" spans="1:6" x14ac:dyDescent="0.35">
      <c r="A14868" s="37" t="s">
        <v>18789</v>
      </c>
      <c r="B14868" s="38">
        <v>-34.690411060000002</v>
      </c>
      <c r="C14868" s="38">
        <v>-58.433565829999999</v>
      </c>
      <c r="D14868" s="38">
        <v>0.78429406881332397</v>
      </c>
      <c r="E14868" s="38">
        <v>0.77733979456954527</v>
      </c>
      <c r="F14868" s="38">
        <v>53.75</v>
      </c>
    </row>
    <row r="14869" spans="1:6" x14ac:dyDescent="0.35">
      <c r="A14869" s="37" t="s">
        <v>18790</v>
      </c>
      <c r="B14869" s="38">
        <v>-34.723906309999997</v>
      </c>
      <c r="C14869" s="38">
        <v>-58.415828339999997</v>
      </c>
      <c r="D14869" s="38">
        <v>0.57851213216781616</v>
      </c>
      <c r="E14869" s="38">
        <v>0.5943696581655078</v>
      </c>
      <c r="F14869" s="38">
        <v>40.217391304347828</v>
      </c>
    </row>
    <row r="14870" spans="1:6" x14ac:dyDescent="0.35">
      <c r="A14870" s="37" t="s">
        <v>18791</v>
      </c>
      <c r="B14870" s="38">
        <v>-34.873998710000002</v>
      </c>
      <c r="C14870" s="38">
        <v>-57.878983239999997</v>
      </c>
      <c r="D14870" s="38">
        <v>0.22156637907028201</v>
      </c>
      <c r="E14870" s="38">
        <v>0.23449279569290779</v>
      </c>
      <c r="F14870" s="38">
        <v>24.904214559386972</v>
      </c>
    </row>
    <row r="14871" spans="1:6" x14ac:dyDescent="0.35">
      <c r="A14871" s="37" t="s">
        <v>18792</v>
      </c>
      <c r="B14871" s="38">
        <v>-34.880620589999999</v>
      </c>
      <c r="C14871" s="38">
        <v>-57.857739469999999</v>
      </c>
      <c r="D14871" s="38">
        <v>0.68245512247085571</v>
      </c>
      <c r="E14871" s="38">
        <v>0.6954822298642751</v>
      </c>
      <c r="F14871" s="38">
        <v>46.616541353383454</v>
      </c>
    </row>
    <row r="14872" spans="1:6" x14ac:dyDescent="0.35">
      <c r="A14872" s="37" t="s">
        <v>18793</v>
      </c>
      <c r="B14872" s="38">
        <v>-34.873801759999999</v>
      </c>
      <c r="C14872" s="38">
        <v>-57.864195119999998</v>
      </c>
      <c r="D14872" s="38">
        <v>0.2926410436630249</v>
      </c>
      <c r="E14872" s="38">
        <v>0.28590789392138971</v>
      </c>
      <c r="F14872" s="38">
        <v>10.44776119402985</v>
      </c>
    </row>
    <row r="14873" spans="1:6" x14ac:dyDescent="0.35">
      <c r="A14873" s="37" t="s">
        <v>18794</v>
      </c>
      <c r="B14873" s="38">
        <v>-34.884102390000002</v>
      </c>
      <c r="C14873" s="38">
        <v>-57.898252999999997</v>
      </c>
      <c r="D14873" s="38">
        <v>0.40664207935333252</v>
      </c>
      <c r="E14873" s="38">
        <v>0.40830786526203161</v>
      </c>
      <c r="F14873" s="38">
        <v>29.069767441860467</v>
      </c>
    </row>
    <row r="14874" spans="1:6" x14ac:dyDescent="0.35">
      <c r="A14874" s="37" t="s">
        <v>18795</v>
      </c>
      <c r="B14874" s="38">
        <v>-34.86116131</v>
      </c>
      <c r="C14874" s="38">
        <v>-57.890289610000004</v>
      </c>
      <c r="D14874" s="38">
        <v>0.60180842876434326</v>
      </c>
      <c r="E14874" s="38">
        <v>0.53016597424682821</v>
      </c>
      <c r="F14874" s="38">
        <v>31.506849315068493</v>
      </c>
    </row>
    <row r="14875" spans="1:6" x14ac:dyDescent="0.35">
      <c r="A14875" s="37" t="s">
        <v>18796</v>
      </c>
      <c r="B14875" s="38">
        <v>-34.878018310000002</v>
      </c>
      <c r="C14875" s="38">
        <v>-57.848138939999998</v>
      </c>
      <c r="D14875" s="38">
        <v>0.40897753834724432</v>
      </c>
      <c r="E14875" s="38">
        <v>0.42444411861269099</v>
      </c>
      <c r="F14875" s="38">
        <v>29.081632653061224</v>
      </c>
    </row>
    <row r="14876" spans="1:6" x14ac:dyDescent="0.35">
      <c r="A14876" s="37" t="s">
        <v>18797</v>
      </c>
      <c r="B14876" s="38">
        <v>-34.88949624</v>
      </c>
      <c r="C14876" s="38">
        <v>-57.906315020000001</v>
      </c>
      <c r="D14876" s="38">
        <v>0.52979820966720581</v>
      </c>
      <c r="E14876" s="38">
        <v>0.54684402088861206</v>
      </c>
      <c r="F14876" s="38">
        <v>51.041666666666664</v>
      </c>
    </row>
    <row r="14877" spans="1:6" x14ac:dyDescent="0.35">
      <c r="A14877" s="37" t="s">
        <v>18798</v>
      </c>
      <c r="B14877" s="38">
        <v>-34.883701670000001</v>
      </c>
      <c r="C14877" s="38">
        <v>-57.890111359999999</v>
      </c>
      <c r="D14877" s="38">
        <v>0.45313510298728937</v>
      </c>
      <c r="E14877" s="38">
        <v>0.45949648119307851</v>
      </c>
      <c r="F14877" s="38">
        <v>43.18181818181818</v>
      </c>
    </row>
    <row r="14878" spans="1:6" x14ac:dyDescent="0.35">
      <c r="A14878" s="37" t="s">
        <v>18799</v>
      </c>
      <c r="B14878" s="38">
        <v>-34.83804129</v>
      </c>
      <c r="C14878" s="38">
        <v>-57.94346462</v>
      </c>
      <c r="D14878" s="38">
        <v>0.84721577167510986</v>
      </c>
      <c r="E14878" s="38">
        <v>0.83766132242539348</v>
      </c>
      <c r="F14878" s="38">
        <v>50.773993808049532</v>
      </c>
    </row>
    <row r="14879" spans="1:6" x14ac:dyDescent="0.35">
      <c r="A14879" s="37" t="s">
        <v>18800</v>
      </c>
      <c r="B14879" s="38">
        <v>-34.863562139999999</v>
      </c>
      <c r="C14879" s="38">
        <v>-57.917543240000001</v>
      </c>
      <c r="D14879" s="38">
        <v>0.43664166331291199</v>
      </c>
      <c r="E14879" s="38">
        <v>0.43858694349016458</v>
      </c>
      <c r="F14879" s="38">
        <v>31.395348837209301</v>
      </c>
    </row>
    <row r="14880" spans="1:6" x14ac:dyDescent="0.35">
      <c r="A14880" s="37" t="s">
        <v>18801</v>
      </c>
      <c r="B14880" s="38">
        <v>-34.876842789999998</v>
      </c>
      <c r="C14880" s="38">
        <v>-57.915383800000001</v>
      </c>
      <c r="D14880" s="38">
        <v>0.52160584926605225</v>
      </c>
      <c r="E14880" s="38">
        <v>0.52340820883259631</v>
      </c>
      <c r="F14880" s="38">
        <v>37.864077669902912</v>
      </c>
    </row>
    <row r="14881" spans="1:6" x14ac:dyDescent="0.35">
      <c r="A14881" s="37" t="s">
        <v>18802</v>
      </c>
      <c r="B14881" s="38">
        <v>-34.88460954</v>
      </c>
      <c r="C14881" s="38">
        <v>-57.955807329999999</v>
      </c>
      <c r="D14881" s="38">
        <v>0.55637109279632568</v>
      </c>
      <c r="E14881" s="38">
        <v>0.5380928639103385</v>
      </c>
      <c r="F14881" s="38">
        <v>47.422680412371129</v>
      </c>
    </row>
    <row r="14882" spans="1:6" x14ac:dyDescent="0.35">
      <c r="A14882" s="37" t="s">
        <v>18803</v>
      </c>
      <c r="B14882" s="38">
        <v>-34.59577942</v>
      </c>
      <c r="C14882" s="38">
        <v>-58.567967750000001</v>
      </c>
      <c r="D14882" s="38">
        <v>0.18553851544857031</v>
      </c>
      <c r="E14882" s="38">
        <v>0.1642438322305679</v>
      </c>
      <c r="F14882" s="38">
        <v>25.373134328358208</v>
      </c>
    </row>
    <row r="14883" spans="1:6" x14ac:dyDescent="0.35">
      <c r="A14883" s="37" t="s">
        <v>18804</v>
      </c>
      <c r="B14883" s="38">
        <v>-34.92575154</v>
      </c>
      <c r="C14883" s="38">
        <v>-57.89320833</v>
      </c>
      <c r="D14883" s="38">
        <v>0.62108838558197021</v>
      </c>
      <c r="E14883" s="38">
        <v>0.68639466592243736</v>
      </c>
      <c r="F14883" s="38">
        <v>55.197132616487451</v>
      </c>
    </row>
    <row r="14884" spans="1:6" x14ac:dyDescent="0.35">
      <c r="A14884" s="37" t="s">
        <v>18805</v>
      </c>
      <c r="B14884" s="38">
        <v>-34.525062820000002</v>
      </c>
      <c r="C14884" s="38">
        <v>-58.773011070000003</v>
      </c>
      <c r="D14884" s="38">
        <v>0.66298693418502808</v>
      </c>
      <c r="E14884" s="38">
        <v>0.65234431060584819</v>
      </c>
      <c r="F14884" s="38">
        <v>48.464163822525599</v>
      </c>
    </row>
    <row r="14885" spans="1:6" x14ac:dyDescent="0.35">
      <c r="A14885" s="37" t="s">
        <v>18806</v>
      </c>
      <c r="B14885" s="38">
        <v>-34.48340468</v>
      </c>
      <c r="C14885" s="38">
        <v>-58.875952810000001</v>
      </c>
      <c r="D14885" s="38">
        <v>0.69079327583312988</v>
      </c>
      <c r="E14885" s="38">
        <v>0.65229286977222989</v>
      </c>
      <c r="F14885" s="38">
        <v>59.205776173285194</v>
      </c>
    </row>
    <row r="14886" spans="1:6" x14ac:dyDescent="0.35">
      <c r="A14886" s="37" t="s">
        <v>18807</v>
      </c>
      <c r="B14886" s="38">
        <v>-34.68051415</v>
      </c>
      <c r="C14886" s="38">
        <v>-58.734399160000002</v>
      </c>
      <c r="D14886" s="38">
        <v>0.61871004104614258</v>
      </c>
      <c r="E14886" s="38">
        <v>0.62141956993051473</v>
      </c>
      <c r="F14886" s="38">
        <v>61.607142857142861</v>
      </c>
    </row>
    <row r="14887" spans="1:6" x14ac:dyDescent="0.35">
      <c r="A14887" s="37" t="s">
        <v>2000</v>
      </c>
      <c r="B14887" s="38">
        <v>-40.180317440000003</v>
      </c>
      <c r="C14887" s="38">
        <v>-62.61855448</v>
      </c>
      <c r="D14887" s="38">
        <v>0.36700403690338129</v>
      </c>
      <c r="E14887" s="38">
        <v>0.36723280839017919</v>
      </c>
      <c r="F14887" s="38"/>
    </row>
    <row r="14888" spans="1:6" x14ac:dyDescent="0.35">
      <c r="A14888" s="37" t="s">
        <v>18808</v>
      </c>
      <c r="B14888" s="38">
        <v>-35.106811720000003</v>
      </c>
      <c r="C14888" s="38">
        <v>-58.145269730000003</v>
      </c>
      <c r="D14888" s="38">
        <v>0.4782102108001709</v>
      </c>
      <c r="E14888" s="38">
        <v>0.47821021707434402</v>
      </c>
      <c r="F14888" s="38">
        <v>28.571428571428569</v>
      </c>
    </row>
    <row r="14889" spans="1:6" x14ac:dyDescent="0.35">
      <c r="A14889" s="37" t="s">
        <v>18809</v>
      </c>
      <c r="B14889" s="38">
        <v>-34.483477690000001</v>
      </c>
      <c r="C14889" s="38">
        <v>-58.752432110000001</v>
      </c>
      <c r="D14889" s="38">
        <v>0.92473948001861572</v>
      </c>
      <c r="E14889" s="38">
        <v>0.88067442013157737</v>
      </c>
      <c r="F14889" s="38">
        <v>50.537634408602152</v>
      </c>
    </row>
    <row r="14890" spans="1:6" x14ac:dyDescent="0.35">
      <c r="A14890" s="37" t="s">
        <v>183</v>
      </c>
      <c r="B14890" s="38">
        <v>-34.993594229999999</v>
      </c>
      <c r="C14890" s="38">
        <v>-58.039745539999998</v>
      </c>
      <c r="D14890" s="38">
        <v>0.53489518165588379</v>
      </c>
      <c r="E14890" s="38">
        <v>0.53592548045245081</v>
      </c>
      <c r="F14890" s="38"/>
    </row>
    <row r="14891" spans="1:6" x14ac:dyDescent="0.35">
      <c r="A14891" s="37" t="s">
        <v>2752</v>
      </c>
      <c r="B14891" s="38">
        <v>-36.500313990000002</v>
      </c>
      <c r="C14891" s="38">
        <v>-62.692737200000003</v>
      </c>
      <c r="D14891" s="38">
        <v>0.39495852589607239</v>
      </c>
      <c r="E14891" s="38">
        <v>0.39495852589607239</v>
      </c>
      <c r="F14891" s="38"/>
    </row>
    <row r="14892" spans="1:6" x14ac:dyDescent="0.35">
      <c r="A14892" s="37" t="s">
        <v>18810</v>
      </c>
      <c r="B14892" s="38">
        <v>-34.859092179999998</v>
      </c>
      <c r="C14892" s="38">
        <v>-61.522321949999998</v>
      </c>
      <c r="D14892" s="38">
        <v>0.16101767122745511</v>
      </c>
      <c r="E14892" s="38">
        <v>0.24741844109126501</v>
      </c>
      <c r="F14892" s="38"/>
    </row>
    <row r="14893" spans="1:6" x14ac:dyDescent="0.35">
      <c r="A14893" s="37" t="s">
        <v>18811</v>
      </c>
      <c r="B14893" s="38">
        <v>-34.1730369</v>
      </c>
      <c r="C14893" s="38">
        <v>-58.973209410000003</v>
      </c>
      <c r="D14893" s="38">
        <v>0.19298799335956571</v>
      </c>
      <c r="E14893" s="38">
        <v>0.15623492203854231</v>
      </c>
      <c r="F14893" s="38"/>
    </row>
    <row r="14894" spans="1:6" x14ac:dyDescent="0.35">
      <c r="A14894" s="37" t="s">
        <v>18812</v>
      </c>
      <c r="B14894" s="38">
        <v>-34.778615500000001</v>
      </c>
      <c r="C14894" s="38">
        <v>-58.385601190000003</v>
      </c>
      <c r="D14894" s="38">
        <v>0.37088868021965032</v>
      </c>
      <c r="E14894" s="38">
        <v>0.31740492190185349</v>
      </c>
      <c r="F14894" s="38">
        <v>6.8965517241379306</v>
      </c>
    </row>
    <row r="14895" spans="1:6" x14ac:dyDescent="0.35">
      <c r="A14895" s="37" t="s">
        <v>18813</v>
      </c>
      <c r="B14895" s="38">
        <v>-34.765678780000002</v>
      </c>
      <c r="C14895" s="38">
        <v>-58.360226760000003</v>
      </c>
      <c r="D14895" s="38">
        <v>0.38034355640411383</v>
      </c>
      <c r="E14895" s="38">
        <v>0.40646598074171281</v>
      </c>
      <c r="F14895" s="38">
        <v>12.921348314606742</v>
      </c>
    </row>
    <row r="14896" spans="1:6" x14ac:dyDescent="0.35">
      <c r="A14896" s="37" t="s">
        <v>18814</v>
      </c>
      <c r="B14896" s="38">
        <v>-34.491545209999998</v>
      </c>
      <c r="C14896" s="38">
        <v>-58.713491519999998</v>
      </c>
      <c r="D14896" s="38">
        <v>0.4100501537322998</v>
      </c>
      <c r="E14896" s="38">
        <v>0.44223382903469932</v>
      </c>
      <c r="F14896" s="38"/>
    </row>
    <row r="14897" spans="1:6" x14ac:dyDescent="0.35">
      <c r="A14897" s="37" t="s">
        <v>18815</v>
      </c>
      <c r="B14897" s="38">
        <v>-34.506875239999999</v>
      </c>
      <c r="C14897" s="38">
        <v>-58.739810859999999</v>
      </c>
      <c r="D14897" s="38">
        <v>0.50694185495376587</v>
      </c>
      <c r="E14897" s="38">
        <v>0.47143710321850252</v>
      </c>
      <c r="F14897" s="38"/>
    </row>
    <row r="14898" spans="1:6" x14ac:dyDescent="0.35">
      <c r="A14898" s="37" t="s">
        <v>18816</v>
      </c>
      <c r="B14898" s="38">
        <v>-34.995695949999998</v>
      </c>
      <c r="C14898" s="38">
        <v>-58.045697179999998</v>
      </c>
      <c r="D14898" s="38">
        <v>0.47625380754470831</v>
      </c>
      <c r="E14898" s="38">
        <v>0.4854039144184854</v>
      </c>
      <c r="F14898" s="38">
        <v>43.596059113300498</v>
      </c>
    </row>
    <row r="14899" spans="1:6" x14ac:dyDescent="0.35">
      <c r="A14899" s="37" t="s">
        <v>18817</v>
      </c>
      <c r="B14899" s="38">
        <v>-34.81520579</v>
      </c>
      <c r="C14899" s="38">
        <v>-58.392080010000001</v>
      </c>
      <c r="D14899" s="38">
        <v>0.22433286905288699</v>
      </c>
      <c r="E14899" s="38">
        <v>0.2325819993489667</v>
      </c>
      <c r="F14899" s="38">
        <v>31.404958677685951</v>
      </c>
    </row>
    <row r="14900" spans="1:6" x14ac:dyDescent="0.35">
      <c r="A14900" s="37" t="s">
        <v>18818</v>
      </c>
      <c r="B14900" s="38">
        <v>-34.800264089999999</v>
      </c>
      <c r="C14900" s="38">
        <v>-58.395985369999998</v>
      </c>
      <c r="D14900" s="38">
        <v>0.3580373227596283</v>
      </c>
      <c r="E14900" s="38">
        <v>0.25565078709688449</v>
      </c>
      <c r="F14900" s="38">
        <v>24.861878453038674</v>
      </c>
    </row>
    <row r="14901" spans="1:6" x14ac:dyDescent="0.35">
      <c r="A14901" s="37" t="s">
        <v>18819</v>
      </c>
      <c r="B14901" s="38">
        <v>-34.78614262</v>
      </c>
      <c r="C14901" s="38">
        <v>-58.374393589999997</v>
      </c>
      <c r="D14901" s="38">
        <v>0.21895447373390201</v>
      </c>
      <c r="E14901" s="38">
        <v>0.20653585727150381</v>
      </c>
      <c r="F14901" s="38">
        <v>27.586206896551722</v>
      </c>
    </row>
    <row r="14902" spans="1:6" x14ac:dyDescent="0.35">
      <c r="A14902" s="37" t="s">
        <v>18820</v>
      </c>
      <c r="B14902" s="38">
        <v>-34.843006850000002</v>
      </c>
      <c r="C14902" s="38">
        <v>-58.36378405</v>
      </c>
      <c r="D14902" s="38">
        <v>0.77889090776443481</v>
      </c>
      <c r="E14902" s="38">
        <v>0.80195862538105733</v>
      </c>
      <c r="F14902" s="38">
        <v>46.407185628742518</v>
      </c>
    </row>
    <row r="14903" spans="1:6" x14ac:dyDescent="0.35">
      <c r="A14903" s="37" t="s">
        <v>18821</v>
      </c>
      <c r="B14903" s="38">
        <v>-34.796715480000003</v>
      </c>
      <c r="C14903" s="38">
        <v>-58.387542410000002</v>
      </c>
      <c r="D14903" s="38">
        <v>0.12386232614517211</v>
      </c>
      <c r="E14903" s="38">
        <v>0.14274545269353051</v>
      </c>
      <c r="F14903" s="38">
        <v>37.272727272727273</v>
      </c>
    </row>
    <row r="14904" spans="1:6" x14ac:dyDescent="0.35">
      <c r="A14904" s="37" t="s">
        <v>18822</v>
      </c>
      <c r="B14904" s="38">
        <v>-34.878747920000002</v>
      </c>
      <c r="C14904" s="38">
        <v>-58.393362549999999</v>
      </c>
      <c r="D14904" s="38">
        <v>0.64258325099945068</v>
      </c>
      <c r="E14904" s="38">
        <v>0.64948312495205851</v>
      </c>
      <c r="F14904" s="38">
        <v>44.719101123595507</v>
      </c>
    </row>
    <row r="14905" spans="1:6" x14ac:dyDescent="0.35">
      <c r="A14905" s="37" t="s">
        <v>18823</v>
      </c>
      <c r="B14905" s="38">
        <v>-34.801671829999997</v>
      </c>
      <c r="C14905" s="38">
        <v>-58.371633619999997</v>
      </c>
      <c r="D14905" s="38">
        <v>0.37104970216751099</v>
      </c>
      <c r="E14905" s="38">
        <v>0.38247262769275242</v>
      </c>
      <c r="F14905" s="38">
        <v>31.320754716981131</v>
      </c>
    </row>
    <row r="14906" spans="1:6" x14ac:dyDescent="0.35">
      <c r="A14906" s="37" t="s">
        <v>18824</v>
      </c>
      <c r="B14906" s="38">
        <v>-34.78800485</v>
      </c>
      <c r="C14906" s="38">
        <v>-58.379724400000001</v>
      </c>
      <c r="D14906" s="38">
        <v>0.1550614982843399</v>
      </c>
      <c r="E14906" s="38">
        <v>0.15329923098151749</v>
      </c>
      <c r="F14906" s="38" t="s">
        <v>5130</v>
      </c>
    </row>
    <row r="14907" spans="1:6" x14ac:dyDescent="0.35">
      <c r="A14907" s="37" t="s">
        <v>18825</v>
      </c>
      <c r="B14907" s="38">
        <v>-34.878483520000003</v>
      </c>
      <c r="C14907" s="38">
        <v>-58.347131400000002</v>
      </c>
      <c r="D14907" s="38">
        <v>0.7234683632850647</v>
      </c>
      <c r="E14907" s="38">
        <v>0.72945504838770081</v>
      </c>
      <c r="F14907" s="38">
        <v>47.317073170731703</v>
      </c>
    </row>
    <row r="14908" spans="1:6" x14ac:dyDescent="0.35">
      <c r="A14908" s="37" t="s">
        <v>18826</v>
      </c>
      <c r="B14908" s="38">
        <v>-34.782436820000001</v>
      </c>
      <c r="C14908" s="38">
        <v>-58.347312270000003</v>
      </c>
      <c r="D14908" s="38">
        <v>0.79310828447341919</v>
      </c>
      <c r="E14908" s="38">
        <v>0.67909762733861023</v>
      </c>
      <c r="F14908" s="38">
        <v>43.902439024390247</v>
      </c>
    </row>
    <row r="14909" spans="1:6" x14ac:dyDescent="0.35">
      <c r="A14909" s="37" t="s">
        <v>18827</v>
      </c>
      <c r="B14909" s="38">
        <v>-34.889878430000003</v>
      </c>
      <c r="C14909" s="38">
        <v>-58.380750329999998</v>
      </c>
      <c r="D14909" s="38">
        <v>0.53135418891906738</v>
      </c>
      <c r="E14909" s="38">
        <v>0.553842240258267</v>
      </c>
      <c r="F14909" s="38">
        <v>39.76608187134503</v>
      </c>
    </row>
    <row r="14910" spans="1:6" x14ac:dyDescent="0.35">
      <c r="A14910" s="37" t="s">
        <v>18828</v>
      </c>
      <c r="B14910" s="38">
        <v>-34.878957040000003</v>
      </c>
      <c r="C14910" s="38">
        <v>-58.379198330000001</v>
      </c>
      <c r="D14910" s="38">
        <v>0.68373334407806396</v>
      </c>
      <c r="E14910" s="38">
        <v>0.69736074434744344</v>
      </c>
      <c r="F14910" s="38">
        <v>47.32937685459941</v>
      </c>
    </row>
    <row r="14911" spans="1:6" x14ac:dyDescent="0.35">
      <c r="A14911" s="37" t="s">
        <v>18829</v>
      </c>
      <c r="B14911" s="38">
        <v>-34.80921292</v>
      </c>
      <c r="C14911" s="38">
        <v>-58.351936520000002</v>
      </c>
      <c r="D14911" s="38">
        <v>0.49657687544822687</v>
      </c>
      <c r="E14911" s="38">
        <v>0.50709862961913599</v>
      </c>
      <c r="F14911" s="38">
        <v>41.708542713567837</v>
      </c>
    </row>
    <row r="14912" spans="1:6" x14ac:dyDescent="0.35">
      <c r="A14912" s="37" t="s">
        <v>18830</v>
      </c>
      <c r="B14912" s="38">
        <v>-34.905544579999997</v>
      </c>
      <c r="C14912" s="38">
        <v>-58.39614074</v>
      </c>
      <c r="D14912" s="38">
        <v>0.65923190116882324</v>
      </c>
      <c r="E14912" s="38">
        <v>0.65647342886243543</v>
      </c>
      <c r="F14912" s="38">
        <v>46.153846153846153</v>
      </c>
    </row>
    <row r="14913" spans="1:6" x14ac:dyDescent="0.35">
      <c r="A14913" s="37" t="s">
        <v>18831</v>
      </c>
      <c r="B14913" s="38">
        <v>-34.782070349999998</v>
      </c>
      <c r="C14913" s="38">
        <v>-58.338605370000003</v>
      </c>
      <c r="D14913" s="38">
        <v>0.84411531686782837</v>
      </c>
      <c r="E14913" s="38">
        <v>0.88233668122972764</v>
      </c>
      <c r="F14913" s="38">
        <v>48.708487084870846</v>
      </c>
    </row>
    <row r="14914" spans="1:6" x14ac:dyDescent="0.35">
      <c r="A14914" s="37" t="s">
        <v>18832</v>
      </c>
      <c r="B14914" s="38">
        <v>-34.779599939999997</v>
      </c>
      <c r="C14914" s="38">
        <v>-58.351727050000001</v>
      </c>
      <c r="D14914" s="38">
        <v>0.61610376834869385</v>
      </c>
      <c r="E14914" s="38">
        <v>0.57400217482021876</v>
      </c>
      <c r="F14914" s="38">
        <v>48.579545454545453</v>
      </c>
    </row>
    <row r="14915" spans="1:6" x14ac:dyDescent="0.35">
      <c r="A14915" s="37" t="s">
        <v>18833</v>
      </c>
      <c r="B14915" s="38">
        <v>-34.832172309999997</v>
      </c>
      <c r="C14915" s="38">
        <v>-58.436728619999997</v>
      </c>
      <c r="D14915" s="38">
        <v>0.75085252523422241</v>
      </c>
      <c r="E14915" s="38">
        <v>0.73807791189143535</v>
      </c>
      <c r="F14915" s="38">
        <v>43.846153846153847</v>
      </c>
    </row>
    <row r="14916" spans="1:6" x14ac:dyDescent="0.35">
      <c r="A14916" s="37" t="s">
        <v>18834</v>
      </c>
      <c r="B14916" s="38">
        <v>-34.778721259999998</v>
      </c>
      <c r="C14916" s="38">
        <v>-58.323689989999998</v>
      </c>
      <c r="D14916" s="38">
        <v>0.81158214807510376</v>
      </c>
      <c r="E14916" s="38">
        <v>0.80000422935228088</v>
      </c>
      <c r="F14916" s="38">
        <v>34.16815742397138</v>
      </c>
    </row>
    <row r="14917" spans="1:6" x14ac:dyDescent="0.35">
      <c r="A14917" s="37" t="s">
        <v>18835</v>
      </c>
      <c r="B14917" s="38">
        <v>-34.822050900000001</v>
      </c>
      <c r="C14917" s="38">
        <v>-58.407449900000003</v>
      </c>
      <c r="D14917" s="38">
        <v>0.70679199695587158</v>
      </c>
      <c r="E14917" s="38">
        <v>0.69269348479606008</v>
      </c>
      <c r="F14917" s="38">
        <v>40.271493212669682</v>
      </c>
    </row>
    <row r="14918" spans="1:6" x14ac:dyDescent="0.35">
      <c r="A14918" s="37" t="s">
        <v>18836</v>
      </c>
      <c r="B14918" s="38">
        <v>-34.780174610000003</v>
      </c>
      <c r="C14918" s="38">
        <v>-58.322387620000001</v>
      </c>
      <c r="D14918" s="38">
        <v>0.84061765670776367</v>
      </c>
      <c r="E14918" s="38">
        <v>0.82180582065331309</v>
      </c>
      <c r="F14918" s="38">
        <v>45.43010752688172</v>
      </c>
    </row>
    <row r="14919" spans="1:6" x14ac:dyDescent="0.35">
      <c r="A14919" s="37" t="s">
        <v>18837</v>
      </c>
      <c r="B14919" s="38">
        <v>-34.779747970000003</v>
      </c>
      <c r="C14919" s="38">
        <v>-58.331348699999999</v>
      </c>
      <c r="D14919" s="38">
        <v>0.84292930364608765</v>
      </c>
      <c r="E14919" s="38">
        <v>0.85129174258973861</v>
      </c>
      <c r="F14919" s="38">
        <v>45.345345345345343</v>
      </c>
    </row>
    <row r="14920" spans="1:6" x14ac:dyDescent="0.35">
      <c r="A14920" s="37" t="s">
        <v>18838</v>
      </c>
      <c r="B14920" s="38">
        <v>-34.869373459999998</v>
      </c>
      <c r="C14920" s="38">
        <v>-58.407738289999998</v>
      </c>
      <c r="D14920" s="38">
        <v>0.74778765439987183</v>
      </c>
      <c r="E14920" s="38">
        <v>0.74176016852662374</v>
      </c>
      <c r="F14920" s="38">
        <v>38.053097345132741</v>
      </c>
    </row>
    <row r="14921" spans="1:6" x14ac:dyDescent="0.35">
      <c r="A14921" s="37" t="s">
        <v>18839</v>
      </c>
      <c r="B14921" s="38">
        <v>-34.819833690000003</v>
      </c>
      <c r="C14921" s="38">
        <v>-58.43189649</v>
      </c>
      <c r="D14921" s="38">
        <v>0.60677683353424072</v>
      </c>
      <c r="E14921" s="38">
        <v>0.61564634505071136</v>
      </c>
      <c r="F14921" s="38">
        <v>43.543543543543542</v>
      </c>
    </row>
    <row r="14922" spans="1:6" x14ac:dyDescent="0.35">
      <c r="A14922" s="37" t="s">
        <v>18840</v>
      </c>
      <c r="B14922" s="38">
        <v>-34.890274789999999</v>
      </c>
      <c r="C14922" s="38">
        <v>-58.362152999999999</v>
      </c>
      <c r="D14922" s="38">
        <v>0.83709889650344849</v>
      </c>
      <c r="E14922" s="38">
        <v>0.84632589254114365</v>
      </c>
      <c r="F14922" s="38">
        <v>45.046439628482972</v>
      </c>
    </row>
    <row r="14923" spans="1:6" x14ac:dyDescent="0.35">
      <c r="A14923" s="37" t="s">
        <v>18841</v>
      </c>
      <c r="B14923" s="38">
        <v>-34.8145071</v>
      </c>
      <c r="C14923" s="38">
        <v>-58.353357269999997</v>
      </c>
      <c r="D14923" s="38">
        <v>0.57795172929763794</v>
      </c>
      <c r="E14923" s="38">
        <v>0.57939341036896952</v>
      </c>
      <c r="F14923" s="38">
        <v>37.537537537537538</v>
      </c>
    </row>
    <row r="14924" spans="1:6" x14ac:dyDescent="0.35">
      <c r="A14924" s="37" t="s">
        <v>18842</v>
      </c>
      <c r="B14924" s="38">
        <v>-34.849736540000002</v>
      </c>
      <c r="C14924" s="38">
        <v>-58.36656275</v>
      </c>
      <c r="D14924" s="38">
        <v>0.85072851181030273</v>
      </c>
      <c r="E14924" s="38">
        <v>0.87462458951132638</v>
      </c>
      <c r="F14924" s="38">
        <v>46.969696969696969</v>
      </c>
    </row>
    <row r="14925" spans="1:6" x14ac:dyDescent="0.35">
      <c r="A14925" s="37" t="s">
        <v>18843</v>
      </c>
      <c r="B14925" s="38">
        <v>-34.821967290000003</v>
      </c>
      <c r="C14925" s="38">
        <v>-58.350219170000003</v>
      </c>
      <c r="D14925" s="38">
        <v>0.4488060474395752</v>
      </c>
      <c r="E14925" s="38">
        <v>0.46816712537327332</v>
      </c>
      <c r="F14925" s="38">
        <v>36.098654708520179</v>
      </c>
    </row>
    <row r="14926" spans="1:6" x14ac:dyDescent="0.35">
      <c r="A14926" s="37" t="s">
        <v>18844</v>
      </c>
      <c r="B14926" s="38">
        <v>-34.816303089999998</v>
      </c>
      <c r="C14926" s="38">
        <v>-58.349373819999997</v>
      </c>
      <c r="D14926" s="38">
        <v>0.39792478084564209</v>
      </c>
      <c r="E14926" s="38">
        <v>0.4330415904521942</v>
      </c>
      <c r="F14926" s="38">
        <v>29.857819905213269</v>
      </c>
    </row>
    <row r="14927" spans="1:6" x14ac:dyDescent="0.35">
      <c r="A14927" s="37" t="s">
        <v>18845</v>
      </c>
      <c r="B14927" s="38">
        <v>-34.796463199999998</v>
      </c>
      <c r="C14927" s="38">
        <v>-58.324748759999999</v>
      </c>
      <c r="D14927" s="38">
        <v>0.64892202615737915</v>
      </c>
      <c r="E14927" s="38">
        <v>0.62564902713424286</v>
      </c>
      <c r="F14927" s="38">
        <v>34.437086092715234</v>
      </c>
    </row>
    <row r="14928" spans="1:6" x14ac:dyDescent="0.35">
      <c r="A14928" s="37" t="s">
        <v>18846</v>
      </c>
      <c r="B14928" s="38">
        <v>-34.819433779999997</v>
      </c>
      <c r="C14928" s="38">
        <v>-58.346261779999999</v>
      </c>
      <c r="D14928" s="38">
        <v>0.4293225109577179</v>
      </c>
      <c r="E14928" s="38">
        <v>0.43193228542804718</v>
      </c>
      <c r="F14928" s="38">
        <v>32.20338983050847</v>
      </c>
    </row>
    <row r="14929" spans="1:6" x14ac:dyDescent="0.35">
      <c r="A14929" s="37" t="s">
        <v>18847</v>
      </c>
      <c r="B14929" s="38">
        <v>-34.810771029999998</v>
      </c>
      <c r="C14929" s="38">
        <v>-58.33382503</v>
      </c>
      <c r="D14929" s="38">
        <v>0.5849452018737793</v>
      </c>
      <c r="E14929" s="38">
        <v>0.51617196382898278</v>
      </c>
      <c r="F14929" s="38">
        <v>39.946380697050934</v>
      </c>
    </row>
    <row r="14930" spans="1:6" x14ac:dyDescent="0.35">
      <c r="A14930" s="37" t="s">
        <v>18848</v>
      </c>
      <c r="B14930" s="38">
        <v>-34.787461049999997</v>
      </c>
      <c r="C14930" s="38">
        <v>-58.343326429999998</v>
      </c>
      <c r="D14930" s="38">
        <v>0.63690775632858276</v>
      </c>
      <c r="E14930" s="38">
        <v>0.6373241475650242</v>
      </c>
      <c r="F14930" s="38">
        <v>47.410358565737056</v>
      </c>
    </row>
    <row r="14931" spans="1:6" x14ac:dyDescent="0.35">
      <c r="A14931" s="37" t="s">
        <v>18849</v>
      </c>
      <c r="B14931" s="38">
        <v>-34.776100700000001</v>
      </c>
      <c r="C14931" s="38">
        <v>-58.333122099999997</v>
      </c>
      <c r="D14931" s="38">
        <v>0.9878879189491272</v>
      </c>
      <c r="E14931" s="38">
        <v>0.98319570438281911</v>
      </c>
      <c r="F14931" s="38">
        <v>52.564102564102569</v>
      </c>
    </row>
    <row r="14932" spans="1:6" x14ac:dyDescent="0.35">
      <c r="A14932" s="37" t="s">
        <v>18850</v>
      </c>
      <c r="B14932" s="38">
        <v>-34.814344249999998</v>
      </c>
      <c r="C14932" s="38">
        <v>-58.333856390000001</v>
      </c>
      <c r="D14932" s="38">
        <v>0.6414409875869751</v>
      </c>
      <c r="E14932" s="38">
        <v>0.6013604880947816</v>
      </c>
      <c r="F14932" s="38">
        <v>40.06849315068493</v>
      </c>
    </row>
    <row r="14933" spans="1:6" x14ac:dyDescent="0.35">
      <c r="A14933" s="37" t="s">
        <v>18851</v>
      </c>
      <c r="B14933" s="38">
        <v>-34.815712550000001</v>
      </c>
      <c r="C14933" s="38">
        <v>-58.344469570000001</v>
      </c>
      <c r="D14933" s="38">
        <v>0.41508379578590388</v>
      </c>
      <c r="E14933" s="38">
        <v>0.40888879105851461</v>
      </c>
      <c r="F14933" s="38">
        <v>36.630036630036628</v>
      </c>
    </row>
    <row r="14934" spans="1:6" x14ac:dyDescent="0.35">
      <c r="A14934" s="37" t="s">
        <v>18852</v>
      </c>
      <c r="B14934" s="38">
        <v>-34.771447760000001</v>
      </c>
      <c r="C14934" s="38">
        <v>-58.335709129999998</v>
      </c>
      <c r="D14934" s="38">
        <v>0.95142000913619995</v>
      </c>
      <c r="E14934" s="38">
        <v>0.94934753524629689</v>
      </c>
      <c r="F14934" s="38">
        <v>50.769230769230766</v>
      </c>
    </row>
    <row r="14935" spans="1:6" x14ac:dyDescent="0.35">
      <c r="A14935" s="37" t="s">
        <v>18853</v>
      </c>
      <c r="B14935" s="38">
        <v>-34.843504299999999</v>
      </c>
      <c r="C14935" s="38">
        <v>-58.388010690000002</v>
      </c>
      <c r="D14935" s="38">
        <v>0.39674657583236689</v>
      </c>
      <c r="E14935" s="38">
        <v>0.41092687182956272</v>
      </c>
      <c r="F14935" s="38">
        <v>38.839285714285715</v>
      </c>
    </row>
    <row r="14936" spans="1:6" x14ac:dyDescent="0.35">
      <c r="A14936" s="37" t="s">
        <v>18854</v>
      </c>
      <c r="B14936" s="38">
        <v>-38.726671019999998</v>
      </c>
      <c r="C14936" s="38">
        <v>-62.289942430000004</v>
      </c>
      <c r="D14936" s="38">
        <v>0.4649747908115387</v>
      </c>
      <c r="E14936" s="38">
        <v>0.37183988577610738</v>
      </c>
      <c r="F14936" s="38">
        <v>34.920634920634917</v>
      </c>
    </row>
    <row r="14937" spans="1:6" x14ac:dyDescent="0.35">
      <c r="A14937" s="37" t="s">
        <v>18855</v>
      </c>
      <c r="B14937" s="38">
        <v>-35.572802789999997</v>
      </c>
      <c r="C14937" s="38">
        <v>-58.013906970000001</v>
      </c>
      <c r="D14937" s="38">
        <v>0.168189212679863</v>
      </c>
      <c r="E14937" s="38">
        <v>0.16201601036497071</v>
      </c>
      <c r="F14937" s="38">
        <v>27.564102564102566</v>
      </c>
    </row>
    <row r="14938" spans="1:6" x14ac:dyDescent="0.35">
      <c r="A14938" s="37" t="s">
        <v>18856</v>
      </c>
      <c r="B14938" s="38">
        <v>-34.862020620000003</v>
      </c>
      <c r="C14938" s="38">
        <v>-58.502135899999999</v>
      </c>
      <c r="D14938" s="38">
        <v>0.56065869331359863</v>
      </c>
      <c r="E14938" s="38">
        <v>0.38566430636814658</v>
      </c>
      <c r="F14938" s="38">
        <v>31.047619047619047</v>
      </c>
    </row>
    <row r="14939" spans="1:6" x14ac:dyDescent="0.35">
      <c r="A14939" s="37" t="s">
        <v>18857</v>
      </c>
      <c r="B14939" s="38">
        <v>-34.761519419999999</v>
      </c>
      <c r="C14939" s="38">
        <v>-58.500077400000002</v>
      </c>
      <c r="D14939" s="38">
        <v>0.78030198812484741</v>
      </c>
      <c r="E14939" s="38">
        <v>0.81485470565589702</v>
      </c>
      <c r="F14939" s="38">
        <v>54.441913439635535</v>
      </c>
    </row>
    <row r="14940" spans="1:6" x14ac:dyDescent="0.35">
      <c r="A14940" s="37" t="s">
        <v>18858</v>
      </c>
      <c r="B14940" s="38">
        <v>-34.838213029999999</v>
      </c>
      <c r="C14940" s="38">
        <v>-58.511377529999997</v>
      </c>
      <c r="D14940" s="38">
        <v>0.42962297797203058</v>
      </c>
      <c r="E14940" s="38">
        <v>0.4635156352777739</v>
      </c>
      <c r="F14940" s="38">
        <v>31.35593220338983</v>
      </c>
    </row>
    <row r="14941" spans="1:6" x14ac:dyDescent="0.35">
      <c r="A14941" s="37" t="s">
        <v>18859</v>
      </c>
      <c r="B14941" s="38">
        <v>-34.819791000000002</v>
      </c>
      <c r="C14941" s="38">
        <v>-58.450579679999997</v>
      </c>
      <c r="D14941" s="38">
        <v>0.3970983624458313</v>
      </c>
      <c r="E14941" s="38">
        <v>0.36949811013121348</v>
      </c>
      <c r="F14941" s="38">
        <v>34.285714285714285</v>
      </c>
    </row>
    <row r="14942" spans="1:6" x14ac:dyDescent="0.35">
      <c r="A14942" s="37" t="s">
        <v>18860</v>
      </c>
      <c r="B14942" s="38">
        <v>-34.796413870000002</v>
      </c>
      <c r="C14942" s="38">
        <v>-58.475952769999999</v>
      </c>
      <c r="D14942" s="38">
        <v>0.6121944785118103</v>
      </c>
      <c r="E14942" s="38">
        <v>0.59641164698098836</v>
      </c>
      <c r="F14942" s="38">
        <v>42.68292682926829</v>
      </c>
    </row>
    <row r="14943" spans="1:6" x14ac:dyDescent="0.35">
      <c r="A14943" s="37" t="s">
        <v>18861</v>
      </c>
      <c r="B14943" s="38">
        <v>-34.845096030000001</v>
      </c>
      <c r="C14943" s="38">
        <v>-58.502911009999998</v>
      </c>
      <c r="D14943" s="38">
        <v>0.55590653419494629</v>
      </c>
      <c r="E14943" s="38">
        <v>0.56177284651332426</v>
      </c>
      <c r="F14943" s="38">
        <v>41.142857142857139</v>
      </c>
    </row>
    <row r="14944" spans="1:6" x14ac:dyDescent="0.35">
      <c r="A14944" s="37" t="s">
        <v>18862</v>
      </c>
      <c r="B14944" s="38">
        <v>-34.886617979999997</v>
      </c>
      <c r="C14944" s="38">
        <v>-58.552650110000002</v>
      </c>
      <c r="D14944" s="38">
        <v>0.61806738376617432</v>
      </c>
      <c r="E14944" s="38">
        <v>0.66444435715675354</v>
      </c>
      <c r="F14944" s="38">
        <v>46.967340590979781</v>
      </c>
    </row>
    <row r="14945" spans="1:6" x14ac:dyDescent="0.35">
      <c r="A14945" s="37" t="s">
        <v>18863</v>
      </c>
      <c r="B14945" s="38">
        <v>-34.78951318</v>
      </c>
      <c r="C14945" s="38">
        <v>-58.522133369999999</v>
      </c>
      <c r="D14945" s="38">
        <v>0.34123876690864557</v>
      </c>
      <c r="E14945" s="38">
        <v>0.3576945472094748</v>
      </c>
      <c r="F14945" s="38">
        <v>23.14674735249622</v>
      </c>
    </row>
    <row r="14946" spans="1:6" x14ac:dyDescent="0.35">
      <c r="A14946" s="37" t="s">
        <v>18864</v>
      </c>
      <c r="B14946" s="38">
        <v>-34.852130799999998</v>
      </c>
      <c r="C14946" s="38">
        <v>-58.48200568</v>
      </c>
      <c r="D14946" s="38">
        <v>0.71194207668304443</v>
      </c>
      <c r="E14946" s="38">
        <v>0.61587995704677367</v>
      </c>
      <c r="F14946" s="38">
        <v>48.379052369077307</v>
      </c>
    </row>
    <row r="14947" spans="1:6" x14ac:dyDescent="0.35">
      <c r="A14947" s="37" t="s">
        <v>18865</v>
      </c>
      <c r="B14947" s="38">
        <v>-34.881192990000002</v>
      </c>
      <c r="C14947" s="38">
        <v>-58.416140589999998</v>
      </c>
      <c r="D14947" s="38">
        <v>0.91131997108459473</v>
      </c>
      <c r="E14947" s="38">
        <v>0.92397291296058226</v>
      </c>
      <c r="F14947" s="38">
        <v>46.666666666666664</v>
      </c>
    </row>
    <row r="14948" spans="1:6" x14ac:dyDescent="0.35">
      <c r="A14948" s="37" t="s">
        <v>18866</v>
      </c>
      <c r="B14948" s="38">
        <v>-34.777196910000001</v>
      </c>
      <c r="C14948" s="38">
        <v>-58.49405093</v>
      </c>
      <c r="D14948" s="38">
        <v>0.77529078722000122</v>
      </c>
      <c r="E14948" s="38">
        <v>0.79455853336387205</v>
      </c>
      <c r="F14948" s="38">
        <v>53.166986564299421</v>
      </c>
    </row>
    <row r="14949" spans="1:6" x14ac:dyDescent="0.35">
      <c r="A14949" s="37" t="s">
        <v>18867</v>
      </c>
      <c r="B14949" s="38">
        <v>-34.845236049999997</v>
      </c>
      <c r="C14949" s="38">
        <v>-58.251327910000001</v>
      </c>
      <c r="D14949" s="38">
        <v>0.76867973804473877</v>
      </c>
      <c r="E14949" s="38">
        <v>0.77483733441378622</v>
      </c>
      <c r="F14949" s="38">
        <v>46.858638743455501</v>
      </c>
    </row>
    <row r="14950" spans="1:6" x14ac:dyDescent="0.35">
      <c r="A14950" s="37" t="s">
        <v>18868</v>
      </c>
      <c r="B14950" s="38">
        <v>-34.79901898</v>
      </c>
      <c r="C14950" s="38">
        <v>-58.255279760000001</v>
      </c>
      <c r="D14950" s="38">
        <v>0.48128610849380488</v>
      </c>
      <c r="E14950" s="38">
        <v>0.49705337994807469</v>
      </c>
      <c r="F14950" s="38">
        <v>38.755980861244019</v>
      </c>
    </row>
    <row r="14951" spans="1:6" x14ac:dyDescent="0.35">
      <c r="A14951" s="37" t="s">
        <v>18869</v>
      </c>
      <c r="B14951" s="38">
        <v>-34.812576960000001</v>
      </c>
      <c r="C14951" s="38">
        <v>-58.240794170000001</v>
      </c>
      <c r="D14951" s="38">
        <v>0.72212833166122437</v>
      </c>
      <c r="E14951" s="38">
        <v>0.72700334536401845</v>
      </c>
      <c r="F14951" s="38">
        <v>46.050420168067227</v>
      </c>
    </row>
    <row r="14952" spans="1:6" x14ac:dyDescent="0.35">
      <c r="A14952" s="37" t="s">
        <v>18870</v>
      </c>
      <c r="B14952" s="38">
        <v>-34.821611990000001</v>
      </c>
      <c r="C14952" s="38">
        <v>-58.280731950000003</v>
      </c>
      <c r="D14952" s="38">
        <v>0.62212616205215454</v>
      </c>
      <c r="E14952" s="38">
        <v>0.59131980643552895</v>
      </c>
      <c r="F14952" s="38">
        <v>41.978609625668447</v>
      </c>
    </row>
    <row r="14953" spans="1:6" x14ac:dyDescent="0.35">
      <c r="A14953" s="37" t="s">
        <v>18871</v>
      </c>
      <c r="B14953" s="38">
        <v>-34.782151239999997</v>
      </c>
      <c r="C14953" s="38">
        <v>-58.293254859999998</v>
      </c>
      <c r="D14953" s="38">
        <v>0.64109665155410767</v>
      </c>
      <c r="E14953" s="38">
        <v>0.6985196032944847</v>
      </c>
      <c r="F14953" s="38">
        <v>47.666666666666671</v>
      </c>
    </row>
    <row r="14954" spans="1:6" x14ac:dyDescent="0.35">
      <c r="A14954" s="37" t="s">
        <v>18872</v>
      </c>
      <c r="B14954" s="38">
        <v>-34.824367760000001</v>
      </c>
      <c r="C14954" s="38">
        <v>-58.195947619999998</v>
      </c>
      <c r="D14954" s="38">
        <v>0.76519286632537842</v>
      </c>
      <c r="E14954" s="38">
        <v>0.71489362653933075</v>
      </c>
      <c r="F14954" s="38">
        <v>47.505422993492409</v>
      </c>
    </row>
    <row r="14955" spans="1:6" x14ac:dyDescent="0.35">
      <c r="A14955" s="37" t="s">
        <v>18873</v>
      </c>
      <c r="B14955" s="38">
        <v>-34.789807060000001</v>
      </c>
      <c r="C14955" s="38">
        <v>-58.294249620000002</v>
      </c>
      <c r="D14955" s="38">
        <v>0.79127019643783569</v>
      </c>
      <c r="E14955" s="38">
        <v>0.83531015449100066</v>
      </c>
      <c r="F14955" s="38">
        <v>45.541401273885349</v>
      </c>
    </row>
    <row r="14956" spans="1:6" x14ac:dyDescent="0.35">
      <c r="A14956" s="37" t="s">
        <v>18874</v>
      </c>
      <c r="B14956" s="38">
        <v>-34.812799990000002</v>
      </c>
      <c r="C14956" s="38">
        <v>-58.225863179999997</v>
      </c>
      <c r="D14956" s="38">
        <v>0.5821155309677124</v>
      </c>
      <c r="E14956" s="38">
        <v>0.58643444745164164</v>
      </c>
      <c r="F14956" s="38">
        <v>37.467018469656992</v>
      </c>
    </row>
    <row r="14957" spans="1:6" x14ac:dyDescent="0.35">
      <c r="A14957" s="37" t="s">
        <v>18875</v>
      </c>
      <c r="B14957" s="38">
        <v>-34.825986899999997</v>
      </c>
      <c r="C14957" s="38">
        <v>-58.241543149999998</v>
      </c>
      <c r="D14957" s="38">
        <v>0.81866997480392456</v>
      </c>
      <c r="E14957" s="38">
        <v>0.83178730073728058</v>
      </c>
      <c r="F14957" s="38">
        <v>43.207855973813416</v>
      </c>
    </row>
    <row r="14958" spans="1:6" x14ac:dyDescent="0.35">
      <c r="A14958" s="37" t="s">
        <v>18876</v>
      </c>
      <c r="B14958" s="38">
        <v>-34.863615109999998</v>
      </c>
      <c r="C14958" s="38">
        <v>-58.186763900000003</v>
      </c>
      <c r="D14958" s="38">
        <v>0.64873450994491577</v>
      </c>
      <c r="E14958" s="38">
        <v>0.71004310250282288</v>
      </c>
      <c r="F14958" s="38">
        <v>42.936288088642662</v>
      </c>
    </row>
    <row r="14959" spans="1:6" x14ac:dyDescent="0.35">
      <c r="A14959" s="37" t="s">
        <v>18877</v>
      </c>
      <c r="B14959" s="38">
        <v>-34.832448239999998</v>
      </c>
      <c r="C14959" s="38">
        <v>-58.268052240000003</v>
      </c>
      <c r="D14959" s="38">
        <v>0.60994452238082886</v>
      </c>
      <c r="E14959" s="38">
        <v>0.56155330522192848</v>
      </c>
      <c r="F14959" s="38">
        <v>39.400921658986178</v>
      </c>
    </row>
    <row r="14960" spans="1:6" x14ac:dyDescent="0.35">
      <c r="A14960" s="37" t="s">
        <v>18878</v>
      </c>
      <c r="B14960" s="38">
        <v>-34.795761210000002</v>
      </c>
      <c r="C14960" s="38">
        <v>-58.294303739999997</v>
      </c>
      <c r="D14960" s="38">
        <v>0.81858432292938232</v>
      </c>
      <c r="E14960" s="38">
        <v>0.81479845278792906</v>
      </c>
      <c r="F14960" s="38">
        <v>53.030303030303031</v>
      </c>
    </row>
    <row r="14961" spans="1:6" x14ac:dyDescent="0.35">
      <c r="A14961" s="37" t="s">
        <v>18879</v>
      </c>
      <c r="B14961" s="38">
        <v>-34.816749780000002</v>
      </c>
      <c r="C14961" s="38">
        <v>-58.29943342</v>
      </c>
      <c r="D14961" s="38">
        <v>0.73185086250305176</v>
      </c>
      <c r="E14961" s="38">
        <v>0.7448604272471534</v>
      </c>
      <c r="F14961" s="38">
        <v>43.930635838150287</v>
      </c>
    </row>
    <row r="14962" spans="1:6" x14ac:dyDescent="0.35">
      <c r="A14962" s="37" t="s">
        <v>18880</v>
      </c>
      <c r="B14962" s="38">
        <v>-34.840171159999997</v>
      </c>
      <c r="C14962" s="38">
        <v>-58.231963759999999</v>
      </c>
      <c r="D14962" s="38">
        <v>0.8274875283241272</v>
      </c>
      <c r="E14962" s="38">
        <v>0.81319853166739142</v>
      </c>
      <c r="F14962" s="38">
        <v>47.401247401247403</v>
      </c>
    </row>
    <row r="14963" spans="1:6" x14ac:dyDescent="0.35">
      <c r="A14963" s="37" t="s">
        <v>18881</v>
      </c>
      <c r="B14963" s="38">
        <v>-34.780312109999997</v>
      </c>
      <c r="C14963" s="38">
        <v>-58.286749819999997</v>
      </c>
      <c r="D14963" s="38">
        <v>0.53775310516357422</v>
      </c>
      <c r="E14963" s="38">
        <v>0.51928034738490458</v>
      </c>
      <c r="F14963" s="38">
        <v>38.4375</v>
      </c>
    </row>
    <row r="14964" spans="1:6" x14ac:dyDescent="0.35">
      <c r="A14964" s="37" t="s">
        <v>18882</v>
      </c>
      <c r="B14964" s="38">
        <v>-34.806790919999997</v>
      </c>
      <c r="C14964" s="38">
        <v>-58.289003229999999</v>
      </c>
      <c r="D14964" s="38">
        <v>0.50867420434951782</v>
      </c>
      <c r="E14964" s="38">
        <v>0.49737687722632762</v>
      </c>
      <c r="F14964" s="38">
        <v>32.068965517241374</v>
      </c>
    </row>
    <row r="14965" spans="1:6" x14ac:dyDescent="0.35">
      <c r="A14965" s="37" t="s">
        <v>18883</v>
      </c>
      <c r="B14965" s="38">
        <v>-34.812501480000002</v>
      </c>
      <c r="C14965" s="38">
        <v>-58.297459830000001</v>
      </c>
      <c r="D14965" s="38">
        <v>0.77808403968811035</v>
      </c>
      <c r="E14965" s="38">
        <v>0.76529846191406248</v>
      </c>
      <c r="F14965" s="38">
        <v>44.29530201342282</v>
      </c>
    </row>
    <row r="14966" spans="1:6" x14ac:dyDescent="0.35">
      <c r="A14966" s="37" t="s">
        <v>18884</v>
      </c>
      <c r="B14966" s="38">
        <v>-34.83507144</v>
      </c>
      <c r="C14966" s="38">
        <v>-58.235496169999998</v>
      </c>
      <c r="D14966" s="38">
        <v>0.79819267988204956</v>
      </c>
      <c r="E14966" s="38">
        <v>0.78056249277932299</v>
      </c>
      <c r="F14966" s="38">
        <v>46.085409252669038</v>
      </c>
    </row>
    <row r="14967" spans="1:6" x14ac:dyDescent="0.35">
      <c r="A14967" s="37" t="s">
        <v>18885</v>
      </c>
      <c r="B14967" s="38">
        <v>-34.797443690000001</v>
      </c>
      <c r="C14967" s="38">
        <v>-58.307033879999999</v>
      </c>
      <c r="D14967" s="38">
        <v>0.77809059619903564</v>
      </c>
      <c r="E14967" s="38">
        <v>0.82895393338468337</v>
      </c>
      <c r="F14967" s="38">
        <v>54.109589041095894</v>
      </c>
    </row>
    <row r="14968" spans="1:6" x14ac:dyDescent="0.35">
      <c r="A14968" s="37" t="s">
        <v>18886</v>
      </c>
      <c r="B14968" s="38">
        <v>-38.242665619999997</v>
      </c>
      <c r="C14968" s="38">
        <v>-57.86301649</v>
      </c>
      <c r="D14968" s="38">
        <v>0.72138047218322754</v>
      </c>
      <c r="E14968" s="38">
        <v>0.72084773841657135</v>
      </c>
      <c r="F14968" s="38">
        <v>50</v>
      </c>
    </row>
    <row r="14969" spans="1:6" x14ac:dyDescent="0.35">
      <c r="A14969" s="37" t="s">
        <v>18887</v>
      </c>
      <c r="B14969" s="38">
        <v>-38.028656849999997</v>
      </c>
      <c r="C14969" s="38">
        <v>-57.561467659999998</v>
      </c>
      <c r="D14969" s="38">
        <v>0.29735970497131348</v>
      </c>
      <c r="E14969" s="38">
        <v>0.30343623224057648</v>
      </c>
      <c r="F14969" s="38">
        <v>24.598930481283425</v>
      </c>
    </row>
    <row r="14970" spans="1:6" x14ac:dyDescent="0.35">
      <c r="A14970" s="37" t="s">
        <v>18888</v>
      </c>
      <c r="B14970" s="38">
        <v>-37.984453760000001</v>
      </c>
      <c r="C14970" s="38">
        <v>-57.552646090000003</v>
      </c>
      <c r="D14970" s="38">
        <v>0.16247990727424619</v>
      </c>
      <c r="E14970" s="38">
        <v>0.11745787106263331</v>
      </c>
      <c r="F14970" s="38">
        <v>18.320610687022899</v>
      </c>
    </row>
    <row r="14971" spans="1:6" x14ac:dyDescent="0.35">
      <c r="A14971" s="37" t="s">
        <v>18889</v>
      </c>
      <c r="B14971" s="38">
        <v>-38.03342353</v>
      </c>
      <c r="C14971" s="38">
        <v>-57.570028960000002</v>
      </c>
      <c r="D14971" s="38">
        <v>0.26281493902206421</v>
      </c>
      <c r="E14971" s="38">
        <v>0.34907272771785142</v>
      </c>
      <c r="F14971" s="38">
        <v>34.36123348017621</v>
      </c>
    </row>
    <row r="14972" spans="1:6" x14ac:dyDescent="0.35">
      <c r="A14972" s="37" t="s">
        <v>18890</v>
      </c>
      <c r="B14972" s="38">
        <v>-34.57762263</v>
      </c>
      <c r="C14972" s="38">
        <v>-58.537049850000002</v>
      </c>
      <c r="D14972" s="38">
        <v>0.24225179851055151</v>
      </c>
      <c r="E14972" s="38">
        <v>0.2281350918552455</v>
      </c>
      <c r="F14972" s="38">
        <v>35.689045936395758</v>
      </c>
    </row>
    <row r="14973" spans="1:6" x14ac:dyDescent="0.35">
      <c r="A14973" s="37" t="s">
        <v>18891</v>
      </c>
      <c r="B14973" s="38">
        <v>-34.536864919999999</v>
      </c>
      <c r="C14973" s="38">
        <v>-58.582097410000003</v>
      </c>
      <c r="D14973" s="38">
        <v>0.67776590585708618</v>
      </c>
      <c r="E14973" s="38">
        <v>0.69591625740653595</v>
      </c>
      <c r="F14973" s="38">
        <v>55.000000000000007</v>
      </c>
    </row>
    <row r="14974" spans="1:6" x14ac:dyDescent="0.35">
      <c r="A14974" s="37" t="s">
        <v>18892</v>
      </c>
      <c r="B14974" s="38">
        <v>-34.554477069999997</v>
      </c>
      <c r="C14974" s="38">
        <v>-58.522632989999998</v>
      </c>
      <c r="D14974" s="38">
        <v>0.65814030170440674</v>
      </c>
      <c r="E14974" s="38">
        <v>0.63772649217296296</v>
      </c>
      <c r="F14974" s="38">
        <v>41.875</v>
      </c>
    </row>
    <row r="14975" spans="1:6" x14ac:dyDescent="0.35">
      <c r="A14975" s="37" t="s">
        <v>18893</v>
      </c>
      <c r="B14975" s="38">
        <v>-34.549315020000002</v>
      </c>
      <c r="C14975" s="38">
        <v>-58.580241649999998</v>
      </c>
      <c r="D14975" s="38">
        <v>0.45704296231269842</v>
      </c>
      <c r="E14975" s="38">
        <v>0.492369882158331</v>
      </c>
      <c r="F14975" s="38">
        <v>44.631578947368425</v>
      </c>
    </row>
    <row r="14976" spans="1:6" x14ac:dyDescent="0.35">
      <c r="A14976" s="37" t="s">
        <v>18894</v>
      </c>
      <c r="B14976" s="38">
        <v>-34.532230939999998</v>
      </c>
      <c r="C14976" s="38">
        <v>-58.586664659999997</v>
      </c>
      <c r="D14976" s="38">
        <v>1</v>
      </c>
      <c r="E14976" s="38">
        <v>0.95192220565435048</v>
      </c>
      <c r="F14976" s="38">
        <v>62.379421221864952</v>
      </c>
    </row>
    <row r="14977" spans="1:6" x14ac:dyDescent="0.35">
      <c r="A14977" s="37" t="s">
        <v>18895</v>
      </c>
      <c r="B14977" s="38">
        <v>-34.561022870000002</v>
      </c>
      <c r="C14977" s="38">
        <v>-58.52371952</v>
      </c>
      <c r="D14977" s="38">
        <v>0.48127344250679022</v>
      </c>
      <c r="E14977" s="38">
        <v>0.5242180018811613</v>
      </c>
      <c r="F14977" s="38">
        <v>30.201342281879196</v>
      </c>
    </row>
    <row r="14978" spans="1:6" x14ac:dyDescent="0.35">
      <c r="A14978" s="37" t="s">
        <v>18896</v>
      </c>
      <c r="B14978" s="38">
        <v>-34.582926350000001</v>
      </c>
      <c r="C14978" s="38">
        <v>-58.732390770000002</v>
      </c>
      <c r="D14978" s="38">
        <v>0.73345613479614258</v>
      </c>
      <c r="E14978" s="38">
        <v>0.74892037462543792</v>
      </c>
      <c r="F14978" s="38">
        <v>51.398601398601393</v>
      </c>
    </row>
    <row r="14979" spans="1:6" x14ac:dyDescent="0.35">
      <c r="A14979" s="37" t="s">
        <v>18897</v>
      </c>
      <c r="B14979" s="38">
        <v>-35.30141356</v>
      </c>
      <c r="C14979" s="38">
        <v>-59.168350459999999</v>
      </c>
      <c r="D14979" s="38">
        <v>0.36660608649253851</v>
      </c>
      <c r="E14979" s="38">
        <v>0.35405947764714563</v>
      </c>
      <c r="F14979" s="38">
        <v>22.033898305084744</v>
      </c>
    </row>
    <row r="14980" spans="1:6" x14ac:dyDescent="0.35">
      <c r="A14980" s="37" t="s">
        <v>18898</v>
      </c>
      <c r="B14980" s="38">
        <v>-34.739673580000002</v>
      </c>
      <c r="C14980" s="38">
        <v>-58.389765609999998</v>
      </c>
      <c r="D14980" s="38">
        <v>0.1007967889308929</v>
      </c>
      <c r="E14980" s="38">
        <v>0.10520029832658009</v>
      </c>
      <c r="F14980" s="38">
        <v>25.675675675675674</v>
      </c>
    </row>
    <row r="14981" spans="1:6" x14ac:dyDescent="0.35">
      <c r="A14981" s="37" t="s">
        <v>18899</v>
      </c>
      <c r="B14981" s="38">
        <v>-34.7525215</v>
      </c>
      <c r="C14981" s="38">
        <v>-58.407520959999999</v>
      </c>
      <c r="D14981" s="38">
        <v>0.13989084959030151</v>
      </c>
      <c r="E14981" s="38">
        <v>0.17981204928623309</v>
      </c>
      <c r="F14981" s="38">
        <v>40.802675585284284</v>
      </c>
    </row>
    <row r="14982" spans="1:6" x14ac:dyDescent="0.35">
      <c r="A14982" s="37" t="s">
        <v>18900</v>
      </c>
      <c r="B14982" s="38">
        <v>-34.741067540000003</v>
      </c>
      <c r="C14982" s="38">
        <v>-58.351084649999997</v>
      </c>
      <c r="D14982" s="38">
        <v>0.46845453977584839</v>
      </c>
      <c r="E14982" s="38">
        <v>0.4971354211631574</v>
      </c>
      <c r="F14982" s="38">
        <v>51.984126984126988</v>
      </c>
    </row>
    <row r="14983" spans="1:6" x14ac:dyDescent="0.35">
      <c r="A14983" s="37" t="s">
        <v>18901</v>
      </c>
      <c r="B14983" s="38">
        <v>-34.758144199999997</v>
      </c>
      <c r="C14983" s="38">
        <v>-58.410795280000002</v>
      </c>
      <c r="D14983" s="38">
        <v>0.1128675416111946</v>
      </c>
      <c r="E14983" s="38">
        <v>0.16761253342816701</v>
      </c>
      <c r="F14983" s="38">
        <v>36.111111111111107</v>
      </c>
    </row>
    <row r="14984" spans="1:6" x14ac:dyDescent="0.35">
      <c r="A14984" s="37" t="s">
        <v>18902</v>
      </c>
      <c r="B14984" s="38">
        <v>-34.76621651</v>
      </c>
      <c r="C14984" s="38">
        <v>-58.420539820000002</v>
      </c>
      <c r="D14984" s="38">
        <v>0.31361290812492371</v>
      </c>
      <c r="E14984" s="38">
        <v>0.32007937795586061</v>
      </c>
      <c r="F14984" s="38">
        <v>33.531157270029674</v>
      </c>
    </row>
    <row r="14985" spans="1:6" x14ac:dyDescent="0.35">
      <c r="A14985" s="37" t="s">
        <v>18903</v>
      </c>
      <c r="B14985" s="38">
        <v>-34.751645719999999</v>
      </c>
      <c r="C14985" s="38">
        <v>-58.432769520000001</v>
      </c>
      <c r="D14985" s="38">
        <v>0.36226201057434082</v>
      </c>
      <c r="E14985" s="38">
        <v>0.3873390134643106</v>
      </c>
      <c r="F14985" s="38">
        <v>37.994722955145114</v>
      </c>
    </row>
    <row r="14986" spans="1:6" x14ac:dyDescent="0.35">
      <c r="A14986" s="37" t="s">
        <v>18904</v>
      </c>
      <c r="B14986" s="38">
        <v>-34.730994619999997</v>
      </c>
      <c r="C14986" s="38">
        <v>-58.465331839999997</v>
      </c>
      <c r="D14986" s="38">
        <v>0.91558182239532471</v>
      </c>
      <c r="E14986" s="38">
        <v>0.92329175891102966</v>
      </c>
      <c r="F14986" s="38">
        <v>55.074424898511495</v>
      </c>
    </row>
    <row r="14987" spans="1:6" x14ac:dyDescent="0.35">
      <c r="A14987" s="37" t="s">
        <v>18905</v>
      </c>
      <c r="B14987" s="38">
        <v>-34.771402569999999</v>
      </c>
      <c r="C14987" s="38">
        <v>-58.3607941</v>
      </c>
      <c r="D14987" s="38">
        <v>0.53308284282684326</v>
      </c>
      <c r="E14987" s="38">
        <v>0.52918022557308797</v>
      </c>
      <c r="F14987" s="38">
        <v>44.761904761904766</v>
      </c>
    </row>
    <row r="14988" spans="1:6" x14ac:dyDescent="0.35">
      <c r="A14988" s="37" t="s">
        <v>18906</v>
      </c>
      <c r="B14988" s="38">
        <v>-34.707143010000003</v>
      </c>
      <c r="C14988" s="38">
        <v>-58.461790780000001</v>
      </c>
      <c r="D14988" s="38">
        <v>0.80097705125808716</v>
      </c>
      <c r="E14988" s="38">
        <v>0.79598024568042236</v>
      </c>
      <c r="F14988" s="38">
        <v>51.111111111111107</v>
      </c>
    </row>
    <row r="14989" spans="1:6" x14ac:dyDescent="0.35">
      <c r="A14989" s="37" t="s">
        <v>18907</v>
      </c>
      <c r="B14989" s="38">
        <v>-34.769295939999999</v>
      </c>
      <c r="C14989" s="38">
        <v>-58.384979749999999</v>
      </c>
      <c r="D14989" s="38">
        <v>0.18878953158855441</v>
      </c>
      <c r="E14989" s="38">
        <v>0.17826203433306589</v>
      </c>
      <c r="F14989" s="38">
        <v>20.701754385964914</v>
      </c>
    </row>
    <row r="14990" spans="1:6" x14ac:dyDescent="0.35">
      <c r="A14990" s="37" t="s">
        <v>18908</v>
      </c>
      <c r="B14990" s="38">
        <v>-34.739238380000003</v>
      </c>
      <c r="C14990" s="38">
        <v>-58.428803850000001</v>
      </c>
      <c r="D14990" s="38">
        <v>0.42910197377204901</v>
      </c>
      <c r="E14990" s="38">
        <v>0.43252707935041851</v>
      </c>
      <c r="F14990" s="38">
        <v>37.76223776223776</v>
      </c>
    </row>
    <row r="14991" spans="1:6" x14ac:dyDescent="0.35">
      <c r="A14991" s="37" t="s">
        <v>18909</v>
      </c>
      <c r="B14991" s="38">
        <v>-34.753463789999998</v>
      </c>
      <c r="C14991" s="38">
        <v>-58.340578800000003</v>
      </c>
      <c r="D14991" s="38">
        <v>0.61659979820251465</v>
      </c>
      <c r="E14991" s="38">
        <v>0.61955242382513509</v>
      </c>
      <c r="F14991" s="38">
        <v>39.77900552486188</v>
      </c>
    </row>
    <row r="14992" spans="1:6" x14ac:dyDescent="0.35">
      <c r="A14992" s="37" t="s">
        <v>18910</v>
      </c>
      <c r="B14992" s="38">
        <v>-34.737059520000003</v>
      </c>
      <c r="C14992" s="38">
        <v>-58.433144429999999</v>
      </c>
      <c r="D14992" s="38">
        <v>0.41475775837898249</v>
      </c>
      <c r="E14992" s="38">
        <v>0.41694916784763342</v>
      </c>
      <c r="F14992" s="38">
        <v>41.015625</v>
      </c>
    </row>
    <row r="14993" spans="1:6" x14ac:dyDescent="0.35">
      <c r="A14993" s="37" t="s">
        <v>18911</v>
      </c>
      <c r="B14993" s="38">
        <v>-34.716299859999999</v>
      </c>
      <c r="C14993" s="38">
        <v>-58.462620200000003</v>
      </c>
      <c r="D14993" s="38">
        <v>0.87748414278030396</v>
      </c>
      <c r="E14993" s="38">
        <v>0.85344955244579834</v>
      </c>
      <c r="F14993" s="38">
        <v>50.871080139372829</v>
      </c>
    </row>
    <row r="14994" spans="1:6" x14ac:dyDescent="0.35">
      <c r="A14994" s="37" t="s">
        <v>18912</v>
      </c>
      <c r="B14994" s="38">
        <v>-34.721937959999998</v>
      </c>
      <c r="C14994" s="38">
        <v>-58.442921689999999</v>
      </c>
      <c r="D14994" s="38">
        <v>0.87775707244873047</v>
      </c>
      <c r="E14994" s="38">
        <v>0.88644201347702423</v>
      </c>
      <c r="F14994" s="38">
        <v>60.173160173160177</v>
      </c>
    </row>
    <row r="14995" spans="1:6" x14ac:dyDescent="0.35">
      <c r="A14995" s="37" t="s">
        <v>18913</v>
      </c>
      <c r="B14995" s="38">
        <v>-34.72688342</v>
      </c>
      <c r="C14995" s="38">
        <v>-58.480129640000001</v>
      </c>
      <c r="D14995" s="38">
        <v>0.91770768165588379</v>
      </c>
      <c r="E14995" s="38">
        <v>0.95117889179123771</v>
      </c>
      <c r="F14995" s="38">
        <v>54.620123203285416</v>
      </c>
    </row>
    <row r="14996" spans="1:6" x14ac:dyDescent="0.35">
      <c r="A14996" s="37" t="s">
        <v>18914</v>
      </c>
      <c r="B14996" s="38">
        <v>-34.761983270000002</v>
      </c>
      <c r="C14996" s="38">
        <v>-58.661918919999998</v>
      </c>
      <c r="D14996" s="38">
        <v>0.85168880224227905</v>
      </c>
      <c r="E14996" s="38">
        <v>0.82756636142730711</v>
      </c>
      <c r="F14996" s="38">
        <v>53.482260183968464</v>
      </c>
    </row>
    <row r="14997" spans="1:6" x14ac:dyDescent="0.35">
      <c r="A14997" s="37" t="s">
        <v>18915</v>
      </c>
      <c r="B14997" s="38">
        <v>-34.777167499999997</v>
      </c>
      <c r="C14997" s="38">
        <v>-58.63731001</v>
      </c>
      <c r="D14997" s="38">
        <v>0.52191948890686035</v>
      </c>
      <c r="E14997" s="38">
        <v>0.51279171830729431</v>
      </c>
      <c r="F14997" s="38">
        <v>41.41935483870968</v>
      </c>
    </row>
    <row r="14998" spans="1:6" x14ac:dyDescent="0.35">
      <c r="A14998" s="37" t="s">
        <v>18916</v>
      </c>
      <c r="B14998" s="38">
        <v>-34.670294349999999</v>
      </c>
      <c r="C14998" s="38">
        <v>-58.602476469999999</v>
      </c>
      <c r="D14998" s="38">
        <v>0.25999066233634949</v>
      </c>
      <c r="E14998" s="38">
        <v>0.30261239127532857</v>
      </c>
      <c r="F14998" s="38">
        <v>60.975609756097562</v>
      </c>
    </row>
    <row r="14999" spans="1:6" x14ac:dyDescent="0.35">
      <c r="A14999" s="37" t="s">
        <v>18917</v>
      </c>
      <c r="B14999" s="38">
        <v>-34.767327289999997</v>
      </c>
      <c r="C14999" s="38">
        <v>-58.628522799999999</v>
      </c>
      <c r="D14999" s="38">
        <v>0.63138562440872192</v>
      </c>
      <c r="E14999" s="38">
        <v>0.62480139371120569</v>
      </c>
      <c r="F14999" s="38">
        <v>39.451114922813034</v>
      </c>
    </row>
    <row r="15000" spans="1:6" x14ac:dyDescent="0.35">
      <c r="A15000" s="37" t="s">
        <v>18918</v>
      </c>
      <c r="B15000" s="38">
        <v>-34.691931490000002</v>
      </c>
      <c r="C15000" s="38">
        <v>-58.608854749999999</v>
      </c>
      <c r="D15000" s="38">
        <v>0.46635374426841741</v>
      </c>
      <c r="E15000" s="38">
        <v>0.48003040931441571</v>
      </c>
      <c r="F15000" s="38">
        <v>38.17863397548161</v>
      </c>
    </row>
    <row r="15001" spans="1:6" x14ac:dyDescent="0.35">
      <c r="A15001" s="37" t="s">
        <v>18919</v>
      </c>
      <c r="B15001" s="38">
        <v>-34.766259150000003</v>
      </c>
      <c r="C15001" s="38">
        <v>-58.621151830000002</v>
      </c>
      <c r="D15001" s="38">
        <v>0.65048313140869141</v>
      </c>
      <c r="E15001" s="38">
        <v>0.62810068381460094</v>
      </c>
      <c r="F15001" s="38">
        <v>43.406593406593409</v>
      </c>
    </row>
    <row r="15002" spans="1:6" x14ac:dyDescent="0.35">
      <c r="A15002" s="37" t="s">
        <v>18920</v>
      </c>
      <c r="B15002" s="38">
        <v>-34.733718269999997</v>
      </c>
      <c r="C15002" s="38">
        <v>-58.634390140000001</v>
      </c>
      <c r="D15002" s="38">
        <v>0.97820568084716797</v>
      </c>
      <c r="E15002" s="38">
        <v>0.98282628229686197</v>
      </c>
      <c r="F15002" s="38">
        <v>50.139664804469277</v>
      </c>
    </row>
    <row r="15003" spans="1:6" x14ac:dyDescent="0.35">
      <c r="A15003" s="37" t="s">
        <v>18921</v>
      </c>
      <c r="B15003" s="38">
        <v>-34.71592338</v>
      </c>
      <c r="C15003" s="38">
        <v>-58.62656673</v>
      </c>
      <c r="D15003" s="38">
        <v>0.84577667713165283</v>
      </c>
      <c r="E15003" s="38">
        <v>0.86708864143916542</v>
      </c>
      <c r="F15003" s="38">
        <v>57.699443413729121</v>
      </c>
    </row>
    <row r="15004" spans="1:6" x14ac:dyDescent="0.35">
      <c r="A15004" s="37" t="s">
        <v>18922</v>
      </c>
      <c r="B15004" s="38">
        <v>-34.673535350000002</v>
      </c>
      <c r="C15004" s="38">
        <v>-58.723297639999998</v>
      </c>
      <c r="D15004" s="38">
        <v>0.2929719090461731</v>
      </c>
      <c r="E15004" s="38">
        <v>0.2842420798701209</v>
      </c>
      <c r="F15004" s="38">
        <v>30.502599653379548</v>
      </c>
    </row>
    <row r="15005" spans="1:6" x14ac:dyDescent="0.35">
      <c r="A15005" s="37" t="s">
        <v>18923</v>
      </c>
      <c r="B15005" s="38">
        <v>-34.666654229999999</v>
      </c>
      <c r="C15005" s="38">
        <v>-58.729888780000003</v>
      </c>
      <c r="D15005" s="38">
        <v>0.1708282679319382</v>
      </c>
      <c r="E15005" s="38">
        <v>0.16030134381474681</v>
      </c>
      <c r="F15005" s="38">
        <v>32.216905901116426</v>
      </c>
    </row>
    <row r="15006" spans="1:6" x14ac:dyDescent="0.35">
      <c r="A15006" s="37" t="s">
        <v>18924</v>
      </c>
      <c r="B15006" s="38">
        <v>-34.707199109999998</v>
      </c>
      <c r="C15006" s="38">
        <v>-58.665665339999997</v>
      </c>
      <c r="D15006" s="38">
        <v>0.7800707221031189</v>
      </c>
      <c r="E15006" s="38">
        <v>0.79857076180947795</v>
      </c>
      <c r="F15006" s="38">
        <v>49.1869918699187</v>
      </c>
    </row>
    <row r="15007" spans="1:6" x14ac:dyDescent="0.35">
      <c r="A15007" s="37" t="s">
        <v>18925</v>
      </c>
      <c r="B15007" s="38">
        <v>-34.73586778</v>
      </c>
      <c r="C15007" s="38">
        <v>-58.794531419999998</v>
      </c>
      <c r="D15007" s="38">
        <v>0.76943433284759521</v>
      </c>
      <c r="E15007" s="38">
        <v>0.75539962343267497</v>
      </c>
      <c r="F15007" s="38">
        <v>52.079566003616641</v>
      </c>
    </row>
    <row r="15008" spans="1:6" x14ac:dyDescent="0.35">
      <c r="A15008" s="37" t="s">
        <v>18926</v>
      </c>
      <c r="B15008" s="38">
        <v>-34.688292449999999</v>
      </c>
      <c r="C15008" s="38">
        <v>-58.711209359999998</v>
      </c>
      <c r="D15008" s="38">
        <v>0.56759512424468994</v>
      </c>
      <c r="E15008" s="38">
        <v>0.57363472435925456</v>
      </c>
      <c r="F15008" s="38">
        <v>46.32352941176471</v>
      </c>
    </row>
    <row r="15009" spans="1:6" x14ac:dyDescent="0.35">
      <c r="A15009" s="37" t="s">
        <v>18927</v>
      </c>
      <c r="B15009" s="38">
        <v>-34.704057169999999</v>
      </c>
      <c r="C15009" s="38">
        <v>-58.784862359999998</v>
      </c>
      <c r="D15009" s="38">
        <v>0.6714787483215332</v>
      </c>
      <c r="E15009" s="38">
        <v>0.66100862456692588</v>
      </c>
      <c r="F15009" s="38">
        <v>53.535353535353536</v>
      </c>
    </row>
    <row r="15010" spans="1:6" x14ac:dyDescent="0.35">
      <c r="A15010" s="37" t="s">
        <v>18928</v>
      </c>
      <c r="B15010" s="38">
        <v>-34.707167910000003</v>
      </c>
      <c r="C15010" s="38">
        <v>-58.771377549999997</v>
      </c>
      <c r="D15010" s="38">
        <v>0.69671523571014404</v>
      </c>
      <c r="E15010" s="38">
        <v>0.69366349722888021</v>
      </c>
      <c r="F15010" s="38">
        <v>45.833333333333329</v>
      </c>
    </row>
    <row r="15011" spans="1:6" x14ac:dyDescent="0.35">
      <c r="A15011" s="37" t="s">
        <v>18929</v>
      </c>
      <c r="B15011" s="38">
        <v>-34.686931399999999</v>
      </c>
      <c r="C15011" s="38">
        <v>-58.680415179999997</v>
      </c>
      <c r="D15011" s="38">
        <v>0.59791666269302368</v>
      </c>
      <c r="E15011" s="38">
        <v>0.59089099341317231</v>
      </c>
      <c r="F15011" s="38">
        <v>45.138888888888893</v>
      </c>
    </row>
    <row r="15012" spans="1:6" x14ac:dyDescent="0.35">
      <c r="A15012" s="37" t="s">
        <v>18930</v>
      </c>
      <c r="B15012" s="38">
        <v>-34.677686090000002</v>
      </c>
      <c r="C15012" s="38">
        <v>-58.760683909999997</v>
      </c>
      <c r="D15012" s="38">
        <v>0.52250111103057861</v>
      </c>
      <c r="E15012" s="38">
        <v>0.52303782519367004</v>
      </c>
      <c r="F15012" s="38">
        <v>36.727272727272727</v>
      </c>
    </row>
    <row r="15013" spans="1:6" x14ac:dyDescent="0.35">
      <c r="A15013" s="37" t="s">
        <v>18931</v>
      </c>
      <c r="B15013" s="38">
        <v>-34.720026089999998</v>
      </c>
      <c r="C15013" s="38">
        <v>-58.739557140000002</v>
      </c>
      <c r="D15013" s="38">
        <v>0.79709446430206299</v>
      </c>
      <c r="E15013" s="38">
        <v>0.7966591036982007</v>
      </c>
      <c r="F15013" s="38">
        <v>46.498599439775909</v>
      </c>
    </row>
    <row r="15014" spans="1:6" x14ac:dyDescent="0.35">
      <c r="A15014" s="37" t="s">
        <v>18932</v>
      </c>
      <c r="B15014" s="38">
        <v>-34.696565919999998</v>
      </c>
      <c r="C15014" s="38">
        <v>-58.71693621</v>
      </c>
      <c r="D15014" s="38">
        <v>0.65741324424743652</v>
      </c>
      <c r="E15014" s="38">
        <v>0.66427429020404816</v>
      </c>
      <c r="F15014" s="38">
        <v>43.9873417721519</v>
      </c>
    </row>
    <row r="15015" spans="1:6" x14ac:dyDescent="0.35">
      <c r="A15015" s="37" t="s">
        <v>18933</v>
      </c>
      <c r="B15015" s="38">
        <v>-34.677482929999996</v>
      </c>
      <c r="C15015" s="38">
        <v>-58.750745080000002</v>
      </c>
      <c r="D15015" s="38">
        <v>0.54677385091781616</v>
      </c>
      <c r="E15015" s="38">
        <v>0.52913076626627065</v>
      </c>
      <c r="F15015" s="38">
        <v>38.047138047138048</v>
      </c>
    </row>
    <row r="15016" spans="1:6" x14ac:dyDescent="0.35">
      <c r="A15016" s="37" t="s">
        <v>18934</v>
      </c>
      <c r="B15016" s="38">
        <v>-34.740910730000003</v>
      </c>
      <c r="C15016" s="38">
        <v>-58.693401590000001</v>
      </c>
      <c r="D15016" s="38">
        <v>0.76689141988754272</v>
      </c>
      <c r="E15016" s="38">
        <v>0.76815369559658897</v>
      </c>
      <c r="F15016" s="38">
        <v>48.225469728601247</v>
      </c>
    </row>
    <row r="15017" spans="1:6" x14ac:dyDescent="0.35">
      <c r="A15017" s="37" t="s">
        <v>18935</v>
      </c>
      <c r="B15017" s="38">
        <v>-34.663749150000001</v>
      </c>
      <c r="C15017" s="38">
        <v>-58.741040769999998</v>
      </c>
      <c r="D15017" s="38">
        <v>0.23416540026664731</v>
      </c>
      <c r="E15017" s="38">
        <v>0.2599285480223204</v>
      </c>
      <c r="F15017" s="38">
        <v>32.733812949640289</v>
      </c>
    </row>
    <row r="15018" spans="1:6" x14ac:dyDescent="0.35">
      <c r="A15018" s="37" t="s">
        <v>18936</v>
      </c>
      <c r="B15018" s="38">
        <v>-34.68077589</v>
      </c>
      <c r="C15018" s="38">
        <v>-58.734308579999997</v>
      </c>
      <c r="D15018" s="38">
        <v>0.61871016025543213</v>
      </c>
      <c r="E15018" s="38">
        <v>0.61886944042311776</v>
      </c>
      <c r="F15018" s="38">
        <v>45.806451612903224</v>
      </c>
    </row>
    <row r="15019" spans="1:6" x14ac:dyDescent="0.35">
      <c r="A15019" s="37" t="s">
        <v>18937</v>
      </c>
      <c r="B15019" s="38">
        <v>-34.675239380000001</v>
      </c>
      <c r="C15019" s="38">
        <v>-58.730646499999999</v>
      </c>
      <c r="D15019" s="38">
        <v>0.35173520445823669</v>
      </c>
      <c r="E15019" s="38">
        <v>0.32441473214162719</v>
      </c>
      <c r="F15019" s="38">
        <v>25.396825396825395</v>
      </c>
    </row>
    <row r="15020" spans="1:6" x14ac:dyDescent="0.35">
      <c r="A15020" s="37" t="s">
        <v>18938</v>
      </c>
      <c r="B15020" s="38">
        <v>-34.648921229999999</v>
      </c>
      <c r="C15020" s="38">
        <v>-58.729972140000001</v>
      </c>
      <c r="D15020" s="38">
        <v>0.8142927885055542</v>
      </c>
      <c r="E15020" s="38">
        <v>0.7129650840888152</v>
      </c>
      <c r="F15020" s="38">
        <v>50.793650793650791</v>
      </c>
    </row>
    <row r="15021" spans="1:6" x14ac:dyDescent="0.35">
      <c r="A15021" s="37" t="s">
        <v>18939</v>
      </c>
      <c r="B15021" s="38">
        <v>-34.694098099999998</v>
      </c>
      <c r="C15021" s="38">
        <v>-58.709131550000002</v>
      </c>
      <c r="D15021" s="38">
        <v>0.71689438819885254</v>
      </c>
      <c r="E15021" s="38">
        <v>0.6920254743761487</v>
      </c>
      <c r="F15021" s="38">
        <v>44.401544401544399</v>
      </c>
    </row>
    <row r="15022" spans="1:6" x14ac:dyDescent="0.35">
      <c r="A15022" s="37" t="s">
        <v>18940</v>
      </c>
      <c r="B15022" s="38">
        <v>-34.701751739999999</v>
      </c>
      <c r="C15022" s="38">
        <v>-58.652522699999999</v>
      </c>
      <c r="D15022" s="38">
        <v>0.71170443296432495</v>
      </c>
      <c r="E15022" s="38">
        <v>0.71129480788582244</v>
      </c>
      <c r="F15022" s="38">
        <v>45.333333333333329</v>
      </c>
    </row>
    <row r="15023" spans="1:6" x14ac:dyDescent="0.35">
      <c r="A15023" s="37" t="s">
        <v>18941</v>
      </c>
      <c r="B15023" s="38">
        <v>-34.679771969999997</v>
      </c>
      <c r="C15023" s="38">
        <v>-58.782400260000003</v>
      </c>
      <c r="D15023" s="38">
        <v>0.91745442152023315</v>
      </c>
      <c r="E15023" s="38">
        <v>0.82031092831962982</v>
      </c>
      <c r="F15023" s="38">
        <v>49.343832020997375</v>
      </c>
    </row>
    <row r="15024" spans="1:6" x14ac:dyDescent="0.35">
      <c r="A15024" s="37" t="s">
        <v>18942</v>
      </c>
      <c r="B15024" s="38">
        <v>-34.72947276</v>
      </c>
      <c r="C15024" s="38">
        <v>-58.791469900000003</v>
      </c>
      <c r="D15024" s="38">
        <v>0.66852939128875732</v>
      </c>
      <c r="E15024" s="38">
        <v>0.67213879525661469</v>
      </c>
      <c r="F15024" s="38">
        <v>44.973544973544968</v>
      </c>
    </row>
    <row r="15025" spans="1:6" x14ac:dyDescent="0.35">
      <c r="A15025" s="37" t="s">
        <v>18943</v>
      </c>
      <c r="B15025" s="38">
        <v>-34.730752520000003</v>
      </c>
      <c r="C15025" s="38">
        <v>-58.711295530000001</v>
      </c>
      <c r="D15025" s="38">
        <v>0.71611082553863525</v>
      </c>
      <c r="E15025" s="38">
        <v>0.70838082362623778</v>
      </c>
      <c r="F15025" s="38">
        <v>49.192100538599639</v>
      </c>
    </row>
    <row r="15026" spans="1:6" x14ac:dyDescent="0.35">
      <c r="A15026" s="37" t="s">
        <v>18944</v>
      </c>
      <c r="B15026" s="38">
        <v>-34.682271870000001</v>
      </c>
      <c r="C15026" s="38">
        <v>-58.77301859</v>
      </c>
      <c r="D15026" s="38">
        <v>0.60940128564834595</v>
      </c>
      <c r="E15026" s="38">
        <v>0.60976175843058411</v>
      </c>
      <c r="F15026" s="38">
        <v>45.890410958904113</v>
      </c>
    </row>
    <row r="15027" spans="1:6" x14ac:dyDescent="0.35">
      <c r="A15027" s="37" t="s">
        <v>18945</v>
      </c>
      <c r="B15027" s="38">
        <v>-34.755594969999997</v>
      </c>
      <c r="C15027" s="38">
        <v>-58.670767400000003</v>
      </c>
      <c r="D15027" s="38">
        <v>0.93534541130065918</v>
      </c>
      <c r="E15027" s="38">
        <v>0.94274741772449377</v>
      </c>
      <c r="F15027" s="38">
        <v>46.412556053811663</v>
      </c>
    </row>
    <row r="15028" spans="1:6" x14ac:dyDescent="0.35">
      <c r="A15028" s="37" t="s">
        <v>18946</v>
      </c>
      <c r="B15028" s="38">
        <v>-34.778487920000003</v>
      </c>
      <c r="C15028" s="38">
        <v>-58.308795959999998</v>
      </c>
      <c r="D15028" s="38">
        <v>0.469460129737854</v>
      </c>
      <c r="E15028" s="38">
        <v>0.45153502335673878</v>
      </c>
      <c r="F15028" s="38">
        <v>39.607201309328971</v>
      </c>
    </row>
    <row r="15029" spans="1:6" x14ac:dyDescent="0.35">
      <c r="A15029" s="37" t="s">
        <v>18947</v>
      </c>
      <c r="B15029" s="38">
        <v>-34.73827507</v>
      </c>
      <c r="C15029" s="38">
        <v>-58.277541669999998</v>
      </c>
      <c r="D15029" s="38">
        <v>0.37013676762580872</v>
      </c>
      <c r="E15029" s="38">
        <v>0.38096874290042448</v>
      </c>
      <c r="F15029" s="38">
        <v>45.061728395061728</v>
      </c>
    </row>
    <row r="15030" spans="1:6" x14ac:dyDescent="0.35">
      <c r="A15030" s="37" t="s">
        <v>18948</v>
      </c>
      <c r="B15030" s="38">
        <v>-34.744865040000001</v>
      </c>
      <c r="C15030" s="38">
        <v>-58.240894339999997</v>
      </c>
      <c r="D15030" s="38">
        <v>0.21482919156551361</v>
      </c>
      <c r="E15030" s="38">
        <v>0.2195151048047202</v>
      </c>
      <c r="F15030" s="38">
        <v>31.216931216931215</v>
      </c>
    </row>
    <row r="15031" spans="1:6" x14ac:dyDescent="0.35">
      <c r="A15031" s="37" t="s">
        <v>18949</v>
      </c>
      <c r="B15031" s="38">
        <v>-34.712341930000001</v>
      </c>
      <c r="C15031" s="38">
        <v>-58.282172160000002</v>
      </c>
      <c r="D15031" s="38">
        <v>0.13475129008293149</v>
      </c>
      <c r="E15031" s="38">
        <v>0.14317939450611941</v>
      </c>
      <c r="F15031" s="38">
        <v>21.13095238095238</v>
      </c>
    </row>
    <row r="15032" spans="1:6" x14ac:dyDescent="0.35">
      <c r="A15032" s="37" t="s">
        <v>18950</v>
      </c>
      <c r="B15032" s="38">
        <v>-34.749179490000003</v>
      </c>
      <c r="C15032" s="38">
        <v>-58.287819540000001</v>
      </c>
      <c r="D15032" s="38">
        <v>0.28380486369133001</v>
      </c>
      <c r="E15032" s="38">
        <v>0.2741683181878683</v>
      </c>
      <c r="F15032" s="38">
        <v>39.682539682539684</v>
      </c>
    </row>
    <row r="15033" spans="1:6" x14ac:dyDescent="0.35">
      <c r="A15033" s="37" t="s">
        <v>18951</v>
      </c>
      <c r="B15033" s="38">
        <v>-34.774994229999997</v>
      </c>
      <c r="C15033" s="38">
        <v>-58.31554105</v>
      </c>
      <c r="D15033" s="38">
        <v>0.60417401790618896</v>
      </c>
      <c r="E15033" s="38">
        <v>0.58392305446393566</v>
      </c>
      <c r="F15033" s="38">
        <v>30.071942446043167</v>
      </c>
    </row>
    <row r="15034" spans="1:6" x14ac:dyDescent="0.35">
      <c r="A15034" s="37" t="s">
        <v>18952</v>
      </c>
      <c r="B15034" s="38">
        <v>-34.730808860000003</v>
      </c>
      <c r="C15034" s="38">
        <v>-58.26583814</v>
      </c>
      <c r="D15034" s="38">
        <v>0.18493787944316861</v>
      </c>
      <c r="E15034" s="38">
        <v>0.22721618282444339</v>
      </c>
      <c r="F15034" s="38">
        <v>37.536656891495603</v>
      </c>
    </row>
    <row r="15035" spans="1:6" x14ac:dyDescent="0.35">
      <c r="A15035" s="37" t="s">
        <v>18953</v>
      </c>
      <c r="B15035" s="38">
        <v>-34.750491050000001</v>
      </c>
      <c r="C15035" s="38">
        <v>-58.233588509999997</v>
      </c>
      <c r="D15035" s="38">
        <v>0.21366336941719061</v>
      </c>
      <c r="E15035" s="38">
        <v>0.23014681158881439</v>
      </c>
      <c r="F15035" s="38">
        <v>33.155080213903744</v>
      </c>
    </row>
    <row r="15036" spans="1:6" x14ac:dyDescent="0.35">
      <c r="A15036" s="37" t="s">
        <v>18954</v>
      </c>
      <c r="B15036" s="38">
        <v>-34.735944869999997</v>
      </c>
      <c r="C15036" s="38">
        <v>-58.258851880000002</v>
      </c>
      <c r="D15036" s="38">
        <v>0.14384238421916959</v>
      </c>
      <c r="E15036" s="38">
        <v>0.16489815832795321</v>
      </c>
      <c r="F15036" s="38">
        <v>27.688172043010752</v>
      </c>
    </row>
    <row r="15037" spans="1:6" x14ac:dyDescent="0.35">
      <c r="A15037" s="37" t="s">
        <v>18955</v>
      </c>
      <c r="B15037" s="38">
        <v>-34.754537319999997</v>
      </c>
      <c r="C15037" s="38">
        <v>-58.24529287</v>
      </c>
      <c r="D15037" s="38">
        <v>0.68869835138320923</v>
      </c>
      <c r="E15037" s="38">
        <v>0.65634084244569146</v>
      </c>
      <c r="F15037" s="38">
        <v>47.79220779220779</v>
      </c>
    </row>
    <row r="15038" spans="1:6" x14ac:dyDescent="0.35">
      <c r="A15038" s="37" t="s">
        <v>18956</v>
      </c>
      <c r="B15038" s="38">
        <v>-34.784022059999998</v>
      </c>
      <c r="C15038" s="38">
        <v>-58.31190539</v>
      </c>
      <c r="D15038" s="38">
        <v>0.49274936318397522</v>
      </c>
      <c r="E15038" s="38">
        <v>0.52637932863500381</v>
      </c>
      <c r="F15038" s="38">
        <v>39.659367396593673</v>
      </c>
    </row>
    <row r="15039" spans="1:6" x14ac:dyDescent="0.35">
      <c r="A15039" s="37" t="s">
        <v>18957</v>
      </c>
      <c r="B15039" s="38">
        <v>-34.769428670000003</v>
      </c>
      <c r="C15039" s="38">
        <v>-58.311436360000002</v>
      </c>
      <c r="D15039" s="38">
        <v>0.7560538649559021</v>
      </c>
      <c r="E15039" s="38">
        <v>0.75797367409655925</v>
      </c>
      <c r="F15039" s="38">
        <v>46.515679442508713</v>
      </c>
    </row>
    <row r="15040" spans="1:6" x14ac:dyDescent="0.35">
      <c r="A15040" s="37" t="s">
        <v>18958</v>
      </c>
      <c r="B15040" s="38">
        <v>-34.466181710000001</v>
      </c>
      <c r="C15040" s="38">
        <v>-58.595303880000003</v>
      </c>
      <c r="D15040" s="38">
        <v>0.7335968017578125</v>
      </c>
      <c r="E15040" s="38">
        <v>0.77194464834112875</v>
      </c>
      <c r="F15040" s="38">
        <v>44.169611307420489</v>
      </c>
    </row>
    <row r="15041" spans="1:6" x14ac:dyDescent="0.35">
      <c r="A15041" s="37" t="s">
        <v>18959</v>
      </c>
      <c r="B15041" s="38">
        <v>-35.071282549999999</v>
      </c>
      <c r="C15041" s="38">
        <v>-58.28907615</v>
      </c>
      <c r="D15041" s="38">
        <v>0.90842777490615845</v>
      </c>
      <c r="E15041" s="38">
        <v>0.82421863244639504</v>
      </c>
      <c r="F15041" s="38">
        <v>36.933045356371494</v>
      </c>
    </row>
    <row r="15042" spans="1:6" x14ac:dyDescent="0.35">
      <c r="A15042" s="37" t="s">
        <v>18960</v>
      </c>
      <c r="B15042" s="38">
        <v>-34.921021349999997</v>
      </c>
      <c r="C15042" s="38">
        <v>-58.400936229999999</v>
      </c>
      <c r="D15042" s="38">
        <v>0.72198629379272461</v>
      </c>
      <c r="E15042" s="38">
        <v>0.77284640230630575</v>
      </c>
      <c r="F15042" s="38">
        <v>45.951417004048587</v>
      </c>
    </row>
    <row r="15043" spans="1:6" x14ac:dyDescent="0.35">
      <c r="A15043" s="37" t="s">
        <v>18961</v>
      </c>
      <c r="B15043" s="38">
        <v>-34.915501570000004</v>
      </c>
      <c r="C15043" s="38">
        <v>-58.34241385</v>
      </c>
      <c r="D15043" s="38">
        <v>0.91948509216308594</v>
      </c>
      <c r="E15043" s="38">
        <v>0.91948509216308594</v>
      </c>
      <c r="F15043" s="38">
        <v>55.868544600938961</v>
      </c>
    </row>
    <row r="15044" spans="1:6" x14ac:dyDescent="0.35">
      <c r="A15044" s="37" t="s">
        <v>18962</v>
      </c>
      <c r="B15044" s="38">
        <v>-34.653124890000001</v>
      </c>
      <c r="C15044" s="38">
        <v>-58.61758116</v>
      </c>
      <c r="D15044" s="38">
        <v>0.2214318364858627</v>
      </c>
      <c r="E15044" s="38">
        <v>0.1946890170083326</v>
      </c>
      <c r="F15044" s="38">
        <v>27.074235807860266</v>
      </c>
    </row>
    <row r="15045" spans="1:6" x14ac:dyDescent="0.35">
      <c r="A15045" s="37" t="s">
        <v>18963</v>
      </c>
      <c r="B15045" s="38">
        <v>-34.648384710000002</v>
      </c>
      <c r="C15045" s="38">
        <v>-58.643035419999997</v>
      </c>
      <c r="D15045" s="38">
        <v>0.11807709932327271</v>
      </c>
      <c r="E15045" s="38">
        <v>0.1064921400199334</v>
      </c>
      <c r="F15045" s="38">
        <v>24.316939890710383</v>
      </c>
    </row>
    <row r="15046" spans="1:6" x14ac:dyDescent="0.35">
      <c r="A15046" s="37" t="s">
        <v>18964</v>
      </c>
      <c r="B15046" s="38">
        <v>-34.637769149999997</v>
      </c>
      <c r="C15046" s="38">
        <v>-58.572415319999998</v>
      </c>
      <c r="D15046" s="38">
        <v>0.18269400298595431</v>
      </c>
      <c r="E15046" s="38">
        <v>0.16707011493476659</v>
      </c>
      <c r="F15046" s="38">
        <v>23.220973782771537</v>
      </c>
    </row>
    <row r="15047" spans="1:6" x14ac:dyDescent="0.35">
      <c r="A15047" s="37" t="s">
        <v>18965</v>
      </c>
      <c r="B15047" s="38">
        <v>-34.636491470000003</v>
      </c>
      <c r="C15047" s="38">
        <v>-58.563043329999999</v>
      </c>
      <c r="D15047" s="38">
        <v>0.1371300220489502</v>
      </c>
      <c r="E15047" s="38">
        <v>0.1337820032709523</v>
      </c>
      <c r="F15047" s="38">
        <v>33.333333333333329</v>
      </c>
    </row>
    <row r="15048" spans="1:6" x14ac:dyDescent="0.35">
      <c r="A15048" s="37" t="s">
        <v>18966</v>
      </c>
      <c r="B15048" s="38">
        <v>-34.693585540000001</v>
      </c>
      <c r="C15048" s="38">
        <v>-58.641637840000001</v>
      </c>
      <c r="D15048" s="38">
        <v>0.52803945541381836</v>
      </c>
      <c r="E15048" s="38">
        <v>0.54357185628679061</v>
      </c>
      <c r="F15048" s="38">
        <v>34.693877551020407</v>
      </c>
    </row>
    <row r="15049" spans="1:6" x14ac:dyDescent="0.35">
      <c r="A15049" s="37" t="s">
        <v>18967</v>
      </c>
      <c r="B15049" s="38">
        <v>-34.646182889999999</v>
      </c>
      <c r="C15049" s="38">
        <v>-58.706205990000001</v>
      </c>
      <c r="D15049" s="38">
        <v>0.73820006847381592</v>
      </c>
      <c r="E15049" s="38">
        <v>0.74357563753922784</v>
      </c>
      <c r="F15049" s="38">
        <v>47.736625514403293</v>
      </c>
    </row>
    <row r="15050" spans="1:6" x14ac:dyDescent="0.35">
      <c r="A15050" s="37" t="s">
        <v>18968</v>
      </c>
      <c r="B15050" s="38">
        <v>-34.682181440000001</v>
      </c>
      <c r="C15050" s="38">
        <v>-58.631458340000002</v>
      </c>
      <c r="D15050" s="38">
        <v>0.40281024575233459</v>
      </c>
      <c r="E15050" s="38">
        <v>0.38200579749213331</v>
      </c>
      <c r="F15050" s="38">
        <v>34.339622641509429</v>
      </c>
    </row>
    <row r="15051" spans="1:6" x14ac:dyDescent="0.35">
      <c r="A15051" s="37" t="s">
        <v>18969</v>
      </c>
      <c r="B15051" s="38">
        <v>-34.661793240000002</v>
      </c>
      <c r="C15051" s="38">
        <v>-58.654445879999997</v>
      </c>
      <c r="D15051" s="38">
        <v>0.1125596910715103</v>
      </c>
      <c r="E15051" s="38">
        <v>0.1177295126222275</v>
      </c>
      <c r="F15051" s="38">
        <v>25.454545454545453</v>
      </c>
    </row>
    <row r="15052" spans="1:6" x14ac:dyDescent="0.35">
      <c r="A15052" s="37" t="s">
        <v>18970</v>
      </c>
      <c r="B15052" s="38">
        <v>-34.686456880000001</v>
      </c>
      <c r="C15052" s="38">
        <v>-58.64062964</v>
      </c>
      <c r="D15052" s="38">
        <v>0.46840652823448181</v>
      </c>
      <c r="E15052" s="38">
        <v>0.51345642317425122</v>
      </c>
      <c r="F15052" s="38">
        <v>42.941176470588232</v>
      </c>
    </row>
    <row r="15053" spans="1:6" x14ac:dyDescent="0.35">
      <c r="A15053" s="37" t="s">
        <v>18971</v>
      </c>
      <c r="B15053" s="38">
        <v>-34.57858753</v>
      </c>
      <c r="C15053" s="38">
        <v>-58.628978150000002</v>
      </c>
      <c r="D15053" s="38">
        <v>0.41781863570213318</v>
      </c>
      <c r="E15053" s="38">
        <v>0.34250158777362422</v>
      </c>
      <c r="F15053" s="38">
        <v>33.027522935779821</v>
      </c>
    </row>
    <row r="15054" spans="1:6" x14ac:dyDescent="0.35">
      <c r="A15054" s="37" t="s">
        <v>18972</v>
      </c>
      <c r="B15054" s="38">
        <v>-34.62389889</v>
      </c>
      <c r="C15054" s="38">
        <v>-58.640622</v>
      </c>
      <c r="D15054" s="38">
        <v>0.45637574791908259</v>
      </c>
      <c r="E15054" s="38">
        <v>0.47136840707546962</v>
      </c>
      <c r="F15054" s="38">
        <v>38.674033149171272</v>
      </c>
    </row>
    <row r="15055" spans="1:6" x14ac:dyDescent="0.35">
      <c r="A15055" s="37" t="s">
        <v>18973</v>
      </c>
      <c r="B15055" s="38">
        <v>-34.659802030000002</v>
      </c>
      <c r="C15055" s="38">
        <v>-58.695481289999996</v>
      </c>
      <c r="D15055" s="38">
        <v>0.32292860746383673</v>
      </c>
      <c r="E15055" s="38">
        <v>0.31627461555841813</v>
      </c>
      <c r="F15055" s="38">
        <v>34.883720930232556</v>
      </c>
    </row>
    <row r="15056" spans="1:6" x14ac:dyDescent="0.35">
      <c r="A15056" s="37" t="s">
        <v>18974</v>
      </c>
      <c r="B15056" s="38">
        <v>-34.579659489999997</v>
      </c>
      <c r="C15056" s="38">
        <v>-58.646787420000003</v>
      </c>
      <c r="D15056" s="38">
        <v>0.46131891012191772</v>
      </c>
      <c r="E15056" s="38">
        <v>0.47316332765527669</v>
      </c>
      <c r="F15056" s="38">
        <v>44.230769230769226</v>
      </c>
    </row>
    <row r="15057" spans="1:6" x14ac:dyDescent="0.35">
      <c r="A15057" s="37" t="s">
        <v>18975</v>
      </c>
      <c r="B15057" s="38">
        <v>-34.619959289999997</v>
      </c>
      <c r="C15057" s="38">
        <v>-58.656505729999999</v>
      </c>
      <c r="D15057" s="38">
        <v>0.57639974355697632</v>
      </c>
      <c r="E15057" s="38">
        <v>0.59844988584518433</v>
      </c>
      <c r="F15057" s="38">
        <v>39.901477832512313</v>
      </c>
    </row>
    <row r="15058" spans="1:6" x14ac:dyDescent="0.35">
      <c r="A15058" s="37" t="s">
        <v>18976</v>
      </c>
      <c r="B15058" s="38">
        <v>-34.596889709999999</v>
      </c>
      <c r="C15058" s="38">
        <v>-58.655537289999998</v>
      </c>
      <c r="D15058" s="38">
        <v>0.39907783269882202</v>
      </c>
      <c r="E15058" s="38">
        <v>0.38536781403753501</v>
      </c>
      <c r="F15058" s="38">
        <v>24.310344827586206</v>
      </c>
    </row>
    <row r="15059" spans="1:6" x14ac:dyDescent="0.35">
      <c r="A15059" s="37" t="s">
        <v>18977</v>
      </c>
      <c r="B15059" s="38">
        <v>-34.674832160000001</v>
      </c>
      <c r="C15059" s="38">
        <v>-58.674744109999999</v>
      </c>
      <c r="D15059" s="38">
        <v>0.3703676164150238</v>
      </c>
      <c r="E15059" s="38">
        <v>0.35183855620297522</v>
      </c>
      <c r="F15059" s="38">
        <v>32.534246575342465</v>
      </c>
    </row>
    <row r="15060" spans="1:6" x14ac:dyDescent="0.35">
      <c r="A15060" s="37" t="s">
        <v>18978</v>
      </c>
      <c r="B15060" s="38">
        <v>-34.583717180000001</v>
      </c>
      <c r="C15060" s="38">
        <v>-58.667743039999998</v>
      </c>
      <c r="D15060" s="38">
        <v>0.6849328875541687</v>
      </c>
      <c r="E15060" s="38">
        <v>0.71724747286902535</v>
      </c>
      <c r="F15060" s="38">
        <v>41.356673960612689</v>
      </c>
    </row>
    <row r="15061" spans="1:6" x14ac:dyDescent="0.35">
      <c r="A15061" s="37" t="s">
        <v>18979</v>
      </c>
      <c r="B15061" s="38">
        <v>-38.877528349999999</v>
      </c>
      <c r="C15061" s="38">
        <v>-62.078817839999999</v>
      </c>
      <c r="D15061" s="38">
        <v>7.6608158648014069E-2</v>
      </c>
      <c r="E15061" s="38">
        <v>8.1965063551538875E-2</v>
      </c>
      <c r="F15061" s="38">
        <v>12.083333333333334</v>
      </c>
    </row>
    <row r="15062" spans="1:6" x14ac:dyDescent="0.35">
      <c r="A15062" s="37" t="s">
        <v>18980</v>
      </c>
      <c r="B15062" s="38">
        <v>-36.531114189999997</v>
      </c>
      <c r="C15062" s="38">
        <v>-56.713020010000001</v>
      </c>
      <c r="D15062" s="38">
        <v>0.425119549036026</v>
      </c>
      <c r="E15062" s="38">
        <v>0.41226866500718251</v>
      </c>
      <c r="F15062" s="38">
        <v>39.591836734693878</v>
      </c>
    </row>
    <row r="15063" spans="1:6" x14ac:dyDescent="0.35">
      <c r="A15063" s="37" t="s">
        <v>18981</v>
      </c>
      <c r="B15063" s="38">
        <v>-34.86280928</v>
      </c>
      <c r="C15063" s="38">
        <v>-58.372918630000001</v>
      </c>
      <c r="D15063" s="38">
        <v>0.66381841897964478</v>
      </c>
      <c r="E15063" s="38">
        <v>0.59276308031643143</v>
      </c>
      <c r="F15063" s="38">
        <v>41.712707182320443</v>
      </c>
    </row>
    <row r="15064" spans="1:6" x14ac:dyDescent="0.35">
      <c r="A15064" s="37" t="s">
        <v>18982</v>
      </c>
      <c r="B15064" s="38">
        <v>-34.828669269999999</v>
      </c>
      <c r="C15064" s="38">
        <v>-58.36054601</v>
      </c>
      <c r="D15064" s="38">
        <v>0.79326784610748291</v>
      </c>
      <c r="E15064" s="38">
        <v>0.84984369137707882</v>
      </c>
      <c r="F15064" s="38">
        <v>49.162011173184354</v>
      </c>
    </row>
    <row r="15065" spans="1:6" x14ac:dyDescent="0.35">
      <c r="A15065" s="37" t="s">
        <v>18983</v>
      </c>
      <c r="B15065" s="38">
        <v>-34.702757310000003</v>
      </c>
      <c r="C15065" s="38">
        <v>-58.779609049999998</v>
      </c>
      <c r="D15065" s="38">
        <v>0.66800117492675781</v>
      </c>
      <c r="E15065" s="38">
        <v>0.62743523716926575</v>
      </c>
      <c r="F15065" s="38">
        <v>44.906444906444911</v>
      </c>
    </row>
    <row r="15066" spans="1:6" x14ac:dyDescent="0.35">
      <c r="A15066" s="37" t="s">
        <v>18984</v>
      </c>
      <c r="B15066" s="38">
        <v>-34.908234190000002</v>
      </c>
      <c r="C15066" s="38">
        <v>-58.570953709999998</v>
      </c>
      <c r="D15066" s="38">
        <v>0.67409169673919678</v>
      </c>
      <c r="E15066" s="38">
        <v>0.67341292070017922</v>
      </c>
      <c r="F15066" s="38">
        <v>42.330558858501782</v>
      </c>
    </row>
    <row r="15067" spans="1:6" x14ac:dyDescent="0.35">
      <c r="A15067" s="37" t="s">
        <v>18985</v>
      </c>
      <c r="B15067" s="38">
        <v>-34.834440710000003</v>
      </c>
      <c r="C15067" s="38">
        <v>-58.373874409999999</v>
      </c>
      <c r="D15067" s="38">
        <v>0.50135964155197144</v>
      </c>
      <c r="E15067" s="38">
        <v>0.54056401302417123</v>
      </c>
      <c r="F15067" s="38">
        <v>38.461538461538467</v>
      </c>
    </row>
    <row r="15068" spans="1:6" x14ac:dyDescent="0.35">
      <c r="A15068" s="37" t="s">
        <v>18986</v>
      </c>
      <c r="B15068" s="38">
        <v>-34.849082719999998</v>
      </c>
      <c r="C15068" s="38">
        <v>-58.453967059999997</v>
      </c>
      <c r="D15068" s="38">
        <v>0.68746894598007202</v>
      </c>
      <c r="E15068" s="38">
        <v>0.69068581859270728</v>
      </c>
      <c r="F15068" s="38">
        <v>48.122065727699528</v>
      </c>
    </row>
    <row r="15069" spans="1:6" x14ac:dyDescent="0.35">
      <c r="A15069" s="37" t="s">
        <v>18987</v>
      </c>
      <c r="B15069" s="38">
        <v>-34.828267689999997</v>
      </c>
      <c r="C15069" s="38">
        <v>-58.189609670000003</v>
      </c>
      <c r="D15069" s="38">
        <v>0.4954475462436676</v>
      </c>
      <c r="E15069" s="38">
        <v>0.48694076193006408</v>
      </c>
      <c r="F15069" s="38">
        <v>39.226519337016576</v>
      </c>
    </row>
    <row r="15070" spans="1:6" x14ac:dyDescent="0.35">
      <c r="A15070" s="37" t="s">
        <v>18988</v>
      </c>
      <c r="B15070" s="38">
        <v>-38.019506700000001</v>
      </c>
      <c r="C15070" s="38">
        <v>-57.634514250000002</v>
      </c>
      <c r="D15070" s="38">
        <v>0.65339428186416626</v>
      </c>
      <c r="E15070" s="38">
        <v>0.65550774030196357</v>
      </c>
      <c r="F15070" s="38">
        <v>42.541436464088399</v>
      </c>
    </row>
    <row r="15071" spans="1:6" x14ac:dyDescent="0.35">
      <c r="A15071" s="37" t="s">
        <v>18989</v>
      </c>
      <c r="B15071" s="38">
        <v>-34.785007759999999</v>
      </c>
      <c r="C15071" s="38">
        <v>-58.48971195</v>
      </c>
      <c r="D15071" s="38">
        <v>0.72422361373901367</v>
      </c>
      <c r="E15071" s="38">
        <v>0.71226444509294295</v>
      </c>
      <c r="F15071" s="38">
        <v>55.319148936170215</v>
      </c>
    </row>
    <row r="15072" spans="1:6" x14ac:dyDescent="0.35">
      <c r="A15072" s="37" t="s">
        <v>18990</v>
      </c>
      <c r="B15072" s="38">
        <v>-34.765564220000002</v>
      </c>
      <c r="C15072" s="38">
        <v>-58.486530129999998</v>
      </c>
      <c r="D15072" s="38">
        <v>0.92537820339202881</v>
      </c>
      <c r="E15072" s="38">
        <v>0.87417709496286178</v>
      </c>
      <c r="F15072" s="38">
        <v>48.333333333333336</v>
      </c>
    </row>
    <row r="15073" spans="1:6" x14ac:dyDescent="0.35">
      <c r="A15073" s="37" t="s">
        <v>18991</v>
      </c>
      <c r="B15073" s="38">
        <v>-34.694113440000002</v>
      </c>
      <c r="C15073" s="38">
        <v>-58.759345869999997</v>
      </c>
      <c r="D15073" s="38">
        <v>0.7133563756942749</v>
      </c>
      <c r="E15073" s="38">
        <v>0.68292491137981415</v>
      </c>
      <c r="F15073" s="38">
        <v>41.739130434782609</v>
      </c>
    </row>
    <row r="15074" spans="1:6" x14ac:dyDescent="0.35">
      <c r="A15074" s="37" t="s">
        <v>18992</v>
      </c>
      <c r="B15074" s="38">
        <v>-34.710579109999998</v>
      </c>
      <c r="C15074" s="38">
        <v>-58.720502789999998</v>
      </c>
      <c r="D15074" s="38">
        <v>0.75977849960327148</v>
      </c>
      <c r="E15074" s="38">
        <v>0.76311404235435254</v>
      </c>
      <c r="F15074" s="38">
        <v>47.474747474747474</v>
      </c>
    </row>
    <row r="15075" spans="1:6" x14ac:dyDescent="0.35">
      <c r="A15075" s="37" t="s">
        <v>18993</v>
      </c>
      <c r="B15075" s="38">
        <v>-34.733964319999998</v>
      </c>
      <c r="C15075" s="38">
        <v>-58.475520629999998</v>
      </c>
      <c r="D15075" s="38">
        <v>0.98127752542495728</v>
      </c>
      <c r="E15075" s="38">
        <v>0.98189032077789307</v>
      </c>
      <c r="F15075" s="38">
        <v>61.527377521613836</v>
      </c>
    </row>
    <row r="15076" spans="1:6" x14ac:dyDescent="0.35">
      <c r="A15076" s="37" t="s">
        <v>18994</v>
      </c>
      <c r="B15076" s="38">
        <v>-34.784792150000001</v>
      </c>
      <c r="C15076" s="38">
        <v>-58.51987244</v>
      </c>
      <c r="D15076" s="38">
        <v>0.68879526853561401</v>
      </c>
      <c r="E15076" s="38">
        <v>0.68990153387973185</v>
      </c>
      <c r="F15076" s="38">
        <v>51.838235294117652</v>
      </c>
    </row>
    <row r="15077" spans="1:6" x14ac:dyDescent="0.35">
      <c r="A15077" s="37" t="s">
        <v>18995</v>
      </c>
      <c r="B15077" s="38">
        <v>-34.838361460000002</v>
      </c>
      <c r="C15077" s="38">
        <v>-58.642975389999997</v>
      </c>
      <c r="D15077" s="38">
        <v>0.75194698572158813</v>
      </c>
      <c r="E15077" s="38">
        <v>0.74697549876413849</v>
      </c>
      <c r="F15077" s="38">
        <v>41.446208112874778</v>
      </c>
    </row>
    <row r="15078" spans="1:6" x14ac:dyDescent="0.35">
      <c r="A15078" s="37" t="s">
        <v>18996</v>
      </c>
      <c r="B15078" s="38">
        <v>-34.454920970000003</v>
      </c>
      <c r="C15078" s="38">
        <v>-58.622698499999998</v>
      </c>
      <c r="D15078" s="38">
        <v>0.33878746628761292</v>
      </c>
      <c r="E15078" s="38">
        <v>0.28898877062295608</v>
      </c>
      <c r="F15078" s="38"/>
    </row>
    <row r="15079" spans="1:6" x14ac:dyDescent="0.35">
      <c r="A15079" s="37" t="s">
        <v>18997</v>
      </c>
      <c r="B15079" s="38">
        <v>-35.98324058</v>
      </c>
      <c r="C15079" s="38">
        <v>-59.523354560000001</v>
      </c>
      <c r="D15079" s="38">
        <v>0.20852181315422061</v>
      </c>
      <c r="E15079" s="38">
        <v>0.22089269343349671</v>
      </c>
      <c r="F15079" s="38">
        <v>0</v>
      </c>
    </row>
    <row r="15080" spans="1:6" x14ac:dyDescent="0.35">
      <c r="A15080" s="37" t="s">
        <v>18998</v>
      </c>
      <c r="B15080" s="38">
        <v>-34.927396129999998</v>
      </c>
      <c r="C15080" s="38">
        <v>-58.941455320000003</v>
      </c>
      <c r="D15080" s="38">
        <v>0.43601399660110468</v>
      </c>
      <c r="E15080" s="38">
        <v>0.42351003073983717</v>
      </c>
      <c r="F15080" s="38"/>
    </row>
    <row r="15081" spans="1:6" x14ac:dyDescent="0.35">
      <c r="A15081" s="37" t="s">
        <v>18999</v>
      </c>
      <c r="B15081" s="38">
        <v>-36.347068870000001</v>
      </c>
      <c r="C15081" s="38">
        <v>-60.040472139999999</v>
      </c>
      <c r="D15081" s="38">
        <v>0.41090422868728638</v>
      </c>
      <c r="E15081" s="38">
        <v>0.41090422868728638</v>
      </c>
      <c r="F15081" s="38"/>
    </row>
    <row r="15082" spans="1:6" x14ac:dyDescent="0.35">
      <c r="A15082" s="37" t="s">
        <v>19000</v>
      </c>
      <c r="B15082" s="38">
        <v>-34.980950960000001</v>
      </c>
      <c r="C15082" s="38">
        <v>-58.679429570000003</v>
      </c>
      <c r="D15082" s="38">
        <v>0.5482332706451416</v>
      </c>
      <c r="E15082" s="38">
        <v>0.40379447255815781</v>
      </c>
      <c r="F15082" s="38">
        <v>0.49261083743842365</v>
      </c>
    </row>
    <row r="15083" spans="1:6" x14ac:dyDescent="0.35">
      <c r="A15083" s="37" t="s">
        <v>19001</v>
      </c>
      <c r="B15083" s="38">
        <v>-38.039999440000003</v>
      </c>
      <c r="C15083" s="38">
        <v>-60.088707149999998</v>
      </c>
      <c r="D15083" s="38">
        <v>0.42201462388038641</v>
      </c>
      <c r="E15083" s="38">
        <v>0.41363051533699041</v>
      </c>
      <c r="F15083" s="38">
        <v>25.581395348837212</v>
      </c>
    </row>
    <row r="15084" spans="1:6" x14ac:dyDescent="0.35">
      <c r="A15084" s="37" t="s">
        <v>19002</v>
      </c>
      <c r="B15084" s="38">
        <v>-34.901946520000003</v>
      </c>
      <c r="C15084" s="38">
        <v>-58.252056240000002</v>
      </c>
      <c r="D15084" s="38">
        <v>0.77008342742919922</v>
      </c>
      <c r="E15084" s="38">
        <v>0.7701560102011028</v>
      </c>
      <c r="F15084" s="38">
        <v>57.456140350877192</v>
      </c>
    </row>
    <row r="15085" spans="1:6" x14ac:dyDescent="0.35">
      <c r="A15085" s="37" t="s">
        <v>19003</v>
      </c>
      <c r="B15085" s="38">
        <v>-34.822720840000002</v>
      </c>
      <c r="C15085" s="38">
        <v>-58.38418798</v>
      </c>
      <c r="D15085" s="38">
        <v>0.23525796830654139</v>
      </c>
      <c r="E15085" s="38">
        <v>0.22587231002949379</v>
      </c>
      <c r="F15085" s="38">
        <v>32.183908045977013</v>
      </c>
    </row>
    <row r="15086" spans="1:6" x14ac:dyDescent="0.35">
      <c r="A15086" s="37" t="s">
        <v>19004</v>
      </c>
      <c r="B15086" s="38">
        <v>-34.7806134</v>
      </c>
      <c r="C15086" s="38">
        <v>-58.359022260000003</v>
      </c>
      <c r="D15086" s="38">
        <v>0.59763222932815552</v>
      </c>
      <c r="E15086" s="38">
        <v>0.52263308150900734</v>
      </c>
      <c r="F15086" s="38">
        <v>42.613636363636367</v>
      </c>
    </row>
    <row r="15087" spans="1:6" x14ac:dyDescent="0.35">
      <c r="A15087" s="37" t="s">
        <v>19005</v>
      </c>
      <c r="B15087" s="38">
        <v>-34.762088030000001</v>
      </c>
      <c r="C15087" s="38">
        <v>-58.346714200000001</v>
      </c>
      <c r="D15087" s="38">
        <v>0.59539854526519775</v>
      </c>
      <c r="E15087" s="38">
        <v>0.61830810026118632</v>
      </c>
      <c r="F15087" s="38">
        <v>36.877076411960132</v>
      </c>
    </row>
    <row r="15088" spans="1:6" x14ac:dyDescent="0.35">
      <c r="A15088" s="37" t="s">
        <v>19006</v>
      </c>
      <c r="B15088" s="38">
        <v>-34.8387946</v>
      </c>
      <c r="C15088" s="38">
        <v>-58.407271780000002</v>
      </c>
      <c r="D15088" s="38">
        <v>0.63077205419540405</v>
      </c>
      <c r="E15088" s="38">
        <v>0.62985002663400436</v>
      </c>
      <c r="F15088" s="38">
        <v>43.01075268817204</v>
      </c>
    </row>
    <row r="15089" spans="1:6" x14ac:dyDescent="0.35">
      <c r="A15089" s="37" t="s">
        <v>19007</v>
      </c>
      <c r="B15089" s="38">
        <v>-34.889672920000002</v>
      </c>
      <c r="C15089" s="38">
        <v>-58.395837780000001</v>
      </c>
      <c r="D15089" s="38">
        <v>0.64760756492614746</v>
      </c>
      <c r="E15089" s="38">
        <v>0.70165622391198812</v>
      </c>
      <c r="F15089" s="38">
        <v>44.444444444444443</v>
      </c>
    </row>
    <row r="15090" spans="1:6" x14ac:dyDescent="0.35">
      <c r="A15090" s="37" t="s">
        <v>19008</v>
      </c>
      <c r="B15090" s="38">
        <v>-36.779922120000002</v>
      </c>
      <c r="C15090" s="38">
        <v>-59.868863210000001</v>
      </c>
      <c r="D15090" s="38">
        <v>0.24188801646232599</v>
      </c>
      <c r="E15090" s="38">
        <v>0.2456450683729989</v>
      </c>
      <c r="F15090" s="38">
        <v>33.644859813084111</v>
      </c>
    </row>
    <row r="15091" spans="1:6" x14ac:dyDescent="0.35">
      <c r="A15091" s="37" t="s">
        <v>19009</v>
      </c>
      <c r="B15091" s="38">
        <v>-36.786362779999997</v>
      </c>
      <c r="C15091" s="38">
        <v>-59.83244543</v>
      </c>
      <c r="D15091" s="38">
        <v>0.58884513378143311</v>
      </c>
      <c r="E15091" s="38">
        <v>0.56758543683422935</v>
      </c>
      <c r="F15091" s="38">
        <v>39.583333333333329</v>
      </c>
    </row>
    <row r="15092" spans="1:6" x14ac:dyDescent="0.35">
      <c r="A15092" s="37" t="s">
        <v>19010</v>
      </c>
      <c r="B15092" s="38">
        <v>-34.912764250000002</v>
      </c>
      <c r="C15092" s="38">
        <v>-58.581101279999999</v>
      </c>
      <c r="D15092" s="38">
        <v>0.64887875318527222</v>
      </c>
      <c r="E15092" s="38">
        <v>0.67642935944928062</v>
      </c>
      <c r="F15092" s="38">
        <v>45.882352941176471</v>
      </c>
    </row>
    <row r="15093" spans="1:6" x14ac:dyDescent="0.35">
      <c r="A15093" s="37" t="s">
        <v>19011</v>
      </c>
      <c r="B15093" s="38">
        <v>-34.895343009999998</v>
      </c>
      <c r="C15093" s="38">
        <v>-58.553560709999999</v>
      </c>
      <c r="D15093" s="38">
        <v>0.68012410402297974</v>
      </c>
      <c r="E15093" s="38">
        <v>0.67354310203242951</v>
      </c>
      <c r="F15093" s="38">
        <v>49.156441717791409</v>
      </c>
    </row>
    <row r="15094" spans="1:6" x14ac:dyDescent="0.35">
      <c r="A15094" s="37" t="s">
        <v>19012</v>
      </c>
      <c r="B15094" s="38">
        <v>-34.838100939999997</v>
      </c>
      <c r="C15094" s="38">
        <v>-58.207510149999997</v>
      </c>
      <c r="D15094" s="38">
        <v>0.68927848339080811</v>
      </c>
      <c r="E15094" s="38">
        <v>0.68497788078255128</v>
      </c>
      <c r="F15094" s="38">
        <v>36.692506459948319</v>
      </c>
    </row>
    <row r="15095" spans="1:6" x14ac:dyDescent="0.35">
      <c r="A15095" s="37" t="s">
        <v>19013</v>
      </c>
      <c r="B15095" s="38">
        <v>-34.84278363</v>
      </c>
      <c r="C15095" s="38">
        <v>-58.264415069999998</v>
      </c>
      <c r="D15095" s="38">
        <v>0.71167135238647461</v>
      </c>
      <c r="E15095" s="38">
        <v>0.70784430792837427</v>
      </c>
      <c r="F15095" s="38">
        <v>47.278911564625851</v>
      </c>
    </row>
    <row r="15096" spans="1:6" x14ac:dyDescent="0.35">
      <c r="A15096" s="37" t="s">
        <v>19014</v>
      </c>
      <c r="B15096" s="38">
        <v>-34.833120739999998</v>
      </c>
      <c r="C15096" s="38">
        <v>-58.29433744</v>
      </c>
      <c r="D15096" s="38">
        <v>0.73172944784164429</v>
      </c>
      <c r="E15096" s="38">
        <v>0.73440085230646912</v>
      </c>
      <c r="F15096" s="38">
        <v>44.666666666666664</v>
      </c>
    </row>
    <row r="15097" spans="1:6" x14ac:dyDescent="0.35">
      <c r="A15097" s="37" t="s">
        <v>19015</v>
      </c>
      <c r="B15097" s="38">
        <v>-34.818367340000002</v>
      </c>
      <c r="C15097" s="38">
        <v>-58.260422570000003</v>
      </c>
      <c r="D15097" s="38">
        <v>0.46140643954277039</v>
      </c>
      <c r="E15097" s="38">
        <v>0.46865863435798222</v>
      </c>
      <c r="F15097" s="38">
        <v>41.721854304635762</v>
      </c>
    </row>
    <row r="15098" spans="1:6" x14ac:dyDescent="0.35">
      <c r="A15098" s="37" t="s">
        <v>19016</v>
      </c>
      <c r="B15098" s="38">
        <v>-37.998237869999997</v>
      </c>
      <c r="C15098" s="38">
        <v>-57.612941450000001</v>
      </c>
      <c r="D15098" s="38">
        <v>0.57930046319961548</v>
      </c>
      <c r="E15098" s="38">
        <v>0.59638205667336786</v>
      </c>
      <c r="F15098" s="38">
        <v>37.5</v>
      </c>
    </row>
    <row r="15099" spans="1:6" x14ac:dyDescent="0.35">
      <c r="A15099" s="37" t="s">
        <v>19017</v>
      </c>
      <c r="B15099" s="38">
        <v>-37.977829870000001</v>
      </c>
      <c r="C15099" s="38">
        <v>-57.596644140000002</v>
      </c>
      <c r="D15099" s="38">
        <v>0.40112161636352539</v>
      </c>
      <c r="E15099" s="38">
        <v>0.42389095613830968</v>
      </c>
      <c r="F15099" s="38">
        <v>31.683168316831683</v>
      </c>
    </row>
    <row r="15100" spans="1:6" x14ac:dyDescent="0.35">
      <c r="A15100" s="37" t="s">
        <v>19018</v>
      </c>
      <c r="B15100" s="38">
        <v>-38.084605940000003</v>
      </c>
      <c r="C15100" s="38">
        <v>-57.632470920000003</v>
      </c>
      <c r="D15100" s="38">
        <v>0.74614238739013672</v>
      </c>
      <c r="E15100" s="38">
        <v>0.74614238739013672</v>
      </c>
      <c r="F15100" s="38">
        <v>43.069306930693067</v>
      </c>
    </row>
    <row r="15101" spans="1:6" x14ac:dyDescent="0.35">
      <c r="A15101" s="37" t="s">
        <v>19019</v>
      </c>
      <c r="B15101" s="38">
        <v>-37.97382649</v>
      </c>
      <c r="C15101" s="38">
        <v>-57.690186750000002</v>
      </c>
      <c r="D15101" s="38">
        <v>0.68809282779693604</v>
      </c>
      <c r="E15101" s="38">
        <v>0.68809282779693604</v>
      </c>
      <c r="F15101" s="38">
        <v>39.926739926739927</v>
      </c>
    </row>
    <row r="15102" spans="1:6" x14ac:dyDescent="0.35">
      <c r="A15102" s="37" t="s">
        <v>19020</v>
      </c>
      <c r="B15102" s="38">
        <v>-37.973244870000002</v>
      </c>
      <c r="C15102" s="38">
        <v>-57.589100649999999</v>
      </c>
      <c r="D15102" s="38">
        <v>0.29747942090034479</v>
      </c>
      <c r="E15102" s="38">
        <v>0.30895400544007617</v>
      </c>
      <c r="F15102" s="38">
        <v>26.373626373626376</v>
      </c>
    </row>
    <row r="15103" spans="1:6" x14ac:dyDescent="0.35">
      <c r="A15103" s="37" t="s">
        <v>19021</v>
      </c>
      <c r="B15103" s="38">
        <v>-37.995841210000002</v>
      </c>
      <c r="C15103" s="38">
        <v>-57.615097370000001</v>
      </c>
      <c r="D15103" s="38">
        <v>0.63544750213623047</v>
      </c>
      <c r="E15103" s="38">
        <v>0.64528295066621566</v>
      </c>
      <c r="F15103" s="38">
        <v>41.798941798941797</v>
      </c>
    </row>
    <row r="15104" spans="1:6" x14ac:dyDescent="0.35">
      <c r="A15104" s="37" t="s">
        <v>19022</v>
      </c>
      <c r="B15104" s="38">
        <v>-34.561052670000002</v>
      </c>
      <c r="C15104" s="38">
        <v>-58.58087999</v>
      </c>
      <c r="D15104" s="38">
        <v>0.59477311372756958</v>
      </c>
      <c r="E15104" s="38">
        <v>0.62048154747163931</v>
      </c>
      <c r="F15104" s="38">
        <v>44.520547945205479</v>
      </c>
    </row>
    <row r="15105" spans="1:6" x14ac:dyDescent="0.35">
      <c r="A15105" s="37" t="s">
        <v>19023</v>
      </c>
      <c r="B15105" s="38">
        <v>-34.543595000000003</v>
      </c>
      <c r="C15105" s="38">
        <v>-58.558214399999997</v>
      </c>
      <c r="D15105" s="38">
        <v>0.12509636580944061</v>
      </c>
      <c r="E15105" s="38">
        <v>0.1452719680964947</v>
      </c>
      <c r="F15105" s="38">
        <v>31.896551724137932</v>
      </c>
    </row>
    <row r="15106" spans="1:6" x14ac:dyDescent="0.35">
      <c r="A15106" s="37" t="s">
        <v>19024</v>
      </c>
      <c r="B15106" s="38">
        <v>-34.568491649999999</v>
      </c>
      <c r="C15106" s="38">
        <v>-58.535821900000002</v>
      </c>
      <c r="D15106" s="38">
        <v>0.24047894775867459</v>
      </c>
      <c r="E15106" s="38">
        <v>0.22900972032063721</v>
      </c>
      <c r="F15106" s="38">
        <v>24.637681159420293</v>
      </c>
    </row>
    <row r="15107" spans="1:6" x14ac:dyDescent="0.35">
      <c r="A15107" s="37" t="s">
        <v>19025</v>
      </c>
      <c r="B15107" s="38">
        <v>-34.551007669999997</v>
      </c>
      <c r="C15107" s="38">
        <v>-58.56724767</v>
      </c>
      <c r="D15107" s="38">
        <v>0.31979721784591669</v>
      </c>
      <c r="E15107" s="38">
        <v>0.31988157911433113</v>
      </c>
      <c r="F15107" s="38">
        <v>39.735099337748345</v>
      </c>
    </row>
    <row r="15108" spans="1:6" x14ac:dyDescent="0.35">
      <c r="A15108" s="37" t="s">
        <v>19026</v>
      </c>
      <c r="B15108" s="38">
        <v>-34.537020230000003</v>
      </c>
      <c r="C15108" s="38">
        <v>-58.567037749999997</v>
      </c>
      <c r="D15108" s="38">
        <v>0.26959168910980219</v>
      </c>
      <c r="E15108" s="38">
        <v>0.28785200748178702</v>
      </c>
      <c r="F15108" s="38">
        <v>32.456140350877192</v>
      </c>
    </row>
    <row r="15109" spans="1:6" x14ac:dyDescent="0.35">
      <c r="A15109" s="37" t="s">
        <v>19027</v>
      </c>
      <c r="B15109" s="38">
        <v>-34.591965850000001</v>
      </c>
      <c r="C15109" s="38">
        <v>-58.547828600000003</v>
      </c>
      <c r="D15109" s="38">
        <v>0.38605335354804993</v>
      </c>
      <c r="E15109" s="38">
        <v>0.40029083741338628</v>
      </c>
      <c r="F15109" s="38">
        <v>41.573033707865171</v>
      </c>
    </row>
    <row r="15110" spans="1:6" x14ac:dyDescent="0.35">
      <c r="A15110" s="37" t="s">
        <v>19028</v>
      </c>
      <c r="B15110" s="38">
        <v>-34.587324619999997</v>
      </c>
      <c r="C15110" s="38">
        <v>-58.56240305</v>
      </c>
      <c r="D15110" s="38">
        <v>0.30562460422515869</v>
      </c>
      <c r="E15110" s="38">
        <v>0.31076150269884811</v>
      </c>
      <c r="F15110" s="38">
        <v>36.15023474178404</v>
      </c>
    </row>
    <row r="15111" spans="1:6" x14ac:dyDescent="0.35">
      <c r="A15111" s="37" t="s">
        <v>19029</v>
      </c>
      <c r="B15111" s="38">
        <v>-34.54483012</v>
      </c>
      <c r="C15111" s="38">
        <v>-58.531055989999999</v>
      </c>
      <c r="D15111" s="38">
        <v>0.6023184061050415</v>
      </c>
      <c r="E15111" s="38">
        <v>0.58354106460298816</v>
      </c>
      <c r="F15111" s="38">
        <v>45.077720207253883</v>
      </c>
    </row>
    <row r="15112" spans="1:6" x14ac:dyDescent="0.35">
      <c r="A15112" s="37" t="s">
        <v>19030</v>
      </c>
      <c r="B15112" s="38">
        <v>-34.533985880000003</v>
      </c>
      <c r="C15112" s="38">
        <v>-58.553417619999998</v>
      </c>
      <c r="D15112" s="38">
        <v>0.34594851732254028</v>
      </c>
      <c r="E15112" s="38">
        <v>0.32759344991710448</v>
      </c>
      <c r="F15112" s="38">
        <v>33.488372093023258</v>
      </c>
    </row>
    <row r="15113" spans="1:6" x14ac:dyDescent="0.35">
      <c r="A15113" s="37" t="s">
        <v>19031</v>
      </c>
      <c r="B15113" s="38">
        <v>-36.02046481</v>
      </c>
      <c r="C15113" s="38">
        <v>-59.100651149999997</v>
      </c>
      <c r="D15113" s="38">
        <v>0.21284683048725131</v>
      </c>
      <c r="E15113" s="38">
        <v>0.2201645496216687</v>
      </c>
      <c r="F15113" s="38">
        <v>16.317365269461078</v>
      </c>
    </row>
    <row r="15114" spans="1:6" x14ac:dyDescent="0.35">
      <c r="A15114" s="37" t="s">
        <v>19032</v>
      </c>
      <c r="B15114" s="38">
        <v>-35.151241640000002</v>
      </c>
      <c r="C15114" s="38">
        <v>-59.099454289999997</v>
      </c>
      <c r="D15114" s="38">
        <v>0.49426192045211792</v>
      </c>
      <c r="E15114" s="38">
        <v>0.52481466356445761</v>
      </c>
      <c r="F15114" s="38">
        <v>45</v>
      </c>
    </row>
    <row r="15115" spans="1:6" x14ac:dyDescent="0.35">
      <c r="A15115" s="37" t="s">
        <v>19033</v>
      </c>
      <c r="B15115" s="38">
        <v>-35.187556200000003</v>
      </c>
      <c r="C15115" s="38">
        <v>-59.084689519999998</v>
      </c>
      <c r="D15115" s="38">
        <v>0.45399123430252081</v>
      </c>
      <c r="E15115" s="38">
        <v>0.44341986404882888</v>
      </c>
      <c r="F15115" s="38">
        <v>32.934131736526943</v>
      </c>
    </row>
    <row r="15116" spans="1:6" x14ac:dyDescent="0.35">
      <c r="A15116" s="37" t="s">
        <v>19034</v>
      </c>
      <c r="B15116" s="38">
        <v>-35.171174929999999</v>
      </c>
      <c r="C15116" s="38">
        <v>-59.092030280000003</v>
      </c>
      <c r="D15116" s="38">
        <v>0.48930114507675171</v>
      </c>
      <c r="E15116" s="38">
        <v>0.48356781507793228</v>
      </c>
      <c r="F15116" s="38">
        <v>36.397058823529413</v>
      </c>
    </row>
    <row r="15117" spans="1:6" x14ac:dyDescent="0.35">
      <c r="A15117" s="37" t="s">
        <v>19035</v>
      </c>
      <c r="B15117" s="38">
        <v>-34.69164018</v>
      </c>
      <c r="C15117" s="38">
        <v>-58.836888680000001</v>
      </c>
      <c r="D15117" s="38">
        <v>0.81279510259628296</v>
      </c>
      <c r="E15117" s="38">
        <v>0.81111645855401693</v>
      </c>
      <c r="F15117" s="38">
        <v>53.996737357259384</v>
      </c>
    </row>
    <row r="15118" spans="1:6" x14ac:dyDescent="0.35">
      <c r="A15118" s="37" t="s">
        <v>19036</v>
      </c>
      <c r="B15118" s="38">
        <v>-34.698368029999997</v>
      </c>
      <c r="C15118" s="38">
        <v>-58.677724769999998</v>
      </c>
      <c r="D15118" s="38">
        <v>0.76028478145599365</v>
      </c>
      <c r="E15118" s="38">
        <v>0.7417833930567691</v>
      </c>
      <c r="F15118" s="38">
        <v>54.416961130742045</v>
      </c>
    </row>
    <row r="15119" spans="1:6" x14ac:dyDescent="0.35">
      <c r="A15119" s="37" t="s">
        <v>19037</v>
      </c>
      <c r="B15119" s="38">
        <v>-34.706232929999999</v>
      </c>
      <c r="C15119" s="38">
        <v>-58.694117210000002</v>
      </c>
      <c r="D15119" s="38">
        <v>0.67471569776535034</v>
      </c>
      <c r="E15119" s="38">
        <v>0.67757627054264669</v>
      </c>
      <c r="F15119" s="38">
        <v>47.044917257683217</v>
      </c>
    </row>
    <row r="15120" spans="1:6" x14ac:dyDescent="0.35">
      <c r="A15120" s="37" t="s">
        <v>19038</v>
      </c>
      <c r="B15120" s="38">
        <v>-34.712084900000001</v>
      </c>
      <c r="C15120" s="38">
        <v>-58.790196039999998</v>
      </c>
      <c r="D15120" s="38">
        <v>0.6447908878326416</v>
      </c>
      <c r="E15120" s="38">
        <v>0.63266934620009529</v>
      </c>
      <c r="F15120" s="38">
        <v>44.757033248081839</v>
      </c>
    </row>
    <row r="15121" spans="1:6" x14ac:dyDescent="0.35">
      <c r="A15121" s="37" t="s">
        <v>19039</v>
      </c>
      <c r="B15121" s="38">
        <v>-34.669209680000002</v>
      </c>
      <c r="C15121" s="38">
        <v>-58.749995439999999</v>
      </c>
      <c r="D15121" s="38">
        <v>0.5448232889175415</v>
      </c>
      <c r="E15121" s="38">
        <v>0.53373324700764246</v>
      </c>
      <c r="F15121" s="38">
        <v>44.827586206896555</v>
      </c>
    </row>
    <row r="15122" spans="1:6" x14ac:dyDescent="0.35">
      <c r="A15122" s="37" t="s">
        <v>19040</v>
      </c>
      <c r="B15122" s="38">
        <v>-34.661673980000003</v>
      </c>
      <c r="C15122" s="38">
        <v>-58.709634749999999</v>
      </c>
      <c r="D15122" s="38">
        <v>0.27630168199539179</v>
      </c>
      <c r="E15122" s="38">
        <v>0.27123559628214161</v>
      </c>
      <c r="F15122" s="38">
        <v>35.185185185185183</v>
      </c>
    </row>
    <row r="15123" spans="1:6" x14ac:dyDescent="0.35">
      <c r="A15123" s="37" t="s">
        <v>19041</v>
      </c>
      <c r="B15123" s="38">
        <v>-34.65799672</v>
      </c>
      <c r="C15123" s="38">
        <v>-58.743264170000003</v>
      </c>
      <c r="D15123" s="38">
        <v>0.80099982023239136</v>
      </c>
      <c r="E15123" s="38">
        <v>0.66753417414587901</v>
      </c>
      <c r="F15123" s="38">
        <v>47.169811320754718</v>
      </c>
    </row>
    <row r="15124" spans="1:6" x14ac:dyDescent="0.35">
      <c r="A15124" s="37" t="s">
        <v>19042</v>
      </c>
      <c r="B15124" s="38">
        <v>-34.742003510000004</v>
      </c>
      <c r="C15124" s="38">
        <v>-58.682786530000001</v>
      </c>
      <c r="D15124" s="38">
        <v>0.87244093418121338</v>
      </c>
      <c r="E15124" s="38">
        <v>0.90097755036855998</v>
      </c>
      <c r="F15124" s="38">
        <v>54.175152749490842</v>
      </c>
    </row>
    <row r="15125" spans="1:6" x14ac:dyDescent="0.35">
      <c r="A15125" s="37" t="s">
        <v>19043</v>
      </c>
      <c r="B15125" s="38">
        <v>-34.687999079999997</v>
      </c>
      <c r="C15125" s="38">
        <v>-58.780665220000003</v>
      </c>
      <c r="D15125" s="38">
        <v>0.7216113805770874</v>
      </c>
      <c r="E15125" s="38">
        <v>0.72214740018049872</v>
      </c>
      <c r="F15125" s="38">
        <v>45.706371191135737</v>
      </c>
    </row>
    <row r="15126" spans="1:6" x14ac:dyDescent="0.35">
      <c r="A15126" s="37" t="s">
        <v>19044</v>
      </c>
      <c r="B15126" s="38">
        <v>-34.691327270000002</v>
      </c>
      <c r="C15126" s="38">
        <v>-58.665223449999999</v>
      </c>
      <c r="D15126" s="38">
        <v>0.62844550609588623</v>
      </c>
      <c r="E15126" s="38">
        <v>0.62095051359485931</v>
      </c>
      <c r="F15126" s="38">
        <v>47.572815533980581</v>
      </c>
    </row>
    <row r="15127" spans="1:6" x14ac:dyDescent="0.35">
      <c r="A15127" s="37" t="s">
        <v>19045</v>
      </c>
      <c r="B15127" s="38">
        <v>-34.699283450000003</v>
      </c>
      <c r="C15127" s="38">
        <v>-58.702091879999998</v>
      </c>
      <c r="D15127" s="38">
        <v>0.73023802042007446</v>
      </c>
      <c r="E15127" s="38">
        <v>0.74606620272000634</v>
      </c>
      <c r="F15127" s="38">
        <v>50.769230769230766</v>
      </c>
    </row>
    <row r="15128" spans="1:6" x14ac:dyDescent="0.35">
      <c r="A15128" s="37" t="s">
        <v>19046</v>
      </c>
      <c r="B15128" s="38">
        <v>-34.723729720000001</v>
      </c>
      <c r="C15128" s="38">
        <v>-58.804327960000002</v>
      </c>
      <c r="D15128" s="38">
        <v>0.79213559627532959</v>
      </c>
      <c r="E15128" s="38">
        <v>0.79213559627532959</v>
      </c>
      <c r="F15128" s="38">
        <v>51.262626262626263</v>
      </c>
    </row>
    <row r="15129" spans="1:6" x14ac:dyDescent="0.35">
      <c r="A15129" s="37" t="s">
        <v>19047</v>
      </c>
      <c r="B15129" s="38">
        <v>-34.704401519999998</v>
      </c>
      <c r="C15129" s="38">
        <v>-58.685572370000003</v>
      </c>
      <c r="D15129" s="38">
        <v>0.71021491289138794</v>
      </c>
      <c r="E15129" s="38">
        <v>0.68807306253548828</v>
      </c>
      <c r="F15129" s="38">
        <v>45.098039215686278</v>
      </c>
    </row>
    <row r="15130" spans="1:6" x14ac:dyDescent="0.35">
      <c r="A15130" s="37" t="s">
        <v>19048</v>
      </c>
      <c r="B15130" s="38">
        <v>-34.726970029999997</v>
      </c>
      <c r="C15130" s="38">
        <v>-58.312126280000001</v>
      </c>
      <c r="D15130" s="38">
        <v>0.79002779722213745</v>
      </c>
      <c r="E15130" s="38">
        <v>0.80283567735127037</v>
      </c>
      <c r="F15130" s="38">
        <v>43.262411347517734</v>
      </c>
    </row>
    <row r="15131" spans="1:6" x14ac:dyDescent="0.35">
      <c r="A15131" s="37" t="s">
        <v>19049</v>
      </c>
      <c r="B15131" s="38">
        <v>-34.722700699999997</v>
      </c>
      <c r="C15131" s="38">
        <v>-58.268988190000002</v>
      </c>
      <c r="D15131" s="38">
        <v>0.27676615118980408</v>
      </c>
      <c r="E15131" s="38">
        <v>0.27721770695949849</v>
      </c>
      <c r="F15131" s="38">
        <v>30.994152046783626</v>
      </c>
    </row>
    <row r="15132" spans="1:6" x14ac:dyDescent="0.35">
      <c r="A15132" s="37" t="s">
        <v>19050</v>
      </c>
      <c r="B15132" s="38">
        <v>-34.711069270000003</v>
      </c>
      <c r="C15132" s="38">
        <v>-58.285571820000001</v>
      </c>
      <c r="D15132" s="38">
        <v>0.20669704675674441</v>
      </c>
      <c r="E15132" s="38">
        <v>0.1973739435543885</v>
      </c>
      <c r="F15132" s="38">
        <v>35.806451612903231</v>
      </c>
    </row>
    <row r="15133" spans="1:6" x14ac:dyDescent="0.35">
      <c r="A15133" s="37" t="s">
        <v>19051</v>
      </c>
      <c r="B15133" s="38">
        <v>-34.705363060000003</v>
      </c>
      <c r="C15133" s="38">
        <v>-58.28572406</v>
      </c>
      <c r="D15133" s="38">
        <v>0.24520024657249451</v>
      </c>
      <c r="E15133" s="38">
        <v>0.2430558254321416</v>
      </c>
      <c r="F15133" s="38">
        <v>41.071428571428569</v>
      </c>
    </row>
    <row r="15134" spans="1:6" x14ac:dyDescent="0.35">
      <c r="A15134" s="37" t="s">
        <v>19052</v>
      </c>
      <c r="B15134" s="38">
        <v>-34.737855580000002</v>
      </c>
      <c r="C15134" s="38">
        <v>-58.30503831</v>
      </c>
      <c r="D15134" s="38">
        <v>0.75618797540664673</v>
      </c>
      <c r="E15134" s="38">
        <v>0.75602280923298426</v>
      </c>
      <c r="F15134" s="38">
        <v>43.870967741935488</v>
      </c>
    </row>
    <row r="15135" spans="1:6" x14ac:dyDescent="0.35">
      <c r="A15135" s="37" t="s">
        <v>19053</v>
      </c>
      <c r="B15135" s="38">
        <v>-34.767619369999998</v>
      </c>
      <c r="C15135" s="38">
        <v>-58.259601549999999</v>
      </c>
      <c r="D15135" s="38">
        <v>0.67457592487335205</v>
      </c>
      <c r="E15135" s="38">
        <v>0.70055321744970378</v>
      </c>
      <c r="F15135" s="38">
        <v>51.779935275080902</v>
      </c>
    </row>
    <row r="15136" spans="1:6" x14ac:dyDescent="0.35">
      <c r="A15136" s="37" t="s">
        <v>19054</v>
      </c>
      <c r="B15136" s="38">
        <v>-34.758694380000001</v>
      </c>
      <c r="C15136" s="38">
        <v>-58.272374910000003</v>
      </c>
      <c r="D15136" s="38">
        <v>0.27788236737251282</v>
      </c>
      <c r="E15136" s="38">
        <v>0.27709235293524598</v>
      </c>
      <c r="F15136" s="38">
        <v>29.900332225913623</v>
      </c>
    </row>
    <row r="15137" spans="1:6" x14ac:dyDescent="0.35">
      <c r="A15137" s="37" t="s">
        <v>19055</v>
      </c>
      <c r="B15137" s="38">
        <v>-34.741967680000002</v>
      </c>
      <c r="C15137" s="38">
        <v>-58.315382339999999</v>
      </c>
      <c r="D15137" s="38">
        <v>0.8024216890335083</v>
      </c>
      <c r="E15137" s="38">
        <v>0.84217632287427002</v>
      </c>
      <c r="F15137" s="38">
        <v>53.993610223642172</v>
      </c>
    </row>
    <row r="15138" spans="1:6" x14ac:dyDescent="0.35">
      <c r="A15138" s="37" t="s">
        <v>19056</v>
      </c>
      <c r="B15138" s="38">
        <v>-34.737871249999998</v>
      </c>
      <c r="C15138" s="38">
        <v>-58.245341609999997</v>
      </c>
      <c r="D15138" s="38">
        <v>0.21006232500076291</v>
      </c>
      <c r="E15138" s="38">
        <v>0.21986045708527441</v>
      </c>
      <c r="F15138" s="38">
        <v>27.500000000000004</v>
      </c>
    </row>
    <row r="15139" spans="1:6" x14ac:dyDescent="0.35">
      <c r="A15139" s="37" t="s">
        <v>19057</v>
      </c>
      <c r="B15139" s="38">
        <v>-34.76562543</v>
      </c>
      <c r="C15139" s="38">
        <v>-58.292988270000002</v>
      </c>
      <c r="D15139" s="38">
        <v>0.38603344559669489</v>
      </c>
      <c r="E15139" s="38">
        <v>0.3873947825696733</v>
      </c>
      <c r="F15139" s="38">
        <v>31.104651162790699</v>
      </c>
    </row>
    <row r="15140" spans="1:6" x14ac:dyDescent="0.35">
      <c r="A15140" s="37" t="s">
        <v>19058</v>
      </c>
      <c r="B15140" s="38">
        <v>-34.755139139999997</v>
      </c>
      <c r="C15140" s="38">
        <v>-58.290529069999998</v>
      </c>
      <c r="D15140" s="38">
        <v>0.35252422094345093</v>
      </c>
      <c r="E15140" s="38">
        <v>0.3503149018475884</v>
      </c>
      <c r="F15140" s="38">
        <v>35.928143712574851</v>
      </c>
    </row>
    <row r="15141" spans="1:6" x14ac:dyDescent="0.35">
      <c r="A15141" s="37" t="s">
        <v>19059</v>
      </c>
      <c r="B15141" s="38">
        <v>-34.749795910000003</v>
      </c>
      <c r="C15141" s="38">
        <v>-58.243376210000001</v>
      </c>
      <c r="D15141" s="38">
        <v>0.52842152118682861</v>
      </c>
      <c r="E15141" s="38">
        <v>0.53540373005365072</v>
      </c>
      <c r="F15141" s="38">
        <v>45.378151260504204</v>
      </c>
    </row>
    <row r="15142" spans="1:6" x14ac:dyDescent="0.35">
      <c r="A15142" s="37" t="s">
        <v>19060</v>
      </c>
      <c r="B15142" s="38">
        <v>-34.772933719999997</v>
      </c>
      <c r="C15142" s="38">
        <v>-58.295789229999997</v>
      </c>
      <c r="D15142" s="38">
        <v>0.45139986276626592</v>
      </c>
      <c r="E15142" s="38">
        <v>0.4821482534344132</v>
      </c>
      <c r="F15142" s="38">
        <v>42.307692307692307</v>
      </c>
    </row>
    <row r="15143" spans="1:6" x14ac:dyDescent="0.35">
      <c r="A15143" s="37" t="s">
        <v>19061</v>
      </c>
      <c r="B15143" s="38">
        <v>-34.742473840000002</v>
      </c>
      <c r="C15143" s="38">
        <v>-58.219900170000003</v>
      </c>
      <c r="D15143" s="38">
        <v>0.50590246915817261</v>
      </c>
      <c r="E15143" s="38">
        <v>0.51762844972750721</v>
      </c>
      <c r="F15143" s="38">
        <v>41.269841269841265</v>
      </c>
    </row>
    <row r="15144" spans="1:6" x14ac:dyDescent="0.35">
      <c r="A15144" s="37" t="s">
        <v>19062</v>
      </c>
      <c r="B15144" s="38">
        <v>-34.7726446</v>
      </c>
      <c r="C15144" s="38">
        <v>-58.286826859999998</v>
      </c>
      <c r="D15144" s="38">
        <v>0.58655858039855957</v>
      </c>
      <c r="E15144" s="38">
        <v>0.5349473646458458</v>
      </c>
      <c r="F15144" s="38">
        <v>41.891891891891895</v>
      </c>
    </row>
    <row r="15145" spans="1:6" x14ac:dyDescent="0.35">
      <c r="A15145" s="37" t="s">
        <v>19063</v>
      </c>
      <c r="B15145" s="38">
        <v>-34.754654950000003</v>
      </c>
      <c r="C15145" s="38">
        <v>-58.278262810000001</v>
      </c>
      <c r="D15145" s="38">
        <v>0.2326832711696625</v>
      </c>
      <c r="E15145" s="38">
        <v>0.23638571681160669</v>
      </c>
      <c r="F15145" s="38">
        <v>35.797665369649806</v>
      </c>
    </row>
    <row r="15146" spans="1:6" x14ac:dyDescent="0.35">
      <c r="A15146" s="37" t="s">
        <v>19064</v>
      </c>
      <c r="B15146" s="38">
        <v>-34.743865540000002</v>
      </c>
      <c r="C15146" s="38">
        <v>-58.330336279999997</v>
      </c>
      <c r="D15146" s="38">
        <v>0.77773809432983398</v>
      </c>
      <c r="E15146" s="38">
        <v>0.76438505334012652</v>
      </c>
      <c r="F15146" s="38">
        <v>45.142857142857139</v>
      </c>
    </row>
    <row r="15147" spans="1:6" x14ac:dyDescent="0.35">
      <c r="A15147" s="37" t="s">
        <v>19065</v>
      </c>
      <c r="B15147" s="38">
        <v>-34.731224310000002</v>
      </c>
      <c r="C15147" s="38">
        <v>-58.300126050000003</v>
      </c>
      <c r="D15147" s="38">
        <v>0.56335973739624023</v>
      </c>
      <c r="E15147" s="38">
        <v>0.57606187380022478</v>
      </c>
      <c r="F15147" s="38">
        <v>41.818181818181813</v>
      </c>
    </row>
    <row r="15148" spans="1:6" x14ac:dyDescent="0.35">
      <c r="A15148" s="37" t="s">
        <v>19066</v>
      </c>
      <c r="B15148" s="38">
        <v>-34.738414259999999</v>
      </c>
      <c r="C15148" s="38">
        <v>-58.330490169999997</v>
      </c>
      <c r="D15148" s="38">
        <v>0.67487388849258423</v>
      </c>
      <c r="E15148" s="38">
        <v>0.70282896757125857</v>
      </c>
      <c r="F15148" s="38">
        <v>38.251366120218577</v>
      </c>
    </row>
    <row r="15149" spans="1:6" x14ac:dyDescent="0.35">
      <c r="A15149" s="37" t="s">
        <v>19067</v>
      </c>
      <c r="B15149" s="38">
        <v>-34.754203179999998</v>
      </c>
      <c r="C15149" s="38">
        <v>-58.307223800000003</v>
      </c>
      <c r="D15149" s="38">
        <v>0.72141069173812866</v>
      </c>
      <c r="E15149" s="38">
        <v>0.72922859850682709</v>
      </c>
      <c r="F15149" s="38">
        <v>44.767441860465119</v>
      </c>
    </row>
    <row r="15150" spans="1:6" x14ac:dyDescent="0.35">
      <c r="A15150" s="37" t="s">
        <v>19068</v>
      </c>
      <c r="B15150" s="38">
        <v>-34.740034770000001</v>
      </c>
      <c r="C15150" s="38">
        <v>-58.343229600000001</v>
      </c>
      <c r="D15150" s="38">
        <v>0.70824450254440308</v>
      </c>
      <c r="E15150" s="38">
        <v>0.70695992310841882</v>
      </c>
      <c r="F15150" s="38">
        <v>44.025157232704402</v>
      </c>
    </row>
    <row r="15151" spans="1:6" x14ac:dyDescent="0.35">
      <c r="A15151" s="37" t="s">
        <v>19069</v>
      </c>
      <c r="B15151" s="38">
        <v>-34.738815590000002</v>
      </c>
      <c r="C15151" s="38">
        <v>-58.323719490000002</v>
      </c>
      <c r="D15151" s="38">
        <v>0.66248095035552979</v>
      </c>
      <c r="E15151" s="38">
        <v>0.68265339973810557</v>
      </c>
      <c r="F15151" s="38">
        <v>50.546448087431692</v>
      </c>
    </row>
    <row r="15152" spans="1:6" x14ac:dyDescent="0.35">
      <c r="A15152" s="37" t="s">
        <v>19070</v>
      </c>
      <c r="B15152" s="38">
        <v>-34.745803359999996</v>
      </c>
      <c r="C15152" s="38">
        <v>-58.247424770000002</v>
      </c>
      <c r="D15152" s="38">
        <v>0.53200817108154297</v>
      </c>
      <c r="E15152" s="38">
        <v>0.49933657546838123</v>
      </c>
      <c r="F15152" s="38">
        <v>38.036809815950924</v>
      </c>
    </row>
    <row r="15153" spans="1:6" x14ac:dyDescent="0.35">
      <c r="A15153" s="37" t="s">
        <v>19071</v>
      </c>
      <c r="B15153" s="38">
        <v>-34.762561099999999</v>
      </c>
      <c r="C15153" s="38">
        <v>-58.320574710000002</v>
      </c>
      <c r="D15153" s="38">
        <v>0.74758881330490112</v>
      </c>
      <c r="E15153" s="38">
        <v>0.77236872083610963</v>
      </c>
      <c r="F15153" s="38">
        <v>53.658536585365859</v>
      </c>
    </row>
    <row r="15154" spans="1:6" x14ac:dyDescent="0.35">
      <c r="A15154" s="37" t="s">
        <v>19072</v>
      </c>
      <c r="B15154" s="38">
        <v>-34.713880699999997</v>
      </c>
      <c r="C15154" s="38">
        <v>-58.290815819999999</v>
      </c>
      <c r="D15154" s="38">
        <v>0.27446383237838751</v>
      </c>
      <c r="E15154" s="38">
        <v>0.29960372495023829</v>
      </c>
      <c r="F15154" s="38">
        <v>39.75903614457831</v>
      </c>
    </row>
    <row r="15155" spans="1:6" x14ac:dyDescent="0.35">
      <c r="A15155" s="37" t="s">
        <v>19073</v>
      </c>
      <c r="B15155" s="38">
        <v>-35.034200609999999</v>
      </c>
      <c r="C15155" s="38">
        <v>-58.412771839999998</v>
      </c>
      <c r="D15155" s="38">
        <v>0.52716362476348877</v>
      </c>
      <c r="E15155" s="38">
        <v>0.53856592887156718</v>
      </c>
      <c r="F15155" s="38">
        <v>42.739726027397261</v>
      </c>
    </row>
    <row r="15156" spans="1:6" x14ac:dyDescent="0.35">
      <c r="A15156" s="37" t="s">
        <v>19074</v>
      </c>
      <c r="B15156" s="38">
        <v>-34.989664959999999</v>
      </c>
      <c r="C15156" s="38">
        <v>-58.387786380000001</v>
      </c>
      <c r="D15156" s="38">
        <v>0.81843346357345581</v>
      </c>
      <c r="E15156" s="38">
        <v>0.79374670651223922</v>
      </c>
      <c r="F15156" s="38">
        <v>51.49700598802395</v>
      </c>
    </row>
    <row r="15157" spans="1:6" x14ac:dyDescent="0.35">
      <c r="A15157" s="37" t="s">
        <v>19075</v>
      </c>
      <c r="B15157" s="38">
        <v>-34.994264090000001</v>
      </c>
      <c r="C15157" s="38">
        <v>-58.374566559999998</v>
      </c>
      <c r="D15157" s="38">
        <v>0.70625811815261841</v>
      </c>
      <c r="E15157" s="38">
        <v>0.71218924555513596</v>
      </c>
      <c r="F15157" s="38">
        <v>46.700507614213201</v>
      </c>
    </row>
    <row r="15158" spans="1:6" x14ac:dyDescent="0.35">
      <c r="A15158" s="37" t="s">
        <v>19076</v>
      </c>
      <c r="B15158" s="38">
        <v>-34.654972559999997</v>
      </c>
      <c r="C15158" s="38">
        <v>-58.622670280000001</v>
      </c>
      <c r="D15158" s="38">
        <v>0.23544603586196899</v>
      </c>
      <c r="E15158" s="38">
        <v>0.21912494053443271</v>
      </c>
      <c r="F15158" s="38">
        <v>30.327868852459016</v>
      </c>
    </row>
    <row r="15159" spans="1:6" x14ac:dyDescent="0.35">
      <c r="A15159" s="37" t="s">
        <v>19077</v>
      </c>
      <c r="B15159" s="38">
        <v>-34.626397609999998</v>
      </c>
      <c r="C15159" s="38">
        <v>-58.650969859999996</v>
      </c>
      <c r="D15159" s="38">
        <v>0.53591626882553101</v>
      </c>
      <c r="E15159" s="38">
        <v>0.53526395873019572</v>
      </c>
      <c r="F15159" s="38">
        <v>35.341365461847388</v>
      </c>
    </row>
    <row r="15160" spans="1:6" x14ac:dyDescent="0.35">
      <c r="A15160" s="37" t="s">
        <v>19078</v>
      </c>
      <c r="B15160" s="38">
        <v>-34.661193439999998</v>
      </c>
      <c r="C15160" s="38">
        <v>-58.620558680000002</v>
      </c>
      <c r="D15160" s="38">
        <v>0.29751056432723999</v>
      </c>
      <c r="E15160" s="38">
        <v>0.26980481257564137</v>
      </c>
      <c r="F15160" s="38">
        <v>29.816513761467888</v>
      </c>
    </row>
    <row r="15161" spans="1:6" x14ac:dyDescent="0.35">
      <c r="A15161" s="37" t="s">
        <v>19079</v>
      </c>
      <c r="B15161" s="38">
        <v>-34.63786116</v>
      </c>
      <c r="C15161" s="38">
        <v>-58.62690671</v>
      </c>
      <c r="D15161" s="38">
        <v>0.29684591293334961</v>
      </c>
      <c r="E15161" s="38">
        <v>0.29308062007552699</v>
      </c>
      <c r="F15161" s="38">
        <v>23.32155477031802</v>
      </c>
    </row>
    <row r="15162" spans="1:6" x14ac:dyDescent="0.35">
      <c r="A15162" s="37" t="s">
        <v>19080</v>
      </c>
      <c r="B15162" s="38">
        <v>-34.674523399999998</v>
      </c>
      <c r="C15162" s="38">
        <v>-58.631136210000001</v>
      </c>
      <c r="D15162" s="38">
        <v>0.36969307065010071</v>
      </c>
      <c r="E15162" s="38">
        <v>0.4470985435150765</v>
      </c>
      <c r="F15162" s="38">
        <v>38.582677165354326</v>
      </c>
    </row>
    <row r="15163" spans="1:6" x14ac:dyDescent="0.35">
      <c r="A15163" s="37" t="s">
        <v>19081</v>
      </c>
      <c r="B15163" s="38">
        <v>-34.634073819999998</v>
      </c>
      <c r="C15163" s="38">
        <v>-58.701878030000003</v>
      </c>
      <c r="D15163" s="38">
        <v>0.41753286123275762</v>
      </c>
      <c r="E15163" s="38">
        <v>0.40518730878829962</v>
      </c>
      <c r="F15163" s="38">
        <v>39.039039039039039</v>
      </c>
    </row>
    <row r="15164" spans="1:6" x14ac:dyDescent="0.35">
      <c r="A15164" s="37" t="s">
        <v>19082</v>
      </c>
      <c r="B15164" s="38">
        <v>-34.59342625</v>
      </c>
      <c r="C15164" s="38">
        <v>-58.644562530000002</v>
      </c>
      <c r="D15164" s="38">
        <v>0.25735193490982061</v>
      </c>
      <c r="E15164" s="38">
        <v>0.2936653374797768</v>
      </c>
      <c r="F15164" s="38">
        <v>31.666666666666664</v>
      </c>
    </row>
    <row r="15165" spans="1:6" x14ac:dyDescent="0.35">
      <c r="A15165" s="37" t="s">
        <v>19083</v>
      </c>
      <c r="B15165" s="38">
        <v>-34.57559663</v>
      </c>
      <c r="C15165" s="38">
        <v>-58.63976564</v>
      </c>
      <c r="D15165" s="38">
        <v>0.31636816263198853</v>
      </c>
      <c r="E15165" s="38">
        <v>0.31589153879567189</v>
      </c>
      <c r="F15165" s="38">
        <v>27.165354330708663</v>
      </c>
    </row>
    <row r="15166" spans="1:6" x14ac:dyDescent="0.35">
      <c r="A15166" s="37" t="s">
        <v>19084</v>
      </c>
      <c r="B15166" s="38">
        <v>-34.65746111</v>
      </c>
      <c r="C15166" s="38">
        <v>-58.683680279999997</v>
      </c>
      <c r="D15166" s="38">
        <v>0.25350058078765869</v>
      </c>
      <c r="E15166" s="38">
        <v>0.2317469794499247</v>
      </c>
      <c r="F15166" s="38">
        <v>28.476821192052981</v>
      </c>
    </row>
    <row r="15167" spans="1:6" x14ac:dyDescent="0.35">
      <c r="A15167" s="37" t="s">
        <v>19085</v>
      </c>
      <c r="B15167" s="38">
        <v>-34.612613570000001</v>
      </c>
      <c r="C15167" s="38">
        <v>-58.629257199999998</v>
      </c>
      <c r="D15167" s="38">
        <v>0.23738497495651251</v>
      </c>
      <c r="E15167" s="38">
        <v>0.32572380784485078</v>
      </c>
      <c r="F15167" s="38">
        <v>34.89208633093525</v>
      </c>
    </row>
    <row r="15168" spans="1:6" x14ac:dyDescent="0.35">
      <c r="A15168" s="37" t="s">
        <v>19086</v>
      </c>
      <c r="B15168" s="38">
        <v>-34.616938349999998</v>
      </c>
      <c r="C15168" s="38">
        <v>-58.591507909999997</v>
      </c>
      <c r="D15168" s="38">
        <v>0.29541605710983282</v>
      </c>
      <c r="E15168" s="38">
        <v>0.2922218536075793</v>
      </c>
      <c r="F15168" s="38">
        <v>34.161490683229815</v>
      </c>
    </row>
    <row r="15169" spans="1:6" x14ac:dyDescent="0.35">
      <c r="A15169" s="37" t="s">
        <v>19087</v>
      </c>
      <c r="B15169" s="38">
        <v>-34.67262573</v>
      </c>
      <c r="C15169" s="38">
        <v>-58.612481119999998</v>
      </c>
      <c r="D15169" s="38">
        <v>0.26552107930183411</v>
      </c>
      <c r="E15169" s="38">
        <v>0.26941271664367777</v>
      </c>
      <c r="F15169" s="38">
        <v>36.486486486486484</v>
      </c>
    </row>
    <row r="15170" spans="1:6" x14ac:dyDescent="0.35">
      <c r="A15170" s="37" t="s">
        <v>19088</v>
      </c>
      <c r="B15170" s="38">
        <v>-34.608320169999999</v>
      </c>
      <c r="C15170" s="38">
        <v>-58.59008008</v>
      </c>
      <c r="D15170" s="38">
        <v>0.22731074690818789</v>
      </c>
      <c r="E15170" s="38">
        <v>0.2026023928608213</v>
      </c>
      <c r="F15170" s="38">
        <v>29.846938775510207</v>
      </c>
    </row>
    <row r="15171" spans="1:6" x14ac:dyDescent="0.35">
      <c r="A15171" s="37" t="s">
        <v>19089</v>
      </c>
      <c r="B15171" s="38">
        <v>-34.642351230000003</v>
      </c>
      <c r="C15171" s="38">
        <v>-58.705504179999998</v>
      </c>
      <c r="D15171" s="38">
        <v>0.64837121963500977</v>
      </c>
      <c r="E15171" s="38">
        <v>0.64054636988374924</v>
      </c>
      <c r="F15171" s="38">
        <v>39.920948616600796</v>
      </c>
    </row>
    <row r="15172" spans="1:6" x14ac:dyDescent="0.35">
      <c r="A15172" s="37" t="s">
        <v>19090</v>
      </c>
      <c r="B15172" s="38">
        <v>-34.670395939999999</v>
      </c>
      <c r="C15172" s="38">
        <v>-58.68200779</v>
      </c>
      <c r="D15172" s="38">
        <v>0.33457222580909729</v>
      </c>
      <c r="E15172" s="38">
        <v>0.35116852985488051</v>
      </c>
      <c r="F15172" s="38">
        <v>32.046332046332047</v>
      </c>
    </row>
    <row r="15173" spans="1:6" x14ac:dyDescent="0.35">
      <c r="A15173" s="37" t="s">
        <v>19091</v>
      </c>
      <c r="B15173" s="38">
        <v>-34.604053839999999</v>
      </c>
      <c r="C15173" s="38">
        <v>-58.640863019999998</v>
      </c>
      <c r="D15173" s="38">
        <v>0.39338961243629461</v>
      </c>
      <c r="E15173" s="38">
        <v>0.37140002515580922</v>
      </c>
      <c r="F15173" s="38">
        <v>25.177304964539005</v>
      </c>
    </row>
    <row r="15174" spans="1:6" x14ac:dyDescent="0.35">
      <c r="A15174" s="37" t="s">
        <v>19092</v>
      </c>
      <c r="B15174" s="38">
        <v>-34.638942890000003</v>
      </c>
      <c r="C15174" s="38">
        <v>-58.67918444</v>
      </c>
      <c r="D15174" s="38">
        <v>0.49171623587608337</v>
      </c>
      <c r="E15174" s="38">
        <v>0.41597081969181698</v>
      </c>
      <c r="F15174" s="38">
        <v>44.966442953020135</v>
      </c>
    </row>
    <row r="15175" spans="1:6" x14ac:dyDescent="0.35">
      <c r="A15175" s="37" t="s">
        <v>19093</v>
      </c>
      <c r="B15175" s="38">
        <v>-34.648672189999999</v>
      </c>
      <c r="C15175" s="38">
        <v>-58.62890702</v>
      </c>
      <c r="D15175" s="38">
        <v>0.19611077010631561</v>
      </c>
      <c r="E15175" s="38">
        <v>0.1550304801448395</v>
      </c>
      <c r="F15175" s="38">
        <v>26.041666666666668</v>
      </c>
    </row>
    <row r="15176" spans="1:6" x14ac:dyDescent="0.35">
      <c r="A15176" s="37" t="s">
        <v>19094</v>
      </c>
      <c r="B15176" s="38">
        <v>-34.600957899999997</v>
      </c>
      <c r="C15176" s="38">
        <v>-58.695086199999999</v>
      </c>
      <c r="D15176" s="38">
        <v>0.56016170978546143</v>
      </c>
      <c r="E15176" s="38">
        <v>0.57408163403019763</v>
      </c>
      <c r="F15176" s="38">
        <v>45.238095238095241</v>
      </c>
    </row>
    <row r="15177" spans="1:6" x14ac:dyDescent="0.35">
      <c r="A15177" s="37" t="s">
        <v>19095</v>
      </c>
      <c r="B15177" s="38">
        <v>-34.827019399999998</v>
      </c>
      <c r="C15177" s="38">
        <v>-58.170669629999999</v>
      </c>
      <c r="D15177" s="38">
        <v>0.469016432762146</v>
      </c>
      <c r="E15177" s="38">
        <v>0.40021111836304529</v>
      </c>
      <c r="F15177" s="38">
        <v>34.545454545454547</v>
      </c>
    </row>
    <row r="15178" spans="1:6" x14ac:dyDescent="0.35">
      <c r="A15178" s="37" t="s">
        <v>19096</v>
      </c>
      <c r="B15178" s="38">
        <v>-34.761910280000002</v>
      </c>
      <c r="C15178" s="38">
        <v>-58.186964199999998</v>
      </c>
      <c r="D15178" s="38">
        <v>0.68603521585464478</v>
      </c>
      <c r="E15178" s="38">
        <v>0.71077452161732846</v>
      </c>
      <c r="F15178" s="38">
        <v>41.871921182266007</v>
      </c>
    </row>
    <row r="15179" spans="1:6" x14ac:dyDescent="0.35">
      <c r="A15179" s="37" t="s">
        <v>19097</v>
      </c>
      <c r="B15179" s="38">
        <v>-34.894142160000001</v>
      </c>
      <c r="C15179" s="38">
        <v>-58.580617089999997</v>
      </c>
      <c r="D15179" s="38">
        <v>0.67831450700759888</v>
      </c>
      <c r="E15179" s="38">
        <v>0.67346186297280453</v>
      </c>
      <c r="F15179" s="38">
        <v>47.887323943661968</v>
      </c>
    </row>
    <row r="15180" spans="1:6" x14ac:dyDescent="0.35">
      <c r="A15180" s="37" t="s">
        <v>19098</v>
      </c>
      <c r="B15180" s="38">
        <v>-34.852222689999998</v>
      </c>
      <c r="C15180" s="38">
        <v>-58.513303100000002</v>
      </c>
      <c r="D15180" s="38">
        <v>0.34375673532485962</v>
      </c>
      <c r="E15180" s="38">
        <v>0.32810939926850169</v>
      </c>
      <c r="F15180" s="38">
        <v>29.142857142857142</v>
      </c>
    </row>
    <row r="15181" spans="1:6" x14ac:dyDescent="0.35">
      <c r="A15181" s="37" t="s">
        <v>19099</v>
      </c>
      <c r="B15181" s="38">
        <v>-34.841897979999999</v>
      </c>
      <c r="C15181" s="38">
        <v>-58.522735220000001</v>
      </c>
      <c r="D15181" s="38">
        <v>0.58005011081695557</v>
      </c>
      <c r="E15181" s="38">
        <v>0.51619040593504906</v>
      </c>
      <c r="F15181" s="38">
        <v>32.085561497326204</v>
      </c>
    </row>
    <row r="15182" spans="1:6" x14ac:dyDescent="0.35">
      <c r="A15182" s="37" t="s">
        <v>19100</v>
      </c>
      <c r="B15182" s="38">
        <v>-34.774900430000002</v>
      </c>
      <c r="C15182" s="38">
        <v>-58.294816840000003</v>
      </c>
      <c r="D15182" s="38">
        <v>0.44648945331573492</v>
      </c>
      <c r="E15182" s="38">
        <v>0.59526400066710805</v>
      </c>
      <c r="F15182" s="38">
        <v>51.864406779661024</v>
      </c>
    </row>
    <row r="15183" spans="1:6" x14ac:dyDescent="0.35">
      <c r="A15183" s="37" t="s">
        <v>19101</v>
      </c>
      <c r="B15183" s="38">
        <v>-34.763269209999997</v>
      </c>
      <c r="C15183" s="38">
        <v>-58.256130349999999</v>
      </c>
      <c r="D15183" s="38">
        <v>0.90936273336410522</v>
      </c>
      <c r="E15183" s="38">
        <v>0.89995809181316477</v>
      </c>
      <c r="F15183" s="38">
        <v>53.731343283582092</v>
      </c>
    </row>
    <row r="15184" spans="1:6" x14ac:dyDescent="0.35">
      <c r="A15184" s="37" t="s">
        <v>19102</v>
      </c>
      <c r="B15184" s="38">
        <v>-34.870497530000002</v>
      </c>
      <c r="C15184" s="38">
        <v>-58.515240200000001</v>
      </c>
      <c r="D15184" s="38">
        <v>0.44161367416381841</v>
      </c>
      <c r="E15184" s="38">
        <v>0.42754807737138528</v>
      </c>
      <c r="F15184" s="38">
        <v>42.372881355932201</v>
      </c>
    </row>
    <row r="15185" spans="1:6" x14ac:dyDescent="0.35">
      <c r="A15185" s="37" t="s">
        <v>19103</v>
      </c>
      <c r="B15185" s="38">
        <v>-37.952004479999999</v>
      </c>
      <c r="C15185" s="38">
        <v>-57.611538289999999</v>
      </c>
      <c r="D15185" s="38">
        <v>0.61542224884033203</v>
      </c>
      <c r="E15185" s="38">
        <v>0.61679277664575827</v>
      </c>
      <c r="F15185" s="38">
        <v>35.632183908045981</v>
      </c>
    </row>
    <row r="15186" spans="1:6" x14ac:dyDescent="0.35">
      <c r="A15186" s="37" t="s">
        <v>19104</v>
      </c>
      <c r="B15186" s="38">
        <v>-34.629873420000003</v>
      </c>
      <c r="C15186" s="38">
        <v>-58.7115996</v>
      </c>
      <c r="D15186" s="38">
        <v>0.34397804737091059</v>
      </c>
      <c r="E15186" s="38">
        <v>0.24960159013668701</v>
      </c>
      <c r="F15186" s="38">
        <v>36</v>
      </c>
    </row>
    <row r="15187" spans="1:6" x14ac:dyDescent="0.35">
      <c r="A15187" s="37" t="s">
        <v>19105</v>
      </c>
      <c r="B15187" s="38">
        <v>-34.853776719999999</v>
      </c>
      <c r="C15187" s="38">
        <v>-58.542755659999997</v>
      </c>
      <c r="D15187" s="38">
        <v>0.74888008832931519</v>
      </c>
      <c r="E15187" s="38">
        <v>0.73567187454965377</v>
      </c>
      <c r="F15187" s="38">
        <v>45.129224652087473</v>
      </c>
    </row>
    <row r="15188" spans="1:6" x14ac:dyDescent="0.35">
      <c r="A15188" s="37" t="s">
        <v>19106</v>
      </c>
      <c r="B15188" s="38">
        <v>-38.021126969999997</v>
      </c>
      <c r="C15188" s="38">
        <v>-57.61551377</v>
      </c>
      <c r="D15188" s="38">
        <v>0.70721471309661865</v>
      </c>
      <c r="E15188" s="38">
        <v>0.69584989861438151</v>
      </c>
      <c r="F15188" s="38">
        <v>48.993288590604031</v>
      </c>
    </row>
    <row r="15189" spans="1:6" x14ac:dyDescent="0.35">
      <c r="A15189" s="37" t="s">
        <v>19107</v>
      </c>
      <c r="B15189" s="38">
        <v>-34.651213339999998</v>
      </c>
      <c r="C15189" s="38">
        <v>-58.69927509</v>
      </c>
      <c r="D15189" s="38">
        <v>0.50835722684860229</v>
      </c>
      <c r="E15189" s="38">
        <v>0.52558126723444143</v>
      </c>
      <c r="F15189" s="38">
        <v>44.755244755244753</v>
      </c>
    </row>
    <row r="15190" spans="1:6" x14ac:dyDescent="0.35">
      <c r="A15190" s="37" t="s">
        <v>19108</v>
      </c>
      <c r="B15190" s="38">
        <v>-34.69023189</v>
      </c>
      <c r="C15190" s="38">
        <v>-58.492756380000003</v>
      </c>
      <c r="D15190" s="38">
        <v>0.57779043912887573</v>
      </c>
      <c r="E15190" s="38">
        <v>0.57103106296724748</v>
      </c>
      <c r="F15190" s="38"/>
    </row>
    <row r="15191" spans="1:6" x14ac:dyDescent="0.35">
      <c r="A15191" s="37" t="s">
        <v>19109</v>
      </c>
      <c r="B15191" s="38">
        <v>-37.846674239999999</v>
      </c>
      <c r="C15191" s="38">
        <v>-58.24609367</v>
      </c>
      <c r="D15191" s="38">
        <v>0.40367779135704041</v>
      </c>
      <c r="E15191" s="38">
        <v>0.39355429344707071</v>
      </c>
      <c r="F15191" s="38">
        <v>38.70967741935484</v>
      </c>
    </row>
    <row r="15192" spans="1:6" x14ac:dyDescent="0.35">
      <c r="A15192" s="37" t="s">
        <v>19110</v>
      </c>
      <c r="B15192" s="38">
        <v>-36.218612270000001</v>
      </c>
      <c r="C15192" s="38">
        <v>-61.10406347</v>
      </c>
      <c r="D15192" s="38">
        <v>0.55766510963439941</v>
      </c>
      <c r="E15192" s="38">
        <v>0.555345368054178</v>
      </c>
      <c r="F15192" s="38">
        <v>34.615384615384613</v>
      </c>
    </row>
    <row r="15193" spans="1:6" x14ac:dyDescent="0.35">
      <c r="A15193" s="37" t="s">
        <v>19111</v>
      </c>
      <c r="B15193" s="38">
        <v>-34.79355983</v>
      </c>
      <c r="C15193" s="38">
        <v>-58.453749649999999</v>
      </c>
      <c r="D15193" s="38">
        <v>0.37838107347488398</v>
      </c>
      <c r="E15193" s="38">
        <v>0.42694712168461568</v>
      </c>
      <c r="F15193" s="38">
        <v>42.452830188679243</v>
      </c>
    </row>
    <row r="15194" spans="1:6" x14ac:dyDescent="0.35">
      <c r="A15194" s="37" t="s">
        <v>19112</v>
      </c>
      <c r="B15194" s="38">
        <v>-38.119836429999999</v>
      </c>
      <c r="C15194" s="38">
        <v>-57.838552409999998</v>
      </c>
      <c r="D15194" s="38">
        <v>0.5024799108505249</v>
      </c>
      <c r="E15194" s="38">
        <v>0.50014476776123051</v>
      </c>
      <c r="F15194" s="38">
        <v>28.888888888888886</v>
      </c>
    </row>
    <row r="15195" spans="1:6" x14ac:dyDescent="0.35">
      <c r="A15195" s="37" t="s">
        <v>19113</v>
      </c>
      <c r="B15195" s="38">
        <v>-36.019069760000001</v>
      </c>
      <c r="C15195" s="38">
        <v>-60.01893243</v>
      </c>
      <c r="D15195" s="38">
        <v>0.32113164663314819</v>
      </c>
      <c r="E15195" s="38">
        <v>0.30474454909563059</v>
      </c>
      <c r="F15195" s="38">
        <v>21.75732217573222</v>
      </c>
    </row>
    <row r="15196" spans="1:6" x14ac:dyDescent="0.35">
      <c r="A15196" s="37" t="s">
        <v>19114</v>
      </c>
      <c r="B15196" s="38">
        <v>-37.977678570000002</v>
      </c>
      <c r="C15196" s="38">
        <v>-57.588342330000003</v>
      </c>
      <c r="D15196" s="38">
        <v>0.36388719081878662</v>
      </c>
      <c r="E15196" s="38">
        <v>0.35501646250486368</v>
      </c>
      <c r="F15196" s="38">
        <v>38.041002277904326</v>
      </c>
    </row>
    <row r="15197" spans="1:6" x14ac:dyDescent="0.35">
      <c r="A15197" s="37" t="s">
        <v>19115</v>
      </c>
      <c r="B15197" s="38">
        <v>-34.601294199999998</v>
      </c>
      <c r="C15197" s="38">
        <v>-58.999567810000002</v>
      </c>
      <c r="D15197" s="38">
        <v>0.76828020811080933</v>
      </c>
      <c r="E15197" s="38">
        <v>0.72690015246993622</v>
      </c>
      <c r="F15197" s="38">
        <v>53.138075313807533</v>
      </c>
    </row>
    <row r="15198" spans="1:6" x14ac:dyDescent="0.35">
      <c r="A15198" s="37" t="s">
        <v>19116</v>
      </c>
      <c r="B15198" s="38">
        <v>-34.593907899999998</v>
      </c>
      <c r="C15198" s="38">
        <v>-58.930363589999999</v>
      </c>
      <c r="D15198" s="38">
        <v>0.72164762020111084</v>
      </c>
      <c r="E15198" s="38">
        <v>0.7157678748622085</v>
      </c>
      <c r="F15198" s="38">
        <v>36.872309899569586</v>
      </c>
    </row>
    <row r="15199" spans="1:6" x14ac:dyDescent="0.35">
      <c r="A15199" s="37" t="s">
        <v>19117</v>
      </c>
      <c r="B15199" s="38">
        <v>-34.527635330000003</v>
      </c>
      <c r="C15199" s="38">
        <v>-58.694997579999999</v>
      </c>
      <c r="D15199" s="38">
        <v>0.20447887480258939</v>
      </c>
      <c r="E15199" s="38">
        <v>0.22968997061252591</v>
      </c>
      <c r="F15199" s="38">
        <v>31.818181818181817</v>
      </c>
    </row>
    <row r="15200" spans="1:6" x14ac:dyDescent="0.35">
      <c r="A15200" s="37" t="s">
        <v>19118</v>
      </c>
      <c r="B15200" s="38">
        <v>-34.540509640000003</v>
      </c>
      <c r="C15200" s="38">
        <v>-58.704939709999998</v>
      </c>
      <c r="D15200" s="38">
        <v>0.15046121180057531</v>
      </c>
      <c r="E15200" s="38">
        <v>0.13377715470759491</v>
      </c>
      <c r="F15200" s="38">
        <v>28.893905191873586</v>
      </c>
    </row>
    <row r="15201" spans="1:6" x14ac:dyDescent="0.35">
      <c r="A15201" s="37" t="s">
        <v>19119</v>
      </c>
      <c r="B15201" s="38">
        <v>-34.549563730000003</v>
      </c>
      <c r="C15201" s="38">
        <v>-58.74785284</v>
      </c>
      <c r="D15201" s="38">
        <v>0.74456816911697388</v>
      </c>
      <c r="E15201" s="38">
        <v>0.73798942069212592</v>
      </c>
      <c r="F15201" s="38">
        <v>45.762711864406782</v>
      </c>
    </row>
    <row r="15202" spans="1:6" x14ac:dyDescent="0.35">
      <c r="A15202" s="37" t="s">
        <v>19120</v>
      </c>
      <c r="B15202" s="38">
        <v>-34.570945279999997</v>
      </c>
      <c r="C15202" s="38">
        <v>-58.750518870000001</v>
      </c>
      <c r="D15202" s="38">
        <v>0.56243979930877686</v>
      </c>
      <c r="E15202" s="38">
        <v>0.56768059896098244</v>
      </c>
      <c r="F15202" s="38">
        <v>44</v>
      </c>
    </row>
    <row r="15203" spans="1:6" x14ac:dyDescent="0.35">
      <c r="A15203" s="37" t="s">
        <v>19121</v>
      </c>
      <c r="B15203" s="38">
        <v>-34.562133279999998</v>
      </c>
      <c r="C15203" s="38">
        <v>-58.74933025</v>
      </c>
      <c r="D15203" s="38">
        <v>0.53055381774902344</v>
      </c>
      <c r="E15203" s="38">
        <v>0.52676004697294798</v>
      </c>
      <c r="F15203" s="38">
        <v>44.258373205741627</v>
      </c>
    </row>
    <row r="15204" spans="1:6" x14ac:dyDescent="0.35">
      <c r="A15204" s="37" t="s">
        <v>19122</v>
      </c>
      <c r="B15204" s="38">
        <v>-34.478343379999998</v>
      </c>
      <c r="C15204" s="38">
        <v>-58.735227620000003</v>
      </c>
      <c r="D15204" s="38">
        <v>0.57164579629898071</v>
      </c>
      <c r="E15204" s="38">
        <v>0.6191641625605131</v>
      </c>
      <c r="F15204" s="38">
        <v>44.269662921348313</v>
      </c>
    </row>
    <row r="15205" spans="1:6" x14ac:dyDescent="0.35">
      <c r="A15205" s="37" t="s">
        <v>19123</v>
      </c>
      <c r="B15205" s="38">
        <v>-34.48353067</v>
      </c>
      <c r="C15205" s="38">
        <v>-58.738860410000001</v>
      </c>
      <c r="D15205" s="38">
        <v>0.62478852272033691</v>
      </c>
      <c r="E15205" s="38">
        <v>0.66076040969175454</v>
      </c>
      <c r="F15205" s="38">
        <v>43.320610687022906</v>
      </c>
    </row>
    <row r="15206" spans="1:6" x14ac:dyDescent="0.35">
      <c r="A15206" s="37" t="s">
        <v>19124</v>
      </c>
      <c r="B15206" s="38">
        <v>-34.505817610000001</v>
      </c>
      <c r="C15206" s="38">
        <v>-58.811113409999997</v>
      </c>
      <c r="D15206" s="38">
        <v>0.80354392528533936</v>
      </c>
      <c r="E15206" s="38">
        <v>0.79988630778259706</v>
      </c>
      <c r="F15206" s="38">
        <v>49.916247906197654</v>
      </c>
    </row>
    <row r="15207" spans="1:6" x14ac:dyDescent="0.35">
      <c r="A15207" s="37" t="s">
        <v>19125</v>
      </c>
      <c r="B15207" s="38">
        <v>-34.448978150000002</v>
      </c>
      <c r="C15207" s="38">
        <v>-58.655311240000003</v>
      </c>
      <c r="D15207" s="38">
        <v>0.43739709258079529</v>
      </c>
      <c r="E15207" s="38">
        <v>0.2885061990883615</v>
      </c>
      <c r="F15207" s="38">
        <v>41.265822784810126</v>
      </c>
    </row>
    <row r="15208" spans="1:6" x14ac:dyDescent="0.35">
      <c r="A15208" s="37" t="s">
        <v>19126</v>
      </c>
      <c r="B15208" s="38">
        <v>-34.4590976</v>
      </c>
      <c r="C15208" s="38">
        <v>-58.60797702</v>
      </c>
      <c r="D15208" s="38">
        <v>0.58064085245132446</v>
      </c>
      <c r="E15208" s="38">
        <v>0.47273746054423482</v>
      </c>
      <c r="F15208" s="38">
        <v>39.189189189189186</v>
      </c>
    </row>
    <row r="15209" spans="1:6" x14ac:dyDescent="0.35">
      <c r="A15209" s="37" t="s">
        <v>19127</v>
      </c>
      <c r="B15209" s="38">
        <v>-34.358312480000002</v>
      </c>
      <c r="C15209" s="38">
        <v>-58.686343829999998</v>
      </c>
      <c r="D15209" s="38">
        <v>0.42004171013832092</v>
      </c>
      <c r="E15209" s="38">
        <v>0.422458060763099</v>
      </c>
      <c r="F15209" s="38">
        <v>36.476426799007442</v>
      </c>
    </row>
    <row r="15210" spans="1:6" x14ac:dyDescent="0.35">
      <c r="A15210" s="37" t="s">
        <v>19128</v>
      </c>
      <c r="B15210" s="38">
        <v>-34.442397499999998</v>
      </c>
      <c r="C15210" s="38">
        <v>-58.586145950000002</v>
      </c>
      <c r="D15210" s="38">
        <v>0.63654965162277222</v>
      </c>
      <c r="E15210" s="38">
        <v>0.64067850919330827</v>
      </c>
      <c r="F15210" s="38">
        <v>46.744186046511629</v>
      </c>
    </row>
    <row r="15211" spans="1:6" x14ac:dyDescent="0.35">
      <c r="A15211" s="37" t="s">
        <v>19129</v>
      </c>
      <c r="B15211" s="38">
        <v>-34.41020752</v>
      </c>
      <c r="C15211" s="38">
        <v>-58.594506879999997</v>
      </c>
      <c r="D15211" s="38">
        <v>0.55099117755889893</v>
      </c>
      <c r="E15211" s="38">
        <v>0.56682567298412323</v>
      </c>
      <c r="F15211" s="38">
        <v>47.413793103448278</v>
      </c>
    </row>
    <row r="15212" spans="1:6" x14ac:dyDescent="0.35">
      <c r="A15212" s="37" t="s">
        <v>19130</v>
      </c>
      <c r="B15212" s="38">
        <v>-34.483262860000004</v>
      </c>
      <c r="C15212" s="38">
        <v>-58.666173739999998</v>
      </c>
      <c r="D15212" s="38">
        <v>0.57185250520706177</v>
      </c>
      <c r="E15212" s="38">
        <v>0.57652790766013295</v>
      </c>
      <c r="F15212" s="38">
        <v>37.837837837837839</v>
      </c>
    </row>
    <row r="15213" spans="1:6" x14ac:dyDescent="0.35">
      <c r="A15213" s="37" t="s">
        <v>19131</v>
      </c>
      <c r="B15213" s="38">
        <v>-34.455143130000003</v>
      </c>
      <c r="C15213" s="38">
        <v>-58.614175189999997</v>
      </c>
      <c r="D15213" s="38">
        <v>0.37060302495956421</v>
      </c>
      <c r="E15213" s="38">
        <v>0.37408221003256348</v>
      </c>
      <c r="F15213" s="38">
        <v>37.901498929336185</v>
      </c>
    </row>
    <row r="15214" spans="1:6" x14ac:dyDescent="0.35">
      <c r="A15214" s="37" t="s">
        <v>19132</v>
      </c>
      <c r="B15214" s="38">
        <v>-34.459319260000001</v>
      </c>
      <c r="C15214" s="38">
        <v>-58.675066989999998</v>
      </c>
      <c r="D15214" s="38">
        <v>0.58513921499252319</v>
      </c>
      <c r="E15214" s="38">
        <v>0.58803075717555153</v>
      </c>
      <c r="F15214" s="38">
        <v>40.584415584415581</v>
      </c>
    </row>
    <row r="15215" spans="1:6" x14ac:dyDescent="0.35">
      <c r="A15215" s="37" t="s">
        <v>19133</v>
      </c>
      <c r="B15215" s="38">
        <v>-34.437712689999998</v>
      </c>
      <c r="C15215" s="38">
        <v>-58.580326749999998</v>
      </c>
      <c r="D15215" s="38">
        <v>0.4828813374042511</v>
      </c>
      <c r="E15215" s="38">
        <v>0.4610179281897015</v>
      </c>
      <c r="F15215" s="38">
        <v>32.653061224489797</v>
      </c>
    </row>
    <row r="15216" spans="1:6" x14ac:dyDescent="0.35">
      <c r="A15216" s="37" t="s">
        <v>19134</v>
      </c>
      <c r="B15216" s="38">
        <v>-34.465586590000001</v>
      </c>
      <c r="C15216" s="38">
        <v>-58.664907630000002</v>
      </c>
      <c r="D15216" s="38">
        <v>0.52809023857116699</v>
      </c>
      <c r="E15216" s="38">
        <v>0.54426246881484985</v>
      </c>
      <c r="F15216" s="38">
        <v>35.714285714285715</v>
      </c>
    </row>
    <row r="15217" spans="1:6" x14ac:dyDescent="0.35">
      <c r="A15217" s="37" t="s">
        <v>19135</v>
      </c>
      <c r="B15217" s="38">
        <v>-34.462067130000001</v>
      </c>
      <c r="C15217" s="38">
        <v>-58.661413080000003</v>
      </c>
      <c r="D15217" s="38">
        <v>0.50431370735168457</v>
      </c>
      <c r="E15217" s="38">
        <v>0.53143888470288869</v>
      </c>
      <c r="F15217" s="38">
        <v>32.781456953642383</v>
      </c>
    </row>
    <row r="15218" spans="1:6" x14ac:dyDescent="0.35">
      <c r="A15218" s="37" t="s">
        <v>19136</v>
      </c>
      <c r="B15218" s="38">
        <v>-34.46106992</v>
      </c>
      <c r="C15218" s="38">
        <v>-58.685029299999997</v>
      </c>
      <c r="D15218" s="38">
        <v>0.56052225828170776</v>
      </c>
      <c r="E15218" s="38">
        <v>0.55040112769964966</v>
      </c>
      <c r="F15218" s="38">
        <v>32.30088495575221</v>
      </c>
    </row>
    <row r="15219" spans="1:6" x14ac:dyDescent="0.35">
      <c r="A15219" s="37" t="s">
        <v>19137</v>
      </c>
      <c r="B15219" s="38">
        <v>-34.483479369999998</v>
      </c>
      <c r="C15219" s="38">
        <v>-58.659083189999997</v>
      </c>
      <c r="D15219" s="38">
        <v>0.55051153898239136</v>
      </c>
      <c r="E15219" s="38">
        <v>0.57664917409420013</v>
      </c>
      <c r="F15219" s="38">
        <v>41.071428571428569</v>
      </c>
    </row>
    <row r="15220" spans="1:6" x14ac:dyDescent="0.35">
      <c r="A15220" s="37" t="s">
        <v>19138</v>
      </c>
      <c r="B15220" s="38">
        <v>-34.482702209999999</v>
      </c>
      <c r="C15220" s="38">
        <v>-58.653685090000003</v>
      </c>
      <c r="D15220" s="38">
        <v>0.6053776741027832</v>
      </c>
      <c r="E15220" s="38">
        <v>0.60613437990347541</v>
      </c>
      <c r="F15220" s="38">
        <v>39.037433155080215</v>
      </c>
    </row>
    <row r="15221" spans="1:6" x14ac:dyDescent="0.35">
      <c r="A15221" s="37" t="s">
        <v>19139</v>
      </c>
      <c r="B15221" s="38">
        <v>-34.457443920000003</v>
      </c>
      <c r="C15221" s="38">
        <v>-58.652202340000002</v>
      </c>
      <c r="D15221" s="38">
        <v>0.27063107490539551</v>
      </c>
      <c r="E15221" s="38">
        <v>0.27760089620163558</v>
      </c>
      <c r="F15221" s="38">
        <v>25.525525525525527</v>
      </c>
    </row>
    <row r="15222" spans="1:6" x14ac:dyDescent="0.35">
      <c r="A15222" s="37" t="s">
        <v>19140</v>
      </c>
      <c r="B15222" s="38">
        <v>-34.421875749999998</v>
      </c>
      <c r="C15222" s="38">
        <v>-58.680506170000001</v>
      </c>
      <c r="D15222" s="38">
        <v>0.7301638126373291</v>
      </c>
      <c r="E15222" s="38">
        <v>0.72792661700929917</v>
      </c>
      <c r="F15222" s="38">
        <v>49.23413566739606</v>
      </c>
    </row>
    <row r="15223" spans="1:6" x14ac:dyDescent="0.35">
      <c r="A15223" s="37" t="s">
        <v>1529</v>
      </c>
      <c r="B15223" s="38">
        <v>-37.457853870000001</v>
      </c>
      <c r="C15223" s="38">
        <v>-57.728048459999997</v>
      </c>
      <c r="D15223" s="38">
        <v>0.40939995646476751</v>
      </c>
      <c r="E15223" s="38">
        <v>0.41720839175913071</v>
      </c>
      <c r="F15223" s="38"/>
    </row>
    <row r="15224" spans="1:6" x14ac:dyDescent="0.35">
      <c r="A15224" s="37" t="s">
        <v>19141</v>
      </c>
      <c r="B15224" s="38">
        <v>-34.694427769999997</v>
      </c>
      <c r="C15224" s="38">
        <v>-58.758917310000001</v>
      </c>
      <c r="D15224" s="38">
        <v>0.70001828670501709</v>
      </c>
      <c r="E15224" s="38">
        <v>0.68448284832206929</v>
      </c>
      <c r="F15224" s="38">
        <v>43.103448275862064</v>
      </c>
    </row>
    <row r="15225" spans="1:6" x14ac:dyDescent="0.35">
      <c r="A15225" s="37" t="s">
        <v>19142</v>
      </c>
      <c r="B15225" s="38">
        <v>-34.710386460000002</v>
      </c>
      <c r="C15225" s="38">
        <v>-58.737893739999997</v>
      </c>
      <c r="D15225" s="38">
        <v>0.70040315389633179</v>
      </c>
      <c r="E15225" s="38">
        <v>0.767866301867697</v>
      </c>
      <c r="F15225" s="38">
        <v>46.717171717171716</v>
      </c>
    </row>
    <row r="15226" spans="1:6" x14ac:dyDescent="0.35">
      <c r="A15226" s="37" t="s">
        <v>19143</v>
      </c>
      <c r="B15226" s="38">
        <v>-34.544774529999998</v>
      </c>
      <c r="C15226" s="38">
        <v>-58.813971070000001</v>
      </c>
      <c r="D15226" s="38">
        <v>0.78255128860473633</v>
      </c>
      <c r="E15226" s="38">
        <v>0.76549353470673431</v>
      </c>
      <c r="F15226" s="38">
        <v>50.204498977505111</v>
      </c>
    </row>
    <row r="15227" spans="1:6" x14ac:dyDescent="0.35">
      <c r="A15227" s="37" t="s">
        <v>19144</v>
      </c>
      <c r="B15227" s="38">
        <v>-34.637591260000001</v>
      </c>
      <c r="C15227" s="38">
        <v>-58.741031960000001</v>
      </c>
      <c r="D15227" s="38">
        <v>0.49059361219406128</v>
      </c>
      <c r="E15227" s="38">
        <v>0.52423600812216065</v>
      </c>
      <c r="F15227" s="38">
        <v>42.702702702702702</v>
      </c>
    </row>
    <row r="15228" spans="1:6" x14ac:dyDescent="0.35">
      <c r="A15228" s="37" t="s">
        <v>19145</v>
      </c>
      <c r="B15228" s="38">
        <v>-34.654983829999999</v>
      </c>
      <c r="C15228" s="38">
        <v>-58.788274960000003</v>
      </c>
      <c r="D15228" s="38">
        <v>0.18080370128154749</v>
      </c>
      <c r="E15228" s="38">
        <v>0.1906766593456268</v>
      </c>
      <c r="F15228" s="38">
        <v>38.644067796610173</v>
      </c>
    </row>
    <row r="15229" spans="1:6" x14ac:dyDescent="0.35">
      <c r="A15229" s="37" t="s">
        <v>19146</v>
      </c>
      <c r="B15229" s="38">
        <v>-34.620402310000003</v>
      </c>
      <c r="C15229" s="38">
        <v>-58.799873300000002</v>
      </c>
      <c r="D15229" s="38">
        <v>0.6715434193611145</v>
      </c>
      <c r="E15229" s="38">
        <v>0.68306901238181372</v>
      </c>
      <c r="F15229" s="38">
        <v>47.949526813880126</v>
      </c>
    </row>
    <row r="15230" spans="1:6" x14ac:dyDescent="0.35">
      <c r="A15230" s="37" t="s">
        <v>19147</v>
      </c>
      <c r="B15230" s="38">
        <v>-34.634932149999997</v>
      </c>
      <c r="C15230" s="38">
        <v>-58.856659229999998</v>
      </c>
      <c r="D15230" s="38">
        <v>0.59424340724945068</v>
      </c>
      <c r="E15230" s="38">
        <v>0.59133226672808326</v>
      </c>
      <c r="F15230" s="38">
        <v>43.438077634011094</v>
      </c>
    </row>
    <row r="15231" spans="1:6" x14ac:dyDescent="0.35">
      <c r="A15231" s="37" t="s">
        <v>19148</v>
      </c>
      <c r="B15231" s="38">
        <v>-34.629889110000001</v>
      </c>
      <c r="C15231" s="38">
        <v>-58.787919559999999</v>
      </c>
      <c r="D15231" s="38">
        <v>0.42948761582374573</v>
      </c>
      <c r="E15231" s="38">
        <v>0.43978150470836741</v>
      </c>
      <c r="F15231" s="38">
        <v>36.15023474178404</v>
      </c>
    </row>
    <row r="15232" spans="1:6" x14ac:dyDescent="0.35">
      <c r="A15232" s="37" t="s">
        <v>19149</v>
      </c>
      <c r="B15232" s="38">
        <v>-34.545233660000001</v>
      </c>
      <c r="C15232" s="38">
        <v>-58.802529280000002</v>
      </c>
      <c r="D15232" s="38">
        <v>0.77405697107315063</v>
      </c>
      <c r="E15232" s="38">
        <v>0.79910804096021149</v>
      </c>
      <c r="F15232" s="38">
        <v>51.66959578207382</v>
      </c>
    </row>
    <row r="15233" spans="1:6" x14ac:dyDescent="0.35">
      <c r="A15233" s="37" t="s">
        <v>19150</v>
      </c>
      <c r="B15233" s="38">
        <v>-34.660695580000002</v>
      </c>
      <c r="C15233" s="38">
        <v>-58.77519607</v>
      </c>
      <c r="D15233" s="38">
        <v>0.4071008563041687</v>
      </c>
      <c r="E15233" s="38">
        <v>0.41093014881891371</v>
      </c>
      <c r="F15233" s="38">
        <v>47.450980392156858</v>
      </c>
    </row>
    <row r="15234" spans="1:6" x14ac:dyDescent="0.35">
      <c r="A15234" s="37" t="s">
        <v>19151</v>
      </c>
      <c r="B15234" s="38">
        <v>-34.676080910000003</v>
      </c>
      <c r="C15234" s="38">
        <v>-58.824180040000002</v>
      </c>
      <c r="D15234" s="38">
        <v>0.79904419183731079</v>
      </c>
      <c r="E15234" s="38">
        <v>0.77950446473227608</v>
      </c>
      <c r="F15234" s="38">
        <v>53.34448160535117</v>
      </c>
    </row>
    <row r="15235" spans="1:6" x14ac:dyDescent="0.35">
      <c r="A15235" s="37" t="s">
        <v>19152</v>
      </c>
      <c r="B15235" s="38">
        <v>-34.610536770000003</v>
      </c>
      <c r="C15235" s="38">
        <v>-58.781091689999997</v>
      </c>
      <c r="D15235" s="38">
        <v>0.81121432781219482</v>
      </c>
      <c r="E15235" s="38">
        <v>0.82277671066490377</v>
      </c>
      <c r="F15235" s="38">
        <v>43.714285714285715</v>
      </c>
    </row>
    <row r="15236" spans="1:6" x14ac:dyDescent="0.35">
      <c r="A15236" s="37" t="s">
        <v>19153</v>
      </c>
      <c r="B15236" s="38">
        <v>-34.60341081</v>
      </c>
      <c r="C15236" s="38">
        <v>-58.810122370000002</v>
      </c>
      <c r="D15236" s="38">
        <v>0.75324892997741699</v>
      </c>
      <c r="E15236" s="38">
        <v>0.80715592758996146</v>
      </c>
      <c r="F15236" s="38">
        <v>50</v>
      </c>
    </row>
    <row r="15237" spans="1:6" x14ac:dyDescent="0.35">
      <c r="A15237" s="37" t="s">
        <v>19154</v>
      </c>
      <c r="B15237" s="38">
        <v>-34.647225110000001</v>
      </c>
      <c r="C15237" s="38">
        <v>-58.7769598</v>
      </c>
      <c r="D15237" s="38">
        <v>0.33152717351913452</v>
      </c>
      <c r="E15237" s="38">
        <v>0.37685333393715531</v>
      </c>
      <c r="F15237" s="38">
        <v>42.409638554216869</v>
      </c>
    </row>
    <row r="15238" spans="1:6" x14ac:dyDescent="0.35">
      <c r="A15238" s="37" t="s">
        <v>19155</v>
      </c>
      <c r="B15238" s="38">
        <v>-34.6610248</v>
      </c>
      <c r="C15238" s="38">
        <v>-58.787755160000003</v>
      </c>
      <c r="D15238" s="38">
        <v>0.4046567976474762</v>
      </c>
      <c r="E15238" s="38">
        <v>0.3754309886380246</v>
      </c>
      <c r="F15238" s="38">
        <v>45.2</v>
      </c>
    </row>
    <row r="15239" spans="1:6" x14ac:dyDescent="0.35">
      <c r="A15239" s="37" t="s">
        <v>19156</v>
      </c>
      <c r="B15239" s="38">
        <v>-34.623047130000003</v>
      </c>
      <c r="C15239" s="38">
        <v>-58.78738723</v>
      </c>
      <c r="D15239" s="38">
        <v>0.54899221658706665</v>
      </c>
      <c r="E15239" s="38">
        <v>0.56566508663328074</v>
      </c>
      <c r="F15239" s="38">
        <v>40.641711229946523</v>
      </c>
    </row>
    <row r="15240" spans="1:6" x14ac:dyDescent="0.35">
      <c r="A15240" s="37" t="s">
        <v>19157</v>
      </c>
      <c r="B15240" s="38">
        <v>-34.61112645</v>
      </c>
      <c r="C15240" s="38">
        <v>-58.842049660000001</v>
      </c>
      <c r="D15240" s="38">
        <v>0.69057315587997437</v>
      </c>
      <c r="E15240" s="38">
        <v>0.69874596761332619</v>
      </c>
      <c r="F15240" s="38">
        <v>48.110465116279073</v>
      </c>
    </row>
    <row r="15241" spans="1:6" x14ac:dyDescent="0.35">
      <c r="A15241" s="37" t="s">
        <v>19158</v>
      </c>
      <c r="B15241" s="38">
        <v>-34.604336940000003</v>
      </c>
      <c r="C15241" s="38">
        <v>-58.724811250000002</v>
      </c>
      <c r="D15241" s="38">
        <v>0.75818228721618652</v>
      </c>
      <c r="E15241" s="38">
        <v>0.77925266446294006</v>
      </c>
      <c r="F15241" s="38">
        <v>52.032520325203258</v>
      </c>
    </row>
    <row r="15242" spans="1:6" x14ac:dyDescent="0.35">
      <c r="A15242" s="37" t="s">
        <v>19159</v>
      </c>
      <c r="B15242" s="38">
        <v>-34.568851500000001</v>
      </c>
      <c r="C15242" s="38">
        <v>-58.766373119999997</v>
      </c>
      <c r="D15242" s="38">
        <v>0.80655598640441895</v>
      </c>
      <c r="E15242" s="38">
        <v>0.81940125291411936</v>
      </c>
      <c r="F15242" s="38">
        <v>52.969121140142519</v>
      </c>
    </row>
    <row r="15243" spans="1:6" x14ac:dyDescent="0.35">
      <c r="A15243" s="37" t="s">
        <v>19160</v>
      </c>
      <c r="B15243" s="38">
        <v>-34.62284391</v>
      </c>
      <c r="C15243" s="38">
        <v>-58.746276610000002</v>
      </c>
      <c r="D15243" s="38">
        <v>0.75379890203475952</v>
      </c>
      <c r="E15243" s="38">
        <v>0.70589257114463377</v>
      </c>
      <c r="F15243" s="38">
        <v>45.622895622895619</v>
      </c>
    </row>
    <row r="15244" spans="1:6" x14ac:dyDescent="0.35">
      <c r="A15244" s="37" t="s">
        <v>19161</v>
      </c>
      <c r="B15244" s="38">
        <v>-34.620138760000003</v>
      </c>
      <c r="C15244" s="38">
        <v>-58.780422940000001</v>
      </c>
      <c r="D15244" s="38">
        <v>0.56211757659912109</v>
      </c>
      <c r="E15244" s="38">
        <v>0.57067953090409973</v>
      </c>
      <c r="F15244" s="38">
        <v>41.981132075471699</v>
      </c>
    </row>
    <row r="15245" spans="1:6" x14ac:dyDescent="0.35">
      <c r="A15245" s="37" t="s">
        <v>19162</v>
      </c>
      <c r="B15245" s="38">
        <v>-34.650581610000003</v>
      </c>
      <c r="C15245" s="38">
        <v>-58.807413339999997</v>
      </c>
      <c r="D15245" s="38">
        <v>0.41896563768386841</v>
      </c>
      <c r="E15245" s="38">
        <v>0.41584996265523572</v>
      </c>
      <c r="F15245" s="38">
        <v>42.372881355932201</v>
      </c>
    </row>
    <row r="15246" spans="1:6" x14ac:dyDescent="0.35">
      <c r="A15246" s="37" t="s">
        <v>19163</v>
      </c>
      <c r="B15246" s="38">
        <v>-34.615328589999997</v>
      </c>
      <c r="C15246" s="38">
        <v>-58.77299567</v>
      </c>
      <c r="D15246" s="38">
        <v>0.58241486549377441</v>
      </c>
      <c r="E15246" s="38">
        <v>0.59045033358238841</v>
      </c>
      <c r="F15246" s="38">
        <v>42.222222222222221</v>
      </c>
    </row>
    <row r="15247" spans="1:6" x14ac:dyDescent="0.35">
      <c r="A15247" s="37" t="s">
        <v>19164</v>
      </c>
      <c r="B15247" s="38">
        <v>-34.604335929999998</v>
      </c>
      <c r="C15247" s="38">
        <v>-58.73901231</v>
      </c>
      <c r="D15247" s="38">
        <v>0.7376057505607605</v>
      </c>
      <c r="E15247" s="38">
        <v>0.72641782986151204</v>
      </c>
      <c r="F15247" s="38">
        <v>47.709923664122137</v>
      </c>
    </row>
    <row r="15248" spans="1:6" x14ac:dyDescent="0.35">
      <c r="A15248" s="37" t="s">
        <v>19165</v>
      </c>
      <c r="B15248" s="38">
        <v>-34.596421049999996</v>
      </c>
      <c r="C15248" s="38">
        <v>-58.765312389999998</v>
      </c>
      <c r="D15248" s="38">
        <v>0.78372979164123535</v>
      </c>
      <c r="E15248" s="38">
        <v>0.7822048554294988</v>
      </c>
      <c r="F15248" s="38">
        <v>56.022408963585434</v>
      </c>
    </row>
    <row r="15249" spans="1:6" x14ac:dyDescent="0.35">
      <c r="A15249" s="37" t="s">
        <v>19166</v>
      </c>
      <c r="B15249" s="38">
        <v>-34.657318910000001</v>
      </c>
      <c r="C15249" s="38">
        <v>-58.806872859999999</v>
      </c>
      <c r="D15249" s="38">
        <v>0.38224935531616211</v>
      </c>
      <c r="E15249" s="38">
        <v>0.46854178215328018</v>
      </c>
      <c r="F15249" s="38">
        <v>44.289693593314759</v>
      </c>
    </row>
    <row r="15250" spans="1:6" x14ac:dyDescent="0.35">
      <c r="A15250" s="37" t="s">
        <v>19167</v>
      </c>
      <c r="B15250" s="38">
        <v>-34.608882379999997</v>
      </c>
      <c r="C15250" s="38">
        <v>-58.794159430000001</v>
      </c>
      <c r="D15250" s="38">
        <v>0.77852004766464233</v>
      </c>
      <c r="E15250" s="38">
        <v>0.77729147010379362</v>
      </c>
      <c r="F15250" s="38">
        <v>49.549549549549546</v>
      </c>
    </row>
    <row r="15251" spans="1:6" x14ac:dyDescent="0.35">
      <c r="A15251" s="37" t="s">
        <v>19168</v>
      </c>
      <c r="B15251" s="38">
        <v>-34.603874449999999</v>
      </c>
      <c r="C15251" s="38">
        <v>-58.768529790000002</v>
      </c>
      <c r="D15251" s="38">
        <v>0.72092998027801514</v>
      </c>
      <c r="E15251" s="38">
        <v>0.74050507611698579</v>
      </c>
      <c r="F15251" s="38">
        <v>41.304347826086953</v>
      </c>
    </row>
    <row r="15252" spans="1:6" x14ac:dyDescent="0.35">
      <c r="A15252" s="37" t="s">
        <v>19169</v>
      </c>
      <c r="B15252" s="38">
        <v>-34.667290350000002</v>
      </c>
      <c r="C15252" s="38">
        <v>-58.828536540000002</v>
      </c>
      <c r="D15252" s="38">
        <v>0.69694823026657104</v>
      </c>
      <c r="E15252" s="38">
        <v>0.70320142413440501</v>
      </c>
      <c r="F15252" s="38">
        <v>49.180327868852459</v>
      </c>
    </row>
    <row r="15253" spans="1:6" x14ac:dyDescent="0.35">
      <c r="A15253" s="37" t="s">
        <v>19170</v>
      </c>
      <c r="B15253" s="38">
        <v>-34.58088755</v>
      </c>
      <c r="C15253" s="38">
        <v>-58.74806272</v>
      </c>
      <c r="D15253" s="38">
        <v>0.56704634428024292</v>
      </c>
      <c r="E15253" s="38">
        <v>0.561828865032447</v>
      </c>
      <c r="F15253" s="38">
        <v>49.122807017543856</v>
      </c>
    </row>
    <row r="15254" spans="1:6" x14ac:dyDescent="0.35">
      <c r="A15254" s="37" t="s">
        <v>19171</v>
      </c>
      <c r="B15254" s="38">
        <v>-34.522941709999998</v>
      </c>
      <c r="C15254" s="38">
        <v>-58.813555829999999</v>
      </c>
      <c r="D15254" s="38">
        <v>0.7374839186668396</v>
      </c>
      <c r="E15254" s="38">
        <v>0.73573631361911174</v>
      </c>
      <c r="F15254" s="38">
        <v>49.002849002849004</v>
      </c>
    </row>
    <row r="15255" spans="1:6" x14ac:dyDescent="0.35">
      <c r="A15255" s="37" t="s">
        <v>19172</v>
      </c>
      <c r="B15255" s="38">
        <v>-34.610700469999998</v>
      </c>
      <c r="C15255" s="38">
        <v>-58.732819919999997</v>
      </c>
      <c r="D15255" s="38">
        <v>0.73354911804199219</v>
      </c>
      <c r="E15255" s="38">
        <v>0.71272460028931905</v>
      </c>
      <c r="F15255" s="38">
        <v>49.107142857142854</v>
      </c>
    </row>
    <row r="15256" spans="1:6" x14ac:dyDescent="0.35">
      <c r="A15256" s="37" t="s">
        <v>19173</v>
      </c>
      <c r="B15256" s="38">
        <v>-34.597530570000004</v>
      </c>
      <c r="C15256" s="38">
        <v>-58.749664989999999</v>
      </c>
      <c r="D15256" s="38">
        <v>0.66157293319702148</v>
      </c>
      <c r="E15256" s="38">
        <v>0.64556437417080526</v>
      </c>
      <c r="F15256" s="38">
        <v>44.736842105263158</v>
      </c>
    </row>
    <row r="15257" spans="1:6" x14ac:dyDescent="0.35">
      <c r="A15257" s="37" t="s">
        <v>19174</v>
      </c>
      <c r="B15257" s="38">
        <v>-34.548993600000003</v>
      </c>
      <c r="C15257" s="38">
        <v>-58.80944547</v>
      </c>
      <c r="D15257" s="38">
        <v>0.82091909646987915</v>
      </c>
      <c r="E15257" s="38">
        <v>0.83008279289518083</v>
      </c>
      <c r="F15257" s="38">
        <v>53.966189856957094</v>
      </c>
    </row>
    <row r="15258" spans="1:6" x14ac:dyDescent="0.35">
      <c r="A15258" s="37" t="s">
        <v>19175</v>
      </c>
      <c r="B15258" s="38">
        <v>-34.617755099999997</v>
      </c>
      <c r="C15258" s="38">
        <v>-58.811224619999997</v>
      </c>
      <c r="D15258" s="38">
        <v>0.66935944557189941</v>
      </c>
      <c r="E15258" s="38">
        <v>0.65807583300690897</v>
      </c>
      <c r="F15258" s="38">
        <v>46.882793017456358</v>
      </c>
    </row>
    <row r="15259" spans="1:6" x14ac:dyDescent="0.35">
      <c r="A15259" s="37" t="s">
        <v>19176</v>
      </c>
      <c r="B15259" s="38">
        <v>-34.6321139</v>
      </c>
      <c r="C15259" s="38">
        <v>-58.873682340000002</v>
      </c>
      <c r="D15259" s="38">
        <v>0.7203829288482666</v>
      </c>
      <c r="E15259" s="38">
        <v>0.726467114355829</v>
      </c>
      <c r="F15259" s="38">
        <v>75</v>
      </c>
    </row>
    <row r="15260" spans="1:6" x14ac:dyDescent="0.35">
      <c r="A15260" s="37" t="s">
        <v>19177</v>
      </c>
      <c r="B15260" s="38">
        <v>-34.575990959999999</v>
      </c>
      <c r="C15260" s="38">
        <v>-58.846751699999999</v>
      </c>
      <c r="D15260" s="38">
        <v>0.58933824300765991</v>
      </c>
      <c r="E15260" s="38">
        <v>0.58393637835979462</v>
      </c>
      <c r="F15260" s="38">
        <v>52.851711026615966</v>
      </c>
    </row>
    <row r="15261" spans="1:6" x14ac:dyDescent="0.35">
      <c r="A15261" s="37" t="s">
        <v>19178</v>
      </c>
      <c r="B15261" s="38">
        <v>-34.580804729999997</v>
      </c>
      <c r="C15261" s="38">
        <v>-58.767018759999999</v>
      </c>
      <c r="D15261" s="38">
        <v>0.69529324769973755</v>
      </c>
      <c r="E15261" s="38">
        <v>0.73287346783806295</v>
      </c>
      <c r="F15261" s="38">
        <v>51.25448028673835</v>
      </c>
    </row>
    <row r="15262" spans="1:6" x14ac:dyDescent="0.35">
      <c r="A15262" s="37" t="s">
        <v>19179</v>
      </c>
      <c r="B15262" s="38">
        <v>-34.61132284</v>
      </c>
      <c r="C15262" s="38">
        <v>-58.764844289999999</v>
      </c>
      <c r="D15262" s="38">
        <v>0.62606960535049438</v>
      </c>
      <c r="E15262" s="38">
        <v>0.67818751460627502</v>
      </c>
      <c r="F15262" s="38">
        <v>45.607476635514018</v>
      </c>
    </row>
    <row r="15263" spans="1:6" x14ac:dyDescent="0.35">
      <c r="A15263" s="37" t="s">
        <v>19180</v>
      </c>
      <c r="B15263" s="38">
        <v>-34.612350829999997</v>
      </c>
      <c r="C15263" s="38">
        <v>-58.758864879999997</v>
      </c>
      <c r="D15263" s="38">
        <v>0.63888609409332275</v>
      </c>
      <c r="E15263" s="38">
        <v>0.69902850163949504</v>
      </c>
      <c r="F15263" s="38">
        <v>51.984126984126988</v>
      </c>
    </row>
    <row r="15264" spans="1:6" x14ac:dyDescent="0.35">
      <c r="A15264" s="37" t="s">
        <v>19181</v>
      </c>
      <c r="B15264" s="38">
        <v>-34.5723719</v>
      </c>
      <c r="C15264" s="38">
        <v>-58.867835739999997</v>
      </c>
      <c r="D15264" s="38">
        <v>0.69676965475082397</v>
      </c>
      <c r="E15264" s="38">
        <v>0.69676965475082397</v>
      </c>
      <c r="F15264" s="38">
        <v>50.867052023121381</v>
      </c>
    </row>
    <row r="15265" spans="1:6" x14ac:dyDescent="0.35">
      <c r="A15265" s="37" t="s">
        <v>19182</v>
      </c>
      <c r="B15265" s="38">
        <v>-34.526570380000003</v>
      </c>
      <c r="C15265" s="38">
        <v>-58.81432787</v>
      </c>
      <c r="D15265" s="38">
        <v>0.72712618112564087</v>
      </c>
      <c r="E15265" s="38">
        <v>0.73310718768172789</v>
      </c>
      <c r="F15265" s="38">
        <v>50.704225352112672</v>
      </c>
    </row>
    <row r="15266" spans="1:6" x14ac:dyDescent="0.35">
      <c r="A15266" s="37" t="s">
        <v>19183</v>
      </c>
      <c r="B15266" s="38">
        <v>-34.618426530000001</v>
      </c>
      <c r="C15266" s="38">
        <v>-58.794863630000002</v>
      </c>
      <c r="D15266" s="38">
        <v>0.71574974060058594</v>
      </c>
      <c r="E15266" s="38">
        <v>0.71546568580575887</v>
      </c>
      <c r="F15266" s="38">
        <v>54.444444444444443</v>
      </c>
    </row>
    <row r="15267" spans="1:6" x14ac:dyDescent="0.35">
      <c r="A15267" s="37" t="s">
        <v>19184</v>
      </c>
      <c r="B15267" s="38">
        <v>-34.59320271</v>
      </c>
      <c r="C15267" s="38">
        <v>-58.730676209999999</v>
      </c>
      <c r="D15267" s="38">
        <v>0.75606131553649902</v>
      </c>
      <c r="E15267" s="38">
        <v>0.79381557125033753</v>
      </c>
      <c r="F15267" s="38">
        <v>45.57823129251701</v>
      </c>
    </row>
    <row r="15268" spans="1:6" x14ac:dyDescent="0.35">
      <c r="A15268" s="37" t="s">
        <v>19185</v>
      </c>
      <c r="B15268" s="38">
        <v>-38.551589569999997</v>
      </c>
      <c r="C15268" s="38">
        <v>-58.734849709999999</v>
      </c>
      <c r="D15268" s="38">
        <v>0.27091428637504578</v>
      </c>
      <c r="E15268" s="38">
        <v>0.2627422759930293</v>
      </c>
      <c r="F15268" s="38">
        <v>27.876106194690266</v>
      </c>
    </row>
    <row r="15269" spans="1:6" x14ac:dyDescent="0.35">
      <c r="A15269" s="37" t="s">
        <v>19186</v>
      </c>
      <c r="B15269" s="38">
        <v>-35.404027329999998</v>
      </c>
      <c r="C15269" s="38">
        <v>-59.322571590000003</v>
      </c>
      <c r="D15269" s="38">
        <v>0.3891603946685791</v>
      </c>
      <c r="E15269" s="38">
        <v>0.40245091012029938</v>
      </c>
      <c r="F15269" s="38">
        <v>22.966507177033492</v>
      </c>
    </row>
    <row r="15270" spans="1:6" x14ac:dyDescent="0.35">
      <c r="A15270" s="37" t="s">
        <v>19187</v>
      </c>
      <c r="B15270" s="38">
        <v>-35.637289250000002</v>
      </c>
      <c r="C15270" s="38">
        <v>-59.759841719999997</v>
      </c>
      <c r="D15270" s="38">
        <v>0.2974485456943512</v>
      </c>
      <c r="E15270" s="38">
        <v>0.32794487301041098</v>
      </c>
      <c r="F15270" s="38">
        <v>32.544378698224854</v>
      </c>
    </row>
    <row r="15271" spans="1:6" x14ac:dyDescent="0.35">
      <c r="A15271" s="37" t="s">
        <v>19188</v>
      </c>
      <c r="B15271" s="38">
        <v>-35.62743905</v>
      </c>
      <c r="C15271" s="38">
        <v>-59.765305910000002</v>
      </c>
      <c r="D15271" s="38">
        <v>0.36421310901641851</v>
      </c>
      <c r="E15271" s="38">
        <v>0.35814892539852539</v>
      </c>
      <c r="F15271" s="38">
        <v>24.082568807339449</v>
      </c>
    </row>
    <row r="15272" spans="1:6" x14ac:dyDescent="0.35">
      <c r="A15272" s="37" t="s">
        <v>19189</v>
      </c>
      <c r="B15272" s="38">
        <v>-34.731401589999997</v>
      </c>
      <c r="C15272" s="38">
        <v>-58.38479993</v>
      </c>
      <c r="D15272" s="38">
        <v>0.38215339183807367</v>
      </c>
      <c r="E15272" s="38">
        <v>0.38189547114512501</v>
      </c>
      <c r="F15272" s="38">
        <v>30.882352941176471</v>
      </c>
    </row>
    <row r="15273" spans="1:6" x14ac:dyDescent="0.35">
      <c r="A15273" s="37" t="s">
        <v>19190</v>
      </c>
      <c r="B15273" s="38">
        <v>-34.619105589999997</v>
      </c>
      <c r="C15273" s="38">
        <v>-58.572644670000003</v>
      </c>
      <c r="D15273" s="38">
        <v>0.49282452464103699</v>
      </c>
      <c r="E15273" s="38">
        <v>0.49584344186280899</v>
      </c>
      <c r="F15273" s="38">
        <v>49.579831932773111</v>
      </c>
    </row>
    <row r="15274" spans="1:6" x14ac:dyDescent="0.35">
      <c r="A15274" s="37" t="s">
        <v>19191</v>
      </c>
      <c r="B15274" s="38">
        <v>-34.580884910000002</v>
      </c>
      <c r="C15274" s="38">
        <v>-58.585413840000001</v>
      </c>
      <c r="D15274" s="38">
        <v>0.28047829866409302</v>
      </c>
      <c r="E15274" s="38">
        <v>0.26496922804249662</v>
      </c>
      <c r="F15274" s="38">
        <v>24.870466321243523</v>
      </c>
    </row>
    <row r="15275" spans="1:6" x14ac:dyDescent="0.35">
      <c r="A15275" s="37" t="s">
        <v>19192</v>
      </c>
      <c r="B15275" s="38">
        <v>-34.626303929999999</v>
      </c>
      <c r="C15275" s="38">
        <v>-58.53260873</v>
      </c>
      <c r="D15275" s="38">
        <v>0.32628253102302551</v>
      </c>
      <c r="E15275" s="38">
        <v>0.42790148714009452</v>
      </c>
      <c r="F15275" s="38">
        <v>40.909090909090914</v>
      </c>
    </row>
    <row r="15276" spans="1:6" x14ac:dyDescent="0.35">
      <c r="A15276" s="37" t="s">
        <v>19193</v>
      </c>
      <c r="B15276" s="38">
        <v>-34.645306550000001</v>
      </c>
      <c r="C15276" s="38">
        <v>-58.540127239999997</v>
      </c>
      <c r="D15276" s="38">
        <v>0.31732109189033508</v>
      </c>
      <c r="E15276" s="38">
        <v>0.3193720544085783</v>
      </c>
      <c r="F15276" s="38">
        <v>32.885906040268459</v>
      </c>
    </row>
    <row r="15277" spans="1:6" x14ac:dyDescent="0.35">
      <c r="A15277" s="37" t="s">
        <v>19194</v>
      </c>
      <c r="B15277" s="38">
        <v>-34.559277909999999</v>
      </c>
      <c r="C15277" s="38">
        <v>-58.620325350000002</v>
      </c>
      <c r="D15277" s="38">
        <v>0.71949857473373413</v>
      </c>
      <c r="E15277" s="38">
        <v>0.72442618840270567</v>
      </c>
      <c r="F15277" s="38">
        <v>48.701298701298704</v>
      </c>
    </row>
    <row r="15278" spans="1:6" x14ac:dyDescent="0.35">
      <c r="A15278" s="37" t="s">
        <v>19195</v>
      </c>
      <c r="B15278" s="38">
        <v>-34.621911789999999</v>
      </c>
      <c r="C15278" s="38">
        <v>-58.805852610000002</v>
      </c>
      <c r="D15278" s="38">
        <v>0.59827786684036255</v>
      </c>
      <c r="E15278" s="38">
        <v>0.6205981688366996</v>
      </c>
      <c r="F15278" s="38">
        <v>47.784810126582279</v>
      </c>
    </row>
    <row r="15279" spans="1:6" x14ac:dyDescent="0.35">
      <c r="A15279" s="37" t="s">
        <v>19196</v>
      </c>
      <c r="B15279" s="38">
        <v>-34.463797309999997</v>
      </c>
      <c r="C15279" s="38">
        <v>-58.758656029999997</v>
      </c>
      <c r="D15279" s="38">
        <v>0.45848271250724792</v>
      </c>
      <c r="E15279" s="38">
        <v>0.3975655033781722</v>
      </c>
      <c r="F15279" s="38">
        <v>40.667976424361491</v>
      </c>
    </row>
    <row r="15280" spans="1:6" x14ac:dyDescent="0.35">
      <c r="A15280" s="37" t="s">
        <v>19197</v>
      </c>
      <c r="B15280" s="38">
        <v>-34.740168730000001</v>
      </c>
      <c r="C15280" s="38">
        <v>-58.436253120000003</v>
      </c>
      <c r="D15280" s="38">
        <v>0.6901857852935791</v>
      </c>
      <c r="E15280" s="38">
        <v>0.63563788019948531</v>
      </c>
      <c r="F15280" s="38">
        <v>37.474949899799597</v>
      </c>
    </row>
    <row r="15281" spans="1:6" x14ac:dyDescent="0.35">
      <c r="A15281" s="37" t="s">
        <v>19198</v>
      </c>
      <c r="B15281" s="38">
        <v>-34.432918049999998</v>
      </c>
      <c r="C15281" s="38">
        <v>-58.696780019999999</v>
      </c>
      <c r="D15281" s="38">
        <v>0.62305539846420288</v>
      </c>
      <c r="E15281" s="38">
        <v>0.62211232715182829</v>
      </c>
      <c r="F15281" s="38">
        <v>35.928143712574851</v>
      </c>
    </row>
    <row r="15282" spans="1:6" x14ac:dyDescent="0.35">
      <c r="A15282" s="37" t="s">
        <v>19199</v>
      </c>
      <c r="B15282" s="38">
        <v>-34.606930200000001</v>
      </c>
      <c r="C15282" s="38">
        <v>-58.781363409999997</v>
      </c>
      <c r="D15282" s="38">
        <v>0.95218592882156372</v>
      </c>
      <c r="E15282" s="38">
        <v>0.92763989335960817</v>
      </c>
      <c r="F15282" s="38">
        <v>51.145038167938928</v>
      </c>
    </row>
    <row r="15283" spans="1:6" x14ac:dyDescent="0.35">
      <c r="A15283" s="37" t="s">
        <v>19200</v>
      </c>
      <c r="B15283" s="38">
        <v>-34.454773009999997</v>
      </c>
      <c r="C15283" s="38">
        <v>-58.679905640000001</v>
      </c>
      <c r="D15283" s="38">
        <v>0.55561065673828125</v>
      </c>
      <c r="E15283" s="38">
        <v>0.58953432573212516</v>
      </c>
      <c r="F15283" s="38">
        <v>41.156462585034014</v>
      </c>
    </row>
    <row r="15284" spans="1:6" x14ac:dyDescent="0.35">
      <c r="A15284" s="37" t="s">
        <v>19201</v>
      </c>
      <c r="B15284" s="38">
        <v>-34.415053559999997</v>
      </c>
      <c r="C15284" s="38">
        <v>-58.694535549999998</v>
      </c>
      <c r="D15284" s="38">
        <v>0.58649778366088867</v>
      </c>
      <c r="E15284" s="38">
        <v>0.60527225004302132</v>
      </c>
      <c r="F15284" s="38">
        <v>45.591939546599498</v>
      </c>
    </row>
    <row r="15285" spans="1:6" x14ac:dyDescent="0.35">
      <c r="A15285" s="37" t="s">
        <v>19202</v>
      </c>
      <c r="B15285" s="38">
        <v>-38.11078844</v>
      </c>
      <c r="C15285" s="38">
        <v>-57.84260106</v>
      </c>
      <c r="D15285" s="38">
        <v>0.39726769924163818</v>
      </c>
      <c r="E15285" s="38">
        <v>0.41926194203866501</v>
      </c>
      <c r="F15285" s="38">
        <v>23.343848580441641</v>
      </c>
    </row>
    <row r="15286" spans="1:6" x14ac:dyDescent="0.35">
      <c r="A15286" s="37" t="s">
        <v>19203</v>
      </c>
      <c r="B15286" s="38">
        <v>-34.56633317</v>
      </c>
      <c r="C15286" s="38">
        <v>-58.611779779999999</v>
      </c>
      <c r="D15286" s="38">
        <v>0.59533065557479858</v>
      </c>
      <c r="E15286" s="38">
        <v>0.55298734260232829</v>
      </c>
      <c r="F15286" s="38">
        <v>39.25925925925926</v>
      </c>
    </row>
    <row r="15287" spans="1:6" x14ac:dyDescent="0.35">
      <c r="A15287" s="37" t="s">
        <v>19204</v>
      </c>
      <c r="B15287" s="38">
        <v>-34.625198560000001</v>
      </c>
      <c r="C15287" s="38">
        <v>-58.901311069999998</v>
      </c>
      <c r="D15287" s="38">
        <v>0.82856655120849609</v>
      </c>
      <c r="E15287" s="38">
        <v>0.8274488531880908</v>
      </c>
      <c r="F15287" s="38">
        <v>51.400560224089631</v>
      </c>
    </row>
    <row r="15288" spans="1:6" x14ac:dyDescent="0.35">
      <c r="A15288" s="37" t="s">
        <v>19205</v>
      </c>
      <c r="B15288" s="38">
        <v>-34.742471430000002</v>
      </c>
      <c r="C15288" s="38">
        <v>-58.471839780000003</v>
      </c>
      <c r="D15288" s="38">
        <v>0.98812323808670044</v>
      </c>
      <c r="E15288" s="38">
        <v>0.98803503683635163</v>
      </c>
      <c r="F15288" s="38">
        <v>55.604395604395606</v>
      </c>
    </row>
    <row r="15289" spans="1:6" x14ac:dyDescent="0.35">
      <c r="A15289" s="37" t="s">
        <v>19206</v>
      </c>
      <c r="B15289" s="38">
        <v>-34.356930810000001</v>
      </c>
      <c r="C15289" s="38">
        <v>-58.804819500000001</v>
      </c>
      <c r="D15289" s="38">
        <v>0.50181001424789429</v>
      </c>
      <c r="E15289" s="38">
        <v>0.450669607094356</v>
      </c>
      <c r="F15289" s="38">
        <v>32.727272727272727</v>
      </c>
    </row>
    <row r="15290" spans="1:6" x14ac:dyDescent="0.35">
      <c r="A15290" s="37" t="s">
        <v>19207</v>
      </c>
      <c r="B15290" s="38">
        <v>-34.504429809999998</v>
      </c>
      <c r="C15290" s="38">
        <v>-58.68507872</v>
      </c>
      <c r="D15290" s="38">
        <v>0.39080154895782471</v>
      </c>
      <c r="E15290" s="38">
        <v>0.35306216864024892</v>
      </c>
      <c r="F15290" s="38">
        <v>35.294117647058826</v>
      </c>
    </row>
    <row r="15291" spans="1:6" x14ac:dyDescent="0.35">
      <c r="A15291" s="37" t="s">
        <v>19208</v>
      </c>
      <c r="B15291" s="38">
        <v>-34.450878699999997</v>
      </c>
      <c r="C15291" s="38">
        <v>-58.604068069999997</v>
      </c>
      <c r="D15291" s="38">
        <v>0.49914982914924622</v>
      </c>
      <c r="E15291" s="38">
        <v>0.5302909638951806</v>
      </c>
      <c r="F15291" s="38">
        <v>43.371757925072046</v>
      </c>
    </row>
    <row r="15292" spans="1:6" x14ac:dyDescent="0.35">
      <c r="A15292" s="37" t="s">
        <v>19209</v>
      </c>
      <c r="B15292" s="38">
        <v>-34.434500540000002</v>
      </c>
      <c r="C15292" s="38">
        <v>-58.666631340000002</v>
      </c>
      <c r="D15292" s="38">
        <v>0.86748790740966797</v>
      </c>
      <c r="E15292" s="38">
        <v>0.84015322257490721</v>
      </c>
      <c r="F15292" s="38">
        <v>47.069597069597066</v>
      </c>
    </row>
    <row r="15293" spans="1:6" x14ac:dyDescent="0.35">
      <c r="A15293" s="37" t="s">
        <v>19210</v>
      </c>
      <c r="B15293" s="38">
        <v>-34.802316759999997</v>
      </c>
      <c r="C15293" s="38">
        <v>-58.270999850000003</v>
      </c>
      <c r="D15293" s="38">
        <v>0.395062655210495</v>
      </c>
      <c r="E15293" s="38">
        <v>0.35863305214378571</v>
      </c>
      <c r="F15293" s="38">
        <v>8</v>
      </c>
    </row>
    <row r="15294" spans="1:6" x14ac:dyDescent="0.35">
      <c r="A15294" s="37" t="s">
        <v>19211</v>
      </c>
      <c r="B15294" s="38">
        <v>-34.219658590000002</v>
      </c>
      <c r="C15294" s="38">
        <v>-58.911923250000001</v>
      </c>
      <c r="D15294" s="38">
        <v>0.60799288749694824</v>
      </c>
      <c r="E15294" s="38">
        <v>0.56120919617446696</v>
      </c>
      <c r="F15294" s="38">
        <v>28.35820895522388</v>
      </c>
    </row>
    <row r="15295" spans="1:6" x14ac:dyDescent="0.35">
      <c r="A15295" s="37" t="s">
        <v>19212</v>
      </c>
      <c r="B15295" s="38">
        <v>-34.209730479999997</v>
      </c>
      <c r="C15295" s="38">
        <v>-59.037776829999999</v>
      </c>
      <c r="D15295" s="38">
        <v>0.49021252989768982</v>
      </c>
      <c r="E15295" s="38">
        <v>0.48468640054527079</v>
      </c>
      <c r="F15295" s="38">
        <v>0</v>
      </c>
    </row>
    <row r="15296" spans="1:6" x14ac:dyDescent="0.35">
      <c r="A15296" s="37" t="s">
        <v>19213</v>
      </c>
      <c r="B15296" s="38">
        <v>-34.780102769999999</v>
      </c>
      <c r="C15296" s="38">
        <v>-58.276678969999999</v>
      </c>
      <c r="D15296" s="38">
        <v>0.38285022974014282</v>
      </c>
      <c r="E15296" s="38">
        <v>0.37750700037730373</v>
      </c>
      <c r="F15296" s="38">
        <v>58.22784810126582</v>
      </c>
    </row>
    <row r="15297" spans="1:6" x14ac:dyDescent="0.35">
      <c r="A15297" s="37" t="s">
        <v>19214</v>
      </c>
      <c r="B15297" s="38">
        <v>-38.717402419999999</v>
      </c>
      <c r="C15297" s="38">
        <v>-62.260933899999998</v>
      </c>
      <c r="D15297" s="38">
        <v>6.7555375397205353E-2</v>
      </c>
      <c r="E15297" s="38">
        <v>7.1651345370589078E-2</v>
      </c>
      <c r="F15297" s="38"/>
    </row>
    <row r="15298" spans="1:6" x14ac:dyDescent="0.35">
      <c r="A15298" s="37" t="s">
        <v>19215</v>
      </c>
      <c r="B15298" s="38">
        <v>-34.191268860000001</v>
      </c>
      <c r="C15298" s="38">
        <v>-58.966831499999998</v>
      </c>
      <c r="D15298" s="38">
        <v>0.46836075186729431</v>
      </c>
      <c r="E15298" s="38">
        <v>0.53629998210817575</v>
      </c>
      <c r="F15298" s="38">
        <v>7.2072072072072073</v>
      </c>
    </row>
    <row r="15299" spans="1:6" x14ac:dyDescent="0.35">
      <c r="A15299" s="37" t="s">
        <v>19216</v>
      </c>
      <c r="B15299" s="38">
        <v>-34.444551310000001</v>
      </c>
      <c r="C15299" s="38">
        <v>-58.557018769999999</v>
      </c>
      <c r="D15299" s="38">
        <v>0.18617226183414459</v>
      </c>
      <c r="E15299" s="38">
        <v>0.21347141616484699</v>
      </c>
      <c r="F15299" s="38">
        <v>5.4545454545454541</v>
      </c>
    </row>
    <row r="15300" spans="1:6" x14ac:dyDescent="0.35">
      <c r="A15300" s="37" t="s">
        <v>2014</v>
      </c>
      <c r="B15300" s="38">
        <v>-36.089570289999997</v>
      </c>
      <c r="C15300" s="38">
        <v>-61.732739909999999</v>
      </c>
      <c r="D15300" s="38">
        <v>0.32237297296524048</v>
      </c>
      <c r="E15300" s="38">
        <v>0.33026450789637041</v>
      </c>
      <c r="F15300" s="38"/>
    </row>
    <row r="15301" spans="1:6" x14ac:dyDescent="0.35">
      <c r="A15301" s="37" t="s">
        <v>661</v>
      </c>
      <c r="B15301" s="38">
        <v>-35.701820439999999</v>
      </c>
      <c r="C15301" s="38">
        <v>-61.295958339999999</v>
      </c>
      <c r="D15301" s="38">
        <v>0.38073652982711792</v>
      </c>
      <c r="E15301" s="38">
        <v>0.38767612506361571</v>
      </c>
      <c r="F15301" s="38"/>
    </row>
    <row r="15302" spans="1:6" x14ac:dyDescent="0.35">
      <c r="A15302" s="37" t="s">
        <v>19217</v>
      </c>
      <c r="B15302" s="38">
        <v>-34.928030499999998</v>
      </c>
      <c r="C15302" s="38">
        <v>-57.94601617</v>
      </c>
      <c r="D15302" s="38">
        <v>9.9132396280765533E-2</v>
      </c>
      <c r="E15302" s="38">
        <v>7.2462175300137863E-2</v>
      </c>
      <c r="F15302" s="38">
        <v>0</v>
      </c>
    </row>
    <row r="15303" spans="1:6" x14ac:dyDescent="0.35">
      <c r="A15303" s="37" t="s">
        <v>19218</v>
      </c>
      <c r="B15303" s="38">
        <v>-38.040397220000003</v>
      </c>
      <c r="C15303" s="38">
        <v>-57.551275650000001</v>
      </c>
      <c r="D15303" s="38">
        <v>0.24144598841667181</v>
      </c>
      <c r="E15303" s="38">
        <v>0.26712360481421149</v>
      </c>
      <c r="F15303" s="38">
        <v>0</v>
      </c>
    </row>
    <row r="15304" spans="1:6" x14ac:dyDescent="0.35">
      <c r="A15304" s="37" t="s">
        <v>19219</v>
      </c>
      <c r="B15304" s="38">
        <v>-34.471130860000002</v>
      </c>
      <c r="C15304" s="38">
        <v>-58.68291739</v>
      </c>
      <c r="D15304" s="38">
        <v>0</v>
      </c>
      <c r="E15304" s="38">
        <v>0.2928626537322998</v>
      </c>
      <c r="F15304" s="38">
        <v>0</v>
      </c>
    </row>
    <row r="15305" spans="1:6" x14ac:dyDescent="0.35">
      <c r="A15305" s="37" t="s">
        <v>19220</v>
      </c>
      <c r="B15305" s="38">
        <v>-34.446825760000003</v>
      </c>
      <c r="C15305" s="38">
        <v>-58.636811960000003</v>
      </c>
      <c r="D15305" s="38">
        <v>0.24930870532989499</v>
      </c>
      <c r="E15305" s="38">
        <v>0.19918893826635259</v>
      </c>
      <c r="F15305" s="38">
        <v>1.0638297872340425</v>
      </c>
    </row>
    <row r="15306" spans="1:6" x14ac:dyDescent="0.35">
      <c r="A15306" s="37" t="s">
        <v>19221</v>
      </c>
      <c r="B15306" s="38">
        <v>-34.772265009999998</v>
      </c>
      <c r="C15306" s="38">
        <v>-58.262491850000004</v>
      </c>
      <c r="D15306" s="38">
        <v>0.49364206194877619</v>
      </c>
      <c r="E15306" s="38">
        <v>0.4835324722367364</v>
      </c>
      <c r="F15306" s="38">
        <v>35.540069686411151</v>
      </c>
    </row>
    <row r="15307" spans="1:6" x14ac:dyDescent="0.35">
      <c r="A15307" s="37" t="s">
        <v>19222</v>
      </c>
      <c r="B15307" s="38">
        <v>-34.76161097</v>
      </c>
      <c r="C15307" s="38">
        <v>-58.215904950000002</v>
      </c>
      <c r="D15307" s="38">
        <v>0.2062123715877533</v>
      </c>
      <c r="E15307" s="38">
        <v>0.2042835468524381</v>
      </c>
      <c r="F15307" s="38">
        <v>32</v>
      </c>
    </row>
    <row r="15308" spans="1:6" x14ac:dyDescent="0.35">
      <c r="A15308" s="37" t="s">
        <v>19223</v>
      </c>
      <c r="B15308" s="38">
        <v>-34.879995309999998</v>
      </c>
      <c r="C15308" s="38">
        <v>-58.179407329999997</v>
      </c>
      <c r="D15308" s="38">
        <v>0.6564028263092041</v>
      </c>
      <c r="E15308" s="38">
        <v>0.66771453122297919</v>
      </c>
      <c r="F15308" s="38">
        <v>51.367781155015201</v>
      </c>
    </row>
    <row r="15309" spans="1:6" x14ac:dyDescent="0.35">
      <c r="A15309" s="37" t="s">
        <v>19224</v>
      </c>
      <c r="B15309" s="38">
        <v>-34.793247260000001</v>
      </c>
      <c r="C15309" s="38">
        <v>-58.178042390000002</v>
      </c>
      <c r="D15309" s="38">
        <v>0.59938931465148926</v>
      </c>
      <c r="E15309" s="38">
        <v>0.5599994055322699</v>
      </c>
      <c r="F15309" s="38">
        <v>52.192982456140349</v>
      </c>
    </row>
    <row r="15310" spans="1:6" x14ac:dyDescent="0.35">
      <c r="A15310" s="37" t="s">
        <v>19225</v>
      </c>
      <c r="B15310" s="38">
        <v>-37.965468739999999</v>
      </c>
      <c r="C15310" s="38">
        <v>-57.555797349999999</v>
      </c>
      <c r="D15310" s="38">
        <v>4.0303081274032593E-2</v>
      </c>
      <c r="E15310" s="38">
        <v>4.1391921333140798E-2</v>
      </c>
      <c r="F15310" s="38">
        <v>8.3333333333333321</v>
      </c>
    </row>
    <row r="15311" spans="1:6" x14ac:dyDescent="0.35">
      <c r="A15311" s="37" t="s">
        <v>19226</v>
      </c>
      <c r="B15311" s="38">
        <v>-34.599118560000001</v>
      </c>
      <c r="C15311" s="38">
        <v>-58.875372929999997</v>
      </c>
      <c r="D15311" s="38">
        <v>0</v>
      </c>
      <c r="E15311" s="38">
        <v>0.28223214023991627</v>
      </c>
      <c r="F15311" s="38">
        <v>2.5974025974025974</v>
      </c>
    </row>
    <row r="15312" spans="1:6" x14ac:dyDescent="0.35">
      <c r="A15312" s="37" t="s">
        <v>141</v>
      </c>
      <c r="B15312" s="38">
        <v>-34.933775249999997</v>
      </c>
      <c r="C15312" s="38">
        <v>-57.924658899999997</v>
      </c>
      <c r="D15312" s="38">
        <v>0.35001024603843689</v>
      </c>
      <c r="E15312" s="38">
        <v>0.32607403134598451</v>
      </c>
      <c r="F15312" s="38"/>
    </row>
    <row r="15313" spans="1:6" x14ac:dyDescent="0.35">
      <c r="A15313" s="37" t="s">
        <v>19227</v>
      </c>
      <c r="B15313" s="38">
        <v>-34.723649090000002</v>
      </c>
      <c r="C15313" s="38">
        <v>-58.794183490000002</v>
      </c>
      <c r="D15313" s="38">
        <v>0.64333122968673706</v>
      </c>
      <c r="E15313" s="38">
        <v>0.62464580436547601</v>
      </c>
      <c r="F15313" s="38">
        <v>41.358024691358025</v>
      </c>
    </row>
    <row r="15314" spans="1:6" x14ac:dyDescent="0.35">
      <c r="A15314" s="37" t="s">
        <v>19228</v>
      </c>
      <c r="B15314" s="38">
        <v>-34.446817750000001</v>
      </c>
      <c r="C15314" s="38">
        <v>-58.637247590000001</v>
      </c>
      <c r="D15314" s="38">
        <v>0.24930870532989499</v>
      </c>
      <c r="E15314" s="38">
        <v>0.17434500863677579</v>
      </c>
      <c r="F15314" s="38">
        <v>0.2012072434607646</v>
      </c>
    </row>
    <row r="15315" spans="1:6" x14ac:dyDescent="0.35">
      <c r="A15315" s="37" t="s">
        <v>19229</v>
      </c>
      <c r="B15315" s="38">
        <v>-34.502074200000003</v>
      </c>
      <c r="C15315" s="38">
        <v>-58.569944229999997</v>
      </c>
      <c r="D15315" s="38">
        <v>0.41979828476905823</v>
      </c>
      <c r="E15315" s="38">
        <v>0.38600568780127692</v>
      </c>
      <c r="F15315" s="38">
        <v>35.483870967741936</v>
      </c>
    </row>
    <row r="15316" spans="1:6" x14ac:dyDescent="0.35">
      <c r="A15316" s="37" t="s">
        <v>19230</v>
      </c>
      <c r="B15316" s="38">
        <v>-34.535835300000002</v>
      </c>
      <c r="C15316" s="38">
        <v>-58.773397690000003</v>
      </c>
      <c r="D15316" s="38">
        <v>0.69929462671279907</v>
      </c>
      <c r="E15316" s="38">
        <v>0.68547186013814565</v>
      </c>
      <c r="F15316" s="38">
        <v>47.826086956521742</v>
      </c>
    </row>
    <row r="15317" spans="1:6" x14ac:dyDescent="0.35">
      <c r="A15317" s="37" t="s">
        <v>19231</v>
      </c>
      <c r="B15317" s="38">
        <v>-34.677952310000002</v>
      </c>
      <c r="C15317" s="38">
        <v>-58.559219859999999</v>
      </c>
      <c r="D15317" s="38">
        <v>0.25686165690422058</v>
      </c>
      <c r="E15317" s="38">
        <v>0.27227530018849799</v>
      </c>
      <c r="F15317" s="38"/>
    </row>
    <row r="15318" spans="1:6" x14ac:dyDescent="0.35">
      <c r="A15318" s="37" t="s">
        <v>2019</v>
      </c>
      <c r="B15318" s="38">
        <v>-35.82096413</v>
      </c>
      <c r="C15318" s="38">
        <v>-61.904099760000001</v>
      </c>
      <c r="D15318" s="38">
        <v>0.43726822733879089</v>
      </c>
      <c r="E15318" s="38">
        <v>0.45531910893164179</v>
      </c>
      <c r="F15318" s="38"/>
    </row>
    <row r="15319" spans="1:6" x14ac:dyDescent="0.35">
      <c r="A15319" s="37" t="s">
        <v>19232</v>
      </c>
      <c r="B15319" s="38">
        <v>-34.900045779999999</v>
      </c>
      <c r="C15319" s="38">
        <v>-57.959552039999998</v>
      </c>
      <c r="D15319" s="38">
        <v>0.15772522985935211</v>
      </c>
      <c r="E15319" s="38">
        <v>0.15556865889165139</v>
      </c>
      <c r="F15319" s="38"/>
    </row>
    <row r="15320" spans="1:6" x14ac:dyDescent="0.35">
      <c r="A15320" s="37" t="s">
        <v>19233</v>
      </c>
      <c r="B15320" s="38">
        <v>-34.811232680000003</v>
      </c>
      <c r="C15320" s="38">
        <v>-58.184823309999999</v>
      </c>
      <c r="D15320" s="38">
        <v>0.54536104202270508</v>
      </c>
      <c r="E15320" s="38">
        <v>0.52340401395371083</v>
      </c>
      <c r="F15320" s="38">
        <v>40.571428571428569</v>
      </c>
    </row>
    <row r="15321" spans="1:6" x14ac:dyDescent="0.35">
      <c r="A15321" s="37" t="s">
        <v>19234</v>
      </c>
      <c r="B15321" s="38">
        <v>-34.759637720000001</v>
      </c>
      <c r="C15321" s="38">
        <v>-58.226951909999997</v>
      </c>
      <c r="D15321" s="38">
        <v>0.40993481874465942</v>
      </c>
      <c r="E15321" s="38">
        <v>0.42071309515408112</v>
      </c>
      <c r="F15321" s="38">
        <v>35.714285714285715</v>
      </c>
    </row>
    <row r="15322" spans="1:6" x14ac:dyDescent="0.35">
      <c r="A15322" s="37" t="s">
        <v>19235</v>
      </c>
      <c r="B15322" s="38">
        <v>-33.333706370000002</v>
      </c>
      <c r="C15322" s="38">
        <v>-60.222147849999999</v>
      </c>
      <c r="D15322" s="38">
        <v>0.13367591798305509</v>
      </c>
      <c r="E15322" s="38">
        <v>0.1384735559113324</v>
      </c>
      <c r="F15322" s="38">
        <v>8.9171974522292992</v>
      </c>
    </row>
    <row r="15323" spans="1:6" x14ac:dyDescent="0.35">
      <c r="A15323" s="37" t="s">
        <v>19236</v>
      </c>
      <c r="B15323" s="38">
        <v>-38.709073250000003</v>
      </c>
      <c r="C15323" s="38">
        <v>-62.409060599999997</v>
      </c>
      <c r="D15323" s="38">
        <v>0.36938068270683289</v>
      </c>
      <c r="E15323" s="38">
        <v>0.39169665053486818</v>
      </c>
      <c r="F15323" s="38"/>
    </row>
    <row r="15324" spans="1:6" x14ac:dyDescent="0.35">
      <c r="A15324" s="37" t="s">
        <v>19237</v>
      </c>
      <c r="B15324" s="38">
        <v>-34.92200914</v>
      </c>
      <c r="C15324" s="38">
        <v>-57.960940899999997</v>
      </c>
      <c r="D15324" s="38">
        <v>0.1132149547338486</v>
      </c>
      <c r="E15324" s="38">
        <v>7.9262409797486139E-2</v>
      </c>
      <c r="F15324" s="38">
        <v>21.487603305785125</v>
      </c>
    </row>
    <row r="15325" spans="1:6" x14ac:dyDescent="0.35">
      <c r="A15325" s="37" t="s">
        <v>19238</v>
      </c>
      <c r="B15325" s="38">
        <v>-38.702133680000003</v>
      </c>
      <c r="C15325" s="38">
        <v>-62.25584096</v>
      </c>
      <c r="D15325" s="38">
        <v>0.1117352396249771</v>
      </c>
      <c r="E15325" s="38">
        <v>0.11106415409594771</v>
      </c>
      <c r="F15325" s="38">
        <v>4.6979865771812079</v>
      </c>
    </row>
    <row r="15326" spans="1:6" x14ac:dyDescent="0.35">
      <c r="A15326" s="37" t="s">
        <v>19239</v>
      </c>
      <c r="B15326" s="38">
        <v>-34.195635699999997</v>
      </c>
      <c r="C15326" s="38">
        <v>-58.941643730000003</v>
      </c>
      <c r="D15326" s="38">
        <v>0.2991442084312439</v>
      </c>
      <c r="E15326" s="38">
        <v>0.29979621370633441</v>
      </c>
      <c r="F15326" s="38">
        <v>14.66275659824047</v>
      </c>
    </row>
    <row r="15327" spans="1:6" x14ac:dyDescent="0.35">
      <c r="A15327" s="37" t="s">
        <v>19240</v>
      </c>
      <c r="B15327" s="38">
        <v>-34.95368817</v>
      </c>
      <c r="C15327" s="38">
        <v>-58.735540389999997</v>
      </c>
      <c r="D15327" s="38">
        <v>0.67512142658233643</v>
      </c>
      <c r="E15327" s="38">
        <v>0.67011696928077269</v>
      </c>
      <c r="F15327" s="38">
        <v>45.774647887323944</v>
      </c>
    </row>
    <row r="15328" spans="1:6" x14ac:dyDescent="0.35">
      <c r="A15328" s="37" t="s">
        <v>19241</v>
      </c>
      <c r="B15328" s="38">
        <v>-37.45799057</v>
      </c>
      <c r="C15328" s="38">
        <v>-61.931483499999999</v>
      </c>
      <c r="D15328" s="38">
        <v>0.24599249660968781</v>
      </c>
      <c r="E15328" s="38">
        <v>0.2269091751124408</v>
      </c>
      <c r="F15328" s="38">
        <v>46.938775510204081</v>
      </c>
    </row>
    <row r="15329" spans="1:6" x14ac:dyDescent="0.35">
      <c r="A15329" s="37" t="s">
        <v>19242</v>
      </c>
      <c r="B15329" s="38">
        <v>-37.996819889999998</v>
      </c>
      <c r="C15329" s="38">
        <v>-57.546960640000002</v>
      </c>
      <c r="D15329" s="38">
        <v>0.26475551724433899</v>
      </c>
      <c r="E15329" s="38">
        <v>0.17880007938334819</v>
      </c>
      <c r="F15329" s="38">
        <v>25.614035087719301</v>
      </c>
    </row>
    <row r="15330" spans="1:6" x14ac:dyDescent="0.35">
      <c r="A15330" s="37" t="s">
        <v>19243</v>
      </c>
      <c r="B15330" s="38">
        <v>-37.992336399999999</v>
      </c>
      <c r="C15330" s="38">
        <v>-57.585953019999998</v>
      </c>
      <c r="D15330" s="38">
        <v>0.41173195838928223</v>
      </c>
      <c r="E15330" s="38">
        <v>0.43870978477673661</v>
      </c>
      <c r="F15330" s="38">
        <v>36.641221374045799</v>
      </c>
    </row>
    <row r="15331" spans="1:6" x14ac:dyDescent="0.35">
      <c r="A15331" s="37" t="s">
        <v>19244</v>
      </c>
      <c r="B15331" s="38">
        <v>-34.554981859999998</v>
      </c>
      <c r="C15331" s="38">
        <v>-58.553573229999998</v>
      </c>
      <c r="D15331" s="38">
        <v>0.14824207127094269</v>
      </c>
      <c r="E15331" s="38">
        <v>0.1584508007063585</v>
      </c>
      <c r="F15331" s="38">
        <v>27.06766917293233</v>
      </c>
    </row>
    <row r="15332" spans="1:6" x14ac:dyDescent="0.35">
      <c r="A15332" s="37" t="s">
        <v>19245</v>
      </c>
      <c r="B15332" s="38">
        <v>-37.575210949999999</v>
      </c>
      <c r="C15332" s="38">
        <v>-60.137414929999998</v>
      </c>
      <c r="D15332" s="38">
        <v>0.47632411122322083</v>
      </c>
      <c r="E15332" s="38">
        <v>0.47496640847788918</v>
      </c>
      <c r="F15332" s="38">
        <v>8.8607594936708853</v>
      </c>
    </row>
    <row r="15333" spans="1:6" x14ac:dyDescent="0.35">
      <c r="A15333" s="37" t="s">
        <v>19246</v>
      </c>
      <c r="B15333" s="38">
        <v>-34.753713519999998</v>
      </c>
      <c r="C15333" s="38">
        <v>-58.34364223</v>
      </c>
      <c r="D15333" s="38">
        <v>0.5712745189666748</v>
      </c>
      <c r="E15333" s="38">
        <v>0.56141159173689392</v>
      </c>
      <c r="F15333" s="38">
        <v>37.593984962406012</v>
      </c>
    </row>
    <row r="15334" spans="1:6" x14ac:dyDescent="0.35">
      <c r="A15334" s="37" t="s">
        <v>19247</v>
      </c>
      <c r="B15334" s="38">
        <v>-34.724494720000003</v>
      </c>
      <c r="C15334" s="38">
        <v>-58.572800190000002</v>
      </c>
      <c r="D15334" s="38">
        <v>0.71945583820343018</v>
      </c>
      <c r="E15334" s="38">
        <v>0.7298699799511168</v>
      </c>
      <c r="F15334" s="38">
        <v>48.125</v>
      </c>
    </row>
    <row r="15335" spans="1:6" x14ac:dyDescent="0.35">
      <c r="A15335" s="37" t="s">
        <v>19248</v>
      </c>
      <c r="B15335" s="38">
        <v>-34.82392814</v>
      </c>
      <c r="C15335" s="38">
        <v>-58.648280159999999</v>
      </c>
      <c r="D15335" s="38">
        <v>0.7207304835319519</v>
      </c>
      <c r="E15335" s="38">
        <v>0.72159890002674532</v>
      </c>
      <c r="F15335" s="38">
        <v>44.417767106842739</v>
      </c>
    </row>
    <row r="15336" spans="1:6" x14ac:dyDescent="0.35">
      <c r="A15336" s="37" t="s">
        <v>19249</v>
      </c>
      <c r="B15336" s="38">
        <v>-34.847245649999998</v>
      </c>
      <c r="C15336" s="38">
        <v>-58.649365549999999</v>
      </c>
      <c r="D15336" s="38">
        <v>0.75459682941436768</v>
      </c>
      <c r="E15336" s="38">
        <v>0.75401948009218489</v>
      </c>
      <c r="F15336" s="38">
        <v>50.78125</v>
      </c>
    </row>
    <row r="15337" spans="1:6" x14ac:dyDescent="0.35">
      <c r="A15337" s="37" t="s">
        <v>19250</v>
      </c>
      <c r="B15337" s="38">
        <v>-34.708090900000002</v>
      </c>
      <c r="C15337" s="38">
        <v>-58.629623340000002</v>
      </c>
      <c r="D15337" s="38">
        <v>0.69160574674606323</v>
      </c>
      <c r="E15337" s="38">
        <v>0.69721703018460957</v>
      </c>
      <c r="F15337" s="38">
        <v>40.92009685230024</v>
      </c>
    </row>
    <row r="15338" spans="1:6" x14ac:dyDescent="0.35">
      <c r="A15338" s="37" t="s">
        <v>19251</v>
      </c>
      <c r="B15338" s="38">
        <v>-34.892103859999999</v>
      </c>
      <c r="C15338" s="38">
        <v>-58.69563119</v>
      </c>
      <c r="D15338" s="38">
        <v>0.76095640659332275</v>
      </c>
      <c r="E15338" s="38">
        <v>0.7614371651097348</v>
      </c>
      <c r="F15338" s="38">
        <v>50.70785070785071</v>
      </c>
    </row>
    <row r="15339" spans="1:6" x14ac:dyDescent="0.35">
      <c r="A15339" s="37" t="s">
        <v>19252</v>
      </c>
      <c r="B15339" s="38">
        <v>-34.836156719999998</v>
      </c>
      <c r="C15339" s="38">
        <v>-58.646098330000001</v>
      </c>
      <c r="D15339" s="38">
        <v>0.7455604076385498</v>
      </c>
      <c r="E15339" s="38">
        <v>0.74108266830444336</v>
      </c>
      <c r="F15339" s="38">
        <v>37.373737373737377</v>
      </c>
    </row>
    <row r="15340" spans="1:6" x14ac:dyDescent="0.35">
      <c r="A15340" s="37" t="s">
        <v>19253</v>
      </c>
      <c r="B15340" s="38">
        <v>-34.868677929999997</v>
      </c>
      <c r="C15340" s="38">
        <v>-58.679450350000003</v>
      </c>
      <c r="D15340" s="38">
        <v>0.70209300518035889</v>
      </c>
      <c r="E15340" s="38">
        <v>0.70209300518035889</v>
      </c>
      <c r="F15340" s="38">
        <v>43.959390862944161</v>
      </c>
    </row>
    <row r="15341" spans="1:6" x14ac:dyDescent="0.35">
      <c r="A15341" s="37" t="s">
        <v>19254</v>
      </c>
      <c r="B15341" s="38">
        <v>-34.75477429</v>
      </c>
      <c r="C15341" s="38">
        <v>-58.580374829999997</v>
      </c>
      <c r="D15341" s="38">
        <v>0.54506421089172363</v>
      </c>
      <c r="E15341" s="38">
        <v>0.55468550821145379</v>
      </c>
      <c r="F15341" s="38">
        <v>45.359019264448335</v>
      </c>
    </row>
    <row r="15342" spans="1:6" x14ac:dyDescent="0.35">
      <c r="A15342" s="37" t="s">
        <v>19255</v>
      </c>
      <c r="B15342" s="38">
        <v>-34.820566790000001</v>
      </c>
      <c r="C15342" s="38">
        <v>-58.636539499999998</v>
      </c>
      <c r="D15342" s="38">
        <v>0.77677994966506958</v>
      </c>
      <c r="E15342" s="38">
        <v>0.7824350031646522</v>
      </c>
      <c r="F15342" s="38">
        <v>52.034261241970029</v>
      </c>
    </row>
    <row r="15343" spans="1:6" x14ac:dyDescent="0.35">
      <c r="A15343" s="37" t="s">
        <v>19256</v>
      </c>
      <c r="B15343" s="38">
        <v>-34.778444530000002</v>
      </c>
      <c r="C15343" s="38">
        <v>-58.617519600000001</v>
      </c>
      <c r="D15343" s="38">
        <v>0.53638863563537598</v>
      </c>
      <c r="E15343" s="38">
        <v>0.53493306197618185</v>
      </c>
      <c r="F15343" s="38">
        <v>42.226148409893995</v>
      </c>
    </row>
    <row r="15344" spans="1:6" x14ac:dyDescent="0.35">
      <c r="A15344" s="37" t="s">
        <v>19257</v>
      </c>
      <c r="B15344" s="38">
        <v>-34.790147040000001</v>
      </c>
      <c r="C15344" s="38">
        <v>-58.638184719999998</v>
      </c>
      <c r="D15344" s="38">
        <v>0.62037789821624756</v>
      </c>
      <c r="E15344" s="38">
        <v>0.63733553886413574</v>
      </c>
      <c r="F15344" s="38">
        <v>49.175824175824175</v>
      </c>
    </row>
    <row r="15345" spans="1:6" x14ac:dyDescent="0.35">
      <c r="A15345" s="37" t="s">
        <v>19258</v>
      </c>
      <c r="B15345" s="38">
        <v>-34.775848340000003</v>
      </c>
      <c r="C15345" s="38">
        <v>-58.655385109999997</v>
      </c>
      <c r="D15345" s="38">
        <v>0.81743049621582031</v>
      </c>
      <c r="E15345" s="38">
        <v>0.7920642513781786</v>
      </c>
      <c r="F15345" s="38">
        <v>47.136563876651984</v>
      </c>
    </row>
    <row r="15346" spans="1:6" x14ac:dyDescent="0.35">
      <c r="A15346" s="37" t="s">
        <v>19259</v>
      </c>
      <c r="B15346" s="38">
        <v>-34.666841609999999</v>
      </c>
      <c r="C15346" s="38">
        <v>-58.584879530000002</v>
      </c>
      <c r="D15346" s="38">
        <v>0.15120403468608859</v>
      </c>
      <c r="E15346" s="38">
        <v>0.15519575816061759</v>
      </c>
      <c r="F15346" s="38">
        <v>25.089605734767023</v>
      </c>
    </row>
    <row r="15347" spans="1:6" x14ac:dyDescent="0.35">
      <c r="A15347" s="37" t="s">
        <v>19260</v>
      </c>
      <c r="B15347" s="38">
        <v>-34.742023760000002</v>
      </c>
      <c r="C15347" s="38">
        <v>-58.578806380000003</v>
      </c>
      <c r="D15347" s="38">
        <v>0.63186860084533691</v>
      </c>
      <c r="E15347" s="38">
        <v>0.6362982956986678</v>
      </c>
      <c r="F15347" s="38">
        <v>46.883468834688344</v>
      </c>
    </row>
    <row r="15348" spans="1:6" x14ac:dyDescent="0.35">
      <c r="A15348" s="37" t="s">
        <v>19261</v>
      </c>
      <c r="B15348" s="38">
        <v>-34.713138030000003</v>
      </c>
      <c r="C15348" s="38">
        <v>-58.63422551</v>
      </c>
      <c r="D15348" s="38">
        <v>0.91985577344894409</v>
      </c>
      <c r="E15348" s="38">
        <v>0.89687774310240875</v>
      </c>
      <c r="F15348" s="38">
        <v>52.486187845303867</v>
      </c>
    </row>
    <row r="15349" spans="1:6" x14ac:dyDescent="0.35">
      <c r="A15349" s="37" t="s">
        <v>19262</v>
      </c>
      <c r="B15349" s="38">
        <v>-34.847269869999998</v>
      </c>
      <c r="C15349" s="38">
        <v>-58.635950059999999</v>
      </c>
      <c r="D15349" s="38">
        <v>0.82682192325592041</v>
      </c>
      <c r="E15349" s="38">
        <v>0.88472152282209959</v>
      </c>
      <c r="F15349" s="38">
        <v>53.136882129277566</v>
      </c>
    </row>
    <row r="15350" spans="1:6" x14ac:dyDescent="0.35">
      <c r="A15350" s="37" t="s">
        <v>19263</v>
      </c>
      <c r="B15350" s="38">
        <v>-34.627676219999998</v>
      </c>
      <c r="C15350" s="38">
        <v>-58.830777789999999</v>
      </c>
      <c r="D15350" s="38">
        <v>0.5870206356048584</v>
      </c>
      <c r="E15350" s="38">
        <v>0.593338037792005</v>
      </c>
      <c r="F15350" s="38">
        <v>51.582278481012658</v>
      </c>
    </row>
    <row r="15351" spans="1:6" x14ac:dyDescent="0.35">
      <c r="A15351" s="37" t="s">
        <v>19264</v>
      </c>
      <c r="B15351" s="38">
        <v>-34.586125330000002</v>
      </c>
      <c r="C15351" s="38">
        <v>-58.635104030000001</v>
      </c>
      <c r="D15351" s="38">
        <v>0.26248782873153692</v>
      </c>
      <c r="E15351" s="38">
        <v>0.27736619859933848</v>
      </c>
      <c r="F15351" s="38">
        <v>25.290023201856147</v>
      </c>
    </row>
    <row r="15352" spans="1:6" x14ac:dyDescent="0.35">
      <c r="A15352" s="37" t="s">
        <v>19265</v>
      </c>
      <c r="B15352" s="38">
        <v>-34.575758280000002</v>
      </c>
      <c r="C15352" s="38">
        <v>-58.652397950000001</v>
      </c>
      <c r="D15352" s="38">
        <v>0.64099389314651489</v>
      </c>
      <c r="E15352" s="38">
        <v>0.64290388921896613</v>
      </c>
      <c r="F15352" s="38">
        <v>40.304182509505701</v>
      </c>
    </row>
    <row r="15353" spans="1:6" x14ac:dyDescent="0.35">
      <c r="A15353" s="37" t="s">
        <v>19266</v>
      </c>
      <c r="B15353" s="38">
        <v>-34.627046829999998</v>
      </c>
      <c r="C15353" s="38">
        <v>-58.637104139999998</v>
      </c>
      <c r="D15353" s="38">
        <v>0.46908280253410339</v>
      </c>
      <c r="E15353" s="38">
        <v>0.4591657615996696</v>
      </c>
      <c r="F15353" s="38">
        <v>35.820895522388057</v>
      </c>
    </row>
    <row r="15354" spans="1:6" x14ac:dyDescent="0.35">
      <c r="A15354" s="37" t="s">
        <v>19267</v>
      </c>
      <c r="B15354" s="38">
        <v>-34.578994690000002</v>
      </c>
      <c r="C15354" s="38">
        <v>-58.659634779999998</v>
      </c>
      <c r="D15354" s="38">
        <v>0.61148041486740112</v>
      </c>
      <c r="E15354" s="38">
        <v>0.59777828326096405</v>
      </c>
      <c r="F15354" s="38">
        <v>39.442231075697208</v>
      </c>
    </row>
    <row r="15355" spans="1:6" x14ac:dyDescent="0.35">
      <c r="A15355" s="37" t="s">
        <v>19268</v>
      </c>
      <c r="B15355" s="38">
        <v>-34.615250379999999</v>
      </c>
      <c r="C15355" s="38">
        <v>-58.625874899999999</v>
      </c>
      <c r="D15355" s="38">
        <v>0.5701669454574585</v>
      </c>
      <c r="E15355" s="38">
        <v>0.54630240556356069</v>
      </c>
      <c r="F15355" s="38">
        <v>41.558441558441558</v>
      </c>
    </row>
    <row r="15356" spans="1:6" x14ac:dyDescent="0.35">
      <c r="A15356" s="37" t="s">
        <v>19269</v>
      </c>
      <c r="B15356" s="38">
        <v>-34.592663029999997</v>
      </c>
      <c r="C15356" s="38">
        <v>-58.66835743</v>
      </c>
      <c r="D15356" s="38">
        <v>0.54610449075698853</v>
      </c>
      <c r="E15356" s="38">
        <v>0.56205657290087807</v>
      </c>
      <c r="F15356" s="38">
        <v>36.363636363636367</v>
      </c>
    </row>
    <row r="15357" spans="1:6" x14ac:dyDescent="0.35">
      <c r="A15357" s="37" t="s">
        <v>19270</v>
      </c>
      <c r="B15357" s="38">
        <v>-34.623142170000001</v>
      </c>
      <c r="C15357" s="38">
        <v>-58.599075319999997</v>
      </c>
      <c r="D15357" s="38">
        <v>0.31220492720603937</v>
      </c>
      <c r="E15357" s="38">
        <v>0.30462471536687902</v>
      </c>
      <c r="F15357" s="38">
        <v>28.915662650602407</v>
      </c>
    </row>
    <row r="15358" spans="1:6" x14ac:dyDescent="0.35">
      <c r="A15358" s="37" t="s">
        <v>19271</v>
      </c>
      <c r="B15358" s="38">
        <v>-34.715679770000001</v>
      </c>
      <c r="C15358" s="38">
        <v>-58.417174160000002</v>
      </c>
      <c r="D15358" s="38">
        <v>0.45579513907432562</v>
      </c>
      <c r="E15358" s="38">
        <v>0.51675089283121955</v>
      </c>
      <c r="F15358" s="38">
        <v>53.216374269005854</v>
      </c>
    </row>
    <row r="15359" spans="1:6" x14ac:dyDescent="0.35">
      <c r="A15359" s="37" t="s">
        <v>19272</v>
      </c>
      <c r="B15359" s="38">
        <v>-34.895601380000002</v>
      </c>
      <c r="C15359" s="38">
        <v>-57.936007930000002</v>
      </c>
      <c r="D15359" s="38">
        <v>0.54189538955688477</v>
      </c>
      <c r="E15359" s="38">
        <v>0.53838892943329286</v>
      </c>
      <c r="F15359" s="38">
        <v>44.813278008298759</v>
      </c>
    </row>
    <row r="15360" spans="1:6" x14ac:dyDescent="0.35">
      <c r="A15360" s="37" t="s">
        <v>19273</v>
      </c>
      <c r="B15360" s="38">
        <v>-34.641831019999998</v>
      </c>
      <c r="C15360" s="38">
        <v>-58.533042960000003</v>
      </c>
      <c r="D15360" s="38">
        <v>0.42288383841514587</v>
      </c>
      <c r="E15360" s="38">
        <v>0.30579605659371928</v>
      </c>
      <c r="F15360" s="38">
        <v>40.909090909090914</v>
      </c>
    </row>
    <row r="15361" spans="1:6" x14ac:dyDescent="0.35">
      <c r="A15361" s="37" t="s">
        <v>19274</v>
      </c>
      <c r="B15361" s="38">
        <v>-34.792000389999998</v>
      </c>
      <c r="C15361" s="38">
        <v>-58.230271549999998</v>
      </c>
      <c r="D15361" s="38">
        <v>0.50852280855178833</v>
      </c>
      <c r="E15361" s="38">
        <v>0.49417641678371937</v>
      </c>
      <c r="F15361" s="38">
        <v>38.935574229691881</v>
      </c>
    </row>
    <row r="15362" spans="1:6" x14ac:dyDescent="0.35">
      <c r="A15362" s="37" t="s">
        <v>19275</v>
      </c>
      <c r="B15362" s="38">
        <v>-34.702750119999997</v>
      </c>
      <c r="C15362" s="38">
        <v>-58.635171399999997</v>
      </c>
      <c r="D15362" s="38">
        <v>0.74458175897598267</v>
      </c>
      <c r="E15362" s="38">
        <v>0.73877230286598206</v>
      </c>
      <c r="F15362" s="38">
        <v>49.283667621776509</v>
      </c>
    </row>
    <row r="15363" spans="1:6" x14ac:dyDescent="0.35">
      <c r="A15363" s="37" t="s">
        <v>19276</v>
      </c>
      <c r="B15363" s="38">
        <v>-34.897975809999998</v>
      </c>
      <c r="C15363" s="38">
        <v>-57.806260080000001</v>
      </c>
      <c r="D15363" s="38">
        <v>0.5347902774810791</v>
      </c>
      <c r="E15363" s="38">
        <v>0.54540297659960657</v>
      </c>
      <c r="F15363" s="38">
        <v>31.111111111111111</v>
      </c>
    </row>
    <row r="15364" spans="1:6" x14ac:dyDescent="0.35">
      <c r="A15364" s="37" t="s">
        <v>19277</v>
      </c>
      <c r="B15364" s="38">
        <v>-34.800611410000002</v>
      </c>
      <c r="C15364" s="38">
        <v>-58.244416440000002</v>
      </c>
      <c r="D15364" s="38">
        <v>0.54065394401550293</v>
      </c>
      <c r="E15364" s="38">
        <v>0.53663210528237482</v>
      </c>
      <c r="F15364" s="38">
        <v>42.506811989100818</v>
      </c>
    </row>
    <row r="15365" spans="1:6" x14ac:dyDescent="0.35">
      <c r="A15365" s="37" t="s">
        <v>19278</v>
      </c>
      <c r="B15365" s="38">
        <v>-34.694047429999998</v>
      </c>
      <c r="C15365" s="38">
        <v>-58.337398020000002</v>
      </c>
      <c r="D15365" s="38">
        <v>0.21947140991687769</v>
      </c>
      <c r="E15365" s="38">
        <v>0.23511547937586499</v>
      </c>
      <c r="F15365" s="38">
        <v>25.538461538461537</v>
      </c>
    </row>
    <row r="15366" spans="1:6" x14ac:dyDescent="0.35">
      <c r="A15366" s="37" t="s">
        <v>19279</v>
      </c>
      <c r="B15366" s="38">
        <v>-34.794347819999999</v>
      </c>
      <c r="C15366" s="38">
        <v>-58.354703540000003</v>
      </c>
      <c r="D15366" s="38">
        <v>0.41066464781761169</v>
      </c>
      <c r="E15366" s="38">
        <v>0.41487352963950902</v>
      </c>
      <c r="F15366" s="38">
        <v>34.657039711191331</v>
      </c>
    </row>
    <row r="15367" spans="1:6" x14ac:dyDescent="0.35">
      <c r="A15367" s="37" t="s">
        <v>19280</v>
      </c>
      <c r="B15367" s="38">
        <v>-34.799140710000003</v>
      </c>
      <c r="C15367" s="38">
        <v>-58.61623273</v>
      </c>
      <c r="D15367" s="38">
        <v>0.82337021827697754</v>
      </c>
      <c r="E15367" s="38">
        <v>0.82790200999288843</v>
      </c>
      <c r="F15367" s="38">
        <v>67.547169811320757</v>
      </c>
    </row>
    <row r="15368" spans="1:6" x14ac:dyDescent="0.35">
      <c r="A15368" s="37" t="s">
        <v>19281</v>
      </c>
      <c r="B15368" s="38">
        <v>-34.464685799999998</v>
      </c>
      <c r="C15368" s="38">
        <v>-58.890180950000001</v>
      </c>
      <c r="D15368" s="38">
        <v>0.5674433708190918</v>
      </c>
      <c r="E15368" s="38">
        <v>0.48407240816064778</v>
      </c>
      <c r="F15368" s="38">
        <v>66.081871345029242</v>
      </c>
    </row>
    <row r="15369" spans="1:6" x14ac:dyDescent="0.35">
      <c r="A15369" s="37" t="s">
        <v>19282</v>
      </c>
      <c r="B15369" s="38">
        <v>-34.444203280000004</v>
      </c>
      <c r="C15369" s="38">
        <v>-58.795489830000001</v>
      </c>
      <c r="D15369" s="38">
        <v>0.57299274206161499</v>
      </c>
      <c r="E15369" s="38">
        <v>0.46080565372028859</v>
      </c>
      <c r="F15369" s="38">
        <v>51.428571428571423</v>
      </c>
    </row>
    <row r="15370" spans="1:6" x14ac:dyDescent="0.35">
      <c r="A15370" s="37" t="s">
        <v>19283</v>
      </c>
      <c r="B15370" s="38">
        <v>-34.495780869999997</v>
      </c>
      <c r="C15370" s="38">
        <v>-58.872250780000002</v>
      </c>
      <c r="D15370" s="38">
        <v>0.93192774057388306</v>
      </c>
      <c r="E15370" s="38">
        <v>0.88472414500004537</v>
      </c>
      <c r="F15370" s="38">
        <v>61.0062893081761</v>
      </c>
    </row>
    <row r="15371" spans="1:6" x14ac:dyDescent="0.35">
      <c r="A15371" s="37" t="s">
        <v>19284</v>
      </c>
      <c r="B15371" s="38">
        <v>-38.000757190000002</v>
      </c>
      <c r="C15371" s="38">
        <v>-57.563394469999999</v>
      </c>
      <c r="D15371" s="38">
        <v>0.1295264661312103</v>
      </c>
      <c r="E15371" s="38">
        <v>0.13388434778421349</v>
      </c>
      <c r="F15371" s="38"/>
    </row>
    <row r="15372" spans="1:6" x14ac:dyDescent="0.35">
      <c r="A15372" s="37" t="s">
        <v>19285</v>
      </c>
      <c r="B15372" s="38">
        <v>-34.545257329999998</v>
      </c>
      <c r="C15372" s="38">
        <v>-58.76838214</v>
      </c>
      <c r="D15372" s="38">
        <v>0.82997608184814453</v>
      </c>
      <c r="E15372" s="38">
        <v>0.84097619153357839</v>
      </c>
      <c r="F15372" s="38">
        <v>56.38297872340425</v>
      </c>
    </row>
    <row r="15373" spans="1:6" x14ac:dyDescent="0.35">
      <c r="A15373" s="37" t="s">
        <v>19286</v>
      </c>
      <c r="B15373" s="38">
        <v>-34.504489980000002</v>
      </c>
      <c r="C15373" s="38">
        <v>-58.800195680000002</v>
      </c>
      <c r="D15373" s="38">
        <v>0.85046225786209106</v>
      </c>
      <c r="E15373" s="38">
        <v>0.83866920736100936</v>
      </c>
      <c r="F15373" s="38">
        <v>68.691588785046733</v>
      </c>
    </row>
    <row r="15374" spans="1:6" x14ac:dyDescent="0.35">
      <c r="A15374" s="37" t="s">
        <v>19287</v>
      </c>
      <c r="B15374" s="38">
        <v>-34.513579540000002</v>
      </c>
      <c r="C15374" s="38">
        <v>-58.815156880000004</v>
      </c>
      <c r="D15374" s="38">
        <v>0.65948516130447388</v>
      </c>
      <c r="E15374" s="38">
        <v>0.67234060168266296</v>
      </c>
      <c r="F15374" s="38">
        <v>69.417475728155338</v>
      </c>
    </row>
    <row r="15375" spans="1:6" x14ac:dyDescent="0.35">
      <c r="A15375" s="37" t="s">
        <v>19288</v>
      </c>
      <c r="B15375" s="38">
        <v>-34.490828219999997</v>
      </c>
      <c r="C15375" s="38">
        <v>-58.584999660000001</v>
      </c>
      <c r="D15375" s="38">
        <v>0.54014968872070313</v>
      </c>
      <c r="E15375" s="38">
        <v>0.50459332643328492</v>
      </c>
      <c r="F15375" s="38">
        <v>57.142857142857139</v>
      </c>
    </row>
    <row r="15376" spans="1:6" x14ac:dyDescent="0.35">
      <c r="A15376" s="37" t="s">
        <v>19289</v>
      </c>
      <c r="B15376" s="38">
        <v>-35.961482879999998</v>
      </c>
      <c r="C15376" s="38">
        <v>-62.722039649999999</v>
      </c>
      <c r="D15376" s="38">
        <v>0.35148680210113531</v>
      </c>
      <c r="E15376" s="38">
        <v>0.36577168703079221</v>
      </c>
      <c r="F15376" s="38">
        <v>57.407407407407405</v>
      </c>
    </row>
    <row r="15377" spans="1:6" x14ac:dyDescent="0.35">
      <c r="A15377" s="37" t="s">
        <v>19290</v>
      </c>
      <c r="B15377" s="38">
        <v>-34.384252539999999</v>
      </c>
      <c r="C15377" s="38">
        <v>-58.835858850000001</v>
      </c>
      <c r="D15377" s="38">
        <v>0.60348540544509888</v>
      </c>
      <c r="E15377" s="38">
        <v>0.58682799983668976</v>
      </c>
      <c r="F15377" s="38">
        <v>50.877192982456144</v>
      </c>
    </row>
    <row r="15378" spans="1:6" x14ac:dyDescent="0.35">
      <c r="A15378" s="37" t="s">
        <v>19291</v>
      </c>
      <c r="B15378" s="38">
        <v>-34.016737980000002</v>
      </c>
      <c r="C15378" s="38">
        <v>-59.458502469999999</v>
      </c>
      <c r="D15378" s="38">
        <v>0.43145826458930969</v>
      </c>
      <c r="E15378" s="38">
        <v>0.43104300068484408</v>
      </c>
      <c r="F15378" s="38">
        <v>0</v>
      </c>
    </row>
    <row r="15379" spans="1:6" x14ac:dyDescent="0.35">
      <c r="A15379" s="37" t="s">
        <v>19292</v>
      </c>
      <c r="B15379" s="38">
        <v>-34.155028950000002</v>
      </c>
      <c r="C15379" s="38">
        <v>-61.011874480000003</v>
      </c>
      <c r="D15379" s="38">
        <v>0.51910638809204102</v>
      </c>
      <c r="E15379" s="38">
        <v>0.53341769509845305</v>
      </c>
      <c r="F15379" s="38">
        <v>50</v>
      </c>
    </row>
    <row r="15380" spans="1:6" x14ac:dyDescent="0.35">
      <c r="A15380" s="37" t="s">
        <v>19293</v>
      </c>
      <c r="B15380" s="38">
        <v>-38.399239350000002</v>
      </c>
      <c r="C15380" s="38">
        <v>-58.671699940000003</v>
      </c>
      <c r="D15380" s="38">
        <v>0.61659348011016846</v>
      </c>
      <c r="E15380" s="38">
        <v>0.60937564074993134</v>
      </c>
      <c r="F15380" s="38">
        <v>0</v>
      </c>
    </row>
    <row r="15381" spans="1:6" x14ac:dyDescent="0.35">
      <c r="A15381" s="37" t="s">
        <v>19294</v>
      </c>
      <c r="B15381" s="38">
        <v>-37.966569130000003</v>
      </c>
      <c r="C15381" s="38">
        <v>-57.608893709999997</v>
      </c>
      <c r="D15381" s="38">
        <v>0.51756471395492554</v>
      </c>
      <c r="E15381" s="38">
        <v>0.52656440092967105</v>
      </c>
      <c r="F15381" s="38"/>
    </row>
    <row r="15382" spans="1:6" x14ac:dyDescent="0.35">
      <c r="A15382" s="37" t="s">
        <v>19295</v>
      </c>
      <c r="B15382" s="38">
        <v>-35.043400439999999</v>
      </c>
      <c r="C15382" s="38">
        <v>-58.768924210000002</v>
      </c>
      <c r="D15382" s="38">
        <v>0.61084538698196411</v>
      </c>
      <c r="E15382" s="38">
        <v>0.60997112989425661</v>
      </c>
      <c r="F15382" s="38">
        <v>59.782608695652172</v>
      </c>
    </row>
    <row r="15383" spans="1:6" x14ac:dyDescent="0.35">
      <c r="A15383" s="37" t="s">
        <v>19296</v>
      </c>
      <c r="B15383" s="38">
        <v>-34.461805439999999</v>
      </c>
      <c r="C15383" s="38">
        <v>-58.739020070000002</v>
      </c>
      <c r="D15383" s="38">
        <v>0.65236693620681763</v>
      </c>
      <c r="E15383" s="38">
        <v>0.63241334425078499</v>
      </c>
      <c r="F15383" s="38">
        <v>52.816901408450704</v>
      </c>
    </row>
    <row r="15384" spans="1:6" x14ac:dyDescent="0.35">
      <c r="A15384" s="37" t="s">
        <v>19297</v>
      </c>
      <c r="B15384" s="38">
        <v>-37.864079940000003</v>
      </c>
      <c r="C15384" s="38">
        <v>-57.51826338</v>
      </c>
      <c r="D15384" s="38">
        <v>0.5115584135055542</v>
      </c>
      <c r="E15384" s="38">
        <v>0.49937102982872411</v>
      </c>
      <c r="F15384" s="38">
        <v>41.463414634146339</v>
      </c>
    </row>
    <row r="15385" spans="1:6" x14ac:dyDescent="0.35">
      <c r="A15385" s="37" t="s">
        <v>19298</v>
      </c>
      <c r="B15385" s="38">
        <v>-34.649517090000003</v>
      </c>
      <c r="C15385" s="38">
        <v>-60.457651400000003</v>
      </c>
      <c r="D15385" s="38">
        <v>0.35359743237495422</v>
      </c>
      <c r="E15385" s="38">
        <v>0.39422358650910228</v>
      </c>
      <c r="F15385" s="38">
        <v>47.191011235955052</v>
      </c>
    </row>
    <row r="15386" spans="1:6" x14ac:dyDescent="0.35">
      <c r="A15386" s="37" t="s">
        <v>19299</v>
      </c>
      <c r="B15386" s="38">
        <v>-34.696292380000003</v>
      </c>
      <c r="C15386" s="38">
        <v>-58.557199279999999</v>
      </c>
      <c r="D15386" s="38">
        <v>0.65243005752563477</v>
      </c>
      <c r="E15386" s="38">
        <v>0.64718617734156159</v>
      </c>
      <c r="F15386" s="38">
        <v>51.477832512315267</v>
      </c>
    </row>
    <row r="15387" spans="1:6" x14ac:dyDescent="0.35">
      <c r="A15387" s="37" t="s">
        <v>19300</v>
      </c>
      <c r="B15387" s="38">
        <v>-34.750976880000003</v>
      </c>
      <c r="C15387" s="38">
        <v>-58.586996480000003</v>
      </c>
      <c r="D15387" s="38">
        <v>0.42176300287246699</v>
      </c>
      <c r="E15387" s="38">
        <v>0.42405178397893911</v>
      </c>
      <c r="F15387" s="38">
        <v>40.178571428571431</v>
      </c>
    </row>
    <row r="15388" spans="1:6" x14ac:dyDescent="0.35">
      <c r="A15388" s="37" t="s">
        <v>19301</v>
      </c>
      <c r="B15388" s="38">
        <v>-34.665447870000001</v>
      </c>
      <c r="C15388" s="38">
        <v>-58.5230064</v>
      </c>
      <c r="D15388" s="38">
        <v>0.46857023239135742</v>
      </c>
      <c r="E15388" s="38">
        <v>0.43434887544976342</v>
      </c>
      <c r="F15388" s="38">
        <v>42.809364548494983</v>
      </c>
    </row>
    <row r="15389" spans="1:6" x14ac:dyDescent="0.35">
      <c r="A15389" s="37" t="s">
        <v>19302</v>
      </c>
      <c r="B15389" s="38">
        <v>-34.75127457</v>
      </c>
      <c r="C15389" s="38">
        <v>-58.613483389999999</v>
      </c>
      <c r="D15389" s="38">
        <v>0.66557937860488892</v>
      </c>
      <c r="E15389" s="38">
        <v>0.65390660574561676</v>
      </c>
      <c r="F15389" s="38">
        <v>41.12903225806452</v>
      </c>
    </row>
    <row r="15390" spans="1:6" x14ac:dyDescent="0.35">
      <c r="A15390" s="37" t="s">
        <v>19303</v>
      </c>
      <c r="B15390" s="38">
        <v>-34.706203010000003</v>
      </c>
      <c r="C15390" s="38">
        <v>-58.598801680000001</v>
      </c>
      <c r="D15390" s="38">
        <v>0.47704365849494929</v>
      </c>
      <c r="E15390" s="38">
        <v>0.479047492146492</v>
      </c>
      <c r="F15390" s="38">
        <v>40.909090909090914</v>
      </c>
    </row>
    <row r="15391" spans="1:6" x14ac:dyDescent="0.35">
      <c r="A15391" s="37" t="s">
        <v>19304</v>
      </c>
      <c r="B15391" s="38">
        <v>-34.682645000000001</v>
      </c>
      <c r="C15391" s="38">
        <v>-58.543843539999997</v>
      </c>
      <c r="D15391" s="38">
        <v>0.50524270534515381</v>
      </c>
      <c r="E15391" s="38">
        <v>0.47823092341423029</v>
      </c>
      <c r="F15391" s="38">
        <v>32.098765432098766</v>
      </c>
    </row>
    <row r="15392" spans="1:6" x14ac:dyDescent="0.35">
      <c r="A15392" s="37" t="s">
        <v>19305</v>
      </c>
      <c r="B15392" s="38">
        <v>-34.670558409999998</v>
      </c>
      <c r="C15392" s="38">
        <v>-58.54483785</v>
      </c>
      <c r="D15392" s="38">
        <v>0.482033371925354</v>
      </c>
      <c r="E15392" s="38">
        <v>0.47734538606695232</v>
      </c>
      <c r="F15392" s="38">
        <v>52.991452991452995</v>
      </c>
    </row>
    <row r="15393" spans="1:6" x14ac:dyDescent="0.35">
      <c r="A15393" s="37" t="s">
        <v>19306</v>
      </c>
      <c r="B15393" s="38">
        <v>-34.678966469999999</v>
      </c>
      <c r="C15393" s="38">
        <v>-58.57526885</v>
      </c>
      <c r="D15393" s="38">
        <v>0.3282339870929718</v>
      </c>
      <c r="E15393" s="38">
        <v>0.31221995088789201</v>
      </c>
      <c r="F15393" s="38">
        <v>43.103448275862064</v>
      </c>
    </row>
    <row r="15394" spans="1:6" x14ac:dyDescent="0.35">
      <c r="A15394" s="37" t="s">
        <v>19307</v>
      </c>
      <c r="B15394" s="38">
        <v>-34.67860598</v>
      </c>
      <c r="C15394" s="38">
        <v>-58.536246859999999</v>
      </c>
      <c r="D15394" s="38">
        <v>0.46144160628318792</v>
      </c>
      <c r="E15394" s="38">
        <v>0.41436108134009619</v>
      </c>
      <c r="F15394" s="38">
        <v>34.622144112478033</v>
      </c>
    </row>
    <row r="15395" spans="1:6" x14ac:dyDescent="0.35">
      <c r="A15395" s="37" t="s">
        <v>19308</v>
      </c>
      <c r="B15395" s="38">
        <v>-34.718652800000001</v>
      </c>
      <c r="C15395" s="38">
        <v>-58.4884834</v>
      </c>
      <c r="D15395" s="38">
        <v>0.93998032808303833</v>
      </c>
      <c r="E15395" s="38">
        <v>0.93443613416618776</v>
      </c>
      <c r="F15395" s="38">
        <v>55.2</v>
      </c>
    </row>
    <row r="15396" spans="1:6" x14ac:dyDescent="0.35">
      <c r="A15396" s="37" t="s">
        <v>19309</v>
      </c>
      <c r="B15396" s="38">
        <v>-34.750956100000003</v>
      </c>
      <c r="C15396" s="38">
        <v>-58.574435579999999</v>
      </c>
      <c r="D15396" s="38">
        <v>0.70497387647628784</v>
      </c>
      <c r="E15396" s="38">
        <v>0.73086948361661697</v>
      </c>
      <c r="F15396" s="38">
        <v>55.516014234875442</v>
      </c>
    </row>
    <row r="15397" spans="1:6" x14ac:dyDescent="0.35">
      <c r="A15397" s="37" t="s">
        <v>19310</v>
      </c>
      <c r="B15397" s="38">
        <v>-34.688005259999997</v>
      </c>
      <c r="C15397" s="38">
        <v>-58.601330679999997</v>
      </c>
      <c r="D15397" s="38">
        <v>0.54214173555374146</v>
      </c>
      <c r="E15397" s="38">
        <v>0.53773874375555253</v>
      </c>
      <c r="F15397" s="38">
        <v>42.944785276073624</v>
      </c>
    </row>
    <row r="15398" spans="1:6" x14ac:dyDescent="0.35">
      <c r="A15398" s="37" t="s">
        <v>19311</v>
      </c>
      <c r="B15398" s="38">
        <v>-34.721485100000002</v>
      </c>
      <c r="C15398" s="38">
        <v>-58.593700429999998</v>
      </c>
      <c r="D15398" s="38">
        <v>0.55653142929077148</v>
      </c>
      <c r="E15398" s="38">
        <v>0.55661522679858733</v>
      </c>
      <c r="F15398" s="38">
        <v>32.258064516129032</v>
      </c>
    </row>
    <row r="15399" spans="1:6" x14ac:dyDescent="0.35">
      <c r="A15399" s="37" t="s">
        <v>19312</v>
      </c>
      <c r="B15399" s="38">
        <v>-34.697306230000002</v>
      </c>
      <c r="C15399" s="38">
        <v>-58.565100780000002</v>
      </c>
      <c r="D15399" s="38">
        <v>0.38005709648132319</v>
      </c>
      <c r="E15399" s="38">
        <v>0.38722182223291107</v>
      </c>
      <c r="F15399" s="38">
        <v>32.258064516129032</v>
      </c>
    </row>
    <row r="15400" spans="1:6" x14ac:dyDescent="0.35">
      <c r="A15400" s="37" t="s">
        <v>19313</v>
      </c>
      <c r="B15400" s="38">
        <v>-34.730350360000003</v>
      </c>
      <c r="C15400" s="38">
        <v>-58.5917867</v>
      </c>
      <c r="D15400" s="38">
        <v>0.54675370454788208</v>
      </c>
      <c r="E15400" s="38">
        <v>0.5475508538452355</v>
      </c>
      <c r="F15400" s="38">
        <v>41.951219512195124</v>
      </c>
    </row>
    <row r="15401" spans="1:6" x14ac:dyDescent="0.35">
      <c r="A15401" s="37" t="s">
        <v>19314</v>
      </c>
      <c r="B15401" s="38">
        <v>-34.744127329999998</v>
      </c>
      <c r="C15401" s="38">
        <v>-58.575212780000001</v>
      </c>
      <c r="D15401" s="38">
        <v>0.65752321481704712</v>
      </c>
      <c r="E15401" s="38">
        <v>0.66075013875961308</v>
      </c>
      <c r="F15401" s="38">
        <v>47.916666666666671</v>
      </c>
    </row>
    <row r="15402" spans="1:6" x14ac:dyDescent="0.35">
      <c r="A15402" s="37" t="s">
        <v>19315</v>
      </c>
      <c r="B15402" s="38">
        <v>-34.662436270000001</v>
      </c>
      <c r="C15402" s="38">
        <v>-58.549199459999997</v>
      </c>
      <c r="D15402" s="38">
        <v>0.1886368244886398</v>
      </c>
      <c r="E15402" s="38">
        <v>0.19899274978567569</v>
      </c>
      <c r="F15402" s="38">
        <v>30.921052631578949</v>
      </c>
    </row>
    <row r="15403" spans="1:6" x14ac:dyDescent="0.35">
      <c r="A15403" s="37" t="s">
        <v>19316</v>
      </c>
      <c r="B15403" s="38">
        <v>-34.738812869999997</v>
      </c>
      <c r="C15403" s="38">
        <v>-58.60906215</v>
      </c>
      <c r="D15403" s="38">
        <v>0.71279948949813843</v>
      </c>
      <c r="E15403" s="38">
        <v>0.68301010916107574</v>
      </c>
      <c r="F15403" s="38">
        <v>45.547073791348602</v>
      </c>
    </row>
    <row r="15404" spans="1:6" x14ac:dyDescent="0.35">
      <c r="A15404" s="37" t="s">
        <v>19317</v>
      </c>
      <c r="B15404" s="38">
        <v>-34.707200180000001</v>
      </c>
      <c r="C15404" s="38">
        <v>-58.605785619999999</v>
      </c>
      <c r="D15404" s="38">
        <v>0.57689511775970459</v>
      </c>
      <c r="E15404" s="38">
        <v>0.57286610474457611</v>
      </c>
      <c r="F15404" s="38">
        <v>55.76036866359447</v>
      </c>
    </row>
    <row r="15405" spans="1:6" x14ac:dyDescent="0.35">
      <c r="A15405" s="37" t="s">
        <v>19318</v>
      </c>
      <c r="B15405" s="38">
        <v>-34.716283140000002</v>
      </c>
      <c r="C15405" s="38">
        <v>-58.583205649999996</v>
      </c>
      <c r="D15405" s="38">
        <v>0.62165939807891846</v>
      </c>
      <c r="E15405" s="38">
        <v>0.62069150334910339</v>
      </c>
      <c r="F15405" s="38">
        <v>41.935483870967744</v>
      </c>
    </row>
    <row r="15406" spans="1:6" x14ac:dyDescent="0.35">
      <c r="A15406" s="37" t="s">
        <v>19319</v>
      </c>
      <c r="B15406" s="38">
        <v>-34.669773540000001</v>
      </c>
      <c r="C15406" s="38">
        <v>-58.517733100000001</v>
      </c>
      <c r="D15406" s="38">
        <v>0.74132466316223145</v>
      </c>
      <c r="E15406" s="38">
        <v>0.63568037086062956</v>
      </c>
      <c r="F15406" s="38">
        <v>51.351351351351347</v>
      </c>
    </row>
    <row r="15407" spans="1:6" x14ac:dyDescent="0.35">
      <c r="A15407" s="37" t="s">
        <v>19320</v>
      </c>
      <c r="B15407" s="38">
        <v>-34.667707010000001</v>
      </c>
      <c r="C15407" s="38">
        <v>-58.572295599999997</v>
      </c>
      <c r="D15407" s="38">
        <v>0.31528559327125549</v>
      </c>
      <c r="E15407" s="38">
        <v>0.2695354012151559</v>
      </c>
      <c r="F15407" s="38">
        <v>22.981366459627328</v>
      </c>
    </row>
    <row r="15408" spans="1:6" x14ac:dyDescent="0.35">
      <c r="A15408" s="37" t="s">
        <v>19321</v>
      </c>
      <c r="B15408" s="38">
        <v>-34.746277739999996</v>
      </c>
      <c r="C15408" s="38">
        <v>-58.599836330000002</v>
      </c>
      <c r="D15408" s="38">
        <v>0.6064721941947937</v>
      </c>
      <c r="E15408" s="38">
        <v>0.59297936989201439</v>
      </c>
      <c r="F15408" s="38">
        <v>47.810218978102192</v>
      </c>
    </row>
    <row r="15409" spans="1:6" x14ac:dyDescent="0.35">
      <c r="A15409" s="37" t="s">
        <v>19322</v>
      </c>
      <c r="B15409" s="38">
        <v>-34.659745090000001</v>
      </c>
      <c r="C15409" s="38">
        <v>-58.553080899999998</v>
      </c>
      <c r="D15409" s="38">
        <v>0.13792651891708371</v>
      </c>
      <c r="E15409" s="38">
        <v>0.13716312316623891</v>
      </c>
      <c r="F15409" s="38">
        <v>20.723684210526315</v>
      </c>
    </row>
    <row r="15410" spans="1:6" x14ac:dyDescent="0.35">
      <c r="A15410" s="37" t="s">
        <v>19323</v>
      </c>
      <c r="B15410" s="38">
        <v>-34.698320219999999</v>
      </c>
      <c r="C15410" s="38">
        <v>-58.551320990000001</v>
      </c>
      <c r="D15410" s="38">
        <v>0.87411344051361084</v>
      </c>
      <c r="E15410" s="38">
        <v>0.87197460399733651</v>
      </c>
      <c r="F15410" s="38">
        <v>50.836120401337794</v>
      </c>
    </row>
    <row r="15411" spans="1:6" x14ac:dyDescent="0.35">
      <c r="A15411" s="37" t="s">
        <v>19324</v>
      </c>
      <c r="B15411" s="38">
        <v>-34.697490469999998</v>
      </c>
      <c r="C15411" s="38">
        <v>-58.621520920000002</v>
      </c>
      <c r="D15411" s="38">
        <v>0.51363205909729004</v>
      </c>
      <c r="E15411" s="38">
        <v>0.52761738830142546</v>
      </c>
      <c r="F15411" s="38">
        <v>39.6</v>
      </c>
    </row>
    <row r="15412" spans="1:6" x14ac:dyDescent="0.35">
      <c r="A15412" s="37" t="s">
        <v>19325</v>
      </c>
      <c r="B15412" s="38">
        <v>-34.713321260000001</v>
      </c>
      <c r="C15412" s="38">
        <v>-58.56332518</v>
      </c>
      <c r="D15412" s="38">
        <v>0.94055157899856567</v>
      </c>
      <c r="E15412" s="38">
        <v>0.89304364855225027</v>
      </c>
      <c r="F15412" s="38">
        <v>47.653429602888089</v>
      </c>
    </row>
    <row r="15413" spans="1:6" x14ac:dyDescent="0.35">
      <c r="A15413" s="37" t="s">
        <v>19326</v>
      </c>
      <c r="B15413" s="38">
        <v>-34.770943359999997</v>
      </c>
      <c r="C15413" s="38">
        <v>-58.617466039999996</v>
      </c>
      <c r="D15413" s="38">
        <v>0.58374577760696411</v>
      </c>
      <c r="E15413" s="38">
        <v>0.59867037126892486</v>
      </c>
      <c r="F15413" s="38">
        <v>41.701244813278009</v>
      </c>
    </row>
    <row r="15414" spans="1:6" x14ac:dyDescent="0.35">
      <c r="A15414" s="37" t="s">
        <v>19327</v>
      </c>
      <c r="B15414" s="38">
        <v>-34.759510370000001</v>
      </c>
      <c r="C15414" s="38">
        <v>-58.645456959999997</v>
      </c>
      <c r="D15414" s="38">
        <v>0.71353936195373535</v>
      </c>
      <c r="E15414" s="38">
        <v>0.71899026963445878</v>
      </c>
      <c r="F15414" s="38">
        <v>59.84</v>
      </c>
    </row>
    <row r="15415" spans="1:6" x14ac:dyDescent="0.35">
      <c r="A15415" s="37" t="s">
        <v>19328</v>
      </c>
      <c r="B15415" s="38">
        <v>-34.756231370000002</v>
      </c>
      <c r="C15415" s="38">
        <v>-58.639404470000002</v>
      </c>
      <c r="D15415" s="38">
        <v>0.8257828950881958</v>
      </c>
      <c r="E15415" s="38">
        <v>0.84193496737215257</v>
      </c>
      <c r="F15415" s="38">
        <v>53.232462173315</v>
      </c>
    </row>
    <row r="15416" spans="1:6" x14ac:dyDescent="0.35">
      <c r="A15416" s="37" t="s">
        <v>19329</v>
      </c>
      <c r="B15416" s="38">
        <v>-34.815456810000001</v>
      </c>
      <c r="C15416" s="38">
        <v>-58.641345899999997</v>
      </c>
      <c r="D15416" s="38">
        <v>0.7779693603515625</v>
      </c>
      <c r="E15416" s="38">
        <v>0.77866812603814262</v>
      </c>
      <c r="F15416" s="38">
        <v>50.315457413249206</v>
      </c>
    </row>
    <row r="15417" spans="1:6" x14ac:dyDescent="0.35">
      <c r="A15417" s="37" t="s">
        <v>19330</v>
      </c>
      <c r="B15417" s="38">
        <v>-34.702410020000002</v>
      </c>
      <c r="C15417" s="38">
        <v>-58.61609928</v>
      </c>
      <c r="D15417" s="38">
        <v>0.5464966893196106</v>
      </c>
      <c r="E15417" s="38">
        <v>0.56806445278619466</v>
      </c>
      <c r="F15417" s="38">
        <v>45.936395759717314</v>
      </c>
    </row>
    <row r="15418" spans="1:6" x14ac:dyDescent="0.35">
      <c r="A15418" s="37" t="s">
        <v>19331</v>
      </c>
      <c r="B15418" s="38">
        <v>-34.768693159999998</v>
      </c>
      <c r="C15418" s="38">
        <v>-58.608270470000001</v>
      </c>
      <c r="D15418" s="38">
        <v>0.74682176113128662</v>
      </c>
      <c r="E15418" s="38">
        <v>0.7828301106180463</v>
      </c>
      <c r="F15418" s="38">
        <v>45.811789038262667</v>
      </c>
    </row>
    <row r="15419" spans="1:6" x14ac:dyDescent="0.35">
      <c r="A15419" s="37" t="s">
        <v>19332</v>
      </c>
      <c r="B15419" s="38">
        <v>-34.826588110000003</v>
      </c>
      <c r="C15419" s="38">
        <v>-58.629643680000001</v>
      </c>
      <c r="D15419" s="38">
        <v>0.80047297477722168</v>
      </c>
      <c r="E15419" s="38">
        <v>0.8113987398775</v>
      </c>
      <c r="F15419" s="38">
        <v>56.802721088435369</v>
      </c>
    </row>
    <row r="15420" spans="1:6" x14ac:dyDescent="0.35">
      <c r="A15420" s="37" t="s">
        <v>19333</v>
      </c>
      <c r="B15420" s="38">
        <v>-34.858846749999998</v>
      </c>
      <c r="C15420" s="38">
        <v>-58.665454330000003</v>
      </c>
      <c r="D15420" s="38">
        <v>0.65527814626693726</v>
      </c>
      <c r="E15420" s="38">
        <v>0.65187472266119884</v>
      </c>
      <c r="F15420" s="38">
        <v>35.552407932011334</v>
      </c>
    </row>
    <row r="15421" spans="1:6" x14ac:dyDescent="0.35">
      <c r="A15421" s="37" t="s">
        <v>19334</v>
      </c>
      <c r="B15421" s="38">
        <v>-34.719845370000002</v>
      </c>
      <c r="C15421" s="38">
        <v>-58.5215277</v>
      </c>
      <c r="D15421" s="38">
        <v>0.24577707052230829</v>
      </c>
      <c r="E15421" s="38">
        <v>0.23292375830086801</v>
      </c>
      <c r="F15421" s="38">
        <v>22.661870503597122</v>
      </c>
    </row>
    <row r="15422" spans="1:6" x14ac:dyDescent="0.35">
      <c r="A15422" s="37" t="s">
        <v>19335</v>
      </c>
      <c r="B15422" s="38">
        <v>-34.657032149999999</v>
      </c>
      <c r="C15422" s="38">
        <v>-58.588443269999999</v>
      </c>
      <c r="D15422" s="38">
        <v>0.24356430768966669</v>
      </c>
      <c r="E15422" s="38">
        <v>0.21731964498758319</v>
      </c>
      <c r="F15422" s="38">
        <v>26.253687315634217</v>
      </c>
    </row>
    <row r="15423" spans="1:6" x14ac:dyDescent="0.35">
      <c r="A15423" s="37" t="s">
        <v>19336</v>
      </c>
      <c r="B15423" s="38">
        <v>-34.711792719999998</v>
      </c>
      <c r="C15423" s="38">
        <v>-58.558589259999998</v>
      </c>
      <c r="D15423" s="38">
        <v>0.96044278144836426</v>
      </c>
      <c r="E15423" s="38">
        <v>0.92360090895702962</v>
      </c>
      <c r="F15423" s="38">
        <v>55.241935483870961</v>
      </c>
    </row>
    <row r="15424" spans="1:6" x14ac:dyDescent="0.35">
      <c r="A15424" s="37" t="s">
        <v>19337</v>
      </c>
      <c r="B15424" s="38">
        <v>-34.767690770000002</v>
      </c>
      <c r="C15424" s="38">
        <v>-58.588990440000003</v>
      </c>
      <c r="D15424" s="38">
        <v>0.85791945457458496</v>
      </c>
      <c r="E15424" s="38">
        <v>0.84529297759658417</v>
      </c>
      <c r="F15424" s="38">
        <v>53.14533622559653</v>
      </c>
    </row>
    <row r="15425" spans="1:6" x14ac:dyDescent="0.35">
      <c r="A15425" s="37" t="s">
        <v>19338</v>
      </c>
      <c r="B15425" s="38">
        <v>-34.714936260000002</v>
      </c>
      <c r="C15425" s="38">
        <v>-58.557308749999997</v>
      </c>
      <c r="D15425" s="38">
        <v>0.89157235622406006</v>
      </c>
      <c r="E15425" s="38">
        <v>0.84872601322225627</v>
      </c>
      <c r="F15425" s="38">
        <v>54.081632653061227</v>
      </c>
    </row>
    <row r="15426" spans="1:6" x14ac:dyDescent="0.35">
      <c r="A15426" s="37" t="s">
        <v>19339</v>
      </c>
      <c r="B15426" s="38">
        <v>-34.733109599999999</v>
      </c>
      <c r="C15426" s="38">
        <v>-58.583361580000002</v>
      </c>
      <c r="D15426" s="38">
        <v>0.57031023502349854</v>
      </c>
      <c r="E15426" s="38">
        <v>0.56410788767265552</v>
      </c>
      <c r="F15426" s="38">
        <v>40.232108317214696</v>
      </c>
    </row>
    <row r="15427" spans="1:6" x14ac:dyDescent="0.35">
      <c r="A15427" s="37" t="s">
        <v>19340</v>
      </c>
      <c r="B15427" s="38">
        <v>-34.718426299999997</v>
      </c>
      <c r="C15427" s="38">
        <v>-58.560563879999997</v>
      </c>
      <c r="D15427" s="38">
        <v>0.92138606309890747</v>
      </c>
      <c r="E15427" s="38">
        <v>0.86301978485924857</v>
      </c>
      <c r="F15427" s="38">
        <v>47.122302158273385</v>
      </c>
    </row>
    <row r="15428" spans="1:6" x14ac:dyDescent="0.35">
      <c r="A15428" s="37" t="s">
        <v>19341</v>
      </c>
      <c r="B15428" s="38">
        <v>-34.715134140000004</v>
      </c>
      <c r="C15428" s="38">
        <v>-58.568526149999997</v>
      </c>
      <c r="D15428" s="38">
        <v>0.71397453546524048</v>
      </c>
      <c r="E15428" s="38">
        <v>0.70122156598988705</v>
      </c>
      <c r="F15428" s="38">
        <v>55.238095238095241</v>
      </c>
    </row>
    <row r="15429" spans="1:6" x14ac:dyDescent="0.35">
      <c r="A15429" s="37" t="s">
        <v>19342</v>
      </c>
      <c r="B15429" s="38">
        <v>-34.729484280000001</v>
      </c>
      <c r="C15429" s="38">
        <v>-58.573643990000001</v>
      </c>
      <c r="D15429" s="38">
        <v>0.79096072912216187</v>
      </c>
      <c r="E15429" s="38">
        <v>0.778773354517447</v>
      </c>
      <c r="F15429" s="38">
        <v>43.586387434554972</v>
      </c>
    </row>
    <row r="15430" spans="1:6" x14ac:dyDescent="0.35">
      <c r="A15430" s="37" t="s">
        <v>19343</v>
      </c>
      <c r="B15430" s="38">
        <v>-34.707418179999998</v>
      </c>
      <c r="C15430" s="38">
        <v>-58.616358220000002</v>
      </c>
      <c r="D15430" s="38">
        <v>0.66284048557281494</v>
      </c>
      <c r="E15430" s="38">
        <v>0.6404356025159359</v>
      </c>
      <c r="F15430" s="38">
        <v>47.249190938511326</v>
      </c>
    </row>
    <row r="15431" spans="1:6" x14ac:dyDescent="0.35">
      <c r="A15431" s="37" t="s">
        <v>19344</v>
      </c>
      <c r="B15431" s="38">
        <v>-34.719933949999998</v>
      </c>
      <c r="C15431" s="38">
        <v>-58.598081399999998</v>
      </c>
      <c r="D15431" s="38">
        <v>0</v>
      </c>
      <c r="E15431" s="38">
        <v>0.20276003534143619</v>
      </c>
      <c r="F15431" s="38">
        <v>31.601731601731604</v>
      </c>
    </row>
    <row r="15432" spans="1:6" x14ac:dyDescent="0.35">
      <c r="A15432" s="37" t="s">
        <v>19345</v>
      </c>
      <c r="B15432" s="38">
        <v>-34.760623150000001</v>
      </c>
      <c r="C15432" s="38">
        <v>-58.589450319999997</v>
      </c>
      <c r="D15432" s="38">
        <v>0.75754404067993164</v>
      </c>
      <c r="E15432" s="38">
        <v>0.74557770239679433</v>
      </c>
      <c r="F15432" s="38">
        <v>48.986486486486484</v>
      </c>
    </row>
    <row r="15433" spans="1:6" x14ac:dyDescent="0.35">
      <c r="A15433" s="37" t="s">
        <v>19346</v>
      </c>
      <c r="B15433" s="38">
        <v>-34.726191659999998</v>
      </c>
      <c r="C15433" s="38">
        <v>-58.566226469999997</v>
      </c>
      <c r="D15433" s="38">
        <v>0.96473932266235352</v>
      </c>
      <c r="E15433" s="38">
        <v>0.89722638991143966</v>
      </c>
      <c r="F15433" s="38">
        <v>54.861111111111114</v>
      </c>
    </row>
    <row r="15434" spans="1:6" x14ac:dyDescent="0.35">
      <c r="A15434" s="37" t="s">
        <v>19347</v>
      </c>
      <c r="B15434" s="38">
        <v>-34.722627950000003</v>
      </c>
      <c r="C15434" s="38">
        <v>-58.610190869999997</v>
      </c>
      <c r="D15434" s="38">
        <v>0.73554033041000366</v>
      </c>
      <c r="E15434" s="38">
        <v>0.72916636968913828</v>
      </c>
      <c r="F15434" s="38">
        <v>54</v>
      </c>
    </row>
    <row r="15435" spans="1:6" x14ac:dyDescent="0.35">
      <c r="A15435" s="37" t="s">
        <v>19348</v>
      </c>
      <c r="B15435" s="38">
        <v>-34.830627960000001</v>
      </c>
      <c r="C15435" s="38">
        <v>-58.66686516</v>
      </c>
      <c r="D15435" s="38">
        <v>0.69587492942810059</v>
      </c>
      <c r="E15435" s="38">
        <v>0.6987631618976593</v>
      </c>
      <c r="F15435" s="38">
        <v>45.495495495495497</v>
      </c>
    </row>
    <row r="15436" spans="1:6" x14ac:dyDescent="0.35">
      <c r="A15436" s="37" t="s">
        <v>19349</v>
      </c>
      <c r="B15436" s="38">
        <v>-34.728495109999997</v>
      </c>
      <c r="C15436" s="38">
        <v>-58.649723809999998</v>
      </c>
      <c r="D15436" s="38">
        <v>0.7658960223197937</v>
      </c>
      <c r="E15436" s="38">
        <v>0.77646895084116196</v>
      </c>
      <c r="F15436" s="38">
        <v>54.213273676360927</v>
      </c>
    </row>
    <row r="15437" spans="1:6" x14ac:dyDescent="0.35">
      <c r="A15437" s="37" t="s">
        <v>19350</v>
      </c>
      <c r="B15437" s="38">
        <v>-34.868062520000002</v>
      </c>
      <c r="C15437" s="38">
        <v>-58.657248699999997</v>
      </c>
      <c r="D15437" s="38">
        <v>0.73036587238311768</v>
      </c>
      <c r="E15437" s="38">
        <v>0.7379872453840155</v>
      </c>
      <c r="F15437" s="38">
        <v>39.353612167300376</v>
      </c>
    </row>
    <row r="15438" spans="1:6" x14ac:dyDescent="0.35">
      <c r="A15438" s="37" t="s">
        <v>19351</v>
      </c>
      <c r="B15438" s="38">
        <v>-34.770112660000002</v>
      </c>
      <c r="C15438" s="38">
        <v>-58.595728110000003</v>
      </c>
      <c r="D15438" s="38">
        <v>0.85855287313461304</v>
      </c>
      <c r="E15438" s="38">
        <v>0.8365035475911321</v>
      </c>
      <c r="F15438" s="38">
        <v>56.36856368563685</v>
      </c>
    </row>
    <row r="15439" spans="1:6" x14ac:dyDescent="0.35">
      <c r="A15439" s="37" t="s">
        <v>19352</v>
      </c>
      <c r="B15439" s="38">
        <v>-34.802704409999997</v>
      </c>
      <c r="C15439" s="38">
        <v>-58.641323720000003</v>
      </c>
      <c r="D15439" s="38">
        <v>0.87082290649414063</v>
      </c>
      <c r="E15439" s="38">
        <v>0.87540091338910553</v>
      </c>
      <c r="F15439" s="38">
        <v>53.991130820399114</v>
      </c>
    </row>
    <row r="15440" spans="1:6" x14ac:dyDescent="0.35">
      <c r="A15440" s="37" t="s">
        <v>19353</v>
      </c>
      <c r="B15440" s="38">
        <v>-34.688297480000003</v>
      </c>
      <c r="C15440" s="38">
        <v>-58.499272380000001</v>
      </c>
      <c r="D15440" s="38">
        <v>0.34037560224533081</v>
      </c>
      <c r="E15440" s="38">
        <v>0.33367281910535451</v>
      </c>
      <c r="F15440" s="38">
        <v>46.206896551724135</v>
      </c>
    </row>
    <row r="15441" spans="1:6" x14ac:dyDescent="0.35">
      <c r="A15441" s="37" t="s">
        <v>19354</v>
      </c>
      <c r="B15441" s="38">
        <v>-34.658151330000003</v>
      </c>
      <c r="C15441" s="38">
        <v>-58.58623935</v>
      </c>
      <c r="D15441" s="38">
        <v>0.29075521230697632</v>
      </c>
      <c r="E15441" s="38">
        <v>0.2607293656548938</v>
      </c>
      <c r="F15441" s="38">
        <v>46.078431372549019</v>
      </c>
    </row>
    <row r="15442" spans="1:6" x14ac:dyDescent="0.35">
      <c r="A15442" s="37" t="s">
        <v>19355</v>
      </c>
      <c r="B15442" s="38">
        <v>-34.764276440000003</v>
      </c>
      <c r="C15442" s="38">
        <v>-58.577034419999997</v>
      </c>
      <c r="D15442" s="38">
        <v>0.88859403133392334</v>
      </c>
      <c r="E15442" s="38">
        <v>0.86990720364782548</v>
      </c>
      <c r="F15442" s="38">
        <v>54.411764705882348</v>
      </c>
    </row>
    <row r="15443" spans="1:6" x14ac:dyDescent="0.35">
      <c r="A15443" s="37" t="s">
        <v>19356</v>
      </c>
      <c r="B15443" s="38">
        <v>-34.752086949999999</v>
      </c>
      <c r="C15443" s="38">
        <v>-58.573671300000001</v>
      </c>
      <c r="D15443" s="38">
        <v>0.72058689594268799</v>
      </c>
      <c r="E15443" s="38">
        <v>0.74858814948483521</v>
      </c>
      <c r="F15443" s="38">
        <v>48.158640226628897</v>
      </c>
    </row>
    <row r="15444" spans="1:6" x14ac:dyDescent="0.35">
      <c r="A15444" s="37" t="s">
        <v>19357</v>
      </c>
      <c r="B15444" s="38">
        <v>-34.703858150000002</v>
      </c>
      <c r="C15444" s="38">
        <v>-58.578045600000003</v>
      </c>
      <c r="D15444" s="38">
        <v>0.60975170135498047</v>
      </c>
      <c r="E15444" s="38">
        <v>0.51449645741989736</v>
      </c>
      <c r="F15444" s="38">
        <v>39.512195121951223</v>
      </c>
    </row>
    <row r="15445" spans="1:6" x14ac:dyDescent="0.35">
      <c r="A15445" s="37" t="s">
        <v>19358</v>
      </c>
      <c r="B15445" s="38">
        <v>-34.757220429999997</v>
      </c>
      <c r="C15445" s="38">
        <v>-58.594576029999999</v>
      </c>
      <c r="D15445" s="38">
        <v>0.69437026977539063</v>
      </c>
      <c r="E15445" s="38">
        <v>0.65828817254967165</v>
      </c>
      <c r="F15445" s="38">
        <v>45.365853658536587</v>
      </c>
    </row>
    <row r="15446" spans="1:6" x14ac:dyDescent="0.35">
      <c r="A15446" s="37" t="s">
        <v>19359</v>
      </c>
      <c r="B15446" s="38">
        <v>-34.7030581</v>
      </c>
      <c r="C15446" s="38">
        <v>-58.474910010000002</v>
      </c>
      <c r="D15446" s="38">
        <v>0.70812857151031494</v>
      </c>
      <c r="E15446" s="38">
        <v>0.77313702828005737</v>
      </c>
      <c r="F15446" s="38">
        <v>64.831804281345569</v>
      </c>
    </row>
    <row r="15447" spans="1:6" x14ac:dyDescent="0.35">
      <c r="A15447" s="37" t="s">
        <v>19360</v>
      </c>
      <c r="B15447" s="38">
        <v>-34.752906850000002</v>
      </c>
      <c r="C15447" s="38">
        <v>-58.591571539999997</v>
      </c>
      <c r="D15447" s="38">
        <v>0.48538824915885931</v>
      </c>
      <c r="E15447" s="38">
        <v>0.46738567164069728</v>
      </c>
      <c r="F15447" s="38">
        <v>35.690235690235689</v>
      </c>
    </row>
    <row r="15448" spans="1:6" x14ac:dyDescent="0.35">
      <c r="A15448" s="37" t="s">
        <v>19361</v>
      </c>
      <c r="B15448" s="38">
        <v>-34.754696940000002</v>
      </c>
      <c r="C15448" s="38">
        <v>-58.59325999</v>
      </c>
      <c r="D15448" s="38">
        <v>0.49820446968078608</v>
      </c>
      <c r="E15448" s="38">
        <v>0.54406967841916609</v>
      </c>
      <c r="F15448" s="38">
        <v>38.938053097345133</v>
      </c>
    </row>
    <row r="15449" spans="1:6" x14ac:dyDescent="0.35">
      <c r="A15449" s="37" t="s">
        <v>19362</v>
      </c>
      <c r="B15449" s="38">
        <v>-34.704626240000003</v>
      </c>
      <c r="C15449" s="38">
        <v>-58.539308380000001</v>
      </c>
      <c r="D15449" s="38">
        <v>0.57408875226974487</v>
      </c>
      <c r="E15449" s="38">
        <v>0.56035371809392365</v>
      </c>
      <c r="F15449" s="38">
        <v>50</v>
      </c>
    </row>
    <row r="15450" spans="1:6" x14ac:dyDescent="0.35">
      <c r="A15450" s="37" t="s">
        <v>19363</v>
      </c>
      <c r="B15450" s="38">
        <v>-34.747308760000003</v>
      </c>
      <c r="C15450" s="38">
        <v>-58.45065529</v>
      </c>
      <c r="D15450" s="38">
        <v>0.60232597589492798</v>
      </c>
      <c r="E15450" s="38">
        <v>0.67130373183049652</v>
      </c>
      <c r="F15450" s="38">
        <v>29.166666666666668</v>
      </c>
    </row>
    <row r="15451" spans="1:6" x14ac:dyDescent="0.35">
      <c r="A15451" s="37" t="s">
        <v>19364</v>
      </c>
      <c r="B15451" s="38">
        <v>-35.444554240000002</v>
      </c>
      <c r="C15451" s="38">
        <v>-58.801519839999997</v>
      </c>
      <c r="D15451" s="38">
        <v>0.25818181037902832</v>
      </c>
      <c r="E15451" s="38">
        <v>0.27347905249209009</v>
      </c>
      <c r="F15451" s="38">
        <v>10.457516339869281</v>
      </c>
    </row>
    <row r="15452" spans="1:6" x14ac:dyDescent="0.35">
      <c r="A15452" s="37" t="s">
        <v>19365</v>
      </c>
      <c r="B15452" s="38">
        <v>-34.922421700000001</v>
      </c>
      <c r="C15452" s="38">
        <v>-58.374996760000002</v>
      </c>
      <c r="D15452" s="38">
        <v>0.74294328689575195</v>
      </c>
      <c r="E15452" s="38">
        <v>0.7075995426428946</v>
      </c>
      <c r="F15452" s="38">
        <v>63.529411764705877</v>
      </c>
    </row>
    <row r="15453" spans="1:6" x14ac:dyDescent="0.35">
      <c r="A15453" s="37" t="s">
        <v>19366</v>
      </c>
      <c r="B15453" s="38">
        <v>-34.587186629999998</v>
      </c>
      <c r="C15453" s="38">
        <v>-58.59024891</v>
      </c>
      <c r="D15453" s="38">
        <v>0.22631935775279999</v>
      </c>
      <c r="E15453" s="38">
        <v>0.2259057030866021</v>
      </c>
      <c r="F15453" s="38">
        <v>0</v>
      </c>
    </row>
    <row r="15454" spans="1:6" x14ac:dyDescent="0.35">
      <c r="A15454" s="37" t="s">
        <v>19367</v>
      </c>
      <c r="B15454" s="38">
        <v>-37.341374350000002</v>
      </c>
      <c r="C15454" s="38">
        <v>-59.116528649999999</v>
      </c>
      <c r="D15454" s="38">
        <v>8.8186532258987427E-2</v>
      </c>
      <c r="E15454" s="38">
        <v>7.852686900231573E-2</v>
      </c>
      <c r="F15454" s="38">
        <v>3.4013605442176873</v>
      </c>
    </row>
    <row r="15455" spans="1:6" x14ac:dyDescent="0.35">
      <c r="A15455" s="37" t="s">
        <v>19368</v>
      </c>
      <c r="B15455" s="38">
        <v>-34.428281499999997</v>
      </c>
      <c r="C15455" s="38">
        <v>-59.554822790000003</v>
      </c>
      <c r="D15455" s="38">
        <v>0.52221572399139404</v>
      </c>
      <c r="E15455" s="38">
        <v>0.52221572399139404</v>
      </c>
      <c r="F15455" s="38">
        <v>0</v>
      </c>
    </row>
    <row r="15456" spans="1:6" x14ac:dyDescent="0.35">
      <c r="A15456" s="37" t="s">
        <v>19369</v>
      </c>
      <c r="B15456" s="38">
        <v>-34.926821109999999</v>
      </c>
      <c r="C15456" s="38">
        <v>-57.954678250000001</v>
      </c>
      <c r="D15456" s="38">
        <v>0.15799993276596069</v>
      </c>
      <c r="E15456" s="38">
        <v>0.1113847300998474</v>
      </c>
      <c r="F15456" s="38">
        <v>27.118644067796609</v>
      </c>
    </row>
    <row r="15457" spans="1:6" x14ac:dyDescent="0.35">
      <c r="A15457" s="37" t="s">
        <v>19370</v>
      </c>
      <c r="B15457" s="38">
        <v>-34.942302460000001</v>
      </c>
      <c r="C15457" s="38">
        <v>-58.030810549999998</v>
      </c>
      <c r="D15457" s="38">
        <v>0.70855367183685303</v>
      </c>
      <c r="E15457" s="38">
        <v>0.70300027396943832</v>
      </c>
      <c r="F15457" s="38">
        <v>46.81647940074906</v>
      </c>
    </row>
    <row r="15458" spans="1:6" x14ac:dyDescent="0.35">
      <c r="A15458" s="37" t="s">
        <v>19371</v>
      </c>
      <c r="B15458" s="38">
        <v>-34.860928219999998</v>
      </c>
      <c r="C15458" s="38">
        <v>-58.383676819999998</v>
      </c>
      <c r="D15458" s="38">
        <v>0.43732467293739319</v>
      </c>
      <c r="E15458" s="38">
        <v>0.43514896066565262</v>
      </c>
      <c r="F15458" s="38">
        <v>30.82191780821918</v>
      </c>
    </row>
    <row r="15459" spans="1:6" x14ac:dyDescent="0.35">
      <c r="A15459" s="37" t="s">
        <v>19372</v>
      </c>
      <c r="B15459" s="38">
        <v>-34.808341900000002</v>
      </c>
      <c r="C15459" s="38">
        <v>-58.394121810000001</v>
      </c>
      <c r="D15459" s="38">
        <v>0.31162339448928827</v>
      </c>
      <c r="E15459" s="38">
        <v>0.27729887349738008</v>
      </c>
      <c r="F15459" s="38">
        <v>36.585365853658537</v>
      </c>
    </row>
    <row r="15460" spans="1:6" x14ac:dyDescent="0.35">
      <c r="A15460" s="37" t="s">
        <v>19373</v>
      </c>
      <c r="B15460" s="38">
        <v>-34.818738539999998</v>
      </c>
      <c r="C15460" s="38">
        <v>-58.369733580000002</v>
      </c>
      <c r="D15460" s="38">
        <v>0.52799522876739502</v>
      </c>
      <c r="E15460" s="38">
        <v>0.53520292514248902</v>
      </c>
      <c r="F15460" s="38">
        <v>39.864864864864863</v>
      </c>
    </row>
    <row r="15461" spans="1:6" x14ac:dyDescent="0.35">
      <c r="A15461" s="37" t="s">
        <v>19374</v>
      </c>
      <c r="B15461" s="38">
        <v>-34.823634679999998</v>
      </c>
      <c r="C15461" s="38">
        <v>-58.41364986</v>
      </c>
      <c r="D15461" s="38">
        <v>0.65884220600128174</v>
      </c>
      <c r="E15461" s="38">
        <v>0.6692141843469519</v>
      </c>
      <c r="F15461" s="38">
        <v>40.064102564102569</v>
      </c>
    </row>
    <row r="15462" spans="1:6" x14ac:dyDescent="0.35">
      <c r="A15462" s="37" t="s">
        <v>19375</v>
      </c>
      <c r="B15462" s="38">
        <v>-34.864023199999998</v>
      </c>
      <c r="C15462" s="38">
        <v>-58.395220940000002</v>
      </c>
      <c r="D15462" s="38">
        <v>0.3662668764591217</v>
      </c>
      <c r="E15462" s="38">
        <v>0.40475740950358541</v>
      </c>
      <c r="F15462" s="38">
        <v>40.404040404040401</v>
      </c>
    </row>
    <row r="15463" spans="1:6" x14ac:dyDescent="0.35">
      <c r="A15463" s="37" t="s">
        <v>19376</v>
      </c>
      <c r="B15463" s="38">
        <v>-34.868868720000002</v>
      </c>
      <c r="C15463" s="38">
        <v>-58.390367480000002</v>
      </c>
      <c r="D15463" s="38">
        <v>0.62181854248046875</v>
      </c>
      <c r="E15463" s="38">
        <v>0.49533847052800029</v>
      </c>
      <c r="F15463" s="38">
        <v>39.522058823529413</v>
      </c>
    </row>
    <row r="15464" spans="1:6" x14ac:dyDescent="0.35">
      <c r="A15464" s="37" t="s">
        <v>19377</v>
      </c>
      <c r="B15464" s="38">
        <v>-34.786735059999998</v>
      </c>
      <c r="C15464" s="38">
        <v>-58.318595000000002</v>
      </c>
      <c r="D15464" s="38">
        <v>0.56280642747879028</v>
      </c>
      <c r="E15464" s="38">
        <v>0.58354268140263033</v>
      </c>
      <c r="F15464" s="38">
        <v>37.854889589905362</v>
      </c>
    </row>
    <row r="15465" spans="1:6" x14ac:dyDescent="0.35">
      <c r="A15465" s="37" t="s">
        <v>19378</v>
      </c>
      <c r="B15465" s="38">
        <v>-34.849245320000001</v>
      </c>
      <c r="C15465" s="38">
        <v>-58.392801540000001</v>
      </c>
      <c r="D15465" s="38">
        <v>0.33559027314186102</v>
      </c>
      <c r="E15465" s="38">
        <v>0.35794990610431981</v>
      </c>
      <c r="F15465" s="38">
        <v>39.189189189189186</v>
      </c>
    </row>
    <row r="15466" spans="1:6" x14ac:dyDescent="0.35">
      <c r="A15466" s="37" t="s">
        <v>19379</v>
      </c>
      <c r="B15466" s="38">
        <v>-34.809558369999998</v>
      </c>
      <c r="C15466" s="38">
        <v>-58.366726550000003</v>
      </c>
      <c r="D15466" s="38">
        <v>0.54377686977386475</v>
      </c>
      <c r="E15466" s="38">
        <v>0.50432977245913613</v>
      </c>
      <c r="F15466" s="38">
        <v>38.036809815950924</v>
      </c>
    </row>
    <row r="15467" spans="1:6" x14ac:dyDescent="0.35">
      <c r="A15467" s="37" t="s">
        <v>19380</v>
      </c>
      <c r="B15467" s="38">
        <v>-34.871870459999997</v>
      </c>
      <c r="C15467" s="38">
        <v>-58.369162260000003</v>
      </c>
      <c r="D15467" s="38">
        <v>0.88475543260574341</v>
      </c>
      <c r="E15467" s="38">
        <v>0.90672229465685394</v>
      </c>
      <c r="F15467" s="38">
        <v>41.390728476821195</v>
      </c>
    </row>
    <row r="15468" spans="1:6" x14ac:dyDescent="0.35">
      <c r="A15468" s="37" t="s">
        <v>19381</v>
      </c>
      <c r="B15468" s="38">
        <v>-34.825982490000001</v>
      </c>
      <c r="C15468" s="38">
        <v>-58.372878620000002</v>
      </c>
      <c r="D15468" s="38">
        <v>0.53429347276687622</v>
      </c>
      <c r="E15468" s="38">
        <v>0.4873994910403302</v>
      </c>
      <c r="F15468" s="38">
        <v>36.338797814207652</v>
      </c>
    </row>
    <row r="15469" spans="1:6" x14ac:dyDescent="0.35">
      <c r="A15469" s="37" t="s">
        <v>19382</v>
      </c>
      <c r="B15469" s="38">
        <v>-34.81298056</v>
      </c>
      <c r="C15469" s="38">
        <v>-58.369070550000004</v>
      </c>
      <c r="D15469" s="38">
        <v>0.48943740129470831</v>
      </c>
      <c r="E15469" s="38">
        <v>0.48546579244889709</v>
      </c>
      <c r="F15469" s="38">
        <v>37.096774193548384</v>
      </c>
    </row>
    <row r="15470" spans="1:6" x14ac:dyDescent="0.35">
      <c r="A15470" s="37" t="s">
        <v>19383</v>
      </c>
      <c r="B15470" s="38">
        <v>-37.154094069999999</v>
      </c>
      <c r="C15470" s="38">
        <v>-58.488422739999997</v>
      </c>
      <c r="D15470" s="38">
        <v>0.23232311010360721</v>
      </c>
      <c r="E15470" s="38">
        <v>0.2290831596443528</v>
      </c>
      <c r="F15470" s="38">
        <v>18.596491228070175</v>
      </c>
    </row>
    <row r="15471" spans="1:6" x14ac:dyDescent="0.35">
      <c r="A15471" s="37" t="s">
        <v>19384</v>
      </c>
      <c r="B15471" s="38">
        <v>-37.834704379999998</v>
      </c>
      <c r="C15471" s="38">
        <v>-58.264051270000003</v>
      </c>
      <c r="D15471" s="38">
        <v>0.50002944469451904</v>
      </c>
      <c r="E15471" s="38">
        <v>0.51112984235470116</v>
      </c>
      <c r="F15471" s="38">
        <v>30.459770114942529</v>
      </c>
    </row>
    <row r="15472" spans="1:6" x14ac:dyDescent="0.35">
      <c r="A15472" s="37" t="s">
        <v>19385</v>
      </c>
      <c r="B15472" s="38">
        <v>-33.822719429999999</v>
      </c>
      <c r="C15472" s="38">
        <v>-59.515069189999998</v>
      </c>
      <c r="D15472" s="38">
        <v>0.43328607082366938</v>
      </c>
      <c r="E15472" s="38">
        <v>0.43573218042200262</v>
      </c>
      <c r="F15472" s="38">
        <v>38.7434554973822</v>
      </c>
    </row>
    <row r="15473" spans="1:6" x14ac:dyDescent="0.35">
      <c r="A15473" s="37" t="s">
        <v>19386</v>
      </c>
      <c r="B15473" s="38">
        <v>-35.161950269999998</v>
      </c>
      <c r="C15473" s="38">
        <v>-58.243726080000002</v>
      </c>
      <c r="D15473" s="38">
        <v>0.66474270820617676</v>
      </c>
      <c r="E15473" s="38">
        <v>0.65228461905529622</v>
      </c>
      <c r="F15473" s="38">
        <v>41.762452107279699</v>
      </c>
    </row>
    <row r="15474" spans="1:6" x14ac:dyDescent="0.35">
      <c r="A15474" s="37" t="s">
        <v>19387</v>
      </c>
      <c r="B15474" s="38">
        <v>-34.367787929999999</v>
      </c>
      <c r="C15474" s="38">
        <v>-59.820464110000003</v>
      </c>
      <c r="D15474" s="38">
        <v>0.46779406070709229</v>
      </c>
      <c r="E15474" s="38">
        <v>0.47790257194462937</v>
      </c>
      <c r="F15474" s="38">
        <v>32.506887052341597</v>
      </c>
    </row>
    <row r="15475" spans="1:6" x14ac:dyDescent="0.35">
      <c r="A15475" s="37" t="s">
        <v>19388</v>
      </c>
      <c r="B15475" s="38">
        <v>-34.373470009999998</v>
      </c>
      <c r="C15475" s="38">
        <v>-59.839574239999997</v>
      </c>
      <c r="D15475" s="38">
        <v>0.4278927743434906</v>
      </c>
      <c r="E15475" s="38">
        <v>0.42558941728359939</v>
      </c>
      <c r="F15475" s="38">
        <v>34.090909090909086</v>
      </c>
    </row>
    <row r="15476" spans="1:6" x14ac:dyDescent="0.35">
      <c r="A15476" s="37" t="s">
        <v>19389</v>
      </c>
      <c r="B15476" s="38">
        <v>-37.455311330000001</v>
      </c>
      <c r="C15476" s="38">
        <v>-61.92334443</v>
      </c>
      <c r="D15476" s="38">
        <v>0.27516677975654602</v>
      </c>
      <c r="E15476" s="38">
        <v>0.26101434034736531</v>
      </c>
      <c r="F15476" s="38">
        <v>31.683168316831683</v>
      </c>
    </row>
    <row r="15477" spans="1:6" x14ac:dyDescent="0.35">
      <c r="A15477" s="37" t="s">
        <v>19390</v>
      </c>
      <c r="B15477" s="38">
        <v>-34.908443630000001</v>
      </c>
      <c r="C15477" s="38">
        <v>-60.020688710000002</v>
      </c>
      <c r="D15477" s="38">
        <v>0.48707562685012817</v>
      </c>
      <c r="E15477" s="38">
        <v>0.47389261142627609</v>
      </c>
      <c r="F15477" s="38">
        <v>34.323432343234323</v>
      </c>
    </row>
    <row r="15478" spans="1:6" x14ac:dyDescent="0.35">
      <c r="A15478" s="37" t="s">
        <v>19391</v>
      </c>
      <c r="B15478" s="38">
        <v>-36.205372330000003</v>
      </c>
      <c r="C15478" s="38">
        <v>-57.74280469</v>
      </c>
      <c r="D15478" s="38">
        <v>0.54564327001571655</v>
      </c>
      <c r="E15478" s="38">
        <v>0.53753532106811941</v>
      </c>
      <c r="F15478" s="38">
        <v>50</v>
      </c>
    </row>
    <row r="15479" spans="1:6" x14ac:dyDescent="0.35">
      <c r="A15479" s="37" t="s">
        <v>19392</v>
      </c>
      <c r="B15479" s="38">
        <v>-34.844750500000004</v>
      </c>
      <c r="C15479" s="38">
        <v>-58.473197509999999</v>
      </c>
      <c r="D15479" s="38">
        <v>0.75871258974075317</v>
      </c>
      <c r="E15479" s="38">
        <v>0.6947318425304011</v>
      </c>
      <c r="F15479" s="38">
        <v>47.619047619047613</v>
      </c>
    </row>
    <row r="15480" spans="1:6" x14ac:dyDescent="0.35">
      <c r="A15480" s="37" t="s">
        <v>19393</v>
      </c>
      <c r="B15480" s="38">
        <v>-34.875881659999997</v>
      </c>
      <c r="C15480" s="38">
        <v>-58.532585660000002</v>
      </c>
      <c r="D15480" s="38">
        <v>0.54054641723632813</v>
      </c>
      <c r="E15480" s="38">
        <v>0.54839298854003082</v>
      </c>
      <c r="F15480" s="38">
        <v>38.962765957446813</v>
      </c>
    </row>
    <row r="15481" spans="1:6" x14ac:dyDescent="0.35">
      <c r="A15481" s="37" t="s">
        <v>19394</v>
      </c>
      <c r="B15481" s="38">
        <v>-34.812275839999998</v>
      </c>
      <c r="C15481" s="38">
        <v>-58.488515960000001</v>
      </c>
      <c r="D15481" s="38">
        <v>0.50474894046783447</v>
      </c>
      <c r="E15481" s="38">
        <v>0.546520265511104</v>
      </c>
      <c r="F15481" s="38">
        <v>40.579710144927539</v>
      </c>
    </row>
    <row r="15482" spans="1:6" x14ac:dyDescent="0.35">
      <c r="A15482" s="37" t="s">
        <v>19395</v>
      </c>
      <c r="B15482" s="38">
        <v>-34.795015069999998</v>
      </c>
      <c r="C15482" s="38">
        <v>-58.484805199999997</v>
      </c>
      <c r="D15482" s="38">
        <v>0.58892148733139038</v>
      </c>
      <c r="E15482" s="38">
        <v>0.59624154342187419</v>
      </c>
      <c r="F15482" s="38">
        <v>41.961852861035418</v>
      </c>
    </row>
    <row r="15483" spans="1:6" x14ac:dyDescent="0.35">
      <c r="A15483" s="37" t="s">
        <v>19396</v>
      </c>
      <c r="B15483" s="38">
        <v>-34.780955740000003</v>
      </c>
      <c r="C15483" s="38">
        <v>-58.269366009999999</v>
      </c>
      <c r="D15483" s="38">
        <v>0.35004886984825129</v>
      </c>
      <c r="E15483" s="38">
        <v>0.35931923671772598</v>
      </c>
      <c r="F15483" s="38">
        <v>23.859649122807017</v>
      </c>
    </row>
    <row r="15484" spans="1:6" x14ac:dyDescent="0.35">
      <c r="A15484" s="37" t="s">
        <v>19397</v>
      </c>
      <c r="B15484" s="38">
        <v>-34.77564082</v>
      </c>
      <c r="C15484" s="38">
        <v>-58.277841670000001</v>
      </c>
      <c r="D15484" s="38">
        <v>0.36423587799072271</v>
      </c>
      <c r="E15484" s="38">
        <v>0.38023473362664922</v>
      </c>
      <c r="F15484" s="38">
        <v>31.329113924050635</v>
      </c>
    </row>
    <row r="15485" spans="1:6" x14ac:dyDescent="0.35">
      <c r="A15485" s="37" t="s">
        <v>19398</v>
      </c>
      <c r="B15485" s="38">
        <v>-34.802705150000001</v>
      </c>
      <c r="C15485" s="38">
        <v>-58.26501184</v>
      </c>
      <c r="D15485" s="38">
        <v>0.43248718976974487</v>
      </c>
      <c r="E15485" s="38">
        <v>0.45368187330864568</v>
      </c>
      <c r="F15485" s="38">
        <v>33.457249070631974</v>
      </c>
    </row>
    <row r="15486" spans="1:6" x14ac:dyDescent="0.35">
      <c r="A15486" s="37" t="s">
        <v>19399</v>
      </c>
      <c r="B15486" s="38">
        <v>-34.799747250000003</v>
      </c>
      <c r="C15486" s="38">
        <v>-58.320735249999998</v>
      </c>
      <c r="D15486" s="38">
        <v>0.88176947832107544</v>
      </c>
      <c r="E15486" s="38">
        <v>0.80106622974077857</v>
      </c>
      <c r="F15486" s="38">
        <v>46.896551724137929</v>
      </c>
    </row>
    <row r="15487" spans="1:6" x14ac:dyDescent="0.35">
      <c r="A15487" s="37" t="s">
        <v>19400</v>
      </c>
      <c r="B15487" s="38">
        <v>-34.870522489999999</v>
      </c>
      <c r="C15487" s="38">
        <v>-58.268108390000002</v>
      </c>
      <c r="D15487" s="38">
        <v>0.76757329702377319</v>
      </c>
      <c r="E15487" s="38">
        <v>0.78125043495281321</v>
      </c>
      <c r="F15487" s="38">
        <v>51.356993736951985</v>
      </c>
    </row>
    <row r="15488" spans="1:6" x14ac:dyDescent="0.35">
      <c r="A15488" s="37" t="s">
        <v>19401</v>
      </c>
      <c r="B15488" s="38">
        <v>-34.622866139999999</v>
      </c>
      <c r="C15488" s="38">
        <v>-58.883025500000002</v>
      </c>
      <c r="D15488" s="38">
        <v>0.74665051698684692</v>
      </c>
      <c r="E15488" s="38">
        <v>0.75258861403716237</v>
      </c>
      <c r="F15488" s="38">
        <v>48.578199052132703</v>
      </c>
    </row>
    <row r="15489" spans="1:6" x14ac:dyDescent="0.35">
      <c r="A15489" s="37" t="s">
        <v>19402</v>
      </c>
      <c r="B15489" s="38">
        <v>-34.63169723</v>
      </c>
      <c r="C15489" s="38">
        <v>-58.887386040000003</v>
      </c>
      <c r="D15489" s="38">
        <v>0.80978035926818848</v>
      </c>
      <c r="E15489" s="38">
        <v>0.81685120695167113</v>
      </c>
      <c r="F15489" s="38">
        <v>48.476052249637149</v>
      </c>
    </row>
    <row r="15490" spans="1:6" x14ac:dyDescent="0.35">
      <c r="A15490" s="37" t="s">
        <v>19403</v>
      </c>
      <c r="B15490" s="38">
        <v>-34.623096459999999</v>
      </c>
      <c r="C15490" s="38">
        <v>-58.925514030000002</v>
      </c>
      <c r="D15490" s="38">
        <v>0.43325448036193848</v>
      </c>
      <c r="E15490" s="38">
        <v>0.43817665075000961</v>
      </c>
      <c r="F15490" s="38">
        <v>44.383057090239411</v>
      </c>
    </row>
    <row r="15491" spans="1:6" x14ac:dyDescent="0.35">
      <c r="A15491" s="37" t="s">
        <v>19404</v>
      </c>
      <c r="B15491" s="38">
        <v>-34.538734580000003</v>
      </c>
      <c r="C15491" s="38">
        <v>-58.573629349999997</v>
      </c>
      <c r="D15491" s="38">
        <v>0.41111782193183899</v>
      </c>
      <c r="E15491" s="38">
        <v>0.36991220712661738</v>
      </c>
      <c r="F15491" s="38">
        <v>52.490421455938694</v>
      </c>
    </row>
    <row r="15492" spans="1:6" x14ac:dyDescent="0.35">
      <c r="A15492" s="37" t="s">
        <v>19405</v>
      </c>
      <c r="B15492" s="38">
        <v>-34.570555939999998</v>
      </c>
      <c r="C15492" s="38">
        <v>-58.524317500000002</v>
      </c>
      <c r="D15492" s="38">
        <v>0.23980614542961121</v>
      </c>
      <c r="E15492" s="38">
        <v>0.26050021706355941</v>
      </c>
      <c r="F15492" s="38">
        <v>42.857142857142854</v>
      </c>
    </row>
    <row r="15493" spans="1:6" x14ac:dyDescent="0.35">
      <c r="A15493" s="37" t="s">
        <v>19406</v>
      </c>
      <c r="B15493" s="38">
        <v>-34.531425400000003</v>
      </c>
      <c r="C15493" s="38">
        <v>-58.578477919999997</v>
      </c>
      <c r="D15493" s="38">
        <v>0.75887924432754517</v>
      </c>
      <c r="E15493" s="38">
        <v>0.82105352847199686</v>
      </c>
      <c r="F15493" s="38">
        <v>43.478260869565219</v>
      </c>
    </row>
    <row r="15494" spans="1:6" x14ac:dyDescent="0.35">
      <c r="A15494" s="37" t="s">
        <v>19407</v>
      </c>
      <c r="B15494" s="38">
        <v>-34.524562279999998</v>
      </c>
      <c r="C15494" s="38">
        <v>-58.58201708</v>
      </c>
      <c r="D15494" s="38">
        <v>0.99387621879577637</v>
      </c>
      <c r="E15494" s="38">
        <v>0.98639819750914703</v>
      </c>
      <c r="F15494" s="38">
        <v>63.084112149532714</v>
      </c>
    </row>
    <row r="15495" spans="1:6" x14ac:dyDescent="0.35">
      <c r="A15495" s="37" t="s">
        <v>19408</v>
      </c>
      <c r="B15495" s="38">
        <v>-34.512677750000002</v>
      </c>
      <c r="C15495" s="38">
        <v>-58.578349299999999</v>
      </c>
      <c r="D15495" s="38">
        <v>0.59181028604507446</v>
      </c>
      <c r="E15495" s="38">
        <v>0.55940337680481578</v>
      </c>
      <c r="F15495" s="38">
        <v>53.658536585365859</v>
      </c>
    </row>
    <row r="15496" spans="1:6" x14ac:dyDescent="0.35">
      <c r="A15496" s="37" t="s">
        <v>19409</v>
      </c>
      <c r="B15496" s="38">
        <v>-34.554060509999999</v>
      </c>
      <c r="C15496" s="38">
        <v>-58.542050789999998</v>
      </c>
      <c r="D15496" s="38">
        <v>0.32739955186843872</v>
      </c>
      <c r="E15496" s="38">
        <v>0.43391198564220118</v>
      </c>
      <c r="F15496" s="38">
        <v>39.603960396039604</v>
      </c>
    </row>
    <row r="15497" spans="1:6" x14ac:dyDescent="0.35">
      <c r="A15497" s="37" t="s">
        <v>19410</v>
      </c>
      <c r="B15497" s="38">
        <v>-34.544280970000003</v>
      </c>
      <c r="C15497" s="38">
        <v>-58.590465610000003</v>
      </c>
      <c r="D15497" s="38">
        <v>0.83783018589019775</v>
      </c>
      <c r="E15497" s="38">
        <v>0.84129169086615241</v>
      </c>
      <c r="F15497" s="38">
        <v>50.607287449392715</v>
      </c>
    </row>
    <row r="15498" spans="1:6" x14ac:dyDescent="0.35">
      <c r="A15498" s="37" t="s">
        <v>19411</v>
      </c>
      <c r="B15498" s="38">
        <v>-34.55782559</v>
      </c>
      <c r="C15498" s="38">
        <v>-58.581864209999999</v>
      </c>
      <c r="D15498" s="38">
        <v>0.65005064010620117</v>
      </c>
      <c r="E15498" s="38">
        <v>0.62449524531493317</v>
      </c>
      <c r="F15498" s="38">
        <v>39.869281045751634</v>
      </c>
    </row>
    <row r="15499" spans="1:6" x14ac:dyDescent="0.35">
      <c r="A15499" s="37" t="s">
        <v>19412</v>
      </c>
      <c r="B15499" s="38">
        <v>-34.549021519999997</v>
      </c>
      <c r="C15499" s="38">
        <v>-58.705338070000003</v>
      </c>
      <c r="D15499" s="38">
        <v>0.23958587646484381</v>
      </c>
      <c r="E15499" s="38">
        <v>0.22074190816945499</v>
      </c>
      <c r="F15499" s="38">
        <v>32.30088495575221</v>
      </c>
    </row>
    <row r="15500" spans="1:6" x14ac:dyDescent="0.35">
      <c r="A15500" s="37" t="s">
        <v>19413</v>
      </c>
      <c r="B15500" s="38">
        <v>-34.47943575</v>
      </c>
      <c r="C15500" s="38">
        <v>-58.77154719</v>
      </c>
      <c r="D15500" s="38">
        <v>0.48217132687568659</v>
      </c>
      <c r="E15500" s="38">
        <v>0.50842472105412873</v>
      </c>
      <c r="F15500" s="38">
        <v>30.616740088105725</v>
      </c>
    </row>
    <row r="15501" spans="1:6" x14ac:dyDescent="0.35">
      <c r="A15501" s="37" t="s">
        <v>19414</v>
      </c>
      <c r="B15501" s="38">
        <v>-34.50580394</v>
      </c>
      <c r="C15501" s="38">
        <v>-58.693076249999997</v>
      </c>
      <c r="D15501" s="38">
        <v>0.36837649345397949</v>
      </c>
      <c r="E15501" s="38">
        <v>0.36534776499396882</v>
      </c>
      <c r="F15501" s="38">
        <v>30.129870129870127</v>
      </c>
    </row>
    <row r="15502" spans="1:6" x14ac:dyDescent="0.35">
      <c r="A15502" s="37" t="s">
        <v>19415</v>
      </c>
      <c r="B15502" s="38">
        <v>-34.497164189999999</v>
      </c>
      <c r="C15502" s="38">
        <v>-58.67766331</v>
      </c>
      <c r="D15502" s="38">
        <v>0.51295506954193115</v>
      </c>
      <c r="E15502" s="38">
        <v>0.52045090104404246</v>
      </c>
      <c r="F15502" s="38">
        <v>48.717948717948715</v>
      </c>
    </row>
    <row r="15503" spans="1:6" x14ac:dyDescent="0.35">
      <c r="A15503" s="37" t="s">
        <v>19416</v>
      </c>
      <c r="B15503" s="38">
        <v>-34.508559730000002</v>
      </c>
      <c r="C15503" s="38">
        <v>-58.670163600000002</v>
      </c>
      <c r="D15503" s="38">
        <v>0.4543449878692627</v>
      </c>
      <c r="E15503" s="38">
        <v>0.44999521630150929</v>
      </c>
      <c r="F15503" s="38">
        <v>33.913043478260867</v>
      </c>
    </row>
    <row r="15504" spans="1:6" x14ac:dyDescent="0.35">
      <c r="A15504" s="37" t="s">
        <v>19417</v>
      </c>
      <c r="B15504" s="38">
        <v>-34.478308329999997</v>
      </c>
      <c r="C15504" s="38">
        <v>-58.721073680000003</v>
      </c>
      <c r="D15504" s="38">
        <v>0.64550387859344482</v>
      </c>
      <c r="E15504" s="38">
        <v>0.59129587460208588</v>
      </c>
      <c r="F15504" s="38">
        <v>40.535714285714285</v>
      </c>
    </row>
    <row r="15505" spans="1:6" x14ac:dyDescent="0.35">
      <c r="A15505" s="37" t="s">
        <v>19418</v>
      </c>
      <c r="B15505" s="38">
        <v>-34.563417110000003</v>
      </c>
      <c r="C15505" s="38">
        <v>-58.660603049999999</v>
      </c>
      <c r="D15505" s="38">
        <v>0.56092917919158936</v>
      </c>
      <c r="E15505" s="38">
        <v>0.57437462006744588</v>
      </c>
      <c r="F15505" s="38">
        <v>50.566037735849058</v>
      </c>
    </row>
    <row r="15506" spans="1:6" x14ac:dyDescent="0.35">
      <c r="A15506" s="37" t="s">
        <v>19419</v>
      </c>
      <c r="B15506" s="38">
        <v>-34.501448490000001</v>
      </c>
      <c r="C15506" s="38">
        <v>-58.709571750000002</v>
      </c>
      <c r="D15506" s="38">
        <v>0.47182160615921021</v>
      </c>
      <c r="E15506" s="38">
        <v>0.44262241903278571</v>
      </c>
      <c r="F15506" s="38">
        <v>37.272727272727273</v>
      </c>
    </row>
    <row r="15507" spans="1:6" x14ac:dyDescent="0.35">
      <c r="A15507" s="37" t="s">
        <v>19420</v>
      </c>
      <c r="B15507" s="38">
        <v>-34.578023119999997</v>
      </c>
      <c r="C15507" s="38">
        <v>-58.695694840000002</v>
      </c>
      <c r="D15507" s="38">
        <v>0.47952628135681152</v>
      </c>
      <c r="E15507" s="38">
        <v>0.40862137079238892</v>
      </c>
      <c r="F15507" s="38">
        <v>54.589371980676326</v>
      </c>
    </row>
    <row r="15508" spans="1:6" x14ac:dyDescent="0.35">
      <c r="A15508" s="37" t="s">
        <v>19421</v>
      </c>
      <c r="B15508" s="38">
        <v>-34.50256263</v>
      </c>
      <c r="C15508" s="38">
        <v>-58.669345700000001</v>
      </c>
      <c r="D15508" s="38">
        <v>0.45354875922203058</v>
      </c>
      <c r="E15508" s="38">
        <v>0.45059884614066081</v>
      </c>
      <c r="F15508" s="38">
        <v>35.384615384615387</v>
      </c>
    </row>
    <row r="15509" spans="1:6" x14ac:dyDescent="0.35">
      <c r="A15509" s="37" t="s">
        <v>19422</v>
      </c>
      <c r="B15509" s="38">
        <v>-34.49151706</v>
      </c>
      <c r="C15509" s="38">
        <v>-58.67081074</v>
      </c>
      <c r="D15509" s="38">
        <v>0.54495251178741455</v>
      </c>
      <c r="E15509" s="38">
        <v>0.55849701005059316</v>
      </c>
      <c r="F15509" s="38">
        <v>35.714285714285715</v>
      </c>
    </row>
    <row r="15510" spans="1:6" x14ac:dyDescent="0.35">
      <c r="A15510" s="37" t="s">
        <v>19423</v>
      </c>
      <c r="B15510" s="38">
        <v>-34.469102669999998</v>
      </c>
      <c r="C15510" s="38">
        <v>-58.723479060000003</v>
      </c>
      <c r="D15510" s="38">
        <v>0.76995247602462769</v>
      </c>
      <c r="E15510" s="38">
        <v>0.69752346528203868</v>
      </c>
      <c r="F15510" s="38">
        <v>47.5</v>
      </c>
    </row>
    <row r="15511" spans="1:6" x14ac:dyDescent="0.35">
      <c r="A15511" s="37" t="s">
        <v>19424</v>
      </c>
      <c r="B15511" s="38">
        <v>-34.487452009999998</v>
      </c>
      <c r="C15511" s="38">
        <v>-58.754350109999997</v>
      </c>
      <c r="D15511" s="38">
        <v>0.7177884578704834</v>
      </c>
      <c r="E15511" s="38">
        <v>0.72266675744737896</v>
      </c>
      <c r="F15511" s="38">
        <v>43.373493975903614</v>
      </c>
    </row>
    <row r="15512" spans="1:6" x14ac:dyDescent="0.35">
      <c r="A15512" s="37" t="s">
        <v>19425</v>
      </c>
      <c r="B15512" s="38">
        <v>-34.52495888</v>
      </c>
      <c r="C15512" s="38">
        <v>-58.721821919999996</v>
      </c>
      <c r="D15512" s="38">
        <v>0.54424506425857544</v>
      </c>
      <c r="E15512" s="38">
        <v>0.50399407901261983</v>
      </c>
      <c r="F15512" s="38">
        <v>32.352941176470587</v>
      </c>
    </row>
    <row r="15513" spans="1:6" x14ac:dyDescent="0.35">
      <c r="A15513" s="37" t="s">
        <v>19426</v>
      </c>
      <c r="B15513" s="38">
        <v>-34.572105700000002</v>
      </c>
      <c r="C15513" s="38">
        <v>-58.730947469999997</v>
      </c>
      <c r="D15513" s="38">
        <v>0.67206144332885742</v>
      </c>
      <c r="E15513" s="38">
        <v>0.68287922938664758</v>
      </c>
      <c r="F15513" s="38">
        <v>50</v>
      </c>
    </row>
    <row r="15514" spans="1:6" x14ac:dyDescent="0.35">
      <c r="A15514" s="37" t="s">
        <v>19427</v>
      </c>
      <c r="B15514" s="38">
        <v>-34.575391060000001</v>
      </c>
      <c r="C15514" s="38">
        <v>-58.750192890000001</v>
      </c>
      <c r="D15514" s="38">
        <v>0.60450756549835205</v>
      </c>
      <c r="E15514" s="38">
        <v>0.58174943242754251</v>
      </c>
      <c r="F15514" s="38">
        <v>41.319444444444443</v>
      </c>
    </row>
    <row r="15515" spans="1:6" x14ac:dyDescent="0.35">
      <c r="A15515" s="37" t="s">
        <v>19428</v>
      </c>
      <c r="B15515" s="38">
        <v>-34.564103340000003</v>
      </c>
      <c r="C15515" s="38">
        <v>-58.766195039999999</v>
      </c>
      <c r="D15515" s="38">
        <v>0.80269795656204224</v>
      </c>
      <c r="E15515" s="38">
        <v>0.82003600346414662</v>
      </c>
      <c r="F15515" s="38">
        <v>43.453510436432637</v>
      </c>
    </row>
    <row r="15516" spans="1:6" x14ac:dyDescent="0.35">
      <c r="A15516" s="37" t="s">
        <v>19429</v>
      </c>
      <c r="B15516" s="38">
        <v>-34.486913020000003</v>
      </c>
      <c r="C15516" s="38">
        <v>-58.671011200000002</v>
      </c>
      <c r="D15516" s="38">
        <v>0.61167281866073608</v>
      </c>
      <c r="E15516" s="38">
        <v>0.62036703889434397</v>
      </c>
      <c r="F15516" s="38">
        <v>45.038167938931295</v>
      </c>
    </row>
    <row r="15517" spans="1:6" x14ac:dyDescent="0.35">
      <c r="A15517" s="37" t="s">
        <v>19430</v>
      </c>
      <c r="B15517" s="38">
        <v>-34.573208129999998</v>
      </c>
      <c r="C15517" s="38">
        <v>-58.737704290000003</v>
      </c>
      <c r="D15517" s="38">
        <v>0.6080583930015564</v>
      </c>
      <c r="E15517" s="38">
        <v>0.63926638331678176</v>
      </c>
      <c r="F15517" s="38">
        <v>44.322344322344321</v>
      </c>
    </row>
    <row r="15518" spans="1:6" x14ac:dyDescent="0.35">
      <c r="A15518" s="37" t="s">
        <v>19431</v>
      </c>
      <c r="B15518" s="38">
        <v>-34.556022509999998</v>
      </c>
      <c r="C15518" s="38">
        <v>-58.740636530000003</v>
      </c>
      <c r="D15518" s="38">
        <v>0.56901580095291138</v>
      </c>
      <c r="E15518" s="38">
        <v>0.55489959214863027</v>
      </c>
      <c r="F15518" s="38">
        <v>40.129449838187703</v>
      </c>
    </row>
    <row r="15519" spans="1:6" x14ac:dyDescent="0.35">
      <c r="A15519" s="37" t="s">
        <v>19432</v>
      </c>
      <c r="B15519" s="38">
        <v>-34.506878819999997</v>
      </c>
      <c r="C15519" s="38">
        <v>-58.706163220000001</v>
      </c>
      <c r="D15519" s="38">
        <v>0.46699234843254089</v>
      </c>
      <c r="E15519" s="38">
        <v>0.45007954703436959</v>
      </c>
      <c r="F15519" s="38">
        <v>50</v>
      </c>
    </row>
    <row r="15520" spans="1:6" x14ac:dyDescent="0.35">
      <c r="A15520" s="37" t="s">
        <v>19433</v>
      </c>
      <c r="B15520" s="38">
        <v>-34.506181490000003</v>
      </c>
      <c r="C15520" s="38">
        <v>-58.712303400000003</v>
      </c>
      <c r="D15520" s="38">
        <v>0.56981551647186279</v>
      </c>
      <c r="E15520" s="38">
        <v>0.53338199941550979</v>
      </c>
      <c r="F15520" s="38">
        <v>40.878378378378379</v>
      </c>
    </row>
    <row r="15521" spans="1:6" x14ac:dyDescent="0.35">
      <c r="A15521" s="37" t="s">
        <v>19434</v>
      </c>
      <c r="B15521" s="38">
        <v>-34.485174460000003</v>
      </c>
      <c r="C15521" s="38">
        <v>-58.729515769999999</v>
      </c>
      <c r="D15521" s="38">
        <v>0.45112279057502752</v>
      </c>
      <c r="E15521" s="38">
        <v>0.45553630931036809</v>
      </c>
      <c r="F15521" s="38">
        <v>37.135278514588862</v>
      </c>
    </row>
    <row r="15522" spans="1:6" x14ac:dyDescent="0.35">
      <c r="A15522" s="37" t="s">
        <v>19435</v>
      </c>
      <c r="B15522" s="38">
        <v>-34.109921180000001</v>
      </c>
      <c r="C15522" s="38">
        <v>-59.016563939999998</v>
      </c>
      <c r="D15522" s="38">
        <v>0.1699354350566864</v>
      </c>
      <c r="E15522" s="38">
        <v>0.21367418972982299</v>
      </c>
      <c r="F15522" s="38">
        <v>26.235741444866921</v>
      </c>
    </row>
    <row r="15523" spans="1:6" x14ac:dyDescent="0.35">
      <c r="A15523" s="37" t="s">
        <v>19436</v>
      </c>
      <c r="B15523" s="38">
        <v>-34.098956459999997</v>
      </c>
      <c r="C15523" s="38">
        <v>-59.035016040000002</v>
      </c>
      <c r="D15523" s="38">
        <v>0.3236047625541687</v>
      </c>
      <c r="E15523" s="38">
        <v>0.32625682853363658</v>
      </c>
      <c r="F15523" s="38">
        <v>34.294871794871796</v>
      </c>
    </row>
    <row r="15524" spans="1:6" x14ac:dyDescent="0.35">
      <c r="A15524" s="37" t="s">
        <v>19437</v>
      </c>
      <c r="B15524" s="38">
        <v>-34.092948219999997</v>
      </c>
      <c r="C15524" s="38">
        <v>-59.02557109</v>
      </c>
      <c r="D15524" s="38">
        <v>0.2164894491434097</v>
      </c>
      <c r="E15524" s="38">
        <v>0.27045278130350892</v>
      </c>
      <c r="F15524" s="38">
        <v>19.302325581395348</v>
      </c>
    </row>
    <row r="15525" spans="1:6" x14ac:dyDescent="0.35">
      <c r="A15525" s="37" t="s">
        <v>19438</v>
      </c>
      <c r="B15525" s="38">
        <v>-37.639908900000002</v>
      </c>
      <c r="C15525" s="38">
        <v>-59.387753459999999</v>
      </c>
      <c r="D15525" s="38">
        <v>0.24586586654186249</v>
      </c>
      <c r="E15525" s="38">
        <v>0.245921940014169</v>
      </c>
      <c r="F15525" s="38">
        <v>11.111111111111111</v>
      </c>
    </row>
    <row r="15526" spans="1:6" x14ac:dyDescent="0.35">
      <c r="A15526" s="37" t="s">
        <v>19439</v>
      </c>
      <c r="B15526" s="38">
        <v>-35.186565889999997</v>
      </c>
      <c r="C15526" s="38">
        <v>-59.097894070000002</v>
      </c>
      <c r="D15526" s="38">
        <v>0.26030164957046509</v>
      </c>
      <c r="E15526" s="38">
        <v>0.29724529150285223</v>
      </c>
      <c r="F15526" s="38">
        <v>29.310344827586203</v>
      </c>
    </row>
    <row r="15527" spans="1:6" x14ac:dyDescent="0.35">
      <c r="A15527" s="37" t="s">
        <v>19440</v>
      </c>
      <c r="B15527" s="38">
        <v>-34.750626920000002</v>
      </c>
      <c r="C15527" s="38">
        <v>-58.419762540000001</v>
      </c>
      <c r="D15527" s="38">
        <v>0.25142744183540339</v>
      </c>
      <c r="E15527" s="38">
        <v>0.36627823310463048</v>
      </c>
      <c r="F15527" s="38">
        <v>35.672514619883039</v>
      </c>
    </row>
    <row r="15528" spans="1:6" x14ac:dyDescent="0.35">
      <c r="A15528" s="37" t="s">
        <v>19441</v>
      </c>
      <c r="B15528" s="38">
        <v>-34.748891209999996</v>
      </c>
      <c r="C15528" s="38">
        <v>-58.393878000000001</v>
      </c>
      <c r="D15528" s="38">
        <v>9.0030111372470856E-2</v>
      </c>
      <c r="E15528" s="38">
        <v>8.2734691230831922E-2</v>
      </c>
      <c r="F15528" s="38">
        <v>20.512820512820511</v>
      </c>
    </row>
    <row r="15529" spans="1:6" x14ac:dyDescent="0.35">
      <c r="A15529" s="37" t="s">
        <v>19442</v>
      </c>
      <c r="B15529" s="38">
        <v>-34.764484250000002</v>
      </c>
      <c r="C15529" s="38">
        <v>-58.409269610000003</v>
      </c>
      <c r="D15529" s="38">
        <v>0.1167229115962982</v>
      </c>
      <c r="E15529" s="38">
        <v>0.12239115057807221</v>
      </c>
      <c r="F15529" s="38">
        <v>31</v>
      </c>
    </row>
    <row r="15530" spans="1:6" x14ac:dyDescent="0.35">
      <c r="A15530" s="37" t="s">
        <v>19443</v>
      </c>
      <c r="B15530" s="38">
        <v>-34.725030500000003</v>
      </c>
      <c r="C15530" s="38">
        <v>-58.463094839999997</v>
      </c>
      <c r="D15530" s="38">
        <v>0.97694051265716553</v>
      </c>
      <c r="E15530" s="38">
        <v>0.90053692773768779</v>
      </c>
      <c r="F15530" s="38">
        <v>46.948356807511736</v>
      </c>
    </row>
    <row r="15531" spans="1:6" x14ac:dyDescent="0.35">
      <c r="A15531" s="37" t="s">
        <v>19444</v>
      </c>
      <c r="B15531" s="38">
        <v>-34.756702789999999</v>
      </c>
      <c r="C15531" s="38">
        <v>-58.390947429999997</v>
      </c>
      <c r="D15531" s="38">
        <v>9.2245891690254211E-2</v>
      </c>
      <c r="E15531" s="38">
        <v>8.6516490827004119E-2</v>
      </c>
      <c r="F15531" s="38">
        <v>24.637681159420293</v>
      </c>
    </row>
    <row r="15532" spans="1:6" x14ac:dyDescent="0.35">
      <c r="A15532" s="37" t="s">
        <v>19445</v>
      </c>
      <c r="B15532" s="38">
        <v>-34.811319150000003</v>
      </c>
      <c r="C15532" s="38">
        <v>-58.430614400000003</v>
      </c>
      <c r="D15532" s="38">
        <v>0.33532959222793579</v>
      </c>
      <c r="E15532" s="38">
        <v>0.33235468218723929</v>
      </c>
      <c r="F15532" s="38">
        <v>30.835734870317005</v>
      </c>
    </row>
    <row r="15533" spans="1:6" x14ac:dyDescent="0.35">
      <c r="A15533" s="37" t="s">
        <v>19446</v>
      </c>
      <c r="B15533" s="38">
        <v>-34.743028019999997</v>
      </c>
      <c r="C15533" s="38">
        <v>-58.37991177</v>
      </c>
      <c r="D15533" s="38">
        <v>0.23478509485721591</v>
      </c>
      <c r="E15533" s="38">
        <v>0.23820592865750589</v>
      </c>
      <c r="F15533" s="38">
        <v>43.223443223443226</v>
      </c>
    </row>
    <row r="15534" spans="1:6" x14ac:dyDescent="0.35">
      <c r="A15534" s="37" t="s">
        <v>19447</v>
      </c>
      <c r="B15534" s="38">
        <v>-34.74942609</v>
      </c>
      <c r="C15534" s="38">
        <v>-58.37920476</v>
      </c>
      <c r="D15534" s="38">
        <v>0.219295933842659</v>
      </c>
      <c r="E15534" s="38">
        <v>0.2263872101902962</v>
      </c>
      <c r="F15534" s="38">
        <v>28.703703703703702</v>
      </c>
    </row>
    <row r="15535" spans="1:6" x14ac:dyDescent="0.35">
      <c r="A15535" s="37" t="s">
        <v>19448</v>
      </c>
      <c r="B15535" s="38">
        <v>-34.740593619999999</v>
      </c>
      <c r="C15535" s="38">
        <v>-58.432774709999997</v>
      </c>
      <c r="D15535" s="38">
        <v>0.51855218410491943</v>
      </c>
      <c r="E15535" s="38">
        <v>0.50439164199327169</v>
      </c>
      <c r="F15535" s="38">
        <v>39.473684210526315</v>
      </c>
    </row>
    <row r="15536" spans="1:6" x14ac:dyDescent="0.35">
      <c r="A15536" s="37" t="s">
        <v>19449</v>
      </c>
      <c r="B15536" s="38">
        <v>-34.729127660000003</v>
      </c>
      <c r="C15536" s="38">
        <v>-58.451943380000003</v>
      </c>
      <c r="D15536" s="38">
        <v>0.95581430196762085</v>
      </c>
      <c r="E15536" s="38">
        <v>0.96118267046080696</v>
      </c>
      <c r="F15536" s="38">
        <v>53.602305475504316</v>
      </c>
    </row>
    <row r="15537" spans="1:6" x14ac:dyDescent="0.35">
      <c r="A15537" s="37" t="s">
        <v>19450</v>
      </c>
      <c r="B15537" s="38">
        <v>-34.752431860000002</v>
      </c>
      <c r="C15537" s="38">
        <v>-58.443291029999997</v>
      </c>
      <c r="D15537" s="38">
        <v>0.74914485216140747</v>
      </c>
      <c r="E15537" s="38">
        <v>0.77959938434993514</v>
      </c>
      <c r="F15537" s="38">
        <v>51.612903225806448</v>
      </c>
    </row>
    <row r="15538" spans="1:6" x14ac:dyDescent="0.35">
      <c r="A15538" s="37" t="s">
        <v>19451</v>
      </c>
      <c r="B15538" s="38">
        <v>-34.726071619999999</v>
      </c>
      <c r="C15538" s="38">
        <v>-58.446747500000001</v>
      </c>
      <c r="D15538" s="38">
        <v>0.91127359867095947</v>
      </c>
      <c r="E15538" s="38">
        <v>0.91889646920290857</v>
      </c>
      <c r="F15538" s="38">
        <v>55.839416058394164</v>
      </c>
    </row>
    <row r="15539" spans="1:6" x14ac:dyDescent="0.35">
      <c r="A15539" s="37" t="s">
        <v>19452</v>
      </c>
      <c r="B15539" s="38">
        <v>-34.284783160000003</v>
      </c>
      <c r="C15539" s="38">
        <v>-60.248106389999997</v>
      </c>
      <c r="D15539" s="38">
        <v>0.4069460928440094</v>
      </c>
      <c r="E15539" s="38">
        <v>0.38653536261738958</v>
      </c>
      <c r="F15539" s="38">
        <v>21.544715447154474</v>
      </c>
    </row>
    <row r="15540" spans="1:6" x14ac:dyDescent="0.35">
      <c r="A15540" s="37" t="s">
        <v>19453</v>
      </c>
      <c r="B15540" s="38">
        <v>-34.770759409999997</v>
      </c>
      <c r="C15540" s="38">
        <v>-58.826829750000002</v>
      </c>
      <c r="D15540" s="38">
        <v>0.51854568719863892</v>
      </c>
      <c r="E15540" s="38">
        <v>0.48646949314408833</v>
      </c>
      <c r="F15540" s="38">
        <v>41.955193482688394</v>
      </c>
    </row>
    <row r="15541" spans="1:6" x14ac:dyDescent="0.35">
      <c r="A15541" s="37" t="s">
        <v>19454</v>
      </c>
      <c r="B15541" s="38">
        <v>-34.797647079999997</v>
      </c>
      <c r="C15541" s="38">
        <v>-58.846968160000003</v>
      </c>
      <c r="D15541" s="38">
        <v>0.55681192874908447</v>
      </c>
      <c r="E15541" s="38">
        <v>0.5341395537058512</v>
      </c>
      <c r="F15541" s="38">
        <v>43.881856540084392</v>
      </c>
    </row>
    <row r="15542" spans="1:6" x14ac:dyDescent="0.35">
      <c r="A15542" s="37" t="s">
        <v>19455</v>
      </c>
      <c r="B15542" s="38">
        <v>-34.749397930000001</v>
      </c>
      <c r="C15542" s="38">
        <v>-58.803340640000002</v>
      </c>
      <c r="D15542" s="38">
        <v>0.74157768487930298</v>
      </c>
      <c r="E15542" s="38">
        <v>0.74041368925210205</v>
      </c>
      <c r="F15542" s="38">
        <v>44.180522565320665</v>
      </c>
    </row>
    <row r="15543" spans="1:6" x14ac:dyDescent="0.35">
      <c r="A15543" s="37" t="s">
        <v>19456</v>
      </c>
      <c r="B15543" s="38">
        <v>-34.780971600000001</v>
      </c>
      <c r="C15543" s="38">
        <v>-58.838085319999998</v>
      </c>
      <c r="D15543" s="38">
        <v>0.389232337474823</v>
      </c>
      <c r="E15543" s="38">
        <v>0.38773142271920252</v>
      </c>
      <c r="F15543" s="38">
        <v>40.566037735849058</v>
      </c>
    </row>
    <row r="15544" spans="1:6" x14ac:dyDescent="0.35">
      <c r="A15544" s="37" t="s">
        <v>19457</v>
      </c>
      <c r="B15544" s="38">
        <v>-34.651701639999999</v>
      </c>
      <c r="C15544" s="38">
        <v>-59.424742879999997</v>
      </c>
      <c r="D15544" s="38">
        <v>0.21295264363288879</v>
      </c>
      <c r="E15544" s="38">
        <v>0.18713496311714781</v>
      </c>
      <c r="F15544" s="38">
        <v>25.477707006369428</v>
      </c>
    </row>
    <row r="15545" spans="1:6" x14ac:dyDescent="0.35">
      <c r="A15545" s="37" t="s">
        <v>19458</v>
      </c>
      <c r="B15545" s="38">
        <v>-34.65024382</v>
      </c>
      <c r="C15545" s="38">
        <v>-59.43253309</v>
      </c>
      <c r="D15545" s="38">
        <v>0.20635318756103521</v>
      </c>
      <c r="E15545" s="38">
        <v>0.18926447708355751</v>
      </c>
      <c r="F15545" s="38">
        <v>27.083333333333332</v>
      </c>
    </row>
    <row r="15546" spans="1:6" x14ac:dyDescent="0.35">
      <c r="A15546" s="37" t="s">
        <v>19459</v>
      </c>
      <c r="B15546" s="38">
        <v>-34.655133079999999</v>
      </c>
      <c r="C15546" s="38">
        <v>-59.433273790000001</v>
      </c>
      <c r="D15546" s="38">
        <v>0.22783102095127111</v>
      </c>
      <c r="E15546" s="38">
        <v>0.25404838679565322</v>
      </c>
      <c r="F15546" s="38">
        <v>38.775510204081634</v>
      </c>
    </row>
    <row r="15547" spans="1:6" x14ac:dyDescent="0.35">
      <c r="A15547" s="37" t="s">
        <v>19460</v>
      </c>
      <c r="B15547" s="38">
        <v>-34.637126010000003</v>
      </c>
      <c r="C15547" s="38">
        <v>-59.430073190000002</v>
      </c>
      <c r="D15547" s="38">
        <v>0.35459911823272711</v>
      </c>
      <c r="E15547" s="38">
        <v>0.36357711490831879</v>
      </c>
      <c r="F15547" s="38">
        <v>39.880952380952387</v>
      </c>
    </row>
    <row r="15548" spans="1:6" x14ac:dyDescent="0.35">
      <c r="A15548" s="37" t="s">
        <v>19461</v>
      </c>
      <c r="B15548" s="38">
        <v>-34.995098910000003</v>
      </c>
      <c r="C15548" s="38">
        <v>-59.27968954</v>
      </c>
      <c r="D15548" s="38">
        <v>0.4243868887424469</v>
      </c>
      <c r="E15548" s="38">
        <v>0.44866007927692297</v>
      </c>
      <c r="F15548" s="38">
        <v>33.23442136498516</v>
      </c>
    </row>
    <row r="15549" spans="1:6" x14ac:dyDescent="0.35">
      <c r="A15549" s="37" t="s">
        <v>19462</v>
      </c>
      <c r="B15549" s="38">
        <v>-36.981251569999998</v>
      </c>
      <c r="C15549" s="38">
        <v>-60.28617027</v>
      </c>
      <c r="D15549" s="38">
        <v>0.25994932651519781</v>
      </c>
      <c r="E15549" s="38">
        <v>0.29265423119068151</v>
      </c>
      <c r="F15549" s="38">
        <v>15.862068965517242</v>
      </c>
    </row>
    <row r="15550" spans="1:6" x14ac:dyDescent="0.35">
      <c r="A15550" s="37" t="s">
        <v>19463</v>
      </c>
      <c r="B15550" s="38">
        <v>-33.898054330000001</v>
      </c>
      <c r="C15550" s="38">
        <v>-60.572282979999997</v>
      </c>
      <c r="D15550" s="38">
        <v>0.23232333362102511</v>
      </c>
      <c r="E15550" s="38">
        <v>0.25268846129377681</v>
      </c>
      <c r="F15550" s="38">
        <v>24.5136186770428</v>
      </c>
    </row>
    <row r="15551" spans="1:6" x14ac:dyDescent="0.35">
      <c r="A15551" s="37" t="s">
        <v>19464</v>
      </c>
      <c r="B15551" s="38">
        <v>-33.909708260000002</v>
      </c>
      <c r="C15551" s="38">
        <v>-60.554218689999999</v>
      </c>
      <c r="D15551" s="38">
        <v>0.48347944021224981</v>
      </c>
      <c r="E15551" s="38">
        <v>0.49517853733371292</v>
      </c>
      <c r="F15551" s="38">
        <v>43.137254901960787</v>
      </c>
    </row>
    <row r="15552" spans="1:6" x14ac:dyDescent="0.35">
      <c r="A15552" s="37" t="s">
        <v>19465</v>
      </c>
      <c r="B15552" s="38">
        <v>-33.908599629999998</v>
      </c>
      <c r="C15552" s="38">
        <v>-60.579338749999998</v>
      </c>
      <c r="D15552" s="38">
        <v>0.29028868675231928</v>
      </c>
      <c r="E15552" s="38">
        <v>0.28893938412268949</v>
      </c>
      <c r="F15552" s="38">
        <v>32.394366197183103</v>
      </c>
    </row>
    <row r="15553" spans="1:6" x14ac:dyDescent="0.35">
      <c r="A15553" s="37" t="s">
        <v>19466</v>
      </c>
      <c r="B15553" s="38">
        <v>-34.497984180000003</v>
      </c>
      <c r="C15553" s="38">
        <v>-58.885711579999999</v>
      </c>
      <c r="D15553" s="38">
        <v>0.75582456588745117</v>
      </c>
      <c r="E15553" s="38">
        <v>0.73313044696240814</v>
      </c>
      <c r="F15553" s="38">
        <v>45.647558386411887</v>
      </c>
    </row>
    <row r="15554" spans="1:6" x14ac:dyDescent="0.35">
      <c r="A15554" s="37" t="s">
        <v>19467</v>
      </c>
      <c r="B15554" s="38">
        <v>-34.488464049999997</v>
      </c>
      <c r="C15554" s="38">
        <v>-58.852033730000002</v>
      </c>
      <c r="D15554" s="38">
        <v>0.35666564106941218</v>
      </c>
      <c r="E15554" s="38">
        <v>0.40017186767525142</v>
      </c>
      <c r="F15554" s="38">
        <v>40.786240786240782</v>
      </c>
    </row>
    <row r="15555" spans="1:6" x14ac:dyDescent="0.35">
      <c r="A15555" s="37" t="s">
        <v>19468</v>
      </c>
      <c r="B15555" s="38">
        <v>-34.484928269999997</v>
      </c>
      <c r="C15555" s="38">
        <v>-58.837288839999999</v>
      </c>
      <c r="D15555" s="38">
        <v>0.60050708055496216</v>
      </c>
      <c r="E15555" s="38">
        <v>0.59850657456799561</v>
      </c>
      <c r="F15555" s="38">
        <v>41.793103448275865</v>
      </c>
    </row>
    <row r="15556" spans="1:6" x14ac:dyDescent="0.35">
      <c r="A15556" s="37" t="s">
        <v>19469</v>
      </c>
      <c r="B15556" s="38">
        <v>-34.432901780000002</v>
      </c>
      <c r="C15556" s="38">
        <v>-58.788701500000002</v>
      </c>
      <c r="D15556" s="38">
        <v>0.42910122871398931</v>
      </c>
      <c r="E15556" s="38">
        <v>0.39716797716477342</v>
      </c>
      <c r="F15556" s="38">
        <v>38.747099767981439</v>
      </c>
    </row>
    <row r="15557" spans="1:6" x14ac:dyDescent="0.35">
      <c r="A15557" s="37" t="s">
        <v>19470</v>
      </c>
      <c r="B15557" s="38">
        <v>-34.717538840000003</v>
      </c>
      <c r="C15557" s="38">
        <v>-58.262524720000002</v>
      </c>
      <c r="D15557" s="38">
        <v>0.37325197458267212</v>
      </c>
      <c r="E15557" s="38">
        <v>0.30570335313677788</v>
      </c>
      <c r="F15557" s="38">
        <v>47.183098591549296</v>
      </c>
    </row>
    <row r="15558" spans="1:6" x14ac:dyDescent="0.35">
      <c r="A15558" s="37" t="s">
        <v>19471</v>
      </c>
      <c r="B15558" s="38">
        <v>-34.736499360000003</v>
      </c>
      <c r="C15558" s="38">
        <v>-58.268488670000004</v>
      </c>
      <c r="D15558" s="38">
        <v>0.22501346468925479</v>
      </c>
      <c r="E15558" s="38">
        <v>0.24728885251614779</v>
      </c>
      <c r="F15558" s="38">
        <v>34.054054054054056</v>
      </c>
    </row>
    <row r="15559" spans="1:6" x14ac:dyDescent="0.35">
      <c r="A15559" s="37" t="s">
        <v>19472</v>
      </c>
      <c r="B15559" s="38">
        <v>-34.731376820000001</v>
      </c>
      <c r="C15559" s="38">
        <v>-58.2872725</v>
      </c>
      <c r="D15559" s="38">
        <v>0.38916361331939697</v>
      </c>
      <c r="E15559" s="38">
        <v>0.38200811488287789</v>
      </c>
      <c r="F15559" s="38">
        <v>27.659574468085108</v>
      </c>
    </row>
    <row r="15560" spans="1:6" x14ac:dyDescent="0.35">
      <c r="A15560" s="37" t="s">
        <v>19473</v>
      </c>
      <c r="B15560" s="38">
        <v>-34.779030730000002</v>
      </c>
      <c r="C15560" s="38">
        <v>-58.309113840000002</v>
      </c>
      <c r="D15560" s="38">
        <v>0.44538161158561712</v>
      </c>
      <c r="E15560" s="38">
        <v>0.45007897582319051</v>
      </c>
      <c r="F15560" s="38">
        <v>38.610662358642969</v>
      </c>
    </row>
    <row r="15561" spans="1:6" x14ac:dyDescent="0.35">
      <c r="A15561" s="37" t="s">
        <v>19474</v>
      </c>
      <c r="B15561" s="38">
        <v>-34.732397489999997</v>
      </c>
      <c r="C15561" s="38">
        <v>-58.23238473</v>
      </c>
      <c r="D15561" s="38">
        <v>0.52442342042922974</v>
      </c>
      <c r="E15561" s="38">
        <v>0.47480789572000498</v>
      </c>
      <c r="F15561" s="38">
        <v>53.67647058823529</v>
      </c>
    </row>
    <row r="15562" spans="1:6" x14ac:dyDescent="0.35">
      <c r="A15562" s="37" t="s">
        <v>19475</v>
      </c>
      <c r="B15562" s="38">
        <v>-35.488989519999997</v>
      </c>
      <c r="C15562" s="38">
        <v>-62.964400040000001</v>
      </c>
      <c r="D15562" s="38">
        <v>0.40229779481887817</v>
      </c>
      <c r="E15562" s="38">
        <v>0.40549210922138113</v>
      </c>
      <c r="F15562" s="38">
        <v>24.853801169590643</v>
      </c>
    </row>
    <row r="15563" spans="1:6" x14ac:dyDescent="0.35">
      <c r="A15563" s="37" t="s">
        <v>19476</v>
      </c>
      <c r="B15563" s="38">
        <v>-34.251698220000002</v>
      </c>
      <c r="C15563" s="38">
        <v>-59.471434770000002</v>
      </c>
      <c r="D15563" s="38">
        <v>0.27151507139205933</v>
      </c>
      <c r="E15563" s="38">
        <v>0.28509448054764008</v>
      </c>
      <c r="F15563" s="38">
        <v>25.663716814159294</v>
      </c>
    </row>
    <row r="15564" spans="1:6" x14ac:dyDescent="0.35">
      <c r="A15564" s="37" t="s">
        <v>19477</v>
      </c>
      <c r="B15564" s="38">
        <v>-34.453850500000001</v>
      </c>
      <c r="C15564" s="38">
        <v>-58.561115819999998</v>
      </c>
      <c r="D15564" s="38">
        <v>0.49582970142364502</v>
      </c>
      <c r="E15564" s="38">
        <v>0.49619308454649791</v>
      </c>
      <c r="F15564" s="38">
        <v>42.960288808664259</v>
      </c>
    </row>
    <row r="15565" spans="1:6" x14ac:dyDescent="0.35">
      <c r="A15565" s="37" t="s">
        <v>19478</v>
      </c>
      <c r="B15565" s="38">
        <v>-34.450284850000003</v>
      </c>
      <c r="C15565" s="38">
        <v>-58.567203710000001</v>
      </c>
      <c r="D15565" s="38">
        <v>0.52311193943023682</v>
      </c>
      <c r="E15565" s="38">
        <v>0.51202232451052276</v>
      </c>
      <c r="F15565" s="38">
        <v>40.234375</v>
      </c>
    </row>
    <row r="15566" spans="1:6" x14ac:dyDescent="0.35">
      <c r="A15566" s="37" t="s">
        <v>19479</v>
      </c>
      <c r="B15566" s="38">
        <v>-34.469991950000001</v>
      </c>
      <c r="C15566" s="38">
        <v>-58.51287301</v>
      </c>
      <c r="D15566" s="38">
        <v>0.1077973321080208</v>
      </c>
      <c r="E15566" s="38">
        <v>9.2514410816334394E-2</v>
      </c>
      <c r="F15566" s="38">
        <v>34.722222222222221</v>
      </c>
    </row>
    <row r="15567" spans="1:6" x14ac:dyDescent="0.35">
      <c r="A15567" s="37" t="s">
        <v>19480</v>
      </c>
      <c r="B15567" s="38">
        <v>-34.494506880000003</v>
      </c>
      <c r="C15567" s="38">
        <v>-58.584940629999998</v>
      </c>
      <c r="D15567" s="38">
        <v>0.57007837295532227</v>
      </c>
      <c r="E15567" s="38">
        <v>0.56484168933497536</v>
      </c>
      <c r="F15567" s="38">
        <v>48.18181818181818</v>
      </c>
    </row>
    <row r="15568" spans="1:6" x14ac:dyDescent="0.35">
      <c r="A15568" s="37" t="s">
        <v>19481</v>
      </c>
      <c r="B15568" s="38">
        <v>-34.515012599999999</v>
      </c>
      <c r="C15568" s="38">
        <v>-58.552323979999997</v>
      </c>
      <c r="D15568" s="38">
        <v>0.20905676484107971</v>
      </c>
      <c r="E15568" s="38">
        <v>0.2196132089746626</v>
      </c>
      <c r="F15568" s="38">
        <v>22.624434389140273</v>
      </c>
    </row>
    <row r="15569" spans="1:6" x14ac:dyDescent="0.35">
      <c r="A15569" s="37" t="s">
        <v>19482</v>
      </c>
      <c r="B15569" s="38">
        <v>-34.495417289999999</v>
      </c>
      <c r="C15569" s="38">
        <v>-58.577341369999999</v>
      </c>
      <c r="D15569" s="38">
        <v>0.48867836594581598</v>
      </c>
      <c r="E15569" s="38">
        <v>0.51077289355767741</v>
      </c>
      <c r="F15569" s="38">
        <v>35.294117647058826</v>
      </c>
    </row>
    <row r="15570" spans="1:6" x14ac:dyDescent="0.35">
      <c r="A15570" s="37" t="s">
        <v>19483</v>
      </c>
      <c r="B15570" s="38">
        <v>-33.350890149999998</v>
      </c>
      <c r="C15570" s="38">
        <v>-60.319924139999998</v>
      </c>
      <c r="D15570" s="38">
        <v>0.39343763199999998</v>
      </c>
      <c r="E15570" s="38">
        <v>0.39343763199999998</v>
      </c>
      <c r="F15570" s="38">
        <v>29.296875</v>
      </c>
    </row>
    <row r="15571" spans="1:6" x14ac:dyDescent="0.35">
      <c r="A15571" s="37" t="s">
        <v>19484</v>
      </c>
      <c r="B15571" s="38">
        <v>-33.342742440000002</v>
      </c>
      <c r="C15571" s="38">
        <v>-60.202743300000002</v>
      </c>
      <c r="D15571" s="38">
        <v>0.15545028448104861</v>
      </c>
      <c r="E15571" s="38">
        <v>0.16615435803258741</v>
      </c>
      <c r="F15571" s="38">
        <v>34.693877551020407</v>
      </c>
    </row>
    <row r="15572" spans="1:6" x14ac:dyDescent="0.35">
      <c r="A15572" s="37" t="s">
        <v>19485</v>
      </c>
      <c r="B15572" s="38">
        <v>-33.408880119999999</v>
      </c>
      <c r="C15572" s="38">
        <v>-60.239619040000001</v>
      </c>
      <c r="D15572" s="38">
        <v>0.5269349217414856</v>
      </c>
      <c r="E15572" s="38">
        <v>0.53292092184225714</v>
      </c>
      <c r="F15572" s="38">
        <v>32.704402515723267</v>
      </c>
    </row>
    <row r="15573" spans="1:6" x14ac:dyDescent="0.35">
      <c r="A15573" s="37" t="s">
        <v>19486</v>
      </c>
      <c r="B15573" s="38">
        <v>-33.346651299999998</v>
      </c>
      <c r="C15573" s="38">
        <v>-60.238357389999997</v>
      </c>
      <c r="D15573" s="38">
        <v>0.4504450261592865</v>
      </c>
      <c r="E15573" s="38">
        <v>0.47115352592970189</v>
      </c>
      <c r="F15573" s="38">
        <v>38.05031446540881</v>
      </c>
    </row>
    <row r="15574" spans="1:6" x14ac:dyDescent="0.35">
      <c r="A15574" s="37" t="s">
        <v>19487</v>
      </c>
      <c r="B15574" s="38">
        <v>-33.682092740000002</v>
      </c>
      <c r="C15574" s="38">
        <v>-59.676208889999998</v>
      </c>
      <c r="D15574" s="38">
        <v>0.58854568004608154</v>
      </c>
      <c r="E15574" s="38">
        <v>0.58473414017094505</v>
      </c>
      <c r="F15574" s="38">
        <v>33.630952380952387</v>
      </c>
    </row>
    <row r="15575" spans="1:6" x14ac:dyDescent="0.35">
      <c r="A15575" s="37" t="s">
        <v>19488</v>
      </c>
      <c r="B15575" s="38">
        <v>-33.676338600000001</v>
      </c>
      <c r="C15575" s="38">
        <v>-59.663495640000001</v>
      </c>
      <c r="D15575" s="38">
        <v>0.208118200302124</v>
      </c>
      <c r="E15575" s="38">
        <v>0.24458462765087949</v>
      </c>
      <c r="F15575" s="38">
        <v>28.807947019867548</v>
      </c>
    </row>
    <row r="15576" spans="1:6" x14ac:dyDescent="0.35">
      <c r="A15576" s="37" t="s">
        <v>19489</v>
      </c>
      <c r="B15576" s="38">
        <v>-33.674767729999999</v>
      </c>
      <c r="C15576" s="38">
        <v>-59.673343639999999</v>
      </c>
      <c r="D15576" s="38">
        <v>0.57941073179244995</v>
      </c>
      <c r="E15576" s="38">
        <v>0.58370432022370788</v>
      </c>
      <c r="F15576" s="38">
        <v>41.791044776119399</v>
      </c>
    </row>
    <row r="15577" spans="1:6" x14ac:dyDescent="0.35">
      <c r="A15577" s="37" t="s">
        <v>19490</v>
      </c>
      <c r="B15577" s="38">
        <v>-33.686569609999999</v>
      </c>
      <c r="C15577" s="38">
        <v>-59.660915150000001</v>
      </c>
      <c r="D15577" s="38">
        <v>0.24515613913536069</v>
      </c>
      <c r="E15577" s="38">
        <v>0.30234190736498151</v>
      </c>
      <c r="F15577" s="38">
        <v>39.887640449438202</v>
      </c>
    </row>
    <row r="15578" spans="1:6" x14ac:dyDescent="0.35">
      <c r="A15578" s="37" t="s">
        <v>19491</v>
      </c>
      <c r="B15578" s="38">
        <v>-36.359092660000002</v>
      </c>
      <c r="C15578" s="38">
        <v>-60.026208789999998</v>
      </c>
      <c r="D15578" s="38">
        <v>0.33530998229980469</v>
      </c>
      <c r="E15578" s="38">
        <v>0.34967399584619618</v>
      </c>
      <c r="F15578" s="38">
        <v>18.556701030927837</v>
      </c>
    </row>
    <row r="15579" spans="1:6" x14ac:dyDescent="0.35">
      <c r="A15579" s="37" t="s">
        <v>19492</v>
      </c>
      <c r="B15579" s="38">
        <v>-35.97440538</v>
      </c>
      <c r="C15579" s="38">
        <v>-62.738429359999998</v>
      </c>
      <c r="D15579" s="38">
        <v>0.22501002252101901</v>
      </c>
      <c r="E15579" s="38">
        <v>0.22357060093628731</v>
      </c>
      <c r="F15579" s="38">
        <v>27.906976744186046</v>
      </c>
    </row>
    <row r="15580" spans="1:6" x14ac:dyDescent="0.35">
      <c r="A15580" s="37" t="s">
        <v>19493</v>
      </c>
      <c r="B15580" s="38">
        <v>-35.958522709999997</v>
      </c>
      <c r="C15580" s="38">
        <v>-62.725054350000001</v>
      </c>
      <c r="D15580" s="38">
        <v>0.39046800136566162</v>
      </c>
      <c r="E15580" s="38">
        <v>0.39049955235945211</v>
      </c>
      <c r="F15580" s="38">
        <v>31.188118811881189</v>
      </c>
    </row>
    <row r="15581" spans="1:6" x14ac:dyDescent="0.35">
      <c r="A15581" s="37" t="s">
        <v>19494</v>
      </c>
      <c r="B15581" s="38">
        <v>-38.386624789999999</v>
      </c>
      <c r="C15581" s="38">
        <v>-60.27771585</v>
      </c>
      <c r="D15581" s="38">
        <v>0.19571031630039221</v>
      </c>
      <c r="E15581" s="38">
        <v>0.20545056767952749</v>
      </c>
      <c r="F15581" s="38">
        <v>44.086021505376344</v>
      </c>
    </row>
    <row r="15582" spans="1:6" x14ac:dyDescent="0.35">
      <c r="A15582" s="37" t="s">
        <v>19495</v>
      </c>
      <c r="B15582" s="38">
        <v>-35.428854209999997</v>
      </c>
      <c r="C15582" s="38">
        <v>-60.165096120000001</v>
      </c>
      <c r="D15582" s="38">
        <v>0.38061398267745972</v>
      </c>
      <c r="E15582" s="38">
        <v>0.40832803481154972</v>
      </c>
      <c r="F15582" s="38">
        <v>51.492537313432841</v>
      </c>
    </row>
    <row r="15583" spans="1:6" x14ac:dyDescent="0.35">
      <c r="A15583" s="37" t="s">
        <v>19496</v>
      </c>
      <c r="B15583" s="38">
        <v>-34.532076089999997</v>
      </c>
      <c r="C15583" s="38">
        <v>-58.502499710000002</v>
      </c>
      <c r="D15583" s="38">
        <v>3.3034965395927429E-2</v>
      </c>
      <c r="E15583" s="38">
        <v>0.1225232683826943</v>
      </c>
      <c r="F15583" s="38">
        <v>23.611111111111111</v>
      </c>
    </row>
    <row r="15584" spans="1:6" x14ac:dyDescent="0.35">
      <c r="A15584" s="37" t="s">
        <v>19497</v>
      </c>
      <c r="B15584" s="38">
        <v>-34.535980270000003</v>
      </c>
      <c r="C15584" s="38">
        <v>-58.522224309999999</v>
      </c>
      <c r="D15584" s="38">
        <v>0.16894927620887759</v>
      </c>
      <c r="E15584" s="38">
        <v>0.17927509114930501</v>
      </c>
      <c r="F15584" s="38">
        <v>26.771653543307089</v>
      </c>
    </row>
    <row r="15585" spans="1:6" x14ac:dyDescent="0.35">
      <c r="A15585" s="37" t="s">
        <v>19498</v>
      </c>
      <c r="B15585" s="38">
        <v>-34.701074849999998</v>
      </c>
      <c r="C15585" s="38">
        <v>-58.391040099999998</v>
      </c>
      <c r="D15585" s="38">
        <v>9.6823051571846008E-2</v>
      </c>
      <c r="E15585" s="38">
        <v>0.1053686325039182</v>
      </c>
      <c r="F15585" s="38">
        <v>24.840764331210192</v>
      </c>
    </row>
    <row r="15586" spans="1:6" x14ac:dyDescent="0.35">
      <c r="A15586" s="37" t="s">
        <v>19499</v>
      </c>
      <c r="B15586" s="38">
        <v>-38.890361570000003</v>
      </c>
      <c r="C15586" s="38">
        <v>-62.069455210000001</v>
      </c>
      <c r="D15586" s="38">
        <v>0.18946099281311041</v>
      </c>
      <c r="E15586" s="38">
        <v>0.17492930628359321</v>
      </c>
      <c r="F15586" s="38">
        <v>27.329192546583851</v>
      </c>
    </row>
    <row r="15587" spans="1:6" x14ac:dyDescent="0.35">
      <c r="A15587" s="37" t="s">
        <v>19500</v>
      </c>
      <c r="B15587" s="38">
        <v>-34.322346840000002</v>
      </c>
      <c r="C15587" s="38">
        <v>-58.850632179999998</v>
      </c>
      <c r="D15587" s="38">
        <v>0.45669698715209961</v>
      </c>
      <c r="E15587" s="38">
        <v>0.44331915797414012</v>
      </c>
      <c r="F15587" s="38">
        <v>39.811912225705335</v>
      </c>
    </row>
    <row r="15588" spans="1:6" x14ac:dyDescent="0.35">
      <c r="A15588" s="37" t="s">
        <v>19501</v>
      </c>
      <c r="B15588" s="38">
        <v>-34.347311990000001</v>
      </c>
      <c r="C15588" s="38">
        <v>-58.800486919999997</v>
      </c>
      <c r="D15588" s="38">
        <v>0.32788792252540588</v>
      </c>
      <c r="E15588" s="38">
        <v>0.34510602802038193</v>
      </c>
      <c r="F15588" s="38">
        <v>27.040816326530614</v>
      </c>
    </row>
    <row r="15589" spans="1:6" x14ac:dyDescent="0.35">
      <c r="A15589" s="37" t="s">
        <v>19502</v>
      </c>
      <c r="B15589" s="38">
        <v>-34.35528849</v>
      </c>
      <c r="C15589" s="38">
        <v>-58.813458509999997</v>
      </c>
      <c r="D15589" s="38">
        <v>0.58370167016983032</v>
      </c>
      <c r="E15589" s="38">
        <v>0.58113563433289528</v>
      </c>
      <c r="F15589" s="38">
        <v>48.874598070739552</v>
      </c>
    </row>
    <row r="15590" spans="1:6" x14ac:dyDescent="0.35">
      <c r="A15590" s="37" t="s">
        <v>19503</v>
      </c>
      <c r="B15590" s="38">
        <v>-34.603577059999999</v>
      </c>
      <c r="C15590" s="38">
        <v>-58.544486550000002</v>
      </c>
      <c r="D15590" s="38">
        <v>8.6826503276824951E-2</v>
      </c>
      <c r="E15590" s="38">
        <v>0.1013428607099765</v>
      </c>
      <c r="F15590" s="38">
        <v>28.729281767955801</v>
      </c>
    </row>
    <row r="15591" spans="1:6" x14ac:dyDescent="0.35">
      <c r="A15591" s="37" t="s">
        <v>19504</v>
      </c>
      <c r="B15591" s="38">
        <v>-34.620407610000001</v>
      </c>
      <c r="C15591" s="38">
        <v>-58.560530610000001</v>
      </c>
      <c r="D15591" s="38">
        <v>0.317869633436203</v>
      </c>
      <c r="E15591" s="38">
        <v>0.37329172365593188</v>
      </c>
      <c r="F15591" s="38">
        <v>38.82352941176471</v>
      </c>
    </row>
    <row r="15592" spans="1:6" x14ac:dyDescent="0.35">
      <c r="A15592" s="37" t="s">
        <v>19505</v>
      </c>
      <c r="B15592" s="38">
        <v>-34.785877960000001</v>
      </c>
      <c r="C15592" s="38">
        <v>-58.242481499999997</v>
      </c>
      <c r="D15592" s="38">
        <v>0.37589526176452642</v>
      </c>
      <c r="E15592" s="38">
        <v>0.41855893532435101</v>
      </c>
      <c r="F15592" s="38">
        <v>36.016949152542374</v>
      </c>
    </row>
    <row r="15593" spans="1:6" x14ac:dyDescent="0.35">
      <c r="A15593" s="37" t="s">
        <v>19506</v>
      </c>
      <c r="B15593" s="38">
        <v>-34.797291260000002</v>
      </c>
      <c r="C15593" s="38">
        <v>-58.239525350000001</v>
      </c>
      <c r="D15593" s="38">
        <v>0.42208799719810491</v>
      </c>
      <c r="E15593" s="38">
        <v>0.42697488939439932</v>
      </c>
      <c r="F15593" s="38">
        <v>37.467018469656992</v>
      </c>
    </row>
    <row r="15594" spans="1:6" x14ac:dyDescent="0.35">
      <c r="A15594" s="37" t="s">
        <v>19507</v>
      </c>
      <c r="B15594" s="38">
        <v>-34.777222600000002</v>
      </c>
      <c r="C15594" s="38">
        <v>-58.201701509999999</v>
      </c>
      <c r="D15594" s="38">
        <v>0.4083496630191803</v>
      </c>
      <c r="E15594" s="38">
        <v>0.39760898881488382</v>
      </c>
      <c r="F15594" s="38">
        <v>40.182648401826484</v>
      </c>
    </row>
    <row r="15595" spans="1:6" x14ac:dyDescent="0.35">
      <c r="A15595" s="37" t="s">
        <v>19508</v>
      </c>
      <c r="B15595" s="38">
        <v>-34.786664870000003</v>
      </c>
      <c r="C15595" s="38">
        <v>-58.23728097</v>
      </c>
      <c r="D15595" s="38">
        <v>0.40780431032180792</v>
      </c>
      <c r="E15595" s="38">
        <v>0.44453053755892652</v>
      </c>
      <c r="F15595" s="38">
        <v>33.546325878594253</v>
      </c>
    </row>
    <row r="15596" spans="1:6" x14ac:dyDescent="0.35">
      <c r="A15596" s="37" t="s">
        <v>19509</v>
      </c>
      <c r="B15596" s="38">
        <v>-34.172066039999997</v>
      </c>
      <c r="C15596" s="38">
        <v>-59.797123139999997</v>
      </c>
      <c r="D15596" s="38">
        <v>0.43814778327941889</v>
      </c>
      <c r="E15596" s="38">
        <v>0.46845039176313502</v>
      </c>
      <c r="F15596" s="38">
        <v>43.820224719101127</v>
      </c>
    </row>
    <row r="15597" spans="1:6" x14ac:dyDescent="0.35">
      <c r="A15597" s="37" t="s">
        <v>19510</v>
      </c>
      <c r="B15597" s="38">
        <v>-37.112531689999997</v>
      </c>
      <c r="C15597" s="38">
        <v>-56.868818920000002</v>
      </c>
      <c r="D15597" s="38">
        <v>0.20670986175537109</v>
      </c>
      <c r="E15597" s="38">
        <v>0.2223795596006754</v>
      </c>
      <c r="F15597" s="38">
        <v>20.903954802259886</v>
      </c>
    </row>
    <row r="15598" spans="1:6" x14ac:dyDescent="0.35">
      <c r="A15598" s="37" t="s">
        <v>19511</v>
      </c>
      <c r="B15598" s="38">
        <v>-37.255205029999999</v>
      </c>
      <c r="C15598" s="38">
        <v>-56.969868310000003</v>
      </c>
      <c r="D15598" s="38">
        <v>0.25115227699279791</v>
      </c>
      <c r="E15598" s="38">
        <v>0.27149405229736018</v>
      </c>
      <c r="F15598" s="38">
        <v>29.05759162303665</v>
      </c>
    </row>
    <row r="15599" spans="1:6" x14ac:dyDescent="0.35">
      <c r="A15599" s="37" t="s">
        <v>19512</v>
      </c>
      <c r="B15599" s="38">
        <v>-37.270240219999998</v>
      </c>
      <c r="C15599" s="38">
        <v>-56.981483699999998</v>
      </c>
      <c r="D15599" s="38">
        <v>0.26507508754730219</v>
      </c>
      <c r="E15599" s="38">
        <v>0.28566297888755798</v>
      </c>
      <c r="F15599" s="38">
        <v>33.623188405797102</v>
      </c>
    </row>
    <row r="15600" spans="1:6" x14ac:dyDescent="0.35">
      <c r="A15600" s="37" t="s">
        <v>19513</v>
      </c>
      <c r="B15600" s="38">
        <v>-37.256116519999999</v>
      </c>
      <c r="C15600" s="38">
        <v>-56.991527390000002</v>
      </c>
      <c r="D15600" s="38">
        <v>0.58979380130767822</v>
      </c>
      <c r="E15600" s="38">
        <v>0.56626395724321665</v>
      </c>
      <c r="F15600" s="38">
        <v>38.117647058823529</v>
      </c>
    </row>
    <row r="15601" spans="1:6" x14ac:dyDescent="0.35">
      <c r="A15601" s="37" t="s">
        <v>19514</v>
      </c>
      <c r="B15601" s="38">
        <v>-34.837389399999999</v>
      </c>
      <c r="C15601" s="38">
        <v>-62.467718339999998</v>
      </c>
      <c r="D15601" s="38">
        <v>0.26214724779129028</v>
      </c>
      <c r="E15601" s="38">
        <v>0.26133460998535157</v>
      </c>
      <c r="F15601" s="38">
        <v>13.815789473684212</v>
      </c>
    </row>
    <row r="15602" spans="1:6" x14ac:dyDescent="0.35">
      <c r="A15602" s="37" t="s">
        <v>19515</v>
      </c>
      <c r="B15602" s="38">
        <v>-34.566613910000001</v>
      </c>
      <c r="C15602" s="38">
        <v>-58.721811940000002</v>
      </c>
      <c r="D15602" s="38">
        <v>0.68058145046234131</v>
      </c>
      <c r="E15602" s="38">
        <v>0.67890404462814335</v>
      </c>
      <c r="F15602" s="38">
        <v>42.105263157894733</v>
      </c>
    </row>
    <row r="15603" spans="1:6" x14ac:dyDescent="0.35">
      <c r="A15603" s="37" t="s">
        <v>19516</v>
      </c>
      <c r="B15603" s="38">
        <v>-34.394925579999999</v>
      </c>
      <c r="C15603" s="38">
        <v>-58.769363079999998</v>
      </c>
      <c r="D15603" s="38">
        <v>0</v>
      </c>
      <c r="E15603" s="38">
        <v>0.41074239710966748</v>
      </c>
      <c r="F15603" s="38">
        <v>48.571428571428569</v>
      </c>
    </row>
    <row r="15604" spans="1:6" x14ac:dyDescent="0.35">
      <c r="A15604" s="37" t="s">
        <v>19517</v>
      </c>
      <c r="B15604" s="38">
        <v>-34.390309070000001</v>
      </c>
      <c r="C15604" s="38">
        <v>-58.747622970000002</v>
      </c>
      <c r="D15604" s="38">
        <v>0.4668785035610199</v>
      </c>
      <c r="E15604" s="38">
        <v>0.45886761388357949</v>
      </c>
      <c r="F15604" s="38">
        <v>34.545454545454547</v>
      </c>
    </row>
    <row r="15605" spans="1:6" x14ac:dyDescent="0.35">
      <c r="A15605" s="37" t="s">
        <v>19518</v>
      </c>
      <c r="B15605" s="38">
        <v>-34.730194670000003</v>
      </c>
      <c r="C15605" s="38">
        <v>-58.465347199999997</v>
      </c>
      <c r="D15605" s="38">
        <v>0.9255368709564209</v>
      </c>
      <c r="E15605" s="38">
        <v>0.91988756093713975</v>
      </c>
      <c r="F15605" s="38">
        <v>72.169811320754718</v>
      </c>
    </row>
    <row r="15606" spans="1:6" x14ac:dyDescent="0.35">
      <c r="A15606" s="37" t="s">
        <v>19519</v>
      </c>
      <c r="B15606" s="38">
        <v>-34.84761743</v>
      </c>
      <c r="C15606" s="38">
        <v>-58.465205849999997</v>
      </c>
      <c r="D15606" s="38">
        <v>0.81862622499465942</v>
      </c>
      <c r="E15606" s="38">
        <v>0.73509176075458527</v>
      </c>
      <c r="F15606" s="38">
        <v>52.45398773006135</v>
      </c>
    </row>
    <row r="15607" spans="1:6" x14ac:dyDescent="0.35">
      <c r="A15607" s="37" t="s">
        <v>19520</v>
      </c>
      <c r="B15607" s="38">
        <v>-34.475417839999999</v>
      </c>
      <c r="C15607" s="38">
        <v>-58.781594230000003</v>
      </c>
      <c r="D15607" s="38">
        <v>0.58062624931335449</v>
      </c>
      <c r="E15607" s="38">
        <v>0.562990245066191</v>
      </c>
      <c r="F15607" s="38">
        <v>34</v>
      </c>
    </row>
    <row r="15608" spans="1:6" x14ac:dyDescent="0.35">
      <c r="A15608" s="37" t="s">
        <v>19521</v>
      </c>
      <c r="B15608" s="38">
        <v>-34.7179486</v>
      </c>
      <c r="C15608" s="38">
        <v>-58.461811900000001</v>
      </c>
      <c r="D15608" s="38">
        <v>0.76533901691436768</v>
      </c>
      <c r="E15608" s="38">
        <v>0.81165873220092377</v>
      </c>
      <c r="F15608" s="38">
        <v>48.044692737430168</v>
      </c>
    </row>
    <row r="15609" spans="1:6" x14ac:dyDescent="0.35">
      <c r="A15609" s="37" t="s">
        <v>19522</v>
      </c>
      <c r="B15609" s="38">
        <v>-34.761785830000001</v>
      </c>
      <c r="C15609" s="38">
        <v>-58.816045950000003</v>
      </c>
      <c r="D15609" s="38">
        <v>0.66962730884552002</v>
      </c>
      <c r="E15609" s="38">
        <v>0.66736535592512647</v>
      </c>
      <c r="F15609" s="38">
        <v>49.0625</v>
      </c>
    </row>
    <row r="15610" spans="1:6" x14ac:dyDescent="0.35">
      <c r="A15610" s="37" t="s">
        <v>19523</v>
      </c>
      <c r="B15610" s="38">
        <v>-34.591253780000002</v>
      </c>
      <c r="C15610" s="38">
        <v>-58.73052294</v>
      </c>
      <c r="D15610" s="38">
        <v>0.82565462589263916</v>
      </c>
      <c r="E15610" s="38">
        <v>0.85226615792826599</v>
      </c>
      <c r="F15610" s="38">
        <v>51.973684210526315</v>
      </c>
    </row>
    <row r="15611" spans="1:6" x14ac:dyDescent="0.35">
      <c r="A15611" s="37" t="s">
        <v>19524</v>
      </c>
      <c r="B15611" s="38">
        <v>-34.7673104</v>
      </c>
      <c r="C15611" s="38">
        <v>-58.235747879999998</v>
      </c>
      <c r="D15611" s="38">
        <v>0.50689691305160522</v>
      </c>
      <c r="E15611" s="38">
        <v>0.50321386423375869</v>
      </c>
      <c r="F15611" s="38">
        <v>38.607594936708864</v>
      </c>
    </row>
    <row r="15612" spans="1:6" x14ac:dyDescent="0.35">
      <c r="A15612" s="37" t="s">
        <v>19525</v>
      </c>
      <c r="B15612" s="38">
        <v>-36.924732290000001</v>
      </c>
      <c r="C15612" s="38">
        <v>-57.08570409</v>
      </c>
      <c r="D15612" s="38">
        <v>0.38406610488891602</v>
      </c>
      <c r="E15612" s="38">
        <v>0.38626747992303628</v>
      </c>
      <c r="F15612" s="38"/>
    </row>
    <row r="15613" spans="1:6" x14ac:dyDescent="0.35">
      <c r="A15613" s="37" t="s">
        <v>19526</v>
      </c>
      <c r="B15613" s="38">
        <v>-37.985241670000001</v>
      </c>
      <c r="C15613" s="38">
        <v>-57.551902220000002</v>
      </c>
      <c r="D15613" s="38">
        <v>0.103867843747139</v>
      </c>
      <c r="E15613" s="38">
        <v>8.6750497257238934E-2</v>
      </c>
      <c r="F15613" s="38">
        <v>0</v>
      </c>
    </row>
    <row r="15614" spans="1:6" x14ac:dyDescent="0.35">
      <c r="A15614" s="37" t="s">
        <v>19527</v>
      </c>
      <c r="B15614" s="38">
        <v>-38.018175749999997</v>
      </c>
      <c r="C15614" s="38">
        <v>-57.558437820000002</v>
      </c>
      <c r="D15614" s="38">
        <v>7.7165037393569946E-2</v>
      </c>
      <c r="E15614" s="38">
        <v>9.48937690179599E-2</v>
      </c>
      <c r="F15614" s="38">
        <v>2.7522935779816518</v>
      </c>
    </row>
    <row r="15615" spans="1:6" x14ac:dyDescent="0.35">
      <c r="A15615" s="37" t="s">
        <v>19528</v>
      </c>
      <c r="B15615" s="38">
        <v>-33.898902540000002</v>
      </c>
      <c r="C15615" s="38">
        <v>-61.090464990000001</v>
      </c>
      <c r="D15615" s="38">
        <v>0.61216616630554199</v>
      </c>
      <c r="E15615" s="38">
        <v>0.60661396384239197</v>
      </c>
      <c r="F15615" s="38"/>
    </row>
    <row r="15616" spans="1:6" x14ac:dyDescent="0.35">
      <c r="A15616" s="37" t="s">
        <v>19529</v>
      </c>
      <c r="B15616" s="38">
        <v>-34.956116350000002</v>
      </c>
      <c r="C15616" s="38">
        <v>-57.931802830000002</v>
      </c>
      <c r="D15616" s="38">
        <v>0.77416527271270752</v>
      </c>
      <c r="E15616" s="38">
        <v>0.75823824190431166</v>
      </c>
      <c r="F15616" s="38">
        <v>50.691244239631338</v>
      </c>
    </row>
    <row r="15617" spans="1:6" x14ac:dyDescent="0.35">
      <c r="A15617" s="37" t="s">
        <v>19530</v>
      </c>
      <c r="B15617" s="38">
        <v>-37.152611059999998</v>
      </c>
      <c r="C15617" s="38">
        <v>-58.478746049999998</v>
      </c>
      <c r="D15617" s="38">
        <v>0.37930625677108759</v>
      </c>
      <c r="E15617" s="38">
        <v>0.38694535880475428</v>
      </c>
      <c r="F15617" s="38">
        <v>35.772357723577237</v>
      </c>
    </row>
    <row r="15618" spans="1:6" x14ac:dyDescent="0.35">
      <c r="A15618" s="37" t="s">
        <v>19531</v>
      </c>
      <c r="B15618" s="38">
        <v>-36.791913710000003</v>
      </c>
      <c r="C15618" s="38">
        <v>-59.865097689999999</v>
      </c>
      <c r="D15618" s="38">
        <v>0.38618943095207209</v>
      </c>
      <c r="E15618" s="38">
        <v>0.38438044645284353</v>
      </c>
      <c r="F15618" s="38">
        <v>39.705882352941174</v>
      </c>
    </row>
    <row r="15619" spans="1:6" x14ac:dyDescent="0.35">
      <c r="A15619" s="37" t="s">
        <v>19532</v>
      </c>
      <c r="B15619" s="38">
        <v>-38.698363950000001</v>
      </c>
      <c r="C15619" s="38">
        <v>-62.270680480000003</v>
      </c>
      <c r="D15619" s="38">
        <v>0.1215567067265511</v>
      </c>
      <c r="E15619" s="38">
        <v>0.11071634177978221</v>
      </c>
      <c r="F15619" s="38">
        <v>9.8859315589353614</v>
      </c>
    </row>
    <row r="15620" spans="1:6" x14ac:dyDescent="0.35">
      <c r="A15620" s="37" t="s">
        <v>19533</v>
      </c>
      <c r="B15620" s="38">
        <v>-38.717845179999998</v>
      </c>
      <c r="C15620" s="38">
        <v>-62.286444850000002</v>
      </c>
      <c r="D15620" s="38">
        <v>0.16685399413108831</v>
      </c>
      <c r="E15620" s="38">
        <v>0.16082633090646639</v>
      </c>
      <c r="F15620" s="38">
        <v>15.789473684210526</v>
      </c>
    </row>
    <row r="15621" spans="1:6" x14ac:dyDescent="0.35">
      <c r="A15621" s="37" t="s">
        <v>19534</v>
      </c>
      <c r="B15621" s="38">
        <v>-38.738449469999999</v>
      </c>
      <c r="C15621" s="38">
        <v>-62.277929110000002</v>
      </c>
      <c r="D15621" s="38">
        <v>0.40568476915359503</v>
      </c>
      <c r="E15621" s="38">
        <v>0.3786391019821167</v>
      </c>
      <c r="F15621" s="38">
        <v>22.875816993464053</v>
      </c>
    </row>
    <row r="15622" spans="1:6" x14ac:dyDescent="0.35">
      <c r="A15622" s="37" t="s">
        <v>19535</v>
      </c>
      <c r="B15622" s="38">
        <v>-33.814223980000001</v>
      </c>
      <c r="C15622" s="38">
        <v>-59.501885639999998</v>
      </c>
      <c r="D15622" s="38">
        <v>0.41298991441726679</v>
      </c>
      <c r="E15622" s="38">
        <v>0.38259424683120508</v>
      </c>
      <c r="F15622" s="38">
        <v>35.294117647058826</v>
      </c>
    </row>
    <row r="15623" spans="1:6" x14ac:dyDescent="0.35">
      <c r="A15623" s="37" t="s">
        <v>19536</v>
      </c>
      <c r="B15623" s="38">
        <v>-34.060835150000003</v>
      </c>
      <c r="C15623" s="38">
        <v>-60.095622800000001</v>
      </c>
      <c r="D15623" s="38">
        <v>0.46264910697937012</v>
      </c>
      <c r="E15623" s="38">
        <v>0.46130687163935769</v>
      </c>
      <c r="F15623" s="38">
        <v>34.844868735083537</v>
      </c>
    </row>
    <row r="15624" spans="1:6" x14ac:dyDescent="0.35">
      <c r="A15624" s="37" t="s">
        <v>19537</v>
      </c>
      <c r="B15624" s="38">
        <v>-34.162940380000002</v>
      </c>
      <c r="C15624" s="38">
        <v>-58.960620069999997</v>
      </c>
      <c r="D15624" s="38">
        <v>0.15964864194393161</v>
      </c>
      <c r="E15624" s="38">
        <v>0.14572704250091001</v>
      </c>
      <c r="F15624" s="38">
        <v>16.43835616438356</v>
      </c>
    </row>
    <row r="15625" spans="1:6" x14ac:dyDescent="0.35">
      <c r="A15625" s="37" t="s">
        <v>19538</v>
      </c>
      <c r="B15625" s="38">
        <v>-34.196838110000002</v>
      </c>
      <c r="C15625" s="38">
        <v>-58.963190099999998</v>
      </c>
      <c r="D15625" s="38">
        <v>0.39292356371879578</v>
      </c>
      <c r="E15625" s="38">
        <v>0.39558233734634191</v>
      </c>
      <c r="F15625" s="38">
        <v>30.73394495412844</v>
      </c>
    </row>
    <row r="15626" spans="1:6" x14ac:dyDescent="0.35">
      <c r="A15626" s="37" t="s">
        <v>19539</v>
      </c>
      <c r="B15626" s="38">
        <v>-34.166699379999997</v>
      </c>
      <c r="C15626" s="38">
        <v>-58.954219260000002</v>
      </c>
      <c r="D15626" s="38">
        <v>0.16448803246021271</v>
      </c>
      <c r="E15626" s="38">
        <v>0.19289946634518471</v>
      </c>
      <c r="F15626" s="38">
        <v>22.790697674418606</v>
      </c>
    </row>
    <row r="15627" spans="1:6" x14ac:dyDescent="0.35">
      <c r="A15627" s="37" t="s">
        <v>19540</v>
      </c>
      <c r="B15627" s="38">
        <v>-34.21372452</v>
      </c>
      <c r="C15627" s="38">
        <v>-58.926541299999997</v>
      </c>
      <c r="D15627" s="38">
        <v>0.56330174207687378</v>
      </c>
      <c r="E15627" s="38">
        <v>0.56466016624913073</v>
      </c>
      <c r="F15627" s="38">
        <v>37.692307692307693</v>
      </c>
    </row>
    <row r="15628" spans="1:6" x14ac:dyDescent="0.35">
      <c r="A15628" s="37" t="s">
        <v>19541</v>
      </c>
      <c r="B15628" s="38">
        <v>-34.205586140000001</v>
      </c>
      <c r="C15628" s="38">
        <v>-58.937890609999997</v>
      </c>
      <c r="D15628" s="38">
        <v>0.53317248821258545</v>
      </c>
      <c r="E15628" s="38">
        <v>0.53880826714966035</v>
      </c>
      <c r="F15628" s="38">
        <v>32.04225352112676</v>
      </c>
    </row>
    <row r="15629" spans="1:6" x14ac:dyDescent="0.35">
      <c r="A15629" s="37" t="s">
        <v>19542</v>
      </c>
      <c r="B15629" s="38">
        <v>-35.622700160000001</v>
      </c>
      <c r="C15629" s="38">
        <v>-61.354547529999998</v>
      </c>
      <c r="D15629" s="38">
        <v>0.45026478171348572</v>
      </c>
      <c r="E15629" s="38">
        <v>0.43687967563930308</v>
      </c>
      <c r="F15629" s="38">
        <v>38.125</v>
      </c>
    </row>
    <row r="15630" spans="1:6" x14ac:dyDescent="0.35">
      <c r="A15630" s="37" t="s">
        <v>19543</v>
      </c>
      <c r="B15630" s="38">
        <v>-37.97221863</v>
      </c>
      <c r="C15630" s="38">
        <v>-61.367314159999999</v>
      </c>
      <c r="D15630" s="38">
        <v>0.42610648274421692</v>
      </c>
      <c r="E15630" s="38">
        <v>0.43458369832772481</v>
      </c>
      <c r="F15630" s="38">
        <v>33.783783783783782</v>
      </c>
    </row>
    <row r="15631" spans="1:6" x14ac:dyDescent="0.35">
      <c r="A15631" s="37" t="s">
        <v>19544</v>
      </c>
      <c r="B15631" s="38">
        <v>-34.612841690000003</v>
      </c>
      <c r="C15631" s="38">
        <v>-59.906848359999998</v>
      </c>
      <c r="D15631" s="38">
        <v>0.34489482641220093</v>
      </c>
      <c r="E15631" s="38">
        <v>0.34006975470362483</v>
      </c>
      <c r="F15631" s="38">
        <v>10</v>
      </c>
    </row>
    <row r="15632" spans="1:6" x14ac:dyDescent="0.35">
      <c r="A15632" s="37" t="s">
        <v>19545</v>
      </c>
      <c r="B15632" s="38">
        <v>-34.588184460000001</v>
      </c>
      <c r="C15632" s="38">
        <v>-60.484584400000003</v>
      </c>
      <c r="D15632" s="38">
        <v>0.49889636039733892</v>
      </c>
      <c r="E15632" s="38">
        <v>0.49889636039733892</v>
      </c>
      <c r="F15632" s="38">
        <v>32.075471698113205</v>
      </c>
    </row>
    <row r="15633" spans="1:6" x14ac:dyDescent="0.35">
      <c r="A15633" s="37" t="s">
        <v>19546</v>
      </c>
      <c r="B15633" s="38">
        <v>-34.63351531</v>
      </c>
      <c r="C15633" s="38">
        <v>-60.466650250000001</v>
      </c>
      <c r="D15633" s="38">
        <v>0.396403968334198</v>
      </c>
      <c r="E15633" s="38">
        <v>0.39078164266215432</v>
      </c>
      <c r="F15633" s="38">
        <v>33.834586466165412</v>
      </c>
    </row>
    <row r="15634" spans="1:6" x14ac:dyDescent="0.35">
      <c r="A15634" s="37" t="s">
        <v>19547</v>
      </c>
      <c r="B15634" s="38">
        <v>-35.567656149999998</v>
      </c>
      <c r="C15634" s="38">
        <v>-58.015663429999996</v>
      </c>
      <c r="D15634" s="38">
        <v>0.31342178583145142</v>
      </c>
      <c r="E15634" s="38">
        <v>0.29252414562200252</v>
      </c>
      <c r="F15634" s="38">
        <v>35.675675675675677</v>
      </c>
    </row>
    <row r="15635" spans="1:6" x14ac:dyDescent="0.35">
      <c r="A15635" s="37" t="s">
        <v>19548</v>
      </c>
      <c r="B15635" s="38">
        <v>-34.885272669999999</v>
      </c>
      <c r="C15635" s="38">
        <v>-60.006015249999997</v>
      </c>
      <c r="D15635" s="38">
        <v>0.39300316572189331</v>
      </c>
      <c r="E15635" s="38">
        <v>0.40030072381099058</v>
      </c>
      <c r="F15635" s="38">
        <v>40.54054054054054</v>
      </c>
    </row>
    <row r="15636" spans="1:6" x14ac:dyDescent="0.35">
      <c r="A15636" s="37" t="s">
        <v>19549</v>
      </c>
      <c r="B15636" s="38">
        <v>-34.920530999999997</v>
      </c>
      <c r="C15636" s="38">
        <v>-58.612768629999998</v>
      </c>
      <c r="D15636" s="38">
        <v>0.76234525442123413</v>
      </c>
      <c r="E15636" s="38">
        <v>0.75975131462602052</v>
      </c>
      <c r="F15636" s="38">
        <v>52.542372881355938</v>
      </c>
    </row>
    <row r="15637" spans="1:6" x14ac:dyDescent="0.35">
      <c r="A15637" s="37" t="s">
        <v>19550</v>
      </c>
      <c r="B15637" s="38">
        <v>-35.781329270000001</v>
      </c>
      <c r="C15637" s="38">
        <v>-58.49419065</v>
      </c>
      <c r="D15637" s="38">
        <v>0.51659649610519409</v>
      </c>
      <c r="E15637" s="38">
        <v>0.45115941606069859</v>
      </c>
      <c r="F15637" s="38">
        <v>44.565217391304344</v>
      </c>
    </row>
    <row r="15638" spans="1:6" x14ac:dyDescent="0.35">
      <c r="A15638" s="37" t="s">
        <v>19551</v>
      </c>
      <c r="B15638" s="38">
        <v>-37.252448569999999</v>
      </c>
      <c r="C15638" s="38">
        <v>-61.265961609999998</v>
      </c>
      <c r="D15638" s="38">
        <v>0.35476374626159668</v>
      </c>
      <c r="E15638" s="38">
        <v>0.35555998118300192</v>
      </c>
      <c r="F15638" s="38">
        <v>29.004329004329005</v>
      </c>
    </row>
    <row r="15639" spans="1:6" x14ac:dyDescent="0.35">
      <c r="A15639" s="37" t="s">
        <v>19552</v>
      </c>
      <c r="B15639" s="38">
        <v>-35.51836617</v>
      </c>
      <c r="C15639" s="38">
        <v>-58.303490459999999</v>
      </c>
      <c r="D15639" s="38">
        <v>0.44184881448745728</v>
      </c>
      <c r="E15639" s="38">
        <v>0.4588836547401216</v>
      </c>
      <c r="F15639" s="38">
        <v>35.333333333333336</v>
      </c>
    </row>
    <row r="15640" spans="1:6" x14ac:dyDescent="0.35">
      <c r="A15640" s="37" t="s">
        <v>19553</v>
      </c>
      <c r="B15640" s="38">
        <v>-37.965637749999999</v>
      </c>
      <c r="C15640" s="38">
        <v>-57.58814623</v>
      </c>
      <c r="D15640" s="38">
        <v>0.35630586743354797</v>
      </c>
      <c r="E15640" s="38">
        <v>0.34749436544047457</v>
      </c>
      <c r="F15640" s="38">
        <v>41.095890410958901</v>
      </c>
    </row>
    <row r="15641" spans="1:6" x14ac:dyDescent="0.35">
      <c r="A15641" s="37" t="s">
        <v>19554</v>
      </c>
      <c r="B15641" s="38">
        <v>-37.994477850000003</v>
      </c>
      <c r="C15641" s="38">
        <v>-57.579718040000003</v>
      </c>
      <c r="D15641" s="38">
        <v>0.42090925574302668</v>
      </c>
      <c r="E15641" s="38">
        <v>0.39877831935882568</v>
      </c>
      <c r="F15641" s="38">
        <v>37.301587301587304</v>
      </c>
    </row>
    <row r="15642" spans="1:6" x14ac:dyDescent="0.35">
      <c r="A15642" s="37" t="s">
        <v>19555</v>
      </c>
      <c r="B15642" s="38">
        <v>-34.562439120000001</v>
      </c>
      <c r="C15642" s="38">
        <v>-58.551579590000003</v>
      </c>
      <c r="D15642" s="38">
        <v>0.28209400177001948</v>
      </c>
      <c r="E15642" s="38">
        <v>0.25244218424746873</v>
      </c>
      <c r="F15642" s="38">
        <v>38.372093023255815</v>
      </c>
    </row>
    <row r="15643" spans="1:6" x14ac:dyDescent="0.35">
      <c r="A15643" s="37" t="s">
        <v>19556</v>
      </c>
      <c r="B15643" s="38">
        <v>-34.557667619999997</v>
      </c>
      <c r="C15643" s="38">
        <v>-58.57361238</v>
      </c>
      <c r="D15643" s="38">
        <v>0.51986336708068848</v>
      </c>
      <c r="E15643" s="38">
        <v>0.48385096562875279</v>
      </c>
      <c r="F15643" s="38">
        <v>35.119047619047613</v>
      </c>
    </row>
    <row r="15644" spans="1:6" x14ac:dyDescent="0.35">
      <c r="A15644" s="37" t="s">
        <v>19557</v>
      </c>
      <c r="B15644" s="38">
        <v>-34.565877290000003</v>
      </c>
      <c r="C15644" s="38">
        <v>-58.694458570000002</v>
      </c>
      <c r="D15644" s="38">
        <v>0.22997134923934939</v>
      </c>
      <c r="E15644" s="38">
        <v>0.2266134330454995</v>
      </c>
      <c r="F15644" s="38">
        <v>42.31464737793852</v>
      </c>
    </row>
    <row r="15645" spans="1:6" x14ac:dyDescent="0.35">
      <c r="A15645" s="37" t="s">
        <v>19558</v>
      </c>
      <c r="B15645" s="38">
        <v>-34.562313529999997</v>
      </c>
      <c r="C15645" s="38">
        <v>-58.674281290000003</v>
      </c>
      <c r="D15645" s="38">
        <v>0.43923762440681458</v>
      </c>
      <c r="E15645" s="38">
        <v>0.43395534393034491</v>
      </c>
      <c r="F15645" s="38">
        <v>28.862973760932949</v>
      </c>
    </row>
    <row r="15646" spans="1:6" x14ac:dyDescent="0.35">
      <c r="A15646" s="37" t="s">
        <v>19559</v>
      </c>
      <c r="B15646" s="38">
        <v>-34.456108309999998</v>
      </c>
      <c r="C15646" s="38">
        <v>-58.793464479999997</v>
      </c>
      <c r="D15646" s="38">
        <v>0.39901056885719299</v>
      </c>
      <c r="E15646" s="38">
        <v>0.39939325716760421</v>
      </c>
      <c r="F15646" s="38">
        <v>37.690631808278866</v>
      </c>
    </row>
    <row r="15647" spans="1:6" x14ac:dyDescent="0.35">
      <c r="A15647" s="37" t="s">
        <v>19560</v>
      </c>
      <c r="B15647" s="38">
        <v>-34.550614070000002</v>
      </c>
      <c r="C15647" s="38">
        <v>-58.680732020000001</v>
      </c>
      <c r="D15647" s="38">
        <v>0.28046101331710821</v>
      </c>
      <c r="E15647" s="38">
        <v>0.28132804208680201</v>
      </c>
      <c r="F15647" s="38">
        <v>36.363636363636367</v>
      </c>
    </row>
    <row r="15648" spans="1:6" x14ac:dyDescent="0.35">
      <c r="A15648" s="37" t="s">
        <v>19561</v>
      </c>
      <c r="B15648" s="38">
        <v>-34.54086057</v>
      </c>
      <c r="C15648" s="38">
        <v>-58.759899130000001</v>
      </c>
      <c r="D15648" s="38">
        <v>0.75546073913574219</v>
      </c>
      <c r="E15648" s="38">
        <v>0.72345296112266744</v>
      </c>
      <c r="F15648" s="38">
        <v>44.580777096114524</v>
      </c>
    </row>
    <row r="15649" spans="1:6" x14ac:dyDescent="0.35">
      <c r="A15649" s="37" t="s">
        <v>19562</v>
      </c>
      <c r="B15649" s="38">
        <v>-34.544038550000003</v>
      </c>
      <c r="C15649" s="38">
        <v>-58.692830970000003</v>
      </c>
      <c r="D15649" s="38">
        <v>0.15277901291847229</v>
      </c>
      <c r="E15649" s="38">
        <v>0.1837359973362514</v>
      </c>
      <c r="F15649" s="38">
        <v>28.30188679245283</v>
      </c>
    </row>
    <row r="15650" spans="1:6" x14ac:dyDescent="0.35">
      <c r="A15650" s="37" t="s">
        <v>19563</v>
      </c>
      <c r="B15650" s="38">
        <v>-34.547362290000002</v>
      </c>
      <c r="C15650" s="38">
        <v>-58.730909830000002</v>
      </c>
      <c r="D15650" s="38">
        <v>0.45273786783218378</v>
      </c>
      <c r="E15650" s="38">
        <v>0.45585714280605322</v>
      </c>
      <c r="F15650" s="38">
        <v>30.303030303030305</v>
      </c>
    </row>
    <row r="15651" spans="1:6" x14ac:dyDescent="0.35">
      <c r="A15651" s="37" t="s">
        <v>19564</v>
      </c>
      <c r="B15651" s="38">
        <v>-34.522257770000003</v>
      </c>
      <c r="C15651" s="38">
        <v>-58.769532150000003</v>
      </c>
      <c r="D15651" s="38">
        <v>0.63801395893096924</v>
      </c>
      <c r="E15651" s="38">
        <v>0.64653656217787003</v>
      </c>
      <c r="F15651" s="38">
        <v>45.703125</v>
      </c>
    </row>
    <row r="15652" spans="1:6" x14ac:dyDescent="0.35">
      <c r="A15652" s="37" t="s">
        <v>19565</v>
      </c>
      <c r="B15652" s="38">
        <v>-34.540342469999999</v>
      </c>
      <c r="C15652" s="38">
        <v>-58.787105369999999</v>
      </c>
      <c r="D15652" s="38">
        <v>0.92203360795974731</v>
      </c>
      <c r="E15652" s="38">
        <v>0.91291137175126513</v>
      </c>
      <c r="F15652" s="38">
        <v>46.166666666666664</v>
      </c>
    </row>
    <row r="15653" spans="1:6" x14ac:dyDescent="0.35">
      <c r="A15653" s="37" t="s">
        <v>19566</v>
      </c>
      <c r="B15653" s="38">
        <v>-34.544085440000003</v>
      </c>
      <c r="C15653" s="38">
        <v>-58.73443923</v>
      </c>
      <c r="D15653" s="38">
        <v>0.45860534906387329</v>
      </c>
      <c r="E15653" s="38">
        <v>0.46850589166084933</v>
      </c>
      <c r="F15653" s="38">
        <v>33.445945945945951</v>
      </c>
    </row>
    <row r="15654" spans="1:6" x14ac:dyDescent="0.35">
      <c r="A15654" s="37" t="s">
        <v>19567</v>
      </c>
      <c r="B15654" s="38">
        <v>-34.553111219999998</v>
      </c>
      <c r="C15654" s="38">
        <v>-58.746415800000001</v>
      </c>
      <c r="D15654" s="38">
        <v>0.68134033679962158</v>
      </c>
      <c r="E15654" s="38">
        <v>0.61731531118091787</v>
      </c>
      <c r="F15654" s="38">
        <v>38.321167883211679</v>
      </c>
    </row>
    <row r="15655" spans="1:6" x14ac:dyDescent="0.35">
      <c r="A15655" s="37" t="s">
        <v>19568</v>
      </c>
      <c r="B15655" s="38">
        <v>-34.566143289999999</v>
      </c>
      <c r="C15655" s="38">
        <v>-58.731968029999997</v>
      </c>
      <c r="D15655" s="38">
        <v>0.53704619407653809</v>
      </c>
      <c r="E15655" s="38">
        <v>0.56473680444665852</v>
      </c>
      <c r="F15655" s="38">
        <v>41.818181818181813</v>
      </c>
    </row>
    <row r="15656" spans="1:6" x14ac:dyDescent="0.35">
      <c r="A15656" s="37" t="s">
        <v>19569</v>
      </c>
      <c r="B15656" s="38">
        <v>-34.562218940000001</v>
      </c>
      <c r="C15656" s="38">
        <v>-58.749268379999997</v>
      </c>
      <c r="D15656" s="38">
        <v>0.53055381774902344</v>
      </c>
      <c r="E15656" s="38">
        <v>0.52738078766398955</v>
      </c>
      <c r="F15656" s="38">
        <v>48.021108179419528</v>
      </c>
    </row>
    <row r="15657" spans="1:6" x14ac:dyDescent="0.35">
      <c r="A15657" s="37" t="s">
        <v>19570</v>
      </c>
      <c r="B15657" s="38">
        <v>-34.547072049999997</v>
      </c>
      <c r="C15657" s="38">
        <v>-58.743280749999997</v>
      </c>
      <c r="D15657" s="38">
        <v>0.68832749128341675</v>
      </c>
      <c r="E15657" s="38">
        <v>0.70427611228582021</v>
      </c>
      <c r="F15657" s="38">
        <v>41.275167785234899</v>
      </c>
    </row>
    <row r="15658" spans="1:6" x14ac:dyDescent="0.35">
      <c r="A15658" s="37" t="s">
        <v>19571</v>
      </c>
      <c r="B15658" s="38">
        <v>-34.469377629999997</v>
      </c>
      <c r="C15658" s="38">
        <v>-58.713071030000002</v>
      </c>
      <c r="D15658" s="38">
        <v>0.63395881652832031</v>
      </c>
      <c r="E15658" s="38">
        <v>0.5780832949611876</v>
      </c>
      <c r="F15658" s="38">
        <v>38.944723618090457</v>
      </c>
    </row>
    <row r="15659" spans="1:6" x14ac:dyDescent="0.35">
      <c r="A15659" s="37" t="s">
        <v>19572</v>
      </c>
      <c r="B15659" s="38">
        <v>-34.40628581</v>
      </c>
      <c r="C15659" s="38">
        <v>-58.716624830000001</v>
      </c>
      <c r="D15659" s="38">
        <v>0.58617210388183594</v>
      </c>
      <c r="E15659" s="38">
        <v>0.50817530406148814</v>
      </c>
      <c r="F15659" s="38">
        <v>45.087719298245617</v>
      </c>
    </row>
    <row r="15660" spans="1:6" x14ac:dyDescent="0.35">
      <c r="A15660" s="37" t="s">
        <v>19573</v>
      </c>
      <c r="B15660" s="38">
        <v>-34.402554000000002</v>
      </c>
      <c r="C15660" s="38">
        <v>-58.632319129999999</v>
      </c>
      <c r="D15660" s="38">
        <v>0.13516512513160711</v>
      </c>
      <c r="E15660" s="38">
        <v>0.1384925746491977</v>
      </c>
      <c r="F15660" s="38">
        <v>42.019543973941367</v>
      </c>
    </row>
    <row r="15661" spans="1:6" x14ac:dyDescent="0.35">
      <c r="A15661" s="37" t="s">
        <v>19574</v>
      </c>
      <c r="B15661" s="38">
        <v>-34.427550449999998</v>
      </c>
      <c r="C15661" s="38">
        <v>-58.568446190000003</v>
      </c>
      <c r="D15661" s="38">
        <v>0.41414815187454218</v>
      </c>
      <c r="E15661" s="38">
        <v>0.46803646828189038</v>
      </c>
      <c r="F15661" s="38">
        <v>53.061224489795919</v>
      </c>
    </row>
    <row r="15662" spans="1:6" x14ac:dyDescent="0.35">
      <c r="A15662" s="37" t="s">
        <v>19575</v>
      </c>
      <c r="B15662" s="38">
        <v>-34.42165</v>
      </c>
      <c r="C15662" s="38">
        <v>-58.690435450000003</v>
      </c>
      <c r="D15662" s="38">
        <v>0.61570888757705688</v>
      </c>
      <c r="E15662" s="38">
        <v>0.59673113258261434</v>
      </c>
      <c r="F15662" s="38">
        <v>39.130434782608695</v>
      </c>
    </row>
    <row r="15663" spans="1:6" x14ac:dyDescent="0.35">
      <c r="A15663" s="37" t="s">
        <v>19576</v>
      </c>
      <c r="B15663" s="38">
        <v>-34.448016410000001</v>
      </c>
      <c r="C15663" s="38">
        <v>-58.66866375</v>
      </c>
      <c r="D15663" s="38">
        <v>0.63768535852432251</v>
      </c>
      <c r="E15663" s="38">
        <v>0.63388533341257192</v>
      </c>
      <c r="F15663" s="38">
        <v>40.568475452196381</v>
      </c>
    </row>
    <row r="15664" spans="1:6" x14ac:dyDescent="0.35">
      <c r="A15664" s="37" t="s">
        <v>19577</v>
      </c>
      <c r="B15664" s="38">
        <v>-34.434092300000003</v>
      </c>
      <c r="C15664" s="38">
        <v>-58.596163760000003</v>
      </c>
      <c r="D15664" s="38">
        <v>0.68061292171478271</v>
      </c>
      <c r="E15664" s="38">
        <v>0.45712009313944219</v>
      </c>
      <c r="F15664" s="38">
        <v>46.788990825688074</v>
      </c>
    </row>
    <row r="15665" spans="1:6" x14ac:dyDescent="0.35">
      <c r="A15665" s="37" t="s">
        <v>19578</v>
      </c>
      <c r="B15665" s="38">
        <v>-36.01324168</v>
      </c>
      <c r="C15665" s="38">
        <v>-59.100316360000001</v>
      </c>
      <c r="D15665" s="38">
        <v>0.30065000057220459</v>
      </c>
      <c r="E15665" s="38">
        <v>0.32474227934270289</v>
      </c>
      <c r="F15665" s="38">
        <v>28.87323943661972</v>
      </c>
    </row>
    <row r="15666" spans="1:6" x14ac:dyDescent="0.35">
      <c r="A15666" s="37" t="s">
        <v>19579</v>
      </c>
      <c r="B15666" s="38">
        <v>-34.645509410000003</v>
      </c>
      <c r="C15666" s="38">
        <v>-59.426979459999998</v>
      </c>
      <c r="D15666" s="38">
        <v>0.2134782075881958</v>
      </c>
      <c r="E15666" s="38">
        <v>0.22625555198740319</v>
      </c>
      <c r="F15666" s="38">
        <v>27.777777777777779</v>
      </c>
    </row>
    <row r="15667" spans="1:6" x14ac:dyDescent="0.35">
      <c r="A15667" s="37" t="s">
        <v>19580</v>
      </c>
      <c r="B15667" s="38">
        <v>-35.442819069999999</v>
      </c>
      <c r="C15667" s="38">
        <v>-58.831991860000002</v>
      </c>
      <c r="D15667" s="38">
        <v>0.46098172664642328</v>
      </c>
      <c r="E15667" s="38">
        <v>0.46098172664642328</v>
      </c>
      <c r="F15667" s="38">
        <v>32.487309644670049</v>
      </c>
    </row>
    <row r="15668" spans="1:6" x14ac:dyDescent="0.35">
      <c r="A15668" s="37" t="s">
        <v>19581</v>
      </c>
      <c r="B15668" s="38">
        <v>-34.585601240000003</v>
      </c>
      <c r="C15668" s="38">
        <v>-58.768356070000003</v>
      </c>
      <c r="D15668" s="38">
        <v>0.8365856409072876</v>
      </c>
      <c r="E15668" s="38">
        <v>0.8653022292497996</v>
      </c>
      <c r="F15668" s="38">
        <v>58.047493403693927</v>
      </c>
    </row>
    <row r="15669" spans="1:6" x14ac:dyDescent="0.35">
      <c r="A15669" s="37" t="s">
        <v>19582</v>
      </c>
      <c r="B15669" s="38">
        <v>-34.643410529999997</v>
      </c>
      <c r="C15669" s="38">
        <v>-58.871701469999998</v>
      </c>
      <c r="D15669" s="38">
        <v>0.71435970067977905</v>
      </c>
      <c r="E15669" s="38">
        <v>0.72451171681687643</v>
      </c>
      <c r="F15669" s="38">
        <v>51.063829787234042</v>
      </c>
    </row>
    <row r="15670" spans="1:6" x14ac:dyDescent="0.35">
      <c r="A15670" s="37" t="s">
        <v>19583</v>
      </c>
      <c r="B15670" s="38">
        <v>-34.60686776</v>
      </c>
      <c r="C15670" s="38">
        <v>-58.731763549999997</v>
      </c>
      <c r="D15670" s="38">
        <v>0.66189116239547729</v>
      </c>
      <c r="E15670" s="38">
        <v>0.67397229207886589</v>
      </c>
      <c r="F15670" s="38">
        <v>49.112426035502956</v>
      </c>
    </row>
    <row r="15671" spans="1:6" x14ac:dyDescent="0.35">
      <c r="A15671" s="37" t="s">
        <v>19584</v>
      </c>
      <c r="B15671" s="38">
        <v>-35.647391300000002</v>
      </c>
      <c r="C15671" s="38">
        <v>-60.707377260000001</v>
      </c>
      <c r="D15671" s="38">
        <v>0.41728276014327997</v>
      </c>
      <c r="E15671" s="38">
        <v>0.44074437187777632</v>
      </c>
      <c r="F15671" s="38">
        <v>21.076233183856502</v>
      </c>
    </row>
    <row r="15672" spans="1:6" x14ac:dyDescent="0.35">
      <c r="A15672" s="37" t="s">
        <v>19585</v>
      </c>
      <c r="B15672" s="38">
        <v>-35.465336479999998</v>
      </c>
      <c r="C15672" s="38">
        <v>-60.8768685</v>
      </c>
      <c r="D15672" s="38">
        <v>0.56832253932952881</v>
      </c>
      <c r="E15672" s="38">
        <v>0.56258958246972823</v>
      </c>
      <c r="F15672" s="38">
        <v>37.987679671457911</v>
      </c>
    </row>
    <row r="15673" spans="1:6" x14ac:dyDescent="0.35">
      <c r="A15673" s="37" t="s">
        <v>19586</v>
      </c>
      <c r="B15673" s="38">
        <v>-36.902455359999998</v>
      </c>
      <c r="C15673" s="38">
        <v>-60.320375409999997</v>
      </c>
      <c r="D15673" s="38">
        <v>0.3409462571144104</v>
      </c>
      <c r="E15673" s="38">
        <v>0.32186081489691359</v>
      </c>
      <c r="F15673" s="38">
        <v>23.372781065088759</v>
      </c>
    </row>
    <row r="15674" spans="1:6" x14ac:dyDescent="0.35">
      <c r="A15674" s="37" t="s">
        <v>19587</v>
      </c>
      <c r="B15674" s="38">
        <v>-36.869863899999999</v>
      </c>
      <c r="C15674" s="38">
        <v>-60.322697609999999</v>
      </c>
      <c r="D15674" s="38">
        <v>0.48150181770324713</v>
      </c>
      <c r="E15674" s="38">
        <v>0.56974603784711741</v>
      </c>
      <c r="F15674" s="38">
        <v>41.199999999999996</v>
      </c>
    </row>
    <row r="15675" spans="1:6" x14ac:dyDescent="0.35">
      <c r="A15675" s="37" t="s">
        <v>19588</v>
      </c>
      <c r="B15675" s="38">
        <v>-36.88313333</v>
      </c>
      <c r="C15675" s="38">
        <v>-60.300923699999998</v>
      </c>
      <c r="D15675" s="38">
        <v>0.61874622106552124</v>
      </c>
      <c r="E15675" s="38">
        <v>0.56342265558870219</v>
      </c>
      <c r="F15675" s="38">
        <v>33.877551020408163</v>
      </c>
    </row>
    <row r="15676" spans="1:6" x14ac:dyDescent="0.35">
      <c r="A15676" s="37" t="s">
        <v>19589</v>
      </c>
      <c r="B15676" s="38">
        <v>-40.79413641</v>
      </c>
      <c r="C15676" s="38">
        <v>-62.989360470000001</v>
      </c>
      <c r="D15676" s="38">
        <v>0.42325359582901001</v>
      </c>
      <c r="E15676" s="38">
        <v>0.44466489329934122</v>
      </c>
      <c r="F15676" s="38">
        <v>29.059829059829063</v>
      </c>
    </row>
    <row r="15677" spans="1:6" x14ac:dyDescent="0.35">
      <c r="A15677" s="37" t="s">
        <v>19590</v>
      </c>
      <c r="B15677" s="38">
        <v>-33.837127930000001</v>
      </c>
      <c r="C15677" s="38">
        <v>-60.55872711</v>
      </c>
      <c r="D15677" s="38">
        <v>0.47467857599258417</v>
      </c>
      <c r="E15677" s="38">
        <v>0.47467857599258417</v>
      </c>
      <c r="F15677" s="38">
        <v>45.588235294117645</v>
      </c>
    </row>
    <row r="15678" spans="1:6" x14ac:dyDescent="0.35">
      <c r="A15678" s="37" t="s">
        <v>19591</v>
      </c>
      <c r="B15678" s="38">
        <v>-34.42110048</v>
      </c>
      <c r="C15678" s="38">
        <v>-58.770681609999997</v>
      </c>
      <c r="D15678" s="38">
        <v>0.50280815362930298</v>
      </c>
      <c r="E15678" s="38">
        <v>0.38192154715458548</v>
      </c>
      <c r="F15678" s="38">
        <v>45.315487571701723</v>
      </c>
    </row>
    <row r="15679" spans="1:6" x14ac:dyDescent="0.35">
      <c r="A15679" s="37" t="s">
        <v>19592</v>
      </c>
      <c r="B15679" s="38">
        <v>-34.492992710000003</v>
      </c>
      <c r="C15679" s="38">
        <v>-58.824727869999997</v>
      </c>
      <c r="D15679" s="38">
        <v>0.70411288738250732</v>
      </c>
      <c r="E15679" s="38">
        <v>0.70731871638979227</v>
      </c>
      <c r="F15679" s="38">
        <v>50.190839694656489</v>
      </c>
    </row>
    <row r="15680" spans="1:6" x14ac:dyDescent="0.35">
      <c r="A15680" s="37" t="s">
        <v>19593</v>
      </c>
      <c r="B15680" s="38">
        <v>-34.472778750000003</v>
      </c>
      <c r="C15680" s="38">
        <v>-58.594948930000001</v>
      </c>
      <c r="D15680" s="38">
        <v>0.73589324951171875</v>
      </c>
      <c r="E15680" s="38">
        <v>0.69527728046689719</v>
      </c>
      <c r="F15680" s="38">
        <v>38.793103448275865</v>
      </c>
    </row>
    <row r="15681" spans="1:6" x14ac:dyDescent="0.35">
      <c r="A15681" s="37" t="s">
        <v>19594</v>
      </c>
      <c r="B15681" s="38">
        <v>-34.465066210000003</v>
      </c>
      <c r="C15681" s="38">
        <v>-58.584151830000003</v>
      </c>
      <c r="D15681" s="38">
        <v>0.49871492385864258</v>
      </c>
      <c r="E15681" s="38">
        <v>0.50362615121735466</v>
      </c>
      <c r="F15681" s="38">
        <v>35</v>
      </c>
    </row>
    <row r="15682" spans="1:6" x14ac:dyDescent="0.35">
      <c r="A15682" s="37" t="s">
        <v>19595</v>
      </c>
      <c r="B15682" s="38">
        <v>-34.444448819999998</v>
      </c>
      <c r="C15682" s="38">
        <v>-58.550815919999998</v>
      </c>
      <c r="D15682" s="38">
        <v>0.3759562075138092</v>
      </c>
      <c r="E15682" s="38">
        <v>0.37911208054503881</v>
      </c>
      <c r="F15682" s="38">
        <v>28.524590163934427</v>
      </c>
    </row>
    <row r="15683" spans="1:6" x14ac:dyDescent="0.35">
      <c r="A15683" s="37" t="s">
        <v>19596</v>
      </c>
      <c r="B15683" s="38">
        <v>-34.456952170000001</v>
      </c>
      <c r="C15683" s="38">
        <v>-58.577537739999997</v>
      </c>
      <c r="D15683" s="38">
        <v>0.53365898132324219</v>
      </c>
      <c r="E15683" s="38">
        <v>0.48683103113561071</v>
      </c>
      <c r="F15683" s="38">
        <v>42.677824267782427</v>
      </c>
    </row>
    <row r="15684" spans="1:6" x14ac:dyDescent="0.35">
      <c r="A15684" s="37" t="s">
        <v>19597</v>
      </c>
      <c r="B15684" s="38">
        <v>-34.43777541</v>
      </c>
      <c r="C15684" s="38">
        <v>-58.564212580000003</v>
      </c>
      <c r="D15684" s="38">
        <v>0.28950086236000061</v>
      </c>
      <c r="E15684" s="38">
        <v>0.30089662306838572</v>
      </c>
      <c r="F15684" s="38">
        <v>36.654804270462634</v>
      </c>
    </row>
    <row r="15685" spans="1:6" x14ac:dyDescent="0.35">
      <c r="A15685" s="37" t="s">
        <v>19598</v>
      </c>
      <c r="B15685" s="38">
        <v>-33.306911040000003</v>
      </c>
      <c r="C15685" s="38">
        <v>-60.253611980000002</v>
      </c>
      <c r="D15685" s="38">
        <v>0.69008487462997437</v>
      </c>
      <c r="E15685" s="38">
        <v>0.71188245321574961</v>
      </c>
      <c r="F15685" s="38">
        <v>41.496598639455783</v>
      </c>
    </row>
    <row r="15686" spans="1:6" x14ac:dyDescent="0.35">
      <c r="A15686" s="37" t="s">
        <v>19599</v>
      </c>
      <c r="B15686" s="38">
        <v>-35.64736946</v>
      </c>
      <c r="C15686" s="38">
        <v>-60.467424559999998</v>
      </c>
      <c r="D15686" s="38">
        <v>0.38474863767623901</v>
      </c>
      <c r="E15686" s="38">
        <v>0.38474865257740021</v>
      </c>
      <c r="F15686" s="38">
        <v>26.865671641791046</v>
      </c>
    </row>
    <row r="15687" spans="1:6" x14ac:dyDescent="0.35">
      <c r="A15687" s="37" t="s">
        <v>19600</v>
      </c>
      <c r="B15687" s="38">
        <v>-34.354035369999998</v>
      </c>
      <c r="C15687" s="38">
        <v>-58.796750250000002</v>
      </c>
      <c r="D15687" s="38">
        <v>0.23724418878555301</v>
      </c>
      <c r="E15687" s="38">
        <v>0.25161544978618622</v>
      </c>
      <c r="F15687" s="38">
        <v>35.690235690235689</v>
      </c>
    </row>
    <row r="15688" spans="1:6" x14ac:dyDescent="0.35">
      <c r="A15688" s="37" t="s">
        <v>19601</v>
      </c>
      <c r="B15688" s="38">
        <v>-34.344943229999998</v>
      </c>
      <c r="C15688" s="38">
        <v>-58.794017949999997</v>
      </c>
      <c r="D15688" s="38">
        <v>0.2010105699300766</v>
      </c>
      <c r="E15688" s="38">
        <v>0.25086271135430588</v>
      </c>
      <c r="F15688" s="38">
        <v>33.082706766917291</v>
      </c>
    </row>
    <row r="15689" spans="1:6" x14ac:dyDescent="0.35">
      <c r="A15689" s="37" t="s">
        <v>19602</v>
      </c>
      <c r="B15689" s="38">
        <v>-34.588343180000003</v>
      </c>
      <c r="C15689" s="38">
        <v>-58.595168360000002</v>
      </c>
      <c r="D15689" s="38">
        <v>0.19127735495567319</v>
      </c>
      <c r="E15689" s="38">
        <v>0.20853346625440999</v>
      </c>
      <c r="F15689" s="38">
        <v>44.761904761904766</v>
      </c>
    </row>
    <row r="15690" spans="1:6" x14ac:dyDescent="0.35">
      <c r="A15690" s="37" t="s">
        <v>19603</v>
      </c>
      <c r="B15690" s="38">
        <v>-37.12643851</v>
      </c>
      <c r="C15690" s="38">
        <v>-56.902563209999997</v>
      </c>
      <c r="D15690" s="38">
        <v>0.36765396595001221</v>
      </c>
      <c r="E15690" s="38">
        <v>0.41431293082542908</v>
      </c>
      <c r="F15690" s="38">
        <v>42.332613390928728</v>
      </c>
    </row>
    <row r="15691" spans="1:6" x14ac:dyDescent="0.35">
      <c r="A15691" s="37" t="s">
        <v>19604</v>
      </c>
      <c r="B15691" s="38">
        <v>-37.09955677</v>
      </c>
      <c r="C15691" s="38">
        <v>-56.87327544</v>
      </c>
      <c r="D15691" s="38">
        <v>0.241120845079422</v>
      </c>
      <c r="E15691" s="38">
        <v>0.23654734662600929</v>
      </c>
      <c r="F15691" s="38">
        <v>20.079522862823062</v>
      </c>
    </row>
    <row r="15692" spans="1:6" x14ac:dyDescent="0.35">
      <c r="A15692" s="37" t="s">
        <v>19605</v>
      </c>
      <c r="B15692" s="38">
        <v>-34.729731970000003</v>
      </c>
      <c r="C15692" s="38">
        <v>-58.419660819999997</v>
      </c>
      <c r="D15692" s="38">
        <v>0.44473758339881903</v>
      </c>
      <c r="E15692" s="38">
        <v>0.4767938369029277</v>
      </c>
      <c r="F15692" s="38">
        <v>38.96551724137931</v>
      </c>
    </row>
    <row r="15693" spans="1:6" x14ac:dyDescent="0.35">
      <c r="A15693" s="37" t="s">
        <v>19606</v>
      </c>
      <c r="B15693" s="38">
        <v>-34.405563389999998</v>
      </c>
      <c r="C15693" s="38">
        <v>-58.782014150000002</v>
      </c>
      <c r="D15693" s="38">
        <v>0.68283605575561523</v>
      </c>
      <c r="E15693" s="38">
        <v>0.67634443012443746</v>
      </c>
      <c r="F15693" s="38">
        <v>50.47846889952153</v>
      </c>
    </row>
    <row r="15694" spans="1:6" x14ac:dyDescent="0.35">
      <c r="A15694" s="37" t="s">
        <v>19607</v>
      </c>
      <c r="B15694" s="38">
        <v>-34.458833919999996</v>
      </c>
      <c r="C15694" s="38">
        <v>-58.560547219999997</v>
      </c>
      <c r="D15694" s="38">
        <v>0.45912909507751459</v>
      </c>
      <c r="E15694" s="38">
        <v>0.36493628554874002</v>
      </c>
      <c r="F15694" s="38">
        <v>40.072202166064983</v>
      </c>
    </row>
    <row r="15695" spans="1:6" x14ac:dyDescent="0.35">
      <c r="A15695" s="37" t="s">
        <v>19608</v>
      </c>
      <c r="B15695" s="38">
        <v>-35.036359709999999</v>
      </c>
      <c r="C15695" s="38">
        <v>-58.419513719999998</v>
      </c>
      <c r="D15695" s="38">
        <v>0.56893360614776611</v>
      </c>
      <c r="E15695" s="38">
        <v>0.58168848521179628</v>
      </c>
      <c r="F15695" s="38">
        <v>46.119733924611971</v>
      </c>
    </row>
    <row r="15696" spans="1:6" x14ac:dyDescent="0.35">
      <c r="A15696" s="37" t="s">
        <v>19609</v>
      </c>
      <c r="B15696" s="38">
        <v>-38.70831278</v>
      </c>
      <c r="C15696" s="38">
        <v>-62.302220910000003</v>
      </c>
      <c r="D15696" s="38">
        <v>0.38035595417022711</v>
      </c>
      <c r="E15696" s="38">
        <v>0.37584020271897323</v>
      </c>
      <c r="F15696" s="38">
        <v>23.584905660377359</v>
      </c>
    </row>
    <row r="15697" spans="1:6" x14ac:dyDescent="0.35">
      <c r="A15697" s="37" t="s">
        <v>19610</v>
      </c>
      <c r="B15697" s="38">
        <v>-35.955329820000003</v>
      </c>
      <c r="C15697" s="38">
        <v>-62.744237949999999</v>
      </c>
      <c r="D15697" s="38">
        <v>0.33919709920883179</v>
      </c>
      <c r="E15697" s="38">
        <v>0.34048028169451527</v>
      </c>
      <c r="F15697" s="38">
        <v>22.222222222222221</v>
      </c>
    </row>
    <row r="15698" spans="1:6" x14ac:dyDescent="0.35">
      <c r="A15698" s="37" t="s">
        <v>19611</v>
      </c>
      <c r="B15698" s="38">
        <v>-34.797032289999997</v>
      </c>
      <c r="C15698" s="38">
        <v>-58.407368849999997</v>
      </c>
      <c r="D15698" s="38">
        <v>0.1613883376121521</v>
      </c>
      <c r="E15698" s="38">
        <v>0.14276586070254041</v>
      </c>
      <c r="F15698" s="38">
        <v>2.5</v>
      </c>
    </row>
    <row r="15699" spans="1:6" x14ac:dyDescent="0.35">
      <c r="A15699" s="37" t="s">
        <v>19612</v>
      </c>
      <c r="B15699" s="38">
        <v>-34.644978279999997</v>
      </c>
      <c r="C15699" s="38">
        <v>-58.62118229</v>
      </c>
      <c r="D15699" s="38">
        <v>0.30338501930236822</v>
      </c>
      <c r="E15699" s="38">
        <v>0.25728543710551771</v>
      </c>
      <c r="F15699" s="38"/>
    </row>
    <row r="15700" spans="1:6" x14ac:dyDescent="0.35">
      <c r="A15700" s="37" t="s">
        <v>19613</v>
      </c>
      <c r="B15700" s="38">
        <v>-38.371783729999997</v>
      </c>
      <c r="C15700" s="38">
        <v>-60.262039260000002</v>
      </c>
      <c r="D15700" s="38">
        <v>0.1075871586799622</v>
      </c>
      <c r="E15700" s="38">
        <v>0.18654901808814001</v>
      </c>
      <c r="F15700" s="38">
        <v>46.428571428571431</v>
      </c>
    </row>
    <row r="15701" spans="1:6" x14ac:dyDescent="0.35">
      <c r="A15701" s="37" t="s">
        <v>19614</v>
      </c>
      <c r="B15701" s="38">
        <v>-34.683369570000004</v>
      </c>
      <c r="C15701" s="38">
        <v>-58.664442000000001</v>
      </c>
      <c r="D15701" s="38">
        <v>0.42254012823104858</v>
      </c>
      <c r="E15701" s="38">
        <v>0.45714350955353839</v>
      </c>
      <c r="F15701" s="38">
        <v>30.232558139534881</v>
      </c>
    </row>
    <row r="15702" spans="1:6" x14ac:dyDescent="0.35">
      <c r="A15702" s="37" t="s">
        <v>19615</v>
      </c>
      <c r="B15702" s="38">
        <v>-34.528453470000002</v>
      </c>
      <c r="C15702" s="38">
        <v>-58.758440630000003</v>
      </c>
      <c r="D15702" s="38">
        <v>0.39921179413795471</v>
      </c>
      <c r="E15702" s="38">
        <v>0.39328447977701819</v>
      </c>
      <c r="F15702" s="38">
        <v>19.323671497584542</v>
      </c>
    </row>
    <row r="15703" spans="1:6" x14ac:dyDescent="0.35">
      <c r="A15703" s="37" t="s">
        <v>19616</v>
      </c>
      <c r="B15703" s="38">
        <v>-34.670563020000003</v>
      </c>
      <c r="C15703" s="38">
        <v>-58.586555769999997</v>
      </c>
      <c r="D15703" s="38">
        <v>0.185423418879509</v>
      </c>
      <c r="E15703" s="38">
        <v>0.18312682815500211</v>
      </c>
      <c r="F15703" s="38">
        <v>7.4257425742574252</v>
      </c>
    </row>
    <row r="15704" spans="1:6" x14ac:dyDescent="0.35">
      <c r="A15704" s="37" t="s">
        <v>19617</v>
      </c>
      <c r="B15704" s="38">
        <v>-34.5782715</v>
      </c>
      <c r="C15704" s="38">
        <v>-58.7125238</v>
      </c>
      <c r="D15704" s="38">
        <v>0.42098483443260187</v>
      </c>
      <c r="E15704" s="38">
        <v>0.42090209467070439</v>
      </c>
      <c r="F15704" s="38">
        <v>1.3289036544850499</v>
      </c>
    </row>
    <row r="15705" spans="1:6" x14ac:dyDescent="0.35">
      <c r="A15705" s="37" t="s">
        <v>19618</v>
      </c>
      <c r="B15705" s="38">
        <v>-34.759836479999997</v>
      </c>
      <c r="C15705" s="38">
        <v>-58.204675940000001</v>
      </c>
      <c r="D15705" s="38">
        <v>0.35226595401763922</v>
      </c>
      <c r="E15705" s="38">
        <v>0.3293010870877065</v>
      </c>
      <c r="F15705" s="38"/>
    </row>
    <row r="15706" spans="1:6" x14ac:dyDescent="0.35">
      <c r="A15706" s="37" t="s">
        <v>19619</v>
      </c>
      <c r="B15706" s="38">
        <v>-34.960990989999999</v>
      </c>
      <c r="C15706" s="38">
        <v>-58.727620760000001</v>
      </c>
      <c r="D15706" s="38">
        <v>0.70601928234100342</v>
      </c>
      <c r="E15706" s="38">
        <v>0.6783876356325651</v>
      </c>
      <c r="F15706" s="38">
        <v>54.525386313465788</v>
      </c>
    </row>
    <row r="15707" spans="1:6" x14ac:dyDescent="0.35">
      <c r="A15707" s="37" t="s">
        <v>19620</v>
      </c>
      <c r="B15707" s="38">
        <v>-34.827930739999999</v>
      </c>
      <c r="C15707" s="38">
        <v>-58.399190849999997</v>
      </c>
      <c r="D15707" s="38">
        <v>0.30637410283088679</v>
      </c>
      <c r="E15707" s="38">
        <v>0.38002765799562138</v>
      </c>
      <c r="F15707" s="38">
        <v>30.627306273062732</v>
      </c>
    </row>
    <row r="15708" spans="1:6" x14ac:dyDescent="0.35">
      <c r="A15708" s="37" t="s">
        <v>19621</v>
      </c>
      <c r="B15708" s="38">
        <v>-35.05744112</v>
      </c>
      <c r="C15708" s="38">
        <v>-58.759819299999997</v>
      </c>
      <c r="D15708" s="38">
        <v>0.25216689705848688</v>
      </c>
      <c r="E15708" s="38">
        <v>0.25847920402884478</v>
      </c>
      <c r="F15708" s="38">
        <v>12.857142857142856</v>
      </c>
    </row>
    <row r="15709" spans="1:6" x14ac:dyDescent="0.35">
      <c r="A15709" s="37" t="s">
        <v>19622</v>
      </c>
      <c r="B15709" s="38">
        <v>-34.567472129999999</v>
      </c>
      <c r="C15709" s="38">
        <v>-58.717526159999998</v>
      </c>
      <c r="D15709" s="38">
        <v>0.63771378993988037</v>
      </c>
      <c r="E15709" s="38">
        <v>0.47686851852469969</v>
      </c>
      <c r="F15709" s="38">
        <v>67.5</v>
      </c>
    </row>
    <row r="15710" spans="1:6" x14ac:dyDescent="0.35">
      <c r="A15710" s="37" t="s">
        <v>19623</v>
      </c>
      <c r="B15710" s="38">
        <v>-34.995817629999998</v>
      </c>
      <c r="C15710" s="38">
        <v>-58.055185790000003</v>
      </c>
      <c r="D15710" s="38">
        <v>0.48738494515419012</v>
      </c>
      <c r="E15710" s="38">
        <v>0.50720142776315857</v>
      </c>
      <c r="F15710" s="38">
        <v>9.1093117408906874</v>
      </c>
    </row>
    <row r="15711" spans="1:6" x14ac:dyDescent="0.35">
      <c r="A15711" s="37" t="s">
        <v>19624</v>
      </c>
      <c r="B15711" s="38">
        <v>-36.683972599999997</v>
      </c>
      <c r="C15711" s="38">
        <v>-56.69455619</v>
      </c>
      <c r="D15711" s="38">
        <v>0.2558753490447998</v>
      </c>
      <c r="E15711" s="38">
        <v>0.28110002373394211</v>
      </c>
      <c r="F15711" s="38">
        <v>12.987012987012985</v>
      </c>
    </row>
    <row r="15712" spans="1:6" x14ac:dyDescent="0.35">
      <c r="A15712" s="37" t="s">
        <v>19625</v>
      </c>
      <c r="B15712" s="38">
        <v>-34.766494299999998</v>
      </c>
      <c r="C15712" s="38">
        <v>-58.35589933</v>
      </c>
      <c r="D15712" s="38">
        <v>0.52338051795959473</v>
      </c>
      <c r="E15712" s="38">
        <v>0.51828018203377724</v>
      </c>
      <c r="F15712" s="38"/>
    </row>
    <row r="15713" spans="1:6" x14ac:dyDescent="0.35">
      <c r="A15713" s="37" t="s">
        <v>19626</v>
      </c>
      <c r="B15713" s="38">
        <v>-35.431654520000002</v>
      </c>
      <c r="C15713" s="38">
        <v>-60.172975280000003</v>
      </c>
      <c r="D15713" s="38">
        <v>0.33574780821800232</v>
      </c>
      <c r="E15713" s="38">
        <v>0.3263523539430217</v>
      </c>
      <c r="F15713" s="38">
        <v>32.704402515723267</v>
      </c>
    </row>
    <row r="15714" spans="1:6" x14ac:dyDescent="0.35">
      <c r="A15714" s="37" t="s">
        <v>19627</v>
      </c>
      <c r="B15714" s="38">
        <v>-34.778767430000002</v>
      </c>
      <c r="C15714" s="38">
        <v>-58.199672909999997</v>
      </c>
      <c r="D15714" s="38">
        <v>0.38743084669113159</v>
      </c>
      <c r="E15714" s="38">
        <v>0.38984592672851348</v>
      </c>
      <c r="F15714" s="38"/>
    </row>
    <row r="15715" spans="1:6" x14ac:dyDescent="0.35">
      <c r="A15715" s="37" t="s">
        <v>19628</v>
      </c>
      <c r="B15715" s="38">
        <v>-38.005722380000002</v>
      </c>
      <c r="C15715" s="38">
        <v>-57.5527625</v>
      </c>
      <c r="D15715" s="38">
        <v>9.0794242918491364E-2</v>
      </c>
      <c r="E15715" s="38">
        <v>0.108299379547437</v>
      </c>
      <c r="F15715" s="38"/>
    </row>
    <row r="15716" spans="1:6" x14ac:dyDescent="0.35">
      <c r="A15716" s="37" t="s">
        <v>19629</v>
      </c>
      <c r="B15716" s="38">
        <v>-34.577231349999998</v>
      </c>
      <c r="C15716" s="38">
        <v>-58.541830789999999</v>
      </c>
      <c r="D15716" s="38">
        <v>0.21139274537563321</v>
      </c>
      <c r="E15716" s="38">
        <v>0.21501076809669789</v>
      </c>
      <c r="F15716" s="38"/>
    </row>
    <row r="15717" spans="1:6" x14ac:dyDescent="0.35">
      <c r="A15717" s="37" t="s">
        <v>19630</v>
      </c>
      <c r="B15717" s="38">
        <v>-34.209519569999998</v>
      </c>
      <c r="C15717" s="38">
        <v>-58.944510209999997</v>
      </c>
      <c r="D15717" s="38">
        <v>0.43267351388931269</v>
      </c>
      <c r="E15717" s="38">
        <v>0.43356876310549292</v>
      </c>
      <c r="F15717" s="38">
        <v>18.939393939393938</v>
      </c>
    </row>
    <row r="15718" spans="1:6" x14ac:dyDescent="0.35">
      <c r="A15718" s="37" t="s">
        <v>19631</v>
      </c>
      <c r="B15718" s="38">
        <v>-34.937417320000002</v>
      </c>
      <c r="C15718" s="38">
        <v>-57.953280280000001</v>
      </c>
      <c r="D15718" s="38">
        <v>0.14532166719436651</v>
      </c>
      <c r="E15718" s="38">
        <v>8.2637777098932788E-2</v>
      </c>
      <c r="F15718" s="38">
        <v>31.984585741811177</v>
      </c>
    </row>
    <row r="15719" spans="1:6" x14ac:dyDescent="0.35">
      <c r="A15719" s="37" t="s">
        <v>19632</v>
      </c>
      <c r="B15719" s="38">
        <v>-34.930578660000002</v>
      </c>
      <c r="C15719" s="38">
        <v>-57.909547910000001</v>
      </c>
      <c r="D15719" s="38">
        <v>0.34587943553924561</v>
      </c>
      <c r="E15719" s="38">
        <v>0.33604128741555739</v>
      </c>
      <c r="F15719" s="38">
        <v>47.368421052631575</v>
      </c>
    </row>
    <row r="15720" spans="1:6" x14ac:dyDescent="0.35">
      <c r="A15720" s="37" t="s">
        <v>19633</v>
      </c>
      <c r="B15720" s="38">
        <v>-37.851362020000003</v>
      </c>
      <c r="C15720" s="38">
        <v>-58.259304239999999</v>
      </c>
      <c r="D15720" s="38">
        <v>0.32131785154342651</v>
      </c>
      <c r="E15720" s="38">
        <v>0.26306231237120098</v>
      </c>
      <c r="F15720" s="38">
        <v>28.888888888888886</v>
      </c>
    </row>
    <row r="15721" spans="1:6" x14ac:dyDescent="0.35">
      <c r="A15721" s="37" t="s">
        <v>19634</v>
      </c>
      <c r="B15721" s="38">
        <v>-34.80152374</v>
      </c>
      <c r="C15721" s="38">
        <v>-58.2936403</v>
      </c>
      <c r="D15721" s="38">
        <v>0.66232722997665405</v>
      </c>
      <c r="E15721" s="38">
        <v>0.66079119675689268</v>
      </c>
      <c r="F15721" s="38">
        <v>40.601503759398497</v>
      </c>
    </row>
    <row r="15722" spans="1:6" x14ac:dyDescent="0.35">
      <c r="A15722" s="37" t="s">
        <v>19635</v>
      </c>
      <c r="B15722" s="38">
        <v>-34.820040650000003</v>
      </c>
      <c r="C15722" s="38">
        <v>-58.294228920000002</v>
      </c>
      <c r="D15722" s="38">
        <v>0.83995330333709717</v>
      </c>
      <c r="E15722" s="38">
        <v>0.8661339742796762</v>
      </c>
      <c r="F15722" s="38">
        <v>49.099099099099099</v>
      </c>
    </row>
    <row r="15723" spans="1:6" x14ac:dyDescent="0.35">
      <c r="A15723" s="37" t="s">
        <v>19636</v>
      </c>
      <c r="B15723" s="38">
        <v>-34.78900204</v>
      </c>
      <c r="C15723" s="38">
        <v>-58.269603779999997</v>
      </c>
      <c r="D15723" s="38">
        <v>0.31550264358520508</v>
      </c>
      <c r="E15723" s="38">
        <v>0.33520998640192878</v>
      </c>
      <c r="F15723" s="38">
        <v>31.048387096774192</v>
      </c>
    </row>
    <row r="15724" spans="1:6" x14ac:dyDescent="0.35">
      <c r="A15724" s="37" t="s">
        <v>19637</v>
      </c>
      <c r="B15724" s="38">
        <v>-34.869528559999999</v>
      </c>
      <c r="C15724" s="38">
        <v>-58.27804209</v>
      </c>
      <c r="D15724" s="38">
        <v>0.72336763143539429</v>
      </c>
      <c r="E15724" s="38">
        <v>0.74333308872423676</v>
      </c>
      <c r="F15724" s="38">
        <v>46.098003629764065</v>
      </c>
    </row>
    <row r="15725" spans="1:6" x14ac:dyDescent="0.35">
      <c r="A15725" s="37" t="s">
        <v>19638</v>
      </c>
      <c r="B15725" s="38">
        <v>-34.544491000000001</v>
      </c>
      <c r="C15725" s="38">
        <v>-58.59071711</v>
      </c>
      <c r="D15725" s="38">
        <v>0.83783018589019775</v>
      </c>
      <c r="E15725" s="38">
        <v>0.85920316643185091</v>
      </c>
      <c r="F15725" s="38">
        <v>26.666666666666668</v>
      </c>
    </row>
    <row r="15726" spans="1:6" x14ac:dyDescent="0.35">
      <c r="A15726" s="37" t="s">
        <v>19639</v>
      </c>
      <c r="B15726" s="38">
        <v>-34.547452569999997</v>
      </c>
      <c r="C15726" s="38">
        <v>-58.71571067</v>
      </c>
      <c r="D15726" s="38">
        <v>0.21046315133571619</v>
      </c>
      <c r="E15726" s="38">
        <v>0.18645297363400459</v>
      </c>
      <c r="F15726" s="38">
        <v>34.975369458128078</v>
      </c>
    </row>
    <row r="15727" spans="1:6" x14ac:dyDescent="0.35">
      <c r="A15727" s="37" t="s">
        <v>19640</v>
      </c>
      <c r="B15727" s="38">
        <v>-34.57177952</v>
      </c>
      <c r="C15727" s="38">
        <v>-58.730625189999998</v>
      </c>
      <c r="D15727" s="38">
        <v>0.67206144332885742</v>
      </c>
      <c r="E15727" s="38">
        <v>0.64338216516706681</v>
      </c>
      <c r="F15727" s="38">
        <v>50</v>
      </c>
    </row>
    <row r="15728" spans="1:6" x14ac:dyDescent="0.35">
      <c r="A15728" s="37" t="s">
        <v>19641</v>
      </c>
      <c r="B15728" s="38">
        <v>-34.737571060000001</v>
      </c>
      <c r="C15728" s="38">
        <v>-58.443914540000002</v>
      </c>
      <c r="D15728" s="38">
        <v>0.77558755874633789</v>
      </c>
      <c r="E15728" s="38">
        <v>0.72968046863873803</v>
      </c>
      <c r="F15728" s="38">
        <v>48</v>
      </c>
    </row>
    <row r="15729" spans="1:6" x14ac:dyDescent="0.35">
      <c r="A15729" s="37" t="s">
        <v>19642</v>
      </c>
      <c r="B15729" s="38">
        <v>-34.724070750000003</v>
      </c>
      <c r="C15729" s="38">
        <v>-58.440003189999999</v>
      </c>
      <c r="D15729" s="38">
        <v>0.7778468132019043</v>
      </c>
      <c r="E15729" s="38">
        <v>0.75004786897350006</v>
      </c>
      <c r="F15729" s="38">
        <v>40.419161676646709</v>
      </c>
    </row>
    <row r="15730" spans="1:6" x14ac:dyDescent="0.35">
      <c r="A15730" s="37" t="s">
        <v>19643</v>
      </c>
      <c r="B15730" s="38">
        <v>-34.793999720000002</v>
      </c>
      <c r="C15730" s="38">
        <v>-58.435125999999997</v>
      </c>
      <c r="D15730" s="38">
        <v>0.21108755469322199</v>
      </c>
      <c r="E15730" s="38">
        <v>0.31772291542668091</v>
      </c>
      <c r="F15730" s="38">
        <v>25.793650793650798</v>
      </c>
    </row>
    <row r="15731" spans="1:6" x14ac:dyDescent="0.35">
      <c r="A15731" s="37" t="s">
        <v>19644</v>
      </c>
      <c r="B15731" s="38">
        <v>-34.72598361</v>
      </c>
      <c r="C15731" s="38">
        <v>-58.446600490000002</v>
      </c>
      <c r="D15731" s="38">
        <v>0.91127359867095947</v>
      </c>
      <c r="E15731" s="38">
        <v>0.91673983335494991</v>
      </c>
      <c r="F15731" s="38">
        <v>55.581395348837212</v>
      </c>
    </row>
    <row r="15732" spans="1:6" x14ac:dyDescent="0.35">
      <c r="A15732" s="37" t="s">
        <v>19645</v>
      </c>
      <c r="B15732" s="38">
        <v>-34.203471159999999</v>
      </c>
      <c r="C15732" s="38">
        <v>-60.74034666</v>
      </c>
      <c r="D15732" s="38">
        <v>0.30934929847717291</v>
      </c>
      <c r="E15732" s="38">
        <v>0.28991735561026472</v>
      </c>
      <c r="F15732" s="38">
        <v>23.558897243107769</v>
      </c>
    </row>
    <row r="15733" spans="1:6" x14ac:dyDescent="0.35">
      <c r="A15733" s="37" t="s">
        <v>19646</v>
      </c>
      <c r="B15733" s="38">
        <v>-38.381014380000003</v>
      </c>
      <c r="C15733" s="38">
        <v>-60.280380899999997</v>
      </c>
      <c r="D15733" s="38">
        <v>0.21406501531600949</v>
      </c>
      <c r="E15733" s="38">
        <v>0.2406740692945627</v>
      </c>
      <c r="F15733" s="38">
        <v>35.321100917431195</v>
      </c>
    </row>
    <row r="15734" spans="1:6" x14ac:dyDescent="0.35">
      <c r="A15734" s="37" t="s">
        <v>19647</v>
      </c>
      <c r="B15734" s="38">
        <v>-34.532641499999997</v>
      </c>
      <c r="C15734" s="38">
        <v>-58.51049793</v>
      </c>
      <c r="D15734" s="38">
        <v>0.11842178553342821</v>
      </c>
      <c r="E15734" s="38">
        <v>0.113152206156935</v>
      </c>
      <c r="F15734" s="38">
        <v>37.442922374429223</v>
      </c>
    </row>
    <row r="15735" spans="1:6" x14ac:dyDescent="0.35">
      <c r="A15735" s="37" t="s">
        <v>19648</v>
      </c>
      <c r="B15735" s="38">
        <v>-34.454166460000003</v>
      </c>
      <c r="C15735" s="38">
        <v>-58.736792080000001</v>
      </c>
      <c r="D15735" s="38">
        <v>0.3954237699508667</v>
      </c>
      <c r="E15735" s="38">
        <v>0.35037805843684411</v>
      </c>
      <c r="F15735" s="38">
        <v>31.428571428571427</v>
      </c>
    </row>
    <row r="15736" spans="1:6" x14ac:dyDescent="0.35">
      <c r="A15736" s="37" t="s">
        <v>19649</v>
      </c>
      <c r="B15736" s="38">
        <v>-34.76084153</v>
      </c>
      <c r="C15736" s="38">
        <v>-58.232429600000003</v>
      </c>
      <c r="D15736" s="38">
        <v>0.47233694791793818</v>
      </c>
      <c r="E15736" s="38">
        <v>0.45551997340387768</v>
      </c>
      <c r="F15736" s="38">
        <v>39.166666666666664</v>
      </c>
    </row>
    <row r="15737" spans="1:6" x14ac:dyDescent="0.35">
      <c r="A15737" s="37" t="s">
        <v>19650</v>
      </c>
      <c r="B15737" s="38">
        <v>-34.780511429999997</v>
      </c>
      <c r="C15737" s="38">
        <v>-58.218645160000001</v>
      </c>
      <c r="D15737" s="38">
        <v>0.432355135679245</v>
      </c>
      <c r="E15737" s="38">
        <v>0.41449447069317102</v>
      </c>
      <c r="F15737" s="38">
        <v>39.261744966442954</v>
      </c>
    </row>
    <row r="15738" spans="1:6" x14ac:dyDescent="0.35">
      <c r="A15738" s="37" t="s">
        <v>19651</v>
      </c>
      <c r="B15738" s="38">
        <v>-34.800668340000001</v>
      </c>
      <c r="C15738" s="38">
        <v>-58.232501820000003</v>
      </c>
      <c r="D15738" s="38">
        <v>0.47762945294380188</v>
      </c>
      <c r="E15738" s="38">
        <v>0.48185564412011039</v>
      </c>
      <c r="F15738" s="38">
        <v>38.28125</v>
      </c>
    </row>
    <row r="15739" spans="1:6" x14ac:dyDescent="0.35">
      <c r="A15739" s="37" t="s">
        <v>19652</v>
      </c>
      <c r="B15739" s="38">
        <v>-34.766394689999998</v>
      </c>
      <c r="C15739" s="38">
        <v>-58.230762290000001</v>
      </c>
      <c r="D15739" s="38">
        <v>0.39029267430305481</v>
      </c>
      <c r="E15739" s="38">
        <v>0.40221831816084253</v>
      </c>
      <c r="F15739" s="38">
        <v>34.710743801652896</v>
      </c>
    </row>
    <row r="15740" spans="1:6" x14ac:dyDescent="0.35">
      <c r="A15740" s="37" t="s">
        <v>19653</v>
      </c>
      <c r="B15740" s="38">
        <v>-34.489472190000001</v>
      </c>
      <c r="C15740" s="38">
        <v>-58.50091252</v>
      </c>
      <c r="D15740" s="38">
        <v>1.603007083758712E-3</v>
      </c>
      <c r="E15740" s="38">
        <v>4.701376521985072E-2</v>
      </c>
      <c r="F15740" s="38"/>
    </row>
    <row r="15741" spans="1:6" x14ac:dyDescent="0.35">
      <c r="A15741" s="37" t="s">
        <v>19654</v>
      </c>
      <c r="B15741" s="38">
        <v>-34.479444639999997</v>
      </c>
      <c r="C15741" s="38">
        <v>-58.50397487</v>
      </c>
      <c r="D15741" s="38">
        <v>7.3482743464410314E-3</v>
      </c>
      <c r="E15741" s="38">
        <v>6.6824372656442022E-3</v>
      </c>
      <c r="F15741" s="38"/>
    </row>
    <row r="15742" spans="1:6" x14ac:dyDescent="0.35">
      <c r="A15742" s="37" t="s">
        <v>2376</v>
      </c>
      <c r="B15742" s="38">
        <v>-34.69881608</v>
      </c>
      <c r="C15742" s="38">
        <v>-58.64443996</v>
      </c>
      <c r="D15742" s="38">
        <v>0.5854455828666687</v>
      </c>
      <c r="E15742" s="38">
        <v>0.5893163260291604</v>
      </c>
      <c r="F15742" s="38"/>
    </row>
    <row r="15743" spans="1:6" x14ac:dyDescent="0.35">
      <c r="A15743" s="37" t="s">
        <v>19655</v>
      </c>
      <c r="B15743" s="38">
        <v>-34.570094740000002</v>
      </c>
      <c r="C15743" s="38">
        <v>-59.10532242</v>
      </c>
      <c r="D15743" s="38">
        <v>0.2492562532424927</v>
      </c>
      <c r="E15743" s="38">
        <v>0.2337172885198851</v>
      </c>
      <c r="F15743" s="38">
        <v>14.285714285714285</v>
      </c>
    </row>
    <row r="15744" spans="1:6" x14ac:dyDescent="0.35">
      <c r="A15744" s="37" t="s">
        <v>19656</v>
      </c>
      <c r="B15744" s="38">
        <v>-34.651410579999997</v>
      </c>
      <c r="C15744" s="38">
        <v>-58.760298089999999</v>
      </c>
      <c r="D15744" s="38">
        <v>0.46696722507476812</v>
      </c>
      <c r="E15744" s="38">
        <v>0.44794980715960259</v>
      </c>
      <c r="F15744" s="38">
        <v>38.679245283018872</v>
      </c>
    </row>
    <row r="15745" spans="1:6" x14ac:dyDescent="0.35">
      <c r="A15745" s="37" t="s">
        <v>19657</v>
      </c>
      <c r="B15745" s="38">
        <v>-34.723948589999999</v>
      </c>
      <c r="C15745" s="38">
        <v>-58.34059285</v>
      </c>
      <c r="D15745" s="38">
        <v>0.71258479356765747</v>
      </c>
      <c r="E15745" s="38">
        <v>0.77021498429147817</v>
      </c>
      <c r="F15745" s="38">
        <v>62.4</v>
      </c>
    </row>
    <row r="15746" spans="1:6" x14ac:dyDescent="0.35">
      <c r="A15746" s="37" t="s">
        <v>19658</v>
      </c>
      <c r="B15746" s="38">
        <v>-37.993797409999999</v>
      </c>
      <c r="C15746" s="38">
        <v>-57.552519869999998</v>
      </c>
      <c r="D15746" s="38">
        <v>0.24238863587379461</v>
      </c>
      <c r="E15746" s="38">
        <v>0.13177147703735451</v>
      </c>
      <c r="F15746" s="38">
        <v>4.6153846153846159</v>
      </c>
    </row>
    <row r="15747" spans="1:6" x14ac:dyDescent="0.35">
      <c r="A15747" s="37" t="s">
        <v>19659</v>
      </c>
      <c r="B15747" s="38">
        <v>-34.699498409999997</v>
      </c>
      <c r="C15747" s="38">
        <v>-58.432588260000003</v>
      </c>
      <c r="D15747" s="38">
        <v>0.68034684658050537</v>
      </c>
      <c r="E15747" s="38">
        <v>0.72284747532435822</v>
      </c>
      <c r="F15747" s="38">
        <v>58.778625954198475</v>
      </c>
    </row>
    <row r="15748" spans="1:6" x14ac:dyDescent="0.35">
      <c r="A15748" s="37" t="s">
        <v>19660</v>
      </c>
      <c r="B15748" s="38">
        <v>-34.433696060000003</v>
      </c>
      <c r="C15748" s="38">
        <v>-58.569258019999999</v>
      </c>
      <c r="D15748" s="38">
        <v>0.31602552533149719</v>
      </c>
      <c r="E15748" s="38">
        <v>0.33135604406848101</v>
      </c>
      <c r="F15748" s="38">
        <v>33.854166666666671</v>
      </c>
    </row>
    <row r="15749" spans="1:6" x14ac:dyDescent="0.35">
      <c r="A15749" s="37" t="s">
        <v>19661</v>
      </c>
      <c r="B15749" s="38">
        <v>-34.769558250000003</v>
      </c>
      <c r="C15749" s="38">
        <v>-58.249698610000003</v>
      </c>
      <c r="D15749" s="38">
        <v>0.73533898591995239</v>
      </c>
      <c r="E15749" s="38">
        <v>0.72841543501073669</v>
      </c>
      <c r="F15749" s="38">
        <v>45.180722891566269</v>
      </c>
    </row>
    <row r="15750" spans="1:6" x14ac:dyDescent="0.35">
      <c r="A15750" s="37" t="s">
        <v>19662</v>
      </c>
      <c r="B15750" s="38">
        <v>-34.776930450000002</v>
      </c>
      <c r="C15750" s="38">
        <v>-58.248654000000002</v>
      </c>
      <c r="D15750" s="38">
        <v>0.54936003684997559</v>
      </c>
      <c r="E15750" s="38">
        <v>0.58307976174998932</v>
      </c>
      <c r="F15750" s="38">
        <v>41.340782122905026</v>
      </c>
    </row>
    <row r="15751" spans="1:6" x14ac:dyDescent="0.35">
      <c r="A15751" s="37" t="s">
        <v>19663</v>
      </c>
      <c r="B15751" s="38">
        <v>-34.942247420000001</v>
      </c>
      <c r="C15751" s="38">
        <v>-58.007342979999997</v>
      </c>
      <c r="D15751" s="38">
        <v>0</v>
      </c>
      <c r="E15751" s="38">
        <v>0.59670881839359513</v>
      </c>
      <c r="F15751" s="38">
        <v>63.934426229508205</v>
      </c>
    </row>
    <row r="15752" spans="1:6" x14ac:dyDescent="0.35">
      <c r="A15752" s="37" t="s">
        <v>19664</v>
      </c>
      <c r="B15752" s="38">
        <v>-34.456740179999997</v>
      </c>
      <c r="C15752" s="38">
        <v>-58.634057239999997</v>
      </c>
      <c r="D15752" s="38">
        <v>0.23993444442749021</v>
      </c>
      <c r="E15752" s="38">
        <v>0.26072712564790568</v>
      </c>
      <c r="F15752" s="38">
        <v>37.476808905380331</v>
      </c>
    </row>
    <row r="15753" spans="1:6" x14ac:dyDescent="0.35">
      <c r="A15753" s="37" t="s">
        <v>19665</v>
      </c>
      <c r="B15753" s="38">
        <v>-34.930243169999997</v>
      </c>
      <c r="C15753" s="38">
        <v>-58.001775369999997</v>
      </c>
      <c r="D15753" s="38">
        <v>0.53295320272445679</v>
      </c>
      <c r="E15753" s="38">
        <v>0.53164139470538574</v>
      </c>
      <c r="F15753" s="38">
        <v>12.949640287769784</v>
      </c>
    </row>
    <row r="15754" spans="1:6" x14ac:dyDescent="0.35">
      <c r="A15754" s="37" t="s">
        <v>19666</v>
      </c>
      <c r="B15754" s="38">
        <v>-34.624443339999999</v>
      </c>
      <c r="C15754" s="38">
        <v>-58.58102126</v>
      </c>
      <c r="D15754" s="38">
        <v>0.52038770914077759</v>
      </c>
      <c r="E15754" s="38">
        <v>0.52439213201806356</v>
      </c>
      <c r="F15754" s="38">
        <v>42.553191489361701</v>
      </c>
    </row>
    <row r="15755" spans="1:6" x14ac:dyDescent="0.35">
      <c r="A15755" s="37" t="s">
        <v>19667</v>
      </c>
      <c r="B15755" s="38">
        <v>-34.758400899999998</v>
      </c>
      <c r="C15755" s="38">
        <v>-58.209953759999998</v>
      </c>
      <c r="D15755" s="38">
        <v>0.1971173286437988</v>
      </c>
      <c r="E15755" s="38">
        <v>0.23208275230394471</v>
      </c>
      <c r="F15755" s="38" t="s">
        <v>5130</v>
      </c>
    </row>
    <row r="15756" spans="1:6" x14ac:dyDescent="0.35">
      <c r="A15756" s="37" t="s">
        <v>19668</v>
      </c>
      <c r="B15756" s="38">
        <v>-38.550359749999998</v>
      </c>
      <c r="C15756" s="38">
        <v>-58.740165400000002</v>
      </c>
      <c r="D15756" s="38">
        <v>0.26353466510772711</v>
      </c>
      <c r="E15756" s="38">
        <v>0.24200643140536091</v>
      </c>
      <c r="F15756" s="38">
        <v>20.512820512820511</v>
      </c>
    </row>
    <row r="15757" spans="1:6" x14ac:dyDescent="0.35">
      <c r="A15757" s="37" t="s">
        <v>19669</v>
      </c>
      <c r="B15757" s="38">
        <v>-34.460637009999999</v>
      </c>
      <c r="C15757" s="38">
        <v>-58.899745009999997</v>
      </c>
      <c r="D15757" s="38">
        <v>0.53203070163726807</v>
      </c>
      <c r="E15757" s="38">
        <v>0.55756483344655283</v>
      </c>
      <c r="F15757" s="38">
        <v>3.6363636363636362</v>
      </c>
    </row>
    <row r="15758" spans="1:6" x14ac:dyDescent="0.35">
      <c r="A15758" s="37" t="s">
        <v>19670</v>
      </c>
      <c r="B15758" s="38">
        <v>-34.816027230000003</v>
      </c>
      <c r="C15758" s="38">
        <v>-58.64152876</v>
      </c>
      <c r="D15758" s="38">
        <v>0.7779693603515625</v>
      </c>
      <c r="E15758" s="38">
        <v>0.77639956772327423</v>
      </c>
      <c r="F15758" s="38">
        <v>46.428571428571431</v>
      </c>
    </row>
    <row r="15759" spans="1:6" x14ac:dyDescent="0.35">
      <c r="A15759" s="37" t="s">
        <v>19671</v>
      </c>
      <c r="B15759" s="38">
        <v>-34.740368609999997</v>
      </c>
      <c r="C15759" s="38">
        <v>-58.577987810000003</v>
      </c>
      <c r="D15759" s="38">
        <v>0.62913054227828979</v>
      </c>
      <c r="E15759" s="38">
        <v>0.64069136574461649</v>
      </c>
      <c r="F15759" s="38">
        <v>38.271604938271601</v>
      </c>
    </row>
    <row r="15760" spans="1:6" x14ac:dyDescent="0.35">
      <c r="A15760" s="37" t="s">
        <v>19672</v>
      </c>
      <c r="B15760" s="38">
        <v>-38.030105020000001</v>
      </c>
      <c r="C15760" s="38">
        <v>-57.583783089999997</v>
      </c>
      <c r="D15760" s="38">
        <v>0.43007412552833563</v>
      </c>
      <c r="E15760" s="38">
        <v>0.42748606849361109</v>
      </c>
      <c r="F15760" s="38">
        <v>9.3567251461988299</v>
      </c>
    </row>
    <row r="15761" spans="1:6" x14ac:dyDescent="0.35">
      <c r="A15761" s="37" t="s">
        <v>19673</v>
      </c>
      <c r="B15761" s="38">
        <v>-34.706902309999997</v>
      </c>
      <c r="C15761" s="38">
        <v>-58.397626989999999</v>
      </c>
      <c r="D15761" s="38">
        <v>0.18108575046062469</v>
      </c>
      <c r="E15761" s="38">
        <v>0.1058869615599916</v>
      </c>
      <c r="F15761" s="38">
        <v>1.0309278350515463</v>
      </c>
    </row>
    <row r="15762" spans="1:6" x14ac:dyDescent="0.35">
      <c r="A15762" s="37" t="s">
        <v>19674</v>
      </c>
      <c r="B15762" s="38">
        <v>-34.701981019999998</v>
      </c>
      <c r="C15762" s="38">
        <v>-58.341588250000001</v>
      </c>
      <c r="D15762" s="38">
        <v>0.58415156602859497</v>
      </c>
      <c r="E15762" s="38">
        <v>0.49345866011248701</v>
      </c>
      <c r="F15762" s="38">
        <v>37.014925373134325</v>
      </c>
    </row>
    <row r="15763" spans="1:6" x14ac:dyDescent="0.35">
      <c r="A15763" s="37" t="s">
        <v>19675</v>
      </c>
      <c r="B15763" s="38">
        <v>-34.687532830000002</v>
      </c>
      <c r="C15763" s="38">
        <v>-58.329198439999999</v>
      </c>
      <c r="D15763" s="38">
        <v>0.48585599660873408</v>
      </c>
      <c r="E15763" s="38">
        <v>0.49668778008536291</v>
      </c>
      <c r="F15763" s="38">
        <v>31.761006289308174</v>
      </c>
    </row>
    <row r="15764" spans="1:6" x14ac:dyDescent="0.35">
      <c r="A15764" s="37" t="s">
        <v>19676</v>
      </c>
      <c r="B15764" s="38">
        <v>-34.650004920000001</v>
      </c>
      <c r="C15764" s="38">
        <v>-58.345100520000003</v>
      </c>
      <c r="D15764" s="38">
        <v>0.56153380870819092</v>
      </c>
      <c r="E15764" s="38">
        <v>0.54775412643657007</v>
      </c>
      <c r="F15764" s="38">
        <v>37.700534759358291</v>
      </c>
    </row>
    <row r="15765" spans="1:6" x14ac:dyDescent="0.35">
      <c r="A15765" s="37" t="s">
        <v>19677</v>
      </c>
      <c r="B15765" s="38">
        <v>-34.663824580000004</v>
      </c>
      <c r="C15765" s="38">
        <v>-58.355510520000003</v>
      </c>
      <c r="D15765" s="38">
        <v>0.25138533115386957</v>
      </c>
      <c r="E15765" s="38">
        <v>0.2397246162096659</v>
      </c>
      <c r="F15765" s="38">
        <v>38.815789473684212</v>
      </c>
    </row>
    <row r="15766" spans="1:6" x14ac:dyDescent="0.35">
      <c r="A15766" s="37" t="s">
        <v>19678</v>
      </c>
      <c r="B15766" s="38">
        <v>-37.666026680000002</v>
      </c>
      <c r="C15766" s="38">
        <v>-59.810189190000003</v>
      </c>
      <c r="D15766" s="38">
        <v>0.39761796593666082</v>
      </c>
      <c r="E15766" s="38">
        <v>0.36110197045864201</v>
      </c>
      <c r="F15766" s="38"/>
    </row>
    <row r="15767" spans="1:6" x14ac:dyDescent="0.35">
      <c r="A15767" s="37" t="s">
        <v>19679</v>
      </c>
      <c r="B15767" s="38">
        <v>-34.642178909999998</v>
      </c>
      <c r="C15767" s="38">
        <v>-58.743707110000003</v>
      </c>
      <c r="D15767" s="38">
        <v>0.53467792272567749</v>
      </c>
      <c r="E15767" s="38">
        <v>0.54794827103614807</v>
      </c>
      <c r="F15767" s="38">
        <v>55.038759689922479</v>
      </c>
    </row>
    <row r="15768" spans="1:6" x14ac:dyDescent="0.35">
      <c r="A15768" s="37" t="s">
        <v>2211</v>
      </c>
      <c r="B15768" s="38">
        <v>-34.24461668</v>
      </c>
      <c r="C15768" s="38">
        <v>-59.472976510000002</v>
      </c>
      <c r="D15768" s="38">
        <v>0.1899499595165253</v>
      </c>
      <c r="E15768" s="38">
        <v>0.1897422555420134</v>
      </c>
      <c r="F15768" s="38"/>
    </row>
    <row r="15769" spans="1:6" x14ac:dyDescent="0.35">
      <c r="A15769" s="37" t="s">
        <v>19680</v>
      </c>
      <c r="B15769" s="38">
        <v>-37.730277000000001</v>
      </c>
      <c r="C15769" s="38">
        <v>-61.318267630000001</v>
      </c>
      <c r="D15769" s="38">
        <v>0.34406396746635443</v>
      </c>
      <c r="E15769" s="38">
        <v>0.36755963701468253</v>
      </c>
      <c r="F15769" s="38">
        <v>17</v>
      </c>
    </row>
    <row r="15770" spans="1:6" x14ac:dyDescent="0.35">
      <c r="A15770" s="37" t="s">
        <v>19681</v>
      </c>
      <c r="B15770" s="38">
        <v>-34.841279640000003</v>
      </c>
      <c r="C15770" s="38">
        <v>-58.639391840000002</v>
      </c>
      <c r="D15770" s="38">
        <v>0.78234493732452393</v>
      </c>
      <c r="E15770" s="38">
        <v>0.77001021930149627</v>
      </c>
      <c r="F15770" s="38">
        <v>61.739130434782609</v>
      </c>
    </row>
    <row r="15771" spans="1:6" x14ac:dyDescent="0.35">
      <c r="A15771" s="37" t="s">
        <v>19682</v>
      </c>
      <c r="B15771" s="38">
        <v>-34.82238332</v>
      </c>
      <c r="C15771" s="38">
        <v>-58.652295359999997</v>
      </c>
      <c r="D15771" s="38">
        <v>0.75049406290054321</v>
      </c>
      <c r="E15771" s="38">
        <v>0.74705977075629759</v>
      </c>
      <c r="F15771" s="38">
        <v>63.537906137184116</v>
      </c>
    </row>
    <row r="15772" spans="1:6" x14ac:dyDescent="0.35">
      <c r="A15772" s="37" t="s">
        <v>19683</v>
      </c>
      <c r="B15772" s="38">
        <v>-34.755458220000001</v>
      </c>
      <c r="C15772" s="38">
        <v>-58.640245460000003</v>
      </c>
      <c r="D15772" s="38">
        <v>0.86434477567672729</v>
      </c>
      <c r="E15772" s="38">
        <v>0.86754107153093496</v>
      </c>
      <c r="F15772" s="38">
        <v>70.707070707070713</v>
      </c>
    </row>
    <row r="15773" spans="1:6" x14ac:dyDescent="0.35">
      <c r="A15773" s="37" t="s">
        <v>19684</v>
      </c>
      <c r="B15773" s="38">
        <v>-34.867209899999999</v>
      </c>
      <c r="C15773" s="38">
        <v>-58.65803949</v>
      </c>
      <c r="D15773" s="38">
        <v>0.72835648059844971</v>
      </c>
      <c r="E15773" s="38">
        <v>0.73344660136434769</v>
      </c>
      <c r="F15773" s="38">
        <v>54.037267080745345</v>
      </c>
    </row>
    <row r="15774" spans="1:6" x14ac:dyDescent="0.35">
      <c r="A15774" s="37" t="s">
        <v>19685</v>
      </c>
      <c r="B15774" s="38">
        <v>-34.75900463</v>
      </c>
      <c r="C15774" s="38">
        <v>-58.633593570000002</v>
      </c>
      <c r="D15774" s="38">
        <v>0.7554091215133667</v>
      </c>
      <c r="E15774" s="38">
        <v>0.72649017446919495</v>
      </c>
      <c r="F15774" s="38">
        <v>61.764705882352942</v>
      </c>
    </row>
    <row r="15775" spans="1:6" x14ac:dyDescent="0.35">
      <c r="A15775" s="37" t="s">
        <v>19686</v>
      </c>
      <c r="B15775" s="38">
        <v>-34.825475539999999</v>
      </c>
      <c r="C15775" s="38">
        <v>-58.631039370000003</v>
      </c>
      <c r="D15775" s="38">
        <v>0.7995334267616272</v>
      </c>
      <c r="E15775" s="38">
        <v>0.80820601126726932</v>
      </c>
      <c r="F15775" s="38">
        <v>64.356435643564353</v>
      </c>
    </row>
    <row r="15776" spans="1:6" x14ac:dyDescent="0.35">
      <c r="A15776" s="37" t="s">
        <v>19687</v>
      </c>
      <c r="B15776" s="38">
        <v>-34.758581640000003</v>
      </c>
      <c r="C15776" s="38">
        <v>-58.6443783</v>
      </c>
      <c r="D15776" s="38">
        <v>0.73737657070159912</v>
      </c>
      <c r="E15776" s="38">
        <v>0.78027281165122986</v>
      </c>
      <c r="F15776" s="38">
        <v>62.637362637362635</v>
      </c>
    </row>
    <row r="15777" spans="1:6" x14ac:dyDescent="0.35">
      <c r="A15777" s="37" t="s">
        <v>19688</v>
      </c>
      <c r="B15777" s="38">
        <v>-34.651791549999999</v>
      </c>
      <c r="C15777" s="38">
        <v>-58.735727420000003</v>
      </c>
      <c r="D15777" s="38">
        <v>0.69970560073852539</v>
      </c>
      <c r="E15777" s="38">
        <v>0.72835068239106071</v>
      </c>
      <c r="F15777" s="38">
        <v>54.421768707482997</v>
      </c>
    </row>
    <row r="15778" spans="1:6" x14ac:dyDescent="0.35">
      <c r="A15778" s="37" t="s">
        <v>19689</v>
      </c>
      <c r="B15778" s="38">
        <v>-34.697444279999999</v>
      </c>
      <c r="C15778" s="38">
        <v>-58.656067460000003</v>
      </c>
      <c r="D15778" s="38">
        <v>0.72130447626113892</v>
      </c>
      <c r="E15778" s="38">
        <v>0.68944308161735535</v>
      </c>
      <c r="F15778" s="38">
        <v>60.355029585798817</v>
      </c>
    </row>
    <row r="15779" spans="1:6" x14ac:dyDescent="0.35">
      <c r="A15779" s="37" t="s">
        <v>2834</v>
      </c>
      <c r="B15779" s="38">
        <v>-34.519646909999999</v>
      </c>
      <c r="C15779" s="38">
        <v>-58.731197440000003</v>
      </c>
      <c r="D15779" s="38">
        <v>0.40498918294906622</v>
      </c>
      <c r="E15779" s="38">
        <v>0.41227042753445481</v>
      </c>
      <c r="F15779" s="38"/>
    </row>
    <row r="15780" spans="1:6" x14ac:dyDescent="0.35">
      <c r="A15780" s="37" t="s">
        <v>19690</v>
      </c>
      <c r="B15780" s="38">
        <v>-34.73574567</v>
      </c>
      <c r="C15780" s="38">
        <v>-58.793977400000003</v>
      </c>
      <c r="D15780" s="38">
        <v>0.76943433284759521</v>
      </c>
      <c r="E15780" s="38">
        <v>0.75778536420119436</v>
      </c>
      <c r="F15780" s="38">
        <v>67.460317460317469</v>
      </c>
    </row>
    <row r="15781" spans="1:6" x14ac:dyDescent="0.35">
      <c r="A15781" s="37" t="s">
        <v>19691</v>
      </c>
      <c r="B15781" s="38">
        <v>-34.917805659999999</v>
      </c>
      <c r="C15781" s="38">
        <v>-57.924747840000002</v>
      </c>
      <c r="D15781" s="38">
        <v>6.9923438131809235E-2</v>
      </c>
      <c r="E15781" s="38">
        <v>8.6910289385028788E-2</v>
      </c>
      <c r="F15781" s="38">
        <v>6.7415730337078648</v>
      </c>
    </row>
    <row r="15782" spans="1:6" x14ac:dyDescent="0.35">
      <c r="A15782" s="37" t="s">
        <v>19692</v>
      </c>
      <c r="B15782" s="38">
        <v>-34.648763260000003</v>
      </c>
      <c r="C15782" s="38">
        <v>-58.347494439999998</v>
      </c>
      <c r="D15782" s="38">
        <v>0.57236933708190918</v>
      </c>
      <c r="E15782" s="38">
        <v>0.56334125915089173</v>
      </c>
      <c r="F15782" s="38">
        <v>14.836795252225517</v>
      </c>
    </row>
    <row r="15783" spans="1:6" x14ac:dyDescent="0.35">
      <c r="A15783" s="37" t="s">
        <v>19693</v>
      </c>
      <c r="B15783" s="38">
        <v>-34.675963379999999</v>
      </c>
      <c r="C15783" s="38">
        <v>-58.357165389999999</v>
      </c>
      <c r="D15783" s="38">
        <v>0.24647793173789981</v>
      </c>
      <c r="E15783" s="38">
        <v>0.25183384904735973</v>
      </c>
      <c r="F15783" s="38">
        <v>6.9444444444444446</v>
      </c>
    </row>
    <row r="15784" spans="1:6" x14ac:dyDescent="0.35">
      <c r="A15784" s="37" t="s">
        <v>19694</v>
      </c>
      <c r="B15784" s="38">
        <v>-34.702469370000003</v>
      </c>
      <c r="C15784" s="38">
        <v>-58.322668870000001</v>
      </c>
      <c r="D15784" s="38">
        <v>0.16233627498149869</v>
      </c>
      <c r="E15784" s="38">
        <v>0.20238446504683111</v>
      </c>
      <c r="F15784" s="38">
        <v>4.7058823529411766</v>
      </c>
    </row>
    <row r="15785" spans="1:6" x14ac:dyDescent="0.35">
      <c r="A15785" s="37" t="s">
        <v>19695</v>
      </c>
      <c r="B15785" s="38">
        <v>-36.778995479999999</v>
      </c>
      <c r="C15785" s="38">
        <v>-59.868068209999997</v>
      </c>
      <c r="D15785" s="38">
        <v>0.24188801646232599</v>
      </c>
      <c r="E15785" s="38">
        <v>0.2346027140554629</v>
      </c>
      <c r="F15785" s="38">
        <v>9.4117647058823533</v>
      </c>
    </row>
    <row r="15786" spans="1:6" x14ac:dyDescent="0.35">
      <c r="A15786" s="37" t="s">
        <v>19696</v>
      </c>
      <c r="B15786" s="38">
        <v>-38.781400660000003</v>
      </c>
      <c r="C15786" s="38">
        <v>-62.266134280000003</v>
      </c>
      <c r="D15786" s="38">
        <v>0.36548998951911932</v>
      </c>
      <c r="E15786" s="38">
        <v>0.36165071909244251</v>
      </c>
      <c r="F15786" s="38">
        <v>8.5910652920962196</v>
      </c>
    </row>
    <row r="15787" spans="1:6" x14ac:dyDescent="0.35">
      <c r="A15787" s="37" t="s">
        <v>19697</v>
      </c>
      <c r="B15787" s="38">
        <v>-33.898561010000002</v>
      </c>
      <c r="C15787" s="38">
        <v>-61.09873941</v>
      </c>
      <c r="D15787" s="38">
        <v>0.49198049306869512</v>
      </c>
      <c r="E15787" s="38">
        <v>0.43687969871929722</v>
      </c>
      <c r="F15787" s="38">
        <v>9.8290598290598297</v>
      </c>
    </row>
    <row r="15788" spans="1:6" x14ac:dyDescent="0.35">
      <c r="A15788" s="37" t="s">
        <v>19698</v>
      </c>
      <c r="B15788" s="38">
        <v>-33.892738610000002</v>
      </c>
      <c r="C15788" s="38">
        <v>-61.098364869999997</v>
      </c>
      <c r="D15788" s="38">
        <v>0.28830453753471369</v>
      </c>
      <c r="E15788" s="38">
        <v>0.31719481613900918</v>
      </c>
      <c r="F15788" s="38">
        <v>2.877697841726619</v>
      </c>
    </row>
    <row r="15789" spans="1:6" x14ac:dyDescent="0.35">
      <c r="A15789" s="37" t="s">
        <v>19699</v>
      </c>
      <c r="B15789" s="38">
        <v>-38.717222659999997</v>
      </c>
      <c r="C15789" s="38">
        <v>-61.29150112</v>
      </c>
      <c r="D15789" s="38">
        <v>0.2480459809303284</v>
      </c>
      <c r="E15789" s="38">
        <v>0.27930630329582429</v>
      </c>
      <c r="F15789" s="38">
        <v>12.162162162162163</v>
      </c>
    </row>
    <row r="15790" spans="1:6" x14ac:dyDescent="0.35">
      <c r="A15790" s="37" t="s">
        <v>19700</v>
      </c>
      <c r="B15790" s="38">
        <v>-37.508244920000003</v>
      </c>
      <c r="C15790" s="38">
        <v>-61.915347330000003</v>
      </c>
      <c r="D15790" s="38">
        <v>0.44847875833511353</v>
      </c>
      <c r="E15790" s="38">
        <v>0.44847875833511353</v>
      </c>
      <c r="F15790" s="38">
        <v>12.592592592592592</v>
      </c>
    </row>
    <row r="15791" spans="1:6" x14ac:dyDescent="0.35">
      <c r="A15791" s="37" t="s">
        <v>19701</v>
      </c>
      <c r="B15791" s="38">
        <v>-37.557203749999999</v>
      </c>
      <c r="C15791" s="38">
        <v>-61.874569829999999</v>
      </c>
      <c r="D15791" s="38">
        <v>0.32354873418807978</v>
      </c>
      <c r="E15791" s="38">
        <v>0.34412232444093033</v>
      </c>
      <c r="F15791" s="38">
        <v>16.666666666666664</v>
      </c>
    </row>
    <row r="15792" spans="1:6" x14ac:dyDescent="0.35">
      <c r="A15792" s="37" t="s">
        <v>19702</v>
      </c>
      <c r="B15792" s="38">
        <v>-36.019265740000002</v>
      </c>
      <c r="C15792" s="38">
        <v>-60.017640739999997</v>
      </c>
      <c r="D15792" s="38">
        <v>0.32113164663314819</v>
      </c>
      <c r="E15792" s="38">
        <v>0.28267308755924819</v>
      </c>
      <c r="F15792" s="38">
        <v>1.8518518518518516</v>
      </c>
    </row>
    <row r="15793" spans="1:6" x14ac:dyDescent="0.35">
      <c r="A15793" s="37" t="s">
        <v>19703</v>
      </c>
      <c r="B15793" s="38">
        <v>-37.95870532</v>
      </c>
      <c r="C15793" s="38">
        <v>-57.543964019999997</v>
      </c>
      <c r="D15793" s="38">
        <v>0.1722667068243027</v>
      </c>
      <c r="E15793" s="38">
        <v>0.16299870610237119</v>
      </c>
      <c r="F15793" s="38">
        <v>3.2352941176470593</v>
      </c>
    </row>
    <row r="15794" spans="1:6" x14ac:dyDescent="0.35">
      <c r="A15794" s="37" t="s">
        <v>19704</v>
      </c>
      <c r="B15794" s="38">
        <v>-38.013186500000003</v>
      </c>
      <c r="C15794" s="38">
        <v>-57.54091639</v>
      </c>
      <c r="D15794" s="38">
        <v>2.7935167774558071E-2</v>
      </c>
      <c r="E15794" s="38">
        <v>5.1703124474256457E-2</v>
      </c>
      <c r="F15794" s="38">
        <v>2.570093457943925</v>
      </c>
    </row>
    <row r="15795" spans="1:6" x14ac:dyDescent="0.35">
      <c r="A15795" s="37" t="s">
        <v>19705</v>
      </c>
      <c r="B15795" s="38">
        <v>-37.987992349999999</v>
      </c>
      <c r="C15795" s="38">
        <v>-57.600227029999999</v>
      </c>
      <c r="D15795" s="38">
        <v>0.39079594612121582</v>
      </c>
      <c r="E15795" s="38">
        <v>0.39798532591925728</v>
      </c>
      <c r="F15795" s="38">
        <v>18.68583162217659</v>
      </c>
    </row>
    <row r="15796" spans="1:6" x14ac:dyDescent="0.35">
      <c r="A15796" s="37" t="s">
        <v>19706</v>
      </c>
      <c r="B15796" s="38">
        <v>-34.562574329999997</v>
      </c>
      <c r="C15796" s="38">
        <v>-58.768807950000003</v>
      </c>
      <c r="D15796" s="38">
        <v>0.80732595920562744</v>
      </c>
      <c r="E15796" s="38">
        <v>0.81265197145311452</v>
      </c>
      <c r="F15796" s="38">
        <v>31.381733021077284</v>
      </c>
    </row>
    <row r="15797" spans="1:6" x14ac:dyDescent="0.35">
      <c r="A15797" s="37" t="s">
        <v>19707</v>
      </c>
      <c r="B15797" s="38">
        <v>-34.482163030000002</v>
      </c>
      <c r="C15797" s="38">
        <v>-58.724530369999997</v>
      </c>
      <c r="D15797" s="38">
        <v>0.45218178629875178</v>
      </c>
      <c r="E15797" s="38">
        <v>0.44964211394912318</v>
      </c>
      <c r="F15797" s="38">
        <v>21.395348837209301</v>
      </c>
    </row>
    <row r="15798" spans="1:6" x14ac:dyDescent="0.35">
      <c r="A15798" s="37" t="s">
        <v>19708</v>
      </c>
      <c r="B15798" s="38">
        <v>-34.505476029999997</v>
      </c>
      <c r="C15798" s="38">
        <v>-58.69106962</v>
      </c>
      <c r="D15798" s="38">
        <v>0.36837649345397949</v>
      </c>
      <c r="E15798" s="38">
        <v>0.32364181328464198</v>
      </c>
      <c r="F15798" s="38">
        <v>6.7857142857142856</v>
      </c>
    </row>
    <row r="15799" spans="1:6" x14ac:dyDescent="0.35">
      <c r="A15799" s="37" t="s">
        <v>19709</v>
      </c>
      <c r="B15799" s="38">
        <v>-34.509006569999997</v>
      </c>
      <c r="C15799" s="38">
        <v>-58.669614709999998</v>
      </c>
      <c r="D15799" s="38">
        <v>0.4543449878692627</v>
      </c>
      <c r="E15799" s="38">
        <v>0.45451056460539502</v>
      </c>
      <c r="F15799" s="38">
        <v>17.647058823529413</v>
      </c>
    </row>
    <row r="15800" spans="1:6" x14ac:dyDescent="0.35">
      <c r="A15800" s="37" t="s">
        <v>19710</v>
      </c>
      <c r="B15800" s="38">
        <v>-34.505604920000003</v>
      </c>
      <c r="C15800" s="38">
        <v>-58.706306329999997</v>
      </c>
      <c r="D15800" s="38">
        <v>0.44346916675567633</v>
      </c>
      <c r="E15800" s="38">
        <v>0.44132048675888458</v>
      </c>
      <c r="F15800" s="38">
        <v>14.642857142857144</v>
      </c>
    </row>
    <row r="15801" spans="1:6" x14ac:dyDescent="0.35">
      <c r="A15801" s="37" t="s">
        <v>19711</v>
      </c>
      <c r="B15801" s="38">
        <v>-34.572719110000001</v>
      </c>
      <c r="C15801" s="38">
        <v>-58.730541840000001</v>
      </c>
      <c r="D15801" s="38">
        <v>0.67663609981536865</v>
      </c>
      <c r="E15801" s="38">
        <v>0.69898907604970428</v>
      </c>
      <c r="F15801" s="38">
        <v>30.104712041884817</v>
      </c>
    </row>
    <row r="15802" spans="1:6" x14ac:dyDescent="0.35">
      <c r="A15802" s="37" t="s">
        <v>19712</v>
      </c>
      <c r="B15802" s="38">
        <v>-34.535422320000002</v>
      </c>
      <c r="C15802" s="38">
        <v>-58.707028510000001</v>
      </c>
      <c r="D15802" s="38">
        <v>0.18118986487388611</v>
      </c>
      <c r="E15802" s="38">
        <v>0.1504066172791155</v>
      </c>
      <c r="F15802" s="38">
        <v>8.9005235602094235</v>
      </c>
    </row>
    <row r="15803" spans="1:6" x14ac:dyDescent="0.35">
      <c r="A15803" s="37" t="s">
        <v>19713</v>
      </c>
      <c r="B15803" s="38">
        <v>-34.869421070000001</v>
      </c>
      <c r="C15803" s="38">
        <v>-61.530880230000001</v>
      </c>
      <c r="D15803" s="38">
        <v>0.3215353786945343</v>
      </c>
      <c r="E15803" s="38">
        <v>0.28111264874806269</v>
      </c>
      <c r="F15803" s="38">
        <v>7.4175824175824179</v>
      </c>
    </row>
    <row r="15804" spans="1:6" x14ac:dyDescent="0.35">
      <c r="A15804" s="37" t="s">
        <v>19714</v>
      </c>
      <c r="B15804" s="38">
        <v>-34.72056645</v>
      </c>
      <c r="C15804" s="38">
        <v>-58.42799789</v>
      </c>
      <c r="D15804" s="38">
        <v>0.54885560274124146</v>
      </c>
      <c r="E15804" s="38">
        <v>0.55886943412549572</v>
      </c>
      <c r="F15804" s="38">
        <v>27.122153209109729</v>
      </c>
    </row>
    <row r="15805" spans="1:6" x14ac:dyDescent="0.35">
      <c r="A15805" s="37" t="s">
        <v>19715</v>
      </c>
      <c r="B15805" s="38">
        <v>-34.757176780000002</v>
      </c>
      <c r="C15805" s="38">
        <v>-58.428026150000001</v>
      </c>
      <c r="D15805" s="38">
        <v>0.33961588144302368</v>
      </c>
      <c r="E15805" s="38">
        <v>0.33233963449796039</v>
      </c>
      <c r="F15805" s="38">
        <v>10.461538461538462</v>
      </c>
    </row>
    <row r="15806" spans="1:6" x14ac:dyDescent="0.35">
      <c r="A15806" s="37" t="s">
        <v>19716</v>
      </c>
      <c r="B15806" s="38">
        <v>-34.75441636</v>
      </c>
      <c r="C15806" s="38">
        <v>-58.420527049999997</v>
      </c>
      <c r="D15806" s="38">
        <v>0.21266992390155789</v>
      </c>
      <c r="E15806" s="38">
        <v>0.26147312753730351</v>
      </c>
      <c r="F15806" s="38">
        <v>17.934782608695652</v>
      </c>
    </row>
    <row r="15807" spans="1:6" x14ac:dyDescent="0.35">
      <c r="A15807" s="37" t="s">
        <v>19717</v>
      </c>
      <c r="B15807" s="38">
        <v>-34.777415310000002</v>
      </c>
      <c r="C15807" s="38">
        <v>-58.833545780000001</v>
      </c>
      <c r="D15807" s="38">
        <v>0.36670836806297302</v>
      </c>
      <c r="E15807" s="38">
        <v>0.38119355216622353</v>
      </c>
      <c r="F15807" s="38">
        <v>15.862068965517242</v>
      </c>
    </row>
    <row r="15808" spans="1:6" x14ac:dyDescent="0.35">
      <c r="A15808" s="37" t="s">
        <v>19718</v>
      </c>
      <c r="B15808" s="38">
        <v>-34.691947730000003</v>
      </c>
      <c r="C15808" s="38">
        <v>-58.52724568</v>
      </c>
      <c r="D15808" s="38">
        <v>0.37630927562713617</v>
      </c>
      <c r="E15808" s="38">
        <v>0.38908996515803868</v>
      </c>
      <c r="F15808" s="38">
        <v>16.519174041297934</v>
      </c>
    </row>
    <row r="15809" spans="1:6" x14ac:dyDescent="0.35">
      <c r="A15809" s="37" t="s">
        <v>19719</v>
      </c>
      <c r="B15809" s="38">
        <v>-34.667626380000002</v>
      </c>
      <c r="C15809" s="38">
        <v>-58.575390720000001</v>
      </c>
      <c r="D15809" s="38">
        <v>0.18515108525753021</v>
      </c>
      <c r="E15809" s="38">
        <v>0.22267226792044109</v>
      </c>
      <c r="F15809" s="38">
        <v>6.2068965517241379</v>
      </c>
    </row>
    <row r="15810" spans="1:6" x14ac:dyDescent="0.35">
      <c r="A15810" s="37" t="s">
        <v>19720</v>
      </c>
      <c r="B15810" s="38">
        <v>-34.694641240000003</v>
      </c>
      <c r="C15810" s="38">
        <v>-58.605349289999999</v>
      </c>
      <c r="D15810" s="38">
        <v>0.40769815444946289</v>
      </c>
      <c r="E15810" s="38">
        <v>0.43829339585806187</v>
      </c>
      <c r="F15810" s="38">
        <v>14.591439688715955</v>
      </c>
    </row>
    <row r="15811" spans="1:6" x14ac:dyDescent="0.35">
      <c r="A15811" s="37" t="s">
        <v>19721</v>
      </c>
      <c r="B15811" s="38">
        <v>-34.682863050000002</v>
      </c>
      <c r="C15811" s="38">
        <v>-58.513520270000001</v>
      </c>
      <c r="D15811" s="38">
        <v>0.41035580635070801</v>
      </c>
      <c r="E15811" s="38">
        <v>0.38206761055871058</v>
      </c>
      <c r="F15811" s="38">
        <v>23.474178403755868</v>
      </c>
    </row>
    <row r="15812" spans="1:6" x14ac:dyDescent="0.35">
      <c r="A15812" s="37" t="s">
        <v>19722</v>
      </c>
      <c r="B15812" s="38">
        <v>-34.683363079999999</v>
      </c>
      <c r="C15812" s="38">
        <v>-58.500201820000001</v>
      </c>
      <c r="D15812" s="38">
        <v>0.28151315450668329</v>
      </c>
      <c r="E15812" s="38">
        <v>0.26329165034823948</v>
      </c>
      <c r="F15812" s="38">
        <v>9.1358024691358022</v>
      </c>
    </row>
    <row r="15813" spans="1:6" x14ac:dyDescent="0.35">
      <c r="A15813" s="37" t="s">
        <v>19723</v>
      </c>
      <c r="B15813" s="38">
        <v>-34.678557939999997</v>
      </c>
      <c r="C15813" s="38">
        <v>-58.561684939999999</v>
      </c>
      <c r="D15813" s="38">
        <v>0.26128444075584412</v>
      </c>
      <c r="E15813" s="38">
        <v>0.26653843351772849</v>
      </c>
      <c r="F15813" s="38">
        <v>8.0291970802919703</v>
      </c>
    </row>
    <row r="15814" spans="1:6" x14ac:dyDescent="0.35">
      <c r="A15814" s="37" t="s">
        <v>19724</v>
      </c>
      <c r="B15814" s="38">
        <v>-34.78228077</v>
      </c>
      <c r="C15814" s="38">
        <v>-58.641418659999999</v>
      </c>
      <c r="D15814" s="38">
        <v>0.5959363579750061</v>
      </c>
      <c r="E15814" s="38">
        <v>0.58581304227983633</v>
      </c>
      <c r="F15814" s="38">
        <v>17.023675310033823</v>
      </c>
    </row>
    <row r="15815" spans="1:6" x14ac:dyDescent="0.35">
      <c r="A15815" s="37" t="s">
        <v>19725</v>
      </c>
      <c r="B15815" s="38">
        <v>-34.759622290000003</v>
      </c>
      <c r="C15815" s="38">
        <v>-58.656039319999998</v>
      </c>
      <c r="D15815" s="38">
        <v>0.74129283428192139</v>
      </c>
      <c r="E15815" s="38">
        <v>0.74473468521062069</v>
      </c>
      <c r="F15815" s="38">
        <v>36.971830985915496</v>
      </c>
    </row>
    <row r="15816" spans="1:6" x14ac:dyDescent="0.35">
      <c r="A15816" s="37" t="s">
        <v>19726</v>
      </c>
      <c r="B15816" s="38">
        <v>-34.653808949999998</v>
      </c>
      <c r="C15816" s="38">
        <v>-58.567964060000001</v>
      </c>
      <c r="D15816" s="38">
        <v>0.22310273349285131</v>
      </c>
      <c r="E15816" s="38">
        <v>0.13768976226900559</v>
      </c>
      <c r="F15816" s="38">
        <v>2.9801324503311259</v>
      </c>
    </row>
    <row r="15817" spans="1:6" x14ac:dyDescent="0.35">
      <c r="A15817" s="37" t="s">
        <v>19727</v>
      </c>
      <c r="B15817" s="38">
        <v>-34.711380519999999</v>
      </c>
      <c r="C15817" s="38">
        <v>-58.523968119999999</v>
      </c>
      <c r="D15817" s="38">
        <v>0.26878562569618231</v>
      </c>
      <c r="E15817" s="38">
        <v>0.27707490938551288</v>
      </c>
      <c r="F15817" s="38">
        <v>14.125560538116591</v>
      </c>
    </row>
    <row r="15818" spans="1:6" x14ac:dyDescent="0.35">
      <c r="A15818" s="37" t="s">
        <v>19728</v>
      </c>
      <c r="B15818" s="38">
        <v>-34.661640030000001</v>
      </c>
      <c r="C15818" s="38">
        <v>-58.56386629</v>
      </c>
      <c r="D15818" s="38">
        <v>7.7184565365314484E-2</v>
      </c>
      <c r="E15818" s="38">
        <v>8.0713610136599251E-2</v>
      </c>
      <c r="F15818" s="38">
        <v>10.335917312661499</v>
      </c>
    </row>
    <row r="15819" spans="1:6" x14ac:dyDescent="0.35">
      <c r="A15819" s="37" t="s">
        <v>19729</v>
      </c>
      <c r="B15819" s="38">
        <v>-34.701044070000002</v>
      </c>
      <c r="C15819" s="38">
        <v>-58.587546340000003</v>
      </c>
      <c r="D15819" s="38">
        <v>0.30993953347206121</v>
      </c>
      <c r="E15819" s="38">
        <v>0.32495373487472529</v>
      </c>
      <c r="F15819" s="38">
        <v>8.9473684210526319</v>
      </c>
    </row>
    <row r="15820" spans="1:6" x14ac:dyDescent="0.35">
      <c r="A15820" s="37" t="s">
        <v>19730</v>
      </c>
      <c r="B15820" s="38">
        <v>-34.73456496</v>
      </c>
      <c r="C15820" s="38">
        <v>-58.584624099999999</v>
      </c>
      <c r="D15820" s="38">
        <v>0.52851861715316772</v>
      </c>
      <c r="E15820" s="38">
        <v>0.55898774392677075</v>
      </c>
      <c r="F15820" s="38">
        <v>21.201413427561839</v>
      </c>
    </row>
    <row r="15821" spans="1:6" x14ac:dyDescent="0.35">
      <c r="A15821" s="37" t="s">
        <v>19731</v>
      </c>
      <c r="B15821" s="38">
        <v>-34.753204189999998</v>
      </c>
      <c r="C15821" s="38">
        <v>-58.617188059999997</v>
      </c>
      <c r="D15821" s="38">
        <v>0.67491012811660767</v>
      </c>
      <c r="E15821" s="38">
        <v>0.66553134388393831</v>
      </c>
      <c r="F15821" s="38">
        <v>25.149700598802394</v>
      </c>
    </row>
    <row r="15822" spans="1:6" x14ac:dyDescent="0.35">
      <c r="A15822" s="37" t="s">
        <v>19732</v>
      </c>
      <c r="B15822" s="38">
        <v>-34.692813020000003</v>
      </c>
      <c r="C15822" s="38">
        <v>-58.494701630000002</v>
      </c>
      <c r="D15822" s="38">
        <v>0.46977207064628601</v>
      </c>
      <c r="E15822" s="38">
        <v>0.46539019958840477</v>
      </c>
      <c r="F15822" s="38">
        <v>20.16949152542373</v>
      </c>
    </row>
    <row r="15823" spans="1:6" x14ac:dyDescent="0.35">
      <c r="A15823" s="37" t="s">
        <v>19733</v>
      </c>
      <c r="B15823" s="38">
        <v>-34.675321590000003</v>
      </c>
      <c r="C15823" s="38">
        <v>-58.544528720000002</v>
      </c>
      <c r="D15823" s="38">
        <v>0.39738395810127258</v>
      </c>
      <c r="E15823" s="38">
        <v>0.4300365270795049</v>
      </c>
      <c r="F15823" s="38">
        <v>9.1503267973856204</v>
      </c>
    </row>
    <row r="15824" spans="1:6" x14ac:dyDescent="0.35">
      <c r="A15824" s="37" t="s">
        <v>19734</v>
      </c>
      <c r="B15824" s="38">
        <v>-34.739035870000002</v>
      </c>
      <c r="C15824" s="38">
        <v>-58.600269590000003</v>
      </c>
      <c r="D15824" s="38">
        <v>0.57115423679351807</v>
      </c>
      <c r="E15824" s="38">
        <v>0.57026837060326019</v>
      </c>
      <c r="F15824" s="38">
        <v>23.033707865168541</v>
      </c>
    </row>
    <row r="15825" spans="1:6" x14ac:dyDescent="0.35">
      <c r="A15825" s="37" t="s">
        <v>19735</v>
      </c>
      <c r="B15825" s="38">
        <v>-34.74376084</v>
      </c>
      <c r="C15825" s="38">
        <v>-58.575063829999998</v>
      </c>
      <c r="D15825" s="38">
        <v>0.65752321481704712</v>
      </c>
      <c r="E15825" s="38">
        <v>0.66370845324284322</v>
      </c>
      <c r="F15825" s="38">
        <v>24.516129032258064</v>
      </c>
    </row>
    <row r="15826" spans="1:6" x14ac:dyDescent="0.35">
      <c r="A15826" s="37" t="s">
        <v>19736</v>
      </c>
      <c r="B15826" s="38">
        <v>-34.697772469999997</v>
      </c>
      <c r="C15826" s="38">
        <v>-58.59447085</v>
      </c>
      <c r="D15826" s="38">
        <v>0.3424033522605896</v>
      </c>
      <c r="E15826" s="38">
        <v>0.33601459135880341</v>
      </c>
      <c r="F15826" s="38">
        <v>19.008264462809919</v>
      </c>
    </row>
    <row r="15827" spans="1:6" x14ac:dyDescent="0.35">
      <c r="A15827" s="37" t="s">
        <v>19737</v>
      </c>
      <c r="B15827" s="38">
        <v>-34.763937060000003</v>
      </c>
      <c r="C15827" s="38">
        <v>-58.610640160000003</v>
      </c>
      <c r="D15827" s="38">
        <v>0.73983120918273926</v>
      </c>
      <c r="E15827" s="38">
        <v>0.71634810518574066</v>
      </c>
      <c r="F15827" s="38">
        <v>21.022727272727273</v>
      </c>
    </row>
    <row r="15828" spans="1:6" x14ac:dyDescent="0.35">
      <c r="A15828" s="37" t="s">
        <v>19738</v>
      </c>
      <c r="B15828" s="38">
        <v>-34.754997230000001</v>
      </c>
      <c r="C15828" s="38">
        <v>-58.599113260000003</v>
      </c>
      <c r="D15828" s="38">
        <v>0.52010434865951538</v>
      </c>
      <c r="E15828" s="38">
        <v>0.51640896656011281</v>
      </c>
      <c r="F15828" s="38">
        <v>19.294605809128633</v>
      </c>
    </row>
    <row r="15829" spans="1:6" x14ac:dyDescent="0.35">
      <c r="A15829" s="37" t="s">
        <v>19739</v>
      </c>
      <c r="B15829" s="38">
        <v>-34.785127199999998</v>
      </c>
      <c r="C15829" s="38">
        <v>-58.629157749999997</v>
      </c>
      <c r="D15829" s="38">
        <v>0.57122814655303955</v>
      </c>
      <c r="E15829" s="38">
        <v>0.57427626848220825</v>
      </c>
      <c r="F15829" s="38">
        <v>19.628647214854112</v>
      </c>
    </row>
    <row r="15830" spans="1:6" x14ac:dyDescent="0.35">
      <c r="A15830" s="37" t="s">
        <v>19740</v>
      </c>
      <c r="B15830" s="38">
        <v>-34.750451929999997</v>
      </c>
      <c r="C15830" s="38">
        <v>-58.6051602</v>
      </c>
      <c r="D15830" s="38">
        <v>0.61488139629364014</v>
      </c>
      <c r="E15830" s="38">
        <v>0.58476781182818938</v>
      </c>
      <c r="F15830" s="38">
        <v>22.169811320754718</v>
      </c>
    </row>
    <row r="15831" spans="1:6" x14ac:dyDescent="0.35">
      <c r="A15831" s="37" t="s">
        <v>19741</v>
      </c>
      <c r="B15831" s="38">
        <v>-34.816545189999999</v>
      </c>
      <c r="C15831" s="38">
        <v>-58.65050462</v>
      </c>
      <c r="D15831" s="38">
        <v>0.79486823081970215</v>
      </c>
      <c r="E15831" s="38">
        <v>0.8118189008612382</v>
      </c>
      <c r="F15831" s="38">
        <v>23.474178403755868</v>
      </c>
    </row>
    <row r="15832" spans="1:6" x14ac:dyDescent="0.35">
      <c r="A15832" s="37" t="s">
        <v>19742</v>
      </c>
      <c r="B15832" s="38">
        <v>-34.71827382</v>
      </c>
      <c r="C15832" s="38">
        <v>-58.5237093</v>
      </c>
      <c r="D15832" s="38">
        <v>0.21286725997924799</v>
      </c>
      <c r="E15832" s="38">
        <v>0.21214774706297451</v>
      </c>
      <c r="F15832" s="38">
        <v>3.7037037037037033</v>
      </c>
    </row>
    <row r="15833" spans="1:6" x14ac:dyDescent="0.35">
      <c r="A15833" s="37" t="s">
        <v>19743</v>
      </c>
      <c r="B15833" s="38">
        <v>-34.799863160000001</v>
      </c>
      <c r="C15833" s="38">
        <v>-58.63167309</v>
      </c>
      <c r="D15833" s="38">
        <v>0.82372403144836426</v>
      </c>
      <c r="E15833" s="38">
        <v>0.84564781188964844</v>
      </c>
      <c r="F15833" s="38">
        <v>31.301939058171747</v>
      </c>
    </row>
    <row r="15834" spans="1:6" x14ac:dyDescent="0.35">
      <c r="A15834" s="37" t="s">
        <v>19744</v>
      </c>
      <c r="B15834" s="38">
        <v>-34.667454190000001</v>
      </c>
      <c r="C15834" s="38">
        <v>-58.733259840000002</v>
      </c>
      <c r="D15834" s="38">
        <v>0.14872610569000241</v>
      </c>
      <c r="E15834" s="38">
        <v>0.15444721908945791</v>
      </c>
      <c r="F15834" s="38">
        <v>9.9009900990099009</v>
      </c>
    </row>
    <row r="15835" spans="1:6" x14ac:dyDescent="0.35">
      <c r="A15835" s="37" t="s">
        <v>19745</v>
      </c>
      <c r="B15835" s="38">
        <v>-34.675715269999998</v>
      </c>
      <c r="C15835" s="38">
        <v>-58.719822209999997</v>
      </c>
      <c r="D15835" s="38">
        <v>0.24473625421524051</v>
      </c>
      <c r="E15835" s="38">
        <v>0.28838874278841792</v>
      </c>
      <c r="F15835" s="38">
        <v>11.324376199616124</v>
      </c>
    </row>
    <row r="15836" spans="1:6" x14ac:dyDescent="0.35">
      <c r="A15836" s="37" t="s">
        <v>19746</v>
      </c>
      <c r="B15836" s="38">
        <v>-34.702632610000002</v>
      </c>
      <c r="C15836" s="38">
        <v>-58.744353779999997</v>
      </c>
      <c r="D15836" s="38">
        <v>0.61556828022003174</v>
      </c>
      <c r="E15836" s="38">
        <v>0.63525394598642981</v>
      </c>
      <c r="F15836" s="38">
        <v>23.835616438356162</v>
      </c>
    </row>
    <row r="15837" spans="1:6" x14ac:dyDescent="0.35">
      <c r="A15837" s="37" t="s">
        <v>19747</v>
      </c>
      <c r="B15837" s="38">
        <v>-34.71728753</v>
      </c>
      <c r="C15837" s="38">
        <v>-58.789256049999999</v>
      </c>
      <c r="D15837" s="38">
        <v>0.5879632830619812</v>
      </c>
      <c r="E15837" s="38">
        <v>0.61536081056845815</v>
      </c>
      <c r="F15837" s="38">
        <v>20</v>
      </c>
    </row>
    <row r="15838" spans="1:6" x14ac:dyDescent="0.35">
      <c r="A15838" s="37" t="s">
        <v>19748</v>
      </c>
      <c r="B15838" s="38">
        <v>-38.554125050000003</v>
      </c>
      <c r="C15838" s="38">
        <v>-58.741401160000002</v>
      </c>
      <c r="D15838" s="38">
        <v>0.2130088210105896</v>
      </c>
      <c r="E15838" s="38">
        <v>0.24022917174979261</v>
      </c>
      <c r="F15838" s="38">
        <v>2.4539877300613497</v>
      </c>
    </row>
    <row r="15839" spans="1:6" x14ac:dyDescent="0.35">
      <c r="A15839" s="37" t="s">
        <v>19749</v>
      </c>
      <c r="B15839" s="38">
        <v>-36.889612159999999</v>
      </c>
      <c r="C15839" s="38">
        <v>-60.311768260000001</v>
      </c>
      <c r="D15839" s="38">
        <v>0.11966791749000549</v>
      </c>
      <c r="E15839" s="38">
        <v>0.1175814438611269</v>
      </c>
      <c r="F15839" s="38">
        <v>1.7094017094017095</v>
      </c>
    </row>
    <row r="15840" spans="1:6" x14ac:dyDescent="0.35">
      <c r="A15840" s="37" t="s">
        <v>19750</v>
      </c>
      <c r="B15840" s="38">
        <v>-36.8996128</v>
      </c>
      <c r="C15840" s="38">
        <v>-60.327791300000001</v>
      </c>
      <c r="D15840" s="38">
        <v>9.9020175635814667E-2</v>
      </c>
      <c r="E15840" s="38">
        <v>9.9019461386912574E-2</v>
      </c>
      <c r="F15840" s="38">
        <v>3.5714285714285712</v>
      </c>
    </row>
    <row r="15841" spans="1:6" x14ac:dyDescent="0.35">
      <c r="A15841" s="37" t="s">
        <v>19751</v>
      </c>
      <c r="B15841" s="38">
        <v>-34.727587710000002</v>
      </c>
      <c r="C15841" s="38">
        <v>-58.263716909999999</v>
      </c>
      <c r="D15841" s="38">
        <v>0.29635301232337952</v>
      </c>
      <c r="E15841" s="38">
        <v>0.28133957313768793</v>
      </c>
      <c r="F15841" s="38">
        <v>4.5893719806763285</v>
      </c>
    </row>
    <row r="15842" spans="1:6" x14ac:dyDescent="0.35">
      <c r="A15842" s="37" t="s">
        <v>19752</v>
      </c>
      <c r="B15842" s="38">
        <v>-34.725181079999999</v>
      </c>
      <c r="C15842" s="38">
        <v>-58.238450479999997</v>
      </c>
      <c r="D15842" s="38">
        <v>0.55884027481079102</v>
      </c>
      <c r="E15842" s="38">
        <v>0.56148247751924729</v>
      </c>
      <c r="F15842" s="38">
        <v>38.983050847457626</v>
      </c>
    </row>
    <row r="15843" spans="1:6" x14ac:dyDescent="0.35">
      <c r="A15843" s="37" t="s">
        <v>19753</v>
      </c>
      <c r="B15843" s="38">
        <v>-34.741711789999997</v>
      </c>
      <c r="C15843" s="38">
        <v>-58.29358234</v>
      </c>
      <c r="D15843" s="38">
        <v>0.23616981506347659</v>
      </c>
      <c r="E15843" s="38">
        <v>0.32108762817723407</v>
      </c>
      <c r="F15843" s="38">
        <v>8.9552238805970141</v>
      </c>
    </row>
    <row r="15844" spans="1:6" x14ac:dyDescent="0.35">
      <c r="A15844" s="37" t="s">
        <v>19754</v>
      </c>
      <c r="B15844" s="38">
        <v>-34.739731319999997</v>
      </c>
      <c r="C15844" s="38">
        <v>-58.292322579999997</v>
      </c>
      <c r="D15844" s="38">
        <v>0.31111231446266169</v>
      </c>
      <c r="E15844" s="38">
        <v>0.35735827644129059</v>
      </c>
      <c r="F15844" s="38">
        <v>14.440993788819876</v>
      </c>
    </row>
    <row r="15845" spans="1:6" x14ac:dyDescent="0.35">
      <c r="A15845" s="37" t="s">
        <v>19755</v>
      </c>
      <c r="B15845" s="38">
        <v>-34.714474109999998</v>
      </c>
      <c r="C15845" s="38">
        <v>-58.304168799999999</v>
      </c>
      <c r="D15845" s="38">
        <v>0.49566593766212458</v>
      </c>
      <c r="E15845" s="38">
        <v>0.49423993717540388</v>
      </c>
      <c r="F15845" s="38">
        <v>20.357142857142858</v>
      </c>
    </row>
    <row r="15846" spans="1:6" x14ac:dyDescent="0.35">
      <c r="A15846" s="37" t="s">
        <v>19756</v>
      </c>
      <c r="B15846" s="38">
        <v>-34.751561879999997</v>
      </c>
      <c r="C15846" s="38">
        <v>-58.277893140000003</v>
      </c>
      <c r="D15846" s="38">
        <v>0.30731159448623657</v>
      </c>
      <c r="E15846" s="38">
        <v>0.31114422670892772</v>
      </c>
      <c r="F15846" s="38">
        <v>3.1088082901554404</v>
      </c>
    </row>
    <row r="15847" spans="1:6" x14ac:dyDescent="0.35">
      <c r="A15847" s="37" t="s">
        <v>19757</v>
      </c>
      <c r="B15847" s="38">
        <v>-34.748935539999998</v>
      </c>
      <c r="C15847" s="38">
        <v>-58.295248100000002</v>
      </c>
      <c r="D15847" s="38">
        <v>0.36395686864852911</v>
      </c>
      <c r="E15847" s="38">
        <v>0.38011138611718231</v>
      </c>
      <c r="F15847" s="38">
        <v>14.358974358974358</v>
      </c>
    </row>
    <row r="15848" spans="1:6" x14ac:dyDescent="0.35">
      <c r="A15848" s="37" t="s">
        <v>19758</v>
      </c>
      <c r="B15848" s="38">
        <v>-34.771604750000002</v>
      </c>
      <c r="C15848" s="38">
        <v>-58.29470062</v>
      </c>
      <c r="D15848" s="38">
        <v>0.44070932269096369</v>
      </c>
      <c r="E15848" s="38">
        <v>0.42879349557129121</v>
      </c>
      <c r="F15848" s="38">
        <v>16.878980891719745</v>
      </c>
    </row>
    <row r="15849" spans="1:6" x14ac:dyDescent="0.35">
      <c r="A15849" s="37" t="s">
        <v>19759</v>
      </c>
      <c r="B15849" s="38">
        <v>-34.751074979999999</v>
      </c>
      <c r="C15849" s="38">
        <v>-58.254604720000003</v>
      </c>
      <c r="D15849" s="38">
        <v>0.67633920907974243</v>
      </c>
      <c r="E15849" s="38">
        <v>0.67061385431805176</v>
      </c>
      <c r="F15849" s="38">
        <v>26.027397260273972</v>
      </c>
    </row>
    <row r="15850" spans="1:6" x14ac:dyDescent="0.35">
      <c r="A15850" s="37" t="s">
        <v>19760</v>
      </c>
      <c r="B15850" s="38">
        <v>-34.443641249999999</v>
      </c>
      <c r="C15850" s="38">
        <v>-59.448282460000001</v>
      </c>
      <c r="D15850" s="38">
        <v>0.33710426092147833</v>
      </c>
      <c r="E15850" s="38">
        <v>0.32406212389469152</v>
      </c>
      <c r="F15850" s="38">
        <v>5.1428571428571423</v>
      </c>
    </row>
    <row r="15851" spans="1:6" x14ac:dyDescent="0.35">
      <c r="A15851" s="37" t="s">
        <v>19761</v>
      </c>
      <c r="B15851" s="38">
        <v>-34.657231359999997</v>
      </c>
      <c r="C15851" s="38">
        <v>-58.696877809999997</v>
      </c>
      <c r="D15851" s="38">
        <v>0.34464514255523682</v>
      </c>
      <c r="E15851" s="38">
        <v>0.33898048062582281</v>
      </c>
      <c r="F15851" s="38">
        <v>7.4712643678160928</v>
      </c>
    </row>
    <row r="15852" spans="1:6" x14ac:dyDescent="0.35">
      <c r="A15852" s="37" t="s">
        <v>19762</v>
      </c>
      <c r="B15852" s="38">
        <v>-34.662353090000003</v>
      </c>
      <c r="C15852" s="38">
        <v>-58.666009410000001</v>
      </c>
      <c r="D15852" s="38">
        <v>0.20286387205123901</v>
      </c>
      <c r="E15852" s="38">
        <v>0.19243302941322329</v>
      </c>
      <c r="F15852" s="38">
        <v>14.545454545454545</v>
      </c>
    </row>
    <row r="15853" spans="1:6" x14ac:dyDescent="0.35">
      <c r="A15853" s="37" t="s">
        <v>19763</v>
      </c>
      <c r="B15853" s="38">
        <v>-38.398481840000002</v>
      </c>
      <c r="C15853" s="38">
        <v>-60.272766220000001</v>
      </c>
      <c r="D15853" s="38">
        <v>0.55356252193450928</v>
      </c>
      <c r="E15853" s="38">
        <v>0.55576918191379976</v>
      </c>
      <c r="F15853" s="38">
        <v>37.662337662337663</v>
      </c>
    </row>
    <row r="15854" spans="1:6" x14ac:dyDescent="0.35">
      <c r="A15854" s="37" t="s">
        <v>19764</v>
      </c>
      <c r="B15854" s="38">
        <v>-38.622340119999997</v>
      </c>
      <c r="C15854" s="38">
        <v>-60.476076020000001</v>
      </c>
      <c r="D15854" s="38">
        <v>0.31202322244644171</v>
      </c>
      <c r="E15854" s="38">
        <v>0.31202322244644171</v>
      </c>
      <c r="F15854" s="38">
        <v>37.878787878787875</v>
      </c>
    </row>
    <row r="15855" spans="1:6" x14ac:dyDescent="0.35">
      <c r="A15855" s="37" t="s">
        <v>19765</v>
      </c>
      <c r="B15855" s="38">
        <v>-34.697688540000001</v>
      </c>
      <c r="C15855" s="38">
        <v>-58.407870840000001</v>
      </c>
      <c r="D15855" s="38">
        <v>0.32404285669326782</v>
      </c>
      <c r="E15855" s="38">
        <v>0.30479565066726583</v>
      </c>
      <c r="F15855" s="38">
        <v>5.0359712230215825</v>
      </c>
    </row>
    <row r="15856" spans="1:6" x14ac:dyDescent="0.35">
      <c r="A15856" s="37" t="s">
        <v>19766</v>
      </c>
      <c r="B15856" s="38">
        <v>-37.255799269999997</v>
      </c>
      <c r="C15856" s="38">
        <v>-56.976381840000002</v>
      </c>
      <c r="D15856" s="38">
        <v>0.2423567920923233</v>
      </c>
      <c r="E15856" s="38">
        <v>0.29704290587041121</v>
      </c>
      <c r="F15856" s="38">
        <v>10.079575596816976</v>
      </c>
    </row>
    <row r="15857" spans="1:6" x14ac:dyDescent="0.35">
      <c r="A15857" s="37" t="s">
        <v>19767</v>
      </c>
      <c r="B15857" s="38">
        <v>-34.699731819999997</v>
      </c>
      <c r="C15857" s="38">
        <v>-58.319298879999998</v>
      </c>
      <c r="D15857" s="38">
        <v>0.18523906171321869</v>
      </c>
      <c r="E15857" s="38">
        <v>0.21896103355619639</v>
      </c>
      <c r="F15857" s="38">
        <v>3.3962264150943398</v>
      </c>
    </row>
    <row r="15858" spans="1:6" x14ac:dyDescent="0.35">
      <c r="A15858" s="37" t="s">
        <v>19768</v>
      </c>
      <c r="B15858" s="38">
        <v>-37.956523369999999</v>
      </c>
      <c r="C15858" s="38">
        <v>-57.575668370000002</v>
      </c>
      <c r="D15858" s="38">
        <v>0.16767275333404541</v>
      </c>
      <c r="E15858" s="38">
        <v>0.19950067271024749</v>
      </c>
      <c r="F15858" s="38">
        <v>7.7380952380952381</v>
      </c>
    </row>
    <row r="15859" spans="1:6" x14ac:dyDescent="0.35">
      <c r="A15859" s="37" t="s">
        <v>19769</v>
      </c>
      <c r="B15859" s="38">
        <v>-34.52353128</v>
      </c>
      <c r="C15859" s="38">
        <v>-58.785414359999997</v>
      </c>
      <c r="D15859" s="38">
        <v>0.72923797369003296</v>
      </c>
      <c r="E15859" s="38">
        <v>0.73328890141687897</v>
      </c>
      <c r="F15859" s="38">
        <v>20.603015075376884</v>
      </c>
    </row>
    <row r="15860" spans="1:6" x14ac:dyDescent="0.35">
      <c r="A15860" s="37" t="s">
        <v>19770</v>
      </c>
      <c r="B15860" s="38">
        <v>-37.975942179999997</v>
      </c>
      <c r="C15860" s="38">
        <v>-57.577032920000001</v>
      </c>
      <c r="D15860" s="38">
        <v>0.33407136797904968</v>
      </c>
      <c r="E15860" s="38">
        <v>0.2496356254345492</v>
      </c>
      <c r="F15860" s="38">
        <v>2.7826086956521738</v>
      </c>
    </row>
    <row r="15861" spans="1:6" x14ac:dyDescent="0.35">
      <c r="A15861" s="37" t="s">
        <v>19771</v>
      </c>
      <c r="B15861" s="38">
        <v>-34.690774930000003</v>
      </c>
      <c r="C15861" s="38">
        <v>-58.726071609999998</v>
      </c>
      <c r="D15861" s="38">
        <v>0.33772093057632452</v>
      </c>
      <c r="E15861" s="38">
        <v>0.38012603730768768</v>
      </c>
      <c r="F15861" s="38">
        <v>15.09433962264151</v>
      </c>
    </row>
    <row r="15862" spans="1:6" x14ac:dyDescent="0.35">
      <c r="A15862" s="37" t="s">
        <v>19772</v>
      </c>
      <c r="B15862" s="38">
        <v>-36.530141569999998</v>
      </c>
      <c r="C15862" s="38">
        <v>-56.691844019999998</v>
      </c>
      <c r="D15862" s="38">
        <v>0.34351214269797009</v>
      </c>
      <c r="E15862" s="38">
        <v>0.34351214269797009</v>
      </c>
      <c r="F15862" s="38">
        <v>8.7179487179487172</v>
      </c>
    </row>
    <row r="15863" spans="1:6" x14ac:dyDescent="0.35">
      <c r="A15863" s="37" t="s">
        <v>19773</v>
      </c>
      <c r="B15863" s="38">
        <v>-34.554164839999999</v>
      </c>
      <c r="C15863" s="38">
        <v>-58.697037219999999</v>
      </c>
      <c r="D15863" s="38">
        <v>0</v>
      </c>
      <c r="E15863" s="38">
        <v>0.19600499165909629</v>
      </c>
      <c r="F15863" s="38">
        <v>1.5625</v>
      </c>
    </row>
    <row r="15864" spans="1:6" x14ac:dyDescent="0.35">
      <c r="A15864" s="37" t="s">
        <v>19774</v>
      </c>
      <c r="B15864" s="38">
        <v>-34.9199646</v>
      </c>
      <c r="C15864" s="38">
        <v>-57.97810114</v>
      </c>
      <c r="D15864" s="38">
        <v>6.4102716743946075E-2</v>
      </c>
      <c r="E15864" s="38">
        <v>7.7624929892654349E-2</v>
      </c>
      <c r="F15864" s="38">
        <v>8.6486486486486491</v>
      </c>
    </row>
    <row r="15865" spans="1:6" x14ac:dyDescent="0.35">
      <c r="A15865" s="37" t="s">
        <v>19775</v>
      </c>
      <c r="B15865" s="38">
        <v>-34.903058369999997</v>
      </c>
      <c r="C15865" s="38">
        <v>-58.020060399999998</v>
      </c>
      <c r="D15865" s="38">
        <v>0.18484064936637881</v>
      </c>
      <c r="E15865" s="38">
        <v>0.2157566614056888</v>
      </c>
      <c r="F15865" s="38">
        <v>18.884120171673821</v>
      </c>
    </row>
    <row r="15866" spans="1:6" x14ac:dyDescent="0.35">
      <c r="A15866" s="37" t="s">
        <v>19776</v>
      </c>
      <c r="B15866" s="38">
        <v>-34.940716680000001</v>
      </c>
      <c r="C15866" s="38">
        <v>-57.957306500000001</v>
      </c>
      <c r="D15866" s="38">
        <v>1.55978724360466E-2</v>
      </c>
      <c r="E15866" s="38">
        <v>3.1125746744995311E-2</v>
      </c>
      <c r="F15866" s="38">
        <v>1.7857142857142856</v>
      </c>
    </row>
    <row r="15867" spans="1:6" x14ac:dyDescent="0.35">
      <c r="A15867" s="37" t="s">
        <v>19777</v>
      </c>
      <c r="B15867" s="38">
        <v>-37.155116399999997</v>
      </c>
      <c r="C15867" s="38">
        <v>-58.489777170000004</v>
      </c>
      <c r="D15867" s="38">
        <v>0.26505583524703979</v>
      </c>
      <c r="E15867" s="38">
        <v>0.25341820029112011</v>
      </c>
      <c r="F15867" s="38">
        <v>3.0487804878048781</v>
      </c>
    </row>
    <row r="15868" spans="1:6" x14ac:dyDescent="0.35">
      <c r="A15868" s="37" t="s">
        <v>19778</v>
      </c>
      <c r="B15868" s="38">
        <v>-36.777704569999997</v>
      </c>
      <c r="C15868" s="38">
        <v>-59.866239049999997</v>
      </c>
      <c r="D15868" s="38">
        <v>0.19660703837871549</v>
      </c>
      <c r="E15868" s="38">
        <v>0.1945889375039509</v>
      </c>
      <c r="F15868" s="38">
        <v>3.1446540880503147</v>
      </c>
    </row>
    <row r="15869" spans="1:6" x14ac:dyDescent="0.35">
      <c r="A15869" s="37" t="s">
        <v>19779</v>
      </c>
      <c r="B15869" s="38">
        <v>-36.777435869999998</v>
      </c>
      <c r="C15869" s="38">
        <v>-59.85885674</v>
      </c>
      <c r="D15869" s="38">
        <v>0.17322193086147311</v>
      </c>
      <c r="E15869" s="38">
        <v>0.17596678550426781</v>
      </c>
      <c r="F15869" s="38">
        <v>4.2979942693409736</v>
      </c>
    </row>
    <row r="15870" spans="1:6" x14ac:dyDescent="0.35">
      <c r="A15870" s="37" t="s">
        <v>19780</v>
      </c>
      <c r="B15870" s="38">
        <v>-34.807404820000002</v>
      </c>
      <c r="C15870" s="38">
        <v>-58.294755090000002</v>
      </c>
      <c r="D15870" s="38">
        <v>0.61791962385177612</v>
      </c>
      <c r="E15870" s="38">
        <v>0.65226990306699595</v>
      </c>
      <c r="F15870" s="38">
        <v>19.587628865979383</v>
      </c>
    </row>
    <row r="15871" spans="1:6" x14ac:dyDescent="0.35">
      <c r="A15871" s="37" t="s">
        <v>19781</v>
      </c>
      <c r="B15871" s="38">
        <v>-34.800853619999998</v>
      </c>
      <c r="C15871" s="38">
        <v>-58.243737400000001</v>
      </c>
      <c r="D15871" s="38">
        <v>0.54065394401550293</v>
      </c>
      <c r="E15871" s="38">
        <v>0.53044387613024035</v>
      </c>
      <c r="F15871" s="38">
        <v>19.314079422382672</v>
      </c>
    </row>
    <row r="15872" spans="1:6" x14ac:dyDescent="0.35">
      <c r="A15872" s="37" t="s">
        <v>19782</v>
      </c>
      <c r="B15872" s="38">
        <v>-34.865275310000001</v>
      </c>
      <c r="C15872" s="38">
        <v>-58.1898762</v>
      </c>
      <c r="D15872" s="38">
        <v>0.74854809045791626</v>
      </c>
      <c r="E15872" s="38">
        <v>0.72991955460924096</v>
      </c>
      <c r="F15872" s="38">
        <v>20</v>
      </c>
    </row>
    <row r="15873" spans="1:6" x14ac:dyDescent="0.35">
      <c r="A15873" s="37" t="s">
        <v>19783</v>
      </c>
      <c r="B15873" s="38">
        <v>-34.808648470000001</v>
      </c>
      <c r="C15873" s="38">
        <v>-58.255018100000001</v>
      </c>
      <c r="D15873" s="38">
        <v>0.47428935766220093</v>
      </c>
      <c r="E15873" s="38">
        <v>0.50211461527006962</v>
      </c>
      <c r="F15873" s="38">
        <v>16.477272727272727</v>
      </c>
    </row>
    <row r="15874" spans="1:6" x14ac:dyDescent="0.35">
      <c r="A15874" s="37" t="s">
        <v>19784</v>
      </c>
      <c r="B15874" s="38">
        <v>-34.536302149999997</v>
      </c>
      <c r="C15874" s="38">
        <v>-58.747984260000003</v>
      </c>
      <c r="D15874" s="38">
        <v>0.45346328616142267</v>
      </c>
      <c r="E15874" s="38">
        <v>0.47344986305517311</v>
      </c>
      <c r="F15874" s="38">
        <v>11.811023622047244</v>
      </c>
    </row>
    <row r="15875" spans="1:6" x14ac:dyDescent="0.35">
      <c r="A15875" s="37" t="s">
        <v>19785</v>
      </c>
      <c r="B15875" s="38">
        <v>-34.467590280000003</v>
      </c>
      <c r="C15875" s="38">
        <v>-58.750737579999999</v>
      </c>
      <c r="D15875" s="38">
        <v>0.41830846667289728</v>
      </c>
      <c r="E15875" s="38">
        <v>0.45285065864261831</v>
      </c>
      <c r="F15875" s="38">
        <v>12.387387387387387</v>
      </c>
    </row>
    <row r="15876" spans="1:6" x14ac:dyDescent="0.35">
      <c r="A15876" s="37" t="s">
        <v>19786</v>
      </c>
      <c r="B15876" s="38">
        <v>-34.475233959999997</v>
      </c>
      <c r="C15876" s="38">
        <v>-58.750872579999999</v>
      </c>
      <c r="D15876" s="38">
        <v>0.5011330246925354</v>
      </c>
      <c r="E15876" s="38">
        <v>0.50338813904169444</v>
      </c>
      <c r="F15876" s="38">
        <v>19.289340101522843</v>
      </c>
    </row>
    <row r="15877" spans="1:6" x14ac:dyDescent="0.35">
      <c r="A15877" s="37" t="s">
        <v>19787</v>
      </c>
      <c r="B15877" s="38">
        <v>-34.87131359</v>
      </c>
      <c r="C15877" s="38">
        <v>-61.526006369999998</v>
      </c>
      <c r="D15877" s="38">
        <v>0.34619364142417908</v>
      </c>
      <c r="E15877" s="38">
        <v>0.3638491936855846</v>
      </c>
      <c r="F15877" s="38">
        <v>24.444444444444443</v>
      </c>
    </row>
    <row r="15878" spans="1:6" x14ac:dyDescent="0.35">
      <c r="A15878" s="37" t="s">
        <v>19788</v>
      </c>
      <c r="B15878" s="38">
        <v>-34.779681930000002</v>
      </c>
      <c r="C15878" s="38">
        <v>-58.399518720000003</v>
      </c>
      <c r="D15878" s="38">
        <v>0.126312330365181</v>
      </c>
      <c r="E15878" s="38">
        <v>0.1060364740235465</v>
      </c>
      <c r="F15878" s="38">
        <v>9.1549295774647899</v>
      </c>
    </row>
    <row r="15879" spans="1:6" x14ac:dyDescent="0.35">
      <c r="A15879" s="37" t="s">
        <v>19789</v>
      </c>
      <c r="B15879" s="38">
        <v>-34.679791129999998</v>
      </c>
      <c r="C15879" s="38">
        <v>-58.563673489999999</v>
      </c>
      <c r="D15879" s="38">
        <v>0.242552325129509</v>
      </c>
      <c r="E15879" s="38">
        <v>0.24331645549912201</v>
      </c>
      <c r="F15879" s="38" t="s">
        <v>5130</v>
      </c>
    </row>
    <row r="15880" spans="1:6" x14ac:dyDescent="0.35">
      <c r="A15880" s="37" t="s">
        <v>19790</v>
      </c>
      <c r="B15880" s="38">
        <v>-34.709176290000002</v>
      </c>
      <c r="C15880" s="38">
        <v>-58.537594120000001</v>
      </c>
      <c r="D15880" s="38">
        <v>0.55163067579269409</v>
      </c>
      <c r="E15880" s="38">
        <v>0.50493720173835754</v>
      </c>
      <c r="F15880" s="38">
        <v>22.040816326530614</v>
      </c>
    </row>
    <row r="15881" spans="1:6" x14ac:dyDescent="0.35">
      <c r="A15881" s="37" t="s">
        <v>19791</v>
      </c>
      <c r="B15881" s="38">
        <v>-34.768941769999998</v>
      </c>
      <c r="C15881" s="38">
        <v>-58.645890369999996</v>
      </c>
      <c r="D15881" s="38">
        <v>0.53773194551467896</v>
      </c>
      <c r="E15881" s="38">
        <v>0.51998797390196061</v>
      </c>
      <c r="F15881" s="38">
        <v>16.167664670658681</v>
      </c>
    </row>
    <row r="15882" spans="1:6" x14ac:dyDescent="0.35">
      <c r="A15882" s="37" t="s">
        <v>19792</v>
      </c>
      <c r="B15882" s="38">
        <v>-34.670166469999998</v>
      </c>
      <c r="C15882" s="38">
        <v>-58.73454066</v>
      </c>
      <c r="D15882" s="38">
        <v>0.14383205771446231</v>
      </c>
      <c r="E15882" s="38">
        <v>0.1790836040462766</v>
      </c>
      <c r="F15882" s="38">
        <v>4.7227926078028748</v>
      </c>
    </row>
    <row r="15883" spans="1:6" x14ac:dyDescent="0.35">
      <c r="A15883" s="37" t="s">
        <v>19793</v>
      </c>
      <c r="B15883" s="38">
        <v>-34.715925210000002</v>
      </c>
      <c r="C15883" s="38">
        <v>-58.256222780000002</v>
      </c>
      <c r="D15883" s="38">
        <v>0.17035254836082461</v>
      </c>
      <c r="E15883" s="38">
        <v>0.26304681130817958</v>
      </c>
      <c r="F15883" s="38">
        <v>0</v>
      </c>
    </row>
    <row r="15884" spans="1:6" x14ac:dyDescent="0.35">
      <c r="A15884" s="37" t="s">
        <v>19794</v>
      </c>
      <c r="B15884" s="38">
        <v>-34.768748170000002</v>
      </c>
      <c r="C15884" s="38">
        <v>-58.325664609999997</v>
      </c>
      <c r="D15884" s="38">
        <v>0.79676026105880737</v>
      </c>
      <c r="E15884" s="38">
        <v>0.84501980245113373</v>
      </c>
      <c r="F15884" s="38">
        <v>22.072936660268713</v>
      </c>
    </row>
    <row r="15885" spans="1:6" x14ac:dyDescent="0.35">
      <c r="A15885" s="37" t="s">
        <v>19795</v>
      </c>
      <c r="B15885" s="38">
        <v>-34.723464700000001</v>
      </c>
      <c r="C15885" s="38">
        <v>-58.292256389999999</v>
      </c>
      <c r="D15885" s="38">
        <v>0.28883641958236689</v>
      </c>
      <c r="E15885" s="38">
        <v>0.30894070944270569</v>
      </c>
      <c r="F15885" s="38">
        <v>6.4444444444444446</v>
      </c>
    </row>
    <row r="15886" spans="1:6" x14ac:dyDescent="0.35">
      <c r="A15886" s="37" t="s">
        <v>19796</v>
      </c>
      <c r="B15886" s="38">
        <v>-34.782023870000003</v>
      </c>
      <c r="C15886" s="38">
        <v>-58.305498200000002</v>
      </c>
      <c r="D15886" s="38">
        <v>0.52656710147857666</v>
      </c>
      <c r="E15886" s="38">
        <v>0.57680763349388586</v>
      </c>
      <c r="F15886" s="38">
        <v>23.4375</v>
      </c>
    </row>
    <row r="15887" spans="1:6" x14ac:dyDescent="0.35">
      <c r="A15887" s="37" t="s">
        <v>19797</v>
      </c>
      <c r="B15887" s="38">
        <v>-34.447733069999998</v>
      </c>
      <c r="C15887" s="38">
        <v>-58.578644939999997</v>
      </c>
      <c r="D15887" s="38">
        <v>0.54442965984344482</v>
      </c>
      <c r="E15887" s="38">
        <v>0.53071662038564682</v>
      </c>
      <c r="F15887" s="38">
        <v>27.306273062730629</v>
      </c>
    </row>
    <row r="15888" spans="1:6" x14ac:dyDescent="0.35">
      <c r="A15888" s="37" t="s">
        <v>19798</v>
      </c>
      <c r="B15888" s="38">
        <v>-34.448670159999999</v>
      </c>
      <c r="C15888" s="38">
        <v>-58.536921110000002</v>
      </c>
      <c r="D15888" s="38">
        <v>0.1151912584900856</v>
      </c>
      <c r="E15888" s="38">
        <v>9.0041963590515986E-2</v>
      </c>
      <c r="F15888" s="38">
        <v>8.355795148247978</v>
      </c>
    </row>
    <row r="15889" spans="1:6" x14ac:dyDescent="0.35">
      <c r="A15889" s="37" t="s">
        <v>19799</v>
      </c>
      <c r="B15889" s="38">
        <v>-34.450711040000002</v>
      </c>
      <c r="C15889" s="38">
        <v>-58.570084819999998</v>
      </c>
      <c r="D15889" s="38">
        <v>0.45181289315223688</v>
      </c>
      <c r="E15889" s="38">
        <v>0.4714258958896001</v>
      </c>
      <c r="F15889" s="38">
        <v>17.578125</v>
      </c>
    </row>
    <row r="15890" spans="1:6" x14ac:dyDescent="0.35">
      <c r="A15890" s="37" t="s">
        <v>19800</v>
      </c>
      <c r="B15890" s="38">
        <v>-33.338558149999997</v>
      </c>
      <c r="C15890" s="38">
        <v>-60.225172280000002</v>
      </c>
      <c r="D15890" s="38">
        <v>8.5327744483947754E-2</v>
      </c>
      <c r="E15890" s="38">
        <v>9.2736605946954931E-2</v>
      </c>
      <c r="F15890" s="38">
        <v>3.0888030888030888</v>
      </c>
    </row>
    <row r="15891" spans="1:6" x14ac:dyDescent="0.35">
      <c r="A15891" s="37" t="s">
        <v>19801</v>
      </c>
      <c r="B15891" s="38">
        <v>-33.337805189999997</v>
      </c>
      <c r="C15891" s="38">
        <v>-60.221567829999998</v>
      </c>
      <c r="D15891" s="38">
        <v>9.7488030791282654E-2</v>
      </c>
      <c r="E15891" s="38">
        <v>0.10015942880676849</v>
      </c>
      <c r="F15891" s="38">
        <v>3.4090909090909087</v>
      </c>
    </row>
    <row r="15892" spans="1:6" x14ac:dyDescent="0.35">
      <c r="A15892" s="37" t="s">
        <v>19802</v>
      </c>
      <c r="B15892" s="38">
        <v>-34.607766750000003</v>
      </c>
      <c r="C15892" s="38">
        <v>-58.593398469999997</v>
      </c>
      <c r="D15892" s="38">
        <v>0.19920352101325989</v>
      </c>
      <c r="E15892" s="38">
        <v>0.17442261087042951</v>
      </c>
      <c r="F15892" s="38">
        <v>5.7312252964426875</v>
      </c>
    </row>
    <row r="15893" spans="1:6" x14ac:dyDescent="0.35">
      <c r="A15893" s="37" t="s">
        <v>19803</v>
      </c>
      <c r="B15893" s="38">
        <v>-34.681209490000001</v>
      </c>
      <c r="C15893" s="38">
        <v>-58.617416079999998</v>
      </c>
      <c r="D15893" s="38">
        <v>0.46188414096832281</v>
      </c>
      <c r="E15893" s="38">
        <v>0.44621727532810629</v>
      </c>
      <c r="F15893" s="38">
        <v>9.1569767441860463</v>
      </c>
    </row>
    <row r="15894" spans="1:6" x14ac:dyDescent="0.35">
      <c r="A15894" s="37" t="s">
        <v>19804</v>
      </c>
      <c r="B15894" s="38">
        <v>-34.664492080000002</v>
      </c>
      <c r="C15894" s="38">
        <v>-58.602237469999999</v>
      </c>
      <c r="D15894" s="38">
        <v>0.20057034492492681</v>
      </c>
      <c r="E15894" s="38">
        <v>0.206290999377096</v>
      </c>
      <c r="F15894" s="38">
        <v>9.6916299559471373</v>
      </c>
    </row>
    <row r="15895" spans="1:6" x14ac:dyDescent="0.35">
      <c r="A15895" s="37" t="s">
        <v>19805</v>
      </c>
      <c r="B15895" s="38">
        <v>-34.612800679999999</v>
      </c>
      <c r="C15895" s="38">
        <v>-58.63921861</v>
      </c>
      <c r="D15895" s="38">
        <v>0.25076621770858759</v>
      </c>
      <c r="E15895" s="38">
        <v>0.27332042963118158</v>
      </c>
      <c r="F15895" s="38">
        <v>14.0625</v>
      </c>
    </row>
    <row r="15896" spans="1:6" x14ac:dyDescent="0.35">
      <c r="A15896" s="37" t="s">
        <v>19806</v>
      </c>
      <c r="B15896" s="38">
        <v>-34.762559950000004</v>
      </c>
      <c r="C15896" s="38">
        <v>-58.217737489999998</v>
      </c>
      <c r="D15896" s="38">
        <v>0.19246548414230349</v>
      </c>
      <c r="E15896" s="38">
        <v>0.2029003712038199</v>
      </c>
      <c r="F15896" s="38">
        <v>11.654676258992806</v>
      </c>
    </row>
    <row r="15897" spans="1:6" x14ac:dyDescent="0.35">
      <c r="A15897" s="37" t="s">
        <v>19807</v>
      </c>
      <c r="B15897" s="38">
        <v>-34.798924339999999</v>
      </c>
      <c r="C15897" s="38">
        <v>-58.171702179999997</v>
      </c>
      <c r="D15897" s="38">
        <v>0.5138784646987915</v>
      </c>
      <c r="E15897" s="38">
        <v>0.51963317629538086</v>
      </c>
      <c r="F15897" s="38">
        <v>10.465116279069768</v>
      </c>
    </row>
    <row r="15898" spans="1:6" x14ac:dyDescent="0.35">
      <c r="A15898" s="37" t="s">
        <v>19808</v>
      </c>
      <c r="B15898" s="38">
        <v>-34.757766869999998</v>
      </c>
      <c r="C15898" s="38">
        <v>-58.201906450000003</v>
      </c>
      <c r="D15898" s="38">
        <v>0.47587430477142328</v>
      </c>
      <c r="E15898" s="38">
        <v>0.43264858948217849</v>
      </c>
      <c r="F15898" s="38">
        <v>13.526570048309178</v>
      </c>
    </row>
    <row r="15899" spans="1:6" x14ac:dyDescent="0.35">
      <c r="A15899" s="37" t="s">
        <v>19809</v>
      </c>
      <c r="B15899" s="38">
        <v>-34.795564849999998</v>
      </c>
      <c r="C15899" s="38">
        <v>-58.213844190000003</v>
      </c>
      <c r="D15899" s="38">
        <v>0.27325347065925598</v>
      </c>
      <c r="E15899" s="38">
        <v>0.32315052575186681</v>
      </c>
      <c r="F15899" s="38">
        <v>6.2027231467473527</v>
      </c>
    </row>
    <row r="15900" spans="1:6" x14ac:dyDescent="0.35">
      <c r="A15900" s="37" t="s">
        <v>19810</v>
      </c>
      <c r="B15900" s="38">
        <v>-34.77246272</v>
      </c>
      <c r="C15900" s="38">
        <v>-58.618997489999998</v>
      </c>
      <c r="D15900" s="38">
        <v>0.5819428563117981</v>
      </c>
      <c r="E15900" s="38">
        <v>0.59098436269495225</v>
      </c>
      <c r="F15900" s="38">
        <v>20.11173184357542</v>
      </c>
    </row>
    <row r="15901" spans="1:6" x14ac:dyDescent="0.35">
      <c r="A15901" s="37" t="s">
        <v>19811</v>
      </c>
      <c r="B15901" s="38">
        <v>-34.806930780000002</v>
      </c>
      <c r="C15901" s="38">
        <v>-58.226482779999998</v>
      </c>
      <c r="D15901" s="38">
        <v>0.50181323289871216</v>
      </c>
      <c r="E15901" s="38">
        <v>0.51589775251017678</v>
      </c>
      <c r="F15901" s="38">
        <v>9.6153846153846168</v>
      </c>
    </row>
    <row r="15902" spans="1:6" x14ac:dyDescent="0.35">
      <c r="A15902" s="37" t="s">
        <v>19812</v>
      </c>
      <c r="B15902" s="38">
        <v>-34.835619430000001</v>
      </c>
      <c r="C15902" s="38">
        <v>-58.093973579999997</v>
      </c>
      <c r="D15902" s="38">
        <v>0.40274965763092041</v>
      </c>
      <c r="E15902" s="38">
        <v>0.42571650693813962</v>
      </c>
      <c r="F15902" s="38">
        <v>11.019283746556475</v>
      </c>
    </row>
    <row r="15903" spans="1:6" x14ac:dyDescent="0.35">
      <c r="A15903" s="37" t="s">
        <v>19813</v>
      </c>
      <c r="B15903" s="38">
        <v>-34.768210410000002</v>
      </c>
      <c r="C15903" s="38">
        <v>-58.20987702</v>
      </c>
      <c r="D15903" s="38">
        <v>8.9460685849189758E-2</v>
      </c>
      <c r="E15903" s="38">
        <v>8.980854153633118E-2</v>
      </c>
      <c r="F15903" s="38">
        <v>2.7624309392265194</v>
      </c>
    </row>
    <row r="15904" spans="1:6" x14ac:dyDescent="0.35">
      <c r="A15904" s="37" t="s">
        <v>19814</v>
      </c>
      <c r="B15904" s="38">
        <v>-34.777511330000003</v>
      </c>
      <c r="C15904" s="38">
        <v>-58.263380609999999</v>
      </c>
      <c r="D15904" s="38">
        <v>0.36593106389045721</v>
      </c>
      <c r="E15904" s="38">
        <v>0.36821046229955312</v>
      </c>
      <c r="F15904" s="38">
        <v>11.940298507462686</v>
      </c>
    </row>
    <row r="15905" spans="1:6" x14ac:dyDescent="0.35">
      <c r="A15905" s="37" t="s">
        <v>19815</v>
      </c>
      <c r="B15905" s="38">
        <v>-34.759767490000002</v>
      </c>
      <c r="C15905" s="38">
        <v>-58.440224329999999</v>
      </c>
      <c r="D15905" s="38">
        <v>0.47626274824142462</v>
      </c>
      <c r="E15905" s="38">
        <v>0.49297971082361119</v>
      </c>
      <c r="F15905" s="38">
        <v>17.266187050359711</v>
      </c>
    </row>
    <row r="15906" spans="1:6" x14ac:dyDescent="0.35">
      <c r="A15906" s="37" t="s">
        <v>19816</v>
      </c>
      <c r="B15906" s="38">
        <v>-34.762999020000002</v>
      </c>
      <c r="C15906" s="38">
        <v>-58.245618899999997</v>
      </c>
      <c r="D15906" s="38">
        <v>0.75199443101882935</v>
      </c>
      <c r="E15906" s="38">
        <v>0.73157187189374651</v>
      </c>
      <c r="F15906" s="38">
        <v>54.337899543378995</v>
      </c>
    </row>
    <row r="15907" spans="1:6" x14ac:dyDescent="0.35">
      <c r="A15907" s="37" t="s">
        <v>19817</v>
      </c>
      <c r="B15907" s="38">
        <v>-34.578158449999997</v>
      </c>
      <c r="C15907" s="38">
        <v>-58.867489460000002</v>
      </c>
      <c r="D15907" s="38">
        <v>0</v>
      </c>
      <c r="E15907" s="38">
        <v>0.33270003067122572</v>
      </c>
      <c r="F15907" s="38">
        <v>0.81300813008130091</v>
      </c>
    </row>
    <row r="15908" spans="1:6" x14ac:dyDescent="0.35">
      <c r="A15908" s="37" t="s">
        <v>19818</v>
      </c>
      <c r="B15908" s="38">
        <v>-34.668991849999998</v>
      </c>
      <c r="C15908" s="38">
        <v>-59.431963600000003</v>
      </c>
      <c r="D15908" s="38">
        <v>0.34242632985115051</v>
      </c>
      <c r="E15908" s="38">
        <v>0.33589444289336329</v>
      </c>
      <c r="F15908" s="38"/>
    </row>
    <row r="15909" spans="1:6" x14ac:dyDescent="0.35">
      <c r="A15909" s="37" t="s">
        <v>19819</v>
      </c>
      <c r="B15909" s="38">
        <v>-34.852524189999997</v>
      </c>
      <c r="C15909" s="38">
        <v>-58.090634360000003</v>
      </c>
      <c r="D15909" s="38">
        <v>0.24940624833106989</v>
      </c>
      <c r="E15909" s="38">
        <v>0.25185797363519669</v>
      </c>
      <c r="F15909" s="38">
        <v>4.7058823529411766</v>
      </c>
    </row>
    <row r="15910" spans="1:6" x14ac:dyDescent="0.35">
      <c r="A15910" s="37" t="s">
        <v>19820</v>
      </c>
      <c r="B15910" s="38">
        <v>-34.963570189999999</v>
      </c>
      <c r="C15910" s="38">
        <v>-57.981742650000001</v>
      </c>
      <c r="D15910" s="38">
        <v>0.39649295806884771</v>
      </c>
      <c r="E15910" s="38">
        <v>0.37737995307696492</v>
      </c>
      <c r="F15910" s="38">
        <v>17.1875</v>
      </c>
    </row>
    <row r="15911" spans="1:6" x14ac:dyDescent="0.35">
      <c r="A15911" s="37" t="s">
        <v>19821</v>
      </c>
      <c r="B15911" s="38">
        <v>-34.796517680000001</v>
      </c>
      <c r="C15911" s="38">
        <v>-58.320113910000003</v>
      </c>
      <c r="D15911" s="38">
        <v>0.66278660297393799</v>
      </c>
      <c r="E15911" s="38">
        <v>0.64830182210819143</v>
      </c>
      <c r="F15911" s="38">
        <v>19.536423841059602</v>
      </c>
    </row>
    <row r="15912" spans="1:6" x14ac:dyDescent="0.35">
      <c r="A15912" s="37" t="s">
        <v>19822</v>
      </c>
      <c r="B15912" s="38">
        <v>-38.260554550000002</v>
      </c>
      <c r="C15912" s="38">
        <v>-57.837225009999997</v>
      </c>
      <c r="D15912" s="38">
        <v>0.33329287171363831</v>
      </c>
      <c r="E15912" s="38">
        <v>0.2216638885438442</v>
      </c>
      <c r="F15912" s="38">
        <v>5.4054054054054053</v>
      </c>
    </row>
    <row r="15913" spans="1:6" x14ac:dyDescent="0.35">
      <c r="A15913" s="37" t="s">
        <v>19823</v>
      </c>
      <c r="B15913" s="38">
        <v>-38.040668500000002</v>
      </c>
      <c r="C15913" s="38">
        <v>-57.551447379999999</v>
      </c>
      <c r="D15913" s="38">
        <v>0.2753700315952301</v>
      </c>
      <c r="E15913" s="38">
        <v>0.2701281767625075</v>
      </c>
      <c r="F15913" s="38">
        <v>6.911447084233262</v>
      </c>
    </row>
    <row r="15914" spans="1:6" x14ac:dyDescent="0.35">
      <c r="A15914" s="37" t="s">
        <v>19824</v>
      </c>
      <c r="B15914" s="38">
        <v>-38.004914560000003</v>
      </c>
      <c r="C15914" s="38">
        <v>-57.588050459999998</v>
      </c>
      <c r="D15914" s="38">
        <v>0.39148375391960138</v>
      </c>
      <c r="E15914" s="38">
        <v>0.37763032866151708</v>
      </c>
      <c r="F15914" s="38">
        <v>10.311750599520384</v>
      </c>
    </row>
    <row r="15915" spans="1:6" x14ac:dyDescent="0.35">
      <c r="A15915" s="37" t="s">
        <v>19825</v>
      </c>
      <c r="B15915" s="38">
        <v>-37.989622609999998</v>
      </c>
      <c r="C15915" s="38">
        <v>-57.570353179999998</v>
      </c>
      <c r="D15915" s="38">
        <v>0.1224271431565285</v>
      </c>
      <c r="E15915" s="38">
        <v>0.15522007085382941</v>
      </c>
      <c r="F15915" s="38">
        <v>5.7894736842105265</v>
      </c>
    </row>
    <row r="15916" spans="1:6" x14ac:dyDescent="0.35">
      <c r="A15916" s="37" t="s">
        <v>19826</v>
      </c>
      <c r="B15916" s="38">
        <v>-38.004652890000003</v>
      </c>
      <c r="C15916" s="38">
        <v>-57.567508570000001</v>
      </c>
      <c r="D15916" s="38">
        <v>0.10384023189544681</v>
      </c>
      <c r="E15916" s="38">
        <v>9.8848347645252937E-2</v>
      </c>
      <c r="F15916" s="38">
        <v>0.95238095238095244</v>
      </c>
    </row>
    <row r="15917" spans="1:6" x14ac:dyDescent="0.35">
      <c r="A15917" s="37" t="s">
        <v>19827</v>
      </c>
      <c r="B15917" s="38">
        <v>-34.541460880000002</v>
      </c>
      <c r="C15917" s="38">
        <v>-58.71402217</v>
      </c>
      <c r="D15917" s="38">
        <v>0.12917079031467441</v>
      </c>
      <c r="E15917" s="38">
        <v>0.12987683791863289</v>
      </c>
      <c r="F15917" s="38">
        <v>8.2926829268292686</v>
      </c>
    </row>
    <row r="15918" spans="1:6" x14ac:dyDescent="0.35">
      <c r="A15918" s="37" t="s">
        <v>19828</v>
      </c>
      <c r="B15918" s="38">
        <v>-34.521355479999997</v>
      </c>
      <c r="C15918" s="38">
        <v>-58.740203620000003</v>
      </c>
      <c r="D15918" s="38">
        <v>0.39627021551132202</v>
      </c>
      <c r="E15918" s="38">
        <v>0.39734521743498352</v>
      </c>
      <c r="F15918" s="38">
        <v>5.3388090349075972</v>
      </c>
    </row>
    <row r="15919" spans="1:6" x14ac:dyDescent="0.35">
      <c r="A15919" s="37" t="s">
        <v>19829</v>
      </c>
      <c r="B15919" s="38">
        <v>-34.506782960000002</v>
      </c>
      <c r="C15919" s="38">
        <v>-58.738691760000002</v>
      </c>
      <c r="D15919" s="38">
        <v>0.39580583572387701</v>
      </c>
      <c r="E15919" s="38">
        <v>0.44974887190443102</v>
      </c>
      <c r="F15919" s="38">
        <v>11.602209944751381</v>
      </c>
    </row>
    <row r="15920" spans="1:6" x14ac:dyDescent="0.35">
      <c r="A15920" s="37" t="s">
        <v>19830</v>
      </c>
      <c r="B15920" s="38">
        <v>-34.10125034</v>
      </c>
      <c r="C15920" s="38">
        <v>-59.032563369999998</v>
      </c>
      <c r="D15920" s="38">
        <v>0.21190175414085391</v>
      </c>
      <c r="E15920" s="38">
        <v>0.25136277079582209</v>
      </c>
      <c r="F15920" s="38">
        <v>2.640845070422535</v>
      </c>
    </row>
    <row r="15921" spans="1:6" x14ac:dyDescent="0.35">
      <c r="A15921" s="37" t="s">
        <v>19831</v>
      </c>
      <c r="B15921" s="38">
        <v>-34.469050559999999</v>
      </c>
      <c r="C15921" s="38">
        <v>-58.66098392</v>
      </c>
      <c r="D15921" s="38">
        <v>0.53191804885864258</v>
      </c>
      <c r="E15921" s="38">
        <v>0.45990375087067892</v>
      </c>
      <c r="F15921" s="38">
        <v>12.390670553935861</v>
      </c>
    </row>
    <row r="15922" spans="1:6" x14ac:dyDescent="0.35">
      <c r="A15922" s="37" t="s">
        <v>19832</v>
      </c>
      <c r="B15922" s="38">
        <v>-34.675925880000001</v>
      </c>
      <c r="C15922" s="38">
        <v>-58.558938990000001</v>
      </c>
      <c r="D15922" s="38">
        <v>0.18871323764324191</v>
      </c>
      <c r="E15922" s="38">
        <v>0.22317956191928759</v>
      </c>
      <c r="F15922" s="38">
        <v>5.9210526315789469</v>
      </c>
    </row>
    <row r="15923" spans="1:6" x14ac:dyDescent="0.35">
      <c r="A15923" s="37" t="s">
        <v>19833</v>
      </c>
      <c r="B15923" s="38">
        <v>-34.685556060000003</v>
      </c>
      <c r="C15923" s="38">
        <v>-58.506934479999998</v>
      </c>
      <c r="D15923" s="38">
        <v>0.2024870365858078</v>
      </c>
      <c r="E15923" s="38">
        <v>0.21152087383800081</v>
      </c>
      <c r="F15923" s="38">
        <v>14.17004048582996</v>
      </c>
    </row>
    <row r="15924" spans="1:6" x14ac:dyDescent="0.35">
      <c r="A15924" s="37" t="s">
        <v>19834</v>
      </c>
      <c r="B15924" s="38">
        <v>-34.687084499999997</v>
      </c>
      <c r="C15924" s="38">
        <v>-58.731651169999999</v>
      </c>
      <c r="D15924" s="38">
        <v>0.33319741487503052</v>
      </c>
      <c r="E15924" s="38">
        <v>0.35010541975498199</v>
      </c>
      <c r="F15924" s="38">
        <v>17.121588089330025</v>
      </c>
    </row>
    <row r="15925" spans="1:6" x14ac:dyDescent="0.35">
      <c r="A15925" s="37" t="s">
        <v>19835</v>
      </c>
      <c r="B15925" s="38">
        <v>-34.660298060000002</v>
      </c>
      <c r="C15925" s="38">
        <v>-58.770052960000001</v>
      </c>
      <c r="D15925" s="38">
        <v>0.38736912608146667</v>
      </c>
      <c r="E15925" s="38">
        <v>0.37817604235700658</v>
      </c>
      <c r="F15925" s="38">
        <v>16.33986928104575</v>
      </c>
    </row>
    <row r="15926" spans="1:6" x14ac:dyDescent="0.35">
      <c r="A15926" s="37" t="s">
        <v>19836</v>
      </c>
      <c r="B15926" s="38">
        <v>-34.632740910000003</v>
      </c>
      <c r="C15926" s="38">
        <v>-58.826307069999999</v>
      </c>
      <c r="D15926" s="38">
        <v>0.55313849449157715</v>
      </c>
      <c r="E15926" s="38">
        <v>0.55601259072621667</v>
      </c>
      <c r="F15926" s="38">
        <v>18.801089918256132</v>
      </c>
    </row>
    <row r="15927" spans="1:6" x14ac:dyDescent="0.35">
      <c r="A15927" s="37" t="s">
        <v>19837</v>
      </c>
      <c r="B15927" s="38">
        <v>-34.583066989999999</v>
      </c>
      <c r="C15927" s="38">
        <v>-58.752881960000003</v>
      </c>
      <c r="D15927" s="38">
        <v>0.57540309429168701</v>
      </c>
      <c r="E15927" s="38">
        <v>0.5663746089646311</v>
      </c>
      <c r="F15927" s="38">
        <v>21.099290780141843</v>
      </c>
    </row>
    <row r="15928" spans="1:6" x14ac:dyDescent="0.35">
      <c r="A15928" s="37" t="s">
        <v>19838</v>
      </c>
      <c r="B15928" s="38">
        <v>-34.619131420000002</v>
      </c>
      <c r="C15928" s="38">
        <v>-58.783441199999999</v>
      </c>
      <c r="D15928" s="38">
        <v>0.55170613527297974</v>
      </c>
      <c r="E15928" s="38">
        <v>0.54071523369969543</v>
      </c>
      <c r="F15928" s="38">
        <v>17.79935275080906</v>
      </c>
    </row>
    <row r="15929" spans="1:6" x14ac:dyDescent="0.35">
      <c r="A15929" s="37" t="s">
        <v>19839</v>
      </c>
      <c r="B15929" s="38">
        <v>-34.600982799999997</v>
      </c>
      <c r="C15929" s="38">
        <v>-58.759133169999998</v>
      </c>
      <c r="D15929" s="38">
        <v>0.60441887378692627</v>
      </c>
      <c r="E15929" s="38">
        <v>0.65275995930035913</v>
      </c>
      <c r="F15929" s="38">
        <v>19.464720194647203</v>
      </c>
    </row>
    <row r="15930" spans="1:6" x14ac:dyDescent="0.35">
      <c r="A15930" s="37" t="s">
        <v>19840</v>
      </c>
      <c r="B15930" s="38">
        <v>-34.40829866</v>
      </c>
      <c r="C15930" s="38">
        <v>-58.7752804</v>
      </c>
      <c r="D15930" s="38">
        <v>0.41923746466636658</v>
      </c>
      <c r="E15930" s="38">
        <v>0.5982043594121933</v>
      </c>
      <c r="F15930" s="38">
        <v>25.78125</v>
      </c>
    </row>
    <row r="15931" spans="1:6" x14ac:dyDescent="0.35">
      <c r="A15931" s="37" t="s">
        <v>19841</v>
      </c>
      <c r="B15931" s="38">
        <v>-34.51531713</v>
      </c>
      <c r="C15931" s="38">
        <v>-58.570066769999997</v>
      </c>
      <c r="D15931" s="38">
        <v>0.34277164936065668</v>
      </c>
      <c r="E15931" s="38">
        <v>0.35122878060621382</v>
      </c>
      <c r="F15931" s="38">
        <v>17.607973421926911</v>
      </c>
    </row>
    <row r="15932" spans="1:6" x14ac:dyDescent="0.35">
      <c r="A15932" s="37" t="s">
        <v>19842</v>
      </c>
      <c r="B15932" s="38">
        <v>-33.33733187</v>
      </c>
      <c r="C15932" s="38">
        <v>-60.219872610000003</v>
      </c>
      <c r="D15932" s="38">
        <v>0.1136539727449417</v>
      </c>
      <c r="E15932" s="38">
        <v>0.11335934036307869</v>
      </c>
      <c r="F15932" s="38">
        <v>12.820512820512819</v>
      </c>
    </row>
    <row r="15933" spans="1:6" x14ac:dyDescent="0.35">
      <c r="A15933" s="37" t="s">
        <v>19843</v>
      </c>
      <c r="B15933" s="38">
        <v>-33.334004550000003</v>
      </c>
      <c r="C15933" s="38">
        <v>-60.224459510000003</v>
      </c>
      <c r="D15933" s="38">
        <v>0.16253224015235901</v>
      </c>
      <c r="E15933" s="38">
        <v>0.14689232025827681</v>
      </c>
      <c r="F15933" s="38">
        <v>2.8469750889679712</v>
      </c>
    </row>
    <row r="15934" spans="1:6" x14ac:dyDescent="0.35">
      <c r="A15934" s="37" t="s">
        <v>19844</v>
      </c>
      <c r="B15934" s="38">
        <v>-34.649054079999999</v>
      </c>
      <c r="C15934" s="38">
        <v>-58.594053860000002</v>
      </c>
      <c r="D15934" s="38">
        <v>4.7563627362251282E-2</v>
      </c>
      <c r="E15934" s="38">
        <v>6.0490283211975387E-2</v>
      </c>
      <c r="F15934" s="38">
        <v>2.1220159151193632</v>
      </c>
    </row>
    <row r="15935" spans="1:6" x14ac:dyDescent="0.35">
      <c r="A15935" s="37" t="s">
        <v>19845</v>
      </c>
      <c r="B15935" s="38">
        <v>-34.652552880000002</v>
      </c>
      <c r="C15935" s="38">
        <v>-58.635092380000003</v>
      </c>
      <c r="D15935" s="38">
        <v>8.5953406989574432E-2</v>
      </c>
      <c r="E15935" s="38">
        <v>8.3033882987660332E-2</v>
      </c>
      <c r="F15935" s="38">
        <v>2.3972602739726026</v>
      </c>
    </row>
    <row r="15936" spans="1:6" x14ac:dyDescent="0.35">
      <c r="A15936" s="37" t="s">
        <v>19846</v>
      </c>
      <c r="B15936" s="38">
        <v>-34.706059240000002</v>
      </c>
      <c r="C15936" s="38">
        <v>-58.40343601</v>
      </c>
      <c r="D15936" s="38">
        <v>5.6948952376842499E-2</v>
      </c>
      <c r="E15936" s="38">
        <v>0.13722949092452591</v>
      </c>
      <c r="F15936" s="38">
        <v>4.1401273885350314</v>
      </c>
    </row>
    <row r="15937" spans="1:6" x14ac:dyDescent="0.35">
      <c r="A15937" s="37" t="s">
        <v>19847</v>
      </c>
      <c r="B15937" s="38">
        <v>-34.705229539999998</v>
      </c>
      <c r="C15937" s="38">
        <v>-58.392145020000001</v>
      </c>
      <c r="D15937" s="38">
        <v>7.2670228779315948E-2</v>
      </c>
      <c r="E15937" s="38">
        <v>8.4160254682813365E-2</v>
      </c>
      <c r="F15937" s="38">
        <v>3.7878787878787881</v>
      </c>
    </row>
    <row r="15938" spans="1:6" x14ac:dyDescent="0.35">
      <c r="A15938" s="37" t="s">
        <v>19848</v>
      </c>
      <c r="B15938" s="38">
        <v>-34.582311679999997</v>
      </c>
      <c r="C15938" s="38">
        <v>-58.576541030000001</v>
      </c>
      <c r="D15938" s="38">
        <v>0.19456541538238531</v>
      </c>
      <c r="E15938" s="38">
        <v>0.30738661189874011</v>
      </c>
      <c r="F15938" s="38">
        <v>11.951219512195122</v>
      </c>
    </row>
    <row r="15939" spans="1:6" x14ac:dyDescent="0.35">
      <c r="A15939" s="37" t="s">
        <v>19849</v>
      </c>
      <c r="B15939" s="38">
        <v>-34.598113939999998</v>
      </c>
      <c r="C15939" s="38">
        <v>-58.571188409999998</v>
      </c>
      <c r="D15939" s="38">
        <v>0.1361183971166611</v>
      </c>
      <c r="E15939" s="38">
        <v>0.1284853737499263</v>
      </c>
      <c r="F15939" s="38">
        <v>8.2066869300911858</v>
      </c>
    </row>
    <row r="15940" spans="1:6" x14ac:dyDescent="0.35">
      <c r="A15940" s="37" t="s">
        <v>19850</v>
      </c>
      <c r="B15940" s="38">
        <v>-34.865920119999998</v>
      </c>
      <c r="C15940" s="38">
        <v>-57.905540500000001</v>
      </c>
      <c r="D15940" s="38">
        <v>0.24933202564716339</v>
      </c>
      <c r="E15940" s="38">
        <v>0.2658023325105508</v>
      </c>
      <c r="F15940" s="38">
        <v>4.2042042042042045</v>
      </c>
    </row>
    <row r="15941" spans="1:6" x14ac:dyDescent="0.35">
      <c r="A15941" s="37" t="s">
        <v>19851</v>
      </c>
      <c r="B15941" s="38">
        <v>-37.990785080000002</v>
      </c>
      <c r="C15941" s="38">
        <v>-57.596724109999997</v>
      </c>
      <c r="D15941" s="38">
        <v>0.30716386437416082</v>
      </c>
      <c r="E15941" s="38">
        <v>0.31659243886287403</v>
      </c>
      <c r="F15941" s="38">
        <v>10.655737704918032</v>
      </c>
    </row>
    <row r="15942" spans="1:6" x14ac:dyDescent="0.35">
      <c r="A15942" s="37" t="s">
        <v>19852</v>
      </c>
      <c r="B15942" s="38">
        <v>-34.890575159999997</v>
      </c>
      <c r="C15942" s="38">
        <v>-57.977465539999997</v>
      </c>
      <c r="D15942" s="38">
        <v>0.26669907569885248</v>
      </c>
      <c r="E15942" s="38">
        <v>0.25014188362134471</v>
      </c>
      <c r="F15942" s="38">
        <v>9.0909090909090917</v>
      </c>
    </row>
    <row r="15943" spans="1:6" x14ac:dyDescent="0.35">
      <c r="A15943" s="37" t="s">
        <v>19853</v>
      </c>
      <c r="B15943" s="38">
        <v>-34.907553350000001</v>
      </c>
      <c r="C15943" s="38">
        <v>-57.952342520000002</v>
      </c>
      <c r="D15943" s="38">
        <v>0.1492895632982254</v>
      </c>
      <c r="E15943" s="38">
        <v>0.13070905208587649</v>
      </c>
      <c r="F15943" s="38">
        <v>1.9138755980861244</v>
      </c>
    </row>
    <row r="15944" spans="1:6" x14ac:dyDescent="0.35">
      <c r="A15944" s="37" t="s">
        <v>19854</v>
      </c>
      <c r="B15944" s="38">
        <v>-34.917006389999997</v>
      </c>
      <c r="C15944" s="38">
        <v>-57.97562791</v>
      </c>
      <c r="D15944" s="38">
        <v>6.3654733821749687E-3</v>
      </c>
      <c r="E15944" s="38">
        <v>1.4756128816914399E-2</v>
      </c>
      <c r="F15944" s="38">
        <v>1.5673981191222568</v>
      </c>
    </row>
    <row r="15945" spans="1:6" x14ac:dyDescent="0.35">
      <c r="A15945" s="37" t="s">
        <v>19855</v>
      </c>
      <c r="B15945" s="38">
        <v>-34.936801410000001</v>
      </c>
      <c r="C15945" s="38">
        <v>-57.984214710000003</v>
      </c>
      <c r="D15945" s="38">
        <v>0.1151281967759132</v>
      </c>
      <c r="E15945" s="38">
        <v>0.112490492562453</v>
      </c>
      <c r="F15945" s="38">
        <v>9.0909090909090917</v>
      </c>
    </row>
    <row r="15946" spans="1:6" x14ac:dyDescent="0.35">
      <c r="A15946" s="37" t="s">
        <v>19856</v>
      </c>
      <c r="B15946" s="38">
        <v>-34.922712439999998</v>
      </c>
      <c r="C15946" s="38">
        <v>-58.01832615</v>
      </c>
      <c r="D15946" s="38">
        <v>0.57112151384353638</v>
      </c>
      <c r="E15946" s="38">
        <v>0.54294191707264294</v>
      </c>
      <c r="F15946" s="38">
        <v>17.032967032967033</v>
      </c>
    </row>
    <row r="15947" spans="1:6" x14ac:dyDescent="0.35">
      <c r="A15947" s="37" t="s">
        <v>19857</v>
      </c>
      <c r="B15947" s="38">
        <v>-34.938866699999998</v>
      </c>
      <c r="C15947" s="38">
        <v>-57.920371430000003</v>
      </c>
      <c r="D15947" s="38">
        <v>0.32672065496444702</v>
      </c>
      <c r="E15947" s="38">
        <v>0.32102628548940021</v>
      </c>
      <c r="F15947" s="38">
        <v>12.709832134292565</v>
      </c>
    </row>
    <row r="15948" spans="1:6" x14ac:dyDescent="0.35">
      <c r="A15948" s="37" t="s">
        <v>19858</v>
      </c>
      <c r="B15948" s="38">
        <v>-34.918448290000001</v>
      </c>
      <c r="C15948" s="38">
        <v>-57.924578150000002</v>
      </c>
      <c r="D15948" s="38">
        <v>6.9923438131809235E-2</v>
      </c>
      <c r="E15948" s="38">
        <v>7.6140474430040309E-2</v>
      </c>
      <c r="F15948" s="38">
        <v>4.180064308681672</v>
      </c>
    </row>
    <row r="15949" spans="1:6" x14ac:dyDescent="0.35">
      <c r="A15949" s="37" t="s">
        <v>19859</v>
      </c>
      <c r="B15949" s="38">
        <v>-34.925257799999997</v>
      </c>
      <c r="C15949" s="38">
        <v>-57.95052561</v>
      </c>
      <c r="D15949" s="38">
        <v>0.10456399619579319</v>
      </c>
      <c r="E15949" s="38">
        <v>6.2708568552301988E-2</v>
      </c>
      <c r="F15949" s="38">
        <v>3.1598513011152414</v>
      </c>
    </row>
    <row r="15950" spans="1:6" x14ac:dyDescent="0.35">
      <c r="A15950" s="37" t="s">
        <v>19860</v>
      </c>
      <c r="B15950" s="38">
        <v>-34.941786110000002</v>
      </c>
      <c r="C15950" s="38">
        <v>-57.932065790000003</v>
      </c>
      <c r="D15950" s="38">
        <v>0.32760003209114069</v>
      </c>
      <c r="E15950" s="38">
        <v>0.3240096963740684</v>
      </c>
      <c r="F15950" s="38">
        <v>9.2356687898089174</v>
      </c>
    </row>
    <row r="15951" spans="1:6" x14ac:dyDescent="0.35">
      <c r="A15951" s="37" t="s">
        <v>19861</v>
      </c>
      <c r="B15951" s="38">
        <v>-34.913248060000001</v>
      </c>
      <c r="C15951" s="38">
        <v>-57.939114400000001</v>
      </c>
      <c r="D15951" s="38">
        <v>0.1209586337208748</v>
      </c>
      <c r="E15951" s="38">
        <v>0.12547492235898969</v>
      </c>
      <c r="F15951" s="38">
        <v>2.8436018957345972</v>
      </c>
    </row>
    <row r="15952" spans="1:6" x14ac:dyDescent="0.35">
      <c r="A15952" s="37" t="s">
        <v>19862</v>
      </c>
      <c r="B15952" s="38">
        <v>-34.909951470000003</v>
      </c>
      <c r="C15952" s="38">
        <v>-57.973344939999997</v>
      </c>
      <c r="D15952" s="38">
        <v>0.1158448159694672</v>
      </c>
      <c r="E15952" s="38">
        <v>0.113100782821053</v>
      </c>
      <c r="F15952" s="38">
        <v>5</v>
      </c>
    </row>
    <row r="15953" spans="1:6" x14ac:dyDescent="0.35">
      <c r="A15953" s="37" t="s">
        <v>19863</v>
      </c>
      <c r="B15953" s="38">
        <v>-34.919161289999998</v>
      </c>
      <c r="C15953" s="38">
        <v>-57.959753880000001</v>
      </c>
      <c r="D15953" s="38">
        <v>2.7103651314973831E-2</v>
      </c>
      <c r="E15953" s="38">
        <v>2.5799897404991699E-2</v>
      </c>
      <c r="F15953" s="38">
        <v>0</v>
      </c>
    </row>
    <row r="15954" spans="1:6" x14ac:dyDescent="0.35">
      <c r="A15954" s="37" t="s">
        <v>19864</v>
      </c>
      <c r="B15954" s="38">
        <v>-34.797418749999999</v>
      </c>
      <c r="C15954" s="38">
        <v>-58.383627449999999</v>
      </c>
      <c r="D15954" s="38">
        <v>0.19186188280582431</v>
      </c>
      <c r="E15954" s="38">
        <v>0.17037608552920189</v>
      </c>
      <c r="F15954" s="38">
        <v>6.9444444444444446</v>
      </c>
    </row>
    <row r="15955" spans="1:6" x14ac:dyDescent="0.35">
      <c r="A15955" s="37" t="s">
        <v>19865</v>
      </c>
      <c r="B15955" s="38">
        <v>-34.828618339999998</v>
      </c>
      <c r="C15955" s="38">
        <v>-58.387540610000002</v>
      </c>
      <c r="D15955" s="38">
        <v>0.3016088604927063</v>
      </c>
      <c r="E15955" s="38">
        <v>0.2579285327125998</v>
      </c>
      <c r="F15955" s="38">
        <v>7.9822616407982254</v>
      </c>
    </row>
    <row r="15956" spans="1:6" x14ac:dyDescent="0.35">
      <c r="A15956" s="37" t="s">
        <v>19866</v>
      </c>
      <c r="B15956" s="38">
        <v>-34.78359176</v>
      </c>
      <c r="C15956" s="38">
        <v>-58.315420160000002</v>
      </c>
      <c r="D15956" s="38">
        <v>0.60958045721054077</v>
      </c>
      <c r="E15956" s="38">
        <v>0.55449204726351631</v>
      </c>
      <c r="F15956" s="38">
        <v>18.737672583826431</v>
      </c>
    </row>
    <row r="15957" spans="1:6" x14ac:dyDescent="0.35">
      <c r="A15957" s="37" t="s">
        <v>19867</v>
      </c>
      <c r="B15957" s="38">
        <v>-34.796717180000002</v>
      </c>
      <c r="C15957" s="38">
        <v>-58.334163609999997</v>
      </c>
      <c r="D15957" s="38">
        <v>0.56290680170059204</v>
      </c>
      <c r="E15957" s="38">
        <v>0.56477207750887481</v>
      </c>
      <c r="F15957" s="38">
        <v>19.075144508670519</v>
      </c>
    </row>
    <row r="15958" spans="1:6" x14ac:dyDescent="0.35">
      <c r="A15958" s="37" t="s">
        <v>19868</v>
      </c>
      <c r="B15958" s="38">
        <v>-34.85409181</v>
      </c>
      <c r="C15958" s="38">
        <v>-58.39133399</v>
      </c>
      <c r="D15958" s="38">
        <v>0.34219884872436518</v>
      </c>
      <c r="E15958" s="38">
        <v>0.33658433539999849</v>
      </c>
      <c r="F15958" s="38">
        <v>7.7380952380952381</v>
      </c>
    </row>
    <row r="15959" spans="1:6" x14ac:dyDescent="0.35">
      <c r="A15959" s="37" t="s">
        <v>19869</v>
      </c>
      <c r="B15959" s="38">
        <v>-34.830418190000003</v>
      </c>
      <c r="C15959" s="38">
        <v>-58.38272293</v>
      </c>
      <c r="D15959" s="38">
        <v>0.29814904928207397</v>
      </c>
      <c r="E15959" s="38">
        <v>0.32111237487859201</v>
      </c>
      <c r="F15959" s="38">
        <v>11.011904761904761</v>
      </c>
    </row>
    <row r="15960" spans="1:6" x14ac:dyDescent="0.35">
      <c r="A15960" s="37" t="s">
        <v>19870</v>
      </c>
      <c r="B15960" s="38">
        <v>-34.796225489999998</v>
      </c>
      <c r="C15960" s="38">
        <v>-58.334415710000002</v>
      </c>
      <c r="D15960" s="38">
        <v>0.58009529113769531</v>
      </c>
      <c r="E15960" s="38">
        <v>0.56786140235694682</v>
      </c>
      <c r="F15960" s="38">
        <v>14.37308868501529</v>
      </c>
    </row>
    <row r="15961" spans="1:6" x14ac:dyDescent="0.35">
      <c r="A15961" s="37" t="s">
        <v>19871</v>
      </c>
      <c r="B15961" s="38">
        <v>-34.806589119999998</v>
      </c>
      <c r="C15961" s="38">
        <v>-58.336331119999997</v>
      </c>
      <c r="D15961" s="38">
        <v>0.52538383007049561</v>
      </c>
      <c r="E15961" s="38">
        <v>0.44632674793939331</v>
      </c>
      <c r="F15961" s="38">
        <v>20.463320463320464</v>
      </c>
    </row>
    <row r="15962" spans="1:6" x14ac:dyDescent="0.35">
      <c r="A15962" s="37" t="s">
        <v>19872</v>
      </c>
      <c r="B15962" s="38">
        <v>-34.676916759999997</v>
      </c>
      <c r="C15962" s="38">
        <v>-58.394240660000001</v>
      </c>
      <c r="D15962" s="38">
        <v>0.31661045551300049</v>
      </c>
      <c r="E15962" s="38">
        <v>0.23292835741429721</v>
      </c>
      <c r="F15962" s="38">
        <v>5.382436260623229</v>
      </c>
    </row>
    <row r="15963" spans="1:6" x14ac:dyDescent="0.35">
      <c r="A15963" s="37" t="s">
        <v>19873</v>
      </c>
      <c r="B15963" s="38">
        <v>-34.690617099999997</v>
      </c>
      <c r="C15963" s="38">
        <v>-58.362764249999998</v>
      </c>
      <c r="D15963" s="38">
        <v>0.35373455286026001</v>
      </c>
      <c r="E15963" s="38">
        <v>0.34660005569458008</v>
      </c>
      <c r="F15963" s="38">
        <v>10.602409638554217</v>
      </c>
    </row>
    <row r="15964" spans="1:6" x14ac:dyDescent="0.35">
      <c r="A15964" s="37" t="s">
        <v>19874</v>
      </c>
      <c r="B15964" s="38">
        <v>-34.717598279999997</v>
      </c>
      <c r="C15964" s="38">
        <v>-58.334277630000003</v>
      </c>
      <c r="D15964" s="38">
        <v>0.35549545288085938</v>
      </c>
      <c r="E15964" s="38">
        <v>0.38876582243863272</v>
      </c>
      <c r="F15964" s="38">
        <v>15.083798882681565</v>
      </c>
    </row>
    <row r="15965" spans="1:6" x14ac:dyDescent="0.35">
      <c r="A15965" s="37" t="s">
        <v>19875</v>
      </c>
      <c r="B15965" s="38">
        <v>-34.695498430000001</v>
      </c>
      <c r="C15965" s="38">
        <v>-58.330937779999999</v>
      </c>
      <c r="D15965" s="38">
        <v>0.23564356565475461</v>
      </c>
      <c r="E15965" s="38">
        <v>0.23315848174848061</v>
      </c>
      <c r="F15965" s="38">
        <v>12.176165803108809</v>
      </c>
    </row>
    <row r="15966" spans="1:6" x14ac:dyDescent="0.35">
      <c r="A15966" s="37" t="s">
        <v>19876</v>
      </c>
      <c r="B15966" s="38">
        <v>-34.825035329999999</v>
      </c>
      <c r="C15966" s="38">
        <v>-58.501302670000001</v>
      </c>
      <c r="D15966" s="38">
        <v>0.82044601440429688</v>
      </c>
      <c r="E15966" s="38">
        <v>0.77780069209433889</v>
      </c>
      <c r="F15966" s="38">
        <v>15.982721382289416</v>
      </c>
    </row>
    <row r="15967" spans="1:6" x14ac:dyDescent="0.35">
      <c r="A15967" s="37" t="s">
        <v>19877</v>
      </c>
      <c r="B15967" s="38">
        <v>-34.825626370000002</v>
      </c>
      <c r="C15967" s="38">
        <v>-58.475455400000001</v>
      </c>
      <c r="D15967" s="38">
        <v>0.2428966611623764</v>
      </c>
      <c r="E15967" s="38">
        <v>0.2298397922681438</v>
      </c>
      <c r="F15967" s="38">
        <v>5.9544658493870406</v>
      </c>
    </row>
    <row r="15968" spans="1:6" x14ac:dyDescent="0.35">
      <c r="A15968" s="37" t="s">
        <v>19878</v>
      </c>
      <c r="B15968" s="38">
        <v>-34.817385860000002</v>
      </c>
      <c r="C15968" s="38">
        <v>-58.468917249999997</v>
      </c>
      <c r="D15968" s="38">
        <v>0.1586516797542572</v>
      </c>
      <c r="E15968" s="38">
        <v>0.15703776361126651</v>
      </c>
      <c r="F15968" s="38">
        <v>4.9907578558225509</v>
      </c>
    </row>
    <row r="15969" spans="1:6" x14ac:dyDescent="0.35">
      <c r="A15969" s="37" t="s">
        <v>19879</v>
      </c>
      <c r="B15969" s="38">
        <v>-34.855848960000003</v>
      </c>
      <c r="C15969" s="38">
        <v>-58.518775400000003</v>
      </c>
      <c r="D15969" s="38">
        <v>0.32205161452293402</v>
      </c>
      <c r="E15969" s="38">
        <v>0.32206304459010848</v>
      </c>
      <c r="F15969" s="38">
        <v>19.108280254777071</v>
      </c>
    </row>
    <row r="15970" spans="1:6" x14ac:dyDescent="0.35">
      <c r="A15970" s="37" t="s">
        <v>19880</v>
      </c>
      <c r="B15970" s="38">
        <v>-34.812814410000001</v>
      </c>
      <c r="C15970" s="38">
        <v>-58.32695039</v>
      </c>
      <c r="D15970" s="38">
        <v>0.89549976587295532</v>
      </c>
      <c r="E15970" s="38">
        <v>0.89401871907083608</v>
      </c>
      <c r="F15970" s="38">
        <v>30.569948186528496</v>
      </c>
    </row>
    <row r="15971" spans="1:6" x14ac:dyDescent="0.35">
      <c r="A15971" s="37" t="s">
        <v>19881</v>
      </c>
      <c r="B15971" s="38">
        <v>-34.812053400000003</v>
      </c>
      <c r="C15971" s="38">
        <v>-58.279629370000002</v>
      </c>
      <c r="D15971" s="38">
        <v>0.19352489709854129</v>
      </c>
      <c r="E15971" s="38">
        <v>0.19685986154788249</v>
      </c>
      <c r="F15971" s="38">
        <v>5.761316872427984</v>
      </c>
    </row>
    <row r="15972" spans="1:6" x14ac:dyDescent="0.35">
      <c r="A15972" s="37" t="s">
        <v>19882</v>
      </c>
      <c r="B15972" s="38">
        <v>-34.557947640000002</v>
      </c>
      <c r="C15972" s="38">
        <v>-58.551134140000002</v>
      </c>
      <c r="D15972" s="38">
        <v>0.19040583074092859</v>
      </c>
      <c r="E15972" s="38">
        <v>0.20662074967434529</v>
      </c>
      <c r="F15972" s="38">
        <v>18.939393939393938</v>
      </c>
    </row>
    <row r="15973" spans="1:6" x14ac:dyDescent="0.35">
      <c r="A15973" s="37" t="s">
        <v>19883</v>
      </c>
      <c r="B15973" s="38">
        <v>-34.583758260000003</v>
      </c>
      <c r="C15973" s="38">
        <v>-58.541148589999999</v>
      </c>
      <c r="D15973" s="38">
        <v>0.28167259693145752</v>
      </c>
      <c r="E15973" s="38">
        <v>0.26650210552745401</v>
      </c>
      <c r="F15973" s="38">
        <v>18.691588785046729</v>
      </c>
    </row>
    <row r="15974" spans="1:6" x14ac:dyDescent="0.35">
      <c r="A15974" s="37" t="s">
        <v>19884</v>
      </c>
      <c r="B15974" s="38">
        <v>-34.58595991</v>
      </c>
      <c r="C15974" s="38">
        <v>-58.548112979999999</v>
      </c>
      <c r="D15974" s="38">
        <v>0.33949437737464899</v>
      </c>
      <c r="E15974" s="38">
        <v>0.33683924459748799</v>
      </c>
      <c r="F15974" s="38">
        <v>14.367816091954023</v>
      </c>
    </row>
    <row r="15975" spans="1:6" x14ac:dyDescent="0.35">
      <c r="A15975" s="37" t="s">
        <v>19885</v>
      </c>
      <c r="B15975" s="38">
        <v>-34.474602220000001</v>
      </c>
      <c r="C15975" s="38">
        <v>-58.692651859999998</v>
      </c>
      <c r="D15975" s="38">
        <v>0.63979172706604004</v>
      </c>
      <c r="E15975" s="38">
        <v>0.49216473433706498</v>
      </c>
      <c r="F15975" s="38">
        <v>21.938775510204081</v>
      </c>
    </row>
    <row r="15976" spans="1:6" x14ac:dyDescent="0.35">
      <c r="A15976" s="37" t="s">
        <v>19886</v>
      </c>
      <c r="B15976" s="38">
        <v>-34.500937200000003</v>
      </c>
      <c r="C15976" s="38">
        <v>-58.72582534</v>
      </c>
      <c r="D15976" s="38">
        <v>0.5042041540145874</v>
      </c>
      <c r="E15976" s="38">
        <v>0.53800729387684876</v>
      </c>
      <c r="F15976" s="38">
        <v>20.765027322404372</v>
      </c>
    </row>
    <row r="15977" spans="1:6" x14ac:dyDescent="0.35">
      <c r="A15977" s="37" t="s">
        <v>19887</v>
      </c>
      <c r="B15977" s="38">
        <v>-34.534814359999999</v>
      </c>
      <c r="C15977" s="38">
        <v>-58.746314499999997</v>
      </c>
      <c r="D15977" s="38">
        <v>0.47366410493850708</v>
      </c>
      <c r="E15977" s="38">
        <v>0.46496224237812889</v>
      </c>
      <c r="F15977" s="38">
        <v>16.886543535620053</v>
      </c>
    </row>
    <row r="15978" spans="1:6" x14ac:dyDescent="0.35">
      <c r="A15978" s="37" t="s">
        <v>19888</v>
      </c>
      <c r="B15978" s="38">
        <v>-34.519608589999997</v>
      </c>
      <c r="C15978" s="38">
        <v>-58.713326619999997</v>
      </c>
      <c r="D15978" s="38">
        <v>0.47938910126686102</v>
      </c>
      <c r="E15978" s="38">
        <v>0.46226208147249731</v>
      </c>
      <c r="F15978" s="38">
        <v>21.323529411764707</v>
      </c>
    </row>
    <row r="15979" spans="1:6" x14ac:dyDescent="0.35">
      <c r="A15979" s="37" t="s">
        <v>19889</v>
      </c>
      <c r="B15979" s="38">
        <v>-34.512714279999997</v>
      </c>
      <c r="C15979" s="38">
        <v>-58.764025779999997</v>
      </c>
      <c r="D15979" s="38">
        <v>0.61223125457763672</v>
      </c>
      <c r="E15979" s="38">
        <v>0.60555195002942475</v>
      </c>
      <c r="F15979" s="38">
        <v>15.184381778741866</v>
      </c>
    </row>
    <row r="15980" spans="1:6" x14ac:dyDescent="0.35">
      <c r="A15980" s="37" t="s">
        <v>19890</v>
      </c>
      <c r="B15980" s="38">
        <v>-34.500374569999998</v>
      </c>
      <c r="C15980" s="38">
        <v>-58.689756889999998</v>
      </c>
      <c r="D15980" s="38">
        <v>0.34805059432983398</v>
      </c>
      <c r="E15980" s="38">
        <v>0.41161706494657618</v>
      </c>
      <c r="F15980" s="38">
        <v>4.9107142857142856</v>
      </c>
    </row>
    <row r="15981" spans="1:6" x14ac:dyDescent="0.35">
      <c r="A15981" s="37" t="s">
        <v>19891</v>
      </c>
      <c r="B15981" s="38">
        <v>-34.600670809999997</v>
      </c>
      <c r="C15981" s="38">
        <v>-60.954762909999999</v>
      </c>
      <c r="D15981" s="38">
        <v>0.17909881472587591</v>
      </c>
      <c r="E15981" s="38">
        <v>0.17808234772166689</v>
      </c>
      <c r="F15981" s="38">
        <v>2.0930232558139537</v>
      </c>
    </row>
    <row r="15982" spans="1:6" x14ac:dyDescent="0.35">
      <c r="A15982" s="37" t="s">
        <v>19892</v>
      </c>
      <c r="B15982" s="38">
        <v>-34.593623999999998</v>
      </c>
      <c r="C15982" s="38">
        <v>-60.953804169999998</v>
      </c>
      <c r="D15982" s="38">
        <v>0.1040899604558945</v>
      </c>
      <c r="E15982" s="38">
        <v>0.14454695461569611</v>
      </c>
      <c r="F15982" s="38">
        <v>1.0869565217391304</v>
      </c>
    </row>
    <row r="15983" spans="1:6" x14ac:dyDescent="0.35">
      <c r="A15983" s="37" t="s">
        <v>19893</v>
      </c>
      <c r="B15983" s="38">
        <v>-34.428177959999999</v>
      </c>
      <c r="C15983" s="38">
        <v>-58.583004819999999</v>
      </c>
      <c r="D15983" s="38">
        <v>0.3365510106086731</v>
      </c>
      <c r="E15983" s="38">
        <v>0.31687382020448379</v>
      </c>
      <c r="F15983" s="38">
        <v>15.580736543909349</v>
      </c>
    </row>
    <row r="15984" spans="1:6" x14ac:dyDescent="0.35">
      <c r="A15984" s="37" t="s">
        <v>19894</v>
      </c>
      <c r="B15984" s="38">
        <v>-34.42245569</v>
      </c>
      <c r="C15984" s="38">
        <v>-58.573011870000002</v>
      </c>
      <c r="D15984" s="38">
        <v>0.49908223748207092</v>
      </c>
      <c r="E15984" s="38">
        <v>0.44749004119320918</v>
      </c>
      <c r="F15984" s="38">
        <v>7.9617834394904454</v>
      </c>
    </row>
    <row r="15985" spans="1:6" x14ac:dyDescent="0.35">
      <c r="A15985" s="37" t="s">
        <v>19895</v>
      </c>
      <c r="B15985" s="38">
        <v>-34.503072690000003</v>
      </c>
      <c r="C15985" s="38">
        <v>-58.642412729999997</v>
      </c>
      <c r="D15985" s="38">
        <v>0.33030325174331671</v>
      </c>
      <c r="E15985" s="38">
        <v>0.38717296974999571</v>
      </c>
      <c r="F15985" s="38">
        <v>13.231552162849871</v>
      </c>
    </row>
    <row r="15986" spans="1:6" x14ac:dyDescent="0.35">
      <c r="A15986" s="37" t="s">
        <v>19896</v>
      </c>
      <c r="B15986" s="38">
        <v>-34.445266349999997</v>
      </c>
      <c r="C15986" s="38">
        <v>-58.672186349999997</v>
      </c>
      <c r="D15986" s="38">
        <v>0.60127419233322144</v>
      </c>
      <c r="E15986" s="38">
        <v>0.59550357348210103</v>
      </c>
      <c r="F15986" s="38">
        <v>13.304721030042918</v>
      </c>
    </row>
    <row r="15987" spans="1:6" x14ac:dyDescent="0.35">
      <c r="A15987" s="37" t="s">
        <v>19897</v>
      </c>
      <c r="B15987" s="38">
        <v>-34.73778137</v>
      </c>
      <c r="C15987" s="38">
        <v>-58.415303559999998</v>
      </c>
      <c r="D15987" s="38">
        <v>0.19327810406684881</v>
      </c>
      <c r="E15987" s="38">
        <v>0.2064894071647099</v>
      </c>
      <c r="F15987" s="38">
        <v>10.48158640226629</v>
      </c>
    </row>
    <row r="15988" spans="1:6" x14ac:dyDescent="0.35">
      <c r="A15988" s="37" t="s">
        <v>19898</v>
      </c>
      <c r="B15988" s="38">
        <v>-34.711010459999997</v>
      </c>
      <c r="C15988" s="38">
        <v>-58.45067658</v>
      </c>
      <c r="D15988" s="38">
        <v>0.83627915382385254</v>
      </c>
      <c r="E15988" s="38">
        <v>0.85000380403117126</v>
      </c>
      <c r="F15988" s="38">
        <v>26.25</v>
      </c>
    </row>
    <row r="15989" spans="1:6" x14ac:dyDescent="0.35">
      <c r="A15989" s="37" t="s">
        <v>19899</v>
      </c>
      <c r="B15989" s="38">
        <v>-34.730489970000001</v>
      </c>
      <c r="C15989" s="38">
        <v>-58.435402549999999</v>
      </c>
      <c r="D15989" s="38">
        <v>0.59674990177154541</v>
      </c>
      <c r="E15989" s="38">
        <v>0.59777941201862539</v>
      </c>
      <c r="F15989" s="38">
        <v>35.280373831775705</v>
      </c>
    </row>
    <row r="15990" spans="1:6" x14ac:dyDescent="0.35">
      <c r="A15990" s="37" t="s">
        <v>19900</v>
      </c>
      <c r="B15990" s="38">
        <v>-34.762837990000001</v>
      </c>
      <c r="C15990" s="38">
        <v>-58.357799110000002</v>
      </c>
      <c r="D15990" s="38">
        <v>0.36438190937042242</v>
      </c>
      <c r="E15990" s="38">
        <v>0.38056712215011179</v>
      </c>
      <c r="F15990" s="38">
        <v>11.666666666666666</v>
      </c>
    </row>
    <row r="15991" spans="1:6" x14ac:dyDescent="0.35">
      <c r="A15991" s="37" t="s">
        <v>19901</v>
      </c>
      <c r="B15991" s="38">
        <v>-37.447042289999999</v>
      </c>
      <c r="C15991" s="38">
        <v>-57.72761466</v>
      </c>
      <c r="D15991" s="38">
        <v>0.25630593299865723</v>
      </c>
      <c r="E15991" s="38">
        <v>0.25806140048163279</v>
      </c>
      <c r="F15991" s="38">
        <v>3.0303030303030303</v>
      </c>
    </row>
    <row r="15992" spans="1:6" x14ac:dyDescent="0.35">
      <c r="A15992" s="37" t="s">
        <v>19902</v>
      </c>
      <c r="B15992" s="38">
        <v>-34.705535150000003</v>
      </c>
      <c r="C15992" s="38">
        <v>-58.514839719999998</v>
      </c>
      <c r="D15992" s="38">
        <v>0.31380361318588262</v>
      </c>
      <c r="E15992" s="38">
        <v>0.31633699343011179</v>
      </c>
      <c r="F15992" s="38">
        <v>6.5371024734982335</v>
      </c>
    </row>
    <row r="15993" spans="1:6" x14ac:dyDescent="0.35">
      <c r="A15993" s="37" t="s">
        <v>19903</v>
      </c>
      <c r="B15993" s="38">
        <v>-34.726373600000002</v>
      </c>
      <c r="C15993" s="38">
        <v>-58.611404989999997</v>
      </c>
      <c r="D15993" s="38">
        <v>0.74332016706466675</v>
      </c>
      <c r="E15993" s="38">
        <v>0.707386768177936</v>
      </c>
      <c r="F15993" s="38">
        <v>26.612903225806448</v>
      </c>
    </row>
    <row r="15994" spans="1:6" x14ac:dyDescent="0.35">
      <c r="A15994" s="37" t="s">
        <v>19904</v>
      </c>
      <c r="B15994" s="38">
        <v>-34.740233420000003</v>
      </c>
      <c r="C15994" s="38">
        <v>-58.60637423</v>
      </c>
      <c r="D15994" s="38">
        <v>0.51634097099304199</v>
      </c>
      <c r="E15994" s="38">
        <v>0.59497120976448059</v>
      </c>
      <c r="F15994" s="38">
        <v>15.887850467289718</v>
      </c>
    </row>
    <row r="15995" spans="1:6" x14ac:dyDescent="0.35">
      <c r="A15995" s="37" t="s">
        <v>19905</v>
      </c>
      <c r="B15995" s="38">
        <v>-34.658551529999997</v>
      </c>
      <c r="C15995" s="38">
        <v>-58.585623060000003</v>
      </c>
      <c r="D15995" s="38">
        <v>0.29075521230697632</v>
      </c>
      <c r="E15995" s="38">
        <v>0.26805444227324587</v>
      </c>
      <c r="F15995" s="38">
        <v>4.954954954954955</v>
      </c>
    </row>
    <row r="15996" spans="1:6" x14ac:dyDescent="0.35">
      <c r="A15996" s="37" t="s">
        <v>19906</v>
      </c>
      <c r="B15996" s="38">
        <v>-34.77127067</v>
      </c>
      <c r="C15996" s="38">
        <v>-58.642053339999997</v>
      </c>
      <c r="D15996" s="38">
        <v>0.48812165856361389</v>
      </c>
      <c r="E15996" s="38">
        <v>0.49271214095985189</v>
      </c>
      <c r="F15996" s="38">
        <v>20.776699029126213</v>
      </c>
    </row>
    <row r="15997" spans="1:6" x14ac:dyDescent="0.35">
      <c r="A15997" s="37" t="s">
        <v>19907</v>
      </c>
      <c r="B15997" s="38">
        <v>-34.712701129999999</v>
      </c>
      <c r="C15997" s="38">
        <v>-58.598808750000003</v>
      </c>
      <c r="D15997" s="38">
        <v>0.49737876653671259</v>
      </c>
      <c r="E15997" s="38">
        <v>0.48733878377321599</v>
      </c>
      <c r="F15997" s="38">
        <v>16.129032258064516</v>
      </c>
    </row>
    <row r="15998" spans="1:6" x14ac:dyDescent="0.35">
      <c r="A15998" s="37" t="s">
        <v>19908</v>
      </c>
      <c r="B15998" s="38">
        <v>-34.668212760000003</v>
      </c>
      <c r="C15998" s="38">
        <v>-58.695392040000002</v>
      </c>
      <c r="D15998" s="38">
        <v>0.1427599489688873</v>
      </c>
      <c r="E15998" s="38">
        <v>0.1334680234258239</v>
      </c>
      <c r="F15998" s="38">
        <v>8.7272727272727284</v>
      </c>
    </row>
    <row r="15999" spans="1:6" x14ac:dyDescent="0.35">
      <c r="A15999" s="37" t="s">
        <v>19909</v>
      </c>
      <c r="B15999" s="38">
        <v>-34.74885957</v>
      </c>
      <c r="C15999" s="38">
        <v>-58.703423170000001</v>
      </c>
      <c r="D15999" s="38">
        <v>0.60582453012466431</v>
      </c>
      <c r="E15999" s="38">
        <v>0.59843925966156852</v>
      </c>
      <c r="F15999" s="38">
        <v>16.591928251121075</v>
      </c>
    </row>
    <row r="16000" spans="1:6" x14ac:dyDescent="0.35">
      <c r="A16000" s="37" t="s">
        <v>19910</v>
      </c>
      <c r="B16000" s="38">
        <v>-34.723257169999997</v>
      </c>
      <c r="C16000" s="38">
        <v>-58.79075194</v>
      </c>
      <c r="D16000" s="38">
        <v>0.5767364501953125</v>
      </c>
      <c r="E16000" s="38">
        <v>0.58519838985643891</v>
      </c>
      <c r="F16000" s="38">
        <v>12.041884816753926</v>
      </c>
    </row>
    <row r="16001" spans="1:6" x14ac:dyDescent="0.35">
      <c r="A16001" s="37" t="s">
        <v>19911</v>
      </c>
      <c r="B16001" s="38">
        <v>-34.652088740000003</v>
      </c>
      <c r="C16001" s="38">
        <v>-58.738593029999997</v>
      </c>
      <c r="D16001" s="38">
        <v>0.6166871190071106</v>
      </c>
      <c r="E16001" s="38">
        <v>0.6596007789884295</v>
      </c>
      <c r="F16001" s="38">
        <v>21.31782945736434</v>
      </c>
    </row>
    <row r="16002" spans="1:6" x14ac:dyDescent="0.35">
      <c r="A16002" s="37" t="s">
        <v>19912</v>
      </c>
      <c r="B16002" s="38">
        <v>-35.434055690000001</v>
      </c>
      <c r="C16002" s="38">
        <v>-58.807646159999997</v>
      </c>
      <c r="D16002" s="38">
        <v>0.32900252938270569</v>
      </c>
      <c r="E16002" s="38">
        <v>0.32950056932474442</v>
      </c>
      <c r="F16002" s="38">
        <v>8.536585365853659</v>
      </c>
    </row>
    <row r="16003" spans="1:6" x14ac:dyDescent="0.35">
      <c r="A16003" s="37" t="s">
        <v>19913</v>
      </c>
      <c r="B16003" s="38">
        <v>-38.550040930000002</v>
      </c>
      <c r="C16003" s="38">
        <v>-58.734301629999997</v>
      </c>
      <c r="D16003" s="38">
        <v>0.27091428637504578</v>
      </c>
      <c r="E16003" s="38">
        <v>0.27320151237977869</v>
      </c>
      <c r="F16003" s="38">
        <v>0.60240963855421692</v>
      </c>
    </row>
    <row r="16004" spans="1:6" x14ac:dyDescent="0.35">
      <c r="A16004" s="37" t="s">
        <v>19914</v>
      </c>
      <c r="B16004" s="38">
        <v>-34.445737289999997</v>
      </c>
      <c r="C16004" s="38">
        <v>-58.566781900000002</v>
      </c>
      <c r="D16004" s="38">
        <v>0.43475651741027832</v>
      </c>
      <c r="E16004" s="38">
        <v>0.47804855978166733</v>
      </c>
      <c r="F16004" s="38">
        <v>29.357798165137616</v>
      </c>
    </row>
    <row r="16005" spans="1:6" x14ac:dyDescent="0.35">
      <c r="A16005" s="37" t="s">
        <v>19915</v>
      </c>
      <c r="B16005" s="38">
        <v>-34.518498340000001</v>
      </c>
      <c r="C16005" s="38">
        <v>-58.546583290000001</v>
      </c>
      <c r="D16005" s="38">
        <v>0.15268526971340179</v>
      </c>
      <c r="E16005" s="38">
        <v>0.16282127549250919</v>
      </c>
      <c r="F16005" s="38">
        <v>9.5505617977528079</v>
      </c>
    </row>
    <row r="16006" spans="1:6" x14ac:dyDescent="0.35">
      <c r="A16006" s="37" t="s">
        <v>19916</v>
      </c>
      <c r="B16006" s="38">
        <v>-34.522693940000003</v>
      </c>
      <c r="C16006" s="38">
        <v>-58.558428919999997</v>
      </c>
      <c r="D16006" s="38">
        <v>0.26577886939048773</v>
      </c>
      <c r="E16006" s="38">
        <v>0.27047950939999688</v>
      </c>
      <c r="F16006" s="38">
        <v>5.3488372093023253</v>
      </c>
    </row>
    <row r="16007" spans="1:6" x14ac:dyDescent="0.35">
      <c r="A16007" s="37" t="s">
        <v>19917</v>
      </c>
      <c r="B16007" s="38">
        <v>-34.490944509999999</v>
      </c>
      <c r="C16007" s="38">
        <v>-58.524170150000003</v>
      </c>
      <c r="D16007" s="38">
        <v>0.1640542596578598</v>
      </c>
      <c r="E16007" s="38">
        <v>0.1792575989450727</v>
      </c>
      <c r="F16007" s="38">
        <v>14.583333333333334</v>
      </c>
    </row>
    <row r="16008" spans="1:6" x14ac:dyDescent="0.35">
      <c r="A16008" s="37" t="s">
        <v>19918</v>
      </c>
      <c r="B16008" s="38">
        <v>-33.3443647</v>
      </c>
      <c r="C16008" s="38">
        <v>-60.207577440000001</v>
      </c>
      <c r="D16008" s="38">
        <v>0.1614963710308075</v>
      </c>
      <c r="E16008" s="38">
        <v>0.19368664465016791</v>
      </c>
      <c r="F16008" s="38">
        <v>5.0724637681159424</v>
      </c>
    </row>
    <row r="16009" spans="1:6" x14ac:dyDescent="0.35">
      <c r="A16009" s="37" t="s">
        <v>19919</v>
      </c>
      <c r="B16009" s="38">
        <v>-34.916651659999999</v>
      </c>
      <c r="C16009" s="38">
        <v>-58.379664509999998</v>
      </c>
      <c r="D16009" s="38">
        <v>0.51352560520172119</v>
      </c>
      <c r="E16009" s="38">
        <v>0.51816306539944235</v>
      </c>
      <c r="F16009" s="38">
        <v>16.695652173913047</v>
      </c>
    </row>
    <row r="16010" spans="1:6" x14ac:dyDescent="0.35">
      <c r="A16010" s="37" t="s">
        <v>19920</v>
      </c>
      <c r="B16010" s="38">
        <v>-34.909517620000003</v>
      </c>
      <c r="C16010" s="38">
        <v>-58.36485811</v>
      </c>
      <c r="D16010" s="38">
        <v>0.68668293952941895</v>
      </c>
      <c r="E16010" s="38">
        <v>0.6838940696583854</v>
      </c>
      <c r="F16010" s="38">
        <v>10.928961748633879</v>
      </c>
    </row>
    <row r="16011" spans="1:6" x14ac:dyDescent="0.35">
      <c r="A16011" s="37" t="s">
        <v>19921</v>
      </c>
      <c r="B16011" s="38">
        <v>-34.675719139999998</v>
      </c>
      <c r="C16011" s="38">
        <v>-58.623358279999998</v>
      </c>
      <c r="D16011" s="38">
        <v>0.37506303191184998</v>
      </c>
      <c r="E16011" s="38">
        <v>0.37359927594661713</v>
      </c>
      <c r="F16011" s="38">
        <v>16.129032258064516</v>
      </c>
    </row>
    <row r="16012" spans="1:6" x14ac:dyDescent="0.35">
      <c r="A16012" s="37" t="s">
        <v>19922</v>
      </c>
      <c r="B16012" s="38">
        <v>-34.665658610000001</v>
      </c>
      <c r="C16012" s="38">
        <v>-58.61788576</v>
      </c>
      <c r="D16012" s="38">
        <v>0.28539559245109558</v>
      </c>
      <c r="E16012" s="38">
        <v>0.24985523356331721</v>
      </c>
      <c r="F16012" s="38">
        <v>12.012987012987013</v>
      </c>
    </row>
    <row r="16013" spans="1:6" x14ac:dyDescent="0.35">
      <c r="A16013" s="37" t="s">
        <v>19923</v>
      </c>
      <c r="B16013" s="38">
        <v>-34.666953739999997</v>
      </c>
      <c r="C16013" s="38">
        <v>-58.67702517</v>
      </c>
      <c r="D16013" s="38">
        <v>0.25034818053245539</v>
      </c>
      <c r="E16013" s="38">
        <v>0.2710561396347152</v>
      </c>
      <c r="F16013" s="38">
        <v>12.861736334405144</v>
      </c>
    </row>
    <row r="16014" spans="1:6" x14ac:dyDescent="0.35">
      <c r="A16014" s="37" t="s">
        <v>19924</v>
      </c>
      <c r="B16014" s="38">
        <v>-34.662847249999999</v>
      </c>
      <c r="C16014" s="38">
        <v>-58.597168230000001</v>
      </c>
      <c r="D16014" s="38">
        <v>0.31187704205513</v>
      </c>
      <c r="E16014" s="38">
        <v>0.28579622507095342</v>
      </c>
      <c r="F16014" s="38">
        <v>10.105263157894736</v>
      </c>
    </row>
    <row r="16015" spans="1:6" x14ac:dyDescent="0.35">
      <c r="A16015" s="37" t="s">
        <v>19925</v>
      </c>
      <c r="B16015" s="38">
        <v>-34.646764470000001</v>
      </c>
      <c r="C16015" s="38">
        <v>-58.636409729999997</v>
      </c>
      <c r="D16015" s="38">
        <v>0.11496063321828839</v>
      </c>
      <c r="E16015" s="38">
        <v>0.1142744022336873</v>
      </c>
      <c r="F16015" s="38">
        <v>1.7160686427457099</v>
      </c>
    </row>
    <row r="16016" spans="1:6" x14ac:dyDescent="0.35">
      <c r="A16016" s="37" t="s">
        <v>19926</v>
      </c>
      <c r="B16016" s="38">
        <v>-34.699521539999999</v>
      </c>
      <c r="C16016" s="38">
        <v>-58.639533440000001</v>
      </c>
      <c r="D16016" s="38">
        <v>0.58813309669494629</v>
      </c>
      <c r="E16016" s="38">
        <v>0.60258634466873973</v>
      </c>
      <c r="F16016" s="38">
        <v>25.806451612903224</v>
      </c>
    </row>
    <row r="16017" spans="1:6" x14ac:dyDescent="0.35">
      <c r="A16017" s="37" t="s">
        <v>19927</v>
      </c>
      <c r="B16017" s="38">
        <v>-34.680620359999999</v>
      </c>
      <c r="C16017" s="38">
        <v>-58.670093749999999</v>
      </c>
      <c r="D16017" s="38">
        <v>0.4051106870174408</v>
      </c>
      <c r="E16017" s="38">
        <v>0.41584738833563673</v>
      </c>
      <c r="F16017" s="38">
        <v>13.905325443786982</v>
      </c>
    </row>
    <row r="16018" spans="1:6" x14ac:dyDescent="0.35">
      <c r="A16018" s="37" t="s">
        <v>19928</v>
      </c>
      <c r="B16018" s="38">
        <v>-34.616063410000002</v>
      </c>
      <c r="C16018" s="38">
        <v>-58.63628705</v>
      </c>
      <c r="D16018" s="38">
        <v>0.20669737458229059</v>
      </c>
      <c r="E16018" s="38">
        <v>0.26748674872674438</v>
      </c>
      <c r="F16018" s="38">
        <v>7.2796934865900385</v>
      </c>
    </row>
    <row r="16019" spans="1:6" x14ac:dyDescent="0.35">
      <c r="A16019" s="37" t="s">
        <v>19929</v>
      </c>
      <c r="B16019" s="38">
        <v>-34.662445900000002</v>
      </c>
      <c r="C16019" s="38">
        <v>-58.691496749999999</v>
      </c>
      <c r="D16019" s="38">
        <v>0.3008371889591217</v>
      </c>
      <c r="E16019" s="38">
        <v>0.31050326313291282</v>
      </c>
      <c r="F16019" s="38">
        <v>13.377926421404682</v>
      </c>
    </row>
    <row r="16020" spans="1:6" x14ac:dyDescent="0.35">
      <c r="A16020" s="37" t="s">
        <v>19930</v>
      </c>
      <c r="B16020" s="38">
        <v>-37.323937780000001</v>
      </c>
      <c r="C16020" s="38">
        <v>-59.137387240000002</v>
      </c>
      <c r="D16020" s="38">
        <v>0.19762510061264041</v>
      </c>
      <c r="E16020" s="38">
        <v>0.1432506998902873</v>
      </c>
      <c r="F16020" s="38">
        <v>3.1446540880503147</v>
      </c>
    </row>
    <row r="16021" spans="1:6" x14ac:dyDescent="0.35">
      <c r="A16021" s="37" t="s">
        <v>19931</v>
      </c>
      <c r="B16021" s="38">
        <v>-34.724922960000001</v>
      </c>
      <c r="C16021" s="38">
        <v>-58.40127966</v>
      </c>
      <c r="D16021" s="38">
        <v>0.27815243601799011</v>
      </c>
      <c r="E16021" s="38">
        <v>0.29422088477172348</v>
      </c>
      <c r="F16021" s="38">
        <v>13.967611336032389</v>
      </c>
    </row>
    <row r="16022" spans="1:6" x14ac:dyDescent="0.35">
      <c r="A16022" s="37" t="s">
        <v>19932</v>
      </c>
      <c r="B16022" s="38">
        <v>-34.706549389999999</v>
      </c>
      <c r="C16022" s="38">
        <v>-58.397593780000001</v>
      </c>
      <c r="D16022" s="38">
        <v>0.18108575046062469</v>
      </c>
      <c r="E16022" s="38">
        <v>9.6101865391520894E-2</v>
      </c>
      <c r="F16022" s="38">
        <v>6.0763888888888884</v>
      </c>
    </row>
    <row r="16023" spans="1:6" x14ac:dyDescent="0.35">
      <c r="A16023" s="37" t="s">
        <v>19933</v>
      </c>
      <c r="B16023" s="38">
        <v>-34.7024896</v>
      </c>
      <c r="C16023" s="38">
        <v>-58.385536379999998</v>
      </c>
      <c r="D16023" s="38">
        <v>0.1588406711816788</v>
      </c>
      <c r="E16023" s="38">
        <v>0.1512600634549115</v>
      </c>
      <c r="F16023" s="38">
        <v>4.1436464088397784</v>
      </c>
    </row>
    <row r="16024" spans="1:6" x14ac:dyDescent="0.35">
      <c r="A16024" s="37" t="s">
        <v>19934</v>
      </c>
      <c r="B16024" s="38">
        <v>-34.702154200000003</v>
      </c>
      <c r="C16024" s="38">
        <v>-58.430168719999998</v>
      </c>
      <c r="D16024" s="38">
        <v>0.61891418695449829</v>
      </c>
      <c r="E16024" s="38">
        <v>0.61383942928579116</v>
      </c>
      <c r="F16024" s="38">
        <v>21.937321937321936</v>
      </c>
    </row>
    <row r="16025" spans="1:6" x14ac:dyDescent="0.35">
      <c r="A16025" s="37" t="s">
        <v>19935</v>
      </c>
      <c r="B16025" s="38">
        <v>-34.69573098</v>
      </c>
      <c r="C16025" s="38">
        <v>-58.374745689999997</v>
      </c>
      <c r="D16025" s="38">
        <v>0.27640148997306818</v>
      </c>
      <c r="E16025" s="38">
        <v>0.27538806741887872</v>
      </c>
      <c r="F16025" s="38">
        <v>5.6097560975609762</v>
      </c>
    </row>
    <row r="16026" spans="1:6" x14ac:dyDescent="0.35">
      <c r="A16026" s="37" t="s">
        <v>19936</v>
      </c>
      <c r="B16026" s="38">
        <v>-34.697170999999997</v>
      </c>
      <c r="C16026" s="38">
        <v>-58.425961489999999</v>
      </c>
      <c r="D16026" s="38">
        <v>0.49172711372375488</v>
      </c>
      <c r="E16026" s="38">
        <v>0.50174898249762401</v>
      </c>
      <c r="F16026" s="38">
        <v>12.154696132596685</v>
      </c>
    </row>
    <row r="16027" spans="1:6" x14ac:dyDescent="0.35">
      <c r="A16027" s="37" t="s">
        <v>19937</v>
      </c>
      <c r="B16027" s="38">
        <v>-34.601173000000003</v>
      </c>
      <c r="C16027" s="38">
        <v>-58.560933650000003</v>
      </c>
      <c r="D16027" s="38">
        <v>5.7154212146997452E-2</v>
      </c>
      <c r="E16027" s="38">
        <v>5.2952125265791607E-2</v>
      </c>
      <c r="F16027" s="38">
        <v>4.4827586206896548</v>
      </c>
    </row>
    <row r="16028" spans="1:6" x14ac:dyDescent="0.35">
      <c r="A16028" s="37" t="s">
        <v>19938</v>
      </c>
      <c r="B16028" s="38">
        <v>-34.848441039999997</v>
      </c>
      <c r="C16028" s="38">
        <v>-62.465556640000003</v>
      </c>
      <c r="D16028" s="38">
        <v>0.25422433018684393</v>
      </c>
      <c r="E16028" s="38">
        <v>0.32457101266635091</v>
      </c>
      <c r="F16028" s="38">
        <v>2.054794520547945</v>
      </c>
    </row>
    <row r="16029" spans="1:6" x14ac:dyDescent="0.35">
      <c r="A16029" s="37" t="s">
        <v>19939</v>
      </c>
      <c r="B16029" s="38">
        <v>-34.788241319999997</v>
      </c>
      <c r="C16029" s="38">
        <v>-58.293392920000002</v>
      </c>
      <c r="D16029" s="38">
        <v>0.74640601873397827</v>
      </c>
      <c r="E16029" s="38">
        <v>0.75494016300548206</v>
      </c>
      <c r="F16029" s="38">
        <v>22.5</v>
      </c>
    </row>
    <row r="16030" spans="1:6" x14ac:dyDescent="0.35">
      <c r="A16030" s="37" t="s">
        <v>19940</v>
      </c>
      <c r="B16030" s="38">
        <v>-34.34584495</v>
      </c>
      <c r="C16030" s="38">
        <v>-58.793426109999999</v>
      </c>
      <c r="D16030" s="38">
        <v>0.21020932495594019</v>
      </c>
      <c r="E16030" s="38">
        <v>0.22740937331143549</v>
      </c>
      <c r="F16030" s="38">
        <v>6.4189189189189184</v>
      </c>
    </row>
    <row r="16031" spans="1:6" x14ac:dyDescent="0.35">
      <c r="A16031" s="37" t="s">
        <v>19941</v>
      </c>
      <c r="B16031" s="38">
        <v>-34.389626460000002</v>
      </c>
      <c r="C16031" s="38">
        <v>-58.743723639999999</v>
      </c>
      <c r="D16031" s="38">
        <v>0.33525195717811579</v>
      </c>
      <c r="E16031" s="38">
        <v>0.3934117523399559</v>
      </c>
      <c r="F16031" s="38">
        <v>16.636851520572453</v>
      </c>
    </row>
    <row r="16032" spans="1:6" x14ac:dyDescent="0.35">
      <c r="A16032" s="37" t="s">
        <v>19942</v>
      </c>
      <c r="B16032" s="38">
        <v>-34.569748840000003</v>
      </c>
      <c r="C16032" s="38">
        <v>-58.591716150000003</v>
      </c>
      <c r="D16032" s="38">
        <v>0.34498342871665949</v>
      </c>
      <c r="E16032" s="38">
        <v>0.35836162914832431</v>
      </c>
      <c r="F16032" s="38">
        <v>14.795918367346939</v>
      </c>
    </row>
    <row r="16033" spans="1:6" x14ac:dyDescent="0.35">
      <c r="A16033" s="37" t="s">
        <v>19943</v>
      </c>
      <c r="B16033" s="38">
        <v>-34.755340410000002</v>
      </c>
      <c r="C16033" s="38">
        <v>-58.207502929999997</v>
      </c>
      <c r="D16033" s="38">
        <v>0.31129637360572809</v>
      </c>
      <c r="E16033" s="38">
        <v>0.32378299948241968</v>
      </c>
      <c r="F16033" s="38">
        <v>1.7152658662092626</v>
      </c>
    </row>
    <row r="16034" spans="1:6" x14ac:dyDescent="0.35">
      <c r="A16034" s="37" t="s">
        <v>19944</v>
      </c>
      <c r="B16034" s="38">
        <v>-36.725086050000002</v>
      </c>
      <c r="C16034" s="38">
        <v>-56.685568179999997</v>
      </c>
      <c r="D16034" s="38">
        <v>0.45206806063652039</v>
      </c>
      <c r="E16034" s="38">
        <v>0.43567393124103548</v>
      </c>
      <c r="F16034" s="38">
        <v>2.2727272727272729</v>
      </c>
    </row>
    <row r="16035" spans="1:6" x14ac:dyDescent="0.35">
      <c r="A16035" s="37" t="s">
        <v>19945</v>
      </c>
      <c r="B16035" s="38">
        <v>-34.874951449999998</v>
      </c>
      <c r="C16035" s="38">
        <v>-57.873398109999997</v>
      </c>
      <c r="D16035" s="38">
        <v>0.24510133266448969</v>
      </c>
      <c r="E16035" s="38">
        <v>0.27831051145729258</v>
      </c>
      <c r="F16035" s="38">
        <v>1.0025062656641603</v>
      </c>
    </row>
    <row r="16036" spans="1:6" x14ac:dyDescent="0.35">
      <c r="A16036" s="37" t="s">
        <v>19946</v>
      </c>
      <c r="B16036" s="38">
        <v>-34.857892990000003</v>
      </c>
      <c r="C16036" s="38">
        <v>-57.907136569999999</v>
      </c>
      <c r="D16036" s="38">
        <v>0.2954387366771698</v>
      </c>
      <c r="E16036" s="38">
        <v>0.28517029454579218</v>
      </c>
      <c r="F16036" s="38">
        <v>3.5714285714285712</v>
      </c>
    </row>
    <row r="16037" spans="1:6" x14ac:dyDescent="0.35">
      <c r="A16037" s="37" t="s">
        <v>19947</v>
      </c>
      <c r="B16037" s="38">
        <v>-34.719536150000003</v>
      </c>
      <c r="C16037" s="38">
        <v>-58.456392200000003</v>
      </c>
      <c r="D16037" s="38">
        <v>0.76911759376525879</v>
      </c>
      <c r="E16037" s="38">
        <v>0.79296875627417318</v>
      </c>
      <c r="F16037" s="38">
        <v>33.523809523809526</v>
      </c>
    </row>
    <row r="16038" spans="1:6" x14ac:dyDescent="0.35">
      <c r="A16038" s="37" t="s">
        <v>19948</v>
      </c>
      <c r="B16038" s="38">
        <v>-37.157956679999998</v>
      </c>
      <c r="C16038" s="38">
        <v>-58.482390150000001</v>
      </c>
      <c r="D16038" s="38">
        <v>0.52242743968963623</v>
      </c>
      <c r="E16038" s="38">
        <v>0.46288550705523102</v>
      </c>
      <c r="F16038" s="38">
        <v>32.584269662921351</v>
      </c>
    </row>
    <row r="16039" spans="1:6" x14ac:dyDescent="0.35">
      <c r="A16039" s="37" t="s">
        <v>19949</v>
      </c>
      <c r="B16039" s="38">
        <v>-38.719032679999998</v>
      </c>
      <c r="C16039" s="38">
        <v>-62.192532180000001</v>
      </c>
      <c r="D16039" s="38">
        <v>0.57767146825790405</v>
      </c>
      <c r="E16039" s="38">
        <v>0.58750657737255096</v>
      </c>
      <c r="F16039" s="38">
        <v>37.837837837837839</v>
      </c>
    </row>
    <row r="16040" spans="1:6" x14ac:dyDescent="0.35">
      <c r="A16040" s="37" t="s">
        <v>19950</v>
      </c>
      <c r="B16040" s="38">
        <v>-38.742162319999998</v>
      </c>
      <c r="C16040" s="38">
        <v>-62.231752100000001</v>
      </c>
      <c r="D16040" s="38">
        <v>0.56338596343994141</v>
      </c>
      <c r="E16040" s="38">
        <v>0.47517006761497921</v>
      </c>
      <c r="F16040" s="38">
        <v>26.153846153846157</v>
      </c>
    </row>
    <row r="16041" spans="1:6" x14ac:dyDescent="0.35">
      <c r="A16041" s="37" t="s">
        <v>19951</v>
      </c>
      <c r="B16041" s="38">
        <v>-38.754352150000003</v>
      </c>
      <c r="C16041" s="38">
        <v>-62.227903759999997</v>
      </c>
      <c r="D16041" s="38">
        <v>0.51933532953262329</v>
      </c>
      <c r="E16041" s="38">
        <v>0.53380122631788252</v>
      </c>
      <c r="F16041" s="38">
        <v>41.340782122905026</v>
      </c>
    </row>
    <row r="16042" spans="1:6" x14ac:dyDescent="0.35">
      <c r="A16042" s="37" t="s">
        <v>19952</v>
      </c>
      <c r="B16042" s="38">
        <v>-38.714580490000003</v>
      </c>
      <c r="C16042" s="38">
        <v>-62.299247649999998</v>
      </c>
      <c r="D16042" s="38">
        <v>0.25286296010017401</v>
      </c>
      <c r="E16042" s="38">
        <v>0.24953719209402039</v>
      </c>
      <c r="F16042" s="38">
        <v>35.374149659863946</v>
      </c>
    </row>
    <row r="16043" spans="1:6" x14ac:dyDescent="0.35">
      <c r="A16043" s="37" t="s">
        <v>19953</v>
      </c>
      <c r="B16043" s="38">
        <v>-38.722601240000003</v>
      </c>
      <c r="C16043" s="38">
        <v>-62.233847570000002</v>
      </c>
      <c r="D16043" s="38">
        <v>0.38420471549034119</v>
      </c>
      <c r="E16043" s="38">
        <v>0.35343654574574651</v>
      </c>
      <c r="F16043" s="38">
        <v>36.633663366336634</v>
      </c>
    </row>
    <row r="16044" spans="1:6" x14ac:dyDescent="0.35">
      <c r="A16044" s="37" t="s">
        <v>19954</v>
      </c>
      <c r="B16044" s="38">
        <v>-37.831350030000003</v>
      </c>
      <c r="C16044" s="38">
        <v>-58.274104530000002</v>
      </c>
      <c r="D16044" s="38">
        <v>0.5372428297996521</v>
      </c>
      <c r="E16044" s="38">
        <v>0.53729559060854792</v>
      </c>
      <c r="F16044" s="38">
        <v>36.571428571428569</v>
      </c>
    </row>
    <row r="16045" spans="1:6" x14ac:dyDescent="0.35">
      <c r="A16045" s="37" t="s">
        <v>19955</v>
      </c>
      <c r="B16045" s="38">
        <v>-37.848143280000002</v>
      </c>
      <c r="C16045" s="38">
        <v>-58.268617409999997</v>
      </c>
      <c r="D16045" s="38">
        <v>0.59850168228149414</v>
      </c>
      <c r="E16045" s="38">
        <v>0.60243379586451762</v>
      </c>
      <c r="F16045" s="38">
        <v>38.174273858921161</v>
      </c>
    </row>
    <row r="16046" spans="1:6" x14ac:dyDescent="0.35">
      <c r="A16046" s="37" t="s">
        <v>19956</v>
      </c>
      <c r="B16046" s="38">
        <v>-33.806989960000003</v>
      </c>
      <c r="C16046" s="38">
        <v>-59.501034660000002</v>
      </c>
      <c r="D16046" s="38">
        <v>0.3219972550868988</v>
      </c>
      <c r="E16046" s="38">
        <v>0.31409709236106359</v>
      </c>
      <c r="F16046" s="38">
        <v>36.734693877551024</v>
      </c>
    </row>
    <row r="16047" spans="1:6" x14ac:dyDescent="0.35">
      <c r="A16047" s="37" t="s">
        <v>19957</v>
      </c>
      <c r="B16047" s="38">
        <v>-36.224872169999998</v>
      </c>
      <c r="C16047" s="38">
        <v>-61.113296320000003</v>
      </c>
      <c r="D16047" s="38">
        <v>0.26573377847671509</v>
      </c>
      <c r="E16047" s="38">
        <v>0.26544365783532459</v>
      </c>
      <c r="F16047" s="38">
        <v>30.327868852459016</v>
      </c>
    </row>
    <row r="16048" spans="1:6" x14ac:dyDescent="0.35">
      <c r="A16048" s="37" t="s">
        <v>19958</v>
      </c>
      <c r="B16048" s="38">
        <v>-35.112191250000002</v>
      </c>
      <c r="C16048" s="38">
        <v>-60.504672390000003</v>
      </c>
      <c r="D16048" s="38">
        <v>0.56507080793380737</v>
      </c>
      <c r="E16048" s="38">
        <v>0.5021631403549297</v>
      </c>
      <c r="F16048" s="38">
        <v>35.978835978835974</v>
      </c>
    </row>
    <row r="16049" spans="1:6" x14ac:dyDescent="0.35">
      <c r="A16049" s="37" t="s">
        <v>19959</v>
      </c>
      <c r="B16049" s="38">
        <v>-34.186780779999999</v>
      </c>
      <c r="C16049" s="38">
        <v>-58.964639490000003</v>
      </c>
      <c r="D16049" s="38">
        <v>0.56069070100784302</v>
      </c>
      <c r="E16049" s="38">
        <v>0.5064458172572287</v>
      </c>
      <c r="F16049" s="38">
        <v>35.426008968609871</v>
      </c>
    </row>
    <row r="16050" spans="1:6" x14ac:dyDescent="0.35">
      <c r="A16050" s="37" t="s">
        <v>19960</v>
      </c>
      <c r="B16050" s="38">
        <v>-34.178533569999999</v>
      </c>
      <c r="C16050" s="38">
        <v>-58.97670566</v>
      </c>
      <c r="D16050" s="38">
        <v>0.23453749716281891</v>
      </c>
      <c r="E16050" s="38">
        <v>0.26411720678994532</v>
      </c>
      <c r="F16050" s="38">
        <v>35.333333333333336</v>
      </c>
    </row>
    <row r="16051" spans="1:6" x14ac:dyDescent="0.35">
      <c r="A16051" s="37" t="s">
        <v>19961</v>
      </c>
      <c r="B16051" s="38">
        <v>-35.040329470000003</v>
      </c>
      <c r="C16051" s="38">
        <v>-58.737797129999997</v>
      </c>
      <c r="D16051" s="38">
        <v>0.51510977745056152</v>
      </c>
      <c r="E16051" s="38">
        <v>0.49988001423913081</v>
      </c>
      <c r="F16051" s="38">
        <v>28.742514970059879</v>
      </c>
    </row>
    <row r="16052" spans="1:6" x14ac:dyDescent="0.35">
      <c r="A16052" s="37" t="s">
        <v>19962</v>
      </c>
      <c r="B16052" s="38">
        <v>-36.673215050000003</v>
      </c>
      <c r="C16052" s="38">
        <v>-61.919869060000003</v>
      </c>
      <c r="D16052" s="38">
        <v>0.32463532686233521</v>
      </c>
      <c r="E16052" s="38">
        <v>0.36022034679588522</v>
      </c>
      <c r="F16052" s="38">
        <v>5.5555555555555554</v>
      </c>
    </row>
    <row r="16053" spans="1:6" x14ac:dyDescent="0.35">
      <c r="A16053" s="37" t="s">
        <v>19963</v>
      </c>
      <c r="B16053" s="38">
        <v>-36.599246319999999</v>
      </c>
      <c r="C16053" s="38">
        <v>-61.756309340000001</v>
      </c>
      <c r="D16053" s="38">
        <v>0.35528311133384699</v>
      </c>
      <c r="E16053" s="38">
        <v>0.35639216005802149</v>
      </c>
      <c r="F16053" s="38">
        <v>23.711340206185564</v>
      </c>
    </row>
    <row r="16054" spans="1:6" x14ac:dyDescent="0.35">
      <c r="A16054" s="37" t="s">
        <v>19964</v>
      </c>
      <c r="B16054" s="38">
        <v>-33.892921110000003</v>
      </c>
      <c r="C16054" s="38">
        <v>-61.094976440000003</v>
      </c>
      <c r="D16054" s="38">
        <v>0.43512421846389771</v>
      </c>
      <c r="E16054" s="38">
        <v>0.41625091267956632</v>
      </c>
      <c r="F16054" s="38">
        <v>39.436619718309856</v>
      </c>
    </row>
    <row r="16055" spans="1:6" x14ac:dyDescent="0.35">
      <c r="A16055" s="37" t="s">
        <v>19965</v>
      </c>
      <c r="B16055" s="38">
        <v>-37.45783368</v>
      </c>
      <c r="C16055" s="38">
        <v>-61.932231510000001</v>
      </c>
      <c r="D16055" s="38">
        <v>0.1942361444234848</v>
      </c>
      <c r="E16055" s="38">
        <v>0.2088091348608335</v>
      </c>
      <c r="F16055" s="38">
        <v>18.75</v>
      </c>
    </row>
    <row r="16056" spans="1:6" x14ac:dyDescent="0.35">
      <c r="A16056" s="37" t="s">
        <v>19966</v>
      </c>
      <c r="B16056" s="38">
        <v>-37.460697920000001</v>
      </c>
      <c r="C16056" s="38">
        <v>-61.910422189999998</v>
      </c>
      <c r="D16056" s="38">
        <v>0.50293904542922974</v>
      </c>
      <c r="E16056" s="38">
        <v>0.495723053028709</v>
      </c>
      <c r="F16056" s="38">
        <v>32.456140350877192</v>
      </c>
    </row>
    <row r="16057" spans="1:6" x14ac:dyDescent="0.35">
      <c r="A16057" s="37" t="s">
        <v>19967</v>
      </c>
      <c r="B16057" s="38">
        <v>-37.464268009999998</v>
      </c>
      <c r="C16057" s="38">
        <v>-61.936415009999997</v>
      </c>
      <c r="D16057" s="38">
        <v>0.35377493500709528</v>
      </c>
      <c r="E16057" s="38">
        <v>0.34649303084925598</v>
      </c>
      <c r="F16057" s="38">
        <v>33.87096774193548</v>
      </c>
    </row>
    <row r="16058" spans="1:6" x14ac:dyDescent="0.35">
      <c r="A16058" s="37" t="s">
        <v>19968</v>
      </c>
      <c r="B16058" s="38">
        <v>-34.887755149999997</v>
      </c>
      <c r="C16058" s="38">
        <v>-60.013585249999998</v>
      </c>
      <c r="D16058" s="38">
        <v>0.37860259413719177</v>
      </c>
      <c r="E16058" s="38">
        <v>0.34490399423873791</v>
      </c>
      <c r="F16058" s="38">
        <v>34.29752066115703</v>
      </c>
    </row>
    <row r="16059" spans="1:6" x14ac:dyDescent="0.35">
      <c r="A16059" s="37" t="s">
        <v>19969</v>
      </c>
      <c r="B16059" s="38">
        <v>-34.900604100000002</v>
      </c>
      <c r="C16059" s="38">
        <v>-60.023994190000003</v>
      </c>
      <c r="D16059" s="38">
        <v>0.33871462941169739</v>
      </c>
      <c r="E16059" s="38">
        <v>0.2403255667951372</v>
      </c>
      <c r="F16059" s="38">
        <v>37.190082644628099</v>
      </c>
    </row>
    <row r="16060" spans="1:6" x14ac:dyDescent="0.35">
      <c r="A16060" s="37" t="s">
        <v>19970</v>
      </c>
      <c r="B16060" s="38">
        <v>-36.325351679999997</v>
      </c>
      <c r="C16060" s="38">
        <v>-57.677584510000003</v>
      </c>
      <c r="D16060" s="38">
        <v>0.40098032355308533</v>
      </c>
      <c r="E16060" s="38">
        <v>0.42541144866692387</v>
      </c>
      <c r="F16060" s="38">
        <v>29.11392405063291</v>
      </c>
    </row>
    <row r="16061" spans="1:6" x14ac:dyDescent="0.35">
      <c r="A16061" s="37" t="s">
        <v>19971</v>
      </c>
      <c r="B16061" s="38">
        <v>-34.73770442</v>
      </c>
      <c r="C16061" s="38">
        <v>-58.502530989999997</v>
      </c>
      <c r="D16061" s="38">
        <v>0.79685759544372559</v>
      </c>
      <c r="E16061" s="38">
        <v>0.80645243326822913</v>
      </c>
      <c r="F16061" s="38">
        <v>66.144200626959247</v>
      </c>
    </row>
    <row r="16062" spans="1:6" x14ac:dyDescent="0.35">
      <c r="A16062" s="37" t="s">
        <v>19972</v>
      </c>
      <c r="B16062" s="38">
        <v>-34.939039780000002</v>
      </c>
      <c r="C16062" s="38">
        <v>-58.613064000000001</v>
      </c>
      <c r="D16062" s="38">
        <v>0.71895170211791992</v>
      </c>
      <c r="E16062" s="38">
        <v>0.7093652609516593</v>
      </c>
      <c r="F16062" s="38">
        <v>43.49593495934959</v>
      </c>
    </row>
    <row r="16063" spans="1:6" x14ac:dyDescent="0.35">
      <c r="A16063" s="37" t="s">
        <v>19973</v>
      </c>
      <c r="B16063" s="38">
        <v>-34.3251712</v>
      </c>
      <c r="C16063" s="38">
        <v>-59.076930590000003</v>
      </c>
      <c r="D16063" s="38">
        <v>0.46960669755935669</v>
      </c>
      <c r="E16063" s="38">
        <v>0.45458399766200303</v>
      </c>
      <c r="F16063" s="38">
        <v>30.726256983240223</v>
      </c>
    </row>
    <row r="16064" spans="1:6" x14ac:dyDescent="0.35">
      <c r="A16064" s="37" t="s">
        <v>19974</v>
      </c>
      <c r="B16064" s="38">
        <v>-34.938943709999997</v>
      </c>
      <c r="C16064" s="38">
        <v>-58.26260121</v>
      </c>
      <c r="D16064" s="38">
        <v>0.75733387470245361</v>
      </c>
      <c r="E16064" s="38">
        <v>0.74682467182477319</v>
      </c>
      <c r="F16064" s="38">
        <v>46.897546897546896</v>
      </c>
    </row>
    <row r="16065" spans="1:6" x14ac:dyDescent="0.35">
      <c r="A16065" s="37" t="s">
        <v>19975</v>
      </c>
      <c r="B16065" s="38">
        <v>-34.79622767</v>
      </c>
      <c r="C16065" s="38">
        <v>-58.2726124</v>
      </c>
      <c r="D16065" s="38">
        <v>0.39433059096336359</v>
      </c>
      <c r="E16065" s="38">
        <v>0.40645860383907961</v>
      </c>
      <c r="F16065" s="38">
        <v>37.421383647798741</v>
      </c>
    </row>
    <row r="16066" spans="1:6" x14ac:dyDescent="0.35">
      <c r="A16066" s="37" t="s">
        <v>19976</v>
      </c>
      <c r="B16066" s="38">
        <v>-34.829972230000003</v>
      </c>
      <c r="C16066" s="38">
        <v>-58.227009610000003</v>
      </c>
      <c r="D16066" s="38">
        <v>0.55170571804046631</v>
      </c>
      <c r="E16066" s="38">
        <v>0.56199116642410696</v>
      </c>
      <c r="F16066" s="38">
        <v>29.185520361990953</v>
      </c>
    </row>
    <row r="16067" spans="1:6" x14ac:dyDescent="0.35">
      <c r="A16067" s="37" t="s">
        <v>19977</v>
      </c>
      <c r="B16067" s="38">
        <v>-34.832439690000001</v>
      </c>
      <c r="C16067" s="38">
        <v>-58.219545689999997</v>
      </c>
      <c r="D16067" s="38">
        <v>0.76511245965957642</v>
      </c>
      <c r="E16067" s="38">
        <v>0.72887382242414689</v>
      </c>
      <c r="F16067" s="38">
        <v>44.565217391304344</v>
      </c>
    </row>
    <row r="16068" spans="1:6" x14ac:dyDescent="0.35">
      <c r="A16068" s="37" t="s">
        <v>19978</v>
      </c>
      <c r="B16068" s="38">
        <v>-34.793697629999997</v>
      </c>
      <c r="C16068" s="38">
        <v>-58.259726379999996</v>
      </c>
      <c r="D16068" s="38">
        <v>0.59784311056137085</v>
      </c>
      <c r="E16068" s="38">
        <v>0.58174117586829444</v>
      </c>
      <c r="F16068" s="38">
        <v>39.194139194139197</v>
      </c>
    </row>
    <row r="16069" spans="1:6" x14ac:dyDescent="0.35">
      <c r="A16069" s="37" t="s">
        <v>19979</v>
      </c>
      <c r="B16069" s="38">
        <v>-34.809618530000002</v>
      </c>
      <c r="C16069" s="38">
        <v>-58.315124089999998</v>
      </c>
      <c r="D16069" s="38">
        <v>0.90909409523010254</v>
      </c>
      <c r="E16069" s="38">
        <v>0.92612133841765554</v>
      </c>
      <c r="F16069" s="38">
        <v>63.315217391304344</v>
      </c>
    </row>
    <row r="16070" spans="1:6" x14ac:dyDescent="0.35">
      <c r="A16070" s="37" t="s">
        <v>19980</v>
      </c>
      <c r="B16070" s="38">
        <v>-37.017245860000003</v>
      </c>
      <c r="C16070" s="38">
        <v>-57.123451240000001</v>
      </c>
      <c r="D16070" s="38">
        <v>0.6785275936126709</v>
      </c>
      <c r="E16070" s="38">
        <v>0.6785275936126709</v>
      </c>
      <c r="F16070" s="38">
        <v>47.183098591549296</v>
      </c>
    </row>
    <row r="16071" spans="1:6" x14ac:dyDescent="0.35">
      <c r="A16071" s="37" t="s">
        <v>19981</v>
      </c>
      <c r="B16071" s="38">
        <v>-38.04529831</v>
      </c>
      <c r="C16071" s="38">
        <v>-57.590042500000003</v>
      </c>
      <c r="D16071" s="38">
        <v>0.45334550738334661</v>
      </c>
      <c r="E16071" s="38">
        <v>0.53974273189520228</v>
      </c>
      <c r="F16071" s="38">
        <v>36.84210526315789</v>
      </c>
    </row>
    <row r="16072" spans="1:6" x14ac:dyDescent="0.35">
      <c r="A16072" s="37" t="s">
        <v>19982</v>
      </c>
      <c r="B16072" s="38">
        <v>-38.044037260000003</v>
      </c>
      <c r="C16072" s="38">
        <v>-57.651465829999999</v>
      </c>
      <c r="D16072" s="38">
        <v>0.72470605373382568</v>
      </c>
      <c r="E16072" s="38">
        <v>0.73390233516693115</v>
      </c>
      <c r="F16072" s="38">
        <v>42.666666666666671</v>
      </c>
    </row>
    <row r="16073" spans="1:6" x14ac:dyDescent="0.35">
      <c r="A16073" s="37" t="s">
        <v>19983</v>
      </c>
      <c r="B16073" s="38">
        <v>-34.61478674</v>
      </c>
      <c r="C16073" s="38">
        <v>-58.933594479999996</v>
      </c>
      <c r="D16073" s="38">
        <v>0.41522783041000372</v>
      </c>
      <c r="E16073" s="38">
        <v>0.4073103177878592</v>
      </c>
      <c r="F16073" s="38">
        <v>46.193548387096769</v>
      </c>
    </row>
    <row r="16074" spans="1:6" x14ac:dyDescent="0.35">
      <c r="A16074" s="37" t="s">
        <v>19984</v>
      </c>
      <c r="B16074" s="38">
        <v>-34.674204439999997</v>
      </c>
      <c r="C16074" s="38">
        <v>-59.092486239999999</v>
      </c>
      <c r="D16074" s="38">
        <v>0.53459304571151733</v>
      </c>
      <c r="E16074" s="38">
        <v>0.55337411165237427</v>
      </c>
      <c r="F16074" s="38">
        <v>37.719298245614034</v>
      </c>
    </row>
    <row r="16075" spans="1:6" x14ac:dyDescent="0.35">
      <c r="A16075" s="37" t="s">
        <v>19985</v>
      </c>
      <c r="B16075" s="38">
        <v>-34.606690690000001</v>
      </c>
      <c r="C16075" s="38">
        <v>-58.886486480000002</v>
      </c>
      <c r="D16075" s="38">
        <v>0.83253467082977295</v>
      </c>
      <c r="E16075" s="38">
        <v>0.83349104829736653</v>
      </c>
      <c r="F16075" s="38">
        <v>56.321839080459768</v>
      </c>
    </row>
    <row r="16076" spans="1:6" x14ac:dyDescent="0.35">
      <c r="A16076" s="37" t="s">
        <v>19986</v>
      </c>
      <c r="B16076" s="38">
        <v>-34.46899921</v>
      </c>
      <c r="C16076" s="38">
        <v>-58.809648979999999</v>
      </c>
      <c r="D16076" s="38">
        <v>0.63164645433425903</v>
      </c>
      <c r="E16076" s="38">
        <v>0.44563019597852549</v>
      </c>
      <c r="F16076" s="38">
        <v>38.7434554973822</v>
      </c>
    </row>
    <row r="16077" spans="1:6" x14ac:dyDescent="0.35">
      <c r="A16077" s="37" t="s">
        <v>19987</v>
      </c>
      <c r="B16077" s="38">
        <v>-34.511035679999999</v>
      </c>
      <c r="C16077" s="38">
        <v>-58.709877749999997</v>
      </c>
      <c r="D16077" s="38">
        <v>0.55084091424942017</v>
      </c>
      <c r="E16077" s="38">
        <v>0.51363641807907501</v>
      </c>
      <c r="F16077" s="38">
        <v>32.565789473684212</v>
      </c>
    </row>
    <row r="16078" spans="1:6" x14ac:dyDescent="0.35">
      <c r="A16078" s="37" t="s">
        <v>19988</v>
      </c>
      <c r="B16078" s="38">
        <v>-34.529484889999999</v>
      </c>
      <c r="C16078" s="38">
        <v>-58.767867600000002</v>
      </c>
      <c r="D16078" s="38">
        <v>0.65720981359481812</v>
      </c>
      <c r="E16078" s="38">
        <v>0.65572164399283273</v>
      </c>
      <c r="F16078" s="38">
        <v>35.12544802867383</v>
      </c>
    </row>
    <row r="16079" spans="1:6" x14ac:dyDescent="0.35">
      <c r="A16079" s="37" t="s">
        <v>19989</v>
      </c>
      <c r="B16079" s="38">
        <v>-34.508659629999997</v>
      </c>
      <c r="C16079" s="38">
        <v>-58.662164820000001</v>
      </c>
      <c r="D16079" s="38">
        <v>0.56409823894500732</v>
      </c>
      <c r="E16079" s="38">
        <v>0.54959013744404439</v>
      </c>
      <c r="F16079" s="38">
        <v>40.666666666666664</v>
      </c>
    </row>
    <row r="16080" spans="1:6" x14ac:dyDescent="0.35">
      <c r="A16080" s="37" t="s">
        <v>19990</v>
      </c>
      <c r="B16080" s="38">
        <v>-34.09548195</v>
      </c>
      <c r="C16080" s="38">
        <v>-59.023646159999998</v>
      </c>
      <c r="D16080" s="38">
        <v>0.28246808052062988</v>
      </c>
      <c r="E16080" s="38">
        <v>0.25449911191275237</v>
      </c>
      <c r="F16080" s="38">
        <v>35.714285714285715</v>
      </c>
    </row>
    <row r="16081" spans="1:6" x14ac:dyDescent="0.35">
      <c r="A16081" s="37" t="s">
        <v>19991</v>
      </c>
      <c r="B16081" s="38">
        <v>-34.100031270000002</v>
      </c>
      <c r="C16081" s="38">
        <v>-59.018763960000001</v>
      </c>
      <c r="D16081" s="38">
        <v>0.186187744140625</v>
      </c>
      <c r="E16081" s="38">
        <v>0.18908554276353429</v>
      </c>
      <c r="F16081" s="38">
        <v>30.578512396694212</v>
      </c>
    </row>
    <row r="16082" spans="1:6" x14ac:dyDescent="0.35">
      <c r="A16082" s="37" t="s">
        <v>19992</v>
      </c>
      <c r="B16082" s="38">
        <v>-34.116010660000001</v>
      </c>
      <c r="C16082" s="38">
        <v>-59.026919040000003</v>
      </c>
      <c r="D16082" s="38">
        <v>0.52046459913253784</v>
      </c>
      <c r="E16082" s="38">
        <v>0.56100390685929191</v>
      </c>
      <c r="F16082" s="38">
        <v>42.458100558659218</v>
      </c>
    </row>
    <row r="16083" spans="1:6" x14ac:dyDescent="0.35">
      <c r="A16083" s="37" t="s">
        <v>19993</v>
      </c>
      <c r="B16083" s="38">
        <v>-34.105643649999998</v>
      </c>
      <c r="C16083" s="38">
        <v>-59.039283079999997</v>
      </c>
      <c r="D16083" s="38">
        <v>0.49158746004104609</v>
      </c>
      <c r="E16083" s="38">
        <v>0.49491034623454599</v>
      </c>
      <c r="F16083" s="38">
        <v>39.032258064516128</v>
      </c>
    </row>
    <row r="16084" spans="1:6" x14ac:dyDescent="0.35">
      <c r="A16084" s="37" t="s">
        <v>19994</v>
      </c>
      <c r="B16084" s="38">
        <v>-34.114154640000002</v>
      </c>
      <c r="C16084" s="38">
        <v>-59.016902870000003</v>
      </c>
      <c r="D16084" s="38">
        <v>0.22091849148273471</v>
      </c>
      <c r="E16084" s="38">
        <v>0.24261724617746139</v>
      </c>
      <c r="F16084" s="38">
        <v>40.375586854460096</v>
      </c>
    </row>
    <row r="16085" spans="1:6" x14ac:dyDescent="0.35">
      <c r="A16085" s="37" t="s">
        <v>19995</v>
      </c>
      <c r="B16085" s="38">
        <v>-35.039815369999999</v>
      </c>
      <c r="C16085" s="38">
        <v>-63.021229040000001</v>
      </c>
      <c r="D16085" s="38">
        <v>0.39584311842918402</v>
      </c>
      <c r="E16085" s="38">
        <v>0.40703793071411748</v>
      </c>
      <c r="F16085" s="38">
        <v>23.312883435582819</v>
      </c>
    </row>
    <row r="16086" spans="1:6" x14ac:dyDescent="0.35">
      <c r="A16086" s="37" t="s">
        <v>19996</v>
      </c>
      <c r="B16086" s="38">
        <v>-34.461524369999999</v>
      </c>
      <c r="C16086" s="38">
        <v>-62.648978749999998</v>
      </c>
      <c r="D16086" s="38">
        <v>0.46130338311195368</v>
      </c>
      <c r="E16086" s="38">
        <v>0.46190954910384291</v>
      </c>
      <c r="F16086" s="38">
        <v>23.684210526315788</v>
      </c>
    </row>
    <row r="16087" spans="1:6" x14ac:dyDescent="0.35">
      <c r="A16087" s="37" t="s">
        <v>19997</v>
      </c>
      <c r="B16087" s="38">
        <v>-36.760261970000002</v>
      </c>
      <c r="C16087" s="38">
        <v>-62.499346070000001</v>
      </c>
      <c r="D16087" s="38">
        <v>0.27995073795318598</v>
      </c>
      <c r="E16087" s="38">
        <v>0.2341338227956723</v>
      </c>
      <c r="F16087" s="38">
        <v>6.4516129032258061</v>
      </c>
    </row>
    <row r="16088" spans="1:6" x14ac:dyDescent="0.35">
      <c r="A16088" s="37" t="s">
        <v>19998</v>
      </c>
      <c r="B16088" s="38">
        <v>-34.598394579999997</v>
      </c>
      <c r="C16088" s="38">
        <v>-60.951763790000001</v>
      </c>
      <c r="D16088" s="38">
        <v>0.1559832692146301</v>
      </c>
      <c r="E16088" s="38">
        <v>0.15758027301894301</v>
      </c>
      <c r="F16088" s="38">
        <v>33.333333333333329</v>
      </c>
    </row>
    <row r="16089" spans="1:6" x14ac:dyDescent="0.35">
      <c r="A16089" s="37" t="s">
        <v>19999</v>
      </c>
      <c r="B16089" s="38">
        <v>-34.597841539999997</v>
      </c>
      <c r="C16089" s="38">
        <v>-60.965747350000001</v>
      </c>
      <c r="D16089" s="38">
        <v>0.45555049180984503</v>
      </c>
      <c r="E16089" s="38">
        <v>0.45826216290394473</v>
      </c>
      <c r="F16089" s="38">
        <v>41.984732824427482</v>
      </c>
    </row>
    <row r="16090" spans="1:6" x14ac:dyDescent="0.35">
      <c r="A16090" s="37" t="s">
        <v>20000</v>
      </c>
      <c r="B16090" s="38">
        <v>-34.582484030000003</v>
      </c>
      <c r="C16090" s="38">
        <v>-60.93263134</v>
      </c>
      <c r="D16090" s="38">
        <v>0.32878571748733521</v>
      </c>
      <c r="E16090" s="38">
        <v>0.32130470401362371</v>
      </c>
      <c r="F16090" s="38">
        <v>26.388888888888889</v>
      </c>
    </row>
    <row r="16091" spans="1:6" x14ac:dyDescent="0.35">
      <c r="A16091" s="37" t="s">
        <v>20001</v>
      </c>
      <c r="B16091" s="38">
        <v>-34.589667560000002</v>
      </c>
      <c r="C16091" s="38">
        <v>-60.936704249999998</v>
      </c>
      <c r="D16091" s="38">
        <v>0.12343109399080281</v>
      </c>
      <c r="E16091" s="38">
        <v>0.13424128823374451</v>
      </c>
      <c r="F16091" s="38">
        <v>36.994219653179186</v>
      </c>
    </row>
    <row r="16092" spans="1:6" x14ac:dyDescent="0.35">
      <c r="A16092" s="37" t="s">
        <v>20002</v>
      </c>
      <c r="B16092" s="38">
        <v>-35.177385379999997</v>
      </c>
      <c r="C16092" s="38">
        <v>-59.0788601</v>
      </c>
      <c r="D16092" s="38">
        <v>0.53657913208007813</v>
      </c>
      <c r="E16092" s="38">
        <v>0.52100413723995809</v>
      </c>
      <c r="F16092" s="38">
        <v>34.722222222222221</v>
      </c>
    </row>
    <row r="16093" spans="1:6" x14ac:dyDescent="0.35">
      <c r="A16093" s="37" t="s">
        <v>20003</v>
      </c>
      <c r="B16093" s="38">
        <v>-34.758021829999997</v>
      </c>
      <c r="C16093" s="38">
        <v>-58.420784689999998</v>
      </c>
      <c r="D16093" s="38">
        <v>0.2013450562953949</v>
      </c>
      <c r="E16093" s="38">
        <v>0.2347165784902043</v>
      </c>
      <c r="F16093" s="38">
        <v>35.502958579881657</v>
      </c>
    </row>
    <row r="16094" spans="1:6" x14ac:dyDescent="0.35">
      <c r="A16094" s="37" t="s">
        <v>20004</v>
      </c>
      <c r="B16094" s="38">
        <v>-34.811107819999997</v>
      </c>
      <c r="C16094" s="38">
        <v>-58.430237169999998</v>
      </c>
      <c r="D16094" s="38">
        <v>0.32614916563034058</v>
      </c>
      <c r="E16094" s="38">
        <v>0.33680234084258209</v>
      </c>
      <c r="F16094" s="38">
        <v>33.20235756385069</v>
      </c>
    </row>
    <row r="16095" spans="1:6" x14ac:dyDescent="0.35">
      <c r="A16095" s="37" t="s">
        <v>20005</v>
      </c>
      <c r="B16095" s="38">
        <v>-34.769422319999997</v>
      </c>
      <c r="C16095" s="38">
        <v>-58.395216900000001</v>
      </c>
      <c r="D16095" s="38">
        <v>0.14257159829139709</v>
      </c>
      <c r="E16095" s="38">
        <v>0.13701813771492899</v>
      </c>
      <c r="F16095" s="38">
        <v>26.612903225806448</v>
      </c>
    </row>
    <row r="16096" spans="1:6" x14ac:dyDescent="0.35">
      <c r="A16096" s="37" t="s">
        <v>20006</v>
      </c>
      <c r="B16096" s="38">
        <v>-34.734123259999997</v>
      </c>
      <c r="C16096" s="38">
        <v>-58.425781979999996</v>
      </c>
      <c r="D16096" s="38">
        <v>0.44906231760978699</v>
      </c>
      <c r="E16096" s="38">
        <v>0.44815975741336223</v>
      </c>
      <c r="F16096" s="38">
        <v>38.811188811188813</v>
      </c>
    </row>
    <row r="16097" spans="1:6" x14ac:dyDescent="0.35">
      <c r="A16097" s="37" t="s">
        <v>20007</v>
      </c>
      <c r="B16097" s="38">
        <v>-34.753543809999996</v>
      </c>
      <c r="C16097" s="38">
        <v>-58.352030190000001</v>
      </c>
      <c r="D16097" s="38">
        <v>0.60337316989898682</v>
      </c>
      <c r="E16097" s="38">
        <v>0.52823695854136821</v>
      </c>
      <c r="F16097" s="38">
        <v>41.422594142259413</v>
      </c>
    </row>
    <row r="16098" spans="1:6" x14ac:dyDescent="0.35">
      <c r="A16098" s="37" t="s">
        <v>20008</v>
      </c>
      <c r="B16098" s="38">
        <v>-34.771111959999999</v>
      </c>
      <c r="C16098" s="38">
        <v>-58.433217239999998</v>
      </c>
      <c r="D16098" s="38">
        <v>0.35631555318832397</v>
      </c>
      <c r="E16098" s="38">
        <v>0.35427038236097858</v>
      </c>
      <c r="F16098" s="38">
        <v>41.967213114754095</v>
      </c>
    </row>
    <row r="16099" spans="1:6" x14ac:dyDescent="0.35">
      <c r="A16099" s="37" t="s">
        <v>20009</v>
      </c>
      <c r="B16099" s="38">
        <v>-34.757641800000002</v>
      </c>
      <c r="C16099" s="38">
        <v>-58.366035539999999</v>
      </c>
      <c r="D16099" s="38">
        <v>0.44597649574279791</v>
      </c>
      <c r="E16099" s="38">
        <v>0.46343782461351818</v>
      </c>
      <c r="F16099" s="38">
        <v>47.058823529411761</v>
      </c>
    </row>
    <row r="16100" spans="1:6" x14ac:dyDescent="0.35">
      <c r="A16100" s="37" t="s">
        <v>20010</v>
      </c>
      <c r="B16100" s="38">
        <v>-34.716664590000001</v>
      </c>
      <c r="C16100" s="38">
        <v>-58.470499820000001</v>
      </c>
      <c r="D16100" s="38">
        <v>0.92511260509490967</v>
      </c>
      <c r="E16100" s="38">
        <v>0.91226012917125932</v>
      </c>
      <c r="F16100" s="38">
        <v>51.807228915662648</v>
      </c>
    </row>
    <row r="16101" spans="1:6" x14ac:dyDescent="0.35">
      <c r="A16101" s="37" t="s">
        <v>20011</v>
      </c>
      <c r="B16101" s="38">
        <v>-34.70510522</v>
      </c>
      <c r="C16101" s="38">
        <v>-58.441037950000002</v>
      </c>
      <c r="D16101" s="38">
        <v>0.87493324279785156</v>
      </c>
      <c r="E16101" s="38">
        <v>0.88763436178366339</v>
      </c>
      <c r="F16101" s="38">
        <v>49.887133182844245</v>
      </c>
    </row>
    <row r="16102" spans="1:6" x14ac:dyDescent="0.35">
      <c r="A16102" s="37" t="s">
        <v>20012</v>
      </c>
      <c r="B16102" s="38">
        <v>-34.709848790000002</v>
      </c>
      <c r="C16102" s="38">
        <v>-58.455958969999998</v>
      </c>
      <c r="D16102" s="38">
        <v>0.78241449594497681</v>
      </c>
      <c r="E16102" s="38">
        <v>0.79465641909175444</v>
      </c>
      <c r="F16102" s="38">
        <v>40.384615384615387</v>
      </c>
    </row>
    <row r="16103" spans="1:6" x14ac:dyDescent="0.35">
      <c r="A16103" s="37" t="s">
        <v>20013</v>
      </c>
      <c r="B16103" s="38">
        <v>-34.713705230000002</v>
      </c>
      <c r="C16103" s="38">
        <v>-58.447138670000001</v>
      </c>
      <c r="D16103" s="38">
        <v>0.94155144691467285</v>
      </c>
      <c r="E16103" s="38">
        <v>0.95638783772786462</v>
      </c>
      <c r="F16103" s="38">
        <v>53.056234718826403</v>
      </c>
    </row>
    <row r="16104" spans="1:6" x14ac:dyDescent="0.35">
      <c r="A16104" s="37" t="s">
        <v>20014</v>
      </c>
      <c r="B16104" s="38">
        <v>-34.725562160000003</v>
      </c>
      <c r="C16104" s="38">
        <v>-58.474988770000003</v>
      </c>
      <c r="D16104" s="38">
        <v>0.91895568370819092</v>
      </c>
      <c r="E16104" s="38">
        <v>0.91805014900259074</v>
      </c>
      <c r="F16104" s="38">
        <v>62.099125364431487</v>
      </c>
    </row>
    <row r="16105" spans="1:6" x14ac:dyDescent="0.35">
      <c r="A16105" s="37" t="s">
        <v>20015</v>
      </c>
      <c r="B16105" s="38">
        <v>-34.701862800000001</v>
      </c>
      <c r="C16105" s="38">
        <v>-58.438871460000001</v>
      </c>
      <c r="D16105" s="38">
        <v>0.87994015216827393</v>
      </c>
      <c r="E16105" s="38">
        <v>0.88076249020440234</v>
      </c>
      <c r="F16105" s="38">
        <v>50.349650349650354</v>
      </c>
    </row>
    <row r="16106" spans="1:6" x14ac:dyDescent="0.35">
      <c r="A16106" s="37" t="s">
        <v>20016</v>
      </c>
      <c r="B16106" s="38">
        <v>-34.601391290000002</v>
      </c>
      <c r="C16106" s="38">
        <v>-59.173550740000003</v>
      </c>
      <c r="D16106" s="38">
        <v>0.2125876843929291</v>
      </c>
      <c r="E16106" s="38">
        <v>0.22621290660218191</v>
      </c>
      <c r="F16106" s="38">
        <v>37.583892617449663</v>
      </c>
    </row>
    <row r="16107" spans="1:6" x14ac:dyDescent="0.35">
      <c r="A16107" s="37" t="s">
        <v>20017</v>
      </c>
      <c r="B16107" s="38">
        <v>-34.542169889999997</v>
      </c>
      <c r="C16107" s="38">
        <v>-59.118426290000002</v>
      </c>
      <c r="D16107" s="38">
        <v>0.89958679676055908</v>
      </c>
      <c r="E16107" s="38">
        <v>0.80612190994056498</v>
      </c>
      <c r="F16107" s="38">
        <v>46.400000000000006</v>
      </c>
    </row>
    <row r="16108" spans="1:6" x14ac:dyDescent="0.35">
      <c r="A16108" s="37" t="s">
        <v>20018</v>
      </c>
      <c r="B16108" s="38">
        <v>-37.083948829999997</v>
      </c>
      <c r="C16108" s="38">
        <v>-57.828411750000001</v>
      </c>
      <c r="D16108" s="38">
        <v>0.27966228127479548</v>
      </c>
      <c r="E16108" s="38">
        <v>0.27966228127479548</v>
      </c>
      <c r="F16108" s="38">
        <v>13.580246913580247</v>
      </c>
    </row>
    <row r="16109" spans="1:6" x14ac:dyDescent="0.35">
      <c r="A16109" s="37" t="s">
        <v>20019</v>
      </c>
      <c r="B16109" s="38">
        <v>-34.309223269999997</v>
      </c>
      <c r="C16109" s="38">
        <v>-60.250564189999999</v>
      </c>
      <c r="D16109" s="38">
        <v>0.4999522864818573</v>
      </c>
      <c r="E16109" s="38">
        <v>0.5093572586774826</v>
      </c>
      <c r="F16109" s="38">
        <v>42.96875</v>
      </c>
    </row>
    <row r="16110" spans="1:6" x14ac:dyDescent="0.35">
      <c r="A16110" s="37" t="s">
        <v>20020</v>
      </c>
      <c r="B16110" s="38">
        <v>-34.296571569999998</v>
      </c>
      <c r="C16110" s="38">
        <v>-60.232372859999998</v>
      </c>
      <c r="D16110" s="38">
        <v>0.44485515356063843</v>
      </c>
      <c r="E16110" s="38">
        <v>0.47762672289421682</v>
      </c>
      <c r="F16110" s="38">
        <v>41.841004184100413</v>
      </c>
    </row>
    <row r="16111" spans="1:6" x14ac:dyDescent="0.35">
      <c r="A16111" s="37" t="s">
        <v>20021</v>
      </c>
      <c r="B16111" s="38">
        <v>-34.288187209999997</v>
      </c>
      <c r="C16111" s="38">
        <v>-60.254742049999997</v>
      </c>
      <c r="D16111" s="38">
        <v>0.30474895238876343</v>
      </c>
      <c r="E16111" s="38">
        <v>0.32254187431600362</v>
      </c>
      <c r="F16111" s="38">
        <v>32.867132867132867</v>
      </c>
    </row>
    <row r="16112" spans="1:6" x14ac:dyDescent="0.35">
      <c r="A16112" s="37" t="s">
        <v>20022</v>
      </c>
      <c r="B16112" s="38">
        <v>-34.759978009999998</v>
      </c>
      <c r="C16112" s="38">
        <v>-58.812848010000003</v>
      </c>
      <c r="D16112" s="38">
        <v>0.66119080781936646</v>
      </c>
      <c r="E16112" s="38">
        <v>0.68513713541783783</v>
      </c>
      <c r="F16112" s="38">
        <v>47.826086956521742</v>
      </c>
    </row>
    <row r="16113" spans="1:6" x14ac:dyDescent="0.35">
      <c r="A16113" s="37" t="s">
        <v>20023</v>
      </c>
      <c r="B16113" s="38">
        <v>-34.670299909999997</v>
      </c>
      <c r="C16113" s="38">
        <v>-58.699549159999997</v>
      </c>
      <c r="D16113" s="38">
        <v>0.1084236204624176</v>
      </c>
      <c r="E16113" s="38">
        <v>0.1048135802977615</v>
      </c>
      <c r="F16113" s="38">
        <v>29.56204379562044</v>
      </c>
    </row>
    <row r="16114" spans="1:6" x14ac:dyDescent="0.35">
      <c r="A16114" s="37" t="s">
        <v>20024</v>
      </c>
      <c r="B16114" s="38">
        <v>-35.445248739999997</v>
      </c>
      <c r="C16114" s="38">
        <v>-58.828370749999998</v>
      </c>
      <c r="D16114" s="38">
        <v>0.44476693868637079</v>
      </c>
      <c r="E16114" s="38">
        <v>0.4473731185708727</v>
      </c>
      <c r="F16114" s="38">
        <v>27.924528301886792</v>
      </c>
    </row>
    <row r="16115" spans="1:6" x14ac:dyDescent="0.35">
      <c r="A16115" s="37" t="s">
        <v>20025</v>
      </c>
      <c r="B16115" s="38">
        <v>-34.639920050000001</v>
      </c>
      <c r="C16115" s="38">
        <v>-58.84420385</v>
      </c>
      <c r="D16115" s="38">
        <v>0.68415915966033936</v>
      </c>
      <c r="E16115" s="38">
        <v>0.64385944264275685</v>
      </c>
      <c r="F16115" s="38">
        <v>42.320819112627987</v>
      </c>
    </row>
    <row r="16116" spans="1:6" x14ac:dyDescent="0.35">
      <c r="A16116" s="37" t="s">
        <v>20026</v>
      </c>
      <c r="B16116" s="38">
        <v>-34.623282000000003</v>
      </c>
      <c r="C16116" s="38">
        <v>-58.861866069999998</v>
      </c>
      <c r="D16116" s="38">
        <v>0.58994793891906738</v>
      </c>
      <c r="E16116" s="38">
        <v>0.59512274651914032</v>
      </c>
      <c r="F16116" s="38">
        <v>51.482479784366575</v>
      </c>
    </row>
    <row r="16117" spans="1:6" x14ac:dyDescent="0.35">
      <c r="A16117" s="37" t="s">
        <v>20027</v>
      </c>
      <c r="B16117" s="38">
        <v>-38.578353980000003</v>
      </c>
      <c r="C16117" s="38">
        <v>-58.719447180000003</v>
      </c>
      <c r="D16117" s="38">
        <v>0.27468967437744141</v>
      </c>
      <c r="E16117" s="38">
        <v>0.26956945352065259</v>
      </c>
      <c r="F16117" s="38">
        <v>23.287671232876711</v>
      </c>
    </row>
    <row r="16118" spans="1:6" x14ac:dyDescent="0.35">
      <c r="A16118" s="37" t="s">
        <v>20028</v>
      </c>
      <c r="B16118" s="38">
        <v>-33.883205539999999</v>
      </c>
      <c r="C16118" s="38">
        <v>-60.559609350000002</v>
      </c>
      <c r="D16118" s="38">
        <v>0.58004546165466309</v>
      </c>
      <c r="E16118" s="38">
        <v>0.60603291292985284</v>
      </c>
      <c r="F16118" s="38">
        <v>53.061224489795919</v>
      </c>
    </row>
    <row r="16119" spans="1:6" x14ac:dyDescent="0.35">
      <c r="A16119" s="37" t="s">
        <v>20029</v>
      </c>
      <c r="B16119" s="38">
        <v>-33.920651419999999</v>
      </c>
      <c r="C16119" s="38">
        <v>-60.594046130000002</v>
      </c>
      <c r="D16119" s="38">
        <v>0.31206130981445313</v>
      </c>
      <c r="E16119" s="38">
        <v>0.34808061249328381</v>
      </c>
      <c r="F16119" s="38">
        <v>37.234042553191486</v>
      </c>
    </row>
    <row r="16120" spans="1:6" x14ac:dyDescent="0.35">
      <c r="A16120" s="37" t="s">
        <v>20030</v>
      </c>
      <c r="B16120" s="38">
        <v>-33.90062606</v>
      </c>
      <c r="C16120" s="38">
        <v>-60.558191860000001</v>
      </c>
      <c r="D16120" s="38">
        <v>0.39839893579483032</v>
      </c>
      <c r="E16120" s="38">
        <v>0.34981247155289902</v>
      </c>
      <c r="F16120" s="38">
        <v>50.731707317073173</v>
      </c>
    </row>
    <row r="16121" spans="1:6" x14ac:dyDescent="0.35">
      <c r="A16121" s="37" t="s">
        <v>20031</v>
      </c>
      <c r="B16121" s="38">
        <v>-34.450909789999997</v>
      </c>
      <c r="C16121" s="38">
        <v>-58.998163609999999</v>
      </c>
      <c r="D16121" s="38">
        <v>0.50164949893951416</v>
      </c>
      <c r="E16121" s="38">
        <v>0.50242231951819527</v>
      </c>
      <c r="F16121" s="38">
        <v>42.549371633752244</v>
      </c>
    </row>
    <row r="16122" spans="1:6" x14ac:dyDescent="0.35">
      <c r="A16122" s="37" t="s">
        <v>20032</v>
      </c>
      <c r="B16122" s="38">
        <v>-34.452300289999997</v>
      </c>
      <c r="C16122" s="38">
        <v>-58.825655589999997</v>
      </c>
      <c r="D16122" s="38">
        <v>0.44697287678718572</v>
      </c>
      <c r="E16122" s="38">
        <v>0.47965953775814602</v>
      </c>
      <c r="F16122" s="38">
        <v>46.258503401360542</v>
      </c>
    </row>
    <row r="16123" spans="1:6" x14ac:dyDescent="0.35">
      <c r="A16123" s="37" t="s">
        <v>20033</v>
      </c>
      <c r="B16123" s="38">
        <v>-34.481291110000001</v>
      </c>
      <c r="C16123" s="38">
        <v>-58.834933120000002</v>
      </c>
      <c r="D16123" s="38">
        <v>0.63172096014022827</v>
      </c>
      <c r="E16123" s="38">
        <v>0.63790159093009102</v>
      </c>
      <c r="F16123" s="38">
        <v>42.780026990553303</v>
      </c>
    </row>
    <row r="16124" spans="1:6" x14ac:dyDescent="0.35">
      <c r="A16124" s="37" t="s">
        <v>20034</v>
      </c>
      <c r="B16124" s="38">
        <v>-34.458756399999999</v>
      </c>
      <c r="C16124" s="38">
        <v>-58.772088889999999</v>
      </c>
      <c r="D16124" s="38">
        <v>0.51771056652069092</v>
      </c>
      <c r="E16124" s="38">
        <v>0.52809099687470329</v>
      </c>
      <c r="F16124" s="38">
        <v>43.75</v>
      </c>
    </row>
    <row r="16125" spans="1:6" x14ac:dyDescent="0.35">
      <c r="A16125" s="37" t="s">
        <v>20035</v>
      </c>
      <c r="B16125" s="38">
        <v>-34.411558890000002</v>
      </c>
      <c r="C16125" s="38">
        <v>-58.86690548</v>
      </c>
      <c r="D16125" s="38">
        <v>0.74233728647232056</v>
      </c>
      <c r="E16125" s="38">
        <v>0.70594392882453072</v>
      </c>
      <c r="F16125" s="38">
        <v>48.072562358276642</v>
      </c>
    </row>
    <row r="16126" spans="1:6" x14ac:dyDescent="0.35">
      <c r="A16126" s="37" t="s">
        <v>20036</v>
      </c>
      <c r="B16126" s="38">
        <v>-34.464904619999999</v>
      </c>
      <c r="C16126" s="38">
        <v>-58.889798910000003</v>
      </c>
      <c r="D16126" s="38">
        <v>0.5674433708190918</v>
      </c>
      <c r="E16126" s="38">
        <v>0.50149198042021859</v>
      </c>
      <c r="F16126" s="38">
        <v>40.909090909090914</v>
      </c>
    </row>
    <row r="16127" spans="1:6" x14ac:dyDescent="0.35">
      <c r="A16127" s="37" t="s">
        <v>20037</v>
      </c>
      <c r="B16127" s="38">
        <v>-37.54796571</v>
      </c>
      <c r="C16127" s="38">
        <v>-62.766138390000002</v>
      </c>
      <c r="D16127" s="38">
        <v>0.2115233838558197</v>
      </c>
      <c r="E16127" s="38">
        <v>0.19616096094250679</v>
      </c>
      <c r="F16127" s="38">
        <v>19.626168224299064</v>
      </c>
    </row>
    <row r="16128" spans="1:6" x14ac:dyDescent="0.35">
      <c r="A16128" s="37" t="s">
        <v>20038</v>
      </c>
      <c r="B16128" s="38">
        <v>-34.717890709999999</v>
      </c>
      <c r="C16128" s="38">
        <v>-58.242899110000003</v>
      </c>
      <c r="D16128" s="38">
        <v>0.77854764461517334</v>
      </c>
      <c r="E16128" s="38">
        <v>0.80741593966612946</v>
      </c>
      <c r="F16128" s="38">
        <v>55.70469798657718</v>
      </c>
    </row>
    <row r="16129" spans="1:6" x14ac:dyDescent="0.35">
      <c r="A16129" s="37" t="s">
        <v>20039</v>
      </c>
      <c r="B16129" s="38">
        <v>-35.702457250000002</v>
      </c>
      <c r="C16129" s="38">
        <v>-63.025246449999997</v>
      </c>
      <c r="D16129" s="38">
        <v>0.38023263216018682</v>
      </c>
      <c r="E16129" s="38">
        <v>0.38412870632277601</v>
      </c>
      <c r="F16129" s="38">
        <v>31.746031746031743</v>
      </c>
    </row>
    <row r="16130" spans="1:6" x14ac:dyDescent="0.35">
      <c r="A16130" s="37" t="s">
        <v>20040</v>
      </c>
      <c r="B16130" s="38">
        <v>-34.200018219999997</v>
      </c>
      <c r="C16130" s="38">
        <v>-60.72753238</v>
      </c>
      <c r="D16130" s="38">
        <v>0.24703280627727511</v>
      </c>
      <c r="E16130" s="38">
        <v>0.30322225552958409</v>
      </c>
      <c r="F16130" s="38">
        <v>29.285714285714288</v>
      </c>
    </row>
    <row r="16131" spans="1:6" x14ac:dyDescent="0.35">
      <c r="A16131" s="37" t="s">
        <v>20041</v>
      </c>
      <c r="B16131" s="38">
        <v>-35.487450729999999</v>
      </c>
      <c r="C16131" s="38">
        <v>-59.099058450000001</v>
      </c>
      <c r="D16131" s="38">
        <v>0.52013939619064331</v>
      </c>
      <c r="E16131" s="38">
        <v>0.53014092670904622</v>
      </c>
      <c r="F16131" s="38">
        <v>26.666666666666668</v>
      </c>
    </row>
    <row r="16132" spans="1:6" x14ac:dyDescent="0.35">
      <c r="A16132" s="37" t="s">
        <v>20042</v>
      </c>
      <c r="B16132" s="38">
        <v>-37.51549696</v>
      </c>
      <c r="C16132" s="38">
        <v>-62.3143411</v>
      </c>
      <c r="D16132" s="38">
        <v>0.25726833939552313</v>
      </c>
      <c r="E16132" s="38">
        <v>0.25726833939552313</v>
      </c>
      <c r="F16132" s="38">
        <v>19.35483870967742</v>
      </c>
    </row>
    <row r="16133" spans="1:6" x14ac:dyDescent="0.35">
      <c r="A16133" s="37" t="s">
        <v>20043</v>
      </c>
      <c r="B16133" s="38">
        <v>-34.450667340000003</v>
      </c>
      <c r="C16133" s="38">
        <v>-59.433172429999999</v>
      </c>
      <c r="D16133" s="38">
        <v>0.45643618702888489</v>
      </c>
      <c r="E16133" s="38">
        <v>0.4833975490686056</v>
      </c>
      <c r="F16133" s="38">
        <v>27.777777777777779</v>
      </c>
    </row>
    <row r="16134" spans="1:6" x14ac:dyDescent="0.35">
      <c r="A16134" s="37" t="s">
        <v>20044</v>
      </c>
      <c r="B16134" s="38">
        <v>-34.438569479999998</v>
      </c>
      <c r="C16134" s="38">
        <v>-59.442750420000003</v>
      </c>
      <c r="D16134" s="38">
        <v>0.437549889087677</v>
      </c>
      <c r="E16134" s="38">
        <v>0.44246809305371471</v>
      </c>
      <c r="F16134" s="38">
        <v>36.363636363636367</v>
      </c>
    </row>
    <row r="16135" spans="1:6" x14ac:dyDescent="0.35">
      <c r="A16135" s="37" t="s">
        <v>20045</v>
      </c>
      <c r="B16135" s="38">
        <v>-34.44051992</v>
      </c>
      <c r="C16135" s="38">
        <v>-58.563937580000001</v>
      </c>
      <c r="D16135" s="38">
        <v>0.36234778165817261</v>
      </c>
      <c r="E16135" s="38">
        <v>0.33132729051928772</v>
      </c>
      <c r="F16135" s="38">
        <v>44.378698224852073</v>
      </c>
    </row>
    <row r="16136" spans="1:6" x14ac:dyDescent="0.35">
      <c r="A16136" s="37" t="s">
        <v>20046</v>
      </c>
      <c r="B16136" s="38">
        <v>-34.506801750000001</v>
      </c>
      <c r="C16136" s="38">
        <v>-58.560681989999999</v>
      </c>
      <c r="D16136" s="38">
        <v>0.41520464420318598</v>
      </c>
      <c r="E16136" s="38">
        <v>0.41074923591481322</v>
      </c>
      <c r="F16136" s="38">
        <v>36.029411764705884</v>
      </c>
    </row>
    <row r="16137" spans="1:6" x14ac:dyDescent="0.35">
      <c r="A16137" s="37" t="s">
        <v>20047</v>
      </c>
      <c r="B16137" s="38">
        <v>-34.466829590000003</v>
      </c>
      <c r="C16137" s="38">
        <v>-58.549146489999998</v>
      </c>
      <c r="D16137" s="38">
        <v>0.63975989818572998</v>
      </c>
      <c r="E16137" s="38">
        <v>0.59920316464022583</v>
      </c>
      <c r="F16137" s="38">
        <v>47.096774193548384</v>
      </c>
    </row>
    <row r="16138" spans="1:6" x14ac:dyDescent="0.35">
      <c r="A16138" s="37" t="s">
        <v>20048</v>
      </c>
      <c r="B16138" s="38">
        <v>-33.335432310000002</v>
      </c>
      <c r="C16138" s="38">
        <v>-60.23744679</v>
      </c>
      <c r="D16138" s="38">
        <v>0.6058812141418457</v>
      </c>
      <c r="E16138" s="38">
        <v>0.44423334215368537</v>
      </c>
      <c r="F16138" s="38">
        <v>46.739130434782609</v>
      </c>
    </row>
    <row r="16139" spans="1:6" x14ac:dyDescent="0.35">
      <c r="A16139" s="37" t="s">
        <v>20049</v>
      </c>
      <c r="B16139" s="38">
        <v>-33.687628719999999</v>
      </c>
      <c r="C16139" s="38">
        <v>-59.649656450000002</v>
      </c>
      <c r="D16139" s="38">
        <v>0.59238982200622559</v>
      </c>
      <c r="E16139" s="38">
        <v>0.5942238637379238</v>
      </c>
      <c r="F16139" s="38">
        <v>44.660194174757287</v>
      </c>
    </row>
    <row r="16140" spans="1:6" x14ac:dyDescent="0.35">
      <c r="A16140" s="37" t="s">
        <v>20050</v>
      </c>
      <c r="B16140" s="38">
        <v>-33.69433789</v>
      </c>
      <c r="C16140" s="38">
        <v>-59.685561200000002</v>
      </c>
      <c r="D16140" s="38">
        <v>0.5493462085723877</v>
      </c>
      <c r="E16140" s="38">
        <v>0.57564571656678853</v>
      </c>
      <c r="F16140" s="38">
        <v>36.697247706422019</v>
      </c>
    </row>
    <row r="16141" spans="1:6" x14ac:dyDescent="0.35">
      <c r="A16141" s="37" t="s">
        <v>20051</v>
      </c>
      <c r="B16141" s="38">
        <v>-33.715282670000001</v>
      </c>
      <c r="C16141" s="38">
        <v>-59.628136580000003</v>
      </c>
      <c r="D16141" s="38">
        <v>0.86847734451293945</v>
      </c>
      <c r="E16141" s="38">
        <v>0.78109069772668782</v>
      </c>
      <c r="F16141" s="38">
        <v>60.416666666666664</v>
      </c>
    </row>
    <row r="16142" spans="1:6" x14ac:dyDescent="0.35">
      <c r="A16142" s="37" t="s">
        <v>20052</v>
      </c>
      <c r="B16142" s="38">
        <v>-34.606841369999998</v>
      </c>
      <c r="C16142" s="38">
        <v>-58.599062500000002</v>
      </c>
      <c r="D16142" s="38">
        <v>0.16495367884635931</v>
      </c>
      <c r="E16142" s="38">
        <v>0.2095571571105235</v>
      </c>
      <c r="F16142" s="38">
        <v>11.849710982658959</v>
      </c>
    </row>
    <row r="16143" spans="1:6" x14ac:dyDescent="0.35">
      <c r="A16143" s="37" t="s">
        <v>20053</v>
      </c>
      <c r="B16143" s="38">
        <v>-34.646908719999999</v>
      </c>
      <c r="C16143" s="38">
        <v>-58.58577219</v>
      </c>
      <c r="D16143" s="38">
        <v>4.106733575463295E-2</v>
      </c>
      <c r="E16143" s="38">
        <v>4.1095992801962668E-2</v>
      </c>
      <c r="F16143" s="38">
        <v>19.047619047619047</v>
      </c>
    </row>
    <row r="16144" spans="1:6" x14ac:dyDescent="0.35">
      <c r="A16144" s="37" t="s">
        <v>20054</v>
      </c>
      <c r="B16144" s="38">
        <v>-34.62957463</v>
      </c>
      <c r="C16144" s="38">
        <v>-58.595509890000002</v>
      </c>
      <c r="D16144" s="38">
        <v>0.19112744927406311</v>
      </c>
      <c r="E16144" s="38">
        <v>0.20725312040132629</v>
      </c>
      <c r="F16144" s="38">
        <v>32.089552238805972</v>
      </c>
    </row>
    <row r="16145" spans="1:6" x14ac:dyDescent="0.35">
      <c r="A16145" s="37" t="s">
        <v>20055</v>
      </c>
      <c r="B16145" s="38">
        <v>-34.63513691</v>
      </c>
      <c r="C16145" s="38">
        <v>-58.642959249999997</v>
      </c>
      <c r="D16145" s="38">
        <v>0.30901157855987549</v>
      </c>
      <c r="E16145" s="38">
        <v>0.28450753250055838</v>
      </c>
      <c r="F16145" s="38">
        <v>26.600985221674879</v>
      </c>
    </row>
    <row r="16146" spans="1:6" x14ac:dyDescent="0.35">
      <c r="A16146" s="37" t="s">
        <v>20056</v>
      </c>
      <c r="B16146" s="38">
        <v>-34.690952539999998</v>
      </c>
      <c r="C16146" s="38">
        <v>-58.632416620000001</v>
      </c>
      <c r="D16146" s="38">
        <v>0.47725972533226008</v>
      </c>
      <c r="E16146" s="38">
        <v>0.48474047269139969</v>
      </c>
      <c r="F16146" s="38">
        <v>36.294416243654823</v>
      </c>
    </row>
    <row r="16147" spans="1:6" x14ac:dyDescent="0.35">
      <c r="A16147" s="37" t="s">
        <v>20057</v>
      </c>
      <c r="B16147" s="38">
        <v>-34.593014619999998</v>
      </c>
      <c r="C16147" s="38">
        <v>-58.648511849999998</v>
      </c>
      <c r="D16147" s="38">
        <v>0.41915532946586609</v>
      </c>
      <c r="E16147" s="38">
        <v>0.40166403879137602</v>
      </c>
      <c r="F16147" s="38">
        <v>38.127090301003349</v>
      </c>
    </row>
    <row r="16148" spans="1:6" x14ac:dyDescent="0.35">
      <c r="A16148" s="37" t="s">
        <v>20058</v>
      </c>
      <c r="B16148" s="38">
        <v>-34.763989100000003</v>
      </c>
      <c r="C16148" s="38">
        <v>-59.681706480000003</v>
      </c>
      <c r="D16148" s="38">
        <v>0.4456779956817627</v>
      </c>
      <c r="E16148" s="38">
        <v>0.40983550912804068</v>
      </c>
      <c r="F16148" s="38">
        <v>34.615384615384613</v>
      </c>
    </row>
    <row r="16149" spans="1:6" x14ac:dyDescent="0.35">
      <c r="A16149" s="37" t="s">
        <v>20059</v>
      </c>
      <c r="B16149" s="38">
        <v>-37.329197100000002</v>
      </c>
      <c r="C16149" s="38">
        <v>-59.135597060000002</v>
      </c>
      <c r="D16149" s="38">
        <v>0.1267816424369812</v>
      </c>
      <c r="E16149" s="38">
        <v>0.118964831225383</v>
      </c>
      <c r="F16149" s="38">
        <v>24.242424242424242</v>
      </c>
    </row>
    <row r="16150" spans="1:6" x14ac:dyDescent="0.35">
      <c r="A16150" s="37" t="s">
        <v>20060</v>
      </c>
      <c r="B16150" s="38">
        <v>-37.32190181</v>
      </c>
      <c r="C16150" s="38">
        <v>-59.165769439999998</v>
      </c>
      <c r="D16150" s="38">
        <v>0.57355165481567383</v>
      </c>
      <c r="E16150" s="38">
        <v>0.56559650599956512</v>
      </c>
      <c r="F16150" s="38">
        <v>39.568345323741006</v>
      </c>
    </row>
    <row r="16151" spans="1:6" x14ac:dyDescent="0.35">
      <c r="A16151" s="37" t="s">
        <v>20061</v>
      </c>
      <c r="B16151" s="38">
        <v>-35.980246790000002</v>
      </c>
      <c r="C16151" s="38">
        <v>-62.720098329999999</v>
      </c>
      <c r="D16151" s="38">
        <v>0.16632601618766779</v>
      </c>
      <c r="E16151" s="38">
        <v>0.18611879137001541</v>
      </c>
      <c r="F16151" s="38">
        <v>18.354430379746837</v>
      </c>
    </row>
    <row r="16152" spans="1:6" x14ac:dyDescent="0.35">
      <c r="A16152" s="37" t="s">
        <v>20062</v>
      </c>
      <c r="B16152" s="38">
        <v>-38.687865049999999</v>
      </c>
      <c r="C16152" s="38">
        <v>-59.778105689999997</v>
      </c>
      <c r="D16152" s="38">
        <v>0.31482928991317749</v>
      </c>
      <c r="E16152" s="38">
        <v>0.31058151549414592</v>
      </c>
      <c r="F16152" s="38">
        <v>20.87912087912088</v>
      </c>
    </row>
    <row r="16153" spans="1:6" x14ac:dyDescent="0.35">
      <c r="A16153" s="37" t="s">
        <v>20063</v>
      </c>
      <c r="B16153" s="38">
        <v>-39.254616210000002</v>
      </c>
      <c r="C16153" s="38">
        <v>-62.613194440000001</v>
      </c>
      <c r="D16153" s="38">
        <v>0.46499398350715643</v>
      </c>
      <c r="E16153" s="38">
        <v>0.51213445945789937</v>
      </c>
      <c r="F16153" s="38">
        <v>35.742971887550198</v>
      </c>
    </row>
    <row r="16154" spans="1:6" x14ac:dyDescent="0.35">
      <c r="A16154" s="37" t="s">
        <v>20064</v>
      </c>
      <c r="B16154" s="38">
        <v>-38.866934950000001</v>
      </c>
      <c r="C16154" s="38">
        <v>-62.05829473</v>
      </c>
      <c r="D16154" s="38">
        <v>0.42140960693359381</v>
      </c>
      <c r="E16154" s="38">
        <v>0.43164439797401433</v>
      </c>
      <c r="F16154" s="38">
        <v>36.410256410256409</v>
      </c>
    </row>
    <row r="16155" spans="1:6" x14ac:dyDescent="0.35">
      <c r="A16155" s="37" t="s">
        <v>20065</v>
      </c>
      <c r="B16155" s="38">
        <v>-38.877794420000001</v>
      </c>
      <c r="C16155" s="38">
        <v>-62.057036140000001</v>
      </c>
      <c r="D16155" s="38">
        <v>0.49929285049438482</v>
      </c>
      <c r="E16155" s="38">
        <v>0.44165140390396118</v>
      </c>
      <c r="F16155" s="38">
        <v>30.069930069930066</v>
      </c>
    </row>
    <row r="16156" spans="1:6" x14ac:dyDescent="0.35">
      <c r="A16156" s="37" t="s">
        <v>20066</v>
      </c>
      <c r="B16156" s="38">
        <v>-38.850171840000002</v>
      </c>
      <c r="C16156" s="38">
        <v>-62.089119539999999</v>
      </c>
      <c r="D16156" s="38">
        <v>0.23409196734428411</v>
      </c>
      <c r="E16156" s="38">
        <v>0.2683395300362561</v>
      </c>
      <c r="F16156" s="38">
        <v>12.121212121212121</v>
      </c>
    </row>
    <row r="16157" spans="1:6" x14ac:dyDescent="0.35">
      <c r="A16157" s="37" t="s">
        <v>20067</v>
      </c>
      <c r="B16157" s="38">
        <v>-38.867377449999999</v>
      </c>
      <c r="C16157" s="38">
        <v>-62.075403729999998</v>
      </c>
      <c r="D16157" s="38">
        <v>0.20348745584487921</v>
      </c>
      <c r="E16157" s="38">
        <v>0.2301193254219519</v>
      </c>
      <c r="F16157" s="38">
        <v>23.52941176470588</v>
      </c>
    </row>
    <row r="16158" spans="1:6" x14ac:dyDescent="0.35">
      <c r="A16158" s="37" t="s">
        <v>20068</v>
      </c>
      <c r="B16158" s="38">
        <v>-34.338453600000001</v>
      </c>
      <c r="C16158" s="38">
        <v>-58.80702952</v>
      </c>
      <c r="D16158" s="38">
        <v>0.68046408891677856</v>
      </c>
      <c r="E16158" s="38">
        <v>0.60412240753302704</v>
      </c>
      <c r="F16158" s="38">
        <v>40.476190476190474</v>
      </c>
    </row>
    <row r="16159" spans="1:6" x14ac:dyDescent="0.35">
      <c r="A16159" s="37" t="s">
        <v>20069</v>
      </c>
      <c r="B16159" s="38">
        <v>-34.804087539999998</v>
      </c>
      <c r="C16159" s="38">
        <v>-58.219278359999997</v>
      </c>
      <c r="D16159" s="38">
        <v>0.38168996572494512</v>
      </c>
      <c r="E16159" s="38">
        <v>0.38803733728433909</v>
      </c>
      <c r="F16159" s="38">
        <v>35.582822085889568</v>
      </c>
    </row>
    <row r="16160" spans="1:6" x14ac:dyDescent="0.35">
      <c r="A16160" s="37" t="s">
        <v>20070</v>
      </c>
      <c r="B16160" s="38">
        <v>-34.807800870000001</v>
      </c>
      <c r="C16160" s="38">
        <v>-58.191066630000002</v>
      </c>
      <c r="D16160" s="38">
        <v>0.65612304210662842</v>
      </c>
      <c r="E16160" s="38">
        <v>0.63276348962928308</v>
      </c>
      <c r="F16160" s="38">
        <v>39.417989417989418</v>
      </c>
    </row>
    <row r="16161" spans="1:6" x14ac:dyDescent="0.35">
      <c r="A16161" s="37" t="s">
        <v>20071</v>
      </c>
      <c r="B16161" s="38">
        <v>-34.789491339999998</v>
      </c>
      <c r="C16161" s="38">
        <v>-58.22188766</v>
      </c>
      <c r="D16161" s="38">
        <v>0.58701050281524658</v>
      </c>
      <c r="E16161" s="38">
        <v>0.56405457148426452</v>
      </c>
      <c r="F16161" s="38">
        <v>46.808510638297875</v>
      </c>
    </row>
    <row r="16162" spans="1:6" x14ac:dyDescent="0.35">
      <c r="A16162" s="37" t="s">
        <v>20072</v>
      </c>
      <c r="B16162" s="38">
        <v>-34.781228730000002</v>
      </c>
      <c r="C16162" s="38">
        <v>-58.170231510000001</v>
      </c>
      <c r="D16162" s="38">
        <v>0.51407277584075928</v>
      </c>
      <c r="E16162" s="38">
        <v>0.51490995016965002</v>
      </c>
      <c r="F16162" s="38">
        <v>52.083333333333336</v>
      </c>
    </row>
    <row r="16163" spans="1:6" x14ac:dyDescent="0.35">
      <c r="A16163" s="37" t="s">
        <v>20073</v>
      </c>
      <c r="B16163" s="38">
        <v>-36.743228530000003</v>
      </c>
      <c r="C16163" s="38">
        <v>-62.960663240000002</v>
      </c>
      <c r="D16163" s="38">
        <v>0.30219683051109308</v>
      </c>
      <c r="E16163" s="38">
        <v>0.33708364398855911</v>
      </c>
      <c r="F16163" s="38">
        <v>24.761904761904763</v>
      </c>
    </row>
    <row r="16164" spans="1:6" x14ac:dyDescent="0.35">
      <c r="A16164" s="37" t="s">
        <v>20074</v>
      </c>
      <c r="B16164" s="38">
        <v>-36.738223750000003</v>
      </c>
      <c r="C16164" s="38">
        <v>-56.679782729999999</v>
      </c>
      <c r="D16164" s="38">
        <v>0.61157679557800293</v>
      </c>
      <c r="E16164" s="38">
        <v>0.61595253686647156</v>
      </c>
      <c r="F16164" s="38">
        <v>51.26903553299492</v>
      </c>
    </row>
    <row r="16165" spans="1:6" x14ac:dyDescent="0.35">
      <c r="A16165" s="37" t="s">
        <v>20075</v>
      </c>
      <c r="B16165" s="38">
        <v>-38.979141849999998</v>
      </c>
      <c r="C16165" s="38">
        <v>-61.302985550000002</v>
      </c>
      <c r="D16165" s="38">
        <v>0.47819089889526373</v>
      </c>
      <c r="E16165" s="38">
        <v>0.46196045102299871</v>
      </c>
      <c r="F16165" s="38">
        <v>28.205128205128204</v>
      </c>
    </row>
    <row r="16166" spans="1:6" x14ac:dyDescent="0.35">
      <c r="A16166" s="37" t="s">
        <v>20076</v>
      </c>
      <c r="B16166" s="38">
        <v>-34.472489410000001</v>
      </c>
      <c r="C16166" s="38">
        <v>-58.847804519999997</v>
      </c>
      <c r="D16166" s="38">
        <v>0.53557890653610229</v>
      </c>
      <c r="E16166" s="38">
        <v>0.45454774300257372</v>
      </c>
      <c r="F16166" s="38">
        <v>38.208955223880601</v>
      </c>
    </row>
    <row r="16167" spans="1:6" x14ac:dyDescent="0.35">
      <c r="A16167" s="37" t="s">
        <v>20077</v>
      </c>
      <c r="B16167" s="38">
        <v>-34.437345450000002</v>
      </c>
      <c r="C16167" s="38">
        <v>-58.91336235</v>
      </c>
      <c r="D16167" s="38">
        <v>0.73293405771255493</v>
      </c>
      <c r="E16167" s="38">
        <v>0.7066290265805012</v>
      </c>
      <c r="F16167" s="38">
        <v>46.415441176470587</v>
      </c>
    </row>
    <row r="16168" spans="1:6" x14ac:dyDescent="0.35">
      <c r="A16168" s="37" t="s">
        <v>20078</v>
      </c>
      <c r="B16168" s="38">
        <v>-34.433687820000003</v>
      </c>
      <c r="C16168" s="38">
        <v>-58.894202479999997</v>
      </c>
      <c r="D16168" s="38">
        <v>0.50196999311447144</v>
      </c>
      <c r="E16168" s="38">
        <v>0.50054377142120809</v>
      </c>
      <c r="F16168" s="38">
        <v>33</v>
      </c>
    </row>
    <row r="16169" spans="1:6" x14ac:dyDescent="0.35">
      <c r="A16169" s="37" t="s">
        <v>20079</v>
      </c>
      <c r="B16169" s="38">
        <v>-34.43753804</v>
      </c>
      <c r="C16169" s="38">
        <v>-58.77617128</v>
      </c>
      <c r="D16169" s="38">
        <v>0.44507580995559692</v>
      </c>
      <c r="E16169" s="38">
        <v>0.45196203390757239</v>
      </c>
      <c r="F16169" s="38">
        <v>39.793814432989691</v>
      </c>
    </row>
    <row r="16170" spans="1:6" x14ac:dyDescent="0.35">
      <c r="A16170" s="37" t="s">
        <v>20080</v>
      </c>
      <c r="B16170" s="38">
        <v>-34.450463300000003</v>
      </c>
      <c r="C16170" s="38">
        <v>-58.818406699999997</v>
      </c>
      <c r="D16170" s="38">
        <v>0.65052783489227295</v>
      </c>
      <c r="E16170" s="38">
        <v>0.68089488390329722</v>
      </c>
      <c r="F16170" s="38">
        <v>42.333333333333336</v>
      </c>
    </row>
    <row r="16171" spans="1:6" x14ac:dyDescent="0.35">
      <c r="A16171" s="37" t="s">
        <v>20081</v>
      </c>
      <c r="B16171" s="38">
        <v>-34.749803810000003</v>
      </c>
      <c r="C16171" s="38">
        <v>-58.705470560000002</v>
      </c>
      <c r="D16171" s="38">
        <v>0.59467172622680664</v>
      </c>
      <c r="E16171" s="38">
        <v>0.5998881873157289</v>
      </c>
      <c r="F16171" s="38">
        <v>43.366619115549213</v>
      </c>
    </row>
    <row r="16172" spans="1:6" x14ac:dyDescent="0.35">
      <c r="A16172" s="37" t="s">
        <v>20082</v>
      </c>
      <c r="B16172" s="38">
        <v>-38.687293369999999</v>
      </c>
      <c r="C16172" s="38">
        <v>-62.291533000000001</v>
      </c>
      <c r="D16172" s="38">
        <v>0.26336511969566351</v>
      </c>
      <c r="E16172" s="38">
        <v>0.2826813253072592</v>
      </c>
      <c r="F16172" s="38">
        <v>24.603174603174601</v>
      </c>
    </row>
    <row r="16173" spans="1:6" x14ac:dyDescent="0.35">
      <c r="A16173" s="37" t="s">
        <v>20083</v>
      </c>
      <c r="B16173" s="38">
        <v>-34.451270190000002</v>
      </c>
      <c r="C16173" s="38">
        <v>-58.899737690000002</v>
      </c>
      <c r="D16173" s="38">
        <v>0.43219456076622009</v>
      </c>
      <c r="E16173" s="38">
        <v>0.41395071737076111</v>
      </c>
      <c r="F16173" s="38">
        <v>39.618644067796609</v>
      </c>
    </row>
    <row r="16174" spans="1:6" x14ac:dyDescent="0.35">
      <c r="A16174" s="37" t="s">
        <v>20084</v>
      </c>
      <c r="B16174" s="38">
        <v>-34.477640010000002</v>
      </c>
      <c r="C16174" s="38">
        <v>-58.585358970000001</v>
      </c>
      <c r="D16174" s="38">
        <v>0.59007805585861206</v>
      </c>
      <c r="E16174" s="38">
        <v>0.49416276978121859</v>
      </c>
      <c r="F16174" s="38">
        <v>59.433962264150942</v>
      </c>
    </row>
    <row r="16175" spans="1:6" x14ac:dyDescent="0.35">
      <c r="A16175" s="37" t="s">
        <v>20085</v>
      </c>
      <c r="B16175" s="38">
        <v>-34.464205819999997</v>
      </c>
      <c r="C16175" s="38">
        <v>-58.77400883</v>
      </c>
      <c r="D16175" s="38">
        <v>0.60074007511138916</v>
      </c>
      <c r="E16175" s="38">
        <v>0.58516428371270501</v>
      </c>
      <c r="F16175" s="38">
        <v>47.133757961783438</v>
      </c>
    </row>
    <row r="16176" spans="1:6" x14ac:dyDescent="0.35">
      <c r="A16176" s="37" t="s">
        <v>20086</v>
      </c>
      <c r="B16176" s="38">
        <v>-34.969505839999997</v>
      </c>
      <c r="C16176" s="38">
        <v>-58.375993170000001</v>
      </c>
      <c r="D16176" s="38">
        <v>0.6597169041633606</v>
      </c>
      <c r="E16176" s="38">
        <v>0.67544445570777445</v>
      </c>
      <c r="F16176" s="38">
        <v>43.243243243243242</v>
      </c>
    </row>
    <row r="16177" spans="1:6" x14ac:dyDescent="0.35">
      <c r="A16177" s="37" t="s">
        <v>20087</v>
      </c>
      <c r="B16177" s="38">
        <v>-35.555738679999997</v>
      </c>
      <c r="C16177" s="38">
        <v>-58.015177170000001</v>
      </c>
      <c r="D16177" s="38">
        <v>0.21846464276313779</v>
      </c>
      <c r="E16177" s="38">
        <v>0.24039390330251889</v>
      </c>
      <c r="F16177" s="38">
        <v>13.126491646778044</v>
      </c>
    </row>
    <row r="16178" spans="1:6" x14ac:dyDescent="0.35">
      <c r="A16178" s="37" t="s">
        <v>20088</v>
      </c>
      <c r="B16178" s="38">
        <v>-38.048155889999997</v>
      </c>
      <c r="C16178" s="38">
        <v>-57.571316629999998</v>
      </c>
      <c r="D16178" s="38">
        <v>0.55678784847259521</v>
      </c>
      <c r="E16178" s="38">
        <v>0.55249002652290535</v>
      </c>
      <c r="F16178" s="38">
        <v>42.045454545454547</v>
      </c>
    </row>
    <row r="16179" spans="1:6" x14ac:dyDescent="0.35">
      <c r="A16179" s="37" t="s">
        <v>20089</v>
      </c>
      <c r="B16179" s="38">
        <v>-37.998064370000002</v>
      </c>
      <c r="C16179" s="38">
        <v>-57.605658859999998</v>
      </c>
      <c r="D16179" s="38">
        <v>0.54492712020874023</v>
      </c>
      <c r="E16179" s="38">
        <v>0.54196751439893565</v>
      </c>
      <c r="F16179" s="38">
        <v>40.94955489614243</v>
      </c>
    </row>
    <row r="16180" spans="1:6" x14ac:dyDescent="0.35">
      <c r="A16180" s="37" t="s">
        <v>20090</v>
      </c>
      <c r="B16180" s="38">
        <v>-37.960895319999999</v>
      </c>
      <c r="C16180" s="38">
        <v>-57.598949349999998</v>
      </c>
      <c r="D16180" s="38">
        <v>0.64025336503982544</v>
      </c>
      <c r="E16180" s="38">
        <v>0.62815461390548277</v>
      </c>
      <c r="F16180" s="38">
        <v>38.953488372093027</v>
      </c>
    </row>
    <row r="16181" spans="1:6" x14ac:dyDescent="0.35">
      <c r="A16181" s="37" t="s">
        <v>20091</v>
      </c>
      <c r="B16181" s="38">
        <v>-37.925850439999998</v>
      </c>
      <c r="C16181" s="38">
        <v>-57.544722800000002</v>
      </c>
      <c r="D16181" s="38">
        <v>0.69618159532546997</v>
      </c>
      <c r="E16181" s="38">
        <v>0.70890303076924499</v>
      </c>
      <c r="F16181" s="38">
        <v>50.322580645161288</v>
      </c>
    </row>
    <row r="16182" spans="1:6" x14ac:dyDescent="0.35">
      <c r="A16182" s="37" t="s">
        <v>20092</v>
      </c>
      <c r="B16182" s="38">
        <v>-37.988395740000001</v>
      </c>
      <c r="C16182" s="38">
        <v>-57.591549000000001</v>
      </c>
      <c r="D16182" s="38">
        <v>0.27502653002738953</v>
      </c>
      <c r="E16182" s="38">
        <v>0.34383481358870482</v>
      </c>
      <c r="F16182" s="38">
        <v>35.748792270531396</v>
      </c>
    </row>
    <row r="16183" spans="1:6" x14ac:dyDescent="0.35">
      <c r="A16183" s="37" t="s">
        <v>20093</v>
      </c>
      <c r="B16183" s="38">
        <v>-38.03687223</v>
      </c>
      <c r="C16183" s="38">
        <v>-57.545072810000001</v>
      </c>
      <c r="D16183" s="38">
        <v>0.19322790205478671</v>
      </c>
      <c r="E16183" s="38">
        <v>0.2003715924526516</v>
      </c>
      <c r="F16183" s="38">
        <v>32.950191570881223</v>
      </c>
    </row>
    <row r="16184" spans="1:6" x14ac:dyDescent="0.35">
      <c r="A16184" s="37" t="s">
        <v>20094</v>
      </c>
      <c r="B16184" s="38">
        <v>-37.965115419999997</v>
      </c>
      <c r="C16184" s="38">
        <v>-57.568190749999999</v>
      </c>
      <c r="D16184" s="38">
        <v>0.1698485612869263</v>
      </c>
      <c r="E16184" s="38">
        <v>0.1721408359706402</v>
      </c>
      <c r="F16184" s="38">
        <v>22.891566265060241</v>
      </c>
    </row>
    <row r="16185" spans="1:6" x14ac:dyDescent="0.35">
      <c r="A16185" s="37" t="s">
        <v>20095</v>
      </c>
      <c r="B16185" s="38">
        <v>-34.964208880000001</v>
      </c>
      <c r="C16185" s="38">
        <v>-57.979720469999997</v>
      </c>
      <c r="D16185" s="38">
        <v>0.32520991563797003</v>
      </c>
      <c r="E16185" s="38">
        <v>0.35776967908206742</v>
      </c>
      <c r="F16185" s="38">
        <v>9.9173553719008272</v>
      </c>
    </row>
    <row r="16186" spans="1:6" x14ac:dyDescent="0.35">
      <c r="A16186" s="37" t="s">
        <v>20096</v>
      </c>
      <c r="B16186" s="38">
        <v>-34.953535359999997</v>
      </c>
      <c r="C16186" s="38">
        <v>-58.046247940000001</v>
      </c>
      <c r="D16186" s="38">
        <v>0.63513976335525513</v>
      </c>
      <c r="E16186" s="38">
        <v>0.64040770813038472</v>
      </c>
      <c r="F16186" s="38">
        <v>13.877551020408163</v>
      </c>
    </row>
    <row r="16187" spans="1:6" x14ac:dyDescent="0.35">
      <c r="A16187" s="37" t="s">
        <v>20097</v>
      </c>
      <c r="B16187" s="38">
        <v>-34.794988459999999</v>
      </c>
      <c r="C16187" s="38">
        <v>-58.317378650000002</v>
      </c>
      <c r="D16187" s="38">
        <v>0.63944053649902344</v>
      </c>
      <c r="E16187" s="38">
        <v>0.63907563847464488</v>
      </c>
      <c r="F16187" s="38">
        <v>22.674418604651162</v>
      </c>
    </row>
    <row r="16188" spans="1:6" x14ac:dyDescent="0.35">
      <c r="A16188" s="37" t="s">
        <v>20098</v>
      </c>
      <c r="B16188" s="38">
        <v>-34.805322359999998</v>
      </c>
      <c r="C16188" s="38">
        <v>-58.346068799999998</v>
      </c>
      <c r="D16188" s="38">
        <v>0.397011399269104</v>
      </c>
      <c r="E16188" s="38">
        <v>0.40169701062970692</v>
      </c>
      <c r="F16188" s="38">
        <v>10.582010582010582</v>
      </c>
    </row>
    <row r="16189" spans="1:6" x14ac:dyDescent="0.35">
      <c r="A16189" s="37" t="s">
        <v>20099</v>
      </c>
      <c r="B16189" s="38">
        <v>-34.778440660000001</v>
      </c>
      <c r="C16189" s="38">
        <v>-58.34436513</v>
      </c>
      <c r="D16189" s="38">
        <v>0.72334873676300049</v>
      </c>
      <c r="E16189" s="38">
        <v>0.80504894256591797</v>
      </c>
      <c r="F16189" s="38">
        <v>20.055710306406684</v>
      </c>
    </row>
    <row r="16190" spans="1:6" x14ac:dyDescent="0.35">
      <c r="A16190" s="37" t="s">
        <v>20100</v>
      </c>
      <c r="B16190" s="38">
        <v>-34.678968529999999</v>
      </c>
      <c r="C16190" s="38">
        <v>-58.388360120000002</v>
      </c>
      <c r="D16190" s="38">
        <v>0.1475658118724823</v>
      </c>
      <c r="E16190" s="38">
        <v>0.14450093476395859</v>
      </c>
      <c r="F16190" s="38">
        <v>9.6418732782369148</v>
      </c>
    </row>
    <row r="16191" spans="1:6" x14ac:dyDescent="0.35">
      <c r="A16191" s="37" t="s">
        <v>20101</v>
      </c>
      <c r="B16191" s="38">
        <v>-34.689600519999999</v>
      </c>
      <c r="C16191" s="38">
        <v>-58.33801012</v>
      </c>
      <c r="D16191" s="38">
        <v>0.24028979241847989</v>
      </c>
      <c r="E16191" s="38">
        <v>0.27183891129162568</v>
      </c>
      <c r="F16191" s="38">
        <v>11.014492753623188</v>
      </c>
    </row>
    <row r="16192" spans="1:6" x14ac:dyDescent="0.35">
      <c r="A16192" s="37" t="s">
        <v>20102</v>
      </c>
      <c r="B16192" s="38">
        <v>-38.715772960000002</v>
      </c>
      <c r="C16192" s="38">
        <v>-62.263791570000002</v>
      </c>
      <c r="D16192" s="38">
        <v>4.5668411999940872E-2</v>
      </c>
      <c r="E16192" s="38">
        <v>6.5543195434116033E-2</v>
      </c>
      <c r="F16192" s="38" t="s">
        <v>5130</v>
      </c>
    </row>
    <row r="16193" spans="1:6" x14ac:dyDescent="0.35">
      <c r="A16193" s="37" t="s">
        <v>20103</v>
      </c>
      <c r="B16193" s="38">
        <v>-38.737447029999998</v>
      </c>
      <c r="C16193" s="38">
        <v>-62.273121449999998</v>
      </c>
      <c r="D16193" s="38">
        <v>0.30723834037780762</v>
      </c>
      <c r="E16193" s="38">
        <v>0.29085493007221741</v>
      </c>
      <c r="F16193" s="38">
        <v>4.7021943573667713</v>
      </c>
    </row>
    <row r="16194" spans="1:6" x14ac:dyDescent="0.35">
      <c r="A16194" s="37" t="s">
        <v>20104</v>
      </c>
      <c r="B16194" s="38">
        <v>-35.768267569999999</v>
      </c>
      <c r="C16194" s="38">
        <v>-58.498523130000002</v>
      </c>
      <c r="D16194" s="38">
        <v>0.23315165936946869</v>
      </c>
      <c r="E16194" s="38">
        <v>0.25557699015266022</v>
      </c>
      <c r="F16194" s="38">
        <v>1.9178082191780823</v>
      </c>
    </row>
    <row r="16195" spans="1:6" x14ac:dyDescent="0.35">
      <c r="A16195" s="37" t="s">
        <v>20105</v>
      </c>
      <c r="B16195" s="38">
        <v>-34.55078571</v>
      </c>
      <c r="C16195" s="38">
        <v>-58.558735429999999</v>
      </c>
      <c r="D16195" s="38">
        <v>0.2076471149921417</v>
      </c>
      <c r="E16195" s="38">
        <v>0.2035904772378303</v>
      </c>
      <c r="F16195" s="38">
        <v>5.4443053817271592</v>
      </c>
    </row>
    <row r="16196" spans="1:6" x14ac:dyDescent="0.35">
      <c r="A16196" s="37" t="s">
        <v>20106</v>
      </c>
      <c r="B16196" s="38">
        <v>-34.574594070000003</v>
      </c>
      <c r="C16196" s="38">
        <v>-58.574061739999998</v>
      </c>
      <c r="D16196" s="38">
        <v>0.56287413835525513</v>
      </c>
      <c r="E16196" s="38">
        <v>0.58759448357990807</v>
      </c>
      <c r="F16196" s="38">
        <v>24.175824175824175</v>
      </c>
    </row>
    <row r="16197" spans="1:6" x14ac:dyDescent="0.35">
      <c r="A16197" s="37" t="s">
        <v>20107</v>
      </c>
      <c r="B16197" s="38">
        <v>-34.551356579999997</v>
      </c>
      <c r="C16197" s="38">
        <v>-58.569792829999997</v>
      </c>
      <c r="D16197" s="38">
        <v>0.32532164454460138</v>
      </c>
      <c r="E16197" s="38">
        <v>0.33418028056621552</v>
      </c>
      <c r="F16197" s="38">
        <v>18.207282913165265</v>
      </c>
    </row>
    <row r="16198" spans="1:6" x14ac:dyDescent="0.35">
      <c r="A16198" s="37" t="s">
        <v>20108</v>
      </c>
      <c r="B16198" s="38">
        <v>-34.589428730000002</v>
      </c>
      <c r="C16198" s="38">
        <v>-58.560400520000002</v>
      </c>
      <c r="D16198" s="38">
        <v>0.39205151796340942</v>
      </c>
      <c r="E16198" s="38">
        <v>0.38162098576625192</v>
      </c>
      <c r="F16198" s="38">
        <v>13.87900355871886</v>
      </c>
    </row>
    <row r="16199" spans="1:6" x14ac:dyDescent="0.35">
      <c r="A16199" s="37" t="s">
        <v>20109</v>
      </c>
      <c r="B16199" s="38">
        <v>-34.588973600000003</v>
      </c>
      <c r="C16199" s="38">
        <v>-58.564793299999998</v>
      </c>
      <c r="D16199" s="38">
        <v>0.24177560210227969</v>
      </c>
      <c r="E16199" s="38">
        <v>0.2448257650877978</v>
      </c>
      <c r="F16199" s="38">
        <v>9.8039215686274517</v>
      </c>
    </row>
    <row r="16200" spans="1:6" x14ac:dyDescent="0.35">
      <c r="A16200" s="37" t="s">
        <v>20110</v>
      </c>
      <c r="B16200" s="38">
        <v>-34.482710060000002</v>
      </c>
      <c r="C16200" s="38">
        <v>-58.735512700000001</v>
      </c>
      <c r="D16200" s="38">
        <v>0.58822071552276611</v>
      </c>
      <c r="E16200" s="38">
        <v>0.59702613423852358</v>
      </c>
      <c r="F16200" s="38">
        <v>22.222222222222221</v>
      </c>
    </row>
    <row r="16201" spans="1:6" x14ac:dyDescent="0.35">
      <c r="A16201" s="37" t="s">
        <v>20111</v>
      </c>
      <c r="B16201" s="38">
        <v>-34.51247721</v>
      </c>
      <c r="C16201" s="38">
        <v>-58.730456050000001</v>
      </c>
      <c r="D16201" s="38">
        <v>0.4155254065990448</v>
      </c>
      <c r="E16201" s="38">
        <v>0.41498342984252512</v>
      </c>
      <c r="F16201" s="38">
        <v>15.287162162162163</v>
      </c>
    </row>
    <row r="16202" spans="1:6" x14ac:dyDescent="0.35">
      <c r="A16202" s="37" t="s">
        <v>20112</v>
      </c>
      <c r="B16202" s="38">
        <v>-34.502022740000001</v>
      </c>
      <c r="C16202" s="38">
        <v>-58.677766130000002</v>
      </c>
      <c r="D16202" s="38">
        <v>0.46759021282196039</v>
      </c>
      <c r="E16202" s="38">
        <v>0.47096654524405801</v>
      </c>
      <c r="F16202" s="38">
        <v>13.284132841328415</v>
      </c>
    </row>
    <row r="16203" spans="1:6" x14ac:dyDescent="0.35">
      <c r="A16203" s="37" t="s">
        <v>20113</v>
      </c>
      <c r="B16203" s="38">
        <v>-34.489666190000001</v>
      </c>
      <c r="C16203" s="38">
        <v>-58.705471639999999</v>
      </c>
      <c r="D16203" s="38">
        <v>0.51529610157012939</v>
      </c>
      <c r="E16203" s="38">
        <v>0.52876902951134575</v>
      </c>
      <c r="F16203" s="38">
        <v>15.748031496062993</v>
      </c>
    </row>
    <row r="16204" spans="1:6" x14ac:dyDescent="0.35">
      <c r="A16204" s="37" t="s">
        <v>20114</v>
      </c>
      <c r="B16204" s="38">
        <v>-34.470768069999998</v>
      </c>
      <c r="C16204" s="38">
        <v>-58.652219559999999</v>
      </c>
      <c r="D16204" s="38">
        <v>0.27251046895980829</v>
      </c>
      <c r="E16204" s="38">
        <v>0.2699559049026386</v>
      </c>
      <c r="F16204" s="38">
        <v>6.4205457463884423</v>
      </c>
    </row>
    <row r="16205" spans="1:6" x14ac:dyDescent="0.35">
      <c r="A16205" s="37" t="s">
        <v>20115</v>
      </c>
      <c r="B16205" s="38">
        <v>-34.408891969999999</v>
      </c>
      <c r="C16205" s="38">
        <v>-58.699245660000003</v>
      </c>
      <c r="D16205" s="38">
        <v>0.41489061713218689</v>
      </c>
      <c r="E16205" s="38">
        <v>0.35182256168789328</v>
      </c>
      <c r="F16205" s="38">
        <v>30.567685589519648</v>
      </c>
    </row>
    <row r="16206" spans="1:6" x14ac:dyDescent="0.35">
      <c r="A16206" s="37" t="s">
        <v>20116</v>
      </c>
      <c r="B16206" s="38">
        <v>-34.791682029999997</v>
      </c>
      <c r="C16206" s="38">
        <v>-58.405576910000001</v>
      </c>
      <c r="D16206" s="38">
        <v>0.12291510403156281</v>
      </c>
      <c r="E16206" s="38">
        <v>0.12732608694779249</v>
      </c>
      <c r="F16206" s="38">
        <v>6.4</v>
      </c>
    </row>
    <row r="16207" spans="1:6" x14ac:dyDescent="0.35">
      <c r="A16207" s="37" t="s">
        <v>20117</v>
      </c>
      <c r="B16207" s="38">
        <v>-34.733423430000002</v>
      </c>
      <c r="C16207" s="38">
        <v>-58.444825530000003</v>
      </c>
      <c r="D16207" s="38">
        <v>0.6861492395401001</v>
      </c>
      <c r="E16207" s="38">
        <v>0.71180540166403117</v>
      </c>
      <c r="F16207" s="38">
        <v>27.748691099476442</v>
      </c>
    </row>
    <row r="16208" spans="1:6" x14ac:dyDescent="0.35">
      <c r="A16208" s="37" t="s">
        <v>20118</v>
      </c>
      <c r="B16208" s="38">
        <v>-34.737304039999998</v>
      </c>
      <c r="C16208" s="38">
        <v>-58.430472399999999</v>
      </c>
      <c r="D16208" s="38">
        <v>0.38114044070243841</v>
      </c>
      <c r="E16208" s="38">
        <v>0.41206885431263901</v>
      </c>
      <c r="F16208" s="38">
        <v>9.6256684491978604</v>
      </c>
    </row>
    <row r="16209" spans="1:6" x14ac:dyDescent="0.35">
      <c r="A16209" s="37" t="s">
        <v>20119</v>
      </c>
      <c r="B16209" s="38">
        <v>-34.638217820000001</v>
      </c>
      <c r="C16209" s="38">
        <v>-58.5652531</v>
      </c>
      <c r="D16209" s="38">
        <v>0.12916889786720279</v>
      </c>
      <c r="E16209" s="38">
        <v>0.13569087399677801</v>
      </c>
      <c r="F16209" s="38">
        <v>4.9645390070921991</v>
      </c>
    </row>
    <row r="16210" spans="1:6" x14ac:dyDescent="0.35">
      <c r="A16210" s="37" t="s">
        <v>20120</v>
      </c>
      <c r="B16210" s="38">
        <v>-34.710932229999997</v>
      </c>
      <c r="C16210" s="38">
        <v>-58.587043469999998</v>
      </c>
      <c r="D16210" s="38">
        <v>0.53907501697540283</v>
      </c>
      <c r="E16210" s="38">
        <v>0.4996434888905949</v>
      </c>
      <c r="F16210" s="38">
        <v>12.9973474801061</v>
      </c>
    </row>
    <row r="16211" spans="1:6" x14ac:dyDescent="0.35">
      <c r="A16211" s="37" t="s">
        <v>20121</v>
      </c>
      <c r="B16211" s="38">
        <v>-34.671978799999998</v>
      </c>
      <c r="C16211" s="38">
        <v>-58.726881179999999</v>
      </c>
      <c r="D16211" s="38">
        <v>0.1958151459693909</v>
      </c>
      <c r="E16211" s="38">
        <v>0.2428099931897344</v>
      </c>
      <c r="F16211" s="38">
        <v>13.087248322147651</v>
      </c>
    </row>
    <row r="16212" spans="1:6" x14ac:dyDescent="0.35">
      <c r="A16212" s="37" t="s">
        <v>20122</v>
      </c>
      <c r="B16212" s="38">
        <v>-34.649071880000001</v>
      </c>
      <c r="C16212" s="38">
        <v>-58.713373910000001</v>
      </c>
      <c r="D16212" s="38">
        <v>0.55753588676452637</v>
      </c>
      <c r="E16212" s="38">
        <v>0.56832886901166701</v>
      </c>
      <c r="F16212" s="38">
        <v>15.231788079470199</v>
      </c>
    </row>
    <row r="16213" spans="1:6" x14ac:dyDescent="0.35">
      <c r="A16213" s="37" t="s">
        <v>20123</v>
      </c>
      <c r="B16213" s="38">
        <v>-34.45215709</v>
      </c>
      <c r="C16213" s="38">
        <v>-58.528175789999999</v>
      </c>
      <c r="D16213" s="38">
        <v>3.7336524575948722E-2</v>
      </c>
      <c r="E16213" s="38">
        <v>3.4283006046381258E-2</v>
      </c>
      <c r="F16213" s="38">
        <v>2.6634382566585959</v>
      </c>
    </row>
    <row r="16214" spans="1:6" x14ac:dyDescent="0.35">
      <c r="A16214" s="37" t="s">
        <v>20124</v>
      </c>
      <c r="B16214" s="38">
        <v>-34.453262789999997</v>
      </c>
      <c r="C16214" s="38">
        <v>-58.537001590000003</v>
      </c>
      <c r="D16214" s="38">
        <v>5.780864879488945E-2</v>
      </c>
      <c r="E16214" s="38">
        <v>6.9246672658306183E-2</v>
      </c>
      <c r="F16214" s="38">
        <v>1.9464720194647203</v>
      </c>
    </row>
    <row r="16215" spans="1:6" x14ac:dyDescent="0.35">
      <c r="A16215" s="37" t="s">
        <v>20125</v>
      </c>
      <c r="B16215" s="38">
        <v>-34.640141020000002</v>
      </c>
      <c r="C16215" s="38">
        <v>-58.637167959999999</v>
      </c>
      <c r="D16215" s="38">
        <v>0.16589692234992981</v>
      </c>
      <c r="E16215" s="38">
        <v>0.17128640703029099</v>
      </c>
      <c r="F16215" s="38">
        <v>9.6219931271477677</v>
      </c>
    </row>
    <row r="16216" spans="1:6" x14ac:dyDescent="0.35">
      <c r="A16216" s="37" t="s">
        <v>20126</v>
      </c>
      <c r="B16216" s="38">
        <v>-34.703083650000004</v>
      </c>
      <c r="C16216" s="38">
        <v>-58.394747799999998</v>
      </c>
      <c r="D16216" s="38">
        <v>4.2665313929319382E-2</v>
      </c>
      <c r="E16216" s="38">
        <v>7.369338279884112E-2</v>
      </c>
      <c r="F16216" s="38">
        <v>4.9881235154394297</v>
      </c>
    </row>
    <row r="16217" spans="1:6" x14ac:dyDescent="0.35">
      <c r="A16217" s="37" t="s">
        <v>20127</v>
      </c>
      <c r="B16217" s="38">
        <v>-34.707194020000003</v>
      </c>
      <c r="C16217" s="38">
        <v>-58.415406570000002</v>
      </c>
      <c r="D16217" s="38">
        <v>0.35549753904342651</v>
      </c>
      <c r="E16217" s="38">
        <v>0.37256858155534073</v>
      </c>
      <c r="F16217" s="38">
        <v>10.9375</v>
      </c>
    </row>
    <row r="16218" spans="1:6" x14ac:dyDescent="0.35">
      <c r="A16218" s="37" t="s">
        <v>20128</v>
      </c>
      <c r="B16218" s="38">
        <v>-37.267670289999998</v>
      </c>
      <c r="C16218" s="38">
        <v>-56.983305100000003</v>
      </c>
      <c r="D16218" s="38">
        <v>0.30385476350784302</v>
      </c>
      <c r="E16218" s="38">
        <v>0.30575132762130941</v>
      </c>
      <c r="F16218" s="38">
        <v>12.957746478873238</v>
      </c>
    </row>
    <row r="16219" spans="1:6" x14ac:dyDescent="0.35">
      <c r="A16219" s="37" t="s">
        <v>20129</v>
      </c>
      <c r="B16219" s="38">
        <v>-34.620485799999997</v>
      </c>
      <c r="C16219" s="38">
        <v>-58.53365393</v>
      </c>
      <c r="D16219" s="38">
        <v>0.59308761358261108</v>
      </c>
      <c r="E16219" s="38">
        <v>0.60680215699332096</v>
      </c>
      <c r="F16219" s="38">
        <v>21.259842519685041</v>
      </c>
    </row>
    <row r="16220" spans="1:6" x14ac:dyDescent="0.35">
      <c r="A16220" s="37" t="s">
        <v>20130</v>
      </c>
      <c r="B16220" s="38">
        <v>-34.439378859999998</v>
      </c>
      <c r="C16220" s="38">
        <v>-58.814191149999999</v>
      </c>
      <c r="D16220" s="38">
        <v>0.51994240283966064</v>
      </c>
      <c r="E16220" s="38">
        <v>0.52131310105323792</v>
      </c>
      <c r="F16220" s="38">
        <v>0.75187969924812026</v>
      </c>
    </row>
    <row r="16221" spans="1:6" x14ac:dyDescent="0.35">
      <c r="A16221" s="37" t="s">
        <v>20131</v>
      </c>
      <c r="B16221" s="38">
        <v>-38.021731639999999</v>
      </c>
      <c r="C16221" s="38">
        <v>-57.613062390000003</v>
      </c>
      <c r="D16221" s="38">
        <v>0.66293990612030029</v>
      </c>
      <c r="E16221" s="38">
        <v>0.65427629458598602</v>
      </c>
      <c r="F16221" s="38">
        <v>43.956043956043956</v>
      </c>
    </row>
    <row r="16222" spans="1:6" x14ac:dyDescent="0.35">
      <c r="A16222" s="37" t="s">
        <v>20132</v>
      </c>
      <c r="B16222" s="38">
        <v>-38.001485109999997</v>
      </c>
      <c r="C16222" s="38">
        <v>-57.589989950000003</v>
      </c>
      <c r="D16222" s="38">
        <v>0.32943218946456909</v>
      </c>
      <c r="E16222" s="38">
        <v>0.32484980319675638</v>
      </c>
      <c r="F16222" s="38">
        <v>29.295774647887324</v>
      </c>
    </row>
    <row r="16223" spans="1:6" x14ac:dyDescent="0.35">
      <c r="A16223" s="37" t="s">
        <v>20133</v>
      </c>
      <c r="B16223" s="38">
        <v>-34.25482564</v>
      </c>
      <c r="C16223" s="38">
        <v>-59.465722309999997</v>
      </c>
      <c r="D16223" s="38">
        <v>0.31362989544868469</v>
      </c>
      <c r="E16223" s="38">
        <v>0.32978376249472302</v>
      </c>
      <c r="F16223" s="38">
        <v>9.79020979020979</v>
      </c>
    </row>
    <row r="16224" spans="1:6" x14ac:dyDescent="0.35">
      <c r="A16224" s="37" t="s">
        <v>20134</v>
      </c>
      <c r="B16224" s="38">
        <v>-34.874321279999997</v>
      </c>
      <c r="C16224" s="38">
        <v>-58.256140989999999</v>
      </c>
      <c r="D16224" s="38">
        <v>0.77008342742919922</v>
      </c>
      <c r="E16224" s="38">
        <v>0.76619027273075002</v>
      </c>
      <c r="F16224" s="38">
        <v>22.897196261682243</v>
      </c>
    </row>
    <row r="16225" spans="1:6" x14ac:dyDescent="0.35">
      <c r="A16225" s="37" t="s">
        <v>20135</v>
      </c>
      <c r="B16225" s="38">
        <v>-34.79456416</v>
      </c>
      <c r="C16225" s="38">
        <v>-58.269909849999998</v>
      </c>
      <c r="D16225" s="38">
        <v>0.42298847436904907</v>
      </c>
      <c r="E16225" s="38">
        <v>0.42344798554073682</v>
      </c>
      <c r="F16225" s="38">
        <v>14.529914529914532</v>
      </c>
    </row>
    <row r="16226" spans="1:6" x14ac:dyDescent="0.35">
      <c r="A16226" s="37" t="s">
        <v>20136</v>
      </c>
      <c r="B16226" s="38">
        <v>-34.464510969999999</v>
      </c>
      <c r="C16226" s="38">
        <v>-58.793075899999998</v>
      </c>
      <c r="D16226" s="38">
        <v>0.54255384206771851</v>
      </c>
      <c r="E16226" s="38">
        <v>0.50564803888923249</v>
      </c>
      <c r="F16226" s="38">
        <v>2.348993288590604</v>
      </c>
    </row>
    <row r="16227" spans="1:6" x14ac:dyDescent="0.35">
      <c r="A16227" s="37" t="s">
        <v>20137</v>
      </c>
      <c r="B16227" s="38">
        <v>-34.500245579999998</v>
      </c>
      <c r="C16227" s="38">
        <v>-58.553050130000003</v>
      </c>
      <c r="D16227" s="38">
        <v>0.1236081272363663</v>
      </c>
      <c r="E16227" s="38">
        <v>0.12629699181107909</v>
      </c>
      <c r="F16227" s="38">
        <v>6</v>
      </c>
    </row>
    <row r="16228" spans="1:6" x14ac:dyDescent="0.35">
      <c r="A16228" s="37" t="s">
        <v>20138</v>
      </c>
      <c r="B16228" s="38">
        <v>-34.635050700000001</v>
      </c>
      <c r="C16228" s="38">
        <v>-58.696607980000003</v>
      </c>
      <c r="D16228" s="38">
        <v>0.38593122363090521</v>
      </c>
      <c r="E16228" s="38">
        <v>0.39352607147561181</v>
      </c>
      <c r="F16228" s="38">
        <v>26.415094339622641</v>
      </c>
    </row>
    <row r="16229" spans="1:6" x14ac:dyDescent="0.35">
      <c r="A16229" s="37" t="s">
        <v>20139</v>
      </c>
      <c r="B16229" s="38">
        <v>-37.33062091</v>
      </c>
      <c r="C16229" s="38">
        <v>-59.136512590000002</v>
      </c>
      <c r="D16229" s="38">
        <v>0.1231837123632431</v>
      </c>
      <c r="E16229" s="38">
        <v>0.11358758924823061</v>
      </c>
      <c r="F16229" s="38">
        <v>2.5036818851251841</v>
      </c>
    </row>
    <row r="16230" spans="1:6" x14ac:dyDescent="0.35">
      <c r="A16230" s="37" t="s">
        <v>20140</v>
      </c>
      <c r="B16230" s="38">
        <v>-34.499948869999997</v>
      </c>
      <c r="C16230" s="38">
        <v>-58.499173460000002</v>
      </c>
      <c r="D16230" s="38">
        <v>3.2955002039670937E-2</v>
      </c>
      <c r="E16230" s="38">
        <v>3.7868814825108559E-2</v>
      </c>
      <c r="F16230" s="38">
        <v>3.6544850498338874</v>
      </c>
    </row>
    <row r="16231" spans="1:6" x14ac:dyDescent="0.35">
      <c r="A16231" s="37" t="s">
        <v>20141</v>
      </c>
      <c r="B16231" s="38">
        <v>-34.688845430000001</v>
      </c>
      <c r="C16231" s="38">
        <v>-58.41945089</v>
      </c>
      <c r="D16231" s="38">
        <v>0.3814704418182373</v>
      </c>
      <c r="E16231" s="38">
        <v>0.32847102565897829</v>
      </c>
      <c r="F16231" s="38">
        <v>3.2374100719424459</v>
      </c>
    </row>
    <row r="16232" spans="1:6" x14ac:dyDescent="0.35">
      <c r="A16232" s="37" t="s">
        <v>20142</v>
      </c>
      <c r="B16232" s="38">
        <v>-34.463346170000001</v>
      </c>
      <c r="C16232" s="38">
        <v>-58.569538610000002</v>
      </c>
      <c r="D16232" s="38">
        <v>0.2151792049407959</v>
      </c>
      <c r="E16232" s="38">
        <v>0.22255248286657861</v>
      </c>
      <c r="F16232" s="38">
        <v>8.4337349397590362</v>
      </c>
    </row>
    <row r="16233" spans="1:6" x14ac:dyDescent="0.35">
      <c r="A16233" s="37" t="s">
        <v>20143</v>
      </c>
      <c r="B16233" s="38">
        <v>-34.712675140000002</v>
      </c>
      <c r="C16233" s="38">
        <v>-58.57304662</v>
      </c>
      <c r="D16233" s="38">
        <v>0.65684175491333008</v>
      </c>
      <c r="E16233" s="38">
        <v>0.6753172957234912</v>
      </c>
      <c r="F16233" s="38">
        <v>19.749216300940439</v>
      </c>
    </row>
    <row r="16234" spans="1:6" x14ac:dyDescent="0.35">
      <c r="A16234" s="37" t="s">
        <v>20144</v>
      </c>
      <c r="B16234" s="38">
        <v>-33.817784580000001</v>
      </c>
      <c r="C16234" s="38">
        <v>-59.515684659999998</v>
      </c>
      <c r="D16234" s="38">
        <v>0.22675295174121859</v>
      </c>
      <c r="E16234" s="38">
        <v>0.29197655296003489</v>
      </c>
      <c r="F16234" s="38">
        <v>31.120331950207468</v>
      </c>
    </row>
    <row r="16235" spans="1:6" x14ac:dyDescent="0.35">
      <c r="A16235" s="37" t="s">
        <v>20145</v>
      </c>
      <c r="B16235" s="38">
        <v>-34.23006839</v>
      </c>
      <c r="C16235" s="38">
        <v>-58.906145070000001</v>
      </c>
      <c r="D16235" s="38">
        <v>0.64032745361328125</v>
      </c>
      <c r="E16235" s="38">
        <v>0.64032745361328125</v>
      </c>
      <c r="F16235" s="38">
        <v>36.079545454545453</v>
      </c>
    </row>
    <row r="16236" spans="1:6" x14ac:dyDescent="0.35">
      <c r="A16236" s="37" t="s">
        <v>20146</v>
      </c>
      <c r="B16236" s="38">
        <v>-34.185128370000001</v>
      </c>
      <c r="C16236" s="38">
        <v>-58.934204690000001</v>
      </c>
      <c r="D16236" s="38">
        <v>0.48963320255279541</v>
      </c>
      <c r="E16236" s="38">
        <v>0.53301433308256996</v>
      </c>
      <c r="F16236" s="38">
        <v>41.795665634674926</v>
      </c>
    </row>
    <row r="16237" spans="1:6" x14ac:dyDescent="0.35">
      <c r="A16237" s="37" t="s">
        <v>20147</v>
      </c>
      <c r="B16237" s="38">
        <v>-34.180024199999998</v>
      </c>
      <c r="C16237" s="38">
        <v>-58.953367530000001</v>
      </c>
      <c r="D16237" s="38">
        <v>0.4796404242515564</v>
      </c>
      <c r="E16237" s="38">
        <v>0.47137657304604852</v>
      </c>
      <c r="F16237" s="38">
        <v>27.329192546583851</v>
      </c>
    </row>
    <row r="16238" spans="1:6" x14ac:dyDescent="0.35">
      <c r="A16238" s="37" t="s">
        <v>20148</v>
      </c>
      <c r="B16238" s="38">
        <v>-34.185831839999999</v>
      </c>
      <c r="C16238" s="38">
        <v>-58.951783470000002</v>
      </c>
      <c r="D16238" s="38">
        <v>0.44783860445022577</v>
      </c>
      <c r="E16238" s="38">
        <v>0.43597764190700322</v>
      </c>
      <c r="F16238" s="38">
        <v>30</v>
      </c>
    </row>
    <row r="16239" spans="1:6" x14ac:dyDescent="0.35">
      <c r="A16239" s="37" t="s">
        <v>20149</v>
      </c>
      <c r="B16239" s="38">
        <v>-34.37139603</v>
      </c>
      <c r="C16239" s="38">
        <v>-59.135533410000001</v>
      </c>
      <c r="D16239" s="38">
        <v>0.53621751070022583</v>
      </c>
      <c r="E16239" s="38">
        <v>0.53621751070022583</v>
      </c>
      <c r="F16239" s="38">
        <v>30.208333333333332</v>
      </c>
    </row>
    <row r="16240" spans="1:6" x14ac:dyDescent="0.35">
      <c r="A16240" s="37" t="s">
        <v>20150</v>
      </c>
      <c r="B16240" s="38">
        <v>-34.804548259999997</v>
      </c>
      <c r="C16240" s="38">
        <v>-58.327924549999999</v>
      </c>
      <c r="D16240" s="38">
        <v>0.79745137691497803</v>
      </c>
      <c r="E16240" s="38">
        <v>0.7600617607434591</v>
      </c>
      <c r="F16240" s="38">
        <v>51.405622489959832</v>
      </c>
    </row>
    <row r="16241" spans="1:6" x14ac:dyDescent="0.35">
      <c r="A16241" s="37" t="s">
        <v>20151</v>
      </c>
      <c r="B16241" s="38">
        <v>-34.609111390000002</v>
      </c>
      <c r="C16241" s="38">
        <v>-58.917976279999998</v>
      </c>
      <c r="D16241" s="38">
        <v>0.74538660049438477</v>
      </c>
      <c r="E16241" s="38">
        <v>0.72916553310445842</v>
      </c>
      <c r="F16241" s="38">
        <v>49.928673323823105</v>
      </c>
    </row>
    <row r="16242" spans="1:6" x14ac:dyDescent="0.35">
      <c r="A16242" s="37" t="s">
        <v>20152</v>
      </c>
      <c r="B16242" s="38">
        <v>-34.530876960000001</v>
      </c>
      <c r="C16242" s="38">
        <v>-58.708676310000001</v>
      </c>
      <c r="D16242" s="38">
        <v>0.32401084899902338</v>
      </c>
      <c r="E16242" s="38">
        <v>0.29638486686680049</v>
      </c>
      <c r="F16242" s="38">
        <v>32.20338983050847</v>
      </c>
    </row>
    <row r="16243" spans="1:6" x14ac:dyDescent="0.35">
      <c r="A16243" s="37" t="s">
        <v>20153</v>
      </c>
      <c r="B16243" s="38">
        <v>-34.519552429999997</v>
      </c>
      <c r="C16243" s="38">
        <v>-58.714629719999998</v>
      </c>
      <c r="D16243" s="38">
        <v>0.47938910126686102</v>
      </c>
      <c r="E16243" s="38">
        <v>0.45569196970839249</v>
      </c>
      <c r="F16243" s="38">
        <v>43.689320388349515</v>
      </c>
    </row>
    <row r="16244" spans="1:6" x14ac:dyDescent="0.35">
      <c r="A16244" s="37" t="s">
        <v>20154</v>
      </c>
      <c r="B16244" s="38">
        <v>-34.140242669999999</v>
      </c>
      <c r="C16244" s="38">
        <v>-59.010159899999998</v>
      </c>
      <c r="D16244" s="38">
        <v>0.69239699840545654</v>
      </c>
      <c r="E16244" s="38">
        <v>0.70072464685182312</v>
      </c>
      <c r="F16244" s="38">
        <v>39.622641509433961</v>
      </c>
    </row>
    <row r="16245" spans="1:6" x14ac:dyDescent="0.35">
      <c r="A16245" s="37" t="s">
        <v>20155</v>
      </c>
      <c r="B16245" s="38">
        <v>-34.094314410000003</v>
      </c>
      <c r="C16245" s="38">
        <v>-59.047163840000003</v>
      </c>
      <c r="D16245" s="38">
        <v>0.69562810659408569</v>
      </c>
      <c r="E16245" s="38">
        <v>0.69838120208846199</v>
      </c>
      <c r="F16245" s="38">
        <v>37.795275590551178</v>
      </c>
    </row>
    <row r="16246" spans="1:6" x14ac:dyDescent="0.35">
      <c r="A16246" s="37" t="s">
        <v>20156</v>
      </c>
      <c r="B16246" s="38">
        <v>-34.081222609999998</v>
      </c>
      <c r="C16246" s="38">
        <v>-59.041721150000001</v>
      </c>
      <c r="D16246" s="38">
        <v>0.50721120834350586</v>
      </c>
      <c r="E16246" s="38">
        <v>0.56652615729131195</v>
      </c>
      <c r="F16246" s="38">
        <v>38.181818181818187</v>
      </c>
    </row>
    <row r="16247" spans="1:6" x14ac:dyDescent="0.35">
      <c r="A16247" s="37" t="s">
        <v>20157</v>
      </c>
      <c r="B16247" s="38">
        <v>-34.109950609999999</v>
      </c>
      <c r="C16247" s="38">
        <v>-59.030687810000003</v>
      </c>
      <c r="D16247" s="38">
        <v>0.24548006057739261</v>
      </c>
      <c r="E16247" s="38">
        <v>0.37796401811970598</v>
      </c>
      <c r="F16247" s="38">
        <v>46.525679758308158</v>
      </c>
    </row>
    <row r="16248" spans="1:6" x14ac:dyDescent="0.35">
      <c r="A16248" s="37" t="s">
        <v>20158</v>
      </c>
      <c r="B16248" s="38">
        <v>-34.576974749999998</v>
      </c>
      <c r="C16248" s="38">
        <v>-59.117369609999997</v>
      </c>
      <c r="D16248" s="38">
        <v>0.42492249608039862</v>
      </c>
      <c r="E16248" s="38">
        <v>0.35229388645717069</v>
      </c>
      <c r="F16248" s="38">
        <v>40.123456790123456</v>
      </c>
    </row>
    <row r="16249" spans="1:6" x14ac:dyDescent="0.35">
      <c r="A16249" s="37" t="s">
        <v>20159</v>
      </c>
      <c r="B16249" s="38">
        <v>-34.560459700000003</v>
      </c>
      <c r="C16249" s="38">
        <v>-59.082838150000001</v>
      </c>
      <c r="D16249" s="38">
        <v>0.81677210330963135</v>
      </c>
      <c r="E16249" s="38">
        <v>0.74110917829804945</v>
      </c>
      <c r="F16249" s="38">
        <v>59.375</v>
      </c>
    </row>
    <row r="16250" spans="1:6" x14ac:dyDescent="0.35">
      <c r="A16250" s="37" t="s">
        <v>20160</v>
      </c>
      <c r="B16250" s="38">
        <v>-34.759055709999998</v>
      </c>
      <c r="C16250" s="38">
        <v>-58.680472309999999</v>
      </c>
      <c r="D16250" s="38">
        <v>0.85407602787017822</v>
      </c>
      <c r="E16250" s="38">
        <v>0.85118038589889944</v>
      </c>
      <c r="F16250" s="38">
        <v>52.272727272727273</v>
      </c>
    </row>
    <row r="16251" spans="1:6" x14ac:dyDescent="0.35">
      <c r="A16251" s="37" t="s">
        <v>20161</v>
      </c>
      <c r="B16251" s="38">
        <v>-34.716392740000003</v>
      </c>
      <c r="C16251" s="38">
        <v>-58.80064084</v>
      </c>
      <c r="D16251" s="38">
        <v>0.64238828420639038</v>
      </c>
      <c r="E16251" s="38">
        <v>0.66030546691682601</v>
      </c>
      <c r="F16251" s="38">
        <v>42.857142857142854</v>
      </c>
    </row>
    <row r="16252" spans="1:6" x14ac:dyDescent="0.35">
      <c r="A16252" s="37" t="s">
        <v>20162</v>
      </c>
      <c r="B16252" s="38">
        <v>-34.707550500000004</v>
      </c>
      <c r="C16252" s="38">
        <v>-58.747560270000001</v>
      </c>
      <c r="D16252" s="38">
        <v>0.76455271244049072</v>
      </c>
      <c r="E16252" s="38">
        <v>0.74512709238949948</v>
      </c>
      <c r="F16252" s="38">
        <v>46.380697050938338</v>
      </c>
    </row>
    <row r="16253" spans="1:6" x14ac:dyDescent="0.35">
      <c r="A16253" s="37" t="s">
        <v>20163</v>
      </c>
      <c r="B16253" s="38">
        <v>-33.905503209999999</v>
      </c>
      <c r="C16253" s="38">
        <v>-60.593727909999998</v>
      </c>
      <c r="D16253" s="38">
        <v>0.35638457536697388</v>
      </c>
      <c r="E16253" s="38">
        <v>0.52043391321156474</v>
      </c>
      <c r="F16253" s="38">
        <v>40.689655172413794</v>
      </c>
    </row>
    <row r="16254" spans="1:6" x14ac:dyDescent="0.35">
      <c r="A16254" s="37" t="s">
        <v>20164</v>
      </c>
      <c r="B16254" s="38">
        <v>-34.432342419999998</v>
      </c>
      <c r="C16254" s="38">
        <v>-58.914220970000002</v>
      </c>
      <c r="D16254" s="38">
        <v>0.59003043174743652</v>
      </c>
      <c r="E16254" s="38">
        <v>0.62766323089599607</v>
      </c>
      <c r="F16254" s="38">
        <v>40.889830508474581</v>
      </c>
    </row>
    <row r="16255" spans="1:6" x14ac:dyDescent="0.35">
      <c r="A16255" s="37" t="s">
        <v>20165</v>
      </c>
      <c r="B16255" s="38">
        <v>-34.726018259999996</v>
      </c>
      <c r="C16255" s="38">
        <v>-58.233639910000001</v>
      </c>
      <c r="D16255" s="38">
        <v>0.82889425754547119</v>
      </c>
      <c r="E16255" s="38">
        <v>0.77833630582865543</v>
      </c>
      <c r="F16255" s="38">
        <v>55.384615384615387</v>
      </c>
    </row>
    <row r="16256" spans="1:6" x14ac:dyDescent="0.35">
      <c r="A16256" s="37" t="s">
        <v>20166</v>
      </c>
      <c r="B16256" s="38">
        <v>-34.739922129999997</v>
      </c>
      <c r="C16256" s="38">
        <v>-58.225295610000003</v>
      </c>
      <c r="D16256" s="38">
        <v>0.46835914254188538</v>
      </c>
      <c r="E16256" s="38">
        <v>0.46593207617600763</v>
      </c>
      <c r="F16256" s="38">
        <v>42.857142857142854</v>
      </c>
    </row>
    <row r="16257" spans="1:6" x14ac:dyDescent="0.35">
      <c r="A16257" s="37" t="s">
        <v>20167</v>
      </c>
      <c r="B16257" s="38">
        <v>-34.478788559999998</v>
      </c>
      <c r="C16257" s="38">
        <v>-58.581181860000001</v>
      </c>
      <c r="D16257" s="38">
        <v>0.44718387722969061</v>
      </c>
      <c r="E16257" s="38">
        <v>0.5120567241135765</v>
      </c>
      <c r="F16257" s="38">
        <v>32.467532467532465</v>
      </c>
    </row>
    <row r="16258" spans="1:6" x14ac:dyDescent="0.35">
      <c r="A16258" s="37" t="s">
        <v>20168</v>
      </c>
      <c r="B16258" s="38">
        <v>-33.655873389999996</v>
      </c>
      <c r="C16258" s="38">
        <v>-59.865689420000002</v>
      </c>
      <c r="D16258" s="38">
        <v>0.53135055303573608</v>
      </c>
      <c r="E16258" s="38">
        <v>0.51430203412708486</v>
      </c>
      <c r="F16258" s="38">
        <v>21.031746031746032</v>
      </c>
    </row>
    <row r="16259" spans="1:6" x14ac:dyDescent="0.35">
      <c r="A16259" s="37" t="s">
        <v>20169</v>
      </c>
      <c r="B16259" s="38">
        <v>-34.648665090000001</v>
      </c>
      <c r="C16259" s="38">
        <v>-58.602456240000002</v>
      </c>
      <c r="D16259" s="38">
        <v>0.18314521014690399</v>
      </c>
      <c r="E16259" s="38">
        <v>0.23757566350537379</v>
      </c>
      <c r="F16259" s="38">
        <v>35.294117647058826</v>
      </c>
    </row>
    <row r="16260" spans="1:6" x14ac:dyDescent="0.35">
      <c r="A16260" s="37" t="s">
        <v>20170</v>
      </c>
      <c r="B16260" s="38">
        <v>-34.627457819999997</v>
      </c>
      <c r="C16260" s="38">
        <v>-58.605756280000001</v>
      </c>
      <c r="D16260" s="38">
        <v>0.1030584126710892</v>
      </c>
      <c r="E16260" s="38">
        <v>0.18066356889903551</v>
      </c>
      <c r="F16260" s="38">
        <v>26.086956521739129</v>
      </c>
    </row>
    <row r="16261" spans="1:6" x14ac:dyDescent="0.35">
      <c r="A16261" s="37" t="s">
        <v>20171</v>
      </c>
      <c r="B16261" s="38">
        <v>-34.633122569999998</v>
      </c>
      <c r="C16261" s="38">
        <v>-58.575078599999998</v>
      </c>
      <c r="D16261" s="38">
        <v>0.34063416719436651</v>
      </c>
      <c r="E16261" s="38">
        <v>0.34472613507195521</v>
      </c>
      <c r="F16261" s="38">
        <v>40.853658536585364</v>
      </c>
    </row>
    <row r="16262" spans="1:6" x14ac:dyDescent="0.35">
      <c r="A16262" s="37" t="s">
        <v>20172</v>
      </c>
      <c r="B16262" s="38">
        <v>-34.547511759999999</v>
      </c>
      <c r="C16262" s="38">
        <v>-58.502736220000003</v>
      </c>
      <c r="D16262" s="38">
        <v>0.1877807229757309</v>
      </c>
      <c r="E16262" s="38">
        <v>0.17403265897716791</v>
      </c>
      <c r="F16262" s="38" t="s">
        <v>5130</v>
      </c>
    </row>
    <row r="16263" spans="1:6" x14ac:dyDescent="0.35">
      <c r="A16263" s="37" t="s">
        <v>20173</v>
      </c>
      <c r="B16263" s="38">
        <v>-34.522695560000003</v>
      </c>
      <c r="C16263" s="38">
        <v>-58.505494659999997</v>
      </c>
      <c r="D16263" s="38">
        <v>4.7821741551160812E-2</v>
      </c>
      <c r="E16263" s="38">
        <v>5.3754264133443183E-2</v>
      </c>
      <c r="F16263" s="38">
        <v>19.626168224299064</v>
      </c>
    </row>
    <row r="16264" spans="1:6" x14ac:dyDescent="0.35">
      <c r="A16264" s="37" t="s">
        <v>20174</v>
      </c>
      <c r="B16264" s="38">
        <v>-34.613384250000003</v>
      </c>
      <c r="C16264" s="38">
        <v>-58.577116709999999</v>
      </c>
      <c r="D16264" s="38">
        <v>0.33827787637710571</v>
      </c>
      <c r="E16264" s="38">
        <v>0.33426446798774928</v>
      </c>
      <c r="F16264" s="38">
        <v>39.393939393939391</v>
      </c>
    </row>
    <row r="16265" spans="1:6" x14ac:dyDescent="0.35">
      <c r="A16265" s="37" t="s">
        <v>20175</v>
      </c>
      <c r="B16265" s="38">
        <v>-34.70788391</v>
      </c>
      <c r="C16265" s="38">
        <v>-58.746654700000001</v>
      </c>
      <c r="D16265" s="38">
        <v>0.80224424600601196</v>
      </c>
      <c r="E16265" s="38">
        <v>0.75925564765930176</v>
      </c>
      <c r="F16265" s="38">
        <v>48.157248157248155</v>
      </c>
    </row>
    <row r="16266" spans="1:6" x14ac:dyDescent="0.35">
      <c r="A16266" s="37" t="s">
        <v>20176</v>
      </c>
      <c r="B16266" s="38">
        <v>-34.279219810000001</v>
      </c>
      <c r="C16266" s="38">
        <v>-59.102582069999997</v>
      </c>
      <c r="D16266" s="38">
        <v>0.44805902242660522</v>
      </c>
      <c r="E16266" s="38">
        <v>0.44754247069358832</v>
      </c>
      <c r="F16266" s="38">
        <v>57.627118644067799</v>
      </c>
    </row>
    <row r="16267" spans="1:6" x14ac:dyDescent="0.35">
      <c r="A16267" s="37" t="s">
        <v>20177</v>
      </c>
      <c r="B16267" s="38">
        <v>-34.538877960000001</v>
      </c>
      <c r="C16267" s="38">
        <v>-58.815026439999997</v>
      </c>
      <c r="D16267" s="38">
        <v>0.75885462760925293</v>
      </c>
      <c r="E16267" s="38">
        <v>0.74434379841151987</v>
      </c>
      <c r="F16267" s="38">
        <v>58.793969849246231</v>
      </c>
    </row>
    <row r="16268" spans="1:6" x14ac:dyDescent="0.35">
      <c r="A16268" s="37" t="s">
        <v>20178</v>
      </c>
      <c r="B16268" s="38">
        <v>-38.177290059999997</v>
      </c>
      <c r="C16268" s="38">
        <v>-60.170772069999998</v>
      </c>
      <c r="D16268" s="38">
        <v>0.27412551641464228</v>
      </c>
      <c r="E16268" s="38">
        <v>0.34410250492585009</v>
      </c>
      <c r="F16268" s="38">
        <v>25</v>
      </c>
    </row>
    <row r="16269" spans="1:6" x14ac:dyDescent="0.35">
      <c r="A16269" s="37" t="s">
        <v>20179</v>
      </c>
      <c r="B16269" s="38">
        <v>-34.565375000000003</v>
      </c>
      <c r="C16269" s="38">
        <v>-59.111445869999997</v>
      </c>
      <c r="D16269" s="38">
        <v>0.2299200892448425</v>
      </c>
      <c r="E16269" s="38">
        <v>0.2336213185980513</v>
      </c>
      <c r="F16269" s="38"/>
    </row>
    <row r="16270" spans="1:6" x14ac:dyDescent="0.35">
      <c r="A16270" s="37" t="s">
        <v>20180</v>
      </c>
      <c r="B16270" s="38">
        <v>-34.604548809999997</v>
      </c>
      <c r="C16270" s="38">
        <v>-58.777864489999999</v>
      </c>
      <c r="D16270" s="38">
        <v>0.98420250415802002</v>
      </c>
      <c r="E16270" s="38">
        <v>0.95414966344833374</v>
      </c>
      <c r="F16270" s="38">
        <v>63.529411764705877</v>
      </c>
    </row>
    <row r="16271" spans="1:6" x14ac:dyDescent="0.35">
      <c r="A16271" s="37" t="s">
        <v>20181</v>
      </c>
      <c r="B16271" s="38">
        <v>-34.541460909999998</v>
      </c>
      <c r="C16271" s="38">
        <v>-58.55938312</v>
      </c>
      <c r="D16271" s="38">
        <v>0.18202069401741031</v>
      </c>
      <c r="E16271" s="38">
        <v>0.15921782976702639</v>
      </c>
      <c r="F16271" s="38">
        <v>10.99476439790576</v>
      </c>
    </row>
    <row r="16272" spans="1:6" x14ac:dyDescent="0.35">
      <c r="A16272" s="37" t="s">
        <v>20182</v>
      </c>
      <c r="B16272" s="38">
        <v>-34.510166949999999</v>
      </c>
      <c r="C16272" s="38">
        <v>-58.799174120000004</v>
      </c>
      <c r="D16272" s="38">
        <v>0.78733867406845093</v>
      </c>
      <c r="E16272" s="38">
        <v>0.76011217111035401</v>
      </c>
      <c r="F16272" s="38">
        <v>25.542784163473819</v>
      </c>
    </row>
    <row r="16273" spans="1:6" x14ac:dyDescent="0.35">
      <c r="A16273" s="37" t="s">
        <v>20183</v>
      </c>
      <c r="B16273" s="38">
        <v>-35.121965840000001</v>
      </c>
      <c r="C16273" s="38">
        <v>-60.503285409999997</v>
      </c>
      <c r="D16273" s="38">
        <v>0.47772917151451111</v>
      </c>
      <c r="E16273" s="38">
        <v>0.48968231033634502</v>
      </c>
      <c r="F16273" s="38">
        <v>44.660194174757287</v>
      </c>
    </row>
    <row r="16274" spans="1:6" x14ac:dyDescent="0.35">
      <c r="A16274" s="37" t="s">
        <v>20184</v>
      </c>
      <c r="B16274" s="38">
        <v>-34.664952290000002</v>
      </c>
      <c r="C16274" s="38">
        <v>-58.578991240000001</v>
      </c>
      <c r="D16274" s="38">
        <v>0.14167638123035431</v>
      </c>
      <c r="E16274" s="38">
        <v>0.16069562692899961</v>
      </c>
      <c r="F16274" s="38">
        <v>0</v>
      </c>
    </row>
    <row r="16275" spans="1:6" x14ac:dyDescent="0.35">
      <c r="A16275" s="37" t="s">
        <v>20185</v>
      </c>
      <c r="B16275" s="38">
        <v>-34.964378799999999</v>
      </c>
      <c r="C16275" s="38">
        <v>-58.652405190000003</v>
      </c>
      <c r="D16275" s="38">
        <v>0.5741351842880249</v>
      </c>
      <c r="E16275" s="38">
        <v>0.55271426941219126</v>
      </c>
      <c r="F16275" s="38">
        <v>30.994152046783626</v>
      </c>
    </row>
    <row r="16276" spans="1:6" x14ac:dyDescent="0.35">
      <c r="A16276" s="37" t="s">
        <v>20186</v>
      </c>
      <c r="B16276" s="38">
        <v>-34.978756519999997</v>
      </c>
      <c r="C16276" s="38">
        <v>-58.67472223</v>
      </c>
      <c r="D16276" s="38">
        <v>0.52465277910232544</v>
      </c>
      <c r="E16276" s="38">
        <v>0.34353365267024322</v>
      </c>
      <c r="F16276" s="38">
        <v>38.888888888888893</v>
      </c>
    </row>
    <row r="16277" spans="1:6" x14ac:dyDescent="0.35">
      <c r="A16277" s="37" t="s">
        <v>20187</v>
      </c>
      <c r="B16277" s="38">
        <v>-35.051169889999997</v>
      </c>
      <c r="C16277" s="38">
        <v>-58.76464326</v>
      </c>
      <c r="D16277" s="38">
        <v>0.26985353231430048</v>
      </c>
      <c r="E16277" s="38">
        <v>0.28297099667160142</v>
      </c>
      <c r="F16277" s="38">
        <v>22.123893805309734</v>
      </c>
    </row>
    <row r="16278" spans="1:6" x14ac:dyDescent="0.35">
      <c r="A16278" s="37" t="s">
        <v>20188</v>
      </c>
      <c r="B16278" s="38">
        <v>-35.562807739999997</v>
      </c>
      <c r="C16278" s="38">
        <v>-58.013718500000003</v>
      </c>
      <c r="D16278" s="38">
        <v>0.39101782441139221</v>
      </c>
      <c r="E16278" s="38">
        <v>0.410165988300976</v>
      </c>
      <c r="F16278" s="38">
        <v>35.795454545454547</v>
      </c>
    </row>
    <row r="16279" spans="1:6" x14ac:dyDescent="0.35">
      <c r="A16279" s="37" t="s">
        <v>20189</v>
      </c>
      <c r="B16279" s="38">
        <v>-34.589443760000002</v>
      </c>
      <c r="C16279" s="38">
        <v>-58.959300200000001</v>
      </c>
      <c r="D16279" s="38">
        <v>0.68529081344604492</v>
      </c>
      <c r="E16279" s="38">
        <v>0.66957926279620117</v>
      </c>
      <c r="F16279" s="38">
        <v>44.520547945205479</v>
      </c>
    </row>
    <row r="16280" spans="1:6" x14ac:dyDescent="0.35">
      <c r="A16280" s="37" t="s">
        <v>20190</v>
      </c>
      <c r="B16280" s="38">
        <v>-34.593244849999998</v>
      </c>
      <c r="C16280" s="38">
        <v>-58.988046429999997</v>
      </c>
      <c r="D16280" s="38">
        <v>0.72653466463088989</v>
      </c>
      <c r="E16280" s="38">
        <v>0.73261741300423944</v>
      </c>
      <c r="F16280" s="38">
        <v>49.008498583569406</v>
      </c>
    </row>
    <row r="16281" spans="1:6" x14ac:dyDescent="0.35">
      <c r="A16281" s="37" t="s">
        <v>20191</v>
      </c>
      <c r="B16281" s="38">
        <v>-34.720200390000002</v>
      </c>
      <c r="C16281" s="38">
        <v>-59.0622167</v>
      </c>
      <c r="D16281" s="38">
        <v>0.50177425146102905</v>
      </c>
      <c r="E16281" s="38">
        <v>0.50177425146102905</v>
      </c>
      <c r="F16281" s="38">
        <v>39.463601532567047</v>
      </c>
    </row>
    <row r="16282" spans="1:6" x14ac:dyDescent="0.35">
      <c r="A16282" s="37" t="s">
        <v>20192</v>
      </c>
      <c r="B16282" s="38">
        <v>-34.067286920000001</v>
      </c>
      <c r="C16282" s="38">
        <v>-59.230278480000003</v>
      </c>
      <c r="D16282" s="38">
        <v>0.52157652378082275</v>
      </c>
      <c r="E16282" s="38">
        <v>0.52232554868647929</v>
      </c>
      <c r="F16282" s="38">
        <v>29.2</v>
      </c>
    </row>
    <row r="16283" spans="1:6" x14ac:dyDescent="0.35">
      <c r="A16283" s="37" t="s">
        <v>20193</v>
      </c>
      <c r="B16283" s="38">
        <v>-34.929200430000002</v>
      </c>
      <c r="C16283" s="38">
        <v>-58.941396189999999</v>
      </c>
      <c r="D16283" s="38">
        <v>0.39918500185012817</v>
      </c>
      <c r="E16283" s="38">
        <v>0.4254577763770756</v>
      </c>
      <c r="F16283" s="38">
        <v>37</v>
      </c>
    </row>
    <row r="16284" spans="1:6" x14ac:dyDescent="0.35">
      <c r="A16284" s="37" t="s">
        <v>20194</v>
      </c>
      <c r="B16284" s="38">
        <v>-34.993043800000002</v>
      </c>
      <c r="C16284" s="38">
        <v>-59.264564399999998</v>
      </c>
      <c r="D16284" s="38">
        <v>0.50110745429992676</v>
      </c>
      <c r="E16284" s="38">
        <v>0.49880666185069727</v>
      </c>
      <c r="F16284" s="38">
        <v>37.45928338762215</v>
      </c>
    </row>
    <row r="16285" spans="1:6" x14ac:dyDescent="0.35">
      <c r="A16285" s="37" t="s">
        <v>20195</v>
      </c>
      <c r="B16285" s="38">
        <v>-34.444745050000002</v>
      </c>
      <c r="C16285" s="38">
        <v>-59.359467639999998</v>
      </c>
      <c r="D16285" s="38">
        <v>0.72219258546829224</v>
      </c>
      <c r="E16285" s="38">
        <v>0.72954762975374854</v>
      </c>
      <c r="F16285" s="38">
        <v>40</v>
      </c>
    </row>
    <row r="16286" spans="1:6" x14ac:dyDescent="0.35">
      <c r="A16286" s="37" t="s">
        <v>20196</v>
      </c>
      <c r="B16286" s="38">
        <v>-39.468620280000003</v>
      </c>
      <c r="C16286" s="38">
        <v>-62.65569421</v>
      </c>
      <c r="D16286" s="38">
        <v>0.48395046591758728</v>
      </c>
      <c r="E16286" s="38">
        <v>0.48395046591758728</v>
      </c>
      <c r="F16286" s="38">
        <v>25.471698113207548</v>
      </c>
    </row>
    <row r="16287" spans="1:6" x14ac:dyDescent="0.35">
      <c r="A16287" s="37" t="s">
        <v>20197</v>
      </c>
      <c r="B16287" s="38">
        <v>-34.541085260000003</v>
      </c>
      <c r="C16287" s="38">
        <v>-58.583236540000001</v>
      </c>
      <c r="D16287" s="38">
        <v>0.58664596080780029</v>
      </c>
      <c r="E16287" s="38">
        <v>0.58885541106715344</v>
      </c>
      <c r="F16287" s="38">
        <v>35.294117647058826</v>
      </c>
    </row>
    <row r="16288" spans="1:6" x14ac:dyDescent="0.35">
      <c r="A16288" s="37" t="s">
        <v>20198</v>
      </c>
      <c r="B16288" s="38">
        <v>-38.031163569999997</v>
      </c>
      <c r="C16288" s="38">
        <v>-60.099866929999997</v>
      </c>
      <c r="D16288" s="38">
        <v>0.2384832501411438</v>
      </c>
      <c r="E16288" s="38">
        <v>0.24129843398144371</v>
      </c>
      <c r="F16288" s="38">
        <v>23.863636363636363</v>
      </c>
    </row>
    <row r="16289" spans="1:6" x14ac:dyDescent="0.35">
      <c r="A16289" s="37" t="s">
        <v>20199</v>
      </c>
      <c r="B16289" s="38">
        <v>-36.760686810000003</v>
      </c>
      <c r="C16289" s="38">
        <v>-62.498951339999998</v>
      </c>
      <c r="D16289" s="38">
        <v>0.27995073795318598</v>
      </c>
      <c r="E16289" s="38">
        <v>0.2402196604954569</v>
      </c>
      <c r="F16289" s="38">
        <v>7.3770491803278686</v>
      </c>
    </row>
    <row r="16290" spans="1:6" x14ac:dyDescent="0.35">
      <c r="A16290" s="37" t="s">
        <v>20200</v>
      </c>
      <c r="B16290" s="38">
        <v>-34.552333390000001</v>
      </c>
      <c r="C16290" s="38">
        <v>-58.562619210000001</v>
      </c>
      <c r="D16290" s="38">
        <v>0.2128731310367584</v>
      </c>
      <c r="E16290" s="38">
        <v>0.2362375608400295</v>
      </c>
      <c r="F16290" s="38"/>
    </row>
    <row r="16291" spans="1:6" x14ac:dyDescent="0.35">
      <c r="A16291" s="37" t="s">
        <v>1954</v>
      </c>
      <c r="B16291" s="38">
        <v>-35.557120939999997</v>
      </c>
      <c r="C16291" s="38">
        <v>-60.948134420000002</v>
      </c>
      <c r="D16291" s="38">
        <v>0.26422274112701422</v>
      </c>
      <c r="E16291" s="38">
        <v>0.26422274112701422</v>
      </c>
      <c r="F16291" s="38"/>
    </row>
    <row r="16292" spans="1:6" x14ac:dyDescent="0.35">
      <c r="A16292" s="37" t="s">
        <v>20201</v>
      </c>
      <c r="B16292" s="38">
        <v>-38.730267509999997</v>
      </c>
      <c r="C16292" s="38">
        <v>-62.226984080000001</v>
      </c>
      <c r="D16292" s="38">
        <v>0.35919457674026489</v>
      </c>
      <c r="E16292" s="38">
        <v>0.36666141565029442</v>
      </c>
      <c r="F16292" s="38">
        <v>3.7037037037037033</v>
      </c>
    </row>
    <row r="16293" spans="1:6" x14ac:dyDescent="0.35">
      <c r="A16293" s="37" t="s">
        <v>20202</v>
      </c>
      <c r="B16293" s="38">
        <v>-34.729597149999996</v>
      </c>
      <c r="C16293" s="38">
        <v>-58.710448390000003</v>
      </c>
      <c r="D16293" s="38">
        <v>0.72031223773956299</v>
      </c>
      <c r="E16293" s="38">
        <v>0.72325498196813798</v>
      </c>
      <c r="F16293" s="38">
        <v>64.571428571428569</v>
      </c>
    </row>
    <row r="16294" spans="1:6" x14ac:dyDescent="0.35">
      <c r="A16294" s="37" t="s">
        <v>20203</v>
      </c>
      <c r="B16294" s="38">
        <v>-34.922494999999998</v>
      </c>
      <c r="C16294" s="38">
        <v>-57.940095589999999</v>
      </c>
      <c r="D16294" s="38">
        <v>0.20765352249145511</v>
      </c>
      <c r="E16294" s="38">
        <v>0.16437703023027431</v>
      </c>
      <c r="F16294" s="38"/>
    </row>
    <row r="16295" spans="1:6" x14ac:dyDescent="0.35">
      <c r="A16295" s="37" t="s">
        <v>2447</v>
      </c>
      <c r="B16295" s="38">
        <v>-35.97336095</v>
      </c>
      <c r="C16295" s="38">
        <v>-62.729349249999999</v>
      </c>
      <c r="D16295" s="38">
        <v>0.17479684948921201</v>
      </c>
      <c r="E16295" s="38">
        <v>0.16689998107521159</v>
      </c>
      <c r="F16295" s="38"/>
    </row>
    <row r="16296" spans="1:6" x14ac:dyDescent="0.35">
      <c r="A16296" s="37" t="s">
        <v>20204</v>
      </c>
      <c r="B16296" s="38">
        <v>-34.910793660000003</v>
      </c>
      <c r="C16296" s="38">
        <v>-58.394037679999997</v>
      </c>
      <c r="D16296" s="38">
        <v>0.60505682229995728</v>
      </c>
      <c r="E16296" s="38">
        <v>0.60781640619845001</v>
      </c>
      <c r="F16296" s="38">
        <v>51.401869158878498</v>
      </c>
    </row>
    <row r="16297" spans="1:6" x14ac:dyDescent="0.35">
      <c r="A16297" s="37" t="s">
        <v>20205</v>
      </c>
      <c r="B16297" s="38">
        <v>-34.89911532</v>
      </c>
      <c r="C16297" s="38">
        <v>-58.003927910000002</v>
      </c>
      <c r="D16297" s="38">
        <v>0.35965099930763239</v>
      </c>
      <c r="E16297" s="38">
        <v>0.30521602928638458</v>
      </c>
      <c r="F16297" s="38">
        <v>1.1857707509881421</v>
      </c>
    </row>
    <row r="16298" spans="1:6" x14ac:dyDescent="0.35">
      <c r="A16298" s="37" t="s">
        <v>20206</v>
      </c>
      <c r="B16298" s="38">
        <v>-34.717738169999997</v>
      </c>
      <c r="C16298" s="38">
        <v>-58.25646072</v>
      </c>
      <c r="D16298" s="38">
        <v>0.18209823966026309</v>
      </c>
      <c r="E16298" s="38">
        <v>0.18437459178873011</v>
      </c>
      <c r="F16298" s="38">
        <v>7.1428571428571423</v>
      </c>
    </row>
    <row r="16299" spans="1:6" x14ac:dyDescent="0.35">
      <c r="A16299" s="37" t="s">
        <v>20207</v>
      </c>
      <c r="B16299" s="38">
        <v>-34.541911110000001</v>
      </c>
      <c r="C16299" s="38">
        <v>-58.767430109999999</v>
      </c>
      <c r="D16299" s="38">
        <v>0.78323465585708618</v>
      </c>
      <c r="E16299" s="38">
        <v>0.7552553117275238</v>
      </c>
      <c r="F16299" s="38">
        <v>40.140845070422536</v>
      </c>
    </row>
    <row r="16300" spans="1:6" x14ac:dyDescent="0.35">
      <c r="A16300" s="37" t="s">
        <v>20208</v>
      </c>
      <c r="B16300" s="38">
        <v>-34.457143899999998</v>
      </c>
      <c r="C16300" s="38">
        <v>-58.804709090000003</v>
      </c>
      <c r="D16300" s="38">
        <v>0.45990708470344538</v>
      </c>
      <c r="E16300" s="38">
        <v>0.45312739070504898</v>
      </c>
      <c r="F16300" s="38">
        <v>4.4910179640718564</v>
      </c>
    </row>
    <row r="16301" spans="1:6" x14ac:dyDescent="0.35">
      <c r="A16301" s="37" t="s">
        <v>20209</v>
      </c>
      <c r="B16301" s="38">
        <v>-34.755097910000003</v>
      </c>
      <c r="C16301" s="38">
        <v>-58.378083019999998</v>
      </c>
      <c r="D16301" s="38">
        <v>0.23190662264823911</v>
      </c>
      <c r="E16301" s="38">
        <v>0.25697109142416402</v>
      </c>
      <c r="F16301" s="38">
        <v>32.394366197183103</v>
      </c>
    </row>
    <row r="16302" spans="1:6" x14ac:dyDescent="0.35">
      <c r="A16302" s="37" t="s">
        <v>20210</v>
      </c>
      <c r="B16302" s="38">
        <v>-34.644015369999998</v>
      </c>
      <c r="C16302" s="38">
        <v>-58.64932769</v>
      </c>
      <c r="D16302" s="38">
        <v>0.14673146605491641</v>
      </c>
      <c r="E16302" s="38">
        <v>0.13803165209920781</v>
      </c>
      <c r="F16302" s="38">
        <v>2.2113022113022112</v>
      </c>
    </row>
    <row r="16303" spans="1:6" x14ac:dyDescent="0.35">
      <c r="A16303" s="37" t="s">
        <v>20211</v>
      </c>
      <c r="B16303" s="38">
        <v>-34.833510830000002</v>
      </c>
      <c r="C16303" s="38">
        <v>-58.222641320000001</v>
      </c>
      <c r="D16303" s="38">
        <v>0.70165979862213135</v>
      </c>
      <c r="E16303" s="38">
        <v>0.73541943516050068</v>
      </c>
      <c r="F16303" s="38">
        <v>41.463414634146339</v>
      </c>
    </row>
    <row r="16304" spans="1:6" x14ac:dyDescent="0.35">
      <c r="A16304" s="37" t="s">
        <v>20212</v>
      </c>
      <c r="B16304" s="38">
        <v>-34.67078953</v>
      </c>
      <c r="C16304" s="38">
        <v>-58.574565149999998</v>
      </c>
      <c r="D16304" s="38">
        <v>0.34327054023742681</v>
      </c>
      <c r="E16304" s="38">
        <v>0.33462690455572952</v>
      </c>
      <c r="F16304" s="38">
        <v>33.333333333333329</v>
      </c>
    </row>
    <row r="16305" spans="1:6" x14ac:dyDescent="0.35">
      <c r="A16305" s="37" t="s">
        <v>20213</v>
      </c>
      <c r="B16305" s="38">
        <v>-34.695404119999999</v>
      </c>
      <c r="C16305" s="38">
        <v>-58.542057239999998</v>
      </c>
      <c r="D16305" s="38">
        <v>0.57287770509719849</v>
      </c>
      <c r="E16305" s="38">
        <v>0.54541481952918203</v>
      </c>
      <c r="F16305" s="38">
        <v>41.071428571428569</v>
      </c>
    </row>
    <row r="16306" spans="1:6" x14ac:dyDescent="0.35">
      <c r="A16306" s="37" t="s">
        <v>20214</v>
      </c>
      <c r="B16306" s="38">
        <v>-34.677503080000001</v>
      </c>
      <c r="C16306" s="38">
        <v>-58.526374930000003</v>
      </c>
      <c r="D16306" s="38">
        <v>0.40073579549789429</v>
      </c>
      <c r="E16306" s="38">
        <v>0.43411720897022049</v>
      </c>
      <c r="F16306" s="38">
        <v>49.112426035502956</v>
      </c>
    </row>
    <row r="16307" spans="1:6" x14ac:dyDescent="0.35">
      <c r="A16307" s="37" t="s">
        <v>20215</v>
      </c>
      <c r="B16307" s="38">
        <v>-34.689486760000001</v>
      </c>
      <c r="C16307" s="38">
        <v>-58.535745810000002</v>
      </c>
      <c r="D16307" s="38">
        <v>0.46772882342338562</v>
      </c>
      <c r="E16307" s="38">
        <v>0.50213099803243366</v>
      </c>
      <c r="F16307" s="38">
        <v>53.135313531353134</v>
      </c>
    </row>
    <row r="16308" spans="1:6" x14ac:dyDescent="0.35">
      <c r="A16308" s="37" t="s">
        <v>20216</v>
      </c>
      <c r="B16308" s="38">
        <v>-34.710533929999997</v>
      </c>
      <c r="C16308" s="38">
        <v>-58.567062620000002</v>
      </c>
      <c r="D16308" s="38">
        <v>0.95875298976898193</v>
      </c>
      <c r="E16308" s="38">
        <v>0.9132348649642047</v>
      </c>
      <c r="F16308" s="38">
        <v>60.952380952380956</v>
      </c>
    </row>
    <row r="16309" spans="1:6" x14ac:dyDescent="0.35">
      <c r="A16309" s="37" t="s">
        <v>20217</v>
      </c>
      <c r="B16309" s="38">
        <v>-33.695801680000002</v>
      </c>
      <c r="C16309" s="38">
        <v>-59.676552260000001</v>
      </c>
      <c r="D16309" s="38">
        <v>0.49686175584793091</v>
      </c>
      <c r="E16309" s="38">
        <v>0.49632428255346078</v>
      </c>
      <c r="F16309" s="38">
        <v>39.16083916083916</v>
      </c>
    </row>
    <row r="16310" spans="1:6" x14ac:dyDescent="0.35">
      <c r="A16310" s="37" t="s">
        <v>20218</v>
      </c>
      <c r="B16310" s="38">
        <v>-37.068447720000002</v>
      </c>
      <c r="C16310" s="38">
        <v>-61.948922090000003</v>
      </c>
      <c r="D16310" s="38">
        <v>0.3440973162651062</v>
      </c>
      <c r="E16310" s="38">
        <v>0.33383566472265458</v>
      </c>
      <c r="F16310" s="38"/>
    </row>
    <row r="16311" spans="1:6" x14ac:dyDescent="0.35">
      <c r="A16311" s="37" t="s">
        <v>20219</v>
      </c>
      <c r="B16311" s="38">
        <v>-34.41492624</v>
      </c>
      <c r="C16311" s="38">
        <v>-58.705476740000002</v>
      </c>
      <c r="D16311" s="38">
        <v>0.55284267663955688</v>
      </c>
      <c r="E16311" s="38">
        <v>0.48834161903407131</v>
      </c>
      <c r="F16311" s="38">
        <v>0</v>
      </c>
    </row>
    <row r="16312" spans="1:6" x14ac:dyDescent="0.35">
      <c r="A16312" s="37" t="s">
        <v>20220</v>
      </c>
      <c r="B16312" s="38">
        <v>-34.414849760000003</v>
      </c>
      <c r="C16312" s="38">
        <v>-58.705559739999998</v>
      </c>
      <c r="D16312" s="38">
        <v>0.55284267663955688</v>
      </c>
      <c r="E16312" s="38">
        <v>0.48875835457363642</v>
      </c>
      <c r="F16312" s="38">
        <v>2.1428571428571428</v>
      </c>
    </row>
    <row r="16313" spans="1:6" x14ac:dyDescent="0.35">
      <c r="A16313" s="37" t="s">
        <v>20221</v>
      </c>
      <c r="B16313" s="38">
        <v>-34.557844760000002</v>
      </c>
      <c r="C16313" s="38">
        <v>-58.682049190000001</v>
      </c>
      <c r="D16313" s="38">
        <v>0.2657114565372467</v>
      </c>
      <c r="E16313" s="38">
        <v>0.27457516821655059</v>
      </c>
      <c r="F16313" s="38">
        <v>18.805970149253731</v>
      </c>
    </row>
    <row r="16314" spans="1:6" x14ac:dyDescent="0.35">
      <c r="A16314" s="37" t="s">
        <v>20222</v>
      </c>
      <c r="B16314" s="38">
        <v>-34.649235640000001</v>
      </c>
      <c r="C16314" s="38">
        <v>-58.748475089999999</v>
      </c>
      <c r="D16314" s="38">
        <v>0.55750328302383423</v>
      </c>
      <c r="E16314" s="38">
        <v>0.52800117929776513</v>
      </c>
      <c r="F16314" s="38">
        <v>23.204419889502763</v>
      </c>
    </row>
    <row r="16315" spans="1:6" x14ac:dyDescent="0.35">
      <c r="A16315" s="37" t="s">
        <v>20223</v>
      </c>
      <c r="B16315" s="38">
        <v>-34.895955790000002</v>
      </c>
      <c r="C16315" s="38">
        <v>-58.355517259999999</v>
      </c>
      <c r="D16315" s="38">
        <v>0.8038824200630188</v>
      </c>
      <c r="E16315" s="38">
        <v>0.85542127960606629</v>
      </c>
      <c r="F16315" s="38">
        <v>62.962962962962962</v>
      </c>
    </row>
    <row r="16316" spans="1:6" x14ac:dyDescent="0.35">
      <c r="A16316" s="37" t="s">
        <v>20224</v>
      </c>
      <c r="B16316" s="38">
        <v>-36.783838039999999</v>
      </c>
      <c r="C16316" s="38">
        <v>-59.846481420000003</v>
      </c>
      <c r="D16316" s="38">
        <v>0.29265221953392029</v>
      </c>
      <c r="E16316" s="38">
        <v>0.29995042830705643</v>
      </c>
      <c r="F16316" s="38">
        <v>36.363636363636367</v>
      </c>
    </row>
    <row r="16317" spans="1:6" x14ac:dyDescent="0.35">
      <c r="A16317" s="37" t="s">
        <v>20225</v>
      </c>
      <c r="B16317" s="38">
        <v>-38.691860660000003</v>
      </c>
      <c r="C16317" s="38">
        <v>-62.34280416</v>
      </c>
      <c r="D16317" s="38">
        <v>0.56393241882324219</v>
      </c>
      <c r="E16317" s="38">
        <v>0.55901598471861624</v>
      </c>
      <c r="F16317" s="38">
        <v>40</v>
      </c>
    </row>
    <row r="16318" spans="1:6" x14ac:dyDescent="0.35">
      <c r="A16318" s="37" t="s">
        <v>20226</v>
      </c>
      <c r="B16318" s="38">
        <v>-35.586912660000003</v>
      </c>
      <c r="C16318" s="38">
        <v>-57.979748800000003</v>
      </c>
      <c r="D16318" s="38">
        <v>0.58785343170166016</v>
      </c>
      <c r="E16318" s="38">
        <v>0.58409872651100159</v>
      </c>
      <c r="F16318" s="38">
        <v>51.19047619047619</v>
      </c>
    </row>
    <row r="16319" spans="1:6" x14ac:dyDescent="0.35">
      <c r="A16319" s="37" t="s">
        <v>20227</v>
      </c>
      <c r="B16319" s="38">
        <v>-37.945515579999999</v>
      </c>
      <c r="C16319" s="38">
        <v>-57.594910409999997</v>
      </c>
      <c r="D16319" s="38">
        <v>0.51693171262741089</v>
      </c>
      <c r="E16319" s="38">
        <v>0.48022081350025381</v>
      </c>
      <c r="F16319" s="38">
        <v>25.438596491228072</v>
      </c>
    </row>
    <row r="16320" spans="1:6" x14ac:dyDescent="0.35">
      <c r="A16320" s="37" t="s">
        <v>20228</v>
      </c>
      <c r="B16320" s="38">
        <v>-34.914022840000001</v>
      </c>
      <c r="C16320" s="38">
        <v>-57.949563589999997</v>
      </c>
      <c r="D16320" s="38">
        <v>7.8859075903892517E-2</v>
      </c>
      <c r="E16320" s="38">
        <v>7.0046174031606803E-2</v>
      </c>
      <c r="F16320" s="38"/>
    </row>
    <row r="16321" spans="1:6" x14ac:dyDescent="0.35">
      <c r="A16321" s="37" t="s">
        <v>20229</v>
      </c>
      <c r="B16321" s="38">
        <v>-39.91550076</v>
      </c>
      <c r="C16321" s="38">
        <v>-62.623307699999998</v>
      </c>
      <c r="D16321" s="38">
        <v>0.56795310974121094</v>
      </c>
      <c r="E16321" s="38">
        <v>0.55042261649400759</v>
      </c>
      <c r="F16321" s="38">
        <v>38.888888888888893</v>
      </c>
    </row>
    <row r="16322" spans="1:6" x14ac:dyDescent="0.35">
      <c r="A16322" s="37" t="s">
        <v>20230</v>
      </c>
      <c r="B16322" s="38">
        <v>-34.518752390000003</v>
      </c>
      <c r="C16322" s="38">
        <v>-58.732393109999997</v>
      </c>
      <c r="D16322" s="38">
        <v>0.40498918294906622</v>
      </c>
      <c r="E16322" s="38">
        <v>0.4081394432319535</v>
      </c>
      <c r="F16322" s="38">
        <v>61.714285714285708</v>
      </c>
    </row>
    <row r="16323" spans="1:6" x14ac:dyDescent="0.35">
      <c r="A16323" s="37" t="s">
        <v>20231</v>
      </c>
      <c r="B16323" s="38">
        <v>-34.424369970000001</v>
      </c>
      <c r="C16323" s="38">
        <v>-58.858713569999999</v>
      </c>
      <c r="D16323" s="38">
        <v>0.58398592472076416</v>
      </c>
      <c r="E16323" s="38">
        <v>0.53474534220165681</v>
      </c>
      <c r="F16323" s="38">
        <v>51.111111111111107</v>
      </c>
    </row>
    <row r="16324" spans="1:6" x14ac:dyDescent="0.35">
      <c r="A16324" s="37" t="s">
        <v>20232</v>
      </c>
      <c r="B16324" s="38">
        <v>-34.499033590000003</v>
      </c>
      <c r="C16324" s="38">
        <v>-58.85354341</v>
      </c>
      <c r="D16324" s="38">
        <v>0.71723777055740356</v>
      </c>
      <c r="E16324" s="38">
        <v>0.71399470004770493</v>
      </c>
      <c r="F16324" s="38">
        <v>66.101694915254242</v>
      </c>
    </row>
    <row r="16325" spans="1:6" x14ac:dyDescent="0.35">
      <c r="A16325" s="37" t="s">
        <v>20233</v>
      </c>
      <c r="B16325" s="38">
        <v>-34.549316810000001</v>
      </c>
      <c r="C16325" s="38">
        <v>-58.704943059999998</v>
      </c>
      <c r="D16325" s="38">
        <v>0.23958587646484381</v>
      </c>
      <c r="E16325" s="38">
        <v>0.22337908376204341</v>
      </c>
      <c r="F16325" s="38">
        <v>32.947976878612714</v>
      </c>
    </row>
    <row r="16326" spans="1:6" x14ac:dyDescent="0.35">
      <c r="A16326" s="37" t="s">
        <v>20234</v>
      </c>
      <c r="B16326" s="38">
        <v>-34.470185610000001</v>
      </c>
      <c r="C16326" s="38">
        <v>-58.712824349999998</v>
      </c>
      <c r="D16326" s="38">
        <v>0.63395881652832031</v>
      </c>
      <c r="E16326" s="38">
        <v>0.54296449297352845</v>
      </c>
      <c r="F16326" s="38">
        <v>47.967479674796749</v>
      </c>
    </row>
    <row r="16327" spans="1:6" x14ac:dyDescent="0.35">
      <c r="A16327" s="37" t="s">
        <v>20235</v>
      </c>
      <c r="B16327" s="38">
        <v>-34.500263680000003</v>
      </c>
      <c r="C16327" s="38">
        <v>-58.719709729999998</v>
      </c>
      <c r="D16327" s="38">
        <v>0.48725223541259771</v>
      </c>
      <c r="E16327" s="38">
        <v>0.47077671007106181</v>
      </c>
      <c r="F16327" s="38">
        <v>47.019867549668874</v>
      </c>
    </row>
    <row r="16328" spans="1:6" x14ac:dyDescent="0.35">
      <c r="A16328" s="37" t="s">
        <v>20236</v>
      </c>
      <c r="B16328" s="38">
        <v>-34.905206380000003</v>
      </c>
      <c r="C16328" s="38">
        <v>-58.395527280000003</v>
      </c>
      <c r="D16328" s="38">
        <v>0.65396004915237427</v>
      </c>
      <c r="E16328" s="38">
        <v>0.65322293890149974</v>
      </c>
      <c r="F16328" s="38">
        <v>50.56818181818182</v>
      </c>
    </row>
    <row r="16329" spans="1:6" x14ac:dyDescent="0.35">
      <c r="A16329" s="37" t="s">
        <v>20237</v>
      </c>
      <c r="B16329" s="38">
        <v>-34.94887318</v>
      </c>
      <c r="C16329" s="38">
        <v>-58.051095199999999</v>
      </c>
      <c r="D16329" s="38">
        <v>0.58747208118438721</v>
      </c>
      <c r="E16329" s="38">
        <v>0.63076659252769074</v>
      </c>
      <c r="F16329" s="38"/>
    </row>
    <row r="16330" spans="1:6" x14ac:dyDescent="0.35">
      <c r="A16330" s="37" t="s">
        <v>20238</v>
      </c>
      <c r="B16330" s="38">
        <v>-34.33815946</v>
      </c>
      <c r="C16330" s="38">
        <v>-58.79863375</v>
      </c>
      <c r="D16330" s="38">
        <v>0.38970011472702032</v>
      </c>
      <c r="E16330" s="38">
        <v>0.40770301688462501</v>
      </c>
      <c r="F16330" s="38">
        <v>40.140845070422536</v>
      </c>
    </row>
    <row r="16331" spans="1:6" x14ac:dyDescent="0.35">
      <c r="A16331" s="37" t="s">
        <v>20239</v>
      </c>
      <c r="B16331" s="38">
        <v>-35.031875550000002</v>
      </c>
      <c r="C16331" s="38">
        <v>-63.001749410000002</v>
      </c>
      <c r="D16331" s="38">
        <v>0.38223817944526672</v>
      </c>
      <c r="E16331" s="38">
        <v>0.3818611879097788</v>
      </c>
      <c r="F16331" s="38">
        <v>33.435582822085891</v>
      </c>
    </row>
    <row r="16332" spans="1:6" x14ac:dyDescent="0.35">
      <c r="A16332" s="37" t="s">
        <v>20240</v>
      </c>
      <c r="B16332" s="38">
        <v>-34.859886680000002</v>
      </c>
      <c r="C16332" s="38">
        <v>-58.189126029999997</v>
      </c>
      <c r="D16332" s="38">
        <v>0.76160645484924316</v>
      </c>
      <c r="E16332" s="38">
        <v>0.76723112662633264</v>
      </c>
      <c r="F16332" s="38">
        <v>61.53846153846154</v>
      </c>
    </row>
    <row r="16333" spans="1:6" x14ac:dyDescent="0.35">
      <c r="A16333" s="37" t="s">
        <v>20241</v>
      </c>
      <c r="B16333" s="38">
        <v>-34.76979248</v>
      </c>
      <c r="C16333" s="38">
        <v>-58.328915840000001</v>
      </c>
      <c r="D16333" s="38">
        <v>0.94543635845184326</v>
      </c>
      <c r="E16333" s="38">
        <v>0.94023230671882629</v>
      </c>
      <c r="F16333" s="38">
        <v>62.676056338028175</v>
      </c>
    </row>
    <row r="16334" spans="1:6" x14ac:dyDescent="0.35">
      <c r="A16334" s="37" t="s">
        <v>20242</v>
      </c>
      <c r="B16334" s="38">
        <v>-34.811335640000003</v>
      </c>
      <c r="C16334" s="38">
        <v>-58.374857710000001</v>
      </c>
      <c r="D16334" s="38">
        <v>0.44779181480407709</v>
      </c>
      <c r="E16334" s="38">
        <v>0.43924422954258158</v>
      </c>
      <c r="F16334" s="38">
        <v>46.391752577319586</v>
      </c>
    </row>
    <row r="16335" spans="1:6" x14ac:dyDescent="0.35">
      <c r="A16335" s="37" t="s">
        <v>20243</v>
      </c>
      <c r="B16335" s="38">
        <v>-39.498559550000003</v>
      </c>
      <c r="C16335" s="38">
        <v>-62.678899219999998</v>
      </c>
      <c r="D16335" s="38">
        <v>0.61355137825012207</v>
      </c>
      <c r="E16335" s="38">
        <v>0.59869727568748665</v>
      </c>
      <c r="F16335" s="38">
        <v>36.601307189542482</v>
      </c>
    </row>
    <row r="16336" spans="1:6" x14ac:dyDescent="0.35">
      <c r="A16336" s="37" t="s">
        <v>20244</v>
      </c>
      <c r="B16336" s="38">
        <v>-34.488581580000002</v>
      </c>
      <c r="C16336" s="38">
        <v>-58.503063589999996</v>
      </c>
      <c r="D16336" s="38">
        <v>4.1584447026252747E-3</v>
      </c>
      <c r="E16336" s="38">
        <v>4.4913361051217897E-2</v>
      </c>
      <c r="F16336" s="38" t="s">
        <v>5130</v>
      </c>
    </row>
    <row r="16337" spans="1:6" x14ac:dyDescent="0.35">
      <c r="A16337" s="37" t="s">
        <v>20245</v>
      </c>
      <c r="B16337" s="38">
        <v>-34.71903339</v>
      </c>
      <c r="C16337" s="38">
        <v>-58.382350590000001</v>
      </c>
      <c r="D16337" s="38">
        <v>0.44356140494346619</v>
      </c>
      <c r="E16337" s="38">
        <v>0.44392657790865209</v>
      </c>
      <c r="F16337" s="38">
        <v>48</v>
      </c>
    </row>
    <row r="16338" spans="1:6" x14ac:dyDescent="0.35">
      <c r="A16338" s="37" t="s">
        <v>20246</v>
      </c>
      <c r="B16338" s="38">
        <v>-34.38678513</v>
      </c>
      <c r="C16338" s="38">
        <v>-58.725945000000003</v>
      </c>
      <c r="D16338" s="38">
        <v>0.50396615266799927</v>
      </c>
      <c r="E16338" s="38">
        <v>0.41893293832739192</v>
      </c>
      <c r="F16338" s="38">
        <v>1.8292682926829267</v>
      </c>
    </row>
    <row r="16339" spans="1:6" x14ac:dyDescent="0.35">
      <c r="A16339" s="37" t="s">
        <v>20247</v>
      </c>
      <c r="B16339" s="38">
        <v>-34.785061429999999</v>
      </c>
      <c r="C16339" s="38">
        <v>-58.61681222</v>
      </c>
      <c r="D16339" s="38">
        <v>0.76868367195129395</v>
      </c>
      <c r="E16339" s="38">
        <v>0.75066994428634648</v>
      </c>
      <c r="F16339" s="38">
        <v>75.225225225225216</v>
      </c>
    </row>
    <row r="16340" spans="1:6" x14ac:dyDescent="0.35">
      <c r="A16340" s="37" t="s">
        <v>20248</v>
      </c>
      <c r="B16340" s="38">
        <v>-34.771009120000002</v>
      </c>
      <c r="C16340" s="38">
        <v>-58.595621479999998</v>
      </c>
      <c r="D16340" s="38">
        <v>0.85855287313461304</v>
      </c>
      <c r="E16340" s="38">
        <v>0.85717516144116723</v>
      </c>
      <c r="F16340" s="38">
        <v>70.909090909090907</v>
      </c>
    </row>
    <row r="16341" spans="1:6" x14ac:dyDescent="0.35">
      <c r="A16341" s="37" t="s">
        <v>20249</v>
      </c>
      <c r="B16341" s="38">
        <v>-34.4570103</v>
      </c>
      <c r="C16341" s="38">
        <v>-58.670367239999997</v>
      </c>
      <c r="D16341" s="38">
        <v>0.61762905120849609</v>
      </c>
      <c r="E16341" s="38">
        <v>0.64617085787985062</v>
      </c>
      <c r="F16341" s="38">
        <v>54.088050314465406</v>
      </c>
    </row>
    <row r="16342" spans="1:6" x14ac:dyDescent="0.35">
      <c r="A16342" s="37" t="s">
        <v>20250</v>
      </c>
      <c r="B16342" s="38">
        <v>-34.588334369999998</v>
      </c>
      <c r="C16342" s="38">
        <v>-58.663888489999998</v>
      </c>
      <c r="D16342" s="38">
        <v>0.61809903383255005</v>
      </c>
      <c r="E16342" s="38">
        <v>0.62024298806985223</v>
      </c>
      <c r="F16342" s="38">
        <v>48.684210526315788</v>
      </c>
    </row>
    <row r="16343" spans="1:6" x14ac:dyDescent="0.35">
      <c r="A16343" s="37" t="s">
        <v>20251</v>
      </c>
      <c r="B16343" s="38">
        <v>-38.031701159999997</v>
      </c>
      <c r="C16343" s="38">
        <v>-57.587320609999999</v>
      </c>
      <c r="D16343" s="38">
        <v>0.41499516367912292</v>
      </c>
      <c r="E16343" s="38">
        <v>0.40723995616038638</v>
      </c>
      <c r="F16343" s="38">
        <v>9.1503267973856204</v>
      </c>
    </row>
    <row r="16344" spans="1:6" x14ac:dyDescent="0.35">
      <c r="A16344" s="37" t="s">
        <v>20252</v>
      </c>
      <c r="B16344" s="38">
        <v>-35.116482769999998</v>
      </c>
      <c r="C16344" s="38">
        <v>-60.483418059999998</v>
      </c>
      <c r="D16344" s="38">
        <v>0.24909102916717529</v>
      </c>
      <c r="E16344" s="38">
        <v>0.27059983422881678</v>
      </c>
      <c r="F16344" s="38">
        <v>4.220779220779221</v>
      </c>
    </row>
    <row r="16345" spans="1:6" x14ac:dyDescent="0.35">
      <c r="A16345" s="37" t="s">
        <v>20253</v>
      </c>
      <c r="B16345" s="38">
        <v>-35.812916809999997</v>
      </c>
      <c r="C16345" s="38">
        <v>-61.89573429</v>
      </c>
      <c r="D16345" s="38">
        <v>0.1911536902189255</v>
      </c>
      <c r="E16345" s="38">
        <v>0.21169227858384451</v>
      </c>
      <c r="F16345" s="38">
        <v>1.9444444444444444</v>
      </c>
    </row>
    <row r="16346" spans="1:6" x14ac:dyDescent="0.35">
      <c r="A16346" s="37" t="s">
        <v>20254</v>
      </c>
      <c r="B16346" s="38">
        <v>-34.686310380000002</v>
      </c>
      <c r="C16346" s="38">
        <v>-58.656303549999997</v>
      </c>
      <c r="D16346" s="38">
        <v>0.44610691070556641</v>
      </c>
      <c r="E16346" s="38">
        <v>0.47192627505252238</v>
      </c>
      <c r="F16346" s="38">
        <v>13.20754716981132</v>
      </c>
    </row>
    <row r="16347" spans="1:6" x14ac:dyDescent="0.35">
      <c r="A16347" s="37" t="s">
        <v>20255</v>
      </c>
      <c r="B16347" s="38">
        <v>-35.100718389999997</v>
      </c>
      <c r="C16347" s="38">
        <v>-58.276777099999997</v>
      </c>
      <c r="D16347" s="38">
        <v>0.59585362672805786</v>
      </c>
      <c r="E16347" s="38">
        <v>0.59585362672805786</v>
      </c>
      <c r="F16347" s="38">
        <v>48.780487804878049</v>
      </c>
    </row>
    <row r="16348" spans="1:6" x14ac:dyDescent="0.35">
      <c r="A16348" s="37" t="s">
        <v>20256</v>
      </c>
      <c r="B16348" s="38">
        <v>-38.645034950000003</v>
      </c>
      <c r="C16348" s="38">
        <v>-63.093926359999998</v>
      </c>
      <c r="D16348" s="38">
        <v>0.49662110209465032</v>
      </c>
      <c r="E16348" s="38">
        <v>0.49662110209465032</v>
      </c>
      <c r="F16348" s="38">
        <v>66.666666666666657</v>
      </c>
    </row>
    <row r="16349" spans="1:6" x14ac:dyDescent="0.35">
      <c r="A16349" s="37" t="s">
        <v>20257</v>
      </c>
      <c r="B16349" s="38">
        <v>-37.33549799</v>
      </c>
      <c r="C16349" s="38">
        <v>-59.141702610000003</v>
      </c>
      <c r="D16349" s="38">
        <v>0.47328761219978333</v>
      </c>
      <c r="E16349" s="38">
        <v>0.41267414055764667</v>
      </c>
      <c r="F16349" s="38">
        <v>39.375</v>
      </c>
    </row>
    <row r="16350" spans="1:6" x14ac:dyDescent="0.35">
      <c r="A16350" s="37" t="s">
        <v>20258</v>
      </c>
      <c r="B16350" s="38">
        <v>-36.541654600000001</v>
      </c>
      <c r="C16350" s="38">
        <v>-60.301095910000001</v>
      </c>
      <c r="D16350" s="38">
        <v>0.43278482556343079</v>
      </c>
      <c r="E16350" s="38">
        <v>0.43278482556343079</v>
      </c>
      <c r="F16350" s="38">
        <v>0</v>
      </c>
    </row>
    <row r="16351" spans="1:6" x14ac:dyDescent="0.35">
      <c r="A16351" s="37" t="s">
        <v>20259</v>
      </c>
      <c r="B16351" s="38">
        <v>-35.00399668</v>
      </c>
      <c r="C16351" s="38">
        <v>-61.888125129999999</v>
      </c>
      <c r="D16351" s="38">
        <v>0.23687602579593661</v>
      </c>
      <c r="E16351" s="38">
        <v>0.28210992490251863</v>
      </c>
      <c r="F16351" s="38">
        <v>0</v>
      </c>
    </row>
    <row r="16352" spans="1:6" x14ac:dyDescent="0.35">
      <c r="A16352" s="37" t="s">
        <v>20260</v>
      </c>
      <c r="B16352" s="38">
        <v>-37.430574210000003</v>
      </c>
      <c r="C16352" s="38">
        <v>-57.588809830000002</v>
      </c>
      <c r="D16352" s="38">
        <v>0.35468688607215881</v>
      </c>
      <c r="E16352" s="38">
        <v>0.35468688607215881</v>
      </c>
      <c r="F16352" s="38">
        <v>0</v>
      </c>
    </row>
    <row r="16353" spans="1:6" x14ac:dyDescent="0.35">
      <c r="A16353" s="37" t="s">
        <v>20261</v>
      </c>
      <c r="B16353" s="38">
        <v>-37.410889429999997</v>
      </c>
      <c r="C16353" s="38">
        <v>-58.133492910000001</v>
      </c>
      <c r="D16353" s="38">
        <v>0.49863338470458979</v>
      </c>
      <c r="E16353" s="38">
        <v>0.49666138777607372</v>
      </c>
      <c r="F16353" s="38">
        <v>33.333333333333329</v>
      </c>
    </row>
    <row r="16354" spans="1:6" x14ac:dyDescent="0.35">
      <c r="A16354" s="37" t="s">
        <v>20262</v>
      </c>
      <c r="B16354" s="38">
        <v>-35.543043140000002</v>
      </c>
      <c r="C16354" s="38">
        <v>-58.667813010000003</v>
      </c>
      <c r="D16354" s="38">
        <v>0.30870994925498962</v>
      </c>
      <c r="E16354" s="38">
        <v>0.30508090886804801</v>
      </c>
      <c r="F16354" s="38">
        <v>33.333333333333329</v>
      </c>
    </row>
    <row r="16355" spans="1:6" x14ac:dyDescent="0.35">
      <c r="A16355" s="37" t="s">
        <v>20263</v>
      </c>
      <c r="B16355" s="38">
        <v>-34.662993270000001</v>
      </c>
      <c r="C16355" s="38">
        <v>-58.623737820000002</v>
      </c>
      <c r="D16355" s="38">
        <v>0.1678154915571213</v>
      </c>
      <c r="E16355" s="38">
        <v>0.18526302022593361</v>
      </c>
      <c r="F16355" s="38">
        <v>1.0204081632653061</v>
      </c>
    </row>
    <row r="16356" spans="1:6" x14ac:dyDescent="0.35">
      <c r="A16356" s="37" t="s">
        <v>20264</v>
      </c>
      <c r="B16356" s="38">
        <v>-34.102486319999997</v>
      </c>
      <c r="C16356" s="38">
        <v>-59.026405500000003</v>
      </c>
      <c r="D16356" s="38">
        <v>0.16730405390262601</v>
      </c>
      <c r="E16356" s="38">
        <v>0.157819446276974</v>
      </c>
      <c r="F16356" s="38">
        <v>0</v>
      </c>
    </row>
    <row r="16357" spans="1:6" x14ac:dyDescent="0.35">
      <c r="A16357" s="37" t="s">
        <v>20265</v>
      </c>
      <c r="B16357" s="38">
        <v>-34.609950040000001</v>
      </c>
      <c r="C16357" s="38">
        <v>-58.959385159999997</v>
      </c>
      <c r="D16357" s="38">
        <v>0.31510639190673828</v>
      </c>
      <c r="E16357" s="38">
        <v>0.30552853726678431</v>
      </c>
      <c r="F16357" s="38">
        <v>21.212121212121211</v>
      </c>
    </row>
    <row r="16358" spans="1:6" x14ac:dyDescent="0.35">
      <c r="A16358" s="37" t="s">
        <v>20266</v>
      </c>
      <c r="B16358" s="38">
        <v>-36.773571560000001</v>
      </c>
      <c r="C16358" s="38">
        <v>-59.100046310000003</v>
      </c>
      <c r="D16358" s="38">
        <v>0.28019443154335022</v>
      </c>
      <c r="E16358" s="38">
        <v>0.27442954671688569</v>
      </c>
      <c r="F16358" s="38">
        <v>28.773584905660378</v>
      </c>
    </row>
    <row r="16359" spans="1:6" x14ac:dyDescent="0.35">
      <c r="A16359" s="37" t="s">
        <v>20267</v>
      </c>
      <c r="B16359" s="38">
        <v>-35.396026159999998</v>
      </c>
      <c r="C16359" s="38">
        <v>-58.382266850000001</v>
      </c>
      <c r="D16359" s="38">
        <v>0.44246190786361689</v>
      </c>
      <c r="E16359" s="38">
        <v>0.44184394102347518</v>
      </c>
      <c r="F16359" s="38">
        <v>60</v>
      </c>
    </row>
    <row r="16360" spans="1:6" x14ac:dyDescent="0.35">
      <c r="A16360" s="37" t="s">
        <v>20268</v>
      </c>
      <c r="B16360" s="38">
        <v>-34.376849409999998</v>
      </c>
      <c r="C16360" s="38">
        <v>-60.647166409999997</v>
      </c>
      <c r="D16360" s="38">
        <v>0.35546088218688959</v>
      </c>
      <c r="E16360" s="38">
        <v>0.33358517759724671</v>
      </c>
      <c r="F16360" s="38">
        <v>0</v>
      </c>
    </row>
    <row r="16361" spans="1:6" x14ac:dyDescent="0.35">
      <c r="A16361" s="37" t="s">
        <v>20269</v>
      </c>
      <c r="B16361" s="38">
        <v>-33.912520479999998</v>
      </c>
      <c r="C16361" s="38">
        <v>-59.585695860000001</v>
      </c>
      <c r="D16361" s="38">
        <v>0.41797167062759399</v>
      </c>
      <c r="E16361" s="38">
        <v>0.41656469422228198</v>
      </c>
      <c r="F16361" s="38" t="s">
        <v>5130</v>
      </c>
    </row>
    <row r="16362" spans="1:6" x14ac:dyDescent="0.35">
      <c r="A16362" s="37" t="s">
        <v>20270</v>
      </c>
      <c r="B16362" s="38">
        <v>-37.409694860000002</v>
      </c>
      <c r="C16362" s="38">
        <v>-57.211918939999997</v>
      </c>
      <c r="D16362" s="38">
        <v>0.38274520635604858</v>
      </c>
      <c r="E16362" s="38">
        <v>0.38274520635604858</v>
      </c>
      <c r="F16362" s="38">
        <v>0</v>
      </c>
    </row>
    <row r="16363" spans="1:6" x14ac:dyDescent="0.35">
      <c r="A16363" s="37" t="s">
        <v>20271</v>
      </c>
      <c r="B16363" s="38">
        <v>-35.91618047</v>
      </c>
      <c r="C16363" s="38">
        <v>-62.637460249999997</v>
      </c>
      <c r="D16363" s="38">
        <v>0.4883551299571991</v>
      </c>
      <c r="E16363" s="38">
        <v>0.48729446691435729</v>
      </c>
      <c r="F16363" s="38">
        <v>0</v>
      </c>
    </row>
    <row r="16364" spans="1:6" x14ac:dyDescent="0.35">
      <c r="A16364" s="37" t="s">
        <v>20272</v>
      </c>
      <c r="B16364" s="38">
        <v>-39.322192000000001</v>
      </c>
      <c r="C16364" s="38">
        <v>-62.499450320000001</v>
      </c>
      <c r="D16364" s="38">
        <v>0.5569080114364624</v>
      </c>
      <c r="E16364" s="38">
        <v>0.5569080114364624</v>
      </c>
      <c r="F16364" s="38">
        <v>100</v>
      </c>
    </row>
    <row r="16365" spans="1:6" x14ac:dyDescent="0.35">
      <c r="A16365" s="37" t="s">
        <v>20273</v>
      </c>
      <c r="B16365" s="38">
        <v>-39.537209679999997</v>
      </c>
      <c r="C16365" s="38">
        <v>-62.574823850000001</v>
      </c>
      <c r="D16365" s="38">
        <v>0.46202415227890009</v>
      </c>
      <c r="E16365" s="38">
        <v>0.46202415227890009</v>
      </c>
      <c r="F16365" s="38">
        <v>50</v>
      </c>
    </row>
    <row r="16366" spans="1:6" x14ac:dyDescent="0.35">
      <c r="A16366" s="37" t="s">
        <v>20274</v>
      </c>
      <c r="B16366" s="38">
        <v>-34.579044400000001</v>
      </c>
      <c r="C16366" s="38">
        <v>-59.070306449999997</v>
      </c>
      <c r="D16366" s="38">
        <v>0.45638984441757202</v>
      </c>
      <c r="E16366" s="38">
        <v>0.45710020205553842</v>
      </c>
      <c r="F16366" s="38">
        <v>8.3333333333333321</v>
      </c>
    </row>
    <row r="16367" spans="1:6" x14ac:dyDescent="0.35">
      <c r="A16367" s="37" t="s">
        <v>20275</v>
      </c>
      <c r="B16367" s="38">
        <v>-34.653443629999998</v>
      </c>
      <c r="C16367" s="38">
        <v>-59.449018809999998</v>
      </c>
      <c r="D16367" s="38">
        <v>0.52214932441711426</v>
      </c>
      <c r="E16367" s="38">
        <v>0.55087200532088409</v>
      </c>
      <c r="F16367" s="38">
        <v>39.877300613496928</v>
      </c>
    </row>
    <row r="16368" spans="1:6" x14ac:dyDescent="0.35">
      <c r="A16368" s="37" t="s">
        <v>20276</v>
      </c>
      <c r="B16368" s="38">
        <v>-34.887537860000002</v>
      </c>
      <c r="C16368" s="38">
        <v>-60.017073150000002</v>
      </c>
      <c r="D16368" s="38">
        <v>0.36304971575737</v>
      </c>
      <c r="E16368" s="38">
        <v>0.35287056784880788</v>
      </c>
      <c r="F16368" s="38">
        <v>11.538461538461538</v>
      </c>
    </row>
    <row r="16369" spans="1:6" x14ac:dyDescent="0.35">
      <c r="A16369" s="37" t="s">
        <v>20277</v>
      </c>
      <c r="B16369" s="38">
        <v>-34.636484070000002</v>
      </c>
      <c r="C16369" s="38">
        <v>-58.694048860000002</v>
      </c>
      <c r="D16369" s="38">
        <v>0.37519419193267822</v>
      </c>
      <c r="E16369" s="38">
        <v>0.36368359746159729</v>
      </c>
      <c r="F16369" s="38">
        <v>8.0808080808080813</v>
      </c>
    </row>
    <row r="16370" spans="1:6" x14ac:dyDescent="0.35">
      <c r="A16370" s="37" t="s">
        <v>20278</v>
      </c>
      <c r="B16370" s="38">
        <v>-34.471141729999999</v>
      </c>
      <c r="C16370" s="38">
        <v>-58.683145760000002</v>
      </c>
      <c r="D16370" s="38">
        <v>0</v>
      </c>
      <c r="E16370" s="38">
        <v>0.30036523275905191</v>
      </c>
      <c r="F16370" s="38">
        <v>0</v>
      </c>
    </row>
    <row r="16371" spans="1:6" x14ac:dyDescent="0.35">
      <c r="A16371" s="37" t="s">
        <v>20279</v>
      </c>
      <c r="B16371" s="38">
        <v>-34.467901359999999</v>
      </c>
      <c r="C16371" s="38">
        <v>-58.740634460000003</v>
      </c>
      <c r="D16371" s="38">
        <v>0.59062010049819946</v>
      </c>
      <c r="E16371" s="38">
        <v>0.63005082221592179</v>
      </c>
      <c r="F16371" s="38">
        <v>23.52941176470588</v>
      </c>
    </row>
    <row r="16372" spans="1:6" x14ac:dyDescent="0.35">
      <c r="A16372" s="37" t="s">
        <v>20280</v>
      </c>
      <c r="B16372" s="38">
        <v>-34.572467590000002</v>
      </c>
      <c r="C16372" s="38">
        <v>-58.658513380000002</v>
      </c>
      <c r="D16372" s="38">
        <v>0.66484487056732178</v>
      </c>
      <c r="E16372" s="38">
        <v>0.68641030144047088</v>
      </c>
      <c r="F16372" s="38">
        <v>5</v>
      </c>
    </row>
    <row r="16373" spans="1:6" x14ac:dyDescent="0.35">
      <c r="A16373" s="37" t="s">
        <v>20281</v>
      </c>
      <c r="B16373" s="38">
        <v>-34.681792219999998</v>
      </c>
      <c r="C16373" s="38">
        <v>-58.434856490000001</v>
      </c>
      <c r="D16373" s="38">
        <v>0.56069481372833252</v>
      </c>
      <c r="E16373" s="38">
        <v>0.58111781213018632</v>
      </c>
      <c r="F16373" s="38">
        <v>9.7826086956521738</v>
      </c>
    </row>
    <row r="16374" spans="1:6" x14ac:dyDescent="0.35">
      <c r="A16374" s="37" t="s">
        <v>20282</v>
      </c>
      <c r="B16374" s="38">
        <v>-34.652478029999997</v>
      </c>
      <c r="C16374" s="38">
        <v>-58.784438969999997</v>
      </c>
      <c r="D16374" s="38">
        <v>0.17133553326129911</v>
      </c>
      <c r="E16374" s="38">
        <v>0.20275364735642001</v>
      </c>
      <c r="F16374" s="38">
        <v>8.8757396449704142</v>
      </c>
    </row>
    <row r="16375" spans="1:6" x14ac:dyDescent="0.35">
      <c r="A16375" s="37" t="s">
        <v>20283</v>
      </c>
      <c r="B16375" s="38">
        <v>-34.744514389999999</v>
      </c>
      <c r="C16375" s="38">
        <v>-58.399585719999997</v>
      </c>
      <c r="D16375" s="38">
        <v>0.1093782261013985</v>
      </c>
      <c r="E16375" s="38">
        <v>0.132086460135485</v>
      </c>
      <c r="F16375" s="38">
        <v>3.007518796992481</v>
      </c>
    </row>
    <row r="16376" spans="1:6" x14ac:dyDescent="0.35">
      <c r="A16376" s="37" t="s">
        <v>20284</v>
      </c>
      <c r="B16376" s="38">
        <v>-34.75252192</v>
      </c>
      <c r="C16376" s="38">
        <v>-58.306369119999999</v>
      </c>
      <c r="D16376" s="38">
        <v>0.72046405076980591</v>
      </c>
      <c r="E16376" s="38">
        <v>0.75106771621439194</v>
      </c>
      <c r="F16376" s="38">
        <v>56.129032258064512</v>
      </c>
    </row>
    <row r="16377" spans="1:6" x14ac:dyDescent="0.35">
      <c r="A16377" s="37" t="s">
        <v>20285</v>
      </c>
      <c r="B16377" s="38">
        <v>-35.038388519999998</v>
      </c>
      <c r="C16377" s="38">
        <v>-58.409868430000003</v>
      </c>
      <c r="D16377" s="38">
        <v>0.63807886838912964</v>
      </c>
      <c r="E16377" s="38">
        <v>0.62095116157280772</v>
      </c>
      <c r="F16377" s="38">
        <v>54.320987654320987</v>
      </c>
    </row>
    <row r="16378" spans="1:6" x14ac:dyDescent="0.35">
      <c r="A16378" s="37" t="s">
        <v>20286</v>
      </c>
      <c r="B16378" s="38">
        <v>-34.471285559999998</v>
      </c>
      <c r="C16378" s="38">
        <v>-58.532186369999998</v>
      </c>
      <c r="D16378" s="38">
        <v>0.34478095173835749</v>
      </c>
      <c r="E16378" s="38">
        <v>0.31548598851706527</v>
      </c>
      <c r="F16378" s="38">
        <v>61.250000000000007</v>
      </c>
    </row>
    <row r="16379" spans="1:6" x14ac:dyDescent="0.35">
      <c r="A16379" s="37" t="s">
        <v>20287</v>
      </c>
      <c r="B16379" s="38">
        <v>-34.724005660000003</v>
      </c>
      <c r="C16379" s="38">
        <v>-58.602274119999997</v>
      </c>
      <c r="D16379" s="38">
        <v>0.64173686504364014</v>
      </c>
      <c r="E16379" s="38">
        <v>0.62375118701081522</v>
      </c>
      <c r="F16379" s="38">
        <v>45.679012345679013</v>
      </c>
    </row>
    <row r="16380" spans="1:6" x14ac:dyDescent="0.35">
      <c r="A16380" s="37" t="s">
        <v>20288</v>
      </c>
      <c r="B16380" s="38">
        <v>-34.801417450000002</v>
      </c>
      <c r="C16380" s="38">
        <v>-58.322009370000004</v>
      </c>
      <c r="D16380" s="38">
        <v>0.83648234605789185</v>
      </c>
      <c r="E16380" s="38">
        <v>0.84528389904234147</v>
      </c>
      <c r="F16380" s="38">
        <v>68.674698795180717</v>
      </c>
    </row>
    <row r="16381" spans="1:6" x14ac:dyDescent="0.35">
      <c r="A16381" s="37" t="s">
        <v>20289</v>
      </c>
      <c r="B16381" s="38">
        <v>-34.571517579999998</v>
      </c>
      <c r="C16381" s="38">
        <v>-58.651871389999997</v>
      </c>
      <c r="D16381" s="38">
        <v>0.73354053497314453</v>
      </c>
      <c r="E16381" s="38">
        <v>0.67976949896131245</v>
      </c>
      <c r="F16381" s="38">
        <v>58.163265306122447</v>
      </c>
    </row>
    <row r="16382" spans="1:6" x14ac:dyDescent="0.35">
      <c r="A16382" s="37" t="s">
        <v>20290</v>
      </c>
      <c r="B16382" s="38">
        <v>-34.884410760000002</v>
      </c>
      <c r="C16382" s="38">
        <v>-58.048157320000001</v>
      </c>
      <c r="D16382" s="38">
        <v>0.16646735370159149</v>
      </c>
      <c r="E16382" s="38">
        <v>0.17447833520801451</v>
      </c>
      <c r="F16382" s="38">
        <v>0</v>
      </c>
    </row>
    <row r="16383" spans="1:6" x14ac:dyDescent="0.35">
      <c r="A16383" s="37" t="s">
        <v>20291</v>
      </c>
      <c r="B16383" s="38">
        <v>-34.736750409999999</v>
      </c>
      <c r="C16383" s="38">
        <v>-58.371360580000001</v>
      </c>
      <c r="D16383" s="38">
        <v>0.49342072010040278</v>
      </c>
      <c r="E16383" s="38">
        <v>0.48226122920577591</v>
      </c>
      <c r="F16383" s="38">
        <v>57.894736842105267</v>
      </c>
    </row>
    <row r="16384" spans="1:6" x14ac:dyDescent="0.35">
      <c r="A16384" s="37" t="s">
        <v>20292</v>
      </c>
      <c r="B16384" s="38">
        <v>-34.583540790000001</v>
      </c>
      <c r="C16384" s="38">
        <v>-58.610924750000002</v>
      </c>
      <c r="D16384" s="38">
        <v>0.27819031476974487</v>
      </c>
      <c r="E16384" s="38">
        <v>0.24183140115605459</v>
      </c>
      <c r="F16384" s="38">
        <v>22.435897435897438</v>
      </c>
    </row>
    <row r="16385" spans="1:6" x14ac:dyDescent="0.35">
      <c r="A16385" s="37" t="s">
        <v>20293</v>
      </c>
      <c r="B16385" s="38">
        <v>-34.243712719999998</v>
      </c>
      <c r="C16385" s="38">
        <v>-59.475324370000003</v>
      </c>
      <c r="D16385" s="38">
        <v>0.22104987502098081</v>
      </c>
      <c r="E16385" s="38">
        <v>0.21616789698600769</v>
      </c>
      <c r="F16385" s="38">
        <v>10</v>
      </c>
    </row>
    <row r="16386" spans="1:6" x14ac:dyDescent="0.35">
      <c r="A16386" s="37" t="s">
        <v>20294</v>
      </c>
      <c r="B16386" s="38">
        <v>-34.573254630000001</v>
      </c>
      <c r="C16386" s="38">
        <v>-59.116485449999999</v>
      </c>
      <c r="D16386" s="38">
        <v>0.26461213827133179</v>
      </c>
      <c r="E16386" s="38">
        <v>0.25640226735009092</v>
      </c>
      <c r="F16386" s="38">
        <v>0.85470085470085477</v>
      </c>
    </row>
    <row r="16387" spans="1:6" x14ac:dyDescent="0.35">
      <c r="A16387" s="37" t="s">
        <v>20295</v>
      </c>
      <c r="B16387" s="38">
        <v>-34.031544820000001</v>
      </c>
      <c r="C16387" s="38">
        <v>-60.155546659999999</v>
      </c>
      <c r="D16387" s="38">
        <v>0.41833049058914179</v>
      </c>
      <c r="E16387" s="38">
        <v>0.41976205176777309</v>
      </c>
      <c r="F16387" s="38">
        <v>30.49645390070922</v>
      </c>
    </row>
    <row r="16388" spans="1:6" x14ac:dyDescent="0.35">
      <c r="A16388" s="37" t="s">
        <v>20296</v>
      </c>
      <c r="B16388" s="38">
        <v>-34.286127479999998</v>
      </c>
      <c r="C16388" s="38">
        <v>-58.908512229999999</v>
      </c>
      <c r="D16388" s="38">
        <v>0.57513189315795898</v>
      </c>
      <c r="E16388" s="38">
        <v>0.55976042151451111</v>
      </c>
      <c r="F16388" s="38">
        <v>37.569060773480665</v>
      </c>
    </row>
    <row r="16389" spans="1:6" x14ac:dyDescent="0.35">
      <c r="A16389" s="37" t="s">
        <v>20297</v>
      </c>
      <c r="B16389" s="38">
        <v>-34.157389950000002</v>
      </c>
      <c r="C16389" s="38">
        <v>-58.964549409999996</v>
      </c>
      <c r="D16389" s="38">
        <v>0.60933989286422729</v>
      </c>
      <c r="E16389" s="38">
        <v>0.55709077574704824</v>
      </c>
      <c r="F16389" s="38">
        <v>42.608695652173914</v>
      </c>
    </row>
    <row r="16390" spans="1:6" x14ac:dyDescent="0.35">
      <c r="A16390" s="37" t="s">
        <v>20298</v>
      </c>
      <c r="B16390" s="38">
        <v>-34.157827009999998</v>
      </c>
      <c r="C16390" s="38">
        <v>-59.003973279999997</v>
      </c>
      <c r="D16390" s="38">
        <v>0.78218656778335571</v>
      </c>
      <c r="E16390" s="38">
        <v>0.78218656778335571</v>
      </c>
      <c r="F16390" s="38">
        <v>41.843971631205676</v>
      </c>
    </row>
    <row r="16391" spans="1:6" x14ac:dyDescent="0.35">
      <c r="A16391" s="37" t="s">
        <v>20299</v>
      </c>
      <c r="B16391" s="38">
        <v>-37.485924269999998</v>
      </c>
      <c r="C16391" s="38">
        <v>-61.926258060000002</v>
      </c>
      <c r="D16391" s="38">
        <v>0.35456126928329468</v>
      </c>
      <c r="E16391" s="38">
        <v>0.36157391683475387</v>
      </c>
      <c r="F16391" s="38">
        <v>34.482758620689658</v>
      </c>
    </row>
    <row r="16392" spans="1:6" x14ac:dyDescent="0.35">
      <c r="A16392" s="37" t="s">
        <v>20300</v>
      </c>
      <c r="B16392" s="38">
        <v>-36.022887140000002</v>
      </c>
      <c r="C16392" s="38">
        <v>-60.020934429999997</v>
      </c>
      <c r="D16392" s="38">
        <v>0.38765156269073492</v>
      </c>
      <c r="E16392" s="38">
        <v>0.41487837831179297</v>
      </c>
      <c r="F16392" s="38">
        <v>27.27272727272727</v>
      </c>
    </row>
    <row r="16393" spans="1:6" x14ac:dyDescent="0.35">
      <c r="A16393" s="37" t="s">
        <v>20301</v>
      </c>
      <c r="B16393" s="38">
        <v>-34.559438149999998</v>
      </c>
      <c r="C16393" s="38">
        <v>-58.715292050000002</v>
      </c>
      <c r="D16393" s="38">
        <v>0.55352270603179932</v>
      </c>
      <c r="E16393" s="38">
        <v>0.39117224828193059</v>
      </c>
      <c r="F16393" s="38">
        <v>37.735849056603776</v>
      </c>
    </row>
    <row r="16394" spans="1:6" x14ac:dyDescent="0.35">
      <c r="A16394" s="37" t="s">
        <v>20302</v>
      </c>
      <c r="B16394" s="38">
        <v>-35.000253819999998</v>
      </c>
      <c r="C16394" s="38">
        <v>-61.035614629999998</v>
      </c>
      <c r="D16394" s="38">
        <v>0.40632188320159912</v>
      </c>
      <c r="E16394" s="38">
        <v>0.38838704793076773</v>
      </c>
      <c r="F16394" s="38">
        <v>42.056074766355138</v>
      </c>
    </row>
    <row r="16395" spans="1:6" x14ac:dyDescent="0.35">
      <c r="A16395" s="37" t="s">
        <v>20303</v>
      </c>
      <c r="B16395" s="38">
        <v>-34.369017540000002</v>
      </c>
      <c r="C16395" s="38">
        <v>-58.592928379999996</v>
      </c>
      <c r="D16395" s="38">
        <v>0.56012094020843506</v>
      </c>
      <c r="E16395" s="38">
        <v>0.56012094020843506</v>
      </c>
      <c r="F16395" s="38">
        <v>44.680851063829785</v>
      </c>
    </row>
    <row r="16396" spans="1:6" x14ac:dyDescent="0.35">
      <c r="A16396" s="37" t="s">
        <v>20304</v>
      </c>
      <c r="B16396" s="38">
        <v>-34.801043669999999</v>
      </c>
      <c r="C16396" s="38">
        <v>-58.431980580000001</v>
      </c>
      <c r="D16396" s="38">
        <v>0.37571761012077332</v>
      </c>
      <c r="E16396" s="38">
        <v>0.39886708226468831</v>
      </c>
      <c r="F16396" s="38">
        <v>40.178571428571431</v>
      </c>
    </row>
    <row r="16397" spans="1:6" x14ac:dyDescent="0.35">
      <c r="A16397" s="37" t="s">
        <v>20305</v>
      </c>
      <c r="B16397" s="38">
        <v>-34.77634003</v>
      </c>
      <c r="C16397" s="38">
        <v>-58.414322720000001</v>
      </c>
      <c r="D16397" s="38">
        <v>0.28654894232749939</v>
      </c>
      <c r="E16397" s="38">
        <v>0.28962660698514242</v>
      </c>
      <c r="F16397" s="38">
        <v>33</v>
      </c>
    </row>
    <row r="16398" spans="1:6" x14ac:dyDescent="0.35">
      <c r="A16398" s="37" t="s">
        <v>20306</v>
      </c>
      <c r="B16398" s="38">
        <v>-34.76168638</v>
      </c>
      <c r="C16398" s="38">
        <v>-58.396616960000003</v>
      </c>
      <c r="D16398" s="38">
        <v>0.1055397465825081</v>
      </c>
      <c r="E16398" s="38">
        <v>7.9550072268926006E-2</v>
      </c>
      <c r="F16398" s="38">
        <v>37.577639751552795</v>
      </c>
    </row>
    <row r="16399" spans="1:6" x14ac:dyDescent="0.35">
      <c r="A16399" s="37" t="s">
        <v>20307</v>
      </c>
      <c r="B16399" s="38">
        <v>-34.765597339999999</v>
      </c>
      <c r="C16399" s="38">
        <v>-58.361513619999997</v>
      </c>
      <c r="D16399" s="38">
        <v>0.37992656230926508</v>
      </c>
      <c r="E16399" s="38">
        <v>0.40285913944244378</v>
      </c>
      <c r="F16399" s="38">
        <v>33.564013840830448</v>
      </c>
    </row>
    <row r="16400" spans="1:6" x14ac:dyDescent="0.35">
      <c r="A16400" s="37" t="s">
        <v>20308</v>
      </c>
      <c r="B16400" s="38">
        <v>-34.755904989999998</v>
      </c>
      <c r="C16400" s="38">
        <v>-58.366887660000003</v>
      </c>
      <c r="D16400" s="38">
        <v>0.4316466748714447</v>
      </c>
      <c r="E16400" s="38">
        <v>0.44147152885010371</v>
      </c>
      <c r="F16400" s="38">
        <v>35.236541598694942</v>
      </c>
    </row>
    <row r="16401" spans="1:6" x14ac:dyDescent="0.35">
      <c r="A16401" s="37" t="s">
        <v>20309</v>
      </c>
      <c r="B16401" s="38">
        <v>-34.78287194</v>
      </c>
      <c r="C16401" s="38">
        <v>-58.39197961</v>
      </c>
      <c r="D16401" s="38">
        <v>0.2702920138835907</v>
      </c>
      <c r="E16401" s="38">
        <v>0.27895641326904302</v>
      </c>
      <c r="F16401" s="38">
        <v>25.945945945945947</v>
      </c>
    </row>
    <row r="16402" spans="1:6" x14ac:dyDescent="0.35">
      <c r="A16402" s="37" t="s">
        <v>20310</v>
      </c>
      <c r="B16402" s="38">
        <v>-34.715857999999997</v>
      </c>
      <c r="C16402" s="38">
        <v>-58.437484939999997</v>
      </c>
      <c r="D16402" s="38">
        <v>0.92407578229904175</v>
      </c>
      <c r="E16402" s="38">
        <v>0.87273293052400858</v>
      </c>
      <c r="F16402" s="38">
        <v>53.156146179402</v>
      </c>
    </row>
    <row r="16403" spans="1:6" x14ac:dyDescent="0.35">
      <c r="A16403" s="37" t="s">
        <v>20311</v>
      </c>
      <c r="B16403" s="38">
        <v>-34.769748370000002</v>
      </c>
      <c r="C16403" s="38">
        <v>-58.369708989999999</v>
      </c>
      <c r="D16403" s="38">
        <v>0.49613234400749212</v>
      </c>
      <c r="E16403" s="38">
        <v>0.48629935407960739</v>
      </c>
      <c r="F16403" s="38">
        <v>42.910447761194028</v>
      </c>
    </row>
    <row r="16404" spans="1:6" x14ac:dyDescent="0.35">
      <c r="A16404" s="37" t="s">
        <v>20312</v>
      </c>
      <c r="B16404" s="38">
        <v>-34.748911319999998</v>
      </c>
      <c r="C16404" s="38">
        <v>-58.443959620000001</v>
      </c>
      <c r="D16404" s="38">
        <v>0.78439784049987793</v>
      </c>
      <c r="E16404" s="38">
        <v>0.76095243190464223</v>
      </c>
      <c r="F16404" s="38">
        <v>55.744680851063833</v>
      </c>
    </row>
    <row r="16405" spans="1:6" x14ac:dyDescent="0.35">
      <c r="A16405" s="37" t="s">
        <v>20313</v>
      </c>
      <c r="B16405" s="38">
        <v>-34.79107389</v>
      </c>
      <c r="C16405" s="38">
        <v>-58.408464719999998</v>
      </c>
      <c r="D16405" s="38">
        <v>0.13934975862503049</v>
      </c>
      <c r="E16405" s="38">
        <v>0.13179054654933309</v>
      </c>
      <c r="F16405" s="38">
        <v>31.561461794019934</v>
      </c>
    </row>
    <row r="16406" spans="1:6" x14ac:dyDescent="0.35">
      <c r="A16406" s="37" t="s">
        <v>20314</v>
      </c>
      <c r="B16406" s="38">
        <v>-34.708562350000001</v>
      </c>
      <c r="C16406" s="38">
        <v>-58.452213039999997</v>
      </c>
      <c r="D16406" s="38">
        <v>0.8442423939704895</v>
      </c>
      <c r="E16406" s="38">
        <v>0.86420681669905375</v>
      </c>
      <c r="F16406" s="38">
        <v>48.044692737430168</v>
      </c>
    </row>
    <row r="16407" spans="1:6" x14ac:dyDescent="0.35">
      <c r="A16407" s="37" t="s">
        <v>20315</v>
      </c>
      <c r="B16407" s="38">
        <v>-34.575619109999998</v>
      </c>
      <c r="C16407" s="38">
        <v>-59.104846039999998</v>
      </c>
      <c r="D16407" s="38">
        <v>0.16263273358345029</v>
      </c>
      <c r="E16407" s="38">
        <v>0.17943102160566729</v>
      </c>
      <c r="F16407" s="38">
        <v>17.671809256661991</v>
      </c>
    </row>
    <row r="16408" spans="1:6" x14ac:dyDescent="0.35">
      <c r="A16408" s="37" t="s">
        <v>20316</v>
      </c>
      <c r="B16408" s="38">
        <v>-34.625768469999997</v>
      </c>
      <c r="C16408" s="38">
        <v>-59.254713979999998</v>
      </c>
      <c r="D16408" s="38">
        <v>0.49649780988693237</v>
      </c>
      <c r="E16408" s="38">
        <v>0.51779641346497973</v>
      </c>
      <c r="F16408" s="38">
        <v>34.615384615384613</v>
      </c>
    </row>
    <row r="16409" spans="1:6" x14ac:dyDescent="0.35">
      <c r="A16409" s="37" t="s">
        <v>20317</v>
      </c>
      <c r="B16409" s="38">
        <v>-36.846504029999998</v>
      </c>
      <c r="C16409" s="38">
        <v>-60.242956970000002</v>
      </c>
      <c r="D16409" s="38">
        <v>0.37092489004135132</v>
      </c>
      <c r="E16409" s="38">
        <v>0.37997985780239107</v>
      </c>
      <c r="F16409" s="38">
        <v>25.94142259414226</v>
      </c>
    </row>
    <row r="16410" spans="1:6" x14ac:dyDescent="0.35">
      <c r="A16410" s="37" t="s">
        <v>20318</v>
      </c>
      <c r="B16410" s="38">
        <v>-36.894711479999998</v>
      </c>
      <c r="C16410" s="38">
        <v>-60.327283260000002</v>
      </c>
      <c r="D16410" s="38">
        <v>5.4699022322893143E-2</v>
      </c>
      <c r="E16410" s="38">
        <v>5.6893403592862581E-2</v>
      </c>
      <c r="F16410" s="38">
        <v>14.285714285714285</v>
      </c>
    </row>
    <row r="16411" spans="1:6" x14ac:dyDescent="0.35">
      <c r="A16411" s="37" t="s">
        <v>20319</v>
      </c>
      <c r="B16411" s="38">
        <v>-36.889103830000003</v>
      </c>
      <c r="C16411" s="38">
        <v>-60.338714340000003</v>
      </c>
      <c r="D16411" s="38">
        <v>0.40877050161361689</v>
      </c>
      <c r="E16411" s="38">
        <v>0.38240186007399313</v>
      </c>
      <c r="F16411" s="38">
        <v>32.773109243697476</v>
      </c>
    </row>
    <row r="16412" spans="1:6" x14ac:dyDescent="0.35">
      <c r="A16412" s="37" t="s">
        <v>20320</v>
      </c>
      <c r="B16412" s="38">
        <v>-36.888288060000001</v>
      </c>
      <c r="C16412" s="38">
        <v>-60.295982019999997</v>
      </c>
      <c r="D16412" s="38">
        <v>0.45811602473258972</v>
      </c>
      <c r="E16412" s="38">
        <v>0.43111879339343617</v>
      </c>
      <c r="F16412" s="38">
        <v>17.6056338028169</v>
      </c>
    </row>
    <row r="16413" spans="1:6" x14ac:dyDescent="0.35">
      <c r="A16413" s="37" t="s">
        <v>20321</v>
      </c>
      <c r="B16413" s="38">
        <v>-36.272669780000001</v>
      </c>
      <c r="C16413" s="38">
        <v>-63.174668750000002</v>
      </c>
      <c r="D16413" s="38">
        <v>0.24687545001506811</v>
      </c>
      <c r="E16413" s="38">
        <v>0.26943207767448929</v>
      </c>
      <c r="F16413" s="38">
        <v>29.186602870813399</v>
      </c>
    </row>
    <row r="16414" spans="1:6" x14ac:dyDescent="0.35">
      <c r="A16414" s="37" t="s">
        <v>20322</v>
      </c>
      <c r="B16414" s="38">
        <v>-34.749085960000002</v>
      </c>
      <c r="C16414" s="38">
        <v>-58.253893239999996</v>
      </c>
      <c r="D16414" s="38">
        <v>0.68943053483963013</v>
      </c>
      <c r="E16414" s="38">
        <v>0.59848767832705851</v>
      </c>
      <c r="F16414" s="38">
        <v>38.150289017341038</v>
      </c>
    </row>
    <row r="16415" spans="1:6" x14ac:dyDescent="0.35">
      <c r="A16415" s="37" t="s">
        <v>20323</v>
      </c>
      <c r="B16415" s="38">
        <v>-34.705851279999997</v>
      </c>
      <c r="C16415" s="38">
        <v>-58.232064770000001</v>
      </c>
      <c r="D16415" s="38">
        <v>0.87315934896469116</v>
      </c>
      <c r="E16415" s="38">
        <v>0.89094382524490356</v>
      </c>
      <c r="F16415" s="38">
        <v>47.272727272727273</v>
      </c>
    </row>
    <row r="16416" spans="1:6" x14ac:dyDescent="0.35">
      <c r="A16416" s="37" t="s">
        <v>20324</v>
      </c>
      <c r="B16416" s="38">
        <v>-34.500251990000002</v>
      </c>
      <c r="C16416" s="38">
        <v>-58.557191850000002</v>
      </c>
      <c r="D16416" s="38">
        <v>0.1569347828626633</v>
      </c>
      <c r="E16416" s="38">
        <v>0.17835781429159009</v>
      </c>
      <c r="F16416" s="38">
        <v>28.49462365591398</v>
      </c>
    </row>
    <row r="16417" spans="1:6" x14ac:dyDescent="0.35">
      <c r="A16417" s="37" t="s">
        <v>20325</v>
      </c>
      <c r="B16417" s="38">
        <v>-34.490238429999998</v>
      </c>
      <c r="C16417" s="38">
        <v>-58.584554330000003</v>
      </c>
      <c r="D16417" s="38">
        <v>0.54014968872070313</v>
      </c>
      <c r="E16417" s="38">
        <v>0.44644792495589508</v>
      </c>
      <c r="F16417" s="38">
        <v>38.245614035087719</v>
      </c>
    </row>
    <row r="16418" spans="1:6" x14ac:dyDescent="0.35">
      <c r="A16418" s="37" t="s">
        <v>20326</v>
      </c>
      <c r="B16418" s="38">
        <v>-33.752102049999998</v>
      </c>
      <c r="C16418" s="38">
        <v>-59.72112448</v>
      </c>
      <c r="D16418" s="38">
        <v>0.53456968069076538</v>
      </c>
      <c r="E16418" s="38">
        <v>0.51245652692658561</v>
      </c>
      <c r="F16418" s="38">
        <v>24.637681159420293</v>
      </c>
    </row>
    <row r="16419" spans="1:6" x14ac:dyDescent="0.35">
      <c r="A16419" s="37" t="s">
        <v>20327</v>
      </c>
      <c r="B16419" s="38">
        <v>-34.532535420000002</v>
      </c>
      <c r="C16419" s="38">
        <v>-58.548679460000002</v>
      </c>
      <c r="D16419" s="38">
        <v>0.19988392293453219</v>
      </c>
      <c r="E16419" s="38">
        <v>0.20425224759512481</v>
      </c>
      <c r="F16419" s="38">
        <v>21.008403361344538</v>
      </c>
    </row>
    <row r="16420" spans="1:6" x14ac:dyDescent="0.35">
      <c r="A16420" s="37" t="s">
        <v>20328</v>
      </c>
      <c r="B16420" s="38">
        <v>-39.37472219</v>
      </c>
      <c r="C16420" s="38">
        <v>-62.647961530000003</v>
      </c>
      <c r="D16420" s="38">
        <v>0.59836238622665405</v>
      </c>
      <c r="E16420" s="38">
        <v>0.61535858958959577</v>
      </c>
      <c r="F16420" s="38">
        <v>46.289752650176681</v>
      </c>
    </row>
    <row r="16421" spans="1:6" x14ac:dyDescent="0.35">
      <c r="A16421" s="37" t="s">
        <v>20329</v>
      </c>
      <c r="B16421" s="38">
        <v>-38.862957369999997</v>
      </c>
      <c r="C16421" s="38">
        <v>-62.080798969999996</v>
      </c>
      <c r="D16421" s="38">
        <v>0.1351843178272247</v>
      </c>
      <c r="E16421" s="38">
        <v>0.15341276600956921</v>
      </c>
      <c r="F16421" s="38">
        <v>11.875</v>
      </c>
    </row>
    <row r="16422" spans="1:6" x14ac:dyDescent="0.35">
      <c r="A16422" s="37" t="s">
        <v>20330</v>
      </c>
      <c r="B16422" s="38">
        <v>-34.316047500000003</v>
      </c>
      <c r="C16422" s="38">
        <v>-58.814226869999999</v>
      </c>
      <c r="D16422" s="38">
        <v>0.49015095829963679</v>
      </c>
      <c r="E16422" s="38">
        <v>0.46875139365070739</v>
      </c>
      <c r="F16422" s="38">
        <v>32.11009174311927</v>
      </c>
    </row>
    <row r="16423" spans="1:6" x14ac:dyDescent="0.35">
      <c r="A16423" s="37" t="s">
        <v>20331</v>
      </c>
      <c r="B16423" s="38">
        <v>-34.415054929999997</v>
      </c>
      <c r="C16423" s="38">
        <v>-58.767739589999998</v>
      </c>
      <c r="D16423" s="38">
        <v>0.69992029666900635</v>
      </c>
      <c r="E16423" s="38">
        <v>0.64733522317626258</v>
      </c>
      <c r="F16423" s="38">
        <v>50.082372322899502</v>
      </c>
    </row>
    <row r="16424" spans="1:6" x14ac:dyDescent="0.35">
      <c r="A16424" s="37" t="s">
        <v>20332</v>
      </c>
      <c r="B16424" s="38">
        <v>-34.74980979</v>
      </c>
      <c r="C16424" s="38">
        <v>-58.47667963</v>
      </c>
      <c r="D16424" s="38">
        <v>0.98321545124053955</v>
      </c>
      <c r="E16424" s="38">
        <v>0.98024603724479675</v>
      </c>
      <c r="F16424" s="38">
        <v>57.570977917981068</v>
      </c>
    </row>
    <row r="16425" spans="1:6" x14ac:dyDescent="0.35">
      <c r="A16425" s="37" t="s">
        <v>20333</v>
      </c>
      <c r="B16425" s="38">
        <v>-34.434820469999998</v>
      </c>
      <c r="C16425" s="38">
        <v>-58.751453130000002</v>
      </c>
      <c r="D16425" s="38">
        <v>0.60832786560058594</v>
      </c>
      <c r="E16425" s="38">
        <v>0.40125366496412379</v>
      </c>
      <c r="F16425" s="38">
        <v>38.565022421524667</v>
      </c>
    </row>
    <row r="16426" spans="1:6" x14ac:dyDescent="0.35">
      <c r="A16426" s="37" t="s">
        <v>20334</v>
      </c>
      <c r="B16426" s="38">
        <v>-34.850782359999997</v>
      </c>
      <c r="C16426" s="38">
        <v>-57.899580370000002</v>
      </c>
      <c r="D16426" s="38">
        <v>0.30851086974143982</v>
      </c>
      <c r="E16426" s="38">
        <v>0.31272316784472082</v>
      </c>
      <c r="F16426" s="38"/>
    </row>
    <row r="16427" spans="1:6" x14ac:dyDescent="0.35">
      <c r="A16427" s="37" t="s">
        <v>20335</v>
      </c>
      <c r="B16427" s="38">
        <v>-35.059252399999998</v>
      </c>
      <c r="C16427" s="38">
        <v>-60.710133110000001</v>
      </c>
      <c r="D16427" s="38">
        <v>0.62501835823059082</v>
      </c>
      <c r="E16427" s="38">
        <v>0.61751721034178864</v>
      </c>
      <c r="F16427" s="38">
        <v>100</v>
      </c>
    </row>
    <row r="16428" spans="1:6" x14ac:dyDescent="0.35">
      <c r="A16428" s="37" t="s">
        <v>20336</v>
      </c>
      <c r="B16428" s="38">
        <v>-33.335539519999998</v>
      </c>
      <c r="C16428" s="38">
        <v>-60.217640459999998</v>
      </c>
      <c r="D16428" s="38">
        <v>8.3777084946632385E-2</v>
      </c>
      <c r="E16428" s="38">
        <v>0.10028585731177719</v>
      </c>
      <c r="F16428" s="38">
        <v>3.6912751677852351</v>
      </c>
    </row>
    <row r="16429" spans="1:6" x14ac:dyDescent="0.35">
      <c r="A16429" s="37" t="s">
        <v>20337</v>
      </c>
      <c r="B16429" s="38">
        <v>-34.572433019999998</v>
      </c>
      <c r="C16429" s="38">
        <v>-58.658578329999997</v>
      </c>
      <c r="D16429" s="38">
        <v>0.66484487056732178</v>
      </c>
      <c r="E16429" s="38">
        <v>0.68772799874606882</v>
      </c>
      <c r="F16429" s="38">
        <v>6.3063063063063058</v>
      </c>
    </row>
    <row r="16430" spans="1:6" x14ac:dyDescent="0.35">
      <c r="A16430" s="37" t="s">
        <v>20338</v>
      </c>
      <c r="B16430" s="38">
        <v>-37.227800420000001</v>
      </c>
      <c r="C16430" s="38">
        <v>-60.960163999999999</v>
      </c>
      <c r="D16430" s="38">
        <v>0.34247350692749018</v>
      </c>
      <c r="E16430" s="38">
        <v>0.34247350692749018</v>
      </c>
      <c r="F16430" s="38">
        <v>8</v>
      </c>
    </row>
    <row r="16431" spans="1:6" x14ac:dyDescent="0.35">
      <c r="A16431" s="37" t="s">
        <v>20339</v>
      </c>
      <c r="B16431" s="38">
        <v>-34.434976919999997</v>
      </c>
      <c r="C16431" s="38">
        <v>-59.450530409999999</v>
      </c>
      <c r="D16431" s="38">
        <v>0.4083629846572876</v>
      </c>
      <c r="E16431" s="38">
        <v>0.43300381385617792</v>
      </c>
      <c r="F16431" s="38">
        <v>1.1627906976744187</v>
      </c>
    </row>
    <row r="16432" spans="1:6" x14ac:dyDescent="0.35">
      <c r="A16432" s="37" t="s">
        <v>20340</v>
      </c>
      <c r="B16432" s="38">
        <v>-34.459350839999999</v>
      </c>
      <c r="C16432" s="38">
        <v>-58.54252228</v>
      </c>
      <c r="D16432" s="38">
        <v>0.6734461784362793</v>
      </c>
      <c r="E16432" s="38">
        <v>0.64849879758225548</v>
      </c>
      <c r="F16432" s="38">
        <v>45.512820512820511</v>
      </c>
    </row>
    <row r="16433" spans="1:6" x14ac:dyDescent="0.35">
      <c r="A16433" s="37" t="s">
        <v>20341</v>
      </c>
      <c r="B16433" s="38">
        <v>-34.479086529999996</v>
      </c>
      <c r="C16433" s="38">
        <v>-58.985816069999998</v>
      </c>
      <c r="D16433" s="38">
        <v>0</v>
      </c>
      <c r="E16433" s="38">
        <v>4.5673479099531428E-2</v>
      </c>
      <c r="F16433" s="38" t="s">
        <v>5130</v>
      </c>
    </row>
    <row r="16434" spans="1:6" x14ac:dyDescent="0.35">
      <c r="A16434" s="37" t="s">
        <v>20342</v>
      </c>
      <c r="B16434" s="38">
        <v>-34.396584269999998</v>
      </c>
      <c r="C16434" s="38">
        <v>-58.86150713</v>
      </c>
      <c r="D16434" s="38">
        <v>0</v>
      </c>
      <c r="E16434" s="38">
        <v>8.9843212730354727E-2</v>
      </c>
      <c r="F16434" s="38">
        <v>0.43668122270742354</v>
      </c>
    </row>
    <row r="16435" spans="1:6" x14ac:dyDescent="0.35">
      <c r="A16435" s="37" t="s">
        <v>20343</v>
      </c>
      <c r="B16435" s="38">
        <v>-34.601791400000003</v>
      </c>
      <c r="C16435" s="38">
        <v>-58.942220740000003</v>
      </c>
      <c r="D16435" s="38">
        <v>0.59309804439544678</v>
      </c>
      <c r="E16435" s="38">
        <v>0.54255607889758217</v>
      </c>
      <c r="F16435" s="38">
        <v>3.3149171270718232</v>
      </c>
    </row>
    <row r="16436" spans="1:6" x14ac:dyDescent="0.35">
      <c r="A16436" s="37" t="s">
        <v>20344</v>
      </c>
      <c r="B16436" s="38">
        <v>-34.749806159999999</v>
      </c>
      <c r="C16436" s="38">
        <v>-58.450297929999998</v>
      </c>
      <c r="D16436" s="38">
        <v>0.74583208560943604</v>
      </c>
      <c r="E16436" s="38">
        <v>0.73374370524757782</v>
      </c>
      <c r="F16436" s="38">
        <v>50.389610389610382</v>
      </c>
    </row>
    <row r="16437" spans="1:6" x14ac:dyDescent="0.35">
      <c r="A16437" s="37" t="s">
        <v>20345</v>
      </c>
      <c r="B16437" s="38">
        <v>-34.543891369999997</v>
      </c>
      <c r="C16437" s="38">
        <v>-58.577227100000002</v>
      </c>
      <c r="D16437" s="38">
        <v>0.41303363442420959</v>
      </c>
      <c r="E16437" s="38">
        <v>0.41468070487718323</v>
      </c>
      <c r="F16437" s="38">
        <v>42.543859649122808</v>
      </c>
    </row>
    <row r="16438" spans="1:6" x14ac:dyDescent="0.35">
      <c r="A16438" s="37" t="s">
        <v>20346</v>
      </c>
      <c r="B16438" s="38">
        <v>-34.548226159999999</v>
      </c>
      <c r="C16438" s="38">
        <v>-59.103812789999999</v>
      </c>
      <c r="D16438" s="38">
        <v>0.46463054418563843</v>
      </c>
      <c r="E16438" s="38">
        <v>0.43224017570416129</v>
      </c>
      <c r="F16438" s="38">
        <v>33.443708609271525</v>
      </c>
    </row>
    <row r="16439" spans="1:6" x14ac:dyDescent="0.35">
      <c r="A16439" s="37" t="s">
        <v>20347</v>
      </c>
      <c r="B16439" s="38">
        <v>-34.713335239999999</v>
      </c>
      <c r="C16439" s="38">
        <v>-58.722909360000003</v>
      </c>
      <c r="D16439" s="38">
        <v>0.74472594261169434</v>
      </c>
      <c r="E16439" s="38">
        <v>0.75226145338367767</v>
      </c>
      <c r="F16439" s="38">
        <v>47.272727272727273</v>
      </c>
    </row>
    <row r="16440" spans="1:6" x14ac:dyDescent="0.35">
      <c r="A16440" s="37" t="s">
        <v>20348</v>
      </c>
      <c r="B16440" s="38">
        <v>-34.60398412</v>
      </c>
      <c r="C16440" s="38">
        <v>-58.778938619999998</v>
      </c>
      <c r="D16440" s="38">
        <v>0.95883190631866455</v>
      </c>
      <c r="E16440" s="38">
        <v>0.96443193469728739</v>
      </c>
      <c r="F16440" s="38">
        <v>49.813432835820898</v>
      </c>
    </row>
    <row r="16441" spans="1:6" x14ac:dyDescent="0.35">
      <c r="A16441" s="37" t="s">
        <v>20349</v>
      </c>
      <c r="B16441" s="38">
        <v>-34.717787809999997</v>
      </c>
      <c r="C16441" s="38">
        <v>-58.385294420000001</v>
      </c>
      <c r="D16441" s="38">
        <v>0.41539007425308228</v>
      </c>
      <c r="E16441" s="38">
        <v>0.41623936553259161</v>
      </c>
      <c r="F16441" s="38">
        <v>3.2608695652173911</v>
      </c>
    </row>
    <row r="16442" spans="1:6" x14ac:dyDescent="0.35">
      <c r="A16442" s="37" t="s">
        <v>20350</v>
      </c>
      <c r="B16442" s="38">
        <v>-34.82441918</v>
      </c>
      <c r="C16442" s="38">
        <v>-58.184559749999998</v>
      </c>
      <c r="D16442" s="38">
        <v>0</v>
      </c>
      <c r="E16442" s="38">
        <v>0.1185719433583711</v>
      </c>
      <c r="F16442" s="38">
        <v>0.68493150684931503</v>
      </c>
    </row>
    <row r="16443" spans="1:6" x14ac:dyDescent="0.35">
      <c r="A16443" s="37" t="s">
        <v>20351</v>
      </c>
      <c r="B16443" s="38">
        <v>-34.472881739999998</v>
      </c>
      <c r="C16443" s="38">
        <v>-58.606524890000003</v>
      </c>
      <c r="D16443" s="38">
        <v>0.32028359174728388</v>
      </c>
      <c r="E16443" s="38">
        <v>0.21763079116741821</v>
      </c>
      <c r="F16443" s="38">
        <v>0</v>
      </c>
    </row>
    <row r="16444" spans="1:6" x14ac:dyDescent="0.35">
      <c r="A16444" s="37" t="s">
        <v>20352</v>
      </c>
      <c r="B16444" s="38">
        <v>-37.964745049999998</v>
      </c>
      <c r="C16444" s="38">
        <v>-57.554715139999999</v>
      </c>
      <c r="D16444" s="38">
        <v>4.0303081274032593E-2</v>
      </c>
      <c r="E16444" s="38">
        <v>5.9441945022519899E-2</v>
      </c>
      <c r="F16444" s="38"/>
    </row>
    <row r="16445" spans="1:6" x14ac:dyDescent="0.35">
      <c r="A16445" s="37" t="s">
        <v>20353</v>
      </c>
      <c r="B16445" s="38">
        <v>-34.943893610000003</v>
      </c>
      <c r="C16445" s="38">
        <v>-57.975355559999997</v>
      </c>
      <c r="D16445" s="38">
        <v>0.41022416949272161</v>
      </c>
      <c r="E16445" s="38">
        <v>0.40827791520527429</v>
      </c>
      <c r="F16445" s="38"/>
    </row>
    <row r="16446" spans="1:6" x14ac:dyDescent="0.35">
      <c r="A16446" s="37" t="s">
        <v>20354</v>
      </c>
      <c r="B16446" s="38">
        <v>-37.330385020000001</v>
      </c>
      <c r="C16446" s="38">
        <v>-59.111624399999997</v>
      </c>
      <c r="D16446" s="38">
        <v>9.1129891574382782E-2</v>
      </c>
      <c r="E16446" s="38">
        <v>7.1634136554267674E-2</v>
      </c>
      <c r="F16446" s="38">
        <v>1.5094339622641511</v>
      </c>
    </row>
    <row r="16447" spans="1:6" x14ac:dyDescent="0.35">
      <c r="A16447" s="37" t="s">
        <v>20355</v>
      </c>
      <c r="B16447" s="38">
        <v>-34.659557040000003</v>
      </c>
      <c r="C16447" s="38">
        <v>-58.353635679999996</v>
      </c>
      <c r="D16447" s="38">
        <v>0.34355300664901728</v>
      </c>
      <c r="E16447" s="38">
        <v>0.32838021178503302</v>
      </c>
      <c r="F16447" s="38">
        <v>13.411078717201166</v>
      </c>
    </row>
    <row r="16448" spans="1:6" x14ac:dyDescent="0.35">
      <c r="A16448" s="37" t="s">
        <v>20356</v>
      </c>
      <c r="B16448" s="38">
        <v>-38.712893729999998</v>
      </c>
      <c r="C16448" s="38">
        <v>-62.267254510000001</v>
      </c>
      <c r="D16448" s="38">
        <v>2.6595264673233029E-2</v>
      </c>
      <c r="E16448" s="38">
        <v>4.0495444089174271E-2</v>
      </c>
      <c r="F16448" s="38">
        <v>1.7605633802816902</v>
      </c>
    </row>
    <row r="16449" spans="1:6" x14ac:dyDescent="0.35">
      <c r="A16449" s="37" t="s">
        <v>20357</v>
      </c>
      <c r="B16449" s="38">
        <v>-34.700246309999997</v>
      </c>
      <c r="C16449" s="38">
        <v>-58.585949749999997</v>
      </c>
      <c r="D16449" s="38">
        <v>0.34681025147438049</v>
      </c>
      <c r="E16449" s="38">
        <v>0.35187359838872351</v>
      </c>
      <c r="F16449" s="38"/>
    </row>
    <row r="16450" spans="1:6" x14ac:dyDescent="0.35">
      <c r="A16450" s="37" t="s">
        <v>20358</v>
      </c>
      <c r="B16450" s="38">
        <v>-34.376239550000001</v>
      </c>
      <c r="C16450" s="38">
        <v>-59.824601549999997</v>
      </c>
      <c r="D16450" s="38">
        <v>0.25057196617126459</v>
      </c>
      <c r="E16450" s="38">
        <v>0.27426266949623818</v>
      </c>
      <c r="F16450" s="38">
        <v>1.9801980198019802</v>
      </c>
    </row>
    <row r="16451" spans="1:6" x14ac:dyDescent="0.35">
      <c r="A16451" s="37" t="s">
        <v>20359</v>
      </c>
      <c r="B16451" s="38">
        <v>-34.54296179</v>
      </c>
      <c r="C16451" s="38">
        <v>-58.560320539999999</v>
      </c>
      <c r="D16451" s="38">
        <v>0.1175248175859451</v>
      </c>
      <c r="E16451" s="38">
        <v>0.1314637221788105</v>
      </c>
      <c r="F16451" s="38">
        <v>1.9607843137254901</v>
      </c>
    </row>
    <row r="16452" spans="1:6" x14ac:dyDescent="0.35">
      <c r="A16452" s="37" t="s">
        <v>20360</v>
      </c>
      <c r="B16452" s="38">
        <v>-34.904758059999999</v>
      </c>
      <c r="C16452" s="38">
        <v>-57.928212129999999</v>
      </c>
      <c r="D16452" s="38">
        <v>0.55485302209854126</v>
      </c>
      <c r="E16452" s="38">
        <v>0.48100246701921728</v>
      </c>
      <c r="F16452" s="38">
        <v>3.8626609442060089</v>
      </c>
    </row>
    <row r="16453" spans="1:6" x14ac:dyDescent="0.35">
      <c r="A16453" s="37" t="s">
        <v>20361</v>
      </c>
      <c r="B16453" s="38">
        <v>-34.933887849999998</v>
      </c>
      <c r="C16453" s="38">
        <v>-57.878649340000003</v>
      </c>
      <c r="D16453" s="38">
        <v>0.66081053018569946</v>
      </c>
      <c r="E16453" s="38">
        <v>0.66956807672977448</v>
      </c>
      <c r="F16453" s="38">
        <v>27.906976744186046</v>
      </c>
    </row>
    <row r="16454" spans="1:6" x14ac:dyDescent="0.35">
      <c r="A16454" s="37" t="s">
        <v>20362</v>
      </c>
      <c r="B16454" s="38">
        <v>-37.446938699999997</v>
      </c>
      <c r="C16454" s="38">
        <v>-63.114254410000001</v>
      </c>
      <c r="D16454" s="38">
        <v>0.29532071948051453</v>
      </c>
      <c r="E16454" s="38">
        <v>0.27827129619462149</v>
      </c>
      <c r="F16454" s="38">
        <v>9.67741935483871</v>
      </c>
    </row>
    <row r="16455" spans="1:6" x14ac:dyDescent="0.35">
      <c r="A16455" s="37" t="s">
        <v>20363</v>
      </c>
      <c r="B16455" s="38">
        <v>-37.162750889999998</v>
      </c>
      <c r="C16455" s="38">
        <v>-63.247314860000003</v>
      </c>
      <c r="D16455" s="38">
        <v>0.45501574873924261</v>
      </c>
      <c r="E16455" s="38">
        <v>0.44998259607114288</v>
      </c>
      <c r="F16455" s="38">
        <v>34.146341463414636</v>
      </c>
    </row>
    <row r="16456" spans="1:6" x14ac:dyDescent="0.35">
      <c r="A16456" s="37" t="s">
        <v>20364</v>
      </c>
      <c r="B16456" s="38">
        <v>-34.858499979999998</v>
      </c>
      <c r="C16456" s="38">
        <v>-58.357629699999997</v>
      </c>
      <c r="D16456" s="38">
        <v>0.84158921241760254</v>
      </c>
      <c r="E16456" s="38">
        <v>0.83723531059316691</v>
      </c>
      <c r="F16456" s="38">
        <v>47.398843930635834</v>
      </c>
    </row>
    <row r="16457" spans="1:6" x14ac:dyDescent="0.35">
      <c r="A16457" s="37" t="s">
        <v>20365</v>
      </c>
      <c r="B16457" s="38">
        <v>-34.829875090000002</v>
      </c>
      <c r="C16457" s="38">
        <v>-58.419452649999997</v>
      </c>
      <c r="D16457" s="38">
        <v>0.64697164297103882</v>
      </c>
      <c r="E16457" s="38">
        <v>0.64078331621069662</v>
      </c>
      <c r="F16457" s="38">
        <v>33.333333333333329</v>
      </c>
    </row>
    <row r="16458" spans="1:6" x14ac:dyDescent="0.35">
      <c r="A16458" s="37" t="s">
        <v>20366</v>
      </c>
      <c r="B16458" s="38">
        <v>-37.142184210000003</v>
      </c>
      <c r="C16458" s="38">
        <v>-58.522786510000003</v>
      </c>
      <c r="D16458" s="38">
        <v>0.43459853529930109</v>
      </c>
      <c r="E16458" s="38">
        <v>0.43459853529930109</v>
      </c>
      <c r="F16458" s="38">
        <v>12.5</v>
      </c>
    </row>
    <row r="16459" spans="1:6" x14ac:dyDescent="0.35">
      <c r="A16459" s="37" t="s">
        <v>20367</v>
      </c>
      <c r="B16459" s="38">
        <v>-37.10388914</v>
      </c>
      <c r="C16459" s="38">
        <v>-58.066862610000001</v>
      </c>
      <c r="D16459" s="38">
        <v>0.29149109125137329</v>
      </c>
      <c r="E16459" s="38">
        <v>0.28645310746996028</v>
      </c>
      <c r="F16459" s="38">
        <v>2.8571428571428572</v>
      </c>
    </row>
    <row r="16460" spans="1:6" x14ac:dyDescent="0.35">
      <c r="A16460" s="37" t="s">
        <v>20368</v>
      </c>
      <c r="B16460" s="38">
        <v>-36.762976960000003</v>
      </c>
      <c r="C16460" s="38">
        <v>-59.847305370000001</v>
      </c>
      <c r="D16460" s="38">
        <v>0.51915353536605835</v>
      </c>
      <c r="E16460" s="38">
        <v>0.50851597680765037</v>
      </c>
      <c r="F16460" s="38">
        <v>39.855072463768117</v>
      </c>
    </row>
    <row r="16461" spans="1:6" x14ac:dyDescent="0.35">
      <c r="A16461" s="37" t="s">
        <v>20369</v>
      </c>
      <c r="B16461" s="38">
        <v>-36.810262639999998</v>
      </c>
      <c r="C16461" s="38">
        <v>-59.822325540000001</v>
      </c>
      <c r="D16461" s="38">
        <v>0.43634617328643799</v>
      </c>
      <c r="E16461" s="38">
        <v>0.43634617328643799</v>
      </c>
      <c r="F16461" s="38">
        <v>24.590163934426229</v>
      </c>
    </row>
    <row r="16462" spans="1:6" x14ac:dyDescent="0.35">
      <c r="A16462" s="37" t="s">
        <v>20370</v>
      </c>
      <c r="B16462" s="38">
        <v>-36.74453038</v>
      </c>
      <c r="C16462" s="38">
        <v>-59.90488027</v>
      </c>
      <c r="D16462" s="38">
        <v>0.41664227843284612</v>
      </c>
      <c r="E16462" s="38">
        <v>0.41664227843284612</v>
      </c>
      <c r="F16462" s="38">
        <v>0</v>
      </c>
    </row>
    <row r="16463" spans="1:6" x14ac:dyDescent="0.35">
      <c r="A16463" s="37" t="s">
        <v>20371</v>
      </c>
      <c r="B16463" s="38">
        <v>-37.014452040000002</v>
      </c>
      <c r="C16463" s="38">
        <v>-59.747777599999999</v>
      </c>
      <c r="D16463" s="38">
        <v>0.37688276171684271</v>
      </c>
      <c r="E16463" s="38">
        <v>0.37688276171684271</v>
      </c>
      <c r="F16463" s="38">
        <v>12.903225806451612</v>
      </c>
    </row>
    <row r="16464" spans="1:6" x14ac:dyDescent="0.35">
      <c r="A16464" s="37" t="s">
        <v>20372</v>
      </c>
      <c r="B16464" s="38">
        <v>-38.729304079999999</v>
      </c>
      <c r="C16464" s="38">
        <v>-62.219309950000003</v>
      </c>
      <c r="D16464" s="38">
        <v>0.39410245418548578</v>
      </c>
      <c r="E16464" s="38">
        <v>0.38844576870140268</v>
      </c>
      <c r="F16464" s="38">
        <v>26.865671641791046</v>
      </c>
    </row>
    <row r="16465" spans="1:6" x14ac:dyDescent="0.35">
      <c r="A16465" s="37" t="s">
        <v>20373</v>
      </c>
      <c r="B16465" s="38">
        <v>-34.067189910000003</v>
      </c>
      <c r="C16465" s="38">
        <v>-60.109345480000002</v>
      </c>
      <c r="D16465" s="38">
        <v>0.4440174400806427</v>
      </c>
      <c r="E16465" s="38">
        <v>0.44087761721095531</v>
      </c>
      <c r="F16465" s="38">
        <v>40</v>
      </c>
    </row>
    <row r="16466" spans="1:6" x14ac:dyDescent="0.35">
      <c r="A16466" s="37" t="s">
        <v>20374</v>
      </c>
      <c r="B16466" s="38">
        <v>-36.203885300000003</v>
      </c>
      <c r="C16466" s="38">
        <v>-61.147342270000003</v>
      </c>
      <c r="D16466" s="38">
        <v>0.40878230333328253</v>
      </c>
      <c r="E16466" s="38">
        <v>0.40878230333328253</v>
      </c>
      <c r="F16466" s="38">
        <v>12.820512820512819</v>
      </c>
    </row>
    <row r="16467" spans="1:6" x14ac:dyDescent="0.35">
      <c r="A16467" s="37" t="s">
        <v>20375</v>
      </c>
      <c r="B16467" s="38">
        <v>-35.998844220000002</v>
      </c>
      <c r="C16467" s="38">
        <v>-60.852262379999999</v>
      </c>
      <c r="D16467" s="38">
        <v>0.46048867702484131</v>
      </c>
      <c r="E16467" s="38">
        <v>0.45522001305141963</v>
      </c>
      <c r="F16467" s="38">
        <v>15.384615384615385</v>
      </c>
    </row>
    <row r="16468" spans="1:6" x14ac:dyDescent="0.35">
      <c r="A16468" s="37" t="s">
        <v>20376</v>
      </c>
      <c r="B16468" s="38">
        <v>-34.910255720000002</v>
      </c>
      <c r="C16468" s="38">
        <v>-60.534540829999997</v>
      </c>
      <c r="D16468" s="38">
        <v>0.3429131805896759</v>
      </c>
      <c r="E16468" s="38">
        <v>0.32816993279589551</v>
      </c>
      <c r="F16468" s="38">
        <v>12.5</v>
      </c>
    </row>
    <row r="16469" spans="1:6" x14ac:dyDescent="0.35">
      <c r="A16469" s="37" t="s">
        <v>20377</v>
      </c>
      <c r="B16469" s="38">
        <v>-35.06934562</v>
      </c>
      <c r="C16469" s="38">
        <v>-58.167007269999999</v>
      </c>
      <c r="D16469" s="38">
        <v>0.51342558860778809</v>
      </c>
      <c r="E16469" s="38">
        <v>0.52925561489285644</v>
      </c>
      <c r="F16469" s="38">
        <v>41.095890410958901</v>
      </c>
    </row>
    <row r="16470" spans="1:6" x14ac:dyDescent="0.35">
      <c r="A16470" s="37" t="s">
        <v>20378</v>
      </c>
      <c r="B16470" s="38">
        <v>-35.925410249999999</v>
      </c>
      <c r="C16470" s="38">
        <v>-61.258488120000003</v>
      </c>
      <c r="D16470" s="38">
        <v>0.54011684656143188</v>
      </c>
      <c r="E16470" s="38">
        <v>0.53073374806223694</v>
      </c>
      <c r="F16470" s="38">
        <v>20</v>
      </c>
    </row>
    <row r="16471" spans="1:6" x14ac:dyDescent="0.35">
      <c r="A16471" s="37" t="s">
        <v>20379</v>
      </c>
      <c r="B16471" s="38">
        <v>-35.880387450000001</v>
      </c>
      <c r="C16471" s="38">
        <v>-61.161304870000002</v>
      </c>
      <c r="D16471" s="38">
        <v>0.47456973791122442</v>
      </c>
      <c r="E16471" s="38">
        <v>0.47456973791122442</v>
      </c>
      <c r="F16471" s="38">
        <v>0</v>
      </c>
    </row>
    <row r="16472" spans="1:6" x14ac:dyDescent="0.35">
      <c r="A16472" s="37" t="s">
        <v>20380</v>
      </c>
      <c r="B16472" s="38">
        <v>-35.346987009999999</v>
      </c>
      <c r="C16472" s="38">
        <v>-62.225978910000002</v>
      </c>
      <c r="D16472" s="38">
        <v>0.3670596182346344</v>
      </c>
      <c r="E16472" s="38">
        <v>0.40541742349925802</v>
      </c>
      <c r="F16472" s="38">
        <v>21.428571428571427</v>
      </c>
    </row>
    <row r="16473" spans="1:6" x14ac:dyDescent="0.35">
      <c r="A16473" s="37" t="s">
        <v>20381</v>
      </c>
      <c r="B16473" s="38">
        <v>-35.637522009999998</v>
      </c>
      <c r="C16473" s="38">
        <v>-62.196292210000003</v>
      </c>
      <c r="D16473" s="38">
        <v>0.4309113621711731</v>
      </c>
      <c r="E16473" s="38">
        <v>0.43215078437650528</v>
      </c>
      <c r="F16473" s="38">
        <v>29.09090909090909</v>
      </c>
    </row>
    <row r="16474" spans="1:6" x14ac:dyDescent="0.35">
      <c r="A16474" s="37" t="s">
        <v>20382</v>
      </c>
      <c r="B16474" s="38">
        <v>-34.468555989999999</v>
      </c>
      <c r="C16474" s="38">
        <v>-60.002914769999997</v>
      </c>
      <c r="D16474" s="38">
        <v>0.41667872667312622</v>
      </c>
      <c r="E16474" s="38">
        <v>0.41638097951286718</v>
      </c>
      <c r="F16474" s="38">
        <v>18.75</v>
      </c>
    </row>
    <row r="16475" spans="1:6" x14ac:dyDescent="0.35">
      <c r="A16475" s="37" t="s">
        <v>20383</v>
      </c>
      <c r="B16475" s="38">
        <v>-36.8838145</v>
      </c>
      <c r="C16475" s="38">
        <v>-61.488265820000002</v>
      </c>
      <c r="D16475" s="38">
        <v>0.37532216310501099</v>
      </c>
      <c r="E16475" s="38">
        <v>0.37532216310501099</v>
      </c>
      <c r="F16475" s="38">
        <v>12.5</v>
      </c>
    </row>
    <row r="16476" spans="1:6" x14ac:dyDescent="0.35">
      <c r="A16476" s="37" t="s">
        <v>20384</v>
      </c>
      <c r="B16476" s="38">
        <v>-33.651966049999999</v>
      </c>
      <c r="C16476" s="38">
        <v>-60.893898419999999</v>
      </c>
      <c r="D16476" s="38">
        <v>0.41439482569694519</v>
      </c>
      <c r="E16476" s="38">
        <v>0.46159594257672631</v>
      </c>
      <c r="F16476" s="38">
        <v>14.705882352941178</v>
      </c>
    </row>
    <row r="16477" spans="1:6" x14ac:dyDescent="0.35">
      <c r="A16477" s="37" t="s">
        <v>20385</v>
      </c>
      <c r="B16477" s="38">
        <v>-37.510142950000002</v>
      </c>
      <c r="C16477" s="38">
        <v>-61.921193799999998</v>
      </c>
      <c r="D16477" s="38">
        <v>0.42396265268325811</v>
      </c>
      <c r="E16477" s="38">
        <v>0.42900776706243821</v>
      </c>
      <c r="F16477" s="38">
        <v>38.82352941176471</v>
      </c>
    </row>
    <row r="16478" spans="1:6" x14ac:dyDescent="0.35">
      <c r="A16478" s="37" t="s">
        <v>20386</v>
      </c>
      <c r="B16478" s="38">
        <v>-37.22288957</v>
      </c>
      <c r="C16478" s="38">
        <v>-62.162818629999997</v>
      </c>
      <c r="D16478" s="38">
        <v>0.32043087482452393</v>
      </c>
      <c r="E16478" s="38">
        <v>0.32043087482452393</v>
      </c>
      <c r="F16478" s="38">
        <v>15.625</v>
      </c>
    </row>
    <row r="16479" spans="1:6" x14ac:dyDescent="0.35">
      <c r="A16479" s="37" t="s">
        <v>20387</v>
      </c>
      <c r="B16479" s="38">
        <v>-37.822026190000003</v>
      </c>
      <c r="C16479" s="38">
        <v>-61.808977900000002</v>
      </c>
      <c r="D16479" s="38">
        <v>0.18782711029052729</v>
      </c>
      <c r="E16479" s="38">
        <v>0.18891191051194539</v>
      </c>
      <c r="F16479" s="38">
        <v>8.3333333333333321</v>
      </c>
    </row>
    <row r="16480" spans="1:6" x14ac:dyDescent="0.35">
      <c r="A16480" s="37" t="s">
        <v>20388</v>
      </c>
      <c r="B16480" s="38">
        <v>-34.583120110000003</v>
      </c>
      <c r="C16480" s="38">
        <v>-60.705162600000001</v>
      </c>
      <c r="D16480" s="38">
        <v>0.2407800704240799</v>
      </c>
      <c r="E16480" s="38">
        <v>0.20772988281466739</v>
      </c>
      <c r="F16480" s="38">
        <v>3.7735849056603774</v>
      </c>
    </row>
    <row r="16481" spans="1:6" x14ac:dyDescent="0.35">
      <c r="A16481" s="37" t="s">
        <v>20389</v>
      </c>
      <c r="B16481" s="38">
        <v>-35.620337630000002</v>
      </c>
      <c r="C16481" s="38">
        <v>-57.677870499999997</v>
      </c>
      <c r="D16481" s="38">
        <v>0.38567140698432922</v>
      </c>
      <c r="E16481" s="38">
        <v>0.39059338054141479</v>
      </c>
      <c r="F16481" s="38">
        <v>20</v>
      </c>
    </row>
    <row r="16482" spans="1:6" x14ac:dyDescent="0.35">
      <c r="A16482" s="37" t="s">
        <v>20390</v>
      </c>
      <c r="B16482" s="38">
        <v>-35.769271439999997</v>
      </c>
      <c r="C16482" s="38">
        <v>-58.069693559999997</v>
      </c>
      <c r="D16482" s="38">
        <v>0.49905109405517578</v>
      </c>
      <c r="E16482" s="38">
        <v>0.49838363958729642</v>
      </c>
      <c r="F16482" s="38">
        <v>0</v>
      </c>
    </row>
    <row r="16483" spans="1:6" x14ac:dyDescent="0.35">
      <c r="A16483" s="37" t="s">
        <v>20391</v>
      </c>
      <c r="B16483" s="38">
        <v>-34.907181530000003</v>
      </c>
      <c r="C16483" s="38">
        <v>-58.433991540000001</v>
      </c>
      <c r="D16483" s="38">
        <v>0.7025027871131897</v>
      </c>
      <c r="E16483" s="38">
        <v>0.70219569675850146</v>
      </c>
      <c r="F16483" s="38">
        <v>44.688644688644693</v>
      </c>
    </row>
    <row r="16484" spans="1:6" x14ac:dyDescent="0.35">
      <c r="A16484" s="37" t="s">
        <v>20392</v>
      </c>
      <c r="B16484" s="38">
        <v>-34.382483839999999</v>
      </c>
      <c r="C16484" s="38">
        <v>-59.012979780000002</v>
      </c>
      <c r="D16484" s="38">
        <v>0.52994728088378906</v>
      </c>
      <c r="E16484" s="38">
        <v>0.53022982511255479</v>
      </c>
      <c r="F16484" s="38">
        <v>38.235294117647058</v>
      </c>
    </row>
    <row r="16485" spans="1:6" x14ac:dyDescent="0.35">
      <c r="A16485" s="37" t="s">
        <v>20393</v>
      </c>
      <c r="B16485" s="38">
        <v>-34.81437098</v>
      </c>
      <c r="C16485" s="38">
        <v>-58.215590169999999</v>
      </c>
      <c r="D16485" s="38">
        <v>0.75942903757095337</v>
      </c>
      <c r="E16485" s="38">
        <v>0.7071581749539626</v>
      </c>
      <c r="F16485" s="38">
        <v>51.538461538461533</v>
      </c>
    </row>
    <row r="16486" spans="1:6" x14ac:dyDescent="0.35">
      <c r="A16486" s="37" t="s">
        <v>20394</v>
      </c>
      <c r="B16486" s="38">
        <v>-36.009606130000002</v>
      </c>
      <c r="C16486" s="38">
        <v>-60.210714189999997</v>
      </c>
      <c r="D16486" s="38">
        <v>0.49231895804405212</v>
      </c>
      <c r="E16486" s="38">
        <v>0.49231895804405212</v>
      </c>
      <c r="F16486" s="38">
        <v>14.705882352941178</v>
      </c>
    </row>
    <row r="16487" spans="1:6" x14ac:dyDescent="0.35">
      <c r="A16487" s="37" t="s">
        <v>20395</v>
      </c>
      <c r="B16487" s="38">
        <v>-34.107799649999997</v>
      </c>
      <c r="C16487" s="38">
        <v>-61.132495550000002</v>
      </c>
      <c r="D16487" s="38">
        <v>0.45565825700759888</v>
      </c>
      <c r="E16487" s="38">
        <v>0.45565825700759888</v>
      </c>
      <c r="F16487" s="38">
        <v>38.181818181818187</v>
      </c>
    </row>
    <row r="16488" spans="1:6" x14ac:dyDescent="0.35">
      <c r="A16488" s="37" t="s">
        <v>20396</v>
      </c>
      <c r="B16488" s="38">
        <v>-35.771271720000001</v>
      </c>
      <c r="C16488" s="38">
        <v>-58.510314630000003</v>
      </c>
      <c r="D16488" s="38">
        <v>0.36372208595275879</v>
      </c>
      <c r="E16488" s="38">
        <v>0.37336161491033187</v>
      </c>
      <c r="F16488" s="38">
        <v>44.230769230769226</v>
      </c>
    </row>
    <row r="16489" spans="1:6" x14ac:dyDescent="0.35">
      <c r="A16489" s="37" t="s">
        <v>20397</v>
      </c>
      <c r="B16489" s="38">
        <v>-36.705337960000001</v>
      </c>
      <c r="C16489" s="38">
        <v>-56.761116430000001</v>
      </c>
      <c r="D16489" s="38">
        <v>0.59697419404983521</v>
      </c>
      <c r="E16489" s="38">
        <v>0.59697419404983521</v>
      </c>
      <c r="F16489" s="38">
        <v>34.615384615384613</v>
      </c>
    </row>
    <row r="16490" spans="1:6" x14ac:dyDescent="0.35">
      <c r="A16490" s="37" t="s">
        <v>20398</v>
      </c>
      <c r="B16490" s="38">
        <v>-37.26195044</v>
      </c>
      <c r="C16490" s="38">
        <v>-57.209896639999997</v>
      </c>
      <c r="D16490" s="38">
        <v>0.41036105155944819</v>
      </c>
      <c r="E16490" s="38">
        <v>0.41036105155944819</v>
      </c>
      <c r="F16490" s="38">
        <v>27.777777777777779</v>
      </c>
    </row>
    <row r="16491" spans="1:6" x14ac:dyDescent="0.35">
      <c r="A16491" s="37" t="s">
        <v>20399</v>
      </c>
      <c r="B16491" s="38">
        <v>-37.001037459999999</v>
      </c>
      <c r="C16491" s="38">
        <v>-57.147011599999999</v>
      </c>
      <c r="D16491" s="38">
        <v>0.64744764566421509</v>
      </c>
      <c r="E16491" s="38">
        <v>0.64005121359458339</v>
      </c>
      <c r="F16491" s="38">
        <v>47.286821705426355</v>
      </c>
    </row>
    <row r="16492" spans="1:6" x14ac:dyDescent="0.35">
      <c r="A16492" s="37" t="s">
        <v>20400</v>
      </c>
      <c r="B16492" s="38">
        <v>-36.997141159999998</v>
      </c>
      <c r="C16492" s="38">
        <v>-57.123932349999997</v>
      </c>
      <c r="D16492" s="38">
        <v>0.58416944742202759</v>
      </c>
      <c r="E16492" s="38">
        <v>0.58016153635122836</v>
      </c>
      <c r="F16492" s="38">
        <v>35.135135135135137</v>
      </c>
    </row>
    <row r="16493" spans="1:6" x14ac:dyDescent="0.35">
      <c r="A16493" s="37" t="s">
        <v>20401</v>
      </c>
      <c r="B16493" s="38">
        <v>-34.770713020000002</v>
      </c>
      <c r="C16493" s="38">
        <v>-61.90173669</v>
      </c>
      <c r="D16493" s="38">
        <v>0.46081581711769098</v>
      </c>
      <c r="E16493" s="38">
        <v>0.46081581711769098</v>
      </c>
      <c r="F16493" s="38">
        <v>27.559055118110237</v>
      </c>
    </row>
    <row r="16494" spans="1:6" x14ac:dyDescent="0.35">
      <c r="A16494" s="37" t="s">
        <v>20402</v>
      </c>
      <c r="B16494" s="38">
        <v>-38.040070839999998</v>
      </c>
      <c r="C16494" s="38">
        <v>-57.614890799999998</v>
      </c>
      <c r="D16494" s="38">
        <v>0.73229062557220459</v>
      </c>
      <c r="E16494" s="38">
        <v>0.73239794207943809</v>
      </c>
      <c r="F16494" s="38">
        <v>36.507936507936506</v>
      </c>
    </row>
    <row r="16495" spans="1:6" x14ac:dyDescent="0.35">
      <c r="A16495" s="37" t="s">
        <v>20403</v>
      </c>
      <c r="B16495" s="38">
        <v>-37.93049637</v>
      </c>
      <c r="C16495" s="38">
        <v>-57.70749575</v>
      </c>
      <c r="D16495" s="38">
        <v>0.66718608140945435</v>
      </c>
      <c r="E16495" s="38">
        <v>0.66718608140945435</v>
      </c>
      <c r="F16495" s="38">
        <v>47.651006711409394</v>
      </c>
    </row>
    <row r="16496" spans="1:6" x14ac:dyDescent="0.35">
      <c r="A16496" s="37" t="s">
        <v>20404</v>
      </c>
      <c r="B16496" s="38">
        <v>-34.51544586</v>
      </c>
      <c r="C16496" s="38">
        <v>-58.72965988</v>
      </c>
      <c r="D16496" s="38">
        <v>0.41952225565910339</v>
      </c>
      <c r="E16496" s="38">
        <v>0.42556958893934888</v>
      </c>
      <c r="F16496" s="38">
        <v>46.540880503144656</v>
      </c>
    </row>
    <row r="16497" spans="1:6" x14ac:dyDescent="0.35">
      <c r="A16497" s="37" t="s">
        <v>20405</v>
      </c>
      <c r="B16497" s="38">
        <v>-34.521164210000002</v>
      </c>
      <c r="C16497" s="38">
        <v>-58.793289090000002</v>
      </c>
      <c r="D16497" s="38">
        <v>0.80962616205215454</v>
      </c>
      <c r="E16497" s="38">
        <v>0.84801443041981872</v>
      </c>
      <c r="F16497" s="38">
        <v>53.46756152125279</v>
      </c>
    </row>
    <row r="16498" spans="1:6" x14ac:dyDescent="0.35">
      <c r="A16498" s="37" t="s">
        <v>20406</v>
      </c>
      <c r="B16498" s="38">
        <v>-34.894228630000001</v>
      </c>
      <c r="C16498" s="38">
        <v>-61.004781010000002</v>
      </c>
      <c r="D16498" s="38">
        <v>0.2992708683013916</v>
      </c>
      <c r="E16498" s="38">
        <v>0.29569889081491008</v>
      </c>
      <c r="F16498" s="38">
        <v>5.5555555555555554</v>
      </c>
    </row>
    <row r="16499" spans="1:6" x14ac:dyDescent="0.35">
      <c r="A16499" s="37" t="s">
        <v>20407</v>
      </c>
      <c r="B16499" s="38">
        <v>-35.028587389999998</v>
      </c>
      <c r="C16499" s="38">
        <v>-60.863668279999999</v>
      </c>
      <c r="D16499" s="38">
        <v>0.50997638702392578</v>
      </c>
      <c r="E16499" s="38">
        <v>0.51834672689437866</v>
      </c>
      <c r="F16499" s="38">
        <v>12.5</v>
      </c>
    </row>
    <row r="16500" spans="1:6" x14ac:dyDescent="0.35">
      <c r="A16500" s="37" t="s">
        <v>20408</v>
      </c>
      <c r="B16500" s="38">
        <v>-34.550868260000001</v>
      </c>
      <c r="C16500" s="38">
        <v>-63.170722120000001</v>
      </c>
      <c r="D16500" s="38">
        <v>0.27996554970741272</v>
      </c>
      <c r="E16500" s="38">
        <v>0.27786554396152502</v>
      </c>
      <c r="F16500" s="38">
        <v>4.6511627906976747</v>
      </c>
    </row>
    <row r="16501" spans="1:6" x14ac:dyDescent="0.35">
      <c r="A16501" s="37" t="s">
        <v>20409</v>
      </c>
      <c r="B16501" s="38">
        <v>-37.81952295</v>
      </c>
      <c r="C16501" s="38">
        <v>-60.483119129999999</v>
      </c>
      <c r="D16501" s="38">
        <v>0.48506104946136469</v>
      </c>
      <c r="E16501" s="38">
        <v>0.47198909913238718</v>
      </c>
      <c r="F16501" s="38">
        <v>20</v>
      </c>
    </row>
    <row r="16502" spans="1:6" x14ac:dyDescent="0.35">
      <c r="A16502" s="37" t="s">
        <v>20410</v>
      </c>
      <c r="B16502" s="38">
        <v>-38.177617589999997</v>
      </c>
      <c r="C16502" s="38">
        <v>-59.912344330000003</v>
      </c>
      <c r="D16502" s="38">
        <v>0.37481945753097529</v>
      </c>
      <c r="E16502" s="38">
        <v>0.38254853965420471</v>
      </c>
      <c r="F16502" s="38">
        <v>7.1428571428571423</v>
      </c>
    </row>
    <row r="16503" spans="1:6" x14ac:dyDescent="0.35">
      <c r="A16503" s="37" t="s">
        <v>20411</v>
      </c>
      <c r="B16503" s="38">
        <v>-37.551998320000003</v>
      </c>
      <c r="C16503" s="38">
        <v>-59.627143169999997</v>
      </c>
      <c r="D16503" s="38">
        <v>0.44917580485343928</v>
      </c>
      <c r="E16503" s="38">
        <v>0.44685560713211703</v>
      </c>
      <c r="F16503" s="38">
        <v>18.75</v>
      </c>
    </row>
    <row r="16504" spans="1:6" x14ac:dyDescent="0.35">
      <c r="A16504" s="37" t="s">
        <v>20412</v>
      </c>
      <c r="B16504" s="38">
        <v>-37.3663764</v>
      </c>
      <c r="C16504" s="38">
        <v>-59.760403949999997</v>
      </c>
      <c r="D16504" s="38">
        <v>0.38388729095458979</v>
      </c>
      <c r="E16504" s="38">
        <v>0.38388729095458979</v>
      </c>
      <c r="F16504" s="38">
        <v>25</v>
      </c>
    </row>
    <row r="16505" spans="1:6" x14ac:dyDescent="0.35">
      <c r="A16505" s="37" t="s">
        <v>20413</v>
      </c>
      <c r="B16505" s="38">
        <v>-34.572358860000001</v>
      </c>
      <c r="C16505" s="38">
        <v>-61.072676340000001</v>
      </c>
      <c r="D16505" s="38">
        <v>0.40909141302108759</v>
      </c>
      <c r="E16505" s="38">
        <v>0.40820024824804729</v>
      </c>
      <c r="F16505" s="38">
        <v>18.421052631578945</v>
      </c>
    </row>
    <row r="16506" spans="1:6" x14ac:dyDescent="0.35">
      <c r="A16506" s="37" t="s">
        <v>20414</v>
      </c>
      <c r="B16506" s="38">
        <v>-34.460302349999999</v>
      </c>
      <c r="C16506" s="38">
        <v>-61.066428770000002</v>
      </c>
      <c r="D16506" s="38">
        <v>0.46766495704650879</v>
      </c>
      <c r="E16506" s="38">
        <v>0.46875765218454252</v>
      </c>
      <c r="F16506" s="38">
        <v>18.75</v>
      </c>
    </row>
    <row r="16507" spans="1:6" x14ac:dyDescent="0.35">
      <c r="A16507" s="37" t="s">
        <v>20415</v>
      </c>
      <c r="B16507" s="38">
        <v>-34.572283609999999</v>
      </c>
      <c r="C16507" s="38">
        <v>-60.90927104</v>
      </c>
      <c r="D16507" s="38">
        <v>0.67021638154983521</v>
      </c>
      <c r="E16507" s="38">
        <v>0.67021638154983521</v>
      </c>
      <c r="F16507" s="38">
        <v>31.764705882352938</v>
      </c>
    </row>
    <row r="16508" spans="1:6" x14ac:dyDescent="0.35">
      <c r="A16508" s="37" t="s">
        <v>20416</v>
      </c>
      <c r="B16508" s="38">
        <v>-34.347231170000001</v>
      </c>
      <c r="C16508" s="38">
        <v>-61.13327812</v>
      </c>
      <c r="D16508" s="38">
        <v>0.38738301396369929</v>
      </c>
      <c r="E16508" s="38">
        <v>0.34812737256288528</v>
      </c>
      <c r="F16508" s="38">
        <v>27.27272727272727</v>
      </c>
    </row>
    <row r="16509" spans="1:6" x14ac:dyDescent="0.35">
      <c r="A16509" s="37" t="s">
        <v>20417</v>
      </c>
      <c r="B16509" s="38">
        <v>-34.61635012</v>
      </c>
      <c r="C16509" s="38">
        <v>-60.953219410000003</v>
      </c>
      <c r="D16509" s="38">
        <v>0.64685750007629395</v>
      </c>
      <c r="E16509" s="38">
        <v>0.62478974546704968</v>
      </c>
      <c r="F16509" s="38">
        <v>39.795918367346935</v>
      </c>
    </row>
    <row r="16510" spans="1:6" x14ac:dyDescent="0.35">
      <c r="A16510" s="37" t="s">
        <v>20418</v>
      </c>
      <c r="B16510" s="38">
        <v>-36.244218940000003</v>
      </c>
      <c r="C16510" s="38">
        <v>-59.361452919999998</v>
      </c>
      <c r="D16510" s="38">
        <v>0.53374528884887695</v>
      </c>
      <c r="E16510" s="38">
        <v>0.53374528884887695</v>
      </c>
      <c r="F16510" s="38" t="s">
        <v>5130</v>
      </c>
    </row>
    <row r="16511" spans="1:6" x14ac:dyDescent="0.35">
      <c r="A16511" s="37" t="s">
        <v>20419</v>
      </c>
      <c r="B16511" s="38">
        <v>-34.653538519999998</v>
      </c>
      <c r="C16511" s="38">
        <v>-61.583427219999997</v>
      </c>
      <c r="D16511" s="38">
        <v>0.27991953492164612</v>
      </c>
      <c r="E16511" s="38">
        <v>0.29127551201317048</v>
      </c>
      <c r="F16511" s="38">
        <v>23.214285714285715</v>
      </c>
    </row>
    <row r="16512" spans="1:6" x14ac:dyDescent="0.35">
      <c r="A16512" s="37" t="s">
        <v>20420</v>
      </c>
      <c r="B16512" s="38">
        <v>-34.867546040000001</v>
      </c>
      <c r="C16512" s="38">
        <v>-61.288629630000003</v>
      </c>
      <c r="D16512" s="38">
        <v>0.4035944938659668</v>
      </c>
      <c r="E16512" s="38">
        <v>0.4035944938659668</v>
      </c>
      <c r="F16512" s="38">
        <v>14.545454545454545</v>
      </c>
    </row>
    <row r="16513" spans="1:6" x14ac:dyDescent="0.35">
      <c r="A16513" s="37" t="s">
        <v>20421</v>
      </c>
      <c r="B16513" s="38">
        <v>-37.786685949999999</v>
      </c>
      <c r="C16513" s="38">
        <v>-58.847113720000003</v>
      </c>
      <c r="D16513" s="38">
        <v>0.22172713279724121</v>
      </c>
      <c r="E16513" s="38">
        <v>0.22172713279724121</v>
      </c>
      <c r="F16513" s="38">
        <v>17.647058823529413</v>
      </c>
    </row>
    <row r="16514" spans="1:6" x14ac:dyDescent="0.35">
      <c r="A16514" s="37" t="s">
        <v>20422</v>
      </c>
      <c r="B16514" s="38">
        <v>-35.063056899999999</v>
      </c>
      <c r="C16514" s="38">
        <v>-59.043305510000003</v>
      </c>
      <c r="D16514" s="38">
        <v>0.50760465860366821</v>
      </c>
      <c r="E16514" s="38">
        <v>0.49344873271490403</v>
      </c>
      <c r="F16514" s="38">
        <v>21.621621621621621</v>
      </c>
    </row>
    <row r="16515" spans="1:6" x14ac:dyDescent="0.35">
      <c r="A16515" s="37" t="s">
        <v>20423</v>
      </c>
      <c r="B16515" s="38">
        <v>-35.068077260000003</v>
      </c>
      <c r="C16515" s="38">
        <v>-57.537689739999998</v>
      </c>
      <c r="D16515" s="38">
        <v>0.46779036521911621</v>
      </c>
      <c r="E16515" s="38">
        <v>0.46779036521911621</v>
      </c>
      <c r="F16515" s="38">
        <v>57.142857142857139</v>
      </c>
    </row>
    <row r="16516" spans="1:6" x14ac:dyDescent="0.35">
      <c r="A16516" s="37" t="s">
        <v>20424</v>
      </c>
      <c r="B16516" s="38">
        <v>-35.39590973</v>
      </c>
      <c r="C16516" s="38">
        <v>-57.627409270000001</v>
      </c>
      <c r="D16516" s="38">
        <v>0.38055148720741272</v>
      </c>
      <c r="E16516" s="38">
        <v>0.37364821417911631</v>
      </c>
      <c r="F16516" s="38">
        <v>8.7719298245614024</v>
      </c>
    </row>
    <row r="16517" spans="1:6" x14ac:dyDescent="0.35">
      <c r="A16517" s="37" t="s">
        <v>20425</v>
      </c>
      <c r="B16517" s="38">
        <v>-35.128749730000003</v>
      </c>
      <c r="C16517" s="38">
        <v>-57.649555040000003</v>
      </c>
      <c r="D16517" s="38">
        <v>0.36955618858337402</v>
      </c>
      <c r="E16517" s="38">
        <v>0.36955618858337402</v>
      </c>
      <c r="F16517" s="38">
        <v>19.047619047619047</v>
      </c>
    </row>
    <row r="16518" spans="1:6" x14ac:dyDescent="0.35">
      <c r="A16518" s="37" t="s">
        <v>20426</v>
      </c>
      <c r="B16518" s="38">
        <v>-35.266895900000002</v>
      </c>
      <c r="C16518" s="38">
        <v>-57.572362380000001</v>
      </c>
      <c r="D16518" s="38">
        <v>0.40669709444046021</v>
      </c>
      <c r="E16518" s="38">
        <v>0.40669709444046021</v>
      </c>
      <c r="F16518" s="38">
        <v>31.428571428571427</v>
      </c>
    </row>
    <row r="16519" spans="1:6" x14ac:dyDescent="0.35">
      <c r="A16519" s="37" t="s">
        <v>20427</v>
      </c>
      <c r="B16519" s="38">
        <v>-35.228640839999997</v>
      </c>
      <c r="C16519" s="38">
        <v>-57.716785199999997</v>
      </c>
      <c r="D16519" s="38">
        <v>0.59192383289337158</v>
      </c>
      <c r="E16519" s="38">
        <v>0.59192383289337158</v>
      </c>
      <c r="F16519" s="38">
        <v>58.888888888888893</v>
      </c>
    </row>
    <row r="16520" spans="1:6" x14ac:dyDescent="0.35">
      <c r="A16520" s="37" t="s">
        <v>20428</v>
      </c>
      <c r="B16520" s="38">
        <v>-34.779333999999999</v>
      </c>
      <c r="C16520" s="38">
        <v>-58.733072</v>
      </c>
      <c r="D16520" s="38">
        <v>0.63619339466094971</v>
      </c>
      <c r="E16520" s="38">
        <v>0.641760262283119</v>
      </c>
      <c r="F16520" s="38">
        <v>44.912280701754383</v>
      </c>
    </row>
    <row r="16521" spans="1:6" x14ac:dyDescent="0.35">
      <c r="A16521" s="37" t="s">
        <v>20429</v>
      </c>
      <c r="B16521" s="38">
        <v>-34.589924510000003</v>
      </c>
      <c r="C16521" s="38">
        <v>-58.880129160000003</v>
      </c>
      <c r="D16521" s="38">
        <v>0.70428329706192017</v>
      </c>
      <c r="E16521" s="38">
        <v>0.71198500224522177</v>
      </c>
      <c r="F16521" s="38">
        <v>58.620689655172406</v>
      </c>
    </row>
    <row r="16522" spans="1:6" x14ac:dyDescent="0.35">
      <c r="A16522" s="37" t="s">
        <v>20430</v>
      </c>
      <c r="B16522" s="38">
        <v>-36.948286320000001</v>
      </c>
      <c r="C16522" s="38">
        <v>-60.112864629999997</v>
      </c>
      <c r="D16522" s="38">
        <v>0.26208013296127319</v>
      </c>
      <c r="E16522" s="38">
        <v>0.25653752684593201</v>
      </c>
      <c r="F16522" s="38">
        <v>7.6923076923076925</v>
      </c>
    </row>
    <row r="16523" spans="1:6" x14ac:dyDescent="0.35">
      <c r="A16523" s="37" t="s">
        <v>20431</v>
      </c>
      <c r="B16523" s="38">
        <v>-37.129021880000003</v>
      </c>
      <c r="C16523" s="38">
        <v>-60.416946469999999</v>
      </c>
      <c r="D16523" s="38">
        <v>0.33187314867973328</v>
      </c>
      <c r="E16523" s="38">
        <v>0.33187314867973328</v>
      </c>
      <c r="F16523" s="38">
        <v>15.384615384615385</v>
      </c>
    </row>
    <row r="16524" spans="1:6" x14ac:dyDescent="0.35">
      <c r="A16524" s="37" t="s">
        <v>20432</v>
      </c>
      <c r="B16524" s="38">
        <v>-36.735042040000003</v>
      </c>
      <c r="C16524" s="38">
        <v>-60.596246270000002</v>
      </c>
      <c r="D16524" s="38">
        <v>0.39934289455413818</v>
      </c>
      <c r="E16524" s="38">
        <v>0.39934289455413818</v>
      </c>
      <c r="F16524" s="38">
        <v>25</v>
      </c>
    </row>
    <row r="16525" spans="1:6" x14ac:dyDescent="0.35">
      <c r="A16525" s="37" t="s">
        <v>20433</v>
      </c>
      <c r="B16525" s="38">
        <v>-36.978139460000001</v>
      </c>
      <c r="C16525" s="38">
        <v>-60.985539269999997</v>
      </c>
      <c r="D16525" s="38">
        <v>0.2985253632068634</v>
      </c>
      <c r="E16525" s="38">
        <v>0.2985253632068634</v>
      </c>
      <c r="F16525" s="38">
        <v>8.3333333333333321</v>
      </c>
    </row>
    <row r="16526" spans="1:6" x14ac:dyDescent="0.35">
      <c r="A16526" s="37" t="s">
        <v>20434</v>
      </c>
      <c r="B16526" s="38">
        <v>-36.921692280000002</v>
      </c>
      <c r="C16526" s="38">
        <v>-60.29593406</v>
      </c>
      <c r="D16526" s="38">
        <v>0.63634306192398071</v>
      </c>
      <c r="E16526" s="38">
        <v>0.62040410700597259</v>
      </c>
      <c r="F16526" s="38">
        <v>34.666666666666671</v>
      </c>
    </row>
    <row r="16527" spans="1:6" x14ac:dyDescent="0.35">
      <c r="A16527" s="37" t="s">
        <v>20435</v>
      </c>
      <c r="B16527" s="38">
        <v>-35.919323140000003</v>
      </c>
      <c r="C16527" s="38">
        <v>-61.814027230000001</v>
      </c>
      <c r="D16527" s="38">
        <v>0.48645153641700739</v>
      </c>
      <c r="E16527" s="38">
        <v>0.48645153641700739</v>
      </c>
      <c r="F16527" s="38">
        <v>17.241379310344829</v>
      </c>
    </row>
    <row r="16528" spans="1:6" x14ac:dyDescent="0.35">
      <c r="A16528" s="37" t="s">
        <v>20436</v>
      </c>
      <c r="B16528" s="38">
        <v>-35.714994670000003</v>
      </c>
      <c r="C16528" s="38">
        <v>-61.651600739999999</v>
      </c>
      <c r="D16528" s="38">
        <v>0.48221835494041437</v>
      </c>
      <c r="E16528" s="38">
        <v>0.53050440637504348</v>
      </c>
      <c r="F16528" s="38">
        <v>20.967741935483872</v>
      </c>
    </row>
    <row r="16529" spans="1:6" x14ac:dyDescent="0.35">
      <c r="A16529" s="37" t="s">
        <v>20437</v>
      </c>
      <c r="B16529" s="38">
        <v>-35.995329069999997</v>
      </c>
      <c r="C16529" s="38">
        <v>-61.621539640000002</v>
      </c>
      <c r="D16529" s="38">
        <v>0.35216429829597468</v>
      </c>
      <c r="E16529" s="38">
        <v>0.37837511457894979</v>
      </c>
      <c r="F16529" s="38">
        <v>0</v>
      </c>
    </row>
    <row r="16530" spans="1:6" x14ac:dyDescent="0.35">
      <c r="A16530" s="37" t="s">
        <v>20438</v>
      </c>
      <c r="B16530" s="38">
        <v>-33.733800119999998</v>
      </c>
      <c r="C16530" s="38">
        <v>-60.16871166</v>
      </c>
      <c r="D16530" s="38">
        <v>0.47934994101524347</v>
      </c>
      <c r="E16530" s="38">
        <v>0.47645684593432658</v>
      </c>
      <c r="F16530" s="38">
        <v>24.418604651162788</v>
      </c>
    </row>
    <row r="16531" spans="1:6" x14ac:dyDescent="0.35">
      <c r="A16531" s="37" t="s">
        <v>20439</v>
      </c>
      <c r="B16531" s="38">
        <v>-33.864270320000003</v>
      </c>
      <c r="C16531" s="38">
        <v>-60.570160780000002</v>
      </c>
      <c r="D16531" s="38">
        <v>0.64670825004577637</v>
      </c>
      <c r="E16531" s="38">
        <v>0.63408922263093892</v>
      </c>
      <c r="F16531" s="38">
        <v>39.884393063583815</v>
      </c>
    </row>
    <row r="16532" spans="1:6" x14ac:dyDescent="0.35">
      <c r="A16532" s="37" t="s">
        <v>20440</v>
      </c>
      <c r="B16532" s="38">
        <v>-33.884400079999999</v>
      </c>
      <c r="C16532" s="38">
        <v>-60.594458699999997</v>
      </c>
      <c r="D16532" s="38">
        <v>0.67204809188842773</v>
      </c>
      <c r="E16532" s="38">
        <v>0.657664406630728</v>
      </c>
      <c r="F16532" s="38">
        <v>43.150684931506852</v>
      </c>
    </row>
    <row r="16533" spans="1:6" x14ac:dyDescent="0.35">
      <c r="A16533" s="37" t="s">
        <v>20441</v>
      </c>
      <c r="B16533" s="38">
        <v>-36.313609380000003</v>
      </c>
      <c r="C16533" s="38">
        <v>-58.550574580000003</v>
      </c>
      <c r="D16533" s="38">
        <v>0.35160765051841741</v>
      </c>
      <c r="E16533" s="38">
        <v>0.35160765051841741</v>
      </c>
      <c r="F16533" s="38">
        <v>10.810810810810811</v>
      </c>
    </row>
    <row r="16534" spans="1:6" x14ac:dyDescent="0.35">
      <c r="A16534" s="37" t="s">
        <v>20442</v>
      </c>
      <c r="B16534" s="38">
        <v>-38.302323870000002</v>
      </c>
      <c r="C16534" s="38">
        <v>-62.980060510000001</v>
      </c>
      <c r="D16534" s="38">
        <v>0.21553260087966919</v>
      </c>
      <c r="E16534" s="38">
        <v>0.21553260087966919</v>
      </c>
      <c r="F16534" s="38">
        <v>0</v>
      </c>
    </row>
    <row r="16535" spans="1:6" x14ac:dyDescent="0.35">
      <c r="A16535" s="37" t="s">
        <v>20443</v>
      </c>
      <c r="B16535" s="38">
        <v>-33.565582839999998</v>
      </c>
      <c r="C16535" s="38">
        <v>-59.978212919999997</v>
      </c>
      <c r="D16535" s="38">
        <v>0.35827815532684332</v>
      </c>
      <c r="E16535" s="38">
        <v>0.40112759052096192</v>
      </c>
      <c r="F16535" s="38">
        <v>27.536231884057973</v>
      </c>
    </row>
    <row r="16536" spans="1:6" x14ac:dyDescent="0.35">
      <c r="A16536" s="37" t="s">
        <v>20444</v>
      </c>
      <c r="B16536" s="38">
        <v>-36.794392549999998</v>
      </c>
      <c r="C16536" s="38">
        <v>-59.051062379999998</v>
      </c>
      <c r="D16536" s="38">
        <v>0.37894910573959351</v>
      </c>
      <c r="E16536" s="38">
        <v>0.37894910573959351</v>
      </c>
      <c r="F16536" s="38">
        <v>19.672131147540984</v>
      </c>
    </row>
    <row r="16537" spans="1:6" x14ac:dyDescent="0.35">
      <c r="A16537" s="37" t="s">
        <v>20445</v>
      </c>
      <c r="B16537" s="38">
        <v>-35.276720910000002</v>
      </c>
      <c r="C16537" s="38">
        <v>-63.212866699999999</v>
      </c>
      <c r="D16537" s="38">
        <v>0.4301777184009552</v>
      </c>
      <c r="E16537" s="38">
        <v>0.4301033825487704</v>
      </c>
      <c r="F16537" s="38">
        <v>13.846153846153847</v>
      </c>
    </row>
    <row r="16538" spans="1:6" x14ac:dyDescent="0.35">
      <c r="A16538" s="37" t="s">
        <v>20446</v>
      </c>
      <c r="B16538" s="38">
        <v>-34.463248040000003</v>
      </c>
      <c r="C16538" s="38">
        <v>-58.506502949999998</v>
      </c>
      <c r="D16538" s="38">
        <v>9.4810120761394501E-2</v>
      </c>
      <c r="E16538" s="38">
        <v>9.2224258710356319E-2</v>
      </c>
      <c r="F16538" s="38">
        <v>38.095238095238095</v>
      </c>
    </row>
    <row r="16539" spans="1:6" x14ac:dyDescent="0.35">
      <c r="A16539" s="37" t="s">
        <v>20447</v>
      </c>
      <c r="B16539" s="38">
        <v>-33.31485996</v>
      </c>
      <c r="C16539" s="38">
        <v>-60.238007279999998</v>
      </c>
      <c r="D16539" s="38">
        <v>0.5355607271194458</v>
      </c>
      <c r="E16539" s="38">
        <v>0.53823047070889862</v>
      </c>
      <c r="F16539" s="38">
        <v>47.5</v>
      </c>
    </row>
    <row r="16540" spans="1:6" x14ac:dyDescent="0.35">
      <c r="A16540" s="37" t="s">
        <v>20448</v>
      </c>
      <c r="B16540" s="38">
        <v>-33.36352814</v>
      </c>
      <c r="C16540" s="38">
        <v>-60.293312290000003</v>
      </c>
      <c r="D16540" s="38">
        <v>0.46910697221755981</v>
      </c>
      <c r="E16540" s="38">
        <v>0.4922154702638325</v>
      </c>
      <c r="F16540" s="38">
        <v>43.75</v>
      </c>
    </row>
    <row r="16541" spans="1:6" x14ac:dyDescent="0.35">
      <c r="A16541" s="37" t="s">
        <v>20449</v>
      </c>
      <c r="B16541" s="38">
        <v>-33.351913400000001</v>
      </c>
      <c r="C16541" s="38">
        <v>-60.207551070000001</v>
      </c>
      <c r="D16541" s="38">
        <v>0.46627333760261541</v>
      </c>
      <c r="E16541" s="38">
        <v>0.38544735726382989</v>
      </c>
      <c r="F16541" s="38">
        <v>55.78947368421052</v>
      </c>
    </row>
    <row r="16542" spans="1:6" x14ac:dyDescent="0.35">
      <c r="A16542" s="37" t="s">
        <v>20450</v>
      </c>
      <c r="B16542" s="38">
        <v>-35.000140039999998</v>
      </c>
      <c r="C16542" s="38">
        <v>-58.381230180000003</v>
      </c>
      <c r="D16542" s="38">
        <v>0.89310646057128906</v>
      </c>
      <c r="E16542" s="38">
        <v>0.85555794271262919</v>
      </c>
      <c r="F16542" s="38">
        <v>54.273504273504273</v>
      </c>
    </row>
    <row r="16543" spans="1:6" x14ac:dyDescent="0.35">
      <c r="A16543" s="37" t="s">
        <v>20451</v>
      </c>
      <c r="B16543" s="38">
        <v>-34.608320749999997</v>
      </c>
      <c r="C16543" s="38">
        <v>-59.751206400000001</v>
      </c>
      <c r="D16543" s="38">
        <v>0.46319529414176941</v>
      </c>
      <c r="E16543" s="38">
        <v>0.45932110803467879</v>
      </c>
      <c r="F16543" s="38">
        <v>18.571428571428573</v>
      </c>
    </row>
    <row r="16544" spans="1:6" x14ac:dyDescent="0.35">
      <c r="A16544" s="37" t="s">
        <v>20452</v>
      </c>
      <c r="B16544" s="38">
        <v>-37.512828570000003</v>
      </c>
      <c r="C16544" s="38">
        <v>-58.853304809999997</v>
      </c>
      <c r="D16544" s="38">
        <v>0.2395659685134888</v>
      </c>
      <c r="E16544" s="38">
        <v>0.2395659685134888</v>
      </c>
      <c r="F16544" s="38">
        <v>2.3255813953488373</v>
      </c>
    </row>
    <row r="16545" spans="1:6" x14ac:dyDescent="0.35">
      <c r="A16545" s="37" t="s">
        <v>20453</v>
      </c>
      <c r="B16545" s="38">
        <v>-36.122538830000003</v>
      </c>
      <c r="C16545" s="38">
        <v>-59.653299220000001</v>
      </c>
      <c r="D16545" s="38">
        <v>0.41705656051635742</v>
      </c>
      <c r="E16545" s="38">
        <v>0.41841653150481151</v>
      </c>
      <c r="F16545" s="38">
        <v>10</v>
      </c>
    </row>
    <row r="16546" spans="1:6" x14ac:dyDescent="0.35">
      <c r="A16546" s="37" t="s">
        <v>20454</v>
      </c>
      <c r="B16546" s="38">
        <v>-36.576004470000001</v>
      </c>
      <c r="C16546" s="38">
        <v>-60.171557909999997</v>
      </c>
      <c r="D16546" s="38">
        <v>0.42927014827728271</v>
      </c>
      <c r="E16546" s="38">
        <v>0.41518117879566391</v>
      </c>
      <c r="F16546" s="38">
        <v>4.7619047619047619</v>
      </c>
    </row>
    <row r="16547" spans="1:6" x14ac:dyDescent="0.35">
      <c r="A16547" s="37" t="s">
        <v>20455</v>
      </c>
      <c r="B16547" s="38">
        <v>-38.204921769999999</v>
      </c>
      <c r="C16547" s="38">
        <v>-61.767600109999997</v>
      </c>
      <c r="D16547" s="38">
        <v>0.37882408499717712</v>
      </c>
      <c r="E16547" s="38">
        <v>0.36751704331901341</v>
      </c>
      <c r="F16547" s="38">
        <v>25.641025641025639</v>
      </c>
    </row>
    <row r="16548" spans="1:6" x14ac:dyDescent="0.35">
      <c r="A16548" s="37" t="s">
        <v>20456</v>
      </c>
      <c r="B16548" s="38">
        <v>-38.494697029999998</v>
      </c>
      <c r="C16548" s="38">
        <v>-60.471134759999998</v>
      </c>
      <c r="D16548" s="38">
        <v>0.39604699611663818</v>
      </c>
      <c r="E16548" s="38">
        <v>0.3912142759714371</v>
      </c>
      <c r="F16548" s="38">
        <v>21.621621621621621</v>
      </c>
    </row>
    <row r="16549" spans="1:6" x14ac:dyDescent="0.35">
      <c r="A16549" s="37" t="s">
        <v>20457</v>
      </c>
      <c r="B16549" s="38">
        <v>-38.689737450000003</v>
      </c>
      <c r="C16549" s="38">
        <v>-60.010792539999997</v>
      </c>
      <c r="D16549" s="38">
        <v>0.36112815141677862</v>
      </c>
      <c r="E16549" s="38">
        <v>0.36178985746895392</v>
      </c>
      <c r="F16549" s="38">
        <v>16.981132075471699</v>
      </c>
    </row>
    <row r="16550" spans="1:6" x14ac:dyDescent="0.35">
      <c r="A16550" s="37" t="s">
        <v>20458</v>
      </c>
      <c r="B16550" s="38">
        <v>-38.344689559999999</v>
      </c>
      <c r="C16550" s="38">
        <v>-60.298969139999997</v>
      </c>
      <c r="D16550" s="38">
        <v>0.69668757915496826</v>
      </c>
      <c r="E16550" s="38">
        <v>0.69668757915496826</v>
      </c>
      <c r="F16550" s="38">
        <v>45.833333333333329</v>
      </c>
    </row>
    <row r="16551" spans="1:6" x14ac:dyDescent="0.35">
      <c r="A16551" s="37" t="s">
        <v>20459</v>
      </c>
      <c r="B16551" s="38">
        <v>-34.889500890000001</v>
      </c>
      <c r="C16551" s="38">
        <v>-57.943128629999997</v>
      </c>
      <c r="D16551" s="38">
        <v>0.80445051193237305</v>
      </c>
      <c r="E16551" s="38">
        <v>0.78962368435329866</v>
      </c>
      <c r="F16551" s="38">
        <v>40</v>
      </c>
    </row>
    <row r="16552" spans="1:6" x14ac:dyDescent="0.35">
      <c r="A16552" s="37" t="s">
        <v>20460</v>
      </c>
      <c r="B16552" s="38">
        <v>-34.288475480000002</v>
      </c>
      <c r="C16552" s="38">
        <v>-58.77034124</v>
      </c>
      <c r="D16552" s="38">
        <v>0</v>
      </c>
      <c r="E16552" s="38">
        <v>9.6128989942371845E-2</v>
      </c>
      <c r="F16552" s="38">
        <v>47.572815533980581</v>
      </c>
    </row>
    <row r="16553" spans="1:6" x14ac:dyDescent="0.35">
      <c r="A16553" s="37" t="s">
        <v>20461</v>
      </c>
      <c r="B16553" s="38">
        <v>-34.36732001</v>
      </c>
      <c r="C16553" s="38">
        <v>-58.76153283</v>
      </c>
      <c r="D16553" s="38">
        <v>0.52371972799301147</v>
      </c>
      <c r="E16553" s="38">
        <v>0.34696558431575181</v>
      </c>
      <c r="F16553" s="38">
        <v>49.45652173913043</v>
      </c>
    </row>
    <row r="16554" spans="1:6" x14ac:dyDescent="0.35">
      <c r="A16554" s="37" t="s">
        <v>20462</v>
      </c>
      <c r="B16554" s="38">
        <v>-36.660485180000002</v>
      </c>
      <c r="C16554" s="38">
        <v>-56.685985719999998</v>
      </c>
      <c r="D16554" s="38">
        <v>0.45587208867073059</v>
      </c>
      <c r="E16554" s="38">
        <v>0.48626197109351288</v>
      </c>
      <c r="F16554" s="38">
        <v>40.437158469945359</v>
      </c>
    </row>
    <row r="16555" spans="1:6" x14ac:dyDescent="0.35">
      <c r="A16555" s="37" t="s">
        <v>20463</v>
      </c>
      <c r="B16555" s="38">
        <v>-34.522989299999999</v>
      </c>
      <c r="C16555" s="38">
        <v>-58.720746320000003</v>
      </c>
      <c r="D16555" s="38">
        <v>0.52222973108291626</v>
      </c>
      <c r="E16555" s="38">
        <v>0.49883328378200531</v>
      </c>
      <c r="F16555" s="38">
        <v>42.268041237113401</v>
      </c>
    </row>
    <row r="16556" spans="1:6" x14ac:dyDescent="0.35">
      <c r="A16556" s="37" t="s">
        <v>20464</v>
      </c>
      <c r="B16556" s="38">
        <v>-34.46033929</v>
      </c>
      <c r="C16556" s="38">
        <v>-58.91398014</v>
      </c>
      <c r="D16556" s="38">
        <v>0.1933109909296036</v>
      </c>
      <c r="E16556" s="38">
        <v>0.217843775294329</v>
      </c>
      <c r="F16556" s="38">
        <v>28.849270664505671</v>
      </c>
    </row>
    <row r="16557" spans="1:6" x14ac:dyDescent="0.35">
      <c r="A16557" s="37" t="s">
        <v>20465</v>
      </c>
      <c r="B16557" s="38">
        <v>-35.042761650000003</v>
      </c>
      <c r="C16557" s="38">
        <v>-58.768953260000004</v>
      </c>
      <c r="D16557" s="38">
        <v>0.61084538698196411</v>
      </c>
      <c r="E16557" s="38">
        <v>0.61953696294834737</v>
      </c>
      <c r="F16557" s="38">
        <v>41.496598639455783</v>
      </c>
    </row>
    <row r="16558" spans="1:6" x14ac:dyDescent="0.35">
      <c r="A16558" s="37" t="s">
        <v>20466</v>
      </c>
      <c r="B16558" s="38">
        <v>-37.261622680000002</v>
      </c>
      <c r="C16558" s="38">
        <v>-56.995684140000002</v>
      </c>
      <c r="D16558" s="38">
        <v>0.63755655288696289</v>
      </c>
      <c r="E16558" s="38">
        <v>0.63338969051837923</v>
      </c>
      <c r="F16558" s="38">
        <v>41.037735849056602</v>
      </c>
    </row>
    <row r="16559" spans="1:6" x14ac:dyDescent="0.35">
      <c r="A16559" s="37" t="s">
        <v>20467</v>
      </c>
      <c r="B16559" s="38">
        <v>-34.763938830000001</v>
      </c>
      <c r="C16559" s="38">
        <v>-58.276973740000003</v>
      </c>
      <c r="D16559" s="38">
        <v>0.21574604511260989</v>
      </c>
      <c r="E16559" s="38">
        <v>0.27046524511801229</v>
      </c>
      <c r="F16559" s="38">
        <v>5.450733752620545</v>
      </c>
    </row>
    <row r="16560" spans="1:6" x14ac:dyDescent="0.35">
      <c r="A16560" s="37" t="s">
        <v>20468</v>
      </c>
      <c r="B16560" s="38">
        <v>-34.731178319999998</v>
      </c>
      <c r="C16560" s="38">
        <v>-58.588782369999997</v>
      </c>
      <c r="D16560" s="38">
        <v>0.57117670774459839</v>
      </c>
      <c r="E16560" s="38">
        <v>0.55817715863923767</v>
      </c>
      <c r="F16560" s="38">
        <v>17.816091954022991</v>
      </c>
    </row>
    <row r="16561" spans="1:6" x14ac:dyDescent="0.35">
      <c r="A16561" s="37" t="s">
        <v>145</v>
      </c>
      <c r="B16561" s="38">
        <v>-34.919132689999998</v>
      </c>
      <c r="C16561" s="38">
        <v>-57.947224300000002</v>
      </c>
      <c r="D16561" s="38">
        <v>0.13444867730140689</v>
      </c>
      <c r="E16561" s="38">
        <v>0.12524939245647851</v>
      </c>
      <c r="F16561" s="38"/>
    </row>
    <row r="16562" spans="1:6" x14ac:dyDescent="0.35">
      <c r="A16562" s="37" t="s">
        <v>147</v>
      </c>
      <c r="B16562" s="38">
        <v>-34.914325300000002</v>
      </c>
      <c r="C16562" s="38">
        <v>-58.041593970000001</v>
      </c>
      <c r="D16562" s="38">
        <v>0.43031871318817139</v>
      </c>
      <c r="E16562" s="38">
        <v>0.43018298990586218</v>
      </c>
      <c r="F16562" s="38"/>
    </row>
    <row r="16563" spans="1:6" x14ac:dyDescent="0.35">
      <c r="A16563" s="37" t="s">
        <v>20469</v>
      </c>
      <c r="B16563" s="38">
        <v>-34.720184860000003</v>
      </c>
      <c r="C16563" s="38">
        <v>-58.56913248</v>
      </c>
      <c r="D16563" s="38">
        <v>0.71032702922821045</v>
      </c>
      <c r="E16563" s="38">
        <v>0.72970741987228394</v>
      </c>
      <c r="F16563" s="38">
        <v>33.606557377049178</v>
      </c>
    </row>
    <row r="16564" spans="1:6" x14ac:dyDescent="0.35">
      <c r="A16564" s="37" t="s">
        <v>20470</v>
      </c>
      <c r="B16564" s="38">
        <v>-37.962549009999996</v>
      </c>
      <c r="C16564" s="38">
        <v>-58.688165349999998</v>
      </c>
      <c r="D16564" s="38">
        <v>0.55977475643157959</v>
      </c>
      <c r="E16564" s="38">
        <v>0.55977475643157959</v>
      </c>
      <c r="F16564" s="38">
        <v>14.285714285714285</v>
      </c>
    </row>
    <row r="16565" spans="1:6" x14ac:dyDescent="0.35">
      <c r="A16565" s="37" t="s">
        <v>20471</v>
      </c>
      <c r="B16565" s="38">
        <v>-36.515760819999997</v>
      </c>
      <c r="C16565" s="38">
        <v>-58.222705079999997</v>
      </c>
      <c r="D16565" s="38">
        <v>0.45933860540390009</v>
      </c>
      <c r="E16565" s="38">
        <v>0.45933860540390009</v>
      </c>
      <c r="F16565" s="38">
        <v>0</v>
      </c>
    </row>
    <row r="16566" spans="1:6" x14ac:dyDescent="0.35">
      <c r="A16566" s="37" t="s">
        <v>20472</v>
      </c>
      <c r="B16566" s="38">
        <v>-34.250689800000004</v>
      </c>
      <c r="C16566" s="38">
        <v>-58.958075950000001</v>
      </c>
      <c r="D16566" s="38">
        <v>0.53813791275024414</v>
      </c>
      <c r="E16566" s="38">
        <v>0.52589536479541232</v>
      </c>
      <c r="F16566" s="38">
        <v>35.185185185185183</v>
      </c>
    </row>
    <row r="16567" spans="1:6" x14ac:dyDescent="0.35">
      <c r="A16567" s="37" t="s">
        <v>20473</v>
      </c>
      <c r="B16567" s="38">
        <v>-37.24422509</v>
      </c>
      <c r="C16567" s="38">
        <v>-59.038640690000001</v>
      </c>
      <c r="D16567" s="38">
        <v>0.54254394769668579</v>
      </c>
      <c r="E16567" s="38">
        <v>0.54254394769668579</v>
      </c>
      <c r="F16567" s="38">
        <v>0</v>
      </c>
    </row>
    <row r="16568" spans="1:6" x14ac:dyDescent="0.35">
      <c r="A16568" s="37" t="s">
        <v>20474</v>
      </c>
      <c r="B16568" s="38">
        <v>-34.536647420000001</v>
      </c>
      <c r="C16568" s="38">
        <v>-58.487710790000001</v>
      </c>
      <c r="D16568" s="38">
        <v>6.0575496405363083E-2</v>
      </c>
      <c r="E16568" s="38">
        <v>8.246916679567412E-2</v>
      </c>
      <c r="F16568" s="38">
        <v>0</v>
      </c>
    </row>
    <row r="16569" spans="1:6" x14ac:dyDescent="0.35">
      <c r="A16569" s="37" t="s">
        <v>20475</v>
      </c>
      <c r="B16569" s="38">
        <v>-34.511509539999999</v>
      </c>
      <c r="C16569" s="38">
        <v>-58.74763875</v>
      </c>
      <c r="D16569" s="38">
        <v>0.48367413878440862</v>
      </c>
      <c r="E16569" s="38">
        <v>0.45514812128884452</v>
      </c>
      <c r="F16569" s="38"/>
    </row>
    <row r="16570" spans="1:6" x14ac:dyDescent="0.35">
      <c r="A16570" s="37" t="s">
        <v>20476</v>
      </c>
      <c r="B16570" s="38">
        <v>-34.88448941</v>
      </c>
      <c r="C16570" s="38">
        <v>-58.048185099999998</v>
      </c>
      <c r="D16570" s="38">
        <v>0.16646735370159149</v>
      </c>
      <c r="E16570" s="38">
        <v>0.17606437598404129</v>
      </c>
      <c r="F16570" s="38">
        <v>0</v>
      </c>
    </row>
    <row r="16571" spans="1:6" x14ac:dyDescent="0.35">
      <c r="A16571" s="37" t="s">
        <v>20477</v>
      </c>
      <c r="B16571" s="38">
        <v>-35.146809619999999</v>
      </c>
      <c r="C16571" s="38">
        <v>-57.817522820000001</v>
      </c>
      <c r="D16571" s="38">
        <v>0.56442147493362427</v>
      </c>
      <c r="E16571" s="38">
        <v>0.52537516001108531</v>
      </c>
      <c r="F16571" s="38">
        <v>77.272727272727266</v>
      </c>
    </row>
    <row r="16572" spans="1:6" x14ac:dyDescent="0.35">
      <c r="A16572" s="37" t="s">
        <v>20478</v>
      </c>
      <c r="B16572" s="38">
        <v>-34.589785210000002</v>
      </c>
      <c r="C16572" s="38">
        <v>-58.626534880000001</v>
      </c>
      <c r="D16572" s="38">
        <v>0.25956752896308899</v>
      </c>
      <c r="E16572" s="38">
        <v>0.26762246615008312</v>
      </c>
      <c r="F16572" s="38" t="s">
        <v>5130</v>
      </c>
    </row>
    <row r="16573" spans="1:6" x14ac:dyDescent="0.35">
      <c r="A16573" s="37" t="s">
        <v>20479</v>
      </c>
      <c r="B16573" s="38">
        <v>-34.715075599999999</v>
      </c>
      <c r="C16573" s="38">
        <v>-58.257729959999999</v>
      </c>
      <c r="D16573" s="38">
        <v>0.42269560694694519</v>
      </c>
      <c r="E16573" s="38">
        <v>0.37722374209099352</v>
      </c>
      <c r="F16573" s="38" t="s">
        <v>5130</v>
      </c>
    </row>
    <row r="16574" spans="1:6" x14ac:dyDescent="0.35">
      <c r="A16574" s="37" t="s">
        <v>20480</v>
      </c>
      <c r="B16574" s="38">
        <v>-34.45585166</v>
      </c>
      <c r="C16574" s="38">
        <v>-58.568227380000003</v>
      </c>
      <c r="D16574" s="38">
        <v>0.45858529210090643</v>
      </c>
      <c r="E16574" s="38">
        <v>0.437498227164552</v>
      </c>
      <c r="F16574" s="38">
        <v>2.2727272727272729</v>
      </c>
    </row>
    <row r="16575" spans="1:6" x14ac:dyDescent="0.35">
      <c r="A16575" s="37" t="s">
        <v>20481</v>
      </c>
      <c r="B16575" s="38">
        <v>-34.744705340000003</v>
      </c>
      <c r="C16575" s="38">
        <v>-58.387051130000003</v>
      </c>
      <c r="D16575" s="38">
        <v>0.1579570472240448</v>
      </c>
      <c r="E16575" s="38">
        <v>0.14884578245026719</v>
      </c>
      <c r="F16575" s="38">
        <v>2.2727272727272729</v>
      </c>
    </row>
    <row r="16576" spans="1:6" x14ac:dyDescent="0.35">
      <c r="A16576" s="37" t="s">
        <v>20482</v>
      </c>
      <c r="B16576" s="38">
        <v>-34.790632690000002</v>
      </c>
      <c r="C16576" s="38">
        <v>-58.24331025</v>
      </c>
      <c r="D16576" s="38">
        <v>0.38219201564788818</v>
      </c>
      <c r="E16576" s="38">
        <v>0.40012177079916</v>
      </c>
      <c r="F16576" s="38">
        <v>10</v>
      </c>
    </row>
    <row r="16577" spans="1:6" x14ac:dyDescent="0.35">
      <c r="A16577" s="37" t="s">
        <v>20483</v>
      </c>
      <c r="B16577" s="38">
        <v>-35.759323709999997</v>
      </c>
      <c r="C16577" s="38">
        <v>-62.811059469999996</v>
      </c>
      <c r="D16577" s="38">
        <v>0.33060455322265619</v>
      </c>
      <c r="E16577" s="38">
        <v>0.33060455322265619</v>
      </c>
      <c r="F16577" s="38">
        <v>0</v>
      </c>
    </row>
    <row r="16578" spans="1:6" x14ac:dyDescent="0.35">
      <c r="A16578" s="37" t="s">
        <v>20484</v>
      </c>
      <c r="B16578" s="38">
        <v>-35.819117470000002</v>
      </c>
      <c r="C16578" s="38">
        <v>-61.91491336</v>
      </c>
      <c r="D16578" s="38">
        <v>0.40265122056007391</v>
      </c>
      <c r="E16578" s="38">
        <v>0.48071579221222138</v>
      </c>
      <c r="F16578" s="38"/>
    </row>
    <row r="16579" spans="1:6" x14ac:dyDescent="0.35">
      <c r="A16579" s="37" t="s">
        <v>20485</v>
      </c>
      <c r="B16579" s="38">
        <v>-35.020198999999998</v>
      </c>
      <c r="C16579" s="38">
        <v>-58.435934170000003</v>
      </c>
      <c r="D16579" s="38">
        <v>0.43193310499191279</v>
      </c>
      <c r="E16579" s="38">
        <v>0.44089410022685399</v>
      </c>
      <c r="F16579" s="38"/>
    </row>
    <row r="16580" spans="1:6" x14ac:dyDescent="0.35">
      <c r="A16580" s="37" t="s">
        <v>20486</v>
      </c>
      <c r="B16580" s="38">
        <v>-33.677023550000001</v>
      </c>
      <c r="C16580" s="38">
        <v>-59.663205670000004</v>
      </c>
      <c r="D16580" s="38">
        <v>0.1976047158241272</v>
      </c>
      <c r="E16580" s="38">
        <v>0.23166277239451541</v>
      </c>
      <c r="F16580" s="38"/>
    </row>
    <row r="16581" spans="1:6" x14ac:dyDescent="0.35">
      <c r="A16581" s="37" t="s">
        <v>20487</v>
      </c>
      <c r="B16581" s="38">
        <v>-35.971163220000001</v>
      </c>
      <c r="C16581" s="38">
        <v>-62.745487240000003</v>
      </c>
      <c r="D16581" s="38">
        <v>0.32355621457099909</v>
      </c>
      <c r="E16581" s="38">
        <v>0.3180150362221818</v>
      </c>
      <c r="F16581" s="38"/>
    </row>
    <row r="16582" spans="1:6" x14ac:dyDescent="0.35">
      <c r="A16582" s="37" t="s">
        <v>20488</v>
      </c>
      <c r="B16582" s="38">
        <v>-34.647601780000002</v>
      </c>
      <c r="C16582" s="38">
        <v>-59.441793050000001</v>
      </c>
      <c r="D16582" s="38">
        <v>0.47784042358398438</v>
      </c>
      <c r="E16582" s="38">
        <v>0.4505357863381505</v>
      </c>
      <c r="F16582" s="38"/>
    </row>
    <row r="16583" spans="1:6" x14ac:dyDescent="0.35">
      <c r="A16583" s="37" t="s">
        <v>20489</v>
      </c>
      <c r="B16583" s="38">
        <v>-34.46978129</v>
      </c>
      <c r="C16583" s="38">
        <v>-58.539909659999999</v>
      </c>
      <c r="D16583" s="38">
        <v>0.51161342859268188</v>
      </c>
      <c r="E16583" s="38">
        <v>0.55429861545562742</v>
      </c>
      <c r="F16583" s="38"/>
    </row>
    <row r="16584" spans="1:6" x14ac:dyDescent="0.35">
      <c r="A16584" s="37" t="s">
        <v>20490</v>
      </c>
      <c r="B16584" s="38">
        <v>-33.971672849999997</v>
      </c>
      <c r="C16584" s="38">
        <v>-58.967252479999999</v>
      </c>
      <c r="D16584" s="38">
        <v>0.62568604946136475</v>
      </c>
      <c r="E16584" s="38">
        <v>0.63372469262072917</v>
      </c>
      <c r="F16584" s="38"/>
    </row>
    <row r="16585" spans="1:6" x14ac:dyDescent="0.35">
      <c r="A16585" s="37" t="s">
        <v>20491</v>
      </c>
      <c r="B16585" s="38">
        <v>-34.28410178</v>
      </c>
      <c r="C16585" s="38">
        <v>-60.248467060000003</v>
      </c>
      <c r="D16585" s="38">
        <v>0.4069460928440094</v>
      </c>
      <c r="E16585" s="38">
        <v>0.39137927874138478</v>
      </c>
      <c r="F16585" s="38">
        <v>31.25</v>
      </c>
    </row>
    <row r="16586" spans="1:6" x14ac:dyDescent="0.35">
      <c r="A16586" s="37" t="s">
        <v>20492</v>
      </c>
      <c r="B16586" s="38">
        <v>-36.993317259999998</v>
      </c>
      <c r="C16586" s="38">
        <v>-59.303975049999998</v>
      </c>
      <c r="D16586" s="38">
        <v>0.40164661407470698</v>
      </c>
      <c r="E16586" s="38">
        <v>0.40164661407470698</v>
      </c>
      <c r="F16586" s="38">
        <v>0</v>
      </c>
    </row>
    <row r="16587" spans="1:6" x14ac:dyDescent="0.35">
      <c r="A16587" s="37" t="s">
        <v>20493</v>
      </c>
      <c r="B16587" s="38">
        <v>-34.798621539999999</v>
      </c>
      <c r="C16587" s="38">
        <v>-58.65291457</v>
      </c>
      <c r="D16587" s="38">
        <v>0.85376214981079102</v>
      </c>
      <c r="E16587" s="38">
        <v>0.90275527174408376</v>
      </c>
      <c r="F16587" s="38">
        <v>52.320675105485236</v>
      </c>
    </row>
    <row r="16588" spans="1:6" x14ac:dyDescent="0.35">
      <c r="A16588" s="37" t="s">
        <v>20494</v>
      </c>
      <c r="B16588" s="38">
        <v>-35.558098889999997</v>
      </c>
      <c r="C16588" s="38">
        <v>-57.993711990000001</v>
      </c>
      <c r="D16588" s="38">
        <v>0.42809438705444341</v>
      </c>
      <c r="E16588" s="38">
        <v>0.42593238541954442</v>
      </c>
      <c r="F16588" s="38">
        <v>44.444444444444443</v>
      </c>
    </row>
    <row r="16589" spans="1:6" x14ac:dyDescent="0.35">
      <c r="A16589" s="37" t="s">
        <v>20495</v>
      </c>
      <c r="B16589" s="38">
        <v>-34.666806710000003</v>
      </c>
      <c r="C16589" s="38">
        <v>-58.562051609999997</v>
      </c>
      <c r="D16589" s="38">
        <v>0.19021441042423251</v>
      </c>
      <c r="E16589" s="38">
        <v>0.16420025926911169</v>
      </c>
      <c r="F16589" s="38">
        <v>22.30769230769231</v>
      </c>
    </row>
    <row r="16590" spans="1:6" x14ac:dyDescent="0.35">
      <c r="A16590" s="37" t="s">
        <v>20496</v>
      </c>
      <c r="B16590" s="38">
        <v>-34.690991840000002</v>
      </c>
      <c r="C16590" s="38">
        <v>-58.618791399999999</v>
      </c>
      <c r="D16590" s="38">
        <v>0.59474062919616699</v>
      </c>
      <c r="E16590" s="38">
        <v>0.59644025564193726</v>
      </c>
      <c r="F16590" s="38">
        <v>36.271186440677965</v>
      </c>
    </row>
    <row r="16591" spans="1:6" x14ac:dyDescent="0.35">
      <c r="A16591" s="37" t="s">
        <v>20497</v>
      </c>
      <c r="B16591" s="38">
        <v>-34.656943779999999</v>
      </c>
      <c r="C16591" s="38">
        <v>-58.667154650000001</v>
      </c>
      <c r="D16591" s="38">
        <v>0.16955986618995669</v>
      </c>
      <c r="E16591" s="38">
        <v>0.1664734366867277</v>
      </c>
      <c r="F16591" s="38">
        <v>28.955696202531644</v>
      </c>
    </row>
    <row r="16592" spans="1:6" x14ac:dyDescent="0.35">
      <c r="A16592" s="37" t="s">
        <v>20498</v>
      </c>
      <c r="B16592" s="38">
        <v>-34.418184920000002</v>
      </c>
      <c r="C16592" s="38">
        <v>-58.587918119999998</v>
      </c>
      <c r="D16592" s="38">
        <v>0.29114845395088201</v>
      </c>
      <c r="E16592" s="38">
        <v>0.25300294511458449</v>
      </c>
      <c r="F16592" s="38">
        <v>29.6875</v>
      </c>
    </row>
    <row r="16593" spans="1:6" x14ac:dyDescent="0.35">
      <c r="A16593" s="37" t="s">
        <v>20499</v>
      </c>
      <c r="B16593" s="38">
        <v>-34.556200609999998</v>
      </c>
      <c r="C16593" s="38">
        <v>-58.518813350000002</v>
      </c>
      <c r="D16593" s="38">
        <v>0.55397635698318481</v>
      </c>
      <c r="E16593" s="38">
        <v>0.55882115299637258</v>
      </c>
      <c r="F16593" s="38">
        <v>28.378378378378379</v>
      </c>
    </row>
    <row r="16594" spans="1:6" x14ac:dyDescent="0.35">
      <c r="A16594" s="37" t="s">
        <v>20500</v>
      </c>
      <c r="B16594" s="38">
        <v>-35.425932170000003</v>
      </c>
      <c r="C16594" s="38">
        <v>-60.166526189999999</v>
      </c>
      <c r="D16594" s="38">
        <v>0.42163053154945368</v>
      </c>
      <c r="E16594" s="38">
        <v>0.42157676091065283</v>
      </c>
      <c r="F16594" s="38">
        <v>41.463414634146339</v>
      </c>
    </row>
    <row r="16595" spans="1:6" x14ac:dyDescent="0.35">
      <c r="A16595" s="37" t="s">
        <v>20501</v>
      </c>
      <c r="B16595" s="38">
        <v>-34.942426390000001</v>
      </c>
      <c r="C16595" s="38">
        <v>-57.96029901</v>
      </c>
      <c r="D16595" s="38">
        <v>0.1051385998725891</v>
      </c>
      <c r="E16595" s="38">
        <v>8.8998292597304837E-2</v>
      </c>
      <c r="F16595" s="38">
        <v>23.768115942028984</v>
      </c>
    </row>
    <row r="16596" spans="1:6" x14ac:dyDescent="0.35">
      <c r="A16596" s="37" t="s">
        <v>20502</v>
      </c>
      <c r="B16596" s="38">
        <v>-35.077098640000003</v>
      </c>
      <c r="C16596" s="38">
        <v>-57.747551229999999</v>
      </c>
      <c r="D16596" s="38">
        <v>0.38527336716651922</v>
      </c>
      <c r="E16596" s="38">
        <v>0.38952473747102839</v>
      </c>
      <c r="F16596" s="38">
        <v>29.015544041450774</v>
      </c>
    </row>
    <row r="16597" spans="1:6" x14ac:dyDescent="0.35">
      <c r="A16597" s="37" t="s">
        <v>20503</v>
      </c>
      <c r="B16597" s="38">
        <v>-35.163283669999998</v>
      </c>
      <c r="C16597" s="38">
        <v>-58.22366598</v>
      </c>
      <c r="D16597" s="38">
        <v>0.49112427234649658</v>
      </c>
      <c r="E16597" s="38">
        <v>0.45884296378573858</v>
      </c>
      <c r="F16597" s="38">
        <v>29.921259842519689</v>
      </c>
    </row>
    <row r="16598" spans="1:6" x14ac:dyDescent="0.35">
      <c r="A16598" s="37" t="s">
        <v>20504</v>
      </c>
      <c r="B16598" s="38">
        <v>-34.765893429999998</v>
      </c>
      <c r="C16598" s="38">
        <v>-58.378261850000001</v>
      </c>
      <c r="D16598" s="38">
        <v>0.27019250392913818</v>
      </c>
      <c r="E16598" s="38">
        <v>0.28049779683351522</v>
      </c>
      <c r="F16598" s="38">
        <v>34.799999999999997</v>
      </c>
    </row>
    <row r="16599" spans="1:6" x14ac:dyDescent="0.35">
      <c r="A16599" s="37" t="s">
        <v>20505</v>
      </c>
      <c r="B16599" s="38">
        <v>-34.684166519999998</v>
      </c>
      <c r="C16599" s="38">
        <v>-58.582589249999998</v>
      </c>
      <c r="D16599" s="38">
        <v>0.36432605981826782</v>
      </c>
      <c r="E16599" s="38">
        <v>0.36746830199704028</v>
      </c>
      <c r="F16599" s="38">
        <v>31.294964028776977</v>
      </c>
    </row>
    <row r="16600" spans="1:6" x14ac:dyDescent="0.35">
      <c r="A16600" s="37" t="s">
        <v>20506</v>
      </c>
      <c r="B16600" s="38">
        <v>-34.689099859999999</v>
      </c>
      <c r="C16600" s="38">
        <v>-58.608119850000001</v>
      </c>
      <c r="D16600" s="38">
        <v>0.51357465982437134</v>
      </c>
      <c r="E16600" s="38">
        <v>0.4868522503891507</v>
      </c>
      <c r="F16600" s="38">
        <v>40.54054054054054</v>
      </c>
    </row>
    <row r="16601" spans="1:6" x14ac:dyDescent="0.35">
      <c r="A16601" s="37" t="s">
        <v>20507</v>
      </c>
      <c r="B16601" s="38">
        <v>-34.702737579999997</v>
      </c>
      <c r="C16601" s="38">
        <v>-58.489669599999999</v>
      </c>
      <c r="D16601" s="38">
        <v>0.61225533485412598</v>
      </c>
      <c r="E16601" s="38">
        <v>0.65319997753415793</v>
      </c>
      <c r="F16601" s="38">
        <v>59.701492537313428</v>
      </c>
    </row>
    <row r="16602" spans="1:6" x14ac:dyDescent="0.35">
      <c r="A16602" s="37" t="s">
        <v>20508</v>
      </c>
      <c r="B16602" s="38">
        <v>-34.656017419999998</v>
      </c>
      <c r="C16602" s="38">
        <v>-58.531925379999997</v>
      </c>
      <c r="D16602" s="38">
        <v>0.3456890881061554</v>
      </c>
      <c r="E16602" s="38">
        <v>0.33830738315979642</v>
      </c>
      <c r="F16602" s="38">
        <v>34.343434343434339</v>
      </c>
    </row>
    <row r="16603" spans="1:6" x14ac:dyDescent="0.35">
      <c r="A16603" s="37" t="s">
        <v>20509</v>
      </c>
      <c r="B16603" s="38">
        <v>-34.868865790000001</v>
      </c>
      <c r="C16603" s="38">
        <v>-58.363877590000001</v>
      </c>
      <c r="D16603" s="38">
        <v>0.93021863698959351</v>
      </c>
      <c r="E16603" s="38">
        <v>0.92721253790353475</v>
      </c>
      <c r="F16603" s="38">
        <v>44.759206798866856</v>
      </c>
    </row>
    <row r="16604" spans="1:6" x14ac:dyDescent="0.35">
      <c r="A16604" s="37" t="s">
        <v>20510</v>
      </c>
      <c r="B16604" s="38">
        <v>-34.257400019999999</v>
      </c>
      <c r="C16604" s="38">
        <v>-58.645509779999998</v>
      </c>
      <c r="D16604" s="38">
        <v>0.74371671676635742</v>
      </c>
      <c r="E16604" s="38">
        <v>0.74141326381100547</v>
      </c>
      <c r="F16604" s="38">
        <v>45.833333333333329</v>
      </c>
    </row>
    <row r="16605" spans="1:6" x14ac:dyDescent="0.35">
      <c r="A16605" s="37" t="s">
        <v>20511</v>
      </c>
      <c r="B16605" s="38">
        <v>-34.629032170000002</v>
      </c>
      <c r="C16605" s="38">
        <v>-58.588061590000002</v>
      </c>
      <c r="D16605" s="38">
        <v>0.36143925786018372</v>
      </c>
      <c r="E16605" s="38">
        <v>0.30906090637048078</v>
      </c>
      <c r="F16605" s="38">
        <v>55.555555555555557</v>
      </c>
    </row>
    <row r="16606" spans="1:6" x14ac:dyDescent="0.35">
      <c r="A16606" s="37" t="s">
        <v>20512</v>
      </c>
      <c r="B16606" s="38">
        <v>-35.297634360000004</v>
      </c>
      <c r="C16606" s="38">
        <v>-58.593297249999999</v>
      </c>
      <c r="D16606" s="38">
        <v>0.38419562578201288</v>
      </c>
      <c r="E16606" s="38">
        <v>0.40221363223261303</v>
      </c>
      <c r="F16606" s="38">
        <v>11.666666666666666</v>
      </c>
    </row>
    <row r="16607" spans="1:6" x14ac:dyDescent="0.35">
      <c r="A16607" s="37" t="s">
        <v>20513</v>
      </c>
      <c r="B16607" s="38">
        <v>-35.052809070000002</v>
      </c>
      <c r="C16607" s="38">
        <v>-59.512125990000001</v>
      </c>
      <c r="D16607" s="38">
        <v>0.48747667670249939</v>
      </c>
      <c r="E16607" s="38">
        <v>0.4887477805217107</v>
      </c>
      <c r="F16607" s="38">
        <v>22.413793103448278</v>
      </c>
    </row>
    <row r="16608" spans="1:6" x14ac:dyDescent="0.35">
      <c r="A16608" s="37" t="s">
        <v>20514</v>
      </c>
      <c r="B16608" s="38">
        <v>-34.544591539999999</v>
      </c>
      <c r="C16608" s="38">
        <v>-59.144048380000001</v>
      </c>
      <c r="D16608" s="38">
        <v>0.5582006573677063</v>
      </c>
      <c r="E16608" s="38">
        <v>0.5582006573677063</v>
      </c>
      <c r="F16608" s="38">
        <v>45.341614906832298</v>
      </c>
    </row>
    <row r="16609" spans="1:6" x14ac:dyDescent="0.35">
      <c r="A16609" s="37" t="s">
        <v>20515</v>
      </c>
      <c r="B16609" s="38">
        <v>-34.592140669999999</v>
      </c>
      <c r="C16609" s="38">
        <v>-59.058245749999998</v>
      </c>
      <c r="D16609" s="38">
        <v>0.50886529684066772</v>
      </c>
      <c r="E16609" s="38">
        <v>0.4971544372068869</v>
      </c>
      <c r="F16609" s="38">
        <v>40.495867768595041</v>
      </c>
    </row>
    <row r="16610" spans="1:6" x14ac:dyDescent="0.35">
      <c r="A16610" s="37" t="s">
        <v>20516</v>
      </c>
      <c r="B16610" s="38">
        <v>-34.555907789999999</v>
      </c>
      <c r="C16610" s="38">
        <v>-59.203838089999998</v>
      </c>
      <c r="D16610" s="38">
        <v>0.42133802175521851</v>
      </c>
      <c r="E16610" s="38">
        <v>0.43331819772720342</v>
      </c>
      <c r="F16610" s="38">
        <v>17.486338797814209</v>
      </c>
    </row>
    <row r="16611" spans="1:6" x14ac:dyDescent="0.35">
      <c r="A16611" s="37" t="s">
        <v>20517</v>
      </c>
      <c r="B16611" s="38">
        <v>-34.323712399999998</v>
      </c>
      <c r="C16611" s="38">
        <v>-58.993837689999999</v>
      </c>
      <c r="D16611" s="38">
        <v>0.52152550220489502</v>
      </c>
      <c r="E16611" s="38">
        <v>0.54328076178963125</v>
      </c>
      <c r="F16611" s="38">
        <v>31.388888888888889</v>
      </c>
    </row>
    <row r="16612" spans="1:6" x14ac:dyDescent="0.35">
      <c r="A16612" s="37" t="s">
        <v>20518</v>
      </c>
      <c r="B16612" s="38">
        <v>-34.08979669</v>
      </c>
      <c r="C16612" s="38">
        <v>-59.036091069999998</v>
      </c>
      <c r="D16612" s="38">
        <v>0.30155119299888611</v>
      </c>
      <c r="E16612" s="38">
        <v>0.3041286860193525</v>
      </c>
      <c r="F16612" s="38">
        <v>38.644067796610173</v>
      </c>
    </row>
    <row r="16613" spans="1:6" x14ac:dyDescent="0.35">
      <c r="A16613" s="37" t="s">
        <v>20519</v>
      </c>
      <c r="B16613" s="38">
        <v>-33.852112060000003</v>
      </c>
      <c r="C16613" s="38">
        <v>-59.028884410000003</v>
      </c>
      <c r="D16613" s="38">
        <v>0.65289765596389782</v>
      </c>
      <c r="E16613" s="38">
        <v>0.65289765596389782</v>
      </c>
      <c r="F16613" s="38">
        <v>25</v>
      </c>
    </row>
    <row r="16614" spans="1:6" x14ac:dyDescent="0.35">
      <c r="A16614" s="37" t="s">
        <v>20520</v>
      </c>
      <c r="B16614" s="38">
        <v>-33.701808219999997</v>
      </c>
      <c r="C16614" s="38">
        <v>-59.65576592</v>
      </c>
      <c r="D16614" s="38">
        <v>0.41907119750976563</v>
      </c>
      <c r="E16614" s="38">
        <v>0.41907121361912908</v>
      </c>
      <c r="F16614" s="38">
        <v>25.277777777777779</v>
      </c>
    </row>
    <row r="16615" spans="1:6" x14ac:dyDescent="0.35">
      <c r="A16615" s="37" t="s">
        <v>20521</v>
      </c>
      <c r="B16615" s="38">
        <v>-34.121264340000003</v>
      </c>
      <c r="C16615" s="38">
        <v>-59.434316979999998</v>
      </c>
      <c r="D16615" s="38">
        <v>0.43097028136253362</v>
      </c>
      <c r="E16615" s="38">
        <v>0.43097028136253362</v>
      </c>
      <c r="F16615" s="38">
        <v>7.1428571428571423</v>
      </c>
    </row>
    <row r="16616" spans="1:6" x14ac:dyDescent="0.35">
      <c r="A16616" s="37" t="s">
        <v>20522</v>
      </c>
      <c r="B16616" s="38">
        <v>-34.63731593</v>
      </c>
      <c r="C16616" s="38">
        <v>-62.480574699999998</v>
      </c>
      <c r="D16616" s="38">
        <v>0.3910004198551178</v>
      </c>
      <c r="E16616" s="38">
        <v>0.35179231762886048</v>
      </c>
      <c r="F16616" s="38">
        <v>16.666666666666664</v>
      </c>
    </row>
    <row r="16617" spans="1:6" x14ac:dyDescent="0.35">
      <c r="A16617" s="37" t="s">
        <v>20523</v>
      </c>
      <c r="B16617" s="38">
        <v>-34.947365069999996</v>
      </c>
      <c r="C16617" s="38">
        <v>-62.221720220000002</v>
      </c>
      <c r="D16617" s="38">
        <v>0.36084404587745672</v>
      </c>
      <c r="E16617" s="38">
        <v>0.35330068899525541</v>
      </c>
      <c r="F16617" s="38">
        <v>12.962962962962962</v>
      </c>
    </row>
    <row r="16618" spans="1:6" x14ac:dyDescent="0.35">
      <c r="A16618" s="37" t="s">
        <v>20524</v>
      </c>
      <c r="B16618" s="38">
        <v>-37.154830619999998</v>
      </c>
      <c r="C16618" s="38">
        <v>-58.492939579999998</v>
      </c>
      <c r="D16618" s="38">
        <v>0.2291464954614639</v>
      </c>
      <c r="E16618" s="38">
        <v>0.29005749725006719</v>
      </c>
      <c r="F16618" s="38">
        <v>37.190082644628099</v>
      </c>
    </row>
    <row r="16619" spans="1:6" x14ac:dyDescent="0.35">
      <c r="A16619" s="37" t="s">
        <v>20525</v>
      </c>
      <c r="B16619" s="38">
        <v>-37.773106970000001</v>
      </c>
      <c r="C16619" s="38">
        <v>-57.453123130000002</v>
      </c>
      <c r="D16619" s="38">
        <v>0.25221425294876099</v>
      </c>
      <c r="E16619" s="38">
        <v>0.23573050834238529</v>
      </c>
      <c r="F16619" s="38">
        <v>11.855670103092782</v>
      </c>
    </row>
    <row r="16620" spans="1:6" x14ac:dyDescent="0.35">
      <c r="A16620" s="37" t="s">
        <v>20526</v>
      </c>
      <c r="B16620" s="38">
        <v>-37.86032453</v>
      </c>
      <c r="C16620" s="38">
        <v>-57.974424620000001</v>
      </c>
      <c r="D16620" s="38">
        <v>0.39556071162223821</v>
      </c>
      <c r="E16620" s="38">
        <v>0.39480109627430249</v>
      </c>
      <c r="F16620" s="38">
        <v>10.989010989010989</v>
      </c>
    </row>
    <row r="16621" spans="1:6" x14ac:dyDescent="0.35">
      <c r="A16621" s="37" t="s">
        <v>20527</v>
      </c>
      <c r="B16621" s="38">
        <v>-38.544618020000001</v>
      </c>
      <c r="C16621" s="38">
        <v>-58.752943700000003</v>
      </c>
      <c r="D16621" s="38">
        <v>0.51160591840744019</v>
      </c>
      <c r="E16621" s="38">
        <v>0.44744252071187302</v>
      </c>
      <c r="F16621" s="38">
        <v>39.0625</v>
      </c>
    </row>
    <row r="16622" spans="1:6" x14ac:dyDescent="0.35">
      <c r="A16622" s="37" t="s">
        <v>20528</v>
      </c>
      <c r="B16622" s="38">
        <v>-38.810590689999998</v>
      </c>
      <c r="C16622" s="38">
        <v>-62.104715400000003</v>
      </c>
      <c r="D16622" s="38">
        <v>0.32765927910804749</v>
      </c>
      <c r="E16622" s="38">
        <v>0.31832366685072577</v>
      </c>
      <c r="F16622" s="38">
        <v>20.689655172413794</v>
      </c>
    </row>
    <row r="16623" spans="1:6" x14ac:dyDescent="0.35">
      <c r="A16623" s="37" t="s">
        <v>20529</v>
      </c>
      <c r="B16623" s="38">
        <v>-34.950727499999999</v>
      </c>
      <c r="C16623" s="38">
        <v>-58.05471052</v>
      </c>
      <c r="D16623" s="38">
        <v>0.62556606531143188</v>
      </c>
      <c r="E16623" s="38">
        <v>0.65049527883529668</v>
      </c>
      <c r="F16623" s="38">
        <v>45.253863134657834</v>
      </c>
    </row>
    <row r="16624" spans="1:6" x14ac:dyDescent="0.35">
      <c r="A16624" s="37" t="s">
        <v>20530</v>
      </c>
      <c r="B16624" s="38">
        <v>-34.753530939999997</v>
      </c>
      <c r="C16624" s="38">
        <v>-58.440525809999997</v>
      </c>
      <c r="D16624" s="38">
        <v>0.66866195201873779</v>
      </c>
      <c r="E16624" s="38">
        <v>0.7470049745327717</v>
      </c>
      <c r="F16624" s="38">
        <v>47.747747747747752</v>
      </c>
    </row>
    <row r="16625" spans="1:6" x14ac:dyDescent="0.35">
      <c r="A16625" s="37" t="s">
        <v>20531</v>
      </c>
      <c r="B16625" s="38">
        <v>-34.651977760000001</v>
      </c>
      <c r="C16625" s="38">
        <v>-58.532895189999998</v>
      </c>
      <c r="D16625" s="38">
        <v>0.35100850462913508</v>
      </c>
      <c r="E16625" s="38">
        <v>0.35200875192075171</v>
      </c>
      <c r="F16625" s="38">
        <v>46.341463414634148</v>
      </c>
    </row>
    <row r="16626" spans="1:6" x14ac:dyDescent="0.35">
      <c r="A16626" s="37" t="s">
        <v>20532</v>
      </c>
      <c r="B16626" s="38">
        <v>-34.712522030000002</v>
      </c>
      <c r="C16626" s="38">
        <v>-58.305284700000001</v>
      </c>
      <c r="D16626" s="38">
        <v>0.5276186466217041</v>
      </c>
      <c r="E16626" s="38">
        <v>0.5212335359109076</v>
      </c>
      <c r="F16626" s="38">
        <v>49.079754601226995</v>
      </c>
    </row>
    <row r="16627" spans="1:6" x14ac:dyDescent="0.35">
      <c r="A16627" s="37" t="s">
        <v>20533</v>
      </c>
      <c r="B16627" s="38">
        <v>-34.811802890000003</v>
      </c>
      <c r="C16627" s="38">
        <v>-58.375906430000001</v>
      </c>
      <c r="D16627" s="38">
        <v>0.41258984804153442</v>
      </c>
      <c r="E16627" s="38">
        <v>0.43216430644194292</v>
      </c>
      <c r="F16627" s="38">
        <v>27.777777777777779</v>
      </c>
    </row>
    <row r="16628" spans="1:6" x14ac:dyDescent="0.35">
      <c r="A16628" s="37" t="s">
        <v>20534</v>
      </c>
      <c r="B16628" s="38">
        <v>-34.959698119999999</v>
      </c>
      <c r="C16628" s="38">
        <v>-58.382610749999998</v>
      </c>
      <c r="D16628" s="38">
        <v>0.73764783143997192</v>
      </c>
      <c r="E16628" s="38">
        <v>0.73357966385389628</v>
      </c>
      <c r="F16628" s="38">
        <v>48.208469055374593</v>
      </c>
    </row>
    <row r="16629" spans="1:6" x14ac:dyDescent="0.35">
      <c r="A16629" s="37" t="s">
        <v>20535</v>
      </c>
      <c r="B16629" s="38">
        <v>-35.078016329999997</v>
      </c>
      <c r="C16629" s="38">
        <v>-59.651222869999998</v>
      </c>
      <c r="D16629" s="38">
        <v>0.41773948073387152</v>
      </c>
      <c r="E16629" s="38">
        <v>0.40229148397574549</v>
      </c>
      <c r="F16629" s="38">
        <v>20.779220779220779</v>
      </c>
    </row>
    <row r="16630" spans="1:6" x14ac:dyDescent="0.35">
      <c r="A16630" s="37" t="s">
        <v>20536</v>
      </c>
      <c r="B16630" s="38">
        <v>-34.29625497</v>
      </c>
      <c r="C16630" s="38">
        <v>-59.32273215</v>
      </c>
      <c r="D16630" s="38">
        <v>0.4327666163444519</v>
      </c>
      <c r="E16630" s="38">
        <v>0.46408009438803699</v>
      </c>
      <c r="F16630" s="38">
        <v>18.699186991869919</v>
      </c>
    </row>
    <row r="16631" spans="1:6" x14ac:dyDescent="0.35">
      <c r="A16631" s="37" t="s">
        <v>20537</v>
      </c>
      <c r="B16631" s="38">
        <v>-34.778912169999998</v>
      </c>
      <c r="C16631" s="38">
        <v>-58.794849489999997</v>
      </c>
      <c r="D16631" s="38">
        <v>0.97228074073791504</v>
      </c>
      <c r="E16631" s="38">
        <v>0.900862819618649</v>
      </c>
      <c r="F16631" s="38">
        <v>59.444444444444443</v>
      </c>
    </row>
    <row r="16632" spans="1:6" x14ac:dyDescent="0.35">
      <c r="A16632" s="37" t="s">
        <v>20538</v>
      </c>
      <c r="B16632" s="38">
        <v>-34.266497700000002</v>
      </c>
      <c r="C16632" s="38">
        <v>-59.263494139999999</v>
      </c>
      <c r="D16632" s="38">
        <v>0.45161506533622742</v>
      </c>
      <c r="E16632" s="38">
        <v>0.462414698941367</v>
      </c>
      <c r="F16632" s="38">
        <v>23.404255319148938</v>
      </c>
    </row>
    <row r="16633" spans="1:6" x14ac:dyDescent="0.35">
      <c r="A16633" s="37" t="s">
        <v>20539</v>
      </c>
      <c r="B16633" s="38">
        <v>-33.430916400000001</v>
      </c>
      <c r="C16633" s="38">
        <v>-60.149531279999998</v>
      </c>
      <c r="D16633" s="38">
        <v>0.45165362954139709</v>
      </c>
      <c r="E16633" s="38">
        <v>0.4817197909578681</v>
      </c>
      <c r="F16633" s="38">
        <v>24.825174825174827</v>
      </c>
    </row>
    <row r="16634" spans="1:6" x14ac:dyDescent="0.35">
      <c r="A16634" s="37" t="s">
        <v>20540</v>
      </c>
      <c r="B16634" s="38">
        <v>-33.768404250000003</v>
      </c>
      <c r="C16634" s="38">
        <v>-59.639077</v>
      </c>
      <c r="D16634" s="38">
        <v>0.64143967628479004</v>
      </c>
      <c r="E16634" s="38">
        <v>0.6803512011255537</v>
      </c>
      <c r="F16634" s="38">
        <v>24.09090909090909</v>
      </c>
    </row>
    <row r="16635" spans="1:6" x14ac:dyDescent="0.35">
      <c r="A16635" s="37" t="s">
        <v>20541</v>
      </c>
      <c r="B16635" s="38">
        <v>-37.890679890000001</v>
      </c>
      <c r="C16635" s="38">
        <v>-58.308900000000001</v>
      </c>
      <c r="D16635" s="38">
        <v>0.35292848944664001</v>
      </c>
      <c r="E16635" s="38">
        <v>0.36398133635520941</v>
      </c>
      <c r="F16635" s="38">
        <v>14.492753623188406</v>
      </c>
    </row>
    <row r="16636" spans="1:6" x14ac:dyDescent="0.35">
      <c r="A16636" s="37" t="s">
        <v>20542</v>
      </c>
      <c r="B16636" s="38">
        <v>-35.136490909999999</v>
      </c>
      <c r="C16636" s="38">
        <v>-58.055386339999998</v>
      </c>
      <c r="D16636" s="38">
        <v>0.36736896634101868</v>
      </c>
      <c r="E16636" s="38">
        <v>0.37529331708655639</v>
      </c>
      <c r="F16636" s="38">
        <v>38.888888888888893</v>
      </c>
    </row>
    <row r="16637" spans="1:6" x14ac:dyDescent="0.35">
      <c r="A16637" s="37" t="s">
        <v>20543</v>
      </c>
      <c r="B16637" s="38">
        <v>-34.786412390000002</v>
      </c>
      <c r="C16637" s="38">
        <v>-58.421378169999997</v>
      </c>
      <c r="D16637" s="38">
        <v>0.34768924117088318</v>
      </c>
      <c r="E16637" s="38">
        <v>0.33870268995697428</v>
      </c>
      <c r="F16637" s="38">
        <v>33.018867924528301</v>
      </c>
    </row>
    <row r="16638" spans="1:6" x14ac:dyDescent="0.35">
      <c r="A16638" s="37" t="s">
        <v>20544</v>
      </c>
      <c r="B16638" s="38">
        <v>-34.938294220000003</v>
      </c>
      <c r="C16638" s="38">
        <v>-58.730940830000002</v>
      </c>
      <c r="D16638" s="38">
        <v>0.71282088756561279</v>
      </c>
      <c r="E16638" s="38">
        <v>0.70844443307982552</v>
      </c>
      <c r="F16638" s="38">
        <v>46.93333333333333</v>
      </c>
    </row>
    <row r="16639" spans="1:6" x14ac:dyDescent="0.35">
      <c r="A16639" s="37" t="s">
        <v>20545</v>
      </c>
      <c r="B16639" s="38">
        <v>-34.505552999999999</v>
      </c>
      <c r="C16639" s="38">
        <v>-59.338036629999998</v>
      </c>
      <c r="D16639" s="38">
        <v>0.68341171741485596</v>
      </c>
      <c r="E16639" s="38">
        <v>0.68341171741485596</v>
      </c>
      <c r="F16639" s="38">
        <v>42.25352112676056</v>
      </c>
    </row>
    <row r="16640" spans="1:6" x14ac:dyDescent="0.35">
      <c r="A16640" s="37" t="s">
        <v>20546</v>
      </c>
      <c r="B16640" s="38">
        <v>-34.157871810000003</v>
      </c>
      <c r="C16640" s="38">
        <v>-59.114251770000003</v>
      </c>
      <c r="D16640" s="38">
        <v>0.46460306644439697</v>
      </c>
      <c r="E16640" s="38">
        <v>0.46460306644439697</v>
      </c>
      <c r="F16640" s="38">
        <v>29.142857142857142</v>
      </c>
    </row>
    <row r="16641" spans="1:6" x14ac:dyDescent="0.35">
      <c r="A16641" s="37" t="s">
        <v>20547</v>
      </c>
      <c r="B16641" s="38">
        <v>-34.08748387</v>
      </c>
      <c r="C16641" s="38">
        <v>-59.174606470000001</v>
      </c>
      <c r="D16641" s="38">
        <v>0.55120354890823364</v>
      </c>
      <c r="E16641" s="38">
        <v>0.55074451863765717</v>
      </c>
      <c r="F16641" s="38">
        <v>38.235294117647058</v>
      </c>
    </row>
    <row r="16642" spans="1:6" x14ac:dyDescent="0.35">
      <c r="A16642" s="37" t="s">
        <v>20548</v>
      </c>
      <c r="B16642" s="38">
        <v>-34.29290666</v>
      </c>
      <c r="C16642" s="38">
        <v>-60.261016920000003</v>
      </c>
      <c r="D16642" s="38">
        <v>0.47190481424331671</v>
      </c>
      <c r="E16642" s="38">
        <v>0.44879481610324651</v>
      </c>
      <c r="F16642" s="38">
        <v>38.9937106918239</v>
      </c>
    </row>
    <row r="16643" spans="1:6" x14ac:dyDescent="0.35">
      <c r="A16643" s="37" t="s">
        <v>20549</v>
      </c>
      <c r="B16643" s="38">
        <v>-34.893156840000003</v>
      </c>
      <c r="C16643" s="38">
        <v>-57.970022030000003</v>
      </c>
      <c r="D16643" s="38">
        <v>0.26610004901885992</v>
      </c>
      <c r="E16643" s="38">
        <v>0.23039450744787851</v>
      </c>
      <c r="F16643" s="38">
        <v>34.586466165413533</v>
      </c>
    </row>
    <row r="16644" spans="1:6" x14ac:dyDescent="0.35">
      <c r="A16644" s="37" t="s">
        <v>20550</v>
      </c>
      <c r="B16644" s="38">
        <v>-34.483614750000001</v>
      </c>
      <c r="C16644" s="38">
        <v>-59.22119928</v>
      </c>
      <c r="D16644" s="38">
        <v>0.40998372435569758</v>
      </c>
      <c r="E16644" s="38">
        <v>0.42975598047761349</v>
      </c>
      <c r="F16644" s="38" t="s">
        <v>5130</v>
      </c>
    </row>
    <row r="16645" spans="1:6" x14ac:dyDescent="0.35">
      <c r="A16645" s="37" t="s">
        <v>20551</v>
      </c>
      <c r="B16645" s="38">
        <v>-34.260112130000003</v>
      </c>
      <c r="C16645" s="38">
        <v>-59.461502500000002</v>
      </c>
      <c r="D16645" s="38">
        <v>0.47555702924728388</v>
      </c>
      <c r="E16645" s="38">
        <v>0.46695268959612463</v>
      </c>
      <c r="F16645" s="38">
        <v>37.398373983739837</v>
      </c>
    </row>
    <row r="16646" spans="1:6" x14ac:dyDescent="0.35">
      <c r="A16646" s="37" t="s">
        <v>20552</v>
      </c>
      <c r="B16646" s="38">
        <v>-35.752278390000001</v>
      </c>
      <c r="C16646" s="38">
        <v>-58.486342720000003</v>
      </c>
      <c r="D16646" s="38">
        <v>0.36715006828308111</v>
      </c>
      <c r="E16646" s="38">
        <v>0.40306457463237982</v>
      </c>
      <c r="F16646" s="38">
        <v>24.691358024691358</v>
      </c>
    </row>
    <row r="16647" spans="1:6" x14ac:dyDescent="0.35">
      <c r="A16647" s="37" t="s">
        <v>20553</v>
      </c>
      <c r="B16647" s="38">
        <v>-38.030297210000001</v>
      </c>
      <c r="C16647" s="38">
        <v>-57.806043870000003</v>
      </c>
      <c r="D16647" s="38">
        <v>0.74912965297698975</v>
      </c>
      <c r="E16647" s="38">
        <v>0.74912965925116293</v>
      </c>
      <c r="F16647" s="38">
        <v>54.187192118226605</v>
      </c>
    </row>
    <row r="16648" spans="1:6" x14ac:dyDescent="0.35">
      <c r="A16648" s="37" t="s">
        <v>20554</v>
      </c>
      <c r="B16648" s="38">
        <v>-38.11143071</v>
      </c>
      <c r="C16648" s="38">
        <v>-57.608105270000003</v>
      </c>
      <c r="D16648" s="38">
        <v>0.5518607497215271</v>
      </c>
      <c r="E16648" s="38">
        <v>0.55099447415425229</v>
      </c>
      <c r="F16648" s="38">
        <v>42.352941176470587</v>
      </c>
    </row>
    <row r="16649" spans="1:6" x14ac:dyDescent="0.35">
      <c r="A16649" s="37" t="s">
        <v>20555</v>
      </c>
      <c r="B16649" s="38">
        <v>-34.46131639</v>
      </c>
      <c r="C16649" s="38">
        <v>-58.971506189999999</v>
      </c>
      <c r="D16649" s="38">
        <v>0.35230022668838501</v>
      </c>
      <c r="E16649" s="38">
        <v>0.35230022668838501</v>
      </c>
      <c r="F16649" s="38">
        <v>50.709219858156033</v>
      </c>
    </row>
    <row r="16650" spans="1:6" x14ac:dyDescent="0.35">
      <c r="A16650" s="37" t="s">
        <v>20556</v>
      </c>
      <c r="B16650" s="38">
        <v>-34.253135819999997</v>
      </c>
      <c r="C16650" s="38">
        <v>-58.916810499999997</v>
      </c>
      <c r="D16650" s="38">
        <v>0.64091974496841431</v>
      </c>
      <c r="E16650" s="38">
        <v>0.63724624640063232</v>
      </c>
      <c r="F16650" s="38">
        <v>41.924398625429554</v>
      </c>
    </row>
    <row r="16651" spans="1:6" x14ac:dyDescent="0.35">
      <c r="A16651" s="37" t="s">
        <v>20557</v>
      </c>
      <c r="B16651" s="38">
        <v>-34.078018</v>
      </c>
      <c r="C16651" s="38">
        <v>-60.0915344</v>
      </c>
      <c r="D16651" s="38">
        <v>0.5722959041595459</v>
      </c>
      <c r="E16651" s="38">
        <v>0.55831334719786774</v>
      </c>
      <c r="F16651" s="38">
        <v>40</v>
      </c>
    </row>
    <row r="16652" spans="1:6" x14ac:dyDescent="0.35">
      <c r="A16652" s="37" t="s">
        <v>20558</v>
      </c>
      <c r="B16652" s="38">
        <v>-33.877648219999998</v>
      </c>
      <c r="C16652" s="38">
        <v>-60.571767010000002</v>
      </c>
      <c r="D16652" s="38">
        <v>0.67433011531829834</v>
      </c>
      <c r="E16652" s="38">
        <v>0.6383958898092571</v>
      </c>
      <c r="F16652" s="38">
        <v>51.17647058823529</v>
      </c>
    </row>
    <row r="16653" spans="1:6" x14ac:dyDescent="0.35">
      <c r="A16653" s="37" t="s">
        <v>20559</v>
      </c>
      <c r="B16653" s="38">
        <v>-37.666814359999996</v>
      </c>
      <c r="C16653" s="38">
        <v>-57.664824729999999</v>
      </c>
      <c r="D16653" s="38">
        <v>0.40918898582458502</v>
      </c>
      <c r="E16653" s="38">
        <v>0.44400264846312032</v>
      </c>
      <c r="F16653" s="38">
        <v>14.678899082568808</v>
      </c>
    </row>
    <row r="16654" spans="1:6" x14ac:dyDescent="0.35">
      <c r="A16654" s="37" t="s">
        <v>20560</v>
      </c>
      <c r="B16654" s="38">
        <v>-37.183611399999997</v>
      </c>
      <c r="C16654" s="38">
        <v>-62.762683019999997</v>
      </c>
      <c r="D16654" s="38">
        <v>0.23620153963565829</v>
      </c>
      <c r="E16654" s="38">
        <v>0.2355978273247418</v>
      </c>
      <c r="F16654" s="38">
        <v>23.076923076923077</v>
      </c>
    </row>
    <row r="16655" spans="1:6" x14ac:dyDescent="0.35">
      <c r="A16655" s="37" t="s">
        <v>20561</v>
      </c>
      <c r="B16655" s="38">
        <v>-37.361944559999998</v>
      </c>
      <c r="C16655" s="38">
        <v>-61.534811060000003</v>
      </c>
      <c r="D16655" s="38">
        <v>0.33735620975494379</v>
      </c>
      <c r="E16655" s="38">
        <v>0.3261228478268573</v>
      </c>
      <c r="F16655" s="38">
        <v>10.95890410958904</v>
      </c>
    </row>
    <row r="16656" spans="1:6" x14ac:dyDescent="0.35">
      <c r="A16656" s="37" t="s">
        <v>20562</v>
      </c>
      <c r="B16656" s="38">
        <v>-36.274394579999999</v>
      </c>
      <c r="C16656" s="38">
        <v>-62.549571970000002</v>
      </c>
      <c r="D16656" s="38">
        <v>0.36171871423721308</v>
      </c>
      <c r="E16656" s="38">
        <v>0.32959949578109538</v>
      </c>
      <c r="F16656" s="38">
        <v>10.511363636363637</v>
      </c>
    </row>
    <row r="16657" spans="1:6" x14ac:dyDescent="0.35">
      <c r="A16657" s="37" t="s">
        <v>20563</v>
      </c>
      <c r="B16657" s="38">
        <v>-34.194378720000003</v>
      </c>
      <c r="C16657" s="38">
        <v>-58.488031040000003</v>
      </c>
      <c r="D16657" s="38">
        <v>0.77201592922210693</v>
      </c>
      <c r="E16657" s="38">
        <v>0.7559104859828949</v>
      </c>
      <c r="F16657" s="38">
        <v>40</v>
      </c>
    </row>
    <row r="16658" spans="1:6" x14ac:dyDescent="0.35">
      <c r="A16658" s="37" t="s">
        <v>20564</v>
      </c>
      <c r="B16658" s="38">
        <v>-34.108344770000002</v>
      </c>
      <c r="C16658" s="38">
        <v>-58.782716929999999</v>
      </c>
      <c r="D16658" s="38">
        <v>0.60181015729904175</v>
      </c>
      <c r="E16658" s="38">
        <v>0.58465737932258177</v>
      </c>
      <c r="F16658" s="38">
        <v>44.117647058823529</v>
      </c>
    </row>
    <row r="16659" spans="1:6" x14ac:dyDescent="0.35">
      <c r="A16659" s="37" t="s">
        <v>20565</v>
      </c>
      <c r="B16659" s="38">
        <v>-34.760180140000003</v>
      </c>
      <c r="C16659" s="38">
        <v>-58.400817529999998</v>
      </c>
      <c r="D16659" s="38">
        <v>3.9201099425554282E-2</v>
      </c>
      <c r="E16659" s="38">
        <v>5.8615125556077279E-2</v>
      </c>
      <c r="F16659" s="38"/>
    </row>
    <row r="16660" spans="1:6" x14ac:dyDescent="0.35">
      <c r="A16660" s="37" t="s">
        <v>20566</v>
      </c>
      <c r="B16660" s="38">
        <v>-35.517786639999997</v>
      </c>
      <c r="C16660" s="38">
        <v>-58.316017690000002</v>
      </c>
      <c r="D16660" s="38">
        <v>0.28157195448875427</v>
      </c>
      <c r="E16660" s="38">
        <v>0.30215394810626378</v>
      </c>
      <c r="F16660" s="38">
        <v>15.937499999999998</v>
      </c>
    </row>
    <row r="16661" spans="1:6" x14ac:dyDescent="0.35">
      <c r="A16661" s="37" t="s">
        <v>20567</v>
      </c>
      <c r="B16661" s="38">
        <v>-34.891175310000001</v>
      </c>
      <c r="C16661" s="38">
        <v>-58.384639900000003</v>
      </c>
      <c r="D16661" s="38">
        <v>0.49290823936462402</v>
      </c>
      <c r="E16661" s="38">
        <v>0.50484312325716019</v>
      </c>
      <c r="F16661" s="38">
        <v>9.9730458221024261</v>
      </c>
    </row>
    <row r="16662" spans="1:6" x14ac:dyDescent="0.35">
      <c r="A16662" s="37" t="s">
        <v>20568</v>
      </c>
      <c r="B16662" s="38">
        <v>-33.888934910000003</v>
      </c>
      <c r="C16662" s="38">
        <v>-60.538150219999999</v>
      </c>
      <c r="D16662" s="38">
        <v>0.42847850918769842</v>
      </c>
      <c r="E16662" s="38">
        <v>0.43312397258622298</v>
      </c>
      <c r="F16662" s="38">
        <v>65</v>
      </c>
    </row>
    <row r="16663" spans="1:6" x14ac:dyDescent="0.35">
      <c r="A16663" s="37" t="s">
        <v>20569</v>
      </c>
      <c r="B16663" s="38">
        <v>-34.657732580000001</v>
      </c>
      <c r="C16663" s="38">
        <v>-59.438454520000001</v>
      </c>
      <c r="D16663" s="38">
        <v>0.16727294027805331</v>
      </c>
      <c r="E16663" s="38">
        <v>0.18135339428078051</v>
      </c>
      <c r="F16663" s="38">
        <v>18.9873417721519</v>
      </c>
    </row>
    <row r="16664" spans="1:6" x14ac:dyDescent="0.35">
      <c r="A16664" s="37" t="s">
        <v>20570</v>
      </c>
      <c r="B16664" s="38">
        <v>-35.182890569999998</v>
      </c>
      <c r="C16664" s="38">
        <v>-59.093995730000003</v>
      </c>
      <c r="D16664" s="38">
        <v>0.30872741341590881</v>
      </c>
      <c r="E16664" s="38">
        <v>0.31347946430507462</v>
      </c>
      <c r="F16664" s="38">
        <v>26.373626373626376</v>
      </c>
    </row>
    <row r="16665" spans="1:6" x14ac:dyDescent="0.35">
      <c r="A16665" s="37" t="s">
        <v>20571</v>
      </c>
      <c r="B16665" s="38">
        <v>-38.012531799999998</v>
      </c>
      <c r="C16665" s="38">
        <v>-57.561821219999999</v>
      </c>
      <c r="D16665" s="38">
        <v>0.1380426287651062</v>
      </c>
      <c r="E16665" s="38">
        <v>0.10909604150801901</v>
      </c>
      <c r="F16665" s="38">
        <v>3.103448275862069</v>
      </c>
    </row>
    <row r="16666" spans="1:6" x14ac:dyDescent="0.35">
      <c r="A16666" s="37" t="s">
        <v>20572</v>
      </c>
      <c r="B16666" s="38">
        <v>-36.942064180000003</v>
      </c>
      <c r="C16666" s="38">
        <v>-60.158056039999998</v>
      </c>
      <c r="D16666" s="38">
        <v>0.21269327402114871</v>
      </c>
      <c r="E16666" s="38">
        <v>0.22010036910835071</v>
      </c>
      <c r="F16666" s="38"/>
    </row>
    <row r="16667" spans="1:6" x14ac:dyDescent="0.35">
      <c r="A16667" s="37" t="s">
        <v>20573</v>
      </c>
      <c r="B16667" s="38">
        <v>-37.178329410000003</v>
      </c>
      <c r="C16667" s="38">
        <v>-57.09592585</v>
      </c>
      <c r="D16667" s="38">
        <v>0.42520445585250849</v>
      </c>
      <c r="E16667" s="38">
        <v>0.42437487542629238</v>
      </c>
      <c r="F16667" s="38">
        <v>40</v>
      </c>
    </row>
    <row r="16668" spans="1:6" x14ac:dyDescent="0.35">
      <c r="A16668" s="37" t="s">
        <v>20574</v>
      </c>
      <c r="B16668" s="38">
        <v>-35.38138885</v>
      </c>
      <c r="C16668" s="38">
        <v>-59.38461736</v>
      </c>
      <c r="D16668" s="38">
        <v>0.4019310474395752</v>
      </c>
      <c r="E16668" s="38">
        <v>0.4019310474395752</v>
      </c>
      <c r="F16668" s="38"/>
    </row>
    <row r="16669" spans="1:6" x14ac:dyDescent="0.35">
      <c r="A16669" s="37" t="s">
        <v>20575</v>
      </c>
      <c r="B16669" s="38">
        <v>-35.580211570000003</v>
      </c>
      <c r="C16669" s="38">
        <v>-59.160989739999998</v>
      </c>
      <c r="D16669" s="38">
        <v>0.50186997652053833</v>
      </c>
      <c r="E16669" s="38">
        <v>0.4659532083047403</v>
      </c>
      <c r="F16669" s="38">
        <v>0</v>
      </c>
    </row>
    <row r="16670" spans="1:6" x14ac:dyDescent="0.35">
      <c r="A16670" s="37" t="s">
        <v>20576</v>
      </c>
      <c r="B16670" s="38">
        <v>-35.176037100000002</v>
      </c>
      <c r="C16670" s="38">
        <v>-57.519157659999998</v>
      </c>
      <c r="D16670" s="38">
        <v>0.37511327862739557</v>
      </c>
      <c r="E16670" s="38">
        <v>0.36659769995792491</v>
      </c>
      <c r="F16670" s="38">
        <v>25</v>
      </c>
    </row>
    <row r="16671" spans="1:6" x14ac:dyDescent="0.35">
      <c r="A16671" s="37" t="s">
        <v>20577</v>
      </c>
      <c r="B16671" s="38">
        <v>-35.582330300000002</v>
      </c>
      <c r="C16671" s="38">
        <v>-59.244402350000001</v>
      </c>
      <c r="D16671" s="38">
        <v>0.43676519393920898</v>
      </c>
      <c r="E16671" s="38">
        <v>0.43676519393920898</v>
      </c>
      <c r="F16671" s="38">
        <v>0</v>
      </c>
    </row>
    <row r="16672" spans="1:6" x14ac:dyDescent="0.35">
      <c r="A16672" s="37" t="s">
        <v>20578</v>
      </c>
      <c r="B16672" s="38">
        <v>-35.320175020000001</v>
      </c>
      <c r="C16672" s="38">
        <v>-59.536187519999999</v>
      </c>
      <c r="D16672" s="38">
        <v>0.38309139013290411</v>
      </c>
      <c r="E16672" s="38">
        <v>0.38251320939314992</v>
      </c>
      <c r="F16672" s="38">
        <v>26.315789473684209</v>
      </c>
    </row>
    <row r="16673" spans="1:6" x14ac:dyDescent="0.35">
      <c r="A16673" s="37" t="s">
        <v>20579</v>
      </c>
      <c r="B16673" s="38">
        <v>-37.904482010000002</v>
      </c>
      <c r="C16673" s="38">
        <v>-57.784280580000001</v>
      </c>
      <c r="D16673" s="38">
        <v>0.5818595290184021</v>
      </c>
      <c r="E16673" s="38">
        <v>0.58633265369816834</v>
      </c>
      <c r="F16673" s="38">
        <v>31.907894736842106</v>
      </c>
    </row>
    <row r="16674" spans="1:6" x14ac:dyDescent="0.35">
      <c r="A16674" s="37" t="s">
        <v>20580</v>
      </c>
      <c r="B16674" s="38">
        <v>-40.78905614</v>
      </c>
      <c r="C16674" s="38">
        <v>-62.972135799999997</v>
      </c>
      <c r="D16674" s="38">
        <v>0.3816758394241333</v>
      </c>
      <c r="E16674" s="38">
        <v>0.41271023331461731</v>
      </c>
      <c r="F16674" s="38">
        <v>26.506024096385545</v>
      </c>
    </row>
    <row r="16675" spans="1:6" x14ac:dyDescent="0.35">
      <c r="A16675" s="37" t="s">
        <v>20581</v>
      </c>
      <c r="B16675" s="38">
        <v>-35.276367090000001</v>
      </c>
      <c r="C16675" s="38">
        <v>-59.763053300000003</v>
      </c>
      <c r="D16675" s="38">
        <v>0.58416306972503662</v>
      </c>
      <c r="E16675" s="38">
        <v>0.56666194103859568</v>
      </c>
      <c r="F16675" s="38">
        <v>39.436619718309856</v>
      </c>
    </row>
    <row r="16676" spans="1:6" x14ac:dyDescent="0.35">
      <c r="A16676" s="37" t="s">
        <v>20582</v>
      </c>
      <c r="B16676" s="38">
        <v>-35.280425129999998</v>
      </c>
      <c r="C16676" s="38">
        <v>-58.805106639999998</v>
      </c>
      <c r="D16676" s="38">
        <v>0.34431418776512152</v>
      </c>
      <c r="E16676" s="38">
        <v>0.35364854832490278</v>
      </c>
      <c r="F16676" s="38">
        <v>17.977528089887642</v>
      </c>
    </row>
    <row r="16677" spans="1:6" x14ac:dyDescent="0.35">
      <c r="A16677" s="37" t="s">
        <v>20583</v>
      </c>
      <c r="B16677" s="38">
        <v>-38.013189160000003</v>
      </c>
      <c r="C16677" s="38">
        <v>-57.588735640000003</v>
      </c>
      <c r="D16677" s="38">
        <v>0.51948153972625732</v>
      </c>
      <c r="E16677" s="38">
        <v>0.49461746538007578</v>
      </c>
      <c r="F16677" s="38">
        <v>43.915343915343911</v>
      </c>
    </row>
    <row r="16678" spans="1:6" x14ac:dyDescent="0.35">
      <c r="A16678" s="37" t="s">
        <v>20584</v>
      </c>
      <c r="B16678" s="38">
        <v>-38.195983220000002</v>
      </c>
      <c r="C16678" s="38">
        <v>-58.740355049999998</v>
      </c>
      <c r="D16678" s="38">
        <v>0.57515180110931396</v>
      </c>
      <c r="E16678" s="38">
        <v>0.56513014206519496</v>
      </c>
      <c r="F16678" s="38">
        <v>31.944444444444443</v>
      </c>
    </row>
    <row r="16679" spans="1:6" x14ac:dyDescent="0.35">
      <c r="A16679" s="37" t="s">
        <v>20585</v>
      </c>
      <c r="B16679" s="38">
        <v>-38.754707930000002</v>
      </c>
      <c r="C16679" s="38">
        <v>-62.25713271</v>
      </c>
      <c r="D16679" s="38">
        <v>0.38120561838150019</v>
      </c>
      <c r="E16679" s="38">
        <v>0.40259834339744172</v>
      </c>
      <c r="F16679" s="38">
        <v>37.349397590361441</v>
      </c>
    </row>
    <row r="16680" spans="1:6" x14ac:dyDescent="0.35">
      <c r="A16680" s="37" t="s">
        <v>20586</v>
      </c>
      <c r="B16680" s="38">
        <v>-34.957778840000003</v>
      </c>
      <c r="C16680" s="38">
        <v>-57.817818539999998</v>
      </c>
      <c r="D16680" s="38">
        <v>0.57933509349822998</v>
      </c>
      <c r="E16680" s="38">
        <v>0.56290040351450443</v>
      </c>
      <c r="F16680" s="38">
        <v>35.099337748344375</v>
      </c>
    </row>
    <row r="16681" spans="1:6" x14ac:dyDescent="0.35">
      <c r="A16681" s="37" t="s">
        <v>20587</v>
      </c>
      <c r="B16681" s="38">
        <v>-34.779807640000001</v>
      </c>
      <c r="C16681" s="38">
        <v>-58.381365539999997</v>
      </c>
      <c r="D16681" s="38">
        <v>0.38236835598945618</v>
      </c>
      <c r="E16681" s="38">
        <v>0.36375469933537868</v>
      </c>
      <c r="F16681" s="38">
        <v>44.274809160305345</v>
      </c>
    </row>
    <row r="16682" spans="1:6" x14ac:dyDescent="0.35">
      <c r="A16682" s="37" t="s">
        <v>20588</v>
      </c>
      <c r="B16682" s="38">
        <v>-34.735679619999999</v>
      </c>
      <c r="C16682" s="38">
        <v>-58.58695814</v>
      </c>
      <c r="D16682" s="38">
        <v>0.58275032043457031</v>
      </c>
      <c r="E16682" s="38">
        <v>0.60006916026274359</v>
      </c>
      <c r="F16682" s="38">
        <v>37.919463087248324</v>
      </c>
    </row>
    <row r="16683" spans="1:6" x14ac:dyDescent="0.35">
      <c r="A16683" s="37" t="s">
        <v>20589</v>
      </c>
      <c r="B16683" s="38">
        <v>-34.686217599999999</v>
      </c>
      <c r="C16683" s="38">
        <v>-58.5745808</v>
      </c>
      <c r="D16683" s="38">
        <v>0.37750908732414251</v>
      </c>
      <c r="E16683" s="38">
        <v>0.36417247475804509</v>
      </c>
      <c r="F16683" s="38">
        <v>34.567901234567898</v>
      </c>
    </row>
    <row r="16684" spans="1:6" x14ac:dyDescent="0.35">
      <c r="A16684" s="37" t="s">
        <v>20590</v>
      </c>
      <c r="B16684" s="38">
        <v>-38.362197129999998</v>
      </c>
      <c r="C16684" s="38">
        <v>-60.272830120000002</v>
      </c>
      <c r="D16684" s="38">
        <v>0.64528810977935791</v>
      </c>
      <c r="E16684" s="38">
        <v>0.56757101024452006</v>
      </c>
      <c r="F16684" s="38">
        <v>46.92307692307692</v>
      </c>
    </row>
    <row r="16685" spans="1:6" x14ac:dyDescent="0.35">
      <c r="A16685" s="37" t="s">
        <v>20591</v>
      </c>
      <c r="B16685" s="38">
        <v>-38.768243550000001</v>
      </c>
      <c r="C16685" s="38">
        <v>-62.242193819999997</v>
      </c>
      <c r="D16685" s="38">
        <v>0.72217476367950439</v>
      </c>
      <c r="E16685" s="38">
        <v>0.74693307123686137</v>
      </c>
      <c r="F16685" s="38">
        <v>49.122807017543856</v>
      </c>
    </row>
    <row r="16686" spans="1:6" x14ac:dyDescent="0.35">
      <c r="A16686" s="37" t="s">
        <v>20592</v>
      </c>
      <c r="B16686" s="38">
        <v>-35.398499000000001</v>
      </c>
      <c r="C16686" s="38">
        <v>-58.81280873</v>
      </c>
      <c r="D16686" s="38">
        <v>0.34609183669090271</v>
      </c>
      <c r="E16686" s="38">
        <v>0.34609183669090271</v>
      </c>
      <c r="F16686" s="38">
        <v>18.110236220472441</v>
      </c>
    </row>
    <row r="16687" spans="1:6" x14ac:dyDescent="0.35">
      <c r="A16687" s="37" t="s">
        <v>20593</v>
      </c>
      <c r="B16687" s="38">
        <v>-37.170867620000003</v>
      </c>
      <c r="C16687" s="38">
        <v>-62.726010979999998</v>
      </c>
      <c r="D16687" s="38">
        <v>0.47068411111831671</v>
      </c>
      <c r="E16687" s="38">
        <v>0.47941478200860932</v>
      </c>
      <c r="F16687" s="38">
        <v>50</v>
      </c>
    </row>
    <row r="16688" spans="1:6" x14ac:dyDescent="0.35">
      <c r="A16688" s="37" t="s">
        <v>20594</v>
      </c>
      <c r="B16688" s="38">
        <v>-37.804217270000002</v>
      </c>
      <c r="C16688" s="38">
        <v>-57.625879380000001</v>
      </c>
      <c r="D16688" s="38">
        <v>0.41199266910552979</v>
      </c>
      <c r="E16688" s="38">
        <v>0.41199266910552979</v>
      </c>
      <c r="F16688" s="38">
        <v>30.597014925373134</v>
      </c>
    </row>
    <row r="16689" spans="1:6" x14ac:dyDescent="0.35">
      <c r="A16689" s="37" t="s">
        <v>20595</v>
      </c>
      <c r="B16689" s="38">
        <v>-34.392237119999997</v>
      </c>
      <c r="C16689" s="38">
        <v>-58.964904959999998</v>
      </c>
      <c r="D16689" s="38">
        <v>0.62331730127334595</v>
      </c>
      <c r="E16689" s="38">
        <v>0.62331730127334595</v>
      </c>
      <c r="F16689" s="38">
        <v>52.820512820512825</v>
      </c>
    </row>
    <row r="16690" spans="1:6" x14ac:dyDescent="0.35">
      <c r="A16690" s="37" t="s">
        <v>20596</v>
      </c>
      <c r="B16690" s="38">
        <v>-37.532047519999999</v>
      </c>
      <c r="C16690" s="38">
        <v>-61.284981850000001</v>
      </c>
      <c r="D16690" s="38">
        <v>0.2864757776260376</v>
      </c>
      <c r="E16690" s="38">
        <v>0.2864757776260376</v>
      </c>
      <c r="F16690" s="38">
        <v>11.111111111111111</v>
      </c>
    </row>
    <row r="16691" spans="1:6" x14ac:dyDescent="0.35">
      <c r="A16691" s="37" t="s">
        <v>20597</v>
      </c>
      <c r="B16691" s="38">
        <v>-34.266037959999998</v>
      </c>
      <c r="C16691" s="38">
        <v>-58.966368150000001</v>
      </c>
      <c r="D16691" s="38">
        <v>0.15694841742515561</v>
      </c>
      <c r="E16691" s="38">
        <v>0.15637860654128921</v>
      </c>
      <c r="F16691" s="38">
        <v>39.814814814814817</v>
      </c>
    </row>
    <row r="16692" spans="1:6" x14ac:dyDescent="0.35">
      <c r="A16692" s="37" t="s">
        <v>20598</v>
      </c>
      <c r="B16692" s="38">
        <v>-38.328898879999997</v>
      </c>
      <c r="C16692" s="38">
        <v>-58.345626969999998</v>
      </c>
      <c r="D16692" s="38">
        <v>0.23389254510402679</v>
      </c>
      <c r="E16692" s="38">
        <v>0.2347941818909767</v>
      </c>
      <c r="F16692" s="38">
        <v>25</v>
      </c>
    </row>
    <row r="16693" spans="1:6" x14ac:dyDescent="0.35">
      <c r="A16693" s="37" t="s">
        <v>2192</v>
      </c>
      <c r="B16693" s="38">
        <v>-37.76430569</v>
      </c>
      <c r="C16693" s="38">
        <v>-62.327501120000001</v>
      </c>
      <c r="D16693" s="38">
        <v>0.33737513422965998</v>
      </c>
      <c r="E16693" s="38">
        <v>0.33737513422965998</v>
      </c>
      <c r="F16693" s="38"/>
    </row>
    <row r="16694" spans="1:6" x14ac:dyDescent="0.35">
      <c r="A16694" s="37" t="s">
        <v>194</v>
      </c>
      <c r="B16694" s="38">
        <v>-34.850132520000003</v>
      </c>
      <c r="C16694" s="38">
        <v>-58.087416670000003</v>
      </c>
      <c r="D16694" s="38">
        <v>0.24940624833106989</v>
      </c>
      <c r="E16694" s="38">
        <v>0.25350335522277928</v>
      </c>
      <c r="F16694" s="38"/>
    </row>
    <row r="16695" spans="1:6" x14ac:dyDescent="0.35">
      <c r="A16695" s="37" t="s">
        <v>2550</v>
      </c>
      <c r="B16695" s="38">
        <v>-34.704512559999998</v>
      </c>
      <c r="C16695" s="38">
        <v>-58.383476160000001</v>
      </c>
      <c r="D16695" s="38">
        <v>0.1410902142524719</v>
      </c>
      <c r="E16695" s="38">
        <v>0.14383187285951671</v>
      </c>
      <c r="F16695" s="38"/>
    </row>
    <row r="16696" spans="1:6" x14ac:dyDescent="0.35">
      <c r="A16696" s="37" t="s">
        <v>20599</v>
      </c>
      <c r="B16696" s="38">
        <v>-38.72393168</v>
      </c>
      <c r="C16696" s="38">
        <v>-62.308857519999997</v>
      </c>
      <c r="D16696" s="38">
        <v>0.8300703763961792</v>
      </c>
      <c r="E16696" s="38">
        <v>0.73173685917040199</v>
      </c>
      <c r="F16696" s="38"/>
    </row>
    <row r="16697" spans="1:6" x14ac:dyDescent="0.35">
      <c r="A16697" s="37" t="s">
        <v>20600</v>
      </c>
      <c r="B16697" s="38">
        <v>-34.279509990000001</v>
      </c>
      <c r="C16697" s="38">
        <v>-59.102711919999997</v>
      </c>
      <c r="D16697" s="38">
        <v>0.44805902242660522</v>
      </c>
      <c r="E16697" s="38">
        <v>0.44774619407123989</v>
      </c>
      <c r="F16697" s="38">
        <v>46.376811594202898</v>
      </c>
    </row>
    <row r="16698" spans="1:6" x14ac:dyDescent="0.35">
      <c r="A16698" s="37" t="s">
        <v>20601</v>
      </c>
      <c r="B16698" s="38">
        <v>-34.793289420000001</v>
      </c>
      <c r="C16698" s="38">
        <v>-58.268026620000001</v>
      </c>
      <c r="D16698" s="38">
        <v>0.42499521374702448</v>
      </c>
      <c r="E16698" s="38">
        <v>0.43064249973548091</v>
      </c>
      <c r="F16698" s="38">
        <v>21.917808219178081</v>
      </c>
    </row>
    <row r="16699" spans="1:6" x14ac:dyDescent="0.35">
      <c r="A16699" s="37" t="s">
        <v>20602</v>
      </c>
      <c r="B16699" s="38">
        <v>-34.635990659999997</v>
      </c>
      <c r="C16699" s="38">
        <v>-58.542604879999999</v>
      </c>
      <c r="D16699" s="38">
        <v>0.14631485939025879</v>
      </c>
      <c r="E16699" s="38">
        <v>0.18207931642731029</v>
      </c>
      <c r="F16699" s="38">
        <v>26.190476190476193</v>
      </c>
    </row>
    <row r="16700" spans="1:6" x14ac:dyDescent="0.35">
      <c r="A16700" s="37" t="s">
        <v>20603</v>
      </c>
      <c r="B16700" s="38">
        <v>-35.42796165</v>
      </c>
      <c r="C16700" s="38">
        <v>-60.154959480000002</v>
      </c>
      <c r="D16700" s="38">
        <v>0.5405423641204834</v>
      </c>
      <c r="E16700" s="38">
        <v>0.55267762626920425</v>
      </c>
      <c r="F16700" s="38">
        <v>32.307692307692307</v>
      </c>
    </row>
    <row r="16701" spans="1:6" x14ac:dyDescent="0.35">
      <c r="A16701" s="37" t="s">
        <v>20604</v>
      </c>
      <c r="B16701" s="38">
        <v>-38.050961860000001</v>
      </c>
      <c r="C16701" s="38">
        <v>-58.337687119999998</v>
      </c>
      <c r="D16701" s="38">
        <v>0.44856941699981689</v>
      </c>
      <c r="E16701" s="38">
        <v>0.42115668992738459</v>
      </c>
      <c r="F16701" s="38">
        <v>25</v>
      </c>
    </row>
    <row r="16702" spans="1:6" x14ac:dyDescent="0.35">
      <c r="A16702" s="37" t="s">
        <v>20605</v>
      </c>
      <c r="B16702" s="38">
        <v>-36.970460529999997</v>
      </c>
      <c r="C16702" s="38">
        <v>-62.086963570000002</v>
      </c>
      <c r="D16702" s="38">
        <v>0.31832131743431091</v>
      </c>
      <c r="E16702" s="38">
        <v>0.31832135424894448</v>
      </c>
      <c r="F16702" s="38" t="s">
        <v>5130</v>
      </c>
    </row>
    <row r="16703" spans="1:6" x14ac:dyDescent="0.35">
      <c r="A16703" s="37" t="s">
        <v>20606</v>
      </c>
      <c r="B16703" s="38">
        <v>-36.826013719999999</v>
      </c>
      <c r="C16703" s="38">
        <v>-62.793007350000003</v>
      </c>
      <c r="D16703" s="38">
        <v>0.18493588268756869</v>
      </c>
      <c r="E16703" s="38">
        <v>0.18493588268756869</v>
      </c>
      <c r="F16703" s="38">
        <v>0</v>
      </c>
    </row>
    <row r="16704" spans="1:6" x14ac:dyDescent="0.35">
      <c r="A16704" s="37" t="s">
        <v>20607</v>
      </c>
      <c r="B16704" s="38">
        <v>-36.002345929999997</v>
      </c>
      <c r="C16704" s="38">
        <v>-59.222469699999998</v>
      </c>
      <c r="D16704" s="38">
        <v>0.42266470193862921</v>
      </c>
      <c r="E16704" s="38">
        <v>0.42266470193862921</v>
      </c>
      <c r="F16704" s="38">
        <v>14.285714285714285</v>
      </c>
    </row>
    <row r="16705" spans="1:6" x14ac:dyDescent="0.35">
      <c r="A16705" s="37" t="s">
        <v>20608</v>
      </c>
      <c r="B16705" s="38">
        <v>-36.678482000000002</v>
      </c>
      <c r="C16705" s="38">
        <v>-61.483616439999999</v>
      </c>
      <c r="D16705" s="38">
        <v>0.38084703683853149</v>
      </c>
      <c r="E16705" s="38">
        <v>0.38084703683853149</v>
      </c>
      <c r="F16705" s="38">
        <v>0</v>
      </c>
    </row>
    <row r="16706" spans="1:6" x14ac:dyDescent="0.35">
      <c r="A16706" s="37" t="s">
        <v>20609</v>
      </c>
      <c r="B16706" s="38">
        <v>-38.318599499999998</v>
      </c>
      <c r="C16706" s="38">
        <v>-60.024965299999998</v>
      </c>
      <c r="D16706" s="38">
        <v>0.28905373811721802</v>
      </c>
      <c r="E16706" s="38">
        <v>0.30115876890517568</v>
      </c>
      <c r="F16706" s="38">
        <v>0</v>
      </c>
    </row>
    <row r="16707" spans="1:6" x14ac:dyDescent="0.35">
      <c r="A16707" s="37" t="s">
        <v>20610</v>
      </c>
      <c r="B16707" s="38">
        <v>-37.326583800000002</v>
      </c>
      <c r="C16707" s="38">
        <v>-60.9083355</v>
      </c>
      <c r="D16707" s="38">
        <v>0.2364338040351868</v>
      </c>
      <c r="E16707" s="38">
        <v>0.2364338040351868</v>
      </c>
      <c r="F16707" s="38">
        <v>0</v>
      </c>
    </row>
    <row r="16708" spans="1:6" x14ac:dyDescent="0.35">
      <c r="A16708" s="37" t="s">
        <v>20611</v>
      </c>
      <c r="B16708" s="38">
        <v>-35.65536805</v>
      </c>
      <c r="C16708" s="38">
        <v>-63.2519718</v>
      </c>
      <c r="D16708" s="38">
        <v>0.48672914505004877</v>
      </c>
      <c r="E16708" s="38">
        <v>0.48672914505004877</v>
      </c>
      <c r="F16708" s="38">
        <v>50</v>
      </c>
    </row>
    <row r="16709" spans="1:6" x14ac:dyDescent="0.35">
      <c r="A16709" s="37" t="s">
        <v>20612</v>
      </c>
      <c r="B16709" s="38">
        <v>-36.107283000000002</v>
      </c>
      <c r="C16709" s="38">
        <v>-60.457234300000003</v>
      </c>
      <c r="D16709" s="38">
        <v>0.47074475884437561</v>
      </c>
      <c r="E16709" s="38">
        <v>0.47074475884437561</v>
      </c>
      <c r="F16709" s="38">
        <v>66.666666666666657</v>
      </c>
    </row>
    <row r="16710" spans="1:6" x14ac:dyDescent="0.35">
      <c r="A16710" s="37" t="s">
        <v>20613</v>
      </c>
      <c r="B16710" s="38">
        <v>-36.714413759999999</v>
      </c>
      <c r="C16710" s="38">
        <v>-62.625619559999997</v>
      </c>
      <c r="D16710" s="38">
        <v>0.28596535325050348</v>
      </c>
      <c r="E16710" s="38">
        <v>0.28596535325050348</v>
      </c>
      <c r="F16710" s="38">
        <v>20</v>
      </c>
    </row>
    <row r="16711" spans="1:6" x14ac:dyDescent="0.35">
      <c r="A16711" s="37" t="s">
        <v>20614</v>
      </c>
      <c r="B16711" s="38">
        <v>-34.940899639999998</v>
      </c>
      <c r="C16711" s="38">
        <v>-59.147237750000002</v>
      </c>
      <c r="D16711" s="38">
        <v>0.51412475109100342</v>
      </c>
      <c r="E16711" s="38">
        <v>0.51412475109100342</v>
      </c>
      <c r="F16711" s="38">
        <v>0</v>
      </c>
    </row>
    <row r="16712" spans="1:6" x14ac:dyDescent="0.35">
      <c r="A16712" s="37" t="s">
        <v>20615</v>
      </c>
      <c r="B16712" s="38">
        <v>-34.880151910000002</v>
      </c>
      <c r="C16712" s="38">
        <v>-58.991051480000003</v>
      </c>
      <c r="D16712" s="38">
        <v>0.57637792825698853</v>
      </c>
      <c r="E16712" s="38">
        <v>0.57377517223358154</v>
      </c>
      <c r="F16712" s="38">
        <v>16.666666666666664</v>
      </c>
    </row>
    <row r="16713" spans="1:6" x14ac:dyDescent="0.35">
      <c r="A16713" s="37" t="s">
        <v>20616</v>
      </c>
      <c r="B16713" s="38">
        <v>-37.905634749999997</v>
      </c>
      <c r="C16713" s="38">
        <v>-62.460258529999997</v>
      </c>
      <c r="D16713" s="38">
        <v>0.53831052780151367</v>
      </c>
      <c r="E16713" s="38">
        <v>0.50160133673085106</v>
      </c>
      <c r="F16713" s="38">
        <v>0</v>
      </c>
    </row>
    <row r="16714" spans="1:6" x14ac:dyDescent="0.35">
      <c r="A16714" s="37" t="s">
        <v>20617</v>
      </c>
      <c r="B16714" s="38">
        <v>-36.499533530000001</v>
      </c>
      <c r="C16714" s="38">
        <v>-61.02284246</v>
      </c>
      <c r="D16714" s="38">
        <v>0.36424040794372559</v>
      </c>
      <c r="E16714" s="38">
        <v>0.37325757419740829</v>
      </c>
      <c r="F16714" s="38">
        <v>25</v>
      </c>
    </row>
    <row r="16715" spans="1:6" x14ac:dyDescent="0.35">
      <c r="A16715" s="37" t="s">
        <v>20618</v>
      </c>
      <c r="B16715" s="38">
        <v>-35.802370529999997</v>
      </c>
      <c r="C16715" s="38">
        <v>-59.719717189999997</v>
      </c>
      <c r="D16715" s="38">
        <v>0.27983415126800543</v>
      </c>
      <c r="E16715" s="38">
        <v>0.27983415126800543</v>
      </c>
      <c r="F16715" s="38">
        <v>100</v>
      </c>
    </row>
    <row r="16716" spans="1:6" x14ac:dyDescent="0.35">
      <c r="A16716" s="37" t="s">
        <v>20619</v>
      </c>
      <c r="B16716" s="38">
        <v>-37.767813250000003</v>
      </c>
      <c r="C16716" s="38">
        <v>-62.34745221</v>
      </c>
      <c r="D16716" s="38">
        <v>0.28383934497833252</v>
      </c>
      <c r="E16716" s="38">
        <v>0.28546693764234837</v>
      </c>
      <c r="F16716" s="38"/>
    </row>
    <row r="16717" spans="1:6" x14ac:dyDescent="0.35">
      <c r="A16717" s="37" t="s">
        <v>20620</v>
      </c>
      <c r="B16717" s="38">
        <v>-34.653210360000003</v>
      </c>
      <c r="C16717" s="38">
        <v>-58.362543580000001</v>
      </c>
      <c r="D16717" s="38">
        <v>0.59504574537277222</v>
      </c>
      <c r="E16717" s="38">
        <v>0.67095429567914255</v>
      </c>
      <c r="F16717" s="38"/>
    </row>
    <row r="16718" spans="1:6" x14ac:dyDescent="0.35">
      <c r="A16718" s="37" t="s">
        <v>1213</v>
      </c>
      <c r="B16718" s="38">
        <v>-37.664820249999998</v>
      </c>
      <c r="C16718" s="38">
        <v>-59.410650449999999</v>
      </c>
      <c r="D16718" s="38">
        <v>0.2085341215133667</v>
      </c>
      <c r="E16718" s="38">
        <v>0.23104037143088679</v>
      </c>
      <c r="F16718" s="38"/>
    </row>
    <row r="16719" spans="1:6" x14ac:dyDescent="0.35">
      <c r="A16719" s="37" t="s">
        <v>20621</v>
      </c>
      <c r="B16719" s="38">
        <v>-39.375653010000001</v>
      </c>
      <c r="C16719" s="38">
        <v>-62.646402520000002</v>
      </c>
      <c r="D16719" s="38">
        <v>0.59836238622665405</v>
      </c>
      <c r="E16719" s="38">
        <v>0.62107188337379027</v>
      </c>
      <c r="F16719" s="38"/>
    </row>
    <row r="16720" spans="1:6" x14ac:dyDescent="0.35">
      <c r="A16720" s="37" t="s">
        <v>20622</v>
      </c>
      <c r="B16720" s="38">
        <v>-39.636909340000003</v>
      </c>
      <c r="C16720" s="38">
        <v>-62.603417909999997</v>
      </c>
      <c r="D16720" s="38">
        <v>0.55590754747390747</v>
      </c>
      <c r="E16720" s="38">
        <v>0.55590754747390747</v>
      </c>
      <c r="F16720" s="38">
        <v>25</v>
      </c>
    </row>
    <row r="16721" spans="1:6" x14ac:dyDescent="0.35">
      <c r="A16721" s="37" t="s">
        <v>20623</v>
      </c>
      <c r="B16721" s="38">
        <v>-35.166388150000003</v>
      </c>
      <c r="C16721" s="38">
        <v>-60.332117349999997</v>
      </c>
      <c r="D16721" s="38">
        <v>0.47567307949066162</v>
      </c>
      <c r="E16721" s="38">
        <v>0.47567307949066162</v>
      </c>
      <c r="F16721" s="38">
        <v>33.333333333333329</v>
      </c>
    </row>
    <row r="16722" spans="1:6" x14ac:dyDescent="0.35">
      <c r="A16722" s="37" t="s">
        <v>20624</v>
      </c>
      <c r="B16722" s="38">
        <v>-34.06870593</v>
      </c>
      <c r="C16722" s="38">
        <v>-60.105369609999997</v>
      </c>
      <c r="D16722" s="38">
        <v>0.37149858474731451</v>
      </c>
      <c r="E16722" s="38">
        <v>0.3788710397643012</v>
      </c>
      <c r="F16722" s="38">
        <v>12</v>
      </c>
    </row>
    <row r="16723" spans="1:6" x14ac:dyDescent="0.35">
      <c r="A16723" s="37" t="s">
        <v>20625</v>
      </c>
      <c r="B16723" s="38">
        <v>-35.134657799999999</v>
      </c>
      <c r="C16723" s="38">
        <v>-58.221738240000001</v>
      </c>
      <c r="D16723" s="38">
        <v>0.64315927028656006</v>
      </c>
      <c r="E16723" s="38">
        <v>0.63874710930718315</v>
      </c>
      <c r="F16723" s="38">
        <v>72.727272727272734</v>
      </c>
    </row>
    <row r="16724" spans="1:6" x14ac:dyDescent="0.35">
      <c r="A16724" s="37" t="s">
        <v>1354</v>
      </c>
      <c r="B16724" s="38">
        <v>-35.274420980000002</v>
      </c>
      <c r="C16724" s="38">
        <v>-59.132956210000003</v>
      </c>
      <c r="D16724" s="38">
        <v>0.34919613599777222</v>
      </c>
      <c r="E16724" s="38">
        <v>0.35015169570320531</v>
      </c>
      <c r="F16724" s="38"/>
    </row>
    <row r="16725" spans="1:6" x14ac:dyDescent="0.35">
      <c r="A16725" s="37" t="s">
        <v>20626</v>
      </c>
      <c r="B16725" s="38">
        <v>-34.741321929999998</v>
      </c>
      <c r="C16725" s="38">
        <v>-58.443862209999999</v>
      </c>
      <c r="D16725" s="38">
        <v>0.74112391471862793</v>
      </c>
      <c r="E16725" s="38">
        <v>0.72537803022485026</v>
      </c>
      <c r="F16725" s="38"/>
    </row>
    <row r="16726" spans="1:6" x14ac:dyDescent="0.35">
      <c r="A16726" s="37" t="s">
        <v>2903</v>
      </c>
      <c r="B16726" s="38">
        <v>-34.649767050000001</v>
      </c>
      <c r="C16726" s="38">
        <v>-58.707516179999999</v>
      </c>
      <c r="D16726" s="38">
        <v>0.78650397062301636</v>
      </c>
      <c r="E16726" s="38">
        <v>0.76418868256242656</v>
      </c>
      <c r="F16726" s="38"/>
    </row>
    <row r="16727" spans="1:6" x14ac:dyDescent="0.35">
      <c r="A16727" s="37" t="s">
        <v>149</v>
      </c>
      <c r="B16727" s="38">
        <v>-34.960216189999997</v>
      </c>
      <c r="C16727" s="38">
        <v>-57.984273729999998</v>
      </c>
      <c r="D16727" s="38">
        <v>0.37563434243202209</v>
      </c>
      <c r="E16727" s="38">
        <v>0.38935809778539759</v>
      </c>
      <c r="F16727" s="38"/>
    </row>
    <row r="16728" spans="1:6" x14ac:dyDescent="0.35">
      <c r="A16728" s="37" t="s">
        <v>803</v>
      </c>
      <c r="B16728" s="38">
        <v>-34.819629210000002</v>
      </c>
      <c r="C16728" s="38">
        <v>-58.464881390000002</v>
      </c>
      <c r="D16728" s="38">
        <v>0.18600711226463321</v>
      </c>
      <c r="E16728" s="38">
        <v>0.18888588410777021</v>
      </c>
      <c r="F16728" s="38"/>
    </row>
    <row r="16729" spans="1:6" x14ac:dyDescent="0.35">
      <c r="A16729" s="37" t="s">
        <v>1941</v>
      </c>
      <c r="B16729" s="38">
        <v>-38.55399388</v>
      </c>
      <c r="C16729" s="38">
        <v>-58.737425000000002</v>
      </c>
      <c r="D16729" s="38">
        <v>0.26238998770713812</v>
      </c>
      <c r="E16729" s="38">
        <v>0.2476240193678273</v>
      </c>
      <c r="F16729" s="38"/>
    </row>
    <row r="16730" spans="1:6" x14ac:dyDescent="0.35">
      <c r="A16730" s="37" t="s">
        <v>581</v>
      </c>
      <c r="B16730" s="38">
        <v>-36.431790720000002</v>
      </c>
      <c r="C16730" s="38">
        <v>-61.441259789999997</v>
      </c>
      <c r="D16730" s="38">
        <v>0.32165122032165527</v>
      </c>
      <c r="E16730" s="38">
        <v>0.32002143230703139</v>
      </c>
      <c r="F16730" s="38"/>
    </row>
    <row r="16731" spans="1:6" x14ac:dyDescent="0.35">
      <c r="A16731" s="37" t="s">
        <v>585</v>
      </c>
      <c r="B16731" s="38">
        <v>-36.431680720000003</v>
      </c>
      <c r="C16731" s="38">
        <v>-61.440940259999998</v>
      </c>
      <c r="D16731" s="38">
        <v>0.32165122032165527</v>
      </c>
      <c r="E16731" s="38">
        <v>0.31594696227047181</v>
      </c>
      <c r="F16731" s="38"/>
    </row>
    <row r="16732" spans="1:6" x14ac:dyDescent="0.35">
      <c r="A16732" s="37" t="s">
        <v>20627</v>
      </c>
      <c r="B16732" s="38">
        <v>-37.445921249999998</v>
      </c>
      <c r="C16732" s="38">
        <v>-57.722928070000002</v>
      </c>
      <c r="D16732" s="38">
        <v>0.27426856756210333</v>
      </c>
      <c r="E16732" s="38">
        <v>0.30564284026622768</v>
      </c>
      <c r="F16732" s="38"/>
    </row>
    <row r="16733" spans="1:6" x14ac:dyDescent="0.35">
      <c r="A16733" s="37" t="s">
        <v>20628</v>
      </c>
      <c r="B16733" s="38">
        <v>-34.172175760000002</v>
      </c>
      <c r="C16733" s="38">
        <v>-59.797171149999997</v>
      </c>
      <c r="D16733" s="38">
        <v>0.43814778327941889</v>
      </c>
      <c r="E16733" s="38">
        <v>0.4657830031294572</v>
      </c>
      <c r="F16733" s="38"/>
    </row>
    <row r="16734" spans="1:6" x14ac:dyDescent="0.35">
      <c r="A16734" s="37" t="s">
        <v>20629</v>
      </c>
      <c r="B16734" s="38">
        <v>-34.507955350000003</v>
      </c>
      <c r="C16734" s="38">
        <v>-61.54206885</v>
      </c>
      <c r="D16734" s="38">
        <v>0.44299048185348511</v>
      </c>
      <c r="E16734" s="38">
        <v>0.44884166592045832</v>
      </c>
      <c r="F16734" s="38"/>
    </row>
    <row r="16735" spans="1:6" x14ac:dyDescent="0.35">
      <c r="A16735" s="37" t="s">
        <v>20630</v>
      </c>
      <c r="B16735" s="38">
        <v>-34.480773550000002</v>
      </c>
      <c r="C16735" s="38">
        <v>-58.88106166</v>
      </c>
      <c r="D16735" s="38">
        <v>0.60029453039169312</v>
      </c>
      <c r="E16735" s="38">
        <v>0.60393984575529358</v>
      </c>
      <c r="F16735" s="38">
        <v>27</v>
      </c>
    </row>
    <row r="16736" spans="1:6" x14ac:dyDescent="0.35">
      <c r="A16736" s="37" t="s">
        <v>20631</v>
      </c>
      <c r="B16736" s="38">
        <v>-34.480674809999996</v>
      </c>
      <c r="C16736" s="38">
        <v>-58.880832650000002</v>
      </c>
      <c r="D16736" s="38">
        <v>0.60029453039169312</v>
      </c>
      <c r="E16736" s="38">
        <v>0.60106145708184489</v>
      </c>
      <c r="F16736" s="38">
        <v>25.980392156862749</v>
      </c>
    </row>
    <row r="16737" spans="1:6" x14ac:dyDescent="0.35">
      <c r="A16737" s="37" t="s">
        <v>20632</v>
      </c>
      <c r="B16737" s="38">
        <v>-34.643244760000002</v>
      </c>
      <c r="C16737" s="38">
        <v>-59.398600790000003</v>
      </c>
      <c r="D16737" s="38">
        <v>0.3428560197353363</v>
      </c>
      <c r="E16737" s="38">
        <v>0.3428560197353363</v>
      </c>
      <c r="F16737" s="38">
        <v>32.710280373831772</v>
      </c>
    </row>
    <row r="16738" spans="1:6" x14ac:dyDescent="0.35">
      <c r="A16738" s="37" t="s">
        <v>20633</v>
      </c>
      <c r="B16738" s="38">
        <v>-37.316058949999999</v>
      </c>
      <c r="C16738" s="38">
        <v>-59.124892000000003</v>
      </c>
      <c r="D16738" s="38">
        <v>0.20612342655658719</v>
      </c>
      <c r="E16738" s="38">
        <v>0.2010177679359913</v>
      </c>
      <c r="F16738" s="38"/>
    </row>
    <row r="16739" spans="1:6" x14ac:dyDescent="0.35">
      <c r="A16739" s="37" t="s">
        <v>20634</v>
      </c>
      <c r="B16739" s="38">
        <v>-34.812255610000001</v>
      </c>
      <c r="C16739" s="38">
        <v>-58.620686139999997</v>
      </c>
      <c r="D16739" s="38">
        <v>0.87538319826126099</v>
      </c>
      <c r="E16739" s="38">
        <v>0.87818149296013082</v>
      </c>
      <c r="F16739" s="38">
        <v>59.034267912772584</v>
      </c>
    </row>
    <row r="16740" spans="1:6" x14ac:dyDescent="0.35">
      <c r="A16740" s="37" t="s">
        <v>20635</v>
      </c>
      <c r="B16740" s="38">
        <v>-34.30371023</v>
      </c>
      <c r="C16740" s="38">
        <v>-61.308702429999997</v>
      </c>
      <c r="D16740" s="38">
        <v>0.31065818667411799</v>
      </c>
      <c r="E16740" s="38">
        <v>0.31412859653171737</v>
      </c>
      <c r="F16740" s="38"/>
    </row>
    <row r="16741" spans="1:6" x14ac:dyDescent="0.35">
      <c r="A16741" s="37" t="s">
        <v>20636</v>
      </c>
      <c r="B16741" s="38">
        <v>-38.265978029999999</v>
      </c>
      <c r="C16741" s="38">
        <v>-57.84009477</v>
      </c>
      <c r="D16741" s="38">
        <v>0.28801652789115911</v>
      </c>
      <c r="E16741" s="38">
        <v>0.25521349397144821</v>
      </c>
      <c r="F16741" s="38"/>
    </row>
    <row r="16742" spans="1:6" x14ac:dyDescent="0.35">
      <c r="A16742" s="37" t="s">
        <v>20637</v>
      </c>
      <c r="B16742" s="38">
        <v>-38.168587889999998</v>
      </c>
      <c r="C16742" s="38">
        <v>-58.788724449999997</v>
      </c>
      <c r="D16742" s="38">
        <v>0.38790339231491089</v>
      </c>
      <c r="E16742" s="38">
        <v>0.40228535156500972</v>
      </c>
      <c r="F16742" s="38">
        <v>26.267281105990779</v>
      </c>
    </row>
    <row r="16743" spans="1:6" x14ac:dyDescent="0.35">
      <c r="A16743" s="37" t="s">
        <v>20638</v>
      </c>
      <c r="B16743" s="38">
        <v>-34.905686109999998</v>
      </c>
      <c r="C16743" s="38">
        <v>-60.007398760000001</v>
      </c>
      <c r="D16743" s="38">
        <v>0.50887060165405273</v>
      </c>
      <c r="E16743" s="38">
        <v>0.50410996991045331</v>
      </c>
      <c r="F16743" s="38">
        <v>44.594594594594597</v>
      </c>
    </row>
    <row r="16744" spans="1:6" x14ac:dyDescent="0.35">
      <c r="A16744" s="37" t="s">
        <v>20639</v>
      </c>
      <c r="B16744" s="38">
        <v>-35.065999249999997</v>
      </c>
      <c r="C16744" s="38">
        <v>-62.752921010000001</v>
      </c>
      <c r="D16744" s="38">
        <v>0.55112302303314209</v>
      </c>
      <c r="E16744" s="38">
        <v>0.5552728803534257</v>
      </c>
      <c r="F16744" s="38">
        <v>0</v>
      </c>
    </row>
    <row r="16745" spans="1:6" x14ac:dyDescent="0.35">
      <c r="A16745" s="37" t="s">
        <v>20640</v>
      </c>
      <c r="B16745" s="38">
        <v>-33.895847760000002</v>
      </c>
      <c r="C16745" s="38">
        <v>-60.58028375</v>
      </c>
      <c r="D16745" s="38">
        <v>0.31979310512542719</v>
      </c>
      <c r="E16745" s="38">
        <v>0.28556847820679349</v>
      </c>
      <c r="F16745" s="38"/>
    </row>
    <row r="16746" spans="1:6" x14ac:dyDescent="0.35">
      <c r="A16746" s="37" t="s">
        <v>20641</v>
      </c>
      <c r="B16746" s="38">
        <v>-36.934920560000002</v>
      </c>
      <c r="C16746" s="38">
        <v>-60.720059540000001</v>
      </c>
      <c r="D16746" s="38">
        <v>0.24501234292984009</v>
      </c>
      <c r="E16746" s="38">
        <v>0.24501234292984009</v>
      </c>
      <c r="F16746" s="38">
        <v>25</v>
      </c>
    </row>
    <row r="16747" spans="1:6" x14ac:dyDescent="0.35">
      <c r="A16747" s="37" t="s">
        <v>20642</v>
      </c>
      <c r="B16747" s="38">
        <v>-35.882165819999997</v>
      </c>
      <c r="C16747" s="38">
        <v>-59.944152469999999</v>
      </c>
      <c r="D16747" s="38">
        <v>0.29617846012115479</v>
      </c>
      <c r="E16747" s="38">
        <v>0.29617846012115479</v>
      </c>
      <c r="F16747" s="38">
        <v>0</v>
      </c>
    </row>
    <row r="16748" spans="1:6" x14ac:dyDescent="0.35">
      <c r="A16748" s="37" t="s">
        <v>20643</v>
      </c>
      <c r="B16748" s="38">
        <v>-34.649504460000003</v>
      </c>
      <c r="C16748" s="38">
        <v>-58.688896739999997</v>
      </c>
      <c r="D16748" s="38">
        <v>0.45947211980819702</v>
      </c>
      <c r="E16748" s="38">
        <v>0.44091376426972839</v>
      </c>
      <c r="F16748" s="38"/>
    </row>
    <row r="16749" spans="1:6" x14ac:dyDescent="0.35">
      <c r="A16749" s="37" t="s">
        <v>20644</v>
      </c>
      <c r="B16749" s="38">
        <v>-36.89551969</v>
      </c>
      <c r="C16749" s="38">
        <v>-59.601378500000003</v>
      </c>
      <c r="D16749" s="38">
        <v>0.39040094614028931</v>
      </c>
      <c r="E16749" s="38">
        <v>0.39040094614028931</v>
      </c>
      <c r="F16749" s="38">
        <v>0</v>
      </c>
    </row>
    <row r="16750" spans="1:6" x14ac:dyDescent="0.35">
      <c r="A16750" s="37" t="s">
        <v>20645</v>
      </c>
      <c r="B16750" s="38">
        <v>-35.144385399999997</v>
      </c>
      <c r="C16750" s="38">
        <v>-61.298347700000001</v>
      </c>
      <c r="D16750" s="38">
        <v>0.30467057228088379</v>
      </c>
      <c r="E16750" s="38">
        <v>0.30467057228088379</v>
      </c>
      <c r="F16750" s="38">
        <v>33.333333333333329</v>
      </c>
    </row>
    <row r="16751" spans="1:6" x14ac:dyDescent="0.35">
      <c r="A16751" s="37" t="s">
        <v>20646</v>
      </c>
      <c r="B16751" s="38">
        <v>-37.16834961</v>
      </c>
      <c r="C16751" s="38">
        <v>-61.773166349999997</v>
      </c>
      <c r="D16751" s="38">
        <v>0.3932836651802063</v>
      </c>
      <c r="E16751" s="38">
        <v>0.3932836651802063</v>
      </c>
      <c r="F16751" s="38">
        <v>0</v>
      </c>
    </row>
    <row r="16752" spans="1:6" x14ac:dyDescent="0.35">
      <c r="A16752" s="37" t="s">
        <v>20647</v>
      </c>
      <c r="B16752" s="38">
        <v>-38.723056880000001</v>
      </c>
      <c r="C16752" s="38">
        <v>-62.057338059999999</v>
      </c>
      <c r="D16752" s="38">
        <v>0.4815179705619812</v>
      </c>
      <c r="E16752" s="38">
        <v>0.4815179705619812</v>
      </c>
      <c r="F16752" s="38">
        <v>66.666666666666657</v>
      </c>
    </row>
    <row r="16753" spans="1:6" x14ac:dyDescent="0.35">
      <c r="A16753" s="37" t="s">
        <v>20648</v>
      </c>
      <c r="B16753" s="38">
        <v>-34.521699890000001</v>
      </c>
      <c r="C16753" s="38">
        <v>-58.744259409999998</v>
      </c>
      <c r="D16753" s="38">
        <v>0.42761689424514771</v>
      </c>
      <c r="E16753" s="38">
        <v>0.40287717387956729</v>
      </c>
      <c r="F16753" s="38"/>
    </row>
    <row r="16754" spans="1:6" x14ac:dyDescent="0.35">
      <c r="A16754" s="37" t="s">
        <v>20649</v>
      </c>
      <c r="B16754" s="38">
        <v>-37.94409538</v>
      </c>
      <c r="C16754" s="38">
        <v>-62.28308225</v>
      </c>
      <c r="D16754" s="38">
        <v>0.2221896946430206</v>
      </c>
      <c r="E16754" s="38">
        <v>0.23937090237935391</v>
      </c>
      <c r="F16754" s="38">
        <v>10.714285714285714</v>
      </c>
    </row>
    <row r="16755" spans="1:6" x14ac:dyDescent="0.35">
      <c r="A16755" s="37" t="s">
        <v>20650</v>
      </c>
      <c r="B16755" s="38">
        <v>-35.912367099999997</v>
      </c>
      <c r="C16755" s="38">
        <v>-60.870724869999997</v>
      </c>
      <c r="D16755" s="38">
        <v>0.37604409456253052</v>
      </c>
      <c r="E16755" s="38">
        <v>0.37604409456253052</v>
      </c>
      <c r="F16755" s="38">
        <v>0</v>
      </c>
    </row>
    <row r="16756" spans="1:6" x14ac:dyDescent="0.35">
      <c r="A16756" s="37" t="s">
        <v>20651</v>
      </c>
      <c r="B16756" s="38">
        <v>-37.25083841</v>
      </c>
      <c r="C16756" s="38">
        <v>-58.916473979999999</v>
      </c>
      <c r="D16756" s="38">
        <v>0.31040340662002558</v>
      </c>
      <c r="E16756" s="38">
        <v>0.31859245739485093</v>
      </c>
      <c r="F16756" s="38">
        <v>0</v>
      </c>
    </row>
    <row r="16757" spans="1:6" x14ac:dyDescent="0.35">
      <c r="A16757" s="37" t="s">
        <v>446</v>
      </c>
      <c r="B16757" s="38">
        <v>-36.780526629999997</v>
      </c>
      <c r="C16757" s="38">
        <v>-59.85464949</v>
      </c>
      <c r="D16757" s="38">
        <v>0.18666037917137149</v>
      </c>
      <c r="E16757" s="38">
        <v>0.19344433789190491</v>
      </c>
      <c r="F16757" s="38"/>
    </row>
    <row r="16758" spans="1:6" x14ac:dyDescent="0.35">
      <c r="A16758" s="37" t="s">
        <v>2190</v>
      </c>
      <c r="B16758" s="38">
        <v>-37.764406370000003</v>
      </c>
      <c r="C16758" s="38">
        <v>-62.32770403</v>
      </c>
      <c r="D16758" s="38">
        <v>0.33737513422965998</v>
      </c>
      <c r="E16758" s="38">
        <v>0.33737513422965998</v>
      </c>
      <c r="F16758" s="38"/>
    </row>
    <row r="16759" spans="1:6" x14ac:dyDescent="0.35">
      <c r="A16759" s="37" t="s">
        <v>20652</v>
      </c>
      <c r="B16759" s="38">
        <v>-37.016102119999999</v>
      </c>
      <c r="C16759" s="38">
        <v>-57.487749460000003</v>
      </c>
      <c r="D16759" s="38">
        <v>0.36037808656692499</v>
      </c>
      <c r="E16759" s="38">
        <v>0.40261523143665212</v>
      </c>
      <c r="F16759" s="38">
        <v>28.571428571428569</v>
      </c>
    </row>
    <row r="16760" spans="1:6" x14ac:dyDescent="0.35">
      <c r="A16760" s="37" t="s">
        <v>20653</v>
      </c>
      <c r="B16760" s="38">
        <v>-34.427439579999998</v>
      </c>
      <c r="C16760" s="38">
        <v>-59.074784270000002</v>
      </c>
      <c r="D16760" s="38">
        <v>0.37731042504310608</v>
      </c>
      <c r="E16760" s="38">
        <v>0.37739063275826951</v>
      </c>
      <c r="F16760" s="38">
        <v>18.181818181818183</v>
      </c>
    </row>
    <row r="16761" spans="1:6" x14ac:dyDescent="0.35">
      <c r="A16761" s="37" t="s">
        <v>20654</v>
      </c>
      <c r="B16761" s="38">
        <v>-36.000747930000003</v>
      </c>
      <c r="C16761" s="38">
        <v>-60.622019190000003</v>
      </c>
      <c r="D16761" s="38">
        <v>0.27351149916648859</v>
      </c>
      <c r="E16761" s="38">
        <v>0.27351149916648859</v>
      </c>
      <c r="F16761" s="38">
        <v>16.666666666666664</v>
      </c>
    </row>
    <row r="16762" spans="1:6" x14ac:dyDescent="0.35">
      <c r="A16762" s="37" t="s">
        <v>20655</v>
      </c>
      <c r="B16762" s="38">
        <v>-37.088981150000002</v>
      </c>
      <c r="C16762" s="38">
        <v>-57.377716730000003</v>
      </c>
      <c r="D16762" s="38">
        <v>0.48286062479019171</v>
      </c>
      <c r="E16762" s="38">
        <v>0.46369576454162598</v>
      </c>
      <c r="F16762" s="38">
        <v>25</v>
      </c>
    </row>
    <row r="16763" spans="1:6" x14ac:dyDescent="0.35">
      <c r="A16763" s="37" t="s">
        <v>20656</v>
      </c>
      <c r="B16763" s="38">
        <v>-36.772157200000002</v>
      </c>
      <c r="C16763" s="38">
        <v>-59.910967749999998</v>
      </c>
      <c r="D16763" s="38">
        <v>0.33670282363891602</v>
      </c>
      <c r="E16763" s="38">
        <v>0.33670282363891602</v>
      </c>
      <c r="F16763" s="38">
        <v>50</v>
      </c>
    </row>
    <row r="16764" spans="1:6" x14ac:dyDescent="0.35">
      <c r="A16764" s="37" t="s">
        <v>20657</v>
      </c>
      <c r="B16764" s="38">
        <v>-34.614293869999997</v>
      </c>
      <c r="C16764" s="38">
        <v>-58.543798719999998</v>
      </c>
      <c r="D16764" s="38">
        <v>0.26984000205993652</v>
      </c>
      <c r="E16764" s="38">
        <v>0.27746976456708378</v>
      </c>
      <c r="F16764" s="38">
        <v>30.081300813008134</v>
      </c>
    </row>
    <row r="16765" spans="1:6" x14ac:dyDescent="0.35">
      <c r="A16765" s="37" t="s">
        <v>2896</v>
      </c>
      <c r="B16765" s="38">
        <v>-34.649766939999999</v>
      </c>
      <c r="C16765" s="38">
        <v>-58.707705449999999</v>
      </c>
      <c r="D16765" s="38">
        <v>0.78650397062301636</v>
      </c>
      <c r="E16765" s="38">
        <v>0.75384729136438933</v>
      </c>
      <c r="F16765" s="38"/>
    </row>
    <row r="16766" spans="1:6" x14ac:dyDescent="0.35">
      <c r="A16766" s="37" t="s">
        <v>20658</v>
      </c>
      <c r="B16766" s="38">
        <v>-34.180033229999999</v>
      </c>
      <c r="C16766" s="38">
        <v>-59.50016626</v>
      </c>
      <c r="D16766" s="38">
        <v>0.37763738632202148</v>
      </c>
      <c r="E16766" s="38">
        <v>0.37763738632202148</v>
      </c>
      <c r="F16766" s="38">
        <v>66.666666666666657</v>
      </c>
    </row>
    <row r="16767" spans="1:6" x14ac:dyDescent="0.35">
      <c r="A16767" s="37" t="s">
        <v>20659</v>
      </c>
      <c r="B16767" s="38">
        <v>-34.178944110000003</v>
      </c>
      <c r="C16767" s="38">
        <v>-59.308940730000003</v>
      </c>
      <c r="D16767" s="38">
        <v>0.39396604895591741</v>
      </c>
      <c r="E16767" s="38">
        <v>0.3939660618434081</v>
      </c>
      <c r="F16767" s="38">
        <v>25</v>
      </c>
    </row>
    <row r="16768" spans="1:6" x14ac:dyDescent="0.35">
      <c r="A16768" s="37" t="s">
        <v>20660</v>
      </c>
      <c r="B16768" s="38">
        <v>-34.919299539999997</v>
      </c>
      <c r="C16768" s="38">
        <v>-61.457650899999997</v>
      </c>
      <c r="D16768" s="38">
        <v>0.42488986253738398</v>
      </c>
      <c r="E16768" s="38">
        <v>0.42488986253738398</v>
      </c>
      <c r="F16768" s="38">
        <v>33.333333333333329</v>
      </c>
    </row>
    <row r="16769" spans="1:6" x14ac:dyDescent="0.35">
      <c r="A16769" s="37" t="s">
        <v>20661</v>
      </c>
      <c r="B16769" s="38">
        <v>-37.050590139999997</v>
      </c>
      <c r="C16769" s="38">
        <v>-57.120900720000002</v>
      </c>
      <c r="D16769" s="38">
        <v>0.58334255218505859</v>
      </c>
      <c r="E16769" s="38">
        <v>0.58334255218505859</v>
      </c>
      <c r="F16769" s="38">
        <v>25</v>
      </c>
    </row>
    <row r="16770" spans="1:6" x14ac:dyDescent="0.35">
      <c r="A16770" s="37" t="s">
        <v>20662</v>
      </c>
      <c r="B16770" s="38">
        <v>-36.134399500000001</v>
      </c>
      <c r="C16770" s="38">
        <v>-60.36815833</v>
      </c>
      <c r="D16770" s="38">
        <v>0.32309487462043762</v>
      </c>
      <c r="E16770" s="38">
        <v>0.32309487462043762</v>
      </c>
      <c r="F16770" s="38">
        <v>33.333333333333329</v>
      </c>
    </row>
    <row r="16771" spans="1:6" x14ac:dyDescent="0.35">
      <c r="A16771" s="37" t="s">
        <v>20663</v>
      </c>
      <c r="B16771" s="38">
        <v>-37.010553250000001</v>
      </c>
      <c r="C16771" s="38">
        <v>-61.854320710000003</v>
      </c>
      <c r="D16771" s="38">
        <v>0.30034968256950378</v>
      </c>
      <c r="E16771" s="38">
        <v>0.30034968256950378</v>
      </c>
      <c r="F16771" s="38">
        <v>0</v>
      </c>
    </row>
    <row r="16772" spans="1:6" x14ac:dyDescent="0.35">
      <c r="A16772" s="37" t="s">
        <v>20664</v>
      </c>
      <c r="B16772" s="38">
        <v>-34.497381189999999</v>
      </c>
      <c r="C16772" s="38">
        <v>-61.531656220000002</v>
      </c>
      <c r="D16772" s="38">
        <v>0.36968287825584412</v>
      </c>
      <c r="E16772" s="38">
        <v>0.37117868903520951</v>
      </c>
      <c r="F16772" s="38">
        <v>14.093959731543624</v>
      </c>
    </row>
    <row r="16773" spans="1:6" x14ac:dyDescent="0.35">
      <c r="A16773" s="37" t="s">
        <v>20665</v>
      </c>
      <c r="B16773" s="38">
        <v>-36.30049502</v>
      </c>
      <c r="C16773" s="38">
        <v>-61.722644160000002</v>
      </c>
      <c r="D16773" s="38">
        <v>0.26972529292106628</v>
      </c>
      <c r="E16773" s="38">
        <v>0.26859884709119802</v>
      </c>
      <c r="F16773" s="38"/>
    </row>
    <row r="16774" spans="1:6" x14ac:dyDescent="0.35">
      <c r="A16774" s="37" t="s">
        <v>20666</v>
      </c>
      <c r="B16774" s="38">
        <v>-36.134329440000002</v>
      </c>
      <c r="C16774" s="38">
        <v>-60.617311610000002</v>
      </c>
      <c r="D16774" s="38">
        <v>0.40523633360862732</v>
      </c>
      <c r="E16774" s="38">
        <v>0.40523633360862732</v>
      </c>
      <c r="F16774" s="38">
        <v>0</v>
      </c>
    </row>
    <row r="16775" spans="1:6" x14ac:dyDescent="0.35">
      <c r="A16775" s="37" t="s">
        <v>20667</v>
      </c>
      <c r="B16775" s="38">
        <v>-37.45251339</v>
      </c>
      <c r="C16775" s="38">
        <v>-60.874445510000001</v>
      </c>
      <c r="D16775" s="38">
        <v>0.46495309472084051</v>
      </c>
      <c r="E16775" s="38">
        <v>0.46495309472084051</v>
      </c>
      <c r="F16775" s="38">
        <v>0</v>
      </c>
    </row>
    <row r="16776" spans="1:6" x14ac:dyDescent="0.35">
      <c r="A16776" s="37" t="s">
        <v>20668</v>
      </c>
      <c r="B16776" s="38">
        <v>-34.829165199999998</v>
      </c>
      <c r="C16776" s="38">
        <v>-58.186613139999999</v>
      </c>
      <c r="D16776" s="38">
        <v>0.45085352659225458</v>
      </c>
      <c r="E16776" s="38">
        <v>0.45433723201622828</v>
      </c>
      <c r="F16776" s="38"/>
    </row>
    <row r="16777" spans="1:6" x14ac:dyDescent="0.35">
      <c r="A16777" s="37" t="s">
        <v>20669</v>
      </c>
      <c r="B16777" s="38">
        <v>-34.718413220000002</v>
      </c>
      <c r="C16777" s="38">
        <v>-58.255686339999997</v>
      </c>
      <c r="D16777" s="38">
        <v>0.183865562081337</v>
      </c>
      <c r="E16777" s="38">
        <v>0.18773414918354581</v>
      </c>
      <c r="F16777" s="38"/>
    </row>
    <row r="16778" spans="1:6" x14ac:dyDescent="0.35">
      <c r="A16778" s="37" t="s">
        <v>20670</v>
      </c>
      <c r="B16778" s="38">
        <v>-37.580860119999997</v>
      </c>
      <c r="C16778" s="38">
        <v>-57.547972999999999</v>
      </c>
      <c r="D16778" s="38">
        <v>0.32016777992248541</v>
      </c>
      <c r="E16778" s="38">
        <v>0.31767215841525309</v>
      </c>
      <c r="F16778" s="38">
        <v>0</v>
      </c>
    </row>
    <row r="16779" spans="1:6" x14ac:dyDescent="0.35">
      <c r="A16779" s="37" t="s">
        <v>20671</v>
      </c>
      <c r="B16779" s="38">
        <v>-34.446067399999997</v>
      </c>
      <c r="C16779" s="38">
        <v>-58.546840439999997</v>
      </c>
      <c r="D16779" s="38">
        <v>5.8958575129508972E-2</v>
      </c>
      <c r="E16779" s="38">
        <v>7.9579433219300375E-2</v>
      </c>
      <c r="F16779" s="38">
        <v>2.9850746268656714</v>
      </c>
    </row>
    <row r="16780" spans="1:6" x14ac:dyDescent="0.35">
      <c r="A16780" s="37" t="s">
        <v>20672</v>
      </c>
      <c r="B16780" s="38">
        <v>-37.067082990000003</v>
      </c>
      <c r="C16780" s="38">
        <v>-59.495519969999997</v>
      </c>
      <c r="D16780" s="38">
        <v>0.35519203543663019</v>
      </c>
      <c r="E16780" s="38">
        <v>0.35519203543663019</v>
      </c>
      <c r="F16780" s="38">
        <v>0</v>
      </c>
    </row>
    <row r="16781" spans="1:6" x14ac:dyDescent="0.35">
      <c r="A16781" s="37" t="s">
        <v>20673</v>
      </c>
      <c r="B16781" s="38">
        <v>-36.178013710000002</v>
      </c>
      <c r="C16781" s="38">
        <v>-62.334820559999997</v>
      </c>
      <c r="D16781" s="38">
        <v>0.26600474119186401</v>
      </c>
      <c r="E16781" s="38">
        <v>0.26600474119186401</v>
      </c>
      <c r="F16781" s="38">
        <v>25</v>
      </c>
    </row>
    <row r="16782" spans="1:6" x14ac:dyDescent="0.35">
      <c r="A16782" s="37" t="s">
        <v>20674</v>
      </c>
      <c r="B16782" s="38">
        <v>-35.61992953</v>
      </c>
      <c r="C16782" s="38">
        <v>-57.678710709999997</v>
      </c>
      <c r="D16782" s="38">
        <v>0.38402068614959722</v>
      </c>
      <c r="E16782" s="38">
        <v>0.39368218183517462</v>
      </c>
      <c r="F16782" s="38">
        <v>20</v>
      </c>
    </row>
    <row r="16783" spans="1:6" x14ac:dyDescent="0.35">
      <c r="A16783" s="37" t="s">
        <v>20675</v>
      </c>
      <c r="B16783" s="38">
        <v>-37.348143120000003</v>
      </c>
      <c r="C16783" s="38">
        <v>-59.200949809999997</v>
      </c>
      <c r="D16783" s="38">
        <v>0.50344747304916382</v>
      </c>
      <c r="E16783" s="38">
        <v>0.50344747304916382</v>
      </c>
      <c r="F16783" s="38">
        <v>10</v>
      </c>
    </row>
    <row r="16784" spans="1:6" x14ac:dyDescent="0.35">
      <c r="A16784" s="37" t="s">
        <v>20676</v>
      </c>
      <c r="B16784" s="38">
        <v>-35.128611640000003</v>
      </c>
      <c r="C16784" s="38">
        <v>-57.649431069999999</v>
      </c>
      <c r="D16784" s="38">
        <v>0.36955618858337402</v>
      </c>
      <c r="E16784" s="38">
        <v>0.36955618858337402</v>
      </c>
      <c r="F16784" s="38">
        <v>0</v>
      </c>
    </row>
    <row r="16785" spans="1:6" x14ac:dyDescent="0.35">
      <c r="A16785" s="37" t="s">
        <v>20677</v>
      </c>
      <c r="B16785" s="38">
        <v>-38.241540989999997</v>
      </c>
      <c r="C16785" s="38">
        <v>-60.322917060000002</v>
      </c>
      <c r="D16785" s="38">
        <v>0.25432178378105158</v>
      </c>
      <c r="E16785" s="38">
        <v>0.25432178378105158</v>
      </c>
      <c r="F16785" s="38">
        <v>100</v>
      </c>
    </row>
    <row r="16786" spans="1:6" x14ac:dyDescent="0.35">
      <c r="A16786" s="37" t="s">
        <v>20678</v>
      </c>
      <c r="B16786" s="38">
        <v>-37.53558306</v>
      </c>
      <c r="C16786" s="38">
        <v>-61.567283160000002</v>
      </c>
      <c r="D16786" s="38">
        <v>0.34705141186714172</v>
      </c>
      <c r="E16786" s="38">
        <v>0.34705141186714172</v>
      </c>
      <c r="F16786" s="38">
        <v>0</v>
      </c>
    </row>
    <row r="16787" spans="1:6" x14ac:dyDescent="0.35">
      <c r="A16787" s="37" t="s">
        <v>20679</v>
      </c>
      <c r="B16787" s="38">
        <v>-36.037821450000003</v>
      </c>
      <c r="C16787" s="38">
        <v>-62.82015457</v>
      </c>
      <c r="D16787" s="38">
        <v>0.51489412784576416</v>
      </c>
      <c r="E16787" s="38">
        <v>0.51489412784576416</v>
      </c>
      <c r="F16787" s="38">
        <v>33.333333333333329</v>
      </c>
    </row>
    <row r="16788" spans="1:6" x14ac:dyDescent="0.35">
      <c r="A16788" s="37" t="s">
        <v>20680</v>
      </c>
      <c r="B16788" s="38">
        <v>-35.672655419999998</v>
      </c>
      <c r="C16788" s="38">
        <v>-58.95887845</v>
      </c>
      <c r="D16788" s="38">
        <v>0.31214213371276861</v>
      </c>
      <c r="E16788" s="38">
        <v>0.31214213371276861</v>
      </c>
      <c r="F16788" s="38">
        <v>11.111111111111111</v>
      </c>
    </row>
    <row r="16789" spans="1:6" x14ac:dyDescent="0.35">
      <c r="A16789" s="37" t="s">
        <v>20681</v>
      </c>
      <c r="B16789" s="38">
        <v>-34.719468650000003</v>
      </c>
      <c r="C16789" s="38">
        <v>-58.251904719999999</v>
      </c>
      <c r="D16789" s="38">
        <v>0.16121144592761991</v>
      </c>
      <c r="E16789" s="38">
        <v>0.19680646650101011</v>
      </c>
      <c r="F16789" s="38">
        <v>0</v>
      </c>
    </row>
    <row r="16790" spans="1:6" x14ac:dyDescent="0.35">
      <c r="A16790" s="37" t="s">
        <v>20682</v>
      </c>
      <c r="B16790" s="38">
        <v>-35.518932280000001</v>
      </c>
      <c r="C16790" s="38">
        <v>-58.437897999999997</v>
      </c>
      <c r="D16790" s="38">
        <v>0.40084213018417358</v>
      </c>
      <c r="E16790" s="38">
        <v>0.40084213018417358</v>
      </c>
      <c r="F16790" s="38" t="s">
        <v>5130</v>
      </c>
    </row>
    <row r="16791" spans="1:6" x14ac:dyDescent="0.35">
      <c r="A16791" s="37" t="s">
        <v>20683</v>
      </c>
      <c r="B16791" s="38">
        <v>-35.834824279999999</v>
      </c>
      <c r="C16791" s="38">
        <v>-62.954998740000001</v>
      </c>
      <c r="D16791" s="38">
        <v>0.32708266377449041</v>
      </c>
      <c r="E16791" s="38">
        <v>0.32803711053487422</v>
      </c>
      <c r="F16791" s="38">
        <v>0</v>
      </c>
    </row>
    <row r="16792" spans="1:6" x14ac:dyDescent="0.35">
      <c r="A16792" s="37" t="s">
        <v>20684</v>
      </c>
      <c r="B16792" s="38">
        <v>-37.422531739999997</v>
      </c>
      <c r="C16792" s="38">
        <v>-61.737944990000003</v>
      </c>
      <c r="D16792" s="38">
        <v>0.50082540512084961</v>
      </c>
      <c r="E16792" s="38">
        <v>0.50082540512084961</v>
      </c>
      <c r="F16792" s="38">
        <v>75</v>
      </c>
    </row>
    <row r="16793" spans="1:6" x14ac:dyDescent="0.35">
      <c r="A16793" s="37" t="s">
        <v>20685</v>
      </c>
      <c r="B16793" s="38">
        <v>-36.222903590000001</v>
      </c>
      <c r="C16793" s="38">
        <v>-59.728837419999998</v>
      </c>
      <c r="D16793" s="38">
        <v>0.35632967948913569</v>
      </c>
      <c r="E16793" s="38">
        <v>0.35753731037441061</v>
      </c>
      <c r="F16793" s="38">
        <v>33.333333333333329</v>
      </c>
    </row>
    <row r="16794" spans="1:6" x14ac:dyDescent="0.35">
      <c r="A16794" s="37" t="s">
        <v>20686</v>
      </c>
      <c r="B16794" s="38">
        <v>-38.171960759999997</v>
      </c>
      <c r="C16794" s="38">
        <v>-58.433405190000002</v>
      </c>
      <c r="D16794" s="38">
        <v>0.36152184009552002</v>
      </c>
      <c r="E16794" s="38">
        <v>0.36148925622304279</v>
      </c>
      <c r="F16794" s="38">
        <v>0</v>
      </c>
    </row>
    <row r="16795" spans="1:6" x14ac:dyDescent="0.35">
      <c r="A16795" s="37" t="s">
        <v>20687</v>
      </c>
      <c r="B16795" s="38">
        <v>-37.781596749999999</v>
      </c>
      <c r="C16795" s="38">
        <v>-61.144171270000001</v>
      </c>
      <c r="D16795" s="38">
        <v>0.25525858998298651</v>
      </c>
      <c r="E16795" s="38">
        <v>0.25525858998298651</v>
      </c>
      <c r="F16795" s="38">
        <v>0</v>
      </c>
    </row>
    <row r="16796" spans="1:6" x14ac:dyDescent="0.35">
      <c r="A16796" s="37" t="s">
        <v>20688</v>
      </c>
      <c r="B16796" s="38">
        <v>-37.872156250000003</v>
      </c>
      <c r="C16796" s="38">
        <v>-61.025317549999997</v>
      </c>
      <c r="D16796" s="38">
        <v>0.37559941411018372</v>
      </c>
      <c r="E16796" s="38">
        <v>0.37559941411018372</v>
      </c>
      <c r="F16796" s="38">
        <v>0</v>
      </c>
    </row>
    <row r="16797" spans="1:6" x14ac:dyDescent="0.35">
      <c r="A16797" s="37" t="s">
        <v>20689</v>
      </c>
      <c r="B16797" s="38">
        <v>-35.29751521</v>
      </c>
      <c r="C16797" s="38">
        <v>-58.464021209999999</v>
      </c>
      <c r="D16797" s="38">
        <v>0.43788638710975653</v>
      </c>
      <c r="E16797" s="38">
        <v>0.43185176203648251</v>
      </c>
      <c r="F16797" s="38">
        <v>33.333333333333329</v>
      </c>
    </row>
    <row r="16798" spans="1:6" x14ac:dyDescent="0.35">
      <c r="A16798" s="37" t="s">
        <v>20690</v>
      </c>
      <c r="B16798" s="38">
        <v>-36.09906762</v>
      </c>
      <c r="C16798" s="38">
        <v>-61.916671170000001</v>
      </c>
      <c r="D16798" s="38">
        <v>0.3354586660861969</v>
      </c>
      <c r="E16798" s="38">
        <v>0.33582503284726822</v>
      </c>
      <c r="F16798" s="38">
        <v>0</v>
      </c>
    </row>
    <row r="16799" spans="1:6" x14ac:dyDescent="0.35">
      <c r="A16799" s="37" t="s">
        <v>20691</v>
      </c>
      <c r="B16799" s="38">
        <v>-36.748710639999999</v>
      </c>
      <c r="C16799" s="38">
        <v>-59.647421690000002</v>
      </c>
      <c r="D16799" s="38">
        <v>0.42308145761489868</v>
      </c>
      <c r="E16799" s="38">
        <v>0.42308145761489868</v>
      </c>
      <c r="F16799" s="38">
        <v>0</v>
      </c>
    </row>
    <row r="16800" spans="1:6" x14ac:dyDescent="0.35">
      <c r="A16800" s="37" t="s">
        <v>20692</v>
      </c>
      <c r="B16800" s="38">
        <v>-34.722748320000001</v>
      </c>
      <c r="C16800" s="38">
        <v>-59.490698709999997</v>
      </c>
      <c r="D16800" s="38">
        <v>0.37388706207275391</v>
      </c>
      <c r="E16800" s="38">
        <v>0.36527206082093089</v>
      </c>
      <c r="F16800" s="38">
        <v>50</v>
      </c>
    </row>
    <row r="16801" spans="1:6" x14ac:dyDescent="0.35">
      <c r="A16801" s="37" t="s">
        <v>20693</v>
      </c>
      <c r="B16801" s="38">
        <v>-35.219939070000002</v>
      </c>
      <c r="C16801" s="38">
        <v>-58.2826016</v>
      </c>
      <c r="D16801" s="38">
        <v>0.5702129602432251</v>
      </c>
      <c r="E16801" s="38">
        <v>0.55918745092443523</v>
      </c>
      <c r="F16801" s="38">
        <v>66.666666666666657</v>
      </c>
    </row>
    <row r="16802" spans="1:6" x14ac:dyDescent="0.35">
      <c r="A16802" s="37" t="s">
        <v>20694</v>
      </c>
      <c r="B16802" s="38">
        <v>-36.636643489999997</v>
      </c>
      <c r="C16802" s="38">
        <v>-57.789556339999997</v>
      </c>
      <c r="D16802" s="38">
        <v>0.21084026992321009</v>
      </c>
      <c r="E16802" s="38">
        <v>0.2083246486309247</v>
      </c>
      <c r="F16802" s="38"/>
    </row>
    <row r="16803" spans="1:6" x14ac:dyDescent="0.35">
      <c r="A16803" s="37" t="s">
        <v>20695</v>
      </c>
      <c r="B16803" s="38">
        <v>-38.267576929999997</v>
      </c>
      <c r="C16803" s="38">
        <v>-60.400447280000002</v>
      </c>
      <c r="D16803" s="38">
        <v>0.30029928684234619</v>
      </c>
      <c r="E16803" s="38">
        <v>0.30029928684234619</v>
      </c>
      <c r="F16803" s="38">
        <v>0</v>
      </c>
    </row>
    <row r="16804" spans="1:6" x14ac:dyDescent="0.35">
      <c r="A16804" s="37" t="s">
        <v>20696</v>
      </c>
      <c r="B16804" s="38">
        <v>-34.705171710000002</v>
      </c>
      <c r="C16804" s="38">
        <v>-58.612317640000001</v>
      </c>
      <c r="D16804" s="38">
        <v>0.55561232566833496</v>
      </c>
      <c r="E16804" s="38">
        <v>0.62471296028657397</v>
      </c>
      <c r="F16804" s="38"/>
    </row>
    <row r="16805" spans="1:6" x14ac:dyDescent="0.35">
      <c r="A16805" s="37" t="s">
        <v>20697</v>
      </c>
      <c r="B16805" s="38">
        <v>-34.470522809999999</v>
      </c>
      <c r="C16805" s="38">
        <v>-58.904427849999998</v>
      </c>
      <c r="D16805" s="38">
        <v>0.37446892261505133</v>
      </c>
      <c r="E16805" s="38">
        <v>0.40296782110188462</v>
      </c>
      <c r="F16805" s="38">
        <v>57.843137254901968</v>
      </c>
    </row>
    <row r="16806" spans="1:6" x14ac:dyDescent="0.35">
      <c r="A16806" s="37" t="s">
        <v>20698</v>
      </c>
      <c r="B16806" s="38">
        <v>-34.703697040000002</v>
      </c>
      <c r="C16806" s="38">
        <v>-58.497164990000002</v>
      </c>
      <c r="D16806" s="38">
        <v>0.82485282421112061</v>
      </c>
      <c r="E16806" s="38">
        <v>0.82329570225306925</v>
      </c>
      <c r="F16806" s="38">
        <v>57.653061224489797</v>
      </c>
    </row>
    <row r="16807" spans="1:6" x14ac:dyDescent="0.35">
      <c r="A16807" s="37" t="s">
        <v>20699</v>
      </c>
      <c r="B16807" s="38">
        <v>-37.524651710000001</v>
      </c>
      <c r="C16807" s="38">
        <v>-60.961218189999997</v>
      </c>
      <c r="D16807" s="38">
        <v>0.39567333459854132</v>
      </c>
      <c r="E16807" s="38">
        <v>0.39567333459854132</v>
      </c>
      <c r="F16807" s="38">
        <v>33.333333333333329</v>
      </c>
    </row>
    <row r="16808" spans="1:6" x14ac:dyDescent="0.35">
      <c r="A16808" s="37" t="s">
        <v>20700</v>
      </c>
      <c r="B16808" s="38">
        <v>-35.881223439999999</v>
      </c>
      <c r="C16808" s="38">
        <v>-60.478904530000001</v>
      </c>
      <c r="D16808" s="38">
        <v>0.34113150835037231</v>
      </c>
      <c r="E16808" s="38">
        <v>0.34113150835037231</v>
      </c>
      <c r="F16808" s="38">
        <v>0</v>
      </c>
    </row>
    <row r="16809" spans="1:6" x14ac:dyDescent="0.35">
      <c r="A16809" s="37" t="s">
        <v>20701</v>
      </c>
      <c r="B16809" s="38">
        <v>-35.73601919</v>
      </c>
      <c r="C16809" s="38">
        <v>-59.863284159999999</v>
      </c>
      <c r="D16809" s="38">
        <v>0.30397111177444458</v>
      </c>
      <c r="E16809" s="38">
        <v>0.30397111177444458</v>
      </c>
      <c r="F16809" s="38" t="s">
        <v>5130</v>
      </c>
    </row>
    <row r="16810" spans="1:6" x14ac:dyDescent="0.35">
      <c r="A16810" s="37" t="s">
        <v>20702</v>
      </c>
      <c r="B16810" s="38">
        <v>-34.155800499999998</v>
      </c>
      <c r="C16810" s="38">
        <v>-60.472612580000003</v>
      </c>
      <c r="D16810" s="38">
        <v>0.3841516375541687</v>
      </c>
      <c r="E16810" s="38">
        <v>0.34981083225559539</v>
      </c>
      <c r="F16810" s="38">
        <v>50</v>
      </c>
    </row>
    <row r="16811" spans="1:6" x14ac:dyDescent="0.35">
      <c r="A16811" s="37" t="s">
        <v>20703</v>
      </c>
      <c r="B16811" s="38">
        <v>-37.55179012</v>
      </c>
      <c r="C16811" s="38">
        <v>-58.9716235</v>
      </c>
      <c r="D16811" s="38">
        <v>0.33231434226036072</v>
      </c>
      <c r="E16811" s="38">
        <v>0.32686742012565201</v>
      </c>
      <c r="F16811" s="38">
        <v>50</v>
      </c>
    </row>
    <row r="16812" spans="1:6" x14ac:dyDescent="0.35">
      <c r="A16812" s="37" t="s">
        <v>20704</v>
      </c>
      <c r="B16812" s="38">
        <v>-36.625225880000002</v>
      </c>
      <c r="C16812" s="38">
        <v>-59.723205720000003</v>
      </c>
      <c r="D16812" s="38">
        <v>0.5569453239440918</v>
      </c>
      <c r="E16812" s="38">
        <v>0.53977744446860421</v>
      </c>
      <c r="F16812" s="38">
        <v>0</v>
      </c>
    </row>
    <row r="16813" spans="1:6" x14ac:dyDescent="0.35">
      <c r="A16813" s="37" t="s">
        <v>20705</v>
      </c>
      <c r="B16813" s="38">
        <v>-35.092559989999998</v>
      </c>
      <c r="C16813" s="38">
        <v>-58.459491210000003</v>
      </c>
      <c r="D16813" s="38">
        <v>0.5371396541595459</v>
      </c>
      <c r="E16813" s="38">
        <v>0.5371396541595459</v>
      </c>
      <c r="F16813" s="38">
        <v>18.181818181818183</v>
      </c>
    </row>
    <row r="16814" spans="1:6" x14ac:dyDescent="0.35">
      <c r="A16814" s="37" t="s">
        <v>20706</v>
      </c>
      <c r="B16814" s="38">
        <v>-37.483219179999999</v>
      </c>
      <c r="C16814" s="38">
        <v>-59.289599580000001</v>
      </c>
      <c r="D16814" s="38">
        <v>0.33424457907676702</v>
      </c>
      <c r="E16814" s="38">
        <v>0.33424457907676702</v>
      </c>
      <c r="F16814" s="38">
        <v>13.636363636363635</v>
      </c>
    </row>
    <row r="16815" spans="1:6" x14ac:dyDescent="0.35">
      <c r="A16815" s="37" t="s">
        <v>20707</v>
      </c>
      <c r="B16815" s="38">
        <v>-34.656899899999999</v>
      </c>
      <c r="C16815" s="38">
        <v>-59.417426829999997</v>
      </c>
      <c r="D16815" s="38">
        <v>0.50689512491226196</v>
      </c>
      <c r="E16815" s="38">
        <v>0.38553717337986998</v>
      </c>
      <c r="F16815" s="38">
        <v>28.000000000000004</v>
      </c>
    </row>
    <row r="16816" spans="1:6" x14ac:dyDescent="0.35">
      <c r="A16816" s="37" t="s">
        <v>20708</v>
      </c>
      <c r="B16816" s="38">
        <v>-34.666009559999999</v>
      </c>
      <c r="C16816" s="38">
        <v>-59.367077680000001</v>
      </c>
      <c r="D16816" s="38">
        <v>0.39848965406417852</v>
      </c>
      <c r="E16816" s="38">
        <v>0.39848965406417852</v>
      </c>
      <c r="F16816" s="38">
        <v>28.488372093023255</v>
      </c>
    </row>
    <row r="16817" spans="1:6" x14ac:dyDescent="0.35">
      <c r="A16817" s="37" t="s">
        <v>20709</v>
      </c>
      <c r="B16817" s="38">
        <v>-34.45577935</v>
      </c>
      <c r="C16817" s="38">
        <v>-58.669091960000003</v>
      </c>
      <c r="D16817" s="38">
        <v>0.68350225687026978</v>
      </c>
      <c r="E16817" s="38">
        <v>0.69112932682037354</v>
      </c>
      <c r="F16817" s="38">
        <v>60.606060606060609</v>
      </c>
    </row>
    <row r="16818" spans="1:6" x14ac:dyDescent="0.35">
      <c r="A16818" s="37" t="s">
        <v>20710</v>
      </c>
      <c r="B16818" s="38">
        <v>-34.442826629999999</v>
      </c>
      <c r="C16818" s="38">
        <v>-58.6692824</v>
      </c>
      <c r="D16818" s="38">
        <v>0.6160045862197876</v>
      </c>
      <c r="E16818" s="38">
        <v>0.61450613486139394</v>
      </c>
      <c r="F16818" s="38">
        <v>57.142857142857139</v>
      </c>
    </row>
    <row r="16819" spans="1:6" x14ac:dyDescent="0.35">
      <c r="A16819" s="37" t="s">
        <v>20711</v>
      </c>
      <c r="B16819" s="38">
        <v>-34.466683949999997</v>
      </c>
      <c r="C16819" s="38">
        <v>-58.597397809999997</v>
      </c>
      <c r="D16819" s="38">
        <v>0.86904197931289673</v>
      </c>
      <c r="E16819" s="38">
        <v>0.79117047786712646</v>
      </c>
      <c r="F16819" s="38">
        <v>61.797752808988761</v>
      </c>
    </row>
    <row r="16820" spans="1:6" x14ac:dyDescent="0.35">
      <c r="A16820" s="37" t="s">
        <v>20712</v>
      </c>
      <c r="B16820" s="38">
        <v>-34.490343860000003</v>
      </c>
      <c r="C16820" s="38">
        <v>-58.721118699999998</v>
      </c>
      <c r="D16820" s="38">
        <v>0.42053109407424932</v>
      </c>
      <c r="E16820" s="38">
        <v>0.43739158720583532</v>
      </c>
      <c r="F16820" s="38">
        <v>30.555555555555557</v>
      </c>
    </row>
    <row r="16821" spans="1:6" x14ac:dyDescent="0.35">
      <c r="A16821" s="37" t="s">
        <v>20713</v>
      </c>
      <c r="B16821" s="38">
        <v>-34.008108540000002</v>
      </c>
      <c r="C16821" s="38">
        <v>-59.965519540000003</v>
      </c>
      <c r="D16821" s="38">
        <v>0.4414486289024353</v>
      </c>
      <c r="E16821" s="38">
        <v>0.48485724184964152</v>
      </c>
      <c r="F16821" s="38">
        <v>20</v>
      </c>
    </row>
    <row r="16822" spans="1:6" x14ac:dyDescent="0.35">
      <c r="A16822" s="37" t="s">
        <v>20714</v>
      </c>
      <c r="B16822" s="38">
        <v>-35.997660979999999</v>
      </c>
      <c r="C16822" s="38">
        <v>-58.410239160000003</v>
      </c>
      <c r="D16822" s="38">
        <v>0.38516217470169067</v>
      </c>
      <c r="E16822" s="38">
        <v>0.38516217470169067</v>
      </c>
      <c r="F16822" s="38">
        <v>0</v>
      </c>
    </row>
    <row r="16823" spans="1:6" x14ac:dyDescent="0.35">
      <c r="A16823" s="37" t="s">
        <v>20715</v>
      </c>
      <c r="B16823" s="38">
        <v>-35.429313039999997</v>
      </c>
      <c r="C16823" s="38">
        <v>-58.421717950000001</v>
      </c>
      <c r="D16823" s="38">
        <v>0.36063092947006231</v>
      </c>
      <c r="E16823" s="38">
        <v>0.37636683277181682</v>
      </c>
      <c r="F16823" s="38">
        <v>75</v>
      </c>
    </row>
    <row r="16824" spans="1:6" x14ac:dyDescent="0.35">
      <c r="A16824" s="37" t="s">
        <v>20716</v>
      </c>
      <c r="B16824" s="38">
        <v>-34.454961240000003</v>
      </c>
      <c r="C16824" s="38">
        <v>-58.553177550000001</v>
      </c>
      <c r="D16824" s="38">
        <v>0.46173903346061712</v>
      </c>
      <c r="E16824" s="38">
        <v>0.4742358005360553</v>
      </c>
      <c r="F16824" s="38">
        <v>35.820895522388057</v>
      </c>
    </row>
    <row r="16825" spans="1:6" x14ac:dyDescent="0.35">
      <c r="A16825" s="37" t="s">
        <v>20717</v>
      </c>
      <c r="B16825" s="38">
        <v>-34.459174089999998</v>
      </c>
      <c r="C16825" s="38">
        <v>-58.554454509999999</v>
      </c>
      <c r="D16825" s="38">
        <v>0.54797041416168213</v>
      </c>
      <c r="E16825" s="38">
        <v>0.51885629666818156</v>
      </c>
      <c r="F16825" s="38">
        <v>69.444444444444443</v>
      </c>
    </row>
    <row r="16826" spans="1:6" x14ac:dyDescent="0.35">
      <c r="A16826" s="37" t="s">
        <v>20718</v>
      </c>
      <c r="B16826" s="38">
        <v>-34.474487799999999</v>
      </c>
      <c r="C16826" s="38">
        <v>-58.594930470000001</v>
      </c>
      <c r="D16826" s="38">
        <v>0.74968516826629639</v>
      </c>
      <c r="E16826" s="38">
        <v>0.65957925351042501</v>
      </c>
      <c r="F16826" s="38">
        <v>46.721311475409841</v>
      </c>
    </row>
    <row r="16827" spans="1:6" x14ac:dyDescent="0.35">
      <c r="A16827" s="37" t="s">
        <v>20719</v>
      </c>
      <c r="B16827" s="38">
        <v>-34.777128089999998</v>
      </c>
      <c r="C16827" s="38">
        <v>-58.612051710000003</v>
      </c>
      <c r="D16827" s="38">
        <v>0.57877910137176514</v>
      </c>
      <c r="E16827" s="38">
        <v>0.5934164822101593</v>
      </c>
      <c r="F16827" s="38">
        <v>42.148760330578511</v>
      </c>
    </row>
    <row r="16828" spans="1:6" x14ac:dyDescent="0.35">
      <c r="A16828" s="37" t="s">
        <v>20720</v>
      </c>
      <c r="B16828" s="38">
        <v>-34.824190360000003</v>
      </c>
      <c r="C16828" s="38">
        <v>-58.64639597</v>
      </c>
      <c r="D16828" s="38">
        <v>0.71044403314590454</v>
      </c>
      <c r="E16828" s="38">
        <v>0.71592147648334503</v>
      </c>
      <c r="F16828" s="38">
        <v>47.058823529411761</v>
      </c>
    </row>
    <row r="16829" spans="1:6" x14ac:dyDescent="0.35">
      <c r="A16829" s="37" t="s">
        <v>20721</v>
      </c>
      <c r="B16829" s="38">
        <v>-34.725682990000003</v>
      </c>
      <c r="C16829" s="38">
        <v>-58.557097210000002</v>
      </c>
      <c r="D16829" s="38">
        <v>0.94503802061080933</v>
      </c>
      <c r="E16829" s="38">
        <v>0.92545691728591917</v>
      </c>
      <c r="F16829" s="38">
        <v>60.451977401129945</v>
      </c>
    </row>
    <row r="16830" spans="1:6" x14ac:dyDescent="0.35">
      <c r="A16830" s="37" t="s">
        <v>20722</v>
      </c>
      <c r="B16830" s="38">
        <v>-34.79541261</v>
      </c>
      <c r="C16830" s="38">
        <v>-58.655321239999999</v>
      </c>
      <c r="D16830" s="38">
        <v>0.97062599658966064</v>
      </c>
      <c r="E16830" s="38">
        <v>0.95883845455116701</v>
      </c>
      <c r="F16830" s="38">
        <v>61.940298507462686</v>
      </c>
    </row>
    <row r="16831" spans="1:6" x14ac:dyDescent="0.35">
      <c r="A16831" s="37" t="s">
        <v>20723</v>
      </c>
      <c r="B16831" s="38">
        <v>-34.708296869999998</v>
      </c>
      <c r="C16831" s="38">
        <v>-58.620390030000003</v>
      </c>
      <c r="D16831" s="38">
        <v>0.67024660110473633</v>
      </c>
      <c r="E16831" s="38">
        <v>0.65843660691205197</v>
      </c>
      <c r="F16831" s="38">
        <v>49.514563106796118</v>
      </c>
    </row>
    <row r="16832" spans="1:6" x14ac:dyDescent="0.35">
      <c r="A16832" s="37" t="s">
        <v>20724</v>
      </c>
      <c r="B16832" s="38">
        <v>-34.743546000000002</v>
      </c>
      <c r="C16832" s="38">
        <v>-58.621102409999999</v>
      </c>
      <c r="D16832" s="38">
        <v>0.74167716503143311</v>
      </c>
      <c r="E16832" s="38">
        <v>0.72219801593471222</v>
      </c>
      <c r="F16832" s="38">
        <v>43.39622641509434</v>
      </c>
    </row>
    <row r="16833" spans="1:6" x14ac:dyDescent="0.35">
      <c r="A16833" s="37" t="s">
        <v>20725</v>
      </c>
      <c r="B16833" s="38">
        <v>-34.734490860000001</v>
      </c>
      <c r="C16833" s="38">
        <v>-58.613351100000003</v>
      </c>
      <c r="D16833" s="38">
        <v>0.90032374858856201</v>
      </c>
      <c r="E16833" s="38">
        <v>0.81761976029421835</v>
      </c>
      <c r="F16833" s="38">
        <v>53.5</v>
      </c>
    </row>
    <row r="16834" spans="1:6" x14ac:dyDescent="0.35">
      <c r="A16834" s="37" t="s">
        <v>20726</v>
      </c>
      <c r="B16834" s="38">
        <v>-34.762404230000001</v>
      </c>
      <c r="C16834" s="38">
        <v>-58.660012250000001</v>
      </c>
      <c r="D16834" s="38">
        <v>0.85101330280303955</v>
      </c>
      <c r="E16834" s="38">
        <v>0.80896189728298706</v>
      </c>
      <c r="F16834" s="38">
        <v>43.636363636363633</v>
      </c>
    </row>
    <row r="16835" spans="1:6" x14ac:dyDescent="0.35">
      <c r="A16835" s="37" t="s">
        <v>20727</v>
      </c>
      <c r="B16835" s="38">
        <v>-34.773639240000001</v>
      </c>
      <c r="C16835" s="38">
        <v>-58.653969529999998</v>
      </c>
      <c r="D16835" s="38">
        <v>0.75856673717498779</v>
      </c>
      <c r="E16835" s="38">
        <v>0.77307611703872681</v>
      </c>
      <c r="F16835" s="38">
        <v>57.837837837837839</v>
      </c>
    </row>
    <row r="16836" spans="1:6" x14ac:dyDescent="0.35">
      <c r="A16836" s="37" t="s">
        <v>20728</v>
      </c>
      <c r="B16836" s="38">
        <v>-34.715695539999999</v>
      </c>
      <c r="C16836" s="38">
        <v>-58.588422110000003</v>
      </c>
      <c r="D16836" s="38">
        <v>0.51124435663223267</v>
      </c>
      <c r="E16836" s="38">
        <v>0.52043206627304495</v>
      </c>
      <c r="F16836" s="38">
        <v>41.666666666666671</v>
      </c>
    </row>
    <row r="16837" spans="1:6" x14ac:dyDescent="0.35">
      <c r="A16837" s="37" t="s">
        <v>20729</v>
      </c>
      <c r="B16837" s="38">
        <v>-34.79406153</v>
      </c>
      <c r="C16837" s="38">
        <v>-58.620437719999998</v>
      </c>
      <c r="D16837" s="38">
        <v>0.77215588092803955</v>
      </c>
      <c r="E16837" s="38">
        <v>0.77070983680518901</v>
      </c>
      <c r="F16837" s="38">
        <v>47.272727272727273</v>
      </c>
    </row>
    <row r="16838" spans="1:6" x14ac:dyDescent="0.35">
      <c r="A16838" s="37" t="s">
        <v>20730</v>
      </c>
      <c r="B16838" s="38">
        <v>-34.755988770000002</v>
      </c>
      <c r="C16838" s="38">
        <v>-58.617583000000003</v>
      </c>
      <c r="D16838" s="38">
        <v>0.68550866842269897</v>
      </c>
      <c r="E16838" s="38">
        <v>0.68215669168008342</v>
      </c>
      <c r="F16838" s="38">
        <v>48.768472906403943</v>
      </c>
    </row>
    <row r="16839" spans="1:6" x14ac:dyDescent="0.35">
      <c r="A16839" s="37" t="s">
        <v>20731</v>
      </c>
      <c r="B16839" s="38">
        <v>-34.248361150000001</v>
      </c>
      <c r="C16839" s="38">
        <v>-59.466066560000002</v>
      </c>
      <c r="D16839" s="38">
        <v>0.17591556906700129</v>
      </c>
      <c r="E16839" s="38">
        <v>0.1920157984683388</v>
      </c>
      <c r="F16839" s="38">
        <v>20.289855072463769</v>
      </c>
    </row>
    <row r="16840" spans="1:6" x14ac:dyDescent="0.35">
      <c r="A16840" s="37" t="s">
        <v>20732</v>
      </c>
      <c r="B16840" s="38">
        <v>-34.782810240000003</v>
      </c>
      <c r="C16840" s="38">
        <v>-58.484784849999997</v>
      </c>
      <c r="D16840" s="38">
        <v>0.71348392963409424</v>
      </c>
      <c r="E16840" s="38">
        <v>0.72080497940381372</v>
      </c>
      <c r="F16840" s="38">
        <v>36.79245283018868</v>
      </c>
    </row>
    <row r="16841" spans="1:6" x14ac:dyDescent="0.35">
      <c r="A16841" s="37" t="s">
        <v>20733</v>
      </c>
      <c r="B16841" s="38">
        <v>-34.902487209999997</v>
      </c>
      <c r="C16841" s="38">
        <v>-58.076419829999999</v>
      </c>
      <c r="D16841" s="38">
        <v>0.43286359310150152</v>
      </c>
      <c r="E16841" s="38">
        <v>0.43274982853068239</v>
      </c>
      <c r="F16841" s="38">
        <v>45.911949685534594</v>
      </c>
    </row>
    <row r="16842" spans="1:6" x14ac:dyDescent="0.35">
      <c r="A16842" s="37" t="s">
        <v>20734</v>
      </c>
      <c r="B16842" s="38">
        <v>-37.416363179999998</v>
      </c>
      <c r="C16842" s="38">
        <v>-58.810683609999998</v>
      </c>
      <c r="D16842" s="38">
        <v>0.28665050864219671</v>
      </c>
      <c r="E16842" s="38">
        <v>0.28665050864219671</v>
      </c>
      <c r="F16842" s="38">
        <v>11.320754716981133</v>
      </c>
    </row>
    <row r="16843" spans="1:6" x14ac:dyDescent="0.35">
      <c r="A16843" s="37" t="s">
        <v>20735</v>
      </c>
      <c r="B16843" s="38">
        <v>-37.815444589999998</v>
      </c>
      <c r="C16843" s="38">
        <v>-58.215276539999998</v>
      </c>
      <c r="D16843" s="38">
        <v>0.40030175447463989</v>
      </c>
      <c r="E16843" s="38">
        <v>0.40659570864268713</v>
      </c>
      <c r="F16843" s="38">
        <v>26.168224299065418</v>
      </c>
    </row>
    <row r="16844" spans="1:6" x14ac:dyDescent="0.35">
      <c r="A16844" s="37" t="s">
        <v>20736</v>
      </c>
      <c r="B16844" s="38">
        <v>-34.291191619999999</v>
      </c>
      <c r="C16844" s="38">
        <v>-60.243826759999997</v>
      </c>
      <c r="D16844" s="38">
        <v>0.25986278057098389</v>
      </c>
      <c r="E16844" s="38">
        <v>0.29460267330470841</v>
      </c>
      <c r="F16844" s="38"/>
    </row>
    <row r="16845" spans="1:6" x14ac:dyDescent="0.35">
      <c r="A16845" s="37" t="s">
        <v>20737</v>
      </c>
      <c r="B16845" s="38">
        <v>-34.533670659999999</v>
      </c>
      <c r="C16845" s="38">
        <v>-58.473901990000002</v>
      </c>
      <c r="D16845" s="38">
        <v>1.1036824434995649E-3</v>
      </c>
      <c r="E16845" s="38">
        <v>1.9025989148455359E-2</v>
      </c>
      <c r="F16845" s="38"/>
    </row>
    <row r="16846" spans="1:6" x14ac:dyDescent="0.35">
      <c r="A16846" s="37" t="s">
        <v>20738</v>
      </c>
      <c r="B16846" s="38">
        <v>-37.999421849999997</v>
      </c>
      <c r="C16846" s="38">
        <v>-57.675626749999999</v>
      </c>
      <c r="D16846" s="38">
        <v>0.63945084810256958</v>
      </c>
      <c r="E16846" s="38">
        <v>0.63873225297683323</v>
      </c>
      <c r="F16846" s="38"/>
    </row>
    <row r="16847" spans="1:6" x14ac:dyDescent="0.35">
      <c r="A16847" s="37" t="s">
        <v>20739</v>
      </c>
      <c r="B16847" s="38">
        <v>-34.666088100000003</v>
      </c>
      <c r="C16847" s="38">
        <v>-58.365078799999999</v>
      </c>
      <c r="D16847" s="38">
        <v>0.1941404044628143</v>
      </c>
      <c r="E16847" s="38">
        <v>0.17807517984980031</v>
      </c>
      <c r="F16847" s="38">
        <v>20.27027027027027</v>
      </c>
    </row>
    <row r="16848" spans="1:6" x14ac:dyDescent="0.35">
      <c r="A16848" s="37" t="s">
        <v>20740</v>
      </c>
      <c r="B16848" s="38">
        <v>-34.658781509999997</v>
      </c>
      <c r="C16848" s="38">
        <v>-58.669246860000001</v>
      </c>
      <c r="D16848" s="38">
        <v>0.16342189908027649</v>
      </c>
      <c r="E16848" s="38">
        <v>0.1640580959225956</v>
      </c>
      <c r="F16848" s="38"/>
    </row>
    <row r="16849" spans="1:6" x14ac:dyDescent="0.35">
      <c r="A16849" s="37" t="s">
        <v>20741</v>
      </c>
      <c r="B16849" s="38">
        <v>-39.448818109999998</v>
      </c>
      <c r="C16849" s="38">
        <v>-62.967631400000002</v>
      </c>
      <c r="D16849" s="38">
        <v>0.44457793235778809</v>
      </c>
      <c r="E16849" s="38">
        <v>0.44457793235778809</v>
      </c>
      <c r="F16849" s="38">
        <v>33.333333333333329</v>
      </c>
    </row>
    <row r="16850" spans="1:6" x14ac:dyDescent="0.35">
      <c r="A16850" s="37" t="s">
        <v>20742</v>
      </c>
      <c r="B16850" s="38">
        <v>-39.393607090000003</v>
      </c>
      <c r="C16850" s="38">
        <v>-62.569079410000001</v>
      </c>
      <c r="D16850" s="38">
        <v>0.58083999156951904</v>
      </c>
      <c r="E16850" s="38">
        <v>0.58083999156951904</v>
      </c>
      <c r="F16850" s="38">
        <v>16.049382716049383</v>
      </c>
    </row>
    <row r="16851" spans="1:6" x14ac:dyDescent="0.35">
      <c r="A16851" s="37" t="s">
        <v>20743</v>
      </c>
      <c r="B16851" s="38">
        <v>-36.229363390000003</v>
      </c>
      <c r="C16851" s="38">
        <v>-61.1228658</v>
      </c>
      <c r="D16851" s="38">
        <v>0.27909094095230103</v>
      </c>
      <c r="E16851" s="38">
        <v>0.27682663920598161</v>
      </c>
      <c r="F16851" s="38">
        <v>20.168067226890756</v>
      </c>
    </row>
    <row r="16852" spans="1:6" x14ac:dyDescent="0.35">
      <c r="A16852" s="37" t="s">
        <v>20744</v>
      </c>
      <c r="B16852" s="38">
        <v>-36.364808330000002</v>
      </c>
      <c r="C16852" s="38">
        <v>-62.356633019999997</v>
      </c>
      <c r="D16852" s="38">
        <v>0.45086288452148438</v>
      </c>
      <c r="E16852" s="38">
        <v>0.45086288452148438</v>
      </c>
      <c r="F16852" s="38">
        <v>0</v>
      </c>
    </row>
    <row r="16853" spans="1:6" x14ac:dyDescent="0.35">
      <c r="A16853" s="37" t="s">
        <v>20745</v>
      </c>
      <c r="B16853" s="38">
        <v>-34.279156159999999</v>
      </c>
      <c r="C16853" s="38">
        <v>-59.102506740000003</v>
      </c>
      <c r="D16853" s="38">
        <v>0.44805902242660522</v>
      </c>
      <c r="E16853" s="38">
        <v>0.44752727799555841</v>
      </c>
      <c r="F16853" s="38">
        <v>34.070796460176986</v>
      </c>
    </row>
    <row r="16854" spans="1:6" x14ac:dyDescent="0.35">
      <c r="A16854" s="37" t="s">
        <v>20746</v>
      </c>
      <c r="B16854" s="38">
        <v>-38.147989160000002</v>
      </c>
      <c r="C16854" s="38">
        <v>-58.224350049999998</v>
      </c>
      <c r="D16854" s="38">
        <v>0.3461395800113678</v>
      </c>
      <c r="E16854" s="38">
        <v>0.35445798360384428</v>
      </c>
      <c r="F16854" s="38">
        <v>13.043478260869565</v>
      </c>
    </row>
    <row r="16855" spans="1:6" x14ac:dyDescent="0.35">
      <c r="A16855" s="37" t="s">
        <v>20747</v>
      </c>
      <c r="B16855" s="38">
        <v>-34.434279220000001</v>
      </c>
      <c r="C16855" s="38">
        <v>-59.260522420000001</v>
      </c>
      <c r="D16855" s="38">
        <v>0.51159131526947021</v>
      </c>
      <c r="E16855" s="38">
        <v>0.51159131526947021</v>
      </c>
      <c r="F16855" s="38">
        <v>37.209302325581397</v>
      </c>
    </row>
    <row r="16856" spans="1:6" x14ac:dyDescent="0.35">
      <c r="A16856" s="37" t="s">
        <v>20748</v>
      </c>
      <c r="B16856" s="38">
        <v>-34.575729449999997</v>
      </c>
      <c r="C16856" s="38">
        <v>-58.590906009999998</v>
      </c>
      <c r="D16856" s="38">
        <v>0.27651295065879822</v>
      </c>
      <c r="E16856" s="38">
        <v>0.28676053881645203</v>
      </c>
      <c r="F16856" s="38">
        <v>30.79584775086505</v>
      </c>
    </row>
    <row r="16857" spans="1:6" x14ac:dyDescent="0.35">
      <c r="A16857" s="37" t="s">
        <v>20749</v>
      </c>
      <c r="B16857" s="38">
        <v>-34.88847071</v>
      </c>
      <c r="C16857" s="38">
        <v>-57.981143699999997</v>
      </c>
      <c r="D16857" s="38">
        <v>0.31473800539970398</v>
      </c>
      <c r="E16857" s="38">
        <v>0.30334388017654418</v>
      </c>
      <c r="F16857" s="38">
        <v>49.707602339181285</v>
      </c>
    </row>
    <row r="16858" spans="1:6" x14ac:dyDescent="0.35">
      <c r="A16858" s="37" t="s">
        <v>20750</v>
      </c>
      <c r="B16858" s="38">
        <v>-34.656474129999999</v>
      </c>
      <c r="C16858" s="38">
        <v>-58.547937740000002</v>
      </c>
      <c r="D16858" s="38">
        <v>0.2449083477258682</v>
      </c>
      <c r="E16858" s="38">
        <v>0.2251876965165138</v>
      </c>
      <c r="F16858" s="38">
        <v>1.8292682926829267</v>
      </c>
    </row>
    <row r="16859" spans="1:6" x14ac:dyDescent="0.35">
      <c r="A16859" s="37" t="s">
        <v>20751</v>
      </c>
      <c r="B16859" s="38">
        <v>-34.624617649999998</v>
      </c>
      <c r="C16859" s="38">
        <v>-59.040657950000003</v>
      </c>
      <c r="D16859" s="38">
        <v>0.67134749889373779</v>
      </c>
      <c r="E16859" s="38">
        <v>0.67134749889373779</v>
      </c>
      <c r="F16859" s="38">
        <v>36.363636363636367</v>
      </c>
    </row>
    <row r="16860" spans="1:6" x14ac:dyDescent="0.35">
      <c r="A16860" s="37" t="s">
        <v>20752</v>
      </c>
      <c r="B16860" s="38">
        <v>-34.893620990000002</v>
      </c>
      <c r="C16860" s="38">
        <v>-58.511204790000001</v>
      </c>
      <c r="D16860" s="38">
        <v>0.51983428001403809</v>
      </c>
      <c r="E16860" s="38">
        <v>0.46284586191177368</v>
      </c>
      <c r="F16860" s="38">
        <v>1.4234875444839856</v>
      </c>
    </row>
    <row r="16861" spans="1:6" x14ac:dyDescent="0.35">
      <c r="A16861" s="37" t="s">
        <v>20753</v>
      </c>
      <c r="B16861" s="38">
        <v>-34.546759340000001</v>
      </c>
      <c r="C16861" s="38">
        <v>-59.424894999999999</v>
      </c>
      <c r="D16861" s="38">
        <v>0.60183751583099365</v>
      </c>
      <c r="E16861" s="38">
        <v>0.59694462692415395</v>
      </c>
      <c r="F16861" s="38">
        <v>30</v>
      </c>
    </row>
    <row r="16862" spans="1:6" x14ac:dyDescent="0.35">
      <c r="A16862" s="37" t="s">
        <v>20754</v>
      </c>
      <c r="B16862" s="38">
        <v>-34.610922279999997</v>
      </c>
      <c r="C16862" s="38">
        <v>-59.631799219999998</v>
      </c>
      <c r="D16862" s="38">
        <v>0.57166087627410889</v>
      </c>
      <c r="E16862" s="38">
        <v>0.57164717713991797</v>
      </c>
      <c r="F16862" s="38">
        <v>10.344827586206897</v>
      </c>
    </row>
    <row r="16863" spans="1:6" x14ac:dyDescent="0.35">
      <c r="A16863" s="37" t="s">
        <v>20755</v>
      </c>
      <c r="B16863" s="38">
        <v>-34.422515670000003</v>
      </c>
      <c r="C16863" s="38">
        <v>-58.662129030000003</v>
      </c>
      <c r="D16863" s="38">
        <v>0</v>
      </c>
      <c r="E16863" s="38">
        <v>4.3106350459550559E-2</v>
      </c>
      <c r="F16863" s="38" t="s">
        <v>5130</v>
      </c>
    </row>
    <row r="16864" spans="1:6" x14ac:dyDescent="0.35">
      <c r="A16864" s="37" t="s">
        <v>20756</v>
      </c>
      <c r="B16864" s="38">
        <v>-34.563209380000004</v>
      </c>
      <c r="C16864" s="38">
        <v>-59.124527460000003</v>
      </c>
      <c r="D16864" s="38">
        <v>0.30150774121284479</v>
      </c>
      <c r="E16864" s="38">
        <v>0.29638000494903988</v>
      </c>
      <c r="F16864" s="38">
        <v>2.2033898305084745</v>
      </c>
    </row>
    <row r="16865" spans="1:6" x14ac:dyDescent="0.35">
      <c r="A16865" s="37" t="s">
        <v>20757</v>
      </c>
      <c r="B16865" s="38">
        <v>-36.79371235</v>
      </c>
      <c r="C16865" s="38">
        <v>-59.869813870000002</v>
      </c>
      <c r="D16865" s="38">
        <v>0.34053575992584229</v>
      </c>
      <c r="E16865" s="38">
        <v>0.36007252962965708</v>
      </c>
      <c r="F16865" s="38">
        <v>100</v>
      </c>
    </row>
    <row r="16866" spans="1:6" x14ac:dyDescent="0.35">
      <c r="A16866" s="37" t="s">
        <v>20758</v>
      </c>
      <c r="B16866" s="38">
        <v>-34.761971260000003</v>
      </c>
      <c r="C16866" s="38">
        <v>-58.186845310000002</v>
      </c>
      <c r="D16866" s="38">
        <v>0.68603521585464478</v>
      </c>
      <c r="E16866" s="38">
        <v>0.71205399004188741</v>
      </c>
      <c r="F16866" s="38">
        <v>62.903225806451616</v>
      </c>
    </row>
    <row r="16867" spans="1:6" x14ac:dyDescent="0.35">
      <c r="A16867" s="37" t="s">
        <v>20759</v>
      </c>
      <c r="B16867" s="38">
        <v>-35.401790429999998</v>
      </c>
      <c r="C16867" s="38">
        <v>-61.005740529999997</v>
      </c>
      <c r="D16867" s="38">
        <v>0.39727786183357239</v>
      </c>
      <c r="E16867" s="38">
        <v>0.40185561435563222</v>
      </c>
      <c r="F16867" s="38">
        <v>37.5</v>
      </c>
    </row>
    <row r="16868" spans="1:6" x14ac:dyDescent="0.35">
      <c r="A16868" s="37" t="s">
        <v>20760</v>
      </c>
      <c r="B16868" s="38">
        <v>-38.898454389999998</v>
      </c>
      <c r="C16868" s="38">
        <v>-60.340498070000002</v>
      </c>
      <c r="D16868" s="38">
        <v>0.45015996694564819</v>
      </c>
      <c r="E16868" s="38">
        <v>0.45255304045147371</v>
      </c>
      <c r="F16868" s="38">
        <v>31.944444444444443</v>
      </c>
    </row>
    <row r="16869" spans="1:6" x14ac:dyDescent="0.35">
      <c r="A16869" s="37" t="s">
        <v>20761</v>
      </c>
      <c r="B16869" s="38">
        <v>-34.069482540000003</v>
      </c>
      <c r="C16869" s="38">
        <v>-60.103539269999999</v>
      </c>
      <c r="D16869" s="38">
        <v>0.37226885557174683</v>
      </c>
      <c r="E16869" s="38">
        <v>0.34497181144920558</v>
      </c>
      <c r="F16869" s="38">
        <v>52.941176470588239</v>
      </c>
    </row>
    <row r="16870" spans="1:6" x14ac:dyDescent="0.35">
      <c r="A16870" s="37" t="s">
        <v>20762</v>
      </c>
      <c r="B16870" s="38">
        <v>-34.237944720000002</v>
      </c>
      <c r="C16870" s="38">
        <v>-58.958542520000002</v>
      </c>
      <c r="D16870" s="38">
        <v>0.53178286552429199</v>
      </c>
      <c r="E16870" s="38">
        <v>0.53035258545595054</v>
      </c>
      <c r="F16870" s="38"/>
    </row>
    <row r="16871" spans="1:6" x14ac:dyDescent="0.35">
      <c r="A16871" s="37" t="s">
        <v>20763</v>
      </c>
      <c r="B16871" s="38">
        <v>-34.963619780000002</v>
      </c>
      <c r="C16871" s="38">
        <v>-58.387314029999999</v>
      </c>
      <c r="D16871" s="38">
        <v>0.73733776807785034</v>
      </c>
      <c r="E16871" s="38">
        <v>0.73691699849931813</v>
      </c>
      <c r="F16871" s="38">
        <v>57.268722466960355</v>
      </c>
    </row>
    <row r="16872" spans="1:6" x14ac:dyDescent="0.35">
      <c r="A16872" s="37" t="s">
        <v>20764</v>
      </c>
      <c r="B16872" s="38">
        <v>-37.272824139999997</v>
      </c>
      <c r="C16872" s="38">
        <v>-56.993692240000001</v>
      </c>
      <c r="D16872" s="38">
        <v>0.49731597304344177</v>
      </c>
      <c r="E16872" s="38">
        <v>0.52272718889372694</v>
      </c>
      <c r="F16872" s="38">
        <v>69.230769230769226</v>
      </c>
    </row>
    <row r="16873" spans="1:6" x14ac:dyDescent="0.35">
      <c r="A16873" s="37" t="s">
        <v>20765</v>
      </c>
      <c r="B16873" s="38">
        <v>-34.757144709999999</v>
      </c>
      <c r="C16873" s="38">
        <v>-58.318669419999999</v>
      </c>
      <c r="D16873" s="38">
        <v>0.83710092306137085</v>
      </c>
      <c r="E16873" s="38">
        <v>0.83530111942026353</v>
      </c>
      <c r="F16873" s="38">
        <v>67.719298245614041</v>
      </c>
    </row>
    <row r="16874" spans="1:6" x14ac:dyDescent="0.35">
      <c r="A16874" s="37" t="s">
        <v>20766</v>
      </c>
      <c r="B16874" s="38">
        <v>-34.605016679999999</v>
      </c>
      <c r="C16874" s="38">
        <v>-58.532128059999998</v>
      </c>
      <c r="D16874" s="38">
        <v>0.1703910231590271</v>
      </c>
      <c r="E16874" s="38">
        <v>0.1790825885377432</v>
      </c>
      <c r="F16874" s="38">
        <v>12.666666666666668</v>
      </c>
    </row>
    <row r="16875" spans="1:6" x14ac:dyDescent="0.35">
      <c r="A16875" s="37" t="s">
        <v>20767</v>
      </c>
      <c r="B16875" s="38">
        <v>-37.316422350000003</v>
      </c>
      <c r="C16875" s="38">
        <v>-59.203655120000001</v>
      </c>
      <c r="D16875" s="38">
        <v>0.62449467182159424</v>
      </c>
      <c r="E16875" s="38">
        <v>0.59700352615780305</v>
      </c>
      <c r="F16875" s="38">
        <v>34.615384615384613</v>
      </c>
    </row>
    <row r="16876" spans="1:6" x14ac:dyDescent="0.35">
      <c r="A16876" s="37" t="s">
        <v>20768</v>
      </c>
      <c r="B16876" s="38">
        <v>-34.643955249999998</v>
      </c>
      <c r="C16876" s="38">
        <v>-58.58854453</v>
      </c>
      <c r="D16876" s="38">
        <v>8.8899664580821991E-2</v>
      </c>
      <c r="E16876" s="38">
        <v>8.4439539987789955E-2</v>
      </c>
      <c r="F16876" s="38"/>
    </row>
    <row r="16877" spans="1:6" x14ac:dyDescent="0.35">
      <c r="A16877" s="37" t="s">
        <v>20769</v>
      </c>
      <c r="B16877" s="38">
        <v>-34.647170709999997</v>
      </c>
      <c r="C16877" s="38">
        <v>-58.619146989999997</v>
      </c>
      <c r="D16877" s="38">
        <v>0.1745165288448334</v>
      </c>
      <c r="E16877" s="38">
        <v>0.2207908059813474</v>
      </c>
      <c r="F16877" s="38"/>
    </row>
    <row r="16878" spans="1:6" x14ac:dyDescent="0.35">
      <c r="A16878" s="37" t="s">
        <v>20770</v>
      </c>
      <c r="B16878" s="38">
        <v>-35.023143509999997</v>
      </c>
      <c r="C16878" s="38">
        <v>-58.230525669999999</v>
      </c>
      <c r="D16878" s="38">
        <v>0.73960316181182861</v>
      </c>
      <c r="E16878" s="38">
        <v>0.73847629957728911</v>
      </c>
      <c r="F16878" s="38">
        <v>39.215686274509807</v>
      </c>
    </row>
    <row r="16879" spans="1:6" x14ac:dyDescent="0.35">
      <c r="A16879" s="37" t="s">
        <v>20771</v>
      </c>
      <c r="B16879" s="38">
        <v>-35.127726129999999</v>
      </c>
      <c r="C16879" s="38">
        <v>-60.474275550000002</v>
      </c>
      <c r="D16879" s="38">
        <v>0.32592341303825378</v>
      </c>
      <c r="E16879" s="38">
        <v>0.33605230403573888</v>
      </c>
      <c r="F16879" s="38">
        <v>35.135135135135137</v>
      </c>
    </row>
    <row r="16880" spans="1:6" x14ac:dyDescent="0.35">
      <c r="A16880" s="37" t="s">
        <v>20772</v>
      </c>
      <c r="B16880" s="38">
        <v>-35.146347689999999</v>
      </c>
      <c r="C16880" s="38">
        <v>-58.741238060000001</v>
      </c>
      <c r="D16880" s="38">
        <v>0.45781785249710077</v>
      </c>
      <c r="E16880" s="38">
        <v>0.51174800782590302</v>
      </c>
      <c r="F16880" s="38">
        <v>24.637681159420293</v>
      </c>
    </row>
    <row r="16881" spans="1:6" x14ac:dyDescent="0.35">
      <c r="A16881" s="37" t="s">
        <v>20773</v>
      </c>
      <c r="B16881" s="38">
        <v>-35.01945869</v>
      </c>
      <c r="C16881" s="38">
        <v>-58.722115119999998</v>
      </c>
      <c r="D16881" s="38">
        <v>0.55726361274719238</v>
      </c>
      <c r="E16881" s="38">
        <v>0.55454780553516592</v>
      </c>
      <c r="F16881" s="38">
        <v>28.662420382165603</v>
      </c>
    </row>
    <row r="16882" spans="1:6" x14ac:dyDescent="0.35">
      <c r="A16882" s="37" t="s">
        <v>20774</v>
      </c>
      <c r="B16882" s="38">
        <v>-34.945747840000003</v>
      </c>
      <c r="C16882" s="38">
        <v>-58.624316229999998</v>
      </c>
      <c r="D16882" s="38">
        <v>0.62988585233688354</v>
      </c>
      <c r="E16882" s="38">
        <v>0.62887041349160044</v>
      </c>
      <c r="F16882" s="38">
        <v>42.857142857142854</v>
      </c>
    </row>
    <row r="16883" spans="1:6" x14ac:dyDescent="0.35">
      <c r="A16883" s="37" t="s">
        <v>20775</v>
      </c>
      <c r="B16883" s="38">
        <v>-35.046599209999997</v>
      </c>
      <c r="C16883" s="38">
        <v>-58.761917199999999</v>
      </c>
      <c r="D16883" s="38">
        <v>0.45002850890159612</v>
      </c>
      <c r="E16883" s="38">
        <v>0.4276815330660021</v>
      </c>
      <c r="F16883" s="38">
        <v>38.461538461538467</v>
      </c>
    </row>
    <row r="16884" spans="1:6" x14ac:dyDescent="0.35">
      <c r="A16884" s="37" t="s">
        <v>20776</v>
      </c>
      <c r="B16884" s="38">
        <v>-34.937320829999997</v>
      </c>
      <c r="C16884" s="38">
        <v>-58.61840299</v>
      </c>
      <c r="D16884" s="38">
        <v>0.69591236114501953</v>
      </c>
      <c r="E16884" s="38">
        <v>0.71864893718769673</v>
      </c>
      <c r="F16884" s="38">
        <v>56.544502617801051</v>
      </c>
    </row>
    <row r="16885" spans="1:6" x14ac:dyDescent="0.35">
      <c r="A16885" s="37" t="s">
        <v>20777</v>
      </c>
      <c r="B16885" s="38">
        <v>-35.07218743</v>
      </c>
      <c r="C16885" s="38">
        <v>-58.863470759999998</v>
      </c>
      <c r="D16885" s="38">
        <v>0.48413410782814031</v>
      </c>
      <c r="E16885" s="38">
        <v>0.47979867772052159</v>
      </c>
      <c r="F16885" s="38">
        <v>28.8135593220339</v>
      </c>
    </row>
    <row r="16886" spans="1:6" x14ac:dyDescent="0.35">
      <c r="A16886" s="37" t="s">
        <v>20778</v>
      </c>
      <c r="B16886" s="38">
        <v>-35.477356129999997</v>
      </c>
      <c r="C16886" s="38">
        <v>-61.495084540000001</v>
      </c>
      <c r="D16886" s="38">
        <v>0.41807287931442261</v>
      </c>
      <c r="E16886" s="38">
        <v>0.48238136109552893</v>
      </c>
      <c r="F16886" s="38">
        <v>26.315789473684209</v>
      </c>
    </row>
    <row r="16887" spans="1:6" x14ac:dyDescent="0.35">
      <c r="A16887" s="37" t="s">
        <v>20779</v>
      </c>
      <c r="B16887" s="38">
        <v>-35.572479729999998</v>
      </c>
      <c r="C16887" s="38">
        <v>-57.969219359999997</v>
      </c>
      <c r="D16887" s="38">
        <v>0.57519853115081787</v>
      </c>
      <c r="E16887" s="38">
        <v>0.57519853115081787</v>
      </c>
      <c r="F16887" s="38">
        <v>42.574257425742573</v>
      </c>
    </row>
    <row r="16888" spans="1:6" x14ac:dyDescent="0.35">
      <c r="A16888" s="37" t="s">
        <v>20780</v>
      </c>
      <c r="B16888" s="38">
        <v>-34.853733859999998</v>
      </c>
      <c r="C16888" s="38">
        <v>-60.072493790000003</v>
      </c>
      <c r="D16888" s="38">
        <v>0.58332884311676025</v>
      </c>
      <c r="E16888" s="38">
        <v>0.59811702370643616</v>
      </c>
      <c r="F16888" s="38">
        <v>26.984126984126984</v>
      </c>
    </row>
    <row r="16889" spans="1:6" x14ac:dyDescent="0.35">
      <c r="A16889" s="37" t="s">
        <v>20781</v>
      </c>
      <c r="B16889" s="38">
        <v>-34.378026669999997</v>
      </c>
      <c r="C16889" s="38">
        <v>-59.044282729999999</v>
      </c>
      <c r="D16889" s="38">
        <v>0.37906283140182501</v>
      </c>
      <c r="E16889" s="38">
        <v>0.44511913155254562</v>
      </c>
      <c r="F16889" s="38">
        <v>35.099337748344375</v>
      </c>
    </row>
    <row r="16890" spans="1:6" x14ac:dyDescent="0.35">
      <c r="A16890" s="37" t="s">
        <v>20782</v>
      </c>
      <c r="B16890" s="38">
        <v>-38.340564739999998</v>
      </c>
      <c r="C16890" s="38">
        <v>-57.994078930000001</v>
      </c>
      <c r="D16890" s="38">
        <v>0.51779067516326904</v>
      </c>
      <c r="E16890" s="38">
        <v>0.51249622404575346</v>
      </c>
      <c r="F16890" s="38">
        <v>37.349397590361441</v>
      </c>
    </row>
    <row r="16891" spans="1:6" x14ac:dyDescent="0.35">
      <c r="A16891" s="37" t="s">
        <v>20783</v>
      </c>
      <c r="B16891" s="38">
        <v>-38.27577118</v>
      </c>
      <c r="C16891" s="38">
        <v>-57.86281803</v>
      </c>
      <c r="D16891" s="38">
        <v>0.49913543462753301</v>
      </c>
      <c r="E16891" s="38">
        <v>0.53840490016672349</v>
      </c>
      <c r="F16891" s="38">
        <v>47.154471544715449</v>
      </c>
    </row>
    <row r="16892" spans="1:6" x14ac:dyDescent="0.35">
      <c r="A16892" s="37" t="s">
        <v>20784</v>
      </c>
      <c r="B16892" s="38">
        <v>-38.004887930000002</v>
      </c>
      <c r="C16892" s="38">
        <v>-57.553776380000002</v>
      </c>
      <c r="D16892" s="38">
        <v>0.1212474852800369</v>
      </c>
      <c r="E16892" s="38">
        <v>0.11311699889409239</v>
      </c>
      <c r="F16892" s="38">
        <v>20</v>
      </c>
    </row>
    <row r="16893" spans="1:6" x14ac:dyDescent="0.35">
      <c r="A16893" s="37" t="s">
        <v>20785</v>
      </c>
      <c r="B16893" s="38">
        <v>-37.982659040000001</v>
      </c>
      <c r="C16893" s="38">
        <v>-57.783215849999998</v>
      </c>
      <c r="D16893" s="38">
        <v>0.53546357154846191</v>
      </c>
      <c r="E16893" s="38">
        <v>0.53736026585102081</v>
      </c>
      <c r="F16893" s="38">
        <v>38.095238095238095</v>
      </c>
    </row>
    <row r="16894" spans="1:6" x14ac:dyDescent="0.35">
      <c r="A16894" s="37" t="s">
        <v>20786</v>
      </c>
      <c r="B16894" s="38">
        <v>-34.592020560000002</v>
      </c>
      <c r="C16894" s="38">
        <v>-58.900292520000001</v>
      </c>
      <c r="D16894" s="38">
        <v>0.9607466459274292</v>
      </c>
      <c r="E16894" s="38">
        <v>0.95642232089429291</v>
      </c>
      <c r="F16894" s="38">
        <v>53.69318181818182</v>
      </c>
    </row>
    <row r="16895" spans="1:6" x14ac:dyDescent="0.35">
      <c r="A16895" s="37" t="s">
        <v>20787</v>
      </c>
      <c r="B16895" s="38">
        <v>-34.090580559999999</v>
      </c>
      <c r="C16895" s="38">
        <v>-59.02521119</v>
      </c>
      <c r="D16895" s="38">
        <v>0.43289512395858759</v>
      </c>
      <c r="E16895" s="38">
        <v>0.37161576591039958</v>
      </c>
      <c r="F16895" s="38">
        <v>27.976190476190478</v>
      </c>
    </row>
    <row r="16896" spans="1:6" x14ac:dyDescent="0.35">
      <c r="A16896" s="37" t="s">
        <v>20788</v>
      </c>
      <c r="B16896" s="38">
        <v>-33.671646760000002</v>
      </c>
      <c r="C16896" s="38">
        <v>-59.70214369</v>
      </c>
      <c r="D16896" s="38">
        <v>0.64050596952438354</v>
      </c>
      <c r="E16896" s="38">
        <v>0.63931555522454753</v>
      </c>
      <c r="F16896" s="38">
        <v>32.094594594594597</v>
      </c>
    </row>
    <row r="16897" spans="1:6" x14ac:dyDescent="0.35">
      <c r="A16897" s="37" t="s">
        <v>20789</v>
      </c>
      <c r="B16897" s="38">
        <v>-38.078294110000002</v>
      </c>
      <c r="C16897" s="38">
        <v>-61.927543419999999</v>
      </c>
      <c r="D16897" s="38">
        <v>0.172092005610466</v>
      </c>
      <c r="E16897" s="38">
        <v>0.17784563391595271</v>
      </c>
      <c r="F16897" s="38">
        <v>16.666666666666664</v>
      </c>
    </row>
    <row r="16898" spans="1:6" x14ac:dyDescent="0.35">
      <c r="A16898" s="37" t="s">
        <v>20790</v>
      </c>
      <c r="B16898" s="38">
        <v>-39.055748039999997</v>
      </c>
      <c r="C16898" s="38">
        <v>-62.5717438</v>
      </c>
      <c r="D16898" s="38">
        <v>0.21858082711696619</v>
      </c>
      <c r="E16898" s="38">
        <v>0.2186988294124603</v>
      </c>
      <c r="F16898" s="38">
        <v>5.2631578947368416</v>
      </c>
    </row>
    <row r="16899" spans="1:6" x14ac:dyDescent="0.35">
      <c r="A16899" s="37" t="s">
        <v>20791</v>
      </c>
      <c r="B16899" s="38">
        <v>-36.61210406</v>
      </c>
      <c r="C16899" s="38">
        <v>-62.910912310000001</v>
      </c>
      <c r="D16899" s="38">
        <v>0.48799616098403931</v>
      </c>
      <c r="E16899" s="38">
        <v>0.48826318468366348</v>
      </c>
      <c r="F16899" s="38">
        <v>31.578947368421051</v>
      </c>
    </row>
    <row r="16900" spans="1:6" x14ac:dyDescent="0.35">
      <c r="A16900" s="37" t="s">
        <v>20792</v>
      </c>
      <c r="B16900" s="38">
        <v>-34.492830429999998</v>
      </c>
      <c r="C16900" s="38">
        <v>-58.775802229999996</v>
      </c>
      <c r="D16900" s="38">
        <v>0.68270164728164673</v>
      </c>
      <c r="E16900" s="38">
        <v>0.69566070852857642</v>
      </c>
      <c r="F16900" s="38">
        <v>44.736842105263158</v>
      </c>
    </row>
    <row r="16901" spans="1:6" x14ac:dyDescent="0.35">
      <c r="A16901" s="37" t="s">
        <v>20793</v>
      </c>
      <c r="B16901" s="38">
        <v>-34.108549060000001</v>
      </c>
      <c r="C16901" s="38">
        <v>-59.059884459999999</v>
      </c>
      <c r="D16901" s="38">
        <v>0.68483924865722656</v>
      </c>
      <c r="E16901" s="38">
        <v>0.70722328126430511</v>
      </c>
      <c r="F16901" s="38">
        <v>37.352941176470587</v>
      </c>
    </row>
    <row r="16902" spans="1:6" x14ac:dyDescent="0.35">
      <c r="A16902" s="37" t="s">
        <v>20794</v>
      </c>
      <c r="B16902" s="38">
        <v>-33.990631550000003</v>
      </c>
      <c r="C16902" s="38">
        <v>-59.183433110000003</v>
      </c>
      <c r="D16902" s="38">
        <v>0.36751982569694519</v>
      </c>
      <c r="E16902" s="38">
        <v>0.36201728973537678</v>
      </c>
      <c r="F16902" s="38">
        <v>10.650887573964498</v>
      </c>
    </row>
    <row r="16903" spans="1:6" x14ac:dyDescent="0.35">
      <c r="A16903" s="37" t="s">
        <v>20795</v>
      </c>
      <c r="B16903" s="38">
        <v>-34.324623979999998</v>
      </c>
      <c r="C16903" s="38">
        <v>-58.533639479999998</v>
      </c>
      <c r="D16903" s="38">
        <v>0.72578775882720947</v>
      </c>
      <c r="E16903" s="38">
        <v>0.72637022169012777</v>
      </c>
      <c r="F16903" s="38">
        <v>62.162162162162161</v>
      </c>
    </row>
    <row r="16904" spans="1:6" x14ac:dyDescent="0.35">
      <c r="A16904" s="37" t="s">
        <v>20796</v>
      </c>
      <c r="B16904" s="38">
        <v>-34.375234630000001</v>
      </c>
      <c r="C16904" s="38">
        <v>-58.654123869999999</v>
      </c>
      <c r="D16904" s="38">
        <v>0.63860738277435303</v>
      </c>
      <c r="E16904" s="38">
        <v>0.62396687896628134</v>
      </c>
      <c r="F16904" s="38">
        <v>44.736842105263158</v>
      </c>
    </row>
    <row r="16905" spans="1:6" x14ac:dyDescent="0.35">
      <c r="A16905" s="37" t="s">
        <v>20797</v>
      </c>
      <c r="B16905" s="38">
        <v>-34.355799189999999</v>
      </c>
      <c r="C16905" s="38">
        <v>-58.62961576</v>
      </c>
      <c r="D16905" s="38">
        <v>0.59209704399108887</v>
      </c>
      <c r="E16905" s="38">
        <v>0.59049897288021291</v>
      </c>
      <c r="F16905" s="38">
        <v>49.253731343283583</v>
      </c>
    </row>
    <row r="16906" spans="1:6" x14ac:dyDescent="0.35">
      <c r="A16906" s="37" t="s">
        <v>20798</v>
      </c>
      <c r="B16906" s="38">
        <v>-34.85019355</v>
      </c>
      <c r="C16906" s="38">
        <v>-59.053148389999997</v>
      </c>
      <c r="D16906" s="38">
        <v>0.4368288516998291</v>
      </c>
      <c r="E16906" s="38">
        <v>0.4368288516998291</v>
      </c>
      <c r="F16906" s="38">
        <v>20.512820512820511</v>
      </c>
    </row>
    <row r="16907" spans="1:6" x14ac:dyDescent="0.35">
      <c r="A16907" s="37" t="s">
        <v>20799</v>
      </c>
      <c r="B16907" s="38">
        <v>-35.689107129999996</v>
      </c>
      <c r="C16907" s="38">
        <v>-58.567768809999997</v>
      </c>
      <c r="D16907" s="38">
        <v>0.30743205547332758</v>
      </c>
      <c r="E16907" s="38">
        <v>0.30743205547332758</v>
      </c>
      <c r="F16907" s="38">
        <v>2.3255813953488373</v>
      </c>
    </row>
    <row r="16908" spans="1:6" x14ac:dyDescent="0.35">
      <c r="A16908" s="37" t="s">
        <v>20800</v>
      </c>
      <c r="B16908" s="38">
        <v>-34.920944200000001</v>
      </c>
      <c r="C16908" s="38">
        <v>-59.542731000000003</v>
      </c>
      <c r="D16908" s="38">
        <v>0.44663310050964361</v>
      </c>
      <c r="E16908" s="38">
        <v>0.43586967807067067</v>
      </c>
      <c r="F16908" s="38">
        <v>16.666666666666664</v>
      </c>
    </row>
    <row r="16909" spans="1:6" x14ac:dyDescent="0.35">
      <c r="A16909" s="37" t="s">
        <v>20801</v>
      </c>
      <c r="B16909" s="38">
        <v>-35.511617829999999</v>
      </c>
      <c r="C16909" s="38">
        <v>-59.251890690000003</v>
      </c>
      <c r="D16909" s="38">
        <v>0.25557982921600342</v>
      </c>
      <c r="E16909" s="38">
        <v>0.25557982921600342</v>
      </c>
      <c r="F16909" s="38">
        <v>7.5471698113207548</v>
      </c>
    </row>
    <row r="16910" spans="1:6" x14ac:dyDescent="0.35">
      <c r="A16910" s="37" t="s">
        <v>20802</v>
      </c>
      <c r="B16910" s="38">
        <v>-34.807927939999999</v>
      </c>
      <c r="C16910" s="38">
        <v>-58.397628109999999</v>
      </c>
      <c r="D16910" s="38">
        <v>0.20711310207843781</v>
      </c>
      <c r="E16910" s="38">
        <v>0.25882474635098429</v>
      </c>
      <c r="F16910" s="38">
        <v>6.3829787234042552</v>
      </c>
    </row>
    <row r="16911" spans="1:6" x14ac:dyDescent="0.35">
      <c r="A16911" s="37" t="s">
        <v>20803</v>
      </c>
      <c r="B16911" s="38">
        <v>-37.281946779999998</v>
      </c>
      <c r="C16911" s="38">
        <v>-59.128311879999998</v>
      </c>
      <c r="D16911" s="38">
        <v>0.54028397798538208</v>
      </c>
      <c r="E16911" s="38">
        <v>0.54028397798538208</v>
      </c>
      <c r="F16911" s="38">
        <v>20</v>
      </c>
    </row>
    <row r="16912" spans="1:6" x14ac:dyDescent="0.35">
      <c r="A16912" s="37" t="s">
        <v>20804</v>
      </c>
      <c r="B16912" s="38">
        <v>-34.91307561</v>
      </c>
      <c r="C16912" s="38">
        <v>-57.95359697</v>
      </c>
      <c r="D16912" s="38">
        <v>6.8489477038383484E-2</v>
      </c>
      <c r="E16912" s="38">
        <v>7.6905105709777891E-2</v>
      </c>
      <c r="F16912" s="38">
        <v>5.4140127388535033</v>
      </c>
    </row>
    <row r="16913" spans="1:6" x14ac:dyDescent="0.35">
      <c r="A16913" s="37" t="s">
        <v>20805</v>
      </c>
      <c r="B16913" s="38">
        <v>-37.131915769999999</v>
      </c>
      <c r="C16913" s="38">
        <v>-59.106964380000001</v>
      </c>
      <c r="D16913" s="38">
        <v>0.45539799332618708</v>
      </c>
      <c r="E16913" s="38">
        <v>0.45400139765861708</v>
      </c>
      <c r="F16913" s="38">
        <v>20</v>
      </c>
    </row>
    <row r="16914" spans="1:6" x14ac:dyDescent="0.35">
      <c r="A16914" s="37" t="s">
        <v>20806</v>
      </c>
      <c r="B16914" s="38">
        <v>-35.592355380000001</v>
      </c>
      <c r="C16914" s="38">
        <v>-59.510408470000002</v>
      </c>
      <c r="D16914" s="38">
        <v>0.32618770003318792</v>
      </c>
      <c r="E16914" s="38">
        <v>0.32224183882537638</v>
      </c>
      <c r="F16914" s="38">
        <v>17.441860465116278</v>
      </c>
    </row>
    <row r="16915" spans="1:6" x14ac:dyDescent="0.35">
      <c r="A16915" s="37" t="s">
        <v>20807</v>
      </c>
      <c r="B16915" s="38">
        <v>-34.788225189999999</v>
      </c>
      <c r="C16915" s="38">
        <v>-58.351244889999997</v>
      </c>
      <c r="D16915" s="38">
        <v>0.30492943525314331</v>
      </c>
      <c r="E16915" s="38">
        <v>0.39760343685294641</v>
      </c>
      <c r="F16915" s="38">
        <v>6.7796610169491522</v>
      </c>
    </row>
    <row r="16916" spans="1:6" x14ac:dyDescent="0.35">
      <c r="A16916" s="37" t="s">
        <v>20808</v>
      </c>
      <c r="B16916" s="38">
        <v>-34.517926449999997</v>
      </c>
      <c r="C16916" s="38">
        <v>-58.491035170000004</v>
      </c>
      <c r="D16916" s="38">
        <v>7.6793013140559196E-3</v>
      </c>
      <c r="E16916" s="38">
        <v>9.7004995882712507E-3</v>
      </c>
      <c r="F16916" s="38"/>
    </row>
    <row r="16917" spans="1:6" x14ac:dyDescent="0.35">
      <c r="A16917" s="37" t="s">
        <v>20809</v>
      </c>
      <c r="B16917" s="38">
        <v>-34.902332399999999</v>
      </c>
      <c r="C16917" s="38">
        <v>-58.570619540000003</v>
      </c>
      <c r="D16917" s="38">
        <v>0.6707611083984375</v>
      </c>
      <c r="E16917" s="38">
        <v>0.67332355599654348</v>
      </c>
      <c r="F16917" s="38">
        <v>54.92227979274611</v>
      </c>
    </row>
    <row r="16918" spans="1:6" x14ac:dyDescent="0.35">
      <c r="A16918" s="37" t="s">
        <v>20810</v>
      </c>
      <c r="B16918" s="38">
        <v>-35.158872639999998</v>
      </c>
      <c r="C16918" s="38">
        <v>-58.242576100000001</v>
      </c>
      <c r="D16918" s="38">
        <v>0.64683568477630615</v>
      </c>
      <c r="E16918" s="38">
        <v>0.64725887775421143</v>
      </c>
      <c r="F16918" s="38"/>
    </row>
    <row r="16919" spans="1:6" x14ac:dyDescent="0.35">
      <c r="A16919" s="37" t="s">
        <v>20811</v>
      </c>
      <c r="B16919" s="38">
        <v>-34.444399779999998</v>
      </c>
      <c r="C16919" s="38">
        <v>-61.803030679999999</v>
      </c>
      <c r="D16919" s="38">
        <v>0.50192165374755859</v>
      </c>
      <c r="E16919" s="38">
        <v>0.4971148959464497</v>
      </c>
      <c r="F16919" s="38"/>
    </row>
    <row r="16920" spans="1:6" x14ac:dyDescent="0.35">
      <c r="A16920" s="37" t="s">
        <v>20812</v>
      </c>
      <c r="B16920" s="38">
        <v>-33.491066930000002</v>
      </c>
      <c r="C16920" s="38">
        <v>-60.013001029999998</v>
      </c>
      <c r="D16920" s="38">
        <v>0.595725417137146</v>
      </c>
      <c r="E16920" s="38">
        <v>0.52774235606193542</v>
      </c>
      <c r="F16920" s="38"/>
    </row>
    <row r="16921" spans="1:6" x14ac:dyDescent="0.35">
      <c r="A16921" s="37" t="s">
        <v>20813</v>
      </c>
      <c r="B16921" s="38">
        <v>-34.439423769999998</v>
      </c>
      <c r="C16921" s="38">
        <v>-59.443901789999998</v>
      </c>
      <c r="D16921" s="38">
        <v>0.42704865336418152</v>
      </c>
      <c r="E16921" s="38">
        <v>0.41111583458749867</v>
      </c>
      <c r="F16921" s="38">
        <v>19.607843137254903</v>
      </c>
    </row>
    <row r="16922" spans="1:6" x14ac:dyDescent="0.35">
      <c r="A16922" s="37" t="s">
        <v>20814</v>
      </c>
      <c r="B16922" s="38">
        <v>-34.468200289999999</v>
      </c>
      <c r="C16922" s="38">
        <v>-58.645844570000001</v>
      </c>
      <c r="D16922" s="38">
        <v>0.23215250670909879</v>
      </c>
      <c r="E16922" s="38">
        <v>0.24543863253013509</v>
      </c>
      <c r="F16922" s="38"/>
    </row>
    <row r="16923" spans="1:6" x14ac:dyDescent="0.35">
      <c r="A16923" s="37" t="s">
        <v>20815</v>
      </c>
      <c r="B16923" s="38">
        <v>-34.959129259999997</v>
      </c>
      <c r="C16923" s="38">
        <v>-57.899767230000002</v>
      </c>
      <c r="D16923" s="38">
        <v>0.63658261299133301</v>
      </c>
      <c r="E16923" s="38">
        <v>0.62495205303033197</v>
      </c>
      <c r="F16923" s="38">
        <v>58.064516129032263</v>
      </c>
    </row>
    <row r="16924" spans="1:6" x14ac:dyDescent="0.35">
      <c r="A16924" s="37" t="s">
        <v>20816</v>
      </c>
      <c r="B16924" s="38">
        <v>-34.778812500000001</v>
      </c>
      <c r="C16924" s="38">
        <v>-58.199703169999999</v>
      </c>
      <c r="D16924" s="38">
        <v>0.38743084669113159</v>
      </c>
      <c r="E16924" s="38">
        <v>0.38900533488818578</v>
      </c>
      <c r="F16924" s="38"/>
    </row>
    <row r="16925" spans="1:6" x14ac:dyDescent="0.35">
      <c r="A16925" s="37" t="s">
        <v>20817</v>
      </c>
      <c r="B16925" s="38">
        <v>-35.125041940000003</v>
      </c>
      <c r="C16925" s="38">
        <v>-58.892203000000002</v>
      </c>
      <c r="D16925" s="38">
        <v>0.40934038162231451</v>
      </c>
      <c r="E16925" s="38">
        <v>0.37412260058853358</v>
      </c>
      <c r="F16925" s="38">
        <v>32.456140350877192</v>
      </c>
    </row>
    <row r="16926" spans="1:6" x14ac:dyDescent="0.35">
      <c r="A16926" s="37" t="s">
        <v>20818</v>
      </c>
      <c r="B16926" s="38">
        <v>-34.417597989999997</v>
      </c>
      <c r="C16926" s="38">
        <v>-58.684487050000001</v>
      </c>
      <c r="D16926" s="38">
        <v>0.68992370367050171</v>
      </c>
      <c r="E16926" s="38">
        <v>0.68464906016985572</v>
      </c>
      <c r="F16926" s="38">
        <v>46.783625730994146</v>
      </c>
    </row>
    <row r="16927" spans="1:6" x14ac:dyDescent="0.35">
      <c r="A16927" s="37" t="s">
        <v>20819</v>
      </c>
      <c r="B16927" s="38">
        <v>-38.130994729999998</v>
      </c>
      <c r="C16927" s="38">
        <v>-57.742426209999998</v>
      </c>
      <c r="D16927" s="38">
        <v>0.48256406188011169</v>
      </c>
      <c r="E16927" s="38">
        <v>0.48256406188011169</v>
      </c>
      <c r="F16927" s="38">
        <v>0</v>
      </c>
    </row>
    <row r="16928" spans="1:6" x14ac:dyDescent="0.35">
      <c r="A16928" s="37" t="s">
        <v>20820</v>
      </c>
      <c r="B16928" s="38">
        <v>-38.208915810000001</v>
      </c>
      <c r="C16928" s="38">
        <v>-57.705180679999998</v>
      </c>
      <c r="D16928" s="38">
        <v>0.4554302990436554</v>
      </c>
      <c r="E16928" s="38">
        <v>0.46624953548113512</v>
      </c>
      <c r="F16928" s="38">
        <v>46.428571428571431</v>
      </c>
    </row>
    <row r="16929" spans="1:6" x14ac:dyDescent="0.35">
      <c r="A16929" s="37" t="s">
        <v>20821</v>
      </c>
      <c r="B16929" s="38">
        <v>-34.698196430000003</v>
      </c>
      <c r="C16929" s="38">
        <v>-58.391721670000003</v>
      </c>
      <c r="D16929" s="38">
        <v>9.1781571507453918E-2</v>
      </c>
      <c r="E16929" s="38">
        <v>0.1298852286168507</v>
      </c>
      <c r="F16929" s="38"/>
    </row>
    <row r="16930" spans="1:6" x14ac:dyDescent="0.35">
      <c r="A16930" s="37" t="s">
        <v>20822</v>
      </c>
      <c r="B16930" s="38">
        <v>-34.66190091</v>
      </c>
      <c r="C16930" s="38">
        <v>-58.796642640000002</v>
      </c>
      <c r="D16930" s="38">
        <v>0.42590111494064331</v>
      </c>
      <c r="E16930" s="38">
        <v>0.41617159505148188</v>
      </c>
      <c r="F16930" s="38">
        <v>43.421052631578952</v>
      </c>
    </row>
    <row r="16931" spans="1:6" x14ac:dyDescent="0.35">
      <c r="A16931" s="37" t="s">
        <v>20823</v>
      </c>
      <c r="B16931" s="38">
        <v>-34.427325719999999</v>
      </c>
      <c r="C16931" s="38">
        <v>-58.567362629999998</v>
      </c>
      <c r="D16931" s="38">
        <v>0.57744598388671875</v>
      </c>
      <c r="E16931" s="38">
        <v>0.45030580461025238</v>
      </c>
      <c r="F16931" s="38">
        <v>52.100840336134461</v>
      </c>
    </row>
    <row r="16932" spans="1:6" x14ac:dyDescent="0.35">
      <c r="A16932" s="37" t="s">
        <v>20824</v>
      </c>
      <c r="B16932" s="38">
        <v>-34.899492840000001</v>
      </c>
      <c r="C16932" s="38">
        <v>-57.949964940000001</v>
      </c>
      <c r="D16932" s="38">
        <v>0.20610977709293371</v>
      </c>
      <c r="E16932" s="38">
        <v>0.17004949868553221</v>
      </c>
      <c r="F16932" s="38">
        <v>43.243243243243242</v>
      </c>
    </row>
    <row r="16933" spans="1:6" x14ac:dyDescent="0.35">
      <c r="A16933" s="37" t="s">
        <v>20825</v>
      </c>
      <c r="B16933" s="38">
        <v>-34.540107460000002</v>
      </c>
      <c r="C16933" s="38">
        <v>-58.826756609999997</v>
      </c>
      <c r="D16933" s="38">
        <v>0.782184898853302</v>
      </c>
      <c r="E16933" s="38">
        <v>0.77885262386218923</v>
      </c>
      <c r="F16933" s="38">
        <v>50.555555555555557</v>
      </c>
    </row>
    <row r="16934" spans="1:6" x14ac:dyDescent="0.35">
      <c r="A16934" s="37" t="s">
        <v>20826</v>
      </c>
      <c r="B16934" s="38">
        <v>-37.328411729999999</v>
      </c>
      <c r="C16934" s="38">
        <v>-59.141594429999998</v>
      </c>
      <c r="D16934" s="38">
        <v>0.1167872175574303</v>
      </c>
      <c r="E16934" s="38">
        <v>0.1123756119647087</v>
      </c>
      <c r="F16934" s="38">
        <v>3.125</v>
      </c>
    </row>
    <row r="16935" spans="1:6" x14ac:dyDescent="0.35">
      <c r="A16935" s="37" t="s">
        <v>20827</v>
      </c>
      <c r="B16935" s="38">
        <v>-34.8010679</v>
      </c>
      <c r="C16935" s="38">
        <v>-58.453448450000003</v>
      </c>
      <c r="D16935" s="38">
        <v>0.27373644709587103</v>
      </c>
      <c r="E16935" s="38">
        <v>0.27025326655099269</v>
      </c>
      <c r="F16935" s="38">
        <v>7.9518072289156621</v>
      </c>
    </row>
    <row r="16936" spans="1:6" x14ac:dyDescent="0.35">
      <c r="A16936" s="37" t="s">
        <v>20828</v>
      </c>
      <c r="B16936" s="38">
        <v>-34.387710249999998</v>
      </c>
      <c r="C16936" s="38">
        <v>-58.738480619999997</v>
      </c>
      <c r="D16936" s="38">
        <v>0.28407683968544012</v>
      </c>
      <c r="E16936" s="38">
        <v>0.28005609206027449</v>
      </c>
      <c r="F16936" s="38">
        <v>10.018214936247723</v>
      </c>
    </row>
    <row r="16937" spans="1:6" x14ac:dyDescent="0.35">
      <c r="A16937" s="37" t="s">
        <v>20829</v>
      </c>
      <c r="B16937" s="38">
        <v>-34.49133088</v>
      </c>
      <c r="C16937" s="38">
        <v>-58.616723880000002</v>
      </c>
      <c r="D16937" s="38">
        <v>0.43848568201065058</v>
      </c>
      <c r="E16937" s="38">
        <v>0.44012737108601457</v>
      </c>
      <c r="F16937" s="38">
        <v>16.326530612244898</v>
      </c>
    </row>
    <row r="16938" spans="1:6" x14ac:dyDescent="0.35">
      <c r="A16938" s="37" t="s">
        <v>20830</v>
      </c>
      <c r="B16938" s="38">
        <v>-34.38117407</v>
      </c>
      <c r="C16938" s="38">
        <v>-58.831315050000001</v>
      </c>
      <c r="D16938" s="38">
        <v>0</v>
      </c>
      <c r="E16938" s="38">
        <v>0.28892675767073761</v>
      </c>
      <c r="F16938" s="38">
        <v>12.562814070351758</v>
      </c>
    </row>
    <row r="16939" spans="1:6" x14ac:dyDescent="0.35">
      <c r="A16939" s="37" t="s">
        <v>20831</v>
      </c>
      <c r="B16939" s="38">
        <v>-37.99409661</v>
      </c>
      <c r="C16939" s="38">
        <v>-57.554200469999998</v>
      </c>
      <c r="D16939" s="38">
        <v>0.2183036953210831</v>
      </c>
      <c r="E16939" s="38">
        <v>0.16166063613797491</v>
      </c>
      <c r="F16939" s="38"/>
    </row>
    <row r="16940" spans="1:6" x14ac:dyDescent="0.35">
      <c r="A16940" s="37" t="s">
        <v>20832</v>
      </c>
      <c r="B16940" s="38">
        <v>-34.479404119999998</v>
      </c>
      <c r="C16940" s="38">
        <v>-58.622392099999999</v>
      </c>
      <c r="D16940" s="38">
        <v>0.55666005611419678</v>
      </c>
      <c r="E16940" s="38">
        <v>0.56114458393406219</v>
      </c>
      <c r="F16940" s="38">
        <v>26</v>
      </c>
    </row>
    <row r="16941" spans="1:6" x14ac:dyDescent="0.35">
      <c r="A16941" s="37" t="s">
        <v>20833</v>
      </c>
      <c r="B16941" s="38">
        <v>-35.425822859999997</v>
      </c>
      <c r="C16941" s="38">
        <v>-60.166498859999997</v>
      </c>
      <c r="D16941" s="38">
        <v>0.42163053154945368</v>
      </c>
      <c r="E16941" s="38">
        <v>0.42371955679522622</v>
      </c>
      <c r="F16941" s="38">
        <v>37.06293706293706</v>
      </c>
    </row>
    <row r="16942" spans="1:6" x14ac:dyDescent="0.35">
      <c r="A16942" s="37" t="s">
        <v>20834</v>
      </c>
      <c r="B16942" s="38">
        <v>-34.426491900000002</v>
      </c>
      <c r="C16942" s="38">
        <v>-58.660886920000003</v>
      </c>
      <c r="D16942" s="38">
        <v>0.1600751876831055</v>
      </c>
      <c r="E16942" s="38">
        <v>0.14163380780735529</v>
      </c>
      <c r="F16942" s="38" t="s">
        <v>5130</v>
      </c>
    </row>
    <row r="16943" spans="1:6" x14ac:dyDescent="0.35">
      <c r="A16943" s="37" t="s">
        <v>20835</v>
      </c>
      <c r="B16943" s="38">
        <v>-34.491969470000001</v>
      </c>
      <c r="C16943" s="38">
        <v>-58.837616230000002</v>
      </c>
      <c r="D16943" s="38">
        <v>0.56609952449798584</v>
      </c>
      <c r="E16943" s="38">
        <v>0.54955576998846867</v>
      </c>
      <c r="F16943" s="38">
        <v>11.627906976744185</v>
      </c>
    </row>
    <row r="16944" spans="1:6" x14ac:dyDescent="0.35">
      <c r="A16944" s="37" t="s">
        <v>20836</v>
      </c>
      <c r="B16944" s="38">
        <v>-33.339914149999998</v>
      </c>
      <c r="C16944" s="38">
        <v>-60.218505370000003</v>
      </c>
      <c r="D16944" s="38">
        <v>0.13146662712097171</v>
      </c>
      <c r="E16944" s="38">
        <v>0.1188480073793067</v>
      </c>
      <c r="F16944" s="38">
        <v>6.557377049180328</v>
      </c>
    </row>
    <row r="16945" spans="1:6" x14ac:dyDescent="0.35">
      <c r="A16945" s="37" t="s">
        <v>20837</v>
      </c>
      <c r="B16945" s="38">
        <v>-37.994130779999999</v>
      </c>
      <c r="C16945" s="38">
        <v>-57.554210930000004</v>
      </c>
      <c r="D16945" s="38">
        <v>0.2183036953210831</v>
      </c>
      <c r="E16945" s="38">
        <v>0.162529485986421</v>
      </c>
      <c r="F16945" s="38"/>
    </row>
    <row r="16946" spans="1:6" x14ac:dyDescent="0.35">
      <c r="A16946" s="37" t="s">
        <v>20838</v>
      </c>
      <c r="B16946" s="38">
        <v>-36.992716530000003</v>
      </c>
      <c r="C16946" s="38">
        <v>-57.130824089999997</v>
      </c>
      <c r="D16946" s="38">
        <v>0.36537057161331182</v>
      </c>
      <c r="E16946" s="38">
        <v>0.36975319369843129</v>
      </c>
      <c r="F16946" s="38">
        <v>36.253776435045317</v>
      </c>
    </row>
    <row r="16947" spans="1:6" x14ac:dyDescent="0.35">
      <c r="A16947" s="37" t="s">
        <v>20839</v>
      </c>
      <c r="B16947" s="38">
        <v>-34.873837309999999</v>
      </c>
      <c r="C16947" s="38">
        <v>-58.056536809999997</v>
      </c>
      <c r="D16947" s="38">
        <v>0.13906969130039221</v>
      </c>
      <c r="E16947" s="38">
        <v>0.14718946114634021</v>
      </c>
      <c r="F16947" s="38">
        <v>0</v>
      </c>
    </row>
    <row r="16948" spans="1:6" x14ac:dyDescent="0.35">
      <c r="A16948" s="37" t="s">
        <v>20840</v>
      </c>
      <c r="B16948" s="38">
        <v>-34.908604009999998</v>
      </c>
      <c r="C16948" s="38">
        <v>-58.022375969999999</v>
      </c>
      <c r="D16948" s="38">
        <v>0.46734622120857239</v>
      </c>
      <c r="E16948" s="38">
        <v>0.47811312369398168</v>
      </c>
      <c r="F16948" s="38">
        <v>45.833333333333329</v>
      </c>
    </row>
    <row r="16949" spans="1:6" x14ac:dyDescent="0.35">
      <c r="A16949" s="37" t="s">
        <v>20841</v>
      </c>
      <c r="B16949" s="38">
        <v>-34.987742799999999</v>
      </c>
      <c r="C16949" s="38">
        <v>-58.090206719999998</v>
      </c>
      <c r="D16949" s="38">
        <v>0.63226723670959473</v>
      </c>
      <c r="E16949" s="38">
        <v>0.64854953095719625</v>
      </c>
      <c r="F16949" s="38">
        <v>18.110236220472441</v>
      </c>
    </row>
    <row r="16950" spans="1:6" x14ac:dyDescent="0.35">
      <c r="A16950" s="37" t="s">
        <v>20842</v>
      </c>
      <c r="B16950" s="38">
        <v>-34.908759719999999</v>
      </c>
      <c r="C16950" s="38">
        <v>-58.040840719999998</v>
      </c>
      <c r="D16950" s="38">
        <v>0.43031871318817139</v>
      </c>
      <c r="E16950" s="38">
        <v>0.37020310842328602</v>
      </c>
      <c r="F16950" s="38" t="s">
        <v>5130</v>
      </c>
    </row>
    <row r="16951" spans="1:6" x14ac:dyDescent="0.35">
      <c r="A16951" s="37" t="s">
        <v>20843</v>
      </c>
      <c r="B16951" s="38">
        <v>-34.692370769999997</v>
      </c>
      <c r="C16951" s="38">
        <v>-58.40554607</v>
      </c>
      <c r="D16951" s="38">
        <v>0.2331439554691315</v>
      </c>
      <c r="E16951" s="38">
        <v>0.21951619535684591</v>
      </c>
      <c r="F16951" s="38">
        <v>29.629629629629626</v>
      </c>
    </row>
    <row r="16952" spans="1:6" x14ac:dyDescent="0.35">
      <c r="A16952" s="37" t="s">
        <v>20844</v>
      </c>
      <c r="B16952" s="38">
        <v>-34.681328469999997</v>
      </c>
      <c r="C16952" s="38">
        <v>-58.431763220000001</v>
      </c>
      <c r="D16952" s="38">
        <v>0.5402911901473999</v>
      </c>
      <c r="E16952" s="38">
        <v>0.57241038899672658</v>
      </c>
      <c r="F16952" s="38">
        <v>47.945205479452049</v>
      </c>
    </row>
    <row r="16953" spans="1:6" x14ac:dyDescent="0.35">
      <c r="A16953" s="37" t="s">
        <v>20845</v>
      </c>
      <c r="B16953" s="38">
        <v>-34.7043471</v>
      </c>
      <c r="C16953" s="38">
        <v>-58.360638880000003</v>
      </c>
      <c r="D16953" s="38">
        <v>0.72116768360137939</v>
      </c>
      <c r="E16953" s="38">
        <v>0.73364528923323657</v>
      </c>
      <c r="F16953" s="38">
        <v>62.711864406779661</v>
      </c>
    </row>
    <row r="16954" spans="1:6" x14ac:dyDescent="0.35">
      <c r="A16954" s="37" t="s">
        <v>20846</v>
      </c>
      <c r="B16954" s="38">
        <v>-34.821891319999999</v>
      </c>
      <c r="C16954" s="38">
        <v>-58.574097950000002</v>
      </c>
      <c r="D16954" s="38">
        <v>0.40480142831802368</v>
      </c>
      <c r="E16954" s="38">
        <v>0.40565296014149982</v>
      </c>
      <c r="F16954" s="38">
        <v>0</v>
      </c>
    </row>
    <row r="16955" spans="1:6" x14ac:dyDescent="0.35">
      <c r="A16955" s="37" t="s">
        <v>20847</v>
      </c>
      <c r="B16955" s="38">
        <v>-37.980075050000004</v>
      </c>
      <c r="C16955" s="38">
        <v>-57.560002400000002</v>
      </c>
      <c r="D16955" s="38">
        <v>0.1926083117723465</v>
      </c>
      <c r="E16955" s="38">
        <v>0.21710269535199189</v>
      </c>
      <c r="F16955" s="38">
        <v>13.861386138613863</v>
      </c>
    </row>
    <row r="16956" spans="1:6" x14ac:dyDescent="0.35">
      <c r="A16956" s="37" t="s">
        <v>20848</v>
      </c>
      <c r="B16956" s="38">
        <v>-37.95189448</v>
      </c>
      <c r="C16956" s="38">
        <v>-57.612116780000001</v>
      </c>
      <c r="D16956" s="38">
        <v>0.61542224884033203</v>
      </c>
      <c r="E16956" s="38">
        <v>0.61603886673324981</v>
      </c>
      <c r="F16956" s="38">
        <v>55.78947368421052</v>
      </c>
    </row>
    <row r="16957" spans="1:6" x14ac:dyDescent="0.35">
      <c r="A16957" s="37" t="s">
        <v>20849</v>
      </c>
      <c r="B16957" s="38">
        <v>-37.439590549999998</v>
      </c>
      <c r="C16957" s="38">
        <v>-57.709541289999997</v>
      </c>
      <c r="D16957" s="38">
        <v>0.40295329689979548</v>
      </c>
      <c r="E16957" s="38">
        <v>0.40295148201477832</v>
      </c>
      <c r="F16957" s="38">
        <v>50</v>
      </c>
    </row>
    <row r="16958" spans="1:6" x14ac:dyDescent="0.35">
      <c r="A16958" s="37" t="s">
        <v>20850</v>
      </c>
      <c r="B16958" s="38">
        <v>-34.920011819999999</v>
      </c>
      <c r="C16958" s="38">
        <v>-57.941354310000001</v>
      </c>
      <c r="D16958" s="38">
        <v>0.14099863171577451</v>
      </c>
      <c r="E16958" s="38">
        <v>8.7353300156169822E-2</v>
      </c>
      <c r="F16958" s="38"/>
    </row>
    <row r="16959" spans="1:6" x14ac:dyDescent="0.35">
      <c r="A16959" s="37" t="s">
        <v>20851</v>
      </c>
      <c r="B16959" s="38">
        <v>-34.607379029999997</v>
      </c>
      <c r="C16959" s="38">
        <v>-58.564691680000003</v>
      </c>
      <c r="D16959" s="38">
        <v>0.1691175848245621</v>
      </c>
      <c r="E16959" s="38">
        <v>0.17143414411190391</v>
      </c>
      <c r="F16959" s="38">
        <v>0</v>
      </c>
    </row>
    <row r="16960" spans="1:6" x14ac:dyDescent="0.35">
      <c r="A16960" s="37" t="s">
        <v>20852</v>
      </c>
      <c r="B16960" s="38">
        <v>-34.497018869999998</v>
      </c>
      <c r="C16960" s="38">
        <v>-58.627952020000002</v>
      </c>
      <c r="D16960" s="38">
        <v>0.3371623158454895</v>
      </c>
      <c r="E16960" s="38">
        <v>0.34693450541109649</v>
      </c>
      <c r="F16960" s="38">
        <v>13.888888888888889</v>
      </c>
    </row>
    <row r="16961" spans="1:6" x14ac:dyDescent="0.35">
      <c r="A16961" s="37" t="s">
        <v>20853</v>
      </c>
      <c r="B16961" s="38">
        <v>-35.849410939999999</v>
      </c>
      <c r="C16961" s="38">
        <v>-58.417526770000002</v>
      </c>
      <c r="D16961" s="38">
        <v>0.45597663521766663</v>
      </c>
      <c r="E16961" s="38">
        <v>0.45597663521766663</v>
      </c>
      <c r="F16961" s="38">
        <v>28.571428571428569</v>
      </c>
    </row>
    <row r="16962" spans="1:6" x14ac:dyDescent="0.35">
      <c r="A16962" s="37" t="s">
        <v>20854</v>
      </c>
      <c r="B16962" s="38">
        <v>-35.442396899999999</v>
      </c>
      <c r="C16962" s="38">
        <v>-58.831133610000002</v>
      </c>
      <c r="D16962" s="38">
        <v>0.46098172664642328</v>
      </c>
      <c r="E16962" s="38">
        <v>0.45721618360594701</v>
      </c>
      <c r="F16962" s="38"/>
    </row>
    <row r="16963" spans="1:6" x14ac:dyDescent="0.35">
      <c r="A16963" s="37" t="s">
        <v>20855</v>
      </c>
      <c r="B16963" s="38">
        <v>-34.535927649999998</v>
      </c>
      <c r="C16963" s="38">
        <v>-58.482090450000001</v>
      </c>
      <c r="D16963" s="38">
        <v>8.8222108781337738E-2</v>
      </c>
      <c r="E16963" s="38">
        <v>9.1617227842410401E-2</v>
      </c>
      <c r="F16963" s="38">
        <v>5.8823529411764701</v>
      </c>
    </row>
    <row r="16964" spans="1:6" x14ac:dyDescent="0.35">
      <c r="A16964" s="37" t="s">
        <v>20856</v>
      </c>
      <c r="B16964" s="38">
        <v>-34.666498439999998</v>
      </c>
      <c r="C16964" s="38">
        <v>-58.360859840000003</v>
      </c>
      <c r="D16964" s="38">
        <v>0.15350461006164551</v>
      </c>
      <c r="E16964" s="38">
        <v>0.1943536263547446</v>
      </c>
      <c r="F16964" s="38">
        <v>9.4786729857819907</v>
      </c>
    </row>
    <row r="16965" spans="1:6" x14ac:dyDescent="0.35">
      <c r="A16965" s="37" t="s">
        <v>20857</v>
      </c>
      <c r="B16965" s="38">
        <v>-34.803847240000003</v>
      </c>
      <c r="C16965" s="38">
        <v>-58.264108350000001</v>
      </c>
      <c r="D16965" s="38">
        <v>0.43782052397727972</v>
      </c>
      <c r="E16965" s="38">
        <v>0.43756516443358529</v>
      </c>
      <c r="F16965" s="38">
        <v>19.650655021834059</v>
      </c>
    </row>
    <row r="16966" spans="1:6" x14ac:dyDescent="0.35">
      <c r="A16966" s="37" t="s">
        <v>20858</v>
      </c>
      <c r="B16966" s="38">
        <v>-34.529302100000002</v>
      </c>
      <c r="C16966" s="38">
        <v>-58.496113309999998</v>
      </c>
      <c r="D16966" s="38">
        <v>9.8735436797142029E-2</v>
      </c>
      <c r="E16966" s="38">
        <v>0.11539266424046619</v>
      </c>
      <c r="F16966" s="38">
        <v>0.90090090090090091</v>
      </c>
    </row>
    <row r="16967" spans="1:6" x14ac:dyDescent="0.35">
      <c r="A16967" s="37" t="s">
        <v>20859</v>
      </c>
      <c r="B16967" s="38">
        <v>-34.646789230000003</v>
      </c>
      <c r="C16967" s="38">
        <v>-58.782521639999999</v>
      </c>
      <c r="D16967" s="38">
        <v>0.32310527563095093</v>
      </c>
      <c r="E16967" s="38">
        <v>0.28676229249686003</v>
      </c>
      <c r="F16967" s="38">
        <v>6.3492063492063489</v>
      </c>
    </row>
    <row r="16968" spans="1:6" x14ac:dyDescent="0.35">
      <c r="A16968" s="37" t="s">
        <v>20860</v>
      </c>
      <c r="B16968" s="38">
        <v>-34.405890409999998</v>
      </c>
      <c r="C16968" s="38">
        <v>-58.633303429999998</v>
      </c>
      <c r="D16968" s="38">
        <v>0.25532069802284241</v>
      </c>
      <c r="E16968" s="38">
        <v>0.23617447825039131</v>
      </c>
      <c r="F16968" s="38">
        <v>0</v>
      </c>
    </row>
    <row r="16969" spans="1:6" x14ac:dyDescent="0.35">
      <c r="A16969" s="37" t="s">
        <v>20861</v>
      </c>
      <c r="B16969" s="38">
        <v>-34.841183809999997</v>
      </c>
      <c r="C16969" s="38">
        <v>-62.457811190000001</v>
      </c>
      <c r="D16969" s="38">
        <v>0.38824889063835138</v>
      </c>
      <c r="E16969" s="38">
        <v>0.38939755741092902</v>
      </c>
      <c r="F16969" s="38">
        <v>38.235294117647058</v>
      </c>
    </row>
    <row r="16970" spans="1:6" x14ac:dyDescent="0.35">
      <c r="A16970" s="37" t="s">
        <v>20862</v>
      </c>
      <c r="B16970" s="38">
        <v>-33.928537249999998</v>
      </c>
      <c r="C16970" s="38">
        <v>-60.035802760000003</v>
      </c>
      <c r="D16970" s="38">
        <v>0.59128004312515259</v>
      </c>
      <c r="E16970" s="38">
        <v>0.59131839961716626</v>
      </c>
      <c r="F16970" s="38">
        <v>29.166666666666668</v>
      </c>
    </row>
    <row r="16971" spans="1:6" x14ac:dyDescent="0.35">
      <c r="A16971" s="37" t="s">
        <v>20863</v>
      </c>
      <c r="B16971" s="38">
        <v>-34.769081720000003</v>
      </c>
      <c r="C16971" s="38">
        <v>-58.831176110000001</v>
      </c>
      <c r="D16971" s="38">
        <v>0.43695038557052612</v>
      </c>
      <c r="E16971" s="38">
        <v>0.45693006869908931</v>
      </c>
      <c r="F16971" s="38">
        <v>29.545454545454547</v>
      </c>
    </row>
    <row r="16972" spans="1:6" x14ac:dyDescent="0.35">
      <c r="A16972" s="37" t="s">
        <v>20864</v>
      </c>
      <c r="B16972" s="38">
        <v>-34.855877399999997</v>
      </c>
      <c r="C16972" s="38">
        <v>-58.531738330000003</v>
      </c>
      <c r="D16972" s="38">
        <v>0.49913883209228521</v>
      </c>
      <c r="E16972" s="38">
        <v>0.51852369805177057</v>
      </c>
      <c r="F16972" s="38">
        <v>39.726027397260275</v>
      </c>
    </row>
    <row r="16973" spans="1:6" x14ac:dyDescent="0.35">
      <c r="A16973" s="37" t="s">
        <v>20865</v>
      </c>
      <c r="B16973" s="38">
        <v>-34.55302331</v>
      </c>
      <c r="C16973" s="38">
        <v>-59.092578209999999</v>
      </c>
      <c r="D16973" s="38">
        <v>0.35739147663116461</v>
      </c>
      <c r="E16973" s="38">
        <v>0.36234416647089851</v>
      </c>
      <c r="F16973" s="38" t="s">
        <v>5130</v>
      </c>
    </row>
    <row r="16974" spans="1:6" x14ac:dyDescent="0.35">
      <c r="A16974" s="37" t="s">
        <v>20866</v>
      </c>
      <c r="B16974" s="38">
        <v>-34.579579529999997</v>
      </c>
      <c r="C16974" s="38">
        <v>-60.986635290000002</v>
      </c>
      <c r="D16974" s="38">
        <v>0.51947402954101563</v>
      </c>
      <c r="E16974" s="38">
        <v>0.60821600862451497</v>
      </c>
      <c r="F16974" s="38"/>
    </row>
    <row r="16975" spans="1:6" x14ac:dyDescent="0.35">
      <c r="A16975" s="37" t="s">
        <v>20867</v>
      </c>
      <c r="B16975" s="38">
        <v>-34.67314236</v>
      </c>
      <c r="C16975" s="38">
        <v>-58.630996619999998</v>
      </c>
      <c r="D16975" s="38">
        <v>0.54352724552154541</v>
      </c>
      <c r="E16975" s="38">
        <v>0.46314865306896319</v>
      </c>
      <c r="F16975" s="38">
        <v>7.7981651376146797</v>
      </c>
    </row>
    <row r="16976" spans="1:6" x14ac:dyDescent="0.35">
      <c r="A16976" s="37" t="s">
        <v>20868</v>
      </c>
      <c r="B16976" s="38">
        <v>-35.087903900000001</v>
      </c>
      <c r="C16976" s="38">
        <v>-60.623240510000002</v>
      </c>
      <c r="D16976" s="38">
        <v>0.40958982706069952</v>
      </c>
      <c r="E16976" s="38">
        <v>0.40958982706069952</v>
      </c>
      <c r="F16976" s="38">
        <v>20.289855072463769</v>
      </c>
    </row>
    <row r="16977" spans="1:6" x14ac:dyDescent="0.35">
      <c r="A16977" s="37" t="s">
        <v>20869</v>
      </c>
      <c r="B16977" s="38">
        <v>-36.867169519999997</v>
      </c>
      <c r="C16977" s="38">
        <v>-61.473929249999998</v>
      </c>
      <c r="D16977" s="38">
        <v>0.36686563491821289</v>
      </c>
      <c r="E16977" s="38">
        <v>0.36928178582872662</v>
      </c>
      <c r="F16977" s="38">
        <v>12.698412698412698</v>
      </c>
    </row>
    <row r="16978" spans="1:6" x14ac:dyDescent="0.35">
      <c r="A16978" s="37" t="s">
        <v>20870</v>
      </c>
      <c r="B16978" s="38">
        <v>-34.735749550000001</v>
      </c>
      <c r="C16978" s="38">
        <v>-58.400827370000002</v>
      </c>
      <c r="D16978" s="38">
        <v>8.858828991651535E-2</v>
      </c>
      <c r="E16978" s="38">
        <v>0.1003144850072108</v>
      </c>
      <c r="F16978" s="38">
        <v>3.4246575342465753</v>
      </c>
    </row>
    <row r="16979" spans="1:6" x14ac:dyDescent="0.35">
      <c r="A16979" s="37" t="s">
        <v>20871</v>
      </c>
      <c r="B16979" s="38">
        <v>-34.857284880000002</v>
      </c>
      <c r="C16979" s="38">
        <v>-58.168683270000002</v>
      </c>
      <c r="D16979" s="38">
        <v>0.57935166358947754</v>
      </c>
      <c r="E16979" s="38">
        <v>0.57873852550983429</v>
      </c>
      <c r="F16979" s="38">
        <v>31.415929203539822</v>
      </c>
    </row>
    <row r="16980" spans="1:6" x14ac:dyDescent="0.35">
      <c r="A16980" s="37" t="s">
        <v>20872</v>
      </c>
      <c r="B16980" s="38">
        <v>-39.504164850000002</v>
      </c>
      <c r="C16980" s="38">
        <v>-62.693780189999998</v>
      </c>
      <c r="D16980" s="38">
        <v>0.71027958393096924</v>
      </c>
      <c r="E16980" s="38">
        <v>0.71717465394421631</v>
      </c>
      <c r="F16980" s="38">
        <v>73.943661971830991</v>
      </c>
    </row>
    <row r="16981" spans="1:6" x14ac:dyDescent="0.35">
      <c r="A16981" s="37" t="s">
        <v>20873</v>
      </c>
      <c r="B16981" s="38">
        <v>-36.914580839999999</v>
      </c>
      <c r="C16981" s="38">
        <v>-60.325831350000001</v>
      </c>
      <c r="D16981" s="38">
        <v>0.45504942536354059</v>
      </c>
      <c r="E16981" s="38">
        <v>0.45171208807400293</v>
      </c>
      <c r="F16981" s="38">
        <v>0</v>
      </c>
    </row>
    <row r="16982" spans="1:6" x14ac:dyDescent="0.35">
      <c r="A16982" s="37" t="s">
        <v>20874</v>
      </c>
      <c r="B16982" s="38">
        <v>-35.553897790000001</v>
      </c>
      <c r="C16982" s="38">
        <v>-60.559515570000002</v>
      </c>
      <c r="D16982" s="38">
        <v>0.3363911509513855</v>
      </c>
      <c r="E16982" s="38">
        <v>0.3363911509513855</v>
      </c>
      <c r="F16982" s="38">
        <v>27.586206896551722</v>
      </c>
    </row>
    <row r="16983" spans="1:6" x14ac:dyDescent="0.35">
      <c r="A16983" s="37" t="s">
        <v>20875</v>
      </c>
      <c r="B16983" s="38">
        <v>-34.133733499999998</v>
      </c>
      <c r="C16983" s="38">
        <v>-59.9347055</v>
      </c>
      <c r="D16983" s="38">
        <v>0.49865838885307312</v>
      </c>
      <c r="E16983" s="38">
        <v>0.50455923250743318</v>
      </c>
      <c r="F16983" s="38">
        <v>30</v>
      </c>
    </row>
    <row r="16984" spans="1:6" x14ac:dyDescent="0.35">
      <c r="A16984" s="37" t="s">
        <v>20876</v>
      </c>
      <c r="B16984" s="38">
        <v>-38.771563020000002</v>
      </c>
      <c r="C16984" s="38">
        <v>-62.60470935</v>
      </c>
      <c r="D16984" s="38">
        <v>0.46137422323226929</v>
      </c>
      <c r="E16984" s="38">
        <v>0.4613741667647111</v>
      </c>
      <c r="F16984" s="38">
        <v>41.666666666666671</v>
      </c>
    </row>
    <row r="16985" spans="1:6" x14ac:dyDescent="0.35">
      <c r="A16985" s="37" t="s">
        <v>20877</v>
      </c>
      <c r="B16985" s="38">
        <v>-34.861455669999998</v>
      </c>
      <c r="C16985" s="38">
        <v>-58.036958419999998</v>
      </c>
      <c r="D16985" s="38">
        <v>0.36635947227478027</v>
      </c>
      <c r="E16985" s="38">
        <v>0.36473311781883239</v>
      </c>
      <c r="F16985" s="38">
        <v>48.101265822784811</v>
      </c>
    </row>
    <row r="16986" spans="1:6" x14ac:dyDescent="0.35">
      <c r="A16986" s="37" t="s">
        <v>20878</v>
      </c>
      <c r="B16986" s="38">
        <v>-34.756185180000003</v>
      </c>
      <c r="C16986" s="38">
        <v>-58.40502429</v>
      </c>
      <c r="D16986" s="38">
        <v>0.2158783674240112</v>
      </c>
      <c r="E16986" s="38">
        <v>0.21252076851355059</v>
      </c>
      <c r="F16986" s="38"/>
    </row>
    <row r="16987" spans="1:6" x14ac:dyDescent="0.35">
      <c r="A16987" s="37" t="s">
        <v>20879</v>
      </c>
      <c r="B16987" s="38">
        <v>-34.64754026</v>
      </c>
      <c r="C16987" s="38">
        <v>-58.622797839999997</v>
      </c>
      <c r="D16987" s="38">
        <v>9.989340603351593E-2</v>
      </c>
      <c r="E16987" s="38">
        <v>0.12384244344300691</v>
      </c>
      <c r="F16987" s="38"/>
    </row>
    <row r="16988" spans="1:6" x14ac:dyDescent="0.35">
      <c r="A16988" s="37" t="s">
        <v>20880</v>
      </c>
      <c r="B16988" s="38">
        <v>-34.715848749999999</v>
      </c>
      <c r="C16988" s="38">
        <v>-58.569048799999997</v>
      </c>
      <c r="D16988" s="38">
        <v>0.6794094443321228</v>
      </c>
      <c r="E16988" s="38">
        <v>0.68822769778115411</v>
      </c>
      <c r="F16988" s="38">
        <v>28.140703517587941</v>
      </c>
    </row>
    <row r="16989" spans="1:6" x14ac:dyDescent="0.35">
      <c r="A16989" s="37" t="s">
        <v>20881</v>
      </c>
      <c r="B16989" s="38">
        <v>-35.325558389999998</v>
      </c>
      <c r="C16989" s="38">
        <v>-58.050830900000001</v>
      </c>
      <c r="D16989" s="38">
        <v>0</v>
      </c>
      <c r="E16989" s="38">
        <v>0.14508012268278331</v>
      </c>
      <c r="F16989" s="38">
        <v>16.666666666666664</v>
      </c>
    </row>
    <row r="16990" spans="1:6" x14ac:dyDescent="0.35">
      <c r="A16990" s="37" t="s">
        <v>20882</v>
      </c>
      <c r="B16990" s="38">
        <v>-38.117459029999999</v>
      </c>
      <c r="C16990" s="38">
        <v>-57.832473360000002</v>
      </c>
      <c r="D16990" s="38">
        <v>0.49609073996543879</v>
      </c>
      <c r="E16990" s="38">
        <v>0.48632197003615529</v>
      </c>
      <c r="F16990" s="38">
        <v>3.9473684210526314</v>
      </c>
    </row>
    <row r="16991" spans="1:6" x14ac:dyDescent="0.35">
      <c r="A16991" s="37" t="s">
        <v>20883</v>
      </c>
      <c r="B16991" s="38">
        <v>-34.644225069999997</v>
      </c>
      <c r="C16991" s="38">
        <v>-60.472933009999998</v>
      </c>
      <c r="D16991" s="38">
        <v>0.2386977821588516</v>
      </c>
      <c r="E16991" s="38">
        <v>0.23448505880017029</v>
      </c>
      <c r="F16991" s="38"/>
    </row>
    <row r="16992" spans="1:6" x14ac:dyDescent="0.35">
      <c r="A16992" s="37" t="s">
        <v>20884</v>
      </c>
      <c r="B16992" s="38">
        <v>-35.403736610000003</v>
      </c>
      <c r="C16992" s="38">
        <v>-59.323161349999999</v>
      </c>
      <c r="D16992" s="38">
        <v>0.41928988695144648</v>
      </c>
      <c r="E16992" s="38">
        <v>0.40860589240726669</v>
      </c>
      <c r="F16992" s="38">
        <v>30.64516129032258</v>
      </c>
    </row>
    <row r="16993" spans="1:6" x14ac:dyDescent="0.35">
      <c r="A16993" s="37" t="s">
        <v>20885</v>
      </c>
      <c r="B16993" s="38">
        <v>-34.386533380000003</v>
      </c>
      <c r="C16993" s="38">
        <v>-59.813614309999998</v>
      </c>
      <c r="D16993" s="38">
        <v>0.43863976001739502</v>
      </c>
      <c r="E16993" s="38">
        <v>0.43670836587746942</v>
      </c>
      <c r="F16993" s="38"/>
    </row>
    <row r="16994" spans="1:6" x14ac:dyDescent="0.35">
      <c r="A16994" s="37" t="s">
        <v>20886</v>
      </c>
      <c r="B16994" s="38">
        <v>-38.249443890000002</v>
      </c>
      <c r="C16994" s="38">
        <v>-57.855388339999998</v>
      </c>
      <c r="D16994" s="38">
        <v>0.73121750354766846</v>
      </c>
      <c r="E16994" s="38">
        <v>0.70476122965683807</v>
      </c>
      <c r="F16994" s="38">
        <v>22.857142857142858</v>
      </c>
    </row>
    <row r="16995" spans="1:6" x14ac:dyDescent="0.35">
      <c r="A16995" s="37" t="s">
        <v>20887</v>
      </c>
      <c r="B16995" s="38">
        <v>-34.898298910000001</v>
      </c>
      <c r="C16995" s="38">
        <v>-58.016148649999998</v>
      </c>
      <c r="D16995" s="38">
        <v>9.8992511630058289E-2</v>
      </c>
      <c r="E16995" s="38">
        <v>7.6838510797212004E-2</v>
      </c>
      <c r="F16995" s="38">
        <v>1.4084507042253522</v>
      </c>
    </row>
    <row r="16996" spans="1:6" x14ac:dyDescent="0.35">
      <c r="A16996" s="37" t="s">
        <v>20888</v>
      </c>
      <c r="B16996" s="38">
        <v>-34.824316520000004</v>
      </c>
      <c r="C16996" s="38">
        <v>-58.18470765</v>
      </c>
      <c r="D16996" s="38">
        <v>0</v>
      </c>
      <c r="E16996" s="38">
        <v>0.11385407795508699</v>
      </c>
      <c r="F16996" s="38">
        <v>0</v>
      </c>
    </row>
    <row r="16997" spans="1:6" x14ac:dyDescent="0.35">
      <c r="A16997" s="37" t="s">
        <v>20889</v>
      </c>
      <c r="B16997" s="38">
        <v>-34.583792019999997</v>
      </c>
      <c r="C16997" s="38">
        <v>-58.581349009999997</v>
      </c>
      <c r="D16997" s="38">
        <v>0.15542848408222201</v>
      </c>
      <c r="E16997" s="38">
        <v>0.19466340215876701</v>
      </c>
      <c r="F16997" s="38">
        <v>13.533834586466165</v>
      </c>
    </row>
    <row r="16998" spans="1:6" x14ac:dyDescent="0.35">
      <c r="A16998" s="37" t="s">
        <v>20890</v>
      </c>
      <c r="B16998" s="38">
        <v>-34.719326529999996</v>
      </c>
      <c r="C16998" s="38">
        <v>-58.456664869999997</v>
      </c>
      <c r="D16998" s="38">
        <v>0.77180403470993042</v>
      </c>
      <c r="E16998" s="38">
        <v>0.78343169109241384</v>
      </c>
      <c r="F16998" s="38">
        <v>42.657342657342653</v>
      </c>
    </row>
    <row r="16999" spans="1:6" x14ac:dyDescent="0.35">
      <c r="A16999" s="37" t="s">
        <v>20891</v>
      </c>
      <c r="B16999" s="38">
        <v>-34.908683400000001</v>
      </c>
      <c r="C16999" s="38">
        <v>-57.95703348</v>
      </c>
      <c r="D16999" s="38">
        <v>0.18554779887199399</v>
      </c>
      <c r="E16999" s="38">
        <v>0.18718877848651669</v>
      </c>
      <c r="F16999" s="38" t="s">
        <v>5130</v>
      </c>
    </row>
    <row r="17000" spans="1:6" x14ac:dyDescent="0.35">
      <c r="A17000" s="37" t="s">
        <v>20892</v>
      </c>
      <c r="B17000" s="38">
        <v>-34.643985600000001</v>
      </c>
      <c r="C17000" s="38">
        <v>-58.58903643</v>
      </c>
      <c r="D17000" s="38">
        <v>8.8899664580821991E-2</v>
      </c>
      <c r="E17000" s="38">
        <v>8.4524342035119604E-2</v>
      </c>
      <c r="F17000" s="38"/>
    </row>
    <row r="17001" spans="1:6" x14ac:dyDescent="0.35">
      <c r="A17001" s="37" t="s">
        <v>20893</v>
      </c>
      <c r="B17001" s="38">
        <v>-37.943088379999999</v>
      </c>
      <c r="C17001" s="38">
        <v>-62.811659030000001</v>
      </c>
      <c r="D17001" s="38">
        <v>0.25001472234725952</v>
      </c>
      <c r="E17001" s="38">
        <v>0.25001472234725952</v>
      </c>
      <c r="F17001" s="38">
        <v>8.9552238805970141</v>
      </c>
    </row>
    <row r="17002" spans="1:6" x14ac:dyDescent="0.35">
      <c r="A17002" s="37" t="s">
        <v>20894</v>
      </c>
      <c r="B17002" s="38">
        <v>-38.060847150000001</v>
      </c>
      <c r="C17002" s="38">
        <v>-57.555837629999999</v>
      </c>
      <c r="D17002" s="38">
        <v>0.23984980583190921</v>
      </c>
      <c r="E17002" s="38">
        <v>0.1675689974799752</v>
      </c>
      <c r="F17002" s="38">
        <v>8.4745762711864394</v>
      </c>
    </row>
    <row r="17003" spans="1:6" x14ac:dyDescent="0.35">
      <c r="A17003" s="37" t="s">
        <v>20895</v>
      </c>
      <c r="B17003" s="38">
        <v>-38.060903920000001</v>
      </c>
      <c r="C17003" s="38">
        <v>-57.55583386</v>
      </c>
      <c r="D17003" s="38">
        <v>0.23984980583190921</v>
      </c>
      <c r="E17003" s="38">
        <v>0.16709376737857479</v>
      </c>
      <c r="F17003" s="38">
        <v>6.481481481481481</v>
      </c>
    </row>
    <row r="17004" spans="1:6" x14ac:dyDescent="0.35">
      <c r="A17004" s="37" t="s">
        <v>20896</v>
      </c>
      <c r="B17004" s="38">
        <v>-34.919073099999999</v>
      </c>
      <c r="C17004" s="38">
        <v>-58.377507299999998</v>
      </c>
      <c r="D17004" s="38">
        <v>0.60791182518005371</v>
      </c>
      <c r="E17004" s="38">
        <v>0.60560272996490061</v>
      </c>
      <c r="F17004" s="38">
        <v>28.571428571428569</v>
      </c>
    </row>
    <row r="17005" spans="1:6" x14ac:dyDescent="0.35">
      <c r="A17005" s="37" t="s">
        <v>20897</v>
      </c>
      <c r="B17005" s="38">
        <v>-34.579908359999997</v>
      </c>
      <c r="C17005" s="38">
        <v>-58.649665740000003</v>
      </c>
      <c r="D17005" s="38">
        <v>0.46072500944137568</v>
      </c>
      <c r="E17005" s="38">
        <v>0.53007754186789191</v>
      </c>
      <c r="F17005" s="38">
        <v>20.967741935483872</v>
      </c>
    </row>
    <row r="17006" spans="1:6" x14ac:dyDescent="0.35">
      <c r="A17006" s="37" t="s">
        <v>20898</v>
      </c>
      <c r="B17006" s="38">
        <v>-34.726537299999997</v>
      </c>
      <c r="C17006" s="38">
        <v>-58.32736706</v>
      </c>
      <c r="D17006" s="38">
        <v>0.94433742761611938</v>
      </c>
      <c r="E17006" s="38">
        <v>0.93941929605272079</v>
      </c>
      <c r="F17006" s="38">
        <v>47.368421052631575</v>
      </c>
    </row>
    <row r="17007" spans="1:6" x14ac:dyDescent="0.35">
      <c r="A17007" s="37" t="s">
        <v>20899</v>
      </c>
      <c r="B17007" s="38">
        <v>-34.755103040000002</v>
      </c>
      <c r="C17007" s="38">
        <v>-58.398722810000002</v>
      </c>
      <c r="D17007" s="38">
        <v>3.4113988280296333E-2</v>
      </c>
      <c r="E17007" s="38">
        <v>3.9624446899526648E-2</v>
      </c>
      <c r="F17007" s="38">
        <v>2.4793388429752068</v>
      </c>
    </row>
    <row r="17008" spans="1:6" x14ac:dyDescent="0.35">
      <c r="A17008" s="37" t="s">
        <v>20900</v>
      </c>
      <c r="B17008" s="38">
        <v>-34.869131410000001</v>
      </c>
      <c r="C17008" s="38">
        <v>-57.910169799999998</v>
      </c>
      <c r="D17008" s="38">
        <v>0.46638762950897222</v>
      </c>
      <c r="E17008" s="38">
        <v>0.45189324104123652</v>
      </c>
      <c r="F17008" s="38"/>
    </row>
    <row r="17009" spans="1:6" x14ac:dyDescent="0.35">
      <c r="A17009" s="37" t="s">
        <v>20901</v>
      </c>
      <c r="B17009" s="38">
        <v>-39.774141559999997</v>
      </c>
      <c r="C17009" s="38">
        <v>-62.614414060000001</v>
      </c>
      <c r="D17009" s="38">
        <v>0.5869600772857666</v>
      </c>
      <c r="E17009" s="38">
        <v>0.5869600772857666</v>
      </c>
      <c r="F17009" s="38">
        <v>29.850746268656714</v>
      </c>
    </row>
    <row r="17010" spans="1:6" x14ac:dyDescent="0.35">
      <c r="A17010" s="37" t="s">
        <v>20902</v>
      </c>
      <c r="B17010" s="38">
        <v>-38.002281709999998</v>
      </c>
      <c r="C17010" s="38">
        <v>-57.549838540000003</v>
      </c>
      <c r="D17010" s="38">
        <v>9.6568971872329712E-2</v>
      </c>
      <c r="E17010" s="38">
        <v>0.11018310353541989</v>
      </c>
      <c r="F17010" s="38"/>
    </row>
    <row r="17011" spans="1:6" x14ac:dyDescent="0.35">
      <c r="A17011" s="37" t="s">
        <v>20903</v>
      </c>
      <c r="B17011" s="38">
        <v>-36.89271712</v>
      </c>
      <c r="C17011" s="38">
        <v>-60.321177939999998</v>
      </c>
      <c r="D17011" s="38">
        <v>5.803949385881424E-2</v>
      </c>
      <c r="E17011" s="38">
        <v>5.778150912374258E-2</v>
      </c>
      <c r="F17011" s="38"/>
    </row>
    <row r="17012" spans="1:6" x14ac:dyDescent="0.35">
      <c r="A17012" s="37" t="s">
        <v>20904</v>
      </c>
      <c r="B17012" s="38">
        <v>-34.799511320000001</v>
      </c>
      <c r="C17012" s="38">
        <v>-58.624800729999997</v>
      </c>
      <c r="D17012" s="38">
        <v>0.86097896099090576</v>
      </c>
      <c r="E17012" s="38">
        <v>0.91035491541812297</v>
      </c>
      <c r="F17012" s="38"/>
    </row>
    <row r="17013" spans="1:6" x14ac:dyDescent="0.35">
      <c r="A17013" s="37" t="s">
        <v>20905</v>
      </c>
      <c r="B17013" s="38">
        <v>-34.535908290000002</v>
      </c>
      <c r="C17013" s="38">
        <v>-58.705486309999998</v>
      </c>
      <c r="D17013" s="38">
        <v>0.18161323666572571</v>
      </c>
      <c r="E17013" s="38">
        <v>0.16209356748574491</v>
      </c>
      <c r="F17013" s="38"/>
    </row>
    <row r="17014" spans="1:6" x14ac:dyDescent="0.35">
      <c r="A17014" s="37" t="s">
        <v>20906</v>
      </c>
      <c r="B17014" s="38">
        <v>-34.648249530000001</v>
      </c>
      <c r="C17014" s="38">
        <v>-58.786688409999996</v>
      </c>
      <c r="D17014" s="38">
        <v>0.25986644625663757</v>
      </c>
      <c r="E17014" s="38">
        <v>0.25987820897032232</v>
      </c>
      <c r="F17014" s="38"/>
    </row>
    <row r="17015" spans="1:6" x14ac:dyDescent="0.35">
      <c r="A17015" s="37" t="s">
        <v>20907</v>
      </c>
      <c r="B17015" s="38">
        <v>-34.458454639999999</v>
      </c>
      <c r="C17015" s="38">
        <v>-58.634424350000003</v>
      </c>
      <c r="D17015" s="38">
        <v>0.26738619804382319</v>
      </c>
      <c r="E17015" s="38">
        <v>0.2555532366842837</v>
      </c>
      <c r="F17015" s="38"/>
    </row>
    <row r="17016" spans="1:6" x14ac:dyDescent="0.35">
      <c r="A17016" s="37" t="s">
        <v>20908</v>
      </c>
      <c r="B17016" s="38">
        <v>-34.572290899999999</v>
      </c>
      <c r="C17016" s="38">
        <v>-60.945194710000003</v>
      </c>
      <c r="D17016" s="38">
        <v>0.39955532550811768</v>
      </c>
      <c r="E17016" s="38">
        <v>0.40271792156355718</v>
      </c>
      <c r="F17016" s="38"/>
    </row>
    <row r="17017" spans="1:6" x14ac:dyDescent="0.35">
      <c r="A17017" s="37" t="s">
        <v>20909</v>
      </c>
      <c r="B17017" s="38">
        <v>-34.727781890000003</v>
      </c>
      <c r="C17017" s="38">
        <v>-58.354700059999999</v>
      </c>
      <c r="D17017" s="38">
        <v>0.6067238450050354</v>
      </c>
      <c r="E17017" s="38">
        <v>0.61521443298884804</v>
      </c>
      <c r="F17017" s="38"/>
    </row>
    <row r="17018" spans="1:6" x14ac:dyDescent="0.35">
      <c r="A17018" s="37" t="s">
        <v>20910</v>
      </c>
      <c r="B17018" s="38">
        <v>-34.820640439999998</v>
      </c>
      <c r="C17018" s="38">
        <v>-58.292065989999998</v>
      </c>
      <c r="D17018" s="38">
        <v>0.91148722171783447</v>
      </c>
      <c r="E17018" s="38">
        <v>0.8988049610241039</v>
      </c>
      <c r="F17018" s="38"/>
    </row>
    <row r="17019" spans="1:6" x14ac:dyDescent="0.35">
      <c r="A17019" s="37" t="s">
        <v>20911</v>
      </c>
      <c r="B17019" s="38">
        <v>-33.332735079999999</v>
      </c>
      <c r="C17019" s="38">
        <v>-60.2208915</v>
      </c>
      <c r="D17019" s="38">
        <v>0.14495739340782171</v>
      </c>
      <c r="E17019" s="38">
        <v>0.1333688111289551</v>
      </c>
      <c r="F17019" s="38"/>
    </row>
    <row r="17020" spans="1:6" x14ac:dyDescent="0.35">
      <c r="A17020" s="37" t="s">
        <v>20912</v>
      </c>
      <c r="B17020" s="38">
        <v>-34.204669590000002</v>
      </c>
      <c r="C17020" s="38">
        <v>-61.35794937</v>
      </c>
      <c r="D17020" s="38">
        <v>0.37766927480697632</v>
      </c>
      <c r="E17020" s="38">
        <v>0.41800183720058859</v>
      </c>
      <c r="F17020" s="38"/>
    </row>
    <row r="17021" spans="1:6" x14ac:dyDescent="0.35">
      <c r="A17021" s="37" t="s">
        <v>20913</v>
      </c>
      <c r="B17021" s="38">
        <v>-34.91016475</v>
      </c>
      <c r="C17021" s="38">
        <v>-58.51205341</v>
      </c>
      <c r="D17021" s="38">
        <v>0.51983428001403809</v>
      </c>
      <c r="E17021" s="38">
        <v>0.35061314138206268</v>
      </c>
      <c r="F17021" s="38">
        <v>33.87096774193548</v>
      </c>
    </row>
    <row r="17022" spans="1:6" x14ac:dyDescent="0.35">
      <c r="A17022" s="37" t="s">
        <v>20914</v>
      </c>
      <c r="B17022" s="38">
        <v>-35.929868429999999</v>
      </c>
      <c r="C17022" s="38">
        <v>-58.773406289999997</v>
      </c>
      <c r="D17022" s="38">
        <v>0.46553462743759161</v>
      </c>
      <c r="E17022" s="38">
        <v>0.46556927867837861</v>
      </c>
      <c r="F17022" s="38">
        <v>12.5</v>
      </c>
    </row>
    <row r="17023" spans="1:6" x14ac:dyDescent="0.35">
      <c r="A17023" s="37" t="s">
        <v>20915</v>
      </c>
      <c r="B17023" s="38">
        <v>-37.159271680000003</v>
      </c>
      <c r="C17023" s="38">
        <v>-59.653820959999997</v>
      </c>
      <c r="D17023" s="38">
        <v>0.36343497037887568</v>
      </c>
      <c r="E17023" s="38">
        <v>0.36343497037887568</v>
      </c>
      <c r="F17023" s="38">
        <v>10.714285714285714</v>
      </c>
    </row>
    <row r="17024" spans="1:6" x14ac:dyDescent="0.35">
      <c r="A17024" s="37" t="s">
        <v>20916</v>
      </c>
      <c r="B17024" s="38">
        <v>-36.510242329999997</v>
      </c>
      <c r="C17024" s="38">
        <v>-58.045701149999999</v>
      </c>
      <c r="D17024" s="38">
        <v>0.32185187935829163</v>
      </c>
      <c r="E17024" s="38">
        <v>0.32185187935829163</v>
      </c>
      <c r="F17024" s="38">
        <v>3.3613445378151261</v>
      </c>
    </row>
    <row r="17025" spans="1:6" x14ac:dyDescent="0.35">
      <c r="A17025" s="37" t="s">
        <v>20917</v>
      </c>
      <c r="B17025" s="38">
        <v>-34.287314639999998</v>
      </c>
      <c r="C17025" s="38">
        <v>-59.221793699999999</v>
      </c>
      <c r="D17025" s="38">
        <v>0.43214860558509832</v>
      </c>
      <c r="E17025" s="38">
        <v>0.46826288683546913</v>
      </c>
      <c r="F17025" s="38">
        <v>36.585365853658537</v>
      </c>
    </row>
    <row r="17026" spans="1:6" x14ac:dyDescent="0.35">
      <c r="A17026" s="37" t="s">
        <v>20918</v>
      </c>
      <c r="B17026" s="38">
        <v>-35.679502579999998</v>
      </c>
      <c r="C17026" s="38">
        <v>-58.435591080000002</v>
      </c>
      <c r="D17026" s="38">
        <v>0.35918343067169189</v>
      </c>
      <c r="E17026" s="38">
        <v>0.37782221875692668</v>
      </c>
      <c r="F17026" s="38">
        <v>27.083333333333332</v>
      </c>
    </row>
    <row r="17027" spans="1:6" x14ac:dyDescent="0.35">
      <c r="A17027" s="37" t="s">
        <v>20919</v>
      </c>
      <c r="B17027" s="38">
        <v>-34.434290330000003</v>
      </c>
      <c r="C17027" s="38">
        <v>-58.666234719999999</v>
      </c>
      <c r="D17027" s="38">
        <v>0.88515341281890869</v>
      </c>
      <c r="E17027" s="38">
        <v>0.79128965735435486</v>
      </c>
      <c r="F17027" s="38">
        <v>62.987012987012989</v>
      </c>
    </row>
    <row r="17028" spans="1:6" x14ac:dyDescent="0.35">
      <c r="A17028" s="37" t="s">
        <v>20920</v>
      </c>
      <c r="B17028" s="38">
        <v>-34.432779510000003</v>
      </c>
      <c r="C17028" s="38">
        <v>-58.69773378</v>
      </c>
      <c r="D17028" s="38">
        <v>0.63095349073410034</v>
      </c>
      <c r="E17028" s="38">
        <v>0.63066416334461517</v>
      </c>
      <c r="F17028" s="38">
        <v>50</v>
      </c>
    </row>
    <row r="17029" spans="1:6" x14ac:dyDescent="0.35">
      <c r="A17029" s="37" t="s">
        <v>20921</v>
      </c>
      <c r="B17029" s="38">
        <v>-35.768636739999998</v>
      </c>
      <c r="C17029" s="38">
        <v>-60.350326529999997</v>
      </c>
      <c r="D17029" s="38">
        <v>0.34145575761795038</v>
      </c>
      <c r="E17029" s="38">
        <v>0.34116729100545251</v>
      </c>
      <c r="F17029" s="38">
        <v>0</v>
      </c>
    </row>
    <row r="17030" spans="1:6" x14ac:dyDescent="0.35">
      <c r="A17030" s="37" t="s">
        <v>20922</v>
      </c>
      <c r="B17030" s="38">
        <v>-34.446144539999999</v>
      </c>
      <c r="C17030" s="38">
        <v>-58.546727969999999</v>
      </c>
      <c r="D17030" s="38">
        <v>5.8958575129508972E-2</v>
      </c>
      <c r="E17030" s="38">
        <v>8.1205237346390888E-2</v>
      </c>
      <c r="F17030" s="38">
        <v>3.6363636363636362</v>
      </c>
    </row>
    <row r="17031" spans="1:6" x14ac:dyDescent="0.35">
      <c r="A17031" s="37" t="s">
        <v>20923</v>
      </c>
      <c r="B17031" s="38">
        <v>-34.446104130000002</v>
      </c>
      <c r="C17031" s="38">
        <v>-58.546781420000002</v>
      </c>
      <c r="D17031" s="38">
        <v>5.8958575129508972E-2</v>
      </c>
      <c r="E17031" s="38">
        <v>8.0303640622231692E-2</v>
      </c>
      <c r="F17031" s="38">
        <v>0</v>
      </c>
    </row>
    <row r="17032" spans="1:6" x14ac:dyDescent="0.35">
      <c r="A17032" s="37" t="s">
        <v>20924</v>
      </c>
      <c r="B17032" s="38">
        <v>-38.71454791</v>
      </c>
      <c r="C17032" s="38">
        <v>-62.244022119999997</v>
      </c>
      <c r="D17032" s="38">
        <v>0.23715755343437189</v>
      </c>
      <c r="E17032" s="38">
        <v>0.24244318753480909</v>
      </c>
      <c r="F17032" s="38"/>
    </row>
    <row r="17033" spans="1:6" x14ac:dyDescent="0.35">
      <c r="A17033" s="37" t="s">
        <v>20925</v>
      </c>
      <c r="B17033" s="38">
        <v>-34.44644143</v>
      </c>
      <c r="C17033" s="38">
        <v>-58.868548769999997</v>
      </c>
      <c r="D17033" s="38">
        <v>0.35650527477264399</v>
      </c>
      <c r="E17033" s="38">
        <v>0.31961993832845947</v>
      </c>
      <c r="F17033" s="38"/>
    </row>
    <row r="17034" spans="1:6" x14ac:dyDescent="0.35">
      <c r="A17034" s="37" t="s">
        <v>20926</v>
      </c>
      <c r="B17034" s="38">
        <v>-34.674874879999997</v>
      </c>
      <c r="C17034" s="38">
        <v>-58.354808859999999</v>
      </c>
      <c r="D17034" s="38">
        <v>0.28477486968040472</v>
      </c>
      <c r="E17034" s="38">
        <v>0.27406447599915901</v>
      </c>
      <c r="F17034" s="38"/>
    </row>
    <row r="17035" spans="1:6" x14ac:dyDescent="0.35">
      <c r="A17035" s="37" t="s">
        <v>20927</v>
      </c>
      <c r="B17035" s="38">
        <v>-37.93951946</v>
      </c>
      <c r="C17035" s="38">
        <v>-58.32583666</v>
      </c>
      <c r="D17035" s="38">
        <v>0.47180324792861938</v>
      </c>
      <c r="E17035" s="38">
        <v>0.4624786376953125</v>
      </c>
      <c r="F17035" s="38">
        <v>26.086956521739129</v>
      </c>
    </row>
    <row r="17036" spans="1:6" x14ac:dyDescent="0.35">
      <c r="A17036" s="37" t="s">
        <v>20928</v>
      </c>
      <c r="B17036" s="38">
        <v>-38.550211189999999</v>
      </c>
      <c r="C17036" s="38">
        <v>-58.772587379999997</v>
      </c>
      <c r="D17036" s="38">
        <v>0.33722662925720209</v>
      </c>
      <c r="E17036" s="38">
        <v>0.36070573495494002</v>
      </c>
      <c r="F17036" s="38">
        <v>40.823970037453186</v>
      </c>
    </row>
    <row r="17037" spans="1:6" x14ac:dyDescent="0.35">
      <c r="A17037" s="37" t="s">
        <v>20929</v>
      </c>
      <c r="B17037" s="38">
        <v>-34.46633362</v>
      </c>
      <c r="C17037" s="38">
        <v>-58.914383049999998</v>
      </c>
      <c r="D17037" s="38">
        <v>0.3207707405090332</v>
      </c>
      <c r="E17037" s="38">
        <v>0.34821457985569448</v>
      </c>
      <c r="F17037" s="38">
        <v>9.2975206611570247</v>
      </c>
    </row>
    <row r="17038" spans="1:6" x14ac:dyDescent="0.35">
      <c r="A17038" s="37" t="s">
        <v>20930</v>
      </c>
      <c r="B17038" s="38">
        <v>-38.752976179999997</v>
      </c>
      <c r="C17038" s="38">
        <v>-62.176681090000002</v>
      </c>
      <c r="D17038" s="38">
        <v>0.35668593645095831</v>
      </c>
      <c r="E17038" s="38">
        <v>0.35811010334226823</v>
      </c>
      <c r="F17038" s="38">
        <v>36.774193548387096</v>
      </c>
    </row>
    <row r="17039" spans="1:6" x14ac:dyDescent="0.35">
      <c r="A17039" s="37" t="s">
        <v>20931</v>
      </c>
      <c r="B17039" s="38">
        <v>-34.834545990000002</v>
      </c>
      <c r="C17039" s="38">
        <v>-58.396222270000003</v>
      </c>
      <c r="D17039" s="38">
        <v>0.42180481553077698</v>
      </c>
      <c r="E17039" s="38">
        <v>0.32979170625147058</v>
      </c>
      <c r="F17039" s="38">
        <v>37.106918238993707</v>
      </c>
    </row>
    <row r="17040" spans="1:6" x14ac:dyDescent="0.35">
      <c r="A17040" s="37" t="s">
        <v>20932</v>
      </c>
      <c r="B17040" s="38">
        <v>-34.873051060000002</v>
      </c>
      <c r="C17040" s="38">
        <v>-58.01929062</v>
      </c>
      <c r="D17040" s="38">
        <v>0.32586899399757391</v>
      </c>
      <c r="E17040" s="38">
        <v>0.3762291611896621</v>
      </c>
      <c r="F17040" s="38">
        <v>39.560439560439562</v>
      </c>
    </row>
    <row r="17041" spans="1:6" x14ac:dyDescent="0.35">
      <c r="A17041" s="37" t="s">
        <v>20933</v>
      </c>
      <c r="B17041" s="38">
        <v>-34.75596427</v>
      </c>
      <c r="C17041" s="38">
        <v>-58.391842599999997</v>
      </c>
      <c r="D17041" s="38">
        <v>8.2281328737735748E-2</v>
      </c>
      <c r="E17041" s="38">
        <v>8.2187861792351075E-2</v>
      </c>
      <c r="F17041" s="38">
        <v>1.3157894736842104</v>
      </c>
    </row>
    <row r="17042" spans="1:6" x14ac:dyDescent="0.35">
      <c r="A17042" s="37" t="s">
        <v>20934</v>
      </c>
      <c r="B17042" s="38">
        <v>-37.832256059999999</v>
      </c>
      <c r="C17042" s="38">
        <v>-57.507603019999998</v>
      </c>
      <c r="D17042" s="38">
        <v>0.45133933424949652</v>
      </c>
      <c r="E17042" s="38">
        <v>0.45037006810307501</v>
      </c>
      <c r="F17042" s="38">
        <v>41.666666666666671</v>
      </c>
    </row>
    <row r="17043" spans="1:6" x14ac:dyDescent="0.35">
      <c r="A17043" s="37" t="s">
        <v>20935</v>
      </c>
      <c r="B17043" s="38">
        <v>-38.362884979999997</v>
      </c>
      <c r="C17043" s="38">
        <v>-59.79347817</v>
      </c>
      <c r="D17043" s="38">
        <v>0.29088252782821661</v>
      </c>
      <c r="E17043" s="38">
        <v>0.27210414570731078</v>
      </c>
      <c r="F17043" s="38">
        <v>19.047619047619047</v>
      </c>
    </row>
    <row r="17044" spans="1:6" x14ac:dyDescent="0.35">
      <c r="A17044" s="37" t="s">
        <v>20936</v>
      </c>
      <c r="B17044" s="38">
        <v>-34.39959588</v>
      </c>
      <c r="C17044" s="38">
        <v>-58.735192910000002</v>
      </c>
      <c r="D17044" s="38">
        <v>0.42471328377723688</v>
      </c>
      <c r="E17044" s="38">
        <v>0.40497240506940418</v>
      </c>
      <c r="F17044" s="38">
        <v>11.111111111111111</v>
      </c>
    </row>
    <row r="17045" spans="1:6" x14ac:dyDescent="0.35">
      <c r="A17045" s="37" t="s">
        <v>20937</v>
      </c>
      <c r="B17045" s="38">
        <v>-34.472400669999999</v>
      </c>
      <c r="C17045" s="38">
        <v>-58.588497269999998</v>
      </c>
      <c r="D17045" s="38">
        <v>0.5411144495010376</v>
      </c>
      <c r="E17045" s="38">
        <v>0.54587049500362295</v>
      </c>
      <c r="F17045" s="38">
        <v>33.123028391167189</v>
      </c>
    </row>
    <row r="17046" spans="1:6" x14ac:dyDescent="0.35">
      <c r="A17046" s="37" t="s">
        <v>20938</v>
      </c>
      <c r="B17046" s="38">
        <v>-34.422628920000001</v>
      </c>
      <c r="C17046" s="38">
        <v>-58.662060390000001</v>
      </c>
      <c r="D17046" s="38">
        <v>0</v>
      </c>
      <c r="E17046" s="38">
        <v>4.9751251935958862E-2</v>
      </c>
      <c r="F17046" s="38">
        <v>0</v>
      </c>
    </row>
    <row r="17047" spans="1:6" x14ac:dyDescent="0.35">
      <c r="A17047" s="37" t="s">
        <v>20939</v>
      </c>
      <c r="B17047" s="38">
        <v>-34.742137319999998</v>
      </c>
      <c r="C17047" s="38">
        <v>-58.266238129999998</v>
      </c>
      <c r="D17047" s="38">
        <v>0.35270673036575317</v>
      </c>
      <c r="E17047" s="38">
        <v>0.34778275589148211</v>
      </c>
      <c r="F17047" s="38">
        <v>23.353293413173652</v>
      </c>
    </row>
    <row r="17048" spans="1:6" x14ac:dyDescent="0.35">
      <c r="A17048" s="37" t="s">
        <v>20940</v>
      </c>
      <c r="B17048" s="38">
        <v>-37.690282840000002</v>
      </c>
      <c r="C17048" s="38">
        <v>-63.154828690000002</v>
      </c>
      <c r="D17048" s="38">
        <v>0.1730053573846817</v>
      </c>
      <c r="E17048" s="38">
        <v>0.1719577900237507</v>
      </c>
      <c r="F17048" s="38">
        <v>20</v>
      </c>
    </row>
    <row r="17049" spans="1:6" x14ac:dyDescent="0.35">
      <c r="A17049" s="37" t="s">
        <v>20941</v>
      </c>
      <c r="B17049" s="38">
        <v>-35.362722929999997</v>
      </c>
      <c r="C17049" s="38">
        <v>-61.805161069999997</v>
      </c>
      <c r="D17049" s="38">
        <v>0.35707062482833862</v>
      </c>
      <c r="E17049" s="38">
        <v>0.35707062482833862</v>
      </c>
      <c r="F17049" s="38">
        <v>11.111111111111111</v>
      </c>
    </row>
    <row r="17050" spans="1:6" x14ac:dyDescent="0.35">
      <c r="A17050" s="37" t="s">
        <v>20942</v>
      </c>
      <c r="B17050" s="38">
        <v>-37.123955299999999</v>
      </c>
      <c r="C17050" s="38">
        <v>-56.888483899999997</v>
      </c>
      <c r="D17050" s="38">
        <v>0.52767485380172729</v>
      </c>
      <c r="E17050" s="38">
        <v>0.55717791303207997</v>
      </c>
      <c r="F17050" s="38">
        <v>60</v>
      </c>
    </row>
    <row r="17051" spans="1:6" x14ac:dyDescent="0.35">
      <c r="A17051" s="37" t="s">
        <v>20943</v>
      </c>
      <c r="B17051" s="38">
        <v>-34.139748730000001</v>
      </c>
      <c r="C17051" s="38">
        <v>-58.581223219999998</v>
      </c>
      <c r="D17051" s="38">
        <v>0.57349181175231934</v>
      </c>
      <c r="E17051" s="38">
        <v>0.57349181175231934</v>
      </c>
      <c r="F17051" s="38"/>
    </row>
    <row r="17052" spans="1:6" x14ac:dyDescent="0.35">
      <c r="A17052" s="37" t="s">
        <v>20944</v>
      </c>
      <c r="B17052" s="38">
        <v>-34.761503300000001</v>
      </c>
      <c r="C17052" s="38">
        <v>-58.408631389999996</v>
      </c>
      <c r="D17052" s="38">
        <v>0.18561851978301999</v>
      </c>
      <c r="E17052" s="38">
        <v>0.17485966768703959</v>
      </c>
      <c r="F17052" s="38"/>
    </row>
    <row r="17053" spans="1:6" x14ac:dyDescent="0.35">
      <c r="A17053" s="37" t="s">
        <v>20945</v>
      </c>
      <c r="B17053" s="38">
        <v>-34.451873229999997</v>
      </c>
      <c r="C17053" s="38">
        <v>-58.906045929999998</v>
      </c>
      <c r="D17053" s="38">
        <v>0.20828765630722049</v>
      </c>
      <c r="E17053" s="38">
        <v>0.22571877571376589</v>
      </c>
      <c r="F17053" s="38"/>
    </row>
    <row r="17054" spans="1:6" x14ac:dyDescent="0.35">
      <c r="A17054" s="37" t="s">
        <v>20946</v>
      </c>
      <c r="B17054" s="38">
        <v>-34.627687199999997</v>
      </c>
      <c r="C17054" s="38">
        <v>-58.765993569999999</v>
      </c>
      <c r="D17054" s="38">
        <v>0.61237609386444092</v>
      </c>
      <c r="E17054" s="38">
        <v>0.61179177628623116</v>
      </c>
      <c r="F17054" s="38">
        <v>24.418604651162788</v>
      </c>
    </row>
    <row r="17055" spans="1:6" x14ac:dyDescent="0.35">
      <c r="A17055" s="37" t="s">
        <v>20947</v>
      </c>
      <c r="B17055" s="38">
        <v>-34.884830979999997</v>
      </c>
      <c r="C17055" s="38">
        <v>-57.949521070000003</v>
      </c>
      <c r="D17055" s="38">
        <v>0.55254822969436646</v>
      </c>
      <c r="E17055" s="38">
        <v>0.56775899728139245</v>
      </c>
      <c r="F17055" s="38"/>
    </row>
    <row r="17056" spans="1:6" x14ac:dyDescent="0.35">
      <c r="A17056" s="37" t="s">
        <v>20948</v>
      </c>
      <c r="B17056" s="38">
        <v>-35.635179460000003</v>
      </c>
      <c r="C17056" s="38">
        <v>-59.788342350000001</v>
      </c>
      <c r="D17056" s="38">
        <v>0.42561978101730352</v>
      </c>
      <c r="E17056" s="38">
        <v>0.43284789433604792</v>
      </c>
      <c r="F17056" s="38">
        <v>30.985915492957744</v>
      </c>
    </row>
    <row r="17057" spans="1:6" x14ac:dyDescent="0.35">
      <c r="A17057" s="37" t="s">
        <v>20949</v>
      </c>
      <c r="B17057" s="38">
        <v>-34.559819099999999</v>
      </c>
      <c r="C17057" s="38">
        <v>-58.837337730000002</v>
      </c>
      <c r="D17057" s="38">
        <v>0.74002385139465332</v>
      </c>
      <c r="E17057" s="38">
        <v>0.76254052586025667</v>
      </c>
      <c r="F17057" s="38"/>
    </row>
    <row r="17058" spans="1:6" x14ac:dyDescent="0.35">
      <c r="A17058" s="37" t="s">
        <v>20950</v>
      </c>
      <c r="B17058" s="38">
        <v>-34.663077250000001</v>
      </c>
      <c r="C17058" s="38">
        <v>-60.483516799999997</v>
      </c>
      <c r="D17058" s="38">
        <v>0.63756197690963745</v>
      </c>
      <c r="E17058" s="38">
        <v>0.63756197690963745</v>
      </c>
      <c r="F17058" s="38">
        <v>57.391304347826086</v>
      </c>
    </row>
    <row r="17059" spans="1:6" x14ac:dyDescent="0.35">
      <c r="A17059" s="37" t="s">
        <v>20951</v>
      </c>
      <c r="B17059" s="38">
        <v>-34.695134379999999</v>
      </c>
      <c r="C17059" s="38">
        <v>-60.472065639999997</v>
      </c>
      <c r="D17059" s="38">
        <v>0.64013183116912842</v>
      </c>
      <c r="E17059" s="38">
        <v>0.63767355523611369</v>
      </c>
      <c r="F17059" s="38">
        <v>42.857142857142854</v>
      </c>
    </row>
    <row r="17060" spans="1:6" x14ac:dyDescent="0.35">
      <c r="A17060" s="37" t="s">
        <v>20952</v>
      </c>
      <c r="B17060" s="38">
        <v>-34.66511113</v>
      </c>
      <c r="C17060" s="38">
        <v>-60.441213699999999</v>
      </c>
      <c r="D17060" s="38">
        <v>0.49054223299026489</v>
      </c>
      <c r="E17060" s="38">
        <v>0.49152554336347082</v>
      </c>
      <c r="F17060" s="38">
        <v>31.746031746031743</v>
      </c>
    </row>
    <row r="17061" spans="1:6" x14ac:dyDescent="0.35">
      <c r="A17061" s="37" t="s">
        <v>20953</v>
      </c>
      <c r="B17061" s="38">
        <v>-34.622602460000003</v>
      </c>
      <c r="C17061" s="38">
        <v>-60.407667840000002</v>
      </c>
      <c r="D17061" s="38">
        <v>0.59943473339080811</v>
      </c>
      <c r="E17061" s="38">
        <v>0.59943473339080811</v>
      </c>
      <c r="F17061" s="38">
        <v>41.935483870967744</v>
      </c>
    </row>
    <row r="17062" spans="1:6" x14ac:dyDescent="0.35">
      <c r="A17062" s="37" t="s">
        <v>20954</v>
      </c>
      <c r="B17062" s="38">
        <v>-34.999611629999997</v>
      </c>
      <c r="C17062" s="38">
        <v>-58.103332999999999</v>
      </c>
      <c r="D17062" s="38">
        <v>0.74193602800369263</v>
      </c>
      <c r="E17062" s="38">
        <v>0.73920234044392907</v>
      </c>
      <c r="F17062" s="38" t="s">
        <v>5130</v>
      </c>
    </row>
    <row r="17063" spans="1:6" x14ac:dyDescent="0.35">
      <c r="A17063" s="37" t="s">
        <v>20955</v>
      </c>
      <c r="B17063" s="38">
        <v>-34.998484300000001</v>
      </c>
      <c r="C17063" s="38">
        <v>-58.102042429999997</v>
      </c>
      <c r="D17063" s="38">
        <v>0.74193602800369263</v>
      </c>
      <c r="E17063" s="38">
        <v>0.7387093515009493</v>
      </c>
      <c r="F17063" s="38" t="s">
        <v>5130</v>
      </c>
    </row>
    <row r="17064" spans="1:6" x14ac:dyDescent="0.35">
      <c r="A17064" s="37" t="s">
        <v>20956</v>
      </c>
      <c r="B17064" s="38">
        <v>-34.696176110000003</v>
      </c>
      <c r="C17064" s="38">
        <v>-58.795780090000001</v>
      </c>
      <c r="D17064" s="38">
        <v>0.81246161460876465</v>
      </c>
      <c r="E17064" s="38">
        <v>0.76554811628241293</v>
      </c>
      <c r="F17064" s="38">
        <v>37.5</v>
      </c>
    </row>
    <row r="17065" spans="1:6" x14ac:dyDescent="0.35">
      <c r="A17065" s="37" t="s">
        <v>20957</v>
      </c>
      <c r="B17065" s="38">
        <v>-34.732089160000001</v>
      </c>
      <c r="C17065" s="38">
        <v>-58.397947619999997</v>
      </c>
      <c r="D17065" s="38">
        <v>0.15225896239280701</v>
      </c>
      <c r="E17065" s="38">
        <v>0.1533222375689326</v>
      </c>
      <c r="F17065" s="38" t="s">
        <v>5130</v>
      </c>
    </row>
    <row r="17066" spans="1:6" x14ac:dyDescent="0.35">
      <c r="A17066" s="37" t="s">
        <v>20958</v>
      </c>
      <c r="B17066" s="38">
        <v>-34.828728750000003</v>
      </c>
      <c r="C17066" s="38">
        <v>-58.941813109999998</v>
      </c>
      <c r="D17066" s="38">
        <v>0.53670746088027954</v>
      </c>
      <c r="E17066" s="38">
        <v>0.53556050134427624</v>
      </c>
      <c r="F17066" s="38">
        <v>28.828828828828829</v>
      </c>
    </row>
    <row r="17067" spans="1:6" x14ac:dyDescent="0.35">
      <c r="A17067" s="37" t="s">
        <v>20959</v>
      </c>
      <c r="B17067" s="38">
        <v>-34.877451970000003</v>
      </c>
      <c r="C17067" s="38">
        <v>-58.05213732</v>
      </c>
      <c r="D17067" s="38">
        <v>0.1138796657323837</v>
      </c>
      <c r="E17067" s="38">
        <v>0.1179397447655598</v>
      </c>
      <c r="F17067" s="38">
        <v>26.666666666666668</v>
      </c>
    </row>
    <row r="17068" spans="1:6" x14ac:dyDescent="0.35">
      <c r="A17068" s="37" t="s">
        <v>20960</v>
      </c>
      <c r="B17068" s="38">
        <v>-34.533664979999998</v>
      </c>
      <c r="C17068" s="38">
        <v>-58.473846360000003</v>
      </c>
      <c r="D17068" s="38">
        <v>1.1036824434995649E-3</v>
      </c>
      <c r="E17068" s="38">
        <v>1.9025989148455359E-2</v>
      </c>
      <c r="F17068" s="38"/>
    </row>
    <row r="17069" spans="1:6" x14ac:dyDescent="0.35">
      <c r="A17069" s="37" t="s">
        <v>20961</v>
      </c>
      <c r="B17069" s="38">
        <v>-34.757746210000001</v>
      </c>
      <c r="C17069" s="38">
        <v>-58.201992769999997</v>
      </c>
      <c r="D17069" s="38">
        <v>0.47587430477142328</v>
      </c>
      <c r="E17069" s="38">
        <v>0.43044919089267131</v>
      </c>
      <c r="F17069" s="38"/>
    </row>
    <row r="17070" spans="1:6" x14ac:dyDescent="0.35">
      <c r="A17070" s="37" t="s">
        <v>20962</v>
      </c>
      <c r="B17070" s="38">
        <v>-35.949182159999999</v>
      </c>
      <c r="C17070" s="38">
        <v>-58.001494100000002</v>
      </c>
      <c r="D17070" s="38">
        <v>0.30108252167701721</v>
      </c>
      <c r="E17070" s="38">
        <v>0.30108252167701721</v>
      </c>
      <c r="F17070" s="38">
        <v>8</v>
      </c>
    </row>
    <row r="17071" spans="1:6" x14ac:dyDescent="0.35">
      <c r="A17071" s="37" t="s">
        <v>20963</v>
      </c>
      <c r="B17071" s="38">
        <v>-34.895915809999998</v>
      </c>
      <c r="C17071" s="38">
        <v>-58.019064960000001</v>
      </c>
      <c r="D17071" s="38">
        <v>7.3847092688083649E-2</v>
      </c>
      <c r="E17071" s="38">
        <v>6.1573674412150142E-2</v>
      </c>
      <c r="F17071" s="38">
        <v>0</v>
      </c>
    </row>
    <row r="17072" spans="1:6" x14ac:dyDescent="0.35">
      <c r="A17072" s="37" t="s">
        <v>20964</v>
      </c>
      <c r="B17072" s="38">
        <v>-34.920306770000003</v>
      </c>
      <c r="C17072" s="38">
        <v>-57.966087790000003</v>
      </c>
      <c r="D17072" s="38">
        <v>2.5552047416567799E-2</v>
      </c>
      <c r="E17072" s="38">
        <v>5.293865310714433E-2</v>
      </c>
      <c r="F17072" s="38"/>
    </row>
    <row r="17073" spans="1:6" x14ac:dyDescent="0.35">
      <c r="A17073" s="37" t="s">
        <v>20965</v>
      </c>
      <c r="B17073" s="38">
        <v>-35.09153955</v>
      </c>
      <c r="C17073" s="38">
        <v>-58.592327849999997</v>
      </c>
      <c r="D17073" s="38">
        <v>0.45313453674316412</v>
      </c>
      <c r="E17073" s="38">
        <v>0.45313453674316412</v>
      </c>
      <c r="F17073" s="38">
        <v>25</v>
      </c>
    </row>
    <row r="17074" spans="1:6" x14ac:dyDescent="0.35">
      <c r="A17074" s="37" t="s">
        <v>20966</v>
      </c>
      <c r="B17074" s="38">
        <v>-34.891423060000001</v>
      </c>
      <c r="C17074" s="38">
        <v>-58.564776129999998</v>
      </c>
      <c r="D17074" s="38">
        <v>0.48361828923225397</v>
      </c>
      <c r="E17074" s="38">
        <v>0.51026243615794831</v>
      </c>
      <c r="F17074" s="38">
        <v>8.6705202312138727</v>
      </c>
    </row>
    <row r="17075" spans="1:6" x14ac:dyDescent="0.35">
      <c r="A17075" s="37" t="s">
        <v>20967</v>
      </c>
      <c r="B17075" s="38">
        <v>-34.75761438</v>
      </c>
      <c r="C17075" s="38">
        <v>-58.318179989999997</v>
      </c>
      <c r="D17075" s="38">
        <v>0.83710092306137085</v>
      </c>
      <c r="E17075" s="38">
        <v>0.83583344962145834</v>
      </c>
      <c r="F17075" s="38">
        <v>67.723880597014926</v>
      </c>
    </row>
    <row r="17076" spans="1:6" x14ac:dyDescent="0.35">
      <c r="A17076" s="37" t="s">
        <v>20968</v>
      </c>
      <c r="B17076" s="38">
        <v>-34.747448429999999</v>
      </c>
      <c r="C17076" s="38">
        <v>-58.450495750000002</v>
      </c>
      <c r="D17076" s="38">
        <v>0.60232597589492798</v>
      </c>
      <c r="E17076" s="38">
        <v>0.67336790925926637</v>
      </c>
      <c r="F17076" s="38">
        <v>33.766233766233768</v>
      </c>
    </row>
    <row r="17077" spans="1:6" x14ac:dyDescent="0.35">
      <c r="A17077" s="37" t="s">
        <v>2789</v>
      </c>
      <c r="B17077" s="38">
        <v>-34.818462969999999</v>
      </c>
      <c r="C17077" s="38">
        <v>-58.511417559999998</v>
      </c>
      <c r="D17077" s="38">
        <v>0.536903977394104</v>
      </c>
      <c r="E17077" s="38">
        <v>0.56663302523749215</v>
      </c>
      <c r="F17077" s="38" t="s">
        <v>5130</v>
      </c>
    </row>
    <row r="17078" spans="1:6" x14ac:dyDescent="0.35">
      <c r="A17078" s="37" t="s">
        <v>20969</v>
      </c>
      <c r="B17078" s="38">
        <v>-34.773152760000002</v>
      </c>
      <c r="C17078" s="38">
        <v>-58.381567650000001</v>
      </c>
      <c r="D17078" s="38">
        <v>0.14149549603462219</v>
      </c>
      <c r="E17078" s="38">
        <v>0.16441003213057651</v>
      </c>
      <c r="F17078" s="38">
        <v>0</v>
      </c>
    </row>
    <row r="17079" spans="1:6" x14ac:dyDescent="0.35">
      <c r="A17079" s="37" t="s">
        <v>20970</v>
      </c>
      <c r="B17079" s="38">
        <v>-34.592006789999999</v>
      </c>
      <c r="C17079" s="38">
        <v>-58.656883860000001</v>
      </c>
      <c r="D17079" s="38">
        <v>0.48756104707717901</v>
      </c>
      <c r="E17079" s="38">
        <v>0.43185094626326309</v>
      </c>
      <c r="F17079" s="38">
        <v>3.4482758620689653</v>
      </c>
    </row>
    <row r="17080" spans="1:6" x14ac:dyDescent="0.35">
      <c r="A17080" s="37" t="s">
        <v>20971</v>
      </c>
      <c r="B17080" s="38">
        <v>-34.597101559999999</v>
      </c>
      <c r="C17080" s="38">
        <v>-58.972265899999996</v>
      </c>
      <c r="D17080" s="38">
        <v>0.58436423540115356</v>
      </c>
      <c r="E17080" s="38">
        <v>0.62682600274230493</v>
      </c>
      <c r="F17080" s="38" t="s">
        <v>5130</v>
      </c>
    </row>
    <row r="17081" spans="1:6" x14ac:dyDescent="0.35">
      <c r="A17081" s="37" t="s">
        <v>20972</v>
      </c>
      <c r="B17081" s="38">
        <v>-33.889000039999999</v>
      </c>
      <c r="C17081" s="38">
        <v>-61.095614179999998</v>
      </c>
      <c r="D17081" s="38">
        <v>0.31714779138565058</v>
      </c>
      <c r="E17081" s="38">
        <v>0.32769604470278768</v>
      </c>
      <c r="F17081" s="38" t="s">
        <v>5130</v>
      </c>
    </row>
    <row r="17082" spans="1:6" x14ac:dyDescent="0.35">
      <c r="A17082" s="37" t="s">
        <v>20973</v>
      </c>
      <c r="B17082" s="38">
        <v>-34.886112840000003</v>
      </c>
      <c r="C17082" s="38">
        <v>-58.176342830000003</v>
      </c>
      <c r="D17082" s="38">
        <v>0.58677369356155396</v>
      </c>
      <c r="E17082" s="38">
        <v>0.59881901906596291</v>
      </c>
      <c r="F17082" s="38">
        <v>16.447368421052634</v>
      </c>
    </row>
    <row r="17083" spans="1:6" x14ac:dyDescent="0.35">
      <c r="A17083" s="37" t="s">
        <v>20974</v>
      </c>
      <c r="B17083" s="38">
        <v>-34.87133601</v>
      </c>
      <c r="C17083" s="38">
        <v>-58.50545262</v>
      </c>
      <c r="D17083" s="38">
        <v>0.47541946172714228</v>
      </c>
      <c r="E17083" s="38">
        <v>0.39450198582240509</v>
      </c>
      <c r="F17083" s="38">
        <v>1.0443864229765014</v>
      </c>
    </row>
    <row r="17084" spans="1:6" x14ac:dyDescent="0.35">
      <c r="A17084" s="37" t="s">
        <v>20975</v>
      </c>
      <c r="B17084" s="38">
        <v>-35.000519429999997</v>
      </c>
      <c r="C17084" s="38">
        <v>-58.381141749999998</v>
      </c>
      <c r="D17084" s="38">
        <v>0.89310646057128906</v>
      </c>
      <c r="E17084" s="38">
        <v>0.85114634533723199</v>
      </c>
      <c r="F17084" s="38">
        <v>68.786127167630056</v>
      </c>
    </row>
    <row r="17085" spans="1:6" x14ac:dyDescent="0.35">
      <c r="A17085" s="37" t="s">
        <v>20976</v>
      </c>
      <c r="B17085" s="38">
        <v>-34.661547159999998</v>
      </c>
      <c r="C17085" s="38">
        <v>-58.648923289999999</v>
      </c>
      <c r="D17085" s="38">
        <v>0.12081177532672881</v>
      </c>
      <c r="E17085" s="38">
        <v>0.12756360984510839</v>
      </c>
      <c r="F17085" s="38"/>
    </row>
    <row r="17086" spans="1:6" x14ac:dyDescent="0.35">
      <c r="A17086" s="37" t="s">
        <v>20977</v>
      </c>
      <c r="B17086" s="38">
        <v>-34.929465450000002</v>
      </c>
      <c r="C17086" s="38">
        <v>-57.975459200000003</v>
      </c>
      <c r="D17086" s="38">
        <v>0.13034869730472559</v>
      </c>
      <c r="E17086" s="38">
        <v>0.16737183706985939</v>
      </c>
      <c r="F17086" s="38">
        <v>0.60606060606060608</v>
      </c>
    </row>
    <row r="17087" spans="1:6" x14ac:dyDescent="0.35">
      <c r="A17087" s="37" t="s">
        <v>20978</v>
      </c>
      <c r="B17087" s="38">
        <v>-36.085242659999999</v>
      </c>
      <c r="C17087" s="38">
        <v>-61.405429159999997</v>
      </c>
      <c r="D17087" s="38">
        <v>0.33537489175796509</v>
      </c>
      <c r="E17087" s="38">
        <v>0.33537489175796509</v>
      </c>
      <c r="F17087" s="38">
        <v>15</v>
      </c>
    </row>
    <row r="17088" spans="1:6" x14ac:dyDescent="0.35">
      <c r="A17088" s="37" t="s">
        <v>20979</v>
      </c>
      <c r="B17088" s="38">
        <v>-34.623628539999999</v>
      </c>
      <c r="C17088" s="38">
        <v>-58.592294940000002</v>
      </c>
      <c r="D17088" s="38">
        <v>0.29806143045425421</v>
      </c>
      <c r="E17088" s="38">
        <v>0.34135232120752329</v>
      </c>
      <c r="F17088" s="38">
        <v>9.3023255813953494</v>
      </c>
    </row>
    <row r="17089" spans="1:6" x14ac:dyDescent="0.35">
      <c r="A17089" s="37" t="s">
        <v>20980</v>
      </c>
      <c r="B17089" s="38">
        <v>-34.643980470000002</v>
      </c>
      <c r="C17089" s="38">
        <v>-58.622744599999997</v>
      </c>
      <c r="D17089" s="38">
        <v>0.22246135771274569</v>
      </c>
      <c r="E17089" s="38">
        <v>0.26707938051707042</v>
      </c>
      <c r="F17089" s="38">
        <v>15.862068965517242</v>
      </c>
    </row>
    <row r="17090" spans="1:6" x14ac:dyDescent="0.35">
      <c r="A17090" s="37" t="s">
        <v>20981</v>
      </c>
      <c r="B17090" s="38">
        <v>-34.830070759999998</v>
      </c>
      <c r="C17090" s="38">
        <v>-58.584207929999998</v>
      </c>
      <c r="D17090" s="38">
        <v>0.57771182060241699</v>
      </c>
      <c r="E17090" s="38">
        <v>0.54949191957712173</v>
      </c>
      <c r="F17090" s="38">
        <v>21.333333333333336</v>
      </c>
    </row>
    <row r="17091" spans="1:6" x14ac:dyDescent="0.35">
      <c r="A17091" s="37" t="s">
        <v>20982</v>
      </c>
      <c r="B17091" s="38">
        <v>-34.768127130000003</v>
      </c>
      <c r="C17091" s="38">
        <v>-58.271849469999999</v>
      </c>
      <c r="D17091" s="38">
        <v>0.44549423456192022</v>
      </c>
      <c r="E17091" s="38">
        <v>0.41566898876970471</v>
      </c>
      <c r="F17091" s="38"/>
    </row>
    <row r="17092" spans="1:6" x14ac:dyDescent="0.35">
      <c r="A17092" s="37" t="s">
        <v>20983</v>
      </c>
      <c r="B17092" s="38">
        <v>-34.765364640000001</v>
      </c>
      <c r="C17092" s="38">
        <v>-58.392202109999999</v>
      </c>
      <c r="D17092" s="38">
        <v>0.1476229131221771</v>
      </c>
      <c r="E17092" s="38">
        <v>0.1590278019246302</v>
      </c>
      <c r="F17092" s="38">
        <v>20</v>
      </c>
    </row>
    <row r="17093" spans="1:6" x14ac:dyDescent="0.35">
      <c r="A17093" s="37" t="s">
        <v>20984</v>
      </c>
      <c r="B17093" s="38">
        <v>-38.000882160000003</v>
      </c>
      <c r="C17093" s="38">
        <v>-57.560108270000001</v>
      </c>
      <c r="D17093" s="38">
        <v>0.12069772928953169</v>
      </c>
      <c r="E17093" s="38">
        <v>0.12536756750196221</v>
      </c>
      <c r="F17093" s="38"/>
    </row>
    <row r="17094" spans="1:6" x14ac:dyDescent="0.35">
      <c r="A17094" s="37" t="s">
        <v>20985</v>
      </c>
      <c r="B17094" s="38">
        <v>-34.746834280000002</v>
      </c>
      <c r="C17094" s="38">
        <v>-58.472011109999997</v>
      </c>
      <c r="D17094" s="38">
        <v>0.98321545124053955</v>
      </c>
      <c r="E17094" s="38">
        <v>0.97453186081515419</v>
      </c>
      <c r="F17094" s="38">
        <v>50.437828371278457</v>
      </c>
    </row>
    <row r="17095" spans="1:6" x14ac:dyDescent="0.35">
      <c r="A17095" s="37" t="s">
        <v>20986</v>
      </c>
      <c r="B17095" s="38">
        <v>-34.740070430000003</v>
      </c>
      <c r="C17095" s="38">
        <v>-58.396031649999998</v>
      </c>
      <c r="D17095" s="38">
        <v>0.1065288111567497</v>
      </c>
      <c r="E17095" s="38">
        <v>0.1172994482848379</v>
      </c>
      <c r="F17095" s="38">
        <v>3.5573122529644272</v>
      </c>
    </row>
    <row r="17096" spans="1:6" x14ac:dyDescent="0.35">
      <c r="A17096" s="37" t="s">
        <v>20987</v>
      </c>
      <c r="B17096" s="38">
        <v>-34.505914099999998</v>
      </c>
      <c r="C17096" s="38">
        <v>-58.769314180000002</v>
      </c>
      <c r="D17096" s="38">
        <v>0.71128320693969727</v>
      </c>
      <c r="E17096" s="38">
        <v>0.72852636952149241</v>
      </c>
      <c r="F17096" s="38">
        <v>35.664335664335667</v>
      </c>
    </row>
    <row r="17097" spans="1:6" x14ac:dyDescent="0.35">
      <c r="A17097" s="37" t="s">
        <v>20988</v>
      </c>
      <c r="B17097" s="38">
        <v>-34.539276530000002</v>
      </c>
      <c r="C17097" s="38">
        <v>-58.724018260000001</v>
      </c>
      <c r="D17097" s="38">
        <v>0.25984787940978998</v>
      </c>
      <c r="E17097" s="38">
        <v>0.27375334148344238</v>
      </c>
      <c r="F17097" s="38">
        <v>26.595744680851062</v>
      </c>
    </row>
    <row r="17098" spans="1:6" x14ac:dyDescent="0.35">
      <c r="A17098" s="37" t="s">
        <v>20989</v>
      </c>
      <c r="B17098" s="38">
        <v>-34.65283084</v>
      </c>
      <c r="C17098" s="38">
        <v>-58.782968789999998</v>
      </c>
      <c r="D17098" s="38">
        <v>0.20458023250103</v>
      </c>
      <c r="E17098" s="38">
        <v>0.22624018291632331</v>
      </c>
      <c r="F17098" s="38"/>
    </row>
    <row r="17099" spans="1:6" x14ac:dyDescent="0.35">
      <c r="A17099" s="37" t="s">
        <v>20990</v>
      </c>
      <c r="B17099" s="38">
        <v>-34.761692680000003</v>
      </c>
      <c r="C17099" s="38">
        <v>-58.358033310000003</v>
      </c>
      <c r="D17099" s="38">
        <v>0.38198879361152649</v>
      </c>
      <c r="E17099" s="38">
        <v>0.38385445134980339</v>
      </c>
      <c r="F17099" s="38">
        <v>12.096774193548388</v>
      </c>
    </row>
    <row r="17100" spans="1:6" x14ac:dyDescent="0.35">
      <c r="A17100" s="37" t="s">
        <v>20991</v>
      </c>
      <c r="B17100" s="38">
        <v>-34.442651820000002</v>
      </c>
      <c r="C17100" s="38">
        <v>-58.931419529999999</v>
      </c>
      <c r="D17100" s="38">
        <v>0.34038761258125311</v>
      </c>
      <c r="E17100" s="38">
        <v>0.17326027235469299</v>
      </c>
      <c r="F17100" s="38">
        <v>3.0120481927710845</v>
      </c>
    </row>
    <row r="17101" spans="1:6" x14ac:dyDescent="0.35">
      <c r="A17101" s="37" t="s">
        <v>20992</v>
      </c>
      <c r="B17101" s="38">
        <v>-34.533452009999998</v>
      </c>
      <c r="C17101" s="38">
        <v>-58.477715959999998</v>
      </c>
      <c r="D17101" s="38">
        <v>7.9295806586742401E-2</v>
      </c>
      <c r="E17101" s="38">
        <v>6.7699550737493799E-2</v>
      </c>
      <c r="F17101" s="38">
        <v>1.4084507042253522</v>
      </c>
    </row>
    <row r="17102" spans="1:6" x14ac:dyDescent="0.35">
      <c r="A17102" s="37" t="s">
        <v>20993</v>
      </c>
      <c r="B17102" s="38">
        <v>-34.502993119999999</v>
      </c>
      <c r="C17102" s="38">
        <v>-58.491914149999999</v>
      </c>
      <c r="D17102" s="38">
        <v>2.1573964040726419E-3</v>
      </c>
      <c r="E17102" s="38">
        <v>1.263246055036275E-2</v>
      </c>
      <c r="F17102" s="38">
        <v>0</v>
      </c>
    </row>
    <row r="17103" spans="1:6" x14ac:dyDescent="0.35">
      <c r="A17103" s="37" t="s">
        <v>20994</v>
      </c>
      <c r="B17103" s="38">
        <v>-34.532633509999997</v>
      </c>
      <c r="C17103" s="38">
        <v>-58.477045840000002</v>
      </c>
      <c r="D17103" s="38">
        <v>7.5643718242645264E-2</v>
      </c>
      <c r="E17103" s="38">
        <v>5.8867689781537703E-2</v>
      </c>
      <c r="F17103" s="38">
        <v>0</v>
      </c>
    </row>
    <row r="17104" spans="1:6" x14ac:dyDescent="0.35">
      <c r="A17104" s="37" t="s">
        <v>20995</v>
      </c>
      <c r="B17104" s="38">
        <v>-34.405527380000002</v>
      </c>
      <c r="C17104" s="38">
        <v>-58.632823430000002</v>
      </c>
      <c r="D17104" s="38">
        <v>0.25532069802284241</v>
      </c>
      <c r="E17104" s="38">
        <v>0.22955669504072931</v>
      </c>
      <c r="F17104" s="38">
        <v>0.46511627906976744</v>
      </c>
    </row>
    <row r="17105" spans="1:6" x14ac:dyDescent="0.35">
      <c r="A17105" s="37" t="s">
        <v>20996</v>
      </c>
      <c r="B17105" s="38">
        <v>-34.868264740000001</v>
      </c>
      <c r="C17105" s="38">
        <v>-58.390669420000002</v>
      </c>
      <c r="D17105" s="38">
        <v>0.44165652990341192</v>
      </c>
      <c r="E17105" s="38">
        <v>0.47820602357387543</v>
      </c>
      <c r="F17105" s="38">
        <v>35.964912280701753</v>
      </c>
    </row>
    <row r="17106" spans="1:6" x14ac:dyDescent="0.35">
      <c r="A17106" s="37" t="s">
        <v>20997</v>
      </c>
      <c r="B17106" s="38">
        <v>-34.800290199999999</v>
      </c>
      <c r="C17106" s="38">
        <v>-58.38308911</v>
      </c>
      <c r="D17106" s="38">
        <v>0.1838090717792511</v>
      </c>
      <c r="E17106" s="38">
        <v>0.1762216118605513</v>
      </c>
      <c r="F17106" s="38">
        <v>1.8633540372670807</v>
      </c>
    </row>
    <row r="17107" spans="1:6" x14ac:dyDescent="0.35">
      <c r="A17107" s="37" t="s">
        <v>20998</v>
      </c>
      <c r="B17107" s="38">
        <v>-34.79118012</v>
      </c>
      <c r="C17107" s="38">
        <v>-58.377690639999997</v>
      </c>
      <c r="D17107" s="38">
        <v>0.22536566853523249</v>
      </c>
      <c r="E17107" s="38">
        <v>0.16355638909671039</v>
      </c>
      <c r="F17107" s="38">
        <v>7.1823204419889501</v>
      </c>
    </row>
    <row r="17108" spans="1:6" x14ac:dyDescent="0.35">
      <c r="A17108" s="37" t="s">
        <v>20999</v>
      </c>
      <c r="B17108" s="38">
        <v>-34.18673544</v>
      </c>
      <c r="C17108" s="38">
        <v>-58.960354950000003</v>
      </c>
      <c r="D17108" s="38">
        <v>0.46540513634681702</v>
      </c>
      <c r="E17108" s="38">
        <v>0.42466738578435542</v>
      </c>
      <c r="F17108" s="38">
        <v>4</v>
      </c>
    </row>
    <row r="17109" spans="1:6" x14ac:dyDescent="0.35">
      <c r="A17109" s="37" t="s">
        <v>21000</v>
      </c>
      <c r="B17109" s="38">
        <v>-34.740253860000003</v>
      </c>
      <c r="C17109" s="38">
        <v>-58.606183870000002</v>
      </c>
      <c r="D17109" s="38">
        <v>0.51634097099304199</v>
      </c>
      <c r="E17109" s="38">
        <v>0.58983647340052836</v>
      </c>
      <c r="F17109" s="38">
        <v>30.64516129032258</v>
      </c>
    </row>
    <row r="17110" spans="1:6" x14ac:dyDescent="0.35">
      <c r="A17110" s="37" t="s">
        <v>21001</v>
      </c>
      <c r="B17110" s="38">
        <v>-35.171782659999998</v>
      </c>
      <c r="C17110" s="38">
        <v>-59.078821380000001</v>
      </c>
      <c r="D17110" s="38">
        <v>0.49126443266868591</v>
      </c>
      <c r="E17110" s="38">
        <v>0.5101270344522264</v>
      </c>
      <c r="F17110" s="38">
        <v>1.1363636363636365</v>
      </c>
    </row>
    <row r="17111" spans="1:6" x14ac:dyDescent="0.35">
      <c r="A17111" s="37" t="s">
        <v>21002</v>
      </c>
      <c r="B17111" s="38">
        <v>-34.29525529</v>
      </c>
      <c r="C17111" s="38">
        <v>-59.098155900000002</v>
      </c>
      <c r="D17111" s="38">
        <v>0.31572756171226501</v>
      </c>
      <c r="E17111" s="38">
        <v>0.31323833432462478</v>
      </c>
      <c r="F17111" s="38"/>
    </row>
    <row r="17112" spans="1:6" x14ac:dyDescent="0.35">
      <c r="A17112" s="37" t="s">
        <v>21003</v>
      </c>
      <c r="B17112" s="38">
        <v>-34.295313329999999</v>
      </c>
      <c r="C17112" s="38">
        <v>-59.098083240000001</v>
      </c>
      <c r="D17112" s="38">
        <v>0.31572756171226501</v>
      </c>
      <c r="E17112" s="38">
        <v>0.31328374779585638</v>
      </c>
      <c r="F17112" s="38"/>
    </row>
    <row r="17113" spans="1:6" x14ac:dyDescent="0.35">
      <c r="A17113" s="37" t="s">
        <v>21004</v>
      </c>
      <c r="B17113" s="38">
        <v>-34.689948690000001</v>
      </c>
      <c r="C17113" s="38">
        <v>-58.370727410000001</v>
      </c>
      <c r="D17113" s="38">
        <v>0.25526180863380432</v>
      </c>
      <c r="E17113" s="38">
        <v>0.32506790416581288</v>
      </c>
      <c r="F17113" s="38">
        <v>0</v>
      </c>
    </row>
    <row r="17114" spans="1:6" x14ac:dyDescent="0.35">
      <c r="A17114" s="37" t="s">
        <v>21005</v>
      </c>
      <c r="B17114" s="38">
        <v>-34.672013669999998</v>
      </c>
      <c r="C17114" s="38">
        <v>-58.354401170000003</v>
      </c>
      <c r="D17114" s="38">
        <v>0.26729029417037958</v>
      </c>
      <c r="E17114" s="38">
        <v>0.26621420289340769</v>
      </c>
      <c r="F17114" s="38">
        <v>3.1746031746031744</v>
      </c>
    </row>
    <row r="17115" spans="1:6" x14ac:dyDescent="0.35">
      <c r="A17115" s="37" t="s">
        <v>21006</v>
      </c>
      <c r="B17115" s="38">
        <v>-34.703168900000001</v>
      </c>
      <c r="C17115" s="38">
        <v>-58.341003839999999</v>
      </c>
      <c r="D17115" s="38">
        <v>0.31943985819816589</v>
      </c>
      <c r="E17115" s="38">
        <v>0.46135282987042481</v>
      </c>
      <c r="F17115" s="38" t="s">
        <v>5130</v>
      </c>
    </row>
    <row r="17116" spans="1:6" x14ac:dyDescent="0.35">
      <c r="A17116" s="37" t="s">
        <v>21007</v>
      </c>
      <c r="B17116" s="38">
        <v>-34.419775999999999</v>
      </c>
      <c r="C17116" s="38">
        <v>-58.752776009999998</v>
      </c>
      <c r="D17116" s="38">
        <v>0.7784770131111145</v>
      </c>
      <c r="E17116" s="38">
        <v>0.80055846770604455</v>
      </c>
      <c r="F17116" s="38">
        <v>60.176991150442483</v>
      </c>
    </row>
    <row r="17117" spans="1:6" x14ac:dyDescent="0.35">
      <c r="A17117" s="37" t="s">
        <v>21008</v>
      </c>
      <c r="B17117" s="38">
        <v>-34.647709689999999</v>
      </c>
      <c r="C17117" s="38">
        <v>-58.761382410000003</v>
      </c>
      <c r="D17117" s="38">
        <v>0.45172598958015442</v>
      </c>
      <c r="E17117" s="38">
        <v>0.42554595983690691</v>
      </c>
      <c r="F17117" s="38">
        <v>3.2520325203252036</v>
      </c>
    </row>
    <row r="17118" spans="1:6" x14ac:dyDescent="0.35">
      <c r="A17118" s="37" t="s">
        <v>21009</v>
      </c>
      <c r="B17118" s="38">
        <v>-34.440676770000003</v>
      </c>
      <c r="C17118" s="38">
        <v>-58.773981939999999</v>
      </c>
      <c r="D17118" s="38">
        <v>0.47022244334220892</v>
      </c>
      <c r="E17118" s="38">
        <v>0.46322221143378151</v>
      </c>
      <c r="F17118" s="38">
        <v>0</v>
      </c>
    </row>
    <row r="17119" spans="1:6" x14ac:dyDescent="0.35">
      <c r="A17119" s="37" t="s">
        <v>21010</v>
      </c>
      <c r="B17119" s="38">
        <v>-34.496656620000003</v>
      </c>
      <c r="C17119" s="38">
        <v>-58.851480819999999</v>
      </c>
      <c r="D17119" s="38">
        <v>0.69440364837646484</v>
      </c>
      <c r="E17119" s="38">
        <v>0.69199931124846137</v>
      </c>
      <c r="F17119" s="38">
        <v>20</v>
      </c>
    </row>
    <row r="17120" spans="1:6" x14ac:dyDescent="0.35">
      <c r="A17120" s="37" t="s">
        <v>21011</v>
      </c>
      <c r="B17120" s="38">
        <v>-34.460859139999997</v>
      </c>
      <c r="C17120" s="38">
        <v>-58.899864870000002</v>
      </c>
      <c r="D17120" s="38">
        <v>0.53203070163726807</v>
      </c>
      <c r="E17120" s="38">
        <v>0.5569062342769221</v>
      </c>
      <c r="F17120" s="38">
        <v>3.5294117647058822</v>
      </c>
    </row>
    <row r="17121" spans="1:6" x14ac:dyDescent="0.35">
      <c r="A17121" s="37" t="s">
        <v>21012</v>
      </c>
      <c r="B17121" s="38">
        <v>-34.439655610000003</v>
      </c>
      <c r="C17121" s="38">
        <v>-58.857950559999999</v>
      </c>
      <c r="D17121" s="38">
        <v>0.34236437082290649</v>
      </c>
      <c r="E17121" s="38">
        <v>0.21072695051368909</v>
      </c>
      <c r="F17121" s="38">
        <v>0.38759689922480622</v>
      </c>
    </row>
    <row r="17122" spans="1:6" x14ac:dyDescent="0.35">
      <c r="A17122" s="37" t="s">
        <v>21013</v>
      </c>
      <c r="B17122" s="38">
        <v>-34.612456420000001</v>
      </c>
      <c r="C17122" s="38">
        <v>-58.77660401</v>
      </c>
      <c r="D17122" s="38">
        <v>0.70025885105133057</v>
      </c>
      <c r="E17122" s="38">
        <v>0.71607572351183213</v>
      </c>
      <c r="F17122" s="38">
        <v>27.906976744186046</v>
      </c>
    </row>
    <row r="17123" spans="1:6" x14ac:dyDescent="0.35">
      <c r="A17123" s="37" t="s">
        <v>21014</v>
      </c>
      <c r="B17123" s="38">
        <v>-34.750205889999997</v>
      </c>
      <c r="C17123" s="38">
        <v>-58.387825990000003</v>
      </c>
      <c r="D17123" s="38">
        <v>0.1538113355636597</v>
      </c>
      <c r="E17123" s="38">
        <v>0.13012650629712469</v>
      </c>
      <c r="F17123" s="38">
        <v>5.8823529411764701</v>
      </c>
    </row>
    <row r="17124" spans="1:6" x14ac:dyDescent="0.35">
      <c r="A17124" s="37" t="s">
        <v>21015</v>
      </c>
      <c r="B17124" s="38">
        <v>-37.993129019999998</v>
      </c>
      <c r="C17124" s="38">
        <v>-57.564126799999997</v>
      </c>
      <c r="D17124" s="38">
        <v>0.1240909844636917</v>
      </c>
      <c r="E17124" s="38">
        <v>0.1201232493650622</v>
      </c>
      <c r="F17124" s="38">
        <v>3.7037037037037033</v>
      </c>
    </row>
    <row r="17125" spans="1:6" x14ac:dyDescent="0.35">
      <c r="A17125" s="37" t="s">
        <v>21016</v>
      </c>
      <c r="B17125" s="38">
        <v>-34.654396800000001</v>
      </c>
      <c r="C17125" s="38">
        <v>-59.424883809999997</v>
      </c>
      <c r="D17125" s="38">
        <v>0.16201399266719821</v>
      </c>
      <c r="E17125" s="38">
        <v>0.1645841486752033</v>
      </c>
      <c r="F17125" s="38">
        <v>9.4017094017094021</v>
      </c>
    </row>
    <row r="17126" spans="1:6" x14ac:dyDescent="0.35">
      <c r="A17126" s="37" t="s">
        <v>21017</v>
      </c>
      <c r="B17126" s="38">
        <v>-37.325645180000002</v>
      </c>
      <c r="C17126" s="38">
        <v>-59.125280529999998</v>
      </c>
      <c r="D17126" s="38">
        <v>6.4852192997932434E-2</v>
      </c>
      <c r="E17126" s="38">
        <v>6.6702493776877717E-2</v>
      </c>
      <c r="F17126" s="38">
        <v>0</v>
      </c>
    </row>
    <row r="17127" spans="1:6" x14ac:dyDescent="0.35">
      <c r="A17127" s="37" t="s">
        <v>21018</v>
      </c>
      <c r="B17127" s="38">
        <v>-35.439950619999998</v>
      </c>
      <c r="C17127" s="38">
        <v>-60.171875129999997</v>
      </c>
      <c r="D17127" s="38">
        <v>0.35167470574378967</v>
      </c>
      <c r="E17127" s="38">
        <v>0.36856106834279168</v>
      </c>
      <c r="F17127" s="38">
        <v>18.292682926829269</v>
      </c>
    </row>
    <row r="17128" spans="1:6" x14ac:dyDescent="0.35">
      <c r="A17128" s="37" t="s">
        <v>21019</v>
      </c>
      <c r="B17128" s="38">
        <v>-34.893302120000001</v>
      </c>
      <c r="C17128" s="38">
        <v>-60.02215013</v>
      </c>
      <c r="D17128" s="38">
        <v>0.30361747741699219</v>
      </c>
      <c r="E17128" s="38">
        <v>0.33260020087747011</v>
      </c>
      <c r="F17128" s="38">
        <v>7.1428571428571423</v>
      </c>
    </row>
    <row r="17129" spans="1:6" x14ac:dyDescent="0.35">
      <c r="A17129" s="37" t="s">
        <v>21020</v>
      </c>
      <c r="B17129" s="38">
        <v>-34.640689469999998</v>
      </c>
      <c r="C17129" s="38">
        <v>-58.603662710000002</v>
      </c>
      <c r="D17129" s="38">
        <v>0.16133078932762149</v>
      </c>
      <c r="E17129" s="38">
        <v>0.17817907461098259</v>
      </c>
      <c r="F17129" s="38">
        <v>8.9552238805970141</v>
      </c>
    </row>
    <row r="17130" spans="1:6" x14ac:dyDescent="0.35">
      <c r="A17130" s="37" t="s">
        <v>21021</v>
      </c>
      <c r="B17130" s="38">
        <v>-34.670613490000001</v>
      </c>
      <c r="C17130" s="38">
        <v>-58.362020299999998</v>
      </c>
      <c r="D17130" s="38">
        <v>0.20800936222076419</v>
      </c>
      <c r="E17130" s="38">
        <v>0.21984264295962119</v>
      </c>
      <c r="F17130" s="38">
        <v>5.2631578947368416</v>
      </c>
    </row>
    <row r="17131" spans="1:6" x14ac:dyDescent="0.35">
      <c r="A17131" s="37" t="s">
        <v>21022</v>
      </c>
      <c r="B17131" s="38">
        <v>-38.001858339999998</v>
      </c>
      <c r="C17131" s="38">
        <v>-57.574208040000002</v>
      </c>
      <c r="D17131" s="38">
        <v>0.16858308017253881</v>
      </c>
      <c r="E17131" s="38">
        <v>0.163520447909832</v>
      </c>
      <c r="F17131" s="38">
        <v>1.1834319526627219</v>
      </c>
    </row>
    <row r="17132" spans="1:6" x14ac:dyDescent="0.35">
      <c r="A17132" s="37" t="s">
        <v>21023</v>
      </c>
      <c r="B17132" s="38">
        <v>-34.531808890000001</v>
      </c>
      <c r="C17132" s="38">
        <v>-58.520139649999997</v>
      </c>
      <c r="D17132" s="38">
        <v>0.14896112680435181</v>
      </c>
      <c r="E17132" s="38">
        <v>0.1526278302525029</v>
      </c>
      <c r="F17132" s="38"/>
    </row>
    <row r="17133" spans="1:6" x14ac:dyDescent="0.35">
      <c r="A17133" s="37" t="s">
        <v>21024</v>
      </c>
      <c r="B17133" s="38">
        <v>-34.442049560000001</v>
      </c>
      <c r="C17133" s="38">
        <v>-59.446354550000002</v>
      </c>
      <c r="D17133" s="38">
        <v>0.30278143286705023</v>
      </c>
      <c r="E17133" s="38">
        <v>0.30595471435471577</v>
      </c>
      <c r="F17133" s="38"/>
    </row>
    <row r="17134" spans="1:6" x14ac:dyDescent="0.35">
      <c r="A17134" s="37" t="s">
        <v>21025</v>
      </c>
      <c r="B17134" s="38">
        <v>-34.540046029999999</v>
      </c>
      <c r="C17134" s="38">
        <v>-58.715268829999999</v>
      </c>
      <c r="D17134" s="38">
        <v>0.1110021471977234</v>
      </c>
      <c r="E17134" s="38">
        <v>0.1406871296073261</v>
      </c>
      <c r="F17134" s="38"/>
    </row>
    <row r="17135" spans="1:6" x14ac:dyDescent="0.35">
      <c r="A17135" s="37" t="s">
        <v>21026</v>
      </c>
      <c r="B17135" s="38">
        <v>-34.761820610000001</v>
      </c>
      <c r="C17135" s="38">
        <v>-58.394856439999998</v>
      </c>
      <c r="D17135" s="38">
        <v>0.10511795431375499</v>
      </c>
      <c r="E17135" s="38">
        <v>0.10863747515461659</v>
      </c>
      <c r="F17135" s="38"/>
    </row>
    <row r="17136" spans="1:6" x14ac:dyDescent="0.35">
      <c r="A17136" s="37" t="s">
        <v>21027</v>
      </c>
      <c r="B17136" s="38">
        <v>-34.640550959999999</v>
      </c>
      <c r="C17136" s="38">
        <v>-58.569173470000003</v>
      </c>
      <c r="D17136" s="38">
        <v>0.1221285909414291</v>
      </c>
      <c r="E17136" s="38">
        <v>0.14191898552235219</v>
      </c>
      <c r="F17136" s="38">
        <v>0.54347826086956519</v>
      </c>
    </row>
    <row r="17137" spans="1:6" x14ac:dyDescent="0.35">
      <c r="A17137" s="37" t="s">
        <v>21028</v>
      </c>
      <c r="B17137" s="38">
        <v>-37.371796330000002</v>
      </c>
      <c r="C17137" s="38">
        <v>-63.055228030000002</v>
      </c>
      <c r="D17137" s="38">
        <v>0.45456203818321228</v>
      </c>
      <c r="E17137" s="38">
        <v>0.41080532605583597</v>
      </c>
      <c r="F17137" s="38">
        <v>25</v>
      </c>
    </row>
    <row r="17138" spans="1:6" x14ac:dyDescent="0.35">
      <c r="A17138" s="37" t="s">
        <v>21029</v>
      </c>
      <c r="B17138" s="38">
        <v>-38.711093349999999</v>
      </c>
      <c r="C17138" s="38">
        <v>-62.270578409999999</v>
      </c>
      <c r="D17138" s="38">
        <v>4.9510058015584953E-2</v>
      </c>
      <c r="E17138" s="38">
        <v>5.6816329869131238E-2</v>
      </c>
      <c r="F17138" s="38" t="s">
        <v>5130</v>
      </c>
    </row>
    <row r="17139" spans="1:6" x14ac:dyDescent="0.35">
      <c r="A17139" s="37" t="s">
        <v>21030</v>
      </c>
      <c r="B17139" s="38">
        <v>-38.548570429999998</v>
      </c>
      <c r="C17139" s="38">
        <v>-58.746422449999997</v>
      </c>
      <c r="D17139" s="38">
        <v>0.48142775893211359</v>
      </c>
      <c r="E17139" s="38">
        <v>0.36475828621122569</v>
      </c>
      <c r="F17139" s="38">
        <v>15.18987341772152</v>
      </c>
    </row>
    <row r="17140" spans="1:6" x14ac:dyDescent="0.35">
      <c r="A17140" s="37" t="s">
        <v>21031</v>
      </c>
      <c r="B17140" s="38">
        <v>-37.242537609999999</v>
      </c>
      <c r="C17140" s="38">
        <v>-56.97776236</v>
      </c>
      <c r="D17140" s="38">
        <v>0.54167187213897705</v>
      </c>
      <c r="E17140" s="38">
        <v>0.53596242931154037</v>
      </c>
      <c r="F17140" s="38">
        <v>30.952380952380953</v>
      </c>
    </row>
    <row r="17141" spans="1:6" x14ac:dyDescent="0.35">
      <c r="A17141" s="37" t="s">
        <v>21032</v>
      </c>
      <c r="B17141" s="38">
        <v>-34.098627710000002</v>
      </c>
      <c r="C17141" s="38">
        <v>-59.02434873</v>
      </c>
      <c r="D17141" s="38">
        <v>0.13871364295482641</v>
      </c>
      <c r="E17141" s="38">
        <v>0.19982136785984039</v>
      </c>
      <c r="F17141" s="38"/>
    </row>
    <row r="17142" spans="1:6" x14ac:dyDescent="0.35">
      <c r="A17142" s="37" t="s">
        <v>21033</v>
      </c>
      <c r="B17142" s="38">
        <v>-34.171318479999996</v>
      </c>
      <c r="C17142" s="38">
        <v>-59.791856639999999</v>
      </c>
      <c r="D17142" s="38">
        <v>0.39471763372421259</v>
      </c>
      <c r="E17142" s="38">
        <v>0.37507248730272857</v>
      </c>
      <c r="F17142" s="38">
        <v>75</v>
      </c>
    </row>
    <row r="17143" spans="1:6" x14ac:dyDescent="0.35">
      <c r="A17143" s="37" t="s">
        <v>21034</v>
      </c>
      <c r="B17143" s="38">
        <v>-35.684959669999998</v>
      </c>
      <c r="C17143" s="38">
        <v>-57.955641710000002</v>
      </c>
      <c r="D17143" s="38">
        <v>0.39863082766532898</v>
      </c>
      <c r="E17143" s="38">
        <v>0.39615048075977127</v>
      </c>
      <c r="F17143" s="38">
        <v>33.333333333333329</v>
      </c>
    </row>
    <row r="17144" spans="1:6" x14ac:dyDescent="0.35">
      <c r="A17144" s="37" t="s">
        <v>21035</v>
      </c>
      <c r="B17144" s="38">
        <v>-36.544315019999999</v>
      </c>
      <c r="C17144" s="38">
        <v>-56.688977360000003</v>
      </c>
      <c r="D17144" s="38">
        <v>0.38529291749000549</v>
      </c>
      <c r="E17144" s="38">
        <v>0.38529291749000549</v>
      </c>
      <c r="F17144" s="38"/>
    </row>
    <row r="17145" spans="1:6" x14ac:dyDescent="0.35">
      <c r="A17145" s="37" t="s">
        <v>21036</v>
      </c>
      <c r="B17145" s="38">
        <v>-36.690392340000002</v>
      </c>
      <c r="C17145" s="38">
        <v>-56.68968272</v>
      </c>
      <c r="D17145" s="38">
        <v>0.46027761697769171</v>
      </c>
      <c r="E17145" s="38">
        <v>0.45464191703419943</v>
      </c>
      <c r="F17145" s="38">
        <v>57.627118644067799</v>
      </c>
    </row>
    <row r="17146" spans="1:6" x14ac:dyDescent="0.35">
      <c r="A17146" s="37" t="s">
        <v>21037</v>
      </c>
      <c r="B17146" s="38">
        <v>-34.459217889999998</v>
      </c>
      <c r="C17146" s="38">
        <v>-58.564271179999999</v>
      </c>
      <c r="D17146" s="38">
        <v>0.1780856251716614</v>
      </c>
      <c r="E17146" s="38">
        <v>0.26694832299206711</v>
      </c>
      <c r="F17146" s="38">
        <v>9.6385542168674707</v>
      </c>
    </row>
    <row r="17147" spans="1:6" x14ac:dyDescent="0.35">
      <c r="A17147" s="37" t="s">
        <v>21038</v>
      </c>
      <c r="B17147" s="38">
        <v>-34.585004079999997</v>
      </c>
      <c r="C17147" s="38">
        <v>-58.730021039999997</v>
      </c>
      <c r="D17147" s="38">
        <v>0.85472434759140015</v>
      </c>
      <c r="E17147" s="38">
        <v>0.8099486487252372</v>
      </c>
      <c r="F17147" s="38">
        <v>23.267326732673268</v>
      </c>
    </row>
    <row r="17148" spans="1:6" x14ac:dyDescent="0.35">
      <c r="A17148" s="37" t="s">
        <v>21039</v>
      </c>
      <c r="B17148" s="38">
        <v>-34.404117030000002</v>
      </c>
      <c r="C17148" s="38">
        <v>-59.02993953</v>
      </c>
      <c r="D17148" s="38">
        <v>0.40721264481544489</v>
      </c>
      <c r="E17148" s="38">
        <v>0.42287863703335032</v>
      </c>
      <c r="F17148" s="38">
        <v>5.1282051282051277</v>
      </c>
    </row>
    <row r="17149" spans="1:6" x14ac:dyDescent="0.35">
      <c r="A17149" s="37" t="s">
        <v>1435</v>
      </c>
      <c r="B17149" s="38">
        <v>-34.69327578</v>
      </c>
      <c r="C17149" s="38">
        <v>-58.445475180000003</v>
      </c>
      <c r="D17149" s="38">
        <v>0.97117316722869873</v>
      </c>
      <c r="E17149" s="38">
        <v>0.9742561595780509</v>
      </c>
      <c r="F17149" s="38"/>
    </row>
    <row r="17150" spans="1:6" x14ac:dyDescent="0.35">
      <c r="A17150" s="37" t="s">
        <v>21040</v>
      </c>
      <c r="B17150" s="38">
        <v>-34.740178499999999</v>
      </c>
      <c r="C17150" s="38">
        <v>-58.400082679999997</v>
      </c>
      <c r="D17150" s="38">
        <v>8.266613632440567E-2</v>
      </c>
      <c r="E17150" s="38">
        <v>9.4331023386783064E-2</v>
      </c>
      <c r="F17150" s="38">
        <v>0.36496350364963503</v>
      </c>
    </row>
    <row r="17151" spans="1:6" x14ac:dyDescent="0.35">
      <c r="A17151" s="37" t="s">
        <v>21041</v>
      </c>
      <c r="B17151" s="38">
        <v>-34.741258279999997</v>
      </c>
      <c r="C17151" s="38">
        <v>-58.39221285</v>
      </c>
      <c r="D17151" s="38">
        <v>8.6236342787742615E-2</v>
      </c>
      <c r="E17151" s="38">
        <v>0.1014721709254541</v>
      </c>
      <c r="F17151" s="38">
        <v>1.2269938650306749</v>
      </c>
    </row>
    <row r="17152" spans="1:6" x14ac:dyDescent="0.35">
      <c r="A17152" s="37" t="s">
        <v>21042</v>
      </c>
      <c r="B17152" s="38">
        <v>-37.6026186</v>
      </c>
      <c r="C17152" s="38">
        <v>-62.402339050000002</v>
      </c>
      <c r="D17152" s="38">
        <v>0.14003090560436249</v>
      </c>
      <c r="E17152" s="38">
        <v>0.14107727581584781</v>
      </c>
      <c r="F17152" s="38">
        <v>34.285714285714285</v>
      </c>
    </row>
    <row r="17153" spans="1:6" x14ac:dyDescent="0.35">
      <c r="A17153" s="37" t="s">
        <v>21043</v>
      </c>
      <c r="B17153" s="38">
        <v>-34.849065850000002</v>
      </c>
      <c r="C17153" s="38">
        <v>-62.471461820000002</v>
      </c>
      <c r="D17153" s="38">
        <v>0.28066354990005488</v>
      </c>
      <c r="E17153" s="38">
        <v>0.30125967217119121</v>
      </c>
      <c r="F17153" s="38"/>
    </row>
    <row r="17154" spans="1:6" x14ac:dyDescent="0.35">
      <c r="A17154" s="37" t="s">
        <v>21044</v>
      </c>
      <c r="B17154" s="38">
        <v>-34.844659389999997</v>
      </c>
      <c r="C17154" s="38">
        <v>-58.49552035</v>
      </c>
      <c r="D17154" s="38">
        <v>0.57016396522521973</v>
      </c>
      <c r="E17154" s="38">
        <v>0.49058422611819369</v>
      </c>
      <c r="F17154" s="38">
        <v>50.628930817610062</v>
      </c>
    </row>
    <row r="17155" spans="1:6" x14ac:dyDescent="0.35">
      <c r="A17155" s="37" t="s">
        <v>21045</v>
      </c>
      <c r="B17155" s="38">
        <v>-37.333887390000001</v>
      </c>
      <c r="C17155" s="38">
        <v>-59.128400800000001</v>
      </c>
      <c r="D17155" s="38">
        <v>3.4246902912855148E-2</v>
      </c>
      <c r="E17155" s="38">
        <v>7.8792719464553032E-2</v>
      </c>
      <c r="F17155" s="38" t="s">
        <v>5130</v>
      </c>
    </row>
    <row r="17156" spans="1:6" x14ac:dyDescent="0.35">
      <c r="A17156" s="37" t="s">
        <v>21046</v>
      </c>
      <c r="B17156" s="38">
        <v>-37.254025489999997</v>
      </c>
      <c r="C17156" s="38">
        <v>-56.980052749999999</v>
      </c>
      <c r="D17156" s="38">
        <v>0.42400234937667852</v>
      </c>
      <c r="E17156" s="38">
        <v>0.42276183092916342</v>
      </c>
      <c r="F17156" s="38"/>
    </row>
    <row r="17157" spans="1:6" x14ac:dyDescent="0.35">
      <c r="A17157" s="37" t="s">
        <v>21047</v>
      </c>
      <c r="B17157" s="38">
        <v>-37.71288989</v>
      </c>
      <c r="C17157" s="38">
        <v>-57.940340990000003</v>
      </c>
      <c r="D17157" s="38">
        <v>0.49051856994628912</v>
      </c>
      <c r="E17157" s="38">
        <v>0.49566808987308192</v>
      </c>
      <c r="F17157" s="38">
        <v>33.333333333333329</v>
      </c>
    </row>
    <row r="17158" spans="1:6" x14ac:dyDescent="0.35">
      <c r="A17158" s="37" t="s">
        <v>21048</v>
      </c>
      <c r="B17158" s="38">
        <v>-34.74799427</v>
      </c>
      <c r="C17158" s="38">
        <v>-61.841364290000001</v>
      </c>
      <c r="D17158" s="38">
        <v>0.31963169574737549</v>
      </c>
      <c r="E17158" s="38">
        <v>0.31963163365920377</v>
      </c>
      <c r="F17158" s="38" t="s">
        <v>5130</v>
      </c>
    </row>
    <row r="17159" spans="1:6" x14ac:dyDescent="0.35">
      <c r="A17159" s="37" t="s">
        <v>21049</v>
      </c>
      <c r="B17159" s="38">
        <v>-34.451748819999999</v>
      </c>
      <c r="C17159" s="38">
        <v>-58.562933039999997</v>
      </c>
      <c r="D17159" s="38">
        <v>0.76998305320739746</v>
      </c>
      <c r="E17159" s="38">
        <v>0.59344162046909332</v>
      </c>
      <c r="F17159" s="38">
        <v>58.18181818181818</v>
      </c>
    </row>
    <row r="17160" spans="1:6" x14ac:dyDescent="0.35">
      <c r="A17160" s="37" t="s">
        <v>21050</v>
      </c>
      <c r="B17160" s="38">
        <v>-34.467639239999997</v>
      </c>
      <c r="C17160" s="38">
        <v>-58.59190925</v>
      </c>
      <c r="D17160" s="38">
        <v>0.65914046764373779</v>
      </c>
      <c r="E17160" s="38">
        <v>0.66522390277762167</v>
      </c>
      <c r="F17160" s="38">
        <v>56.779661016949156</v>
      </c>
    </row>
    <row r="17161" spans="1:6" x14ac:dyDescent="0.35">
      <c r="A17161" s="37" t="s">
        <v>21051</v>
      </c>
      <c r="B17161" s="38">
        <v>-34.911013009999998</v>
      </c>
      <c r="C17161" s="38">
        <v>-57.952256849999998</v>
      </c>
      <c r="D17161" s="38">
        <v>6.7534983158111572E-2</v>
      </c>
      <c r="E17161" s="38">
        <v>9.9455035784665274E-2</v>
      </c>
      <c r="F17161" s="38"/>
    </row>
    <row r="17162" spans="1:6" x14ac:dyDescent="0.35">
      <c r="A17162" s="37" t="s">
        <v>21052</v>
      </c>
      <c r="B17162" s="38">
        <v>-34.768458109999997</v>
      </c>
      <c r="C17162" s="38">
        <v>-61.891825269999998</v>
      </c>
      <c r="D17162" s="38">
        <v>0.23572798073291781</v>
      </c>
      <c r="E17162" s="38">
        <v>0.26515014820239119</v>
      </c>
      <c r="F17162" s="38"/>
    </row>
    <row r="17163" spans="1:6" x14ac:dyDescent="0.35">
      <c r="A17163" s="37" t="s">
        <v>21053</v>
      </c>
      <c r="B17163" s="38">
        <v>-34.760400420000003</v>
      </c>
      <c r="C17163" s="38">
        <v>-61.892546119999999</v>
      </c>
      <c r="D17163" s="38">
        <v>0.36688929796218872</v>
      </c>
      <c r="E17163" s="38">
        <v>0.36688929796218872</v>
      </c>
      <c r="F17163" s="38"/>
    </row>
    <row r="17164" spans="1:6" x14ac:dyDescent="0.35">
      <c r="A17164" s="37" t="s">
        <v>21054</v>
      </c>
      <c r="B17164" s="38">
        <v>-38.255598910000003</v>
      </c>
      <c r="C17164" s="38">
        <v>-57.843107750000001</v>
      </c>
      <c r="D17164" s="38">
        <v>0.3344196081161499</v>
      </c>
      <c r="E17164" s="38">
        <v>0.33417064117060769</v>
      </c>
      <c r="F17164" s="38">
        <v>49.275362318840585</v>
      </c>
    </row>
    <row r="17165" spans="1:6" x14ac:dyDescent="0.35">
      <c r="A17165" s="37" t="s">
        <v>21055</v>
      </c>
      <c r="B17165" s="38">
        <v>-38.604328889999998</v>
      </c>
      <c r="C17165" s="38">
        <v>-61.697040000000001</v>
      </c>
      <c r="D17165" s="38">
        <v>0.24302834272384641</v>
      </c>
      <c r="E17165" s="38">
        <v>0.24302834272384641</v>
      </c>
      <c r="F17165" s="38">
        <v>100</v>
      </c>
    </row>
    <row r="17166" spans="1:6" x14ac:dyDescent="0.35">
      <c r="A17166" s="37" t="s">
        <v>21056</v>
      </c>
      <c r="B17166" s="38">
        <v>-34.273469239999997</v>
      </c>
      <c r="C17166" s="38">
        <v>-59.802551649999998</v>
      </c>
      <c r="D17166" s="38">
        <v>0.41090458631515497</v>
      </c>
      <c r="E17166" s="38">
        <v>0.40588918659422141</v>
      </c>
      <c r="F17166" s="38">
        <v>50</v>
      </c>
    </row>
    <row r="17167" spans="1:6" x14ac:dyDescent="0.35">
      <c r="A17167" s="37" t="s">
        <v>21057</v>
      </c>
      <c r="B17167" s="38">
        <v>-34.424892229999998</v>
      </c>
      <c r="C17167" s="38">
        <v>-58.858743769999997</v>
      </c>
      <c r="D17167" s="38">
        <v>0.58548992872238159</v>
      </c>
      <c r="E17167" s="38">
        <v>0.53449640483469574</v>
      </c>
      <c r="F17167" s="38">
        <v>58.64779874213837</v>
      </c>
    </row>
    <row r="17168" spans="1:6" x14ac:dyDescent="0.35">
      <c r="A17168" s="37" t="s">
        <v>21058</v>
      </c>
      <c r="B17168" s="38">
        <v>-34.44395737</v>
      </c>
      <c r="C17168" s="38">
        <v>-58.79569841</v>
      </c>
      <c r="D17168" s="38">
        <v>0.47084483504295349</v>
      </c>
      <c r="E17168" s="38">
        <v>0.47220397657818258</v>
      </c>
      <c r="F17168" s="38">
        <v>45.731707317073173</v>
      </c>
    </row>
    <row r="17169" spans="1:6" x14ac:dyDescent="0.35">
      <c r="A17169" s="37" t="s">
        <v>21059</v>
      </c>
      <c r="B17169" s="38">
        <v>-33.874481899999999</v>
      </c>
      <c r="C17169" s="38">
        <v>-60.559207809999997</v>
      </c>
      <c r="D17169" s="38">
        <v>0.6353299617767334</v>
      </c>
      <c r="E17169" s="38">
        <v>0.62949851235827881</v>
      </c>
      <c r="F17169" s="38">
        <v>25.903614457831324</v>
      </c>
    </row>
    <row r="17170" spans="1:6" x14ac:dyDescent="0.35">
      <c r="A17170" s="37" t="s">
        <v>21060</v>
      </c>
      <c r="B17170" s="38">
        <v>-34.769108899999999</v>
      </c>
      <c r="C17170" s="38">
        <v>-58.831486699999999</v>
      </c>
      <c r="D17170" s="38">
        <v>0.43176254630088812</v>
      </c>
      <c r="E17170" s="38">
        <v>0.46116734335297033</v>
      </c>
      <c r="F17170" s="38">
        <v>22.935779816513762</v>
      </c>
    </row>
    <row r="17171" spans="1:6" x14ac:dyDescent="0.35">
      <c r="A17171" s="37" t="s">
        <v>21061</v>
      </c>
      <c r="B17171" s="38">
        <v>-34.923271659999997</v>
      </c>
      <c r="C17171" s="38">
        <v>-57.938782209999999</v>
      </c>
      <c r="D17171" s="38">
        <v>0.20765352249145511</v>
      </c>
      <c r="E17171" s="38">
        <v>0.1987028757208272</v>
      </c>
      <c r="F17171" s="38">
        <v>0</v>
      </c>
    </row>
    <row r="17172" spans="1:6" x14ac:dyDescent="0.35">
      <c r="A17172" s="37" t="s">
        <v>21062</v>
      </c>
      <c r="B17172" s="38">
        <v>-34.590976400000002</v>
      </c>
      <c r="C17172" s="38">
        <v>-59.003345920000001</v>
      </c>
      <c r="D17172" s="38">
        <v>0.74840468168258667</v>
      </c>
      <c r="E17172" s="38">
        <v>0.74518347945478225</v>
      </c>
      <c r="F17172" s="38">
        <v>52</v>
      </c>
    </row>
    <row r="17173" spans="1:6" x14ac:dyDescent="0.35">
      <c r="A17173" s="37" t="s">
        <v>1138</v>
      </c>
      <c r="B17173" s="38">
        <v>-34.535011339999997</v>
      </c>
      <c r="C17173" s="38">
        <v>-58.559142979999997</v>
      </c>
      <c r="D17173" s="38">
        <v>0.3629482090473175</v>
      </c>
      <c r="E17173" s="38">
        <v>0.29456318914890289</v>
      </c>
      <c r="F17173" s="38"/>
    </row>
    <row r="17174" spans="1:6" x14ac:dyDescent="0.35">
      <c r="A17174" s="37" t="s">
        <v>21063</v>
      </c>
      <c r="B17174" s="38">
        <v>-34.656960189999999</v>
      </c>
      <c r="C17174" s="38">
        <v>-58.667125660000004</v>
      </c>
      <c r="D17174" s="38">
        <v>0.16955986618995669</v>
      </c>
      <c r="E17174" s="38">
        <v>0.1664734366867277</v>
      </c>
      <c r="F17174" s="38"/>
    </row>
    <row r="17175" spans="1:6" x14ac:dyDescent="0.35">
      <c r="A17175" s="37" t="s">
        <v>21064</v>
      </c>
      <c r="B17175" s="38">
        <v>-34.761848319999999</v>
      </c>
      <c r="C17175" s="38">
        <v>-58.337789190000002</v>
      </c>
      <c r="D17175" s="38">
        <v>0.71355551481246948</v>
      </c>
      <c r="E17175" s="38">
        <v>0.72331345442569617</v>
      </c>
      <c r="F17175" s="38">
        <v>54.022988505747129</v>
      </c>
    </row>
    <row r="17176" spans="1:6" x14ac:dyDescent="0.35">
      <c r="A17176" s="37" t="s">
        <v>21065</v>
      </c>
      <c r="B17176" s="38">
        <v>-34.716011000000002</v>
      </c>
      <c r="C17176" s="38">
        <v>-58.418393989999998</v>
      </c>
      <c r="D17176" s="38">
        <v>0.46311086416244512</v>
      </c>
      <c r="E17176" s="38">
        <v>0.51452143354849378</v>
      </c>
      <c r="F17176" s="38">
        <v>63.636363636363633</v>
      </c>
    </row>
    <row r="17177" spans="1:6" x14ac:dyDescent="0.35">
      <c r="A17177" s="37" t="s">
        <v>420</v>
      </c>
      <c r="B17177" s="38">
        <v>-34.687752779999997</v>
      </c>
      <c r="C17177" s="38">
        <v>-58.308374010000001</v>
      </c>
      <c r="D17177" s="38">
        <v>0.68884575366973877</v>
      </c>
      <c r="E17177" s="38">
        <v>0.66518320064795644</v>
      </c>
      <c r="F17177" s="38" t="s">
        <v>5130</v>
      </c>
    </row>
    <row r="17178" spans="1:6" x14ac:dyDescent="0.35">
      <c r="A17178" s="37" t="s">
        <v>1296</v>
      </c>
      <c r="B17178" s="38">
        <v>-34.453461189999999</v>
      </c>
      <c r="C17178" s="38">
        <v>-58.599464939999997</v>
      </c>
      <c r="D17178" s="38">
        <v>0.72024750709533691</v>
      </c>
      <c r="E17178" s="38">
        <v>0.6797656690752184</v>
      </c>
      <c r="F17178" s="38"/>
    </row>
    <row r="17179" spans="1:6" x14ac:dyDescent="0.35">
      <c r="A17179" s="37" t="s">
        <v>1292</v>
      </c>
      <c r="B17179" s="38">
        <v>-34.43414112</v>
      </c>
      <c r="C17179" s="38">
        <v>-58.668411310000003</v>
      </c>
      <c r="D17179" s="38">
        <v>0.89042377471923828</v>
      </c>
      <c r="E17179" s="38">
        <v>0.71855717235141325</v>
      </c>
      <c r="F17179" s="38"/>
    </row>
    <row r="17180" spans="1:6" x14ac:dyDescent="0.35">
      <c r="A17180" s="37" t="s">
        <v>21066</v>
      </c>
      <c r="B17180" s="38">
        <v>-34.660494200000002</v>
      </c>
      <c r="C17180" s="38">
        <v>-59.425536659999999</v>
      </c>
      <c r="D17180" s="38">
        <v>0.27331838011741638</v>
      </c>
      <c r="E17180" s="38">
        <v>0.25818867197162232</v>
      </c>
      <c r="F17180" s="38"/>
    </row>
    <row r="17181" spans="1:6" x14ac:dyDescent="0.35">
      <c r="A17181" s="37" t="s">
        <v>21067</v>
      </c>
      <c r="B17181" s="38">
        <v>-35.522153469999999</v>
      </c>
      <c r="C17181" s="38">
        <v>-58.317794380000002</v>
      </c>
      <c r="D17181" s="38">
        <v>0.31904688477516169</v>
      </c>
      <c r="E17181" s="38">
        <v>0.34515797677967291</v>
      </c>
      <c r="F17181" s="38"/>
    </row>
    <row r="17182" spans="1:6" x14ac:dyDescent="0.35">
      <c r="A17182" s="37" t="s">
        <v>21068</v>
      </c>
      <c r="B17182" s="38">
        <v>-34.771011819999998</v>
      </c>
      <c r="C17182" s="38">
        <v>-59.690540120000001</v>
      </c>
      <c r="D17182" s="38">
        <v>0.30282312631607061</v>
      </c>
      <c r="E17182" s="38">
        <v>0.29317202087905669</v>
      </c>
      <c r="F17182" s="38"/>
    </row>
    <row r="17183" spans="1:6" x14ac:dyDescent="0.35">
      <c r="A17183" s="37" t="s">
        <v>21069</v>
      </c>
      <c r="B17183" s="38">
        <v>-34.459414559999999</v>
      </c>
      <c r="C17183" s="38">
        <v>-59.452725700000002</v>
      </c>
      <c r="D17183" s="38">
        <v>0.36693686246871948</v>
      </c>
      <c r="E17183" s="38">
        <v>0.36693686246871948</v>
      </c>
      <c r="F17183" s="38">
        <v>80</v>
      </c>
    </row>
    <row r="17184" spans="1:6" x14ac:dyDescent="0.35">
      <c r="A17184" s="37" t="s">
        <v>21070</v>
      </c>
      <c r="B17184" s="38">
        <v>-34.608246080000001</v>
      </c>
      <c r="C17184" s="38">
        <v>-59.751029780000003</v>
      </c>
      <c r="D17184" s="38">
        <v>0.46319529414176941</v>
      </c>
      <c r="E17184" s="38">
        <v>0.46044671616038763</v>
      </c>
      <c r="F17184" s="38"/>
    </row>
    <row r="17185" spans="1:6" x14ac:dyDescent="0.35">
      <c r="A17185" s="37" t="s">
        <v>21071</v>
      </c>
      <c r="B17185" s="38">
        <v>-35.11386486</v>
      </c>
      <c r="C17185" s="38">
        <v>-60.490275500000003</v>
      </c>
      <c r="D17185" s="38">
        <v>0.45025759935379028</v>
      </c>
      <c r="E17185" s="38">
        <v>0.38632755182884843</v>
      </c>
      <c r="F17185" s="38">
        <v>0</v>
      </c>
    </row>
    <row r="17186" spans="1:6" x14ac:dyDescent="0.35">
      <c r="A17186" s="37" t="s">
        <v>595</v>
      </c>
      <c r="B17186" s="38">
        <v>-35.116410729999998</v>
      </c>
      <c r="C17186" s="38">
        <v>-60.498005910000003</v>
      </c>
      <c r="D17186" s="38">
        <v>0.33395272493362432</v>
      </c>
      <c r="E17186" s="38">
        <v>0.38341208028070861</v>
      </c>
      <c r="F17186" s="38"/>
    </row>
    <row r="17187" spans="1:6" x14ac:dyDescent="0.35">
      <c r="A17187" s="37" t="s">
        <v>21072</v>
      </c>
      <c r="B17187" s="38">
        <v>-34.647677450000003</v>
      </c>
      <c r="C17187" s="38">
        <v>-59.442948780000002</v>
      </c>
      <c r="D17187" s="38">
        <v>0.47784042358398438</v>
      </c>
      <c r="E17187" s="38">
        <v>0.49258548617362968</v>
      </c>
      <c r="F17187" s="38">
        <v>58.536585365853654</v>
      </c>
    </row>
    <row r="17188" spans="1:6" x14ac:dyDescent="0.35">
      <c r="A17188" s="37" t="s">
        <v>21073</v>
      </c>
      <c r="B17188" s="38">
        <v>-34.443939550000003</v>
      </c>
      <c r="C17188" s="38">
        <v>-59.446285510000003</v>
      </c>
      <c r="D17188" s="38">
        <v>0.30444484949111938</v>
      </c>
      <c r="E17188" s="38">
        <v>0.29864087785993298</v>
      </c>
      <c r="F17188" s="38"/>
    </row>
    <row r="17189" spans="1:6" x14ac:dyDescent="0.35">
      <c r="A17189" s="37" t="s">
        <v>21074</v>
      </c>
      <c r="B17189" s="38">
        <v>-34.69683603</v>
      </c>
      <c r="C17189" s="38">
        <v>-59.416349349999997</v>
      </c>
      <c r="D17189" s="38">
        <v>0.43235969543457031</v>
      </c>
      <c r="E17189" s="38">
        <v>0.43235969543457031</v>
      </c>
      <c r="F17189" s="38">
        <v>50</v>
      </c>
    </row>
    <row r="17190" spans="1:6" x14ac:dyDescent="0.35">
      <c r="A17190" s="37" t="s">
        <v>1294</v>
      </c>
      <c r="B17190" s="38">
        <v>-34.439303029999998</v>
      </c>
      <c r="C17190" s="38">
        <v>-58.661654589999998</v>
      </c>
      <c r="D17190" s="38">
        <v>0.90711390972137451</v>
      </c>
      <c r="E17190" s="38">
        <v>0.58067561520470512</v>
      </c>
      <c r="F17190" s="38"/>
    </row>
    <row r="17191" spans="1:6" x14ac:dyDescent="0.35">
      <c r="A17191" s="37" t="s">
        <v>21075</v>
      </c>
      <c r="B17191" s="38">
        <v>-34.521274660000003</v>
      </c>
      <c r="C17191" s="38">
        <v>-58.699980930000002</v>
      </c>
      <c r="D17191" s="38">
        <v>0.34727460145950317</v>
      </c>
      <c r="E17191" s="38">
        <v>0.36243629455566412</v>
      </c>
      <c r="F17191" s="38">
        <v>13.978494623655912</v>
      </c>
    </row>
    <row r="17192" spans="1:6" x14ac:dyDescent="0.35">
      <c r="A17192" s="37" t="s">
        <v>21076</v>
      </c>
      <c r="B17192" s="38">
        <v>-36.00064184</v>
      </c>
      <c r="C17192" s="38">
        <v>-58.144006189999999</v>
      </c>
      <c r="D17192" s="38">
        <v>0.17167529463768011</v>
      </c>
      <c r="E17192" s="38">
        <v>0.22330755465909061</v>
      </c>
      <c r="F17192" s="38"/>
    </row>
    <row r="17193" spans="1:6" x14ac:dyDescent="0.35">
      <c r="A17193" s="37" t="s">
        <v>21077</v>
      </c>
      <c r="B17193" s="38">
        <v>-34.982212160000003</v>
      </c>
      <c r="C17193" s="38">
        <v>-63.158214639999997</v>
      </c>
      <c r="D17193" s="38">
        <v>0.30408504605293268</v>
      </c>
      <c r="E17193" s="38">
        <v>0.30408504605293268</v>
      </c>
      <c r="F17193" s="38">
        <v>40</v>
      </c>
    </row>
    <row r="17194" spans="1:6" x14ac:dyDescent="0.35">
      <c r="A17194" s="37" t="s">
        <v>21078</v>
      </c>
      <c r="B17194" s="38">
        <v>-37.864248629999999</v>
      </c>
      <c r="C17194" s="38">
        <v>-57.517859649999998</v>
      </c>
      <c r="D17194" s="38">
        <v>0.5115584135055542</v>
      </c>
      <c r="E17194" s="38">
        <v>0.4981645149619956</v>
      </c>
      <c r="F17194" s="38">
        <v>31.318681318681318</v>
      </c>
    </row>
    <row r="17195" spans="1:6" x14ac:dyDescent="0.35">
      <c r="A17195" s="37" t="s">
        <v>21079</v>
      </c>
      <c r="B17195" s="38">
        <v>-36.357359770000002</v>
      </c>
      <c r="C17195" s="38">
        <v>-60.030663750000002</v>
      </c>
      <c r="D17195" s="38">
        <v>0.26697033643722529</v>
      </c>
      <c r="E17195" s="38">
        <v>0.31143037425844289</v>
      </c>
      <c r="F17195" s="38"/>
    </row>
    <row r="17196" spans="1:6" x14ac:dyDescent="0.35">
      <c r="A17196" s="37" t="s">
        <v>21080</v>
      </c>
      <c r="B17196" s="38">
        <v>-36.39143705</v>
      </c>
      <c r="C17196" s="38">
        <v>-56.757809569999999</v>
      </c>
      <c r="D17196" s="38">
        <v>0.51992863416671753</v>
      </c>
      <c r="E17196" s="38">
        <v>0.51992863416671753</v>
      </c>
      <c r="F17196" s="38">
        <v>27.027027027027028</v>
      </c>
    </row>
    <row r="17197" spans="1:6" x14ac:dyDescent="0.35">
      <c r="A17197" s="37" t="s">
        <v>21081</v>
      </c>
      <c r="B17197" s="38">
        <v>-36.992737249999998</v>
      </c>
      <c r="C17197" s="38">
        <v>-57.13028241</v>
      </c>
      <c r="D17197" s="38">
        <v>0.36537057161331182</v>
      </c>
      <c r="E17197" s="38">
        <v>0.37032487377142292</v>
      </c>
      <c r="F17197" s="38"/>
    </row>
    <row r="17198" spans="1:6" x14ac:dyDescent="0.35">
      <c r="A17198" s="37" t="s">
        <v>21082</v>
      </c>
      <c r="B17198" s="38">
        <v>-34.741799929999999</v>
      </c>
      <c r="C17198" s="38">
        <v>-58.426088329999999</v>
      </c>
      <c r="D17198" s="38">
        <v>0.46820440888404852</v>
      </c>
      <c r="E17198" s="38">
        <v>0.4839394928680526</v>
      </c>
      <c r="F17198" s="38">
        <v>23.404255319148938</v>
      </c>
    </row>
    <row r="17199" spans="1:6" x14ac:dyDescent="0.35">
      <c r="A17199" s="37" t="s">
        <v>21083</v>
      </c>
      <c r="B17199" s="38">
        <v>-34.287003319999997</v>
      </c>
      <c r="C17199" s="38">
        <v>-60.690522520000002</v>
      </c>
      <c r="D17199" s="38">
        <v>0.46734198927879328</v>
      </c>
      <c r="E17199" s="38">
        <v>0.47206210345029831</v>
      </c>
      <c r="F17199" s="38">
        <v>50</v>
      </c>
    </row>
    <row r="17200" spans="1:6" x14ac:dyDescent="0.35">
      <c r="A17200" s="37" t="s">
        <v>21084</v>
      </c>
      <c r="B17200" s="38">
        <v>-37.259043859999998</v>
      </c>
      <c r="C17200" s="38">
        <v>-56.980677890000003</v>
      </c>
      <c r="D17200" s="38">
        <v>0.2469023019075394</v>
      </c>
      <c r="E17200" s="38">
        <v>0.27204269734588832</v>
      </c>
      <c r="F17200" s="38"/>
    </row>
    <row r="17201" spans="1:6" x14ac:dyDescent="0.35">
      <c r="A17201" s="37" t="s">
        <v>21085</v>
      </c>
      <c r="B17201" s="38">
        <v>-34.230209240000001</v>
      </c>
      <c r="C17201" s="38">
        <v>-60.650067730000004</v>
      </c>
      <c r="D17201" s="38">
        <v>0.46425968408584589</v>
      </c>
      <c r="E17201" s="38">
        <v>0.46425968408584589</v>
      </c>
      <c r="F17201" s="38">
        <v>100</v>
      </c>
    </row>
    <row r="17202" spans="1:6" x14ac:dyDescent="0.35">
      <c r="A17202" s="37" t="s">
        <v>21086</v>
      </c>
      <c r="B17202" s="38">
        <v>-33.477843159999999</v>
      </c>
      <c r="C17202" s="38">
        <v>-60.008445809999998</v>
      </c>
      <c r="D17202" s="38">
        <v>0.38018143177032471</v>
      </c>
      <c r="E17202" s="38">
        <v>0.37349271857076222</v>
      </c>
      <c r="F17202" s="38">
        <v>32.558139534883722</v>
      </c>
    </row>
    <row r="17203" spans="1:6" x14ac:dyDescent="0.35">
      <c r="A17203" s="37" t="s">
        <v>21087</v>
      </c>
      <c r="B17203" s="38">
        <v>-36.516374069999998</v>
      </c>
      <c r="C17203" s="38">
        <v>-60.547601569999998</v>
      </c>
      <c r="D17203" s="38">
        <v>0.50841706991195679</v>
      </c>
      <c r="E17203" s="38">
        <v>0.50841706991195679</v>
      </c>
      <c r="F17203" s="38">
        <v>20</v>
      </c>
    </row>
    <row r="17204" spans="1:6" x14ac:dyDescent="0.35">
      <c r="A17204" s="37" t="s">
        <v>21088</v>
      </c>
      <c r="B17204" s="38">
        <v>-35.980317599999999</v>
      </c>
      <c r="C17204" s="38">
        <v>-62.72026666</v>
      </c>
      <c r="D17204" s="38">
        <v>0.16632601618766779</v>
      </c>
      <c r="E17204" s="38">
        <v>0.18529020602765839</v>
      </c>
      <c r="F17204" s="38">
        <v>25.190839694656486</v>
      </c>
    </row>
    <row r="17205" spans="1:6" x14ac:dyDescent="0.35">
      <c r="A17205" s="37" t="s">
        <v>1528</v>
      </c>
      <c r="B17205" s="38">
        <v>-37.667236170000002</v>
      </c>
      <c r="C17205" s="38">
        <v>-57.664847180000002</v>
      </c>
      <c r="D17205" s="38">
        <v>0.40918898582458502</v>
      </c>
      <c r="E17205" s="38">
        <v>0.4393166036177904</v>
      </c>
      <c r="F17205" s="38"/>
    </row>
    <row r="17206" spans="1:6" x14ac:dyDescent="0.35">
      <c r="A17206" s="37" t="s">
        <v>21089</v>
      </c>
      <c r="B17206" s="38">
        <v>-37.420668319999997</v>
      </c>
      <c r="C17206" s="38">
        <v>-57.777169569999998</v>
      </c>
      <c r="D17206" s="38">
        <v>0.35398852825164789</v>
      </c>
      <c r="E17206" s="38">
        <v>0.35400729046927559</v>
      </c>
      <c r="F17206" s="38">
        <v>0</v>
      </c>
    </row>
    <row r="17207" spans="1:6" x14ac:dyDescent="0.35">
      <c r="A17207" s="37" t="s">
        <v>21090</v>
      </c>
      <c r="B17207" s="38">
        <v>-35.388854430000002</v>
      </c>
      <c r="C17207" s="38">
        <v>-62.421380880000001</v>
      </c>
      <c r="D17207" s="38">
        <v>0.28210556507110601</v>
      </c>
      <c r="E17207" s="38">
        <v>0.2659932947472522</v>
      </c>
      <c r="F17207" s="38"/>
    </row>
    <row r="17208" spans="1:6" x14ac:dyDescent="0.35">
      <c r="A17208" s="37" t="s">
        <v>21091</v>
      </c>
      <c r="B17208" s="38">
        <v>-36.304940369999997</v>
      </c>
      <c r="C17208" s="38">
        <v>-62.20065992</v>
      </c>
      <c r="D17208" s="38">
        <v>0.2402050793170929</v>
      </c>
      <c r="E17208" s="38">
        <v>0.2492873940397711</v>
      </c>
      <c r="F17208" s="38"/>
    </row>
    <row r="17209" spans="1:6" x14ac:dyDescent="0.35">
      <c r="A17209" s="37" t="s">
        <v>21092</v>
      </c>
      <c r="B17209" s="38">
        <v>-38.922530690000002</v>
      </c>
      <c r="C17209" s="38">
        <v>-61.308522920000001</v>
      </c>
      <c r="D17209" s="38">
        <v>0.35476088523864752</v>
      </c>
      <c r="E17209" s="38">
        <v>0.34029438366761078</v>
      </c>
      <c r="F17209" s="38">
        <v>31.25</v>
      </c>
    </row>
    <row r="17210" spans="1:6" x14ac:dyDescent="0.35">
      <c r="A17210" s="37" t="s">
        <v>21093</v>
      </c>
      <c r="B17210" s="38">
        <v>-34.160803229999999</v>
      </c>
      <c r="C17210" s="38">
        <v>-60.609918440000001</v>
      </c>
      <c r="D17210" s="38">
        <v>0.33560073375701899</v>
      </c>
      <c r="E17210" s="38">
        <v>0.3554747998714447</v>
      </c>
      <c r="F17210" s="38">
        <v>33.333333333333329</v>
      </c>
    </row>
    <row r="17211" spans="1:6" x14ac:dyDescent="0.35">
      <c r="A17211" s="37" t="s">
        <v>21094</v>
      </c>
      <c r="B17211" s="38">
        <v>-36.130393499999997</v>
      </c>
      <c r="C17211" s="38">
        <v>-62.976956899999998</v>
      </c>
      <c r="D17211" s="38">
        <v>0.43532264232635498</v>
      </c>
      <c r="E17211" s="38">
        <v>0.43286925554275513</v>
      </c>
      <c r="F17211" s="38">
        <v>33.333333333333329</v>
      </c>
    </row>
    <row r="17212" spans="1:6" x14ac:dyDescent="0.35">
      <c r="A17212" s="37" t="s">
        <v>21095</v>
      </c>
      <c r="B17212" s="38">
        <v>-34.741458710000003</v>
      </c>
      <c r="C17212" s="38">
        <v>-58.472971950000002</v>
      </c>
      <c r="D17212" s="38">
        <v>0.98812323808670044</v>
      </c>
      <c r="E17212" s="38">
        <v>0.98771873035946411</v>
      </c>
      <c r="F17212" s="38"/>
    </row>
    <row r="17213" spans="1:6" x14ac:dyDescent="0.35">
      <c r="A17213" s="37" t="s">
        <v>21096</v>
      </c>
      <c r="B17213" s="38">
        <v>-34.518431890000002</v>
      </c>
      <c r="C17213" s="38">
        <v>-61.395963539999997</v>
      </c>
      <c r="D17213" s="38">
        <v>0.36165386438369751</v>
      </c>
      <c r="E17213" s="38">
        <v>0.36814935098994861</v>
      </c>
      <c r="F17213" s="38"/>
    </row>
    <row r="17214" spans="1:6" x14ac:dyDescent="0.35">
      <c r="A17214" s="37" t="s">
        <v>21097</v>
      </c>
      <c r="B17214" s="38">
        <v>-34.191676989999998</v>
      </c>
      <c r="C17214" s="38">
        <v>-60.732149919999998</v>
      </c>
      <c r="D17214" s="38">
        <v>0.3283005952835083</v>
      </c>
      <c r="E17214" s="38">
        <v>0.33903329114656189</v>
      </c>
      <c r="F17214" s="38">
        <v>38.888888888888893</v>
      </c>
    </row>
    <row r="17215" spans="1:6" x14ac:dyDescent="0.35">
      <c r="A17215" s="37" t="s">
        <v>554</v>
      </c>
      <c r="B17215" s="38">
        <v>-33.789896630000001</v>
      </c>
      <c r="C17215" s="38">
        <v>-59.531044479999998</v>
      </c>
      <c r="D17215" s="38">
        <v>0.4606957733631134</v>
      </c>
      <c r="E17215" s="38">
        <v>0.46065817974709178</v>
      </c>
      <c r="F17215" s="38"/>
    </row>
    <row r="17216" spans="1:6" x14ac:dyDescent="0.35">
      <c r="A17216" s="37" t="s">
        <v>21098</v>
      </c>
      <c r="B17216" s="38">
        <v>-34.84027974</v>
      </c>
      <c r="C17216" s="38">
        <v>-58.464607790000002</v>
      </c>
      <c r="D17216" s="38">
        <v>0.73046398162841797</v>
      </c>
      <c r="E17216" s="38">
        <v>0.73181248042318559</v>
      </c>
      <c r="F17216" s="38"/>
    </row>
    <row r="17217" spans="1:6" x14ac:dyDescent="0.35">
      <c r="A17217" s="37" t="s">
        <v>21099</v>
      </c>
      <c r="B17217" s="38">
        <v>-37.969415660000003</v>
      </c>
      <c r="C17217" s="38">
        <v>-57.570075860000003</v>
      </c>
      <c r="D17217" s="38">
        <v>0.19213561713695529</v>
      </c>
      <c r="E17217" s="38">
        <v>0.16669644979206291</v>
      </c>
      <c r="F17217" s="38">
        <v>0</v>
      </c>
    </row>
    <row r="17218" spans="1:6" x14ac:dyDescent="0.35">
      <c r="A17218" s="37" t="s">
        <v>21100</v>
      </c>
      <c r="B17218" s="38">
        <v>-37.326326819999998</v>
      </c>
      <c r="C17218" s="38">
        <v>-59.13144638</v>
      </c>
      <c r="D17218" s="38">
        <v>8.1492185592651367E-2</v>
      </c>
      <c r="E17218" s="38">
        <v>8.0824660691055095E-2</v>
      </c>
      <c r="F17218" s="38">
        <v>2</v>
      </c>
    </row>
    <row r="17219" spans="1:6" x14ac:dyDescent="0.35">
      <c r="A17219" s="37" t="s">
        <v>21101</v>
      </c>
      <c r="B17219" s="38">
        <v>-34.089228730000002</v>
      </c>
      <c r="C17219" s="38">
        <v>-59.030067119999998</v>
      </c>
      <c r="D17219" s="38">
        <v>0.3121163547039032</v>
      </c>
      <c r="E17219" s="38">
        <v>0.3318562362875257</v>
      </c>
      <c r="F17219" s="38">
        <v>0</v>
      </c>
    </row>
    <row r="17220" spans="1:6" x14ac:dyDescent="0.35">
      <c r="A17220" s="37" t="s">
        <v>21102</v>
      </c>
      <c r="B17220" s="38">
        <v>-34.186687800000001</v>
      </c>
      <c r="C17220" s="38">
        <v>-58.960676849999999</v>
      </c>
      <c r="D17220" s="38">
        <v>0.39680618047714228</v>
      </c>
      <c r="E17220" s="38">
        <v>0.42617400253520288</v>
      </c>
      <c r="F17220" s="38">
        <v>6.7226890756302522</v>
      </c>
    </row>
    <row r="17221" spans="1:6" x14ac:dyDescent="0.35">
      <c r="A17221" s="37" t="s">
        <v>21103</v>
      </c>
      <c r="B17221" s="38">
        <v>-34.418420009999998</v>
      </c>
      <c r="C17221" s="38">
        <v>-58.845022350000001</v>
      </c>
      <c r="D17221" s="38">
        <v>0.37357571721076971</v>
      </c>
      <c r="E17221" s="38">
        <v>0.30857419887104548</v>
      </c>
      <c r="F17221" s="38">
        <v>11.111111111111111</v>
      </c>
    </row>
    <row r="17222" spans="1:6" x14ac:dyDescent="0.35">
      <c r="A17222" s="37" t="s">
        <v>21104</v>
      </c>
      <c r="B17222" s="38">
        <v>-34.482152139999997</v>
      </c>
      <c r="C17222" s="38">
        <v>-58.833906159999998</v>
      </c>
      <c r="D17222" s="38">
        <v>0.66765809059143066</v>
      </c>
      <c r="E17222" s="38">
        <v>0.64507026421396352</v>
      </c>
      <c r="F17222" s="38">
        <v>28.000000000000004</v>
      </c>
    </row>
    <row r="17223" spans="1:6" x14ac:dyDescent="0.35">
      <c r="A17223" s="37" t="s">
        <v>21105</v>
      </c>
      <c r="B17223" s="38">
        <v>-35.990022160000002</v>
      </c>
      <c r="C17223" s="38">
        <v>-62.731201650000003</v>
      </c>
      <c r="D17223" s="38">
        <v>0.28700155019760132</v>
      </c>
      <c r="E17223" s="38">
        <v>0.27727911869684863</v>
      </c>
      <c r="F17223" s="38">
        <v>1.2820512820512819</v>
      </c>
    </row>
    <row r="17224" spans="1:6" x14ac:dyDescent="0.35">
      <c r="A17224" s="37" t="s">
        <v>21106</v>
      </c>
      <c r="B17224" s="38">
        <v>-34.918461309999998</v>
      </c>
      <c r="C17224" s="38">
        <v>-57.95996392</v>
      </c>
      <c r="D17224" s="38">
        <v>2.7103651314973831E-2</v>
      </c>
      <c r="E17224" s="38">
        <v>3.1640975962785117E-2</v>
      </c>
      <c r="F17224" s="38">
        <v>2.6315789473684208</v>
      </c>
    </row>
    <row r="17225" spans="1:6" x14ac:dyDescent="0.35">
      <c r="A17225" s="37" t="s">
        <v>21107</v>
      </c>
      <c r="B17225" s="38">
        <v>-34.49272869</v>
      </c>
      <c r="C17225" s="38">
        <v>-58.640832109999998</v>
      </c>
      <c r="D17225" s="38">
        <v>0.28725835680961609</v>
      </c>
      <c r="E17225" s="38">
        <v>0.26449473829645859</v>
      </c>
      <c r="F17225" s="38">
        <v>5.6962025316455698</v>
      </c>
    </row>
    <row r="17226" spans="1:6" x14ac:dyDescent="0.35">
      <c r="A17226" s="37" t="s">
        <v>21108</v>
      </c>
      <c r="B17226" s="38">
        <v>-34.58145158</v>
      </c>
      <c r="C17226" s="38">
        <v>-58.688406980000003</v>
      </c>
      <c r="D17226" s="38">
        <v>0.67618870735168457</v>
      </c>
      <c r="E17226" s="38">
        <v>0.69558643211017956</v>
      </c>
      <c r="F17226" s="38">
        <v>69.856459330143537</v>
      </c>
    </row>
    <row r="17227" spans="1:6" x14ac:dyDescent="0.35">
      <c r="A17227" s="37" t="s">
        <v>21109</v>
      </c>
      <c r="B17227" s="38">
        <v>-34.64493315</v>
      </c>
      <c r="C17227" s="38">
        <v>-59.433685339999997</v>
      </c>
      <c r="D17227" s="38">
        <v>0.19167184829711911</v>
      </c>
      <c r="E17227" s="38">
        <v>0.21074699693255949</v>
      </c>
      <c r="F17227" s="38">
        <v>1.8867924528301887</v>
      </c>
    </row>
    <row r="17228" spans="1:6" x14ac:dyDescent="0.35">
      <c r="A17228" s="37" t="s">
        <v>21110</v>
      </c>
      <c r="B17228" s="38">
        <v>-34.557569100000002</v>
      </c>
      <c r="C17228" s="38">
        <v>-59.04025412</v>
      </c>
      <c r="D17228" s="38">
        <v>0.42488032579422003</v>
      </c>
      <c r="E17228" s="38">
        <v>0.43346678134467859</v>
      </c>
      <c r="F17228" s="38">
        <v>0.54054054054054057</v>
      </c>
    </row>
    <row r="17229" spans="1:6" x14ac:dyDescent="0.35">
      <c r="A17229" s="37" t="s">
        <v>21111</v>
      </c>
      <c r="B17229" s="38">
        <v>-34.56335266</v>
      </c>
      <c r="C17229" s="38">
        <v>-58.598403769999997</v>
      </c>
      <c r="D17229" s="38">
        <v>0.46068015694618231</v>
      </c>
      <c r="E17229" s="38">
        <v>0.49526781568656097</v>
      </c>
      <c r="F17229" s="38">
        <v>16.666666666666664</v>
      </c>
    </row>
    <row r="17230" spans="1:6" x14ac:dyDescent="0.35">
      <c r="A17230" s="37" t="s">
        <v>21112</v>
      </c>
      <c r="B17230" s="38">
        <v>-34.550989399999999</v>
      </c>
      <c r="C17230" s="38">
        <v>-58.518490919999998</v>
      </c>
      <c r="D17230" s="38">
        <v>0.53538882732391357</v>
      </c>
      <c r="E17230" s="38">
        <v>0.5339092861961674</v>
      </c>
      <c r="F17230" s="38">
        <v>0</v>
      </c>
    </row>
    <row r="17231" spans="1:6" x14ac:dyDescent="0.35">
      <c r="A17231" s="37" t="s">
        <v>21113</v>
      </c>
      <c r="B17231" s="38">
        <v>-34.539896059999997</v>
      </c>
      <c r="C17231" s="38">
        <v>-58.520579920000003</v>
      </c>
      <c r="D17231" s="38">
        <v>0.18765375018119809</v>
      </c>
      <c r="E17231" s="38">
        <v>0.2007143230814683</v>
      </c>
      <c r="F17231" s="38">
        <v>14.285714285714285</v>
      </c>
    </row>
    <row r="17232" spans="1:6" x14ac:dyDescent="0.35">
      <c r="A17232" s="37" t="s">
        <v>21114</v>
      </c>
      <c r="B17232" s="38">
        <v>-34.55018201</v>
      </c>
      <c r="C17232" s="38">
        <v>-58.715786790000003</v>
      </c>
      <c r="D17232" s="38">
        <v>0.15676902234554291</v>
      </c>
      <c r="E17232" s="38">
        <v>0.17020948701783231</v>
      </c>
      <c r="F17232" s="38">
        <v>9.0909090909090917</v>
      </c>
    </row>
    <row r="17233" spans="1:6" x14ac:dyDescent="0.35">
      <c r="A17233" s="37" t="s">
        <v>21115</v>
      </c>
      <c r="B17233" s="38">
        <v>-34.729654009999997</v>
      </c>
      <c r="C17233" s="38">
        <v>-58.496806909999997</v>
      </c>
      <c r="D17233" s="38">
        <v>0.87165868282318115</v>
      </c>
      <c r="E17233" s="38">
        <v>0.90834599088978119</v>
      </c>
      <c r="F17233" s="38">
        <v>76.642335766423358</v>
      </c>
    </row>
    <row r="17234" spans="1:6" x14ac:dyDescent="0.35">
      <c r="A17234" s="37" t="s">
        <v>21116</v>
      </c>
      <c r="B17234" s="38">
        <v>-34.844553140000002</v>
      </c>
      <c r="C17234" s="38">
        <v>-58.441586219999998</v>
      </c>
      <c r="D17234" s="38">
        <v>0.6328091025352478</v>
      </c>
      <c r="E17234" s="38">
        <v>0.62746083897513316</v>
      </c>
      <c r="F17234" s="38">
        <v>52.674897119341566</v>
      </c>
    </row>
    <row r="17235" spans="1:6" x14ac:dyDescent="0.35">
      <c r="A17235" s="37" t="s">
        <v>21117</v>
      </c>
      <c r="B17235" s="38">
        <v>-34.66821212</v>
      </c>
      <c r="C17235" s="38">
        <v>-58.717366300000002</v>
      </c>
      <c r="D17235" s="38">
        <v>0.22099822759628299</v>
      </c>
      <c r="E17235" s="38">
        <v>0.25434432610085128</v>
      </c>
      <c r="F17235" s="38">
        <v>9.7938144329896915</v>
      </c>
    </row>
    <row r="17236" spans="1:6" x14ac:dyDescent="0.35">
      <c r="A17236" s="37" t="s">
        <v>21118</v>
      </c>
      <c r="B17236" s="38">
        <v>-34.588188479999999</v>
      </c>
      <c r="C17236" s="38">
        <v>-58.642471970000003</v>
      </c>
      <c r="D17236" s="38">
        <v>0.23347726464271551</v>
      </c>
      <c r="E17236" s="38">
        <v>0.34665199526046447</v>
      </c>
      <c r="F17236" s="38">
        <v>17.80821917808219</v>
      </c>
    </row>
    <row r="17237" spans="1:6" x14ac:dyDescent="0.35">
      <c r="A17237" s="37" t="s">
        <v>21119</v>
      </c>
      <c r="B17237" s="38">
        <v>-34.529166920000002</v>
      </c>
      <c r="C17237" s="38">
        <v>-58.526915010000003</v>
      </c>
      <c r="D17237" s="38">
        <v>0.1058456152677536</v>
      </c>
      <c r="E17237" s="38">
        <v>0.11200014776305151</v>
      </c>
      <c r="F17237" s="38">
        <v>10</v>
      </c>
    </row>
    <row r="17238" spans="1:6" x14ac:dyDescent="0.35">
      <c r="A17238" s="37" t="s">
        <v>21120</v>
      </c>
      <c r="B17238" s="38">
        <v>-34.546404170000002</v>
      </c>
      <c r="C17238" s="38">
        <v>-58.520710020000003</v>
      </c>
      <c r="D17238" s="38">
        <v>0.45805323123931879</v>
      </c>
      <c r="E17238" s="38">
        <v>0.49330931200700651</v>
      </c>
      <c r="F17238" s="38">
        <v>38.888888888888893</v>
      </c>
    </row>
    <row r="17239" spans="1:6" x14ac:dyDescent="0.35">
      <c r="A17239" s="37" t="s">
        <v>21121</v>
      </c>
      <c r="B17239" s="38">
        <v>-34.541774609999997</v>
      </c>
      <c r="C17239" s="38">
        <v>-58.498982769999998</v>
      </c>
      <c r="D17239" s="38">
        <v>4.0055360645055771E-2</v>
      </c>
      <c r="E17239" s="38">
        <v>4.9280602174500622E-2</v>
      </c>
      <c r="F17239" s="38">
        <v>5.8823529411764701</v>
      </c>
    </row>
    <row r="17240" spans="1:6" x14ac:dyDescent="0.35">
      <c r="A17240" s="37" t="s">
        <v>21122</v>
      </c>
      <c r="B17240" s="38">
        <v>-34.706083169999999</v>
      </c>
      <c r="C17240" s="38">
        <v>-58.403300829999999</v>
      </c>
      <c r="D17240" s="38">
        <v>5.6948952376842499E-2</v>
      </c>
      <c r="E17240" s="38">
        <v>0.12758080495728391</v>
      </c>
      <c r="F17240" s="38"/>
    </row>
    <row r="17241" spans="1:6" x14ac:dyDescent="0.35">
      <c r="A17241" s="37" t="s">
        <v>21123</v>
      </c>
      <c r="B17241" s="38">
        <v>-34.646909360000002</v>
      </c>
      <c r="C17241" s="38">
        <v>-58.585797300000003</v>
      </c>
      <c r="D17241" s="38">
        <v>4.106733575463295E-2</v>
      </c>
      <c r="E17241" s="38">
        <v>4.1157738202148013E-2</v>
      </c>
      <c r="F17241" s="38"/>
    </row>
    <row r="17242" spans="1:6" x14ac:dyDescent="0.35">
      <c r="A17242" s="37" t="s">
        <v>21124</v>
      </c>
      <c r="B17242" s="38">
        <v>-34.758962990000001</v>
      </c>
      <c r="C17242" s="38">
        <v>-58.400478470000003</v>
      </c>
      <c r="D17242" s="38">
        <v>3.9201099425554282E-2</v>
      </c>
      <c r="E17242" s="38">
        <v>5.2513736006068547E-2</v>
      </c>
      <c r="F17242" s="38"/>
    </row>
    <row r="17243" spans="1:6" x14ac:dyDescent="0.35">
      <c r="A17243" s="37" t="s">
        <v>21125</v>
      </c>
      <c r="B17243" s="38">
        <v>-34.567518329999999</v>
      </c>
      <c r="C17243" s="38">
        <v>-59.113731880000003</v>
      </c>
      <c r="D17243" s="38">
        <v>0.24085243046283719</v>
      </c>
      <c r="E17243" s="38">
        <v>0.22464049855868021</v>
      </c>
      <c r="F17243" s="38"/>
    </row>
    <row r="17244" spans="1:6" x14ac:dyDescent="0.35">
      <c r="A17244" s="37" t="s">
        <v>21126</v>
      </c>
      <c r="B17244" s="38">
        <v>-34.52541197</v>
      </c>
      <c r="C17244" s="38">
        <v>-58.538738590000001</v>
      </c>
      <c r="D17244" s="38">
        <v>0.1253395080566406</v>
      </c>
      <c r="E17244" s="38">
        <v>0.1219518333673477</v>
      </c>
      <c r="F17244" s="38">
        <v>20.588235294117645</v>
      </c>
    </row>
    <row r="17245" spans="1:6" x14ac:dyDescent="0.35">
      <c r="A17245" s="37" t="s">
        <v>21127</v>
      </c>
      <c r="B17245" s="38">
        <v>-34.542978890000001</v>
      </c>
      <c r="C17245" s="38">
        <v>-58.513273769999998</v>
      </c>
      <c r="D17245" s="38">
        <v>0.2767067551612854</v>
      </c>
      <c r="E17245" s="38">
        <v>0.28611315198634801</v>
      </c>
      <c r="F17245" s="38">
        <v>15.151515151515152</v>
      </c>
    </row>
    <row r="17246" spans="1:6" x14ac:dyDescent="0.35">
      <c r="A17246" s="37" t="s">
        <v>21128</v>
      </c>
      <c r="B17246" s="38">
        <v>-34.507836439999998</v>
      </c>
      <c r="C17246" s="38">
        <v>-58.491566110000001</v>
      </c>
      <c r="D17246" s="38">
        <v>3.0905140563845631E-2</v>
      </c>
      <c r="E17246" s="38">
        <v>3.9211991217893517E-2</v>
      </c>
      <c r="F17246" s="38">
        <v>3.6144578313253009</v>
      </c>
    </row>
    <row r="17247" spans="1:6" x14ac:dyDescent="0.35">
      <c r="A17247" s="37" t="s">
        <v>21129</v>
      </c>
      <c r="B17247" s="38">
        <v>-34.54134921</v>
      </c>
      <c r="C17247" s="38">
        <v>-58.48763752</v>
      </c>
      <c r="D17247" s="38">
        <v>7.4894003570079803E-2</v>
      </c>
      <c r="E17247" s="38">
        <v>8.7375575433606689E-2</v>
      </c>
      <c r="F17247" s="38">
        <v>0</v>
      </c>
    </row>
    <row r="17248" spans="1:6" x14ac:dyDescent="0.35">
      <c r="A17248" s="37" t="s">
        <v>21130</v>
      </c>
      <c r="B17248" s="38">
        <v>-34.537540579999998</v>
      </c>
      <c r="C17248" s="38">
        <v>-58.534461059999998</v>
      </c>
      <c r="D17248" s="38">
        <v>0.18283498287200931</v>
      </c>
      <c r="E17248" s="38">
        <v>0.20434960762136861</v>
      </c>
      <c r="F17248" s="38">
        <v>10.344827586206897</v>
      </c>
    </row>
    <row r="17249" spans="1:6" x14ac:dyDescent="0.35">
      <c r="A17249" s="37" t="s">
        <v>21131</v>
      </c>
      <c r="B17249" s="38">
        <v>-34.507435940000001</v>
      </c>
      <c r="C17249" s="38">
        <v>-58.497874670000002</v>
      </c>
      <c r="D17249" s="38">
        <v>8.1125497817993164E-2</v>
      </c>
      <c r="E17249" s="38">
        <v>7.0352502066541367E-2</v>
      </c>
      <c r="F17249" s="38">
        <v>2.5</v>
      </c>
    </row>
    <row r="17250" spans="1:6" x14ac:dyDescent="0.35">
      <c r="A17250" s="37" t="s">
        <v>21132</v>
      </c>
      <c r="B17250" s="38">
        <v>-34.531445040000001</v>
      </c>
      <c r="C17250" s="38">
        <v>-58.484605979999998</v>
      </c>
      <c r="D17250" s="38">
        <v>6.4510449767112732E-2</v>
      </c>
      <c r="E17250" s="38">
        <v>7.2371442066995723E-2</v>
      </c>
      <c r="F17250" s="38">
        <v>4.3478260869565215</v>
      </c>
    </row>
    <row r="17251" spans="1:6" x14ac:dyDescent="0.35">
      <c r="A17251" s="37" t="s">
        <v>21133</v>
      </c>
      <c r="B17251" s="38">
        <v>-34.541698670000002</v>
      </c>
      <c r="C17251" s="38">
        <v>-58.538334640000002</v>
      </c>
      <c r="D17251" s="38">
        <v>0.1839258670806885</v>
      </c>
      <c r="E17251" s="38">
        <v>0.20296700809683119</v>
      </c>
      <c r="F17251" s="38">
        <v>21.052631578947366</v>
      </c>
    </row>
    <row r="17252" spans="1:6" x14ac:dyDescent="0.35">
      <c r="A17252" s="37" t="s">
        <v>21134</v>
      </c>
      <c r="B17252" s="38">
        <v>-34.512081690000002</v>
      </c>
      <c r="C17252" s="38">
        <v>-58.513769459999999</v>
      </c>
      <c r="D17252" s="38">
        <v>0.46382975578308111</v>
      </c>
      <c r="E17252" s="38">
        <v>0.401340101328161</v>
      </c>
      <c r="F17252" s="38" t="s">
        <v>5130</v>
      </c>
    </row>
    <row r="17253" spans="1:6" x14ac:dyDescent="0.35">
      <c r="A17253" s="37" t="s">
        <v>21135</v>
      </c>
      <c r="B17253" s="38">
        <v>-34.690217179999998</v>
      </c>
      <c r="C17253" s="38">
        <v>-58.577219319999998</v>
      </c>
      <c r="D17253" s="38">
        <v>0.35584443807601929</v>
      </c>
      <c r="E17253" s="38">
        <v>0.38524181264288287</v>
      </c>
      <c r="F17253" s="38">
        <v>11.111111111111111</v>
      </c>
    </row>
    <row r="17254" spans="1:6" x14ac:dyDescent="0.35">
      <c r="A17254" s="37" t="s">
        <v>21136</v>
      </c>
      <c r="B17254" s="38">
        <v>-34.713606210000002</v>
      </c>
      <c r="C17254" s="38">
        <v>-58.618552940000001</v>
      </c>
      <c r="D17254" s="38">
        <v>0.70529848337173462</v>
      </c>
      <c r="E17254" s="38">
        <v>0.7164180725812912</v>
      </c>
      <c r="F17254" s="38">
        <v>30.76923076923077</v>
      </c>
    </row>
    <row r="17255" spans="1:6" x14ac:dyDescent="0.35">
      <c r="A17255" s="37" t="s">
        <v>21137</v>
      </c>
      <c r="B17255" s="38">
        <v>-34.704985800000003</v>
      </c>
      <c r="C17255" s="38">
        <v>-58.392038210000003</v>
      </c>
      <c r="D17255" s="38">
        <v>7.2670228779315948E-2</v>
      </c>
      <c r="E17255" s="38">
        <v>8.0818338168633957E-2</v>
      </c>
      <c r="F17255" s="38">
        <v>11.904761904761903</v>
      </c>
    </row>
    <row r="17256" spans="1:6" x14ac:dyDescent="0.35">
      <c r="A17256" s="37" t="s">
        <v>21138</v>
      </c>
      <c r="B17256" s="38">
        <v>-36.542913230000003</v>
      </c>
      <c r="C17256" s="38">
        <v>-56.712462610000003</v>
      </c>
      <c r="D17256" s="38">
        <v>0.66097003221511841</v>
      </c>
      <c r="E17256" s="38">
        <v>0.61588548801162024</v>
      </c>
      <c r="F17256" s="38">
        <v>9.0909090909090917</v>
      </c>
    </row>
    <row r="17257" spans="1:6" x14ac:dyDescent="0.35">
      <c r="A17257" s="37" t="s">
        <v>21139</v>
      </c>
      <c r="B17257" s="38">
        <v>-34.442514899999999</v>
      </c>
      <c r="C17257" s="38">
        <v>-58.931171089999999</v>
      </c>
      <c r="D17257" s="38">
        <v>0.34038761258125311</v>
      </c>
      <c r="E17257" s="38">
        <v>0.1551500446087605</v>
      </c>
      <c r="F17257" s="38">
        <v>2.4390243902439024</v>
      </c>
    </row>
    <row r="17258" spans="1:6" x14ac:dyDescent="0.35">
      <c r="A17258" s="37" t="s">
        <v>21140</v>
      </c>
      <c r="B17258" s="38">
        <v>-38.5583794</v>
      </c>
      <c r="C17258" s="38">
        <v>-59.354156539999998</v>
      </c>
      <c r="D17258" s="38">
        <v>0.38882297277450562</v>
      </c>
      <c r="E17258" s="38">
        <v>0.38967687675827428</v>
      </c>
      <c r="F17258" s="38">
        <v>14.285714285714285</v>
      </c>
    </row>
    <row r="17259" spans="1:6" x14ac:dyDescent="0.35">
      <c r="A17259" s="37" t="s">
        <v>21141</v>
      </c>
      <c r="B17259" s="38">
        <v>-34.647799659999997</v>
      </c>
      <c r="C17259" s="38">
        <v>-58.76128671</v>
      </c>
      <c r="D17259" s="38">
        <v>0.45172598958015442</v>
      </c>
      <c r="E17259" s="38">
        <v>0.42562311473819953</v>
      </c>
      <c r="F17259" s="38">
        <v>5.2173913043478262</v>
      </c>
    </row>
    <row r="17260" spans="1:6" x14ac:dyDescent="0.35">
      <c r="A17260" s="37" t="s">
        <v>21142</v>
      </c>
      <c r="B17260" s="38">
        <v>-35.483131749999998</v>
      </c>
      <c r="C17260" s="38">
        <v>-62.976164449999999</v>
      </c>
      <c r="D17260" s="38">
        <v>0.41688326001167297</v>
      </c>
      <c r="E17260" s="38">
        <v>0.41691959400971729</v>
      </c>
      <c r="F17260" s="38">
        <v>50.427350427350426</v>
      </c>
    </row>
    <row r="17261" spans="1:6" x14ac:dyDescent="0.35">
      <c r="A17261" s="37" t="s">
        <v>21143</v>
      </c>
      <c r="B17261" s="38">
        <v>-34.103340170000003</v>
      </c>
      <c r="C17261" s="38">
        <v>-59.024471390000002</v>
      </c>
      <c r="D17261" s="38">
        <v>0.1688869446516037</v>
      </c>
      <c r="E17261" s="38">
        <v>0.1592929371765682</v>
      </c>
      <c r="F17261" s="38">
        <v>11.340206185567011</v>
      </c>
    </row>
    <row r="17262" spans="1:6" x14ac:dyDescent="0.35">
      <c r="A17262" s="37" t="s">
        <v>21144</v>
      </c>
      <c r="B17262" s="38">
        <v>-34.709774860000003</v>
      </c>
      <c r="C17262" s="38">
        <v>-58.38455029</v>
      </c>
      <c r="D17262" s="38">
        <v>0.1482390761375427</v>
      </c>
      <c r="E17262" s="38">
        <v>0.14023357360727259</v>
      </c>
      <c r="F17262" s="38">
        <v>2.112676056338028</v>
      </c>
    </row>
    <row r="17263" spans="1:6" x14ac:dyDescent="0.35">
      <c r="A17263" s="37" t="s">
        <v>21145</v>
      </c>
      <c r="B17263" s="38">
        <v>-36.542812079999997</v>
      </c>
      <c r="C17263" s="38">
        <v>-56.712575270000002</v>
      </c>
      <c r="D17263" s="38">
        <v>0.66097003221511841</v>
      </c>
      <c r="E17263" s="38">
        <v>0.61187828288358803</v>
      </c>
      <c r="F17263" s="38">
        <v>19.1358024691358</v>
      </c>
    </row>
    <row r="17264" spans="1:6" x14ac:dyDescent="0.35">
      <c r="A17264" s="37" t="s">
        <v>21146</v>
      </c>
      <c r="B17264" s="38">
        <v>-38.709968709999998</v>
      </c>
      <c r="C17264" s="38">
        <v>-62.277922189999998</v>
      </c>
      <c r="D17264" s="38">
        <v>6.9425411522388458E-2</v>
      </c>
      <c r="E17264" s="38">
        <v>8.3604596788063645E-2</v>
      </c>
      <c r="F17264" s="38"/>
    </row>
    <row r="17265" spans="1:6" x14ac:dyDescent="0.35">
      <c r="A17265" s="37" t="s">
        <v>21147</v>
      </c>
      <c r="B17265" s="38">
        <v>-36.899433199999997</v>
      </c>
      <c r="C17265" s="38">
        <v>-60.326483570000001</v>
      </c>
      <c r="D17265" s="38">
        <v>8.6416535079479218E-2</v>
      </c>
      <c r="E17265" s="38">
        <v>9.7170774971968243E-2</v>
      </c>
      <c r="F17265" s="38">
        <v>8.7999999999999989</v>
      </c>
    </row>
    <row r="17266" spans="1:6" x14ac:dyDescent="0.35">
      <c r="A17266" s="37" t="s">
        <v>21148</v>
      </c>
      <c r="B17266" s="38">
        <v>-38.007262599999997</v>
      </c>
      <c r="C17266" s="38">
        <v>-57.584968740000001</v>
      </c>
      <c r="D17266" s="38">
        <v>0.42480367422103882</v>
      </c>
      <c r="E17266" s="38">
        <v>0.37283153310418132</v>
      </c>
      <c r="F17266" s="38">
        <v>5</v>
      </c>
    </row>
    <row r="17267" spans="1:6" x14ac:dyDescent="0.35">
      <c r="A17267" s="37" t="s">
        <v>21149</v>
      </c>
      <c r="B17267" s="38">
        <v>-33.331356759999998</v>
      </c>
      <c r="C17267" s="38">
        <v>-60.243054090000001</v>
      </c>
      <c r="D17267" s="38">
        <v>0.64521420001983643</v>
      </c>
      <c r="E17267" s="38">
        <v>0.62231318336544617</v>
      </c>
      <c r="F17267" s="38">
        <v>4.1322314049586781</v>
      </c>
    </row>
    <row r="17268" spans="1:6" x14ac:dyDescent="0.35">
      <c r="A17268" s="37" t="s">
        <v>21150</v>
      </c>
      <c r="B17268" s="38">
        <v>-34.778842939999997</v>
      </c>
      <c r="C17268" s="38">
        <v>-58.306653750000002</v>
      </c>
      <c r="D17268" s="38">
        <v>0.45769026875495911</v>
      </c>
      <c r="E17268" s="38">
        <v>0.46147020629474089</v>
      </c>
      <c r="F17268" s="38">
        <v>9.8939929328621901</v>
      </c>
    </row>
    <row r="17269" spans="1:6" x14ac:dyDescent="0.35">
      <c r="A17269" s="37" t="s">
        <v>21151</v>
      </c>
      <c r="B17269" s="38">
        <v>-33.912495929999999</v>
      </c>
      <c r="C17269" s="38">
        <v>-60.596434039999998</v>
      </c>
      <c r="D17269" s="38">
        <v>0.3794156014919281</v>
      </c>
      <c r="E17269" s="38">
        <v>0.36726891833382691</v>
      </c>
      <c r="F17269" s="38">
        <v>7.02247191011236</v>
      </c>
    </row>
    <row r="17270" spans="1:6" x14ac:dyDescent="0.35">
      <c r="A17270" s="37" t="s">
        <v>21152</v>
      </c>
      <c r="B17270" s="38">
        <v>-34.453493709999996</v>
      </c>
      <c r="C17270" s="38">
        <v>-58.773730290000003</v>
      </c>
      <c r="D17270" s="38">
        <v>0.56687635183334351</v>
      </c>
      <c r="E17270" s="38">
        <v>0.56461944513850737</v>
      </c>
      <c r="F17270" s="38">
        <v>14.054054054054054</v>
      </c>
    </row>
    <row r="17271" spans="1:6" x14ac:dyDescent="0.35">
      <c r="A17271" s="37" t="s">
        <v>21153</v>
      </c>
      <c r="B17271" s="38">
        <v>-34.662980709999999</v>
      </c>
      <c r="C17271" s="38">
        <v>-58.358247089999999</v>
      </c>
      <c r="D17271" s="38">
        <v>0.19691482186317441</v>
      </c>
      <c r="E17271" s="38">
        <v>0.2085952037259152</v>
      </c>
      <c r="F17271" s="38">
        <v>4.6391752577319592</v>
      </c>
    </row>
    <row r="17272" spans="1:6" x14ac:dyDescent="0.35">
      <c r="A17272" s="37" t="s">
        <v>21154</v>
      </c>
      <c r="B17272" s="38">
        <v>-34.662343739999997</v>
      </c>
      <c r="C17272" s="38">
        <v>-58.362360080000002</v>
      </c>
      <c r="D17272" s="38">
        <v>0.2139822989702225</v>
      </c>
      <c r="E17272" s="38">
        <v>0.20987733122375279</v>
      </c>
      <c r="F17272" s="38">
        <v>7.5709779179810726</v>
      </c>
    </row>
    <row r="17273" spans="1:6" x14ac:dyDescent="0.35">
      <c r="A17273" s="37" t="s">
        <v>21155</v>
      </c>
      <c r="B17273" s="38">
        <v>-38.576067790000003</v>
      </c>
      <c r="C17273" s="38">
        <v>-58.738233289999997</v>
      </c>
      <c r="D17273" s="38">
        <v>0.18206314742565161</v>
      </c>
      <c r="E17273" s="38">
        <v>0.17496175593451449</v>
      </c>
      <c r="F17273" s="38">
        <v>4.838709677419355</v>
      </c>
    </row>
    <row r="17274" spans="1:6" x14ac:dyDescent="0.35">
      <c r="A17274" s="37" t="s">
        <v>21156</v>
      </c>
      <c r="B17274" s="38">
        <v>-34.762020280000002</v>
      </c>
      <c r="C17274" s="38">
        <v>-58.392977780000002</v>
      </c>
      <c r="D17274" s="38">
        <v>0.10511795431375499</v>
      </c>
      <c r="E17274" s="38">
        <v>0.1147399619221687</v>
      </c>
      <c r="F17274" s="38"/>
    </row>
    <row r="17275" spans="1:6" x14ac:dyDescent="0.35">
      <c r="A17275" s="37" t="s">
        <v>21157</v>
      </c>
      <c r="B17275" s="38">
        <v>-34.492485510000002</v>
      </c>
      <c r="C17275" s="38">
        <v>-58.526588080000003</v>
      </c>
      <c r="D17275" s="38">
        <v>0.1411392539739609</v>
      </c>
      <c r="E17275" s="38">
        <v>0.16348228917310109</v>
      </c>
      <c r="F17275" s="38"/>
    </row>
    <row r="17276" spans="1:6" x14ac:dyDescent="0.35">
      <c r="A17276" s="37" t="s">
        <v>21158</v>
      </c>
      <c r="B17276" s="38">
        <v>-34.824553270000003</v>
      </c>
      <c r="C17276" s="38">
        <v>-58.184392070000001</v>
      </c>
      <c r="D17276" s="38">
        <v>0</v>
      </c>
      <c r="E17276" s="38">
        <v>0.1132552873443913</v>
      </c>
      <c r="F17276" s="38">
        <v>0</v>
      </c>
    </row>
    <row r="17277" spans="1:6" x14ac:dyDescent="0.35">
      <c r="A17277" s="37" t="s">
        <v>21159</v>
      </c>
      <c r="B17277" s="38">
        <v>-34.664817190000001</v>
      </c>
      <c r="C17277" s="38">
        <v>-59.438231450000004</v>
      </c>
      <c r="D17277" s="38">
        <v>0.35242247581481928</v>
      </c>
      <c r="E17277" s="38">
        <v>0.34723779218537459</v>
      </c>
      <c r="F17277" s="38">
        <v>4.6153846153846159</v>
      </c>
    </row>
    <row r="17278" spans="1:6" x14ac:dyDescent="0.35">
      <c r="A17278" s="37" t="s">
        <v>21160</v>
      </c>
      <c r="B17278" s="38">
        <v>-34.199759280000002</v>
      </c>
      <c r="C17278" s="38">
        <v>-60.7262488</v>
      </c>
      <c r="D17278" s="38">
        <v>0.3317086398601532</v>
      </c>
      <c r="E17278" s="38">
        <v>0.32970083339346778</v>
      </c>
      <c r="F17278" s="38"/>
    </row>
    <row r="17279" spans="1:6" x14ac:dyDescent="0.35">
      <c r="A17279" s="37" t="s">
        <v>21161</v>
      </c>
      <c r="B17279" s="38">
        <v>-34.553057219999999</v>
      </c>
      <c r="C17279" s="38">
        <v>-59.092669350000001</v>
      </c>
      <c r="D17279" s="38">
        <v>0.35739147663116461</v>
      </c>
      <c r="E17279" s="38">
        <v>0.36034410799804489</v>
      </c>
      <c r="F17279" s="38">
        <v>3.4482758620689653</v>
      </c>
    </row>
    <row r="17280" spans="1:6" x14ac:dyDescent="0.35">
      <c r="A17280" s="37" t="s">
        <v>21162</v>
      </c>
      <c r="B17280" s="38">
        <v>-34.542024570000002</v>
      </c>
      <c r="C17280" s="38">
        <v>-59.131254269999999</v>
      </c>
      <c r="D17280" s="38">
        <v>0.58068805932998657</v>
      </c>
      <c r="E17280" s="38">
        <v>0.59324063282263906</v>
      </c>
      <c r="F17280" s="38">
        <v>1.098901098901099</v>
      </c>
    </row>
    <row r="17281" spans="1:6" x14ac:dyDescent="0.35">
      <c r="A17281" s="37" t="s">
        <v>21163</v>
      </c>
      <c r="B17281" s="38">
        <v>-34.740858019999997</v>
      </c>
      <c r="C17281" s="38">
        <v>-58.476729769999999</v>
      </c>
      <c r="D17281" s="38">
        <v>0.97315645217895508</v>
      </c>
      <c r="E17281" s="38">
        <v>0.98155629800425637</v>
      </c>
      <c r="F17281" s="38">
        <v>53.94736842105263</v>
      </c>
    </row>
    <row r="17282" spans="1:6" x14ac:dyDescent="0.35">
      <c r="A17282" s="37" t="s">
        <v>21164</v>
      </c>
      <c r="B17282" s="38">
        <v>-34.661274820000003</v>
      </c>
      <c r="C17282" s="38">
        <v>-58.664030830000002</v>
      </c>
      <c r="D17282" s="38">
        <v>0.1915818452835083</v>
      </c>
      <c r="E17282" s="38">
        <v>0.1837300138699042</v>
      </c>
      <c r="F17282" s="38" t="s">
        <v>5130</v>
      </c>
    </row>
    <row r="17283" spans="1:6" x14ac:dyDescent="0.35">
      <c r="A17283" s="37" t="s">
        <v>21165</v>
      </c>
      <c r="B17283" s="38">
        <v>-37.070675819999998</v>
      </c>
      <c r="C17283" s="38">
        <v>-61.950773830000003</v>
      </c>
      <c r="D17283" s="38">
        <v>0.3440973162651062</v>
      </c>
      <c r="E17283" s="38">
        <v>0.32850624620914459</v>
      </c>
      <c r="F17283" s="38">
        <v>20.833333333333336</v>
      </c>
    </row>
    <row r="17284" spans="1:6" x14ac:dyDescent="0.35">
      <c r="A17284" s="37" t="s">
        <v>21166</v>
      </c>
      <c r="B17284" s="38">
        <v>-38.985463760000002</v>
      </c>
      <c r="C17284" s="38">
        <v>-61.289690950000001</v>
      </c>
      <c r="D17284" s="38">
        <v>0.20199780166149139</v>
      </c>
      <c r="E17284" s="38">
        <v>0.2077014022751858</v>
      </c>
      <c r="F17284" s="38"/>
    </row>
    <row r="17285" spans="1:6" x14ac:dyDescent="0.35">
      <c r="A17285" s="37" t="s">
        <v>21167</v>
      </c>
      <c r="B17285" s="38">
        <v>-34.551023460000003</v>
      </c>
      <c r="C17285" s="38">
        <v>-58.518593590000002</v>
      </c>
      <c r="D17285" s="38">
        <v>0.53538882732391357</v>
      </c>
      <c r="E17285" s="38">
        <v>0.53572458359930253</v>
      </c>
      <c r="F17285" s="38">
        <v>51.886792452830186</v>
      </c>
    </row>
    <row r="17286" spans="1:6" x14ac:dyDescent="0.35">
      <c r="A17286" s="37" t="s">
        <v>21168</v>
      </c>
      <c r="B17286" s="38">
        <v>-37.113466719999998</v>
      </c>
      <c r="C17286" s="38">
        <v>-56.883493340000001</v>
      </c>
      <c r="D17286" s="38">
        <v>0.31919428706169128</v>
      </c>
      <c r="E17286" s="38">
        <v>0.31125395496686298</v>
      </c>
      <c r="F17286" s="38"/>
    </row>
    <row r="17287" spans="1:6" x14ac:dyDescent="0.35">
      <c r="A17287" s="37" t="s">
        <v>21169</v>
      </c>
      <c r="B17287" s="38">
        <v>-34.925965640000001</v>
      </c>
      <c r="C17287" s="38">
        <v>-58.375972019999999</v>
      </c>
      <c r="D17287" s="38">
        <v>0.73937386274337769</v>
      </c>
      <c r="E17287" s="38">
        <v>0.76874784511678362</v>
      </c>
      <c r="F17287" s="38">
        <v>57.142857142857139</v>
      </c>
    </row>
    <row r="17288" spans="1:6" x14ac:dyDescent="0.35">
      <c r="A17288" s="37" t="s">
        <v>21170</v>
      </c>
      <c r="B17288" s="38">
        <v>-34.964435569999999</v>
      </c>
      <c r="C17288" s="38">
        <v>-58.546014450000001</v>
      </c>
      <c r="D17288" s="38">
        <v>0.41233646869659418</v>
      </c>
      <c r="E17288" s="38">
        <v>0.41233646869659418</v>
      </c>
      <c r="F17288" s="38">
        <v>34.146341463414636</v>
      </c>
    </row>
    <row r="17289" spans="1:6" x14ac:dyDescent="0.35">
      <c r="A17289" s="37" t="s">
        <v>21171</v>
      </c>
      <c r="B17289" s="38">
        <v>-34.596127119999998</v>
      </c>
      <c r="C17289" s="38">
        <v>-58.575256590000002</v>
      </c>
      <c r="D17289" s="38">
        <v>0.1107139438390732</v>
      </c>
      <c r="E17289" s="38">
        <v>0.1071260515600443</v>
      </c>
      <c r="F17289" s="38"/>
    </row>
    <row r="17290" spans="1:6" x14ac:dyDescent="0.35">
      <c r="A17290" s="37" t="s">
        <v>21172</v>
      </c>
      <c r="B17290" s="38">
        <v>-34.763279590000003</v>
      </c>
      <c r="C17290" s="38">
        <v>-58.255157019999999</v>
      </c>
      <c r="D17290" s="38">
        <v>0.91400253772735596</v>
      </c>
      <c r="E17290" s="38">
        <v>0.90514910902295798</v>
      </c>
      <c r="F17290" s="38">
        <v>64.242424242424249</v>
      </c>
    </row>
    <row r="17291" spans="1:6" x14ac:dyDescent="0.35">
      <c r="A17291" s="37" t="s">
        <v>21173</v>
      </c>
      <c r="B17291" s="38">
        <v>-34.373513340000002</v>
      </c>
      <c r="C17291" s="38">
        <v>-58.749438009999999</v>
      </c>
      <c r="D17291" s="38">
        <v>0.27676013112068182</v>
      </c>
      <c r="E17291" s="38">
        <v>0.27853366732597351</v>
      </c>
      <c r="F17291" s="38"/>
    </row>
    <row r="17292" spans="1:6" x14ac:dyDescent="0.35">
      <c r="A17292" s="37" t="s">
        <v>21174</v>
      </c>
      <c r="B17292" s="38">
        <v>-34.904960320000001</v>
      </c>
      <c r="C17292" s="38">
        <v>-57.951872770000001</v>
      </c>
      <c r="D17292" s="38">
        <v>9.4721466302871704E-2</v>
      </c>
      <c r="E17292" s="38">
        <v>9.3251412113507584E-2</v>
      </c>
      <c r="F17292" s="38"/>
    </row>
    <row r="17293" spans="1:6" x14ac:dyDescent="0.35">
      <c r="A17293" s="37" t="s">
        <v>21175</v>
      </c>
      <c r="B17293" s="38">
        <v>-37.836481390000003</v>
      </c>
      <c r="C17293" s="38">
        <v>-57.50693905</v>
      </c>
      <c r="D17293" s="38">
        <v>0.43892991542816162</v>
      </c>
      <c r="E17293" s="38">
        <v>0.4329951865332467</v>
      </c>
      <c r="F17293" s="38"/>
    </row>
    <row r="17294" spans="1:6" x14ac:dyDescent="0.35">
      <c r="A17294" s="37" t="s">
        <v>21176</v>
      </c>
      <c r="B17294" s="38">
        <v>-34.667358049999997</v>
      </c>
      <c r="C17294" s="38">
        <v>-58.361452040000003</v>
      </c>
      <c r="D17294" s="38">
        <v>0.14089174568653109</v>
      </c>
      <c r="E17294" s="38">
        <v>0.19260201524747039</v>
      </c>
      <c r="F17294" s="38">
        <v>2.7397260273972601</v>
      </c>
    </row>
    <row r="17295" spans="1:6" x14ac:dyDescent="0.35">
      <c r="A17295" s="37" t="s">
        <v>21177</v>
      </c>
      <c r="B17295" s="38">
        <v>-36.087416599999997</v>
      </c>
      <c r="C17295" s="38">
        <v>-57.809231250000003</v>
      </c>
      <c r="D17295" s="38">
        <v>0.31835949420928961</v>
      </c>
      <c r="E17295" s="38">
        <v>0.28092871109644568</v>
      </c>
      <c r="F17295" s="38">
        <v>3.7433155080213902</v>
      </c>
    </row>
    <row r="17296" spans="1:6" x14ac:dyDescent="0.35">
      <c r="A17296" s="37" t="s">
        <v>21178</v>
      </c>
      <c r="B17296" s="38">
        <v>-34.554397260000002</v>
      </c>
      <c r="C17296" s="38">
        <v>-58.941224900000002</v>
      </c>
      <c r="D17296" s="38">
        <v>0.96414607763290405</v>
      </c>
      <c r="E17296" s="38">
        <v>0.86568359865082634</v>
      </c>
      <c r="F17296" s="38">
        <v>63.257575757575758</v>
      </c>
    </row>
    <row r="17297" spans="1:6" x14ac:dyDescent="0.35">
      <c r="A17297" s="37" t="s">
        <v>21179</v>
      </c>
      <c r="B17297" s="38">
        <v>-37.545440059999997</v>
      </c>
      <c r="C17297" s="38">
        <v>-60.802695829999998</v>
      </c>
      <c r="D17297" s="38">
        <v>0.30558636784553528</v>
      </c>
      <c r="E17297" s="38">
        <v>0.31303874999284742</v>
      </c>
      <c r="F17297" s="38"/>
    </row>
    <row r="17298" spans="1:6" x14ac:dyDescent="0.35">
      <c r="A17298" s="37" t="s">
        <v>21180</v>
      </c>
      <c r="B17298" s="38">
        <v>-36.303594060000002</v>
      </c>
      <c r="C17298" s="38">
        <v>-57.379305109999997</v>
      </c>
      <c r="D17298" s="38">
        <v>0.47831904888153082</v>
      </c>
      <c r="E17298" s="38">
        <v>0.47831904888153082</v>
      </c>
      <c r="F17298" s="38">
        <v>33.333333333333329</v>
      </c>
    </row>
    <row r="17299" spans="1:6" x14ac:dyDescent="0.35">
      <c r="A17299" s="37" t="s">
        <v>21181</v>
      </c>
      <c r="B17299" s="38">
        <v>-37.546947029999998</v>
      </c>
      <c r="C17299" s="38">
        <v>-60.790594480000003</v>
      </c>
      <c r="D17299" s="38">
        <v>0.39794892072677612</v>
      </c>
      <c r="E17299" s="38">
        <v>0.39879251271486282</v>
      </c>
      <c r="F17299" s="38">
        <v>19.71153846153846</v>
      </c>
    </row>
    <row r="17300" spans="1:6" x14ac:dyDescent="0.35">
      <c r="A17300" s="37" t="s">
        <v>21182</v>
      </c>
      <c r="B17300" s="38">
        <v>-34.868792300000003</v>
      </c>
      <c r="C17300" s="38">
        <v>-57.886134689999999</v>
      </c>
      <c r="D17300" s="38">
        <v>0.26350012421607971</v>
      </c>
      <c r="E17300" s="38">
        <v>0.26484253375153788</v>
      </c>
      <c r="F17300" s="38"/>
    </row>
    <row r="17301" spans="1:6" x14ac:dyDescent="0.35">
      <c r="A17301" s="37" t="s">
        <v>21183</v>
      </c>
      <c r="B17301" s="38">
        <v>-34.867837719999997</v>
      </c>
      <c r="C17301" s="38">
        <v>-58.058115729999997</v>
      </c>
      <c r="D17301" s="38">
        <v>0.49733626842498779</v>
      </c>
      <c r="E17301" s="38">
        <v>0.48118930427651663</v>
      </c>
      <c r="F17301" s="38"/>
    </row>
    <row r="17302" spans="1:6" x14ac:dyDescent="0.35">
      <c r="A17302" s="37" t="s">
        <v>21184</v>
      </c>
      <c r="B17302" s="38">
        <v>-34.674524650000002</v>
      </c>
      <c r="C17302" s="38">
        <v>-58.724178860000002</v>
      </c>
      <c r="D17302" s="38">
        <v>0.2929719090461731</v>
      </c>
      <c r="E17302" s="38">
        <v>0.29614983297683101</v>
      </c>
      <c r="F17302" s="38"/>
    </row>
    <row r="17303" spans="1:6" x14ac:dyDescent="0.35">
      <c r="A17303" s="37" t="s">
        <v>21185</v>
      </c>
      <c r="B17303" s="38">
        <v>-37.985746540000001</v>
      </c>
      <c r="C17303" s="38">
        <v>-57.594819020000003</v>
      </c>
      <c r="D17303" s="38">
        <v>0.36933755874633789</v>
      </c>
      <c r="E17303" s="38">
        <v>0.32850850704643458</v>
      </c>
      <c r="F17303" s="38">
        <v>37.76223776223776</v>
      </c>
    </row>
    <row r="17304" spans="1:6" x14ac:dyDescent="0.35">
      <c r="A17304" s="37" t="s">
        <v>21186</v>
      </c>
      <c r="B17304" s="38">
        <v>-37.18683309</v>
      </c>
      <c r="C17304" s="38">
        <v>-62.7706686</v>
      </c>
      <c r="D17304" s="38">
        <v>0.38197290897369379</v>
      </c>
      <c r="E17304" s="38">
        <v>0.38197290897369379</v>
      </c>
      <c r="F17304" s="38">
        <v>27.826086956521738</v>
      </c>
    </row>
    <row r="17305" spans="1:6" x14ac:dyDescent="0.35">
      <c r="A17305" s="37" t="s">
        <v>21187</v>
      </c>
      <c r="B17305" s="38">
        <v>-34.542216789999998</v>
      </c>
      <c r="C17305" s="38">
        <v>-58.773754680000003</v>
      </c>
      <c r="D17305" s="38">
        <v>0.85292589664459229</v>
      </c>
      <c r="E17305" s="38">
        <v>0.91992793423788888</v>
      </c>
      <c r="F17305" s="38">
        <v>68.604651162790702</v>
      </c>
    </row>
    <row r="17306" spans="1:6" x14ac:dyDescent="0.35">
      <c r="A17306" s="37" t="s">
        <v>21188</v>
      </c>
      <c r="B17306" s="38">
        <v>-35.071523190000001</v>
      </c>
      <c r="C17306" s="38">
        <v>-61.115281879999998</v>
      </c>
      <c r="D17306" s="38">
        <v>0.53617852926254272</v>
      </c>
      <c r="E17306" s="38">
        <v>0.53617852926254272</v>
      </c>
      <c r="F17306" s="38">
        <v>40.625</v>
      </c>
    </row>
    <row r="17307" spans="1:6" x14ac:dyDescent="0.35">
      <c r="A17307" s="37" t="s">
        <v>21189</v>
      </c>
      <c r="B17307" s="38">
        <v>-35.818712609999999</v>
      </c>
      <c r="C17307" s="38">
        <v>-61.914902529999999</v>
      </c>
      <c r="D17307" s="38">
        <v>0.40265122056007391</v>
      </c>
      <c r="E17307" s="38">
        <v>0.46907641464158112</v>
      </c>
      <c r="F17307" s="38">
        <v>45.238095238095241</v>
      </c>
    </row>
    <row r="17308" spans="1:6" x14ac:dyDescent="0.35">
      <c r="A17308" s="37" t="s">
        <v>21190</v>
      </c>
      <c r="B17308" s="38">
        <v>-34.894753979999997</v>
      </c>
      <c r="C17308" s="38">
        <v>-58.360765200000003</v>
      </c>
      <c r="D17308" s="38">
        <v>0.90482908487319946</v>
      </c>
      <c r="E17308" s="38">
        <v>0.86907659696810169</v>
      </c>
      <c r="F17308" s="38">
        <v>57.569296375266518</v>
      </c>
    </row>
    <row r="17309" spans="1:6" x14ac:dyDescent="0.35">
      <c r="A17309" s="37" t="s">
        <v>21191</v>
      </c>
      <c r="B17309" s="38">
        <v>-39.263206859999997</v>
      </c>
      <c r="C17309" s="38">
        <v>-62.615302110000002</v>
      </c>
      <c r="D17309" s="38">
        <v>0.56858271360397339</v>
      </c>
      <c r="E17309" s="38">
        <v>0.56834384642149272</v>
      </c>
      <c r="F17309" s="38">
        <v>40.909090909090914</v>
      </c>
    </row>
    <row r="17310" spans="1:6" x14ac:dyDescent="0.35">
      <c r="A17310" s="37" t="s">
        <v>21192</v>
      </c>
      <c r="B17310" s="38">
        <v>-34.830950999999999</v>
      </c>
      <c r="C17310" s="38">
        <v>-58.50248586</v>
      </c>
      <c r="D17310" s="38">
        <v>0.81196367740631104</v>
      </c>
      <c r="E17310" s="38">
        <v>0.78652242702596331</v>
      </c>
      <c r="F17310" s="38">
        <v>46.703296703296701</v>
      </c>
    </row>
    <row r="17311" spans="1:6" x14ac:dyDescent="0.35">
      <c r="A17311" s="37" t="s">
        <v>21193</v>
      </c>
      <c r="B17311" s="38">
        <v>-38.030036410000001</v>
      </c>
      <c r="C17311" s="38">
        <v>-60.092347539999999</v>
      </c>
      <c r="D17311" s="38">
        <v>0.2672078013420105</v>
      </c>
      <c r="E17311" s="38">
        <v>0.26108050185280879</v>
      </c>
      <c r="F17311" s="38">
        <v>24.705882352941178</v>
      </c>
    </row>
    <row r="17312" spans="1:6" x14ac:dyDescent="0.35">
      <c r="A17312" s="37" t="s">
        <v>21194</v>
      </c>
      <c r="B17312" s="38">
        <v>-36.000701370000002</v>
      </c>
      <c r="C17312" s="38">
        <v>-58.14419333</v>
      </c>
      <c r="D17312" s="38">
        <v>0.17167529463768011</v>
      </c>
      <c r="E17312" s="38">
        <v>0.23266242130806569</v>
      </c>
      <c r="F17312" s="38">
        <v>21.428571428571427</v>
      </c>
    </row>
    <row r="17313" spans="1:6" x14ac:dyDescent="0.35">
      <c r="A17313" s="37" t="s">
        <v>21195</v>
      </c>
      <c r="B17313" s="38">
        <v>-34.581760199999998</v>
      </c>
      <c r="C17313" s="38">
        <v>-58.929040929999999</v>
      </c>
      <c r="D17313" s="38">
        <v>0.75026500225067139</v>
      </c>
      <c r="E17313" s="38">
        <v>0.74306253853597137</v>
      </c>
      <c r="F17313" s="38">
        <v>38.650306748466257</v>
      </c>
    </row>
    <row r="17314" spans="1:6" x14ac:dyDescent="0.35">
      <c r="A17314" s="37" t="s">
        <v>21196</v>
      </c>
      <c r="B17314" s="38">
        <v>-38.710782899999998</v>
      </c>
      <c r="C17314" s="38">
        <v>-62.264986299999997</v>
      </c>
      <c r="D17314" s="38">
        <v>2.4243572726845741E-2</v>
      </c>
      <c r="E17314" s="38">
        <v>3.7442677095532423E-2</v>
      </c>
      <c r="F17314" s="38"/>
    </row>
    <row r="17315" spans="1:6" x14ac:dyDescent="0.35">
      <c r="A17315" s="37" t="s">
        <v>21197</v>
      </c>
      <c r="B17315" s="38">
        <v>-34.348981100000003</v>
      </c>
      <c r="C17315" s="38">
        <v>-58.801210500000003</v>
      </c>
      <c r="D17315" s="38">
        <v>0.36471894383430481</v>
      </c>
      <c r="E17315" s="38">
        <v>0.3369365930557251</v>
      </c>
      <c r="F17315" s="38">
        <v>13.531353135313532</v>
      </c>
    </row>
    <row r="17316" spans="1:6" x14ac:dyDescent="0.35">
      <c r="A17316" s="37" t="s">
        <v>21198</v>
      </c>
      <c r="B17316" s="38">
        <v>-34.676999180000003</v>
      </c>
      <c r="C17316" s="38">
        <v>-58.3475477</v>
      </c>
      <c r="D17316" s="38">
        <v>0.28396329283714289</v>
      </c>
      <c r="E17316" s="38">
        <v>0.32863447980748278</v>
      </c>
      <c r="F17316" s="38"/>
    </row>
    <row r="17317" spans="1:6" x14ac:dyDescent="0.35">
      <c r="A17317" s="37" t="s">
        <v>21199</v>
      </c>
      <c r="B17317" s="38">
        <v>-34.567389720000001</v>
      </c>
      <c r="C17317" s="38">
        <v>-58.552280629999998</v>
      </c>
      <c r="D17317" s="38">
        <v>0.32549050450325012</v>
      </c>
      <c r="E17317" s="38">
        <v>0.27920929225427771</v>
      </c>
      <c r="F17317" s="38" t="s">
        <v>5130</v>
      </c>
    </row>
    <row r="17318" spans="1:6" x14ac:dyDescent="0.35">
      <c r="A17318" s="37" t="s">
        <v>21200</v>
      </c>
      <c r="B17318" s="38">
        <v>-34.567145029999999</v>
      </c>
      <c r="C17318" s="38">
        <v>-58.552589300000001</v>
      </c>
      <c r="D17318" s="38">
        <v>0.32549050450325012</v>
      </c>
      <c r="E17318" s="38">
        <v>0.3050778616023691</v>
      </c>
      <c r="F17318" s="38" t="s">
        <v>5130</v>
      </c>
    </row>
    <row r="17319" spans="1:6" x14ac:dyDescent="0.35">
      <c r="A17319" s="37" t="s">
        <v>21201</v>
      </c>
      <c r="B17319" s="38">
        <v>-37.340012430000002</v>
      </c>
      <c r="C17319" s="38">
        <v>-59.125254470000002</v>
      </c>
      <c r="D17319" s="38">
        <v>0.1020511165261269</v>
      </c>
      <c r="E17319" s="38">
        <v>0.10614764401199001</v>
      </c>
      <c r="F17319" s="38" t="s">
        <v>5130</v>
      </c>
    </row>
    <row r="17320" spans="1:6" x14ac:dyDescent="0.35">
      <c r="A17320" s="37" t="s">
        <v>21202</v>
      </c>
      <c r="B17320" s="38">
        <v>-34.527840840000003</v>
      </c>
      <c r="C17320" s="38">
        <v>-58.695439800000003</v>
      </c>
      <c r="D17320" s="38">
        <v>0.20447887480258939</v>
      </c>
      <c r="E17320" s="38">
        <v>0.22926510953240931</v>
      </c>
      <c r="F17320" s="38" t="s">
        <v>5130</v>
      </c>
    </row>
    <row r="17321" spans="1:6" x14ac:dyDescent="0.35">
      <c r="A17321" s="37" t="s">
        <v>21203</v>
      </c>
      <c r="B17321" s="38">
        <v>-34.650941609999997</v>
      </c>
      <c r="C17321" s="38">
        <v>-58.776908880000001</v>
      </c>
      <c r="D17321" s="38">
        <v>0.4568277895450592</v>
      </c>
      <c r="E17321" s="38">
        <v>0.45025339095216049</v>
      </c>
      <c r="F17321" s="38" t="s">
        <v>5130</v>
      </c>
    </row>
    <row r="17322" spans="1:6" x14ac:dyDescent="0.35">
      <c r="A17322" s="37" t="s">
        <v>21204</v>
      </c>
      <c r="B17322" s="38">
        <v>-38.710884579999998</v>
      </c>
      <c r="C17322" s="38">
        <v>-62.264894810000001</v>
      </c>
      <c r="D17322" s="38">
        <v>2.4243572726845741E-2</v>
      </c>
      <c r="E17322" s="38">
        <v>3.7188312430915083E-2</v>
      </c>
      <c r="F17322" s="38" t="s">
        <v>5130</v>
      </c>
    </row>
    <row r="17323" spans="1:6" x14ac:dyDescent="0.35">
      <c r="A17323" s="37" t="s">
        <v>21205</v>
      </c>
      <c r="B17323" s="38">
        <v>-36.072030959999999</v>
      </c>
      <c r="C17323" s="38">
        <v>-59.009318219999997</v>
      </c>
      <c r="D17323" s="38">
        <v>0.45845532417297358</v>
      </c>
      <c r="E17323" s="38">
        <v>0.4704843398771788</v>
      </c>
      <c r="F17323" s="38">
        <v>0</v>
      </c>
    </row>
    <row r="17324" spans="1:6" x14ac:dyDescent="0.35">
      <c r="A17324" s="37" t="s">
        <v>21206</v>
      </c>
      <c r="B17324" s="38">
        <v>-35.573777620000001</v>
      </c>
      <c r="C17324" s="38">
        <v>-58.013651320000001</v>
      </c>
      <c r="D17324" s="38">
        <v>0.168189212679863</v>
      </c>
      <c r="E17324" s="38">
        <v>0.16026471084670019</v>
      </c>
      <c r="F17324" s="38"/>
    </row>
    <row r="17325" spans="1:6" x14ac:dyDescent="0.35">
      <c r="A17325" s="37" t="s">
        <v>21207</v>
      </c>
      <c r="B17325" s="38">
        <v>-34.806202059999997</v>
      </c>
      <c r="C17325" s="38">
        <v>-58.279825549999998</v>
      </c>
      <c r="D17325" s="38">
        <v>0.15215346217155459</v>
      </c>
      <c r="E17325" s="38">
        <v>0.16445952066869449</v>
      </c>
      <c r="F17325" s="38" t="s">
        <v>5130</v>
      </c>
    </row>
    <row r="17326" spans="1:6" x14ac:dyDescent="0.35">
      <c r="A17326" s="37" t="s">
        <v>196</v>
      </c>
      <c r="B17326" s="38">
        <v>-34.955226979999999</v>
      </c>
      <c r="C17326" s="38">
        <v>-58.052953680000002</v>
      </c>
      <c r="D17326" s="38">
        <v>0.63063985109329224</v>
      </c>
      <c r="E17326" s="38">
        <v>0.62820226276243052</v>
      </c>
      <c r="F17326" s="38"/>
    </row>
    <row r="17327" spans="1:6" x14ac:dyDescent="0.35">
      <c r="A17327" s="37" t="s">
        <v>21208</v>
      </c>
      <c r="B17327" s="38">
        <v>-34.447007200000002</v>
      </c>
      <c r="C17327" s="38">
        <v>-58.755275140000002</v>
      </c>
      <c r="D17327" s="38">
        <v>0.27244341373443598</v>
      </c>
      <c r="E17327" s="38">
        <v>0.19634364628129539</v>
      </c>
      <c r="F17327" s="38">
        <v>4.3103448275862073</v>
      </c>
    </row>
    <row r="17328" spans="1:6" x14ac:dyDescent="0.35">
      <c r="A17328" s="37" t="s">
        <v>21209</v>
      </c>
      <c r="B17328" s="38">
        <v>-35.155585260000002</v>
      </c>
      <c r="C17328" s="38">
        <v>-59.400381170000003</v>
      </c>
      <c r="D17328" s="38">
        <v>0.53642499446868896</v>
      </c>
      <c r="E17328" s="38">
        <v>0.53642499446868896</v>
      </c>
      <c r="F17328" s="38">
        <v>100</v>
      </c>
    </row>
    <row r="17329" spans="1:6" x14ac:dyDescent="0.35">
      <c r="A17329" s="37" t="s">
        <v>21210</v>
      </c>
      <c r="B17329" s="38">
        <v>-34.838814749999997</v>
      </c>
      <c r="C17329" s="38">
        <v>-58.452383879999999</v>
      </c>
      <c r="D17329" s="38">
        <v>0.60449379682540894</v>
      </c>
      <c r="E17329" s="38">
        <v>0.63251532117525733</v>
      </c>
      <c r="F17329" s="38">
        <v>50.476190476190474</v>
      </c>
    </row>
    <row r="17330" spans="1:6" x14ac:dyDescent="0.35">
      <c r="A17330" s="37" t="s">
        <v>21211</v>
      </c>
      <c r="B17330" s="38">
        <v>-34.738631890000001</v>
      </c>
      <c r="C17330" s="38">
        <v>-58.443765030000002</v>
      </c>
      <c r="D17330" s="38">
        <v>0.77540630102157593</v>
      </c>
      <c r="E17330" s="38">
        <v>0.71256957782639396</v>
      </c>
      <c r="F17330" s="38">
        <v>49.019607843137251</v>
      </c>
    </row>
    <row r="17331" spans="1:6" x14ac:dyDescent="0.35">
      <c r="A17331" s="37" t="s">
        <v>21212</v>
      </c>
      <c r="B17331" s="38">
        <v>-37.455622140000003</v>
      </c>
      <c r="C17331" s="38">
        <v>-61.938883070000003</v>
      </c>
      <c r="D17331" s="38">
        <v>0.1587163507938385</v>
      </c>
      <c r="E17331" s="38">
        <v>0.16303285376893151</v>
      </c>
      <c r="F17331" s="38">
        <v>29.411764705882355</v>
      </c>
    </row>
    <row r="17332" spans="1:6" x14ac:dyDescent="0.35">
      <c r="A17332" s="37" t="s">
        <v>21213</v>
      </c>
      <c r="B17332" s="38">
        <v>-33.347447860000003</v>
      </c>
      <c r="C17332" s="38">
        <v>-60.229470470000003</v>
      </c>
      <c r="D17332" s="38">
        <v>0.56495887041091919</v>
      </c>
      <c r="E17332" s="38">
        <v>0.57339937653806472</v>
      </c>
      <c r="F17332" s="38">
        <v>50.877192982456144</v>
      </c>
    </row>
    <row r="17333" spans="1:6" x14ac:dyDescent="0.35">
      <c r="A17333" s="37" t="s">
        <v>21214</v>
      </c>
      <c r="B17333" s="38">
        <v>-34.583180519999999</v>
      </c>
      <c r="C17333" s="38">
        <v>-58.589935050000001</v>
      </c>
      <c r="D17333" s="38">
        <v>0.33884567022323608</v>
      </c>
      <c r="E17333" s="38">
        <v>0.26905693198953362</v>
      </c>
      <c r="F17333" s="38">
        <v>40.944881889763778</v>
      </c>
    </row>
    <row r="17334" spans="1:6" x14ac:dyDescent="0.35">
      <c r="A17334" s="37" t="s">
        <v>21215</v>
      </c>
      <c r="B17334" s="38">
        <v>-34.900382370000003</v>
      </c>
      <c r="C17334" s="38">
        <v>-58.597186960000002</v>
      </c>
      <c r="D17334" s="38">
        <v>0.57773315906524658</v>
      </c>
      <c r="E17334" s="38">
        <v>0.61048673294685984</v>
      </c>
      <c r="F17334" s="38">
        <v>47.305389221556887</v>
      </c>
    </row>
    <row r="17335" spans="1:6" x14ac:dyDescent="0.35">
      <c r="A17335" s="37" t="s">
        <v>21216</v>
      </c>
      <c r="B17335" s="38">
        <v>-38.012020380000003</v>
      </c>
      <c r="C17335" s="38">
        <v>-57.713847629999997</v>
      </c>
      <c r="D17335" s="38">
        <v>0.58156907558441162</v>
      </c>
      <c r="E17335" s="38">
        <v>0.61334271336856638</v>
      </c>
      <c r="F17335" s="38">
        <v>31.843575418994412</v>
      </c>
    </row>
    <row r="17336" spans="1:6" x14ac:dyDescent="0.35">
      <c r="A17336" s="37" t="s">
        <v>21217</v>
      </c>
      <c r="B17336" s="38">
        <v>-38.06498053</v>
      </c>
      <c r="C17336" s="38">
        <v>-57.575600819999998</v>
      </c>
      <c r="D17336" s="38">
        <v>0.50682854652404785</v>
      </c>
      <c r="E17336" s="38">
        <v>0.50008274366458261</v>
      </c>
      <c r="F17336" s="38">
        <v>51.811594202898547</v>
      </c>
    </row>
    <row r="17337" spans="1:6" x14ac:dyDescent="0.35">
      <c r="A17337" s="37" t="s">
        <v>21218</v>
      </c>
      <c r="B17337" s="38">
        <v>-34.717648320000002</v>
      </c>
      <c r="C17337" s="38">
        <v>-58.461377210000002</v>
      </c>
      <c r="D17337" s="38">
        <v>0.78182119131088257</v>
      </c>
      <c r="E17337" s="38">
        <v>0.80697007008961263</v>
      </c>
      <c r="F17337" s="38"/>
    </row>
    <row r="17338" spans="1:6" x14ac:dyDescent="0.35">
      <c r="A17338" s="37" t="s">
        <v>21219</v>
      </c>
      <c r="B17338" s="38">
        <v>-34.927174909999998</v>
      </c>
      <c r="C17338" s="38">
        <v>-57.949486720000003</v>
      </c>
      <c r="D17338" s="38">
        <v>3.3378139138221741E-2</v>
      </c>
      <c r="E17338" s="38">
        <v>4.532780341411892E-2</v>
      </c>
      <c r="F17338" s="38"/>
    </row>
    <row r="17339" spans="1:6" x14ac:dyDescent="0.35">
      <c r="A17339" s="37" t="s">
        <v>21220</v>
      </c>
      <c r="B17339" s="38">
        <v>-34.622823140000001</v>
      </c>
      <c r="C17339" s="38">
        <v>-58.538745419999998</v>
      </c>
      <c r="D17339" s="38">
        <v>0.54512733221054077</v>
      </c>
      <c r="E17339" s="38">
        <v>0.55655759998730248</v>
      </c>
      <c r="F17339" s="38"/>
    </row>
    <row r="17340" spans="1:6" x14ac:dyDescent="0.35">
      <c r="A17340" s="37" t="s">
        <v>21221</v>
      </c>
      <c r="B17340" s="38">
        <v>-36.357394229999997</v>
      </c>
      <c r="C17340" s="38">
        <v>-56.725631440000001</v>
      </c>
      <c r="D17340" s="38">
        <v>0.44550791382789612</v>
      </c>
      <c r="E17340" s="38">
        <v>0.43656599521636957</v>
      </c>
      <c r="F17340" s="38"/>
    </row>
    <row r="17341" spans="1:6" x14ac:dyDescent="0.35">
      <c r="A17341" s="37" t="s">
        <v>21222</v>
      </c>
      <c r="B17341" s="38">
        <v>-34.53962121</v>
      </c>
      <c r="C17341" s="38">
        <v>-58.53726399</v>
      </c>
      <c r="D17341" s="38">
        <v>0.21262836456298831</v>
      </c>
      <c r="E17341" s="38">
        <v>0.20780349522829061</v>
      </c>
      <c r="F17341" s="38"/>
    </row>
    <row r="17342" spans="1:6" x14ac:dyDescent="0.35">
      <c r="A17342" s="37" t="s">
        <v>21223</v>
      </c>
      <c r="B17342" s="38">
        <v>-38.726888799999998</v>
      </c>
      <c r="C17342" s="38">
        <v>-62.284122570000001</v>
      </c>
      <c r="D17342" s="38">
        <v>0.20782312750816351</v>
      </c>
      <c r="E17342" s="38">
        <v>0.20456629494826001</v>
      </c>
      <c r="F17342" s="38"/>
    </row>
    <row r="17343" spans="1:6" x14ac:dyDescent="0.35">
      <c r="A17343" s="37" t="s">
        <v>21224</v>
      </c>
      <c r="B17343" s="38">
        <v>-34.674760929999998</v>
      </c>
      <c r="C17343" s="38">
        <v>-58.338897760000002</v>
      </c>
      <c r="D17343" s="38">
        <v>0.47739967703819269</v>
      </c>
      <c r="E17343" s="38">
        <v>0.45156972275839907</v>
      </c>
      <c r="F17343" s="38">
        <v>36.413043478260867</v>
      </c>
    </row>
    <row r="17344" spans="1:6" x14ac:dyDescent="0.35">
      <c r="A17344" s="37" t="s">
        <v>21225</v>
      </c>
      <c r="B17344" s="38">
        <v>-34.790296120000001</v>
      </c>
      <c r="C17344" s="38">
        <v>-58.177888359999997</v>
      </c>
      <c r="D17344" s="38">
        <v>0.51614564657211304</v>
      </c>
      <c r="E17344" s="38">
        <v>0.51777964908825724</v>
      </c>
      <c r="F17344" s="38">
        <v>34.130434782608695</v>
      </c>
    </row>
    <row r="17345" spans="1:6" x14ac:dyDescent="0.35">
      <c r="A17345" s="37" t="s">
        <v>21226</v>
      </c>
      <c r="B17345" s="38">
        <v>-34.611018379999997</v>
      </c>
      <c r="C17345" s="38">
        <v>-58.799380390000003</v>
      </c>
      <c r="D17345" s="38">
        <v>0.74717569351196289</v>
      </c>
      <c r="E17345" s="38">
        <v>0.74082158912311902</v>
      </c>
      <c r="F17345" s="38">
        <v>64.310954063604242</v>
      </c>
    </row>
    <row r="17346" spans="1:6" x14ac:dyDescent="0.35">
      <c r="A17346" s="37" t="s">
        <v>21227</v>
      </c>
      <c r="B17346" s="38">
        <v>-33.297018870000002</v>
      </c>
      <c r="C17346" s="38">
        <v>-60.262729049999997</v>
      </c>
      <c r="D17346" s="38">
        <v>0.64271259307861328</v>
      </c>
      <c r="E17346" s="38">
        <v>0.634552001953125</v>
      </c>
      <c r="F17346" s="38">
        <v>45.132743362831853</v>
      </c>
    </row>
    <row r="17347" spans="1:6" x14ac:dyDescent="0.35">
      <c r="A17347" s="37" t="s">
        <v>21228</v>
      </c>
      <c r="B17347" s="38">
        <v>-38.110772590000003</v>
      </c>
      <c r="C17347" s="38">
        <v>-57.842859060000002</v>
      </c>
      <c r="D17347" s="38">
        <v>0.39726769924163818</v>
      </c>
      <c r="E17347" s="38">
        <v>0.41823826770524719</v>
      </c>
      <c r="F17347" s="38"/>
    </row>
    <row r="17348" spans="1:6" x14ac:dyDescent="0.35">
      <c r="A17348" s="37" t="s">
        <v>500</v>
      </c>
      <c r="B17348" s="38">
        <v>-38.723549009999999</v>
      </c>
      <c r="C17348" s="38">
        <v>-62.256156359999999</v>
      </c>
      <c r="D17348" s="38">
        <v>0.1254739165306091</v>
      </c>
      <c r="E17348" s="38">
        <v>0.17082788712448541</v>
      </c>
      <c r="F17348" s="38"/>
    </row>
    <row r="17349" spans="1:6" x14ac:dyDescent="0.35">
      <c r="A17349" s="37" t="s">
        <v>21229</v>
      </c>
      <c r="B17349" s="38">
        <v>-34.721922509999999</v>
      </c>
      <c r="C17349" s="38">
        <v>-58.26636276</v>
      </c>
      <c r="D17349" s="38">
        <v>0.26960039138793951</v>
      </c>
      <c r="E17349" s="38">
        <v>0.2838982900506572</v>
      </c>
      <c r="F17349" s="38"/>
    </row>
    <row r="17350" spans="1:6" x14ac:dyDescent="0.35">
      <c r="A17350" s="37" t="s">
        <v>21230</v>
      </c>
      <c r="B17350" s="38">
        <v>-37.183451169999998</v>
      </c>
      <c r="C17350" s="38">
        <v>-60.646033709999998</v>
      </c>
      <c r="D17350" s="38">
        <v>0.27478256821632391</v>
      </c>
      <c r="E17350" s="38">
        <v>0.27478256821632391</v>
      </c>
      <c r="F17350" s="38">
        <v>33.333333333333329</v>
      </c>
    </row>
    <row r="17351" spans="1:6" x14ac:dyDescent="0.35">
      <c r="A17351" s="37" t="s">
        <v>21231</v>
      </c>
      <c r="B17351" s="38">
        <v>-34.451758359999999</v>
      </c>
      <c r="C17351" s="38">
        <v>-58.899793729999999</v>
      </c>
      <c r="D17351" s="38">
        <v>0.43219456076622009</v>
      </c>
      <c r="E17351" s="38">
        <v>0.39783136919140821</v>
      </c>
      <c r="F17351" s="38">
        <v>52.525252525252533</v>
      </c>
    </row>
    <row r="17352" spans="1:6" x14ac:dyDescent="0.35">
      <c r="A17352" s="37" t="s">
        <v>21232</v>
      </c>
      <c r="B17352" s="38">
        <v>-35.38502063</v>
      </c>
      <c r="C17352" s="38">
        <v>-62.421947670000002</v>
      </c>
      <c r="D17352" s="38">
        <v>0.40220141410827642</v>
      </c>
      <c r="E17352" s="38">
        <v>0.41043506954845632</v>
      </c>
      <c r="F17352" s="38">
        <v>30.263157894736842</v>
      </c>
    </row>
    <row r="17353" spans="1:6" x14ac:dyDescent="0.35">
      <c r="A17353" s="37" t="s">
        <v>21233</v>
      </c>
      <c r="B17353" s="38">
        <v>-34.718560529999998</v>
      </c>
      <c r="C17353" s="38">
        <v>-58.574339420000001</v>
      </c>
      <c r="D17353" s="38">
        <v>0.62410372495651245</v>
      </c>
      <c r="E17353" s="38">
        <v>0.65504901795773895</v>
      </c>
      <c r="F17353" s="38">
        <v>20.098039215686274</v>
      </c>
    </row>
    <row r="17354" spans="1:6" x14ac:dyDescent="0.35">
      <c r="A17354" s="37" t="s">
        <v>21234</v>
      </c>
      <c r="B17354" s="38">
        <v>-34.336119310000001</v>
      </c>
      <c r="C17354" s="38">
        <v>-58.785620539999996</v>
      </c>
      <c r="D17354" s="38">
        <v>0.42738771438598627</v>
      </c>
      <c r="E17354" s="38">
        <v>0.5203806959293984</v>
      </c>
      <c r="F17354" s="38" t="s">
        <v>5130</v>
      </c>
    </row>
    <row r="17355" spans="1:6" x14ac:dyDescent="0.35">
      <c r="A17355" s="37" t="s">
        <v>21235</v>
      </c>
      <c r="B17355" s="38">
        <v>-35.042233230000001</v>
      </c>
      <c r="C17355" s="38">
        <v>-63.014716030000002</v>
      </c>
      <c r="D17355" s="38">
        <v>0.39022150635719299</v>
      </c>
      <c r="E17355" s="38">
        <v>0.38940436196954631</v>
      </c>
      <c r="F17355" s="38">
        <v>47.881355932203391</v>
      </c>
    </row>
    <row r="17356" spans="1:6" x14ac:dyDescent="0.35">
      <c r="A17356" s="37" t="s">
        <v>21236</v>
      </c>
      <c r="B17356" s="38">
        <v>-34.174228540000001</v>
      </c>
      <c r="C17356" s="38">
        <v>-59.791415000000001</v>
      </c>
      <c r="D17356" s="38">
        <v>0.2805493175983429</v>
      </c>
      <c r="E17356" s="38">
        <v>0.30493105224200662</v>
      </c>
      <c r="F17356" s="38"/>
    </row>
    <row r="17357" spans="1:6" x14ac:dyDescent="0.35">
      <c r="A17357" s="37" t="s">
        <v>21237</v>
      </c>
      <c r="B17357" s="38">
        <v>-37.958916940000002</v>
      </c>
      <c r="C17357" s="38">
        <v>-57.578178200000004</v>
      </c>
      <c r="D17357" s="38">
        <v>0.24497160315513611</v>
      </c>
      <c r="E17357" s="38">
        <v>0.2295520231127739</v>
      </c>
      <c r="F17357" s="38">
        <v>11.656441717791409</v>
      </c>
    </row>
    <row r="17358" spans="1:6" x14ac:dyDescent="0.35">
      <c r="A17358" s="37" t="s">
        <v>21238</v>
      </c>
      <c r="B17358" s="38">
        <v>-33.370168319999998</v>
      </c>
      <c r="C17358" s="38">
        <v>-60.168479820000002</v>
      </c>
      <c r="D17358" s="38">
        <v>0.39344793558120728</v>
      </c>
      <c r="E17358" s="38">
        <v>0.39862056417124608</v>
      </c>
      <c r="F17358" s="38"/>
    </row>
    <row r="17359" spans="1:6" x14ac:dyDescent="0.35">
      <c r="A17359" s="37" t="s">
        <v>21239</v>
      </c>
      <c r="B17359" s="38">
        <v>-34.669912340000003</v>
      </c>
      <c r="C17359" s="38">
        <v>-58.363076479999997</v>
      </c>
      <c r="D17359" s="38">
        <v>0.21038466691970831</v>
      </c>
      <c r="E17359" s="38">
        <v>0.2039200540732693</v>
      </c>
      <c r="F17359" s="38"/>
    </row>
    <row r="17360" spans="1:6" x14ac:dyDescent="0.35">
      <c r="A17360" s="37" t="s">
        <v>21240</v>
      </c>
      <c r="B17360" s="38">
        <v>-34.720695360000001</v>
      </c>
      <c r="C17360" s="38">
        <v>-58.26420882</v>
      </c>
      <c r="D17360" s="38">
        <v>0.21102097630500791</v>
      </c>
      <c r="E17360" s="38">
        <v>0.24907070688075489</v>
      </c>
      <c r="F17360" s="38"/>
    </row>
    <row r="17361" spans="1:6" x14ac:dyDescent="0.35">
      <c r="A17361" s="37" t="s">
        <v>21241</v>
      </c>
      <c r="B17361" s="38">
        <v>-34.175650660000002</v>
      </c>
      <c r="C17361" s="38">
        <v>-58.97972798</v>
      </c>
      <c r="D17361" s="38">
        <v>0.21421551704406741</v>
      </c>
      <c r="E17361" s="38">
        <v>0.21813055404594969</v>
      </c>
      <c r="F17361" s="38"/>
    </row>
    <row r="17362" spans="1:6" x14ac:dyDescent="0.35">
      <c r="A17362" s="37" t="s">
        <v>21242</v>
      </c>
      <c r="B17362" s="38">
        <v>-34.459816400000001</v>
      </c>
      <c r="C17362" s="38">
        <v>-58.84197966</v>
      </c>
      <c r="D17362" s="38">
        <v>0.29764494299888611</v>
      </c>
      <c r="E17362" s="38">
        <v>0.16192617350154451</v>
      </c>
      <c r="F17362" s="38">
        <v>4.0145985401459852</v>
      </c>
    </row>
    <row r="17363" spans="1:6" x14ac:dyDescent="0.35">
      <c r="A17363" s="37" t="s">
        <v>21243</v>
      </c>
      <c r="B17363" s="38">
        <v>-34.42441367</v>
      </c>
      <c r="C17363" s="38">
        <v>-58.75327119</v>
      </c>
      <c r="D17363" s="38">
        <v>0.71088027954101563</v>
      </c>
      <c r="E17363" s="38">
        <v>0.73142406013276839</v>
      </c>
      <c r="F17363" s="38">
        <v>51.864406779661024</v>
      </c>
    </row>
    <row r="17364" spans="1:6" x14ac:dyDescent="0.35">
      <c r="A17364" s="37" t="s">
        <v>21244</v>
      </c>
      <c r="B17364" s="38">
        <v>-34.887399510000002</v>
      </c>
      <c r="C17364" s="38">
        <v>-60.032049430000001</v>
      </c>
      <c r="D17364" s="38">
        <v>0.38707301020622248</v>
      </c>
      <c r="E17364" s="38">
        <v>0.3885747351580196</v>
      </c>
      <c r="F17364" s="38">
        <v>10.714285714285714</v>
      </c>
    </row>
    <row r="17365" spans="1:6" x14ac:dyDescent="0.35">
      <c r="A17365" s="37" t="s">
        <v>21245</v>
      </c>
      <c r="B17365" s="38">
        <v>-36.889449820000003</v>
      </c>
      <c r="C17365" s="38">
        <v>-60.298891099999999</v>
      </c>
      <c r="D17365" s="38">
        <v>0.34705331921577448</v>
      </c>
      <c r="E17365" s="38">
        <v>0.38547774102236781</v>
      </c>
      <c r="F17365" s="38"/>
    </row>
    <row r="17366" spans="1:6" x14ac:dyDescent="0.35">
      <c r="A17366" s="37" t="s">
        <v>21246</v>
      </c>
      <c r="B17366" s="38">
        <v>-38.049733699999997</v>
      </c>
      <c r="C17366" s="38">
        <v>-57.575773759999997</v>
      </c>
      <c r="D17366" s="38">
        <v>0.567737877368927</v>
      </c>
      <c r="E17366" s="38">
        <v>0.59399223786133981</v>
      </c>
      <c r="F17366" s="38">
        <v>69.85294117647058</v>
      </c>
    </row>
    <row r="17367" spans="1:6" x14ac:dyDescent="0.35">
      <c r="A17367" s="37" t="s">
        <v>21247</v>
      </c>
      <c r="B17367" s="38">
        <v>-34.44977488</v>
      </c>
      <c r="C17367" s="38">
        <v>-58.730520720000001</v>
      </c>
      <c r="D17367" s="38">
        <v>0.50988996028900146</v>
      </c>
      <c r="E17367" s="38">
        <v>0.49432186178258952</v>
      </c>
      <c r="F17367" s="38">
        <v>29.347826086956523</v>
      </c>
    </row>
    <row r="17368" spans="1:6" x14ac:dyDescent="0.35">
      <c r="A17368" s="37" t="s">
        <v>21248</v>
      </c>
      <c r="B17368" s="38">
        <v>-38.011519569999997</v>
      </c>
      <c r="C17368" s="38">
        <v>-57.714182800000003</v>
      </c>
      <c r="D17368" s="38">
        <v>0.58156907558441162</v>
      </c>
      <c r="E17368" s="38">
        <v>0.61194048429790293</v>
      </c>
      <c r="F17368" s="38"/>
    </row>
    <row r="17369" spans="1:6" x14ac:dyDescent="0.35">
      <c r="A17369" s="37" t="s">
        <v>21249</v>
      </c>
      <c r="B17369" s="38">
        <v>-34.910371140000002</v>
      </c>
      <c r="C17369" s="38">
        <v>-57.956829710000001</v>
      </c>
      <c r="D17369" s="38">
        <v>0.2134891748428345</v>
      </c>
      <c r="E17369" s="38">
        <v>0.14844704793843749</v>
      </c>
      <c r="F17369" s="38"/>
    </row>
    <row r="17370" spans="1:6" x14ac:dyDescent="0.35">
      <c r="A17370" s="37" t="s">
        <v>21250</v>
      </c>
      <c r="B17370" s="38">
        <v>-34.477870979999999</v>
      </c>
      <c r="C17370" s="38">
        <v>-58.724374580000003</v>
      </c>
      <c r="D17370" s="38">
        <v>0.55234110355377197</v>
      </c>
      <c r="E17370" s="38">
        <v>0.57576946632282155</v>
      </c>
      <c r="F17370" s="38">
        <v>51.644736842105267</v>
      </c>
    </row>
    <row r="17371" spans="1:6" x14ac:dyDescent="0.35">
      <c r="A17371" s="37" t="s">
        <v>21251</v>
      </c>
      <c r="B17371" s="38">
        <v>-34.287864460000002</v>
      </c>
      <c r="C17371" s="38">
        <v>-59.105477440000001</v>
      </c>
      <c r="D17371" s="38">
        <v>0.29293328523635859</v>
      </c>
      <c r="E17371" s="38">
        <v>0.31990777583498697</v>
      </c>
      <c r="F17371" s="38">
        <v>35.456475583864119</v>
      </c>
    </row>
    <row r="17372" spans="1:6" x14ac:dyDescent="0.35">
      <c r="A17372" s="37" t="s">
        <v>21252</v>
      </c>
      <c r="B17372" s="38">
        <v>-34.058154170000002</v>
      </c>
      <c r="C17372" s="38">
        <v>-58.750488969999999</v>
      </c>
      <c r="D17372" s="38">
        <v>0.67258572578430176</v>
      </c>
      <c r="E17372" s="38">
        <v>0.66959996756754425</v>
      </c>
      <c r="F17372" s="38">
        <v>27.906976744186046</v>
      </c>
    </row>
    <row r="17373" spans="1:6" x14ac:dyDescent="0.35">
      <c r="A17373" s="37" t="s">
        <v>21253</v>
      </c>
      <c r="B17373" s="38">
        <v>-34.20046619</v>
      </c>
      <c r="C17373" s="38">
        <v>-58.831019609999998</v>
      </c>
      <c r="D17373" s="38">
        <v>0.62407279014587402</v>
      </c>
      <c r="E17373" s="38">
        <v>0.62599169506746177</v>
      </c>
      <c r="F17373" s="38">
        <v>44</v>
      </c>
    </row>
    <row r="17374" spans="1:6" x14ac:dyDescent="0.35">
      <c r="A17374" s="37" t="s">
        <v>21254</v>
      </c>
      <c r="B17374" s="38">
        <v>-34.701459659999998</v>
      </c>
      <c r="C17374" s="38">
        <v>-58.484220739999998</v>
      </c>
      <c r="D17374" s="38">
        <v>0.73805195093154907</v>
      </c>
      <c r="E17374" s="38">
        <v>0.73013367685111796</v>
      </c>
      <c r="F17374" s="38">
        <v>82.080924855491332</v>
      </c>
    </row>
    <row r="17375" spans="1:6" x14ac:dyDescent="0.35">
      <c r="A17375" s="37" t="s">
        <v>21255</v>
      </c>
      <c r="B17375" s="38">
        <v>-38.01176907</v>
      </c>
      <c r="C17375" s="38">
        <v>-57.71407044</v>
      </c>
      <c r="D17375" s="38">
        <v>0.58156907558441162</v>
      </c>
      <c r="E17375" s="38">
        <v>0.61188862825694834</v>
      </c>
      <c r="F17375" s="38">
        <v>0</v>
      </c>
    </row>
    <row r="17376" spans="1:6" x14ac:dyDescent="0.35">
      <c r="A17376" s="37" t="s">
        <v>21256</v>
      </c>
      <c r="B17376" s="38">
        <v>-36.905372329999999</v>
      </c>
      <c r="C17376" s="38">
        <v>-60.321089290000003</v>
      </c>
      <c r="D17376" s="38">
        <v>0.33747389912605291</v>
      </c>
      <c r="E17376" s="38">
        <v>0.36259821057319641</v>
      </c>
      <c r="F17376" s="38">
        <v>44.444444444444443</v>
      </c>
    </row>
    <row r="17377" spans="1:6" x14ac:dyDescent="0.35">
      <c r="A17377" s="37" t="s">
        <v>21257</v>
      </c>
      <c r="B17377" s="38">
        <v>-34.67731757</v>
      </c>
      <c r="C17377" s="38">
        <v>-58.557831759999999</v>
      </c>
      <c r="D17377" s="38">
        <v>0.24862486124038699</v>
      </c>
      <c r="E17377" s="38">
        <v>0.25196142816865769</v>
      </c>
      <c r="F17377" s="38">
        <v>2.054794520547945</v>
      </c>
    </row>
    <row r="17378" spans="1:6" x14ac:dyDescent="0.35">
      <c r="A17378" s="37" t="s">
        <v>21258</v>
      </c>
      <c r="B17378" s="38">
        <v>-34.38783875</v>
      </c>
      <c r="C17378" s="38">
        <v>-58.738393600000002</v>
      </c>
      <c r="D17378" s="38">
        <v>0.29826202988624573</v>
      </c>
      <c r="E17378" s="38">
        <v>0.2801145153741042</v>
      </c>
      <c r="F17378" s="38"/>
    </row>
    <row r="17379" spans="1:6" x14ac:dyDescent="0.35">
      <c r="A17379" s="37" t="s">
        <v>21259</v>
      </c>
      <c r="B17379" s="38">
        <v>-36.732848320000002</v>
      </c>
      <c r="C17379" s="38">
        <v>-56.693065910000001</v>
      </c>
      <c r="D17379" s="38">
        <v>0.5097278356552124</v>
      </c>
      <c r="E17379" s="38">
        <v>0.54052546620368958</v>
      </c>
      <c r="F17379" s="38">
        <v>27.565392354124747</v>
      </c>
    </row>
    <row r="17380" spans="1:6" x14ac:dyDescent="0.35">
      <c r="A17380" s="37" t="s">
        <v>21260</v>
      </c>
      <c r="B17380" s="38">
        <v>-36.4328827</v>
      </c>
      <c r="C17380" s="38">
        <v>-60.000037050000003</v>
      </c>
      <c r="D17380" s="38">
        <v>0.44338124990463262</v>
      </c>
      <c r="E17380" s="38">
        <v>0.44338124990463262</v>
      </c>
      <c r="F17380" s="38"/>
    </row>
    <row r="17381" spans="1:6" x14ac:dyDescent="0.35">
      <c r="A17381" s="37" t="s">
        <v>21261</v>
      </c>
      <c r="B17381" s="38">
        <v>-34.644212600000003</v>
      </c>
      <c r="C17381" s="38">
        <v>-58.348801979999998</v>
      </c>
      <c r="D17381" s="38">
        <v>0.58016723394393921</v>
      </c>
      <c r="E17381" s="38">
        <v>0.62456374716114349</v>
      </c>
      <c r="F17381" s="38"/>
    </row>
    <row r="17382" spans="1:6" x14ac:dyDescent="0.35">
      <c r="A17382" s="37" t="s">
        <v>21262</v>
      </c>
      <c r="B17382" s="38">
        <v>-34.786881100000002</v>
      </c>
      <c r="C17382" s="38">
        <v>-58.350338729999997</v>
      </c>
      <c r="D17382" s="38">
        <v>0.329753577709198</v>
      </c>
      <c r="E17382" s="38">
        <v>0.39806703229745227</v>
      </c>
      <c r="F17382" s="38">
        <v>57.317073170731703</v>
      </c>
    </row>
    <row r="17383" spans="1:6" x14ac:dyDescent="0.35">
      <c r="A17383" s="37" t="s">
        <v>21263</v>
      </c>
      <c r="B17383" s="38">
        <v>-34.897929980000001</v>
      </c>
      <c r="C17383" s="38">
        <v>-57.949340960000001</v>
      </c>
      <c r="D17383" s="38">
        <v>0.1929651349782944</v>
      </c>
      <c r="E17383" s="38">
        <v>0.19741498140825159</v>
      </c>
      <c r="F17383" s="38">
        <v>15.469613259668508</v>
      </c>
    </row>
    <row r="17384" spans="1:6" x14ac:dyDescent="0.35">
      <c r="A17384" s="37" t="s">
        <v>21264</v>
      </c>
      <c r="B17384" s="38">
        <v>-35.960715520000001</v>
      </c>
      <c r="C17384" s="38">
        <v>-62.737576750000002</v>
      </c>
      <c r="D17384" s="38">
        <v>0.29470866918563843</v>
      </c>
      <c r="E17384" s="38">
        <v>0.32019673841340202</v>
      </c>
      <c r="F17384" s="38"/>
    </row>
    <row r="17385" spans="1:6" x14ac:dyDescent="0.35">
      <c r="A17385" s="37" t="s">
        <v>21265</v>
      </c>
      <c r="B17385" s="38">
        <v>-34.583422280000001</v>
      </c>
      <c r="C17385" s="38">
        <v>-60.95833648</v>
      </c>
      <c r="D17385" s="38">
        <v>0.38705739378929138</v>
      </c>
      <c r="E17385" s="38">
        <v>0.37997899086851822</v>
      </c>
      <c r="F17385" s="38">
        <v>4.4943820224719104</v>
      </c>
    </row>
    <row r="17386" spans="1:6" x14ac:dyDescent="0.35">
      <c r="A17386" s="37" t="s">
        <v>21266</v>
      </c>
      <c r="B17386" s="38">
        <v>-38.724432030000003</v>
      </c>
      <c r="C17386" s="38">
        <v>-60.452507189999999</v>
      </c>
      <c r="D17386" s="38">
        <v>0.36169451475143433</v>
      </c>
      <c r="E17386" s="38">
        <v>0.36169451475143433</v>
      </c>
      <c r="F17386" s="38"/>
    </row>
    <row r="17387" spans="1:6" x14ac:dyDescent="0.35">
      <c r="A17387" s="37" t="s">
        <v>21267</v>
      </c>
      <c r="B17387" s="38">
        <v>-34.868397100000003</v>
      </c>
      <c r="C17387" s="38">
        <v>-58.678655839999998</v>
      </c>
      <c r="D17387" s="38">
        <v>0.70209300518035889</v>
      </c>
      <c r="E17387" s="38">
        <v>0.70209300518035889</v>
      </c>
      <c r="F17387" s="38"/>
    </row>
    <row r="17388" spans="1:6" x14ac:dyDescent="0.35">
      <c r="A17388" s="37" t="s">
        <v>21268</v>
      </c>
      <c r="B17388" s="38">
        <v>-34.65353503</v>
      </c>
      <c r="C17388" s="38">
        <v>-58.622905029999998</v>
      </c>
      <c r="D17388" s="38">
        <v>0.14690221846103671</v>
      </c>
      <c r="E17388" s="38">
        <v>0.18619886060294349</v>
      </c>
      <c r="F17388" s="38"/>
    </row>
    <row r="17389" spans="1:6" x14ac:dyDescent="0.35">
      <c r="A17389" s="37" t="s">
        <v>21269</v>
      </c>
      <c r="B17389" s="38">
        <v>-36.690291950000002</v>
      </c>
      <c r="C17389" s="38">
        <v>-56.688950069999997</v>
      </c>
      <c r="D17389" s="38">
        <v>0.4695763885974884</v>
      </c>
      <c r="E17389" s="38">
        <v>0.45416391201508349</v>
      </c>
      <c r="F17389" s="38">
        <v>47.019867549668874</v>
      </c>
    </row>
    <row r="17390" spans="1:6" x14ac:dyDescent="0.35">
      <c r="A17390" s="37" t="s">
        <v>21270</v>
      </c>
      <c r="B17390" s="38">
        <v>-34.931673140000001</v>
      </c>
      <c r="C17390" s="38">
        <v>-58.959403209999998</v>
      </c>
      <c r="D17390" s="38">
        <v>0.34635818004608149</v>
      </c>
      <c r="E17390" s="38">
        <v>0.34218915055195492</v>
      </c>
      <c r="F17390" s="38">
        <v>25.882352941176475</v>
      </c>
    </row>
    <row r="17391" spans="1:6" x14ac:dyDescent="0.35">
      <c r="A17391" s="37" t="s">
        <v>21271</v>
      </c>
      <c r="B17391" s="38">
        <v>-34.8565817</v>
      </c>
      <c r="C17391" s="38">
        <v>-57.905128169999998</v>
      </c>
      <c r="D17391" s="38">
        <v>0.33474317193031311</v>
      </c>
      <c r="E17391" s="38">
        <v>0.32273271679878229</v>
      </c>
      <c r="F17391" s="38">
        <v>2.8169014084507045</v>
      </c>
    </row>
    <row r="17392" spans="1:6" x14ac:dyDescent="0.35">
      <c r="A17392" s="37" t="s">
        <v>21272</v>
      </c>
      <c r="B17392" s="38">
        <v>-35.636953169999998</v>
      </c>
      <c r="C17392" s="38">
        <v>-59.759502179999998</v>
      </c>
      <c r="D17392" s="38">
        <v>0.2974485456943512</v>
      </c>
      <c r="E17392" s="38">
        <v>0.32639738353523051</v>
      </c>
      <c r="F17392" s="38">
        <v>63.636363636363633</v>
      </c>
    </row>
    <row r="17393" spans="1:6" x14ac:dyDescent="0.35">
      <c r="A17393" s="37" t="s">
        <v>21273</v>
      </c>
      <c r="B17393" s="38">
        <v>-34.536716259999999</v>
      </c>
      <c r="C17393" s="38">
        <v>-58.695025739999998</v>
      </c>
      <c r="D17393" s="38">
        <v>0.20447887480258939</v>
      </c>
      <c r="E17393" s="38">
        <v>0.16924398102694091</v>
      </c>
      <c r="F17393" s="38">
        <v>9.7560975609756095</v>
      </c>
    </row>
    <row r="17394" spans="1:6" x14ac:dyDescent="0.35">
      <c r="A17394" s="37" t="s">
        <v>21274</v>
      </c>
      <c r="B17394" s="38">
        <v>-34.454815699999997</v>
      </c>
      <c r="C17394" s="38">
        <v>-58.797751959999999</v>
      </c>
      <c r="D17394" s="38">
        <v>0.43014675378799438</v>
      </c>
      <c r="E17394" s="38">
        <v>0.42991079307264751</v>
      </c>
      <c r="F17394" s="38">
        <v>12.096774193548388</v>
      </c>
    </row>
    <row r="17395" spans="1:6" x14ac:dyDescent="0.35">
      <c r="A17395" s="37" t="s">
        <v>21275</v>
      </c>
      <c r="B17395" s="38">
        <v>-34.733624720000002</v>
      </c>
      <c r="C17395" s="38">
        <v>-58.45796533</v>
      </c>
      <c r="D17395" s="38">
        <v>0.87511980533599854</v>
      </c>
      <c r="E17395" s="38">
        <v>0.92515201504166067</v>
      </c>
      <c r="F17395" s="38">
        <v>44.508670520231213</v>
      </c>
    </row>
    <row r="17396" spans="1:6" x14ac:dyDescent="0.35">
      <c r="A17396" s="37" t="s">
        <v>21276</v>
      </c>
      <c r="B17396" s="38">
        <v>-38.70838929</v>
      </c>
      <c r="C17396" s="38">
        <v>-62.275391069999998</v>
      </c>
      <c r="D17396" s="38">
        <v>0.1142421066761017</v>
      </c>
      <c r="E17396" s="38">
        <v>8.2209656666964295E-2</v>
      </c>
      <c r="F17396" s="38">
        <v>15.384615384615385</v>
      </c>
    </row>
    <row r="17397" spans="1:6" x14ac:dyDescent="0.35">
      <c r="A17397" s="37" t="s">
        <v>21277</v>
      </c>
      <c r="B17397" s="38">
        <v>-38.781417670000003</v>
      </c>
      <c r="C17397" s="38">
        <v>-62.272485420000002</v>
      </c>
      <c r="D17397" s="38">
        <v>0.38047870993614202</v>
      </c>
      <c r="E17397" s="38">
        <v>0.38107429366362722</v>
      </c>
      <c r="F17397" s="38">
        <v>31.481481481481481</v>
      </c>
    </row>
    <row r="17398" spans="1:6" x14ac:dyDescent="0.35">
      <c r="A17398" s="37" t="s">
        <v>21278</v>
      </c>
      <c r="B17398" s="38">
        <v>-38.723846160000001</v>
      </c>
      <c r="C17398" s="38">
        <v>-62.246254589999999</v>
      </c>
      <c r="D17398" s="38">
        <v>0.19758117198944089</v>
      </c>
      <c r="E17398" s="38">
        <v>0.21894892081618311</v>
      </c>
      <c r="F17398" s="38">
        <v>27.586206896551722</v>
      </c>
    </row>
    <row r="17399" spans="1:6" x14ac:dyDescent="0.35">
      <c r="A17399" s="37" t="s">
        <v>21279</v>
      </c>
      <c r="B17399" s="38">
        <v>-38.753178009999999</v>
      </c>
      <c r="C17399" s="38">
        <v>-62.263507359999998</v>
      </c>
      <c r="D17399" s="38">
        <v>0.31693446636199951</v>
      </c>
      <c r="E17399" s="38">
        <v>0.33200198255087199</v>
      </c>
      <c r="F17399" s="38">
        <v>37.777777777777779</v>
      </c>
    </row>
    <row r="17400" spans="1:6" x14ac:dyDescent="0.35">
      <c r="A17400" s="37" t="s">
        <v>21280</v>
      </c>
      <c r="B17400" s="38">
        <v>-34.906473329999997</v>
      </c>
      <c r="C17400" s="38">
        <v>-57.948311420000003</v>
      </c>
      <c r="D17400" s="38">
        <v>0.13319522142410281</v>
      </c>
      <c r="E17400" s="38">
        <v>0.1207782393603614</v>
      </c>
      <c r="F17400" s="38">
        <v>1.1111111111111112</v>
      </c>
    </row>
    <row r="17401" spans="1:6" x14ac:dyDescent="0.35">
      <c r="A17401" s="37" t="s">
        <v>21281</v>
      </c>
      <c r="B17401" s="38">
        <v>-38.742334909999997</v>
      </c>
      <c r="C17401" s="38">
        <v>-62.241772159999996</v>
      </c>
      <c r="D17401" s="38">
        <v>0.64372396469116211</v>
      </c>
      <c r="E17401" s="38">
        <v>0.72147698891468537</v>
      </c>
      <c r="F17401" s="38">
        <v>33.720930232558139</v>
      </c>
    </row>
    <row r="17402" spans="1:6" x14ac:dyDescent="0.35">
      <c r="A17402" s="37" t="s">
        <v>21282</v>
      </c>
      <c r="B17402" s="38">
        <v>-34.093781219999997</v>
      </c>
      <c r="C17402" s="38">
        <v>-59.027921540000001</v>
      </c>
      <c r="D17402" s="38">
        <v>0.20953619480133059</v>
      </c>
      <c r="E17402" s="38">
        <v>0.2140636659766498</v>
      </c>
      <c r="F17402" s="38">
        <v>6.666666666666667</v>
      </c>
    </row>
    <row r="17403" spans="1:6" x14ac:dyDescent="0.35">
      <c r="A17403" s="37" t="s">
        <v>21283</v>
      </c>
      <c r="B17403" s="38">
        <v>-38.01583858</v>
      </c>
      <c r="C17403" s="38">
        <v>-57.57770309</v>
      </c>
      <c r="D17403" s="38">
        <v>0.30170133709907532</v>
      </c>
      <c r="E17403" s="38">
        <v>0.28353885351083219</v>
      </c>
      <c r="F17403" s="38"/>
    </row>
    <row r="17404" spans="1:6" x14ac:dyDescent="0.35">
      <c r="A17404" s="37" t="s">
        <v>21284</v>
      </c>
      <c r="B17404" s="38">
        <v>-34.66353797</v>
      </c>
      <c r="C17404" s="38">
        <v>-58.371484930000001</v>
      </c>
      <c r="D17404" s="38">
        <v>9.124445915222168E-2</v>
      </c>
      <c r="E17404" s="38">
        <v>0.17998782263414281</v>
      </c>
      <c r="F17404" s="38"/>
    </row>
    <row r="17405" spans="1:6" x14ac:dyDescent="0.35">
      <c r="A17405" s="37" t="s">
        <v>21285</v>
      </c>
      <c r="B17405" s="38">
        <v>-38.102829849999999</v>
      </c>
      <c r="C17405" s="38">
        <v>-62.222291689999999</v>
      </c>
      <c r="D17405" s="38">
        <v>0.22640565037727359</v>
      </c>
      <c r="E17405" s="38">
        <v>0.22790250927209851</v>
      </c>
      <c r="F17405" s="38">
        <v>3.7313432835820892</v>
      </c>
    </row>
    <row r="17406" spans="1:6" x14ac:dyDescent="0.35">
      <c r="A17406" s="37" t="s">
        <v>21286</v>
      </c>
      <c r="B17406" s="38">
        <v>-34.732442659999997</v>
      </c>
      <c r="C17406" s="38">
        <v>-58.404016509999998</v>
      </c>
      <c r="D17406" s="38">
        <v>0.21396969258785251</v>
      </c>
      <c r="E17406" s="38">
        <v>0.20280535087773671</v>
      </c>
      <c r="F17406" s="38">
        <v>2.0618556701030926</v>
      </c>
    </row>
    <row r="17407" spans="1:6" x14ac:dyDescent="0.35">
      <c r="A17407" s="37" t="s">
        <v>21287</v>
      </c>
      <c r="B17407" s="38">
        <v>-37.681374759999997</v>
      </c>
      <c r="C17407" s="38">
        <v>-59.798905300000001</v>
      </c>
      <c r="D17407" s="38">
        <v>0.37015172839164728</v>
      </c>
      <c r="E17407" s="38">
        <v>0.36772039023841302</v>
      </c>
      <c r="F17407" s="38">
        <v>0</v>
      </c>
    </row>
    <row r="17408" spans="1:6" x14ac:dyDescent="0.35">
      <c r="A17408" s="37" t="s">
        <v>21288</v>
      </c>
      <c r="B17408" s="38">
        <v>-34.682919400000003</v>
      </c>
      <c r="C17408" s="38">
        <v>-58.636860480000003</v>
      </c>
      <c r="D17408" s="38">
        <v>0.47301381826400762</v>
      </c>
      <c r="E17408" s="38">
        <v>0.47610002031197418</v>
      </c>
      <c r="F17408" s="38">
        <v>15.428571428571427</v>
      </c>
    </row>
    <row r="17409" spans="1:6" x14ac:dyDescent="0.35">
      <c r="A17409" s="37" t="s">
        <v>21289</v>
      </c>
      <c r="B17409" s="38">
        <v>-34.524514140000001</v>
      </c>
      <c r="C17409" s="38">
        <v>-58.711189009999998</v>
      </c>
      <c r="D17409" s="38">
        <v>0.44414994120597839</v>
      </c>
      <c r="E17409" s="38">
        <v>0.41581469452058939</v>
      </c>
      <c r="F17409" s="38" t="s">
        <v>5130</v>
      </c>
    </row>
    <row r="17410" spans="1:6" x14ac:dyDescent="0.35">
      <c r="A17410" s="37" t="s">
        <v>21290</v>
      </c>
      <c r="B17410" s="38">
        <v>-37.995320939999999</v>
      </c>
      <c r="C17410" s="38">
        <v>-57.56330998</v>
      </c>
      <c r="D17410" s="38">
        <v>0.1005474328994751</v>
      </c>
      <c r="E17410" s="38">
        <v>0.14039760298634829</v>
      </c>
      <c r="F17410" s="38">
        <v>0</v>
      </c>
    </row>
    <row r="17411" spans="1:6" x14ac:dyDescent="0.35">
      <c r="A17411" s="37" t="s">
        <v>21291</v>
      </c>
      <c r="B17411" s="38">
        <v>-34.775160530000001</v>
      </c>
      <c r="C17411" s="38">
        <v>-58.269529560000002</v>
      </c>
      <c r="D17411" s="38">
        <v>0.38085019588470459</v>
      </c>
      <c r="E17411" s="38">
        <v>0.39292347927888233</v>
      </c>
      <c r="F17411" s="38"/>
    </row>
    <row r="17412" spans="1:6" x14ac:dyDescent="0.35">
      <c r="A17412" s="37" t="s">
        <v>21292</v>
      </c>
      <c r="B17412" s="38">
        <v>-35.032342380000003</v>
      </c>
      <c r="C17412" s="38">
        <v>-62.998821159999999</v>
      </c>
      <c r="D17412" s="38">
        <v>0.38223817944526672</v>
      </c>
      <c r="E17412" s="38">
        <v>0.38295339544614149</v>
      </c>
      <c r="F17412" s="38">
        <v>39.772727272727273</v>
      </c>
    </row>
    <row r="17413" spans="1:6" x14ac:dyDescent="0.35">
      <c r="A17413" s="37" t="s">
        <v>1290</v>
      </c>
      <c r="B17413" s="38">
        <v>-34.41960855</v>
      </c>
      <c r="C17413" s="38">
        <v>-58.603397829999999</v>
      </c>
      <c r="D17413" s="38">
        <v>0.452231764793396</v>
      </c>
      <c r="E17413" s="38">
        <v>0.2616812338431676</v>
      </c>
      <c r="F17413" s="38"/>
    </row>
    <row r="17414" spans="1:6" x14ac:dyDescent="0.35">
      <c r="A17414" s="37" t="s">
        <v>21293</v>
      </c>
      <c r="B17414" s="38">
        <v>-34.461749560000001</v>
      </c>
      <c r="C17414" s="38">
        <v>-58.895662770000001</v>
      </c>
      <c r="D17414" s="38">
        <v>0.59340333938598633</v>
      </c>
      <c r="E17414" s="38">
        <v>0.60180914236439598</v>
      </c>
      <c r="F17414" s="38">
        <v>15.568862275449103</v>
      </c>
    </row>
    <row r="17415" spans="1:6" x14ac:dyDescent="0.35">
      <c r="A17415" s="37" t="s">
        <v>21294</v>
      </c>
      <c r="B17415" s="38">
        <v>-34.482504830000003</v>
      </c>
      <c r="C17415" s="38">
        <v>-58.729795950000003</v>
      </c>
      <c r="D17415" s="38">
        <v>0.53986793756484985</v>
      </c>
      <c r="E17415" s="38">
        <v>0.52336753042120687</v>
      </c>
      <c r="F17415" s="38">
        <v>18.143459915611814</v>
      </c>
    </row>
    <row r="17416" spans="1:6" x14ac:dyDescent="0.35">
      <c r="A17416" s="37" t="s">
        <v>21295</v>
      </c>
      <c r="B17416" s="38">
        <v>-38.13117527</v>
      </c>
      <c r="C17416" s="38">
        <v>-59.644875089999999</v>
      </c>
      <c r="D17416" s="38">
        <v>0.32967296242713928</v>
      </c>
      <c r="E17416" s="38">
        <v>0.32967296242713928</v>
      </c>
      <c r="F17416" s="38">
        <v>0</v>
      </c>
    </row>
    <row r="17417" spans="1:6" x14ac:dyDescent="0.35">
      <c r="A17417" s="37" t="s">
        <v>21296</v>
      </c>
      <c r="B17417" s="38">
        <v>-34.671968030000002</v>
      </c>
      <c r="C17417" s="38">
        <v>-58.354448619999999</v>
      </c>
      <c r="D17417" s="38">
        <v>0.26729029417037958</v>
      </c>
      <c r="E17417" s="38">
        <v>0.26577354810739823</v>
      </c>
      <c r="F17417" s="38">
        <v>1.7857142857142856</v>
      </c>
    </row>
    <row r="17418" spans="1:6" x14ac:dyDescent="0.35">
      <c r="A17418" s="37" t="s">
        <v>21297</v>
      </c>
      <c r="B17418" s="38">
        <v>-34.498623530000003</v>
      </c>
      <c r="C17418" s="38">
        <v>-58.731937979999998</v>
      </c>
      <c r="D17418" s="38">
        <v>0.62864768505096436</v>
      </c>
      <c r="E17418" s="38">
        <v>0.6218831758750113</v>
      </c>
      <c r="F17418" s="38">
        <v>11.666666666666666</v>
      </c>
    </row>
    <row r="17419" spans="1:6" x14ac:dyDescent="0.35">
      <c r="A17419" s="37" t="s">
        <v>21298</v>
      </c>
      <c r="B17419" s="38">
        <v>-34.519957929999997</v>
      </c>
      <c r="C17419" s="38">
        <v>-58.521709389999998</v>
      </c>
      <c r="D17419" s="38">
        <v>0.2348471134901047</v>
      </c>
      <c r="E17419" s="38">
        <v>0.23361526993480891</v>
      </c>
      <c r="F17419" s="38">
        <v>15.079365079365079</v>
      </c>
    </row>
    <row r="17420" spans="1:6" x14ac:dyDescent="0.35">
      <c r="A17420" s="37" t="s">
        <v>21299</v>
      </c>
      <c r="B17420" s="38">
        <v>-34.945882109999999</v>
      </c>
      <c r="C17420" s="38">
        <v>-57.977624740000003</v>
      </c>
      <c r="D17420" s="38">
        <v>0.40790233016014099</v>
      </c>
      <c r="E17420" s="38">
        <v>0.42726889832152259</v>
      </c>
      <c r="F17420" s="38"/>
    </row>
    <row r="17421" spans="1:6" x14ac:dyDescent="0.35">
      <c r="A17421" s="37" t="s">
        <v>21300</v>
      </c>
      <c r="B17421" s="38">
        <v>-38.065284849999998</v>
      </c>
      <c r="C17421" s="38">
        <v>-57.574324060000002</v>
      </c>
      <c r="D17421" s="38">
        <v>0.50003772974014282</v>
      </c>
      <c r="E17421" s="38">
        <v>0.47826462143506759</v>
      </c>
      <c r="F17421" s="38">
        <v>55.371900826446286</v>
      </c>
    </row>
    <row r="17422" spans="1:6" x14ac:dyDescent="0.35">
      <c r="A17422" s="37" t="s">
        <v>21301</v>
      </c>
      <c r="B17422" s="38">
        <v>-34.182598259999999</v>
      </c>
      <c r="C17422" s="38">
        <v>-58.949811490000002</v>
      </c>
      <c r="D17422" s="38">
        <v>0.44394272565841669</v>
      </c>
      <c r="E17422" s="38">
        <v>0.46391795487964849</v>
      </c>
      <c r="F17422" s="38">
        <v>5.0583657587548636</v>
      </c>
    </row>
    <row r="17423" spans="1:6" x14ac:dyDescent="0.35">
      <c r="A17423" s="37" t="s">
        <v>21302</v>
      </c>
      <c r="B17423" s="38">
        <v>-34.928372580000001</v>
      </c>
      <c r="C17423" s="38">
        <v>-57.920526090000003</v>
      </c>
      <c r="D17423" s="38">
        <v>0.28627562522888178</v>
      </c>
      <c r="E17423" s="38">
        <v>0.28829189638296759</v>
      </c>
      <c r="F17423" s="38">
        <v>5.0925925925925926</v>
      </c>
    </row>
    <row r="17424" spans="1:6" x14ac:dyDescent="0.35">
      <c r="A17424" s="37" t="s">
        <v>21303</v>
      </c>
      <c r="B17424" s="38">
        <v>-34.659738070000003</v>
      </c>
      <c r="C17424" s="38">
        <v>-58.621326940000003</v>
      </c>
      <c r="D17424" s="38">
        <v>0.26889917254447943</v>
      </c>
      <c r="E17424" s="38">
        <v>0.24890070800718511</v>
      </c>
      <c r="F17424" s="38">
        <v>9.3023255813953494</v>
      </c>
    </row>
    <row r="17425" spans="1:6" x14ac:dyDescent="0.35">
      <c r="A17425" s="37" t="s">
        <v>21304</v>
      </c>
      <c r="B17425" s="38">
        <v>-34.797816349999998</v>
      </c>
      <c r="C17425" s="38">
        <v>-58.47878446</v>
      </c>
      <c r="D17425" s="38">
        <v>0.54809689521789551</v>
      </c>
      <c r="E17425" s="38">
        <v>0.54492787251601349</v>
      </c>
      <c r="F17425" s="38">
        <v>20.50561797752809</v>
      </c>
    </row>
    <row r="17426" spans="1:6" x14ac:dyDescent="0.35">
      <c r="A17426" s="37" t="s">
        <v>21305</v>
      </c>
      <c r="B17426" s="38">
        <v>-34.914900510000002</v>
      </c>
      <c r="C17426" s="38">
        <v>-57.930285820000002</v>
      </c>
      <c r="D17426" s="38">
        <v>0.1350238174200058</v>
      </c>
      <c r="E17426" s="38">
        <v>0.1438882170683321</v>
      </c>
      <c r="F17426" s="38">
        <v>2.9508196721311477</v>
      </c>
    </row>
    <row r="17427" spans="1:6" x14ac:dyDescent="0.35">
      <c r="A17427" s="37" t="s">
        <v>21306</v>
      </c>
      <c r="B17427" s="38">
        <v>-34.91787557</v>
      </c>
      <c r="C17427" s="38">
        <v>-57.9424803</v>
      </c>
      <c r="D17427" s="38">
        <v>0.1154117733240128</v>
      </c>
      <c r="E17427" s="38">
        <v>0.1020985060474939</v>
      </c>
      <c r="F17427" s="38"/>
    </row>
    <row r="17428" spans="1:6" x14ac:dyDescent="0.35">
      <c r="A17428" s="37" t="s">
        <v>21307</v>
      </c>
      <c r="B17428" s="38">
        <v>-34.476639069999997</v>
      </c>
      <c r="C17428" s="38">
        <v>-58.545340850000002</v>
      </c>
      <c r="D17428" s="38">
        <v>0.77134335041046143</v>
      </c>
      <c r="E17428" s="38">
        <v>0.64958112604088258</v>
      </c>
      <c r="F17428" s="38"/>
    </row>
    <row r="17429" spans="1:6" x14ac:dyDescent="0.35">
      <c r="A17429" s="37" t="s">
        <v>21308</v>
      </c>
      <c r="B17429" s="38">
        <v>-34.707375069999998</v>
      </c>
      <c r="C17429" s="38">
        <v>-58.391978379999998</v>
      </c>
      <c r="D17429" s="38">
        <v>0.1996858865022659</v>
      </c>
      <c r="E17429" s="38">
        <v>0.14619188921319121</v>
      </c>
      <c r="F17429" s="38"/>
    </row>
    <row r="17430" spans="1:6" x14ac:dyDescent="0.35">
      <c r="A17430" s="37" t="s">
        <v>21309</v>
      </c>
      <c r="B17430" s="38">
        <v>-35.667113819999997</v>
      </c>
      <c r="C17430" s="38">
        <v>-59.806086819999997</v>
      </c>
      <c r="D17430" s="38">
        <v>0.23372514545917511</v>
      </c>
      <c r="E17430" s="38">
        <v>0.23372514545917511</v>
      </c>
      <c r="F17430" s="38">
        <v>1.1494252873563218</v>
      </c>
    </row>
    <row r="17431" spans="1:6" x14ac:dyDescent="0.35">
      <c r="A17431" s="37" t="s">
        <v>21310</v>
      </c>
      <c r="B17431" s="38">
        <v>-34.771715049999997</v>
      </c>
      <c r="C17431" s="38">
        <v>-58.251011689999999</v>
      </c>
      <c r="D17431" s="38">
        <v>0.64272546768188477</v>
      </c>
      <c r="E17431" s="38">
        <v>0.66897392272949219</v>
      </c>
      <c r="F17431" s="38">
        <v>17.61904761904762</v>
      </c>
    </row>
    <row r="17432" spans="1:6" x14ac:dyDescent="0.35">
      <c r="A17432" s="37" t="s">
        <v>21311</v>
      </c>
      <c r="B17432" s="38">
        <v>-33.800848569999999</v>
      </c>
      <c r="C17432" s="38">
        <v>-59.733946430000003</v>
      </c>
      <c r="D17432" s="38">
        <v>0.42852339148521418</v>
      </c>
      <c r="E17432" s="38">
        <v>0.43044576559747971</v>
      </c>
      <c r="F17432" s="38">
        <v>42.857142857142854</v>
      </c>
    </row>
    <row r="17433" spans="1:6" x14ac:dyDescent="0.35">
      <c r="A17433" s="37" t="s">
        <v>21312</v>
      </c>
      <c r="B17433" s="38">
        <v>-34.588581840000003</v>
      </c>
      <c r="C17433" s="38">
        <v>-58.74875874</v>
      </c>
      <c r="D17433" s="38">
        <v>0.63480240106582642</v>
      </c>
      <c r="E17433" s="38">
        <v>0.62902478435460263</v>
      </c>
      <c r="F17433" s="38">
        <v>19.3717277486911</v>
      </c>
    </row>
    <row r="17434" spans="1:6" x14ac:dyDescent="0.35">
      <c r="A17434" s="37" t="s">
        <v>21313</v>
      </c>
      <c r="B17434" s="38">
        <v>-34.656048220000002</v>
      </c>
      <c r="C17434" s="38">
        <v>-58.758788850000002</v>
      </c>
      <c r="D17434" s="38">
        <v>0.44392675161361689</v>
      </c>
      <c r="E17434" s="38">
        <v>0.44120996050974898</v>
      </c>
      <c r="F17434" s="38">
        <v>9.9173553719008272</v>
      </c>
    </row>
    <row r="17435" spans="1:6" x14ac:dyDescent="0.35">
      <c r="A17435" s="37" t="s">
        <v>21314</v>
      </c>
      <c r="B17435" s="38">
        <v>-34.771468339999998</v>
      </c>
      <c r="C17435" s="38">
        <v>-58.216659829999998</v>
      </c>
      <c r="D17435" s="38">
        <v>0.29135039448738098</v>
      </c>
      <c r="E17435" s="38">
        <v>0.29508978208980052</v>
      </c>
      <c r="F17435" s="38">
        <v>3.1954887218045109</v>
      </c>
    </row>
    <row r="17436" spans="1:6" x14ac:dyDescent="0.35">
      <c r="A17436" s="37" t="s">
        <v>21315</v>
      </c>
      <c r="B17436" s="38">
        <v>-34.885635139999998</v>
      </c>
      <c r="C17436" s="38">
        <v>-58.067410279999997</v>
      </c>
      <c r="D17436" s="38">
        <v>0.33447501063346857</v>
      </c>
      <c r="E17436" s="38">
        <v>0.39417221658938639</v>
      </c>
      <c r="F17436" s="38">
        <v>0.55710306406685239</v>
      </c>
    </row>
    <row r="17437" spans="1:6" x14ac:dyDescent="0.35">
      <c r="A17437" s="37" t="s">
        <v>21316</v>
      </c>
      <c r="B17437" s="38">
        <v>-37.108613630000001</v>
      </c>
      <c r="C17437" s="38">
        <v>-56.87634491</v>
      </c>
      <c r="D17437" s="38">
        <v>0.29797780513763428</v>
      </c>
      <c r="E17437" s="38">
        <v>0.2962894071089594</v>
      </c>
      <c r="F17437" s="38">
        <v>2.2222222222222223</v>
      </c>
    </row>
    <row r="17438" spans="1:6" x14ac:dyDescent="0.35">
      <c r="A17438" s="37" t="s">
        <v>21317</v>
      </c>
      <c r="B17438" s="38">
        <v>-35.136555199999997</v>
      </c>
      <c r="C17438" s="38">
        <v>-58.055461600000001</v>
      </c>
      <c r="D17438" s="38">
        <v>0.36736896634101868</v>
      </c>
      <c r="E17438" s="38">
        <v>0.37485307537847101</v>
      </c>
      <c r="F17438" s="38">
        <v>38.888888888888893</v>
      </c>
    </row>
    <row r="17439" spans="1:6" x14ac:dyDescent="0.35">
      <c r="A17439" s="37" t="s">
        <v>21318</v>
      </c>
      <c r="B17439" s="38">
        <v>-35.130119980000003</v>
      </c>
      <c r="C17439" s="38">
        <v>-58.294558709999997</v>
      </c>
      <c r="D17439" s="38">
        <v>0.59849035739898682</v>
      </c>
      <c r="E17439" s="38">
        <v>0.59849035739898682</v>
      </c>
      <c r="F17439" s="38">
        <v>66.666666666666657</v>
      </c>
    </row>
    <row r="17440" spans="1:6" x14ac:dyDescent="0.35">
      <c r="A17440" s="37" t="s">
        <v>21319</v>
      </c>
      <c r="B17440" s="38">
        <v>-36.060588039999999</v>
      </c>
      <c r="C17440" s="38">
        <v>-58.737538309999998</v>
      </c>
      <c r="D17440" s="38">
        <v>0.42108047008514399</v>
      </c>
      <c r="E17440" s="38">
        <v>0.42108047008514399</v>
      </c>
      <c r="F17440" s="38">
        <v>0</v>
      </c>
    </row>
    <row r="17441" spans="1:6" x14ac:dyDescent="0.35">
      <c r="A17441" s="37" t="s">
        <v>21320</v>
      </c>
      <c r="B17441" s="38">
        <v>-34.936168410000001</v>
      </c>
      <c r="C17441" s="38">
        <v>-58.264358819999998</v>
      </c>
      <c r="D17441" s="38">
        <v>0.70947647094726563</v>
      </c>
      <c r="E17441" s="38">
        <v>0.73711682463947092</v>
      </c>
      <c r="F17441" s="38">
        <v>30.044843049327351</v>
      </c>
    </row>
    <row r="17442" spans="1:6" x14ac:dyDescent="0.35">
      <c r="A17442" s="37" t="s">
        <v>21321</v>
      </c>
      <c r="B17442" s="38">
        <v>-34.664589429999999</v>
      </c>
      <c r="C17442" s="38">
        <v>-58.755023229999999</v>
      </c>
      <c r="D17442" s="38">
        <v>0.35525715351104742</v>
      </c>
      <c r="E17442" s="38">
        <v>0.36151033201638388</v>
      </c>
      <c r="F17442" s="38">
        <v>12.154696132596685</v>
      </c>
    </row>
    <row r="17443" spans="1:6" x14ac:dyDescent="0.35">
      <c r="A17443" s="37" t="s">
        <v>21322</v>
      </c>
      <c r="B17443" s="38">
        <v>-34.469260239999997</v>
      </c>
      <c r="C17443" s="38">
        <v>-58.547502489999999</v>
      </c>
      <c r="D17443" s="38">
        <v>0.48783645033836359</v>
      </c>
      <c r="E17443" s="38">
        <v>0.56141671381498637</v>
      </c>
      <c r="F17443" s="38">
        <v>26.296296296296294</v>
      </c>
    </row>
    <row r="17444" spans="1:6" x14ac:dyDescent="0.35">
      <c r="A17444" s="37" t="s">
        <v>21323</v>
      </c>
      <c r="B17444" s="38">
        <v>-34.578676770000001</v>
      </c>
      <c r="C17444" s="38">
        <v>-59.120172750000002</v>
      </c>
      <c r="D17444" s="38">
        <v>0.3893592357635498</v>
      </c>
      <c r="E17444" s="38">
        <v>0.40374585075510872</v>
      </c>
      <c r="F17444" s="38">
        <v>11.377245508982035</v>
      </c>
    </row>
    <row r="17445" spans="1:6" x14ac:dyDescent="0.35">
      <c r="A17445" s="37" t="s">
        <v>21324</v>
      </c>
      <c r="B17445" s="38">
        <v>-34.587493860000002</v>
      </c>
      <c r="C17445" s="38">
        <v>-58.749589839999999</v>
      </c>
      <c r="D17445" s="38">
        <v>0.62094360589981079</v>
      </c>
      <c r="E17445" s="38">
        <v>0.62231846545871938</v>
      </c>
      <c r="F17445" s="38">
        <v>26.21359223300971</v>
      </c>
    </row>
    <row r="17446" spans="1:6" x14ac:dyDescent="0.35">
      <c r="A17446" s="37" t="s">
        <v>21325</v>
      </c>
      <c r="B17446" s="38">
        <v>-37.020077090000001</v>
      </c>
      <c r="C17446" s="38">
        <v>-57.110398429999996</v>
      </c>
      <c r="D17446" s="38">
        <v>0.67116975784301758</v>
      </c>
      <c r="E17446" s="38">
        <v>0.67116975784301758</v>
      </c>
      <c r="F17446" s="38">
        <v>1.6304347826086956</v>
      </c>
    </row>
    <row r="17447" spans="1:6" x14ac:dyDescent="0.35">
      <c r="A17447" s="37" t="s">
        <v>21326</v>
      </c>
      <c r="B17447" s="38">
        <v>-34.665060459999999</v>
      </c>
      <c r="C17447" s="38">
        <v>-58.800598360000002</v>
      </c>
      <c r="D17447" s="38">
        <v>0.75336724519729614</v>
      </c>
      <c r="E17447" s="38">
        <v>0.62815879036982858</v>
      </c>
      <c r="F17447" s="38">
        <v>26.143790849673206</v>
      </c>
    </row>
    <row r="17448" spans="1:6" x14ac:dyDescent="0.35">
      <c r="A17448" s="37" t="s">
        <v>21327</v>
      </c>
      <c r="B17448" s="38">
        <v>-34.584886259999998</v>
      </c>
      <c r="C17448" s="38">
        <v>-59.111640800000004</v>
      </c>
      <c r="D17448" s="38">
        <v>0.33487027883529658</v>
      </c>
      <c r="E17448" s="38">
        <v>0.34316054300258042</v>
      </c>
      <c r="F17448" s="38">
        <v>2.2151898734177213</v>
      </c>
    </row>
    <row r="17449" spans="1:6" x14ac:dyDescent="0.35">
      <c r="A17449" s="37" t="s">
        <v>21328</v>
      </c>
      <c r="B17449" s="38">
        <v>-34.567920460000003</v>
      </c>
      <c r="C17449" s="38">
        <v>-59.13394023</v>
      </c>
      <c r="D17449" s="38">
        <v>0.35961452126502991</v>
      </c>
      <c r="E17449" s="38">
        <v>0.34507373803191721</v>
      </c>
      <c r="F17449" s="38">
        <v>6.4377682403433472</v>
      </c>
    </row>
    <row r="17450" spans="1:6" x14ac:dyDescent="0.35">
      <c r="A17450" s="37" t="s">
        <v>21329</v>
      </c>
      <c r="B17450" s="38">
        <v>-34.557498170000002</v>
      </c>
      <c r="C17450" s="38">
        <v>-59.039952659999997</v>
      </c>
      <c r="D17450" s="38">
        <v>0.42488032579422003</v>
      </c>
      <c r="E17450" s="38">
        <v>0.42990850125040331</v>
      </c>
      <c r="F17450" s="38">
        <v>0.33898305084745761</v>
      </c>
    </row>
    <row r="17451" spans="1:6" x14ac:dyDescent="0.35">
      <c r="A17451" s="37" t="s">
        <v>21330</v>
      </c>
      <c r="B17451" s="38">
        <v>-34.72181423</v>
      </c>
      <c r="C17451" s="38">
        <v>-58.29419592</v>
      </c>
      <c r="D17451" s="38">
        <v>0.31306180357933039</v>
      </c>
      <c r="E17451" s="38">
        <v>0.30315795540809631</v>
      </c>
      <c r="F17451" s="38">
        <v>13.586956521739129</v>
      </c>
    </row>
    <row r="17452" spans="1:6" x14ac:dyDescent="0.35">
      <c r="A17452" s="37" t="s">
        <v>21331</v>
      </c>
      <c r="B17452" s="38">
        <v>-34.71702887</v>
      </c>
      <c r="C17452" s="38">
        <v>-58.271526379999997</v>
      </c>
      <c r="D17452" s="38">
        <v>0.31612443923950201</v>
      </c>
      <c r="E17452" s="38">
        <v>0.2469717821008281</v>
      </c>
      <c r="F17452" s="38">
        <v>0</v>
      </c>
    </row>
    <row r="17453" spans="1:6" x14ac:dyDescent="0.35">
      <c r="A17453" s="37" t="s">
        <v>21332</v>
      </c>
      <c r="B17453" s="38">
        <v>-37.262878190000002</v>
      </c>
      <c r="C17453" s="38">
        <v>-56.984675869999997</v>
      </c>
      <c r="D17453" s="38">
        <v>0.36049348115921021</v>
      </c>
      <c r="E17453" s="38">
        <v>0.35378921859794188</v>
      </c>
      <c r="F17453" s="38">
        <v>21.003134796238246</v>
      </c>
    </row>
    <row r="17454" spans="1:6" x14ac:dyDescent="0.35">
      <c r="A17454" s="37" t="s">
        <v>21333</v>
      </c>
      <c r="B17454" s="38">
        <v>-34.559502790000003</v>
      </c>
      <c r="C17454" s="38">
        <v>-58.547760160000003</v>
      </c>
      <c r="D17454" s="38">
        <v>0.22090303897857669</v>
      </c>
      <c r="E17454" s="38">
        <v>0.18123696989526869</v>
      </c>
      <c r="F17454" s="38">
        <v>0.39215686274509803</v>
      </c>
    </row>
    <row r="17455" spans="1:6" x14ac:dyDescent="0.35">
      <c r="A17455" s="37" t="s">
        <v>21334</v>
      </c>
      <c r="B17455" s="38">
        <v>-34.665203140000003</v>
      </c>
      <c r="C17455" s="38">
        <v>-58.352924289999997</v>
      </c>
      <c r="D17455" s="38">
        <v>0.3069935142993927</v>
      </c>
      <c r="E17455" s="38">
        <v>0.24773901245660249</v>
      </c>
      <c r="F17455" s="38">
        <v>6.25</v>
      </c>
    </row>
    <row r="17456" spans="1:6" x14ac:dyDescent="0.35">
      <c r="A17456" s="37" t="s">
        <v>21335</v>
      </c>
      <c r="B17456" s="38">
        <v>-38.724954369999999</v>
      </c>
      <c r="C17456" s="38">
        <v>-62.266670189999999</v>
      </c>
      <c r="D17456" s="38">
        <v>6.3817813992500305E-2</v>
      </c>
      <c r="E17456" s="38">
        <v>8.3236701022355988E-2</v>
      </c>
      <c r="F17456" s="38"/>
    </row>
    <row r="17457" spans="1:6" x14ac:dyDescent="0.35">
      <c r="A17457" s="37" t="s">
        <v>21336</v>
      </c>
      <c r="B17457" s="38">
        <v>-34.748394380000001</v>
      </c>
      <c r="C17457" s="38">
        <v>-58.23797252</v>
      </c>
      <c r="D17457" s="38">
        <v>0.22550757229328161</v>
      </c>
      <c r="E17457" s="38">
        <v>0.24410429435807299</v>
      </c>
      <c r="F17457" s="38">
        <v>2.3529411764705883</v>
      </c>
    </row>
    <row r="17458" spans="1:6" x14ac:dyDescent="0.35">
      <c r="A17458" s="37" t="s">
        <v>21337</v>
      </c>
      <c r="B17458" s="38">
        <v>-33.680414810000002</v>
      </c>
      <c r="C17458" s="38">
        <v>-59.661247119999999</v>
      </c>
      <c r="D17458" s="38">
        <v>0.17443931102752691</v>
      </c>
      <c r="E17458" s="38">
        <v>0.17980469039508271</v>
      </c>
      <c r="F17458" s="38"/>
    </row>
    <row r="17459" spans="1:6" x14ac:dyDescent="0.35">
      <c r="A17459" s="37" t="s">
        <v>21338</v>
      </c>
      <c r="B17459" s="38">
        <v>-38.575954449999998</v>
      </c>
      <c r="C17459" s="38">
        <v>-58.747700760000001</v>
      </c>
      <c r="D17459" s="38">
        <v>0.26579013466835022</v>
      </c>
      <c r="E17459" s="38">
        <v>0.27404023040282099</v>
      </c>
      <c r="F17459" s="38">
        <v>0</v>
      </c>
    </row>
    <row r="17460" spans="1:6" x14ac:dyDescent="0.35">
      <c r="A17460" s="37" t="s">
        <v>21339</v>
      </c>
      <c r="B17460" s="38">
        <v>-38.545045199999997</v>
      </c>
      <c r="C17460" s="38">
        <v>-58.715878340000003</v>
      </c>
      <c r="D17460" s="38">
        <v>0.65553277730941772</v>
      </c>
      <c r="E17460" s="38">
        <v>0.64014674276113515</v>
      </c>
      <c r="F17460" s="38">
        <v>21.518987341772153</v>
      </c>
    </row>
    <row r="17461" spans="1:6" x14ac:dyDescent="0.35">
      <c r="A17461" s="37" t="s">
        <v>21340</v>
      </c>
      <c r="B17461" s="38">
        <v>-33.825201499999999</v>
      </c>
      <c r="C17461" s="38">
        <v>-59.51319676</v>
      </c>
      <c r="D17461" s="38">
        <v>0.43328607082366938</v>
      </c>
      <c r="E17461" s="38">
        <v>0.43479520082473749</v>
      </c>
      <c r="F17461" s="38">
        <v>0</v>
      </c>
    </row>
    <row r="17462" spans="1:6" x14ac:dyDescent="0.35">
      <c r="A17462" s="37" t="s">
        <v>21341</v>
      </c>
      <c r="B17462" s="38">
        <v>-34.9345298</v>
      </c>
      <c r="C17462" s="38">
        <v>-57.940247479999996</v>
      </c>
      <c r="D17462" s="38">
        <v>0.13921904563903811</v>
      </c>
      <c r="E17462" s="38">
        <v>0.19389806293389381</v>
      </c>
      <c r="F17462" s="38">
        <v>0</v>
      </c>
    </row>
    <row r="17463" spans="1:6" x14ac:dyDescent="0.35">
      <c r="A17463" s="37" t="s">
        <v>21342</v>
      </c>
      <c r="B17463" s="38">
        <v>-34.98305895</v>
      </c>
      <c r="C17463" s="38">
        <v>-58.095382020000002</v>
      </c>
      <c r="D17463" s="38">
        <v>0.65488225221633911</v>
      </c>
      <c r="E17463" s="38">
        <v>0.6660546597681547</v>
      </c>
      <c r="F17463" s="38">
        <v>14.37908496732026</v>
      </c>
    </row>
    <row r="17464" spans="1:6" x14ac:dyDescent="0.35">
      <c r="A17464" s="37" t="s">
        <v>21343</v>
      </c>
      <c r="B17464" s="38">
        <v>-34.673484260000002</v>
      </c>
      <c r="C17464" s="38">
        <v>-58.623702860000002</v>
      </c>
      <c r="D17464" s="38">
        <v>0.32300403714179993</v>
      </c>
      <c r="E17464" s="38">
        <v>0.31825167478786581</v>
      </c>
      <c r="F17464" s="38">
        <v>40</v>
      </c>
    </row>
    <row r="17465" spans="1:6" x14ac:dyDescent="0.35">
      <c r="A17465" s="37" t="s">
        <v>21344</v>
      </c>
      <c r="B17465" s="38">
        <v>-34.694005850000003</v>
      </c>
      <c r="C17465" s="38">
        <v>-58.639223229999999</v>
      </c>
      <c r="D17465" s="38">
        <v>0.53505820035934448</v>
      </c>
      <c r="E17465" s="38">
        <v>0.53654789119153412</v>
      </c>
      <c r="F17465" s="38">
        <v>28.571428571428569</v>
      </c>
    </row>
    <row r="17466" spans="1:6" x14ac:dyDescent="0.35">
      <c r="A17466" s="37" t="s">
        <v>21345</v>
      </c>
      <c r="B17466" s="38">
        <v>-34.527334000000003</v>
      </c>
      <c r="C17466" s="38">
        <v>-58.726502019999998</v>
      </c>
      <c r="D17466" s="38">
        <v>0.40079385042190552</v>
      </c>
      <c r="E17466" s="38">
        <v>0.41780783314453929</v>
      </c>
      <c r="F17466" s="38">
        <v>18.181818181818183</v>
      </c>
    </row>
    <row r="17467" spans="1:6" x14ac:dyDescent="0.35">
      <c r="A17467" s="37" t="s">
        <v>21346</v>
      </c>
      <c r="B17467" s="38">
        <v>-37.995039159999997</v>
      </c>
      <c r="C17467" s="38">
        <v>-57.558067690000001</v>
      </c>
      <c r="D17467" s="38">
        <v>7.7986039221286774E-2</v>
      </c>
      <c r="E17467" s="38">
        <v>9.4367038562066019E-2</v>
      </c>
      <c r="F17467" s="38">
        <v>7.4468085106382977</v>
      </c>
    </row>
    <row r="17468" spans="1:6" x14ac:dyDescent="0.35">
      <c r="A17468" s="37" t="s">
        <v>21347</v>
      </c>
      <c r="B17468" s="38">
        <v>-34.484102059999998</v>
      </c>
      <c r="C17468" s="38">
        <v>-58.650458450000002</v>
      </c>
      <c r="D17468" s="38">
        <v>0.62993991374969482</v>
      </c>
      <c r="E17468" s="38">
        <v>0.62259895236868612</v>
      </c>
      <c r="F17468" s="38">
        <v>36.585365853658537</v>
      </c>
    </row>
    <row r="17469" spans="1:6" x14ac:dyDescent="0.35">
      <c r="A17469" s="37" t="s">
        <v>21348</v>
      </c>
      <c r="B17469" s="38">
        <v>-37.198326129999998</v>
      </c>
      <c r="C17469" s="38">
        <v>-61.120025579999997</v>
      </c>
      <c r="D17469" s="38">
        <v>0.39448335766792297</v>
      </c>
      <c r="E17469" s="38">
        <v>0.39383790890375769</v>
      </c>
      <c r="F17469" s="38">
        <v>23.809523809523807</v>
      </c>
    </row>
    <row r="17470" spans="1:6" x14ac:dyDescent="0.35">
      <c r="A17470" s="37" t="s">
        <v>21349</v>
      </c>
      <c r="B17470" s="38">
        <v>-34.747296990000002</v>
      </c>
      <c r="C17470" s="38">
        <v>-58.450514849999998</v>
      </c>
      <c r="D17470" s="38">
        <v>0.60232597589492798</v>
      </c>
      <c r="E17470" s="38">
        <v>0.66915874867825897</v>
      </c>
      <c r="F17470" s="38">
        <v>29.714285714285715</v>
      </c>
    </row>
    <row r="17471" spans="1:6" x14ac:dyDescent="0.35">
      <c r="A17471" s="37" t="s">
        <v>21350</v>
      </c>
      <c r="B17471" s="38">
        <v>-34.527262159999999</v>
      </c>
      <c r="C17471" s="38">
        <v>-58.726495649999997</v>
      </c>
      <c r="D17471" s="38">
        <v>0.40079385042190552</v>
      </c>
      <c r="E17471" s="38">
        <v>0.41780783314453929</v>
      </c>
      <c r="F17471" s="38">
        <v>19.540229885057471</v>
      </c>
    </row>
    <row r="17472" spans="1:6" x14ac:dyDescent="0.35">
      <c r="A17472" s="37" t="s">
        <v>21351</v>
      </c>
      <c r="B17472" s="38">
        <v>-34.671341290000001</v>
      </c>
      <c r="C17472" s="38">
        <v>-59.430710150000003</v>
      </c>
      <c r="D17472" s="38">
        <v>0.36108860373497009</v>
      </c>
      <c r="E17472" s="38">
        <v>0.35907106061239502</v>
      </c>
      <c r="F17472" s="38">
        <v>11.144578313253012</v>
      </c>
    </row>
    <row r="17473" spans="1:6" x14ac:dyDescent="0.35">
      <c r="A17473" s="37" t="s">
        <v>21352</v>
      </c>
      <c r="B17473" s="38">
        <v>-34.774277849999997</v>
      </c>
      <c r="C17473" s="38">
        <v>-58.36985456</v>
      </c>
      <c r="D17473" s="38">
        <v>0.24918593466281891</v>
      </c>
      <c r="E17473" s="38">
        <v>0.32580135183201903</v>
      </c>
      <c r="F17473" s="38">
        <v>11.560693641618498</v>
      </c>
    </row>
    <row r="17474" spans="1:6" x14ac:dyDescent="0.35">
      <c r="A17474" s="37" t="s">
        <v>21353</v>
      </c>
      <c r="B17474" s="38">
        <v>-34.48924332</v>
      </c>
      <c r="C17474" s="38">
        <v>-58.720273400000004</v>
      </c>
      <c r="D17474" s="38">
        <v>0.41479295492172241</v>
      </c>
      <c r="E17474" s="38">
        <v>0.44109243568446899</v>
      </c>
      <c r="F17474" s="38">
        <v>35.714285714285715</v>
      </c>
    </row>
    <row r="17475" spans="1:6" x14ac:dyDescent="0.35">
      <c r="A17475" s="37" t="s">
        <v>21354</v>
      </c>
      <c r="B17475" s="38">
        <v>-34.835660820000001</v>
      </c>
      <c r="C17475" s="38">
        <v>-58.462674159999999</v>
      </c>
      <c r="D17475" s="38">
        <v>0.69325107336044312</v>
      </c>
      <c r="E17475" s="38">
        <v>0.6399226188659668</v>
      </c>
      <c r="F17475" s="38">
        <v>7.109004739336493</v>
      </c>
    </row>
    <row r="17476" spans="1:6" x14ac:dyDescent="0.35">
      <c r="A17476" s="37" t="s">
        <v>21355</v>
      </c>
      <c r="B17476" s="38">
        <v>-35.169938309999999</v>
      </c>
      <c r="C17476" s="38">
        <v>-59.077406230000001</v>
      </c>
      <c r="D17476" s="38">
        <v>0.52521711587905884</v>
      </c>
      <c r="E17476" s="38">
        <v>0.5189609684877925</v>
      </c>
      <c r="F17476" s="38">
        <v>3.1446540880503147</v>
      </c>
    </row>
    <row r="17477" spans="1:6" x14ac:dyDescent="0.35">
      <c r="A17477" s="37" t="s">
        <v>21356</v>
      </c>
      <c r="B17477" s="38">
        <v>-35.462512230000002</v>
      </c>
      <c r="C17477" s="38">
        <v>-60.85986819</v>
      </c>
      <c r="D17477" s="38">
        <v>0.54614347219467163</v>
      </c>
      <c r="E17477" s="38">
        <v>0.54614347219467163</v>
      </c>
      <c r="F17477" s="38">
        <v>0.50251256281407031</v>
      </c>
    </row>
    <row r="17478" spans="1:6" x14ac:dyDescent="0.35">
      <c r="A17478" s="37" t="s">
        <v>21357</v>
      </c>
      <c r="B17478" s="38">
        <v>-34.8336495</v>
      </c>
      <c r="C17478" s="38">
        <v>-58.295248649999998</v>
      </c>
      <c r="D17478" s="38">
        <v>0.72938817739486694</v>
      </c>
      <c r="E17478" s="38">
        <v>0.73040426091143962</v>
      </c>
      <c r="F17478" s="38">
        <v>60.026041666666664</v>
      </c>
    </row>
    <row r="17479" spans="1:6" x14ac:dyDescent="0.35">
      <c r="A17479" s="37" t="s">
        <v>21358</v>
      </c>
      <c r="B17479" s="38">
        <v>-34.743916220000003</v>
      </c>
      <c r="C17479" s="38">
        <v>-58.293486819999998</v>
      </c>
      <c r="D17479" s="38">
        <v>0.249564453959465</v>
      </c>
      <c r="E17479" s="38">
        <v>0.34209072589874268</v>
      </c>
      <c r="F17479" s="38">
        <v>48.684210526315788</v>
      </c>
    </row>
    <row r="17480" spans="1:6" x14ac:dyDescent="0.35">
      <c r="A17480" s="37" t="s">
        <v>21359</v>
      </c>
      <c r="B17480" s="38">
        <v>-34.71770953</v>
      </c>
      <c r="C17480" s="38">
        <v>-58.410973290000001</v>
      </c>
      <c r="D17480" s="38">
        <v>0.63537651300430298</v>
      </c>
      <c r="E17480" s="38">
        <v>0.6164541865388552</v>
      </c>
      <c r="F17480" s="38">
        <v>62.5</v>
      </c>
    </row>
    <row r="17481" spans="1:6" x14ac:dyDescent="0.35">
      <c r="A17481" s="37" t="s">
        <v>21360</v>
      </c>
      <c r="B17481" s="38">
        <v>-34.919987659999997</v>
      </c>
      <c r="C17481" s="38">
        <v>-61.592817029999999</v>
      </c>
      <c r="D17481" s="38">
        <v>0.2917180061340332</v>
      </c>
      <c r="E17481" s="38">
        <v>0.30233066951906362</v>
      </c>
      <c r="F17481" s="38" t="s">
        <v>5130</v>
      </c>
    </row>
    <row r="17482" spans="1:6" x14ac:dyDescent="0.35">
      <c r="A17482" s="37" t="s">
        <v>21361</v>
      </c>
      <c r="B17482" s="38">
        <v>-34.774332829999999</v>
      </c>
      <c r="C17482" s="38">
        <v>-58.230120880000001</v>
      </c>
      <c r="D17482" s="38">
        <v>0.36492002010345459</v>
      </c>
      <c r="E17482" s="38">
        <v>0.38848394947126508</v>
      </c>
      <c r="F17482" s="38">
        <v>14.02439024390244</v>
      </c>
    </row>
    <row r="17483" spans="1:6" x14ac:dyDescent="0.35">
      <c r="A17483" s="37" t="s">
        <v>21362</v>
      </c>
      <c r="B17483" s="38">
        <v>-34.920390339999997</v>
      </c>
      <c r="C17483" s="38">
        <v>-57.93789572</v>
      </c>
      <c r="D17483" s="38">
        <v>0.20832428336143491</v>
      </c>
      <c r="E17483" s="38">
        <v>0.13633479721223321</v>
      </c>
      <c r="F17483" s="38"/>
    </row>
    <row r="17484" spans="1:6" x14ac:dyDescent="0.35">
      <c r="A17484" s="37" t="s">
        <v>21363</v>
      </c>
      <c r="B17484" s="38">
        <v>-33.423104129999999</v>
      </c>
      <c r="C17484" s="38">
        <v>-60.259475109999997</v>
      </c>
      <c r="D17484" s="38">
        <v>0.69895732402801514</v>
      </c>
      <c r="E17484" s="38">
        <v>0.5931223117642932</v>
      </c>
      <c r="F17484" s="38">
        <v>35.714285714285715</v>
      </c>
    </row>
    <row r="17485" spans="1:6" x14ac:dyDescent="0.35">
      <c r="A17485" s="37" t="s">
        <v>21364</v>
      </c>
      <c r="B17485" s="38">
        <v>-38.976474269999997</v>
      </c>
      <c r="C17485" s="38">
        <v>-61.288293670000002</v>
      </c>
      <c r="D17485" s="38">
        <v>0.36800014972686768</v>
      </c>
      <c r="E17485" s="38">
        <v>0.34263058006763458</v>
      </c>
      <c r="F17485" s="38"/>
    </row>
    <row r="17486" spans="1:6" x14ac:dyDescent="0.35">
      <c r="A17486" s="37" t="s">
        <v>21365</v>
      </c>
      <c r="B17486" s="38">
        <v>-34.762621719999999</v>
      </c>
      <c r="C17486" s="38">
        <v>-59.685590310000002</v>
      </c>
      <c r="D17486" s="38">
        <v>0.35351160168647772</v>
      </c>
      <c r="E17486" s="38">
        <v>0.35420397255155778</v>
      </c>
      <c r="F17486" s="38">
        <v>52.112676056338024</v>
      </c>
    </row>
    <row r="17487" spans="1:6" x14ac:dyDescent="0.35">
      <c r="A17487" s="37" t="s">
        <v>21366</v>
      </c>
      <c r="B17487" s="38">
        <v>-37.552501409999998</v>
      </c>
      <c r="C17487" s="38">
        <v>-60.796732179999999</v>
      </c>
      <c r="D17487" s="38">
        <v>0.33013990521430969</v>
      </c>
      <c r="E17487" s="38">
        <v>0.32335512183214488</v>
      </c>
      <c r="F17487" s="38">
        <v>38.805970149253731</v>
      </c>
    </row>
    <row r="17488" spans="1:6" x14ac:dyDescent="0.35">
      <c r="A17488" s="37" t="s">
        <v>21367</v>
      </c>
      <c r="B17488" s="38">
        <v>-34.750339230000002</v>
      </c>
      <c r="C17488" s="38">
        <v>-58.587665970000003</v>
      </c>
      <c r="D17488" s="38">
        <v>0.420096755027771</v>
      </c>
      <c r="E17488" s="38">
        <v>0.41916386939977351</v>
      </c>
      <c r="F17488" s="38"/>
    </row>
    <row r="17489" spans="1:6" x14ac:dyDescent="0.35">
      <c r="A17489" s="37" t="s">
        <v>21368</v>
      </c>
      <c r="B17489" s="38">
        <v>-34.060805889999997</v>
      </c>
      <c r="C17489" s="38">
        <v>-60.095175279999999</v>
      </c>
      <c r="D17489" s="38">
        <v>0.46264910697937012</v>
      </c>
      <c r="E17489" s="38">
        <v>0.46147382259368902</v>
      </c>
      <c r="F17489" s="38"/>
    </row>
    <row r="17490" spans="1:6" x14ac:dyDescent="0.35">
      <c r="A17490" s="37" t="s">
        <v>21369</v>
      </c>
      <c r="B17490" s="38">
        <v>-34.344351160000002</v>
      </c>
      <c r="C17490" s="38">
        <v>-58.848761260000003</v>
      </c>
      <c r="D17490" s="38">
        <v>0</v>
      </c>
      <c r="E17490" s="38">
        <v>8.2918326059977218E-2</v>
      </c>
      <c r="F17490" s="38">
        <v>0.78740157480314954</v>
      </c>
    </row>
    <row r="17491" spans="1:6" x14ac:dyDescent="0.35">
      <c r="A17491" s="37" t="s">
        <v>21370</v>
      </c>
      <c r="B17491" s="38">
        <v>-34.350978900000001</v>
      </c>
      <c r="C17491" s="38">
        <v>-58.731724679999999</v>
      </c>
      <c r="D17491" s="38">
        <v>0</v>
      </c>
      <c r="E17491" s="38">
        <v>1.415613790353139E-2</v>
      </c>
      <c r="F17491" s="38">
        <v>0</v>
      </c>
    </row>
    <row r="17492" spans="1:6" x14ac:dyDescent="0.35">
      <c r="A17492" s="37" t="s">
        <v>21371</v>
      </c>
      <c r="B17492" s="38">
        <v>-34.25630692</v>
      </c>
      <c r="C17492" s="38">
        <v>-58.912187199999998</v>
      </c>
      <c r="D17492" s="38">
        <v>0.47907876968383789</v>
      </c>
      <c r="E17492" s="38">
        <v>0.54554699596605805</v>
      </c>
      <c r="F17492" s="38">
        <v>0</v>
      </c>
    </row>
    <row r="17493" spans="1:6" x14ac:dyDescent="0.35">
      <c r="A17493" s="37" t="s">
        <v>21372</v>
      </c>
      <c r="B17493" s="38">
        <v>-36.411481780000003</v>
      </c>
      <c r="C17493" s="38">
        <v>-56.942651359999999</v>
      </c>
      <c r="D17493" s="38">
        <v>0.45691296458244318</v>
      </c>
      <c r="E17493" s="38">
        <v>0.45449520150820422</v>
      </c>
      <c r="F17493" s="38"/>
    </row>
    <row r="17494" spans="1:6" x14ac:dyDescent="0.35">
      <c r="A17494" s="37" t="s">
        <v>21373</v>
      </c>
      <c r="B17494" s="38">
        <v>-34.059722299999997</v>
      </c>
      <c r="C17494" s="38">
        <v>-59.559647929999997</v>
      </c>
      <c r="D17494" s="38">
        <v>0.4247097373008728</v>
      </c>
      <c r="E17494" s="38">
        <v>0.4247097373008728</v>
      </c>
      <c r="F17494" s="38">
        <v>28.947368421052634</v>
      </c>
    </row>
    <row r="17495" spans="1:6" x14ac:dyDescent="0.35">
      <c r="A17495" s="37" t="s">
        <v>21374</v>
      </c>
      <c r="B17495" s="38">
        <v>-33.982797599999998</v>
      </c>
      <c r="C17495" s="38">
        <v>-59.67125197</v>
      </c>
      <c r="D17495" s="38">
        <v>0.36257007718086243</v>
      </c>
      <c r="E17495" s="38">
        <v>0.34714468229900708</v>
      </c>
      <c r="F17495" s="38">
        <v>17.647058823529413</v>
      </c>
    </row>
    <row r="17496" spans="1:6" x14ac:dyDescent="0.35">
      <c r="A17496" s="37" t="s">
        <v>21375</v>
      </c>
      <c r="B17496" s="38">
        <v>-34.396655359999997</v>
      </c>
      <c r="C17496" s="38">
        <v>-60.261252069999998</v>
      </c>
      <c r="D17496" s="38">
        <v>0.53697383403778076</v>
      </c>
      <c r="E17496" s="38">
        <v>0.53516745567321777</v>
      </c>
      <c r="F17496" s="38">
        <v>15.789473684210526</v>
      </c>
    </row>
    <row r="17497" spans="1:6" x14ac:dyDescent="0.35">
      <c r="A17497" s="37" t="s">
        <v>21376</v>
      </c>
      <c r="B17497" s="38">
        <v>-36.897537280000002</v>
      </c>
      <c r="C17497" s="38">
        <v>-60.319653080000002</v>
      </c>
      <c r="D17497" s="38">
        <v>7.0979878306388855E-2</v>
      </c>
      <c r="E17497" s="38">
        <v>9.4601928773853511E-2</v>
      </c>
      <c r="F17497" s="38">
        <v>0</v>
      </c>
    </row>
    <row r="17498" spans="1:6" x14ac:dyDescent="0.35">
      <c r="A17498" s="37" t="s">
        <v>21377</v>
      </c>
      <c r="B17498" s="38">
        <v>-34.095027999999999</v>
      </c>
      <c r="C17498" s="38">
        <v>-59.021482730000002</v>
      </c>
      <c r="D17498" s="38">
        <v>0.27339616417884832</v>
      </c>
      <c r="E17498" s="38">
        <v>0.31042649058832061</v>
      </c>
      <c r="F17498" s="38"/>
    </row>
    <row r="17499" spans="1:6" x14ac:dyDescent="0.35">
      <c r="A17499" s="37" t="s">
        <v>21378</v>
      </c>
      <c r="B17499" s="38">
        <v>-34.159343030000002</v>
      </c>
      <c r="C17499" s="38">
        <v>-58.958624380000003</v>
      </c>
      <c r="D17499" s="38">
        <v>0.19051170349121091</v>
      </c>
      <c r="E17499" s="38">
        <v>0.21635625217900131</v>
      </c>
      <c r="F17499" s="38"/>
    </row>
    <row r="17500" spans="1:6" x14ac:dyDescent="0.35">
      <c r="A17500" s="37" t="s">
        <v>21379</v>
      </c>
      <c r="B17500" s="38">
        <v>-36.897544060000001</v>
      </c>
      <c r="C17500" s="38">
        <v>-60.31960222</v>
      </c>
      <c r="D17500" s="38">
        <v>7.0979878306388855E-2</v>
      </c>
      <c r="E17500" s="38">
        <v>0.1038350560947468</v>
      </c>
      <c r="F17500" s="38">
        <v>5.5555555555555554</v>
      </c>
    </row>
    <row r="17501" spans="1:6" x14ac:dyDescent="0.35">
      <c r="A17501" s="37" t="s">
        <v>21380</v>
      </c>
      <c r="B17501" s="38">
        <v>-34.197157189999999</v>
      </c>
      <c r="C17501" s="38">
        <v>-60.730991080000003</v>
      </c>
      <c r="D17501" s="38">
        <v>0.35512202978134161</v>
      </c>
      <c r="E17501" s="38">
        <v>0.292545964186256</v>
      </c>
      <c r="F17501" s="38">
        <v>7.4074074074074066</v>
      </c>
    </row>
    <row r="17502" spans="1:6" x14ac:dyDescent="0.35">
      <c r="A17502" s="37" t="s">
        <v>21381</v>
      </c>
      <c r="B17502" s="38">
        <v>-34.099685270000002</v>
      </c>
      <c r="C17502" s="38">
        <v>-59.045061590000003</v>
      </c>
      <c r="D17502" s="38">
        <v>0.62383008003234863</v>
      </c>
      <c r="E17502" s="38">
        <v>0.62498210370540619</v>
      </c>
      <c r="F17502" s="38"/>
    </row>
    <row r="17503" spans="1:6" x14ac:dyDescent="0.35">
      <c r="A17503" s="37" t="s">
        <v>21382</v>
      </c>
      <c r="B17503" s="38">
        <v>-34.795177789999997</v>
      </c>
      <c r="C17503" s="38">
        <v>-58.431646499999999</v>
      </c>
      <c r="D17503" s="38">
        <v>0.25574168562889099</v>
      </c>
      <c r="E17503" s="38">
        <v>0.29696353690491778</v>
      </c>
      <c r="F17503" s="38">
        <v>9.7087378640776691</v>
      </c>
    </row>
    <row r="17504" spans="1:6" x14ac:dyDescent="0.35">
      <c r="A17504" s="37" t="s">
        <v>21383</v>
      </c>
      <c r="B17504" s="38">
        <v>-38.267878590000002</v>
      </c>
      <c r="C17504" s="38">
        <v>-57.841073100000003</v>
      </c>
      <c r="D17504" s="38">
        <v>0.31993722915649409</v>
      </c>
      <c r="E17504" s="38">
        <v>0.26642192155122763</v>
      </c>
      <c r="F17504" s="38"/>
    </row>
    <row r="17505" spans="1:6" x14ac:dyDescent="0.35">
      <c r="A17505" s="37" t="s">
        <v>21384</v>
      </c>
      <c r="B17505" s="38">
        <v>-34.80503161</v>
      </c>
      <c r="C17505" s="38">
        <v>-58.448430510000001</v>
      </c>
      <c r="D17505" s="38">
        <v>0.18414726853370669</v>
      </c>
      <c r="E17505" s="38">
        <v>0.17978558427578689</v>
      </c>
      <c r="F17505" s="38">
        <v>13.475177304964539</v>
      </c>
    </row>
    <row r="17506" spans="1:6" x14ac:dyDescent="0.35">
      <c r="A17506" s="37" t="s">
        <v>21385</v>
      </c>
      <c r="B17506" s="38">
        <v>-34.336063979999999</v>
      </c>
      <c r="C17506" s="38">
        <v>-58.78564034</v>
      </c>
      <c r="D17506" s="38">
        <v>0.42738771438598627</v>
      </c>
      <c r="E17506" s="38">
        <v>0.523641026503331</v>
      </c>
      <c r="F17506" s="38">
        <v>19.512195121951219</v>
      </c>
    </row>
    <row r="17507" spans="1:6" x14ac:dyDescent="0.35">
      <c r="A17507" s="37" t="s">
        <v>21386</v>
      </c>
      <c r="B17507" s="38">
        <v>-34.868348570000002</v>
      </c>
      <c r="C17507" s="38">
        <v>-58.390678020000003</v>
      </c>
      <c r="D17507" s="38">
        <v>0.44165652990341192</v>
      </c>
      <c r="E17507" s="38">
        <v>0.47820602357387543</v>
      </c>
      <c r="F17507" s="38">
        <v>33.501259445843829</v>
      </c>
    </row>
    <row r="17508" spans="1:6" x14ac:dyDescent="0.35">
      <c r="A17508" s="37" t="s">
        <v>21387</v>
      </c>
      <c r="B17508" s="38">
        <v>-34.350559769999997</v>
      </c>
      <c r="C17508" s="38">
        <v>-58.732012419999997</v>
      </c>
      <c r="D17508" s="38">
        <v>0</v>
      </c>
      <c r="E17508" s="38">
        <v>0</v>
      </c>
      <c r="F17508" s="38" t="s">
        <v>5130</v>
      </c>
    </row>
    <row r="17509" spans="1:6" x14ac:dyDescent="0.35">
      <c r="A17509" s="37" t="s">
        <v>21388</v>
      </c>
      <c r="B17509" s="38">
        <v>-34.646076639999997</v>
      </c>
      <c r="C17509" s="38">
        <v>-58.68999882</v>
      </c>
      <c r="D17509" s="38">
        <v>0.45947182178497309</v>
      </c>
      <c r="E17509" s="38">
        <v>0.44926316622230739</v>
      </c>
      <c r="F17509" s="38">
        <v>2.604166666666667</v>
      </c>
    </row>
    <row r="17510" spans="1:6" x14ac:dyDescent="0.35">
      <c r="A17510" s="37" t="s">
        <v>21389</v>
      </c>
      <c r="B17510" s="38">
        <v>-34.477595800000003</v>
      </c>
      <c r="C17510" s="38">
        <v>-58.622495309999998</v>
      </c>
      <c r="D17510" s="38">
        <v>0.59219521284103394</v>
      </c>
      <c r="E17510" s="38">
        <v>0.57770148233363505</v>
      </c>
      <c r="F17510" s="38"/>
    </row>
    <row r="17511" spans="1:6" x14ac:dyDescent="0.35">
      <c r="A17511" s="37" t="s">
        <v>21390</v>
      </c>
      <c r="B17511" s="38">
        <v>-34.400165909999998</v>
      </c>
      <c r="C17511" s="38">
        <v>-58.772915140000002</v>
      </c>
      <c r="D17511" s="38">
        <v>0.69557291269302368</v>
      </c>
      <c r="E17511" s="38">
        <v>0.67290671335326302</v>
      </c>
      <c r="F17511" s="38" t="s">
        <v>5130</v>
      </c>
    </row>
    <row r="17512" spans="1:6" x14ac:dyDescent="0.35">
      <c r="A17512" s="37" t="s">
        <v>21391</v>
      </c>
      <c r="B17512" s="38">
        <v>-34.754572029999999</v>
      </c>
      <c r="C17512" s="38">
        <v>-58.340173579999998</v>
      </c>
      <c r="D17512" s="38">
        <v>0.64425051212310791</v>
      </c>
      <c r="E17512" s="38">
        <v>0.65061798933390025</v>
      </c>
      <c r="F17512" s="38">
        <v>12.318840579710146</v>
      </c>
    </row>
    <row r="17513" spans="1:6" x14ac:dyDescent="0.35">
      <c r="A17513" s="37" t="s">
        <v>21392</v>
      </c>
      <c r="B17513" s="38">
        <v>-34.805896160000003</v>
      </c>
      <c r="C17513" s="38">
        <v>-58.46657914</v>
      </c>
      <c r="D17513" s="38">
        <v>0.27245157957077032</v>
      </c>
      <c r="E17513" s="38">
        <v>0.30642592989736128</v>
      </c>
      <c r="F17513" s="38">
        <v>13.461538461538462</v>
      </c>
    </row>
    <row r="17514" spans="1:6" x14ac:dyDescent="0.35">
      <c r="A17514" s="37" t="s">
        <v>21393</v>
      </c>
      <c r="B17514" s="38">
        <v>-34.79504498</v>
      </c>
      <c r="C17514" s="38">
        <v>-58.35416463</v>
      </c>
      <c r="D17514" s="38">
        <v>0.40874981880187988</v>
      </c>
      <c r="E17514" s="38">
        <v>0.42778390162699931</v>
      </c>
      <c r="F17514" s="38">
        <v>12.711864406779661</v>
      </c>
    </row>
    <row r="17515" spans="1:6" x14ac:dyDescent="0.35">
      <c r="A17515" s="37" t="s">
        <v>21394</v>
      </c>
      <c r="B17515" s="38">
        <v>-34.652169479999998</v>
      </c>
      <c r="C17515" s="38">
        <v>-58.63213949</v>
      </c>
      <c r="D17515" s="38">
        <v>8.1180177628993988E-2</v>
      </c>
      <c r="E17515" s="38">
        <v>8.7390397985776261E-2</v>
      </c>
      <c r="F17515" s="38">
        <v>2.2598870056497176</v>
      </c>
    </row>
    <row r="17516" spans="1:6" x14ac:dyDescent="0.35">
      <c r="A17516" s="37" t="s">
        <v>21395</v>
      </c>
      <c r="B17516" s="38">
        <v>-34.797090429999997</v>
      </c>
      <c r="C17516" s="38">
        <v>-58.355587040000003</v>
      </c>
      <c r="D17516" s="38">
        <v>0.46995013952255249</v>
      </c>
      <c r="E17516" s="38">
        <v>0.44340939537898921</v>
      </c>
      <c r="F17516" s="38">
        <v>13.461538461538462</v>
      </c>
    </row>
    <row r="17517" spans="1:6" x14ac:dyDescent="0.35">
      <c r="A17517" s="37" t="s">
        <v>21396</v>
      </c>
      <c r="B17517" s="38">
        <v>-35.494112610000002</v>
      </c>
      <c r="C17517" s="38">
        <v>-62.966520899999999</v>
      </c>
      <c r="D17517" s="38">
        <v>0.35433050990104681</v>
      </c>
      <c r="E17517" s="38">
        <v>0.34868052436245811</v>
      </c>
      <c r="F17517" s="38"/>
    </row>
    <row r="17518" spans="1:6" x14ac:dyDescent="0.35">
      <c r="A17518" s="37" t="s">
        <v>21397</v>
      </c>
      <c r="B17518" s="38">
        <v>-34.602125819999998</v>
      </c>
      <c r="C17518" s="38">
        <v>-58.763186509999997</v>
      </c>
      <c r="D17518" s="38">
        <v>0.70177596807479858</v>
      </c>
      <c r="E17518" s="38">
        <v>0.71558200058184174</v>
      </c>
      <c r="F17518" s="38">
        <v>21.266968325791854</v>
      </c>
    </row>
    <row r="17519" spans="1:6" x14ac:dyDescent="0.35">
      <c r="A17519" s="37" t="s">
        <v>21398</v>
      </c>
      <c r="B17519" s="38">
        <v>-34.446974509999997</v>
      </c>
      <c r="C17519" s="38">
        <v>-58.637687819999996</v>
      </c>
      <c r="D17519" s="38">
        <v>0</v>
      </c>
      <c r="E17519" s="38">
        <v>0.1799132261957441</v>
      </c>
      <c r="F17519" s="38">
        <v>0</v>
      </c>
    </row>
    <row r="17520" spans="1:6" x14ac:dyDescent="0.35">
      <c r="A17520" s="37" t="s">
        <v>21399</v>
      </c>
      <c r="B17520" s="38">
        <v>-34.427677459999998</v>
      </c>
      <c r="C17520" s="38">
        <v>-58.657408619999998</v>
      </c>
      <c r="D17520" s="38">
        <v>0.16022177040576929</v>
      </c>
      <c r="E17520" s="38">
        <v>0.113808031029561</v>
      </c>
      <c r="F17520" s="38">
        <v>0</v>
      </c>
    </row>
    <row r="17521" spans="1:6" x14ac:dyDescent="0.35">
      <c r="A17521" s="37" t="s">
        <v>21400</v>
      </c>
      <c r="B17521" s="38">
        <v>-34.44680606</v>
      </c>
      <c r="C17521" s="38">
        <v>-58.66364248</v>
      </c>
      <c r="D17521" s="38">
        <v>0.51543474197387695</v>
      </c>
      <c r="E17521" s="38">
        <v>0.51039919091595543</v>
      </c>
      <c r="F17521" s="38">
        <v>23.783783783783786</v>
      </c>
    </row>
    <row r="17522" spans="1:6" x14ac:dyDescent="0.35">
      <c r="A17522" s="37" t="s">
        <v>21401</v>
      </c>
      <c r="B17522" s="38">
        <v>-34.452614629999999</v>
      </c>
      <c r="C17522" s="38">
        <v>-58.656783699999998</v>
      </c>
      <c r="D17522" s="38">
        <v>0.46535888314247131</v>
      </c>
      <c r="E17522" s="38">
        <v>0.40396394001113051</v>
      </c>
      <c r="F17522" s="38">
        <v>13.469387755102041</v>
      </c>
    </row>
    <row r="17523" spans="1:6" x14ac:dyDescent="0.35">
      <c r="A17523" s="37" t="s">
        <v>21402</v>
      </c>
      <c r="B17523" s="38">
        <v>-34.831507979999998</v>
      </c>
      <c r="C17523" s="38">
        <v>-58.291845219999999</v>
      </c>
      <c r="D17523" s="38">
        <v>0.74789124727249146</v>
      </c>
      <c r="E17523" s="38">
        <v>0.77057876296945516</v>
      </c>
      <c r="F17523" s="38">
        <v>60.655737704918032</v>
      </c>
    </row>
    <row r="17524" spans="1:6" x14ac:dyDescent="0.35">
      <c r="A17524" s="37" t="s">
        <v>21403</v>
      </c>
      <c r="B17524" s="38">
        <v>-37.066541049999998</v>
      </c>
      <c r="C17524" s="38">
        <v>-58.302570539999998</v>
      </c>
      <c r="D17524" s="38">
        <v>0.48040425777435303</v>
      </c>
      <c r="E17524" s="38">
        <v>0.48040425777435303</v>
      </c>
      <c r="F17524" s="38">
        <v>40</v>
      </c>
    </row>
    <row r="17525" spans="1:6" x14ac:dyDescent="0.35">
      <c r="A17525" s="37" t="s">
        <v>21404</v>
      </c>
      <c r="B17525" s="38">
        <v>-34.89989825</v>
      </c>
      <c r="C17525" s="38">
        <v>-57.959749809999998</v>
      </c>
      <c r="D17525" s="38">
        <v>0.15772522985935211</v>
      </c>
      <c r="E17525" s="38">
        <v>0.15666858126988281</v>
      </c>
      <c r="F17525" s="38"/>
    </row>
    <row r="17526" spans="1:6" x14ac:dyDescent="0.35">
      <c r="A17526" s="37" t="s">
        <v>21405</v>
      </c>
      <c r="B17526" s="38">
        <v>-36.652158640000003</v>
      </c>
      <c r="C17526" s="38">
        <v>-61.08528621</v>
      </c>
      <c r="D17526" s="38">
        <v>0.40412765741348272</v>
      </c>
      <c r="E17526" s="38">
        <v>0.40412765741348272</v>
      </c>
      <c r="F17526" s="38">
        <v>14.285714285714285</v>
      </c>
    </row>
    <row r="17527" spans="1:6" x14ac:dyDescent="0.35">
      <c r="A17527" s="37" t="s">
        <v>21406</v>
      </c>
      <c r="B17527" s="38">
        <v>-34.564773459999998</v>
      </c>
      <c r="C17527" s="38">
        <v>-58.745698519999998</v>
      </c>
      <c r="D17527" s="38">
        <v>0.5414014458656311</v>
      </c>
      <c r="E17527" s="38">
        <v>0.54007300734519958</v>
      </c>
      <c r="F17527" s="38">
        <v>30.206677265500797</v>
      </c>
    </row>
    <row r="17528" spans="1:6" x14ac:dyDescent="0.35">
      <c r="A17528" s="37" t="s">
        <v>21407</v>
      </c>
      <c r="B17528" s="38">
        <v>-35.811737340000001</v>
      </c>
      <c r="C17528" s="38">
        <v>-61.221002570000003</v>
      </c>
      <c r="D17528" s="38">
        <v>0.46491792798042297</v>
      </c>
      <c r="E17528" s="38">
        <v>0.46491792798042297</v>
      </c>
      <c r="F17528" s="38">
        <v>0</v>
      </c>
    </row>
    <row r="17529" spans="1:6" x14ac:dyDescent="0.35">
      <c r="A17529" s="37" t="s">
        <v>21408</v>
      </c>
      <c r="B17529" s="38">
        <v>-34.659526239999998</v>
      </c>
      <c r="C17529" s="38">
        <v>-58.364615219999997</v>
      </c>
      <c r="D17529" s="38">
        <v>0.24585944414138791</v>
      </c>
      <c r="E17529" s="38">
        <v>0.25243969653782089</v>
      </c>
      <c r="F17529" s="38"/>
    </row>
    <row r="17530" spans="1:6" x14ac:dyDescent="0.35">
      <c r="A17530" s="37" t="s">
        <v>21409</v>
      </c>
      <c r="B17530" s="38">
        <v>-34.598481</v>
      </c>
      <c r="C17530" s="38">
        <v>-59.068388919999997</v>
      </c>
      <c r="D17530" s="38">
        <v>0.49388307332992548</v>
      </c>
      <c r="E17530" s="38">
        <v>0.49395219428198678</v>
      </c>
      <c r="F17530" s="38">
        <v>42.105263157894733</v>
      </c>
    </row>
    <row r="17531" spans="1:6" x14ac:dyDescent="0.35">
      <c r="A17531" s="37" t="s">
        <v>21410</v>
      </c>
      <c r="B17531" s="38">
        <v>-37.002683269999999</v>
      </c>
      <c r="C17531" s="38">
        <v>-57.135915850000004</v>
      </c>
      <c r="D17531" s="38">
        <v>0.40619432926177979</v>
      </c>
      <c r="E17531" s="38">
        <v>0.42055182808484792</v>
      </c>
      <c r="F17531" s="38"/>
    </row>
    <row r="17532" spans="1:6" x14ac:dyDescent="0.35">
      <c r="A17532" s="37" t="s">
        <v>21411</v>
      </c>
      <c r="B17532" s="38">
        <v>-33.74751595</v>
      </c>
      <c r="C17532" s="38">
        <v>-60.323152129999997</v>
      </c>
      <c r="D17532" s="38">
        <v>0.5565178394317627</v>
      </c>
      <c r="E17532" s="38">
        <v>0.5565178394317627</v>
      </c>
      <c r="F17532" s="38">
        <v>57.142857142857139</v>
      </c>
    </row>
    <row r="17533" spans="1:6" x14ac:dyDescent="0.35">
      <c r="A17533" s="37" t="s">
        <v>21412</v>
      </c>
      <c r="B17533" s="38">
        <v>-36.25505879</v>
      </c>
      <c r="C17533" s="38">
        <v>-58.34282451</v>
      </c>
      <c r="D17533" s="38">
        <v>0.54423874616622925</v>
      </c>
      <c r="E17533" s="38">
        <v>0.54423874616622925</v>
      </c>
      <c r="F17533" s="38">
        <v>0</v>
      </c>
    </row>
    <row r="17534" spans="1:6" x14ac:dyDescent="0.35">
      <c r="A17534" s="37" t="s">
        <v>21413</v>
      </c>
      <c r="B17534" s="38">
        <v>-34.767380789999997</v>
      </c>
      <c r="C17534" s="38">
        <v>-58.222511140000002</v>
      </c>
      <c r="D17534" s="38">
        <v>0.20441947877407071</v>
      </c>
      <c r="E17534" s="38">
        <v>0.206881992932823</v>
      </c>
      <c r="F17534" s="38">
        <v>9.0909090909090917</v>
      </c>
    </row>
    <row r="17535" spans="1:6" x14ac:dyDescent="0.35">
      <c r="A17535" s="37" t="s">
        <v>21414</v>
      </c>
      <c r="B17535" s="38">
        <v>-34.666454709999996</v>
      </c>
      <c r="C17535" s="38">
        <v>-58.664114849999997</v>
      </c>
      <c r="D17535" s="38">
        <v>0.2418540418148041</v>
      </c>
      <c r="E17535" s="38">
        <v>0.24557725964365781</v>
      </c>
      <c r="F17535" s="38">
        <v>9.67741935483871</v>
      </c>
    </row>
    <row r="17536" spans="1:6" x14ac:dyDescent="0.35">
      <c r="A17536" s="37" t="s">
        <v>21415</v>
      </c>
      <c r="B17536" s="38">
        <v>-34.773910880000003</v>
      </c>
      <c r="C17536" s="38">
        <v>-58.45535812</v>
      </c>
      <c r="D17536" s="38">
        <v>0.67688256502151489</v>
      </c>
      <c r="E17536" s="38">
        <v>0.67099173916013621</v>
      </c>
      <c r="F17536" s="38" t="s">
        <v>5130</v>
      </c>
    </row>
    <row r="17537" spans="1:6" x14ac:dyDescent="0.35">
      <c r="A17537" s="37" t="s">
        <v>21416</v>
      </c>
      <c r="B17537" s="38">
        <v>-35.210634370000001</v>
      </c>
      <c r="C17537" s="38">
        <v>-57.634370969999999</v>
      </c>
      <c r="D17537" s="38">
        <v>0.3555377721786499</v>
      </c>
      <c r="E17537" s="38">
        <v>0.3555377721786499</v>
      </c>
      <c r="F17537" s="38">
        <v>14.545454545454545</v>
      </c>
    </row>
    <row r="17538" spans="1:6" x14ac:dyDescent="0.35">
      <c r="A17538" s="37" t="s">
        <v>21417</v>
      </c>
      <c r="B17538" s="38">
        <v>-34.793625749999997</v>
      </c>
      <c r="C17538" s="38">
        <v>-58.167027400000002</v>
      </c>
      <c r="D17538" s="38">
        <v>0.49408972263336182</v>
      </c>
      <c r="E17538" s="38">
        <v>0.52862793294822463</v>
      </c>
      <c r="F17538" s="38">
        <v>13.966480446927374</v>
      </c>
    </row>
    <row r="17539" spans="1:6" x14ac:dyDescent="0.35">
      <c r="A17539" s="37" t="s">
        <v>21418</v>
      </c>
      <c r="B17539" s="38">
        <v>-35.754160110000001</v>
      </c>
      <c r="C17539" s="38">
        <v>-58.790146960000001</v>
      </c>
      <c r="D17539" s="38">
        <v>0.42155185341835022</v>
      </c>
      <c r="E17539" s="38">
        <v>0.40899278458796051</v>
      </c>
      <c r="F17539" s="38" t="s">
        <v>5130</v>
      </c>
    </row>
    <row r="17540" spans="1:6" x14ac:dyDescent="0.35">
      <c r="A17540" s="37" t="s">
        <v>21419</v>
      </c>
      <c r="B17540" s="38">
        <v>-34.740927229999997</v>
      </c>
      <c r="C17540" s="38">
        <v>-58.351807819999998</v>
      </c>
      <c r="D17540" s="38">
        <v>0.47362861037254328</v>
      </c>
      <c r="E17540" s="38">
        <v>0.50395072470693025</v>
      </c>
      <c r="F17540" s="38">
        <v>12.5</v>
      </c>
    </row>
    <row r="17541" spans="1:6" x14ac:dyDescent="0.35">
      <c r="A17541" s="37" t="s">
        <v>21420</v>
      </c>
      <c r="B17541" s="38">
        <v>-34.638671379999998</v>
      </c>
      <c r="C17541" s="38">
        <v>-59.462115070000003</v>
      </c>
      <c r="D17541" s="38">
        <v>0.58387738466262817</v>
      </c>
      <c r="E17541" s="38">
        <v>0.5838702917098999</v>
      </c>
      <c r="F17541" s="38">
        <v>66.666666666666657</v>
      </c>
    </row>
    <row r="17542" spans="1:6" x14ac:dyDescent="0.35">
      <c r="A17542" s="37" t="s">
        <v>21421</v>
      </c>
      <c r="B17542" s="38">
        <v>-34.914484850000001</v>
      </c>
      <c r="C17542" s="38">
        <v>-57.95176696</v>
      </c>
      <c r="D17542" s="38">
        <v>7.2234101593494415E-2</v>
      </c>
      <c r="E17542" s="38">
        <v>8.7847770442941078E-2</v>
      </c>
      <c r="F17542" s="38"/>
    </row>
    <row r="17543" spans="1:6" x14ac:dyDescent="0.35">
      <c r="A17543" s="37" t="s">
        <v>21422</v>
      </c>
      <c r="B17543" s="38">
        <v>-34.465100020000001</v>
      </c>
      <c r="C17543" s="38">
        <v>-58.731435509999997</v>
      </c>
      <c r="D17543" s="38">
        <v>0.73153108358383179</v>
      </c>
      <c r="E17543" s="38">
        <v>0.75545589547408254</v>
      </c>
      <c r="F17543" s="38">
        <v>49.729729729729733</v>
      </c>
    </row>
    <row r="17544" spans="1:6" x14ac:dyDescent="0.35">
      <c r="A17544" s="37" t="s">
        <v>21423</v>
      </c>
      <c r="B17544" s="38">
        <v>-34.9235866</v>
      </c>
      <c r="C17544" s="38">
        <v>-57.953003580000001</v>
      </c>
      <c r="D17544" s="38">
        <v>1.4140838757157329E-2</v>
      </c>
      <c r="E17544" s="38">
        <v>4.2165081581157268E-2</v>
      </c>
      <c r="F17544" s="38"/>
    </row>
    <row r="17545" spans="1:6" x14ac:dyDescent="0.35">
      <c r="A17545" s="37" t="s">
        <v>21424</v>
      </c>
      <c r="B17545" s="38">
        <v>-34.840864349999997</v>
      </c>
      <c r="C17545" s="38">
        <v>-58.128670139999997</v>
      </c>
      <c r="D17545" s="38">
        <v>0.32708597183227539</v>
      </c>
      <c r="E17545" s="38">
        <v>0.33073718924271428</v>
      </c>
      <c r="F17545" s="38"/>
    </row>
    <row r="17546" spans="1:6" x14ac:dyDescent="0.35">
      <c r="A17546" s="37" t="s">
        <v>21425</v>
      </c>
      <c r="B17546" s="38">
        <v>-38.420426829999997</v>
      </c>
      <c r="C17546" s="38">
        <v>-60.25192431</v>
      </c>
      <c r="D17546" s="38">
        <v>0.57450896501541138</v>
      </c>
      <c r="E17546" s="38">
        <v>0.57450896501541138</v>
      </c>
      <c r="F17546" s="38">
        <v>62.5</v>
      </c>
    </row>
    <row r="17547" spans="1:6" x14ac:dyDescent="0.35">
      <c r="A17547" s="37" t="s">
        <v>21426</v>
      </c>
      <c r="B17547" s="38">
        <v>-38.857789369999999</v>
      </c>
      <c r="C17547" s="38">
        <v>-60.074815989999998</v>
      </c>
      <c r="D17547" s="38">
        <v>0.36381286382675171</v>
      </c>
      <c r="E17547" s="38">
        <v>0.38445548500333521</v>
      </c>
      <c r="F17547" s="38"/>
    </row>
    <row r="17548" spans="1:6" x14ac:dyDescent="0.35">
      <c r="A17548" s="37" t="s">
        <v>21427</v>
      </c>
      <c r="B17548" s="38">
        <v>-34.622791200000002</v>
      </c>
      <c r="C17548" s="38">
        <v>-58.971262000000003</v>
      </c>
      <c r="D17548" s="38">
        <v>0.69191074371337891</v>
      </c>
      <c r="E17548" s="38">
        <v>0.71653873390621614</v>
      </c>
      <c r="F17548" s="38">
        <v>33.848531684698607</v>
      </c>
    </row>
    <row r="17549" spans="1:6" x14ac:dyDescent="0.35">
      <c r="A17549" s="37" t="s">
        <v>21428</v>
      </c>
      <c r="B17549" s="38">
        <v>-34.674222409999999</v>
      </c>
      <c r="C17549" s="38">
        <v>-58.416142460000003</v>
      </c>
      <c r="D17549" s="38">
        <v>0.49447017908096308</v>
      </c>
      <c r="E17549" s="38">
        <v>0.48710980431901091</v>
      </c>
      <c r="F17549" s="38"/>
    </row>
    <row r="17550" spans="1:6" x14ac:dyDescent="0.35">
      <c r="A17550" s="37" t="s">
        <v>21429</v>
      </c>
      <c r="B17550" s="38">
        <v>-34.620637819999999</v>
      </c>
      <c r="C17550" s="38">
        <v>-58.978635869999998</v>
      </c>
      <c r="D17550" s="38">
        <v>0.55383557081222534</v>
      </c>
      <c r="E17550" s="38">
        <v>0.5569630662600199</v>
      </c>
      <c r="F17550" s="38">
        <v>49.90859232175503</v>
      </c>
    </row>
    <row r="17551" spans="1:6" x14ac:dyDescent="0.35">
      <c r="A17551" s="37" t="s">
        <v>21430</v>
      </c>
      <c r="B17551" s="38">
        <v>-34.93685782</v>
      </c>
      <c r="C17551" s="38">
        <v>-57.983187319999999</v>
      </c>
      <c r="D17551" s="38">
        <v>9.998612105846405E-2</v>
      </c>
      <c r="E17551" s="38">
        <v>0.11024683397827729</v>
      </c>
      <c r="F17551" s="38"/>
    </row>
    <row r="17552" spans="1:6" x14ac:dyDescent="0.35">
      <c r="A17552" s="37" t="s">
        <v>21431</v>
      </c>
      <c r="B17552" s="38">
        <v>-33.680966660000003</v>
      </c>
      <c r="C17552" s="38">
        <v>-59.666134829999997</v>
      </c>
      <c r="D17552" s="38">
        <v>0.15485623478889471</v>
      </c>
      <c r="E17552" s="38">
        <v>0.17686229400538109</v>
      </c>
      <c r="F17552" s="38"/>
    </row>
    <row r="17553" spans="1:6" x14ac:dyDescent="0.35">
      <c r="A17553" s="37" t="s">
        <v>21432</v>
      </c>
      <c r="B17553" s="38">
        <v>-34.032830599999997</v>
      </c>
      <c r="C17553" s="38">
        <v>-59.192431810000002</v>
      </c>
      <c r="D17553" s="38">
        <v>0.45200991630554199</v>
      </c>
      <c r="E17553" s="38">
        <v>0.46518403540054959</v>
      </c>
      <c r="F17553" s="38">
        <v>16.551724137931036</v>
      </c>
    </row>
    <row r="17554" spans="1:6" x14ac:dyDescent="0.35">
      <c r="A17554" s="37" t="s">
        <v>21433</v>
      </c>
      <c r="B17554" s="38">
        <v>-37.226392089999997</v>
      </c>
      <c r="C17554" s="38">
        <v>-58.759934029999997</v>
      </c>
      <c r="D17554" s="38">
        <v>0.42372477054595947</v>
      </c>
      <c r="E17554" s="38">
        <v>0.42372477054595947</v>
      </c>
      <c r="F17554" s="38">
        <v>7.6923076923076925</v>
      </c>
    </row>
    <row r="17555" spans="1:6" x14ac:dyDescent="0.35">
      <c r="A17555" s="37" t="s">
        <v>21434</v>
      </c>
      <c r="B17555" s="38">
        <v>-38.117274809999998</v>
      </c>
      <c r="C17555" s="38">
        <v>-57.832503600000003</v>
      </c>
      <c r="D17555" s="38">
        <v>0.49609073996543879</v>
      </c>
      <c r="E17555" s="38">
        <v>0.48605794922725581</v>
      </c>
      <c r="F17555" s="38">
        <v>6.756756756756757</v>
      </c>
    </row>
    <row r="17556" spans="1:6" x14ac:dyDescent="0.35">
      <c r="A17556" s="37" t="s">
        <v>21435</v>
      </c>
      <c r="B17556" s="38">
        <v>-34.339704470000001</v>
      </c>
      <c r="C17556" s="38">
        <v>-58.800734140000003</v>
      </c>
      <c r="D17556" s="38">
        <v>0.42687350511550898</v>
      </c>
      <c r="E17556" s="38">
        <v>0.43493156631787622</v>
      </c>
      <c r="F17556" s="38">
        <v>19.512195121951219</v>
      </c>
    </row>
    <row r="17557" spans="1:6" x14ac:dyDescent="0.35">
      <c r="A17557" s="37" t="s">
        <v>21436</v>
      </c>
      <c r="B17557" s="38">
        <v>-34.626021229999999</v>
      </c>
      <c r="C17557" s="38">
        <v>-58.652273280000003</v>
      </c>
      <c r="D17557" s="38">
        <v>0.5524061918258667</v>
      </c>
      <c r="E17557" s="38">
        <v>0.54447345601187813</v>
      </c>
      <c r="F17557" s="38">
        <v>28.571428571428569</v>
      </c>
    </row>
    <row r="17558" spans="1:6" x14ac:dyDescent="0.35">
      <c r="A17558" s="37" t="s">
        <v>21437</v>
      </c>
      <c r="B17558" s="38">
        <v>-34.45647537</v>
      </c>
      <c r="C17558" s="38">
        <v>-58.636194809999999</v>
      </c>
      <c r="D17558" s="38">
        <v>0.24120019376277921</v>
      </c>
      <c r="E17558" s="38">
        <v>0.25625600940302801</v>
      </c>
      <c r="F17558" s="38"/>
    </row>
    <row r="17559" spans="1:6" x14ac:dyDescent="0.35">
      <c r="A17559" s="37" t="s">
        <v>21438</v>
      </c>
      <c r="B17559" s="38">
        <v>-34.440188880000001</v>
      </c>
      <c r="C17559" s="38">
        <v>-61.847450809999998</v>
      </c>
      <c r="D17559" s="38">
        <v>0.70538890361785889</v>
      </c>
      <c r="E17559" s="38">
        <v>0.70538890361785889</v>
      </c>
      <c r="F17559" s="38">
        <v>47.619047619047613</v>
      </c>
    </row>
    <row r="17560" spans="1:6" x14ac:dyDescent="0.35">
      <c r="A17560" s="37" t="s">
        <v>21439</v>
      </c>
      <c r="B17560" s="38">
        <v>-36.905650520000002</v>
      </c>
      <c r="C17560" s="38">
        <v>-60.323949050000003</v>
      </c>
      <c r="D17560" s="38">
        <v>0.39215213060379028</v>
      </c>
      <c r="E17560" s="38">
        <v>0.39282735241086858</v>
      </c>
      <c r="F17560" s="38" t="s">
        <v>5130</v>
      </c>
    </row>
    <row r="17561" spans="1:6" x14ac:dyDescent="0.35">
      <c r="A17561" s="37" t="s">
        <v>21440</v>
      </c>
      <c r="B17561" s="38">
        <v>-36.732222470000004</v>
      </c>
      <c r="C17561" s="38">
        <v>-56.691743989999999</v>
      </c>
      <c r="D17561" s="38">
        <v>0.5097278356552124</v>
      </c>
      <c r="E17561" s="38">
        <v>0.52606636521063355</v>
      </c>
      <c r="F17561" s="38">
        <v>65.445026178010465</v>
      </c>
    </row>
    <row r="17562" spans="1:6" x14ac:dyDescent="0.35">
      <c r="A17562" s="37" t="s">
        <v>21441</v>
      </c>
      <c r="B17562" s="38">
        <v>-34.568695730000002</v>
      </c>
      <c r="C17562" s="38">
        <v>-60.9361891</v>
      </c>
      <c r="D17562" s="38">
        <v>0.52960866689682007</v>
      </c>
      <c r="E17562" s="38">
        <v>0.52143645617696976</v>
      </c>
      <c r="F17562" s="38">
        <v>55.208333333333336</v>
      </c>
    </row>
    <row r="17563" spans="1:6" x14ac:dyDescent="0.35">
      <c r="A17563" s="37" t="s">
        <v>21442</v>
      </c>
      <c r="B17563" s="38">
        <v>-34.638410149999999</v>
      </c>
      <c r="C17563" s="38">
        <v>-58.784640699999997</v>
      </c>
      <c r="D17563" s="38">
        <v>0.39644113183021551</v>
      </c>
      <c r="E17563" s="38">
        <v>0.35217094007465582</v>
      </c>
      <c r="F17563" s="38">
        <v>12.386706948640484</v>
      </c>
    </row>
    <row r="17564" spans="1:6" x14ac:dyDescent="0.35">
      <c r="A17564" s="37" t="s">
        <v>21443</v>
      </c>
      <c r="B17564" s="38">
        <v>-36.463094769999998</v>
      </c>
      <c r="C17564" s="38">
        <v>-62.858644099999999</v>
      </c>
      <c r="D17564" s="38">
        <v>0.3331238329410553</v>
      </c>
      <c r="E17564" s="38">
        <v>0.33230315227257579</v>
      </c>
      <c r="F17564" s="38"/>
    </row>
    <row r="17565" spans="1:6" x14ac:dyDescent="0.35">
      <c r="A17565" s="37" t="s">
        <v>21444</v>
      </c>
      <c r="B17565" s="38">
        <v>-36.092418790000004</v>
      </c>
      <c r="C17565" s="38">
        <v>-57.806151919999998</v>
      </c>
      <c r="D17565" s="38">
        <v>0.26975440979003912</v>
      </c>
      <c r="E17565" s="38">
        <v>0.2669618286584553</v>
      </c>
      <c r="F17565" s="38"/>
    </row>
    <row r="17566" spans="1:6" x14ac:dyDescent="0.35">
      <c r="A17566" s="37" t="s">
        <v>21445</v>
      </c>
      <c r="B17566" s="38">
        <v>-34.869435699999997</v>
      </c>
      <c r="C17566" s="38">
        <v>-57.881921149999997</v>
      </c>
      <c r="D17566" s="38">
        <v>0.20508050918579099</v>
      </c>
      <c r="E17566" s="38">
        <v>0.21956790238618851</v>
      </c>
      <c r="F17566" s="38"/>
    </row>
    <row r="17567" spans="1:6" x14ac:dyDescent="0.35">
      <c r="A17567" s="37" t="s">
        <v>21446</v>
      </c>
      <c r="B17567" s="38">
        <v>-34.897146790000001</v>
      </c>
      <c r="C17567" s="38">
        <v>-57.949808009999998</v>
      </c>
      <c r="D17567" s="38">
        <v>0.22357115149497989</v>
      </c>
      <c r="E17567" s="38">
        <v>0.19528766721487051</v>
      </c>
      <c r="F17567" s="38">
        <v>9.9099099099099099</v>
      </c>
    </row>
    <row r="17568" spans="1:6" x14ac:dyDescent="0.35">
      <c r="A17568" s="37" t="s">
        <v>21447</v>
      </c>
      <c r="B17568" s="38">
        <v>-34.705904789999998</v>
      </c>
      <c r="C17568" s="38">
        <v>-58.377480370000001</v>
      </c>
      <c r="D17568" s="38">
        <v>0.23374497890472409</v>
      </c>
      <c r="E17568" s="38">
        <v>0.27020045302130957</v>
      </c>
      <c r="F17568" s="38">
        <v>5.0724637681159424</v>
      </c>
    </row>
    <row r="17569" spans="1:6" x14ac:dyDescent="0.35">
      <c r="A17569" s="37" t="s">
        <v>21448</v>
      </c>
      <c r="B17569" s="38">
        <v>-34.733953110000002</v>
      </c>
      <c r="C17569" s="38">
        <v>-58.267576499999997</v>
      </c>
      <c r="D17569" s="38">
        <v>0.24235033988952639</v>
      </c>
      <c r="E17569" s="38">
        <v>0.2430649656388495</v>
      </c>
      <c r="F17569" s="38">
        <v>8.2278481012658222</v>
      </c>
    </row>
    <row r="17570" spans="1:6" x14ac:dyDescent="0.35">
      <c r="A17570" s="37" t="s">
        <v>21449</v>
      </c>
      <c r="B17570" s="38">
        <v>-34.723995979999998</v>
      </c>
      <c r="C17570" s="38">
        <v>-58.253220210000002</v>
      </c>
      <c r="D17570" s="38">
        <v>0.1445962190628052</v>
      </c>
      <c r="E17570" s="38">
        <v>0.16051783110644369</v>
      </c>
      <c r="F17570" s="38">
        <v>2.5806451612903225</v>
      </c>
    </row>
    <row r="17571" spans="1:6" x14ac:dyDescent="0.35">
      <c r="A17571" s="37" t="s">
        <v>21450</v>
      </c>
      <c r="B17571" s="38">
        <v>-34.491165680000002</v>
      </c>
      <c r="C17571" s="38">
        <v>-58.72625669</v>
      </c>
      <c r="D17571" s="38">
        <v>0.38330131769180298</v>
      </c>
      <c r="E17571" s="38">
        <v>0.39831358037496872</v>
      </c>
      <c r="F17571" s="38">
        <v>18.461538461538463</v>
      </c>
    </row>
    <row r="17572" spans="1:6" x14ac:dyDescent="0.35">
      <c r="A17572" s="37" t="s">
        <v>21451</v>
      </c>
      <c r="B17572" s="38">
        <v>-34.741047700000003</v>
      </c>
      <c r="C17572" s="38">
        <v>-58.281564549999999</v>
      </c>
      <c r="D17572" s="38">
        <v>0.3710860013961792</v>
      </c>
      <c r="E17572" s="38">
        <v>0.30081440991646541</v>
      </c>
      <c r="F17572" s="38">
        <v>13.043478260869565</v>
      </c>
    </row>
    <row r="17573" spans="1:6" x14ac:dyDescent="0.35">
      <c r="A17573" s="37" t="s">
        <v>21452</v>
      </c>
      <c r="B17573" s="38">
        <v>-34.733850240000002</v>
      </c>
      <c r="C17573" s="38">
        <v>-58.273492009999998</v>
      </c>
      <c r="D17573" s="38">
        <v>0.23145751655101779</v>
      </c>
      <c r="E17573" s="38">
        <v>0.25658944290545249</v>
      </c>
      <c r="F17573" s="38">
        <v>1.1627906976744187</v>
      </c>
    </row>
    <row r="17574" spans="1:6" x14ac:dyDescent="0.35">
      <c r="A17574" s="37" t="s">
        <v>21453</v>
      </c>
      <c r="B17574" s="38">
        <v>-33.329751389999998</v>
      </c>
      <c r="C17574" s="38">
        <v>-60.214737880000001</v>
      </c>
      <c r="D17574" s="38">
        <v>0.12610851228237149</v>
      </c>
      <c r="E17574" s="38">
        <v>0.11293571826183441</v>
      </c>
      <c r="F17574" s="38">
        <v>15.24390243902439</v>
      </c>
    </row>
    <row r="17575" spans="1:6" x14ac:dyDescent="0.35">
      <c r="A17575" s="37" t="s">
        <v>21454</v>
      </c>
      <c r="B17575" s="38">
        <v>-34.59013161</v>
      </c>
      <c r="C17575" s="38">
        <v>-58.583855720000003</v>
      </c>
      <c r="D17575" s="38">
        <v>0.2212131321430206</v>
      </c>
      <c r="E17575" s="38">
        <v>0.19966791131917169</v>
      </c>
      <c r="F17575" s="38">
        <v>10.824742268041238</v>
      </c>
    </row>
    <row r="17576" spans="1:6" x14ac:dyDescent="0.35">
      <c r="A17576" s="37" t="s">
        <v>21455</v>
      </c>
      <c r="B17576" s="38">
        <v>-34.788911749999997</v>
      </c>
      <c r="C17576" s="38">
        <v>-58.428909750000003</v>
      </c>
      <c r="D17576" s="38">
        <v>0.24042549729347229</v>
      </c>
      <c r="E17576" s="38">
        <v>0.26436713730034073</v>
      </c>
      <c r="F17576" s="38">
        <v>9.5959595959595951</v>
      </c>
    </row>
    <row r="17577" spans="1:6" x14ac:dyDescent="0.35">
      <c r="A17577" s="37" t="s">
        <v>21456</v>
      </c>
      <c r="B17577" s="38">
        <v>-38.016137069999999</v>
      </c>
      <c r="C17577" s="38">
        <v>-57.540174520000001</v>
      </c>
      <c r="D17577" s="38">
        <v>0.1178619340062141</v>
      </c>
      <c r="E17577" s="38">
        <v>0.104192519094795</v>
      </c>
      <c r="F17577" s="38">
        <v>3.0769230769230771</v>
      </c>
    </row>
    <row r="17578" spans="1:6" x14ac:dyDescent="0.35">
      <c r="A17578" s="37" t="s">
        <v>21457</v>
      </c>
      <c r="B17578" s="38">
        <v>-38.389097219999996</v>
      </c>
      <c r="C17578" s="38">
        <v>-60.27105306</v>
      </c>
      <c r="D17578" s="38">
        <v>0.48642635345458979</v>
      </c>
      <c r="E17578" s="38">
        <v>0.412440593983676</v>
      </c>
      <c r="F17578" s="38">
        <v>14.545454545454545</v>
      </c>
    </row>
    <row r="17579" spans="1:6" x14ac:dyDescent="0.35">
      <c r="A17579" s="37" t="s">
        <v>21458</v>
      </c>
      <c r="B17579" s="38">
        <v>-34.775761289999998</v>
      </c>
      <c r="C17579" s="38">
        <v>-58.608640350000002</v>
      </c>
      <c r="D17579" s="38">
        <v>0.62620306015014648</v>
      </c>
      <c r="E17579" s="38">
        <v>0.65271329383055365</v>
      </c>
      <c r="F17579" s="38">
        <v>23.901098901098901</v>
      </c>
    </row>
    <row r="17580" spans="1:6" x14ac:dyDescent="0.35">
      <c r="A17580" s="37" t="s">
        <v>21459</v>
      </c>
      <c r="B17580" s="38">
        <v>-34.66690775</v>
      </c>
      <c r="C17580" s="38">
        <v>-58.413336430000001</v>
      </c>
      <c r="D17580" s="38">
        <v>0.32835787534713751</v>
      </c>
      <c r="E17580" s="38">
        <v>0.30478898479658012</v>
      </c>
      <c r="F17580" s="38">
        <v>8.3798882681564244</v>
      </c>
    </row>
    <row r="17581" spans="1:6" x14ac:dyDescent="0.35">
      <c r="A17581" s="37" t="s">
        <v>21460</v>
      </c>
      <c r="B17581" s="38">
        <v>-34.451113380000002</v>
      </c>
      <c r="C17581" s="38">
        <v>-58.573272780000003</v>
      </c>
      <c r="D17581" s="38">
        <v>0.40252676606178278</v>
      </c>
      <c r="E17581" s="38">
        <v>0.40028874696911992</v>
      </c>
      <c r="F17581" s="38">
        <v>14.5985401459854</v>
      </c>
    </row>
    <row r="17582" spans="1:6" x14ac:dyDescent="0.35">
      <c r="A17582" s="37" t="s">
        <v>21461</v>
      </c>
      <c r="B17582" s="38">
        <v>-37.991340110000003</v>
      </c>
      <c r="C17582" s="38">
        <v>-57.571290490000003</v>
      </c>
      <c r="D17582" s="38">
        <v>0.18986791372299189</v>
      </c>
      <c r="E17582" s="38">
        <v>0.1845936257588236</v>
      </c>
      <c r="F17582" s="38">
        <v>3.8461538461538463</v>
      </c>
    </row>
    <row r="17583" spans="1:6" x14ac:dyDescent="0.35">
      <c r="A17583" s="37" t="s">
        <v>21462</v>
      </c>
      <c r="B17583" s="38">
        <v>-34.441452200000001</v>
      </c>
      <c r="C17583" s="38">
        <v>-58.679449980000001</v>
      </c>
      <c r="D17583" s="38">
        <v>0.51721847057342529</v>
      </c>
      <c r="E17583" s="38">
        <v>0.59335733862484208</v>
      </c>
      <c r="F17583" s="38">
        <v>4.7337278106508878</v>
      </c>
    </row>
    <row r="17584" spans="1:6" x14ac:dyDescent="0.35">
      <c r="A17584" s="37" t="s">
        <v>21463</v>
      </c>
      <c r="B17584" s="38">
        <v>-34.694704139999999</v>
      </c>
      <c r="C17584" s="38">
        <v>-58.51278988</v>
      </c>
      <c r="D17584" s="38">
        <v>0.2489786893129349</v>
      </c>
      <c r="E17584" s="38">
        <v>0.27476101800015101</v>
      </c>
      <c r="F17584" s="38">
        <v>2.6845637583892619</v>
      </c>
    </row>
    <row r="17585" spans="1:6" x14ac:dyDescent="0.35">
      <c r="A17585" s="37" t="s">
        <v>21464</v>
      </c>
      <c r="B17585" s="38">
        <v>-34.66404283</v>
      </c>
      <c r="C17585" s="38">
        <v>-58.812514149999998</v>
      </c>
      <c r="D17585" s="38">
        <v>0.61607193946838379</v>
      </c>
      <c r="E17585" s="38">
        <v>0.67627671692106461</v>
      </c>
      <c r="F17585" s="38">
        <v>24.468085106382979</v>
      </c>
    </row>
    <row r="17586" spans="1:6" x14ac:dyDescent="0.35">
      <c r="A17586" s="37" t="s">
        <v>21465</v>
      </c>
      <c r="B17586" s="38">
        <v>-34.533324819999997</v>
      </c>
      <c r="C17586" s="38">
        <v>-58.532077809999997</v>
      </c>
      <c r="D17586" s="38">
        <v>0.2052450776100159</v>
      </c>
      <c r="E17586" s="38">
        <v>0.21150784871794959</v>
      </c>
      <c r="F17586" s="38">
        <v>11.464968152866243</v>
      </c>
    </row>
    <row r="17587" spans="1:6" x14ac:dyDescent="0.35">
      <c r="A17587" s="37" t="s">
        <v>21466</v>
      </c>
      <c r="B17587" s="38">
        <v>-34.653346339999999</v>
      </c>
      <c r="C17587" s="38">
        <v>-58.61952943</v>
      </c>
      <c r="D17587" s="38">
        <v>0.12669996917247769</v>
      </c>
      <c r="E17587" s="38">
        <v>0.1784880698935406</v>
      </c>
      <c r="F17587" s="38">
        <v>4.7619047619047619</v>
      </c>
    </row>
    <row r="17588" spans="1:6" x14ac:dyDescent="0.35">
      <c r="A17588" s="37" t="s">
        <v>21467</v>
      </c>
      <c r="B17588" s="38">
        <v>-34.998888149999999</v>
      </c>
      <c r="C17588" s="38">
        <v>-58.042941030000001</v>
      </c>
      <c r="D17588" s="38">
        <v>0.54142606258392334</v>
      </c>
      <c r="E17588" s="38">
        <v>0.5795108129580816</v>
      </c>
      <c r="F17588" s="38">
        <v>0</v>
      </c>
    </row>
    <row r="17589" spans="1:6" x14ac:dyDescent="0.35">
      <c r="A17589" s="37" t="s">
        <v>21468</v>
      </c>
      <c r="B17589" s="38">
        <v>-35.771702150000003</v>
      </c>
      <c r="C17589" s="38">
        <v>-61.335750500000003</v>
      </c>
      <c r="D17589" s="38">
        <v>0.37143602967262268</v>
      </c>
      <c r="E17589" s="38">
        <v>0.37317417975929051</v>
      </c>
      <c r="F17589" s="38">
        <v>9.0909090909090917</v>
      </c>
    </row>
    <row r="17590" spans="1:6" x14ac:dyDescent="0.35">
      <c r="A17590" s="37" t="s">
        <v>21469</v>
      </c>
      <c r="B17590" s="38">
        <v>-34.513475059999998</v>
      </c>
      <c r="C17590" s="38">
        <v>-58.530726350000002</v>
      </c>
      <c r="D17590" s="38">
        <v>5.921892449259758E-2</v>
      </c>
      <c r="E17590" s="38">
        <v>0.1089245760323186</v>
      </c>
      <c r="F17590" s="38">
        <v>5.2631578947368416</v>
      </c>
    </row>
    <row r="17591" spans="1:6" x14ac:dyDescent="0.35">
      <c r="A17591" s="37" t="s">
        <v>21470</v>
      </c>
      <c r="B17591" s="38">
        <v>-34.519300379999997</v>
      </c>
      <c r="C17591" s="38">
        <v>-58.537803420000003</v>
      </c>
      <c r="D17591" s="38">
        <v>0.16160863637924189</v>
      </c>
      <c r="E17591" s="38">
        <v>0.12957803677353591</v>
      </c>
      <c r="F17591" s="38">
        <v>6.024096385542169</v>
      </c>
    </row>
    <row r="17592" spans="1:6" x14ac:dyDescent="0.35">
      <c r="A17592" s="37" t="s">
        <v>21471</v>
      </c>
      <c r="B17592" s="38">
        <v>-34.45403408</v>
      </c>
      <c r="C17592" s="38">
        <v>-58.79363274</v>
      </c>
      <c r="D17592" s="38">
        <v>0.38170313835144037</v>
      </c>
      <c r="E17592" s="38">
        <v>0.3941042290793525</v>
      </c>
      <c r="F17592" s="38">
        <v>10</v>
      </c>
    </row>
    <row r="17593" spans="1:6" x14ac:dyDescent="0.35">
      <c r="A17593" s="37" t="s">
        <v>21472</v>
      </c>
      <c r="B17593" s="38">
        <v>-34.810821799999999</v>
      </c>
      <c r="C17593" s="38">
        <v>-58.433306129999998</v>
      </c>
      <c r="D17593" s="38">
        <v>0.31142070889472961</v>
      </c>
      <c r="E17593" s="38">
        <v>0.32228104634718457</v>
      </c>
      <c r="F17593" s="38">
        <v>11.695906432748536</v>
      </c>
    </row>
    <row r="17594" spans="1:6" x14ac:dyDescent="0.35">
      <c r="A17594" s="37" t="s">
        <v>1182</v>
      </c>
      <c r="B17594" s="38">
        <v>-35.000184939999997</v>
      </c>
      <c r="C17594" s="38">
        <v>-61.0356922</v>
      </c>
      <c r="D17594" s="38">
        <v>0.40632188320159912</v>
      </c>
      <c r="E17594" s="38">
        <v>0.39034909166787801</v>
      </c>
      <c r="F17594" s="38"/>
    </row>
    <row r="17595" spans="1:6" x14ac:dyDescent="0.35">
      <c r="A17595" s="37" t="s">
        <v>21473</v>
      </c>
      <c r="B17595" s="38">
        <v>-38.242121539999999</v>
      </c>
      <c r="C17595" s="38">
        <v>-57.874494179999999</v>
      </c>
      <c r="D17595" s="38">
        <v>0.63198399543762207</v>
      </c>
      <c r="E17595" s="38">
        <v>0.62113610851137258</v>
      </c>
      <c r="F17595" s="38">
        <v>60</v>
      </c>
    </row>
    <row r="17596" spans="1:6" x14ac:dyDescent="0.35">
      <c r="A17596" s="37" t="s">
        <v>21474</v>
      </c>
      <c r="B17596" s="38">
        <v>-34.830154899999997</v>
      </c>
      <c r="C17596" s="38">
        <v>-58.21298178</v>
      </c>
      <c r="D17596" s="38">
        <v>0.73846769332885742</v>
      </c>
      <c r="E17596" s="38">
        <v>0.7225944714413749</v>
      </c>
      <c r="F17596" s="38">
        <v>57.009345794392516</v>
      </c>
    </row>
    <row r="17597" spans="1:6" x14ac:dyDescent="0.35">
      <c r="A17597" s="37" t="s">
        <v>2748</v>
      </c>
      <c r="B17597" s="38">
        <v>-38.98585825</v>
      </c>
      <c r="C17597" s="38">
        <v>-61.290878679999999</v>
      </c>
      <c r="D17597" s="38">
        <v>0.20199780166149139</v>
      </c>
      <c r="E17597" s="38">
        <v>0.20869187893051849</v>
      </c>
      <c r="F17597" s="38"/>
    </row>
    <row r="17598" spans="1:6" x14ac:dyDescent="0.35">
      <c r="A17598" s="37" t="s">
        <v>21475</v>
      </c>
      <c r="B17598" s="38">
        <v>-34.185800290000003</v>
      </c>
      <c r="C17598" s="38">
        <v>-58.934498099999999</v>
      </c>
      <c r="D17598" s="38">
        <v>0.48963320255279541</v>
      </c>
      <c r="E17598" s="38">
        <v>0.51043208982005261</v>
      </c>
      <c r="F17598" s="38">
        <v>50.694444444444443</v>
      </c>
    </row>
    <row r="17599" spans="1:6" x14ac:dyDescent="0.35">
      <c r="A17599" s="37" t="s">
        <v>21476</v>
      </c>
      <c r="B17599" s="38">
        <v>-34.694121359999997</v>
      </c>
      <c r="C17599" s="38">
        <v>-58.63876363</v>
      </c>
      <c r="D17599" s="38">
        <v>0.53505820035934448</v>
      </c>
      <c r="E17599" s="38">
        <v>0.53773502839936149</v>
      </c>
      <c r="F17599" s="38">
        <v>30.555555555555557</v>
      </c>
    </row>
    <row r="17600" spans="1:6" x14ac:dyDescent="0.35">
      <c r="A17600" s="37" t="s">
        <v>21477</v>
      </c>
      <c r="B17600" s="38">
        <v>-33.35017173</v>
      </c>
      <c r="C17600" s="38">
        <v>-60.186392509999997</v>
      </c>
      <c r="D17600" s="38">
        <v>0.56429564952850342</v>
      </c>
      <c r="E17600" s="38">
        <v>0.57287207947057839</v>
      </c>
      <c r="F17600" s="38">
        <v>79.591836734693871</v>
      </c>
    </row>
    <row r="17601" spans="1:6" x14ac:dyDescent="0.35">
      <c r="A17601" s="37" t="s">
        <v>21478</v>
      </c>
      <c r="B17601" s="38">
        <v>-34.427255539999997</v>
      </c>
      <c r="C17601" s="38">
        <v>-58.732616319999998</v>
      </c>
      <c r="D17601" s="38">
        <v>0.6183282732963562</v>
      </c>
      <c r="E17601" s="38">
        <v>0.60377913242892212</v>
      </c>
      <c r="F17601" s="38">
        <v>10.38961038961039</v>
      </c>
    </row>
    <row r="17602" spans="1:6" x14ac:dyDescent="0.35">
      <c r="A17602" s="37" t="s">
        <v>21479</v>
      </c>
      <c r="B17602" s="38">
        <v>-34.398135600000003</v>
      </c>
      <c r="C17602" s="38">
        <v>-58.777369800000002</v>
      </c>
      <c r="D17602" s="38">
        <v>0.74693822860717773</v>
      </c>
      <c r="E17602" s="38">
        <v>0.74641595615280998</v>
      </c>
      <c r="F17602" s="38">
        <v>22.60536398467433</v>
      </c>
    </row>
    <row r="17603" spans="1:6" x14ac:dyDescent="0.35">
      <c r="A17603" s="37" t="s">
        <v>21480</v>
      </c>
      <c r="B17603" s="38">
        <v>-34.858655990000003</v>
      </c>
      <c r="C17603" s="38">
        <v>-61.540572480000002</v>
      </c>
      <c r="D17603" s="38">
        <v>0.38774344325065607</v>
      </c>
      <c r="E17603" s="38">
        <v>0.36450899510007162</v>
      </c>
      <c r="F17603" s="38">
        <v>23.648648648648649</v>
      </c>
    </row>
    <row r="17604" spans="1:6" x14ac:dyDescent="0.35">
      <c r="A17604" s="37" t="s">
        <v>21481</v>
      </c>
      <c r="B17604" s="38">
        <v>-34.757006590000003</v>
      </c>
      <c r="C17604" s="38">
        <v>-58.619508150000001</v>
      </c>
      <c r="D17604" s="38">
        <v>0.68683183193206787</v>
      </c>
      <c r="E17604" s="38">
        <v>0.68996739884217584</v>
      </c>
      <c r="F17604" s="38">
        <v>48.255813953488378</v>
      </c>
    </row>
    <row r="17605" spans="1:6" x14ac:dyDescent="0.35">
      <c r="A17605" s="37" t="s">
        <v>21482</v>
      </c>
      <c r="B17605" s="38">
        <v>-34.756871799999999</v>
      </c>
      <c r="C17605" s="38">
        <v>-58.619628229999996</v>
      </c>
      <c r="D17605" s="38">
        <v>0.68683183193206787</v>
      </c>
      <c r="E17605" s="38">
        <v>0.68976093949498352</v>
      </c>
      <c r="F17605" s="38">
        <v>73.076923076923066</v>
      </c>
    </row>
    <row r="17606" spans="1:6" x14ac:dyDescent="0.35">
      <c r="A17606" s="37" t="s">
        <v>21483</v>
      </c>
      <c r="B17606" s="38">
        <v>-38.716049990000002</v>
      </c>
      <c r="C17606" s="38">
        <v>-62.272370289999998</v>
      </c>
      <c r="D17606" s="38">
        <v>0.10983319580554959</v>
      </c>
      <c r="E17606" s="38">
        <v>9.1481248103082183E-2</v>
      </c>
      <c r="F17606" s="38">
        <v>7.8947368421052628</v>
      </c>
    </row>
    <row r="17607" spans="1:6" x14ac:dyDescent="0.35">
      <c r="A17607" s="37" t="s">
        <v>21484</v>
      </c>
      <c r="B17607" s="38">
        <v>-34.632492450000001</v>
      </c>
      <c r="C17607" s="38">
        <v>-58.777053479999999</v>
      </c>
      <c r="D17607" s="38">
        <v>0.51743429899215698</v>
      </c>
      <c r="E17607" s="38">
        <v>0.52546005957835429</v>
      </c>
      <c r="F17607" s="38">
        <v>24.468085106382979</v>
      </c>
    </row>
    <row r="17608" spans="1:6" x14ac:dyDescent="0.35">
      <c r="A17608" s="37" t="s">
        <v>21485</v>
      </c>
      <c r="B17608" s="38">
        <v>-34.805661069999999</v>
      </c>
      <c r="C17608" s="38">
        <v>-58.460152960000002</v>
      </c>
      <c r="D17608" s="38">
        <v>0.24261100590229029</v>
      </c>
      <c r="E17608" s="38">
        <v>0.2455858117655704</v>
      </c>
      <c r="F17608" s="38">
        <v>7.5</v>
      </c>
    </row>
    <row r="17609" spans="1:6" x14ac:dyDescent="0.35">
      <c r="A17609" s="37" t="s">
        <v>21486</v>
      </c>
      <c r="B17609" s="38">
        <v>-36.878109190000004</v>
      </c>
      <c r="C17609" s="38">
        <v>-60.325358190000003</v>
      </c>
      <c r="D17609" s="38">
        <v>0.34299713373184199</v>
      </c>
      <c r="E17609" s="38">
        <v>0.34209671851835749</v>
      </c>
      <c r="F17609" s="38">
        <v>18.390804597701148</v>
      </c>
    </row>
    <row r="17610" spans="1:6" x14ac:dyDescent="0.35">
      <c r="A17610" s="37" t="s">
        <v>21487</v>
      </c>
      <c r="B17610" s="38">
        <v>-34.823423650000002</v>
      </c>
      <c r="C17610" s="38">
        <v>-58.276779529999999</v>
      </c>
      <c r="D17610" s="38">
        <v>0.3758823573589325</v>
      </c>
      <c r="E17610" s="38">
        <v>0.46734823617670268</v>
      </c>
      <c r="F17610" s="38">
        <v>18.32460732984293</v>
      </c>
    </row>
    <row r="17611" spans="1:6" x14ac:dyDescent="0.35">
      <c r="A17611" s="37" t="s">
        <v>21488</v>
      </c>
      <c r="B17611" s="38">
        <v>-34.769093830000003</v>
      </c>
      <c r="C17611" s="38">
        <v>-58.306760670000003</v>
      </c>
      <c r="D17611" s="38">
        <v>0.79580724239349365</v>
      </c>
      <c r="E17611" s="38">
        <v>0.80049993646772288</v>
      </c>
      <c r="F17611" s="38">
        <v>14.423076923076922</v>
      </c>
    </row>
    <row r="17612" spans="1:6" x14ac:dyDescent="0.35">
      <c r="A17612" s="37" t="s">
        <v>21489</v>
      </c>
      <c r="B17612" s="38">
        <v>-34.816728769999997</v>
      </c>
      <c r="C17612" s="38">
        <v>-58.379037580000002</v>
      </c>
      <c r="D17612" s="38">
        <v>0.28283074498176569</v>
      </c>
      <c r="E17612" s="38">
        <v>0.2881108177335639</v>
      </c>
      <c r="F17612" s="38">
        <v>12.883435582822086</v>
      </c>
    </row>
    <row r="17613" spans="1:6" x14ac:dyDescent="0.35">
      <c r="A17613" s="37" t="s">
        <v>21490</v>
      </c>
      <c r="B17613" s="38">
        <v>-34.760841249999999</v>
      </c>
      <c r="C17613" s="38">
        <v>-58.323813170000001</v>
      </c>
      <c r="D17613" s="38">
        <v>0.80822211503982544</v>
      </c>
      <c r="E17613" s="38">
        <v>0.79079915504706533</v>
      </c>
      <c r="F17613" s="38">
        <v>15.865384615384615</v>
      </c>
    </row>
    <row r="17614" spans="1:6" x14ac:dyDescent="0.35">
      <c r="A17614" s="37" t="s">
        <v>21491</v>
      </c>
      <c r="B17614" s="38">
        <v>-34.889077870000001</v>
      </c>
      <c r="C17614" s="38">
        <v>-58.386399060000002</v>
      </c>
      <c r="D17614" s="38">
        <v>0.45763126015663153</v>
      </c>
      <c r="E17614" s="38">
        <v>0.47977607422753382</v>
      </c>
      <c r="F17614" s="38">
        <v>10.670731707317072</v>
      </c>
    </row>
    <row r="17615" spans="1:6" x14ac:dyDescent="0.35">
      <c r="A17615" s="37" t="s">
        <v>21492</v>
      </c>
      <c r="B17615" s="38">
        <v>-34.689705429999997</v>
      </c>
      <c r="C17615" s="38">
        <v>-58.492650249999997</v>
      </c>
      <c r="D17615" s="38">
        <v>0.57779043912887573</v>
      </c>
      <c r="E17615" s="38">
        <v>0.58004990137285661</v>
      </c>
      <c r="F17615" s="38">
        <v>49.303621169916433</v>
      </c>
    </row>
    <row r="17616" spans="1:6" x14ac:dyDescent="0.35">
      <c r="A17616" s="37" t="s">
        <v>2433</v>
      </c>
      <c r="B17616" s="38">
        <v>-38.204859419999998</v>
      </c>
      <c r="C17616" s="38">
        <v>-61.767700990000002</v>
      </c>
      <c r="D17616" s="38">
        <v>0.37882408499717712</v>
      </c>
      <c r="E17616" s="38">
        <v>0.36782263904004492</v>
      </c>
      <c r="F17616" s="38"/>
    </row>
    <row r="17617" spans="1:6" x14ac:dyDescent="0.35">
      <c r="A17617" s="37" t="s">
        <v>21493</v>
      </c>
      <c r="B17617" s="38">
        <v>-34.832908250000003</v>
      </c>
      <c r="C17617" s="38">
        <v>-58.436693390000002</v>
      </c>
      <c r="D17617" s="38">
        <v>0.71957594156265259</v>
      </c>
      <c r="E17617" s="38">
        <v>0.72472654945320558</v>
      </c>
      <c r="F17617" s="38">
        <v>60.902255639097746</v>
      </c>
    </row>
    <row r="17618" spans="1:6" x14ac:dyDescent="0.35">
      <c r="A17618" s="37" t="s">
        <v>21494</v>
      </c>
      <c r="B17618" s="38">
        <v>-37.291525350000001</v>
      </c>
      <c r="C17618" s="38">
        <v>-59.158830790000003</v>
      </c>
      <c r="D17618" s="38">
        <v>0.40293478965759277</v>
      </c>
      <c r="E17618" s="38">
        <v>0.4027657111485799</v>
      </c>
      <c r="F17618" s="38">
        <v>43.636363636363633</v>
      </c>
    </row>
    <row r="17619" spans="1:6" x14ac:dyDescent="0.35">
      <c r="A17619" s="37" t="s">
        <v>21495</v>
      </c>
      <c r="B17619" s="38">
        <v>-38.008038939999999</v>
      </c>
      <c r="C17619" s="38">
        <v>-57.711113779999998</v>
      </c>
      <c r="D17619" s="38">
        <v>0.56236374378204346</v>
      </c>
      <c r="E17619" s="38">
        <v>0.55559012370231819</v>
      </c>
      <c r="F17619" s="38">
        <v>8.1218274111675122</v>
      </c>
    </row>
    <row r="17620" spans="1:6" x14ac:dyDescent="0.35">
      <c r="A17620" s="37" t="s">
        <v>21496</v>
      </c>
      <c r="B17620" s="38">
        <v>-34.754851500000001</v>
      </c>
      <c r="C17620" s="38">
        <v>-58.245628170000003</v>
      </c>
      <c r="D17620" s="38">
        <v>0.68869835138320923</v>
      </c>
      <c r="E17620" s="38">
        <v>0.66725516319274902</v>
      </c>
      <c r="F17620" s="38">
        <v>56.25</v>
      </c>
    </row>
    <row r="17621" spans="1:6" x14ac:dyDescent="0.35">
      <c r="A17621" s="37" t="s">
        <v>21497</v>
      </c>
      <c r="B17621" s="38">
        <v>-34.943502289999998</v>
      </c>
      <c r="C17621" s="38">
        <v>-57.91071213</v>
      </c>
      <c r="D17621" s="38">
        <v>0.27319663763046259</v>
      </c>
      <c r="E17621" s="38">
        <v>0.31308303851830332</v>
      </c>
      <c r="F17621" s="38">
        <v>71.186440677966104</v>
      </c>
    </row>
    <row r="17622" spans="1:6" x14ac:dyDescent="0.35">
      <c r="A17622" s="37" t="s">
        <v>21498</v>
      </c>
      <c r="B17622" s="38">
        <v>-35.961046240000002</v>
      </c>
      <c r="C17622" s="38">
        <v>-62.722155270000002</v>
      </c>
      <c r="D17622" s="38">
        <v>0.35148680210113531</v>
      </c>
      <c r="E17622" s="38">
        <v>0.37088485846393993</v>
      </c>
      <c r="F17622" s="38">
        <v>81.818181818181827</v>
      </c>
    </row>
    <row r="17623" spans="1:6" x14ac:dyDescent="0.35">
      <c r="A17623" s="37" t="s">
        <v>21499</v>
      </c>
      <c r="B17623" s="38">
        <v>-34.57924165</v>
      </c>
      <c r="C17623" s="38">
        <v>-58.526165589999998</v>
      </c>
      <c r="D17623" s="38">
        <v>0.18520994484424591</v>
      </c>
      <c r="E17623" s="38">
        <v>0.26297924518585197</v>
      </c>
      <c r="F17623" s="38"/>
    </row>
    <row r="17624" spans="1:6" x14ac:dyDescent="0.35">
      <c r="A17624" s="37" t="s">
        <v>21500</v>
      </c>
      <c r="B17624" s="38">
        <v>-34.47692335</v>
      </c>
      <c r="C17624" s="38">
        <v>-58.901917660000002</v>
      </c>
      <c r="D17624" s="38">
        <v>0.56138449907302856</v>
      </c>
      <c r="E17624" s="38">
        <v>0.61053198244836593</v>
      </c>
      <c r="F17624" s="38"/>
    </row>
    <row r="17625" spans="1:6" x14ac:dyDescent="0.35">
      <c r="A17625" s="37" t="s">
        <v>21501</v>
      </c>
      <c r="B17625" s="38">
        <v>-40.78428435</v>
      </c>
      <c r="C17625" s="38">
        <v>-62.994294410000002</v>
      </c>
      <c r="D17625" s="38">
        <v>0.51824468374252319</v>
      </c>
      <c r="E17625" s="38">
        <v>0.51722459227610862</v>
      </c>
      <c r="F17625" s="38"/>
    </row>
    <row r="17626" spans="1:6" x14ac:dyDescent="0.35">
      <c r="A17626" s="37" t="s">
        <v>21502</v>
      </c>
      <c r="B17626" s="38">
        <v>-33.891255129999998</v>
      </c>
      <c r="C17626" s="38">
        <v>-60.570792930000003</v>
      </c>
      <c r="D17626" s="38">
        <v>0.16194203495979309</v>
      </c>
      <c r="E17626" s="38">
        <v>0.20821844742578621</v>
      </c>
      <c r="F17626" s="38"/>
    </row>
    <row r="17627" spans="1:6" x14ac:dyDescent="0.35">
      <c r="A17627" s="37" t="s">
        <v>21503</v>
      </c>
      <c r="B17627" s="38">
        <v>-35.44215767</v>
      </c>
      <c r="C17627" s="38">
        <v>-60.881946339999999</v>
      </c>
      <c r="D17627" s="38">
        <v>0.10766298323869709</v>
      </c>
      <c r="E17627" s="38">
        <v>0.1086697385591619</v>
      </c>
      <c r="F17627" s="38"/>
    </row>
    <row r="17628" spans="1:6" x14ac:dyDescent="0.35">
      <c r="A17628" s="37" t="s">
        <v>21504</v>
      </c>
      <c r="B17628" s="38">
        <v>-38.163481099999998</v>
      </c>
      <c r="C17628" s="38">
        <v>-58.783540870000003</v>
      </c>
      <c r="D17628" s="38">
        <v>0.38048326969146729</v>
      </c>
      <c r="E17628" s="38">
        <v>0.33980160541832449</v>
      </c>
      <c r="F17628" s="38"/>
    </row>
    <row r="17629" spans="1:6" x14ac:dyDescent="0.35">
      <c r="A17629" s="37" t="s">
        <v>21505</v>
      </c>
      <c r="B17629" s="38">
        <v>-36.017674249999999</v>
      </c>
      <c r="C17629" s="38">
        <v>-59.099315779999998</v>
      </c>
      <c r="D17629" s="38">
        <v>0.22894768416881561</v>
      </c>
      <c r="E17629" s="38">
        <v>0.25184238377289903</v>
      </c>
      <c r="F17629" s="38"/>
    </row>
    <row r="17630" spans="1:6" x14ac:dyDescent="0.35">
      <c r="A17630" s="37" t="s">
        <v>21506</v>
      </c>
      <c r="B17630" s="38">
        <v>-34.03263458</v>
      </c>
      <c r="C17630" s="38">
        <v>-59.192412279999999</v>
      </c>
      <c r="D17630" s="38">
        <v>0.45200991630554199</v>
      </c>
      <c r="E17630" s="38">
        <v>0.45992695705758202</v>
      </c>
      <c r="F17630" s="38"/>
    </row>
    <row r="17631" spans="1:6" x14ac:dyDescent="0.35">
      <c r="A17631" s="37" t="s">
        <v>21507</v>
      </c>
      <c r="B17631" s="38">
        <v>-34.778472710000003</v>
      </c>
      <c r="C17631" s="38">
        <v>-58.269049299999999</v>
      </c>
      <c r="D17631" s="38">
        <v>0.37513226270675659</v>
      </c>
      <c r="E17631" s="38">
        <v>0.37138501044950989</v>
      </c>
      <c r="F17631" s="38">
        <v>4.8899755501222497</v>
      </c>
    </row>
    <row r="17632" spans="1:6" x14ac:dyDescent="0.35">
      <c r="A17632" s="37" t="s">
        <v>21508</v>
      </c>
      <c r="B17632" s="38">
        <v>-34.690425509999997</v>
      </c>
      <c r="C17632" s="38">
        <v>-58.397584250000001</v>
      </c>
      <c r="D17632" s="38">
        <v>0.29921901226043701</v>
      </c>
      <c r="E17632" s="38">
        <v>0.30232889249044298</v>
      </c>
      <c r="F17632" s="38">
        <v>8.5714285714285712</v>
      </c>
    </row>
    <row r="17633" spans="1:6" x14ac:dyDescent="0.35">
      <c r="A17633" s="37" t="s">
        <v>21509</v>
      </c>
      <c r="B17633" s="38">
        <v>-34.663700489999997</v>
      </c>
      <c r="C17633" s="38">
        <v>-58.826519189999999</v>
      </c>
      <c r="D17633" s="38">
        <v>0.6789546012878418</v>
      </c>
      <c r="E17633" s="38">
        <v>0.68417588923428507</v>
      </c>
      <c r="F17633" s="38">
        <v>27.559055118110237</v>
      </c>
    </row>
    <row r="17634" spans="1:6" x14ac:dyDescent="0.35">
      <c r="A17634" s="37" t="s">
        <v>21510</v>
      </c>
      <c r="B17634" s="38">
        <v>-34.84385451</v>
      </c>
      <c r="C17634" s="38">
        <v>-58.639672330000003</v>
      </c>
      <c r="D17634" s="38">
        <v>0.77973324060440063</v>
      </c>
      <c r="E17634" s="38">
        <v>0.79544166514748016</v>
      </c>
      <c r="F17634" s="38">
        <v>22.463768115942027</v>
      </c>
    </row>
    <row r="17635" spans="1:6" x14ac:dyDescent="0.35">
      <c r="A17635" s="37" t="s">
        <v>21511</v>
      </c>
      <c r="B17635" s="38">
        <v>-34.912590190000003</v>
      </c>
      <c r="C17635" s="38">
        <v>-57.945521929999998</v>
      </c>
      <c r="D17635" s="38">
        <v>0.1494706720113754</v>
      </c>
      <c r="E17635" s="38">
        <v>8.9504564639576012E-2</v>
      </c>
      <c r="F17635" s="38"/>
    </row>
    <row r="17636" spans="1:6" x14ac:dyDescent="0.35">
      <c r="A17636" s="37" t="s">
        <v>21512</v>
      </c>
      <c r="B17636" s="38">
        <v>-34.497220480000003</v>
      </c>
      <c r="C17636" s="38">
        <v>-58.589806260000003</v>
      </c>
      <c r="D17636" s="38">
        <v>0.69263392686843872</v>
      </c>
      <c r="E17636" s="38">
        <v>0.62802913865527588</v>
      </c>
      <c r="F17636" s="38">
        <v>26.282051282051285</v>
      </c>
    </row>
    <row r="17637" spans="1:6" x14ac:dyDescent="0.35">
      <c r="A17637" s="37" t="s">
        <v>21513</v>
      </c>
      <c r="B17637" s="38">
        <v>-34.730330770000002</v>
      </c>
      <c r="C17637" s="38">
        <v>-58.431962849999998</v>
      </c>
      <c r="D17637" s="38">
        <v>0.54606109857559204</v>
      </c>
      <c r="E17637" s="38">
        <v>0.54763733843962348</v>
      </c>
      <c r="F17637" s="38">
        <v>22.404371584699454</v>
      </c>
    </row>
    <row r="17638" spans="1:6" x14ac:dyDescent="0.35">
      <c r="A17638" s="37" t="s">
        <v>21514</v>
      </c>
      <c r="B17638" s="38">
        <v>-34.657519149999999</v>
      </c>
      <c r="C17638" s="38">
        <v>-58.348987630000003</v>
      </c>
      <c r="D17638" s="38">
        <v>0.48000499606132507</v>
      </c>
      <c r="E17638" s="38">
        <v>0.45235369271702242</v>
      </c>
      <c r="F17638" s="38">
        <v>12.941176470588237</v>
      </c>
    </row>
    <row r="17639" spans="1:6" x14ac:dyDescent="0.35">
      <c r="A17639" s="37" t="s">
        <v>21515</v>
      </c>
      <c r="B17639" s="38">
        <v>-34.709945050000002</v>
      </c>
      <c r="C17639" s="38">
        <v>-58.397028220000003</v>
      </c>
      <c r="D17639" s="38">
        <v>0.17902219295501709</v>
      </c>
      <c r="E17639" s="38">
        <v>0.1788315269592646</v>
      </c>
      <c r="F17639" s="38">
        <v>0.57471264367816088</v>
      </c>
    </row>
    <row r="17640" spans="1:6" x14ac:dyDescent="0.35">
      <c r="A17640" s="37" t="s">
        <v>21516</v>
      </c>
      <c r="B17640" s="38">
        <v>-38.06967521</v>
      </c>
      <c r="C17640" s="38">
        <v>-62.222673690000001</v>
      </c>
      <c r="D17640" s="38">
        <v>0.22939865291118619</v>
      </c>
      <c r="E17640" s="38">
        <v>0.23420283074180279</v>
      </c>
      <c r="F17640" s="38"/>
    </row>
    <row r="17641" spans="1:6" x14ac:dyDescent="0.35">
      <c r="A17641" s="37" t="s">
        <v>21517</v>
      </c>
      <c r="B17641" s="38">
        <v>-34.84810933</v>
      </c>
      <c r="C17641" s="38">
        <v>-58.826548930000001</v>
      </c>
      <c r="D17641" s="38">
        <v>0.66269934177398682</v>
      </c>
      <c r="E17641" s="38">
        <v>0.66269934177398682</v>
      </c>
      <c r="F17641" s="38">
        <v>27.1461716937355</v>
      </c>
    </row>
    <row r="17642" spans="1:6" x14ac:dyDescent="0.35">
      <c r="A17642" s="37" t="s">
        <v>21518</v>
      </c>
      <c r="B17642" s="38">
        <v>-34.545717209999999</v>
      </c>
      <c r="C17642" s="38">
        <v>-58.519264159999999</v>
      </c>
      <c r="D17642" s="38">
        <v>0.45271432399749761</v>
      </c>
      <c r="E17642" s="38">
        <v>0.4423065541519059</v>
      </c>
      <c r="F17642" s="38">
        <v>23.563218390804597</v>
      </c>
    </row>
    <row r="17643" spans="1:6" x14ac:dyDescent="0.35">
      <c r="A17643" s="37" t="s">
        <v>21519</v>
      </c>
      <c r="B17643" s="38">
        <v>-40.182528410000003</v>
      </c>
      <c r="C17643" s="38">
        <v>-62.622175740000003</v>
      </c>
      <c r="D17643" s="38">
        <v>0.36700403690338129</v>
      </c>
      <c r="E17643" s="38">
        <v>0.36009859045346582</v>
      </c>
      <c r="F17643" s="38">
        <v>18.571428571428573</v>
      </c>
    </row>
    <row r="17644" spans="1:6" x14ac:dyDescent="0.35">
      <c r="A17644" s="37" t="s">
        <v>21520</v>
      </c>
      <c r="B17644" s="38">
        <v>-34.515837130000001</v>
      </c>
      <c r="C17644" s="38">
        <v>-58.477342810000003</v>
      </c>
      <c r="D17644" s="38">
        <v>0.20071908831596369</v>
      </c>
      <c r="E17644" s="38">
        <v>0.16900345018586599</v>
      </c>
      <c r="F17644" s="38">
        <v>26.946107784431138</v>
      </c>
    </row>
    <row r="17645" spans="1:6" x14ac:dyDescent="0.35">
      <c r="A17645" s="37" t="s">
        <v>21521</v>
      </c>
      <c r="B17645" s="38">
        <v>-34.454404510000003</v>
      </c>
      <c r="C17645" s="38">
        <v>-58.859024980000001</v>
      </c>
      <c r="D17645" s="38">
        <v>0.2054341733455658</v>
      </c>
      <c r="E17645" s="38">
        <v>0.17572979903534841</v>
      </c>
      <c r="F17645" s="38">
        <v>3.9215686274509802</v>
      </c>
    </row>
    <row r="17646" spans="1:6" x14ac:dyDescent="0.35">
      <c r="A17646" s="37" t="s">
        <v>21522</v>
      </c>
      <c r="B17646" s="38">
        <v>-34.88758919</v>
      </c>
      <c r="C17646" s="38">
        <v>-60.017145470000003</v>
      </c>
      <c r="D17646" s="38">
        <v>0.36304971575737</v>
      </c>
      <c r="E17646" s="38">
        <v>0.35205386165115571</v>
      </c>
      <c r="F17646" s="38">
        <v>25</v>
      </c>
    </row>
    <row r="17647" spans="1:6" x14ac:dyDescent="0.35">
      <c r="A17647" s="37" t="s">
        <v>21523</v>
      </c>
      <c r="B17647" s="38">
        <v>-34.940244640000003</v>
      </c>
      <c r="C17647" s="38">
        <v>-57.883909010000004</v>
      </c>
      <c r="D17647" s="38">
        <v>0.88408482074737549</v>
      </c>
      <c r="E17647" s="38">
        <v>0.87140603441941111</v>
      </c>
      <c r="F17647" s="38" t="s">
        <v>5130</v>
      </c>
    </row>
    <row r="17648" spans="1:6" x14ac:dyDescent="0.35">
      <c r="A17648" s="37" t="s">
        <v>21524</v>
      </c>
      <c r="B17648" s="38">
        <v>-34.564910380000001</v>
      </c>
      <c r="C17648" s="38">
        <v>-58.716198319999997</v>
      </c>
      <c r="D17648" s="38">
        <v>0.58164471387863159</v>
      </c>
      <c r="E17648" s="38">
        <v>0.57395189338260222</v>
      </c>
      <c r="F17648" s="38">
        <v>26.881720430107524</v>
      </c>
    </row>
    <row r="17649" spans="1:6" x14ac:dyDescent="0.35">
      <c r="A17649" s="37" t="s">
        <v>21525</v>
      </c>
      <c r="B17649" s="38">
        <v>-37.104888099999997</v>
      </c>
      <c r="C17649" s="38">
        <v>-56.87762558</v>
      </c>
      <c r="D17649" s="38">
        <v>0.31471681594848627</v>
      </c>
      <c r="E17649" s="38">
        <v>0.28807985451486368</v>
      </c>
      <c r="F17649" s="38">
        <v>25</v>
      </c>
    </row>
    <row r="17650" spans="1:6" x14ac:dyDescent="0.35">
      <c r="A17650" s="37" t="s">
        <v>21526</v>
      </c>
      <c r="B17650" s="38">
        <v>-35.292457210000002</v>
      </c>
      <c r="C17650" s="38">
        <v>-57.862332639999998</v>
      </c>
      <c r="D17650" s="38">
        <v>0.68575990200042725</v>
      </c>
      <c r="E17650" s="38">
        <v>0.68575990200042725</v>
      </c>
      <c r="F17650" s="38">
        <v>0</v>
      </c>
    </row>
    <row r="17651" spans="1:6" x14ac:dyDescent="0.35">
      <c r="A17651" s="37" t="s">
        <v>21527</v>
      </c>
      <c r="B17651" s="38">
        <v>-35.949383599999997</v>
      </c>
      <c r="C17651" s="38">
        <v>-58.001592930000001</v>
      </c>
      <c r="D17651" s="38">
        <v>0.30108252167701721</v>
      </c>
      <c r="E17651" s="38">
        <v>0.30108252167701721</v>
      </c>
      <c r="F17651" s="38">
        <v>50</v>
      </c>
    </row>
    <row r="17652" spans="1:6" x14ac:dyDescent="0.35">
      <c r="A17652" s="37" t="s">
        <v>21528</v>
      </c>
      <c r="B17652" s="38">
        <v>-36.446207209999997</v>
      </c>
      <c r="C17652" s="38">
        <v>-63.009680299999999</v>
      </c>
      <c r="D17652" s="38">
        <v>0.32947888970375061</v>
      </c>
      <c r="E17652" s="38">
        <v>0.32946286389702251</v>
      </c>
      <c r="F17652" s="38">
        <v>16.666666666666664</v>
      </c>
    </row>
    <row r="17653" spans="1:6" x14ac:dyDescent="0.35">
      <c r="A17653" s="37" t="s">
        <v>21529</v>
      </c>
      <c r="B17653" s="38">
        <v>-35.769214570000003</v>
      </c>
      <c r="C17653" s="38">
        <v>-58.06982567</v>
      </c>
      <c r="D17653" s="38">
        <v>0.49905109405517578</v>
      </c>
      <c r="E17653" s="38">
        <v>0.49845163403330622</v>
      </c>
      <c r="F17653" s="38">
        <v>16.666666666666664</v>
      </c>
    </row>
    <row r="17654" spans="1:6" x14ac:dyDescent="0.35">
      <c r="A17654" s="37" t="s">
        <v>21530</v>
      </c>
      <c r="B17654" s="38">
        <v>-35.909024270000003</v>
      </c>
      <c r="C17654" s="38">
        <v>-58.162305979999999</v>
      </c>
      <c r="D17654" s="38">
        <v>0.37546807527542109</v>
      </c>
      <c r="E17654" s="38">
        <v>0.37546807527542109</v>
      </c>
      <c r="F17654" s="38">
        <v>0</v>
      </c>
    </row>
    <row r="17655" spans="1:6" x14ac:dyDescent="0.35">
      <c r="A17655" s="37" t="s">
        <v>21531</v>
      </c>
      <c r="B17655" s="38">
        <v>-35.605107789999998</v>
      </c>
      <c r="C17655" s="38">
        <v>-57.892426469999997</v>
      </c>
      <c r="D17655" s="38">
        <v>0.36713942885398859</v>
      </c>
      <c r="E17655" s="38">
        <v>0.36713942885398859</v>
      </c>
      <c r="F17655" s="38">
        <v>0</v>
      </c>
    </row>
    <row r="17656" spans="1:6" x14ac:dyDescent="0.35">
      <c r="A17656" s="37" t="s">
        <v>21532</v>
      </c>
      <c r="B17656" s="38">
        <v>-36.96022232</v>
      </c>
      <c r="C17656" s="38">
        <v>-62.838769679999999</v>
      </c>
      <c r="D17656" s="38">
        <v>0.20310598611831671</v>
      </c>
      <c r="E17656" s="38">
        <v>0.20445765836818799</v>
      </c>
      <c r="F17656" s="38">
        <v>0</v>
      </c>
    </row>
    <row r="17657" spans="1:6" x14ac:dyDescent="0.35">
      <c r="A17657" s="37" t="s">
        <v>21533</v>
      </c>
      <c r="B17657" s="38">
        <v>-35.00699256</v>
      </c>
      <c r="C17657" s="38">
        <v>-58.443706509999998</v>
      </c>
      <c r="D17657" s="38">
        <v>0.5151175856590271</v>
      </c>
      <c r="E17657" s="38">
        <v>0.5151175856590271</v>
      </c>
      <c r="F17657" s="38">
        <v>69.230769230769226</v>
      </c>
    </row>
    <row r="17658" spans="1:6" x14ac:dyDescent="0.35">
      <c r="A17658" s="37" t="s">
        <v>21534</v>
      </c>
      <c r="B17658" s="38">
        <v>-34.822501090000003</v>
      </c>
      <c r="C17658" s="38">
        <v>-59.134437060000003</v>
      </c>
      <c r="D17658" s="38">
        <v>0.49586889147758478</v>
      </c>
      <c r="E17658" s="38">
        <v>0.50568672674042836</v>
      </c>
      <c r="F17658" s="38">
        <v>50</v>
      </c>
    </row>
    <row r="17659" spans="1:6" x14ac:dyDescent="0.35">
      <c r="A17659" s="37" t="s">
        <v>21535</v>
      </c>
      <c r="B17659" s="38">
        <v>-34.727170450000003</v>
      </c>
      <c r="C17659" s="38">
        <v>-59.130781399999996</v>
      </c>
      <c r="D17659" s="38">
        <v>0.43014124035835272</v>
      </c>
      <c r="E17659" s="38">
        <v>0.43014124035835272</v>
      </c>
      <c r="F17659" s="38">
        <v>0</v>
      </c>
    </row>
    <row r="17660" spans="1:6" x14ac:dyDescent="0.35">
      <c r="A17660" s="37" t="s">
        <v>21536</v>
      </c>
      <c r="B17660" s="38">
        <v>-34.782316950000002</v>
      </c>
      <c r="C17660" s="38">
        <v>-60.532940330000002</v>
      </c>
      <c r="D17660" s="38">
        <v>0.53510773181915283</v>
      </c>
      <c r="E17660" s="38">
        <v>0.53510773181915283</v>
      </c>
      <c r="F17660" s="38">
        <v>0</v>
      </c>
    </row>
    <row r="17661" spans="1:6" x14ac:dyDescent="0.35">
      <c r="A17661" s="37" t="s">
        <v>21537</v>
      </c>
      <c r="B17661" s="38">
        <v>-36.086357890000002</v>
      </c>
      <c r="C17661" s="38">
        <v>-57.720393850000001</v>
      </c>
      <c r="D17661" s="38">
        <v>0.41321259737014771</v>
      </c>
      <c r="E17661" s="38">
        <v>0.41974421610703339</v>
      </c>
      <c r="F17661" s="38">
        <v>20</v>
      </c>
    </row>
    <row r="17662" spans="1:6" x14ac:dyDescent="0.35">
      <c r="A17662" s="37" t="s">
        <v>21538</v>
      </c>
      <c r="B17662" s="38">
        <v>-36.480092339999999</v>
      </c>
      <c r="C17662" s="38">
        <v>-57.613033520000002</v>
      </c>
      <c r="D17662" s="38">
        <v>0.49530470371246338</v>
      </c>
      <c r="E17662" s="38">
        <v>0.49530470371246338</v>
      </c>
      <c r="F17662" s="38">
        <v>40</v>
      </c>
    </row>
    <row r="17663" spans="1:6" x14ac:dyDescent="0.35">
      <c r="A17663" s="37" t="s">
        <v>21539</v>
      </c>
      <c r="B17663" s="38">
        <v>-36.588596580000001</v>
      </c>
      <c r="C17663" s="38">
        <v>-58.147119259999997</v>
      </c>
      <c r="D17663" s="38">
        <v>0.32185187935829163</v>
      </c>
      <c r="E17663" s="38">
        <v>0.32185187935829163</v>
      </c>
      <c r="F17663" s="38">
        <v>50</v>
      </c>
    </row>
    <row r="17664" spans="1:6" x14ac:dyDescent="0.35">
      <c r="A17664" s="37" t="s">
        <v>21540</v>
      </c>
      <c r="B17664" s="38">
        <v>-39.433029650000002</v>
      </c>
      <c r="C17664" s="38">
        <v>-63.19099508</v>
      </c>
      <c r="D17664" s="38">
        <v>0.29847031831741327</v>
      </c>
      <c r="E17664" s="38">
        <v>0.29847031831741327</v>
      </c>
      <c r="F17664" s="38">
        <v>0</v>
      </c>
    </row>
    <row r="17665" spans="1:6" x14ac:dyDescent="0.35">
      <c r="A17665" s="37" t="s">
        <v>21541</v>
      </c>
      <c r="B17665" s="38">
        <v>-34.101760089999999</v>
      </c>
      <c r="C17665" s="38">
        <v>-59.778674369999997</v>
      </c>
      <c r="D17665" s="38">
        <v>0.37985339760780329</v>
      </c>
      <c r="E17665" s="38">
        <v>0.39082629391641333</v>
      </c>
      <c r="F17665" s="38">
        <v>25</v>
      </c>
    </row>
    <row r="17666" spans="1:6" x14ac:dyDescent="0.35">
      <c r="A17666" s="37" t="s">
        <v>21542</v>
      </c>
      <c r="B17666" s="38">
        <v>-36.211987110000003</v>
      </c>
      <c r="C17666" s="38">
        <v>-59.046161560000002</v>
      </c>
      <c r="D17666" s="38">
        <v>0.49832761287689209</v>
      </c>
      <c r="E17666" s="38">
        <v>0.49832761287689209</v>
      </c>
      <c r="F17666" s="38">
        <v>25</v>
      </c>
    </row>
    <row r="17667" spans="1:6" x14ac:dyDescent="0.35">
      <c r="A17667" s="37" t="s">
        <v>21543</v>
      </c>
      <c r="B17667" s="38">
        <v>-35.464904339999997</v>
      </c>
      <c r="C17667" s="38">
        <v>-57.27999758</v>
      </c>
      <c r="D17667" s="38">
        <v>0.2770465612411499</v>
      </c>
      <c r="E17667" s="38">
        <v>0.28562118609746301</v>
      </c>
      <c r="F17667" s="38">
        <v>0</v>
      </c>
    </row>
    <row r="17668" spans="1:6" x14ac:dyDescent="0.35">
      <c r="A17668" s="37" t="s">
        <v>21544</v>
      </c>
      <c r="B17668" s="38">
        <v>-35.339466459999997</v>
      </c>
      <c r="C17668" s="38">
        <v>-57.272208059999997</v>
      </c>
      <c r="D17668" s="38">
        <v>0.30229800939559942</v>
      </c>
      <c r="E17668" s="38">
        <v>0.30229800939559942</v>
      </c>
      <c r="F17668" s="38">
        <v>0</v>
      </c>
    </row>
    <row r="17669" spans="1:6" x14ac:dyDescent="0.35">
      <c r="A17669" s="37" t="s">
        <v>21545</v>
      </c>
      <c r="B17669" s="38">
        <v>-36.086680579999999</v>
      </c>
      <c r="C17669" s="38">
        <v>-59.483212639999998</v>
      </c>
      <c r="D17669" s="38">
        <v>0.32106378674507141</v>
      </c>
      <c r="E17669" s="38">
        <v>0.32106378674507141</v>
      </c>
      <c r="F17669" s="38">
        <v>25</v>
      </c>
    </row>
    <row r="17670" spans="1:6" x14ac:dyDescent="0.35">
      <c r="A17670" s="37" t="s">
        <v>21546</v>
      </c>
      <c r="B17670" s="38">
        <v>-37.350942770000003</v>
      </c>
      <c r="C17670" s="38">
        <v>-57.464920329999998</v>
      </c>
      <c r="D17670" s="38">
        <v>0.38580554723739618</v>
      </c>
      <c r="E17670" s="38">
        <v>0.37146422954706038</v>
      </c>
      <c r="F17670" s="38">
        <v>0</v>
      </c>
    </row>
    <row r="17671" spans="1:6" x14ac:dyDescent="0.35">
      <c r="A17671" s="37" t="s">
        <v>21547</v>
      </c>
      <c r="B17671" s="38">
        <v>-37.024074470000002</v>
      </c>
      <c r="C17671" s="38">
        <v>-56.950184419999999</v>
      </c>
      <c r="D17671" s="38">
        <v>0.41546088457107538</v>
      </c>
      <c r="E17671" s="38">
        <v>0.41546088457107538</v>
      </c>
      <c r="F17671" s="38">
        <v>0</v>
      </c>
    </row>
    <row r="17672" spans="1:6" x14ac:dyDescent="0.35">
      <c r="A17672" s="37" t="s">
        <v>21548</v>
      </c>
      <c r="B17672" s="38">
        <v>-37.036801730000001</v>
      </c>
      <c r="C17672" s="38">
        <v>-57.14096808</v>
      </c>
      <c r="D17672" s="38">
        <v>0.55252194404602051</v>
      </c>
      <c r="E17672" s="38">
        <v>0.55721631875404942</v>
      </c>
      <c r="F17672" s="38">
        <v>22.058823529411764</v>
      </c>
    </row>
    <row r="17673" spans="1:6" x14ac:dyDescent="0.35">
      <c r="A17673" s="37" t="s">
        <v>21549</v>
      </c>
      <c r="B17673" s="38">
        <v>-37.005632130000002</v>
      </c>
      <c r="C17673" s="38">
        <v>-57.128262079999999</v>
      </c>
      <c r="D17673" s="38">
        <v>0.51127547025680542</v>
      </c>
      <c r="E17673" s="38">
        <v>0.51305837203294802</v>
      </c>
      <c r="F17673" s="38">
        <v>50</v>
      </c>
    </row>
    <row r="17674" spans="1:6" x14ac:dyDescent="0.35">
      <c r="A17674" s="37" t="s">
        <v>21550</v>
      </c>
      <c r="B17674" s="38">
        <v>-36.993837499999998</v>
      </c>
      <c r="C17674" s="38">
        <v>-57.134601279999998</v>
      </c>
      <c r="D17674" s="38">
        <v>0.42253255844116211</v>
      </c>
      <c r="E17674" s="38">
        <v>0.40456823673513198</v>
      </c>
      <c r="F17674" s="38"/>
    </row>
    <row r="17675" spans="1:6" x14ac:dyDescent="0.35">
      <c r="A17675" s="37" t="s">
        <v>21551</v>
      </c>
      <c r="B17675" s="38">
        <v>-35.072748160000003</v>
      </c>
      <c r="C17675" s="38">
        <v>-57.865258189999999</v>
      </c>
      <c r="D17675" s="38">
        <v>0.63514673709869385</v>
      </c>
      <c r="E17675" s="38">
        <v>0.61416385571161902</v>
      </c>
      <c r="F17675" s="38">
        <v>84.615384615384613</v>
      </c>
    </row>
    <row r="17676" spans="1:6" x14ac:dyDescent="0.35">
      <c r="A17676" s="37" t="s">
        <v>21552</v>
      </c>
      <c r="B17676" s="38">
        <v>-36.989312030000001</v>
      </c>
      <c r="C17676" s="38">
        <v>-57.139596179999998</v>
      </c>
      <c r="D17676" s="38">
        <v>0.39564263820648188</v>
      </c>
      <c r="E17676" s="38">
        <v>0.40803889739207733</v>
      </c>
      <c r="F17676" s="38">
        <v>43.333333333333336</v>
      </c>
    </row>
    <row r="17677" spans="1:6" x14ac:dyDescent="0.35">
      <c r="A17677" s="37" t="s">
        <v>21553</v>
      </c>
      <c r="B17677" s="38">
        <v>-34.885673169999997</v>
      </c>
      <c r="C17677" s="38">
        <v>-58.124035339999999</v>
      </c>
      <c r="D17677" s="38">
        <v>0.42521879076957703</v>
      </c>
      <c r="E17677" s="38">
        <v>0.42279636859893799</v>
      </c>
      <c r="F17677" s="38">
        <v>23.353293413173652</v>
      </c>
    </row>
    <row r="17678" spans="1:6" x14ac:dyDescent="0.35">
      <c r="A17678" s="37" t="s">
        <v>21554</v>
      </c>
      <c r="B17678" s="38">
        <v>-37.024802559999998</v>
      </c>
      <c r="C17678" s="38">
        <v>-62.224548980000002</v>
      </c>
      <c r="D17678" s="38">
        <v>0.2495481222867966</v>
      </c>
      <c r="E17678" s="38">
        <v>0.2495481222867966</v>
      </c>
      <c r="F17678" s="38">
        <v>0</v>
      </c>
    </row>
    <row r="17679" spans="1:6" x14ac:dyDescent="0.35">
      <c r="A17679" s="37" t="s">
        <v>21555</v>
      </c>
      <c r="B17679" s="38">
        <v>-36.33954688</v>
      </c>
      <c r="C17679" s="38">
        <v>-60.332989939999997</v>
      </c>
      <c r="D17679" s="38">
        <v>0.33993613719940191</v>
      </c>
      <c r="E17679" s="38">
        <v>0.33993613719940191</v>
      </c>
      <c r="F17679" s="38">
        <v>0</v>
      </c>
    </row>
    <row r="17680" spans="1:6" x14ac:dyDescent="0.35">
      <c r="A17680" s="37" t="s">
        <v>21556</v>
      </c>
      <c r="B17680" s="38">
        <v>-36.342092049999998</v>
      </c>
      <c r="C17680" s="38">
        <v>-61.031330850000003</v>
      </c>
      <c r="D17680" s="38">
        <v>0.52916121482849121</v>
      </c>
      <c r="E17680" s="38">
        <v>0.5134798805964621</v>
      </c>
      <c r="F17680" s="38">
        <v>100</v>
      </c>
    </row>
    <row r="17681" spans="1:6" x14ac:dyDescent="0.35">
      <c r="A17681" s="37" t="s">
        <v>21557</v>
      </c>
      <c r="B17681" s="38">
        <v>-34.587219330000003</v>
      </c>
      <c r="C17681" s="38">
        <v>-59.014848450000002</v>
      </c>
      <c r="D17681" s="38">
        <v>0.45532864332199102</v>
      </c>
      <c r="E17681" s="38">
        <v>0.45532864332199102</v>
      </c>
      <c r="F17681" s="38">
        <v>52</v>
      </c>
    </row>
    <row r="17682" spans="1:6" x14ac:dyDescent="0.35">
      <c r="A17682" s="37" t="s">
        <v>21558</v>
      </c>
      <c r="B17682" s="38">
        <v>-35.086641139999998</v>
      </c>
      <c r="C17682" s="38">
        <v>-59.288385359999999</v>
      </c>
      <c r="D17682" s="38">
        <v>0.41901105642318731</v>
      </c>
      <c r="E17682" s="38">
        <v>0.42882116777556278</v>
      </c>
      <c r="F17682" s="38">
        <v>50</v>
      </c>
    </row>
    <row r="17683" spans="1:6" x14ac:dyDescent="0.35">
      <c r="A17683" s="37" t="s">
        <v>21559</v>
      </c>
      <c r="B17683" s="38">
        <v>-39.551622680000001</v>
      </c>
      <c r="C17683" s="38">
        <v>-62.642630160000003</v>
      </c>
      <c r="D17683" s="38">
        <v>0.57755452394485474</v>
      </c>
      <c r="E17683" s="38">
        <v>0.57755452394485474</v>
      </c>
      <c r="F17683" s="38">
        <v>0</v>
      </c>
    </row>
    <row r="17684" spans="1:6" x14ac:dyDescent="0.35">
      <c r="A17684" s="37" t="s">
        <v>21560</v>
      </c>
      <c r="B17684" s="38">
        <v>-37.83956225</v>
      </c>
      <c r="C17684" s="38">
        <v>-58.574310179999998</v>
      </c>
      <c r="D17684" s="38">
        <v>0.184575229883194</v>
      </c>
      <c r="E17684" s="38">
        <v>0.18730981399615609</v>
      </c>
      <c r="F17684" s="38">
        <v>25</v>
      </c>
    </row>
    <row r="17685" spans="1:6" x14ac:dyDescent="0.35">
      <c r="A17685" s="37" t="s">
        <v>21561</v>
      </c>
      <c r="B17685" s="38">
        <v>-36.830267599999999</v>
      </c>
      <c r="C17685" s="38">
        <v>-57.466427940000003</v>
      </c>
      <c r="D17685" s="38">
        <v>0.46451058983802801</v>
      </c>
      <c r="E17685" s="38">
        <v>0.46451058983802801</v>
      </c>
      <c r="F17685" s="38">
        <v>20</v>
      </c>
    </row>
    <row r="17686" spans="1:6" x14ac:dyDescent="0.35">
      <c r="A17686" s="37" t="s">
        <v>21562</v>
      </c>
      <c r="B17686" s="38">
        <v>-36.853535119999997</v>
      </c>
      <c r="C17686" s="38">
        <v>-57.66579471</v>
      </c>
      <c r="D17686" s="38">
        <v>0.43031042814254761</v>
      </c>
      <c r="E17686" s="38">
        <v>0.43031042814254761</v>
      </c>
      <c r="F17686" s="38">
        <v>0</v>
      </c>
    </row>
    <row r="17687" spans="1:6" x14ac:dyDescent="0.35">
      <c r="A17687" s="37" t="s">
        <v>21563</v>
      </c>
      <c r="B17687" s="38">
        <v>-37.33934198</v>
      </c>
      <c r="C17687" s="38">
        <v>-60.60549391</v>
      </c>
      <c r="D17687" s="38">
        <v>0.21712708473205569</v>
      </c>
      <c r="E17687" s="38">
        <v>0.2148488516870298</v>
      </c>
      <c r="F17687" s="38">
        <v>0</v>
      </c>
    </row>
    <row r="17688" spans="1:6" x14ac:dyDescent="0.35">
      <c r="A17688" s="37" t="s">
        <v>21564</v>
      </c>
      <c r="B17688" s="38">
        <v>-33.739593859999999</v>
      </c>
      <c r="C17688" s="38">
        <v>-60.484691169999998</v>
      </c>
      <c r="D17688" s="38">
        <v>0.38846474885940552</v>
      </c>
      <c r="E17688" s="38">
        <v>0.38846474885940552</v>
      </c>
      <c r="F17688" s="38">
        <v>12.5</v>
      </c>
    </row>
    <row r="17689" spans="1:6" x14ac:dyDescent="0.35">
      <c r="A17689" s="37" t="s">
        <v>21565</v>
      </c>
      <c r="B17689" s="38">
        <v>-34.665874029999998</v>
      </c>
      <c r="C17689" s="38">
        <v>-58.823725889999999</v>
      </c>
      <c r="D17689" s="38">
        <v>0.73302721977233887</v>
      </c>
      <c r="E17689" s="38">
        <v>0.72770369994012929</v>
      </c>
      <c r="F17689" s="38">
        <v>65</v>
      </c>
    </row>
    <row r="17690" spans="1:6" x14ac:dyDescent="0.35">
      <c r="A17690" s="37" t="s">
        <v>21566</v>
      </c>
      <c r="B17690" s="38">
        <v>-34.610368379999997</v>
      </c>
      <c r="C17690" s="38">
        <v>-58.800091399999999</v>
      </c>
      <c r="D17690" s="38">
        <v>0.73898947238922119</v>
      </c>
      <c r="E17690" s="38">
        <v>0.74100243023463663</v>
      </c>
      <c r="F17690" s="38">
        <v>71.428571428571431</v>
      </c>
    </row>
    <row r="17691" spans="1:6" x14ac:dyDescent="0.35">
      <c r="A17691" s="37" t="s">
        <v>21567</v>
      </c>
      <c r="B17691" s="38">
        <v>-34.710173429999998</v>
      </c>
      <c r="C17691" s="38">
        <v>-58.720966949999998</v>
      </c>
      <c r="D17691" s="38">
        <v>0.75977849960327148</v>
      </c>
      <c r="E17691" s="38">
        <v>0.76834446675068624</v>
      </c>
      <c r="F17691" s="38">
        <v>58.291457286432156</v>
      </c>
    </row>
    <row r="17692" spans="1:6" x14ac:dyDescent="0.35">
      <c r="A17692" s="37" t="s">
        <v>21568</v>
      </c>
      <c r="B17692" s="38">
        <v>-38.865437630000002</v>
      </c>
      <c r="C17692" s="38">
        <v>-62.076527040000002</v>
      </c>
      <c r="D17692" s="38">
        <v>0.15452902019023901</v>
      </c>
      <c r="E17692" s="38">
        <v>0.24304463379085059</v>
      </c>
      <c r="F17692" s="38">
        <v>26.315789473684209</v>
      </c>
    </row>
    <row r="17693" spans="1:6" x14ac:dyDescent="0.35">
      <c r="A17693" s="37" t="s">
        <v>21569</v>
      </c>
      <c r="B17693" s="38">
        <v>-34.62226003</v>
      </c>
      <c r="C17693" s="38">
        <v>-60.963559869999997</v>
      </c>
      <c r="D17693" s="38">
        <v>0.65682244300842285</v>
      </c>
      <c r="E17693" s="38">
        <v>0.61765158981890289</v>
      </c>
      <c r="F17693" s="38">
        <v>40</v>
      </c>
    </row>
    <row r="17694" spans="1:6" x14ac:dyDescent="0.35">
      <c r="A17694" s="37" t="s">
        <v>21570</v>
      </c>
      <c r="B17694" s="38">
        <v>-34.475332829999999</v>
      </c>
      <c r="C17694" s="38">
        <v>-58.614603510000002</v>
      </c>
      <c r="D17694" s="38">
        <v>0.6055680513381958</v>
      </c>
      <c r="E17694" s="38">
        <v>0.54121341225173736</v>
      </c>
      <c r="F17694" s="38">
        <v>65.760869565217391</v>
      </c>
    </row>
    <row r="17695" spans="1:6" x14ac:dyDescent="0.35">
      <c r="A17695" s="37" t="s">
        <v>21571</v>
      </c>
      <c r="B17695" s="38">
        <v>-34.906417580000003</v>
      </c>
      <c r="C17695" s="38">
        <v>-58.706529070000002</v>
      </c>
      <c r="D17695" s="38">
        <v>0.79162901639938354</v>
      </c>
      <c r="E17695" s="38">
        <v>0.79162901639938354</v>
      </c>
      <c r="F17695" s="38">
        <v>61</v>
      </c>
    </row>
    <row r="17696" spans="1:6" x14ac:dyDescent="0.35">
      <c r="A17696" s="37" t="s">
        <v>21572</v>
      </c>
      <c r="B17696" s="38">
        <v>-34.774492479999999</v>
      </c>
      <c r="C17696" s="38">
        <v>-58.824973020000002</v>
      </c>
      <c r="D17696" s="38">
        <v>0.51854568719863892</v>
      </c>
      <c r="E17696" s="38">
        <v>0.50136210965482808</v>
      </c>
      <c r="F17696" s="38">
        <v>56.375838926174495</v>
      </c>
    </row>
    <row r="17697" spans="1:6" x14ac:dyDescent="0.35">
      <c r="A17697" s="37" t="s">
        <v>21573</v>
      </c>
      <c r="B17697" s="38">
        <v>-34.967059880000001</v>
      </c>
      <c r="C17697" s="38">
        <v>-59.199500890000003</v>
      </c>
      <c r="D17697" s="38">
        <v>0.44333469867706299</v>
      </c>
      <c r="E17697" s="38">
        <v>0.44234779748049652</v>
      </c>
      <c r="F17697" s="38">
        <v>50</v>
      </c>
    </row>
    <row r="17698" spans="1:6" x14ac:dyDescent="0.35">
      <c r="A17698" s="37" t="s">
        <v>21574</v>
      </c>
      <c r="B17698" s="38">
        <v>-37.03953877</v>
      </c>
      <c r="C17698" s="38">
        <v>-59.853936230000002</v>
      </c>
      <c r="D17698" s="38">
        <v>0.39958137273788452</v>
      </c>
      <c r="E17698" s="38">
        <v>0.39958137273788452</v>
      </c>
      <c r="F17698" s="38">
        <v>0</v>
      </c>
    </row>
    <row r="17699" spans="1:6" x14ac:dyDescent="0.35">
      <c r="A17699" s="37" t="s">
        <v>21575</v>
      </c>
      <c r="B17699" s="38">
        <v>-35.853561059999997</v>
      </c>
      <c r="C17699" s="38">
        <v>-61.686067979999997</v>
      </c>
      <c r="D17699" s="38">
        <v>0.36532542109489441</v>
      </c>
      <c r="E17699" s="38">
        <v>0.36532542109489441</v>
      </c>
      <c r="F17699" s="38">
        <v>75</v>
      </c>
    </row>
    <row r="17700" spans="1:6" x14ac:dyDescent="0.35">
      <c r="A17700" s="37" t="s">
        <v>21576</v>
      </c>
      <c r="B17700" s="38">
        <v>-38.714812209999998</v>
      </c>
      <c r="C17700" s="38">
        <v>-62.309916080000001</v>
      </c>
      <c r="D17700" s="38">
        <v>0.68754339218139648</v>
      </c>
      <c r="E17700" s="38">
        <v>0.66276045849448761</v>
      </c>
      <c r="F17700" s="38">
        <v>42.201834862385326</v>
      </c>
    </row>
    <row r="17701" spans="1:6" x14ac:dyDescent="0.35">
      <c r="A17701" s="37" t="s">
        <v>21577</v>
      </c>
      <c r="B17701" s="38">
        <v>-36.91437603</v>
      </c>
      <c r="C17701" s="38">
        <v>-60.307503490000002</v>
      </c>
      <c r="D17701" s="38">
        <v>0.52085614204406738</v>
      </c>
      <c r="E17701" s="38">
        <v>0.51799371758022827</v>
      </c>
      <c r="F17701" s="38">
        <v>24.817518248175183</v>
      </c>
    </row>
    <row r="17702" spans="1:6" x14ac:dyDescent="0.35">
      <c r="A17702" s="37" t="s">
        <v>21578</v>
      </c>
      <c r="B17702" s="38">
        <v>-34.87989074</v>
      </c>
      <c r="C17702" s="38">
        <v>-58.179782490000001</v>
      </c>
      <c r="D17702" s="38">
        <v>0.6564028263092041</v>
      </c>
      <c r="E17702" s="38">
        <v>0.6695053815841675</v>
      </c>
      <c r="F17702" s="38">
        <v>63.822525597269617</v>
      </c>
    </row>
    <row r="17703" spans="1:6" x14ac:dyDescent="0.35">
      <c r="A17703" s="37" t="s">
        <v>21579</v>
      </c>
      <c r="B17703" s="38">
        <v>-34.951809580000003</v>
      </c>
      <c r="C17703" s="38">
        <v>-57.928484320000003</v>
      </c>
      <c r="D17703" s="38">
        <v>0.64120686054229736</v>
      </c>
      <c r="E17703" s="38">
        <v>0.62968841609027648</v>
      </c>
      <c r="F17703" s="38">
        <v>71.657754010695186</v>
      </c>
    </row>
    <row r="17704" spans="1:6" x14ac:dyDescent="0.35">
      <c r="A17704" s="37" t="s">
        <v>21580</v>
      </c>
      <c r="B17704" s="38">
        <v>-34.706572800000004</v>
      </c>
      <c r="C17704" s="38">
        <v>-58.73614749</v>
      </c>
      <c r="D17704" s="38">
        <v>0.84205132722854614</v>
      </c>
      <c r="E17704" s="38">
        <v>0.7396152218182882</v>
      </c>
      <c r="F17704" s="38">
        <v>59.550561797752813</v>
      </c>
    </row>
    <row r="17705" spans="1:6" x14ac:dyDescent="0.35">
      <c r="A17705" s="37" t="s">
        <v>21581</v>
      </c>
      <c r="B17705" s="38">
        <v>-34.548248489999999</v>
      </c>
      <c r="C17705" s="38">
        <v>-59.103793090000003</v>
      </c>
      <c r="D17705" s="38">
        <v>0.46463054418563843</v>
      </c>
      <c r="E17705" s="38">
        <v>0.43224017570416129</v>
      </c>
      <c r="F17705" s="38">
        <v>51.960784313725497</v>
      </c>
    </row>
    <row r="17706" spans="1:6" x14ac:dyDescent="0.35">
      <c r="A17706" s="37" t="s">
        <v>21582</v>
      </c>
      <c r="B17706" s="38">
        <v>-36.269885469999998</v>
      </c>
      <c r="C17706" s="38">
        <v>-57.693182290000003</v>
      </c>
      <c r="D17706" s="38">
        <v>0.52244675159454346</v>
      </c>
      <c r="E17706" s="38">
        <v>0.51602350132805963</v>
      </c>
      <c r="F17706" s="38">
        <v>25</v>
      </c>
    </row>
    <row r="17707" spans="1:6" x14ac:dyDescent="0.35">
      <c r="A17707" s="37" t="s">
        <v>21583</v>
      </c>
      <c r="B17707" s="38">
        <v>-34.665012349999998</v>
      </c>
      <c r="C17707" s="38">
        <v>-60.441303990000002</v>
      </c>
      <c r="D17707" s="38">
        <v>0.49054223299026489</v>
      </c>
      <c r="E17707" s="38">
        <v>0.49104717615488408</v>
      </c>
      <c r="F17707" s="38">
        <v>66.666666666666657</v>
      </c>
    </row>
    <row r="17708" spans="1:6" x14ac:dyDescent="0.35">
      <c r="A17708" s="37" t="s">
        <v>21584</v>
      </c>
      <c r="B17708" s="38">
        <v>-34.87631476</v>
      </c>
      <c r="C17708" s="38">
        <v>-60.013072200000003</v>
      </c>
      <c r="D17708" s="38">
        <v>0.58038198947906494</v>
      </c>
      <c r="E17708" s="38">
        <v>0.54497909628682661</v>
      </c>
      <c r="F17708" s="38">
        <v>62.5</v>
      </c>
    </row>
    <row r="17709" spans="1:6" x14ac:dyDescent="0.35">
      <c r="A17709" s="37" t="s">
        <v>21585</v>
      </c>
      <c r="B17709" s="38">
        <v>-38.001124910000001</v>
      </c>
      <c r="C17709" s="38">
        <v>-57.581674890000002</v>
      </c>
      <c r="D17709" s="38">
        <v>0.37904328107833862</v>
      </c>
      <c r="E17709" s="38">
        <v>0.32379928766152799</v>
      </c>
      <c r="F17709" s="38">
        <v>22.807017543859647</v>
      </c>
    </row>
    <row r="17710" spans="1:6" x14ac:dyDescent="0.35">
      <c r="A17710" s="37" t="s">
        <v>21586</v>
      </c>
      <c r="B17710" s="38">
        <v>-34.416981190000001</v>
      </c>
      <c r="C17710" s="38">
        <v>-58.555630090000001</v>
      </c>
      <c r="D17710" s="38">
        <v>0.6963769793510437</v>
      </c>
      <c r="E17710" s="38">
        <v>0.69619489029834147</v>
      </c>
      <c r="F17710" s="38">
        <v>51.260504201680668</v>
      </c>
    </row>
    <row r="17711" spans="1:6" x14ac:dyDescent="0.35">
      <c r="A17711" s="37" t="s">
        <v>21587</v>
      </c>
      <c r="B17711" s="38">
        <v>-34.454909710000003</v>
      </c>
      <c r="C17711" s="38">
        <v>-58.624768580000001</v>
      </c>
      <c r="D17711" s="38">
        <v>0.2495577335357666</v>
      </c>
      <c r="E17711" s="38">
        <v>0.29468986352807602</v>
      </c>
      <c r="F17711" s="38">
        <v>4.8780487804878048</v>
      </c>
    </row>
    <row r="17712" spans="1:6" x14ac:dyDescent="0.35">
      <c r="A17712" s="37" t="s">
        <v>21588</v>
      </c>
      <c r="B17712" s="38">
        <v>-34.467973020000002</v>
      </c>
      <c r="C17712" s="38">
        <v>-58.518202500000001</v>
      </c>
      <c r="D17712" s="38">
        <v>8.0966368317604065E-2</v>
      </c>
      <c r="E17712" s="38">
        <v>7.7154786928611649E-2</v>
      </c>
      <c r="F17712" s="38"/>
    </row>
    <row r="17713" spans="1:6" x14ac:dyDescent="0.35">
      <c r="A17713" s="37" t="s">
        <v>21589</v>
      </c>
      <c r="B17713" s="38">
        <v>-37.99662172</v>
      </c>
      <c r="C17713" s="38">
        <v>-57.550631459999998</v>
      </c>
      <c r="D17713" s="38">
        <v>0.27962368726730352</v>
      </c>
      <c r="E17713" s="38">
        <v>0.20362720719060379</v>
      </c>
      <c r="F17713" s="38"/>
    </row>
    <row r="17714" spans="1:6" x14ac:dyDescent="0.35">
      <c r="A17714" s="37" t="s">
        <v>21590</v>
      </c>
      <c r="B17714" s="38">
        <v>-35.628248190000001</v>
      </c>
      <c r="C17714" s="38">
        <v>-59.768903829999999</v>
      </c>
      <c r="D17714" s="38">
        <v>0.36421310901641851</v>
      </c>
      <c r="E17714" s="38">
        <v>0.34834033093954392</v>
      </c>
      <c r="F17714" s="38"/>
    </row>
    <row r="17715" spans="1:6" x14ac:dyDescent="0.35">
      <c r="A17715" s="37" t="s">
        <v>21591</v>
      </c>
      <c r="B17715" s="38">
        <v>-34.596640559999997</v>
      </c>
      <c r="C17715" s="38">
        <v>-58.966348330000002</v>
      </c>
      <c r="D17715" s="38">
        <v>0.67538410425186157</v>
      </c>
      <c r="E17715" s="38">
        <v>0.67325249784871155</v>
      </c>
      <c r="F17715" s="38">
        <v>36.797752808988768</v>
      </c>
    </row>
    <row r="17716" spans="1:6" x14ac:dyDescent="0.35">
      <c r="A17716" s="37" t="s">
        <v>1686</v>
      </c>
      <c r="B17716" s="38">
        <v>-34.784696609999997</v>
      </c>
      <c r="C17716" s="38">
        <v>-58.651801040000002</v>
      </c>
      <c r="D17716" s="38">
        <v>0.77825069427490234</v>
      </c>
      <c r="E17716" s="38">
        <v>0.79424410274154267</v>
      </c>
      <c r="F17716" s="38"/>
    </row>
    <row r="17717" spans="1:6" x14ac:dyDescent="0.35">
      <c r="A17717" s="37" t="s">
        <v>21592</v>
      </c>
      <c r="B17717" s="38">
        <v>-37.96002446</v>
      </c>
      <c r="C17717" s="38">
        <v>-57.622982530000002</v>
      </c>
      <c r="D17717" s="38">
        <v>0.59364253282546997</v>
      </c>
      <c r="E17717" s="38">
        <v>0.5909573468897078</v>
      </c>
      <c r="F17717" s="38">
        <v>45.038167938931295</v>
      </c>
    </row>
    <row r="17718" spans="1:6" x14ac:dyDescent="0.35">
      <c r="A17718" s="37" t="s">
        <v>21593</v>
      </c>
      <c r="B17718" s="38">
        <v>-34.524989869999999</v>
      </c>
      <c r="C17718" s="38">
        <v>-58.518455590000002</v>
      </c>
      <c r="D17718" s="38">
        <v>5.7198017835617072E-2</v>
      </c>
      <c r="E17718" s="38">
        <v>6.124616931709978E-2</v>
      </c>
      <c r="F17718" s="38"/>
    </row>
    <row r="17719" spans="1:6" x14ac:dyDescent="0.35">
      <c r="A17719" s="37" t="s">
        <v>21594</v>
      </c>
      <c r="B17719" s="38">
        <v>-34.361150119999998</v>
      </c>
      <c r="C17719" s="38">
        <v>-60.003204019999998</v>
      </c>
      <c r="D17719" s="38">
        <v>0.54160410165786743</v>
      </c>
      <c r="E17719" s="38">
        <v>0.54045951849705465</v>
      </c>
      <c r="F17719" s="38">
        <v>20</v>
      </c>
    </row>
    <row r="17720" spans="1:6" x14ac:dyDescent="0.35">
      <c r="A17720" s="37" t="s">
        <v>21595</v>
      </c>
      <c r="B17720" s="38">
        <v>-34.968218640000003</v>
      </c>
      <c r="C17720" s="38">
        <v>-58.881191280000003</v>
      </c>
      <c r="D17720" s="38">
        <v>0.50321167707443237</v>
      </c>
      <c r="E17720" s="38">
        <v>0.50321167707443237</v>
      </c>
      <c r="F17720" s="38">
        <v>16.666666666666664</v>
      </c>
    </row>
    <row r="17721" spans="1:6" x14ac:dyDescent="0.35">
      <c r="A17721" s="37" t="s">
        <v>21596</v>
      </c>
      <c r="B17721" s="38">
        <v>-35.494360540000002</v>
      </c>
      <c r="C17721" s="38">
        <v>-57.772913549999998</v>
      </c>
      <c r="D17721" s="38">
        <v>0.38113200664520258</v>
      </c>
      <c r="E17721" s="38">
        <v>0.38113200664520258</v>
      </c>
      <c r="F17721" s="38">
        <v>20</v>
      </c>
    </row>
    <row r="17722" spans="1:6" x14ac:dyDescent="0.35">
      <c r="A17722" s="37" t="s">
        <v>21597</v>
      </c>
      <c r="B17722" s="38">
        <v>-35.07015758</v>
      </c>
      <c r="C17722" s="38">
        <v>-57.518152899999997</v>
      </c>
      <c r="D17722" s="38">
        <v>0.30616182088851929</v>
      </c>
      <c r="E17722" s="38">
        <v>0.29633964206043051</v>
      </c>
      <c r="F17722" s="38">
        <v>20.192307692307693</v>
      </c>
    </row>
    <row r="17723" spans="1:6" x14ac:dyDescent="0.35">
      <c r="A17723" s="37" t="s">
        <v>21598</v>
      </c>
      <c r="B17723" s="38">
        <v>-34.446073980000001</v>
      </c>
      <c r="C17723" s="38">
        <v>-58.669423520000002</v>
      </c>
      <c r="D17723" s="38">
        <v>0.59709739685058594</v>
      </c>
      <c r="E17723" s="38">
        <v>0.62727640015738351</v>
      </c>
      <c r="F17723" s="38">
        <v>49.387755102040813</v>
      </c>
    </row>
    <row r="17724" spans="1:6" x14ac:dyDescent="0.35">
      <c r="A17724" s="37" t="s">
        <v>21599</v>
      </c>
      <c r="B17724" s="38">
        <v>-34.453316960000002</v>
      </c>
      <c r="C17724" s="38">
        <v>-58.783615079999997</v>
      </c>
      <c r="D17724" s="38">
        <v>0.6964154839515686</v>
      </c>
      <c r="E17724" s="38">
        <v>0.70943698637625752</v>
      </c>
      <c r="F17724" s="38">
        <v>64.765100671140942</v>
      </c>
    </row>
    <row r="17725" spans="1:6" x14ac:dyDescent="0.35">
      <c r="A17725" s="37" t="s">
        <v>21600</v>
      </c>
      <c r="B17725" s="38">
        <v>-34.908405709999997</v>
      </c>
      <c r="C17725" s="38">
        <v>-57.95806529</v>
      </c>
      <c r="D17725" s="38">
        <v>0.20339259505271909</v>
      </c>
      <c r="E17725" s="38">
        <v>0.19874278373188439</v>
      </c>
      <c r="F17725" s="38"/>
    </row>
    <row r="17726" spans="1:6" x14ac:dyDescent="0.35">
      <c r="A17726" s="37" t="s">
        <v>21601</v>
      </c>
      <c r="B17726" s="38">
        <v>-38.742237600000003</v>
      </c>
      <c r="C17726" s="38">
        <v>-60.607479120000001</v>
      </c>
      <c r="D17726" s="38">
        <v>0.23122641444206241</v>
      </c>
      <c r="E17726" s="38">
        <v>0.23577811025284429</v>
      </c>
      <c r="F17726" s="38"/>
    </row>
    <row r="17727" spans="1:6" x14ac:dyDescent="0.35">
      <c r="A17727" s="37" t="s">
        <v>21602</v>
      </c>
      <c r="B17727" s="38">
        <v>-34.640475879999997</v>
      </c>
      <c r="C17727" s="38">
        <v>-59.427998000000002</v>
      </c>
      <c r="D17727" s="38">
        <v>0.24091257154941559</v>
      </c>
      <c r="E17727" s="38">
        <v>0.30020892288949752</v>
      </c>
      <c r="F17727" s="38"/>
    </row>
    <row r="17728" spans="1:6" x14ac:dyDescent="0.35">
      <c r="A17728" s="37" t="s">
        <v>1433</v>
      </c>
      <c r="B17728" s="38">
        <v>-34.75296015</v>
      </c>
      <c r="C17728" s="38">
        <v>-58.467241209999997</v>
      </c>
      <c r="D17728" s="38">
        <v>0.95466327667236328</v>
      </c>
      <c r="E17728" s="38">
        <v>0.97332880625853668</v>
      </c>
      <c r="F17728" s="38"/>
    </row>
    <row r="17729" spans="1:6" x14ac:dyDescent="0.35">
      <c r="A17729" s="37" t="s">
        <v>1118</v>
      </c>
      <c r="B17729" s="38">
        <v>-34.522994060000002</v>
      </c>
      <c r="C17729" s="38">
        <v>-58.594712809999997</v>
      </c>
      <c r="D17729" s="38">
        <v>0.87195682525634766</v>
      </c>
      <c r="E17729" s="38">
        <v>0.83378561767371928</v>
      </c>
      <c r="F17729" s="38"/>
    </row>
    <row r="17730" spans="1:6" x14ac:dyDescent="0.35">
      <c r="A17730" s="37" t="s">
        <v>1136</v>
      </c>
      <c r="B17730" s="38">
        <v>-34.5233238</v>
      </c>
      <c r="C17730" s="38">
        <v>-58.595211679999998</v>
      </c>
      <c r="D17730" s="38">
        <v>0.86074924468994141</v>
      </c>
      <c r="E17730" s="38">
        <v>0.85836199091540444</v>
      </c>
      <c r="F17730" s="38"/>
    </row>
    <row r="17731" spans="1:6" x14ac:dyDescent="0.35">
      <c r="A17731" s="37" t="s">
        <v>21603</v>
      </c>
      <c r="B17731" s="38">
        <v>-35.811931059999999</v>
      </c>
      <c r="C17731" s="38">
        <v>-59.905455400000001</v>
      </c>
      <c r="D17731" s="38">
        <v>0.26369777321815491</v>
      </c>
      <c r="E17731" s="38">
        <v>0.26330565205878681</v>
      </c>
      <c r="F17731" s="38">
        <v>10.434782608695652</v>
      </c>
    </row>
    <row r="17732" spans="1:6" x14ac:dyDescent="0.35">
      <c r="A17732" s="37" t="s">
        <v>21604</v>
      </c>
      <c r="B17732" s="38">
        <v>-36.406727019999998</v>
      </c>
      <c r="C17732" s="38">
        <v>-56.941983810000004</v>
      </c>
      <c r="D17732" s="38">
        <v>0.29846876859664923</v>
      </c>
      <c r="E17732" s="38">
        <v>0.29846876859664923</v>
      </c>
      <c r="F17732" s="38">
        <v>33.333333333333329</v>
      </c>
    </row>
    <row r="17733" spans="1:6" x14ac:dyDescent="0.35">
      <c r="A17733" s="37" t="s">
        <v>21605</v>
      </c>
      <c r="B17733" s="38">
        <v>-38.120229449999997</v>
      </c>
      <c r="C17733" s="38">
        <v>-57.834734900000001</v>
      </c>
      <c r="D17733" s="38">
        <v>0.49945902824401861</v>
      </c>
      <c r="E17733" s="38">
        <v>0.4981491383579042</v>
      </c>
      <c r="F17733" s="38">
        <v>16.216216216216218</v>
      </c>
    </row>
    <row r="17734" spans="1:6" x14ac:dyDescent="0.35">
      <c r="A17734" s="37" t="s">
        <v>21606</v>
      </c>
      <c r="B17734" s="38">
        <v>-34.724794340000003</v>
      </c>
      <c r="C17734" s="38">
        <v>-58.407429729999997</v>
      </c>
      <c r="D17734" s="38">
        <v>0.49882897734642029</v>
      </c>
      <c r="E17734" s="38">
        <v>0.46175970372400788</v>
      </c>
      <c r="F17734" s="38">
        <v>64.077669902912632</v>
      </c>
    </row>
    <row r="17735" spans="1:6" x14ac:dyDescent="0.35">
      <c r="A17735" s="37" t="s">
        <v>21607</v>
      </c>
      <c r="B17735" s="38">
        <v>-33.968580549999999</v>
      </c>
      <c r="C17735" s="38">
        <v>-58.966780989999997</v>
      </c>
      <c r="D17735" s="38">
        <v>0.62568604946136475</v>
      </c>
      <c r="E17735" s="38">
        <v>0.62832691768805182</v>
      </c>
      <c r="F17735" s="38">
        <v>33.333333333333329</v>
      </c>
    </row>
    <row r="17736" spans="1:6" x14ac:dyDescent="0.35">
      <c r="A17736" s="37" t="s">
        <v>21608</v>
      </c>
      <c r="B17736" s="38">
        <v>-34.601241979999998</v>
      </c>
      <c r="C17736" s="38">
        <v>-58.566002410000003</v>
      </c>
      <c r="D17736" s="38">
        <v>0.13999627530574801</v>
      </c>
      <c r="E17736" s="38">
        <v>0.1239598236373953</v>
      </c>
      <c r="F17736" s="38"/>
    </row>
    <row r="17737" spans="1:6" x14ac:dyDescent="0.35">
      <c r="A17737" s="37" t="s">
        <v>21609</v>
      </c>
      <c r="B17737" s="38">
        <v>-37.99501532</v>
      </c>
      <c r="C17737" s="38">
        <v>-57.558132069999999</v>
      </c>
      <c r="D17737" s="38">
        <v>7.7986039221286774E-2</v>
      </c>
      <c r="E17737" s="38">
        <v>9.3834851868450642E-2</v>
      </c>
      <c r="F17737" s="38">
        <v>8.8372093023255811</v>
      </c>
    </row>
    <row r="17738" spans="1:6" x14ac:dyDescent="0.35">
      <c r="A17738" s="37" t="s">
        <v>21610</v>
      </c>
      <c r="B17738" s="38">
        <v>-34.647346519999999</v>
      </c>
      <c r="C17738" s="38">
        <v>-58.641567960000003</v>
      </c>
      <c r="D17738" s="38">
        <v>0.11807709932327271</v>
      </c>
      <c r="E17738" s="38">
        <v>0.12011386474242081</v>
      </c>
      <c r="F17738" s="38">
        <v>2.4</v>
      </c>
    </row>
    <row r="17739" spans="1:6" x14ac:dyDescent="0.35">
      <c r="A17739" s="37" t="s">
        <v>21611</v>
      </c>
      <c r="B17739" s="38">
        <v>-34.604707640000001</v>
      </c>
      <c r="C17739" s="38">
        <v>-58.989639050000001</v>
      </c>
      <c r="D17739" s="38">
        <v>0.75793814659118652</v>
      </c>
      <c r="E17739" s="38">
        <v>0.76201471090316775</v>
      </c>
      <c r="F17739" s="38">
        <v>25.308641975308642</v>
      </c>
    </row>
    <row r="17740" spans="1:6" x14ac:dyDescent="0.35">
      <c r="A17740" s="37" t="s">
        <v>21612</v>
      </c>
      <c r="B17740" s="38">
        <v>-34.825611369999997</v>
      </c>
      <c r="C17740" s="38">
        <v>-58.409109860000001</v>
      </c>
      <c r="D17740" s="38">
        <v>0.66644424200057983</v>
      </c>
      <c r="E17740" s="38">
        <v>0.67511276584683044</v>
      </c>
      <c r="F17740" s="38">
        <v>23.030303030303031</v>
      </c>
    </row>
    <row r="17741" spans="1:6" x14ac:dyDescent="0.35">
      <c r="A17741" s="37" t="s">
        <v>21613</v>
      </c>
      <c r="B17741" s="38">
        <v>-34.81919036</v>
      </c>
      <c r="C17741" s="38">
        <v>-58.380421249999998</v>
      </c>
      <c r="D17741" s="38">
        <v>0.21166022121906281</v>
      </c>
      <c r="E17741" s="38">
        <v>0.22416530383957761</v>
      </c>
      <c r="F17741" s="38">
        <v>4.918032786885246</v>
      </c>
    </row>
    <row r="17742" spans="1:6" x14ac:dyDescent="0.35">
      <c r="A17742" s="37" t="s">
        <v>21614</v>
      </c>
      <c r="B17742" s="38">
        <v>-34.829720880000004</v>
      </c>
      <c r="C17742" s="38">
        <v>-58.389018360000001</v>
      </c>
      <c r="D17742" s="38">
        <v>0.33905193209648132</v>
      </c>
      <c r="E17742" s="38">
        <v>0.30340854941230072</v>
      </c>
      <c r="F17742" s="38">
        <v>18.823529411764707</v>
      </c>
    </row>
    <row r="17743" spans="1:6" x14ac:dyDescent="0.35">
      <c r="A17743" s="37" t="s">
        <v>21615</v>
      </c>
      <c r="B17743" s="38">
        <v>-34.545633219999999</v>
      </c>
      <c r="C17743" s="38">
        <v>-58.556579239999998</v>
      </c>
      <c r="D17743" s="38">
        <v>0.14074365794658661</v>
      </c>
      <c r="E17743" s="38">
        <v>0.14528583012082999</v>
      </c>
      <c r="F17743" s="38">
        <v>11.284046692607005</v>
      </c>
    </row>
    <row r="17744" spans="1:6" x14ac:dyDescent="0.35">
      <c r="A17744" s="37" t="s">
        <v>21616</v>
      </c>
      <c r="B17744" s="38">
        <v>-34.626631369999998</v>
      </c>
      <c r="C17744" s="38">
        <v>-58.554998339999997</v>
      </c>
      <c r="D17744" s="38">
        <v>0.38567864894866938</v>
      </c>
      <c r="E17744" s="38">
        <v>0.36413371111407422</v>
      </c>
      <c r="F17744" s="38">
        <v>18.674698795180721</v>
      </c>
    </row>
    <row r="17745" spans="1:6" x14ac:dyDescent="0.35">
      <c r="A17745" s="37" t="s">
        <v>21617</v>
      </c>
      <c r="B17745" s="38">
        <v>-34.652030539999998</v>
      </c>
      <c r="C17745" s="38">
        <v>-58.662909999999997</v>
      </c>
      <c r="D17745" s="38">
        <v>0.15365864336490631</v>
      </c>
      <c r="E17745" s="38">
        <v>0.15210013339916861</v>
      </c>
      <c r="F17745" s="38">
        <v>0.57471264367816088</v>
      </c>
    </row>
    <row r="17746" spans="1:6" x14ac:dyDescent="0.35">
      <c r="A17746" s="37" t="s">
        <v>21618</v>
      </c>
      <c r="B17746" s="38">
        <v>-34.665485689999997</v>
      </c>
      <c r="C17746" s="38">
        <v>-58.628431730000003</v>
      </c>
      <c r="D17746" s="38">
        <v>0.24236391484737399</v>
      </c>
      <c r="E17746" s="38">
        <v>0.22654446869185479</v>
      </c>
      <c r="F17746" s="38">
        <v>15.64245810055866</v>
      </c>
    </row>
    <row r="17747" spans="1:6" x14ac:dyDescent="0.35">
      <c r="A17747" s="37" t="s">
        <v>21619</v>
      </c>
      <c r="B17747" s="38">
        <v>-34.566374189999998</v>
      </c>
      <c r="C17747" s="38">
        <v>-58.599012760000001</v>
      </c>
      <c r="D17747" s="38">
        <v>0.44427570700645452</v>
      </c>
      <c r="E17747" s="38">
        <v>0.4631667027347966</v>
      </c>
      <c r="F17747" s="38">
        <v>57.02479338842975</v>
      </c>
    </row>
    <row r="17748" spans="1:6" x14ac:dyDescent="0.35">
      <c r="A17748" s="37" t="s">
        <v>21620</v>
      </c>
      <c r="B17748" s="38">
        <v>-35.557278439999997</v>
      </c>
      <c r="C17748" s="38">
        <v>-58.015690309999997</v>
      </c>
      <c r="D17748" s="38">
        <v>0.21846464276313779</v>
      </c>
      <c r="E17748" s="38">
        <v>0.23696751041071759</v>
      </c>
      <c r="F17748" s="38">
        <v>3.5532994923857872</v>
      </c>
    </row>
    <row r="17749" spans="1:6" x14ac:dyDescent="0.35">
      <c r="A17749" s="37" t="s">
        <v>21621</v>
      </c>
      <c r="B17749" s="38">
        <v>-36.728602799999997</v>
      </c>
      <c r="C17749" s="38">
        <v>-59.883661230000001</v>
      </c>
      <c r="D17749" s="38">
        <v>0.37991765141487122</v>
      </c>
      <c r="E17749" s="38">
        <v>0.38272061518260408</v>
      </c>
      <c r="F17749" s="38">
        <v>22.077922077922079</v>
      </c>
    </row>
    <row r="17750" spans="1:6" x14ac:dyDescent="0.35">
      <c r="A17750" s="37" t="s">
        <v>21622</v>
      </c>
      <c r="B17750" s="38">
        <v>-34.687227290000003</v>
      </c>
      <c r="C17750" s="38">
        <v>-58.680449770000003</v>
      </c>
      <c r="D17750" s="38">
        <v>0.59791666269302368</v>
      </c>
      <c r="E17750" s="38">
        <v>0.58254015197356546</v>
      </c>
      <c r="F17750" s="38">
        <v>19.815668202764979</v>
      </c>
    </row>
    <row r="17751" spans="1:6" x14ac:dyDescent="0.35">
      <c r="A17751" s="37" t="s">
        <v>21623</v>
      </c>
      <c r="B17751" s="38">
        <v>-34.682067279999998</v>
      </c>
      <c r="C17751" s="38">
        <v>-58.768177360000003</v>
      </c>
      <c r="D17751" s="38">
        <v>0.60400813817977905</v>
      </c>
      <c r="E17751" s="38">
        <v>0.59067400191959585</v>
      </c>
      <c r="F17751" s="38">
        <v>23.115577889447238</v>
      </c>
    </row>
    <row r="17752" spans="1:6" x14ac:dyDescent="0.35">
      <c r="A17752" s="37" t="s">
        <v>21624</v>
      </c>
      <c r="B17752" s="38">
        <v>-34.671020800000001</v>
      </c>
      <c r="C17752" s="38">
        <v>-58.726917200000003</v>
      </c>
      <c r="D17752" s="38">
        <v>0.18865275382995611</v>
      </c>
      <c r="E17752" s="38">
        <v>0.2304635267508657</v>
      </c>
      <c r="F17752" s="38">
        <v>6.9892473118279561</v>
      </c>
    </row>
    <row r="17753" spans="1:6" x14ac:dyDescent="0.35">
      <c r="A17753" s="37" t="s">
        <v>21625</v>
      </c>
      <c r="B17753" s="38">
        <v>-36.914273870000002</v>
      </c>
      <c r="C17753" s="38">
        <v>-60.301798720000001</v>
      </c>
      <c r="D17753" s="38">
        <v>0.58129787445068359</v>
      </c>
      <c r="E17753" s="38">
        <v>0.57862732128093119</v>
      </c>
      <c r="F17753" s="38" t="s">
        <v>5130</v>
      </c>
    </row>
    <row r="17754" spans="1:6" x14ac:dyDescent="0.35">
      <c r="A17754" s="37" t="s">
        <v>21626</v>
      </c>
      <c r="B17754" s="38">
        <v>-34.603001980000002</v>
      </c>
      <c r="C17754" s="38">
        <v>-58.566586890000004</v>
      </c>
      <c r="D17754" s="38">
        <v>0.14837104082107541</v>
      </c>
      <c r="E17754" s="38">
        <v>0.13351170512798591</v>
      </c>
      <c r="F17754" s="38">
        <v>2.1052631578947367</v>
      </c>
    </row>
    <row r="17755" spans="1:6" x14ac:dyDescent="0.35">
      <c r="A17755" s="37" t="s">
        <v>21627</v>
      </c>
      <c r="B17755" s="38">
        <v>-37.317577100000001</v>
      </c>
      <c r="C17755" s="38">
        <v>-59.132450929999997</v>
      </c>
      <c r="D17755" s="38">
        <v>0.19930744171142581</v>
      </c>
      <c r="E17755" s="38">
        <v>0.20232182780378741</v>
      </c>
      <c r="F17755" s="38"/>
    </row>
    <row r="17756" spans="1:6" x14ac:dyDescent="0.35">
      <c r="A17756" s="37" t="s">
        <v>21628</v>
      </c>
      <c r="B17756" s="38">
        <v>-34.533383430000001</v>
      </c>
      <c r="C17756" s="38">
        <v>-58.70709746</v>
      </c>
      <c r="D17756" s="38">
        <v>0.1363590061664581</v>
      </c>
      <c r="E17756" s="38">
        <v>0.15368713350857011</v>
      </c>
      <c r="F17756" s="38"/>
    </row>
    <row r="17757" spans="1:6" x14ac:dyDescent="0.35">
      <c r="A17757" s="37" t="s">
        <v>21629</v>
      </c>
      <c r="B17757" s="38">
        <v>-34.806610749999997</v>
      </c>
      <c r="C17757" s="38">
        <v>-58.180858860000001</v>
      </c>
      <c r="D17757" s="38">
        <v>0.41873091459274292</v>
      </c>
      <c r="E17757" s="38">
        <v>0.47978508786151292</v>
      </c>
      <c r="F17757" s="38"/>
    </row>
    <row r="17758" spans="1:6" x14ac:dyDescent="0.35">
      <c r="A17758" s="37" t="s">
        <v>21630</v>
      </c>
      <c r="B17758" s="38">
        <v>-36.780708070000003</v>
      </c>
      <c r="C17758" s="38">
        <v>-59.871079680000001</v>
      </c>
      <c r="D17758" s="38">
        <v>0.26768952608108521</v>
      </c>
      <c r="E17758" s="38">
        <v>0.24486817792057991</v>
      </c>
      <c r="F17758" s="38"/>
    </row>
    <row r="17759" spans="1:6" x14ac:dyDescent="0.35">
      <c r="A17759" s="37" t="s">
        <v>21631</v>
      </c>
      <c r="B17759" s="38">
        <v>-34.374631260000001</v>
      </c>
      <c r="C17759" s="38">
        <v>-59.840061800000001</v>
      </c>
      <c r="D17759" s="38">
        <v>0.4278927743434906</v>
      </c>
      <c r="E17759" s="38">
        <v>0.4278927743434906</v>
      </c>
      <c r="F17759" s="38">
        <v>53.448275862068961</v>
      </c>
    </row>
    <row r="17760" spans="1:6" x14ac:dyDescent="0.35">
      <c r="A17760" s="37" t="s">
        <v>21632</v>
      </c>
      <c r="B17760" s="38">
        <v>-38.00045111</v>
      </c>
      <c r="C17760" s="38">
        <v>-57.560944190000001</v>
      </c>
      <c r="D17760" s="38">
        <v>0.12658897042274481</v>
      </c>
      <c r="E17760" s="38">
        <v>0.12795518235199979</v>
      </c>
      <c r="F17760" s="38">
        <v>1.5151515151515151</v>
      </c>
    </row>
    <row r="17761" spans="1:6" x14ac:dyDescent="0.35">
      <c r="A17761" s="37" t="s">
        <v>21633</v>
      </c>
      <c r="B17761" s="38">
        <v>-37.26291157</v>
      </c>
      <c r="C17761" s="38">
        <v>-56.984564599999999</v>
      </c>
      <c r="D17761" s="38">
        <v>0.35516014695167542</v>
      </c>
      <c r="E17761" s="38">
        <v>0.35261505136364379</v>
      </c>
      <c r="F17761" s="38">
        <v>15.09433962264151</v>
      </c>
    </row>
    <row r="17762" spans="1:6" x14ac:dyDescent="0.35">
      <c r="A17762" s="37" t="s">
        <v>21634</v>
      </c>
      <c r="B17762" s="38">
        <v>-34.430468619999999</v>
      </c>
      <c r="C17762" s="38">
        <v>-58.619653550000002</v>
      </c>
      <c r="D17762" s="38">
        <v>0</v>
      </c>
      <c r="E17762" s="38">
        <v>0.19265747401449421</v>
      </c>
      <c r="F17762" s="38">
        <v>0</v>
      </c>
    </row>
    <row r="17763" spans="1:6" x14ac:dyDescent="0.35">
      <c r="A17763" s="37" t="s">
        <v>21635</v>
      </c>
      <c r="B17763" s="38">
        <v>-34.843530710000003</v>
      </c>
      <c r="C17763" s="38">
        <v>-58.534927230000001</v>
      </c>
      <c r="D17763" s="38">
        <v>0.42123091220855707</v>
      </c>
      <c r="E17763" s="38">
        <v>0.45518805086612701</v>
      </c>
      <c r="F17763" s="38">
        <v>2.1276595744680851</v>
      </c>
    </row>
    <row r="17764" spans="1:6" x14ac:dyDescent="0.35">
      <c r="A17764" s="37" t="s">
        <v>21636</v>
      </c>
      <c r="B17764" s="38">
        <v>-34.841625229999998</v>
      </c>
      <c r="C17764" s="38">
        <v>-58.209929549999998</v>
      </c>
      <c r="D17764" s="38">
        <v>0.69912153482437134</v>
      </c>
      <c r="E17764" s="38">
        <v>0.69489386436101552</v>
      </c>
      <c r="F17764" s="38">
        <v>34.375</v>
      </c>
    </row>
    <row r="17765" spans="1:6" x14ac:dyDescent="0.35">
      <c r="A17765" s="37" t="s">
        <v>21637</v>
      </c>
      <c r="B17765" s="38">
        <v>-34.733695439999998</v>
      </c>
      <c r="C17765" s="38">
        <v>-58.35312948</v>
      </c>
      <c r="D17765" s="38">
        <v>0.54614520072937012</v>
      </c>
      <c r="E17765" s="38">
        <v>0.54493436051739585</v>
      </c>
      <c r="F17765" s="38">
        <v>50</v>
      </c>
    </row>
    <row r="17766" spans="1:6" x14ac:dyDescent="0.35">
      <c r="A17766" s="37" t="s">
        <v>21638</v>
      </c>
      <c r="B17766" s="38">
        <v>-35.057370769999999</v>
      </c>
      <c r="C17766" s="38">
        <v>-58.759928240000001</v>
      </c>
      <c r="D17766" s="38">
        <v>0.25216689705848688</v>
      </c>
      <c r="E17766" s="38">
        <v>0.26008960563275552</v>
      </c>
      <c r="F17766" s="38">
        <v>14.018691588785046</v>
      </c>
    </row>
    <row r="17767" spans="1:6" x14ac:dyDescent="0.35">
      <c r="A17767" s="37" t="s">
        <v>21639</v>
      </c>
      <c r="B17767" s="38">
        <v>-34.656964270000003</v>
      </c>
      <c r="C17767" s="38">
        <v>-59.422885190000002</v>
      </c>
      <c r="D17767" s="38">
        <v>0.17010253667831421</v>
      </c>
      <c r="E17767" s="38">
        <v>0.20721416717225849</v>
      </c>
      <c r="F17767" s="38">
        <v>0</v>
      </c>
    </row>
    <row r="17768" spans="1:6" x14ac:dyDescent="0.35">
      <c r="A17768" s="37" t="s">
        <v>21640</v>
      </c>
      <c r="B17768" s="38">
        <v>-34.639096549999998</v>
      </c>
      <c r="C17768" s="38">
        <v>-59.419530629999997</v>
      </c>
      <c r="D17768" s="38">
        <v>0.3741467297077179</v>
      </c>
      <c r="E17768" s="38">
        <v>0.37491124430123501</v>
      </c>
      <c r="F17768" s="38">
        <v>15.306122448979592</v>
      </c>
    </row>
    <row r="17769" spans="1:6" x14ac:dyDescent="0.35">
      <c r="A17769" s="37" t="s">
        <v>21641</v>
      </c>
      <c r="B17769" s="38">
        <v>-37.330308549999998</v>
      </c>
      <c r="C17769" s="38">
        <v>-59.111445400000001</v>
      </c>
      <c r="D17769" s="38">
        <v>9.1129891574382782E-2</v>
      </c>
      <c r="E17769" s="38">
        <v>7.5257776456104736E-2</v>
      </c>
      <c r="F17769" s="38">
        <v>1.2987012987012987</v>
      </c>
    </row>
    <row r="17770" spans="1:6" x14ac:dyDescent="0.35">
      <c r="A17770" s="37" t="s">
        <v>21642</v>
      </c>
      <c r="B17770" s="38">
        <v>-34.520367610000001</v>
      </c>
      <c r="C17770" s="38">
        <v>-58.759132899999997</v>
      </c>
      <c r="D17770" s="38">
        <v>0.52082031965255737</v>
      </c>
      <c r="E17770" s="38">
        <v>0.47932518495095738</v>
      </c>
      <c r="F17770" s="38">
        <v>18.837675350701403</v>
      </c>
    </row>
    <row r="17771" spans="1:6" x14ac:dyDescent="0.35">
      <c r="A17771" s="37" t="s">
        <v>21643</v>
      </c>
      <c r="B17771" s="38">
        <v>-33.909634570000001</v>
      </c>
      <c r="C17771" s="38">
        <v>-60.571646940000001</v>
      </c>
      <c r="D17771" s="38">
        <v>0.37144643068313599</v>
      </c>
      <c r="E17771" s="38">
        <v>0.33643055364892288</v>
      </c>
      <c r="F17771" s="38">
        <v>6.0273972602739727</v>
      </c>
    </row>
    <row r="17772" spans="1:6" x14ac:dyDescent="0.35">
      <c r="A17772" s="37" t="s">
        <v>21644</v>
      </c>
      <c r="B17772" s="38">
        <v>-34.668569179999999</v>
      </c>
      <c r="C17772" s="38">
        <v>-58.364634330000001</v>
      </c>
      <c r="D17772" s="38">
        <v>0.19245155155658719</v>
      </c>
      <c r="E17772" s="38">
        <v>0.1886505710426718</v>
      </c>
      <c r="F17772" s="38"/>
    </row>
    <row r="17773" spans="1:6" x14ac:dyDescent="0.35">
      <c r="A17773" s="37" t="s">
        <v>21645</v>
      </c>
      <c r="B17773" s="38">
        <v>-37.99134686</v>
      </c>
      <c r="C17773" s="38">
        <v>-57.549840609999997</v>
      </c>
      <c r="D17773" s="38">
        <v>3.6255219019949441E-3</v>
      </c>
      <c r="E17773" s="38">
        <v>4.9681394838875063E-2</v>
      </c>
      <c r="F17773" s="38">
        <v>3.278688524590164</v>
      </c>
    </row>
    <row r="17774" spans="1:6" x14ac:dyDescent="0.35">
      <c r="A17774" s="37" t="s">
        <v>21646</v>
      </c>
      <c r="B17774" s="38">
        <v>-34.80446164</v>
      </c>
      <c r="C17774" s="38">
        <v>-58.44842087</v>
      </c>
      <c r="D17774" s="38">
        <v>0.175917312502861</v>
      </c>
      <c r="E17774" s="38">
        <v>0.180676270472376</v>
      </c>
      <c r="F17774" s="38">
        <v>8.9456869009584654</v>
      </c>
    </row>
    <row r="17775" spans="1:6" x14ac:dyDescent="0.35">
      <c r="A17775" s="37" t="s">
        <v>21647</v>
      </c>
      <c r="B17775" s="38">
        <v>-34.893671519999998</v>
      </c>
      <c r="C17775" s="38">
        <v>-60.010401680000001</v>
      </c>
      <c r="D17775" s="38">
        <v>0.17358577251434329</v>
      </c>
      <c r="E17775" s="38">
        <v>0.1966820041600027</v>
      </c>
      <c r="F17775" s="38">
        <v>6.7073170731707323</v>
      </c>
    </row>
    <row r="17776" spans="1:6" x14ac:dyDescent="0.35">
      <c r="A17776" s="37" t="s">
        <v>21648</v>
      </c>
      <c r="B17776" s="38">
        <v>-34.936194280000002</v>
      </c>
      <c r="C17776" s="38">
        <v>-58.26418881</v>
      </c>
      <c r="D17776" s="38">
        <v>0.70947647094726563</v>
      </c>
      <c r="E17776" s="38">
        <v>0.73794506530503967</v>
      </c>
      <c r="F17776" s="38">
        <v>35.045317220543808</v>
      </c>
    </row>
    <row r="17777" spans="1:6" x14ac:dyDescent="0.35">
      <c r="A17777" s="37" t="s">
        <v>21649</v>
      </c>
      <c r="B17777" s="38">
        <v>-35.989975190000003</v>
      </c>
      <c r="C17777" s="38">
        <v>-62.731257929999998</v>
      </c>
      <c r="D17777" s="38">
        <v>0.28700155019760132</v>
      </c>
      <c r="E17777" s="38">
        <v>0.27442740669121612</v>
      </c>
      <c r="F17777" s="38">
        <v>0.61728395061728392</v>
      </c>
    </row>
    <row r="17778" spans="1:6" x14ac:dyDescent="0.35">
      <c r="A17778" s="37" t="s">
        <v>21650</v>
      </c>
      <c r="B17778" s="38">
        <v>-34.37969579</v>
      </c>
      <c r="C17778" s="38">
        <v>-58.740960620000003</v>
      </c>
      <c r="D17778" s="38">
        <v>0.42732104659080511</v>
      </c>
      <c r="E17778" s="38">
        <v>0.36304973928551931</v>
      </c>
      <c r="F17778" s="38">
        <v>0</v>
      </c>
    </row>
    <row r="17779" spans="1:6" x14ac:dyDescent="0.35">
      <c r="A17779" s="37" t="s">
        <v>21651</v>
      </c>
      <c r="B17779" s="38">
        <v>-34.387408059999998</v>
      </c>
      <c r="C17779" s="38">
        <v>-58.741330980000001</v>
      </c>
      <c r="D17779" s="38">
        <v>0.29830801486968989</v>
      </c>
      <c r="E17779" s="38">
        <v>0.29895748903876862</v>
      </c>
      <c r="F17779" s="38">
        <v>13.855421686746988</v>
      </c>
    </row>
    <row r="17780" spans="1:6" x14ac:dyDescent="0.35">
      <c r="A17780" s="37" t="s">
        <v>21652</v>
      </c>
      <c r="B17780" s="38">
        <v>-34.40906227</v>
      </c>
      <c r="C17780" s="38">
        <v>-58.76874274</v>
      </c>
      <c r="D17780" s="38">
        <v>0.67473375797271729</v>
      </c>
      <c r="E17780" s="38">
        <v>0.68285364073676036</v>
      </c>
      <c r="F17780" s="38">
        <v>24.867724867724867</v>
      </c>
    </row>
    <row r="17781" spans="1:6" x14ac:dyDescent="0.35">
      <c r="A17781" s="37" t="s">
        <v>21653</v>
      </c>
      <c r="B17781" s="38">
        <v>-34.939101000000001</v>
      </c>
      <c r="C17781" s="38">
        <v>-58.608266110000002</v>
      </c>
      <c r="D17781" s="38">
        <v>0.72278815507888794</v>
      </c>
      <c r="E17781" s="38">
        <v>0.72282390702854504</v>
      </c>
      <c r="F17781" s="38">
        <v>60.624999999999993</v>
      </c>
    </row>
    <row r="17782" spans="1:6" x14ac:dyDescent="0.35">
      <c r="A17782" s="37" t="s">
        <v>1416</v>
      </c>
      <c r="B17782" s="38">
        <v>-34.752646919999997</v>
      </c>
      <c r="C17782" s="38">
        <v>-58.466514060000002</v>
      </c>
      <c r="D17782" s="38">
        <v>0.97510260343551636</v>
      </c>
      <c r="E17782" s="38">
        <v>0.97089029186301756</v>
      </c>
      <c r="F17782" s="38"/>
    </row>
    <row r="17783" spans="1:6" x14ac:dyDescent="0.35">
      <c r="A17783" s="37" t="s">
        <v>21654</v>
      </c>
      <c r="B17783" s="38">
        <v>-33.756481149999999</v>
      </c>
      <c r="C17783" s="38">
        <v>-59.370770239999999</v>
      </c>
      <c r="D17783" s="38">
        <v>0.78862744569778442</v>
      </c>
      <c r="E17783" s="38">
        <v>0.78862744569778442</v>
      </c>
      <c r="F17783" s="38">
        <v>85.714285714285708</v>
      </c>
    </row>
    <row r="17784" spans="1:6" x14ac:dyDescent="0.35">
      <c r="A17784" s="37" t="s">
        <v>21655</v>
      </c>
      <c r="B17784" s="38">
        <v>-34.457911289999998</v>
      </c>
      <c r="C17784" s="38">
        <v>-58.913845090000002</v>
      </c>
      <c r="D17784" s="38">
        <v>0.20791889727115631</v>
      </c>
      <c r="E17784" s="38">
        <v>0.21370197377271119</v>
      </c>
      <c r="F17784" s="38"/>
    </row>
    <row r="17785" spans="1:6" x14ac:dyDescent="0.35">
      <c r="A17785" s="37" t="s">
        <v>21656</v>
      </c>
      <c r="B17785" s="38">
        <v>-34.471027049999996</v>
      </c>
      <c r="C17785" s="38">
        <v>-58.683095049999999</v>
      </c>
      <c r="D17785" s="38">
        <v>0</v>
      </c>
      <c r="E17785" s="38">
        <v>0.29284471614020208</v>
      </c>
      <c r="F17785" s="38">
        <v>0</v>
      </c>
    </row>
    <row r="17786" spans="1:6" x14ac:dyDescent="0.35">
      <c r="A17786" s="37" t="s">
        <v>21657</v>
      </c>
      <c r="B17786" s="38">
        <v>-34.750888080000003</v>
      </c>
      <c r="C17786" s="38">
        <v>-58.70463298</v>
      </c>
      <c r="D17786" s="38">
        <v>0.59823805093765259</v>
      </c>
      <c r="E17786" s="38">
        <v>0.61095758444733095</v>
      </c>
      <c r="F17786" s="38">
        <v>19.618528610354225</v>
      </c>
    </row>
    <row r="17787" spans="1:6" x14ac:dyDescent="0.35">
      <c r="A17787" s="37" t="s">
        <v>21658</v>
      </c>
      <c r="B17787" s="38">
        <v>-38.00600944</v>
      </c>
      <c r="C17787" s="38">
        <v>-57.55701363</v>
      </c>
      <c r="D17787" s="38">
        <v>0.14784184098243711</v>
      </c>
      <c r="E17787" s="38">
        <v>0.1323449938661522</v>
      </c>
      <c r="F17787" s="38">
        <v>18.032786885245901</v>
      </c>
    </row>
    <row r="17788" spans="1:6" x14ac:dyDescent="0.35">
      <c r="A17788" s="37" t="s">
        <v>21659</v>
      </c>
      <c r="B17788" s="38">
        <v>-34.754976450000001</v>
      </c>
      <c r="C17788" s="38">
        <v>-58.578817819999998</v>
      </c>
      <c r="D17788" s="38">
        <v>0.55592602491378784</v>
      </c>
      <c r="E17788" s="38">
        <v>0.61136249303817747</v>
      </c>
      <c r="F17788" s="38">
        <v>18.433179723502306</v>
      </c>
    </row>
    <row r="17789" spans="1:6" x14ac:dyDescent="0.35">
      <c r="A17789" s="37" t="s">
        <v>21660</v>
      </c>
      <c r="B17789" s="38">
        <v>-34.661733920000003</v>
      </c>
      <c r="C17789" s="38">
        <v>-58.853700859999996</v>
      </c>
      <c r="D17789" s="38">
        <v>0.69802570343017578</v>
      </c>
      <c r="E17789" s="38">
        <v>0.70163746674855554</v>
      </c>
      <c r="F17789" s="38">
        <v>4.895104895104895</v>
      </c>
    </row>
    <row r="17790" spans="1:6" x14ac:dyDescent="0.35">
      <c r="A17790" s="37" t="s">
        <v>21661</v>
      </c>
      <c r="B17790" s="38">
        <v>-34.86709887</v>
      </c>
      <c r="C17790" s="38">
        <v>-58.046537319999999</v>
      </c>
      <c r="D17790" s="38">
        <v>6.4615607261657715E-2</v>
      </c>
      <c r="E17790" s="38">
        <v>6.4632969128118972E-2</v>
      </c>
      <c r="F17790" s="38">
        <v>0.27472527472527475</v>
      </c>
    </row>
    <row r="17791" spans="1:6" x14ac:dyDescent="0.35">
      <c r="A17791" s="37" t="s">
        <v>21662</v>
      </c>
      <c r="B17791" s="38">
        <v>-38.082851779999999</v>
      </c>
      <c r="C17791" s="38">
        <v>-57.546758369999999</v>
      </c>
      <c r="D17791" s="38">
        <v>0.33368360996246338</v>
      </c>
      <c r="E17791" s="38">
        <v>0.34258748094240832</v>
      </c>
      <c r="F17791" s="38">
        <v>20.88607594936709</v>
      </c>
    </row>
    <row r="17792" spans="1:6" x14ac:dyDescent="0.35">
      <c r="A17792" s="37" t="s">
        <v>21663</v>
      </c>
      <c r="B17792" s="38">
        <v>-34.78568112</v>
      </c>
      <c r="C17792" s="38">
        <v>-58.467167699999997</v>
      </c>
      <c r="D17792" s="38">
        <v>0.73158913850784302</v>
      </c>
      <c r="E17792" s="38">
        <v>0.7237205650355365</v>
      </c>
      <c r="F17792" s="38">
        <v>21.755725190839694</v>
      </c>
    </row>
    <row r="17793" spans="1:6" x14ac:dyDescent="0.35">
      <c r="A17793" s="37" t="s">
        <v>21664</v>
      </c>
      <c r="B17793" s="38">
        <v>-34.708734030000002</v>
      </c>
      <c r="C17793" s="38">
        <v>-58.582662020000001</v>
      </c>
      <c r="D17793" s="38">
        <v>0.46852916479110718</v>
      </c>
      <c r="E17793" s="38">
        <v>0.45334361328019029</v>
      </c>
      <c r="F17793" s="38">
        <v>27.419354838709676</v>
      </c>
    </row>
    <row r="17794" spans="1:6" x14ac:dyDescent="0.35">
      <c r="A17794" s="37" t="s">
        <v>21665</v>
      </c>
      <c r="B17794" s="38">
        <v>-34.920650080000001</v>
      </c>
      <c r="C17794" s="38">
        <v>-58.597004089999999</v>
      </c>
      <c r="D17794" s="38">
        <v>0.67139232158660889</v>
      </c>
      <c r="E17794" s="38">
        <v>0.68138470198657064</v>
      </c>
      <c r="F17794" s="38">
        <v>15.901060070671377</v>
      </c>
    </row>
    <row r="17795" spans="1:6" x14ac:dyDescent="0.35">
      <c r="A17795" s="37" t="s">
        <v>21666</v>
      </c>
      <c r="B17795" s="38">
        <v>-37.536927890000001</v>
      </c>
      <c r="C17795" s="38">
        <v>-62.766248169999997</v>
      </c>
      <c r="D17795" s="38">
        <v>0.22346669435501099</v>
      </c>
      <c r="E17795" s="38">
        <v>0.2185916806522169</v>
      </c>
      <c r="F17795" s="38"/>
    </row>
    <row r="17796" spans="1:6" x14ac:dyDescent="0.35">
      <c r="A17796" s="37" t="s">
        <v>21667</v>
      </c>
      <c r="B17796" s="38">
        <v>-37.909043769999997</v>
      </c>
      <c r="C17796" s="38">
        <v>-57.591272490000001</v>
      </c>
      <c r="D17796" s="38">
        <v>0.57724106311798096</v>
      </c>
      <c r="E17796" s="38">
        <v>0.58318994748286712</v>
      </c>
      <c r="F17796" s="38">
        <v>39.560439560439562</v>
      </c>
    </row>
    <row r="17797" spans="1:6" x14ac:dyDescent="0.35">
      <c r="A17797" s="37" t="s">
        <v>21668</v>
      </c>
      <c r="B17797" s="38">
        <v>-34.648395870000002</v>
      </c>
      <c r="C17797" s="38">
        <v>-58.620629110000003</v>
      </c>
      <c r="D17797" s="38">
        <v>0.1697234511375427</v>
      </c>
      <c r="E17797" s="38">
        <v>0.14853014072610271</v>
      </c>
      <c r="F17797" s="38"/>
    </row>
    <row r="17798" spans="1:6" x14ac:dyDescent="0.35">
      <c r="A17798" s="37" t="s">
        <v>21669</v>
      </c>
      <c r="B17798" s="38">
        <v>-36.672871229999998</v>
      </c>
      <c r="C17798" s="38">
        <v>-59.490689160000002</v>
      </c>
      <c r="D17798" s="38">
        <v>0.30697813630104059</v>
      </c>
      <c r="E17798" s="38">
        <v>0.30111807667546803</v>
      </c>
      <c r="F17798" s="38">
        <v>33.333333333333329</v>
      </c>
    </row>
    <row r="17799" spans="1:6" x14ac:dyDescent="0.35">
      <c r="A17799" s="37" t="s">
        <v>21670</v>
      </c>
      <c r="B17799" s="38">
        <v>-34.579413979999998</v>
      </c>
      <c r="C17799" s="38">
        <v>-58.685226219999997</v>
      </c>
      <c r="D17799" s="38">
        <v>0.68950343132019043</v>
      </c>
      <c r="E17799" s="38">
        <v>0.63399120006296372</v>
      </c>
      <c r="F17799" s="38">
        <v>34.693877551020407</v>
      </c>
    </row>
    <row r="17800" spans="1:6" x14ac:dyDescent="0.35">
      <c r="A17800" s="37" t="s">
        <v>21671</v>
      </c>
      <c r="B17800" s="38">
        <v>-34.490725640000001</v>
      </c>
      <c r="C17800" s="38">
        <v>-58.723295309999997</v>
      </c>
      <c r="D17800" s="38">
        <v>0.43166014552116388</v>
      </c>
      <c r="E17800" s="38">
        <v>0.42294614701657679</v>
      </c>
      <c r="F17800" s="38">
        <v>25.161290322580644</v>
      </c>
    </row>
    <row r="17801" spans="1:6" x14ac:dyDescent="0.35">
      <c r="A17801" s="37" t="s">
        <v>21672</v>
      </c>
      <c r="B17801" s="38">
        <v>-34.549675059999998</v>
      </c>
      <c r="C17801" s="38">
        <v>-59.892168609999999</v>
      </c>
      <c r="D17801" s="38">
        <v>0.43688148260116583</v>
      </c>
      <c r="E17801" s="38">
        <v>0.43543747729725307</v>
      </c>
      <c r="F17801" s="38">
        <v>42.857142857142854</v>
      </c>
    </row>
    <row r="17802" spans="1:6" x14ac:dyDescent="0.35">
      <c r="A17802" s="37" t="s">
        <v>21673</v>
      </c>
      <c r="B17802" s="38">
        <v>-34.388313760000003</v>
      </c>
      <c r="C17802" s="38">
        <v>-59.824019829999997</v>
      </c>
      <c r="D17802" s="38">
        <v>0.37093245983123779</v>
      </c>
      <c r="E17802" s="38">
        <v>0.36728560924530029</v>
      </c>
      <c r="F17802" s="38">
        <v>50</v>
      </c>
    </row>
    <row r="17803" spans="1:6" x14ac:dyDescent="0.35">
      <c r="A17803" s="37" t="s">
        <v>21674</v>
      </c>
      <c r="B17803" s="38">
        <v>-34.654348349999999</v>
      </c>
      <c r="C17803" s="38">
        <v>-58.538421560000003</v>
      </c>
      <c r="D17803" s="38">
        <v>0.33222764730453491</v>
      </c>
      <c r="E17803" s="38">
        <v>0.33255800604820251</v>
      </c>
      <c r="F17803" s="38"/>
    </row>
    <row r="17804" spans="1:6" x14ac:dyDescent="0.35">
      <c r="A17804" s="37" t="s">
        <v>21675</v>
      </c>
      <c r="B17804" s="38">
        <v>-36.712940850000003</v>
      </c>
      <c r="C17804" s="38">
        <v>-57.587825119999998</v>
      </c>
      <c r="D17804" s="38">
        <v>0.42129474878311157</v>
      </c>
      <c r="E17804" s="38">
        <v>0.42160080843850178</v>
      </c>
      <c r="F17804" s="38">
        <v>29.629629629629626</v>
      </c>
    </row>
    <row r="17805" spans="1:6" x14ac:dyDescent="0.35">
      <c r="A17805" s="37" t="s">
        <v>21676</v>
      </c>
      <c r="B17805" s="38">
        <v>-34.491967029999998</v>
      </c>
      <c r="C17805" s="38">
        <v>-58.83778478</v>
      </c>
      <c r="D17805" s="38">
        <v>0.56609952449798584</v>
      </c>
      <c r="E17805" s="38">
        <v>0.54578700235911781</v>
      </c>
      <c r="F17805" s="38"/>
    </row>
    <row r="17806" spans="1:6" x14ac:dyDescent="0.35">
      <c r="A17806" s="37" t="s">
        <v>21677</v>
      </c>
      <c r="B17806" s="38">
        <v>-34.374758739999997</v>
      </c>
      <c r="C17806" s="38">
        <v>-58.750743730000003</v>
      </c>
      <c r="D17806" s="38">
        <v>0.26940521597862238</v>
      </c>
      <c r="E17806" s="38">
        <v>0.28541728763869312</v>
      </c>
      <c r="F17806" s="38"/>
    </row>
    <row r="17807" spans="1:6" x14ac:dyDescent="0.35">
      <c r="A17807" s="37" t="s">
        <v>21678</v>
      </c>
      <c r="B17807" s="38">
        <v>-33.773485460000003</v>
      </c>
      <c r="C17807" s="38">
        <v>-60.095507550000001</v>
      </c>
      <c r="D17807" s="38">
        <v>0.35576719045639038</v>
      </c>
      <c r="E17807" s="38">
        <v>0.35182294092680277</v>
      </c>
      <c r="F17807" s="38">
        <v>12.727272727272727</v>
      </c>
    </row>
    <row r="17808" spans="1:6" x14ac:dyDescent="0.35">
      <c r="A17808" s="37" t="s">
        <v>21679</v>
      </c>
      <c r="B17808" s="38">
        <v>-38.710770930000002</v>
      </c>
      <c r="C17808" s="38">
        <v>-62.264602969999999</v>
      </c>
      <c r="D17808" s="38">
        <v>2.4243572726845741E-2</v>
      </c>
      <c r="E17808" s="38">
        <v>3.8646302465349433E-2</v>
      </c>
      <c r="F17808" s="38" t="s">
        <v>5130</v>
      </c>
    </row>
    <row r="17809" spans="1:6" x14ac:dyDescent="0.35">
      <c r="A17809" s="37" t="s">
        <v>21680</v>
      </c>
      <c r="B17809" s="38">
        <v>-38.711028460000001</v>
      </c>
      <c r="C17809" s="38">
        <v>-62.265078410000001</v>
      </c>
      <c r="D17809" s="38">
        <v>2.4243572726845741E-2</v>
      </c>
      <c r="E17809" s="38">
        <v>3.6603760074924781E-2</v>
      </c>
      <c r="F17809" s="38" t="s">
        <v>5130</v>
      </c>
    </row>
    <row r="17810" spans="1:6" x14ac:dyDescent="0.35">
      <c r="A17810" s="37" t="s">
        <v>21681</v>
      </c>
      <c r="B17810" s="38">
        <v>-35.564871349999997</v>
      </c>
      <c r="C17810" s="38">
        <v>-58.427218590000003</v>
      </c>
      <c r="D17810" s="38">
        <v>0.31611791253089899</v>
      </c>
      <c r="E17810" s="38">
        <v>0.32404768642257242</v>
      </c>
      <c r="F17810" s="38">
        <v>0</v>
      </c>
    </row>
    <row r="17811" spans="1:6" x14ac:dyDescent="0.35">
      <c r="A17811" s="37" t="s">
        <v>21682</v>
      </c>
      <c r="B17811" s="38">
        <v>-36.805608939999999</v>
      </c>
      <c r="C17811" s="38">
        <v>-62.2437623</v>
      </c>
      <c r="D17811" s="38">
        <v>0.24652524292469019</v>
      </c>
      <c r="E17811" s="38">
        <v>0.25196264932552981</v>
      </c>
      <c r="F17811" s="38"/>
    </row>
    <row r="17812" spans="1:6" x14ac:dyDescent="0.35">
      <c r="A17812" s="37" t="s">
        <v>21683</v>
      </c>
      <c r="B17812" s="38">
        <v>-34.699878179999999</v>
      </c>
      <c r="C17812" s="38">
        <v>-58.38569047</v>
      </c>
      <c r="D17812" s="38">
        <v>0.1360119432210922</v>
      </c>
      <c r="E17812" s="38">
        <v>0.14897725927202321</v>
      </c>
      <c r="F17812" s="38">
        <v>0</v>
      </c>
    </row>
    <row r="17813" spans="1:6" x14ac:dyDescent="0.35">
      <c r="A17813" s="37" t="s">
        <v>21684</v>
      </c>
      <c r="B17813" s="38">
        <v>-34.721481269999998</v>
      </c>
      <c r="C17813" s="38">
        <v>-58.369959520000002</v>
      </c>
      <c r="D17813" s="38">
        <v>0.48778900504112238</v>
      </c>
      <c r="E17813" s="38">
        <v>0.4750019644989687</v>
      </c>
      <c r="F17813" s="38">
        <v>9.7560975609756095</v>
      </c>
    </row>
    <row r="17814" spans="1:6" x14ac:dyDescent="0.35">
      <c r="A17814" s="37" t="s">
        <v>21685</v>
      </c>
      <c r="B17814" s="38">
        <v>-34.660420909999999</v>
      </c>
      <c r="C17814" s="38">
        <v>-58.36261511</v>
      </c>
      <c r="D17814" s="38">
        <v>0.26053950190544128</v>
      </c>
      <c r="E17814" s="38">
        <v>0.24126650997110319</v>
      </c>
      <c r="F17814" s="38">
        <v>0</v>
      </c>
    </row>
    <row r="17815" spans="1:6" x14ac:dyDescent="0.35">
      <c r="A17815" s="37" t="s">
        <v>21686</v>
      </c>
      <c r="B17815" s="38">
        <v>-38.667863429999997</v>
      </c>
      <c r="C17815" s="38">
        <v>-59.005879210000003</v>
      </c>
      <c r="D17815" s="38">
        <v>0.42254409193992609</v>
      </c>
      <c r="E17815" s="38">
        <v>0.42254409193992609</v>
      </c>
      <c r="F17815" s="38">
        <v>33.333333333333329</v>
      </c>
    </row>
    <row r="17816" spans="1:6" x14ac:dyDescent="0.35">
      <c r="A17816" s="37" t="s">
        <v>21687</v>
      </c>
      <c r="B17816" s="38">
        <v>-34.324075579999999</v>
      </c>
      <c r="C17816" s="38">
        <v>-58.993622770000002</v>
      </c>
      <c r="D17816" s="38">
        <v>0.52152550220489502</v>
      </c>
      <c r="E17816" s="38">
        <v>0.52701419591903687</v>
      </c>
      <c r="F17816" s="38">
        <v>51.079136690647488</v>
      </c>
    </row>
    <row r="17817" spans="1:6" x14ac:dyDescent="0.35">
      <c r="A17817" s="37" t="s">
        <v>21688</v>
      </c>
      <c r="B17817" s="38">
        <v>-33.914667610000002</v>
      </c>
      <c r="C17817" s="38">
        <v>-60.562487599999997</v>
      </c>
      <c r="D17817" s="38">
        <v>0.7016599178314209</v>
      </c>
      <c r="E17817" s="38">
        <v>0.68839288563341705</v>
      </c>
      <c r="F17817" s="38">
        <v>68.181818181818173</v>
      </c>
    </row>
    <row r="17818" spans="1:6" x14ac:dyDescent="0.35">
      <c r="A17818" s="37" t="s">
        <v>21689</v>
      </c>
      <c r="B17818" s="38">
        <v>-34.513520149999998</v>
      </c>
      <c r="C17818" s="38">
        <v>-58.780678520000002</v>
      </c>
      <c r="D17818" s="38">
        <v>0.76386857032775879</v>
      </c>
      <c r="E17818" s="38">
        <v>0.76355763171848501</v>
      </c>
      <c r="F17818" s="38">
        <v>62.650602409638559</v>
      </c>
    </row>
    <row r="17819" spans="1:6" x14ac:dyDescent="0.35">
      <c r="A17819" s="37" t="s">
        <v>21690</v>
      </c>
      <c r="B17819" s="38">
        <v>-36.014576210000001</v>
      </c>
      <c r="C17819" s="38">
        <v>-59.099049579999999</v>
      </c>
      <c r="D17819" s="38">
        <v>0.30065000057220459</v>
      </c>
      <c r="E17819" s="38">
        <v>0.2891533359100944</v>
      </c>
      <c r="F17819" s="38"/>
    </row>
    <row r="17820" spans="1:6" x14ac:dyDescent="0.35">
      <c r="A17820" s="37" t="s">
        <v>21691</v>
      </c>
      <c r="B17820" s="38">
        <v>-38.621241220000002</v>
      </c>
      <c r="C17820" s="38">
        <v>-60.881869199999997</v>
      </c>
      <c r="D17820" s="38">
        <v>0.20012529194355011</v>
      </c>
      <c r="E17820" s="38">
        <v>0.21260736882686609</v>
      </c>
      <c r="F17820" s="38">
        <v>3.8461538461538463</v>
      </c>
    </row>
    <row r="17821" spans="1:6" x14ac:dyDescent="0.35">
      <c r="A17821" s="37" t="s">
        <v>21692</v>
      </c>
      <c r="B17821" s="38">
        <v>-34.067228870000001</v>
      </c>
      <c r="C17821" s="38">
        <v>-59.23014749</v>
      </c>
      <c r="D17821" s="38">
        <v>0.52157652378082275</v>
      </c>
      <c r="E17821" s="38">
        <v>0.52236716118123794</v>
      </c>
      <c r="F17821" s="38">
        <v>29.411764705882355</v>
      </c>
    </row>
    <row r="17822" spans="1:6" x14ac:dyDescent="0.35">
      <c r="A17822" s="37" t="s">
        <v>21693</v>
      </c>
      <c r="B17822" s="38">
        <v>-34.869379309999999</v>
      </c>
      <c r="C17822" s="38">
        <v>-57.881927310000002</v>
      </c>
      <c r="D17822" s="38">
        <v>0.20508050918579099</v>
      </c>
      <c r="E17822" s="38">
        <v>0.22664990255961551</v>
      </c>
      <c r="F17822" s="38"/>
    </row>
    <row r="17823" spans="1:6" x14ac:dyDescent="0.35">
      <c r="A17823" s="37" t="s">
        <v>21694</v>
      </c>
      <c r="B17823" s="38">
        <v>-33.694527039999997</v>
      </c>
      <c r="C17823" s="38">
        <v>-59.685933040000002</v>
      </c>
      <c r="D17823" s="38">
        <v>0.5493462085723877</v>
      </c>
      <c r="E17823" s="38">
        <v>0.5696627888828516</v>
      </c>
      <c r="F17823" s="38">
        <v>55.555555555555557</v>
      </c>
    </row>
    <row r="17824" spans="1:6" x14ac:dyDescent="0.35">
      <c r="A17824" s="37" t="s">
        <v>21695</v>
      </c>
      <c r="B17824" s="38">
        <v>-35.060257069999999</v>
      </c>
      <c r="C17824" s="38">
        <v>-57.954591540000003</v>
      </c>
      <c r="D17824" s="38">
        <v>0.70118290185928345</v>
      </c>
      <c r="E17824" s="38">
        <v>0.70181690487596726</v>
      </c>
      <c r="F17824" s="38">
        <v>76.436781609195407</v>
      </c>
    </row>
    <row r="17825" spans="1:6" x14ac:dyDescent="0.35">
      <c r="A17825" s="37" t="s">
        <v>21696</v>
      </c>
      <c r="B17825" s="38">
        <v>-34.793297729999999</v>
      </c>
      <c r="C17825" s="38">
        <v>-58.21666407</v>
      </c>
      <c r="D17825" s="38">
        <v>0.26026225090026861</v>
      </c>
      <c r="E17825" s="38">
        <v>0.38449362041176982</v>
      </c>
      <c r="F17825" s="38">
        <v>39.00709219858156</v>
      </c>
    </row>
    <row r="17826" spans="1:6" x14ac:dyDescent="0.35">
      <c r="A17826" s="37" t="s">
        <v>21697</v>
      </c>
      <c r="B17826" s="38">
        <v>-33.874328490000003</v>
      </c>
      <c r="C17826" s="38">
        <v>-60.57948974</v>
      </c>
      <c r="D17826" s="38">
        <v>0.66255605220794678</v>
      </c>
      <c r="E17826" s="38">
        <v>0.65776194396771881</v>
      </c>
      <c r="F17826" s="38">
        <v>66.666666666666657</v>
      </c>
    </row>
    <row r="17827" spans="1:6" x14ac:dyDescent="0.35">
      <c r="A17827" s="37" t="s">
        <v>21698</v>
      </c>
      <c r="B17827" s="38">
        <v>-37.401398</v>
      </c>
      <c r="C17827" s="38">
        <v>-59.505029290000003</v>
      </c>
      <c r="D17827" s="38">
        <v>0.38014987111091608</v>
      </c>
      <c r="E17827" s="38">
        <v>0.3950055424983685</v>
      </c>
      <c r="F17827" s="38"/>
    </row>
    <row r="17828" spans="1:6" x14ac:dyDescent="0.35">
      <c r="A17828" s="37" t="s">
        <v>21699</v>
      </c>
      <c r="B17828" s="38">
        <v>-37.482966580000003</v>
      </c>
      <c r="C17828" s="38">
        <v>-59.289599860000003</v>
      </c>
      <c r="D17828" s="38">
        <v>0.33424457907676702</v>
      </c>
      <c r="E17828" s="38">
        <v>0.33424457907676702</v>
      </c>
      <c r="F17828" s="38"/>
    </row>
    <row r="17829" spans="1:6" x14ac:dyDescent="0.35">
      <c r="A17829" s="37" t="s">
        <v>21700</v>
      </c>
      <c r="B17829" s="38">
        <v>-34.803373950000001</v>
      </c>
      <c r="C17829" s="38">
        <v>-58.482863940000001</v>
      </c>
      <c r="D17829" s="38">
        <v>0</v>
      </c>
      <c r="E17829" s="38">
        <v>0.2661644181138591</v>
      </c>
      <c r="F17829" s="38">
        <v>39.156626506024097</v>
      </c>
    </row>
    <row r="17830" spans="1:6" x14ac:dyDescent="0.35">
      <c r="A17830" s="37" t="s">
        <v>21701</v>
      </c>
      <c r="B17830" s="38">
        <v>-34.830999140000003</v>
      </c>
      <c r="C17830" s="38">
        <v>-58.83103981</v>
      </c>
      <c r="D17830" s="38">
        <v>0.88383561372756958</v>
      </c>
      <c r="E17830" s="38">
        <v>0.88383561372756958</v>
      </c>
      <c r="F17830" s="38">
        <v>57.499999999999993</v>
      </c>
    </row>
    <row r="17831" spans="1:6" x14ac:dyDescent="0.35">
      <c r="A17831" s="37" t="s">
        <v>21702</v>
      </c>
      <c r="B17831" s="38">
        <v>-39.916659729999999</v>
      </c>
      <c r="C17831" s="38">
        <v>-62.619511269999997</v>
      </c>
      <c r="D17831" s="38">
        <v>0.55564963817596436</v>
      </c>
      <c r="E17831" s="38">
        <v>0.55384484926859534</v>
      </c>
      <c r="F17831" s="38"/>
    </row>
    <row r="17832" spans="1:6" x14ac:dyDescent="0.35">
      <c r="A17832" s="37" t="s">
        <v>21703</v>
      </c>
      <c r="B17832" s="38">
        <v>-40.182759939999997</v>
      </c>
      <c r="C17832" s="38">
        <v>-62.620178869999997</v>
      </c>
      <c r="D17832" s="38">
        <v>0.36700403690338129</v>
      </c>
      <c r="E17832" s="38">
        <v>0.36700403690338129</v>
      </c>
      <c r="F17832" s="38"/>
    </row>
    <row r="17833" spans="1:6" x14ac:dyDescent="0.35">
      <c r="A17833" s="37" t="s">
        <v>21704</v>
      </c>
      <c r="B17833" s="38">
        <v>-39.599691540000002</v>
      </c>
      <c r="C17833" s="38">
        <v>-62.651879839999999</v>
      </c>
      <c r="D17833" s="38">
        <v>0.50406396389007568</v>
      </c>
      <c r="E17833" s="38">
        <v>0.50572438014520182</v>
      </c>
      <c r="F17833" s="38"/>
    </row>
    <row r="17834" spans="1:6" x14ac:dyDescent="0.35">
      <c r="A17834" s="37" t="s">
        <v>21705</v>
      </c>
      <c r="B17834" s="38">
        <v>-34.61456682</v>
      </c>
      <c r="C17834" s="38">
        <v>-58.713632750000002</v>
      </c>
      <c r="D17834" s="38">
        <v>0.52832162380218506</v>
      </c>
      <c r="E17834" s="38">
        <v>0.57328608945796367</v>
      </c>
      <c r="F17834" s="38"/>
    </row>
    <row r="17835" spans="1:6" x14ac:dyDescent="0.35">
      <c r="A17835" s="37" t="s">
        <v>21706</v>
      </c>
      <c r="B17835" s="38">
        <v>-38.723758709999998</v>
      </c>
      <c r="C17835" s="38">
        <v>-61.289422420000001</v>
      </c>
      <c r="D17835" s="38">
        <v>0.33320128917694092</v>
      </c>
      <c r="E17835" s="38">
        <v>0.32892756854615562</v>
      </c>
      <c r="F17835" s="38"/>
    </row>
    <row r="17836" spans="1:6" x14ac:dyDescent="0.35">
      <c r="A17836" s="37" t="s">
        <v>21707</v>
      </c>
      <c r="B17836" s="38">
        <v>-34.756617349999999</v>
      </c>
      <c r="C17836" s="38">
        <v>-58.25050753</v>
      </c>
      <c r="D17836" s="38">
        <v>0.82852476835250854</v>
      </c>
      <c r="E17836" s="38">
        <v>0.80522341985960266</v>
      </c>
      <c r="F17836" s="38">
        <v>55.154639175257735</v>
      </c>
    </row>
    <row r="17837" spans="1:6" x14ac:dyDescent="0.35">
      <c r="A17837" s="37" t="s">
        <v>21708</v>
      </c>
      <c r="B17837" s="38">
        <v>-35.169615129999997</v>
      </c>
      <c r="C17837" s="38">
        <v>-58.234101430000003</v>
      </c>
      <c r="D17837" s="38">
        <v>0.26153564453125</v>
      </c>
      <c r="E17837" s="38">
        <v>0.3166336730906838</v>
      </c>
      <c r="F17837" s="38"/>
    </row>
    <row r="17838" spans="1:6" x14ac:dyDescent="0.35">
      <c r="A17838" s="37" t="s">
        <v>21709</v>
      </c>
      <c r="B17838" s="38">
        <v>-37.162261399999998</v>
      </c>
      <c r="C17838" s="38">
        <v>-60.061183909999997</v>
      </c>
      <c r="D17838" s="38">
        <v>0.31534090638160711</v>
      </c>
      <c r="E17838" s="38">
        <v>0.31534090638160711</v>
      </c>
      <c r="F17838" s="38">
        <v>50</v>
      </c>
    </row>
    <row r="17839" spans="1:6" x14ac:dyDescent="0.35">
      <c r="A17839" s="37" t="s">
        <v>21710</v>
      </c>
      <c r="B17839" s="38">
        <v>-33.756334520000003</v>
      </c>
      <c r="C17839" s="38">
        <v>-59.370770239999999</v>
      </c>
      <c r="D17839" s="38">
        <v>0.78862744569778442</v>
      </c>
      <c r="E17839" s="38">
        <v>0.78862744569778442</v>
      </c>
      <c r="F17839" s="38">
        <v>52.830188679245282</v>
      </c>
    </row>
    <row r="17840" spans="1:6" x14ac:dyDescent="0.35">
      <c r="A17840" s="37" t="s">
        <v>21711</v>
      </c>
      <c r="B17840" s="38">
        <v>-33.908197770000001</v>
      </c>
      <c r="C17840" s="38">
        <v>-59.237470139999999</v>
      </c>
      <c r="D17840" s="38">
        <v>0.67599666118621826</v>
      </c>
      <c r="E17840" s="38">
        <v>0.67599666118621826</v>
      </c>
      <c r="F17840" s="38">
        <v>53.846153846153847</v>
      </c>
    </row>
    <row r="17841" spans="1:6" x14ac:dyDescent="0.35">
      <c r="A17841" s="37" t="s">
        <v>21712</v>
      </c>
      <c r="B17841" s="38">
        <v>-33.801412579999997</v>
      </c>
      <c r="C17841" s="38">
        <v>-59.515684239999999</v>
      </c>
      <c r="D17841" s="38">
        <v>0.29785910248756409</v>
      </c>
      <c r="E17841" s="38">
        <v>0.31272276349969808</v>
      </c>
      <c r="F17841" s="38">
        <v>66.666666666666657</v>
      </c>
    </row>
    <row r="17842" spans="1:6" x14ac:dyDescent="0.35">
      <c r="A17842" s="37" t="s">
        <v>21713</v>
      </c>
      <c r="B17842" s="38">
        <v>-33.680541230000003</v>
      </c>
      <c r="C17842" s="38">
        <v>-59.683864120000003</v>
      </c>
      <c r="D17842" s="38">
        <v>0.5523688793182373</v>
      </c>
      <c r="E17842" s="38">
        <v>0.59202123049533728</v>
      </c>
      <c r="F17842" s="38">
        <v>48.275862068965516</v>
      </c>
    </row>
    <row r="17843" spans="1:6" x14ac:dyDescent="0.35">
      <c r="A17843" s="37" t="s">
        <v>21714</v>
      </c>
      <c r="B17843" s="38">
        <v>-33.331225150000002</v>
      </c>
      <c r="C17843" s="38">
        <v>-60.209495959999998</v>
      </c>
      <c r="D17843" s="38">
        <v>0.32735803723335272</v>
      </c>
      <c r="E17843" s="38">
        <v>0.20304437626052549</v>
      </c>
      <c r="F17843" s="38">
        <v>18.604651162790699</v>
      </c>
    </row>
    <row r="17844" spans="1:6" x14ac:dyDescent="0.35">
      <c r="A17844" s="37" t="s">
        <v>21715</v>
      </c>
      <c r="B17844" s="38">
        <v>-34.095223590000003</v>
      </c>
      <c r="C17844" s="38">
        <v>-59.023667260000003</v>
      </c>
      <c r="D17844" s="38">
        <v>0.28246808052062988</v>
      </c>
      <c r="E17844" s="38">
        <v>0.25566648484932047</v>
      </c>
      <c r="F17844" s="38"/>
    </row>
    <row r="17845" spans="1:6" x14ac:dyDescent="0.35">
      <c r="A17845" s="37" t="s">
        <v>21716</v>
      </c>
      <c r="B17845" s="38">
        <v>-34.717368610000001</v>
      </c>
      <c r="C17845" s="38">
        <v>-58.270550720000003</v>
      </c>
      <c r="D17845" s="38">
        <v>0.2428487837314606</v>
      </c>
      <c r="E17845" s="38">
        <v>0.2495359198914634</v>
      </c>
      <c r="F17845" s="38"/>
    </row>
    <row r="17846" spans="1:6" x14ac:dyDescent="0.35">
      <c r="A17846" s="37" t="s">
        <v>21717</v>
      </c>
      <c r="B17846" s="38">
        <v>-38.72354902</v>
      </c>
      <c r="C17846" s="38">
        <v>-62.256156359999999</v>
      </c>
      <c r="D17846" s="38">
        <v>0.1254739165306091</v>
      </c>
      <c r="E17846" s="38">
        <v>0.17082788712448541</v>
      </c>
      <c r="F17846" s="38"/>
    </row>
    <row r="17847" spans="1:6" x14ac:dyDescent="0.35">
      <c r="A17847" s="37" t="s">
        <v>21718</v>
      </c>
      <c r="B17847" s="38">
        <v>-34.949100450000003</v>
      </c>
      <c r="C17847" s="38">
        <v>-58.102806270000002</v>
      </c>
      <c r="D17847" s="38">
        <v>0.7043723464012146</v>
      </c>
      <c r="E17847" s="38">
        <v>0.7043723464012146</v>
      </c>
      <c r="F17847" s="38"/>
    </row>
    <row r="17848" spans="1:6" x14ac:dyDescent="0.35">
      <c r="A17848" s="37" t="s">
        <v>21719</v>
      </c>
      <c r="B17848" s="38">
        <v>-34.451537170000002</v>
      </c>
      <c r="C17848" s="38">
        <v>-60.174636630000002</v>
      </c>
      <c r="D17848" s="38">
        <v>0.53969621658325195</v>
      </c>
      <c r="E17848" s="38">
        <v>0.53969621658325195</v>
      </c>
      <c r="F17848" s="38">
        <v>75</v>
      </c>
    </row>
    <row r="17849" spans="1:6" x14ac:dyDescent="0.35">
      <c r="A17849" s="37" t="s">
        <v>21720</v>
      </c>
      <c r="B17849" s="38">
        <v>-38.170265200000003</v>
      </c>
      <c r="C17849" s="38">
        <v>-57.646985960000002</v>
      </c>
      <c r="D17849" s="38">
        <v>0.41560348868370062</v>
      </c>
      <c r="E17849" s="38">
        <v>0.42299620386881698</v>
      </c>
      <c r="F17849" s="38">
        <v>34.659090909090914</v>
      </c>
    </row>
    <row r="17850" spans="1:6" x14ac:dyDescent="0.35">
      <c r="A17850" s="37" t="s">
        <v>21721</v>
      </c>
      <c r="B17850" s="38">
        <v>-38.208613010000001</v>
      </c>
      <c r="C17850" s="38">
        <v>-57.705513580000002</v>
      </c>
      <c r="D17850" s="38">
        <v>0.4554302990436554</v>
      </c>
      <c r="E17850" s="38">
        <v>0.46708178443786419</v>
      </c>
      <c r="F17850" s="38">
        <v>36.79245283018868</v>
      </c>
    </row>
    <row r="17851" spans="1:6" x14ac:dyDescent="0.35">
      <c r="A17851" s="37" t="s">
        <v>21722</v>
      </c>
      <c r="B17851" s="38">
        <v>-33.789828829999998</v>
      </c>
      <c r="C17851" s="38">
        <v>-59.530279540000002</v>
      </c>
      <c r="D17851" s="38">
        <v>0.4606957733631134</v>
      </c>
      <c r="E17851" s="38">
        <v>0.46064659787548912</v>
      </c>
      <c r="F17851" s="38"/>
    </row>
    <row r="17852" spans="1:6" x14ac:dyDescent="0.35">
      <c r="A17852" s="37" t="s">
        <v>21723</v>
      </c>
      <c r="B17852" s="38">
        <v>-37.100504800000003</v>
      </c>
      <c r="C17852" s="38">
        <v>-56.873382769999999</v>
      </c>
      <c r="D17852" s="38">
        <v>0.241120845079422</v>
      </c>
      <c r="E17852" s="38">
        <v>0.24278054700085991</v>
      </c>
      <c r="F17852" s="38"/>
    </row>
    <row r="17853" spans="1:6" x14ac:dyDescent="0.35">
      <c r="A17853" s="37" t="s">
        <v>21724</v>
      </c>
      <c r="B17853" s="38">
        <v>-36.562007360000003</v>
      </c>
      <c r="C17853" s="38">
        <v>-57.383100130000003</v>
      </c>
      <c r="D17853" s="38">
        <v>0.42724868655204767</v>
      </c>
      <c r="E17853" s="38">
        <v>0.42724868655204767</v>
      </c>
      <c r="F17853" s="38"/>
    </row>
    <row r="17854" spans="1:6" x14ac:dyDescent="0.35">
      <c r="A17854" s="37" t="s">
        <v>21725</v>
      </c>
      <c r="B17854" s="38">
        <v>-36.428713639999998</v>
      </c>
      <c r="C17854" s="38">
        <v>-56.948956449999997</v>
      </c>
      <c r="D17854" s="38">
        <v>0.45570215582847601</v>
      </c>
      <c r="E17854" s="38">
        <v>0.46950178096691769</v>
      </c>
      <c r="F17854" s="38"/>
    </row>
    <row r="17855" spans="1:6" x14ac:dyDescent="0.35">
      <c r="A17855" s="37" t="s">
        <v>713</v>
      </c>
      <c r="B17855" s="38">
        <v>-37.989141230000001</v>
      </c>
      <c r="C17855" s="38">
        <v>-61.359044320000002</v>
      </c>
      <c r="D17855" s="38">
        <v>0.35536754131317139</v>
      </c>
      <c r="E17855" s="38">
        <v>0.36369418054819108</v>
      </c>
      <c r="F17855" s="38"/>
    </row>
    <row r="17856" spans="1:6" x14ac:dyDescent="0.35">
      <c r="A17856" s="37" t="s">
        <v>21726</v>
      </c>
      <c r="B17856" s="38">
        <v>-39.255820190000001</v>
      </c>
      <c r="C17856" s="38">
        <v>-62.613270730000004</v>
      </c>
      <c r="D17856" s="38">
        <v>0.58790051937103271</v>
      </c>
      <c r="E17856" s="38">
        <v>0.543563948571682</v>
      </c>
      <c r="F17856" s="38"/>
    </row>
    <row r="17857" spans="1:6" x14ac:dyDescent="0.35">
      <c r="A17857" s="37" t="s">
        <v>21727</v>
      </c>
      <c r="B17857" s="38">
        <v>-34.620130529999997</v>
      </c>
      <c r="C17857" s="38">
        <v>-58.979042290000002</v>
      </c>
      <c r="D17857" s="38">
        <v>0.55383557081222534</v>
      </c>
      <c r="E17857" s="38">
        <v>0.55579675969324616</v>
      </c>
      <c r="F17857" s="38">
        <v>59.788359788359791</v>
      </c>
    </row>
    <row r="17858" spans="1:6" x14ac:dyDescent="0.35">
      <c r="A17858" s="37" t="s">
        <v>21728</v>
      </c>
      <c r="B17858" s="38">
        <v>-34.674830180000001</v>
      </c>
      <c r="C17858" s="38">
        <v>-58.35474507</v>
      </c>
      <c r="D17858" s="38">
        <v>0.28477486968040472</v>
      </c>
      <c r="E17858" s="38">
        <v>0.27406447599915901</v>
      </c>
      <c r="F17858" s="38"/>
    </row>
    <row r="17859" spans="1:6" x14ac:dyDescent="0.35">
      <c r="A17859" s="37" t="s">
        <v>21729</v>
      </c>
      <c r="B17859" s="38">
        <v>-33.904543349999997</v>
      </c>
      <c r="C17859" s="38">
        <v>-59.82142382</v>
      </c>
      <c r="D17859" s="38">
        <v>0.57936280965805054</v>
      </c>
      <c r="E17859" s="38">
        <v>0.57936280965805054</v>
      </c>
      <c r="F17859" s="38">
        <v>30.693069306930692</v>
      </c>
    </row>
    <row r="17860" spans="1:6" x14ac:dyDescent="0.35">
      <c r="A17860" s="37" t="s">
        <v>21730</v>
      </c>
      <c r="B17860" s="38">
        <v>-37.723921760000003</v>
      </c>
      <c r="C17860" s="38">
        <v>-62.102205419999997</v>
      </c>
      <c r="D17860" s="38">
        <v>0.32170009613037109</v>
      </c>
      <c r="E17860" s="38">
        <v>0.30923077464103699</v>
      </c>
      <c r="F17860" s="38">
        <v>0</v>
      </c>
    </row>
    <row r="17861" spans="1:6" x14ac:dyDescent="0.35">
      <c r="A17861" s="37" t="s">
        <v>21731</v>
      </c>
      <c r="B17861" s="38">
        <v>-34.491351969999997</v>
      </c>
      <c r="C17861" s="38">
        <v>-58.713006100000001</v>
      </c>
      <c r="D17861" s="38">
        <v>0.4100501537322998</v>
      </c>
      <c r="E17861" s="38">
        <v>0.44917567372322081</v>
      </c>
      <c r="F17861" s="38">
        <v>46.192893401015226</v>
      </c>
    </row>
    <row r="17862" spans="1:6" x14ac:dyDescent="0.35">
      <c r="A17862" s="37" t="s">
        <v>21732</v>
      </c>
      <c r="B17862" s="38">
        <v>-38.730658910000002</v>
      </c>
      <c r="C17862" s="38">
        <v>-62.455337620000002</v>
      </c>
      <c r="D17862" s="38">
        <v>0.50525331497192383</v>
      </c>
      <c r="E17862" s="38">
        <v>0.50525331497192383</v>
      </c>
      <c r="F17862" s="38">
        <v>50</v>
      </c>
    </row>
    <row r="17863" spans="1:6" x14ac:dyDescent="0.35">
      <c r="A17863" s="37" t="s">
        <v>21733</v>
      </c>
      <c r="B17863" s="38">
        <v>-34.761578579999998</v>
      </c>
      <c r="C17863" s="38">
        <v>-58.23751274</v>
      </c>
      <c r="D17863" s="38">
        <v>0.56361788511276245</v>
      </c>
      <c r="E17863" s="38">
        <v>0.54346363286714294</v>
      </c>
      <c r="F17863" s="38">
        <v>60.674157303370791</v>
      </c>
    </row>
    <row r="17864" spans="1:6" x14ac:dyDescent="0.35">
      <c r="A17864" s="37" t="s">
        <v>21734</v>
      </c>
      <c r="B17864" s="38">
        <v>-34.810323019999998</v>
      </c>
      <c r="C17864" s="38">
        <v>-58.3061182</v>
      </c>
      <c r="D17864" s="38">
        <v>0.89633995294570923</v>
      </c>
      <c r="E17864" s="38">
        <v>0.87137357498470103</v>
      </c>
      <c r="F17864" s="38">
        <v>57.085020242914972</v>
      </c>
    </row>
    <row r="17865" spans="1:6" x14ac:dyDescent="0.35">
      <c r="A17865" s="37" t="s">
        <v>21735</v>
      </c>
      <c r="B17865" s="38">
        <v>-34.674949509999998</v>
      </c>
      <c r="C17865" s="38">
        <v>-58.562864099999999</v>
      </c>
      <c r="D17865" s="38">
        <v>0.20523171126842499</v>
      </c>
      <c r="E17865" s="38">
        <v>0.21885313295029299</v>
      </c>
      <c r="F17865" s="38"/>
    </row>
    <row r="17866" spans="1:6" x14ac:dyDescent="0.35">
      <c r="A17866" s="37" t="s">
        <v>21736</v>
      </c>
      <c r="B17866" s="38">
        <v>-34.446564909999999</v>
      </c>
      <c r="C17866" s="38">
        <v>-58.971576460000001</v>
      </c>
      <c r="D17866" s="38">
        <v>0.62917071580886841</v>
      </c>
      <c r="E17866" s="38">
        <v>0.59443618121900055</v>
      </c>
      <c r="F17866" s="38">
        <v>55.696202531645568</v>
      </c>
    </row>
    <row r="17867" spans="1:6" x14ac:dyDescent="0.35">
      <c r="A17867" s="37" t="s">
        <v>21737</v>
      </c>
      <c r="B17867" s="38">
        <v>-35.9670548</v>
      </c>
      <c r="C17867" s="38">
        <v>-58.939974030000002</v>
      </c>
      <c r="D17867" s="38">
        <v>0.39675021171569819</v>
      </c>
      <c r="E17867" s="38">
        <v>0.39675021171569819</v>
      </c>
      <c r="F17867" s="38">
        <v>13.095238095238097</v>
      </c>
    </row>
    <row r="17868" spans="1:6" x14ac:dyDescent="0.35">
      <c r="A17868" s="37" t="s">
        <v>21738</v>
      </c>
      <c r="B17868" s="38">
        <v>-36.347156409999997</v>
      </c>
      <c r="C17868" s="38">
        <v>-56.738191409999999</v>
      </c>
      <c r="D17868" s="38">
        <v>0.37607422471046448</v>
      </c>
      <c r="E17868" s="38">
        <v>0.45717218518257141</v>
      </c>
      <c r="F17868" s="38">
        <v>45.882352941176471</v>
      </c>
    </row>
    <row r="17869" spans="1:6" x14ac:dyDescent="0.35">
      <c r="A17869" s="37" t="s">
        <v>21739</v>
      </c>
      <c r="B17869" s="38">
        <v>-35.769986299999999</v>
      </c>
      <c r="C17869" s="38">
        <v>-58.496577729999998</v>
      </c>
      <c r="D17869" s="38">
        <v>0.38532358407974238</v>
      </c>
      <c r="E17869" s="38">
        <v>0.30187349559532273</v>
      </c>
      <c r="F17869" s="38">
        <v>21.739130434782609</v>
      </c>
    </row>
    <row r="17870" spans="1:6" x14ac:dyDescent="0.35">
      <c r="A17870" s="37" t="s">
        <v>21740</v>
      </c>
      <c r="B17870" s="38">
        <v>-39.260186269999998</v>
      </c>
      <c r="C17870" s="38">
        <v>-62.596556649999997</v>
      </c>
      <c r="D17870" s="38">
        <v>0.74976426362991333</v>
      </c>
      <c r="E17870" s="38">
        <v>0.75092801749706273</v>
      </c>
      <c r="F17870" s="38">
        <v>41.414141414141412</v>
      </c>
    </row>
    <row r="17871" spans="1:6" x14ac:dyDescent="0.35">
      <c r="A17871" s="37" t="s">
        <v>21741</v>
      </c>
      <c r="B17871" s="38">
        <v>-34.626199839999998</v>
      </c>
      <c r="C17871" s="38">
        <v>-58.579445819999997</v>
      </c>
      <c r="D17871" s="38">
        <v>0.64659500122070313</v>
      </c>
      <c r="E17871" s="38">
        <v>0.56772886687203461</v>
      </c>
      <c r="F17871" s="38"/>
    </row>
    <row r="17872" spans="1:6" x14ac:dyDescent="0.35">
      <c r="A17872" s="37" t="s">
        <v>21742</v>
      </c>
      <c r="B17872" s="38">
        <v>-34.50327274</v>
      </c>
      <c r="C17872" s="38">
        <v>-58.751877190000002</v>
      </c>
      <c r="D17872" s="38">
        <v>0.5205303430557251</v>
      </c>
      <c r="E17872" s="38">
        <v>0.52839772201873159</v>
      </c>
      <c r="F17872" s="38">
        <v>45.922746781115883</v>
      </c>
    </row>
    <row r="17873" spans="1:6" x14ac:dyDescent="0.35">
      <c r="A17873" s="37" t="s">
        <v>21743</v>
      </c>
      <c r="B17873" s="38">
        <v>-34.415560730000003</v>
      </c>
      <c r="C17873" s="38">
        <v>-58.867719379999997</v>
      </c>
      <c r="D17873" s="38">
        <v>0.55384701490402222</v>
      </c>
      <c r="E17873" s="38">
        <v>0.60649486748795756</v>
      </c>
      <c r="F17873" s="38">
        <v>20.833333333333336</v>
      </c>
    </row>
    <row r="17874" spans="1:6" x14ac:dyDescent="0.35">
      <c r="A17874" s="37" t="s">
        <v>21744</v>
      </c>
      <c r="B17874" s="38">
        <v>-34.51579976</v>
      </c>
      <c r="C17874" s="38">
        <v>-58.510343220000003</v>
      </c>
      <c r="D17874" s="38">
        <v>0.49729782342910772</v>
      </c>
      <c r="E17874" s="38">
        <v>0.54960231069061494</v>
      </c>
      <c r="F17874" s="38">
        <v>43.678160919540232</v>
      </c>
    </row>
    <row r="17875" spans="1:6" x14ac:dyDescent="0.35">
      <c r="A17875" s="37" t="s">
        <v>21745</v>
      </c>
      <c r="B17875" s="38">
        <v>-34.441906260000003</v>
      </c>
      <c r="C17875" s="38">
        <v>-58.908238990000001</v>
      </c>
      <c r="D17875" s="38">
        <v>0.65400141477584839</v>
      </c>
      <c r="E17875" s="38">
        <v>0.306594118475914</v>
      </c>
      <c r="F17875" s="38">
        <v>21.176470588235293</v>
      </c>
    </row>
    <row r="17876" spans="1:6" x14ac:dyDescent="0.35">
      <c r="A17876" s="37" t="s">
        <v>21746</v>
      </c>
      <c r="B17876" s="38">
        <v>-37.986340179999999</v>
      </c>
      <c r="C17876" s="38">
        <v>-57.61116895</v>
      </c>
      <c r="D17876" s="38">
        <v>0.55266249179840088</v>
      </c>
      <c r="E17876" s="38">
        <v>0.54790307619632816</v>
      </c>
      <c r="F17876" s="38">
        <v>54.482758620689651</v>
      </c>
    </row>
    <row r="17877" spans="1:6" x14ac:dyDescent="0.35">
      <c r="A17877" s="37" t="s">
        <v>21747</v>
      </c>
      <c r="B17877" s="38">
        <v>-38.360869030000003</v>
      </c>
      <c r="C17877" s="38">
        <v>-60.317088009999999</v>
      </c>
      <c r="D17877" s="38">
        <v>0.70790290832519531</v>
      </c>
      <c r="E17877" s="38">
        <v>0.70900519270645945</v>
      </c>
      <c r="F17877" s="38">
        <v>57.142857142857139</v>
      </c>
    </row>
    <row r="17878" spans="1:6" x14ac:dyDescent="0.35">
      <c r="A17878" s="37" t="s">
        <v>21748</v>
      </c>
      <c r="B17878" s="38">
        <v>-34.939144910000003</v>
      </c>
      <c r="C17878" s="38">
        <v>-58.368554090000003</v>
      </c>
      <c r="D17878" s="38">
        <v>0.74659693241119385</v>
      </c>
      <c r="E17878" s="38">
        <v>0.82613843017154265</v>
      </c>
      <c r="F17878" s="38">
        <v>60.162601626016269</v>
      </c>
    </row>
    <row r="17879" spans="1:6" x14ac:dyDescent="0.35">
      <c r="A17879" s="37" t="s">
        <v>21749</v>
      </c>
      <c r="B17879" s="38">
        <v>-34.669959370000001</v>
      </c>
      <c r="C17879" s="38">
        <v>-58.363045960000001</v>
      </c>
      <c r="D17879" s="38">
        <v>0.21038466691970831</v>
      </c>
      <c r="E17879" s="38">
        <v>0.2040276674455718</v>
      </c>
      <c r="F17879" s="38"/>
    </row>
    <row r="17880" spans="1:6" x14ac:dyDescent="0.35">
      <c r="A17880" s="37" t="s">
        <v>21750</v>
      </c>
      <c r="B17880" s="38">
        <v>-34.407424339999999</v>
      </c>
      <c r="C17880" s="38">
        <v>-58.682982639999999</v>
      </c>
      <c r="D17880" s="38">
        <v>0.62021201848983765</v>
      </c>
      <c r="E17880" s="38">
        <v>0.67476820584499475</v>
      </c>
      <c r="F17880" s="38"/>
    </row>
    <row r="17881" spans="1:6" x14ac:dyDescent="0.35">
      <c r="A17881" s="37" t="s">
        <v>21751</v>
      </c>
      <c r="B17881" s="38">
        <v>-38.373966359999997</v>
      </c>
      <c r="C17881" s="38">
        <v>-60.285066980000003</v>
      </c>
      <c r="D17881" s="38">
        <v>0.34169039130210882</v>
      </c>
      <c r="E17881" s="38">
        <v>0.34434143702189129</v>
      </c>
      <c r="F17881" s="38"/>
    </row>
    <row r="17882" spans="1:6" x14ac:dyDescent="0.35">
      <c r="A17882" s="37" t="s">
        <v>21752</v>
      </c>
      <c r="B17882" s="38">
        <v>-35.453317759999997</v>
      </c>
      <c r="C17882" s="38">
        <v>-60.876394380000001</v>
      </c>
      <c r="D17882" s="38">
        <v>0.30883514881134028</v>
      </c>
      <c r="E17882" s="38">
        <v>0.32432318753317779</v>
      </c>
      <c r="F17882" s="38"/>
    </row>
    <row r="17883" spans="1:6" x14ac:dyDescent="0.35">
      <c r="A17883" s="37" t="s">
        <v>2441</v>
      </c>
      <c r="B17883" s="38">
        <v>-35.756829240000002</v>
      </c>
      <c r="C17883" s="38">
        <v>-62.812086020000002</v>
      </c>
      <c r="D17883" s="38">
        <v>0.33060455322265619</v>
      </c>
      <c r="E17883" s="38">
        <v>0.32704155700547349</v>
      </c>
      <c r="F17883" s="38"/>
    </row>
    <row r="17884" spans="1:6" x14ac:dyDescent="0.35">
      <c r="A17884" s="37" t="s">
        <v>21753</v>
      </c>
      <c r="B17884" s="38">
        <v>-34.938583039999997</v>
      </c>
      <c r="C17884" s="38">
        <v>-57.957043040000002</v>
      </c>
      <c r="D17884" s="38">
        <v>1.55982244759798E-2</v>
      </c>
      <c r="E17884" s="38">
        <v>1.7787438188050241E-2</v>
      </c>
      <c r="F17884" s="38"/>
    </row>
    <row r="17885" spans="1:6" x14ac:dyDescent="0.35">
      <c r="A17885" s="37" t="s">
        <v>21754</v>
      </c>
      <c r="B17885" s="38">
        <v>-34.771966370000001</v>
      </c>
      <c r="C17885" s="38">
        <v>-59.690823119999997</v>
      </c>
      <c r="D17885" s="38">
        <v>0.28020766377449041</v>
      </c>
      <c r="E17885" s="38">
        <v>0.29001883996857541</v>
      </c>
      <c r="F17885" s="38"/>
    </row>
    <row r="17886" spans="1:6" x14ac:dyDescent="0.35">
      <c r="A17886" s="37" t="s">
        <v>21755</v>
      </c>
      <c r="B17886" s="38">
        <v>-37.986161979999999</v>
      </c>
      <c r="C17886" s="38">
        <v>-57.563722249999998</v>
      </c>
      <c r="D17886" s="38">
        <v>0.1701647341251373</v>
      </c>
      <c r="E17886" s="38">
        <v>0.18376983427687699</v>
      </c>
      <c r="F17886" s="38"/>
    </row>
    <row r="17887" spans="1:6" x14ac:dyDescent="0.35">
      <c r="A17887" s="37" t="s">
        <v>21756</v>
      </c>
      <c r="B17887" s="38">
        <v>-34.577589209999999</v>
      </c>
      <c r="C17887" s="38">
        <v>-58.536923280000003</v>
      </c>
      <c r="D17887" s="38">
        <v>0.24225179851055151</v>
      </c>
      <c r="E17887" s="38">
        <v>0.22761697480172821</v>
      </c>
      <c r="F17887" s="38"/>
    </row>
    <row r="17888" spans="1:6" x14ac:dyDescent="0.35">
      <c r="A17888" s="37" t="s">
        <v>21757</v>
      </c>
      <c r="B17888" s="38">
        <v>-33.812356010000002</v>
      </c>
      <c r="C17888" s="38">
        <v>-59.516472399999998</v>
      </c>
      <c r="D17888" s="38">
        <v>0.40406268835067749</v>
      </c>
      <c r="E17888" s="38">
        <v>0.38941908043784063</v>
      </c>
      <c r="F17888" s="38">
        <v>27.741935483870968</v>
      </c>
    </row>
    <row r="17889" spans="1:6" x14ac:dyDescent="0.35">
      <c r="A17889" s="37" t="s">
        <v>21758</v>
      </c>
      <c r="B17889" s="38">
        <v>-34.741812979999999</v>
      </c>
      <c r="C17889" s="38">
        <v>-58.439085579999997</v>
      </c>
      <c r="D17889" s="38">
        <v>0.74305778741836548</v>
      </c>
      <c r="E17889" s="38">
        <v>0.75731650236490611</v>
      </c>
      <c r="F17889" s="38"/>
    </row>
    <row r="17890" spans="1:6" x14ac:dyDescent="0.35">
      <c r="A17890" s="37" t="s">
        <v>21759</v>
      </c>
      <c r="B17890" s="38">
        <v>-34.881214900000003</v>
      </c>
      <c r="C17890" s="38">
        <v>-57.967018899999999</v>
      </c>
      <c r="D17890" s="38">
        <v>0.68159794807434082</v>
      </c>
      <c r="E17890" s="38">
        <v>0.5965412645726591</v>
      </c>
      <c r="F17890" s="38">
        <v>81.428571428571431</v>
      </c>
    </row>
    <row r="17891" spans="1:6" x14ac:dyDescent="0.35">
      <c r="A17891" s="37" t="s">
        <v>21760</v>
      </c>
      <c r="B17891" s="38">
        <v>-34.548911310000001</v>
      </c>
      <c r="C17891" s="38">
        <v>-58.575162259999999</v>
      </c>
      <c r="D17891" s="38">
        <v>0.392983078956604</v>
      </c>
      <c r="E17891" s="38">
        <v>0.38130375110741821</v>
      </c>
      <c r="F17891" s="38">
        <v>14.37908496732026</v>
      </c>
    </row>
    <row r="17892" spans="1:6" x14ac:dyDescent="0.35">
      <c r="A17892" s="37" t="s">
        <v>21761</v>
      </c>
      <c r="B17892" s="38">
        <v>-34.828457540000002</v>
      </c>
      <c r="C17892" s="38">
        <v>-58.646635699999997</v>
      </c>
      <c r="D17892" s="38">
        <v>0.69091165065765381</v>
      </c>
      <c r="E17892" s="38">
        <v>0.69514965697338704</v>
      </c>
      <c r="F17892" s="38">
        <v>23.277909738717341</v>
      </c>
    </row>
    <row r="17893" spans="1:6" x14ac:dyDescent="0.35">
      <c r="A17893" s="37" t="s">
        <v>21762</v>
      </c>
      <c r="B17893" s="38">
        <v>-34.43221921</v>
      </c>
      <c r="C17893" s="38">
        <v>-58.757399020000001</v>
      </c>
      <c r="D17893" s="38">
        <v>0.27150300145149231</v>
      </c>
      <c r="E17893" s="38">
        <v>0.38873930027087528</v>
      </c>
      <c r="F17893" s="38">
        <v>0.34129692832764508</v>
      </c>
    </row>
    <row r="17894" spans="1:6" x14ac:dyDescent="0.35">
      <c r="A17894" s="37" t="s">
        <v>21763</v>
      </c>
      <c r="B17894" s="38">
        <v>-36.226199899999997</v>
      </c>
      <c r="C17894" s="38">
        <v>-61.101384250000002</v>
      </c>
      <c r="D17894" s="38">
        <v>0.46148234605789179</v>
      </c>
      <c r="E17894" s="38">
        <v>0.4352891368743701</v>
      </c>
      <c r="F17894" s="38" t="s">
        <v>5130</v>
      </c>
    </row>
    <row r="17895" spans="1:6" x14ac:dyDescent="0.35">
      <c r="A17895" s="37" t="s">
        <v>21764</v>
      </c>
      <c r="B17895" s="38">
        <v>-37.31433354</v>
      </c>
      <c r="C17895" s="38">
        <v>-59.985546280000001</v>
      </c>
      <c r="D17895" s="38">
        <v>0.30051699280738831</v>
      </c>
      <c r="E17895" s="38">
        <v>0.31147502400936222</v>
      </c>
      <c r="F17895" s="38"/>
    </row>
    <row r="17896" spans="1:6" x14ac:dyDescent="0.35">
      <c r="A17896" s="37" t="s">
        <v>21765</v>
      </c>
      <c r="B17896" s="38">
        <v>-34.704922490000001</v>
      </c>
      <c r="C17896" s="38">
        <v>-58.36591525</v>
      </c>
      <c r="D17896" s="38">
        <v>0.58948570489883423</v>
      </c>
      <c r="E17896" s="38">
        <v>0.61149909098943078</v>
      </c>
      <c r="F17896" s="38">
        <v>50</v>
      </c>
    </row>
    <row r="17897" spans="1:6" x14ac:dyDescent="0.35">
      <c r="A17897" s="37" t="s">
        <v>21766</v>
      </c>
      <c r="B17897" s="38">
        <v>-34.900873320000002</v>
      </c>
      <c r="C17897" s="38">
        <v>-58.597902150000003</v>
      </c>
      <c r="D17897" s="38">
        <v>0.59414207935333252</v>
      </c>
      <c r="E17897" s="38">
        <v>0.61299956176016068</v>
      </c>
      <c r="F17897" s="38">
        <v>50.335570469798661</v>
      </c>
    </row>
    <row r="17898" spans="1:6" x14ac:dyDescent="0.35">
      <c r="A17898" s="37" t="s">
        <v>21767</v>
      </c>
      <c r="B17898" s="38">
        <v>-34.895926840000001</v>
      </c>
      <c r="C17898" s="38">
        <v>-58.540991720000001</v>
      </c>
      <c r="D17898" s="38">
        <v>0.98681437969207764</v>
      </c>
      <c r="E17898" s="38">
        <v>0.88118009931511354</v>
      </c>
      <c r="F17898" s="38">
        <v>69.230769230769226</v>
      </c>
    </row>
    <row r="17899" spans="1:6" x14ac:dyDescent="0.35">
      <c r="A17899" s="37" t="s">
        <v>21768</v>
      </c>
      <c r="B17899" s="38">
        <v>-34.785709369999999</v>
      </c>
      <c r="C17899" s="38">
        <v>-58.851415250000002</v>
      </c>
      <c r="D17899" s="38">
        <v>0.51532620191574097</v>
      </c>
      <c r="E17899" s="38">
        <v>0.50826720727814567</v>
      </c>
      <c r="F17899" s="38"/>
    </row>
    <row r="17900" spans="1:6" x14ac:dyDescent="0.35">
      <c r="A17900" s="37" t="s">
        <v>21769</v>
      </c>
      <c r="B17900" s="38">
        <v>-34.704929800000002</v>
      </c>
      <c r="C17900" s="38">
        <v>-58.591715880000002</v>
      </c>
      <c r="D17900" s="38">
        <v>0.33739861845970148</v>
      </c>
      <c r="E17900" s="38">
        <v>0.365695363596866</v>
      </c>
      <c r="F17900" s="38"/>
    </row>
    <row r="17901" spans="1:6" x14ac:dyDescent="0.35">
      <c r="A17901" s="37" t="s">
        <v>21770</v>
      </c>
      <c r="B17901" s="38">
        <v>-34.043936539999997</v>
      </c>
      <c r="C17901" s="38">
        <v>-59.194716530000001</v>
      </c>
      <c r="D17901" s="38">
        <v>0.41269874572753912</v>
      </c>
      <c r="E17901" s="38">
        <v>0.45577625146037648</v>
      </c>
      <c r="F17901" s="38"/>
    </row>
    <row r="17902" spans="1:6" x14ac:dyDescent="0.35">
      <c r="A17902" s="37" t="s">
        <v>21771</v>
      </c>
      <c r="B17902" s="38">
        <v>-39.50103043</v>
      </c>
      <c r="C17902" s="38">
        <v>-62.681313899999999</v>
      </c>
      <c r="D17902" s="38">
        <v>0.61526679992675781</v>
      </c>
      <c r="E17902" s="38">
        <v>0.61210273246507385</v>
      </c>
      <c r="F17902" s="38"/>
    </row>
    <row r="17903" spans="1:6" x14ac:dyDescent="0.35">
      <c r="A17903" s="37" t="s">
        <v>21772</v>
      </c>
      <c r="B17903" s="38">
        <v>-34.596840720000003</v>
      </c>
      <c r="C17903" s="38">
        <v>-58.741541920000003</v>
      </c>
      <c r="D17903" s="38">
        <v>0.63773846626281738</v>
      </c>
      <c r="E17903" s="38">
        <v>0.64875888510754232</v>
      </c>
      <c r="F17903" s="38">
        <v>21.686746987951807</v>
      </c>
    </row>
    <row r="17904" spans="1:6" x14ac:dyDescent="0.35">
      <c r="A17904" s="37" t="s">
        <v>21773</v>
      </c>
      <c r="B17904" s="38">
        <v>-34.690631230000001</v>
      </c>
      <c r="C17904" s="38">
        <v>-58.619368850000001</v>
      </c>
      <c r="D17904" s="38">
        <v>0.59786921739578247</v>
      </c>
      <c r="E17904" s="38">
        <v>0.59813282296464254</v>
      </c>
      <c r="F17904" s="38">
        <v>58.139534883720934</v>
      </c>
    </row>
    <row r="17905" spans="1:6" x14ac:dyDescent="0.35">
      <c r="A17905" s="37" t="s">
        <v>21774</v>
      </c>
      <c r="B17905" s="38">
        <v>-34.902831339999999</v>
      </c>
      <c r="C17905" s="38">
        <v>-58.552933950000003</v>
      </c>
      <c r="D17905" s="38">
        <v>0.70007550716400146</v>
      </c>
      <c r="E17905" s="38">
        <v>0.70060765429546956</v>
      </c>
      <c r="F17905" s="38">
        <v>62.660944206008587</v>
      </c>
    </row>
    <row r="17906" spans="1:6" x14ac:dyDescent="0.35">
      <c r="A17906" s="37" t="s">
        <v>21775</v>
      </c>
      <c r="B17906" s="38">
        <v>-34.956389729999998</v>
      </c>
      <c r="C17906" s="38">
        <v>-57.983588320000003</v>
      </c>
      <c r="D17906" s="38">
        <v>0.42001572251319891</v>
      </c>
      <c r="E17906" s="38">
        <v>0.44351467333341899</v>
      </c>
      <c r="F17906" s="38">
        <v>78.807947019867555</v>
      </c>
    </row>
    <row r="17907" spans="1:6" x14ac:dyDescent="0.35">
      <c r="A17907" s="37" t="s">
        <v>21776</v>
      </c>
      <c r="B17907" s="38">
        <v>-34.864224620000002</v>
      </c>
      <c r="C17907" s="38">
        <v>-58.379517249999999</v>
      </c>
      <c r="D17907" s="38">
        <v>0.46593272686004639</v>
      </c>
      <c r="E17907" s="38">
        <v>0.50273751487603058</v>
      </c>
      <c r="F17907" s="38">
        <v>11.409395973154362</v>
      </c>
    </row>
    <row r="17908" spans="1:6" x14ac:dyDescent="0.35">
      <c r="A17908" s="37" t="s">
        <v>21777</v>
      </c>
      <c r="B17908" s="38">
        <v>-35.515971630000003</v>
      </c>
      <c r="C17908" s="38">
        <v>-58.317470499999999</v>
      </c>
      <c r="D17908" s="38">
        <v>0.28157195448875427</v>
      </c>
      <c r="E17908" s="38">
        <v>0.31144536563328329</v>
      </c>
      <c r="F17908" s="38"/>
    </row>
    <row r="17909" spans="1:6" x14ac:dyDescent="0.35">
      <c r="A17909" s="37" t="s">
        <v>21778</v>
      </c>
      <c r="B17909" s="38">
        <v>-34.693461139999997</v>
      </c>
      <c r="C17909" s="38">
        <v>-58.773746529999997</v>
      </c>
      <c r="D17909" s="38">
        <v>0.66896271705627441</v>
      </c>
      <c r="E17909" s="38">
        <v>0.66632742954022961</v>
      </c>
      <c r="F17909" s="38">
        <v>61.373390557939913</v>
      </c>
    </row>
    <row r="17910" spans="1:6" x14ac:dyDescent="0.35">
      <c r="A17910" s="37" t="s">
        <v>21779</v>
      </c>
      <c r="B17910" s="38">
        <v>-34.759449580000002</v>
      </c>
      <c r="C17910" s="38">
        <v>-58.679758239999998</v>
      </c>
      <c r="D17910" s="38">
        <v>0.86253243684768677</v>
      </c>
      <c r="E17910" s="38">
        <v>0.8555721094210943</v>
      </c>
      <c r="F17910" s="38">
        <v>64.788732394366207</v>
      </c>
    </row>
    <row r="17911" spans="1:6" x14ac:dyDescent="0.35">
      <c r="A17911" s="37" t="s">
        <v>21780</v>
      </c>
      <c r="B17911" s="38">
        <v>-33.914884239999999</v>
      </c>
      <c r="C17911" s="38">
        <v>-60.940207979999997</v>
      </c>
      <c r="D17911" s="38">
        <v>0.53241258859634399</v>
      </c>
      <c r="E17911" s="38">
        <v>0.50753002530998659</v>
      </c>
      <c r="F17911" s="38">
        <v>18.604651162790699</v>
      </c>
    </row>
    <row r="17912" spans="1:6" x14ac:dyDescent="0.35">
      <c r="A17912" s="37" t="s">
        <v>2344</v>
      </c>
      <c r="B17912" s="38">
        <v>-34.977587509999999</v>
      </c>
      <c r="C17912" s="38">
        <v>-58.371901469999997</v>
      </c>
      <c r="D17912" s="38">
        <v>0.58938878774642944</v>
      </c>
      <c r="E17912" s="38">
        <v>0.5867020848550295</v>
      </c>
      <c r="F17912" s="38"/>
    </row>
    <row r="17913" spans="1:6" x14ac:dyDescent="0.35">
      <c r="A17913" s="37" t="s">
        <v>21781</v>
      </c>
      <c r="B17913" s="38">
        <v>-34.449359579999999</v>
      </c>
      <c r="C17913" s="38">
        <v>-58.669096809999999</v>
      </c>
      <c r="D17913" s="38">
        <v>0.6433335542678833</v>
      </c>
      <c r="E17913" s="38">
        <v>0.59382108019457924</v>
      </c>
      <c r="F17913" s="38">
        <v>28.027681660899656</v>
      </c>
    </row>
    <row r="17914" spans="1:6" x14ac:dyDescent="0.35">
      <c r="A17914" s="37" t="s">
        <v>21782</v>
      </c>
      <c r="B17914" s="38">
        <v>-34.593396329999997</v>
      </c>
      <c r="C17914" s="38">
        <v>-58.62635521</v>
      </c>
      <c r="D17914" s="38">
        <v>0.23350232839584351</v>
      </c>
      <c r="E17914" s="38">
        <v>0.23906908164153229</v>
      </c>
      <c r="F17914" s="38"/>
    </row>
    <row r="17915" spans="1:6" x14ac:dyDescent="0.35">
      <c r="A17915" s="37" t="s">
        <v>21783</v>
      </c>
      <c r="B17915" s="38">
        <v>-34.716509940000002</v>
      </c>
      <c r="C17915" s="38">
        <v>-58.626664300000002</v>
      </c>
      <c r="D17915" s="38">
        <v>0.84577667713165283</v>
      </c>
      <c r="E17915" s="38">
        <v>0.88009413351883758</v>
      </c>
      <c r="F17915" s="38">
        <v>41.666666666666671</v>
      </c>
    </row>
    <row r="17916" spans="1:6" x14ac:dyDescent="0.35">
      <c r="A17916" s="37" t="s">
        <v>21784</v>
      </c>
      <c r="B17916" s="38">
        <v>-33.907411330000002</v>
      </c>
      <c r="C17916" s="38">
        <v>-61.107581209999999</v>
      </c>
      <c r="D17916" s="38">
        <v>0.48389822244644171</v>
      </c>
      <c r="E17916" s="38">
        <v>0.47225300354116101</v>
      </c>
      <c r="F17916" s="38" t="s">
        <v>5130</v>
      </c>
    </row>
    <row r="17917" spans="1:6" x14ac:dyDescent="0.35">
      <c r="A17917" s="37" t="s">
        <v>21785</v>
      </c>
      <c r="B17917" s="38">
        <v>-34.91071299</v>
      </c>
      <c r="C17917" s="38">
        <v>-58.370339549999997</v>
      </c>
      <c r="D17917" s="38">
        <v>0.65487146377563477</v>
      </c>
      <c r="E17917" s="38">
        <v>0.65034867901551097</v>
      </c>
      <c r="F17917" s="38"/>
    </row>
    <row r="17918" spans="1:6" x14ac:dyDescent="0.35">
      <c r="A17918" s="37" t="s">
        <v>21786</v>
      </c>
      <c r="B17918" s="38">
        <v>-34.256173920000002</v>
      </c>
      <c r="C17918" s="38">
        <v>-58.91228168</v>
      </c>
      <c r="D17918" s="38">
        <v>0.47907876968383789</v>
      </c>
      <c r="E17918" s="38">
        <v>0.54531054198741913</v>
      </c>
      <c r="F17918" s="38">
        <v>0.33222591362126247</v>
      </c>
    </row>
    <row r="17919" spans="1:6" x14ac:dyDescent="0.35">
      <c r="A17919" s="37" t="s">
        <v>21787</v>
      </c>
      <c r="B17919" s="38">
        <v>-34.710621930000002</v>
      </c>
      <c r="C17919" s="38">
        <v>-58.44971125</v>
      </c>
      <c r="D17919" s="38">
        <v>0.86263453960418701</v>
      </c>
      <c r="E17919" s="38">
        <v>0.86727633575598395</v>
      </c>
      <c r="F17919" s="38">
        <v>46.428571428571431</v>
      </c>
    </row>
    <row r="17920" spans="1:6" x14ac:dyDescent="0.35">
      <c r="A17920" s="37" t="s">
        <v>21788</v>
      </c>
      <c r="B17920" s="38">
        <v>-34.767654819999997</v>
      </c>
      <c r="C17920" s="38">
        <v>-58.410573120000002</v>
      </c>
      <c r="D17920" s="38">
        <v>0.1167660057544708</v>
      </c>
      <c r="E17920" s="38">
        <v>0.12958555394097379</v>
      </c>
      <c r="F17920" s="38">
        <v>34.375</v>
      </c>
    </row>
    <row r="17921" spans="1:6" x14ac:dyDescent="0.35">
      <c r="A17921" s="37" t="s">
        <v>21789</v>
      </c>
      <c r="B17921" s="38">
        <v>-34.758549219999999</v>
      </c>
      <c r="C17921" s="38">
        <v>-58.364584610000001</v>
      </c>
      <c r="D17921" s="38">
        <v>0.50289434194564819</v>
      </c>
      <c r="E17921" s="38">
        <v>0.48764332658366161</v>
      </c>
      <c r="F17921" s="38">
        <v>46.808510638297875</v>
      </c>
    </row>
    <row r="17922" spans="1:6" x14ac:dyDescent="0.35">
      <c r="A17922" s="37" t="s">
        <v>21790</v>
      </c>
      <c r="B17922" s="38">
        <v>-34.721388679999997</v>
      </c>
      <c r="C17922" s="38">
        <v>-58.42340918</v>
      </c>
      <c r="D17922" s="38">
        <v>0.54836070537567139</v>
      </c>
      <c r="E17922" s="38">
        <v>0.58564979169103837</v>
      </c>
      <c r="F17922" s="38">
        <v>57.534246575342465</v>
      </c>
    </row>
    <row r="17923" spans="1:6" x14ac:dyDescent="0.35">
      <c r="A17923" s="37" t="s">
        <v>21791</v>
      </c>
      <c r="B17923" s="38">
        <v>-34.711929390000002</v>
      </c>
      <c r="C17923" s="38">
        <v>-58.435276299999998</v>
      </c>
      <c r="D17923" s="38">
        <v>0.73432493209838867</v>
      </c>
      <c r="E17923" s="38">
        <v>0.73679835597674048</v>
      </c>
      <c r="F17923" s="38">
        <v>57.971014492753625</v>
      </c>
    </row>
    <row r="17924" spans="1:6" x14ac:dyDescent="0.35">
      <c r="A17924" s="37" t="s">
        <v>21792</v>
      </c>
      <c r="B17924" s="38">
        <v>-34.753218869999998</v>
      </c>
      <c r="C17924" s="38">
        <v>-58.447060229999998</v>
      </c>
      <c r="D17924" s="38">
        <v>0.76894456148147583</v>
      </c>
      <c r="E17924" s="38">
        <v>0.74998968342940009</v>
      </c>
      <c r="F17924" s="38">
        <v>61.194029850746269</v>
      </c>
    </row>
    <row r="17925" spans="1:6" x14ac:dyDescent="0.35">
      <c r="A17925" s="37" t="s">
        <v>21793</v>
      </c>
      <c r="B17925" s="38">
        <v>-34.754876860000003</v>
      </c>
      <c r="C17925" s="38">
        <v>-58.374354949999997</v>
      </c>
      <c r="D17925" s="38">
        <v>0.378368079662323</v>
      </c>
      <c r="E17925" s="38">
        <v>0.32196249233351809</v>
      </c>
      <c r="F17925" s="38">
        <v>37.931034482758619</v>
      </c>
    </row>
    <row r="17926" spans="1:6" x14ac:dyDescent="0.35">
      <c r="A17926" s="37" t="s">
        <v>21794</v>
      </c>
      <c r="B17926" s="38">
        <v>-34.731318139999999</v>
      </c>
      <c r="C17926" s="38">
        <v>-58.474733870000001</v>
      </c>
      <c r="D17926" s="38">
        <v>0.93225455284118652</v>
      </c>
      <c r="E17926" s="38">
        <v>0.95161748254621348</v>
      </c>
      <c r="F17926" s="38">
        <v>77.142857142857153</v>
      </c>
    </row>
    <row r="17927" spans="1:6" x14ac:dyDescent="0.35">
      <c r="A17927" s="37" t="s">
        <v>21795</v>
      </c>
      <c r="B17927" s="38">
        <v>-34.739186529999998</v>
      </c>
      <c r="C17927" s="38">
        <v>-58.473858730000003</v>
      </c>
      <c r="D17927" s="38">
        <v>0.98812323808670044</v>
      </c>
      <c r="E17927" s="38">
        <v>0.9943585532052176</v>
      </c>
      <c r="F17927" s="38">
        <v>76.8</v>
      </c>
    </row>
    <row r="17928" spans="1:6" x14ac:dyDescent="0.35">
      <c r="A17928" s="37" t="s">
        <v>21796</v>
      </c>
      <c r="B17928" s="38">
        <v>-34.751485029999998</v>
      </c>
      <c r="C17928" s="38">
        <v>-58.477631770000002</v>
      </c>
      <c r="D17928" s="38">
        <v>0.98321545124053955</v>
      </c>
      <c r="E17928" s="38">
        <v>0.95370989096792125</v>
      </c>
      <c r="F17928" s="38">
        <v>68.648648648648646</v>
      </c>
    </row>
    <row r="17929" spans="1:6" x14ac:dyDescent="0.35">
      <c r="A17929" s="37" t="s">
        <v>21797</v>
      </c>
      <c r="B17929" s="38">
        <v>-34.710912530000002</v>
      </c>
      <c r="C17929" s="38">
        <v>-58.450996250000003</v>
      </c>
      <c r="D17929" s="38">
        <v>0.84765279293060303</v>
      </c>
      <c r="E17929" s="38">
        <v>0.84324745755446584</v>
      </c>
      <c r="F17929" s="38">
        <v>54.205607476635507</v>
      </c>
    </row>
    <row r="17930" spans="1:6" x14ac:dyDescent="0.35">
      <c r="A17930" s="37" t="s">
        <v>21798</v>
      </c>
      <c r="B17930" s="38">
        <v>-34.750537190000003</v>
      </c>
      <c r="C17930" s="38">
        <v>-58.343707940000002</v>
      </c>
      <c r="D17930" s="38">
        <v>0.4477388858795166</v>
      </c>
      <c r="E17930" s="38">
        <v>0.46132007947093562</v>
      </c>
      <c r="F17930" s="38">
        <v>30.674846625766872</v>
      </c>
    </row>
    <row r="17931" spans="1:6" x14ac:dyDescent="0.35">
      <c r="A17931" s="37" t="s">
        <v>21799</v>
      </c>
      <c r="B17931" s="38">
        <v>-34.740575249999999</v>
      </c>
      <c r="C17931" s="38">
        <v>-58.439336050000001</v>
      </c>
      <c r="D17931" s="38">
        <v>0.75075483322143555</v>
      </c>
      <c r="E17931" s="38">
        <v>0.74981978616198974</v>
      </c>
      <c r="F17931" s="38">
        <v>49.710982658959537</v>
      </c>
    </row>
    <row r="17932" spans="1:6" x14ac:dyDescent="0.35">
      <c r="A17932" s="37" t="s">
        <v>21800</v>
      </c>
      <c r="B17932" s="38">
        <v>-34.770055059999997</v>
      </c>
      <c r="C17932" s="38">
        <v>-58.431215600000002</v>
      </c>
      <c r="D17932" s="38">
        <v>0.35631555318832397</v>
      </c>
      <c r="E17932" s="38">
        <v>0.35485236895711803</v>
      </c>
      <c r="F17932" s="38">
        <v>34.567901234567898</v>
      </c>
    </row>
    <row r="17933" spans="1:6" x14ac:dyDescent="0.35">
      <c r="A17933" s="37" t="s">
        <v>21801</v>
      </c>
      <c r="B17933" s="38">
        <v>-34.627388799999999</v>
      </c>
      <c r="C17933" s="38">
        <v>-60.477038710000002</v>
      </c>
      <c r="D17933" s="38">
        <v>0.56207358837127686</v>
      </c>
      <c r="E17933" s="38">
        <v>0.51262596342712641</v>
      </c>
      <c r="F17933" s="38">
        <v>43.055555555555557</v>
      </c>
    </row>
    <row r="17934" spans="1:6" x14ac:dyDescent="0.35">
      <c r="A17934" s="37" t="s">
        <v>21802</v>
      </c>
      <c r="B17934" s="38">
        <v>-34.79650986</v>
      </c>
      <c r="C17934" s="38">
        <v>-58.406525530000003</v>
      </c>
      <c r="D17934" s="38">
        <v>0.1613883376121521</v>
      </c>
      <c r="E17934" s="38">
        <v>0.1441364923590108</v>
      </c>
      <c r="F17934" s="38">
        <v>0</v>
      </c>
    </row>
    <row r="17935" spans="1:6" x14ac:dyDescent="0.35">
      <c r="A17935" s="37" t="s">
        <v>21803</v>
      </c>
      <c r="B17935" s="38">
        <v>-34.664042680000001</v>
      </c>
      <c r="C17935" s="38">
        <v>-58.59012731</v>
      </c>
      <c r="D17935" s="38">
        <v>0.1909463107585907</v>
      </c>
      <c r="E17935" s="38">
        <v>0.19850641957351139</v>
      </c>
      <c r="F17935" s="38">
        <v>9.3023255813953494</v>
      </c>
    </row>
    <row r="17936" spans="1:6" x14ac:dyDescent="0.35">
      <c r="A17936" s="37" t="s">
        <v>21804</v>
      </c>
      <c r="B17936" s="38">
        <v>-36.509870650000003</v>
      </c>
      <c r="C17936" s="38">
        <v>-58.038493770000002</v>
      </c>
      <c r="D17936" s="38">
        <v>0.31914085149765009</v>
      </c>
      <c r="E17936" s="38">
        <v>0.31900130212306982</v>
      </c>
      <c r="F17936" s="38">
        <v>16.666666666666664</v>
      </c>
    </row>
    <row r="17937" spans="1:6" x14ac:dyDescent="0.35">
      <c r="A17937" s="37" t="s">
        <v>21805</v>
      </c>
      <c r="B17937" s="38">
        <v>-34.733873340000002</v>
      </c>
      <c r="C17937" s="38">
        <v>-58.583869309999997</v>
      </c>
      <c r="D17937" s="38">
        <v>0.52775657176971436</v>
      </c>
      <c r="E17937" s="38">
        <v>0.56288111735792723</v>
      </c>
      <c r="F17937" s="38"/>
    </row>
    <row r="17938" spans="1:6" x14ac:dyDescent="0.35">
      <c r="A17938" s="37" t="s">
        <v>21806</v>
      </c>
      <c r="B17938" s="38">
        <v>-34.851103809999998</v>
      </c>
      <c r="C17938" s="38">
        <v>-58.637403120000002</v>
      </c>
      <c r="D17938" s="38">
        <v>0.9998432993888855</v>
      </c>
      <c r="E17938" s="38">
        <v>0.97537470347172506</v>
      </c>
      <c r="F17938" s="38"/>
    </row>
    <row r="17939" spans="1:6" x14ac:dyDescent="0.35">
      <c r="A17939" s="37" t="s">
        <v>21807</v>
      </c>
      <c r="B17939" s="38">
        <v>-34.414605880000003</v>
      </c>
      <c r="C17939" s="38">
        <v>-59.002905800000001</v>
      </c>
      <c r="D17939" s="38">
        <v>0.53691506385803223</v>
      </c>
      <c r="E17939" s="38">
        <v>0.51465666133004262</v>
      </c>
      <c r="F17939" s="38">
        <v>14.516129032258066</v>
      </c>
    </row>
    <row r="17940" spans="1:6" x14ac:dyDescent="0.35">
      <c r="A17940" s="37" t="s">
        <v>21808</v>
      </c>
      <c r="B17940" s="38">
        <v>-34.514042230000001</v>
      </c>
      <c r="C17940" s="38">
        <v>-58.526454319999999</v>
      </c>
      <c r="D17940" s="38">
        <v>0.22042125463485721</v>
      </c>
      <c r="E17940" s="38">
        <v>0.1829223683154261</v>
      </c>
      <c r="F17940" s="38">
        <v>7.5757575757575761</v>
      </c>
    </row>
    <row r="17941" spans="1:6" x14ac:dyDescent="0.35">
      <c r="A17941" s="37" t="s">
        <v>21809</v>
      </c>
      <c r="B17941" s="38">
        <v>-34.526371670000003</v>
      </c>
      <c r="C17941" s="38">
        <v>-58.50740776</v>
      </c>
      <c r="D17941" s="38">
        <v>4.5493002980947488E-2</v>
      </c>
      <c r="E17941" s="38">
        <v>5.2763471774982681E-2</v>
      </c>
      <c r="F17941" s="38">
        <v>0</v>
      </c>
    </row>
    <row r="17942" spans="1:6" x14ac:dyDescent="0.35">
      <c r="A17942" s="37" t="s">
        <v>21810</v>
      </c>
      <c r="B17942" s="38">
        <v>-34.518439659999999</v>
      </c>
      <c r="C17942" s="38">
        <v>-58.523644279999999</v>
      </c>
      <c r="D17942" s="38">
        <v>0.2348471134901047</v>
      </c>
      <c r="E17942" s="38">
        <v>0.2449572165222729</v>
      </c>
      <c r="F17942" s="38">
        <v>0</v>
      </c>
    </row>
    <row r="17943" spans="1:6" x14ac:dyDescent="0.35">
      <c r="A17943" s="37" t="s">
        <v>21811</v>
      </c>
      <c r="B17943" s="38">
        <v>-35.462752870000003</v>
      </c>
      <c r="C17943" s="38">
        <v>-60.860302769999997</v>
      </c>
      <c r="D17943" s="38">
        <v>0.54614347219467163</v>
      </c>
      <c r="E17943" s="38">
        <v>0.54614347219467163</v>
      </c>
      <c r="F17943" s="38">
        <v>2.7027027027027026</v>
      </c>
    </row>
    <row r="17944" spans="1:6" x14ac:dyDescent="0.35">
      <c r="A17944" s="37" t="s">
        <v>21812</v>
      </c>
      <c r="B17944" s="38">
        <v>-34.925239140000002</v>
      </c>
      <c r="C17944" s="38">
        <v>-57.947372790000003</v>
      </c>
      <c r="D17944" s="38">
        <v>9.9132396280765533E-2</v>
      </c>
      <c r="E17944" s="38">
        <v>9.1775762020713747E-2</v>
      </c>
      <c r="F17944" s="38"/>
    </row>
    <row r="17945" spans="1:6" x14ac:dyDescent="0.35">
      <c r="A17945" s="37" t="s">
        <v>21813</v>
      </c>
      <c r="B17945" s="38">
        <v>-34.773625019999997</v>
      </c>
      <c r="C17945" s="38">
        <v>-59.694851960000001</v>
      </c>
      <c r="D17945" s="38">
        <v>0.28020766377449041</v>
      </c>
      <c r="E17945" s="38">
        <v>0.28488290905952451</v>
      </c>
      <c r="F17945" s="38">
        <v>21.666666666666668</v>
      </c>
    </row>
    <row r="17946" spans="1:6" x14ac:dyDescent="0.35">
      <c r="A17946" s="37" t="s">
        <v>21814</v>
      </c>
      <c r="B17946" s="38">
        <v>-34.820014810000004</v>
      </c>
      <c r="C17946" s="38">
        <v>-58.259184920000003</v>
      </c>
      <c r="D17946" s="38">
        <v>0.5050014853477478</v>
      </c>
      <c r="E17946" s="38">
        <v>0.49606426613671439</v>
      </c>
      <c r="F17946" s="38">
        <v>47.524752475247524</v>
      </c>
    </row>
    <row r="17947" spans="1:6" x14ac:dyDescent="0.35">
      <c r="A17947" s="37" t="s">
        <v>812</v>
      </c>
      <c r="B17947" s="38">
        <v>-34.371419330000002</v>
      </c>
      <c r="C17947" s="38">
        <v>-59.135784510000001</v>
      </c>
      <c r="D17947" s="38">
        <v>0.53621751070022583</v>
      </c>
      <c r="E17947" s="38">
        <v>0.53621751070022583</v>
      </c>
      <c r="F17947" s="38"/>
    </row>
    <row r="17948" spans="1:6" x14ac:dyDescent="0.35">
      <c r="A17948" s="37" t="s">
        <v>21815</v>
      </c>
      <c r="B17948" s="38">
        <v>-34.767759589999997</v>
      </c>
      <c r="C17948" s="38">
        <v>-61.9020413</v>
      </c>
      <c r="D17948" s="38">
        <v>0.46200898289680481</v>
      </c>
      <c r="E17948" s="38">
        <v>0.46163219370340047</v>
      </c>
      <c r="F17948" s="38">
        <v>43.75</v>
      </c>
    </row>
    <row r="17949" spans="1:6" x14ac:dyDescent="0.35">
      <c r="A17949" s="37" t="s">
        <v>21816</v>
      </c>
      <c r="B17949" s="38">
        <v>-34.520879450000002</v>
      </c>
      <c r="C17949" s="38">
        <v>-58.52373867</v>
      </c>
      <c r="D17949" s="38">
        <v>0.2348471134901047</v>
      </c>
      <c r="E17949" s="38">
        <v>0.22295618678132689</v>
      </c>
      <c r="F17949" s="38">
        <v>0</v>
      </c>
    </row>
    <row r="17950" spans="1:6" x14ac:dyDescent="0.35">
      <c r="A17950" s="37" t="s">
        <v>21817</v>
      </c>
      <c r="B17950" s="38">
        <v>-34.684218420000001</v>
      </c>
      <c r="C17950" s="38">
        <v>-58.336051009999998</v>
      </c>
      <c r="D17950" s="38">
        <v>0.43050926923751831</v>
      </c>
      <c r="E17950" s="38">
        <v>0.48494972123040092</v>
      </c>
      <c r="F17950" s="38">
        <v>21.621621621621621</v>
      </c>
    </row>
    <row r="17951" spans="1:6" x14ac:dyDescent="0.35">
      <c r="A17951" s="37" t="s">
        <v>21818</v>
      </c>
      <c r="B17951" s="38">
        <v>-34.442022110000003</v>
      </c>
      <c r="C17951" s="38">
        <v>-58.757080180000003</v>
      </c>
      <c r="D17951" s="38">
        <v>0.4023112952709198</v>
      </c>
      <c r="E17951" s="38">
        <v>0.37367500163413381</v>
      </c>
      <c r="F17951" s="38">
        <v>13.903743315508022</v>
      </c>
    </row>
    <row r="17952" spans="1:6" x14ac:dyDescent="0.35">
      <c r="A17952" s="37" t="s">
        <v>21819</v>
      </c>
      <c r="B17952" s="38">
        <v>-35.395518109999998</v>
      </c>
      <c r="C17952" s="38">
        <v>-57.333750799999997</v>
      </c>
      <c r="D17952" s="38">
        <v>0.49829283356666559</v>
      </c>
      <c r="E17952" s="38">
        <v>0.4982144824332661</v>
      </c>
      <c r="F17952" s="38"/>
    </row>
    <row r="17953" spans="1:6" x14ac:dyDescent="0.35">
      <c r="A17953" s="37" t="s">
        <v>21820</v>
      </c>
      <c r="B17953" s="38">
        <v>-34.920469349999998</v>
      </c>
      <c r="C17953" s="38">
        <v>-58.597613950000003</v>
      </c>
      <c r="D17953" s="38">
        <v>0.67139232158660889</v>
      </c>
      <c r="E17953" s="38">
        <v>0.65859934772763928</v>
      </c>
      <c r="F17953" s="38"/>
    </row>
    <row r="17954" spans="1:6" x14ac:dyDescent="0.35">
      <c r="A17954" s="37" t="s">
        <v>21821</v>
      </c>
      <c r="B17954" s="38">
        <v>-34.591266019999999</v>
      </c>
      <c r="C17954" s="38">
        <v>-58.625111840000002</v>
      </c>
      <c r="D17954" s="38">
        <v>0.25956752896308899</v>
      </c>
      <c r="E17954" s="38">
        <v>0.25524568087176269</v>
      </c>
      <c r="F17954" s="38"/>
    </row>
    <row r="17955" spans="1:6" x14ac:dyDescent="0.35">
      <c r="A17955" s="37" t="s">
        <v>21822</v>
      </c>
      <c r="B17955" s="38">
        <v>-34.642513909999998</v>
      </c>
      <c r="C17955" s="38">
        <v>-58.663266649999997</v>
      </c>
      <c r="D17955" s="38">
        <v>0.2004536688327789</v>
      </c>
      <c r="E17955" s="38">
        <v>0.19213081464955681</v>
      </c>
      <c r="F17955" s="38"/>
    </row>
    <row r="17956" spans="1:6" x14ac:dyDescent="0.35">
      <c r="A17956" s="37" t="s">
        <v>21823</v>
      </c>
      <c r="B17956" s="38">
        <v>-34.505059619999997</v>
      </c>
      <c r="C17956" s="38">
        <v>-58.748908710000002</v>
      </c>
      <c r="D17956" s="38">
        <v>0.44517362117767328</v>
      </c>
      <c r="E17956" s="38">
        <v>0.4695153416771638</v>
      </c>
      <c r="F17956" s="38"/>
    </row>
    <row r="17957" spans="1:6" x14ac:dyDescent="0.35">
      <c r="A17957" s="37" t="s">
        <v>21824</v>
      </c>
      <c r="B17957" s="38">
        <v>-34.505956169999997</v>
      </c>
      <c r="C17957" s="38">
        <v>-58.693193860000001</v>
      </c>
      <c r="D17957" s="38">
        <v>0.36837649345397949</v>
      </c>
      <c r="E17957" s="38">
        <v>0.36617794632911682</v>
      </c>
      <c r="F17957" s="38"/>
    </row>
    <row r="17958" spans="1:6" x14ac:dyDescent="0.35">
      <c r="A17958" s="37" t="s">
        <v>21825</v>
      </c>
      <c r="B17958" s="38">
        <v>-34.848897409999999</v>
      </c>
      <c r="C17958" s="38">
        <v>-62.471475390000002</v>
      </c>
      <c r="D17958" s="38">
        <v>0.28066354990005488</v>
      </c>
      <c r="E17958" s="38">
        <v>0.29921357416444361</v>
      </c>
      <c r="F17958" s="38"/>
    </row>
    <row r="17959" spans="1:6" x14ac:dyDescent="0.35">
      <c r="A17959" s="37" t="s">
        <v>21826</v>
      </c>
      <c r="B17959" s="38">
        <v>-37.105034660000001</v>
      </c>
      <c r="C17959" s="38">
        <v>-56.868400970000003</v>
      </c>
      <c r="D17959" s="38">
        <v>0.30762100219726563</v>
      </c>
      <c r="E17959" s="38">
        <v>0.27128206746918809</v>
      </c>
      <c r="F17959" s="38"/>
    </row>
    <row r="17960" spans="1:6" x14ac:dyDescent="0.35">
      <c r="A17960" s="37" t="s">
        <v>21827</v>
      </c>
      <c r="B17960" s="38">
        <v>-37.281696480000001</v>
      </c>
      <c r="C17960" s="38">
        <v>-56.995432100000002</v>
      </c>
      <c r="D17960" s="38">
        <v>0.40243294835090643</v>
      </c>
      <c r="E17960" s="38">
        <v>0.44225943461060518</v>
      </c>
      <c r="F17960" s="38"/>
    </row>
    <row r="17961" spans="1:6" x14ac:dyDescent="0.35">
      <c r="A17961" s="37" t="s">
        <v>21828</v>
      </c>
      <c r="B17961" s="38">
        <v>-38.987269689999998</v>
      </c>
      <c r="C17961" s="38">
        <v>-61.279738569999999</v>
      </c>
      <c r="D17961" s="38">
        <v>0.36800014972686768</v>
      </c>
      <c r="E17961" s="38">
        <v>0.31435880294212931</v>
      </c>
      <c r="F17961" s="38"/>
    </row>
    <row r="17962" spans="1:6" x14ac:dyDescent="0.35">
      <c r="A17962" s="37" t="s">
        <v>1478</v>
      </c>
      <c r="B17962" s="38">
        <v>-34.558100410000002</v>
      </c>
      <c r="C17962" s="38">
        <v>-59.086519180000003</v>
      </c>
      <c r="D17962" s="38">
        <v>0.65677207708358765</v>
      </c>
      <c r="E17962" s="38">
        <v>0.74750364878598385</v>
      </c>
      <c r="F17962" s="38"/>
    </row>
    <row r="17963" spans="1:6" x14ac:dyDescent="0.35">
      <c r="A17963" s="37" t="s">
        <v>21829</v>
      </c>
      <c r="B17963" s="38">
        <v>-34.910571040000001</v>
      </c>
      <c r="C17963" s="38">
        <v>-58.370082629999999</v>
      </c>
      <c r="D17963" s="38">
        <v>0.65487146377563477</v>
      </c>
      <c r="E17963" s="38">
        <v>0.65298187070422697</v>
      </c>
      <c r="F17963" s="38"/>
    </row>
    <row r="17964" spans="1:6" x14ac:dyDescent="0.35">
      <c r="A17964" s="37" t="s">
        <v>21830</v>
      </c>
      <c r="B17964" s="38">
        <v>-38.570527009999999</v>
      </c>
      <c r="C17964" s="38">
        <v>-58.720842130000001</v>
      </c>
      <c r="D17964" s="38">
        <v>0.31134748458862299</v>
      </c>
      <c r="E17964" s="38">
        <v>0.33726759490213898</v>
      </c>
      <c r="F17964" s="38">
        <v>11.111111111111111</v>
      </c>
    </row>
    <row r="17965" spans="1:6" x14ac:dyDescent="0.35">
      <c r="A17965" s="37" t="s">
        <v>21831</v>
      </c>
      <c r="B17965" s="38">
        <v>-34.914408639999998</v>
      </c>
      <c r="C17965" s="38">
        <v>-60.00040869</v>
      </c>
      <c r="D17965" s="38">
        <v>0.55599606037139893</v>
      </c>
      <c r="E17965" s="38">
        <v>0.55164195234711111</v>
      </c>
      <c r="F17965" s="38">
        <v>41.588785046728972</v>
      </c>
    </row>
    <row r="17966" spans="1:6" x14ac:dyDescent="0.35">
      <c r="A17966" s="37" t="s">
        <v>21832</v>
      </c>
      <c r="B17966" s="38">
        <v>-34.348151600000001</v>
      </c>
      <c r="C17966" s="38">
        <v>-58.763961020000004</v>
      </c>
      <c r="D17966" s="38">
        <v>0.50630271434783936</v>
      </c>
      <c r="E17966" s="38">
        <v>0.29281431933244068</v>
      </c>
      <c r="F17966" s="38">
        <v>2.6143790849673203</v>
      </c>
    </row>
    <row r="17967" spans="1:6" x14ac:dyDescent="0.35">
      <c r="A17967" s="37" t="s">
        <v>21833</v>
      </c>
      <c r="B17967" s="38">
        <v>-34.763711270000002</v>
      </c>
      <c r="C17967" s="38">
        <v>-58.60829142</v>
      </c>
      <c r="D17967" s="38">
        <v>0.70462888479232788</v>
      </c>
      <c r="E17967" s="38">
        <v>0.72501756642994131</v>
      </c>
      <c r="F17967" s="38">
        <v>63.963963963963963</v>
      </c>
    </row>
    <row r="17968" spans="1:6" x14ac:dyDescent="0.35">
      <c r="A17968" s="37" t="s">
        <v>21834</v>
      </c>
      <c r="B17968" s="38">
        <v>-34.556452149999998</v>
      </c>
      <c r="C17968" s="38">
        <v>-58.555279280000001</v>
      </c>
      <c r="D17968" s="38">
        <v>0.1493869423866272</v>
      </c>
      <c r="E17968" s="38">
        <v>0.1715341905752818</v>
      </c>
      <c r="F17968" s="38" t="s">
        <v>5130</v>
      </c>
    </row>
    <row r="17969" spans="1:6" x14ac:dyDescent="0.35">
      <c r="A17969" s="37" t="s">
        <v>21835</v>
      </c>
      <c r="B17969" s="38">
        <v>-34.582450549999997</v>
      </c>
      <c r="C17969" s="38">
        <v>-58.756642679999999</v>
      </c>
      <c r="D17969" s="38">
        <v>0.63298273086547852</v>
      </c>
      <c r="E17969" s="38">
        <v>0.61080352630880141</v>
      </c>
      <c r="F17969" s="38">
        <v>38.671875</v>
      </c>
    </row>
    <row r="17970" spans="1:6" x14ac:dyDescent="0.35">
      <c r="A17970" s="37" t="s">
        <v>21836</v>
      </c>
      <c r="B17970" s="38">
        <v>-34.38597669</v>
      </c>
      <c r="C17970" s="38">
        <v>-58.740408219999999</v>
      </c>
      <c r="D17970" s="38">
        <v>0.29537057876586909</v>
      </c>
      <c r="E17970" s="38">
        <v>0.28780536022451192</v>
      </c>
      <c r="F17970" s="38" t="s">
        <v>5130</v>
      </c>
    </row>
    <row r="17971" spans="1:6" x14ac:dyDescent="0.35">
      <c r="A17971" s="37" t="s">
        <v>21837</v>
      </c>
      <c r="B17971" s="38">
        <v>-34.908206569999997</v>
      </c>
      <c r="C17971" s="38">
        <v>-57.948259579999998</v>
      </c>
      <c r="D17971" s="38">
        <v>0.1376055330038071</v>
      </c>
      <c r="E17971" s="38">
        <v>0.13604165049823561</v>
      </c>
      <c r="F17971" s="38">
        <v>12.790697674418606</v>
      </c>
    </row>
    <row r="17972" spans="1:6" x14ac:dyDescent="0.35">
      <c r="A17972" s="37" t="s">
        <v>21838</v>
      </c>
      <c r="B17972" s="38">
        <v>-34.789573439999998</v>
      </c>
      <c r="C17972" s="38">
        <v>-58.245472300000003</v>
      </c>
      <c r="D17972" s="38">
        <v>0.39541524648666382</v>
      </c>
      <c r="E17972" s="38">
        <v>0.39693837338372279</v>
      </c>
      <c r="F17972" s="38">
        <v>15.337423312883436</v>
      </c>
    </row>
    <row r="17973" spans="1:6" x14ac:dyDescent="0.35">
      <c r="A17973" s="37" t="s">
        <v>21839</v>
      </c>
      <c r="B17973" s="38">
        <v>-34.452874659999999</v>
      </c>
      <c r="C17973" s="38">
        <v>-58.861400549999999</v>
      </c>
      <c r="D17973" s="38">
        <v>0.2054341733455658</v>
      </c>
      <c r="E17973" s="38">
        <v>0.2100269339586559</v>
      </c>
      <c r="F17973" s="38">
        <v>1.4388489208633095</v>
      </c>
    </row>
    <row r="17974" spans="1:6" x14ac:dyDescent="0.35">
      <c r="A17974" s="37" t="s">
        <v>21840</v>
      </c>
      <c r="B17974" s="38">
        <v>-34.760492139999997</v>
      </c>
      <c r="C17974" s="38">
        <v>-58.354660719999998</v>
      </c>
      <c r="D17974" s="38">
        <v>0.39710372686386108</v>
      </c>
      <c r="E17974" s="38">
        <v>0.40491011255496262</v>
      </c>
      <c r="F17974" s="38">
        <v>51.428571428571423</v>
      </c>
    </row>
    <row r="17975" spans="1:6" x14ac:dyDescent="0.35">
      <c r="A17975" s="37" t="s">
        <v>21841</v>
      </c>
      <c r="B17975" s="38">
        <v>-34.908976580000001</v>
      </c>
      <c r="C17975" s="38">
        <v>-58.566577729999999</v>
      </c>
      <c r="D17975" s="38">
        <v>0.67438596487045288</v>
      </c>
      <c r="E17975" s="38">
        <v>0.55373040002745555</v>
      </c>
      <c r="F17975" s="38">
        <v>53.333333333333336</v>
      </c>
    </row>
    <row r="17976" spans="1:6" x14ac:dyDescent="0.35">
      <c r="A17976" s="37" t="s">
        <v>21842</v>
      </c>
      <c r="B17976" s="38">
        <v>-34.563189739999999</v>
      </c>
      <c r="C17976" s="38">
        <v>-58.508092849999997</v>
      </c>
      <c r="D17976" s="38">
        <v>0.3082464337348938</v>
      </c>
      <c r="E17976" s="38">
        <v>0.31082496295372652</v>
      </c>
      <c r="F17976" s="38">
        <v>4.8780487804878048</v>
      </c>
    </row>
    <row r="17977" spans="1:6" x14ac:dyDescent="0.35">
      <c r="A17977" s="37" t="s">
        <v>21843</v>
      </c>
      <c r="B17977" s="38">
        <v>-34.390768209999997</v>
      </c>
      <c r="C17977" s="38">
        <v>-58.671628009999999</v>
      </c>
      <c r="D17977" s="38">
        <v>0.45886456966400152</v>
      </c>
      <c r="E17977" s="38">
        <v>0.54926094177522156</v>
      </c>
      <c r="F17977" s="38">
        <v>2.2988505747126435</v>
      </c>
    </row>
    <row r="17978" spans="1:6" x14ac:dyDescent="0.35">
      <c r="A17978" s="37" t="s">
        <v>21844</v>
      </c>
      <c r="B17978" s="38">
        <v>-34.875889780000001</v>
      </c>
      <c r="C17978" s="38">
        <v>-58.093376419999998</v>
      </c>
      <c r="D17978" s="38">
        <v>0.31652668118476868</v>
      </c>
      <c r="E17978" s="38">
        <v>0.30162174315065948</v>
      </c>
      <c r="F17978" s="38">
        <v>1.4084507042253522</v>
      </c>
    </row>
    <row r="17979" spans="1:6" x14ac:dyDescent="0.35">
      <c r="A17979" s="37" t="s">
        <v>21845</v>
      </c>
      <c r="B17979" s="38">
        <v>-34.931154720000002</v>
      </c>
      <c r="C17979" s="38">
        <v>-57.935826830000003</v>
      </c>
      <c r="D17979" s="38">
        <v>0.1390127241611481</v>
      </c>
      <c r="E17979" s="38">
        <v>0.13004107949765109</v>
      </c>
      <c r="F17979" s="38">
        <v>2.2641509433962264</v>
      </c>
    </row>
    <row r="17980" spans="1:6" x14ac:dyDescent="0.35">
      <c r="A17980" s="37" t="s">
        <v>21846</v>
      </c>
      <c r="B17980" s="38">
        <v>-34.186735059999997</v>
      </c>
      <c r="C17980" s="38">
        <v>-58.960229429999998</v>
      </c>
      <c r="D17980" s="38">
        <v>0.46540513634681702</v>
      </c>
      <c r="E17980" s="38">
        <v>0.42524887869755429</v>
      </c>
      <c r="F17980" s="38">
        <v>1.5</v>
      </c>
    </row>
    <row r="17981" spans="1:6" x14ac:dyDescent="0.35">
      <c r="A17981" s="37" t="s">
        <v>21847</v>
      </c>
      <c r="B17981" s="38">
        <v>-34.191085540000003</v>
      </c>
      <c r="C17981" s="38">
        <v>-58.96685265</v>
      </c>
      <c r="D17981" s="38">
        <v>0.46836075186729431</v>
      </c>
      <c r="E17981" s="38">
        <v>0.54423789041382931</v>
      </c>
      <c r="F17981" s="38">
        <v>4.1958041958041958</v>
      </c>
    </row>
    <row r="17982" spans="1:6" x14ac:dyDescent="0.35">
      <c r="A17982" s="37" t="s">
        <v>21848</v>
      </c>
      <c r="B17982" s="38">
        <v>-34.455654629999998</v>
      </c>
      <c r="C17982" s="38">
        <v>-58.799926329999998</v>
      </c>
      <c r="D17982" s="38">
        <v>0.45431363582611078</v>
      </c>
      <c r="E17982" s="38">
        <v>0.44840030755315508</v>
      </c>
      <c r="F17982" s="38">
        <v>17.361111111111111</v>
      </c>
    </row>
    <row r="17983" spans="1:6" x14ac:dyDescent="0.35">
      <c r="A17983" s="37" t="s">
        <v>21849</v>
      </c>
      <c r="B17983" s="38">
        <v>-34.721330780000002</v>
      </c>
      <c r="C17983" s="38">
        <v>-58.25126126</v>
      </c>
      <c r="D17983" s="38">
        <v>0.1538928896188736</v>
      </c>
      <c r="E17983" s="38">
        <v>0.1900313132339054</v>
      </c>
      <c r="F17983" s="38"/>
    </row>
    <row r="17984" spans="1:6" x14ac:dyDescent="0.35">
      <c r="A17984" s="37" t="s">
        <v>21850</v>
      </c>
      <c r="B17984" s="38">
        <v>-34.806552740000001</v>
      </c>
      <c r="C17984" s="38">
        <v>-58.247405530000002</v>
      </c>
      <c r="D17984" s="38">
        <v>0.68470847606658936</v>
      </c>
      <c r="E17984" s="38">
        <v>0.63354490932665375</v>
      </c>
      <c r="F17984" s="38">
        <v>21.160409556313994</v>
      </c>
    </row>
    <row r="17985" spans="1:6" x14ac:dyDescent="0.35">
      <c r="A17985" s="37" t="s">
        <v>21851</v>
      </c>
      <c r="B17985" s="38">
        <v>-34.75017313</v>
      </c>
      <c r="C17985" s="38">
        <v>-58.38776052</v>
      </c>
      <c r="D17985" s="38">
        <v>0.1538113355636597</v>
      </c>
      <c r="E17985" s="38">
        <v>0.13012650629712469</v>
      </c>
      <c r="F17985" s="38">
        <v>4.3478260869565215</v>
      </c>
    </row>
    <row r="17986" spans="1:6" x14ac:dyDescent="0.35">
      <c r="A17986" s="37" t="s">
        <v>21852</v>
      </c>
      <c r="B17986" s="38">
        <v>-38.717972920000001</v>
      </c>
      <c r="C17986" s="38">
        <v>-62.275842220000001</v>
      </c>
      <c r="D17986" s="38">
        <v>4.8707868903875351E-2</v>
      </c>
      <c r="E17986" s="38">
        <v>5.1129790121003202E-2</v>
      </c>
      <c r="F17986" s="38">
        <v>0</v>
      </c>
    </row>
    <row r="17987" spans="1:6" x14ac:dyDescent="0.35">
      <c r="A17987" s="37" t="s">
        <v>21853</v>
      </c>
      <c r="B17987" s="38">
        <v>-38.723197880000001</v>
      </c>
      <c r="C17987" s="38">
        <v>-62.27117621</v>
      </c>
      <c r="D17987" s="38">
        <v>9.4984777271747589E-2</v>
      </c>
      <c r="E17987" s="38">
        <v>9.2530375532805922E-2</v>
      </c>
      <c r="F17987" s="38">
        <v>1.0101010101010102</v>
      </c>
    </row>
    <row r="17988" spans="1:6" x14ac:dyDescent="0.35">
      <c r="A17988" s="37" t="s">
        <v>21854</v>
      </c>
      <c r="B17988" s="38">
        <v>-34.454351699999997</v>
      </c>
      <c r="C17988" s="38">
        <v>-58.624543459999998</v>
      </c>
      <c r="D17988" s="38">
        <v>0.30849239230155939</v>
      </c>
      <c r="E17988" s="38">
        <v>0.30544649221395193</v>
      </c>
      <c r="F17988" s="38">
        <v>0</v>
      </c>
    </row>
    <row r="17989" spans="1:6" x14ac:dyDescent="0.35">
      <c r="A17989" s="37" t="s">
        <v>21855</v>
      </c>
      <c r="B17989" s="38">
        <v>-34.741131869999997</v>
      </c>
      <c r="C17989" s="38">
        <v>-58.577025949999999</v>
      </c>
      <c r="D17989" s="38">
        <v>0.66662520170211792</v>
      </c>
      <c r="E17989" s="38">
        <v>0.64878393875228035</v>
      </c>
      <c r="F17989" s="38">
        <v>29.166666666666668</v>
      </c>
    </row>
    <row r="17990" spans="1:6" x14ac:dyDescent="0.35">
      <c r="A17990" s="37" t="s">
        <v>21856</v>
      </c>
      <c r="B17990" s="38">
        <v>-34.713900590000002</v>
      </c>
      <c r="C17990" s="38">
        <v>-58.589137890000003</v>
      </c>
      <c r="D17990" s="38">
        <v>0.47053414583206182</v>
      </c>
      <c r="E17990" s="38">
        <v>0.49015162442181559</v>
      </c>
      <c r="F17990" s="38">
        <v>18.888888888888889</v>
      </c>
    </row>
    <row r="17991" spans="1:6" x14ac:dyDescent="0.35">
      <c r="A17991" s="37" t="s">
        <v>21857</v>
      </c>
      <c r="B17991" s="38">
        <v>-34.651314419999999</v>
      </c>
      <c r="C17991" s="38">
        <v>-58.565242519999998</v>
      </c>
      <c r="D17991" s="38">
        <v>9.6846610307693481E-2</v>
      </c>
      <c r="E17991" s="38">
        <v>0.14655513162059439</v>
      </c>
      <c r="F17991" s="38">
        <v>0</v>
      </c>
    </row>
    <row r="17992" spans="1:6" x14ac:dyDescent="0.35">
      <c r="A17992" s="37" t="s">
        <v>21858</v>
      </c>
      <c r="B17992" s="38">
        <v>-34.698497889999999</v>
      </c>
      <c r="C17992" s="38">
        <v>-58.607148440000003</v>
      </c>
      <c r="D17992" s="38">
        <v>0.41072246432304382</v>
      </c>
      <c r="E17992" s="38">
        <v>0.47108748084620428</v>
      </c>
      <c r="F17992" s="38">
        <v>22.857142857142858</v>
      </c>
    </row>
    <row r="17993" spans="1:6" x14ac:dyDescent="0.35">
      <c r="A17993" s="37" t="s">
        <v>21859</v>
      </c>
      <c r="B17993" s="38">
        <v>-34.816650670000001</v>
      </c>
      <c r="C17993" s="38">
        <v>-58.446359340000001</v>
      </c>
      <c r="D17993" s="38">
        <v>0.3428862988948822</v>
      </c>
      <c r="E17993" s="38">
        <v>0.35517710368884242</v>
      </c>
      <c r="F17993" s="38">
        <v>6.8965517241379306</v>
      </c>
    </row>
    <row r="17994" spans="1:6" x14ac:dyDescent="0.35">
      <c r="A17994" s="37" t="s">
        <v>21860</v>
      </c>
      <c r="B17994" s="38">
        <v>-33.897504949999998</v>
      </c>
      <c r="C17994" s="38">
        <v>-60.568421119999996</v>
      </c>
      <c r="D17994" s="38">
        <v>0.25126111507415771</v>
      </c>
      <c r="E17994" s="38">
        <v>0.25727176581110273</v>
      </c>
      <c r="F17994" s="38" t="s">
        <v>5130</v>
      </c>
    </row>
    <row r="17995" spans="1:6" x14ac:dyDescent="0.35">
      <c r="A17995" s="37" t="s">
        <v>21861</v>
      </c>
      <c r="B17995" s="38">
        <v>-34.708754839999997</v>
      </c>
      <c r="C17995" s="38">
        <v>-58.286759910000001</v>
      </c>
      <c r="D17995" s="38">
        <v>0.2018904238939285</v>
      </c>
      <c r="E17995" s="38">
        <v>0.21382820331736621</v>
      </c>
      <c r="F17995" s="38" t="s">
        <v>5130</v>
      </c>
    </row>
    <row r="17996" spans="1:6" x14ac:dyDescent="0.35">
      <c r="A17996" s="37" t="s">
        <v>21862</v>
      </c>
      <c r="B17996" s="38">
        <v>-34.679817159999999</v>
      </c>
      <c r="C17996" s="38">
        <v>-58.358099289999998</v>
      </c>
      <c r="D17996" s="38">
        <v>0.2116532027721405</v>
      </c>
      <c r="E17996" s="38">
        <v>0.2445004217718777</v>
      </c>
      <c r="F17996" s="38">
        <v>7.4766355140186906</v>
      </c>
    </row>
    <row r="17997" spans="1:6" x14ac:dyDescent="0.35">
      <c r="A17997" s="37" t="s">
        <v>21863</v>
      </c>
      <c r="B17997" s="38">
        <v>-34.516160589999998</v>
      </c>
      <c r="C17997" s="38">
        <v>-58.754003410000003</v>
      </c>
      <c r="D17997" s="38">
        <v>0.49884918332099909</v>
      </c>
      <c r="E17997" s="38">
        <v>0.46448741770452923</v>
      </c>
      <c r="F17997" s="38">
        <v>4.7619047619047619</v>
      </c>
    </row>
    <row r="17998" spans="1:6" x14ac:dyDescent="0.35">
      <c r="A17998" s="37" t="s">
        <v>21864</v>
      </c>
      <c r="B17998" s="38">
        <v>-34.569907559999997</v>
      </c>
      <c r="C17998" s="38">
        <v>-59.135829960000002</v>
      </c>
      <c r="D17998" s="38">
        <v>0.32745566964149481</v>
      </c>
      <c r="E17998" s="38">
        <v>0.32800168850842643</v>
      </c>
      <c r="F17998" s="38">
        <v>13.043478260869565</v>
      </c>
    </row>
    <row r="17999" spans="1:6" x14ac:dyDescent="0.35">
      <c r="A17999" s="37" t="s">
        <v>21865</v>
      </c>
      <c r="B17999" s="38">
        <v>-38.576021679999997</v>
      </c>
      <c r="C17999" s="38">
        <v>-58.747770950000003</v>
      </c>
      <c r="D17999" s="38">
        <v>0.26579013466835022</v>
      </c>
      <c r="E17999" s="38">
        <v>0.27246071512882519</v>
      </c>
      <c r="F17999" s="38">
        <v>1.1173184357541899</v>
      </c>
    </row>
    <row r="18000" spans="1:6" x14ac:dyDescent="0.35">
      <c r="A18000" s="37" t="s">
        <v>21866</v>
      </c>
      <c r="B18000" s="38">
        <v>-34.905049040000002</v>
      </c>
      <c r="C18000" s="38">
        <v>-58.175608820000001</v>
      </c>
      <c r="D18000" s="38">
        <v>0.52306616306304932</v>
      </c>
      <c r="E18000" s="38">
        <v>0.51546175820486884</v>
      </c>
      <c r="F18000" s="38">
        <v>51.633986928104584</v>
      </c>
    </row>
    <row r="18001" spans="1:6" x14ac:dyDescent="0.35">
      <c r="A18001" s="37" t="s">
        <v>21867</v>
      </c>
      <c r="B18001" s="38">
        <v>-34.447170929999999</v>
      </c>
      <c r="C18001" s="38">
        <v>-58.637211440000002</v>
      </c>
      <c r="D18001" s="38">
        <v>0.24930870532989499</v>
      </c>
      <c r="E18001" s="38">
        <v>0.19497091323137281</v>
      </c>
      <c r="F18001" s="38"/>
    </row>
    <row r="18002" spans="1:6" x14ac:dyDescent="0.35">
      <c r="A18002" s="37" t="s">
        <v>21868</v>
      </c>
      <c r="B18002" s="38">
        <v>-34.649161960000001</v>
      </c>
      <c r="C18002" s="38">
        <v>-58.792589560000003</v>
      </c>
      <c r="D18002" s="38">
        <v>0.28371202945709229</v>
      </c>
      <c r="E18002" s="38">
        <v>0.24492502844694891</v>
      </c>
      <c r="F18002" s="38">
        <v>9.9756690997566917</v>
      </c>
    </row>
    <row r="18003" spans="1:6" x14ac:dyDescent="0.35">
      <c r="A18003" s="37" t="s">
        <v>21869</v>
      </c>
      <c r="B18003" s="38">
        <v>-34.646865099999999</v>
      </c>
      <c r="C18003" s="38">
        <v>-58.782560060000002</v>
      </c>
      <c r="D18003" s="38">
        <v>0.32310527563095093</v>
      </c>
      <c r="E18003" s="38">
        <v>0.28592333739454101</v>
      </c>
      <c r="F18003" s="38">
        <v>10.4</v>
      </c>
    </row>
    <row r="18004" spans="1:6" x14ac:dyDescent="0.35">
      <c r="A18004" s="37" t="s">
        <v>21870</v>
      </c>
      <c r="B18004" s="38">
        <v>-34.652865089999999</v>
      </c>
      <c r="C18004" s="38">
        <v>-58.782918809999998</v>
      </c>
      <c r="D18004" s="38">
        <v>0.20458023250103</v>
      </c>
      <c r="E18004" s="38">
        <v>0.22624018291632331</v>
      </c>
      <c r="F18004" s="38">
        <v>11.29032258064516</v>
      </c>
    </row>
    <row r="18005" spans="1:6" x14ac:dyDescent="0.35">
      <c r="A18005" s="37" t="s">
        <v>21871</v>
      </c>
      <c r="B18005" s="38">
        <v>-34.418289690000002</v>
      </c>
      <c r="C18005" s="38">
        <v>-58.844946139999998</v>
      </c>
      <c r="D18005" s="38">
        <v>0.37357571721076971</v>
      </c>
      <c r="E18005" s="38">
        <v>0.30193463509733032</v>
      </c>
      <c r="F18005" s="38">
        <v>30.327868852459016</v>
      </c>
    </row>
    <row r="18006" spans="1:6" x14ac:dyDescent="0.35">
      <c r="A18006" s="37" t="s">
        <v>21872</v>
      </c>
      <c r="B18006" s="38">
        <v>-35.375757010000001</v>
      </c>
      <c r="C18006" s="38">
        <v>-60.037224070000001</v>
      </c>
      <c r="D18006" s="38">
        <v>0.54572772979736328</v>
      </c>
      <c r="E18006" s="38">
        <v>0.54572772979736328</v>
      </c>
      <c r="F18006" s="38">
        <v>0</v>
      </c>
    </row>
    <row r="18007" spans="1:6" x14ac:dyDescent="0.35">
      <c r="A18007" s="37" t="s">
        <v>21873</v>
      </c>
      <c r="B18007" s="38">
        <v>-37.661552200000003</v>
      </c>
      <c r="C18007" s="38">
        <v>-57.436021949999997</v>
      </c>
      <c r="D18007" s="38">
        <v>0.37697139382362371</v>
      </c>
      <c r="E18007" s="38">
        <v>0.31881962716579437</v>
      </c>
      <c r="F18007" s="38">
        <v>0</v>
      </c>
    </row>
    <row r="18008" spans="1:6" x14ac:dyDescent="0.35">
      <c r="A18008" s="37" t="s">
        <v>21874</v>
      </c>
      <c r="B18008" s="38">
        <v>-34.404627490000003</v>
      </c>
      <c r="C18008" s="38">
        <v>-58.770428610000003</v>
      </c>
      <c r="D18008" s="38">
        <v>0.65954703092575073</v>
      </c>
      <c r="E18008" s="38">
        <v>0.5954430071931136</v>
      </c>
      <c r="F18008" s="38">
        <v>20.434782608695652</v>
      </c>
    </row>
    <row r="18009" spans="1:6" x14ac:dyDescent="0.35">
      <c r="A18009" s="37" t="s">
        <v>21875</v>
      </c>
      <c r="B18009" s="38">
        <v>-34.09045004</v>
      </c>
      <c r="C18009" s="38">
        <v>-59.024929649999997</v>
      </c>
      <c r="D18009" s="38">
        <v>0.43289512395858759</v>
      </c>
      <c r="E18009" s="38">
        <v>0.38321391493082052</v>
      </c>
      <c r="F18009" s="38">
        <v>6.1983471074380168</v>
      </c>
    </row>
    <row r="18010" spans="1:6" x14ac:dyDescent="0.35">
      <c r="A18010" s="37" t="s">
        <v>21876</v>
      </c>
      <c r="B18010" s="38">
        <v>-34.803917759999997</v>
      </c>
      <c r="C18010" s="38">
        <v>-58.264228989999999</v>
      </c>
      <c r="D18010" s="38">
        <v>0.43248718976974487</v>
      </c>
      <c r="E18010" s="38">
        <v>0.43756516443358529</v>
      </c>
      <c r="F18010" s="38">
        <v>11.76470588235294</v>
      </c>
    </row>
    <row r="18011" spans="1:6" x14ac:dyDescent="0.35">
      <c r="A18011" s="37" t="s">
        <v>21877</v>
      </c>
      <c r="B18011" s="38">
        <v>-34.890092019999997</v>
      </c>
      <c r="C18011" s="38">
        <v>-58.562253640000002</v>
      </c>
      <c r="D18011" s="38">
        <v>0.48025989532470698</v>
      </c>
      <c r="E18011" s="38">
        <v>0.54293511973487008</v>
      </c>
      <c r="F18011" s="38">
        <v>19.540229885057471</v>
      </c>
    </row>
    <row r="18012" spans="1:6" x14ac:dyDescent="0.35">
      <c r="A18012" s="37" t="s">
        <v>21878</v>
      </c>
      <c r="B18012" s="38">
        <v>-37.269642230000002</v>
      </c>
      <c r="C18012" s="38">
        <v>-56.993941489999997</v>
      </c>
      <c r="D18012" s="38">
        <v>0.51175272464752197</v>
      </c>
      <c r="E18012" s="38">
        <v>0.53321761720710326</v>
      </c>
      <c r="F18012" s="38">
        <v>13.422818791946309</v>
      </c>
    </row>
    <row r="18013" spans="1:6" x14ac:dyDescent="0.35">
      <c r="A18013" s="37" t="s">
        <v>21879</v>
      </c>
      <c r="B18013" s="38">
        <v>-34.56569958</v>
      </c>
      <c r="C18013" s="38">
        <v>-61.823378060000003</v>
      </c>
      <c r="D18013" s="38">
        <v>0.50839543342590332</v>
      </c>
      <c r="E18013" s="38">
        <v>0.50839543342590332</v>
      </c>
      <c r="F18013" s="38">
        <v>0</v>
      </c>
    </row>
    <row r="18014" spans="1:6" x14ac:dyDescent="0.35">
      <c r="A18014" s="37" t="s">
        <v>21880</v>
      </c>
      <c r="B18014" s="38">
        <v>-34.835405969999997</v>
      </c>
      <c r="C18014" s="38">
        <v>-58.646517439999997</v>
      </c>
      <c r="D18014" s="38">
        <v>0.74374377727508545</v>
      </c>
      <c r="E18014" s="38">
        <v>0.73840945802236857</v>
      </c>
      <c r="F18014" s="38">
        <v>49.239543726235738</v>
      </c>
    </row>
    <row r="18015" spans="1:6" x14ac:dyDescent="0.35">
      <c r="A18015" s="37" t="s">
        <v>21881</v>
      </c>
      <c r="B18015" s="38">
        <v>-34.714538169999997</v>
      </c>
      <c r="C18015" s="38">
        <v>-58.32115958</v>
      </c>
      <c r="D18015" s="38">
        <v>0.74553883075714111</v>
      </c>
      <c r="E18015" s="38">
        <v>0.78927609069006788</v>
      </c>
      <c r="F18015" s="38">
        <v>58.333333333333336</v>
      </c>
    </row>
    <row r="18016" spans="1:6" x14ac:dyDescent="0.35">
      <c r="A18016" s="37" t="s">
        <v>21882</v>
      </c>
      <c r="B18016" s="38">
        <v>-34.751732140000001</v>
      </c>
      <c r="C18016" s="38">
        <v>-58.43282293</v>
      </c>
      <c r="D18016" s="38">
        <v>0.36226201057434082</v>
      </c>
      <c r="E18016" s="38">
        <v>0.39993434482150608</v>
      </c>
      <c r="F18016" s="38" t="s">
        <v>5130</v>
      </c>
    </row>
    <row r="18017" spans="1:6" x14ac:dyDescent="0.35">
      <c r="A18017" s="37" t="s">
        <v>21883</v>
      </c>
      <c r="B18017" s="38">
        <v>-34.513931159999998</v>
      </c>
      <c r="C18017" s="38">
        <v>-58.674150300000001</v>
      </c>
      <c r="D18017" s="38">
        <v>0.43701648712158198</v>
      </c>
      <c r="E18017" s="38">
        <v>0.45677879189743709</v>
      </c>
      <c r="F18017" s="38">
        <v>17.161716171617162</v>
      </c>
    </row>
    <row r="18018" spans="1:6" x14ac:dyDescent="0.35">
      <c r="A18018" s="37" t="s">
        <v>21884</v>
      </c>
      <c r="B18018" s="38">
        <v>-34.466922840000002</v>
      </c>
      <c r="C18018" s="38">
        <v>-58.756436800000003</v>
      </c>
      <c r="D18018" s="38">
        <v>0.35338479280471802</v>
      </c>
      <c r="E18018" s="38">
        <v>0.35304414339967682</v>
      </c>
      <c r="F18018" s="38">
        <v>14.119359534206696</v>
      </c>
    </row>
    <row r="18019" spans="1:6" x14ac:dyDescent="0.35">
      <c r="A18019" s="37" t="s">
        <v>21885</v>
      </c>
      <c r="B18019" s="38">
        <v>-37.54397333</v>
      </c>
      <c r="C18019" s="38">
        <v>-58.340464869999998</v>
      </c>
      <c r="D18019" s="38">
        <v>0.44438955187797552</v>
      </c>
      <c r="E18019" s="38">
        <v>0.41378036960959441</v>
      </c>
      <c r="F18019" s="38">
        <v>3.0303030303030303</v>
      </c>
    </row>
    <row r="18020" spans="1:6" x14ac:dyDescent="0.35">
      <c r="A18020" s="37" t="s">
        <v>21886</v>
      </c>
      <c r="B18020" s="38">
        <v>-34.404786270000002</v>
      </c>
      <c r="C18020" s="38">
        <v>-58.770285090000002</v>
      </c>
      <c r="D18020" s="38">
        <v>0.48171859979629522</v>
      </c>
      <c r="E18020" s="38">
        <v>0.58642914166321625</v>
      </c>
      <c r="F18020" s="38"/>
    </row>
    <row r="18021" spans="1:6" x14ac:dyDescent="0.35">
      <c r="A18021" s="37" t="s">
        <v>21887</v>
      </c>
      <c r="B18021" s="38">
        <v>-34.44632249</v>
      </c>
      <c r="C18021" s="38">
        <v>-58.868690919999999</v>
      </c>
      <c r="D18021" s="38">
        <v>0.35650527477264399</v>
      </c>
      <c r="E18021" s="38">
        <v>0.3190240945134844</v>
      </c>
      <c r="F18021" s="38"/>
    </row>
    <row r="18022" spans="1:6" x14ac:dyDescent="0.35">
      <c r="A18022" s="37" t="s">
        <v>21888</v>
      </c>
      <c r="B18022" s="38">
        <v>-34.418179680000001</v>
      </c>
      <c r="C18022" s="38">
        <v>-58.844738139999997</v>
      </c>
      <c r="D18022" s="38">
        <v>0.37357571721076971</v>
      </c>
      <c r="E18022" s="38">
        <v>0.27677341550588608</v>
      </c>
      <c r="F18022" s="38">
        <v>21.53846153846154</v>
      </c>
    </row>
    <row r="18023" spans="1:6" x14ac:dyDescent="0.35">
      <c r="A18023" s="37" t="s">
        <v>21889</v>
      </c>
      <c r="B18023" s="38">
        <v>-34.446537620000001</v>
      </c>
      <c r="C18023" s="38">
        <v>-58.796590199999997</v>
      </c>
      <c r="D18023" s="38">
        <v>0.42833584547042852</v>
      </c>
      <c r="E18023" s="38">
        <v>0.41511539038684631</v>
      </c>
      <c r="F18023" s="38">
        <v>28.329297820823246</v>
      </c>
    </row>
    <row r="18024" spans="1:6" x14ac:dyDescent="0.35">
      <c r="A18024" s="37" t="s">
        <v>21890</v>
      </c>
      <c r="B18024" s="38">
        <v>-34.805583169999998</v>
      </c>
      <c r="C18024" s="38">
        <v>-58.128747910000001</v>
      </c>
      <c r="D18024" s="38">
        <v>0.45277297496795649</v>
      </c>
      <c r="E18024" s="38">
        <v>0.42231686211921071</v>
      </c>
      <c r="F18024" s="38">
        <v>35.338345864661655</v>
      </c>
    </row>
    <row r="18025" spans="1:6" x14ac:dyDescent="0.35">
      <c r="A18025" s="37" t="s">
        <v>21891</v>
      </c>
      <c r="B18025" s="38">
        <v>-34.894113130000001</v>
      </c>
      <c r="C18025" s="38">
        <v>-58.388357640000002</v>
      </c>
      <c r="D18025" s="38">
        <v>0.55582189559936523</v>
      </c>
      <c r="E18025" s="38">
        <v>0.5245180078915187</v>
      </c>
      <c r="F18025" s="38">
        <v>32.79742765273312</v>
      </c>
    </row>
    <row r="18026" spans="1:6" x14ac:dyDescent="0.35">
      <c r="A18026" s="37" t="s">
        <v>21892</v>
      </c>
      <c r="B18026" s="38">
        <v>-34.900562049999998</v>
      </c>
      <c r="C18026" s="38">
        <v>-57.936353050000001</v>
      </c>
      <c r="D18026" s="38">
        <v>0.44874703884124761</v>
      </c>
      <c r="E18026" s="38">
        <v>0.34135355055332178</v>
      </c>
      <c r="F18026" s="38"/>
    </row>
    <row r="18027" spans="1:6" x14ac:dyDescent="0.35">
      <c r="A18027" s="37" t="s">
        <v>21893</v>
      </c>
      <c r="B18027" s="38">
        <v>-38.538698199999999</v>
      </c>
      <c r="C18027" s="38">
        <v>-58.763719000000002</v>
      </c>
      <c r="D18027" s="38">
        <v>0.42739325761795038</v>
      </c>
      <c r="E18027" s="38">
        <v>0.43515549332667619</v>
      </c>
      <c r="F18027" s="38">
        <v>66.666666666666657</v>
      </c>
    </row>
    <row r="18028" spans="1:6" x14ac:dyDescent="0.35">
      <c r="A18028" s="37" t="s">
        <v>21894</v>
      </c>
      <c r="B18028" s="38">
        <v>-34.645107699999997</v>
      </c>
      <c r="C18028" s="38">
        <v>-58.346640280000003</v>
      </c>
      <c r="D18028" s="38">
        <v>0.59706509113311768</v>
      </c>
      <c r="E18028" s="38">
        <v>0.58619839293616161</v>
      </c>
      <c r="F18028" s="38"/>
    </row>
    <row r="18029" spans="1:6" x14ac:dyDescent="0.35">
      <c r="A18029" s="37" t="s">
        <v>21895</v>
      </c>
      <c r="B18029" s="38">
        <v>-34.708537499999998</v>
      </c>
      <c r="C18029" s="38">
        <v>-58.353921329999999</v>
      </c>
      <c r="D18029" s="38">
        <v>0.65180975198745728</v>
      </c>
      <c r="E18029" s="38">
        <v>0.62987758715947473</v>
      </c>
      <c r="F18029" s="38"/>
    </row>
    <row r="18030" spans="1:6" x14ac:dyDescent="0.35">
      <c r="A18030" s="37" t="s">
        <v>21896</v>
      </c>
      <c r="B18030" s="38">
        <v>-34.695264389999998</v>
      </c>
      <c r="C18030" s="38">
        <v>-58.350781050000002</v>
      </c>
      <c r="D18030" s="38">
        <v>0.48157584667205811</v>
      </c>
      <c r="E18030" s="38">
        <v>0.54658190513911997</v>
      </c>
      <c r="F18030" s="38"/>
    </row>
    <row r="18031" spans="1:6" x14ac:dyDescent="0.35">
      <c r="A18031" s="37" t="s">
        <v>21897</v>
      </c>
      <c r="B18031" s="38">
        <v>-34.650498880000001</v>
      </c>
      <c r="C18031" s="38">
        <v>-58.35729027</v>
      </c>
      <c r="D18031" s="38">
        <v>0.96165305376052856</v>
      </c>
      <c r="E18031" s="38">
        <v>0.92580819129943848</v>
      </c>
      <c r="F18031" s="38"/>
    </row>
    <row r="18032" spans="1:6" x14ac:dyDescent="0.35">
      <c r="A18032" s="37" t="s">
        <v>21898</v>
      </c>
      <c r="B18032" s="38">
        <v>-34.70327314</v>
      </c>
      <c r="C18032" s="38">
        <v>-58.344130069999999</v>
      </c>
      <c r="D18032" s="38">
        <v>0.53624379634857178</v>
      </c>
      <c r="E18032" s="38">
        <v>0.5857502329680655</v>
      </c>
      <c r="F18032" s="38"/>
    </row>
    <row r="18033" spans="1:6" x14ac:dyDescent="0.35">
      <c r="A18033" s="37" t="s">
        <v>21899</v>
      </c>
      <c r="B18033" s="38">
        <v>-37.317505269999998</v>
      </c>
      <c r="C18033" s="38">
        <v>-57.030779129999999</v>
      </c>
      <c r="D18033" s="38">
        <v>0.62717491388320923</v>
      </c>
      <c r="E18033" s="38">
        <v>0.61379565533838776</v>
      </c>
      <c r="F18033" s="38">
        <v>50</v>
      </c>
    </row>
    <row r="18034" spans="1:6" x14ac:dyDescent="0.35">
      <c r="A18034" s="37" t="s">
        <v>21900</v>
      </c>
      <c r="B18034" s="38">
        <v>-34.466576359999998</v>
      </c>
      <c r="C18034" s="38">
        <v>-58.755843599999999</v>
      </c>
      <c r="D18034" s="38">
        <v>0.33281749486923218</v>
      </c>
      <c r="E18034" s="38">
        <v>0.34855370223522192</v>
      </c>
      <c r="F18034" s="38">
        <v>20.253164556962027</v>
      </c>
    </row>
    <row r="18035" spans="1:6" x14ac:dyDescent="0.35">
      <c r="A18035" s="37" t="s">
        <v>21901</v>
      </c>
      <c r="B18035" s="38">
        <v>-34.684781440000002</v>
      </c>
      <c r="C18035" s="38">
        <v>-58.587842719999998</v>
      </c>
      <c r="D18035" s="38">
        <v>0.45080715417861938</v>
      </c>
      <c r="E18035" s="38">
        <v>0.41575533677549931</v>
      </c>
      <c r="F18035" s="38">
        <v>20.253164556962027</v>
      </c>
    </row>
    <row r="18036" spans="1:6" x14ac:dyDescent="0.35">
      <c r="A18036" s="37" t="s">
        <v>21902</v>
      </c>
      <c r="B18036" s="38">
        <v>-34.85821189</v>
      </c>
      <c r="C18036" s="38">
        <v>-58.392116170000001</v>
      </c>
      <c r="D18036" s="38">
        <v>0.38525566458702087</v>
      </c>
      <c r="E18036" s="38">
        <v>0.3530914732388088</v>
      </c>
      <c r="F18036" s="38"/>
    </row>
    <row r="18037" spans="1:6" x14ac:dyDescent="0.35">
      <c r="A18037" s="37" t="s">
        <v>21903</v>
      </c>
      <c r="B18037" s="38">
        <v>-34.814639300000003</v>
      </c>
      <c r="C18037" s="38">
        <v>-58.473411140000003</v>
      </c>
      <c r="D18037" s="38">
        <v>0.28427660465240479</v>
      </c>
      <c r="E18037" s="38">
        <v>0.21484647980994651</v>
      </c>
      <c r="F18037" s="38">
        <v>1.6949152542372881</v>
      </c>
    </row>
    <row r="18038" spans="1:6" x14ac:dyDescent="0.35">
      <c r="A18038" s="37" t="s">
        <v>21904</v>
      </c>
      <c r="B18038" s="38">
        <v>-34.99213262</v>
      </c>
      <c r="C18038" s="38">
        <v>-58.391882690000003</v>
      </c>
      <c r="D18038" s="38">
        <v>0.79018282890319824</v>
      </c>
      <c r="E18038" s="38">
        <v>0.78762394995302765</v>
      </c>
      <c r="F18038" s="38">
        <v>11.818181818181818</v>
      </c>
    </row>
    <row r="18039" spans="1:6" x14ac:dyDescent="0.35">
      <c r="A18039" s="37" t="s">
        <v>21905</v>
      </c>
      <c r="B18039" s="38">
        <v>-34.440845750000001</v>
      </c>
      <c r="C18039" s="38">
        <v>-58.773548060000003</v>
      </c>
      <c r="D18039" s="38">
        <v>0.47022244334220892</v>
      </c>
      <c r="E18039" s="38">
        <v>0.46881042596171879</v>
      </c>
      <c r="F18039" s="38">
        <v>0</v>
      </c>
    </row>
    <row r="18040" spans="1:6" x14ac:dyDescent="0.35">
      <c r="A18040" s="37" t="s">
        <v>21906</v>
      </c>
      <c r="B18040" s="38">
        <v>-34.677451650000002</v>
      </c>
      <c r="C18040" s="38">
        <v>-58.526342440000001</v>
      </c>
      <c r="D18040" s="38">
        <v>0.37737610936164862</v>
      </c>
      <c r="E18040" s="38">
        <v>0.43411720897022049</v>
      </c>
      <c r="F18040" s="38">
        <v>46.82779456193353</v>
      </c>
    </row>
    <row r="18041" spans="1:6" x14ac:dyDescent="0.35">
      <c r="A18041" s="37" t="s">
        <v>2753</v>
      </c>
      <c r="B18041" s="38">
        <v>-36.458628429999997</v>
      </c>
      <c r="C18041" s="38">
        <v>-62.86117694</v>
      </c>
      <c r="D18041" s="38">
        <v>0.28719159960746771</v>
      </c>
      <c r="E18041" s="38">
        <v>0.27041289798523249</v>
      </c>
      <c r="F18041" s="38"/>
    </row>
    <row r="18042" spans="1:6" x14ac:dyDescent="0.35">
      <c r="A18042" s="37" t="s">
        <v>21907</v>
      </c>
      <c r="B18042" s="38">
        <v>-34.713997059999997</v>
      </c>
      <c r="C18042" s="38">
        <v>-58.618909070000001</v>
      </c>
      <c r="D18042" s="38">
        <v>0.70529848337173462</v>
      </c>
      <c r="E18042" s="38">
        <v>0.72229122632258647</v>
      </c>
      <c r="F18042" s="38">
        <v>39.237668161434982</v>
      </c>
    </row>
    <row r="18043" spans="1:6" x14ac:dyDescent="0.35">
      <c r="A18043" s="37" t="s">
        <v>21908</v>
      </c>
      <c r="B18043" s="38">
        <v>-34.597916240000004</v>
      </c>
      <c r="C18043" s="38">
        <v>-58.917306840000002</v>
      </c>
      <c r="D18043" s="38">
        <v>0.73889452219009399</v>
      </c>
      <c r="E18043" s="38">
        <v>0.51185233063168001</v>
      </c>
      <c r="F18043" s="38">
        <v>0.68965517241379315</v>
      </c>
    </row>
    <row r="18044" spans="1:6" x14ac:dyDescent="0.35">
      <c r="A18044" s="37" t="s">
        <v>21909</v>
      </c>
      <c r="B18044" s="38">
        <v>-34.317973760000001</v>
      </c>
      <c r="C18044" s="38">
        <v>-58.973423519999997</v>
      </c>
      <c r="D18044" s="38">
        <v>0.1237302795052528</v>
      </c>
      <c r="E18044" s="38">
        <v>0.1213463510979306</v>
      </c>
      <c r="F18044" s="38">
        <v>0.50251256281407031</v>
      </c>
    </row>
    <row r="18045" spans="1:6" x14ac:dyDescent="0.35">
      <c r="A18045" s="37" t="s">
        <v>21910</v>
      </c>
      <c r="B18045" s="38">
        <v>-34.767808670000001</v>
      </c>
      <c r="C18045" s="38">
        <v>-58.239512310000002</v>
      </c>
      <c r="D18045" s="38">
        <v>0.51803892850875854</v>
      </c>
      <c r="E18045" s="38">
        <v>0.53662747708526815</v>
      </c>
      <c r="F18045" s="38">
        <v>13.004484304932735</v>
      </c>
    </row>
    <row r="18046" spans="1:6" x14ac:dyDescent="0.35">
      <c r="A18046" s="37" t="s">
        <v>21911</v>
      </c>
      <c r="B18046" s="38">
        <v>-34.597810950000003</v>
      </c>
      <c r="C18046" s="38">
        <v>-58.917049480000003</v>
      </c>
      <c r="D18046" s="38">
        <v>0.73889452219009399</v>
      </c>
      <c r="E18046" s="38">
        <v>0.50758716650307178</v>
      </c>
      <c r="F18046" s="38">
        <v>0</v>
      </c>
    </row>
    <row r="18047" spans="1:6" x14ac:dyDescent="0.35">
      <c r="A18047" s="37" t="s">
        <v>21912</v>
      </c>
      <c r="B18047" s="38">
        <v>-34.403738509999997</v>
      </c>
      <c r="C18047" s="38">
        <v>-59.030322699999999</v>
      </c>
      <c r="D18047" s="38">
        <v>0.40721264481544489</v>
      </c>
      <c r="E18047" s="38">
        <v>0.41828467282983989</v>
      </c>
      <c r="F18047" s="38">
        <v>1.0471204188481675</v>
      </c>
    </row>
    <row r="18048" spans="1:6" x14ac:dyDescent="0.35">
      <c r="A18048" s="37" t="s">
        <v>21913</v>
      </c>
      <c r="B18048" s="38">
        <v>-34.717618999999999</v>
      </c>
      <c r="C18048" s="38">
        <v>-58.385351630000002</v>
      </c>
      <c r="D18048" s="38">
        <v>0.41539007425308228</v>
      </c>
      <c r="E18048" s="38">
        <v>0.41415104104412931</v>
      </c>
      <c r="F18048" s="38">
        <v>1.9169329073482428</v>
      </c>
    </row>
    <row r="18049" spans="1:6" x14ac:dyDescent="0.35">
      <c r="A18049" s="37" t="s">
        <v>21914</v>
      </c>
      <c r="B18049" s="38">
        <v>-34.350831550000002</v>
      </c>
      <c r="C18049" s="38">
        <v>-58.732050719999997</v>
      </c>
      <c r="D18049" s="38">
        <v>0</v>
      </c>
      <c r="E18049" s="38">
        <v>0</v>
      </c>
      <c r="F18049" s="38">
        <v>0</v>
      </c>
    </row>
    <row r="18050" spans="1:6" x14ac:dyDescent="0.35">
      <c r="A18050" s="37" t="s">
        <v>21915</v>
      </c>
      <c r="B18050" s="38">
        <v>-34.749054780000002</v>
      </c>
      <c r="C18050" s="38">
        <v>-58.393520709999997</v>
      </c>
      <c r="D18050" s="38">
        <v>9.0030111372470856E-2</v>
      </c>
      <c r="E18050" s="38">
        <v>8.2730169433194237E-2</v>
      </c>
      <c r="F18050" s="38">
        <v>0.27027027027027029</v>
      </c>
    </row>
    <row r="18051" spans="1:6" x14ac:dyDescent="0.35">
      <c r="A18051" s="37" t="s">
        <v>21916</v>
      </c>
      <c r="B18051" s="38">
        <v>-34.42223267</v>
      </c>
      <c r="C18051" s="38">
        <v>-58.680149810000003</v>
      </c>
      <c r="D18051" s="38">
        <v>0.7301638126373291</v>
      </c>
      <c r="E18051" s="38">
        <v>0.723916653324576</v>
      </c>
      <c r="F18051" s="38">
        <v>58.51063829787234</v>
      </c>
    </row>
    <row r="18052" spans="1:6" x14ac:dyDescent="0.35">
      <c r="A18052" s="37" t="s">
        <v>21917</v>
      </c>
      <c r="B18052" s="38">
        <v>-34.459165329999998</v>
      </c>
      <c r="C18052" s="38">
        <v>-58.608315930000003</v>
      </c>
      <c r="D18052" s="38">
        <v>0.58064085245132446</v>
      </c>
      <c r="E18052" s="38">
        <v>0.46710117788691269</v>
      </c>
      <c r="F18052" s="38">
        <v>69.117647058823522</v>
      </c>
    </row>
    <row r="18053" spans="1:6" x14ac:dyDescent="0.35">
      <c r="A18053" s="37" t="s">
        <v>21918</v>
      </c>
      <c r="B18053" s="38">
        <v>-34.434152699999999</v>
      </c>
      <c r="C18053" s="38">
        <v>-58.595728039999997</v>
      </c>
      <c r="D18053" s="38">
        <v>0</v>
      </c>
      <c r="E18053" s="38">
        <v>0.42865589019414541</v>
      </c>
      <c r="F18053" s="38">
        <v>67.368421052631575</v>
      </c>
    </row>
    <row r="18054" spans="1:6" x14ac:dyDescent="0.35">
      <c r="A18054" s="37" t="s">
        <v>21919</v>
      </c>
      <c r="B18054" s="38">
        <v>-34.780646070000003</v>
      </c>
      <c r="C18054" s="38">
        <v>-58.22246835</v>
      </c>
      <c r="D18054" s="38">
        <v>0.3933531641960144</v>
      </c>
      <c r="E18054" s="38">
        <v>0.40850758787832758</v>
      </c>
      <c r="F18054" s="38">
        <v>51.041666666666664</v>
      </c>
    </row>
    <row r="18055" spans="1:6" x14ac:dyDescent="0.35">
      <c r="A18055" s="37" t="s">
        <v>21920</v>
      </c>
      <c r="B18055" s="38">
        <v>-34.487283609999999</v>
      </c>
      <c r="C18055" s="38">
        <v>-58.838908019999998</v>
      </c>
      <c r="D18055" s="38">
        <v>0.57512855529785156</v>
      </c>
      <c r="E18055" s="38">
        <v>0.57196836216109137</v>
      </c>
      <c r="F18055" s="38">
        <v>54.377880184331794</v>
      </c>
    </row>
    <row r="18056" spans="1:6" x14ac:dyDescent="0.35">
      <c r="A18056" s="37" t="s">
        <v>21921</v>
      </c>
      <c r="B18056" s="38">
        <v>-34.768578410000003</v>
      </c>
      <c r="C18056" s="38">
        <v>-58.652632240000003</v>
      </c>
      <c r="D18056" s="38">
        <v>0.73773765563964844</v>
      </c>
      <c r="E18056" s="38">
        <v>0.67595612009366357</v>
      </c>
      <c r="F18056" s="38">
        <v>29.585798816568047</v>
      </c>
    </row>
    <row r="18057" spans="1:6" x14ac:dyDescent="0.35">
      <c r="A18057" s="37" t="s">
        <v>21922</v>
      </c>
      <c r="B18057" s="38">
        <v>-34.866762270000002</v>
      </c>
      <c r="C18057" s="38">
        <v>-58.210000860000001</v>
      </c>
      <c r="D18057" s="38">
        <v>0.96124106645584106</v>
      </c>
      <c r="E18057" s="38">
        <v>0.93002636685515894</v>
      </c>
      <c r="F18057" s="38">
        <v>64.242424242424249</v>
      </c>
    </row>
    <row r="18058" spans="1:6" x14ac:dyDescent="0.35">
      <c r="A18058" s="37" t="s">
        <v>21923</v>
      </c>
      <c r="B18058" s="38">
        <v>-34.457973930000001</v>
      </c>
      <c r="C18058" s="38">
        <v>-58.913797199999998</v>
      </c>
      <c r="D18058" s="38">
        <v>0.20791889727115631</v>
      </c>
      <c r="E18058" s="38">
        <v>0.21261031794197419</v>
      </c>
      <c r="F18058" s="38" t="s">
        <v>5130</v>
      </c>
    </row>
    <row r="18059" spans="1:6" x14ac:dyDescent="0.35">
      <c r="A18059" s="37" t="s">
        <v>21924</v>
      </c>
      <c r="B18059" s="38">
        <v>-34.683614679999998</v>
      </c>
      <c r="C18059" s="38">
        <v>-58.594023350000001</v>
      </c>
      <c r="D18059" s="38">
        <v>0.44921708106994629</v>
      </c>
      <c r="E18059" s="38">
        <v>0.46317398077563238</v>
      </c>
      <c r="F18059" s="38">
        <v>40.17094017094017</v>
      </c>
    </row>
    <row r="18060" spans="1:6" x14ac:dyDescent="0.35">
      <c r="A18060" s="37" t="s">
        <v>21925</v>
      </c>
      <c r="B18060" s="38">
        <v>-34.493373910000003</v>
      </c>
      <c r="C18060" s="38">
        <v>-58.729155480000003</v>
      </c>
      <c r="D18060" s="38">
        <v>0.42099890112876892</v>
      </c>
      <c r="E18060" s="38">
        <v>0.42814144649003683</v>
      </c>
      <c r="F18060" s="38">
        <v>53.289473684210535</v>
      </c>
    </row>
    <row r="18061" spans="1:6" x14ac:dyDescent="0.35">
      <c r="A18061" s="37" t="s">
        <v>21926</v>
      </c>
      <c r="B18061" s="38">
        <v>-34.848409150000002</v>
      </c>
      <c r="C18061" s="38">
        <v>-58.648200430000003</v>
      </c>
      <c r="D18061" s="38">
        <v>0.75782489776611328</v>
      </c>
      <c r="E18061" s="38">
        <v>0.75997288690672982</v>
      </c>
      <c r="F18061" s="38">
        <v>58.371040723981906</v>
      </c>
    </row>
    <row r="18062" spans="1:6" x14ac:dyDescent="0.35">
      <c r="A18062" s="37" t="s">
        <v>21927</v>
      </c>
      <c r="B18062" s="38">
        <v>-38.02376194</v>
      </c>
      <c r="C18062" s="38">
        <v>-57.601966730000001</v>
      </c>
      <c r="D18062" s="38">
        <v>0.62940800189971924</v>
      </c>
      <c r="E18062" s="38">
        <v>0.5742491193943553</v>
      </c>
      <c r="F18062" s="38">
        <v>36.312849162011176</v>
      </c>
    </row>
    <row r="18063" spans="1:6" x14ac:dyDescent="0.35">
      <c r="A18063" s="37" t="s">
        <v>21928</v>
      </c>
      <c r="B18063" s="38">
        <v>-37.981520959999997</v>
      </c>
      <c r="C18063" s="38">
        <v>-57.609695299999998</v>
      </c>
      <c r="D18063" s="38">
        <v>0.5640561580657959</v>
      </c>
      <c r="E18063" s="38">
        <v>0.55418954868065684</v>
      </c>
      <c r="F18063" s="38">
        <v>36.781609195402297</v>
      </c>
    </row>
    <row r="18064" spans="1:6" x14ac:dyDescent="0.35">
      <c r="A18064" s="37" t="s">
        <v>21929</v>
      </c>
      <c r="B18064" s="38">
        <v>-37.901069139999997</v>
      </c>
      <c r="C18064" s="38">
        <v>-57.531399530000002</v>
      </c>
      <c r="D18064" s="38">
        <v>0.62683635950088501</v>
      </c>
      <c r="E18064" s="38">
        <v>0.61940765877564752</v>
      </c>
      <c r="F18064" s="38">
        <v>27.672955974842768</v>
      </c>
    </row>
    <row r="18065" spans="1:6" x14ac:dyDescent="0.35">
      <c r="A18065" s="37" t="s">
        <v>21930</v>
      </c>
      <c r="B18065" s="38">
        <v>-37.960792529999999</v>
      </c>
      <c r="C18065" s="38">
        <v>-57.613537770000001</v>
      </c>
      <c r="D18065" s="38">
        <v>0.52946722507476807</v>
      </c>
      <c r="E18065" s="38">
        <v>0.5292245530419879</v>
      </c>
      <c r="F18065" s="38">
        <v>29.189189189189189</v>
      </c>
    </row>
    <row r="18066" spans="1:6" x14ac:dyDescent="0.35">
      <c r="A18066" s="37" t="s">
        <v>21931</v>
      </c>
      <c r="B18066" s="38">
        <v>-38.054403550000004</v>
      </c>
      <c r="C18066" s="38">
        <v>-57.568470189999999</v>
      </c>
      <c r="D18066" s="38">
        <v>0.56538671255111694</v>
      </c>
      <c r="E18066" s="38">
        <v>0.52621399415166759</v>
      </c>
      <c r="F18066" s="38">
        <v>48.275862068965516</v>
      </c>
    </row>
    <row r="18067" spans="1:6" x14ac:dyDescent="0.35">
      <c r="A18067" s="37" t="s">
        <v>21932</v>
      </c>
      <c r="B18067" s="38">
        <v>-38.040026019999999</v>
      </c>
      <c r="C18067" s="38">
        <v>-57.559998540000002</v>
      </c>
      <c r="D18067" s="38">
        <v>0.48138171434402471</v>
      </c>
      <c r="E18067" s="38">
        <v>0.39923741769146281</v>
      </c>
      <c r="F18067" s="38">
        <v>37.588652482269502</v>
      </c>
    </row>
    <row r="18068" spans="1:6" x14ac:dyDescent="0.35">
      <c r="A18068" s="37" t="s">
        <v>21933</v>
      </c>
      <c r="B18068" s="38">
        <v>-38.107491349999997</v>
      </c>
      <c r="C18068" s="38">
        <v>-57.587632470000003</v>
      </c>
      <c r="D18068" s="38">
        <v>0.58260607719421387</v>
      </c>
      <c r="E18068" s="38">
        <v>0.58791049271821971</v>
      </c>
      <c r="F18068" s="38">
        <v>46.762589928057551</v>
      </c>
    </row>
    <row r="18069" spans="1:6" x14ac:dyDescent="0.35">
      <c r="A18069" s="37" t="s">
        <v>21934</v>
      </c>
      <c r="B18069" s="38">
        <v>-38.069618810000001</v>
      </c>
      <c r="C18069" s="38">
        <v>-62.22231541</v>
      </c>
      <c r="D18069" s="38">
        <v>0.22939865291118619</v>
      </c>
      <c r="E18069" s="38">
        <v>0.23420283074180279</v>
      </c>
      <c r="F18069" s="38">
        <v>8.6419753086419746</v>
      </c>
    </row>
    <row r="18070" spans="1:6" x14ac:dyDescent="0.35">
      <c r="A18070" s="37" t="s">
        <v>21935</v>
      </c>
      <c r="B18070" s="38">
        <v>-34.687623960000003</v>
      </c>
      <c r="C18070" s="38">
        <v>-58.653306649999998</v>
      </c>
      <c r="D18070" s="38">
        <v>0.61343693733215332</v>
      </c>
      <c r="E18070" s="38">
        <v>0.52254689236481988</v>
      </c>
      <c r="F18070" s="38">
        <v>56.8075117370892</v>
      </c>
    </row>
    <row r="18071" spans="1:6" x14ac:dyDescent="0.35">
      <c r="A18071" s="37" t="s">
        <v>21936</v>
      </c>
      <c r="B18071" s="38">
        <v>-34.58000062</v>
      </c>
      <c r="C18071" s="38">
        <v>-58.738136490000002</v>
      </c>
      <c r="D18071" s="38">
        <v>0.64609265327453613</v>
      </c>
      <c r="E18071" s="38">
        <v>0.66839710871378577</v>
      </c>
      <c r="F18071" s="38">
        <v>18.110236220472441</v>
      </c>
    </row>
    <row r="18072" spans="1:6" x14ac:dyDescent="0.35">
      <c r="A18072" s="37" t="s">
        <v>21937</v>
      </c>
      <c r="B18072" s="38">
        <v>-34.768147749999997</v>
      </c>
      <c r="C18072" s="38">
        <v>-58.271889119999997</v>
      </c>
      <c r="D18072" s="38">
        <v>0.44549423456192022</v>
      </c>
      <c r="E18072" s="38">
        <v>0.4125968866488513</v>
      </c>
      <c r="F18072" s="38"/>
    </row>
    <row r="18073" spans="1:6" x14ac:dyDescent="0.35">
      <c r="A18073" s="37" t="s">
        <v>21938</v>
      </c>
      <c r="B18073" s="38">
        <v>-34.510330609999997</v>
      </c>
      <c r="C18073" s="38">
        <v>-58.79896316</v>
      </c>
      <c r="D18073" s="38">
        <v>0.78733867406845093</v>
      </c>
      <c r="E18073" s="38">
        <v>0.76051234205563867</v>
      </c>
      <c r="F18073" s="38">
        <v>44.047619047619044</v>
      </c>
    </row>
    <row r="18074" spans="1:6" x14ac:dyDescent="0.35">
      <c r="A18074" s="37" t="s">
        <v>21939</v>
      </c>
      <c r="B18074" s="38">
        <v>-34.373014359999999</v>
      </c>
      <c r="C18074" s="38">
        <v>-58.750440529999999</v>
      </c>
      <c r="D18074" s="38">
        <v>0.29530638456344599</v>
      </c>
      <c r="E18074" s="38">
        <v>0.28483705101786427</v>
      </c>
      <c r="F18074" s="38"/>
    </row>
    <row r="18075" spans="1:6" x14ac:dyDescent="0.35">
      <c r="A18075" s="37" t="s">
        <v>21940</v>
      </c>
      <c r="B18075" s="38">
        <v>-34.40383662</v>
      </c>
      <c r="C18075" s="38">
        <v>-59.030342879999999</v>
      </c>
      <c r="D18075" s="38">
        <v>0.40721264481544489</v>
      </c>
      <c r="E18075" s="38">
        <v>0.41501472476455897</v>
      </c>
      <c r="F18075" s="38">
        <v>7.3015873015873023</v>
      </c>
    </row>
    <row r="18076" spans="1:6" x14ac:dyDescent="0.35">
      <c r="A18076" s="37" t="s">
        <v>21941</v>
      </c>
      <c r="B18076" s="38">
        <v>-36.779889920000002</v>
      </c>
      <c r="C18076" s="38">
        <v>-59.857214390000003</v>
      </c>
      <c r="D18076" s="38">
        <v>0.1735152751207352</v>
      </c>
      <c r="E18076" s="38">
        <v>0.175523616373539</v>
      </c>
      <c r="F18076" s="38"/>
    </row>
    <row r="18077" spans="1:6" x14ac:dyDescent="0.35">
      <c r="A18077" s="37" t="s">
        <v>21942</v>
      </c>
      <c r="B18077" s="38">
        <v>-34.427844010000001</v>
      </c>
      <c r="C18077" s="38">
        <v>-58.57373982</v>
      </c>
      <c r="D18077" s="38">
        <v>0.35104295611381531</v>
      </c>
      <c r="E18077" s="38">
        <v>0.35260006471684102</v>
      </c>
      <c r="F18077" s="38">
        <v>12.264150943396226</v>
      </c>
    </row>
    <row r="18078" spans="1:6" x14ac:dyDescent="0.35">
      <c r="A18078" s="37" t="s">
        <v>21943</v>
      </c>
      <c r="B18078" s="38">
        <v>-34.386600119999997</v>
      </c>
      <c r="C18078" s="38">
        <v>-58.725976330000002</v>
      </c>
      <c r="D18078" s="38">
        <v>0.50396615266799927</v>
      </c>
      <c r="E18078" s="38">
        <v>0.43263848001758259</v>
      </c>
      <c r="F18078" s="38">
        <v>0</v>
      </c>
    </row>
    <row r="18079" spans="1:6" x14ac:dyDescent="0.35">
      <c r="A18079" s="37" t="s">
        <v>21944</v>
      </c>
      <c r="B18079" s="38">
        <v>-34.20080394</v>
      </c>
      <c r="C18079" s="38">
        <v>-58.938061320000003</v>
      </c>
      <c r="D18079" s="38">
        <v>0.53068554401397705</v>
      </c>
      <c r="E18079" s="38">
        <v>0.52910927985165568</v>
      </c>
      <c r="F18079" s="38">
        <v>4.5112781954887211</v>
      </c>
    </row>
    <row r="18080" spans="1:6" x14ac:dyDescent="0.35">
      <c r="A18080" s="37" t="s">
        <v>21945</v>
      </c>
      <c r="B18080" s="38">
        <v>-34.317675190000003</v>
      </c>
      <c r="C18080" s="38">
        <v>-58.973421209999998</v>
      </c>
      <c r="D18080" s="38">
        <v>0.1237302795052528</v>
      </c>
      <c r="E18080" s="38">
        <v>0.1193268208911544</v>
      </c>
      <c r="F18080" s="38">
        <v>1.3422818791946309</v>
      </c>
    </row>
    <row r="18081" spans="1:6" x14ac:dyDescent="0.35">
      <c r="A18081" s="37" t="s">
        <v>21946</v>
      </c>
      <c r="B18081" s="38">
        <v>-34.676375470000004</v>
      </c>
      <c r="C18081" s="38">
        <v>-58.559999619999999</v>
      </c>
      <c r="D18081" s="38">
        <v>0.20075100660324099</v>
      </c>
      <c r="E18081" s="38">
        <v>0.23001626589232019</v>
      </c>
      <c r="F18081" s="38"/>
    </row>
    <row r="18082" spans="1:6" x14ac:dyDescent="0.35">
      <c r="A18082" s="37" t="s">
        <v>21947</v>
      </c>
      <c r="B18082" s="38">
        <v>-34.505526539999998</v>
      </c>
      <c r="C18082" s="38">
        <v>-58.728230779999997</v>
      </c>
      <c r="D18082" s="38">
        <v>0.54890745878219604</v>
      </c>
      <c r="E18082" s="38">
        <v>0.54523020016180501</v>
      </c>
      <c r="F18082" s="38">
        <v>7.6923076923076925</v>
      </c>
    </row>
    <row r="18083" spans="1:6" x14ac:dyDescent="0.35">
      <c r="A18083" s="37" t="s">
        <v>21948</v>
      </c>
      <c r="B18083" s="38">
        <v>-34.543913799999999</v>
      </c>
      <c r="C18083" s="38">
        <v>-58.812979230000003</v>
      </c>
      <c r="D18083" s="38">
        <v>0.75467616319656372</v>
      </c>
      <c r="E18083" s="38">
        <v>0.76011300892443268</v>
      </c>
      <c r="F18083" s="38"/>
    </row>
    <row r="18084" spans="1:6" x14ac:dyDescent="0.35">
      <c r="A18084" s="37" t="s">
        <v>21949</v>
      </c>
      <c r="B18084" s="38">
        <v>-34.747060130000001</v>
      </c>
      <c r="C18084" s="38">
        <v>-58.471799500000003</v>
      </c>
      <c r="D18084" s="38">
        <v>0.98321545124053955</v>
      </c>
      <c r="E18084" s="38">
        <v>0.97270186333095321</v>
      </c>
      <c r="F18084" s="38">
        <v>46.783625730994146</v>
      </c>
    </row>
    <row r="18085" spans="1:6" x14ac:dyDescent="0.35">
      <c r="A18085" s="37" t="s">
        <v>21950</v>
      </c>
      <c r="B18085" s="38">
        <v>-34.644960480000002</v>
      </c>
      <c r="C18085" s="38">
        <v>-58.61792947</v>
      </c>
      <c r="D18085" s="38">
        <v>0.29585900902748108</v>
      </c>
      <c r="E18085" s="38">
        <v>0.3024947825405333</v>
      </c>
      <c r="F18085" s="38"/>
    </row>
    <row r="18086" spans="1:6" x14ac:dyDescent="0.35">
      <c r="A18086" s="37" t="s">
        <v>21951</v>
      </c>
      <c r="B18086" s="38">
        <v>-35.014921530000002</v>
      </c>
      <c r="C18086" s="38">
        <v>-58.409364340000003</v>
      </c>
      <c r="D18086" s="38">
        <v>0.55942010879516602</v>
      </c>
      <c r="E18086" s="38">
        <v>0.5443640131699411</v>
      </c>
      <c r="F18086" s="38">
        <v>16</v>
      </c>
    </row>
    <row r="18087" spans="1:6" x14ac:dyDescent="0.35">
      <c r="A18087" s="37" t="s">
        <v>21952</v>
      </c>
      <c r="B18087" s="38">
        <v>-34.850663220000001</v>
      </c>
      <c r="C18087" s="38">
        <v>-57.899897430000003</v>
      </c>
      <c r="D18087" s="38">
        <v>0.30851086974143982</v>
      </c>
      <c r="E18087" s="38">
        <v>0.31163696018425202</v>
      </c>
      <c r="F18087" s="38">
        <v>0</v>
      </c>
    </row>
    <row r="18088" spans="1:6" x14ac:dyDescent="0.35">
      <c r="A18088" s="37" t="s">
        <v>21953</v>
      </c>
      <c r="B18088" s="38">
        <v>-34.158521329999999</v>
      </c>
      <c r="C18088" s="38">
        <v>-58.956232360000001</v>
      </c>
      <c r="D18088" s="38">
        <v>0.23101842403411871</v>
      </c>
      <c r="E18088" s="38">
        <v>0.22925244934029049</v>
      </c>
      <c r="F18088" s="38"/>
    </row>
    <row r="18089" spans="1:6" x14ac:dyDescent="0.35">
      <c r="A18089" s="37" t="s">
        <v>21954</v>
      </c>
      <c r="B18089" s="38">
        <v>-37.994757219999997</v>
      </c>
      <c r="C18089" s="38">
        <v>-57.560917369999999</v>
      </c>
      <c r="D18089" s="38">
        <v>8.4029108285903931E-2</v>
      </c>
      <c r="E18089" s="38">
        <v>0.1164356658333226</v>
      </c>
      <c r="F18089" s="38"/>
    </row>
    <row r="18090" spans="1:6" x14ac:dyDescent="0.35">
      <c r="A18090" s="37" t="s">
        <v>21955</v>
      </c>
      <c r="B18090" s="38">
        <v>-37.991486010000003</v>
      </c>
      <c r="C18090" s="38">
        <v>-57.559850660000002</v>
      </c>
      <c r="D18090" s="38">
        <v>0.1088346689939499</v>
      </c>
      <c r="E18090" s="38">
        <v>0.13104440529759109</v>
      </c>
      <c r="F18090" s="38"/>
    </row>
    <row r="18091" spans="1:6" x14ac:dyDescent="0.35">
      <c r="A18091" s="37" t="s">
        <v>21956</v>
      </c>
      <c r="B18091" s="38">
        <v>-34.562829139999998</v>
      </c>
      <c r="C18091" s="38">
        <v>-59.182525060000003</v>
      </c>
      <c r="D18091" s="38">
        <v>0.44163113832473749</v>
      </c>
      <c r="E18091" s="38">
        <v>0.45952361656559843</v>
      </c>
      <c r="F18091" s="38">
        <v>38.70967741935484</v>
      </c>
    </row>
    <row r="18092" spans="1:6" x14ac:dyDescent="0.35">
      <c r="A18092" s="37" t="s">
        <v>21957</v>
      </c>
      <c r="B18092" s="38">
        <v>-34.48965243</v>
      </c>
      <c r="C18092" s="38">
        <v>-58.753109649999999</v>
      </c>
      <c r="D18092" s="38">
        <v>0.72363448143005371</v>
      </c>
      <c r="E18092" s="38">
        <v>0.6993335766924752</v>
      </c>
      <c r="F18092" s="38">
        <v>58.955223880597018</v>
      </c>
    </row>
    <row r="18093" spans="1:6" x14ac:dyDescent="0.35">
      <c r="A18093" s="37" t="s">
        <v>21958</v>
      </c>
      <c r="B18093" s="38">
        <v>-34.391871070000001</v>
      </c>
      <c r="C18093" s="38">
        <v>-58.847793109999998</v>
      </c>
      <c r="D18093" s="38">
        <v>0.37420091032981873</v>
      </c>
      <c r="E18093" s="38">
        <v>0.37420091032981873</v>
      </c>
      <c r="F18093" s="38">
        <v>62.5</v>
      </c>
    </row>
    <row r="18094" spans="1:6" x14ac:dyDescent="0.35">
      <c r="A18094" s="37" t="s">
        <v>21959</v>
      </c>
      <c r="B18094" s="38">
        <v>-34.385004590000001</v>
      </c>
      <c r="C18094" s="38">
        <v>-58.750027889999998</v>
      </c>
      <c r="D18094" s="38">
        <v>0.42313170433044428</v>
      </c>
      <c r="E18094" s="38">
        <v>0.42263289815501159</v>
      </c>
      <c r="F18094" s="38">
        <v>1.2195121951219512</v>
      </c>
    </row>
    <row r="18095" spans="1:6" x14ac:dyDescent="0.35">
      <c r="A18095" s="37" t="s">
        <v>21960</v>
      </c>
      <c r="B18095" s="38">
        <v>-34.385109659999998</v>
      </c>
      <c r="C18095" s="38">
        <v>-58.75017338</v>
      </c>
      <c r="D18095" s="38">
        <v>0.42313170433044428</v>
      </c>
      <c r="E18095" s="38">
        <v>0.42260518670082092</v>
      </c>
      <c r="F18095" s="38">
        <v>1.1029411764705883</v>
      </c>
    </row>
    <row r="18096" spans="1:6" x14ac:dyDescent="0.35">
      <c r="A18096" s="37" t="s">
        <v>21961</v>
      </c>
      <c r="B18096" s="38">
        <v>-34.717748100000001</v>
      </c>
      <c r="C18096" s="38">
        <v>-58.212789559999997</v>
      </c>
      <c r="D18096" s="38">
        <v>0.63545324585654517</v>
      </c>
      <c r="E18096" s="38">
        <v>0.63545324585654517</v>
      </c>
      <c r="F18096" s="38">
        <v>0</v>
      </c>
    </row>
    <row r="18097" spans="1:6" x14ac:dyDescent="0.35">
      <c r="A18097" s="37" t="s">
        <v>21962</v>
      </c>
      <c r="B18097" s="38">
        <v>-34.517752270000003</v>
      </c>
      <c r="C18097" s="38">
        <v>-58.780831630000002</v>
      </c>
      <c r="D18097" s="38">
        <v>0.94872957468032837</v>
      </c>
      <c r="E18097" s="38">
        <v>0.83469084733062315</v>
      </c>
      <c r="F18097" s="38">
        <v>38.095238095238095</v>
      </c>
    </row>
    <row r="18098" spans="1:6" x14ac:dyDescent="0.35">
      <c r="A18098" s="37" t="s">
        <v>21963</v>
      </c>
      <c r="B18098" s="38">
        <v>-34.44657522</v>
      </c>
      <c r="C18098" s="38">
        <v>-58.637061750000001</v>
      </c>
      <c r="D18098" s="38">
        <v>0.24930870532989499</v>
      </c>
      <c r="E18098" s="38">
        <v>0.1792699130805763</v>
      </c>
      <c r="F18098" s="38" t="s">
        <v>5130</v>
      </c>
    </row>
    <row r="18099" spans="1:6" x14ac:dyDescent="0.35">
      <c r="A18099" s="37" t="s">
        <v>21964</v>
      </c>
      <c r="B18099" s="38">
        <v>-34.509032359999999</v>
      </c>
      <c r="C18099" s="38">
        <v>-58.486933759999999</v>
      </c>
      <c r="D18099" s="38">
        <v>4.0484011173248291E-2</v>
      </c>
      <c r="E18099" s="38">
        <v>2.448723017652002E-2</v>
      </c>
      <c r="F18099" s="38">
        <v>0</v>
      </c>
    </row>
    <row r="18100" spans="1:6" x14ac:dyDescent="0.35">
      <c r="A18100" s="37" t="s">
        <v>21965</v>
      </c>
      <c r="B18100" s="38">
        <v>-34.636769739999998</v>
      </c>
      <c r="C18100" s="38">
        <v>-58.546152640000003</v>
      </c>
      <c r="D18100" s="38">
        <v>0.29810729622840881</v>
      </c>
      <c r="E18100" s="38">
        <v>0.27978576719760889</v>
      </c>
      <c r="F18100" s="38">
        <v>15.469613259668508</v>
      </c>
    </row>
    <row r="18101" spans="1:6" x14ac:dyDescent="0.35">
      <c r="A18101" s="37" t="s">
        <v>21966</v>
      </c>
      <c r="B18101" s="38">
        <v>-34.411005719999999</v>
      </c>
      <c r="C18101" s="38">
        <v>-58.678833279999999</v>
      </c>
      <c r="D18101" s="38">
        <v>0.64735668897628784</v>
      </c>
      <c r="E18101" s="38">
        <v>0.3595327783275295</v>
      </c>
      <c r="F18101" s="38">
        <v>0</v>
      </c>
    </row>
    <row r="18102" spans="1:6" x14ac:dyDescent="0.35">
      <c r="A18102" s="37" t="s">
        <v>21967</v>
      </c>
      <c r="B18102" s="38">
        <v>-34.486066469999997</v>
      </c>
      <c r="C18102" s="38">
        <v>-58.631105699999999</v>
      </c>
      <c r="D18102" s="38">
        <v>0.26333263516426092</v>
      </c>
      <c r="E18102" s="38">
        <v>0.19838181303607089</v>
      </c>
      <c r="F18102" s="38" t="s">
        <v>5130</v>
      </c>
    </row>
    <row r="18103" spans="1:6" x14ac:dyDescent="0.35">
      <c r="A18103" s="37" t="s">
        <v>21968</v>
      </c>
      <c r="B18103" s="38">
        <v>-34.300418989999997</v>
      </c>
      <c r="C18103" s="38">
        <v>-58.7213104</v>
      </c>
      <c r="D18103" s="38">
        <v>0.70947957038879395</v>
      </c>
      <c r="E18103" s="38">
        <v>0.62195480192029795</v>
      </c>
      <c r="F18103" s="38">
        <v>43.939393939393938</v>
      </c>
    </row>
    <row r="18104" spans="1:6" x14ac:dyDescent="0.35">
      <c r="A18104" s="37" t="s">
        <v>21969</v>
      </c>
      <c r="B18104" s="38">
        <v>-33.825112220000001</v>
      </c>
      <c r="C18104" s="38">
        <v>-59.51350085</v>
      </c>
      <c r="D18104" s="38">
        <v>0.43328607082366938</v>
      </c>
      <c r="E18104" s="38">
        <v>0.43475328054693008</v>
      </c>
      <c r="F18104" s="38">
        <v>6.8965517241379306</v>
      </c>
    </row>
    <row r="18105" spans="1:6" x14ac:dyDescent="0.35">
      <c r="A18105" s="37" t="s">
        <v>21970</v>
      </c>
      <c r="B18105" s="38">
        <v>-34.887620320000003</v>
      </c>
      <c r="C18105" s="38">
        <v>-60.01721663</v>
      </c>
      <c r="D18105" s="38">
        <v>0.36304971575737</v>
      </c>
      <c r="E18105" s="38">
        <v>0.35177042194314911</v>
      </c>
      <c r="F18105" s="38">
        <v>3.8461538461538463</v>
      </c>
    </row>
    <row r="18106" spans="1:6" x14ac:dyDescent="0.35">
      <c r="A18106" s="37" t="s">
        <v>21971</v>
      </c>
      <c r="B18106" s="38">
        <v>-37.304288239999998</v>
      </c>
      <c r="C18106" s="38">
        <v>-59.142356069999998</v>
      </c>
      <c r="D18106" s="38">
        <v>0.31523725390434271</v>
      </c>
      <c r="E18106" s="38">
        <v>0.33874259665608408</v>
      </c>
      <c r="F18106" s="38">
        <v>3.594771241830065</v>
      </c>
    </row>
    <row r="18107" spans="1:6" x14ac:dyDescent="0.35">
      <c r="A18107" s="37" t="s">
        <v>21972</v>
      </c>
      <c r="B18107" s="38">
        <v>-34.79198075</v>
      </c>
      <c r="C18107" s="38">
        <v>-58.390045749999999</v>
      </c>
      <c r="D18107" s="38">
        <v>0.18665213882923129</v>
      </c>
      <c r="E18107" s="38">
        <v>0.16636914821962509</v>
      </c>
      <c r="F18107" s="38">
        <v>3.125</v>
      </c>
    </row>
    <row r="18108" spans="1:6" x14ac:dyDescent="0.35">
      <c r="A18108" s="37" t="s">
        <v>21973</v>
      </c>
      <c r="B18108" s="38">
        <v>-34.491209869999999</v>
      </c>
      <c r="C18108" s="38">
        <v>-58.507671620000004</v>
      </c>
      <c r="D18108" s="38">
        <v>4.9817081540822983E-2</v>
      </c>
      <c r="E18108" s="38">
        <v>6.1892599798738963E-2</v>
      </c>
      <c r="F18108" s="38" t="s">
        <v>5130</v>
      </c>
    </row>
    <row r="18109" spans="1:6" x14ac:dyDescent="0.35">
      <c r="A18109" s="37" t="s">
        <v>21974</v>
      </c>
      <c r="B18109" s="38">
        <v>-34.710660939999997</v>
      </c>
      <c r="C18109" s="38">
        <v>-58.340545650000003</v>
      </c>
      <c r="D18109" s="38">
        <v>0.43614804744720459</v>
      </c>
      <c r="E18109" s="38">
        <v>0.42930749584646788</v>
      </c>
      <c r="F18109" s="38" t="s">
        <v>5130</v>
      </c>
    </row>
    <row r="18110" spans="1:6" x14ac:dyDescent="0.35">
      <c r="A18110" s="37" t="s">
        <v>21975</v>
      </c>
      <c r="B18110" s="38">
        <v>-34.694300849999998</v>
      </c>
      <c r="C18110" s="38">
        <v>-62.694504420000001</v>
      </c>
      <c r="D18110" s="38">
        <v>0.37199166417121893</v>
      </c>
      <c r="E18110" s="38">
        <v>0.37199166417121893</v>
      </c>
      <c r="F18110" s="38">
        <v>8.695652173913043</v>
      </c>
    </row>
    <row r="18111" spans="1:6" x14ac:dyDescent="0.35">
      <c r="A18111" s="37" t="s">
        <v>21976</v>
      </c>
      <c r="B18111" s="38">
        <v>-34.263432590000001</v>
      </c>
      <c r="C18111" s="38">
        <v>-60.966975050000002</v>
      </c>
      <c r="D18111" s="38">
        <v>0.32474935054779053</v>
      </c>
      <c r="E18111" s="38">
        <v>0.32598544188908168</v>
      </c>
      <c r="F18111" s="38">
        <v>13.333333333333334</v>
      </c>
    </row>
    <row r="18112" spans="1:6" x14ac:dyDescent="0.35">
      <c r="A18112" s="37" t="s">
        <v>21977</v>
      </c>
      <c r="B18112" s="38">
        <v>-34.72874659</v>
      </c>
      <c r="C18112" s="38">
        <v>-58.649800499999998</v>
      </c>
      <c r="D18112" s="38">
        <v>0.7658960223197937</v>
      </c>
      <c r="E18112" s="38">
        <v>0.77222848421818502</v>
      </c>
      <c r="F18112" s="38">
        <v>60.526315789473685</v>
      </c>
    </row>
    <row r="18113" spans="1:6" x14ac:dyDescent="0.35">
      <c r="A18113" s="37" t="s">
        <v>21978</v>
      </c>
      <c r="B18113" s="38">
        <v>-34.8946386</v>
      </c>
      <c r="C18113" s="38">
        <v>-58.708177560000003</v>
      </c>
      <c r="D18113" s="38">
        <v>0.75893527269363403</v>
      </c>
      <c r="E18113" s="38">
        <v>0.76942007949477753</v>
      </c>
      <c r="F18113" s="38">
        <v>78.94736842105263</v>
      </c>
    </row>
    <row r="18114" spans="1:6" x14ac:dyDescent="0.35">
      <c r="A18114" s="37" t="s">
        <v>21979</v>
      </c>
      <c r="B18114" s="38">
        <v>-34.670568760000002</v>
      </c>
      <c r="C18114" s="38">
        <v>-58.545442379999997</v>
      </c>
      <c r="D18114" s="38">
        <v>0.47106367349624628</v>
      </c>
      <c r="E18114" s="38">
        <v>0.46932831092884658</v>
      </c>
      <c r="F18114" s="38">
        <v>72.368421052631575</v>
      </c>
    </row>
    <row r="18115" spans="1:6" x14ac:dyDescent="0.35">
      <c r="A18115" s="37" t="s">
        <v>21980</v>
      </c>
      <c r="B18115" s="38">
        <v>-35.667250969999998</v>
      </c>
      <c r="C18115" s="38">
        <v>-59.805910169999997</v>
      </c>
      <c r="D18115" s="38">
        <v>0.23372514545917511</v>
      </c>
      <c r="E18115" s="38">
        <v>0.23372514545917511</v>
      </c>
      <c r="F18115" s="38">
        <v>0.60606060606060608</v>
      </c>
    </row>
    <row r="18116" spans="1:6" x14ac:dyDescent="0.35">
      <c r="A18116" s="37" t="s">
        <v>21981</v>
      </c>
      <c r="B18116" s="38">
        <v>-34.861424200000002</v>
      </c>
      <c r="C18116" s="38">
        <v>-58.392789700000002</v>
      </c>
      <c r="D18116" s="38">
        <v>0.38309526443481451</v>
      </c>
      <c r="E18116" s="38">
        <v>0.37272143539260422</v>
      </c>
      <c r="F18116" s="38">
        <v>21.50537634408602</v>
      </c>
    </row>
    <row r="18117" spans="1:6" x14ac:dyDescent="0.35">
      <c r="A18117" s="37" t="s">
        <v>21982</v>
      </c>
      <c r="B18117" s="38">
        <v>-34.56204674</v>
      </c>
      <c r="C18117" s="38">
        <v>-58.745793110000001</v>
      </c>
      <c r="D18117" s="38">
        <v>0.52569854259490967</v>
      </c>
      <c r="E18117" s="38">
        <v>0.51803129745854271</v>
      </c>
      <c r="F18117" s="38" t="s">
        <v>5130</v>
      </c>
    </row>
    <row r="18118" spans="1:6" x14ac:dyDescent="0.35">
      <c r="A18118" s="37" t="s">
        <v>21983</v>
      </c>
      <c r="B18118" s="38">
        <v>-34.515069359999998</v>
      </c>
      <c r="C18118" s="38">
        <v>-58.49061511</v>
      </c>
      <c r="D18118" s="38">
        <v>1.0178902186453341E-2</v>
      </c>
      <c r="E18118" s="38">
        <v>1.0346957180346989E-2</v>
      </c>
      <c r="F18118" s="38">
        <v>2.7586206896551726</v>
      </c>
    </row>
    <row r="18119" spans="1:6" x14ac:dyDescent="0.35">
      <c r="A18119" s="37" t="s">
        <v>21984</v>
      </c>
      <c r="B18119" s="38">
        <v>-34.317809449999999</v>
      </c>
      <c r="C18119" s="38">
        <v>-58.973617590000003</v>
      </c>
      <c r="D18119" s="38">
        <v>0.1237302795052528</v>
      </c>
      <c r="E18119" s="38">
        <v>0.1192794352769852</v>
      </c>
      <c r="F18119" s="38">
        <v>0.46728971962616817</v>
      </c>
    </row>
    <row r="18120" spans="1:6" x14ac:dyDescent="0.35">
      <c r="A18120" s="37" t="s">
        <v>21985</v>
      </c>
      <c r="B18120" s="38">
        <v>-34.508045109999998</v>
      </c>
      <c r="C18120" s="38">
        <v>-58.669479930000001</v>
      </c>
      <c r="D18120" s="38">
        <v>0.4543449878692627</v>
      </c>
      <c r="E18120" s="38">
        <v>0.45179259266172139</v>
      </c>
      <c r="F18120" s="38">
        <v>51.879699248120303</v>
      </c>
    </row>
    <row r="18121" spans="1:6" x14ac:dyDescent="0.35">
      <c r="A18121" s="37" t="s">
        <v>21986</v>
      </c>
      <c r="B18121" s="38">
        <v>-34.642724399999999</v>
      </c>
      <c r="C18121" s="38">
        <v>-58.568544000000003</v>
      </c>
      <c r="D18121" s="38">
        <v>0.1722243130207062</v>
      </c>
      <c r="E18121" s="38">
        <v>0.1631778334645001</v>
      </c>
      <c r="F18121" s="38">
        <v>0</v>
      </c>
    </row>
    <row r="18122" spans="1:6" x14ac:dyDescent="0.35">
      <c r="A18122" s="37" t="s">
        <v>21987</v>
      </c>
      <c r="B18122" s="38">
        <v>-34.667767849999997</v>
      </c>
      <c r="C18122" s="38">
        <v>-58.69616697</v>
      </c>
      <c r="D18122" s="38">
        <v>0.13100807368755341</v>
      </c>
      <c r="E18122" s="38">
        <v>0.12930003491540751</v>
      </c>
      <c r="F18122" s="38">
        <v>4.2372881355932197</v>
      </c>
    </row>
    <row r="18123" spans="1:6" x14ac:dyDescent="0.35">
      <c r="A18123" s="37" t="s">
        <v>21988</v>
      </c>
      <c r="B18123" s="38">
        <v>-34.396283429999997</v>
      </c>
      <c r="C18123" s="38">
        <v>-58.747129620000003</v>
      </c>
      <c r="D18123" s="38">
        <v>0.47762191295623779</v>
      </c>
      <c r="E18123" s="38">
        <v>0.46757176679533879</v>
      </c>
      <c r="F18123" s="38">
        <v>60.24096385542169</v>
      </c>
    </row>
    <row r="18124" spans="1:6" x14ac:dyDescent="0.35">
      <c r="A18124" s="37" t="s">
        <v>21989</v>
      </c>
      <c r="B18124" s="38">
        <v>-36.791623010000002</v>
      </c>
      <c r="C18124" s="38">
        <v>-59.852720480000002</v>
      </c>
      <c r="D18124" s="38">
        <v>0.38604742288589478</v>
      </c>
      <c r="E18124" s="38">
        <v>0.38383869784218932</v>
      </c>
      <c r="F18124" s="38">
        <v>50.684931506849317</v>
      </c>
    </row>
    <row r="18125" spans="1:6" x14ac:dyDescent="0.35">
      <c r="A18125" s="37" t="s">
        <v>21990</v>
      </c>
      <c r="B18125" s="38">
        <v>-34.839205290000002</v>
      </c>
      <c r="C18125" s="38">
        <v>-58.267813590000003</v>
      </c>
      <c r="D18125" s="38">
        <v>0.69231706857681274</v>
      </c>
      <c r="E18125" s="38">
        <v>0.68926483918638792</v>
      </c>
      <c r="F18125" s="38">
        <v>47.239263803680984</v>
      </c>
    </row>
    <row r="18126" spans="1:6" x14ac:dyDescent="0.35">
      <c r="A18126" s="37" t="s">
        <v>21991</v>
      </c>
      <c r="B18126" s="38">
        <v>-34.662985450000001</v>
      </c>
      <c r="C18126" s="38">
        <v>-58.66731669</v>
      </c>
      <c r="D18126" s="38">
        <v>0.17092759907245639</v>
      </c>
      <c r="E18126" s="38">
        <v>0.18860559633799959</v>
      </c>
      <c r="F18126" s="38"/>
    </row>
    <row r="18127" spans="1:6" x14ac:dyDescent="0.35">
      <c r="A18127" s="37" t="s">
        <v>21992</v>
      </c>
      <c r="B18127" s="38">
        <v>-34.913116479999999</v>
      </c>
      <c r="C18127" s="38">
        <v>-58.362227509999997</v>
      </c>
      <c r="D18127" s="38">
        <v>0.69985181093215942</v>
      </c>
      <c r="E18127" s="38">
        <v>0.71390154957771301</v>
      </c>
      <c r="F18127" s="38">
        <v>26.368159203980102</v>
      </c>
    </row>
    <row r="18128" spans="1:6" x14ac:dyDescent="0.35">
      <c r="A18128" s="37" t="s">
        <v>21993</v>
      </c>
      <c r="B18128" s="38">
        <v>-34.486302520000002</v>
      </c>
      <c r="C18128" s="38">
        <v>-58.721149500000003</v>
      </c>
      <c r="D18128" s="38">
        <v>0.47536143660545349</v>
      </c>
      <c r="E18128" s="38">
        <v>0.44168999227317601</v>
      </c>
      <c r="F18128" s="38">
        <v>22.321428571428573</v>
      </c>
    </row>
    <row r="18129" spans="1:6" x14ac:dyDescent="0.35">
      <c r="A18129" s="37" t="s">
        <v>21994</v>
      </c>
      <c r="B18129" s="38">
        <v>-34.289407269999998</v>
      </c>
      <c r="C18129" s="38">
        <v>-60.226920200000002</v>
      </c>
      <c r="D18129" s="38">
        <v>0.7600218653678894</v>
      </c>
      <c r="E18129" s="38">
        <v>0.70316752320841736</v>
      </c>
      <c r="F18129" s="38">
        <v>59.677419354838712</v>
      </c>
    </row>
    <row r="18130" spans="1:6" x14ac:dyDescent="0.35">
      <c r="A18130" s="37" t="s">
        <v>21995</v>
      </c>
      <c r="B18130" s="38">
        <v>-34.997790090000002</v>
      </c>
      <c r="C18130" s="38">
        <v>-58.10274304</v>
      </c>
      <c r="D18130" s="38">
        <v>0.7478596568107605</v>
      </c>
      <c r="E18130" s="38">
        <v>0.74533845092120921</v>
      </c>
      <c r="F18130" s="38" t="s">
        <v>5130</v>
      </c>
    </row>
    <row r="18131" spans="1:6" x14ac:dyDescent="0.35">
      <c r="A18131" s="37" t="s">
        <v>21996</v>
      </c>
      <c r="B18131" s="38">
        <v>-34.997261209999998</v>
      </c>
      <c r="C18131" s="38">
        <v>-58.102093889999999</v>
      </c>
      <c r="D18131" s="38">
        <v>0.74193602800369263</v>
      </c>
      <c r="E18131" s="38">
        <v>0.74376912535847839</v>
      </c>
      <c r="F18131" s="38" t="s">
        <v>5130</v>
      </c>
    </row>
    <row r="18132" spans="1:6" x14ac:dyDescent="0.35">
      <c r="A18132" s="37" t="s">
        <v>21997</v>
      </c>
      <c r="B18132" s="38">
        <v>-34.99780414</v>
      </c>
      <c r="C18132" s="38">
        <v>-58.10240795</v>
      </c>
      <c r="D18132" s="38">
        <v>0.74193602800369263</v>
      </c>
      <c r="E18132" s="38">
        <v>0.7442413850834495</v>
      </c>
      <c r="F18132" s="38" t="s">
        <v>5130</v>
      </c>
    </row>
    <row r="18133" spans="1:6" x14ac:dyDescent="0.35">
      <c r="A18133" s="37" t="s">
        <v>21998</v>
      </c>
      <c r="B18133" s="38">
        <v>-35.604912380000002</v>
      </c>
      <c r="C18133" s="38">
        <v>-60.916455560000003</v>
      </c>
      <c r="D18133" s="38">
        <v>0.37652334570884699</v>
      </c>
      <c r="E18133" s="38">
        <v>0.36557937715504618</v>
      </c>
      <c r="F18133" s="38">
        <v>19.230769230769234</v>
      </c>
    </row>
    <row r="18134" spans="1:6" x14ac:dyDescent="0.35">
      <c r="A18134" s="37" t="s">
        <v>21999</v>
      </c>
      <c r="B18134" s="38">
        <v>-34.886953679999998</v>
      </c>
      <c r="C18134" s="38">
        <v>-58.035486159999998</v>
      </c>
      <c r="D18134" s="38">
        <v>0.19099642336368561</v>
      </c>
      <c r="E18134" s="38">
        <v>0.18824602290987971</v>
      </c>
      <c r="F18134" s="38">
        <v>0.58479532163742687</v>
      </c>
    </row>
    <row r="18135" spans="1:6" x14ac:dyDescent="0.35">
      <c r="A18135" s="37" t="s">
        <v>22000</v>
      </c>
      <c r="B18135" s="38">
        <v>-34.86477249</v>
      </c>
      <c r="C18135" s="38">
        <v>-58.104278059999999</v>
      </c>
      <c r="D18135" s="38">
        <v>0.22242847084999079</v>
      </c>
      <c r="E18135" s="38">
        <v>0.22064414306690819</v>
      </c>
      <c r="F18135" s="38">
        <v>10</v>
      </c>
    </row>
    <row r="18136" spans="1:6" x14ac:dyDescent="0.35">
      <c r="A18136" s="37" t="s">
        <v>22001</v>
      </c>
      <c r="B18136" s="38">
        <v>-34.875065210000002</v>
      </c>
      <c r="C18136" s="38">
        <v>-58.090392229999999</v>
      </c>
      <c r="D18136" s="38">
        <v>0.26459556818008417</v>
      </c>
      <c r="E18136" s="38">
        <v>0.28327221148892451</v>
      </c>
      <c r="F18136" s="38">
        <v>27.972027972027973</v>
      </c>
    </row>
    <row r="18137" spans="1:6" x14ac:dyDescent="0.35">
      <c r="A18137" s="37" t="s">
        <v>22002</v>
      </c>
      <c r="B18137" s="38">
        <v>-38.885376460000003</v>
      </c>
      <c r="C18137" s="38">
        <v>-62.102382820000003</v>
      </c>
      <c r="D18137" s="38">
        <v>3.3021435141563422E-2</v>
      </c>
      <c r="E18137" s="38">
        <v>3.2477708866021457E-2</v>
      </c>
      <c r="F18137" s="38">
        <v>2.3300970873786406</v>
      </c>
    </row>
    <row r="18138" spans="1:6" x14ac:dyDescent="0.35">
      <c r="A18138" s="37" t="s">
        <v>22003</v>
      </c>
      <c r="B18138" s="38">
        <v>-34.427872379999997</v>
      </c>
      <c r="C18138" s="38">
        <v>-58.57379495</v>
      </c>
      <c r="D18138" s="38">
        <v>0.35104295611381531</v>
      </c>
      <c r="E18138" s="38">
        <v>0.35260006471684102</v>
      </c>
      <c r="F18138" s="38"/>
    </row>
    <row r="18139" spans="1:6" x14ac:dyDescent="0.35">
      <c r="A18139" s="37" t="s">
        <v>1243</v>
      </c>
      <c r="B18139" s="38">
        <v>-34.584929969999997</v>
      </c>
      <c r="C18139" s="38">
        <v>-60.97048186</v>
      </c>
      <c r="D18139" s="38">
        <v>0.47954055666923517</v>
      </c>
      <c r="E18139" s="38">
        <v>0.51760739974073466</v>
      </c>
      <c r="F18139" s="38"/>
    </row>
    <row r="18140" spans="1:6" x14ac:dyDescent="0.35">
      <c r="A18140" s="37" t="s">
        <v>1245</v>
      </c>
      <c r="B18140" s="38">
        <v>-34.612738360000002</v>
      </c>
      <c r="C18140" s="38">
        <v>-60.976137659999999</v>
      </c>
      <c r="D18140" s="38">
        <v>0.57725489139556885</v>
      </c>
      <c r="E18140" s="38">
        <v>0.57953169114059877</v>
      </c>
      <c r="F18140" s="38"/>
    </row>
    <row r="18141" spans="1:6" x14ac:dyDescent="0.35">
      <c r="A18141" s="37" t="s">
        <v>22004</v>
      </c>
      <c r="B18141" s="38">
        <v>-37.576120439999997</v>
      </c>
      <c r="C18141" s="38">
        <v>-60.842789089999997</v>
      </c>
      <c r="D18141" s="38">
        <v>0.26688605546951288</v>
      </c>
      <c r="E18141" s="38">
        <v>0.26688605546951288</v>
      </c>
      <c r="F18141" s="38">
        <v>0</v>
      </c>
    </row>
    <row r="18142" spans="1:6" x14ac:dyDescent="0.35">
      <c r="A18142" s="37" t="s">
        <v>22005</v>
      </c>
      <c r="B18142" s="38">
        <v>-35.53871582</v>
      </c>
      <c r="C18142" s="38">
        <v>-58.043740640000003</v>
      </c>
      <c r="D18142" s="38">
        <v>0.43880558013916021</v>
      </c>
      <c r="E18142" s="38">
        <v>0.43880558013916021</v>
      </c>
      <c r="F18142" s="38" t="s">
        <v>5130</v>
      </c>
    </row>
    <row r="18143" spans="1:6" x14ac:dyDescent="0.35">
      <c r="A18143" s="37" t="s">
        <v>22006</v>
      </c>
      <c r="B18143" s="38">
        <v>-38.995580539999999</v>
      </c>
      <c r="C18143" s="38">
        <v>-61.54865933</v>
      </c>
      <c r="D18143" s="38">
        <v>0.4078861077626546</v>
      </c>
      <c r="E18143" s="38">
        <v>0.4078861077626546</v>
      </c>
      <c r="F18143" s="38">
        <v>26</v>
      </c>
    </row>
    <row r="18144" spans="1:6" x14ac:dyDescent="0.35">
      <c r="A18144" s="37" t="s">
        <v>550</v>
      </c>
      <c r="B18144" s="38">
        <v>-33.812137559999996</v>
      </c>
      <c r="C18144" s="38">
        <v>-59.516580339999997</v>
      </c>
      <c r="D18144" s="38">
        <v>0.40406268835067749</v>
      </c>
      <c r="E18144" s="38">
        <v>0.39313299483374547</v>
      </c>
      <c r="F18144" s="38"/>
    </row>
    <row r="18145" spans="1:6" x14ac:dyDescent="0.35">
      <c r="A18145" s="37" t="s">
        <v>22007</v>
      </c>
      <c r="B18145" s="38">
        <v>-34.428278740000003</v>
      </c>
      <c r="C18145" s="38">
        <v>-59.554778859999999</v>
      </c>
      <c r="D18145" s="38">
        <v>0.52221572399139404</v>
      </c>
      <c r="E18145" s="38">
        <v>0.52221572399139404</v>
      </c>
      <c r="F18145" s="38">
        <v>25</v>
      </c>
    </row>
    <row r="18146" spans="1:6" x14ac:dyDescent="0.35">
      <c r="A18146" s="37" t="s">
        <v>22008</v>
      </c>
      <c r="B18146" s="38">
        <v>-34.75046116</v>
      </c>
      <c r="C18146" s="38">
        <v>-58.464417150000003</v>
      </c>
      <c r="D18146" s="38">
        <v>0.98740005493164063</v>
      </c>
      <c r="E18146" s="38">
        <v>0.97441765666007996</v>
      </c>
      <c r="F18146" s="38" t="s">
        <v>5130</v>
      </c>
    </row>
    <row r="18147" spans="1:6" x14ac:dyDescent="0.35">
      <c r="A18147" s="37" t="s">
        <v>22009</v>
      </c>
      <c r="B18147" s="38">
        <v>-34.841248299999997</v>
      </c>
      <c r="C18147" s="38">
        <v>-58.206791180000003</v>
      </c>
      <c r="D18147" s="38">
        <v>0.65682333707809448</v>
      </c>
      <c r="E18147" s="38">
        <v>0.67125201225280762</v>
      </c>
      <c r="F18147" s="38">
        <v>63.235294117647058</v>
      </c>
    </row>
    <row r="18148" spans="1:6" x14ac:dyDescent="0.35">
      <c r="A18148" s="37" t="s">
        <v>22010</v>
      </c>
      <c r="B18148" s="38">
        <v>-34.65143209</v>
      </c>
      <c r="C18148" s="38">
        <v>-58.663943289999999</v>
      </c>
      <c r="D18148" s="38">
        <v>0.14765974879264829</v>
      </c>
      <c r="E18148" s="38">
        <v>0.14977812723201861</v>
      </c>
      <c r="F18148" s="38">
        <v>2.197802197802198</v>
      </c>
    </row>
    <row r="18149" spans="1:6" x14ac:dyDescent="0.35">
      <c r="A18149" s="37" t="s">
        <v>22011</v>
      </c>
      <c r="B18149" s="38">
        <v>-34.690236540000001</v>
      </c>
      <c r="C18149" s="38">
        <v>-58.632650169999998</v>
      </c>
      <c r="D18149" s="38">
        <v>0.47159892320632929</v>
      </c>
      <c r="E18149" s="38">
        <v>0.48039981060557901</v>
      </c>
      <c r="F18149" s="38">
        <v>57.647058823529406</v>
      </c>
    </row>
    <row r="18150" spans="1:6" x14ac:dyDescent="0.35">
      <c r="A18150" s="37" t="s">
        <v>22012</v>
      </c>
      <c r="B18150" s="38">
        <v>-34.739052749999999</v>
      </c>
      <c r="C18150" s="38">
        <v>-58.617390159999999</v>
      </c>
      <c r="D18150" s="38">
        <v>0.72934681177139282</v>
      </c>
      <c r="E18150" s="38">
        <v>0.75916162535950948</v>
      </c>
      <c r="F18150" s="38">
        <v>42.641509433962263</v>
      </c>
    </row>
    <row r="18151" spans="1:6" x14ac:dyDescent="0.35">
      <c r="A18151" s="37" t="s">
        <v>22013</v>
      </c>
      <c r="B18151" s="38">
        <v>-34.366163909999997</v>
      </c>
      <c r="C18151" s="38">
        <v>-59.373083989999998</v>
      </c>
      <c r="D18151" s="38">
        <v>0.48945486545562739</v>
      </c>
      <c r="E18151" s="38">
        <v>0.48853936512023211</v>
      </c>
      <c r="F18151" s="38">
        <v>17.857142857142858</v>
      </c>
    </row>
    <row r="18152" spans="1:6" x14ac:dyDescent="0.35">
      <c r="A18152" s="37" t="s">
        <v>22014</v>
      </c>
      <c r="B18152" s="38">
        <v>-34.817159050000001</v>
      </c>
      <c r="C18152" s="38">
        <v>-58.631270450000002</v>
      </c>
      <c r="D18152" s="38">
        <v>0.7246253490447998</v>
      </c>
      <c r="E18152" s="38">
        <v>0.73650117771966117</v>
      </c>
      <c r="F18152" s="38">
        <v>43.42723004694836</v>
      </c>
    </row>
    <row r="18153" spans="1:6" x14ac:dyDescent="0.35">
      <c r="A18153" s="37" t="s">
        <v>1748</v>
      </c>
      <c r="B18153" s="38">
        <v>-34.859504999999999</v>
      </c>
      <c r="C18153" s="38">
        <v>-58.68619065</v>
      </c>
      <c r="D18153" s="38">
        <v>0.7309870719909668</v>
      </c>
      <c r="E18153" s="38">
        <v>0.72846314154173197</v>
      </c>
      <c r="F18153" s="38"/>
    </row>
    <row r="18154" spans="1:6" x14ac:dyDescent="0.35">
      <c r="A18154" s="37" t="s">
        <v>22015</v>
      </c>
      <c r="B18154" s="38">
        <v>-34.419491360000002</v>
      </c>
      <c r="C18154" s="38">
        <v>-58.602723339999997</v>
      </c>
      <c r="D18154" s="38">
        <v>0.56271916627883911</v>
      </c>
      <c r="E18154" s="38">
        <v>0.2825408256367633</v>
      </c>
      <c r="F18154" s="38">
        <v>38.911564625850339</v>
      </c>
    </row>
    <row r="18155" spans="1:6" x14ac:dyDescent="0.35">
      <c r="A18155" s="37" t="s">
        <v>22016</v>
      </c>
      <c r="B18155" s="38">
        <v>-34.494446850000003</v>
      </c>
      <c r="C18155" s="38">
        <v>-59.800996949999998</v>
      </c>
      <c r="D18155" s="38">
        <v>0.44423192739486689</v>
      </c>
      <c r="E18155" s="38">
        <v>0.44423192739486689</v>
      </c>
      <c r="F18155" s="38">
        <v>0</v>
      </c>
    </row>
    <row r="18156" spans="1:6" x14ac:dyDescent="0.35">
      <c r="A18156" s="37" t="s">
        <v>22017</v>
      </c>
      <c r="B18156" s="38">
        <v>-34.492617289999998</v>
      </c>
      <c r="C18156" s="38">
        <v>-58.83691022</v>
      </c>
      <c r="D18156" s="38">
        <v>0.58015871047973633</v>
      </c>
      <c r="E18156" s="38">
        <v>0.5563935315286791</v>
      </c>
      <c r="F18156" s="38">
        <v>20.74074074074074</v>
      </c>
    </row>
    <row r="18157" spans="1:6" x14ac:dyDescent="0.35">
      <c r="A18157" s="37" t="s">
        <v>22018</v>
      </c>
      <c r="B18157" s="38">
        <v>-34.961991830000002</v>
      </c>
      <c r="C18157" s="38">
        <v>-58.060666349999998</v>
      </c>
      <c r="D18157" s="38">
        <v>0.71714484691619873</v>
      </c>
      <c r="E18157" s="38">
        <v>0.71552133403326335</v>
      </c>
      <c r="F18157" s="38">
        <v>37.5</v>
      </c>
    </row>
    <row r="18158" spans="1:6" x14ac:dyDescent="0.35">
      <c r="A18158" s="37" t="s">
        <v>22019</v>
      </c>
      <c r="B18158" s="38">
        <v>-34.996884680000001</v>
      </c>
      <c r="C18158" s="38">
        <v>-58.101875620000001</v>
      </c>
      <c r="D18158" s="38">
        <v>0.7478596568107605</v>
      </c>
      <c r="E18158" s="38">
        <v>0.74409650972014985</v>
      </c>
      <c r="F18158" s="38" t="s">
        <v>5130</v>
      </c>
    </row>
    <row r="18159" spans="1:6" x14ac:dyDescent="0.35">
      <c r="A18159" s="37" t="s">
        <v>22020</v>
      </c>
      <c r="B18159" s="38">
        <v>-34.816606550000003</v>
      </c>
      <c r="C18159" s="38">
        <v>-58.209776820000002</v>
      </c>
      <c r="D18159" s="38">
        <v>0.78474622964859009</v>
      </c>
      <c r="E18159" s="38">
        <v>0.82617058252033437</v>
      </c>
      <c r="F18159" s="38">
        <v>57.142857142857139</v>
      </c>
    </row>
    <row r="18160" spans="1:6" x14ac:dyDescent="0.35">
      <c r="A18160" s="37" t="s">
        <v>22021</v>
      </c>
      <c r="B18160" s="38">
        <v>-34.573168109999997</v>
      </c>
      <c r="C18160" s="38">
        <v>-58.729105879999999</v>
      </c>
      <c r="D18160" s="38">
        <v>0.66668462753295898</v>
      </c>
      <c r="E18160" s="38">
        <v>0.67531247074539602</v>
      </c>
      <c r="F18160" s="38">
        <v>70.866141732283467</v>
      </c>
    </row>
    <row r="18161" spans="1:6" x14ac:dyDescent="0.35">
      <c r="A18161" s="37" t="s">
        <v>22022</v>
      </c>
      <c r="B18161" s="38">
        <v>-34.395811520000002</v>
      </c>
      <c r="C18161" s="38">
        <v>-58.782110400000001</v>
      </c>
      <c r="D18161" s="38">
        <v>0.79645895957946777</v>
      </c>
      <c r="E18161" s="38">
        <v>0.76238138611252249</v>
      </c>
      <c r="F18161" s="38">
        <v>71.689497716894977</v>
      </c>
    </row>
    <row r="18162" spans="1:6" x14ac:dyDescent="0.35">
      <c r="A18162" s="37" t="s">
        <v>22023</v>
      </c>
      <c r="B18162" s="38">
        <v>-36.611904430000003</v>
      </c>
      <c r="C18162" s="38">
        <v>-58.453220090000002</v>
      </c>
      <c r="D18162" s="38">
        <v>0.30587926506996149</v>
      </c>
      <c r="E18162" s="38">
        <v>0.30587926506996149</v>
      </c>
      <c r="F18162" s="38">
        <v>16.666666666666664</v>
      </c>
    </row>
    <row r="18163" spans="1:6" x14ac:dyDescent="0.35">
      <c r="A18163" s="37" t="s">
        <v>22024</v>
      </c>
      <c r="B18163" s="38">
        <v>-35.674705170000003</v>
      </c>
      <c r="C18163" s="38">
        <v>-58.201466660000001</v>
      </c>
      <c r="D18163" s="38">
        <v>0.32896694540977478</v>
      </c>
      <c r="E18163" s="38">
        <v>0.32896694540977478</v>
      </c>
      <c r="F18163" s="38">
        <v>33.333333333333329</v>
      </c>
    </row>
    <row r="18164" spans="1:6" x14ac:dyDescent="0.35">
      <c r="A18164" s="37" t="s">
        <v>22025</v>
      </c>
      <c r="B18164" s="38">
        <v>-37.187275190000001</v>
      </c>
      <c r="C18164" s="38">
        <v>-58.14082672</v>
      </c>
      <c r="D18164" s="38">
        <v>0.28103014826774603</v>
      </c>
      <c r="E18164" s="38">
        <v>0.28569721513324309</v>
      </c>
      <c r="F18164" s="38">
        <v>0</v>
      </c>
    </row>
    <row r="18165" spans="1:6" x14ac:dyDescent="0.35">
      <c r="A18165" s="37" t="s">
        <v>22026</v>
      </c>
      <c r="B18165" s="38">
        <v>-37.013172879999999</v>
      </c>
      <c r="C18165" s="38">
        <v>-58.453336810000003</v>
      </c>
      <c r="D18165" s="38">
        <v>0.31817549467086792</v>
      </c>
      <c r="E18165" s="38">
        <v>0.31817549467086792</v>
      </c>
      <c r="F18165" s="38">
        <v>0</v>
      </c>
    </row>
    <row r="18166" spans="1:6" x14ac:dyDescent="0.35">
      <c r="A18166" s="37" t="s">
        <v>22027</v>
      </c>
      <c r="B18166" s="38">
        <v>-36.989386699999997</v>
      </c>
      <c r="C18166" s="38">
        <v>-58.373911110000002</v>
      </c>
      <c r="D18166" s="38">
        <v>0.32286235690116882</v>
      </c>
      <c r="E18166" s="38">
        <v>0.3545335060671756</v>
      </c>
      <c r="F18166" s="38" t="s">
        <v>5130</v>
      </c>
    </row>
    <row r="18167" spans="1:6" x14ac:dyDescent="0.35">
      <c r="A18167" s="37" t="s">
        <v>22028</v>
      </c>
      <c r="B18167" s="38">
        <v>-35.018720989999998</v>
      </c>
      <c r="C18167" s="38">
        <v>-58.810451669999999</v>
      </c>
      <c r="D18167" s="38">
        <v>0.42686671018600458</v>
      </c>
      <c r="E18167" s="38">
        <v>0.42686671018600458</v>
      </c>
      <c r="F18167" s="38">
        <v>33.333333333333329</v>
      </c>
    </row>
    <row r="18168" spans="1:6" x14ac:dyDescent="0.35">
      <c r="A18168" s="37" t="s">
        <v>22029</v>
      </c>
      <c r="B18168" s="38">
        <v>-36.832828599999999</v>
      </c>
      <c r="C18168" s="38">
        <v>-56.800586500000001</v>
      </c>
      <c r="D18168" s="38">
        <v>0.54589653015136719</v>
      </c>
      <c r="E18168" s="38">
        <v>0.54589653015136719</v>
      </c>
      <c r="F18168" s="38">
        <v>0</v>
      </c>
    </row>
    <row r="18169" spans="1:6" x14ac:dyDescent="0.35">
      <c r="A18169" s="37" t="s">
        <v>22030</v>
      </c>
      <c r="B18169" s="38">
        <v>-35.72931011</v>
      </c>
      <c r="C18169" s="38">
        <v>-57.726046789999998</v>
      </c>
      <c r="D18169" s="38">
        <v>0.35086932778358459</v>
      </c>
      <c r="E18169" s="38">
        <v>0.35086932778358459</v>
      </c>
      <c r="F18169" s="38">
        <v>33.333333333333329</v>
      </c>
    </row>
    <row r="18170" spans="1:6" x14ac:dyDescent="0.35">
      <c r="A18170" s="37" t="s">
        <v>22031</v>
      </c>
      <c r="B18170" s="38">
        <v>-37.56044902</v>
      </c>
      <c r="C18170" s="38">
        <v>-57.847070160000001</v>
      </c>
      <c r="D18170" s="38">
        <v>0.42634731531143188</v>
      </c>
      <c r="E18170" s="38">
        <v>0.42634731531143188</v>
      </c>
      <c r="F18170" s="38">
        <v>50</v>
      </c>
    </row>
    <row r="18171" spans="1:6" x14ac:dyDescent="0.35">
      <c r="A18171" s="37" t="s">
        <v>22032</v>
      </c>
      <c r="B18171" s="38">
        <v>-36.798722730000001</v>
      </c>
      <c r="C18171" s="38">
        <v>-57.271462290000002</v>
      </c>
      <c r="D18171" s="38">
        <v>0.44430559873580933</v>
      </c>
      <c r="E18171" s="38">
        <v>0.44430559873580933</v>
      </c>
      <c r="F18171" s="38">
        <v>0</v>
      </c>
    </row>
    <row r="18172" spans="1:6" x14ac:dyDescent="0.35">
      <c r="A18172" s="37" t="s">
        <v>22033</v>
      </c>
      <c r="B18172" s="38">
        <v>-34.432127049999998</v>
      </c>
      <c r="C18172" s="38">
        <v>-58.914599330000001</v>
      </c>
      <c r="D18172" s="38">
        <v>0.59003043174743652</v>
      </c>
      <c r="E18172" s="38">
        <v>0.65013518763913047</v>
      </c>
      <c r="F18172" s="38">
        <v>63.636363636363633</v>
      </c>
    </row>
    <row r="18173" spans="1:6" x14ac:dyDescent="0.35">
      <c r="A18173" s="37" t="s">
        <v>22034</v>
      </c>
      <c r="B18173" s="38">
        <v>-34.591671890000001</v>
      </c>
      <c r="C18173" s="38">
        <v>-58.525304679999998</v>
      </c>
      <c r="D18173" s="38">
        <v>0.19138030707836151</v>
      </c>
      <c r="E18173" s="38">
        <v>0.22709973331759961</v>
      </c>
      <c r="F18173" s="38">
        <v>30.76923076923077</v>
      </c>
    </row>
    <row r="18174" spans="1:6" x14ac:dyDescent="0.35">
      <c r="A18174" s="37" t="s">
        <v>22035</v>
      </c>
      <c r="B18174" s="38">
        <v>-35.581204839999998</v>
      </c>
      <c r="C18174" s="38">
        <v>-58.009210680000002</v>
      </c>
      <c r="D18174" s="38">
        <v>0.17990988492965701</v>
      </c>
      <c r="E18174" s="38">
        <v>0.18653056480818331</v>
      </c>
      <c r="F18174" s="38"/>
    </row>
    <row r="18175" spans="1:6" x14ac:dyDescent="0.35">
      <c r="A18175" s="37" t="s">
        <v>22036</v>
      </c>
      <c r="B18175" s="38">
        <v>-34.8842669</v>
      </c>
      <c r="C18175" s="38">
        <v>-57.950065739999999</v>
      </c>
      <c r="D18175" s="38">
        <v>0.55254822969436646</v>
      </c>
      <c r="E18175" s="38">
        <v>0.55530742751924611</v>
      </c>
      <c r="F18175" s="38"/>
    </row>
    <row r="18176" spans="1:6" x14ac:dyDescent="0.35">
      <c r="A18176" s="37" t="s">
        <v>22037</v>
      </c>
      <c r="B18176" s="38">
        <v>-37.604885609999997</v>
      </c>
      <c r="C18176" s="38">
        <v>-62.406648570000002</v>
      </c>
      <c r="D18176" s="38">
        <v>0.18029175698757169</v>
      </c>
      <c r="E18176" s="38">
        <v>0.18576436117291451</v>
      </c>
      <c r="F18176" s="38"/>
    </row>
    <row r="18177" spans="1:6" x14ac:dyDescent="0.35">
      <c r="A18177" s="37" t="s">
        <v>22038</v>
      </c>
      <c r="B18177" s="38">
        <v>-34.792506369999998</v>
      </c>
      <c r="C18177" s="38">
        <v>-58.151204759999999</v>
      </c>
      <c r="D18177" s="38">
        <v>0.31952333450317377</v>
      </c>
      <c r="E18177" s="38">
        <v>0.2314359914315374</v>
      </c>
      <c r="F18177" s="38">
        <v>18.791946308724832</v>
      </c>
    </row>
    <row r="18178" spans="1:6" x14ac:dyDescent="0.35">
      <c r="A18178" s="37" t="s">
        <v>22039</v>
      </c>
      <c r="B18178" s="38">
        <v>-34.757682150000001</v>
      </c>
      <c r="C18178" s="38">
        <v>-58.252033949999998</v>
      </c>
      <c r="D18178" s="38">
        <v>0.85022270679473877</v>
      </c>
      <c r="E18178" s="38">
        <v>0.8388611627252478</v>
      </c>
      <c r="F18178" s="38" t="s">
        <v>5130</v>
      </c>
    </row>
    <row r="18179" spans="1:6" x14ac:dyDescent="0.35">
      <c r="A18179" s="37" t="s">
        <v>22040</v>
      </c>
      <c r="B18179" s="38">
        <v>-35.320660969999999</v>
      </c>
      <c r="C18179" s="38">
        <v>-57.451764509999997</v>
      </c>
      <c r="D18179" s="38">
        <v>0.41065749526023859</v>
      </c>
      <c r="E18179" s="38">
        <v>0.39924894997051791</v>
      </c>
      <c r="F18179" s="38">
        <v>18.181818181818183</v>
      </c>
    </row>
    <row r="18180" spans="1:6" x14ac:dyDescent="0.35">
      <c r="A18180" s="37" t="s">
        <v>22041</v>
      </c>
      <c r="B18180" s="38">
        <v>-34.689255359999997</v>
      </c>
      <c r="C18180" s="38">
        <v>-58.659311940000002</v>
      </c>
      <c r="D18180" s="38">
        <v>0.47041815519332891</v>
      </c>
      <c r="E18180" s="38">
        <v>0.47455737800211523</v>
      </c>
      <c r="F18180" s="38">
        <v>32.663316582914575</v>
      </c>
    </row>
    <row r="18181" spans="1:6" x14ac:dyDescent="0.35">
      <c r="A18181" s="37" t="s">
        <v>22042</v>
      </c>
      <c r="B18181" s="38">
        <v>-38.696430079999999</v>
      </c>
      <c r="C18181" s="38">
        <v>-62.279744460000003</v>
      </c>
      <c r="D18181" s="38">
        <v>0.1184055656194687</v>
      </c>
      <c r="E18181" s="38">
        <v>0.1231246719489227</v>
      </c>
      <c r="F18181" s="38">
        <v>3.5714285714285712</v>
      </c>
    </row>
    <row r="18182" spans="1:6" x14ac:dyDescent="0.35">
      <c r="A18182" s="37" t="s">
        <v>22043</v>
      </c>
      <c r="B18182" s="38">
        <v>-37.258683300000001</v>
      </c>
      <c r="C18182" s="38">
        <v>-61.230186619999998</v>
      </c>
      <c r="D18182" s="38">
        <v>0.48644539713859558</v>
      </c>
      <c r="E18182" s="38">
        <v>0.48644539713859558</v>
      </c>
      <c r="F18182" s="38">
        <v>16.93548387096774</v>
      </c>
    </row>
    <row r="18183" spans="1:6" x14ac:dyDescent="0.35">
      <c r="A18183" s="37" t="s">
        <v>22044</v>
      </c>
      <c r="B18183" s="38">
        <v>-34.700321119999998</v>
      </c>
      <c r="C18183" s="38">
        <v>-58.307151230000002</v>
      </c>
      <c r="D18183" s="38">
        <v>0.52826786041259766</v>
      </c>
      <c r="E18183" s="38">
        <v>0.49000729454888242</v>
      </c>
      <c r="F18183" s="38" t="s">
        <v>5130</v>
      </c>
    </row>
    <row r="18184" spans="1:6" x14ac:dyDescent="0.35">
      <c r="A18184" s="37" t="s">
        <v>22045</v>
      </c>
      <c r="B18184" s="38">
        <v>-34.537296210000001</v>
      </c>
      <c r="C18184" s="38">
        <v>-58.596912699999997</v>
      </c>
      <c r="D18184" s="38">
        <v>0.98030811548233032</v>
      </c>
      <c r="E18184" s="38">
        <v>0.96803891658782959</v>
      </c>
      <c r="F18184" s="38" t="s">
        <v>5130</v>
      </c>
    </row>
    <row r="18185" spans="1:6" x14ac:dyDescent="0.35">
      <c r="A18185" s="37" t="s">
        <v>22046</v>
      </c>
      <c r="B18185" s="38">
        <v>-34.932599750000001</v>
      </c>
      <c r="C18185" s="38">
        <v>-58.617894870000001</v>
      </c>
      <c r="D18185" s="38">
        <v>0.67917823791503906</v>
      </c>
      <c r="E18185" s="38">
        <v>0.70886649356948006</v>
      </c>
      <c r="F18185" s="38">
        <v>44.444444444444443</v>
      </c>
    </row>
    <row r="18186" spans="1:6" x14ac:dyDescent="0.35">
      <c r="A18186" s="37" t="s">
        <v>22047</v>
      </c>
      <c r="B18186" s="38">
        <v>-34.44201047</v>
      </c>
      <c r="C18186" s="38">
        <v>-59.44659274</v>
      </c>
      <c r="D18186" s="38">
        <v>0.30278143286705023</v>
      </c>
      <c r="E18186" s="38">
        <v>0.30612463000658402</v>
      </c>
      <c r="F18186" s="38">
        <v>3.5087719298245612</v>
      </c>
    </row>
    <row r="18187" spans="1:6" x14ac:dyDescent="0.35">
      <c r="A18187" s="37" t="s">
        <v>22048</v>
      </c>
      <c r="B18187" s="38">
        <v>-36.892419429999997</v>
      </c>
      <c r="C18187" s="38">
        <v>-59.455159399999999</v>
      </c>
      <c r="D18187" s="38">
        <v>0.31751775741577148</v>
      </c>
      <c r="E18187" s="38">
        <v>0.31751775741577148</v>
      </c>
      <c r="F18187" s="38">
        <v>0</v>
      </c>
    </row>
    <row r="18188" spans="1:6" x14ac:dyDescent="0.35">
      <c r="A18188" s="37" t="s">
        <v>22049</v>
      </c>
      <c r="B18188" s="38">
        <v>-36.95771663</v>
      </c>
      <c r="C18188" s="38">
        <v>-59.497772920000003</v>
      </c>
      <c r="D18188" s="38">
        <v>0.45771947503089899</v>
      </c>
      <c r="E18188" s="38">
        <v>0.45218576490879059</v>
      </c>
      <c r="F18188" s="38">
        <v>33.333333333333329</v>
      </c>
    </row>
    <row r="18189" spans="1:6" x14ac:dyDescent="0.35">
      <c r="A18189" s="37" t="s">
        <v>22050</v>
      </c>
      <c r="B18189" s="38">
        <v>-38.980527240000001</v>
      </c>
      <c r="C18189" s="38">
        <v>-61.311397919999997</v>
      </c>
      <c r="D18189" s="38">
        <v>0.44754612445831299</v>
      </c>
      <c r="E18189" s="38">
        <v>0.46746505223787749</v>
      </c>
      <c r="F18189" s="38">
        <v>14.76510067114094</v>
      </c>
    </row>
    <row r="18190" spans="1:6" x14ac:dyDescent="0.35">
      <c r="A18190" s="37" t="s">
        <v>22051</v>
      </c>
      <c r="B18190" s="38">
        <v>-33.909427839999999</v>
      </c>
      <c r="C18190" s="38">
        <v>-60.572168660000003</v>
      </c>
      <c r="D18190" s="38">
        <v>0.37144643068313599</v>
      </c>
      <c r="E18190" s="38">
        <v>0.32734859617132889</v>
      </c>
      <c r="F18190" s="38">
        <v>5.4982817869415808</v>
      </c>
    </row>
    <row r="18191" spans="1:6" x14ac:dyDescent="0.35">
      <c r="A18191" s="37" t="s">
        <v>22052</v>
      </c>
      <c r="B18191" s="38">
        <v>-37.306865960000003</v>
      </c>
      <c r="C18191" s="38">
        <v>-59.101469889999997</v>
      </c>
      <c r="D18191" s="38">
        <v>0.59598827362060547</v>
      </c>
      <c r="E18191" s="38">
        <v>0.44557753048445048</v>
      </c>
      <c r="F18191" s="38">
        <v>53.333333333333336</v>
      </c>
    </row>
    <row r="18192" spans="1:6" x14ac:dyDescent="0.35">
      <c r="A18192" s="37" t="s">
        <v>22053</v>
      </c>
      <c r="B18192" s="38">
        <v>-35.183742719999998</v>
      </c>
      <c r="C18192" s="38">
        <v>-59.101237300000001</v>
      </c>
      <c r="D18192" s="38">
        <v>0.40822058916091919</v>
      </c>
      <c r="E18192" s="38">
        <v>0.41904484755114513</v>
      </c>
      <c r="F18192" s="38">
        <v>2.1897810218978102</v>
      </c>
    </row>
    <row r="18193" spans="1:6" x14ac:dyDescent="0.35">
      <c r="A18193" s="37" t="s">
        <v>22054</v>
      </c>
      <c r="B18193" s="38">
        <v>-35.490365560000001</v>
      </c>
      <c r="C18193" s="38">
        <v>-61.15745287</v>
      </c>
      <c r="D18193" s="38">
        <v>0.28774380683898931</v>
      </c>
      <c r="E18193" s="38">
        <v>0.28774380683898931</v>
      </c>
      <c r="F18193" s="38">
        <v>50</v>
      </c>
    </row>
    <row r="18194" spans="1:6" x14ac:dyDescent="0.35">
      <c r="A18194" s="37" t="s">
        <v>22055</v>
      </c>
      <c r="B18194" s="38">
        <v>-34.382007119999997</v>
      </c>
      <c r="C18194" s="38">
        <v>-59.082941630000001</v>
      </c>
      <c r="D18194" s="38">
        <v>0.42891603708267212</v>
      </c>
      <c r="E18194" s="38">
        <v>0.42752428070918941</v>
      </c>
      <c r="F18194" s="38">
        <v>5.202312138728324</v>
      </c>
    </row>
    <row r="18195" spans="1:6" x14ac:dyDescent="0.35">
      <c r="A18195" s="37" t="s">
        <v>22056</v>
      </c>
      <c r="B18195" s="38">
        <v>-34.830147949999997</v>
      </c>
      <c r="C18195" s="38">
        <v>-58.419759130000003</v>
      </c>
      <c r="D18195" s="38">
        <v>0.64697164297103882</v>
      </c>
      <c r="E18195" s="38">
        <v>0.63922937427248272</v>
      </c>
      <c r="F18195" s="38">
        <v>48.333333333333336</v>
      </c>
    </row>
    <row r="18196" spans="1:6" x14ac:dyDescent="0.35">
      <c r="A18196" s="37" t="s">
        <v>22057</v>
      </c>
      <c r="B18196" s="38">
        <v>-34.840082420000002</v>
      </c>
      <c r="C18196" s="38">
        <v>-58.465232999999998</v>
      </c>
      <c r="D18196" s="38">
        <v>0.73046398162841797</v>
      </c>
      <c r="E18196" s="38">
        <v>0.72889464771425405</v>
      </c>
      <c r="F18196" s="38">
        <v>53.846153846153847</v>
      </c>
    </row>
    <row r="18197" spans="1:6" x14ac:dyDescent="0.35">
      <c r="A18197" s="37" t="s">
        <v>22058</v>
      </c>
      <c r="B18197" s="38">
        <v>-34.775900800000002</v>
      </c>
      <c r="C18197" s="38">
        <v>-58.33275502</v>
      </c>
      <c r="D18197" s="38">
        <v>0.9878879189491272</v>
      </c>
      <c r="E18197" s="38">
        <v>0.98617005182637107</v>
      </c>
      <c r="F18197" s="38">
        <v>60.8</v>
      </c>
    </row>
    <row r="18198" spans="1:6" x14ac:dyDescent="0.35">
      <c r="A18198" s="37" t="s">
        <v>22059</v>
      </c>
      <c r="B18198" s="38">
        <v>-37.997088490000003</v>
      </c>
      <c r="C18198" s="38">
        <v>-57.554802019999997</v>
      </c>
      <c r="D18198" s="38">
        <v>9.1298431158065796E-2</v>
      </c>
      <c r="E18198" s="38">
        <v>0.10216353375178119</v>
      </c>
      <c r="F18198" s="38"/>
    </row>
    <row r="18199" spans="1:6" x14ac:dyDescent="0.35">
      <c r="A18199" s="37" t="s">
        <v>22060</v>
      </c>
      <c r="B18199" s="38">
        <v>-34.820406769999998</v>
      </c>
      <c r="C18199" s="38">
        <v>-58.633289380000001</v>
      </c>
      <c r="D18199" s="38">
        <v>0.79301327466964722</v>
      </c>
      <c r="E18199" s="38">
        <v>0.77865367970968546</v>
      </c>
      <c r="F18199" s="38">
        <v>55.778894472361806</v>
      </c>
    </row>
    <row r="18200" spans="1:6" x14ac:dyDescent="0.35">
      <c r="A18200" s="37" t="s">
        <v>22061</v>
      </c>
      <c r="B18200" s="38">
        <v>-35.0025178</v>
      </c>
      <c r="C18200" s="38">
        <v>-59.277109230000001</v>
      </c>
      <c r="D18200" s="38">
        <v>0.29301589727401728</v>
      </c>
      <c r="E18200" s="38">
        <v>0.32712385372111669</v>
      </c>
      <c r="F18200" s="38"/>
    </row>
    <row r="18201" spans="1:6" x14ac:dyDescent="0.35">
      <c r="A18201" s="37" t="s">
        <v>22062</v>
      </c>
      <c r="B18201" s="38">
        <v>-37.299604430000002</v>
      </c>
      <c r="C18201" s="38">
        <v>-59.12441664</v>
      </c>
      <c r="D18201" s="38">
        <v>0.55250531435012817</v>
      </c>
      <c r="E18201" s="38">
        <v>0.5518835079975617</v>
      </c>
      <c r="F18201" s="38"/>
    </row>
    <row r="18202" spans="1:6" x14ac:dyDescent="0.35">
      <c r="A18202" s="37" t="s">
        <v>22063</v>
      </c>
      <c r="B18202" s="38">
        <v>-33.329361310000003</v>
      </c>
      <c r="C18202" s="38">
        <v>-60.222859200000002</v>
      </c>
      <c r="D18202" s="38">
        <v>0.22654673457145691</v>
      </c>
      <c r="E18202" s="38">
        <v>0.19829868464856529</v>
      </c>
      <c r="F18202" s="38">
        <v>2.0408163265306123</v>
      </c>
    </row>
    <row r="18203" spans="1:6" x14ac:dyDescent="0.35">
      <c r="A18203" s="37" t="s">
        <v>22064</v>
      </c>
      <c r="B18203" s="38">
        <v>-34.430467020000002</v>
      </c>
      <c r="C18203" s="38">
        <v>-58.619847970000002</v>
      </c>
      <c r="D18203" s="38">
        <v>0</v>
      </c>
      <c r="E18203" s="38">
        <v>0.17399922577110499</v>
      </c>
      <c r="F18203" s="38">
        <v>2.7586206896551726</v>
      </c>
    </row>
    <row r="18204" spans="1:6" x14ac:dyDescent="0.35">
      <c r="A18204" s="37" t="s">
        <v>22065</v>
      </c>
      <c r="B18204" s="38">
        <v>-38.748482330000002</v>
      </c>
      <c r="C18204" s="38">
        <v>-62.285861629999999</v>
      </c>
      <c r="D18204" s="38">
        <v>0.45151087641715998</v>
      </c>
      <c r="E18204" s="38">
        <v>0.47451997631125981</v>
      </c>
      <c r="F18204" s="38">
        <v>25.757575757575758</v>
      </c>
    </row>
    <row r="18205" spans="1:6" x14ac:dyDescent="0.35">
      <c r="A18205" s="37" t="s">
        <v>22066</v>
      </c>
      <c r="B18205" s="38">
        <v>-34.541959149999997</v>
      </c>
      <c r="C18205" s="38">
        <v>-58.712152789999998</v>
      </c>
      <c r="D18205" s="38">
        <v>0.1047826930880547</v>
      </c>
      <c r="E18205" s="38">
        <v>0.1147648841142654</v>
      </c>
      <c r="F18205" s="38"/>
    </row>
    <row r="18206" spans="1:6" x14ac:dyDescent="0.35">
      <c r="A18206" s="37" t="s">
        <v>22067</v>
      </c>
      <c r="B18206" s="38">
        <v>-34.50172044</v>
      </c>
      <c r="C18206" s="38">
        <v>-58.517432790000001</v>
      </c>
      <c r="D18206" s="38">
        <v>0.13725775480270391</v>
      </c>
      <c r="E18206" s="38">
        <v>0.1346343842645486</v>
      </c>
      <c r="F18206" s="38">
        <v>26.506024096385545</v>
      </c>
    </row>
    <row r="18207" spans="1:6" x14ac:dyDescent="0.35">
      <c r="A18207" s="37" t="s">
        <v>22068</v>
      </c>
      <c r="B18207" s="38">
        <v>-35.399817300000002</v>
      </c>
      <c r="C18207" s="38">
        <v>-59.333695059999997</v>
      </c>
      <c r="D18207" s="38">
        <v>0.2997899055480957</v>
      </c>
      <c r="E18207" s="38">
        <v>0.28622953924867839</v>
      </c>
      <c r="F18207" s="38"/>
    </row>
    <row r="18208" spans="1:6" x14ac:dyDescent="0.35">
      <c r="A18208" s="37" t="s">
        <v>22069</v>
      </c>
      <c r="B18208" s="38">
        <v>-34.74529278</v>
      </c>
      <c r="C18208" s="38">
        <v>-58.69833586</v>
      </c>
      <c r="D18208" s="38">
        <v>0.73473602533340454</v>
      </c>
      <c r="E18208" s="38">
        <v>0.7033486994537147</v>
      </c>
      <c r="F18208" s="38">
        <v>60.888888888888893</v>
      </c>
    </row>
    <row r="18209" spans="1:6" x14ac:dyDescent="0.35">
      <c r="A18209" s="37" t="s">
        <v>22070</v>
      </c>
      <c r="B18209" s="38">
        <v>-34.397489389999997</v>
      </c>
      <c r="C18209" s="38">
        <v>-58.642989679999999</v>
      </c>
      <c r="D18209" s="38">
        <v>0.31470015645027161</v>
      </c>
      <c r="E18209" s="38">
        <v>0.2120483771369264</v>
      </c>
      <c r="F18209" s="38">
        <v>56.19047619047619</v>
      </c>
    </row>
    <row r="18210" spans="1:6" x14ac:dyDescent="0.35">
      <c r="A18210" s="37" t="s">
        <v>22071</v>
      </c>
      <c r="B18210" s="38">
        <v>-39.45534542</v>
      </c>
      <c r="C18210" s="38">
        <v>-62.690791949999998</v>
      </c>
      <c r="D18210" s="38">
        <v>0.46202969551086431</v>
      </c>
      <c r="E18210" s="38">
        <v>0.46202969551086431</v>
      </c>
      <c r="F18210" s="38">
        <v>35.714285714285715</v>
      </c>
    </row>
    <row r="18211" spans="1:6" x14ac:dyDescent="0.35">
      <c r="A18211" s="37" t="s">
        <v>22072</v>
      </c>
      <c r="B18211" s="38">
        <v>-39.455271179999997</v>
      </c>
      <c r="C18211" s="38">
        <v>-62.69096364</v>
      </c>
      <c r="D18211" s="38">
        <v>0.46202969551086431</v>
      </c>
      <c r="E18211" s="38">
        <v>0.46202969551086431</v>
      </c>
      <c r="F18211" s="38">
        <v>42.857142857142854</v>
      </c>
    </row>
    <row r="18212" spans="1:6" x14ac:dyDescent="0.35">
      <c r="A18212" s="37" t="s">
        <v>22073</v>
      </c>
      <c r="B18212" s="38">
        <v>-34.871742400000002</v>
      </c>
      <c r="C18212" s="38">
        <v>-58.098649539999997</v>
      </c>
      <c r="D18212" s="38">
        <v>0.30862981081008911</v>
      </c>
      <c r="E18212" s="38">
        <v>0.3026731273061351</v>
      </c>
      <c r="F18212" s="38">
        <v>29.487179487179489</v>
      </c>
    </row>
    <row r="18213" spans="1:6" x14ac:dyDescent="0.35">
      <c r="A18213" s="37" t="s">
        <v>22074</v>
      </c>
      <c r="B18213" s="38">
        <v>-34.452723740000003</v>
      </c>
      <c r="C18213" s="38">
        <v>-58.83138263</v>
      </c>
      <c r="D18213" s="38">
        <v>0.37766358256340032</v>
      </c>
      <c r="E18213" s="38">
        <v>0.40908007872732061</v>
      </c>
      <c r="F18213" s="38">
        <v>25</v>
      </c>
    </row>
    <row r="18214" spans="1:6" x14ac:dyDescent="0.35">
      <c r="A18214" s="37" t="s">
        <v>22075</v>
      </c>
      <c r="B18214" s="38">
        <v>-34.529429290000003</v>
      </c>
      <c r="C18214" s="38">
        <v>-58.79996079</v>
      </c>
      <c r="D18214" s="38">
        <v>0.76232004165649414</v>
      </c>
      <c r="E18214" s="38">
        <v>0.77938255396756262</v>
      </c>
      <c r="F18214" s="38">
        <v>42.307692307692307</v>
      </c>
    </row>
    <row r="18215" spans="1:6" x14ac:dyDescent="0.35">
      <c r="A18215" s="37" t="s">
        <v>22076</v>
      </c>
      <c r="B18215" s="38">
        <v>-34.578666759999997</v>
      </c>
      <c r="C18215" s="38">
        <v>-58.711914989999997</v>
      </c>
      <c r="D18215" s="38">
        <v>0.41903212666511541</v>
      </c>
      <c r="E18215" s="38">
        <v>0.4194936869960082</v>
      </c>
      <c r="F18215" s="38">
        <v>0</v>
      </c>
    </row>
    <row r="18216" spans="1:6" x14ac:dyDescent="0.35">
      <c r="A18216" s="37" t="s">
        <v>22077</v>
      </c>
      <c r="B18216" s="38">
        <v>-34.53261534</v>
      </c>
      <c r="C18216" s="38">
        <v>-58.792930169999998</v>
      </c>
      <c r="D18216" s="38">
        <v>0.67360955476760864</v>
      </c>
      <c r="E18216" s="38">
        <v>0.67269781231880188</v>
      </c>
      <c r="F18216" s="38">
        <v>64.197530864197532</v>
      </c>
    </row>
    <row r="18217" spans="1:6" x14ac:dyDescent="0.35">
      <c r="A18217" s="37" t="s">
        <v>22078</v>
      </c>
      <c r="B18217" s="38">
        <v>-34.740920150000001</v>
      </c>
      <c r="C18217" s="38">
        <v>-58.47618078</v>
      </c>
      <c r="D18217" s="38">
        <v>0.98812323808670044</v>
      </c>
      <c r="E18217" s="38">
        <v>0.98388916916317415</v>
      </c>
      <c r="F18217" s="38">
        <v>42.857142857142854</v>
      </c>
    </row>
    <row r="18218" spans="1:6" x14ac:dyDescent="0.35">
      <c r="A18218" s="37" t="s">
        <v>22079</v>
      </c>
      <c r="B18218" s="38">
        <v>-34.671642550000001</v>
      </c>
      <c r="C18218" s="38">
        <v>-58.970692470000003</v>
      </c>
      <c r="D18218" s="38">
        <v>0.66761738061904907</v>
      </c>
      <c r="E18218" s="38">
        <v>0.66744787863322663</v>
      </c>
      <c r="F18218" s="38">
        <v>62.068965517241381</v>
      </c>
    </row>
    <row r="18219" spans="1:6" x14ac:dyDescent="0.35">
      <c r="A18219" s="37" t="s">
        <v>22080</v>
      </c>
      <c r="B18219" s="38">
        <v>-34.748613290000002</v>
      </c>
      <c r="C18219" s="38">
        <v>-58.409996059999997</v>
      </c>
      <c r="D18219" s="38">
        <v>0.1977886110544205</v>
      </c>
      <c r="E18219" s="38">
        <v>0.18043038497368491</v>
      </c>
      <c r="F18219" s="38">
        <v>8.7837837837837842</v>
      </c>
    </row>
    <row r="18220" spans="1:6" x14ac:dyDescent="0.35">
      <c r="A18220" s="37" t="s">
        <v>22081</v>
      </c>
      <c r="B18220" s="38">
        <v>-34.864660120000003</v>
      </c>
      <c r="C18220" s="38">
        <v>-58.104537919999999</v>
      </c>
      <c r="D18220" s="38">
        <v>0.22242847084999079</v>
      </c>
      <c r="E18220" s="38">
        <v>0.22125873756077549</v>
      </c>
      <c r="F18220" s="38">
        <v>20.37037037037037</v>
      </c>
    </row>
    <row r="18221" spans="1:6" x14ac:dyDescent="0.35">
      <c r="A18221" s="37" t="s">
        <v>22082</v>
      </c>
      <c r="B18221" s="38">
        <v>-37.92121135</v>
      </c>
      <c r="C18221" s="38">
        <v>-58.399781599999997</v>
      </c>
      <c r="D18221" s="38">
        <v>0.30439859628677368</v>
      </c>
      <c r="E18221" s="38">
        <v>0.30439859628677368</v>
      </c>
      <c r="F18221" s="38">
        <v>0</v>
      </c>
    </row>
    <row r="18222" spans="1:6" x14ac:dyDescent="0.35">
      <c r="A18222" s="37" t="s">
        <v>22083</v>
      </c>
      <c r="B18222" s="38">
        <v>-34.613803590000003</v>
      </c>
      <c r="C18222" s="38">
        <v>-58.728659239999999</v>
      </c>
      <c r="D18222" s="38">
        <v>0.78897953033447266</v>
      </c>
      <c r="E18222" s="38">
        <v>0.79609830677509308</v>
      </c>
      <c r="F18222" s="38">
        <v>55.555555555555557</v>
      </c>
    </row>
    <row r="18223" spans="1:6" x14ac:dyDescent="0.35">
      <c r="A18223" s="37" t="s">
        <v>22084</v>
      </c>
      <c r="B18223" s="38">
        <v>-36.800761319999999</v>
      </c>
      <c r="C18223" s="38">
        <v>-63.336253360000001</v>
      </c>
      <c r="D18223" s="38">
        <v>0.29853859543800348</v>
      </c>
      <c r="E18223" s="38">
        <v>0.29868744657589841</v>
      </c>
      <c r="F18223" s="38"/>
    </row>
    <row r="18224" spans="1:6" x14ac:dyDescent="0.35">
      <c r="A18224" s="37" t="s">
        <v>22085</v>
      </c>
      <c r="B18224" s="38">
        <v>-34.410990159999997</v>
      </c>
      <c r="C18224" s="38">
        <v>-58.678559759999999</v>
      </c>
      <c r="D18224" s="38">
        <v>0.64735668897628784</v>
      </c>
      <c r="E18224" s="38">
        <v>0.33420985771550071</v>
      </c>
      <c r="F18224" s="38">
        <v>0</v>
      </c>
    </row>
    <row r="18225" spans="1:6" x14ac:dyDescent="0.35">
      <c r="A18225" s="37" t="s">
        <v>22086</v>
      </c>
      <c r="B18225" s="38">
        <v>-34.41503866</v>
      </c>
      <c r="C18225" s="38">
        <v>-58.705544830000001</v>
      </c>
      <c r="D18225" s="38">
        <v>0.55284267663955688</v>
      </c>
      <c r="E18225" s="38">
        <v>0.48500960485802758</v>
      </c>
      <c r="F18225" s="38">
        <v>0</v>
      </c>
    </row>
    <row r="18226" spans="1:6" x14ac:dyDescent="0.35">
      <c r="A18226" s="37" t="s">
        <v>22087</v>
      </c>
      <c r="B18226" s="38">
        <v>-38.534204680000002</v>
      </c>
      <c r="C18226" s="38">
        <v>-58.705652090000001</v>
      </c>
      <c r="D18226" s="38">
        <v>0.60438519716262817</v>
      </c>
      <c r="E18226" s="38">
        <v>0.60702310580956309</v>
      </c>
      <c r="F18226" s="38">
        <v>63.46153846153846</v>
      </c>
    </row>
    <row r="18227" spans="1:6" x14ac:dyDescent="0.35">
      <c r="A18227" s="37" t="s">
        <v>22088</v>
      </c>
      <c r="B18227" s="38">
        <v>-34.899182690000004</v>
      </c>
      <c r="C18227" s="38">
        <v>-58.0038707</v>
      </c>
      <c r="D18227" s="38">
        <v>0.35965099930763239</v>
      </c>
      <c r="E18227" s="38">
        <v>0.31778296949090179</v>
      </c>
      <c r="F18227" s="38">
        <v>2.4193548387096775</v>
      </c>
    </row>
    <row r="18228" spans="1:6" x14ac:dyDescent="0.35">
      <c r="A18228" s="37" t="s">
        <v>22089</v>
      </c>
      <c r="B18228" s="38">
        <v>-34.874937930000002</v>
      </c>
      <c r="C18228" s="38">
        <v>-58.090319460000003</v>
      </c>
      <c r="D18228" s="38">
        <v>0.26459556818008417</v>
      </c>
      <c r="E18228" s="38">
        <v>0.28332064418416281</v>
      </c>
      <c r="F18228" s="38">
        <v>48.275862068965516</v>
      </c>
    </row>
    <row r="18229" spans="1:6" x14ac:dyDescent="0.35">
      <c r="A18229" s="37" t="s">
        <v>22090</v>
      </c>
      <c r="B18229" s="38">
        <v>-34.875011219999998</v>
      </c>
      <c r="C18229" s="38">
        <v>-58.090191959999999</v>
      </c>
      <c r="D18229" s="38">
        <v>0.26459556818008417</v>
      </c>
      <c r="E18229" s="38">
        <v>0.28597757059174622</v>
      </c>
      <c r="F18229" s="38">
        <v>25</v>
      </c>
    </row>
    <row r="18230" spans="1:6" x14ac:dyDescent="0.35">
      <c r="A18230" s="37" t="s">
        <v>22091</v>
      </c>
      <c r="B18230" s="38">
        <v>-34.390317510000003</v>
      </c>
      <c r="C18230" s="38">
        <v>-58.671457060000002</v>
      </c>
      <c r="D18230" s="38">
        <v>0.64139264822006226</v>
      </c>
      <c r="E18230" s="38">
        <v>0.57958646705656336</v>
      </c>
      <c r="F18230" s="38">
        <v>1.6949152542372881</v>
      </c>
    </row>
    <row r="18231" spans="1:6" x14ac:dyDescent="0.35">
      <c r="A18231" s="37" t="s">
        <v>22092</v>
      </c>
      <c r="B18231" s="38">
        <v>-34.087071790000003</v>
      </c>
      <c r="C18231" s="38">
        <v>-59.026104830000001</v>
      </c>
      <c r="D18231" s="38">
        <v>0.40930378437042242</v>
      </c>
      <c r="E18231" s="38">
        <v>0.4071858687834306</v>
      </c>
      <c r="F18231" s="38">
        <v>5.2631578947368416</v>
      </c>
    </row>
    <row r="18232" spans="1:6" x14ac:dyDescent="0.35">
      <c r="A18232" s="37" t="s">
        <v>22093</v>
      </c>
      <c r="B18232" s="38">
        <v>-38.708965059999997</v>
      </c>
      <c r="C18232" s="38">
        <v>-62.301357590000002</v>
      </c>
      <c r="D18232" s="38">
        <v>0.38385415077209473</v>
      </c>
      <c r="E18232" s="38">
        <v>0.37173580741271001</v>
      </c>
      <c r="F18232" s="38"/>
    </row>
    <row r="18233" spans="1:6" x14ac:dyDescent="0.35">
      <c r="A18233" s="37" t="s">
        <v>22094</v>
      </c>
      <c r="B18233" s="38">
        <v>-34.90428464</v>
      </c>
      <c r="C18233" s="38">
        <v>-57.947907639999997</v>
      </c>
      <c r="D18233" s="38">
        <v>7.3259048163890839E-2</v>
      </c>
      <c r="E18233" s="38">
        <v>8.4729791471832683E-2</v>
      </c>
      <c r="F18233" s="38"/>
    </row>
    <row r="18234" spans="1:6" x14ac:dyDescent="0.35">
      <c r="A18234" s="37" t="s">
        <v>22095</v>
      </c>
      <c r="B18234" s="38">
        <v>-34.809223959999997</v>
      </c>
      <c r="C18234" s="38">
        <v>-58.182730479999996</v>
      </c>
      <c r="D18234" s="38">
        <v>0.46476331353187561</v>
      </c>
      <c r="E18234" s="38">
        <v>0.45018651998705328</v>
      </c>
      <c r="F18234" s="38"/>
    </row>
    <row r="18235" spans="1:6" x14ac:dyDescent="0.35">
      <c r="A18235" s="37" t="s">
        <v>22096</v>
      </c>
      <c r="B18235" s="38">
        <v>-33.892185150000003</v>
      </c>
      <c r="C18235" s="38">
        <v>-60.570123529999996</v>
      </c>
      <c r="D18235" s="38">
        <v>0.17028748989105219</v>
      </c>
      <c r="E18235" s="38">
        <v>0.20697475486510511</v>
      </c>
      <c r="F18235" s="38">
        <v>0</v>
      </c>
    </row>
    <row r="18236" spans="1:6" x14ac:dyDescent="0.35">
      <c r="A18236" s="37" t="s">
        <v>22097</v>
      </c>
      <c r="B18236" s="38">
        <v>-34.73689529</v>
      </c>
      <c r="C18236" s="38">
        <v>-58.411398009999999</v>
      </c>
      <c r="D18236" s="38">
        <v>0.16326650977134699</v>
      </c>
      <c r="E18236" s="38">
        <v>0.16290184689892659</v>
      </c>
      <c r="F18236" s="38">
        <v>26.530612244897959</v>
      </c>
    </row>
    <row r="18237" spans="1:6" x14ac:dyDescent="0.35">
      <c r="A18237" s="37" t="s">
        <v>22098</v>
      </c>
      <c r="B18237" s="38">
        <v>-34.743576619999999</v>
      </c>
      <c r="C18237" s="38">
        <v>-58.81118996</v>
      </c>
      <c r="D18237" s="38">
        <v>0.77529942989349365</v>
      </c>
      <c r="E18237" s="38">
        <v>0.77487602986787496</v>
      </c>
      <c r="F18237" s="38">
        <v>58.709677419354833</v>
      </c>
    </row>
    <row r="18238" spans="1:6" x14ac:dyDescent="0.35">
      <c r="A18238" s="37" t="s">
        <v>22099</v>
      </c>
      <c r="B18238" s="38">
        <v>-34.65558248</v>
      </c>
      <c r="C18238" s="38">
        <v>-59.430802440000001</v>
      </c>
      <c r="D18238" s="38">
        <v>0.20439957082271579</v>
      </c>
      <c r="E18238" s="38">
        <v>0.17975732488067531</v>
      </c>
      <c r="F18238" s="38">
        <v>12.5</v>
      </c>
    </row>
    <row r="18239" spans="1:6" x14ac:dyDescent="0.35">
      <c r="A18239" s="37" t="s">
        <v>22100</v>
      </c>
      <c r="B18239" s="38">
        <v>-37.322640900000003</v>
      </c>
      <c r="C18239" s="38">
        <v>-59.137221009999998</v>
      </c>
      <c r="D18239" s="38">
        <v>0.19762510061264041</v>
      </c>
      <c r="E18239" s="38">
        <v>0.1663260575797823</v>
      </c>
      <c r="F18239" s="38">
        <v>5</v>
      </c>
    </row>
    <row r="18240" spans="1:6" x14ac:dyDescent="0.35">
      <c r="A18240" s="37" t="s">
        <v>22101</v>
      </c>
      <c r="B18240" s="38">
        <v>-34.572222359999998</v>
      </c>
      <c r="C18240" s="38">
        <v>-58.868356480000003</v>
      </c>
      <c r="D18240" s="38">
        <v>0.69676965475082397</v>
      </c>
      <c r="E18240" s="38">
        <v>0.69676965475082397</v>
      </c>
      <c r="F18240" s="38">
        <v>64.88095238095238</v>
      </c>
    </row>
    <row r="18241" spans="1:6" x14ac:dyDescent="0.35">
      <c r="A18241" s="37" t="s">
        <v>22102</v>
      </c>
      <c r="B18241" s="38">
        <v>-34.57275422</v>
      </c>
      <c r="C18241" s="38">
        <v>-58.541513209999998</v>
      </c>
      <c r="D18241" s="38">
        <v>7.9268947243690491E-2</v>
      </c>
      <c r="E18241" s="38">
        <v>0.1290694972550547</v>
      </c>
      <c r="F18241" s="38">
        <v>31.677018633540371</v>
      </c>
    </row>
    <row r="18242" spans="1:6" x14ac:dyDescent="0.35">
      <c r="A18242" s="37" t="s">
        <v>22103</v>
      </c>
      <c r="B18242" s="38">
        <v>-36.354111430000003</v>
      </c>
      <c r="C18242" s="38">
        <v>-59.207360569999999</v>
      </c>
      <c r="D18242" s="38">
        <v>0.58294957876205444</v>
      </c>
      <c r="E18242" s="38">
        <v>0.58294957876205444</v>
      </c>
      <c r="F18242" s="38">
        <v>50</v>
      </c>
    </row>
    <row r="18243" spans="1:6" x14ac:dyDescent="0.35">
      <c r="A18243" s="37" t="s">
        <v>22104</v>
      </c>
      <c r="B18243" s="38">
        <v>-34.572668849999999</v>
      </c>
      <c r="C18243" s="38">
        <v>-58.541402679999997</v>
      </c>
      <c r="D18243" s="38">
        <v>7.9268947243690491E-2</v>
      </c>
      <c r="E18243" s="38">
        <v>0.12940328487673319</v>
      </c>
      <c r="F18243" s="38">
        <v>27.126805778491171</v>
      </c>
    </row>
    <row r="18244" spans="1:6" x14ac:dyDescent="0.35">
      <c r="A18244" s="37" t="s">
        <v>22105</v>
      </c>
      <c r="B18244" s="38">
        <v>-34.657966219999999</v>
      </c>
      <c r="C18244" s="38">
        <v>-58.789868310000003</v>
      </c>
      <c r="D18244" s="38">
        <v>0.21431624889373779</v>
      </c>
      <c r="E18244" s="38">
        <v>0.24336644634604451</v>
      </c>
      <c r="F18244" s="38">
        <v>15.151515151515152</v>
      </c>
    </row>
    <row r="18245" spans="1:6" x14ac:dyDescent="0.35">
      <c r="A18245" s="37" t="s">
        <v>22106</v>
      </c>
      <c r="B18245" s="38">
        <v>-34.852998110000001</v>
      </c>
      <c r="C18245" s="38">
        <v>-58.075806389999997</v>
      </c>
      <c r="D18245" s="38">
        <v>0.32654255628585821</v>
      </c>
      <c r="E18245" s="38">
        <v>0.32334324717521667</v>
      </c>
      <c r="F18245" s="38">
        <v>47.794117647058826</v>
      </c>
    </row>
    <row r="18246" spans="1:6" x14ac:dyDescent="0.35">
      <c r="A18246" s="37" t="s">
        <v>22107</v>
      </c>
      <c r="B18246" s="38">
        <v>-34.97969346</v>
      </c>
      <c r="C18246" s="38">
        <v>-58.375737340000001</v>
      </c>
      <c r="D18246" s="38">
        <v>0.55407732725143433</v>
      </c>
      <c r="E18246" s="38">
        <v>0.54352864381429311</v>
      </c>
      <c r="F18246" s="38">
        <v>19.402985074626866</v>
      </c>
    </row>
    <row r="18247" spans="1:6" x14ac:dyDescent="0.35">
      <c r="A18247" s="37" t="s">
        <v>22108</v>
      </c>
      <c r="B18247" s="38">
        <v>-34.67470574</v>
      </c>
      <c r="C18247" s="38">
        <v>-58.664923219999999</v>
      </c>
      <c r="D18247" s="38">
        <v>0.30403319001197809</v>
      </c>
      <c r="E18247" s="38">
        <v>0.38641887988362988</v>
      </c>
      <c r="F18247" s="38"/>
    </row>
    <row r="18248" spans="1:6" x14ac:dyDescent="0.35">
      <c r="A18248" s="37" t="s">
        <v>22109</v>
      </c>
      <c r="B18248" s="38">
        <v>-38.576236399999999</v>
      </c>
      <c r="C18248" s="38">
        <v>-58.738043930000003</v>
      </c>
      <c r="D18248" s="38">
        <v>0.18206314742565161</v>
      </c>
      <c r="E18248" s="38">
        <v>0.17424530573189259</v>
      </c>
      <c r="F18248" s="38">
        <v>16.666666666666664</v>
      </c>
    </row>
    <row r="18249" spans="1:6" x14ac:dyDescent="0.35">
      <c r="A18249" s="37" t="s">
        <v>22110</v>
      </c>
      <c r="B18249" s="38">
        <v>-34.664626269999999</v>
      </c>
      <c r="C18249" s="38">
        <v>-58.654398409999999</v>
      </c>
      <c r="D18249" s="38">
        <v>0.12993472814559939</v>
      </c>
      <c r="E18249" s="38">
        <v>0.13308261997169921</v>
      </c>
      <c r="F18249" s="38">
        <v>10.714285714285714</v>
      </c>
    </row>
    <row r="18250" spans="1:6" x14ac:dyDescent="0.35">
      <c r="A18250" s="37" t="s">
        <v>22111</v>
      </c>
      <c r="B18250" s="38">
        <v>-34.387293679999999</v>
      </c>
      <c r="C18250" s="38">
        <v>-58.722825649999997</v>
      </c>
      <c r="D18250" s="38">
        <v>0.40323716402053827</v>
      </c>
      <c r="E18250" s="38">
        <v>0.29714866562022102</v>
      </c>
      <c r="F18250" s="38">
        <v>0.71942446043165476</v>
      </c>
    </row>
    <row r="18251" spans="1:6" x14ac:dyDescent="0.35">
      <c r="A18251" s="37" t="s">
        <v>22112</v>
      </c>
      <c r="B18251" s="38">
        <v>-34.387646949999997</v>
      </c>
      <c r="C18251" s="38">
        <v>-58.723253730000003</v>
      </c>
      <c r="D18251" s="38">
        <v>0.40323716402053827</v>
      </c>
      <c r="E18251" s="38">
        <v>0.33927355416946942</v>
      </c>
      <c r="F18251" s="38">
        <v>0</v>
      </c>
    </row>
    <row r="18252" spans="1:6" x14ac:dyDescent="0.35">
      <c r="A18252" s="37" t="s">
        <v>22113</v>
      </c>
      <c r="B18252" s="38">
        <v>-34.748038569999999</v>
      </c>
      <c r="C18252" s="38">
        <v>-58.327298769999999</v>
      </c>
      <c r="D18252" s="38">
        <v>0.73245072364807129</v>
      </c>
      <c r="E18252" s="38">
        <v>0.74418372721285431</v>
      </c>
      <c r="F18252" s="38" t="s">
        <v>5130</v>
      </c>
    </row>
    <row r="18253" spans="1:6" x14ac:dyDescent="0.35">
      <c r="A18253" s="37" t="s">
        <v>22114</v>
      </c>
      <c r="B18253" s="38">
        <v>-34.982230049999998</v>
      </c>
      <c r="C18253" s="38">
        <v>-58.37500738</v>
      </c>
      <c r="D18253" s="38">
        <v>0.48555013537406921</v>
      </c>
      <c r="E18253" s="38">
        <v>0.48824098470963928</v>
      </c>
      <c r="F18253" s="38"/>
    </row>
    <row r="18254" spans="1:6" x14ac:dyDescent="0.35">
      <c r="A18254" s="37" t="s">
        <v>22115</v>
      </c>
      <c r="B18254" s="38">
        <v>-35.16958726</v>
      </c>
      <c r="C18254" s="38">
        <v>-58.234042639999998</v>
      </c>
      <c r="D18254" s="38">
        <v>0.36441144347190862</v>
      </c>
      <c r="E18254" s="38">
        <v>0.3166336730906838</v>
      </c>
      <c r="F18254" s="38"/>
    </row>
    <row r="18255" spans="1:6" x14ac:dyDescent="0.35">
      <c r="A18255" s="37" t="s">
        <v>22116</v>
      </c>
      <c r="B18255" s="38">
        <v>-34.528733109999997</v>
      </c>
      <c r="C18255" s="38">
        <v>-58.494194669999999</v>
      </c>
      <c r="D18255" s="38">
        <v>9.3342140316963196E-2</v>
      </c>
      <c r="E18255" s="38">
        <v>9.3792840631471738E-2</v>
      </c>
      <c r="F18255" s="38"/>
    </row>
    <row r="18256" spans="1:6" x14ac:dyDescent="0.35">
      <c r="A18256" s="37" t="s">
        <v>22117</v>
      </c>
      <c r="B18256" s="38">
        <v>-35.187786250000002</v>
      </c>
      <c r="C18256" s="38">
        <v>-59.08456563</v>
      </c>
      <c r="D18256" s="38">
        <v>0.45399123430252081</v>
      </c>
      <c r="E18256" s="38">
        <v>0.44578178723653161</v>
      </c>
      <c r="F18256" s="38"/>
    </row>
    <row r="18257" spans="1:6" x14ac:dyDescent="0.35">
      <c r="A18257" s="37" t="s">
        <v>22118</v>
      </c>
      <c r="B18257" s="38">
        <v>-34.486079220000001</v>
      </c>
      <c r="C18257" s="38">
        <v>-58.592260869999997</v>
      </c>
      <c r="D18257" s="38">
        <v>0.29427915811538702</v>
      </c>
      <c r="E18257" s="38">
        <v>0.31234429575301498</v>
      </c>
      <c r="F18257" s="38">
        <v>0</v>
      </c>
    </row>
    <row r="18258" spans="1:6" x14ac:dyDescent="0.35">
      <c r="A18258" s="37" t="s">
        <v>22119</v>
      </c>
      <c r="B18258" s="38">
        <v>-38.038256009999998</v>
      </c>
      <c r="C18258" s="38">
        <v>-60.096024659999998</v>
      </c>
      <c r="D18258" s="38">
        <v>0.3566739559173584</v>
      </c>
      <c r="E18258" s="38">
        <v>0.36039704084396362</v>
      </c>
      <c r="F18258" s="38"/>
    </row>
    <row r="18259" spans="1:6" x14ac:dyDescent="0.35">
      <c r="A18259" s="37" t="s">
        <v>22120</v>
      </c>
      <c r="B18259" s="38">
        <v>-36.518727470000002</v>
      </c>
      <c r="C18259" s="38">
        <v>-57.324230530000001</v>
      </c>
      <c r="D18259" s="38">
        <v>0.2050199210643768</v>
      </c>
      <c r="E18259" s="38">
        <v>0.23866965456141359</v>
      </c>
      <c r="F18259" s="38"/>
    </row>
    <row r="18260" spans="1:6" x14ac:dyDescent="0.35">
      <c r="A18260" s="37" t="s">
        <v>22121</v>
      </c>
      <c r="B18260" s="38">
        <v>-35.42335387</v>
      </c>
      <c r="C18260" s="38">
        <v>-60.1585295</v>
      </c>
      <c r="D18260" s="38">
        <v>0.53804242610931396</v>
      </c>
      <c r="E18260" s="38">
        <v>0.5535653399096595</v>
      </c>
      <c r="F18260" s="38">
        <v>24.107142857142858</v>
      </c>
    </row>
    <row r="18261" spans="1:6" x14ac:dyDescent="0.35">
      <c r="A18261" s="37" t="s">
        <v>22122</v>
      </c>
      <c r="B18261" s="38">
        <v>-36.09540269</v>
      </c>
      <c r="C18261" s="38">
        <v>-57.798819139999999</v>
      </c>
      <c r="D18261" s="38">
        <v>0.32921117544174189</v>
      </c>
      <c r="E18261" s="38">
        <v>0.33930960532866028</v>
      </c>
      <c r="F18261" s="38"/>
    </row>
    <row r="18262" spans="1:6" x14ac:dyDescent="0.35">
      <c r="A18262" s="37" t="s">
        <v>22123</v>
      </c>
      <c r="B18262" s="38">
        <v>-35.8800436</v>
      </c>
      <c r="C18262" s="38">
        <v>-57.895050019999999</v>
      </c>
      <c r="D18262" s="38">
        <v>0.17919862270355219</v>
      </c>
      <c r="E18262" s="38">
        <v>0.17963015523396039</v>
      </c>
      <c r="F18262" s="38"/>
    </row>
    <row r="18263" spans="1:6" x14ac:dyDescent="0.35">
      <c r="A18263" s="37" t="s">
        <v>22124</v>
      </c>
      <c r="B18263" s="38">
        <v>-34.381979659999999</v>
      </c>
      <c r="C18263" s="38">
        <v>-59.082680789999998</v>
      </c>
      <c r="D18263" s="38">
        <v>0.43297344446182251</v>
      </c>
      <c r="E18263" s="38">
        <v>0.42744358276066019</v>
      </c>
      <c r="F18263" s="38">
        <v>5.4054054054054053</v>
      </c>
    </row>
    <row r="18264" spans="1:6" x14ac:dyDescent="0.35">
      <c r="A18264" s="37" t="s">
        <v>22125</v>
      </c>
      <c r="B18264" s="38">
        <v>-34.663722059999998</v>
      </c>
      <c r="C18264" s="38">
        <v>-58.365948340000003</v>
      </c>
      <c r="D18264" s="38">
        <v>0.20151042938232419</v>
      </c>
      <c r="E18264" s="38">
        <v>0.1964964157826192</v>
      </c>
      <c r="F18264" s="38"/>
    </row>
    <row r="18265" spans="1:6" x14ac:dyDescent="0.35">
      <c r="A18265" s="37" t="s">
        <v>22126</v>
      </c>
      <c r="B18265" s="38">
        <v>-36.029387550000003</v>
      </c>
      <c r="C18265" s="38">
        <v>-59.089283279999997</v>
      </c>
      <c r="D18265" s="38">
        <v>0.43731889128684998</v>
      </c>
      <c r="E18265" s="38">
        <v>0.43731889128684998</v>
      </c>
      <c r="F18265" s="38">
        <v>44.954128440366972</v>
      </c>
    </row>
    <row r="18266" spans="1:6" x14ac:dyDescent="0.35">
      <c r="A18266" s="37" t="s">
        <v>22127</v>
      </c>
      <c r="B18266" s="38">
        <v>-34.566744079999999</v>
      </c>
      <c r="C18266" s="38">
        <v>-58.774744910000003</v>
      </c>
      <c r="D18266" s="38">
        <v>0.90979295969009399</v>
      </c>
      <c r="E18266" s="38">
        <v>0.92848552597893608</v>
      </c>
      <c r="F18266" s="38">
        <v>62.337662337662337</v>
      </c>
    </row>
    <row r="18267" spans="1:6" x14ac:dyDescent="0.35">
      <c r="A18267" s="37" t="s">
        <v>22128</v>
      </c>
      <c r="B18267" s="38">
        <v>-35.489542299999997</v>
      </c>
      <c r="C18267" s="38">
        <v>-58.568012840000002</v>
      </c>
      <c r="D18267" s="38">
        <v>0.30123651027679438</v>
      </c>
      <c r="E18267" s="38">
        <v>0.30123651027679438</v>
      </c>
      <c r="F18267" s="38">
        <v>100</v>
      </c>
    </row>
    <row r="18268" spans="1:6" x14ac:dyDescent="0.35">
      <c r="A18268" s="37" t="s">
        <v>22129</v>
      </c>
      <c r="B18268" s="38">
        <v>-34.71297122</v>
      </c>
      <c r="C18268" s="38">
        <v>-58.373612100000003</v>
      </c>
      <c r="D18268" s="38">
        <v>0.34196311235427862</v>
      </c>
      <c r="E18268" s="38">
        <v>0.3091604258332934</v>
      </c>
      <c r="F18268" s="38"/>
    </row>
    <row r="18269" spans="1:6" x14ac:dyDescent="0.35">
      <c r="A18269" s="37" t="s">
        <v>22130</v>
      </c>
      <c r="B18269" s="38">
        <v>-34.701131799999999</v>
      </c>
      <c r="C18269" s="38">
        <v>-58.391035629999998</v>
      </c>
      <c r="D18269" s="38">
        <v>9.6823051571846008E-2</v>
      </c>
      <c r="E18269" s="38">
        <v>0.10582829763491949</v>
      </c>
      <c r="F18269" s="38"/>
    </row>
    <row r="18270" spans="1:6" x14ac:dyDescent="0.35">
      <c r="A18270" s="37" t="s">
        <v>22131</v>
      </c>
      <c r="B18270" s="38">
        <v>-34.601437089999997</v>
      </c>
      <c r="C18270" s="38">
        <v>-59.998375529999997</v>
      </c>
      <c r="D18270" s="38">
        <v>0.30207982659339899</v>
      </c>
      <c r="E18270" s="38">
        <v>0.32440073788166052</v>
      </c>
      <c r="F18270" s="38"/>
    </row>
    <row r="18271" spans="1:6" x14ac:dyDescent="0.35">
      <c r="A18271" s="37" t="s">
        <v>22132</v>
      </c>
      <c r="B18271" s="38">
        <v>-34.623522119999997</v>
      </c>
      <c r="C18271" s="38">
        <v>-58.588427109999998</v>
      </c>
      <c r="D18271" s="38">
        <v>0.39809238910675049</v>
      </c>
      <c r="E18271" s="38">
        <v>0.3736739589108361</v>
      </c>
      <c r="F18271" s="38">
        <v>7.5471698113207548</v>
      </c>
    </row>
    <row r="18272" spans="1:6" x14ac:dyDescent="0.35">
      <c r="A18272" s="37" t="s">
        <v>22133</v>
      </c>
      <c r="B18272" s="38">
        <v>-34.419743820000001</v>
      </c>
      <c r="C18272" s="38">
        <v>-58.784287110000001</v>
      </c>
      <c r="D18272" s="38">
        <v>0.42447543144226069</v>
      </c>
      <c r="E18272" s="38">
        <v>0.32186402132113773</v>
      </c>
      <c r="F18272" s="38">
        <v>0</v>
      </c>
    </row>
    <row r="18273" spans="1:6" x14ac:dyDescent="0.35">
      <c r="A18273" s="37" t="s">
        <v>22134</v>
      </c>
      <c r="B18273" s="38">
        <v>-34.406273229999996</v>
      </c>
      <c r="C18273" s="38">
        <v>-58.633399429999997</v>
      </c>
      <c r="D18273" s="38">
        <v>0.25532069802284241</v>
      </c>
      <c r="E18273" s="38">
        <v>0.2102035006155839</v>
      </c>
      <c r="F18273" s="38">
        <v>0</v>
      </c>
    </row>
    <row r="18274" spans="1:6" x14ac:dyDescent="0.35">
      <c r="A18274" s="37" t="s">
        <v>22135</v>
      </c>
      <c r="B18274" s="38">
        <v>-34.422600610000003</v>
      </c>
      <c r="C18274" s="38">
        <v>-58.662197679999998</v>
      </c>
      <c r="D18274" s="38">
        <v>0</v>
      </c>
      <c r="E18274" s="38">
        <v>4.7132764991961028E-2</v>
      </c>
      <c r="F18274" s="38">
        <v>0</v>
      </c>
    </row>
    <row r="18275" spans="1:6" x14ac:dyDescent="0.35">
      <c r="A18275" s="37" t="s">
        <v>1687</v>
      </c>
      <c r="B18275" s="38">
        <v>-34.851142719999999</v>
      </c>
      <c r="C18275" s="38">
        <v>-58.637458680000002</v>
      </c>
      <c r="D18275" s="38">
        <v>0.9998432993888855</v>
      </c>
      <c r="E18275" s="38">
        <v>0.97542763253053033</v>
      </c>
      <c r="F18275" s="38"/>
    </row>
    <row r="18276" spans="1:6" x14ac:dyDescent="0.35">
      <c r="A18276" s="37" t="s">
        <v>22136</v>
      </c>
      <c r="B18276" s="38">
        <v>-37.999411479999999</v>
      </c>
      <c r="C18276" s="38">
        <v>-57.546739719999998</v>
      </c>
      <c r="D18276" s="38">
        <v>0.10414952039718629</v>
      </c>
      <c r="E18276" s="38">
        <v>0.1129495712618033</v>
      </c>
      <c r="F18276" s="38">
        <v>1.4925373134328357</v>
      </c>
    </row>
    <row r="18277" spans="1:6" x14ac:dyDescent="0.35">
      <c r="A18277" s="37" t="s">
        <v>22137</v>
      </c>
      <c r="B18277" s="38">
        <v>-36.896876050000003</v>
      </c>
      <c r="C18277" s="38">
        <v>-60.318821149999998</v>
      </c>
      <c r="D18277" s="38">
        <v>3.9021939039230347E-2</v>
      </c>
      <c r="E18277" s="38">
        <v>9.5353147505145328E-2</v>
      </c>
      <c r="F18277" s="38"/>
    </row>
    <row r="18278" spans="1:6" x14ac:dyDescent="0.35">
      <c r="A18278" s="37" t="s">
        <v>22138</v>
      </c>
      <c r="B18278" s="38">
        <v>-34.62636483</v>
      </c>
      <c r="C18278" s="38">
        <v>-58.650751419999999</v>
      </c>
      <c r="D18278" s="38">
        <v>0.53591644763946533</v>
      </c>
      <c r="E18278" s="38">
        <v>0.53482087976054138</v>
      </c>
      <c r="F18278" s="38"/>
    </row>
    <row r="18279" spans="1:6" x14ac:dyDescent="0.35">
      <c r="A18279" s="37" t="s">
        <v>22139</v>
      </c>
      <c r="B18279" s="38">
        <v>-38.001897569999997</v>
      </c>
      <c r="C18279" s="38">
        <v>-57.574255489999999</v>
      </c>
      <c r="D18279" s="38">
        <v>0.16858308017253881</v>
      </c>
      <c r="E18279" s="38">
        <v>0.163520447909832</v>
      </c>
      <c r="F18279" s="38">
        <v>0.78740157480314954</v>
      </c>
    </row>
    <row r="18280" spans="1:6" x14ac:dyDescent="0.35">
      <c r="A18280" s="37" t="s">
        <v>22140</v>
      </c>
      <c r="B18280" s="38">
        <v>-34.604141849999998</v>
      </c>
      <c r="C18280" s="38">
        <v>-58.779154269999999</v>
      </c>
      <c r="D18280" s="38">
        <v>0.95883190631866455</v>
      </c>
      <c r="E18280" s="38">
        <v>0.97059690601685467</v>
      </c>
      <c r="F18280" s="38"/>
    </row>
    <row r="18281" spans="1:6" x14ac:dyDescent="0.35">
      <c r="A18281" s="37" t="s">
        <v>22141</v>
      </c>
      <c r="B18281" s="38">
        <v>-35.167091509999999</v>
      </c>
      <c r="C18281" s="38">
        <v>-59.238487069999998</v>
      </c>
      <c r="D18281" s="38">
        <v>0.56588399410247803</v>
      </c>
      <c r="E18281" s="38">
        <v>0.56200308391922393</v>
      </c>
      <c r="F18281" s="38">
        <v>32.835820895522389</v>
      </c>
    </row>
    <row r="18282" spans="1:6" x14ac:dyDescent="0.35">
      <c r="A18282" s="37" t="s">
        <v>22142</v>
      </c>
      <c r="B18282" s="38">
        <v>-34.095069170000002</v>
      </c>
      <c r="C18282" s="38">
        <v>-59.021449789999998</v>
      </c>
      <c r="D18282" s="38">
        <v>0.27339616417884832</v>
      </c>
      <c r="E18282" s="38">
        <v>0.30700698651765518</v>
      </c>
      <c r="F18282" s="38">
        <v>4.1666666666666661</v>
      </c>
    </row>
    <row r="18283" spans="1:6" x14ac:dyDescent="0.35">
      <c r="A18283" s="37" t="s">
        <v>22143</v>
      </c>
      <c r="B18283" s="38">
        <v>-34.699390190000003</v>
      </c>
      <c r="C18283" s="38">
        <v>-58.336151289999997</v>
      </c>
      <c r="D18283" s="38">
        <v>0.25582471489906311</v>
      </c>
      <c r="E18283" s="38">
        <v>0.26967355360587442</v>
      </c>
      <c r="F18283" s="38">
        <v>8.3333333333333321</v>
      </c>
    </row>
    <row r="18284" spans="1:6" x14ac:dyDescent="0.35">
      <c r="A18284" s="37" t="s">
        <v>22144</v>
      </c>
      <c r="B18284" s="38">
        <v>-34.859324379999997</v>
      </c>
      <c r="C18284" s="38">
        <v>-58.526105919999999</v>
      </c>
      <c r="D18284" s="38">
        <v>0.39620256423950201</v>
      </c>
      <c r="E18284" s="38">
        <v>0.38112690652671621</v>
      </c>
      <c r="F18284" s="38">
        <v>10.954063604240282</v>
      </c>
    </row>
    <row r="18285" spans="1:6" x14ac:dyDescent="0.35">
      <c r="A18285" s="37" t="s">
        <v>22145</v>
      </c>
      <c r="B18285" s="38">
        <v>-38.153824579999998</v>
      </c>
      <c r="C18285" s="38">
        <v>-58.777654609999999</v>
      </c>
      <c r="D18285" s="38">
        <v>0.46140116453170782</v>
      </c>
      <c r="E18285" s="38">
        <v>0.48021088854262711</v>
      </c>
      <c r="F18285" s="38"/>
    </row>
    <row r="18286" spans="1:6" x14ac:dyDescent="0.35">
      <c r="A18286" s="37" t="s">
        <v>22146</v>
      </c>
      <c r="B18286" s="38">
        <v>-34.466802010000002</v>
      </c>
      <c r="C18286" s="38">
        <v>-58.735053270000002</v>
      </c>
      <c r="D18286" s="38">
        <v>0.6744152307510376</v>
      </c>
      <c r="E18286" s="38">
        <v>0.68516528275277877</v>
      </c>
      <c r="F18286" s="38"/>
    </row>
    <row r="18287" spans="1:6" x14ac:dyDescent="0.35">
      <c r="A18287" s="37" t="s">
        <v>22147</v>
      </c>
      <c r="B18287" s="38">
        <v>-35.996495629999998</v>
      </c>
      <c r="C18287" s="38">
        <v>-58.142887950000002</v>
      </c>
      <c r="D18287" s="38">
        <v>0.25387367606163019</v>
      </c>
      <c r="E18287" s="38">
        <v>0.25151000378860372</v>
      </c>
      <c r="F18287" s="38"/>
    </row>
    <row r="18288" spans="1:6" x14ac:dyDescent="0.35">
      <c r="A18288" s="37" t="s">
        <v>22148</v>
      </c>
      <c r="B18288" s="38">
        <v>-34.570583939999999</v>
      </c>
      <c r="C18288" s="38">
        <v>-58.749990320000002</v>
      </c>
      <c r="D18288" s="38">
        <v>0.56243979930877686</v>
      </c>
      <c r="E18288" s="38">
        <v>0.56393156614568496</v>
      </c>
      <c r="F18288" s="38"/>
    </row>
    <row r="18289" spans="1:6" x14ac:dyDescent="0.35">
      <c r="A18289" s="37" t="s">
        <v>22149</v>
      </c>
      <c r="B18289" s="38">
        <v>-34.940011800000001</v>
      </c>
      <c r="C18289" s="38">
        <v>-58.613889479999997</v>
      </c>
      <c r="D18289" s="38">
        <v>0.71505278348922729</v>
      </c>
      <c r="E18289" s="38">
        <v>0.6925768256187439</v>
      </c>
      <c r="F18289" s="38">
        <v>17.045454545454543</v>
      </c>
    </row>
    <row r="18290" spans="1:6" x14ac:dyDescent="0.35">
      <c r="A18290" s="37" t="s">
        <v>22150</v>
      </c>
      <c r="B18290" s="38">
        <v>-34.49021553</v>
      </c>
      <c r="C18290" s="38">
        <v>-58.584714460000001</v>
      </c>
      <c r="D18290" s="38">
        <v>0.54014968872070313</v>
      </c>
      <c r="E18290" s="38">
        <v>0.45834860004283279</v>
      </c>
      <c r="F18290" s="38"/>
    </row>
    <row r="18291" spans="1:6" x14ac:dyDescent="0.35">
      <c r="A18291" s="37" t="s">
        <v>22151</v>
      </c>
      <c r="B18291" s="38">
        <v>-34.9400768</v>
      </c>
      <c r="C18291" s="38">
        <v>-58.613921380000001</v>
      </c>
      <c r="D18291" s="38">
        <v>0.71505278348922729</v>
      </c>
      <c r="E18291" s="38">
        <v>0.69324236463856048</v>
      </c>
      <c r="F18291" s="38">
        <v>13.170731707317074</v>
      </c>
    </row>
    <row r="18292" spans="1:6" x14ac:dyDescent="0.35">
      <c r="A18292" s="37" t="s">
        <v>22152</v>
      </c>
      <c r="B18292" s="38">
        <v>-36.495737650000002</v>
      </c>
      <c r="C18292" s="38">
        <v>-58.804202420000003</v>
      </c>
      <c r="D18292" s="38">
        <v>0.42366370558738708</v>
      </c>
      <c r="E18292" s="38">
        <v>0.37917813972422948</v>
      </c>
      <c r="F18292" s="38" t="s">
        <v>5130</v>
      </c>
    </row>
    <row r="18293" spans="1:6" x14ac:dyDescent="0.35">
      <c r="A18293" s="37" t="s">
        <v>22153</v>
      </c>
      <c r="B18293" s="38">
        <v>-36.492577599999997</v>
      </c>
      <c r="C18293" s="38">
        <v>-59.22142212</v>
      </c>
      <c r="D18293" s="38">
        <v>0.37126943469047552</v>
      </c>
      <c r="E18293" s="38">
        <v>0.37126943469047552</v>
      </c>
      <c r="F18293" s="38">
        <v>0</v>
      </c>
    </row>
    <row r="18294" spans="1:6" x14ac:dyDescent="0.35">
      <c r="A18294" s="37" t="s">
        <v>22154</v>
      </c>
      <c r="B18294" s="38">
        <v>-36.758531269999999</v>
      </c>
      <c r="C18294" s="38">
        <v>-62.501041549999997</v>
      </c>
      <c r="D18294" s="38">
        <v>0.15671999752521509</v>
      </c>
      <c r="E18294" s="38">
        <v>0.1786934171731655</v>
      </c>
      <c r="F18294" s="38">
        <v>5.1546391752577314</v>
      </c>
    </row>
    <row r="18295" spans="1:6" x14ac:dyDescent="0.35">
      <c r="A18295" s="37" t="s">
        <v>22155</v>
      </c>
      <c r="B18295" s="38">
        <v>-37.012285570000003</v>
      </c>
      <c r="C18295" s="38">
        <v>-62.420757729999998</v>
      </c>
      <c r="D18295" s="38">
        <v>0.18819139897823331</v>
      </c>
      <c r="E18295" s="38">
        <v>0.1889136810269621</v>
      </c>
      <c r="F18295" s="38">
        <v>7.3170731707317067</v>
      </c>
    </row>
    <row r="18296" spans="1:6" x14ac:dyDescent="0.35">
      <c r="A18296" s="37" t="s">
        <v>22156</v>
      </c>
      <c r="B18296" s="38">
        <v>-34.622386300000002</v>
      </c>
      <c r="C18296" s="38">
        <v>-58.550790460000002</v>
      </c>
      <c r="D18296" s="38">
        <v>0.50958544015884399</v>
      </c>
      <c r="E18296" s="38">
        <v>0.48527296813758641</v>
      </c>
      <c r="F18296" s="38">
        <v>66.101694915254242</v>
      </c>
    </row>
    <row r="18297" spans="1:6" x14ac:dyDescent="0.35">
      <c r="A18297" s="37" t="s">
        <v>22157</v>
      </c>
      <c r="B18297" s="38">
        <v>-33.939722549999999</v>
      </c>
      <c r="C18297" s="38">
        <v>-60.563984120000001</v>
      </c>
      <c r="D18297" s="38">
        <v>0.395477294921875</v>
      </c>
      <c r="E18297" s="38">
        <v>0.395477294921875</v>
      </c>
      <c r="F18297" s="38">
        <v>0</v>
      </c>
    </row>
    <row r="18298" spans="1:6" x14ac:dyDescent="0.35">
      <c r="A18298" s="37" t="s">
        <v>22158</v>
      </c>
      <c r="B18298" s="38">
        <v>-34.307230750000002</v>
      </c>
      <c r="C18298" s="38">
        <v>-58.943532179999998</v>
      </c>
      <c r="D18298" s="38">
        <v>0.14411990344524381</v>
      </c>
      <c r="E18298" s="38">
        <v>0.14697748543442909</v>
      </c>
      <c r="F18298" s="38">
        <v>2.3255813953488373</v>
      </c>
    </row>
    <row r="18299" spans="1:6" x14ac:dyDescent="0.35">
      <c r="A18299" s="37" t="s">
        <v>22159</v>
      </c>
      <c r="B18299" s="38">
        <v>-34.307194950000003</v>
      </c>
      <c r="C18299" s="38">
        <v>-58.94337333</v>
      </c>
      <c r="D18299" s="38">
        <v>0.14411990344524381</v>
      </c>
      <c r="E18299" s="38">
        <v>0.14676316678524021</v>
      </c>
      <c r="F18299" s="38">
        <v>3.3707865168539324</v>
      </c>
    </row>
    <row r="18300" spans="1:6" x14ac:dyDescent="0.35">
      <c r="A18300" s="37" t="s">
        <v>22160</v>
      </c>
      <c r="B18300" s="38">
        <v>-37.186756260000003</v>
      </c>
      <c r="C18300" s="38">
        <v>-62.770573239999997</v>
      </c>
      <c r="D18300" s="38">
        <v>0.38197290897369379</v>
      </c>
      <c r="E18300" s="38">
        <v>0.38197290897369379</v>
      </c>
      <c r="F18300" s="38">
        <v>20.093457943925234</v>
      </c>
    </row>
    <row r="18301" spans="1:6" x14ac:dyDescent="0.35">
      <c r="A18301" s="37" t="s">
        <v>22161</v>
      </c>
      <c r="B18301" s="38">
        <v>-34.479196299999998</v>
      </c>
      <c r="C18301" s="38">
        <v>-58.985376989999999</v>
      </c>
      <c r="D18301" s="38">
        <v>0</v>
      </c>
      <c r="E18301" s="38">
        <v>3.9148696371026942E-2</v>
      </c>
      <c r="F18301" s="38" t="s">
        <v>5130</v>
      </c>
    </row>
    <row r="18302" spans="1:6" x14ac:dyDescent="0.35">
      <c r="A18302" s="37" t="s">
        <v>22162</v>
      </c>
      <c r="B18302" s="38">
        <v>-34.6630447</v>
      </c>
      <c r="C18302" s="38">
        <v>-58.62371916</v>
      </c>
      <c r="D18302" s="38">
        <v>0.1678154915571213</v>
      </c>
      <c r="E18302" s="38">
        <v>0.1833148120957262</v>
      </c>
      <c r="F18302" s="38">
        <v>3.75</v>
      </c>
    </row>
    <row r="18303" spans="1:6" x14ac:dyDescent="0.35">
      <c r="A18303" s="37" t="s">
        <v>22163</v>
      </c>
      <c r="B18303" s="38">
        <v>-33.35252277</v>
      </c>
      <c r="C18303" s="38">
        <v>-60.197744350000001</v>
      </c>
      <c r="D18303" s="38">
        <v>0.37959590554237371</v>
      </c>
      <c r="E18303" s="38">
        <v>0.39237440058163242</v>
      </c>
      <c r="F18303" s="38"/>
    </row>
    <row r="18304" spans="1:6" x14ac:dyDescent="0.35">
      <c r="A18304" s="37" t="s">
        <v>22164</v>
      </c>
      <c r="B18304" s="38">
        <v>-36.831235120000002</v>
      </c>
      <c r="C18304" s="38">
        <v>-59.624742449999999</v>
      </c>
      <c r="D18304" s="38">
        <v>0.33184489607810969</v>
      </c>
      <c r="E18304" s="38">
        <v>0.34007914321763177</v>
      </c>
      <c r="F18304" s="38">
        <v>0</v>
      </c>
    </row>
    <row r="18305" spans="1:6" x14ac:dyDescent="0.35">
      <c r="A18305" s="37" t="s">
        <v>22165</v>
      </c>
      <c r="B18305" s="38">
        <v>-40.796884579999997</v>
      </c>
      <c r="C18305" s="38">
        <v>-62.969373279999999</v>
      </c>
      <c r="D18305" s="38">
        <v>0.27937096357345581</v>
      </c>
      <c r="E18305" s="38">
        <v>0.28415078891290202</v>
      </c>
      <c r="F18305" s="38">
        <v>18.059299191374663</v>
      </c>
    </row>
    <row r="18306" spans="1:6" x14ac:dyDescent="0.35">
      <c r="A18306" s="37" t="s">
        <v>22166</v>
      </c>
      <c r="B18306" s="38">
        <v>-33.852135599999997</v>
      </c>
      <c r="C18306" s="38">
        <v>-59.028817089999997</v>
      </c>
      <c r="D18306" s="38">
        <v>0.65289765596389771</v>
      </c>
      <c r="E18306" s="38">
        <v>0.65289765596389771</v>
      </c>
      <c r="F18306" s="38">
        <v>45.454545454545453</v>
      </c>
    </row>
    <row r="18307" spans="1:6" x14ac:dyDescent="0.35">
      <c r="A18307" s="37" t="s">
        <v>22167</v>
      </c>
      <c r="B18307" s="38">
        <v>-34.510011710000001</v>
      </c>
      <c r="C18307" s="38">
        <v>-58.815715249999997</v>
      </c>
      <c r="D18307" s="38">
        <v>0.75885766744613647</v>
      </c>
      <c r="E18307" s="38">
        <v>0.73136109610398614</v>
      </c>
      <c r="F18307" s="38">
        <v>68.456375838926178</v>
      </c>
    </row>
    <row r="18308" spans="1:6" x14ac:dyDescent="0.35">
      <c r="A18308" s="37" t="s">
        <v>22168</v>
      </c>
      <c r="B18308" s="38">
        <v>-34.535391519999997</v>
      </c>
      <c r="C18308" s="38">
        <v>-58.748972799999997</v>
      </c>
      <c r="D18308" s="38">
        <v>0.45346328616142267</v>
      </c>
      <c r="E18308" s="38">
        <v>0.4725353600163209</v>
      </c>
      <c r="F18308" s="38">
        <v>42.285714285714285</v>
      </c>
    </row>
    <row r="18309" spans="1:6" x14ac:dyDescent="0.35">
      <c r="A18309" s="37" t="s">
        <v>22169</v>
      </c>
      <c r="B18309" s="38">
        <v>-38.978687010000002</v>
      </c>
      <c r="C18309" s="38">
        <v>-61.301679759999999</v>
      </c>
      <c r="D18309" s="38">
        <v>0.47019088268280029</v>
      </c>
      <c r="E18309" s="38">
        <v>0.44890689085691399</v>
      </c>
      <c r="F18309" s="38">
        <v>53.846153846153847</v>
      </c>
    </row>
    <row r="18310" spans="1:6" x14ac:dyDescent="0.35">
      <c r="A18310" s="37" t="s">
        <v>22170</v>
      </c>
      <c r="B18310" s="38">
        <v>-34.45368938</v>
      </c>
      <c r="C18310" s="38">
        <v>-58.56120567</v>
      </c>
      <c r="D18310" s="38">
        <v>0.49582970142364502</v>
      </c>
      <c r="E18310" s="38">
        <v>0.50025719090511922</v>
      </c>
      <c r="F18310" s="38"/>
    </row>
    <row r="18311" spans="1:6" x14ac:dyDescent="0.35">
      <c r="A18311" s="37" t="s">
        <v>22171</v>
      </c>
      <c r="B18311" s="38">
        <v>-38.034407049999999</v>
      </c>
      <c r="C18311" s="38">
        <v>-60.09718092</v>
      </c>
      <c r="D18311" s="38">
        <v>0.30519464612007141</v>
      </c>
      <c r="E18311" s="38">
        <v>0.27279379276128918</v>
      </c>
      <c r="F18311" s="38"/>
    </row>
    <row r="18312" spans="1:6" x14ac:dyDescent="0.35">
      <c r="A18312" s="37" t="s">
        <v>22172</v>
      </c>
      <c r="B18312" s="38">
        <v>-37.170874070000004</v>
      </c>
      <c r="C18312" s="38">
        <v>-62.746089150000003</v>
      </c>
      <c r="D18312" s="38">
        <v>0.27409085631370539</v>
      </c>
      <c r="E18312" s="38">
        <v>0.30754515125944809</v>
      </c>
      <c r="F18312" s="38">
        <v>18.88111888111888</v>
      </c>
    </row>
    <row r="18313" spans="1:6" x14ac:dyDescent="0.35">
      <c r="A18313" s="37" t="s">
        <v>22173</v>
      </c>
      <c r="B18313" s="38">
        <v>-34.33241031</v>
      </c>
      <c r="C18313" s="38">
        <v>-58.804130299999997</v>
      </c>
      <c r="D18313" s="38">
        <v>0.53591609001159668</v>
      </c>
      <c r="E18313" s="38">
        <v>0.58390516513272339</v>
      </c>
      <c r="F18313" s="38">
        <v>54.676258992805757</v>
      </c>
    </row>
    <row r="18314" spans="1:6" x14ac:dyDescent="0.35">
      <c r="A18314" s="37" t="s">
        <v>22174</v>
      </c>
      <c r="B18314" s="38">
        <v>-34.772189339999997</v>
      </c>
      <c r="C18314" s="38">
        <v>-59.690510369999998</v>
      </c>
      <c r="D18314" s="38">
        <v>0.28020766377449041</v>
      </c>
      <c r="E18314" s="38">
        <v>0.2916956630192305</v>
      </c>
      <c r="F18314" s="38">
        <v>21.621621621621621</v>
      </c>
    </row>
    <row r="18315" spans="1:6" x14ac:dyDescent="0.35">
      <c r="A18315" s="37" t="s">
        <v>22175</v>
      </c>
      <c r="B18315" s="38">
        <v>-34.1625923</v>
      </c>
      <c r="C18315" s="38">
        <v>-58.963405729999998</v>
      </c>
      <c r="D18315" s="38">
        <v>0.25996047258377081</v>
      </c>
      <c r="E18315" s="38">
        <v>0.2203074412686484</v>
      </c>
      <c r="F18315" s="38">
        <v>8.4070796460176993</v>
      </c>
    </row>
    <row r="18316" spans="1:6" x14ac:dyDescent="0.35">
      <c r="A18316" s="37" t="s">
        <v>22176</v>
      </c>
      <c r="B18316" s="38">
        <v>-37.867926429999997</v>
      </c>
      <c r="C18316" s="38">
        <v>-58.254775940000002</v>
      </c>
      <c r="D18316" s="38">
        <v>0.25860384106636047</v>
      </c>
      <c r="E18316" s="38">
        <v>0.25094859034587169</v>
      </c>
      <c r="F18316" s="38">
        <v>11.111111111111111</v>
      </c>
    </row>
    <row r="18317" spans="1:6" x14ac:dyDescent="0.35">
      <c r="A18317" s="37" t="s">
        <v>22177</v>
      </c>
      <c r="B18317" s="38">
        <v>-34.87083088</v>
      </c>
      <c r="C18317" s="38">
        <v>-58.515888519999997</v>
      </c>
      <c r="D18317" s="38">
        <v>0.44161367416381841</v>
      </c>
      <c r="E18317" s="38">
        <v>0.43825640115473008</v>
      </c>
      <c r="F18317" s="38">
        <v>49.206349206349202</v>
      </c>
    </row>
    <row r="18318" spans="1:6" x14ac:dyDescent="0.35">
      <c r="A18318" s="37" t="s">
        <v>22178</v>
      </c>
      <c r="B18318" s="38">
        <v>-34.798564169999999</v>
      </c>
      <c r="C18318" s="38">
        <v>-58.214707959999998</v>
      </c>
      <c r="D18318" s="38">
        <v>0.44246599078178411</v>
      </c>
      <c r="E18318" s="38">
        <v>0.4261793566716684</v>
      </c>
      <c r="F18318" s="38">
        <v>42.990654205607477</v>
      </c>
    </row>
    <row r="18319" spans="1:6" x14ac:dyDescent="0.35">
      <c r="A18319" s="37" t="s">
        <v>22179</v>
      </c>
      <c r="B18319" s="38">
        <v>-34.271365420000002</v>
      </c>
      <c r="C18319" s="38">
        <v>-60.386935800000003</v>
      </c>
      <c r="D18319" s="38">
        <v>0.30763819813728333</v>
      </c>
      <c r="E18319" s="38">
        <v>0.30763819813728333</v>
      </c>
      <c r="F18319" s="38">
        <v>23.52941176470588</v>
      </c>
    </row>
    <row r="18320" spans="1:6" x14ac:dyDescent="0.35">
      <c r="A18320" s="37" t="s">
        <v>22180</v>
      </c>
      <c r="B18320" s="38">
        <v>-34.69807445</v>
      </c>
      <c r="C18320" s="38">
        <v>-58.748693680000002</v>
      </c>
      <c r="D18320" s="38">
        <v>0.57973968982696533</v>
      </c>
      <c r="E18320" s="38">
        <v>0.59671007394790654</v>
      </c>
      <c r="F18320" s="38">
        <v>51.904761904761912</v>
      </c>
    </row>
    <row r="18321" spans="1:6" x14ac:dyDescent="0.35">
      <c r="A18321" s="37" t="s">
        <v>22181</v>
      </c>
      <c r="B18321" s="38">
        <v>-34.208308529999996</v>
      </c>
      <c r="C18321" s="38">
        <v>-58.947263620000001</v>
      </c>
      <c r="D18321" s="38">
        <v>0.30245599150657648</v>
      </c>
      <c r="E18321" s="38">
        <v>0.37459221296012402</v>
      </c>
      <c r="F18321" s="38">
        <v>13.107822410147993</v>
      </c>
    </row>
    <row r="18322" spans="1:6" x14ac:dyDescent="0.35">
      <c r="A18322" s="37" t="s">
        <v>22182</v>
      </c>
      <c r="B18322" s="38">
        <v>-37.01051622</v>
      </c>
      <c r="C18322" s="38">
        <v>-62.423661799999998</v>
      </c>
      <c r="D18322" s="38">
        <v>0.17885047197341919</v>
      </c>
      <c r="E18322" s="38">
        <v>0.18149994431357641</v>
      </c>
      <c r="F18322" s="38"/>
    </row>
    <row r="18323" spans="1:6" x14ac:dyDescent="0.35">
      <c r="A18323" s="37" t="s">
        <v>22183</v>
      </c>
      <c r="B18323" s="38">
        <v>-36.558467409999999</v>
      </c>
      <c r="C18323" s="38">
        <v>-62.600909520000002</v>
      </c>
      <c r="D18323" s="38">
        <v>0.36390358209609991</v>
      </c>
      <c r="E18323" s="38">
        <v>0.3348281856845407</v>
      </c>
      <c r="F18323" s="38"/>
    </row>
    <row r="18324" spans="1:6" x14ac:dyDescent="0.35">
      <c r="A18324" s="37" t="s">
        <v>22184</v>
      </c>
      <c r="B18324" s="38">
        <v>-34.615624009999998</v>
      </c>
      <c r="C18324" s="38">
        <v>-58.751266340000001</v>
      </c>
      <c r="D18324" s="38">
        <v>0.75332474708557129</v>
      </c>
      <c r="E18324" s="38">
        <v>0.7784387055370543</v>
      </c>
      <c r="F18324" s="38">
        <v>53.846153846153847</v>
      </c>
    </row>
    <row r="18325" spans="1:6" x14ac:dyDescent="0.35">
      <c r="A18325" s="37" t="s">
        <v>22185</v>
      </c>
      <c r="B18325" s="38">
        <v>-34.7689278</v>
      </c>
      <c r="C18325" s="38">
        <v>-58.263678200000001</v>
      </c>
      <c r="D18325" s="38">
        <v>0.53098815679550171</v>
      </c>
      <c r="E18325" s="38">
        <v>0.55152067279114447</v>
      </c>
      <c r="F18325" s="38">
        <v>35.922330097087382</v>
      </c>
    </row>
    <row r="18326" spans="1:6" x14ac:dyDescent="0.35">
      <c r="A18326" s="37" t="s">
        <v>22186</v>
      </c>
      <c r="B18326" s="38">
        <v>-34.77655206</v>
      </c>
      <c r="C18326" s="38">
        <v>-58.606262610000002</v>
      </c>
      <c r="D18326" s="38">
        <v>0.67262643575668335</v>
      </c>
      <c r="E18326" s="38">
        <v>0.68215374513105909</v>
      </c>
      <c r="F18326" s="38">
        <v>59.509202453987733</v>
      </c>
    </row>
    <row r="18327" spans="1:6" x14ac:dyDescent="0.35">
      <c r="A18327" s="37" t="s">
        <v>22187</v>
      </c>
      <c r="B18327" s="38">
        <v>-34.694958010000001</v>
      </c>
      <c r="C18327" s="38">
        <v>-58.610681309999997</v>
      </c>
      <c r="D18327" s="38">
        <v>0.48278498649597168</v>
      </c>
      <c r="E18327" s="38">
        <v>0.47763939036263359</v>
      </c>
      <c r="F18327" s="38">
        <v>54.304635761589402</v>
      </c>
    </row>
    <row r="18328" spans="1:6" x14ac:dyDescent="0.35">
      <c r="A18328" s="37" t="s">
        <v>22188</v>
      </c>
      <c r="B18328" s="38">
        <v>-34.825104330000002</v>
      </c>
      <c r="C18328" s="38">
        <v>-58.667931430000003</v>
      </c>
      <c r="D18328" s="38">
        <v>0.72931885719299316</v>
      </c>
      <c r="E18328" s="38">
        <v>0.71768866244115326</v>
      </c>
      <c r="F18328" s="38">
        <v>54.213483146067418</v>
      </c>
    </row>
    <row r="18329" spans="1:6" x14ac:dyDescent="0.35">
      <c r="A18329" s="37" t="s">
        <v>22189</v>
      </c>
      <c r="B18329" s="38">
        <v>-34.522465199999999</v>
      </c>
      <c r="C18329" s="38">
        <v>-58.699986299999999</v>
      </c>
      <c r="D18329" s="38">
        <v>0.34727460145950317</v>
      </c>
      <c r="E18329" s="38">
        <v>0.35005719545814729</v>
      </c>
      <c r="F18329" s="38" t="s">
        <v>5130</v>
      </c>
    </row>
    <row r="18330" spans="1:6" x14ac:dyDescent="0.35">
      <c r="A18330" s="37" t="s">
        <v>22190</v>
      </c>
      <c r="B18330" s="38">
        <v>-34.660606489999999</v>
      </c>
      <c r="C18330" s="38">
        <v>-58.557149240000001</v>
      </c>
      <c r="D18330" s="38">
        <v>0.11232690513134</v>
      </c>
      <c r="E18330" s="38">
        <v>8.7650024155909945E-2</v>
      </c>
      <c r="F18330" s="38">
        <v>3.0769230769230771</v>
      </c>
    </row>
    <row r="18331" spans="1:6" x14ac:dyDescent="0.35">
      <c r="A18331" s="37" t="s">
        <v>22191</v>
      </c>
      <c r="B18331" s="38">
        <v>-34.69101405</v>
      </c>
      <c r="C18331" s="38">
        <v>-58.496912500000001</v>
      </c>
      <c r="D18331" s="38">
        <v>0.35884356498718262</v>
      </c>
      <c r="E18331" s="38">
        <v>0.37248141815265018</v>
      </c>
      <c r="F18331" s="38">
        <v>1.1299435028248588</v>
      </c>
    </row>
    <row r="18332" spans="1:6" x14ac:dyDescent="0.35">
      <c r="A18332" s="37" t="s">
        <v>22192</v>
      </c>
      <c r="B18332" s="38">
        <v>-34.488290540000001</v>
      </c>
      <c r="C18332" s="38">
        <v>-58.773803000000001</v>
      </c>
      <c r="D18332" s="38">
        <v>0.57203739881515503</v>
      </c>
      <c r="E18332" s="38">
        <v>0.59967317300684309</v>
      </c>
      <c r="F18332" s="38">
        <v>53.284671532846716</v>
      </c>
    </row>
    <row r="18333" spans="1:6" x14ac:dyDescent="0.35">
      <c r="A18333" s="37" t="s">
        <v>22193</v>
      </c>
      <c r="B18333" s="38">
        <v>-34.816537719999999</v>
      </c>
      <c r="C18333" s="38">
        <v>-58.630993279999998</v>
      </c>
      <c r="D18333" s="38">
        <v>0.7673991322517395</v>
      </c>
      <c r="E18333" s="38">
        <v>0.74548538107621043</v>
      </c>
      <c r="F18333" s="38">
        <v>61.05263157894737</v>
      </c>
    </row>
    <row r="18334" spans="1:6" x14ac:dyDescent="0.35">
      <c r="A18334" s="37" t="s">
        <v>22194</v>
      </c>
      <c r="B18334" s="38">
        <v>-34.907924119999997</v>
      </c>
      <c r="C18334" s="38">
        <v>-58.571340900000003</v>
      </c>
      <c r="D18334" s="38">
        <v>0.67409169673919678</v>
      </c>
      <c r="E18334" s="38">
        <v>0.67294758032349977</v>
      </c>
      <c r="F18334" s="38">
        <v>55.555555555555557</v>
      </c>
    </row>
    <row r="18335" spans="1:6" x14ac:dyDescent="0.35">
      <c r="A18335" s="37" t="s">
        <v>22195</v>
      </c>
      <c r="B18335" s="38">
        <v>-34.755212229999998</v>
      </c>
      <c r="C18335" s="38">
        <v>-58.222755929999998</v>
      </c>
      <c r="D18335" s="38">
        <v>0.27693256735801702</v>
      </c>
      <c r="E18335" s="38">
        <v>0.30043109175231719</v>
      </c>
      <c r="F18335" s="38">
        <v>44.680851063829785</v>
      </c>
    </row>
    <row r="18336" spans="1:6" x14ac:dyDescent="0.35">
      <c r="A18336" s="37" t="s">
        <v>22196</v>
      </c>
      <c r="B18336" s="38">
        <v>-36.010548589999999</v>
      </c>
      <c r="C18336" s="38">
        <v>-59.900642599999998</v>
      </c>
      <c r="D18336" s="38">
        <v>0.31947863101959229</v>
      </c>
      <c r="E18336" s="38">
        <v>0.31947863101959229</v>
      </c>
      <c r="F18336" s="38">
        <v>13.475177304964539</v>
      </c>
    </row>
    <row r="18337" spans="1:6" x14ac:dyDescent="0.35">
      <c r="A18337" s="37" t="s">
        <v>22197</v>
      </c>
      <c r="B18337" s="38">
        <v>-37.994381019999999</v>
      </c>
      <c r="C18337" s="38">
        <v>-57.560044789999999</v>
      </c>
      <c r="D18337" s="38">
        <v>8.0892615020275116E-2</v>
      </c>
      <c r="E18337" s="38">
        <v>0.11465215351846481</v>
      </c>
      <c r="F18337" s="38"/>
    </row>
    <row r="18338" spans="1:6" x14ac:dyDescent="0.35">
      <c r="A18338" s="37" t="s">
        <v>22198</v>
      </c>
      <c r="B18338" s="38">
        <v>-35.030274579999997</v>
      </c>
      <c r="C18338" s="38">
        <v>-60.286414200000003</v>
      </c>
      <c r="D18338" s="38">
        <v>0.13088186085224149</v>
      </c>
      <c r="E18338" s="38">
        <v>0.1942448084418838</v>
      </c>
      <c r="F18338" s="38"/>
    </row>
    <row r="18339" spans="1:6" x14ac:dyDescent="0.35">
      <c r="A18339" s="37" t="s">
        <v>22199</v>
      </c>
      <c r="B18339" s="38">
        <v>-34.869292860000002</v>
      </c>
      <c r="C18339" s="38">
        <v>-57.894671760000001</v>
      </c>
      <c r="D18339" s="38">
        <v>0.35249385237693792</v>
      </c>
      <c r="E18339" s="38">
        <v>0.33761389305194223</v>
      </c>
      <c r="F18339" s="38"/>
    </row>
    <row r="18340" spans="1:6" x14ac:dyDescent="0.35">
      <c r="A18340" s="37" t="s">
        <v>22200</v>
      </c>
      <c r="B18340" s="38">
        <v>-34.67463789</v>
      </c>
      <c r="C18340" s="38">
        <v>-58.563033650000001</v>
      </c>
      <c r="D18340" s="38">
        <v>0.20523171126842499</v>
      </c>
      <c r="E18340" s="38">
        <v>0.21947725670678281</v>
      </c>
      <c r="F18340" s="38"/>
    </row>
    <row r="18341" spans="1:6" x14ac:dyDescent="0.35">
      <c r="A18341" s="37" t="s">
        <v>22201</v>
      </c>
      <c r="B18341" s="38">
        <v>-34.433865779999998</v>
      </c>
      <c r="C18341" s="38">
        <v>-58.894587440000002</v>
      </c>
      <c r="D18341" s="38">
        <v>0.50196999311447144</v>
      </c>
      <c r="E18341" s="38">
        <v>0.49916996227370369</v>
      </c>
      <c r="F18341" s="38">
        <v>41.984732824427482</v>
      </c>
    </row>
    <row r="18342" spans="1:6" x14ac:dyDescent="0.35">
      <c r="A18342" s="37" t="s">
        <v>22202</v>
      </c>
      <c r="B18342" s="38">
        <v>-37.839477780000003</v>
      </c>
      <c r="C18342" s="38">
        <v>-58.263822439999998</v>
      </c>
      <c r="D18342" s="38">
        <v>0.4871860146522522</v>
      </c>
      <c r="E18342" s="38">
        <v>0.49422717094421392</v>
      </c>
      <c r="F18342" s="38">
        <v>45.859872611464972</v>
      </c>
    </row>
    <row r="18343" spans="1:6" x14ac:dyDescent="0.35">
      <c r="A18343" s="37" t="s">
        <v>22203</v>
      </c>
      <c r="B18343" s="38">
        <v>-33.821630689999999</v>
      </c>
      <c r="C18343" s="38">
        <v>-59.530321620000002</v>
      </c>
      <c r="D18343" s="38">
        <v>0.51337260007858276</v>
      </c>
      <c r="E18343" s="38">
        <v>0.50360831696736186</v>
      </c>
      <c r="F18343" s="38">
        <v>53.968253968253968</v>
      </c>
    </row>
    <row r="18344" spans="1:6" x14ac:dyDescent="0.35">
      <c r="A18344" s="37" t="s">
        <v>22204</v>
      </c>
      <c r="B18344" s="38">
        <v>-34.439415480000001</v>
      </c>
      <c r="C18344" s="38">
        <v>-58.775843270000003</v>
      </c>
      <c r="D18344" s="38">
        <v>0.46052590012550348</v>
      </c>
      <c r="E18344" s="38">
        <v>0.45749223389123622</v>
      </c>
      <c r="F18344" s="38">
        <v>47.031963470319631</v>
      </c>
    </row>
    <row r="18345" spans="1:6" x14ac:dyDescent="0.35">
      <c r="A18345" s="37" t="s">
        <v>22205</v>
      </c>
      <c r="B18345" s="38">
        <v>-34.511433750000002</v>
      </c>
      <c r="C18345" s="38">
        <v>-58.835144499999998</v>
      </c>
      <c r="D18345" s="38">
        <v>0.70380198955535889</v>
      </c>
      <c r="E18345" s="38">
        <v>0.73380143112606477</v>
      </c>
      <c r="F18345" s="38">
        <v>61.413043478260867</v>
      </c>
    </row>
    <row r="18346" spans="1:6" x14ac:dyDescent="0.35">
      <c r="A18346" s="37" t="s">
        <v>22206</v>
      </c>
      <c r="B18346" s="38">
        <v>-34.510421129999997</v>
      </c>
      <c r="C18346" s="38">
        <v>-58.861797580000001</v>
      </c>
      <c r="D18346" s="38">
        <v>0.95689135789871216</v>
      </c>
      <c r="E18346" s="38">
        <v>0.9444101839452177</v>
      </c>
      <c r="F18346" s="38">
        <v>67.69911504424779</v>
      </c>
    </row>
    <row r="18347" spans="1:6" x14ac:dyDescent="0.35">
      <c r="A18347" s="37" t="s">
        <v>22207</v>
      </c>
      <c r="B18347" s="38">
        <v>-34.561727009999998</v>
      </c>
      <c r="C18347" s="38">
        <v>-58.800233249999998</v>
      </c>
      <c r="D18347" s="38">
        <v>0.9463537335395813</v>
      </c>
      <c r="E18347" s="38">
        <v>0.9463537335395813</v>
      </c>
      <c r="F18347" s="38">
        <v>62.5</v>
      </c>
    </row>
    <row r="18348" spans="1:6" x14ac:dyDescent="0.35">
      <c r="A18348" s="37" t="s">
        <v>22208</v>
      </c>
      <c r="B18348" s="38">
        <v>-34.496291220000003</v>
      </c>
      <c r="C18348" s="38">
        <v>-58.84120978</v>
      </c>
      <c r="D18348" s="38">
        <v>0.61379885673522949</v>
      </c>
      <c r="E18348" s="38">
        <v>0.60171293114361013</v>
      </c>
      <c r="F18348" s="38">
        <v>47.783251231527096</v>
      </c>
    </row>
    <row r="18349" spans="1:6" x14ac:dyDescent="0.35">
      <c r="A18349" s="37" t="s">
        <v>22209</v>
      </c>
      <c r="B18349" s="38">
        <v>-34.499555719999996</v>
      </c>
      <c r="C18349" s="38">
        <v>-58.65455592</v>
      </c>
      <c r="D18349" s="38">
        <v>0.37817379832267761</v>
      </c>
      <c r="E18349" s="38">
        <v>0.42788007149570872</v>
      </c>
      <c r="F18349" s="38">
        <v>42.331288343558285</v>
      </c>
    </row>
    <row r="18350" spans="1:6" x14ac:dyDescent="0.35">
      <c r="A18350" s="37" t="s">
        <v>22210</v>
      </c>
      <c r="B18350" s="38">
        <v>-34.908629419999997</v>
      </c>
      <c r="C18350" s="38">
        <v>-58.594217950000001</v>
      </c>
      <c r="D18350" s="38">
        <v>0.69443738460540771</v>
      </c>
      <c r="E18350" s="38">
        <v>0.64409795999526975</v>
      </c>
      <c r="F18350" s="38"/>
    </row>
    <row r="18351" spans="1:6" x14ac:dyDescent="0.35">
      <c r="A18351" s="37" t="s">
        <v>22211</v>
      </c>
      <c r="B18351" s="38">
        <v>-34.703507700000003</v>
      </c>
      <c r="C18351" s="38">
        <v>-58.560650639999999</v>
      </c>
      <c r="D18351" s="38">
        <v>0.72168517112731934</v>
      </c>
      <c r="E18351" s="38">
        <v>0.70936026838090682</v>
      </c>
      <c r="F18351" s="38">
        <v>35.483870967741936</v>
      </c>
    </row>
    <row r="18352" spans="1:6" x14ac:dyDescent="0.35">
      <c r="A18352" s="37" t="s">
        <v>1688</v>
      </c>
      <c r="B18352" s="38">
        <v>-34.751516459999998</v>
      </c>
      <c r="C18352" s="38">
        <v>-58.613506620000003</v>
      </c>
      <c r="D18352" s="38">
        <v>0.66398507356643677</v>
      </c>
      <c r="E18352" s="38">
        <v>0.65201994933580099</v>
      </c>
      <c r="F18352" s="38"/>
    </row>
    <row r="18353" spans="1:6" x14ac:dyDescent="0.35">
      <c r="A18353" s="37" t="s">
        <v>1752</v>
      </c>
      <c r="B18353" s="38">
        <v>-34.73369993</v>
      </c>
      <c r="C18353" s="38">
        <v>-58.634264979999998</v>
      </c>
      <c r="D18353" s="38">
        <v>0.97820568084716797</v>
      </c>
      <c r="E18353" s="38">
        <v>0.98314291404353249</v>
      </c>
      <c r="F18353" s="38"/>
    </row>
    <row r="18354" spans="1:6" x14ac:dyDescent="0.35">
      <c r="A18354" s="37" t="s">
        <v>1754</v>
      </c>
      <c r="B18354" s="38">
        <v>-34.773395280000003</v>
      </c>
      <c r="C18354" s="38">
        <v>-58.614446610000002</v>
      </c>
      <c r="D18354" s="38">
        <v>0.62240523099899292</v>
      </c>
      <c r="E18354" s="38">
        <v>0.60134641102382114</v>
      </c>
      <c r="F18354" s="38"/>
    </row>
    <row r="18355" spans="1:6" x14ac:dyDescent="0.35">
      <c r="A18355" s="37" t="s">
        <v>1756</v>
      </c>
      <c r="B18355" s="38">
        <v>-34.732746380000002</v>
      </c>
      <c r="C18355" s="38">
        <v>-58.641338759999996</v>
      </c>
      <c r="D18355" s="38">
        <v>0.98190534114837646</v>
      </c>
      <c r="E18355" s="38">
        <v>0.98339047947445435</v>
      </c>
      <c r="F18355" s="38"/>
    </row>
    <row r="18356" spans="1:6" x14ac:dyDescent="0.35">
      <c r="A18356" s="37" t="s">
        <v>22212</v>
      </c>
      <c r="B18356" s="38">
        <v>-34.841805200000003</v>
      </c>
      <c r="C18356" s="38">
        <v>-58.129767090000001</v>
      </c>
      <c r="D18356" s="38">
        <v>0.32708597183227539</v>
      </c>
      <c r="E18356" s="38">
        <v>0.36276358195713593</v>
      </c>
      <c r="F18356" s="38">
        <v>12</v>
      </c>
    </row>
    <row r="18357" spans="1:6" x14ac:dyDescent="0.35">
      <c r="A18357" s="37" t="s">
        <v>22213</v>
      </c>
      <c r="B18357" s="38">
        <v>-36.538446319999998</v>
      </c>
      <c r="C18357" s="38">
        <v>-56.703516350000001</v>
      </c>
      <c r="D18357" s="38">
        <v>0.46619921922683721</v>
      </c>
      <c r="E18357" s="38">
        <v>0.47463321528936692</v>
      </c>
      <c r="F18357" s="38"/>
    </row>
    <row r="18358" spans="1:6" x14ac:dyDescent="0.35">
      <c r="A18358" s="37" t="s">
        <v>22214</v>
      </c>
      <c r="B18358" s="38">
        <v>-34.727825500000002</v>
      </c>
      <c r="C18358" s="38">
        <v>-58.649042559999998</v>
      </c>
      <c r="D18358" s="38">
        <v>0.75280314683914185</v>
      </c>
      <c r="E18358" s="38">
        <v>0.79306873513592613</v>
      </c>
      <c r="F18358" s="38">
        <v>65.742024965325939</v>
      </c>
    </row>
    <row r="18359" spans="1:6" x14ac:dyDescent="0.35">
      <c r="A18359" s="37" t="s">
        <v>22215</v>
      </c>
      <c r="B18359" s="38">
        <v>-36.72928168</v>
      </c>
      <c r="C18359" s="38">
        <v>-56.674705340000003</v>
      </c>
      <c r="D18359" s="38">
        <v>0.31287592649459839</v>
      </c>
      <c r="E18359" s="38">
        <v>0.32170076064161351</v>
      </c>
      <c r="F18359" s="38"/>
    </row>
    <row r="18360" spans="1:6" x14ac:dyDescent="0.35">
      <c r="A18360" s="37" t="s">
        <v>22216</v>
      </c>
      <c r="B18360" s="38">
        <v>-34.346506920000003</v>
      </c>
      <c r="C18360" s="38">
        <v>-58.750903690000001</v>
      </c>
      <c r="D18360" s="38">
        <v>0</v>
      </c>
      <c r="E18360" s="38">
        <v>0.24729849841143631</v>
      </c>
      <c r="F18360" s="38">
        <v>0</v>
      </c>
    </row>
    <row r="18361" spans="1:6" x14ac:dyDescent="0.35">
      <c r="A18361" s="37" t="s">
        <v>22217</v>
      </c>
      <c r="B18361" s="38">
        <v>-34.75154655</v>
      </c>
      <c r="C18361" s="38">
        <v>-58.605031109999999</v>
      </c>
      <c r="D18361" s="38">
        <v>0.55838572978973389</v>
      </c>
      <c r="E18361" s="38">
        <v>0.57535648668134531</v>
      </c>
      <c r="F18361" s="38">
        <v>34.0983606557377</v>
      </c>
    </row>
    <row r="18362" spans="1:6" x14ac:dyDescent="0.35">
      <c r="A18362" s="37" t="s">
        <v>22218</v>
      </c>
      <c r="B18362" s="38">
        <v>-34.256081829999999</v>
      </c>
      <c r="C18362" s="38">
        <v>-58.912139779999997</v>
      </c>
      <c r="D18362" s="38">
        <v>0.64091974496841431</v>
      </c>
      <c r="E18362" s="38">
        <v>0.55172496550791972</v>
      </c>
      <c r="F18362" s="38">
        <v>2.0080321285140563</v>
      </c>
    </row>
    <row r="18363" spans="1:6" x14ac:dyDescent="0.35">
      <c r="A18363" s="37" t="s">
        <v>22219</v>
      </c>
      <c r="B18363" s="38">
        <v>-34.382185579999998</v>
      </c>
      <c r="C18363" s="38">
        <v>-59.082804350000004</v>
      </c>
      <c r="D18363" s="38">
        <v>0.43297344446182251</v>
      </c>
      <c r="E18363" s="38">
        <v>0.42718446738011129</v>
      </c>
      <c r="F18363" s="38">
        <v>6.4102564102564097</v>
      </c>
    </row>
    <row r="18364" spans="1:6" x14ac:dyDescent="0.35">
      <c r="A18364" s="37" t="s">
        <v>22220</v>
      </c>
      <c r="B18364" s="38">
        <v>-34.442951129999997</v>
      </c>
      <c r="C18364" s="38">
        <v>-58.932178290000003</v>
      </c>
      <c r="D18364" s="38">
        <v>0.33686470985412598</v>
      </c>
      <c r="E18364" s="38">
        <v>0.2125779986381531</v>
      </c>
      <c r="F18364" s="38">
        <v>0.90909090909090906</v>
      </c>
    </row>
    <row r="18365" spans="1:6" x14ac:dyDescent="0.35">
      <c r="A18365" s="37" t="s">
        <v>22221</v>
      </c>
      <c r="B18365" s="38">
        <v>-34.999257499999999</v>
      </c>
      <c r="C18365" s="38">
        <v>-58.3944081</v>
      </c>
      <c r="D18365" s="38">
        <v>0.63498491048812866</v>
      </c>
      <c r="E18365" s="38">
        <v>0.62416000115244008</v>
      </c>
      <c r="F18365" s="38">
        <v>42.727272727272727</v>
      </c>
    </row>
    <row r="18366" spans="1:6" x14ac:dyDescent="0.35">
      <c r="A18366" s="37" t="s">
        <v>22222</v>
      </c>
      <c r="B18366" s="38">
        <v>-34.98402463</v>
      </c>
      <c r="C18366" s="38">
        <v>-58.381061639999999</v>
      </c>
      <c r="D18366" s="38">
        <v>0.51762223243713379</v>
      </c>
      <c r="E18366" s="38">
        <v>0.6212885346677568</v>
      </c>
      <c r="F18366" s="38">
        <v>46.666666666666664</v>
      </c>
    </row>
    <row r="18367" spans="1:6" x14ac:dyDescent="0.35">
      <c r="A18367" s="37" t="s">
        <v>22223</v>
      </c>
      <c r="B18367" s="38">
        <v>-34.769174470000003</v>
      </c>
      <c r="C18367" s="38">
        <v>-58.831415659999998</v>
      </c>
      <c r="D18367" s="38">
        <v>0.43176254630088812</v>
      </c>
      <c r="E18367" s="38">
        <v>0.45942958786680888</v>
      </c>
      <c r="F18367" s="38">
        <v>8.9285714285714288</v>
      </c>
    </row>
    <row r="18368" spans="1:6" x14ac:dyDescent="0.35">
      <c r="A18368" s="37" t="s">
        <v>22224</v>
      </c>
      <c r="B18368" s="38">
        <v>-34.911353079999998</v>
      </c>
      <c r="C18368" s="38">
        <v>-57.960768850000001</v>
      </c>
      <c r="D18368" s="38">
        <v>0.2261839359998703</v>
      </c>
      <c r="E18368" s="38">
        <v>0.1427633691818227</v>
      </c>
      <c r="F18368" s="38">
        <v>0</v>
      </c>
    </row>
    <row r="18369" spans="1:6" x14ac:dyDescent="0.35">
      <c r="A18369" s="37" t="s">
        <v>22225</v>
      </c>
      <c r="B18369" s="38">
        <v>-34.915130380000001</v>
      </c>
      <c r="C18369" s="38">
        <v>-57.97064803</v>
      </c>
      <c r="D18369" s="38">
        <v>9.6111796796321869E-2</v>
      </c>
      <c r="E18369" s="38">
        <v>9.5639079170567645E-2</v>
      </c>
      <c r="F18369" s="38">
        <v>4.7619047619047619</v>
      </c>
    </row>
    <row r="18370" spans="1:6" x14ac:dyDescent="0.35">
      <c r="A18370" s="37" t="s">
        <v>22226</v>
      </c>
      <c r="B18370" s="38">
        <v>-35.162824380000004</v>
      </c>
      <c r="C18370" s="38">
        <v>-58.219264510000002</v>
      </c>
      <c r="D18370" s="38">
        <v>0.49112427234649658</v>
      </c>
      <c r="E18370" s="38">
        <v>0.47611733774344128</v>
      </c>
      <c r="F18370" s="38">
        <v>0</v>
      </c>
    </row>
    <row r="18371" spans="1:6" x14ac:dyDescent="0.35">
      <c r="A18371" s="37" t="s">
        <v>22227</v>
      </c>
      <c r="B18371" s="38">
        <v>-35.162690050000002</v>
      </c>
      <c r="C18371" s="38">
        <v>-58.219182160000003</v>
      </c>
      <c r="D18371" s="38">
        <v>0.49112427234649658</v>
      </c>
      <c r="E18371" s="38">
        <v>0.47690717640675989</v>
      </c>
      <c r="F18371" s="38">
        <v>0.70921985815602839</v>
      </c>
    </row>
    <row r="18372" spans="1:6" x14ac:dyDescent="0.35">
      <c r="A18372" s="37" t="s">
        <v>22228</v>
      </c>
      <c r="B18372" s="38">
        <v>-34.906946339999998</v>
      </c>
      <c r="C18372" s="38">
        <v>-57.951402620000003</v>
      </c>
      <c r="D18372" s="38">
        <v>0.16912174224853521</v>
      </c>
      <c r="E18372" s="38">
        <v>0.1245807518975602</v>
      </c>
      <c r="F18372" s="38"/>
    </row>
    <row r="18373" spans="1:6" x14ac:dyDescent="0.35">
      <c r="A18373" s="37" t="s">
        <v>22229</v>
      </c>
      <c r="B18373" s="38">
        <v>-34.892483640000002</v>
      </c>
      <c r="C18373" s="38">
        <v>-58.009802950000001</v>
      </c>
      <c r="D18373" s="38">
        <v>6.2237292528152473E-2</v>
      </c>
      <c r="E18373" s="38">
        <v>6.6292822464472712E-2</v>
      </c>
      <c r="F18373" s="38">
        <v>2.9411764705882351</v>
      </c>
    </row>
    <row r="18374" spans="1:6" x14ac:dyDescent="0.35">
      <c r="A18374" s="37" t="s">
        <v>22230</v>
      </c>
      <c r="B18374" s="38">
        <v>-35.126475720000002</v>
      </c>
      <c r="C18374" s="38">
        <v>-58.52459941</v>
      </c>
      <c r="D18374" s="38">
        <v>0.49780857563018799</v>
      </c>
      <c r="E18374" s="38">
        <v>0.49780857563018799</v>
      </c>
      <c r="F18374" s="38">
        <v>70</v>
      </c>
    </row>
    <row r="18375" spans="1:6" x14ac:dyDescent="0.35">
      <c r="A18375" s="37" t="s">
        <v>22231</v>
      </c>
      <c r="B18375" s="38">
        <v>-34.997708359999997</v>
      </c>
      <c r="C18375" s="38">
        <v>-58.101508729999999</v>
      </c>
      <c r="D18375" s="38">
        <v>0.74193602800369263</v>
      </c>
      <c r="E18375" s="38">
        <v>0.73947738503154958</v>
      </c>
      <c r="F18375" s="38" t="s">
        <v>5130</v>
      </c>
    </row>
    <row r="18376" spans="1:6" x14ac:dyDescent="0.35">
      <c r="A18376" s="37" t="s">
        <v>22232</v>
      </c>
      <c r="B18376" s="38">
        <v>-37.10855488</v>
      </c>
      <c r="C18376" s="38">
        <v>-56.87216643</v>
      </c>
      <c r="D18376" s="38">
        <v>0.30854246020317078</v>
      </c>
      <c r="E18376" s="38">
        <v>0.30480251021874261</v>
      </c>
      <c r="F18376" s="38">
        <v>4.0816326530612246</v>
      </c>
    </row>
    <row r="18377" spans="1:6" x14ac:dyDescent="0.35">
      <c r="A18377" s="37" t="s">
        <v>22233</v>
      </c>
      <c r="B18377" s="38">
        <v>-35.10200828</v>
      </c>
      <c r="C18377" s="38">
        <v>-58.28095261</v>
      </c>
      <c r="D18377" s="38">
        <v>0.59585362672805786</v>
      </c>
      <c r="E18377" s="38">
        <v>0.56349337763256502</v>
      </c>
      <c r="F18377" s="38">
        <v>50</v>
      </c>
    </row>
    <row r="18378" spans="1:6" x14ac:dyDescent="0.35">
      <c r="A18378" s="37" t="s">
        <v>22234</v>
      </c>
      <c r="B18378" s="38">
        <v>-35.028334350000002</v>
      </c>
      <c r="C18378" s="38">
        <v>-60.285092509999998</v>
      </c>
      <c r="D18378" s="38">
        <v>0.1756002455949783</v>
      </c>
      <c r="E18378" s="38">
        <v>0.17586090435852869</v>
      </c>
      <c r="F18378" s="38">
        <v>76.923076923076934</v>
      </c>
    </row>
    <row r="18379" spans="1:6" x14ac:dyDescent="0.35">
      <c r="A18379" s="37" t="s">
        <v>22235</v>
      </c>
      <c r="B18379" s="38">
        <v>-38.085360219999998</v>
      </c>
      <c r="C18379" s="38">
        <v>-57.595824</v>
      </c>
      <c r="D18379" s="38">
        <v>0.70565837621688843</v>
      </c>
      <c r="E18379" s="38">
        <v>0.70451261546160726</v>
      </c>
      <c r="F18379" s="38">
        <v>67.857142857142861</v>
      </c>
    </row>
    <row r="18380" spans="1:6" x14ac:dyDescent="0.35">
      <c r="A18380" s="37" t="s">
        <v>22236</v>
      </c>
      <c r="B18380" s="38">
        <v>-34.335786759999998</v>
      </c>
      <c r="C18380" s="38">
        <v>-58.98795535</v>
      </c>
      <c r="D18380" s="38">
        <v>0.39506775140762329</v>
      </c>
      <c r="E18380" s="38">
        <v>0.40406939221753008</v>
      </c>
      <c r="F18380" s="38">
        <v>42.028985507246375</v>
      </c>
    </row>
    <row r="18381" spans="1:6" x14ac:dyDescent="0.35">
      <c r="A18381" s="37" t="s">
        <v>22237</v>
      </c>
      <c r="B18381" s="38">
        <v>-34.696190620000003</v>
      </c>
      <c r="C18381" s="38">
        <v>-58.54793471</v>
      </c>
      <c r="D18381" s="38">
        <v>0.75121849775314331</v>
      </c>
      <c r="E18381" s="38">
        <v>0.72512037346237579</v>
      </c>
      <c r="F18381" s="38"/>
    </row>
    <row r="18382" spans="1:6" x14ac:dyDescent="0.35">
      <c r="A18382" s="37" t="s">
        <v>22238</v>
      </c>
      <c r="B18382" s="38">
        <v>-34.339859789999998</v>
      </c>
      <c r="C18382" s="38">
        <v>-58.801024009999999</v>
      </c>
      <c r="D18382" s="38">
        <v>0.42998200654983521</v>
      </c>
      <c r="E18382" s="38">
        <v>0.43622874272497081</v>
      </c>
      <c r="F18382" s="38">
        <v>25.806451612903224</v>
      </c>
    </row>
    <row r="18383" spans="1:6" x14ac:dyDescent="0.35">
      <c r="A18383" s="37" t="s">
        <v>22239</v>
      </c>
      <c r="B18383" s="38">
        <v>-34.442705500000002</v>
      </c>
      <c r="C18383" s="38">
        <v>-58.754922630000003</v>
      </c>
      <c r="D18383" s="38">
        <v>0.25612768530845642</v>
      </c>
      <c r="E18383" s="38">
        <v>0.29097740650177001</v>
      </c>
      <c r="F18383" s="38">
        <v>0.51948051948051943</v>
      </c>
    </row>
    <row r="18384" spans="1:6" x14ac:dyDescent="0.35">
      <c r="A18384" s="37" t="s">
        <v>22240</v>
      </c>
      <c r="B18384" s="38">
        <v>-34.57119952</v>
      </c>
      <c r="C18384" s="38">
        <v>-58.524362060000001</v>
      </c>
      <c r="D18384" s="38">
        <v>0.237306147813797</v>
      </c>
      <c r="E18384" s="38">
        <v>0.25543347042467862</v>
      </c>
      <c r="F18384" s="38">
        <v>13.725490196078432</v>
      </c>
    </row>
    <row r="18385" spans="1:6" x14ac:dyDescent="0.35">
      <c r="A18385" s="37" t="s">
        <v>22241</v>
      </c>
      <c r="B18385" s="38">
        <v>-34.691058400000003</v>
      </c>
      <c r="C18385" s="38">
        <v>-58.496920019999997</v>
      </c>
      <c r="D18385" s="38">
        <v>0.35884356498718262</v>
      </c>
      <c r="E18385" s="38">
        <v>0.37248141815265018</v>
      </c>
      <c r="F18385" s="38">
        <v>1.6129032258064515</v>
      </c>
    </row>
    <row r="18386" spans="1:6" x14ac:dyDescent="0.35">
      <c r="A18386" s="37" t="s">
        <v>22242</v>
      </c>
      <c r="B18386" s="38">
        <v>-34.843752619999997</v>
      </c>
      <c r="C18386" s="38">
        <v>-62.462160449999999</v>
      </c>
      <c r="D18386" s="38">
        <v>0.35636508464813232</v>
      </c>
      <c r="E18386" s="38">
        <v>0.36703326357038402</v>
      </c>
      <c r="F18386" s="38"/>
    </row>
    <row r="18387" spans="1:6" x14ac:dyDescent="0.35">
      <c r="A18387" s="37" t="s">
        <v>22243</v>
      </c>
      <c r="B18387" s="38">
        <v>-34.823736279999999</v>
      </c>
      <c r="C18387" s="38">
        <v>-58.275744459999999</v>
      </c>
      <c r="D18387" s="38">
        <v>0.40197873115539551</v>
      </c>
      <c r="E18387" s="38">
        <v>0.44103179479900162</v>
      </c>
      <c r="F18387" s="38" t="s">
        <v>5130</v>
      </c>
    </row>
    <row r="18388" spans="1:6" x14ac:dyDescent="0.35">
      <c r="A18388" s="37" t="s">
        <v>22244</v>
      </c>
      <c r="B18388" s="38">
        <v>-37.97110662</v>
      </c>
      <c r="C18388" s="38">
        <v>-61.344161900000003</v>
      </c>
      <c r="D18388" s="38">
        <v>0.3867112398147583</v>
      </c>
      <c r="E18388" s="38">
        <v>0.41302509323970688</v>
      </c>
      <c r="F18388" s="38">
        <v>39.560439560439562</v>
      </c>
    </row>
    <row r="18389" spans="1:6" x14ac:dyDescent="0.35">
      <c r="A18389" s="37" t="s">
        <v>22245</v>
      </c>
      <c r="B18389" s="38">
        <v>-34.43863202</v>
      </c>
      <c r="C18389" s="38">
        <v>-58.776686259999998</v>
      </c>
      <c r="D18389" s="38">
        <v>0.44695526361465449</v>
      </c>
      <c r="E18389" s="38">
        <v>0.45086999197263983</v>
      </c>
      <c r="F18389" s="38" t="s">
        <v>5130</v>
      </c>
    </row>
    <row r="18390" spans="1:6" x14ac:dyDescent="0.35">
      <c r="A18390" s="37" t="s">
        <v>22246</v>
      </c>
      <c r="B18390" s="38">
        <v>-34.438835349999998</v>
      </c>
      <c r="C18390" s="38">
        <v>-58.776472990000002</v>
      </c>
      <c r="D18390" s="38">
        <v>0.46808895468711847</v>
      </c>
      <c r="E18390" s="38">
        <v>0.45162196222104523</v>
      </c>
      <c r="F18390" s="38" t="s">
        <v>5130</v>
      </c>
    </row>
    <row r="18391" spans="1:6" x14ac:dyDescent="0.35">
      <c r="A18391" s="37" t="s">
        <v>22247</v>
      </c>
      <c r="B18391" s="38">
        <v>-34.17063735</v>
      </c>
      <c r="C18391" s="38">
        <v>-59.777544550000002</v>
      </c>
      <c r="D18391" s="38">
        <v>0.30734050273895258</v>
      </c>
      <c r="E18391" s="38">
        <v>0.31558919737213542</v>
      </c>
      <c r="F18391" s="38">
        <v>13.698630136986301</v>
      </c>
    </row>
    <row r="18392" spans="1:6" x14ac:dyDescent="0.35">
      <c r="A18392" s="37" t="s">
        <v>22248</v>
      </c>
      <c r="B18392" s="38">
        <v>-34.789925490000002</v>
      </c>
      <c r="C18392" s="38">
        <v>-58.63037482</v>
      </c>
      <c r="D18392" s="38">
        <v>0.58809953927993774</v>
      </c>
      <c r="E18392" s="38">
        <v>0.63444400184294758</v>
      </c>
      <c r="F18392" s="38"/>
    </row>
    <row r="18393" spans="1:6" x14ac:dyDescent="0.35">
      <c r="A18393" s="37" t="s">
        <v>22249</v>
      </c>
      <c r="B18393" s="38">
        <v>-34.170446769999998</v>
      </c>
      <c r="C18393" s="38">
        <v>-58.947135080000002</v>
      </c>
      <c r="D18393" s="38">
        <v>0.28526610136032099</v>
      </c>
      <c r="E18393" s="38">
        <v>0.2789450668190655</v>
      </c>
      <c r="F18393" s="38">
        <v>7.4074074074074066</v>
      </c>
    </row>
    <row r="18394" spans="1:6" x14ac:dyDescent="0.35">
      <c r="A18394" s="37" t="s">
        <v>22250</v>
      </c>
      <c r="B18394" s="38">
        <v>-34.586781969999997</v>
      </c>
      <c r="C18394" s="38">
        <v>-58.673913380000002</v>
      </c>
      <c r="D18394" s="38">
        <v>0.78086763620376587</v>
      </c>
      <c r="E18394" s="38">
        <v>0.75054085254669189</v>
      </c>
      <c r="F18394" s="38">
        <v>29.268292682926827</v>
      </c>
    </row>
    <row r="18395" spans="1:6" x14ac:dyDescent="0.35">
      <c r="A18395" s="37" t="s">
        <v>22251</v>
      </c>
      <c r="B18395" s="38">
        <v>-34.589246420000002</v>
      </c>
      <c r="C18395" s="38">
        <v>-58.689829469999999</v>
      </c>
      <c r="D18395" s="38">
        <v>0.86505734920501709</v>
      </c>
      <c r="E18395" s="38">
        <v>0.85730937620004022</v>
      </c>
      <c r="F18395" s="38">
        <v>61.403508771929829</v>
      </c>
    </row>
    <row r="18396" spans="1:6" x14ac:dyDescent="0.35">
      <c r="A18396" s="37" t="s">
        <v>22252</v>
      </c>
      <c r="B18396" s="38">
        <v>-37.99966774</v>
      </c>
      <c r="C18396" s="38">
        <v>-57.676262780000002</v>
      </c>
      <c r="D18396" s="38">
        <v>0.63945084810256958</v>
      </c>
      <c r="E18396" s="38">
        <v>0.63778020607100594</v>
      </c>
      <c r="F18396" s="38" t="s">
        <v>5130</v>
      </c>
    </row>
    <row r="18397" spans="1:6" x14ac:dyDescent="0.35">
      <c r="A18397" s="37" t="s">
        <v>22253</v>
      </c>
      <c r="B18397" s="38">
        <v>-34.734258150000002</v>
      </c>
      <c r="C18397" s="38">
        <v>-58.390701309999997</v>
      </c>
      <c r="D18397" s="38">
        <v>0.23268374800682071</v>
      </c>
      <c r="E18397" s="38">
        <v>0.26244484613600533</v>
      </c>
      <c r="F18397" s="38">
        <v>34.482758620689658</v>
      </c>
    </row>
    <row r="18398" spans="1:6" x14ac:dyDescent="0.35">
      <c r="A18398" s="37" t="s">
        <v>22254</v>
      </c>
      <c r="B18398" s="38">
        <v>-34.797463229999998</v>
      </c>
      <c r="C18398" s="38">
        <v>-58.336832909999998</v>
      </c>
      <c r="D18398" s="38">
        <v>0.52252715826034546</v>
      </c>
      <c r="E18398" s="38">
        <v>0.53439411520957947</v>
      </c>
      <c r="F18398" s="38">
        <v>52.941176470588239</v>
      </c>
    </row>
    <row r="18399" spans="1:6" x14ac:dyDescent="0.35">
      <c r="A18399" s="37" t="s">
        <v>22255</v>
      </c>
      <c r="B18399" s="38">
        <v>-35.625991710000001</v>
      </c>
      <c r="C18399" s="38">
        <v>-61.361476959999997</v>
      </c>
      <c r="D18399" s="38">
        <v>0.3409264087677002</v>
      </c>
      <c r="E18399" s="38">
        <v>0.33039888347450058</v>
      </c>
      <c r="F18399" s="38"/>
    </row>
    <row r="18400" spans="1:6" x14ac:dyDescent="0.35">
      <c r="A18400" s="37" t="s">
        <v>22256</v>
      </c>
      <c r="B18400" s="38">
        <v>-34.544130989999999</v>
      </c>
      <c r="C18400" s="38">
        <v>-58.552195660000002</v>
      </c>
      <c r="D18400" s="38">
        <v>0.16788752377033231</v>
      </c>
      <c r="E18400" s="38">
        <v>0.17331920191645619</v>
      </c>
      <c r="F18400" s="38"/>
    </row>
    <row r="18401" spans="1:6" x14ac:dyDescent="0.35">
      <c r="A18401" s="37" t="s">
        <v>22257</v>
      </c>
      <c r="B18401" s="38">
        <v>-34.582922240000002</v>
      </c>
      <c r="C18401" s="38">
        <v>-58.6115013</v>
      </c>
      <c r="D18401" s="38">
        <v>0.27819031476974487</v>
      </c>
      <c r="E18401" s="38">
        <v>0.2482736066860311</v>
      </c>
      <c r="F18401" s="38">
        <v>21.544715447154474</v>
      </c>
    </row>
    <row r="18402" spans="1:6" x14ac:dyDescent="0.35">
      <c r="A18402" s="37" t="s">
        <v>22258</v>
      </c>
      <c r="B18402" s="38">
        <v>-38.105229270000002</v>
      </c>
      <c r="C18402" s="38">
        <v>-62.217681349999999</v>
      </c>
      <c r="D18402" s="38">
        <v>0.21429719030857089</v>
      </c>
      <c r="E18402" s="38">
        <v>0.23307438041919321</v>
      </c>
      <c r="F18402" s="38">
        <v>40</v>
      </c>
    </row>
    <row r="18403" spans="1:6" x14ac:dyDescent="0.35">
      <c r="A18403" s="37" t="s">
        <v>22259</v>
      </c>
      <c r="B18403" s="38">
        <v>-34.506971299999996</v>
      </c>
      <c r="C18403" s="38">
        <v>-58.500470030000002</v>
      </c>
      <c r="D18403" s="38">
        <v>8.4742702543735504E-2</v>
      </c>
      <c r="E18403" s="38">
        <v>7.6514577120542521E-2</v>
      </c>
      <c r="F18403" s="38"/>
    </row>
    <row r="18404" spans="1:6" x14ac:dyDescent="0.35">
      <c r="A18404" s="37" t="s">
        <v>22260</v>
      </c>
      <c r="B18404" s="38">
        <v>-34.552953530000003</v>
      </c>
      <c r="C18404" s="38">
        <v>-59.092628570000002</v>
      </c>
      <c r="D18404" s="38">
        <v>0.35739147663116461</v>
      </c>
      <c r="E18404" s="38">
        <v>0.36130164201195181</v>
      </c>
      <c r="F18404" s="38">
        <v>7.3170731707317067</v>
      </c>
    </row>
    <row r="18405" spans="1:6" x14ac:dyDescent="0.35">
      <c r="A18405" s="37" t="s">
        <v>22261</v>
      </c>
      <c r="B18405" s="38">
        <v>-34.411157459999998</v>
      </c>
      <c r="C18405" s="38">
        <v>-58.678639930000003</v>
      </c>
      <c r="D18405" s="38">
        <v>0.64735668897628784</v>
      </c>
      <c r="E18405" s="38">
        <v>0.34054588153958321</v>
      </c>
      <c r="F18405" s="38">
        <v>0</v>
      </c>
    </row>
    <row r="18406" spans="1:6" x14ac:dyDescent="0.35">
      <c r="A18406" s="37" t="s">
        <v>22262</v>
      </c>
      <c r="B18406" s="38">
        <v>-34.586447460000002</v>
      </c>
      <c r="C18406" s="38">
        <v>-58.674401179999997</v>
      </c>
      <c r="D18406" s="38">
        <v>0.79785937070846558</v>
      </c>
      <c r="E18406" s="38">
        <v>0.75294801427258384</v>
      </c>
      <c r="F18406" s="38">
        <v>34.602076124567475</v>
      </c>
    </row>
    <row r="18407" spans="1:6" x14ac:dyDescent="0.35">
      <c r="A18407" s="37" t="s">
        <v>2881</v>
      </c>
      <c r="B18407" s="38">
        <v>-34.588554930000001</v>
      </c>
      <c r="C18407" s="38">
        <v>-58.672316219999999</v>
      </c>
      <c r="D18407" s="38">
        <v>0.75088632106781006</v>
      </c>
      <c r="E18407" s="38">
        <v>0.71840283870697019</v>
      </c>
      <c r="F18407" s="38"/>
    </row>
    <row r="18408" spans="1:6" x14ac:dyDescent="0.35">
      <c r="A18408" s="37" t="s">
        <v>22263</v>
      </c>
      <c r="B18408" s="38">
        <v>-35.401669079999998</v>
      </c>
      <c r="C18408" s="38">
        <v>-61.433896300000001</v>
      </c>
      <c r="D18408" s="38">
        <v>0.35462972521781921</v>
      </c>
      <c r="E18408" s="38">
        <v>0.35462972521781921</v>
      </c>
      <c r="F18408" s="38">
        <v>6.25</v>
      </c>
    </row>
    <row r="18409" spans="1:6" x14ac:dyDescent="0.35">
      <c r="A18409" s="37" t="s">
        <v>22264</v>
      </c>
      <c r="B18409" s="38">
        <v>-36.00080182</v>
      </c>
      <c r="C18409" s="38">
        <v>-58.14404416</v>
      </c>
      <c r="D18409" s="38">
        <v>0.17167529463768011</v>
      </c>
      <c r="E18409" s="38">
        <v>0.22905850567315761</v>
      </c>
      <c r="F18409" s="38"/>
    </row>
    <row r="18410" spans="1:6" x14ac:dyDescent="0.35">
      <c r="A18410" s="37" t="s">
        <v>22265</v>
      </c>
      <c r="B18410" s="38">
        <v>-34.619533199999999</v>
      </c>
      <c r="C18410" s="38">
        <v>-58.628603089999999</v>
      </c>
      <c r="D18410" s="38">
        <v>0.51286953687667847</v>
      </c>
      <c r="E18410" s="38">
        <v>0.48042094541920549</v>
      </c>
      <c r="F18410" s="38"/>
    </row>
    <row r="18411" spans="1:6" x14ac:dyDescent="0.35">
      <c r="A18411" s="37" t="s">
        <v>22266</v>
      </c>
      <c r="B18411" s="38">
        <v>-35.122584629999999</v>
      </c>
      <c r="C18411" s="38">
        <v>-60.476513019999999</v>
      </c>
      <c r="D18411" s="38">
        <v>0.36229628324508673</v>
      </c>
      <c r="E18411" s="38">
        <v>0.34728277869084301</v>
      </c>
      <c r="F18411" s="38"/>
    </row>
    <row r="18412" spans="1:6" x14ac:dyDescent="0.35">
      <c r="A18412" s="37" t="s">
        <v>22267</v>
      </c>
      <c r="B18412" s="38">
        <v>-34.940801620000002</v>
      </c>
      <c r="C18412" s="38">
        <v>-58.616734569999998</v>
      </c>
      <c r="D18412" s="38">
        <v>0.66394752264022827</v>
      </c>
      <c r="E18412" s="38">
        <v>0.67062089088800791</v>
      </c>
      <c r="F18412" s="38"/>
    </row>
    <row r="18413" spans="1:6" x14ac:dyDescent="0.35">
      <c r="A18413" s="37" t="s">
        <v>22268</v>
      </c>
      <c r="B18413" s="38">
        <v>-37.995190020000003</v>
      </c>
      <c r="C18413" s="38">
        <v>-57.557927190000001</v>
      </c>
      <c r="D18413" s="38">
        <v>7.7986039221286774E-2</v>
      </c>
      <c r="E18413" s="38">
        <v>9.3813606311340586E-2</v>
      </c>
      <c r="F18413" s="38">
        <v>4.0816326530612246</v>
      </c>
    </row>
    <row r="18414" spans="1:6" x14ac:dyDescent="0.35">
      <c r="A18414" s="37" t="s">
        <v>22269</v>
      </c>
      <c r="B18414" s="38">
        <v>-34.71044474</v>
      </c>
      <c r="C18414" s="38">
        <v>-58.551334410000003</v>
      </c>
      <c r="D18414" s="38">
        <v>0.54092133045196533</v>
      </c>
      <c r="E18414" s="38">
        <v>0.59335511922836304</v>
      </c>
      <c r="F18414" s="38">
        <v>33.333333333333329</v>
      </c>
    </row>
    <row r="18415" spans="1:6" x14ac:dyDescent="0.35">
      <c r="A18415" s="37" t="s">
        <v>22270</v>
      </c>
      <c r="B18415" s="38">
        <v>-35.551778200000001</v>
      </c>
      <c r="C18415" s="38">
        <v>-58.011241869999999</v>
      </c>
      <c r="D18415" s="38">
        <v>0.21908403933048251</v>
      </c>
      <c r="E18415" s="38">
        <v>0.27350157292352778</v>
      </c>
      <c r="F18415" s="38">
        <v>18.64406779661017</v>
      </c>
    </row>
    <row r="18416" spans="1:6" x14ac:dyDescent="0.35">
      <c r="A18416" s="37" t="s">
        <v>22271</v>
      </c>
      <c r="B18416" s="38">
        <v>-34.834913899999997</v>
      </c>
      <c r="C18416" s="38">
        <v>-58.510945489999997</v>
      </c>
      <c r="D18416" s="38">
        <v>0.41155064105987549</v>
      </c>
      <c r="E18416" s="38">
        <v>0.41161895874473792</v>
      </c>
      <c r="F18416" s="38">
        <v>35.825545171339563</v>
      </c>
    </row>
    <row r="18417" spans="1:6" x14ac:dyDescent="0.35">
      <c r="A18417" s="37" t="s">
        <v>22272</v>
      </c>
      <c r="B18417" s="38">
        <v>-37.966203780000001</v>
      </c>
      <c r="C18417" s="38">
        <v>-61.368447089999997</v>
      </c>
      <c r="D18417" s="38">
        <v>0.44060999155044561</v>
      </c>
      <c r="E18417" s="38">
        <v>0.45971914263148062</v>
      </c>
      <c r="F18417" s="38"/>
    </row>
    <row r="18418" spans="1:6" x14ac:dyDescent="0.35">
      <c r="A18418" s="37" t="s">
        <v>22273</v>
      </c>
      <c r="B18418" s="38">
        <v>-34.850146950000003</v>
      </c>
      <c r="C18418" s="38">
        <v>-62.470665089999997</v>
      </c>
      <c r="D18418" s="38">
        <v>0.3274102509021759</v>
      </c>
      <c r="E18418" s="38">
        <v>0.3181050838650884</v>
      </c>
      <c r="F18418" s="38">
        <v>18.620689655172416</v>
      </c>
    </row>
    <row r="18419" spans="1:6" x14ac:dyDescent="0.35">
      <c r="A18419" s="37" t="s">
        <v>22274</v>
      </c>
      <c r="B18419" s="38">
        <v>-34.899215390000002</v>
      </c>
      <c r="C18419" s="38">
        <v>-58.042530990000003</v>
      </c>
      <c r="D18419" s="38">
        <v>0.39906629920005798</v>
      </c>
      <c r="E18419" s="38">
        <v>0.38005007176022781</v>
      </c>
      <c r="F18419" s="38"/>
    </row>
    <row r="18420" spans="1:6" x14ac:dyDescent="0.35">
      <c r="A18420" s="37" t="s">
        <v>22275</v>
      </c>
      <c r="B18420" s="38">
        <v>-38.343975110000002</v>
      </c>
      <c r="C18420" s="38">
        <v>-59.612175469999997</v>
      </c>
      <c r="D18420" s="38">
        <v>0.24064388871192929</v>
      </c>
      <c r="E18420" s="38">
        <v>0.25190014509778269</v>
      </c>
      <c r="F18420" s="38"/>
    </row>
    <row r="18421" spans="1:6" x14ac:dyDescent="0.35">
      <c r="A18421" s="37" t="s">
        <v>22276</v>
      </c>
      <c r="B18421" s="38">
        <v>-34.582141389999997</v>
      </c>
      <c r="C18421" s="38">
        <v>-58.612387769999998</v>
      </c>
      <c r="D18421" s="38">
        <v>0.28396707773208618</v>
      </c>
      <c r="E18421" s="38">
        <v>0.25776602200099402</v>
      </c>
      <c r="F18421" s="38">
        <v>17.575757575757574</v>
      </c>
    </row>
    <row r="18422" spans="1:6" x14ac:dyDescent="0.35">
      <c r="A18422" s="37" t="s">
        <v>22277</v>
      </c>
      <c r="B18422" s="38">
        <v>-35.86342466</v>
      </c>
      <c r="C18422" s="38">
        <v>-58.062455309999997</v>
      </c>
      <c r="D18422" s="38">
        <v>0.34150540828704828</v>
      </c>
      <c r="E18422" s="38">
        <v>0.34257318576176959</v>
      </c>
      <c r="F18422" s="38">
        <v>0</v>
      </c>
    </row>
    <row r="18423" spans="1:6" x14ac:dyDescent="0.35">
      <c r="A18423" s="37" t="s">
        <v>22278</v>
      </c>
      <c r="B18423" s="38">
        <v>-35.036401040000001</v>
      </c>
      <c r="C18423" s="38">
        <v>-60.295048289999997</v>
      </c>
      <c r="D18423" s="38">
        <v>0.26444953680038452</v>
      </c>
      <c r="E18423" s="38">
        <v>0.26068124094524903</v>
      </c>
      <c r="F18423" s="38"/>
    </row>
    <row r="18424" spans="1:6" x14ac:dyDescent="0.35">
      <c r="A18424" s="37" t="s">
        <v>22279</v>
      </c>
      <c r="B18424" s="38">
        <v>-34.899927409999997</v>
      </c>
      <c r="C18424" s="38">
        <v>-57.959799179999997</v>
      </c>
      <c r="D18424" s="38">
        <v>0.15772522985935211</v>
      </c>
      <c r="E18424" s="38">
        <v>0.15686001040433581</v>
      </c>
      <c r="F18424" s="38"/>
    </row>
    <row r="18425" spans="1:6" x14ac:dyDescent="0.35">
      <c r="A18425" s="37" t="s">
        <v>2824</v>
      </c>
      <c r="B18425" s="38">
        <v>-34.516959300000003</v>
      </c>
      <c r="C18425" s="38">
        <v>-58.739099090000003</v>
      </c>
      <c r="D18425" s="38">
        <v>0.4067293107509613</v>
      </c>
      <c r="E18425" s="38">
        <v>0.40501981808079612</v>
      </c>
      <c r="F18425" s="38"/>
    </row>
    <row r="18426" spans="1:6" x14ac:dyDescent="0.35">
      <c r="A18426" s="37" t="s">
        <v>22280</v>
      </c>
      <c r="B18426" s="38">
        <v>-34.606513470000003</v>
      </c>
      <c r="C18426" s="38">
        <v>-58.949619519999999</v>
      </c>
      <c r="D18426" s="38">
        <v>0.25965863466262817</v>
      </c>
      <c r="E18426" s="38">
        <v>0.30001598047582728</v>
      </c>
      <c r="F18426" s="38"/>
    </row>
    <row r="18427" spans="1:6" x14ac:dyDescent="0.35">
      <c r="A18427" s="37" t="s">
        <v>22281</v>
      </c>
      <c r="B18427" s="38">
        <v>-35.087753429999999</v>
      </c>
      <c r="C18427" s="38">
        <v>-59.924602360000002</v>
      </c>
      <c r="D18427" s="38">
        <v>0.57780516147613525</v>
      </c>
      <c r="E18427" s="38">
        <v>0.5632392432954576</v>
      </c>
      <c r="F18427" s="38">
        <v>33.333333333333329</v>
      </c>
    </row>
    <row r="18428" spans="1:6" x14ac:dyDescent="0.35">
      <c r="A18428" s="37" t="s">
        <v>22282</v>
      </c>
      <c r="B18428" s="38">
        <v>-34.882837510000002</v>
      </c>
      <c r="C18428" s="38">
        <v>-58.019163519999999</v>
      </c>
      <c r="D18428" s="38">
        <v>0.1653752475976944</v>
      </c>
      <c r="E18428" s="38">
        <v>0.1662188246846199</v>
      </c>
      <c r="F18428" s="38"/>
    </row>
    <row r="18429" spans="1:6" x14ac:dyDescent="0.35">
      <c r="A18429" s="37" t="s">
        <v>22283</v>
      </c>
      <c r="B18429" s="38">
        <v>-34.793929009999999</v>
      </c>
      <c r="C18429" s="38">
        <v>-58.434931480000003</v>
      </c>
      <c r="D18429" s="38">
        <v>0.21108755469322199</v>
      </c>
      <c r="E18429" s="38">
        <v>0.30308404854602278</v>
      </c>
      <c r="F18429" s="38"/>
    </row>
    <row r="18430" spans="1:6" x14ac:dyDescent="0.35">
      <c r="A18430" s="37" t="s">
        <v>22284</v>
      </c>
      <c r="B18430" s="38">
        <v>-34.83880491</v>
      </c>
      <c r="C18430" s="38">
        <v>-59.866675479999998</v>
      </c>
      <c r="D18430" s="38">
        <v>0.66867125034332275</v>
      </c>
      <c r="E18430" s="38">
        <v>0.63874314890967476</v>
      </c>
      <c r="F18430" s="38">
        <v>43.902439024390247</v>
      </c>
    </row>
    <row r="18431" spans="1:6" x14ac:dyDescent="0.35">
      <c r="A18431" s="37" t="s">
        <v>22285</v>
      </c>
      <c r="B18431" s="38">
        <v>-34.74885596</v>
      </c>
      <c r="C18431" s="38">
        <v>-58.703478179999998</v>
      </c>
      <c r="D18431" s="38">
        <v>0.60582453012466431</v>
      </c>
      <c r="E18431" s="38">
        <v>0.59915728535917068</v>
      </c>
      <c r="F18431" s="38"/>
    </row>
    <row r="18432" spans="1:6" x14ac:dyDescent="0.35">
      <c r="A18432" s="37" t="s">
        <v>22286</v>
      </c>
      <c r="B18432" s="38">
        <v>-34.605818139999997</v>
      </c>
      <c r="C18432" s="38">
        <v>-58.937861310000002</v>
      </c>
      <c r="D18432" s="38">
        <v>0.64695274829864502</v>
      </c>
      <c r="E18432" s="38">
        <v>0.61344422234429252</v>
      </c>
      <c r="F18432" s="38">
        <v>57.42574257425742</v>
      </c>
    </row>
    <row r="18433" spans="1:6" x14ac:dyDescent="0.35">
      <c r="A18433" s="37" t="s">
        <v>22287</v>
      </c>
      <c r="B18433" s="38">
        <v>-34.884227789999997</v>
      </c>
      <c r="C18433" s="38">
        <v>-57.950074919999999</v>
      </c>
      <c r="D18433" s="38">
        <v>0.55254822969436646</v>
      </c>
      <c r="E18433" s="38">
        <v>0.55530742751924611</v>
      </c>
      <c r="F18433" s="38"/>
    </row>
    <row r="18434" spans="1:6" x14ac:dyDescent="0.35">
      <c r="A18434" s="37" t="s">
        <v>22288</v>
      </c>
      <c r="B18434" s="38">
        <v>-35.038766340000002</v>
      </c>
      <c r="C18434" s="38">
        <v>-63.02486828</v>
      </c>
      <c r="D18434" s="38">
        <v>0.39584311842918402</v>
      </c>
      <c r="E18434" s="38">
        <v>0.47017223056819701</v>
      </c>
      <c r="F18434" s="38">
        <v>42.361111111111107</v>
      </c>
    </row>
    <row r="18435" spans="1:6" x14ac:dyDescent="0.35">
      <c r="A18435" s="37" t="s">
        <v>22289</v>
      </c>
      <c r="B18435" s="38">
        <v>-34.655542779999998</v>
      </c>
      <c r="C18435" s="38">
        <v>-59.413419670000003</v>
      </c>
      <c r="D18435" s="38">
        <v>0.42922297120094299</v>
      </c>
      <c r="E18435" s="38">
        <v>0.45824614892134802</v>
      </c>
      <c r="F18435" s="38">
        <v>20</v>
      </c>
    </row>
    <row r="18436" spans="1:6" x14ac:dyDescent="0.35">
      <c r="A18436" s="37" t="s">
        <v>22290</v>
      </c>
      <c r="B18436" s="38">
        <v>-34.713056139999999</v>
      </c>
      <c r="C18436" s="38">
        <v>-59.538277919999999</v>
      </c>
      <c r="D18436" s="38">
        <v>0.47615343332290649</v>
      </c>
      <c r="E18436" s="38">
        <v>0.47615343332290649</v>
      </c>
      <c r="F18436" s="38">
        <v>30</v>
      </c>
    </row>
    <row r="18437" spans="1:6" x14ac:dyDescent="0.35">
      <c r="A18437" s="37" t="s">
        <v>22291</v>
      </c>
      <c r="B18437" s="38">
        <v>-37.059610300000003</v>
      </c>
      <c r="C18437" s="38">
        <v>-61.935897089999997</v>
      </c>
      <c r="D18437" s="38">
        <v>0.20686063170433039</v>
      </c>
      <c r="E18437" s="38">
        <v>0.21514799909011739</v>
      </c>
      <c r="F18437" s="38"/>
    </row>
    <row r="18438" spans="1:6" x14ac:dyDescent="0.35">
      <c r="A18438" s="37" t="s">
        <v>22292</v>
      </c>
      <c r="B18438" s="38">
        <v>-37.767283810000002</v>
      </c>
      <c r="C18438" s="38">
        <v>-62.353020710000003</v>
      </c>
      <c r="D18438" s="38">
        <v>0.26310893893241882</v>
      </c>
      <c r="E18438" s="38">
        <v>0.27535656839609152</v>
      </c>
      <c r="F18438" s="38"/>
    </row>
    <row r="18439" spans="1:6" x14ac:dyDescent="0.35">
      <c r="A18439" s="37" t="s">
        <v>22293</v>
      </c>
      <c r="B18439" s="38">
        <v>-34.862537179999997</v>
      </c>
      <c r="C18439" s="38">
        <v>-58.190563099999999</v>
      </c>
      <c r="D18439" s="38">
        <v>0.76160645484924316</v>
      </c>
      <c r="E18439" s="38">
        <v>0.76164122474820994</v>
      </c>
      <c r="F18439" s="38"/>
    </row>
    <row r="18440" spans="1:6" x14ac:dyDescent="0.35">
      <c r="A18440" s="37" t="s">
        <v>22294</v>
      </c>
      <c r="B18440" s="38">
        <v>-36.230274940000001</v>
      </c>
      <c r="C18440" s="38">
        <v>-61.110651689999997</v>
      </c>
      <c r="D18440" s="38">
        <v>0.13136014342308039</v>
      </c>
      <c r="E18440" s="38">
        <v>0.1383845830226646</v>
      </c>
      <c r="F18440" s="38"/>
    </row>
    <row r="18441" spans="1:6" x14ac:dyDescent="0.35">
      <c r="A18441" s="37" t="s">
        <v>22295</v>
      </c>
      <c r="B18441" s="38">
        <v>-38.241923929999999</v>
      </c>
      <c r="C18441" s="38">
        <v>-57.874038489999997</v>
      </c>
      <c r="D18441" s="38">
        <v>0.63198399543762207</v>
      </c>
      <c r="E18441" s="38">
        <v>0.62101413388001292</v>
      </c>
      <c r="F18441" s="38">
        <v>50</v>
      </c>
    </row>
    <row r="18442" spans="1:6" x14ac:dyDescent="0.35">
      <c r="A18442" s="37" t="s">
        <v>22296</v>
      </c>
      <c r="B18442" s="38">
        <v>-34.816642649999999</v>
      </c>
      <c r="C18442" s="38">
        <v>-58.630751070000002</v>
      </c>
      <c r="D18442" s="38">
        <v>0.7673991322517395</v>
      </c>
      <c r="E18442" s="38">
        <v>0.74621496432357359</v>
      </c>
      <c r="F18442" s="38"/>
    </row>
    <row r="18443" spans="1:6" x14ac:dyDescent="0.35">
      <c r="A18443" s="37" t="s">
        <v>22297</v>
      </c>
      <c r="B18443" s="38">
        <v>-34.530375139999997</v>
      </c>
      <c r="C18443" s="38">
        <v>-58.536003890000003</v>
      </c>
      <c r="D18443" s="38">
        <v>0.16157574951648709</v>
      </c>
      <c r="E18443" s="38">
        <v>0.1806941305597623</v>
      </c>
      <c r="F18443" s="38"/>
    </row>
    <row r="18444" spans="1:6" x14ac:dyDescent="0.35">
      <c r="A18444" s="37" t="s">
        <v>22298</v>
      </c>
      <c r="B18444" s="38">
        <v>-34.623668479999999</v>
      </c>
      <c r="C18444" s="38">
        <v>-58.715936890000002</v>
      </c>
      <c r="D18444" s="38">
        <v>0.42930755019187927</v>
      </c>
      <c r="E18444" s="38">
        <v>0.42803950567503241</v>
      </c>
      <c r="F18444" s="38" t="s">
        <v>5130</v>
      </c>
    </row>
    <row r="18445" spans="1:6" x14ac:dyDescent="0.35">
      <c r="A18445" s="37" t="s">
        <v>22299</v>
      </c>
      <c r="B18445" s="38">
        <v>-34.788286659999997</v>
      </c>
      <c r="C18445" s="38">
        <v>-58.827094889999998</v>
      </c>
      <c r="D18445" s="38">
        <v>0.68004310131072998</v>
      </c>
      <c r="E18445" s="38">
        <v>0.61748211416933274</v>
      </c>
      <c r="F18445" s="38">
        <v>59.74842767295597</v>
      </c>
    </row>
    <row r="18446" spans="1:6" x14ac:dyDescent="0.35">
      <c r="A18446" s="37" t="s">
        <v>22300</v>
      </c>
      <c r="B18446" s="38">
        <v>-38.979146460000003</v>
      </c>
      <c r="C18446" s="38">
        <v>-61.303360689999998</v>
      </c>
      <c r="D18446" s="38">
        <v>0.47819089889526373</v>
      </c>
      <c r="E18446" s="38">
        <v>0.46862115691869688</v>
      </c>
      <c r="F18446" s="38"/>
    </row>
    <row r="18447" spans="1:6" x14ac:dyDescent="0.35">
      <c r="A18447" s="37" t="s">
        <v>22301</v>
      </c>
      <c r="B18447" s="38">
        <v>-34.728303580000002</v>
      </c>
      <c r="C18447" s="38">
        <v>-58.649513949999999</v>
      </c>
      <c r="D18447" s="38">
        <v>0.7658960223197937</v>
      </c>
      <c r="E18447" s="38">
        <v>0.77702301418459097</v>
      </c>
      <c r="F18447" s="38"/>
    </row>
    <row r="18448" spans="1:6" x14ac:dyDescent="0.35">
      <c r="A18448" s="37" t="s">
        <v>22302</v>
      </c>
      <c r="B18448" s="38">
        <v>-34.73843814</v>
      </c>
      <c r="C18448" s="38">
        <v>-58.4438861</v>
      </c>
      <c r="D18448" s="38">
        <v>0.77540630102157593</v>
      </c>
      <c r="E18448" s="38">
        <v>0.71117396354675289</v>
      </c>
      <c r="F18448" s="38"/>
    </row>
    <row r="18449" spans="1:6" x14ac:dyDescent="0.35">
      <c r="A18449" s="37" t="s">
        <v>22303</v>
      </c>
      <c r="B18449" s="38">
        <v>-37.058850649999997</v>
      </c>
      <c r="C18449" s="38">
        <v>-61.932505820000003</v>
      </c>
      <c r="D18449" s="38">
        <v>0.23795653879642489</v>
      </c>
      <c r="E18449" s="38">
        <v>0.23351868673374779</v>
      </c>
      <c r="F18449" s="38"/>
    </row>
    <row r="18450" spans="1:6" x14ac:dyDescent="0.35">
      <c r="A18450" s="37" t="s">
        <v>22304</v>
      </c>
      <c r="B18450" s="38">
        <v>-34.870533829999999</v>
      </c>
      <c r="C18450" s="38">
        <v>-58.515419659999999</v>
      </c>
      <c r="D18450" s="38">
        <v>0.44161367416381841</v>
      </c>
      <c r="E18450" s="38">
        <v>0.42887048721313481</v>
      </c>
      <c r="F18450" s="38"/>
    </row>
    <row r="18451" spans="1:6" x14ac:dyDescent="0.35">
      <c r="A18451" s="37" t="s">
        <v>22305</v>
      </c>
      <c r="B18451" s="38">
        <v>-34.89002919</v>
      </c>
      <c r="C18451" s="38">
        <v>-58.36166936</v>
      </c>
      <c r="D18451" s="38">
        <v>0.84833252429962158</v>
      </c>
      <c r="E18451" s="38">
        <v>0.84973429971271086</v>
      </c>
      <c r="F18451" s="38"/>
    </row>
    <row r="18452" spans="1:6" x14ac:dyDescent="0.35">
      <c r="A18452" s="37" t="s">
        <v>22306</v>
      </c>
      <c r="B18452" s="38">
        <v>-34.642141940000002</v>
      </c>
      <c r="C18452" s="38">
        <v>-58.578713999999998</v>
      </c>
      <c r="D18452" s="38">
        <v>0.18426200747489929</v>
      </c>
      <c r="E18452" s="38">
        <v>0.17020727513414441</v>
      </c>
      <c r="F18452" s="38">
        <v>11.111111111111111</v>
      </c>
    </row>
    <row r="18453" spans="1:6" x14ac:dyDescent="0.35">
      <c r="A18453" s="37" t="s">
        <v>22307</v>
      </c>
      <c r="B18453" s="38">
        <v>-34.891011640000002</v>
      </c>
      <c r="C18453" s="38">
        <v>-58.56425282</v>
      </c>
      <c r="D18453" s="38">
        <v>0.48067811131477362</v>
      </c>
      <c r="E18453" s="38">
        <v>0.50878851719804707</v>
      </c>
      <c r="F18453" s="38">
        <v>16.666666666666664</v>
      </c>
    </row>
    <row r="18454" spans="1:6" x14ac:dyDescent="0.35">
      <c r="A18454" s="37" t="s">
        <v>22308</v>
      </c>
      <c r="B18454" s="38">
        <v>-37.145707600000001</v>
      </c>
      <c r="C18454" s="38">
        <v>-62.409279150000003</v>
      </c>
      <c r="D18454" s="38">
        <v>0.22081959247589111</v>
      </c>
      <c r="E18454" s="38">
        <v>0.28308311104774481</v>
      </c>
      <c r="F18454" s="38"/>
    </row>
    <row r="18455" spans="1:6" x14ac:dyDescent="0.35">
      <c r="A18455" s="37" t="s">
        <v>22309</v>
      </c>
      <c r="B18455" s="38">
        <v>-34.894802929999997</v>
      </c>
      <c r="C18455" s="38">
        <v>-57.955656570000002</v>
      </c>
      <c r="D18455" s="38">
        <v>0.16825290024280551</v>
      </c>
      <c r="E18455" s="38">
        <v>0.20556414849830401</v>
      </c>
      <c r="F18455" s="38"/>
    </row>
    <row r="18456" spans="1:6" x14ac:dyDescent="0.35">
      <c r="A18456" s="37" t="s">
        <v>22310</v>
      </c>
      <c r="B18456" s="38">
        <v>-34.804146439999997</v>
      </c>
      <c r="C18456" s="38">
        <v>-58.43663943</v>
      </c>
      <c r="D18456" s="38">
        <v>0.38990569114685059</v>
      </c>
      <c r="E18456" s="38">
        <v>0.38079795885730428</v>
      </c>
      <c r="F18456" s="38"/>
    </row>
    <row r="18457" spans="1:6" x14ac:dyDescent="0.35">
      <c r="A18457" s="37" t="s">
        <v>22311</v>
      </c>
      <c r="B18457" s="38">
        <v>-34.926148390000002</v>
      </c>
      <c r="C18457" s="38">
        <v>-57.95488289</v>
      </c>
      <c r="D18457" s="38">
        <v>0.163469523191452</v>
      </c>
      <c r="E18457" s="38">
        <v>0.105923693823187</v>
      </c>
      <c r="F18457" s="38"/>
    </row>
    <row r="18458" spans="1:6" x14ac:dyDescent="0.35">
      <c r="A18458" s="37" t="s">
        <v>22312</v>
      </c>
      <c r="B18458" s="38">
        <v>-35.848495730000003</v>
      </c>
      <c r="C18458" s="38">
        <v>-58.416247689999999</v>
      </c>
      <c r="D18458" s="38">
        <v>0.45597663521766663</v>
      </c>
      <c r="E18458" s="38">
        <v>0.45597663521766663</v>
      </c>
      <c r="F18458" s="38"/>
    </row>
    <row r="18459" spans="1:6" x14ac:dyDescent="0.35">
      <c r="A18459" s="37" t="s">
        <v>22313</v>
      </c>
      <c r="B18459" s="38">
        <v>-34.6510064</v>
      </c>
      <c r="C18459" s="38">
        <v>-59.349450900000001</v>
      </c>
      <c r="D18459" s="38">
        <v>0.57491046190261841</v>
      </c>
      <c r="E18459" s="38">
        <v>0.57354910631437561</v>
      </c>
      <c r="F18459" s="38"/>
    </row>
    <row r="18460" spans="1:6" x14ac:dyDescent="0.35">
      <c r="A18460" s="37" t="s">
        <v>22314</v>
      </c>
      <c r="B18460" s="38">
        <v>-38.883618540000001</v>
      </c>
      <c r="C18460" s="38">
        <v>-62.065212389999999</v>
      </c>
      <c r="D18460" s="38">
        <v>0.28411495685577393</v>
      </c>
      <c r="E18460" s="38">
        <v>0.28536144561237758</v>
      </c>
      <c r="F18460" s="38"/>
    </row>
    <row r="18461" spans="1:6" x14ac:dyDescent="0.35">
      <c r="A18461" s="37" t="s">
        <v>22315</v>
      </c>
      <c r="B18461" s="38">
        <v>-34.797321160000003</v>
      </c>
      <c r="C18461" s="38">
        <v>-58.384274730000001</v>
      </c>
      <c r="D18461" s="38">
        <v>0.19186188280582431</v>
      </c>
      <c r="E18461" s="38">
        <v>0.16527896766599859</v>
      </c>
      <c r="F18461" s="38"/>
    </row>
    <row r="18462" spans="1:6" x14ac:dyDescent="0.35">
      <c r="A18462" s="37" t="s">
        <v>22316</v>
      </c>
      <c r="B18462" s="38">
        <v>-35.436970039999999</v>
      </c>
      <c r="C18462" s="38">
        <v>-60.16892868</v>
      </c>
      <c r="D18462" s="38">
        <v>0.30828076601028442</v>
      </c>
      <c r="E18462" s="38">
        <v>0.40995925351193069</v>
      </c>
      <c r="F18462" s="38"/>
    </row>
    <row r="18463" spans="1:6" x14ac:dyDescent="0.35">
      <c r="A18463" s="37" t="s">
        <v>22317</v>
      </c>
      <c r="B18463" s="38">
        <v>-34.761746619999997</v>
      </c>
      <c r="C18463" s="38">
        <v>-58.332317070000002</v>
      </c>
      <c r="D18463" s="38">
        <v>0.86053687334060669</v>
      </c>
      <c r="E18463" s="38">
        <v>0.80913751440889692</v>
      </c>
      <c r="F18463" s="38"/>
    </row>
    <row r="18464" spans="1:6" x14ac:dyDescent="0.35">
      <c r="A18464" s="37" t="s">
        <v>22318</v>
      </c>
      <c r="B18464" s="38">
        <v>-34.722834480000003</v>
      </c>
      <c r="C18464" s="38">
        <v>-58.610358239999996</v>
      </c>
      <c r="D18464" s="38">
        <v>0.73554033041000366</v>
      </c>
      <c r="E18464" s="38">
        <v>0.73041471583502637</v>
      </c>
      <c r="F18464" s="38"/>
    </row>
    <row r="18465" spans="1:6" x14ac:dyDescent="0.35">
      <c r="A18465" s="37" t="s">
        <v>22319</v>
      </c>
      <c r="B18465" s="38">
        <v>-34.784985910000003</v>
      </c>
      <c r="C18465" s="38">
        <v>-58.617574500000003</v>
      </c>
      <c r="D18465" s="38">
        <v>0.76868367195129395</v>
      </c>
      <c r="E18465" s="38">
        <v>0.72245423052762003</v>
      </c>
      <c r="F18465" s="38"/>
    </row>
    <row r="18466" spans="1:6" x14ac:dyDescent="0.35">
      <c r="A18466" s="37" t="s">
        <v>22320</v>
      </c>
      <c r="B18466" s="38">
        <v>-36.59895994</v>
      </c>
      <c r="C18466" s="38">
        <v>-61.750416399999999</v>
      </c>
      <c r="D18466" s="38">
        <v>0.30276837944984442</v>
      </c>
      <c r="E18466" s="38">
        <v>0.30200865311282021</v>
      </c>
      <c r="F18466" s="38"/>
    </row>
    <row r="18467" spans="1:6" x14ac:dyDescent="0.35">
      <c r="A18467" s="37" t="s">
        <v>22321</v>
      </c>
      <c r="B18467" s="38">
        <v>-34.700512349999997</v>
      </c>
      <c r="C18467" s="38">
        <v>-58.285353039999997</v>
      </c>
      <c r="D18467" s="38">
        <v>0.31663689017295837</v>
      </c>
      <c r="E18467" s="38">
        <v>0.24082058577826529</v>
      </c>
      <c r="F18467" s="38"/>
    </row>
    <row r="18468" spans="1:6" x14ac:dyDescent="0.35">
      <c r="A18468" s="37" t="s">
        <v>22322</v>
      </c>
      <c r="B18468" s="38">
        <v>-36.50967326</v>
      </c>
      <c r="C18468" s="38">
        <v>-61.556411750000002</v>
      </c>
      <c r="D18468" s="38">
        <v>0.27184069156646729</v>
      </c>
      <c r="E18468" s="38">
        <v>0.26076406079369618</v>
      </c>
      <c r="F18468" s="38"/>
    </row>
    <row r="18469" spans="1:6" x14ac:dyDescent="0.35">
      <c r="A18469" s="37" t="s">
        <v>22323</v>
      </c>
      <c r="B18469" s="38">
        <v>-38.156656210000001</v>
      </c>
      <c r="C18469" s="38">
        <v>-58.787975899999999</v>
      </c>
      <c r="D18469" s="38">
        <v>0.48869729042053223</v>
      </c>
      <c r="E18469" s="38">
        <v>0.49911296759781082</v>
      </c>
      <c r="F18469" s="38">
        <v>23.52941176470588</v>
      </c>
    </row>
    <row r="18470" spans="1:6" x14ac:dyDescent="0.35">
      <c r="A18470" s="37" t="s">
        <v>22324</v>
      </c>
      <c r="B18470" s="38">
        <v>-34.492824570000003</v>
      </c>
      <c r="C18470" s="38">
        <v>-58.54899107</v>
      </c>
      <c r="D18470" s="38">
        <v>3.003766946494579E-2</v>
      </c>
      <c r="E18470" s="38">
        <v>3.8940258498769247E-2</v>
      </c>
      <c r="F18470" s="38"/>
    </row>
    <row r="18471" spans="1:6" x14ac:dyDescent="0.35">
      <c r="A18471" s="37" t="s">
        <v>22325</v>
      </c>
      <c r="B18471" s="38">
        <v>-34.669237950000003</v>
      </c>
      <c r="C18471" s="38">
        <v>-58.535204780000001</v>
      </c>
      <c r="D18471" s="38">
        <v>0.46448910236358643</v>
      </c>
      <c r="E18471" s="38">
        <v>0.47785548369089759</v>
      </c>
      <c r="F18471" s="38"/>
    </row>
    <row r="18472" spans="1:6" x14ac:dyDescent="0.35">
      <c r="A18472" s="37" t="s">
        <v>22326</v>
      </c>
      <c r="B18472" s="38">
        <v>-34.461338689999998</v>
      </c>
      <c r="C18472" s="38">
        <v>-58.517858699999998</v>
      </c>
      <c r="D18472" s="38">
        <v>6.0163874179124832E-2</v>
      </c>
      <c r="E18472" s="38">
        <v>5.878565509460474E-2</v>
      </c>
      <c r="F18472" s="38">
        <v>0</v>
      </c>
    </row>
    <row r="18473" spans="1:6" x14ac:dyDescent="0.35">
      <c r="A18473" s="37" t="s">
        <v>1438</v>
      </c>
      <c r="B18473" s="38">
        <v>-34.717918580000003</v>
      </c>
      <c r="C18473" s="38">
        <v>-58.46191417</v>
      </c>
      <c r="D18473" s="38">
        <v>0.87576067447662354</v>
      </c>
      <c r="E18473" s="38">
        <v>0.81616361935933435</v>
      </c>
      <c r="F18473" s="38"/>
    </row>
    <row r="18474" spans="1:6" x14ac:dyDescent="0.35">
      <c r="A18474" s="37" t="s">
        <v>22327</v>
      </c>
      <c r="B18474" s="38">
        <v>-38.978212919999997</v>
      </c>
      <c r="C18474" s="38">
        <v>-61.293480950000003</v>
      </c>
      <c r="D18474" s="38">
        <v>0.36800014972686768</v>
      </c>
      <c r="E18474" s="38">
        <v>0.36005662120878701</v>
      </c>
      <c r="F18474" s="38"/>
    </row>
    <row r="18475" spans="1:6" x14ac:dyDescent="0.35">
      <c r="A18475" s="37" t="s">
        <v>22328</v>
      </c>
      <c r="B18475" s="38">
        <v>-34.440764360000003</v>
      </c>
      <c r="C18475" s="38">
        <v>-58.553408650000002</v>
      </c>
      <c r="D18475" s="38">
        <v>0.14524196088314059</v>
      </c>
      <c r="E18475" s="38">
        <v>0.26019477554493481</v>
      </c>
      <c r="F18475" s="38"/>
    </row>
    <row r="18476" spans="1:6" x14ac:dyDescent="0.35">
      <c r="A18476" s="37" t="s">
        <v>22329</v>
      </c>
      <c r="B18476" s="38">
        <v>-34.760291639999998</v>
      </c>
      <c r="C18476" s="38">
        <v>-58.39292803</v>
      </c>
      <c r="D18476" s="38">
        <v>8.0401696264743805E-2</v>
      </c>
      <c r="E18476" s="38">
        <v>9.0108611592740723E-2</v>
      </c>
      <c r="F18476" s="38"/>
    </row>
    <row r="18477" spans="1:6" x14ac:dyDescent="0.35">
      <c r="A18477" s="37" t="s">
        <v>22330</v>
      </c>
      <c r="B18477" s="38">
        <v>-37.44583927</v>
      </c>
      <c r="C18477" s="38">
        <v>-57.731851239999997</v>
      </c>
      <c r="D18477" s="38">
        <v>0.32556217908859247</v>
      </c>
      <c r="E18477" s="38">
        <v>0.32371046590177638</v>
      </c>
      <c r="F18477" s="38"/>
    </row>
    <row r="18478" spans="1:6" x14ac:dyDescent="0.35">
      <c r="A18478" s="37" t="s">
        <v>22331</v>
      </c>
      <c r="B18478" s="38">
        <v>-35.865627809999999</v>
      </c>
      <c r="C18478" s="38">
        <v>-57.969940770000001</v>
      </c>
      <c r="D18478" s="38">
        <v>0.30686071515083307</v>
      </c>
      <c r="E18478" s="38">
        <v>0.30686071515083307</v>
      </c>
      <c r="F18478" s="38"/>
    </row>
    <row r="18479" spans="1:6" x14ac:dyDescent="0.35">
      <c r="A18479" s="37" t="s">
        <v>22332</v>
      </c>
      <c r="B18479" s="38">
        <v>-37.9997021</v>
      </c>
      <c r="C18479" s="38">
        <v>-57.546690099999999</v>
      </c>
      <c r="D18479" s="38">
        <v>0.10414952039718629</v>
      </c>
      <c r="E18479" s="38">
        <v>0.112151095436679</v>
      </c>
      <c r="F18479" s="38"/>
    </row>
    <row r="18480" spans="1:6" x14ac:dyDescent="0.35">
      <c r="A18480" s="37" t="s">
        <v>22333</v>
      </c>
      <c r="B18480" s="38">
        <v>-34.893058140000001</v>
      </c>
      <c r="C18480" s="38">
        <v>-58.696969549999999</v>
      </c>
      <c r="D18480" s="38">
        <v>0.75564509630203247</v>
      </c>
      <c r="E18480" s="38">
        <v>0.75947795808315277</v>
      </c>
      <c r="F18480" s="38"/>
    </row>
    <row r="18481" spans="1:6" x14ac:dyDescent="0.35">
      <c r="A18481" s="37" t="s">
        <v>22334</v>
      </c>
      <c r="B18481" s="38">
        <v>-34.645671139999997</v>
      </c>
      <c r="C18481" s="38">
        <v>-58.532983479999999</v>
      </c>
      <c r="D18481" s="38">
        <v>0.40154159069061279</v>
      </c>
      <c r="E18481" s="38">
        <v>0.39751206217585378</v>
      </c>
      <c r="F18481" s="38"/>
    </row>
    <row r="18482" spans="1:6" x14ac:dyDescent="0.35">
      <c r="A18482" s="37" t="s">
        <v>22335</v>
      </c>
      <c r="B18482" s="38">
        <v>-34.662582919999998</v>
      </c>
      <c r="C18482" s="38">
        <v>-58.375593539999997</v>
      </c>
      <c r="D18482" s="38">
        <v>0.30090367794036871</v>
      </c>
      <c r="E18482" s="38">
        <v>0.30795545287822418</v>
      </c>
      <c r="F18482" s="38"/>
    </row>
    <row r="18483" spans="1:6" x14ac:dyDescent="0.35">
      <c r="A18483" s="37" t="s">
        <v>22336</v>
      </c>
      <c r="B18483" s="38">
        <v>-34.688101670000002</v>
      </c>
      <c r="C18483" s="38">
        <v>-58.417113520000001</v>
      </c>
      <c r="D18483" s="38">
        <v>0.37332421541213989</v>
      </c>
      <c r="E18483" s="38">
        <v>0.33096438733970418</v>
      </c>
      <c r="F18483" s="38"/>
    </row>
    <row r="18484" spans="1:6" x14ac:dyDescent="0.35">
      <c r="A18484" s="37" t="s">
        <v>22337</v>
      </c>
      <c r="B18484" s="38">
        <v>-34.57475195</v>
      </c>
      <c r="C18484" s="38">
        <v>-58.614237709999998</v>
      </c>
      <c r="D18484" s="38">
        <v>0.52190232276916504</v>
      </c>
      <c r="E18484" s="38">
        <v>0.51647457480430603</v>
      </c>
      <c r="F18484" s="38"/>
    </row>
    <row r="18485" spans="1:6" x14ac:dyDescent="0.35">
      <c r="A18485" s="37" t="s">
        <v>22338</v>
      </c>
      <c r="B18485" s="38">
        <v>-33.682103840000003</v>
      </c>
      <c r="C18485" s="38">
        <v>-60.08240662</v>
      </c>
      <c r="D18485" s="38">
        <v>0.44811505079269409</v>
      </c>
      <c r="E18485" s="38">
        <v>0.47847443487909103</v>
      </c>
      <c r="F18485" s="38"/>
    </row>
    <row r="18486" spans="1:6" x14ac:dyDescent="0.35">
      <c r="A18486" s="37" t="s">
        <v>22339</v>
      </c>
      <c r="B18486" s="38">
        <v>-34.914788100000003</v>
      </c>
      <c r="C18486" s="38">
        <v>-57.942019420000001</v>
      </c>
      <c r="D18486" s="38">
        <v>0.12181640416383741</v>
      </c>
      <c r="E18486" s="38">
        <v>0.1151503264601972</v>
      </c>
      <c r="F18486" s="38"/>
    </row>
    <row r="18487" spans="1:6" x14ac:dyDescent="0.35">
      <c r="A18487" s="37" t="s">
        <v>22340</v>
      </c>
      <c r="B18487" s="38">
        <v>-34.784926069999997</v>
      </c>
      <c r="C18487" s="38">
        <v>-58.651777490000001</v>
      </c>
      <c r="D18487" s="38">
        <v>0.80635231733322144</v>
      </c>
      <c r="E18487" s="38">
        <v>0.79613899400359711</v>
      </c>
      <c r="F18487" s="38"/>
    </row>
    <row r="18488" spans="1:6" x14ac:dyDescent="0.35">
      <c r="A18488" s="37" t="s">
        <v>22341</v>
      </c>
      <c r="B18488" s="38">
        <v>-34.85763738</v>
      </c>
      <c r="C18488" s="38">
        <v>-58.168754010000001</v>
      </c>
      <c r="D18488" s="38">
        <v>0.57935166358947754</v>
      </c>
      <c r="E18488" s="38">
        <v>0.57935166358947754</v>
      </c>
      <c r="F18488" s="38"/>
    </row>
    <row r="18489" spans="1:6" x14ac:dyDescent="0.35">
      <c r="A18489" s="37" t="s">
        <v>22342</v>
      </c>
      <c r="B18489" s="38">
        <v>-34.525157249999999</v>
      </c>
      <c r="C18489" s="38">
        <v>-58.579813010000002</v>
      </c>
      <c r="D18489" s="38">
        <v>0.92505979537963867</v>
      </c>
      <c r="E18489" s="38">
        <v>0.93834263556881958</v>
      </c>
      <c r="F18489" s="38"/>
    </row>
    <row r="18490" spans="1:6" x14ac:dyDescent="0.35">
      <c r="A18490" s="37" t="s">
        <v>22343</v>
      </c>
      <c r="B18490" s="38">
        <v>-34.997024289999999</v>
      </c>
      <c r="C18490" s="38">
        <v>-58.686518679999999</v>
      </c>
      <c r="D18490" s="38">
        <v>0.57338356971740723</v>
      </c>
      <c r="E18490" s="38">
        <v>0.48219478757757889</v>
      </c>
      <c r="F18490" s="38">
        <v>32.173913043478258</v>
      </c>
    </row>
    <row r="18491" spans="1:6" x14ac:dyDescent="0.35">
      <c r="A18491" s="37" t="s">
        <v>22344</v>
      </c>
      <c r="B18491" s="38">
        <v>-34.643198759999997</v>
      </c>
      <c r="C18491" s="38">
        <v>-60.463418019999999</v>
      </c>
      <c r="D18491" s="38">
        <v>0.2086859047412872</v>
      </c>
      <c r="E18491" s="38">
        <v>0.20623124652617689</v>
      </c>
      <c r="F18491" s="38"/>
    </row>
    <row r="18492" spans="1:6" x14ac:dyDescent="0.35">
      <c r="A18492" s="37" t="s">
        <v>22345</v>
      </c>
      <c r="B18492" s="38">
        <v>-34.539605090000002</v>
      </c>
      <c r="C18492" s="38">
        <v>-58.53723317</v>
      </c>
      <c r="D18492" s="38">
        <v>0.21276021003723139</v>
      </c>
      <c r="E18492" s="38">
        <v>0.20780349522829061</v>
      </c>
      <c r="F18492" s="38"/>
    </row>
    <row r="18493" spans="1:6" x14ac:dyDescent="0.35">
      <c r="A18493" s="37" t="s">
        <v>22346</v>
      </c>
      <c r="B18493" s="38">
        <v>-34.716910130000002</v>
      </c>
      <c r="C18493" s="38">
        <v>-58.318953450000002</v>
      </c>
      <c r="D18493" s="38">
        <v>0.92943036556243896</v>
      </c>
      <c r="E18493" s="38">
        <v>0.92514922387070131</v>
      </c>
      <c r="F18493" s="38">
        <v>59.183673469387756</v>
      </c>
    </row>
    <row r="18494" spans="1:6" x14ac:dyDescent="0.35">
      <c r="A18494" s="37" t="s">
        <v>22347</v>
      </c>
      <c r="B18494" s="38">
        <v>-39.370725319999998</v>
      </c>
      <c r="C18494" s="38">
        <v>-62.646216539999998</v>
      </c>
      <c r="D18494" s="38">
        <v>0.67093247175216675</v>
      </c>
      <c r="E18494" s="38">
        <v>0.65603001759602475</v>
      </c>
      <c r="F18494" s="38"/>
    </row>
    <row r="18495" spans="1:6" x14ac:dyDescent="0.35">
      <c r="A18495" s="37" t="s">
        <v>22348</v>
      </c>
      <c r="B18495" s="38">
        <v>-34.90633338</v>
      </c>
      <c r="C18495" s="38">
        <v>-58.368897269999998</v>
      </c>
      <c r="D18495" s="38">
        <v>0.6479915976524353</v>
      </c>
      <c r="E18495" s="38">
        <v>0.70165016140256609</v>
      </c>
      <c r="F18495" s="38"/>
    </row>
    <row r="18496" spans="1:6" x14ac:dyDescent="0.35">
      <c r="A18496" s="37" t="s">
        <v>22349</v>
      </c>
      <c r="B18496" s="38">
        <v>-34.869978490000001</v>
      </c>
      <c r="C18496" s="38">
        <v>-61.520036580000003</v>
      </c>
      <c r="D18496" s="38">
        <v>0.46071568131446838</v>
      </c>
      <c r="E18496" s="38">
        <v>0.45035587085617912</v>
      </c>
      <c r="F18496" s="38"/>
    </row>
    <row r="18497" spans="1:6" x14ac:dyDescent="0.35">
      <c r="A18497" s="37" t="s">
        <v>22350</v>
      </c>
      <c r="B18497" s="38">
        <v>-35.811207279999998</v>
      </c>
      <c r="C18497" s="38">
        <v>-58.73863609</v>
      </c>
      <c r="D18497" s="38">
        <v>0.3826468288898468</v>
      </c>
      <c r="E18497" s="38">
        <v>0.3826468288898468</v>
      </c>
      <c r="F18497" s="38">
        <v>50</v>
      </c>
    </row>
    <row r="18498" spans="1:6" x14ac:dyDescent="0.35">
      <c r="A18498" s="37" t="s">
        <v>22351</v>
      </c>
      <c r="B18498" s="38">
        <v>-35.371193359999999</v>
      </c>
      <c r="C18498" s="38">
        <v>-63.293999489999997</v>
      </c>
      <c r="D18498" s="38">
        <v>0.35181644558906561</v>
      </c>
      <c r="E18498" s="38">
        <v>0.3456452361174992</v>
      </c>
      <c r="F18498" s="38">
        <v>0</v>
      </c>
    </row>
    <row r="18499" spans="1:6" x14ac:dyDescent="0.35">
      <c r="A18499" s="37" t="s">
        <v>1310</v>
      </c>
      <c r="B18499" s="38">
        <v>-34.458515669999997</v>
      </c>
      <c r="C18499" s="38">
        <v>-58.628265550000002</v>
      </c>
      <c r="D18499" s="38">
        <v>0.20278747379779821</v>
      </c>
      <c r="E18499" s="38">
        <v>0.2070515692234039</v>
      </c>
      <c r="F18499" s="38"/>
    </row>
    <row r="18500" spans="1:6" x14ac:dyDescent="0.35">
      <c r="A18500" s="37" t="s">
        <v>22352</v>
      </c>
      <c r="B18500" s="38">
        <v>-35.40485425</v>
      </c>
      <c r="C18500" s="38">
        <v>-59.321534239999998</v>
      </c>
      <c r="D18500" s="38">
        <v>0.3891603946685791</v>
      </c>
      <c r="E18500" s="38">
        <v>0.39658695790502763</v>
      </c>
      <c r="F18500" s="38"/>
    </row>
    <row r="18501" spans="1:6" x14ac:dyDescent="0.35">
      <c r="A18501" s="37" t="s">
        <v>22353</v>
      </c>
      <c r="B18501" s="38">
        <v>-34.374790699999998</v>
      </c>
      <c r="C18501" s="38">
        <v>-59.83904029</v>
      </c>
      <c r="D18501" s="38">
        <v>0.4278927743434906</v>
      </c>
      <c r="E18501" s="38">
        <v>0.42477346542808753</v>
      </c>
      <c r="F18501" s="38">
        <v>6.25</v>
      </c>
    </row>
    <row r="18502" spans="1:6" x14ac:dyDescent="0.35">
      <c r="A18502" s="37" t="s">
        <v>22354</v>
      </c>
      <c r="B18502" s="38">
        <v>-38.978249669999997</v>
      </c>
      <c r="C18502" s="38">
        <v>-61.293584500000001</v>
      </c>
      <c r="D18502" s="38">
        <v>0.36800014972686768</v>
      </c>
      <c r="E18502" s="38">
        <v>0.35985294099037463</v>
      </c>
      <c r="F18502" s="38">
        <v>13.043478260869565</v>
      </c>
    </row>
    <row r="18503" spans="1:6" x14ac:dyDescent="0.35">
      <c r="A18503" s="37" t="s">
        <v>22355</v>
      </c>
      <c r="B18503" s="38">
        <v>-34.805574630000002</v>
      </c>
      <c r="C18503" s="38">
        <v>-58.12839804</v>
      </c>
      <c r="D18503" s="38">
        <v>0.45277297496795649</v>
      </c>
      <c r="E18503" s="38">
        <v>0.42899835275279152</v>
      </c>
      <c r="F18503" s="38">
        <v>50</v>
      </c>
    </row>
    <row r="18504" spans="1:6" x14ac:dyDescent="0.35">
      <c r="A18504" s="37" t="s">
        <v>22356</v>
      </c>
      <c r="B18504" s="38">
        <v>-36.889370059999997</v>
      </c>
      <c r="C18504" s="38">
        <v>-60.320929409999998</v>
      </c>
      <c r="D18504" s="38">
        <v>0.1041377782821655</v>
      </c>
      <c r="E18504" s="38">
        <v>0.10400757134745001</v>
      </c>
      <c r="F18504" s="38"/>
    </row>
    <row r="18505" spans="1:6" x14ac:dyDescent="0.35">
      <c r="A18505" s="37" t="s">
        <v>22357</v>
      </c>
      <c r="B18505" s="38">
        <v>-35.515962369999997</v>
      </c>
      <c r="C18505" s="38">
        <v>-58.320229959999999</v>
      </c>
      <c r="D18505" s="38">
        <v>0.33533084392547607</v>
      </c>
      <c r="E18505" s="38">
        <v>0.32637013178883179</v>
      </c>
      <c r="F18505" s="38"/>
    </row>
    <row r="18506" spans="1:6" x14ac:dyDescent="0.35">
      <c r="A18506" s="37" t="s">
        <v>22358</v>
      </c>
      <c r="B18506" s="38">
        <v>-34.860689579999999</v>
      </c>
      <c r="C18506" s="38">
        <v>-58.444493870000002</v>
      </c>
      <c r="D18506" s="38">
        <v>0.81285887956619263</v>
      </c>
      <c r="E18506" s="38">
        <v>0.81050616337193382</v>
      </c>
      <c r="F18506" s="38">
        <v>67.322834645669289</v>
      </c>
    </row>
    <row r="18507" spans="1:6" x14ac:dyDescent="0.35">
      <c r="A18507" s="37" t="s">
        <v>22359</v>
      </c>
      <c r="B18507" s="38">
        <v>-37.763899940000002</v>
      </c>
      <c r="C18507" s="38">
        <v>-62.327141959999999</v>
      </c>
      <c r="D18507" s="38">
        <v>0.33737513422965998</v>
      </c>
      <c r="E18507" s="38">
        <v>0.33737513422965998</v>
      </c>
      <c r="F18507" s="38"/>
    </row>
    <row r="18508" spans="1:6" x14ac:dyDescent="0.35">
      <c r="A18508" s="37" t="s">
        <v>1436</v>
      </c>
      <c r="B18508" s="38">
        <v>-34.771190150000002</v>
      </c>
      <c r="C18508" s="38">
        <v>-58.430278020000003</v>
      </c>
      <c r="D18508" s="38">
        <v>0.34643787145614618</v>
      </c>
      <c r="E18508" s="38">
        <v>0.35614569071266389</v>
      </c>
      <c r="F18508" s="38"/>
    </row>
    <row r="18509" spans="1:6" x14ac:dyDescent="0.35">
      <c r="A18509" s="37" t="s">
        <v>22360</v>
      </c>
      <c r="B18509" s="38">
        <v>-34.737161380000003</v>
      </c>
      <c r="C18509" s="38">
        <v>-58.4443105</v>
      </c>
      <c r="D18509" s="38">
        <v>0.79561233520507813</v>
      </c>
      <c r="E18509" s="38">
        <v>0.72493547863430452</v>
      </c>
      <c r="F18509" s="38"/>
    </row>
    <row r="18510" spans="1:6" x14ac:dyDescent="0.35">
      <c r="A18510" s="37" t="s">
        <v>22361</v>
      </c>
      <c r="B18510" s="38">
        <v>-34.65421387</v>
      </c>
      <c r="C18510" s="38">
        <v>-58.622613960000002</v>
      </c>
      <c r="D18510" s="38">
        <v>0.23544603586196899</v>
      </c>
      <c r="E18510" s="38">
        <v>0.2005252185228624</v>
      </c>
      <c r="F18510" s="38"/>
    </row>
    <row r="18511" spans="1:6" x14ac:dyDescent="0.35">
      <c r="A18511" s="37" t="s">
        <v>22362</v>
      </c>
      <c r="B18511" s="38">
        <v>-34.542259970000003</v>
      </c>
      <c r="C18511" s="38">
        <v>-59.131097339999997</v>
      </c>
      <c r="D18511" s="38">
        <v>0.58068805932998657</v>
      </c>
      <c r="E18511" s="38">
        <v>0.59420899811543915</v>
      </c>
      <c r="F18511" s="38">
        <v>1.2269938650306749</v>
      </c>
    </row>
    <row r="18512" spans="1:6" x14ac:dyDescent="0.35">
      <c r="A18512" s="37" t="s">
        <v>22363</v>
      </c>
      <c r="B18512" s="38">
        <v>-34.93568192</v>
      </c>
      <c r="C18512" s="38">
        <v>-58.04326829</v>
      </c>
      <c r="D18512" s="38">
        <v>0.75092399120330811</v>
      </c>
      <c r="E18512" s="38">
        <v>0.70708017913918741</v>
      </c>
      <c r="F18512" s="38">
        <v>59.883720930232556</v>
      </c>
    </row>
    <row r="18513" spans="1:6" x14ac:dyDescent="0.35">
      <c r="A18513" s="37" t="s">
        <v>22364</v>
      </c>
      <c r="B18513" s="38">
        <v>-39.50386993</v>
      </c>
      <c r="C18513" s="38">
        <v>-62.693023369999999</v>
      </c>
      <c r="D18513" s="38">
        <v>0.71027958393096924</v>
      </c>
      <c r="E18513" s="38">
        <v>0.71508517704511942</v>
      </c>
      <c r="F18513" s="38">
        <v>49.773755656108598</v>
      </c>
    </row>
    <row r="18514" spans="1:6" x14ac:dyDescent="0.35">
      <c r="A18514" s="37" t="s">
        <v>22365</v>
      </c>
      <c r="B18514" s="38">
        <v>-34.552039100000002</v>
      </c>
      <c r="C18514" s="38">
        <v>-58.550840919999999</v>
      </c>
      <c r="D18514" s="38">
        <v>0.1436496376991272</v>
      </c>
      <c r="E18514" s="38">
        <v>0.15341032594442369</v>
      </c>
      <c r="F18514" s="38" t="s">
        <v>5130</v>
      </c>
    </row>
    <row r="18515" spans="1:6" x14ac:dyDescent="0.35">
      <c r="A18515" s="37" t="s">
        <v>22366</v>
      </c>
      <c r="B18515" s="38">
        <v>-34.999728949999998</v>
      </c>
      <c r="C18515" s="38">
        <v>-61.028440189999998</v>
      </c>
      <c r="D18515" s="38">
        <v>0.43492251634597778</v>
      </c>
      <c r="E18515" s="38">
        <v>0.41575330909755492</v>
      </c>
      <c r="F18515" s="38"/>
    </row>
    <row r="18516" spans="1:6" x14ac:dyDescent="0.35">
      <c r="A18516" s="37" t="s">
        <v>22367</v>
      </c>
      <c r="B18516" s="38">
        <v>-34.894553129999998</v>
      </c>
      <c r="C18516" s="38">
        <v>-58.024190699999998</v>
      </c>
      <c r="D18516" s="38">
        <v>0.26157468557357788</v>
      </c>
      <c r="E18516" s="38">
        <v>0.17751615023926681</v>
      </c>
      <c r="F18516" s="38">
        <v>0</v>
      </c>
    </row>
    <row r="18517" spans="1:6" x14ac:dyDescent="0.35">
      <c r="A18517" s="37" t="s">
        <v>22368</v>
      </c>
      <c r="B18517" s="38">
        <v>-34.366093149999998</v>
      </c>
      <c r="C18517" s="38">
        <v>-58.780057509999999</v>
      </c>
      <c r="D18517" s="38">
        <v>0.42401963472366327</v>
      </c>
      <c r="E18517" s="38">
        <v>0.36656638979911799</v>
      </c>
      <c r="F18517" s="38">
        <v>0</v>
      </c>
    </row>
    <row r="18518" spans="1:6" x14ac:dyDescent="0.35">
      <c r="A18518" s="37" t="s">
        <v>22369</v>
      </c>
      <c r="B18518" s="38">
        <v>-34.36641959</v>
      </c>
      <c r="C18518" s="38">
        <v>-58.779357840000003</v>
      </c>
      <c r="D18518" s="38">
        <v>0.43438127636909479</v>
      </c>
      <c r="E18518" s="38">
        <v>0.33959247503015733</v>
      </c>
      <c r="F18518" s="38">
        <v>10</v>
      </c>
    </row>
    <row r="18519" spans="1:6" x14ac:dyDescent="0.35">
      <c r="A18519" s="37" t="s">
        <v>22370</v>
      </c>
      <c r="B18519" s="38">
        <v>-34.36629404</v>
      </c>
      <c r="C18519" s="38">
        <v>-58.779722880000001</v>
      </c>
      <c r="D18519" s="38">
        <v>0.42401963472366327</v>
      </c>
      <c r="E18519" s="38">
        <v>0.35783291629382541</v>
      </c>
      <c r="F18519" s="38">
        <v>0</v>
      </c>
    </row>
    <row r="18520" spans="1:6" x14ac:dyDescent="0.35">
      <c r="A18520" s="37" t="s">
        <v>22371</v>
      </c>
      <c r="B18520" s="38">
        <v>-36.486802470000001</v>
      </c>
      <c r="C18520" s="38">
        <v>-56.70503162</v>
      </c>
      <c r="D18520" s="38">
        <v>0.6215813159942627</v>
      </c>
      <c r="E18520" s="38">
        <v>0.62158107757568359</v>
      </c>
      <c r="F18520" s="38">
        <v>64.117647058823536</v>
      </c>
    </row>
    <row r="18521" spans="1:6" x14ac:dyDescent="0.35">
      <c r="A18521" s="37" t="s">
        <v>22372</v>
      </c>
      <c r="B18521" s="38">
        <v>-34.790261989999998</v>
      </c>
      <c r="C18521" s="38">
        <v>-58.326789210000001</v>
      </c>
      <c r="D18521" s="38">
        <v>0.71674680709838867</v>
      </c>
      <c r="E18521" s="38">
        <v>0.72291465652616405</v>
      </c>
      <c r="F18521" s="38">
        <v>62.068965517241381</v>
      </c>
    </row>
    <row r="18522" spans="1:6" x14ac:dyDescent="0.35">
      <c r="A18522" s="37" t="s">
        <v>22373</v>
      </c>
      <c r="B18522" s="38">
        <v>-34.983114430000001</v>
      </c>
      <c r="C18522" s="38">
        <v>-58.095484050000003</v>
      </c>
      <c r="D18522" s="38">
        <v>0.65488225221633911</v>
      </c>
      <c r="E18522" s="38">
        <v>0.66642161890080098</v>
      </c>
      <c r="F18522" s="38">
        <v>9.3567251461988299</v>
      </c>
    </row>
    <row r="18523" spans="1:6" x14ac:dyDescent="0.35">
      <c r="A18523" s="37" t="s">
        <v>22374</v>
      </c>
      <c r="B18523" s="38">
        <v>-34.449418809999997</v>
      </c>
      <c r="C18523" s="38">
        <v>-58.669340349999999</v>
      </c>
      <c r="D18523" s="38">
        <v>0.60232114791870117</v>
      </c>
      <c r="E18523" s="38">
        <v>0.58421267130795651</v>
      </c>
      <c r="F18523" s="38">
        <v>28.333333333333332</v>
      </c>
    </row>
    <row r="18524" spans="1:6" x14ac:dyDescent="0.35">
      <c r="A18524" s="37" t="s">
        <v>22375</v>
      </c>
      <c r="B18524" s="38">
        <v>-34.894064280000002</v>
      </c>
      <c r="C18524" s="38">
        <v>-58.011594760000001</v>
      </c>
      <c r="D18524" s="38">
        <v>6.5605297684669495E-2</v>
      </c>
      <c r="E18524" s="38">
        <v>6.5605548746658096E-2</v>
      </c>
      <c r="F18524" s="38">
        <v>1.2903225806451613</v>
      </c>
    </row>
    <row r="18525" spans="1:6" x14ac:dyDescent="0.35">
      <c r="A18525" s="37" t="s">
        <v>22376</v>
      </c>
      <c r="B18525" s="38">
        <v>-34.769086129999998</v>
      </c>
      <c r="C18525" s="38">
        <v>-59.687734030000001</v>
      </c>
      <c r="D18525" s="38">
        <v>0.27826499938964838</v>
      </c>
      <c r="E18525" s="38">
        <v>0.29228555995064809</v>
      </c>
      <c r="F18525" s="38" t="s">
        <v>5130</v>
      </c>
    </row>
    <row r="18526" spans="1:6" x14ac:dyDescent="0.35">
      <c r="A18526" s="37" t="s">
        <v>22377</v>
      </c>
      <c r="B18526" s="38">
        <v>-34.835053770000002</v>
      </c>
      <c r="C18526" s="38">
        <v>-58.510882019999997</v>
      </c>
      <c r="D18526" s="38">
        <v>0.41155064105987549</v>
      </c>
      <c r="E18526" s="38">
        <v>0.41234206046376909</v>
      </c>
      <c r="F18526" s="38">
        <v>28.773584905660378</v>
      </c>
    </row>
    <row r="18527" spans="1:6" x14ac:dyDescent="0.35">
      <c r="A18527" s="37" t="s">
        <v>22378</v>
      </c>
      <c r="B18527" s="38">
        <v>-35.014982629999999</v>
      </c>
      <c r="C18527" s="38">
        <v>-58.409442439999999</v>
      </c>
      <c r="D18527" s="38">
        <v>0.54414147138595581</v>
      </c>
      <c r="E18527" s="38">
        <v>0.54342726186702128</v>
      </c>
      <c r="F18527" s="38">
        <v>9.8159509202453989</v>
      </c>
    </row>
    <row r="18528" spans="1:6" x14ac:dyDescent="0.35">
      <c r="A18528" s="37" t="s">
        <v>22379</v>
      </c>
      <c r="B18528" s="38">
        <v>-34.880186510000001</v>
      </c>
      <c r="C18528" s="38">
        <v>-58.011711320000003</v>
      </c>
      <c r="D18528" s="38">
        <v>9.5141053199768066E-2</v>
      </c>
      <c r="E18528" s="38">
        <v>0.17478428543027899</v>
      </c>
      <c r="F18528" s="38">
        <v>0</v>
      </c>
    </row>
    <row r="18529" spans="1:6" x14ac:dyDescent="0.35">
      <c r="A18529" s="37" t="s">
        <v>22380</v>
      </c>
      <c r="B18529" s="38">
        <v>-34.998986160000001</v>
      </c>
      <c r="C18529" s="38">
        <v>-57.872555910000003</v>
      </c>
      <c r="D18529" s="38">
        <v>0.58124375343322754</v>
      </c>
      <c r="E18529" s="38">
        <v>0.58124375343322754</v>
      </c>
      <c r="F18529" s="38">
        <v>7.6923076923076925</v>
      </c>
    </row>
    <row r="18530" spans="1:6" x14ac:dyDescent="0.35">
      <c r="A18530" s="37" t="s">
        <v>22381</v>
      </c>
      <c r="B18530" s="38">
        <v>-34.901027399999997</v>
      </c>
      <c r="C18530" s="38">
        <v>-58.037068720000001</v>
      </c>
      <c r="D18530" s="38">
        <v>0.39801385998725891</v>
      </c>
      <c r="E18530" s="38">
        <v>0.38635995261596912</v>
      </c>
      <c r="F18530" s="38">
        <v>0</v>
      </c>
    </row>
    <row r="18531" spans="1:6" x14ac:dyDescent="0.35">
      <c r="A18531" s="37" t="s">
        <v>22382</v>
      </c>
      <c r="B18531" s="38">
        <v>-34.974505819999997</v>
      </c>
      <c r="C18531" s="38">
        <v>-57.986818990000003</v>
      </c>
      <c r="D18531" s="38">
        <v>0.46138277649879461</v>
      </c>
      <c r="E18531" s="38">
        <v>0.44397197036366709</v>
      </c>
      <c r="F18531" s="38">
        <v>28.571428571428569</v>
      </c>
    </row>
    <row r="18532" spans="1:6" x14ac:dyDescent="0.35">
      <c r="A18532" s="37" t="s">
        <v>22383</v>
      </c>
      <c r="B18532" s="38">
        <v>-34.914616240000001</v>
      </c>
      <c r="C18532" s="38">
        <v>-57.93036008</v>
      </c>
      <c r="D18532" s="38">
        <v>0.1350238174200058</v>
      </c>
      <c r="E18532" s="38">
        <v>0.14661628502960269</v>
      </c>
      <c r="F18532" s="38">
        <v>4.5161290322580641</v>
      </c>
    </row>
    <row r="18533" spans="1:6" x14ac:dyDescent="0.35">
      <c r="A18533" s="37" t="s">
        <v>22384</v>
      </c>
      <c r="B18533" s="38">
        <v>-34.934358609999997</v>
      </c>
      <c r="C18533" s="38">
        <v>-57.886554340000004</v>
      </c>
      <c r="D18533" s="38">
        <v>0.63000643253326416</v>
      </c>
      <c r="E18533" s="38">
        <v>0.71435657318900614</v>
      </c>
      <c r="F18533" s="38"/>
    </row>
    <row r="18534" spans="1:6" x14ac:dyDescent="0.35">
      <c r="A18534" s="37" t="s">
        <v>22385</v>
      </c>
      <c r="B18534" s="38">
        <v>-34.920160039999999</v>
      </c>
      <c r="C18534" s="38">
        <v>-57.938458760000003</v>
      </c>
      <c r="D18534" s="38">
        <v>0.20832428336143491</v>
      </c>
      <c r="E18534" s="38">
        <v>0.1070279845864409</v>
      </c>
      <c r="F18534" s="38"/>
    </row>
    <row r="18535" spans="1:6" x14ac:dyDescent="0.35">
      <c r="A18535" s="37" t="s">
        <v>22386</v>
      </c>
      <c r="B18535" s="38">
        <v>-34.92421659</v>
      </c>
      <c r="C18535" s="38">
        <v>-57.947562269999999</v>
      </c>
      <c r="D18535" s="38">
        <v>9.9132396280765533E-2</v>
      </c>
      <c r="E18535" s="38">
        <v>0.10953005710068869</v>
      </c>
      <c r="F18535" s="38"/>
    </row>
    <row r="18536" spans="1:6" x14ac:dyDescent="0.35">
      <c r="A18536" s="37" t="s">
        <v>22387</v>
      </c>
      <c r="B18536" s="38">
        <v>-34.519306870000001</v>
      </c>
      <c r="C18536" s="38">
        <v>-58.747353310000001</v>
      </c>
      <c r="D18536" s="38">
        <v>0.4031640887260437</v>
      </c>
      <c r="E18536" s="38">
        <v>0.40380087845465717</v>
      </c>
      <c r="F18536" s="38">
        <v>28.000000000000004</v>
      </c>
    </row>
    <row r="18537" spans="1:6" x14ac:dyDescent="0.35">
      <c r="A18537" s="37" t="s">
        <v>22388</v>
      </c>
      <c r="B18537" s="38">
        <v>-34.729271249999996</v>
      </c>
      <c r="C18537" s="38">
        <v>-58.455428329999997</v>
      </c>
      <c r="D18537" s="38">
        <v>0.96595621109008789</v>
      </c>
      <c r="E18537" s="38">
        <v>0.96790345690467139</v>
      </c>
      <c r="F18537" s="38">
        <v>73.513513513513516</v>
      </c>
    </row>
    <row r="18538" spans="1:6" x14ac:dyDescent="0.35">
      <c r="A18538" s="37" t="s">
        <v>22389</v>
      </c>
      <c r="B18538" s="38">
        <v>-34.69653769</v>
      </c>
      <c r="C18538" s="38">
        <v>-58.44576936</v>
      </c>
      <c r="D18538" s="38">
        <v>0.97095692157745361</v>
      </c>
      <c r="E18538" s="38">
        <v>0.96170640157328713</v>
      </c>
      <c r="F18538" s="38">
        <v>62.43386243386243</v>
      </c>
    </row>
    <row r="18539" spans="1:6" x14ac:dyDescent="0.35">
      <c r="A18539" s="37" t="s">
        <v>22390</v>
      </c>
      <c r="B18539" s="38">
        <v>-34.715513549999997</v>
      </c>
      <c r="C18539" s="38">
        <v>-58.463328220000001</v>
      </c>
      <c r="D18539" s="38">
        <v>0.8548315167427063</v>
      </c>
      <c r="E18539" s="38">
        <v>0.86375265024803782</v>
      </c>
      <c r="F18539" s="38">
        <v>45.522388059701491</v>
      </c>
    </row>
    <row r="18540" spans="1:6" x14ac:dyDescent="0.35">
      <c r="A18540" s="37" t="s">
        <v>22391</v>
      </c>
      <c r="B18540" s="38">
        <v>-34.546288189999999</v>
      </c>
      <c r="C18540" s="38">
        <v>-58.598098669999999</v>
      </c>
      <c r="D18540" s="38">
        <v>0.97272658348083496</v>
      </c>
      <c r="E18540" s="38">
        <v>0.93817173145912791</v>
      </c>
      <c r="F18540" s="38"/>
    </row>
    <row r="18541" spans="1:6" x14ac:dyDescent="0.35">
      <c r="A18541" s="37" t="s">
        <v>22392</v>
      </c>
      <c r="B18541" s="38">
        <v>-35.599184110000003</v>
      </c>
      <c r="C18541" s="38">
        <v>-58.292518280000003</v>
      </c>
      <c r="D18541" s="38">
        <v>0.4727155864238739</v>
      </c>
      <c r="E18541" s="38">
        <v>0.47582645797067219</v>
      </c>
      <c r="F18541" s="38">
        <v>0</v>
      </c>
    </row>
    <row r="18542" spans="1:6" x14ac:dyDescent="0.35">
      <c r="A18542" s="37" t="s">
        <v>22393</v>
      </c>
      <c r="B18542" s="38">
        <v>-38.494048820000003</v>
      </c>
      <c r="C18542" s="38">
        <v>-60.467036309999997</v>
      </c>
      <c r="D18542" s="38">
        <v>0.39604699611663818</v>
      </c>
      <c r="E18542" s="38">
        <v>0.39604699611663818</v>
      </c>
      <c r="F18542" s="38"/>
    </row>
    <row r="18543" spans="1:6" x14ac:dyDescent="0.35">
      <c r="A18543" s="37" t="s">
        <v>22394</v>
      </c>
      <c r="B18543" s="38">
        <v>-38.689548209999998</v>
      </c>
      <c r="C18543" s="38">
        <v>-60.01111161</v>
      </c>
      <c r="D18543" s="38">
        <v>0.36112815141677862</v>
      </c>
      <c r="E18543" s="38">
        <v>0.36168466317347991</v>
      </c>
      <c r="F18543" s="38"/>
    </row>
    <row r="18544" spans="1:6" x14ac:dyDescent="0.35">
      <c r="A18544" s="37" t="s">
        <v>22395</v>
      </c>
      <c r="B18544" s="38">
        <v>-38.891610710000002</v>
      </c>
      <c r="C18544" s="38">
        <v>-60.348005790000002</v>
      </c>
      <c r="D18544" s="38">
        <v>0.46092879772186279</v>
      </c>
      <c r="E18544" s="38">
        <v>0.45948445949798977</v>
      </c>
      <c r="F18544" s="38"/>
    </row>
    <row r="18545" spans="1:6" x14ac:dyDescent="0.35">
      <c r="A18545" s="37" t="s">
        <v>22396</v>
      </c>
      <c r="B18545" s="38">
        <v>-37.12675788</v>
      </c>
      <c r="C18545" s="38">
        <v>-56.902432279999999</v>
      </c>
      <c r="D18545" s="38">
        <v>0.66230976581573486</v>
      </c>
      <c r="E18545" s="38">
        <v>0.43313411416278952</v>
      </c>
      <c r="F18545" s="38">
        <v>61.702127659574465</v>
      </c>
    </row>
    <row r="18546" spans="1:6" x14ac:dyDescent="0.35">
      <c r="A18546" s="37" t="s">
        <v>22397</v>
      </c>
      <c r="B18546" s="38">
        <v>-34.645996619999998</v>
      </c>
      <c r="C18546" s="38">
        <v>-58.640044439999997</v>
      </c>
      <c r="D18546" s="38">
        <v>0.11626409739255909</v>
      </c>
      <c r="E18546" s="38">
        <v>0.12184394399325051</v>
      </c>
      <c r="F18546" s="38">
        <v>6.666666666666667</v>
      </c>
    </row>
    <row r="18547" spans="1:6" x14ac:dyDescent="0.35">
      <c r="A18547" s="37" t="s">
        <v>22398</v>
      </c>
      <c r="B18547" s="38">
        <v>-34.856733890000001</v>
      </c>
      <c r="C18547" s="38">
        <v>-58.354398750000001</v>
      </c>
      <c r="D18547" s="38">
        <v>0.81945371627807617</v>
      </c>
      <c r="E18547" s="38">
        <v>0.81761528054873145</v>
      </c>
      <c r="F18547" s="38">
        <v>76.923076923076934</v>
      </c>
    </row>
    <row r="18548" spans="1:6" x14ac:dyDescent="0.35">
      <c r="A18548" s="37" t="s">
        <v>2486</v>
      </c>
      <c r="B18548" s="38">
        <v>-34.547150510000002</v>
      </c>
      <c r="C18548" s="38">
        <v>-58.522860979999997</v>
      </c>
      <c r="D18548" s="38">
        <v>0.46827736496925348</v>
      </c>
      <c r="E18548" s="38">
        <v>0.5170609874384744</v>
      </c>
      <c r="F18548" s="38"/>
    </row>
    <row r="18549" spans="1:6" x14ac:dyDescent="0.35">
      <c r="A18549" s="37" t="s">
        <v>1308</v>
      </c>
      <c r="B18549" s="38">
        <v>-34.448275240000001</v>
      </c>
      <c r="C18549" s="38">
        <v>-58.652306039999999</v>
      </c>
      <c r="D18549" s="38">
        <v>0.43552860617637629</v>
      </c>
      <c r="E18549" s="38">
        <v>0.38807399884650579</v>
      </c>
      <c r="F18549" s="38"/>
    </row>
    <row r="18550" spans="1:6" x14ac:dyDescent="0.35">
      <c r="A18550" s="37" t="s">
        <v>1918</v>
      </c>
      <c r="B18550" s="38">
        <v>-34.657526869999998</v>
      </c>
      <c r="C18550" s="38">
        <v>-58.805815819999999</v>
      </c>
      <c r="D18550" s="38">
        <v>0.35728073120117188</v>
      </c>
      <c r="E18550" s="38">
        <v>0.42099130650361383</v>
      </c>
      <c r="F18550" s="38"/>
    </row>
    <row r="18551" spans="1:6" x14ac:dyDescent="0.35">
      <c r="A18551" s="37" t="s">
        <v>22399</v>
      </c>
      <c r="B18551" s="38">
        <v>-37.106884229999999</v>
      </c>
      <c r="C18551" s="38">
        <v>-56.87169755</v>
      </c>
      <c r="D18551" s="38">
        <v>0.30762100219726563</v>
      </c>
      <c r="E18551" s="38">
        <v>0.30449898305692169</v>
      </c>
      <c r="F18551" s="38">
        <v>7.6576576576576567</v>
      </c>
    </row>
    <row r="18552" spans="1:6" x14ac:dyDescent="0.35">
      <c r="A18552" s="37" t="s">
        <v>22400</v>
      </c>
      <c r="B18552" s="38">
        <v>-34.103610639999999</v>
      </c>
      <c r="C18552" s="38">
        <v>-59.026125290000003</v>
      </c>
      <c r="D18552" s="38">
        <v>0.18248859047889709</v>
      </c>
      <c r="E18552" s="38">
        <v>0.16770958233820771</v>
      </c>
      <c r="F18552" s="38">
        <v>6.5989847715736047</v>
      </c>
    </row>
    <row r="18553" spans="1:6" x14ac:dyDescent="0.35">
      <c r="A18553" s="37" t="s">
        <v>22401</v>
      </c>
      <c r="B18553" s="38">
        <v>-36.026408429999996</v>
      </c>
      <c r="C18553" s="38">
        <v>-60.009489979999998</v>
      </c>
      <c r="D18553" s="38">
        <v>0.28060066699981689</v>
      </c>
      <c r="E18553" s="38">
        <v>0.27030624292398753</v>
      </c>
      <c r="F18553" s="38">
        <v>11.29032258064516</v>
      </c>
    </row>
    <row r="18554" spans="1:6" x14ac:dyDescent="0.35">
      <c r="A18554" s="37" t="s">
        <v>22402</v>
      </c>
      <c r="B18554" s="38">
        <v>-34.835708869999998</v>
      </c>
      <c r="C18554" s="38">
        <v>-58.462421980000002</v>
      </c>
      <c r="D18554" s="38">
        <v>0.60660547018051147</v>
      </c>
      <c r="E18554" s="38">
        <v>0.6399226188659668</v>
      </c>
      <c r="F18554" s="38">
        <v>2.3952095808383236</v>
      </c>
    </row>
    <row r="18555" spans="1:6" x14ac:dyDescent="0.35">
      <c r="A18555" s="37" t="s">
        <v>22403</v>
      </c>
      <c r="B18555" s="38">
        <v>-36.564117799999998</v>
      </c>
      <c r="C18555" s="38">
        <v>-56.922813339999998</v>
      </c>
      <c r="D18555" s="38">
        <v>0.31211763620376592</v>
      </c>
      <c r="E18555" s="38">
        <v>0.31211763620376592</v>
      </c>
      <c r="F18555" s="38">
        <v>12.5</v>
      </c>
    </row>
    <row r="18556" spans="1:6" x14ac:dyDescent="0.35">
      <c r="A18556" s="37" t="s">
        <v>22404</v>
      </c>
      <c r="B18556" s="38">
        <v>-35.459607230000003</v>
      </c>
      <c r="C18556" s="38">
        <v>-58.82266371</v>
      </c>
      <c r="D18556" s="38">
        <v>0.4561329185962677</v>
      </c>
      <c r="E18556" s="38">
        <v>0.45509347790165949</v>
      </c>
      <c r="F18556" s="38">
        <v>39.252336448598129</v>
      </c>
    </row>
    <row r="18557" spans="1:6" x14ac:dyDescent="0.35">
      <c r="A18557" s="37" t="s">
        <v>22405</v>
      </c>
      <c r="B18557" s="38">
        <v>-34.552915220000003</v>
      </c>
      <c r="C18557" s="38">
        <v>-58.513131690000002</v>
      </c>
      <c r="D18557" s="38">
        <v>0.40532812476158142</v>
      </c>
      <c r="E18557" s="38">
        <v>0.40382580127980972</v>
      </c>
      <c r="F18557" s="38" t="s">
        <v>5130</v>
      </c>
    </row>
    <row r="18558" spans="1:6" x14ac:dyDescent="0.35">
      <c r="A18558" s="37" t="s">
        <v>22406</v>
      </c>
      <c r="B18558" s="38">
        <v>-34.53963151</v>
      </c>
      <c r="C18558" s="38">
        <v>-58.500366419999999</v>
      </c>
      <c r="D18558" s="38">
        <v>4.2716946452856057E-2</v>
      </c>
      <c r="E18558" s="38">
        <v>8.0570708546373576E-2</v>
      </c>
      <c r="F18558" s="38">
        <v>0</v>
      </c>
    </row>
    <row r="18559" spans="1:6" x14ac:dyDescent="0.35">
      <c r="A18559" s="37" t="s">
        <v>22407</v>
      </c>
      <c r="B18559" s="38">
        <v>-34.391314770000001</v>
      </c>
      <c r="C18559" s="38">
        <v>-58.672061319999997</v>
      </c>
      <c r="D18559" s="38">
        <v>0.45886456966400152</v>
      </c>
      <c r="E18559" s="38">
        <v>0.51385499458563955</v>
      </c>
      <c r="F18559" s="38">
        <v>1.834862385321101</v>
      </c>
    </row>
    <row r="18560" spans="1:6" x14ac:dyDescent="0.35">
      <c r="A18560" s="37" t="s">
        <v>22408</v>
      </c>
      <c r="B18560" s="38">
        <v>-34.575226999999998</v>
      </c>
      <c r="C18560" s="38">
        <v>-58.54285745</v>
      </c>
      <c r="D18560" s="38">
        <v>0.20676006376743319</v>
      </c>
      <c r="E18560" s="38">
        <v>0.18814907753557869</v>
      </c>
      <c r="F18560" s="38"/>
    </row>
    <row r="18561" spans="1:6" x14ac:dyDescent="0.35">
      <c r="A18561" s="37" t="s">
        <v>22409</v>
      </c>
      <c r="B18561" s="38">
        <v>-34.470723479999997</v>
      </c>
      <c r="C18561" s="38">
        <v>-58.521731359999997</v>
      </c>
      <c r="D18561" s="38">
        <v>0.11683158576488489</v>
      </c>
      <c r="E18561" s="38">
        <v>0.1039900826038541</v>
      </c>
      <c r="F18561" s="38"/>
    </row>
    <row r="18562" spans="1:6" x14ac:dyDescent="0.35">
      <c r="A18562" s="37" t="s">
        <v>2073</v>
      </c>
      <c r="B18562" s="38">
        <v>-34.459940060000001</v>
      </c>
      <c r="C18562" s="38">
        <v>-58.913271199999997</v>
      </c>
      <c r="D18562" s="38">
        <v>0.18874680995941159</v>
      </c>
      <c r="E18562" s="38">
        <v>0.21196249458524921</v>
      </c>
      <c r="F18562" s="38" t="s">
        <v>5130</v>
      </c>
    </row>
    <row r="18563" spans="1:6" x14ac:dyDescent="0.35">
      <c r="A18563" s="37" t="s">
        <v>22410</v>
      </c>
      <c r="B18563" s="38">
        <v>-34.346110269999997</v>
      </c>
      <c r="C18563" s="38">
        <v>-58.750335919999998</v>
      </c>
      <c r="D18563" s="38">
        <v>0.53436279296875</v>
      </c>
      <c r="E18563" s="38">
        <v>0.25371042225095958</v>
      </c>
      <c r="F18563" s="38">
        <v>0.82644628099173556</v>
      </c>
    </row>
    <row r="18564" spans="1:6" x14ac:dyDescent="0.35">
      <c r="A18564" s="37" t="s">
        <v>2767</v>
      </c>
      <c r="B18564" s="38">
        <v>-34.916270869999998</v>
      </c>
      <c r="C18564" s="38">
        <v>-58.376909570000002</v>
      </c>
      <c r="D18564" s="38">
        <v>0.57638472318649292</v>
      </c>
      <c r="E18564" s="38">
        <v>0.53820367471167918</v>
      </c>
      <c r="F18564" s="38"/>
    </row>
    <row r="18565" spans="1:6" x14ac:dyDescent="0.35">
      <c r="A18565" s="37" t="s">
        <v>22411</v>
      </c>
      <c r="B18565" s="38">
        <v>-34.868448870000002</v>
      </c>
      <c r="C18565" s="38">
        <v>-58.390348230000001</v>
      </c>
      <c r="D18565" s="38">
        <v>0.46120315790176392</v>
      </c>
      <c r="E18565" s="38">
        <v>0.48561147030662088</v>
      </c>
      <c r="F18565" s="38">
        <v>24.260355029585799</v>
      </c>
    </row>
    <row r="18566" spans="1:6" x14ac:dyDescent="0.35">
      <c r="A18566" s="37" t="s">
        <v>22412</v>
      </c>
      <c r="B18566" s="38">
        <v>-35.117879979999998</v>
      </c>
      <c r="C18566" s="38">
        <v>-60.474446030000003</v>
      </c>
      <c r="D18566" s="38">
        <v>0.34355869889259338</v>
      </c>
      <c r="E18566" s="38">
        <v>0.34879280762238929</v>
      </c>
      <c r="F18566" s="38" t="s">
        <v>5130</v>
      </c>
    </row>
    <row r="18567" spans="1:6" x14ac:dyDescent="0.35">
      <c r="A18567" s="37" t="s">
        <v>22413</v>
      </c>
      <c r="B18567" s="38">
        <v>-34.894013719999997</v>
      </c>
      <c r="C18567" s="38">
        <v>-58.511287469999999</v>
      </c>
      <c r="D18567" s="38">
        <v>0.51983428001403809</v>
      </c>
      <c r="E18567" s="38">
        <v>0.47032997012138372</v>
      </c>
      <c r="F18567" s="38">
        <v>1.9867549668874174</v>
      </c>
    </row>
    <row r="18568" spans="1:6" x14ac:dyDescent="0.35">
      <c r="A18568" s="37" t="s">
        <v>22414</v>
      </c>
      <c r="B18568" s="38">
        <v>-35.192766050000003</v>
      </c>
      <c r="C18568" s="38">
        <v>-58.649924679999998</v>
      </c>
      <c r="D18568" s="38">
        <v>0.45524445176124573</v>
      </c>
      <c r="E18568" s="38">
        <v>0.45281862084930008</v>
      </c>
      <c r="F18568" s="38">
        <v>0</v>
      </c>
    </row>
    <row r="18569" spans="1:6" x14ac:dyDescent="0.35">
      <c r="A18569" s="37" t="s">
        <v>22415</v>
      </c>
      <c r="B18569" s="38">
        <v>-37.323016320000001</v>
      </c>
      <c r="C18569" s="38">
        <v>-59.079049380000001</v>
      </c>
      <c r="D18569" s="38">
        <v>0.162980392575264</v>
      </c>
      <c r="E18569" s="38">
        <v>0.16145021468400961</v>
      </c>
      <c r="F18569" s="38" t="s">
        <v>5130</v>
      </c>
    </row>
    <row r="18570" spans="1:6" x14ac:dyDescent="0.35">
      <c r="A18570" s="37" t="s">
        <v>22416</v>
      </c>
      <c r="B18570" s="38">
        <v>-37.32970358</v>
      </c>
      <c r="C18570" s="38">
        <v>-59.143305650000002</v>
      </c>
      <c r="D18570" s="38">
        <v>0.12592379748821261</v>
      </c>
      <c r="E18570" s="38">
        <v>0.16843682155013079</v>
      </c>
      <c r="F18570" s="38" t="s">
        <v>5130</v>
      </c>
    </row>
    <row r="18571" spans="1:6" x14ac:dyDescent="0.35">
      <c r="A18571" s="37" t="s">
        <v>22417</v>
      </c>
      <c r="B18571" s="38">
        <v>-36.915216239999999</v>
      </c>
      <c r="C18571" s="38">
        <v>-60.306422320000003</v>
      </c>
      <c r="D18571" s="38">
        <v>0.54131227731704712</v>
      </c>
      <c r="E18571" s="38">
        <v>0.53512484497494173</v>
      </c>
      <c r="F18571" s="38" t="s">
        <v>5130</v>
      </c>
    </row>
    <row r="18572" spans="1:6" x14ac:dyDescent="0.35">
      <c r="A18572" s="37" t="s">
        <v>22418</v>
      </c>
      <c r="B18572" s="38">
        <v>-34.549471400000002</v>
      </c>
      <c r="C18572" s="38">
        <v>-58.691540369999998</v>
      </c>
      <c r="D18572" s="38">
        <v>0.1554317772388458</v>
      </c>
      <c r="E18572" s="38">
        <v>0.19706321741853439</v>
      </c>
      <c r="F18572" s="38">
        <v>11.428571428571429</v>
      </c>
    </row>
    <row r="18573" spans="1:6" x14ac:dyDescent="0.35">
      <c r="A18573" s="37" t="s">
        <v>22419</v>
      </c>
      <c r="B18573" s="38">
        <v>-34.557427230000002</v>
      </c>
      <c r="C18573" s="38">
        <v>-59.039651190000001</v>
      </c>
      <c r="D18573" s="38">
        <v>0.42727792263031011</v>
      </c>
      <c r="E18573" s="38">
        <v>0.42990202953418089</v>
      </c>
      <c r="F18573" s="38">
        <v>0</v>
      </c>
    </row>
    <row r="18574" spans="1:6" x14ac:dyDescent="0.35">
      <c r="A18574" s="37" t="s">
        <v>22420</v>
      </c>
      <c r="B18574" s="38">
        <v>-34.89012468</v>
      </c>
      <c r="C18574" s="38">
        <v>-58.562311049999998</v>
      </c>
      <c r="D18574" s="38">
        <v>0.48025989532470698</v>
      </c>
      <c r="E18574" s="38">
        <v>0.54293511973487008</v>
      </c>
      <c r="F18574" s="38">
        <v>19.241982507288629</v>
      </c>
    </row>
    <row r="18575" spans="1:6" x14ac:dyDescent="0.35">
      <c r="A18575" s="37" t="s">
        <v>22421</v>
      </c>
      <c r="B18575" s="38">
        <v>-34.910941289999997</v>
      </c>
      <c r="C18575" s="38">
        <v>-57.962094010000001</v>
      </c>
      <c r="D18575" s="38">
        <v>0.22845521569252011</v>
      </c>
      <c r="E18575" s="38">
        <v>0.15208740354711681</v>
      </c>
      <c r="F18575" s="38"/>
    </row>
    <row r="18576" spans="1:6" x14ac:dyDescent="0.35">
      <c r="A18576" s="37" t="s">
        <v>22422</v>
      </c>
      <c r="B18576" s="38">
        <v>-35.882702209999998</v>
      </c>
      <c r="C18576" s="38">
        <v>-59.407034150000001</v>
      </c>
      <c r="D18576" s="38">
        <v>0.38324642181396479</v>
      </c>
      <c r="E18576" s="38">
        <v>0.37195856947647898</v>
      </c>
      <c r="F18576" s="38">
        <v>0</v>
      </c>
    </row>
    <row r="18577" spans="1:6" x14ac:dyDescent="0.35">
      <c r="A18577" s="37" t="s">
        <v>22423</v>
      </c>
      <c r="B18577" s="38">
        <v>-34.804531249999997</v>
      </c>
      <c r="C18577" s="38">
        <v>-58.44845557</v>
      </c>
      <c r="D18577" s="38">
        <v>0.18414726853370669</v>
      </c>
      <c r="E18577" s="38">
        <v>0.17949618854456481</v>
      </c>
      <c r="F18577" s="38">
        <v>10.810810810810811</v>
      </c>
    </row>
    <row r="18578" spans="1:6" x14ac:dyDescent="0.35">
      <c r="A18578" s="37" t="s">
        <v>22424</v>
      </c>
      <c r="B18578" s="38">
        <v>-34.474320640000002</v>
      </c>
      <c r="C18578" s="38">
        <v>-58.6353656</v>
      </c>
      <c r="D18578" s="38">
        <v>0.37587776780128479</v>
      </c>
      <c r="E18578" s="38">
        <v>0.21347806602716449</v>
      </c>
      <c r="F18578" s="38">
        <v>0</v>
      </c>
    </row>
    <row r="18579" spans="1:6" x14ac:dyDescent="0.35">
      <c r="A18579" s="37" t="s">
        <v>22425</v>
      </c>
      <c r="B18579" s="38">
        <v>-34.531929050000002</v>
      </c>
      <c r="C18579" s="38">
        <v>-58.519966320000002</v>
      </c>
      <c r="D18579" s="38">
        <v>0.14896112680435181</v>
      </c>
      <c r="E18579" s="38">
        <v>0.15676622504466459</v>
      </c>
      <c r="F18579" s="38"/>
    </row>
    <row r="18580" spans="1:6" x14ac:dyDescent="0.35">
      <c r="A18580" s="37" t="s">
        <v>22426</v>
      </c>
      <c r="B18580" s="38">
        <v>-34.348039819999997</v>
      </c>
      <c r="C18580" s="38">
        <v>-58.763694770000001</v>
      </c>
      <c r="D18580" s="38">
        <v>0.50630271434783936</v>
      </c>
      <c r="E18580" s="38">
        <v>0.31048767228384277</v>
      </c>
      <c r="F18580" s="38">
        <v>5.3571428571428568</v>
      </c>
    </row>
    <row r="18581" spans="1:6" x14ac:dyDescent="0.35">
      <c r="A18581" s="37" t="s">
        <v>22427</v>
      </c>
      <c r="B18581" s="38">
        <v>-34.601858759999999</v>
      </c>
      <c r="C18581" s="38">
        <v>-58.94184654</v>
      </c>
      <c r="D18581" s="38">
        <v>0.59309804439544678</v>
      </c>
      <c r="E18581" s="38">
        <v>0.55880724872861587</v>
      </c>
      <c r="F18581" s="38">
        <v>1.7441860465116279</v>
      </c>
    </row>
    <row r="18582" spans="1:6" x14ac:dyDescent="0.35">
      <c r="A18582" s="37" t="s">
        <v>22428</v>
      </c>
      <c r="B18582" s="38">
        <v>-34.385120909999998</v>
      </c>
      <c r="C18582" s="38">
        <v>-58.749986970000002</v>
      </c>
      <c r="D18582" s="38">
        <v>0.42313170433044428</v>
      </c>
      <c r="E18582" s="38">
        <v>0.42289855673506449</v>
      </c>
      <c r="F18582" s="38">
        <v>1.214574898785425</v>
      </c>
    </row>
    <row r="18583" spans="1:6" x14ac:dyDescent="0.35">
      <c r="A18583" s="37" t="s">
        <v>22429</v>
      </c>
      <c r="B18583" s="38">
        <v>-36.730837579999999</v>
      </c>
      <c r="C18583" s="38">
        <v>-59.162452270000003</v>
      </c>
      <c r="D18583" s="38">
        <v>0.36833488941192633</v>
      </c>
      <c r="E18583" s="38">
        <v>0.37487389670835958</v>
      </c>
      <c r="F18583" s="38">
        <v>0</v>
      </c>
    </row>
    <row r="18584" spans="1:6" x14ac:dyDescent="0.35">
      <c r="A18584" s="37" t="s">
        <v>22430</v>
      </c>
      <c r="B18584" s="38">
        <v>-37.32547658</v>
      </c>
      <c r="C18584" s="38">
        <v>-59.125482550000001</v>
      </c>
      <c r="D18584" s="38">
        <v>6.4852192997932434E-2</v>
      </c>
      <c r="E18584" s="38">
        <v>6.7551763107379273E-2</v>
      </c>
      <c r="F18584" s="38">
        <v>0.75187969924812026</v>
      </c>
    </row>
    <row r="18585" spans="1:6" x14ac:dyDescent="0.35">
      <c r="A18585" s="37" t="s">
        <v>22431</v>
      </c>
      <c r="B18585" s="38">
        <v>-35.975413760000002</v>
      </c>
      <c r="C18585" s="38">
        <v>-57.449934499999998</v>
      </c>
      <c r="D18585" s="38">
        <v>0.28026854991912842</v>
      </c>
      <c r="E18585" s="38">
        <v>0.29025366240077549</v>
      </c>
      <c r="F18585" s="38">
        <v>7.6923076923076925</v>
      </c>
    </row>
    <row r="18586" spans="1:6" x14ac:dyDescent="0.35">
      <c r="A18586" s="37" t="s">
        <v>22432</v>
      </c>
      <c r="B18586" s="38">
        <v>-34.752377930000002</v>
      </c>
      <c r="C18586" s="38">
        <v>-58.443992790000003</v>
      </c>
      <c r="D18586" s="38">
        <v>0.76633369922637939</v>
      </c>
      <c r="E18586" s="38">
        <v>0.77489139352525982</v>
      </c>
      <c r="F18586" s="38">
        <v>78.260869565217391</v>
      </c>
    </row>
    <row r="18587" spans="1:6" x14ac:dyDescent="0.35">
      <c r="A18587" s="37" t="s">
        <v>22433</v>
      </c>
      <c r="B18587" s="38">
        <v>-34.335996119999997</v>
      </c>
      <c r="C18587" s="38">
        <v>-58.785646210000003</v>
      </c>
      <c r="D18587" s="38">
        <v>0.42738771438598627</v>
      </c>
      <c r="E18587" s="38">
        <v>0.52425867898596656</v>
      </c>
      <c r="F18587" s="38">
        <v>11.76470588235294</v>
      </c>
    </row>
    <row r="18588" spans="1:6" x14ac:dyDescent="0.35">
      <c r="A18588" s="37" t="s">
        <v>22434</v>
      </c>
      <c r="B18588" s="38">
        <v>-34.779868890000003</v>
      </c>
      <c r="C18588" s="38">
        <v>-58.240308570000003</v>
      </c>
      <c r="D18588" s="38">
        <v>0.4374079704284668</v>
      </c>
      <c r="E18588" s="38">
        <v>0.45858912808554508</v>
      </c>
      <c r="F18588" s="38" t="s">
        <v>5130</v>
      </c>
    </row>
    <row r="18589" spans="1:6" x14ac:dyDescent="0.35">
      <c r="A18589" s="37" t="s">
        <v>22435</v>
      </c>
      <c r="B18589" s="38">
        <v>-34.93673355</v>
      </c>
      <c r="C18589" s="38">
        <v>-57.98429642</v>
      </c>
      <c r="D18589" s="38">
        <v>0.1151281967759132</v>
      </c>
      <c r="E18589" s="38">
        <v>0.112490492562453</v>
      </c>
      <c r="F18589" s="38"/>
    </row>
    <row r="18590" spans="1:6" x14ac:dyDescent="0.35">
      <c r="A18590" s="37" t="s">
        <v>22436</v>
      </c>
      <c r="B18590" s="38">
        <v>-37.125355120000002</v>
      </c>
      <c r="C18590" s="38">
        <v>-56.886079039999998</v>
      </c>
      <c r="D18590" s="38">
        <v>0.57653170824050903</v>
      </c>
      <c r="E18590" s="38">
        <v>0.5769736216618464</v>
      </c>
      <c r="F18590" s="38">
        <v>53.439153439153444</v>
      </c>
    </row>
    <row r="18591" spans="1:6" x14ac:dyDescent="0.35">
      <c r="A18591" s="37" t="s">
        <v>22437</v>
      </c>
      <c r="B18591" s="38">
        <v>-34.630261359999999</v>
      </c>
      <c r="C18591" s="38">
        <v>-58.820181869999999</v>
      </c>
      <c r="D18591" s="38">
        <v>0.583077073097229</v>
      </c>
      <c r="E18591" s="38">
        <v>0.58990681171417236</v>
      </c>
      <c r="F18591" s="38">
        <v>54.935622317596568</v>
      </c>
    </row>
    <row r="18592" spans="1:6" x14ac:dyDescent="0.35">
      <c r="A18592" s="37" t="s">
        <v>22438</v>
      </c>
      <c r="B18592" s="38">
        <v>-34.666343070000003</v>
      </c>
      <c r="C18592" s="38">
        <v>-58.82391878</v>
      </c>
      <c r="D18592" s="38">
        <v>0.73302721977233887</v>
      </c>
      <c r="E18592" s="38">
        <v>0.72728134490348195</v>
      </c>
      <c r="F18592" s="38">
        <v>60.300751879699241</v>
      </c>
    </row>
    <row r="18593" spans="1:6" x14ac:dyDescent="0.35">
      <c r="A18593" s="37" t="s">
        <v>22439</v>
      </c>
      <c r="B18593" s="38">
        <v>-34.968300720000002</v>
      </c>
      <c r="C18593" s="38">
        <v>-57.983154200000001</v>
      </c>
      <c r="D18593" s="38">
        <v>0.41492709517478937</v>
      </c>
      <c r="E18593" s="38">
        <v>0.44354986987615891</v>
      </c>
      <c r="F18593" s="38">
        <v>32.051282051282051</v>
      </c>
    </row>
    <row r="18594" spans="1:6" x14ac:dyDescent="0.35">
      <c r="A18594" s="37" t="s">
        <v>1140</v>
      </c>
      <c r="B18594" s="38">
        <v>-34.529329869999998</v>
      </c>
      <c r="C18594" s="38">
        <v>-58.576818119999999</v>
      </c>
      <c r="D18594" s="38">
        <v>0.74445778131484985</v>
      </c>
      <c r="E18594" s="38">
        <v>0.75714246763123405</v>
      </c>
      <c r="F18594" s="38"/>
    </row>
    <row r="18595" spans="1:6" x14ac:dyDescent="0.35">
      <c r="A18595" s="37" t="s">
        <v>22440</v>
      </c>
      <c r="B18595" s="38">
        <v>-34.164003209999997</v>
      </c>
      <c r="C18595" s="38">
        <v>-58.956776240000003</v>
      </c>
      <c r="D18595" s="38">
        <v>0.1765911728143692</v>
      </c>
      <c r="E18595" s="38">
        <v>0.18301731580868361</v>
      </c>
      <c r="F18595" s="38">
        <v>7.5862068965517242</v>
      </c>
    </row>
    <row r="18596" spans="1:6" x14ac:dyDescent="0.35">
      <c r="A18596" s="37" t="s">
        <v>22441</v>
      </c>
      <c r="B18596" s="38">
        <v>-34.412127859999998</v>
      </c>
      <c r="C18596" s="38">
        <v>-58.764039410000002</v>
      </c>
      <c r="D18596" s="38">
        <v>0.76123958826065063</v>
      </c>
      <c r="E18596" s="38">
        <v>0.76694946487744653</v>
      </c>
      <c r="F18596" s="38">
        <v>52.542372881355938</v>
      </c>
    </row>
    <row r="18597" spans="1:6" x14ac:dyDescent="0.35">
      <c r="A18597" s="37" t="s">
        <v>22442</v>
      </c>
      <c r="B18597" s="38">
        <v>-34.734801449999999</v>
      </c>
      <c r="C18597" s="38">
        <v>-58.390669469999999</v>
      </c>
      <c r="D18597" s="38">
        <v>0.23268374800682071</v>
      </c>
      <c r="E18597" s="38">
        <v>0.24531485784698179</v>
      </c>
      <c r="F18597" s="38"/>
    </row>
    <row r="18598" spans="1:6" x14ac:dyDescent="0.35">
      <c r="A18598" s="37" t="s">
        <v>22443</v>
      </c>
      <c r="B18598" s="38">
        <v>-34.2642545</v>
      </c>
      <c r="C18598" s="38">
        <v>-59.453443929999999</v>
      </c>
      <c r="D18598" s="38">
        <v>0.46409052610397339</v>
      </c>
      <c r="E18598" s="38">
        <v>0.43925798725750709</v>
      </c>
      <c r="F18598" s="38">
        <v>52.272727272727273</v>
      </c>
    </row>
    <row r="18599" spans="1:6" x14ac:dyDescent="0.35">
      <c r="A18599" s="37" t="s">
        <v>22444</v>
      </c>
      <c r="B18599" s="38">
        <v>-34.795216590000003</v>
      </c>
      <c r="C18599" s="38">
        <v>-58.489939909999997</v>
      </c>
      <c r="D18599" s="38">
        <v>0.58884382247924805</v>
      </c>
      <c r="E18599" s="38">
        <v>0.59406381845474243</v>
      </c>
      <c r="F18599" s="38">
        <v>48.333333333333336</v>
      </c>
    </row>
    <row r="18600" spans="1:6" x14ac:dyDescent="0.35">
      <c r="A18600" s="37" t="s">
        <v>22445</v>
      </c>
      <c r="B18600" s="38">
        <v>-35.404745259999999</v>
      </c>
      <c r="C18600" s="38">
        <v>-59.321656820000001</v>
      </c>
      <c r="D18600" s="38">
        <v>0.3891603946685791</v>
      </c>
      <c r="E18600" s="38">
        <v>0.39658695790502763</v>
      </c>
      <c r="F18600" s="38">
        <v>30.952380952380953</v>
      </c>
    </row>
    <row r="18601" spans="1:6" x14ac:dyDescent="0.35">
      <c r="A18601" s="37" t="s">
        <v>22446</v>
      </c>
      <c r="B18601" s="38">
        <v>-36.472268489999998</v>
      </c>
      <c r="C18601" s="38">
        <v>-60.25071063</v>
      </c>
      <c r="D18601" s="38">
        <v>0.4012857973575592</v>
      </c>
      <c r="E18601" s="38">
        <v>0.4012857973575592</v>
      </c>
      <c r="F18601" s="38">
        <v>0</v>
      </c>
    </row>
    <row r="18602" spans="1:6" x14ac:dyDescent="0.35">
      <c r="A18602" s="37" t="s">
        <v>22447</v>
      </c>
      <c r="B18602" s="38">
        <v>-34.517637280000002</v>
      </c>
      <c r="C18602" s="38">
        <v>-58.780916359999999</v>
      </c>
      <c r="D18602" s="38">
        <v>0.94872957468032837</v>
      </c>
      <c r="E18602" s="38">
        <v>0.83640770741871429</v>
      </c>
      <c r="F18602" s="38">
        <v>48.245614035087719</v>
      </c>
    </row>
    <row r="18603" spans="1:6" x14ac:dyDescent="0.35">
      <c r="A18603" s="37" t="s">
        <v>22448</v>
      </c>
      <c r="B18603" s="38">
        <v>-34.913157089999999</v>
      </c>
      <c r="C18603" s="38">
        <v>-58.362166950000002</v>
      </c>
      <c r="D18603" s="38">
        <v>0.69985181093215942</v>
      </c>
      <c r="E18603" s="38">
        <v>0.71527326420733806</v>
      </c>
      <c r="F18603" s="38"/>
    </row>
    <row r="18604" spans="1:6" x14ac:dyDescent="0.35">
      <c r="A18604" s="37" t="s">
        <v>22449</v>
      </c>
      <c r="B18604" s="38">
        <v>-35.03230937</v>
      </c>
      <c r="C18604" s="38">
        <v>-58.419558619999997</v>
      </c>
      <c r="D18604" s="38">
        <v>0.6309545636177063</v>
      </c>
      <c r="E18604" s="38">
        <v>0.60089636676841307</v>
      </c>
      <c r="F18604" s="38">
        <v>9.3023255813953494</v>
      </c>
    </row>
    <row r="18605" spans="1:6" x14ac:dyDescent="0.35">
      <c r="A18605" s="37" t="s">
        <v>22450</v>
      </c>
      <c r="B18605" s="38">
        <v>-34.674108179999998</v>
      </c>
      <c r="C18605" s="38">
        <v>-58.735052529999997</v>
      </c>
      <c r="D18605" s="38">
        <v>0.39595618844032288</v>
      </c>
      <c r="E18605" s="38">
        <v>0.37899456504318452</v>
      </c>
      <c r="F18605" s="38">
        <v>18</v>
      </c>
    </row>
    <row r="18606" spans="1:6" x14ac:dyDescent="0.35">
      <c r="A18606" s="37" t="s">
        <v>22451</v>
      </c>
      <c r="B18606" s="38">
        <v>-37.975302450000001</v>
      </c>
      <c r="C18606" s="38">
        <v>-57.587428629999998</v>
      </c>
      <c r="D18606" s="38">
        <v>0.34600695967674261</v>
      </c>
      <c r="E18606" s="38">
        <v>0.325242770023835</v>
      </c>
      <c r="F18606" s="38">
        <v>13.385826771653544</v>
      </c>
    </row>
    <row r="18607" spans="1:6" x14ac:dyDescent="0.35">
      <c r="A18607" s="37" t="s">
        <v>22452</v>
      </c>
      <c r="B18607" s="38">
        <v>-34.64295242</v>
      </c>
      <c r="C18607" s="38">
        <v>-59.406658120000003</v>
      </c>
      <c r="D18607" s="38">
        <v>0.3428560197353363</v>
      </c>
      <c r="E18607" s="38">
        <v>0.3428560197353363</v>
      </c>
      <c r="F18607" s="38">
        <v>4.918032786885246</v>
      </c>
    </row>
    <row r="18608" spans="1:6" x14ac:dyDescent="0.35">
      <c r="A18608" s="37" t="s">
        <v>22453</v>
      </c>
      <c r="B18608" s="38">
        <v>-34.915717139999998</v>
      </c>
      <c r="C18608" s="38">
        <v>-58.578255329999998</v>
      </c>
      <c r="D18608" s="38">
        <v>0.41813555359840388</v>
      </c>
      <c r="E18608" s="38">
        <v>0.53346208069059586</v>
      </c>
      <c r="F18608" s="38">
        <v>18.827160493827162</v>
      </c>
    </row>
    <row r="18609" spans="1:6" x14ac:dyDescent="0.35">
      <c r="A18609" s="37" t="s">
        <v>22454</v>
      </c>
      <c r="B18609" s="38">
        <v>-34.585817640000002</v>
      </c>
      <c r="C18609" s="38">
        <v>-58.769198019999997</v>
      </c>
      <c r="D18609" s="38">
        <v>0.98157048225402832</v>
      </c>
      <c r="E18609" s="38">
        <v>0.9026713481074885</v>
      </c>
      <c r="F18609" s="38">
        <v>70.550161812297731</v>
      </c>
    </row>
    <row r="18610" spans="1:6" x14ac:dyDescent="0.35">
      <c r="A18610" s="37" t="s">
        <v>22455</v>
      </c>
      <c r="B18610" s="38">
        <v>-34.671283129999999</v>
      </c>
      <c r="C18610" s="38">
        <v>-59.430865750000002</v>
      </c>
      <c r="D18610" s="38">
        <v>0.36108860373497009</v>
      </c>
      <c r="E18610" s="38">
        <v>0.35863304138183588</v>
      </c>
      <c r="F18610" s="38">
        <v>6.9672131147540979</v>
      </c>
    </row>
    <row r="18611" spans="1:6" x14ac:dyDescent="0.35">
      <c r="A18611" s="37" t="s">
        <v>22456</v>
      </c>
      <c r="B18611" s="38">
        <v>-34.458954980000001</v>
      </c>
      <c r="C18611" s="38">
        <v>-58.625403319999997</v>
      </c>
      <c r="D18611" s="38">
        <v>0.23536516726017001</v>
      </c>
      <c r="E18611" s="38">
        <v>0.20249407355849811</v>
      </c>
      <c r="F18611" s="38">
        <v>3.5714285714285712</v>
      </c>
    </row>
    <row r="18612" spans="1:6" x14ac:dyDescent="0.35">
      <c r="A18612" s="37" t="s">
        <v>22457</v>
      </c>
      <c r="B18612" s="38">
        <v>-34.911376779999998</v>
      </c>
      <c r="C18612" s="38">
        <v>-57.960757209999997</v>
      </c>
      <c r="D18612" s="38">
        <v>0.2261839359998703</v>
      </c>
      <c r="E18612" s="38">
        <v>0.1381780312642352</v>
      </c>
      <c r="F18612" s="38">
        <v>0</v>
      </c>
    </row>
    <row r="18613" spans="1:6" x14ac:dyDescent="0.35">
      <c r="A18613" s="37" t="s">
        <v>22458</v>
      </c>
      <c r="B18613" s="38">
        <v>-34.338002359999997</v>
      </c>
      <c r="C18613" s="38">
        <v>-58.848371919999998</v>
      </c>
      <c r="D18613" s="38">
        <v>0.37955105304718018</v>
      </c>
      <c r="E18613" s="38">
        <v>0.27269801071711952</v>
      </c>
      <c r="F18613" s="38">
        <v>1.8518518518518516</v>
      </c>
    </row>
    <row r="18614" spans="1:6" x14ac:dyDescent="0.35">
      <c r="A18614" s="37" t="s">
        <v>22459</v>
      </c>
      <c r="B18614" s="38">
        <v>-34.89597603</v>
      </c>
      <c r="C18614" s="38">
        <v>-57.975804519999997</v>
      </c>
      <c r="D18614" s="38">
        <v>0.16917671263217929</v>
      </c>
      <c r="E18614" s="38">
        <v>0.1698236860133506</v>
      </c>
      <c r="F18614" s="38"/>
    </row>
    <row r="18615" spans="1:6" x14ac:dyDescent="0.35">
      <c r="A18615" s="37" t="s">
        <v>22460</v>
      </c>
      <c r="B18615" s="38">
        <v>-34.940035620000003</v>
      </c>
      <c r="C18615" s="38">
        <v>-58.613815260000003</v>
      </c>
      <c r="D18615" s="38">
        <v>0.71505278348922729</v>
      </c>
      <c r="E18615" s="38">
        <v>0.69394487804836702</v>
      </c>
      <c r="F18615" s="38">
        <v>14.077669902912621</v>
      </c>
    </row>
    <row r="18616" spans="1:6" x14ac:dyDescent="0.35">
      <c r="A18616" s="37" t="s">
        <v>22461</v>
      </c>
      <c r="B18616" s="38">
        <v>-34.699998979999997</v>
      </c>
      <c r="C18616" s="38">
        <v>-58.386272839999997</v>
      </c>
      <c r="D18616" s="38">
        <v>0.1360119432210922</v>
      </c>
      <c r="E18616" s="38">
        <v>0.14645462463030939</v>
      </c>
      <c r="F18616" s="38">
        <v>2.5210084033613445</v>
      </c>
    </row>
    <row r="18617" spans="1:6" x14ac:dyDescent="0.35">
      <c r="A18617" s="37" t="s">
        <v>22462</v>
      </c>
      <c r="B18617" s="38">
        <v>-38.729702510000003</v>
      </c>
      <c r="C18617" s="38">
        <v>-62.228594010000002</v>
      </c>
      <c r="D18617" s="38">
        <v>0.35771864652633673</v>
      </c>
      <c r="E18617" s="38">
        <v>0.36358388430542421</v>
      </c>
      <c r="F18617" s="38"/>
    </row>
    <row r="18618" spans="1:6" x14ac:dyDescent="0.35">
      <c r="A18618" s="37" t="s">
        <v>22463</v>
      </c>
      <c r="B18618" s="38">
        <v>-34.696008880000001</v>
      </c>
      <c r="C18618" s="38">
        <v>-58.57973956</v>
      </c>
      <c r="D18618" s="38">
        <v>0.66479712724685669</v>
      </c>
      <c r="E18618" s="38">
        <v>0.68239301282006337</v>
      </c>
      <c r="F18618" s="38"/>
    </row>
    <row r="18619" spans="1:6" x14ac:dyDescent="0.35">
      <c r="A18619" s="37" t="s">
        <v>22464</v>
      </c>
      <c r="B18619" s="38">
        <v>-34.932202259999997</v>
      </c>
      <c r="C18619" s="38">
        <v>-57.942799409999999</v>
      </c>
      <c r="D18619" s="38">
        <v>0.13560427725315091</v>
      </c>
      <c r="E18619" s="38">
        <v>0.16907062080821819</v>
      </c>
      <c r="F18619" s="38"/>
    </row>
    <row r="18620" spans="1:6" x14ac:dyDescent="0.35">
      <c r="A18620" s="37" t="s">
        <v>22465</v>
      </c>
      <c r="B18620" s="38">
        <v>-34.666343920000003</v>
      </c>
      <c r="C18620" s="38">
        <v>-58.365398249999998</v>
      </c>
      <c r="D18620" s="38">
        <v>0.1941404044628143</v>
      </c>
      <c r="E18620" s="38">
        <v>0.18033828863075799</v>
      </c>
      <c r="F18620" s="38"/>
    </row>
    <row r="18621" spans="1:6" x14ac:dyDescent="0.35">
      <c r="A18621" s="37" t="s">
        <v>22466</v>
      </c>
      <c r="B18621" s="38">
        <v>-34.819753939999998</v>
      </c>
      <c r="C18621" s="38">
        <v>-58.271911240000001</v>
      </c>
      <c r="D18621" s="38">
        <v>0.36404234170913702</v>
      </c>
      <c r="E18621" s="38">
        <v>0.3715529606530541</v>
      </c>
      <c r="F18621" s="38"/>
    </row>
    <row r="18622" spans="1:6" x14ac:dyDescent="0.35">
      <c r="A18622" s="37" t="s">
        <v>22467</v>
      </c>
      <c r="B18622" s="38">
        <v>-34.787469850000001</v>
      </c>
      <c r="C18622" s="38">
        <v>-58.62487161</v>
      </c>
      <c r="D18622" s="38">
        <v>0.75347280502319336</v>
      </c>
      <c r="E18622" s="38">
        <v>0.74554851651191711</v>
      </c>
      <c r="F18622" s="38"/>
    </row>
    <row r="18623" spans="1:6" x14ac:dyDescent="0.35">
      <c r="A18623" s="37" t="s">
        <v>22468</v>
      </c>
      <c r="B18623" s="38">
        <v>-34.6961078</v>
      </c>
      <c r="C18623" s="38">
        <v>-58.400096720000001</v>
      </c>
      <c r="D18623" s="38">
        <v>0.1921783983707428</v>
      </c>
      <c r="E18623" s="38">
        <v>0.1895962385712443</v>
      </c>
      <c r="F18623" s="38"/>
    </row>
    <row r="18624" spans="1:6" x14ac:dyDescent="0.35">
      <c r="A18624" s="37" t="s">
        <v>22469</v>
      </c>
      <c r="B18624" s="38">
        <v>-38.009849119999998</v>
      </c>
      <c r="C18624" s="38">
        <v>-57.553495169999998</v>
      </c>
      <c r="D18624" s="38">
        <v>0.1245734542608261</v>
      </c>
      <c r="E18624" s="38">
        <v>0.1238739168321764</v>
      </c>
      <c r="F18624" s="38"/>
    </row>
    <row r="18625" spans="1:6" x14ac:dyDescent="0.35">
      <c r="A18625" s="37" t="s">
        <v>22470</v>
      </c>
      <c r="B18625" s="38">
        <v>-34.641689220000004</v>
      </c>
      <c r="C18625" s="38">
        <v>-58.788558399999999</v>
      </c>
      <c r="D18625" s="38">
        <v>0.28909438848495478</v>
      </c>
      <c r="E18625" s="38">
        <v>0.29550511692021342</v>
      </c>
      <c r="F18625" s="38"/>
    </row>
    <row r="18626" spans="1:6" x14ac:dyDescent="0.35">
      <c r="A18626" s="37" t="s">
        <v>22471</v>
      </c>
      <c r="B18626" s="38">
        <v>-34.57143559</v>
      </c>
      <c r="C18626" s="38">
        <v>-58.553854870000002</v>
      </c>
      <c r="D18626" s="38">
        <v>0.35484156012535101</v>
      </c>
      <c r="E18626" s="38">
        <v>0.28497691331979108</v>
      </c>
      <c r="F18626" s="38"/>
    </row>
    <row r="18627" spans="1:6" x14ac:dyDescent="0.35">
      <c r="A18627" s="37" t="s">
        <v>22472</v>
      </c>
      <c r="B18627" s="38">
        <v>-34.515884700000001</v>
      </c>
      <c r="C18627" s="38">
        <v>-58.706312990000001</v>
      </c>
      <c r="D18627" s="38">
        <v>0.47122305631637568</v>
      </c>
      <c r="E18627" s="38">
        <v>0.43899060550488922</v>
      </c>
      <c r="F18627" s="38">
        <v>0</v>
      </c>
    </row>
    <row r="18628" spans="1:6" x14ac:dyDescent="0.35">
      <c r="A18628" s="37" t="s">
        <v>22473</v>
      </c>
      <c r="B18628" s="38">
        <v>-34.417352880000003</v>
      </c>
      <c r="C18628" s="38">
        <v>-58.712835679999998</v>
      </c>
      <c r="D18628" s="38">
        <v>0.60115933418273926</v>
      </c>
      <c r="E18628" s="38">
        <v>0.52948217425081467</v>
      </c>
      <c r="F18628" s="38">
        <v>1.8518518518518516</v>
      </c>
    </row>
    <row r="18629" spans="1:6" x14ac:dyDescent="0.35">
      <c r="A18629" s="37" t="s">
        <v>22474</v>
      </c>
      <c r="B18629" s="38">
        <v>-34.344449730000001</v>
      </c>
      <c r="C18629" s="38">
        <v>-58.848574919999997</v>
      </c>
      <c r="D18629" s="38">
        <v>0</v>
      </c>
      <c r="E18629" s="38">
        <v>8.5287421090262272E-2</v>
      </c>
      <c r="F18629" s="38">
        <v>0</v>
      </c>
    </row>
    <row r="18630" spans="1:6" x14ac:dyDescent="0.35">
      <c r="A18630" s="37" t="s">
        <v>907</v>
      </c>
      <c r="B18630" s="38">
        <v>-35.764881379999999</v>
      </c>
      <c r="C18630" s="38">
        <v>-58.497746190000001</v>
      </c>
      <c r="D18630" s="38">
        <v>0.2126668244600296</v>
      </c>
      <c r="E18630" s="38">
        <v>0.22142125545321281</v>
      </c>
      <c r="F18630" s="38"/>
    </row>
    <row r="18631" spans="1:6" x14ac:dyDescent="0.35">
      <c r="A18631" s="37" t="s">
        <v>22475</v>
      </c>
      <c r="B18631" s="38">
        <v>-34.536130929999999</v>
      </c>
      <c r="C18631" s="38">
        <v>-58.481488560000003</v>
      </c>
      <c r="D18631" s="38">
        <v>8.8222108781337738E-2</v>
      </c>
      <c r="E18631" s="38">
        <v>8.987709548738268E-2</v>
      </c>
      <c r="F18631" s="38"/>
    </row>
    <row r="18632" spans="1:6" x14ac:dyDescent="0.35">
      <c r="A18632" s="37" t="s">
        <v>22476</v>
      </c>
      <c r="B18632" s="38">
        <v>-34.47382279</v>
      </c>
      <c r="C18632" s="38">
        <v>-58.844496820000003</v>
      </c>
      <c r="D18632" s="38">
        <v>0.54759186506271362</v>
      </c>
      <c r="E18632" s="38">
        <v>0.25865372074277782</v>
      </c>
      <c r="F18632" s="38">
        <v>2.8301886792452833</v>
      </c>
    </row>
    <row r="18633" spans="1:6" x14ac:dyDescent="0.35">
      <c r="A18633" s="37" t="s">
        <v>22477</v>
      </c>
      <c r="B18633" s="38">
        <v>-34.471828969999997</v>
      </c>
      <c r="C18633" s="38">
        <v>-58.838759709999998</v>
      </c>
      <c r="D18633" s="38">
        <v>0</v>
      </c>
      <c r="E18633" s="38">
        <v>6.8832761711544455E-2</v>
      </c>
      <c r="F18633" s="38">
        <v>1.7391304347826086</v>
      </c>
    </row>
    <row r="18634" spans="1:6" x14ac:dyDescent="0.35">
      <c r="A18634" s="37" t="s">
        <v>22478</v>
      </c>
      <c r="B18634" s="38">
        <v>-34.64825373</v>
      </c>
      <c r="C18634" s="38">
        <v>-58.566091139999997</v>
      </c>
      <c r="D18634" s="38">
        <v>9.1844648122787476E-2</v>
      </c>
      <c r="E18634" s="38">
        <v>0.14493348087287611</v>
      </c>
      <c r="F18634" s="38" t="s">
        <v>5130</v>
      </c>
    </row>
    <row r="18635" spans="1:6" x14ac:dyDescent="0.35">
      <c r="A18635" s="37" t="s">
        <v>22479</v>
      </c>
      <c r="B18635" s="38">
        <v>-34.893720610000003</v>
      </c>
      <c r="C18635" s="38">
        <v>-60.010400220000001</v>
      </c>
      <c r="D18635" s="38">
        <v>0.17358577251434329</v>
      </c>
      <c r="E18635" s="38">
        <v>0.19871910112468821</v>
      </c>
      <c r="F18635" s="38">
        <v>0</v>
      </c>
    </row>
    <row r="18636" spans="1:6" x14ac:dyDescent="0.35">
      <c r="A18636" s="37" t="s">
        <v>22480</v>
      </c>
      <c r="B18636" s="38">
        <v>-33.31411327</v>
      </c>
      <c r="C18636" s="38">
        <v>-60.252843319999997</v>
      </c>
      <c r="D18636" s="38">
        <v>0.65398752689361572</v>
      </c>
      <c r="E18636" s="38">
        <v>0.6408708244562149</v>
      </c>
      <c r="F18636" s="38">
        <v>56.09756097560976</v>
      </c>
    </row>
    <row r="18637" spans="1:6" x14ac:dyDescent="0.35">
      <c r="A18637" s="37" t="s">
        <v>22481</v>
      </c>
      <c r="B18637" s="38">
        <v>-34.6842471</v>
      </c>
      <c r="C18637" s="38">
        <v>-58.383721450000003</v>
      </c>
      <c r="D18637" s="38">
        <v>0.22397240996360779</v>
      </c>
      <c r="E18637" s="38">
        <v>0.2321557815585818</v>
      </c>
      <c r="F18637" s="38" t="s">
        <v>5130</v>
      </c>
    </row>
    <row r="18638" spans="1:6" x14ac:dyDescent="0.35">
      <c r="A18638" s="37" t="s">
        <v>22482</v>
      </c>
      <c r="B18638" s="38">
        <v>-34.771149319999999</v>
      </c>
      <c r="C18638" s="38">
        <v>-58.397619679999998</v>
      </c>
      <c r="D18638" s="38">
        <v>7.150714099407196E-2</v>
      </c>
      <c r="E18638" s="38">
        <v>9.0583676588721573E-2</v>
      </c>
      <c r="F18638" s="38">
        <v>4.4642857142857144</v>
      </c>
    </row>
    <row r="18639" spans="1:6" x14ac:dyDescent="0.35">
      <c r="A18639" s="37" t="s">
        <v>22483</v>
      </c>
      <c r="B18639" s="38">
        <v>-34.717676760000003</v>
      </c>
      <c r="C18639" s="38">
        <v>-58.385260950000003</v>
      </c>
      <c r="D18639" s="38">
        <v>0.41539007425308228</v>
      </c>
      <c r="E18639" s="38">
        <v>0.41513384094363759</v>
      </c>
      <c r="F18639" s="38"/>
    </row>
    <row r="18640" spans="1:6" x14ac:dyDescent="0.35">
      <c r="A18640" s="37" t="s">
        <v>22484</v>
      </c>
      <c r="B18640" s="38">
        <v>-34.658041609999998</v>
      </c>
      <c r="C18640" s="38">
        <v>-58.721595489999999</v>
      </c>
      <c r="D18640" s="38">
        <v>0.29156020283699041</v>
      </c>
      <c r="E18640" s="38">
        <v>0.29273581587606012</v>
      </c>
      <c r="F18640" s="38">
        <v>52.747252747252752</v>
      </c>
    </row>
    <row r="18641" spans="1:6" x14ac:dyDescent="0.35">
      <c r="A18641" s="37" t="s">
        <v>22485</v>
      </c>
      <c r="B18641" s="38">
        <v>-34.952167889999998</v>
      </c>
      <c r="C18641" s="38">
        <v>-57.93630349</v>
      </c>
      <c r="D18641" s="38">
        <v>0.31773215532302862</v>
      </c>
      <c r="E18641" s="38">
        <v>0.3319649534566062</v>
      </c>
      <c r="F18641" s="38">
        <v>28.455284552845526</v>
      </c>
    </row>
    <row r="18642" spans="1:6" x14ac:dyDescent="0.35">
      <c r="A18642" s="37" t="s">
        <v>22486</v>
      </c>
      <c r="B18642" s="38">
        <v>-34.920564159999998</v>
      </c>
      <c r="C18642" s="38">
        <v>-58.583645050000001</v>
      </c>
      <c r="D18642" s="38">
        <v>0.37372824549674988</v>
      </c>
      <c r="E18642" s="38">
        <v>0.39923398236970642</v>
      </c>
      <c r="F18642" s="38">
        <v>6.666666666666667</v>
      </c>
    </row>
    <row r="18643" spans="1:6" x14ac:dyDescent="0.35">
      <c r="A18643" s="37" t="s">
        <v>22487</v>
      </c>
      <c r="B18643" s="38">
        <v>-33.896067969999997</v>
      </c>
      <c r="C18643" s="38">
        <v>-60.56922059</v>
      </c>
      <c r="D18643" s="38">
        <v>0.2873070240020752</v>
      </c>
      <c r="E18643" s="38">
        <v>0.26913836143083042</v>
      </c>
      <c r="F18643" s="38">
        <v>0</v>
      </c>
    </row>
    <row r="18644" spans="1:6" x14ac:dyDescent="0.35">
      <c r="A18644" s="37" t="s">
        <v>22488</v>
      </c>
      <c r="B18644" s="38">
        <v>-33.889276719999998</v>
      </c>
      <c r="C18644" s="38">
        <v>-60.575477919999997</v>
      </c>
      <c r="D18644" s="38">
        <v>0.114982508122921</v>
      </c>
      <c r="E18644" s="38">
        <v>0.14493535318084669</v>
      </c>
      <c r="F18644" s="38">
        <v>0</v>
      </c>
    </row>
    <row r="18645" spans="1:6" x14ac:dyDescent="0.35">
      <c r="A18645" s="37" t="s">
        <v>22489</v>
      </c>
      <c r="B18645" s="38">
        <v>-34.664114339999998</v>
      </c>
      <c r="C18645" s="38">
        <v>-58.35914709</v>
      </c>
      <c r="D18645" s="38">
        <v>0.1927023530006409</v>
      </c>
      <c r="E18645" s="38">
        <v>0.19264158214393409</v>
      </c>
      <c r="F18645" s="38" t="s">
        <v>5130</v>
      </c>
    </row>
    <row r="18646" spans="1:6" x14ac:dyDescent="0.35">
      <c r="A18646" s="37" t="s">
        <v>22490</v>
      </c>
      <c r="B18646" s="38">
        <v>-36.724230050000003</v>
      </c>
      <c r="C18646" s="38">
        <v>-56.680844890000003</v>
      </c>
      <c r="D18646" s="38">
        <v>0.38222411274909968</v>
      </c>
      <c r="E18646" s="38">
        <v>0.39222813798831058</v>
      </c>
      <c r="F18646" s="38">
        <v>14.545454545454545</v>
      </c>
    </row>
    <row r="18647" spans="1:6" x14ac:dyDescent="0.35">
      <c r="A18647" s="37" t="s">
        <v>22491</v>
      </c>
      <c r="B18647" s="38">
        <v>-37.019868639999999</v>
      </c>
      <c r="C18647" s="38">
        <v>-57.110631480000002</v>
      </c>
      <c r="D18647" s="38">
        <v>0.67116975784301758</v>
      </c>
      <c r="E18647" s="38">
        <v>0.67116975784301758</v>
      </c>
      <c r="F18647" s="38">
        <v>1.0869565217391304</v>
      </c>
    </row>
    <row r="18648" spans="1:6" x14ac:dyDescent="0.35">
      <c r="A18648" s="37" t="s">
        <v>769</v>
      </c>
      <c r="B18648" s="38">
        <v>-36.318870539999999</v>
      </c>
      <c r="C18648" s="38">
        <v>-57.673010509999997</v>
      </c>
      <c r="D18648" s="38">
        <v>0.18457192182540891</v>
      </c>
      <c r="E18648" s="38">
        <v>0.20147364224706379</v>
      </c>
      <c r="F18648" s="38"/>
    </row>
    <row r="18649" spans="1:6" x14ac:dyDescent="0.35">
      <c r="A18649" s="37" t="s">
        <v>22492</v>
      </c>
      <c r="B18649" s="38">
        <v>-36.378061590000002</v>
      </c>
      <c r="C18649" s="38">
        <v>-56.715563260000003</v>
      </c>
      <c r="D18649" s="38">
        <v>0.43031209707260132</v>
      </c>
      <c r="E18649" s="38">
        <v>0.43031209707260132</v>
      </c>
      <c r="F18649" s="38"/>
    </row>
    <row r="18650" spans="1:6" x14ac:dyDescent="0.35">
      <c r="A18650" s="37" t="s">
        <v>22493</v>
      </c>
      <c r="B18650" s="38">
        <v>-34.8958279</v>
      </c>
      <c r="C18650" s="38">
        <v>-58.047120759999999</v>
      </c>
      <c r="D18650" s="38">
        <v>0.48043555021286011</v>
      </c>
      <c r="E18650" s="38">
        <v>0.41012380976934693</v>
      </c>
      <c r="F18650" s="38">
        <v>1.875</v>
      </c>
    </row>
    <row r="18651" spans="1:6" x14ac:dyDescent="0.35">
      <c r="A18651" s="37" t="s">
        <v>22494</v>
      </c>
      <c r="B18651" s="38">
        <v>-34.59346291</v>
      </c>
      <c r="C18651" s="38">
        <v>-58.988043249999997</v>
      </c>
      <c r="D18651" s="38">
        <v>0.72653466463088989</v>
      </c>
      <c r="E18651" s="38">
        <v>0.73137695080525167</v>
      </c>
      <c r="F18651" s="38">
        <v>60.509554140127385</v>
      </c>
    </row>
    <row r="18652" spans="1:6" x14ac:dyDescent="0.35">
      <c r="A18652" s="37" t="s">
        <v>22495</v>
      </c>
      <c r="B18652" s="38">
        <v>-34.582784179999997</v>
      </c>
      <c r="C18652" s="38">
        <v>-60.939698499999999</v>
      </c>
      <c r="D18652" s="38">
        <v>0.2038139998912811</v>
      </c>
      <c r="E18652" s="38">
        <v>0.20351013339854579</v>
      </c>
      <c r="F18652" s="38">
        <v>12</v>
      </c>
    </row>
    <row r="18653" spans="1:6" x14ac:dyDescent="0.35">
      <c r="A18653" s="37" t="s">
        <v>22496</v>
      </c>
      <c r="B18653" s="38">
        <v>-37.323703989999998</v>
      </c>
      <c r="C18653" s="38">
        <v>-59.140056119999997</v>
      </c>
      <c r="D18653" s="38">
        <v>5.6756362318992608E-2</v>
      </c>
      <c r="E18653" s="38">
        <v>8.6197642848277703E-2</v>
      </c>
      <c r="F18653" s="38"/>
    </row>
    <row r="18654" spans="1:6" x14ac:dyDescent="0.35">
      <c r="A18654" s="37" t="s">
        <v>22497</v>
      </c>
      <c r="B18654" s="38">
        <v>-34.92045778</v>
      </c>
      <c r="C18654" s="38">
        <v>-58.583602499999998</v>
      </c>
      <c r="D18654" s="38">
        <v>0.37372824549674988</v>
      </c>
      <c r="E18654" s="38">
        <v>0.39997853669855332</v>
      </c>
      <c r="F18654" s="38">
        <v>9.0322580645161281</v>
      </c>
    </row>
    <row r="18655" spans="1:6" x14ac:dyDescent="0.35">
      <c r="A18655" s="37" t="s">
        <v>22498</v>
      </c>
      <c r="B18655" s="38">
        <v>-34.765277529999999</v>
      </c>
      <c r="C18655" s="38">
        <v>-58.39235824</v>
      </c>
      <c r="D18655" s="38">
        <v>0.1476229131221771</v>
      </c>
      <c r="E18655" s="38">
        <v>0.15922702848911291</v>
      </c>
      <c r="F18655" s="38">
        <v>33.333333333333329</v>
      </c>
    </row>
    <row r="18656" spans="1:6" x14ac:dyDescent="0.35">
      <c r="A18656" s="37" t="s">
        <v>22499</v>
      </c>
      <c r="B18656" s="38">
        <v>-34.977369119999999</v>
      </c>
      <c r="C18656" s="38">
        <v>-58.38157305</v>
      </c>
      <c r="D18656" s="38">
        <v>0.65834540128707886</v>
      </c>
      <c r="E18656" s="38">
        <v>0.63999972150132467</v>
      </c>
      <c r="F18656" s="38">
        <v>11.267605633802818</v>
      </c>
    </row>
    <row r="18657" spans="1:6" x14ac:dyDescent="0.35">
      <c r="A18657" s="37" t="s">
        <v>22500</v>
      </c>
      <c r="B18657" s="38">
        <v>-34.722242420000001</v>
      </c>
      <c r="C18657" s="38">
        <v>-58.295304459999997</v>
      </c>
      <c r="D18657" s="38">
        <v>0.3072020411491394</v>
      </c>
      <c r="E18657" s="38">
        <v>0.3011073253371499</v>
      </c>
      <c r="F18657" s="38">
        <v>8.2901554404145088</v>
      </c>
    </row>
    <row r="18658" spans="1:6" x14ac:dyDescent="0.35">
      <c r="A18658" s="37" t="s">
        <v>22501</v>
      </c>
      <c r="B18658" s="38">
        <v>-34.885529310000003</v>
      </c>
      <c r="C18658" s="38">
        <v>-58.124386979999997</v>
      </c>
      <c r="D18658" s="38">
        <v>0.42521879076957703</v>
      </c>
      <c r="E18658" s="38">
        <v>0.42234070511425242</v>
      </c>
      <c r="F18658" s="38">
        <v>4.0540540540540544</v>
      </c>
    </row>
    <row r="18659" spans="1:6" x14ac:dyDescent="0.35">
      <c r="A18659" s="37" t="s">
        <v>22502</v>
      </c>
      <c r="B18659" s="38">
        <v>-34.465079549999999</v>
      </c>
      <c r="C18659" s="38">
        <v>-58.568586979999999</v>
      </c>
      <c r="D18659" s="38">
        <v>0.18939247727394101</v>
      </c>
      <c r="E18659" s="38">
        <v>0.20375699731143751</v>
      </c>
      <c r="F18659" s="38">
        <v>0</v>
      </c>
    </row>
    <row r="18660" spans="1:6" x14ac:dyDescent="0.35">
      <c r="A18660" s="37" t="s">
        <v>22503</v>
      </c>
      <c r="B18660" s="38">
        <v>-34.52525602</v>
      </c>
      <c r="C18660" s="38">
        <v>-58.529022189999999</v>
      </c>
      <c r="D18660" s="38">
        <v>0.1053742170333862</v>
      </c>
      <c r="E18660" s="38">
        <v>0.1146738454699516</v>
      </c>
      <c r="F18660" s="38">
        <v>5.0632911392405067</v>
      </c>
    </row>
    <row r="18661" spans="1:6" x14ac:dyDescent="0.35">
      <c r="A18661" s="37" t="s">
        <v>22504</v>
      </c>
      <c r="B18661" s="38">
        <v>-35.990083069999997</v>
      </c>
      <c r="C18661" s="38">
        <v>-62.731128740000003</v>
      </c>
      <c r="D18661" s="38">
        <v>0.28700155019760132</v>
      </c>
      <c r="E18661" s="38">
        <v>0.28048011246654719</v>
      </c>
      <c r="F18661" s="38">
        <v>1.5267175572519083</v>
      </c>
    </row>
    <row r="18662" spans="1:6" x14ac:dyDescent="0.35">
      <c r="A18662" s="37" t="s">
        <v>22505</v>
      </c>
      <c r="B18662" s="38">
        <v>-38.576054859999999</v>
      </c>
      <c r="C18662" s="38">
        <v>-58.747806679999997</v>
      </c>
      <c r="D18662" s="38">
        <v>0.26579013466835022</v>
      </c>
      <c r="E18662" s="38">
        <v>0.26953283315751608</v>
      </c>
      <c r="F18662" s="38">
        <v>1.2658227848101267</v>
      </c>
    </row>
    <row r="18663" spans="1:6" x14ac:dyDescent="0.35">
      <c r="A18663" s="37" t="s">
        <v>22506</v>
      </c>
      <c r="B18663" s="38">
        <v>-34.636768580000002</v>
      </c>
      <c r="C18663" s="38">
        <v>-58.546078639999998</v>
      </c>
      <c r="D18663" s="38">
        <v>0.29810729622840881</v>
      </c>
      <c r="E18663" s="38">
        <v>0.27706002402636742</v>
      </c>
      <c r="F18663" s="38">
        <v>10.650887573964498</v>
      </c>
    </row>
    <row r="18664" spans="1:6" x14ac:dyDescent="0.35">
      <c r="A18664" s="37" t="s">
        <v>22507</v>
      </c>
      <c r="B18664" s="38">
        <v>-34.496062109999997</v>
      </c>
      <c r="C18664" s="38">
        <v>-58.521617999999997</v>
      </c>
      <c r="D18664" s="38">
        <v>0.1500890851020813</v>
      </c>
      <c r="E18664" s="38">
        <v>0.14083187566960559</v>
      </c>
      <c r="F18664" s="38"/>
    </row>
    <row r="18665" spans="1:6" x14ac:dyDescent="0.35">
      <c r="A18665" s="37" t="s">
        <v>22508</v>
      </c>
      <c r="B18665" s="38">
        <v>-34.61542961</v>
      </c>
      <c r="C18665" s="38">
        <v>-58.682199240000003</v>
      </c>
      <c r="D18665" s="38">
        <v>0.36362409591674799</v>
      </c>
      <c r="E18665" s="38">
        <v>0.35700794087873922</v>
      </c>
      <c r="F18665" s="38">
        <v>7.1428571428571423</v>
      </c>
    </row>
    <row r="18666" spans="1:6" x14ac:dyDescent="0.35">
      <c r="A18666" s="37" t="s">
        <v>22509</v>
      </c>
      <c r="B18666" s="38">
        <v>-34.62324813</v>
      </c>
      <c r="C18666" s="38">
        <v>-59.259774720000003</v>
      </c>
      <c r="D18666" s="38">
        <v>0.53642618656158447</v>
      </c>
      <c r="E18666" s="38">
        <v>0.53642618656158447</v>
      </c>
      <c r="F18666" s="38">
        <v>40.776699029126213</v>
      </c>
    </row>
    <row r="18667" spans="1:6" x14ac:dyDescent="0.35">
      <c r="A18667" s="37" t="s">
        <v>22510</v>
      </c>
      <c r="B18667" s="38">
        <v>-34.705298620000001</v>
      </c>
      <c r="C18667" s="38">
        <v>-58.36601039</v>
      </c>
      <c r="D18667" s="38">
        <v>0.58948570489883423</v>
      </c>
      <c r="E18667" s="38">
        <v>0.59587682260049357</v>
      </c>
      <c r="F18667" s="38"/>
    </row>
    <row r="18668" spans="1:6" x14ac:dyDescent="0.35">
      <c r="A18668" s="37" t="s">
        <v>1904</v>
      </c>
      <c r="B18668" s="38">
        <v>-34.64748805</v>
      </c>
      <c r="C18668" s="38">
        <v>-58.74423942</v>
      </c>
      <c r="D18668" s="38">
        <v>0.58234506845474243</v>
      </c>
      <c r="E18668" s="38">
        <v>0.5573353118756238</v>
      </c>
      <c r="F18668" s="38"/>
    </row>
    <row r="18669" spans="1:6" x14ac:dyDescent="0.35">
      <c r="A18669" s="37" t="s">
        <v>22511</v>
      </c>
      <c r="B18669" s="38">
        <v>-34.806289970000002</v>
      </c>
      <c r="C18669" s="38">
        <v>-58.475019869999997</v>
      </c>
      <c r="D18669" s="38">
        <v>0.32598274946212769</v>
      </c>
      <c r="E18669" s="38">
        <v>0.31288906683524448</v>
      </c>
      <c r="F18669" s="38">
        <v>8.8235294117647065</v>
      </c>
    </row>
    <row r="18670" spans="1:6" x14ac:dyDescent="0.35">
      <c r="A18670" s="37" t="s">
        <v>22512</v>
      </c>
      <c r="B18670" s="38">
        <v>-34.895932629999997</v>
      </c>
      <c r="C18670" s="38">
        <v>-57.907460700000001</v>
      </c>
      <c r="D18670" s="38">
        <v>0.85798490047454834</v>
      </c>
      <c r="E18670" s="38">
        <v>0.84991225129679626</v>
      </c>
      <c r="F18670" s="38">
        <v>47.692307692307693</v>
      </c>
    </row>
    <row r="18671" spans="1:6" x14ac:dyDescent="0.35">
      <c r="A18671" s="37" t="s">
        <v>22513</v>
      </c>
      <c r="B18671" s="38">
        <v>-34.925528929999999</v>
      </c>
      <c r="C18671" s="38">
        <v>-57.947671200000002</v>
      </c>
      <c r="D18671" s="38">
        <v>9.9132396280765533E-2</v>
      </c>
      <c r="E18671" s="38">
        <v>8.464023949125328E-2</v>
      </c>
      <c r="F18671" s="38"/>
    </row>
    <row r="18672" spans="1:6" x14ac:dyDescent="0.35">
      <c r="A18672" s="37" t="s">
        <v>22514</v>
      </c>
      <c r="B18672" s="38">
        <v>-34.925497849999999</v>
      </c>
      <c r="C18672" s="38">
        <v>-57.947726809999999</v>
      </c>
      <c r="D18672" s="38">
        <v>9.9132396280765533E-2</v>
      </c>
      <c r="E18672" s="38">
        <v>8.5449285756208401E-2</v>
      </c>
      <c r="F18672" s="38"/>
    </row>
    <row r="18673" spans="1:6" x14ac:dyDescent="0.35">
      <c r="A18673" s="37" t="s">
        <v>22515</v>
      </c>
      <c r="B18673" s="38">
        <v>-34.925476490000001</v>
      </c>
      <c r="C18673" s="38">
        <v>-57.947769370000003</v>
      </c>
      <c r="D18673" s="38">
        <v>9.9132396280765533E-2</v>
      </c>
      <c r="E18673" s="38">
        <v>8.5449285756208401E-2</v>
      </c>
      <c r="F18673" s="38"/>
    </row>
    <row r="18674" spans="1:6" x14ac:dyDescent="0.35">
      <c r="A18674" s="37" t="s">
        <v>22516</v>
      </c>
      <c r="B18674" s="38">
        <v>-34.915757419999998</v>
      </c>
      <c r="C18674" s="38">
        <v>-58.578134470000002</v>
      </c>
      <c r="D18674" s="38">
        <v>0.41813555359840388</v>
      </c>
      <c r="E18674" s="38">
        <v>0.53346208069059586</v>
      </c>
      <c r="F18674" s="38">
        <v>13.513513513513514</v>
      </c>
    </row>
    <row r="18675" spans="1:6" x14ac:dyDescent="0.35">
      <c r="A18675" s="37" t="s">
        <v>22517</v>
      </c>
      <c r="B18675" s="38">
        <v>-34.920098510000003</v>
      </c>
      <c r="C18675" s="38">
        <v>-57.946225339999998</v>
      </c>
      <c r="D18675" s="38">
        <v>0.1345410943031311</v>
      </c>
      <c r="E18675" s="38">
        <v>0.1295165608863573</v>
      </c>
      <c r="F18675" s="38">
        <v>6.3636363636363633</v>
      </c>
    </row>
    <row r="18676" spans="1:6" x14ac:dyDescent="0.35">
      <c r="A18676" s="37" t="s">
        <v>1152</v>
      </c>
      <c r="B18676" s="38">
        <v>-34.576792779999998</v>
      </c>
      <c r="C18676" s="38">
        <v>-58.52318751</v>
      </c>
      <c r="D18676" s="38">
        <v>0.24158155918121341</v>
      </c>
      <c r="E18676" s="38">
        <v>0.26087280238668131</v>
      </c>
      <c r="F18676" s="38" t="s">
        <v>5130</v>
      </c>
    </row>
    <row r="18677" spans="1:6" x14ac:dyDescent="0.35">
      <c r="A18677" s="37" t="s">
        <v>22518</v>
      </c>
      <c r="B18677" s="38">
        <v>-34.6493818</v>
      </c>
      <c r="C18677" s="38">
        <v>-58.574361029999999</v>
      </c>
      <c r="D18677" s="38">
        <v>0.18509593605995181</v>
      </c>
      <c r="E18677" s="38">
        <v>0.18148636616565089</v>
      </c>
      <c r="F18677" s="38">
        <v>36.84210526315789</v>
      </c>
    </row>
    <row r="18678" spans="1:6" x14ac:dyDescent="0.35">
      <c r="A18678" s="37" t="s">
        <v>22519</v>
      </c>
      <c r="B18678" s="38">
        <v>-34.649514259999997</v>
      </c>
      <c r="C18678" s="38">
        <v>-58.574300870000002</v>
      </c>
      <c r="D18678" s="38">
        <v>0.18509593605995181</v>
      </c>
      <c r="E18678" s="38">
        <v>0.17914746080835661</v>
      </c>
      <c r="F18678" s="38">
        <v>52.380952380952387</v>
      </c>
    </row>
    <row r="18679" spans="1:6" x14ac:dyDescent="0.35">
      <c r="A18679" s="37" t="s">
        <v>22520</v>
      </c>
      <c r="B18679" s="38">
        <v>-37.136926039999999</v>
      </c>
      <c r="C18679" s="38">
        <v>-56.895114059999997</v>
      </c>
      <c r="D18679" s="38">
        <v>0.64623099565505981</v>
      </c>
      <c r="E18679" s="38">
        <v>0.5921980672412448</v>
      </c>
      <c r="F18679" s="38">
        <v>47.333333333333336</v>
      </c>
    </row>
    <row r="18680" spans="1:6" x14ac:dyDescent="0.35">
      <c r="A18680" s="37" t="s">
        <v>22521</v>
      </c>
      <c r="B18680" s="38">
        <v>-34.707605979999997</v>
      </c>
      <c r="C18680" s="38">
        <v>-58.481262749999999</v>
      </c>
      <c r="D18680" s="38">
        <v>0.86700630187988281</v>
      </c>
      <c r="E18680" s="38">
        <v>0.87325790855619645</v>
      </c>
      <c r="F18680" s="38">
        <v>72.023809523809518</v>
      </c>
    </row>
    <row r="18681" spans="1:6" x14ac:dyDescent="0.35">
      <c r="A18681" s="37" t="s">
        <v>22522</v>
      </c>
      <c r="B18681" s="38">
        <v>-34.706790120000001</v>
      </c>
      <c r="C18681" s="38">
        <v>-58.297550659999999</v>
      </c>
      <c r="D18681" s="38">
        <v>0.37157988548278809</v>
      </c>
      <c r="E18681" s="38">
        <v>0.51108157464436121</v>
      </c>
      <c r="F18681" s="38"/>
    </row>
    <row r="18682" spans="1:6" x14ac:dyDescent="0.35">
      <c r="A18682" s="37" t="s">
        <v>22523</v>
      </c>
      <c r="B18682" s="38">
        <v>-34.737228680000001</v>
      </c>
      <c r="C18682" s="38">
        <v>-58.349840149999999</v>
      </c>
      <c r="D18682" s="38">
        <v>0.55713444948196411</v>
      </c>
      <c r="E18682" s="38">
        <v>0.58669431899723257</v>
      </c>
      <c r="F18682" s="38">
        <v>51.260504201680668</v>
      </c>
    </row>
    <row r="18683" spans="1:6" x14ac:dyDescent="0.35">
      <c r="A18683" s="37" t="s">
        <v>22524</v>
      </c>
      <c r="B18683" s="38">
        <v>-34.740154650000001</v>
      </c>
      <c r="C18683" s="38">
        <v>-58.396047619999997</v>
      </c>
      <c r="D18683" s="38">
        <v>0.1065288111567497</v>
      </c>
      <c r="E18683" s="38">
        <v>0.1172994482848379</v>
      </c>
      <c r="F18683" s="38">
        <v>0.8771929824561403</v>
      </c>
    </row>
    <row r="18684" spans="1:6" x14ac:dyDescent="0.35">
      <c r="A18684" s="37" t="s">
        <v>2039</v>
      </c>
      <c r="B18684" s="38">
        <v>-33.907990669999997</v>
      </c>
      <c r="C18684" s="38">
        <v>-60.579466199999999</v>
      </c>
      <c r="D18684" s="38">
        <v>0.29028868675231928</v>
      </c>
      <c r="E18684" s="38">
        <v>0.28824601675334732</v>
      </c>
      <c r="F18684" s="38"/>
    </row>
    <row r="18685" spans="1:6" x14ac:dyDescent="0.35">
      <c r="A18685" s="37" t="s">
        <v>22525</v>
      </c>
      <c r="B18685" s="38">
        <v>-34.856625360000002</v>
      </c>
      <c r="C18685" s="38">
        <v>-58.38692631</v>
      </c>
      <c r="D18685" s="38">
        <v>0.34529125690460211</v>
      </c>
      <c r="E18685" s="38">
        <v>0.32623675646203942</v>
      </c>
      <c r="F18685" s="38">
        <v>50</v>
      </c>
    </row>
    <row r="18686" spans="1:6" x14ac:dyDescent="0.35">
      <c r="A18686" s="37" t="s">
        <v>22526</v>
      </c>
      <c r="B18686" s="38">
        <v>-34.159924650000001</v>
      </c>
      <c r="C18686" s="38">
        <v>-58.974710680000001</v>
      </c>
      <c r="D18686" s="38">
        <v>0.49210414290428162</v>
      </c>
      <c r="E18686" s="38">
        <v>0.48350633076719329</v>
      </c>
      <c r="F18686" s="38"/>
    </row>
    <row r="18687" spans="1:6" x14ac:dyDescent="0.35">
      <c r="A18687" s="37" t="s">
        <v>22527</v>
      </c>
      <c r="B18687" s="38">
        <v>-35.107382399999999</v>
      </c>
      <c r="C18687" s="38">
        <v>-60.498414699999998</v>
      </c>
      <c r="D18687" s="38">
        <v>0.70275610685348511</v>
      </c>
      <c r="E18687" s="38">
        <v>0.55641096830368042</v>
      </c>
      <c r="F18687" s="38">
        <v>31.818181818181817</v>
      </c>
    </row>
    <row r="18688" spans="1:6" x14ac:dyDescent="0.35">
      <c r="A18688" s="37" t="s">
        <v>22528</v>
      </c>
      <c r="B18688" s="38">
        <v>-34.562384379999997</v>
      </c>
      <c r="C18688" s="38">
        <v>-58.801171699999998</v>
      </c>
      <c r="D18688" s="38">
        <v>0.9463537335395813</v>
      </c>
      <c r="E18688" s="38">
        <v>0.9463537335395813</v>
      </c>
      <c r="F18688" s="38">
        <v>69.632107023411365</v>
      </c>
    </row>
    <row r="18689" spans="1:6" x14ac:dyDescent="0.35">
      <c r="A18689" s="37" t="s">
        <v>22529</v>
      </c>
      <c r="B18689" s="38">
        <v>-36.2622061</v>
      </c>
      <c r="C18689" s="38">
        <v>-63.168353170000003</v>
      </c>
      <c r="D18689" s="38">
        <v>0.33767697215080261</v>
      </c>
      <c r="E18689" s="38">
        <v>0.3364969591299693</v>
      </c>
      <c r="F18689" s="38">
        <v>17.910447761194028</v>
      </c>
    </row>
    <row r="18690" spans="1:6" x14ac:dyDescent="0.35">
      <c r="A18690" s="37" t="s">
        <v>22530</v>
      </c>
      <c r="B18690" s="38">
        <v>-35.442288640000001</v>
      </c>
      <c r="C18690" s="38">
        <v>-60.884657390000001</v>
      </c>
      <c r="D18690" s="38">
        <v>0.10687413811683651</v>
      </c>
      <c r="E18690" s="38">
        <v>0.1304362335879552</v>
      </c>
      <c r="F18690" s="38">
        <v>8.720930232558139</v>
      </c>
    </row>
    <row r="18691" spans="1:6" x14ac:dyDescent="0.35">
      <c r="A18691" s="37" t="s">
        <v>22531</v>
      </c>
      <c r="B18691" s="38">
        <v>-34.544200789999998</v>
      </c>
      <c r="C18691" s="38">
        <v>-58.563992650000003</v>
      </c>
      <c r="D18691" s="38">
        <v>0.1129507943987846</v>
      </c>
      <c r="E18691" s="38">
        <v>0.13310393137591231</v>
      </c>
      <c r="F18691" s="38">
        <v>2.0618556701030926</v>
      </c>
    </row>
    <row r="18692" spans="1:6" x14ac:dyDescent="0.35">
      <c r="A18692" s="37" t="s">
        <v>22532</v>
      </c>
      <c r="B18692" s="38">
        <v>-34.431566949999997</v>
      </c>
      <c r="C18692" s="38">
        <v>-58.732347019999999</v>
      </c>
      <c r="D18692" s="38">
        <v>0.6167868971824646</v>
      </c>
      <c r="E18692" s="38">
        <v>0.58756903393401039</v>
      </c>
      <c r="F18692" s="38">
        <v>10.457516339869281</v>
      </c>
    </row>
    <row r="18693" spans="1:6" x14ac:dyDescent="0.35">
      <c r="A18693" s="37" t="s">
        <v>22533</v>
      </c>
      <c r="B18693" s="38">
        <v>-34.895703089999998</v>
      </c>
      <c r="C18693" s="38">
        <v>-58.046921349999998</v>
      </c>
      <c r="D18693" s="38">
        <v>0.48043555021286011</v>
      </c>
      <c r="E18693" s="38">
        <v>0.39542233138471039</v>
      </c>
      <c r="F18693" s="38">
        <v>5.4054054054054053</v>
      </c>
    </row>
    <row r="18694" spans="1:6" x14ac:dyDescent="0.35">
      <c r="A18694" s="37" t="s">
        <v>22534</v>
      </c>
      <c r="B18694" s="38">
        <v>-34.875645990000002</v>
      </c>
      <c r="C18694" s="38">
        <v>-59.08209901</v>
      </c>
      <c r="D18694" s="38">
        <v>0.51838511228561401</v>
      </c>
      <c r="E18694" s="38">
        <v>0.51740786997047628</v>
      </c>
      <c r="F18694" s="38">
        <v>0</v>
      </c>
    </row>
    <row r="18695" spans="1:6" x14ac:dyDescent="0.35">
      <c r="A18695" s="37" t="s">
        <v>22535</v>
      </c>
      <c r="B18695" s="38">
        <v>-34.875909909999997</v>
      </c>
      <c r="C18695" s="38">
        <v>-58.093293289999998</v>
      </c>
      <c r="D18695" s="38">
        <v>0.31652668118476868</v>
      </c>
      <c r="E18695" s="38">
        <v>0.3016738649961111</v>
      </c>
      <c r="F18695" s="38">
        <v>2.34375</v>
      </c>
    </row>
    <row r="18696" spans="1:6" x14ac:dyDescent="0.35">
      <c r="A18696" s="37" t="s">
        <v>22536</v>
      </c>
      <c r="B18696" s="38">
        <v>-34.918732579999997</v>
      </c>
      <c r="C18696" s="38">
        <v>-57.924925940000001</v>
      </c>
      <c r="D18696" s="38">
        <v>7.8314833343029022E-2</v>
      </c>
      <c r="E18696" s="38">
        <v>8.0163568465246096E-2</v>
      </c>
      <c r="F18696" s="38">
        <v>10.884353741496598</v>
      </c>
    </row>
    <row r="18697" spans="1:6" x14ac:dyDescent="0.35">
      <c r="A18697" s="37" t="s">
        <v>22537</v>
      </c>
      <c r="B18697" s="38">
        <v>-34.757309280000001</v>
      </c>
      <c r="C18697" s="38">
        <v>-58.823192929999998</v>
      </c>
      <c r="D18697" s="38">
        <v>0.76093608140945435</v>
      </c>
      <c r="E18697" s="38">
        <v>0.76093606258693491</v>
      </c>
      <c r="F18697" s="38">
        <v>55.747126436781613</v>
      </c>
    </row>
    <row r="18698" spans="1:6" x14ac:dyDescent="0.35">
      <c r="A18698" s="37" t="s">
        <v>22538</v>
      </c>
      <c r="B18698" s="38">
        <v>-38.835398990000002</v>
      </c>
      <c r="C18698" s="38">
        <v>-63.30836686</v>
      </c>
      <c r="D18698" s="38">
        <v>0.31578519940376282</v>
      </c>
      <c r="E18698" s="38">
        <v>0.31578519940376282</v>
      </c>
      <c r="F18698" s="38">
        <v>0</v>
      </c>
    </row>
    <row r="18699" spans="1:6" x14ac:dyDescent="0.35">
      <c r="A18699" s="37" t="s">
        <v>22539</v>
      </c>
      <c r="B18699" s="38">
        <v>-34.974821460000001</v>
      </c>
      <c r="C18699" s="38">
        <v>-57.986455849999999</v>
      </c>
      <c r="D18699" s="38">
        <v>0.46138277649879461</v>
      </c>
      <c r="E18699" s="38">
        <v>0.45510031696822911</v>
      </c>
      <c r="F18699" s="38">
        <v>20</v>
      </c>
    </row>
    <row r="18700" spans="1:6" x14ac:dyDescent="0.35">
      <c r="A18700" s="37" t="s">
        <v>22540</v>
      </c>
      <c r="B18700" s="38">
        <v>-36.045151619999999</v>
      </c>
      <c r="C18700" s="38">
        <v>-60.021132520000002</v>
      </c>
      <c r="D18700" s="38">
        <v>0.46644657850265497</v>
      </c>
      <c r="E18700" s="38">
        <v>0.45330047607421881</v>
      </c>
      <c r="F18700" s="38"/>
    </row>
    <row r="18701" spans="1:6" x14ac:dyDescent="0.35">
      <c r="A18701" s="37" t="s">
        <v>22541</v>
      </c>
      <c r="B18701" s="38">
        <v>-36.555580499999998</v>
      </c>
      <c r="C18701" s="38">
        <v>-56.710095520000003</v>
      </c>
      <c r="D18701" s="38">
        <v>0.67524188756942749</v>
      </c>
      <c r="E18701" s="38">
        <v>0.7057131625510551</v>
      </c>
      <c r="F18701" s="38">
        <v>69.73684210526315</v>
      </c>
    </row>
    <row r="18702" spans="1:6" x14ac:dyDescent="0.35">
      <c r="A18702" s="37" t="s">
        <v>22542</v>
      </c>
      <c r="B18702" s="38">
        <v>-33.917672539999998</v>
      </c>
      <c r="C18702" s="38">
        <v>-60.593634219999998</v>
      </c>
      <c r="D18702" s="38">
        <v>0.31206130981445313</v>
      </c>
      <c r="E18702" s="38">
        <v>0.32636173683054309</v>
      </c>
      <c r="F18702" s="38">
        <v>40.277777777777779</v>
      </c>
    </row>
    <row r="18703" spans="1:6" x14ac:dyDescent="0.35">
      <c r="A18703" s="37" t="s">
        <v>22543</v>
      </c>
      <c r="B18703" s="38">
        <v>-34.926463929999997</v>
      </c>
      <c r="C18703" s="38">
        <v>-57.978031690000002</v>
      </c>
      <c r="D18703" s="38">
        <v>0.19170872867107391</v>
      </c>
      <c r="E18703" s="38">
        <v>0.1816549440355677</v>
      </c>
      <c r="F18703" s="38">
        <v>8.9552238805970141</v>
      </c>
    </row>
    <row r="18704" spans="1:6" x14ac:dyDescent="0.35">
      <c r="A18704" s="37" t="s">
        <v>22544</v>
      </c>
      <c r="B18704" s="38">
        <v>-34.718806430000001</v>
      </c>
      <c r="C18704" s="38">
        <v>-58.71746847</v>
      </c>
      <c r="D18704" s="38">
        <v>0.7286686897277832</v>
      </c>
      <c r="E18704" s="38">
        <v>0.73411949144469368</v>
      </c>
      <c r="F18704" s="38">
        <v>66.666666666666657</v>
      </c>
    </row>
    <row r="18705" spans="1:6" x14ac:dyDescent="0.35">
      <c r="A18705" s="37" t="s">
        <v>22545</v>
      </c>
      <c r="B18705" s="38">
        <v>-34.471790980000002</v>
      </c>
      <c r="C18705" s="38">
        <v>-58.510472620000002</v>
      </c>
      <c r="D18705" s="38">
        <v>0.1096169278025627</v>
      </c>
      <c r="E18705" s="38">
        <v>8.7073697087665394E-2</v>
      </c>
      <c r="F18705" s="38">
        <v>11.842105263157894</v>
      </c>
    </row>
    <row r="18706" spans="1:6" x14ac:dyDescent="0.35">
      <c r="A18706" s="37" t="s">
        <v>22546</v>
      </c>
      <c r="B18706" s="38">
        <v>-34.974725999999997</v>
      </c>
      <c r="C18706" s="38">
        <v>-57.98653273</v>
      </c>
      <c r="D18706" s="38">
        <v>0.46138277649879461</v>
      </c>
      <c r="E18706" s="38">
        <v>0.45213337285178051</v>
      </c>
      <c r="F18706" s="38">
        <v>18.75</v>
      </c>
    </row>
    <row r="18707" spans="1:6" x14ac:dyDescent="0.35">
      <c r="A18707" s="37" t="s">
        <v>22547</v>
      </c>
      <c r="B18707" s="38">
        <v>-34.874047050000001</v>
      </c>
      <c r="C18707" s="38">
        <v>-58.059052899999998</v>
      </c>
      <c r="D18707" s="38">
        <v>0.14485044777393341</v>
      </c>
      <c r="E18707" s="38">
        <v>0.26376187740950968</v>
      </c>
      <c r="F18707" s="38">
        <v>26.923076923076923</v>
      </c>
    </row>
    <row r="18708" spans="1:6" x14ac:dyDescent="0.35">
      <c r="A18708" s="37" t="s">
        <v>22548</v>
      </c>
      <c r="B18708" s="38">
        <v>-34.907665469999998</v>
      </c>
      <c r="C18708" s="38">
        <v>-57.953876450000003</v>
      </c>
      <c r="D18708" s="38">
        <v>0.1232497841119766</v>
      </c>
      <c r="E18708" s="38">
        <v>0.13580380595828359</v>
      </c>
      <c r="F18708" s="38"/>
    </row>
    <row r="18709" spans="1:6" x14ac:dyDescent="0.35">
      <c r="A18709" s="37" t="s">
        <v>22549</v>
      </c>
      <c r="B18709" s="38">
        <v>-34.758367960000001</v>
      </c>
      <c r="C18709" s="38">
        <v>-58.335919240000003</v>
      </c>
      <c r="D18709" s="38">
        <v>0.79227703809738159</v>
      </c>
      <c r="E18709" s="38">
        <v>0.77491326237979685</v>
      </c>
      <c r="F18709" s="38">
        <v>54.716981132075468</v>
      </c>
    </row>
    <row r="18710" spans="1:6" x14ac:dyDescent="0.35">
      <c r="A18710" s="37" t="s">
        <v>22550</v>
      </c>
      <c r="B18710" s="38">
        <v>-34.881522339999997</v>
      </c>
      <c r="C18710" s="38">
        <v>-58.400253579999998</v>
      </c>
      <c r="D18710" s="38">
        <v>0.83626943826675415</v>
      </c>
      <c r="E18710" s="38">
        <v>0.84413475159442786</v>
      </c>
      <c r="F18710" s="38">
        <v>68.493150684931507</v>
      </c>
    </row>
    <row r="18711" spans="1:6" x14ac:dyDescent="0.35">
      <c r="A18711" s="37" t="s">
        <v>22551</v>
      </c>
      <c r="B18711" s="38">
        <v>-34.968032809999997</v>
      </c>
      <c r="C18711" s="38">
        <v>-57.982891500000001</v>
      </c>
      <c r="D18711" s="38">
        <v>0.40544959902763372</v>
      </c>
      <c r="E18711" s="38">
        <v>0.43609446130300822</v>
      </c>
      <c r="F18711" s="38">
        <v>65.724381625441694</v>
      </c>
    </row>
    <row r="18712" spans="1:6" x14ac:dyDescent="0.35">
      <c r="A18712" s="37" t="s">
        <v>22552</v>
      </c>
      <c r="B18712" s="38">
        <v>-34.504026869999997</v>
      </c>
      <c r="C18712" s="38">
        <v>-58.570033070000001</v>
      </c>
      <c r="D18712" s="38">
        <v>0.42288762331008911</v>
      </c>
      <c r="E18712" s="38">
        <v>0.3177937637818487</v>
      </c>
      <c r="F18712" s="38">
        <v>4</v>
      </c>
    </row>
    <row r="18713" spans="1:6" x14ac:dyDescent="0.35">
      <c r="A18713" s="37" t="s">
        <v>2389</v>
      </c>
      <c r="B18713" s="38">
        <v>-34.63456506</v>
      </c>
      <c r="C18713" s="38">
        <v>-58.565102869999997</v>
      </c>
      <c r="D18713" s="38">
        <v>0.13712781667709351</v>
      </c>
      <c r="E18713" s="38">
        <v>0.13858050617732501</v>
      </c>
      <c r="F18713" s="38">
        <v>12.5</v>
      </c>
    </row>
    <row r="18714" spans="1:6" x14ac:dyDescent="0.35">
      <c r="A18714" s="37" t="s">
        <v>22553</v>
      </c>
      <c r="B18714" s="38">
        <v>-34.903866559999997</v>
      </c>
      <c r="C18714" s="38">
        <v>-57.947289429999998</v>
      </c>
      <c r="D18714" s="38">
        <v>7.3259048163890839E-2</v>
      </c>
      <c r="E18714" s="38">
        <v>7.7756297044657377E-2</v>
      </c>
      <c r="F18714" s="38">
        <v>11.428571428571429</v>
      </c>
    </row>
    <row r="18715" spans="1:6" x14ac:dyDescent="0.35">
      <c r="A18715" s="37" t="s">
        <v>22554</v>
      </c>
      <c r="B18715" s="38">
        <v>-34.407937590000003</v>
      </c>
      <c r="C18715" s="38">
        <v>-58.785579179999999</v>
      </c>
      <c r="D18715" s="38">
        <v>0.58615565299987793</v>
      </c>
      <c r="E18715" s="38">
        <v>0.61923065119319487</v>
      </c>
      <c r="F18715" s="38">
        <v>63.302752293577981</v>
      </c>
    </row>
    <row r="18716" spans="1:6" x14ac:dyDescent="0.35">
      <c r="A18716" s="37" t="s">
        <v>22555</v>
      </c>
      <c r="B18716" s="38">
        <v>-34.925261669999998</v>
      </c>
      <c r="C18716" s="38">
        <v>-57.947513489999999</v>
      </c>
      <c r="D18716" s="38">
        <v>9.9132396280765533E-2</v>
      </c>
      <c r="E18716" s="38">
        <v>9.0273685652661972E-2</v>
      </c>
      <c r="F18716" s="38"/>
    </row>
    <row r="18717" spans="1:6" x14ac:dyDescent="0.35">
      <c r="A18717" s="37" t="s">
        <v>22556</v>
      </c>
      <c r="B18717" s="38">
        <v>-34.925302930000001</v>
      </c>
      <c r="C18717" s="38">
        <v>-57.947460900000003</v>
      </c>
      <c r="D18717" s="38">
        <v>9.9132396280765533E-2</v>
      </c>
      <c r="E18717" s="38">
        <v>8.8776434428597756E-2</v>
      </c>
      <c r="F18717" s="38"/>
    </row>
    <row r="18718" spans="1:6" x14ac:dyDescent="0.35">
      <c r="A18718" s="37" t="s">
        <v>22557</v>
      </c>
      <c r="B18718" s="38">
        <v>-34.925343040000001</v>
      </c>
      <c r="C18718" s="38">
        <v>-57.94750621</v>
      </c>
      <c r="D18718" s="38">
        <v>9.9132396280765533E-2</v>
      </c>
      <c r="E18718" s="38">
        <v>8.8776434428597756E-2</v>
      </c>
      <c r="F18718" s="38"/>
    </row>
    <row r="18719" spans="1:6" x14ac:dyDescent="0.35">
      <c r="A18719" s="37" t="s">
        <v>22558</v>
      </c>
      <c r="B18719" s="38">
        <v>-34.925304240000003</v>
      </c>
      <c r="C18719" s="38">
        <v>-57.94757353</v>
      </c>
      <c r="D18719" s="38">
        <v>9.9132396280765533E-2</v>
      </c>
      <c r="E18719" s="38">
        <v>8.8496543970462443E-2</v>
      </c>
      <c r="F18719" s="38"/>
    </row>
    <row r="18720" spans="1:6" x14ac:dyDescent="0.35">
      <c r="A18720" s="37" t="s">
        <v>22559</v>
      </c>
      <c r="B18720" s="38">
        <v>-34.880353049999997</v>
      </c>
      <c r="C18720" s="38">
        <v>-58.340428469999999</v>
      </c>
      <c r="D18720" s="38">
        <v>0.72918874025344849</v>
      </c>
      <c r="E18720" s="38">
        <v>0.74703003073993479</v>
      </c>
      <c r="F18720" s="38">
        <v>45.555555555555557</v>
      </c>
    </row>
    <row r="18721" spans="1:6" x14ac:dyDescent="0.35">
      <c r="A18721" s="37" t="s">
        <v>1689</v>
      </c>
      <c r="B18721" s="38">
        <v>-34.717072659999999</v>
      </c>
      <c r="C18721" s="38">
        <v>-58.613273239999998</v>
      </c>
      <c r="D18721" s="38">
        <v>0.67928516864776611</v>
      </c>
      <c r="E18721" s="38">
        <v>0.67414775159623885</v>
      </c>
      <c r="F18721" s="38"/>
    </row>
    <row r="18722" spans="1:6" x14ac:dyDescent="0.35">
      <c r="A18722" s="37" t="s">
        <v>22560</v>
      </c>
      <c r="B18722" s="38">
        <v>-34.777346489999999</v>
      </c>
      <c r="C18722" s="38">
        <v>-58.321636609999999</v>
      </c>
      <c r="D18722" s="38">
        <v>0.74813789129257202</v>
      </c>
      <c r="E18722" s="38">
        <v>0.75701523188388709</v>
      </c>
      <c r="F18722" s="38">
        <v>10.21505376344086</v>
      </c>
    </row>
    <row r="18723" spans="1:6" x14ac:dyDescent="0.35">
      <c r="A18723" s="37" t="s">
        <v>22561</v>
      </c>
      <c r="B18723" s="38">
        <v>-34.986462109999998</v>
      </c>
      <c r="C18723" s="38">
        <v>-58.376142899999998</v>
      </c>
      <c r="D18723" s="38">
        <v>0.43735513091087341</v>
      </c>
      <c r="E18723" s="38">
        <v>0.44643548943779687</v>
      </c>
      <c r="F18723" s="38">
        <v>16.494845360824741</v>
      </c>
    </row>
    <row r="18724" spans="1:6" x14ac:dyDescent="0.35">
      <c r="A18724" s="37" t="s">
        <v>2443</v>
      </c>
      <c r="B18724" s="38">
        <v>-35.961406879999998</v>
      </c>
      <c r="C18724" s="38">
        <v>-62.721963909999999</v>
      </c>
      <c r="D18724" s="38">
        <v>0.35148680210113531</v>
      </c>
      <c r="E18724" s="38">
        <v>0.36551038062933722</v>
      </c>
      <c r="F18724" s="38"/>
    </row>
    <row r="18725" spans="1:6" x14ac:dyDescent="0.35">
      <c r="A18725" s="37" t="s">
        <v>22562</v>
      </c>
      <c r="B18725" s="38">
        <v>-34.743785889999998</v>
      </c>
      <c r="C18725" s="38">
        <v>-58.301099489999999</v>
      </c>
      <c r="D18725" s="38">
        <v>0.72274249792098999</v>
      </c>
      <c r="E18725" s="38">
        <v>0.73565689293113912</v>
      </c>
      <c r="F18725" s="38">
        <v>62.162162162162161</v>
      </c>
    </row>
    <row r="18726" spans="1:6" x14ac:dyDescent="0.35">
      <c r="A18726" s="37" t="s">
        <v>22563</v>
      </c>
      <c r="B18726" s="38">
        <v>-34.612366299999998</v>
      </c>
      <c r="C18726" s="38">
        <v>-58.798278099999997</v>
      </c>
      <c r="D18726" s="38">
        <v>0.73202908039093018</v>
      </c>
      <c r="E18726" s="38">
        <v>0.73629986080858445</v>
      </c>
      <c r="F18726" s="38">
        <v>47.928994082840234</v>
      </c>
    </row>
    <row r="18727" spans="1:6" x14ac:dyDescent="0.35">
      <c r="A18727" s="37" t="s">
        <v>22564</v>
      </c>
      <c r="B18727" s="38">
        <v>-34.580115040000003</v>
      </c>
      <c r="C18727" s="38">
        <v>-60.93531273</v>
      </c>
      <c r="D18727" s="38">
        <v>0.32284355163574219</v>
      </c>
      <c r="E18727" s="38">
        <v>0.32240395169509078</v>
      </c>
      <c r="F18727" s="38" t="s">
        <v>5130</v>
      </c>
    </row>
    <row r="18728" spans="1:6" x14ac:dyDescent="0.35">
      <c r="A18728" s="37" t="s">
        <v>22565</v>
      </c>
      <c r="B18728" s="38">
        <v>-33.814205520000002</v>
      </c>
      <c r="C18728" s="38">
        <v>-59.488101960000002</v>
      </c>
      <c r="D18728" s="38">
        <v>0.53346455097198486</v>
      </c>
      <c r="E18728" s="38">
        <v>0.54893493466079235</v>
      </c>
      <c r="F18728" s="38">
        <v>32.352941176470587</v>
      </c>
    </row>
    <row r="18729" spans="1:6" x14ac:dyDescent="0.35">
      <c r="A18729" s="37" t="s">
        <v>22566</v>
      </c>
      <c r="B18729" s="38">
        <v>-34.713363649999998</v>
      </c>
      <c r="C18729" s="38">
        <v>-58.806811449999998</v>
      </c>
      <c r="D18729" s="38">
        <v>0.66504776477813721</v>
      </c>
      <c r="E18729" s="38">
        <v>0.69019006741674327</v>
      </c>
      <c r="F18729" s="38">
        <v>61.497326203208559</v>
      </c>
    </row>
    <row r="18730" spans="1:6" x14ac:dyDescent="0.35">
      <c r="A18730" s="37" t="s">
        <v>22567</v>
      </c>
      <c r="B18730" s="38">
        <v>-34.86524996</v>
      </c>
      <c r="C18730" s="38">
        <v>-57.904940680000003</v>
      </c>
      <c r="D18730" s="38">
        <v>0.24933202564716339</v>
      </c>
      <c r="E18730" s="38">
        <v>0.2470852558811506</v>
      </c>
      <c r="F18730" s="38"/>
    </row>
    <row r="18731" spans="1:6" x14ac:dyDescent="0.35">
      <c r="A18731" s="37" t="s">
        <v>22568</v>
      </c>
      <c r="B18731" s="38">
        <v>-34.69737885</v>
      </c>
      <c r="C18731" s="38">
        <v>-58.48907921</v>
      </c>
      <c r="D18731" s="38">
        <v>0.59906935691833496</v>
      </c>
      <c r="E18731" s="38">
        <v>0.59793806437290076</v>
      </c>
      <c r="F18731" s="38">
        <v>59.482758620689658</v>
      </c>
    </row>
    <row r="18732" spans="1:6" x14ac:dyDescent="0.35">
      <c r="A18732" s="37" t="s">
        <v>22569</v>
      </c>
      <c r="B18732" s="38">
        <v>-34.913086970000002</v>
      </c>
      <c r="C18732" s="38">
        <v>-58.362268890000003</v>
      </c>
      <c r="D18732" s="38">
        <v>0.69985181093215942</v>
      </c>
      <c r="E18732" s="38">
        <v>0.71390154957771301</v>
      </c>
      <c r="F18732" s="38">
        <v>21.450151057401811</v>
      </c>
    </row>
    <row r="18733" spans="1:6" x14ac:dyDescent="0.35">
      <c r="A18733" s="37" t="s">
        <v>22570</v>
      </c>
      <c r="B18733" s="38">
        <v>-37.108602410000003</v>
      </c>
      <c r="C18733" s="38">
        <v>-56.872010359999997</v>
      </c>
      <c r="D18733" s="38">
        <v>0.30854246020317078</v>
      </c>
      <c r="E18733" s="38">
        <v>0.30532689863129658</v>
      </c>
      <c r="F18733" s="38">
        <v>4.4198895027624303</v>
      </c>
    </row>
    <row r="18734" spans="1:6" x14ac:dyDescent="0.35">
      <c r="A18734" s="37" t="s">
        <v>22571</v>
      </c>
      <c r="B18734" s="38">
        <v>-34.42003931</v>
      </c>
      <c r="C18734" s="38">
        <v>-58.713269459999999</v>
      </c>
      <c r="D18734" s="38">
        <v>0.58772885799407959</v>
      </c>
      <c r="E18734" s="38">
        <v>0.39365291909167638</v>
      </c>
      <c r="F18734" s="38">
        <v>0</v>
      </c>
    </row>
    <row r="18735" spans="1:6" x14ac:dyDescent="0.35">
      <c r="A18735" s="37" t="s">
        <v>22572</v>
      </c>
      <c r="B18735" s="38">
        <v>-36.899457249999998</v>
      </c>
      <c r="C18735" s="38">
        <v>-60.326423460000001</v>
      </c>
      <c r="D18735" s="38">
        <v>8.6416535079479218E-2</v>
      </c>
      <c r="E18735" s="38">
        <v>9.7858679695771292E-2</v>
      </c>
      <c r="F18735" s="38">
        <v>2.2900763358778624</v>
      </c>
    </row>
    <row r="18736" spans="1:6" x14ac:dyDescent="0.35">
      <c r="A18736" s="37" t="s">
        <v>22573</v>
      </c>
      <c r="B18736" s="38">
        <v>-34.419884150000001</v>
      </c>
      <c r="C18736" s="38">
        <v>-58.71313859</v>
      </c>
      <c r="D18736" s="38">
        <v>0.58772885799407959</v>
      </c>
      <c r="E18736" s="38">
        <v>0.39025630845743059</v>
      </c>
      <c r="F18736" s="38">
        <v>0</v>
      </c>
    </row>
    <row r="18737" spans="1:6" x14ac:dyDescent="0.35">
      <c r="A18737" s="37" t="s">
        <v>22574</v>
      </c>
      <c r="B18737" s="38">
        <v>-34.505659790000003</v>
      </c>
      <c r="C18737" s="38">
        <v>-58.728441619999998</v>
      </c>
      <c r="D18737" s="38">
        <v>0.54890745878219604</v>
      </c>
      <c r="E18737" s="38">
        <v>0.54615502294741181</v>
      </c>
      <c r="F18737" s="38">
        <v>1.5873015873015872</v>
      </c>
    </row>
    <row r="18738" spans="1:6" x14ac:dyDescent="0.35">
      <c r="A18738" s="37" t="s">
        <v>22575</v>
      </c>
      <c r="B18738" s="38">
        <v>-34.505582330000003</v>
      </c>
      <c r="C18738" s="38">
        <v>-58.728344219999997</v>
      </c>
      <c r="D18738" s="38">
        <v>0.54890745878219604</v>
      </c>
      <c r="E18738" s="38">
        <v>0.54608063278971497</v>
      </c>
      <c r="F18738" s="38">
        <v>7.5</v>
      </c>
    </row>
    <row r="18739" spans="1:6" x14ac:dyDescent="0.35">
      <c r="A18739" s="37" t="s">
        <v>22576</v>
      </c>
      <c r="B18739" s="38">
        <v>-34.59147875</v>
      </c>
      <c r="C18739" s="38">
        <v>-59.058038949999997</v>
      </c>
      <c r="D18739" s="38">
        <v>0.47517663240432739</v>
      </c>
      <c r="E18739" s="38">
        <v>0.49436007480363592</v>
      </c>
      <c r="F18739" s="38">
        <v>57.777777777777771</v>
      </c>
    </row>
    <row r="18740" spans="1:6" x14ac:dyDescent="0.35">
      <c r="A18740" s="37" t="s">
        <v>1298</v>
      </c>
      <c r="B18740" s="38">
        <v>-34.461924770000003</v>
      </c>
      <c r="C18740" s="38">
        <v>-58.661489209999999</v>
      </c>
      <c r="D18740" s="38">
        <v>0.50431370735168457</v>
      </c>
      <c r="E18740" s="38">
        <v>0.52716239045063651</v>
      </c>
      <c r="F18740" s="38"/>
    </row>
    <row r="18741" spans="1:6" x14ac:dyDescent="0.35">
      <c r="A18741" s="37" t="s">
        <v>22577</v>
      </c>
      <c r="B18741" s="38">
        <v>-34.593870340000002</v>
      </c>
      <c r="C18741" s="38">
        <v>-58.98829886</v>
      </c>
      <c r="D18741" s="38">
        <v>0.72653466463088989</v>
      </c>
      <c r="E18741" s="38">
        <v>0.72887668539496031</v>
      </c>
      <c r="F18741" s="38">
        <v>60.952380952380956</v>
      </c>
    </row>
    <row r="18742" spans="1:6" x14ac:dyDescent="0.35">
      <c r="A18742" s="37" t="s">
        <v>22578</v>
      </c>
      <c r="B18742" s="38">
        <v>-34.529161709999997</v>
      </c>
      <c r="C18742" s="38">
        <v>-58.54993881</v>
      </c>
      <c r="D18742" s="38">
        <v>0.17017316818237299</v>
      </c>
      <c r="E18742" s="38">
        <v>0.17298968257130801</v>
      </c>
      <c r="F18742" s="38"/>
    </row>
    <row r="18743" spans="1:6" x14ac:dyDescent="0.35">
      <c r="A18743" s="37" t="s">
        <v>22579</v>
      </c>
      <c r="B18743" s="38">
        <v>-34.920526930000001</v>
      </c>
      <c r="C18743" s="38">
        <v>-58.583762069999999</v>
      </c>
      <c r="D18743" s="38">
        <v>0.37372824549674988</v>
      </c>
      <c r="E18743" s="38">
        <v>0.39997853669855332</v>
      </c>
      <c r="F18743" s="38">
        <v>5.6451612903225801</v>
      </c>
    </row>
    <row r="18744" spans="1:6" x14ac:dyDescent="0.35">
      <c r="A18744" s="37" t="s">
        <v>22580</v>
      </c>
      <c r="B18744" s="38">
        <v>-35.16257092</v>
      </c>
      <c r="C18744" s="38">
        <v>-58.218812460000002</v>
      </c>
      <c r="D18744" s="38">
        <v>0.49112427234649658</v>
      </c>
      <c r="E18744" s="38">
        <v>0.47459342369907781</v>
      </c>
      <c r="F18744" s="38">
        <v>1.8691588785046727</v>
      </c>
    </row>
    <row r="18745" spans="1:6" x14ac:dyDescent="0.35">
      <c r="A18745" s="37" t="s">
        <v>22581</v>
      </c>
      <c r="B18745" s="38">
        <v>-34.811770269999997</v>
      </c>
      <c r="C18745" s="38">
        <v>-58.27923612</v>
      </c>
      <c r="D18745" s="38">
        <v>0.18649572134017939</v>
      </c>
      <c r="E18745" s="38">
        <v>0.1824600301884316</v>
      </c>
      <c r="F18745" s="38">
        <v>7.216494845360824</v>
      </c>
    </row>
    <row r="18746" spans="1:6" x14ac:dyDescent="0.35">
      <c r="A18746" s="37" t="s">
        <v>22582</v>
      </c>
      <c r="B18746" s="38">
        <v>-34.346520490000003</v>
      </c>
      <c r="C18746" s="38">
        <v>-58.750399309999999</v>
      </c>
      <c r="D18746" s="38">
        <v>0.53436279296875</v>
      </c>
      <c r="E18746" s="38">
        <v>0.28476968076494003</v>
      </c>
      <c r="F18746" s="38">
        <v>0</v>
      </c>
    </row>
    <row r="18747" spans="1:6" x14ac:dyDescent="0.35">
      <c r="A18747" s="37" t="s">
        <v>22583</v>
      </c>
      <c r="B18747" s="38">
        <v>-34.34793414</v>
      </c>
      <c r="C18747" s="38">
        <v>-58.763992170000002</v>
      </c>
      <c r="D18747" s="38">
        <v>0.50630271434783936</v>
      </c>
      <c r="E18747" s="38">
        <v>0.33271369834740949</v>
      </c>
      <c r="F18747" s="38">
        <v>3.7267080745341614</v>
      </c>
    </row>
    <row r="18748" spans="1:6" x14ac:dyDescent="0.35">
      <c r="A18748" s="37" t="s">
        <v>22584</v>
      </c>
      <c r="B18748" s="38">
        <v>-34.388235719999997</v>
      </c>
      <c r="C18748" s="38">
        <v>-58.722540260000002</v>
      </c>
      <c r="D18748" s="38">
        <v>0.40323716402053827</v>
      </c>
      <c r="E18748" s="38">
        <v>0.27883158181164708</v>
      </c>
      <c r="F18748" s="38">
        <v>0</v>
      </c>
    </row>
    <row r="18749" spans="1:6" x14ac:dyDescent="0.35">
      <c r="A18749" s="37" t="s">
        <v>22585</v>
      </c>
      <c r="B18749" s="38">
        <v>-36.730894970000001</v>
      </c>
      <c r="C18749" s="38">
        <v>-56.681478470000002</v>
      </c>
      <c r="D18749" s="38">
        <v>0.59719479084014893</v>
      </c>
      <c r="E18749" s="38">
        <v>0.51316018845583944</v>
      </c>
      <c r="F18749" s="38">
        <v>19.004524886877828</v>
      </c>
    </row>
    <row r="18750" spans="1:6" x14ac:dyDescent="0.35">
      <c r="A18750" s="37" t="s">
        <v>22586</v>
      </c>
      <c r="B18750" s="38">
        <v>-34.466071220000003</v>
      </c>
      <c r="C18750" s="38">
        <v>-58.513905200000004</v>
      </c>
      <c r="D18750" s="38">
        <v>6.8845286965370178E-2</v>
      </c>
      <c r="E18750" s="38">
        <v>6.9631383607262065E-2</v>
      </c>
      <c r="F18750" s="38">
        <v>2.8571428571428572</v>
      </c>
    </row>
    <row r="18751" spans="1:6" x14ac:dyDescent="0.35">
      <c r="A18751" s="37" t="s">
        <v>22587</v>
      </c>
      <c r="B18751" s="38">
        <v>-34.88918425</v>
      </c>
      <c r="C18751" s="38">
        <v>-58.562579700000001</v>
      </c>
      <c r="D18751" s="38">
        <v>0.57690161466598511</v>
      </c>
      <c r="E18751" s="38">
        <v>0.56469166359385925</v>
      </c>
      <c r="F18751" s="38" t="s">
        <v>5130</v>
      </c>
    </row>
    <row r="18752" spans="1:6" x14ac:dyDescent="0.35">
      <c r="A18752" s="37" t="s">
        <v>22588</v>
      </c>
      <c r="B18752" s="38">
        <v>-34.59768227</v>
      </c>
      <c r="C18752" s="38">
        <v>-58.916792119999997</v>
      </c>
      <c r="D18752" s="38">
        <v>0.73889452219009399</v>
      </c>
      <c r="E18752" s="38">
        <v>0.48739114148276191</v>
      </c>
      <c r="F18752" s="38">
        <v>0</v>
      </c>
    </row>
    <row r="18753" spans="1:6" x14ac:dyDescent="0.35">
      <c r="A18753" s="37" t="s">
        <v>22589</v>
      </c>
      <c r="B18753" s="38">
        <v>-34.283124579999999</v>
      </c>
      <c r="C18753" s="38">
        <v>-59.10227845</v>
      </c>
      <c r="D18753" s="38">
        <v>0.43679720163345342</v>
      </c>
      <c r="E18753" s="38">
        <v>0.3949731958879007</v>
      </c>
      <c r="F18753" s="38"/>
    </row>
    <row r="18754" spans="1:6" x14ac:dyDescent="0.35">
      <c r="A18754" s="37" t="s">
        <v>1037</v>
      </c>
      <c r="B18754" s="38">
        <v>-37.96659992</v>
      </c>
      <c r="C18754" s="38">
        <v>-57.608955979999998</v>
      </c>
      <c r="D18754" s="38">
        <v>0.51756471395492554</v>
      </c>
      <c r="E18754" s="38">
        <v>0.52597264295969259</v>
      </c>
      <c r="F18754" s="38"/>
    </row>
    <row r="18755" spans="1:6" x14ac:dyDescent="0.35">
      <c r="A18755" s="37" t="s">
        <v>22590</v>
      </c>
      <c r="B18755" s="38">
        <v>-34.93625033</v>
      </c>
      <c r="C18755" s="38">
        <v>-58.264366269999996</v>
      </c>
      <c r="D18755" s="38">
        <v>0.70947647094726563</v>
      </c>
      <c r="E18755" s="38">
        <v>0.73711682463947092</v>
      </c>
      <c r="F18755" s="38">
        <v>0</v>
      </c>
    </row>
    <row r="18756" spans="1:6" x14ac:dyDescent="0.35">
      <c r="A18756" s="37" t="s">
        <v>22591</v>
      </c>
      <c r="B18756" s="38">
        <v>-34.404712199999999</v>
      </c>
      <c r="C18756" s="38">
        <v>-58.770330629999997</v>
      </c>
      <c r="D18756" s="38">
        <v>0.48171859979629522</v>
      </c>
      <c r="E18756" s="38">
        <v>0.58919121490584481</v>
      </c>
      <c r="F18756" s="38"/>
    </row>
    <row r="18757" spans="1:6" x14ac:dyDescent="0.35">
      <c r="A18757" s="37" t="s">
        <v>22592</v>
      </c>
      <c r="B18757" s="38">
        <v>-34.935206739999998</v>
      </c>
      <c r="C18757" s="38">
        <v>-57.90707295</v>
      </c>
      <c r="D18757" s="38">
        <v>0.22108496725559229</v>
      </c>
      <c r="E18757" s="38">
        <v>0.2129363806711303</v>
      </c>
      <c r="F18757" s="38">
        <v>19.718309859154928</v>
      </c>
    </row>
    <row r="18758" spans="1:6" x14ac:dyDescent="0.35">
      <c r="A18758" s="37" t="s">
        <v>22593</v>
      </c>
      <c r="B18758" s="38">
        <v>-34.935240790000002</v>
      </c>
      <c r="C18758" s="38">
        <v>-57.907226219999998</v>
      </c>
      <c r="D18758" s="38">
        <v>0.22108496725559229</v>
      </c>
      <c r="E18758" s="38">
        <v>0.21354982482664511</v>
      </c>
      <c r="F18758" s="38">
        <v>14.285714285714285</v>
      </c>
    </row>
    <row r="18759" spans="1:6" x14ac:dyDescent="0.35">
      <c r="A18759" s="37" t="s">
        <v>22594</v>
      </c>
      <c r="B18759" s="38">
        <v>-34.569503679999997</v>
      </c>
      <c r="C18759" s="38">
        <v>-59.155063159999997</v>
      </c>
      <c r="D18759" s="38">
        <v>0.46285015344619751</v>
      </c>
      <c r="E18759" s="38">
        <v>0.48115755696045731</v>
      </c>
      <c r="F18759" s="38">
        <v>10.9375</v>
      </c>
    </row>
    <row r="18760" spans="1:6" x14ac:dyDescent="0.35">
      <c r="A18760" s="37" t="s">
        <v>22595</v>
      </c>
      <c r="B18760" s="38">
        <v>-33.8897476</v>
      </c>
      <c r="C18760" s="38">
        <v>-60.578187909999997</v>
      </c>
      <c r="D18760" s="38">
        <v>0.1149821728467941</v>
      </c>
      <c r="E18760" s="38">
        <v>0.15130349414216149</v>
      </c>
      <c r="F18760" s="38"/>
    </row>
    <row r="18761" spans="1:6" x14ac:dyDescent="0.35">
      <c r="A18761" s="37" t="s">
        <v>22596</v>
      </c>
      <c r="B18761" s="38">
        <v>-34.896432070000003</v>
      </c>
      <c r="C18761" s="38">
        <v>-58.031001639999999</v>
      </c>
      <c r="D18761" s="38">
        <v>0.26496565341949457</v>
      </c>
      <c r="E18761" s="38">
        <v>0.27364062581743509</v>
      </c>
      <c r="F18761" s="38">
        <v>0.81300813008130091</v>
      </c>
    </row>
    <row r="18762" spans="1:6" x14ac:dyDescent="0.35">
      <c r="A18762" s="37" t="s">
        <v>22597</v>
      </c>
      <c r="B18762" s="38">
        <v>-34.881353089999998</v>
      </c>
      <c r="C18762" s="38">
        <v>-58.013842019999998</v>
      </c>
      <c r="D18762" s="38">
        <v>0.16350992023944849</v>
      </c>
      <c r="E18762" s="38">
        <v>0.1479037893382279</v>
      </c>
      <c r="F18762" s="38">
        <v>0.60240963855421692</v>
      </c>
    </row>
    <row r="18763" spans="1:6" x14ac:dyDescent="0.35">
      <c r="A18763" s="37" t="s">
        <v>22598</v>
      </c>
      <c r="B18763" s="38">
        <v>-38.73561085</v>
      </c>
      <c r="C18763" s="38">
        <v>-62.234517140000001</v>
      </c>
      <c r="D18763" s="38">
        <v>0.24964277446269989</v>
      </c>
      <c r="E18763" s="38">
        <v>0.24460315169432231</v>
      </c>
      <c r="F18763" s="38">
        <v>6.9306930693069315</v>
      </c>
    </row>
    <row r="18764" spans="1:6" x14ac:dyDescent="0.35">
      <c r="A18764" s="37" t="s">
        <v>22599</v>
      </c>
      <c r="B18764" s="38">
        <v>-34.829434169999999</v>
      </c>
      <c r="C18764" s="38">
        <v>-58.387971389999997</v>
      </c>
      <c r="D18764" s="38">
        <v>0.33533647656440729</v>
      </c>
      <c r="E18764" s="38">
        <v>0.2779174918929736</v>
      </c>
      <c r="F18764" s="38">
        <v>21.875</v>
      </c>
    </row>
    <row r="18765" spans="1:6" x14ac:dyDescent="0.35">
      <c r="A18765" s="37" t="s">
        <v>22600</v>
      </c>
      <c r="B18765" s="38">
        <v>-38.02036116</v>
      </c>
      <c r="C18765" s="38">
        <v>-57.561662810000001</v>
      </c>
      <c r="D18765" s="38">
        <v>9.2026680707931519E-2</v>
      </c>
      <c r="E18765" s="38">
        <v>9.4179087563564898E-2</v>
      </c>
      <c r="F18765" s="38">
        <v>3.7313432835820892</v>
      </c>
    </row>
    <row r="18766" spans="1:6" x14ac:dyDescent="0.35">
      <c r="A18766" s="37" t="s">
        <v>22601</v>
      </c>
      <c r="B18766" s="38">
        <v>-34.643694979999999</v>
      </c>
      <c r="C18766" s="38">
        <v>-58.787710560000001</v>
      </c>
      <c r="D18766" s="38">
        <v>0.28467369079589838</v>
      </c>
      <c r="E18766" s="38">
        <v>0.28197121444870438</v>
      </c>
      <c r="F18766" s="38">
        <v>33.876221498371336</v>
      </c>
    </row>
    <row r="18767" spans="1:6" x14ac:dyDescent="0.35">
      <c r="A18767" s="37" t="s">
        <v>22602</v>
      </c>
      <c r="B18767" s="38">
        <v>-34.545018849999998</v>
      </c>
      <c r="C18767" s="38">
        <v>-58.687952269999997</v>
      </c>
      <c r="D18767" s="38">
        <v>0.17939698696136469</v>
      </c>
      <c r="E18767" s="38">
        <v>0.20564544614818361</v>
      </c>
      <c r="F18767" s="38">
        <v>20</v>
      </c>
    </row>
    <row r="18768" spans="1:6" x14ac:dyDescent="0.35">
      <c r="A18768" s="37" t="s">
        <v>22603</v>
      </c>
      <c r="B18768" s="38">
        <v>-34.545456540000004</v>
      </c>
      <c r="C18768" s="38">
        <v>-58.687396069999998</v>
      </c>
      <c r="D18768" s="38">
        <v>0.23636521399021149</v>
      </c>
      <c r="E18768" s="38">
        <v>0.20753487474039981</v>
      </c>
      <c r="F18768" s="38">
        <v>8</v>
      </c>
    </row>
    <row r="18769" spans="1:6" x14ac:dyDescent="0.35">
      <c r="A18769" s="37" t="s">
        <v>22604</v>
      </c>
      <c r="B18769" s="38">
        <v>-34.569950800000001</v>
      </c>
      <c r="C18769" s="38">
        <v>-59.135799079999998</v>
      </c>
      <c r="D18769" s="38">
        <v>0.32745566964149481</v>
      </c>
      <c r="E18769" s="38">
        <v>0.32809168611254008</v>
      </c>
      <c r="F18769" s="38">
        <v>6.666666666666667</v>
      </c>
    </row>
    <row r="18770" spans="1:6" x14ac:dyDescent="0.35">
      <c r="A18770" s="37" t="s">
        <v>22605</v>
      </c>
      <c r="B18770" s="38">
        <v>-34.558803300000001</v>
      </c>
      <c r="C18770" s="38">
        <v>-58.703058939999998</v>
      </c>
      <c r="D18770" s="38">
        <v>0.13257087767124179</v>
      </c>
      <c r="E18770" s="38">
        <v>0.14697317289454601</v>
      </c>
      <c r="F18770" s="38">
        <v>0</v>
      </c>
    </row>
    <row r="18771" spans="1:6" x14ac:dyDescent="0.35">
      <c r="A18771" s="37" t="s">
        <v>22606</v>
      </c>
      <c r="B18771" s="38">
        <v>-34.757043230000001</v>
      </c>
      <c r="C18771" s="38">
        <v>-58.471880810000002</v>
      </c>
      <c r="D18771" s="38">
        <v>0.97977173328399658</v>
      </c>
      <c r="E18771" s="38">
        <v>0.96660730739434564</v>
      </c>
      <c r="F18771" s="38">
        <v>64.88095238095238</v>
      </c>
    </row>
    <row r="18772" spans="1:6" x14ac:dyDescent="0.35">
      <c r="A18772" s="37" t="s">
        <v>22607</v>
      </c>
      <c r="B18772" s="38">
        <v>-34.123091270000003</v>
      </c>
      <c r="C18772" s="38">
        <v>-59.433553789999998</v>
      </c>
      <c r="D18772" s="38">
        <v>0.43097028136253362</v>
      </c>
      <c r="E18772" s="38">
        <v>0.43110244446679158</v>
      </c>
      <c r="F18772" s="38">
        <v>30.303030303030305</v>
      </c>
    </row>
    <row r="18773" spans="1:6" x14ac:dyDescent="0.35">
      <c r="A18773" s="37" t="s">
        <v>22608</v>
      </c>
      <c r="B18773" s="38">
        <v>-34.455351159999999</v>
      </c>
      <c r="C18773" s="38">
        <v>-58.639340079999997</v>
      </c>
      <c r="D18773" s="38">
        <v>0.2535400390625</v>
      </c>
      <c r="E18773" s="38">
        <v>0.25970177352428442</v>
      </c>
      <c r="F18773" s="38">
        <v>11.206896551724139</v>
      </c>
    </row>
    <row r="18774" spans="1:6" x14ac:dyDescent="0.35">
      <c r="A18774" s="37" t="s">
        <v>2585</v>
      </c>
      <c r="B18774" s="38">
        <v>-34.877656129999998</v>
      </c>
      <c r="C18774" s="38">
        <v>-57.851834580000002</v>
      </c>
      <c r="D18774" s="38">
        <v>0.40796962380409241</v>
      </c>
      <c r="E18774" s="38">
        <v>0.44214324239227509</v>
      </c>
      <c r="F18774" s="38"/>
    </row>
    <row r="18775" spans="1:6" x14ac:dyDescent="0.35">
      <c r="A18775" s="37" t="s">
        <v>609</v>
      </c>
      <c r="B18775" s="38">
        <v>-35.274757340000001</v>
      </c>
      <c r="C18775" s="38">
        <v>-58.201067260000002</v>
      </c>
      <c r="D18775" s="38">
        <v>0.39209851622581482</v>
      </c>
      <c r="E18775" s="38">
        <v>0.29336704148186582</v>
      </c>
      <c r="F18775" s="38"/>
    </row>
    <row r="18776" spans="1:6" x14ac:dyDescent="0.35">
      <c r="A18776" s="37" t="s">
        <v>2597</v>
      </c>
      <c r="B18776" s="38">
        <v>-34.85780544</v>
      </c>
      <c r="C18776" s="38">
        <v>-57.913263059999998</v>
      </c>
      <c r="D18776" s="38">
        <v>0.25821384787559509</v>
      </c>
      <c r="E18776" s="38">
        <v>0.24488183654643389</v>
      </c>
      <c r="F18776" s="38"/>
    </row>
    <row r="18777" spans="1:6" x14ac:dyDescent="0.35">
      <c r="A18777" s="37" t="s">
        <v>2598</v>
      </c>
      <c r="B18777" s="38">
        <v>-34.813930970000001</v>
      </c>
      <c r="C18777" s="38">
        <v>-57.979179610000003</v>
      </c>
      <c r="D18777" s="38">
        <v>0.59657835960388184</v>
      </c>
      <c r="E18777" s="38">
        <v>0.59847655333578587</v>
      </c>
      <c r="F18777" s="38"/>
    </row>
    <row r="18778" spans="1:6" x14ac:dyDescent="0.35">
      <c r="A18778" s="37" t="s">
        <v>151</v>
      </c>
      <c r="B18778" s="38">
        <v>-34.953844619999998</v>
      </c>
      <c r="C18778" s="38">
        <v>-57.973305379999999</v>
      </c>
      <c r="D18778" s="38">
        <v>0.32271906733512878</v>
      </c>
      <c r="E18778" s="38">
        <v>0.30061318235737938</v>
      </c>
      <c r="F18778" s="38"/>
    </row>
    <row r="18779" spans="1:6" x14ac:dyDescent="0.35">
      <c r="A18779" s="37" t="s">
        <v>155</v>
      </c>
      <c r="B18779" s="38">
        <v>-34.887855719999997</v>
      </c>
      <c r="C18779" s="38">
        <v>-58.125860350000004</v>
      </c>
      <c r="D18779" s="38">
        <v>0.42043310403823853</v>
      </c>
      <c r="E18779" s="38">
        <v>0.4236425660988864</v>
      </c>
      <c r="F18779" s="38"/>
    </row>
    <row r="18780" spans="1:6" x14ac:dyDescent="0.35">
      <c r="A18780" s="37" t="s">
        <v>157</v>
      </c>
      <c r="B18780" s="38">
        <v>-34.9995628</v>
      </c>
      <c r="C18780" s="38">
        <v>-58.047581540000003</v>
      </c>
      <c r="D18780" s="38">
        <v>0.48205062747001648</v>
      </c>
      <c r="E18780" s="38">
        <v>0.50477689987904317</v>
      </c>
      <c r="F18780" s="38"/>
    </row>
    <row r="18781" spans="1:6" x14ac:dyDescent="0.35">
      <c r="A18781" s="37" t="s">
        <v>159</v>
      </c>
      <c r="B18781" s="38">
        <v>-34.87857082</v>
      </c>
      <c r="C18781" s="38">
        <v>-58.022346050000003</v>
      </c>
      <c r="D18781" s="38">
        <v>0.2660982608795166</v>
      </c>
      <c r="E18781" s="38">
        <v>0.26180778794428877</v>
      </c>
      <c r="F18781" s="38"/>
    </row>
    <row r="18782" spans="1:6" x14ac:dyDescent="0.35">
      <c r="A18782" s="37" t="s">
        <v>167</v>
      </c>
      <c r="B18782" s="38">
        <v>-34.916621200000002</v>
      </c>
      <c r="C18782" s="38">
        <v>-57.941761339999999</v>
      </c>
      <c r="D18782" s="38">
        <v>0.11039067059755329</v>
      </c>
      <c r="E18782" s="38">
        <v>9.9921968041194811E-2</v>
      </c>
      <c r="F18782" s="38"/>
    </row>
    <row r="18783" spans="1:6" x14ac:dyDescent="0.35">
      <c r="A18783" s="37" t="s">
        <v>169</v>
      </c>
      <c r="B18783" s="38">
        <v>-34.904913010000001</v>
      </c>
      <c r="C18783" s="38">
        <v>-58.046117129999999</v>
      </c>
      <c r="D18783" s="38">
        <v>0.46439793705940252</v>
      </c>
      <c r="E18783" s="38">
        <v>0.30029711541202331</v>
      </c>
      <c r="F18783" s="38"/>
    </row>
    <row r="18784" spans="1:6" x14ac:dyDescent="0.35">
      <c r="A18784" s="37" t="s">
        <v>171</v>
      </c>
      <c r="B18784" s="38">
        <v>-34.98424619</v>
      </c>
      <c r="C18784" s="38">
        <v>-58.08907069</v>
      </c>
      <c r="D18784" s="38">
        <v>0.5826600193977356</v>
      </c>
      <c r="E18784" s="38">
        <v>0.59330242872238159</v>
      </c>
      <c r="F18784" s="38"/>
    </row>
    <row r="18785" spans="1:6" x14ac:dyDescent="0.35">
      <c r="A18785" s="37" t="s">
        <v>1489</v>
      </c>
      <c r="B18785" s="38">
        <v>-35.083218770000002</v>
      </c>
      <c r="C18785" s="38">
        <v>-57.519152570000003</v>
      </c>
      <c r="D18785" s="38">
        <v>0.31349533796310419</v>
      </c>
      <c r="E18785" s="38">
        <v>0.28939651070456762</v>
      </c>
      <c r="F18785" s="38"/>
    </row>
    <row r="18786" spans="1:6" x14ac:dyDescent="0.35">
      <c r="A18786" s="37" t="s">
        <v>2864</v>
      </c>
      <c r="B18786" s="38">
        <v>-35.389225099999997</v>
      </c>
      <c r="C18786" s="38">
        <v>-57.340123570000003</v>
      </c>
      <c r="D18786" s="38">
        <v>0.25023406744003301</v>
      </c>
      <c r="E18786" s="38">
        <v>0.25044777086286829</v>
      </c>
      <c r="F18786" s="38"/>
    </row>
    <row r="18787" spans="1:6" x14ac:dyDescent="0.35">
      <c r="A18787" s="37" t="s">
        <v>2544</v>
      </c>
      <c r="B18787" s="38">
        <v>-34.737263050000003</v>
      </c>
      <c r="C18787" s="38">
        <v>-58.371891259999998</v>
      </c>
      <c r="D18787" s="38">
        <v>0.47698146104812622</v>
      </c>
      <c r="E18787" s="38">
        <v>0.47532657594294159</v>
      </c>
      <c r="F18787" s="38"/>
    </row>
    <row r="18788" spans="1:6" x14ac:dyDescent="0.35">
      <c r="A18788" s="37" t="s">
        <v>2546</v>
      </c>
      <c r="B18788" s="38">
        <v>-34.73412081</v>
      </c>
      <c r="C18788" s="38">
        <v>-58.352736800000002</v>
      </c>
      <c r="D18788" s="38">
        <v>0.54669082164764404</v>
      </c>
      <c r="E18788" s="38">
        <v>0.54309768112082235</v>
      </c>
      <c r="F18788" s="38"/>
    </row>
    <row r="18789" spans="1:6" x14ac:dyDescent="0.35">
      <c r="A18789" s="37" t="s">
        <v>2545</v>
      </c>
      <c r="B18789" s="38">
        <v>-34.678828729999999</v>
      </c>
      <c r="C18789" s="38">
        <v>-58.424986939999997</v>
      </c>
      <c r="D18789" s="38">
        <v>0.45551738142967219</v>
      </c>
      <c r="E18789" s="38">
        <v>0.46791924012673869</v>
      </c>
      <c r="F18789" s="38"/>
    </row>
    <row r="18790" spans="1:6" x14ac:dyDescent="0.35">
      <c r="A18790" s="37" t="s">
        <v>2547</v>
      </c>
      <c r="B18790" s="38">
        <v>-34.704992339999997</v>
      </c>
      <c r="C18790" s="38">
        <v>-58.390075750000001</v>
      </c>
      <c r="D18790" s="38">
        <v>8.3166018128395081E-2</v>
      </c>
      <c r="E18790" s="38">
        <v>0.1020288739885603</v>
      </c>
      <c r="F18790" s="38"/>
    </row>
    <row r="18791" spans="1:6" x14ac:dyDescent="0.35">
      <c r="A18791" s="37" t="s">
        <v>1440</v>
      </c>
      <c r="B18791" s="38">
        <v>-34.745277510000001</v>
      </c>
      <c r="C18791" s="38">
        <v>-58.399701749999998</v>
      </c>
      <c r="D18791" s="38">
        <v>0.1093782261013985</v>
      </c>
      <c r="E18791" s="38">
        <v>0.13736091030610581</v>
      </c>
      <c r="F18791" s="38"/>
    </row>
    <row r="18792" spans="1:6" x14ac:dyDescent="0.35">
      <c r="A18792" s="37" t="s">
        <v>1441</v>
      </c>
      <c r="B18792" s="38">
        <v>-34.807342949999999</v>
      </c>
      <c r="C18792" s="38">
        <v>-58.42092555</v>
      </c>
      <c r="D18792" s="38">
        <v>0.53472250699996948</v>
      </c>
      <c r="E18792" s="38">
        <v>0.5303140355123056</v>
      </c>
      <c r="F18792" s="38"/>
    </row>
    <row r="18793" spans="1:6" x14ac:dyDescent="0.35">
      <c r="A18793" s="37" t="s">
        <v>1442</v>
      </c>
      <c r="B18793" s="38">
        <v>-34.765947150000002</v>
      </c>
      <c r="C18793" s="38">
        <v>-58.378133579999997</v>
      </c>
      <c r="D18793" s="38">
        <v>0.27019250392913818</v>
      </c>
      <c r="E18793" s="38">
        <v>0.28531146130046331</v>
      </c>
      <c r="F18793" s="38"/>
    </row>
    <row r="18794" spans="1:6" x14ac:dyDescent="0.35">
      <c r="A18794" s="37" t="s">
        <v>1443</v>
      </c>
      <c r="B18794" s="38">
        <v>-34.723763150000003</v>
      </c>
      <c r="C18794" s="38">
        <v>-58.445154850000002</v>
      </c>
      <c r="D18794" s="38">
        <v>0.90062546730041504</v>
      </c>
      <c r="E18794" s="38">
        <v>0.90764945248762763</v>
      </c>
      <c r="F18794" s="38"/>
    </row>
    <row r="18795" spans="1:6" x14ac:dyDescent="0.35">
      <c r="A18795" s="37" t="s">
        <v>1444</v>
      </c>
      <c r="B18795" s="38">
        <v>-34.74103272</v>
      </c>
      <c r="C18795" s="38">
        <v>-58.35114978</v>
      </c>
      <c r="D18795" s="38">
        <v>0.46845453977584839</v>
      </c>
      <c r="E18795" s="38">
        <v>0.4971354211631574</v>
      </c>
      <c r="F18795" s="38"/>
    </row>
    <row r="18796" spans="1:6" x14ac:dyDescent="0.35">
      <c r="A18796" s="37" t="s">
        <v>1690</v>
      </c>
      <c r="B18796" s="38">
        <v>-34.700710909999998</v>
      </c>
      <c r="C18796" s="38">
        <v>-58.630594240000001</v>
      </c>
      <c r="D18796" s="38">
        <v>0.50623929500579834</v>
      </c>
      <c r="E18796" s="38">
        <v>0.53940723993276296</v>
      </c>
      <c r="F18796" s="38"/>
    </row>
    <row r="18797" spans="1:6" x14ac:dyDescent="0.35">
      <c r="A18797" s="37" t="s">
        <v>1692</v>
      </c>
      <c r="B18797" s="38">
        <v>-34.700686240000003</v>
      </c>
      <c r="C18797" s="38">
        <v>-58.603719529999999</v>
      </c>
      <c r="D18797" s="38">
        <v>0.46800580620765692</v>
      </c>
      <c r="E18797" s="38">
        <v>0.47115194326952892</v>
      </c>
      <c r="F18797" s="38"/>
    </row>
    <row r="18798" spans="1:6" x14ac:dyDescent="0.35">
      <c r="A18798" s="37" t="s">
        <v>1693</v>
      </c>
      <c r="B18798" s="38">
        <v>-34.826734539999997</v>
      </c>
      <c r="C18798" s="38">
        <v>-58.636143410000003</v>
      </c>
      <c r="D18798" s="38">
        <v>0.70138841867446899</v>
      </c>
      <c r="E18798" s="38">
        <v>0.70748741924762726</v>
      </c>
      <c r="F18798" s="38"/>
    </row>
    <row r="18799" spans="1:6" x14ac:dyDescent="0.35">
      <c r="A18799" s="37" t="s">
        <v>22609</v>
      </c>
      <c r="B18799" s="38">
        <v>-34.238549919999997</v>
      </c>
      <c r="C18799" s="38">
        <v>-61.102238970000002</v>
      </c>
      <c r="D18799" s="38">
        <v>0.28885963559150701</v>
      </c>
      <c r="E18799" s="38">
        <v>0.31153318967138022</v>
      </c>
      <c r="F18799" s="38">
        <v>24.242424242424242</v>
      </c>
    </row>
    <row r="18800" spans="1:6" x14ac:dyDescent="0.35">
      <c r="A18800" s="37" t="s">
        <v>1695</v>
      </c>
      <c r="B18800" s="38">
        <v>-34.78455503</v>
      </c>
      <c r="C18800" s="38">
        <v>-58.61737823</v>
      </c>
      <c r="D18800" s="38">
        <v>0.71465432643890381</v>
      </c>
      <c r="E18800" s="38">
        <v>0.71728137538239767</v>
      </c>
      <c r="F18800" s="38"/>
    </row>
    <row r="18801" spans="1:6" x14ac:dyDescent="0.35">
      <c r="A18801" s="37" t="s">
        <v>1696</v>
      </c>
      <c r="B18801" s="38">
        <v>-34.669084460000001</v>
      </c>
      <c r="C18801" s="38">
        <v>-58.535409600000001</v>
      </c>
      <c r="D18801" s="38">
        <v>0.42980372905731201</v>
      </c>
      <c r="E18801" s="38">
        <v>0.47791882800428492</v>
      </c>
      <c r="F18801" s="38"/>
    </row>
    <row r="18802" spans="1:6" x14ac:dyDescent="0.35">
      <c r="A18802" s="37" t="s">
        <v>1698</v>
      </c>
      <c r="B18802" s="38">
        <v>-34.694473449999997</v>
      </c>
      <c r="C18802" s="38">
        <v>-58.610655520000002</v>
      </c>
      <c r="D18802" s="38">
        <v>0.47854045033454901</v>
      </c>
      <c r="E18802" s="38">
        <v>0.47669314924213618</v>
      </c>
      <c r="F18802" s="38"/>
    </row>
    <row r="18803" spans="1:6" x14ac:dyDescent="0.35">
      <c r="A18803" s="37" t="s">
        <v>1699</v>
      </c>
      <c r="B18803" s="38">
        <v>-34.849142569999998</v>
      </c>
      <c r="C18803" s="38">
        <v>-58.656723450000001</v>
      </c>
      <c r="D18803" s="38">
        <v>0.70193994045257568</v>
      </c>
      <c r="E18803" s="38">
        <v>0.68703531091277659</v>
      </c>
      <c r="F18803" s="38"/>
    </row>
    <row r="18804" spans="1:6" x14ac:dyDescent="0.35">
      <c r="A18804" s="37" t="s">
        <v>1700</v>
      </c>
      <c r="B18804" s="38">
        <v>-34.729995770000002</v>
      </c>
      <c r="C18804" s="38">
        <v>-58.605813779999998</v>
      </c>
      <c r="D18804" s="38">
        <v>0.5785406231880188</v>
      </c>
      <c r="E18804" s="38">
        <v>0.5922170331080755</v>
      </c>
      <c r="F18804" s="38"/>
    </row>
    <row r="18805" spans="1:6" x14ac:dyDescent="0.35">
      <c r="A18805" s="37" t="s">
        <v>1730</v>
      </c>
      <c r="B18805" s="38">
        <v>-34.638979829999997</v>
      </c>
      <c r="C18805" s="38">
        <v>-58.562986170000002</v>
      </c>
      <c r="D18805" s="38">
        <v>0.1297827064990997</v>
      </c>
      <c r="E18805" s="38">
        <v>0.12728534319571089</v>
      </c>
      <c r="F18805" s="38"/>
    </row>
    <row r="18806" spans="1:6" x14ac:dyDescent="0.35">
      <c r="A18806" s="37" t="s">
        <v>1732</v>
      </c>
      <c r="B18806" s="38">
        <v>-34.76496693</v>
      </c>
      <c r="C18806" s="38">
        <v>-58.641848770000003</v>
      </c>
      <c r="D18806" s="38">
        <v>0.57414889335632324</v>
      </c>
      <c r="E18806" s="38">
        <v>0.56747095602931397</v>
      </c>
      <c r="F18806" s="38"/>
    </row>
    <row r="18807" spans="1:6" x14ac:dyDescent="0.35">
      <c r="A18807" s="37" t="s">
        <v>1734</v>
      </c>
      <c r="B18807" s="38">
        <v>-34.763339680000001</v>
      </c>
      <c r="C18807" s="38">
        <v>-58.631808759999998</v>
      </c>
      <c r="D18807" s="38">
        <v>0.63762378692626953</v>
      </c>
      <c r="E18807" s="38">
        <v>0.63842906373919861</v>
      </c>
      <c r="F18807" s="38"/>
    </row>
    <row r="18808" spans="1:6" x14ac:dyDescent="0.35">
      <c r="A18808" s="37" t="s">
        <v>1736</v>
      </c>
      <c r="B18808" s="38">
        <v>-34.71172267</v>
      </c>
      <c r="C18808" s="38">
        <v>-58.558415500000002</v>
      </c>
      <c r="D18808" s="38">
        <v>0.96044278144836426</v>
      </c>
      <c r="E18808" s="38">
        <v>0.92156261375972204</v>
      </c>
      <c r="F18808" s="38"/>
    </row>
    <row r="18809" spans="1:6" x14ac:dyDescent="0.35">
      <c r="A18809" s="37" t="s">
        <v>1738</v>
      </c>
      <c r="B18809" s="38">
        <v>-34.666353970000003</v>
      </c>
      <c r="C18809" s="38">
        <v>-58.58544268</v>
      </c>
      <c r="D18809" s="38">
        <v>0.1645981818437576</v>
      </c>
      <c r="E18809" s="38">
        <v>0.1599009847816299</v>
      </c>
      <c r="F18809" s="38"/>
    </row>
    <row r="18810" spans="1:6" x14ac:dyDescent="0.35">
      <c r="A18810" s="37" t="s">
        <v>1740</v>
      </c>
      <c r="B18810" s="38">
        <v>-34.718653600000003</v>
      </c>
      <c r="C18810" s="38">
        <v>-58.488384160000003</v>
      </c>
      <c r="D18810" s="38">
        <v>0.93998032808303833</v>
      </c>
      <c r="E18810" s="38">
        <v>0.93411126974466685</v>
      </c>
      <c r="F18810" s="38"/>
    </row>
    <row r="18811" spans="1:6" x14ac:dyDescent="0.35">
      <c r="A18811" s="37" t="s">
        <v>1742</v>
      </c>
      <c r="B18811" s="38">
        <v>-34.679839620000003</v>
      </c>
      <c r="C18811" s="38">
        <v>-58.612651499999998</v>
      </c>
      <c r="D18811" s="38">
        <v>0.38809040188789368</v>
      </c>
      <c r="E18811" s="38">
        <v>0.41425391709482351</v>
      </c>
      <c r="F18811" s="38"/>
    </row>
    <row r="18812" spans="1:6" x14ac:dyDescent="0.35">
      <c r="A18812" s="37" t="s">
        <v>1706</v>
      </c>
      <c r="B18812" s="38">
        <v>-34.676205680000002</v>
      </c>
      <c r="C18812" s="38">
        <v>-58.562715480000001</v>
      </c>
      <c r="D18812" s="38">
        <v>0.2089072912931442</v>
      </c>
      <c r="E18812" s="38">
        <v>0.22879688731498191</v>
      </c>
      <c r="F18812" s="38"/>
    </row>
    <row r="18813" spans="1:6" x14ac:dyDescent="0.35">
      <c r="A18813" s="37" t="s">
        <v>1708</v>
      </c>
      <c r="B18813" s="38">
        <v>-34.70807851</v>
      </c>
      <c r="C18813" s="38">
        <v>-58.544444429999999</v>
      </c>
      <c r="D18813" s="38">
        <v>0.58970248699188232</v>
      </c>
      <c r="E18813" s="38">
        <v>0.57096468721117288</v>
      </c>
      <c r="F18813" s="38"/>
    </row>
    <row r="18814" spans="1:6" x14ac:dyDescent="0.35">
      <c r="A18814" s="37" t="s">
        <v>22610</v>
      </c>
      <c r="B18814" s="38">
        <v>-34.50477652</v>
      </c>
      <c r="C18814" s="38">
        <v>-58.790129739999998</v>
      </c>
      <c r="D18814" s="38">
        <v>0.78561282157897949</v>
      </c>
      <c r="E18814" s="38">
        <v>0.79797471375078766</v>
      </c>
      <c r="F18814" s="38" t="s">
        <v>5130</v>
      </c>
    </row>
    <row r="18815" spans="1:6" x14ac:dyDescent="0.35">
      <c r="A18815" s="37" t="s">
        <v>1712</v>
      </c>
      <c r="B18815" s="38">
        <v>-34.692901239999998</v>
      </c>
      <c r="C18815" s="38">
        <v>-58.57777995</v>
      </c>
      <c r="D18815" s="38">
        <v>0.67980360984802246</v>
      </c>
      <c r="E18815" s="38">
        <v>0.56514952606276458</v>
      </c>
      <c r="F18815" s="38"/>
    </row>
    <row r="18816" spans="1:6" x14ac:dyDescent="0.35">
      <c r="A18816" s="37" t="s">
        <v>1714</v>
      </c>
      <c r="B18816" s="38">
        <v>-34.706333110000003</v>
      </c>
      <c r="C18816" s="38">
        <v>-58.598903419999999</v>
      </c>
      <c r="D18816" s="38">
        <v>0.47052127122879028</v>
      </c>
      <c r="E18816" s="38">
        <v>0.48243305871361181</v>
      </c>
      <c r="F18816" s="38"/>
    </row>
    <row r="18817" spans="1:6" x14ac:dyDescent="0.35">
      <c r="A18817" s="37" t="s">
        <v>1716</v>
      </c>
      <c r="B18817" s="38">
        <v>-34.776963219999999</v>
      </c>
      <c r="C18817" s="38">
        <v>-58.60572062</v>
      </c>
      <c r="D18817" s="38">
        <v>0.70456486940383911</v>
      </c>
      <c r="E18817" s="38">
        <v>0.68751716613769531</v>
      </c>
      <c r="F18817" s="38"/>
    </row>
    <row r="18818" spans="1:6" x14ac:dyDescent="0.35">
      <c r="A18818" s="37" t="s">
        <v>1718</v>
      </c>
      <c r="B18818" s="38">
        <v>-34.765034180000001</v>
      </c>
      <c r="C18818" s="38">
        <v>-58.591069670000003</v>
      </c>
      <c r="D18818" s="38">
        <v>0.72833144664764404</v>
      </c>
      <c r="E18818" s="38">
        <v>0.75765767362382674</v>
      </c>
      <c r="F18818" s="38"/>
    </row>
    <row r="18819" spans="1:6" x14ac:dyDescent="0.35">
      <c r="A18819" s="37" t="s">
        <v>1720</v>
      </c>
      <c r="B18819" s="38">
        <v>-34.674182590000001</v>
      </c>
      <c r="C18819" s="38">
        <v>-58.603984490000002</v>
      </c>
      <c r="D18819" s="38">
        <v>0.43839755654335022</v>
      </c>
      <c r="E18819" s="38">
        <v>0.45849061508973438</v>
      </c>
      <c r="F18819" s="38"/>
    </row>
    <row r="18820" spans="1:6" x14ac:dyDescent="0.35">
      <c r="A18820" s="37" t="s">
        <v>1722</v>
      </c>
      <c r="B18820" s="38">
        <v>-34.792177010000003</v>
      </c>
      <c r="C18820" s="38">
        <v>-58.621720709999998</v>
      </c>
      <c r="D18820" s="38">
        <v>0.76217484474182129</v>
      </c>
      <c r="E18820" s="38">
        <v>0.76163994520902634</v>
      </c>
      <c r="F18820" s="38"/>
    </row>
    <row r="18821" spans="1:6" x14ac:dyDescent="0.35">
      <c r="A18821" s="37" t="s">
        <v>1724</v>
      </c>
      <c r="B18821" s="38">
        <v>-34.688352760000001</v>
      </c>
      <c r="C18821" s="38">
        <v>-58.589316820000001</v>
      </c>
      <c r="D18821" s="38">
        <v>0.45846265554428101</v>
      </c>
      <c r="E18821" s="38">
        <v>0.44794213207992339</v>
      </c>
      <c r="F18821" s="38"/>
    </row>
    <row r="18822" spans="1:6" x14ac:dyDescent="0.35">
      <c r="A18822" s="37" t="s">
        <v>1726</v>
      </c>
      <c r="B18822" s="38">
        <v>-34.690705399999999</v>
      </c>
      <c r="C18822" s="38">
        <v>-58.492104699999999</v>
      </c>
      <c r="D18822" s="38">
        <v>0.57779043912887573</v>
      </c>
      <c r="E18822" s="38">
        <v>0.58733791975598582</v>
      </c>
      <c r="F18822" s="38"/>
    </row>
    <row r="18823" spans="1:6" x14ac:dyDescent="0.35">
      <c r="A18823" s="37" t="s">
        <v>1728</v>
      </c>
      <c r="B18823" s="38">
        <v>-34.734126240000002</v>
      </c>
      <c r="C18823" s="38">
        <v>-58.52684275</v>
      </c>
      <c r="D18823" s="38">
        <v>0.46237453818321228</v>
      </c>
      <c r="E18823" s="38">
        <v>0.4667278117424733</v>
      </c>
      <c r="F18823" s="38"/>
    </row>
    <row r="18824" spans="1:6" x14ac:dyDescent="0.35">
      <c r="A18824" s="37" t="s">
        <v>1704</v>
      </c>
      <c r="B18824" s="38">
        <v>-34.643129350000002</v>
      </c>
      <c r="C18824" s="38">
        <v>-58.564905520000003</v>
      </c>
      <c r="D18824" s="38">
        <v>0.1897190660238266</v>
      </c>
      <c r="E18824" s="38">
        <v>0.1921103410422802</v>
      </c>
      <c r="F18824" s="38"/>
    </row>
    <row r="18825" spans="1:6" x14ac:dyDescent="0.35">
      <c r="A18825" s="37" t="s">
        <v>1710</v>
      </c>
      <c r="B18825" s="38">
        <v>-34.708577339999998</v>
      </c>
      <c r="C18825" s="38">
        <v>-58.577115890000002</v>
      </c>
      <c r="D18825" s="38">
        <v>0.491975337266922</v>
      </c>
      <c r="E18825" s="38">
        <v>0.49506731645057078</v>
      </c>
      <c r="F18825" s="38"/>
    </row>
    <row r="18826" spans="1:6" x14ac:dyDescent="0.35">
      <c r="A18826" s="37" t="s">
        <v>1694</v>
      </c>
      <c r="B18826" s="38">
        <v>-34.678800080000002</v>
      </c>
      <c r="C18826" s="38">
        <v>-58.558290499999998</v>
      </c>
      <c r="D18826" s="38">
        <v>0.3134254515171051</v>
      </c>
      <c r="E18826" s="38">
        <v>0.29369438673768727</v>
      </c>
      <c r="F18826" s="38"/>
    </row>
    <row r="18827" spans="1:6" x14ac:dyDescent="0.35">
      <c r="A18827" s="37" t="s">
        <v>1702</v>
      </c>
      <c r="B18827" s="38">
        <v>-34.641919199999997</v>
      </c>
      <c r="C18827" s="38">
        <v>-58.547968959999999</v>
      </c>
      <c r="D18827" s="38">
        <v>0.45964682102203369</v>
      </c>
      <c r="E18827" s="38">
        <v>0.32507061032024592</v>
      </c>
      <c r="F18827" s="38"/>
    </row>
    <row r="18828" spans="1:6" x14ac:dyDescent="0.35">
      <c r="A18828" s="37" t="s">
        <v>2700</v>
      </c>
      <c r="B18828" s="38">
        <v>-34.811031679999999</v>
      </c>
      <c r="C18828" s="38">
        <v>-58.203150039999997</v>
      </c>
      <c r="D18828" s="38">
        <v>0.50632226467132568</v>
      </c>
      <c r="E18828" s="38">
        <v>0.49572746926232392</v>
      </c>
      <c r="F18828" s="38"/>
    </row>
    <row r="18829" spans="1:6" x14ac:dyDescent="0.35">
      <c r="A18829" s="37" t="s">
        <v>2701</v>
      </c>
      <c r="B18829" s="38">
        <v>-34.79495842</v>
      </c>
      <c r="C18829" s="38">
        <v>-58.156303719999997</v>
      </c>
      <c r="D18829" s="38">
        <v>0.31186920404434199</v>
      </c>
      <c r="E18829" s="38">
        <v>0.19372508735270111</v>
      </c>
      <c r="F18829" s="38"/>
    </row>
    <row r="18830" spans="1:6" x14ac:dyDescent="0.35">
      <c r="A18830" s="37" t="s">
        <v>2702</v>
      </c>
      <c r="B18830" s="38">
        <v>-34.781356119999998</v>
      </c>
      <c r="C18830" s="38">
        <v>-58.259034679999999</v>
      </c>
      <c r="D18830" s="38">
        <v>0.38149964809417719</v>
      </c>
      <c r="E18830" s="38">
        <v>0.38389977451526758</v>
      </c>
      <c r="F18830" s="38"/>
    </row>
    <row r="18831" spans="1:6" x14ac:dyDescent="0.35">
      <c r="A18831" s="37" t="s">
        <v>2703</v>
      </c>
      <c r="B18831" s="38">
        <v>-34.752521739999999</v>
      </c>
      <c r="C18831" s="38">
        <v>-58.205225859999999</v>
      </c>
      <c r="D18831" s="38">
        <v>0.45876166224479681</v>
      </c>
      <c r="E18831" s="38">
        <v>0.44555044453591108</v>
      </c>
      <c r="F18831" s="38"/>
    </row>
    <row r="18832" spans="1:6" x14ac:dyDescent="0.35">
      <c r="A18832" s="37" t="s">
        <v>2704</v>
      </c>
      <c r="B18832" s="38">
        <v>-34.835633450000003</v>
      </c>
      <c r="C18832" s="38">
        <v>-58.182424419999997</v>
      </c>
      <c r="D18832" s="38">
        <v>0.45714694261550898</v>
      </c>
      <c r="E18832" s="38">
        <v>0.44227707837567187</v>
      </c>
      <c r="F18832" s="38"/>
    </row>
    <row r="18833" spans="1:6" x14ac:dyDescent="0.35">
      <c r="A18833" s="37" t="s">
        <v>862</v>
      </c>
      <c r="B18833" s="38">
        <v>-34.863854439999997</v>
      </c>
      <c r="C18833" s="38">
        <v>-58.186736029999999</v>
      </c>
      <c r="D18833" s="38">
        <v>0.64873450994491577</v>
      </c>
      <c r="E18833" s="38">
        <v>0.7065009333585438</v>
      </c>
      <c r="F18833" s="38"/>
    </row>
    <row r="18834" spans="1:6" x14ac:dyDescent="0.35">
      <c r="A18834" s="37" t="s">
        <v>864</v>
      </c>
      <c r="B18834" s="38">
        <v>-34.812384659999999</v>
      </c>
      <c r="C18834" s="38">
        <v>-58.24024172</v>
      </c>
      <c r="D18834" s="38">
        <v>0.72212833166122437</v>
      </c>
      <c r="E18834" s="38">
        <v>0.72011490662892663</v>
      </c>
      <c r="F18834" s="38"/>
    </row>
    <row r="18835" spans="1:6" x14ac:dyDescent="0.35">
      <c r="A18835" s="37" t="s">
        <v>866</v>
      </c>
      <c r="B18835" s="38">
        <v>-34.809427919999997</v>
      </c>
      <c r="C18835" s="38">
        <v>-58.294829540000002</v>
      </c>
      <c r="D18835" s="38">
        <v>0.69036388397216797</v>
      </c>
      <c r="E18835" s="38">
        <v>0.7300844917426238</v>
      </c>
      <c r="F18835" s="38"/>
    </row>
    <row r="18836" spans="1:6" x14ac:dyDescent="0.35">
      <c r="A18836" s="37" t="s">
        <v>868</v>
      </c>
      <c r="B18836" s="38">
        <v>-34.807014959999997</v>
      </c>
      <c r="C18836" s="38">
        <v>-58.266372949999997</v>
      </c>
      <c r="D18836" s="38">
        <v>0.3985171914100647</v>
      </c>
      <c r="E18836" s="38">
        <v>0.37221324882086593</v>
      </c>
      <c r="F18836" s="38"/>
    </row>
    <row r="18837" spans="1:6" x14ac:dyDescent="0.35">
      <c r="A18837" s="37" t="s">
        <v>869</v>
      </c>
      <c r="B18837" s="38">
        <v>-34.843235819999997</v>
      </c>
      <c r="C18837" s="38">
        <v>-58.283740049999999</v>
      </c>
      <c r="D18837" s="38">
        <v>0.69147181510925293</v>
      </c>
      <c r="E18837" s="38">
        <v>0.72381690386179331</v>
      </c>
      <c r="F18837" s="38"/>
    </row>
    <row r="18838" spans="1:6" x14ac:dyDescent="0.35">
      <c r="A18838" s="37" t="s">
        <v>2140</v>
      </c>
      <c r="B18838" s="38">
        <v>-34.70518972</v>
      </c>
      <c r="C18838" s="38">
        <v>-58.299529190000001</v>
      </c>
      <c r="D18838" s="38">
        <v>0.3921559751033783</v>
      </c>
      <c r="E18838" s="38">
        <v>0.51548216097495136</v>
      </c>
      <c r="F18838" s="38"/>
    </row>
    <row r="18839" spans="1:6" x14ac:dyDescent="0.35">
      <c r="A18839" s="37" t="s">
        <v>2141</v>
      </c>
      <c r="B18839" s="38">
        <v>-34.779114219999997</v>
      </c>
      <c r="C18839" s="38">
        <v>-58.30908033</v>
      </c>
      <c r="D18839" s="38">
        <v>0.44538161158561712</v>
      </c>
      <c r="E18839" s="38">
        <v>0.45044083562162179</v>
      </c>
      <c r="F18839" s="38"/>
    </row>
    <row r="18840" spans="1:6" x14ac:dyDescent="0.35">
      <c r="A18840" s="37" t="s">
        <v>2143</v>
      </c>
      <c r="B18840" s="38">
        <v>-34.793398410000002</v>
      </c>
      <c r="C18840" s="38">
        <v>-58.306096160000003</v>
      </c>
      <c r="D18840" s="38">
        <v>0.71887892484664917</v>
      </c>
      <c r="E18840" s="38">
        <v>0.73763991029638998</v>
      </c>
      <c r="F18840" s="38"/>
    </row>
    <row r="18841" spans="1:6" x14ac:dyDescent="0.35">
      <c r="A18841" s="37" t="s">
        <v>2144</v>
      </c>
      <c r="B18841" s="38">
        <v>-34.723941500000002</v>
      </c>
      <c r="C18841" s="38">
        <v>-58.322086550000002</v>
      </c>
      <c r="D18841" s="38">
        <v>0.94241213798522949</v>
      </c>
      <c r="E18841" s="38">
        <v>0.93824360768000281</v>
      </c>
      <c r="F18841" s="38"/>
    </row>
    <row r="18842" spans="1:6" x14ac:dyDescent="0.35">
      <c r="A18842" s="37" t="s">
        <v>2145</v>
      </c>
      <c r="B18842" s="38">
        <v>-34.723974220000002</v>
      </c>
      <c r="C18842" s="38">
        <v>-58.298463740000003</v>
      </c>
      <c r="D18842" s="38">
        <v>0.26158502697944641</v>
      </c>
      <c r="E18842" s="38">
        <v>0.2648054176085704</v>
      </c>
      <c r="F18842" s="38"/>
    </row>
    <row r="18843" spans="1:6" x14ac:dyDescent="0.35">
      <c r="A18843" s="37" t="s">
        <v>334</v>
      </c>
      <c r="B18843" s="38">
        <v>-34.893455420000002</v>
      </c>
      <c r="C18843" s="38">
        <v>-58.38781651</v>
      </c>
      <c r="D18843" s="38">
        <v>0.48060551285743708</v>
      </c>
      <c r="E18843" s="38">
        <v>0.50751674497449717</v>
      </c>
      <c r="F18843" s="38"/>
    </row>
    <row r="18844" spans="1:6" x14ac:dyDescent="0.35">
      <c r="A18844" s="37" t="s">
        <v>336</v>
      </c>
      <c r="B18844" s="38">
        <v>-34.824519530000003</v>
      </c>
      <c r="C18844" s="38">
        <v>-58.344102030000002</v>
      </c>
      <c r="D18844" s="38">
        <v>0.74619114398956299</v>
      </c>
      <c r="E18844" s="38">
        <v>0.75171055987074564</v>
      </c>
      <c r="F18844" s="38"/>
    </row>
    <row r="18845" spans="1:6" x14ac:dyDescent="0.35">
      <c r="A18845" s="37" t="s">
        <v>797</v>
      </c>
      <c r="B18845" s="38">
        <v>-34.81435287</v>
      </c>
      <c r="C18845" s="38">
        <v>-58.458977070000003</v>
      </c>
      <c r="D18845" s="38">
        <v>0.24642811715602869</v>
      </c>
      <c r="E18845" s="38">
        <v>0.19923670549650449</v>
      </c>
      <c r="F18845" s="38"/>
    </row>
    <row r="18846" spans="1:6" x14ac:dyDescent="0.35">
      <c r="A18846" s="37" t="s">
        <v>798</v>
      </c>
      <c r="B18846" s="38">
        <v>-34.801689580000001</v>
      </c>
      <c r="C18846" s="38">
        <v>-58.448909460000003</v>
      </c>
      <c r="D18846" s="38">
        <v>0.27362620830535889</v>
      </c>
      <c r="E18846" s="38">
        <v>0.23438081615849549</v>
      </c>
      <c r="F18846" s="38"/>
    </row>
    <row r="18847" spans="1:6" x14ac:dyDescent="0.35">
      <c r="A18847" s="37" t="s">
        <v>799</v>
      </c>
      <c r="B18847" s="38">
        <v>-34.841028710000003</v>
      </c>
      <c r="C18847" s="38">
        <v>-58.439512989999997</v>
      </c>
      <c r="D18847" s="38">
        <v>0.63859277963638306</v>
      </c>
      <c r="E18847" s="38">
        <v>0.62604832478931971</v>
      </c>
      <c r="F18847" s="38"/>
    </row>
    <row r="18848" spans="1:6" x14ac:dyDescent="0.35">
      <c r="A18848" s="37" t="s">
        <v>800</v>
      </c>
      <c r="B18848" s="38">
        <v>-34.826263429999997</v>
      </c>
      <c r="C18848" s="38">
        <v>-58.49964756</v>
      </c>
      <c r="D18848" s="38">
        <v>0.71245580911636353</v>
      </c>
      <c r="E18848" s="38">
        <v>0.71852843960126245</v>
      </c>
      <c r="F18848" s="38"/>
    </row>
    <row r="18849" spans="1:6" x14ac:dyDescent="0.35">
      <c r="A18849" s="37" t="s">
        <v>801</v>
      </c>
      <c r="B18849" s="38">
        <v>-34.80627767</v>
      </c>
      <c r="C18849" s="38">
        <v>-58.476447229999998</v>
      </c>
      <c r="D18849" s="38">
        <v>0.32019257545471191</v>
      </c>
      <c r="E18849" s="38">
        <v>0.32327683357631459</v>
      </c>
      <c r="F18849" s="38"/>
    </row>
    <row r="18850" spans="1:6" x14ac:dyDescent="0.35">
      <c r="A18850" s="37" t="s">
        <v>2783</v>
      </c>
      <c r="B18850" s="38">
        <v>-34.860324079999998</v>
      </c>
      <c r="C18850" s="38">
        <v>-58.518445</v>
      </c>
      <c r="D18850" s="38">
        <v>0.33322390913963318</v>
      </c>
      <c r="E18850" s="38">
        <v>0.33573159575462341</v>
      </c>
      <c r="F18850" s="38"/>
    </row>
    <row r="18851" spans="1:6" x14ac:dyDescent="0.35">
      <c r="A18851" s="37" t="s">
        <v>2785</v>
      </c>
      <c r="B18851" s="38">
        <v>-34.920009210000003</v>
      </c>
      <c r="C18851" s="38">
        <v>-58.597448909999997</v>
      </c>
      <c r="D18851" s="38">
        <v>0.60316181182861328</v>
      </c>
      <c r="E18851" s="38">
        <v>0.64487828479872811</v>
      </c>
      <c r="F18851" s="38"/>
    </row>
    <row r="18852" spans="1:6" x14ac:dyDescent="0.35">
      <c r="A18852" s="37" t="s">
        <v>2786</v>
      </c>
      <c r="B18852" s="38">
        <v>-34.887611</v>
      </c>
      <c r="C18852" s="38">
        <v>-58.568905479999998</v>
      </c>
      <c r="D18852" s="38">
        <v>0.69017040729522705</v>
      </c>
      <c r="E18852" s="38">
        <v>0.65221245351590607</v>
      </c>
      <c r="F18852" s="38"/>
    </row>
    <row r="18853" spans="1:6" x14ac:dyDescent="0.35">
      <c r="A18853" s="37" t="s">
        <v>2787</v>
      </c>
      <c r="B18853" s="38">
        <v>-34.851929550000001</v>
      </c>
      <c r="C18853" s="38">
        <v>-58.53005959</v>
      </c>
      <c r="D18853" s="38">
        <v>0.53563582897186279</v>
      </c>
      <c r="E18853" s="38">
        <v>0.51999125736100338</v>
      </c>
      <c r="F18853" s="38"/>
    </row>
    <row r="18854" spans="1:6" x14ac:dyDescent="0.35">
      <c r="A18854" s="37" t="s">
        <v>2768</v>
      </c>
      <c r="B18854" s="38">
        <v>-34.912720120000003</v>
      </c>
      <c r="C18854" s="38">
        <v>-58.391543929999997</v>
      </c>
      <c r="D18854" s="38">
        <v>0.61802399158477783</v>
      </c>
      <c r="E18854" s="38">
        <v>0.6152533057964209</v>
      </c>
      <c r="F18854" s="38"/>
    </row>
    <row r="18855" spans="1:6" x14ac:dyDescent="0.35">
      <c r="A18855" s="37" t="s">
        <v>2347</v>
      </c>
      <c r="B18855" s="38">
        <v>-34.982941840000002</v>
      </c>
      <c r="C18855" s="38">
        <v>-58.371310399999999</v>
      </c>
      <c r="D18855" s="38">
        <v>0.49316313862800598</v>
      </c>
      <c r="E18855" s="38">
        <v>0.47319454582113968</v>
      </c>
      <c r="F18855" s="38"/>
    </row>
    <row r="18856" spans="1:6" x14ac:dyDescent="0.35">
      <c r="A18856" s="37" t="s">
        <v>22611</v>
      </c>
      <c r="B18856" s="38">
        <v>-34.410454199999997</v>
      </c>
      <c r="C18856" s="38">
        <v>-58.767758700000002</v>
      </c>
      <c r="D18856" s="38">
        <v>0.70456242561340332</v>
      </c>
      <c r="E18856" s="38">
        <v>0.70383445783094922</v>
      </c>
      <c r="F18856" s="38">
        <v>69.791666666666657</v>
      </c>
    </row>
    <row r="18857" spans="1:6" x14ac:dyDescent="0.35">
      <c r="A18857" s="37" t="s">
        <v>22612</v>
      </c>
      <c r="B18857" s="38">
        <v>-34.35497763</v>
      </c>
      <c r="C18857" s="38">
        <v>-58.8138279</v>
      </c>
      <c r="D18857" s="38">
        <v>0.58370167016983032</v>
      </c>
      <c r="E18857" s="38">
        <v>0.58554587099287247</v>
      </c>
      <c r="F18857" s="38">
        <v>48.611111111111107</v>
      </c>
    </row>
    <row r="18858" spans="1:6" x14ac:dyDescent="0.35">
      <c r="A18858" s="37" t="s">
        <v>22613</v>
      </c>
      <c r="B18858" s="38">
        <v>-34.324417339999997</v>
      </c>
      <c r="C18858" s="38">
        <v>-58.848085939999997</v>
      </c>
      <c r="D18858" s="38">
        <v>0.46791887283325201</v>
      </c>
      <c r="E18858" s="38">
        <v>0.44482874870300287</v>
      </c>
      <c r="F18858" s="38">
        <v>54.761904761904766</v>
      </c>
    </row>
    <row r="18859" spans="1:6" x14ac:dyDescent="0.35">
      <c r="A18859" s="37" t="s">
        <v>2236</v>
      </c>
      <c r="B18859" s="38">
        <v>-34.446086940000001</v>
      </c>
      <c r="C18859" s="38">
        <v>-58.55154761</v>
      </c>
      <c r="D18859" s="38">
        <v>0.2939707338809967</v>
      </c>
      <c r="E18859" s="38">
        <v>0.3350631055022989</v>
      </c>
      <c r="F18859" s="38"/>
    </row>
    <row r="18860" spans="1:6" x14ac:dyDescent="0.35">
      <c r="A18860" s="37" t="s">
        <v>2270</v>
      </c>
      <c r="B18860" s="38">
        <v>-34.500433549999997</v>
      </c>
      <c r="C18860" s="38">
        <v>-58.557232210000002</v>
      </c>
      <c r="D18860" s="38">
        <v>0.1569347828626633</v>
      </c>
      <c r="E18860" s="38">
        <v>0.176701668453844</v>
      </c>
      <c r="F18860" s="38"/>
    </row>
    <row r="18861" spans="1:6" x14ac:dyDescent="0.35">
      <c r="A18861" s="37" t="s">
        <v>2271</v>
      </c>
      <c r="B18861" s="38">
        <v>-34.471358240000001</v>
      </c>
      <c r="C18861" s="38">
        <v>-58.511253009999997</v>
      </c>
      <c r="D18861" s="38">
        <v>0.1096169278025627</v>
      </c>
      <c r="E18861" s="38">
        <v>9.4259012882646764E-2</v>
      </c>
      <c r="F18861" s="38"/>
    </row>
    <row r="18862" spans="1:6" x14ac:dyDescent="0.35">
      <c r="A18862" s="37" t="s">
        <v>1300</v>
      </c>
      <c r="B18862" s="38">
        <v>-34.466442270000002</v>
      </c>
      <c r="C18862" s="38">
        <v>-58.649385950000003</v>
      </c>
      <c r="D18862" s="38">
        <v>0.28052085638046259</v>
      </c>
      <c r="E18862" s="38">
        <v>0.27838962481302382</v>
      </c>
      <c r="F18862" s="38"/>
    </row>
    <row r="18863" spans="1:6" x14ac:dyDescent="0.35">
      <c r="A18863" s="37" t="s">
        <v>1301</v>
      </c>
      <c r="B18863" s="38">
        <v>-34.412413630000003</v>
      </c>
      <c r="C18863" s="38">
        <v>-58.683095260000002</v>
      </c>
      <c r="D18863" s="38">
        <v>0.51820886135101318</v>
      </c>
      <c r="E18863" s="38">
        <v>0.57045775181368774</v>
      </c>
      <c r="F18863" s="38"/>
    </row>
    <row r="18864" spans="1:6" x14ac:dyDescent="0.35">
      <c r="A18864" s="37" t="s">
        <v>1302</v>
      </c>
      <c r="B18864" s="38">
        <v>-34.480449819999997</v>
      </c>
      <c r="C18864" s="38">
        <v>-58.624218419999998</v>
      </c>
      <c r="D18864" s="38">
        <v>0.52574020624160767</v>
      </c>
      <c r="E18864" s="38">
        <v>0.53549782889229913</v>
      </c>
      <c r="F18864" s="38"/>
    </row>
    <row r="18865" spans="1:6" x14ac:dyDescent="0.35">
      <c r="A18865" s="37" t="s">
        <v>22614</v>
      </c>
      <c r="B18865" s="38">
        <v>-34.455329370000001</v>
      </c>
      <c r="C18865" s="38">
        <v>-58.639293979999998</v>
      </c>
      <c r="D18865" s="38">
        <v>0.2535400390625</v>
      </c>
      <c r="E18865" s="38">
        <v>0.25953319158993271</v>
      </c>
      <c r="F18865" s="38">
        <v>6.4102564102564097</v>
      </c>
    </row>
    <row r="18866" spans="1:6" x14ac:dyDescent="0.35">
      <c r="A18866" s="37" t="s">
        <v>1303</v>
      </c>
      <c r="B18866" s="38">
        <v>-34.503763749999997</v>
      </c>
      <c r="C18866" s="38">
        <v>-58.618985389999999</v>
      </c>
      <c r="D18866" s="38">
        <v>0.29059579968452448</v>
      </c>
      <c r="E18866" s="38">
        <v>0.3156363268693288</v>
      </c>
      <c r="F18866" s="38"/>
    </row>
    <row r="18867" spans="1:6" x14ac:dyDescent="0.35">
      <c r="A18867" s="37" t="s">
        <v>1306</v>
      </c>
      <c r="B18867" s="38">
        <v>-34.425975909999998</v>
      </c>
      <c r="C18867" s="38">
        <v>-58.575158119999998</v>
      </c>
      <c r="D18867" s="38">
        <v>0.35006457567214971</v>
      </c>
      <c r="E18867" s="38">
        <v>0.34078427697672992</v>
      </c>
      <c r="F18867" s="38"/>
    </row>
    <row r="18868" spans="1:6" x14ac:dyDescent="0.35">
      <c r="A18868" s="37" t="s">
        <v>1304</v>
      </c>
      <c r="B18868" s="38">
        <v>-34.382276449999999</v>
      </c>
      <c r="C18868" s="38">
        <v>-58.559332699999999</v>
      </c>
      <c r="D18868" s="38">
        <v>0.6891169548034668</v>
      </c>
      <c r="E18868" s="38">
        <v>0.66946840286254883</v>
      </c>
      <c r="F18868" s="38"/>
    </row>
    <row r="18869" spans="1:6" x14ac:dyDescent="0.35">
      <c r="A18869" s="37" t="s">
        <v>1305</v>
      </c>
      <c r="B18869" s="38">
        <v>-34.460727509999998</v>
      </c>
      <c r="C18869" s="38">
        <v>-58.68672591</v>
      </c>
      <c r="D18869" s="38">
        <v>0.53486859798431396</v>
      </c>
      <c r="E18869" s="38">
        <v>0.54423743486404419</v>
      </c>
      <c r="F18869" s="38"/>
    </row>
    <row r="18870" spans="1:6" x14ac:dyDescent="0.35">
      <c r="A18870" s="37" t="s">
        <v>1307</v>
      </c>
      <c r="B18870" s="38">
        <v>-34.493077499999998</v>
      </c>
      <c r="C18870" s="38">
        <v>-58.616653370000002</v>
      </c>
      <c r="D18870" s="38">
        <v>0.45427215099334722</v>
      </c>
      <c r="E18870" s="38">
        <v>0.44800343304067047</v>
      </c>
      <c r="F18870" s="38"/>
    </row>
    <row r="18871" spans="1:6" x14ac:dyDescent="0.35">
      <c r="A18871" s="37" t="s">
        <v>2484</v>
      </c>
      <c r="B18871" s="38">
        <v>-34.512651339999998</v>
      </c>
      <c r="C18871" s="38">
        <v>-58.488685369999999</v>
      </c>
      <c r="D18871" s="38">
        <v>1.9495135173201561E-2</v>
      </c>
      <c r="E18871" s="38">
        <v>1.8129991122374411E-2</v>
      </c>
      <c r="F18871" s="38"/>
    </row>
    <row r="18872" spans="1:6" x14ac:dyDescent="0.35">
      <c r="A18872" s="37" t="s">
        <v>1141</v>
      </c>
      <c r="B18872" s="38">
        <v>-34.552278749999999</v>
      </c>
      <c r="C18872" s="38">
        <v>-58.560216740000001</v>
      </c>
      <c r="D18872" s="38">
        <v>0.22403876483440399</v>
      </c>
      <c r="E18872" s="38">
        <v>0.22628453535002629</v>
      </c>
      <c r="F18872" s="38"/>
    </row>
    <row r="18873" spans="1:6" x14ac:dyDescent="0.35">
      <c r="A18873" s="37" t="s">
        <v>1143</v>
      </c>
      <c r="B18873" s="38">
        <v>-34.557486070000003</v>
      </c>
      <c r="C18873" s="38">
        <v>-58.594854810000001</v>
      </c>
      <c r="D18873" s="38">
        <v>0.76834917068481445</v>
      </c>
      <c r="E18873" s="38">
        <v>0.72454366789144631</v>
      </c>
      <c r="F18873" s="38"/>
    </row>
    <row r="18874" spans="1:6" x14ac:dyDescent="0.35">
      <c r="A18874" s="37" t="s">
        <v>1144</v>
      </c>
      <c r="B18874" s="38">
        <v>-34.559128039999997</v>
      </c>
      <c r="C18874" s="38">
        <v>-58.536939160000003</v>
      </c>
      <c r="D18874" s="38">
        <v>0.30185794830322271</v>
      </c>
      <c r="E18874" s="38">
        <v>0.33623862669274612</v>
      </c>
      <c r="F18874" s="38"/>
    </row>
    <row r="18875" spans="1:6" x14ac:dyDescent="0.35">
      <c r="A18875" s="37" t="s">
        <v>1145</v>
      </c>
      <c r="B18875" s="38">
        <v>-34.52929486</v>
      </c>
      <c r="C18875" s="38">
        <v>-58.57690917</v>
      </c>
      <c r="D18875" s="38">
        <v>0.74445778131484985</v>
      </c>
      <c r="E18875" s="38">
        <v>0.75714246763123405</v>
      </c>
      <c r="F18875" s="38"/>
    </row>
    <row r="18876" spans="1:6" x14ac:dyDescent="0.35">
      <c r="A18876" s="37" t="s">
        <v>2882</v>
      </c>
      <c r="B18876" s="38">
        <v>-34.610516959999998</v>
      </c>
      <c r="C18876" s="38">
        <v>-58.64349575</v>
      </c>
      <c r="D18876" s="38">
        <v>0.29257306456565862</v>
      </c>
      <c r="E18876" s="38">
        <v>0.36229331791400909</v>
      </c>
      <c r="F18876" s="38"/>
    </row>
    <row r="18877" spans="1:6" x14ac:dyDescent="0.35">
      <c r="A18877" s="37" t="s">
        <v>2883</v>
      </c>
      <c r="B18877" s="38">
        <v>-34.58617916</v>
      </c>
      <c r="C18877" s="38">
        <v>-58.635060809999999</v>
      </c>
      <c r="D18877" s="38">
        <v>0.26248782873153692</v>
      </c>
      <c r="E18877" s="38">
        <v>0.27667424534306378</v>
      </c>
      <c r="F18877" s="38"/>
    </row>
    <row r="18878" spans="1:6" x14ac:dyDescent="0.35">
      <c r="A18878" s="37" t="s">
        <v>2885</v>
      </c>
      <c r="B18878" s="38">
        <v>-34.593613660000003</v>
      </c>
      <c r="C18878" s="38">
        <v>-58.626836820000001</v>
      </c>
      <c r="D18878" s="38">
        <v>0.23628568649291989</v>
      </c>
      <c r="E18878" s="38">
        <v>0.2356248266602817</v>
      </c>
      <c r="F18878" s="38"/>
    </row>
    <row r="18879" spans="1:6" x14ac:dyDescent="0.35">
      <c r="A18879" s="37" t="s">
        <v>2886</v>
      </c>
      <c r="B18879" s="38">
        <v>-34.59632568</v>
      </c>
      <c r="C18879" s="38">
        <v>-58.655497859999997</v>
      </c>
      <c r="D18879" s="38">
        <v>0.41652330756187439</v>
      </c>
      <c r="E18879" s="38">
        <v>0.39389496786253791</v>
      </c>
      <c r="F18879" s="38"/>
    </row>
    <row r="18880" spans="1:6" x14ac:dyDescent="0.35">
      <c r="A18880" s="37" t="s">
        <v>2648</v>
      </c>
      <c r="B18880" s="38">
        <v>-34.60127679</v>
      </c>
      <c r="C18880" s="38">
        <v>-58.566203860000002</v>
      </c>
      <c r="D18880" s="38">
        <v>0.13420762121677399</v>
      </c>
      <c r="E18880" s="38">
        <v>0.12868268477420011</v>
      </c>
      <c r="F18880" s="38"/>
    </row>
    <row r="18881" spans="1:6" x14ac:dyDescent="0.35">
      <c r="A18881" s="37" t="s">
        <v>2649</v>
      </c>
      <c r="B18881" s="38">
        <v>-34.632416290000002</v>
      </c>
      <c r="C18881" s="38">
        <v>-58.535206610000003</v>
      </c>
      <c r="D18881" s="38">
        <v>0.33183002471923828</v>
      </c>
      <c r="E18881" s="38">
        <v>0.34533263411786819</v>
      </c>
      <c r="F18881" s="38"/>
    </row>
    <row r="18882" spans="1:6" x14ac:dyDescent="0.35">
      <c r="A18882" s="37" t="s">
        <v>2650</v>
      </c>
      <c r="B18882" s="38">
        <v>-34.618873720000003</v>
      </c>
      <c r="C18882" s="38">
        <v>-58.533454880000001</v>
      </c>
      <c r="D18882" s="38">
        <v>0.59308761358261108</v>
      </c>
      <c r="E18882" s="38">
        <v>0.60232218727469444</v>
      </c>
      <c r="F18882" s="38"/>
    </row>
    <row r="18883" spans="1:6" x14ac:dyDescent="0.35">
      <c r="A18883" s="37" t="s">
        <v>2652</v>
      </c>
      <c r="B18883" s="38">
        <v>-34.62339704</v>
      </c>
      <c r="C18883" s="38">
        <v>-58.542117679999997</v>
      </c>
      <c r="D18883" s="38">
        <v>0.62855863571166992</v>
      </c>
      <c r="E18883" s="38">
        <v>0.54541264006069723</v>
      </c>
      <c r="F18883" s="38"/>
    </row>
    <row r="18884" spans="1:6" x14ac:dyDescent="0.35">
      <c r="A18884" s="37" t="s">
        <v>2653</v>
      </c>
      <c r="B18884" s="38">
        <v>-34.60576442</v>
      </c>
      <c r="C18884" s="38">
        <v>-58.557458609999998</v>
      </c>
      <c r="D18884" s="38">
        <v>0.11059153079986569</v>
      </c>
      <c r="E18884" s="38">
        <v>0.1496152081771901</v>
      </c>
      <c r="F18884" s="38"/>
    </row>
    <row r="18885" spans="1:6" x14ac:dyDescent="0.35">
      <c r="A18885" s="37" t="s">
        <v>2654</v>
      </c>
      <c r="B18885" s="38">
        <v>-34.593678220000001</v>
      </c>
      <c r="C18885" s="38">
        <v>-58.551964890000001</v>
      </c>
      <c r="D18885" s="38">
        <v>0.40665069222450262</v>
      </c>
      <c r="E18885" s="38">
        <v>0.38392926450516729</v>
      </c>
      <c r="F18885" s="38"/>
    </row>
    <row r="18886" spans="1:6" x14ac:dyDescent="0.35">
      <c r="A18886" s="37" t="s">
        <v>2655</v>
      </c>
      <c r="B18886" s="38">
        <v>-34.618587130000002</v>
      </c>
      <c r="C18886" s="38">
        <v>-58.555387959999997</v>
      </c>
      <c r="D18886" s="38">
        <v>0.30098488926887512</v>
      </c>
      <c r="E18886" s="38">
        <v>0.34908498702822499</v>
      </c>
      <c r="F18886" s="38"/>
    </row>
    <row r="18887" spans="1:6" x14ac:dyDescent="0.35">
      <c r="A18887" s="37" t="s">
        <v>22615</v>
      </c>
      <c r="B18887" s="38">
        <v>-34.743243110000002</v>
      </c>
      <c r="C18887" s="38">
        <v>-58.811596680000001</v>
      </c>
      <c r="D18887" s="38">
        <v>0.77529942989349365</v>
      </c>
      <c r="E18887" s="38">
        <v>0.77485251426696777</v>
      </c>
      <c r="F18887" s="38">
        <v>40.384615384615387</v>
      </c>
    </row>
    <row r="18888" spans="1:6" x14ac:dyDescent="0.35">
      <c r="A18888" s="37" t="s">
        <v>22616</v>
      </c>
      <c r="B18888" s="38">
        <v>-35.058711600000002</v>
      </c>
      <c r="C18888" s="38">
        <v>-58.764096420000001</v>
      </c>
      <c r="D18888" s="38">
        <v>0.3348899781703949</v>
      </c>
      <c r="E18888" s="38">
        <v>0.34302311732962332</v>
      </c>
      <c r="F18888" s="38">
        <v>52.586206896551722</v>
      </c>
    </row>
    <row r="18889" spans="1:6" x14ac:dyDescent="0.35">
      <c r="A18889" s="37" t="s">
        <v>2898</v>
      </c>
      <c r="B18889" s="38">
        <v>-34.617820029999997</v>
      </c>
      <c r="C18889" s="38">
        <v>-58.712115470000001</v>
      </c>
      <c r="D18889" s="38">
        <v>0.52256029844284058</v>
      </c>
      <c r="E18889" s="38">
        <v>0.50920387619250529</v>
      </c>
      <c r="F18889" s="38"/>
    </row>
    <row r="18890" spans="1:6" x14ac:dyDescent="0.35">
      <c r="A18890" s="37" t="s">
        <v>22617</v>
      </c>
      <c r="B18890" s="38">
        <v>-38.715484910000001</v>
      </c>
      <c r="C18890" s="38">
        <v>-62.270404980000002</v>
      </c>
      <c r="D18890" s="38">
        <v>0.1040019690990448</v>
      </c>
      <c r="E18890" s="38">
        <v>0.1022376731420175</v>
      </c>
      <c r="F18890" s="38">
        <v>3.6363636363636362</v>
      </c>
    </row>
    <row r="18891" spans="1:6" x14ac:dyDescent="0.35">
      <c r="A18891" s="37" t="s">
        <v>2900</v>
      </c>
      <c r="B18891" s="38">
        <v>-34.650255469999998</v>
      </c>
      <c r="C18891" s="38">
        <v>-58.687918619999998</v>
      </c>
      <c r="D18891" s="38">
        <v>0.44295042753219599</v>
      </c>
      <c r="E18891" s="38">
        <v>0.39782076660129762</v>
      </c>
      <c r="F18891" s="38"/>
    </row>
    <row r="18892" spans="1:6" x14ac:dyDescent="0.35">
      <c r="A18892" s="37" t="s">
        <v>2901</v>
      </c>
      <c r="B18892" s="38">
        <v>-34.657149410000002</v>
      </c>
      <c r="C18892" s="38">
        <v>-58.668012619999999</v>
      </c>
      <c r="D18892" s="38">
        <v>0.16955986618995669</v>
      </c>
      <c r="E18892" s="38">
        <v>0.16515897802616419</v>
      </c>
      <c r="F18892" s="38"/>
    </row>
    <row r="18893" spans="1:6" x14ac:dyDescent="0.35">
      <c r="A18893" s="37" t="s">
        <v>2902</v>
      </c>
      <c r="B18893" s="38">
        <v>-34.636371500000003</v>
      </c>
      <c r="C18893" s="38">
        <v>-58.686382549999998</v>
      </c>
      <c r="D18893" s="38">
        <v>0.37705501914024347</v>
      </c>
      <c r="E18893" s="38">
        <v>0.35301890106577621</v>
      </c>
      <c r="F18893" s="38"/>
    </row>
    <row r="18894" spans="1:6" x14ac:dyDescent="0.35">
      <c r="A18894" s="37" t="s">
        <v>1833</v>
      </c>
      <c r="B18894" s="38">
        <v>-34.673392200000002</v>
      </c>
      <c r="C18894" s="38">
        <v>-58.723722840000001</v>
      </c>
      <c r="D18894" s="38">
        <v>0.29817274212837219</v>
      </c>
      <c r="E18894" s="38">
        <v>0.28544025081727242</v>
      </c>
      <c r="F18894" s="38"/>
    </row>
    <row r="18895" spans="1:6" x14ac:dyDescent="0.35">
      <c r="A18895" s="37" t="s">
        <v>1834</v>
      </c>
      <c r="B18895" s="38">
        <v>-34.725683230000001</v>
      </c>
      <c r="C18895" s="38">
        <v>-58.7956371</v>
      </c>
      <c r="D18895" s="38">
        <v>0.63556814193725586</v>
      </c>
      <c r="E18895" s="38">
        <v>0.64606107247842326</v>
      </c>
      <c r="F18895" s="38"/>
    </row>
    <row r="18896" spans="1:6" x14ac:dyDescent="0.35">
      <c r="A18896" s="37" t="s">
        <v>1835</v>
      </c>
      <c r="B18896" s="38">
        <v>-34.653282529999998</v>
      </c>
      <c r="C18896" s="38">
        <v>-58.711173950000003</v>
      </c>
      <c r="D18896" s="38">
        <v>0.33995223045349121</v>
      </c>
      <c r="E18896" s="38">
        <v>0.33991430451472598</v>
      </c>
      <c r="F18896" s="38"/>
    </row>
    <row r="18897" spans="1:6" x14ac:dyDescent="0.35">
      <c r="A18897" s="37" t="s">
        <v>1836</v>
      </c>
      <c r="B18897" s="38">
        <v>-34.696707529999998</v>
      </c>
      <c r="C18897" s="38">
        <v>-58.740374500000001</v>
      </c>
      <c r="D18897" s="38">
        <v>0.59574270248413086</v>
      </c>
      <c r="E18897" s="38">
        <v>0.59842767527228913</v>
      </c>
      <c r="F18897" s="38"/>
    </row>
    <row r="18898" spans="1:6" x14ac:dyDescent="0.35">
      <c r="A18898" s="37" t="s">
        <v>1837</v>
      </c>
      <c r="B18898" s="38">
        <v>-34.713341069999998</v>
      </c>
      <c r="C18898" s="38">
        <v>-58.723364670000002</v>
      </c>
      <c r="D18898" s="38">
        <v>0.74941986799240112</v>
      </c>
      <c r="E18898" s="38">
        <v>0.76219100230618531</v>
      </c>
      <c r="F18898" s="38"/>
    </row>
    <row r="18899" spans="1:6" x14ac:dyDescent="0.35">
      <c r="A18899" s="37" t="s">
        <v>1838</v>
      </c>
      <c r="B18899" s="38">
        <v>-34.668635850000001</v>
      </c>
      <c r="C18899" s="38">
        <v>-58.755747499999998</v>
      </c>
      <c r="D18899" s="38">
        <v>0.37315145134925842</v>
      </c>
      <c r="E18899" s="38">
        <v>0.43532355427741998</v>
      </c>
      <c r="F18899" s="38"/>
    </row>
    <row r="18900" spans="1:6" x14ac:dyDescent="0.35">
      <c r="A18900" s="37" t="s">
        <v>1839</v>
      </c>
      <c r="B18900" s="38">
        <v>-34.697391660000001</v>
      </c>
      <c r="C18900" s="38">
        <v>-58.669433230000003</v>
      </c>
      <c r="D18900" s="38">
        <v>0.72233468294143677</v>
      </c>
      <c r="E18900" s="38">
        <v>0.73210686971159544</v>
      </c>
      <c r="F18900" s="38"/>
    </row>
    <row r="18901" spans="1:6" x14ac:dyDescent="0.35">
      <c r="A18901" s="37" t="s">
        <v>1841</v>
      </c>
      <c r="B18901" s="38">
        <v>-34.698283070000002</v>
      </c>
      <c r="C18901" s="38">
        <v>-58.74824443</v>
      </c>
      <c r="D18901" s="38">
        <v>0.58123892545700073</v>
      </c>
      <c r="E18901" s="38">
        <v>0.59806052948299204</v>
      </c>
      <c r="F18901" s="38"/>
    </row>
    <row r="18902" spans="1:6" x14ac:dyDescent="0.35">
      <c r="A18902" s="37" t="s">
        <v>22618</v>
      </c>
      <c r="B18902" s="38">
        <v>-34.892535340000002</v>
      </c>
      <c r="C18902" s="38">
        <v>-58.009815160000002</v>
      </c>
      <c r="D18902" s="38">
        <v>6.2237292528152473E-2</v>
      </c>
      <c r="E18902" s="38">
        <v>6.6292822464472712E-2</v>
      </c>
      <c r="F18902" s="38">
        <v>0.89285714285714279</v>
      </c>
    </row>
    <row r="18903" spans="1:6" x14ac:dyDescent="0.35">
      <c r="A18903" s="37" t="s">
        <v>1843</v>
      </c>
      <c r="B18903" s="38">
        <v>-34.667226020000001</v>
      </c>
      <c r="C18903" s="38">
        <v>-58.730075020000001</v>
      </c>
      <c r="D18903" s="38">
        <v>0.1708282679319382</v>
      </c>
      <c r="E18903" s="38">
        <v>0.15678729116916659</v>
      </c>
      <c r="F18903" s="38"/>
    </row>
    <row r="18904" spans="1:6" x14ac:dyDescent="0.35">
      <c r="A18904" s="37" t="s">
        <v>1844</v>
      </c>
      <c r="B18904" s="38">
        <v>-34.675003150000002</v>
      </c>
      <c r="C18904" s="38">
        <v>-58.718285000000002</v>
      </c>
      <c r="D18904" s="38">
        <v>0.27588531374931341</v>
      </c>
      <c r="E18904" s="38">
        <v>0.27683120427860147</v>
      </c>
      <c r="F18904" s="38"/>
    </row>
    <row r="18905" spans="1:6" x14ac:dyDescent="0.35">
      <c r="A18905" s="37" t="s">
        <v>2377</v>
      </c>
      <c r="B18905" s="38">
        <v>-34.651749639999998</v>
      </c>
      <c r="C18905" s="38">
        <v>-58.611951929999996</v>
      </c>
      <c r="D18905" s="38">
        <v>0.26070126891136169</v>
      </c>
      <c r="E18905" s="38">
        <v>0.2256143540143967</v>
      </c>
      <c r="F18905" s="38"/>
    </row>
    <row r="18906" spans="1:6" x14ac:dyDescent="0.35">
      <c r="A18906" s="37" t="s">
        <v>2378</v>
      </c>
      <c r="B18906" s="38">
        <v>-34.654163930000003</v>
      </c>
      <c r="C18906" s="38">
        <v>-58.636462170000001</v>
      </c>
      <c r="D18906" s="38">
        <v>9.1145090758800507E-2</v>
      </c>
      <c r="E18906" s="38">
        <v>9.0145730120795117E-2</v>
      </c>
      <c r="F18906" s="38"/>
    </row>
    <row r="18907" spans="1:6" x14ac:dyDescent="0.35">
      <c r="A18907" s="37" t="s">
        <v>2379</v>
      </c>
      <c r="B18907" s="38">
        <v>-34.678324250000003</v>
      </c>
      <c r="C18907" s="38">
        <v>-58.621303599999997</v>
      </c>
      <c r="D18907" s="38">
        <v>0.39154052734375</v>
      </c>
      <c r="E18907" s="38">
        <v>0.39832036962380279</v>
      </c>
      <c r="F18907" s="38"/>
    </row>
    <row r="18908" spans="1:6" x14ac:dyDescent="0.35">
      <c r="A18908" s="37" t="s">
        <v>2380</v>
      </c>
      <c r="B18908" s="38">
        <v>-34.640307059999998</v>
      </c>
      <c r="C18908" s="38">
        <v>-58.646883269999996</v>
      </c>
      <c r="D18908" s="38">
        <v>0.162360355257988</v>
      </c>
      <c r="E18908" s="38">
        <v>0.17220219079818991</v>
      </c>
      <c r="F18908" s="38"/>
    </row>
    <row r="18909" spans="1:6" x14ac:dyDescent="0.35">
      <c r="A18909" s="37" t="s">
        <v>2381</v>
      </c>
      <c r="B18909" s="38">
        <v>-34.687136359999997</v>
      </c>
      <c r="C18909" s="38">
        <v>-58.652755130000003</v>
      </c>
      <c r="D18909" s="38">
        <v>0.61343693733215332</v>
      </c>
      <c r="E18909" s="38">
        <v>0.54375291133628167</v>
      </c>
      <c r="F18909" s="38"/>
    </row>
    <row r="18910" spans="1:6" x14ac:dyDescent="0.35">
      <c r="A18910" s="37" t="s">
        <v>2384</v>
      </c>
      <c r="B18910" s="38">
        <v>-34.690160820000003</v>
      </c>
      <c r="C18910" s="38">
        <v>-58.632729079999997</v>
      </c>
      <c r="D18910" s="38">
        <v>0.47159892320632929</v>
      </c>
      <c r="E18910" s="38">
        <v>0.48070063381581701</v>
      </c>
      <c r="F18910" s="38"/>
    </row>
    <row r="18911" spans="1:6" x14ac:dyDescent="0.35">
      <c r="A18911" s="37" t="s">
        <v>2385</v>
      </c>
      <c r="B18911" s="38">
        <v>-34.649377719999997</v>
      </c>
      <c r="C18911" s="38">
        <v>-58.624406980000003</v>
      </c>
      <c r="D18911" s="38">
        <v>0.12291239947080609</v>
      </c>
      <c r="E18911" s="38">
        <v>0.1402584735203434</v>
      </c>
      <c r="F18911" s="38"/>
    </row>
    <row r="18912" spans="1:6" x14ac:dyDescent="0.35">
      <c r="A18912" s="37" t="s">
        <v>2826</v>
      </c>
      <c r="B18912" s="38">
        <v>-34.51181167</v>
      </c>
      <c r="C18912" s="38">
        <v>-58.77789851</v>
      </c>
      <c r="D18912" s="38">
        <v>0.68886083364486694</v>
      </c>
      <c r="E18912" s="38">
        <v>0.69740531475920431</v>
      </c>
      <c r="F18912" s="38"/>
    </row>
    <row r="18913" spans="1:6" x14ac:dyDescent="0.35">
      <c r="A18913" s="37" t="s">
        <v>2827</v>
      </c>
      <c r="B18913" s="38">
        <v>-34.529105960000003</v>
      </c>
      <c r="C18913" s="38">
        <v>-58.784550099999997</v>
      </c>
      <c r="D18913" s="38">
        <v>0.63439273834228516</v>
      </c>
      <c r="E18913" s="38">
        <v>0.64153923800117096</v>
      </c>
      <c r="F18913" s="38"/>
    </row>
    <row r="18914" spans="1:6" x14ac:dyDescent="0.35">
      <c r="A18914" s="37" t="s">
        <v>2832</v>
      </c>
      <c r="B18914" s="38">
        <v>-34.50927334</v>
      </c>
      <c r="C18914" s="38">
        <v>-58.795354070000002</v>
      </c>
      <c r="D18914" s="38">
        <v>0.73711317777633667</v>
      </c>
      <c r="E18914" s="38">
        <v>0.7470251141172467</v>
      </c>
      <c r="F18914" s="38"/>
    </row>
    <row r="18915" spans="1:6" x14ac:dyDescent="0.35">
      <c r="A18915" s="37" t="s">
        <v>2833</v>
      </c>
      <c r="B18915" s="38">
        <v>-34.519798780000002</v>
      </c>
      <c r="C18915" s="38">
        <v>-58.730999079999997</v>
      </c>
      <c r="D18915" s="38">
        <v>0.40172117948532099</v>
      </c>
      <c r="E18915" s="38">
        <v>0.41267937186517212</v>
      </c>
      <c r="F18915" s="38"/>
    </row>
    <row r="18916" spans="1:6" x14ac:dyDescent="0.35">
      <c r="A18916" s="37" t="s">
        <v>2828</v>
      </c>
      <c r="B18916" s="38">
        <v>-34.519012420000003</v>
      </c>
      <c r="C18916" s="38">
        <v>-58.744924859999998</v>
      </c>
      <c r="D18916" s="38">
        <v>0.42362827062606812</v>
      </c>
      <c r="E18916" s="38">
        <v>0.41370913464772069</v>
      </c>
      <c r="F18916" s="38"/>
    </row>
    <row r="18917" spans="1:6" x14ac:dyDescent="0.35">
      <c r="A18917" s="37" t="s">
        <v>2829</v>
      </c>
      <c r="B18917" s="38">
        <v>-34.545144440000001</v>
      </c>
      <c r="C18917" s="38">
        <v>-58.75228997</v>
      </c>
      <c r="D18917" s="38">
        <v>0.62955284118652344</v>
      </c>
      <c r="E18917" s="38">
        <v>0.66661732447774791</v>
      </c>
      <c r="F18917" s="38"/>
    </row>
    <row r="18918" spans="1:6" x14ac:dyDescent="0.35">
      <c r="A18918" s="37" t="s">
        <v>2831</v>
      </c>
      <c r="B18918" s="38">
        <v>-34.532937709999999</v>
      </c>
      <c r="C18918" s="38">
        <v>-58.741242489999998</v>
      </c>
      <c r="D18918" s="38">
        <v>0.51056170463562012</v>
      </c>
      <c r="E18918" s="38">
        <v>0.5122893499700647</v>
      </c>
      <c r="F18918" s="38"/>
    </row>
    <row r="18919" spans="1:6" x14ac:dyDescent="0.35">
      <c r="A18919" s="37" t="s">
        <v>2857</v>
      </c>
      <c r="B18919" s="38">
        <v>-34.499166279999997</v>
      </c>
      <c r="C18919" s="38">
        <v>-58.686977689999999</v>
      </c>
      <c r="D18919" s="38">
        <v>0.42133575677871699</v>
      </c>
      <c r="E18919" s="38">
        <v>0.38111370977233439</v>
      </c>
      <c r="F18919" s="38"/>
    </row>
    <row r="18920" spans="1:6" x14ac:dyDescent="0.35">
      <c r="A18920" s="37" t="s">
        <v>2858</v>
      </c>
      <c r="B18920" s="38">
        <v>-34.49509716</v>
      </c>
      <c r="C18920" s="38">
        <v>-58.723602120000002</v>
      </c>
      <c r="D18920" s="38">
        <v>0.51184219121932983</v>
      </c>
      <c r="E18920" s="38">
        <v>0.49543635712729561</v>
      </c>
      <c r="F18920" s="38"/>
    </row>
    <row r="18921" spans="1:6" x14ac:dyDescent="0.35">
      <c r="A18921" s="37" t="s">
        <v>2859</v>
      </c>
      <c r="B18921" s="38">
        <v>-34.466738280000001</v>
      </c>
      <c r="C18921" s="38">
        <v>-58.735175599999998</v>
      </c>
      <c r="D18921" s="38">
        <v>0.6744152307510376</v>
      </c>
      <c r="E18921" s="38">
        <v>0.68371462177585907</v>
      </c>
      <c r="F18921" s="38"/>
    </row>
    <row r="18922" spans="1:6" x14ac:dyDescent="0.35">
      <c r="A18922" s="37" t="s">
        <v>2860</v>
      </c>
      <c r="B18922" s="38">
        <v>-34.486993589999997</v>
      </c>
      <c r="C18922" s="38">
        <v>-58.702025319999997</v>
      </c>
      <c r="D18922" s="38">
        <v>0.59434717893600464</v>
      </c>
      <c r="E18922" s="38">
        <v>0.57123738366204335</v>
      </c>
      <c r="F18922" s="38"/>
    </row>
    <row r="18923" spans="1:6" x14ac:dyDescent="0.35">
      <c r="A18923" s="37" t="s">
        <v>2861</v>
      </c>
      <c r="B18923" s="38">
        <v>-34.476868570000001</v>
      </c>
      <c r="C18923" s="38">
        <v>-58.693310050000001</v>
      </c>
      <c r="D18923" s="38">
        <v>0.64218282699584961</v>
      </c>
      <c r="E18923" s="38">
        <v>0.60130803452597725</v>
      </c>
      <c r="F18923" s="38"/>
    </row>
    <row r="18924" spans="1:6" x14ac:dyDescent="0.35">
      <c r="A18924" s="37" t="s">
        <v>1906</v>
      </c>
      <c r="B18924" s="38">
        <v>-34.658129049999999</v>
      </c>
      <c r="C18924" s="38">
        <v>-58.764418650000003</v>
      </c>
      <c r="D18924" s="38">
        <v>0.32460519671440119</v>
      </c>
      <c r="E18924" s="38">
        <v>0.34433857233900772</v>
      </c>
      <c r="F18924" s="38"/>
    </row>
    <row r="18925" spans="1:6" x14ac:dyDescent="0.35">
      <c r="A18925" s="37" t="s">
        <v>1907</v>
      </c>
      <c r="B18925" s="38">
        <v>-34.621036119999999</v>
      </c>
      <c r="C18925" s="38">
        <v>-58.760773800000003</v>
      </c>
      <c r="D18925" s="38">
        <v>0.62871074676513672</v>
      </c>
      <c r="E18925" s="38">
        <v>0.62975455522537227</v>
      </c>
      <c r="F18925" s="38"/>
    </row>
    <row r="18926" spans="1:6" x14ac:dyDescent="0.35">
      <c r="A18926" s="37" t="s">
        <v>1908</v>
      </c>
      <c r="B18926" s="38">
        <v>-34.544851919999999</v>
      </c>
      <c r="C18926" s="38">
        <v>-58.814008749999999</v>
      </c>
      <c r="D18926" s="38">
        <v>0.78255128860473633</v>
      </c>
      <c r="E18926" s="38">
        <v>0.76599519918946657</v>
      </c>
      <c r="F18926" s="38"/>
    </row>
    <row r="18927" spans="1:6" x14ac:dyDescent="0.35">
      <c r="A18927" s="37" t="s">
        <v>1909</v>
      </c>
      <c r="B18927" s="38">
        <v>-34.6253107</v>
      </c>
      <c r="C18927" s="38">
        <v>-58.792745750000002</v>
      </c>
      <c r="D18927" s="38">
        <v>0.58438491821289063</v>
      </c>
      <c r="E18927" s="38">
        <v>0.59374802990963582</v>
      </c>
      <c r="F18927" s="38"/>
    </row>
    <row r="18928" spans="1:6" x14ac:dyDescent="0.35">
      <c r="A18928" s="37" t="s">
        <v>22619</v>
      </c>
      <c r="B18928" s="38">
        <v>-37.337364630000003</v>
      </c>
      <c r="C18928" s="38">
        <v>-59.140579440000003</v>
      </c>
      <c r="D18928" s="38">
        <v>0.4755825400352478</v>
      </c>
      <c r="E18928" s="38">
        <v>0.45767688792612821</v>
      </c>
      <c r="F18928" s="38">
        <v>2.5641025641025639</v>
      </c>
    </row>
    <row r="18929" spans="1:6" x14ac:dyDescent="0.35">
      <c r="A18929" s="37" t="s">
        <v>1910</v>
      </c>
      <c r="B18929" s="38">
        <v>-34.602017600000003</v>
      </c>
      <c r="C18929" s="38">
        <v>-58.750526690000001</v>
      </c>
      <c r="D18929" s="38">
        <v>0.59714174270629883</v>
      </c>
      <c r="E18929" s="38">
        <v>0.59053561816344391</v>
      </c>
      <c r="F18929" s="38"/>
    </row>
    <row r="18930" spans="1:6" x14ac:dyDescent="0.35">
      <c r="A18930" s="37" t="s">
        <v>1911</v>
      </c>
      <c r="B18930" s="38">
        <v>-34.669988699999998</v>
      </c>
      <c r="C18930" s="38">
        <v>-58.798315170000002</v>
      </c>
      <c r="D18930" s="38">
        <v>0.76667547225952148</v>
      </c>
      <c r="E18930" s="38">
        <v>0.78298364942138254</v>
      </c>
      <c r="F18930" s="38"/>
    </row>
    <row r="18931" spans="1:6" x14ac:dyDescent="0.35">
      <c r="A18931" s="37" t="s">
        <v>1913</v>
      </c>
      <c r="B18931" s="38">
        <v>-34.648051799999998</v>
      </c>
      <c r="C18931" s="38">
        <v>-58.803591820000001</v>
      </c>
      <c r="D18931" s="38">
        <v>0.27465477585792542</v>
      </c>
      <c r="E18931" s="38">
        <v>0.29240307050782283</v>
      </c>
      <c r="F18931" s="38"/>
    </row>
    <row r="18932" spans="1:6" x14ac:dyDescent="0.35">
      <c r="A18932" s="37" t="s">
        <v>1914</v>
      </c>
      <c r="B18932" s="38">
        <v>-34.600000260000002</v>
      </c>
      <c r="C18932" s="38">
        <v>-58.804679350000001</v>
      </c>
      <c r="D18932" s="38">
        <v>0.86546367406845093</v>
      </c>
      <c r="E18932" s="38">
        <v>0.86097909893308366</v>
      </c>
      <c r="F18932" s="38"/>
    </row>
    <row r="18933" spans="1:6" x14ac:dyDescent="0.35">
      <c r="A18933" s="37" t="s">
        <v>1915</v>
      </c>
      <c r="B18933" s="38">
        <v>-34.6111097</v>
      </c>
      <c r="C18933" s="38">
        <v>-58.842027539999997</v>
      </c>
      <c r="D18933" s="38">
        <v>0.69057315587997437</v>
      </c>
      <c r="E18933" s="38">
        <v>0.69874596761332619</v>
      </c>
      <c r="F18933" s="38"/>
    </row>
    <row r="18934" spans="1:6" x14ac:dyDescent="0.35">
      <c r="A18934" s="37" t="s">
        <v>2812</v>
      </c>
      <c r="B18934" s="38">
        <v>-34.560015630000002</v>
      </c>
      <c r="C18934" s="38">
        <v>-58.748491219999998</v>
      </c>
      <c r="D18934" s="38">
        <v>0.49042576551437378</v>
      </c>
      <c r="E18934" s="38">
        <v>0.5015216846215097</v>
      </c>
      <c r="F18934" s="38"/>
    </row>
    <row r="18935" spans="1:6" x14ac:dyDescent="0.35">
      <c r="A18935" s="37" t="s">
        <v>2813</v>
      </c>
      <c r="B18935" s="38">
        <v>-34.555651869999998</v>
      </c>
      <c r="C18935" s="38">
        <v>-58.767494839999998</v>
      </c>
      <c r="D18935" s="38">
        <v>0.75747889280319214</v>
      </c>
      <c r="E18935" s="38">
        <v>0.77011885742346442</v>
      </c>
      <c r="F18935" s="38"/>
    </row>
    <row r="18936" spans="1:6" x14ac:dyDescent="0.35">
      <c r="A18936" s="37" t="s">
        <v>2815</v>
      </c>
      <c r="B18936" s="38">
        <v>-34.541074809999998</v>
      </c>
      <c r="C18936" s="38">
        <v>-58.718131409999998</v>
      </c>
      <c r="D18936" s="38">
        <v>0.1204467490315437</v>
      </c>
      <c r="E18936" s="38">
        <v>0.20869743492868209</v>
      </c>
      <c r="F18936" s="38"/>
    </row>
    <row r="18937" spans="1:6" x14ac:dyDescent="0.35">
      <c r="A18937" s="37" t="s">
        <v>2646</v>
      </c>
      <c r="B18937" s="38">
        <v>-34.572949649999998</v>
      </c>
      <c r="C18937" s="38">
        <v>-58.615626939999999</v>
      </c>
      <c r="D18937" s="38">
        <v>0.52250015735626221</v>
      </c>
      <c r="E18937" s="38">
        <v>0.53218421249678638</v>
      </c>
      <c r="F18937" s="38"/>
    </row>
    <row r="18938" spans="1:6" x14ac:dyDescent="0.35">
      <c r="A18938" s="37" t="s">
        <v>652</v>
      </c>
      <c r="B18938" s="38">
        <v>-35.058856849999998</v>
      </c>
      <c r="C18938" s="38">
        <v>-58.759485550000001</v>
      </c>
      <c r="D18938" s="38">
        <v>0.2461377680301666</v>
      </c>
      <c r="E18938" s="38">
        <v>0.27670468164212769</v>
      </c>
      <c r="F18938" s="38"/>
    </row>
    <row r="18939" spans="1:6" x14ac:dyDescent="0.35">
      <c r="A18939" s="37" t="s">
        <v>1479</v>
      </c>
      <c r="B18939" s="38">
        <v>-34.625716070000003</v>
      </c>
      <c r="C18939" s="38">
        <v>-59.254767600000001</v>
      </c>
      <c r="D18939" s="38">
        <v>0.49649780988693237</v>
      </c>
      <c r="E18939" s="38">
        <v>0.51900636427330249</v>
      </c>
      <c r="F18939" s="38"/>
    </row>
    <row r="18940" spans="1:6" x14ac:dyDescent="0.35">
      <c r="A18940" s="37" t="s">
        <v>1520</v>
      </c>
      <c r="B18940" s="38">
        <v>-34.78460346</v>
      </c>
      <c r="C18940" s="38">
        <v>-58.839027000000002</v>
      </c>
      <c r="D18940" s="38">
        <v>0.38353344798088068</v>
      </c>
      <c r="E18940" s="38">
        <v>0.37824288171690862</v>
      </c>
      <c r="F18940" s="38"/>
    </row>
    <row r="18941" spans="1:6" x14ac:dyDescent="0.35">
      <c r="A18941" s="37" t="s">
        <v>2204</v>
      </c>
      <c r="B18941" s="38">
        <v>-34.443036499999998</v>
      </c>
      <c r="C18941" s="38">
        <v>-59.447020139999999</v>
      </c>
      <c r="D18941" s="38">
        <v>0.30070489645004272</v>
      </c>
      <c r="E18941" s="38">
        <v>0.30333170023831452</v>
      </c>
      <c r="F18941" s="38"/>
    </row>
    <row r="18942" spans="1:6" x14ac:dyDescent="0.35">
      <c r="A18942" s="37" t="s">
        <v>1923</v>
      </c>
      <c r="B18942" s="38">
        <v>-35.008385050000001</v>
      </c>
      <c r="C18942" s="38">
        <v>-59.277223380000002</v>
      </c>
      <c r="D18942" s="38">
        <v>0.3359096348285675</v>
      </c>
      <c r="E18942" s="38">
        <v>0.3346891717778312</v>
      </c>
      <c r="F18942" s="38"/>
    </row>
    <row r="18943" spans="1:6" x14ac:dyDescent="0.35">
      <c r="A18943" s="37" t="s">
        <v>1324</v>
      </c>
      <c r="B18943" s="38">
        <v>-34.932766659999999</v>
      </c>
      <c r="C18943" s="38">
        <v>-58.950363639999999</v>
      </c>
      <c r="D18943" s="38">
        <v>0.35203400254249573</v>
      </c>
      <c r="E18943" s="38">
        <v>0.34027602937486429</v>
      </c>
      <c r="F18943" s="38"/>
    </row>
    <row r="18944" spans="1:6" x14ac:dyDescent="0.35">
      <c r="A18944" s="37" t="s">
        <v>2396</v>
      </c>
      <c r="B18944" s="38">
        <v>-34.771829480000001</v>
      </c>
      <c r="C18944" s="38">
        <v>-59.681482780000003</v>
      </c>
      <c r="D18944" s="38">
        <v>0.30585986375808721</v>
      </c>
      <c r="E18944" s="38">
        <v>0.3218419447138503</v>
      </c>
      <c r="F18944" s="38"/>
    </row>
    <row r="18945" spans="1:6" x14ac:dyDescent="0.35">
      <c r="A18945" s="37" t="s">
        <v>633</v>
      </c>
      <c r="B18945" s="38">
        <v>-34.186823949999997</v>
      </c>
      <c r="C18945" s="38">
        <v>-58.964533099999997</v>
      </c>
      <c r="D18945" s="38">
        <v>0.56069070100784302</v>
      </c>
      <c r="E18945" s="38">
        <v>0.50315081912118031</v>
      </c>
      <c r="F18945" s="38"/>
    </row>
    <row r="18946" spans="1:6" x14ac:dyDescent="0.35">
      <c r="A18946" s="37" t="s">
        <v>635</v>
      </c>
      <c r="B18946" s="38">
        <v>-34.230597580000001</v>
      </c>
      <c r="C18946" s="38">
        <v>-58.905932059999998</v>
      </c>
      <c r="D18946" s="38">
        <v>0.64032745361328125</v>
      </c>
      <c r="E18946" s="38">
        <v>0.64032745361328125</v>
      </c>
      <c r="F18946" s="38"/>
    </row>
    <row r="18947" spans="1:6" x14ac:dyDescent="0.35">
      <c r="A18947" s="37" t="s">
        <v>2623</v>
      </c>
      <c r="B18947" s="38">
        <v>-34.385583140000001</v>
      </c>
      <c r="C18947" s="38">
        <v>-58.82651293</v>
      </c>
      <c r="D18947" s="38">
        <v>0.5597957968711853</v>
      </c>
      <c r="E18947" s="38">
        <v>0.57987465792232085</v>
      </c>
      <c r="F18947" s="38"/>
    </row>
    <row r="18948" spans="1:6" x14ac:dyDescent="0.35">
      <c r="A18948" s="37" t="s">
        <v>814</v>
      </c>
      <c r="B18948" s="38">
        <v>-34.331958129999997</v>
      </c>
      <c r="C18948" s="38">
        <v>-58.985771550000003</v>
      </c>
      <c r="D18948" s="38">
        <v>0.38585031032562261</v>
      </c>
      <c r="E18948" s="38">
        <v>0.38812442036236028</v>
      </c>
      <c r="F18948" s="38"/>
    </row>
    <row r="18949" spans="1:6" x14ac:dyDescent="0.35">
      <c r="A18949" s="37" t="s">
        <v>2060</v>
      </c>
      <c r="B18949" s="38">
        <v>-34.487073889999998</v>
      </c>
      <c r="C18949" s="38">
        <v>-58.838024820000001</v>
      </c>
      <c r="D18949" s="38">
        <v>0.57743841409683228</v>
      </c>
      <c r="E18949" s="38">
        <v>0.58217693986119445</v>
      </c>
      <c r="F18949" s="38"/>
    </row>
    <row r="18950" spans="1:6" x14ac:dyDescent="0.35">
      <c r="A18950" s="37" t="s">
        <v>2062</v>
      </c>
      <c r="B18950" s="38">
        <v>-34.446101970000001</v>
      </c>
      <c r="C18950" s="38">
        <v>-58.796872909999998</v>
      </c>
      <c r="D18950" s="38">
        <v>0.42833584547042852</v>
      </c>
      <c r="E18950" s="38">
        <v>0.41787206965523799</v>
      </c>
      <c r="F18950" s="38"/>
    </row>
    <row r="18951" spans="1:6" x14ac:dyDescent="0.35">
      <c r="A18951" s="37" t="s">
        <v>2064</v>
      </c>
      <c r="B18951" s="38">
        <v>-34.424637330000003</v>
      </c>
      <c r="C18951" s="38">
        <v>-58.866984309999999</v>
      </c>
      <c r="D18951" s="38">
        <v>0.6156923770904541</v>
      </c>
      <c r="E18951" s="38">
        <v>0.59829181432723999</v>
      </c>
      <c r="F18951" s="38"/>
    </row>
    <row r="18952" spans="1:6" x14ac:dyDescent="0.35">
      <c r="A18952" s="37" t="s">
        <v>1173</v>
      </c>
      <c r="B18952" s="38">
        <v>-34.042014299999998</v>
      </c>
      <c r="C18952" s="38">
        <v>-59.195557209999997</v>
      </c>
      <c r="D18952" s="38">
        <v>0.45670104026794428</v>
      </c>
      <c r="E18952" s="38">
        <v>0.50008180271834135</v>
      </c>
      <c r="F18952" s="38"/>
    </row>
    <row r="18953" spans="1:6" x14ac:dyDescent="0.35">
      <c r="A18953" s="37" t="s">
        <v>1174</v>
      </c>
      <c r="B18953" s="38">
        <v>-34.100050420000002</v>
      </c>
      <c r="C18953" s="38">
        <v>-59.018896490000003</v>
      </c>
      <c r="D18953" s="38">
        <v>0.186187744140625</v>
      </c>
      <c r="E18953" s="38">
        <v>0.19117986369464129</v>
      </c>
      <c r="F18953" s="38"/>
    </row>
    <row r="18954" spans="1:6" x14ac:dyDescent="0.35">
      <c r="A18954" s="37" t="s">
        <v>22620</v>
      </c>
      <c r="B18954" s="38">
        <v>-38.007682559999999</v>
      </c>
      <c r="C18954" s="38">
        <v>-57.55619325</v>
      </c>
      <c r="D18954" s="38">
        <v>0.12032335251569749</v>
      </c>
      <c r="E18954" s="38">
        <v>0.1304810368701031</v>
      </c>
      <c r="F18954" s="38" t="s">
        <v>5130</v>
      </c>
    </row>
    <row r="18955" spans="1:6" x14ac:dyDescent="0.35">
      <c r="A18955" s="37" t="s">
        <v>568</v>
      </c>
      <c r="B18955" s="38">
        <v>-34.0692053</v>
      </c>
      <c r="C18955" s="38">
        <v>-60.099309290000001</v>
      </c>
      <c r="D18955" s="38">
        <v>0.32113498449325562</v>
      </c>
      <c r="E18955" s="38">
        <v>0.29444918947087401</v>
      </c>
      <c r="F18955" s="38"/>
    </row>
    <row r="18956" spans="1:6" x14ac:dyDescent="0.35">
      <c r="A18956" s="37" t="s">
        <v>553</v>
      </c>
      <c r="B18956" s="38">
        <v>-33.907946789999997</v>
      </c>
      <c r="C18956" s="38">
        <v>-59.39003761</v>
      </c>
      <c r="D18956" s="38">
        <v>0.40656685829162598</v>
      </c>
      <c r="E18956" s="38">
        <v>0.40594307999861873</v>
      </c>
      <c r="F18956" s="38"/>
    </row>
    <row r="18957" spans="1:6" x14ac:dyDescent="0.35">
      <c r="A18957" s="37" t="s">
        <v>2159</v>
      </c>
      <c r="B18957" s="38">
        <v>-33.482802470000003</v>
      </c>
      <c r="C18957" s="38">
        <v>-60.001277639999998</v>
      </c>
      <c r="D18957" s="38">
        <v>0.41636171936988831</v>
      </c>
      <c r="E18957" s="38">
        <v>0.41636171936988831</v>
      </c>
      <c r="F18957" s="38"/>
    </row>
    <row r="18958" spans="1:6" x14ac:dyDescent="0.35">
      <c r="A18958" s="37" t="s">
        <v>2157</v>
      </c>
      <c r="B18958" s="38">
        <v>-33.500551379999997</v>
      </c>
      <c r="C18958" s="38">
        <v>-60.06486185</v>
      </c>
      <c r="D18958" s="38">
        <v>0.21527755260467529</v>
      </c>
      <c r="E18958" s="38">
        <v>0.24777252658417351</v>
      </c>
      <c r="F18958" s="38"/>
    </row>
    <row r="18959" spans="1:6" x14ac:dyDescent="0.35">
      <c r="A18959" s="37" t="s">
        <v>2315</v>
      </c>
      <c r="B18959" s="38">
        <v>-33.368385160000003</v>
      </c>
      <c r="C18959" s="38">
        <v>-60.197284359999998</v>
      </c>
      <c r="D18959" s="38">
        <v>0.53823119401931763</v>
      </c>
      <c r="E18959" s="38">
        <v>0.58091587424278257</v>
      </c>
      <c r="F18959" s="38"/>
    </row>
    <row r="18960" spans="1:6" x14ac:dyDescent="0.35">
      <c r="A18960" s="37" t="s">
        <v>2314</v>
      </c>
      <c r="B18960" s="38">
        <v>-33.327250050000004</v>
      </c>
      <c r="C18960" s="38">
        <v>-60.216336169999998</v>
      </c>
      <c r="D18960" s="38">
        <v>9.2465370893478394E-2</v>
      </c>
      <c r="E18960" s="38">
        <v>0.13292455404169029</v>
      </c>
      <c r="F18960" s="38"/>
    </row>
    <row r="18961" spans="1:6" x14ac:dyDescent="0.35">
      <c r="A18961" s="37" t="s">
        <v>2313</v>
      </c>
      <c r="B18961" s="38">
        <v>-33.475937600000002</v>
      </c>
      <c r="C18961" s="38">
        <v>-60.287433319999998</v>
      </c>
      <c r="D18961" s="38">
        <v>0.2609407901763916</v>
      </c>
      <c r="E18961" s="38">
        <v>0.26439003781838849</v>
      </c>
      <c r="F18961" s="38"/>
    </row>
    <row r="18962" spans="1:6" x14ac:dyDescent="0.35">
      <c r="A18962" s="37" t="s">
        <v>2316</v>
      </c>
      <c r="B18962" s="38">
        <v>-33.350810330000002</v>
      </c>
      <c r="C18962" s="38">
        <v>-60.319898080000002</v>
      </c>
      <c r="D18962" s="38">
        <v>0.42731514573097229</v>
      </c>
      <c r="E18962" s="38">
        <v>0.42731514573097229</v>
      </c>
      <c r="F18962" s="38"/>
    </row>
    <row r="18963" spans="1:6" x14ac:dyDescent="0.35">
      <c r="A18963" s="37" t="s">
        <v>2335</v>
      </c>
      <c r="B18963" s="38">
        <v>-33.879502250000002</v>
      </c>
      <c r="C18963" s="38">
        <v>-59.872095299999998</v>
      </c>
      <c r="D18963" s="38">
        <v>0.45424419641494751</v>
      </c>
      <c r="E18963" s="38">
        <v>0.45938590168952942</v>
      </c>
      <c r="F18963" s="38"/>
    </row>
    <row r="18964" spans="1:6" x14ac:dyDescent="0.35">
      <c r="A18964" s="37" t="s">
        <v>682</v>
      </c>
      <c r="B18964" s="38">
        <v>-34.378903209999997</v>
      </c>
      <c r="C18964" s="38">
        <v>-59.823318370000003</v>
      </c>
      <c r="D18964" s="38">
        <v>0.23744234442710879</v>
      </c>
      <c r="E18964" s="38">
        <v>0.25470912927075429</v>
      </c>
      <c r="F18964" s="38"/>
    </row>
    <row r="18965" spans="1:6" x14ac:dyDescent="0.35">
      <c r="A18965" s="37" t="s">
        <v>699</v>
      </c>
      <c r="B18965" s="38">
        <v>-33.90009972</v>
      </c>
      <c r="C18965" s="38">
        <v>-61.104837119999999</v>
      </c>
      <c r="D18965" s="38">
        <v>0.45392304658889771</v>
      </c>
      <c r="E18965" s="38">
        <v>0.4074807606245342</v>
      </c>
      <c r="F18965" s="38"/>
    </row>
    <row r="18966" spans="1:6" x14ac:dyDescent="0.35">
      <c r="A18966" s="37" t="s">
        <v>2040</v>
      </c>
      <c r="B18966" s="38">
        <v>-33.894702860000002</v>
      </c>
      <c r="C18966" s="38">
        <v>-60.574173119999998</v>
      </c>
      <c r="D18966" s="38">
        <v>0.31823527812957758</v>
      </c>
      <c r="E18966" s="38">
        <v>0.31989849829360062</v>
      </c>
      <c r="F18966" s="38"/>
    </row>
    <row r="18967" spans="1:6" x14ac:dyDescent="0.35">
      <c r="A18967" s="37" t="s">
        <v>2041</v>
      </c>
      <c r="B18967" s="38">
        <v>-33.898314460000002</v>
      </c>
      <c r="C18967" s="38">
        <v>-60.580430130000003</v>
      </c>
      <c r="D18967" s="38">
        <v>0.32322326302528381</v>
      </c>
      <c r="E18967" s="38">
        <v>0.31807974808745909</v>
      </c>
      <c r="F18967" s="38"/>
    </row>
    <row r="18968" spans="1:6" x14ac:dyDescent="0.35">
      <c r="A18968" s="37" t="s">
        <v>2178</v>
      </c>
      <c r="B18968" s="38">
        <v>-34.199896969999998</v>
      </c>
      <c r="C18968" s="38">
        <v>-60.72787632</v>
      </c>
      <c r="D18968" s="38">
        <v>0.28242990374565119</v>
      </c>
      <c r="E18968" s="38">
        <v>0.29757282478468761</v>
      </c>
      <c r="F18968" s="38"/>
    </row>
    <row r="18969" spans="1:6" x14ac:dyDescent="0.35">
      <c r="A18969" s="37" t="s">
        <v>1506</v>
      </c>
      <c r="B18969" s="38">
        <v>-34.292814180000001</v>
      </c>
      <c r="C18969" s="38">
        <v>-60.26041369</v>
      </c>
      <c r="D18969" s="38">
        <v>0.47190481424331671</v>
      </c>
      <c r="E18969" s="38">
        <v>0.42992118000984192</v>
      </c>
      <c r="F18969" s="38"/>
    </row>
    <row r="18970" spans="1:6" x14ac:dyDescent="0.35">
      <c r="A18970" s="37" t="s">
        <v>2210</v>
      </c>
      <c r="B18970" s="38">
        <v>-34.251780259999997</v>
      </c>
      <c r="C18970" s="38">
        <v>-59.471586010000003</v>
      </c>
      <c r="D18970" s="38">
        <v>0.27151507139205933</v>
      </c>
      <c r="E18970" s="38">
        <v>0.29601698037650848</v>
      </c>
      <c r="F18970" s="38"/>
    </row>
    <row r="18971" spans="1:6" x14ac:dyDescent="0.35">
      <c r="A18971" s="37" t="s">
        <v>736</v>
      </c>
      <c r="B18971" s="38">
        <v>-34.6406858</v>
      </c>
      <c r="C18971" s="38">
        <v>-60.470570170000002</v>
      </c>
      <c r="D18971" s="38">
        <v>0.1916082501411438</v>
      </c>
      <c r="E18971" s="38">
        <v>0.1939985954927074</v>
      </c>
      <c r="F18971" s="38"/>
    </row>
    <row r="18972" spans="1:6" x14ac:dyDescent="0.35">
      <c r="A18972" s="37" t="s">
        <v>1337</v>
      </c>
      <c r="B18972" s="38">
        <v>-34.869285120000001</v>
      </c>
      <c r="C18972" s="38">
        <v>-61.529113500000001</v>
      </c>
      <c r="D18972" s="38">
        <v>0.3215353786945343</v>
      </c>
      <c r="E18972" s="38">
        <v>0.31924203617705238</v>
      </c>
      <c r="F18972" s="38"/>
    </row>
    <row r="18973" spans="1:6" x14ac:dyDescent="0.35">
      <c r="A18973" s="37" t="s">
        <v>250</v>
      </c>
      <c r="B18973" s="38">
        <v>-35.037992070000001</v>
      </c>
      <c r="C18973" s="38">
        <v>-60.290589990000001</v>
      </c>
      <c r="D18973" s="38">
        <v>0.24702116847038269</v>
      </c>
      <c r="E18973" s="38">
        <v>0.25166893005371088</v>
      </c>
      <c r="F18973" s="38"/>
    </row>
    <row r="18974" spans="1:6" x14ac:dyDescent="0.35">
      <c r="A18974" s="37" t="s">
        <v>597</v>
      </c>
      <c r="B18974" s="38">
        <v>-35.124935989999997</v>
      </c>
      <c r="C18974" s="38">
        <v>-60.483806010000002</v>
      </c>
      <c r="D18974" s="38">
        <v>0.23813501000404361</v>
      </c>
      <c r="E18974" s="38">
        <v>0.25407888943498791</v>
      </c>
      <c r="F18974" s="38"/>
    </row>
    <row r="18975" spans="1:6" x14ac:dyDescent="0.35">
      <c r="A18975" s="37" t="s">
        <v>759</v>
      </c>
      <c r="B18975" s="38">
        <v>-34.891468359999998</v>
      </c>
      <c r="C18975" s="38">
        <v>-60.018976350000003</v>
      </c>
      <c r="D18975" s="38">
        <v>0.38124066591262817</v>
      </c>
      <c r="E18975" s="38">
        <v>0.36233729365709672</v>
      </c>
      <c r="F18975" s="38"/>
    </row>
    <row r="18976" spans="1:6" x14ac:dyDescent="0.35">
      <c r="A18976" s="37" t="s">
        <v>2020</v>
      </c>
      <c r="B18976" s="38">
        <v>-35.803142430000001</v>
      </c>
      <c r="C18976" s="38">
        <v>-61.891871790000003</v>
      </c>
      <c r="D18976" s="38">
        <v>0.36338916420936579</v>
      </c>
      <c r="E18976" s="38">
        <v>0.36604059448367671</v>
      </c>
      <c r="F18976" s="38"/>
    </row>
    <row r="18977" spans="1:6" x14ac:dyDescent="0.35">
      <c r="A18977" s="37" t="s">
        <v>2446</v>
      </c>
      <c r="B18977" s="38">
        <v>-35.978638269999998</v>
      </c>
      <c r="C18977" s="38">
        <v>-62.740808700000002</v>
      </c>
      <c r="D18977" s="38">
        <v>0.1899171769618988</v>
      </c>
      <c r="E18977" s="38">
        <v>0.18696407932374209</v>
      </c>
      <c r="F18977" s="38"/>
    </row>
    <row r="18978" spans="1:6" x14ac:dyDescent="0.35">
      <c r="A18978" s="37" t="s">
        <v>673</v>
      </c>
      <c r="B18978" s="38">
        <v>-35.39558942</v>
      </c>
      <c r="C18978" s="38">
        <v>-62.416185830000003</v>
      </c>
      <c r="D18978" s="38">
        <v>0.28017455339431763</v>
      </c>
      <c r="E18978" s="38">
        <v>0.26398957324655431</v>
      </c>
      <c r="F18978" s="38"/>
    </row>
    <row r="18979" spans="1:6" x14ac:dyDescent="0.35">
      <c r="A18979" s="37" t="s">
        <v>1189</v>
      </c>
      <c r="B18979" s="38">
        <v>-35.032643380000003</v>
      </c>
      <c r="C18979" s="38">
        <v>-63.01588417</v>
      </c>
      <c r="D18979" s="38">
        <v>0.23269382119178769</v>
      </c>
      <c r="E18979" s="38">
        <v>0.22994142888407959</v>
      </c>
      <c r="F18979" s="38"/>
    </row>
    <row r="18980" spans="1:6" x14ac:dyDescent="0.35">
      <c r="A18980" s="37" t="s">
        <v>2170</v>
      </c>
      <c r="B18980" s="38">
        <v>-35.48892893</v>
      </c>
      <c r="C18980" s="38">
        <v>-62.964292110000002</v>
      </c>
      <c r="D18980" s="38">
        <v>0.40229779481887817</v>
      </c>
      <c r="E18980" s="38">
        <v>0.4058084095779218</v>
      </c>
      <c r="F18980" s="38"/>
    </row>
    <row r="18981" spans="1:6" x14ac:dyDescent="0.35">
      <c r="A18981" s="37" t="s">
        <v>747</v>
      </c>
      <c r="B18981" s="38">
        <v>-35.576327470000003</v>
      </c>
      <c r="C18981" s="38">
        <v>-58.016334039999997</v>
      </c>
      <c r="D18981" s="38">
        <v>0.15447552502155301</v>
      </c>
      <c r="E18981" s="38">
        <v>0.20036245764870389</v>
      </c>
      <c r="F18981" s="38"/>
    </row>
    <row r="18982" spans="1:6" x14ac:dyDescent="0.35">
      <c r="A18982" s="37" t="s">
        <v>2907</v>
      </c>
      <c r="B18982" s="38">
        <v>-35.873936389999997</v>
      </c>
      <c r="C18982" s="38">
        <v>-57.89632203</v>
      </c>
      <c r="D18982" s="38">
        <v>0.22672189772129059</v>
      </c>
      <c r="E18982" s="38">
        <v>0.20774015117632719</v>
      </c>
      <c r="F18982" s="38"/>
    </row>
    <row r="18983" spans="1:6" x14ac:dyDescent="0.35">
      <c r="A18983" s="37" t="s">
        <v>692</v>
      </c>
      <c r="B18983" s="38">
        <v>-36.092169169999998</v>
      </c>
      <c r="C18983" s="38">
        <v>-57.806224380000003</v>
      </c>
      <c r="D18983" s="38">
        <v>0.26975440979003912</v>
      </c>
      <c r="E18983" s="38">
        <v>0.26656288849680049</v>
      </c>
      <c r="F18983" s="38"/>
    </row>
    <row r="18984" spans="1:6" x14ac:dyDescent="0.35">
      <c r="A18984" s="37" t="s">
        <v>922</v>
      </c>
      <c r="B18984" s="38">
        <v>-36.407565480000002</v>
      </c>
      <c r="C18984" s="38">
        <v>-56.942568340000001</v>
      </c>
      <c r="D18984" s="38">
        <v>0.29846876859664923</v>
      </c>
      <c r="E18984" s="38">
        <v>0.32405185348847332</v>
      </c>
      <c r="F18984" s="38"/>
    </row>
    <row r="18985" spans="1:6" x14ac:dyDescent="0.35">
      <c r="A18985" s="37" t="s">
        <v>929</v>
      </c>
      <c r="B18985" s="38">
        <v>-36.994573969999998</v>
      </c>
      <c r="C18985" s="38">
        <v>-57.137231640000003</v>
      </c>
      <c r="D18985" s="38">
        <v>0.3995482325553894</v>
      </c>
      <c r="E18985" s="38">
        <v>0.3914167723721928</v>
      </c>
      <c r="F18985" s="38"/>
    </row>
    <row r="18986" spans="1:6" x14ac:dyDescent="0.35">
      <c r="A18986" s="37" t="s">
        <v>1498</v>
      </c>
      <c r="B18986" s="38">
        <v>-36.863724249999997</v>
      </c>
      <c r="C18986" s="38">
        <v>-57.882916260000002</v>
      </c>
      <c r="D18986" s="38">
        <v>0.32275140285491938</v>
      </c>
      <c r="E18986" s="38">
        <v>0.36562062094086101</v>
      </c>
      <c r="F18986" s="38"/>
    </row>
    <row r="18987" spans="1:6" x14ac:dyDescent="0.35">
      <c r="A18987" s="37" t="s">
        <v>22621</v>
      </c>
      <c r="B18987" s="38">
        <v>-34.782846659999997</v>
      </c>
      <c r="C18987" s="38">
        <v>-58.484653090000002</v>
      </c>
      <c r="D18987" s="38">
        <v>0.70897233486175537</v>
      </c>
      <c r="E18987" s="38">
        <v>0.72080497940381372</v>
      </c>
      <c r="F18987" s="38">
        <v>22.994652406417114</v>
      </c>
    </row>
    <row r="18988" spans="1:6" x14ac:dyDescent="0.35">
      <c r="A18988" s="37" t="s">
        <v>2732</v>
      </c>
      <c r="B18988" s="38">
        <v>-36.364652120000002</v>
      </c>
      <c r="C18988" s="38">
        <v>-56.725955149999997</v>
      </c>
      <c r="D18988" s="38">
        <v>0.52030903100967407</v>
      </c>
      <c r="E18988" s="38">
        <v>0.56700454308436465</v>
      </c>
      <c r="F18988" s="38"/>
    </row>
    <row r="18989" spans="1:6" x14ac:dyDescent="0.35">
      <c r="A18989" s="37" t="s">
        <v>2744</v>
      </c>
      <c r="B18989" s="38">
        <v>-37.278998229999999</v>
      </c>
      <c r="C18989" s="38">
        <v>-56.994560890000002</v>
      </c>
      <c r="D18989" s="38">
        <v>0.40243294835090643</v>
      </c>
      <c r="E18989" s="38">
        <v>0.41147061934073759</v>
      </c>
      <c r="F18989" s="38"/>
    </row>
    <row r="18990" spans="1:6" x14ac:dyDescent="0.35">
      <c r="A18990" s="37" t="s">
        <v>887</v>
      </c>
      <c r="B18990" s="38">
        <v>-38.270170780000001</v>
      </c>
      <c r="C18990" s="38">
        <v>-57.841584189999999</v>
      </c>
      <c r="D18990" s="38">
        <v>0.2369164973497391</v>
      </c>
      <c r="E18990" s="38">
        <v>0.23689217617114389</v>
      </c>
      <c r="F18990" s="38"/>
    </row>
    <row r="18991" spans="1:6" x14ac:dyDescent="0.35">
      <c r="A18991" s="37" t="s">
        <v>888</v>
      </c>
      <c r="B18991" s="38">
        <v>-38.11081222</v>
      </c>
      <c r="C18991" s="38">
        <v>-57.842911569999998</v>
      </c>
      <c r="D18991" s="38">
        <v>0.39726769924163818</v>
      </c>
      <c r="E18991" s="38">
        <v>0.41735642817285318</v>
      </c>
      <c r="F18991" s="38"/>
    </row>
    <row r="18992" spans="1:6" x14ac:dyDescent="0.35">
      <c r="A18992" s="37" t="s">
        <v>1039</v>
      </c>
      <c r="B18992" s="38">
        <v>-38.034915910000002</v>
      </c>
      <c r="C18992" s="38">
        <v>-57.549406169999997</v>
      </c>
      <c r="D18992" s="38">
        <v>0.16040134429931641</v>
      </c>
      <c r="E18992" s="38">
        <v>0.18869010225320471</v>
      </c>
      <c r="F18992" s="38"/>
    </row>
    <row r="18993" spans="1:6" x14ac:dyDescent="0.35">
      <c r="A18993" s="37" t="s">
        <v>1041</v>
      </c>
      <c r="B18993" s="38">
        <v>-38.004401989999998</v>
      </c>
      <c r="C18993" s="38">
        <v>-57.706420520000002</v>
      </c>
      <c r="D18993" s="38">
        <v>0.54953098297119141</v>
      </c>
      <c r="E18993" s="38">
        <v>0.54991627401775789</v>
      </c>
      <c r="F18993" s="38"/>
    </row>
    <row r="18994" spans="1:6" x14ac:dyDescent="0.35">
      <c r="A18994" s="37" t="s">
        <v>1046</v>
      </c>
      <c r="B18994" s="38">
        <v>-37.996710090000001</v>
      </c>
      <c r="C18994" s="38">
        <v>-57.634348150000001</v>
      </c>
      <c r="D18994" s="38">
        <v>0.7626461386680603</v>
      </c>
      <c r="E18994" s="38">
        <v>0.77388969394895768</v>
      </c>
      <c r="F18994" s="38"/>
    </row>
    <row r="18995" spans="1:6" x14ac:dyDescent="0.35">
      <c r="A18995" s="37" t="s">
        <v>1048</v>
      </c>
      <c r="B18995" s="38">
        <v>-37.949876269999997</v>
      </c>
      <c r="C18995" s="38">
        <v>-57.543966670000003</v>
      </c>
      <c r="D18995" s="38">
        <v>0.32073846459388727</v>
      </c>
      <c r="E18995" s="38">
        <v>0.32011676187577998</v>
      </c>
      <c r="F18995" s="38"/>
    </row>
    <row r="18996" spans="1:6" x14ac:dyDescent="0.35">
      <c r="A18996" s="37" t="s">
        <v>1050</v>
      </c>
      <c r="B18996" s="38">
        <v>-38.023570560000003</v>
      </c>
      <c r="C18996" s="38">
        <v>-57.597190169999998</v>
      </c>
      <c r="D18996" s="38">
        <v>0.54017370939254761</v>
      </c>
      <c r="E18996" s="38">
        <v>0.63276791572570801</v>
      </c>
      <c r="F18996" s="38"/>
    </row>
    <row r="18997" spans="1:6" x14ac:dyDescent="0.35">
      <c r="A18997" s="37" t="s">
        <v>1054</v>
      </c>
      <c r="B18997" s="38">
        <v>-37.998634129999999</v>
      </c>
      <c r="C18997" s="38">
        <v>-57.589081919999998</v>
      </c>
      <c r="D18997" s="38">
        <v>0.34505316615104681</v>
      </c>
      <c r="E18997" s="38">
        <v>0.34691378772258757</v>
      </c>
      <c r="F18997" s="38"/>
    </row>
    <row r="18998" spans="1:6" x14ac:dyDescent="0.35">
      <c r="A18998" s="37" t="s">
        <v>1056</v>
      </c>
      <c r="B18998" s="38">
        <v>-38.016441129999997</v>
      </c>
      <c r="C18998" s="38">
        <v>-57.606385269999997</v>
      </c>
      <c r="D18998" s="38">
        <v>0.48140692710876459</v>
      </c>
      <c r="E18998" s="38">
        <v>0.50391917009102671</v>
      </c>
      <c r="F18998" s="38"/>
    </row>
    <row r="18999" spans="1:6" x14ac:dyDescent="0.35">
      <c r="A18999" s="37" t="s">
        <v>537</v>
      </c>
      <c r="B18999" s="38">
        <v>-37.847326340000002</v>
      </c>
      <c r="C18999" s="38">
        <v>-58.253727019999999</v>
      </c>
      <c r="D18999" s="38">
        <v>0.26071029901504522</v>
      </c>
      <c r="E18999" s="38">
        <v>0.28537989324993562</v>
      </c>
      <c r="F18999" s="38"/>
    </row>
    <row r="19000" spans="1:6" x14ac:dyDescent="0.35">
      <c r="A19000" s="37" t="s">
        <v>1347</v>
      </c>
      <c r="B19000" s="38">
        <v>-38.164332659999999</v>
      </c>
      <c r="C19000" s="38">
        <v>-58.78171356</v>
      </c>
      <c r="D19000" s="38">
        <v>0.25545939803123469</v>
      </c>
      <c r="E19000" s="38">
        <v>0.27419801400257993</v>
      </c>
      <c r="F19000" s="38"/>
    </row>
    <row r="19001" spans="1:6" x14ac:dyDescent="0.35">
      <c r="A19001" s="37" t="s">
        <v>1945</v>
      </c>
      <c r="B19001" s="38">
        <v>-38.544220080000002</v>
      </c>
      <c r="C19001" s="38">
        <v>-58.721938389999998</v>
      </c>
      <c r="D19001" s="38">
        <v>0.59741050004959106</v>
      </c>
      <c r="E19001" s="38">
        <v>0.60285174250602724</v>
      </c>
      <c r="F19001" s="38"/>
    </row>
    <row r="19002" spans="1:6" x14ac:dyDescent="0.35">
      <c r="A19002" s="37" t="s">
        <v>2414</v>
      </c>
      <c r="B19002" s="38">
        <v>-37.323361929999997</v>
      </c>
      <c r="C19002" s="38">
        <v>-59.10840065</v>
      </c>
      <c r="D19002" s="38">
        <v>0.1009907349944115</v>
      </c>
      <c r="E19002" s="38">
        <v>0.1029543098476198</v>
      </c>
      <c r="F19002" s="38"/>
    </row>
    <row r="19003" spans="1:6" x14ac:dyDescent="0.35">
      <c r="A19003" s="37" t="s">
        <v>2415</v>
      </c>
      <c r="B19003" s="38">
        <v>-37.306880769999999</v>
      </c>
      <c r="C19003" s="38">
        <v>-59.146940600000001</v>
      </c>
      <c r="D19003" s="38">
        <v>0.31912803649902338</v>
      </c>
      <c r="E19003" s="38">
        <v>0.30980635395175532</v>
      </c>
      <c r="F19003" s="38"/>
    </row>
    <row r="19004" spans="1:6" x14ac:dyDescent="0.35">
      <c r="A19004" s="37" t="s">
        <v>2416</v>
      </c>
      <c r="B19004" s="38">
        <v>-37.404640090000001</v>
      </c>
      <c r="C19004" s="38">
        <v>-59.506700379999998</v>
      </c>
      <c r="D19004" s="38">
        <v>0.36980846524238592</v>
      </c>
      <c r="E19004" s="38">
        <v>0.37863440105789592</v>
      </c>
      <c r="F19004" s="38"/>
    </row>
    <row r="19005" spans="1:6" x14ac:dyDescent="0.35">
      <c r="A19005" s="37" t="s">
        <v>2417</v>
      </c>
      <c r="B19005" s="38">
        <v>-37.291790349999999</v>
      </c>
      <c r="C19005" s="38">
        <v>-59.158659829999998</v>
      </c>
      <c r="D19005" s="38">
        <v>0.40293478965759277</v>
      </c>
      <c r="E19005" s="38">
        <v>0.40272121680410278</v>
      </c>
      <c r="F19005" s="38"/>
    </row>
    <row r="19006" spans="1:6" x14ac:dyDescent="0.35">
      <c r="A19006" s="37" t="s">
        <v>2418</v>
      </c>
      <c r="B19006" s="38">
        <v>-37.335472799999998</v>
      </c>
      <c r="C19006" s="38">
        <v>-59.141651629999998</v>
      </c>
      <c r="D19006" s="38">
        <v>0.47328761219978333</v>
      </c>
      <c r="E19006" s="38">
        <v>0.40544063374400141</v>
      </c>
      <c r="F19006" s="38"/>
    </row>
    <row r="19007" spans="1:6" x14ac:dyDescent="0.35">
      <c r="A19007" s="37" t="s">
        <v>1215</v>
      </c>
      <c r="B19007" s="38">
        <v>-37.673207040000001</v>
      </c>
      <c r="C19007" s="38">
        <v>-59.798101580000001</v>
      </c>
      <c r="D19007" s="38">
        <v>0.36454027891159058</v>
      </c>
      <c r="E19007" s="38">
        <v>0.35143926905261152</v>
      </c>
      <c r="F19007" s="38"/>
    </row>
    <row r="19008" spans="1:6" x14ac:dyDescent="0.35">
      <c r="A19008" s="37" t="s">
        <v>502</v>
      </c>
      <c r="B19008" s="38">
        <v>-38.775192590000003</v>
      </c>
      <c r="C19008" s="38">
        <v>-62.270481429999997</v>
      </c>
      <c r="D19008" s="38">
        <v>0.35461124777793879</v>
      </c>
      <c r="E19008" s="38">
        <v>0.34228008985519409</v>
      </c>
      <c r="F19008" s="38"/>
    </row>
    <row r="19009" spans="1:6" x14ac:dyDescent="0.35">
      <c r="A19009" s="37" t="s">
        <v>503</v>
      </c>
      <c r="B19009" s="38">
        <v>-38.727793050000002</v>
      </c>
      <c r="C19009" s="38">
        <v>-62.29815078</v>
      </c>
      <c r="D19009" s="38">
        <v>0.53848534822463989</v>
      </c>
      <c r="E19009" s="38">
        <v>0.58424584922336398</v>
      </c>
      <c r="F19009" s="38"/>
    </row>
    <row r="19010" spans="1:6" x14ac:dyDescent="0.35">
      <c r="A19010" s="37" t="s">
        <v>504</v>
      </c>
      <c r="B19010" s="38">
        <v>-38.721652839999997</v>
      </c>
      <c r="C19010" s="38">
        <v>-62.391033319999998</v>
      </c>
      <c r="D19010" s="38">
        <v>0.39130547642707819</v>
      </c>
      <c r="E19010" s="38">
        <v>0.36803761646151539</v>
      </c>
      <c r="F19010" s="38"/>
    </row>
    <row r="19011" spans="1:6" x14ac:dyDescent="0.35">
      <c r="A19011" s="37" t="s">
        <v>505</v>
      </c>
      <c r="B19011" s="38">
        <v>-38.736049250000001</v>
      </c>
      <c r="C19011" s="38">
        <v>-62.253563040000003</v>
      </c>
      <c r="D19011" s="38">
        <v>0.27478820085525513</v>
      </c>
      <c r="E19011" s="38">
        <v>0.29302515210332097</v>
      </c>
      <c r="F19011" s="38"/>
    </row>
    <row r="19012" spans="1:6" x14ac:dyDescent="0.35">
      <c r="A19012" s="37" t="s">
        <v>506</v>
      </c>
      <c r="B19012" s="38">
        <v>-38.730822330000002</v>
      </c>
      <c r="C19012" s="38">
        <v>-62.227945929999997</v>
      </c>
      <c r="D19012" s="38">
        <v>0.35783088207244867</v>
      </c>
      <c r="E19012" s="38">
        <v>0.36040594333257431</v>
      </c>
      <c r="F19012" s="38"/>
    </row>
    <row r="19013" spans="1:6" x14ac:dyDescent="0.35">
      <c r="A19013" s="37" t="s">
        <v>507</v>
      </c>
      <c r="B19013" s="38">
        <v>-38.746482380000003</v>
      </c>
      <c r="C19013" s="38">
        <v>-62.163442349999997</v>
      </c>
      <c r="D19013" s="38">
        <v>0.24530620872974401</v>
      </c>
      <c r="E19013" s="38">
        <v>0.24530620872974401</v>
      </c>
      <c r="F19013" s="38"/>
    </row>
    <row r="19014" spans="1:6" x14ac:dyDescent="0.35">
      <c r="A19014" s="37" t="s">
        <v>509</v>
      </c>
      <c r="B19014" s="38">
        <v>-38.683620480000002</v>
      </c>
      <c r="C19014" s="38">
        <v>-62.296296640000001</v>
      </c>
      <c r="D19014" s="38">
        <v>0.2734563946723938</v>
      </c>
      <c r="E19014" s="38">
        <v>0.24890716609201929</v>
      </c>
      <c r="F19014" s="38"/>
    </row>
    <row r="19015" spans="1:6" x14ac:dyDescent="0.35">
      <c r="A19015" s="37" t="s">
        <v>2565</v>
      </c>
      <c r="B19015" s="38">
        <v>-38.859427799999999</v>
      </c>
      <c r="C19015" s="38">
        <v>-62.085311529999998</v>
      </c>
      <c r="D19015" s="38">
        <v>9.5822036266326904E-2</v>
      </c>
      <c r="E19015" s="38">
        <v>0.10932495626243389</v>
      </c>
      <c r="F19015" s="38"/>
    </row>
    <row r="19016" spans="1:6" x14ac:dyDescent="0.35">
      <c r="A19016" s="37" t="s">
        <v>2499</v>
      </c>
      <c r="B19016" s="38">
        <v>-39.265423419999998</v>
      </c>
      <c r="C19016" s="38">
        <v>-62.609471540000001</v>
      </c>
      <c r="D19016" s="38">
        <v>0.76701921224594116</v>
      </c>
      <c r="E19016" s="38">
        <v>0.79665152285550089</v>
      </c>
      <c r="F19016" s="38"/>
    </row>
    <row r="19017" spans="1:6" x14ac:dyDescent="0.35">
      <c r="A19017" s="37" t="s">
        <v>2001</v>
      </c>
      <c r="B19017" s="38">
        <v>-40.789132080000002</v>
      </c>
      <c r="C19017" s="38">
        <v>-62.984359240000003</v>
      </c>
      <c r="D19017" s="38">
        <v>0.5306733250617981</v>
      </c>
      <c r="E19017" s="38">
        <v>0.47344848439097398</v>
      </c>
      <c r="F19017" s="38"/>
    </row>
    <row r="19018" spans="1:6" x14ac:dyDescent="0.35">
      <c r="A19018" s="37" t="s">
        <v>724</v>
      </c>
      <c r="B19018" s="38">
        <v>-37.0580432</v>
      </c>
      <c r="C19018" s="38">
        <v>-61.932481549999999</v>
      </c>
      <c r="D19018" s="38">
        <v>0.23795653879642489</v>
      </c>
      <c r="E19018" s="38">
        <v>0.2356273414273011</v>
      </c>
      <c r="F19018" s="38"/>
    </row>
    <row r="19019" spans="1:6" x14ac:dyDescent="0.35">
      <c r="A19019" s="37" t="s">
        <v>725</v>
      </c>
      <c r="B19019" s="38">
        <v>-37.450669849999997</v>
      </c>
      <c r="C19019" s="38">
        <v>-61.92926465</v>
      </c>
      <c r="D19019" s="38">
        <v>0.30356356501579279</v>
      </c>
      <c r="E19019" s="38">
        <v>0.27461312711238861</v>
      </c>
      <c r="F19019" s="38"/>
    </row>
    <row r="19020" spans="1:6" x14ac:dyDescent="0.35">
      <c r="A19020" s="37" t="s">
        <v>1982</v>
      </c>
      <c r="B19020" s="38">
        <v>-36.897964899999998</v>
      </c>
      <c r="C19020" s="38">
        <v>-60.308688199999999</v>
      </c>
      <c r="D19020" s="38">
        <v>0.34677273035049438</v>
      </c>
      <c r="E19020" s="38">
        <v>0.37394672551670588</v>
      </c>
      <c r="F19020" s="38"/>
    </row>
    <row r="19021" spans="1:6" x14ac:dyDescent="0.35">
      <c r="A19021" s="37" t="s">
        <v>1320</v>
      </c>
      <c r="B19021" s="38">
        <v>-36.020717519999998</v>
      </c>
      <c r="C19021" s="38">
        <v>-59.100739220000001</v>
      </c>
      <c r="D19021" s="38">
        <v>0.21284683048725131</v>
      </c>
      <c r="E19021" s="38">
        <v>0.21955725472224391</v>
      </c>
      <c r="F19021" s="38"/>
    </row>
    <row r="19022" spans="1:6" x14ac:dyDescent="0.35">
      <c r="A19022" s="37" t="s">
        <v>1357</v>
      </c>
      <c r="B19022" s="38">
        <v>-35.1866074</v>
      </c>
      <c r="C19022" s="38">
        <v>-59.097891019999999</v>
      </c>
      <c r="D19022" s="38">
        <v>0.26030164957046509</v>
      </c>
      <c r="E19022" s="38">
        <v>0.29724529150285223</v>
      </c>
      <c r="F19022" s="38"/>
    </row>
    <row r="19023" spans="1:6" x14ac:dyDescent="0.35">
      <c r="A19023" s="37" t="s">
        <v>2468</v>
      </c>
      <c r="B19023" s="38">
        <v>-35.423820030000002</v>
      </c>
      <c r="C19023" s="38">
        <v>-60.181095139999996</v>
      </c>
      <c r="D19023" s="38">
        <v>0.47332111001014709</v>
      </c>
      <c r="E19023" s="38">
        <v>0.48471371467049063</v>
      </c>
      <c r="F19023" s="38"/>
    </row>
    <row r="19024" spans="1:6" x14ac:dyDescent="0.35">
      <c r="A19024" s="37" t="s">
        <v>2483</v>
      </c>
      <c r="B19024" s="38">
        <v>-34.550626610000002</v>
      </c>
      <c r="C19024" s="38">
        <v>-58.518681489999999</v>
      </c>
      <c r="D19024" s="38">
        <v>0.53538882732391357</v>
      </c>
      <c r="E19024" s="38">
        <v>0.53249810479189219</v>
      </c>
      <c r="F19024" s="38"/>
    </row>
    <row r="19025" spans="1:6" x14ac:dyDescent="0.35">
      <c r="A19025" s="37" t="s">
        <v>22622</v>
      </c>
      <c r="B19025" s="38">
        <v>-34.920557420000002</v>
      </c>
      <c r="C19025" s="38">
        <v>-57.957509960000003</v>
      </c>
      <c r="D19025" s="38">
        <v>2.0559109747409821E-2</v>
      </c>
      <c r="E19025" s="38">
        <v>3.4994518943130971E-2</v>
      </c>
      <c r="F19025" s="38"/>
    </row>
    <row r="19026" spans="1:6" x14ac:dyDescent="0.35">
      <c r="A19026" s="37" t="s">
        <v>22623</v>
      </c>
      <c r="B19026" s="38">
        <v>-35.091963130000003</v>
      </c>
      <c r="C19026" s="38">
        <v>-59.772127089999998</v>
      </c>
      <c r="D19026" s="38">
        <v>0.34876543283462519</v>
      </c>
      <c r="E19026" s="38">
        <v>0.37461580257666738</v>
      </c>
      <c r="F19026" s="38"/>
    </row>
    <row r="19027" spans="1:6" x14ac:dyDescent="0.35">
      <c r="A19027" s="37" t="s">
        <v>22624</v>
      </c>
      <c r="B19027" s="38">
        <v>-34.589235960000003</v>
      </c>
      <c r="C19027" s="38">
        <v>-58.671418979999999</v>
      </c>
      <c r="D19027" s="38">
        <v>0.74977374076843262</v>
      </c>
      <c r="E19027" s="38">
        <v>0.69418424740433693</v>
      </c>
      <c r="F19027" s="38"/>
    </row>
    <row r="19028" spans="1:6" x14ac:dyDescent="0.35">
      <c r="A19028" s="37" t="s">
        <v>22625</v>
      </c>
      <c r="B19028" s="38">
        <v>-34.671561220000001</v>
      </c>
      <c r="C19028" s="38">
        <v>-58.349829460000002</v>
      </c>
      <c r="D19028" s="38">
        <v>0.36408326029777532</v>
      </c>
      <c r="E19028" s="38">
        <v>0.25612461566925049</v>
      </c>
      <c r="F19028" s="38">
        <v>0</v>
      </c>
    </row>
    <row r="19029" spans="1:6" x14ac:dyDescent="0.35">
      <c r="A19029" s="37" t="s">
        <v>22626</v>
      </c>
      <c r="B19029" s="38">
        <v>-34.776213200000001</v>
      </c>
      <c r="C19029" s="38">
        <v>-58.38629083</v>
      </c>
      <c r="D19029" s="38">
        <v>9.5537066459655762E-2</v>
      </c>
      <c r="E19029" s="38">
        <v>0.20043459456217921</v>
      </c>
      <c r="F19029" s="38" t="s">
        <v>5130</v>
      </c>
    </row>
    <row r="19030" spans="1:6" x14ac:dyDescent="0.35">
      <c r="A19030" s="37" t="s">
        <v>22627</v>
      </c>
      <c r="B19030" s="38">
        <v>-34.94997755</v>
      </c>
      <c r="C19030" s="38">
        <v>-57.998653619999999</v>
      </c>
      <c r="D19030" s="38">
        <v>0.42807531356811518</v>
      </c>
      <c r="E19030" s="38">
        <v>0.44552481640130281</v>
      </c>
      <c r="F19030" s="38">
        <v>1.25</v>
      </c>
    </row>
    <row r="19031" spans="1:6" x14ac:dyDescent="0.35">
      <c r="A19031" s="37" t="s">
        <v>22628</v>
      </c>
      <c r="B19031" s="38">
        <v>-34.949927860000003</v>
      </c>
      <c r="C19031" s="38">
        <v>-57.9985918</v>
      </c>
      <c r="D19031" s="38">
        <v>0.42807531356811518</v>
      </c>
      <c r="E19031" s="38">
        <v>0.44418139492764191</v>
      </c>
      <c r="F19031" s="38">
        <v>2.8571428571428572</v>
      </c>
    </row>
    <row r="19032" spans="1:6" x14ac:dyDescent="0.35">
      <c r="A19032" s="37" t="s">
        <v>22629</v>
      </c>
      <c r="B19032" s="38">
        <v>-34.913583869999997</v>
      </c>
      <c r="C19032" s="38">
        <v>-57.95868961</v>
      </c>
      <c r="D19032" s="38">
        <v>3.5678928252309561E-3</v>
      </c>
      <c r="E19032" s="38">
        <v>2.7299735080113779E-2</v>
      </c>
      <c r="F19032" s="38">
        <v>11.320754716981133</v>
      </c>
    </row>
    <row r="19033" spans="1:6" x14ac:dyDescent="0.35">
      <c r="A19033" s="37" t="s">
        <v>22630</v>
      </c>
      <c r="B19033" s="38">
        <v>-37.269667130000002</v>
      </c>
      <c r="C19033" s="38">
        <v>-56.99370356</v>
      </c>
      <c r="D19033" s="38">
        <v>0.51175272464752197</v>
      </c>
      <c r="E19033" s="38">
        <v>0.52231200370523667</v>
      </c>
      <c r="F19033" s="38">
        <v>11.486486486486488</v>
      </c>
    </row>
    <row r="19034" spans="1:6" x14ac:dyDescent="0.35">
      <c r="A19034" s="37" t="s">
        <v>22631</v>
      </c>
      <c r="B19034" s="38">
        <v>-34.688157060000002</v>
      </c>
      <c r="C19034" s="38">
        <v>-58.70985005</v>
      </c>
      <c r="D19034" s="38">
        <v>0.56886225938796997</v>
      </c>
      <c r="E19034" s="38">
        <v>0.59136169983281028</v>
      </c>
      <c r="F19034" s="38">
        <v>18.404907975460123</v>
      </c>
    </row>
    <row r="19035" spans="1:6" x14ac:dyDescent="0.35">
      <c r="A19035" s="37" t="s">
        <v>2897</v>
      </c>
      <c r="B19035" s="38">
        <v>-34.64255095</v>
      </c>
      <c r="C19035" s="38">
        <v>-58.705038969999997</v>
      </c>
      <c r="D19035" s="38">
        <v>0.64122200012207031</v>
      </c>
      <c r="E19035" s="38">
        <v>0.63715796373985911</v>
      </c>
      <c r="F19035" s="38"/>
    </row>
    <row r="19036" spans="1:6" x14ac:dyDescent="0.35">
      <c r="A19036" s="37" t="s">
        <v>22632</v>
      </c>
      <c r="B19036" s="38">
        <v>-34.998923480000002</v>
      </c>
      <c r="C19036" s="38">
        <v>-57.872595949999997</v>
      </c>
      <c r="D19036" s="38">
        <v>0.58124375343322754</v>
      </c>
      <c r="E19036" s="38">
        <v>0.58124375343322754</v>
      </c>
      <c r="F19036" s="38">
        <v>2.5157232704402519</v>
      </c>
    </row>
    <row r="19037" spans="1:6" x14ac:dyDescent="0.35">
      <c r="A19037" s="37" t="s">
        <v>22633</v>
      </c>
      <c r="B19037" s="38">
        <v>-37.98821598</v>
      </c>
      <c r="C19037" s="38">
        <v>-57.548005879999998</v>
      </c>
      <c r="D19037" s="38">
        <v>3.9401110261678703E-2</v>
      </c>
      <c r="E19037" s="38">
        <v>4.8591373684374911E-2</v>
      </c>
      <c r="F19037" s="38"/>
    </row>
    <row r="19038" spans="1:6" x14ac:dyDescent="0.35">
      <c r="A19038" s="37" t="s">
        <v>22634</v>
      </c>
      <c r="B19038" s="38">
        <v>-38.026804249999998</v>
      </c>
      <c r="C19038" s="38">
        <v>-57.561642069999998</v>
      </c>
      <c r="D19038" s="38">
        <v>0.29735970497131348</v>
      </c>
      <c r="E19038" s="38">
        <v>0.23270695931033081</v>
      </c>
      <c r="F19038" s="38"/>
    </row>
    <row r="19039" spans="1:6" x14ac:dyDescent="0.35">
      <c r="A19039" s="37" t="s">
        <v>22635</v>
      </c>
      <c r="B19039" s="38">
        <v>-34.362534510000003</v>
      </c>
      <c r="C19039" s="38">
        <v>-58.808489790000003</v>
      </c>
      <c r="D19039" s="38">
        <v>0.53342258930206299</v>
      </c>
      <c r="E19039" s="38">
        <v>0.52710708250870575</v>
      </c>
      <c r="F19039" s="38">
        <v>18.897637795275589</v>
      </c>
    </row>
    <row r="19040" spans="1:6" x14ac:dyDescent="0.35">
      <c r="A19040" s="37" t="s">
        <v>586</v>
      </c>
      <c r="B19040" s="38">
        <v>-36.229156410000002</v>
      </c>
      <c r="C19040" s="38">
        <v>-61.107469369999997</v>
      </c>
      <c r="D19040" s="38">
        <v>0.17643207311630249</v>
      </c>
      <c r="E19040" s="38">
        <v>0.18263734014410721</v>
      </c>
      <c r="F19040" s="38"/>
    </row>
    <row r="19041" spans="1:6" x14ac:dyDescent="0.35">
      <c r="A19041" s="37" t="s">
        <v>1983</v>
      </c>
      <c r="B19041" s="38">
        <v>-36.921888099999997</v>
      </c>
      <c r="C19041" s="38">
        <v>-60.322431369999997</v>
      </c>
      <c r="D19041" s="38">
        <v>0.37177151441574102</v>
      </c>
      <c r="E19041" s="38">
        <v>0.37768676406458812</v>
      </c>
      <c r="F19041" s="38"/>
    </row>
    <row r="19042" spans="1:6" x14ac:dyDescent="0.35">
      <c r="A19042" s="37" t="s">
        <v>1984</v>
      </c>
      <c r="B19042" s="38">
        <v>-36.938077829999997</v>
      </c>
      <c r="C19042" s="38">
        <v>-60.157535119999999</v>
      </c>
      <c r="D19042" s="38">
        <v>0.31145891547203058</v>
      </c>
      <c r="E19042" s="38">
        <v>0.28657368794083588</v>
      </c>
      <c r="F19042" s="38"/>
    </row>
    <row r="19043" spans="1:6" x14ac:dyDescent="0.35">
      <c r="A19043" s="37" t="s">
        <v>22636</v>
      </c>
      <c r="B19043" s="38">
        <v>-34.774526520000002</v>
      </c>
      <c r="C19043" s="38">
        <v>-58.424269010000003</v>
      </c>
      <c r="D19043" s="38">
        <v>0.38369017839431763</v>
      </c>
      <c r="E19043" s="38">
        <v>0.37423350827561491</v>
      </c>
      <c r="F19043" s="38"/>
    </row>
    <row r="19044" spans="1:6" x14ac:dyDescent="0.35">
      <c r="A19044" s="37" t="s">
        <v>22637</v>
      </c>
      <c r="B19044" s="38">
        <v>-34.756659020000001</v>
      </c>
      <c r="C19044" s="38">
        <v>-58.391089200000003</v>
      </c>
      <c r="D19044" s="38">
        <v>9.2245891690254211E-2</v>
      </c>
      <c r="E19044" s="38">
        <v>8.6344481298798015E-2</v>
      </c>
      <c r="F19044" s="38"/>
    </row>
    <row r="19045" spans="1:6" x14ac:dyDescent="0.35">
      <c r="A19045" s="37" t="s">
        <v>22638</v>
      </c>
      <c r="B19045" s="38">
        <v>-34.738885510000003</v>
      </c>
      <c r="C19045" s="38">
        <v>-58.397603029999999</v>
      </c>
      <c r="D19045" s="38">
        <v>0.1155470684170723</v>
      </c>
      <c r="E19045" s="38">
        <v>0.10427828797617469</v>
      </c>
      <c r="F19045" s="38"/>
    </row>
    <row r="19046" spans="1:6" x14ac:dyDescent="0.35">
      <c r="A19046" s="37" t="s">
        <v>22639</v>
      </c>
      <c r="B19046" s="38">
        <v>-34.802790649999999</v>
      </c>
      <c r="C19046" s="38">
        <v>-58.17579894</v>
      </c>
      <c r="D19046" s="38">
        <v>0.49425235390663153</v>
      </c>
      <c r="E19046" s="38">
        <v>0.49133906082103129</v>
      </c>
      <c r="F19046" s="38">
        <v>50.495049504950494</v>
      </c>
    </row>
    <row r="19047" spans="1:6" x14ac:dyDescent="0.35">
      <c r="A19047" s="37" t="s">
        <v>22640</v>
      </c>
      <c r="B19047" s="38">
        <v>-34.791012530000003</v>
      </c>
      <c r="C19047" s="38">
        <v>-58.176970560000001</v>
      </c>
      <c r="D19047" s="38">
        <v>0.51928615570068359</v>
      </c>
      <c r="E19047" s="38">
        <v>0.52111061000161696</v>
      </c>
      <c r="F19047" s="38">
        <v>57.522123893805308</v>
      </c>
    </row>
    <row r="19048" spans="1:6" x14ac:dyDescent="0.35">
      <c r="A19048" s="37" t="s">
        <v>22641</v>
      </c>
      <c r="B19048" s="38">
        <v>-34.784894280000003</v>
      </c>
      <c r="C19048" s="38">
        <v>-58.157429530000002</v>
      </c>
      <c r="D19048" s="38">
        <v>0.39084148406982422</v>
      </c>
      <c r="E19048" s="38">
        <v>0.3918662439835699</v>
      </c>
      <c r="F19048" s="38">
        <v>43.529411764705884</v>
      </c>
    </row>
    <row r="19049" spans="1:6" x14ac:dyDescent="0.35">
      <c r="A19049" s="37" t="s">
        <v>22642</v>
      </c>
      <c r="B19049" s="38">
        <v>-34.722600389999997</v>
      </c>
      <c r="C19049" s="38">
        <v>-58.301036680000003</v>
      </c>
      <c r="D19049" s="38">
        <v>0.25324520468711847</v>
      </c>
      <c r="E19049" s="38">
        <v>0.29064951405713441</v>
      </c>
      <c r="F19049" s="38">
        <v>0.73260073260073255</v>
      </c>
    </row>
    <row r="19050" spans="1:6" x14ac:dyDescent="0.35">
      <c r="A19050" s="37" t="s">
        <v>686</v>
      </c>
      <c r="B19050" s="38">
        <v>-36.596370069999999</v>
      </c>
      <c r="C19050" s="38">
        <v>-61.752980749999999</v>
      </c>
      <c r="D19050" s="38">
        <v>0.3275374174118042</v>
      </c>
      <c r="E19050" s="38">
        <v>0.31561956672292008</v>
      </c>
      <c r="F19050" s="38"/>
    </row>
    <row r="19051" spans="1:6" x14ac:dyDescent="0.35">
      <c r="A19051" s="37" t="s">
        <v>22643</v>
      </c>
      <c r="B19051" s="38">
        <v>-34.693659820000001</v>
      </c>
      <c r="C19051" s="38">
        <v>-58.689248759999998</v>
      </c>
      <c r="D19051" s="38">
        <v>0.70923870801925659</v>
      </c>
      <c r="E19051" s="38">
        <v>0.68913341857291555</v>
      </c>
      <c r="F19051" s="38">
        <v>57.931034482758626</v>
      </c>
    </row>
    <row r="19052" spans="1:6" x14ac:dyDescent="0.35">
      <c r="A19052" s="37" t="s">
        <v>22644</v>
      </c>
      <c r="B19052" s="38">
        <v>-34.661751510000002</v>
      </c>
      <c r="C19052" s="38">
        <v>-58.671851699999998</v>
      </c>
      <c r="D19052" s="38">
        <v>0.15306220948696139</v>
      </c>
      <c r="E19052" s="38">
        <v>0.17092523260696521</v>
      </c>
      <c r="F19052" s="38"/>
    </row>
    <row r="19053" spans="1:6" x14ac:dyDescent="0.35">
      <c r="A19053" s="37" t="s">
        <v>22645</v>
      </c>
      <c r="B19053" s="38">
        <v>-34.83688506</v>
      </c>
      <c r="C19053" s="38">
        <v>-58.405155239999999</v>
      </c>
      <c r="D19053" s="38">
        <v>0.62203133106231689</v>
      </c>
      <c r="E19053" s="38">
        <v>0.61660751386692647</v>
      </c>
      <c r="F19053" s="38"/>
    </row>
    <row r="19054" spans="1:6" x14ac:dyDescent="0.35">
      <c r="A19054" s="37" t="s">
        <v>22646</v>
      </c>
      <c r="B19054" s="38">
        <v>-34.708360339999999</v>
      </c>
      <c r="C19054" s="38">
        <v>-58.551638660000002</v>
      </c>
      <c r="D19054" s="38">
        <v>0.74477666616439819</v>
      </c>
      <c r="E19054" s="38">
        <v>0.72668090462684631</v>
      </c>
      <c r="F19054" s="38"/>
    </row>
    <row r="19055" spans="1:6" x14ac:dyDescent="0.35">
      <c r="A19055" s="37" t="s">
        <v>22647</v>
      </c>
      <c r="B19055" s="38">
        <v>-34.539427689999997</v>
      </c>
      <c r="C19055" s="38">
        <v>-58.721719190000002</v>
      </c>
      <c r="D19055" s="38">
        <v>0.2428220808506012</v>
      </c>
      <c r="E19055" s="38">
        <v>0.25683943884713312</v>
      </c>
      <c r="F19055" s="38">
        <v>25.581395348837212</v>
      </c>
    </row>
    <row r="19056" spans="1:6" x14ac:dyDescent="0.35">
      <c r="A19056" s="37" t="s">
        <v>22648</v>
      </c>
      <c r="B19056" s="38">
        <v>-34.579132799999996</v>
      </c>
      <c r="C19056" s="38">
        <v>-59.070243810000001</v>
      </c>
      <c r="D19056" s="38">
        <v>0.45638984441757202</v>
      </c>
      <c r="E19056" s="38">
        <v>0.45707990612302513</v>
      </c>
      <c r="F19056" s="38">
        <v>11.458333333333332</v>
      </c>
    </row>
    <row r="19057" spans="1:6" x14ac:dyDescent="0.35">
      <c r="A19057" s="37" t="s">
        <v>22649</v>
      </c>
      <c r="B19057" s="38">
        <v>-34.85265055</v>
      </c>
      <c r="C19057" s="38">
        <v>-58.366660690000003</v>
      </c>
      <c r="D19057" s="38">
        <v>0.86733454465866089</v>
      </c>
      <c r="E19057" s="38">
        <v>0.8714314767292568</v>
      </c>
      <c r="F19057" s="38">
        <v>61.486486486486491</v>
      </c>
    </row>
    <row r="19058" spans="1:6" x14ac:dyDescent="0.35">
      <c r="A19058" s="37" t="s">
        <v>22650</v>
      </c>
      <c r="B19058" s="38">
        <v>-34.679640210000002</v>
      </c>
      <c r="C19058" s="38">
        <v>-58.436147050000002</v>
      </c>
      <c r="D19058" s="38">
        <v>0.74775272607803345</v>
      </c>
      <c r="E19058" s="38">
        <v>0.66637900157978658</v>
      </c>
      <c r="F19058" s="38">
        <v>27.27272727272727</v>
      </c>
    </row>
    <row r="19059" spans="1:6" x14ac:dyDescent="0.35">
      <c r="A19059" s="37" t="s">
        <v>22651</v>
      </c>
      <c r="B19059" s="38">
        <v>-34.545308560000002</v>
      </c>
      <c r="C19059" s="38">
        <v>-58.804217489999999</v>
      </c>
      <c r="D19059" s="38">
        <v>0.77096188068389893</v>
      </c>
      <c r="E19059" s="38">
        <v>0.80997012163463389</v>
      </c>
      <c r="F19059" s="38">
        <v>58.598726114649679</v>
      </c>
    </row>
    <row r="19060" spans="1:6" x14ac:dyDescent="0.35">
      <c r="A19060" s="37" t="s">
        <v>22652</v>
      </c>
      <c r="B19060" s="38">
        <v>-34.481561249999999</v>
      </c>
      <c r="C19060" s="38">
        <v>-58.868812890000001</v>
      </c>
      <c r="D19060" s="38">
        <v>0</v>
      </c>
      <c r="E19060" s="38">
        <v>0.38655886210893331</v>
      </c>
      <c r="F19060" s="38">
        <v>46.153846153846153</v>
      </c>
    </row>
    <row r="19061" spans="1:6" x14ac:dyDescent="0.35">
      <c r="A19061" s="37" t="s">
        <v>22653</v>
      </c>
      <c r="B19061" s="38">
        <v>-34.554167710000002</v>
      </c>
      <c r="C19061" s="38">
        <v>-58.738698990000003</v>
      </c>
      <c r="D19061" s="38">
        <v>0.51250624656677246</v>
      </c>
      <c r="E19061" s="38">
        <v>0.53947654366493225</v>
      </c>
      <c r="F19061" s="38">
        <v>45.299145299145302</v>
      </c>
    </row>
    <row r="19062" spans="1:6" x14ac:dyDescent="0.35">
      <c r="A19062" s="37" t="s">
        <v>22654</v>
      </c>
      <c r="B19062" s="38">
        <v>-34.558690900000002</v>
      </c>
      <c r="C19062" s="38">
        <v>-58.769610120000003</v>
      </c>
      <c r="D19062" s="38">
        <v>0.7759745717048645</v>
      </c>
      <c r="E19062" s="38">
        <v>0.7868989345274473</v>
      </c>
      <c r="F19062" s="38">
        <v>55.033557046979865</v>
      </c>
    </row>
    <row r="19063" spans="1:6" x14ac:dyDescent="0.35">
      <c r="A19063" s="37" t="s">
        <v>22655</v>
      </c>
      <c r="B19063" s="38">
        <v>-34.566491970000001</v>
      </c>
      <c r="C19063" s="38">
        <v>-58.7334411</v>
      </c>
      <c r="D19063" s="38">
        <v>0.57179737091064453</v>
      </c>
      <c r="E19063" s="38">
        <v>0.57062575377916036</v>
      </c>
      <c r="F19063" s="38">
        <v>53.333333333333336</v>
      </c>
    </row>
    <row r="19064" spans="1:6" x14ac:dyDescent="0.35">
      <c r="A19064" s="37" t="s">
        <v>22656</v>
      </c>
      <c r="B19064" s="38">
        <v>-38.982129399999998</v>
      </c>
      <c r="C19064" s="38">
        <v>-61.296750209999999</v>
      </c>
      <c r="D19064" s="38">
        <v>0.28100576996803278</v>
      </c>
      <c r="E19064" s="38">
        <v>0.28007920697713512</v>
      </c>
      <c r="F19064" s="38">
        <v>10</v>
      </c>
    </row>
    <row r="19065" spans="1:6" x14ac:dyDescent="0.35">
      <c r="A19065" s="37" t="s">
        <v>637</v>
      </c>
      <c r="B19065" s="38">
        <v>-34.241298329999999</v>
      </c>
      <c r="C19065" s="38">
        <v>-58.959603989999998</v>
      </c>
      <c r="D19065" s="38">
        <v>0.52250021696090698</v>
      </c>
      <c r="E19065" s="38">
        <v>0.52595267102525045</v>
      </c>
      <c r="F19065" s="38"/>
    </row>
    <row r="19066" spans="1:6" x14ac:dyDescent="0.35">
      <c r="A19066" s="37" t="s">
        <v>628</v>
      </c>
      <c r="B19066" s="38">
        <v>-34.24194645</v>
      </c>
      <c r="C19066" s="38">
        <v>-58.959282530000003</v>
      </c>
      <c r="D19066" s="38">
        <v>0.52250021696090698</v>
      </c>
      <c r="E19066" s="38">
        <v>0.51849993514387227</v>
      </c>
      <c r="F19066" s="38"/>
    </row>
    <row r="19067" spans="1:6" x14ac:dyDescent="0.35">
      <c r="A19067" s="37" t="s">
        <v>22657</v>
      </c>
      <c r="B19067" s="38">
        <v>-34.589214079999998</v>
      </c>
      <c r="C19067" s="38">
        <v>-58.722596289999998</v>
      </c>
      <c r="D19067" s="38">
        <v>0.83678317070007324</v>
      </c>
      <c r="E19067" s="38">
        <v>0.86353296402728918</v>
      </c>
      <c r="F19067" s="38">
        <v>61.835748792270529</v>
      </c>
    </row>
    <row r="19068" spans="1:6" x14ac:dyDescent="0.35">
      <c r="A19068" s="37" t="s">
        <v>22658</v>
      </c>
      <c r="B19068" s="38">
        <v>-34.617662490000001</v>
      </c>
      <c r="C19068" s="38">
        <v>-58.9480182</v>
      </c>
      <c r="D19068" s="38">
        <v>0.59155416488647461</v>
      </c>
      <c r="E19068" s="38">
        <v>0.59403974945480764</v>
      </c>
      <c r="F19068" s="38">
        <v>49.230769230769234</v>
      </c>
    </row>
    <row r="19069" spans="1:6" x14ac:dyDescent="0.35">
      <c r="A19069" s="37" t="s">
        <v>22659</v>
      </c>
      <c r="B19069" s="38">
        <v>-34.730163599999997</v>
      </c>
      <c r="C19069" s="38">
        <v>-58.790866780000002</v>
      </c>
      <c r="D19069" s="38">
        <v>0.66852939128875732</v>
      </c>
      <c r="E19069" s="38">
        <v>0.67951956861897522</v>
      </c>
      <c r="F19069" s="38">
        <v>57.923497267759558</v>
      </c>
    </row>
    <row r="19070" spans="1:6" x14ac:dyDescent="0.35">
      <c r="A19070" s="37" t="s">
        <v>22660</v>
      </c>
      <c r="B19070" s="38">
        <v>-34.49466073</v>
      </c>
      <c r="C19070" s="38">
        <v>-59.068492259999999</v>
      </c>
      <c r="D19070" s="38">
        <v>0.68605887889862061</v>
      </c>
      <c r="E19070" s="38">
        <v>0.68256360449289022</v>
      </c>
      <c r="F19070" s="38">
        <v>56.849315068493155</v>
      </c>
    </row>
    <row r="19071" spans="1:6" x14ac:dyDescent="0.35">
      <c r="A19071" s="37" t="s">
        <v>22661</v>
      </c>
      <c r="B19071" s="38">
        <v>-39.915739369999997</v>
      </c>
      <c r="C19071" s="38">
        <v>-62.626423680000002</v>
      </c>
      <c r="D19071" s="38">
        <v>0.56795310974121094</v>
      </c>
      <c r="E19071" s="38">
        <v>0.56795310974121094</v>
      </c>
      <c r="F19071" s="38">
        <v>25</v>
      </c>
    </row>
    <row r="19072" spans="1:6" x14ac:dyDescent="0.35">
      <c r="A19072" s="37" t="s">
        <v>22662</v>
      </c>
      <c r="B19072" s="38">
        <v>-38.040434429999998</v>
      </c>
      <c r="C19072" s="38">
        <v>-60.088157469999999</v>
      </c>
      <c r="D19072" s="38">
        <v>0.42201462388038641</v>
      </c>
      <c r="E19072" s="38">
        <v>0.416425218184789</v>
      </c>
      <c r="F19072" s="38">
        <v>38.70967741935484</v>
      </c>
    </row>
    <row r="19073" spans="1:6" x14ac:dyDescent="0.35">
      <c r="A19073" s="37" t="s">
        <v>22663</v>
      </c>
      <c r="B19073" s="38">
        <v>-37.82098663</v>
      </c>
      <c r="C19073" s="38">
        <v>-57.495890580000001</v>
      </c>
      <c r="D19073" s="38">
        <v>0.43565678596496582</v>
      </c>
      <c r="E19073" s="38">
        <v>0.43903426660431749</v>
      </c>
      <c r="F19073" s="38">
        <v>29.295774647887324</v>
      </c>
    </row>
    <row r="19074" spans="1:6" x14ac:dyDescent="0.35">
      <c r="A19074" s="37" t="s">
        <v>22664</v>
      </c>
      <c r="B19074" s="38">
        <v>-34.54139764</v>
      </c>
      <c r="C19074" s="38">
        <v>-58.766702709999997</v>
      </c>
      <c r="D19074" s="38">
        <v>0.65935420989990234</v>
      </c>
      <c r="E19074" s="38">
        <v>0.73318610481313762</v>
      </c>
      <c r="F19074" s="38">
        <v>57.198443579766533</v>
      </c>
    </row>
    <row r="19075" spans="1:6" x14ac:dyDescent="0.35">
      <c r="A19075" s="37" t="s">
        <v>22665</v>
      </c>
      <c r="B19075" s="38">
        <v>-34.542414460000003</v>
      </c>
      <c r="C19075" s="38">
        <v>-59.117896889999997</v>
      </c>
      <c r="D19075" s="38">
        <v>0.73958677053451538</v>
      </c>
      <c r="E19075" s="38">
        <v>0.82422908312744569</v>
      </c>
      <c r="F19075" s="38">
        <v>70.247933884297524</v>
      </c>
    </row>
    <row r="19076" spans="1:6" x14ac:dyDescent="0.35">
      <c r="A19076" s="37" t="s">
        <v>22666</v>
      </c>
      <c r="B19076" s="38">
        <v>-34.709608170000003</v>
      </c>
      <c r="C19076" s="38">
        <v>-58.562317290000003</v>
      </c>
      <c r="D19076" s="38">
        <v>0.93507182598114014</v>
      </c>
      <c r="E19076" s="38">
        <v>0.90977852874331999</v>
      </c>
      <c r="F19076" s="38">
        <v>64.739884393063591</v>
      </c>
    </row>
    <row r="19077" spans="1:6" x14ac:dyDescent="0.35">
      <c r="A19077" s="37" t="s">
        <v>22667</v>
      </c>
      <c r="B19077" s="38">
        <v>-34.099668690000001</v>
      </c>
      <c r="C19077" s="38">
        <v>-59.05705519</v>
      </c>
      <c r="D19077" s="38">
        <v>0.60506391525268555</v>
      </c>
      <c r="E19077" s="38">
        <v>0.62237223817242515</v>
      </c>
      <c r="F19077" s="38">
        <v>41.780821917808218</v>
      </c>
    </row>
    <row r="19078" spans="1:6" x14ac:dyDescent="0.35">
      <c r="A19078" s="37" t="s">
        <v>22668</v>
      </c>
      <c r="B19078" s="38">
        <v>-34.599674520000001</v>
      </c>
      <c r="C19078" s="38">
        <v>-58.660756319999997</v>
      </c>
      <c r="D19078" s="38">
        <v>0.5062296986579895</v>
      </c>
      <c r="E19078" s="38">
        <v>0.47872196742006251</v>
      </c>
      <c r="F19078" s="38">
        <v>44.354838709677416</v>
      </c>
    </row>
    <row r="19079" spans="1:6" x14ac:dyDescent="0.35">
      <c r="A19079" s="37" t="s">
        <v>22669</v>
      </c>
      <c r="B19079" s="38">
        <v>-34.901845000000002</v>
      </c>
      <c r="C19079" s="38">
        <v>-58.570682259999998</v>
      </c>
      <c r="D19079" s="38">
        <v>0.6720355749130249</v>
      </c>
      <c r="E19079" s="38">
        <v>0.67043274641036987</v>
      </c>
      <c r="F19079" s="38">
        <v>51.247600767754321</v>
      </c>
    </row>
    <row r="19080" spans="1:6" x14ac:dyDescent="0.35">
      <c r="A19080" s="37" t="s">
        <v>22670</v>
      </c>
      <c r="B19080" s="38">
        <v>-34.877655490000002</v>
      </c>
      <c r="C19080" s="38">
        <v>-58.357179610000003</v>
      </c>
      <c r="D19080" s="38">
        <v>0.95140939950942993</v>
      </c>
      <c r="E19080" s="38">
        <v>0.85245544910430904</v>
      </c>
      <c r="F19080" s="38">
        <v>65.882352941176464</v>
      </c>
    </row>
    <row r="19081" spans="1:6" x14ac:dyDescent="0.35">
      <c r="A19081" s="37" t="s">
        <v>22671</v>
      </c>
      <c r="B19081" s="38">
        <v>-35.015018910000002</v>
      </c>
      <c r="C19081" s="38">
        <v>-58.40950934</v>
      </c>
      <c r="D19081" s="38">
        <v>0.54414147138595581</v>
      </c>
      <c r="E19081" s="38">
        <v>0.54274554219510818</v>
      </c>
      <c r="F19081" s="38"/>
    </row>
    <row r="19082" spans="1:6" x14ac:dyDescent="0.35">
      <c r="A19082" s="37" t="s">
        <v>22672</v>
      </c>
      <c r="B19082" s="38">
        <v>-34.597729710000003</v>
      </c>
      <c r="C19082" s="38">
        <v>-58.884804340000002</v>
      </c>
      <c r="D19082" s="38">
        <v>0.83851653337478638</v>
      </c>
      <c r="E19082" s="38">
        <v>0.865425604762453</v>
      </c>
      <c r="F19082" s="38">
        <v>59.493670886075947</v>
      </c>
    </row>
    <row r="19083" spans="1:6" x14ac:dyDescent="0.35">
      <c r="A19083" s="37" t="s">
        <v>22673</v>
      </c>
      <c r="B19083" s="38">
        <v>-37.271084950000002</v>
      </c>
      <c r="C19083" s="38">
        <v>-56.989294600000001</v>
      </c>
      <c r="D19083" s="38">
        <v>0.3420349657535553</v>
      </c>
      <c r="E19083" s="38">
        <v>0.35979516119570337</v>
      </c>
      <c r="F19083" s="38"/>
    </row>
    <row r="19084" spans="1:6" x14ac:dyDescent="0.35">
      <c r="A19084" s="37" t="s">
        <v>22674</v>
      </c>
      <c r="B19084" s="38">
        <v>-37.280980380000003</v>
      </c>
      <c r="C19084" s="38">
        <v>-57.001282670000002</v>
      </c>
      <c r="D19084" s="38">
        <v>0.53196948766708374</v>
      </c>
      <c r="E19084" s="38">
        <v>0.50672208008013275</v>
      </c>
      <c r="F19084" s="38">
        <v>40</v>
      </c>
    </row>
    <row r="19085" spans="1:6" x14ac:dyDescent="0.35">
      <c r="A19085" s="37" t="s">
        <v>2705</v>
      </c>
      <c r="B19085" s="38">
        <v>-34.80918707</v>
      </c>
      <c r="C19085" s="38">
        <v>-58.1770456</v>
      </c>
      <c r="D19085" s="38">
        <v>0.46630761027336121</v>
      </c>
      <c r="E19085" s="38">
        <v>0.40046396038748999</v>
      </c>
      <c r="F19085" s="38"/>
    </row>
    <row r="19086" spans="1:6" x14ac:dyDescent="0.35">
      <c r="A19086" s="37" t="s">
        <v>338</v>
      </c>
      <c r="B19086" s="38">
        <v>-34.815436669999997</v>
      </c>
      <c r="C19086" s="38">
        <v>-58.358533010000002</v>
      </c>
      <c r="D19086" s="38">
        <v>0.57353311777114868</v>
      </c>
      <c r="E19086" s="38">
        <v>0.57290499701219444</v>
      </c>
      <c r="F19086" s="38"/>
    </row>
    <row r="19087" spans="1:6" x14ac:dyDescent="0.35">
      <c r="A19087" s="37" t="s">
        <v>2736</v>
      </c>
      <c r="B19087" s="38">
        <v>-37.113549120000002</v>
      </c>
      <c r="C19087" s="38">
        <v>-56.883559210000001</v>
      </c>
      <c r="D19087" s="38">
        <v>0.31919428706169128</v>
      </c>
      <c r="E19087" s="38">
        <v>0.31125395496686298</v>
      </c>
      <c r="F19087" s="38"/>
    </row>
    <row r="19088" spans="1:6" x14ac:dyDescent="0.35">
      <c r="A19088" s="37" t="s">
        <v>705</v>
      </c>
      <c r="B19088" s="38">
        <v>-38.716230580000001</v>
      </c>
      <c r="C19088" s="38">
        <v>-61.283269490000002</v>
      </c>
      <c r="D19088" s="38">
        <v>0.3733752965927124</v>
      </c>
      <c r="E19088" s="38">
        <v>0.33058653697371482</v>
      </c>
      <c r="F19088" s="38"/>
    </row>
    <row r="19089" spans="1:6" x14ac:dyDescent="0.35">
      <c r="A19089" s="37" t="s">
        <v>2713</v>
      </c>
      <c r="B19089" s="38">
        <v>-36.756333820000002</v>
      </c>
      <c r="C19089" s="38">
        <v>-62.957114169999997</v>
      </c>
      <c r="D19089" s="38">
        <v>0.2433559596538544</v>
      </c>
      <c r="E19089" s="38">
        <v>0.2451095322245046</v>
      </c>
      <c r="F19089" s="38"/>
    </row>
    <row r="19090" spans="1:6" x14ac:dyDescent="0.35">
      <c r="A19090" s="37" t="s">
        <v>1254</v>
      </c>
      <c r="B19090" s="38">
        <v>-37.542051919999999</v>
      </c>
      <c r="C19090" s="38">
        <v>-60.802373930000002</v>
      </c>
      <c r="D19090" s="38">
        <v>0.3305627703666687</v>
      </c>
      <c r="E19090" s="38">
        <v>0.32960149802659688</v>
      </c>
      <c r="F19090" s="38"/>
    </row>
    <row r="19091" spans="1:6" x14ac:dyDescent="0.35">
      <c r="A19091" s="37" t="s">
        <v>22675</v>
      </c>
      <c r="B19091" s="38">
        <v>-35.666996930000003</v>
      </c>
      <c r="C19091" s="38">
        <v>-59.805872530000002</v>
      </c>
      <c r="D19091" s="38">
        <v>0.23372514545917511</v>
      </c>
      <c r="E19091" s="38">
        <v>0.23372514545917511</v>
      </c>
      <c r="F19091" s="38">
        <v>0</v>
      </c>
    </row>
    <row r="19092" spans="1:6" x14ac:dyDescent="0.35">
      <c r="A19092" s="37" t="s">
        <v>22676</v>
      </c>
      <c r="B19092" s="38">
        <v>-34.674218359999998</v>
      </c>
      <c r="C19092" s="38">
        <v>-58.735349810000002</v>
      </c>
      <c r="D19092" s="38">
        <v>0.39595618844032288</v>
      </c>
      <c r="E19092" s="38">
        <v>0.40674373346406062</v>
      </c>
      <c r="F19092" s="38">
        <v>21.276595744680851</v>
      </c>
    </row>
    <row r="19093" spans="1:6" x14ac:dyDescent="0.35">
      <c r="A19093" s="37" t="s">
        <v>22677</v>
      </c>
      <c r="B19093" s="38">
        <v>-38.050442259999997</v>
      </c>
      <c r="C19093" s="38">
        <v>-57.540821029999996</v>
      </c>
      <c r="D19093" s="38">
        <v>0.24107357859611511</v>
      </c>
      <c r="E19093" s="38">
        <v>0.29148748765389132</v>
      </c>
      <c r="F19093" s="38"/>
    </row>
    <row r="19094" spans="1:6" x14ac:dyDescent="0.35">
      <c r="A19094" s="37" t="s">
        <v>22678</v>
      </c>
      <c r="B19094" s="38">
        <v>-34.240002099999998</v>
      </c>
      <c r="C19094" s="38">
        <v>-58.96024688</v>
      </c>
      <c r="D19094" s="38">
        <v>0.53178286552429199</v>
      </c>
      <c r="E19094" s="38">
        <v>0.52940512508959381</v>
      </c>
      <c r="F19094" s="38"/>
    </row>
    <row r="19095" spans="1:6" x14ac:dyDescent="0.35">
      <c r="A19095" s="37" t="s">
        <v>1517</v>
      </c>
      <c r="B19095" s="38">
        <v>-34.858828719999998</v>
      </c>
      <c r="C19095" s="38">
        <v>-58.811577720000003</v>
      </c>
      <c r="D19095" s="38">
        <v>0.66269934177398682</v>
      </c>
      <c r="E19095" s="38">
        <v>0.65531415243943536</v>
      </c>
      <c r="F19095" s="38"/>
    </row>
    <row r="19096" spans="1:6" x14ac:dyDescent="0.35">
      <c r="A19096" s="37" t="s">
        <v>22679</v>
      </c>
      <c r="B19096" s="38">
        <v>-37.142699409999999</v>
      </c>
      <c r="C19096" s="38">
        <v>-58.4608463</v>
      </c>
      <c r="D19096" s="38">
        <v>0.54588818550109863</v>
      </c>
      <c r="E19096" s="38">
        <v>0.54588818550109863</v>
      </c>
      <c r="F19096" s="38" t="s">
        <v>5130</v>
      </c>
    </row>
    <row r="19097" spans="1:6" x14ac:dyDescent="0.35">
      <c r="A19097" s="37" t="s">
        <v>22680</v>
      </c>
      <c r="B19097" s="38">
        <v>-37.142494499999998</v>
      </c>
      <c r="C19097" s="38">
        <v>-58.462280739999997</v>
      </c>
      <c r="D19097" s="38">
        <v>0.54588818550109863</v>
      </c>
      <c r="E19097" s="38">
        <v>0.54588818550109863</v>
      </c>
      <c r="F19097" s="38">
        <v>6.25</v>
      </c>
    </row>
    <row r="19098" spans="1:6" x14ac:dyDescent="0.35">
      <c r="A19098" s="37" t="s">
        <v>22681</v>
      </c>
      <c r="B19098" s="38">
        <v>-35.127011799999998</v>
      </c>
      <c r="C19098" s="38">
        <v>-58.051999189999997</v>
      </c>
      <c r="D19098" s="38">
        <v>0</v>
      </c>
      <c r="E19098" s="38">
        <v>5.0737914286161721E-2</v>
      </c>
      <c r="F19098" s="38">
        <v>0.7142857142857143</v>
      </c>
    </row>
    <row r="19099" spans="1:6" x14ac:dyDescent="0.35">
      <c r="A19099" s="37" t="s">
        <v>22682</v>
      </c>
      <c r="B19099" s="38">
        <v>-34.475215429999999</v>
      </c>
      <c r="C19099" s="38">
        <v>-58.777862409999997</v>
      </c>
      <c r="D19099" s="38">
        <v>0.59427636861801147</v>
      </c>
      <c r="E19099" s="38">
        <v>0.58088855210103485</v>
      </c>
      <c r="F19099" s="38">
        <v>37.06293706293706</v>
      </c>
    </row>
    <row r="19100" spans="1:6" x14ac:dyDescent="0.35">
      <c r="A19100" s="37" t="s">
        <v>2731</v>
      </c>
      <c r="B19100" s="38">
        <v>-36.531194380000002</v>
      </c>
      <c r="C19100" s="38">
        <v>-56.713222139999999</v>
      </c>
      <c r="D19100" s="38">
        <v>0.425119549036026</v>
      </c>
      <c r="E19100" s="38">
        <v>0.41686979549772601</v>
      </c>
      <c r="F19100" s="38"/>
    </row>
    <row r="19101" spans="1:6" x14ac:dyDescent="0.35">
      <c r="A19101" s="37" t="s">
        <v>22683</v>
      </c>
      <c r="B19101" s="38">
        <v>-34.933570179999997</v>
      </c>
      <c r="C19101" s="38">
        <v>-57.959657049999997</v>
      </c>
      <c r="D19101" s="38">
        <v>6.71696737408638E-2</v>
      </c>
      <c r="E19101" s="38">
        <v>8.5302535882767511E-2</v>
      </c>
      <c r="F19101" s="38">
        <v>0</v>
      </c>
    </row>
    <row r="19102" spans="1:6" x14ac:dyDescent="0.35">
      <c r="A19102" s="37" t="s">
        <v>22684</v>
      </c>
      <c r="B19102" s="38">
        <v>-34.928007039999997</v>
      </c>
      <c r="C19102" s="38">
        <v>-58.084618130000003</v>
      </c>
      <c r="D19102" s="38">
        <v>0.29600447416305542</v>
      </c>
      <c r="E19102" s="38">
        <v>0.30007122953732812</v>
      </c>
      <c r="F19102" s="38">
        <v>0.40485829959514169</v>
      </c>
    </row>
    <row r="19103" spans="1:6" x14ac:dyDescent="0.35">
      <c r="A19103" s="37" t="s">
        <v>22685</v>
      </c>
      <c r="B19103" s="38">
        <v>-34.779273359999998</v>
      </c>
      <c r="C19103" s="38">
        <v>-58.611674880000002</v>
      </c>
      <c r="D19103" s="38">
        <v>0.62437820434570313</v>
      </c>
      <c r="E19103" s="38">
        <v>0.61285712687592753</v>
      </c>
      <c r="F19103" s="38">
        <v>29.513888888888889</v>
      </c>
    </row>
    <row r="19104" spans="1:6" x14ac:dyDescent="0.35">
      <c r="A19104" s="37" t="s">
        <v>22686</v>
      </c>
      <c r="B19104" s="38">
        <v>-34.769837039999999</v>
      </c>
      <c r="C19104" s="38">
        <v>-58.832395599999998</v>
      </c>
      <c r="D19104" s="38">
        <v>0.43634063005447388</v>
      </c>
      <c r="E19104" s="38">
        <v>0.4646693224969663</v>
      </c>
      <c r="F19104" s="38">
        <v>10.638297872340425</v>
      </c>
    </row>
    <row r="19105" spans="1:6" x14ac:dyDescent="0.35">
      <c r="A19105" s="37" t="s">
        <v>22687</v>
      </c>
      <c r="B19105" s="38">
        <v>-34.498704070000002</v>
      </c>
      <c r="C19105" s="38">
        <v>-58.6518935</v>
      </c>
      <c r="D19105" s="38">
        <v>0.37817379832267761</v>
      </c>
      <c r="E19105" s="38">
        <v>0.35704084368128519</v>
      </c>
      <c r="F19105" s="38">
        <v>13.333333333333334</v>
      </c>
    </row>
    <row r="19106" spans="1:6" x14ac:dyDescent="0.35">
      <c r="A19106" s="37" t="s">
        <v>2586</v>
      </c>
      <c r="B19106" s="38">
        <v>-34.86692876</v>
      </c>
      <c r="C19106" s="38">
        <v>-57.882031869999999</v>
      </c>
      <c r="D19106" s="38">
        <v>0.2280792444944382</v>
      </c>
      <c r="E19106" s="38">
        <v>0.26421963070568277</v>
      </c>
      <c r="F19106" s="38"/>
    </row>
    <row r="19107" spans="1:6" x14ac:dyDescent="0.35">
      <c r="A19107" s="37" t="s">
        <v>22688</v>
      </c>
      <c r="B19107" s="38">
        <v>-34.667518919999999</v>
      </c>
      <c r="C19107" s="38">
        <v>-58.691357140000001</v>
      </c>
      <c r="D19107" s="38">
        <v>0.1136208921670914</v>
      </c>
      <c r="E19107" s="38">
        <v>0.1833042543795374</v>
      </c>
      <c r="F19107" s="38">
        <v>1.8518518518518516</v>
      </c>
    </row>
    <row r="19108" spans="1:6" x14ac:dyDescent="0.35">
      <c r="A19108" s="37" t="s">
        <v>2779</v>
      </c>
      <c r="B19108" s="38">
        <v>-34.846758430000001</v>
      </c>
      <c r="C19108" s="38">
        <v>-58.541601450000002</v>
      </c>
      <c r="D19108" s="38">
        <v>0.52610236406326294</v>
      </c>
      <c r="E19108" s="38">
        <v>0.52564951213630473</v>
      </c>
      <c r="F19108" s="38"/>
    </row>
    <row r="19109" spans="1:6" x14ac:dyDescent="0.35">
      <c r="A19109" s="37" t="s">
        <v>2788</v>
      </c>
      <c r="B19109" s="38">
        <v>-34.84677654</v>
      </c>
      <c r="C19109" s="38">
        <v>-58.541202230000003</v>
      </c>
      <c r="D19109" s="38">
        <v>0.52610236406326294</v>
      </c>
      <c r="E19109" s="38">
        <v>0.52470607062180841</v>
      </c>
      <c r="F19109" s="38"/>
    </row>
    <row r="19110" spans="1:6" x14ac:dyDescent="0.35">
      <c r="A19110" s="37" t="s">
        <v>2194</v>
      </c>
      <c r="B19110" s="38">
        <v>-37.611830230000002</v>
      </c>
      <c r="C19110" s="38">
        <v>-62.40626657</v>
      </c>
      <c r="D19110" s="38">
        <v>0.25084084272384638</v>
      </c>
      <c r="E19110" s="38">
        <v>0.25263072219159871</v>
      </c>
      <c r="F19110" s="38"/>
    </row>
    <row r="19111" spans="1:6" x14ac:dyDescent="0.35">
      <c r="A19111" s="37" t="s">
        <v>22689</v>
      </c>
      <c r="B19111" s="38">
        <v>-36.021330329999998</v>
      </c>
      <c r="C19111" s="38">
        <v>-60.014969919999999</v>
      </c>
      <c r="D19111" s="38">
        <v>0.21766045689582819</v>
      </c>
      <c r="E19111" s="38">
        <v>0.22401464155742101</v>
      </c>
      <c r="F19111" s="38">
        <v>11.333333333333332</v>
      </c>
    </row>
    <row r="19112" spans="1:6" x14ac:dyDescent="0.35">
      <c r="A19112" s="37" t="s">
        <v>22690</v>
      </c>
      <c r="B19112" s="38">
        <v>-34.67614579</v>
      </c>
      <c r="C19112" s="38">
        <v>-58.71464039</v>
      </c>
      <c r="D19112" s="38">
        <v>0.30694106221199041</v>
      </c>
      <c r="E19112" s="38">
        <v>0.31574084492106191</v>
      </c>
      <c r="F19112" s="38"/>
    </row>
    <row r="19113" spans="1:6" x14ac:dyDescent="0.35">
      <c r="A19113" s="37" t="s">
        <v>22691</v>
      </c>
      <c r="B19113" s="38">
        <v>-34.70017558</v>
      </c>
      <c r="C19113" s="38">
        <v>-58.393215830000003</v>
      </c>
      <c r="D19113" s="38">
        <v>0.104316458106041</v>
      </c>
      <c r="E19113" s="38">
        <v>0.1113863921648747</v>
      </c>
      <c r="F19113" s="38">
        <v>8.1818181818181817</v>
      </c>
    </row>
    <row r="19114" spans="1:6" x14ac:dyDescent="0.35">
      <c r="A19114" s="37" t="s">
        <v>22692</v>
      </c>
      <c r="B19114" s="38">
        <v>-34.722632590000003</v>
      </c>
      <c r="C19114" s="38">
        <v>-58.30108894</v>
      </c>
      <c r="D19114" s="38">
        <v>0.25324520468711847</v>
      </c>
      <c r="E19114" s="38">
        <v>0.29181691359829259</v>
      </c>
      <c r="F19114" s="38">
        <v>1.5503875968992249</v>
      </c>
    </row>
    <row r="19115" spans="1:6" x14ac:dyDescent="0.35">
      <c r="A19115" s="37" t="s">
        <v>22693</v>
      </c>
      <c r="B19115" s="38">
        <v>-38.007288320000001</v>
      </c>
      <c r="C19115" s="38">
        <v>-57.561421189999997</v>
      </c>
      <c r="D19115" s="38">
        <v>8.3620719611644745E-2</v>
      </c>
      <c r="E19115" s="38">
        <v>0.10007215011864901</v>
      </c>
      <c r="F19115" s="38"/>
    </row>
    <row r="19116" spans="1:6" x14ac:dyDescent="0.35">
      <c r="A19116" s="37" t="s">
        <v>22694</v>
      </c>
      <c r="B19116" s="38">
        <v>-34.854815260000002</v>
      </c>
      <c r="C19116" s="38">
        <v>-58.516396710000002</v>
      </c>
      <c r="D19116" s="38">
        <v>0.26913908123970032</v>
      </c>
      <c r="E19116" s="38">
        <v>0.27744042631742122</v>
      </c>
      <c r="F19116" s="38">
        <v>4.4052863436123353</v>
      </c>
    </row>
    <row r="19117" spans="1:6" x14ac:dyDescent="0.35">
      <c r="A19117" s="37" t="s">
        <v>22695</v>
      </c>
      <c r="B19117" s="38">
        <v>-34.85500785</v>
      </c>
      <c r="C19117" s="38">
        <v>-58.516753710000003</v>
      </c>
      <c r="D19117" s="38">
        <v>0.26913908123970032</v>
      </c>
      <c r="E19117" s="38">
        <v>0.28664531282016209</v>
      </c>
      <c r="F19117" s="38">
        <v>2.8846153846153846</v>
      </c>
    </row>
    <row r="19118" spans="1:6" x14ac:dyDescent="0.35">
      <c r="A19118" s="37" t="s">
        <v>22696</v>
      </c>
      <c r="B19118" s="38">
        <v>-37.000284909999998</v>
      </c>
      <c r="C19118" s="38">
        <v>-57.142954330000002</v>
      </c>
      <c r="D19118" s="38">
        <v>0.62726509571075439</v>
      </c>
      <c r="E19118" s="38">
        <v>0.58259335866099915</v>
      </c>
      <c r="F19118" s="38">
        <v>22.916666666666664</v>
      </c>
    </row>
    <row r="19119" spans="1:6" x14ac:dyDescent="0.35">
      <c r="A19119" s="37" t="s">
        <v>22697</v>
      </c>
      <c r="B19119" s="38">
        <v>-33.338900500000001</v>
      </c>
      <c r="C19119" s="38">
        <v>-60.223275010000002</v>
      </c>
      <c r="D19119" s="38">
        <v>8.5327744483947754E-2</v>
      </c>
      <c r="E19119" s="38">
        <v>9.2524877271136716E-2</v>
      </c>
      <c r="F19119" s="38">
        <v>5.6603773584905666</v>
      </c>
    </row>
    <row r="19120" spans="1:6" x14ac:dyDescent="0.35">
      <c r="A19120" s="37" t="s">
        <v>1746</v>
      </c>
      <c r="B19120" s="38">
        <v>-34.759763040000003</v>
      </c>
      <c r="C19120" s="38">
        <v>-58.658128720000001</v>
      </c>
      <c r="D19120" s="38">
        <v>0.7474483847618103</v>
      </c>
      <c r="E19120" s="38">
        <v>0.74919108026906067</v>
      </c>
      <c r="F19120" s="38"/>
    </row>
    <row r="19121" spans="1:6" x14ac:dyDescent="0.35">
      <c r="A19121" s="37" t="s">
        <v>1777</v>
      </c>
      <c r="B19121" s="38">
        <v>-34.652276749999999</v>
      </c>
      <c r="C19121" s="38">
        <v>-59.442976700000003</v>
      </c>
      <c r="D19121" s="38">
        <v>0.4981003999710083</v>
      </c>
      <c r="E19121" s="38">
        <v>0.40359144319187512</v>
      </c>
      <c r="F19121" s="38"/>
    </row>
    <row r="19122" spans="1:6" x14ac:dyDescent="0.35">
      <c r="A19122" s="37" t="s">
        <v>22698</v>
      </c>
      <c r="B19122" s="38">
        <v>-34.342229670000002</v>
      </c>
      <c r="C19122" s="38">
        <v>-58.779948679999997</v>
      </c>
      <c r="D19122" s="38">
        <v>0.39781349897384638</v>
      </c>
      <c r="E19122" s="38">
        <v>0.40282409389813739</v>
      </c>
      <c r="F19122" s="38">
        <v>4.9450549450549453</v>
      </c>
    </row>
    <row r="19123" spans="1:6" x14ac:dyDescent="0.35">
      <c r="A19123" s="37" t="s">
        <v>917</v>
      </c>
      <c r="B19123" s="38">
        <v>-37.237574360000004</v>
      </c>
      <c r="C19123" s="38">
        <v>-61.264795769999999</v>
      </c>
      <c r="D19123" s="38">
        <v>0.42046496272087103</v>
      </c>
      <c r="E19123" s="38">
        <v>0.42046496272087103</v>
      </c>
      <c r="F19123" s="38"/>
    </row>
    <row r="19124" spans="1:6" x14ac:dyDescent="0.35">
      <c r="A19124" s="37" t="s">
        <v>22699</v>
      </c>
      <c r="B19124" s="38">
        <v>-34.451250379999998</v>
      </c>
      <c r="C19124" s="38">
        <v>-58.521768600000001</v>
      </c>
      <c r="D19124" s="38">
        <v>1.391824893653393E-2</v>
      </c>
      <c r="E19124" s="38">
        <v>1.8512203578009371E-2</v>
      </c>
      <c r="F19124" s="38" t="s">
        <v>5130</v>
      </c>
    </row>
    <row r="19125" spans="1:6" x14ac:dyDescent="0.35">
      <c r="A19125" s="37" t="s">
        <v>22700</v>
      </c>
      <c r="B19125" s="38">
        <v>-34.854707939999997</v>
      </c>
      <c r="C19125" s="38">
        <v>-58.516441559999997</v>
      </c>
      <c r="D19125" s="38">
        <v>0.26913908123970032</v>
      </c>
      <c r="E19125" s="38">
        <v>0.28109305049922018</v>
      </c>
      <c r="F19125" s="38">
        <v>4.4776119402985071</v>
      </c>
    </row>
    <row r="19126" spans="1:6" x14ac:dyDescent="0.35">
      <c r="A19126" s="37" t="s">
        <v>22701</v>
      </c>
      <c r="B19126" s="38">
        <v>-34.647808879999999</v>
      </c>
      <c r="C19126" s="38">
        <v>-58.625395220000001</v>
      </c>
      <c r="D19126" s="38">
        <v>0.15560346841812131</v>
      </c>
      <c r="E19126" s="38">
        <v>0.14176111875308881</v>
      </c>
      <c r="F19126" s="38">
        <v>4.918032786885246</v>
      </c>
    </row>
    <row r="19127" spans="1:6" x14ac:dyDescent="0.35">
      <c r="A19127" s="37" t="s">
        <v>22702</v>
      </c>
      <c r="B19127" s="38">
        <v>-33.825200559999999</v>
      </c>
      <c r="C19127" s="38">
        <v>-59.513413900000003</v>
      </c>
      <c r="D19127" s="38">
        <v>0.43328607082366938</v>
      </c>
      <c r="E19127" s="38">
        <v>0.43467605898254802</v>
      </c>
      <c r="F19127" s="38">
        <v>6.0606060606060606</v>
      </c>
    </row>
    <row r="19128" spans="1:6" x14ac:dyDescent="0.35">
      <c r="A19128" s="37" t="s">
        <v>22703</v>
      </c>
      <c r="B19128" s="38">
        <v>-34.378505279999999</v>
      </c>
      <c r="C19128" s="38">
        <v>-58.74571942</v>
      </c>
      <c r="D19128" s="38">
        <v>0.39466005563735962</v>
      </c>
      <c r="E19128" s="38">
        <v>0.32684085766474408</v>
      </c>
      <c r="F19128" s="38">
        <v>37.634408602150536</v>
      </c>
    </row>
    <row r="19129" spans="1:6" x14ac:dyDescent="0.35">
      <c r="A19129" s="37" t="s">
        <v>662</v>
      </c>
      <c r="B19129" s="38">
        <v>-35.623502139999999</v>
      </c>
      <c r="C19129" s="38">
        <v>-61.366080699999998</v>
      </c>
      <c r="D19129" s="38">
        <v>0.25977718830108643</v>
      </c>
      <c r="E19129" s="38">
        <v>0.28867563762162862</v>
      </c>
      <c r="F19129" s="38"/>
    </row>
    <row r="19130" spans="1:6" x14ac:dyDescent="0.35">
      <c r="A19130" s="37" t="s">
        <v>22704</v>
      </c>
      <c r="B19130" s="38">
        <v>-34.338038779999998</v>
      </c>
      <c r="C19130" s="38">
        <v>-58.8484859</v>
      </c>
      <c r="D19130" s="38">
        <v>0.37955105304718018</v>
      </c>
      <c r="E19130" s="38">
        <v>0.25822831953273101</v>
      </c>
      <c r="F19130" s="38">
        <v>5.3191489361702127</v>
      </c>
    </row>
    <row r="19131" spans="1:6" x14ac:dyDescent="0.35">
      <c r="A19131" s="37" t="s">
        <v>22705</v>
      </c>
      <c r="B19131" s="38">
        <v>-34.363190240000002</v>
      </c>
      <c r="C19131" s="38">
        <v>-58.745530940000002</v>
      </c>
      <c r="D19131" s="38">
        <v>0</v>
      </c>
      <c r="E19131" s="38">
        <v>0.23461731076240541</v>
      </c>
      <c r="F19131" s="38">
        <v>0.83333333333333337</v>
      </c>
    </row>
    <row r="19132" spans="1:6" x14ac:dyDescent="0.35">
      <c r="A19132" s="37" t="s">
        <v>22706</v>
      </c>
      <c r="B19132" s="38">
        <v>-34.671582979999997</v>
      </c>
      <c r="C19132" s="38">
        <v>-58.349870240000001</v>
      </c>
      <c r="D19132" s="38">
        <v>0.36408326029777532</v>
      </c>
      <c r="E19132" s="38">
        <v>0.25612461566925049</v>
      </c>
      <c r="F19132" s="38">
        <v>12.222222222222221</v>
      </c>
    </row>
    <row r="19133" spans="1:6" x14ac:dyDescent="0.35">
      <c r="A19133" s="37" t="s">
        <v>22707</v>
      </c>
      <c r="B19133" s="38">
        <v>-34.741342539999998</v>
      </c>
      <c r="C19133" s="38">
        <v>-58.394105750000001</v>
      </c>
      <c r="D19133" s="38">
        <v>0.12548412382602689</v>
      </c>
      <c r="E19133" s="38">
        <v>0.1156503242489539</v>
      </c>
      <c r="F19133" s="38">
        <v>4.3478260869565215</v>
      </c>
    </row>
    <row r="19134" spans="1:6" x14ac:dyDescent="0.35">
      <c r="A19134" s="37" t="s">
        <v>2065</v>
      </c>
      <c r="B19134" s="38">
        <v>-34.413628170000003</v>
      </c>
      <c r="C19134" s="38">
        <v>-58.774926010000001</v>
      </c>
      <c r="D19134" s="38">
        <v>0.57854759693145752</v>
      </c>
      <c r="E19134" s="38">
        <v>0.58253631521673765</v>
      </c>
      <c r="F19134" s="38"/>
    </row>
    <row r="19135" spans="1:6" x14ac:dyDescent="0.35">
      <c r="A19135" s="37" t="s">
        <v>2066</v>
      </c>
      <c r="B19135" s="38">
        <v>-34.453402779999998</v>
      </c>
      <c r="C19135" s="38">
        <v>-58.784319949999997</v>
      </c>
      <c r="D19135" s="38">
        <v>0.6964154839515686</v>
      </c>
      <c r="E19135" s="38">
        <v>0.69617045587963533</v>
      </c>
      <c r="F19135" s="38"/>
    </row>
    <row r="19136" spans="1:6" x14ac:dyDescent="0.35">
      <c r="A19136" s="37" t="s">
        <v>2068</v>
      </c>
      <c r="B19136" s="38">
        <v>-34.433214890000002</v>
      </c>
      <c r="C19136" s="38">
        <v>-58.99286523</v>
      </c>
      <c r="D19136" s="38">
        <v>0.48496323823928827</v>
      </c>
      <c r="E19136" s="38">
        <v>0.47540110510748779</v>
      </c>
      <c r="F19136" s="38"/>
    </row>
    <row r="19137" spans="1:6" x14ac:dyDescent="0.35">
      <c r="A19137" s="37" t="s">
        <v>2070</v>
      </c>
      <c r="B19137" s="38">
        <v>-34.372917370000003</v>
      </c>
      <c r="C19137" s="38">
        <v>-58.869728100000003</v>
      </c>
      <c r="D19137" s="38">
        <v>0.40447807312011719</v>
      </c>
      <c r="E19137" s="38">
        <v>0.38254741075876603</v>
      </c>
      <c r="F19137" s="38"/>
    </row>
    <row r="19138" spans="1:6" x14ac:dyDescent="0.35">
      <c r="A19138" s="37" t="s">
        <v>1073</v>
      </c>
      <c r="B19138" s="38">
        <v>-34.59192358</v>
      </c>
      <c r="C19138" s="38">
        <v>-58.900362129999998</v>
      </c>
      <c r="D19138" s="38">
        <v>0.9607466459274292</v>
      </c>
      <c r="E19138" s="38">
        <v>0.95642232089429291</v>
      </c>
      <c r="F19138" s="38"/>
    </row>
    <row r="19139" spans="1:6" x14ac:dyDescent="0.35">
      <c r="A19139" s="37" t="s">
        <v>22708</v>
      </c>
      <c r="B19139" s="38">
        <v>-34.070177389999998</v>
      </c>
      <c r="C19139" s="38">
        <v>-60.090318930000002</v>
      </c>
      <c r="D19139" s="38">
        <v>0.47258833050727839</v>
      </c>
      <c r="E19139" s="38">
        <v>0.47704495046589818</v>
      </c>
      <c r="F19139" s="38">
        <v>24.489795918367346</v>
      </c>
    </row>
    <row r="19140" spans="1:6" x14ac:dyDescent="0.35">
      <c r="A19140" s="37" t="s">
        <v>639</v>
      </c>
      <c r="B19140" s="38">
        <v>-34.239510989999999</v>
      </c>
      <c r="C19140" s="38">
        <v>-58.960764740000002</v>
      </c>
      <c r="D19140" s="38">
        <v>0.53178286552429199</v>
      </c>
      <c r="E19140" s="38">
        <v>0.5308986236067379</v>
      </c>
      <c r="F19140" s="38"/>
    </row>
    <row r="19141" spans="1:6" x14ac:dyDescent="0.35">
      <c r="A19141" s="37" t="s">
        <v>1744</v>
      </c>
      <c r="B19141" s="38">
        <v>-34.709951220000001</v>
      </c>
      <c r="C19141" s="38">
        <v>-58.562175910000001</v>
      </c>
      <c r="D19141" s="38">
        <v>0.93507182598114014</v>
      </c>
      <c r="E19141" s="38">
        <v>0.92317263339016886</v>
      </c>
      <c r="F19141" s="38"/>
    </row>
    <row r="19142" spans="1:6" x14ac:dyDescent="0.35">
      <c r="A19142" s="37" t="s">
        <v>2079</v>
      </c>
      <c r="B19142" s="38">
        <v>-37.692642839999998</v>
      </c>
      <c r="C19142" s="38">
        <v>-63.166924510000001</v>
      </c>
      <c r="D19142" s="38">
        <v>0.16708008944988251</v>
      </c>
      <c r="E19142" s="38">
        <v>0.15964540383881989</v>
      </c>
      <c r="F19142" s="38"/>
    </row>
    <row r="19143" spans="1:6" x14ac:dyDescent="0.35">
      <c r="A19143" s="37" t="s">
        <v>1211</v>
      </c>
      <c r="B19143" s="38">
        <v>-37.664365050000001</v>
      </c>
      <c r="C19143" s="38">
        <v>-59.411157539999998</v>
      </c>
      <c r="D19143" s="38">
        <v>0.26057982444763178</v>
      </c>
      <c r="E19143" s="38">
        <v>0.24189675159943411</v>
      </c>
      <c r="F19143" s="38"/>
    </row>
    <row r="19144" spans="1:6" x14ac:dyDescent="0.35">
      <c r="A19144" s="37" t="s">
        <v>22709</v>
      </c>
      <c r="B19144" s="38">
        <v>-34.304471720000002</v>
      </c>
      <c r="C19144" s="38">
        <v>-60.236796009999999</v>
      </c>
      <c r="D19144" s="38">
        <v>0.46577012538909912</v>
      </c>
      <c r="E19144" s="38">
        <v>0.46016321135194682</v>
      </c>
      <c r="F19144" s="38">
        <v>40.277777777777779</v>
      </c>
    </row>
    <row r="19145" spans="1:6" x14ac:dyDescent="0.35">
      <c r="A19145" s="37" t="s">
        <v>22710</v>
      </c>
      <c r="B19145" s="38">
        <v>-34.513703829999997</v>
      </c>
      <c r="C19145" s="38">
        <v>-58.815615620000003</v>
      </c>
      <c r="D19145" s="38">
        <v>0.65948516130447388</v>
      </c>
      <c r="E19145" s="38">
        <v>0.68136992719438338</v>
      </c>
      <c r="F19145" s="38">
        <v>65.837479270315086</v>
      </c>
    </row>
    <row r="19146" spans="1:6" x14ac:dyDescent="0.35">
      <c r="A19146" s="37" t="s">
        <v>22711</v>
      </c>
      <c r="B19146" s="38">
        <v>-34.927595429999997</v>
      </c>
      <c r="C19146" s="38">
        <v>-57.95645047</v>
      </c>
      <c r="D19146" s="38">
        <v>0.1603610813617706</v>
      </c>
      <c r="E19146" s="38">
        <v>0.14944903955266281</v>
      </c>
      <c r="F19146" s="38">
        <v>3.0769230769230771</v>
      </c>
    </row>
    <row r="19147" spans="1:6" x14ac:dyDescent="0.35">
      <c r="A19147" s="37" t="s">
        <v>22712</v>
      </c>
      <c r="B19147" s="38">
        <v>-35.38484261</v>
      </c>
      <c r="C19147" s="38">
        <v>-57.331731099999999</v>
      </c>
      <c r="D19147" s="38">
        <v>0.27189308404922491</v>
      </c>
      <c r="E19147" s="38">
        <v>0.30948904705675018</v>
      </c>
      <c r="F19147" s="38"/>
    </row>
    <row r="19148" spans="1:6" x14ac:dyDescent="0.35">
      <c r="A19148" s="37" t="s">
        <v>22713</v>
      </c>
      <c r="B19148" s="38">
        <v>-35.87355986</v>
      </c>
      <c r="C19148" s="38">
        <v>-57.891756710000003</v>
      </c>
      <c r="D19148" s="38">
        <v>0.2212597727775574</v>
      </c>
      <c r="E19148" s="38">
        <v>0.21897426879767221</v>
      </c>
      <c r="F19148" s="38"/>
    </row>
    <row r="19149" spans="1:6" x14ac:dyDescent="0.35">
      <c r="A19149" s="37" t="s">
        <v>2425</v>
      </c>
      <c r="B19149" s="38">
        <v>-36.353295760000002</v>
      </c>
      <c r="C19149" s="38">
        <v>-60.030543620000003</v>
      </c>
      <c r="D19149" s="38">
        <v>0.27195766568183899</v>
      </c>
      <c r="E19149" s="38">
        <v>0.25930010676383969</v>
      </c>
      <c r="F19149" s="38"/>
    </row>
    <row r="19150" spans="1:6" x14ac:dyDescent="0.35">
      <c r="A19150" s="37" t="s">
        <v>22714</v>
      </c>
      <c r="B19150" s="38">
        <v>-34.931072610000001</v>
      </c>
      <c r="C19150" s="38">
        <v>-57.935907839999999</v>
      </c>
      <c r="D19150" s="38">
        <v>0.13952730596065521</v>
      </c>
      <c r="E19150" s="38">
        <v>0.12901419360895411</v>
      </c>
      <c r="F19150" s="38">
        <v>2.8846153846153846</v>
      </c>
    </row>
    <row r="19151" spans="1:6" x14ac:dyDescent="0.35">
      <c r="A19151" s="37" t="s">
        <v>430</v>
      </c>
      <c r="B19151" s="38">
        <v>-37.154828119999998</v>
      </c>
      <c r="C19151" s="38">
        <v>-58.493042590000002</v>
      </c>
      <c r="D19151" s="38">
        <v>0.2291464954614639</v>
      </c>
      <c r="E19151" s="38">
        <v>0.29133613366219729</v>
      </c>
      <c r="F19151" s="38"/>
    </row>
    <row r="19152" spans="1:6" x14ac:dyDescent="0.35">
      <c r="A19152" s="37" t="s">
        <v>22715</v>
      </c>
      <c r="B19152" s="38">
        <v>-34.871640169999999</v>
      </c>
      <c r="C19152" s="38">
        <v>-58.098518489999996</v>
      </c>
      <c r="D19152" s="38">
        <v>0.298514723777771</v>
      </c>
      <c r="E19152" s="38">
        <v>0.30109760744704139</v>
      </c>
      <c r="F19152" s="38">
        <v>14.423076923076922</v>
      </c>
    </row>
    <row r="19153" spans="1:6" x14ac:dyDescent="0.35">
      <c r="A19153" s="37" t="s">
        <v>22716</v>
      </c>
      <c r="B19153" s="38">
        <v>-34.198360289999997</v>
      </c>
      <c r="C19153" s="38">
        <v>-60.741047520000002</v>
      </c>
      <c r="D19153" s="38">
        <v>0.29397609829902649</v>
      </c>
      <c r="E19153" s="38">
        <v>0.28788662122355568</v>
      </c>
      <c r="F19153" s="38">
        <v>11.76470588235294</v>
      </c>
    </row>
    <row r="19154" spans="1:6" x14ac:dyDescent="0.35">
      <c r="A19154" s="37" t="s">
        <v>22717</v>
      </c>
      <c r="B19154" s="38">
        <v>-34.754158320000002</v>
      </c>
      <c r="C19154" s="38">
        <v>-58.326504679999999</v>
      </c>
      <c r="D19154" s="38">
        <v>0.71395188570022583</v>
      </c>
      <c r="E19154" s="38">
        <v>0.73258562123074256</v>
      </c>
      <c r="F19154" s="38" t="s">
        <v>5130</v>
      </c>
    </row>
    <row r="19155" spans="1:6" x14ac:dyDescent="0.35">
      <c r="A19155" s="37" t="s">
        <v>1329</v>
      </c>
      <c r="B19155" s="38">
        <v>-34.498965910000003</v>
      </c>
      <c r="C19155" s="38">
        <v>-61.537922360000003</v>
      </c>
      <c r="D19155" s="38">
        <v>0.42843770980834961</v>
      </c>
      <c r="E19155" s="38">
        <v>0.42274173217661237</v>
      </c>
      <c r="F19155" s="38"/>
    </row>
    <row r="19156" spans="1:6" x14ac:dyDescent="0.35">
      <c r="A19156" s="37" t="s">
        <v>22718</v>
      </c>
      <c r="B19156" s="38">
        <v>-35.114250370000001</v>
      </c>
      <c r="C19156" s="38">
        <v>-58.350994280000002</v>
      </c>
      <c r="D19156" s="38">
        <v>0.4994523823261261</v>
      </c>
      <c r="E19156" s="38">
        <v>0.4994523823261261</v>
      </c>
      <c r="F19156" s="38">
        <v>37.5</v>
      </c>
    </row>
    <row r="19157" spans="1:6" x14ac:dyDescent="0.35">
      <c r="A19157" s="37" t="s">
        <v>22719</v>
      </c>
      <c r="B19157" s="38">
        <v>-34.739393450000001</v>
      </c>
      <c r="C19157" s="38">
        <v>-58.39396541</v>
      </c>
      <c r="D19157" s="38">
        <v>0.1057761460542679</v>
      </c>
      <c r="E19157" s="38">
        <v>0.1055929296546512</v>
      </c>
      <c r="F19157" s="38">
        <v>2.7027027027027026</v>
      </c>
    </row>
    <row r="19158" spans="1:6" x14ac:dyDescent="0.35">
      <c r="A19158" s="37" t="s">
        <v>22720</v>
      </c>
      <c r="B19158" s="38">
        <v>-34.810331779999999</v>
      </c>
      <c r="C19158" s="38">
        <v>-58.460326619999996</v>
      </c>
      <c r="D19158" s="38">
        <v>0.13953228294849401</v>
      </c>
      <c r="E19158" s="38">
        <v>0.1415742002427578</v>
      </c>
      <c r="F19158" s="38"/>
    </row>
    <row r="19159" spans="1:6" x14ac:dyDescent="0.35">
      <c r="A19159" s="37" t="s">
        <v>1445</v>
      </c>
      <c r="B19159" s="38">
        <v>-34.754752289999999</v>
      </c>
      <c r="C19159" s="38">
        <v>-58.465727459999997</v>
      </c>
      <c r="D19159" s="38">
        <v>0.92209434509277344</v>
      </c>
      <c r="E19159" s="38">
        <v>0.93025410701246825</v>
      </c>
      <c r="F19159" s="38"/>
    </row>
    <row r="19160" spans="1:6" x14ac:dyDescent="0.35">
      <c r="A19160" s="37" t="s">
        <v>2706</v>
      </c>
      <c r="B19160" s="38">
        <v>-34.764196009999999</v>
      </c>
      <c r="C19160" s="38">
        <v>-58.207391190000003</v>
      </c>
      <c r="D19160" s="38">
        <v>0.31708577275276179</v>
      </c>
      <c r="E19160" s="38">
        <v>0.29924659847336649</v>
      </c>
      <c r="F19160" s="38"/>
    </row>
    <row r="19161" spans="1:6" x14ac:dyDescent="0.35">
      <c r="A19161" s="37" t="s">
        <v>22721</v>
      </c>
      <c r="B19161" s="38">
        <v>-34.111272849999999</v>
      </c>
      <c r="C19161" s="38">
        <v>-59.012804770000002</v>
      </c>
      <c r="D19161" s="38">
        <v>0.21624147891998291</v>
      </c>
      <c r="E19161" s="38">
        <v>0.20134014213407361</v>
      </c>
      <c r="F19161" s="38" t="s">
        <v>5130</v>
      </c>
    </row>
    <row r="19162" spans="1:6" x14ac:dyDescent="0.35">
      <c r="A19162" s="37" t="s">
        <v>22722</v>
      </c>
      <c r="B19162" s="38">
        <v>-34.349712769999996</v>
      </c>
      <c r="C19162" s="38">
        <v>-58.730781299999997</v>
      </c>
      <c r="D19162" s="38">
        <v>0</v>
      </c>
      <c r="E19162" s="38">
        <v>0</v>
      </c>
      <c r="F19162" s="38">
        <v>1.0050251256281406</v>
      </c>
    </row>
    <row r="19163" spans="1:6" x14ac:dyDescent="0.35">
      <c r="A19163" s="37" t="s">
        <v>22723</v>
      </c>
      <c r="B19163" s="38">
        <v>-34.843467179999998</v>
      </c>
      <c r="C19163" s="38">
        <v>-58.456702499999999</v>
      </c>
      <c r="D19163" s="38">
        <v>0.55033451318740845</v>
      </c>
      <c r="E19163" s="38">
        <v>0.54694059739510215</v>
      </c>
      <c r="F19163" s="38">
        <v>33.333333333333329</v>
      </c>
    </row>
    <row r="19164" spans="1:6" x14ac:dyDescent="0.35">
      <c r="A19164" s="37" t="s">
        <v>22724</v>
      </c>
      <c r="B19164" s="38">
        <v>-34.458381410000001</v>
      </c>
      <c r="C19164" s="38">
        <v>-58.917245059999999</v>
      </c>
      <c r="D19164" s="38">
        <v>0.266095370054245</v>
      </c>
      <c r="E19164" s="38">
        <v>0.23216836568382049</v>
      </c>
      <c r="F19164" s="38"/>
    </row>
    <row r="19165" spans="1:6" x14ac:dyDescent="0.35">
      <c r="A19165" s="37" t="s">
        <v>121</v>
      </c>
      <c r="B19165" s="38">
        <v>-34.998510160000002</v>
      </c>
      <c r="C19165" s="38">
        <v>-58.043304059999997</v>
      </c>
      <c r="D19165" s="38">
        <v>0.5584142804145813</v>
      </c>
      <c r="E19165" s="38">
        <v>0.55682466767336192</v>
      </c>
      <c r="F19165" s="38"/>
    </row>
    <row r="19166" spans="1:6" x14ac:dyDescent="0.35">
      <c r="A19166" s="37" t="s">
        <v>185</v>
      </c>
      <c r="B19166" s="38">
        <v>-34.957334600000003</v>
      </c>
      <c r="C19166" s="38">
        <v>-58.055334479999999</v>
      </c>
      <c r="D19166" s="38">
        <v>0.63020575046539307</v>
      </c>
      <c r="E19166" s="38">
        <v>0.65269521120432261</v>
      </c>
      <c r="F19166" s="38"/>
    </row>
    <row r="19167" spans="1:6" x14ac:dyDescent="0.35">
      <c r="A19167" s="37" t="s">
        <v>1487</v>
      </c>
      <c r="B19167" s="38">
        <v>-35.101129469999997</v>
      </c>
      <c r="C19167" s="38">
        <v>-57.474980469999998</v>
      </c>
      <c r="D19167" s="38">
        <v>0.40119367837905878</v>
      </c>
      <c r="E19167" s="38">
        <v>0.40119367837905878</v>
      </c>
      <c r="F19167" s="38"/>
    </row>
    <row r="19168" spans="1:6" x14ac:dyDescent="0.35">
      <c r="A19168" s="37" t="s">
        <v>22725</v>
      </c>
      <c r="B19168" s="38">
        <v>-37.964238100000003</v>
      </c>
      <c r="C19168" s="38">
        <v>-57.543302339999997</v>
      </c>
      <c r="D19168" s="38">
        <v>0.1500671058893204</v>
      </c>
      <c r="E19168" s="38">
        <v>0.15015539489686491</v>
      </c>
      <c r="F19168" s="38"/>
    </row>
    <row r="19169" spans="1:6" x14ac:dyDescent="0.35">
      <c r="A19169" s="37" t="s">
        <v>2622</v>
      </c>
      <c r="B19169" s="38">
        <v>-34.354096230000003</v>
      </c>
      <c r="C19169" s="38">
        <v>-58.796554610000001</v>
      </c>
      <c r="D19169" s="38">
        <v>0.23724418878555301</v>
      </c>
      <c r="E19169" s="38">
        <v>0.25014883693721562</v>
      </c>
      <c r="F19169" s="38"/>
    </row>
    <row r="19170" spans="1:6" x14ac:dyDescent="0.35">
      <c r="A19170" s="37" t="s">
        <v>22726</v>
      </c>
      <c r="B19170" s="38">
        <v>-36.084632499999998</v>
      </c>
      <c r="C19170" s="38">
        <v>-57.811186220000003</v>
      </c>
      <c r="D19170" s="38">
        <v>0.29532945156097412</v>
      </c>
      <c r="E19170" s="38">
        <v>0.30135048690595118</v>
      </c>
      <c r="F19170" s="38"/>
    </row>
    <row r="19171" spans="1:6" x14ac:dyDescent="0.35">
      <c r="A19171" s="37" t="s">
        <v>1418</v>
      </c>
      <c r="B19171" s="38">
        <v>-34.754507480000001</v>
      </c>
      <c r="C19171" s="38">
        <v>-58.465736</v>
      </c>
      <c r="D19171" s="38">
        <v>0.92209434509277344</v>
      </c>
      <c r="E19171" s="38">
        <v>0.93610103871371297</v>
      </c>
      <c r="F19171" s="38"/>
    </row>
    <row r="19172" spans="1:6" x14ac:dyDescent="0.35">
      <c r="A19172" s="37" t="s">
        <v>1420</v>
      </c>
      <c r="B19172" s="38">
        <v>-34.741780079999998</v>
      </c>
      <c r="C19172" s="38">
        <v>-58.425959020000001</v>
      </c>
      <c r="D19172" s="38">
        <v>0.46820440888404852</v>
      </c>
      <c r="E19172" s="38">
        <v>0.48660537174769808</v>
      </c>
      <c r="F19172" s="38"/>
    </row>
    <row r="19173" spans="1:6" x14ac:dyDescent="0.35">
      <c r="A19173" s="37" t="s">
        <v>1240</v>
      </c>
      <c r="B19173" s="38">
        <v>-34.578783219999998</v>
      </c>
      <c r="C19173" s="38">
        <v>-60.984270889999998</v>
      </c>
      <c r="D19173" s="38">
        <v>0.51947402954101563</v>
      </c>
      <c r="E19173" s="38">
        <v>0.5661102050059551</v>
      </c>
      <c r="F19173" s="38"/>
    </row>
    <row r="19174" spans="1:6" x14ac:dyDescent="0.35">
      <c r="A19174" s="37" t="s">
        <v>1234</v>
      </c>
      <c r="B19174" s="38">
        <v>-34.579141460000002</v>
      </c>
      <c r="C19174" s="38">
        <v>-60.985046320000002</v>
      </c>
      <c r="D19174" s="38">
        <v>0.51947402954101563</v>
      </c>
      <c r="E19174" s="38">
        <v>0.56846268847584724</v>
      </c>
      <c r="F19174" s="38"/>
    </row>
    <row r="19175" spans="1:6" x14ac:dyDescent="0.35">
      <c r="A19175" s="37" t="s">
        <v>1241</v>
      </c>
      <c r="B19175" s="38">
        <v>-34.578992270000001</v>
      </c>
      <c r="C19175" s="38">
        <v>-60.984714050000001</v>
      </c>
      <c r="D19175" s="38">
        <v>0.51947402954101563</v>
      </c>
      <c r="E19175" s="38">
        <v>0.56510172019133698</v>
      </c>
      <c r="F19175" s="38"/>
    </row>
    <row r="19176" spans="1:6" x14ac:dyDescent="0.35">
      <c r="A19176" s="37" t="s">
        <v>22727</v>
      </c>
      <c r="B19176" s="38">
        <v>-37.851473460000001</v>
      </c>
      <c r="C19176" s="38">
        <v>-58.255711839999996</v>
      </c>
      <c r="D19176" s="38">
        <v>0.17221277952194211</v>
      </c>
      <c r="E19176" s="38">
        <v>0.16699834503233429</v>
      </c>
      <c r="F19176" s="38"/>
    </row>
    <row r="19177" spans="1:6" x14ac:dyDescent="0.35">
      <c r="A19177" s="37" t="s">
        <v>22728</v>
      </c>
      <c r="B19177" s="38">
        <v>-37.114489849999998</v>
      </c>
      <c r="C19177" s="38">
        <v>-56.884659190000001</v>
      </c>
      <c r="D19177" s="38">
        <v>0.31919428706169128</v>
      </c>
      <c r="E19177" s="38">
        <v>0.3193702812378223</v>
      </c>
      <c r="F19177" s="38"/>
    </row>
    <row r="19178" spans="1:6" x14ac:dyDescent="0.35">
      <c r="A19178" s="37" t="s">
        <v>189</v>
      </c>
      <c r="B19178" s="38">
        <v>-34.943846690000001</v>
      </c>
      <c r="C19178" s="38">
        <v>-57.975316499999998</v>
      </c>
      <c r="D19178" s="38">
        <v>0.41022416949272161</v>
      </c>
      <c r="E19178" s="38">
        <v>0.4087161518195096</v>
      </c>
      <c r="F19178" s="38"/>
    </row>
    <row r="19179" spans="1:6" x14ac:dyDescent="0.35">
      <c r="A19179" s="37" t="s">
        <v>22729</v>
      </c>
      <c r="B19179" s="38">
        <v>-34.588126279999997</v>
      </c>
      <c r="C19179" s="38">
        <v>-58.633453750000001</v>
      </c>
      <c r="D19179" s="38">
        <v>0.2591317892074585</v>
      </c>
      <c r="E19179" s="38">
        <v>0.25845927289790582</v>
      </c>
      <c r="F19179" s="38"/>
    </row>
    <row r="19180" spans="1:6" x14ac:dyDescent="0.35">
      <c r="A19180" s="37" t="s">
        <v>22730</v>
      </c>
      <c r="B19180" s="38">
        <v>-34.60933421</v>
      </c>
      <c r="C19180" s="38">
        <v>-58.560910210000003</v>
      </c>
      <c r="D19180" s="38">
        <v>0.21039766073226929</v>
      </c>
      <c r="E19180" s="38">
        <v>0.21761811069316331</v>
      </c>
      <c r="F19180" s="38"/>
    </row>
    <row r="19181" spans="1:6" x14ac:dyDescent="0.35">
      <c r="A19181" s="37" t="s">
        <v>22731</v>
      </c>
      <c r="B19181" s="38">
        <v>-34.72885608</v>
      </c>
      <c r="C19181" s="38">
        <v>-58.395670729999999</v>
      </c>
      <c r="D19181" s="38">
        <v>0.23912140727043149</v>
      </c>
      <c r="E19181" s="38">
        <v>0.20819966908958221</v>
      </c>
      <c r="F19181" s="38"/>
    </row>
    <row r="19182" spans="1:6" x14ac:dyDescent="0.35">
      <c r="A19182" s="37" t="s">
        <v>22732</v>
      </c>
      <c r="B19182" s="38">
        <v>-34.78848962</v>
      </c>
      <c r="C19182" s="38">
        <v>-58.528166370000001</v>
      </c>
      <c r="D19182" s="38">
        <v>0.3366951048374176</v>
      </c>
      <c r="E19182" s="38">
        <v>0.33064138808765919</v>
      </c>
      <c r="F19182" s="38"/>
    </row>
    <row r="19183" spans="1:6" x14ac:dyDescent="0.35">
      <c r="A19183" s="37" t="s">
        <v>22733</v>
      </c>
      <c r="B19183" s="38">
        <v>-34.575252200000001</v>
      </c>
      <c r="C19183" s="38">
        <v>-58.542885460000001</v>
      </c>
      <c r="D19183" s="38">
        <v>0.20676006376743319</v>
      </c>
      <c r="E19183" s="38">
        <v>0.18814907753557869</v>
      </c>
      <c r="F19183" s="38"/>
    </row>
    <row r="19184" spans="1:6" x14ac:dyDescent="0.35">
      <c r="A19184" s="37" t="s">
        <v>22734</v>
      </c>
      <c r="B19184" s="38">
        <v>-34.885547529999997</v>
      </c>
      <c r="C19184" s="38">
        <v>-58.067661020000003</v>
      </c>
      <c r="D19184" s="38">
        <v>0.33447501063346857</v>
      </c>
      <c r="E19184" s="38">
        <v>0.40920780764685738</v>
      </c>
      <c r="F19184" s="38"/>
    </row>
    <row r="19185" spans="1:6" x14ac:dyDescent="0.35">
      <c r="A19185" s="37" t="s">
        <v>22735</v>
      </c>
      <c r="B19185" s="38">
        <v>-34.926085739999998</v>
      </c>
      <c r="C19185" s="38">
        <v>-57.954957870000001</v>
      </c>
      <c r="D19185" s="38">
        <v>0.163469523191452</v>
      </c>
      <c r="E19185" s="38">
        <v>0.1081573480891215</v>
      </c>
      <c r="F19185" s="38"/>
    </row>
    <row r="19186" spans="1:6" x14ac:dyDescent="0.35">
      <c r="A19186" s="37" t="s">
        <v>22736</v>
      </c>
      <c r="B19186" s="38">
        <v>-34.53963486</v>
      </c>
      <c r="C19186" s="38">
        <v>-58.537325969999998</v>
      </c>
      <c r="D19186" s="38">
        <v>0.21262836456298831</v>
      </c>
      <c r="E19186" s="38">
        <v>0.20807610854909231</v>
      </c>
      <c r="F19186" s="38"/>
    </row>
    <row r="19187" spans="1:6" x14ac:dyDescent="0.35">
      <c r="A19187" s="37" t="s">
        <v>22737</v>
      </c>
      <c r="B19187" s="38">
        <v>-34.785383629999998</v>
      </c>
      <c r="C19187" s="38">
        <v>-58.355069989999997</v>
      </c>
      <c r="D19187" s="38">
        <v>0.32844895124435419</v>
      </c>
      <c r="E19187" s="38">
        <v>0.35742734412889221</v>
      </c>
      <c r="F19187" s="38"/>
    </row>
    <row r="19188" spans="1:6" x14ac:dyDescent="0.35">
      <c r="A19188" s="37" t="s">
        <v>22738</v>
      </c>
      <c r="B19188" s="38">
        <v>-34.231037219999997</v>
      </c>
      <c r="C19188" s="38">
        <v>-61.104219970000003</v>
      </c>
      <c r="D19188" s="38">
        <v>0.24772880971431729</v>
      </c>
      <c r="E19188" s="38">
        <v>0.25703642351759798</v>
      </c>
      <c r="F19188" s="38"/>
    </row>
    <row r="19189" spans="1:6" x14ac:dyDescent="0.35">
      <c r="A19189" s="37" t="s">
        <v>22739</v>
      </c>
      <c r="B19189" s="38">
        <v>-34.789567509999998</v>
      </c>
      <c r="C19189" s="38">
        <v>-58.522969750000001</v>
      </c>
      <c r="D19189" s="38">
        <v>0.33874469995498657</v>
      </c>
      <c r="E19189" s="38">
        <v>0.34454628589906189</v>
      </c>
      <c r="F19189" s="38"/>
    </row>
    <row r="19190" spans="1:6" x14ac:dyDescent="0.35">
      <c r="A19190" s="37" t="s">
        <v>22740</v>
      </c>
      <c r="B19190" s="38">
        <v>-34.865038009999999</v>
      </c>
      <c r="C19190" s="38">
        <v>-58.186520860000002</v>
      </c>
      <c r="D19190" s="38">
        <v>0.6460234522819519</v>
      </c>
      <c r="E19190" s="38">
        <v>0.67972530659876373</v>
      </c>
      <c r="F19190" s="38">
        <v>41.923076923076927</v>
      </c>
    </row>
    <row r="19191" spans="1:6" x14ac:dyDescent="0.35">
      <c r="A19191" s="37" t="s">
        <v>22741</v>
      </c>
      <c r="B19191" s="38">
        <v>-34.836922739999999</v>
      </c>
      <c r="C19191" s="38">
        <v>-58.404999940000003</v>
      </c>
      <c r="D19191" s="38">
        <v>0.62203133106231689</v>
      </c>
      <c r="E19191" s="38">
        <v>0.61516542811142771</v>
      </c>
      <c r="F19191" s="38"/>
    </row>
    <row r="19192" spans="1:6" x14ac:dyDescent="0.35">
      <c r="A19192" s="37" t="s">
        <v>22742</v>
      </c>
      <c r="B19192" s="38">
        <v>-34.721920109999999</v>
      </c>
      <c r="C19192" s="38">
        <v>-58.29962579</v>
      </c>
      <c r="D19192" s="38">
        <v>0.25174933671951288</v>
      </c>
      <c r="E19192" s="38">
        <v>0.27034507535005869</v>
      </c>
      <c r="F19192" s="38">
        <v>2.5</v>
      </c>
    </row>
    <row r="19193" spans="1:6" x14ac:dyDescent="0.35">
      <c r="A19193" s="37" t="s">
        <v>22743</v>
      </c>
      <c r="B19193" s="38">
        <v>-34.498443559999998</v>
      </c>
      <c r="C19193" s="38">
        <v>-58.69289861</v>
      </c>
      <c r="D19193" s="38">
        <v>0.45443528890609741</v>
      </c>
      <c r="E19193" s="38">
        <v>0.45139436721801762</v>
      </c>
      <c r="F19193" s="38"/>
    </row>
    <row r="19194" spans="1:6" x14ac:dyDescent="0.35">
      <c r="A19194" s="37" t="s">
        <v>2599</v>
      </c>
      <c r="B19194" s="38">
        <v>-34.884163209999997</v>
      </c>
      <c r="C19194" s="38">
        <v>-57.949712320000003</v>
      </c>
      <c r="D19194" s="38">
        <v>0.55254822969436646</v>
      </c>
      <c r="E19194" s="38">
        <v>0.56587067717000061</v>
      </c>
      <c r="F19194" s="38"/>
    </row>
    <row r="19195" spans="1:6" x14ac:dyDescent="0.35">
      <c r="A19195" s="37" t="s">
        <v>22744</v>
      </c>
      <c r="B19195" s="38">
        <v>-40.180144390000002</v>
      </c>
      <c r="C19195" s="38">
        <v>-62.618672080000003</v>
      </c>
      <c r="D19195" s="38">
        <v>0.36700403690338129</v>
      </c>
      <c r="E19195" s="38">
        <v>0.36700403690338129</v>
      </c>
      <c r="F19195" s="38"/>
    </row>
    <row r="19196" spans="1:6" x14ac:dyDescent="0.35">
      <c r="A19196" s="37" t="s">
        <v>22745</v>
      </c>
      <c r="B19196" s="38">
        <v>-34.718531120000002</v>
      </c>
      <c r="C19196" s="38">
        <v>-58.591570699999998</v>
      </c>
      <c r="D19196" s="38">
        <v>0.55358058214187622</v>
      </c>
      <c r="E19196" s="38">
        <v>0.55515856648746287</v>
      </c>
      <c r="F19196" s="38">
        <v>38.095238095238095</v>
      </c>
    </row>
    <row r="19197" spans="1:6" x14ac:dyDescent="0.35">
      <c r="A19197" s="37" t="s">
        <v>1916</v>
      </c>
      <c r="B19197" s="38">
        <v>-34.55996829</v>
      </c>
      <c r="C19197" s="38">
        <v>-58.837523869999998</v>
      </c>
      <c r="D19197" s="38">
        <v>0.74002385139465332</v>
      </c>
      <c r="E19197" s="38">
        <v>0.7600222135844984</v>
      </c>
      <c r="F19197" s="38"/>
    </row>
    <row r="19198" spans="1:6" x14ac:dyDescent="0.35">
      <c r="A19198" s="37" t="s">
        <v>1146</v>
      </c>
      <c r="B19198" s="38">
        <v>-34.57731631</v>
      </c>
      <c r="C19198" s="38">
        <v>-58.541884080000003</v>
      </c>
      <c r="D19198" s="38">
        <v>0.21139274537563321</v>
      </c>
      <c r="E19198" s="38">
        <v>0.2143458707465066</v>
      </c>
      <c r="F19198" s="38"/>
    </row>
    <row r="19199" spans="1:6" x14ac:dyDescent="0.35">
      <c r="A19199" s="37" t="s">
        <v>1750</v>
      </c>
      <c r="B19199" s="38">
        <v>-34.731193050000002</v>
      </c>
      <c r="C19199" s="38">
        <v>-58.621346930000001</v>
      </c>
      <c r="D19199" s="38">
        <v>0.94325405359268188</v>
      </c>
      <c r="E19199" s="38">
        <v>0.94988339477115202</v>
      </c>
      <c r="F19199" s="38"/>
    </row>
    <row r="19200" spans="1:6" x14ac:dyDescent="0.35">
      <c r="A19200" s="37" t="s">
        <v>22746</v>
      </c>
      <c r="B19200" s="38">
        <v>-34.846960789999997</v>
      </c>
      <c r="C19200" s="38">
        <v>-58.656409850000003</v>
      </c>
      <c r="D19200" s="38">
        <v>0.70564961433410645</v>
      </c>
      <c r="E19200" s="38">
        <v>0.52626321974553558</v>
      </c>
      <c r="F19200" s="38">
        <v>59.322033898305079</v>
      </c>
    </row>
    <row r="19201" spans="1:6" x14ac:dyDescent="0.35">
      <c r="A19201" s="37" t="s">
        <v>22747</v>
      </c>
      <c r="B19201" s="38">
        <v>-34.704155530000001</v>
      </c>
      <c r="C19201" s="38">
        <v>-58.641496019999998</v>
      </c>
      <c r="D19201" s="38">
        <v>0.64932477474212646</v>
      </c>
      <c r="E19201" s="38">
        <v>0.69608485541845622</v>
      </c>
      <c r="F19201" s="38">
        <v>47.668393782383419</v>
      </c>
    </row>
    <row r="19202" spans="1:6" x14ac:dyDescent="0.35">
      <c r="A19202" s="37" t="s">
        <v>22748</v>
      </c>
      <c r="B19202" s="38">
        <v>-34.768156070000003</v>
      </c>
      <c r="C19202" s="38">
        <v>-58.61319014</v>
      </c>
      <c r="D19202" s="38">
        <v>0.65369313955307007</v>
      </c>
      <c r="E19202" s="38">
        <v>0.66418926914532983</v>
      </c>
      <c r="F19202" s="38">
        <v>32.183908045977013</v>
      </c>
    </row>
    <row r="19203" spans="1:6" x14ac:dyDescent="0.35">
      <c r="A19203" s="37" t="s">
        <v>22749</v>
      </c>
      <c r="B19203" s="38">
        <v>-34.785447589999997</v>
      </c>
      <c r="C19203" s="38">
        <v>-58.615046839999998</v>
      </c>
      <c r="D19203" s="38">
        <v>0.76927828788757324</v>
      </c>
      <c r="E19203" s="38">
        <v>0.7863492479449824</v>
      </c>
      <c r="F19203" s="38">
        <v>55.85585585585585</v>
      </c>
    </row>
    <row r="19204" spans="1:6" x14ac:dyDescent="0.35">
      <c r="A19204" s="37" t="s">
        <v>22750</v>
      </c>
      <c r="B19204" s="38">
        <v>-34.690099869999997</v>
      </c>
      <c r="C19204" s="38">
        <v>-58.590318340000003</v>
      </c>
      <c r="D19204" s="38">
        <v>0.46424698829650879</v>
      </c>
      <c r="E19204" s="38">
        <v>0.45213769624630612</v>
      </c>
      <c r="F19204" s="38">
        <v>35.483870967741936</v>
      </c>
    </row>
    <row r="19205" spans="1:6" x14ac:dyDescent="0.35">
      <c r="A19205" s="37" t="s">
        <v>22751</v>
      </c>
      <c r="B19205" s="38">
        <v>-34.716700619999997</v>
      </c>
      <c r="C19205" s="38">
        <v>-58.61310975</v>
      </c>
      <c r="D19205" s="38">
        <v>0.67928516864776611</v>
      </c>
      <c r="E19205" s="38">
        <v>0.67108398165021621</v>
      </c>
      <c r="F19205" s="38">
        <v>55.555555555555557</v>
      </c>
    </row>
    <row r="19206" spans="1:6" x14ac:dyDescent="0.35">
      <c r="A19206" s="37" t="s">
        <v>22752</v>
      </c>
      <c r="B19206" s="38">
        <v>-34.763158490000002</v>
      </c>
      <c r="C19206" s="38">
        <v>-58.628154440000003</v>
      </c>
      <c r="D19206" s="38">
        <v>0.63226556777954102</v>
      </c>
      <c r="E19206" s="38">
        <v>0.63162485973255056</v>
      </c>
      <c r="F19206" s="38">
        <v>31</v>
      </c>
    </row>
    <row r="19207" spans="1:6" x14ac:dyDescent="0.35">
      <c r="A19207" s="37" t="s">
        <v>22753</v>
      </c>
      <c r="B19207" s="38">
        <v>-34.715669509999998</v>
      </c>
      <c r="C19207" s="38">
        <v>-58.632407129999997</v>
      </c>
      <c r="D19207" s="38">
        <v>0.90505695343017578</v>
      </c>
      <c r="E19207" s="38">
        <v>0.89478402363287435</v>
      </c>
      <c r="F19207" s="38">
        <v>71.140939597315437</v>
      </c>
    </row>
    <row r="19208" spans="1:6" x14ac:dyDescent="0.35">
      <c r="A19208" s="37" t="s">
        <v>22754</v>
      </c>
      <c r="B19208" s="38">
        <v>-34.73841487</v>
      </c>
      <c r="C19208" s="38">
        <v>-58.460700809999999</v>
      </c>
      <c r="D19208" s="38">
        <v>0.87566125392913818</v>
      </c>
      <c r="E19208" s="38">
        <v>0.88338165453502115</v>
      </c>
      <c r="F19208" s="38">
        <v>61.206896551724135</v>
      </c>
    </row>
    <row r="19209" spans="1:6" x14ac:dyDescent="0.35">
      <c r="A19209" s="37" t="s">
        <v>22755</v>
      </c>
      <c r="B19209" s="38">
        <v>-34.731682130000003</v>
      </c>
      <c r="C19209" s="38">
        <v>-58.6035927</v>
      </c>
      <c r="D19209" s="38">
        <v>0.57305282354354858</v>
      </c>
      <c r="E19209" s="38">
        <v>0.56278784956250871</v>
      </c>
      <c r="F19209" s="38">
        <v>49.162011173184354</v>
      </c>
    </row>
    <row r="19210" spans="1:6" x14ac:dyDescent="0.35">
      <c r="A19210" s="37" t="s">
        <v>22756</v>
      </c>
      <c r="B19210" s="38">
        <v>-34.584896839999999</v>
      </c>
      <c r="C19210" s="38">
        <v>-58.635445679999997</v>
      </c>
      <c r="D19210" s="38">
        <v>0.33567500114440918</v>
      </c>
      <c r="E19210" s="38">
        <v>0.27820558725176631</v>
      </c>
      <c r="F19210" s="38">
        <v>13</v>
      </c>
    </row>
    <row r="19211" spans="1:6" x14ac:dyDescent="0.35">
      <c r="A19211" s="37" t="s">
        <v>22757</v>
      </c>
      <c r="B19211" s="38">
        <v>-34.718032100000002</v>
      </c>
      <c r="C19211" s="38">
        <v>-58.604465249999997</v>
      </c>
      <c r="D19211" s="38">
        <v>0.60668396949768066</v>
      </c>
      <c r="E19211" s="38">
        <v>0.34561263190375441</v>
      </c>
      <c r="F19211" s="38">
        <v>43.421052631578952</v>
      </c>
    </row>
    <row r="19212" spans="1:6" x14ac:dyDescent="0.35">
      <c r="A19212" s="37" t="s">
        <v>22758</v>
      </c>
      <c r="B19212" s="38">
        <v>-34.76536523</v>
      </c>
      <c r="C19212" s="38">
        <v>-58.619522830000001</v>
      </c>
      <c r="D19212" s="38">
        <v>0.64520889520645142</v>
      </c>
      <c r="E19212" s="38">
        <v>0.6377276856648294</v>
      </c>
      <c r="F19212" s="38">
        <v>53.773584905660378</v>
      </c>
    </row>
    <row r="19213" spans="1:6" x14ac:dyDescent="0.35">
      <c r="A19213" s="37" t="s">
        <v>22759</v>
      </c>
      <c r="B19213" s="38">
        <v>-34.721851479999998</v>
      </c>
      <c r="C19213" s="38">
        <v>-58.583654760000002</v>
      </c>
      <c r="D19213" s="38">
        <v>0.62693488597869873</v>
      </c>
      <c r="E19213" s="38">
        <v>0.59279787540435791</v>
      </c>
      <c r="F19213" s="38">
        <v>56.310679611650485</v>
      </c>
    </row>
    <row r="19214" spans="1:6" x14ac:dyDescent="0.35">
      <c r="A19214" s="37" t="s">
        <v>22760</v>
      </c>
      <c r="B19214" s="38">
        <v>-34.731609949999999</v>
      </c>
      <c r="C19214" s="38">
        <v>-58.580264489999998</v>
      </c>
      <c r="D19214" s="38">
        <v>0.46448126435279852</v>
      </c>
      <c r="E19214" s="38">
        <v>0.54513156414031982</v>
      </c>
      <c r="F19214" s="38">
        <v>40.425531914893611</v>
      </c>
    </row>
    <row r="19215" spans="1:6" x14ac:dyDescent="0.35">
      <c r="A19215" s="37" t="s">
        <v>22761</v>
      </c>
      <c r="B19215" s="38">
        <v>-34.765806929999997</v>
      </c>
      <c r="C19215" s="38">
        <v>-58.667919580000003</v>
      </c>
      <c r="D19215" s="38">
        <v>0.88836443424224854</v>
      </c>
      <c r="E19215" s="38">
        <v>0.89976052556719099</v>
      </c>
      <c r="F19215" s="38">
        <v>67.114093959731548</v>
      </c>
    </row>
    <row r="19216" spans="1:6" x14ac:dyDescent="0.35">
      <c r="A19216" s="37" t="s">
        <v>22762</v>
      </c>
      <c r="B19216" s="38">
        <v>-34.707993340000002</v>
      </c>
      <c r="C19216" s="38">
        <v>-58.59654862</v>
      </c>
      <c r="D19216" s="38">
        <v>0.47131365537643433</v>
      </c>
      <c r="E19216" s="38">
        <v>0.4603268893228637</v>
      </c>
      <c r="F19216" s="38">
        <v>43.925233644859816</v>
      </c>
    </row>
    <row r="19217" spans="1:6" x14ac:dyDescent="0.35">
      <c r="A19217" s="37" t="s">
        <v>22763</v>
      </c>
      <c r="B19217" s="38">
        <v>-34.724405470000001</v>
      </c>
      <c r="C19217" s="38">
        <v>-58.576963859999999</v>
      </c>
      <c r="D19217" s="38">
        <v>0.58715945482254028</v>
      </c>
      <c r="E19217" s="38">
        <v>0.60098517725342193</v>
      </c>
      <c r="F19217" s="38">
        <v>42.962962962962962</v>
      </c>
    </row>
    <row r="19218" spans="1:6" x14ac:dyDescent="0.35">
      <c r="A19218" s="37" t="s">
        <v>22764</v>
      </c>
      <c r="B19218" s="38">
        <v>-34.74753355</v>
      </c>
      <c r="C19218" s="38">
        <v>-58.348266119999998</v>
      </c>
      <c r="D19218" s="38">
        <v>0.47315919399261469</v>
      </c>
      <c r="E19218" s="38">
        <v>0.47393363875311773</v>
      </c>
      <c r="F19218" s="38">
        <v>37.878787878787875</v>
      </c>
    </row>
    <row r="19219" spans="1:6" x14ac:dyDescent="0.35">
      <c r="A19219" s="37" t="s">
        <v>22765</v>
      </c>
      <c r="B19219" s="38">
        <v>-34.741207889999998</v>
      </c>
      <c r="C19219" s="38">
        <v>-58.443939659999998</v>
      </c>
      <c r="D19219" s="38">
        <v>0.74112391471862793</v>
      </c>
      <c r="E19219" s="38">
        <v>0.72537803022485026</v>
      </c>
      <c r="F19219" s="38">
        <v>47.10144927536232</v>
      </c>
    </row>
    <row r="19220" spans="1:6" x14ac:dyDescent="0.35">
      <c r="A19220" s="37" t="s">
        <v>22766</v>
      </c>
      <c r="B19220" s="38">
        <v>-34.610796980000003</v>
      </c>
      <c r="C19220" s="38">
        <v>-58.775747559999999</v>
      </c>
      <c r="D19220" s="38">
        <v>0.92539435625076294</v>
      </c>
      <c r="E19220" s="38">
        <v>0.83616274429692161</v>
      </c>
      <c r="F19220" s="38">
        <v>58.18181818181818</v>
      </c>
    </row>
    <row r="19221" spans="1:6" x14ac:dyDescent="0.35">
      <c r="A19221" s="37" t="s">
        <v>22767</v>
      </c>
      <c r="B19221" s="38">
        <v>-34.752234420000001</v>
      </c>
      <c r="C19221" s="38">
        <v>-58.353546809999997</v>
      </c>
      <c r="D19221" s="38">
        <v>0.48276177048683172</v>
      </c>
      <c r="E19221" s="38">
        <v>0.57465595570770467</v>
      </c>
      <c r="F19221" s="38">
        <v>24.285714285714285</v>
      </c>
    </row>
    <row r="19222" spans="1:6" x14ac:dyDescent="0.35">
      <c r="A19222" s="37" t="s">
        <v>22768</v>
      </c>
      <c r="B19222" s="38">
        <v>-34.711510160000003</v>
      </c>
      <c r="C19222" s="38">
        <v>-58.553912570000001</v>
      </c>
      <c r="D19222" s="38">
        <v>0.58000826835632324</v>
      </c>
      <c r="E19222" s="38">
        <v>0.67905615684058929</v>
      </c>
      <c r="F19222" s="38">
        <v>53.846153846153847</v>
      </c>
    </row>
    <row r="19223" spans="1:6" x14ac:dyDescent="0.35">
      <c r="A19223" s="37" t="s">
        <v>22769</v>
      </c>
      <c r="B19223" s="38">
        <v>-34.817778429999997</v>
      </c>
      <c r="C19223" s="38">
        <v>-58.630505130000003</v>
      </c>
      <c r="D19223" s="38">
        <v>0.72622507810592651</v>
      </c>
      <c r="E19223" s="38">
        <v>0.7336286432815321</v>
      </c>
      <c r="F19223" s="38">
        <v>45.801526717557252</v>
      </c>
    </row>
    <row r="19224" spans="1:6" x14ac:dyDescent="0.35">
      <c r="A19224" s="37" t="s">
        <v>22770</v>
      </c>
      <c r="B19224" s="38">
        <v>-34.508819420000002</v>
      </c>
      <c r="C19224" s="38">
        <v>-58.586053399999997</v>
      </c>
      <c r="D19224" s="38">
        <v>0.82069158554077148</v>
      </c>
      <c r="E19224" s="38">
        <v>0.81903126920972547</v>
      </c>
      <c r="F19224" s="38">
        <v>67.039106145251395</v>
      </c>
    </row>
    <row r="19225" spans="1:6" x14ac:dyDescent="0.35">
      <c r="A19225" s="37" t="s">
        <v>22771</v>
      </c>
      <c r="B19225" s="38">
        <v>-34.678960910000001</v>
      </c>
      <c r="C19225" s="38">
        <v>-58.561959829999999</v>
      </c>
      <c r="D19225" s="38">
        <v>0.26128444075584412</v>
      </c>
      <c r="E19225" s="38">
        <v>0.26503232552816991</v>
      </c>
      <c r="F19225" s="38">
        <v>7.8947368421052628</v>
      </c>
    </row>
    <row r="19226" spans="1:6" x14ac:dyDescent="0.35">
      <c r="A19226" s="37" t="s">
        <v>22772</v>
      </c>
      <c r="B19226" s="38">
        <v>-34.831728130000002</v>
      </c>
      <c r="C19226" s="38">
        <v>-58.655700930000002</v>
      </c>
      <c r="D19226" s="38">
        <v>0.91920024156570435</v>
      </c>
      <c r="E19226" s="38">
        <v>0.87764467795689904</v>
      </c>
      <c r="F19226" s="38">
        <v>47.863247863247864</v>
      </c>
    </row>
    <row r="19227" spans="1:6" x14ac:dyDescent="0.35">
      <c r="A19227" s="37" t="s">
        <v>22773</v>
      </c>
      <c r="B19227" s="38">
        <v>-34.740155790000003</v>
      </c>
      <c r="C19227" s="38">
        <v>-58.63320504</v>
      </c>
      <c r="D19227" s="38">
        <v>0.93557935953140259</v>
      </c>
      <c r="E19227" s="38">
        <v>0.95693040616584546</v>
      </c>
      <c r="F19227" s="38">
        <v>54.106280193236714</v>
      </c>
    </row>
    <row r="19228" spans="1:6" x14ac:dyDescent="0.35">
      <c r="A19228" s="37" t="s">
        <v>22774</v>
      </c>
      <c r="B19228" s="38">
        <v>-34.711219159999999</v>
      </c>
      <c r="C19228" s="38">
        <v>-58.62815149</v>
      </c>
      <c r="D19228" s="38">
        <v>0.74403458833694458</v>
      </c>
      <c r="E19228" s="38">
        <v>0.7474921958314048</v>
      </c>
      <c r="F19228" s="38">
        <v>53.691275167785236</v>
      </c>
    </row>
    <row r="19229" spans="1:6" x14ac:dyDescent="0.35">
      <c r="A19229" s="37" t="s">
        <v>707</v>
      </c>
      <c r="B19229" s="38">
        <v>-38.742261310000004</v>
      </c>
      <c r="C19229" s="38">
        <v>-60.607414110000001</v>
      </c>
      <c r="D19229" s="38">
        <v>0.23122641444206241</v>
      </c>
      <c r="E19229" s="38">
        <v>0.23595443160997501</v>
      </c>
      <c r="F19229" s="38"/>
    </row>
    <row r="19230" spans="1:6" x14ac:dyDescent="0.35">
      <c r="A19230" s="37" t="s">
        <v>22775</v>
      </c>
      <c r="B19230" s="38">
        <v>-34.723891950000002</v>
      </c>
      <c r="C19230" s="38">
        <v>-58.572286740000003</v>
      </c>
      <c r="D19230" s="38">
        <v>0.71945583820343018</v>
      </c>
      <c r="E19230" s="38">
        <v>0.74085312297469696</v>
      </c>
      <c r="F19230" s="38">
        <v>46.451612903225808</v>
      </c>
    </row>
    <row r="19231" spans="1:6" x14ac:dyDescent="0.35">
      <c r="A19231" s="37" t="s">
        <v>22776</v>
      </c>
      <c r="B19231" s="38">
        <v>-34.7345823</v>
      </c>
      <c r="C19231" s="38">
        <v>-58.609240589999999</v>
      </c>
      <c r="D19231" s="38">
        <v>0.65083926916122437</v>
      </c>
      <c r="E19231" s="38">
        <v>0.65586296882894302</v>
      </c>
      <c r="F19231" s="38">
        <v>53.719008264462808</v>
      </c>
    </row>
    <row r="19232" spans="1:6" x14ac:dyDescent="0.35">
      <c r="A19232" s="37" t="s">
        <v>22777</v>
      </c>
      <c r="B19232" s="38">
        <v>-34.684034459999999</v>
      </c>
      <c r="C19232" s="38">
        <v>-58.335107059999999</v>
      </c>
      <c r="D19232" s="38">
        <v>0.61253327131271362</v>
      </c>
      <c r="E19232" s="38">
        <v>0.53186092569547538</v>
      </c>
      <c r="F19232" s="38">
        <v>40</v>
      </c>
    </row>
    <row r="19233" spans="1:6" x14ac:dyDescent="0.35">
      <c r="A19233" s="37" t="s">
        <v>22778</v>
      </c>
      <c r="B19233" s="38">
        <v>-34.759017440000001</v>
      </c>
      <c r="C19233" s="38">
        <v>-58.607944279999998</v>
      </c>
      <c r="D19233" s="38">
        <v>0.59560370445251465</v>
      </c>
      <c r="E19233" s="38">
        <v>0.66728258777309113</v>
      </c>
      <c r="F19233" s="38">
        <v>66.666666666666657</v>
      </c>
    </row>
    <row r="19234" spans="1:6" x14ac:dyDescent="0.35">
      <c r="A19234" s="37" t="s">
        <v>22779</v>
      </c>
      <c r="B19234" s="38">
        <v>-34.726618379999998</v>
      </c>
      <c r="C19234" s="38">
        <v>-58.566195620000002</v>
      </c>
      <c r="D19234" s="38">
        <v>0.9389798641204834</v>
      </c>
      <c r="E19234" s="38">
        <v>0.90858454008897149</v>
      </c>
      <c r="F19234" s="38">
        <v>55.688622754491014</v>
      </c>
    </row>
    <row r="19235" spans="1:6" x14ac:dyDescent="0.35">
      <c r="A19235" s="37" t="s">
        <v>22780</v>
      </c>
      <c r="B19235" s="38">
        <v>-34.730853809999999</v>
      </c>
      <c r="C19235" s="38">
        <v>-58.475143860000003</v>
      </c>
      <c r="D19235" s="38">
        <v>0.92954021692276001</v>
      </c>
      <c r="E19235" s="38">
        <v>0.94964227165494641</v>
      </c>
      <c r="F19235" s="38">
        <v>69.047619047619051</v>
      </c>
    </row>
    <row r="19236" spans="1:6" x14ac:dyDescent="0.35">
      <c r="A19236" s="37" t="s">
        <v>22781</v>
      </c>
      <c r="B19236" s="38">
        <v>-34.760404190000003</v>
      </c>
      <c r="C19236" s="38">
        <v>-58.584715439999997</v>
      </c>
      <c r="D19236" s="38">
        <v>0.75256752967834473</v>
      </c>
      <c r="E19236" s="38">
        <v>0.74237160682678227</v>
      </c>
      <c r="F19236" s="38">
        <v>52.577319587628871</v>
      </c>
    </row>
    <row r="19237" spans="1:6" x14ac:dyDescent="0.35">
      <c r="A19237" s="37" t="s">
        <v>22782</v>
      </c>
      <c r="B19237" s="38">
        <v>-34.651832280000001</v>
      </c>
      <c r="C19237" s="38">
        <v>-58.766280500000001</v>
      </c>
      <c r="D19237" s="38">
        <v>0.45610353350639338</v>
      </c>
      <c r="E19237" s="38">
        <v>0.42563598542600067</v>
      </c>
      <c r="F19237" s="38">
        <v>54.285714285714285</v>
      </c>
    </row>
    <row r="19238" spans="1:6" x14ac:dyDescent="0.35">
      <c r="A19238" s="37" t="s">
        <v>22783</v>
      </c>
      <c r="B19238" s="38">
        <v>-34.764571670000002</v>
      </c>
      <c r="C19238" s="38">
        <v>-58.350580899999997</v>
      </c>
      <c r="D19238" s="38">
        <v>0.55312031507492065</v>
      </c>
      <c r="E19238" s="38">
        <v>0.57481018410009499</v>
      </c>
      <c r="F19238" s="38">
        <v>25.945945945945947</v>
      </c>
    </row>
    <row r="19239" spans="1:6" x14ac:dyDescent="0.35">
      <c r="A19239" s="37" t="s">
        <v>22784</v>
      </c>
      <c r="B19239" s="38">
        <v>-34.817705650000001</v>
      </c>
      <c r="C19239" s="38">
        <v>-58.423936619999999</v>
      </c>
      <c r="D19239" s="38">
        <v>0.49457839131355291</v>
      </c>
      <c r="E19239" s="38">
        <v>0.5009819218090602</v>
      </c>
      <c r="F19239" s="38">
        <v>45.5</v>
      </c>
    </row>
    <row r="19240" spans="1:6" x14ac:dyDescent="0.35">
      <c r="A19240" s="37" t="s">
        <v>22785</v>
      </c>
      <c r="B19240" s="38">
        <v>-34.73026076</v>
      </c>
      <c r="C19240" s="38">
        <v>-58.622385170000001</v>
      </c>
      <c r="D19240" s="38">
        <v>0.94325405359268188</v>
      </c>
      <c r="E19240" s="38">
        <v>0.94958414580370931</v>
      </c>
      <c r="F19240" s="38">
        <v>63.888888888888886</v>
      </c>
    </row>
    <row r="19241" spans="1:6" x14ac:dyDescent="0.35">
      <c r="A19241" s="37" t="s">
        <v>1059</v>
      </c>
      <c r="B19241" s="38">
        <v>-38.092792869999997</v>
      </c>
      <c r="C19241" s="38">
        <v>-57.563330360000002</v>
      </c>
      <c r="D19241" s="38">
        <v>0.46373310685157781</v>
      </c>
      <c r="E19241" s="38">
        <v>0.46000955528334569</v>
      </c>
      <c r="F19241" s="38"/>
    </row>
    <row r="19242" spans="1:6" x14ac:dyDescent="0.35">
      <c r="A19242" s="37" t="s">
        <v>22786</v>
      </c>
      <c r="B19242" s="38">
        <v>-34.669627480000003</v>
      </c>
      <c r="C19242" s="38">
        <v>-58.544452569999997</v>
      </c>
      <c r="D19242" s="38">
        <v>0.53750187158584595</v>
      </c>
      <c r="E19242" s="38">
        <v>0.49441597649925628</v>
      </c>
      <c r="F19242" s="38">
        <v>29.72972972972973</v>
      </c>
    </row>
    <row r="19243" spans="1:6" x14ac:dyDescent="0.35">
      <c r="A19243" s="37" t="s">
        <v>2660</v>
      </c>
      <c r="B19243" s="38">
        <v>-36.302778439999997</v>
      </c>
      <c r="C19243" s="38">
        <v>-61.724748679999998</v>
      </c>
      <c r="D19243" s="38">
        <v>0.28086656332015991</v>
      </c>
      <c r="E19243" s="38">
        <v>0.27815652457443452</v>
      </c>
      <c r="F19243" s="38"/>
    </row>
    <row r="19244" spans="1:6" x14ac:dyDescent="0.35">
      <c r="A19244" s="37" t="s">
        <v>22787</v>
      </c>
      <c r="B19244" s="38">
        <v>-35.64066819</v>
      </c>
      <c r="C19244" s="38">
        <v>-59.763576550000003</v>
      </c>
      <c r="D19244" s="38">
        <v>0.29256671667098999</v>
      </c>
      <c r="E19244" s="38">
        <v>0.3592515234884463</v>
      </c>
      <c r="F19244" s="38"/>
    </row>
    <row r="19245" spans="1:6" x14ac:dyDescent="0.35">
      <c r="A19245" s="37" t="s">
        <v>2025</v>
      </c>
      <c r="B19245" s="38">
        <v>-36.267075149999997</v>
      </c>
      <c r="C19245" s="38">
        <v>-63.16787523</v>
      </c>
      <c r="D19245" s="38">
        <v>0.31426146626472468</v>
      </c>
      <c r="E19245" s="38">
        <v>0.30369897670037038</v>
      </c>
      <c r="F19245" s="38"/>
    </row>
    <row r="19246" spans="1:6" x14ac:dyDescent="0.35">
      <c r="A19246" s="37" t="s">
        <v>1492</v>
      </c>
      <c r="B19246" s="38">
        <v>-35.10085771</v>
      </c>
      <c r="C19246" s="38">
        <v>-57.474296260000003</v>
      </c>
      <c r="D19246" s="38">
        <v>0.40119367837905878</v>
      </c>
      <c r="E19246" s="38">
        <v>0.40119367837905878</v>
      </c>
      <c r="F19246" s="38"/>
    </row>
    <row r="19247" spans="1:6" x14ac:dyDescent="0.35">
      <c r="A19247" s="37" t="s">
        <v>548</v>
      </c>
      <c r="B19247" s="38">
        <v>-33.790844180000001</v>
      </c>
      <c r="C19247" s="38">
        <v>-59.53087953</v>
      </c>
      <c r="D19247" s="38">
        <v>0.4606957733631134</v>
      </c>
      <c r="E19247" s="38">
        <v>0.46068523575862252</v>
      </c>
      <c r="F19247" s="38"/>
    </row>
    <row r="19248" spans="1:6" x14ac:dyDescent="0.35">
      <c r="A19248" s="37" t="s">
        <v>2737</v>
      </c>
      <c r="B19248" s="38">
        <v>-37.112517769999997</v>
      </c>
      <c r="C19248" s="38">
        <v>-56.86892709</v>
      </c>
      <c r="D19248" s="38">
        <v>0.20670986175537109</v>
      </c>
      <c r="E19248" s="38">
        <v>0.2234467550327903</v>
      </c>
      <c r="F19248" s="38"/>
    </row>
    <row r="19249" spans="1:6" x14ac:dyDescent="0.35">
      <c r="A19249" s="37" t="s">
        <v>2549</v>
      </c>
      <c r="B19249" s="38">
        <v>-34.688566819999998</v>
      </c>
      <c r="C19249" s="38">
        <v>-58.387586030000001</v>
      </c>
      <c r="D19249" s="38">
        <v>0.16543807089328769</v>
      </c>
      <c r="E19249" s="38">
        <v>0.1685868501663208</v>
      </c>
      <c r="F19249" s="38"/>
    </row>
    <row r="19250" spans="1:6" x14ac:dyDescent="0.35">
      <c r="A19250" s="37" t="s">
        <v>22788</v>
      </c>
      <c r="B19250" s="38">
        <v>-37.11445483</v>
      </c>
      <c r="C19250" s="38">
        <v>-56.88451972</v>
      </c>
      <c r="D19250" s="38">
        <v>0.31919428706169128</v>
      </c>
      <c r="E19250" s="38">
        <v>0.31937979443653208</v>
      </c>
      <c r="F19250" s="38">
        <v>26.811594202898554</v>
      </c>
    </row>
    <row r="19251" spans="1:6" x14ac:dyDescent="0.35">
      <c r="A19251" s="37" t="s">
        <v>22789</v>
      </c>
      <c r="B19251" s="38">
        <v>-34.552642220000003</v>
      </c>
      <c r="C19251" s="38">
        <v>-58.69144592</v>
      </c>
      <c r="D19251" s="38">
        <v>0.20872156322002411</v>
      </c>
      <c r="E19251" s="38">
        <v>0.21668960324355541</v>
      </c>
      <c r="F19251" s="38">
        <v>8.9552238805970141</v>
      </c>
    </row>
    <row r="19252" spans="1:6" x14ac:dyDescent="0.35">
      <c r="A19252" s="37" t="s">
        <v>22790</v>
      </c>
      <c r="B19252" s="38">
        <v>-34.55236352</v>
      </c>
      <c r="C19252" s="38">
        <v>-58.691154230000002</v>
      </c>
      <c r="D19252" s="38">
        <v>0.20872156322002411</v>
      </c>
      <c r="E19252" s="38">
        <v>0.21154374041055379</v>
      </c>
      <c r="F19252" s="38">
        <v>2.2556390977443606</v>
      </c>
    </row>
    <row r="19253" spans="1:6" x14ac:dyDescent="0.35">
      <c r="A19253" s="37" t="s">
        <v>22791</v>
      </c>
      <c r="B19253" s="38">
        <v>-34.48294594</v>
      </c>
      <c r="C19253" s="38">
        <v>-58.849591420000003</v>
      </c>
      <c r="D19253" s="38">
        <v>0.28956851363182068</v>
      </c>
      <c r="E19253" s="38">
        <v>0.35825132357107631</v>
      </c>
      <c r="F19253" s="38">
        <v>10.24390243902439</v>
      </c>
    </row>
    <row r="19254" spans="1:6" x14ac:dyDescent="0.35">
      <c r="A19254" s="37" t="s">
        <v>22792</v>
      </c>
      <c r="B19254" s="38">
        <v>-34.48290128</v>
      </c>
      <c r="C19254" s="38">
        <v>-58.849672689999998</v>
      </c>
      <c r="D19254" s="38">
        <v>0.28956851363182068</v>
      </c>
      <c r="E19254" s="38">
        <v>0.35405040383338932</v>
      </c>
      <c r="F19254" s="38">
        <v>4.9792531120331951</v>
      </c>
    </row>
    <row r="19255" spans="1:6" x14ac:dyDescent="0.35">
      <c r="A19255" s="37" t="s">
        <v>22793</v>
      </c>
      <c r="B19255" s="38">
        <v>-36.456252509999999</v>
      </c>
      <c r="C19255" s="38">
        <v>-62.850360190000004</v>
      </c>
      <c r="D19255" s="38">
        <v>0.27499562501907349</v>
      </c>
      <c r="E19255" s="38">
        <v>0.27255285108411642</v>
      </c>
      <c r="F19255" s="38">
        <v>21.568627450980394</v>
      </c>
    </row>
    <row r="19256" spans="1:6" x14ac:dyDescent="0.35">
      <c r="A19256" s="37" t="s">
        <v>2626</v>
      </c>
      <c r="B19256" s="38">
        <v>-34.322249059999997</v>
      </c>
      <c r="C19256" s="38">
        <v>-58.8505544</v>
      </c>
      <c r="D19256" s="38">
        <v>0.45669698715209961</v>
      </c>
      <c r="E19256" s="38">
        <v>0.44570285473999222</v>
      </c>
      <c r="F19256" s="38"/>
    </row>
    <row r="19257" spans="1:6" x14ac:dyDescent="0.35">
      <c r="A19257" s="37" t="s">
        <v>2624</v>
      </c>
      <c r="B19257" s="38">
        <v>-34.421034220000003</v>
      </c>
      <c r="C19257" s="38">
        <v>-58.749235290000001</v>
      </c>
      <c r="D19257" s="38">
        <v>0.70124799013137817</v>
      </c>
      <c r="E19257" s="38">
        <v>0.72262226729779633</v>
      </c>
      <c r="F19257" s="38"/>
    </row>
    <row r="19258" spans="1:6" x14ac:dyDescent="0.35">
      <c r="A19258" s="37" t="s">
        <v>2627</v>
      </c>
      <c r="B19258" s="38">
        <v>-34.333734100000001</v>
      </c>
      <c r="C19258" s="38">
        <v>-58.782951400000002</v>
      </c>
      <c r="D19258" s="38">
        <v>0.59132182598114014</v>
      </c>
      <c r="E19258" s="38">
        <v>0.53093486782666799</v>
      </c>
      <c r="F19258" s="38"/>
    </row>
    <row r="19259" spans="1:6" x14ac:dyDescent="0.35">
      <c r="A19259" s="37" t="s">
        <v>2625</v>
      </c>
      <c r="B19259" s="38">
        <v>-34.388152480000002</v>
      </c>
      <c r="C19259" s="38">
        <v>-58.73820456</v>
      </c>
      <c r="D19259" s="38">
        <v>0.29826202988624573</v>
      </c>
      <c r="E19259" s="38">
        <v>0.2776344163637412</v>
      </c>
      <c r="F19259" s="38"/>
    </row>
    <row r="19260" spans="1:6" x14ac:dyDescent="0.35">
      <c r="A19260" s="37" t="s">
        <v>22794</v>
      </c>
      <c r="B19260" s="38">
        <v>-34.547229469999998</v>
      </c>
      <c r="C19260" s="38">
        <v>-58.527579080000002</v>
      </c>
      <c r="D19260" s="38">
        <v>0.6062278151512146</v>
      </c>
      <c r="E19260" s="38">
        <v>0.54363671216097742</v>
      </c>
      <c r="F19260" s="38" t="s">
        <v>5130</v>
      </c>
    </row>
    <row r="19261" spans="1:6" x14ac:dyDescent="0.35">
      <c r="A19261" s="37" t="s">
        <v>22795</v>
      </c>
      <c r="B19261" s="38">
        <v>-34.877573890000001</v>
      </c>
      <c r="C19261" s="38">
        <v>-58.104668840000002</v>
      </c>
      <c r="D19261" s="38">
        <v>0.31206464767456049</v>
      </c>
      <c r="E19261" s="38">
        <v>0.32659010423554308</v>
      </c>
      <c r="F19261" s="38">
        <v>1.2765957446808509</v>
      </c>
    </row>
    <row r="19262" spans="1:6" x14ac:dyDescent="0.35">
      <c r="A19262" s="37" t="s">
        <v>22796</v>
      </c>
      <c r="B19262" s="38">
        <v>-34.877458099999998</v>
      </c>
      <c r="C19262" s="38">
        <v>-58.104773299999998</v>
      </c>
      <c r="D19262" s="38">
        <v>0.31206464767456049</v>
      </c>
      <c r="E19262" s="38">
        <v>0.32572013542458822</v>
      </c>
      <c r="F19262" s="38">
        <v>0</v>
      </c>
    </row>
    <row r="19263" spans="1:6" x14ac:dyDescent="0.35">
      <c r="A19263" s="37" t="s">
        <v>22797</v>
      </c>
      <c r="B19263" s="38">
        <v>-34.727499870000003</v>
      </c>
      <c r="C19263" s="38">
        <v>-58.255263720000002</v>
      </c>
      <c r="D19263" s="38">
        <v>0.13813723623752591</v>
      </c>
      <c r="E19263" s="38">
        <v>0.138629804054896</v>
      </c>
      <c r="F19263" s="38">
        <v>3.2608695652173911</v>
      </c>
    </row>
    <row r="19264" spans="1:6" x14ac:dyDescent="0.35">
      <c r="A19264" s="37" t="s">
        <v>22798</v>
      </c>
      <c r="B19264" s="38">
        <v>-34.797899200000003</v>
      </c>
      <c r="C19264" s="38">
        <v>-58.488041889999998</v>
      </c>
      <c r="D19264" s="38">
        <v>0.58858126401901245</v>
      </c>
      <c r="E19264" s="38">
        <v>0.42864815286687902</v>
      </c>
      <c r="F19264" s="38">
        <v>49.056603773584904</v>
      </c>
    </row>
    <row r="19265" spans="1:6" x14ac:dyDescent="0.35">
      <c r="A19265" s="37" t="s">
        <v>22799</v>
      </c>
      <c r="B19265" s="38">
        <v>-38.730826569999998</v>
      </c>
      <c r="C19265" s="38">
        <v>-62.248475890000002</v>
      </c>
      <c r="D19265" s="38">
        <v>0.23478227853775019</v>
      </c>
      <c r="E19265" s="38">
        <v>0.23585105133362311</v>
      </c>
      <c r="F19265" s="38">
        <v>4.294478527607362</v>
      </c>
    </row>
    <row r="19266" spans="1:6" x14ac:dyDescent="0.35">
      <c r="A19266" s="37" t="s">
        <v>22800</v>
      </c>
      <c r="B19266" s="38">
        <v>-38.690347379999999</v>
      </c>
      <c r="C19266" s="38">
        <v>-62.279095409999996</v>
      </c>
      <c r="D19266" s="38">
        <v>0.1160807311534882</v>
      </c>
      <c r="E19266" s="38">
        <v>0.12087226315186569</v>
      </c>
      <c r="F19266" s="38">
        <v>2.788844621513944</v>
      </c>
    </row>
    <row r="19267" spans="1:6" x14ac:dyDescent="0.35">
      <c r="A19267" s="37" t="s">
        <v>22801</v>
      </c>
      <c r="B19267" s="38">
        <v>-38.781248949999998</v>
      </c>
      <c r="C19267" s="38">
        <v>-62.26582294</v>
      </c>
      <c r="D19267" s="38">
        <v>0.36548998951911932</v>
      </c>
      <c r="E19267" s="38">
        <v>0.3642795316874981</v>
      </c>
      <c r="F19267" s="38">
        <v>9.67741935483871</v>
      </c>
    </row>
    <row r="19268" spans="1:6" x14ac:dyDescent="0.35">
      <c r="A19268" s="37" t="s">
        <v>22802</v>
      </c>
      <c r="B19268" s="38">
        <v>-34.917084379999999</v>
      </c>
      <c r="C19268" s="38">
        <v>-57.927363870000001</v>
      </c>
      <c r="D19268" s="38">
        <v>6.1266187578439713E-2</v>
      </c>
      <c r="E19268" s="38">
        <v>0.1385722029954195</v>
      </c>
      <c r="F19268" s="38">
        <v>9.5744680851063837</v>
      </c>
    </row>
    <row r="19269" spans="1:6" x14ac:dyDescent="0.35">
      <c r="A19269" s="37" t="s">
        <v>22803</v>
      </c>
      <c r="B19269" s="38">
        <v>-34.896748850000002</v>
      </c>
      <c r="C19269" s="38">
        <v>-57.97836908</v>
      </c>
      <c r="D19269" s="38">
        <v>0.1692266762256622</v>
      </c>
      <c r="E19269" s="38">
        <v>0.17717263455453669</v>
      </c>
      <c r="F19269" s="38">
        <v>0</v>
      </c>
    </row>
    <row r="19270" spans="1:6" x14ac:dyDescent="0.35">
      <c r="A19270" s="37" t="s">
        <v>22804</v>
      </c>
      <c r="B19270" s="38">
        <v>-34.959406899999998</v>
      </c>
      <c r="C19270" s="38">
        <v>-58.389684080000002</v>
      </c>
      <c r="D19270" s="38">
        <v>0.7319645881652832</v>
      </c>
      <c r="E19270" s="38">
        <v>0.73215518678937641</v>
      </c>
      <c r="F19270" s="38">
        <v>23.017902813299234</v>
      </c>
    </row>
    <row r="19271" spans="1:6" x14ac:dyDescent="0.35">
      <c r="A19271" s="37" t="s">
        <v>22805</v>
      </c>
      <c r="B19271" s="38">
        <v>-34.950984869999999</v>
      </c>
      <c r="C19271" s="38">
        <v>-57.974284660000002</v>
      </c>
      <c r="D19271" s="38">
        <v>0.33130049705505371</v>
      </c>
      <c r="E19271" s="38">
        <v>0.33463164519619298</v>
      </c>
      <c r="F19271" s="38">
        <v>4.7297297297297298</v>
      </c>
    </row>
    <row r="19272" spans="1:6" x14ac:dyDescent="0.35">
      <c r="A19272" s="37" t="s">
        <v>22806</v>
      </c>
      <c r="B19272" s="38">
        <v>-38.728556249999997</v>
      </c>
      <c r="C19272" s="38">
        <v>-62.255170579999998</v>
      </c>
      <c r="D19272" s="38">
        <v>0.30959799885749822</v>
      </c>
      <c r="E19272" s="38">
        <v>0.2451068019494414</v>
      </c>
      <c r="F19272" s="38">
        <v>1.1695906432748537</v>
      </c>
    </row>
    <row r="19273" spans="1:6" x14ac:dyDescent="0.35">
      <c r="A19273" s="37" t="s">
        <v>22807</v>
      </c>
      <c r="B19273" s="38">
        <v>-34.99224727</v>
      </c>
      <c r="C19273" s="38">
        <v>-58.391810479999997</v>
      </c>
      <c r="D19273" s="38">
        <v>0.79018282890319824</v>
      </c>
      <c r="E19273" s="38">
        <v>0.78805214009786906</v>
      </c>
      <c r="F19273" s="38">
        <v>3.0612244897959182</v>
      </c>
    </row>
    <row r="19274" spans="1:6" x14ac:dyDescent="0.35">
      <c r="A19274" s="37" t="s">
        <v>22808</v>
      </c>
      <c r="B19274" s="38">
        <v>-34.690026529999997</v>
      </c>
      <c r="C19274" s="38">
        <v>-58.391936710000003</v>
      </c>
      <c r="D19274" s="38">
        <v>0.1946565359830856</v>
      </c>
      <c r="E19274" s="38">
        <v>0.20334314615339849</v>
      </c>
      <c r="F19274" s="38">
        <v>6.4327485380116958</v>
      </c>
    </row>
    <row r="19275" spans="1:6" x14ac:dyDescent="0.35">
      <c r="A19275" s="37" t="s">
        <v>22809</v>
      </c>
      <c r="B19275" s="38">
        <v>-34.76895408</v>
      </c>
      <c r="C19275" s="38">
        <v>-58.831350950000001</v>
      </c>
      <c r="D19275" s="38">
        <v>0.43176254630088812</v>
      </c>
      <c r="E19275" s="38">
        <v>0.46159087000666438</v>
      </c>
      <c r="F19275" s="38">
        <v>7.605633802816901</v>
      </c>
    </row>
    <row r="19276" spans="1:6" x14ac:dyDescent="0.35">
      <c r="A19276" s="37" t="s">
        <v>22810</v>
      </c>
      <c r="B19276" s="38">
        <v>-35.127120779999998</v>
      </c>
      <c r="C19276" s="38">
        <v>-58.051994860000001</v>
      </c>
      <c r="D19276" s="38">
        <v>0</v>
      </c>
      <c r="E19276" s="38">
        <v>5.5086878367832728E-2</v>
      </c>
      <c r="F19276" s="38">
        <v>0</v>
      </c>
    </row>
    <row r="19277" spans="1:6" x14ac:dyDescent="0.35">
      <c r="A19277" s="37" t="s">
        <v>22811</v>
      </c>
      <c r="B19277" s="38">
        <v>-34.915832620000003</v>
      </c>
      <c r="C19277" s="38">
        <v>-58.578274129999997</v>
      </c>
      <c r="D19277" s="38">
        <v>0.41813555359840388</v>
      </c>
      <c r="E19277" s="38">
        <v>0.53346208069059586</v>
      </c>
      <c r="F19277" s="38">
        <v>24.36548223350254</v>
      </c>
    </row>
    <row r="19278" spans="1:6" x14ac:dyDescent="0.35">
      <c r="A19278" s="37" t="s">
        <v>22812</v>
      </c>
      <c r="B19278" s="38">
        <v>-34.709540400000002</v>
      </c>
      <c r="C19278" s="38">
        <v>-58.562445580000002</v>
      </c>
      <c r="D19278" s="38">
        <v>0.93507182598114014</v>
      </c>
      <c r="E19278" s="38">
        <v>0.90615586010185445</v>
      </c>
      <c r="F19278" s="38">
        <v>49.315068493150683</v>
      </c>
    </row>
    <row r="19279" spans="1:6" x14ac:dyDescent="0.35">
      <c r="A19279" s="37" t="s">
        <v>22813</v>
      </c>
      <c r="B19279" s="38">
        <v>-34.709547659999998</v>
      </c>
      <c r="C19279" s="38">
        <v>-58.562368120000002</v>
      </c>
      <c r="D19279" s="38">
        <v>0.93507182598114014</v>
      </c>
      <c r="E19279" s="38">
        <v>0.90521116790018585</v>
      </c>
      <c r="F19279" s="38">
        <v>58.666666666666664</v>
      </c>
    </row>
    <row r="19280" spans="1:6" x14ac:dyDescent="0.35">
      <c r="A19280" s="37" t="s">
        <v>22814</v>
      </c>
      <c r="B19280" s="38">
        <v>-34.710600159999998</v>
      </c>
      <c r="C19280" s="38">
        <v>-58.556460420000001</v>
      </c>
      <c r="D19280" s="38">
        <v>0.93051189184188843</v>
      </c>
      <c r="E19280" s="38">
        <v>0.88232770833102137</v>
      </c>
      <c r="F19280" s="38">
        <v>76.344086021505376</v>
      </c>
    </row>
    <row r="19281" spans="1:6" x14ac:dyDescent="0.35">
      <c r="A19281" s="37" t="s">
        <v>22815</v>
      </c>
      <c r="B19281" s="38">
        <v>-34.707323770000002</v>
      </c>
      <c r="C19281" s="38">
        <v>-58.567797679999998</v>
      </c>
      <c r="D19281" s="38">
        <v>0.82922101020812988</v>
      </c>
      <c r="E19281" s="38">
        <v>0.84999219284338112</v>
      </c>
      <c r="F19281" s="38">
        <v>74.285714285714292</v>
      </c>
    </row>
    <row r="19282" spans="1:6" x14ac:dyDescent="0.35">
      <c r="A19282" s="37" t="s">
        <v>22816</v>
      </c>
      <c r="B19282" s="38">
        <v>-34.938806970000002</v>
      </c>
      <c r="C19282" s="38">
        <v>-57.917706440000003</v>
      </c>
      <c r="D19282" s="38">
        <v>0.33233064413070679</v>
      </c>
      <c r="E19282" s="38">
        <v>0.3185606240420728</v>
      </c>
      <c r="F19282" s="38">
        <v>52.631578947368418</v>
      </c>
    </row>
    <row r="19283" spans="1:6" x14ac:dyDescent="0.35">
      <c r="A19283" s="37" t="s">
        <v>22817</v>
      </c>
      <c r="B19283" s="38">
        <v>-34.435427730000001</v>
      </c>
      <c r="C19283" s="38">
        <v>-58.814750709999998</v>
      </c>
      <c r="D19283" s="38">
        <v>0</v>
      </c>
      <c r="E19283" s="38">
        <v>0.25367393013503808</v>
      </c>
      <c r="F19283" s="38"/>
    </row>
    <row r="19284" spans="1:6" x14ac:dyDescent="0.35">
      <c r="A19284" s="37" t="s">
        <v>22818</v>
      </c>
      <c r="B19284" s="38">
        <v>-34.674138220000003</v>
      </c>
      <c r="C19284" s="38">
        <v>-58.354046080000003</v>
      </c>
      <c r="D19284" s="38">
        <v>0.28687185049057012</v>
      </c>
      <c r="E19284" s="38">
        <v>0.28132343334811072</v>
      </c>
      <c r="F19284" s="38">
        <v>0</v>
      </c>
    </row>
    <row r="19285" spans="1:6" x14ac:dyDescent="0.35">
      <c r="A19285" s="37" t="s">
        <v>22819</v>
      </c>
      <c r="B19285" s="38">
        <v>-38.73047562</v>
      </c>
      <c r="C19285" s="38">
        <v>-61.306402419999998</v>
      </c>
      <c r="D19285" s="38">
        <v>0.32792609930038452</v>
      </c>
      <c r="E19285" s="38">
        <v>0.33311737228084248</v>
      </c>
      <c r="F19285" s="38">
        <v>0</v>
      </c>
    </row>
    <row r="19286" spans="1:6" x14ac:dyDescent="0.35">
      <c r="A19286" s="37" t="s">
        <v>22820</v>
      </c>
      <c r="B19286" s="38">
        <v>-35.127062549999998</v>
      </c>
      <c r="C19286" s="38">
        <v>-58.052059759999999</v>
      </c>
      <c r="D19286" s="38">
        <v>0</v>
      </c>
      <c r="E19286" s="38">
        <v>5.3556687302059598E-2</v>
      </c>
      <c r="F19286" s="38">
        <v>0</v>
      </c>
    </row>
    <row r="19287" spans="1:6" x14ac:dyDescent="0.35">
      <c r="A19287" s="37" t="s">
        <v>1446</v>
      </c>
      <c r="B19287" s="38">
        <v>-34.734015040000003</v>
      </c>
      <c r="C19287" s="38">
        <v>-58.475734420000002</v>
      </c>
      <c r="D19287" s="38">
        <v>0.98127752542495728</v>
      </c>
      <c r="E19287" s="38">
        <v>0.98090496744428357</v>
      </c>
      <c r="F19287" s="38"/>
    </row>
    <row r="19288" spans="1:6" x14ac:dyDescent="0.35">
      <c r="A19288" s="37" t="s">
        <v>2042</v>
      </c>
      <c r="B19288" s="38">
        <v>-33.914538190000002</v>
      </c>
      <c r="C19288" s="38">
        <v>-60.562379999999997</v>
      </c>
      <c r="D19288" s="38">
        <v>0.7016599178314209</v>
      </c>
      <c r="E19288" s="38">
        <v>0.70471726796206302</v>
      </c>
      <c r="F19288" s="38"/>
    </row>
    <row r="19289" spans="1:6" x14ac:dyDescent="0.35">
      <c r="A19289" s="37" t="s">
        <v>22821</v>
      </c>
      <c r="B19289" s="38">
        <v>-34.538703249999998</v>
      </c>
      <c r="C19289" s="38">
        <v>-58.767900330000003</v>
      </c>
      <c r="D19289" s="38">
        <v>0.64716815948486328</v>
      </c>
      <c r="E19289" s="38">
        <v>0.6747811055845685</v>
      </c>
      <c r="F19289" s="38">
        <v>38.461538461538467</v>
      </c>
    </row>
    <row r="19290" spans="1:6" x14ac:dyDescent="0.35">
      <c r="A19290" s="37" t="s">
        <v>1176</v>
      </c>
      <c r="B19290" s="38">
        <v>-34.10989472</v>
      </c>
      <c r="C19290" s="38">
        <v>-59.030992910000002</v>
      </c>
      <c r="D19290" s="38">
        <v>0.24548006057739261</v>
      </c>
      <c r="E19290" s="38">
        <v>0.38563510735292689</v>
      </c>
      <c r="F19290" s="38"/>
    </row>
    <row r="19291" spans="1:6" x14ac:dyDescent="0.35">
      <c r="A19291" s="37" t="s">
        <v>22822</v>
      </c>
      <c r="B19291" s="38">
        <v>-34.985773719999997</v>
      </c>
      <c r="C19291" s="38">
        <v>-58.174252109999998</v>
      </c>
      <c r="D19291" s="38">
        <v>0.37776291370391851</v>
      </c>
      <c r="E19291" s="38">
        <v>0.53672222296396888</v>
      </c>
      <c r="F19291" s="38">
        <v>33.333333333333329</v>
      </c>
    </row>
    <row r="19292" spans="1:6" x14ac:dyDescent="0.35">
      <c r="A19292" s="37" t="s">
        <v>22823</v>
      </c>
      <c r="B19292" s="38">
        <v>-34.46509674</v>
      </c>
      <c r="C19292" s="38">
        <v>-58.909667210000002</v>
      </c>
      <c r="D19292" s="38">
        <v>0.28678593039512629</v>
      </c>
      <c r="E19292" s="38">
        <v>0.29815115880321807</v>
      </c>
      <c r="F19292" s="38"/>
    </row>
    <row r="19293" spans="1:6" x14ac:dyDescent="0.35">
      <c r="A19293" s="37" t="s">
        <v>22824</v>
      </c>
      <c r="B19293" s="38">
        <v>-34.972777639999997</v>
      </c>
      <c r="C19293" s="38">
        <v>-57.985826600000003</v>
      </c>
      <c r="D19293" s="38">
        <v>0.40663251280784612</v>
      </c>
      <c r="E19293" s="38">
        <v>0.44100181679976608</v>
      </c>
      <c r="F19293" s="38">
        <v>18.53146853146853</v>
      </c>
    </row>
    <row r="19294" spans="1:6" x14ac:dyDescent="0.35">
      <c r="A19294" s="37" t="s">
        <v>22825</v>
      </c>
      <c r="B19294" s="38">
        <v>-34.92608216</v>
      </c>
      <c r="C19294" s="38">
        <v>-57.967581340000002</v>
      </c>
      <c r="D19294" s="38">
        <v>0.12499196082353591</v>
      </c>
      <c r="E19294" s="38">
        <v>0.14819091165231341</v>
      </c>
      <c r="F19294" s="38"/>
    </row>
    <row r="19295" spans="1:6" x14ac:dyDescent="0.35">
      <c r="A19295" s="37" t="s">
        <v>340</v>
      </c>
      <c r="B19295" s="38">
        <v>-34.794462619999997</v>
      </c>
      <c r="C19295" s="38">
        <v>-58.354709900000003</v>
      </c>
      <c r="D19295" s="38">
        <v>0.41066464781761169</v>
      </c>
      <c r="E19295" s="38">
        <v>0.41483073342930188</v>
      </c>
      <c r="F19295" s="38"/>
    </row>
    <row r="19296" spans="1:6" x14ac:dyDescent="0.35">
      <c r="A19296" s="37" t="s">
        <v>344</v>
      </c>
      <c r="B19296" s="38">
        <v>-34.798106949999998</v>
      </c>
      <c r="C19296" s="38">
        <v>-58.336077410000001</v>
      </c>
      <c r="D19296" s="38">
        <v>0.52418047189712524</v>
      </c>
      <c r="E19296" s="38">
        <v>0.53531877253506632</v>
      </c>
      <c r="F19296" s="38"/>
    </row>
    <row r="19297" spans="1:6" x14ac:dyDescent="0.35">
      <c r="A19297" s="37" t="s">
        <v>22826</v>
      </c>
      <c r="B19297" s="38">
        <v>-34.458853869999999</v>
      </c>
      <c r="C19297" s="38">
        <v>-58.829772370000001</v>
      </c>
      <c r="D19297" s="38">
        <v>0.37218937277793879</v>
      </c>
      <c r="E19297" s="38">
        <v>0.34526768326759338</v>
      </c>
      <c r="F19297" s="38">
        <v>10</v>
      </c>
    </row>
    <row r="19298" spans="1:6" x14ac:dyDescent="0.35">
      <c r="A19298" s="37" t="s">
        <v>22827</v>
      </c>
      <c r="B19298" s="38">
        <v>-34.45889236</v>
      </c>
      <c r="C19298" s="38">
        <v>-58.82974669</v>
      </c>
      <c r="D19298" s="38">
        <v>0.37218937277793879</v>
      </c>
      <c r="E19298" s="38">
        <v>0.34597532169238943</v>
      </c>
      <c r="F19298" s="38">
        <v>100</v>
      </c>
    </row>
    <row r="19299" spans="1:6" x14ac:dyDescent="0.35">
      <c r="A19299" s="37" t="s">
        <v>22828</v>
      </c>
      <c r="B19299" s="38">
        <v>-34.458927840000001</v>
      </c>
      <c r="C19299" s="38">
        <v>-58.829720100000003</v>
      </c>
      <c r="D19299" s="38">
        <v>0.37218937277793879</v>
      </c>
      <c r="E19299" s="38">
        <v>0.34667510892215531</v>
      </c>
      <c r="F19299" s="38">
        <v>4.6728971962616823</v>
      </c>
    </row>
    <row r="19300" spans="1:6" x14ac:dyDescent="0.35">
      <c r="A19300" s="37" t="s">
        <v>22829</v>
      </c>
      <c r="B19300" s="38">
        <v>-34.459311849999999</v>
      </c>
      <c r="C19300" s="38">
        <v>-58.910978149999998</v>
      </c>
      <c r="D19300" s="38">
        <v>0.22892546653747561</v>
      </c>
      <c r="E19300" s="38">
        <v>0.2174829819372722</v>
      </c>
      <c r="F19300" s="38">
        <v>0</v>
      </c>
    </row>
    <row r="19301" spans="1:6" x14ac:dyDescent="0.35">
      <c r="A19301" s="37" t="s">
        <v>22830</v>
      </c>
      <c r="B19301" s="38">
        <v>-34.768664450000003</v>
      </c>
      <c r="C19301" s="38">
        <v>-58.398049870000001</v>
      </c>
      <c r="D19301" s="38">
        <v>9.1949641704559326E-2</v>
      </c>
      <c r="E19301" s="38">
        <v>8.5309892590786959E-2</v>
      </c>
      <c r="F19301" s="38"/>
    </row>
    <row r="19302" spans="1:6" x14ac:dyDescent="0.35">
      <c r="A19302" s="37" t="s">
        <v>22831</v>
      </c>
      <c r="B19302" s="38">
        <v>-34.707245069999999</v>
      </c>
      <c r="C19302" s="38">
        <v>-58.441654890000002</v>
      </c>
      <c r="D19302" s="38">
        <v>0.89317405223846436</v>
      </c>
      <c r="E19302" s="38">
        <v>0.90869230515248067</v>
      </c>
      <c r="F19302" s="38">
        <v>51.851851851851848</v>
      </c>
    </row>
    <row r="19303" spans="1:6" x14ac:dyDescent="0.35">
      <c r="A19303" s="37" t="s">
        <v>22832</v>
      </c>
      <c r="B19303" s="38">
        <v>-37.293992709999998</v>
      </c>
      <c r="C19303" s="38">
        <v>-59.11806541</v>
      </c>
      <c r="D19303" s="38">
        <v>0.54365372657775879</v>
      </c>
      <c r="E19303" s="38">
        <v>0.53866600829201772</v>
      </c>
      <c r="F19303" s="38">
        <v>37.142857142857146</v>
      </c>
    </row>
    <row r="19304" spans="1:6" x14ac:dyDescent="0.35">
      <c r="A19304" s="37" t="s">
        <v>2419</v>
      </c>
      <c r="B19304" s="38">
        <v>-37.321919260000001</v>
      </c>
      <c r="C19304" s="38">
        <v>-59.165710859999997</v>
      </c>
      <c r="D19304" s="38">
        <v>0.57355165481567383</v>
      </c>
      <c r="E19304" s="38">
        <v>0.56559650599956512</v>
      </c>
      <c r="F19304" s="38"/>
    </row>
    <row r="19305" spans="1:6" x14ac:dyDescent="0.35">
      <c r="A19305" s="37" t="s">
        <v>513</v>
      </c>
      <c r="B19305" s="38">
        <v>-38.720171890000003</v>
      </c>
      <c r="C19305" s="38">
        <v>-62.262132899999997</v>
      </c>
      <c r="D19305" s="38">
        <v>6.1851587146520608E-2</v>
      </c>
      <c r="E19305" s="38">
        <v>7.8976941414368465E-2</v>
      </c>
      <c r="F19305" s="38"/>
    </row>
    <row r="19306" spans="1:6" x14ac:dyDescent="0.35">
      <c r="A19306" s="37" t="s">
        <v>901</v>
      </c>
      <c r="B19306" s="38">
        <v>-34.304511769999998</v>
      </c>
      <c r="C19306" s="38">
        <v>-61.305521599999999</v>
      </c>
      <c r="D19306" s="38">
        <v>0.29518234729766851</v>
      </c>
      <c r="E19306" s="38">
        <v>0.30483904232581449</v>
      </c>
      <c r="F19306" s="38"/>
    </row>
    <row r="19307" spans="1:6" x14ac:dyDescent="0.35">
      <c r="A19307" s="37" t="s">
        <v>941</v>
      </c>
      <c r="B19307" s="38">
        <v>-34.768509649999999</v>
      </c>
      <c r="C19307" s="38">
        <v>-61.891896639999999</v>
      </c>
      <c r="D19307" s="38">
        <v>0.23572798073291781</v>
      </c>
      <c r="E19307" s="38">
        <v>0.27387056382078873</v>
      </c>
      <c r="F19307" s="38"/>
    </row>
    <row r="19308" spans="1:6" x14ac:dyDescent="0.35">
      <c r="A19308" s="37" t="s">
        <v>1856</v>
      </c>
      <c r="B19308" s="38">
        <v>-35.441174029999999</v>
      </c>
      <c r="C19308" s="38">
        <v>-58.807129400000001</v>
      </c>
      <c r="D19308" s="38">
        <v>0.29675281047821039</v>
      </c>
      <c r="E19308" s="38">
        <v>0.30304992601678182</v>
      </c>
      <c r="F19308" s="38"/>
    </row>
    <row r="19309" spans="1:6" x14ac:dyDescent="0.35">
      <c r="A19309" s="37" t="s">
        <v>22833</v>
      </c>
      <c r="B19309" s="38">
        <v>-34.725740819999999</v>
      </c>
      <c r="C19309" s="38">
        <v>-58.576385170000002</v>
      </c>
      <c r="D19309" s="38">
        <v>0.60423111915588379</v>
      </c>
      <c r="E19309" s="38">
        <v>0.61968628513185597</v>
      </c>
      <c r="F19309" s="38"/>
    </row>
    <row r="19310" spans="1:6" x14ac:dyDescent="0.35">
      <c r="A19310" s="37" t="s">
        <v>22834</v>
      </c>
      <c r="B19310" s="38">
        <v>-34.458349730000002</v>
      </c>
      <c r="C19310" s="38">
        <v>-58.917720260000003</v>
      </c>
      <c r="D19310" s="38">
        <v>0.24377210438251501</v>
      </c>
      <c r="E19310" s="38">
        <v>0.2339397999080452</v>
      </c>
      <c r="F19310" s="38"/>
    </row>
    <row r="19311" spans="1:6" x14ac:dyDescent="0.35">
      <c r="A19311" s="37" t="s">
        <v>22835</v>
      </c>
      <c r="B19311" s="38">
        <v>-34.438642299999998</v>
      </c>
      <c r="C19311" s="38">
        <v>-58.776414209999999</v>
      </c>
      <c r="D19311" s="38">
        <v>0.44695526361465449</v>
      </c>
      <c r="E19311" s="38">
        <v>0.45231303075949347</v>
      </c>
      <c r="F19311" s="38">
        <v>2.1739130434782608</v>
      </c>
    </row>
    <row r="19312" spans="1:6" x14ac:dyDescent="0.35">
      <c r="A19312" s="37" t="s">
        <v>22836</v>
      </c>
      <c r="B19312" s="38">
        <v>-34.616672809999997</v>
      </c>
      <c r="C19312" s="38">
        <v>-58.638783369999999</v>
      </c>
      <c r="D19312" s="38">
        <v>0.45662501454353333</v>
      </c>
      <c r="E19312" s="38">
        <v>0.38910981167007141</v>
      </c>
      <c r="F19312" s="38">
        <v>0</v>
      </c>
    </row>
    <row r="19313" spans="1:6" x14ac:dyDescent="0.35">
      <c r="A19313" s="37" t="s">
        <v>22837</v>
      </c>
      <c r="B19313" s="38">
        <v>-34.419873430000003</v>
      </c>
      <c r="C19313" s="38">
        <v>-58.713367409999996</v>
      </c>
      <c r="D19313" s="38">
        <v>0.58772885799407959</v>
      </c>
      <c r="E19313" s="38">
        <v>0.40969209460651168</v>
      </c>
      <c r="F19313" s="38">
        <v>20</v>
      </c>
    </row>
    <row r="19314" spans="1:6" x14ac:dyDescent="0.35">
      <c r="A19314" s="37" t="s">
        <v>22838</v>
      </c>
      <c r="B19314" s="38">
        <v>-37.099909359999998</v>
      </c>
      <c r="C19314" s="38">
        <v>-56.873361719999998</v>
      </c>
      <c r="D19314" s="38">
        <v>0.241120845079422</v>
      </c>
      <c r="E19314" s="38">
        <v>0.2387556798363987</v>
      </c>
      <c r="F19314" s="38"/>
    </row>
    <row r="19315" spans="1:6" x14ac:dyDescent="0.35">
      <c r="A19315" s="37" t="s">
        <v>22839</v>
      </c>
      <c r="B19315" s="38">
        <v>-36.407216290000001</v>
      </c>
      <c r="C19315" s="38">
        <v>-56.943021340000001</v>
      </c>
      <c r="D19315" s="38">
        <v>0.29846876859664923</v>
      </c>
      <c r="E19315" s="38">
        <v>0.32552848128896011</v>
      </c>
      <c r="F19315" s="38"/>
    </row>
    <row r="19316" spans="1:6" x14ac:dyDescent="0.35">
      <c r="A19316" s="37" t="s">
        <v>22840</v>
      </c>
      <c r="B19316" s="38">
        <v>-37.989056259999998</v>
      </c>
      <c r="C19316" s="38">
        <v>-57.556418430000001</v>
      </c>
      <c r="D19316" s="38">
        <v>0.16164012253284449</v>
      </c>
      <c r="E19316" s="38">
        <v>0.1185678410294809</v>
      </c>
      <c r="F19316" s="38">
        <v>3.8461538461538463</v>
      </c>
    </row>
    <row r="19317" spans="1:6" x14ac:dyDescent="0.35">
      <c r="A19317" s="37" t="s">
        <v>22841</v>
      </c>
      <c r="B19317" s="38">
        <v>-34.64961392</v>
      </c>
      <c r="C19317" s="38">
        <v>-58.775604950000002</v>
      </c>
      <c r="D19317" s="38">
        <v>0.47027364373207092</v>
      </c>
      <c r="E19317" s="38">
        <v>0.4657441236470875</v>
      </c>
      <c r="F19317" s="38" t="s">
        <v>5130</v>
      </c>
    </row>
    <row r="19318" spans="1:6" x14ac:dyDescent="0.35">
      <c r="A19318" s="37" t="s">
        <v>22842</v>
      </c>
      <c r="B19318" s="38">
        <v>-34.21202615</v>
      </c>
      <c r="C19318" s="38">
        <v>-59.636831309999998</v>
      </c>
      <c r="D19318" s="38">
        <v>0.42427712678909302</v>
      </c>
      <c r="E19318" s="38">
        <v>0.41852561963929069</v>
      </c>
      <c r="F19318" s="38">
        <v>41.666666666666671</v>
      </c>
    </row>
    <row r="19319" spans="1:6" x14ac:dyDescent="0.35">
      <c r="A19319" s="37" t="s">
        <v>22843</v>
      </c>
      <c r="B19319" s="38">
        <v>-34.369311760000002</v>
      </c>
      <c r="C19319" s="38">
        <v>-58.592925999999999</v>
      </c>
      <c r="D19319" s="38">
        <v>0.56012094020843506</v>
      </c>
      <c r="E19319" s="38">
        <v>0.56012094020843506</v>
      </c>
      <c r="F19319" s="38">
        <v>47.474747474747474</v>
      </c>
    </row>
    <row r="19320" spans="1:6" x14ac:dyDescent="0.35">
      <c r="A19320" s="37" t="s">
        <v>22844</v>
      </c>
      <c r="B19320" s="38">
        <v>-34.417302749999998</v>
      </c>
      <c r="C19320" s="38">
        <v>-58.712796570000002</v>
      </c>
      <c r="D19320" s="38">
        <v>0.60115933418273926</v>
      </c>
      <c r="E19320" s="38">
        <v>0.53290125884507833</v>
      </c>
      <c r="F19320" s="38">
        <v>1.8181818181818181</v>
      </c>
    </row>
    <row r="19321" spans="1:6" x14ac:dyDescent="0.35">
      <c r="A19321" s="37" t="s">
        <v>22845</v>
      </c>
      <c r="B19321" s="38">
        <v>-34.890322300000001</v>
      </c>
      <c r="C19321" s="38">
        <v>-58.562287069999996</v>
      </c>
      <c r="D19321" s="38">
        <v>0.48025989532470698</v>
      </c>
      <c r="E19321" s="38">
        <v>0.54004217187563575</v>
      </c>
      <c r="F19321" s="38">
        <v>19.251336898395721</v>
      </c>
    </row>
    <row r="19322" spans="1:6" x14ac:dyDescent="0.35">
      <c r="A19322" s="37" t="s">
        <v>22846</v>
      </c>
      <c r="B19322" s="38">
        <v>-34.775393909999998</v>
      </c>
      <c r="C19322" s="38">
        <v>-58.294630359999999</v>
      </c>
      <c r="D19322" s="38">
        <v>0.44648945331573492</v>
      </c>
      <c r="E19322" s="38">
        <v>0.63300397589400004</v>
      </c>
      <c r="F19322" s="38">
        <v>62.365591397849464</v>
      </c>
    </row>
    <row r="19323" spans="1:6" x14ac:dyDescent="0.35">
      <c r="A19323" s="37" t="s">
        <v>22847</v>
      </c>
      <c r="B19323" s="38">
        <v>-34.697325919999997</v>
      </c>
      <c r="C19323" s="38">
        <v>-58.280193339999997</v>
      </c>
      <c r="D19323" s="38">
        <v>0.29690054059028631</v>
      </c>
      <c r="E19323" s="38">
        <v>0.3016331021984418</v>
      </c>
      <c r="F19323" s="38">
        <v>40.963855421686745</v>
      </c>
    </row>
    <row r="19324" spans="1:6" x14ac:dyDescent="0.35">
      <c r="A19324" s="37" t="s">
        <v>22848</v>
      </c>
      <c r="B19324" s="38">
        <v>-34.713131330000003</v>
      </c>
      <c r="C19324" s="38">
        <v>-58.272177059999997</v>
      </c>
      <c r="D19324" s="38">
        <v>0.22897928953170779</v>
      </c>
      <c r="E19324" s="38">
        <v>0.22849363249701421</v>
      </c>
      <c r="F19324" s="38">
        <v>31.578947368421051</v>
      </c>
    </row>
    <row r="19325" spans="1:6" x14ac:dyDescent="0.35">
      <c r="A19325" s="37" t="s">
        <v>22849</v>
      </c>
      <c r="B19325" s="38">
        <v>-34.949009220000001</v>
      </c>
      <c r="C19325" s="38">
        <v>-57.951555169999999</v>
      </c>
      <c r="D19325" s="38">
        <v>0.2000840753316879</v>
      </c>
      <c r="E19325" s="38">
        <v>0.16338105852666651</v>
      </c>
      <c r="F19325" s="38">
        <v>18.181818181818183</v>
      </c>
    </row>
    <row r="19326" spans="1:6" x14ac:dyDescent="0.35">
      <c r="A19326" s="37" t="s">
        <v>22850</v>
      </c>
      <c r="B19326" s="38">
        <v>-35.437142059999999</v>
      </c>
      <c r="C19326" s="38">
        <v>-58.805743499999998</v>
      </c>
      <c r="D19326" s="38">
        <v>0.28730005025863647</v>
      </c>
      <c r="E19326" s="38">
        <v>0.30695675975746578</v>
      </c>
      <c r="F19326" s="38"/>
    </row>
    <row r="19327" spans="1:6" x14ac:dyDescent="0.35">
      <c r="A19327" s="37" t="s">
        <v>22851</v>
      </c>
      <c r="B19327" s="38">
        <v>-35.697000690000003</v>
      </c>
      <c r="C19327" s="38">
        <v>-61.172341809999999</v>
      </c>
      <c r="D19327" s="38">
        <v>0.4360441267490387</v>
      </c>
      <c r="E19327" s="38">
        <v>0.44097020477056498</v>
      </c>
      <c r="F19327" s="38">
        <v>20</v>
      </c>
    </row>
    <row r="19328" spans="1:6" x14ac:dyDescent="0.35">
      <c r="A19328" s="37" t="s">
        <v>2319</v>
      </c>
      <c r="B19328" s="38">
        <v>-33.312563939999997</v>
      </c>
      <c r="C19328" s="38">
        <v>-60.2513571</v>
      </c>
      <c r="D19328" s="38">
        <v>0.55458104610443115</v>
      </c>
      <c r="E19328" s="38">
        <v>0.6004294885529412</v>
      </c>
      <c r="F19328" s="38"/>
    </row>
    <row r="19329" spans="1:6" x14ac:dyDescent="0.35">
      <c r="A19329" s="37" t="s">
        <v>22852</v>
      </c>
      <c r="B19329" s="38">
        <v>-34.63108227</v>
      </c>
      <c r="C19329" s="38">
        <v>-58.901568660000002</v>
      </c>
      <c r="D19329" s="38">
        <v>0.9896388053894043</v>
      </c>
      <c r="E19329" s="38">
        <v>0.95753360305513657</v>
      </c>
      <c r="F19329" s="38">
        <v>51.552795031055901</v>
      </c>
    </row>
    <row r="19330" spans="1:6" x14ac:dyDescent="0.35">
      <c r="A19330" s="37" t="s">
        <v>22853</v>
      </c>
      <c r="B19330" s="38">
        <v>-34.627948029999999</v>
      </c>
      <c r="C19330" s="38">
        <v>-58.894000759999997</v>
      </c>
      <c r="D19330" s="38">
        <v>0.83557754755020142</v>
      </c>
      <c r="E19330" s="38">
        <v>0.82888058986928725</v>
      </c>
      <c r="F19330" s="38">
        <v>58.695652173913047</v>
      </c>
    </row>
    <row r="19331" spans="1:6" x14ac:dyDescent="0.35">
      <c r="A19331" s="37" t="s">
        <v>22854</v>
      </c>
      <c r="B19331" s="38">
        <v>-37.820587670000002</v>
      </c>
      <c r="C19331" s="38">
        <v>-57.495561330000001</v>
      </c>
      <c r="D19331" s="38">
        <v>0.43565678596496582</v>
      </c>
      <c r="E19331" s="38">
        <v>0.43703233525156981</v>
      </c>
      <c r="F19331" s="38">
        <v>28.87323943661972</v>
      </c>
    </row>
    <row r="19332" spans="1:6" x14ac:dyDescent="0.35">
      <c r="A19332" s="37" t="s">
        <v>22855</v>
      </c>
      <c r="B19332" s="38">
        <v>-33.814088630000001</v>
      </c>
      <c r="C19332" s="38">
        <v>-59.488100320000001</v>
      </c>
      <c r="D19332" s="38">
        <v>0.53346455097198486</v>
      </c>
      <c r="E19332" s="38">
        <v>0.54317115334903487</v>
      </c>
      <c r="F19332" s="38">
        <v>10</v>
      </c>
    </row>
    <row r="19333" spans="1:6" x14ac:dyDescent="0.35">
      <c r="A19333" s="37" t="s">
        <v>22856</v>
      </c>
      <c r="B19333" s="38">
        <v>-35.019967049999998</v>
      </c>
      <c r="C19333" s="38">
        <v>-58.43096585</v>
      </c>
      <c r="D19333" s="38">
        <v>0.43193310499191279</v>
      </c>
      <c r="E19333" s="38">
        <v>0.37258981168270111</v>
      </c>
      <c r="F19333" s="38">
        <v>43.312101910828027</v>
      </c>
    </row>
    <row r="19334" spans="1:6" x14ac:dyDescent="0.35">
      <c r="A19334" s="37" t="s">
        <v>22857</v>
      </c>
      <c r="B19334" s="38">
        <v>-34.988060910000002</v>
      </c>
      <c r="C19334" s="38">
        <v>-58.375074650000002</v>
      </c>
      <c r="D19334" s="38">
        <v>0.52125877141952515</v>
      </c>
      <c r="E19334" s="38">
        <v>0.48609005328681731</v>
      </c>
      <c r="F19334" s="38">
        <v>47.236180904522612</v>
      </c>
    </row>
    <row r="19335" spans="1:6" x14ac:dyDescent="0.35">
      <c r="A19335" s="37" t="s">
        <v>22858</v>
      </c>
      <c r="B19335" s="38">
        <v>-34.978628929999999</v>
      </c>
      <c r="C19335" s="38">
        <v>-58.382979249999998</v>
      </c>
      <c r="D19335" s="38">
        <v>0.67191970348358154</v>
      </c>
      <c r="E19335" s="38">
        <v>0.6946100643702916</v>
      </c>
      <c r="F19335" s="38">
        <v>65.413533834586474</v>
      </c>
    </row>
    <row r="19336" spans="1:6" x14ac:dyDescent="0.35">
      <c r="A19336" s="37" t="s">
        <v>22859</v>
      </c>
      <c r="B19336" s="38">
        <v>-34.471881619999998</v>
      </c>
      <c r="C19336" s="38">
        <v>-58.83897563</v>
      </c>
      <c r="D19336" s="38">
        <v>0</v>
      </c>
      <c r="E19336" s="38">
        <v>5.6317714127627289E-2</v>
      </c>
      <c r="F19336" s="38">
        <v>0</v>
      </c>
    </row>
    <row r="19337" spans="1:6" x14ac:dyDescent="0.35">
      <c r="A19337" s="37" t="s">
        <v>22860</v>
      </c>
      <c r="B19337" s="38">
        <v>-34.474008519999998</v>
      </c>
      <c r="C19337" s="38">
        <v>-58.844365689999997</v>
      </c>
      <c r="D19337" s="38">
        <v>0.54759186506271362</v>
      </c>
      <c r="E19337" s="38">
        <v>0.26692565550675262</v>
      </c>
      <c r="F19337" s="38">
        <v>1.4285714285714286</v>
      </c>
    </row>
    <row r="19338" spans="1:6" x14ac:dyDescent="0.35">
      <c r="A19338" s="37" t="s">
        <v>22861</v>
      </c>
      <c r="B19338" s="38">
        <v>-34.606037960000002</v>
      </c>
      <c r="C19338" s="38">
        <v>-58.953320810000001</v>
      </c>
      <c r="D19338" s="38">
        <v>0.25065222382545471</v>
      </c>
      <c r="E19338" s="38">
        <v>0.30186173733737731</v>
      </c>
      <c r="F19338" s="38">
        <v>17.142857142857142</v>
      </c>
    </row>
    <row r="19339" spans="1:6" x14ac:dyDescent="0.35">
      <c r="A19339" s="37" t="s">
        <v>22862</v>
      </c>
      <c r="B19339" s="38">
        <v>-34.04680347</v>
      </c>
      <c r="C19339" s="38">
        <v>-61.202999630000001</v>
      </c>
      <c r="D19339" s="38">
        <v>0.42146024107933039</v>
      </c>
      <c r="E19339" s="38">
        <v>0.40684450334972799</v>
      </c>
      <c r="F19339" s="38">
        <v>0</v>
      </c>
    </row>
    <row r="19340" spans="1:6" x14ac:dyDescent="0.35">
      <c r="A19340" s="37" t="s">
        <v>22863</v>
      </c>
      <c r="B19340" s="38">
        <v>-34.342214370000001</v>
      </c>
      <c r="C19340" s="38">
        <v>-58.779725939999999</v>
      </c>
      <c r="D19340" s="38">
        <v>0.39781349897384638</v>
      </c>
      <c r="E19340" s="38">
        <v>0.40331287102566832</v>
      </c>
      <c r="F19340" s="38"/>
    </row>
    <row r="19341" spans="1:6" x14ac:dyDescent="0.35">
      <c r="A19341" s="37" t="s">
        <v>22864</v>
      </c>
      <c r="B19341" s="38">
        <v>-34.522627319999998</v>
      </c>
      <c r="C19341" s="38">
        <v>-58.719281899999999</v>
      </c>
      <c r="D19341" s="38">
        <v>0.45069453120231628</v>
      </c>
      <c r="E19341" s="38">
        <v>0.47876707605413488</v>
      </c>
      <c r="F19341" s="38">
        <v>0</v>
      </c>
    </row>
    <row r="19342" spans="1:6" x14ac:dyDescent="0.35">
      <c r="A19342" s="37" t="s">
        <v>22865</v>
      </c>
      <c r="B19342" s="38">
        <v>-35.969928469999999</v>
      </c>
      <c r="C19342" s="38">
        <v>-62.747242559999997</v>
      </c>
      <c r="D19342" s="38">
        <v>0.36800593137741089</v>
      </c>
      <c r="E19342" s="38">
        <v>0.35026997493373019</v>
      </c>
      <c r="F19342" s="38">
        <v>2.7777777777777777</v>
      </c>
    </row>
    <row r="19343" spans="1:6" x14ac:dyDescent="0.35">
      <c r="A19343" s="37" t="s">
        <v>22866</v>
      </c>
      <c r="B19343" s="38">
        <v>-35.003856149999997</v>
      </c>
      <c r="C19343" s="38">
        <v>-58.367896109999997</v>
      </c>
      <c r="D19343" s="38">
        <v>0.90746849775314331</v>
      </c>
      <c r="E19343" s="38">
        <v>0.87366140516180746</v>
      </c>
      <c r="F19343" s="38">
        <v>66.055045871559642</v>
      </c>
    </row>
    <row r="19344" spans="1:6" x14ac:dyDescent="0.35">
      <c r="A19344" s="37" t="s">
        <v>22867</v>
      </c>
      <c r="B19344" s="38">
        <v>-34.605965949999998</v>
      </c>
      <c r="C19344" s="38">
        <v>-58.953323699999999</v>
      </c>
      <c r="D19344" s="38">
        <v>0.25065222382545471</v>
      </c>
      <c r="E19344" s="38">
        <v>0.30456966076578412</v>
      </c>
      <c r="F19344" s="38">
        <v>10.429447852760736</v>
      </c>
    </row>
    <row r="19345" spans="1:6" x14ac:dyDescent="0.35">
      <c r="A19345" s="37" t="s">
        <v>22868</v>
      </c>
      <c r="B19345" s="38">
        <v>-34.592366140000003</v>
      </c>
      <c r="C19345" s="38">
        <v>-58.570942000000002</v>
      </c>
      <c r="D19345" s="38">
        <v>0.17855896055698389</v>
      </c>
      <c r="E19345" s="38">
        <v>0.16336928680539131</v>
      </c>
      <c r="F19345" s="38">
        <v>4.10958904109589</v>
      </c>
    </row>
    <row r="19346" spans="1:6" x14ac:dyDescent="0.35">
      <c r="A19346" s="37" t="s">
        <v>22869</v>
      </c>
      <c r="B19346" s="38">
        <v>-34.894034920000003</v>
      </c>
      <c r="C19346" s="38">
        <v>-58.011496280000003</v>
      </c>
      <c r="D19346" s="38">
        <v>6.5605297684669495E-2</v>
      </c>
      <c r="E19346" s="38">
        <v>6.5766066087014741E-2</v>
      </c>
      <c r="F19346" s="38">
        <v>0</v>
      </c>
    </row>
    <row r="19347" spans="1:6" x14ac:dyDescent="0.35">
      <c r="A19347" s="37" t="s">
        <v>22870</v>
      </c>
      <c r="B19347" s="38">
        <v>-34.94807874</v>
      </c>
      <c r="C19347" s="38">
        <v>-58.0006159</v>
      </c>
      <c r="D19347" s="38">
        <v>0.45035290718078608</v>
      </c>
      <c r="E19347" s="38">
        <v>0.46791897792565201</v>
      </c>
      <c r="F19347" s="38">
        <v>2.0270270270270272</v>
      </c>
    </row>
    <row r="19348" spans="1:6" x14ac:dyDescent="0.35">
      <c r="A19348" s="37" t="s">
        <v>22871</v>
      </c>
      <c r="B19348" s="38">
        <v>-34.923534439999997</v>
      </c>
      <c r="C19348" s="38">
        <v>-57.930144390000002</v>
      </c>
      <c r="D19348" s="38">
        <v>0.2250251621007919</v>
      </c>
      <c r="E19348" s="38">
        <v>0.24163999069820749</v>
      </c>
      <c r="F19348" s="38">
        <v>3.0120481927710845</v>
      </c>
    </row>
    <row r="19349" spans="1:6" x14ac:dyDescent="0.35">
      <c r="A19349" s="37" t="s">
        <v>22872</v>
      </c>
      <c r="B19349" s="38">
        <v>-34.908584159999997</v>
      </c>
      <c r="C19349" s="38">
        <v>-57.96137384</v>
      </c>
      <c r="D19349" s="38">
        <v>0.21124252676963809</v>
      </c>
      <c r="E19349" s="38">
        <v>0.1958515789057757</v>
      </c>
      <c r="F19349" s="38">
        <v>4.5454545454545459</v>
      </c>
    </row>
    <row r="19350" spans="1:6" x14ac:dyDescent="0.35">
      <c r="A19350" s="37" t="s">
        <v>22873</v>
      </c>
      <c r="B19350" s="38">
        <v>-34.927548010000002</v>
      </c>
      <c r="C19350" s="38">
        <v>-57.956400610000003</v>
      </c>
      <c r="D19350" s="38">
        <v>0.1603610813617706</v>
      </c>
      <c r="E19350" s="38">
        <v>0.15002610271467881</v>
      </c>
      <c r="F19350" s="38">
        <v>1.4184397163120568</v>
      </c>
    </row>
    <row r="19351" spans="1:6" x14ac:dyDescent="0.35">
      <c r="A19351" s="37" t="s">
        <v>22874</v>
      </c>
      <c r="B19351" s="38">
        <v>-34.836535439999999</v>
      </c>
      <c r="C19351" s="38">
        <v>-58.405053879999997</v>
      </c>
      <c r="D19351" s="38">
        <v>0.6016923189163208</v>
      </c>
      <c r="E19351" s="38">
        <v>0.61335906657305628</v>
      </c>
      <c r="F19351" s="38">
        <v>24.909747292418771</v>
      </c>
    </row>
    <row r="19352" spans="1:6" x14ac:dyDescent="0.35">
      <c r="A19352" s="37" t="s">
        <v>22875</v>
      </c>
      <c r="B19352" s="38">
        <v>-34.690934429999999</v>
      </c>
      <c r="C19352" s="38">
        <v>-58.496990070000003</v>
      </c>
      <c r="D19352" s="38">
        <v>0.35884356498718262</v>
      </c>
      <c r="E19352" s="38">
        <v>0.36496469295687151</v>
      </c>
      <c r="F19352" s="38">
        <v>3.2608695652173911</v>
      </c>
    </row>
    <row r="19353" spans="1:6" x14ac:dyDescent="0.35">
      <c r="A19353" s="37" t="s">
        <v>22876</v>
      </c>
      <c r="B19353" s="38">
        <v>-34.414708859999998</v>
      </c>
      <c r="C19353" s="38">
        <v>-58.780457509999998</v>
      </c>
      <c r="D19353" s="38">
        <v>0.52947628498077393</v>
      </c>
      <c r="E19353" s="38">
        <v>0.56403015553951263</v>
      </c>
      <c r="F19353" s="38">
        <v>56.028368794326241</v>
      </c>
    </row>
    <row r="19354" spans="1:6" x14ac:dyDescent="0.35">
      <c r="A19354" s="37" t="s">
        <v>22877</v>
      </c>
      <c r="B19354" s="38">
        <v>-34.707356130000001</v>
      </c>
      <c r="C19354" s="38">
        <v>-58.549534940000001</v>
      </c>
      <c r="D19354" s="38">
        <v>0.79379487037658691</v>
      </c>
      <c r="E19354" s="38">
        <v>0.72447809752296</v>
      </c>
      <c r="F19354" s="38">
        <v>66.831683168316829</v>
      </c>
    </row>
    <row r="19355" spans="1:6" x14ac:dyDescent="0.35">
      <c r="A19355" s="37" t="s">
        <v>22878</v>
      </c>
      <c r="B19355" s="38">
        <v>-34.474279809999999</v>
      </c>
      <c r="C19355" s="38">
        <v>-58.635444239999998</v>
      </c>
      <c r="D19355" s="38">
        <v>0.37587776780128479</v>
      </c>
      <c r="E19355" s="38">
        <v>0.21172732445928791</v>
      </c>
      <c r="F19355" s="38" t="s">
        <v>5130</v>
      </c>
    </row>
    <row r="19356" spans="1:6" x14ac:dyDescent="0.35">
      <c r="A19356" s="37" t="s">
        <v>22879</v>
      </c>
      <c r="B19356" s="38">
        <v>-34.779034459999998</v>
      </c>
      <c r="C19356" s="38">
        <v>-58.181534480000003</v>
      </c>
      <c r="D19356" s="38">
        <v>0.61868166923522949</v>
      </c>
      <c r="E19356" s="38">
        <v>0.60587350410573626</v>
      </c>
      <c r="F19356" s="38">
        <v>52.830188679245282</v>
      </c>
    </row>
    <row r="19357" spans="1:6" x14ac:dyDescent="0.35">
      <c r="A19357" s="37" t="s">
        <v>22880</v>
      </c>
      <c r="B19357" s="38">
        <v>-34.844262129999997</v>
      </c>
      <c r="C19357" s="38">
        <v>-58.358077289999997</v>
      </c>
      <c r="D19357" s="38">
        <v>0.79636883735656738</v>
      </c>
      <c r="E19357" s="38">
        <v>0.80296222953235397</v>
      </c>
      <c r="F19357" s="38">
        <v>56.375838926174495</v>
      </c>
    </row>
    <row r="19358" spans="1:6" x14ac:dyDescent="0.35">
      <c r="A19358" s="37" t="s">
        <v>22881</v>
      </c>
      <c r="B19358" s="38">
        <v>-34.82016497</v>
      </c>
      <c r="C19358" s="38">
        <v>-58.464396069999999</v>
      </c>
      <c r="D19358" s="38">
        <v>0.18600711226463321</v>
      </c>
      <c r="E19358" s="38">
        <v>0.191331627539226</v>
      </c>
      <c r="F19358" s="38"/>
    </row>
    <row r="19359" spans="1:6" x14ac:dyDescent="0.35">
      <c r="A19359" s="37" t="s">
        <v>22882</v>
      </c>
      <c r="B19359" s="38">
        <v>-34.474824480000002</v>
      </c>
      <c r="C19359" s="38">
        <v>-58.551010150000003</v>
      </c>
      <c r="D19359" s="38">
        <v>0.44133290648460388</v>
      </c>
      <c r="E19359" s="38">
        <v>0.40030187699529862</v>
      </c>
      <c r="F19359" s="38" t="s">
        <v>5130</v>
      </c>
    </row>
    <row r="19360" spans="1:6" x14ac:dyDescent="0.35">
      <c r="A19360" s="37" t="s">
        <v>22883</v>
      </c>
      <c r="B19360" s="38">
        <v>-34.574748399999997</v>
      </c>
      <c r="C19360" s="38">
        <v>-60.953035929999999</v>
      </c>
      <c r="D19360" s="38">
        <v>0.31281507015228271</v>
      </c>
      <c r="E19360" s="38">
        <v>0.29436618420812821</v>
      </c>
      <c r="F19360" s="38">
        <v>10</v>
      </c>
    </row>
    <row r="19361" spans="1:6" x14ac:dyDescent="0.35">
      <c r="A19361" s="37" t="s">
        <v>22884</v>
      </c>
      <c r="B19361" s="38">
        <v>-34.262387699999998</v>
      </c>
      <c r="C19361" s="38">
        <v>-59.460138180000001</v>
      </c>
      <c r="D19361" s="38">
        <v>0.47624260187149048</v>
      </c>
      <c r="E19361" s="38">
        <v>0.47182600749166392</v>
      </c>
      <c r="F19361" s="38">
        <v>0</v>
      </c>
    </row>
    <row r="19362" spans="1:6" x14ac:dyDescent="0.35">
      <c r="A19362" s="37" t="s">
        <v>22885</v>
      </c>
      <c r="B19362" s="38">
        <v>-34.56955481</v>
      </c>
      <c r="C19362" s="38">
        <v>-58.542915229999998</v>
      </c>
      <c r="D19362" s="38">
        <v>4.203559085726738E-2</v>
      </c>
      <c r="E19362" s="38">
        <v>5.1634093796884689E-2</v>
      </c>
      <c r="F19362" s="38"/>
    </row>
    <row r="19363" spans="1:6" x14ac:dyDescent="0.35">
      <c r="A19363" s="37" t="s">
        <v>22886</v>
      </c>
      <c r="B19363" s="38">
        <v>-34.855051830000001</v>
      </c>
      <c r="C19363" s="38">
        <v>-58.349360650000001</v>
      </c>
      <c r="D19363" s="38">
        <v>0.78293830156326294</v>
      </c>
      <c r="E19363" s="38">
        <v>0.78409542932229881</v>
      </c>
      <c r="F19363" s="38"/>
    </row>
    <row r="19364" spans="1:6" x14ac:dyDescent="0.35">
      <c r="A19364" s="37" t="s">
        <v>22887</v>
      </c>
      <c r="B19364" s="38">
        <v>-34.562507689999997</v>
      </c>
      <c r="C19364" s="38">
        <v>-58.801366029999997</v>
      </c>
      <c r="D19364" s="38">
        <v>0.9463537335395813</v>
      </c>
      <c r="E19364" s="38">
        <v>0.9463537335395813</v>
      </c>
      <c r="F19364" s="38">
        <v>63.809523809523803</v>
      </c>
    </row>
    <row r="19365" spans="1:6" x14ac:dyDescent="0.35">
      <c r="A19365" s="37" t="s">
        <v>22888</v>
      </c>
      <c r="B19365" s="38">
        <v>-34.795776449999998</v>
      </c>
      <c r="C19365" s="38">
        <v>-58.43542214</v>
      </c>
      <c r="D19365" s="38">
        <v>0.38711738586425781</v>
      </c>
      <c r="E19365" s="38">
        <v>0.36744178674722972</v>
      </c>
      <c r="F19365" s="38"/>
    </row>
    <row r="19366" spans="1:6" x14ac:dyDescent="0.35">
      <c r="A19366" s="37" t="s">
        <v>22889</v>
      </c>
      <c r="B19366" s="38">
        <v>-38.010116070000002</v>
      </c>
      <c r="C19366" s="38">
        <v>-57.555043179999998</v>
      </c>
      <c r="D19366" s="38">
        <v>0.1227254942059517</v>
      </c>
      <c r="E19366" s="38">
        <v>0.12874668032715189</v>
      </c>
      <c r="F19366" s="38"/>
    </row>
    <row r="19367" spans="1:6" x14ac:dyDescent="0.35">
      <c r="A19367" s="37" t="s">
        <v>22890</v>
      </c>
      <c r="B19367" s="38">
        <v>-34.163067009999999</v>
      </c>
      <c r="C19367" s="38">
        <v>-58.956983299999997</v>
      </c>
      <c r="D19367" s="38">
        <v>0.1520136892795563</v>
      </c>
      <c r="E19367" s="38">
        <v>0.1895470236604278</v>
      </c>
      <c r="F19367" s="38"/>
    </row>
    <row r="19368" spans="1:6" x14ac:dyDescent="0.35">
      <c r="A19368" s="37" t="s">
        <v>22891</v>
      </c>
      <c r="B19368" s="38">
        <v>-34.754609199999997</v>
      </c>
      <c r="C19368" s="38">
        <v>-58.404170370000003</v>
      </c>
      <c r="D19368" s="38">
        <v>0.20308911800384519</v>
      </c>
      <c r="E19368" s="38">
        <v>0.1969386367379008</v>
      </c>
      <c r="F19368" s="38"/>
    </row>
    <row r="19369" spans="1:6" x14ac:dyDescent="0.35">
      <c r="A19369" s="37" t="s">
        <v>22892</v>
      </c>
      <c r="B19369" s="38">
        <v>-34.75538238</v>
      </c>
      <c r="C19369" s="38">
        <v>-58.402509819999999</v>
      </c>
      <c r="D19369" s="38">
        <v>0.2211928516626358</v>
      </c>
      <c r="E19369" s="38">
        <v>0.1515311985031555</v>
      </c>
      <c r="F19369" s="38"/>
    </row>
    <row r="19370" spans="1:6" x14ac:dyDescent="0.35">
      <c r="A19370" s="37" t="s">
        <v>22893</v>
      </c>
      <c r="B19370" s="38">
        <v>-34.448129729999998</v>
      </c>
      <c r="C19370" s="38">
        <v>-58.578211410000002</v>
      </c>
      <c r="D19370" s="38">
        <v>0.54442965984344482</v>
      </c>
      <c r="E19370" s="38">
        <v>0.51828006380482727</v>
      </c>
      <c r="F19370" s="38">
        <v>41.228070175438596</v>
      </c>
    </row>
    <row r="19371" spans="1:6" x14ac:dyDescent="0.35">
      <c r="A19371" s="37" t="s">
        <v>22894</v>
      </c>
      <c r="B19371" s="38">
        <v>-34.853371060000001</v>
      </c>
      <c r="C19371" s="38">
        <v>-58.36707157</v>
      </c>
      <c r="D19371" s="38">
        <v>0.84412753582000732</v>
      </c>
      <c r="E19371" s="38">
        <v>0.86985278935045807</v>
      </c>
      <c r="F19371" s="38">
        <v>54.73372781065089</v>
      </c>
    </row>
    <row r="19372" spans="1:6" x14ac:dyDescent="0.35">
      <c r="A19372" s="37" t="s">
        <v>22895</v>
      </c>
      <c r="B19372" s="38">
        <v>-38.716045780000002</v>
      </c>
      <c r="C19372" s="38">
        <v>-62.322448729999998</v>
      </c>
      <c r="D19372" s="38">
        <v>0.64051830768585205</v>
      </c>
      <c r="E19372" s="38">
        <v>0.667608343064785</v>
      </c>
      <c r="F19372" s="38"/>
    </row>
    <row r="19373" spans="1:6" x14ac:dyDescent="0.35">
      <c r="A19373" s="37" t="s">
        <v>22896</v>
      </c>
      <c r="B19373" s="38">
        <v>-36.009214980000003</v>
      </c>
      <c r="C19373" s="38">
        <v>-62.670242010000003</v>
      </c>
      <c r="D19373" s="38">
        <v>0.36056992411613459</v>
      </c>
      <c r="E19373" s="38">
        <v>0.36056992411613459</v>
      </c>
      <c r="F19373" s="38"/>
    </row>
    <row r="19374" spans="1:6" x14ac:dyDescent="0.35">
      <c r="A19374" s="37" t="s">
        <v>22897</v>
      </c>
      <c r="B19374" s="38">
        <v>-37.159112299999997</v>
      </c>
      <c r="C19374" s="38">
        <v>-59.65380013</v>
      </c>
      <c r="D19374" s="38">
        <v>0.36343497037887568</v>
      </c>
      <c r="E19374" s="38">
        <v>0.36343497037887568</v>
      </c>
      <c r="F19374" s="38">
        <v>0</v>
      </c>
    </row>
    <row r="19375" spans="1:6" x14ac:dyDescent="0.35">
      <c r="A19375" s="37" t="s">
        <v>22898</v>
      </c>
      <c r="B19375" s="38">
        <v>-34.071337569999997</v>
      </c>
      <c r="C19375" s="38">
        <v>-59.729285859999997</v>
      </c>
      <c r="D19375" s="38">
        <v>0.39869034290313721</v>
      </c>
      <c r="E19375" s="38">
        <v>0.39869034290313721</v>
      </c>
      <c r="F19375" s="38">
        <v>0</v>
      </c>
    </row>
    <row r="19376" spans="1:6" x14ac:dyDescent="0.35">
      <c r="A19376" s="37" t="s">
        <v>22899</v>
      </c>
      <c r="B19376" s="38">
        <v>-35.342817850000003</v>
      </c>
      <c r="C19376" s="38">
        <v>-60.748219370000001</v>
      </c>
      <c r="D19376" s="38">
        <v>0.6258690357208252</v>
      </c>
      <c r="E19376" s="38">
        <v>0.61464731757705271</v>
      </c>
      <c r="F19376" s="38">
        <v>40</v>
      </c>
    </row>
    <row r="19377" spans="1:6" x14ac:dyDescent="0.35">
      <c r="A19377" s="37" t="s">
        <v>22900</v>
      </c>
      <c r="B19377" s="38">
        <v>-38.17752041</v>
      </c>
      <c r="C19377" s="38">
        <v>-59.912689180000001</v>
      </c>
      <c r="D19377" s="38">
        <v>0.37481945753097529</v>
      </c>
      <c r="E19377" s="38">
        <v>0.39009366668760781</v>
      </c>
      <c r="F19377" s="38">
        <v>25</v>
      </c>
    </row>
    <row r="19378" spans="1:6" x14ac:dyDescent="0.35">
      <c r="A19378" s="37" t="s">
        <v>22901</v>
      </c>
      <c r="B19378" s="38">
        <v>-35.519619810000002</v>
      </c>
      <c r="C19378" s="38">
        <v>-58.303816640000001</v>
      </c>
      <c r="D19378" s="38">
        <v>0.48665130138397222</v>
      </c>
      <c r="E19378" s="38">
        <v>0.47225787451392731</v>
      </c>
      <c r="F19378" s="38">
        <v>56.666666666666664</v>
      </c>
    </row>
    <row r="19379" spans="1:6" x14ac:dyDescent="0.35">
      <c r="A19379" s="37" t="s">
        <v>22902</v>
      </c>
      <c r="B19379" s="38">
        <v>-37.337864240000002</v>
      </c>
      <c r="C19379" s="38">
        <v>-59.140282720000002</v>
      </c>
      <c r="D19379" s="38">
        <v>0.48195344209671021</v>
      </c>
      <c r="E19379" s="38">
        <v>0.45739148596399709</v>
      </c>
      <c r="F19379" s="38">
        <v>5.343511450381679</v>
      </c>
    </row>
    <row r="19380" spans="1:6" x14ac:dyDescent="0.35">
      <c r="A19380" s="37" t="s">
        <v>22903</v>
      </c>
      <c r="B19380" s="38">
        <v>-34.722175399999998</v>
      </c>
      <c r="C19380" s="38">
        <v>-58.283119290000002</v>
      </c>
      <c r="D19380" s="38">
        <v>0.2455102056264877</v>
      </c>
      <c r="E19380" s="38">
        <v>0.25496760383248329</v>
      </c>
      <c r="F19380" s="38"/>
    </row>
    <row r="19381" spans="1:6" x14ac:dyDescent="0.35">
      <c r="A19381" s="37" t="s">
        <v>22904</v>
      </c>
      <c r="B19381" s="38">
        <v>-34.648423379999997</v>
      </c>
      <c r="C19381" s="38">
        <v>-58.6231692</v>
      </c>
      <c r="D19381" s="38">
        <v>9.989340603351593E-2</v>
      </c>
      <c r="E19381" s="38">
        <v>0.12567065524704321</v>
      </c>
      <c r="F19381" s="38"/>
    </row>
    <row r="19382" spans="1:6" x14ac:dyDescent="0.35">
      <c r="A19382" s="37" t="s">
        <v>22905</v>
      </c>
      <c r="B19382" s="38">
        <v>-34.70735689</v>
      </c>
      <c r="C19382" s="38">
        <v>-58.620082369999999</v>
      </c>
      <c r="D19382" s="38">
        <v>0.68395018577575684</v>
      </c>
      <c r="E19382" s="38">
        <v>0.63485640121830833</v>
      </c>
      <c r="F19382" s="38"/>
    </row>
    <row r="19383" spans="1:6" x14ac:dyDescent="0.35">
      <c r="A19383" s="37" t="s">
        <v>22906</v>
      </c>
      <c r="B19383" s="38">
        <v>-34.722790199999999</v>
      </c>
      <c r="C19383" s="38">
        <v>-58.395017969999998</v>
      </c>
      <c r="D19383" s="38">
        <v>0.28179490566253662</v>
      </c>
      <c r="E19383" s="38">
        <v>0.25279396852931463</v>
      </c>
      <c r="F19383" s="38"/>
    </row>
    <row r="19384" spans="1:6" x14ac:dyDescent="0.35">
      <c r="A19384" s="37" t="s">
        <v>22907</v>
      </c>
      <c r="B19384" s="38">
        <v>-34.877886599999997</v>
      </c>
      <c r="C19384" s="38">
        <v>-58.357558500000003</v>
      </c>
      <c r="D19384" s="38">
        <v>0.95140939950942993</v>
      </c>
      <c r="E19384" s="38">
        <v>0.85687987009684241</v>
      </c>
      <c r="F19384" s="38">
        <v>65.895061728395063</v>
      </c>
    </row>
    <row r="19385" spans="1:6" x14ac:dyDescent="0.35">
      <c r="A19385" s="37" t="s">
        <v>22908</v>
      </c>
      <c r="B19385" s="38">
        <v>-34.923563270000002</v>
      </c>
      <c r="C19385" s="38">
        <v>-58.622314160000002</v>
      </c>
      <c r="D19385" s="38">
        <v>0.91450297832489014</v>
      </c>
      <c r="E19385" s="38">
        <v>0.86915434338152409</v>
      </c>
      <c r="F19385" s="38">
        <v>70.542635658914733</v>
      </c>
    </row>
    <row r="19386" spans="1:6" x14ac:dyDescent="0.35">
      <c r="A19386" s="37" t="s">
        <v>22909</v>
      </c>
      <c r="B19386" s="38">
        <v>-34.498423320000001</v>
      </c>
      <c r="C19386" s="38">
        <v>-58.614704459999999</v>
      </c>
      <c r="D19386" s="38">
        <v>0.45188596844673162</v>
      </c>
      <c r="E19386" s="38">
        <v>0.43714668621888031</v>
      </c>
      <c r="F19386" s="38">
        <v>34.905660377358487</v>
      </c>
    </row>
    <row r="19387" spans="1:6" x14ac:dyDescent="0.35">
      <c r="A19387" s="37" t="s">
        <v>22910</v>
      </c>
      <c r="B19387" s="38">
        <v>-34.925183560000001</v>
      </c>
      <c r="C19387" s="38">
        <v>-57.947429620000001</v>
      </c>
      <c r="D19387" s="38">
        <v>9.9132396280765533E-2</v>
      </c>
      <c r="E19387" s="38">
        <v>9.3359932193861295E-2</v>
      </c>
      <c r="F19387" s="38"/>
    </row>
    <row r="19388" spans="1:6" x14ac:dyDescent="0.35">
      <c r="A19388" s="37" t="s">
        <v>22911</v>
      </c>
      <c r="B19388" s="38">
        <v>-34.925205249999998</v>
      </c>
      <c r="C19388" s="38">
        <v>-57.947474380000003</v>
      </c>
      <c r="D19388" s="38">
        <v>9.9132396280765533E-2</v>
      </c>
      <c r="E19388" s="38">
        <v>9.1646166677985877E-2</v>
      </c>
      <c r="F19388" s="38"/>
    </row>
    <row r="19389" spans="1:6" x14ac:dyDescent="0.35">
      <c r="A19389" s="37" t="s">
        <v>22912</v>
      </c>
      <c r="B19389" s="38">
        <v>-34.925223590000002</v>
      </c>
      <c r="C19389" s="38">
        <v>-57.947439789999997</v>
      </c>
      <c r="D19389" s="38">
        <v>9.9132396280765533E-2</v>
      </c>
      <c r="E19389" s="38">
        <v>9.1646166677985877E-2</v>
      </c>
      <c r="F19389" s="38"/>
    </row>
    <row r="19390" spans="1:6" x14ac:dyDescent="0.35">
      <c r="A19390" s="37" t="s">
        <v>22913</v>
      </c>
      <c r="B19390" s="38">
        <v>-34.925251950000003</v>
      </c>
      <c r="C19390" s="38">
        <v>-57.947464199999999</v>
      </c>
      <c r="D19390" s="38">
        <v>9.9132396280765533E-2</v>
      </c>
      <c r="E19390" s="38">
        <v>9.1646166677985877E-2</v>
      </c>
      <c r="F19390" s="38"/>
    </row>
    <row r="19391" spans="1:6" x14ac:dyDescent="0.35">
      <c r="A19391" s="37" t="s">
        <v>22914</v>
      </c>
      <c r="B19391" s="38">
        <v>-34.925225259999998</v>
      </c>
      <c r="C19391" s="38">
        <v>-57.947494720000002</v>
      </c>
      <c r="D19391" s="38">
        <v>9.9132396280765533E-2</v>
      </c>
      <c r="E19391" s="38">
        <v>9.1646166677985877E-2</v>
      </c>
      <c r="F19391" s="38"/>
    </row>
    <row r="19392" spans="1:6" x14ac:dyDescent="0.35">
      <c r="A19392" s="37" t="s">
        <v>22915</v>
      </c>
      <c r="B19392" s="38">
        <v>-34.925345360000001</v>
      </c>
      <c r="C19392" s="38">
        <v>-57.94744996</v>
      </c>
      <c r="D19392" s="38">
        <v>9.9132396280765533E-2</v>
      </c>
      <c r="E19392" s="38">
        <v>8.8776434428597756E-2</v>
      </c>
      <c r="F19392" s="38"/>
    </row>
    <row r="19393" spans="1:6" x14ac:dyDescent="0.35">
      <c r="A19393" s="37" t="s">
        <v>22916</v>
      </c>
      <c r="B19393" s="38">
        <v>-34.460736150000002</v>
      </c>
      <c r="C19393" s="38">
        <v>-58.686686100000003</v>
      </c>
      <c r="D19393" s="38">
        <v>0.53486859798431396</v>
      </c>
      <c r="E19393" s="38">
        <v>0.54423743486404419</v>
      </c>
      <c r="F19393" s="38"/>
    </row>
    <row r="19394" spans="1:6" x14ac:dyDescent="0.35">
      <c r="A19394" s="37" t="s">
        <v>22917</v>
      </c>
      <c r="B19394" s="38">
        <v>-34.708231609999999</v>
      </c>
      <c r="C19394" s="38">
        <v>-58.535255810000002</v>
      </c>
      <c r="D19394" s="38">
        <v>0.54079371690750122</v>
      </c>
      <c r="E19394" s="38">
        <v>0.5231480879916085</v>
      </c>
      <c r="F19394" s="38">
        <v>58.888888888888893</v>
      </c>
    </row>
    <row r="19395" spans="1:6" x14ac:dyDescent="0.35">
      <c r="A19395" s="37" t="s">
        <v>22918</v>
      </c>
      <c r="B19395" s="38">
        <v>-38.587485129999997</v>
      </c>
      <c r="C19395" s="38">
        <v>-58.783918710000002</v>
      </c>
      <c r="D19395" s="38">
        <v>0.51053452491760254</v>
      </c>
      <c r="E19395" s="38">
        <v>0.51053452491760254</v>
      </c>
      <c r="F19395" s="38">
        <v>66.666666666666657</v>
      </c>
    </row>
    <row r="19396" spans="1:6" x14ac:dyDescent="0.35">
      <c r="A19396" s="37" t="s">
        <v>22919</v>
      </c>
      <c r="B19396" s="38">
        <v>-35.023067529999999</v>
      </c>
      <c r="C19396" s="38">
        <v>-58.230483249999999</v>
      </c>
      <c r="D19396" s="38">
        <v>0.73960316181182861</v>
      </c>
      <c r="E19396" s="38">
        <v>0.73847629957728911</v>
      </c>
      <c r="F19396" s="38">
        <v>73.333333333333329</v>
      </c>
    </row>
    <row r="19397" spans="1:6" x14ac:dyDescent="0.35">
      <c r="A19397" s="37" t="s">
        <v>1422</v>
      </c>
      <c r="B19397" s="38">
        <v>-34.739344019999997</v>
      </c>
      <c r="C19397" s="38">
        <v>-58.473667640000002</v>
      </c>
      <c r="D19397" s="38">
        <v>0.98812323808670044</v>
      </c>
      <c r="E19397" s="38">
        <v>0.99388311306635535</v>
      </c>
      <c r="F19397" s="38"/>
    </row>
    <row r="19398" spans="1:6" x14ac:dyDescent="0.35">
      <c r="A19398" s="37" t="s">
        <v>22920</v>
      </c>
      <c r="B19398" s="38">
        <v>-34.718917089999998</v>
      </c>
      <c r="C19398" s="38">
        <v>-58.488107169999999</v>
      </c>
      <c r="D19398" s="38">
        <v>0.92005103826522827</v>
      </c>
      <c r="E19398" s="38">
        <v>0.93312593891813944</v>
      </c>
      <c r="F19398" s="38"/>
    </row>
    <row r="19399" spans="1:6" x14ac:dyDescent="0.35">
      <c r="A19399" s="37" t="s">
        <v>22921</v>
      </c>
      <c r="B19399" s="38">
        <v>-34.826461950000002</v>
      </c>
      <c r="C19399" s="38">
        <v>-58.656908680000001</v>
      </c>
      <c r="D19399" s="38">
        <v>0.70992445945739746</v>
      </c>
      <c r="E19399" s="38">
        <v>0.71577552788787413</v>
      </c>
      <c r="F19399" s="38"/>
    </row>
    <row r="19400" spans="1:6" x14ac:dyDescent="0.35">
      <c r="A19400" s="37" t="s">
        <v>22922</v>
      </c>
      <c r="B19400" s="38">
        <v>-34.905467659999999</v>
      </c>
      <c r="C19400" s="38">
        <v>-57.950574189999998</v>
      </c>
      <c r="D19400" s="38">
        <v>8.2180723547935486E-2</v>
      </c>
      <c r="E19400" s="38">
        <v>0.1049656688764289</v>
      </c>
      <c r="F19400" s="38"/>
    </row>
    <row r="19401" spans="1:6" x14ac:dyDescent="0.35">
      <c r="A19401" s="37" t="s">
        <v>22923</v>
      </c>
      <c r="B19401" s="38">
        <v>-36.204473149999998</v>
      </c>
      <c r="C19401" s="38">
        <v>-63.077530230000001</v>
      </c>
      <c r="D19401" s="38">
        <v>0.42391425371170038</v>
      </c>
      <c r="E19401" s="38">
        <v>0.4243592487441169</v>
      </c>
      <c r="F19401" s="38">
        <v>33.333333333333329</v>
      </c>
    </row>
    <row r="19402" spans="1:6" x14ac:dyDescent="0.35">
      <c r="A19402" s="37" t="s">
        <v>22924</v>
      </c>
      <c r="B19402" s="38">
        <v>-36.10401804</v>
      </c>
      <c r="C19402" s="38">
        <v>-57.816956679999997</v>
      </c>
      <c r="D19402" s="38">
        <v>0.34944126009941101</v>
      </c>
      <c r="E19402" s="38">
        <v>0.32445526750464188</v>
      </c>
      <c r="F19402" s="38">
        <v>15</v>
      </c>
    </row>
    <row r="19403" spans="1:6" x14ac:dyDescent="0.35">
      <c r="A19403" s="37" t="s">
        <v>22925</v>
      </c>
      <c r="B19403" s="38">
        <v>-34.283451829999997</v>
      </c>
      <c r="C19403" s="38">
        <v>-60.253293120000002</v>
      </c>
      <c r="D19403" s="38">
        <v>0.4069460928440094</v>
      </c>
      <c r="E19403" s="38">
        <v>0.39622821989986629</v>
      </c>
      <c r="F19403" s="38">
        <v>21.875</v>
      </c>
    </row>
    <row r="19404" spans="1:6" x14ac:dyDescent="0.35">
      <c r="A19404" s="37" t="s">
        <v>22926</v>
      </c>
      <c r="B19404" s="38">
        <v>-39.432667430000002</v>
      </c>
      <c r="C19404" s="38">
        <v>-62.935065850000001</v>
      </c>
      <c r="D19404" s="38">
        <v>0.44457793235778809</v>
      </c>
      <c r="E19404" s="38">
        <v>0.44457793235778809</v>
      </c>
      <c r="F19404" s="38">
        <v>50</v>
      </c>
    </row>
    <row r="19405" spans="1:6" x14ac:dyDescent="0.35">
      <c r="A19405" s="37" t="s">
        <v>22927</v>
      </c>
      <c r="B19405" s="38">
        <v>-34.784829430000002</v>
      </c>
      <c r="C19405" s="38">
        <v>-58.53255034</v>
      </c>
      <c r="D19405" s="38">
        <v>0.3366948664188385</v>
      </c>
      <c r="E19405" s="38">
        <v>0.33637007491456139</v>
      </c>
      <c r="F19405" s="38"/>
    </row>
    <row r="19406" spans="1:6" x14ac:dyDescent="0.35">
      <c r="A19406" s="37" t="s">
        <v>22928</v>
      </c>
      <c r="B19406" s="38">
        <v>-38.540169169999999</v>
      </c>
      <c r="C19406" s="38">
        <v>-58.76182326</v>
      </c>
      <c r="D19406" s="38">
        <v>0.42739325761795038</v>
      </c>
      <c r="E19406" s="38">
        <v>0.43760586751473918</v>
      </c>
      <c r="F19406" s="38">
        <v>17</v>
      </c>
    </row>
    <row r="19407" spans="1:6" x14ac:dyDescent="0.35">
      <c r="A19407" s="37" t="s">
        <v>22929</v>
      </c>
      <c r="B19407" s="38">
        <v>-34.462924819999998</v>
      </c>
      <c r="C19407" s="38">
        <v>-58.503203790000001</v>
      </c>
      <c r="D19407" s="38">
        <v>9.1378659009933472E-2</v>
      </c>
      <c r="E19407" s="38">
        <v>0.1130669708881113</v>
      </c>
      <c r="F19407" s="38"/>
    </row>
    <row r="19408" spans="1:6" x14ac:dyDescent="0.35">
      <c r="A19408" s="37" t="s">
        <v>22930</v>
      </c>
      <c r="B19408" s="38">
        <v>-36.27431833</v>
      </c>
      <c r="C19408" s="38">
        <v>-60.726816110000001</v>
      </c>
      <c r="D19408" s="38">
        <v>0.29473647475242609</v>
      </c>
      <c r="E19408" s="38">
        <v>0.30153786273379068</v>
      </c>
      <c r="F19408" s="38">
        <v>0</v>
      </c>
    </row>
    <row r="19409" spans="1:6" x14ac:dyDescent="0.35">
      <c r="A19409" s="37" t="s">
        <v>22931</v>
      </c>
      <c r="B19409" s="38">
        <v>-36.63794163</v>
      </c>
      <c r="C19409" s="38">
        <v>-57.793651769999997</v>
      </c>
      <c r="D19409" s="38">
        <v>0.2161416411399841</v>
      </c>
      <c r="E19409" s="38">
        <v>0.2125720150376621</v>
      </c>
      <c r="F19409" s="38"/>
    </row>
    <row r="19410" spans="1:6" x14ac:dyDescent="0.35">
      <c r="A19410" s="37" t="s">
        <v>22932</v>
      </c>
      <c r="B19410" s="38">
        <v>-36.000218779999997</v>
      </c>
      <c r="C19410" s="38">
        <v>-58.143386489999997</v>
      </c>
      <c r="D19410" s="38">
        <v>0.17167529463768011</v>
      </c>
      <c r="E19410" s="38">
        <v>0.2061457792014787</v>
      </c>
      <c r="F19410" s="38"/>
    </row>
    <row r="19411" spans="1:6" x14ac:dyDescent="0.35">
      <c r="A19411" s="37" t="s">
        <v>22933</v>
      </c>
      <c r="B19411" s="38">
        <v>-34.919948550000001</v>
      </c>
      <c r="C19411" s="38">
        <v>-62.762446539999999</v>
      </c>
      <c r="D19411" s="38">
        <v>0.3020026683807373</v>
      </c>
      <c r="E19411" s="38">
        <v>0.30097457923387227</v>
      </c>
      <c r="F19411" s="38">
        <v>0</v>
      </c>
    </row>
    <row r="19412" spans="1:6" x14ac:dyDescent="0.35">
      <c r="A19412" s="37" t="s">
        <v>22934</v>
      </c>
      <c r="B19412" s="38">
        <v>-34.262408120000003</v>
      </c>
      <c r="C19412" s="38">
        <v>-59.460038480000001</v>
      </c>
      <c r="D19412" s="38">
        <v>0.47624260187149048</v>
      </c>
      <c r="E19412" s="38">
        <v>0.47172516906583628</v>
      </c>
      <c r="F19412" s="38">
        <v>3.0303030303030303</v>
      </c>
    </row>
    <row r="19413" spans="1:6" x14ac:dyDescent="0.35">
      <c r="A19413" s="37" t="s">
        <v>22935</v>
      </c>
      <c r="B19413" s="38">
        <v>-37.000962360000003</v>
      </c>
      <c r="C19413" s="38">
        <v>-57.134843060000001</v>
      </c>
      <c r="D19413" s="38">
        <v>0.40619432926177979</v>
      </c>
      <c r="E19413" s="38">
        <v>0.40908573175731461</v>
      </c>
      <c r="F19413" s="38"/>
    </row>
    <row r="19414" spans="1:6" x14ac:dyDescent="0.35">
      <c r="A19414" s="37" t="s">
        <v>22936</v>
      </c>
      <c r="B19414" s="38">
        <v>-38.715154439999999</v>
      </c>
      <c r="C19414" s="38">
        <v>-62.276876620000003</v>
      </c>
      <c r="D19414" s="38">
        <v>2.690674364566803E-2</v>
      </c>
      <c r="E19414" s="38">
        <v>5.532570634233324E-2</v>
      </c>
      <c r="F19414" s="38">
        <v>0</v>
      </c>
    </row>
    <row r="19415" spans="1:6" x14ac:dyDescent="0.35">
      <c r="A19415" s="37" t="s">
        <v>22937</v>
      </c>
      <c r="B19415" s="38">
        <v>-34.707308390000001</v>
      </c>
      <c r="C19415" s="38">
        <v>-58.549468570000002</v>
      </c>
      <c r="D19415" s="38">
        <v>0.79379487037658691</v>
      </c>
      <c r="E19415" s="38">
        <v>0.71858058749018494</v>
      </c>
      <c r="F19415" s="38"/>
    </row>
    <row r="19416" spans="1:6" x14ac:dyDescent="0.35">
      <c r="A19416" s="37" t="s">
        <v>22938</v>
      </c>
      <c r="B19416" s="38">
        <v>-34.704483269999997</v>
      </c>
      <c r="C19416" s="38">
        <v>-58.478123910000001</v>
      </c>
      <c r="D19416" s="38">
        <v>0.73991292715072632</v>
      </c>
      <c r="E19416" s="38">
        <v>0.76774568010020905</v>
      </c>
      <c r="F19416" s="38"/>
    </row>
    <row r="19417" spans="1:6" x14ac:dyDescent="0.35">
      <c r="A19417" s="37" t="s">
        <v>22939</v>
      </c>
      <c r="B19417" s="38">
        <v>-37.820912980000003</v>
      </c>
      <c r="C19417" s="38">
        <v>-57.495994879999998</v>
      </c>
      <c r="D19417" s="38">
        <v>0.43565678596496582</v>
      </c>
      <c r="E19417" s="38">
        <v>0.43903426660431749</v>
      </c>
      <c r="F19417" s="38"/>
    </row>
    <row r="19418" spans="1:6" x14ac:dyDescent="0.35">
      <c r="A19418" s="37" t="s">
        <v>22940</v>
      </c>
      <c r="B19418" s="38">
        <v>-34.71800734</v>
      </c>
      <c r="C19418" s="38">
        <v>-58.242887680000003</v>
      </c>
      <c r="D19418" s="38">
        <v>0.77854764461517334</v>
      </c>
      <c r="E19418" s="38">
        <v>0.79980565406180715</v>
      </c>
      <c r="F19418" s="38">
        <v>70.072992700729927</v>
      </c>
    </row>
    <row r="19419" spans="1:6" x14ac:dyDescent="0.35">
      <c r="A19419" s="37" t="s">
        <v>22941</v>
      </c>
      <c r="B19419" s="38">
        <v>-37.312619959999999</v>
      </c>
      <c r="C19419" s="38">
        <v>-59.181272460000002</v>
      </c>
      <c r="D19419" s="38">
        <v>0.62785422801971436</v>
      </c>
      <c r="E19419" s="38">
        <v>0.65296356507710052</v>
      </c>
      <c r="F19419" s="38">
        <v>59.756097560975604</v>
      </c>
    </row>
    <row r="19420" spans="1:6" x14ac:dyDescent="0.35">
      <c r="A19420" s="37" t="s">
        <v>22942</v>
      </c>
      <c r="B19420" s="38">
        <v>-34.83487504</v>
      </c>
      <c r="C19420" s="38">
        <v>-57.881584490000002</v>
      </c>
      <c r="D19420" s="38">
        <v>0.40358683466911321</v>
      </c>
      <c r="E19420" s="38">
        <v>0.41386499907821422</v>
      </c>
      <c r="F19420" s="38">
        <v>28.125</v>
      </c>
    </row>
    <row r="19421" spans="1:6" x14ac:dyDescent="0.35">
      <c r="A19421" s="37" t="s">
        <v>22943</v>
      </c>
      <c r="B19421" s="38">
        <v>-36.85397201</v>
      </c>
      <c r="C19421" s="38">
        <v>-57.91365991</v>
      </c>
      <c r="D19421" s="38">
        <v>0.43497806787490839</v>
      </c>
      <c r="E19421" s="38">
        <v>0.43497806787490839</v>
      </c>
      <c r="F19421" s="38"/>
    </row>
    <row r="19422" spans="1:6" x14ac:dyDescent="0.35">
      <c r="A19422" s="37" t="s">
        <v>22944</v>
      </c>
      <c r="B19422" s="38">
        <v>-37.084763649999999</v>
      </c>
      <c r="C19422" s="38">
        <v>-58.610517639999998</v>
      </c>
      <c r="D19422" s="38">
        <v>0.38960444927215582</v>
      </c>
      <c r="E19422" s="38">
        <v>0.42078089714050287</v>
      </c>
      <c r="F19422" s="38">
        <v>20</v>
      </c>
    </row>
    <row r="19423" spans="1:6" x14ac:dyDescent="0.35">
      <c r="A19423" s="37" t="s">
        <v>22945</v>
      </c>
      <c r="B19423" s="38">
        <v>-37.508313479999998</v>
      </c>
      <c r="C19423" s="38">
        <v>-57.995526679999998</v>
      </c>
      <c r="D19423" s="38">
        <v>0.33613631129264832</v>
      </c>
      <c r="E19423" s="38">
        <v>0.35436678760581553</v>
      </c>
      <c r="F19423" s="38">
        <v>0</v>
      </c>
    </row>
    <row r="19424" spans="1:6" x14ac:dyDescent="0.35">
      <c r="A19424" s="37" t="s">
        <v>22946</v>
      </c>
      <c r="B19424" s="38">
        <v>-36.357258340000001</v>
      </c>
      <c r="C19424" s="38">
        <v>-60.030696710000001</v>
      </c>
      <c r="D19424" s="38">
        <v>0.26697033643722529</v>
      </c>
      <c r="E19424" s="38">
        <v>0.30633838866886343</v>
      </c>
      <c r="F19424" s="38">
        <v>18.604651162790699</v>
      </c>
    </row>
    <row r="19425" spans="1:6" x14ac:dyDescent="0.35">
      <c r="A19425" s="37" t="s">
        <v>22947</v>
      </c>
      <c r="B19425" s="38">
        <v>-34.78547133</v>
      </c>
      <c r="C19425" s="38">
        <v>-58.355202460000001</v>
      </c>
      <c r="D19425" s="38">
        <v>0.32844895124435419</v>
      </c>
      <c r="E19425" s="38">
        <v>0.35607430730995382</v>
      </c>
      <c r="F19425" s="38">
        <v>30.188679245283019</v>
      </c>
    </row>
    <row r="19426" spans="1:6" x14ac:dyDescent="0.35">
      <c r="A19426" s="37" t="s">
        <v>22948</v>
      </c>
      <c r="B19426" s="38">
        <v>-34.476029279999999</v>
      </c>
      <c r="C19426" s="38">
        <v>-58.58652687</v>
      </c>
      <c r="D19426" s="38">
        <v>0.50637680292129517</v>
      </c>
      <c r="E19426" s="38">
        <v>0.53486161953524536</v>
      </c>
      <c r="F19426" s="38">
        <v>43.037974683544306</v>
      </c>
    </row>
    <row r="19427" spans="1:6" x14ac:dyDescent="0.35">
      <c r="A19427" s="37" t="s">
        <v>22949</v>
      </c>
      <c r="B19427" s="38">
        <v>-36.538481339999997</v>
      </c>
      <c r="C19427" s="38">
        <v>-56.703597629999997</v>
      </c>
      <c r="D19427" s="38">
        <v>0.46619921922683721</v>
      </c>
      <c r="E19427" s="38">
        <v>0.47463321528936692</v>
      </c>
      <c r="F19427" s="38">
        <v>57.47126436781609</v>
      </c>
    </row>
    <row r="19428" spans="1:6" x14ac:dyDescent="0.35">
      <c r="A19428" s="37" t="s">
        <v>22950</v>
      </c>
      <c r="B19428" s="38">
        <v>-37.313599330000002</v>
      </c>
      <c r="C19428" s="38">
        <v>-57.92067831</v>
      </c>
      <c r="D19428" s="38">
        <v>0.46116989850997919</v>
      </c>
      <c r="E19428" s="38">
        <v>0.46116989850997919</v>
      </c>
      <c r="F19428" s="38">
        <v>0</v>
      </c>
    </row>
    <row r="19429" spans="1:6" x14ac:dyDescent="0.35">
      <c r="A19429" s="37" t="s">
        <v>22951</v>
      </c>
      <c r="B19429" s="38">
        <v>-34.468693989999998</v>
      </c>
      <c r="C19429" s="38">
        <v>-60.002896739999997</v>
      </c>
      <c r="D19429" s="38">
        <v>0.41667872667312622</v>
      </c>
      <c r="E19429" s="38">
        <v>0.41667872667312622</v>
      </c>
      <c r="F19429" s="38">
        <v>29.411764705882355</v>
      </c>
    </row>
    <row r="19430" spans="1:6" x14ac:dyDescent="0.35">
      <c r="A19430" s="37" t="s">
        <v>22952</v>
      </c>
      <c r="B19430" s="38">
        <v>-34.519430010000001</v>
      </c>
      <c r="C19430" s="38">
        <v>-58.805420460000001</v>
      </c>
      <c r="D19430" s="38">
        <v>0.66597169637680054</v>
      </c>
      <c r="E19430" s="38">
        <v>0.66866391020662641</v>
      </c>
      <c r="F19430" s="38">
        <v>61.643835616438359</v>
      </c>
    </row>
    <row r="19431" spans="1:6" x14ac:dyDescent="0.35">
      <c r="A19431" s="37" t="s">
        <v>22953</v>
      </c>
      <c r="B19431" s="38">
        <v>-39.911947380000001</v>
      </c>
      <c r="C19431" s="38">
        <v>-62.620711780000001</v>
      </c>
      <c r="D19431" s="38">
        <v>0.54879862070083618</v>
      </c>
      <c r="E19431" s="38">
        <v>0.55784743718611884</v>
      </c>
      <c r="F19431" s="38"/>
    </row>
    <row r="19432" spans="1:6" x14ac:dyDescent="0.35">
      <c r="A19432" s="37" t="s">
        <v>22954</v>
      </c>
      <c r="B19432" s="38">
        <v>-34.42570431</v>
      </c>
      <c r="C19432" s="38">
        <v>-58.569164729999997</v>
      </c>
      <c r="D19432" s="38">
        <v>0.57865101099014282</v>
      </c>
      <c r="E19432" s="38">
        <v>0.477172921638231</v>
      </c>
      <c r="F19432" s="38">
        <v>38.333333333333336</v>
      </c>
    </row>
    <row r="19433" spans="1:6" x14ac:dyDescent="0.35">
      <c r="A19433" s="37" t="s">
        <v>22955</v>
      </c>
      <c r="B19433" s="38">
        <v>-34.823278600000002</v>
      </c>
      <c r="C19433" s="38">
        <v>-58.46193718</v>
      </c>
      <c r="D19433" s="38">
        <v>0.20929120481014249</v>
      </c>
      <c r="E19433" s="38">
        <v>0.2150336706803905</v>
      </c>
      <c r="F19433" s="38">
        <v>8</v>
      </c>
    </row>
    <row r="19434" spans="1:6" x14ac:dyDescent="0.35">
      <c r="A19434" s="37" t="s">
        <v>22956</v>
      </c>
      <c r="B19434" s="38">
        <v>-34.872739629999998</v>
      </c>
      <c r="C19434" s="38">
        <v>-58.18762787</v>
      </c>
      <c r="D19434" s="38">
        <v>0.76283496618270874</v>
      </c>
      <c r="E19434" s="38">
        <v>0.75418715414248017</v>
      </c>
      <c r="F19434" s="38">
        <v>46.341463414634148</v>
      </c>
    </row>
    <row r="19435" spans="1:6" x14ac:dyDescent="0.35">
      <c r="A19435" s="37" t="s">
        <v>22957</v>
      </c>
      <c r="B19435" s="38">
        <v>-34.779937740000001</v>
      </c>
      <c r="C19435" s="38">
        <v>-58.309928800000002</v>
      </c>
      <c r="D19435" s="38">
        <v>0.43966281414031982</v>
      </c>
      <c r="E19435" s="38">
        <v>0.4523645156138652</v>
      </c>
      <c r="F19435" s="38">
        <v>33.701657458563538</v>
      </c>
    </row>
    <row r="19436" spans="1:6" x14ac:dyDescent="0.35">
      <c r="A19436" s="37" t="s">
        <v>22958</v>
      </c>
      <c r="B19436" s="38">
        <v>-34.747444100000003</v>
      </c>
      <c r="C19436" s="38">
        <v>-58.590393820000003</v>
      </c>
      <c r="D19436" s="38">
        <v>0.48682475090026861</v>
      </c>
      <c r="E19436" s="38">
        <v>0.46988669700092739</v>
      </c>
      <c r="F19436" s="38"/>
    </row>
    <row r="19437" spans="1:6" x14ac:dyDescent="0.35">
      <c r="A19437" s="37" t="s">
        <v>22959</v>
      </c>
      <c r="B19437" s="38">
        <v>-34.741782030000003</v>
      </c>
      <c r="C19437" s="38">
        <v>-58.425889580000003</v>
      </c>
      <c r="D19437" s="38">
        <v>0.46820440888404852</v>
      </c>
      <c r="E19437" s="38">
        <v>0.48753864254270279</v>
      </c>
      <c r="F19437" s="38">
        <v>7.1428571428571423</v>
      </c>
    </row>
    <row r="19438" spans="1:6" x14ac:dyDescent="0.35">
      <c r="A19438" s="37" t="s">
        <v>22960</v>
      </c>
      <c r="B19438" s="38">
        <v>-35.007798960000002</v>
      </c>
      <c r="C19438" s="38">
        <v>-58.44371374</v>
      </c>
      <c r="D19438" s="38">
        <v>0.5151175856590271</v>
      </c>
      <c r="E19438" s="38">
        <v>0.5151175856590271</v>
      </c>
      <c r="F19438" s="38">
        <v>4.395604395604396</v>
      </c>
    </row>
    <row r="19439" spans="1:6" x14ac:dyDescent="0.35">
      <c r="A19439" s="37" t="s">
        <v>22961</v>
      </c>
      <c r="B19439" s="38">
        <v>-34.909572900000001</v>
      </c>
      <c r="C19439" s="38">
        <v>-58.362386229999998</v>
      </c>
      <c r="D19439" s="38">
        <v>0.70269834995269775</v>
      </c>
      <c r="E19439" s="38">
        <v>0.70433353881041205</v>
      </c>
      <c r="F19439" s="38">
        <v>10.05586592178771</v>
      </c>
    </row>
    <row r="19440" spans="1:6" x14ac:dyDescent="0.35">
      <c r="A19440" s="37" t="s">
        <v>22962</v>
      </c>
      <c r="B19440" s="38">
        <v>-34.882484179999999</v>
      </c>
      <c r="C19440" s="38">
        <v>-58.59279085</v>
      </c>
      <c r="D19440" s="38">
        <v>0</v>
      </c>
      <c r="E19440" s="38">
        <v>0.4782885926110404</v>
      </c>
      <c r="F19440" s="38">
        <v>3.3333333333333335</v>
      </c>
    </row>
    <row r="19441" spans="1:6" x14ac:dyDescent="0.35">
      <c r="A19441" s="37" t="s">
        <v>22963</v>
      </c>
      <c r="B19441" s="38">
        <v>-35.873878310000002</v>
      </c>
      <c r="C19441" s="38">
        <v>-57.896200479999997</v>
      </c>
      <c r="D19441" s="38">
        <v>0.21137440204620361</v>
      </c>
      <c r="E19441" s="38">
        <v>0.20774015117632719</v>
      </c>
      <c r="F19441" s="38"/>
    </row>
    <row r="19442" spans="1:6" x14ac:dyDescent="0.35">
      <c r="A19442" s="37" t="s">
        <v>2716</v>
      </c>
      <c r="B19442" s="38">
        <v>-34.174313720000001</v>
      </c>
      <c r="C19442" s="38">
        <v>-59.791370219999997</v>
      </c>
      <c r="D19442" s="38">
        <v>0.2805493175983429</v>
      </c>
      <c r="E19442" s="38">
        <v>0.30387632466024822</v>
      </c>
      <c r="F19442" s="38"/>
    </row>
    <row r="19443" spans="1:6" x14ac:dyDescent="0.35">
      <c r="A19443" s="37" t="s">
        <v>22964</v>
      </c>
      <c r="B19443" s="38">
        <v>-35.426393869999998</v>
      </c>
      <c r="C19443" s="38">
        <v>-58.80448457</v>
      </c>
      <c r="D19443" s="38">
        <v>0.43445718288421631</v>
      </c>
      <c r="E19443" s="38">
        <v>0.42532163177217758</v>
      </c>
      <c r="F19443" s="38">
        <v>36.708860759493675</v>
      </c>
    </row>
    <row r="19444" spans="1:6" x14ac:dyDescent="0.35">
      <c r="A19444" s="37" t="s">
        <v>22965</v>
      </c>
      <c r="B19444" s="38">
        <v>-35.427671400000001</v>
      </c>
      <c r="C19444" s="38">
        <v>-58.815508219999998</v>
      </c>
      <c r="D19444" s="38">
        <v>0.44411525130271912</v>
      </c>
      <c r="E19444" s="38">
        <v>0.46852921027886241</v>
      </c>
      <c r="F19444" s="38">
        <v>20</v>
      </c>
    </row>
    <row r="19445" spans="1:6" x14ac:dyDescent="0.35">
      <c r="A19445" s="37" t="s">
        <v>22966</v>
      </c>
      <c r="B19445" s="38">
        <v>-34.896230359999997</v>
      </c>
      <c r="C19445" s="38">
        <v>-58.523185419999997</v>
      </c>
      <c r="D19445" s="38">
        <v>0</v>
      </c>
      <c r="E19445" s="38">
        <v>0.18840641776720679</v>
      </c>
      <c r="F19445" s="38">
        <v>0.56497175141242939</v>
      </c>
    </row>
    <row r="19446" spans="1:6" x14ac:dyDescent="0.35">
      <c r="A19446" s="37" t="s">
        <v>22967</v>
      </c>
      <c r="B19446" s="38">
        <v>-34.857284120000003</v>
      </c>
      <c r="C19446" s="38">
        <v>-58.273000359999997</v>
      </c>
      <c r="D19446" s="38">
        <v>0.77519053220748901</v>
      </c>
      <c r="E19446" s="38">
        <v>0.77342035041915047</v>
      </c>
      <c r="F19446" s="38">
        <v>50</v>
      </c>
    </row>
    <row r="19447" spans="1:6" x14ac:dyDescent="0.35">
      <c r="A19447" s="37" t="s">
        <v>22968</v>
      </c>
      <c r="B19447" s="38">
        <v>-34.770002239999997</v>
      </c>
      <c r="C19447" s="38">
        <v>-58.833269260000002</v>
      </c>
      <c r="D19447" s="38">
        <v>0.43634063005447388</v>
      </c>
      <c r="E19447" s="38">
        <v>0.4752586955825488</v>
      </c>
      <c r="F19447" s="38">
        <v>7.2625698324022352</v>
      </c>
    </row>
    <row r="19448" spans="1:6" x14ac:dyDescent="0.35">
      <c r="A19448" s="37" t="s">
        <v>22969</v>
      </c>
      <c r="B19448" s="38">
        <v>-34.427971059999997</v>
      </c>
      <c r="C19448" s="38">
        <v>-58.573119490000003</v>
      </c>
      <c r="D19448" s="38">
        <v>0.35437628626823431</v>
      </c>
      <c r="E19448" s="38">
        <v>0.36344096456703379</v>
      </c>
      <c r="F19448" s="38">
        <v>17.647058823529413</v>
      </c>
    </row>
    <row r="19449" spans="1:6" x14ac:dyDescent="0.35">
      <c r="A19449" s="37" t="s">
        <v>22970</v>
      </c>
      <c r="B19449" s="38">
        <v>-34.59241076</v>
      </c>
      <c r="C19449" s="38">
        <v>-58.570983419999997</v>
      </c>
      <c r="D19449" s="38">
        <v>0.17855896055698389</v>
      </c>
      <c r="E19449" s="38">
        <v>0.16336928680539131</v>
      </c>
      <c r="F19449" s="38">
        <v>1.7241379310344827</v>
      </c>
    </row>
    <row r="19450" spans="1:6" x14ac:dyDescent="0.35">
      <c r="A19450" s="37" t="s">
        <v>22971</v>
      </c>
      <c r="B19450" s="38">
        <v>-33.672687179999997</v>
      </c>
      <c r="C19450" s="38">
        <v>-59.679086550000001</v>
      </c>
      <c r="D19450" s="38">
        <v>0.84472274780273438</v>
      </c>
      <c r="E19450" s="38">
        <v>0.74692899865262652</v>
      </c>
      <c r="F19450" s="38">
        <v>60</v>
      </c>
    </row>
    <row r="19451" spans="1:6" x14ac:dyDescent="0.35">
      <c r="A19451" s="37" t="s">
        <v>22972</v>
      </c>
      <c r="B19451" s="38">
        <v>-36.898427230000003</v>
      </c>
      <c r="C19451" s="38">
        <v>-58.903376719999997</v>
      </c>
      <c r="D19451" s="38">
        <v>0.40109771490097051</v>
      </c>
      <c r="E19451" s="38">
        <v>0.40109771490097051</v>
      </c>
      <c r="F19451" s="38">
        <v>0</v>
      </c>
    </row>
    <row r="19452" spans="1:6" x14ac:dyDescent="0.35">
      <c r="A19452" s="37" t="s">
        <v>22973</v>
      </c>
      <c r="B19452" s="38">
        <v>-36.313971129999999</v>
      </c>
      <c r="C19452" s="38">
        <v>-57.696141339999997</v>
      </c>
      <c r="D19452" s="38">
        <v>0.46184483170509338</v>
      </c>
      <c r="E19452" s="38">
        <v>0.44566160675726441</v>
      </c>
      <c r="F19452" s="38">
        <v>0</v>
      </c>
    </row>
    <row r="19453" spans="1:6" x14ac:dyDescent="0.35">
      <c r="A19453" s="37" t="s">
        <v>22974</v>
      </c>
      <c r="B19453" s="38">
        <v>-34.82701934</v>
      </c>
      <c r="C19453" s="38">
        <v>-58.636854759999999</v>
      </c>
      <c r="D19453" s="38">
        <v>0.70133483409881592</v>
      </c>
      <c r="E19453" s="38">
        <v>0.70586708658619934</v>
      </c>
      <c r="F19453" s="38"/>
    </row>
    <row r="19454" spans="1:6" x14ac:dyDescent="0.35">
      <c r="A19454" s="37" t="s">
        <v>22975</v>
      </c>
      <c r="B19454" s="38">
        <v>-34.863480869999997</v>
      </c>
      <c r="C19454" s="38">
        <v>-58.646415560000001</v>
      </c>
      <c r="D19454" s="38">
        <v>0.77929902076721191</v>
      </c>
      <c r="E19454" s="38">
        <v>0.77832159480533081</v>
      </c>
      <c r="F19454" s="38">
        <v>68.333333333333329</v>
      </c>
    </row>
    <row r="19455" spans="1:6" x14ac:dyDescent="0.35">
      <c r="A19455" s="37" t="s">
        <v>22976</v>
      </c>
      <c r="B19455" s="38">
        <v>-34.708563759999997</v>
      </c>
      <c r="C19455" s="38">
        <v>-58.535054260000003</v>
      </c>
      <c r="D19455" s="38">
        <v>0.51817458868026733</v>
      </c>
      <c r="E19455" s="38">
        <v>0.51547564017145253</v>
      </c>
      <c r="F19455" s="38">
        <v>63.888888888888886</v>
      </c>
    </row>
    <row r="19456" spans="1:6" x14ac:dyDescent="0.35">
      <c r="A19456" s="37" t="s">
        <v>22977</v>
      </c>
      <c r="B19456" s="38">
        <v>-38.083376469999997</v>
      </c>
      <c r="C19456" s="38">
        <v>-57.586303030000003</v>
      </c>
      <c r="D19456" s="38">
        <v>0.57295775413513184</v>
      </c>
      <c r="E19456" s="38">
        <v>0.5699138686060905</v>
      </c>
      <c r="F19456" s="38">
        <v>0</v>
      </c>
    </row>
    <row r="19457" spans="1:6" x14ac:dyDescent="0.35">
      <c r="A19457" s="37" t="s">
        <v>22978</v>
      </c>
      <c r="B19457" s="38">
        <v>-38.922552449999998</v>
      </c>
      <c r="C19457" s="38">
        <v>-61.308568489999999</v>
      </c>
      <c r="D19457" s="38">
        <v>0.35476088523864752</v>
      </c>
      <c r="E19457" s="38">
        <v>0.33707960554071381</v>
      </c>
      <c r="F19457" s="38">
        <v>9.0909090909090917</v>
      </c>
    </row>
    <row r="19458" spans="1:6" x14ac:dyDescent="0.35">
      <c r="A19458" s="37" t="s">
        <v>22979</v>
      </c>
      <c r="B19458" s="38">
        <v>-34.901083249999999</v>
      </c>
      <c r="C19458" s="38">
        <v>-58.037108279999998</v>
      </c>
      <c r="D19458" s="38">
        <v>0.39801385998725891</v>
      </c>
      <c r="E19458" s="38">
        <v>0.38670271459747763</v>
      </c>
      <c r="F19458" s="38">
        <v>0</v>
      </c>
    </row>
    <row r="19459" spans="1:6" x14ac:dyDescent="0.35">
      <c r="A19459" s="37" t="s">
        <v>22980</v>
      </c>
      <c r="B19459" s="38">
        <v>-34.888896189999997</v>
      </c>
      <c r="C19459" s="38">
        <v>-58.134254669999997</v>
      </c>
      <c r="D19459" s="38">
        <v>0.52405446767807007</v>
      </c>
      <c r="E19459" s="38">
        <v>0.53851511993923706</v>
      </c>
      <c r="F19459" s="38">
        <v>22.826086956521738</v>
      </c>
    </row>
    <row r="19460" spans="1:6" x14ac:dyDescent="0.35">
      <c r="A19460" s="37" t="s">
        <v>22981</v>
      </c>
      <c r="B19460" s="38">
        <v>-35.014958900000003</v>
      </c>
      <c r="C19460" s="38">
        <v>-58.409509909999997</v>
      </c>
      <c r="D19460" s="38">
        <v>0.54414147138595581</v>
      </c>
      <c r="E19460" s="38">
        <v>0.54232687885696829</v>
      </c>
      <c r="F19460" s="38" t="s">
        <v>5130</v>
      </c>
    </row>
    <row r="19461" spans="1:6" x14ac:dyDescent="0.35">
      <c r="A19461" s="37" t="s">
        <v>22982</v>
      </c>
      <c r="B19461" s="38">
        <v>-34.882631869999997</v>
      </c>
      <c r="C19461" s="38">
        <v>-58.592716979999999</v>
      </c>
      <c r="D19461" s="38">
        <v>0</v>
      </c>
      <c r="E19461" s="38">
        <v>0.46674675877029831</v>
      </c>
      <c r="F19461" s="38">
        <v>4.5045045045045047</v>
      </c>
    </row>
    <row r="19462" spans="1:6" x14ac:dyDescent="0.35">
      <c r="A19462" s="37" t="s">
        <v>22983</v>
      </c>
      <c r="B19462" s="38">
        <v>-38.242162370000003</v>
      </c>
      <c r="C19462" s="38">
        <v>-57.873488450000004</v>
      </c>
      <c r="D19462" s="38">
        <v>0.63198399543762207</v>
      </c>
      <c r="E19462" s="38">
        <v>0.63583882388315704</v>
      </c>
      <c r="F19462" s="38">
        <v>52.083333333333336</v>
      </c>
    </row>
    <row r="19463" spans="1:6" x14ac:dyDescent="0.35">
      <c r="A19463" s="37" t="s">
        <v>22984</v>
      </c>
      <c r="B19463" s="38">
        <v>-34.863832379999998</v>
      </c>
      <c r="C19463" s="38">
        <v>-58.646624350000003</v>
      </c>
      <c r="D19463" s="38">
        <v>0.77929902076721191</v>
      </c>
      <c r="E19463" s="38">
        <v>0.77851652417864114</v>
      </c>
      <c r="F19463" s="38">
        <v>50.980392156862742</v>
      </c>
    </row>
    <row r="19464" spans="1:6" x14ac:dyDescent="0.35">
      <c r="A19464" s="37" t="s">
        <v>22985</v>
      </c>
      <c r="B19464" s="38">
        <v>-35.334687629999998</v>
      </c>
      <c r="C19464" s="38">
        <v>-57.914698010000002</v>
      </c>
      <c r="D19464" s="38">
        <v>0.50545203685760498</v>
      </c>
      <c r="E19464" s="38">
        <v>0.50545205388750347</v>
      </c>
      <c r="F19464" s="38">
        <v>33.333333333333329</v>
      </c>
    </row>
    <row r="19465" spans="1:6" x14ac:dyDescent="0.35">
      <c r="A19465" s="37" t="s">
        <v>22986</v>
      </c>
      <c r="B19465" s="38">
        <v>-35.342621809999997</v>
      </c>
      <c r="C19465" s="38">
        <v>-57.721846110000001</v>
      </c>
      <c r="D19465" s="38">
        <v>0.50028419494628906</v>
      </c>
      <c r="E19465" s="38">
        <v>0.50028419494628906</v>
      </c>
      <c r="F19465" s="38">
        <v>50</v>
      </c>
    </row>
    <row r="19466" spans="1:6" x14ac:dyDescent="0.35">
      <c r="A19466" s="37" t="s">
        <v>22987</v>
      </c>
      <c r="B19466" s="38">
        <v>-35.21249212</v>
      </c>
      <c r="C19466" s="38">
        <v>-59.493598660000004</v>
      </c>
      <c r="D19466" s="38">
        <v>0.55344069004058838</v>
      </c>
      <c r="E19466" s="38">
        <v>0.55344069004058838</v>
      </c>
      <c r="F19466" s="38">
        <v>66.666666666666657</v>
      </c>
    </row>
    <row r="19467" spans="1:6" x14ac:dyDescent="0.35">
      <c r="A19467" s="37" t="s">
        <v>22988</v>
      </c>
      <c r="B19467" s="38">
        <v>-35.051270039999999</v>
      </c>
      <c r="C19467" s="38">
        <v>-58.754439040000001</v>
      </c>
      <c r="D19467" s="38">
        <v>0.38903334736824041</v>
      </c>
      <c r="E19467" s="38">
        <v>0.36858957643444468</v>
      </c>
      <c r="F19467" s="38">
        <v>44</v>
      </c>
    </row>
    <row r="19468" spans="1:6" x14ac:dyDescent="0.35">
      <c r="A19468" s="37" t="s">
        <v>2183</v>
      </c>
      <c r="B19468" s="38">
        <v>-35.404061130000002</v>
      </c>
      <c r="C19468" s="38">
        <v>-59.322493530000003</v>
      </c>
      <c r="D19468" s="38">
        <v>0.3891603946685791</v>
      </c>
      <c r="E19468" s="38">
        <v>0.40134336716598928</v>
      </c>
      <c r="F19468" s="38"/>
    </row>
    <row r="19469" spans="1:6" x14ac:dyDescent="0.35">
      <c r="A19469" s="37" t="s">
        <v>22989</v>
      </c>
      <c r="B19469" s="38">
        <v>-38.587539339999999</v>
      </c>
      <c r="C19469" s="38">
        <v>-58.78390332</v>
      </c>
      <c r="D19469" s="38">
        <v>0.51053452491760254</v>
      </c>
      <c r="E19469" s="38">
        <v>0.51053452491760254</v>
      </c>
      <c r="F19469" s="38">
        <v>37.5</v>
      </c>
    </row>
    <row r="19470" spans="1:6" x14ac:dyDescent="0.35">
      <c r="A19470" s="37" t="s">
        <v>22990</v>
      </c>
      <c r="B19470" s="38">
        <v>-34.040544699999998</v>
      </c>
      <c r="C19470" s="38">
        <v>-59.08100228</v>
      </c>
      <c r="D19470" s="38">
        <v>0.72163480520248413</v>
      </c>
      <c r="E19470" s="38">
        <v>0.72163480520248413</v>
      </c>
      <c r="F19470" s="38">
        <v>100</v>
      </c>
    </row>
    <row r="19471" spans="1:6" x14ac:dyDescent="0.35">
      <c r="A19471" s="37" t="s">
        <v>22991</v>
      </c>
      <c r="B19471" s="38">
        <v>-33.595704310000002</v>
      </c>
      <c r="C19471" s="38">
        <v>-59.819544759999999</v>
      </c>
      <c r="D19471" s="38">
        <v>0.5516897439956665</v>
      </c>
      <c r="E19471" s="38">
        <v>0.55853866206275093</v>
      </c>
      <c r="F19471" s="38">
        <v>27.906976744186046</v>
      </c>
    </row>
    <row r="19472" spans="1:6" x14ac:dyDescent="0.35">
      <c r="A19472" s="37" t="s">
        <v>22992</v>
      </c>
      <c r="B19472" s="38">
        <v>-33.994335190000001</v>
      </c>
      <c r="C19472" s="38">
        <v>-60.732123340000001</v>
      </c>
      <c r="D19472" s="38">
        <v>0.41444987058639532</v>
      </c>
      <c r="E19472" s="38">
        <v>0.41444987058639532</v>
      </c>
      <c r="F19472" s="38">
        <v>25.925925925925924</v>
      </c>
    </row>
    <row r="19473" spans="1:6" x14ac:dyDescent="0.35">
      <c r="A19473" s="37" t="s">
        <v>22993</v>
      </c>
      <c r="B19473" s="38">
        <v>-35.049240050000002</v>
      </c>
      <c r="C19473" s="38">
        <v>-63.123181680000002</v>
      </c>
      <c r="D19473" s="38">
        <v>0.60047435760498047</v>
      </c>
      <c r="E19473" s="38">
        <v>0.60232930086754466</v>
      </c>
      <c r="F19473" s="38">
        <v>44.444444444444443</v>
      </c>
    </row>
    <row r="19474" spans="1:6" x14ac:dyDescent="0.35">
      <c r="A19474" s="37" t="s">
        <v>22994</v>
      </c>
      <c r="B19474" s="38">
        <v>-37.98364977</v>
      </c>
      <c r="C19474" s="38">
        <v>-61.345125779999996</v>
      </c>
      <c r="D19474" s="38">
        <v>0.37998086214065552</v>
      </c>
      <c r="E19474" s="38">
        <v>0.38356805153382129</v>
      </c>
      <c r="F19474" s="38"/>
    </row>
    <row r="19475" spans="1:6" x14ac:dyDescent="0.35">
      <c r="A19475" s="37" t="s">
        <v>22995</v>
      </c>
      <c r="B19475" s="38">
        <v>-34.9244713</v>
      </c>
      <c r="C19475" s="38">
        <v>-57.926747329999998</v>
      </c>
      <c r="D19475" s="38">
        <v>0.285654217004776</v>
      </c>
      <c r="E19475" s="38">
        <v>0.2801879147688548</v>
      </c>
      <c r="F19475" s="38">
        <v>2.3809523809523809</v>
      </c>
    </row>
    <row r="19476" spans="1:6" x14ac:dyDescent="0.35">
      <c r="A19476" s="37" t="s">
        <v>22996</v>
      </c>
      <c r="B19476" s="38">
        <v>-34.863836220000003</v>
      </c>
      <c r="C19476" s="38">
        <v>-58.646680570000001</v>
      </c>
      <c r="D19476" s="38">
        <v>0.77929902076721191</v>
      </c>
      <c r="E19476" s="38">
        <v>0.778567750113351</v>
      </c>
      <c r="F19476" s="38">
        <v>69.6875</v>
      </c>
    </row>
    <row r="19477" spans="1:6" x14ac:dyDescent="0.35">
      <c r="A19477" s="37" t="s">
        <v>22997</v>
      </c>
      <c r="B19477" s="38">
        <v>-34.89962354</v>
      </c>
      <c r="C19477" s="38">
        <v>-57.918253649999997</v>
      </c>
      <c r="D19477" s="38">
        <v>0.70654982328414917</v>
      </c>
      <c r="E19477" s="38">
        <v>0.61133154978354776</v>
      </c>
      <c r="F19477" s="38"/>
    </row>
    <row r="19478" spans="1:6" x14ac:dyDescent="0.35">
      <c r="A19478" s="37" t="s">
        <v>22998</v>
      </c>
      <c r="B19478" s="38">
        <v>-37.481274980000002</v>
      </c>
      <c r="C19478" s="38">
        <v>-62.101819190000001</v>
      </c>
      <c r="D19478" s="38">
        <v>0.50166118144989014</v>
      </c>
      <c r="E19478" s="38">
        <v>0.48962881498866612</v>
      </c>
      <c r="F19478" s="38">
        <v>9.0909090909090917</v>
      </c>
    </row>
    <row r="19479" spans="1:6" x14ac:dyDescent="0.35">
      <c r="A19479" s="37" t="s">
        <v>22999</v>
      </c>
      <c r="B19479" s="38">
        <v>-35.99782948</v>
      </c>
      <c r="C19479" s="38">
        <v>-58.135552390000001</v>
      </c>
      <c r="D19479" s="38">
        <v>0.28347334265708918</v>
      </c>
      <c r="E19479" s="38">
        <v>0.26877404418256551</v>
      </c>
      <c r="F19479" s="38">
        <v>28.571428571428569</v>
      </c>
    </row>
    <row r="19480" spans="1:6" x14ac:dyDescent="0.35">
      <c r="A19480" s="37" t="s">
        <v>23000</v>
      </c>
      <c r="B19480" s="38">
        <v>-33.90101911</v>
      </c>
      <c r="C19480" s="38">
        <v>-61.089331610000002</v>
      </c>
      <c r="D19480" s="38">
        <v>0.55082541704177856</v>
      </c>
      <c r="E19480" s="38">
        <v>0.57255335917343964</v>
      </c>
      <c r="F19480" s="38">
        <v>51.666666666666671</v>
      </c>
    </row>
    <row r="19481" spans="1:6" x14ac:dyDescent="0.35">
      <c r="A19481" s="37" t="s">
        <v>23001</v>
      </c>
      <c r="B19481" s="38">
        <v>-33.682845710000002</v>
      </c>
      <c r="C19481" s="38">
        <v>-59.676170220000003</v>
      </c>
      <c r="D19481" s="38">
        <v>0.57531195878982544</v>
      </c>
      <c r="E19481" s="38">
        <v>0.5839403313067224</v>
      </c>
      <c r="F19481" s="38">
        <v>45.348837209302324</v>
      </c>
    </row>
    <row r="19482" spans="1:6" x14ac:dyDescent="0.35">
      <c r="A19482" s="37" t="s">
        <v>23002</v>
      </c>
      <c r="B19482" s="38">
        <v>-34.772042149999997</v>
      </c>
      <c r="C19482" s="38">
        <v>-58.844357189999997</v>
      </c>
      <c r="D19482" s="38">
        <v>0.42527297139167791</v>
      </c>
      <c r="E19482" s="38">
        <v>0.45590871820847201</v>
      </c>
      <c r="F19482" s="38">
        <v>41.509433962264154</v>
      </c>
    </row>
    <row r="19483" spans="1:6" x14ac:dyDescent="0.35">
      <c r="A19483" s="37" t="s">
        <v>23003</v>
      </c>
      <c r="B19483" s="38">
        <v>-34.596580869999997</v>
      </c>
      <c r="C19483" s="38">
        <v>-58.654996259999997</v>
      </c>
      <c r="D19483" s="38">
        <v>0.41652330756187439</v>
      </c>
      <c r="E19483" s="38">
        <v>0.39237208543597041</v>
      </c>
      <c r="F19483" s="38">
        <v>46.728971962616825</v>
      </c>
    </row>
    <row r="19484" spans="1:6" x14ac:dyDescent="0.35">
      <c r="A19484" s="37" t="s">
        <v>23004</v>
      </c>
      <c r="B19484" s="38">
        <v>-35.184857430000001</v>
      </c>
      <c r="C19484" s="38">
        <v>-58.452552320000002</v>
      </c>
      <c r="D19484" s="38">
        <v>0.41218194365501398</v>
      </c>
      <c r="E19484" s="38">
        <v>0.41218194365501398</v>
      </c>
      <c r="F19484" s="38">
        <v>50</v>
      </c>
    </row>
    <row r="19485" spans="1:6" x14ac:dyDescent="0.35">
      <c r="A19485" s="37" t="s">
        <v>23005</v>
      </c>
      <c r="B19485" s="38">
        <v>-35.083322580000001</v>
      </c>
      <c r="C19485" s="38">
        <v>-58.788296969999998</v>
      </c>
      <c r="D19485" s="38">
        <v>0.43337756395339971</v>
      </c>
      <c r="E19485" s="38">
        <v>0.45650803572253179</v>
      </c>
      <c r="F19485" s="38">
        <v>66.666666666666657</v>
      </c>
    </row>
    <row r="19486" spans="1:6" x14ac:dyDescent="0.35">
      <c r="A19486" s="37" t="s">
        <v>23006</v>
      </c>
      <c r="B19486" s="38">
        <v>-35.046688410000002</v>
      </c>
      <c r="C19486" s="38">
        <v>-59.31858527</v>
      </c>
      <c r="D19486" s="38">
        <v>0.56445956230163574</v>
      </c>
      <c r="E19486" s="38">
        <v>0.54137449515493297</v>
      </c>
      <c r="F19486" s="38">
        <v>33.333333333333329</v>
      </c>
    </row>
    <row r="19487" spans="1:6" x14ac:dyDescent="0.35">
      <c r="A19487" s="37" t="s">
        <v>23007</v>
      </c>
      <c r="B19487" s="38">
        <v>-33.910796300000001</v>
      </c>
      <c r="C19487" s="38">
        <v>-60.130725579999996</v>
      </c>
      <c r="D19487" s="38">
        <v>0.30756741762161249</v>
      </c>
      <c r="E19487" s="38">
        <v>0.36577784936679042</v>
      </c>
      <c r="F19487" s="38">
        <v>75</v>
      </c>
    </row>
    <row r="19488" spans="1:6" x14ac:dyDescent="0.35">
      <c r="A19488" s="37" t="s">
        <v>23008</v>
      </c>
      <c r="B19488" s="38">
        <v>-35.274719249999997</v>
      </c>
      <c r="C19488" s="38">
        <v>-63.070056409999999</v>
      </c>
      <c r="D19488" s="38">
        <v>0.36237531900405878</v>
      </c>
      <c r="E19488" s="38">
        <v>0.34022905858787328</v>
      </c>
      <c r="F19488" s="38">
        <v>25</v>
      </c>
    </row>
    <row r="19489" spans="1:6" x14ac:dyDescent="0.35">
      <c r="A19489" s="37" t="s">
        <v>23009</v>
      </c>
      <c r="B19489" s="38">
        <v>-36.938481260000003</v>
      </c>
      <c r="C19489" s="38">
        <v>-61.960024949999998</v>
      </c>
      <c r="D19489" s="38">
        <v>0.28791916370391851</v>
      </c>
      <c r="E19489" s="38">
        <v>0.28791916370391851</v>
      </c>
      <c r="F19489" s="38">
        <v>0</v>
      </c>
    </row>
    <row r="19490" spans="1:6" x14ac:dyDescent="0.35">
      <c r="A19490" s="37" t="s">
        <v>23010</v>
      </c>
      <c r="B19490" s="38">
        <v>-34.780999999999999</v>
      </c>
      <c r="C19490" s="38">
        <v>-58.234539900000001</v>
      </c>
      <c r="D19490" s="38">
        <v>0.44889232516288757</v>
      </c>
      <c r="E19490" s="38">
        <v>0.47287614251437943</v>
      </c>
      <c r="F19490" s="38">
        <v>49.152542372881356</v>
      </c>
    </row>
    <row r="19491" spans="1:6" x14ac:dyDescent="0.35">
      <c r="A19491" s="37" t="s">
        <v>23011</v>
      </c>
      <c r="B19491" s="38">
        <v>-35.036922390000001</v>
      </c>
      <c r="C19491" s="38">
        <v>-58.419225339999997</v>
      </c>
      <c r="D19491" s="38">
        <v>0.56893360614776611</v>
      </c>
      <c r="E19491" s="38">
        <v>0.5872541614941188</v>
      </c>
      <c r="F19491" s="38">
        <v>60.74074074074074</v>
      </c>
    </row>
    <row r="19492" spans="1:6" x14ac:dyDescent="0.35">
      <c r="A19492" s="37" t="s">
        <v>23012</v>
      </c>
      <c r="B19492" s="38">
        <v>-34.738416360000002</v>
      </c>
      <c r="C19492" s="38">
        <v>-58.645711089999999</v>
      </c>
      <c r="D19492" s="38">
        <v>0.97286707162857056</v>
      </c>
      <c r="E19492" s="38">
        <v>0.98097947325025281</v>
      </c>
      <c r="F19492" s="38">
        <v>72.988505747126439</v>
      </c>
    </row>
    <row r="19493" spans="1:6" x14ac:dyDescent="0.35">
      <c r="A19493" s="37" t="s">
        <v>23013</v>
      </c>
      <c r="B19493" s="38">
        <v>-34.511097300000003</v>
      </c>
      <c r="C19493" s="38">
        <v>-58.861266469999997</v>
      </c>
      <c r="D19493" s="38">
        <v>0.95689135789871216</v>
      </c>
      <c r="E19493" s="38">
        <v>0.94012820559578969</v>
      </c>
      <c r="F19493" s="38">
        <v>70.76566125290023</v>
      </c>
    </row>
    <row r="19494" spans="1:6" x14ac:dyDescent="0.35">
      <c r="A19494" s="37" t="s">
        <v>23014</v>
      </c>
      <c r="B19494" s="38">
        <v>-34.986443729999998</v>
      </c>
      <c r="C19494" s="38">
        <v>-58.042382709999998</v>
      </c>
      <c r="D19494" s="38">
        <v>0.49842384457588201</v>
      </c>
      <c r="E19494" s="38">
        <v>0.50582836071650183</v>
      </c>
      <c r="F19494" s="38">
        <v>42.276422764227647</v>
      </c>
    </row>
    <row r="19495" spans="1:6" x14ac:dyDescent="0.35">
      <c r="A19495" s="37" t="s">
        <v>23015</v>
      </c>
      <c r="B19495" s="38">
        <v>-34.88877153</v>
      </c>
      <c r="C19495" s="38">
        <v>-58.134333759999997</v>
      </c>
      <c r="D19495" s="38">
        <v>0.52405446767807007</v>
      </c>
      <c r="E19495" s="38">
        <v>0.54230155332668406</v>
      </c>
      <c r="F19495" s="38">
        <v>38.70967741935484</v>
      </c>
    </row>
    <row r="19496" spans="1:6" x14ac:dyDescent="0.35">
      <c r="A19496" s="37" t="s">
        <v>23016</v>
      </c>
      <c r="B19496" s="38">
        <v>-34.8888526</v>
      </c>
      <c r="C19496" s="38">
        <v>-58.134365819999999</v>
      </c>
      <c r="D19496" s="38">
        <v>0.52405446767807007</v>
      </c>
      <c r="E19496" s="38">
        <v>0.54027074414330556</v>
      </c>
      <c r="F19496" s="38">
        <v>37.288135593220339</v>
      </c>
    </row>
    <row r="19497" spans="1:6" x14ac:dyDescent="0.35">
      <c r="A19497" s="37" t="s">
        <v>23017</v>
      </c>
      <c r="B19497" s="38">
        <v>-34.937332660000003</v>
      </c>
      <c r="C19497" s="38">
        <v>-58.098892139999997</v>
      </c>
      <c r="D19497" s="38">
        <v>0.69888174533843994</v>
      </c>
      <c r="E19497" s="38">
        <v>0.71870970098595865</v>
      </c>
      <c r="F19497" s="38">
        <v>36.170212765957451</v>
      </c>
    </row>
    <row r="19498" spans="1:6" x14ac:dyDescent="0.35">
      <c r="A19498" s="37" t="s">
        <v>23018</v>
      </c>
      <c r="B19498" s="38">
        <v>-34.858483810000003</v>
      </c>
      <c r="C19498" s="38">
        <v>-57.906790790000002</v>
      </c>
      <c r="D19498" s="38">
        <v>0.28565090894699102</v>
      </c>
      <c r="E19498" s="38">
        <v>0.27560183889157058</v>
      </c>
      <c r="F19498" s="38">
        <v>7.9470198675496695</v>
      </c>
    </row>
    <row r="19499" spans="1:6" x14ac:dyDescent="0.35">
      <c r="A19499" s="37" t="s">
        <v>23019</v>
      </c>
      <c r="B19499" s="38">
        <v>-34.893895530000002</v>
      </c>
      <c r="C19499" s="38">
        <v>-58.011729920000001</v>
      </c>
      <c r="D19499" s="38">
        <v>6.5605297684669495E-2</v>
      </c>
      <c r="E19499" s="38">
        <v>6.5283975856644763E-2</v>
      </c>
      <c r="F19499" s="38" t="s">
        <v>5130</v>
      </c>
    </row>
    <row r="19500" spans="1:6" x14ac:dyDescent="0.35">
      <c r="A19500" s="37" t="s">
        <v>23020</v>
      </c>
      <c r="B19500" s="38">
        <v>-34.431839680000003</v>
      </c>
      <c r="C19500" s="38">
        <v>-58.587395669999999</v>
      </c>
      <c r="D19500" s="38">
        <v>0.37742441892623901</v>
      </c>
      <c r="E19500" s="38">
        <v>0.31461398391162648</v>
      </c>
      <c r="F19500" s="38" t="s">
        <v>5130</v>
      </c>
    </row>
    <row r="19501" spans="1:6" x14ac:dyDescent="0.35">
      <c r="A19501" s="37" t="s">
        <v>23021</v>
      </c>
      <c r="B19501" s="38">
        <v>-37.255238300000002</v>
      </c>
      <c r="C19501" s="38">
        <v>-56.969866359999997</v>
      </c>
      <c r="D19501" s="38">
        <v>0.25115227699279791</v>
      </c>
      <c r="E19501" s="38">
        <v>0.27126063837816838</v>
      </c>
      <c r="F19501" s="38"/>
    </row>
    <row r="19502" spans="1:6" x14ac:dyDescent="0.35">
      <c r="A19502" s="37" t="s">
        <v>23022</v>
      </c>
      <c r="B19502" s="38">
        <v>-35.390175339999999</v>
      </c>
      <c r="C19502" s="38">
        <v>-61.99375758</v>
      </c>
      <c r="D19502" s="38">
        <v>0.42511191964149481</v>
      </c>
      <c r="E19502" s="38">
        <v>0.42511191964149481</v>
      </c>
      <c r="F19502" s="38">
        <v>19.047619047619047</v>
      </c>
    </row>
    <row r="19503" spans="1:6" x14ac:dyDescent="0.35">
      <c r="A19503" s="37" t="s">
        <v>23023</v>
      </c>
      <c r="B19503" s="38">
        <v>-34.95728347</v>
      </c>
      <c r="C19503" s="38">
        <v>-58.261282459999997</v>
      </c>
      <c r="D19503" s="38">
        <v>0.70604503154754639</v>
      </c>
      <c r="E19503" s="38">
        <v>0.70604503154754639</v>
      </c>
      <c r="F19503" s="38">
        <v>61.267605633802816</v>
      </c>
    </row>
    <row r="19504" spans="1:6" x14ac:dyDescent="0.35">
      <c r="A19504" s="37" t="s">
        <v>23024</v>
      </c>
      <c r="B19504" s="38">
        <v>-34.819088350000001</v>
      </c>
      <c r="C19504" s="38">
        <v>-58.511278140000002</v>
      </c>
      <c r="D19504" s="38">
        <v>0.536903977394104</v>
      </c>
      <c r="E19504" s="38">
        <v>0.57115828206664643</v>
      </c>
      <c r="F19504" s="38"/>
    </row>
    <row r="19505" spans="1:6" x14ac:dyDescent="0.35">
      <c r="A19505" s="37" t="s">
        <v>23025</v>
      </c>
      <c r="B19505" s="38">
        <v>-35.01600706</v>
      </c>
      <c r="C19505" s="38">
        <v>-58.447633519999997</v>
      </c>
      <c r="D19505" s="38">
        <v>0.52062469720840454</v>
      </c>
      <c r="E19505" s="38">
        <v>0.2292743888166216</v>
      </c>
      <c r="F19505" s="38"/>
    </row>
    <row r="19506" spans="1:6" x14ac:dyDescent="0.35">
      <c r="A19506" s="37" t="s">
        <v>23026</v>
      </c>
      <c r="B19506" s="38">
        <v>-34.783705550000001</v>
      </c>
      <c r="C19506" s="38">
        <v>-58.486190929999999</v>
      </c>
      <c r="D19506" s="38">
        <v>0.68542468547821045</v>
      </c>
      <c r="E19506" s="38">
        <v>0.70135649210876894</v>
      </c>
      <c r="F19506" s="38">
        <v>55.329949238578678</v>
      </c>
    </row>
    <row r="19507" spans="1:6" x14ac:dyDescent="0.35">
      <c r="A19507" s="37" t="s">
        <v>23027</v>
      </c>
      <c r="B19507" s="38">
        <v>-35.016548919999998</v>
      </c>
      <c r="C19507" s="38">
        <v>-58.3687726</v>
      </c>
      <c r="D19507" s="38">
        <v>0.8797876238822937</v>
      </c>
      <c r="E19507" s="38">
        <v>0.87242474910375234</v>
      </c>
      <c r="F19507" s="38">
        <v>64.623955431754879</v>
      </c>
    </row>
    <row r="19508" spans="1:6" x14ac:dyDescent="0.35">
      <c r="A19508" s="37" t="s">
        <v>23028</v>
      </c>
      <c r="B19508" s="38">
        <v>-34.618361520000001</v>
      </c>
      <c r="C19508" s="38">
        <v>-58.637460439999998</v>
      </c>
      <c r="D19508" s="38">
        <v>0.40769770741462708</v>
      </c>
      <c r="E19508" s="38">
        <v>0.40555984426189112</v>
      </c>
      <c r="F19508" s="38" t="s">
        <v>5130</v>
      </c>
    </row>
    <row r="19509" spans="1:6" x14ac:dyDescent="0.35">
      <c r="A19509" s="37" t="s">
        <v>23029</v>
      </c>
      <c r="B19509" s="38">
        <v>-34.97776528</v>
      </c>
      <c r="C19509" s="38">
        <v>-57.994442309999997</v>
      </c>
      <c r="D19509" s="38">
        <v>0.46764636039733892</v>
      </c>
      <c r="E19509" s="38">
        <v>0.5349381632275052</v>
      </c>
      <c r="F19509" s="38">
        <v>20.87912087912088</v>
      </c>
    </row>
    <row r="19510" spans="1:6" x14ac:dyDescent="0.35">
      <c r="A19510" s="37" t="s">
        <v>23030</v>
      </c>
      <c r="B19510" s="38">
        <v>-36.204487989999997</v>
      </c>
      <c r="C19510" s="38">
        <v>-63.077526990000003</v>
      </c>
      <c r="D19510" s="38">
        <v>0.42391425371170038</v>
      </c>
      <c r="E19510" s="38">
        <v>0.42434722185134888</v>
      </c>
      <c r="F19510" s="38">
        <v>10.526315789473683</v>
      </c>
    </row>
    <row r="19511" spans="1:6" x14ac:dyDescent="0.35">
      <c r="A19511" s="37" t="s">
        <v>23031</v>
      </c>
      <c r="B19511" s="38">
        <v>-34.768978060000002</v>
      </c>
      <c r="C19511" s="38">
        <v>-58.398684639999999</v>
      </c>
      <c r="D19511" s="38">
        <v>9.1949641704559326E-2</v>
      </c>
      <c r="E19511" s="38">
        <v>7.7268659088172417E-2</v>
      </c>
      <c r="F19511" s="38"/>
    </row>
    <row r="19512" spans="1:6" x14ac:dyDescent="0.35">
      <c r="A19512" s="37" t="s">
        <v>23032</v>
      </c>
      <c r="B19512" s="38">
        <v>-34.983094389999998</v>
      </c>
      <c r="C19512" s="38">
        <v>-58.37137645</v>
      </c>
      <c r="D19512" s="38">
        <v>0.43933385610580439</v>
      </c>
      <c r="E19512" s="38">
        <v>0.46896596566626902</v>
      </c>
      <c r="F19512" s="38"/>
    </row>
    <row r="19513" spans="1:6" x14ac:dyDescent="0.35">
      <c r="A19513" s="37" t="s">
        <v>23033</v>
      </c>
      <c r="B19513" s="38">
        <v>-34.760646600000001</v>
      </c>
      <c r="C19513" s="38">
        <v>-58.818722739999998</v>
      </c>
      <c r="D19513" s="38">
        <v>0.66962730884552002</v>
      </c>
      <c r="E19513" s="38">
        <v>0.6795531398541218</v>
      </c>
      <c r="F19513" s="38">
        <v>31.25</v>
      </c>
    </row>
    <row r="19514" spans="1:6" x14ac:dyDescent="0.35">
      <c r="A19514" s="37" t="s">
        <v>23034</v>
      </c>
      <c r="B19514" s="38">
        <v>-34.406114539999997</v>
      </c>
      <c r="C19514" s="38">
        <v>-58.879530539999998</v>
      </c>
      <c r="D19514" s="38">
        <v>0.53694945573806763</v>
      </c>
      <c r="E19514" s="38">
        <v>0.41636843939085272</v>
      </c>
      <c r="F19514" s="38">
        <v>56.8075117370892</v>
      </c>
    </row>
    <row r="19515" spans="1:6" x14ac:dyDescent="0.35">
      <c r="A19515" s="37" t="s">
        <v>23035</v>
      </c>
      <c r="B19515" s="38">
        <v>-34.798408369999997</v>
      </c>
      <c r="C19515" s="38">
        <v>-58.316445700000003</v>
      </c>
      <c r="D19515" s="38">
        <v>0.91913223266601563</v>
      </c>
      <c r="E19515" s="38">
        <v>0.8589353445503447</v>
      </c>
      <c r="F19515" s="38"/>
    </row>
    <row r="19516" spans="1:6" x14ac:dyDescent="0.35">
      <c r="A19516" s="37" t="s">
        <v>23036</v>
      </c>
      <c r="B19516" s="38">
        <v>-34.618450459999998</v>
      </c>
      <c r="C19516" s="38">
        <v>-58.637314379999999</v>
      </c>
      <c r="D19516" s="38">
        <v>0.40769770741462708</v>
      </c>
      <c r="E19516" s="38">
        <v>0.40561610460281372</v>
      </c>
      <c r="F19516" s="38"/>
    </row>
    <row r="19517" spans="1:6" x14ac:dyDescent="0.35">
      <c r="A19517" s="37" t="s">
        <v>187</v>
      </c>
      <c r="B19517" s="38">
        <v>-34.924321089999999</v>
      </c>
      <c r="C19517" s="38">
        <v>-57.945047770000002</v>
      </c>
      <c r="D19517" s="38">
        <v>9.6311599016189575E-2</v>
      </c>
      <c r="E19517" s="38">
        <v>0.1065074729130549</v>
      </c>
      <c r="F19517" s="38"/>
    </row>
    <row r="19518" spans="1:6" x14ac:dyDescent="0.35">
      <c r="A19518" s="37" t="s">
        <v>23037</v>
      </c>
      <c r="B19518" s="38">
        <v>-34.999230050000001</v>
      </c>
      <c r="C19518" s="38">
        <v>-58.042403520000001</v>
      </c>
      <c r="D19518" s="38">
        <v>0.56937229633331299</v>
      </c>
      <c r="E19518" s="38">
        <v>0.60021873838023132</v>
      </c>
      <c r="F19518" s="38"/>
    </row>
    <row r="19519" spans="1:6" x14ac:dyDescent="0.35">
      <c r="A19519" s="37" t="s">
        <v>23038</v>
      </c>
      <c r="B19519" s="38">
        <v>-34.9693501</v>
      </c>
      <c r="C19519" s="38">
        <v>-57.972964849999997</v>
      </c>
      <c r="D19519" s="38">
        <v>0.55461746454238892</v>
      </c>
      <c r="E19519" s="38">
        <v>0.60477994879086816</v>
      </c>
      <c r="F19519" s="38"/>
    </row>
    <row r="19520" spans="1:6" x14ac:dyDescent="0.35">
      <c r="A19520" s="37" t="s">
        <v>23039</v>
      </c>
      <c r="B19520" s="38">
        <v>-34.722324110000002</v>
      </c>
      <c r="C19520" s="38">
        <v>-59.269899250000002</v>
      </c>
      <c r="D19520" s="38">
        <v>0.53690415620803833</v>
      </c>
      <c r="E19520" s="38">
        <v>0.49218942748533712</v>
      </c>
      <c r="F19520" s="38">
        <v>0</v>
      </c>
    </row>
    <row r="19521" spans="1:6" x14ac:dyDescent="0.35">
      <c r="A19521" s="37" t="s">
        <v>23040</v>
      </c>
      <c r="B19521" s="38">
        <v>-35.019604370000003</v>
      </c>
      <c r="C19521" s="38">
        <v>-58.430547609999998</v>
      </c>
      <c r="D19521" s="38">
        <v>0.43193310499191279</v>
      </c>
      <c r="E19521" s="38">
        <v>0.3653687175951506</v>
      </c>
      <c r="F19521" s="38">
        <v>44.314868804664727</v>
      </c>
    </row>
    <row r="19522" spans="1:6" x14ac:dyDescent="0.35">
      <c r="A19522" s="37" t="s">
        <v>23041</v>
      </c>
      <c r="B19522" s="38">
        <v>-34.679710059999998</v>
      </c>
      <c r="C19522" s="38">
        <v>-58.437423090000003</v>
      </c>
      <c r="D19522" s="38">
        <v>0.75059348344802856</v>
      </c>
      <c r="E19522" s="38">
        <v>0.68356950701893981</v>
      </c>
      <c r="F19522" s="38">
        <v>38.188976377952756</v>
      </c>
    </row>
    <row r="19523" spans="1:6" x14ac:dyDescent="0.35">
      <c r="A19523" s="37" t="s">
        <v>23042</v>
      </c>
      <c r="B19523" s="38">
        <v>-34.925403189999997</v>
      </c>
      <c r="C19523" s="38">
        <v>-57.947547419999999</v>
      </c>
      <c r="D19523" s="38">
        <v>9.9132396280765533E-2</v>
      </c>
      <c r="E19523" s="38">
        <v>8.8776434428597756E-2</v>
      </c>
      <c r="F19523" s="38"/>
    </row>
    <row r="19524" spans="1:6" x14ac:dyDescent="0.35">
      <c r="A19524" s="37" t="s">
        <v>23043</v>
      </c>
      <c r="B19524" s="38">
        <v>-34.906438970000004</v>
      </c>
      <c r="C19524" s="38">
        <v>-57.947683189999999</v>
      </c>
      <c r="D19524" s="38">
        <v>0.13640820980072019</v>
      </c>
      <c r="E19524" s="38">
        <v>0.11974000919144601</v>
      </c>
      <c r="F19524" s="38"/>
    </row>
    <row r="19525" spans="1:6" x14ac:dyDescent="0.35">
      <c r="A19525" s="37" t="s">
        <v>23044</v>
      </c>
      <c r="B19525" s="38">
        <v>-34.43053175</v>
      </c>
      <c r="C19525" s="38">
        <v>-58.61984794</v>
      </c>
      <c r="D19525" s="38">
        <v>0</v>
      </c>
      <c r="E19525" s="38">
        <v>0.15574835368565151</v>
      </c>
      <c r="F19525" s="38">
        <v>0.68027210884353739</v>
      </c>
    </row>
    <row r="19526" spans="1:6" x14ac:dyDescent="0.35">
      <c r="A19526" s="37" t="s">
        <v>23045</v>
      </c>
      <c r="B19526" s="38">
        <v>-34.470231269999999</v>
      </c>
      <c r="C19526" s="38">
        <v>-58.652251239999998</v>
      </c>
      <c r="D19526" s="38">
        <v>0.26410895586013788</v>
      </c>
      <c r="E19526" s="38">
        <v>0.26999323235617739</v>
      </c>
      <c r="F19526" s="38"/>
    </row>
    <row r="19527" spans="1:6" x14ac:dyDescent="0.35">
      <c r="A19527" s="37" t="s">
        <v>23046</v>
      </c>
      <c r="B19527" s="38">
        <v>-34.877892709999998</v>
      </c>
      <c r="C19527" s="38">
        <v>-58.364744880000003</v>
      </c>
      <c r="D19527" s="38">
        <v>0.9010048508644104</v>
      </c>
      <c r="E19527" s="38">
        <v>0.90164941549301147</v>
      </c>
      <c r="F19527" s="38">
        <v>47.080291970802918</v>
      </c>
    </row>
    <row r="19528" spans="1:6" x14ac:dyDescent="0.35">
      <c r="A19528" s="37" t="s">
        <v>23047</v>
      </c>
      <c r="B19528" s="38">
        <v>-38.474309509999998</v>
      </c>
      <c r="C19528" s="38">
        <v>-62.647291469999999</v>
      </c>
      <c r="D19528" s="38">
        <v>0.42558875679969788</v>
      </c>
      <c r="E19528" s="38">
        <v>0.42558875679969788</v>
      </c>
      <c r="F19528" s="38">
        <v>0</v>
      </c>
    </row>
    <row r="19529" spans="1:6" x14ac:dyDescent="0.35">
      <c r="A19529" s="37" t="s">
        <v>23048</v>
      </c>
      <c r="B19529" s="38">
        <v>-38.787439800000001</v>
      </c>
      <c r="C19529" s="38">
        <v>-62.273321150000001</v>
      </c>
      <c r="D19529" s="38">
        <v>0.41342133283615112</v>
      </c>
      <c r="E19529" s="38">
        <v>0.41342133283615112</v>
      </c>
      <c r="F19529" s="38"/>
    </row>
    <row r="19530" spans="1:6" x14ac:dyDescent="0.35">
      <c r="A19530" s="37" t="s">
        <v>23049</v>
      </c>
      <c r="B19530" s="38">
        <v>-34.89626483</v>
      </c>
      <c r="C19530" s="38">
        <v>-58.52314681</v>
      </c>
      <c r="D19530" s="38">
        <v>0</v>
      </c>
      <c r="E19530" s="38">
        <v>0.18840641776720679</v>
      </c>
      <c r="F19530" s="38">
        <v>0.50251256281407031</v>
      </c>
    </row>
    <row r="19531" spans="1:6" x14ac:dyDescent="0.35">
      <c r="A19531" s="37" t="s">
        <v>23050</v>
      </c>
      <c r="B19531" s="38">
        <v>-34.825270279999998</v>
      </c>
      <c r="C19531" s="38">
        <v>-58.66823188</v>
      </c>
      <c r="D19531" s="38">
        <v>0.72931885719299316</v>
      </c>
      <c r="E19531" s="38">
        <v>0.71817455420622955</v>
      </c>
      <c r="F19531" s="38">
        <v>59.016393442622949</v>
      </c>
    </row>
    <row r="19532" spans="1:6" x14ac:dyDescent="0.35">
      <c r="A19532" s="37" t="s">
        <v>23051</v>
      </c>
      <c r="B19532" s="38">
        <v>-34.982113439999999</v>
      </c>
      <c r="C19532" s="38">
        <v>-58.375033250000001</v>
      </c>
      <c r="D19532" s="38">
        <v>0.48555013537406921</v>
      </c>
      <c r="E19532" s="38">
        <v>0.49092294074393611</v>
      </c>
      <c r="F19532" s="38">
        <v>56.000000000000007</v>
      </c>
    </row>
    <row r="19533" spans="1:6" x14ac:dyDescent="0.35">
      <c r="A19533" s="37" t="s">
        <v>23052</v>
      </c>
      <c r="B19533" s="38">
        <v>-34.758523519999997</v>
      </c>
      <c r="C19533" s="38">
        <v>-58.337681019999998</v>
      </c>
      <c r="D19533" s="38">
        <v>0.79009389877319336</v>
      </c>
      <c r="E19533" s="38">
        <v>0.75985132706792735</v>
      </c>
      <c r="F19533" s="38">
        <v>48.8</v>
      </c>
    </row>
    <row r="19534" spans="1:6" x14ac:dyDescent="0.35">
      <c r="A19534" s="37" t="s">
        <v>23053</v>
      </c>
      <c r="B19534" s="38">
        <v>-38.621333440000001</v>
      </c>
      <c r="C19534" s="38">
        <v>-60.881793960000003</v>
      </c>
      <c r="D19534" s="38">
        <v>0.22508944571018219</v>
      </c>
      <c r="E19534" s="38">
        <v>0.21292742208028451</v>
      </c>
      <c r="F19534" s="38">
        <v>0</v>
      </c>
    </row>
    <row r="19535" spans="1:6" x14ac:dyDescent="0.35">
      <c r="A19535" s="37" t="s">
        <v>23054</v>
      </c>
      <c r="B19535" s="38">
        <v>-37.27159692</v>
      </c>
      <c r="C19535" s="38">
        <v>-57.755228150000001</v>
      </c>
      <c r="D19535" s="38">
        <v>0.37957459688186651</v>
      </c>
      <c r="E19535" s="38">
        <v>0.42702963650226589</v>
      </c>
      <c r="F19535" s="38">
        <v>46.153846153846153</v>
      </c>
    </row>
    <row r="19536" spans="1:6" x14ac:dyDescent="0.35">
      <c r="A19536" s="37" t="s">
        <v>23055</v>
      </c>
      <c r="B19536" s="38">
        <v>-34.48795981</v>
      </c>
      <c r="C19536" s="38">
        <v>-58.701929870000001</v>
      </c>
      <c r="D19536" s="38">
        <v>0.5730888843536377</v>
      </c>
      <c r="E19536" s="38">
        <v>0.56161028952211944</v>
      </c>
      <c r="F19536" s="38"/>
    </row>
    <row r="19537" spans="1:6" x14ac:dyDescent="0.35">
      <c r="A19537" s="37" t="s">
        <v>23056</v>
      </c>
      <c r="B19537" s="38">
        <v>-34.618654419999999</v>
      </c>
      <c r="C19537" s="38">
        <v>-58.558384449999998</v>
      </c>
      <c r="D19537" s="38">
        <v>0.31154659390449518</v>
      </c>
      <c r="E19537" s="38">
        <v>0.32049580386706761</v>
      </c>
      <c r="F19537" s="38">
        <v>30.303030303030305</v>
      </c>
    </row>
    <row r="19538" spans="1:6" x14ac:dyDescent="0.35">
      <c r="A19538" s="37" t="s">
        <v>23057</v>
      </c>
      <c r="B19538" s="38">
        <v>-34.759036930000001</v>
      </c>
      <c r="C19538" s="38">
        <v>-59.377833119999998</v>
      </c>
      <c r="D19538" s="38">
        <v>0.63536161184310913</v>
      </c>
      <c r="E19538" s="38">
        <v>0.61772454281648004</v>
      </c>
      <c r="F19538" s="38">
        <v>25</v>
      </c>
    </row>
    <row r="19539" spans="1:6" x14ac:dyDescent="0.35">
      <c r="A19539" s="37" t="s">
        <v>23058</v>
      </c>
      <c r="B19539" s="38">
        <v>-37.786813610000003</v>
      </c>
      <c r="C19539" s="38">
        <v>-58.847170810000001</v>
      </c>
      <c r="D19539" s="38">
        <v>0.22172713279724121</v>
      </c>
      <c r="E19539" s="38">
        <v>0.22172713279724121</v>
      </c>
      <c r="F19539" s="38">
        <v>0</v>
      </c>
    </row>
    <row r="19540" spans="1:6" x14ac:dyDescent="0.35">
      <c r="A19540" s="37" t="s">
        <v>23059</v>
      </c>
      <c r="B19540" s="38">
        <v>-34.501634150000001</v>
      </c>
      <c r="C19540" s="38">
        <v>-58.813237219999998</v>
      </c>
      <c r="D19540" s="38">
        <v>0.8282848596572876</v>
      </c>
      <c r="E19540" s="38">
        <v>0.82838744408375509</v>
      </c>
      <c r="F19540" s="38">
        <v>62.679425837320579</v>
      </c>
    </row>
    <row r="19541" spans="1:6" x14ac:dyDescent="0.35">
      <c r="A19541" s="37" t="s">
        <v>23060</v>
      </c>
      <c r="B19541" s="38">
        <v>-36.730827830000003</v>
      </c>
      <c r="C19541" s="38">
        <v>-56.681471019999996</v>
      </c>
      <c r="D19541" s="38">
        <v>0.59719479084014893</v>
      </c>
      <c r="E19541" s="38">
        <v>0.50862560287500036</v>
      </c>
      <c r="F19541" s="38">
        <v>10.75268817204301</v>
      </c>
    </row>
    <row r="19542" spans="1:6" x14ac:dyDescent="0.35">
      <c r="A19542" s="37" t="s">
        <v>23061</v>
      </c>
      <c r="B19542" s="38">
        <v>-36.706263280000002</v>
      </c>
      <c r="C19542" s="38">
        <v>-56.761037969999997</v>
      </c>
      <c r="D19542" s="38">
        <v>0.59697419404983521</v>
      </c>
      <c r="E19542" s="38">
        <v>0.59697419404983521</v>
      </c>
      <c r="F19542" s="38" t="s">
        <v>5130</v>
      </c>
    </row>
    <row r="19543" spans="1:6" x14ac:dyDescent="0.35">
      <c r="A19543" s="37" t="s">
        <v>23062</v>
      </c>
      <c r="B19543" s="38">
        <v>-34.641946249999997</v>
      </c>
      <c r="C19543" s="38">
        <v>-58.888269719999997</v>
      </c>
      <c r="D19543" s="38">
        <v>0.79977256059646606</v>
      </c>
      <c r="E19543" s="38">
        <v>0.8030703216791153</v>
      </c>
      <c r="F19543" s="38">
        <v>67.415730337078656</v>
      </c>
    </row>
    <row r="19544" spans="1:6" x14ac:dyDescent="0.35">
      <c r="A19544" s="37" t="s">
        <v>23063</v>
      </c>
      <c r="B19544" s="38">
        <v>-34.519293789999999</v>
      </c>
      <c r="C19544" s="38">
        <v>-58.76394501</v>
      </c>
      <c r="D19544" s="38">
        <v>0.57368457317352295</v>
      </c>
      <c r="E19544" s="38">
        <v>0.58952748609913719</v>
      </c>
      <c r="F19544" s="38">
        <v>36.464088397790057</v>
      </c>
    </row>
    <row r="19545" spans="1:6" x14ac:dyDescent="0.35">
      <c r="A19545" s="37" t="s">
        <v>23064</v>
      </c>
      <c r="B19545" s="38">
        <v>-34.337791090000003</v>
      </c>
      <c r="C19545" s="38">
        <v>-58.798326750000001</v>
      </c>
      <c r="D19545" s="38">
        <v>0.38970011472702032</v>
      </c>
      <c r="E19545" s="38">
        <v>0.41548644046525701</v>
      </c>
      <c r="F19545" s="38">
        <v>6.0931899641577063</v>
      </c>
    </row>
    <row r="19546" spans="1:6" x14ac:dyDescent="0.35">
      <c r="A19546" s="37" t="s">
        <v>23065</v>
      </c>
      <c r="B19546" s="38">
        <v>-34.349751189999999</v>
      </c>
      <c r="C19546" s="38">
        <v>-58.730855759999997</v>
      </c>
      <c r="D19546" s="38">
        <v>0</v>
      </c>
      <c r="E19546" s="38">
        <v>0</v>
      </c>
      <c r="F19546" s="38">
        <v>0.38910505836575876</v>
      </c>
    </row>
    <row r="19547" spans="1:6" x14ac:dyDescent="0.35">
      <c r="A19547" s="37" t="s">
        <v>23066</v>
      </c>
      <c r="B19547" s="38">
        <v>-34.547700339999999</v>
      </c>
      <c r="C19547" s="38">
        <v>-58.719118109999997</v>
      </c>
      <c r="D19547" s="38">
        <v>0.2286192178726196</v>
      </c>
      <c r="E19547" s="38">
        <v>0.2026550954109744</v>
      </c>
      <c r="F19547" s="38" t="s">
        <v>5130</v>
      </c>
    </row>
    <row r="19548" spans="1:6" x14ac:dyDescent="0.35">
      <c r="A19548" s="37" t="s">
        <v>23067</v>
      </c>
      <c r="B19548" s="38">
        <v>-37.295816930000001</v>
      </c>
      <c r="C19548" s="38">
        <v>-59.15612746</v>
      </c>
      <c r="D19548" s="38">
        <v>0.51370030641555786</v>
      </c>
      <c r="E19548" s="38">
        <v>0.49810156383012472</v>
      </c>
      <c r="F19548" s="38">
        <v>29.357798165137616</v>
      </c>
    </row>
    <row r="19549" spans="1:6" x14ac:dyDescent="0.35">
      <c r="A19549" s="37" t="s">
        <v>2046</v>
      </c>
      <c r="B19549" s="38">
        <v>-36.000595599999997</v>
      </c>
      <c r="C19549" s="38">
        <v>-58.144146620000001</v>
      </c>
      <c r="D19549" s="38">
        <v>0.17167529463768011</v>
      </c>
      <c r="E19549" s="38">
        <v>0.22978694580103221</v>
      </c>
      <c r="F19549" s="38"/>
    </row>
    <row r="19550" spans="1:6" x14ac:dyDescent="0.35">
      <c r="A19550" s="37" t="s">
        <v>23068</v>
      </c>
      <c r="B19550" s="38">
        <v>-34.727612200000003</v>
      </c>
      <c r="C19550" s="38">
        <v>-58.497088290000001</v>
      </c>
      <c r="D19550" s="38">
        <v>0.94489556550979614</v>
      </c>
      <c r="E19550" s="38">
        <v>0.93071837084633968</v>
      </c>
      <c r="F19550" s="38">
        <v>70.547945205479451</v>
      </c>
    </row>
    <row r="19551" spans="1:6" x14ac:dyDescent="0.35">
      <c r="A19551" s="37" t="s">
        <v>23069</v>
      </c>
      <c r="B19551" s="38">
        <v>-38.047758889999997</v>
      </c>
      <c r="C19551" s="38">
        <v>-57.544298050000002</v>
      </c>
      <c r="D19551" s="38">
        <v>0.2496802359819412</v>
      </c>
      <c r="E19551" s="38">
        <v>0.27594206835094248</v>
      </c>
      <c r="F19551" s="38"/>
    </row>
    <row r="19552" spans="1:6" x14ac:dyDescent="0.35">
      <c r="A19552" s="37" t="s">
        <v>23070</v>
      </c>
      <c r="B19552" s="38">
        <v>-34.919185159999998</v>
      </c>
      <c r="C19552" s="38">
        <v>-58.381172030000002</v>
      </c>
      <c r="D19552" s="38">
        <v>0.5125737190246582</v>
      </c>
      <c r="E19552" s="38">
        <v>0.56210381420035116</v>
      </c>
      <c r="F19552" s="38"/>
    </row>
    <row r="19553" spans="1:6" x14ac:dyDescent="0.35">
      <c r="A19553" s="37" t="s">
        <v>1448</v>
      </c>
      <c r="B19553" s="38">
        <v>-34.717364689999997</v>
      </c>
      <c r="C19553" s="38">
        <v>-58.426000790000003</v>
      </c>
      <c r="D19553" s="38">
        <v>0.70830512046813965</v>
      </c>
      <c r="E19553" s="38">
        <v>0.66898687465770823</v>
      </c>
      <c r="F19553" s="38"/>
    </row>
    <row r="19554" spans="1:6" x14ac:dyDescent="0.35">
      <c r="A19554" s="37" t="s">
        <v>23071</v>
      </c>
      <c r="B19554" s="38">
        <v>-34.564736089999997</v>
      </c>
      <c r="C19554" s="38">
        <v>-58.745772359999997</v>
      </c>
      <c r="D19554" s="38">
        <v>0.5414014458656311</v>
      </c>
      <c r="E19554" s="38">
        <v>0.53938391804695129</v>
      </c>
      <c r="F19554" s="38">
        <v>23.948220064724918</v>
      </c>
    </row>
    <row r="19555" spans="1:6" x14ac:dyDescent="0.35">
      <c r="A19555" s="37" t="s">
        <v>23072</v>
      </c>
      <c r="B19555" s="38">
        <v>-35.025632889999997</v>
      </c>
      <c r="C19555" s="38">
        <v>-63.008109449999999</v>
      </c>
      <c r="D19555" s="38">
        <v>0.38437390327453608</v>
      </c>
      <c r="E19555" s="38">
        <v>0.38413136794760422</v>
      </c>
      <c r="F19555" s="38">
        <v>25</v>
      </c>
    </row>
    <row r="19556" spans="1:6" x14ac:dyDescent="0.35">
      <c r="A19556" s="37" t="s">
        <v>23073</v>
      </c>
      <c r="B19556" s="38">
        <v>-35.836081210000003</v>
      </c>
      <c r="C19556" s="38">
        <v>-61.435998750000003</v>
      </c>
      <c r="D19556" s="38">
        <v>0.2985592782497406</v>
      </c>
      <c r="E19556" s="38">
        <v>0.29232757969906448</v>
      </c>
      <c r="F19556" s="38">
        <v>66.666666666666657</v>
      </c>
    </row>
    <row r="19557" spans="1:6" x14ac:dyDescent="0.35">
      <c r="A19557" s="37" t="s">
        <v>23074</v>
      </c>
      <c r="B19557" s="38">
        <v>-34.659051419999997</v>
      </c>
      <c r="C19557" s="38">
        <v>-59.435777760000001</v>
      </c>
      <c r="D19557" s="38">
        <v>0.143022745847702</v>
      </c>
      <c r="E19557" s="38">
        <v>0.20512771488804571</v>
      </c>
      <c r="F19557" s="38"/>
    </row>
    <row r="19558" spans="1:6" x14ac:dyDescent="0.35">
      <c r="A19558" s="37" t="s">
        <v>23075</v>
      </c>
      <c r="B19558" s="38">
        <v>-34.937122670000001</v>
      </c>
      <c r="C19558" s="38">
        <v>-58.615275570000001</v>
      </c>
      <c r="D19558" s="38">
        <v>0.76022756099700928</v>
      </c>
      <c r="E19558" s="38">
        <v>0.7173967129654355</v>
      </c>
      <c r="F19558" s="38"/>
    </row>
    <row r="19559" spans="1:6" x14ac:dyDescent="0.35">
      <c r="A19559" s="37" t="s">
        <v>23076</v>
      </c>
      <c r="B19559" s="38">
        <v>-34.877490350000002</v>
      </c>
      <c r="C19559" s="38">
        <v>-57.851715990000002</v>
      </c>
      <c r="D19559" s="38">
        <v>0.40796962380409241</v>
      </c>
      <c r="E19559" s="38">
        <v>0.43919080093100271</v>
      </c>
      <c r="F19559" s="38">
        <v>36.111111111111107</v>
      </c>
    </row>
    <row r="19560" spans="1:6" x14ac:dyDescent="0.35">
      <c r="A19560" s="37" t="s">
        <v>23077</v>
      </c>
      <c r="B19560" s="38">
        <v>-34.75798692</v>
      </c>
      <c r="C19560" s="38">
        <v>-58.42087326</v>
      </c>
      <c r="D19560" s="38">
        <v>0.2013450562953949</v>
      </c>
      <c r="E19560" s="38">
        <v>0.2347165784902043</v>
      </c>
      <c r="F19560" s="38">
        <v>42</v>
      </c>
    </row>
    <row r="19561" spans="1:6" x14ac:dyDescent="0.35">
      <c r="A19561" s="37" t="s">
        <v>23078</v>
      </c>
      <c r="B19561" s="38">
        <v>-37.820622550000003</v>
      </c>
      <c r="C19561" s="38">
        <v>-57.496727790000001</v>
      </c>
      <c r="D19561" s="38">
        <v>0.43565678596496582</v>
      </c>
      <c r="E19561" s="38">
        <v>0.44106401424658931</v>
      </c>
      <c r="F19561" s="38">
        <v>24.025974025974026</v>
      </c>
    </row>
    <row r="19562" spans="1:6" x14ac:dyDescent="0.35">
      <c r="A19562" s="37" t="s">
        <v>1181</v>
      </c>
      <c r="B19562" s="38">
        <v>-35.000172569999997</v>
      </c>
      <c r="C19562" s="38">
        <v>-61.035805660000001</v>
      </c>
      <c r="D19562" s="38">
        <v>0.40632188320159912</v>
      </c>
      <c r="E19562" s="38">
        <v>0.38650169163136872</v>
      </c>
      <c r="F19562" s="38"/>
    </row>
    <row r="19563" spans="1:6" x14ac:dyDescent="0.35">
      <c r="A19563" s="37" t="s">
        <v>23079</v>
      </c>
      <c r="B19563" s="38">
        <v>-35.114520859999999</v>
      </c>
      <c r="C19563" s="38">
        <v>-58.351001539999999</v>
      </c>
      <c r="D19563" s="38">
        <v>0.4994523823261261</v>
      </c>
      <c r="E19563" s="38">
        <v>0.4994523823261261</v>
      </c>
      <c r="F19563" s="38">
        <v>20</v>
      </c>
    </row>
    <row r="19564" spans="1:6" x14ac:dyDescent="0.35">
      <c r="A19564" s="37" t="s">
        <v>2429</v>
      </c>
      <c r="B19564" s="38">
        <v>-36.519660289999997</v>
      </c>
      <c r="C19564" s="38">
        <v>-57.32304233</v>
      </c>
      <c r="D19564" s="38">
        <v>0.2050199210643768</v>
      </c>
      <c r="E19564" s="38">
        <v>0.23158550014098489</v>
      </c>
      <c r="F19564" s="38"/>
    </row>
    <row r="19565" spans="1:6" x14ac:dyDescent="0.35">
      <c r="A19565" s="37" t="s">
        <v>23080</v>
      </c>
      <c r="B19565" s="38">
        <v>-36.311241699999997</v>
      </c>
      <c r="C19565" s="38">
        <v>-57.673279710000003</v>
      </c>
      <c r="D19565" s="38">
        <v>0.30846878886222839</v>
      </c>
      <c r="E19565" s="38">
        <v>0.33677851325935793</v>
      </c>
      <c r="F19565" s="38"/>
    </row>
    <row r="19566" spans="1:6" x14ac:dyDescent="0.35">
      <c r="A19566" s="37" t="s">
        <v>2587</v>
      </c>
      <c r="B19566" s="38">
        <v>-34.861105500000001</v>
      </c>
      <c r="C19566" s="38">
        <v>-57.889382089999998</v>
      </c>
      <c r="D19566" s="38">
        <v>0.6102219820022583</v>
      </c>
      <c r="E19566" s="38">
        <v>0.56849957340293455</v>
      </c>
      <c r="F19566" s="38"/>
    </row>
    <row r="19567" spans="1:6" x14ac:dyDescent="0.35">
      <c r="A19567" s="37" t="s">
        <v>23081</v>
      </c>
      <c r="B19567" s="38">
        <v>-34.992203859999996</v>
      </c>
      <c r="C19567" s="38">
        <v>-58.093668909999998</v>
      </c>
      <c r="D19567" s="38">
        <v>0.74022030830383301</v>
      </c>
      <c r="E19567" s="38">
        <v>0.77362931715814687</v>
      </c>
      <c r="F19567" s="38">
        <v>62.068965517241381</v>
      </c>
    </row>
    <row r="19568" spans="1:6" x14ac:dyDescent="0.35">
      <c r="A19568" s="37" t="s">
        <v>23082</v>
      </c>
      <c r="B19568" s="38">
        <v>-34.803986829999999</v>
      </c>
      <c r="C19568" s="38">
        <v>-58.264250670000003</v>
      </c>
      <c r="D19568" s="38">
        <v>0.43248718976974487</v>
      </c>
      <c r="E19568" s="38">
        <v>0.43485642886824077</v>
      </c>
      <c r="F19568" s="38">
        <v>23.684210526315788</v>
      </c>
    </row>
    <row r="19569" spans="1:6" x14ac:dyDescent="0.35">
      <c r="A19569" s="37" t="s">
        <v>23083</v>
      </c>
      <c r="B19569" s="38">
        <v>-35.77609391</v>
      </c>
      <c r="C19569" s="38">
        <v>-58.494057929999997</v>
      </c>
      <c r="D19569" s="38">
        <v>0.48942855000495911</v>
      </c>
      <c r="E19569" s="38">
        <v>0.46114992311126313</v>
      </c>
      <c r="F19569" s="38">
        <v>24.561403508771928</v>
      </c>
    </row>
    <row r="19570" spans="1:6" x14ac:dyDescent="0.35">
      <c r="A19570" s="37" t="s">
        <v>23084</v>
      </c>
      <c r="B19570" s="38">
        <v>-34.904194789999998</v>
      </c>
      <c r="C19570" s="38">
        <v>-58.176772759999999</v>
      </c>
      <c r="D19570" s="38">
        <v>0.52306616306304932</v>
      </c>
      <c r="E19570" s="38">
        <v>0.51875362793604529</v>
      </c>
      <c r="F19570" s="38">
        <v>40.186915887850468</v>
      </c>
    </row>
    <row r="19571" spans="1:6" x14ac:dyDescent="0.35">
      <c r="A19571" s="37" t="s">
        <v>23085</v>
      </c>
      <c r="B19571" s="38">
        <v>-34.757561129999999</v>
      </c>
      <c r="C19571" s="38">
        <v>-58.296725260000002</v>
      </c>
      <c r="D19571" s="38">
        <v>0.37159112095832819</v>
      </c>
      <c r="E19571" s="38">
        <v>0.402050073657717</v>
      </c>
      <c r="F19571" s="38">
        <v>33.333333333333329</v>
      </c>
    </row>
    <row r="19572" spans="1:6" x14ac:dyDescent="0.35">
      <c r="A19572" s="37" t="s">
        <v>23086</v>
      </c>
      <c r="B19572" s="38">
        <v>-38.343951259999997</v>
      </c>
      <c r="C19572" s="38">
        <v>-59.606040049999997</v>
      </c>
      <c r="D19572" s="38">
        <v>0.2361348420381546</v>
      </c>
      <c r="E19572" s="38">
        <v>0.24331242954119661</v>
      </c>
      <c r="F19572" s="38">
        <v>17.073170731707318</v>
      </c>
    </row>
    <row r="19573" spans="1:6" x14ac:dyDescent="0.35">
      <c r="A19573" s="37" t="s">
        <v>23087</v>
      </c>
      <c r="B19573" s="38">
        <v>-36.805228149999998</v>
      </c>
      <c r="C19573" s="38">
        <v>-60.19147847</v>
      </c>
      <c r="D19573" s="38">
        <v>0.3512190580368042</v>
      </c>
      <c r="E19573" s="38">
        <v>0.39221513500580418</v>
      </c>
      <c r="F19573" s="38">
        <v>0</v>
      </c>
    </row>
    <row r="19574" spans="1:6" x14ac:dyDescent="0.35">
      <c r="A19574" s="37" t="s">
        <v>23088</v>
      </c>
      <c r="B19574" s="38">
        <v>-34.437964460000003</v>
      </c>
      <c r="C19574" s="38">
        <v>-61.812754650000002</v>
      </c>
      <c r="D19574" s="38">
        <v>0.54301440715789795</v>
      </c>
      <c r="E19574" s="38">
        <v>0.529883898593284</v>
      </c>
      <c r="F19574" s="38"/>
    </row>
    <row r="19575" spans="1:6" x14ac:dyDescent="0.35">
      <c r="A19575" s="37" t="s">
        <v>23089</v>
      </c>
      <c r="B19575" s="38">
        <v>-37.451572570000003</v>
      </c>
      <c r="C19575" s="38">
        <v>-57.73007818</v>
      </c>
      <c r="D19575" s="38">
        <v>0.40176770091056818</v>
      </c>
      <c r="E19575" s="38">
        <v>0.35125894513395101</v>
      </c>
      <c r="F19575" s="38"/>
    </row>
    <row r="19576" spans="1:6" x14ac:dyDescent="0.35">
      <c r="A19576" s="37" t="s">
        <v>23090</v>
      </c>
      <c r="B19576" s="38">
        <v>-38.72369252</v>
      </c>
      <c r="C19576" s="38">
        <v>-61.289480130000001</v>
      </c>
      <c r="D19576" s="38">
        <v>0.33320128917694092</v>
      </c>
      <c r="E19576" s="38">
        <v>0.32859016954898829</v>
      </c>
      <c r="F19576" s="38"/>
    </row>
    <row r="19577" spans="1:6" x14ac:dyDescent="0.35">
      <c r="A19577" s="37" t="s">
        <v>23091</v>
      </c>
      <c r="B19577" s="38">
        <v>-35.49841369</v>
      </c>
      <c r="C19577" s="38">
        <v>-60.870282699999997</v>
      </c>
      <c r="D19577" s="38">
        <v>0.40216770768165588</v>
      </c>
      <c r="E19577" s="38">
        <v>0.42081519630220199</v>
      </c>
      <c r="F19577" s="38">
        <v>18</v>
      </c>
    </row>
    <row r="19578" spans="1:6" x14ac:dyDescent="0.35">
      <c r="A19578" s="37" t="s">
        <v>23092</v>
      </c>
      <c r="B19578" s="38">
        <v>-35.122817130000001</v>
      </c>
      <c r="C19578" s="38">
        <v>-60.220281669999999</v>
      </c>
      <c r="D19578" s="38">
        <v>0.42034274339675898</v>
      </c>
      <c r="E19578" s="38">
        <v>0.40738013700435038</v>
      </c>
      <c r="F19578" s="38">
        <v>41.666666666666671</v>
      </c>
    </row>
    <row r="19579" spans="1:6" x14ac:dyDescent="0.35">
      <c r="A19579" s="37" t="s">
        <v>23093</v>
      </c>
      <c r="B19579" s="38">
        <v>-37.983537149999997</v>
      </c>
      <c r="C19579" s="38">
        <v>-61.354306200000003</v>
      </c>
      <c r="D19579" s="38">
        <v>0.32423663139343262</v>
      </c>
      <c r="E19579" s="38">
        <v>0.29691828865753978</v>
      </c>
      <c r="F19579" s="38">
        <v>39.726027397260275</v>
      </c>
    </row>
    <row r="19580" spans="1:6" x14ac:dyDescent="0.35">
      <c r="A19580" s="37" t="s">
        <v>23094</v>
      </c>
      <c r="B19580" s="38">
        <v>-34.90421688</v>
      </c>
      <c r="C19580" s="38">
        <v>-58.176812249999998</v>
      </c>
      <c r="D19580" s="38">
        <v>0.52306616306304932</v>
      </c>
      <c r="E19580" s="38">
        <v>0.51896244638106404</v>
      </c>
      <c r="F19580" s="38">
        <v>47.230320699708457</v>
      </c>
    </row>
    <row r="19581" spans="1:6" x14ac:dyDescent="0.35">
      <c r="A19581" s="37" t="s">
        <v>23095</v>
      </c>
      <c r="B19581" s="38">
        <v>-35.194064060000002</v>
      </c>
      <c r="C19581" s="38">
        <v>-62.778231030000001</v>
      </c>
      <c r="D19581" s="38">
        <v>0.39318698644638062</v>
      </c>
      <c r="E19581" s="38">
        <v>0.39153654376665747</v>
      </c>
      <c r="F19581" s="38">
        <v>39.393939393939391</v>
      </c>
    </row>
    <row r="19582" spans="1:6" x14ac:dyDescent="0.35">
      <c r="A19582" s="37" t="s">
        <v>23096</v>
      </c>
      <c r="B19582" s="38">
        <v>-35.014812329999998</v>
      </c>
      <c r="C19582" s="38">
        <v>-58.915252270000003</v>
      </c>
      <c r="D19582" s="38">
        <v>0.53629863262176514</v>
      </c>
      <c r="E19582" s="38">
        <v>0.53629863262176514</v>
      </c>
      <c r="F19582" s="38">
        <v>0</v>
      </c>
    </row>
    <row r="19583" spans="1:6" x14ac:dyDescent="0.35">
      <c r="A19583" s="37" t="s">
        <v>23097</v>
      </c>
      <c r="B19583" s="38">
        <v>-34.879966899999999</v>
      </c>
      <c r="C19583" s="38">
        <v>-58.179361569999998</v>
      </c>
      <c r="D19583" s="38">
        <v>0.6564028263092041</v>
      </c>
      <c r="E19583" s="38">
        <v>0.66771453122297919</v>
      </c>
      <c r="F19583" s="38"/>
    </row>
    <row r="19584" spans="1:6" x14ac:dyDescent="0.35">
      <c r="A19584" s="37" t="s">
        <v>23098</v>
      </c>
      <c r="B19584" s="38">
        <v>-35.441703740000001</v>
      </c>
      <c r="C19584" s="38">
        <v>-58.802604129999999</v>
      </c>
      <c r="D19584" s="38">
        <v>0.25818181037902832</v>
      </c>
      <c r="E19584" s="38">
        <v>0.25805589395600398</v>
      </c>
      <c r="F19584" s="38"/>
    </row>
    <row r="19585" spans="1:6" x14ac:dyDescent="0.35">
      <c r="A19585" s="37" t="s">
        <v>23099</v>
      </c>
      <c r="B19585" s="38">
        <v>-36.091670319999999</v>
      </c>
      <c r="C19585" s="38">
        <v>-57.806483679999999</v>
      </c>
      <c r="D19585" s="38">
        <v>0.26975440979003912</v>
      </c>
      <c r="E19585" s="38">
        <v>0.26442801952362061</v>
      </c>
      <c r="F19585" s="38"/>
    </row>
    <row r="19586" spans="1:6" x14ac:dyDescent="0.35">
      <c r="A19586" s="37" t="s">
        <v>23100</v>
      </c>
      <c r="B19586" s="38">
        <v>-35.042256620000003</v>
      </c>
      <c r="C19586" s="38">
        <v>-63.014565279999999</v>
      </c>
      <c r="D19586" s="38">
        <v>0.39022150635719299</v>
      </c>
      <c r="E19586" s="38">
        <v>0.38715989103442738</v>
      </c>
      <c r="F19586" s="38"/>
    </row>
    <row r="19587" spans="1:6" x14ac:dyDescent="0.35">
      <c r="A19587" s="37" t="s">
        <v>23101</v>
      </c>
      <c r="B19587" s="38">
        <v>-35.96596272</v>
      </c>
      <c r="C19587" s="38">
        <v>-62.736507080000003</v>
      </c>
      <c r="D19587" s="38">
        <v>0.24329729378223419</v>
      </c>
      <c r="E19587" s="38">
        <v>0.26518111469017142</v>
      </c>
      <c r="F19587" s="38"/>
    </row>
    <row r="19588" spans="1:6" x14ac:dyDescent="0.35">
      <c r="A19588" s="37" t="s">
        <v>23102</v>
      </c>
      <c r="B19588" s="38">
        <v>-34.933116060000003</v>
      </c>
      <c r="C19588" s="38">
        <v>-59.322251379999997</v>
      </c>
      <c r="D19588" s="38">
        <v>0.66332107782363892</v>
      </c>
      <c r="E19588" s="38">
        <v>0.66332107782363892</v>
      </c>
      <c r="F19588" s="38">
        <v>33.333333333333329</v>
      </c>
    </row>
    <row r="19589" spans="1:6" x14ac:dyDescent="0.35">
      <c r="A19589" s="37" t="s">
        <v>23103</v>
      </c>
      <c r="B19589" s="38">
        <v>-34.199783619999998</v>
      </c>
      <c r="C19589" s="38">
        <v>-60.735106999999999</v>
      </c>
      <c r="D19589" s="38">
        <v>0.20164433121681211</v>
      </c>
      <c r="E19589" s="38">
        <v>0.19511053255862659</v>
      </c>
      <c r="F19589" s="38"/>
    </row>
    <row r="19590" spans="1:6" x14ac:dyDescent="0.35">
      <c r="A19590" s="37" t="s">
        <v>23104</v>
      </c>
      <c r="B19590" s="38">
        <v>-37.455206099999998</v>
      </c>
      <c r="C19590" s="38">
        <v>-61.923461439999997</v>
      </c>
      <c r="D19590" s="38">
        <v>0.27516677975654602</v>
      </c>
      <c r="E19590" s="38">
        <v>0.25655775368213651</v>
      </c>
      <c r="F19590" s="38"/>
    </row>
    <row r="19591" spans="1:6" x14ac:dyDescent="0.35">
      <c r="A19591" s="37" t="s">
        <v>23105</v>
      </c>
      <c r="B19591" s="38">
        <v>-34.627179849999997</v>
      </c>
      <c r="C19591" s="38">
        <v>-59.255793490000002</v>
      </c>
      <c r="D19591" s="38">
        <v>0.49649780988693237</v>
      </c>
      <c r="E19591" s="38">
        <v>0.51549193021413442</v>
      </c>
      <c r="F19591" s="38"/>
    </row>
    <row r="19592" spans="1:6" x14ac:dyDescent="0.35">
      <c r="A19592" s="37" t="s">
        <v>23106</v>
      </c>
      <c r="B19592" s="38">
        <v>-36.366160989999997</v>
      </c>
      <c r="C19592" s="38">
        <v>-60.021832099999997</v>
      </c>
      <c r="D19592" s="38">
        <v>0.37764856219291693</v>
      </c>
      <c r="E19592" s="38">
        <v>0.37411328365928248</v>
      </c>
      <c r="F19592" s="38">
        <v>13.157894736842104</v>
      </c>
    </row>
    <row r="19593" spans="1:6" x14ac:dyDescent="0.35">
      <c r="A19593" s="37" t="s">
        <v>23107</v>
      </c>
      <c r="B19593" s="38">
        <v>-34.262487909999997</v>
      </c>
      <c r="C19593" s="38">
        <v>-59.460105230000003</v>
      </c>
      <c r="D19593" s="38">
        <v>0.47624260187149048</v>
      </c>
      <c r="E19593" s="38">
        <v>0.47172516906583628</v>
      </c>
      <c r="F19593" s="38">
        <v>2.5</v>
      </c>
    </row>
    <row r="19594" spans="1:6" x14ac:dyDescent="0.35">
      <c r="A19594" s="37" t="s">
        <v>23108</v>
      </c>
      <c r="B19594" s="38">
        <v>-38.291391879999999</v>
      </c>
      <c r="C19594" s="38">
        <v>-62.207806990000002</v>
      </c>
      <c r="D19594" s="38">
        <v>0.36188343167304993</v>
      </c>
      <c r="E19594" s="38">
        <v>0.36468605817975219</v>
      </c>
      <c r="F19594" s="38">
        <v>40</v>
      </c>
    </row>
    <row r="19595" spans="1:6" x14ac:dyDescent="0.35">
      <c r="A19595" s="37" t="s">
        <v>23109</v>
      </c>
      <c r="B19595" s="38">
        <v>-37.721980100000003</v>
      </c>
      <c r="C19595" s="38">
        <v>-57.444765680000003</v>
      </c>
      <c r="D19595" s="38">
        <v>0.35788968205451971</v>
      </c>
      <c r="E19595" s="38">
        <v>0.34769832705840092</v>
      </c>
      <c r="F19595" s="38">
        <v>10.294117647058822</v>
      </c>
    </row>
    <row r="19596" spans="1:6" x14ac:dyDescent="0.35">
      <c r="A19596" s="37" t="s">
        <v>23110</v>
      </c>
      <c r="B19596" s="38">
        <v>-34.727877499999998</v>
      </c>
      <c r="C19596" s="38">
        <v>-58.400318759999998</v>
      </c>
      <c r="D19596" s="38">
        <v>0.24374133348464971</v>
      </c>
      <c r="E19596" s="38">
        <v>0.22785987725129001</v>
      </c>
      <c r="F19596" s="38">
        <v>58.82352941176471</v>
      </c>
    </row>
    <row r="19597" spans="1:6" x14ac:dyDescent="0.35">
      <c r="A19597" s="37" t="s">
        <v>23111</v>
      </c>
      <c r="B19597" s="38">
        <v>-34.746810969999999</v>
      </c>
      <c r="C19597" s="38">
        <v>-58.802056780000001</v>
      </c>
      <c r="D19597" s="38">
        <v>0.75508338212966919</v>
      </c>
      <c r="E19597" s="38">
        <v>0.74372636017046478</v>
      </c>
      <c r="F19597" s="38">
        <v>43.07692307692308</v>
      </c>
    </row>
    <row r="19598" spans="1:6" x14ac:dyDescent="0.35">
      <c r="A19598" s="37" t="s">
        <v>23112</v>
      </c>
      <c r="B19598" s="38">
        <v>-34.552143409999999</v>
      </c>
      <c r="C19598" s="38">
        <v>-58.591986169999998</v>
      </c>
      <c r="D19598" s="38">
        <v>0.71697670221328735</v>
      </c>
      <c r="E19598" s="38">
        <v>0.71322783827781677</v>
      </c>
      <c r="F19598" s="38">
        <v>51.895043731778422</v>
      </c>
    </row>
    <row r="19599" spans="1:6" x14ac:dyDescent="0.35">
      <c r="A19599" s="37" t="s">
        <v>23113</v>
      </c>
      <c r="B19599" s="38">
        <v>-34.774929810000003</v>
      </c>
      <c r="C19599" s="38">
        <v>-58.818402599999999</v>
      </c>
      <c r="D19599" s="38">
        <v>0.65961891412734985</v>
      </c>
      <c r="E19599" s="38">
        <v>0.63126067425075327</v>
      </c>
      <c r="F19599" s="38">
        <v>37.795275590551178</v>
      </c>
    </row>
    <row r="19600" spans="1:6" x14ac:dyDescent="0.35">
      <c r="A19600" s="37" t="s">
        <v>23114</v>
      </c>
      <c r="B19600" s="38">
        <v>-34.475881430000001</v>
      </c>
      <c r="C19600" s="38">
        <v>-58.724232379999997</v>
      </c>
      <c r="D19600" s="38">
        <v>0.70060938596725464</v>
      </c>
      <c r="E19600" s="38">
        <v>0.65430780037029368</v>
      </c>
      <c r="F19600" s="38">
        <v>20.618556701030926</v>
      </c>
    </row>
    <row r="19601" spans="1:6" x14ac:dyDescent="0.35">
      <c r="A19601" s="37" t="s">
        <v>23115</v>
      </c>
      <c r="B19601" s="38">
        <v>-34.53792155</v>
      </c>
      <c r="C19601" s="38">
        <v>-58.597548529999997</v>
      </c>
      <c r="D19601" s="38">
        <v>0.98892956972122192</v>
      </c>
      <c r="E19601" s="38">
        <v>0.96129916292248352</v>
      </c>
      <c r="F19601" s="38">
        <v>67.175572519083971</v>
      </c>
    </row>
    <row r="19602" spans="1:6" x14ac:dyDescent="0.35">
      <c r="A19602" s="37" t="s">
        <v>23116</v>
      </c>
      <c r="B19602" s="38">
        <v>-37.957864389999997</v>
      </c>
      <c r="C19602" s="38">
        <v>-57.569188189999998</v>
      </c>
      <c r="D19602" s="38">
        <v>0.13166666030883789</v>
      </c>
      <c r="E19602" s="38">
        <v>0.15131363603803849</v>
      </c>
      <c r="F19602" s="38">
        <v>0</v>
      </c>
    </row>
    <row r="19603" spans="1:6" x14ac:dyDescent="0.35">
      <c r="A19603" s="37" t="s">
        <v>23117</v>
      </c>
      <c r="B19603" s="38">
        <v>-37.97841339</v>
      </c>
      <c r="C19603" s="38">
        <v>-57.588768430000002</v>
      </c>
      <c r="D19603" s="38">
        <v>0.37116095423698431</v>
      </c>
      <c r="E19603" s="38">
        <v>0.35307027055667001</v>
      </c>
      <c r="F19603" s="38">
        <v>15.979381443298967</v>
      </c>
    </row>
    <row r="19604" spans="1:6" x14ac:dyDescent="0.35">
      <c r="A19604" s="37" t="s">
        <v>413</v>
      </c>
      <c r="B19604" s="38">
        <v>-34.662910220000001</v>
      </c>
      <c r="C19604" s="38">
        <v>-58.372179959999997</v>
      </c>
      <c r="D19604" s="38">
        <v>8.9544586837291718E-2</v>
      </c>
      <c r="E19604" s="38">
        <v>0.19498351275136599</v>
      </c>
      <c r="F19604" s="38"/>
    </row>
    <row r="19605" spans="1:6" x14ac:dyDescent="0.35">
      <c r="A19605" s="37" t="s">
        <v>23118</v>
      </c>
      <c r="B19605" s="38">
        <v>-34.535848659999999</v>
      </c>
      <c r="C19605" s="38">
        <v>-58.481276649999998</v>
      </c>
      <c r="D19605" s="38">
        <v>8.8222108781337738E-2</v>
      </c>
      <c r="E19605" s="38">
        <v>8.9196132445657578E-2</v>
      </c>
      <c r="F19605" s="38">
        <v>5.5555555555555554</v>
      </c>
    </row>
    <row r="19606" spans="1:6" x14ac:dyDescent="0.35">
      <c r="A19606" s="37" t="s">
        <v>23119</v>
      </c>
      <c r="B19606" s="38">
        <v>-34.709438069999997</v>
      </c>
      <c r="C19606" s="38">
        <v>-58.562194079999998</v>
      </c>
      <c r="D19606" s="38">
        <v>0.93507182598114014</v>
      </c>
      <c r="E19606" s="38">
        <v>0.90216164492272044</v>
      </c>
      <c r="F19606" s="38"/>
    </row>
    <row r="19607" spans="1:6" x14ac:dyDescent="0.35">
      <c r="A19607" s="37" t="s">
        <v>23120</v>
      </c>
      <c r="B19607" s="38">
        <v>-35.649719660000002</v>
      </c>
      <c r="C19607" s="38">
        <v>-59.788820000000001</v>
      </c>
      <c r="D19607" s="38">
        <v>0.27730301022529602</v>
      </c>
      <c r="E19607" s="38">
        <v>0.27118131255402278</v>
      </c>
      <c r="F19607" s="38">
        <v>10.714285714285714</v>
      </c>
    </row>
    <row r="19608" spans="1:6" x14ac:dyDescent="0.35">
      <c r="A19608" s="37" t="s">
        <v>23121</v>
      </c>
      <c r="B19608" s="38">
        <v>-35.627587570000003</v>
      </c>
      <c r="C19608" s="38">
        <v>-59.7870068</v>
      </c>
      <c r="D19608" s="38">
        <v>0.50253176689147949</v>
      </c>
      <c r="E19608" s="38">
        <v>0.50253176689147949</v>
      </c>
      <c r="F19608" s="38">
        <v>37.288135593220339</v>
      </c>
    </row>
    <row r="19609" spans="1:6" x14ac:dyDescent="0.35">
      <c r="A19609" s="37" t="s">
        <v>23122</v>
      </c>
      <c r="B19609" s="38">
        <v>-38.722198509999998</v>
      </c>
      <c r="C19609" s="38">
        <v>-62.266630999999997</v>
      </c>
      <c r="D19609" s="38">
        <v>0.11105795204639431</v>
      </c>
      <c r="E19609" s="38">
        <v>9.4409261185389295E-2</v>
      </c>
      <c r="F19609" s="38">
        <v>1.0033444816053512</v>
      </c>
    </row>
    <row r="19610" spans="1:6" x14ac:dyDescent="0.35">
      <c r="A19610" s="37" t="s">
        <v>23123</v>
      </c>
      <c r="B19610" s="38">
        <v>-34.450907190000002</v>
      </c>
      <c r="C19610" s="38">
        <v>-58.871302640000003</v>
      </c>
      <c r="D19610" s="38">
        <v>0.1276908069849014</v>
      </c>
      <c r="E19610" s="38">
        <v>0.1377885059919208</v>
      </c>
      <c r="F19610" s="38">
        <v>13.043478260869565</v>
      </c>
    </row>
    <row r="19611" spans="1:6" x14ac:dyDescent="0.35">
      <c r="A19611" s="37" t="s">
        <v>23124</v>
      </c>
      <c r="B19611" s="38">
        <v>-34.393451050000003</v>
      </c>
      <c r="C19611" s="38">
        <v>-58.875295600000001</v>
      </c>
      <c r="D19611" s="38">
        <v>0.39130374789237982</v>
      </c>
      <c r="E19611" s="38">
        <v>0.19278714827128821</v>
      </c>
      <c r="F19611" s="38">
        <v>3.9106145251396649</v>
      </c>
    </row>
    <row r="19612" spans="1:6" x14ac:dyDescent="0.35">
      <c r="A19612" s="37" t="s">
        <v>23125</v>
      </c>
      <c r="B19612" s="38">
        <v>-34.393518280000002</v>
      </c>
      <c r="C19612" s="38">
        <v>-58.875276560000003</v>
      </c>
      <c r="D19612" s="38">
        <v>0.39130374789237982</v>
      </c>
      <c r="E19612" s="38">
        <v>0.19278714827128821</v>
      </c>
      <c r="F19612" s="38">
        <v>10.144927536231885</v>
      </c>
    </row>
    <row r="19613" spans="1:6" x14ac:dyDescent="0.35">
      <c r="A19613" s="37" t="s">
        <v>23126</v>
      </c>
      <c r="B19613" s="38">
        <v>-34.201140940000002</v>
      </c>
      <c r="C19613" s="38">
        <v>-58.937964800000003</v>
      </c>
      <c r="D19613" s="38">
        <v>0.60133248567581177</v>
      </c>
      <c r="E19613" s="38">
        <v>0.54150493207730743</v>
      </c>
      <c r="F19613" s="38"/>
    </row>
    <row r="19614" spans="1:6" x14ac:dyDescent="0.35">
      <c r="A19614" s="37" t="s">
        <v>23127</v>
      </c>
      <c r="B19614" s="38">
        <v>-34.905952079999999</v>
      </c>
      <c r="C19614" s="38">
        <v>-60.028027729999998</v>
      </c>
      <c r="D19614" s="38">
        <v>0.25996306538581848</v>
      </c>
      <c r="E19614" s="38">
        <v>0.25187498370283529</v>
      </c>
      <c r="F19614" s="38">
        <v>9.4736842105263168</v>
      </c>
    </row>
    <row r="19615" spans="1:6" x14ac:dyDescent="0.35">
      <c r="A19615" s="37" t="s">
        <v>23128</v>
      </c>
      <c r="B19615" s="38">
        <v>-34.323627600000002</v>
      </c>
      <c r="C19615" s="38">
        <v>-58.747718450000001</v>
      </c>
      <c r="D19615" s="38">
        <v>0</v>
      </c>
      <c r="E19615" s="38">
        <v>1.050858481510266E-2</v>
      </c>
      <c r="F19615" s="38" t="s">
        <v>5130</v>
      </c>
    </row>
    <row r="19616" spans="1:6" x14ac:dyDescent="0.35">
      <c r="A19616" s="37" t="s">
        <v>23129</v>
      </c>
      <c r="B19616" s="38">
        <v>-34.451698059999998</v>
      </c>
      <c r="C19616" s="38">
        <v>-58.817355249999999</v>
      </c>
      <c r="D19616" s="38">
        <v>0.6427198052406311</v>
      </c>
      <c r="E19616" s="38">
        <v>0.63719423973199096</v>
      </c>
      <c r="F19616" s="38">
        <v>33.628318584070797</v>
      </c>
    </row>
    <row r="19617" spans="1:6" x14ac:dyDescent="0.35">
      <c r="A19617" s="37" t="s">
        <v>23130</v>
      </c>
      <c r="B19617" s="38">
        <v>-34.460743770000001</v>
      </c>
      <c r="C19617" s="38">
        <v>-58.908806429999998</v>
      </c>
      <c r="D19617" s="38">
        <v>0.23916527628898621</v>
      </c>
      <c r="E19617" s="38">
        <v>0.2414522190627299</v>
      </c>
      <c r="F19617" s="38">
        <v>19.35483870967742</v>
      </c>
    </row>
    <row r="19618" spans="1:6" x14ac:dyDescent="0.35">
      <c r="A19618" s="37" t="s">
        <v>23131</v>
      </c>
      <c r="B19618" s="38">
        <v>-34.909650130000003</v>
      </c>
      <c r="C19618" s="38">
        <v>-58.362326639999999</v>
      </c>
      <c r="D19618" s="38">
        <v>0.7076493501663208</v>
      </c>
      <c r="E19618" s="38">
        <v>0.70433353881041205</v>
      </c>
      <c r="F19618" s="38">
        <v>8.695652173913043</v>
      </c>
    </row>
    <row r="19619" spans="1:6" x14ac:dyDescent="0.35">
      <c r="A19619" s="37" t="s">
        <v>23132</v>
      </c>
      <c r="B19619" s="38">
        <v>-35.62610746</v>
      </c>
      <c r="C19619" s="38">
        <v>-59.7622158</v>
      </c>
      <c r="D19619" s="38">
        <v>0.36173525452613831</v>
      </c>
      <c r="E19619" s="38">
        <v>0.33779673076964711</v>
      </c>
      <c r="F19619" s="38">
        <v>28.947368421052634</v>
      </c>
    </row>
    <row r="19620" spans="1:6" x14ac:dyDescent="0.35">
      <c r="A19620" s="37" t="s">
        <v>23133</v>
      </c>
      <c r="B19620" s="38">
        <v>-34.707384089999998</v>
      </c>
      <c r="C19620" s="38">
        <v>-58.549612680000003</v>
      </c>
      <c r="D19620" s="38">
        <v>0.79379487037658691</v>
      </c>
      <c r="E19620" s="38">
        <v>0.72537201642990112</v>
      </c>
      <c r="F19620" s="38">
        <v>44.696969696969695</v>
      </c>
    </row>
    <row r="19621" spans="1:6" x14ac:dyDescent="0.35">
      <c r="A19621" s="37" t="s">
        <v>23134</v>
      </c>
      <c r="B19621" s="38">
        <v>-34.449482979999999</v>
      </c>
      <c r="C19621" s="38">
        <v>-58.66916561</v>
      </c>
      <c r="D19621" s="38">
        <v>0.60232114791870117</v>
      </c>
      <c r="E19621" s="38">
        <v>0.58710117597837708</v>
      </c>
      <c r="F19621" s="38">
        <v>33.333333333333329</v>
      </c>
    </row>
    <row r="19622" spans="1:6" x14ac:dyDescent="0.35">
      <c r="A19622" s="37" t="s">
        <v>23135</v>
      </c>
      <c r="B19622" s="38">
        <v>-34.323716429999998</v>
      </c>
      <c r="C19622" s="38">
        <v>-58.747676030000001</v>
      </c>
      <c r="D19622" s="38">
        <v>0</v>
      </c>
      <c r="E19622" s="38">
        <v>1.0232043109442059E-2</v>
      </c>
      <c r="F19622" s="38">
        <v>0</v>
      </c>
    </row>
    <row r="19623" spans="1:6" x14ac:dyDescent="0.35">
      <c r="A19623" s="37" t="s">
        <v>23136</v>
      </c>
      <c r="B19623" s="38">
        <v>-34.891376450000003</v>
      </c>
      <c r="C19623" s="38">
        <v>-58.016232940000002</v>
      </c>
      <c r="D19623" s="38">
        <v>6.6930465400218964E-2</v>
      </c>
      <c r="E19623" s="38">
        <v>6.5957581210467547E-2</v>
      </c>
      <c r="F19623" s="38">
        <v>5.6179775280898872</v>
      </c>
    </row>
    <row r="19624" spans="1:6" x14ac:dyDescent="0.35">
      <c r="A19624" s="37" t="s">
        <v>23137</v>
      </c>
      <c r="B19624" s="38">
        <v>-34.877845749999999</v>
      </c>
      <c r="C19624" s="38">
        <v>-58.507437369999998</v>
      </c>
      <c r="D19624" s="38">
        <v>0.54733544588088989</v>
      </c>
      <c r="E19624" s="38">
        <v>0.46786277492841077</v>
      </c>
      <c r="F19624" s="38">
        <v>42.063492063492063</v>
      </c>
    </row>
    <row r="19625" spans="1:6" x14ac:dyDescent="0.35">
      <c r="A19625" s="37" t="s">
        <v>23138</v>
      </c>
      <c r="B19625" s="38">
        <v>-34.911550169999998</v>
      </c>
      <c r="C19625" s="38">
        <v>-58.557503519999997</v>
      </c>
      <c r="D19625" s="38">
        <v>0.38246750831603998</v>
      </c>
      <c r="E19625" s="38">
        <v>0.525171897701315</v>
      </c>
      <c r="F19625" s="38">
        <v>52</v>
      </c>
    </row>
    <row r="19626" spans="1:6" x14ac:dyDescent="0.35">
      <c r="A19626" s="37" t="s">
        <v>23139</v>
      </c>
      <c r="B19626" s="38">
        <v>-34.805602759999999</v>
      </c>
      <c r="C19626" s="38">
        <v>-58.468248129999999</v>
      </c>
      <c r="D19626" s="38">
        <v>0.35569632053375239</v>
      </c>
      <c r="E19626" s="38">
        <v>0.32919473341993383</v>
      </c>
      <c r="F19626" s="38" t="s">
        <v>5130</v>
      </c>
    </row>
    <row r="19627" spans="1:6" x14ac:dyDescent="0.35">
      <c r="A19627" s="37" t="s">
        <v>23140</v>
      </c>
      <c r="B19627" s="38">
        <v>-34.665531620000003</v>
      </c>
      <c r="C19627" s="38">
        <v>-60.956751820000001</v>
      </c>
      <c r="D19627" s="38">
        <v>0.53396201133728027</v>
      </c>
      <c r="E19627" s="38">
        <v>0.53396201133728027</v>
      </c>
      <c r="F19627" s="38">
        <v>58.333333333333336</v>
      </c>
    </row>
    <row r="19628" spans="1:6" x14ac:dyDescent="0.35">
      <c r="A19628" s="37" t="s">
        <v>23141</v>
      </c>
      <c r="B19628" s="38">
        <v>-35.526123849999998</v>
      </c>
      <c r="C19628" s="38">
        <v>-57.657901969999998</v>
      </c>
      <c r="D19628" s="38">
        <v>0.38401034474372858</v>
      </c>
      <c r="E19628" s="38">
        <v>0.38401034474372858</v>
      </c>
      <c r="F19628" s="38">
        <v>0</v>
      </c>
    </row>
    <row r="19629" spans="1:6" x14ac:dyDescent="0.35">
      <c r="A19629" s="37" t="s">
        <v>23142</v>
      </c>
      <c r="B19629" s="38">
        <v>-38.133908929999997</v>
      </c>
      <c r="C19629" s="38">
        <v>-61.793228900000003</v>
      </c>
      <c r="D19629" s="38">
        <v>0.2378885596990585</v>
      </c>
      <c r="E19629" s="38">
        <v>0.23719113224591959</v>
      </c>
      <c r="F19629" s="38"/>
    </row>
    <row r="19630" spans="1:6" x14ac:dyDescent="0.35">
      <c r="A19630" s="37" t="s">
        <v>23143</v>
      </c>
      <c r="B19630" s="38">
        <v>-34.479231370000001</v>
      </c>
      <c r="C19630" s="38">
        <v>-58.572163150000002</v>
      </c>
      <c r="D19630" s="38">
        <v>0.1762158274650574</v>
      </c>
      <c r="E19630" s="38">
        <v>0.17472488315481891</v>
      </c>
      <c r="F19630" s="38">
        <v>0</v>
      </c>
    </row>
    <row r="19631" spans="1:6" x14ac:dyDescent="0.35">
      <c r="A19631" s="37" t="s">
        <v>23144</v>
      </c>
      <c r="B19631" s="38">
        <v>-34.765235859999997</v>
      </c>
      <c r="C19631" s="38">
        <v>-58.39231848</v>
      </c>
      <c r="D19631" s="38">
        <v>0.1476229131221771</v>
      </c>
      <c r="E19631" s="38">
        <v>0.15934416007351229</v>
      </c>
      <c r="F19631" s="38">
        <v>0</v>
      </c>
    </row>
    <row r="19632" spans="1:6" x14ac:dyDescent="0.35">
      <c r="A19632" s="37" t="s">
        <v>23145</v>
      </c>
      <c r="B19632" s="38">
        <v>-34.437543089999998</v>
      </c>
      <c r="C19632" s="38">
        <v>-59.456201759999999</v>
      </c>
      <c r="D19632" s="38">
        <v>0.38692125678062439</v>
      </c>
      <c r="E19632" s="38">
        <v>0.36456031940485301</v>
      </c>
      <c r="F19632" s="38">
        <v>38.888888888888893</v>
      </c>
    </row>
    <row r="19633" spans="1:6" x14ac:dyDescent="0.35">
      <c r="A19633" s="37" t="s">
        <v>23146</v>
      </c>
      <c r="B19633" s="38">
        <v>-34.784562469999997</v>
      </c>
      <c r="C19633" s="38">
        <v>-58.83898052</v>
      </c>
      <c r="D19633" s="38">
        <v>0.38353344798088068</v>
      </c>
      <c r="E19633" s="38">
        <v>0.3776412159204483</v>
      </c>
      <c r="F19633" s="38"/>
    </row>
    <row r="19634" spans="1:6" x14ac:dyDescent="0.35">
      <c r="A19634" s="37" t="s">
        <v>23147</v>
      </c>
      <c r="B19634" s="38">
        <v>-34.750706149999999</v>
      </c>
      <c r="C19634" s="38">
        <v>-58.464798049999999</v>
      </c>
      <c r="D19634" s="38">
        <v>0.98740005493164063</v>
      </c>
      <c r="E19634" s="38">
        <v>0.97315008703031036</v>
      </c>
      <c r="F19634" s="38">
        <v>75.690607734806619</v>
      </c>
    </row>
    <row r="19635" spans="1:6" x14ac:dyDescent="0.35">
      <c r="A19635" s="37" t="s">
        <v>406</v>
      </c>
      <c r="B19635" s="38">
        <v>-34.7086775</v>
      </c>
      <c r="C19635" s="38">
        <v>-58.325200070000001</v>
      </c>
      <c r="D19635" s="38">
        <v>0.47918406128883362</v>
      </c>
      <c r="E19635" s="38">
        <v>0.43557208333466502</v>
      </c>
      <c r="F19635" s="38"/>
    </row>
    <row r="19636" spans="1:6" x14ac:dyDescent="0.35">
      <c r="A19636" s="37" t="s">
        <v>23148</v>
      </c>
      <c r="B19636" s="38">
        <v>-34.717094430000003</v>
      </c>
      <c r="C19636" s="38">
        <v>-58.613259509999999</v>
      </c>
      <c r="D19636" s="38">
        <v>0.67928516864776611</v>
      </c>
      <c r="E19636" s="38">
        <v>0.67414775159623885</v>
      </c>
      <c r="F19636" s="38"/>
    </row>
    <row r="19637" spans="1:6" x14ac:dyDescent="0.35">
      <c r="A19637" s="37" t="s">
        <v>23149</v>
      </c>
      <c r="B19637" s="38">
        <v>-34.525617689999997</v>
      </c>
      <c r="C19637" s="38">
        <v>-58.490805520000002</v>
      </c>
      <c r="D19637" s="38">
        <v>3.553294762969017E-2</v>
      </c>
      <c r="E19637" s="38">
        <v>6.3346830610599786E-2</v>
      </c>
      <c r="F19637" s="38" t="s">
        <v>5130</v>
      </c>
    </row>
    <row r="19638" spans="1:6" x14ac:dyDescent="0.35">
      <c r="A19638" s="37" t="s">
        <v>23150</v>
      </c>
      <c r="B19638" s="38">
        <v>-34.895863220000003</v>
      </c>
      <c r="C19638" s="38">
        <v>-58.046966580000003</v>
      </c>
      <c r="D19638" s="38">
        <v>0.48043555021286011</v>
      </c>
      <c r="E19638" s="38">
        <v>0.41012380976934693</v>
      </c>
      <c r="F19638" s="38">
        <v>100</v>
      </c>
    </row>
    <row r="19639" spans="1:6" x14ac:dyDescent="0.35">
      <c r="A19639" s="37" t="s">
        <v>23151</v>
      </c>
      <c r="B19639" s="38">
        <v>-34.896738749999997</v>
      </c>
      <c r="C19639" s="38">
        <v>-57.97841287</v>
      </c>
      <c r="D19639" s="38">
        <v>0.1692266762256622</v>
      </c>
      <c r="E19639" s="38">
        <v>0.17717263455453669</v>
      </c>
      <c r="F19639" s="38">
        <v>1.4925373134328357</v>
      </c>
    </row>
    <row r="19640" spans="1:6" x14ac:dyDescent="0.35">
      <c r="A19640" s="37" t="s">
        <v>23152</v>
      </c>
      <c r="B19640" s="38">
        <v>-34.865270959999997</v>
      </c>
      <c r="C19640" s="38">
        <v>-58.095290890000001</v>
      </c>
      <c r="D19640" s="38">
        <v>0.24786719679832461</v>
      </c>
      <c r="E19640" s="38">
        <v>0.29153584357764978</v>
      </c>
      <c r="F19640" s="38">
        <v>1.6666666666666667</v>
      </c>
    </row>
    <row r="19641" spans="1:6" x14ac:dyDescent="0.35">
      <c r="A19641" s="37" t="s">
        <v>23153</v>
      </c>
      <c r="B19641" s="38">
        <v>-34.922865119999997</v>
      </c>
      <c r="C19641" s="38">
        <v>-57.953639099999997</v>
      </c>
      <c r="D19641" s="38">
        <v>4.1914511471986771E-2</v>
      </c>
      <c r="E19641" s="38">
        <v>3.8134313986769752E-2</v>
      </c>
      <c r="F19641" s="38"/>
    </row>
    <row r="19642" spans="1:6" x14ac:dyDescent="0.35">
      <c r="A19642" s="37" t="s">
        <v>23154</v>
      </c>
      <c r="B19642" s="38">
        <v>-34.891339010000003</v>
      </c>
      <c r="C19642" s="38">
        <v>-58.016192150000002</v>
      </c>
      <c r="D19642" s="38">
        <v>6.6930465400218964E-2</v>
      </c>
      <c r="E19642" s="38">
        <v>6.5878792590386162E-2</v>
      </c>
      <c r="F19642" s="38">
        <v>1.2048192771084338</v>
      </c>
    </row>
    <row r="19643" spans="1:6" x14ac:dyDescent="0.35">
      <c r="A19643" s="37" t="s">
        <v>23155</v>
      </c>
      <c r="B19643" s="38">
        <v>-37.304240409999998</v>
      </c>
      <c r="C19643" s="38">
        <v>-59.142432679999999</v>
      </c>
      <c r="D19643" s="38">
        <v>0.31523725390434271</v>
      </c>
      <c r="E19643" s="38">
        <v>0.33887823651998472</v>
      </c>
      <c r="F19643" s="38">
        <v>4.1666666666666661</v>
      </c>
    </row>
    <row r="19644" spans="1:6" x14ac:dyDescent="0.35">
      <c r="A19644" s="37" t="s">
        <v>23156</v>
      </c>
      <c r="B19644" s="38">
        <v>-34.928063880000003</v>
      </c>
      <c r="C19644" s="38">
        <v>-58.084888849999999</v>
      </c>
      <c r="D19644" s="38">
        <v>0.29600447416305542</v>
      </c>
      <c r="E19644" s="38">
        <v>0.30861423526491438</v>
      </c>
      <c r="F19644" s="38">
        <v>0.95238095238095244</v>
      </c>
    </row>
    <row r="19645" spans="1:6" x14ac:dyDescent="0.35">
      <c r="A19645" s="37" t="s">
        <v>23157</v>
      </c>
      <c r="B19645" s="38">
        <v>-34.911384830000003</v>
      </c>
      <c r="C19645" s="38">
        <v>-57.96077133</v>
      </c>
      <c r="D19645" s="38">
        <v>0.2261839359998703</v>
      </c>
      <c r="E19645" s="38">
        <v>0.13659103717529089</v>
      </c>
      <c r="F19645" s="38">
        <v>0</v>
      </c>
    </row>
    <row r="19646" spans="1:6" x14ac:dyDescent="0.35">
      <c r="A19646" s="37" t="s">
        <v>23158</v>
      </c>
      <c r="B19646" s="38">
        <v>-37.045126240000002</v>
      </c>
      <c r="C19646" s="38">
        <v>-61.142529029999999</v>
      </c>
      <c r="D19646" s="38">
        <v>0.33894121646881098</v>
      </c>
      <c r="E19646" s="38">
        <v>0.33894121646881098</v>
      </c>
      <c r="F19646" s="38">
        <v>0</v>
      </c>
    </row>
    <row r="19647" spans="1:6" x14ac:dyDescent="0.35">
      <c r="A19647" s="37" t="s">
        <v>23159</v>
      </c>
      <c r="B19647" s="38">
        <v>-35.823658119999997</v>
      </c>
      <c r="C19647" s="38">
        <v>-61.881314000000003</v>
      </c>
      <c r="D19647" s="38">
        <v>0.4515421986579895</v>
      </c>
      <c r="E19647" s="38">
        <v>0.40766289749661011</v>
      </c>
      <c r="F19647" s="38">
        <v>40</v>
      </c>
    </row>
    <row r="19648" spans="1:6" x14ac:dyDescent="0.35">
      <c r="A19648" s="37" t="s">
        <v>23160</v>
      </c>
      <c r="B19648" s="38">
        <v>-34.554468440000001</v>
      </c>
      <c r="C19648" s="38">
        <v>-58.941295259999997</v>
      </c>
      <c r="D19648" s="38">
        <v>0.96414607763290405</v>
      </c>
      <c r="E19648" s="38">
        <v>0.86386598284180105</v>
      </c>
      <c r="F19648" s="38">
        <v>64.566929133858267</v>
      </c>
    </row>
    <row r="19649" spans="1:6" x14ac:dyDescent="0.35">
      <c r="A19649" s="37" t="s">
        <v>23161</v>
      </c>
      <c r="B19649" s="38">
        <v>-36.297230040000002</v>
      </c>
      <c r="C19649" s="38">
        <v>-62.959668610000001</v>
      </c>
      <c r="D19649" s="38">
        <v>0.25543418526649481</v>
      </c>
      <c r="E19649" s="38">
        <v>0.32703313231468201</v>
      </c>
      <c r="F19649" s="38">
        <v>50</v>
      </c>
    </row>
    <row r="19650" spans="1:6" x14ac:dyDescent="0.35">
      <c r="A19650" s="37" t="s">
        <v>23162</v>
      </c>
      <c r="B19650" s="38">
        <v>-33.338903340000002</v>
      </c>
      <c r="C19650" s="38">
        <v>-60.22277373</v>
      </c>
      <c r="D19650" s="38">
        <v>8.8035076856613159E-2</v>
      </c>
      <c r="E19650" s="38">
        <v>9.2974812206294805E-2</v>
      </c>
      <c r="F19650" s="38">
        <v>6.0975609756097562</v>
      </c>
    </row>
    <row r="19651" spans="1:6" x14ac:dyDescent="0.35">
      <c r="A19651" s="37" t="s">
        <v>23163</v>
      </c>
      <c r="B19651" s="38">
        <v>-34.782348640000002</v>
      </c>
      <c r="C19651" s="38">
        <v>-58.518112039999998</v>
      </c>
      <c r="D19651" s="38">
        <v>0.69389188289642334</v>
      </c>
      <c r="E19651" s="38">
        <v>0.69307187924513947</v>
      </c>
      <c r="F19651" s="38"/>
    </row>
    <row r="19652" spans="1:6" x14ac:dyDescent="0.35">
      <c r="A19652" s="37" t="s">
        <v>23164</v>
      </c>
      <c r="B19652" s="38">
        <v>-35.767002269999999</v>
      </c>
      <c r="C19652" s="38">
        <v>-58.490971420000001</v>
      </c>
      <c r="D19652" s="38">
        <v>0.29770368337631231</v>
      </c>
      <c r="E19652" s="38">
        <v>0.31127469655540252</v>
      </c>
      <c r="F19652" s="38"/>
    </row>
    <row r="19653" spans="1:6" x14ac:dyDescent="0.35">
      <c r="A19653" s="37" t="s">
        <v>23165</v>
      </c>
      <c r="B19653" s="38">
        <v>-38.248241960000001</v>
      </c>
      <c r="C19653" s="38">
        <v>-57.803198369999997</v>
      </c>
      <c r="D19653" s="38">
        <v>0.45099490880966192</v>
      </c>
      <c r="E19653" s="38">
        <v>0.44729958360011762</v>
      </c>
      <c r="F19653" s="38">
        <v>50.769230769230766</v>
      </c>
    </row>
    <row r="19654" spans="1:6" x14ac:dyDescent="0.35">
      <c r="A19654" s="37" t="s">
        <v>23166</v>
      </c>
      <c r="B19654" s="38">
        <v>-35.030920590000001</v>
      </c>
      <c r="C19654" s="38">
        <v>-60.278207270000003</v>
      </c>
      <c r="D19654" s="38">
        <v>0.12346468865871429</v>
      </c>
      <c r="E19654" s="38">
        <v>0.12924337883790329</v>
      </c>
      <c r="F19654" s="38"/>
    </row>
    <row r="19655" spans="1:6" x14ac:dyDescent="0.35">
      <c r="A19655" s="37" t="s">
        <v>23167</v>
      </c>
      <c r="B19655" s="38">
        <v>-35.612189649999998</v>
      </c>
      <c r="C19655" s="38">
        <v>-61.249556570000003</v>
      </c>
      <c r="D19655" s="38">
        <v>0.48569700121879578</v>
      </c>
      <c r="E19655" s="38">
        <v>0.48569700121879578</v>
      </c>
      <c r="F19655" s="38">
        <v>18.518518518518519</v>
      </c>
    </row>
    <row r="19656" spans="1:6" x14ac:dyDescent="0.35">
      <c r="A19656" s="37" t="s">
        <v>23168</v>
      </c>
      <c r="B19656" s="38">
        <v>-34.65375392</v>
      </c>
      <c r="C19656" s="38">
        <v>-58.711803260000003</v>
      </c>
      <c r="D19656" s="38">
        <v>0.33967360854148859</v>
      </c>
      <c r="E19656" s="38">
        <v>0.33366741736729938</v>
      </c>
      <c r="F19656" s="38"/>
    </row>
    <row r="19657" spans="1:6" x14ac:dyDescent="0.35">
      <c r="A19657" s="37" t="s">
        <v>23169</v>
      </c>
      <c r="B19657" s="38">
        <v>-34.827026519999997</v>
      </c>
      <c r="C19657" s="38">
        <v>-58.286741829999997</v>
      </c>
      <c r="D19657" s="38">
        <v>0.85885322093963623</v>
      </c>
      <c r="E19657" s="38">
        <v>0.86028311252593992</v>
      </c>
      <c r="F19657" s="38">
        <v>53.153153153153156</v>
      </c>
    </row>
    <row r="19658" spans="1:6" x14ac:dyDescent="0.35">
      <c r="A19658" s="37" t="s">
        <v>679</v>
      </c>
      <c r="B19658" s="38">
        <v>-34.49442706</v>
      </c>
      <c r="C19658" s="38">
        <v>-59.801005969999999</v>
      </c>
      <c r="D19658" s="38">
        <v>0.44423192739486689</v>
      </c>
      <c r="E19658" s="38">
        <v>0.44423192739486689</v>
      </c>
      <c r="F19658" s="38"/>
    </row>
    <row r="19659" spans="1:6" x14ac:dyDescent="0.35">
      <c r="A19659" s="37" t="s">
        <v>2411</v>
      </c>
      <c r="B19659" s="38">
        <v>-37.401282160000001</v>
      </c>
      <c r="C19659" s="38">
        <v>-59.509687450000001</v>
      </c>
      <c r="D19659" s="38">
        <v>0.36980846524238592</v>
      </c>
      <c r="E19659" s="38">
        <v>0.37225774557966929</v>
      </c>
      <c r="F19659" s="38"/>
    </row>
    <row r="19660" spans="1:6" x14ac:dyDescent="0.35">
      <c r="A19660" s="37" t="s">
        <v>23170</v>
      </c>
      <c r="B19660" s="38">
        <v>-37.891929679999997</v>
      </c>
      <c r="C19660" s="38">
        <v>-57.716364929999997</v>
      </c>
      <c r="D19660" s="38">
        <v>0.64986968040466309</v>
      </c>
      <c r="E19660" s="38">
        <v>0.64986968354174968</v>
      </c>
      <c r="F19660" s="38">
        <v>64.38356164383562</v>
      </c>
    </row>
    <row r="19661" spans="1:6" x14ac:dyDescent="0.35">
      <c r="A19661" s="37" t="s">
        <v>23171</v>
      </c>
      <c r="B19661" s="38">
        <v>-34.529644189999999</v>
      </c>
      <c r="C19661" s="38">
        <v>-58.472126799999998</v>
      </c>
      <c r="D19661" s="38">
        <v>4.1359137743711472E-2</v>
      </c>
      <c r="E19661" s="38">
        <v>3.3960710525059619E-2</v>
      </c>
      <c r="F19661" s="38">
        <v>0</v>
      </c>
    </row>
    <row r="19662" spans="1:6" x14ac:dyDescent="0.35">
      <c r="A19662" s="37" t="s">
        <v>23172</v>
      </c>
      <c r="B19662" s="38">
        <v>-34.572159300000003</v>
      </c>
      <c r="C19662" s="38">
        <v>-58.658101260000002</v>
      </c>
      <c r="D19662" s="38">
        <v>0.73324620723724365</v>
      </c>
      <c r="E19662" s="38">
        <v>0.70004882663488388</v>
      </c>
      <c r="F19662" s="38" t="s">
        <v>5130</v>
      </c>
    </row>
    <row r="19663" spans="1:6" x14ac:dyDescent="0.35">
      <c r="A19663" s="37" t="s">
        <v>23173</v>
      </c>
      <c r="B19663" s="38">
        <v>-34.41739974</v>
      </c>
      <c r="C19663" s="38">
        <v>-58.71270844</v>
      </c>
      <c r="D19663" s="38">
        <v>0.60115933418273926</v>
      </c>
      <c r="E19663" s="38">
        <v>0.52948217425081467</v>
      </c>
      <c r="F19663" s="38">
        <v>0</v>
      </c>
    </row>
    <row r="19664" spans="1:6" x14ac:dyDescent="0.35">
      <c r="A19664" s="37" t="s">
        <v>23174</v>
      </c>
      <c r="B19664" s="38">
        <v>-34.647717950000001</v>
      </c>
      <c r="C19664" s="38">
        <v>-58.795580649999998</v>
      </c>
      <c r="D19664" s="38">
        <v>0.2769264280796051</v>
      </c>
      <c r="E19664" s="38">
        <v>0.26247402790345642</v>
      </c>
      <c r="F19664" s="38"/>
    </row>
    <row r="19665" spans="1:6" x14ac:dyDescent="0.35">
      <c r="A19665" s="37" t="s">
        <v>23175</v>
      </c>
      <c r="B19665" s="38">
        <v>-34.647794589999997</v>
      </c>
      <c r="C19665" s="38">
        <v>-58.795544290000002</v>
      </c>
      <c r="D19665" s="38">
        <v>0.2769264280796051</v>
      </c>
      <c r="E19665" s="38">
        <v>0.26148551863593023</v>
      </c>
      <c r="F19665" s="38"/>
    </row>
    <row r="19666" spans="1:6" x14ac:dyDescent="0.35">
      <c r="A19666" s="37" t="s">
        <v>23176</v>
      </c>
      <c r="B19666" s="38">
        <v>-35.488044940000002</v>
      </c>
      <c r="C19666" s="38">
        <v>-62.592406490000002</v>
      </c>
      <c r="D19666" s="38">
        <v>0.40298464894294739</v>
      </c>
      <c r="E19666" s="38">
        <v>0.40298464894294739</v>
      </c>
      <c r="F19666" s="38">
        <v>0</v>
      </c>
    </row>
    <row r="19667" spans="1:6" x14ac:dyDescent="0.35">
      <c r="A19667" s="37" t="s">
        <v>23177</v>
      </c>
      <c r="B19667" s="38">
        <v>-36.363285040000001</v>
      </c>
      <c r="C19667" s="38">
        <v>-61.642689830000002</v>
      </c>
      <c r="D19667" s="38">
        <v>0.36880466341972351</v>
      </c>
      <c r="E19667" s="38">
        <v>0.36880466341972351</v>
      </c>
      <c r="F19667" s="38">
        <v>66.666666666666657</v>
      </c>
    </row>
    <row r="19668" spans="1:6" x14ac:dyDescent="0.35">
      <c r="A19668" s="37" t="s">
        <v>23178</v>
      </c>
      <c r="B19668" s="38">
        <v>-37.339438350000002</v>
      </c>
      <c r="C19668" s="38">
        <v>-58.425834340000002</v>
      </c>
      <c r="D19668" s="38">
        <v>0.35481381416320801</v>
      </c>
      <c r="E19668" s="38">
        <v>0.35481381416320801</v>
      </c>
      <c r="F19668" s="38">
        <v>10</v>
      </c>
    </row>
    <row r="19669" spans="1:6" x14ac:dyDescent="0.35">
      <c r="A19669" s="37" t="s">
        <v>23179</v>
      </c>
      <c r="B19669" s="38">
        <v>-35.819202750000002</v>
      </c>
      <c r="C19669" s="38">
        <v>-61.914979879999997</v>
      </c>
      <c r="D19669" s="38">
        <v>0.40265122056007391</v>
      </c>
      <c r="E19669" s="38">
        <v>0.48071579221222138</v>
      </c>
      <c r="F19669" s="38"/>
    </row>
    <row r="19670" spans="1:6" x14ac:dyDescent="0.35">
      <c r="A19670" s="37" t="s">
        <v>23180</v>
      </c>
      <c r="B19670" s="38">
        <v>-34.920296909999998</v>
      </c>
      <c r="C19670" s="38">
        <v>-58.59729875</v>
      </c>
      <c r="D19670" s="38">
        <v>0.67139232158660889</v>
      </c>
      <c r="E19670" s="38">
        <v>0.65874447992869789</v>
      </c>
      <c r="F19670" s="38"/>
    </row>
    <row r="19671" spans="1:6" x14ac:dyDescent="0.35">
      <c r="A19671" s="37" t="s">
        <v>23181</v>
      </c>
      <c r="B19671" s="38">
        <v>-38.441213410000003</v>
      </c>
      <c r="C19671" s="38">
        <v>-61.122871930000002</v>
      </c>
      <c r="D19671" s="38">
        <v>0.37137418985366821</v>
      </c>
      <c r="E19671" s="38">
        <v>0.3704467517764945</v>
      </c>
      <c r="F19671" s="38">
        <v>0</v>
      </c>
    </row>
    <row r="19672" spans="1:6" x14ac:dyDescent="0.35">
      <c r="A19672" s="37" t="s">
        <v>910</v>
      </c>
      <c r="B19672" s="38">
        <v>-36.637977309999997</v>
      </c>
      <c r="C19672" s="38">
        <v>-57.793673499999997</v>
      </c>
      <c r="D19672" s="38">
        <v>0.2161416411399841</v>
      </c>
      <c r="E19672" s="38">
        <v>0.2125720150376621</v>
      </c>
      <c r="F19672" s="38"/>
    </row>
    <row r="19673" spans="1:6" x14ac:dyDescent="0.35">
      <c r="A19673" s="37" t="s">
        <v>23182</v>
      </c>
      <c r="B19673" s="38">
        <v>-36.863084819999997</v>
      </c>
      <c r="C19673" s="38">
        <v>-61.706355559999999</v>
      </c>
      <c r="D19673" s="38">
        <v>0.38105115294456482</v>
      </c>
      <c r="E19673" s="38">
        <v>0.38173662539985442</v>
      </c>
      <c r="F19673" s="38">
        <v>0</v>
      </c>
    </row>
    <row r="19674" spans="1:6" x14ac:dyDescent="0.35">
      <c r="A19674" s="37" t="s">
        <v>911</v>
      </c>
      <c r="B19674" s="38">
        <v>-36.638000069999997</v>
      </c>
      <c r="C19674" s="38">
        <v>-57.793634279999999</v>
      </c>
      <c r="D19674" s="38">
        <v>0.2161416411399841</v>
      </c>
      <c r="E19674" s="38">
        <v>0.2125720150376621</v>
      </c>
      <c r="F19674" s="38"/>
    </row>
    <row r="19675" spans="1:6" x14ac:dyDescent="0.35">
      <c r="A19675" s="37" t="s">
        <v>23183</v>
      </c>
      <c r="B19675" s="38">
        <v>-34.70733156</v>
      </c>
      <c r="C19675" s="38">
        <v>-58.54954146</v>
      </c>
      <c r="D19675" s="38">
        <v>0.79379487037658691</v>
      </c>
      <c r="E19675" s="38">
        <v>0.72636892965861732</v>
      </c>
      <c r="F19675" s="38"/>
    </row>
    <row r="19676" spans="1:6" x14ac:dyDescent="0.35">
      <c r="A19676" s="37" t="s">
        <v>712</v>
      </c>
      <c r="B19676" s="38">
        <v>-37.989459119999999</v>
      </c>
      <c r="C19676" s="38">
        <v>-61.3590345</v>
      </c>
      <c r="D19676" s="38">
        <v>0.35536754131317139</v>
      </c>
      <c r="E19676" s="38">
        <v>0.36396006345748899</v>
      </c>
      <c r="F19676" s="38"/>
    </row>
    <row r="19677" spans="1:6" x14ac:dyDescent="0.35">
      <c r="A19677" s="37" t="s">
        <v>248</v>
      </c>
      <c r="B19677" s="38">
        <v>-35.038107289999999</v>
      </c>
      <c r="C19677" s="38">
        <v>-60.290734710000002</v>
      </c>
      <c r="D19677" s="38">
        <v>0.24702116847038269</v>
      </c>
      <c r="E19677" s="38">
        <v>0.252830870449543</v>
      </c>
      <c r="F19677" s="38"/>
    </row>
    <row r="19678" spans="1:6" x14ac:dyDescent="0.35">
      <c r="A19678" s="37" t="s">
        <v>23184</v>
      </c>
      <c r="B19678" s="38">
        <v>-35.272007410000001</v>
      </c>
      <c r="C19678" s="38">
        <v>-59.77827284</v>
      </c>
      <c r="D19678" s="38">
        <v>0.39442217350006098</v>
      </c>
      <c r="E19678" s="38">
        <v>0.39024869600931811</v>
      </c>
      <c r="F19678" s="38"/>
    </row>
    <row r="19679" spans="1:6" x14ac:dyDescent="0.35">
      <c r="A19679" s="37" t="s">
        <v>23185</v>
      </c>
      <c r="B19679" s="38">
        <v>-34.87831345</v>
      </c>
      <c r="C19679" s="38">
        <v>-58.506422540000003</v>
      </c>
      <c r="D19679" s="38">
        <v>0.54670274257659912</v>
      </c>
      <c r="E19679" s="38">
        <v>0.4707275513145659</v>
      </c>
      <c r="F19679" s="38">
        <v>34.883720930232556</v>
      </c>
    </row>
    <row r="19680" spans="1:6" x14ac:dyDescent="0.35">
      <c r="A19680" s="37" t="s">
        <v>23186</v>
      </c>
      <c r="B19680" s="38">
        <v>-38.344632490000002</v>
      </c>
      <c r="C19680" s="38">
        <v>-61.801260239999998</v>
      </c>
      <c r="D19680" s="38">
        <v>0.41225597262382507</v>
      </c>
      <c r="E19680" s="38">
        <v>0.41148308607248157</v>
      </c>
      <c r="F19680" s="38">
        <v>0</v>
      </c>
    </row>
    <row r="19681" spans="1:6" x14ac:dyDescent="0.35">
      <c r="A19681" s="37" t="s">
        <v>2697</v>
      </c>
      <c r="B19681" s="38">
        <v>-34.904108389999998</v>
      </c>
      <c r="C19681" s="38">
        <v>-58.17677089</v>
      </c>
      <c r="D19681" s="38">
        <v>0.52306616306304932</v>
      </c>
      <c r="E19681" s="38">
        <v>0.51875362793604529</v>
      </c>
      <c r="F19681" s="38"/>
    </row>
    <row r="19682" spans="1:6" x14ac:dyDescent="0.35">
      <c r="A19682" s="37" t="s">
        <v>2707</v>
      </c>
      <c r="B19682" s="38">
        <v>-34.904155039999999</v>
      </c>
      <c r="C19682" s="38">
        <v>-58.176972820000003</v>
      </c>
      <c r="D19682" s="38">
        <v>0.52306616306304932</v>
      </c>
      <c r="E19682" s="38">
        <v>0.51919736713171005</v>
      </c>
      <c r="F19682" s="38"/>
    </row>
    <row r="19683" spans="1:6" x14ac:dyDescent="0.35">
      <c r="A19683" s="37" t="s">
        <v>23187</v>
      </c>
      <c r="B19683" s="38">
        <v>-36.853254309999997</v>
      </c>
      <c r="C19683" s="38">
        <v>-58.150625820000002</v>
      </c>
      <c r="D19683" s="38">
        <v>0.36154592037200928</v>
      </c>
      <c r="E19683" s="38">
        <v>0.36154592037200928</v>
      </c>
      <c r="F19683" s="38">
        <v>0</v>
      </c>
    </row>
    <row r="19684" spans="1:6" x14ac:dyDescent="0.35">
      <c r="A19684" s="37" t="s">
        <v>2758</v>
      </c>
      <c r="B19684" s="38">
        <v>-34.837359880000001</v>
      </c>
      <c r="C19684" s="38">
        <v>-62.467840029999998</v>
      </c>
      <c r="D19684" s="38">
        <v>0.26214724779129028</v>
      </c>
      <c r="E19684" s="38">
        <v>0.26153057302747462</v>
      </c>
      <c r="F19684" s="38"/>
    </row>
    <row r="19685" spans="1:6" x14ac:dyDescent="0.35">
      <c r="A19685" s="37" t="s">
        <v>23188</v>
      </c>
      <c r="B19685" s="38">
        <v>-35.799590219999999</v>
      </c>
      <c r="C19685" s="38">
        <v>-57.784143710000002</v>
      </c>
      <c r="D19685" s="38">
        <v>0.31243377923965449</v>
      </c>
      <c r="E19685" s="38">
        <v>0.31243377923965449</v>
      </c>
      <c r="F19685" s="38">
        <v>23.809523809523807</v>
      </c>
    </row>
    <row r="19686" spans="1:6" x14ac:dyDescent="0.35">
      <c r="A19686" s="37" t="s">
        <v>23189</v>
      </c>
      <c r="B19686" s="38">
        <v>-38.697925159999997</v>
      </c>
      <c r="C19686" s="38">
        <v>-62.309664939999998</v>
      </c>
      <c r="D19686" s="38">
        <v>0.48659646511077881</v>
      </c>
      <c r="E19686" s="38">
        <v>0.47414972411619649</v>
      </c>
      <c r="F19686" s="38">
        <v>30.357142857142854</v>
      </c>
    </row>
    <row r="19687" spans="1:6" x14ac:dyDescent="0.35">
      <c r="A19687" s="37" t="s">
        <v>23190</v>
      </c>
      <c r="B19687" s="38">
        <v>-35.378335</v>
      </c>
      <c r="C19687" s="38">
        <v>-57.347489600000003</v>
      </c>
      <c r="D19687" s="38">
        <v>0.26724269986152649</v>
      </c>
      <c r="E19687" s="38">
        <v>0.26495616002516309</v>
      </c>
      <c r="F19687" s="38">
        <v>24.324324324324326</v>
      </c>
    </row>
    <row r="19688" spans="1:6" x14ac:dyDescent="0.35">
      <c r="A19688" s="37" t="s">
        <v>23191</v>
      </c>
      <c r="B19688" s="38">
        <v>-38.343766109999997</v>
      </c>
      <c r="C19688" s="38">
        <v>-59.616265679999998</v>
      </c>
      <c r="D19688" s="38">
        <v>0.36325046420097351</v>
      </c>
      <c r="E19688" s="38">
        <v>0.33749563418901879</v>
      </c>
      <c r="F19688" s="38">
        <v>47.368421052631575</v>
      </c>
    </row>
    <row r="19689" spans="1:6" x14ac:dyDescent="0.35">
      <c r="A19689" s="37" t="s">
        <v>23192</v>
      </c>
      <c r="B19689" s="38">
        <v>-37.99390717</v>
      </c>
      <c r="C19689" s="38">
        <v>-57.553409100000003</v>
      </c>
      <c r="D19689" s="38">
        <v>0.24238872528076169</v>
      </c>
      <c r="E19689" s="38">
        <v>0.14280108837183661</v>
      </c>
      <c r="F19689" s="38"/>
    </row>
    <row r="19690" spans="1:6" x14ac:dyDescent="0.35">
      <c r="A19690" s="37" t="s">
        <v>23193</v>
      </c>
      <c r="B19690" s="38">
        <v>-34.579340049999999</v>
      </c>
      <c r="C19690" s="38">
        <v>-60.945480680000003</v>
      </c>
      <c r="D19690" s="38">
        <v>0.26015311479568481</v>
      </c>
      <c r="E19690" s="38">
        <v>0.25502214125461048</v>
      </c>
      <c r="F19690" s="38"/>
    </row>
    <row r="19691" spans="1:6" x14ac:dyDescent="0.35">
      <c r="A19691" s="37" t="s">
        <v>23194</v>
      </c>
      <c r="B19691" s="38">
        <v>-34.583045740000003</v>
      </c>
      <c r="C19691" s="38">
        <v>-58.727966209999998</v>
      </c>
      <c r="D19691" s="38">
        <v>0.81028389930725098</v>
      </c>
      <c r="E19691" s="38">
        <v>0.79682597788897425</v>
      </c>
      <c r="F19691" s="38"/>
    </row>
    <row r="19692" spans="1:6" x14ac:dyDescent="0.35">
      <c r="A19692" s="37" t="s">
        <v>23195</v>
      </c>
      <c r="B19692" s="38">
        <v>-34.702068160000003</v>
      </c>
      <c r="C19692" s="38">
        <v>-58.635552789999998</v>
      </c>
      <c r="D19692" s="38">
        <v>0.74211454391479492</v>
      </c>
      <c r="E19692" s="38">
        <v>0.73233662711249459</v>
      </c>
      <c r="F19692" s="38">
        <v>54.482758620689651</v>
      </c>
    </row>
    <row r="19693" spans="1:6" x14ac:dyDescent="0.35">
      <c r="A19693" s="37" t="s">
        <v>23196</v>
      </c>
      <c r="B19693" s="38">
        <v>-34.777343000000002</v>
      </c>
      <c r="C19693" s="38">
        <v>-58.626395940000002</v>
      </c>
      <c r="D19693" s="38">
        <v>0.53109842538833618</v>
      </c>
      <c r="E19693" s="38">
        <v>0.53431079062548548</v>
      </c>
      <c r="F19693" s="38">
        <v>49.142857142857146</v>
      </c>
    </row>
    <row r="19694" spans="1:6" x14ac:dyDescent="0.35">
      <c r="A19694" s="37" t="s">
        <v>23197</v>
      </c>
      <c r="B19694" s="38">
        <v>-34.999864219999999</v>
      </c>
      <c r="C19694" s="38">
        <v>-58.384959500000001</v>
      </c>
      <c r="D19694" s="38">
        <v>0.7634468674659729</v>
      </c>
      <c r="E19694" s="38">
        <v>0.78770569668096657</v>
      </c>
      <c r="F19694" s="38">
        <v>40</v>
      </c>
    </row>
    <row r="19695" spans="1:6" x14ac:dyDescent="0.35">
      <c r="A19695" s="37" t="s">
        <v>23198</v>
      </c>
      <c r="B19695" s="38">
        <v>-36.767581909999997</v>
      </c>
      <c r="C19695" s="38">
        <v>-59.878083529999998</v>
      </c>
      <c r="D19695" s="38">
        <v>0.50634324550628662</v>
      </c>
      <c r="E19695" s="38">
        <v>0.49496872226397198</v>
      </c>
      <c r="F19695" s="38" t="s">
        <v>5130</v>
      </c>
    </row>
    <row r="19696" spans="1:6" x14ac:dyDescent="0.35">
      <c r="A19696" s="37" t="s">
        <v>23199</v>
      </c>
      <c r="B19696" s="38">
        <v>-34.363360200000002</v>
      </c>
      <c r="C19696" s="38">
        <v>-58.74556699</v>
      </c>
      <c r="D19696" s="38">
        <v>0</v>
      </c>
      <c r="E19696" s="38">
        <v>0.2388651041608108</v>
      </c>
      <c r="F19696" s="38">
        <v>6.0606060606060606</v>
      </c>
    </row>
    <row r="19697" spans="1:6" x14ac:dyDescent="0.35">
      <c r="A19697" s="37" t="s">
        <v>23200</v>
      </c>
      <c r="B19697" s="38">
        <v>-34.50589823</v>
      </c>
      <c r="C19697" s="38">
        <v>-58.484624719999999</v>
      </c>
      <c r="D19697" s="38">
        <v>7.314036600291729E-3</v>
      </c>
      <c r="E19697" s="38">
        <v>1.064698317916029E-2</v>
      </c>
      <c r="F19697" s="38">
        <v>4.395604395604396</v>
      </c>
    </row>
    <row r="19698" spans="1:6" x14ac:dyDescent="0.35">
      <c r="A19698" s="37" t="s">
        <v>23201</v>
      </c>
      <c r="B19698" s="38">
        <v>-34.94275227</v>
      </c>
      <c r="C19698" s="38">
        <v>-57.879538169999996</v>
      </c>
      <c r="D19698" s="38">
        <v>0.76913332939147949</v>
      </c>
      <c r="E19698" s="38">
        <v>0.76694223127867045</v>
      </c>
      <c r="F19698" s="38"/>
    </row>
    <row r="19699" spans="1:6" x14ac:dyDescent="0.35">
      <c r="A19699" s="37" t="s">
        <v>23202</v>
      </c>
      <c r="B19699" s="38">
        <v>-34.451436659999999</v>
      </c>
      <c r="C19699" s="38">
        <v>-58.775858980000002</v>
      </c>
      <c r="D19699" s="38">
        <v>0.64536195993423462</v>
      </c>
      <c r="E19699" s="38">
        <v>0.62813326089005717</v>
      </c>
      <c r="F19699" s="38">
        <v>36.950904392764862</v>
      </c>
    </row>
    <row r="19700" spans="1:6" x14ac:dyDescent="0.35">
      <c r="A19700" s="37" t="s">
        <v>23203</v>
      </c>
      <c r="B19700" s="38">
        <v>-35.006635060000001</v>
      </c>
      <c r="C19700" s="38">
        <v>-61.05240148</v>
      </c>
      <c r="D19700" s="38">
        <v>0.41195398569107061</v>
      </c>
      <c r="E19700" s="38">
        <v>0.41051031521388459</v>
      </c>
      <c r="F19700" s="38">
        <v>42.105263157894733</v>
      </c>
    </row>
    <row r="19701" spans="1:6" x14ac:dyDescent="0.35">
      <c r="A19701" s="37" t="s">
        <v>23204</v>
      </c>
      <c r="B19701" s="38">
        <v>-34.249456559999999</v>
      </c>
      <c r="C19701" s="38">
        <v>-59.477451729999999</v>
      </c>
      <c r="D19701" s="38">
        <v>0.25907361507415771</v>
      </c>
      <c r="E19701" s="38">
        <v>0.24656462037202079</v>
      </c>
      <c r="F19701" s="38"/>
    </row>
    <row r="19702" spans="1:6" x14ac:dyDescent="0.35">
      <c r="A19702" s="37" t="s">
        <v>23205</v>
      </c>
      <c r="B19702" s="38">
        <v>-34.752150800000003</v>
      </c>
      <c r="C19702" s="38">
        <v>-58.572831839999999</v>
      </c>
      <c r="D19702" s="38">
        <v>0.76834625005722046</v>
      </c>
      <c r="E19702" s="38">
        <v>0.76021771211373179</v>
      </c>
      <c r="F19702" s="38"/>
    </row>
    <row r="19703" spans="1:6" x14ac:dyDescent="0.35">
      <c r="A19703" s="37" t="s">
        <v>23206</v>
      </c>
      <c r="B19703" s="38">
        <v>-34.627892080000002</v>
      </c>
      <c r="C19703" s="38">
        <v>-58.76910694</v>
      </c>
      <c r="D19703" s="38">
        <v>0.61685073375701904</v>
      </c>
      <c r="E19703" s="38">
        <v>0.61643527683458832</v>
      </c>
      <c r="F19703" s="38">
        <v>34.848484848484851</v>
      </c>
    </row>
    <row r="19704" spans="1:6" x14ac:dyDescent="0.35">
      <c r="A19704" s="37" t="s">
        <v>23207</v>
      </c>
      <c r="B19704" s="38">
        <v>-34.852826460000003</v>
      </c>
      <c r="C19704" s="38">
        <v>-58.36714868</v>
      </c>
      <c r="D19704" s="38">
        <v>0.84412753582000732</v>
      </c>
      <c r="E19704" s="38">
        <v>0.86329988307423067</v>
      </c>
      <c r="F19704" s="38">
        <v>43.323442136498521</v>
      </c>
    </row>
    <row r="19705" spans="1:6" x14ac:dyDescent="0.35">
      <c r="A19705" s="37" t="s">
        <v>23208</v>
      </c>
      <c r="B19705" s="38">
        <v>-34.660816259999997</v>
      </c>
      <c r="C19705" s="38">
        <v>-58.55700384</v>
      </c>
      <c r="D19705" s="38">
        <v>0.11232690513134</v>
      </c>
      <c r="E19705" s="38">
        <v>9.0397563960516097E-2</v>
      </c>
      <c r="F19705" s="38">
        <v>2.4691358024691357</v>
      </c>
    </row>
    <row r="19706" spans="1:6" x14ac:dyDescent="0.35">
      <c r="A19706" s="37" t="s">
        <v>23209</v>
      </c>
      <c r="B19706" s="38">
        <v>-34.435437950000001</v>
      </c>
      <c r="C19706" s="38">
        <v>-58.814716339999997</v>
      </c>
      <c r="D19706" s="38">
        <v>0</v>
      </c>
      <c r="E19706" s="38">
        <v>0.23843093917650329</v>
      </c>
      <c r="F19706" s="38"/>
    </row>
    <row r="19707" spans="1:6" x14ac:dyDescent="0.35">
      <c r="A19707" s="37" t="s">
        <v>23210</v>
      </c>
      <c r="B19707" s="38">
        <v>-38.066792460000002</v>
      </c>
      <c r="C19707" s="38">
        <v>-58.85780561</v>
      </c>
      <c r="D19707" s="38">
        <v>0.43938237428665161</v>
      </c>
      <c r="E19707" s="38">
        <v>0.43938237428665161</v>
      </c>
      <c r="F19707" s="38">
        <v>40</v>
      </c>
    </row>
    <row r="19708" spans="1:6" x14ac:dyDescent="0.35">
      <c r="A19708" s="37" t="s">
        <v>23211</v>
      </c>
      <c r="B19708" s="38">
        <v>-34.846938770000001</v>
      </c>
      <c r="C19708" s="38">
        <v>-58.19348815</v>
      </c>
      <c r="D19708" s="38">
        <v>0.69669198989868164</v>
      </c>
      <c r="E19708" s="38">
        <v>0.73149968683719635</v>
      </c>
      <c r="F19708" s="38"/>
    </row>
    <row r="19709" spans="1:6" x14ac:dyDescent="0.35">
      <c r="A19709" s="37" t="s">
        <v>23212</v>
      </c>
      <c r="B19709" s="38">
        <v>-34.916894360000001</v>
      </c>
      <c r="C19709" s="38">
        <v>-57.949551030000002</v>
      </c>
      <c r="D19709" s="38">
        <v>2.3066743742674589E-3</v>
      </c>
      <c r="E19709" s="38">
        <v>6.8727451867449121E-2</v>
      </c>
      <c r="F19709" s="38"/>
    </row>
    <row r="19710" spans="1:6" x14ac:dyDescent="0.35">
      <c r="A19710" s="37" t="s">
        <v>23213</v>
      </c>
      <c r="B19710" s="38">
        <v>-34.86652634</v>
      </c>
      <c r="C19710" s="38">
        <v>-57.907057979999998</v>
      </c>
      <c r="D19710" s="38">
        <v>0.38572630286216741</v>
      </c>
      <c r="E19710" s="38">
        <v>0.30991084010977488</v>
      </c>
      <c r="F19710" s="38"/>
    </row>
    <row r="19711" spans="1:6" x14ac:dyDescent="0.35">
      <c r="A19711" s="37" t="s">
        <v>23214</v>
      </c>
      <c r="B19711" s="38">
        <v>-34.590794000000002</v>
      </c>
      <c r="C19711" s="38">
        <v>-58.740641099999998</v>
      </c>
      <c r="D19711" s="38">
        <v>0.67165660858154297</v>
      </c>
      <c r="E19711" s="38">
        <v>0.681845070737781</v>
      </c>
      <c r="F19711" s="38"/>
    </row>
    <row r="19712" spans="1:6" x14ac:dyDescent="0.35">
      <c r="A19712" s="37" t="s">
        <v>23215</v>
      </c>
      <c r="B19712" s="38">
        <v>-34.372953770000002</v>
      </c>
      <c r="C19712" s="38">
        <v>-59.808070229999998</v>
      </c>
      <c r="D19712" s="38">
        <v>0.55523437261581421</v>
      </c>
      <c r="E19712" s="38">
        <v>0.55875108693097086</v>
      </c>
      <c r="F19712" s="38">
        <v>8.3333333333333321</v>
      </c>
    </row>
    <row r="19713" spans="1:6" x14ac:dyDescent="0.35">
      <c r="A19713" s="37" t="s">
        <v>23216</v>
      </c>
      <c r="B19713" s="38">
        <v>-34.681163840000004</v>
      </c>
      <c r="C19713" s="38">
        <v>-58.346611729999999</v>
      </c>
      <c r="D19713" s="38">
        <v>0.32760578393936157</v>
      </c>
      <c r="E19713" s="38">
        <v>0.34746641417344409</v>
      </c>
      <c r="F19713" s="38">
        <v>43.43434343434344</v>
      </c>
    </row>
    <row r="19714" spans="1:6" x14ac:dyDescent="0.35">
      <c r="A19714" s="37" t="s">
        <v>23217</v>
      </c>
      <c r="B19714" s="38">
        <v>-38.270996459999999</v>
      </c>
      <c r="C19714" s="38">
        <v>-57.846482039999998</v>
      </c>
      <c r="D19714" s="38">
        <v>0.32118180394172668</v>
      </c>
      <c r="E19714" s="38">
        <v>0.32316960477166712</v>
      </c>
      <c r="F19714" s="38"/>
    </row>
    <row r="19715" spans="1:6" x14ac:dyDescent="0.35">
      <c r="A19715" s="37" t="s">
        <v>23218</v>
      </c>
      <c r="B19715" s="38">
        <v>-34.717810729999997</v>
      </c>
      <c r="C19715" s="38">
        <v>-58.260354470000003</v>
      </c>
      <c r="D19715" s="38">
        <v>0.17263475060462949</v>
      </c>
      <c r="E19715" s="38">
        <v>0.25104939819950811</v>
      </c>
      <c r="F19715" s="38" t="s">
        <v>5130</v>
      </c>
    </row>
    <row r="19716" spans="1:6" x14ac:dyDescent="0.35">
      <c r="A19716" s="37" t="s">
        <v>23219</v>
      </c>
      <c r="B19716" s="38">
        <v>-34.549424070000001</v>
      </c>
      <c r="C19716" s="38">
        <v>-58.691536659999997</v>
      </c>
      <c r="D19716" s="38">
        <v>0.1554317772388458</v>
      </c>
      <c r="E19716" s="38">
        <v>0.19922589981242231</v>
      </c>
      <c r="F19716" s="38">
        <v>12.5</v>
      </c>
    </row>
    <row r="19717" spans="1:6" x14ac:dyDescent="0.35">
      <c r="A19717" s="37" t="s">
        <v>23220</v>
      </c>
      <c r="B19717" s="38">
        <v>-34.593539210000003</v>
      </c>
      <c r="C19717" s="38">
        <v>-58.922877159999999</v>
      </c>
      <c r="D19717" s="38">
        <v>0.72164762020111084</v>
      </c>
      <c r="E19717" s="38">
        <v>0.56719746401435456</v>
      </c>
      <c r="F19717" s="38">
        <v>44.791666666666671</v>
      </c>
    </row>
    <row r="19718" spans="1:6" x14ac:dyDescent="0.35">
      <c r="A19718" s="37" t="s">
        <v>1758</v>
      </c>
      <c r="B19718" s="38">
        <v>-34.739058059999998</v>
      </c>
      <c r="C19718" s="38">
        <v>-58.617388640000001</v>
      </c>
      <c r="D19718" s="38">
        <v>0.72934681177139282</v>
      </c>
      <c r="E19718" s="38">
        <v>0.75916162535950948</v>
      </c>
      <c r="F19718" s="38"/>
    </row>
    <row r="19719" spans="1:6" x14ac:dyDescent="0.35">
      <c r="A19719" s="37" t="s">
        <v>1760</v>
      </c>
      <c r="B19719" s="38">
        <v>-34.726023959999999</v>
      </c>
      <c r="C19719" s="38">
        <v>-58.598140960000002</v>
      </c>
      <c r="D19719" s="38">
        <v>0.50384563207626343</v>
      </c>
      <c r="E19719" s="38">
        <v>0.57122707366943359</v>
      </c>
      <c r="F19719" s="38"/>
    </row>
    <row r="19720" spans="1:6" x14ac:dyDescent="0.35">
      <c r="A19720" s="37" t="s">
        <v>23221</v>
      </c>
      <c r="B19720" s="38">
        <v>-34.664404449999999</v>
      </c>
      <c r="C19720" s="38">
        <v>-58.380970920000003</v>
      </c>
      <c r="D19720" s="38">
        <v>0.34910887479782099</v>
      </c>
      <c r="E19720" s="38">
        <v>0.330421634410557</v>
      </c>
      <c r="F19720" s="38"/>
    </row>
    <row r="19721" spans="1:6" x14ac:dyDescent="0.35">
      <c r="A19721" s="37" t="s">
        <v>1449</v>
      </c>
      <c r="B19721" s="38">
        <v>-34.715951920000002</v>
      </c>
      <c r="C19721" s="38">
        <v>-58.437599509999998</v>
      </c>
      <c r="D19721" s="38">
        <v>0.92407578229904175</v>
      </c>
      <c r="E19721" s="38">
        <v>0.87562330232726204</v>
      </c>
      <c r="F19721" s="38"/>
    </row>
    <row r="19722" spans="1:6" x14ac:dyDescent="0.35">
      <c r="A19722" s="37" t="s">
        <v>1450</v>
      </c>
      <c r="B19722" s="38">
        <v>-34.748307169999997</v>
      </c>
      <c r="C19722" s="38">
        <v>-58.438772450000002</v>
      </c>
      <c r="D19722" s="38">
        <v>0.68769979476928711</v>
      </c>
      <c r="E19722" s="38">
        <v>0.70308679342269897</v>
      </c>
      <c r="F19722" s="38"/>
    </row>
    <row r="19723" spans="1:6" x14ac:dyDescent="0.35">
      <c r="A19723" s="37" t="s">
        <v>1452</v>
      </c>
      <c r="B19723" s="38">
        <v>-34.726725250000001</v>
      </c>
      <c r="C19723" s="38">
        <v>-58.460974389999997</v>
      </c>
      <c r="D19723" s="38">
        <v>0.99141782522201538</v>
      </c>
      <c r="E19723" s="38">
        <v>0.97050727265221737</v>
      </c>
      <c r="F19723" s="38"/>
    </row>
    <row r="19724" spans="1:6" x14ac:dyDescent="0.35">
      <c r="A19724" s="37" t="s">
        <v>1454</v>
      </c>
      <c r="B19724" s="38">
        <v>-34.761572950000001</v>
      </c>
      <c r="C19724" s="38">
        <v>-58.352925110000001</v>
      </c>
      <c r="D19724" s="38">
        <v>0.44172731041908259</v>
      </c>
      <c r="E19724" s="38">
        <v>0.44888323388601598</v>
      </c>
      <c r="F19724" s="38"/>
    </row>
    <row r="19725" spans="1:6" x14ac:dyDescent="0.35">
      <c r="A19725" s="37" t="s">
        <v>1456</v>
      </c>
      <c r="B19725" s="38">
        <v>-34.726412369999998</v>
      </c>
      <c r="C19725" s="38">
        <v>-58.449158879999999</v>
      </c>
      <c r="D19725" s="38">
        <v>0.93956571817398071</v>
      </c>
      <c r="E19725" s="38">
        <v>0.93987042195088155</v>
      </c>
      <c r="F19725" s="38"/>
    </row>
    <row r="19726" spans="1:6" x14ac:dyDescent="0.35">
      <c r="A19726" s="37" t="s">
        <v>1458</v>
      </c>
      <c r="B19726" s="38">
        <v>-34.766793849999999</v>
      </c>
      <c r="C19726" s="38">
        <v>-58.409649420000001</v>
      </c>
      <c r="D19726" s="38">
        <v>0.1167660057544708</v>
      </c>
      <c r="E19726" s="38">
        <v>0.1155670906760191</v>
      </c>
      <c r="F19726" s="38"/>
    </row>
    <row r="19727" spans="1:6" x14ac:dyDescent="0.35">
      <c r="A19727" s="37" t="s">
        <v>1460</v>
      </c>
      <c r="B19727" s="38">
        <v>-34.709965570000001</v>
      </c>
      <c r="C19727" s="38">
        <v>-58.455970030000003</v>
      </c>
      <c r="D19727" s="38">
        <v>0.78241449594497681</v>
      </c>
      <c r="E19727" s="38">
        <v>0.78948466645346749</v>
      </c>
      <c r="F19727" s="38"/>
    </row>
    <row r="19728" spans="1:6" x14ac:dyDescent="0.35">
      <c r="A19728" s="37" t="s">
        <v>1673</v>
      </c>
      <c r="B19728" s="38">
        <v>-34.717720450000002</v>
      </c>
      <c r="C19728" s="38">
        <v>-58.566037100000003</v>
      </c>
      <c r="D19728" s="38">
        <v>0.68328851461410522</v>
      </c>
      <c r="E19728" s="38">
        <v>0.70992975764804411</v>
      </c>
      <c r="F19728" s="38"/>
    </row>
    <row r="19729" spans="1:6" x14ac:dyDescent="0.35">
      <c r="A19729" s="37" t="s">
        <v>23222</v>
      </c>
      <c r="B19729" s="38">
        <v>-34.479418969999998</v>
      </c>
      <c r="C19729" s="38">
        <v>-58.845637320000002</v>
      </c>
      <c r="D19729" s="38">
        <v>0.55060452222824097</v>
      </c>
      <c r="E19729" s="38">
        <v>0.41830582715369558</v>
      </c>
      <c r="F19729" s="38">
        <v>47.115384615384613</v>
      </c>
    </row>
    <row r="19730" spans="1:6" x14ac:dyDescent="0.35">
      <c r="A19730" s="37" t="s">
        <v>23223</v>
      </c>
      <c r="B19730" s="38">
        <v>-34.762784809999999</v>
      </c>
      <c r="C19730" s="38">
        <v>-58.309776210000003</v>
      </c>
      <c r="D19730" s="38">
        <v>0.87129414081573486</v>
      </c>
      <c r="E19730" s="38">
        <v>0.85275735457738244</v>
      </c>
      <c r="F19730" s="38">
        <v>55.639097744360896</v>
      </c>
    </row>
    <row r="19731" spans="1:6" x14ac:dyDescent="0.35">
      <c r="A19731" s="37" t="s">
        <v>23224</v>
      </c>
      <c r="B19731" s="38">
        <v>-34.838639319999999</v>
      </c>
      <c r="C19731" s="38">
        <v>-57.942394919999998</v>
      </c>
      <c r="D19731" s="38">
        <v>0.84721577167510986</v>
      </c>
      <c r="E19731" s="38">
        <v>0.84681043856673766</v>
      </c>
      <c r="F19731" s="38"/>
    </row>
    <row r="19732" spans="1:6" x14ac:dyDescent="0.35">
      <c r="A19732" s="37" t="s">
        <v>23225</v>
      </c>
      <c r="B19732" s="38">
        <v>-34.539650250000001</v>
      </c>
      <c r="C19732" s="38">
        <v>-58.807029749999998</v>
      </c>
      <c r="D19732" s="38">
        <v>0.73772925138473511</v>
      </c>
      <c r="E19732" s="38">
        <v>0.7412859860219454</v>
      </c>
      <c r="F19732" s="38" t="s">
        <v>5130</v>
      </c>
    </row>
    <row r="19733" spans="1:6" x14ac:dyDescent="0.35">
      <c r="A19733" s="37" t="s">
        <v>23226</v>
      </c>
      <c r="B19733" s="38">
        <v>-34.828730299999997</v>
      </c>
      <c r="C19733" s="38">
        <v>-58.438618400000003</v>
      </c>
      <c r="D19733" s="38">
        <v>0.91144835948944092</v>
      </c>
      <c r="E19733" s="38">
        <v>0.85722115003701416</v>
      </c>
      <c r="F19733" s="38">
        <v>63.235294117647058</v>
      </c>
    </row>
    <row r="19734" spans="1:6" x14ac:dyDescent="0.35">
      <c r="A19734" s="37" t="s">
        <v>23227</v>
      </c>
      <c r="B19734" s="38">
        <v>-34.542587959999999</v>
      </c>
      <c r="C19734" s="38">
        <v>-58.521177459999997</v>
      </c>
      <c r="D19734" s="38">
        <v>0.19278353452682501</v>
      </c>
      <c r="E19734" s="38">
        <v>0.22874094959762359</v>
      </c>
      <c r="F19734" s="38"/>
    </row>
    <row r="19735" spans="1:6" x14ac:dyDescent="0.35">
      <c r="A19735" s="37" t="s">
        <v>23228</v>
      </c>
      <c r="B19735" s="38">
        <v>-34.525677080000001</v>
      </c>
      <c r="C19735" s="38">
        <v>-58.489952289999998</v>
      </c>
      <c r="D19735" s="38">
        <v>3.7735238671302802E-2</v>
      </c>
      <c r="E19735" s="38">
        <v>5.5180873618357711E-2</v>
      </c>
      <c r="F19735" s="38"/>
    </row>
    <row r="19736" spans="1:6" x14ac:dyDescent="0.35">
      <c r="A19736" s="37" t="s">
        <v>23229</v>
      </c>
      <c r="B19736" s="38">
        <v>-34.669719829999998</v>
      </c>
      <c r="C19736" s="38">
        <v>-58.373029780000003</v>
      </c>
      <c r="D19736" s="38">
        <v>0.17839401960372919</v>
      </c>
      <c r="E19736" s="38">
        <v>0.1755713002854272</v>
      </c>
      <c r="F19736" s="38"/>
    </row>
    <row r="19737" spans="1:6" x14ac:dyDescent="0.35">
      <c r="A19737" s="37" t="s">
        <v>23230</v>
      </c>
      <c r="B19737" s="38">
        <v>-34.54097771</v>
      </c>
      <c r="C19737" s="38">
        <v>-58.7101568</v>
      </c>
      <c r="D19737" s="38">
        <v>0.1018320620059967</v>
      </c>
      <c r="E19737" s="38">
        <v>0.1008185777399275</v>
      </c>
      <c r="F19737" s="38">
        <v>5.298013245033113</v>
      </c>
    </row>
    <row r="19738" spans="1:6" x14ac:dyDescent="0.35">
      <c r="A19738" s="37" t="s">
        <v>23231</v>
      </c>
      <c r="B19738" s="38">
        <v>-34.539238159999996</v>
      </c>
      <c r="C19738" s="38">
        <v>-58.567178900000002</v>
      </c>
      <c r="D19738" s="38">
        <v>0.20436868071556091</v>
      </c>
      <c r="E19738" s="38">
        <v>0.2198594200114409</v>
      </c>
      <c r="F19738" s="38">
        <v>12.903225806451612</v>
      </c>
    </row>
    <row r="19739" spans="1:6" x14ac:dyDescent="0.35">
      <c r="A19739" s="37" t="s">
        <v>23232</v>
      </c>
      <c r="B19739" s="38">
        <v>-35.062955680000002</v>
      </c>
      <c r="C19739" s="38">
        <v>-58.752927769999999</v>
      </c>
      <c r="D19739" s="38">
        <v>0.49936109781265259</v>
      </c>
      <c r="E19739" s="38">
        <v>0.50841571782764639</v>
      </c>
      <c r="F19739" s="38"/>
    </row>
    <row r="19740" spans="1:6" x14ac:dyDescent="0.35">
      <c r="A19740" s="37" t="s">
        <v>23233</v>
      </c>
      <c r="B19740" s="38">
        <v>-36.595854940000002</v>
      </c>
      <c r="C19740" s="38">
        <v>-56.69482593</v>
      </c>
      <c r="D19740" s="38">
        <v>0.59187185764312744</v>
      </c>
      <c r="E19740" s="38">
        <v>0.59709741047450471</v>
      </c>
      <c r="F19740" s="38">
        <v>49.514563106796118</v>
      </c>
    </row>
    <row r="19741" spans="1:6" x14ac:dyDescent="0.35">
      <c r="A19741" s="37" t="s">
        <v>23234</v>
      </c>
      <c r="B19741" s="38">
        <v>-34.49118258</v>
      </c>
      <c r="C19741" s="38">
        <v>-58.67656985</v>
      </c>
      <c r="D19741" s="38">
        <v>0.57681411504745483</v>
      </c>
      <c r="E19741" s="38">
        <v>0.47320019957181569</v>
      </c>
      <c r="F19741" s="38">
        <v>50.40650406504065</v>
      </c>
    </row>
    <row r="19742" spans="1:6" x14ac:dyDescent="0.35">
      <c r="A19742" s="37" t="s">
        <v>23235</v>
      </c>
      <c r="B19742" s="38">
        <v>-35.494223179999999</v>
      </c>
      <c r="C19742" s="38">
        <v>-57.773372449999997</v>
      </c>
      <c r="D19742" s="38">
        <v>0.38113200664520258</v>
      </c>
      <c r="E19742" s="38">
        <v>0.38113200664520258</v>
      </c>
      <c r="F19742" s="38">
        <v>0</v>
      </c>
    </row>
    <row r="19743" spans="1:6" x14ac:dyDescent="0.35">
      <c r="A19743" s="37" t="s">
        <v>23236</v>
      </c>
      <c r="B19743" s="38">
        <v>-34.376019710000001</v>
      </c>
      <c r="C19743" s="38">
        <v>-58.830349470000002</v>
      </c>
      <c r="D19743" s="38">
        <v>0.5289575457572937</v>
      </c>
      <c r="E19743" s="38">
        <v>0.51817243507033905</v>
      </c>
      <c r="F19743" s="38">
        <v>51.538461538461533</v>
      </c>
    </row>
    <row r="19744" spans="1:6" x14ac:dyDescent="0.35">
      <c r="A19744" s="37" t="s">
        <v>23237</v>
      </c>
      <c r="B19744" s="38">
        <v>-34.646631589999998</v>
      </c>
      <c r="C19744" s="38">
        <v>-58.842705680000002</v>
      </c>
      <c r="D19744" s="38">
        <v>0.54743236303329468</v>
      </c>
      <c r="E19744" s="38">
        <v>0.56845515966415405</v>
      </c>
      <c r="F19744" s="38">
        <v>62.564102564102562</v>
      </c>
    </row>
    <row r="19745" spans="1:6" x14ac:dyDescent="0.35">
      <c r="A19745" s="37" t="s">
        <v>23238</v>
      </c>
      <c r="B19745" s="38">
        <v>-37.321858859999999</v>
      </c>
      <c r="C19745" s="38">
        <v>-59.14009592</v>
      </c>
      <c r="D19745" s="38">
        <v>5.6756362318992608E-2</v>
      </c>
      <c r="E19745" s="38">
        <v>0.1121216861324178</v>
      </c>
      <c r="F19745" s="38">
        <v>3.9603960396039604</v>
      </c>
    </row>
    <row r="19746" spans="1:6" x14ac:dyDescent="0.35">
      <c r="A19746" s="37" t="s">
        <v>23239</v>
      </c>
      <c r="B19746" s="38">
        <v>-37.325493340000001</v>
      </c>
      <c r="C19746" s="38">
        <v>-59.125525840000002</v>
      </c>
      <c r="D19746" s="38">
        <v>6.4852192997932434E-2</v>
      </c>
      <c r="E19746" s="38">
        <v>6.7551763107379273E-2</v>
      </c>
      <c r="F19746" s="38">
        <v>1.3698630136986301</v>
      </c>
    </row>
    <row r="19747" spans="1:6" x14ac:dyDescent="0.35">
      <c r="A19747" s="37" t="s">
        <v>23240</v>
      </c>
      <c r="B19747" s="38">
        <v>-34.337741889999997</v>
      </c>
      <c r="C19747" s="38">
        <v>-58.847673839999999</v>
      </c>
      <c r="D19747" s="38">
        <v>0.38511645793914789</v>
      </c>
      <c r="E19747" s="38">
        <v>0.27551155620151102</v>
      </c>
      <c r="F19747" s="38">
        <v>2.8571428571428572</v>
      </c>
    </row>
    <row r="19748" spans="1:6" x14ac:dyDescent="0.35">
      <c r="A19748" s="37" t="s">
        <v>23241</v>
      </c>
      <c r="B19748" s="38">
        <v>-34.961418449999996</v>
      </c>
      <c r="C19748" s="38">
        <v>-58.545216709999998</v>
      </c>
      <c r="D19748" s="38">
        <v>0.41233646869659418</v>
      </c>
      <c r="E19748" s="38">
        <v>0.42394374512337352</v>
      </c>
      <c r="F19748" s="38">
        <v>28.125</v>
      </c>
    </row>
    <row r="19749" spans="1:6" x14ac:dyDescent="0.35">
      <c r="A19749" s="37" t="s">
        <v>23242</v>
      </c>
      <c r="B19749" s="38">
        <v>-34.891503020000002</v>
      </c>
      <c r="C19749" s="38">
        <v>-58.555003059999997</v>
      </c>
      <c r="D19749" s="38">
        <v>0.65417468547821045</v>
      </c>
      <c r="E19749" s="38">
        <v>0.68380254668158458</v>
      </c>
      <c r="F19749" s="38">
        <v>57.391304347826086</v>
      </c>
    </row>
    <row r="19750" spans="1:6" x14ac:dyDescent="0.35">
      <c r="A19750" s="37" t="s">
        <v>23243</v>
      </c>
      <c r="B19750" s="38">
        <v>-37.463676139999997</v>
      </c>
      <c r="C19750" s="38">
        <v>-61.919881699999998</v>
      </c>
      <c r="D19750" s="38">
        <v>0.39740663766860962</v>
      </c>
      <c r="E19750" s="38">
        <v>0.38396656356359782</v>
      </c>
      <c r="F19750" s="38">
        <v>69.230769230769226</v>
      </c>
    </row>
    <row r="19751" spans="1:6" x14ac:dyDescent="0.35">
      <c r="A19751" s="37" t="s">
        <v>23244</v>
      </c>
      <c r="B19751" s="38">
        <v>-34.599128819999997</v>
      </c>
      <c r="C19751" s="38">
        <v>-58.766296689999997</v>
      </c>
      <c r="D19751" s="38">
        <v>0.75572556257247925</v>
      </c>
      <c r="E19751" s="38">
        <v>0.76007519702653625</v>
      </c>
      <c r="F19751" s="38">
        <v>44.654088050314463</v>
      </c>
    </row>
    <row r="19752" spans="1:6" x14ac:dyDescent="0.35">
      <c r="A19752" s="37" t="s">
        <v>23245</v>
      </c>
      <c r="B19752" s="38">
        <v>-35.576330400000003</v>
      </c>
      <c r="C19752" s="38">
        <v>-58.000889520000001</v>
      </c>
      <c r="D19752" s="38">
        <v>0.16701419651508331</v>
      </c>
      <c r="E19752" s="38">
        <v>0.26896751279893683</v>
      </c>
      <c r="F19752" s="38"/>
    </row>
    <row r="19753" spans="1:6" x14ac:dyDescent="0.35">
      <c r="A19753" s="37" t="s">
        <v>23246</v>
      </c>
      <c r="B19753" s="38">
        <v>-34.431446780000002</v>
      </c>
      <c r="C19753" s="38">
        <v>-58.750977229999997</v>
      </c>
      <c r="D19753" s="38">
        <v>0.68261247873306274</v>
      </c>
      <c r="E19753" s="38">
        <v>0.68038715159191809</v>
      </c>
      <c r="F19753" s="38">
        <v>28.260869565217391</v>
      </c>
    </row>
    <row r="19754" spans="1:6" x14ac:dyDescent="0.35">
      <c r="A19754" s="37" t="s">
        <v>23247</v>
      </c>
      <c r="B19754" s="38">
        <v>-34.724240960000003</v>
      </c>
      <c r="C19754" s="38">
        <v>-58.552542610000003</v>
      </c>
      <c r="D19754" s="38">
        <v>0.96537387371063232</v>
      </c>
      <c r="E19754" s="38">
        <v>0.9596539578939739</v>
      </c>
      <c r="F19754" s="38">
        <v>64.035087719298247</v>
      </c>
    </row>
    <row r="19755" spans="1:6" x14ac:dyDescent="0.35">
      <c r="A19755" s="37" t="s">
        <v>23248</v>
      </c>
      <c r="B19755" s="38">
        <v>-34.693020490000002</v>
      </c>
      <c r="C19755" s="38">
        <v>-59.461095280000002</v>
      </c>
      <c r="D19755" s="38">
        <v>0.45424333214759832</v>
      </c>
      <c r="E19755" s="38">
        <v>0.43716614732616832</v>
      </c>
      <c r="F19755" s="38">
        <v>8.3333333333333321</v>
      </c>
    </row>
    <row r="19756" spans="1:6" x14ac:dyDescent="0.35">
      <c r="A19756" s="37" t="s">
        <v>23249</v>
      </c>
      <c r="B19756" s="38">
        <v>-34.636930550000002</v>
      </c>
      <c r="C19756" s="38">
        <v>-59.352460720000003</v>
      </c>
      <c r="D19756" s="38">
        <v>0.78982508182525635</v>
      </c>
      <c r="E19756" s="38">
        <v>0.66758402868321065</v>
      </c>
      <c r="F19756" s="38">
        <v>22.222222222222221</v>
      </c>
    </row>
    <row r="19757" spans="1:6" x14ac:dyDescent="0.35">
      <c r="A19757" s="37" t="s">
        <v>23250</v>
      </c>
      <c r="B19757" s="38">
        <v>-34.668859959999999</v>
      </c>
      <c r="C19757" s="38">
        <v>-59.414766229999998</v>
      </c>
      <c r="D19757" s="38">
        <v>0.40664738416671747</v>
      </c>
      <c r="E19757" s="38">
        <v>0.39811327661338608</v>
      </c>
      <c r="F19757" s="38">
        <v>7.6923076923076925</v>
      </c>
    </row>
    <row r="19758" spans="1:6" x14ac:dyDescent="0.35">
      <c r="A19758" s="37" t="s">
        <v>23251</v>
      </c>
      <c r="B19758" s="38">
        <v>-34.69300097</v>
      </c>
      <c r="C19758" s="38">
        <v>-59.460892479999998</v>
      </c>
      <c r="D19758" s="38">
        <v>0.45424333214759832</v>
      </c>
      <c r="E19758" s="38">
        <v>0.43813095463288798</v>
      </c>
      <c r="F19758" s="38">
        <v>6.756756756756757</v>
      </c>
    </row>
    <row r="19759" spans="1:6" x14ac:dyDescent="0.35">
      <c r="A19759" s="37" t="s">
        <v>23252</v>
      </c>
      <c r="B19759" s="38">
        <v>-34.636970640000001</v>
      </c>
      <c r="C19759" s="38">
        <v>-59.352462459999998</v>
      </c>
      <c r="D19759" s="38">
        <v>0.78982508182525635</v>
      </c>
      <c r="E19759" s="38">
        <v>0.66758402868321065</v>
      </c>
      <c r="F19759" s="38">
        <v>34.615384615384613</v>
      </c>
    </row>
    <row r="19760" spans="1:6" x14ac:dyDescent="0.35">
      <c r="A19760" s="37" t="s">
        <v>23253</v>
      </c>
      <c r="B19760" s="38">
        <v>-34.668932679999998</v>
      </c>
      <c r="C19760" s="38">
        <v>-59.414827019999997</v>
      </c>
      <c r="D19760" s="38">
        <v>0.40664738416671747</v>
      </c>
      <c r="E19760" s="38">
        <v>0.39623559287616178</v>
      </c>
      <c r="F19760" s="38">
        <v>17.142857142857142</v>
      </c>
    </row>
    <row r="19761" spans="1:6" x14ac:dyDescent="0.35">
      <c r="A19761" s="37" t="s">
        <v>23254</v>
      </c>
      <c r="B19761" s="38">
        <v>-35.025287740000003</v>
      </c>
      <c r="C19761" s="38">
        <v>-60.26845909</v>
      </c>
      <c r="D19761" s="38">
        <v>0.22276630997657779</v>
      </c>
      <c r="E19761" s="38">
        <v>0.22276630997657779</v>
      </c>
      <c r="F19761" s="38">
        <v>16.216216216216218</v>
      </c>
    </row>
    <row r="19762" spans="1:6" x14ac:dyDescent="0.35">
      <c r="A19762" s="37" t="s">
        <v>23255</v>
      </c>
      <c r="B19762" s="38">
        <v>-37.99151724</v>
      </c>
      <c r="C19762" s="38">
        <v>-57.558084940000001</v>
      </c>
      <c r="D19762" s="38">
        <v>0.16130730509758001</v>
      </c>
      <c r="E19762" s="38">
        <v>0.11884132232517</v>
      </c>
      <c r="F19762" s="38"/>
    </row>
    <row r="19763" spans="1:6" x14ac:dyDescent="0.35">
      <c r="A19763" s="37" t="s">
        <v>23256</v>
      </c>
      <c r="B19763" s="38">
        <v>-34.513814549999999</v>
      </c>
      <c r="C19763" s="38">
        <v>-58.55565069</v>
      </c>
      <c r="D19763" s="38">
        <v>0.29486072063446039</v>
      </c>
      <c r="E19763" s="38">
        <v>0.31790293120976648</v>
      </c>
      <c r="F19763" s="38"/>
    </row>
    <row r="19764" spans="1:6" x14ac:dyDescent="0.35">
      <c r="A19764" s="37" t="s">
        <v>23257</v>
      </c>
      <c r="B19764" s="38">
        <v>-38.134799790000002</v>
      </c>
      <c r="C19764" s="38">
        <v>-61.787333150000002</v>
      </c>
      <c r="D19764" s="38">
        <v>0.23973855376243591</v>
      </c>
      <c r="E19764" s="38">
        <v>0.24824621356450591</v>
      </c>
      <c r="F19764" s="38">
        <v>10</v>
      </c>
    </row>
    <row r="19765" spans="1:6" x14ac:dyDescent="0.35">
      <c r="A19765" s="37" t="s">
        <v>23258</v>
      </c>
      <c r="B19765" s="38">
        <v>-34.431505250000001</v>
      </c>
      <c r="C19765" s="38">
        <v>-58.750935679999998</v>
      </c>
      <c r="D19765" s="38">
        <v>0.68261247873306274</v>
      </c>
      <c r="E19765" s="38">
        <v>0.68062676805438416</v>
      </c>
      <c r="F19765" s="38">
        <v>33.333333333333329</v>
      </c>
    </row>
    <row r="19766" spans="1:6" x14ac:dyDescent="0.35">
      <c r="A19766" s="37" t="s">
        <v>23259</v>
      </c>
      <c r="B19766" s="38">
        <v>-34.667571379999998</v>
      </c>
      <c r="C19766" s="38">
        <v>-58.691283329999997</v>
      </c>
      <c r="D19766" s="38">
        <v>0.12251476943492889</v>
      </c>
      <c r="E19766" s="38">
        <v>0.17975622697456459</v>
      </c>
      <c r="F19766" s="38" t="s">
        <v>5130</v>
      </c>
    </row>
    <row r="19767" spans="1:6" x14ac:dyDescent="0.35">
      <c r="A19767" s="37" t="s">
        <v>23260</v>
      </c>
      <c r="B19767" s="38">
        <v>-34.337834649999998</v>
      </c>
      <c r="C19767" s="38">
        <v>-58.798370609999999</v>
      </c>
      <c r="D19767" s="38">
        <v>0.38970011472702032</v>
      </c>
      <c r="E19767" s="38">
        <v>0.41791771273863942</v>
      </c>
      <c r="F19767" s="38">
        <v>14.492753623188406</v>
      </c>
    </row>
    <row r="19768" spans="1:6" x14ac:dyDescent="0.35">
      <c r="A19768" s="37" t="s">
        <v>23261</v>
      </c>
      <c r="B19768" s="38">
        <v>-34.457518880000002</v>
      </c>
      <c r="C19768" s="38">
        <v>-58.685965719999999</v>
      </c>
      <c r="D19768" s="38">
        <v>0.52749001979827881</v>
      </c>
      <c r="E19768" s="38">
        <v>0.5089022111561563</v>
      </c>
      <c r="F19768" s="38">
        <v>39.041095890410958</v>
      </c>
    </row>
    <row r="19769" spans="1:6" x14ac:dyDescent="0.35">
      <c r="A19769" s="37" t="s">
        <v>23262</v>
      </c>
      <c r="B19769" s="38">
        <v>-34.901875629999999</v>
      </c>
      <c r="C19769" s="38">
        <v>-57.968088829999999</v>
      </c>
      <c r="D19769" s="38">
        <v>0.2489804923534393</v>
      </c>
      <c r="E19769" s="38">
        <v>0.2271261455284225</v>
      </c>
      <c r="F19769" s="38"/>
    </row>
    <row r="19770" spans="1:6" x14ac:dyDescent="0.35">
      <c r="A19770" s="37" t="s">
        <v>23263</v>
      </c>
      <c r="B19770" s="38">
        <v>-37.337567839999998</v>
      </c>
      <c r="C19770" s="38">
        <v>-59.182425070000001</v>
      </c>
      <c r="D19770" s="38">
        <v>0.54451799392700195</v>
      </c>
      <c r="E19770" s="38">
        <v>0.52850034989808736</v>
      </c>
      <c r="F19770" s="38">
        <v>17.391304347826086</v>
      </c>
    </row>
    <row r="19771" spans="1:6" x14ac:dyDescent="0.35">
      <c r="A19771" s="37" t="s">
        <v>23264</v>
      </c>
      <c r="B19771" s="38">
        <v>-34.579208880000003</v>
      </c>
      <c r="C19771" s="38">
        <v>-59.07040473</v>
      </c>
      <c r="D19771" s="38">
        <v>0.45638984441757202</v>
      </c>
      <c r="E19771" s="38">
        <v>0.45730469895131659</v>
      </c>
      <c r="F19771" s="38">
        <v>6.25</v>
      </c>
    </row>
    <row r="19772" spans="1:6" x14ac:dyDescent="0.35">
      <c r="A19772" s="37" t="s">
        <v>23265</v>
      </c>
      <c r="B19772" s="38">
        <v>-34.931351339999999</v>
      </c>
      <c r="C19772" s="38">
        <v>-57.943761139999999</v>
      </c>
      <c r="D19772" s="38">
        <v>0.14058226346969599</v>
      </c>
      <c r="E19772" s="38">
        <v>0.1353490383933402</v>
      </c>
      <c r="F19772" s="38"/>
    </row>
    <row r="19773" spans="1:6" x14ac:dyDescent="0.35">
      <c r="A19773" s="37" t="s">
        <v>23266</v>
      </c>
      <c r="B19773" s="38">
        <v>-34.881406519999999</v>
      </c>
      <c r="C19773" s="38">
        <v>-58.013793749999998</v>
      </c>
      <c r="D19773" s="38">
        <v>0.16350992023944849</v>
      </c>
      <c r="E19773" s="38">
        <v>0.1479037893382279</v>
      </c>
      <c r="F19773" s="38"/>
    </row>
    <row r="19774" spans="1:6" x14ac:dyDescent="0.35">
      <c r="A19774" s="37" t="s">
        <v>23267</v>
      </c>
      <c r="B19774" s="38">
        <v>-34.670452259999998</v>
      </c>
      <c r="C19774" s="38">
        <v>-58.660565609999999</v>
      </c>
      <c r="D19774" s="38">
        <v>0.52099114656448364</v>
      </c>
      <c r="E19774" s="38">
        <v>0.47961340723810969</v>
      </c>
      <c r="F19774" s="38">
        <v>8.0808080808080813</v>
      </c>
    </row>
    <row r="19775" spans="1:6" x14ac:dyDescent="0.35">
      <c r="A19775" s="37" t="s">
        <v>23268</v>
      </c>
      <c r="B19775" s="38">
        <v>-35.960789400000003</v>
      </c>
      <c r="C19775" s="38">
        <v>-62.730885610000001</v>
      </c>
      <c r="D19775" s="38">
        <v>0.36804831027984619</v>
      </c>
      <c r="E19775" s="38">
        <v>0.35211114464579402</v>
      </c>
      <c r="F19775" s="38">
        <v>9.5238095238095237</v>
      </c>
    </row>
    <row r="19776" spans="1:6" x14ac:dyDescent="0.35">
      <c r="A19776" s="37" t="s">
        <v>23269</v>
      </c>
      <c r="B19776" s="38">
        <v>-34.342140960000002</v>
      </c>
      <c r="C19776" s="38">
        <v>-58.776086100000001</v>
      </c>
      <c r="D19776" s="38">
        <v>0.40418437123298651</v>
      </c>
      <c r="E19776" s="38">
        <v>0.42067706998851562</v>
      </c>
      <c r="F19776" s="38" t="s">
        <v>5130</v>
      </c>
    </row>
    <row r="19777" spans="1:6" x14ac:dyDescent="0.35">
      <c r="A19777" s="37" t="s">
        <v>23270</v>
      </c>
      <c r="B19777" s="38">
        <v>-34.531348690000002</v>
      </c>
      <c r="C19777" s="38">
        <v>-58.578549649999999</v>
      </c>
      <c r="D19777" s="38">
        <v>0.75887924432754517</v>
      </c>
      <c r="E19777" s="38">
        <v>0.81756038101095907</v>
      </c>
      <c r="F19777" s="38" t="s">
        <v>5130</v>
      </c>
    </row>
    <row r="19778" spans="1:6" x14ac:dyDescent="0.35">
      <c r="A19778" s="37" t="s">
        <v>23271</v>
      </c>
      <c r="B19778" s="38">
        <v>-36.73045716</v>
      </c>
      <c r="C19778" s="38">
        <v>-56.675362730000003</v>
      </c>
      <c r="D19778" s="38">
        <v>0.32576078176498408</v>
      </c>
      <c r="E19778" s="38">
        <v>0.33155258313605662</v>
      </c>
      <c r="F19778" s="38" t="s">
        <v>5130</v>
      </c>
    </row>
    <row r="19779" spans="1:6" x14ac:dyDescent="0.35">
      <c r="A19779" s="37" t="s">
        <v>23272</v>
      </c>
      <c r="B19779" s="38">
        <v>-34.773510549999997</v>
      </c>
      <c r="C19779" s="38">
        <v>-58.330735779999998</v>
      </c>
      <c r="D19779" s="38">
        <v>0.9878879189491272</v>
      </c>
      <c r="E19779" s="38">
        <v>0.98597647415267098</v>
      </c>
      <c r="F19779" s="38">
        <v>64.615384615384613</v>
      </c>
    </row>
    <row r="19780" spans="1:6" x14ac:dyDescent="0.35">
      <c r="A19780" s="37" t="s">
        <v>23273</v>
      </c>
      <c r="B19780" s="38">
        <v>-34.770354859999998</v>
      </c>
      <c r="C19780" s="38">
        <v>-58.351800949999998</v>
      </c>
      <c r="D19780" s="38">
        <v>0.5569339394569397</v>
      </c>
      <c r="E19780" s="38">
        <v>0.57242611751836892</v>
      </c>
      <c r="F19780" s="38">
        <v>49.206349206349202</v>
      </c>
    </row>
    <row r="19781" spans="1:6" x14ac:dyDescent="0.35">
      <c r="A19781" s="37" t="s">
        <v>23274</v>
      </c>
      <c r="B19781" s="38">
        <v>-34.778027870000003</v>
      </c>
      <c r="C19781" s="38">
        <v>-58.325541250000001</v>
      </c>
      <c r="D19781" s="38">
        <v>0.82078176736831665</v>
      </c>
      <c r="E19781" s="38">
        <v>0.81403962203434532</v>
      </c>
      <c r="F19781" s="38">
        <v>36.363636363636367</v>
      </c>
    </row>
    <row r="19782" spans="1:6" x14ac:dyDescent="0.35">
      <c r="A19782" s="37" t="s">
        <v>23275</v>
      </c>
      <c r="B19782" s="38">
        <v>-34.808110300000003</v>
      </c>
      <c r="C19782" s="38">
        <v>-58.331467189999998</v>
      </c>
      <c r="D19782" s="38">
        <v>0.61809736490249634</v>
      </c>
      <c r="E19782" s="38">
        <v>0.68844195416099152</v>
      </c>
      <c r="F19782" s="38">
        <v>42.857142857142854</v>
      </c>
    </row>
    <row r="19783" spans="1:6" x14ac:dyDescent="0.35">
      <c r="A19783" s="37" t="s">
        <v>23276</v>
      </c>
      <c r="B19783" s="38">
        <v>-34.70313496</v>
      </c>
      <c r="C19783" s="38">
        <v>-58.62568873</v>
      </c>
      <c r="D19783" s="38">
        <v>0.49008235335350042</v>
      </c>
      <c r="E19783" s="38">
        <v>0.49396162969725471</v>
      </c>
      <c r="F19783" s="38">
        <v>43.442622950819668</v>
      </c>
    </row>
    <row r="19784" spans="1:6" x14ac:dyDescent="0.35">
      <c r="A19784" s="37" t="s">
        <v>23277</v>
      </c>
      <c r="B19784" s="38">
        <v>-34.758578210000003</v>
      </c>
      <c r="C19784" s="38">
        <v>-58.592096120000001</v>
      </c>
      <c r="D19784" s="38">
        <v>0.70497524738311768</v>
      </c>
      <c r="E19784" s="38">
        <v>0.70845662866319925</v>
      </c>
      <c r="F19784" s="38">
        <v>43.202416918429002</v>
      </c>
    </row>
    <row r="19785" spans="1:6" x14ac:dyDescent="0.35">
      <c r="A19785" s="37" t="s">
        <v>23278</v>
      </c>
      <c r="B19785" s="38">
        <v>-34.738209150000003</v>
      </c>
      <c r="C19785" s="38">
        <v>-58.620604219999997</v>
      </c>
      <c r="D19785" s="38">
        <v>0.79993563890457153</v>
      </c>
      <c r="E19785" s="38">
        <v>0.83278994141398255</v>
      </c>
      <c r="F19785" s="38">
        <v>53.398058252427184</v>
      </c>
    </row>
    <row r="19786" spans="1:6" x14ac:dyDescent="0.35">
      <c r="A19786" s="37" t="s">
        <v>23279</v>
      </c>
      <c r="B19786" s="38">
        <v>-34.786502480000003</v>
      </c>
      <c r="C19786" s="38">
        <v>-58.62521237</v>
      </c>
      <c r="D19786" s="38">
        <v>0.74970382452011108</v>
      </c>
      <c r="E19786" s="38">
        <v>0.70889316420806081</v>
      </c>
      <c r="F19786" s="38">
        <v>45.945945945945951</v>
      </c>
    </row>
    <row r="19787" spans="1:6" x14ac:dyDescent="0.35">
      <c r="A19787" s="37" t="s">
        <v>23280</v>
      </c>
      <c r="B19787" s="38">
        <v>-34.755509189999998</v>
      </c>
      <c r="C19787" s="38">
        <v>-58.447452409999997</v>
      </c>
      <c r="D19787" s="38">
        <v>0.76114946603775024</v>
      </c>
      <c r="E19787" s="38">
        <v>0.73165493375725221</v>
      </c>
      <c r="F19787" s="38">
        <v>73.118279569892479</v>
      </c>
    </row>
    <row r="19788" spans="1:6" x14ac:dyDescent="0.35">
      <c r="A19788" s="37" t="s">
        <v>23281</v>
      </c>
      <c r="B19788" s="38">
        <v>-34.747165270000004</v>
      </c>
      <c r="C19788" s="38">
        <v>-58.44738255</v>
      </c>
      <c r="D19788" s="38">
        <v>0.77588838338851929</v>
      </c>
      <c r="E19788" s="38">
        <v>0.75080842682809545</v>
      </c>
      <c r="F19788" s="38">
        <v>45.614035087719294</v>
      </c>
    </row>
    <row r="19789" spans="1:6" x14ac:dyDescent="0.35">
      <c r="A19789" s="37" t="s">
        <v>23282</v>
      </c>
      <c r="B19789" s="38">
        <v>-34.719773570000001</v>
      </c>
      <c r="C19789" s="38">
        <v>-58.455647839999997</v>
      </c>
      <c r="D19789" s="38">
        <v>0.77551394701004028</v>
      </c>
      <c r="E19789" s="38">
        <v>0.81650059188113489</v>
      </c>
      <c r="F19789" s="38">
        <v>47.328244274809158</v>
      </c>
    </row>
    <row r="19790" spans="1:6" x14ac:dyDescent="0.35">
      <c r="A19790" s="37" t="s">
        <v>23283</v>
      </c>
      <c r="B19790" s="38">
        <v>-34.733159639999997</v>
      </c>
      <c r="C19790" s="38">
        <v>-58.469778249999997</v>
      </c>
      <c r="D19790" s="38">
        <v>0.9276619553565979</v>
      </c>
      <c r="E19790" s="38">
        <v>0.93064829005914573</v>
      </c>
      <c r="F19790" s="38">
        <v>45.675675675675677</v>
      </c>
    </row>
    <row r="19791" spans="1:6" x14ac:dyDescent="0.35">
      <c r="A19791" s="37" t="s">
        <v>23284</v>
      </c>
      <c r="B19791" s="38">
        <v>-34.711645300000001</v>
      </c>
      <c r="C19791" s="38">
        <v>-58.555526069999999</v>
      </c>
      <c r="D19791" s="38">
        <v>0.88002586364746094</v>
      </c>
      <c r="E19791" s="38">
        <v>0.76489122917777619</v>
      </c>
      <c r="F19791" s="38" t="s">
        <v>5130</v>
      </c>
    </row>
    <row r="19792" spans="1:6" x14ac:dyDescent="0.35">
      <c r="A19792" s="37" t="s">
        <v>23285</v>
      </c>
      <c r="B19792" s="38">
        <v>-34.170539490000003</v>
      </c>
      <c r="C19792" s="38">
        <v>-58.946901259999997</v>
      </c>
      <c r="D19792" s="38">
        <v>0.28526610136032099</v>
      </c>
      <c r="E19792" s="38">
        <v>0.28097176874006119</v>
      </c>
      <c r="F19792" s="38">
        <v>6.25</v>
      </c>
    </row>
    <row r="19793" spans="1:6" x14ac:dyDescent="0.35">
      <c r="A19793" s="37" t="s">
        <v>23286</v>
      </c>
      <c r="B19793" s="38">
        <v>-34.353651480000003</v>
      </c>
      <c r="C19793" s="38">
        <v>-58.79698355</v>
      </c>
      <c r="D19793" s="38">
        <v>0.238329142332077</v>
      </c>
      <c r="E19793" s="38">
        <v>0.24775462763177031</v>
      </c>
      <c r="F19793" s="38">
        <v>42.424242424242422</v>
      </c>
    </row>
    <row r="19794" spans="1:6" x14ac:dyDescent="0.35">
      <c r="A19794" s="37" t="s">
        <v>23287</v>
      </c>
      <c r="B19794" s="38">
        <v>-34.72567746</v>
      </c>
      <c r="C19794" s="38">
        <v>-58.556206889999999</v>
      </c>
      <c r="D19794" s="38">
        <v>0.94503802061080933</v>
      </c>
      <c r="E19794" s="38">
        <v>0.93520010615649973</v>
      </c>
      <c r="F19794" s="38">
        <v>66.25</v>
      </c>
    </row>
    <row r="19795" spans="1:6" x14ac:dyDescent="0.35">
      <c r="A19795" s="37" t="s">
        <v>1845</v>
      </c>
      <c r="B19795" s="38">
        <v>-34.725873999999997</v>
      </c>
      <c r="C19795" s="38">
        <v>-58.666190499999999</v>
      </c>
      <c r="D19795" s="38">
        <v>0.78759801387786865</v>
      </c>
      <c r="E19795" s="38">
        <v>0.78375800973490661</v>
      </c>
      <c r="F19795" s="38"/>
    </row>
    <row r="19796" spans="1:6" x14ac:dyDescent="0.35">
      <c r="A19796" s="37" t="s">
        <v>1846</v>
      </c>
      <c r="B19796" s="38">
        <v>-34.728992890000001</v>
      </c>
      <c r="C19796" s="38">
        <v>-58.668661839999999</v>
      </c>
      <c r="D19796" s="38">
        <v>0.78592360019683838</v>
      </c>
      <c r="E19796" s="38">
        <v>0.78193448248662445</v>
      </c>
      <c r="F19796" s="38"/>
    </row>
    <row r="19797" spans="1:6" x14ac:dyDescent="0.35">
      <c r="A19797" s="37" t="s">
        <v>1824</v>
      </c>
      <c r="B19797" s="38">
        <v>-34.726490089999999</v>
      </c>
      <c r="C19797" s="38">
        <v>-58.665452610000003</v>
      </c>
      <c r="D19797" s="38">
        <v>0.77836728096008301</v>
      </c>
      <c r="E19797" s="38">
        <v>0.78248381292497793</v>
      </c>
      <c r="F19797" s="38"/>
    </row>
    <row r="19798" spans="1:6" x14ac:dyDescent="0.35">
      <c r="A19798" s="37" t="s">
        <v>1826</v>
      </c>
      <c r="B19798" s="38">
        <v>-34.728290190000003</v>
      </c>
      <c r="C19798" s="38">
        <v>-58.668884380000001</v>
      </c>
      <c r="D19798" s="38">
        <v>0.78592360019683838</v>
      </c>
      <c r="E19798" s="38">
        <v>0.78256318058286389</v>
      </c>
      <c r="F19798" s="38"/>
    </row>
    <row r="19799" spans="1:6" x14ac:dyDescent="0.35">
      <c r="A19799" s="37" t="s">
        <v>23288</v>
      </c>
      <c r="B19799" s="38">
        <v>-34.711288770000003</v>
      </c>
      <c r="C19799" s="38">
        <v>-58.578246970000002</v>
      </c>
      <c r="D19799" s="38">
        <v>0.47993278503417969</v>
      </c>
      <c r="E19799" s="38">
        <v>0.49493782636192107</v>
      </c>
      <c r="F19799" s="38">
        <v>59.523809523809526</v>
      </c>
    </row>
    <row r="19800" spans="1:6" x14ac:dyDescent="0.35">
      <c r="A19800" s="37" t="s">
        <v>23289</v>
      </c>
      <c r="B19800" s="38">
        <v>-33.814418860000004</v>
      </c>
      <c r="C19800" s="38">
        <v>-59.50492766</v>
      </c>
      <c r="D19800" s="38">
        <v>0.35158491134643549</v>
      </c>
      <c r="E19800" s="38">
        <v>0.35073614039936579</v>
      </c>
      <c r="F19800" s="38">
        <v>13.513513513513514</v>
      </c>
    </row>
    <row r="19801" spans="1:6" x14ac:dyDescent="0.35">
      <c r="A19801" s="37" t="s">
        <v>23290</v>
      </c>
      <c r="B19801" s="38">
        <v>-37.275529390000003</v>
      </c>
      <c r="C19801" s="38">
        <v>-56.997297660000001</v>
      </c>
      <c r="D19801" s="38">
        <v>0.51608455181121826</v>
      </c>
      <c r="E19801" s="38">
        <v>0.50761780378065613</v>
      </c>
      <c r="F19801" s="38">
        <v>9.5238095238095237</v>
      </c>
    </row>
    <row r="19802" spans="1:6" x14ac:dyDescent="0.35">
      <c r="A19802" s="37" t="s">
        <v>23291</v>
      </c>
      <c r="B19802" s="38">
        <v>-34.52123203</v>
      </c>
      <c r="C19802" s="38">
        <v>-58.596642439999997</v>
      </c>
      <c r="D19802" s="38">
        <v>0.84773635864257813</v>
      </c>
      <c r="E19802" s="38">
        <v>0.81496818755802358</v>
      </c>
      <c r="F19802" s="38"/>
    </row>
    <row r="19803" spans="1:6" x14ac:dyDescent="0.35">
      <c r="A19803" s="37" t="s">
        <v>23292</v>
      </c>
      <c r="B19803" s="38">
        <v>-34.740302730000003</v>
      </c>
      <c r="C19803" s="38">
        <v>-58.578081699999998</v>
      </c>
      <c r="D19803" s="38">
        <v>0.62913054227828979</v>
      </c>
      <c r="E19803" s="38">
        <v>0.64083935712513174</v>
      </c>
      <c r="F19803" s="38">
        <v>19.512195121951219</v>
      </c>
    </row>
    <row r="19804" spans="1:6" x14ac:dyDescent="0.35">
      <c r="A19804" s="37" t="s">
        <v>23293</v>
      </c>
      <c r="B19804" s="38">
        <v>-34.795290010000002</v>
      </c>
      <c r="C19804" s="38">
        <v>-58.390153259999998</v>
      </c>
      <c r="D19804" s="38">
        <v>0.18929183483123779</v>
      </c>
      <c r="E19804" s="38">
        <v>0.16460545799311471</v>
      </c>
      <c r="F19804" s="38"/>
    </row>
    <row r="19805" spans="1:6" x14ac:dyDescent="0.35">
      <c r="A19805" s="37" t="s">
        <v>23294</v>
      </c>
      <c r="B19805" s="38">
        <v>-34.638340790000001</v>
      </c>
      <c r="C19805" s="38">
        <v>-60.472846160000003</v>
      </c>
      <c r="D19805" s="38">
        <v>0.26580318808555597</v>
      </c>
      <c r="E19805" s="38">
        <v>0.22362121457562731</v>
      </c>
      <c r="F19805" s="38">
        <v>5.376344086021505</v>
      </c>
    </row>
    <row r="19806" spans="1:6" x14ac:dyDescent="0.35">
      <c r="A19806" s="37" t="s">
        <v>23295</v>
      </c>
      <c r="B19806" s="38">
        <v>-34.673991540000003</v>
      </c>
      <c r="C19806" s="38">
        <v>-58.832554829999999</v>
      </c>
      <c r="D19806" s="38">
        <v>0.93960666656494141</v>
      </c>
      <c r="E19806" s="38">
        <v>0.81621866756015349</v>
      </c>
      <c r="F19806" s="38">
        <v>68.085106382978722</v>
      </c>
    </row>
    <row r="19807" spans="1:6" x14ac:dyDescent="0.35">
      <c r="A19807" s="37" t="s">
        <v>23296</v>
      </c>
      <c r="B19807" s="38">
        <v>-37.321754679999998</v>
      </c>
      <c r="C19807" s="38">
        <v>-59.140338110000002</v>
      </c>
      <c r="D19807" s="38">
        <v>5.6756362318992608E-2</v>
      </c>
      <c r="E19807" s="38">
        <v>0.10762002983608759</v>
      </c>
      <c r="F19807" s="38">
        <v>2.7027027027027026</v>
      </c>
    </row>
    <row r="19808" spans="1:6" x14ac:dyDescent="0.35">
      <c r="A19808" s="37" t="s">
        <v>23297</v>
      </c>
      <c r="B19808" s="38">
        <v>-37.603279409999999</v>
      </c>
      <c r="C19808" s="38">
        <v>-62.398352240000001</v>
      </c>
      <c r="D19808" s="38">
        <v>0.10657355189323429</v>
      </c>
      <c r="E19808" s="38">
        <v>0.12792131035692161</v>
      </c>
      <c r="F19808" s="38">
        <v>12.195121951219512</v>
      </c>
    </row>
    <row r="19809" spans="1:6" x14ac:dyDescent="0.35">
      <c r="A19809" s="37" t="s">
        <v>23298</v>
      </c>
      <c r="B19809" s="38">
        <v>-34.64763799</v>
      </c>
      <c r="C19809" s="38">
        <v>-58.615551109999998</v>
      </c>
      <c r="D19809" s="38">
        <v>0.30403134226799011</v>
      </c>
      <c r="E19809" s="38">
        <v>0.2783756707653855</v>
      </c>
      <c r="F19809" s="38"/>
    </row>
    <row r="19810" spans="1:6" x14ac:dyDescent="0.35">
      <c r="A19810" s="37" t="s">
        <v>23299</v>
      </c>
      <c r="B19810" s="38">
        <v>-38.54761792</v>
      </c>
      <c r="C19810" s="38">
        <v>-58.734256629999997</v>
      </c>
      <c r="D19810" s="38">
        <v>0.27046686410903931</v>
      </c>
      <c r="E19810" s="38">
        <v>0.27118931436224991</v>
      </c>
      <c r="F19810" s="38"/>
    </row>
    <row r="19811" spans="1:6" x14ac:dyDescent="0.35">
      <c r="A19811" s="37" t="s">
        <v>23300</v>
      </c>
      <c r="B19811" s="38">
        <v>-37.545357680000002</v>
      </c>
      <c r="C19811" s="38">
        <v>-60.803465379999999</v>
      </c>
      <c r="D19811" s="38">
        <v>0.30558636784553528</v>
      </c>
      <c r="E19811" s="38">
        <v>0.32451144174525609</v>
      </c>
      <c r="F19811" s="38"/>
    </row>
    <row r="19812" spans="1:6" x14ac:dyDescent="0.35">
      <c r="A19812" s="37" t="s">
        <v>342</v>
      </c>
      <c r="B19812" s="38">
        <v>-34.889991610000003</v>
      </c>
      <c r="C19812" s="38">
        <v>-58.380779859999997</v>
      </c>
      <c r="D19812" s="38">
        <v>0.53135418891906738</v>
      </c>
      <c r="E19812" s="38">
        <v>0.55470744827214413</v>
      </c>
      <c r="F19812" s="38"/>
    </row>
    <row r="19813" spans="1:6" x14ac:dyDescent="0.35">
      <c r="A19813" s="37" t="s">
        <v>345</v>
      </c>
      <c r="B19813" s="38">
        <v>-34.849791119999999</v>
      </c>
      <c r="C19813" s="38">
        <v>-58.366659259999999</v>
      </c>
      <c r="D19813" s="38">
        <v>0.85072851181030273</v>
      </c>
      <c r="E19813" s="38">
        <v>0.8694337010383606</v>
      </c>
      <c r="F19813" s="38"/>
    </row>
    <row r="19814" spans="1:6" x14ac:dyDescent="0.35">
      <c r="A19814" s="37" t="s">
        <v>347</v>
      </c>
      <c r="B19814" s="38">
        <v>-34.82211246</v>
      </c>
      <c r="C19814" s="38">
        <v>-58.407890109999997</v>
      </c>
      <c r="D19814" s="38">
        <v>0.70679199695587158</v>
      </c>
      <c r="E19814" s="38">
        <v>0.69433097306050751</v>
      </c>
      <c r="F19814" s="38"/>
    </row>
    <row r="19815" spans="1:6" x14ac:dyDescent="0.35">
      <c r="A19815" s="37" t="s">
        <v>23301</v>
      </c>
      <c r="B19815" s="38">
        <v>-34.894741179999997</v>
      </c>
      <c r="C19815" s="38">
        <v>-58.360871340000003</v>
      </c>
      <c r="D19815" s="38">
        <v>0.90482908487319946</v>
      </c>
      <c r="E19815" s="38">
        <v>0.86439093781842125</v>
      </c>
      <c r="F19815" s="38">
        <v>54.54545454545454</v>
      </c>
    </row>
    <row r="19816" spans="1:6" x14ac:dyDescent="0.35">
      <c r="A19816" s="37" t="s">
        <v>23302</v>
      </c>
      <c r="B19816" s="38">
        <v>-34.81959183</v>
      </c>
      <c r="C19816" s="38">
        <v>-58.461018629999998</v>
      </c>
      <c r="D19816" s="38">
        <v>0.19535347819328311</v>
      </c>
      <c r="E19816" s="38">
        <v>0.20722423180153501</v>
      </c>
      <c r="F19816" s="38">
        <v>0</v>
      </c>
    </row>
    <row r="19817" spans="1:6" x14ac:dyDescent="0.35">
      <c r="A19817" s="37" t="s">
        <v>23303</v>
      </c>
      <c r="B19817" s="38">
        <v>-34.819390689999999</v>
      </c>
      <c r="C19817" s="38">
        <v>-58.30451712</v>
      </c>
      <c r="D19817" s="38">
        <v>0.741985023021698</v>
      </c>
      <c r="E19817" s="38">
        <v>0.75428139997853172</v>
      </c>
      <c r="F19817" s="38">
        <v>63.909774436090231</v>
      </c>
    </row>
    <row r="19818" spans="1:6" x14ac:dyDescent="0.35">
      <c r="A19818" s="37" t="s">
        <v>23304</v>
      </c>
      <c r="B19818" s="38">
        <v>-34.529353190000002</v>
      </c>
      <c r="C19818" s="38">
        <v>-58.49613961</v>
      </c>
      <c r="D19818" s="38">
        <v>9.8735436797142029E-2</v>
      </c>
      <c r="E19818" s="38">
        <v>0.11539266424046619</v>
      </c>
      <c r="F19818" s="38" t="s">
        <v>5130</v>
      </c>
    </row>
    <row r="19819" spans="1:6" x14ac:dyDescent="0.35">
      <c r="A19819" s="37" t="s">
        <v>23305</v>
      </c>
      <c r="B19819" s="38">
        <v>-34.462634280000003</v>
      </c>
      <c r="C19819" s="38">
        <v>-58.639847670000002</v>
      </c>
      <c r="D19819" s="38">
        <v>0.198979526758194</v>
      </c>
      <c r="E19819" s="38">
        <v>0.20584649220108989</v>
      </c>
      <c r="F19819" s="38"/>
    </row>
    <row r="19820" spans="1:6" x14ac:dyDescent="0.35">
      <c r="A19820" s="37" t="s">
        <v>23306</v>
      </c>
      <c r="B19820" s="38">
        <v>-38.023454690000001</v>
      </c>
      <c r="C19820" s="38">
        <v>-57.56085539</v>
      </c>
      <c r="D19820" s="38">
        <v>0.1181184351444244</v>
      </c>
      <c r="E19820" s="38">
        <v>0.12019695565104491</v>
      </c>
      <c r="F19820" s="38">
        <v>0</v>
      </c>
    </row>
    <row r="19821" spans="1:6" x14ac:dyDescent="0.35">
      <c r="A19821" s="37" t="s">
        <v>23307</v>
      </c>
      <c r="B19821" s="38">
        <v>-38.081984550000001</v>
      </c>
      <c r="C19821" s="38">
        <v>-57.586072799999997</v>
      </c>
      <c r="D19821" s="38">
        <v>0.58858281373977661</v>
      </c>
      <c r="E19821" s="38">
        <v>0.56772638465228831</v>
      </c>
      <c r="F19821" s="38">
        <v>15.384615384615385</v>
      </c>
    </row>
    <row r="19822" spans="1:6" x14ac:dyDescent="0.35">
      <c r="A19822" s="37" t="s">
        <v>23308</v>
      </c>
      <c r="B19822" s="38">
        <v>-38.722622520000002</v>
      </c>
      <c r="C19822" s="38">
        <v>-62.273810419999997</v>
      </c>
      <c r="D19822" s="38">
        <v>0.116401270031929</v>
      </c>
      <c r="E19822" s="38">
        <v>8.7303705035876006E-2</v>
      </c>
      <c r="F19822" s="38">
        <v>0</v>
      </c>
    </row>
    <row r="19823" spans="1:6" x14ac:dyDescent="0.35">
      <c r="A19823" s="37" t="s">
        <v>23309</v>
      </c>
      <c r="B19823" s="38">
        <v>-38.004584379999997</v>
      </c>
      <c r="C19823" s="38">
        <v>-57.610300639999998</v>
      </c>
      <c r="D19823" s="38">
        <v>0.56268823146820068</v>
      </c>
      <c r="E19823" s="38">
        <v>0.56169284174316803</v>
      </c>
      <c r="F19823" s="38">
        <v>22.222222222222221</v>
      </c>
    </row>
    <row r="19824" spans="1:6" x14ac:dyDescent="0.35">
      <c r="A19824" s="37" t="s">
        <v>23310</v>
      </c>
      <c r="B19824" s="38">
        <v>-33.661775570000003</v>
      </c>
      <c r="C19824" s="38">
        <v>-59.717051249999997</v>
      </c>
      <c r="D19824" s="38">
        <v>0.54631209373474121</v>
      </c>
      <c r="E19824" s="38">
        <v>0.54631209373474121</v>
      </c>
      <c r="F19824" s="38"/>
    </row>
    <row r="19825" spans="1:6" x14ac:dyDescent="0.35">
      <c r="A19825" s="37" t="s">
        <v>23311</v>
      </c>
      <c r="B19825" s="38">
        <v>-34.916885690000001</v>
      </c>
      <c r="C19825" s="38">
        <v>-58.379146130000002</v>
      </c>
      <c r="D19825" s="38">
        <v>0.51057249307632446</v>
      </c>
      <c r="E19825" s="38">
        <v>0.52592985613926035</v>
      </c>
      <c r="F19825" s="38"/>
    </row>
    <row r="19826" spans="1:6" x14ac:dyDescent="0.35">
      <c r="A19826" s="37" t="s">
        <v>23312</v>
      </c>
      <c r="B19826" s="38">
        <v>-34.446604190000002</v>
      </c>
      <c r="C19826" s="38">
        <v>-58.871898440000002</v>
      </c>
      <c r="D19826" s="38">
        <v>0.1554301381111145</v>
      </c>
      <c r="E19826" s="38">
        <v>0.19785387941769189</v>
      </c>
      <c r="F19826" s="38"/>
    </row>
    <row r="19827" spans="1:6" x14ac:dyDescent="0.35">
      <c r="A19827" s="37" t="s">
        <v>23313</v>
      </c>
      <c r="B19827" s="38">
        <v>-38.710986699999999</v>
      </c>
      <c r="C19827" s="38">
        <v>-62.281523620000002</v>
      </c>
      <c r="D19827" s="38">
        <v>2.5279531255364421E-2</v>
      </c>
      <c r="E19827" s="38">
        <v>4.4069510005000562E-2</v>
      </c>
      <c r="F19827" s="38"/>
    </row>
    <row r="19828" spans="1:6" x14ac:dyDescent="0.35">
      <c r="A19828" s="37" t="s">
        <v>23314</v>
      </c>
      <c r="B19828" s="38">
        <v>-38.7064491</v>
      </c>
      <c r="C19828" s="38">
        <v>-62.292621359999998</v>
      </c>
      <c r="D19828" s="38">
        <v>0.1029239669442177</v>
      </c>
      <c r="E19828" s="38">
        <v>0.1274433639403936</v>
      </c>
      <c r="F19828" s="38"/>
    </row>
    <row r="19829" spans="1:6" x14ac:dyDescent="0.35">
      <c r="A19829" s="37" t="s">
        <v>23315</v>
      </c>
      <c r="B19829" s="38">
        <v>-34.578625260000003</v>
      </c>
      <c r="C19829" s="38">
        <v>-58.659677879999997</v>
      </c>
      <c r="D19829" s="38">
        <v>0.61395114660263062</v>
      </c>
      <c r="E19829" s="38">
        <v>0.60004708005322349</v>
      </c>
      <c r="F19829" s="38">
        <v>41.573033707865171</v>
      </c>
    </row>
    <row r="19830" spans="1:6" x14ac:dyDescent="0.35">
      <c r="A19830" s="37" t="s">
        <v>23316</v>
      </c>
      <c r="B19830" s="38">
        <v>-36.66828572</v>
      </c>
      <c r="C19830" s="38">
        <v>-56.704497119999999</v>
      </c>
      <c r="D19830" s="38">
        <v>0.5536811351776123</v>
      </c>
      <c r="E19830" s="38">
        <v>0.48704404815247182</v>
      </c>
      <c r="F19830" s="38"/>
    </row>
    <row r="19831" spans="1:6" x14ac:dyDescent="0.35">
      <c r="A19831" s="37" t="s">
        <v>23317</v>
      </c>
      <c r="B19831" s="38">
        <v>-34.92384509</v>
      </c>
      <c r="C19831" s="38">
        <v>-58.622802710000002</v>
      </c>
      <c r="D19831" s="38">
        <v>0.82257449626922607</v>
      </c>
      <c r="E19831" s="38">
        <v>0.83657672598555277</v>
      </c>
      <c r="F19831" s="38">
        <v>71.511627906976756</v>
      </c>
    </row>
    <row r="19832" spans="1:6" x14ac:dyDescent="0.35">
      <c r="A19832" s="37" t="s">
        <v>23318</v>
      </c>
      <c r="B19832" s="38">
        <v>-34.511606139999998</v>
      </c>
      <c r="C19832" s="38">
        <v>-58.835549899999997</v>
      </c>
      <c r="D19832" s="38">
        <v>0.70380198955535889</v>
      </c>
      <c r="E19832" s="38">
        <v>0.72688832608136267</v>
      </c>
      <c r="F19832" s="38">
        <v>57.309941520467831</v>
      </c>
    </row>
    <row r="19833" spans="1:6" x14ac:dyDescent="0.35">
      <c r="A19833" s="37" t="s">
        <v>23319</v>
      </c>
      <c r="B19833" s="38">
        <v>-34.748057869999997</v>
      </c>
      <c r="C19833" s="38">
        <v>-58.320497580000001</v>
      </c>
      <c r="D19833" s="38">
        <v>0.81902241706848145</v>
      </c>
      <c r="E19833" s="38">
        <v>0.81528783166730723</v>
      </c>
      <c r="F19833" s="38">
        <v>69.620253164556971</v>
      </c>
    </row>
    <row r="19834" spans="1:6" x14ac:dyDescent="0.35">
      <c r="A19834" s="37" t="s">
        <v>23320</v>
      </c>
      <c r="B19834" s="38">
        <v>-35.640206749999997</v>
      </c>
      <c r="C19834" s="38">
        <v>-59.764202740000002</v>
      </c>
      <c r="D19834" s="38">
        <v>0.3877103328704834</v>
      </c>
      <c r="E19834" s="38">
        <v>0.37067990528570638</v>
      </c>
      <c r="F19834" s="38">
        <v>19.736842105263158</v>
      </c>
    </row>
    <row r="19835" spans="1:6" x14ac:dyDescent="0.35">
      <c r="A19835" s="37" t="s">
        <v>23321</v>
      </c>
      <c r="B19835" s="38">
        <v>-34.72664099</v>
      </c>
      <c r="C19835" s="38">
        <v>-58.327527179999997</v>
      </c>
      <c r="D19835" s="38">
        <v>0.94433742761611938</v>
      </c>
      <c r="E19835" s="38">
        <v>0.93963728563205617</v>
      </c>
      <c r="F19835" s="38">
        <v>64.356435643564353</v>
      </c>
    </row>
    <row r="19836" spans="1:6" x14ac:dyDescent="0.35">
      <c r="A19836" s="37" t="s">
        <v>23322</v>
      </c>
      <c r="B19836" s="38">
        <v>-36.895326410000003</v>
      </c>
      <c r="C19836" s="38">
        <v>-60.326139929999997</v>
      </c>
      <c r="D19836" s="38">
        <v>5.4699022322893143E-2</v>
      </c>
      <c r="E19836" s="38">
        <v>5.3506042808294303E-2</v>
      </c>
      <c r="F19836" s="38"/>
    </row>
    <row r="19837" spans="1:6" x14ac:dyDescent="0.35">
      <c r="A19837" s="37" t="s">
        <v>23323</v>
      </c>
      <c r="B19837" s="38">
        <v>-34.995263180000002</v>
      </c>
      <c r="C19837" s="38">
        <v>-58.056015629999997</v>
      </c>
      <c r="D19837" s="38">
        <v>0.52795207500457764</v>
      </c>
      <c r="E19837" s="38">
        <v>0.51711177120083252</v>
      </c>
      <c r="F19837" s="38"/>
    </row>
    <row r="19838" spans="1:6" x14ac:dyDescent="0.35">
      <c r="A19838" s="37" t="s">
        <v>23324</v>
      </c>
      <c r="B19838" s="38">
        <v>-34.54889618</v>
      </c>
      <c r="C19838" s="38">
        <v>-58.559651879999997</v>
      </c>
      <c r="D19838" s="38">
        <v>0.19649624824523931</v>
      </c>
      <c r="E19838" s="38">
        <v>0.17187142963795099</v>
      </c>
      <c r="F19838" s="38"/>
    </row>
    <row r="19839" spans="1:6" x14ac:dyDescent="0.35">
      <c r="A19839" s="37" t="s">
        <v>23325</v>
      </c>
      <c r="B19839" s="38">
        <v>-34.55231474</v>
      </c>
      <c r="C19839" s="38">
        <v>-58.592131199999997</v>
      </c>
      <c r="D19839" s="38">
        <v>0.71697670221328735</v>
      </c>
      <c r="E19839" s="38">
        <v>0.7232991666407198</v>
      </c>
      <c r="F19839" s="38">
        <v>43.835616438356162</v>
      </c>
    </row>
    <row r="19840" spans="1:6" x14ac:dyDescent="0.35">
      <c r="A19840" s="37" t="s">
        <v>23326</v>
      </c>
      <c r="B19840" s="38">
        <v>-34.511629139999997</v>
      </c>
      <c r="C19840" s="38">
        <v>-58.835747089999998</v>
      </c>
      <c r="D19840" s="38">
        <v>0.70380198955535889</v>
      </c>
      <c r="E19840" s="38">
        <v>0.7212091548102243</v>
      </c>
      <c r="F19840" s="38">
        <v>63.020833333333336</v>
      </c>
    </row>
    <row r="19841" spans="1:6" x14ac:dyDescent="0.35">
      <c r="A19841" s="37" t="s">
        <v>23327</v>
      </c>
      <c r="B19841" s="38">
        <v>-34.799519400000001</v>
      </c>
      <c r="C19841" s="38">
        <v>-58.386842969999996</v>
      </c>
      <c r="D19841" s="38">
        <v>0.16079747676849371</v>
      </c>
      <c r="E19841" s="38">
        <v>0.16930403056982399</v>
      </c>
      <c r="F19841" s="38">
        <v>8.3333333333333321</v>
      </c>
    </row>
    <row r="19842" spans="1:6" x14ac:dyDescent="0.35">
      <c r="A19842" s="37" t="s">
        <v>23328</v>
      </c>
      <c r="B19842" s="38">
        <v>-35.681010610000001</v>
      </c>
      <c r="C19842" s="38">
        <v>-62.342843909999999</v>
      </c>
      <c r="D19842" s="38">
        <v>0.46380963921546942</v>
      </c>
      <c r="E19842" s="38">
        <v>0.4945533358388477</v>
      </c>
      <c r="F19842" s="38" t="s">
        <v>5130</v>
      </c>
    </row>
    <row r="19843" spans="1:6" x14ac:dyDescent="0.35">
      <c r="A19843" s="37" t="s">
        <v>23329</v>
      </c>
      <c r="B19843" s="38">
        <v>-34.940110529999998</v>
      </c>
      <c r="C19843" s="38">
        <v>-58.502547730000003</v>
      </c>
      <c r="D19843" s="38">
        <v>0</v>
      </c>
      <c r="E19843" s="38">
        <v>9.5452274146832924E-2</v>
      </c>
      <c r="F19843" s="38">
        <v>2.197802197802198</v>
      </c>
    </row>
    <row r="19844" spans="1:6" x14ac:dyDescent="0.35">
      <c r="A19844" s="37" t="s">
        <v>23330</v>
      </c>
      <c r="B19844" s="38">
        <v>-34.939811749999997</v>
      </c>
      <c r="C19844" s="38">
        <v>-58.502311890000001</v>
      </c>
      <c r="D19844" s="38">
        <v>0</v>
      </c>
      <c r="E19844" s="38">
        <v>0.10075517826610141</v>
      </c>
      <c r="F19844" s="38">
        <v>0</v>
      </c>
    </row>
    <row r="19845" spans="1:6" x14ac:dyDescent="0.35">
      <c r="A19845" s="37" t="s">
        <v>23331</v>
      </c>
      <c r="B19845" s="38">
        <v>-35.493925969999999</v>
      </c>
      <c r="C19845" s="38">
        <v>-62.988305269999998</v>
      </c>
      <c r="D19845" s="38">
        <v>0.24925616383552551</v>
      </c>
      <c r="E19845" s="38">
        <v>0.24925616383552551</v>
      </c>
      <c r="F19845" s="38">
        <v>0</v>
      </c>
    </row>
    <row r="19846" spans="1:6" x14ac:dyDescent="0.35">
      <c r="A19846" s="37" t="s">
        <v>23332</v>
      </c>
      <c r="B19846" s="38">
        <v>-34.869438369999997</v>
      </c>
      <c r="C19846" s="38">
        <v>-58.370540609999999</v>
      </c>
      <c r="D19846" s="38">
        <v>0.7034527063369751</v>
      </c>
      <c r="E19846" s="38">
        <v>0.78916872959387929</v>
      </c>
      <c r="F19846" s="38">
        <v>43.75</v>
      </c>
    </row>
    <row r="19847" spans="1:6" x14ac:dyDescent="0.35">
      <c r="A19847" s="37" t="s">
        <v>23333</v>
      </c>
      <c r="B19847" s="38">
        <v>-34.90348547</v>
      </c>
      <c r="C19847" s="38">
        <v>-58.399048639999997</v>
      </c>
      <c r="D19847" s="38">
        <v>0.62809664011001587</v>
      </c>
      <c r="E19847" s="38">
        <v>0.65453196763992305</v>
      </c>
      <c r="F19847" s="38">
        <v>36.84210526315789</v>
      </c>
    </row>
    <row r="19848" spans="1:6" x14ac:dyDescent="0.35">
      <c r="A19848" s="37" t="s">
        <v>23334</v>
      </c>
      <c r="B19848" s="38">
        <v>-34.896086240000002</v>
      </c>
      <c r="C19848" s="38">
        <v>-58.523037770000002</v>
      </c>
      <c r="D19848" s="38">
        <v>0</v>
      </c>
      <c r="E19848" s="38">
        <v>0.23212974458127411</v>
      </c>
      <c r="F19848" s="38" t="s">
        <v>5130</v>
      </c>
    </row>
    <row r="19849" spans="1:6" x14ac:dyDescent="0.35">
      <c r="A19849" s="37" t="s">
        <v>23335</v>
      </c>
      <c r="B19849" s="38">
        <v>-34.39789047</v>
      </c>
      <c r="C19849" s="38">
        <v>-58.885680720000003</v>
      </c>
      <c r="D19849" s="38">
        <v>0</v>
      </c>
      <c r="E19849" s="38">
        <v>0.16214538326388911</v>
      </c>
      <c r="F19849" s="38">
        <v>48.760330578512395</v>
      </c>
    </row>
    <row r="19850" spans="1:6" x14ac:dyDescent="0.35">
      <c r="A19850" s="37" t="s">
        <v>23336</v>
      </c>
      <c r="B19850" s="38">
        <v>-34.935725699999999</v>
      </c>
      <c r="C19850" s="38">
        <v>-57.907169209999999</v>
      </c>
      <c r="D19850" s="38">
        <v>0.22108496725559229</v>
      </c>
      <c r="E19850" s="38">
        <v>0.21705843900379379</v>
      </c>
      <c r="F19850" s="38">
        <v>25.806451612903224</v>
      </c>
    </row>
    <row r="19851" spans="1:6" x14ac:dyDescent="0.35">
      <c r="A19851" s="37" t="s">
        <v>23337</v>
      </c>
      <c r="B19851" s="38">
        <v>-34.615404089999998</v>
      </c>
      <c r="C19851" s="38">
        <v>-58.682130000000001</v>
      </c>
      <c r="D19851" s="38">
        <v>0.36362409591674799</v>
      </c>
      <c r="E19851" s="38">
        <v>0.35647908872679662</v>
      </c>
      <c r="F19851" s="38" t="s">
        <v>5130</v>
      </c>
    </row>
    <row r="19852" spans="1:6" x14ac:dyDescent="0.35">
      <c r="A19852" s="37" t="s">
        <v>23338</v>
      </c>
      <c r="B19852" s="38">
        <v>-34.665774020000001</v>
      </c>
      <c r="C19852" s="38">
        <v>-58.722287199999997</v>
      </c>
      <c r="D19852" s="38">
        <v>0.21686539053916931</v>
      </c>
      <c r="E19852" s="38">
        <v>0.2408216450665448</v>
      </c>
      <c r="F19852" s="38"/>
    </row>
    <row r="19853" spans="1:6" x14ac:dyDescent="0.35">
      <c r="A19853" s="37" t="s">
        <v>23339</v>
      </c>
      <c r="B19853" s="38">
        <v>-34.453298220000001</v>
      </c>
      <c r="C19853" s="38">
        <v>-58.778841059999998</v>
      </c>
      <c r="D19853" s="38">
        <v>0.67684358358383179</v>
      </c>
      <c r="E19853" s="38">
        <v>0.66456768578953218</v>
      </c>
      <c r="F19853" s="38" t="s">
        <v>5130</v>
      </c>
    </row>
    <row r="19854" spans="1:6" x14ac:dyDescent="0.35">
      <c r="A19854" s="37" t="s">
        <v>23340</v>
      </c>
      <c r="B19854" s="38">
        <v>-35.004171239999998</v>
      </c>
      <c r="C19854" s="38">
        <v>-58.367649380000003</v>
      </c>
      <c r="D19854" s="38">
        <v>0.90746849775314331</v>
      </c>
      <c r="E19854" s="38">
        <v>0.88225478430589044</v>
      </c>
      <c r="F19854" s="38">
        <v>67.099567099567111</v>
      </c>
    </row>
    <row r="19855" spans="1:6" x14ac:dyDescent="0.35">
      <c r="A19855" s="37" t="s">
        <v>23341</v>
      </c>
      <c r="B19855" s="38">
        <v>-34.544875429999998</v>
      </c>
      <c r="C19855" s="38">
        <v>-58.715081230000003</v>
      </c>
      <c r="D19855" s="38">
        <v>0.19760112464427951</v>
      </c>
      <c r="E19855" s="38">
        <v>0.20932514790226431</v>
      </c>
      <c r="F19855" s="38" t="s">
        <v>5130</v>
      </c>
    </row>
    <row r="19856" spans="1:6" x14ac:dyDescent="0.35">
      <c r="A19856" s="37" t="s">
        <v>23342</v>
      </c>
      <c r="B19856" s="38">
        <v>-34.393638760000002</v>
      </c>
      <c r="C19856" s="38">
        <v>-58.782383500000002</v>
      </c>
      <c r="D19856" s="38">
        <v>0.70557421445846558</v>
      </c>
      <c r="E19856" s="38">
        <v>0.79692813597227397</v>
      </c>
      <c r="F19856" s="38">
        <v>53.846153846153847</v>
      </c>
    </row>
    <row r="19857" spans="1:6" x14ac:dyDescent="0.35">
      <c r="A19857" s="37" t="s">
        <v>23343</v>
      </c>
      <c r="B19857" s="38">
        <v>-34.599826350000001</v>
      </c>
      <c r="C19857" s="38">
        <v>-58.766119740000001</v>
      </c>
      <c r="D19857" s="38">
        <v>0.75572556257247925</v>
      </c>
      <c r="E19857" s="38">
        <v>0.74762483803849467</v>
      </c>
      <c r="F19857" s="38">
        <v>28.000000000000004</v>
      </c>
    </row>
    <row r="19858" spans="1:6" x14ac:dyDescent="0.35">
      <c r="A19858" s="37" t="s">
        <v>23344</v>
      </c>
      <c r="B19858" s="38">
        <v>-34.884931950000002</v>
      </c>
      <c r="C19858" s="38">
        <v>-58.186241090000003</v>
      </c>
      <c r="D19858" s="38">
        <v>0.88912969827651978</v>
      </c>
      <c r="E19858" s="38">
        <v>0.77946771602881582</v>
      </c>
      <c r="F19858" s="38" t="s">
        <v>5130</v>
      </c>
    </row>
    <row r="19859" spans="1:6" x14ac:dyDescent="0.35">
      <c r="A19859" s="37" t="s">
        <v>23345</v>
      </c>
      <c r="B19859" s="38">
        <v>-34.866257560000001</v>
      </c>
      <c r="C19859" s="38">
        <v>-60.392287090000004</v>
      </c>
      <c r="D19859" s="38">
        <v>0.36997473239898682</v>
      </c>
      <c r="E19859" s="38">
        <v>0.36997473239898682</v>
      </c>
      <c r="F19859" s="38">
        <v>0</v>
      </c>
    </row>
    <row r="19860" spans="1:6" x14ac:dyDescent="0.35">
      <c r="A19860" s="37" t="s">
        <v>23346</v>
      </c>
      <c r="B19860" s="38">
        <v>-34.49126021</v>
      </c>
      <c r="C19860" s="38">
        <v>-58.716013359999998</v>
      </c>
      <c r="D19860" s="38">
        <v>0.4956057071685791</v>
      </c>
      <c r="E19860" s="38">
        <v>0.46432394928791942</v>
      </c>
      <c r="F19860" s="38">
        <v>55.769230769230774</v>
      </c>
    </row>
    <row r="19861" spans="1:6" x14ac:dyDescent="0.35">
      <c r="A19861" s="37" t="s">
        <v>23347</v>
      </c>
      <c r="B19861" s="38">
        <v>-34.736094510000001</v>
      </c>
      <c r="C19861" s="38">
        <v>-58.429304389999999</v>
      </c>
      <c r="D19861" s="38">
        <v>0.45815107226371771</v>
      </c>
      <c r="E19861" s="38">
        <v>0.4386364826134273</v>
      </c>
      <c r="F19861" s="38">
        <v>10</v>
      </c>
    </row>
    <row r="19862" spans="1:6" x14ac:dyDescent="0.35">
      <c r="A19862" s="37" t="s">
        <v>23348</v>
      </c>
      <c r="B19862" s="38">
        <v>-34.809257170000002</v>
      </c>
      <c r="C19862" s="38">
        <v>-58.482535550000001</v>
      </c>
      <c r="D19862" s="38">
        <v>0.43781134486198431</v>
      </c>
      <c r="E19862" s="38">
        <v>0.40006682452033548</v>
      </c>
      <c r="F19862" s="38">
        <v>62.5</v>
      </c>
    </row>
    <row r="19863" spans="1:6" x14ac:dyDescent="0.35">
      <c r="A19863" s="37" t="s">
        <v>23349</v>
      </c>
      <c r="B19863" s="38">
        <v>-33.671278379999997</v>
      </c>
      <c r="C19863" s="38">
        <v>-59.677970080000001</v>
      </c>
      <c r="D19863" s="38">
        <v>0.72626173496246338</v>
      </c>
      <c r="E19863" s="38">
        <v>0.76261504783349876</v>
      </c>
      <c r="F19863" s="38">
        <v>0</v>
      </c>
    </row>
    <row r="19864" spans="1:6" x14ac:dyDescent="0.35">
      <c r="A19864" s="37" t="s">
        <v>23350</v>
      </c>
      <c r="B19864" s="38">
        <v>-34.754901840000002</v>
      </c>
      <c r="C19864" s="38">
        <v>-58.578732209999998</v>
      </c>
      <c r="D19864" s="38">
        <v>0.55592602491378784</v>
      </c>
      <c r="E19864" s="38">
        <v>0.6092879013581709</v>
      </c>
      <c r="F19864" s="38"/>
    </row>
    <row r="19865" spans="1:6" x14ac:dyDescent="0.35">
      <c r="A19865" s="37" t="s">
        <v>23351</v>
      </c>
      <c r="B19865" s="38">
        <v>-34.5311235</v>
      </c>
      <c r="C19865" s="38">
        <v>-58.814151860000003</v>
      </c>
      <c r="D19865" s="38">
        <v>0.71803092956542969</v>
      </c>
      <c r="E19865" s="38">
        <v>0.70473604235384202</v>
      </c>
      <c r="F19865" s="38">
        <v>27.500000000000004</v>
      </c>
    </row>
    <row r="19866" spans="1:6" x14ac:dyDescent="0.35">
      <c r="A19866" s="37" t="s">
        <v>23352</v>
      </c>
      <c r="B19866" s="38">
        <v>-37.984114380000001</v>
      </c>
      <c r="C19866" s="38">
        <v>-57.57917363</v>
      </c>
      <c r="D19866" s="38">
        <v>0.30948814749717712</v>
      </c>
      <c r="E19866" s="38">
        <v>0.31584524942768938</v>
      </c>
      <c r="F19866" s="38" t="s">
        <v>5130</v>
      </c>
    </row>
    <row r="19867" spans="1:6" x14ac:dyDescent="0.35">
      <c r="A19867" s="37" t="s">
        <v>23353</v>
      </c>
      <c r="B19867" s="38">
        <v>-37.988657500000002</v>
      </c>
      <c r="C19867" s="38">
        <v>-57.559278460000002</v>
      </c>
      <c r="D19867" s="38">
        <v>0.1530915945768356</v>
      </c>
      <c r="E19867" s="38">
        <v>0.16449057899023359</v>
      </c>
      <c r="F19867" s="38">
        <v>0</v>
      </c>
    </row>
    <row r="19868" spans="1:6" x14ac:dyDescent="0.35">
      <c r="A19868" s="37" t="s">
        <v>23354</v>
      </c>
      <c r="B19868" s="38">
        <v>-34.440106280000002</v>
      </c>
      <c r="C19868" s="38">
        <v>-61.847364059999997</v>
      </c>
      <c r="D19868" s="38">
        <v>0.70538890361785889</v>
      </c>
      <c r="E19868" s="38">
        <v>0.70538890361785889</v>
      </c>
      <c r="F19868" s="38">
        <v>47.368421052631575</v>
      </c>
    </row>
    <row r="19869" spans="1:6" x14ac:dyDescent="0.35">
      <c r="A19869" s="37" t="s">
        <v>23355</v>
      </c>
      <c r="B19869" s="38">
        <v>-34.689945510000001</v>
      </c>
      <c r="C19869" s="38">
        <v>-58.391928829999998</v>
      </c>
      <c r="D19869" s="38">
        <v>0.1946565359830856</v>
      </c>
      <c r="E19869" s="38">
        <v>0.20419679954648021</v>
      </c>
      <c r="F19869" s="38">
        <v>0</v>
      </c>
    </row>
    <row r="19870" spans="1:6" x14ac:dyDescent="0.35">
      <c r="A19870" s="37" t="s">
        <v>23356</v>
      </c>
      <c r="B19870" s="38">
        <v>-34.885993999999997</v>
      </c>
      <c r="C19870" s="38">
        <v>-58.067436149999999</v>
      </c>
      <c r="D19870" s="38">
        <v>0.33447501063346857</v>
      </c>
      <c r="E19870" s="38">
        <v>0.39747789188435201</v>
      </c>
      <c r="F19870" s="38" t="s">
        <v>5130</v>
      </c>
    </row>
    <row r="19871" spans="1:6" x14ac:dyDescent="0.35">
      <c r="A19871" s="37" t="s">
        <v>23357</v>
      </c>
      <c r="B19871" s="38">
        <v>-34.865359009999999</v>
      </c>
      <c r="C19871" s="38">
        <v>-58.09524965</v>
      </c>
      <c r="D19871" s="38">
        <v>0.33099627494812012</v>
      </c>
      <c r="E19871" s="38">
        <v>0.29153584357764978</v>
      </c>
      <c r="F19871" s="38">
        <v>8</v>
      </c>
    </row>
    <row r="19872" spans="1:6" x14ac:dyDescent="0.35">
      <c r="A19872" s="37" t="s">
        <v>23358</v>
      </c>
      <c r="B19872" s="38">
        <v>-34.103574459999997</v>
      </c>
      <c r="C19872" s="38">
        <v>-59.026132240000003</v>
      </c>
      <c r="D19872" s="38">
        <v>0.18248859047889709</v>
      </c>
      <c r="E19872" s="38">
        <v>0.16768071780333649</v>
      </c>
      <c r="F19872" s="38">
        <v>13.253012048192772</v>
      </c>
    </row>
    <row r="19873" spans="1:6" x14ac:dyDescent="0.35">
      <c r="A19873" s="37" t="s">
        <v>23359</v>
      </c>
      <c r="B19873" s="38">
        <v>-34.544467820000001</v>
      </c>
      <c r="C19873" s="38">
        <v>-58.551692699999997</v>
      </c>
      <c r="D19873" s="38">
        <v>0.1628893315792084</v>
      </c>
      <c r="E19873" s="38">
        <v>0.17124001762351471</v>
      </c>
      <c r="F19873" s="38"/>
    </row>
    <row r="19874" spans="1:6" x14ac:dyDescent="0.35">
      <c r="A19874" s="37" t="s">
        <v>23360</v>
      </c>
      <c r="B19874" s="38">
        <v>-34.619119929999997</v>
      </c>
      <c r="C19874" s="38">
        <v>-58.783515540000003</v>
      </c>
      <c r="D19874" s="38">
        <v>0.53569453954696655</v>
      </c>
      <c r="E19874" s="38">
        <v>0.53945268328125418</v>
      </c>
      <c r="F19874" s="38" t="s">
        <v>5130</v>
      </c>
    </row>
    <row r="19875" spans="1:6" x14ac:dyDescent="0.35">
      <c r="A19875" s="37" t="s">
        <v>23361</v>
      </c>
      <c r="B19875" s="38">
        <v>-34.389812820000003</v>
      </c>
      <c r="C19875" s="38">
        <v>-58.673006219999998</v>
      </c>
      <c r="D19875" s="38">
        <v>0.64139264822006226</v>
      </c>
      <c r="E19875" s="38">
        <v>0.5436518678539678</v>
      </c>
      <c r="F19875" s="38">
        <v>0</v>
      </c>
    </row>
    <row r="19876" spans="1:6" x14ac:dyDescent="0.35">
      <c r="A19876" s="37" t="s">
        <v>23362</v>
      </c>
      <c r="B19876" s="38">
        <v>-34.519426289999998</v>
      </c>
      <c r="C19876" s="38">
        <v>-58.7639402</v>
      </c>
      <c r="D19876" s="38">
        <v>0.57368457317352295</v>
      </c>
      <c r="E19876" s="38">
        <v>0.58991008212691864</v>
      </c>
      <c r="F19876" s="38" t="s">
        <v>5130</v>
      </c>
    </row>
    <row r="19877" spans="1:6" x14ac:dyDescent="0.35">
      <c r="A19877" s="37" t="s">
        <v>23363</v>
      </c>
      <c r="B19877" s="38">
        <v>-35.003527040000002</v>
      </c>
      <c r="C19877" s="38">
        <v>-58.367377140000002</v>
      </c>
      <c r="D19877" s="38">
        <v>0.91042411327362061</v>
      </c>
      <c r="E19877" s="38">
        <v>0.88768563171227777</v>
      </c>
      <c r="F19877" s="38">
        <v>54.54545454545454</v>
      </c>
    </row>
    <row r="19878" spans="1:6" x14ac:dyDescent="0.35">
      <c r="A19878" s="37" t="s">
        <v>23364</v>
      </c>
      <c r="B19878" s="38">
        <v>-33.491946589999998</v>
      </c>
      <c r="C19878" s="38">
        <v>-60.002199009999998</v>
      </c>
      <c r="D19878" s="38">
        <v>0.42725703120231628</v>
      </c>
      <c r="E19878" s="38">
        <v>0.42551776270071667</v>
      </c>
      <c r="F19878" s="38">
        <v>9.3333333333333339</v>
      </c>
    </row>
    <row r="19879" spans="1:6" x14ac:dyDescent="0.35">
      <c r="A19879" s="37" t="s">
        <v>23365</v>
      </c>
      <c r="B19879" s="38">
        <v>-34.981587050000002</v>
      </c>
      <c r="C19879" s="38">
        <v>-58.380021489999997</v>
      </c>
      <c r="D19879" s="38">
        <v>0.6040111780166626</v>
      </c>
      <c r="E19879" s="38">
        <v>0.60122000778976237</v>
      </c>
      <c r="F19879" s="38">
        <v>42.990654205607477</v>
      </c>
    </row>
    <row r="19880" spans="1:6" x14ac:dyDescent="0.35">
      <c r="A19880" s="37" t="s">
        <v>23366</v>
      </c>
      <c r="B19880" s="38">
        <v>-34.600498989999998</v>
      </c>
      <c r="C19880" s="38">
        <v>-58.561587019999997</v>
      </c>
      <c r="D19880" s="38">
        <v>5.7154212146997452E-2</v>
      </c>
      <c r="E19880" s="38">
        <v>5.3456279988351618E-2</v>
      </c>
      <c r="F19880" s="38"/>
    </row>
    <row r="19881" spans="1:6" x14ac:dyDescent="0.35">
      <c r="A19881" s="37" t="s">
        <v>23367</v>
      </c>
      <c r="B19881" s="38">
        <v>-34.505372520000002</v>
      </c>
      <c r="C19881" s="38">
        <v>-58.561342779999997</v>
      </c>
      <c r="D19881" s="38">
        <v>0.3739902675151825</v>
      </c>
      <c r="E19881" s="38">
        <v>0.40070263503326309</v>
      </c>
      <c r="F19881" s="38" t="s">
        <v>5130</v>
      </c>
    </row>
    <row r="19882" spans="1:6" x14ac:dyDescent="0.35">
      <c r="A19882" s="37" t="s">
        <v>23368</v>
      </c>
      <c r="B19882" s="38">
        <v>-35.067486670000001</v>
      </c>
      <c r="C19882" s="38">
        <v>-60.40329346</v>
      </c>
      <c r="D19882" s="38">
        <v>0.35936939716339111</v>
      </c>
      <c r="E19882" s="38">
        <v>0.35898395213815898</v>
      </c>
      <c r="F19882" s="38">
        <v>0</v>
      </c>
    </row>
    <row r="19883" spans="1:6" x14ac:dyDescent="0.35">
      <c r="A19883" s="37" t="s">
        <v>23369</v>
      </c>
      <c r="B19883" s="38">
        <v>-38.01601582</v>
      </c>
      <c r="C19883" s="38">
        <v>-57.557264500000002</v>
      </c>
      <c r="D19883" s="38">
        <v>0.1227252557873726</v>
      </c>
      <c r="E19883" s="38">
        <v>0.1090469933632347</v>
      </c>
      <c r="F19883" s="38">
        <v>0</v>
      </c>
    </row>
    <row r="19884" spans="1:6" x14ac:dyDescent="0.35">
      <c r="A19884" s="37" t="s">
        <v>23370</v>
      </c>
      <c r="B19884" s="38">
        <v>-38.012589120000001</v>
      </c>
      <c r="C19884" s="38">
        <v>-57.53861225</v>
      </c>
      <c r="D19884" s="38">
        <v>2.7668172493577E-2</v>
      </c>
      <c r="E19884" s="38">
        <v>3.0326243535411069E-2</v>
      </c>
      <c r="F19884" s="38" t="s">
        <v>5130</v>
      </c>
    </row>
    <row r="19885" spans="1:6" x14ac:dyDescent="0.35">
      <c r="A19885" s="37" t="s">
        <v>23371</v>
      </c>
      <c r="B19885" s="38">
        <v>-34.740497070000004</v>
      </c>
      <c r="C19885" s="38">
        <v>-58.648164420000001</v>
      </c>
      <c r="D19885" s="38">
        <v>1.000002861022949</v>
      </c>
      <c r="E19885" s="38">
        <v>0.9998894710289804</v>
      </c>
      <c r="F19885" s="38">
        <v>33.333333333333329</v>
      </c>
    </row>
    <row r="19886" spans="1:6" x14ac:dyDescent="0.35">
      <c r="A19886" s="37" t="s">
        <v>23372</v>
      </c>
      <c r="B19886" s="38">
        <v>-34.771413690000003</v>
      </c>
      <c r="C19886" s="38">
        <v>-58.622418840000002</v>
      </c>
      <c r="D19886" s="38">
        <v>0.60692393779754639</v>
      </c>
      <c r="E19886" s="38">
        <v>0.60947427878508698</v>
      </c>
      <c r="F19886" s="38">
        <v>0</v>
      </c>
    </row>
    <row r="19887" spans="1:6" x14ac:dyDescent="0.35">
      <c r="A19887" s="37" t="s">
        <v>23373</v>
      </c>
      <c r="B19887" s="38">
        <v>-34.728527380000003</v>
      </c>
      <c r="C19887" s="38">
        <v>-58.617197019999999</v>
      </c>
      <c r="D19887" s="38">
        <v>0.87092041969299316</v>
      </c>
      <c r="E19887" s="38">
        <v>0.83349486460556854</v>
      </c>
      <c r="F19887" s="38">
        <v>100</v>
      </c>
    </row>
    <row r="19888" spans="1:6" x14ac:dyDescent="0.35">
      <c r="A19888" s="37" t="s">
        <v>23374</v>
      </c>
      <c r="B19888" s="38">
        <v>-34.735993780000001</v>
      </c>
      <c r="C19888" s="38">
        <v>-58.611891999999997</v>
      </c>
      <c r="D19888" s="38">
        <v>0.89517778158187866</v>
      </c>
      <c r="E19888" s="38">
        <v>0.81591149761870096</v>
      </c>
      <c r="F19888" s="38" t="s">
        <v>5130</v>
      </c>
    </row>
    <row r="19889" spans="1:6" x14ac:dyDescent="0.35">
      <c r="A19889" s="37" t="s">
        <v>23375</v>
      </c>
      <c r="B19889" s="38">
        <v>-34.778701900000002</v>
      </c>
      <c r="C19889" s="38">
        <v>-58.614410980000002</v>
      </c>
      <c r="D19889" s="38">
        <v>0.54289865493774414</v>
      </c>
      <c r="E19889" s="38">
        <v>0.55922228882187286</v>
      </c>
      <c r="F19889" s="38">
        <v>100</v>
      </c>
    </row>
    <row r="19890" spans="1:6" x14ac:dyDescent="0.35">
      <c r="A19890" s="37" t="s">
        <v>23376</v>
      </c>
      <c r="B19890" s="38">
        <v>-34.162561789999998</v>
      </c>
      <c r="C19890" s="38">
        <v>-58.963529880000003</v>
      </c>
      <c r="D19890" s="38">
        <v>0.25996047258377081</v>
      </c>
      <c r="E19890" s="38">
        <v>0.2238751364981427</v>
      </c>
      <c r="F19890" s="38">
        <v>0</v>
      </c>
    </row>
    <row r="19891" spans="1:6" x14ac:dyDescent="0.35">
      <c r="A19891" s="37" t="s">
        <v>23377</v>
      </c>
      <c r="B19891" s="38">
        <v>-34.595631900000001</v>
      </c>
      <c r="C19891" s="38">
        <v>-60.949957670000003</v>
      </c>
      <c r="D19891" s="38">
        <v>0.13747882843017581</v>
      </c>
      <c r="E19891" s="38">
        <v>0.13783769841705051</v>
      </c>
      <c r="F19891" s="38" t="s">
        <v>5130</v>
      </c>
    </row>
    <row r="19892" spans="1:6" x14ac:dyDescent="0.35">
      <c r="A19892" s="37" t="s">
        <v>23378</v>
      </c>
      <c r="B19892" s="38">
        <v>-36.488536809999999</v>
      </c>
      <c r="C19892" s="38">
        <v>-56.708901189999999</v>
      </c>
      <c r="D19892" s="38">
        <v>0.6215813159942627</v>
      </c>
      <c r="E19892" s="38">
        <v>0.62170789639155066</v>
      </c>
      <c r="F19892" s="38">
        <v>55.445544554455452</v>
      </c>
    </row>
    <row r="19893" spans="1:6" x14ac:dyDescent="0.35">
      <c r="A19893" s="37" t="s">
        <v>23379</v>
      </c>
      <c r="B19893" s="38">
        <v>-34.722458609999997</v>
      </c>
      <c r="C19893" s="38">
        <v>-58.437650390000002</v>
      </c>
      <c r="D19893" s="38">
        <v>0.73269039392471313</v>
      </c>
      <c r="E19893" s="38">
        <v>0.72243886192639672</v>
      </c>
      <c r="F19893" s="38" t="s">
        <v>5130</v>
      </c>
    </row>
    <row r="19894" spans="1:6" x14ac:dyDescent="0.35">
      <c r="A19894" s="37" t="s">
        <v>23380</v>
      </c>
      <c r="B19894" s="38">
        <v>-35.975378939999999</v>
      </c>
      <c r="C19894" s="38">
        <v>-57.449876400000001</v>
      </c>
      <c r="D19894" s="38">
        <v>0.28026854991912842</v>
      </c>
      <c r="E19894" s="38">
        <v>0.29084102195851941</v>
      </c>
      <c r="F19894" s="38" t="s">
        <v>5130</v>
      </c>
    </row>
    <row r="19895" spans="1:6" x14ac:dyDescent="0.35">
      <c r="A19895" s="37" t="s">
        <v>23381</v>
      </c>
      <c r="B19895" s="38">
        <v>-34.731466779999998</v>
      </c>
      <c r="C19895" s="38">
        <v>-58.462595710000002</v>
      </c>
      <c r="D19895" s="38">
        <v>0.93343114852905273</v>
      </c>
      <c r="E19895" s="38">
        <v>0.93224754763974083</v>
      </c>
      <c r="F19895" s="38" t="s">
        <v>5130</v>
      </c>
    </row>
    <row r="19896" spans="1:6" x14ac:dyDescent="0.35">
      <c r="A19896" s="37" t="s">
        <v>23382</v>
      </c>
      <c r="B19896" s="38">
        <v>-34.724040479999999</v>
      </c>
      <c r="C19896" s="38">
        <v>-58.463138919999999</v>
      </c>
      <c r="D19896" s="38">
        <v>0.86525928974151611</v>
      </c>
      <c r="E19896" s="38">
        <v>0.87309353288851288</v>
      </c>
      <c r="F19896" s="38" t="s">
        <v>5130</v>
      </c>
    </row>
    <row r="19897" spans="1:6" x14ac:dyDescent="0.35">
      <c r="A19897" s="37" t="s">
        <v>23383</v>
      </c>
      <c r="B19897" s="38">
        <v>-34.731202789999998</v>
      </c>
      <c r="C19897" s="38">
        <v>-58.443248109999999</v>
      </c>
      <c r="D19897" s="38">
        <v>0.69035732746124268</v>
      </c>
      <c r="E19897" s="38">
        <v>0.70664262288325541</v>
      </c>
      <c r="F19897" s="38" t="s">
        <v>5130</v>
      </c>
    </row>
    <row r="19898" spans="1:6" x14ac:dyDescent="0.35">
      <c r="A19898" s="37" t="s">
        <v>23384</v>
      </c>
      <c r="B19898" s="38">
        <v>-34.430131899999999</v>
      </c>
      <c r="C19898" s="38">
        <v>-59.65599417</v>
      </c>
      <c r="D19898" s="38">
        <v>0.40050852298736572</v>
      </c>
      <c r="E19898" s="38">
        <v>0.40535451306237108</v>
      </c>
      <c r="F19898" s="38">
        <v>100</v>
      </c>
    </row>
    <row r="19899" spans="1:6" x14ac:dyDescent="0.35">
      <c r="A19899" s="37" t="s">
        <v>23385</v>
      </c>
      <c r="B19899" s="38">
        <v>-38.000447549999997</v>
      </c>
      <c r="C19899" s="38">
        <v>-57.558270039999996</v>
      </c>
      <c r="D19899" s="38">
        <v>0.12379302084445951</v>
      </c>
      <c r="E19899" s="38">
        <v>0.11573359701368539</v>
      </c>
      <c r="F19899" s="38" t="s">
        <v>5130</v>
      </c>
    </row>
    <row r="19900" spans="1:6" x14ac:dyDescent="0.35">
      <c r="A19900" s="37" t="s">
        <v>23386</v>
      </c>
      <c r="B19900" s="38">
        <v>-37.846031959999998</v>
      </c>
      <c r="C19900" s="38">
        <v>-57.506778560000001</v>
      </c>
      <c r="D19900" s="38">
        <v>0.45323377847671509</v>
      </c>
      <c r="E19900" s="38">
        <v>0.44648578075262219</v>
      </c>
      <c r="F19900" s="38">
        <v>38.888888888888893</v>
      </c>
    </row>
    <row r="19901" spans="1:6" x14ac:dyDescent="0.35">
      <c r="A19901" s="37" t="s">
        <v>23387</v>
      </c>
      <c r="B19901" s="38">
        <v>-34.879022849999998</v>
      </c>
      <c r="C19901" s="38">
        <v>-58.545892250000001</v>
      </c>
      <c r="D19901" s="38">
        <v>0.57663899660110474</v>
      </c>
      <c r="E19901" s="38">
        <v>0.5748387045330472</v>
      </c>
      <c r="F19901" s="38">
        <v>0</v>
      </c>
    </row>
    <row r="19902" spans="1:6" x14ac:dyDescent="0.35">
      <c r="A19902" s="37" t="s">
        <v>23388</v>
      </c>
      <c r="B19902" s="38">
        <v>-34.291856099999997</v>
      </c>
      <c r="C19902" s="38">
        <v>-60.24253641</v>
      </c>
      <c r="D19902" s="38">
        <v>0.33823016285896301</v>
      </c>
      <c r="E19902" s="38">
        <v>0.29662630510957622</v>
      </c>
      <c r="F19902" s="38">
        <v>19.642857142857142</v>
      </c>
    </row>
    <row r="19903" spans="1:6" x14ac:dyDescent="0.35">
      <c r="A19903" s="37" t="s">
        <v>23389</v>
      </c>
      <c r="B19903" s="38">
        <v>-34.73861866</v>
      </c>
      <c r="C19903" s="38">
        <v>-58.443806809999998</v>
      </c>
      <c r="D19903" s="38">
        <v>0.77540630102157593</v>
      </c>
      <c r="E19903" s="38">
        <v>0.71256957782639396</v>
      </c>
      <c r="F19903" s="38">
        <v>28.888888888888886</v>
      </c>
    </row>
    <row r="19904" spans="1:6" x14ac:dyDescent="0.35">
      <c r="A19904" s="37" t="s">
        <v>23390</v>
      </c>
      <c r="B19904" s="38">
        <v>-34.710818639999999</v>
      </c>
      <c r="C19904" s="38">
        <v>-58.450344629999996</v>
      </c>
      <c r="D19904" s="38">
        <v>0.84765279293060303</v>
      </c>
      <c r="E19904" s="38">
        <v>0.86034910772976125</v>
      </c>
      <c r="F19904" s="38"/>
    </row>
    <row r="19905" spans="1:6" x14ac:dyDescent="0.35">
      <c r="A19905" s="37" t="s">
        <v>23391</v>
      </c>
      <c r="B19905" s="38">
        <v>-34.900021619999997</v>
      </c>
      <c r="C19905" s="38">
        <v>-58.704574020000003</v>
      </c>
      <c r="D19905" s="38">
        <v>0.73575615882873535</v>
      </c>
      <c r="E19905" s="38">
        <v>0.74119616495935536</v>
      </c>
      <c r="F19905" s="38">
        <v>72.888888888888886</v>
      </c>
    </row>
    <row r="19906" spans="1:6" x14ac:dyDescent="0.35">
      <c r="A19906" s="37" t="s">
        <v>23392</v>
      </c>
      <c r="B19906" s="38">
        <v>-34.799727240000003</v>
      </c>
      <c r="C19906" s="38">
        <v>-58.64899947</v>
      </c>
      <c r="D19906" s="38">
        <v>0.87782865762710571</v>
      </c>
      <c r="E19906" s="38">
        <v>0.89732026557127631</v>
      </c>
      <c r="F19906" s="38">
        <v>69.506726457399111</v>
      </c>
    </row>
    <row r="19907" spans="1:6" x14ac:dyDescent="0.35">
      <c r="A19907" s="37" t="s">
        <v>23393</v>
      </c>
      <c r="B19907" s="38">
        <v>-34.638726820000002</v>
      </c>
      <c r="C19907" s="38">
        <v>-60.45253203</v>
      </c>
      <c r="D19907" s="38">
        <v>0.46440395712852478</v>
      </c>
      <c r="E19907" s="38">
        <v>0.48379272771509069</v>
      </c>
      <c r="F19907" s="38">
        <v>50</v>
      </c>
    </row>
    <row r="19908" spans="1:6" x14ac:dyDescent="0.35">
      <c r="A19908" s="37" t="s">
        <v>23394</v>
      </c>
      <c r="B19908" s="38">
        <v>-34.558921380000001</v>
      </c>
      <c r="C19908" s="38">
        <v>-58.609949729999997</v>
      </c>
      <c r="D19908" s="38">
        <v>0.65819442272186279</v>
      </c>
      <c r="E19908" s="38">
        <v>0.64104072915183175</v>
      </c>
      <c r="F19908" s="38"/>
    </row>
    <row r="19909" spans="1:6" x14ac:dyDescent="0.35">
      <c r="A19909" s="37" t="s">
        <v>23395</v>
      </c>
      <c r="B19909" s="38">
        <v>-34.671568520000001</v>
      </c>
      <c r="C19909" s="38">
        <v>-58.349997469999998</v>
      </c>
      <c r="D19909" s="38">
        <v>0.36408326029777532</v>
      </c>
      <c r="E19909" s="38">
        <v>0.25025354283196588</v>
      </c>
      <c r="F19909" s="38">
        <v>0</v>
      </c>
    </row>
    <row r="19910" spans="1:6" x14ac:dyDescent="0.35">
      <c r="A19910" s="37" t="s">
        <v>23396</v>
      </c>
      <c r="B19910" s="38">
        <v>-37.54601598</v>
      </c>
      <c r="C19910" s="38">
        <v>-60.806847779999998</v>
      </c>
      <c r="D19910" s="38">
        <v>0.36884289979934692</v>
      </c>
      <c r="E19910" s="38">
        <v>0.35378662300737279</v>
      </c>
      <c r="F19910" s="38">
        <v>23.52941176470588</v>
      </c>
    </row>
    <row r="19911" spans="1:6" x14ac:dyDescent="0.35">
      <c r="A19911" s="37" t="s">
        <v>23397</v>
      </c>
      <c r="B19911" s="38">
        <v>-35.464943060000003</v>
      </c>
      <c r="C19911" s="38">
        <v>-62.857247280000003</v>
      </c>
      <c r="D19911" s="38">
        <v>0.43114224076271063</v>
      </c>
      <c r="E19911" s="38">
        <v>0.42786045607767609</v>
      </c>
      <c r="F19911" s="38">
        <v>33.333333333333329</v>
      </c>
    </row>
    <row r="19912" spans="1:6" x14ac:dyDescent="0.35">
      <c r="A19912" s="37" t="s">
        <v>23398</v>
      </c>
      <c r="B19912" s="38">
        <v>-34.828970249999998</v>
      </c>
      <c r="C19912" s="38">
        <v>-58.210879849999998</v>
      </c>
      <c r="D19912" s="38">
        <v>0.76455593109130859</v>
      </c>
      <c r="E19912" s="38">
        <v>0.76335745405506439</v>
      </c>
      <c r="F19912" s="38">
        <v>100</v>
      </c>
    </row>
    <row r="19913" spans="1:6" x14ac:dyDescent="0.35">
      <c r="A19913" s="37" t="s">
        <v>23399</v>
      </c>
      <c r="B19913" s="38">
        <v>-38.005392929999999</v>
      </c>
      <c r="C19913" s="38">
        <v>-57.551146930000002</v>
      </c>
      <c r="D19913" s="38">
        <v>0.1141559407114983</v>
      </c>
      <c r="E19913" s="38">
        <v>0.1085353249158615</v>
      </c>
      <c r="F19913" s="38">
        <v>25</v>
      </c>
    </row>
    <row r="19914" spans="1:6" x14ac:dyDescent="0.35">
      <c r="A19914" s="37" t="s">
        <v>23400</v>
      </c>
      <c r="B19914" s="38">
        <v>-33.93144066</v>
      </c>
      <c r="C19914" s="38">
        <v>-60.592053610000001</v>
      </c>
      <c r="D19914" s="38">
        <v>0.409698486328125</v>
      </c>
      <c r="E19914" s="38">
        <v>0.40886023728286519</v>
      </c>
      <c r="F19914" s="38">
        <v>0</v>
      </c>
    </row>
    <row r="19915" spans="1:6" x14ac:dyDescent="0.35">
      <c r="A19915" s="37" t="s">
        <v>23401</v>
      </c>
      <c r="B19915" s="38">
        <v>-33.931326810000002</v>
      </c>
      <c r="C19915" s="38">
        <v>-60.592164590000003</v>
      </c>
      <c r="D19915" s="38">
        <v>0.409698486328125</v>
      </c>
      <c r="E19915" s="38">
        <v>0.4081579205152151</v>
      </c>
      <c r="F19915" s="38">
        <v>3.4482758620689653</v>
      </c>
    </row>
    <row r="19916" spans="1:6" x14ac:dyDescent="0.35">
      <c r="A19916" s="37" t="s">
        <v>23402</v>
      </c>
      <c r="B19916" s="38">
        <v>-34.876633529999999</v>
      </c>
      <c r="C19916" s="38">
        <v>-58.358039740000002</v>
      </c>
      <c r="D19916" s="38">
        <v>0.83860290050506592</v>
      </c>
      <c r="E19916" s="38">
        <v>0.85593734760033457</v>
      </c>
      <c r="F19916" s="38" t="s">
        <v>5130</v>
      </c>
    </row>
    <row r="19917" spans="1:6" x14ac:dyDescent="0.35">
      <c r="A19917" s="37" t="s">
        <v>23403</v>
      </c>
      <c r="B19917" s="38">
        <v>-34.70346498</v>
      </c>
      <c r="C19917" s="38">
        <v>-58.314582729999998</v>
      </c>
      <c r="D19917" s="38">
        <v>0.30190789699554438</v>
      </c>
      <c r="E19917" s="38">
        <v>0.31056309739748639</v>
      </c>
      <c r="F19917" s="38" t="s">
        <v>5130</v>
      </c>
    </row>
    <row r="19918" spans="1:6" x14ac:dyDescent="0.35">
      <c r="A19918" s="37" t="s">
        <v>23404</v>
      </c>
      <c r="B19918" s="38">
        <v>-37.329290999999998</v>
      </c>
      <c r="C19918" s="38">
        <v>-59.131104999999998</v>
      </c>
      <c r="D19918" s="38">
        <v>8.383767306804657E-2</v>
      </c>
      <c r="E19918" s="38">
        <v>8.8741372878614222E-2</v>
      </c>
      <c r="F19918" s="38"/>
    </row>
    <row r="19919" spans="1:6" x14ac:dyDescent="0.35">
      <c r="A19919" s="37" t="s">
        <v>23405</v>
      </c>
      <c r="B19919" s="38">
        <v>-34.562816419999997</v>
      </c>
      <c r="C19919" s="38">
        <v>-58.801886279999998</v>
      </c>
      <c r="D19919" s="38">
        <v>0.9463537335395813</v>
      </c>
      <c r="E19919" s="38">
        <v>0.9463537335395813</v>
      </c>
      <c r="F19919" s="38">
        <v>60.24096385542169</v>
      </c>
    </row>
    <row r="19920" spans="1:6" x14ac:dyDescent="0.35">
      <c r="A19920" s="37" t="s">
        <v>23406</v>
      </c>
      <c r="B19920" s="38">
        <v>-35.73933581</v>
      </c>
      <c r="C19920" s="38">
        <v>-60.557491310000003</v>
      </c>
      <c r="D19920" s="38">
        <v>0.43208539485931402</v>
      </c>
      <c r="E19920" s="38">
        <v>0.42703837626858759</v>
      </c>
      <c r="F19920" s="38">
        <v>33.333333333333329</v>
      </c>
    </row>
    <row r="19921" spans="1:6" x14ac:dyDescent="0.35">
      <c r="A19921" s="37" t="s">
        <v>23407</v>
      </c>
      <c r="B19921" s="38">
        <v>-35.486720120000001</v>
      </c>
      <c r="C19921" s="38">
        <v>-59.9888981</v>
      </c>
      <c r="D19921" s="38">
        <v>0.65905642509460449</v>
      </c>
      <c r="E19921" s="38">
        <v>0.65905642509460449</v>
      </c>
      <c r="F19921" s="38">
        <v>50</v>
      </c>
    </row>
    <row r="19922" spans="1:6" x14ac:dyDescent="0.35">
      <c r="A19922" s="37" t="s">
        <v>23408</v>
      </c>
      <c r="B19922" s="38">
        <v>-36.384896869999999</v>
      </c>
      <c r="C19922" s="38">
        <v>-58.12020802</v>
      </c>
      <c r="D19922" s="38">
        <v>0.42282852530479431</v>
      </c>
      <c r="E19922" s="38">
        <v>0.42282852530479431</v>
      </c>
      <c r="F19922" s="38">
        <v>50</v>
      </c>
    </row>
    <row r="19923" spans="1:6" x14ac:dyDescent="0.35">
      <c r="A19923" s="37" t="s">
        <v>23409</v>
      </c>
      <c r="B19923" s="38">
        <v>-35.244870159999998</v>
      </c>
      <c r="C19923" s="38">
        <v>-60.304378319999998</v>
      </c>
      <c r="D19923" s="38">
        <v>0.46584933996200562</v>
      </c>
      <c r="E19923" s="38">
        <v>0.45342300675417252</v>
      </c>
      <c r="F19923" s="38">
        <v>50</v>
      </c>
    </row>
    <row r="19924" spans="1:6" x14ac:dyDescent="0.35">
      <c r="A19924" s="37" t="s">
        <v>23410</v>
      </c>
      <c r="B19924" s="38">
        <v>-34.941674650000003</v>
      </c>
      <c r="C19924" s="38">
        <v>-60.28382242</v>
      </c>
      <c r="D19924" s="38">
        <v>0.49045780301094061</v>
      </c>
      <c r="E19924" s="38">
        <v>0.49045780301094061</v>
      </c>
      <c r="F19924" s="38"/>
    </row>
    <row r="19925" spans="1:6" x14ac:dyDescent="0.35">
      <c r="A19925" s="37" t="s">
        <v>23411</v>
      </c>
      <c r="B19925" s="38">
        <v>-34.756351700000003</v>
      </c>
      <c r="C19925" s="38">
        <v>-58.404309769999998</v>
      </c>
      <c r="D19925" s="38">
        <v>0.2207212895154953</v>
      </c>
      <c r="E19925" s="38">
        <v>0.2102466594766487</v>
      </c>
      <c r="F19925" s="38" t="s">
        <v>5130</v>
      </c>
    </row>
    <row r="19926" spans="1:6" x14ac:dyDescent="0.35">
      <c r="A19926" s="37" t="s">
        <v>23412</v>
      </c>
      <c r="B19926" s="38">
        <v>-34.722386559999997</v>
      </c>
      <c r="C19926" s="38">
        <v>-58.295591780000002</v>
      </c>
      <c r="D19926" s="38">
        <v>0.3072020411491394</v>
      </c>
      <c r="E19926" s="38">
        <v>0.29831417318847442</v>
      </c>
      <c r="F19926" s="38" t="s">
        <v>5130</v>
      </c>
    </row>
    <row r="19927" spans="1:6" x14ac:dyDescent="0.35">
      <c r="A19927" s="37" t="s">
        <v>23413</v>
      </c>
      <c r="B19927" s="38">
        <v>-38.710628640000003</v>
      </c>
      <c r="C19927" s="38">
        <v>-62.218122459999996</v>
      </c>
      <c r="D19927" s="38">
        <v>0.38660544157028198</v>
      </c>
      <c r="E19927" s="38">
        <v>0.3698620177805424</v>
      </c>
      <c r="F19927" s="38" t="s">
        <v>5130</v>
      </c>
    </row>
    <row r="19928" spans="1:6" x14ac:dyDescent="0.35">
      <c r="A19928" s="37" t="s">
        <v>23414</v>
      </c>
      <c r="B19928" s="38">
        <v>-34.777561030000001</v>
      </c>
      <c r="C19928" s="38">
        <v>-58.835427240000001</v>
      </c>
      <c r="D19928" s="38">
        <v>0.36670836806297302</v>
      </c>
      <c r="E19928" s="38">
        <v>0.37292087326447171</v>
      </c>
      <c r="F19928" s="38"/>
    </row>
    <row r="19929" spans="1:6" x14ac:dyDescent="0.35">
      <c r="A19929" s="37" t="s">
        <v>23415</v>
      </c>
      <c r="B19929" s="38">
        <v>-34.925181049999999</v>
      </c>
      <c r="C19929" s="38">
        <v>-57.947425160000002</v>
      </c>
      <c r="D19929" s="38">
        <v>9.9132396280765533E-2</v>
      </c>
      <c r="E19929" s="38">
        <v>9.3359932193861295E-2</v>
      </c>
      <c r="F19929" s="38"/>
    </row>
    <row r="19930" spans="1:6" x14ac:dyDescent="0.35">
      <c r="A19930" s="37" t="s">
        <v>23416</v>
      </c>
      <c r="B19930" s="38">
        <v>-34.641307900000001</v>
      </c>
      <c r="C19930" s="38">
        <v>-58.589652149999999</v>
      </c>
      <c r="D19930" s="38">
        <v>0.10513456165790561</v>
      </c>
      <c r="E19930" s="38">
        <v>0.10400252747866839</v>
      </c>
      <c r="F19930" s="38" t="s">
        <v>5130</v>
      </c>
    </row>
    <row r="19931" spans="1:6" x14ac:dyDescent="0.35">
      <c r="A19931" s="37" t="s">
        <v>23417</v>
      </c>
      <c r="B19931" s="38">
        <v>-36.459178350000002</v>
      </c>
      <c r="C19931" s="38">
        <v>-57.761337410000003</v>
      </c>
      <c r="D19931" s="38">
        <v>0.40370157361030579</v>
      </c>
      <c r="E19931" s="38">
        <v>0.40370157361030579</v>
      </c>
      <c r="F19931" s="38">
        <v>100</v>
      </c>
    </row>
    <row r="19932" spans="1:6" x14ac:dyDescent="0.35">
      <c r="A19932" s="37" t="s">
        <v>23418</v>
      </c>
      <c r="B19932" s="38">
        <v>-35.932986759999999</v>
      </c>
      <c r="C19932" s="38">
        <v>-57.68956026</v>
      </c>
      <c r="D19932" s="38">
        <v>0.44819757342338562</v>
      </c>
      <c r="E19932" s="38">
        <v>0.44640061886687032</v>
      </c>
      <c r="F19932" s="38">
        <v>0</v>
      </c>
    </row>
    <row r="19933" spans="1:6" x14ac:dyDescent="0.35">
      <c r="A19933" s="37" t="s">
        <v>23419</v>
      </c>
      <c r="B19933" s="38">
        <v>-34.462695050000001</v>
      </c>
      <c r="C19933" s="38">
        <v>-58.639877720000001</v>
      </c>
      <c r="D19933" s="38">
        <v>0.198979526758194</v>
      </c>
      <c r="E19933" s="38">
        <v>0.205084993158068</v>
      </c>
      <c r="F19933" s="38"/>
    </row>
    <row r="19934" spans="1:6" x14ac:dyDescent="0.35">
      <c r="A19934" s="37" t="s">
        <v>23420</v>
      </c>
      <c r="B19934" s="38">
        <v>-38.099990380000001</v>
      </c>
      <c r="C19934" s="38">
        <v>-57.597989290000001</v>
      </c>
      <c r="D19934" s="38">
        <v>0.64212566614151001</v>
      </c>
      <c r="E19934" s="38">
        <v>0.66248665750026703</v>
      </c>
      <c r="F19934" s="38">
        <v>0</v>
      </c>
    </row>
    <row r="19935" spans="1:6" x14ac:dyDescent="0.35">
      <c r="A19935" s="37" t="s">
        <v>23421</v>
      </c>
      <c r="B19935" s="38">
        <v>-40.798696479999997</v>
      </c>
      <c r="C19935" s="38">
        <v>-62.984699499999998</v>
      </c>
      <c r="D19935" s="38">
        <v>0.36277249455451971</v>
      </c>
      <c r="E19935" s="38">
        <v>0.33325618505477911</v>
      </c>
      <c r="F19935" s="38"/>
    </row>
    <row r="19936" spans="1:6" x14ac:dyDescent="0.35">
      <c r="A19936" s="37" t="s">
        <v>23422</v>
      </c>
      <c r="B19936" s="38">
        <v>-36.29887995</v>
      </c>
      <c r="C19936" s="38">
        <v>-57.687494409999999</v>
      </c>
      <c r="D19936" s="38">
        <v>0.45731514692306519</v>
      </c>
      <c r="E19936" s="38">
        <v>0.47899907330671948</v>
      </c>
      <c r="F19936" s="38"/>
    </row>
    <row r="19937" spans="1:6" x14ac:dyDescent="0.35">
      <c r="A19937" s="37" t="s">
        <v>23423</v>
      </c>
      <c r="B19937" s="38">
        <v>-36.520452970000001</v>
      </c>
      <c r="C19937" s="38">
        <v>-57.324553700000003</v>
      </c>
      <c r="D19937" s="38">
        <v>0.26877731084823608</v>
      </c>
      <c r="E19937" s="38">
        <v>0.25648319638437689</v>
      </c>
      <c r="F19937" s="38"/>
    </row>
    <row r="19938" spans="1:6" x14ac:dyDescent="0.35">
      <c r="A19938" s="37" t="s">
        <v>23424</v>
      </c>
      <c r="B19938" s="38">
        <v>-37.730406139999999</v>
      </c>
      <c r="C19938" s="38">
        <v>-61.318253970000001</v>
      </c>
      <c r="D19938" s="38">
        <v>0.34406396746635443</v>
      </c>
      <c r="E19938" s="38">
        <v>0.36576654644388901</v>
      </c>
      <c r="F19938" s="38"/>
    </row>
    <row r="19939" spans="1:6" x14ac:dyDescent="0.35">
      <c r="A19939" s="37" t="s">
        <v>23425</v>
      </c>
      <c r="B19939" s="38">
        <v>-34.762704329999998</v>
      </c>
      <c r="C19939" s="38">
        <v>-58.207000710000003</v>
      </c>
      <c r="D19939" s="38">
        <v>0.32109424471855158</v>
      </c>
      <c r="E19939" s="38">
        <v>0.28971563900510472</v>
      </c>
      <c r="F19939" s="38"/>
    </row>
    <row r="19940" spans="1:6" x14ac:dyDescent="0.35">
      <c r="A19940" s="37" t="s">
        <v>23426</v>
      </c>
      <c r="B19940" s="38">
        <v>-34.714086360000003</v>
      </c>
      <c r="C19940" s="38">
        <v>-58.449396900000004</v>
      </c>
      <c r="D19940" s="38">
        <v>0.92434233427047729</v>
      </c>
      <c r="E19940" s="38">
        <v>0.9154356592579892</v>
      </c>
      <c r="F19940" s="38"/>
    </row>
    <row r="19941" spans="1:6" x14ac:dyDescent="0.35">
      <c r="A19941" s="37" t="s">
        <v>23427</v>
      </c>
      <c r="B19941" s="38">
        <v>-34.890370410000003</v>
      </c>
      <c r="C19941" s="38">
        <v>-58.179931240000002</v>
      </c>
      <c r="D19941" s="38">
        <v>0.56057834625244141</v>
      </c>
      <c r="E19941" s="38">
        <v>0.58396891967670339</v>
      </c>
      <c r="F19941" s="38"/>
    </row>
    <row r="19942" spans="1:6" x14ac:dyDescent="0.35">
      <c r="A19942" s="37" t="s">
        <v>23428</v>
      </c>
      <c r="B19942" s="38">
        <v>-34.900679889999999</v>
      </c>
      <c r="C19942" s="38">
        <v>-60.01291973</v>
      </c>
      <c r="D19942" s="38">
        <v>0.15067631006240839</v>
      </c>
      <c r="E19942" s="38">
        <v>0.23559840788712369</v>
      </c>
      <c r="F19942" s="38"/>
    </row>
    <row r="19943" spans="1:6" x14ac:dyDescent="0.35">
      <c r="A19943" s="37" t="s">
        <v>23429</v>
      </c>
      <c r="B19943" s="38">
        <v>-38.992548569999997</v>
      </c>
      <c r="C19943" s="38">
        <v>-61.21155237</v>
      </c>
      <c r="D19943" s="38">
        <v>0.41942742466926569</v>
      </c>
      <c r="E19943" s="38">
        <v>0.38287478765925848</v>
      </c>
      <c r="F19943" s="38"/>
    </row>
    <row r="19944" spans="1:6" x14ac:dyDescent="0.35">
      <c r="A19944" s="37" t="s">
        <v>23430</v>
      </c>
      <c r="B19944" s="38">
        <v>-35.636375989999998</v>
      </c>
      <c r="C19944" s="38">
        <v>-61.363722510000002</v>
      </c>
      <c r="D19944" s="38">
        <v>0.42320990562438959</v>
      </c>
      <c r="E19944" s="38">
        <v>0.4109068898593678</v>
      </c>
      <c r="F19944" s="38"/>
    </row>
    <row r="19945" spans="1:6" x14ac:dyDescent="0.35">
      <c r="A19945" s="37" t="s">
        <v>23431</v>
      </c>
      <c r="B19945" s="38">
        <v>-34.570055689999997</v>
      </c>
      <c r="C19945" s="38">
        <v>-59.112013910000002</v>
      </c>
      <c r="D19945" s="38">
        <v>0.21746055781841281</v>
      </c>
      <c r="E19945" s="38">
        <v>0.23234942124078151</v>
      </c>
      <c r="F19945" s="38"/>
    </row>
    <row r="19946" spans="1:6" x14ac:dyDescent="0.35">
      <c r="A19946" s="37" t="s">
        <v>23432</v>
      </c>
      <c r="B19946" s="38">
        <v>-34.73529894</v>
      </c>
      <c r="C19946" s="38">
        <v>-58.373220279999998</v>
      </c>
      <c r="D19946" s="38">
        <v>0.46762946248054499</v>
      </c>
      <c r="E19946" s="38">
        <v>0.48955277933014762</v>
      </c>
      <c r="F19946" s="38"/>
    </row>
    <row r="19947" spans="1:6" x14ac:dyDescent="0.35">
      <c r="A19947" s="37" t="s">
        <v>23433</v>
      </c>
      <c r="B19947" s="38">
        <v>-38.099972829999999</v>
      </c>
      <c r="C19947" s="38">
        <v>-57.598044809999998</v>
      </c>
      <c r="D19947" s="38">
        <v>0.64212566614151001</v>
      </c>
      <c r="E19947" s="38">
        <v>0.66248665750026703</v>
      </c>
      <c r="F19947" s="38"/>
    </row>
    <row r="19948" spans="1:6" x14ac:dyDescent="0.35">
      <c r="A19948" s="37" t="s">
        <v>23434</v>
      </c>
      <c r="B19948" s="38">
        <v>-34.868693260000001</v>
      </c>
      <c r="C19948" s="38">
        <v>-58.36914015</v>
      </c>
      <c r="D19948" s="38">
        <v>0.74441957473754883</v>
      </c>
      <c r="E19948" s="38">
        <v>0.79522063925459574</v>
      </c>
      <c r="F19948" s="38"/>
    </row>
    <row r="19949" spans="1:6" x14ac:dyDescent="0.35">
      <c r="A19949" s="37" t="s">
        <v>23435</v>
      </c>
      <c r="B19949" s="38">
        <v>-35.462541129999998</v>
      </c>
      <c r="C19949" s="38">
        <v>-60.860237939999998</v>
      </c>
      <c r="D19949" s="38">
        <v>0.54614347219467163</v>
      </c>
      <c r="E19949" s="38">
        <v>0.54614347219467163</v>
      </c>
      <c r="F19949" s="38"/>
    </row>
    <row r="19950" spans="1:6" x14ac:dyDescent="0.35">
      <c r="A19950" s="37" t="s">
        <v>23436</v>
      </c>
      <c r="B19950" s="38">
        <v>-34.863964410000001</v>
      </c>
      <c r="C19950" s="38">
        <v>-58.280359490000002</v>
      </c>
      <c r="D19950" s="38">
        <v>0.71589583158493042</v>
      </c>
      <c r="E19950" s="38">
        <v>0.72714617020554018</v>
      </c>
      <c r="F19950" s="38"/>
    </row>
    <row r="19951" spans="1:6" x14ac:dyDescent="0.35">
      <c r="A19951" s="37" t="s">
        <v>23437</v>
      </c>
      <c r="F19951" s="38"/>
    </row>
    <row r="19952" spans="1:6" x14ac:dyDescent="0.35">
      <c r="A19952" s="37" t="s">
        <v>23438</v>
      </c>
      <c r="F19952" s="38"/>
    </row>
  </sheetData>
  <autoFilter ref="F2:F19952" xr:uid="{EB4DCB3C-6247-4628-8289-754552C32B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E8D4-22BA-40CD-8D20-FB2E164620BC}">
  <dimension ref="A1:L2143"/>
  <sheetViews>
    <sheetView topLeftCell="F1" workbookViewId="0">
      <selection activeCell="F1" sqref="F1:L1048576"/>
    </sheetView>
  </sheetViews>
  <sheetFormatPr baseColWidth="10" defaultRowHeight="14.5" x14ac:dyDescent="0.35"/>
  <cols>
    <col min="3" max="3" width="10.90625" customWidth="1"/>
    <col min="4" max="4" width="17.08984375" style="48" customWidth="1"/>
    <col min="5" max="5" width="41.08984375" customWidth="1"/>
    <col min="6" max="6" width="42.36328125" customWidth="1"/>
    <col min="8" max="8" width="54.08984375" customWidth="1"/>
  </cols>
  <sheetData>
    <row r="1" spans="1:12" ht="36" x14ac:dyDescent="0.35">
      <c r="A1" s="39" t="s">
        <v>23439</v>
      </c>
      <c r="B1" s="39" t="s">
        <v>2954</v>
      </c>
      <c r="C1" s="39" t="s">
        <v>23440</v>
      </c>
      <c r="D1" s="41" t="s">
        <v>23441</v>
      </c>
      <c r="E1" s="41" t="s">
        <v>23442</v>
      </c>
      <c r="F1" s="41" t="s">
        <v>32635</v>
      </c>
      <c r="G1" s="40" t="s">
        <v>23443</v>
      </c>
      <c r="H1" s="41" t="s">
        <v>23444</v>
      </c>
      <c r="I1" s="42" t="s">
        <v>23445</v>
      </c>
      <c r="J1" s="40" t="s">
        <v>23446</v>
      </c>
      <c r="K1" s="40" t="s">
        <v>23447</v>
      </c>
      <c r="L1" s="40" t="s">
        <v>23448</v>
      </c>
    </row>
    <row r="2" spans="1:12" x14ac:dyDescent="0.35">
      <c r="A2" s="43">
        <v>1</v>
      </c>
      <c r="B2" s="43" t="s">
        <v>18</v>
      </c>
      <c r="C2" s="43" t="s">
        <v>141</v>
      </c>
      <c r="D2" s="44" t="s">
        <v>23449</v>
      </c>
      <c r="E2" s="44" t="s">
        <v>23450</v>
      </c>
      <c r="F2" s="44" t="str">
        <f t="shared" ref="F2:F65" si="0">CONCATENATE(E2,B2)</f>
        <v>Felipe Vallese (ex Olimpia, Unidad Basica)La Plata</v>
      </c>
      <c r="G2" s="43" t="s">
        <v>23451</v>
      </c>
      <c r="H2" s="44" t="s">
        <v>23452</v>
      </c>
      <c r="I2" s="45" t="s">
        <v>23453</v>
      </c>
      <c r="J2" s="45">
        <v>-34.973676993965</v>
      </c>
      <c r="K2" s="45">
        <v>-57.976805017319002</v>
      </c>
      <c r="L2" s="43">
        <v>0.513351</v>
      </c>
    </row>
    <row r="3" spans="1:12" x14ac:dyDescent="0.35">
      <c r="A3" s="43">
        <v>1</v>
      </c>
      <c r="B3" s="43" t="s">
        <v>18</v>
      </c>
      <c r="C3" s="46" t="s">
        <v>141</v>
      </c>
      <c r="D3" s="44" t="s">
        <v>23454</v>
      </c>
      <c r="E3" s="44" t="s">
        <v>23455</v>
      </c>
      <c r="F3" s="44" t="str">
        <f t="shared" si="0"/>
        <v>La Patriada (centro Comunal Integrador La PatriadaLa Plata</v>
      </c>
      <c r="G3" s="43" t="s">
        <v>23456</v>
      </c>
      <c r="H3" s="44" t="s">
        <v>23457</v>
      </c>
      <c r="I3" s="45" t="s">
        <v>23458</v>
      </c>
      <c r="J3" s="45">
        <v>-34.943266299999998</v>
      </c>
      <c r="K3" s="45">
        <v>-57.910603870000003</v>
      </c>
      <c r="L3" s="43">
        <v>0.27319700000000002</v>
      </c>
    </row>
    <row r="4" spans="1:12" x14ac:dyDescent="0.35">
      <c r="A4" s="43">
        <v>1</v>
      </c>
      <c r="B4" s="43" t="s">
        <v>18</v>
      </c>
      <c r="C4" s="46" t="s">
        <v>141</v>
      </c>
      <c r="D4" s="44" t="s">
        <v>23459</v>
      </c>
      <c r="E4" s="44" t="s">
        <v>23460</v>
      </c>
      <c r="F4" s="44" t="str">
        <f t="shared" si="0"/>
        <v>Oga GuazuLa Plata</v>
      </c>
      <c r="G4" s="43" t="s">
        <v>23461</v>
      </c>
      <c r="H4" s="44" t="s">
        <v>23462</v>
      </c>
      <c r="I4" s="45" t="s">
        <v>23463</v>
      </c>
      <c r="J4" s="45">
        <v>-34.944366706677997</v>
      </c>
      <c r="K4" s="45">
        <v>-57.880542266882998</v>
      </c>
      <c r="L4" s="43">
        <v>0.800593</v>
      </c>
    </row>
    <row r="5" spans="1:12" x14ac:dyDescent="0.35">
      <c r="A5" s="43">
        <v>1</v>
      </c>
      <c r="B5" s="43" t="s">
        <v>18</v>
      </c>
      <c r="C5" s="46" t="s">
        <v>141</v>
      </c>
      <c r="D5" s="44" t="s">
        <v>23464</v>
      </c>
      <c r="E5" s="44" t="s">
        <v>23465</v>
      </c>
      <c r="F5" s="44" t="str">
        <f t="shared" si="0"/>
        <v>Néstor Y CristinaLa Plata</v>
      </c>
      <c r="G5" s="45"/>
      <c r="H5" s="44" t="s">
        <v>23466</v>
      </c>
      <c r="I5" s="45" t="s">
        <v>23467</v>
      </c>
      <c r="J5" s="45">
        <v>-34.946407690000001</v>
      </c>
      <c r="K5" s="45">
        <v>-57.92567064</v>
      </c>
      <c r="L5" s="43">
        <v>0.63527500000000003</v>
      </c>
    </row>
    <row r="6" spans="1:12" x14ac:dyDescent="0.35">
      <c r="A6" s="43">
        <v>1</v>
      </c>
      <c r="B6" s="43" t="s">
        <v>18</v>
      </c>
      <c r="C6" s="46" t="s">
        <v>141</v>
      </c>
      <c r="D6" s="44" t="s">
        <v>23468</v>
      </c>
      <c r="E6" s="44" t="s">
        <v>23469</v>
      </c>
      <c r="F6" s="44" t="str">
        <f t="shared" si="0"/>
        <v>Comedor Futuro La CapitanaLa Plata</v>
      </c>
      <c r="G6" s="43" t="s">
        <v>23451</v>
      </c>
      <c r="H6" s="44" t="s">
        <v>23470</v>
      </c>
      <c r="I6" s="45" t="s">
        <v>23471</v>
      </c>
      <c r="J6" s="45">
        <v>-34.945545989999999</v>
      </c>
      <c r="K6" s="45">
        <v>-57.928821970000001</v>
      </c>
      <c r="L6" s="43">
        <v>0.49760300000000002</v>
      </c>
    </row>
    <row r="7" spans="1:12" x14ac:dyDescent="0.35">
      <c r="A7" s="43">
        <v>1</v>
      </c>
      <c r="B7" s="43" t="s">
        <v>18</v>
      </c>
      <c r="C7" s="46" t="s">
        <v>141</v>
      </c>
      <c r="D7" s="44" t="s">
        <v>23472</v>
      </c>
      <c r="E7" s="44" t="s">
        <v>23473</v>
      </c>
      <c r="F7" s="44" t="str">
        <f t="shared" si="0"/>
        <v>EducaciÓn Nacional Y PopularLa Plata</v>
      </c>
      <c r="G7" s="43" t="s">
        <v>23456</v>
      </c>
      <c r="H7" s="44" t="s">
        <v>23474</v>
      </c>
      <c r="I7" s="45" t="s">
        <v>23475</v>
      </c>
      <c r="J7" s="45">
        <v>-34.951531502861002</v>
      </c>
      <c r="K7" s="45">
        <v>-57.901374761901003</v>
      </c>
      <c r="L7" s="43">
        <v>0.69564300000000001</v>
      </c>
    </row>
    <row r="8" spans="1:12" x14ac:dyDescent="0.35">
      <c r="A8" s="43">
        <v>1</v>
      </c>
      <c r="B8" s="43" t="s">
        <v>18</v>
      </c>
      <c r="C8" s="46" t="s">
        <v>141</v>
      </c>
      <c r="D8" s="44" t="s">
        <v>23476</v>
      </c>
      <c r="E8" s="44" t="s">
        <v>23477</v>
      </c>
      <c r="F8" s="44" t="str">
        <f t="shared" si="0"/>
        <v>Por Un Futuro MejorLa Plata</v>
      </c>
      <c r="G8" s="43" t="s">
        <v>23461</v>
      </c>
      <c r="H8" s="44" t="s">
        <v>23478</v>
      </c>
      <c r="I8" s="45" t="s">
        <v>23479</v>
      </c>
      <c r="J8" s="45">
        <v>-34.953986298506003</v>
      </c>
      <c r="K8" s="45">
        <v>-57.926865041478997</v>
      </c>
      <c r="L8" s="43">
        <v>0.60811999999999999</v>
      </c>
    </row>
    <row r="9" spans="1:12" x14ac:dyDescent="0.35">
      <c r="A9" s="43">
        <v>1</v>
      </c>
      <c r="B9" s="43" t="s">
        <v>18</v>
      </c>
      <c r="C9" s="46" t="s">
        <v>141</v>
      </c>
      <c r="D9" s="44" t="s">
        <v>23480</v>
      </c>
      <c r="E9" s="44" t="s">
        <v>23481</v>
      </c>
      <c r="F9" s="44" t="str">
        <f t="shared" si="0"/>
        <v>Hospital San Martin/la CamporaLa Plata</v>
      </c>
      <c r="G9" s="43" t="s">
        <v>23456</v>
      </c>
      <c r="H9" s="44" t="s">
        <v>23482</v>
      </c>
      <c r="I9" s="45" t="s">
        <v>23483</v>
      </c>
      <c r="J9" s="45">
        <v>-34.923779609999997</v>
      </c>
      <c r="K9" s="45">
        <v>-57.924186200000001</v>
      </c>
      <c r="L9" s="43">
        <v>0.31042399999999998</v>
      </c>
    </row>
    <row r="10" spans="1:12" x14ac:dyDescent="0.35">
      <c r="A10" s="43">
        <v>1</v>
      </c>
      <c r="B10" s="43" t="s">
        <v>18</v>
      </c>
      <c r="C10" s="46" t="s">
        <v>141</v>
      </c>
      <c r="D10" s="44" t="s">
        <v>23484</v>
      </c>
      <c r="E10" s="44" t="s">
        <v>23485</v>
      </c>
      <c r="F10" s="44" t="str">
        <f t="shared" si="0"/>
        <v>Kuña JoajuLa Plata</v>
      </c>
      <c r="G10" s="43" t="s">
        <v>23456</v>
      </c>
      <c r="H10" s="44" t="s">
        <v>23486</v>
      </c>
      <c r="I10" s="45" t="s">
        <v>23487</v>
      </c>
      <c r="J10" s="45">
        <v>-34.951531502861002</v>
      </c>
      <c r="K10" s="45">
        <v>-57.901374761901003</v>
      </c>
      <c r="L10" s="43">
        <v>0.69564300000000001</v>
      </c>
    </row>
    <row r="11" spans="1:12" x14ac:dyDescent="0.35">
      <c r="A11" s="43">
        <v>1</v>
      </c>
      <c r="B11" s="43" t="s">
        <v>18</v>
      </c>
      <c r="C11" s="46" t="s">
        <v>141</v>
      </c>
      <c r="D11" s="44" t="s">
        <v>23488</v>
      </c>
      <c r="E11" s="44" t="s">
        <v>23489</v>
      </c>
      <c r="F11" s="44" t="str">
        <f t="shared" si="0"/>
        <v>Amet La Plata (sindicato Amet)La Plata</v>
      </c>
      <c r="G11" s="43" t="s">
        <v>23490</v>
      </c>
      <c r="H11" s="44" t="s">
        <v>23491</v>
      </c>
      <c r="I11" s="45" t="s">
        <v>23492</v>
      </c>
      <c r="J11" s="45">
        <v>-34.926259897149002</v>
      </c>
      <c r="K11" s="45">
        <v>-57.954719875918002</v>
      </c>
      <c r="L11" s="43">
        <v>0.16347</v>
      </c>
    </row>
    <row r="12" spans="1:12" x14ac:dyDescent="0.35">
      <c r="A12" s="43">
        <v>1</v>
      </c>
      <c r="B12" s="43" t="s">
        <v>18</v>
      </c>
      <c r="C12" s="46" t="s">
        <v>141</v>
      </c>
      <c r="D12" s="44" t="s">
        <v>23493</v>
      </c>
      <c r="E12" s="44" t="s">
        <v>23494</v>
      </c>
      <c r="F12" s="44" t="str">
        <f t="shared" si="0"/>
        <v>Cosmiko Shirley La BombonLa Plata</v>
      </c>
      <c r="G12" s="43" t="s">
        <v>23451</v>
      </c>
      <c r="H12" s="44" t="s">
        <v>23495</v>
      </c>
      <c r="I12" s="45" t="s">
        <v>23496</v>
      </c>
      <c r="J12" s="45">
        <v>-34.933025015021002</v>
      </c>
      <c r="K12" s="45">
        <v>-57.932250005161997</v>
      </c>
      <c r="L12" s="43">
        <v>0.134272</v>
      </c>
    </row>
    <row r="13" spans="1:12" x14ac:dyDescent="0.35">
      <c r="A13" s="43">
        <v>1</v>
      </c>
      <c r="B13" s="43" t="s">
        <v>18</v>
      </c>
      <c r="C13" s="46" t="s">
        <v>141</v>
      </c>
      <c r="D13" s="44" t="s">
        <v>23497</v>
      </c>
      <c r="E13" s="44" t="s">
        <v>23498</v>
      </c>
      <c r="F13" s="44" t="str">
        <f t="shared" si="0"/>
        <v>Casa NuestramericaLa Plata</v>
      </c>
      <c r="G13" s="43" t="s">
        <v>23456</v>
      </c>
      <c r="H13" s="44" t="s">
        <v>23499</v>
      </c>
      <c r="I13" s="45" t="s">
        <v>23500</v>
      </c>
      <c r="J13" s="45">
        <v>-34.931860399999998</v>
      </c>
      <c r="K13" s="45">
        <v>-57.951313499999998</v>
      </c>
      <c r="L13" s="43">
        <v>4.4785999999999999E-2</v>
      </c>
    </row>
    <row r="14" spans="1:12" x14ac:dyDescent="0.35">
      <c r="A14" s="43">
        <v>1</v>
      </c>
      <c r="B14" s="43" t="s">
        <v>18</v>
      </c>
      <c r="C14" s="46" t="s">
        <v>145</v>
      </c>
      <c r="D14" s="44" t="s">
        <v>23501</v>
      </c>
      <c r="E14" s="44" t="s">
        <v>23502</v>
      </c>
      <c r="F14" s="44" t="str">
        <f t="shared" si="0"/>
        <v>Bachillerato Popular Letra Libre HornosLa Plata</v>
      </c>
      <c r="G14" s="43" t="s">
        <v>23456</v>
      </c>
      <c r="H14" s="44" t="s">
        <v>23503</v>
      </c>
      <c r="I14" s="45" t="s">
        <v>23504</v>
      </c>
      <c r="J14" s="45">
        <v>-35.014299909999998</v>
      </c>
      <c r="K14" s="45">
        <v>-58.031778680000002</v>
      </c>
      <c r="L14" s="43">
        <v>0.71349200000000002</v>
      </c>
    </row>
    <row r="15" spans="1:12" x14ac:dyDescent="0.35">
      <c r="A15" s="43">
        <v>1</v>
      </c>
      <c r="B15" s="43" t="s">
        <v>18</v>
      </c>
      <c r="C15" s="46" t="s">
        <v>145</v>
      </c>
      <c r="D15" s="44" t="s">
        <v>23505</v>
      </c>
      <c r="E15" s="44" t="s">
        <v>23506</v>
      </c>
      <c r="F15" s="44" t="str">
        <f t="shared" si="0"/>
        <v>Gimnasia Y Esgrima La PlataLa Plata</v>
      </c>
      <c r="G15" s="43" t="s">
        <v>23451</v>
      </c>
      <c r="H15" s="44" t="s">
        <v>23507</v>
      </c>
      <c r="I15" s="45" t="s">
        <v>23508</v>
      </c>
      <c r="J15" s="45">
        <v>-35.022965892075</v>
      </c>
      <c r="K15" s="45">
        <v>-58.057882072962002</v>
      </c>
      <c r="L15" s="43">
        <v>0.71349200000000002</v>
      </c>
    </row>
    <row r="16" spans="1:12" x14ac:dyDescent="0.35">
      <c r="A16" s="43">
        <v>1</v>
      </c>
      <c r="B16" s="43" t="s">
        <v>18</v>
      </c>
      <c r="C16" s="46" t="s">
        <v>145</v>
      </c>
      <c r="D16" s="44" t="s">
        <v>23509</v>
      </c>
      <c r="E16" s="44" t="s">
        <v>23510</v>
      </c>
      <c r="F16" s="44" t="str">
        <f t="shared" si="0"/>
        <v>Facultad De PeriodismoLa Plata</v>
      </c>
      <c r="G16" s="43" t="s">
        <v>23490</v>
      </c>
      <c r="H16" s="44" t="s">
        <v>23511</v>
      </c>
      <c r="I16" s="45" t="s">
        <v>23512</v>
      </c>
      <c r="J16" s="45">
        <v>-34.913001399999999</v>
      </c>
      <c r="K16" s="45">
        <v>-57.927894500000001</v>
      </c>
      <c r="L16" s="43">
        <v>0.17532500000000001</v>
      </c>
    </row>
    <row r="17" spans="1:12" x14ac:dyDescent="0.35">
      <c r="A17" s="43">
        <v>1</v>
      </c>
      <c r="B17" s="43" t="s">
        <v>18</v>
      </c>
      <c r="C17" s="46" t="s">
        <v>145</v>
      </c>
      <c r="D17" s="44" t="s">
        <v>23513</v>
      </c>
      <c r="E17" s="44" t="s">
        <v>23514</v>
      </c>
      <c r="F17" s="44" t="str">
        <f t="shared" si="0"/>
        <v>Centro Cultural JeiLa Plata</v>
      </c>
      <c r="G17" s="43" t="s">
        <v>23451</v>
      </c>
      <c r="H17" s="44" t="s">
        <v>23515</v>
      </c>
      <c r="I17" s="45" t="s">
        <v>23516</v>
      </c>
      <c r="J17" s="45">
        <v>-34.926010493619998</v>
      </c>
      <c r="K17" s="45">
        <v>-58.011340721516</v>
      </c>
      <c r="L17" s="43">
        <v>0.81355599999999995</v>
      </c>
    </row>
    <row r="18" spans="1:12" x14ac:dyDescent="0.35">
      <c r="A18" s="43">
        <v>1</v>
      </c>
      <c r="B18" s="43" t="s">
        <v>18</v>
      </c>
      <c r="C18" s="46" t="s">
        <v>145</v>
      </c>
      <c r="D18" s="44" t="s">
        <v>23517</v>
      </c>
      <c r="E18" s="44" t="s">
        <v>23518</v>
      </c>
      <c r="F18" s="44" t="str">
        <f t="shared" si="0"/>
        <v>Cta AbastoLa Plata</v>
      </c>
      <c r="G18" s="43" t="s">
        <v>23490</v>
      </c>
      <c r="H18" s="44" t="s">
        <v>23519</v>
      </c>
      <c r="I18" s="45" t="s">
        <v>23520</v>
      </c>
      <c r="J18" s="45">
        <v>-34.992333720566997</v>
      </c>
      <c r="K18" s="45">
        <v>-58.094455377698999</v>
      </c>
      <c r="L18" s="43">
        <v>0.74021999999999999</v>
      </c>
    </row>
    <row r="19" spans="1:12" x14ac:dyDescent="0.35">
      <c r="A19" s="43">
        <v>1</v>
      </c>
      <c r="B19" s="43" t="s">
        <v>18</v>
      </c>
      <c r="C19" s="46" t="s">
        <v>145</v>
      </c>
      <c r="D19" s="44" t="s">
        <v>23521</v>
      </c>
      <c r="E19" s="44" t="s">
        <v>23522</v>
      </c>
      <c r="F19" s="44" t="str">
        <f t="shared" si="0"/>
        <v>Patria CompaÑeraLa Plata</v>
      </c>
      <c r="G19" s="43" t="s">
        <v>23451</v>
      </c>
      <c r="H19" s="44" t="s">
        <v>23523</v>
      </c>
      <c r="I19" s="45" t="s">
        <v>23524</v>
      </c>
      <c r="J19" s="45">
        <v>-34.921292404142001</v>
      </c>
      <c r="K19" s="45">
        <v>-57.949381525604998</v>
      </c>
      <c r="L19" s="43">
        <v>8.8774000000000006E-2</v>
      </c>
    </row>
    <row r="20" spans="1:12" x14ac:dyDescent="0.35">
      <c r="A20" s="43">
        <v>1</v>
      </c>
      <c r="B20" s="43" t="s">
        <v>18</v>
      </c>
      <c r="C20" s="46" t="s">
        <v>145</v>
      </c>
      <c r="D20" s="44" t="s">
        <v>23525</v>
      </c>
      <c r="E20" s="44" t="s">
        <v>23526</v>
      </c>
      <c r="F20" s="44" t="str">
        <f t="shared" si="0"/>
        <v>Club Las QuintasLa Plata</v>
      </c>
      <c r="G20" s="43" t="s">
        <v>23451</v>
      </c>
      <c r="H20" s="44" t="s">
        <v>23527</v>
      </c>
      <c r="I20" s="45" t="s">
        <v>23528</v>
      </c>
      <c r="J20" s="45">
        <v>-34.996022311430004</v>
      </c>
      <c r="K20" s="45">
        <v>-58.073744456311999</v>
      </c>
      <c r="L20" s="43">
        <v>0.63917000000000002</v>
      </c>
    </row>
    <row r="21" spans="1:12" x14ac:dyDescent="0.35">
      <c r="A21" s="43">
        <v>1</v>
      </c>
      <c r="B21" s="43" t="s">
        <v>18</v>
      </c>
      <c r="C21" s="46" t="s">
        <v>145</v>
      </c>
      <c r="D21" s="44" t="s">
        <v>23529</v>
      </c>
      <c r="E21" s="44" t="s">
        <v>23530</v>
      </c>
      <c r="F21" s="44" t="str">
        <f t="shared" si="0"/>
        <v>Ctat (fines Movimiento Mayo)La Plata</v>
      </c>
      <c r="G21" s="43" t="s">
        <v>23531</v>
      </c>
      <c r="H21" s="44" t="s">
        <v>23532</v>
      </c>
      <c r="I21" s="45" t="s">
        <v>23533</v>
      </c>
      <c r="J21" s="45">
        <v>-34.918112600000001</v>
      </c>
      <c r="K21" s="45">
        <v>-57.952185190000002</v>
      </c>
      <c r="L21" s="43">
        <v>0.10746799999999999</v>
      </c>
    </row>
    <row r="22" spans="1:12" x14ac:dyDescent="0.35">
      <c r="A22" s="43">
        <v>1</v>
      </c>
      <c r="B22" s="43" t="s">
        <v>18</v>
      </c>
      <c r="C22" s="46" t="s">
        <v>145</v>
      </c>
      <c r="D22" s="44" t="s">
        <v>23534</v>
      </c>
      <c r="E22" s="44" t="s">
        <v>23535</v>
      </c>
      <c r="F22" s="44" t="str">
        <f t="shared" si="0"/>
        <v>Hospital ReencuentroLa Plata</v>
      </c>
      <c r="G22" s="43" t="s">
        <v>23536</v>
      </c>
      <c r="H22" s="44" t="s">
        <v>23537</v>
      </c>
      <c r="I22" s="45" t="s">
        <v>23538</v>
      </c>
      <c r="J22" s="47" t="s">
        <v>23539</v>
      </c>
      <c r="K22" s="47" t="s">
        <v>23540</v>
      </c>
      <c r="L22" s="43">
        <v>0.205068</v>
      </c>
    </row>
    <row r="23" spans="1:12" x14ac:dyDescent="0.35">
      <c r="A23" s="43">
        <v>1</v>
      </c>
      <c r="B23" s="43" t="s">
        <v>18</v>
      </c>
      <c r="C23" s="46" t="s">
        <v>145</v>
      </c>
      <c r="D23" s="44" t="s">
        <v>23541</v>
      </c>
      <c r="E23" s="44" t="s">
        <v>23542</v>
      </c>
      <c r="F23" s="44" t="str">
        <f t="shared" si="0"/>
        <v>Club Los AbuelosLa Plata</v>
      </c>
      <c r="G23" s="43" t="s">
        <v>23456</v>
      </c>
      <c r="H23" s="44" t="s">
        <v>23543</v>
      </c>
      <c r="I23" s="45" t="s">
        <v>23544</v>
      </c>
      <c r="J23" s="45">
        <v>-34.967201600000003</v>
      </c>
      <c r="K23" s="45">
        <v>-57.908895680000001</v>
      </c>
      <c r="L23" s="43">
        <v>0.68507200000000001</v>
      </c>
    </row>
    <row r="24" spans="1:12" x14ac:dyDescent="0.35">
      <c r="A24" s="43">
        <v>1</v>
      </c>
      <c r="B24" s="43" t="s">
        <v>18</v>
      </c>
      <c r="C24" s="46" t="s">
        <v>145</v>
      </c>
      <c r="D24" s="44" t="s">
        <v>23545</v>
      </c>
      <c r="E24" s="44" t="s">
        <v>23546</v>
      </c>
      <c r="F24" s="44" t="str">
        <f t="shared" si="0"/>
        <v>Bachillerato Popular Letra Libre FuturoLa Plata</v>
      </c>
      <c r="G24" s="43" t="s">
        <v>23456</v>
      </c>
      <c r="H24" s="44" t="s">
        <v>23547</v>
      </c>
      <c r="I24" s="45" t="s">
        <v>23548</v>
      </c>
      <c r="J24" s="45">
        <v>-34.946840612659003</v>
      </c>
      <c r="K24" s="45">
        <v>-58.019737795936003</v>
      </c>
      <c r="L24" s="43">
        <v>0.77565600000000001</v>
      </c>
    </row>
    <row r="25" spans="1:12" x14ac:dyDescent="0.35">
      <c r="A25" s="43">
        <v>1</v>
      </c>
      <c r="B25" s="43" t="s">
        <v>18</v>
      </c>
      <c r="C25" s="46" t="s">
        <v>145</v>
      </c>
      <c r="D25" s="44" t="s">
        <v>23549</v>
      </c>
      <c r="E25" s="44" t="s">
        <v>23550</v>
      </c>
      <c r="F25" s="44" t="str">
        <f t="shared" si="0"/>
        <v>El SubsueloLa Plata</v>
      </c>
      <c r="G25" s="43" t="s">
        <v>23456</v>
      </c>
      <c r="H25" s="44" t="s">
        <v>23551</v>
      </c>
      <c r="I25" s="45" t="s">
        <v>23552</v>
      </c>
      <c r="J25" s="47" t="s">
        <v>23553</v>
      </c>
      <c r="K25" s="47" t="s">
        <v>23554</v>
      </c>
      <c r="L25" s="43">
        <v>7.9648999999999998E-2</v>
      </c>
    </row>
    <row r="26" spans="1:12" x14ac:dyDescent="0.35">
      <c r="A26" s="43">
        <v>1</v>
      </c>
      <c r="B26" s="43" t="s">
        <v>18</v>
      </c>
      <c r="C26" s="46" t="s">
        <v>145</v>
      </c>
      <c r="D26" s="44" t="s">
        <v>23555</v>
      </c>
      <c r="E26" s="44" t="s">
        <v>23556</v>
      </c>
      <c r="F26" s="44" t="str">
        <f t="shared" si="0"/>
        <v>Comunidad FerroviariaLa Plata</v>
      </c>
      <c r="G26" s="43" t="s">
        <v>23451</v>
      </c>
      <c r="H26" s="44" t="s">
        <v>23557</v>
      </c>
      <c r="I26" s="45" t="s">
        <v>23558</v>
      </c>
      <c r="J26" s="45">
        <v>-34.896383902475002</v>
      </c>
      <c r="K26" s="45">
        <v>-57.965824346973001</v>
      </c>
      <c r="L26" s="43">
        <v>0.25608399999999998</v>
      </c>
    </row>
    <row r="27" spans="1:12" x14ac:dyDescent="0.35">
      <c r="A27" s="43">
        <v>1</v>
      </c>
      <c r="B27" s="43" t="s">
        <v>18</v>
      </c>
      <c r="C27" s="46" t="s">
        <v>151</v>
      </c>
      <c r="D27" s="44" t="s">
        <v>23559</v>
      </c>
      <c r="E27" s="44" t="s">
        <v>23560</v>
      </c>
      <c r="F27" s="44" t="str">
        <f t="shared" si="0"/>
        <v>Construyendo Nuevos Horizontes (mup)La Plata</v>
      </c>
      <c r="G27" s="43" t="s">
        <v>23451</v>
      </c>
      <c r="H27" s="44" t="s">
        <v>23561</v>
      </c>
      <c r="I27" s="45" t="s">
        <v>23562</v>
      </c>
      <c r="J27" s="45">
        <v>-34.915025700000001</v>
      </c>
      <c r="K27" s="45">
        <v>-57.929221599999998</v>
      </c>
      <c r="L27" s="43">
        <v>0.13502400000000001</v>
      </c>
    </row>
    <row r="28" spans="1:12" x14ac:dyDescent="0.35">
      <c r="A28" s="43">
        <v>1</v>
      </c>
      <c r="B28" s="43" t="s">
        <v>18</v>
      </c>
      <c r="C28" s="46" t="s">
        <v>151</v>
      </c>
      <c r="D28" s="44" t="s">
        <v>23563</v>
      </c>
      <c r="E28" s="44" t="s">
        <v>23564</v>
      </c>
      <c r="F28" s="44" t="str">
        <f t="shared" si="0"/>
        <v>InfernalesLa Plata</v>
      </c>
      <c r="G28" s="43" t="s">
        <v>23490</v>
      </c>
      <c r="H28" s="44" t="s">
        <v>23565</v>
      </c>
      <c r="I28" s="45" t="s">
        <v>23566</v>
      </c>
      <c r="J28" s="45">
        <v>-34.972335805637996</v>
      </c>
      <c r="K28" s="45">
        <v>-57.987768881949002</v>
      </c>
      <c r="L28" s="43">
        <v>0.40463300000000002</v>
      </c>
    </row>
    <row r="29" spans="1:12" x14ac:dyDescent="0.35">
      <c r="A29" s="43">
        <v>1</v>
      </c>
      <c r="B29" s="43" t="s">
        <v>18</v>
      </c>
      <c r="C29" s="46" t="s">
        <v>151</v>
      </c>
      <c r="D29" s="44" t="s">
        <v>23567</v>
      </c>
      <c r="E29" s="44" t="s">
        <v>23568</v>
      </c>
      <c r="F29" s="44" t="str">
        <f t="shared" si="0"/>
        <v>Creciendo Juntos (mup)La Plata</v>
      </c>
      <c r="G29" s="43" t="s">
        <v>23451</v>
      </c>
      <c r="H29" s="44" t="s">
        <v>23569</v>
      </c>
      <c r="I29" s="45" t="s">
        <v>23570</v>
      </c>
      <c r="J29" s="45">
        <v>-34.939452950000003</v>
      </c>
      <c r="K29" s="45">
        <v>-58.009123619999997</v>
      </c>
      <c r="L29" s="43">
        <v>0.641204</v>
      </c>
    </row>
    <row r="30" spans="1:12" x14ac:dyDescent="0.35">
      <c r="A30" s="43">
        <v>1</v>
      </c>
      <c r="B30" s="43" t="s">
        <v>18</v>
      </c>
      <c r="C30" s="46" t="s">
        <v>151</v>
      </c>
      <c r="D30" s="44" t="s">
        <v>23571</v>
      </c>
      <c r="E30" s="44" t="s">
        <v>23572</v>
      </c>
      <c r="F30" s="44" t="str">
        <f t="shared" si="0"/>
        <v>Hogar De Dia San CayetanoLa Plata</v>
      </c>
      <c r="G30" s="43" t="s">
        <v>23573</v>
      </c>
      <c r="H30" s="44" t="s">
        <v>23574</v>
      </c>
      <c r="I30" s="45" t="s">
        <v>23575</v>
      </c>
      <c r="J30" s="45">
        <v>-34.930552599999999</v>
      </c>
      <c r="K30" s="45">
        <v>-57.9961208</v>
      </c>
      <c r="L30" s="43">
        <v>0.51726499999999997</v>
      </c>
    </row>
    <row r="31" spans="1:12" x14ac:dyDescent="0.35">
      <c r="A31" s="43">
        <v>1</v>
      </c>
      <c r="B31" s="43" t="s">
        <v>18</v>
      </c>
      <c r="C31" s="46" t="s">
        <v>151</v>
      </c>
      <c r="D31" s="44" t="s">
        <v>23576</v>
      </c>
      <c r="E31" s="44" t="s">
        <v>23577</v>
      </c>
      <c r="F31" s="44" t="str">
        <f t="shared" si="0"/>
        <v>Los Libros No MuerdenLa Plata</v>
      </c>
      <c r="G31" s="43" t="s">
        <v>23456</v>
      </c>
      <c r="H31" s="44" t="s">
        <v>23578</v>
      </c>
      <c r="I31" s="45" t="s">
        <v>23579</v>
      </c>
      <c r="J31" s="45">
        <v>-34.956425989491997</v>
      </c>
      <c r="K31" s="45">
        <v>-57.980732022776003</v>
      </c>
      <c r="L31" s="43">
        <v>0.40546300000000002</v>
      </c>
    </row>
    <row r="32" spans="1:12" x14ac:dyDescent="0.35">
      <c r="A32" s="43">
        <v>1</v>
      </c>
      <c r="B32" s="43" t="s">
        <v>18</v>
      </c>
      <c r="C32" s="46" t="s">
        <v>151</v>
      </c>
      <c r="D32" s="44" t="s">
        <v>23580</v>
      </c>
      <c r="E32" s="44" t="s">
        <v>23577</v>
      </c>
      <c r="F32" s="44" t="str">
        <f t="shared" si="0"/>
        <v>Los Libros No MuerdenLa Plata</v>
      </c>
      <c r="G32" s="43" t="s">
        <v>23451</v>
      </c>
      <c r="H32" s="44" t="s">
        <v>23581</v>
      </c>
      <c r="I32" s="45" t="s">
        <v>23582</v>
      </c>
      <c r="J32" s="45">
        <v>-34.956425989491997</v>
      </c>
      <c r="K32" s="45">
        <v>-57.980732022776003</v>
      </c>
      <c r="L32" s="43">
        <v>0.40546300000000002</v>
      </c>
    </row>
    <row r="33" spans="1:12" x14ac:dyDescent="0.35">
      <c r="A33" s="43">
        <v>1</v>
      </c>
      <c r="B33" s="43" t="s">
        <v>18</v>
      </c>
      <c r="C33" s="46" t="s">
        <v>161</v>
      </c>
      <c r="D33" s="44" t="s">
        <v>23583</v>
      </c>
      <c r="E33" s="44" t="s">
        <v>23584</v>
      </c>
      <c r="F33" s="44" t="str">
        <f t="shared" si="0"/>
        <v>Corazones Unidos De TolosaLa Plata</v>
      </c>
      <c r="G33" s="43" t="s">
        <v>23451</v>
      </c>
      <c r="H33" s="44" t="s">
        <v>23585</v>
      </c>
      <c r="I33" s="45" t="s">
        <v>23586</v>
      </c>
      <c r="J33" s="47" t="s">
        <v>23587</v>
      </c>
      <c r="K33" s="47" t="s">
        <v>23588</v>
      </c>
      <c r="L33" s="43">
        <v>0.28646300000000002</v>
      </c>
    </row>
    <row r="34" spans="1:12" x14ac:dyDescent="0.35">
      <c r="A34" s="43">
        <v>1</v>
      </c>
      <c r="B34" s="43" t="s">
        <v>18</v>
      </c>
      <c r="C34" s="46" t="s">
        <v>151</v>
      </c>
      <c r="D34" s="44" t="s">
        <v>23589</v>
      </c>
      <c r="E34" s="44" t="s">
        <v>3092</v>
      </c>
      <c r="F34" s="44" t="str">
        <f t="shared" si="0"/>
        <v>Polideportivo Los HornosLa Plata</v>
      </c>
      <c r="G34" s="43" t="s">
        <v>23590</v>
      </c>
      <c r="H34" s="44" t="s">
        <v>23591</v>
      </c>
      <c r="I34" s="45" t="s">
        <v>23592</v>
      </c>
      <c r="J34" s="45">
        <v>-34.987824506091002</v>
      </c>
      <c r="K34" s="45">
        <v>-58.002714354529999</v>
      </c>
      <c r="L34" s="43">
        <v>0.48959799999999998</v>
      </c>
    </row>
    <row r="35" spans="1:12" x14ac:dyDescent="0.35">
      <c r="A35" s="43">
        <v>1</v>
      </c>
      <c r="B35" s="43" t="s">
        <v>18</v>
      </c>
      <c r="C35" s="46" t="s">
        <v>151</v>
      </c>
      <c r="D35" s="44" t="s">
        <v>23593</v>
      </c>
      <c r="E35" s="44" t="s">
        <v>23594</v>
      </c>
      <c r="F35" s="44" t="str">
        <f t="shared" si="0"/>
        <v>PantalÓn CortitoLa Plata</v>
      </c>
      <c r="G35" s="43" t="s">
        <v>23461</v>
      </c>
      <c r="H35" s="44" t="s">
        <v>23595</v>
      </c>
      <c r="I35" s="45" t="s">
        <v>23596</v>
      </c>
      <c r="J35" s="45">
        <v>-34.901521959999997</v>
      </c>
      <c r="K35" s="45">
        <v>-58.061770250000002</v>
      </c>
      <c r="L35" s="43">
        <v>0.43346000000000001</v>
      </c>
    </row>
    <row r="36" spans="1:12" x14ac:dyDescent="0.35">
      <c r="A36" s="43">
        <v>1</v>
      </c>
      <c r="B36" s="43" t="s">
        <v>18</v>
      </c>
      <c r="C36" s="46" t="s">
        <v>151</v>
      </c>
      <c r="D36" s="44" t="s">
        <v>23597</v>
      </c>
      <c r="E36" s="44" t="s">
        <v>23598</v>
      </c>
      <c r="F36" s="44" t="str">
        <f t="shared" si="0"/>
        <v>Ex PlaneadoresLa Plata</v>
      </c>
      <c r="G36" s="43" t="s">
        <v>23451</v>
      </c>
      <c r="H36" s="44" t="s">
        <v>23599</v>
      </c>
      <c r="I36" s="45" t="s">
        <v>23600</v>
      </c>
      <c r="J36" s="45">
        <v>-35.028202299999997</v>
      </c>
      <c r="K36" s="45">
        <v>-57.942611499999998</v>
      </c>
      <c r="L36" s="43">
        <v>0.69733900000000004</v>
      </c>
    </row>
    <row r="37" spans="1:12" x14ac:dyDescent="0.35">
      <c r="A37" s="43">
        <v>1</v>
      </c>
      <c r="B37" s="43" t="s">
        <v>18</v>
      </c>
      <c r="C37" s="46" t="s">
        <v>157</v>
      </c>
      <c r="D37" s="44" t="s">
        <v>23601</v>
      </c>
      <c r="E37" s="44" t="s">
        <v>23602</v>
      </c>
      <c r="F37" s="44" t="str">
        <f t="shared" si="0"/>
        <v>Club Corazones Del RetiroLa Plata</v>
      </c>
      <c r="G37" s="43" t="s">
        <v>23456</v>
      </c>
      <c r="H37" s="44" t="s">
        <v>23603</v>
      </c>
      <c r="I37" s="45" t="s">
        <v>23604</v>
      </c>
      <c r="J37" s="45">
        <v>-35.007141619999999</v>
      </c>
      <c r="K37" s="45">
        <v>-58.052979499999999</v>
      </c>
      <c r="L37" s="43">
        <v>0.89514300000000002</v>
      </c>
    </row>
    <row r="38" spans="1:12" x14ac:dyDescent="0.35">
      <c r="A38" s="43">
        <v>1</v>
      </c>
      <c r="B38" s="43" t="s">
        <v>18</v>
      </c>
      <c r="C38" s="46" t="s">
        <v>157</v>
      </c>
      <c r="D38" s="44" t="s">
        <v>23605</v>
      </c>
      <c r="E38" s="44" t="s">
        <v>23606</v>
      </c>
      <c r="F38" s="44" t="str">
        <f t="shared" si="0"/>
        <v>Centro De Formación Profesional N 411La Plata</v>
      </c>
      <c r="G38" s="43" t="s">
        <v>23456</v>
      </c>
      <c r="H38" s="44" t="s">
        <v>23607</v>
      </c>
      <c r="I38" s="45" t="s">
        <v>23608</v>
      </c>
      <c r="J38" s="45">
        <v>-34.949170989999999</v>
      </c>
      <c r="K38" s="45">
        <v>-58.051613000000003</v>
      </c>
      <c r="L38" s="43">
        <v>0.60798099999999999</v>
      </c>
    </row>
    <row r="39" spans="1:12" x14ac:dyDescent="0.35">
      <c r="A39" s="43">
        <v>1</v>
      </c>
      <c r="B39" s="43" t="s">
        <v>18</v>
      </c>
      <c r="C39" s="46" t="s">
        <v>157</v>
      </c>
      <c r="D39" s="44" t="s">
        <v>23609</v>
      </c>
      <c r="E39" s="44" t="s">
        <v>23610</v>
      </c>
      <c r="F39" s="44" t="str">
        <f t="shared" si="0"/>
        <v>Cib Las RosasLa Plata</v>
      </c>
      <c r="G39" s="43" t="s">
        <v>23456</v>
      </c>
      <c r="H39" s="44" t="s">
        <v>23611</v>
      </c>
      <c r="I39" s="45" t="s">
        <v>23612</v>
      </c>
      <c r="J39" s="45">
        <v>-34.935472279999999</v>
      </c>
      <c r="K39" s="45">
        <v>-58.041854120000004</v>
      </c>
      <c r="L39" s="43">
        <v>0.85504400000000003</v>
      </c>
    </row>
    <row r="40" spans="1:12" x14ac:dyDescent="0.35">
      <c r="A40" s="43">
        <v>1</v>
      </c>
      <c r="B40" s="43" t="s">
        <v>18</v>
      </c>
      <c r="C40" s="46" t="s">
        <v>157</v>
      </c>
      <c r="D40" s="44" t="s">
        <v>23613</v>
      </c>
      <c r="E40" s="44" t="s">
        <v>23614</v>
      </c>
      <c r="F40" s="44" t="str">
        <f t="shared" si="0"/>
        <v>La AbanderadaLa Plata</v>
      </c>
      <c r="G40" s="43" t="s">
        <v>23456</v>
      </c>
      <c r="H40" s="44" t="s">
        <v>23615</v>
      </c>
      <c r="I40" s="45" t="s">
        <v>23616</v>
      </c>
      <c r="J40" s="45">
        <v>-34.997609003911997</v>
      </c>
      <c r="K40" s="45">
        <v>-58.036108491028003</v>
      </c>
      <c r="L40" s="43">
        <v>0.57768799999999998</v>
      </c>
    </row>
    <row r="41" spans="1:12" x14ac:dyDescent="0.35">
      <c r="A41" s="43">
        <v>1</v>
      </c>
      <c r="B41" s="43" t="s">
        <v>18</v>
      </c>
      <c r="C41" s="46" t="s">
        <v>157</v>
      </c>
      <c r="D41" s="44" t="s">
        <v>23617</v>
      </c>
      <c r="E41" s="44" t="s">
        <v>23618</v>
      </c>
      <c r="F41" s="44" t="str">
        <f t="shared" si="0"/>
        <v>Asociacion Civil Los Mimosos Del CentinelaLa Plata</v>
      </c>
      <c r="G41" s="43" t="s">
        <v>23461</v>
      </c>
      <c r="H41" s="44" t="s">
        <v>23619</v>
      </c>
      <c r="I41" s="45" t="s">
        <v>23620</v>
      </c>
      <c r="J41" s="45">
        <v>-34.973568113043001</v>
      </c>
      <c r="K41" s="45">
        <v>-58.018068791376002</v>
      </c>
      <c r="L41" s="43">
        <v>0.627637</v>
      </c>
    </row>
    <row r="42" spans="1:12" x14ac:dyDescent="0.35">
      <c r="A42" s="43">
        <v>1</v>
      </c>
      <c r="B42" s="43" t="s">
        <v>18</v>
      </c>
      <c r="C42" s="46" t="s">
        <v>157</v>
      </c>
      <c r="D42" s="44" t="s">
        <v>23621</v>
      </c>
      <c r="E42" s="44" t="s">
        <v>23622</v>
      </c>
      <c r="F42" s="44" t="str">
        <f t="shared" si="0"/>
        <v>La Usina (la Cámpora)La Plata</v>
      </c>
      <c r="G42" s="45"/>
      <c r="H42" s="44" t="s">
        <v>23623</v>
      </c>
      <c r="I42" s="45" t="s">
        <v>23624</v>
      </c>
      <c r="J42" s="45">
        <v>-34.901402419999997</v>
      </c>
      <c r="K42" s="45">
        <v>-58.056488969999997</v>
      </c>
      <c r="L42" s="43">
        <v>0.49282300000000001</v>
      </c>
    </row>
    <row r="43" spans="1:12" x14ac:dyDescent="0.35">
      <c r="A43" s="43">
        <v>1</v>
      </c>
      <c r="B43" s="43" t="s">
        <v>18</v>
      </c>
      <c r="C43" s="46" t="s">
        <v>157</v>
      </c>
      <c r="D43" s="44" t="s">
        <v>23625</v>
      </c>
      <c r="E43" s="44" t="s">
        <v>23626</v>
      </c>
      <c r="F43" s="44" t="str">
        <f t="shared" si="0"/>
        <v>Facundo CabralLa Plata</v>
      </c>
      <c r="G43" s="45"/>
      <c r="H43" s="44" t="s">
        <v>23627</v>
      </c>
      <c r="I43" s="45" t="s">
        <v>23628</v>
      </c>
      <c r="J43" s="45">
        <v>-34.958990516588003</v>
      </c>
      <c r="K43" s="45">
        <v>-58.012459537951003</v>
      </c>
      <c r="L43" s="43">
        <v>0.66369</v>
      </c>
    </row>
    <row r="44" spans="1:12" x14ac:dyDescent="0.35">
      <c r="A44" s="43">
        <v>1</v>
      </c>
      <c r="B44" s="43" t="s">
        <v>18</v>
      </c>
      <c r="C44" s="46" t="s">
        <v>157</v>
      </c>
      <c r="D44" s="44" t="s">
        <v>23629</v>
      </c>
      <c r="E44" s="44" t="s">
        <v>23630</v>
      </c>
      <c r="F44" s="44" t="str">
        <f t="shared" si="0"/>
        <v>Escuela Popular TinkuLa Plata</v>
      </c>
      <c r="G44" s="43" t="s">
        <v>23456</v>
      </c>
      <c r="H44" s="44" t="s">
        <v>23631</v>
      </c>
      <c r="I44" s="45" t="s">
        <v>23632</v>
      </c>
      <c r="J44" s="45">
        <v>-34.974484506517001</v>
      </c>
      <c r="K44" s="45">
        <v>-58.062569740256997</v>
      </c>
      <c r="L44" s="43">
        <v>0.69476700000000002</v>
      </c>
    </row>
    <row r="45" spans="1:12" x14ac:dyDescent="0.35">
      <c r="A45" s="43">
        <v>1</v>
      </c>
      <c r="B45" s="43" t="s">
        <v>18</v>
      </c>
      <c r="C45" s="46" t="s">
        <v>157</v>
      </c>
      <c r="D45" s="44" t="s">
        <v>23633</v>
      </c>
      <c r="E45" s="44" t="s">
        <v>23634</v>
      </c>
      <c r="F45" s="44" t="str">
        <f t="shared" si="0"/>
        <v>Uda EtcheverryLa Plata</v>
      </c>
      <c r="G45" s="43" t="s">
        <v>23490</v>
      </c>
      <c r="H45" s="44" t="s">
        <v>23635</v>
      </c>
      <c r="I45" s="45" t="s">
        <v>23636</v>
      </c>
      <c r="J45" s="45">
        <v>-35.027656995238999</v>
      </c>
      <c r="K45" s="45">
        <v>-58.070665988172998</v>
      </c>
      <c r="L45" s="43">
        <v>0.62589799999999995</v>
      </c>
    </row>
    <row r="46" spans="1:12" x14ac:dyDescent="0.35">
      <c r="A46" s="43">
        <v>1</v>
      </c>
      <c r="B46" s="43" t="s">
        <v>18</v>
      </c>
      <c r="C46" s="46" t="s">
        <v>157</v>
      </c>
      <c r="D46" s="44" t="s">
        <v>23637</v>
      </c>
      <c r="E46" s="44" t="s">
        <v>23638</v>
      </c>
      <c r="F46" s="44" t="str">
        <f t="shared" si="0"/>
        <v>Bachillerato Popular Letra Libre - Arroyito OlmosLa Plata</v>
      </c>
      <c r="G46" s="43" t="s">
        <v>23451</v>
      </c>
      <c r="H46" s="44" t="s">
        <v>23639</v>
      </c>
      <c r="I46" s="45" t="s">
        <v>23640</v>
      </c>
      <c r="J46" s="45">
        <v>-35.006332800000003</v>
      </c>
      <c r="K46" s="45">
        <v>-58.05405708</v>
      </c>
      <c r="L46" s="43">
        <v>0.89514300000000002</v>
      </c>
    </row>
    <row r="47" spans="1:12" x14ac:dyDescent="0.35">
      <c r="A47" s="43">
        <v>1</v>
      </c>
      <c r="B47" s="43" t="s">
        <v>18</v>
      </c>
      <c r="C47" s="46" t="s">
        <v>157</v>
      </c>
      <c r="D47" s="44" t="s">
        <v>23641</v>
      </c>
      <c r="E47" s="44" t="s">
        <v>23642</v>
      </c>
      <c r="F47" s="44" t="str">
        <f t="shared" si="0"/>
        <v>Colectivo La CasaLa Plata</v>
      </c>
      <c r="G47" s="43" t="s">
        <v>23451</v>
      </c>
      <c r="H47" s="44" t="s">
        <v>23643</v>
      </c>
      <c r="I47" s="45" t="s">
        <v>23644</v>
      </c>
      <c r="J47" s="45">
        <v>-34.948481819999998</v>
      </c>
      <c r="K47" s="45">
        <v>-58.015122990000002</v>
      </c>
      <c r="L47" s="43">
        <v>0.823743</v>
      </c>
    </row>
    <row r="48" spans="1:12" x14ac:dyDescent="0.35">
      <c r="A48" s="43">
        <v>1</v>
      </c>
      <c r="B48" s="43" t="s">
        <v>18</v>
      </c>
      <c r="C48" s="46" t="s">
        <v>157</v>
      </c>
      <c r="D48" s="44" t="s">
        <v>23645</v>
      </c>
      <c r="E48" s="44" t="s">
        <v>23646</v>
      </c>
      <c r="F48" s="44" t="str">
        <f t="shared" si="0"/>
        <v>Utt OlmosLa Plata</v>
      </c>
      <c r="G48" s="43" t="s">
        <v>23451</v>
      </c>
      <c r="H48" s="44" t="s">
        <v>23647</v>
      </c>
      <c r="I48" s="45" t="s">
        <v>23648</v>
      </c>
      <c r="J48" s="45">
        <v>-34.991060009999998</v>
      </c>
      <c r="K48" s="45">
        <v>-58.053896989999998</v>
      </c>
      <c r="L48" s="43">
        <v>0.52215500000000004</v>
      </c>
    </row>
    <row r="49" spans="1:12" x14ac:dyDescent="0.35">
      <c r="A49" s="43">
        <v>1</v>
      </c>
      <c r="B49" s="43" t="s">
        <v>18</v>
      </c>
      <c r="C49" s="46" t="s">
        <v>157</v>
      </c>
      <c r="D49" s="44" t="s">
        <v>23649</v>
      </c>
      <c r="E49" s="44" t="s">
        <v>23650</v>
      </c>
      <c r="F49" s="44" t="str">
        <f t="shared" si="0"/>
        <v>Cic El RetiroLa Plata</v>
      </c>
      <c r="G49" s="43" t="s">
        <v>208</v>
      </c>
      <c r="H49" s="44" t="s">
        <v>23651</v>
      </c>
      <c r="I49" s="45" t="s">
        <v>23652</v>
      </c>
      <c r="J49" s="45">
        <v>-34.905582109999997</v>
      </c>
      <c r="K49" s="45">
        <v>-57.945841229999999</v>
      </c>
      <c r="L49" s="43">
        <v>6.1996999999999997E-2</v>
      </c>
    </row>
    <row r="50" spans="1:12" x14ac:dyDescent="0.35">
      <c r="A50" s="43">
        <v>1</v>
      </c>
      <c r="B50" s="43" t="s">
        <v>18</v>
      </c>
      <c r="C50" s="46" t="s">
        <v>157</v>
      </c>
      <c r="D50" s="44" t="s">
        <v>23653</v>
      </c>
      <c r="E50" s="44" t="s">
        <v>23654</v>
      </c>
      <c r="F50" s="44" t="str">
        <f t="shared" si="0"/>
        <v>Ub MalvinasLa Plata</v>
      </c>
      <c r="G50" s="43" t="s">
        <v>23451</v>
      </c>
      <c r="H50" s="44" t="s">
        <v>23655</v>
      </c>
      <c r="I50" s="45" t="s">
        <v>23656</v>
      </c>
      <c r="J50" s="45">
        <v>-34.945534209999998</v>
      </c>
      <c r="K50" s="45">
        <v>-58.012304980000003</v>
      </c>
      <c r="L50" s="43">
        <v>0.84052899999999997</v>
      </c>
    </row>
    <row r="51" spans="1:12" x14ac:dyDescent="0.35">
      <c r="A51" s="43">
        <v>1</v>
      </c>
      <c r="B51" s="43" t="s">
        <v>18</v>
      </c>
      <c r="C51" s="46" t="s">
        <v>157</v>
      </c>
      <c r="D51" s="44" t="s">
        <v>23657</v>
      </c>
      <c r="E51" s="44" t="s">
        <v>23658</v>
      </c>
      <c r="F51" s="44" t="str">
        <f t="shared" si="0"/>
        <v>Adelina AlayeLa Plata</v>
      </c>
      <c r="G51" s="43" t="s">
        <v>23451</v>
      </c>
      <c r="H51" s="44" t="s">
        <v>23659</v>
      </c>
      <c r="I51" s="45" t="s">
        <v>23660</v>
      </c>
      <c r="J51" s="45">
        <v>-34.944093401982997</v>
      </c>
      <c r="K51" s="45">
        <v>-57.996036372146001</v>
      </c>
      <c r="L51" s="43">
        <v>0.415379</v>
      </c>
    </row>
    <row r="52" spans="1:12" x14ac:dyDescent="0.35">
      <c r="A52" s="43">
        <v>1</v>
      </c>
      <c r="B52" s="43" t="s">
        <v>18</v>
      </c>
      <c r="C52" s="46" t="s">
        <v>159</v>
      </c>
      <c r="D52" s="44" t="s">
        <v>23661</v>
      </c>
      <c r="E52" s="44" t="s">
        <v>23662</v>
      </c>
      <c r="F52" s="44" t="str">
        <f t="shared" si="0"/>
        <v>Biblioteca Popular Ernesto GuevaraLa Plata</v>
      </c>
      <c r="G52" s="43" t="s">
        <v>23451</v>
      </c>
      <c r="H52" s="44" t="s">
        <v>23663</v>
      </c>
      <c r="I52" s="45" t="s">
        <v>23664</v>
      </c>
      <c r="J52" s="47" t="s">
        <v>23665</v>
      </c>
      <c r="K52" s="47" t="s">
        <v>23666</v>
      </c>
      <c r="L52" s="43">
        <v>0.445241</v>
      </c>
    </row>
    <row r="53" spans="1:12" x14ac:dyDescent="0.35">
      <c r="A53" s="43">
        <v>1</v>
      </c>
      <c r="B53" s="43" t="s">
        <v>18</v>
      </c>
      <c r="C53" s="46" t="s">
        <v>159</v>
      </c>
      <c r="D53" s="44" t="s">
        <v>23667</v>
      </c>
      <c r="E53" s="44" t="s">
        <v>23668</v>
      </c>
      <c r="F53" s="44" t="str">
        <f t="shared" si="0"/>
        <v>La Patria Es El OtroLa Plata</v>
      </c>
      <c r="G53" s="43" t="s">
        <v>23456</v>
      </c>
      <c r="H53" s="44" t="s">
        <v>23669</v>
      </c>
      <c r="I53" s="45" t="s">
        <v>23670</v>
      </c>
      <c r="J53" s="45">
        <v>-34.925662896096</v>
      </c>
      <c r="K53" s="45">
        <v>-57.939719873451999</v>
      </c>
      <c r="L53" s="43">
        <v>0.21080699999999999</v>
      </c>
    </row>
    <row r="54" spans="1:12" x14ac:dyDescent="0.35">
      <c r="A54" s="43">
        <v>1</v>
      </c>
      <c r="B54" s="43" t="s">
        <v>18</v>
      </c>
      <c r="C54" s="46" t="s">
        <v>159</v>
      </c>
      <c r="D54" s="44" t="s">
        <v>23671</v>
      </c>
      <c r="E54" s="44" t="s">
        <v>23672</v>
      </c>
      <c r="F54" s="44" t="str">
        <f t="shared" si="0"/>
        <v>Unidad BÁsica City BellLa Plata</v>
      </c>
      <c r="G54" s="43" t="s">
        <v>23456</v>
      </c>
      <c r="H54" s="44" t="s">
        <v>23673</v>
      </c>
      <c r="I54" s="45" t="s">
        <v>23674</v>
      </c>
      <c r="J54" s="45">
        <v>-34.895097657523998</v>
      </c>
      <c r="K54" s="45">
        <v>-58.030865401043997</v>
      </c>
      <c r="L54" s="43">
        <v>0.26253199999999999</v>
      </c>
    </row>
    <row r="55" spans="1:12" x14ac:dyDescent="0.35">
      <c r="A55" s="43">
        <v>1</v>
      </c>
      <c r="B55" s="43" t="s">
        <v>18</v>
      </c>
      <c r="C55" s="46" t="s">
        <v>159</v>
      </c>
      <c r="D55" s="44" t="s">
        <v>23675</v>
      </c>
      <c r="E55" s="44" t="s">
        <v>23676</v>
      </c>
      <c r="F55" s="44" t="str">
        <f t="shared" si="0"/>
        <v>Casa Arcoiris/chicxs Del PuebloLa Plata</v>
      </c>
      <c r="G55" s="43" t="s">
        <v>23451</v>
      </c>
      <c r="H55" s="44" t="s">
        <v>23677</v>
      </c>
      <c r="I55" s="45" t="s">
        <v>23678</v>
      </c>
      <c r="J55" s="45">
        <v>-34.930639999999997</v>
      </c>
      <c r="K55" s="45">
        <v>-57.940219999999997</v>
      </c>
      <c r="L55" s="43">
        <v>0.136934</v>
      </c>
    </row>
    <row r="56" spans="1:12" x14ac:dyDescent="0.35">
      <c r="A56" s="43">
        <v>1</v>
      </c>
      <c r="B56" s="43" t="s">
        <v>18</v>
      </c>
      <c r="C56" s="46" t="s">
        <v>159</v>
      </c>
      <c r="D56" s="44" t="s">
        <v>23679</v>
      </c>
      <c r="E56" s="44" t="s">
        <v>23680</v>
      </c>
      <c r="F56" s="44" t="str">
        <f t="shared" si="0"/>
        <v>Cuidadores De La Casa Comun Arturo Segui/chicxs DeLa Plata</v>
      </c>
      <c r="G56" s="43" t="s">
        <v>23451</v>
      </c>
      <c r="H56" s="44" t="s">
        <v>23681</v>
      </c>
      <c r="I56" s="45" t="s">
        <v>23682</v>
      </c>
      <c r="J56" s="45">
        <v>-34.884819600211998</v>
      </c>
      <c r="K56" s="45">
        <v>-58.132013724247003</v>
      </c>
      <c r="L56" s="43">
        <v>0.452818</v>
      </c>
    </row>
    <row r="57" spans="1:12" x14ac:dyDescent="0.35">
      <c r="A57" s="43">
        <v>1</v>
      </c>
      <c r="B57" s="43" t="s">
        <v>18</v>
      </c>
      <c r="C57" s="46" t="s">
        <v>159</v>
      </c>
      <c r="D57" s="44" t="s">
        <v>23683</v>
      </c>
      <c r="E57" s="44" t="s">
        <v>23684</v>
      </c>
      <c r="F57" s="44" t="str">
        <f t="shared" si="0"/>
        <v>Asociacion Civiles Voluntarios De Villa ElisaLa Plata</v>
      </c>
      <c r="G57" s="43" t="s">
        <v>23461</v>
      </c>
      <c r="H57" s="44" t="s">
        <v>23685</v>
      </c>
      <c r="I57" s="45" t="s">
        <v>23686</v>
      </c>
      <c r="J57" s="47" t="s">
        <v>23687</v>
      </c>
      <c r="K57" s="47" t="s">
        <v>23688</v>
      </c>
      <c r="L57" s="43">
        <v>0.373529</v>
      </c>
    </row>
    <row r="58" spans="1:12" x14ac:dyDescent="0.35">
      <c r="A58" s="43">
        <v>1</v>
      </c>
      <c r="B58" s="43" t="s">
        <v>18</v>
      </c>
      <c r="C58" s="46" t="s">
        <v>159</v>
      </c>
      <c r="D58" s="44" t="s">
        <v>23689</v>
      </c>
      <c r="E58" s="44" t="s">
        <v>23690</v>
      </c>
      <c r="F58" s="44" t="str">
        <f t="shared" si="0"/>
        <v>SavoiaLa Plata</v>
      </c>
      <c r="G58" s="43" t="s">
        <v>23451</v>
      </c>
      <c r="H58" s="44" t="s">
        <v>23691</v>
      </c>
      <c r="I58" s="45" t="s">
        <v>23692</v>
      </c>
      <c r="J58" s="47" t="s">
        <v>23693</v>
      </c>
      <c r="K58" s="47" t="s">
        <v>23694</v>
      </c>
      <c r="L58" s="43">
        <v>0.374359</v>
      </c>
    </row>
    <row r="59" spans="1:12" x14ac:dyDescent="0.35">
      <c r="A59" s="43">
        <v>1</v>
      </c>
      <c r="B59" s="43" t="s">
        <v>18</v>
      </c>
      <c r="C59" s="46" t="s">
        <v>159</v>
      </c>
      <c r="D59" s="44" t="s">
        <v>23695</v>
      </c>
      <c r="E59" s="44" t="s">
        <v>23696</v>
      </c>
      <c r="F59" s="44" t="str">
        <f t="shared" si="0"/>
        <v>Me VerÁs VolverLa Plata</v>
      </c>
      <c r="G59" s="43" t="s">
        <v>23456</v>
      </c>
      <c r="H59" s="44" t="s">
        <v>23697</v>
      </c>
      <c r="I59" s="45" t="s">
        <v>23698</v>
      </c>
      <c r="J59" s="45">
        <v>-34.850252099999999</v>
      </c>
      <c r="K59" s="45">
        <v>-58.075924800000003</v>
      </c>
      <c r="L59" s="43">
        <v>0.373529</v>
      </c>
    </row>
    <row r="60" spans="1:12" x14ac:dyDescent="0.35">
      <c r="A60" s="43">
        <v>1</v>
      </c>
      <c r="B60" s="43" t="s">
        <v>18</v>
      </c>
      <c r="C60" s="46" t="s">
        <v>159</v>
      </c>
      <c r="D60" s="44" t="s">
        <v>23699</v>
      </c>
      <c r="E60" s="44" t="s">
        <v>23700</v>
      </c>
      <c r="F60" s="44" t="str">
        <f t="shared" si="0"/>
        <v>Comedor Pan De VidaLa Plata</v>
      </c>
      <c r="G60" s="43" t="s">
        <v>23701</v>
      </c>
      <c r="H60" s="44" t="s">
        <v>23702</v>
      </c>
      <c r="I60" s="45" t="s">
        <v>23703</v>
      </c>
      <c r="J60" s="45">
        <v>-34.854166288792001</v>
      </c>
      <c r="K60" s="45">
        <v>-58.073421035926998</v>
      </c>
      <c r="L60" s="43">
        <v>0.31553900000000001</v>
      </c>
    </row>
    <row r="61" spans="1:12" x14ac:dyDescent="0.35">
      <c r="A61" s="43">
        <v>1</v>
      </c>
      <c r="B61" s="43" t="s">
        <v>18</v>
      </c>
      <c r="C61" s="46" t="s">
        <v>161</v>
      </c>
      <c r="D61" s="44" t="s">
        <v>23704</v>
      </c>
      <c r="E61" s="44" t="s">
        <v>23705</v>
      </c>
      <c r="F61" s="44" t="str">
        <f t="shared" si="0"/>
        <v>Cfc Todos Somos ParteLa Plata</v>
      </c>
      <c r="G61" s="43" t="s">
        <v>23456</v>
      </c>
      <c r="H61" s="44" t="s">
        <v>23706</v>
      </c>
      <c r="I61" s="45" t="s">
        <v>23707</v>
      </c>
      <c r="J61" s="47" t="s">
        <v>23708</v>
      </c>
      <c r="K61" s="47" t="s">
        <v>23709</v>
      </c>
      <c r="L61" s="43">
        <v>0.497336</v>
      </c>
    </row>
    <row r="62" spans="1:12" x14ac:dyDescent="0.35">
      <c r="A62" s="43">
        <v>1</v>
      </c>
      <c r="B62" s="43" t="s">
        <v>18</v>
      </c>
      <c r="C62" s="46" t="s">
        <v>161</v>
      </c>
      <c r="D62" s="44" t="s">
        <v>23710</v>
      </c>
      <c r="E62" s="44" t="s">
        <v>23711</v>
      </c>
      <c r="F62" s="44" t="str">
        <f t="shared" si="0"/>
        <v>Unidos Por Un SueñoLa Plata</v>
      </c>
      <c r="G62" s="43" t="s">
        <v>23456</v>
      </c>
      <c r="H62" s="44" t="s">
        <v>23712</v>
      </c>
      <c r="I62" s="45" t="s">
        <v>23713</v>
      </c>
      <c r="J62" s="45">
        <v>-34.988187519469001</v>
      </c>
      <c r="K62" s="45">
        <v>-57.883205693634999</v>
      </c>
      <c r="L62" s="43">
        <v>0.58124399999999998</v>
      </c>
    </row>
    <row r="63" spans="1:12" x14ac:dyDescent="0.35">
      <c r="A63" s="43">
        <v>1</v>
      </c>
      <c r="B63" s="43" t="s">
        <v>18</v>
      </c>
      <c r="C63" s="46" t="s">
        <v>161</v>
      </c>
      <c r="D63" s="44" t="s">
        <v>23714</v>
      </c>
      <c r="E63" s="44" t="s">
        <v>23715</v>
      </c>
      <c r="F63" s="44" t="str">
        <f t="shared" si="0"/>
        <v>Resistencia Cultural Barrio Los Robles (rodol DemiLa Plata</v>
      </c>
      <c r="G63" s="43" t="s">
        <v>23456</v>
      </c>
      <c r="H63" s="44" t="s">
        <v>23716</v>
      </c>
      <c r="I63" s="45" t="s">
        <v>23717</v>
      </c>
      <c r="J63" s="45">
        <v>-34.964392317908001</v>
      </c>
      <c r="K63" s="45">
        <v>-57.902240863956003</v>
      </c>
      <c r="L63" s="43">
        <v>0.80020000000000002</v>
      </c>
    </row>
    <row r="64" spans="1:12" x14ac:dyDescent="0.35">
      <c r="A64" s="43">
        <v>1</v>
      </c>
      <c r="B64" s="43" t="s">
        <v>18</v>
      </c>
      <c r="C64" s="46" t="s">
        <v>161</v>
      </c>
      <c r="D64" s="44" t="s">
        <v>23718</v>
      </c>
      <c r="E64" s="44" t="s">
        <v>23719</v>
      </c>
      <c r="F64" s="44" t="str">
        <f t="shared" si="0"/>
        <v>Fundación Pro Comunidad - La Casita De Los PibesLa Plata</v>
      </c>
      <c r="G64" s="43" t="s">
        <v>23456</v>
      </c>
      <c r="H64" s="44" t="s">
        <v>23720</v>
      </c>
      <c r="I64" s="45" t="s">
        <v>23721</v>
      </c>
      <c r="J64" s="45">
        <v>-34.943009202808</v>
      </c>
      <c r="K64" s="45">
        <v>-57.878930036854001</v>
      </c>
      <c r="L64" s="43">
        <v>0.74751699999999999</v>
      </c>
    </row>
    <row r="65" spans="1:12" x14ac:dyDescent="0.35">
      <c r="A65" s="43">
        <v>1</v>
      </c>
      <c r="B65" s="43" t="s">
        <v>18</v>
      </c>
      <c r="C65" s="46" t="s">
        <v>161</v>
      </c>
      <c r="D65" s="44" t="s">
        <v>23722</v>
      </c>
      <c r="E65" s="44" t="s">
        <v>3068</v>
      </c>
      <c r="F65" s="44" t="str">
        <f t="shared" si="0"/>
        <v>Fundación EdénLa Plata</v>
      </c>
      <c r="G65" s="43" t="s">
        <v>23456</v>
      </c>
      <c r="H65" s="44" t="s">
        <v>23723</v>
      </c>
      <c r="I65" s="45" t="s">
        <v>23724</v>
      </c>
      <c r="J65" s="47" t="s">
        <v>23725</v>
      </c>
      <c r="K65" s="47" t="s">
        <v>23726</v>
      </c>
      <c r="L65" s="43">
        <v>0.52154500000000004</v>
      </c>
    </row>
    <row r="66" spans="1:12" x14ac:dyDescent="0.35">
      <c r="A66" s="43">
        <v>1</v>
      </c>
      <c r="B66" s="43" t="s">
        <v>18</v>
      </c>
      <c r="C66" s="46" t="s">
        <v>161</v>
      </c>
      <c r="D66" s="44" t="s">
        <v>23727</v>
      </c>
      <c r="E66" s="44" t="s">
        <v>23728</v>
      </c>
      <c r="F66" s="44" t="str">
        <f t="shared" ref="F66:F129" si="1">CONCATENATE(E66,B66)</f>
        <v>Nueva VidaLa Plata</v>
      </c>
      <c r="G66" s="43" t="s">
        <v>23456</v>
      </c>
      <c r="H66" s="44" t="s">
        <v>23729</v>
      </c>
      <c r="I66" s="45" t="s">
        <v>23730</v>
      </c>
      <c r="J66" s="45">
        <v>-34.992198141982001</v>
      </c>
      <c r="K66" s="45">
        <v>-57.932122933560002</v>
      </c>
      <c r="L66" s="43">
        <v>0.71637499999999998</v>
      </c>
    </row>
    <row r="67" spans="1:12" x14ac:dyDescent="0.35">
      <c r="A67" s="43">
        <v>1</v>
      </c>
      <c r="B67" s="43" t="s">
        <v>18</v>
      </c>
      <c r="C67" s="46" t="s">
        <v>161</v>
      </c>
      <c r="D67" s="44" t="s">
        <v>23731</v>
      </c>
      <c r="E67" s="44" t="s">
        <v>23732</v>
      </c>
      <c r="F67" s="44" t="str">
        <f t="shared" si="1"/>
        <v>Cfp 428 (centro De Formación Profesional 428)La Plata</v>
      </c>
      <c r="G67" s="43" t="s">
        <v>23490</v>
      </c>
      <c r="H67" s="44" t="s">
        <v>23733</v>
      </c>
      <c r="I67" s="45" t="s">
        <v>23734</v>
      </c>
      <c r="J67" s="45">
        <v>-34.894636610939003</v>
      </c>
      <c r="K67" s="45">
        <v>-57.956305731999002</v>
      </c>
      <c r="L67" s="43">
        <v>0.256129</v>
      </c>
    </row>
    <row r="68" spans="1:12" x14ac:dyDescent="0.35">
      <c r="A68" s="43">
        <v>1</v>
      </c>
      <c r="B68" s="43" t="s">
        <v>18</v>
      </c>
      <c r="C68" s="46" t="s">
        <v>161</v>
      </c>
      <c r="D68" s="44" t="s">
        <v>23735</v>
      </c>
      <c r="E68" s="44" t="s">
        <v>23736</v>
      </c>
      <c r="F68" s="44" t="str">
        <f t="shared" si="1"/>
        <v>Coworking LifeLa Plata</v>
      </c>
      <c r="G68" s="43" t="s">
        <v>23456</v>
      </c>
      <c r="H68" s="44" t="s">
        <v>23737</v>
      </c>
      <c r="I68" s="45" t="s">
        <v>23738</v>
      </c>
      <c r="J68" s="47" t="s">
        <v>23739</v>
      </c>
      <c r="K68" s="47" t="s">
        <v>23740</v>
      </c>
      <c r="L68" s="43">
        <v>0.50259600000000004</v>
      </c>
    </row>
    <row r="69" spans="1:12" x14ac:dyDescent="0.35">
      <c r="A69" s="43">
        <v>1</v>
      </c>
      <c r="B69" s="43" t="s">
        <v>18</v>
      </c>
      <c r="C69" s="46" t="s">
        <v>161</v>
      </c>
      <c r="D69" s="44" t="s">
        <v>23741</v>
      </c>
      <c r="E69" s="44" t="s">
        <v>3047</v>
      </c>
      <c r="F69" s="44" t="str">
        <f t="shared" si="1"/>
        <v>Comedor Sor María LudovicaLa Plata</v>
      </c>
      <c r="G69" s="43" t="s">
        <v>23451</v>
      </c>
      <c r="H69" s="44" t="s">
        <v>23742</v>
      </c>
      <c r="I69" s="45" t="s">
        <v>23743</v>
      </c>
      <c r="J69" s="47" t="s">
        <v>23744</v>
      </c>
      <c r="K69" s="47" t="s">
        <v>23745</v>
      </c>
      <c r="L69" s="43">
        <v>0.46405800000000003</v>
      </c>
    </row>
    <row r="70" spans="1:12" x14ac:dyDescent="0.35">
      <c r="A70" s="43">
        <v>1</v>
      </c>
      <c r="B70" s="43" t="s">
        <v>18</v>
      </c>
      <c r="C70" s="46" t="s">
        <v>161</v>
      </c>
      <c r="D70" s="44" t="s">
        <v>23746</v>
      </c>
      <c r="E70" s="44" t="s">
        <v>23747</v>
      </c>
      <c r="F70" s="44" t="str">
        <f t="shared" si="1"/>
        <v>Centro Integrador Zonal RingueletLa Plata</v>
      </c>
      <c r="G70" s="43" t="s">
        <v>208</v>
      </c>
      <c r="H70" s="44" t="s">
        <v>23748</v>
      </c>
      <c r="I70" s="45" t="s">
        <v>23749</v>
      </c>
      <c r="J70" s="45">
        <v>-34.886926299999999</v>
      </c>
      <c r="K70" s="45">
        <v>-57.988030299999998</v>
      </c>
      <c r="L70" s="43">
        <v>0.56667500000000004</v>
      </c>
    </row>
    <row r="71" spans="1:12" x14ac:dyDescent="0.35">
      <c r="A71" s="43">
        <v>1</v>
      </c>
      <c r="B71" s="43" t="s">
        <v>18</v>
      </c>
      <c r="C71" s="46" t="s">
        <v>161</v>
      </c>
      <c r="D71" s="44" t="s">
        <v>23750</v>
      </c>
      <c r="E71" s="44" t="s">
        <v>23751</v>
      </c>
      <c r="F71" s="44" t="str">
        <f t="shared" si="1"/>
        <v>Sitio De La Memoria AranaLa Plata</v>
      </c>
      <c r="G71" s="43" t="s">
        <v>23456</v>
      </c>
      <c r="H71" s="44" t="s">
        <v>23752</v>
      </c>
      <c r="I71" s="45" t="s">
        <v>23753</v>
      </c>
      <c r="J71" s="45">
        <v>-34.950817197073</v>
      </c>
      <c r="K71" s="45">
        <v>-57.843869038785002</v>
      </c>
      <c r="L71" s="43">
        <v>0.60102999999999995</v>
      </c>
    </row>
    <row r="72" spans="1:12" x14ac:dyDescent="0.35">
      <c r="A72" s="43">
        <v>1</v>
      </c>
      <c r="B72" s="43" t="s">
        <v>18</v>
      </c>
      <c r="C72" s="46" t="s">
        <v>161</v>
      </c>
      <c r="D72" s="44" t="s">
        <v>23754</v>
      </c>
      <c r="E72" s="44" t="s">
        <v>23755</v>
      </c>
      <c r="F72" s="44" t="str">
        <f t="shared" si="1"/>
        <v>La CasitaLa Plata</v>
      </c>
      <c r="G72" s="43" t="s">
        <v>23490</v>
      </c>
      <c r="H72" s="44" t="s">
        <v>23756</v>
      </c>
      <c r="I72" s="45" t="s">
        <v>23757</v>
      </c>
      <c r="J72" s="45">
        <v>-34.957206009402</v>
      </c>
      <c r="K72" s="45">
        <v>-57.994166034270997</v>
      </c>
      <c r="L72" s="43">
        <v>0.65314799999999995</v>
      </c>
    </row>
    <row r="73" spans="1:12" x14ac:dyDescent="0.35">
      <c r="A73" s="43">
        <v>1</v>
      </c>
      <c r="B73" s="43" t="s">
        <v>18</v>
      </c>
      <c r="C73" s="46" t="s">
        <v>161</v>
      </c>
      <c r="D73" s="44" t="s">
        <v>23758</v>
      </c>
      <c r="E73" s="44" t="s">
        <v>23759</v>
      </c>
      <c r="F73" s="44" t="str">
        <f t="shared" si="1"/>
        <v>La HermosuraLa Plata</v>
      </c>
      <c r="G73" s="43" t="s">
        <v>23461</v>
      </c>
      <c r="H73" s="44" t="s">
        <v>23760</v>
      </c>
      <c r="I73" s="45" t="s">
        <v>23761</v>
      </c>
      <c r="J73" s="45">
        <v>-34.954792189999999</v>
      </c>
      <c r="K73" s="45">
        <v>-57.839514719999997</v>
      </c>
      <c r="L73" s="43">
        <v>0.60102999999999995</v>
      </c>
    </row>
    <row r="74" spans="1:12" x14ac:dyDescent="0.35">
      <c r="A74" s="43">
        <v>1</v>
      </c>
      <c r="B74" s="43" t="s">
        <v>18</v>
      </c>
      <c r="C74" s="46" t="s">
        <v>161</v>
      </c>
      <c r="D74" s="44" t="s">
        <v>23762</v>
      </c>
      <c r="E74" s="44" t="s">
        <v>23763</v>
      </c>
      <c r="F74" s="44" t="str">
        <f t="shared" si="1"/>
        <v>Fundación CrearLa Plata</v>
      </c>
      <c r="G74" s="43" t="s">
        <v>23456</v>
      </c>
      <c r="H74" s="44" t="s">
        <v>23764</v>
      </c>
      <c r="I74" s="45" t="s">
        <v>23765</v>
      </c>
      <c r="J74" s="45">
        <v>-34.92510851702</v>
      </c>
      <c r="K74" s="45">
        <v>-57.951933898941</v>
      </c>
      <c r="L74" s="43">
        <v>2.7383000000000001E-2</v>
      </c>
    </row>
    <row r="75" spans="1:12" x14ac:dyDescent="0.35">
      <c r="A75" s="43">
        <v>1</v>
      </c>
      <c r="B75" s="43" t="s">
        <v>18</v>
      </c>
      <c r="C75" s="46" t="s">
        <v>169</v>
      </c>
      <c r="D75" s="44" t="s">
        <v>23766</v>
      </c>
      <c r="E75" s="44" t="s">
        <v>23767</v>
      </c>
      <c r="F75" s="44" t="str">
        <f t="shared" si="1"/>
        <v>AsociaciÓn Vecinal La BoyeraLa Plata</v>
      </c>
      <c r="G75" s="43" t="s">
        <v>23451</v>
      </c>
      <c r="H75" s="44" t="s">
        <v>23768</v>
      </c>
      <c r="I75" s="45" t="s">
        <v>23769</v>
      </c>
      <c r="J75" s="45">
        <v>-34.897294009522</v>
      </c>
      <c r="K75" s="45">
        <v>-58.043213495072997</v>
      </c>
      <c r="L75" s="43">
        <v>0.438218</v>
      </c>
    </row>
    <row r="76" spans="1:12" x14ac:dyDescent="0.35">
      <c r="A76" s="43">
        <v>1</v>
      </c>
      <c r="B76" s="43" t="s">
        <v>18</v>
      </c>
      <c r="C76" s="46" t="s">
        <v>169</v>
      </c>
      <c r="D76" s="44" t="s">
        <v>23770</v>
      </c>
      <c r="E76" s="44" t="s">
        <v>23771</v>
      </c>
      <c r="F76" s="44" t="str">
        <f t="shared" si="1"/>
        <v>Centro Educativo Comunitario Marista Hermano MigueLa Plata</v>
      </c>
      <c r="G76" s="43" t="s">
        <v>23461</v>
      </c>
      <c r="H76" s="44" t="s">
        <v>23772</v>
      </c>
      <c r="I76" s="45" t="s">
        <v>23773</v>
      </c>
      <c r="J76" s="45">
        <v>-34.890835899999999</v>
      </c>
      <c r="K76" s="45">
        <v>-57.9894587</v>
      </c>
      <c r="L76" s="43">
        <v>0.41774299999999998</v>
      </c>
    </row>
    <row r="77" spans="1:12" x14ac:dyDescent="0.35">
      <c r="A77" s="43">
        <v>1</v>
      </c>
      <c r="B77" s="43" t="s">
        <v>18</v>
      </c>
      <c r="C77" s="46" t="s">
        <v>169</v>
      </c>
      <c r="D77" s="44" t="s">
        <v>23774</v>
      </c>
      <c r="E77" s="44" t="s">
        <v>23775</v>
      </c>
      <c r="F77" s="44" t="str">
        <f t="shared" si="1"/>
        <v>Comedor Los PirulinesLa Plata</v>
      </c>
      <c r="G77" s="43" t="s">
        <v>23451</v>
      </c>
      <c r="H77" s="44" t="s">
        <v>23776</v>
      </c>
      <c r="I77" s="45" t="s">
        <v>23777</v>
      </c>
      <c r="J77" s="45">
        <v>-34.904293317769003</v>
      </c>
      <c r="K77" s="45">
        <v>-58.014141534461999</v>
      </c>
      <c r="L77" s="43">
        <v>0.41450599999999999</v>
      </c>
    </row>
    <row r="78" spans="1:12" x14ac:dyDescent="0.35">
      <c r="A78" s="43">
        <v>1</v>
      </c>
      <c r="B78" s="43" t="s">
        <v>18</v>
      </c>
      <c r="C78" s="46" t="s">
        <v>169</v>
      </c>
      <c r="D78" s="44" t="s">
        <v>23778</v>
      </c>
      <c r="E78" s="44" t="s">
        <v>23779</v>
      </c>
      <c r="F78" s="44" t="str">
        <f t="shared" si="1"/>
        <v>BaseLa Plata</v>
      </c>
      <c r="G78" s="43" t="s">
        <v>23451</v>
      </c>
      <c r="H78" s="44" t="s">
        <v>23780</v>
      </c>
      <c r="I78" s="45" t="s">
        <v>23781</v>
      </c>
      <c r="J78" s="45">
        <v>-34.945537897267002</v>
      </c>
      <c r="K78" s="45">
        <v>-58.010078239259002</v>
      </c>
      <c r="L78" s="43">
        <v>0.84451799999999999</v>
      </c>
    </row>
    <row r="79" spans="1:12" x14ac:dyDescent="0.35">
      <c r="A79" s="43">
        <v>1</v>
      </c>
      <c r="B79" s="43" t="s">
        <v>18</v>
      </c>
      <c r="C79" s="46" t="s">
        <v>169</v>
      </c>
      <c r="D79" s="44" t="s">
        <v>23782</v>
      </c>
      <c r="E79" s="44" t="s">
        <v>3065</v>
      </c>
      <c r="F79" s="44" t="str">
        <f t="shared" si="1"/>
        <v>Escuela Secundaria N°45La Plata</v>
      </c>
      <c r="G79" s="43" t="s">
        <v>23451</v>
      </c>
      <c r="H79" s="44" t="s">
        <v>23783</v>
      </c>
      <c r="I79" s="45" t="s">
        <v>23784</v>
      </c>
      <c r="J79" s="45" t="s">
        <v>23785</v>
      </c>
      <c r="K79" s="45" t="s">
        <v>23786</v>
      </c>
      <c r="L79" s="43">
        <v>0.77416499999999999</v>
      </c>
    </row>
    <row r="80" spans="1:12" x14ac:dyDescent="0.35">
      <c r="A80" s="43">
        <v>1</v>
      </c>
      <c r="B80" s="43" t="s">
        <v>18</v>
      </c>
      <c r="C80" s="46" t="s">
        <v>169</v>
      </c>
      <c r="D80" s="44" t="s">
        <v>23787</v>
      </c>
      <c r="E80" s="44" t="s">
        <v>23788</v>
      </c>
      <c r="F80" s="44" t="str">
        <f t="shared" si="1"/>
        <v>El GalponLa Plata</v>
      </c>
      <c r="G80" s="43" t="s">
        <v>23451</v>
      </c>
      <c r="H80" s="44" t="s">
        <v>23789</v>
      </c>
      <c r="I80" s="45" t="s">
        <v>23790</v>
      </c>
      <c r="J80" s="45">
        <v>-35.001293520909002</v>
      </c>
      <c r="K80" s="45">
        <v>-58.042625085471002</v>
      </c>
      <c r="L80" s="43">
        <v>0.67171199999999998</v>
      </c>
    </row>
    <row r="81" spans="1:12" x14ac:dyDescent="0.35">
      <c r="A81" s="43">
        <v>1</v>
      </c>
      <c r="B81" s="43" t="s">
        <v>18</v>
      </c>
      <c r="C81" s="46" t="s">
        <v>169</v>
      </c>
      <c r="D81" s="44" t="s">
        <v>23791</v>
      </c>
      <c r="E81" s="44" t="s">
        <v>23792</v>
      </c>
      <c r="F81" s="44" t="str">
        <f t="shared" si="1"/>
        <v>Escuela Media N°22La Plata</v>
      </c>
      <c r="G81" s="43" t="s">
        <v>23451</v>
      </c>
      <c r="H81" s="44" t="s">
        <v>23793</v>
      </c>
      <c r="I81" s="45" t="s">
        <v>23794</v>
      </c>
      <c r="J81" s="45" t="s">
        <v>23795</v>
      </c>
      <c r="K81" s="45" t="s">
        <v>23796</v>
      </c>
      <c r="L81" s="43">
        <v>0.52944999999999998</v>
      </c>
    </row>
    <row r="82" spans="1:12" x14ac:dyDescent="0.35">
      <c r="A82" s="43">
        <v>1</v>
      </c>
      <c r="B82" s="43" t="s">
        <v>18</v>
      </c>
      <c r="C82" s="46" t="s">
        <v>169</v>
      </c>
      <c r="D82" s="44" t="s">
        <v>23797</v>
      </c>
      <c r="E82" s="44" t="s">
        <v>3080</v>
      </c>
      <c r="F82" s="44" t="str">
        <f t="shared" si="1"/>
        <v>Mary SanchezLa Plata</v>
      </c>
      <c r="G82" s="43" t="s">
        <v>23461</v>
      </c>
      <c r="H82" s="44" t="s">
        <v>23798</v>
      </c>
      <c r="I82" s="45" t="s">
        <v>23799</v>
      </c>
      <c r="J82" s="45">
        <v>-34.884774882758002</v>
      </c>
      <c r="K82" s="45">
        <v>-58.100982996681999</v>
      </c>
      <c r="L82" s="43">
        <v>0.36094999999999999</v>
      </c>
    </row>
    <row r="83" spans="1:12" x14ac:dyDescent="0.35">
      <c r="A83" s="43">
        <v>1</v>
      </c>
      <c r="B83" s="43" t="s">
        <v>18</v>
      </c>
      <c r="C83" s="46" t="s">
        <v>169</v>
      </c>
      <c r="D83" s="44" t="s">
        <v>23800</v>
      </c>
      <c r="E83" s="44" t="s">
        <v>3091</v>
      </c>
      <c r="F83" s="44" t="str">
        <f t="shared" si="1"/>
        <v>Paulo FreireLa Plata</v>
      </c>
      <c r="G83" s="43" t="s">
        <v>23451</v>
      </c>
      <c r="H83" s="44" t="s">
        <v>23801</v>
      </c>
      <c r="I83" s="45" t="s">
        <v>23802</v>
      </c>
      <c r="J83" s="45">
        <v>-34.941610300000001</v>
      </c>
      <c r="K83" s="45">
        <v>-57.968775100000002</v>
      </c>
      <c r="L83" s="43">
        <v>9.2880000000000004E-2</v>
      </c>
    </row>
    <row r="84" spans="1:12" x14ac:dyDescent="0.35">
      <c r="A84" s="43">
        <v>1</v>
      </c>
      <c r="B84" s="43" t="s">
        <v>18</v>
      </c>
      <c r="C84" s="46" t="s">
        <v>169</v>
      </c>
      <c r="D84" s="44" t="s">
        <v>23803</v>
      </c>
      <c r="E84" s="44" t="s">
        <v>23804</v>
      </c>
      <c r="F84" s="44" t="str">
        <f t="shared" si="1"/>
        <v>Base MalvinasLa Plata</v>
      </c>
      <c r="G84" s="43" t="s">
        <v>23451</v>
      </c>
      <c r="H84" s="44" t="s">
        <v>23805</v>
      </c>
      <c r="I84" s="45" t="s">
        <v>23806</v>
      </c>
      <c r="J84" s="45">
        <v>-34.956498995868998</v>
      </c>
      <c r="K84" s="45">
        <v>-57.997427013701</v>
      </c>
      <c r="L84" s="43">
        <v>0.53400199999999998</v>
      </c>
    </row>
    <row r="85" spans="1:12" x14ac:dyDescent="0.35">
      <c r="A85" s="43">
        <v>1</v>
      </c>
      <c r="B85" s="43" t="s">
        <v>18</v>
      </c>
      <c r="C85" s="46" t="s">
        <v>169</v>
      </c>
      <c r="D85" s="44" t="s">
        <v>23807</v>
      </c>
      <c r="E85" s="44" t="s">
        <v>23808</v>
      </c>
      <c r="F85" s="44" t="str">
        <f t="shared" si="1"/>
        <v>FreireLa Plata</v>
      </c>
      <c r="G85" s="43" t="s">
        <v>23451</v>
      </c>
      <c r="H85" s="44" t="s">
        <v>23809</v>
      </c>
      <c r="I85" s="45" t="s">
        <v>23810</v>
      </c>
      <c r="J85" s="45">
        <v>-34.948929054019999</v>
      </c>
      <c r="K85" s="45">
        <v>-57.954788793751</v>
      </c>
      <c r="L85" s="43">
        <v>9.0721999999999997E-2</v>
      </c>
    </row>
    <row r="86" spans="1:12" x14ac:dyDescent="0.35">
      <c r="A86" s="43">
        <v>1</v>
      </c>
      <c r="B86" s="43" t="s">
        <v>18</v>
      </c>
      <c r="C86" s="46" t="s">
        <v>169</v>
      </c>
      <c r="D86" s="44" t="s">
        <v>23811</v>
      </c>
      <c r="E86" s="44" t="s">
        <v>23812</v>
      </c>
      <c r="F86" s="44" t="str">
        <f t="shared" si="1"/>
        <v>El AngelLa Plata</v>
      </c>
      <c r="G86" s="43" t="s">
        <v>23573</v>
      </c>
      <c r="H86" s="44" t="s">
        <v>23813</v>
      </c>
      <c r="I86" s="45" t="s">
        <v>23814</v>
      </c>
      <c r="J86" s="45">
        <v>-34.972552980749001</v>
      </c>
      <c r="K86" s="45">
        <v>-57.994135021228999</v>
      </c>
      <c r="L86" s="43">
        <v>0.67497099999999999</v>
      </c>
    </row>
    <row r="87" spans="1:12" x14ac:dyDescent="0.35">
      <c r="A87" s="43">
        <v>1</v>
      </c>
      <c r="B87" s="43" t="s">
        <v>18</v>
      </c>
      <c r="C87" s="46" t="s">
        <v>169</v>
      </c>
      <c r="D87" s="44" t="s">
        <v>23815</v>
      </c>
      <c r="E87" s="44" t="s">
        <v>23816</v>
      </c>
      <c r="F87" s="44" t="str">
        <f t="shared" si="1"/>
        <v>Centro Los HornosLa Plata</v>
      </c>
      <c r="G87" s="43" t="s">
        <v>23461</v>
      </c>
      <c r="H87" s="44" t="s">
        <v>23817</v>
      </c>
      <c r="I87" s="45" t="s">
        <v>23818</v>
      </c>
      <c r="J87" s="45">
        <v>-34.918039</v>
      </c>
      <c r="K87" s="45">
        <v>-57.924162000000003</v>
      </c>
      <c r="L87" s="43">
        <v>8.3457000000000003E-2</v>
      </c>
    </row>
    <row r="88" spans="1:12" x14ac:dyDescent="0.35">
      <c r="A88" s="43">
        <v>1</v>
      </c>
      <c r="B88" s="43" t="s">
        <v>18</v>
      </c>
      <c r="C88" s="46" t="s">
        <v>169</v>
      </c>
      <c r="D88" s="44" t="s">
        <v>23819</v>
      </c>
      <c r="E88" s="44" t="s">
        <v>3042</v>
      </c>
      <c r="F88" s="44" t="str">
        <f t="shared" si="1"/>
        <v>Club ProvinciaLa Plata</v>
      </c>
      <c r="G88" s="43" t="s">
        <v>23451</v>
      </c>
      <c r="H88" s="44" t="s">
        <v>23820</v>
      </c>
      <c r="I88" s="45" t="s">
        <v>23821</v>
      </c>
      <c r="J88" s="45">
        <v>-34.931134980000003</v>
      </c>
      <c r="K88" s="45">
        <v>-57.946272010000001</v>
      </c>
      <c r="L88" s="43">
        <v>5.8825000000000002E-2</v>
      </c>
    </row>
    <row r="89" spans="1:12" x14ac:dyDescent="0.35">
      <c r="A89" s="43">
        <v>1</v>
      </c>
      <c r="B89" s="43" t="s">
        <v>18</v>
      </c>
      <c r="C89" s="46" t="s">
        <v>169</v>
      </c>
      <c r="D89" s="44" t="s">
        <v>23822</v>
      </c>
      <c r="E89" s="44" t="s">
        <v>23792</v>
      </c>
      <c r="F89" s="44" t="str">
        <f t="shared" si="1"/>
        <v>Escuela Media N°22La Plata</v>
      </c>
      <c r="G89" s="43" t="s">
        <v>23451</v>
      </c>
      <c r="H89" s="44" t="s">
        <v>23793</v>
      </c>
      <c r="I89" s="45" t="s">
        <v>23794</v>
      </c>
      <c r="J89" s="45" t="s">
        <v>23795</v>
      </c>
      <c r="K89" s="45" t="s">
        <v>23796</v>
      </c>
      <c r="L89" s="43">
        <v>0.52944999999999998</v>
      </c>
    </row>
    <row r="90" spans="1:12" x14ac:dyDescent="0.35">
      <c r="A90" s="43">
        <v>1</v>
      </c>
      <c r="B90" s="43" t="s">
        <v>18</v>
      </c>
      <c r="C90" s="46" t="s">
        <v>169</v>
      </c>
      <c r="D90" s="44" t="s">
        <v>23823</v>
      </c>
      <c r="E90" s="44" t="s">
        <v>23824</v>
      </c>
      <c r="F90" s="44" t="str">
        <f t="shared" si="1"/>
        <v>Escuela Secundaria N° 78La Plata</v>
      </c>
      <c r="G90" s="43" t="s">
        <v>23451</v>
      </c>
      <c r="H90" s="44" t="s">
        <v>23825</v>
      </c>
      <c r="I90" s="45" t="s">
        <v>23826</v>
      </c>
      <c r="J90" s="45" t="s">
        <v>23827</v>
      </c>
      <c r="K90" s="45" t="s">
        <v>23828</v>
      </c>
      <c r="L90" s="43">
        <v>0.62556599999999996</v>
      </c>
    </row>
    <row r="91" spans="1:12" x14ac:dyDescent="0.35">
      <c r="A91" s="43">
        <v>1</v>
      </c>
      <c r="B91" s="43" t="s">
        <v>18</v>
      </c>
      <c r="C91" s="46" t="s">
        <v>169</v>
      </c>
      <c r="D91" s="44" t="s">
        <v>23829</v>
      </c>
      <c r="E91" s="44" t="s">
        <v>3032</v>
      </c>
      <c r="F91" s="44" t="str">
        <f t="shared" si="1"/>
        <v>Centro SicardiLa Plata</v>
      </c>
      <c r="G91" s="43" t="s">
        <v>23573</v>
      </c>
      <c r="H91" s="44" t="s">
        <v>23830</v>
      </c>
      <c r="I91" s="45" t="s">
        <v>23831</v>
      </c>
      <c r="J91" s="45">
        <v>-34.995764971700382</v>
      </c>
      <c r="K91" s="45">
        <v>-57.858549299866112</v>
      </c>
      <c r="L91" s="43">
        <v>0.52514499999999997</v>
      </c>
    </row>
    <row r="92" spans="1:12" x14ac:dyDescent="0.35">
      <c r="A92" s="43">
        <v>1</v>
      </c>
      <c r="B92" s="43" t="s">
        <v>18</v>
      </c>
      <c r="C92" s="46" t="s">
        <v>171</v>
      </c>
      <c r="D92" s="44" t="s">
        <v>23832</v>
      </c>
      <c r="E92" s="44" t="s">
        <v>23833</v>
      </c>
      <c r="F92" s="44" t="str">
        <f t="shared" si="1"/>
        <v>La MilitanteLa Plata</v>
      </c>
      <c r="G92" s="43" t="s">
        <v>23451</v>
      </c>
      <c r="H92" s="44" t="s">
        <v>23834</v>
      </c>
      <c r="I92" s="45" t="s">
        <v>23835</v>
      </c>
      <c r="J92" s="45">
        <v>-34.940055420128999</v>
      </c>
      <c r="K92" s="45">
        <v>-58.028864095932001</v>
      </c>
      <c r="L92" s="43">
        <v>0.72374700000000003</v>
      </c>
    </row>
    <row r="93" spans="1:12" x14ac:dyDescent="0.35">
      <c r="A93" s="43">
        <v>1</v>
      </c>
      <c r="B93" s="43" t="s">
        <v>18</v>
      </c>
      <c r="C93" s="46" t="s">
        <v>171</v>
      </c>
      <c r="D93" s="44" t="s">
        <v>23836</v>
      </c>
      <c r="E93" s="44" t="s">
        <v>23837</v>
      </c>
      <c r="F93" s="44" t="str">
        <f t="shared" si="1"/>
        <v>Club Deportivo Y Biblioteca Popular RomerenseLa Plata</v>
      </c>
      <c r="G93" s="43" t="s">
        <v>23451</v>
      </c>
      <c r="H93" s="44" t="s">
        <v>23838</v>
      </c>
      <c r="I93" s="45" t="s">
        <v>23839</v>
      </c>
      <c r="J93" s="45">
        <v>-34.948457019999999</v>
      </c>
      <c r="K93" s="45">
        <v>-58.052567029999999</v>
      </c>
      <c r="L93" s="43">
        <v>0.61890400000000001</v>
      </c>
    </row>
    <row r="94" spans="1:12" x14ac:dyDescent="0.35">
      <c r="A94" s="43">
        <v>1</v>
      </c>
      <c r="B94" s="43" t="s">
        <v>18</v>
      </c>
      <c r="C94" s="46" t="s">
        <v>171</v>
      </c>
      <c r="D94" s="44" t="s">
        <v>23840</v>
      </c>
      <c r="E94" s="44" t="s">
        <v>23841</v>
      </c>
      <c r="F94" s="44" t="str">
        <f t="shared" si="1"/>
        <v>NiÑo Jesus (c.c.c)La Plata</v>
      </c>
      <c r="G94" s="43" t="s">
        <v>23456</v>
      </c>
      <c r="H94" s="44" t="s">
        <v>23842</v>
      </c>
      <c r="I94" s="45" t="s">
        <v>23843</v>
      </c>
      <c r="J94" s="45">
        <v>-34.950599498091997</v>
      </c>
      <c r="K94" s="45">
        <v>-58.065006485239003</v>
      </c>
      <c r="L94" s="43">
        <v>0.74365000000000003</v>
      </c>
    </row>
    <row r="95" spans="1:12" x14ac:dyDescent="0.35">
      <c r="A95" s="43">
        <v>1</v>
      </c>
      <c r="B95" s="43" t="s">
        <v>18</v>
      </c>
      <c r="C95" s="46" t="s">
        <v>171</v>
      </c>
      <c r="D95" s="44" t="s">
        <v>23844</v>
      </c>
      <c r="E95" s="44" t="s">
        <v>23845</v>
      </c>
      <c r="F95" s="44" t="str">
        <f t="shared" si="1"/>
        <v>La Libertad Futura Movimiento Unidad Popular (mup)La Plata</v>
      </c>
      <c r="G95" s="43" t="s">
        <v>23451</v>
      </c>
      <c r="H95" s="44" t="s">
        <v>23846</v>
      </c>
      <c r="I95" s="45" t="s">
        <v>23847</v>
      </c>
      <c r="J95" s="45">
        <v>-34.952610002343</v>
      </c>
      <c r="K95" s="45">
        <v>-58.030253983116999</v>
      </c>
      <c r="L95" s="43">
        <v>0.89330100000000001</v>
      </c>
    </row>
    <row r="96" spans="1:12" x14ac:dyDescent="0.35">
      <c r="A96" s="43">
        <v>1</v>
      </c>
      <c r="B96" s="43" t="s">
        <v>18</v>
      </c>
      <c r="C96" s="46" t="s">
        <v>171</v>
      </c>
      <c r="D96" s="44" t="s">
        <v>23848</v>
      </c>
      <c r="E96" s="44" t="s">
        <v>23849</v>
      </c>
      <c r="F96" s="44" t="str">
        <f t="shared" si="1"/>
        <v>Unidad Basica Juan Domingo PerÓnLa Plata</v>
      </c>
      <c r="G96" s="43" t="s">
        <v>23451</v>
      </c>
      <c r="H96" s="44" t="s">
        <v>23850</v>
      </c>
      <c r="I96" s="45" t="s">
        <v>23851</v>
      </c>
      <c r="J96" s="45">
        <v>-34.949587697604997</v>
      </c>
      <c r="K96" s="45">
        <v>-58.168354387473002</v>
      </c>
      <c r="L96" s="43">
        <v>0.71759099999999998</v>
      </c>
    </row>
    <row r="97" spans="1:12" x14ac:dyDescent="0.35">
      <c r="A97" s="43">
        <v>1</v>
      </c>
      <c r="B97" s="43" t="s">
        <v>18</v>
      </c>
      <c r="C97" s="46" t="s">
        <v>171</v>
      </c>
      <c r="D97" s="44" t="s">
        <v>23852</v>
      </c>
      <c r="E97" s="44" t="s">
        <v>23853</v>
      </c>
      <c r="F97" s="44" t="str">
        <f t="shared" si="1"/>
        <v>Comedor Corazones Contentos Del Km 52La Plata</v>
      </c>
      <c r="G97" s="43" t="s">
        <v>23451</v>
      </c>
      <c r="H97" s="44" t="s">
        <v>23854</v>
      </c>
      <c r="I97" s="45" t="s">
        <v>23855</v>
      </c>
      <c r="J97" s="45">
        <v>-34.996721770000001</v>
      </c>
      <c r="K97" s="45">
        <v>-58.126078249999999</v>
      </c>
      <c r="L97" s="43">
        <v>0.73713399999999996</v>
      </c>
    </row>
    <row r="98" spans="1:12" x14ac:dyDescent="0.35">
      <c r="A98" s="43">
        <v>1</v>
      </c>
      <c r="B98" s="43" t="s">
        <v>18</v>
      </c>
      <c r="C98" s="46" t="s">
        <v>171</v>
      </c>
      <c r="D98" s="44" t="s">
        <v>23856</v>
      </c>
      <c r="E98" s="44" t="s">
        <v>23857</v>
      </c>
      <c r="F98" s="44" t="str">
        <f t="shared" si="1"/>
        <v>Centro Cultural Comunitario Zona OesteLa Plata</v>
      </c>
      <c r="G98" s="43" t="s">
        <v>23451</v>
      </c>
      <c r="H98" s="44" t="s">
        <v>23858</v>
      </c>
      <c r="I98" s="45" t="s">
        <v>23859</v>
      </c>
      <c r="J98" s="45">
        <v>-34.945937001586998</v>
      </c>
      <c r="K98" s="45">
        <v>-58.020945041449998</v>
      </c>
      <c r="L98" s="43">
        <v>0.78791800000000001</v>
      </c>
    </row>
    <row r="99" spans="1:12" x14ac:dyDescent="0.35">
      <c r="A99" s="43">
        <v>1</v>
      </c>
      <c r="B99" s="43" t="s">
        <v>18</v>
      </c>
      <c r="C99" s="46" t="s">
        <v>171</v>
      </c>
      <c r="D99" s="44" t="s">
        <v>23860</v>
      </c>
      <c r="E99" s="44" t="s">
        <v>23861</v>
      </c>
      <c r="F99" s="44" t="str">
        <f t="shared" si="1"/>
        <v>Comunidad Qom (mivimiento Evita)La Plata</v>
      </c>
      <c r="G99" s="43" t="s">
        <v>23451</v>
      </c>
      <c r="H99" s="44" t="s">
        <v>23862</v>
      </c>
      <c r="I99" s="45" t="s">
        <v>23863</v>
      </c>
      <c r="J99" s="45">
        <v>-34.945116200000001</v>
      </c>
      <c r="K99" s="45">
        <v>-58.010660100000003</v>
      </c>
      <c r="L99" s="43">
        <v>0.84451799999999999</v>
      </c>
    </row>
    <row r="100" spans="1:12" x14ac:dyDescent="0.35">
      <c r="A100" s="43">
        <v>1</v>
      </c>
      <c r="B100" s="43" t="s">
        <v>18</v>
      </c>
      <c r="C100" s="46" t="s">
        <v>171</v>
      </c>
      <c r="D100" s="44" t="s">
        <v>23864</v>
      </c>
      <c r="E100" s="44" t="s">
        <v>23865</v>
      </c>
      <c r="F100" s="44" t="str">
        <f t="shared" si="1"/>
        <v>SDLa Plata</v>
      </c>
      <c r="G100" s="45"/>
      <c r="H100" s="44" t="s">
        <v>23865</v>
      </c>
      <c r="I100" s="45"/>
      <c r="J100" s="45"/>
      <c r="K100" s="45"/>
      <c r="L100" s="43" t="e">
        <v>#N/A</v>
      </c>
    </row>
    <row r="101" spans="1:12" x14ac:dyDescent="0.35">
      <c r="A101" s="43">
        <v>1</v>
      </c>
      <c r="B101" s="43" t="s">
        <v>18</v>
      </c>
      <c r="C101" s="46" t="s">
        <v>171</v>
      </c>
      <c r="D101" s="44" t="s">
        <v>23866</v>
      </c>
      <c r="E101" s="44" t="s">
        <v>23867</v>
      </c>
      <c r="F101" s="44" t="str">
        <f t="shared" si="1"/>
        <v>Patria GrandeLa Plata</v>
      </c>
      <c r="G101" s="43" t="s">
        <v>23451</v>
      </c>
      <c r="H101" s="44" t="s">
        <v>23868</v>
      </c>
      <c r="I101" s="45" t="s">
        <v>23869</v>
      </c>
      <c r="J101" s="45">
        <v>-34.948767680000003</v>
      </c>
      <c r="K101" s="45">
        <v>-58.12238103</v>
      </c>
      <c r="L101" s="43">
        <v>0.704372</v>
      </c>
    </row>
    <row r="102" spans="1:12" x14ac:dyDescent="0.35">
      <c r="A102" s="43">
        <v>12</v>
      </c>
      <c r="B102" s="43" t="s">
        <v>541</v>
      </c>
      <c r="C102" s="46" t="s">
        <v>552</v>
      </c>
      <c r="D102" s="44" t="s">
        <v>23870</v>
      </c>
      <c r="E102" s="44" t="s">
        <v>23871</v>
      </c>
      <c r="F102" s="44" t="str">
        <f t="shared" si="1"/>
        <v>Escuela De Educación Secundaria 9Baradero</v>
      </c>
      <c r="G102" s="43" t="s">
        <v>23701</v>
      </c>
      <c r="H102" s="44" t="s">
        <v>23872</v>
      </c>
      <c r="I102" s="45" t="s">
        <v>23873</v>
      </c>
      <c r="J102" s="45" t="s">
        <v>23874</v>
      </c>
      <c r="K102" s="45" t="s">
        <v>23875</v>
      </c>
      <c r="L102" s="43">
        <v>0.36257</v>
      </c>
    </row>
    <row r="103" spans="1:12" x14ac:dyDescent="0.35">
      <c r="A103" s="43">
        <v>12</v>
      </c>
      <c r="B103" s="43" t="s">
        <v>541</v>
      </c>
      <c r="C103" s="46" t="s">
        <v>552</v>
      </c>
      <c r="D103" s="44" t="s">
        <v>23876</v>
      </c>
      <c r="E103" s="44" t="s">
        <v>23877</v>
      </c>
      <c r="F103" s="44" t="str">
        <f t="shared" si="1"/>
        <v>Escuela De Educación Secundaria 8Baradero</v>
      </c>
      <c r="G103" s="43" t="s">
        <v>23701</v>
      </c>
      <c r="H103" s="44" t="s">
        <v>23878</v>
      </c>
      <c r="I103" s="45" t="s">
        <v>23879</v>
      </c>
      <c r="J103" s="45" t="s">
        <v>23880</v>
      </c>
      <c r="K103" s="45" t="s">
        <v>23881</v>
      </c>
      <c r="L103" s="43">
        <v>0.22675300000000001</v>
      </c>
    </row>
    <row r="104" spans="1:12" x14ac:dyDescent="0.35">
      <c r="A104" s="43">
        <v>12</v>
      </c>
      <c r="B104" s="43" t="s">
        <v>541</v>
      </c>
      <c r="C104" s="46" t="s">
        <v>552</v>
      </c>
      <c r="D104" s="44" t="s">
        <v>23882</v>
      </c>
      <c r="E104" s="44" t="s">
        <v>23883</v>
      </c>
      <c r="F104" s="44" t="str">
        <f t="shared" si="1"/>
        <v>Escuela Primaria 22Baradero</v>
      </c>
      <c r="G104" s="43" t="s">
        <v>23701</v>
      </c>
      <c r="H104" s="44" t="s">
        <v>23884</v>
      </c>
      <c r="I104" s="45" t="s">
        <v>23885</v>
      </c>
      <c r="J104" s="45" t="s">
        <v>23886</v>
      </c>
      <c r="K104" s="45" t="s">
        <v>23887</v>
      </c>
      <c r="L104" s="43">
        <v>0.42470999999999998</v>
      </c>
    </row>
    <row r="105" spans="1:12" x14ac:dyDescent="0.35">
      <c r="A105" s="43">
        <v>12</v>
      </c>
      <c r="B105" s="43" t="s">
        <v>541</v>
      </c>
      <c r="C105" s="46" t="s">
        <v>552</v>
      </c>
      <c r="D105" s="44" t="s">
        <v>23888</v>
      </c>
      <c r="E105" s="44" t="s">
        <v>541</v>
      </c>
      <c r="F105" s="44" t="str">
        <f t="shared" si="1"/>
        <v>BaraderoBaradero</v>
      </c>
      <c r="G105" s="43" t="s">
        <v>23701</v>
      </c>
      <c r="H105" s="44" t="s">
        <v>23889</v>
      </c>
      <c r="I105" s="45" t="s">
        <v>23890</v>
      </c>
      <c r="J105" s="45">
        <v>-33.818643399999999</v>
      </c>
      <c r="K105" s="45">
        <v>-59.513781299999998</v>
      </c>
      <c r="L105" s="43">
        <v>0.45743099999999998</v>
      </c>
    </row>
    <row r="106" spans="1:12" x14ac:dyDescent="0.35">
      <c r="A106" s="43">
        <v>12</v>
      </c>
      <c r="B106" s="43" t="s">
        <v>541</v>
      </c>
      <c r="C106" s="46" t="s">
        <v>552</v>
      </c>
      <c r="D106" s="44" t="s">
        <v>23891</v>
      </c>
      <c r="E106" s="44" t="s">
        <v>23892</v>
      </c>
      <c r="F106" s="44" t="str">
        <f t="shared" si="1"/>
        <v>MteBaradero</v>
      </c>
      <c r="G106" s="43" t="s">
        <v>23893</v>
      </c>
      <c r="H106" s="44" t="s">
        <v>23894</v>
      </c>
      <c r="I106" s="45" t="s">
        <v>23895</v>
      </c>
      <c r="J106" s="45">
        <v>-33.821012199999998</v>
      </c>
      <c r="K106" s="45">
        <v>-59.515853399999997</v>
      </c>
      <c r="L106" s="43">
        <v>0.433286</v>
      </c>
    </row>
    <row r="107" spans="1:12" x14ac:dyDescent="0.35">
      <c r="A107" s="43">
        <v>12</v>
      </c>
      <c r="B107" s="43" t="s">
        <v>541</v>
      </c>
      <c r="C107" s="46" t="s">
        <v>552</v>
      </c>
      <c r="D107" s="44" t="s">
        <v>23896</v>
      </c>
      <c r="E107" s="44" t="s">
        <v>23897</v>
      </c>
      <c r="F107" s="44" t="str">
        <f t="shared" si="1"/>
        <v>Nuestra AmÉricaBaradero</v>
      </c>
      <c r="G107" s="43" t="s">
        <v>23451</v>
      </c>
      <c r="H107" s="44" t="s">
        <v>23898</v>
      </c>
      <c r="I107" s="45" t="s">
        <v>23899</v>
      </c>
      <c r="J107" s="45">
        <v>-33.806958000000002</v>
      </c>
      <c r="K107" s="45">
        <v>-59.495975100000003</v>
      </c>
      <c r="L107" s="43">
        <v>0.56843500000000002</v>
      </c>
    </row>
    <row r="108" spans="1:12" x14ac:dyDescent="0.35">
      <c r="A108" s="43">
        <v>8</v>
      </c>
      <c r="B108" s="43" t="s">
        <v>2348</v>
      </c>
      <c r="C108" s="46" t="s">
        <v>2377</v>
      </c>
      <c r="D108" s="44" t="s">
        <v>23900</v>
      </c>
      <c r="E108" s="44" t="s">
        <v>23901</v>
      </c>
      <c r="F108" s="44" t="str">
        <f t="shared" si="1"/>
        <v>Casa AgÜeroMorón</v>
      </c>
      <c r="G108" s="43" t="s">
        <v>23456</v>
      </c>
      <c r="H108" s="44" t="s">
        <v>23902</v>
      </c>
      <c r="I108" s="45" t="s">
        <v>23903</v>
      </c>
      <c r="J108" s="45">
        <v>-34.668204899999999</v>
      </c>
      <c r="K108" s="45">
        <v>-58.614257889999998</v>
      </c>
      <c r="L108" s="43">
        <v>0.33754299999999998</v>
      </c>
    </row>
    <row r="109" spans="1:12" x14ac:dyDescent="0.35">
      <c r="A109" s="43">
        <v>8</v>
      </c>
      <c r="B109" s="43" t="s">
        <v>2348</v>
      </c>
      <c r="C109" s="46" t="s">
        <v>2377</v>
      </c>
      <c r="D109" s="44" t="s">
        <v>23904</v>
      </c>
      <c r="E109" s="44" t="s">
        <v>23905</v>
      </c>
      <c r="F109" s="44" t="str">
        <f t="shared" si="1"/>
        <v>Cta German AbdalaMorón</v>
      </c>
      <c r="G109" s="43" t="s">
        <v>23531</v>
      </c>
      <c r="H109" s="44" t="s">
        <v>23906</v>
      </c>
      <c r="I109" s="45" t="s">
        <v>23907</v>
      </c>
      <c r="J109" s="45">
        <v>-34.646783200000002</v>
      </c>
      <c r="K109" s="45">
        <v>-58.6190116</v>
      </c>
      <c r="L109" s="43">
        <v>0.17451700000000001</v>
      </c>
    </row>
    <row r="110" spans="1:12" x14ac:dyDescent="0.35">
      <c r="A110" s="43">
        <v>8</v>
      </c>
      <c r="B110" s="43" t="s">
        <v>2348</v>
      </c>
      <c r="C110" s="46" t="s">
        <v>2377</v>
      </c>
      <c r="D110" s="44" t="s">
        <v>23908</v>
      </c>
      <c r="E110" s="44" t="s">
        <v>23909</v>
      </c>
      <c r="F110" s="44" t="str">
        <f t="shared" si="1"/>
        <v>DirecciÓn De VialidadMorón</v>
      </c>
      <c r="G110" s="43" t="s">
        <v>23536</v>
      </c>
      <c r="H110" s="44" t="s">
        <v>23910</v>
      </c>
      <c r="I110" s="45" t="s">
        <v>23911</v>
      </c>
      <c r="J110" s="45">
        <v>-34.652836100000002</v>
      </c>
      <c r="K110" s="45">
        <v>-58.618939099999999</v>
      </c>
      <c r="L110" s="43">
        <v>0.12670000000000001</v>
      </c>
    </row>
    <row r="111" spans="1:12" x14ac:dyDescent="0.35">
      <c r="A111" s="43">
        <v>8</v>
      </c>
      <c r="B111" s="43" t="s">
        <v>2348</v>
      </c>
      <c r="C111" s="46" t="s">
        <v>2377</v>
      </c>
      <c r="D111" s="44" t="s">
        <v>23912</v>
      </c>
      <c r="E111" s="44" t="s">
        <v>23913</v>
      </c>
      <c r="F111" s="44" t="str">
        <f t="shared" si="1"/>
        <v>Club Deportivo MoronMorón</v>
      </c>
      <c r="G111" s="43" t="s">
        <v>23451</v>
      </c>
      <c r="H111" s="44" t="s">
        <v>23914</v>
      </c>
      <c r="I111" s="45" t="s">
        <v>23915</v>
      </c>
      <c r="J111" s="45">
        <v>-34.660255300000003</v>
      </c>
      <c r="K111" s="45">
        <v>-58.631976299999998</v>
      </c>
      <c r="L111" s="43">
        <v>0.200872</v>
      </c>
    </row>
    <row r="112" spans="1:12" x14ac:dyDescent="0.35">
      <c r="A112" s="43">
        <v>8</v>
      </c>
      <c r="B112" s="43" t="s">
        <v>2348</v>
      </c>
      <c r="C112" s="46" t="s">
        <v>2377</v>
      </c>
      <c r="D112" s="44" t="s">
        <v>23916</v>
      </c>
      <c r="E112" s="44" t="s">
        <v>23917</v>
      </c>
      <c r="F112" s="44" t="str">
        <f t="shared" si="1"/>
        <v>Ugc Nº 2Morón</v>
      </c>
      <c r="G112" s="43" t="s">
        <v>208</v>
      </c>
      <c r="H112" s="44" t="s">
        <v>23918</v>
      </c>
      <c r="I112" s="45" t="s">
        <v>23919</v>
      </c>
      <c r="J112" s="45">
        <v>-34.645266902933002</v>
      </c>
      <c r="K112" s="45">
        <v>-58.594954869986999</v>
      </c>
      <c r="L112" s="43">
        <v>9.0698000000000001E-2</v>
      </c>
    </row>
    <row r="113" spans="1:12" x14ac:dyDescent="0.35">
      <c r="A113" s="43">
        <v>8</v>
      </c>
      <c r="B113" s="43" t="s">
        <v>2348</v>
      </c>
      <c r="C113" s="46" t="s">
        <v>2377</v>
      </c>
      <c r="D113" s="44" t="s">
        <v>23920</v>
      </c>
      <c r="E113" s="44" t="s">
        <v>23921</v>
      </c>
      <c r="F113" s="44" t="str">
        <f t="shared" si="1"/>
        <v>Centro Cultural La MarechalMorón</v>
      </c>
      <c r="G113" s="43" t="s">
        <v>23922</v>
      </c>
      <c r="H113" s="44" t="s">
        <v>23923</v>
      </c>
      <c r="I113" s="45" t="s">
        <v>23924</v>
      </c>
      <c r="J113" s="45">
        <v>-34.652349700000002</v>
      </c>
      <c r="K113" s="45">
        <v>-58.6377892</v>
      </c>
      <c r="L113" s="43">
        <v>8.2766999999999993E-2</v>
      </c>
    </row>
    <row r="114" spans="1:12" x14ac:dyDescent="0.35">
      <c r="A114" s="43">
        <v>8</v>
      </c>
      <c r="B114" s="43" t="s">
        <v>2348</v>
      </c>
      <c r="C114" s="46" t="s">
        <v>2377</v>
      </c>
      <c r="D114" s="44" t="s">
        <v>23925</v>
      </c>
      <c r="E114" s="44" t="s">
        <v>23926</v>
      </c>
      <c r="F114" s="44" t="str">
        <f t="shared" si="1"/>
        <v>Ne San JoseMorón</v>
      </c>
      <c r="G114" s="43" t="s">
        <v>23456</v>
      </c>
      <c r="H114" s="44" t="s">
        <v>23927</v>
      </c>
      <c r="I114" s="45" t="s">
        <v>23928</v>
      </c>
      <c r="J114" s="45">
        <v>-34.676738015691001</v>
      </c>
      <c r="K114" s="45">
        <v>-58.620475837317997</v>
      </c>
      <c r="L114" s="43">
        <v>0.394596</v>
      </c>
    </row>
    <row r="115" spans="1:12" x14ac:dyDescent="0.35">
      <c r="A115" s="43">
        <v>8</v>
      </c>
      <c r="B115" s="43" t="s">
        <v>2348</v>
      </c>
      <c r="C115" s="46" t="s">
        <v>2377</v>
      </c>
      <c r="D115" s="44" t="s">
        <v>23929</v>
      </c>
      <c r="E115" s="44" t="s">
        <v>23930</v>
      </c>
      <c r="F115" s="44" t="str">
        <f t="shared" si="1"/>
        <v>Centro Cultural La GloriosaMorón</v>
      </c>
      <c r="G115" s="43" t="s">
        <v>23451</v>
      </c>
      <c r="H115" s="44" t="s">
        <v>23931</v>
      </c>
      <c r="I115" s="45" t="s">
        <v>23932</v>
      </c>
      <c r="J115" s="45">
        <v>-34.644354700000001</v>
      </c>
      <c r="K115" s="45">
        <v>-58.620609999999999</v>
      </c>
      <c r="L115" s="43">
        <v>0.34908600000000001</v>
      </c>
    </row>
    <row r="116" spans="1:12" x14ac:dyDescent="0.35">
      <c r="A116" s="43">
        <v>8</v>
      </c>
      <c r="B116" s="43" t="s">
        <v>2348</v>
      </c>
      <c r="C116" s="46" t="s">
        <v>2377</v>
      </c>
      <c r="D116" s="44" t="s">
        <v>23933</v>
      </c>
      <c r="E116" s="44" t="s">
        <v>23934</v>
      </c>
      <c r="F116" s="44" t="str">
        <f t="shared" si="1"/>
        <v>El EncuentroMorón</v>
      </c>
      <c r="G116" s="43" t="s">
        <v>23451</v>
      </c>
      <c r="H116" s="44" t="s">
        <v>23935</v>
      </c>
      <c r="I116" s="45" t="s">
        <v>23936</v>
      </c>
      <c r="J116" s="45">
        <v>-34.630721700000002</v>
      </c>
      <c r="K116" s="45">
        <v>-58.6168136</v>
      </c>
      <c r="L116" s="43">
        <v>0.269953</v>
      </c>
    </row>
    <row r="117" spans="1:12" x14ac:dyDescent="0.35">
      <c r="A117" s="43">
        <v>8</v>
      </c>
      <c r="B117" s="43" t="s">
        <v>2348</v>
      </c>
      <c r="C117" s="46" t="s">
        <v>2377</v>
      </c>
      <c r="D117" s="44" t="s">
        <v>23937</v>
      </c>
      <c r="E117" s="44" t="s">
        <v>23938</v>
      </c>
      <c r="F117" s="44" t="str">
        <f t="shared" si="1"/>
        <v>Centro De VeteranosMorón</v>
      </c>
      <c r="G117" s="43" t="s">
        <v>23461</v>
      </c>
      <c r="H117" s="44" t="s">
        <v>23939</v>
      </c>
      <c r="I117" s="45" t="s">
        <v>23940</v>
      </c>
      <c r="J117" s="45">
        <v>-34.653891100000003</v>
      </c>
      <c r="K117" s="45">
        <v>-58.631831300000002</v>
      </c>
      <c r="L117" s="43">
        <v>8.1180000000000002E-2</v>
      </c>
    </row>
    <row r="118" spans="1:12" x14ac:dyDescent="0.35">
      <c r="A118" s="43">
        <v>8</v>
      </c>
      <c r="B118" s="43" t="s">
        <v>2348</v>
      </c>
      <c r="C118" s="46" t="s">
        <v>2377</v>
      </c>
      <c r="D118" s="44" t="s">
        <v>23941</v>
      </c>
      <c r="E118" s="44" t="s">
        <v>23942</v>
      </c>
      <c r="F118" s="44" t="str">
        <f t="shared" si="1"/>
        <v>Iglesia Jesus Esta AquiMorón</v>
      </c>
      <c r="G118" s="43" t="s">
        <v>23573</v>
      </c>
      <c r="H118" s="44" t="s">
        <v>23943</v>
      </c>
      <c r="I118" s="45" t="s">
        <v>23944</v>
      </c>
      <c r="J118" s="45">
        <v>-34.659821000000001</v>
      </c>
      <c r="K118" s="45">
        <v>-58.6337738</v>
      </c>
      <c r="L118" s="43">
        <v>0.12748100000000001</v>
      </c>
    </row>
    <row r="119" spans="1:12" x14ac:dyDescent="0.35">
      <c r="A119" s="43">
        <v>8</v>
      </c>
      <c r="B119" s="43" t="s">
        <v>2348</v>
      </c>
      <c r="C119" s="46" t="s">
        <v>2377</v>
      </c>
      <c r="D119" s="44" t="s">
        <v>23945</v>
      </c>
      <c r="E119" s="44" t="s">
        <v>23946</v>
      </c>
      <c r="F119" s="44" t="str">
        <f t="shared" si="1"/>
        <v>Centro John William CookeMorón</v>
      </c>
      <c r="G119" s="43" t="s">
        <v>23456</v>
      </c>
      <c r="H119" s="44" t="s">
        <v>23947</v>
      </c>
      <c r="I119" s="45" t="s">
        <v>23948</v>
      </c>
      <c r="J119" s="45">
        <v>-34.666714016585999</v>
      </c>
      <c r="K119" s="45">
        <v>-58.615791515601998</v>
      </c>
      <c r="L119" s="43">
        <v>0.325853</v>
      </c>
    </row>
    <row r="120" spans="1:12" x14ac:dyDescent="0.35">
      <c r="A120" s="43">
        <v>8</v>
      </c>
      <c r="B120" s="43" t="s">
        <v>2348</v>
      </c>
      <c r="C120" s="46" t="s">
        <v>2377</v>
      </c>
      <c r="D120" s="44" t="s">
        <v>23949</v>
      </c>
      <c r="E120" s="44" t="s">
        <v>23950</v>
      </c>
      <c r="F120" s="44" t="str">
        <f t="shared" si="1"/>
        <v>Centro Cultural Enrique Santos Discepolo - Zona OeMorón</v>
      </c>
      <c r="G120" s="43" t="s">
        <v>23922</v>
      </c>
      <c r="H120" s="44" t="s">
        <v>23951</v>
      </c>
      <c r="I120" s="45" t="s">
        <v>23952</v>
      </c>
      <c r="J120" s="45">
        <v>-34.644629999999999</v>
      </c>
      <c r="K120" s="45">
        <v>-58.621279999999999</v>
      </c>
      <c r="L120" s="43">
        <v>0.34908600000000001</v>
      </c>
    </row>
    <row r="121" spans="1:12" x14ac:dyDescent="0.35">
      <c r="A121" s="43">
        <v>8</v>
      </c>
      <c r="B121" s="43" t="s">
        <v>2348</v>
      </c>
      <c r="C121" s="46" t="s">
        <v>2377</v>
      </c>
      <c r="D121" s="44" t="s">
        <v>23953</v>
      </c>
      <c r="E121" s="44" t="s">
        <v>23954</v>
      </c>
      <c r="F121" s="44" t="str">
        <f t="shared" si="1"/>
        <v>Casa ComunalMorón</v>
      </c>
      <c r="G121" s="43" t="s">
        <v>208</v>
      </c>
      <c r="H121" s="44" t="s">
        <v>23955</v>
      </c>
      <c r="I121" s="45" t="s">
        <v>23956</v>
      </c>
      <c r="J121" s="45">
        <v>-34.659007901632997</v>
      </c>
      <c r="K121" s="45">
        <v>-58.622939865394997</v>
      </c>
      <c r="L121" s="43">
        <v>0.22928999999999999</v>
      </c>
    </row>
    <row r="122" spans="1:12" x14ac:dyDescent="0.35">
      <c r="A122" s="43">
        <v>8</v>
      </c>
      <c r="B122" s="43" t="s">
        <v>2348</v>
      </c>
      <c r="C122" s="46" t="s">
        <v>2377</v>
      </c>
      <c r="D122" s="44" t="s">
        <v>23957</v>
      </c>
      <c r="E122" s="44" t="s">
        <v>23958</v>
      </c>
      <c r="F122" s="44" t="str">
        <f t="shared" si="1"/>
        <v>Ugc Nº 12Morón</v>
      </c>
      <c r="G122" s="43" t="s">
        <v>208</v>
      </c>
      <c r="H122" s="44" t="s">
        <v>23959</v>
      </c>
      <c r="I122" s="45" t="s">
        <v>23960</v>
      </c>
      <c r="J122" s="45">
        <v>-34.625652899999999</v>
      </c>
      <c r="K122" s="45">
        <v>-58.5791653</v>
      </c>
      <c r="L122" s="43">
        <v>0.64659500000000003</v>
      </c>
    </row>
    <row r="123" spans="1:12" x14ac:dyDescent="0.35">
      <c r="A123" s="43">
        <v>8</v>
      </c>
      <c r="B123" s="43" t="s">
        <v>2348</v>
      </c>
      <c r="C123" s="46" t="s">
        <v>2377</v>
      </c>
      <c r="D123" s="44" t="s">
        <v>23961</v>
      </c>
      <c r="E123" s="44" t="s">
        <v>23962</v>
      </c>
      <c r="F123" s="44" t="str">
        <f t="shared" si="1"/>
        <v>Polo Productivo Morón SurMorón</v>
      </c>
      <c r="G123" s="43" t="s">
        <v>208</v>
      </c>
      <c r="H123" s="44" t="s">
        <v>23963</v>
      </c>
      <c r="I123" s="45" t="s">
        <v>23964</v>
      </c>
      <c r="J123" s="45">
        <v>-34.6613884</v>
      </c>
      <c r="K123" s="45">
        <v>-58.605762499999997</v>
      </c>
      <c r="L123" s="43">
        <v>0.198266</v>
      </c>
    </row>
    <row r="124" spans="1:12" x14ac:dyDescent="0.35">
      <c r="A124" s="43">
        <v>8</v>
      </c>
      <c r="B124" s="43" t="s">
        <v>2348</v>
      </c>
      <c r="C124" s="46" t="s">
        <v>2377</v>
      </c>
      <c r="D124" s="44" t="s">
        <v>23965</v>
      </c>
      <c r="E124" s="44" t="s">
        <v>4165</v>
      </c>
      <c r="F124" s="44" t="str">
        <f t="shared" si="1"/>
        <v>Obrador MunicipalMorón</v>
      </c>
      <c r="G124" s="43" t="s">
        <v>208</v>
      </c>
      <c r="H124" s="44" t="s">
        <v>23966</v>
      </c>
      <c r="I124" s="45" t="s">
        <v>23967</v>
      </c>
      <c r="J124" s="45">
        <v>-34.673036400000001</v>
      </c>
      <c r="K124" s="45">
        <v>-58.617539999999998</v>
      </c>
      <c r="L124" s="43">
        <v>0.36053800000000003</v>
      </c>
    </row>
    <row r="125" spans="1:12" x14ac:dyDescent="0.35">
      <c r="A125" s="43">
        <v>8</v>
      </c>
      <c r="B125" s="43" t="s">
        <v>2348</v>
      </c>
      <c r="C125" s="46" t="s">
        <v>2377</v>
      </c>
      <c r="D125" s="44" t="s">
        <v>23968</v>
      </c>
      <c r="E125" s="44" t="s">
        <v>4605</v>
      </c>
      <c r="F125" s="44" t="str">
        <f t="shared" si="1"/>
        <v>Casa PuebloMorón</v>
      </c>
      <c r="G125" s="43" t="s">
        <v>23451</v>
      </c>
      <c r="H125" s="44" t="s">
        <v>23969</v>
      </c>
      <c r="I125" s="45" t="s">
        <v>23970</v>
      </c>
      <c r="J125" s="45">
        <v>-34.623726400000002</v>
      </c>
      <c r="K125" s="45">
        <v>-58.5957565</v>
      </c>
      <c r="L125" s="43">
        <v>0.320716</v>
      </c>
    </row>
    <row r="126" spans="1:12" x14ac:dyDescent="0.35">
      <c r="A126" s="43">
        <v>8</v>
      </c>
      <c r="B126" s="43" t="s">
        <v>2348</v>
      </c>
      <c r="C126" s="46" t="s">
        <v>2377</v>
      </c>
      <c r="D126" s="44" t="s">
        <v>23971</v>
      </c>
      <c r="E126" s="44" t="s">
        <v>23972</v>
      </c>
      <c r="F126" s="44" t="str">
        <f t="shared" si="1"/>
        <v>Sociedad De Fomento General San MartinMorón</v>
      </c>
      <c r="G126" s="43" t="s">
        <v>23451</v>
      </c>
      <c r="H126" s="44" t="s">
        <v>23973</v>
      </c>
      <c r="I126" s="45" t="s">
        <v>23974</v>
      </c>
      <c r="J126" s="45">
        <v>-34.631622299999997</v>
      </c>
      <c r="K126" s="45">
        <v>-58.615597800000003</v>
      </c>
      <c r="L126" s="43">
        <v>0.27551900000000001</v>
      </c>
    </row>
    <row r="127" spans="1:12" x14ac:dyDescent="0.35">
      <c r="A127" s="43">
        <v>8</v>
      </c>
      <c r="B127" s="43" t="s">
        <v>2348</v>
      </c>
      <c r="C127" s="46" t="s">
        <v>2377</v>
      </c>
      <c r="D127" s="44" t="s">
        <v>23975</v>
      </c>
      <c r="E127" s="44" t="s">
        <v>23976</v>
      </c>
      <c r="F127" s="44" t="str">
        <f t="shared" si="1"/>
        <v>Casa Esquina Libertad San JuanMorón</v>
      </c>
      <c r="G127" s="43" t="s">
        <v>23451</v>
      </c>
      <c r="H127" s="44" t="s">
        <v>23977</v>
      </c>
      <c r="I127" s="45" t="s">
        <v>23978</v>
      </c>
      <c r="J127" s="45">
        <v>-34.687239911726998</v>
      </c>
      <c r="K127" s="45">
        <v>-58.657943866521997</v>
      </c>
      <c r="L127" s="43">
        <v>0.44610699999999998</v>
      </c>
    </row>
    <row r="128" spans="1:12" x14ac:dyDescent="0.35">
      <c r="A128" s="43">
        <v>10</v>
      </c>
      <c r="B128" s="43" t="s">
        <v>2392</v>
      </c>
      <c r="C128" s="46" t="s">
        <v>2396</v>
      </c>
      <c r="D128" s="44" t="s">
        <v>23979</v>
      </c>
      <c r="E128" s="44" t="s">
        <v>23980</v>
      </c>
      <c r="F128" s="44" t="str">
        <f t="shared" si="1"/>
        <v>Escuela Secundaria N°2Suipacha</v>
      </c>
      <c r="G128" s="43" t="s">
        <v>23456</v>
      </c>
      <c r="H128" s="44" t="s">
        <v>23981</v>
      </c>
      <c r="I128" s="45" t="s">
        <v>23982</v>
      </c>
      <c r="J128" s="45" t="s">
        <v>23983</v>
      </c>
      <c r="K128" s="45" t="s">
        <v>23984</v>
      </c>
      <c r="L128" s="43">
        <v>0.44567800000000002</v>
      </c>
    </row>
    <row r="129" spans="1:12" x14ac:dyDescent="0.35">
      <c r="A129" s="43">
        <v>10</v>
      </c>
      <c r="B129" s="43" t="s">
        <v>2392</v>
      </c>
      <c r="C129" s="46" t="s">
        <v>2396</v>
      </c>
      <c r="D129" s="44" t="s">
        <v>23985</v>
      </c>
      <c r="E129" s="44" t="s">
        <v>5070</v>
      </c>
      <c r="F129" s="44" t="str">
        <f t="shared" si="1"/>
        <v>Escuela Secundaria N°3Suipacha</v>
      </c>
      <c r="G129" s="43" t="s">
        <v>23456</v>
      </c>
      <c r="H129" s="44" t="s">
        <v>23986</v>
      </c>
      <c r="I129" s="45" t="s">
        <v>23987</v>
      </c>
      <c r="J129" s="45" t="s">
        <v>23988</v>
      </c>
      <c r="K129" s="45" t="s">
        <v>23989</v>
      </c>
      <c r="L129" s="43">
        <v>0.46319500000000002</v>
      </c>
    </row>
    <row r="130" spans="1:12" x14ac:dyDescent="0.35">
      <c r="A130" s="43">
        <v>10</v>
      </c>
      <c r="B130" s="43" t="s">
        <v>2392</v>
      </c>
      <c r="C130" s="46" t="s">
        <v>2396</v>
      </c>
      <c r="D130" s="44" t="s">
        <v>23990</v>
      </c>
      <c r="E130" s="44" t="s">
        <v>23991</v>
      </c>
      <c r="F130" s="44" t="str">
        <f t="shared" ref="F130:F193" si="2">CONCATENATE(E130,B130)</f>
        <v>Biblioteca Populary Museo Jose Manuel EstradaSuipacha</v>
      </c>
      <c r="G130" s="43" t="s">
        <v>23922</v>
      </c>
      <c r="H130" s="44" t="s">
        <v>23992</v>
      </c>
      <c r="I130" s="45" t="s">
        <v>23993</v>
      </c>
      <c r="J130" s="45">
        <v>-34.770136100000002</v>
      </c>
      <c r="K130" s="45">
        <v>-59.6898409</v>
      </c>
      <c r="L130" s="43">
        <v>0.30282300000000001</v>
      </c>
    </row>
    <row r="131" spans="1:12" x14ac:dyDescent="0.35">
      <c r="A131" s="43">
        <v>10</v>
      </c>
      <c r="B131" s="43" t="s">
        <v>2392</v>
      </c>
      <c r="C131" s="46" t="s">
        <v>2396</v>
      </c>
      <c r="D131" s="44" t="s">
        <v>23994</v>
      </c>
      <c r="E131" s="44" t="s">
        <v>23995</v>
      </c>
      <c r="F131" s="44" t="str">
        <f t="shared" si="2"/>
        <v>Club De Jubilados Y Pensionados SuipachaSuipacha</v>
      </c>
      <c r="G131" s="43" t="s">
        <v>23456</v>
      </c>
      <c r="H131" s="44" t="s">
        <v>23996</v>
      </c>
      <c r="I131" s="45" t="s">
        <v>23997</v>
      </c>
      <c r="J131" s="45">
        <v>-34.771106500000002</v>
      </c>
      <c r="K131" s="45">
        <v>-59.687729500000003</v>
      </c>
      <c r="L131" s="43">
        <v>0.30282300000000001</v>
      </c>
    </row>
    <row r="132" spans="1:12" x14ac:dyDescent="0.35">
      <c r="A132" s="43">
        <v>20</v>
      </c>
      <c r="B132" s="43" t="s">
        <v>2397</v>
      </c>
      <c r="C132" s="46" t="s">
        <v>2413</v>
      </c>
      <c r="D132" s="44" t="s">
        <v>23998</v>
      </c>
      <c r="E132" s="44" t="s">
        <v>23999</v>
      </c>
      <c r="F132" s="44" t="str">
        <f t="shared" si="2"/>
        <v>Escuela 1Tandil</v>
      </c>
      <c r="G132" s="43" t="s">
        <v>23490</v>
      </c>
      <c r="H132" s="44" t="s">
        <v>24000</v>
      </c>
      <c r="I132" s="45" t="s">
        <v>24001</v>
      </c>
      <c r="J132" s="45" t="s">
        <v>24002</v>
      </c>
      <c r="K132" s="45" t="s">
        <v>24003</v>
      </c>
      <c r="L132" s="43">
        <v>0.123184</v>
      </c>
    </row>
    <row r="133" spans="1:12" x14ac:dyDescent="0.35">
      <c r="A133" s="43">
        <v>20</v>
      </c>
      <c r="B133" s="43" t="s">
        <v>2397</v>
      </c>
      <c r="C133" s="46" t="s">
        <v>2413</v>
      </c>
      <c r="D133" s="44" t="s">
        <v>24004</v>
      </c>
      <c r="E133" s="44" t="s">
        <v>24005</v>
      </c>
      <c r="F133" s="44" t="str">
        <f t="shared" si="2"/>
        <v>Sindicato De Empleados De ComercioTandil</v>
      </c>
      <c r="G133" s="43" t="s">
        <v>23490</v>
      </c>
      <c r="H133" s="44" t="s">
        <v>24006</v>
      </c>
      <c r="I133" s="45" t="s">
        <v>24007</v>
      </c>
      <c r="J133" s="45">
        <v>-37.318912002871997</v>
      </c>
      <c r="K133" s="45">
        <v>-59.147773990010997</v>
      </c>
      <c r="L133" s="43">
        <v>0.29523300000000002</v>
      </c>
    </row>
    <row r="134" spans="1:12" x14ac:dyDescent="0.35">
      <c r="A134" s="43">
        <v>20</v>
      </c>
      <c r="B134" s="43" t="s">
        <v>2397</v>
      </c>
      <c r="C134" s="46" t="s">
        <v>2413</v>
      </c>
      <c r="D134" s="44" t="s">
        <v>24008</v>
      </c>
      <c r="E134" s="44" t="s">
        <v>24009</v>
      </c>
      <c r="F134" s="44" t="str">
        <f t="shared" si="2"/>
        <v>GardeyTandil</v>
      </c>
      <c r="G134" s="43" t="s">
        <v>208</v>
      </c>
      <c r="H134" s="44" t="s">
        <v>24010</v>
      </c>
      <c r="I134" s="45" t="s">
        <v>24011</v>
      </c>
      <c r="J134" s="45">
        <v>-37.279769600000002</v>
      </c>
      <c r="K134" s="45">
        <v>-59.362912700000003</v>
      </c>
      <c r="L134" s="43">
        <v>0.26113199999999998</v>
      </c>
    </row>
    <row r="135" spans="1:12" x14ac:dyDescent="0.35">
      <c r="A135" s="43">
        <v>20</v>
      </c>
      <c r="B135" s="43" t="s">
        <v>2397</v>
      </c>
      <c r="C135" s="46" t="s">
        <v>2413</v>
      </c>
      <c r="D135" s="44" t="s">
        <v>24012</v>
      </c>
      <c r="E135" s="44" t="s">
        <v>24013</v>
      </c>
      <c r="F135" s="44" t="str">
        <f t="shared" si="2"/>
        <v>Escuela 5Tandil</v>
      </c>
      <c r="G135" s="43" t="s">
        <v>23490</v>
      </c>
      <c r="H135" s="44" t="s">
        <v>24014</v>
      </c>
      <c r="I135" s="45" t="s">
        <v>24015</v>
      </c>
      <c r="J135" s="45" t="s">
        <v>24016</v>
      </c>
      <c r="K135" s="45" t="s">
        <v>24017</v>
      </c>
      <c r="L135" s="43">
        <v>0.19751299999999999</v>
      </c>
    </row>
    <row r="136" spans="1:12" x14ac:dyDescent="0.35">
      <c r="A136" s="43">
        <v>20</v>
      </c>
      <c r="B136" s="43" t="s">
        <v>2397</v>
      </c>
      <c r="C136" s="46" t="s">
        <v>2413</v>
      </c>
      <c r="D136" s="44" t="s">
        <v>24018</v>
      </c>
      <c r="E136" s="44" t="s">
        <v>24019</v>
      </c>
      <c r="F136" s="44" t="str">
        <f t="shared" si="2"/>
        <v>Arte Y ParteTandil</v>
      </c>
      <c r="G136" s="43" t="s">
        <v>23461</v>
      </c>
      <c r="H136" s="44" t="s">
        <v>24020</v>
      </c>
      <c r="I136" s="45" t="s">
        <v>24021</v>
      </c>
      <c r="J136" s="45">
        <v>-37.3236323</v>
      </c>
      <c r="K136" s="45">
        <v>-59.1401355</v>
      </c>
      <c r="L136" s="43">
        <v>5.6756000000000001E-2</v>
      </c>
    </row>
    <row r="137" spans="1:12" x14ac:dyDescent="0.35">
      <c r="A137" s="43">
        <v>20</v>
      </c>
      <c r="B137" s="43" t="s">
        <v>2397</v>
      </c>
      <c r="C137" s="46" t="s">
        <v>2413</v>
      </c>
      <c r="D137" s="44" t="s">
        <v>24022</v>
      </c>
      <c r="E137" s="44" t="s">
        <v>24023</v>
      </c>
      <c r="F137" s="44" t="str">
        <f t="shared" si="2"/>
        <v>Ep36Tandil</v>
      </c>
      <c r="G137" s="43" t="s">
        <v>23456</v>
      </c>
      <c r="H137" s="44" t="s">
        <v>24024</v>
      </c>
      <c r="I137" s="45" t="s">
        <v>24025</v>
      </c>
      <c r="J137" s="45" t="s">
        <v>24026</v>
      </c>
      <c r="K137" s="45" t="s">
        <v>24027</v>
      </c>
      <c r="L137" s="43">
        <v>0.60482499999999995</v>
      </c>
    </row>
    <row r="138" spans="1:12" x14ac:dyDescent="0.35">
      <c r="A138" s="43">
        <v>20</v>
      </c>
      <c r="B138" s="43" t="s">
        <v>2397</v>
      </c>
      <c r="C138" s="46" t="s">
        <v>2413</v>
      </c>
      <c r="D138" s="44" t="s">
        <v>24028</v>
      </c>
      <c r="E138" s="44" t="s">
        <v>24029</v>
      </c>
      <c r="F138" s="44" t="str">
        <f t="shared" si="2"/>
        <v>Sociedad De Fomento OliveroTandil</v>
      </c>
      <c r="G138" s="43" t="s">
        <v>23922</v>
      </c>
      <c r="H138" s="44" t="s">
        <v>24030</v>
      </c>
      <c r="I138" s="45" t="s">
        <v>24031</v>
      </c>
      <c r="J138" s="45">
        <v>-37.309575987658</v>
      </c>
      <c r="K138" s="45">
        <v>-59.172679977106</v>
      </c>
      <c r="L138" s="43">
        <v>0.69020000000000004</v>
      </c>
    </row>
    <row r="139" spans="1:12" x14ac:dyDescent="0.35">
      <c r="A139" s="43">
        <v>20</v>
      </c>
      <c r="B139" s="43" t="s">
        <v>2397</v>
      </c>
      <c r="C139" s="46" t="s">
        <v>2413</v>
      </c>
      <c r="D139" s="44" t="s">
        <v>24032</v>
      </c>
      <c r="E139" s="44" t="s">
        <v>24033</v>
      </c>
      <c r="F139" s="44" t="str">
        <f t="shared" si="2"/>
        <v>Biblioteca MartÍn FierroTandil</v>
      </c>
      <c r="G139" s="43" t="s">
        <v>23922</v>
      </c>
      <c r="H139" s="44" t="s">
        <v>24034</v>
      </c>
      <c r="I139" s="45" t="s">
        <v>24035</v>
      </c>
      <c r="J139" s="45">
        <v>-37.309912018157</v>
      </c>
      <c r="K139" s="45">
        <v>-59.1048839591</v>
      </c>
      <c r="L139" s="43">
        <v>0.55060100000000001</v>
      </c>
    </row>
    <row r="140" spans="1:12" x14ac:dyDescent="0.35">
      <c r="A140" s="43">
        <v>20</v>
      </c>
      <c r="B140" s="43" t="s">
        <v>2397</v>
      </c>
      <c r="C140" s="46" t="s">
        <v>2413</v>
      </c>
      <c r="D140" s="44" t="s">
        <v>24036</v>
      </c>
      <c r="E140" s="44" t="s">
        <v>24037</v>
      </c>
      <c r="F140" s="44" t="str">
        <f t="shared" si="2"/>
        <v>Envion Villa AguirreTandil</v>
      </c>
      <c r="G140" s="43" t="s">
        <v>23536</v>
      </c>
      <c r="H140" s="44" t="s">
        <v>24038</v>
      </c>
      <c r="I140" s="45" t="s">
        <v>24039</v>
      </c>
      <c r="J140" s="45">
        <v>-37.291654095654998</v>
      </c>
      <c r="K140" s="45">
        <v>-59.118908475673997</v>
      </c>
      <c r="L140" s="43">
        <v>0.54365399999999997</v>
      </c>
    </row>
    <row r="141" spans="1:12" x14ac:dyDescent="0.35">
      <c r="A141" s="43">
        <v>20</v>
      </c>
      <c r="B141" s="43" t="s">
        <v>2397</v>
      </c>
      <c r="C141" s="46" t="s">
        <v>2413</v>
      </c>
      <c r="D141" s="44" t="s">
        <v>24040</v>
      </c>
      <c r="E141" s="44" t="s">
        <v>24041</v>
      </c>
      <c r="F141" s="44" t="str">
        <f t="shared" si="2"/>
        <v>Centro La FloridaTandil</v>
      </c>
      <c r="G141" s="43" t="s">
        <v>23451</v>
      </c>
      <c r="H141" s="44" t="s">
        <v>24042</v>
      </c>
      <c r="I141" s="45" t="s">
        <v>24043</v>
      </c>
      <c r="J141" s="45">
        <v>-37.29719918</v>
      </c>
      <c r="K141" s="45">
        <v>-59.128135649999997</v>
      </c>
      <c r="L141" s="43">
        <v>0.547427</v>
      </c>
    </row>
    <row r="142" spans="1:12" x14ac:dyDescent="0.35">
      <c r="A142" s="43">
        <v>20</v>
      </c>
      <c r="B142" s="43" t="s">
        <v>2397</v>
      </c>
      <c r="C142" s="46" t="s">
        <v>2413</v>
      </c>
      <c r="D142" s="44" t="s">
        <v>24044</v>
      </c>
      <c r="E142" s="44" t="s">
        <v>24045</v>
      </c>
      <c r="F142" s="44" t="str">
        <f t="shared" si="2"/>
        <v>Cfl 1Tandil</v>
      </c>
      <c r="G142" s="43" t="s">
        <v>23456</v>
      </c>
      <c r="H142" s="44" t="s">
        <v>24046</v>
      </c>
      <c r="I142" s="45" t="s">
        <v>24047</v>
      </c>
      <c r="J142" s="45" t="s">
        <v>24048</v>
      </c>
      <c r="K142" s="45" t="s">
        <v>24049</v>
      </c>
      <c r="L142" s="43">
        <v>3.4247E-2</v>
      </c>
    </row>
    <row r="143" spans="1:12" x14ac:dyDescent="0.35">
      <c r="A143" s="43">
        <v>20</v>
      </c>
      <c r="B143" s="43" t="s">
        <v>2397</v>
      </c>
      <c r="C143" s="46" t="s">
        <v>2413</v>
      </c>
      <c r="D143" s="44" t="s">
        <v>24050</v>
      </c>
      <c r="E143" s="44" t="s">
        <v>24051</v>
      </c>
      <c r="F143" s="44" t="str">
        <f t="shared" si="2"/>
        <v>CpaTandil</v>
      </c>
      <c r="G143" s="43" t="s">
        <v>23536</v>
      </c>
      <c r="H143" s="44" t="s">
        <v>24052</v>
      </c>
      <c r="I143" s="45" t="s">
        <v>24053</v>
      </c>
      <c r="J143" s="45">
        <v>-37.316432800000001</v>
      </c>
      <c r="K143" s="45">
        <v>-59.137843199999999</v>
      </c>
      <c r="L143" s="43">
        <v>0.19442300000000001</v>
      </c>
    </row>
    <row r="144" spans="1:12" x14ac:dyDescent="0.35">
      <c r="A144" s="43">
        <v>20</v>
      </c>
      <c r="B144" s="43" t="s">
        <v>2397</v>
      </c>
      <c r="C144" s="46" t="s">
        <v>2413</v>
      </c>
      <c r="D144" s="44" t="s">
        <v>24054</v>
      </c>
      <c r="E144" s="44" t="s">
        <v>24055</v>
      </c>
      <c r="F144" s="44" t="str">
        <f t="shared" si="2"/>
        <v>Uni BarrialTandil</v>
      </c>
      <c r="G144" s="43" t="s">
        <v>23490</v>
      </c>
      <c r="H144" s="44" t="s">
        <v>24056</v>
      </c>
      <c r="I144" s="45" t="s">
        <v>24057</v>
      </c>
      <c r="J144" s="45">
        <v>-37.299952012161</v>
      </c>
      <c r="K144" s="45">
        <v>-59.124503982777</v>
      </c>
      <c r="L144" s="43">
        <v>0.55339799999999995</v>
      </c>
    </row>
    <row r="145" spans="1:12" x14ac:dyDescent="0.35">
      <c r="A145" s="43">
        <v>20</v>
      </c>
      <c r="B145" s="43" t="s">
        <v>2397</v>
      </c>
      <c r="C145" s="46" t="s">
        <v>2413</v>
      </c>
      <c r="D145" s="44" t="s">
        <v>24058</v>
      </c>
      <c r="E145" s="44" t="s">
        <v>24059</v>
      </c>
      <c r="F145" s="44" t="str">
        <f t="shared" si="2"/>
        <v>Casa VioletaTandil</v>
      </c>
      <c r="G145" s="43" t="s">
        <v>23461</v>
      </c>
      <c r="H145" s="44" t="s">
        <v>24060</v>
      </c>
      <c r="I145" s="45" t="s">
        <v>24061</v>
      </c>
      <c r="J145" s="45">
        <v>-37.334797299999998</v>
      </c>
      <c r="K145" s="45">
        <v>-59.1380944</v>
      </c>
      <c r="L145" s="43">
        <v>0.188669</v>
      </c>
    </row>
    <row r="146" spans="1:12" x14ac:dyDescent="0.35">
      <c r="A146" s="43">
        <v>20</v>
      </c>
      <c r="B146" s="43" t="s">
        <v>2397</v>
      </c>
      <c r="C146" s="46" t="s">
        <v>2413</v>
      </c>
      <c r="D146" s="44" t="s">
        <v>24062</v>
      </c>
      <c r="E146" s="44" t="s">
        <v>24063</v>
      </c>
      <c r="F146" s="44" t="str">
        <f t="shared" si="2"/>
        <v>De CorazÓn TandilenseTandil</v>
      </c>
      <c r="G146" s="43" t="s">
        <v>23461</v>
      </c>
      <c r="H146" s="44" t="s">
        <v>24064</v>
      </c>
      <c r="I146" s="45" t="s">
        <v>24065</v>
      </c>
      <c r="J146" s="45">
        <v>-37.343718500000001</v>
      </c>
      <c r="K146" s="45">
        <v>-59.1438159</v>
      </c>
      <c r="L146" s="43">
        <v>0.76297000000000004</v>
      </c>
    </row>
    <row r="147" spans="1:12" x14ac:dyDescent="0.35">
      <c r="A147" s="43">
        <v>20</v>
      </c>
      <c r="B147" s="43" t="s">
        <v>2397</v>
      </c>
      <c r="C147" s="46" t="s">
        <v>2413</v>
      </c>
      <c r="D147" s="44" t="s">
        <v>24066</v>
      </c>
      <c r="E147" s="44" t="s">
        <v>24067</v>
      </c>
      <c r="F147" s="44" t="str">
        <f t="shared" si="2"/>
        <v>Movimiento De Trabajadores ExcluidosTandil</v>
      </c>
      <c r="G147" s="43" t="s">
        <v>23451</v>
      </c>
      <c r="H147" s="44" t="s">
        <v>24068</v>
      </c>
      <c r="I147" s="45" t="s">
        <v>24069</v>
      </c>
      <c r="J147" s="45">
        <v>-37.319421203490002</v>
      </c>
      <c r="K147" s="45">
        <v>-59.191643362488001</v>
      </c>
      <c r="L147" s="43">
        <v>0.57701000000000002</v>
      </c>
    </row>
    <row r="148" spans="1:12" x14ac:dyDescent="0.35">
      <c r="A148" s="43">
        <v>20</v>
      </c>
      <c r="B148" s="43" t="s">
        <v>2397</v>
      </c>
      <c r="C148" s="46" t="s">
        <v>2413</v>
      </c>
      <c r="D148" s="44" t="s">
        <v>24070</v>
      </c>
      <c r="E148" s="44" t="s">
        <v>24071</v>
      </c>
      <c r="F148" s="44" t="str">
        <f t="shared" si="2"/>
        <v>Rincon SolidarioTandil</v>
      </c>
      <c r="G148" s="43" t="s">
        <v>23461</v>
      </c>
      <c r="H148" s="44" t="s">
        <v>24072</v>
      </c>
      <c r="I148" s="45" t="s">
        <v>24073</v>
      </c>
      <c r="J148" s="45">
        <v>-37.333919590960001</v>
      </c>
      <c r="K148" s="45">
        <v>-59.114000871365</v>
      </c>
      <c r="L148" s="43">
        <v>9.7772999999999999E-2</v>
      </c>
    </row>
    <row r="149" spans="1:12" x14ac:dyDescent="0.35">
      <c r="A149" s="43">
        <v>20</v>
      </c>
      <c r="B149" s="43" t="s">
        <v>2397</v>
      </c>
      <c r="C149" s="46" t="s">
        <v>2413</v>
      </c>
      <c r="D149" s="44" t="s">
        <v>24074</v>
      </c>
      <c r="E149" s="44" t="s">
        <v>24075</v>
      </c>
      <c r="F149" s="44" t="str">
        <f t="shared" si="2"/>
        <v>Territorio CulturalTandil</v>
      </c>
      <c r="G149" s="43" t="s">
        <v>23451</v>
      </c>
      <c r="H149" s="44" t="s">
        <v>24076</v>
      </c>
      <c r="I149" s="45" t="s">
        <v>24077</v>
      </c>
      <c r="J149" s="45">
        <v>-37.313167977920003</v>
      </c>
      <c r="K149" s="45">
        <v>-59.109004261073999</v>
      </c>
      <c r="L149" s="43">
        <v>0.53686299999999998</v>
      </c>
    </row>
    <row r="150" spans="1:12" x14ac:dyDescent="0.35">
      <c r="A150" s="43">
        <v>20</v>
      </c>
      <c r="B150" s="43" t="s">
        <v>2397</v>
      </c>
      <c r="C150" s="46" t="s">
        <v>2413</v>
      </c>
      <c r="D150" s="44" t="s">
        <v>24078</v>
      </c>
      <c r="E150" s="44" t="s">
        <v>24079</v>
      </c>
      <c r="F150" s="44" t="str">
        <f t="shared" si="2"/>
        <v>Ub Juan Mauel De RosasTandil</v>
      </c>
      <c r="G150" s="43" t="s">
        <v>23451</v>
      </c>
      <c r="H150" s="44" t="s">
        <v>24080</v>
      </c>
      <c r="I150" s="45" t="s">
        <v>24081</v>
      </c>
      <c r="J150" s="45">
        <v>-37.305849299999998</v>
      </c>
      <c r="K150" s="45">
        <v>-59.100644299999999</v>
      </c>
      <c r="L150" s="43">
        <v>0.288885</v>
      </c>
    </row>
    <row r="151" spans="1:12" x14ac:dyDescent="0.35">
      <c r="A151" s="43">
        <v>20</v>
      </c>
      <c r="B151" s="43" t="s">
        <v>2397</v>
      </c>
      <c r="C151" s="46" t="s">
        <v>2413</v>
      </c>
      <c r="D151" s="44" t="s">
        <v>24082</v>
      </c>
      <c r="E151" s="44" t="s">
        <v>24083</v>
      </c>
      <c r="F151" s="44" t="str">
        <f t="shared" si="2"/>
        <v>Ejercito ArgentinoTandil</v>
      </c>
      <c r="G151" s="43" t="s">
        <v>23893</v>
      </c>
      <c r="H151" s="44" t="s">
        <v>24084</v>
      </c>
      <c r="I151" s="45" t="s">
        <v>24085</v>
      </c>
      <c r="J151" s="45">
        <v>-37.304732001993997</v>
      </c>
      <c r="K151" s="45">
        <v>-59.155414010935999</v>
      </c>
      <c r="L151" s="43">
        <v>0.33471600000000001</v>
      </c>
    </row>
    <row r="152" spans="1:12" x14ac:dyDescent="0.35">
      <c r="A152" s="43">
        <v>20</v>
      </c>
      <c r="B152" s="43" t="s">
        <v>2397</v>
      </c>
      <c r="C152" s="46" t="s">
        <v>2413</v>
      </c>
      <c r="D152" s="44" t="s">
        <v>24086</v>
      </c>
      <c r="E152" s="44" t="s">
        <v>24087</v>
      </c>
      <c r="F152" s="44" t="str">
        <f t="shared" si="2"/>
        <v>Cec 802Tandil</v>
      </c>
      <c r="G152" s="43" t="s">
        <v>23701</v>
      </c>
      <c r="H152" s="44" t="s">
        <v>24088</v>
      </c>
      <c r="I152" s="45" t="s">
        <v>24089</v>
      </c>
      <c r="J152" s="45">
        <v>-37.2897775</v>
      </c>
      <c r="K152" s="45">
        <v>-59.118979500000002</v>
      </c>
      <c r="L152" s="43">
        <v>0.55533699999999997</v>
      </c>
    </row>
    <row r="153" spans="1:12" x14ac:dyDescent="0.35">
      <c r="A153" s="43">
        <v>20</v>
      </c>
      <c r="B153" s="43" t="s">
        <v>2397</v>
      </c>
      <c r="C153" s="46" t="s">
        <v>2413</v>
      </c>
      <c r="D153" s="44" t="s">
        <v>24090</v>
      </c>
      <c r="E153" s="44" t="s">
        <v>24091</v>
      </c>
      <c r="F153" s="44" t="str">
        <f t="shared" si="2"/>
        <v>Comedor Los TatÚTandil</v>
      </c>
      <c r="G153" s="43" t="s">
        <v>23451</v>
      </c>
      <c r="H153" s="44" t="s">
        <v>24092</v>
      </c>
      <c r="I153" s="45" t="s">
        <v>24093</v>
      </c>
      <c r="J153" s="45">
        <v>-37.314760900000003</v>
      </c>
      <c r="K153" s="45">
        <v>-59.186237300000002</v>
      </c>
      <c r="L153" s="43">
        <v>0.59631299999999998</v>
      </c>
    </row>
    <row r="154" spans="1:12" x14ac:dyDescent="0.35">
      <c r="A154" s="43">
        <v>25</v>
      </c>
      <c r="B154" s="43" t="s">
        <v>2422</v>
      </c>
      <c r="C154" s="46" t="s">
        <v>2425</v>
      </c>
      <c r="D154" s="44" t="s">
        <v>24094</v>
      </c>
      <c r="E154" s="44" t="s">
        <v>3863</v>
      </c>
      <c r="F154" s="44" t="str">
        <f t="shared" si="2"/>
        <v>SutebaTapalqué</v>
      </c>
      <c r="G154" s="43" t="s">
        <v>23531</v>
      </c>
      <c r="H154" s="44" t="s">
        <v>24095</v>
      </c>
      <c r="I154" s="45" t="s">
        <v>24096</v>
      </c>
      <c r="J154" s="45">
        <v>-36.357898400000003</v>
      </c>
      <c r="K154" s="45">
        <v>-60.0238303</v>
      </c>
      <c r="L154" s="43">
        <v>0.35889199999999999</v>
      </c>
    </row>
    <row r="155" spans="1:12" x14ac:dyDescent="0.35">
      <c r="A155" s="43">
        <v>25</v>
      </c>
      <c r="B155" s="43" t="s">
        <v>2422</v>
      </c>
      <c r="C155" s="46" t="s">
        <v>2425</v>
      </c>
      <c r="D155" s="44" t="s">
        <v>24097</v>
      </c>
      <c r="E155" s="44" t="s">
        <v>5098</v>
      </c>
      <c r="F155" s="44" t="str">
        <f t="shared" si="2"/>
        <v>Museo CrottoTapalqué</v>
      </c>
      <c r="G155" s="43" t="s">
        <v>208</v>
      </c>
      <c r="H155" s="44" t="s">
        <v>24098</v>
      </c>
      <c r="I155" s="45" t="s">
        <v>24099</v>
      </c>
      <c r="J155" s="45">
        <v>-36.576332100000002</v>
      </c>
      <c r="K155" s="45">
        <v>-60.172225699999998</v>
      </c>
      <c r="L155" s="43">
        <v>0.42926999999999998</v>
      </c>
    </row>
    <row r="156" spans="1:12" x14ac:dyDescent="0.35">
      <c r="A156" s="43">
        <v>25</v>
      </c>
      <c r="B156" s="43" t="s">
        <v>2422</v>
      </c>
      <c r="C156" s="46" t="s">
        <v>2425</v>
      </c>
      <c r="D156" s="44" t="s">
        <v>24100</v>
      </c>
      <c r="E156" s="44" t="s">
        <v>24101</v>
      </c>
      <c r="F156" s="44" t="str">
        <f t="shared" si="2"/>
        <v>Biblioteca VellosoTapalqué</v>
      </c>
      <c r="G156" s="43" t="s">
        <v>208</v>
      </c>
      <c r="H156" s="44" t="s">
        <v>24102</v>
      </c>
      <c r="I156" s="45" t="s">
        <v>24103</v>
      </c>
      <c r="J156" s="45">
        <v>-36.119779299999998</v>
      </c>
      <c r="K156" s="45">
        <v>-59.652936500000003</v>
      </c>
      <c r="L156" s="43">
        <v>0.41705700000000001</v>
      </c>
    </row>
    <row r="157" spans="1:12" x14ac:dyDescent="0.35">
      <c r="A157" s="43">
        <v>25</v>
      </c>
      <c r="B157" s="43" t="s">
        <v>2422</v>
      </c>
      <c r="C157" s="46" t="s">
        <v>2425</v>
      </c>
      <c r="D157" s="44" t="s">
        <v>24104</v>
      </c>
      <c r="E157" s="44" t="s">
        <v>24105</v>
      </c>
      <c r="F157" s="44" t="str">
        <f t="shared" si="2"/>
        <v>Cam TapalqueTapalqué</v>
      </c>
      <c r="G157" s="43" t="s">
        <v>208</v>
      </c>
      <c r="H157" s="44" t="s">
        <v>5096</v>
      </c>
      <c r="I157" s="45" t="s">
        <v>24106</v>
      </c>
      <c r="J157" s="45">
        <v>-36.355900800000001</v>
      </c>
      <c r="K157" s="45">
        <v>-60.025535400000003</v>
      </c>
      <c r="L157" s="43">
        <v>0.24826599999999999</v>
      </c>
    </row>
    <row r="158" spans="1:12" x14ac:dyDescent="0.35">
      <c r="A158" s="43">
        <v>18</v>
      </c>
      <c r="B158" s="43" t="s">
        <v>2427</v>
      </c>
      <c r="C158" s="46" t="s">
        <v>2429</v>
      </c>
      <c r="D158" s="44" t="s">
        <v>24107</v>
      </c>
      <c r="E158" s="44" t="s">
        <v>24108</v>
      </c>
      <c r="F158" s="44" t="str">
        <f t="shared" si="2"/>
        <v>E.p N°1Tordillo</v>
      </c>
      <c r="G158" s="43" t="s">
        <v>24109</v>
      </c>
      <c r="H158" s="44" t="s">
        <v>24110</v>
      </c>
      <c r="I158" s="45" t="s">
        <v>24111</v>
      </c>
      <c r="J158" s="45" t="s">
        <v>24112</v>
      </c>
      <c r="K158" s="45" t="s">
        <v>24113</v>
      </c>
      <c r="L158" s="43">
        <v>0.20502000000000001</v>
      </c>
    </row>
    <row r="159" spans="1:12" x14ac:dyDescent="0.35">
      <c r="A159" s="43">
        <v>23</v>
      </c>
      <c r="B159" s="43" t="s">
        <v>2430</v>
      </c>
      <c r="C159" s="46" t="s">
        <v>2433</v>
      </c>
      <c r="D159" s="44" t="s">
        <v>24114</v>
      </c>
      <c r="E159" s="44" t="s">
        <v>5039</v>
      </c>
      <c r="F159" s="44" t="str">
        <f t="shared" si="2"/>
        <v>Unidad AcadémicaTornquist</v>
      </c>
      <c r="G159" s="43" t="s">
        <v>23490</v>
      </c>
      <c r="H159" s="44" t="s">
        <v>24115</v>
      </c>
      <c r="I159" s="45" t="s">
        <v>24116</v>
      </c>
      <c r="J159" s="45">
        <v>-38.101576024629999</v>
      </c>
      <c r="K159" s="45">
        <v>-62.22428418885</v>
      </c>
      <c r="L159" s="43">
        <v>0.22950300000000001</v>
      </c>
    </row>
    <row r="160" spans="1:12" x14ac:dyDescent="0.35">
      <c r="A160" s="43">
        <v>23</v>
      </c>
      <c r="B160" s="43" t="s">
        <v>2430</v>
      </c>
      <c r="C160" s="46" t="s">
        <v>2433</v>
      </c>
      <c r="D160" s="44" t="s">
        <v>24117</v>
      </c>
      <c r="E160" s="44" t="s">
        <v>24118</v>
      </c>
      <c r="F160" s="44" t="str">
        <f t="shared" si="2"/>
        <v>Primaria 6Tornquist</v>
      </c>
      <c r="G160" s="43" t="s">
        <v>23490</v>
      </c>
      <c r="H160" s="44" t="s">
        <v>24119</v>
      </c>
      <c r="I160" s="45" t="s">
        <v>24120</v>
      </c>
      <c r="J160" s="45" t="s">
        <v>24121</v>
      </c>
      <c r="K160" s="45" t="s">
        <v>24122</v>
      </c>
      <c r="L160" s="43">
        <v>0.26143</v>
      </c>
    </row>
    <row r="161" spans="1:12" x14ac:dyDescent="0.35">
      <c r="A161" s="43">
        <v>23</v>
      </c>
      <c r="B161" s="43" t="s">
        <v>2430</v>
      </c>
      <c r="C161" s="46" t="s">
        <v>2433</v>
      </c>
      <c r="D161" s="44" t="s">
        <v>24123</v>
      </c>
      <c r="E161" s="44" t="s">
        <v>24124</v>
      </c>
      <c r="F161" s="44" t="str">
        <f t="shared" si="2"/>
        <v>Centro De Jubilados TornquistTornquist</v>
      </c>
      <c r="G161" s="43" t="s">
        <v>23451</v>
      </c>
      <c r="H161" s="44" t="s">
        <v>24125</v>
      </c>
      <c r="I161" s="45" t="s">
        <v>24126</v>
      </c>
      <c r="J161" s="45">
        <v>-38.104972199999999</v>
      </c>
      <c r="K161" s="45">
        <v>-62.222551500000002</v>
      </c>
      <c r="L161" s="43">
        <v>0.21429699999999999</v>
      </c>
    </row>
    <row r="162" spans="1:12" x14ac:dyDescent="0.35">
      <c r="A162" s="43">
        <v>16</v>
      </c>
      <c r="B162" s="43" t="s">
        <v>2434</v>
      </c>
      <c r="C162" s="46" t="s">
        <v>2443</v>
      </c>
      <c r="D162" s="44" t="s">
        <v>24127</v>
      </c>
      <c r="E162" s="44" t="s">
        <v>24128</v>
      </c>
      <c r="F162" s="44" t="str">
        <f t="shared" si="2"/>
        <v>Ees 10- Ep 48Trenque Lauquen</v>
      </c>
      <c r="G162" s="43" t="s">
        <v>23536</v>
      </c>
      <c r="H162" s="44" t="s">
        <v>24129</v>
      </c>
      <c r="I162" s="45" t="s">
        <v>24130</v>
      </c>
      <c r="J162" s="45" t="s">
        <v>24131</v>
      </c>
      <c r="K162" s="45" t="s">
        <v>24132</v>
      </c>
      <c r="L162" s="43">
        <v>0.166326</v>
      </c>
    </row>
    <row r="163" spans="1:12" x14ac:dyDescent="0.35">
      <c r="A163" s="43">
        <v>16</v>
      </c>
      <c r="B163" s="43" t="s">
        <v>2434</v>
      </c>
      <c r="C163" s="46" t="s">
        <v>2443</v>
      </c>
      <c r="D163" s="44" t="s">
        <v>24133</v>
      </c>
      <c r="E163" s="44" t="s">
        <v>24134</v>
      </c>
      <c r="F163" s="44" t="str">
        <f t="shared" si="2"/>
        <v>Club Social Y Deportivo MonumentalTrenque Lauquen</v>
      </c>
      <c r="G163" s="43" t="s">
        <v>23451</v>
      </c>
      <c r="H163" s="44" t="s">
        <v>24135</v>
      </c>
      <c r="I163" s="45" t="s">
        <v>24136</v>
      </c>
      <c r="J163" s="45">
        <v>-35.971171206781001</v>
      </c>
      <c r="K163" s="45">
        <v>-62.721579206511997</v>
      </c>
      <c r="L163" s="43">
        <v>0.22081300000000001</v>
      </c>
    </row>
    <row r="164" spans="1:12" x14ac:dyDescent="0.35">
      <c r="A164" s="43">
        <v>16</v>
      </c>
      <c r="B164" s="43" t="s">
        <v>2434</v>
      </c>
      <c r="C164" s="46" t="s">
        <v>2443</v>
      </c>
      <c r="D164" s="44" t="s">
        <v>24137</v>
      </c>
      <c r="E164" s="44" t="s">
        <v>24138</v>
      </c>
      <c r="F164" s="44" t="str">
        <f t="shared" si="2"/>
        <v>Club Social Y Deportivo Barrio AlegreTrenque Lauquen</v>
      </c>
      <c r="G164" s="43" t="s">
        <v>23456</v>
      </c>
      <c r="H164" s="44" t="s">
        <v>24139</v>
      </c>
      <c r="I164" s="45" t="s">
        <v>24140</v>
      </c>
      <c r="J164" s="45">
        <v>-35.962397000000003</v>
      </c>
      <c r="K164" s="45">
        <v>-62.734878420000001</v>
      </c>
      <c r="L164" s="43">
        <v>0.27755999999999997</v>
      </c>
    </row>
    <row r="165" spans="1:12" x14ac:dyDescent="0.35">
      <c r="A165" s="43">
        <v>16</v>
      </c>
      <c r="B165" s="43" t="s">
        <v>2434</v>
      </c>
      <c r="C165" s="46" t="s">
        <v>2443</v>
      </c>
      <c r="D165" s="44" t="s">
        <v>24141</v>
      </c>
      <c r="E165" s="44" t="s">
        <v>24142</v>
      </c>
      <c r="F165" s="44" t="str">
        <f t="shared" si="2"/>
        <v>Caritas ParroquialTrenque Lauquen</v>
      </c>
      <c r="G165" s="43" t="s">
        <v>23573</v>
      </c>
      <c r="H165" s="44" t="s">
        <v>24143</v>
      </c>
      <c r="I165" s="45" t="s">
        <v>24144</v>
      </c>
      <c r="J165" s="45">
        <v>-35.980006099999997</v>
      </c>
      <c r="K165" s="45">
        <v>-62.735756100000003</v>
      </c>
      <c r="L165" s="43">
        <v>0.20239299999999999</v>
      </c>
    </row>
    <row r="166" spans="1:12" x14ac:dyDescent="0.35">
      <c r="A166" s="43">
        <v>16</v>
      </c>
      <c r="B166" s="43" t="s">
        <v>2434</v>
      </c>
      <c r="C166" s="46" t="s">
        <v>2443</v>
      </c>
      <c r="D166" s="44" t="s">
        <v>24145</v>
      </c>
      <c r="E166" s="44" t="s">
        <v>24146</v>
      </c>
      <c r="F166" s="44" t="str">
        <f t="shared" si="2"/>
        <v>Iglesia Nuevo AmanecerTrenque Lauquen</v>
      </c>
      <c r="G166" s="43" t="s">
        <v>23573</v>
      </c>
      <c r="H166" s="44" t="s">
        <v>24147</v>
      </c>
      <c r="I166" s="45" t="s">
        <v>24148</v>
      </c>
      <c r="J166" s="45">
        <v>-35.972416199999998</v>
      </c>
      <c r="K166" s="45">
        <v>-62.749329400000001</v>
      </c>
      <c r="L166" s="43">
        <v>0.38330799999999998</v>
      </c>
    </row>
    <row r="167" spans="1:12" x14ac:dyDescent="0.35">
      <c r="A167" s="43">
        <v>16</v>
      </c>
      <c r="B167" s="43" t="s">
        <v>2434</v>
      </c>
      <c r="C167" s="46" t="s">
        <v>2443</v>
      </c>
      <c r="D167" s="44" t="s">
        <v>24149</v>
      </c>
      <c r="E167" s="44" t="s">
        <v>24150</v>
      </c>
      <c r="F167" s="44" t="str">
        <f t="shared" si="2"/>
        <v>BerutiTrenque Lauquen</v>
      </c>
      <c r="G167" s="43" t="s">
        <v>208</v>
      </c>
      <c r="H167" s="44" t="s">
        <v>24151</v>
      </c>
      <c r="I167" s="45" t="s">
        <v>24152</v>
      </c>
      <c r="J167" s="45">
        <v>-35.853363999999999</v>
      </c>
      <c r="K167" s="45">
        <v>-62.514083300000003</v>
      </c>
      <c r="L167" s="43">
        <v>0.282219</v>
      </c>
    </row>
    <row r="168" spans="1:12" x14ac:dyDescent="0.35">
      <c r="A168" s="43">
        <v>16</v>
      </c>
      <c r="B168" s="43" t="s">
        <v>2434</v>
      </c>
      <c r="C168" s="46" t="s">
        <v>2443</v>
      </c>
      <c r="D168" s="44" t="s">
        <v>24153</v>
      </c>
      <c r="E168" s="44" t="s">
        <v>24154</v>
      </c>
      <c r="F168" s="44" t="str">
        <f t="shared" si="2"/>
        <v>EnviÓnTrenque Lauquen</v>
      </c>
      <c r="G168" s="43" t="s">
        <v>23536</v>
      </c>
      <c r="H168" s="44" t="s">
        <v>24155</v>
      </c>
      <c r="I168" s="45" t="s">
        <v>24156</v>
      </c>
      <c r="J168" s="45">
        <v>-35.958644201028001</v>
      </c>
      <c r="K168" s="45">
        <v>-62.746148995471003</v>
      </c>
      <c r="L168" s="43">
        <v>0.344472</v>
      </c>
    </row>
    <row r="169" spans="1:12" x14ac:dyDescent="0.35">
      <c r="A169" s="43">
        <v>21</v>
      </c>
      <c r="B169" s="43" t="s">
        <v>2452</v>
      </c>
      <c r="C169" s="46" t="s">
        <v>2457</v>
      </c>
      <c r="D169" s="44" t="s">
        <v>24157</v>
      </c>
      <c r="E169" s="44" t="s">
        <v>3863</v>
      </c>
      <c r="F169" s="44" t="str">
        <f t="shared" si="2"/>
        <v>SutebaTres Arroyos</v>
      </c>
      <c r="G169" s="43" t="s">
        <v>23531</v>
      </c>
      <c r="H169" s="44" t="s">
        <v>24158</v>
      </c>
      <c r="I169" s="45" t="s">
        <v>24159</v>
      </c>
      <c r="J169" s="45">
        <v>-38.373787499999999</v>
      </c>
      <c r="K169" s="45">
        <v>-60.285282899999999</v>
      </c>
      <c r="L169" s="43">
        <v>0.34168999999999999</v>
      </c>
    </row>
    <row r="170" spans="1:12" x14ac:dyDescent="0.35">
      <c r="A170" s="43">
        <v>21</v>
      </c>
      <c r="B170" s="43" t="s">
        <v>2452</v>
      </c>
      <c r="C170" s="46" t="s">
        <v>2457</v>
      </c>
      <c r="D170" s="44" t="s">
        <v>24160</v>
      </c>
      <c r="E170" s="44" t="s">
        <v>24161</v>
      </c>
      <c r="F170" s="44" t="str">
        <f t="shared" si="2"/>
        <v>Ep 15Tres Arroyos</v>
      </c>
      <c r="G170" s="43" t="s">
        <v>23490</v>
      </c>
      <c r="H170" s="44" t="s">
        <v>24162</v>
      </c>
      <c r="I170" s="45" t="s">
        <v>24163</v>
      </c>
      <c r="J170" s="45" t="s">
        <v>24164</v>
      </c>
      <c r="K170" s="45" t="s">
        <v>24165</v>
      </c>
      <c r="L170" s="43">
        <v>0.184807</v>
      </c>
    </row>
    <row r="171" spans="1:12" x14ac:dyDescent="0.35">
      <c r="A171" s="43">
        <v>21</v>
      </c>
      <c r="B171" s="43" t="s">
        <v>2452</v>
      </c>
      <c r="C171" s="46" t="s">
        <v>2457</v>
      </c>
      <c r="D171" s="44" t="s">
        <v>24166</v>
      </c>
      <c r="E171" s="44" t="s">
        <v>24167</v>
      </c>
      <c r="F171" s="44" t="str">
        <f t="shared" si="2"/>
        <v>El ParquecitoTres Arroyos</v>
      </c>
      <c r="G171" s="43" t="s">
        <v>23461</v>
      </c>
      <c r="H171" s="44" t="s">
        <v>24168</v>
      </c>
      <c r="I171" s="45" t="s">
        <v>24169</v>
      </c>
      <c r="J171" s="45">
        <v>-38.3668178</v>
      </c>
      <c r="K171" s="45">
        <v>-60.295858000000003</v>
      </c>
      <c r="L171" s="43">
        <v>0.66787300000000005</v>
      </c>
    </row>
    <row r="172" spans="1:12" x14ac:dyDescent="0.35">
      <c r="A172" s="43">
        <v>21</v>
      </c>
      <c r="B172" s="43" t="s">
        <v>2452</v>
      </c>
      <c r="C172" s="46" t="s">
        <v>2457</v>
      </c>
      <c r="D172" s="44" t="s">
        <v>24170</v>
      </c>
      <c r="E172" s="44" t="s">
        <v>24171</v>
      </c>
      <c r="F172" s="44" t="str">
        <f t="shared" si="2"/>
        <v>Caps ColegialesTres Arroyos</v>
      </c>
      <c r="G172" s="43" t="s">
        <v>208</v>
      </c>
      <c r="H172" s="44" t="s">
        <v>24172</v>
      </c>
      <c r="I172" s="45" t="s">
        <v>24173</v>
      </c>
      <c r="J172" s="45">
        <v>-38.390687982734001</v>
      </c>
      <c r="K172" s="45">
        <v>-60.281421700624001</v>
      </c>
      <c r="L172" s="43">
        <v>0.50767099999999998</v>
      </c>
    </row>
    <row r="173" spans="1:12" x14ac:dyDescent="0.35">
      <c r="A173" s="43">
        <v>21</v>
      </c>
      <c r="B173" s="43" t="s">
        <v>2452</v>
      </c>
      <c r="C173" s="46" t="s">
        <v>2457</v>
      </c>
      <c r="D173" s="44" t="s">
        <v>24174</v>
      </c>
      <c r="E173" s="44" t="s">
        <v>24175</v>
      </c>
      <c r="F173" s="44" t="str">
        <f t="shared" si="2"/>
        <v>Es N°6Tres Arroyos</v>
      </c>
      <c r="G173" s="43" t="s">
        <v>23701</v>
      </c>
      <c r="H173" s="44" t="s">
        <v>24176</v>
      </c>
      <c r="I173" s="45" t="s">
        <v>24177</v>
      </c>
      <c r="J173" s="45">
        <v>-38.370148380459</v>
      </c>
      <c r="K173" s="45">
        <v>-60.280576637145003</v>
      </c>
      <c r="L173" s="43">
        <v>0.30545299999999997</v>
      </c>
    </row>
    <row r="174" spans="1:12" x14ac:dyDescent="0.35">
      <c r="A174" s="43">
        <v>24</v>
      </c>
      <c r="B174" s="43" t="s">
        <v>2458</v>
      </c>
      <c r="C174" s="46" t="s">
        <v>2468</v>
      </c>
      <c r="D174" s="44" t="s">
        <v>24178</v>
      </c>
      <c r="E174" s="44" t="s">
        <v>24179</v>
      </c>
      <c r="F174" s="44" t="str">
        <f t="shared" si="2"/>
        <v>E.e.s. N° 225 de Mayo</v>
      </c>
      <c r="G174" s="43" t="s">
        <v>24180</v>
      </c>
      <c r="H174" s="44" t="s">
        <v>24181</v>
      </c>
      <c r="I174" s="45" t="s">
        <v>24182</v>
      </c>
      <c r="J174" s="45" t="s">
        <v>24183</v>
      </c>
      <c r="K174" s="45" t="s">
        <v>24184</v>
      </c>
      <c r="L174" s="43">
        <v>0.36890499999999998</v>
      </c>
    </row>
    <row r="175" spans="1:12" x14ac:dyDescent="0.35">
      <c r="A175" s="43">
        <v>24</v>
      </c>
      <c r="B175" s="43" t="s">
        <v>2458</v>
      </c>
      <c r="C175" s="46" t="s">
        <v>2468</v>
      </c>
      <c r="D175" s="44" t="s">
        <v>24185</v>
      </c>
      <c r="E175" s="44" t="s">
        <v>24186</v>
      </c>
      <c r="F175" s="44" t="str">
        <f t="shared" si="2"/>
        <v>E.p. N° 525 de Mayo</v>
      </c>
      <c r="G175" s="43" t="s">
        <v>24180</v>
      </c>
      <c r="H175" s="44" t="s">
        <v>24187</v>
      </c>
      <c r="I175" s="45" t="s">
        <v>24188</v>
      </c>
      <c r="J175" s="45" t="s">
        <v>24189</v>
      </c>
      <c r="K175" s="45" t="s">
        <v>24190</v>
      </c>
      <c r="L175" s="43">
        <v>0.38061400000000001</v>
      </c>
    </row>
    <row r="176" spans="1:12" x14ac:dyDescent="0.35">
      <c r="A176" s="43">
        <v>24</v>
      </c>
      <c r="B176" s="43" t="s">
        <v>2458</v>
      </c>
      <c r="C176" s="46" t="s">
        <v>2468</v>
      </c>
      <c r="D176" s="44" t="s">
        <v>24191</v>
      </c>
      <c r="E176" s="44" t="s">
        <v>24192</v>
      </c>
      <c r="F176" s="44" t="str">
        <f t="shared" si="2"/>
        <v>E.e.s. N° 425 de Mayo</v>
      </c>
      <c r="G176" s="43" t="s">
        <v>24180</v>
      </c>
      <c r="H176" s="44" t="s">
        <v>24193</v>
      </c>
      <c r="I176" s="45" t="s">
        <v>24194</v>
      </c>
      <c r="J176" s="45" t="s">
        <v>24195</v>
      </c>
      <c r="K176" s="45" t="s">
        <v>24196</v>
      </c>
      <c r="L176" s="43">
        <v>0.38474900000000001</v>
      </c>
    </row>
    <row r="177" spans="1:12" x14ac:dyDescent="0.35">
      <c r="A177" s="43">
        <v>24</v>
      </c>
      <c r="B177" s="43" t="s">
        <v>2458</v>
      </c>
      <c r="C177" s="46" t="s">
        <v>2468</v>
      </c>
      <c r="D177" s="44" t="s">
        <v>24197</v>
      </c>
      <c r="E177" s="44" t="s">
        <v>24198</v>
      </c>
      <c r="F177" s="44" t="str">
        <f t="shared" si="2"/>
        <v>E.e.s. N° 525 de Mayo</v>
      </c>
      <c r="G177" s="43" t="s">
        <v>24180</v>
      </c>
      <c r="H177" s="44" t="s">
        <v>24199</v>
      </c>
      <c r="I177" s="45" t="s">
        <v>24200</v>
      </c>
      <c r="J177" s="45" t="s">
        <v>24201</v>
      </c>
      <c r="K177" s="45" t="s">
        <v>24202</v>
      </c>
      <c r="L177" s="43">
        <v>0.40235700000000002</v>
      </c>
    </row>
    <row r="178" spans="1:12" x14ac:dyDescent="0.35">
      <c r="A178" s="43">
        <v>6</v>
      </c>
      <c r="B178" s="43" t="s">
        <v>2470</v>
      </c>
      <c r="C178" s="46" t="s">
        <v>2484</v>
      </c>
      <c r="D178" s="44" t="s">
        <v>24203</v>
      </c>
      <c r="E178" s="44" t="s">
        <v>24204</v>
      </c>
      <c r="F178" s="44" t="str">
        <f t="shared" si="2"/>
        <v>SetiaVicente López</v>
      </c>
      <c r="G178" s="43" t="s">
        <v>23490</v>
      </c>
      <c r="H178" s="44" t="s">
        <v>24205</v>
      </c>
      <c r="I178" s="45" t="s">
        <v>24206</v>
      </c>
      <c r="J178" s="45">
        <v>-34.5209452</v>
      </c>
      <c r="K178" s="45">
        <v>-58.4879788</v>
      </c>
      <c r="L178" s="43">
        <v>6.4079999999999996E-3</v>
      </c>
    </row>
    <row r="179" spans="1:12" x14ac:dyDescent="0.35">
      <c r="A179" s="43">
        <v>6</v>
      </c>
      <c r="B179" s="43" t="s">
        <v>2470</v>
      </c>
      <c r="C179" s="46" t="s">
        <v>2484</v>
      </c>
      <c r="D179" s="44" t="s">
        <v>24207</v>
      </c>
      <c r="E179" s="44" t="s">
        <v>24208</v>
      </c>
      <c r="F179" s="44" t="str">
        <f t="shared" si="2"/>
        <v>Ep 30Vicente López</v>
      </c>
      <c r="G179" s="43" t="s">
        <v>23536</v>
      </c>
      <c r="H179" s="44" t="s">
        <v>24209</v>
      </c>
      <c r="I179" s="45" t="s">
        <v>24210</v>
      </c>
      <c r="J179" s="45" t="s">
        <v>24211</v>
      </c>
      <c r="K179" s="45" t="s">
        <v>24212</v>
      </c>
      <c r="L179" s="43">
        <v>0.18321999999999999</v>
      </c>
    </row>
    <row r="180" spans="1:12" x14ac:dyDescent="0.35">
      <c r="A180" s="43">
        <v>6</v>
      </c>
      <c r="B180" s="43" t="s">
        <v>2470</v>
      </c>
      <c r="C180" s="46" t="s">
        <v>2484</v>
      </c>
      <c r="D180" s="44" t="s">
        <v>24213</v>
      </c>
      <c r="E180" s="44" t="s">
        <v>24214</v>
      </c>
      <c r="F180" s="44" t="str">
        <f t="shared" si="2"/>
        <v>AsociaciÓn Civil Padre TisseraVicente López</v>
      </c>
      <c r="G180" s="43" t="s">
        <v>23461</v>
      </c>
      <c r="H180" s="44" t="s">
        <v>24215</v>
      </c>
      <c r="I180" s="45" t="s">
        <v>24216</v>
      </c>
      <c r="J180" s="45">
        <v>-34.525488899999999</v>
      </c>
      <c r="K180" s="45">
        <v>-58.482097899999999</v>
      </c>
      <c r="L180" s="43">
        <v>4.2467999999999999E-2</v>
      </c>
    </row>
    <row r="181" spans="1:12" x14ac:dyDescent="0.35">
      <c r="A181" s="43">
        <v>6</v>
      </c>
      <c r="B181" s="43" t="s">
        <v>2470</v>
      </c>
      <c r="C181" s="46" t="s">
        <v>2484</v>
      </c>
      <c r="D181" s="44" t="s">
        <v>24217</v>
      </c>
      <c r="E181" s="44" t="s">
        <v>24218</v>
      </c>
      <c r="F181" s="44" t="str">
        <f t="shared" si="2"/>
        <v>AmetVicente López</v>
      </c>
      <c r="G181" s="43" t="s">
        <v>23461</v>
      </c>
      <c r="H181" s="44" t="s">
        <v>24219</v>
      </c>
      <c r="I181" s="45" t="s">
        <v>24220</v>
      </c>
      <c r="J181" s="45">
        <v>-34.5396073</v>
      </c>
      <c r="K181" s="45">
        <v>-58.537286999999999</v>
      </c>
      <c r="L181" s="43">
        <v>0.21262800000000001</v>
      </c>
    </row>
    <row r="182" spans="1:12" x14ac:dyDescent="0.35">
      <c r="A182" s="43">
        <v>6</v>
      </c>
      <c r="B182" s="43" t="s">
        <v>2470</v>
      </c>
      <c r="C182" s="46" t="s">
        <v>2484</v>
      </c>
      <c r="D182" s="44" t="s">
        <v>24221</v>
      </c>
      <c r="E182" s="44" t="s">
        <v>3977</v>
      </c>
      <c r="F182" s="44" t="str">
        <f t="shared" si="2"/>
        <v>Escuelita El CeiboVicente López</v>
      </c>
      <c r="G182" s="43" t="s">
        <v>23490</v>
      </c>
      <c r="H182" s="44" t="s">
        <v>24222</v>
      </c>
      <c r="I182" s="45" t="s">
        <v>24223</v>
      </c>
      <c r="J182" s="45">
        <v>-34.5281205</v>
      </c>
      <c r="K182" s="45">
        <v>-58.473815999999999</v>
      </c>
      <c r="L182" s="43">
        <v>4.0669999999999998E-2</v>
      </c>
    </row>
    <row r="183" spans="1:12" x14ac:dyDescent="0.35">
      <c r="A183" s="43">
        <v>6</v>
      </c>
      <c r="B183" s="43" t="s">
        <v>2470</v>
      </c>
      <c r="C183" s="46" t="s">
        <v>2484</v>
      </c>
      <c r="D183" s="44" t="s">
        <v>24224</v>
      </c>
      <c r="E183" s="44" t="s">
        <v>24225</v>
      </c>
      <c r="F183" s="44" t="str">
        <f t="shared" si="2"/>
        <v>Frente De Cultura PopularVicente López</v>
      </c>
      <c r="G183" s="43" t="s">
        <v>23451</v>
      </c>
      <c r="H183" s="44" t="s">
        <v>24226</v>
      </c>
      <c r="I183" s="45" t="s">
        <v>24227</v>
      </c>
      <c r="J183" s="45">
        <v>-34.554652913731999</v>
      </c>
      <c r="K183" s="45">
        <v>-58.504569874380003</v>
      </c>
      <c r="L183" s="43">
        <v>0.27444299999999999</v>
      </c>
    </row>
    <row r="184" spans="1:12" x14ac:dyDescent="0.35">
      <c r="A184" s="43">
        <v>6</v>
      </c>
      <c r="B184" s="43" t="s">
        <v>2470</v>
      </c>
      <c r="C184" s="46" t="s">
        <v>2484</v>
      </c>
      <c r="D184" s="44" t="s">
        <v>24228</v>
      </c>
      <c r="E184" s="44" t="s">
        <v>24229</v>
      </c>
      <c r="F184" s="44" t="str">
        <f t="shared" si="2"/>
        <v>El GalpónVicente López</v>
      </c>
      <c r="G184" s="43" t="s">
        <v>23922</v>
      </c>
      <c r="H184" s="44" t="s">
        <v>24230</v>
      </c>
      <c r="I184" s="45" t="s">
        <v>24231</v>
      </c>
      <c r="J184" s="45">
        <v>-34.52626789</v>
      </c>
      <c r="K184" s="45">
        <v>-58.516105889999999</v>
      </c>
      <c r="L184" s="43">
        <v>6.3596E-2</v>
      </c>
    </row>
    <row r="185" spans="1:12" x14ac:dyDescent="0.35">
      <c r="A185" s="43">
        <v>6</v>
      </c>
      <c r="B185" s="43" t="s">
        <v>2470</v>
      </c>
      <c r="C185" s="46" t="s">
        <v>2484</v>
      </c>
      <c r="D185" s="44" t="s">
        <v>24232</v>
      </c>
      <c r="E185" s="44" t="s">
        <v>24233</v>
      </c>
      <c r="F185" s="44" t="str">
        <f t="shared" si="2"/>
        <v>Centro Social Productivo Juana AzurduyVicente López</v>
      </c>
      <c r="G185" s="43" t="s">
        <v>23451</v>
      </c>
      <c r="H185" s="44" t="s">
        <v>24234</v>
      </c>
      <c r="I185" s="45" t="s">
        <v>24235</v>
      </c>
      <c r="J185" s="45">
        <v>-34.548208099999997</v>
      </c>
      <c r="K185" s="45">
        <v>-58.519932699999998</v>
      </c>
      <c r="L185" s="43">
        <v>0.44547700000000001</v>
      </c>
    </row>
    <row r="186" spans="1:12" x14ac:dyDescent="0.35">
      <c r="A186" s="43">
        <v>6</v>
      </c>
      <c r="B186" s="43" t="s">
        <v>2470</v>
      </c>
      <c r="C186" s="46" t="s">
        <v>2484</v>
      </c>
      <c r="D186" s="44" t="s">
        <v>24236</v>
      </c>
      <c r="E186" s="44" t="s">
        <v>24237</v>
      </c>
      <c r="F186" s="44" t="str">
        <f t="shared" si="2"/>
        <v>Virgen Del CarmenVicente López</v>
      </c>
      <c r="G186" s="43" t="s">
        <v>23490</v>
      </c>
      <c r="H186" s="44" t="s">
        <v>24238</v>
      </c>
      <c r="I186" s="45" t="s">
        <v>24239</v>
      </c>
      <c r="J186" s="45">
        <v>-34.515547605470999</v>
      </c>
      <c r="K186" s="45">
        <v>-58.510780277899997</v>
      </c>
      <c r="L186" s="43">
        <v>0.55530199999999996</v>
      </c>
    </row>
    <row r="187" spans="1:12" x14ac:dyDescent="0.35">
      <c r="A187" s="43">
        <v>6</v>
      </c>
      <c r="B187" s="43" t="s">
        <v>2470</v>
      </c>
      <c r="C187" s="46" t="s">
        <v>2484</v>
      </c>
      <c r="D187" s="44" t="s">
        <v>24240</v>
      </c>
      <c r="E187" s="44" t="s">
        <v>24241</v>
      </c>
      <c r="F187" s="44" t="str">
        <f t="shared" si="2"/>
        <v>Club MalaverVicente López</v>
      </c>
      <c r="G187" s="43" t="s">
        <v>23451</v>
      </c>
      <c r="H187" s="44" t="s">
        <v>24242</v>
      </c>
      <c r="I187" s="45" t="s">
        <v>24243</v>
      </c>
      <c r="J187" s="45">
        <v>-34.526565400000003</v>
      </c>
      <c r="K187" s="45">
        <v>-58.507641100000001</v>
      </c>
      <c r="L187" s="43">
        <v>4.5492999999999999E-2</v>
      </c>
    </row>
    <row r="188" spans="1:12" x14ac:dyDescent="0.35">
      <c r="A188" s="43">
        <v>6</v>
      </c>
      <c r="B188" s="43" t="s">
        <v>2470</v>
      </c>
      <c r="C188" s="46" t="s">
        <v>2484</v>
      </c>
      <c r="D188" s="44" t="s">
        <v>24244</v>
      </c>
      <c r="E188" s="44" t="s">
        <v>3971</v>
      </c>
      <c r="F188" s="44" t="str">
        <f t="shared" si="2"/>
        <v>Asociación CaminoVicente López</v>
      </c>
      <c r="G188" s="43" t="s">
        <v>23461</v>
      </c>
      <c r="H188" s="44" t="s">
        <v>24245</v>
      </c>
      <c r="I188" s="45" t="s">
        <v>24246</v>
      </c>
      <c r="J188" s="45">
        <v>-34.553756888282003</v>
      </c>
      <c r="K188" s="45">
        <v>-58.516623889336998</v>
      </c>
      <c r="L188" s="43">
        <v>0.47727900000000001</v>
      </c>
    </row>
    <row r="189" spans="1:12" x14ac:dyDescent="0.35">
      <c r="A189" s="43">
        <v>6</v>
      </c>
      <c r="B189" s="43" t="s">
        <v>2470</v>
      </c>
      <c r="C189" s="46" t="s">
        <v>2484</v>
      </c>
      <c r="D189" s="44" t="s">
        <v>24247</v>
      </c>
      <c r="E189" s="44" t="s">
        <v>24248</v>
      </c>
      <c r="F189" s="44" t="str">
        <f t="shared" si="2"/>
        <v>CiieVicente López</v>
      </c>
      <c r="G189" s="43" t="s">
        <v>24180</v>
      </c>
      <c r="H189" s="44" t="s">
        <v>24249</v>
      </c>
      <c r="I189" s="45" t="s">
        <v>24250</v>
      </c>
      <c r="J189" s="45">
        <v>-34.547429700000002</v>
      </c>
      <c r="K189" s="45">
        <v>-58.502746100000003</v>
      </c>
      <c r="L189" s="43">
        <v>0.187781</v>
      </c>
    </row>
    <row r="190" spans="1:12" x14ac:dyDescent="0.35">
      <c r="A190" s="43">
        <v>6</v>
      </c>
      <c r="B190" s="43" t="s">
        <v>2470</v>
      </c>
      <c r="C190" s="46" t="s">
        <v>2484</v>
      </c>
      <c r="D190" s="44" t="s">
        <v>24251</v>
      </c>
      <c r="E190" s="44" t="s">
        <v>24252</v>
      </c>
      <c r="F190" s="44" t="str">
        <f t="shared" si="2"/>
        <v>PlatenseVicente López</v>
      </c>
      <c r="G190" s="43" t="s">
        <v>23451</v>
      </c>
      <c r="H190" s="44" t="s">
        <v>24253</v>
      </c>
      <c r="I190" s="45" t="s">
        <v>24254</v>
      </c>
      <c r="J190" s="45">
        <v>-34.541140908627</v>
      </c>
      <c r="K190" s="45">
        <v>-58.482029930913001</v>
      </c>
      <c r="L190" s="43"/>
    </row>
    <row r="191" spans="1:12" x14ac:dyDescent="0.35">
      <c r="A191" s="43">
        <v>6</v>
      </c>
      <c r="B191" s="43" t="s">
        <v>2470</v>
      </c>
      <c r="C191" s="46" t="s">
        <v>2484</v>
      </c>
      <c r="D191" s="44" t="s">
        <v>24255</v>
      </c>
      <c r="E191" s="44" t="s">
        <v>3978</v>
      </c>
      <c r="F191" s="44" t="str">
        <f t="shared" si="2"/>
        <v>Frente Social PeronistaVicente López</v>
      </c>
      <c r="G191" s="43" t="s">
        <v>23451</v>
      </c>
      <c r="H191" s="44" t="s">
        <v>24256</v>
      </c>
      <c r="I191" s="45" t="s">
        <v>24257</v>
      </c>
      <c r="J191" s="45">
        <v>-34.550101599999998</v>
      </c>
      <c r="K191" s="45">
        <v>-58.505788500000001</v>
      </c>
      <c r="L191" s="43">
        <v>0.16508</v>
      </c>
    </row>
    <row r="192" spans="1:12" x14ac:dyDescent="0.35">
      <c r="A192" s="43">
        <v>6</v>
      </c>
      <c r="B192" s="43" t="s">
        <v>2470</v>
      </c>
      <c r="C192" s="46" t="s">
        <v>2484</v>
      </c>
      <c r="D192" s="44" t="s">
        <v>24258</v>
      </c>
      <c r="E192" s="44" t="s">
        <v>24259</v>
      </c>
      <c r="F192" s="44" t="str">
        <f t="shared" si="2"/>
        <v>Cfp UomVicente López</v>
      </c>
      <c r="G192" s="43" t="s">
        <v>23531</v>
      </c>
      <c r="H192" s="44" t="s">
        <v>24260</v>
      </c>
      <c r="I192" s="45" t="s">
        <v>24261</v>
      </c>
      <c r="J192" s="45">
        <v>-34.530312500000001</v>
      </c>
      <c r="K192" s="45">
        <v>-58.536031399999999</v>
      </c>
      <c r="L192" s="43">
        <v>0.161576</v>
      </c>
    </row>
    <row r="193" spans="1:12" x14ac:dyDescent="0.35">
      <c r="A193" s="43">
        <v>12</v>
      </c>
      <c r="B193" s="43" t="s">
        <v>559</v>
      </c>
      <c r="C193" s="46" t="s">
        <v>568</v>
      </c>
      <c r="D193" s="44" t="s">
        <v>24262</v>
      </c>
      <c r="E193" s="44" t="s">
        <v>24263</v>
      </c>
      <c r="F193" s="44" t="str">
        <f t="shared" si="2"/>
        <v>Ep 1Arrecifes</v>
      </c>
      <c r="G193" s="43" t="s">
        <v>23490</v>
      </c>
      <c r="H193" s="44" t="s">
        <v>24264</v>
      </c>
      <c r="I193" s="45" t="s">
        <v>24265</v>
      </c>
      <c r="J193" s="45" t="s">
        <v>24266</v>
      </c>
      <c r="K193" s="45" t="s">
        <v>24267</v>
      </c>
      <c r="L193" s="43">
        <v>0.444017</v>
      </c>
    </row>
    <row r="194" spans="1:12" x14ac:dyDescent="0.35">
      <c r="A194" s="43">
        <v>12</v>
      </c>
      <c r="B194" s="43" t="s">
        <v>559</v>
      </c>
      <c r="C194" s="46" t="s">
        <v>568</v>
      </c>
      <c r="D194" s="44" t="s">
        <v>24268</v>
      </c>
      <c r="E194" s="44" t="s">
        <v>24269</v>
      </c>
      <c r="F194" s="44" t="str">
        <f t="shared" ref="F194:F257" si="3">CONCATENATE(E194,B194)</f>
        <v>AdonaiArrecifes</v>
      </c>
      <c r="G194" s="43" t="s">
        <v>23573</v>
      </c>
      <c r="H194" s="44" t="s">
        <v>24270</v>
      </c>
      <c r="I194" s="45" t="s">
        <v>24271</v>
      </c>
      <c r="J194" s="45">
        <v>-34.060071899999997</v>
      </c>
      <c r="K194" s="45">
        <v>-60.114736299999997</v>
      </c>
      <c r="L194" s="43">
        <v>0.64541099999999996</v>
      </c>
    </row>
    <row r="195" spans="1:12" x14ac:dyDescent="0.35">
      <c r="A195" s="43">
        <v>12</v>
      </c>
      <c r="B195" s="43" t="s">
        <v>559</v>
      </c>
      <c r="C195" s="46" t="s">
        <v>568</v>
      </c>
      <c r="D195" s="44" t="s">
        <v>24272</v>
      </c>
      <c r="E195" s="44" t="s">
        <v>4309</v>
      </c>
      <c r="F195" s="44" t="str">
        <f t="shared" si="3"/>
        <v>Capilla San CayetanoArrecifes</v>
      </c>
      <c r="G195" s="43" t="s">
        <v>23573</v>
      </c>
      <c r="H195" s="44" t="s">
        <v>24273</v>
      </c>
      <c r="I195" s="45" t="s">
        <v>24274</v>
      </c>
      <c r="J195" s="45">
        <v>-34.055584591839001</v>
      </c>
      <c r="K195" s="45">
        <v>-60.091951461552</v>
      </c>
      <c r="L195" s="43">
        <v>0.51345700000000005</v>
      </c>
    </row>
    <row r="196" spans="1:12" x14ac:dyDescent="0.35">
      <c r="A196" s="43">
        <v>12</v>
      </c>
      <c r="B196" s="43" t="s">
        <v>559</v>
      </c>
      <c r="C196" s="46" t="s">
        <v>568</v>
      </c>
      <c r="D196" s="44" t="s">
        <v>24275</v>
      </c>
      <c r="E196" s="44" t="s">
        <v>24276</v>
      </c>
      <c r="F196" s="44" t="str">
        <f t="shared" si="3"/>
        <v>Iglesia Santa CruzArrecifes</v>
      </c>
      <c r="G196" s="43" t="s">
        <v>23573</v>
      </c>
      <c r="H196" s="44" t="s">
        <v>24277</v>
      </c>
      <c r="I196" s="45" t="s">
        <v>24278</v>
      </c>
      <c r="J196" s="45">
        <v>-34.053605210000001</v>
      </c>
      <c r="K196" s="45">
        <v>-60.099972690000001</v>
      </c>
      <c r="L196" s="43">
        <v>0.442915</v>
      </c>
    </row>
    <row r="197" spans="1:12" x14ac:dyDescent="0.35">
      <c r="A197" s="43">
        <v>12</v>
      </c>
      <c r="B197" s="43" t="s">
        <v>559</v>
      </c>
      <c r="C197" s="46" t="s">
        <v>568</v>
      </c>
      <c r="D197" s="44" t="s">
        <v>24279</v>
      </c>
      <c r="E197" s="44" t="s">
        <v>24280</v>
      </c>
      <c r="F197" s="44" t="str">
        <f t="shared" si="3"/>
        <v>VialidadArrecifes</v>
      </c>
      <c r="G197" s="43" t="s">
        <v>23536</v>
      </c>
      <c r="H197" s="44" t="s">
        <v>24281</v>
      </c>
      <c r="I197" s="45" t="s">
        <v>24282</v>
      </c>
      <c r="J197" s="45">
        <v>-34.078160619400002</v>
      </c>
      <c r="K197" s="45">
        <v>-60.094335610091001</v>
      </c>
      <c r="L197" s="43">
        <v>0.59472499999999995</v>
      </c>
    </row>
    <row r="198" spans="1:12" x14ac:dyDescent="0.35">
      <c r="A198" s="43">
        <v>12</v>
      </c>
      <c r="B198" s="43" t="s">
        <v>559</v>
      </c>
      <c r="C198" s="46" t="s">
        <v>568</v>
      </c>
      <c r="D198" s="44" t="s">
        <v>24283</v>
      </c>
      <c r="E198" s="44" t="s">
        <v>24276</v>
      </c>
      <c r="F198" s="44" t="str">
        <f t="shared" si="3"/>
        <v>Iglesia Santa CruzArrecifes</v>
      </c>
      <c r="G198" s="43" t="s">
        <v>23573</v>
      </c>
      <c r="H198" s="44" t="s">
        <v>24284</v>
      </c>
      <c r="I198" s="45" t="s">
        <v>24278</v>
      </c>
      <c r="J198" s="45">
        <v>-34.053605210000001</v>
      </c>
      <c r="K198" s="45">
        <v>-60.099972690000001</v>
      </c>
      <c r="L198" s="43">
        <v>0.442915</v>
      </c>
    </row>
    <row r="199" spans="1:12" x14ac:dyDescent="0.35">
      <c r="A199" s="43">
        <v>12</v>
      </c>
      <c r="B199" s="43" t="s">
        <v>559</v>
      </c>
      <c r="C199" s="46" t="s">
        <v>568</v>
      </c>
      <c r="D199" s="44" t="s">
        <v>24285</v>
      </c>
      <c r="E199" s="44" t="s">
        <v>24286</v>
      </c>
      <c r="F199" s="44" t="str">
        <f t="shared" si="3"/>
        <v>Iglesia Oramos Por VosArrecifes</v>
      </c>
      <c r="G199" s="43" t="s">
        <v>23573</v>
      </c>
      <c r="H199" s="44" t="s">
        <v>24287</v>
      </c>
      <c r="I199" s="45" t="s">
        <v>24288</v>
      </c>
      <c r="J199" s="45">
        <v>-34.065792492621</v>
      </c>
      <c r="K199" s="45">
        <v>-60.108604794419001</v>
      </c>
      <c r="L199" s="43">
        <v>0.41576600000000002</v>
      </c>
    </row>
    <row r="200" spans="1:12" x14ac:dyDescent="0.35">
      <c r="A200" s="43">
        <v>22</v>
      </c>
      <c r="B200" s="43" t="s">
        <v>2491</v>
      </c>
      <c r="C200" s="46" t="s">
        <v>2499</v>
      </c>
      <c r="D200" s="44" t="s">
        <v>24289</v>
      </c>
      <c r="E200" s="44" t="s">
        <v>24290</v>
      </c>
      <c r="F200" s="44" t="str">
        <f t="shared" si="3"/>
        <v>Eepa 703 AnexoVillarino</v>
      </c>
      <c r="G200" s="43" t="s">
        <v>23456</v>
      </c>
      <c r="H200" s="44" t="s">
        <v>24291</v>
      </c>
      <c r="I200" s="45" t="s">
        <v>24292</v>
      </c>
      <c r="J200" s="45" t="s">
        <v>24293</v>
      </c>
      <c r="K200" s="45" t="s">
        <v>24294</v>
      </c>
      <c r="L200" s="43">
        <v>0.35672500000000001</v>
      </c>
    </row>
    <row r="201" spans="1:12" x14ac:dyDescent="0.35">
      <c r="A201" s="43">
        <v>22</v>
      </c>
      <c r="B201" s="43" t="s">
        <v>2491</v>
      </c>
      <c r="C201" s="46" t="s">
        <v>2499</v>
      </c>
      <c r="D201" s="44" t="s">
        <v>24295</v>
      </c>
      <c r="E201" s="44" t="s">
        <v>24296</v>
      </c>
      <c r="F201" s="44" t="str">
        <f t="shared" si="3"/>
        <v>Cea 704Villarino</v>
      </c>
      <c r="G201" s="43" t="s">
        <v>23456</v>
      </c>
      <c r="H201" s="44" t="s">
        <v>24297</v>
      </c>
      <c r="I201" s="45" t="s">
        <v>24298</v>
      </c>
      <c r="J201" s="45">
        <v>-39.034890300000001</v>
      </c>
      <c r="K201" s="45">
        <v>-62.638352400000002</v>
      </c>
      <c r="L201" s="43">
        <v>0.22001799999999999</v>
      </c>
    </row>
    <row r="202" spans="1:12" x14ac:dyDescent="0.35">
      <c r="A202" s="43">
        <v>22</v>
      </c>
      <c r="B202" s="43" t="s">
        <v>2491</v>
      </c>
      <c r="C202" s="46" t="s">
        <v>2499</v>
      </c>
      <c r="D202" s="44" t="s">
        <v>24299</v>
      </c>
      <c r="E202" s="44" t="s">
        <v>24300</v>
      </c>
      <c r="F202" s="44" t="str">
        <f t="shared" si="3"/>
        <v>Cea 706Villarino</v>
      </c>
      <c r="G202" s="43" t="s">
        <v>23456</v>
      </c>
      <c r="H202" s="44" t="s">
        <v>24301</v>
      </c>
      <c r="I202" s="45" t="s">
        <v>24302</v>
      </c>
      <c r="J202" s="45">
        <v>-39.375022899999998</v>
      </c>
      <c r="K202" s="45">
        <v>-62.647565700000001</v>
      </c>
      <c r="L202" s="43">
        <v>0.59836199999999995</v>
      </c>
    </row>
    <row r="203" spans="1:12" x14ac:dyDescent="0.35">
      <c r="A203" s="43">
        <v>22</v>
      </c>
      <c r="B203" s="43" t="s">
        <v>2491</v>
      </c>
      <c r="C203" s="46" t="s">
        <v>2499</v>
      </c>
      <c r="D203" s="44" t="s">
        <v>24303</v>
      </c>
      <c r="E203" s="44" t="s">
        <v>24304</v>
      </c>
      <c r="F203" s="44" t="str">
        <f t="shared" si="3"/>
        <v>Eepa 702Villarino</v>
      </c>
      <c r="G203" s="43" t="s">
        <v>23456</v>
      </c>
      <c r="H203" s="44" t="s">
        <v>24305</v>
      </c>
      <c r="I203" s="45" t="s">
        <v>24306</v>
      </c>
      <c r="J203" s="45" t="s">
        <v>24307</v>
      </c>
      <c r="K203" s="45" t="s">
        <v>24308</v>
      </c>
      <c r="L203" s="43">
        <v>0.76701900000000001</v>
      </c>
    </row>
    <row r="204" spans="1:12" x14ac:dyDescent="0.35">
      <c r="A204" s="43">
        <v>22</v>
      </c>
      <c r="B204" s="43" t="s">
        <v>2491</v>
      </c>
      <c r="C204" s="46" t="s">
        <v>2499</v>
      </c>
      <c r="D204" s="44" t="s">
        <v>24309</v>
      </c>
      <c r="E204" s="44" t="s">
        <v>24310</v>
      </c>
      <c r="F204" s="44" t="str">
        <f t="shared" si="3"/>
        <v>Eepa 703Villarino</v>
      </c>
      <c r="G204" s="43" t="s">
        <v>23456</v>
      </c>
      <c r="H204" s="44" t="s">
        <v>24311</v>
      </c>
      <c r="I204" s="45" t="s">
        <v>24312</v>
      </c>
      <c r="J204" s="45" t="s">
        <v>24313</v>
      </c>
      <c r="K204" s="45" t="s">
        <v>24314</v>
      </c>
      <c r="L204" s="43">
        <v>0.71028000000000002</v>
      </c>
    </row>
    <row r="205" spans="1:12" x14ac:dyDescent="0.35">
      <c r="A205" s="43">
        <v>22</v>
      </c>
      <c r="B205" s="43" t="s">
        <v>2491</v>
      </c>
      <c r="C205" s="46" t="s">
        <v>2499</v>
      </c>
      <c r="D205" s="44" t="s">
        <v>24315</v>
      </c>
      <c r="E205" s="44" t="s">
        <v>24310</v>
      </c>
      <c r="F205" s="44" t="str">
        <f t="shared" si="3"/>
        <v>Eepa 703Villarino</v>
      </c>
      <c r="G205" s="43" t="s">
        <v>23701</v>
      </c>
      <c r="H205" s="44" t="s">
        <v>24316</v>
      </c>
      <c r="I205" s="45" t="s">
        <v>24317</v>
      </c>
      <c r="J205" s="45" t="s">
        <v>24313</v>
      </c>
      <c r="K205" s="45" t="s">
        <v>24314</v>
      </c>
      <c r="L205" s="43">
        <v>0.71028000000000002</v>
      </c>
    </row>
    <row r="206" spans="1:12" x14ac:dyDescent="0.35">
      <c r="A206" s="43">
        <v>22</v>
      </c>
      <c r="B206" s="43" t="s">
        <v>2491</v>
      </c>
      <c r="C206" s="46" t="s">
        <v>2499</v>
      </c>
      <c r="D206" s="44" t="s">
        <v>24318</v>
      </c>
      <c r="E206" s="44" t="s">
        <v>24300</v>
      </c>
      <c r="F206" s="44" t="str">
        <f t="shared" si="3"/>
        <v>Cea 706Villarino</v>
      </c>
      <c r="G206" s="43" t="s">
        <v>23701</v>
      </c>
      <c r="H206" s="44" t="s">
        <v>24301</v>
      </c>
      <c r="I206" s="45" t="s">
        <v>24302</v>
      </c>
      <c r="J206" s="45">
        <v>-39.375022899999998</v>
      </c>
      <c r="K206" s="45">
        <v>-62.647565700000001</v>
      </c>
      <c r="L206" s="43">
        <v>0.59836199999999995</v>
      </c>
    </row>
    <row r="207" spans="1:12" x14ac:dyDescent="0.35">
      <c r="A207" s="43">
        <v>2</v>
      </c>
      <c r="B207" s="43" t="s">
        <v>2500</v>
      </c>
      <c r="C207" s="46" t="s">
        <v>2542</v>
      </c>
      <c r="D207" s="44" t="s">
        <v>24319</v>
      </c>
      <c r="E207" s="44" t="s">
        <v>24320</v>
      </c>
      <c r="F207" s="44" t="str">
        <f t="shared" si="3"/>
        <v>La 25 De NoviembreLanús</v>
      </c>
      <c r="G207" s="43" t="s">
        <v>23456</v>
      </c>
      <c r="H207" s="44" t="s">
        <v>24321</v>
      </c>
      <c r="I207" s="45" t="s">
        <v>24322</v>
      </c>
      <c r="J207" s="45">
        <v>-34.727869888175</v>
      </c>
      <c r="K207" s="45">
        <v>-58.404304878043</v>
      </c>
      <c r="L207" s="43">
        <v>0.37644899999999998</v>
      </c>
    </row>
    <row r="208" spans="1:12" x14ac:dyDescent="0.35">
      <c r="A208" s="43">
        <v>2</v>
      </c>
      <c r="B208" s="43" t="s">
        <v>2500</v>
      </c>
      <c r="C208" s="46" t="s">
        <v>2542</v>
      </c>
      <c r="D208" s="44" t="s">
        <v>24323</v>
      </c>
      <c r="E208" s="44" t="s">
        <v>24324</v>
      </c>
      <c r="F208" s="44" t="str">
        <f t="shared" si="3"/>
        <v>Ong Por Siempre EvaLanús</v>
      </c>
      <c r="G208" s="43" t="s">
        <v>23461</v>
      </c>
      <c r="H208" s="44" t="s">
        <v>24325</v>
      </c>
      <c r="I208" s="45" t="s">
        <v>24326</v>
      </c>
      <c r="J208" s="45">
        <v>-34.725885011594002</v>
      </c>
      <c r="K208" s="45">
        <v>-58.413812973729001</v>
      </c>
      <c r="L208" s="43">
        <v>0.58138500000000004</v>
      </c>
    </row>
    <row r="209" spans="1:12" x14ac:dyDescent="0.35">
      <c r="A209" s="43">
        <v>2</v>
      </c>
      <c r="B209" s="43" t="s">
        <v>2500</v>
      </c>
      <c r="C209" s="46" t="s">
        <v>2542</v>
      </c>
      <c r="D209" s="44" t="s">
        <v>24327</v>
      </c>
      <c r="E209" s="44" t="s">
        <v>24328</v>
      </c>
      <c r="F209" s="44" t="str">
        <f t="shared" si="3"/>
        <v>Iglesia Del ReencuentroLanús</v>
      </c>
      <c r="G209" s="43" t="s">
        <v>23573</v>
      </c>
      <c r="H209" s="44" t="s">
        <v>24329</v>
      </c>
      <c r="I209" s="45" t="s">
        <v>24330</v>
      </c>
      <c r="J209" s="45">
        <v>-34.695400499999998</v>
      </c>
      <c r="K209" s="45">
        <v>-58.407658900000001</v>
      </c>
      <c r="L209" s="43">
        <v>0.32192799999999999</v>
      </c>
    </row>
    <row r="210" spans="1:12" x14ac:dyDescent="0.35">
      <c r="A210" s="43">
        <v>2</v>
      </c>
      <c r="B210" s="43" t="s">
        <v>2500</v>
      </c>
      <c r="C210" s="46" t="s">
        <v>2542</v>
      </c>
      <c r="D210" s="44" t="s">
        <v>24331</v>
      </c>
      <c r="E210" s="44" t="s">
        <v>24332</v>
      </c>
      <c r="F210" s="44" t="str">
        <f t="shared" si="3"/>
        <v>Sociedad Vecinal Y Centro De Jubilados PensionadosLanús</v>
      </c>
      <c r="G210" s="43" t="s">
        <v>23461</v>
      </c>
      <c r="H210" s="44" t="s">
        <v>24333</v>
      </c>
      <c r="I210" s="45" t="s">
        <v>24334</v>
      </c>
      <c r="J210" s="45">
        <v>-34.720903017894003</v>
      </c>
      <c r="K210" s="45">
        <v>-58.40713502765</v>
      </c>
      <c r="L210" s="43">
        <v>0.553508</v>
      </c>
    </row>
    <row r="211" spans="1:12" x14ac:dyDescent="0.35">
      <c r="A211" s="43">
        <v>2</v>
      </c>
      <c r="B211" s="43" t="s">
        <v>2500</v>
      </c>
      <c r="C211" s="46" t="s">
        <v>2542</v>
      </c>
      <c r="D211" s="44" t="s">
        <v>24335</v>
      </c>
      <c r="E211" s="44" t="s">
        <v>24336</v>
      </c>
      <c r="F211" s="44" t="str">
        <f t="shared" si="3"/>
        <v>Icam MunicipioLanús</v>
      </c>
      <c r="G211" s="43" t="s">
        <v>208</v>
      </c>
      <c r="H211" s="44" t="s">
        <v>24337</v>
      </c>
      <c r="I211" s="45" t="s">
        <v>24338</v>
      </c>
      <c r="J211" s="45">
        <v>-34.699729300000001</v>
      </c>
      <c r="K211" s="45">
        <v>-58.392203899999998</v>
      </c>
      <c r="L211" s="43">
        <v>9.9737000000000006E-2</v>
      </c>
    </row>
    <row r="212" spans="1:12" x14ac:dyDescent="0.35">
      <c r="A212" s="43">
        <v>2</v>
      </c>
      <c r="B212" s="43" t="s">
        <v>2500</v>
      </c>
      <c r="C212" s="46" t="s">
        <v>2542</v>
      </c>
      <c r="D212" s="44" t="s">
        <v>24339</v>
      </c>
      <c r="E212" s="44" t="s">
        <v>24340</v>
      </c>
      <c r="F212" s="44" t="str">
        <f t="shared" si="3"/>
        <v>Iglesia Del Reencuentro PilcomayoLanús</v>
      </c>
      <c r="G212" s="43" t="s">
        <v>23573</v>
      </c>
      <c r="H212" s="44" t="s">
        <v>24341</v>
      </c>
      <c r="I212" s="45" t="s">
        <v>24342</v>
      </c>
      <c r="J212" s="45">
        <v>-34.703303912982001</v>
      </c>
      <c r="K212" s="45">
        <v>-58.435401906461998</v>
      </c>
      <c r="L212" s="43">
        <v>0.83815899999999999</v>
      </c>
    </row>
    <row r="213" spans="1:12" x14ac:dyDescent="0.35">
      <c r="A213" s="43">
        <v>2</v>
      </c>
      <c r="B213" s="43" t="s">
        <v>2500</v>
      </c>
      <c r="C213" s="46" t="s">
        <v>2542</v>
      </c>
      <c r="D213" s="44" t="s">
        <v>24343</v>
      </c>
      <c r="E213" s="44" t="s">
        <v>24344</v>
      </c>
      <c r="F213" s="44" t="str">
        <f t="shared" si="3"/>
        <v>Ong Por Siempre Eva (2° Sede)Lanús</v>
      </c>
      <c r="G213" s="43" t="s">
        <v>23461</v>
      </c>
      <c r="H213" s="44" t="s">
        <v>24345</v>
      </c>
      <c r="I213" s="45" t="s">
        <v>24346</v>
      </c>
      <c r="J213" s="45">
        <v>-34.723839911037999</v>
      </c>
      <c r="K213" s="45">
        <v>-58.415496898077002</v>
      </c>
      <c r="L213" s="43">
        <v>0.57851200000000003</v>
      </c>
    </row>
    <row r="214" spans="1:12" x14ac:dyDescent="0.35">
      <c r="A214" s="43">
        <v>2</v>
      </c>
      <c r="B214" s="43" t="s">
        <v>2500</v>
      </c>
      <c r="C214" s="46" t="s">
        <v>2542</v>
      </c>
      <c r="D214" s="44" t="s">
        <v>24347</v>
      </c>
      <c r="E214" s="44" t="s">
        <v>24348</v>
      </c>
      <c r="F214" s="44" t="str">
        <f t="shared" si="3"/>
        <v>PupiLanús</v>
      </c>
      <c r="G214" s="43" t="s">
        <v>23456</v>
      </c>
      <c r="H214" s="44" t="s">
        <v>24349</v>
      </c>
      <c r="I214" s="45" t="s">
        <v>24350</v>
      </c>
      <c r="J214" s="45">
        <v>-34.715648005536003</v>
      </c>
      <c r="K214" s="45">
        <v>-58.417304238938002</v>
      </c>
      <c r="L214" s="43">
        <v>0.45579500000000001</v>
      </c>
    </row>
    <row r="215" spans="1:12" x14ac:dyDescent="0.35">
      <c r="A215" s="43">
        <v>2</v>
      </c>
      <c r="B215" s="43" t="s">
        <v>2500</v>
      </c>
      <c r="C215" s="46" t="s">
        <v>2542</v>
      </c>
      <c r="D215" s="44" t="s">
        <v>24351</v>
      </c>
      <c r="E215" s="44" t="s">
        <v>24352</v>
      </c>
      <c r="F215" s="44" t="str">
        <f t="shared" si="3"/>
        <v>El Panda MirandaLanús</v>
      </c>
      <c r="G215" s="43" t="s">
        <v>23461</v>
      </c>
      <c r="H215" s="44" t="s">
        <v>24353</v>
      </c>
      <c r="I215" s="45" t="s">
        <v>24354</v>
      </c>
      <c r="J215" s="45">
        <v>-34.718629399999998</v>
      </c>
      <c r="K215" s="45">
        <v>-58.414581800000001</v>
      </c>
      <c r="L215" s="43">
        <v>0.67558600000000002</v>
      </c>
    </row>
    <row r="216" spans="1:12" x14ac:dyDescent="0.35">
      <c r="A216" s="43">
        <v>2</v>
      </c>
      <c r="B216" s="43" t="s">
        <v>2500</v>
      </c>
      <c r="C216" s="46" t="s">
        <v>2542</v>
      </c>
      <c r="D216" s="44" t="s">
        <v>24355</v>
      </c>
      <c r="E216" s="44" t="s">
        <v>24356</v>
      </c>
      <c r="F216" s="44" t="str">
        <f t="shared" si="3"/>
        <v>Biblioteca 25 De Mayo Isauro ArancibiaLanús</v>
      </c>
      <c r="G216" s="43" t="s">
        <v>23451</v>
      </c>
      <c r="H216" s="44" t="s">
        <v>24357</v>
      </c>
      <c r="I216" s="45" t="s">
        <v>24358</v>
      </c>
      <c r="J216" s="45">
        <v>-34.699759918590999</v>
      </c>
      <c r="K216" s="45">
        <v>-58.417296911784</v>
      </c>
      <c r="L216" s="43">
        <v>0.35319800000000001</v>
      </c>
    </row>
    <row r="217" spans="1:12" x14ac:dyDescent="0.35">
      <c r="A217" s="43">
        <v>2</v>
      </c>
      <c r="B217" s="43" t="s">
        <v>2500</v>
      </c>
      <c r="C217" s="46" t="s">
        <v>2542</v>
      </c>
      <c r="D217" s="44" t="s">
        <v>24359</v>
      </c>
      <c r="E217" s="44" t="s">
        <v>24360</v>
      </c>
      <c r="F217" s="44" t="str">
        <f t="shared" si="3"/>
        <v>UnlaLanús</v>
      </c>
      <c r="G217" s="43" t="s">
        <v>23451</v>
      </c>
      <c r="H217" s="44" t="s">
        <v>24361</v>
      </c>
      <c r="I217" s="45" t="s">
        <v>24362</v>
      </c>
      <c r="J217" s="45">
        <v>-34.730124199999999</v>
      </c>
      <c r="K217" s="45">
        <v>-58.393575400000003</v>
      </c>
      <c r="L217" s="43">
        <v>0.235401</v>
      </c>
    </row>
    <row r="218" spans="1:12" x14ac:dyDescent="0.35">
      <c r="A218" s="43">
        <v>2</v>
      </c>
      <c r="B218" s="43" t="s">
        <v>2500</v>
      </c>
      <c r="C218" s="46" t="s">
        <v>2542</v>
      </c>
      <c r="D218" s="44" t="s">
        <v>24363</v>
      </c>
      <c r="E218" s="44" t="s">
        <v>24364</v>
      </c>
      <c r="F218" s="44" t="str">
        <f t="shared" si="3"/>
        <v>Villa LobLanús</v>
      </c>
      <c r="G218" s="43" t="s">
        <v>23451</v>
      </c>
      <c r="H218" s="44" t="s">
        <v>24365</v>
      </c>
      <c r="I218" s="45" t="s">
        <v>24366</v>
      </c>
      <c r="J218" s="45">
        <v>-34.718550350000001</v>
      </c>
      <c r="K218" s="45">
        <v>-58.401831999999999</v>
      </c>
      <c r="L218" s="43">
        <v>0.44989800000000002</v>
      </c>
    </row>
    <row r="219" spans="1:12" x14ac:dyDescent="0.35">
      <c r="A219" s="43">
        <v>2</v>
      </c>
      <c r="B219" s="43" t="s">
        <v>2500</v>
      </c>
      <c r="C219" s="46" t="s">
        <v>2542</v>
      </c>
      <c r="D219" s="44" t="s">
        <v>24367</v>
      </c>
      <c r="E219" s="44" t="s">
        <v>4761</v>
      </c>
      <c r="F219" s="44" t="str">
        <f t="shared" si="3"/>
        <v>TransformarLanús</v>
      </c>
      <c r="G219" s="43" t="s">
        <v>23456</v>
      </c>
      <c r="H219" s="44" t="s">
        <v>24337</v>
      </c>
      <c r="I219" s="45" t="s">
        <v>24338</v>
      </c>
      <c r="J219" s="45">
        <v>-34.699729300000001</v>
      </c>
      <c r="K219" s="45">
        <v>-58.392203899999998</v>
      </c>
      <c r="L219" s="43">
        <v>9.9737000000000006E-2</v>
      </c>
    </row>
    <row r="220" spans="1:12" x14ac:dyDescent="0.35">
      <c r="A220" s="43">
        <v>2</v>
      </c>
      <c r="B220" s="43" t="s">
        <v>2500</v>
      </c>
      <c r="C220" s="46" t="s">
        <v>2542</v>
      </c>
      <c r="D220" s="44" t="s">
        <v>24368</v>
      </c>
      <c r="E220" s="44" t="s">
        <v>24369</v>
      </c>
      <c r="F220" s="44" t="str">
        <f t="shared" si="3"/>
        <v>Biblioteca AmeghinoLanús</v>
      </c>
      <c r="G220" s="43" t="s">
        <v>23456</v>
      </c>
      <c r="H220" s="44" t="s">
        <v>24370</v>
      </c>
      <c r="I220" s="45" t="s">
        <v>24371</v>
      </c>
      <c r="J220" s="45">
        <v>-34.696141995814003</v>
      </c>
      <c r="K220" s="45">
        <v>-58.411134033655003</v>
      </c>
      <c r="L220" s="43">
        <v>0.31350699999999998</v>
      </c>
    </row>
    <row r="221" spans="1:12" x14ac:dyDescent="0.35">
      <c r="A221" s="43">
        <v>2</v>
      </c>
      <c r="B221" s="43" t="s">
        <v>2500</v>
      </c>
      <c r="C221" s="46" t="s">
        <v>2543</v>
      </c>
      <c r="D221" s="44" t="s">
        <v>24372</v>
      </c>
      <c r="E221" s="44" t="s">
        <v>24373</v>
      </c>
      <c r="F221" s="44" t="str">
        <f t="shared" si="3"/>
        <v>Ep N °53Lanús</v>
      </c>
      <c r="G221" s="43" t="s">
        <v>23461</v>
      </c>
      <c r="H221" s="44" t="s">
        <v>24374</v>
      </c>
      <c r="I221" s="45" t="s">
        <v>24375</v>
      </c>
      <c r="J221" s="45" t="s">
        <v>24376</v>
      </c>
      <c r="K221" s="45" t="s">
        <v>24377</v>
      </c>
      <c r="L221" s="43">
        <v>0.52673999999999999</v>
      </c>
    </row>
    <row r="222" spans="1:12" x14ac:dyDescent="0.35">
      <c r="A222" s="43">
        <v>2</v>
      </c>
      <c r="B222" s="43" t="s">
        <v>2500</v>
      </c>
      <c r="C222" s="46" t="s">
        <v>2543</v>
      </c>
      <c r="D222" s="44" t="s">
        <v>24378</v>
      </c>
      <c r="E222" s="44" t="s">
        <v>24379</v>
      </c>
      <c r="F222" s="44" t="str">
        <f t="shared" si="3"/>
        <v>MunicipioLanús</v>
      </c>
      <c r="G222" s="43" t="s">
        <v>23456</v>
      </c>
      <c r="H222" s="44" t="s">
        <v>24380</v>
      </c>
      <c r="I222" s="45" t="s">
        <v>24381</v>
      </c>
      <c r="J222" s="45">
        <v>-34.713295979757</v>
      </c>
      <c r="K222" s="45">
        <v>-58.384545966231002</v>
      </c>
      <c r="L222" s="43">
        <v>0.34564400000000001</v>
      </c>
    </row>
    <row r="223" spans="1:12" x14ac:dyDescent="0.35">
      <c r="A223" s="43">
        <v>2</v>
      </c>
      <c r="B223" s="43" t="s">
        <v>2500</v>
      </c>
      <c r="C223" s="46" t="s">
        <v>2543</v>
      </c>
      <c r="D223" s="44" t="s">
        <v>24382</v>
      </c>
      <c r="E223" s="44" t="s">
        <v>24383</v>
      </c>
      <c r="F223" s="44" t="str">
        <f t="shared" si="3"/>
        <v>Casa WhipalaLanús</v>
      </c>
      <c r="G223" s="43" t="s">
        <v>23451</v>
      </c>
      <c r="H223" s="44" t="s">
        <v>24384</v>
      </c>
      <c r="I223" s="45" t="s">
        <v>24385</v>
      </c>
      <c r="J223" s="45">
        <v>-34.722096000000001</v>
      </c>
      <c r="K223" s="45">
        <v>-58.361506800000001</v>
      </c>
      <c r="L223" s="43">
        <v>0.57623000000000002</v>
      </c>
    </row>
    <row r="224" spans="1:12" x14ac:dyDescent="0.35">
      <c r="A224" s="43">
        <v>2</v>
      </c>
      <c r="B224" s="43" t="s">
        <v>2500</v>
      </c>
      <c r="C224" s="46" t="s">
        <v>2543</v>
      </c>
      <c r="D224" s="44" t="s">
        <v>24386</v>
      </c>
      <c r="E224" s="44" t="s">
        <v>24387</v>
      </c>
      <c r="F224" s="44" t="str">
        <f t="shared" si="3"/>
        <v>La MaquinitaLanús</v>
      </c>
      <c r="G224" s="43" t="s">
        <v>23451</v>
      </c>
      <c r="H224" s="44" t="s">
        <v>24388</v>
      </c>
      <c r="I224" s="45" t="s">
        <v>24389</v>
      </c>
      <c r="J224" s="45">
        <v>-34.7130942</v>
      </c>
      <c r="K224" s="45">
        <v>-58.379305600000002</v>
      </c>
      <c r="L224" s="43">
        <v>0.14684</v>
      </c>
    </row>
    <row r="225" spans="1:12" x14ac:dyDescent="0.35">
      <c r="A225" s="43">
        <v>2</v>
      </c>
      <c r="B225" s="43" t="s">
        <v>2500</v>
      </c>
      <c r="C225" s="46" t="s">
        <v>2543</v>
      </c>
      <c r="D225" s="44" t="s">
        <v>24390</v>
      </c>
      <c r="E225" s="44" t="s">
        <v>24391</v>
      </c>
      <c r="F225" s="44" t="str">
        <f t="shared" si="3"/>
        <v>Ub El Amor Y La IgualdadLanús</v>
      </c>
      <c r="G225" s="43" t="s">
        <v>23456</v>
      </c>
      <c r="H225" s="44" t="s">
        <v>24392</v>
      </c>
      <c r="I225" s="45" t="s">
        <v>24393</v>
      </c>
      <c r="J225" s="45">
        <v>-34.7106785</v>
      </c>
      <c r="K225" s="45">
        <v>-58.354916500000002</v>
      </c>
      <c r="L225" s="43">
        <v>0.57287999999999994</v>
      </c>
    </row>
    <row r="226" spans="1:12" x14ac:dyDescent="0.35">
      <c r="A226" s="43">
        <v>2</v>
      </c>
      <c r="B226" s="43" t="s">
        <v>2500</v>
      </c>
      <c r="C226" s="46" t="s">
        <v>2543</v>
      </c>
      <c r="D226" s="44" t="s">
        <v>24394</v>
      </c>
      <c r="E226" s="44" t="s">
        <v>24395</v>
      </c>
      <c r="F226" s="44" t="str">
        <f t="shared" si="3"/>
        <v>Club Union PoraLanús</v>
      </c>
      <c r="G226" s="43" t="s">
        <v>23451</v>
      </c>
      <c r="H226" s="44" t="s">
        <v>24396</v>
      </c>
      <c r="I226" s="45" t="s">
        <v>24397</v>
      </c>
      <c r="J226" s="45">
        <v>-34.711156199999998</v>
      </c>
      <c r="K226" s="45">
        <v>-58.355702899999997</v>
      </c>
      <c r="L226" s="43">
        <v>0.64352799999999999</v>
      </c>
    </row>
    <row r="227" spans="1:12" x14ac:dyDescent="0.35">
      <c r="A227" s="43">
        <v>2</v>
      </c>
      <c r="B227" s="43" t="s">
        <v>2500</v>
      </c>
      <c r="C227" s="46" t="s">
        <v>2544</v>
      </c>
      <c r="D227" s="44" t="s">
        <v>24398</v>
      </c>
      <c r="E227" s="44" t="s">
        <v>24399</v>
      </c>
      <c r="F227" s="44" t="str">
        <f t="shared" si="3"/>
        <v>Nido JardinLanús</v>
      </c>
      <c r="G227" s="43" t="s">
        <v>208</v>
      </c>
      <c r="H227" s="44" t="s">
        <v>24400</v>
      </c>
      <c r="I227" s="45" t="s">
        <v>24401</v>
      </c>
      <c r="J227" s="45">
        <v>-34.677780563751</v>
      </c>
      <c r="K227" s="45">
        <v>-58.433188909755998</v>
      </c>
      <c r="L227" s="43">
        <v>0.83389100000000005</v>
      </c>
    </row>
    <row r="228" spans="1:12" x14ac:dyDescent="0.35">
      <c r="A228" s="43">
        <v>2</v>
      </c>
      <c r="B228" s="43" t="s">
        <v>2500</v>
      </c>
      <c r="C228" s="46" t="s">
        <v>2544</v>
      </c>
      <c r="D228" s="44" t="s">
        <v>24402</v>
      </c>
      <c r="E228" s="44" t="s">
        <v>24403</v>
      </c>
      <c r="F228" s="44" t="str">
        <f t="shared" si="3"/>
        <v>SmataLanús</v>
      </c>
      <c r="G228" s="43" t="s">
        <v>23490</v>
      </c>
      <c r="H228" s="44" t="s">
        <v>24404</v>
      </c>
      <c r="I228" s="45" t="s">
        <v>24405</v>
      </c>
      <c r="J228" s="45">
        <v>-34.685336399999997</v>
      </c>
      <c r="K228" s="45">
        <v>-58.386430900000001</v>
      </c>
      <c r="L228" s="43">
        <v>0.17521</v>
      </c>
    </row>
    <row r="229" spans="1:12" x14ac:dyDescent="0.35">
      <c r="A229" s="43">
        <v>2</v>
      </c>
      <c r="B229" s="43" t="s">
        <v>2500</v>
      </c>
      <c r="C229" s="46" t="s">
        <v>2544</v>
      </c>
      <c r="D229" s="44" t="s">
        <v>24406</v>
      </c>
      <c r="E229" s="44" t="s">
        <v>24407</v>
      </c>
      <c r="F229" s="44" t="str">
        <f t="shared" si="3"/>
        <v>Rehobot E. FernandezLanús</v>
      </c>
      <c r="G229" s="43" t="s">
        <v>23461</v>
      </c>
      <c r="H229" s="44" t="s">
        <v>24408</v>
      </c>
      <c r="I229" s="45" t="s">
        <v>24409</v>
      </c>
      <c r="J229" s="45">
        <v>-34.706714886569998</v>
      </c>
      <c r="K229" s="45">
        <v>-58.430861932425998</v>
      </c>
      <c r="L229" s="43">
        <v>0.56343500000000002</v>
      </c>
    </row>
    <row r="230" spans="1:12" x14ac:dyDescent="0.35">
      <c r="A230" s="43">
        <v>2</v>
      </c>
      <c r="B230" s="43" t="s">
        <v>2500</v>
      </c>
      <c r="C230" s="46" t="s">
        <v>2544</v>
      </c>
      <c r="D230" s="44" t="s">
        <v>24410</v>
      </c>
      <c r="E230" s="44" t="s">
        <v>24411</v>
      </c>
      <c r="F230" s="44" t="str">
        <f t="shared" si="3"/>
        <v>AteneoLanús</v>
      </c>
      <c r="G230" s="43" t="s">
        <v>23573</v>
      </c>
      <c r="H230" s="44" t="s">
        <v>24412</v>
      </c>
      <c r="I230" s="45" t="s">
        <v>24413</v>
      </c>
      <c r="J230" s="45">
        <v>-34.676006988006002</v>
      </c>
      <c r="K230" s="45">
        <v>-58.429375988631001</v>
      </c>
      <c r="L230" s="43">
        <v>0.657165</v>
      </c>
    </row>
    <row r="231" spans="1:12" x14ac:dyDescent="0.35">
      <c r="A231" s="43">
        <v>2</v>
      </c>
      <c r="B231" s="43" t="s">
        <v>2500</v>
      </c>
      <c r="C231" s="46" t="s">
        <v>2544</v>
      </c>
      <c r="D231" s="44" t="s">
        <v>24414</v>
      </c>
      <c r="E231" s="44" t="s">
        <v>24415</v>
      </c>
      <c r="F231" s="44" t="str">
        <f t="shared" si="3"/>
        <v>El NidoLanús</v>
      </c>
      <c r="G231" s="43" t="s">
        <v>208</v>
      </c>
      <c r="H231" s="44" t="s">
        <v>24416</v>
      </c>
      <c r="I231" s="45" t="s">
        <v>24417</v>
      </c>
      <c r="J231" s="45">
        <v>-34.728014012171997</v>
      </c>
      <c r="K231" s="45">
        <v>-58.350751232306003</v>
      </c>
      <c r="L231" s="43">
        <v>0.70567800000000003</v>
      </c>
    </row>
    <row r="232" spans="1:12" x14ac:dyDescent="0.35">
      <c r="A232" s="43">
        <v>2</v>
      </c>
      <c r="B232" s="43" t="s">
        <v>2500</v>
      </c>
      <c r="C232" s="46" t="s">
        <v>2544</v>
      </c>
      <c r="D232" s="44" t="s">
        <v>24418</v>
      </c>
      <c r="E232" s="44" t="s">
        <v>24419</v>
      </c>
      <c r="F232" s="44" t="str">
        <f t="shared" si="3"/>
        <v>Ig Reino De GloriaLanús</v>
      </c>
      <c r="G232" s="43" t="s">
        <v>23573</v>
      </c>
      <c r="H232" s="44" t="s">
        <v>24420</v>
      </c>
      <c r="I232" s="45" t="s">
        <v>24421</v>
      </c>
      <c r="J232" s="45">
        <v>-34.718085105865001</v>
      </c>
      <c r="K232" s="45">
        <v>-58.347258734679002</v>
      </c>
      <c r="L232" s="43">
        <v>0.77508299999999997</v>
      </c>
    </row>
    <row r="233" spans="1:12" x14ac:dyDescent="0.35">
      <c r="A233" s="43">
        <v>2</v>
      </c>
      <c r="B233" s="43" t="s">
        <v>2500</v>
      </c>
      <c r="C233" s="46" t="s">
        <v>2544</v>
      </c>
      <c r="D233" s="44" t="s">
        <v>24422</v>
      </c>
      <c r="E233" s="44" t="s">
        <v>24423</v>
      </c>
      <c r="F233" s="44" t="str">
        <f t="shared" si="3"/>
        <v>Epa 703 (ep 35)Lanús</v>
      </c>
      <c r="G233" s="43" t="s">
        <v>23490</v>
      </c>
      <c r="H233" s="44" t="s">
        <v>24424</v>
      </c>
      <c r="I233" s="45" t="s">
        <v>24425</v>
      </c>
      <c r="J233" s="45" t="s">
        <v>24426</v>
      </c>
      <c r="K233" s="45" t="s">
        <v>24427</v>
      </c>
      <c r="L233" s="43">
        <v>0.58464499999999997</v>
      </c>
    </row>
    <row r="234" spans="1:12" x14ac:dyDescent="0.35">
      <c r="A234" s="43">
        <v>2</v>
      </c>
      <c r="B234" s="43" t="s">
        <v>2500</v>
      </c>
      <c r="C234" s="46" t="s">
        <v>2544</v>
      </c>
      <c r="D234" s="44" t="s">
        <v>24428</v>
      </c>
      <c r="E234" s="44" t="s">
        <v>24429</v>
      </c>
      <c r="F234" s="44" t="str">
        <f t="shared" si="3"/>
        <v>Ong I Del SurLanús</v>
      </c>
      <c r="G234" s="43" t="s">
        <v>23461</v>
      </c>
      <c r="H234" s="44" t="s">
        <v>24430</v>
      </c>
      <c r="I234" s="45" t="s">
        <v>24431</v>
      </c>
      <c r="J234" s="45">
        <v>-34.716386</v>
      </c>
      <c r="K234" s="45">
        <v>-58.358300399999997</v>
      </c>
      <c r="L234" s="43">
        <v>0.513324</v>
      </c>
    </row>
    <row r="235" spans="1:12" x14ac:dyDescent="0.35">
      <c r="A235" s="43">
        <v>2</v>
      </c>
      <c r="B235" s="43" t="s">
        <v>2500</v>
      </c>
      <c r="C235" s="46" t="s">
        <v>2544</v>
      </c>
      <c r="D235" s="44" t="s">
        <v>24432</v>
      </c>
      <c r="E235" s="44" t="s">
        <v>24433</v>
      </c>
      <c r="F235" s="44" t="str">
        <f t="shared" si="3"/>
        <v>Club ProgresoLanús</v>
      </c>
      <c r="G235" s="43" t="s">
        <v>23451</v>
      </c>
      <c r="H235" s="44" t="s">
        <v>24434</v>
      </c>
      <c r="I235" s="45" t="s">
        <v>24435</v>
      </c>
      <c r="J235" s="45">
        <v>-34.729599461040998</v>
      </c>
      <c r="K235" s="45">
        <v>-58.349503260585003</v>
      </c>
      <c r="L235" s="43">
        <v>0.66442400000000001</v>
      </c>
    </row>
    <row r="236" spans="1:12" x14ac:dyDescent="0.35">
      <c r="A236" s="43">
        <v>2</v>
      </c>
      <c r="B236" s="43" t="s">
        <v>2500</v>
      </c>
      <c r="C236" s="46" t="s">
        <v>2544</v>
      </c>
      <c r="D236" s="44" t="s">
        <v>24436</v>
      </c>
      <c r="E236" s="44" t="s">
        <v>24437</v>
      </c>
      <c r="F236" s="44" t="str">
        <f t="shared" si="3"/>
        <v>Casa La AmistadLanús</v>
      </c>
      <c r="G236" s="43" t="s">
        <v>23573</v>
      </c>
      <c r="H236" s="44" t="s">
        <v>24438</v>
      </c>
      <c r="I236" s="45" t="s">
        <v>24439</v>
      </c>
      <c r="J236" s="45">
        <v>-34.679780898000999</v>
      </c>
      <c r="K236" s="45">
        <v>-58.426641141262998</v>
      </c>
      <c r="L236" s="43">
        <v>0.40569</v>
      </c>
    </row>
    <row r="237" spans="1:12" x14ac:dyDescent="0.35">
      <c r="A237" s="43">
        <v>2</v>
      </c>
      <c r="B237" s="43" t="s">
        <v>2500</v>
      </c>
      <c r="C237" s="46" t="s">
        <v>2544</v>
      </c>
      <c r="D237" s="44" t="s">
        <v>24440</v>
      </c>
      <c r="E237" s="44" t="s">
        <v>24441</v>
      </c>
      <c r="F237" s="44" t="str">
        <f t="shared" si="3"/>
        <v>Sociedad De Fomento Villa ConstituciÓnLanús</v>
      </c>
      <c r="G237" s="43" t="s">
        <v>23451</v>
      </c>
      <c r="H237" s="44" t="s">
        <v>24442</v>
      </c>
      <c r="I237" s="45" t="s">
        <v>24443</v>
      </c>
      <c r="J237" s="45">
        <v>-34.674014902987999</v>
      </c>
      <c r="K237" s="45">
        <v>-58.426459924516003</v>
      </c>
      <c r="L237" s="43">
        <v>0.64478199999999997</v>
      </c>
    </row>
    <row r="238" spans="1:12" x14ac:dyDescent="0.35">
      <c r="A238" s="43">
        <v>2</v>
      </c>
      <c r="B238" s="43" t="s">
        <v>2500</v>
      </c>
      <c r="C238" s="46" t="s">
        <v>2544</v>
      </c>
      <c r="D238" s="44" t="s">
        <v>24444</v>
      </c>
      <c r="E238" s="44" t="s">
        <v>24445</v>
      </c>
      <c r="F238" s="44" t="str">
        <f t="shared" si="3"/>
        <v>Instituto ElimLanús</v>
      </c>
      <c r="G238" s="43" t="s">
        <v>23490</v>
      </c>
      <c r="H238" s="44" t="s">
        <v>24446</v>
      </c>
      <c r="I238" s="45" t="s">
        <v>24447</v>
      </c>
      <c r="J238" s="45">
        <v>-34.689191800000003</v>
      </c>
      <c r="K238" s="45">
        <v>-58.426318500000001</v>
      </c>
      <c r="L238" s="43">
        <v>0.56330000000000002</v>
      </c>
    </row>
    <row r="239" spans="1:12" x14ac:dyDescent="0.35">
      <c r="A239" s="43">
        <v>2</v>
      </c>
      <c r="B239" s="43" t="s">
        <v>2500</v>
      </c>
      <c r="C239" s="46" t="s">
        <v>2544</v>
      </c>
      <c r="D239" s="44" t="s">
        <v>24448</v>
      </c>
      <c r="E239" s="44" t="s">
        <v>24449</v>
      </c>
      <c r="F239" s="44" t="str">
        <f t="shared" si="3"/>
        <v>Polideportivo Parque BelgranoLanús</v>
      </c>
      <c r="G239" s="43" t="s">
        <v>23456</v>
      </c>
      <c r="H239" s="44" t="s">
        <v>24450</v>
      </c>
      <c r="I239" s="45" t="s">
        <v>24451</v>
      </c>
      <c r="J239" s="45">
        <v>-34.723942430000001</v>
      </c>
      <c r="K239" s="45">
        <v>-58.347879149999997</v>
      </c>
      <c r="L239" s="43">
        <v>0.88067799999999996</v>
      </c>
    </row>
    <row r="240" spans="1:12" x14ac:dyDescent="0.35">
      <c r="A240" s="43">
        <v>2</v>
      </c>
      <c r="B240" s="43" t="s">
        <v>2500</v>
      </c>
      <c r="C240" s="46" t="s">
        <v>2544</v>
      </c>
      <c r="D240" s="44" t="s">
        <v>24452</v>
      </c>
      <c r="E240" s="44" t="s">
        <v>24453</v>
      </c>
      <c r="F240" s="44" t="str">
        <f t="shared" si="3"/>
        <v>Escuela De Educacion Especial N° 501Lanús</v>
      </c>
      <c r="G240" s="43" t="s">
        <v>23490</v>
      </c>
      <c r="H240" s="44" t="s">
        <v>24454</v>
      </c>
      <c r="I240" s="45" t="s">
        <v>24455</v>
      </c>
      <c r="J240" s="45" t="s">
        <v>24456</v>
      </c>
      <c r="K240" s="45" t="s">
        <v>24457</v>
      </c>
      <c r="L240" s="43">
        <v>0.172126</v>
      </c>
    </row>
    <row r="241" spans="1:12" x14ac:dyDescent="0.35">
      <c r="A241" s="43">
        <v>2</v>
      </c>
      <c r="B241" s="43" t="s">
        <v>2500</v>
      </c>
      <c r="C241" s="46" t="s">
        <v>2544</v>
      </c>
      <c r="D241" s="44" t="s">
        <v>24458</v>
      </c>
      <c r="E241" s="44" t="s">
        <v>24459</v>
      </c>
      <c r="F241" s="44" t="str">
        <f t="shared" si="3"/>
        <v>TransformamosLanús</v>
      </c>
      <c r="G241" s="43" t="s">
        <v>24109</v>
      </c>
      <c r="H241" s="44" t="s">
        <v>24460</v>
      </c>
      <c r="I241" s="45" t="s">
        <v>24461</v>
      </c>
      <c r="J241" s="45">
        <v>-34.739537800000001</v>
      </c>
      <c r="K241" s="45">
        <v>-58.3683823</v>
      </c>
      <c r="L241" s="43">
        <v>0.46975299999999998</v>
      </c>
    </row>
    <row r="242" spans="1:12" x14ac:dyDescent="0.35">
      <c r="A242" s="43">
        <v>2</v>
      </c>
      <c r="B242" s="43" t="s">
        <v>2500</v>
      </c>
      <c r="C242" s="46" t="s">
        <v>2544</v>
      </c>
      <c r="D242" s="44" t="s">
        <v>24462</v>
      </c>
      <c r="E242" s="44" t="s">
        <v>24463</v>
      </c>
      <c r="F242" s="44" t="str">
        <f t="shared" si="3"/>
        <v>Argentina HumanaLanús</v>
      </c>
      <c r="G242" s="43" t="s">
        <v>23456</v>
      </c>
      <c r="H242" s="44" t="s">
        <v>24464</v>
      </c>
      <c r="I242" s="45" t="s">
        <v>24465</v>
      </c>
      <c r="J242" s="45">
        <v>-34.732961897429</v>
      </c>
      <c r="K242" s="45">
        <v>-58.403703483275997</v>
      </c>
      <c r="L242" s="43">
        <v>0.20357500000000001</v>
      </c>
    </row>
    <row r="243" spans="1:12" x14ac:dyDescent="0.35">
      <c r="A243" s="43">
        <v>2</v>
      </c>
      <c r="B243" s="43" t="s">
        <v>2500</v>
      </c>
      <c r="C243" s="46" t="s">
        <v>2544</v>
      </c>
      <c r="D243" s="44" t="s">
        <v>24466</v>
      </c>
      <c r="E243" s="44" t="s">
        <v>24467</v>
      </c>
      <c r="F243" s="44" t="str">
        <f t="shared" si="3"/>
        <v>Unidad Basica Julian HerreraLanús</v>
      </c>
      <c r="G243" s="43" t="s">
        <v>23451</v>
      </c>
      <c r="H243" s="44" t="s">
        <v>24468</v>
      </c>
      <c r="I243" s="45" t="s">
        <v>24469</v>
      </c>
      <c r="J243" s="45">
        <v>-34.698096990910003</v>
      </c>
      <c r="K243" s="45">
        <v>-58.430555992960002</v>
      </c>
      <c r="L243" s="43">
        <v>0.60367499999999996</v>
      </c>
    </row>
    <row r="244" spans="1:12" x14ac:dyDescent="0.35">
      <c r="A244" s="43">
        <v>2</v>
      </c>
      <c r="B244" s="43" t="s">
        <v>2500</v>
      </c>
      <c r="C244" s="46" t="s">
        <v>2544</v>
      </c>
      <c r="D244" s="44" t="s">
        <v>24470</v>
      </c>
      <c r="E244" s="44" t="s">
        <v>24471</v>
      </c>
      <c r="F244" s="44" t="str">
        <f t="shared" si="3"/>
        <v>Rey De GloriaLanús</v>
      </c>
      <c r="G244" s="43" t="s">
        <v>23461</v>
      </c>
      <c r="H244" s="44" t="s">
        <v>24472</v>
      </c>
      <c r="I244" s="45" t="s">
        <v>24473</v>
      </c>
      <c r="J244" s="45">
        <v>-34.710089600000003</v>
      </c>
      <c r="K244" s="45">
        <v>-58.370847599999998</v>
      </c>
      <c r="L244" s="43">
        <v>0.34019100000000002</v>
      </c>
    </row>
    <row r="245" spans="1:12" x14ac:dyDescent="0.35">
      <c r="A245" s="43">
        <v>2</v>
      </c>
      <c r="B245" s="43" t="s">
        <v>2500</v>
      </c>
      <c r="C245" s="46" t="s">
        <v>2544</v>
      </c>
      <c r="D245" s="44" t="s">
        <v>24474</v>
      </c>
      <c r="E245" s="44" t="s">
        <v>24475</v>
      </c>
      <c r="F245" s="44" t="str">
        <f t="shared" si="3"/>
        <v>Argentina Humana 2Lanús</v>
      </c>
      <c r="G245" s="43" t="s">
        <v>23456</v>
      </c>
      <c r="H245" s="44" t="s">
        <v>24476</v>
      </c>
      <c r="I245" s="45" t="s">
        <v>24477</v>
      </c>
      <c r="J245" s="45">
        <v>-34.691128900000002</v>
      </c>
      <c r="K245" s="45">
        <v>-58.444777379999998</v>
      </c>
      <c r="L245" s="43">
        <v>0.97783100000000001</v>
      </c>
    </row>
    <row r="246" spans="1:12" x14ac:dyDescent="0.35">
      <c r="A246" s="43">
        <v>22</v>
      </c>
      <c r="B246" s="43" t="s">
        <v>2553</v>
      </c>
      <c r="C246" s="46" t="s">
        <v>2562</v>
      </c>
      <c r="D246" s="44" t="s">
        <v>24478</v>
      </c>
      <c r="E246" s="44" t="s">
        <v>24479</v>
      </c>
      <c r="F246" s="44" t="str">
        <f t="shared" si="3"/>
        <v>Asociación Empleados De ComercioCoronel de Marina L. Rosales</v>
      </c>
      <c r="G246" s="43" t="s">
        <v>23531</v>
      </c>
      <c r="H246" s="44" t="s">
        <v>24480</v>
      </c>
      <c r="I246" s="45" t="s">
        <v>24481</v>
      </c>
      <c r="J246" s="45">
        <v>-38.880290260000002</v>
      </c>
      <c r="K246" s="45">
        <v>-62.082327980000002</v>
      </c>
      <c r="L246" s="43">
        <v>7.9139000000000001E-2</v>
      </c>
    </row>
    <row r="247" spans="1:12" x14ac:dyDescent="0.35">
      <c r="A247" s="43">
        <v>22</v>
      </c>
      <c r="B247" s="43" t="s">
        <v>2553</v>
      </c>
      <c r="C247" s="46" t="s">
        <v>2562</v>
      </c>
      <c r="D247" s="44" t="s">
        <v>24482</v>
      </c>
      <c r="E247" s="44" t="s">
        <v>24483</v>
      </c>
      <c r="F247" s="44" t="str">
        <f t="shared" si="3"/>
        <v>Asociación De Trabajadores Del EstadoCoronel de Marina L. Rosales</v>
      </c>
      <c r="G247" s="43" t="s">
        <v>23531</v>
      </c>
      <c r="H247" s="44" t="s">
        <v>24484</v>
      </c>
      <c r="I247" s="45" t="s">
        <v>24485</v>
      </c>
      <c r="J247" s="45">
        <v>-38.883869050000001</v>
      </c>
      <c r="K247" s="45">
        <v>-62.076826949999997</v>
      </c>
      <c r="L247" s="43">
        <v>0.123755</v>
      </c>
    </row>
    <row r="248" spans="1:12" x14ac:dyDescent="0.35">
      <c r="A248" s="43">
        <v>22</v>
      </c>
      <c r="B248" s="43" t="s">
        <v>2553</v>
      </c>
      <c r="C248" s="46" t="s">
        <v>2562</v>
      </c>
      <c r="D248" s="44" t="s">
        <v>24486</v>
      </c>
      <c r="E248" s="44" t="s">
        <v>24487</v>
      </c>
      <c r="F248" s="44" t="str">
        <f t="shared" si="3"/>
        <v>Playón Municipal Pehuen CóCoronel de Marina L. Rosales</v>
      </c>
      <c r="G248" s="43" t="s">
        <v>208</v>
      </c>
      <c r="H248" s="44" t="s">
        <v>24488</v>
      </c>
      <c r="I248" s="45" t="s">
        <v>24489</v>
      </c>
      <c r="J248" s="45">
        <v>-38.994197709948999</v>
      </c>
      <c r="K248" s="45">
        <v>-61.553668371194</v>
      </c>
      <c r="L248" s="43">
        <v>0.42358899999999999</v>
      </c>
    </row>
    <row r="249" spans="1:12" x14ac:dyDescent="0.35">
      <c r="A249" s="43">
        <v>1</v>
      </c>
      <c r="B249" s="43" t="s">
        <v>2566</v>
      </c>
      <c r="C249" s="46" t="s">
        <v>2584</v>
      </c>
      <c r="D249" s="44" t="s">
        <v>24490</v>
      </c>
      <c r="E249" s="44" t="s">
        <v>24491</v>
      </c>
      <c r="F249" s="44" t="str">
        <f t="shared" si="3"/>
        <v>RamÓn CarrilloBerisso</v>
      </c>
      <c r="G249" s="43" t="s">
        <v>23451</v>
      </c>
      <c r="H249" s="44" t="s">
        <v>24492</v>
      </c>
      <c r="I249" s="45" t="s">
        <v>24493</v>
      </c>
      <c r="J249" s="45">
        <v>-34.933352094546997</v>
      </c>
      <c r="K249" s="45">
        <v>-57.877094330516698</v>
      </c>
      <c r="L249" s="43">
        <v>0.66338399999999997</v>
      </c>
    </row>
    <row r="250" spans="1:12" x14ac:dyDescent="0.35">
      <c r="A250" s="43">
        <v>1</v>
      </c>
      <c r="B250" s="43" t="s">
        <v>2566</v>
      </c>
      <c r="C250" s="46" t="s">
        <v>2584</v>
      </c>
      <c r="D250" s="44" t="s">
        <v>24494</v>
      </c>
      <c r="E250" s="44" t="s">
        <v>24495</v>
      </c>
      <c r="F250" s="44" t="str">
        <f t="shared" si="3"/>
        <v>Comedor Los PequesBerisso</v>
      </c>
      <c r="G250" s="43" t="s">
        <v>23461</v>
      </c>
      <c r="H250" s="44" t="s">
        <v>24496</v>
      </c>
      <c r="I250" s="45" t="s">
        <v>24497</v>
      </c>
      <c r="J250" s="45">
        <v>-34.8800411</v>
      </c>
      <c r="K250" s="45">
        <v>-57.897201709999997</v>
      </c>
      <c r="L250" s="43">
        <v>0.36128900000000003</v>
      </c>
    </row>
    <row r="251" spans="1:12" x14ac:dyDescent="0.35">
      <c r="A251" s="43">
        <v>1</v>
      </c>
      <c r="B251" s="43" t="s">
        <v>2566</v>
      </c>
      <c r="C251" s="46" t="s">
        <v>2584</v>
      </c>
      <c r="D251" s="44" t="s">
        <v>24498</v>
      </c>
      <c r="E251" s="44" t="s">
        <v>24499</v>
      </c>
      <c r="F251" s="44" t="str">
        <f t="shared" si="3"/>
        <v>Cic Barrio ObreroBerisso</v>
      </c>
      <c r="G251" s="43" t="s">
        <v>208</v>
      </c>
      <c r="H251" s="44" t="s">
        <v>24500</v>
      </c>
      <c r="I251" s="45" t="s">
        <v>24501</v>
      </c>
      <c r="J251" s="45">
        <v>-34.924178901093001</v>
      </c>
      <c r="K251" s="45">
        <v>-57.885944725892003</v>
      </c>
      <c r="L251" s="43">
        <v>0.77236700000000003</v>
      </c>
    </row>
    <row r="252" spans="1:12" x14ac:dyDescent="0.35">
      <c r="A252" s="43">
        <v>1</v>
      </c>
      <c r="B252" s="43" t="s">
        <v>2566</v>
      </c>
      <c r="C252" s="46" t="s">
        <v>2585</v>
      </c>
      <c r="D252" s="44" t="s">
        <v>24502</v>
      </c>
      <c r="E252" s="44" t="s">
        <v>24503</v>
      </c>
      <c r="F252" s="44" t="str">
        <f t="shared" si="3"/>
        <v>Comedor Rayito De LuzBerisso</v>
      </c>
      <c r="G252" s="43" t="s">
        <v>23461</v>
      </c>
      <c r="H252" s="44" t="s">
        <v>24504</v>
      </c>
      <c r="I252" s="45" t="s">
        <v>24505</v>
      </c>
      <c r="J252" s="47" t="s">
        <v>24506</v>
      </c>
      <c r="K252" s="47" t="s">
        <v>24507</v>
      </c>
      <c r="L252" s="43">
        <v>0.75475800000000004</v>
      </c>
    </row>
    <row r="253" spans="1:12" x14ac:dyDescent="0.35">
      <c r="A253" s="43">
        <v>1</v>
      </c>
      <c r="B253" s="43" t="s">
        <v>2566</v>
      </c>
      <c r="C253" s="46" t="s">
        <v>2584</v>
      </c>
      <c r="D253" s="44" t="s">
        <v>24508</v>
      </c>
      <c r="E253" s="44" t="s">
        <v>24509</v>
      </c>
      <c r="F253" s="44" t="str">
        <f t="shared" si="3"/>
        <v>Sum De La ComunidadBerisso</v>
      </c>
      <c r="G253" s="43" t="s">
        <v>23536</v>
      </c>
      <c r="H253" s="44" t="s">
        <v>24510</v>
      </c>
      <c r="I253" s="45" t="s">
        <v>24511</v>
      </c>
      <c r="J253" s="45">
        <v>-34.883549960472948</v>
      </c>
      <c r="K253" s="45">
        <v>-57.883446719785823</v>
      </c>
      <c r="L253" s="43">
        <v>0.44772400000000001</v>
      </c>
    </row>
    <row r="254" spans="1:12" x14ac:dyDescent="0.35">
      <c r="A254" s="43">
        <v>1</v>
      </c>
      <c r="B254" s="43" t="s">
        <v>2566</v>
      </c>
      <c r="C254" s="46" t="s">
        <v>2584</v>
      </c>
      <c r="D254" s="44" t="s">
        <v>24512</v>
      </c>
      <c r="E254" s="44" t="s">
        <v>24513</v>
      </c>
      <c r="F254" s="44" t="str">
        <f t="shared" si="3"/>
        <v>Ub La JusticialistaBerisso</v>
      </c>
      <c r="G254" s="43" t="s">
        <v>23451</v>
      </c>
      <c r="H254" s="44" t="s">
        <v>24514</v>
      </c>
      <c r="I254" s="45" t="s">
        <v>24515</v>
      </c>
      <c r="J254" s="45">
        <v>-34.883321299999999</v>
      </c>
      <c r="K254" s="45">
        <v>-57.9001831</v>
      </c>
      <c r="L254" s="43">
        <v>0.40423199999999998</v>
      </c>
    </row>
    <row r="255" spans="1:12" x14ac:dyDescent="0.35">
      <c r="A255" s="43">
        <v>1</v>
      </c>
      <c r="B255" s="43" t="s">
        <v>2566</v>
      </c>
      <c r="C255" s="46" t="s">
        <v>2585</v>
      </c>
      <c r="D255" s="44" t="s">
        <v>24516</v>
      </c>
      <c r="E255" s="44" t="s">
        <v>24517</v>
      </c>
      <c r="F255" s="44" t="str">
        <f t="shared" si="3"/>
        <v>Villa San CarlosBerisso</v>
      </c>
      <c r="G255" s="43" t="s">
        <v>23451</v>
      </c>
      <c r="H255" s="44" t="s">
        <v>24518</v>
      </c>
      <c r="I255" s="45" t="s">
        <v>24519</v>
      </c>
      <c r="J255" s="45">
        <v>-34.874590910000002</v>
      </c>
      <c r="K255" s="45">
        <v>-57.866378300000001</v>
      </c>
      <c r="L255" s="43">
        <v>0.20913899999999999</v>
      </c>
    </row>
    <row r="256" spans="1:12" x14ac:dyDescent="0.35">
      <c r="A256" s="43">
        <v>1</v>
      </c>
      <c r="B256" s="43" t="s">
        <v>2566</v>
      </c>
      <c r="C256" s="46" t="s">
        <v>2584</v>
      </c>
      <c r="D256" s="44" t="s">
        <v>24520</v>
      </c>
      <c r="E256" s="44" t="s">
        <v>24521</v>
      </c>
      <c r="F256" s="44" t="str">
        <f t="shared" si="3"/>
        <v>Club Villa ProgresoBerisso</v>
      </c>
      <c r="G256" s="43" t="s">
        <v>23451</v>
      </c>
      <c r="H256" s="44" t="s">
        <v>24522</v>
      </c>
      <c r="I256" s="45" t="s">
        <v>24523</v>
      </c>
      <c r="J256" s="45">
        <v>-34.921959752879303</v>
      </c>
      <c r="K256" s="45">
        <v>-57.907027767670812</v>
      </c>
      <c r="L256" s="43">
        <v>0.726325</v>
      </c>
    </row>
    <row r="257" spans="1:12" x14ac:dyDescent="0.35">
      <c r="A257" s="43">
        <v>1</v>
      </c>
      <c r="B257" s="43" t="s">
        <v>2566</v>
      </c>
      <c r="C257" s="46" t="s">
        <v>2584</v>
      </c>
      <c r="D257" s="44" t="s">
        <v>24524</v>
      </c>
      <c r="E257" s="44" t="s">
        <v>24525</v>
      </c>
      <c r="F257" s="44" t="str">
        <f t="shared" si="3"/>
        <v>Ees Nº 4Berisso</v>
      </c>
      <c r="G257" s="43" t="s">
        <v>23490</v>
      </c>
      <c r="H257" s="44" t="s">
        <v>24526</v>
      </c>
      <c r="I257" s="45" t="s">
        <v>24527</v>
      </c>
      <c r="J257" s="47">
        <v>-34.925751538498268</v>
      </c>
      <c r="K257" s="47">
        <v>-57.893208327294957</v>
      </c>
      <c r="L257" s="43">
        <v>0.62108799999999997</v>
      </c>
    </row>
    <row r="258" spans="1:12" x14ac:dyDescent="0.35">
      <c r="A258" s="43">
        <v>1</v>
      </c>
      <c r="B258" s="43" t="s">
        <v>2566</v>
      </c>
      <c r="C258" s="46" t="s">
        <v>2584</v>
      </c>
      <c r="D258" s="44" t="s">
        <v>24528</v>
      </c>
      <c r="E258" s="44" t="s">
        <v>24529</v>
      </c>
      <c r="F258" s="44" t="str">
        <f t="shared" ref="F258:F321" si="4">CONCATENATE(E258,B258)</f>
        <v>Filial GimnasistaBerisso</v>
      </c>
      <c r="G258" s="43" t="s">
        <v>23451</v>
      </c>
      <c r="H258" s="44" t="s">
        <v>24530</v>
      </c>
      <c r="I258" s="45" t="s">
        <v>24531</v>
      </c>
      <c r="J258" s="45">
        <v>-34.872699814533597</v>
      </c>
      <c r="K258" s="45">
        <v>-57.882841706297199</v>
      </c>
      <c r="L258" s="43">
        <v>0.24021899999999999</v>
      </c>
    </row>
    <row r="259" spans="1:12" x14ac:dyDescent="0.35">
      <c r="A259" s="43">
        <v>1</v>
      </c>
      <c r="B259" s="43" t="s">
        <v>2566</v>
      </c>
      <c r="C259" s="46" t="s">
        <v>2584</v>
      </c>
      <c r="D259" s="44" t="s">
        <v>24532</v>
      </c>
      <c r="E259" s="44" t="s">
        <v>2969</v>
      </c>
      <c r="F259" s="44" t="str">
        <f t="shared" si="4"/>
        <v>Construyendo FuturoBerisso</v>
      </c>
      <c r="G259" s="43" t="s">
        <v>23451</v>
      </c>
      <c r="H259" s="44" t="s">
        <v>24533</v>
      </c>
      <c r="I259" s="45" t="s">
        <v>24534</v>
      </c>
      <c r="J259" s="45">
        <v>-34.902611700000001</v>
      </c>
      <c r="K259" s="45">
        <v>-57.908407799999999</v>
      </c>
      <c r="L259" s="43">
        <v>0.74892400000000003</v>
      </c>
    </row>
    <row r="260" spans="1:12" x14ac:dyDescent="0.35">
      <c r="A260" s="43">
        <v>1</v>
      </c>
      <c r="B260" s="43" t="s">
        <v>2566</v>
      </c>
      <c r="C260" s="46" t="s">
        <v>2585</v>
      </c>
      <c r="D260" s="44" t="s">
        <v>24535</v>
      </c>
      <c r="E260" s="44" t="s">
        <v>2960</v>
      </c>
      <c r="F260" s="44" t="str">
        <f t="shared" si="4"/>
        <v>Casa Nuestra PatriaBerisso</v>
      </c>
      <c r="G260" s="43" t="s">
        <v>23451</v>
      </c>
      <c r="H260" s="44" t="s">
        <v>24536</v>
      </c>
      <c r="I260" s="45" t="s">
        <v>24537</v>
      </c>
      <c r="J260" s="45">
        <v>-34.875457346822003</v>
      </c>
      <c r="K260" s="45">
        <v>-57.883274132008999</v>
      </c>
      <c r="L260" s="43">
        <v>0.23955000000000001</v>
      </c>
    </row>
    <row r="261" spans="1:12" x14ac:dyDescent="0.35">
      <c r="A261" s="43">
        <v>1</v>
      </c>
      <c r="B261" s="43" t="s">
        <v>2566</v>
      </c>
      <c r="C261" s="46" t="s">
        <v>2584</v>
      </c>
      <c r="D261" s="44" t="s">
        <v>24538</v>
      </c>
      <c r="E261" s="44" t="s">
        <v>24539</v>
      </c>
      <c r="F261" s="44" t="str">
        <f t="shared" si="4"/>
        <v>Las 62 Organizaciones PeronistasBerisso</v>
      </c>
      <c r="G261" s="43" t="s">
        <v>23531</v>
      </c>
      <c r="H261" s="44" t="s">
        <v>24540</v>
      </c>
      <c r="I261" s="45" t="s">
        <v>24541</v>
      </c>
      <c r="J261" s="45">
        <v>-34.881250000000001</v>
      </c>
      <c r="K261" s="45">
        <v>-57.860485400000002</v>
      </c>
      <c r="L261" s="43">
        <v>0.75425600000000004</v>
      </c>
    </row>
    <row r="262" spans="1:12" x14ac:dyDescent="0.35">
      <c r="A262" s="43">
        <v>1</v>
      </c>
      <c r="B262" s="43" t="s">
        <v>2566</v>
      </c>
      <c r="C262" s="46" t="s">
        <v>2585</v>
      </c>
      <c r="D262" s="44" t="s">
        <v>24542</v>
      </c>
      <c r="E262" s="44" t="s">
        <v>24543</v>
      </c>
      <c r="F262" s="44" t="str">
        <f t="shared" si="4"/>
        <v>AgrupaciÓn MarÍa RoldÁnBerisso</v>
      </c>
      <c r="G262" s="43" t="s">
        <v>23451</v>
      </c>
      <c r="H262" s="44" t="s">
        <v>24544</v>
      </c>
      <c r="I262" s="45" t="s">
        <v>24545</v>
      </c>
      <c r="J262" s="45">
        <v>-34.871286807988</v>
      </c>
      <c r="K262" s="45">
        <v>-57.878156890104997</v>
      </c>
      <c r="L262" s="43">
        <v>0.221772</v>
      </c>
    </row>
    <row r="263" spans="1:12" x14ac:dyDescent="0.35">
      <c r="A263" s="43">
        <v>1</v>
      </c>
      <c r="B263" s="43" t="s">
        <v>2566</v>
      </c>
      <c r="C263" s="46" t="s">
        <v>2585</v>
      </c>
      <c r="D263" s="44" t="s">
        <v>24546</v>
      </c>
      <c r="E263" s="44" t="s">
        <v>24547</v>
      </c>
      <c r="F263" s="44" t="str">
        <f t="shared" si="4"/>
        <v>Centro Cultural La 163Berisso</v>
      </c>
      <c r="G263" s="43" t="s">
        <v>23451</v>
      </c>
      <c r="H263" s="44" t="s">
        <v>24548</v>
      </c>
      <c r="I263" s="45" t="s">
        <v>24549</v>
      </c>
      <c r="J263" s="45">
        <v>-34.885171389999996</v>
      </c>
      <c r="K263" s="45">
        <v>-57.864734060000004</v>
      </c>
      <c r="L263" s="43">
        <v>0.71322700000000006</v>
      </c>
    </row>
    <row r="264" spans="1:12" x14ac:dyDescent="0.35">
      <c r="A264" s="43">
        <v>1</v>
      </c>
      <c r="B264" s="43" t="s">
        <v>2566</v>
      </c>
      <c r="C264" s="46" t="s">
        <v>2585</v>
      </c>
      <c r="D264" s="44" t="s">
        <v>24550</v>
      </c>
      <c r="E264" s="44" t="s">
        <v>24551</v>
      </c>
      <c r="F264" s="44" t="str">
        <f t="shared" si="4"/>
        <v>Isauro Arancibia BssoBerisso</v>
      </c>
      <c r="G264" s="43" t="s">
        <v>23451</v>
      </c>
      <c r="H264" s="44" t="s">
        <v>24552</v>
      </c>
      <c r="I264" s="45" t="s">
        <v>24553</v>
      </c>
      <c r="J264" s="45">
        <v>-34.871099304813001</v>
      </c>
      <c r="K264" s="45">
        <v>-57.878755860905997</v>
      </c>
      <c r="L264" s="43">
        <v>0.221772</v>
      </c>
    </row>
    <row r="265" spans="1:12" x14ac:dyDescent="0.35">
      <c r="A265" s="43">
        <v>1</v>
      </c>
      <c r="B265" s="43" t="s">
        <v>2566</v>
      </c>
      <c r="C265" s="46" t="s">
        <v>2585</v>
      </c>
      <c r="D265" s="44" t="s">
        <v>24554</v>
      </c>
      <c r="E265" s="44" t="s">
        <v>24555</v>
      </c>
      <c r="F265" s="44" t="str">
        <f t="shared" si="4"/>
        <v>UtnBerisso</v>
      </c>
      <c r="G265" s="43" t="s">
        <v>23701</v>
      </c>
      <c r="H265" s="44" t="s">
        <v>24556</v>
      </c>
      <c r="I265" s="45" t="s">
        <v>24557</v>
      </c>
      <c r="J265" s="45">
        <v>-34.920874023583401</v>
      </c>
      <c r="K265" s="45">
        <v>-57.902045129045199</v>
      </c>
      <c r="L265" s="43">
        <v>0.65811699999999995</v>
      </c>
    </row>
    <row r="266" spans="1:12" x14ac:dyDescent="0.35">
      <c r="A266" s="43">
        <v>1</v>
      </c>
      <c r="B266" s="43" t="s">
        <v>2566</v>
      </c>
      <c r="C266" s="46" t="s">
        <v>2585</v>
      </c>
      <c r="D266" s="44" t="s">
        <v>24558</v>
      </c>
      <c r="E266" s="44" t="s">
        <v>24559</v>
      </c>
      <c r="F266" s="44" t="str">
        <f t="shared" si="4"/>
        <v>Movimiento Octubres BssoBerisso</v>
      </c>
      <c r="G266" s="43" t="s">
        <v>23451</v>
      </c>
      <c r="H266" s="44" t="s">
        <v>24560</v>
      </c>
      <c r="I266" s="45" t="s">
        <v>24561</v>
      </c>
      <c r="J266" s="45">
        <v>-34.884021310000001</v>
      </c>
      <c r="K266" s="45">
        <v>-57.861977719999999</v>
      </c>
      <c r="L266" s="43">
        <v>0.63647600000000004</v>
      </c>
    </row>
    <row r="267" spans="1:12" x14ac:dyDescent="0.35">
      <c r="A267" s="43">
        <v>1</v>
      </c>
      <c r="B267" s="43" t="s">
        <v>2566</v>
      </c>
      <c r="C267" s="46" t="s">
        <v>2585</v>
      </c>
      <c r="D267" s="44" t="s">
        <v>24562</v>
      </c>
      <c r="E267" s="44" t="s">
        <v>2964</v>
      </c>
      <c r="F267" s="44" t="str">
        <f t="shared" si="4"/>
        <v>Club Villa NuevaBerisso</v>
      </c>
      <c r="G267" s="43" t="s">
        <v>23451</v>
      </c>
      <c r="H267" s="44" t="s">
        <v>24563</v>
      </c>
      <c r="I267" s="45" t="s">
        <v>24564</v>
      </c>
      <c r="J267" s="45">
        <v>-34.887523999999999</v>
      </c>
      <c r="K267" s="45">
        <v>-57.905624000000003</v>
      </c>
      <c r="L267" s="43">
        <v>0.48936000000000002</v>
      </c>
    </row>
    <row r="268" spans="1:12" x14ac:dyDescent="0.35">
      <c r="A268" s="43">
        <v>1</v>
      </c>
      <c r="B268" s="43" t="s">
        <v>2566</v>
      </c>
      <c r="C268" s="46" t="s">
        <v>2585</v>
      </c>
      <c r="D268" s="44" t="s">
        <v>24565</v>
      </c>
      <c r="E268" s="44" t="s">
        <v>24566</v>
      </c>
      <c r="F268" s="44" t="str">
        <f t="shared" si="4"/>
        <v>Heroinas De La PatriaBerisso</v>
      </c>
      <c r="G268" s="43" t="s">
        <v>23451</v>
      </c>
      <c r="H268" s="44" t="s">
        <v>24567</v>
      </c>
      <c r="I268" s="45" t="s">
        <v>24568</v>
      </c>
      <c r="J268" s="45">
        <v>-34.869644299999997</v>
      </c>
      <c r="K268" s="45">
        <v>-57.881855700000003</v>
      </c>
      <c r="L268" s="43">
        <v>0.20807200000000001</v>
      </c>
    </row>
    <row r="269" spans="1:12" x14ac:dyDescent="0.35">
      <c r="A269" s="43">
        <v>1</v>
      </c>
      <c r="B269" s="43" t="s">
        <v>2590</v>
      </c>
      <c r="C269" s="46" t="s">
        <v>2597</v>
      </c>
      <c r="D269" s="44" t="s">
        <v>24569</v>
      </c>
      <c r="E269" s="44" t="s">
        <v>24570</v>
      </c>
      <c r="F269" s="44" t="str">
        <f t="shared" si="4"/>
        <v>Sindicato SupehEnsenada</v>
      </c>
      <c r="G269" s="43" t="s">
        <v>23531</v>
      </c>
      <c r="H269" s="44" t="s">
        <v>24571</v>
      </c>
      <c r="I269" s="45" t="s">
        <v>24572</v>
      </c>
      <c r="J269" s="45">
        <v>-34.867009899983003</v>
      </c>
      <c r="K269" s="45">
        <v>-57.907237064980997</v>
      </c>
      <c r="L269" s="43">
        <v>0.38572600000000001</v>
      </c>
    </row>
    <row r="270" spans="1:12" x14ac:dyDescent="0.35">
      <c r="A270" s="43">
        <v>1</v>
      </c>
      <c r="B270" s="43" t="s">
        <v>2590</v>
      </c>
      <c r="C270" s="46" t="s">
        <v>2597</v>
      </c>
      <c r="D270" s="44" t="s">
        <v>24573</v>
      </c>
      <c r="E270" s="44" t="s">
        <v>24574</v>
      </c>
      <c r="F270" s="44" t="str">
        <f t="shared" si="4"/>
        <v>SedronarEnsenada</v>
      </c>
      <c r="G270" s="43" t="s">
        <v>23451</v>
      </c>
      <c r="H270" s="44" t="s">
        <v>24575</v>
      </c>
      <c r="I270" s="45" t="s">
        <v>24576</v>
      </c>
      <c r="J270" s="45">
        <v>-34.856232113604001</v>
      </c>
      <c r="K270" s="45">
        <v>-57.918003535791001</v>
      </c>
      <c r="L270" s="43">
        <v>0.27280100000000002</v>
      </c>
    </row>
    <row r="271" spans="1:12" x14ac:dyDescent="0.35">
      <c r="A271" s="43">
        <v>1</v>
      </c>
      <c r="B271" s="43" t="s">
        <v>2590</v>
      </c>
      <c r="C271" s="46" t="s">
        <v>2597</v>
      </c>
      <c r="D271" s="44" t="s">
        <v>24577</v>
      </c>
      <c r="E271" s="44" t="s">
        <v>24578</v>
      </c>
      <c r="F271" s="44" t="str">
        <f t="shared" si="4"/>
        <v>Club Astillero Rio SantiagoEnsenada</v>
      </c>
      <c r="G271" s="43" t="s">
        <v>23456</v>
      </c>
      <c r="H271" s="44" t="s">
        <v>24579</v>
      </c>
      <c r="I271" s="45" t="s">
        <v>24580</v>
      </c>
      <c r="J271" s="45">
        <v>-34.868286002832001</v>
      </c>
      <c r="K271" s="45">
        <v>-57.908738515297003</v>
      </c>
      <c r="L271" s="43">
        <v>0.41239300000000001</v>
      </c>
    </row>
    <row r="272" spans="1:12" x14ac:dyDescent="0.35">
      <c r="A272" s="43">
        <v>1</v>
      </c>
      <c r="B272" s="43" t="s">
        <v>2590</v>
      </c>
      <c r="C272" s="46" t="s">
        <v>2597</v>
      </c>
      <c r="D272" s="44" t="s">
        <v>24581</v>
      </c>
      <c r="E272" s="44" t="s">
        <v>24582</v>
      </c>
      <c r="F272" s="44" t="str">
        <f t="shared" si="4"/>
        <v>Centro De Fomento Y Biblioteca Popular Mariano MorEnsenada</v>
      </c>
      <c r="G272" s="43" t="s">
        <v>23451</v>
      </c>
      <c r="H272" s="44" t="s">
        <v>24583</v>
      </c>
      <c r="I272" s="45" t="s">
        <v>24584</v>
      </c>
      <c r="J272" s="45">
        <v>-34.899691320000002</v>
      </c>
      <c r="K272" s="45">
        <v>-57.936710689999998</v>
      </c>
      <c r="L272" s="43">
        <v>0.49143599999999998</v>
      </c>
    </row>
    <row r="273" spans="1:12" x14ac:dyDescent="0.35">
      <c r="A273" s="43">
        <v>1</v>
      </c>
      <c r="B273" s="43" t="s">
        <v>2590</v>
      </c>
      <c r="C273" s="46" t="s">
        <v>2597</v>
      </c>
      <c r="D273" s="44" t="s">
        <v>24585</v>
      </c>
      <c r="E273" s="44" t="s">
        <v>24586</v>
      </c>
      <c r="F273" s="44" t="str">
        <f t="shared" si="4"/>
        <v>Escuela Primaria N°11Ensenada</v>
      </c>
      <c r="G273" s="43" t="s">
        <v>23451</v>
      </c>
      <c r="H273" s="44" t="s">
        <v>24587</v>
      </c>
      <c r="I273" s="45" t="s">
        <v>24588</v>
      </c>
      <c r="J273" s="47" t="s">
        <v>24589</v>
      </c>
      <c r="K273" s="47" t="s">
        <v>24590</v>
      </c>
      <c r="L273" s="43">
        <v>0.44400899999999999</v>
      </c>
    </row>
    <row r="274" spans="1:12" x14ac:dyDescent="0.35">
      <c r="A274" s="43">
        <v>1</v>
      </c>
      <c r="B274" s="43" t="s">
        <v>2590</v>
      </c>
      <c r="C274" s="46" t="s">
        <v>2597</v>
      </c>
      <c r="D274" s="44" t="s">
        <v>24591</v>
      </c>
      <c r="E274" s="44" t="s">
        <v>24592</v>
      </c>
      <c r="F274" s="44" t="str">
        <f t="shared" si="4"/>
        <v>Espacio Social-educativo Locos BajitosEnsenada</v>
      </c>
      <c r="G274" s="43" t="s">
        <v>23451</v>
      </c>
      <c r="H274" s="44" t="s">
        <v>24593</v>
      </c>
      <c r="I274" s="45" t="s">
        <v>24594</v>
      </c>
      <c r="J274" s="45">
        <v>-34.855497020694997</v>
      </c>
      <c r="K274" s="45">
        <v>-57.922784824819999</v>
      </c>
      <c r="L274" s="43">
        <v>0.53628600000000004</v>
      </c>
    </row>
    <row r="275" spans="1:12" x14ac:dyDescent="0.35">
      <c r="A275" s="43">
        <v>1</v>
      </c>
      <c r="B275" s="43" t="s">
        <v>2590</v>
      </c>
      <c r="C275" s="46" t="s">
        <v>2597</v>
      </c>
      <c r="D275" s="44" t="s">
        <v>24595</v>
      </c>
      <c r="E275" s="44" t="s">
        <v>24596</v>
      </c>
      <c r="F275" s="44" t="str">
        <f t="shared" si="4"/>
        <v>Centro Cultural Nato AndreucciEnsenada</v>
      </c>
      <c r="G275" s="43" t="s">
        <v>23451</v>
      </c>
      <c r="H275" s="44" t="s">
        <v>24597</v>
      </c>
      <c r="I275" s="45" t="s">
        <v>24598</v>
      </c>
      <c r="J275" s="45">
        <v>-34.869573002155001</v>
      </c>
      <c r="K275" s="45">
        <v>-57.901566958940002</v>
      </c>
      <c r="L275" s="43">
        <v>0.402252</v>
      </c>
    </row>
    <row r="276" spans="1:12" x14ac:dyDescent="0.35">
      <c r="A276" s="43">
        <v>1</v>
      </c>
      <c r="B276" s="43" t="s">
        <v>2590</v>
      </c>
      <c r="C276" s="46" t="s">
        <v>2598</v>
      </c>
      <c r="D276" s="44" t="s">
        <v>24599</v>
      </c>
      <c r="E276" s="44" t="s">
        <v>24600</v>
      </c>
      <c r="F276" s="44" t="str">
        <f t="shared" si="4"/>
        <v>Club Defensores De Punta LaraEnsenada</v>
      </c>
      <c r="G276" s="43" t="s">
        <v>23701</v>
      </c>
      <c r="H276" s="44" t="s">
        <v>24601</v>
      </c>
      <c r="I276" s="45" t="s">
        <v>24602</v>
      </c>
      <c r="J276" s="45">
        <v>-34.811136217234001</v>
      </c>
      <c r="K276" s="45">
        <v>-57.987533434287997</v>
      </c>
      <c r="L276" s="43">
        <v>0.64078400000000002</v>
      </c>
    </row>
    <row r="277" spans="1:12" x14ac:dyDescent="0.35">
      <c r="A277" s="43">
        <v>1</v>
      </c>
      <c r="B277" s="43" t="s">
        <v>2590</v>
      </c>
      <c r="C277" s="46" t="s">
        <v>2598</v>
      </c>
      <c r="D277" s="44" t="s">
        <v>24603</v>
      </c>
      <c r="E277" s="44" t="s">
        <v>2991</v>
      </c>
      <c r="F277" s="44" t="str">
        <f t="shared" si="4"/>
        <v>Capilla Jesus MisericordiosoEnsenada</v>
      </c>
      <c r="G277" s="43" t="s">
        <v>23451</v>
      </c>
      <c r="H277" s="44" t="s">
        <v>24604</v>
      </c>
      <c r="I277" s="45" t="s">
        <v>24605</v>
      </c>
      <c r="J277" s="45">
        <v>-34.798084085248</v>
      </c>
      <c r="K277" s="45">
        <v>-57.991183669302004</v>
      </c>
      <c r="L277" s="43">
        <v>0.64767699999999995</v>
      </c>
    </row>
    <row r="278" spans="1:12" x14ac:dyDescent="0.35">
      <c r="A278" s="43">
        <v>1</v>
      </c>
      <c r="B278" s="43" t="s">
        <v>2590</v>
      </c>
      <c r="C278" s="46" t="s">
        <v>2598</v>
      </c>
      <c r="D278" s="44" t="s">
        <v>24606</v>
      </c>
      <c r="E278" s="44" t="s">
        <v>24607</v>
      </c>
      <c r="F278" s="44" t="str">
        <f t="shared" si="4"/>
        <v>Camping UtepEnsenada</v>
      </c>
      <c r="G278" s="43" t="s">
        <v>23451</v>
      </c>
      <c r="H278" s="44" t="s">
        <v>24608</v>
      </c>
      <c r="I278" s="45" t="s">
        <v>24609</v>
      </c>
      <c r="J278" s="45">
        <v>-34.836080090000003</v>
      </c>
      <c r="K278" s="45">
        <v>-57.94472219</v>
      </c>
      <c r="L278" s="43">
        <v>0.75645399999999996</v>
      </c>
    </row>
    <row r="279" spans="1:12" x14ac:dyDescent="0.35">
      <c r="A279" s="43">
        <v>1</v>
      </c>
      <c r="B279" s="43" t="s">
        <v>2590</v>
      </c>
      <c r="C279" s="46" t="s">
        <v>2599</v>
      </c>
      <c r="D279" s="44" t="s">
        <v>24610</v>
      </c>
      <c r="E279" s="44" t="s">
        <v>24611</v>
      </c>
      <c r="F279" s="44" t="str">
        <f t="shared" si="4"/>
        <v>Club Ateneo JuvenilEnsenada</v>
      </c>
      <c r="G279" s="43" t="s">
        <v>23451</v>
      </c>
      <c r="H279" s="44" t="s">
        <v>24612</v>
      </c>
      <c r="I279" s="45" t="s">
        <v>24613</v>
      </c>
      <c r="J279" s="45">
        <v>-34.871763999999999</v>
      </c>
      <c r="K279" s="45">
        <v>-57.912961500000002</v>
      </c>
      <c r="L279" s="43">
        <v>0.47533399999999998</v>
      </c>
    </row>
    <row r="280" spans="1:12" x14ac:dyDescent="0.35">
      <c r="A280" s="43">
        <v>1</v>
      </c>
      <c r="B280" s="43" t="s">
        <v>2590</v>
      </c>
      <c r="C280" s="46" t="s">
        <v>2599</v>
      </c>
      <c r="D280" s="44" t="s">
        <v>24614</v>
      </c>
      <c r="E280" s="44" t="s">
        <v>24615</v>
      </c>
      <c r="F280" s="44" t="str">
        <f t="shared" si="4"/>
        <v>SalÓn Municipal CentroEnsenada</v>
      </c>
      <c r="G280" s="43" t="s">
        <v>23701</v>
      </c>
      <c r="H280" s="44" t="s">
        <v>24616</v>
      </c>
      <c r="I280" s="45" t="s">
        <v>24617</v>
      </c>
      <c r="J280" s="45">
        <v>-34.861721987772</v>
      </c>
      <c r="K280" s="45">
        <v>-57.903430968477998</v>
      </c>
      <c r="L280" s="43">
        <v>0.23214799999999999</v>
      </c>
    </row>
    <row r="281" spans="1:12" x14ac:dyDescent="0.35">
      <c r="A281" s="43">
        <v>1</v>
      </c>
      <c r="B281" s="43" t="s">
        <v>2590</v>
      </c>
      <c r="C281" s="46" t="s">
        <v>2599</v>
      </c>
      <c r="D281" s="44" t="s">
        <v>24618</v>
      </c>
      <c r="E281" s="44" t="s">
        <v>24619</v>
      </c>
      <c r="F281" s="44" t="str">
        <f t="shared" si="4"/>
        <v>Centro Tradicionalista La MontoneraEnsenada</v>
      </c>
      <c r="G281" s="43" t="s">
        <v>23922</v>
      </c>
      <c r="H281" s="44" t="s">
        <v>24620</v>
      </c>
      <c r="I281" s="45" t="s">
        <v>24621</v>
      </c>
      <c r="J281" s="45">
        <v>-34.864344119999998</v>
      </c>
      <c r="K281" s="45">
        <v>-57.917949470000003</v>
      </c>
      <c r="L281" s="43">
        <v>0.43664199999999997</v>
      </c>
    </row>
    <row r="282" spans="1:12" x14ac:dyDescent="0.35">
      <c r="A282" s="43">
        <v>1</v>
      </c>
      <c r="B282" s="43" t="s">
        <v>2590</v>
      </c>
      <c r="C282" s="46" t="s">
        <v>2599</v>
      </c>
      <c r="D282" s="44" t="s">
        <v>24622</v>
      </c>
      <c r="E282" s="44" t="s">
        <v>24433</v>
      </c>
      <c r="F282" s="44" t="str">
        <f t="shared" si="4"/>
        <v>Club ProgresoEnsenada</v>
      </c>
      <c r="G282" s="43" t="s">
        <v>23701</v>
      </c>
      <c r="H282" s="44" t="s">
        <v>24623</v>
      </c>
      <c r="I282" s="45" t="s">
        <v>24624</v>
      </c>
      <c r="J282" s="45">
        <v>-34.868503219852002</v>
      </c>
      <c r="K282" s="45">
        <v>-57.915440433618997</v>
      </c>
      <c r="L282" s="43">
        <v>0.42948599999999998</v>
      </c>
    </row>
    <row r="283" spans="1:12" x14ac:dyDescent="0.35">
      <c r="A283" s="43">
        <v>20</v>
      </c>
      <c r="B283" s="43" t="s">
        <v>2600</v>
      </c>
      <c r="C283" s="46" t="s">
        <v>24625</v>
      </c>
      <c r="D283" s="44" t="s">
        <v>24626</v>
      </c>
      <c r="E283" s="44" t="s">
        <v>24627</v>
      </c>
      <c r="F283" s="44" t="str">
        <f t="shared" si="4"/>
        <v>Escuela Educacion Secundaria N°1 Manuel BelgranoSan Cayetano</v>
      </c>
      <c r="G283" s="43" t="s">
        <v>23701</v>
      </c>
      <c r="H283" s="44" t="s">
        <v>24628</v>
      </c>
      <c r="I283" s="45" t="s">
        <v>24629</v>
      </c>
      <c r="J283" s="47">
        <v>-38.349460744617467</v>
      </c>
      <c r="K283" s="47">
        <v>-59.608699045424416</v>
      </c>
      <c r="L283" s="43">
        <v>0.298122</v>
      </c>
    </row>
    <row r="284" spans="1:12" x14ac:dyDescent="0.35">
      <c r="A284" s="43">
        <v>11</v>
      </c>
      <c r="B284" s="43" t="s">
        <v>2603</v>
      </c>
      <c r="C284" s="46" t="s">
        <v>2622</v>
      </c>
      <c r="D284" s="44" t="s">
        <v>24630</v>
      </c>
      <c r="E284" s="44" t="s">
        <v>24631</v>
      </c>
      <c r="F284" s="44" t="str">
        <f t="shared" si="4"/>
        <v>Cc Macacha Guemes EscobarEscobar</v>
      </c>
      <c r="G284" s="43" t="s">
        <v>23922</v>
      </c>
      <c r="H284" s="44" t="s">
        <v>24632</v>
      </c>
      <c r="I284" s="45" t="s">
        <v>24633</v>
      </c>
      <c r="J284" s="45">
        <v>-34.351466989308001</v>
      </c>
      <c r="K284" s="45">
        <v>-58.799019008316002</v>
      </c>
      <c r="L284" s="43">
        <v>0.21675</v>
      </c>
    </row>
    <row r="285" spans="1:12" x14ac:dyDescent="0.35">
      <c r="A285" s="43">
        <v>11</v>
      </c>
      <c r="B285" s="43" t="s">
        <v>2603</v>
      </c>
      <c r="C285" s="46" t="s">
        <v>2622</v>
      </c>
      <c r="D285" s="44" t="s">
        <v>24634</v>
      </c>
      <c r="E285" s="44" t="s">
        <v>24635</v>
      </c>
      <c r="F285" s="44" t="str">
        <f t="shared" si="4"/>
        <v>Ugc N°17Escobar</v>
      </c>
      <c r="G285" s="43" t="s">
        <v>208</v>
      </c>
      <c r="H285" s="44" t="s">
        <v>24636</v>
      </c>
      <c r="I285" s="45" t="s">
        <v>24637</v>
      </c>
      <c r="J285" s="45">
        <v>-34.4094604</v>
      </c>
      <c r="K285" s="45">
        <v>-58.769516500000002</v>
      </c>
      <c r="L285" s="43">
        <v>0.67473399999999994</v>
      </c>
    </row>
    <row r="286" spans="1:12" x14ac:dyDescent="0.35">
      <c r="A286" s="43">
        <v>11</v>
      </c>
      <c r="B286" s="43" t="s">
        <v>2603</v>
      </c>
      <c r="C286" s="46" t="s">
        <v>2622</v>
      </c>
      <c r="D286" s="44" t="s">
        <v>24638</v>
      </c>
      <c r="E286" s="44" t="s">
        <v>24639</v>
      </c>
      <c r="F286" s="44" t="str">
        <f t="shared" si="4"/>
        <v>UpcnEscobar</v>
      </c>
      <c r="G286" s="43" t="s">
        <v>23531</v>
      </c>
      <c r="H286" s="44" t="s">
        <v>24640</v>
      </c>
      <c r="I286" s="45" t="s">
        <v>24641</v>
      </c>
      <c r="J286" s="45">
        <v>-34.345353983503003</v>
      </c>
      <c r="K286" s="45">
        <v>-58.792696035836002</v>
      </c>
      <c r="L286" s="43">
        <v>0.21168500000000001</v>
      </c>
    </row>
    <row r="287" spans="1:12" x14ac:dyDescent="0.35">
      <c r="A287" s="43">
        <v>11</v>
      </c>
      <c r="B287" s="43" t="s">
        <v>2603</v>
      </c>
      <c r="C287" s="46" t="s">
        <v>2622</v>
      </c>
      <c r="D287" s="44" t="s">
        <v>24642</v>
      </c>
      <c r="E287" s="44" t="s">
        <v>24643</v>
      </c>
      <c r="F287" s="44" t="str">
        <f t="shared" si="4"/>
        <v>Ep N° 31Escobar</v>
      </c>
      <c r="G287" s="43" t="s">
        <v>23536</v>
      </c>
      <c r="H287" s="44" t="s">
        <v>24644</v>
      </c>
      <c r="I287" s="45" t="s">
        <v>24645</v>
      </c>
      <c r="J287" s="45" t="s">
        <v>24646</v>
      </c>
      <c r="K287" s="45" t="s">
        <v>24647</v>
      </c>
      <c r="L287" s="43">
        <v>0</v>
      </c>
    </row>
    <row r="288" spans="1:12" x14ac:dyDescent="0.35">
      <c r="A288" s="43">
        <v>11</v>
      </c>
      <c r="B288" s="43" t="s">
        <v>2603</v>
      </c>
      <c r="C288" s="46" t="s">
        <v>2622</v>
      </c>
      <c r="D288" s="44" t="s">
        <v>24648</v>
      </c>
      <c r="E288" s="44" t="s">
        <v>24649</v>
      </c>
      <c r="F288" s="44" t="str">
        <f t="shared" si="4"/>
        <v>25 De MayoEscobar</v>
      </c>
      <c r="G288" s="43" t="s">
        <v>23461</v>
      </c>
      <c r="H288" s="44" t="s">
        <v>24650</v>
      </c>
      <c r="I288" s="45" t="s">
        <v>24651</v>
      </c>
      <c r="J288" s="45">
        <v>-34.347467799999997</v>
      </c>
      <c r="K288" s="45">
        <v>-58.789068499999999</v>
      </c>
      <c r="L288" s="43">
        <v>0.25725500000000001</v>
      </c>
    </row>
    <row r="289" spans="1:12" x14ac:dyDescent="0.35">
      <c r="A289" s="43">
        <v>11</v>
      </c>
      <c r="B289" s="43" t="s">
        <v>2603</v>
      </c>
      <c r="C289" s="46" t="s">
        <v>2622</v>
      </c>
      <c r="D289" s="44" t="s">
        <v>24652</v>
      </c>
      <c r="E289" s="44" t="s">
        <v>24653</v>
      </c>
      <c r="F289" s="44" t="str">
        <f t="shared" si="4"/>
        <v>Punto JovenEscobar</v>
      </c>
      <c r="G289" s="43" t="s">
        <v>208</v>
      </c>
      <c r="H289" s="44" t="s">
        <v>24654</v>
      </c>
      <c r="I289" s="45" t="s">
        <v>24655</v>
      </c>
      <c r="J289" s="45">
        <v>-34.340202004806997</v>
      </c>
      <c r="K289" s="45">
        <v>-58.790085995006002</v>
      </c>
      <c r="L289" s="43">
        <v>0.35317999999999999</v>
      </c>
    </row>
    <row r="290" spans="1:12" x14ac:dyDescent="0.35">
      <c r="A290" s="43">
        <v>11</v>
      </c>
      <c r="B290" s="43" t="s">
        <v>2603</v>
      </c>
      <c r="C290" s="46" t="s">
        <v>2622</v>
      </c>
      <c r="D290" s="44" t="s">
        <v>24656</v>
      </c>
      <c r="E290" s="44" t="s">
        <v>24657</v>
      </c>
      <c r="F290" s="44" t="str">
        <f t="shared" si="4"/>
        <v>Ugc N° 7Escobar</v>
      </c>
      <c r="G290" s="43" t="s">
        <v>208</v>
      </c>
      <c r="H290" s="44" t="s">
        <v>24658</v>
      </c>
      <c r="I290" s="45" t="s">
        <v>24659</v>
      </c>
      <c r="J290" s="45">
        <v>-34.3344466</v>
      </c>
      <c r="K290" s="45">
        <v>-58.776158700000003</v>
      </c>
      <c r="L290" s="43">
        <v>0.47484199999999999</v>
      </c>
    </row>
    <row r="291" spans="1:12" x14ac:dyDescent="0.35">
      <c r="A291" s="43">
        <v>11</v>
      </c>
      <c r="B291" s="43" t="s">
        <v>2603</v>
      </c>
      <c r="C291" s="46" t="s">
        <v>2622</v>
      </c>
      <c r="D291" s="44" t="s">
        <v>24660</v>
      </c>
      <c r="E291" s="44" t="s">
        <v>24661</v>
      </c>
      <c r="F291" s="44" t="str">
        <f t="shared" si="4"/>
        <v>Centro De Jubilados Maquinista SavioEscobar</v>
      </c>
      <c r="G291" s="43" t="s">
        <v>23461</v>
      </c>
      <c r="H291" s="44" t="s">
        <v>24662</v>
      </c>
      <c r="I291" s="45" t="s">
        <v>24663</v>
      </c>
      <c r="J291" s="45">
        <v>-34.345965</v>
      </c>
      <c r="K291" s="45">
        <v>-58.795344900000003</v>
      </c>
      <c r="L291" s="43">
        <v>0.23905100000000001</v>
      </c>
    </row>
    <row r="292" spans="1:12" x14ac:dyDescent="0.35">
      <c r="A292" s="43">
        <v>11</v>
      </c>
      <c r="B292" s="43" t="s">
        <v>2603</v>
      </c>
      <c r="C292" s="46" t="s">
        <v>2623</v>
      </c>
      <c r="D292" s="44" t="s">
        <v>24664</v>
      </c>
      <c r="E292" s="44" t="s">
        <v>24665</v>
      </c>
      <c r="F292" s="44" t="str">
        <f t="shared" si="4"/>
        <v>Ayudemos A AyudarEscobar</v>
      </c>
      <c r="G292" s="43" t="s">
        <v>23451</v>
      </c>
      <c r="H292" s="44" t="s">
        <v>24666</v>
      </c>
      <c r="I292" s="45" t="s">
        <v>24667</v>
      </c>
      <c r="J292" s="45">
        <v>-34.377631520000001</v>
      </c>
      <c r="K292" s="45">
        <v>-58.826311240000003</v>
      </c>
      <c r="L292" s="43">
        <v>0.48589300000000002</v>
      </c>
    </row>
    <row r="293" spans="1:12" x14ac:dyDescent="0.35">
      <c r="A293" s="43">
        <v>11</v>
      </c>
      <c r="B293" s="43" t="s">
        <v>2603</v>
      </c>
      <c r="C293" s="46" t="s">
        <v>2624</v>
      </c>
      <c r="D293" s="44" t="s">
        <v>24668</v>
      </c>
      <c r="E293" s="44" t="s">
        <v>24669</v>
      </c>
      <c r="F293" s="44" t="str">
        <f t="shared" si="4"/>
        <v>Ep N° 18Escobar</v>
      </c>
      <c r="G293" s="43" t="s">
        <v>23490</v>
      </c>
      <c r="H293" s="44" t="s">
        <v>24670</v>
      </c>
      <c r="I293" s="45" t="s">
        <v>24671</v>
      </c>
      <c r="J293" s="45" t="s">
        <v>24672</v>
      </c>
      <c r="K293" s="45" t="s">
        <v>24673</v>
      </c>
      <c r="L293" s="43">
        <v>0.507741</v>
      </c>
    </row>
    <row r="294" spans="1:12" x14ac:dyDescent="0.35">
      <c r="A294" s="43">
        <v>11</v>
      </c>
      <c r="B294" s="43" t="s">
        <v>2603</v>
      </c>
      <c r="C294" s="46" t="s">
        <v>2624</v>
      </c>
      <c r="D294" s="44" t="s">
        <v>24674</v>
      </c>
      <c r="E294" s="44" t="s">
        <v>24675</v>
      </c>
      <c r="F294" s="44" t="str">
        <f t="shared" si="4"/>
        <v>Sociedad De Fomento CabotEscobar</v>
      </c>
      <c r="G294" s="43" t="s">
        <v>23461</v>
      </c>
      <c r="H294" s="44" t="s">
        <v>24676</v>
      </c>
      <c r="I294" s="45" t="s">
        <v>24677</v>
      </c>
      <c r="J294" s="45">
        <v>-34.431938414663001</v>
      </c>
      <c r="K294" s="45">
        <v>-58.725237473252001</v>
      </c>
      <c r="L294" s="43">
        <v>0.59740000000000004</v>
      </c>
    </row>
    <row r="295" spans="1:12" x14ac:dyDescent="0.35">
      <c r="A295" s="43">
        <v>11</v>
      </c>
      <c r="B295" s="43" t="s">
        <v>2603</v>
      </c>
      <c r="C295" s="46" t="s">
        <v>2624</v>
      </c>
      <c r="D295" s="44" t="s">
        <v>24678</v>
      </c>
      <c r="E295" s="44" t="s">
        <v>24679</v>
      </c>
      <c r="F295" s="44" t="str">
        <f t="shared" si="4"/>
        <v>Centro De Jubilados De GarínEscobar</v>
      </c>
      <c r="G295" s="43" t="s">
        <v>23451</v>
      </c>
      <c r="H295" s="44" t="s">
        <v>24680</v>
      </c>
      <c r="I295" s="45" t="s">
        <v>24681</v>
      </c>
      <c r="J295" s="45">
        <v>-34.424700999999999</v>
      </c>
      <c r="K295" s="45">
        <v>-58.728198599999999</v>
      </c>
      <c r="L295" s="43">
        <v>0.47168399999999999</v>
      </c>
    </row>
    <row r="296" spans="1:12" x14ac:dyDescent="0.35">
      <c r="A296" s="43">
        <v>11</v>
      </c>
      <c r="B296" s="43" t="s">
        <v>2603</v>
      </c>
      <c r="C296" s="46" t="s">
        <v>2624</v>
      </c>
      <c r="D296" s="44" t="s">
        <v>24682</v>
      </c>
      <c r="E296" s="44" t="s">
        <v>24683</v>
      </c>
      <c r="F296" s="44" t="str">
        <f t="shared" si="4"/>
        <v>Ugc 21bEscobar</v>
      </c>
      <c r="G296" s="43" t="s">
        <v>208</v>
      </c>
      <c r="H296" s="44" t="s">
        <v>24684</v>
      </c>
      <c r="I296" s="45" t="s">
        <v>24685</v>
      </c>
      <c r="J296" s="45">
        <v>-34.433505699999998</v>
      </c>
      <c r="K296" s="45">
        <v>-58.751688100000003</v>
      </c>
      <c r="L296" s="43">
        <v>0.66067299999999995</v>
      </c>
    </row>
    <row r="297" spans="1:12" x14ac:dyDescent="0.35">
      <c r="A297" s="43">
        <v>11</v>
      </c>
      <c r="B297" s="43" t="s">
        <v>2603</v>
      </c>
      <c r="C297" s="46" t="s">
        <v>2624</v>
      </c>
      <c r="D297" s="44" t="s">
        <v>24686</v>
      </c>
      <c r="E297" s="44" t="s">
        <v>4424</v>
      </c>
      <c r="F297" s="44" t="str">
        <f t="shared" si="4"/>
        <v>Bomberos VoluntariosEscobar</v>
      </c>
      <c r="G297" s="43" t="s">
        <v>23461</v>
      </c>
      <c r="H297" s="44" t="s">
        <v>24687</v>
      </c>
      <c r="I297" s="45" t="s">
        <v>24688</v>
      </c>
      <c r="J297" s="45">
        <v>-34.331316700000002</v>
      </c>
      <c r="K297" s="45">
        <v>-58.778586400000002</v>
      </c>
      <c r="L297" s="43">
        <v>0.57887699999999997</v>
      </c>
    </row>
    <row r="298" spans="1:12" x14ac:dyDescent="0.35">
      <c r="A298" s="43">
        <v>11</v>
      </c>
      <c r="B298" s="43" t="s">
        <v>2603</v>
      </c>
      <c r="C298" s="46" t="s">
        <v>2624</v>
      </c>
      <c r="D298" s="44" t="s">
        <v>24689</v>
      </c>
      <c r="E298" s="44" t="s">
        <v>24690</v>
      </c>
      <c r="F298" s="44" t="str">
        <f t="shared" si="4"/>
        <v>Mil FloresEscobar</v>
      </c>
      <c r="G298" s="43" t="s">
        <v>23451</v>
      </c>
      <c r="H298" s="44" t="s">
        <v>24691</v>
      </c>
      <c r="I298" s="45" t="s">
        <v>24692</v>
      </c>
      <c r="J298" s="45">
        <v>-34.417661000000003</v>
      </c>
      <c r="K298" s="45">
        <v>-58.741223300000001</v>
      </c>
      <c r="L298" s="43">
        <v>0.47824899999999998</v>
      </c>
    </row>
    <row r="299" spans="1:12" x14ac:dyDescent="0.35">
      <c r="A299" s="43">
        <v>11</v>
      </c>
      <c r="B299" s="43" t="s">
        <v>2603</v>
      </c>
      <c r="C299" s="46" t="s">
        <v>2624</v>
      </c>
      <c r="D299" s="44" t="s">
        <v>24693</v>
      </c>
      <c r="E299" s="44" t="s">
        <v>4436</v>
      </c>
      <c r="F299" s="44" t="str">
        <f t="shared" si="4"/>
        <v>San ExpeditoEscobar</v>
      </c>
      <c r="G299" s="43" t="s">
        <v>23451</v>
      </c>
      <c r="H299" s="44" t="s">
        <v>24694</v>
      </c>
      <c r="I299" s="45" t="s">
        <v>24695</v>
      </c>
      <c r="J299" s="45">
        <v>-34.410982599999997</v>
      </c>
      <c r="K299" s="45">
        <v>-58.7306776</v>
      </c>
      <c r="L299" s="43">
        <v>0.41858099999999998</v>
      </c>
    </row>
    <row r="300" spans="1:12" x14ac:dyDescent="0.35">
      <c r="A300" s="43">
        <v>11</v>
      </c>
      <c r="B300" s="43" t="s">
        <v>2603</v>
      </c>
      <c r="C300" s="46" t="s">
        <v>2624</v>
      </c>
      <c r="D300" s="44" t="s">
        <v>24696</v>
      </c>
      <c r="E300" s="44" t="s">
        <v>24697</v>
      </c>
      <c r="F300" s="44" t="str">
        <f t="shared" si="4"/>
        <v>Ugc 24f1Escobar</v>
      </c>
      <c r="G300" s="43" t="s">
        <v>23451</v>
      </c>
      <c r="H300" s="44" t="s">
        <v>24698</v>
      </c>
      <c r="I300" s="45" t="s">
        <v>24699</v>
      </c>
      <c r="J300" s="45">
        <v>-34.42395931420144</v>
      </c>
      <c r="K300" s="45">
        <v>-58.758034082516509</v>
      </c>
      <c r="L300" s="43">
        <v>0.65977300000000005</v>
      </c>
    </row>
    <row r="301" spans="1:12" x14ac:dyDescent="0.35">
      <c r="A301" s="43">
        <v>11</v>
      </c>
      <c r="B301" s="43" t="s">
        <v>2603</v>
      </c>
      <c r="C301" s="46" t="s">
        <v>2625</v>
      </c>
      <c r="D301" s="44" t="s">
        <v>24700</v>
      </c>
      <c r="E301" s="44" t="s">
        <v>24701</v>
      </c>
      <c r="F301" s="44" t="str">
        <f t="shared" si="4"/>
        <v>Ep N° 13Escobar</v>
      </c>
      <c r="G301" s="43" t="s">
        <v>23536</v>
      </c>
      <c r="H301" s="44" t="s">
        <v>24702</v>
      </c>
      <c r="I301" s="45" t="s">
        <v>24703</v>
      </c>
      <c r="J301" s="45" t="s">
        <v>24704</v>
      </c>
      <c r="K301" s="45" t="s">
        <v>24705</v>
      </c>
      <c r="L301" s="43">
        <v>0.42295700000000003</v>
      </c>
    </row>
    <row r="302" spans="1:12" x14ac:dyDescent="0.35">
      <c r="A302" s="43">
        <v>11</v>
      </c>
      <c r="B302" s="43" t="s">
        <v>2603</v>
      </c>
      <c r="C302" s="46" t="s">
        <v>2625</v>
      </c>
      <c r="D302" s="44" t="s">
        <v>24706</v>
      </c>
      <c r="E302" s="44" t="s">
        <v>4428</v>
      </c>
      <c r="F302" s="44" t="str">
        <f t="shared" si="4"/>
        <v>Colectivo CulturalEscobar</v>
      </c>
      <c r="G302" s="43" t="s">
        <v>23461</v>
      </c>
      <c r="H302" s="44" t="s">
        <v>24707</v>
      </c>
      <c r="I302" s="45" t="s">
        <v>24708</v>
      </c>
      <c r="J302" s="45">
        <v>-34.383991199999997</v>
      </c>
      <c r="K302" s="45">
        <v>-58.7369275</v>
      </c>
      <c r="L302" s="43">
        <v>0.26055600000000001</v>
      </c>
    </row>
    <row r="303" spans="1:12" x14ac:dyDescent="0.35">
      <c r="A303" s="43">
        <v>11</v>
      </c>
      <c r="B303" s="43" t="s">
        <v>2603</v>
      </c>
      <c r="C303" s="46" t="s">
        <v>2625</v>
      </c>
      <c r="D303" s="44" t="s">
        <v>24709</v>
      </c>
      <c r="E303" s="44" t="s">
        <v>24710</v>
      </c>
      <c r="F303" s="44" t="str">
        <f t="shared" si="4"/>
        <v>Casa Popular Marielle FrancoEscobar</v>
      </c>
      <c r="G303" s="43" t="s">
        <v>23451</v>
      </c>
      <c r="H303" s="44" t="s">
        <v>24711</v>
      </c>
      <c r="I303" s="45" t="s">
        <v>24712</v>
      </c>
      <c r="J303" s="45">
        <v>-34.3901854</v>
      </c>
      <c r="K303" s="45">
        <v>-58.738543</v>
      </c>
      <c r="L303" s="43">
        <v>0.26822499999999999</v>
      </c>
    </row>
    <row r="304" spans="1:12" x14ac:dyDescent="0.35">
      <c r="A304" s="43">
        <v>11</v>
      </c>
      <c r="B304" s="43" t="s">
        <v>2603</v>
      </c>
      <c r="C304" s="46" t="s">
        <v>2626</v>
      </c>
      <c r="D304" s="44" t="s">
        <v>24713</v>
      </c>
      <c r="E304" s="44" t="s">
        <v>24714</v>
      </c>
      <c r="F304" s="44" t="str">
        <f t="shared" si="4"/>
        <v>Ep N° 16Escobar</v>
      </c>
      <c r="G304" s="43" t="s">
        <v>23536</v>
      </c>
      <c r="H304" s="44" t="s">
        <v>24715</v>
      </c>
      <c r="I304" s="45" t="s">
        <v>24716</v>
      </c>
      <c r="J304" s="45" t="s">
        <v>24717</v>
      </c>
      <c r="K304" s="45" t="s">
        <v>24718</v>
      </c>
      <c r="L304" s="43">
        <v>0.50180999999999998</v>
      </c>
    </row>
    <row r="305" spans="1:12" x14ac:dyDescent="0.35">
      <c r="A305" s="43">
        <v>11</v>
      </c>
      <c r="B305" s="43" t="s">
        <v>2603</v>
      </c>
      <c r="C305" s="46" t="s">
        <v>2627</v>
      </c>
      <c r="D305" s="44" t="s">
        <v>24719</v>
      </c>
      <c r="E305" s="44" t="s">
        <v>24720</v>
      </c>
      <c r="F305" s="44" t="str">
        <f t="shared" si="4"/>
        <v>Ep N° 4Escobar</v>
      </c>
      <c r="G305" s="43" t="s">
        <v>23536</v>
      </c>
      <c r="H305" s="44" t="s">
        <v>24721</v>
      </c>
      <c r="I305" s="45" t="s">
        <v>24722</v>
      </c>
      <c r="J305" s="45" t="s">
        <v>24723</v>
      </c>
      <c r="K305" s="45" t="s">
        <v>24724</v>
      </c>
      <c r="L305" s="43">
        <v>0.27670800000000001</v>
      </c>
    </row>
    <row r="306" spans="1:12" x14ac:dyDescent="0.35">
      <c r="A306" s="43">
        <v>11</v>
      </c>
      <c r="B306" s="43" t="s">
        <v>2603</v>
      </c>
      <c r="C306" s="46" t="s">
        <v>2627</v>
      </c>
      <c r="D306" s="44" t="s">
        <v>24725</v>
      </c>
      <c r="E306" s="44" t="s">
        <v>24720</v>
      </c>
      <c r="F306" s="44" t="str">
        <f t="shared" si="4"/>
        <v>Ep N° 4Escobar</v>
      </c>
      <c r="G306" s="43" t="s">
        <v>23536</v>
      </c>
      <c r="H306" s="44" t="s">
        <v>24721</v>
      </c>
      <c r="I306" s="45" t="s">
        <v>24722</v>
      </c>
      <c r="J306" s="45" t="s">
        <v>24723</v>
      </c>
      <c r="K306" s="45" t="s">
        <v>24724</v>
      </c>
      <c r="L306" s="43">
        <v>0.27670800000000001</v>
      </c>
    </row>
    <row r="307" spans="1:12" x14ac:dyDescent="0.35">
      <c r="A307" s="43">
        <v>7</v>
      </c>
      <c r="B307" s="43" t="s">
        <v>2629</v>
      </c>
      <c r="C307" s="46" t="s">
        <v>2646</v>
      </c>
      <c r="D307" s="44" t="s">
        <v>24726</v>
      </c>
      <c r="E307" s="44" t="s">
        <v>24727</v>
      </c>
      <c r="F307" s="44" t="str">
        <f t="shared" si="4"/>
        <v>Casa FeministaTres de Febrero</v>
      </c>
      <c r="G307" s="43" t="s">
        <v>23451</v>
      </c>
      <c r="H307" s="44" t="s">
        <v>24728</v>
      </c>
      <c r="I307" s="45" t="s">
        <v>24729</v>
      </c>
      <c r="J307" s="45">
        <v>-34.610644200000003</v>
      </c>
      <c r="K307" s="45">
        <v>-58.568724500000002</v>
      </c>
      <c r="L307" s="43">
        <v>0.25878699999999999</v>
      </c>
    </row>
    <row r="308" spans="1:12" x14ac:dyDescent="0.35">
      <c r="A308" s="43">
        <v>7</v>
      </c>
      <c r="B308" s="43" t="s">
        <v>2629</v>
      </c>
      <c r="C308" s="46" t="s">
        <v>2646</v>
      </c>
      <c r="D308" s="44" t="s">
        <v>24730</v>
      </c>
      <c r="E308" s="44" t="s">
        <v>24731</v>
      </c>
      <c r="F308" s="44" t="str">
        <f t="shared" si="4"/>
        <v>Bachillerato LibertadorTres de Febrero</v>
      </c>
      <c r="G308" s="43" t="s">
        <v>23451</v>
      </c>
      <c r="H308" s="44" t="s">
        <v>24732</v>
      </c>
      <c r="I308" s="45" t="s">
        <v>24733</v>
      </c>
      <c r="J308" s="45">
        <v>-34.555589099999999</v>
      </c>
      <c r="K308" s="45">
        <v>-58.621335500000001</v>
      </c>
      <c r="L308" s="43">
        <v>0.73788299999999996</v>
      </c>
    </row>
    <row r="309" spans="1:12" x14ac:dyDescent="0.35">
      <c r="A309" s="43">
        <v>7</v>
      </c>
      <c r="B309" s="43" t="s">
        <v>2629</v>
      </c>
      <c r="C309" s="46" t="s">
        <v>2646</v>
      </c>
      <c r="D309" s="44" t="s">
        <v>24734</v>
      </c>
      <c r="E309" s="44" t="s">
        <v>24735</v>
      </c>
      <c r="F309" s="44" t="str">
        <f t="shared" si="4"/>
        <v>Bachillerato Popular Ejercito De Los AndesTres de Febrero</v>
      </c>
      <c r="G309" s="43" t="s">
        <v>23451</v>
      </c>
      <c r="H309" s="44" t="s">
        <v>24736</v>
      </c>
      <c r="I309" s="45" t="s">
        <v>24737</v>
      </c>
      <c r="J309" s="45">
        <v>-34.621507999999999</v>
      </c>
      <c r="K309" s="45">
        <v>-58.537525799999997</v>
      </c>
      <c r="L309" s="43">
        <v>0.63101600000000002</v>
      </c>
    </row>
    <row r="310" spans="1:12" x14ac:dyDescent="0.35">
      <c r="A310" s="43">
        <v>7</v>
      </c>
      <c r="B310" s="43" t="s">
        <v>2629</v>
      </c>
      <c r="C310" s="46" t="s">
        <v>2646</v>
      </c>
      <c r="D310" s="44" t="s">
        <v>24738</v>
      </c>
      <c r="E310" s="44" t="s">
        <v>24739</v>
      </c>
      <c r="F310" s="44" t="str">
        <f t="shared" si="4"/>
        <v>Los PequesTres de Febrero</v>
      </c>
      <c r="G310" s="43" t="s">
        <v>23451</v>
      </c>
      <c r="H310" s="44" t="s">
        <v>24740</v>
      </c>
      <c r="I310" s="45" t="s">
        <v>24741</v>
      </c>
      <c r="J310" s="45">
        <v>-34.572067199999999</v>
      </c>
      <c r="K310" s="45">
        <v>-58.605437000000002</v>
      </c>
      <c r="L310" s="43">
        <v>0.54244700000000001</v>
      </c>
    </row>
    <row r="311" spans="1:12" x14ac:dyDescent="0.35">
      <c r="A311" s="43">
        <v>7</v>
      </c>
      <c r="B311" s="43" t="s">
        <v>2629</v>
      </c>
      <c r="C311" s="46" t="s">
        <v>2646</v>
      </c>
      <c r="D311" s="44" t="s">
        <v>24742</v>
      </c>
      <c r="E311" s="44" t="s">
        <v>24743</v>
      </c>
      <c r="F311" s="44" t="str">
        <f t="shared" si="4"/>
        <v>Iglesia Itati Puerta 8Tres de Febrero</v>
      </c>
      <c r="G311" s="43" t="s">
        <v>23451</v>
      </c>
      <c r="H311" s="44" t="s">
        <v>24744</v>
      </c>
      <c r="I311" s="45" t="s">
        <v>24745</v>
      </c>
      <c r="J311" s="45">
        <v>-34.561884599999999</v>
      </c>
      <c r="K311" s="45">
        <v>-58.625134600000003</v>
      </c>
      <c r="L311" s="43">
        <v>0.93501000000000001</v>
      </c>
    </row>
    <row r="312" spans="1:12" x14ac:dyDescent="0.35">
      <c r="A312" s="43">
        <v>7</v>
      </c>
      <c r="B312" s="43" t="s">
        <v>2629</v>
      </c>
      <c r="C312" s="46" t="s">
        <v>2648</v>
      </c>
      <c r="D312" s="44" t="s">
        <v>24746</v>
      </c>
      <c r="E312" s="44" t="s">
        <v>24747</v>
      </c>
      <c r="F312" s="44" t="str">
        <f t="shared" si="4"/>
        <v>UntrefTres de Febrero</v>
      </c>
      <c r="G312" s="43" t="s">
        <v>23490</v>
      </c>
      <c r="H312" s="44" t="s">
        <v>24748</v>
      </c>
      <c r="I312" s="45" t="s">
        <v>24749</v>
      </c>
      <c r="J312" s="45">
        <v>-34.604935820000001</v>
      </c>
      <c r="K312" s="45">
        <v>-58.56425144</v>
      </c>
      <c r="L312" s="43">
        <v>4.2776000000000002E-2</v>
      </c>
    </row>
    <row r="313" spans="1:12" x14ac:dyDescent="0.35">
      <c r="A313" s="43">
        <v>7</v>
      </c>
      <c r="B313" s="43" t="s">
        <v>2629</v>
      </c>
      <c r="C313" s="46" t="s">
        <v>2648</v>
      </c>
      <c r="D313" s="44" t="s">
        <v>24750</v>
      </c>
      <c r="E313" s="44" t="s">
        <v>24751</v>
      </c>
      <c r="F313" s="44" t="str">
        <f t="shared" si="4"/>
        <v>Es Nº 3Tres de Febrero</v>
      </c>
      <c r="G313" s="43" t="s">
        <v>23701</v>
      </c>
      <c r="H313" s="44" t="s">
        <v>24752</v>
      </c>
      <c r="I313" s="45" t="s">
        <v>24753</v>
      </c>
      <c r="J313" s="45">
        <v>-34.606584257176003</v>
      </c>
      <c r="K313" s="45">
        <v>-58.564821211374003</v>
      </c>
      <c r="L313" s="43">
        <v>0.120863</v>
      </c>
    </row>
    <row r="314" spans="1:12" x14ac:dyDescent="0.35">
      <c r="A314" s="43">
        <v>7</v>
      </c>
      <c r="B314" s="43" t="s">
        <v>2629</v>
      </c>
      <c r="C314" s="46" t="s">
        <v>2648</v>
      </c>
      <c r="D314" s="44" t="s">
        <v>24754</v>
      </c>
      <c r="E314" s="44" t="s">
        <v>24755</v>
      </c>
      <c r="F314" s="44" t="str">
        <f t="shared" si="4"/>
        <v>Sindicato De Trabajadores Municipales De Tres De FTres de Febrero</v>
      </c>
      <c r="G314" s="43" t="s">
        <v>23490</v>
      </c>
      <c r="H314" s="44" t="s">
        <v>24756</v>
      </c>
      <c r="I314" s="45" t="s">
        <v>24757</v>
      </c>
      <c r="J314" s="45">
        <v>-34.602462912259</v>
      </c>
      <c r="K314" s="45">
        <v>-58.559813908561999</v>
      </c>
      <c r="L314" s="43">
        <v>4.9839000000000001E-2</v>
      </c>
    </row>
    <row r="315" spans="1:12" x14ac:dyDescent="0.35">
      <c r="A315" s="43">
        <v>7</v>
      </c>
      <c r="B315" s="43" t="s">
        <v>2629</v>
      </c>
      <c r="C315" s="46" t="s">
        <v>2652</v>
      </c>
      <c r="D315" s="44" t="s">
        <v>24758</v>
      </c>
      <c r="E315" s="44" t="s">
        <v>24759</v>
      </c>
      <c r="F315" s="44" t="str">
        <f t="shared" si="4"/>
        <v>FundaciÓn De La Calle A La VidaTres de Febrero</v>
      </c>
      <c r="G315" s="43" t="s">
        <v>23490</v>
      </c>
      <c r="H315" s="44" t="s">
        <v>24760</v>
      </c>
      <c r="I315" s="45" t="s">
        <v>24761</v>
      </c>
      <c r="J315" s="45">
        <v>-34.623530299999999</v>
      </c>
      <c r="K315" s="45">
        <v>-58.560132000000003</v>
      </c>
      <c r="L315" s="43">
        <v>0.51160399999999995</v>
      </c>
    </row>
    <row r="316" spans="1:12" x14ac:dyDescent="0.35">
      <c r="A316" s="43">
        <v>7</v>
      </c>
      <c r="B316" s="43" t="s">
        <v>2629</v>
      </c>
      <c r="C316" s="46" t="s">
        <v>2652</v>
      </c>
      <c r="D316" s="44" t="s">
        <v>24762</v>
      </c>
      <c r="E316" s="44" t="s">
        <v>24763</v>
      </c>
      <c r="F316" s="44" t="str">
        <f t="shared" si="4"/>
        <v>Instituto Dr. Domingo Jorge Collia Sede CaserosTres de Febrero</v>
      </c>
      <c r="G316" s="43" t="s">
        <v>23490</v>
      </c>
      <c r="H316" s="44" t="s">
        <v>24764</v>
      </c>
      <c r="I316" s="45" t="s">
        <v>24765</v>
      </c>
      <c r="J316" s="45">
        <v>-34.605620199999997</v>
      </c>
      <c r="K316" s="45">
        <v>-58.561789900000001</v>
      </c>
      <c r="L316" s="43">
        <v>7.3779999999999998E-2</v>
      </c>
    </row>
    <row r="317" spans="1:12" x14ac:dyDescent="0.35">
      <c r="A317" s="43">
        <v>7</v>
      </c>
      <c r="B317" s="43" t="s">
        <v>2629</v>
      </c>
      <c r="C317" s="46" t="s">
        <v>2652</v>
      </c>
      <c r="D317" s="44" t="s">
        <v>24766</v>
      </c>
      <c r="E317" s="44" t="s">
        <v>24767</v>
      </c>
      <c r="F317" s="44" t="str">
        <f t="shared" si="4"/>
        <v>Centro DescamisadxsTres de Febrero</v>
      </c>
      <c r="G317" s="43" t="s">
        <v>23456</v>
      </c>
      <c r="H317" s="44" t="s">
        <v>24768</v>
      </c>
      <c r="I317" s="45" t="s">
        <v>24769</v>
      </c>
      <c r="J317" s="45">
        <v>-34.609883600000003</v>
      </c>
      <c r="K317" s="45">
        <v>-58.564706800000003</v>
      </c>
      <c r="L317" s="43">
        <v>0.184612</v>
      </c>
    </row>
    <row r="318" spans="1:12" x14ac:dyDescent="0.35">
      <c r="A318" s="43">
        <v>7</v>
      </c>
      <c r="B318" s="43" t="s">
        <v>2629</v>
      </c>
      <c r="C318" s="46" t="s">
        <v>2652</v>
      </c>
      <c r="D318" s="44" t="s">
        <v>24770</v>
      </c>
      <c r="E318" s="44" t="s">
        <v>24771</v>
      </c>
      <c r="F318" s="44" t="str">
        <f t="shared" si="4"/>
        <v>Polo Textil PasoTres de Febrero</v>
      </c>
      <c r="G318" s="43" t="s">
        <v>23451</v>
      </c>
      <c r="H318" s="44" t="s">
        <v>24772</v>
      </c>
      <c r="I318" s="45" t="s">
        <v>24773</v>
      </c>
      <c r="J318" s="45">
        <v>-34.623336399999999</v>
      </c>
      <c r="K318" s="45">
        <v>-58.543577900000003</v>
      </c>
      <c r="L318" s="43">
        <v>0.57344499999999998</v>
      </c>
    </row>
    <row r="319" spans="1:12" x14ac:dyDescent="0.35">
      <c r="A319" s="43">
        <v>7</v>
      </c>
      <c r="B319" s="43" t="s">
        <v>2629</v>
      </c>
      <c r="C319" s="46" t="s">
        <v>2652</v>
      </c>
      <c r="D319" s="44" t="s">
        <v>24774</v>
      </c>
      <c r="E319" s="44" t="s">
        <v>24775</v>
      </c>
      <c r="F319" s="44" t="str">
        <f t="shared" si="4"/>
        <v>Club 6 EstrellasTres de Febrero</v>
      </c>
      <c r="G319" s="43" t="s">
        <v>23456</v>
      </c>
      <c r="H319" s="44" t="s">
        <v>24776</v>
      </c>
      <c r="I319" s="45" t="s">
        <v>24777</v>
      </c>
      <c r="J319" s="45">
        <v>-34.581622600000003</v>
      </c>
      <c r="K319" s="45">
        <v>-58.5976401</v>
      </c>
      <c r="L319" s="43">
        <v>0.314614</v>
      </c>
    </row>
    <row r="320" spans="1:12" x14ac:dyDescent="0.35">
      <c r="A320" s="43">
        <v>7</v>
      </c>
      <c r="B320" s="43" t="s">
        <v>2629</v>
      </c>
      <c r="C320" s="46" t="s">
        <v>2652</v>
      </c>
      <c r="D320" s="44" t="s">
        <v>24778</v>
      </c>
      <c r="E320" s="44" t="s">
        <v>24779</v>
      </c>
      <c r="F320" s="44" t="str">
        <f t="shared" si="4"/>
        <v>Delegacion Tres De Febrero Patronato De LiberadosTres de Febrero</v>
      </c>
      <c r="G320" s="43" t="s">
        <v>23490</v>
      </c>
      <c r="H320" s="44" t="s">
        <v>24780</v>
      </c>
      <c r="I320" s="45" t="s">
        <v>24781</v>
      </c>
      <c r="J320" s="45">
        <v>-34.614469900000003</v>
      </c>
      <c r="K320" s="45">
        <v>-58.560073920000001</v>
      </c>
      <c r="L320" s="43">
        <v>0.20757</v>
      </c>
    </row>
    <row r="321" spans="1:12" x14ac:dyDescent="0.35">
      <c r="A321" s="43">
        <v>7</v>
      </c>
      <c r="B321" s="43" t="s">
        <v>2629</v>
      </c>
      <c r="C321" s="46" t="s">
        <v>2652</v>
      </c>
      <c r="D321" s="44" t="s">
        <v>24782</v>
      </c>
      <c r="E321" s="44" t="s">
        <v>24783</v>
      </c>
      <c r="F321" s="44" t="str">
        <f t="shared" si="4"/>
        <v>Ep Nº 25 "gregoria Matorras De San Martin"Tres de Febrero</v>
      </c>
      <c r="G321" s="43" t="s">
        <v>23451</v>
      </c>
      <c r="H321" s="44" t="s">
        <v>24784</v>
      </c>
      <c r="I321" s="45" t="s">
        <v>24785</v>
      </c>
      <c r="J321" s="45" t="s">
        <v>24786</v>
      </c>
      <c r="K321" s="45" t="s">
        <v>24787</v>
      </c>
      <c r="L321" s="43">
        <v>0.42599199999999998</v>
      </c>
    </row>
    <row r="322" spans="1:12" x14ac:dyDescent="0.35">
      <c r="A322" s="43">
        <v>7</v>
      </c>
      <c r="B322" s="43" t="s">
        <v>2629</v>
      </c>
      <c r="C322" s="46" t="s">
        <v>2652</v>
      </c>
      <c r="D322" s="44" t="s">
        <v>24788</v>
      </c>
      <c r="E322" s="44" t="s">
        <v>24789</v>
      </c>
      <c r="F322" s="44" t="str">
        <f t="shared" ref="F322:F385" si="5">CONCATENATE(E322,B322)</f>
        <v>Club De Leones Villa BoschTres de Febrero</v>
      </c>
      <c r="G322" s="43" t="s">
        <v>23490</v>
      </c>
      <c r="H322" s="44" t="s">
        <v>24790</v>
      </c>
      <c r="I322" s="45" t="s">
        <v>24791</v>
      </c>
      <c r="J322" s="45">
        <v>-34.588103400000001</v>
      </c>
      <c r="K322" s="45">
        <v>-58.573987799999998</v>
      </c>
      <c r="L322" s="43">
        <v>0.113069</v>
      </c>
    </row>
    <row r="323" spans="1:12" x14ac:dyDescent="0.35">
      <c r="A323" s="43">
        <v>7</v>
      </c>
      <c r="B323" s="43" t="s">
        <v>2629</v>
      </c>
      <c r="C323" s="46" t="s">
        <v>2652</v>
      </c>
      <c r="D323" s="44" t="s">
        <v>24792</v>
      </c>
      <c r="E323" s="44" t="s">
        <v>24793</v>
      </c>
      <c r="F323" s="44" t="str">
        <f t="shared" si="5"/>
        <v>Capilla CaacupeTres de Febrero</v>
      </c>
      <c r="G323" s="43" t="s">
        <v>23490</v>
      </c>
      <c r="H323" s="44" t="s">
        <v>24794</v>
      </c>
      <c r="I323" s="45" t="s">
        <v>24795</v>
      </c>
      <c r="J323" s="45">
        <v>-34.555363999999997</v>
      </c>
      <c r="K323" s="45">
        <v>-58.611108700000003</v>
      </c>
      <c r="L323" s="43">
        <v>0.80427899999999997</v>
      </c>
    </row>
    <row r="324" spans="1:12" x14ac:dyDescent="0.35">
      <c r="A324" s="43">
        <v>7</v>
      </c>
      <c r="B324" s="43" t="s">
        <v>2629</v>
      </c>
      <c r="C324" s="46" t="s">
        <v>2652</v>
      </c>
      <c r="D324" s="44" t="s">
        <v>24796</v>
      </c>
      <c r="E324" s="44" t="s">
        <v>24797</v>
      </c>
      <c r="F324" s="44" t="str">
        <f t="shared" si="5"/>
        <v>Afmc (aso)Tres de Febrero</v>
      </c>
      <c r="G324" s="43" t="s">
        <v>23490</v>
      </c>
      <c r="H324" s="44" t="s">
        <v>24798</v>
      </c>
      <c r="I324" s="45" t="s">
        <v>24799</v>
      </c>
      <c r="J324" s="45">
        <v>-34.589388900000003</v>
      </c>
      <c r="K324" s="45">
        <v>-58.589276300000002</v>
      </c>
      <c r="L324" s="43">
        <v>0.24845300000000001</v>
      </c>
    </row>
    <row r="325" spans="1:12" x14ac:dyDescent="0.35">
      <c r="A325" s="43">
        <v>7</v>
      </c>
      <c r="B325" s="43" t="s">
        <v>2629</v>
      </c>
      <c r="C325" s="46" t="s">
        <v>2652</v>
      </c>
      <c r="D325" s="44" t="s">
        <v>24800</v>
      </c>
      <c r="E325" s="44" t="s">
        <v>24801</v>
      </c>
      <c r="F325" s="44" t="str">
        <f t="shared" si="5"/>
        <v>Centro A La OllaTres de Febrero</v>
      </c>
      <c r="G325" s="43" t="s">
        <v>23451</v>
      </c>
      <c r="H325" s="44" t="s">
        <v>24802</v>
      </c>
      <c r="I325" s="45" t="s">
        <v>24803</v>
      </c>
      <c r="J325" s="45">
        <v>-34.623068199999999</v>
      </c>
      <c r="K325" s="45">
        <v>-58.571291799999997</v>
      </c>
      <c r="L325" s="43">
        <v>0.49135699999999999</v>
      </c>
    </row>
    <row r="326" spans="1:12" x14ac:dyDescent="0.35">
      <c r="A326" s="43">
        <v>7</v>
      </c>
      <c r="B326" s="43" t="s">
        <v>2629</v>
      </c>
      <c r="C326" s="46" t="s">
        <v>2652</v>
      </c>
      <c r="D326" s="44" t="s">
        <v>24804</v>
      </c>
      <c r="E326" s="44" t="s">
        <v>24805</v>
      </c>
      <c r="F326" s="44" t="str">
        <f t="shared" si="5"/>
        <v>UniÓn De Clubes De Tres De FebreroTres de Febrero</v>
      </c>
      <c r="G326" s="43" t="s">
        <v>23456</v>
      </c>
      <c r="H326" s="44" t="s">
        <v>24806</v>
      </c>
      <c r="I326" s="45" t="s">
        <v>24807</v>
      </c>
      <c r="J326" s="45">
        <v>-34.620141400000001</v>
      </c>
      <c r="K326" s="45">
        <v>-58.558240300000001</v>
      </c>
      <c r="L326" s="43">
        <v>0.31312800000000002</v>
      </c>
    </row>
    <row r="327" spans="1:12" x14ac:dyDescent="0.35">
      <c r="A327" s="43">
        <v>7</v>
      </c>
      <c r="B327" s="43" t="s">
        <v>2629</v>
      </c>
      <c r="C327" s="46" t="s">
        <v>2652</v>
      </c>
      <c r="D327" s="44" t="s">
        <v>24808</v>
      </c>
      <c r="E327" s="44" t="s">
        <v>24809</v>
      </c>
      <c r="F327" s="44" t="str">
        <f t="shared" si="5"/>
        <v>Centro Cultural "raices CompaÑeras"Tres de Febrero</v>
      </c>
      <c r="G327" s="43" t="s">
        <v>23456</v>
      </c>
      <c r="H327" s="44" t="s">
        <v>24810</v>
      </c>
      <c r="I327" s="45" t="s">
        <v>24811</v>
      </c>
      <c r="J327" s="45">
        <v>-34.573337600000002</v>
      </c>
      <c r="K327" s="45">
        <v>-58.611963699999997</v>
      </c>
      <c r="L327" s="43">
        <v>0.54447000000000001</v>
      </c>
    </row>
    <row r="328" spans="1:12" x14ac:dyDescent="0.35">
      <c r="A328" s="43">
        <v>7</v>
      </c>
      <c r="B328" s="43" t="s">
        <v>2629</v>
      </c>
      <c r="C328" s="46" t="s">
        <v>2652</v>
      </c>
      <c r="D328" s="44" t="s">
        <v>24812</v>
      </c>
      <c r="E328" s="44" t="s">
        <v>24813</v>
      </c>
      <c r="F328" s="44" t="str">
        <f t="shared" si="5"/>
        <v>Centro De OficiosTres de Febrero</v>
      </c>
      <c r="G328" s="43" t="s">
        <v>23456</v>
      </c>
      <c r="H328" s="44" t="s">
        <v>24814</v>
      </c>
      <c r="I328" s="45" t="s">
        <v>24815</v>
      </c>
      <c r="J328" s="45">
        <v>-34.558790000000002</v>
      </c>
      <c r="K328" s="45">
        <v>-58.609896399999997</v>
      </c>
      <c r="L328" s="43">
        <v>0.58623199999999998</v>
      </c>
    </row>
    <row r="329" spans="1:12" x14ac:dyDescent="0.35">
      <c r="A329" s="43">
        <v>7</v>
      </c>
      <c r="B329" s="43" t="s">
        <v>2629</v>
      </c>
      <c r="C329" s="46" t="s">
        <v>2652</v>
      </c>
      <c r="D329" s="44" t="s">
        <v>24816</v>
      </c>
      <c r="E329" s="44" t="s">
        <v>24817</v>
      </c>
      <c r="F329" s="44" t="str">
        <f t="shared" si="5"/>
        <v>Club NoltingTres de Febrero</v>
      </c>
      <c r="G329" s="43" t="s">
        <v>23490</v>
      </c>
      <c r="H329" s="44" t="s">
        <v>24818</v>
      </c>
      <c r="I329" s="45" t="s">
        <v>24819</v>
      </c>
      <c r="J329" s="45">
        <v>-34.644309499999999</v>
      </c>
      <c r="K329" s="45">
        <v>-58.537399999999998</v>
      </c>
      <c r="L329" s="43">
        <v>0.32856200000000002</v>
      </c>
    </row>
    <row r="330" spans="1:12" x14ac:dyDescent="0.35">
      <c r="A330" s="43">
        <v>7</v>
      </c>
      <c r="B330" s="43" t="s">
        <v>2629</v>
      </c>
      <c r="C330" s="46" t="s">
        <v>2652</v>
      </c>
      <c r="D330" s="44" t="s">
        <v>24820</v>
      </c>
      <c r="E330" s="44" t="s">
        <v>24821</v>
      </c>
      <c r="F330" s="44" t="str">
        <f t="shared" si="5"/>
        <v>Corriente Pueblo Unido TdfTres de Febrero</v>
      </c>
      <c r="G330" s="43" t="s">
        <v>23451</v>
      </c>
      <c r="H330" s="44" t="s">
        <v>24822</v>
      </c>
      <c r="I330" s="45" t="s">
        <v>24823</v>
      </c>
      <c r="J330" s="45">
        <v>-34.569742900000001</v>
      </c>
      <c r="K330" s="45">
        <v>-58.603960000000001</v>
      </c>
      <c r="L330" s="43">
        <v>0.45055600000000001</v>
      </c>
    </row>
    <row r="331" spans="1:12" x14ac:dyDescent="0.35">
      <c r="A331" s="43">
        <v>15</v>
      </c>
      <c r="B331" s="43" t="s">
        <v>2658</v>
      </c>
      <c r="C331" s="46" t="s">
        <v>2660</v>
      </c>
      <c r="D331" s="44" t="s">
        <v>24824</v>
      </c>
      <c r="E331" s="44" t="s">
        <v>24825</v>
      </c>
      <c r="F331" s="44" t="str">
        <f t="shared" si="5"/>
        <v>UpadHipólito Yrigoyen</v>
      </c>
      <c r="G331" s="43" t="s">
        <v>23456</v>
      </c>
      <c r="H331" s="44" t="s">
        <v>24826</v>
      </c>
      <c r="I331" s="45" t="s">
        <v>24827</v>
      </c>
      <c r="J331" s="45">
        <v>-36.227679899999998</v>
      </c>
      <c r="K331" s="45">
        <v>-61.653805200000001</v>
      </c>
      <c r="L331" s="43">
        <v>0.41313100000000003</v>
      </c>
    </row>
    <row r="332" spans="1:12" x14ac:dyDescent="0.35">
      <c r="A332" s="43">
        <v>15</v>
      </c>
      <c r="B332" s="43" t="s">
        <v>2658</v>
      </c>
      <c r="C332" s="46" t="s">
        <v>2660</v>
      </c>
      <c r="D332" s="44" t="s">
        <v>24828</v>
      </c>
      <c r="E332" s="44" t="s">
        <v>24829</v>
      </c>
      <c r="F332" s="44" t="str">
        <f t="shared" si="5"/>
        <v>CruhyHipólito Yrigoyen</v>
      </c>
      <c r="G332" s="43" t="s">
        <v>23490</v>
      </c>
      <c r="H332" s="44" t="s">
        <v>24830</v>
      </c>
      <c r="I332" s="45" t="s">
        <v>24831</v>
      </c>
      <c r="J332" s="45">
        <v>-36.258968090000003</v>
      </c>
      <c r="K332" s="45">
        <v>-61.659588679999999</v>
      </c>
      <c r="L332" s="43">
        <v>0.36617499999999997</v>
      </c>
    </row>
    <row r="333" spans="1:12" x14ac:dyDescent="0.35">
      <c r="A333" s="43">
        <v>15</v>
      </c>
      <c r="B333" s="43" t="s">
        <v>2658</v>
      </c>
      <c r="C333" s="46" t="s">
        <v>2660</v>
      </c>
      <c r="D333" s="44" t="s">
        <v>24832</v>
      </c>
      <c r="E333" s="44" t="s">
        <v>24833</v>
      </c>
      <c r="F333" s="44" t="str">
        <f t="shared" si="5"/>
        <v>Ep N° 9 El MoroHipólito Yrigoyen</v>
      </c>
      <c r="G333" s="43" t="s">
        <v>23701</v>
      </c>
      <c r="H333" s="44" t="s">
        <v>24834</v>
      </c>
      <c r="I333" s="45" t="s">
        <v>24835</v>
      </c>
      <c r="J333" s="45" t="s">
        <v>24836</v>
      </c>
      <c r="K333" s="45" t="s">
        <v>24837</v>
      </c>
      <c r="L333" s="43">
        <v>0.36880499999999999</v>
      </c>
    </row>
    <row r="334" spans="1:12" x14ac:dyDescent="0.35">
      <c r="A334" s="43">
        <v>4</v>
      </c>
      <c r="B334" s="43" t="s">
        <v>2661</v>
      </c>
      <c r="C334" s="46" t="s">
        <v>2699</v>
      </c>
      <c r="D334" s="44" t="s">
        <v>24838</v>
      </c>
      <c r="E334" s="44" t="s">
        <v>24839</v>
      </c>
      <c r="F334" s="44" t="str">
        <f t="shared" si="5"/>
        <v>Sf La SerranitaBerazategui</v>
      </c>
      <c r="G334" s="43" t="s">
        <v>23451</v>
      </c>
      <c r="H334" s="44" t="s">
        <v>24840</v>
      </c>
      <c r="I334" s="45" t="s">
        <v>24841</v>
      </c>
      <c r="J334" s="45">
        <v>-34.783668385252</v>
      </c>
      <c r="K334" s="45">
        <v>-58.215577275592999</v>
      </c>
      <c r="L334" s="43">
        <v>0.218388</v>
      </c>
    </row>
    <row r="335" spans="1:12" x14ac:dyDescent="0.35">
      <c r="A335" s="43">
        <v>4</v>
      </c>
      <c r="B335" s="43" t="s">
        <v>2661</v>
      </c>
      <c r="C335" s="46" t="s">
        <v>2699</v>
      </c>
      <c r="D335" s="44" t="s">
        <v>24842</v>
      </c>
      <c r="E335" s="44" t="s">
        <v>24843</v>
      </c>
      <c r="F335" s="44" t="str">
        <f t="shared" si="5"/>
        <v>Sf Centenario SurBerazategui</v>
      </c>
      <c r="G335" s="43" t="s">
        <v>23451</v>
      </c>
      <c r="H335" s="44" t="s">
        <v>24844</v>
      </c>
      <c r="I335" s="45" t="s">
        <v>24845</v>
      </c>
      <c r="J335" s="45">
        <v>-34.799152316898002</v>
      </c>
      <c r="K335" s="45">
        <v>-58.214854923177001</v>
      </c>
      <c r="L335" s="43">
        <v>0.44246600000000003</v>
      </c>
    </row>
    <row r="336" spans="1:12" x14ac:dyDescent="0.35">
      <c r="A336" s="43">
        <v>4</v>
      </c>
      <c r="B336" s="43" t="s">
        <v>2661</v>
      </c>
      <c r="C336" s="46" t="s">
        <v>2699</v>
      </c>
      <c r="D336" s="44" t="s">
        <v>24846</v>
      </c>
      <c r="E336" s="44" t="s">
        <v>24847</v>
      </c>
      <c r="F336" s="44" t="str">
        <f t="shared" si="5"/>
        <v>Sf Maria AngelicaBerazategui</v>
      </c>
      <c r="G336" s="43" t="s">
        <v>23451</v>
      </c>
      <c r="H336" s="44" t="s">
        <v>24848</v>
      </c>
      <c r="I336" s="45" t="s">
        <v>24849</v>
      </c>
      <c r="J336" s="45">
        <v>-34.769591900877998</v>
      </c>
      <c r="K336" s="45">
        <v>-58.253406564823003</v>
      </c>
      <c r="L336" s="43">
        <v>0.71299400000000002</v>
      </c>
    </row>
    <row r="337" spans="1:12" x14ac:dyDescent="0.35">
      <c r="A337" s="43">
        <v>4</v>
      </c>
      <c r="B337" s="43" t="s">
        <v>2661</v>
      </c>
      <c r="C337" s="46" t="s">
        <v>2704</v>
      </c>
      <c r="D337" s="44" t="s">
        <v>24850</v>
      </c>
      <c r="E337" s="44" t="s">
        <v>24851</v>
      </c>
      <c r="F337" s="44" t="str">
        <f t="shared" si="5"/>
        <v>DtcBerazategui</v>
      </c>
      <c r="G337" s="43" t="s">
        <v>23451</v>
      </c>
      <c r="H337" s="44" t="s">
        <v>24852</v>
      </c>
      <c r="I337" s="45" t="s">
        <v>24853</v>
      </c>
      <c r="J337" s="45">
        <v>-34.812210483854997</v>
      </c>
      <c r="K337" s="45">
        <v>-58.184748132799001</v>
      </c>
      <c r="L337" s="43">
        <v>0.54536099999999998</v>
      </c>
    </row>
    <row r="338" spans="1:12" x14ac:dyDescent="0.35">
      <c r="A338" s="43">
        <v>4</v>
      </c>
      <c r="B338" s="43" t="s">
        <v>2661</v>
      </c>
      <c r="C338" s="46" t="s">
        <v>2699</v>
      </c>
      <c r="D338" s="44" t="s">
        <v>24854</v>
      </c>
      <c r="E338" s="44" t="s">
        <v>24855</v>
      </c>
      <c r="F338" s="44" t="str">
        <f t="shared" si="5"/>
        <v>AteBerazategui</v>
      </c>
      <c r="G338" s="43" t="s">
        <v>23461</v>
      </c>
      <c r="H338" s="44" t="s">
        <v>24856</v>
      </c>
      <c r="I338" s="45" t="s">
        <v>24857</v>
      </c>
      <c r="J338" s="45">
        <v>-34.75672601478</v>
      </c>
      <c r="K338" s="45">
        <v>-58.213181476208</v>
      </c>
      <c r="L338" s="43">
        <v>0.244196</v>
      </c>
    </row>
    <row r="339" spans="1:12" x14ac:dyDescent="0.35">
      <c r="A339" s="43">
        <v>4</v>
      </c>
      <c r="B339" s="43" t="s">
        <v>2661</v>
      </c>
      <c r="C339" s="46" t="s">
        <v>2701</v>
      </c>
      <c r="D339" s="44" t="s">
        <v>24858</v>
      </c>
      <c r="E339" s="44" t="s">
        <v>24859</v>
      </c>
      <c r="F339" s="44" t="str">
        <f t="shared" si="5"/>
        <v>Sf Platanos NorteBerazategui</v>
      </c>
      <c r="G339" s="43" t="s">
        <v>208</v>
      </c>
      <c r="H339" s="44" t="s">
        <v>24860</v>
      </c>
      <c r="I339" s="45" t="s">
        <v>24861</v>
      </c>
      <c r="J339" s="45">
        <v>-34.7805903</v>
      </c>
      <c r="K339" s="45">
        <v>-58.188324059999999</v>
      </c>
      <c r="L339" s="43">
        <v>0.56087600000000004</v>
      </c>
    </row>
    <row r="340" spans="1:12" x14ac:dyDescent="0.35">
      <c r="A340" s="43">
        <v>4</v>
      </c>
      <c r="B340" s="43" t="s">
        <v>2661</v>
      </c>
      <c r="C340" s="46" t="s">
        <v>2699</v>
      </c>
      <c r="D340" s="44" t="s">
        <v>24862</v>
      </c>
      <c r="E340" s="44" t="s">
        <v>24863</v>
      </c>
      <c r="F340" s="44" t="str">
        <f t="shared" si="5"/>
        <v>Sf AlberdiBerazategui</v>
      </c>
      <c r="G340" s="43" t="s">
        <v>23461</v>
      </c>
      <c r="H340" s="44" t="s">
        <v>24864</v>
      </c>
      <c r="I340" s="45" t="s">
        <v>24865</v>
      </c>
      <c r="J340" s="45">
        <v>-34.755377492287998</v>
      </c>
      <c r="K340" s="45">
        <v>-58.222822592697</v>
      </c>
      <c r="L340" s="43">
        <v>0.29865399999999998</v>
      </c>
    </row>
    <row r="341" spans="1:12" x14ac:dyDescent="0.35">
      <c r="A341" s="43">
        <v>4</v>
      </c>
      <c r="B341" s="43" t="s">
        <v>2661</v>
      </c>
      <c r="C341" s="46" t="s">
        <v>2704</v>
      </c>
      <c r="D341" s="44" t="s">
        <v>24866</v>
      </c>
      <c r="E341" s="44" t="s">
        <v>24867</v>
      </c>
      <c r="F341" s="44" t="str">
        <f t="shared" si="5"/>
        <v>Escuela Secundaria 26Berazategui</v>
      </c>
      <c r="G341" s="43" t="s">
        <v>23490</v>
      </c>
      <c r="H341" s="44" t="s">
        <v>24868</v>
      </c>
      <c r="I341" s="45" t="s">
        <v>24869</v>
      </c>
      <c r="J341" s="45" t="s">
        <v>24870</v>
      </c>
      <c r="K341" s="45" t="s">
        <v>24871</v>
      </c>
      <c r="L341" s="43">
        <v>0.47284100000000001</v>
      </c>
    </row>
    <row r="342" spans="1:12" x14ac:dyDescent="0.35">
      <c r="A342" s="43">
        <v>4</v>
      </c>
      <c r="B342" s="43" t="s">
        <v>2661</v>
      </c>
      <c r="C342" s="46" t="s">
        <v>2699</v>
      </c>
      <c r="D342" s="44" t="s">
        <v>24872</v>
      </c>
      <c r="E342" s="44" t="s">
        <v>24873</v>
      </c>
      <c r="F342" s="44" t="str">
        <f t="shared" si="5"/>
        <v>Sf Provincias UnidasBerazategui</v>
      </c>
      <c r="G342" s="43" t="s">
        <v>23451</v>
      </c>
      <c r="H342" s="44" t="s">
        <v>24874</v>
      </c>
      <c r="I342" s="45" t="s">
        <v>24875</v>
      </c>
      <c r="J342" s="45">
        <v>-34.7922072</v>
      </c>
      <c r="K342" s="45">
        <v>-58.249394100000004</v>
      </c>
      <c r="L342" s="43">
        <v>0.450737</v>
      </c>
    </row>
    <row r="343" spans="1:12" x14ac:dyDescent="0.35">
      <c r="A343" s="43">
        <v>4</v>
      </c>
      <c r="B343" s="43" t="s">
        <v>2661</v>
      </c>
      <c r="C343" s="46" t="s">
        <v>2699</v>
      </c>
      <c r="D343" s="44" t="s">
        <v>24876</v>
      </c>
      <c r="E343" s="44" t="s">
        <v>24877</v>
      </c>
      <c r="F343" s="44" t="str">
        <f t="shared" si="5"/>
        <v>Jardin 936 PereyraBerazategui</v>
      </c>
      <c r="G343" s="43" t="s">
        <v>23456</v>
      </c>
      <c r="H343" s="44" t="s">
        <v>24878</v>
      </c>
      <c r="I343" s="45" t="s">
        <v>24879</v>
      </c>
      <c r="J343" s="45">
        <v>-34.841307635032997</v>
      </c>
      <c r="K343" s="45">
        <v>-58.179559325629</v>
      </c>
      <c r="L343" s="43">
        <v>0.42260399999999998</v>
      </c>
    </row>
    <row r="344" spans="1:12" x14ac:dyDescent="0.35">
      <c r="A344" s="43">
        <v>4</v>
      </c>
      <c r="B344" s="43" t="s">
        <v>2661</v>
      </c>
      <c r="C344" s="46" t="s">
        <v>2699</v>
      </c>
      <c r="D344" s="44" t="s">
        <v>24880</v>
      </c>
      <c r="E344" s="44" t="s">
        <v>24881</v>
      </c>
      <c r="F344" s="44" t="str">
        <f t="shared" si="5"/>
        <v>Sf SouriguesBerazategui</v>
      </c>
      <c r="G344" s="43" t="s">
        <v>23461</v>
      </c>
      <c r="H344" s="44" t="s">
        <v>24882</v>
      </c>
      <c r="I344" s="45" t="s">
        <v>24883</v>
      </c>
      <c r="J344" s="45">
        <v>-34.806195085311998</v>
      </c>
      <c r="K344" s="45">
        <v>-58.212196267308997</v>
      </c>
      <c r="L344" s="43">
        <v>0.47693400000000002</v>
      </c>
    </row>
    <row r="345" spans="1:12" x14ac:dyDescent="0.35">
      <c r="A345" s="43">
        <v>4</v>
      </c>
      <c r="B345" s="43" t="s">
        <v>2661</v>
      </c>
      <c r="C345" s="46" t="s">
        <v>2704</v>
      </c>
      <c r="D345" s="44" t="s">
        <v>24884</v>
      </c>
      <c r="E345" s="44" t="s">
        <v>24885</v>
      </c>
      <c r="F345" s="44" t="str">
        <f t="shared" si="5"/>
        <v>Secundaria Tecnica N1Berazategui</v>
      </c>
      <c r="G345" s="43" t="s">
        <v>23922</v>
      </c>
      <c r="H345" s="44" t="s">
        <v>24886</v>
      </c>
      <c r="I345" s="45" t="s">
        <v>24887</v>
      </c>
      <c r="J345" s="45" t="s">
        <v>24888</v>
      </c>
      <c r="K345" s="45" t="s">
        <v>24889</v>
      </c>
      <c r="L345" s="43">
        <v>0.45409300000000002</v>
      </c>
    </row>
    <row r="346" spans="1:12" x14ac:dyDescent="0.35">
      <c r="A346" s="43">
        <v>4</v>
      </c>
      <c r="B346" s="43" t="s">
        <v>2661</v>
      </c>
      <c r="C346" s="46" t="s">
        <v>2699</v>
      </c>
      <c r="D346" s="44" t="s">
        <v>24890</v>
      </c>
      <c r="E346" s="44" t="s">
        <v>24891</v>
      </c>
      <c r="F346" s="44" t="str">
        <f t="shared" si="5"/>
        <v>Unidos Por La DiversidadBerazategui</v>
      </c>
      <c r="G346" s="43" t="s">
        <v>23461</v>
      </c>
      <c r="H346" s="44" t="s">
        <v>24892</v>
      </c>
      <c r="I346" s="45" t="s">
        <v>24893</v>
      </c>
      <c r="J346" s="45">
        <v>-34.773054999999999</v>
      </c>
      <c r="K346" s="45">
        <v>-58.196392500000002</v>
      </c>
      <c r="L346" s="43">
        <v>0.32458399999999998</v>
      </c>
    </row>
    <row r="347" spans="1:12" x14ac:dyDescent="0.35">
      <c r="A347" s="43">
        <v>4</v>
      </c>
      <c r="B347" s="43" t="s">
        <v>2661</v>
      </c>
      <c r="C347" s="46" t="s">
        <v>2699</v>
      </c>
      <c r="D347" s="44" t="s">
        <v>24894</v>
      </c>
      <c r="E347" s="44" t="s">
        <v>24895</v>
      </c>
      <c r="F347" s="44" t="str">
        <f t="shared" si="5"/>
        <v>Suteba MaritimoBerazategui</v>
      </c>
      <c r="G347" s="43" t="s">
        <v>23490</v>
      </c>
      <c r="H347" s="44" t="s">
        <v>24896</v>
      </c>
      <c r="I347" s="45" t="s">
        <v>24897</v>
      </c>
      <c r="J347" s="45">
        <v>-34.7664148</v>
      </c>
      <c r="K347" s="45">
        <v>-58.231314500000003</v>
      </c>
      <c r="L347" s="43">
        <v>0.41635499999999998</v>
      </c>
    </row>
    <row r="348" spans="1:12" x14ac:dyDescent="0.35">
      <c r="A348" s="43">
        <v>4</v>
      </c>
      <c r="B348" s="43" t="s">
        <v>2661</v>
      </c>
      <c r="C348" s="46" t="s">
        <v>2699</v>
      </c>
      <c r="D348" s="44" t="s">
        <v>24898</v>
      </c>
      <c r="E348" s="44" t="s">
        <v>24899</v>
      </c>
      <c r="F348" s="44" t="str">
        <f t="shared" si="5"/>
        <v>Sf Barrio OnceBerazategui</v>
      </c>
      <c r="G348" s="43" t="s">
        <v>23461</v>
      </c>
      <c r="H348" s="44" t="s">
        <v>24900</v>
      </c>
      <c r="I348" s="45" t="s">
        <v>24901</v>
      </c>
      <c r="J348" s="45">
        <v>-34.885545010000001</v>
      </c>
      <c r="K348" s="45">
        <v>-58.153571829999997</v>
      </c>
      <c r="L348" s="43">
        <v>0.46079399999999998</v>
      </c>
    </row>
    <row r="349" spans="1:12" x14ac:dyDescent="0.35">
      <c r="A349" s="43">
        <v>4</v>
      </c>
      <c r="B349" s="43" t="s">
        <v>2661</v>
      </c>
      <c r="C349" s="46" t="s">
        <v>2699</v>
      </c>
      <c r="D349" s="44" t="s">
        <v>24902</v>
      </c>
      <c r="E349" s="44" t="s">
        <v>24903</v>
      </c>
      <c r="F349" s="44" t="str">
        <f t="shared" si="5"/>
        <v>Asociacion Por La Sonrisa De Un NiÑoBerazategui</v>
      </c>
      <c r="G349" s="43" t="s">
        <v>23461</v>
      </c>
      <c r="H349" s="44" t="s">
        <v>24904</v>
      </c>
      <c r="I349" s="45" t="s">
        <v>24905</v>
      </c>
      <c r="J349" s="45">
        <v>-34.787994201662002</v>
      </c>
      <c r="K349" s="45">
        <v>-58.185015683148997</v>
      </c>
      <c r="L349" s="43">
        <v>0.58809100000000003</v>
      </c>
    </row>
    <row r="350" spans="1:12" x14ac:dyDescent="0.35">
      <c r="A350" s="43">
        <v>4</v>
      </c>
      <c r="B350" s="43" t="s">
        <v>2661</v>
      </c>
      <c r="C350" s="46" t="s">
        <v>2699</v>
      </c>
      <c r="D350" s="44" t="s">
        <v>24906</v>
      </c>
      <c r="E350" s="44" t="s">
        <v>24907</v>
      </c>
      <c r="F350" s="44" t="str">
        <f t="shared" si="5"/>
        <v>Cic N°33Berazategui</v>
      </c>
      <c r="G350" s="43" t="s">
        <v>208</v>
      </c>
      <c r="H350" s="44" t="s">
        <v>24908</v>
      </c>
      <c r="I350" s="45" t="s">
        <v>24909</v>
      </c>
      <c r="J350" s="45">
        <v>-34.780959815151</v>
      </c>
      <c r="K350" s="45">
        <v>-58.169722230253001</v>
      </c>
      <c r="L350" s="43">
        <v>0.50222599999999995</v>
      </c>
    </row>
    <row r="351" spans="1:12" x14ac:dyDescent="0.35">
      <c r="A351" s="43">
        <v>4</v>
      </c>
      <c r="B351" s="43" t="s">
        <v>2661</v>
      </c>
      <c r="C351" s="46" t="s">
        <v>2699</v>
      </c>
      <c r="D351" s="44" t="s">
        <v>24910</v>
      </c>
      <c r="E351" s="44" t="s">
        <v>24911</v>
      </c>
      <c r="F351" s="44" t="str">
        <f t="shared" si="5"/>
        <v>Sf SarmientoBerazategui</v>
      </c>
      <c r="G351" s="43" t="s">
        <v>208</v>
      </c>
      <c r="H351" s="44" t="s">
        <v>24912</v>
      </c>
      <c r="I351" s="45" t="s">
        <v>24913</v>
      </c>
      <c r="J351" s="45">
        <v>-34.781411893098003</v>
      </c>
      <c r="K351" s="45">
        <v>-58.181458822536001</v>
      </c>
      <c r="L351" s="43">
        <v>0.56517600000000001</v>
      </c>
    </row>
    <row r="352" spans="1:12" x14ac:dyDescent="0.35">
      <c r="A352" s="43">
        <v>4</v>
      </c>
      <c r="B352" s="43" t="s">
        <v>2661</v>
      </c>
      <c r="C352" s="46" t="s">
        <v>2699</v>
      </c>
      <c r="D352" s="44" t="s">
        <v>24914</v>
      </c>
      <c r="E352" s="44" t="s">
        <v>24915</v>
      </c>
      <c r="F352" s="44" t="str">
        <f t="shared" si="5"/>
        <v>Sf AldanaBerazategui</v>
      </c>
      <c r="G352" s="43" t="s">
        <v>208</v>
      </c>
      <c r="H352" s="44" t="s">
        <v>24916</v>
      </c>
      <c r="I352" s="45" t="s">
        <v>24917</v>
      </c>
      <c r="J352" s="45">
        <v>-34.777291499999997</v>
      </c>
      <c r="K352" s="45">
        <v>-58.2310637</v>
      </c>
      <c r="L352" s="43">
        <v>0.50031800000000004</v>
      </c>
    </row>
    <row r="353" spans="1:12" x14ac:dyDescent="0.35">
      <c r="A353" s="43">
        <v>4</v>
      </c>
      <c r="B353" s="43" t="s">
        <v>2661</v>
      </c>
      <c r="C353" s="46" t="s">
        <v>2699</v>
      </c>
      <c r="D353" s="44" t="s">
        <v>24918</v>
      </c>
      <c r="E353" s="44" t="s">
        <v>24919</v>
      </c>
      <c r="F353" s="44" t="str">
        <f t="shared" si="5"/>
        <v>Escuela Primaria 34Berazategui</v>
      </c>
      <c r="G353" s="43" t="s">
        <v>23536</v>
      </c>
      <c r="H353" s="44" t="s">
        <v>24920</v>
      </c>
      <c r="I353" s="45" t="s">
        <v>24921</v>
      </c>
      <c r="J353" s="45" t="s">
        <v>24922</v>
      </c>
      <c r="K353" s="45" t="s">
        <v>24923</v>
      </c>
      <c r="L353" s="43">
        <v>0.47762900000000003</v>
      </c>
    </row>
    <row r="354" spans="1:12" x14ac:dyDescent="0.35">
      <c r="A354" s="43">
        <v>4</v>
      </c>
      <c r="B354" s="43" t="s">
        <v>2661</v>
      </c>
      <c r="C354" s="46" t="s">
        <v>2699</v>
      </c>
      <c r="D354" s="44" t="s">
        <v>24924</v>
      </c>
      <c r="E354" s="44" t="s">
        <v>24925</v>
      </c>
      <c r="F354" s="44" t="str">
        <f t="shared" si="5"/>
        <v>Sf El SolBerazategui</v>
      </c>
      <c r="G354" s="43" t="s">
        <v>208</v>
      </c>
      <c r="H354" s="44" t="s">
        <v>24926</v>
      </c>
      <c r="I354" s="45" t="s">
        <v>24927</v>
      </c>
      <c r="J354" s="45">
        <v>-34.760166910000002</v>
      </c>
      <c r="K354" s="45">
        <v>-58.226927879999998</v>
      </c>
      <c r="L354" s="43">
        <v>0.41443099999999999</v>
      </c>
    </row>
    <row r="355" spans="1:12" x14ac:dyDescent="0.35">
      <c r="A355" s="43">
        <v>4</v>
      </c>
      <c r="B355" s="43" t="s">
        <v>2661</v>
      </c>
      <c r="C355" s="46" t="s">
        <v>2699</v>
      </c>
      <c r="D355" s="44" t="s">
        <v>24928</v>
      </c>
      <c r="E355" s="44" t="s">
        <v>24929</v>
      </c>
      <c r="F355" s="44" t="str">
        <f t="shared" si="5"/>
        <v>Sf San BlasBerazategui</v>
      </c>
      <c r="G355" s="43" t="s">
        <v>23451</v>
      </c>
      <c r="H355" s="44" t="s">
        <v>24930</v>
      </c>
      <c r="I355" s="45" t="s">
        <v>24931</v>
      </c>
      <c r="J355" s="45">
        <v>-34.800768808835002</v>
      </c>
      <c r="K355" s="45">
        <v>-58.196067473942001</v>
      </c>
      <c r="L355" s="43">
        <v>0.43476999999999999</v>
      </c>
    </row>
    <row r="356" spans="1:12" x14ac:dyDescent="0.35">
      <c r="A356" s="43">
        <v>4</v>
      </c>
      <c r="B356" s="43" t="s">
        <v>2661</v>
      </c>
      <c r="C356" s="46" t="s">
        <v>2699</v>
      </c>
      <c r="D356" s="44" t="s">
        <v>24932</v>
      </c>
      <c r="E356" s="44" t="s">
        <v>24933</v>
      </c>
      <c r="F356" s="44" t="str">
        <f t="shared" si="5"/>
        <v>Cj Villa MitreBerazategui</v>
      </c>
      <c r="G356" s="43" t="s">
        <v>208</v>
      </c>
      <c r="H356" s="44" t="s">
        <v>24934</v>
      </c>
      <c r="I356" s="45" t="s">
        <v>24935</v>
      </c>
      <c r="J356" s="45">
        <v>-34.765325500000003</v>
      </c>
      <c r="K356" s="45">
        <v>-58.181260700000003</v>
      </c>
      <c r="L356" s="43">
        <v>0.70272900000000005</v>
      </c>
    </row>
    <row r="357" spans="1:12" x14ac:dyDescent="0.35">
      <c r="A357" s="43">
        <v>4</v>
      </c>
      <c r="B357" s="43" t="s">
        <v>2661</v>
      </c>
      <c r="C357" s="46" t="s">
        <v>2699</v>
      </c>
      <c r="D357" s="44" t="s">
        <v>24936</v>
      </c>
      <c r="E357" s="44" t="s">
        <v>24937</v>
      </c>
      <c r="F357" s="44" t="str">
        <f t="shared" si="5"/>
        <v>Sum Primero Los NiÑosBerazategui</v>
      </c>
      <c r="G357" s="43" t="s">
        <v>208</v>
      </c>
      <c r="H357" s="44" t="s">
        <v>24938</v>
      </c>
      <c r="I357" s="45" t="s">
        <v>24939</v>
      </c>
      <c r="J357" s="45">
        <v>-34.808006079312001</v>
      </c>
      <c r="K357" s="45">
        <v>-58.193659772255003</v>
      </c>
      <c r="L357" s="43">
        <v>0.66665799999999997</v>
      </c>
    </row>
    <row r="358" spans="1:12" x14ac:dyDescent="0.35">
      <c r="A358" s="43">
        <v>4</v>
      </c>
      <c r="B358" s="43" t="s">
        <v>2661</v>
      </c>
      <c r="C358" s="46" t="s">
        <v>2699</v>
      </c>
      <c r="D358" s="44" t="s">
        <v>24940</v>
      </c>
      <c r="E358" s="44" t="s">
        <v>24941</v>
      </c>
      <c r="F358" s="44" t="str">
        <f t="shared" si="5"/>
        <v>La ProsperidadBerazategui</v>
      </c>
      <c r="G358" s="43" t="s">
        <v>23461</v>
      </c>
      <c r="H358" s="44" t="s">
        <v>24942</v>
      </c>
      <c r="I358" s="45" t="s">
        <v>24943</v>
      </c>
      <c r="J358" s="45">
        <v>-34.794320694541</v>
      </c>
      <c r="K358" s="45">
        <v>-58.191117038107997</v>
      </c>
      <c r="L358" s="43">
        <v>0.35311900000000002</v>
      </c>
    </row>
    <row r="359" spans="1:12" x14ac:dyDescent="0.35">
      <c r="A359" s="43">
        <v>4</v>
      </c>
      <c r="B359" s="43" t="s">
        <v>2661</v>
      </c>
      <c r="C359" s="46" t="s">
        <v>2704</v>
      </c>
      <c r="D359" s="44" t="s">
        <v>24944</v>
      </c>
      <c r="E359" s="44" t="s">
        <v>24945</v>
      </c>
      <c r="F359" s="44" t="str">
        <f t="shared" si="5"/>
        <v>SuetraBerazategui</v>
      </c>
      <c r="G359" s="43" t="s">
        <v>23531</v>
      </c>
      <c r="H359" s="44" t="s">
        <v>24946</v>
      </c>
      <c r="I359" s="45" t="s">
        <v>24947</v>
      </c>
      <c r="J359" s="45">
        <v>-34.786959916720001</v>
      </c>
      <c r="K359" s="45">
        <v>-58.215827894497998</v>
      </c>
      <c r="L359" s="43">
        <v>0.28356100000000001</v>
      </c>
    </row>
    <row r="360" spans="1:12" x14ac:dyDescent="0.35">
      <c r="A360" s="43">
        <v>4</v>
      </c>
      <c r="B360" s="43" t="s">
        <v>2661</v>
      </c>
      <c r="C360" s="46" t="s">
        <v>2704</v>
      </c>
      <c r="D360" s="44" t="s">
        <v>24948</v>
      </c>
      <c r="E360" s="44" t="s">
        <v>24949</v>
      </c>
      <c r="F360" s="44" t="str">
        <f t="shared" si="5"/>
        <v>Unidad Basica GutierrezBerazategui</v>
      </c>
      <c r="G360" s="43" t="s">
        <v>23451</v>
      </c>
      <c r="H360" s="44" t="s">
        <v>24950</v>
      </c>
      <c r="I360" s="45" t="s">
        <v>24951</v>
      </c>
      <c r="J360" s="45">
        <v>-34.762000999999998</v>
      </c>
      <c r="K360" s="45">
        <v>-58.211296099999998</v>
      </c>
      <c r="L360" s="43">
        <v>0.215916</v>
      </c>
    </row>
    <row r="361" spans="1:12" x14ac:dyDescent="0.35">
      <c r="A361" s="43">
        <v>4</v>
      </c>
      <c r="B361" s="43" t="s">
        <v>2661</v>
      </c>
      <c r="C361" s="46" t="s">
        <v>2700</v>
      </c>
      <c r="D361" s="44" t="s">
        <v>24952</v>
      </c>
      <c r="E361" s="44" t="s">
        <v>24953</v>
      </c>
      <c r="F361" s="44" t="str">
        <f t="shared" si="5"/>
        <v>Escuela De EsteticaBerazategui</v>
      </c>
      <c r="G361" s="43" t="s">
        <v>23451</v>
      </c>
      <c r="H361" s="44" t="s">
        <v>24954</v>
      </c>
      <c r="I361" s="45" t="s">
        <v>24955</v>
      </c>
      <c r="J361" s="45" t="s">
        <v>24956</v>
      </c>
      <c r="K361" s="45" t="s">
        <v>24957</v>
      </c>
      <c r="L361" s="43">
        <v>0.46476299999999998</v>
      </c>
    </row>
    <row r="362" spans="1:12" x14ac:dyDescent="0.35">
      <c r="A362" s="43">
        <v>4</v>
      </c>
      <c r="B362" s="43" t="s">
        <v>2661</v>
      </c>
      <c r="C362" s="46" t="s">
        <v>2701</v>
      </c>
      <c r="D362" s="44" t="s">
        <v>24958</v>
      </c>
      <c r="E362" s="44" t="s">
        <v>24959</v>
      </c>
      <c r="F362" s="44" t="str">
        <f t="shared" si="5"/>
        <v>Creer Es CrearBerazategui</v>
      </c>
      <c r="G362" s="43" t="s">
        <v>23451</v>
      </c>
      <c r="H362" s="44" t="s">
        <v>24960</v>
      </c>
      <c r="I362" s="45" t="s">
        <v>24961</v>
      </c>
      <c r="J362" s="45">
        <v>-34.797104900000001</v>
      </c>
      <c r="K362" s="45">
        <v>-58.137447199999997</v>
      </c>
      <c r="L362" s="43">
        <v>0.41315800000000003</v>
      </c>
    </row>
    <row r="363" spans="1:12" x14ac:dyDescent="0.35">
      <c r="A363" s="43">
        <v>4</v>
      </c>
      <c r="B363" s="43" t="s">
        <v>2661</v>
      </c>
      <c r="C363" s="46" t="s">
        <v>2700</v>
      </c>
      <c r="D363" s="44" t="s">
        <v>24962</v>
      </c>
      <c r="E363" s="44" t="s">
        <v>24963</v>
      </c>
      <c r="F363" s="44" t="str">
        <f t="shared" si="5"/>
        <v>Iglesia Santa Juana AntidaBerazategui</v>
      </c>
      <c r="G363" s="43" t="s">
        <v>23573</v>
      </c>
      <c r="H363" s="44" t="s">
        <v>24964</v>
      </c>
      <c r="I363" s="45" t="s">
        <v>24965</v>
      </c>
      <c r="J363" s="45">
        <v>-34.762543800000003</v>
      </c>
      <c r="K363" s="45">
        <v>-58.242787999999997</v>
      </c>
      <c r="L363" s="43">
        <v>0.65270899999999998</v>
      </c>
    </row>
    <row r="364" spans="1:12" x14ac:dyDescent="0.35">
      <c r="A364" s="43">
        <v>4</v>
      </c>
      <c r="B364" s="43" t="s">
        <v>2661</v>
      </c>
      <c r="C364" s="46" t="s">
        <v>2700</v>
      </c>
      <c r="D364" s="44" t="s">
        <v>24966</v>
      </c>
      <c r="E364" s="44" t="s">
        <v>24967</v>
      </c>
      <c r="F364" s="44" t="str">
        <f t="shared" si="5"/>
        <v>Sf 19 De AgostoBerazategui</v>
      </c>
      <c r="G364" s="43" t="s">
        <v>208</v>
      </c>
      <c r="H364" s="44" t="s">
        <v>24968</v>
      </c>
      <c r="I364" s="45" t="s">
        <v>24969</v>
      </c>
      <c r="J364" s="45">
        <v>-34.787967714848001</v>
      </c>
      <c r="K364" s="45">
        <v>-58.226227489404998</v>
      </c>
      <c r="L364" s="43">
        <v>0.51206600000000002</v>
      </c>
    </row>
    <row r="365" spans="1:12" x14ac:dyDescent="0.35">
      <c r="A365" s="43">
        <v>4</v>
      </c>
      <c r="B365" s="43" t="s">
        <v>2661</v>
      </c>
      <c r="C365" s="46" t="s">
        <v>2700</v>
      </c>
      <c r="D365" s="44" t="s">
        <v>24970</v>
      </c>
      <c r="E365" s="44" t="s">
        <v>24971</v>
      </c>
      <c r="F365" s="44" t="str">
        <f t="shared" si="5"/>
        <v>Sf HudsonBerazategui</v>
      </c>
      <c r="G365" s="43" t="s">
        <v>208</v>
      </c>
      <c r="H365" s="44" t="s">
        <v>24972</v>
      </c>
      <c r="I365" s="45" t="s">
        <v>24973</v>
      </c>
      <c r="J365" s="45">
        <v>-34.791406700000003</v>
      </c>
      <c r="K365" s="45">
        <v>-58.147947000000002</v>
      </c>
      <c r="L365" s="43">
        <v>0.37487399999999999</v>
      </c>
    </row>
    <row r="366" spans="1:12" x14ac:dyDescent="0.35">
      <c r="A366" s="43">
        <v>4</v>
      </c>
      <c r="B366" s="43" t="s">
        <v>2661</v>
      </c>
      <c r="C366" s="46" t="s">
        <v>2700</v>
      </c>
      <c r="D366" s="44" t="s">
        <v>24974</v>
      </c>
      <c r="E366" s="44" t="s">
        <v>24975</v>
      </c>
      <c r="F366" s="44" t="str">
        <f t="shared" si="5"/>
        <v>AtttaBerazategui</v>
      </c>
      <c r="G366" s="43" t="s">
        <v>23451</v>
      </c>
      <c r="H366" s="44" t="s">
        <v>24976</v>
      </c>
      <c r="I366" s="45" t="s">
        <v>24977</v>
      </c>
      <c r="J366" s="45">
        <v>-34.765185440000003</v>
      </c>
      <c r="K366" s="45">
        <v>-58.204161720000002</v>
      </c>
      <c r="L366" s="43">
        <v>0.33611600000000003</v>
      </c>
    </row>
    <row r="367" spans="1:12" x14ac:dyDescent="0.35">
      <c r="A367" s="43">
        <v>4</v>
      </c>
      <c r="B367" s="43" t="s">
        <v>2661</v>
      </c>
      <c r="C367" s="46" t="s">
        <v>2700</v>
      </c>
      <c r="D367" s="44" t="s">
        <v>24978</v>
      </c>
      <c r="E367" s="44" t="s">
        <v>24979</v>
      </c>
      <c r="F367" s="44" t="str">
        <f t="shared" si="5"/>
        <v>La MolinaBerazategui</v>
      </c>
      <c r="G367" s="43" t="s">
        <v>23451</v>
      </c>
      <c r="H367" s="44" t="s">
        <v>24980</v>
      </c>
      <c r="I367" s="45" t="s">
        <v>24981</v>
      </c>
      <c r="J367" s="45">
        <v>-34.822032980000003</v>
      </c>
      <c r="K367" s="45">
        <v>-58.170990160000002</v>
      </c>
      <c r="L367" s="43">
        <v>0</v>
      </c>
    </row>
    <row r="368" spans="1:12" x14ac:dyDescent="0.35">
      <c r="A368" s="43">
        <v>4</v>
      </c>
      <c r="B368" s="43" t="s">
        <v>2661</v>
      </c>
      <c r="C368" s="46" t="s">
        <v>2700</v>
      </c>
      <c r="D368" s="44" t="s">
        <v>24982</v>
      </c>
      <c r="E368" s="44" t="s">
        <v>24983</v>
      </c>
      <c r="F368" s="44" t="str">
        <f t="shared" si="5"/>
        <v>Iglesia CaacupeBerazategui</v>
      </c>
      <c r="G368" s="43" t="s">
        <v>23573</v>
      </c>
      <c r="H368" s="44" t="s">
        <v>24984</v>
      </c>
      <c r="I368" s="45" t="s">
        <v>24985</v>
      </c>
      <c r="J368" s="45">
        <v>-34.760680303332002</v>
      </c>
      <c r="K368" s="45">
        <v>-58.227898924717998</v>
      </c>
      <c r="L368" s="43">
        <v>0.42926999999999998</v>
      </c>
    </row>
    <row r="369" spans="1:12" x14ac:dyDescent="0.35">
      <c r="A369" s="43">
        <v>4</v>
      </c>
      <c r="B369" s="43" t="s">
        <v>2661</v>
      </c>
      <c r="C369" s="46" t="s">
        <v>2700</v>
      </c>
      <c r="D369" s="44" t="s">
        <v>24986</v>
      </c>
      <c r="E369" s="44" t="s">
        <v>24987</v>
      </c>
      <c r="F369" s="44" t="str">
        <f t="shared" si="5"/>
        <v>Escuela Primaria N 53Berazategui</v>
      </c>
      <c r="G369" s="43" t="s">
        <v>23701</v>
      </c>
      <c r="H369" s="44" t="s">
        <v>24988</v>
      </c>
      <c r="I369" s="45" t="s">
        <v>24989</v>
      </c>
      <c r="J369" s="45" t="s">
        <v>24990</v>
      </c>
      <c r="K369" s="45" t="s">
        <v>24991</v>
      </c>
      <c r="L369" s="43">
        <v>0.47284100000000001</v>
      </c>
    </row>
    <row r="370" spans="1:12" x14ac:dyDescent="0.35">
      <c r="A370" s="43">
        <v>4</v>
      </c>
      <c r="B370" s="43" t="s">
        <v>2661</v>
      </c>
      <c r="C370" s="46" t="s">
        <v>2700</v>
      </c>
      <c r="D370" s="44" t="s">
        <v>24992</v>
      </c>
      <c r="E370" s="44" t="s">
        <v>24993</v>
      </c>
      <c r="F370" s="44" t="str">
        <f t="shared" si="5"/>
        <v>Senderos De VidaBerazategui</v>
      </c>
      <c r="G370" s="43" t="s">
        <v>23451</v>
      </c>
      <c r="H370" s="44" t="s">
        <v>24994</v>
      </c>
      <c r="I370" s="45" t="s">
        <v>24995</v>
      </c>
      <c r="J370" s="45">
        <v>-34.785297900000003</v>
      </c>
      <c r="K370" s="45">
        <v>-58.207906899999998</v>
      </c>
      <c r="L370" s="43">
        <v>0.179426</v>
      </c>
    </row>
    <row r="371" spans="1:12" x14ac:dyDescent="0.35">
      <c r="A371" s="43">
        <v>4</v>
      </c>
      <c r="B371" s="43" t="s">
        <v>2661</v>
      </c>
      <c r="C371" s="46" t="s">
        <v>2700</v>
      </c>
      <c r="D371" s="44" t="s">
        <v>24996</v>
      </c>
      <c r="E371" s="44" t="s">
        <v>24997</v>
      </c>
      <c r="F371" s="44" t="str">
        <f t="shared" si="5"/>
        <v>Asociacion Colectividades BerazateguiBerazategui</v>
      </c>
      <c r="G371" s="43" t="s">
        <v>23461</v>
      </c>
      <c r="H371" s="44" t="s">
        <v>24998</v>
      </c>
      <c r="I371" s="45" t="s">
        <v>24999</v>
      </c>
      <c r="J371" s="45">
        <v>-34.780209006173997</v>
      </c>
      <c r="K371" s="45">
        <v>-58.234041099545998</v>
      </c>
      <c r="L371" s="43">
        <v>0.47284100000000001</v>
      </c>
    </row>
    <row r="372" spans="1:12" x14ac:dyDescent="0.35">
      <c r="A372" s="43">
        <v>4</v>
      </c>
      <c r="B372" s="43" t="s">
        <v>2661</v>
      </c>
      <c r="C372" s="46" t="s">
        <v>2700</v>
      </c>
      <c r="D372" s="44" t="s">
        <v>25000</v>
      </c>
      <c r="E372" s="44" t="s">
        <v>25001</v>
      </c>
      <c r="F372" s="44" t="str">
        <f t="shared" si="5"/>
        <v>Sf Gente De TrabajoBerazategui</v>
      </c>
      <c r="G372" s="43" t="s">
        <v>208</v>
      </c>
      <c r="H372" s="44" t="s">
        <v>25002</v>
      </c>
      <c r="I372" s="45" t="s">
        <v>25003</v>
      </c>
      <c r="J372" s="45">
        <v>-34.780741800000001</v>
      </c>
      <c r="K372" s="45">
        <v>-58.234905320000003</v>
      </c>
      <c r="L372" s="43">
        <v>0.43973099999999998</v>
      </c>
    </row>
    <row r="373" spans="1:12" x14ac:dyDescent="0.35">
      <c r="A373" s="43">
        <v>4</v>
      </c>
      <c r="B373" s="43" t="s">
        <v>2661</v>
      </c>
      <c r="C373" s="46" t="s">
        <v>2704</v>
      </c>
      <c r="D373" s="44" t="s">
        <v>25004</v>
      </c>
      <c r="E373" s="44" t="s">
        <v>25005</v>
      </c>
      <c r="F373" s="44" t="str">
        <f t="shared" si="5"/>
        <v>Ong Juntos Hacemos MasBerazategui</v>
      </c>
      <c r="G373" s="43" t="s">
        <v>23451</v>
      </c>
      <c r="H373" s="44" t="s">
        <v>25006</v>
      </c>
      <c r="I373" s="45" t="s">
        <v>25007</v>
      </c>
      <c r="J373" s="45">
        <v>-34.779543105876002</v>
      </c>
      <c r="K373" s="45">
        <v>-58.192399972208001</v>
      </c>
      <c r="L373" s="43">
        <v>0.499552</v>
      </c>
    </row>
    <row r="374" spans="1:12" x14ac:dyDescent="0.35">
      <c r="A374" s="43">
        <v>4</v>
      </c>
      <c r="B374" s="43" t="s">
        <v>2661</v>
      </c>
      <c r="C374" s="46" t="s">
        <v>2704</v>
      </c>
      <c r="D374" s="44" t="s">
        <v>25008</v>
      </c>
      <c r="E374" s="44" t="s">
        <v>3573</v>
      </c>
      <c r="F374" s="44" t="str">
        <f t="shared" si="5"/>
        <v>Sede RiverBerazategui</v>
      </c>
      <c r="G374" s="43" t="s">
        <v>23451</v>
      </c>
      <c r="H374" s="44" t="s">
        <v>25009</v>
      </c>
      <c r="I374" s="45" t="s">
        <v>25010</v>
      </c>
      <c r="J374" s="45">
        <v>-34.762539910000001</v>
      </c>
      <c r="K374" s="45">
        <v>-58.208779890000002</v>
      </c>
      <c r="L374" s="43">
        <v>0.240699</v>
      </c>
    </row>
    <row r="375" spans="1:12" x14ac:dyDescent="0.35">
      <c r="A375" s="43">
        <v>4</v>
      </c>
      <c r="B375" s="43" t="s">
        <v>2661</v>
      </c>
      <c r="C375" s="46" t="s">
        <v>2700</v>
      </c>
      <c r="D375" s="44" t="s">
        <v>25011</v>
      </c>
      <c r="E375" s="44" t="s">
        <v>25012</v>
      </c>
      <c r="F375" s="44" t="str">
        <f t="shared" si="5"/>
        <v>Sf El ParaisoBerazategui</v>
      </c>
      <c r="G375" s="43" t="s">
        <v>23461</v>
      </c>
      <c r="H375" s="44" t="s">
        <v>25013</v>
      </c>
      <c r="I375" s="45" t="s">
        <v>25014</v>
      </c>
      <c r="J375" s="45">
        <v>-34.812498779414</v>
      </c>
      <c r="K375" s="45">
        <v>-58.199899763893001</v>
      </c>
      <c r="L375" s="43">
        <v>0.465588</v>
      </c>
    </row>
    <row r="376" spans="1:12" x14ac:dyDescent="0.35">
      <c r="A376" s="43">
        <v>4</v>
      </c>
      <c r="B376" s="43" t="s">
        <v>2661</v>
      </c>
      <c r="C376" s="46" t="s">
        <v>2700</v>
      </c>
      <c r="D376" s="44" t="s">
        <v>25015</v>
      </c>
      <c r="E376" s="44" t="s">
        <v>25016</v>
      </c>
      <c r="F376" s="44" t="str">
        <f t="shared" si="5"/>
        <v>Parroquia Santa MariaBerazategui</v>
      </c>
      <c r="G376" s="43" t="s">
        <v>23573</v>
      </c>
      <c r="H376" s="44" t="s">
        <v>25017</v>
      </c>
      <c r="I376" s="45" t="s">
        <v>25018</v>
      </c>
      <c r="J376" s="45">
        <v>-34.788023412595003</v>
      </c>
      <c r="K376" s="45">
        <v>-58.162955687457</v>
      </c>
      <c r="L376" s="43">
        <v>0.36189399999999999</v>
      </c>
    </row>
    <row r="377" spans="1:12" x14ac:dyDescent="0.35">
      <c r="A377" s="43">
        <v>4</v>
      </c>
      <c r="B377" s="43" t="s">
        <v>2661</v>
      </c>
      <c r="C377" s="46" t="s">
        <v>2700</v>
      </c>
      <c r="D377" s="44" t="s">
        <v>25019</v>
      </c>
      <c r="E377" s="44" t="s">
        <v>25020</v>
      </c>
      <c r="F377" s="44" t="str">
        <f t="shared" si="5"/>
        <v>Capilla San PedroBerazategui</v>
      </c>
      <c r="G377" s="43" t="s">
        <v>23573</v>
      </c>
      <c r="H377" s="44" t="s">
        <v>25021</v>
      </c>
      <c r="I377" s="45" t="s">
        <v>25022</v>
      </c>
      <c r="J377" s="45">
        <v>-34.784377619989002</v>
      </c>
      <c r="K377" s="45">
        <v>-58.162188408040997</v>
      </c>
      <c r="L377" s="43">
        <v>0.41433999999999999</v>
      </c>
    </row>
    <row r="378" spans="1:12" x14ac:dyDescent="0.35">
      <c r="A378" s="43">
        <v>4</v>
      </c>
      <c r="B378" s="43" t="s">
        <v>2661</v>
      </c>
      <c r="C378" s="46" t="s">
        <v>2700</v>
      </c>
      <c r="D378" s="44" t="s">
        <v>25023</v>
      </c>
      <c r="E378" s="44" t="s">
        <v>25024</v>
      </c>
      <c r="F378" s="44" t="str">
        <f t="shared" si="5"/>
        <v>Reto A La VidaBerazategui</v>
      </c>
      <c r="G378" s="43" t="s">
        <v>23573</v>
      </c>
      <c r="H378" s="44" t="s">
        <v>25025</v>
      </c>
      <c r="I378" s="45" t="s">
        <v>25026</v>
      </c>
      <c r="J378" s="45">
        <v>-34.800394269999998</v>
      </c>
      <c r="K378" s="45">
        <v>-58.238460099999998</v>
      </c>
      <c r="L378" s="43">
        <v>0.41995500000000002</v>
      </c>
    </row>
    <row r="379" spans="1:12" x14ac:dyDescent="0.35">
      <c r="A379" s="43">
        <v>4</v>
      </c>
      <c r="B379" s="43" t="s">
        <v>2661</v>
      </c>
      <c r="C379" s="46" t="s">
        <v>2701</v>
      </c>
      <c r="D379" s="44" t="s">
        <v>25027</v>
      </c>
      <c r="E379" s="44" t="s">
        <v>25028</v>
      </c>
      <c r="F379" s="44" t="str">
        <f t="shared" si="5"/>
        <v>Sf 3 De JunioBerazategui</v>
      </c>
      <c r="G379" s="43" t="s">
        <v>208</v>
      </c>
      <c r="H379" s="44" t="s">
        <v>25029</v>
      </c>
      <c r="I379" s="45" t="s">
        <v>25030</v>
      </c>
      <c r="J379" s="45">
        <v>-34.780110899999997</v>
      </c>
      <c r="K379" s="45">
        <v>-58.168957800000001</v>
      </c>
      <c r="L379" s="43">
        <v>0.514073</v>
      </c>
    </row>
    <row r="380" spans="1:12" x14ac:dyDescent="0.35">
      <c r="A380" s="43">
        <v>4</v>
      </c>
      <c r="B380" s="43" t="s">
        <v>2661</v>
      </c>
      <c r="C380" s="46" t="s">
        <v>2701</v>
      </c>
      <c r="D380" s="44" t="s">
        <v>25031</v>
      </c>
      <c r="E380" s="44" t="s">
        <v>25032</v>
      </c>
      <c r="F380" s="44" t="str">
        <f t="shared" si="5"/>
        <v>Complejo Cultural San FranciscoBerazategui</v>
      </c>
      <c r="G380" s="43" t="s">
        <v>208</v>
      </c>
      <c r="H380" s="44" t="s">
        <v>25033</v>
      </c>
      <c r="I380" s="45" t="s">
        <v>25034</v>
      </c>
      <c r="J380" s="45">
        <v>-34.762326299999998</v>
      </c>
      <c r="K380" s="45">
        <v>-58.207307299999997</v>
      </c>
      <c r="L380" s="43">
        <v>0.32109399999999999</v>
      </c>
    </row>
    <row r="381" spans="1:12" x14ac:dyDescent="0.35">
      <c r="A381" s="43">
        <v>4</v>
      </c>
      <c r="B381" s="43" t="s">
        <v>2661</v>
      </c>
      <c r="C381" s="46" t="s">
        <v>2701</v>
      </c>
      <c r="D381" s="44" t="s">
        <v>25035</v>
      </c>
      <c r="E381" s="44" t="s">
        <v>25036</v>
      </c>
      <c r="F381" s="44" t="str">
        <f t="shared" si="5"/>
        <v>Sf San Martin - KennedyBerazategui</v>
      </c>
      <c r="G381" s="43" t="s">
        <v>208</v>
      </c>
      <c r="H381" s="44" t="s">
        <v>25037</v>
      </c>
      <c r="I381" s="45" t="s">
        <v>25038</v>
      </c>
      <c r="J381" s="45">
        <v>-34.807450600000003</v>
      </c>
      <c r="K381" s="45">
        <v>-58.191235599999999</v>
      </c>
      <c r="L381" s="43">
        <v>0.65612300000000001</v>
      </c>
    </row>
    <row r="382" spans="1:12" x14ac:dyDescent="0.35">
      <c r="A382" s="43">
        <v>4</v>
      </c>
      <c r="B382" s="43" t="s">
        <v>2661</v>
      </c>
      <c r="C382" s="46" t="s">
        <v>2701</v>
      </c>
      <c r="D382" s="44" t="s">
        <v>25039</v>
      </c>
      <c r="E382" s="44" t="s">
        <v>25040</v>
      </c>
      <c r="F382" s="44" t="str">
        <f t="shared" si="5"/>
        <v>Iglesia Del PeregrinoBerazategui</v>
      </c>
      <c r="G382" s="43" t="s">
        <v>23573</v>
      </c>
      <c r="H382" s="44" t="s">
        <v>25041</v>
      </c>
      <c r="I382" s="45" t="s">
        <v>25042</v>
      </c>
      <c r="J382" s="45">
        <v>-34.762595484388001</v>
      </c>
      <c r="K382" s="45">
        <v>-58.226496297040001</v>
      </c>
      <c r="L382" s="43">
        <v>0.36414400000000002</v>
      </c>
    </row>
    <row r="383" spans="1:12" x14ac:dyDescent="0.35">
      <c r="A383" s="43">
        <v>4</v>
      </c>
      <c r="B383" s="43" t="s">
        <v>2661</v>
      </c>
      <c r="C383" s="46" t="s">
        <v>2701</v>
      </c>
      <c r="D383" s="44" t="s">
        <v>25043</v>
      </c>
      <c r="E383" s="44" t="s">
        <v>24895</v>
      </c>
      <c r="F383" s="44" t="str">
        <f t="shared" si="5"/>
        <v>Suteba MaritimoBerazategui</v>
      </c>
      <c r="G383" s="43" t="s">
        <v>23536</v>
      </c>
      <c r="H383" s="44" t="s">
        <v>25044</v>
      </c>
      <c r="I383" s="45" t="s">
        <v>25045</v>
      </c>
      <c r="J383" s="45">
        <v>-34.785368499999997</v>
      </c>
      <c r="K383" s="45">
        <v>-58.160715000000003</v>
      </c>
      <c r="L383" s="43">
        <v>0.41433999999999999</v>
      </c>
    </row>
    <row r="384" spans="1:12" x14ac:dyDescent="0.35">
      <c r="A384" s="43">
        <v>4</v>
      </c>
      <c r="B384" s="43" t="s">
        <v>2661</v>
      </c>
      <c r="C384" s="46" t="s">
        <v>2701</v>
      </c>
      <c r="D384" s="44" t="s">
        <v>25046</v>
      </c>
      <c r="E384" s="44" t="s">
        <v>25047</v>
      </c>
      <c r="F384" s="44" t="str">
        <f t="shared" si="5"/>
        <v>Sf OmbuBerazategui</v>
      </c>
      <c r="G384" s="43" t="s">
        <v>23461</v>
      </c>
      <c r="H384" s="44" t="s">
        <v>25048</v>
      </c>
      <c r="I384" s="45" t="s">
        <v>25049</v>
      </c>
      <c r="J384" s="45">
        <v>-34.766905100000002</v>
      </c>
      <c r="K384" s="45">
        <v>-58.197872699999998</v>
      </c>
      <c r="L384" s="43">
        <v>0.368311</v>
      </c>
    </row>
    <row r="385" spans="1:12" x14ac:dyDescent="0.35">
      <c r="A385" s="43">
        <v>4</v>
      </c>
      <c r="B385" s="43" t="s">
        <v>2661</v>
      </c>
      <c r="C385" s="46" t="s">
        <v>2704</v>
      </c>
      <c r="D385" s="44" t="s">
        <v>25050</v>
      </c>
      <c r="E385" s="44" t="s">
        <v>24867</v>
      </c>
      <c r="F385" s="44" t="str">
        <f t="shared" si="5"/>
        <v>Escuela Secundaria 26Berazategui</v>
      </c>
      <c r="G385" s="43" t="s">
        <v>23490</v>
      </c>
      <c r="H385" s="44" t="s">
        <v>25051</v>
      </c>
      <c r="I385" s="45" t="s">
        <v>25052</v>
      </c>
      <c r="J385" s="45" t="s">
        <v>24870</v>
      </c>
      <c r="K385" s="45" t="s">
        <v>24871</v>
      </c>
      <c r="L385" s="43">
        <v>0.47284100000000001</v>
      </c>
    </row>
    <row r="386" spans="1:12" x14ac:dyDescent="0.35">
      <c r="A386" s="43">
        <v>4</v>
      </c>
      <c r="B386" s="43" t="s">
        <v>2661</v>
      </c>
      <c r="C386" s="46" t="s">
        <v>2701</v>
      </c>
      <c r="D386" s="44" t="s">
        <v>25053</v>
      </c>
      <c r="E386" s="44" t="s">
        <v>25054</v>
      </c>
      <c r="F386" s="44" t="str">
        <f t="shared" ref="F386:F449" si="6">CONCATENATE(E386,B386)</f>
        <v>Sf MosconiBerazategui</v>
      </c>
      <c r="G386" s="43" t="s">
        <v>208</v>
      </c>
      <c r="H386" s="44" t="s">
        <v>25055</v>
      </c>
      <c r="I386" s="45" t="s">
        <v>25056</v>
      </c>
      <c r="J386" s="45">
        <v>-34.754393200000003</v>
      </c>
      <c r="K386" s="45">
        <v>-58.195255400000001</v>
      </c>
      <c r="L386" s="43">
        <v>0.64501500000000001</v>
      </c>
    </row>
    <row r="387" spans="1:12" x14ac:dyDescent="0.35">
      <c r="A387" s="43">
        <v>4</v>
      </c>
      <c r="B387" s="43" t="s">
        <v>2661</v>
      </c>
      <c r="C387" s="46" t="s">
        <v>2704</v>
      </c>
      <c r="D387" s="44" t="s">
        <v>25057</v>
      </c>
      <c r="E387" s="44" t="s">
        <v>25058</v>
      </c>
      <c r="F387" s="44" t="str">
        <f t="shared" si="6"/>
        <v>Sf SevillaBerazategui</v>
      </c>
      <c r="G387" s="43" t="s">
        <v>23461</v>
      </c>
      <c r="H387" s="44" t="s">
        <v>25059</v>
      </c>
      <c r="I387" s="45" t="s">
        <v>25060</v>
      </c>
      <c r="J387" s="45">
        <v>-34.793602994080999</v>
      </c>
      <c r="K387" s="45">
        <v>-58.230382817905003</v>
      </c>
      <c r="L387" s="43">
        <v>0.45561699999999999</v>
      </c>
    </row>
    <row r="388" spans="1:12" x14ac:dyDescent="0.35">
      <c r="A388" s="43">
        <v>4</v>
      </c>
      <c r="B388" s="43" t="s">
        <v>2661</v>
      </c>
      <c r="C388" s="46" t="s">
        <v>2704</v>
      </c>
      <c r="D388" s="44" t="s">
        <v>25061</v>
      </c>
      <c r="E388" s="44" t="s">
        <v>25062</v>
      </c>
      <c r="F388" s="44" t="str">
        <f t="shared" si="6"/>
        <v>Sf La MercedBerazategui</v>
      </c>
      <c r="G388" s="43" t="s">
        <v>208</v>
      </c>
      <c r="H388" s="44" t="s">
        <v>25063</v>
      </c>
      <c r="I388" s="45" t="s">
        <v>25064</v>
      </c>
      <c r="J388" s="45">
        <v>-34.757123110000002</v>
      </c>
      <c r="K388" s="45">
        <v>-58.203097290000002</v>
      </c>
      <c r="L388" s="43">
        <v>0.31724200000000002</v>
      </c>
    </row>
    <row r="389" spans="1:12" x14ac:dyDescent="0.35">
      <c r="A389" s="43">
        <v>4</v>
      </c>
      <c r="B389" s="43" t="s">
        <v>2661</v>
      </c>
      <c r="C389" s="46" t="s">
        <v>2704</v>
      </c>
      <c r="D389" s="44" t="s">
        <v>25065</v>
      </c>
      <c r="E389" s="44" t="s">
        <v>25066</v>
      </c>
      <c r="F389" s="44" t="str">
        <f t="shared" si="6"/>
        <v>Escuela Primaria 56Berazategui</v>
      </c>
      <c r="G389" s="43" t="s">
        <v>23922</v>
      </c>
      <c r="H389" s="44" t="s">
        <v>25067</v>
      </c>
      <c r="I389" s="45" t="s">
        <v>25068</v>
      </c>
      <c r="J389" s="45" t="s">
        <v>25069</v>
      </c>
      <c r="K389" s="45" t="s">
        <v>25070</v>
      </c>
      <c r="L389" s="43">
        <v>0.65640299999999996</v>
      </c>
    </row>
    <row r="390" spans="1:12" x14ac:dyDescent="0.35">
      <c r="A390" s="43">
        <v>4</v>
      </c>
      <c r="B390" s="43" t="s">
        <v>2661</v>
      </c>
      <c r="C390" s="46" t="s">
        <v>2704</v>
      </c>
      <c r="D390" s="44" t="s">
        <v>25071</v>
      </c>
      <c r="E390" s="44" t="s">
        <v>25072</v>
      </c>
      <c r="F390" s="44" t="str">
        <f t="shared" si="6"/>
        <v>Escuela Secundaria 57Berazategui</v>
      </c>
      <c r="G390" s="43" t="s">
        <v>23536</v>
      </c>
      <c r="H390" s="44" t="s">
        <v>25073</v>
      </c>
      <c r="I390" s="45" t="s">
        <v>25074</v>
      </c>
      <c r="J390" s="45" t="s">
        <v>25075</v>
      </c>
      <c r="K390" s="45" t="s">
        <v>25076</v>
      </c>
      <c r="L390" s="43">
        <v>0.52306600000000003</v>
      </c>
    </row>
    <row r="391" spans="1:12" x14ac:dyDescent="0.35">
      <c r="A391" s="43">
        <v>4</v>
      </c>
      <c r="B391" s="43" t="s">
        <v>2661</v>
      </c>
      <c r="C391" s="46" t="s">
        <v>2704</v>
      </c>
      <c r="D391" s="44" t="s">
        <v>25077</v>
      </c>
      <c r="E391" s="44" t="s">
        <v>25078</v>
      </c>
      <c r="F391" s="44" t="str">
        <f t="shared" si="6"/>
        <v>Escuela Primaria 13Berazategui</v>
      </c>
      <c r="G391" s="43" t="s">
        <v>23922</v>
      </c>
      <c r="H391" s="44" t="s">
        <v>25079</v>
      </c>
      <c r="I391" s="45" t="s">
        <v>25080</v>
      </c>
      <c r="J391" s="45" t="s">
        <v>25081</v>
      </c>
      <c r="K391" s="45" t="s">
        <v>25082</v>
      </c>
      <c r="L391" s="43">
        <v>0.205766</v>
      </c>
    </row>
    <row r="392" spans="1:12" x14ac:dyDescent="0.35">
      <c r="A392" s="43">
        <v>4</v>
      </c>
      <c r="B392" s="43" t="s">
        <v>2661</v>
      </c>
      <c r="C392" s="46" t="s">
        <v>2704</v>
      </c>
      <c r="D392" s="44" t="s">
        <v>25083</v>
      </c>
      <c r="E392" s="44" t="s">
        <v>25084</v>
      </c>
      <c r="F392" s="44" t="str">
        <f t="shared" si="6"/>
        <v>CaacBerazategui</v>
      </c>
      <c r="G392" s="43" t="s">
        <v>23461</v>
      </c>
      <c r="H392" s="44" t="s">
        <v>25085</v>
      </c>
      <c r="I392" s="45" t="s">
        <v>25086</v>
      </c>
      <c r="J392" s="45">
        <v>-34.766020791030002</v>
      </c>
      <c r="K392" s="45">
        <v>-58.183282221752997</v>
      </c>
      <c r="L392" s="43">
        <v>0.66711299999999996</v>
      </c>
    </row>
    <row r="393" spans="1:12" x14ac:dyDescent="0.35">
      <c r="A393" s="43">
        <v>4</v>
      </c>
      <c r="B393" s="43" t="s">
        <v>2661</v>
      </c>
      <c r="C393" s="46" t="s">
        <v>2704</v>
      </c>
      <c r="D393" s="44" t="s">
        <v>25087</v>
      </c>
      <c r="E393" s="44" t="s">
        <v>25088</v>
      </c>
      <c r="F393" s="44" t="str">
        <f t="shared" si="6"/>
        <v>Club S Y D Villa JuliaBerazategui</v>
      </c>
      <c r="G393" s="43" t="s">
        <v>23461</v>
      </c>
      <c r="H393" s="44" t="s">
        <v>25089</v>
      </c>
      <c r="I393" s="45" t="s">
        <v>25090</v>
      </c>
      <c r="J393" s="45">
        <v>-34.754342899999997</v>
      </c>
      <c r="K393" s="45">
        <v>-58.208614699999998</v>
      </c>
      <c r="L393" s="43">
        <v>0.29520299999999999</v>
      </c>
    </row>
    <row r="394" spans="1:12" x14ac:dyDescent="0.35">
      <c r="A394" s="43">
        <v>4</v>
      </c>
      <c r="B394" s="43" t="s">
        <v>2661</v>
      </c>
      <c r="C394" s="46" t="s">
        <v>2704</v>
      </c>
      <c r="D394" s="44" t="s">
        <v>25091</v>
      </c>
      <c r="E394" s="44" t="s">
        <v>25092</v>
      </c>
      <c r="F394" s="44" t="str">
        <f t="shared" si="6"/>
        <v>Cj MatildeBerazategui</v>
      </c>
      <c r="G394" s="43" t="s">
        <v>208</v>
      </c>
      <c r="H394" s="44" t="s">
        <v>25093</v>
      </c>
      <c r="I394" s="45" t="s">
        <v>25094</v>
      </c>
      <c r="J394" s="45">
        <v>-34.771153994263997</v>
      </c>
      <c r="K394" s="45">
        <v>-58.237689322903002</v>
      </c>
      <c r="L394" s="43">
        <v>0.52278100000000005</v>
      </c>
    </row>
    <row r="395" spans="1:12" x14ac:dyDescent="0.35">
      <c r="A395" s="43">
        <v>4</v>
      </c>
      <c r="B395" s="43" t="s">
        <v>2661</v>
      </c>
      <c r="C395" s="46" t="s">
        <v>2704</v>
      </c>
      <c r="D395" s="44" t="s">
        <v>25095</v>
      </c>
      <c r="E395" s="44" t="s">
        <v>25096</v>
      </c>
      <c r="F395" s="44" t="str">
        <f t="shared" si="6"/>
        <v>Sf ChingoloBerazategui</v>
      </c>
      <c r="G395" s="43" t="s">
        <v>208</v>
      </c>
      <c r="H395" s="44" t="s">
        <v>25097</v>
      </c>
      <c r="I395" s="45" t="s">
        <v>25098</v>
      </c>
      <c r="J395" s="45">
        <v>-34.779166099999998</v>
      </c>
      <c r="K395" s="45">
        <v>-58.179604599999998</v>
      </c>
      <c r="L395" s="43">
        <v>0.61288399999999998</v>
      </c>
    </row>
    <row r="396" spans="1:12" x14ac:dyDescent="0.35">
      <c r="A396" s="43">
        <v>4</v>
      </c>
      <c r="B396" s="43" t="s">
        <v>2661</v>
      </c>
      <c r="C396" s="46" t="s">
        <v>2704</v>
      </c>
      <c r="D396" s="44" t="s">
        <v>25099</v>
      </c>
      <c r="E396" s="44" t="s">
        <v>25100</v>
      </c>
      <c r="F396" s="44" t="str">
        <f t="shared" si="6"/>
        <v>Hogar ParaguayoBerazategui</v>
      </c>
      <c r="G396" s="43" t="s">
        <v>23451</v>
      </c>
      <c r="H396" s="44" t="s">
        <v>25101</v>
      </c>
      <c r="I396" s="45" t="s">
        <v>25102</v>
      </c>
      <c r="J396" s="45">
        <v>-34.763376887311999</v>
      </c>
      <c r="K396" s="45">
        <v>-58.227952065983999</v>
      </c>
      <c r="L396" s="43">
        <v>0.31650099999999998</v>
      </c>
    </row>
    <row r="397" spans="1:12" x14ac:dyDescent="0.35">
      <c r="A397" s="43">
        <v>4</v>
      </c>
      <c r="B397" s="43" t="s">
        <v>2661</v>
      </c>
      <c r="C397" s="46" t="s">
        <v>2704</v>
      </c>
      <c r="D397" s="44" t="s">
        <v>25103</v>
      </c>
      <c r="E397" s="44" t="s">
        <v>25104</v>
      </c>
      <c r="F397" s="44" t="str">
        <f t="shared" si="6"/>
        <v>Club Infantil Villa RialBerazategui</v>
      </c>
      <c r="G397" s="43" t="s">
        <v>208</v>
      </c>
      <c r="H397" s="44" t="s">
        <v>25105</v>
      </c>
      <c r="I397" s="45" t="s">
        <v>25106</v>
      </c>
      <c r="J397" s="45">
        <v>-34.783890882872001</v>
      </c>
      <c r="K397" s="45">
        <v>-58.157918079829997</v>
      </c>
      <c r="L397" s="43">
        <v>0.39213999999999999</v>
      </c>
    </row>
    <row r="398" spans="1:12" x14ac:dyDescent="0.35">
      <c r="A398" s="43">
        <v>4</v>
      </c>
      <c r="B398" s="43" t="s">
        <v>2661</v>
      </c>
      <c r="C398" s="46" t="s">
        <v>2704</v>
      </c>
      <c r="D398" s="44" t="s">
        <v>25107</v>
      </c>
      <c r="E398" s="44" t="s">
        <v>23883</v>
      </c>
      <c r="F398" s="44" t="str">
        <f t="shared" si="6"/>
        <v>Escuela Primaria 22Berazategui</v>
      </c>
      <c r="G398" s="43" t="s">
        <v>23490</v>
      </c>
      <c r="H398" s="44" t="s">
        <v>25108</v>
      </c>
      <c r="I398" s="45" t="s">
        <v>25109</v>
      </c>
      <c r="J398" s="47" t="s">
        <v>25110</v>
      </c>
      <c r="K398" s="47" t="s">
        <v>25111</v>
      </c>
      <c r="L398" s="43">
        <v>0.495448</v>
      </c>
    </row>
    <row r="399" spans="1:12" x14ac:dyDescent="0.35">
      <c r="A399" s="43">
        <v>4</v>
      </c>
      <c r="B399" s="43" t="s">
        <v>2661</v>
      </c>
      <c r="C399" s="46" t="s">
        <v>2704</v>
      </c>
      <c r="D399" s="44" t="s">
        <v>25112</v>
      </c>
      <c r="E399" s="44" t="s">
        <v>25113</v>
      </c>
      <c r="F399" s="44" t="str">
        <f t="shared" si="6"/>
        <v>Sf 3 De MayoBerazategui</v>
      </c>
      <c r="G399" s="43" t="s">
        <v>208</v>
      </c>
      <c r="H399" s="44" t="s">
        <v>25114</v>
      </c>
      <c r="I399" s="45" t="s">
        <v>25115</v>
      </c>
      <c r="J399" s="45">
        <v>-34.748167001991</v>
      </c>
      <c r="K399" s="45">
        <v>-58.216155626911998</v>
      </c>
      <c r="L399" s="43">
        <v>0.75745300000000004</v>
      </c>
    </row>
    <row r="400" spans="1:12" x14ac:dyDescent="0.35">
      <c r="A400" s="43">
        <v>4</v>
      </c>
      <c r="B400" s="43" t="s">
        <v>2661</v>
      </c>
      <c r="C400" s="46" t="s">
        <v>2704</v>
      </c>
      <c r="D400" s="44" t="s">
        <v>25116</v>
      </c>
      <c r="E400" s="44" t="s">
        <v>25117</v>
      </c>
      <c r="F400" s="44" t="str">
        <f t="shared" si="6"/>
        <v>Sf El ChelinBerazategui</v>
      </c>
      <c r="G400" s="43" t="s">
        <v>208</v>
      </c>
      <c r="H400" s="44" t="s">
        <v>25118</v>
      </c>
      <c r="I400" s="45" t="s">
        <v>25119</v>
      </c>
      <c r="J400" s="45">
        <v>-34.788652390609002</v>
      </c>
      <c r="K400" s="45">
        <v>-58.231546980437003</v>
      </c>
      <c r="L400" s="43">
        <v>0.49210300000000001</v>
      </c>
    </row>
    <row r="401" spans="1:12" x14ac:dyDescent="0.35">
      <c r="A401" s="43">
        <v>4</v>
      </c>
      <c r="B401" s="43" t="s">
        <v>2661</v>
      </c>
      <c r="C401" s="46" t="s">
        <v>2704</v>
      </c>
      <c r="D401" s="44" t="s">
        <v>25120</v>
      </c>
      <c r="E401" s="44" t="s">
        <v>25121</v>
      </c>
      <c r="F401" s="44" t="str">
        <f t="shared" si="6"/>
        <v>Casa Del NiÑo RucalhueBerazategui</v>
      </c>
      <c r="G401" s="43" t="s">
        <v>23451</v>
      </c>
      <c r="H401" s="44" t="s">
        <v>25122</v>
      </c>
      <c r="I401" s="45" t="s">
        <v>25123</v>
      </c>
      <c r="J401" s="45">
        <v>-34.786839887866002</v>
      </c>
      <c r="K401" s="45">
        <v>-58.189719858667999</v>
      </c>
      <c r="L401" s="43">
        <v>0.39595399999999997</v>
      </c>
    </row>
    <row r="402" spans="1:12" x14ac:dyDescent="0.35">
      <c r="A402" s="43">
        <v>25</v>
      </c>
      <c r="B402" s="43" t="s">
        <v>573</v>
      </c>
      <c r="C402" s="46" t="s">
        <v>583</v>
      </c>
      <c r="D402" s="44" t="s">
        <v>25124</v>
      </c>
      <c r="E402" s="44" t="s">
        <v>25125</v>
      </c>
      <c r="F402" s="44" t="str">
        <f t="shared" si="6"/>
        <v>C.e.c Nº 801Bolívar</v>
      </c>
      <c r="G402" s="43" t="s">
        <v>23456</v>
      </c>
      <c r="H402" s="44" t="s">
        <v>25126</v>
      </c>
      <c r="I402" s="45" t="s">
        <v>25127</v>
      </c>
      <c r="J402" s="45">
        <v>-36.236716459999997</v>
      </c>
      <c r="K402" s="45">
        <v>-61.14867675</v>
      </c>
      <c r="L402" s="43">
        <v>0.52978800000000004</v>
      </c>
    </row>
    <row r="403" spans="1:12" x14ac:dyDescent="0.35">
      <c r="A403" s="43">
        <v>25</v>
      </c>
      <c r="B403" s="43" t="s">
        <v>573</v>
      </c>
      <c r="C403" s="46" t="s">
        <v>583</v>
      </c>
      <c r="D403" s="44" t="s">
        <v>25128</v>
      </c>
      <c r="E403" s="44" t="s">
        <v>4305</v>
      </c>
      <c r="F403" s="44" t="str">
        <f t="shared" si="6"/>
        <v>Punto DigitalBolívar</v>
      </c>
      <c r="G403" s="43" t="s">
        <v>208</v>
      </c>
      <c r="H403" s="44" t="s">
        <v>25129</v>
      </c>
      <c r="I403" s="45" t="s">
        <v>25130</v>
      </c>
      <c r="J403" s="45">
        <v>-36.231719499999997</v>
      </c>
      <c r="K403" s="45">
        <v>-61.103834300000003</v>
      </c>
      <c r="L403" s="43">
        <v>0.39301000000000003</v>
      </c>
    </row>
    <row r="404" spans="1:12" x14ac:dyDescent="0.35">
      <c r="A404" s="43">
        <v>25</v>
      </c>
      <c r="B404" s="43" t="s">
        <v>573</v>
      </c>
      <c r="C404" s="46" t="s">
        <v>583</v>
      </c>
      <c r="D404" s="44" t="s">
        <v>25131</v>
      </c>
      <c r="E404" s="44" t="s">
        <v>25132</v>
      </c>
      <c r="F404" s="44" t="str">
        <f t="shared" si="6"/>
        <v>Ceat Nº703Bolívar</v>
      </c>
      <c r="G404" s="43" t="s">
        <v>23701</v>
      </c>
      <c r="H404" s="44" t="s">
        <v>25133</v>
      </c>
      <c r="I404" s="45" t="s">
        <v>25134</v>
      </c>
      <c r="J404" s="45">
        <v>-36.507218635949002</v>
      </c>
      <c r="K404" s="45">
        <v>-61.554601956760003</v>
      </c>
      <c r="L404" s="43">
        <v>0.270868</v>
      </c>
    </row>
    <row r="405" spans="1:12" x14ac:dyDescent="0.35">
      <c r="A405" s="43">
        <v>16</v>
      </c>
      <c r="B405" s="43" t="s">
        <v>2711</v>
      </c>
      <c r="C405" s="46" t="s">
        <v>2713</v>
      </c>
      <c r="D405" s="44" t="s">
        <v>25135</v>
      </c>
      <c r="E405" s="44" t="s">
        <v>25136</v>
      </c>
      <c r="F405" s="44" t="str">
        <f t="shared" si="6"/>
        <v>E.e.s N°3Salliqueló</v>
      </c>
      <c r="G405" s="43" t="s">
        <v>23701</v>
      </c>
      <c r="H405" s="44" t="s">
        <v>25137</v>
      </c>
      <c r="I405" s="45" t="s">
        <v>25138</v>
      </c>
      <c r="J405" s="45" t="s">
        <v>25139</v>
      </c>
      <c r="K405" s="45" t="s">
        <v>25140</v>
      </c>
      <c r="L405" s="43">
        <v>0.29261700000000002</v>
      </c>
    </row>
    <row r="406" spans="1:12" x14ac:dyDescent="0.35">
      <c r="A406" s="43">
        <v>12</v>
      </c>
      <c r="B406" s="43" t="s">
        <v>2714</v>
      </c>
      <c r="C406" s="46" t="s">
        <v>2716</v>
      </c>
      <c r="D406" s="44" t="s">
        <v>25141</v>
      </c>
      <c r="E406" s="44" t="s">
        <v>4517</v>
      </c>
      <c r="F406" s="44" t="str">
        <f t="shared" si="6"/>
        <v>Escuela Primaria N° 4Capitán Sarmiento</v>
      </c>
      <c r="G406" s="43" t="s">
        <v>23490</v>
      </c>
      <c r="H406" s="44" t="s">
        <v>25142</v>
      </c>
      <c r="I406" s="45" t="s">
        <v>25143</v>
      </c>
      <c r="J406" s="45" t="s">
        <v>25144</v>
      </c>
      <c r="K406" s="45" t="s">
        <v>25145</v>
      </c>
      <c r="L406" s="43">
        <v>0.26728200000000002</v>
      </c>
    </row>
    <row r="407" spans="1:12" x14ac:dyDescent="0.35">
      <c r="A407" s="43">
        <v>18</v>
      </c>
      <c r="B407" s="43" t="s">
        <v>2717</v>
      </c>
      <c r="C407" s="46" t="s">
        <v>2730</v>
      </c>
      <c r="D407" s="44" t="s">
        <v>25146</v>
      </c>
      <c r="E407" s="44" t="s">
        <v>25147</v>
      </c>
      <c r="F407" s="44" t="str">
        <f t="shared" si="6"/>
        <v>Ep Nº 7La Costa</v>
      </c>
      <c r="G407" s="43" t="s">
        <v>23456</v>
      </c>
      <c r="H407" s="44" t="s">
        <v>25148</v>
      </c>
      <c r="I407" s="45" t="s">
        <v>25149</v>
      </c>
      <c r="J407" s="45" t="s">
        <v>25150</v>
      </c>
      <c r="K407" s="45" t="s">
        <v>25151</v>
      </c>
      <c r="L407" s="43">
        <v>0.39229599999999998</v>
      </c>
    </row>
    <row r="408" spans="1:12" x14ac:dyDescent="0.35">
      <c r="A408" s="43">
        <v>18</v>
      </c>
      <c r="B408" s="43" t="s">
        <v>2717</v>
      </c>
      <c r="C408" s="46" t="s">
        <v>2730</v>
      </c>
      <c r="D408" s="44" t="s">
        <v>25152</v>
      </c>
      <c r="E408" s="44" t="s">
        <v>25153</v>
      </c>
      <c r="F408" s="44" t="str">
        <f t="shared" si="6"/>
        <v>Ep Nº 10La Costa</v>
      </c>
      <c r="G408" s="43" t="s">
        <v>23456</v>
      </c>
      <c r="H408" s="44" t="s">
        <v>25154</v>
      </c>
      <c r="I408" s="45" t="s">
        <v>25155</v>
      </c>
      <c r="J408" s="45" t="s">
        <v>25156</v>
      </c>
      <c r="K408" s="45" t="s">
        <v>25157</v>
      </c>
      <c r="L408" s="43">
        <v>0.44619300000000001</v>
      </c>
    </row>
    <row r="409" spans="1:12" x14ac:dyDescent="0.35">
      <c r="A409" s="43">
        <v>18</v>
      </c>
      <c r="B409" s="43" t="s">
        <v>2717</v>
      </c>
      <c r="C409" s="46" t="s">
        <v>2730</v>
      </c>
      <c r="D409" s="44" t="s">
        <v>25158</v>
      </c>
      <c r="E409" s="44" t="s">
        <v>25159</v>
      </c>
      <c r="F409" s="44" t="str">
        <f t="shared" si="6"/>
        <v>Ees Nº 14La Costa</v>
      </c>
      <c r="G409" s="43" t="s">
        <v>23456</v>
      </c>
      <c r="H409" s="44" t="s">
        <v>25160</v>
      </c>
      <c r="I409" s="45" t="s">
        <v>25161</v>
      </c>
      <c r="J409" s="45" t="s">
        <v>25162</v>
      </c>
      <c r="K409" s="45" t="s">
        <v>25163</v>
      </c>
      <c r="L409" s="43">
        <v>0.455872</v>
      </c>
    </row>
    <row r="410" spans="1:12" x14ac:dyDescent="0.35">
      <c r="A410" s="43">
        <v>18</v>
      </c>
      <c r="B410" s="43" t="s">
        <v>2717</v>
      </c>
      <c r="C410" s="46" t="s">
        <v>2730</v>
      </c>
      <c r="D410" s="44" t="s">
        <v>25164</v>
      </c>
      <c r="E410" s="44" t="s">
        <v>25165</v>
      </c>
      <c r="F410" s="44" t="str">
        <f t="shared" si="6"/>
        <v>Iglesia EvangÉlica BautistaLa Costa</v>
      </c>
      <c r="G410" s="43" t="s">
        <v>23573</v>
      </c>
      <c r="H410" s="44" t="s">
        <v>25166</v>
      </c>
      <c r="I410" s="45" t="s">
        <v>25167</v>
      </c>
      <c r="J410" s="45">
        <v>-36.721414500000002</v>
      </c>
      <c r="K410" s="45">
        <v>-56.695255099999997</v>
      </c>
      <c r="L410" s="43">
        <v>0.44619300000000001</v>
      </c>
    </row>
    <row r="411" spans="1:12" x14ac:dyDescent="0.35">
      <c r="A411" s="43">
        <v>18</v>
      </c>
      <c r="B411" s="43" t="s">
        <v>2717</v>
      </c>
      <c r="C411" s="46" t="s">
        <v>2730</v>
      </c>
      <c r="D411" s="44" t="s">
        <v>25168</v>
      </c>
      <c r="E411" s="44" t="s">
        <v>25169</v>
      </c>
      <c r="F411" s="44" t="str">
        <f t="shared" si="6"/>
        <v>Soles De MayoLa Costa</v>
      </c>
      <c r="G411" s="43" t="s">
        <v>23451</v>
      </c>
      <c r="H411" s="44" t="s">
        <v>25170</v>
      </c>
      <c r="I411" s="45" t="s">
        <v>25171</v>
      </c>
      <c r="J411" s="45">
        <v>-36.724491700000002</v>
      </c>
      <c r="K411" s="45">
        <v>-56.680700000000002</v>
      </c>
      <c r="L411" s="43">
        <v>0.38222400000000001</v>
      </c>
    </row>
    <row r="412" spans="1:12" x14ac:dyDescent="0.35">
      <c r="A412" s="43">
        <v>18</v>
      </c>
      <c r="B412" s="43" t="s">
        <v>2717</v>
      </c>
      <c r="C412" s="46" t="s">
        <v>2730</v>
      </c>
      <c r="D412" s="44" t="s">
        <v>25172</v>
      </c>
      <c r="E412" s="44" t="s">
        <v>25173</v>
      </c>
      <c r="F412" s="44" t="str">
        <f t="shared" si="6"/>
        <v>Producir Igualdad Casa PuebloLa Costa</v>
      </c>
      <c r="G412" s="43" t="s">
        <v>23451</v>
      </c>
      <c r="H412" s="44" t="s">
        <v>25174</v>
      </c>
      <c r="I412" s="45" t="s">
        <v>25175</v>
      </c>
      <c r="J412" s="45">
        <v>-36.689097199999999</v>
      </c>
      <c r="K412" s="45">
        <v>-56.689738599999998</v>
      </c>
      <c r="L412" s="43">
        <v>0.42802200000000001</v>
      </c>
    </row>
    <row r="413" spans="1:12" x14ac:dyDescent="0.35">
      <c r="A413" s="43">
        <v>18</v>
      </c>
      <c r="B413" s="43" t="s">
        <v>2717</v>
      </c>
      <c r="C413" s="46" t="s">
        <v>2730</v>
      </c>
      <c r="D413" s="44" t="s">
        <v>25176</v>
      </c>
      <c r="E413" s="44" t="s">
        <v>25177</v>
      </c>
      <c r="F413" s="44" t="str">
        <f t="shared" si="6"/>
        <v>Nueva Atlantis PjLa Costa</v>
      </c>
      <c r="G413" s="43" t="s">
        <v>23451</v>
      </c>
      <c r="H413" s="44" t="s">
        <v>25178</v>
      </c>
      <c r="I413" s="45" t="s">
        <v>25179</v>
      </c>
      <c r="J413" s="45">
        <v>-36.761432900000003</v>
      </c>
      <c r="K413" s="45">
        <v>-56.683061600000002</v>
      </c>
      <c r="L413" s="43">
        <v>0.62351400000000001</v>
      </c>
    </row>
    <row r="414" spans="1:12" x14ac:dyDescent="0.35">
      <c r="A414" s="43">
        <v>18</v>
      </c>
      <c r="B414" s="43" t="s">
        <v>2717</v>
      </c>
      <c r="C414" s="46" t="s">
        <v>2731</v>
      </c>
      <c r="D414" s="44" t="s">
        <v>25180</v>
      </c>
      <c r="E414" s="44" t="s">
        <v>25181</v>
      </c>
      <c r="F414" s="44" t="str">
        <f t="shared" si="6"/>
        <v>Ep Nº 4La Costa</v>
      </c>
      <c r="G414" s="43" t="s">
        <v>23456</v>
      </c>
      <c r="H414" s="44" t="s">
        <v>25182</v>
      </c>
      <c r="I414" s="45" t="s">
        <v>25183</v>
      </c>
      <c r="J414" s="45" t="s">
        <v>25184</v>
      </c>
      <c r="K414" s="45" t="s">
        <v>25185</v>
      </c>
      <c r="L414" s="43">
        <v>0.37682300000000002</v>
      </c>
    </row>
    <row r="415" spans="1:12" x14ac:dyDescent="0.35">
      <c r="A415" s="43">
        <v>18</v>
      </c>
      <c r="B415" s="43" t="s">
        <v>2717</v>
      </c>
      <c r="C415" s="46" t="s">
        <v>2731</v>
      </c>
      <c r="D415" s="44" t="s">
        <v>25186</v>
      </c>
      <c r="E415" s="44" t="s">
        <v>25187</v>
      </c>
      <c r="F415" s="44" t="str">
        <f t="shared" si="6"/>
        <v>Ep Nº 6La Costa</v>
      </c>
      <c r="G415" s="43" t="s">
        <v>23456</v>
      </c>
      <c r="H415" s="44" t="s">
        <v>25188</v>
      </c>
      <c r="I415" s="45" t="s">
        <v>25189</v>
      </c>
      <c r="J415" s="45" t="s">
        <v>25190</v>
      </c>
      <c r="K415" s="45" t="s">
        <v>25191</v>
      </c>
      <c r="L415" s="43">
        <v>0.61027100000000001</v>
      </c>
    </row>
    <row r="416" spans="1:12" x14ac:dyDescent="0.35">
      <c r="A416" s="43">
        <v>18</v>
      </c>
      <c r="B416" s="43" t="s">
        <v>2717</v>
      </c>
      <c r="C416" s="46" t="s">
        <v>2731</v>
      </c>
      <c r="D416" s="44" t="s">
        <v>25192</v>
      </c>
      <c r="E416" s="44" t="s">
        <v>25193</v>
      </c>
      <c r="F416" s="44" t="str">
        <f t="shared" si="6"/>
        <v>Patronato De LiberadosLa Costa</v>
      </c>
      <c r="G416" s="43" t="s">
        <v>23456</v>
      </c>
      <c r="H416" s="44" t="s">
        <v>25194</v>
      </c>
      <c r="I416" s="45" t="s">
        <v>25195</v>
      </c>
      <c r="J416" s="45">
        <v>-36.532400699999997</v>
      </c>
      <c r="K416" s="45">
        <v>-56.692898100000001</v>
      </c>
      <c r="L416" s="43">
        <v>0.33640799999999998</v>
      </c>
    </row>
    <row r="417" spans="1:12" x14ac:dyDescent="0.35">
      <c r="A417" s="43">
        <v>18</v>
      </c>
      <c r="B417" s="43" t="s">
        <v>2717</v>
      </c>
      <c r="C417" s="46" t="s">
        <v>2731</v>
      </c>
      <c r="D417" s="44" t="s">
        <v>25196</v>
      </c>
      <c r="E417" s="44" t="s">
        <v>25197</v>
      </c>
      <c r="F417" s="44" t="str">
        <f t="shared" si="6"/>
        <v>Somos NosotrosLa Costa</v>
      </c>
      <c r="G417" s="43" t="s">
        <v>23451</v>
      </c>
      <c r="H417" s="44" t="s">
        <v>25198</v>
      </c>
      <c r="I417" s="45" t="s">
        <v>25199</v>
      </c>
      <c r="J417" s="45">
        <v>-36.546637500000003</v>
      </c>
      <c r="K417" s="45">
        <v>-56.711363200000001</v>
      </c>
      <c r="L417" s="43">
        <v>0.65556300000000001</v>
      </c>
    </row>
    <row r="418" spans="1:12" x14ac:dyDescent="0.35">
      <c r="A418" s="43">
        <v>18</v>
      </c>
      <c r="B418" s="43" t="s">
        <v>2717</v>
      </c>
      <c r="C418" s="46" t="s">
        <v>2731</v>
      </c>
      <c r="D418" s="44" t="s">
        <v>25200</v>
      </c>
      <c r="E418" s="44" t="s">
        <v>25201</v>
      </c>
      <c r="F418" s="44" t="str">
        <f t="shared" si="6"/>
        <v>La PoderosaLa Costa</v>
      </c>
      <c r="G418" s="43" t="s">
        <v>23451</v>
      </c>
      <c r="H418" s="44" t="s">
        <v>25202</v>
      </c>
      <c r="I418" s="45" t="s">
        <v>25203</v>
      </c>
      <c r="J418" s="45">
        <v>-36.546756299999998</v>
      </c>
      <c r="K418" s="45">
        <v>-56.714607700000002</v>
      </c>
      <c r="L418" s="43">
        <v>0.66096999999999995</v>
      </c>
    </row>
    <row r="419" spans="1:12" x14ac:dyDescent="0.35">
      <c r="A419" s="43">
        <v>18</v>
      </c>
      <c r="B419" s="43" t="s">
        <v>2717</v>
      </c>
      <c r="C419" s="46" t="s">
        <v>2732</v>
      </c>
      <c r="D419" s="44" t="s">
        <v>25204</v>
      </c>
      <c r="E419" s="44" t="s">
        <v>25205</v>
      </c>
      <c r="F419" s="44" t="str">
        <f t="shared" si="6"/>
        <v>Ep Nº 3La Costa</v>
      </c>
      <c r="G419" s="43" t="s">
        <v>23456</v>
      </c>
      <c r="H419" s="44" t="s">
        <v>25206</v>
      </c>
      <c r="I419" s="45" t="s">
        <v>25207</v>
      </c>
      <c r="J419" s="45" t="s">
        <v>25208</v>
      </c>
      <c r="K419" s="45" t="s">
        <v>25209</v>
      </c>
      <c r="L419" s="43">
        <v>0.62158100000000005</v>
      </c>
    </row>
    <row r="420" spans="1:12" x14ac:dyDescent="0.35">
      <c r="A420" s="43">
        <v>18</v>
      </c>
      <c r="B420" s="43" t="s">
        <v>2717</v>
      </c>
      <c r="C420" s="46" t="s">
        <v>2732</v>
      </c>
      <c r="D420" s="44" t="s">
        <v>25210</v>
      </c>
      <c r="E420" s="44" t="s">
        <v>25211</v>
      </c>
      <c r="F420" s="44" t="str">
        <f t="shared" si="6"/>
        <v>La TurquesaLa Costa</v>
      </c>
      <c r="G420" s="43" t="s">
        <v>23451</v>
      </c>
      <c r="H420" s="44" t="s">
        <v>25212</v>
      </c>
      <c r="I420" s="45" t="s">
        <v>25213</v>
      </c>
      <c r="J420" s="45">
        <v>-36.355861699999998</v>
      </c>
      <c r="K420" s="45">
        <v>-56.722587300000001</v>
      </c>
      <c r="L420" s="43">
        <v>0.29539199999999999</v>
      </c>
    </row>
    <row r="421" spans="1:12" x14ac:dyDescent="0.35">
      <c r="A421" s="43">
        <v>18</v>
      </c>
      <c r="B421" s="43" t="s">
        <v>2717</v>
      </c>
      <c r="C421" s="46" t="s">
        <v>2732</v>
      </c>
      <c r="D421" s="44" t="s">
        <v>25214</v>
      </c>
      <c r="E421" s="44" t="s">
        <v>25215</v>
      </c>
      <c r="F421" s="44" t="str">
        <f t="shared" si="6"/>
        <v>Iglesia Nueva Vida En Jesus Barrio San MartinLa Costa</v>
      </c>
      <c r="G421" s="43" t="s">
        <v>23451</v>
      </c>
      <c r="H421" s="44" t="s">
        <v>25216</v>
      </c>
      <c r="I421" s="45" t="s">
        <v>25217</v>
      </c>
      <c r="J421" s="45">
        <v>-36.346774304447003</v>
      </c>
      <c r="K421" s="45">
        <v>-56.740528697492998</v>
      </c>
      <c r="L421" s="43">
        <v>0.78370300000000004</v>
      </c>
    </row>
    <row r="422" spans="1:12" x14ac:dyDescent="0.35">
      <c r="A422" s="43">
        <v>18</v>
      </c>
      <c r="B422" s="43" t="s">
        <v>2717</v>
      </c>
      <c r="C422" s="46" t="s">
        <v>2732</v>
      </c>
      <c r="D422" s="44" t="s">
        <v>25218</v>
      </c>
      <c r="E422" s="44" t="s">
        <v>25219</v>
      </c>
      <c r="F422" s="44" t="str">
        <f t="shared" si="6"/>
        <v>Barrio Somos LibresLa Costa</v>
      </c>
      <c r="G422" s="43" t="s">
        <v>23451</v>
      </c>
      <c r="H422" s="44" t="s">
        <v>25220</v>
      </c>
      <c r="I422" s="45" t="s">
        <v>25221</v>
      </c>
      <c r="J422" s="45">
        <v>-36.379386799999999</v>
      </c>
      <c r="K422" s="45">
        <v>-56.726383900000002</v>
      </c>
      <c r="L422" s="43">
        <v>0.55625999999999998</v>
      </c>
    </row>
    <row r="423" spans="1:12" x14ac:dyDescent="0.35">
      <c r="A423" s="43">
        <v>18</v>
      </c>
      <c r="B423" s="43" t="s">
        <v>2733</v>
      </c>
      <c r="C423" s="46" t="s">
        <v>2737</v>
      </c>
      <c r="D423" s="44" t="s">
        <v>25222</v>
      </c>
      <c r="E423" s="44" t="s">
        <v>25223</v>
      </c>
      <c r="F423" s="44" t="str">
        <f t="shared" si="6"/>
        <v>Ep Nº7Pinamar</v>
      </c>
      <c r="G423" s="43" t="s">
        <v>23456</v>
      </c>
      <c r="H423" s="44" t="s">
        <v>25224</v>
      </c>
      <c r="I423" s="45" t="s">
        <v>25225</v>
      </c>
      <c r="J423" s="45" t="s">
        <v>25226</v>
      </c>
      <c r="K423" s="45" t="s">
        <v>25227</v>
      </c>
      <c r="L423" s="43">
        <v>0.57653200000000004</v>
      </c>
    </row>
    <row r="424" spans="1:12" x14ac:dyDescent="0.35">
      <c r="A424" s="43">
        <v>18</v>
      </c>
      <c r="B424" s="43" t="s">
        <v>2733</v>
      </c>
      <c r="C424" s="46" t="s">
        <v>2737</v>
      </c>
      <c r="D424" s="44" t="s">
        <v>25228</v>
      </c>
      <c r="E424" s="44" t="s">
        <v>25229</v>
      </c>
      <c r="F424" s="44" t="str">
        <f t="shared" si="6"/>
        <v>Ep Nº2Pinamar</v>
      </c>
      <c r="G424" s="43" t="s">
        <v>23456</v>
      </c>
      <c r="H424" s="44" t="s">
        <v>25230</v>
      </c>
      <c r="I424" s="45" t="s">
        <v>25231</v>
      </c>
      <c r="J424" s="45" t="s">
        <v>25232</v>
      </c>
      <c r="K424" s="45" t="s">
        <v>25233</v>
      </c>
      <c r="L424" s="43">
        <v>0.652868</v>
      </c>
    </row>
    <row r="425" spans="1:12" x14ac:dyDescent="0.35">
      <c r="A425" s="43">
        <v>18</v>
      </c>
      <c r="B425" s="43" t="s">
        <v>2739</v>
      </c>
      <c r="C425" s="46" t="s">
        <v>2744</v>
      </c>
      <c r="D425" s="44" t="s">
        <v>25234</v>
      </c>
      <c r="E425" s="44" t="s">
        <v>25235</v>
      </c>
      <c r="F425" s="44" t="str">
        <f t="shared" si="6"/>
        <v>Anexo UniversitarioVilla Gesell</v>
      </c>
      <c r="G425" s="43" t="s">
        <v>23456</v>
      </c>
      <c r="H425" s="44" t="s">
        <v>25236</v>
      </c>
      <c r="I425" s="45" t="s">
        <v>25237</v>
      </c>
      <c r="J425" s="45">
        <v>-37.267895299999999</v>
      </c>
      <c r="K425" s="45">
        <v>-56.988549499999998</v>
      </c>
      <c r="L425" s="43">
        <v>0.39265800000000001</v>
      </c>
    </row>
    <row r="426" spans="1:12" x14ac:dyDescent="0.35">
      <c r="A426" s="43">
        <v>18</v>
      </c>
      <c r="B426" s="43" t="s">
        <v>2739</v>
      </c>
      <c r="C426" s="46" t="s">
        <v>2744</v>
      </c>
      <c r="D426" s="44" t="s">
        <v>25238</v>
      </c>
      <c r="E426" s="44" t="s">
        <v>25239</v>
      </c>
      <c r="F426" s="44" t="str">
        <f t="shared" si="6"/>
        <v>Centro Comunitario CentroVilla Gesell</v>
      </c>
      <c r="G426" s="43" t="s">
        <v>208</v>
      </c>
      <c r="H426" s="44" t="s">
        <v>25240</v>
      </c>
      <c r="I426" s="45" t="s">
        <v>25241</v>
      </c>
      <c r="J426" s="45">
        <v>-37.272233114005999</v>
      </c>
      <c r="K426" s="45">
        <v>-56.976685995392998</v>
      </c>
      <c r="L426" s="43">
        <v>0.26039699999999999</v>
      </c>
    </row>
    <row r="427" spans="1:12" x14ac:dyDescent="0.35">
      <c r="A427" s="43">
        <v>18</v>
      </c>
      <c r="B427" s="43" t="s">
        <v>2739</v>
      </c>
      <c r="C427" s="46" t="s">
        <v>2744</v>
      </c>
      <c r="D427" s="44" t="s">
        <v>25242</v>
      </c>
      <c r="E427" s="44" t="s">
        <v>25243</v>
      </c>
      <c r="F427" s="44" t="str">
        <f t="shared" si="6"/>
        <v>Valle GuaraniVilla Gesell</v>
      </c>
      <c r="G427" s="43" t="s">
        <v>23461</v>
      </c>
      <c r="H427" s="44" t="s">
        <v>25244</v>
      </c>
      <c r="I427" s="45" t="s">
        <v>25245</v>
      </c>
      <c r="J427" s="45">
        <v>-37.299268900000001</v>
      </c>
      <c r="K427" s="45">
        <v>-56.999128200000001</v>
      </c>
      <c r="L427" s="43">
        <v>0.35952099999999998</v>
      </c>
    </row>
    <row r="428" spans="1:12" x14ac:dyDescent="0.35">
      <c r="A428" s="43">
        <v>18</v>
      </c>
      <c r="B428" s="43" t="s">
        <v>2739</v>
      </c>
      <c r="C428" s="46" t="s">
        <v>2744</v>
      </c>
      <c r="D428" s="44" t="s">
        <v>25246</v>
      </c>
      <c r="E428" s="44" t="s">
        <v>4618</v>
      </c>
      <c r="F428" s="44" t="str">
        <f t="shared" si="6"/>
        <v>Centro UniversitarioVilla Gesell</v>
      </c>
      <c r="G428" s="43" t="s">
        <v>23456</v>
      </c>
      <c r="H428" s="44" t="s">
        <v>25247</v>
      </c>
      <c r="I428" s="45" t="s">
        <v>25248</v>
      </c>
      <c r="J428" s="45">
        <v>-37.255812800000001</v>
      </c>
      <c r="K428" s="45">
        <v>-56.968595299999997</v>
      </c>
      <c r="L428" s="43">
        <v>0.24702199999999999</v>
      </c>
    </row>
    <row r="429" spans="1:12" x14ac:dyDescent="0.35">
      <c r="A429" s="43">
        <v>18</v>
      </c>
      <c r="B429" s="43" t="s">
        <v>2739</v>
      </c>
      <c r="C429" s="46" t="s">
        <v>2744</v>
      </c>
      <c r="D429" s="44" t="s">
        <v>25249</v>
      </c>
      <c r="E429" s="44" t="s">
        <v>25250</v>
      </c>
      <c r="F429" s="44" t="str">
        <f t="shared" si="6"/>
        <v>La KasaVilla Gesell</v>
      </c>
      <c r="G429" s="43" t="s">
        <v>23451</v>
      </c>
      <c r="H429" s="44" t="s">
        <v>25251</v>
      </c>
      <c r="I429" s="45" t="s">
        <v>25252</v>
      </c>
      <c r="J429" s="45">
        <v>-37.258802799999998</v>
      </c>
      <c r="K429" s="45">
        <v>-56.9668359</v>
      </c>
      <c r="L429" s="43">
        <v>0.22856199999999999</v>
      </c>
    </row>
    <row r="430" spans="1:12" x14ac:dyDescent="0.35">
      <c r="A430" s="43">
        <v>18</v>
      </c>
      <c r="B430" s="43" t="s">
        <v>2739</v>
      </c>
      <c r="C430" s="46" t="s">
        <v>2744</v>
      </c>
      <c r="D430" s="44" t="s">
        <v>25253</v>
      </c>
      <c r="E430" s="44" t="s">
        <v>4761</v>
      </c>
      <c r="F430" s="44" t="str">
        <f t="shared" si="6"/>
        <v>TransformarVilla Gesell</v>
      </c>
      <c r="G430" s="43" t="s">
        <v>23456</v>
      </c>
      <c r="H430" s="44" t="s">
        <v>25254</v>
      </c>
      <c r="I430" s="45" t="s">
        <v>25255</v>
      </c>
      <c r="J430" s="45">
        <v>-37.261852060000002</v>
      </c>
      <c r="K430" s="45">
        <v>-56.99903363</v>
      </c>
      <c r="L430" s="43">
        <v>0.59845199999999998</v>
      </c>
    </row>
    <row r="431" spans="1:12" x14ac:dyDescent="0.35">
      <c r="A431" s="43">
        <v>22</v>
      </c>
      <c r="B431" s="43" t="s">
        <v>2745</v>
      </c>
      <c r="C431" s="46" t="s">
        <v>2748</v>
      </c>
      <c r="D431" s="44" t="s">
        <v>25256</v>
      </c>
      <c r="E431" s="44" t="s">
        <v>25257</v>
      </c>
      <c r="F431" s="44" t="str">
        <f t="shared" si="6"/>
        <v>Eesn2Monte Hermoso</v>
      </c>
      <c r="G431" s="43" t="s">
        <v>23461</v>
      </c>
      <c r="H431" s="44" t="s">
        <v>25258</v>
      </c>
      <c r="I431" s="45" t="s">
        <v>25259</v>
      </c>
      <c r="J431" s="45" t="s">
        <v>25260</v>
      </c>
      <c r="K431" s="45" t="s">
        <v>25261</v>
      </c>
      <c r="L431" s="43">
        <v>0.47819099999999998</v>
      </c>
    </row>
    <row r="432" spans="1:12" x14ac:dyDescent="0.35">
      <c r="A432" s="43">
        <v>22</v>
      </c>
      <c r="B432" s="43" t="s">
        <v>2745</v>
      </c>
      <c r="C432" s="46" t="s">
        <v>2748</v>
      </c>
      <c r="D432" s="44" t="s">
        <v>25262</v>
      </c>
      <c r="E432" s="44" t="s">
        <v>25263</v>
      </c>
      <c r="F432" s="44" t="str">
        <f t="shared" si="6"/>
        <v>Sindicato De Empleados MunicipalesMonte Hermoso</v>
      </c>
      <c r="G432" s="43" t="s">
        <v>208</v>
      </c>
      <c r="H432" s="44" t="s">
        <v>25264</v>
      </c>
      <c r="I432" s="45" t="s">
        <v>25265</v>
      </c>
      <c r="J432" s="45">
        <v>-38.979620993593997</v>
      </c>
      <c r="K432" s="45">
        <v>-61.293303995064001</v>
      </c>
      <c r="L432" s="43">
        <v>0.248475</v>
      </c>
    </row>
    <row r="433" spans="1:12" x14ac:dyDescent="0.35">
      <c r="A433" s="43">
        <v>16</v>
      </c>
      <c r="B433" s="43" t="s">
        <v>2749</v>
      </c>
      <c r="C433" s="46" t="s">
        <v>2753</v>
      </c>
      <c r="D433" s="44" t="s">
        <v>25266</v>
      </c>
      <c r="E433" s="44" t="s">
        <v>25267</v>
      </c>
      <c r="F433" s="44" t="str">
        <f t="shared" si="6"/>
        <v>C.e.n.sTres Lomas</v>
      </c>
      <c r="G433" s="43" t="s">
        <v>23536</v>
      </c>
      <c r="H433" s="44" t="s">
        <v>25268</v>
      </c>
      <c r="I433" s="45" t="s">
        <v>25269</v>
      </c>
      <c r="J433" s="45">
        <v>-36.457590109999998</v>
      </c>
      <c r="K433" s="45">
        <v>-62.861570399999998</v>
      </c>
      <c r="L433" s="43">
        <v>0.24439900000000001</v>
      </c>
    </row>
    <row r="434" spans="1:12" x14ac:dyDescent="0.35">
      <c r="A434" s="43">
        <v>14</v>
      </c>
      <c r="B434" s="43" t="s">
        <v>2754</v>
      </c>
      <c r="C434" s="46" t="s">
        <v>2758</v>
      </c>
      <c r="D434" s="44" t="s">
        <v>25270</v>
      </c>
      <c r="E434" s="44" t="s">
        <v>4517</v>
      </c>
      <c r="F434" s="44" t="str">
        <f t="shared" si="6"/>
        <v>Escuela Primaria N° 4Florentino Ameghino</v>
      </c>
      <c r="G434" s="43" t="s">
        <v>23490</v>
      </c>
      <c r="H434" s="44" t="s">
        <v>25271</v>
      </c>
      <c r="I434" s="45" t="s">
        <v>25272</v>
      </c>
      <c r="J434" s="45">
        <v>-34.841571053130586</v>
      </c>
      <c r="K434" s="45">
        <v>-62.459318204694078</v>
      </c>
      <c r="L434" s="43">
        <v>0.38824900000000001</v>
      </c>
    </row>
    <row r="435" spans="1:12" x14ac:dyDescent="0.35">
      <c r="A435" s="43">
        <v>14</v>
      </c>
      <c r="B435" s="43" t="s">
        <v>2754</v>
      </c>
      <c r="C435" s="46" t="s">
        <v>2758</v>
      </c>
      <c r="D435" s="44" t="s">
        <v>25273</v>
      </c>
      <c r="E435" s="44" t="s">
        <v>25274</v>
      </c>
      <c r="F435" s="44" t="str">
        <f t="shared" si="6"/>
        <v>Isfdyt N° 164Florentino Ameghino</v>
      </c>
      <c r="G435" s="43" t="s">
        <v>23490</v>
      </c>
      <c r="H435" s="44" t="s">
        <v>25275</v>
      </c>
      <c r="I435" s="45" t="s">
        <v>25276</v>
      </c>
      <c r="J435" s="45">
        <v>-34.845216800000003</v>
      </c>
      <c r="K435" s="45">
        <v>-62.466427500000002</v>
      </c>
      <c r="L435" s="43">
        <v>0.25422400000000001</v>
      </c>
    </row>
    <row r="436" spans="1:12" x14ac:dyDescent="0.35">
      <c r="A436" s="43">
        <v>5</v>
      </c>
      <c r="B436" s="43" t="s">
        <v>2759</v>
      </c>
      <c r="C436" s="46" t="s">
        <v>2767</v>
      </c>
      <c r="D436" s="44" t="s">
        <v>25277</v>
      </c>
      <c r="E436" s="44" t="s">
        <v>25278</v>
      </c>
      <c r="F436" s="44" t="str">
        <f t="shared" si="6"/>
        <v>Ep N°11Presidente Perón</v>
      </c>
      <c r="G436" s="43" t="s">
        <v>23490</v>
      </c>
      <c r="H436" s="44" t="s">
        <v>25279</v>
      </c>
      <c r="I436" s="45" t="s">
        <v>25280</v>
      </c>
      <c r="J436" s="45" t="s">
        <v>25281</v>
      </c>
      <c r="K436" s="45" t="s">
        <v>25282</v>
      </c>
      <c r="L436" s="43">
        <v>0.68198099999999995</v>
      </c>
    </row>
    <row r="437" spans="1:12" x14ac:dyDescent="0.35">
      <c r="A437" s="43">
        <v>5</v>
      </c>
      <c r="B437" s="43" t="s">
        <v>2759</v>
      </c>
      <c r="C437" s="46" t="s">
        <v>2767</v>
      </c>
      <c r="D437" s="44" t="s">
        <v>25283</v>
      </c>
      <c r="E437" s="44" t="s">
        <v>25284</v>
      </c>
      <c r="F437" s="44" t="str">
        <f t="shared" si="6"/>
        <v>Ep N° 5Presidente Perón</v>
      </c>
      <c r="G437" s="43" t="s">
        <v>23490</v>
      </c>
      <c r="H437" s="44" t="s">
        <v>25285</v>
      </c>
      <c r="I437" s="45" t="s">
        <v>25286</v>
      </c>
      <c r="J437" s="45" t="s">
        <v>25287</v>
      </c>
      <c r="K437" s="45" t="s">
        <v>25288</v>
      </c>
      <c r="L437" s="43">
        <v>0.919485</v>
      </c>
    </row>
    <row r="438" spans="1:12" x14ac:dyDescent="0.35">
      <c r="A438" s="43">
        <v>5</v>
      </c>
      <c r="B438" s="43" t="s">
        <v>2759</v>
      </c>
      <c r="C438" s="46" t="s">
        <v>2767</v>
      </c>
      <c r="D438" s="44" t="s">
        <v>25289</v>
      </c>
      <c r="E438" s="44" t="s">
        <v>25290</v>
      </c>
      <c r="F438" s="44" t="str">
        <f t="shared" si="6"/>
        <v>Ep N° 6Presidente Perón</v>
      </c>
      <c r="G438" s="43" t="s">
        <v>23490</v>
      </c>
      <c r="H438" s="44" t="s">
        <v>25291</v>
      </c>
      <c r="I438" s="45" t="s">
        <v>25292</v>
      </c>
      <c r="J438" s="45" t="s">
        <v>25293</v>
      </c>
      <c r="K438" s="45" t="s">
        <v>25294</v>
      </c>
      <c r="L438" s="43">
        <v>0.67417099999999996</v>
      </c>
    </row>
    <row r="439" spans="1:12" x14ac:dyDescent="0.35">
      <c r="A439" s="43">
        <v>5</v>
      </c>
      <c r="B439" s="43" t="s">
        <v>2759</v>
      </c>
      <c r="C439" s="46" t="s">
        <v>2767</v>
      </c>
      <c r="D439" s="44" t="s">
        <v>25295</v>
      </c>
      <c r="E439" s="44" t="s">
        <v>25296</v>
      </c>
      <c r="F439" s="44" t="str">
        <f t="shared" si="6"/>
        <v>Ep N° 3Presidente Perón</v>
      </c>
      <c r="G439" s="43" t="s">
        <v>23922</v>
      </c>
      <c r="H439" s="44" t="s">
        <v>25297</v>
      </c>
      <c r="I439" s="45" t="s">
        <v>25298</v>
      </c>
      <c r="J439" s="45" t="s">
        <v>25299</v>
      </c>
      <c r="K439" s="45" t="s">
        <v>25300</v>
      </c>
      <c r="L439" s="43">
        <v>0.64799200000000001</v>
      </c>
    </row>
    <row r="440" spans="1:12" x14ac:dyDescent="0.35">
      <c r="A440" s="43">
        <v>5</v>
      </c>
      <c r="B440" s="43" t="s">
        <v>2759</v>
      </c>
      <c r="C440" s="46" t="s">
        <v>2767</v>
      </c>
      <c r="D440" s="44" t="s">
        <v>25301</v>
      </c>
      <c r="E440" s="44" t="s">
        <v>25302</v>
      </c>
      <c r="F440" s="44" t="str">
        <f t="shared" si="6"/>
        <v>Sec N° 8Presidente Perón</v>
      </c>
      <c r="G440" s="43" t="s">
        <v>23461</v>
      </c>
      <c r="H440" s="44" t="s">
        <v>25303</v>
      </c>
      <c r="I440" s="45" t="s">
        <v>25304</v>
      </c>
      <c r="J440" s="45">
        <v>-34.908562600000003</v>
      </c>
      <c r="K440" s="45">
        <v>-58.389455099999999</v>
      </c>
      <c r="L440" s="43">
        <v>0.57994299999999999</v>
      </c>
    </row>
    <row r="441" spans="1:12" x14ac:dyDescent="0.35">
      <c r="A441" s="43">
        <v>5</v>
      </c>
      <c r="B441" s="43" t="s">
        <v>2759</v>
      </c>
      <c r="C441" s="46" t="s">
        <v>2767</v>
      </c>
      <c r="D441" s="44" t="s">
        <v>25305</v>
      </c>
      <c r="E441" s="44" t="s">
        <v>25306</v>
      </c>
      <c r="F441" s="44" t="str">
        <f t="shared" si="6"/>
        <v>Ep N° 9Presidente Perón</v>
      </c>
      <c r="G441" s="43" t="s">
        <v>23490</v>
      </c>
      <c r="H441" s="44" t="s">
        <v>25307</v>
      </c>
      <c r="I441" s="45" t="s">
        <v>25308</v>
      </c>
      <c r="J441" s="45" t="s">
        <v>25309</v>
      </c>
      <c r="K441" s="45" t="s">
        <v>25310</v>
      </c>
      <c r="L441" s="43">
        <v>0.92280600000000002</v>
      </c>
    </row>
    <row r="442" spans="1:12" x14ac:dyDescent="0.35">
      <c r="A442" s="43">
        <v>5</v>
      </c>
      <c r="B442" s="43" t="s">
        <v>2759</v>
      </c>
      <c r="C442" s="46" t="s">
        <v>2767</v>
      </c>
      <c r="D442" s="44" t="s">
        <v>25311</v>
      </c>
      <c r="E442" s="44" t="s">
        <v>25312</v>
      </c>
      <c r="F442" s="44" t="str">
        <f t="shared" si="6"/>
        <v>Ep N°14Presidente Perón</v>
      </c>
      <c r="G442" s="43" t="s">
        <v>23490</v>
      </c>
      <c r="H442" s="44" t="s">
        <v>25313</v>
      </c>
      <c r="I442" s="45" t="s">
        <v>25314</v>
      </c>
      <c r="J442" s="45" t="s">
        <v>25315</v>
      </c>
      <c r="K442" s="45" t="s">
        <v>25316</v>
      </c>
      <c r="L442" s="43">
        <v>0.90482899999999999</v>
      </c>
    </row>
    <row r="443" spans="1:12" x14ac:dyDescent="0.35">
      <c r="A443" s="43">
        <v>5</v>
      </c>
      <c r="B443" s="43" t="s">
        <v>2759</v>
      </c>
      <c r="C443" s="46" t="s">
        <v>2767</v>
      </c>
      <c r="D443" s="44" t="s">
        <v>25317</v>
      </c>
      <c r="E443" s="44" t="s">
        <v>25318</v>
      </c>
      <c r="F443" s="44" t="str">
        <f t="shared" si="6"/>
        <v>Barrios De PiePresidente Perón</v>
      </c>
      <c r="G443" s="43" t="s">
        <v>23451</v>
      </c>
      <c r="H443" s="44" t="s">
        <v>25319</v>
      </c>
      <c r="I443" s="45" t="s">
        <v>25320</v>
      </c>
      <c r="J443" s="45">
        <v>-34.929891192978999</v>
      </c>
      <c r="K443" s="45">
        <v>-58.397858183099999</v>
      </c>
      <c r="L443" s="43">
        <v>0.83449799999999996</v>
      </c>
    </row>
    <row r="444" spans="1:12" x14ac:dyDescent="0.35">
      <c r="A444" s="43">
        <v>5</v>
      </c>
      <c r="B444" s="43" t="s">
        <v>2759</v>
      </c>
      <c r="C444" s="46" t="s">
        <v>2767</v>
      </c>
      <c r="D444" s="44" t="s">
        <v>25321</v>
      </c>
      <c r="E444" s="44" t="s">
        <v>25322</v>
      </c>
      <c r="F444" s="44" t="str">
        <f t="shared" si="6"/>
        <v>Eepa 702 - Sociedad De Fomento Mariano MorenoPresidente Perón</v>
      </c>
      <c r="G444" s="43" t="s">
        <v>23456</v>
      </c>
      <c r="H444" s="44" t="s">
        <v>25291</v>
      </c>
      <c r="I444" s="45" t="s">
        <v>25292</v>
      </c>
      <c r="J444" s="45" t="s">
        <v>25323</v>
      </c>
      <c r="K444" s="45" t="s">
        <v>25324</v>
      </c>
      <c r="L444" s="43">
        <v>0.67417099999999996</v>
      </c>
    </row>
    <row r="445" spans="1:12" x14ac:dyDescent="0.35">
      <c r="A445" s="43">
        <v>5</v>
      </c>
      <c r="B445" s="43" t="s">
        <v>2759</v>
      </c>
      <c r="C445" s="46" t="s">
        <v>2768</v>
      </c>
      <c r="D445" s="44" t="s">
        <v>25325</v>
      </c>
      <c r="E445" s="44" t="s">
        <v>25326</v>
      </c>
      <c r="F445" s="44" t="str">
        <f t="shared" si="6"/>
        <v>Corazones SolidariosPresidente Perón</v>
      </c>
      <c r="G445" s="43" t="s">
        <v>23451</v>
      </c>
      <c r="H445" s="44" t="s">
        <v>25327</v>
      </c>
      <c r="I445" s="45" t="s">
        <v>25328</v>
      </c>
      <c r="J445" s="45">
        <v>-34.913309982472001</v>
      </c>
      <c r="K445" s="45">
        <v>-58.396137970684002</v>
      </c>
      <c r="L445" s="43">
        <v>0.62560199999999999</v>
      </c>
    </row>
    <row r="446" spans="1:12" x14ac:dyDescent="0.35">
      <c r="A446" s="43">
        <v>5</v>
      </c>
      <c r="B446" s="43" t="s">
        <v>2759</v>
      </c>
      <c r="C446" s="46" t="s">
        <v>2767</v>
      </c>
      <c r="D446" s="44" t="s">
        <v>25329</v>
      </c>
      <c r="E446" s="44" t="s">
        <v>25330</v>
      </c>
      <c r="F446" s="44" t="str">
        <f t="shared" si="6"/>
        <v>Municipalidad - AgrupaciÓn El RoblePresidente Perón</v>
      </c>
      <c r="G446" s="43" t="s">
        <v>208</v>
      </c>
      <c r="H446" s="44" t="s">
        <v>25331</v>
      </c>
      <c r="I446" s="45" t="s">
        <v>25332</v>
      </c>
      <c r="J446" s="45">
        <v>-34.897553500000001</v>
      </c>
      <c r="K446" s="45">
        <v>-58.3601466</v>
      </c>
      <c r="L446" s="43">
        <v>0.89925600000000006</v>
      </c>
    </row>
    <row r="447" spans="1:12" x14ac:dyDescent="0.35">
      <c r="A447" s="43">
        <v>5</v>
      </c>
      <c r="B447" s="43" t="s">
        <v>2759</v>
      </c>
      <c r="C447" s="46" t="s">
        <v>2767</v>
      </c>
      <c r="D447" s="44" t="s">
        <v>25333</v>
      </c>
      <c r="E447" s="44" t="s">
        <v>25334</v>
      </c>
      <c r="F447" s="44" t="str">
        <f t="shared" si="6"/>
        <v>Municipalidad - Agrup. 17 De Octubre - El RoblePresidente Perón</v>
      </c>
      <c r="G447" s="43" t="s">
        <v>208</v>
      </c>
      <c r="H447" s="44" t="s">
        <v>25335</v>
      </c>
      <c r="I447" s="45" t="s">
        <v>25336</v>
      </c>
      <c r="J447" s="45">
        <v>-34.902029210000002</v>
      </c>
      <c r="K447" s="45">
        <v>-58.354369269999999</v>
      </c>
      <c r="L447" s="43">
        <v>0.80276499999999995</v>
      </c>
    </row>
    <row r="448" spans="1:12" x14ac:dyDescent="0.35">
      <c r="A448" s="43">
        <v>5</v>
      </c>
      <c r="B448" s="43" t="s">
        <v>2759</v>
      </c>
      <c r="C448" s="46" t="s">
        <v>2767</v>
      </c>
      <c r="D448" s="44" t="s">
        <v>25337</v>
      </c>
      <c r="E448" s="44" t="s">
        <v>25338</v>
      </c>
      <c r="F448" s="44" t="str">
        <f t="shared" si="6"/>
        <v>Municipalidad - Agrup. 17 De Octubre - NumanciaPresidente Perón</v>
      </c>
      <c r="G448" s="43" t="s">
        <v>208</v>
      </c>
      <c r="H448" s="44" t="s">
        <v>25335</v>
      </c>
      <c r="I448" s="45" t="s">
        <v>25336</v>
      </c>
      <c r="J448" s="45">
        <v>-34.902029210000002</v>
      </c>
      <c r="K448" s="45">
        <v>-58.354369269999999</v>
      </c>
      <c r="L448" s="43">
        <v>0.80276499999999995</v>
      </c>
    </row>
    <row r="449" spans="1:12" x14ac:dyDescent="0.35">
      <c r="A449" s="43">
        <v>5</v>
      </c>
      <c r="B449" s="43" t="s">
        <v>2759</v>
      </c>
      <c r="C449" s="46" t="s">
        <v>2767</v>
      </c>
      <c r="D449" s="44" t="s">
        <v>25339</v>
      </c>
      <c r="E449" s="44" t="s">
        <v>25340</v>
      </c>
      <c r="F449" s="44" t="str">
        <f t="shared" si="6"/>
        <v>Una Mirada Diferente - Junior MarquezPresidente Perón</v>
      </c>
      <c r="G449" s="43" t="s">
        <v>23451</v>
      </c>
      <c r="H449" s="44" t="s">
        <v>25341</v>
      </c>
      <c r="I449" s="45" t="s">
        <v>25342</v>
      </c>
      <c r="J449" s="45">
        <v>-34.927561019999999</v>
      </c>
      <c r="K449" s="45">
        <v>-58.382922979999996</v>
      </c>
      <c r="L449" s="43">
        <v>0.71248699999999998</v>
      </c>
    </row>
    <row r="450" spans="1:12" x14ac:dyDescent="0.35">
      <c r="A450" s="43">
        <v>5</v>
      </c>
      <c r="B450" s="43" t="s">
        <v>2759</v>
      </c>
      <c r="C450" s="46" t="s">
        <v>2767</v>
      </c>
      <c r="D450" s="44" t="s">
        <v>25343</v>
      </c>
      <c r="E450" s="44" t="s">
        <v>25344</v>
      </c>
      <c r="F450" s="44" t="str">
        <f t="shared" ref="F450:F513" si="7">CONCATENATE(E450,B450)</f>
        <v>Iglesia Hay Vida En JesusPresidente Perón</v>
      </c>
      <c r="G450" s="43" t="s">
        <v>23573</v>
      </c>
      <c r="H450" s="44" t="s">
        <v>25345</v>
      </c>
      <c r="I450" s="45" t="s">
        <v>25346</v>
      </c>
      <c r="J450" s="45">
        <v>-34.906557970000001</v>
      </c>
      <c r="K450" s="45">
        <v>-58.361551970000001</v>
      </c>
      <c r="L450" s="43">
        <v>0.82896899999999996</v>
      </c>
    </row>
    <row r="451" spans="1:12" x14ac:dyDescent="0.35">
      <c r="A451" s="43">
        <v>5</v>
      </c>
      <c r="B451" s="43" t="s">
        <v>2759</v>
      </c>
      <c r="C451" s="46" t="s">
        <v>2767</v>
      </c>
      <c r="D451" s="44" t="s">
        <v>25347</v>
      </c>
      <c r="E451" s="44" t="s">
        <v>25348</v>
      </c>
      <c r="F451" s="44" t="str">
        <f t="shared" si="7"/>
        <v>Casa De Los AbuelosPresidente Perón</v>
      </c>
      <c r="G451" s="43" t="s">
        <v>23461</v>
      </c>
      <c r="H451" s="44" t="s">
        <v>25349</v>
      </c>
      <c r="I451" s="45" t="s">
        <v>25350</v>
      </c>
      <c r="J451" s="45">
        <v>-34.909239654245177</v>
      </c>
      <c r="K451" s="45">
        <v>-58.374922083093082</v>
      </c>
      <c r="L451" s="43">
        <v>0.63285499999999995</v>
      </c>
    </row>
    <row r="452" spans="1:12" x14ac:dyDescent="0.35">
      <c r="A452" s="43">
        <v>5</v>
      </c>
      <c r="B452" s="43" t="s">
        <v>2759</v>
      </c>
      <c r="C452" s="46" t="s">
        <v>2767</v>
      </c>
      <c r="D452" s="44" t="s">
        <v>25351</v>
      </c>
      <c r="E452" s="44" t="s">
        <v>25352</v>
      </c>
      <c r="F452" s="44" t="str">
        <f t="shared" si="7"/>
        <v>Nuevo EncuentroPresidente Perón</v>
      </c>
      <c r="G452" s="43" t="s">
        <v>23451</v>
      </c>
      <c r="H452" s="44" t="s">
        <v>25353</v>
      </c>
      <c r="I452" s="45" t="s">
        <v>25354</v>
      </c>
      <c r="J452" s="45">
        <v>-34.917342099999999</v>
      </c>
      <c r="K452" s="45">
        <v>-58.378854500000003</v>
      </c>
      <c r="L452" s="43">
        <v>0.51057200000000003</v>
      </c>
    </row>
    <row r="453" spans="1:12" x14ac:dyDescent="0.35">
      <c r="A453" s="43">
        <v>5</v>
      </c>
      <c r="B453" s="43" t="s">
        <v>2759</v>
      </c>
      <c r="C453" s="46" t="s">
        <v>2767</v>
      </c>
      <c r="D453" s="44" t="s">
        <v>25355</v>
      </c>
      <c r="E453" s="44" t="s">
        <v>25356</v>
      </c>
      <c r="F453" s="44" t="str">
        <f t="shared" si="7"/>
        <v>Municipalidad - Agrup. 17 De Octubre - La YayaPresidente Perón</v>
      </c>
      <c r="G453" s="43" t="s">
        <v>208</v>
      </c>
      <c r="H453" s="44" t="s">
        <v>25357</v>
      </c>
      <c r="I453" s="45" t="s">
        <v>25358</v>
      </c>
      <c r="J453" s="45">
        <v>-34.913239990000001</v>
      </c>
      <c r="K453" s="45">
        <v>-58.387196449999998</v>
      </c>
      <c r="L453" s="43">
        <v>0.55601199999999995</v>
      </c>
    </row>
    <row r="454" spans="1:12" x14ac:dyDescent="0.35">
      <c r="A454" s="43">
        <v>5</v>
      </c>
      <c r="B454" s="43" t="s">
        <v>2759</v>
      </c>
      <c r="C454" s="46" t="s">
        <v>2768</v>
      </c>
      <c r="D454" s="44" t="s">
        <v>25359</v>
      </c>
      <c r="E454" s="44" t="s">
        <v>25360</v>
      </c>
      <c r="F454" s="44" t="str">
        <f t="shared" si="7"/>
        <v>Ep N° 12Presidente Perón</v>
      </c>
      <c r="G454" s="43" t="s">
        <v>23490</v>
      </c>
      <c r="H454" s="44" t="s">
        <v>25361</v>
      </c>
      <c r="I454" s="45" t="s">
        <v>25362</v>
      </c>
      <c r="J454" s="45" t="s">
        <v>25363</v>
      </c>
      <c r="K454" s="45" t="s">
        <v>25364</v>
      </c>
      <c r="L454" s="43">
        <v>0.910582</v>
      </c>
    </row>
    <row r="455" spans="1:12" x14ac:dyDescent="0.35">
      <c r="A455" s="43">
        <v>5</v>
      </c>
      <c r="B455" s="43" t="s">
        <v>2759</v>
      </c>
      <c r="C455" s="46" t="s">
        <v>2768</v>
      </c>
      <c r="D455" s="44" t="s">
        <v>25365</v>
      </c>
      <c r="E455" s="44" t="s">
        <v>25366</v>
      </c>
      <c r="F455" s="44" t="str">
        <f t="shared" si="7"/>
        <v>Ep N° 10Presidente Perón</v>
      </c>
      <c r="G455" s="43" t="s">
        <v>23490</v>
      </c>
      <c r="H455" s="44" t="s">
        <v>25367</v>
      </c>
      <c r="I455" s="45" t="s">
        <v>25368</v>
      </c>
      <c r="J455" s="45" t="s">
        <v>25369</v>
      </c>
      <c r="K455" s="45" t="s">
        <v>25370</v>
      </c>
      <c r="L455" s="43">
        <v>0.82997100000000001</v>
      </c>
    </row>
    <row r="456" spans="1:12" x14ac:dyDescent="0.35">
      <c r="A456" s="43">
        <v>5</v>
      </c>
      <c r="B456" s="43" t="s">
        <v>2759</v>
      </c>
      <c r="C456" s="46" t="s">
        <v>2768</v>
      </c>
      <c r="D456" s="44" t="s">
        <v>25371</v>
      </c>
      <c r="E456" s="44" t="s">
        <v>25372</v>
      </c>
      <c r="F456" s="44" t="str">
        <f t="shared" si="7"/>
        <v>Ep N°7Presidente Perón</v>
      </c>
      <c r="G456" s="43" t="s">
        <v>23490</v>
      </c>
      <c r="H456" s="44" t="s">
        <v>25373</v>
      </c>
      <c r="I456" s="45" t="s">
        <v>25374</v>
      </c>
      <c r="J456" s="45" t="s">
        <v>25375</v>
      </c>
      <c r="K456" s="45" t="s">
        <v>25376</v>
      </c>
      <c r="L456" s="43">
        <v>0.64330699999999996</v>
      </c>
    </row>
    <row r="457" spans="1:12" x14ac:dyDescent="0.35">
      <c r="A457" s="43">
        <v>5</v>
      </c>
      <c r="B457" s="43" t="s">
        <v>2759</v>
      </c>
      <c r="C457" s="46" t="s">
        <v>2768</v>
      </c>
      <c r="D457" s="44" t="s">
        <v>25377</v>
      </c>
      <c r="E457" s="44" t="s">
        <v>25378</v>
      </c>
      <c r="F457" s="44" t="str">
        <f t="shared" si="7"/>
        <v>Ep 2Presidente Perón</v>
      </c>
      <c r="G457" s="43" t="s">
        <v>23701</v>
      </c>
      <c r="H457" s="44" t="s">
        <v>25379</v>
      </c>
      <c r="I457" s="45" t="s">
        <v>25380</v>
      </c>
      <c r="J457" s="45" t="s">
        <v>25381</v>
      </c>
      <c r="K457" s="45" t="s">
        <v>25382</v>
      </c>
      <c r="L457" s="43">
        <v>0.72198600000000002</v>
      </c>
    </row>
    <row r="458" spans="1:12" x14ac:dyDescent="0.35">
      <c r="A458" s="43">
        <v>15</v>
      </c>
      <c r="B458" s="43" t="s">
        <v>591</v>
      </c>
      <c r="C458" s="46" t="s">
        <v>595</v>
      </c>
      <c r="D458" s="44" t="s">
        <v>25383</v>
      </c>
      <c r="E458" s="44" t="s">
        <v>25384</v>
      </c>
      <c r="F458" s="44" t="str">
        <f t="shared" si="7"/>
        <v>Ep Nº20 ObrienBragado</v>
      </c>
      <c r="G458" s="43" t="s">
        <v>23490</v>
      </c>
      <c r="H458" s="44" t="s">
        <v>25385</v>
      </c>
      <c r="I458" s="45" t="s">
        <v>25386</v>
      </c>
      <c r="J458" s="45" t="s">
        <v>25387</v>
      </c>
      <c r="K458" s="45" t="s">
        <v>25388</v>
      </c>
      <c r="L458" s="43">
        <v>0.402169</v>
      </c>
    </row>
    <row r="459" spans="1:12" x14ac:dyDescent="0.35">
      <c r="A459" s="43">
        <v>15</v>
      </c>
      <c r="B459" s="43" t="s">
        <v>591</v>
      </c>
      <c r="C459" s="46" t="s">
        <v>595</v>
      </c>
      <c r="D459" s="44" t="s">
        <v>25389</v>
      </c>
      <c r="E459" s="44" t="s">
        <v>25390</v>
      </c>
      <c r="F459" s="44" t="str">
        <f t="shared" si="7"/>
        <v>Ep Nº14Bragado</v>
      </c>
      <c r="G459" s="43" t="s">
        <v>23490</v>
      </c>
      <c r="H459" s="44" t="s">
        <v>25391</v>
      </c>
      <c r="I459" s="45" t="s">
        <v>25392</v>
      </c>
      <c r="J459" s="45" t="s">
        <v>25393</v>
      </c>
      <c r="K459" s="45" t="s">
        <v>25394</v>
      </c>
      <c r="L459" s="43">
        <v>0.47772900000000001</v>
      </c>
    </row>
    <row r="460" spans="1:12" x14ac:dyDescent="0.35">
      <c r="A460" s="43">
        <v>15</v>
      </c>
      <c r="B460" s="43" t="s">
        <v>591</v>
      </c>
      <c r="C460" s="46" t="s">
        <v>595</v>
      </c>
      <c r="D460" s="44" t="s">
        <v>25395</v>
      </c>
      <c r="E460" s="44" t="s">
        <v>25396</v>
      </c>
      <c r="F460" s="44" t="str">
        <f t="shared" si="7"/>
        <v>Las VioletasBragado</v>
      </c>
      <c r="G460" s="43" t="s">
        <v>23461</v>
      </c>
      <c r="H460" s="44" t="s">
        <v>25397</v>
      </c>
      <c r="I460" s="45" t="s">
        <v>25398</v>
      </c>
      <c r="J460" s="45">
        <v>-35.131965899999997</v>
      </c>
      <c r="K460" s="45">
        <v>-60.459787800000001</v>
      </c>
      <c r="L460" s="43">
        <v>0.40687299999999998</v>
      </c>
    </row>
    <row r="461" spans="1:12" x14ac:dyDescent="0.35">
      <c r="A461" s="43">
        <v>15</v>
      </c>
      <c r="B461" s="43" t="s">
        <v>591</v>
      </c>
      <c r="C461" s="46" t="s">
        <v>595</v>
      </c>
      <c r="D461" s="44" t="s">
        <v>25399</v>
      </c>
      <c r="E461" s="44" t="s">
        <v>25400</v>
      </c>
      <c r="F461" s="44" t="str">
        <f t="shared" si="7"/>
        <v>Punto Digital-la CarlotaBragado</v>
      </c>
      <c r="G461" s="43" t="s">
        <v>23536</v>
      </c>
      <c r="H461" s="44" t="s">
        <v>25401</v>
      </c>
      <c r="I461" s="45" t="s">
        <v>25402</v>
      </c>
      <c r="J461" s="45">
        <v>-35.110313152377998</v>
      </c>
      <c r="K461" s="45">
        <v>-60.499966444978</v>
      </c>
      <c r="L461" s="43">
        <v>0.45675500000000002</v>
      </c>
    </row>
    <row r="462" spans="1:12" x14ac:dyDescent="0.35">
      <c r="A462" s="43">
        <v>15</v>
      </c>
      <c r="B462" s="43" t="s">
        <v>591</v>
      </c>
      <c r="C462" s="46" t="s">
        <v>595</v>
      </c>
      <c r="D462" s="44" t="s">
        <v>25403</v>
      </c>
      <c r="E462" s="44" t="s">
        <v>25404</v>
      </c>
      <c r="F462" s="44" t="str">
        <f t="shared" si="7"/>
        <v>La LimpiaBragado</v>
      </c>
      <c r="G462" s="43" t="s">
        <v>23536</v>
      </c>
      <c r="H462" s="44" t="s">
        <v>25405</v>
      </c>
      <c r="I462" s="45" t="s">
        <v>25406</v>
      </c>
      <c r="J462" s="45">
        <v>-35.085859999999997</v>
      </c>
      <c r="K462" s="45">
        <v>-60.589527799999999</v>
      </c>
      <c r="L462" s="43">
        <v>0.40959000000000001</v>
      </c>
    </row>
    <row r="463" spans="1:12" x14ac:dyDescent="0.35">
      <c r="A463" s="43">
        <v>15</v>
      </c>
      <c r="B463" s="43" t="s">
        <v>591</v>
      </c>
      <c r="C463" s="46" t="s">
        <v>595</v>
      </c>
      <c r="D463" s="44" t="s">
        <v>25407</v>
      </c>
      <c r="E463" s="44" t="s">
        <v>25408</v>
      </c>
      <c r="F463" s="44" t="str">
        <f t="shared" si="7"/>
        <v>Asociacion Civil Nuevo Horizonte BragadoBragado</v>
      </c>
      <c r="G463" s="43" t="s">
        <v>23461</v>
      </c>
      <c r="H463" s="44" t="s">
        <v>25409</v>
      </c>
      <c r="I463" s="45" t="s">
        <v>25410</v>
      </c>
      <c r="J463" s="45">
        <v>-35.120710500000001</v>
      </c>
      <c r="K463" s="45">
        <v>-60.508923600000003</v>
      </c>
      <c r="L463" s="43">
        <v>0.51599300000000003</v>
      </c>
    </row>
    <row r="464" spans="1:12" x14ac:dyDescent="0.35">
      <c r="A464" s="43">
        <v>15</v>
      </c>
      <c r="B464" s="43" t="s">
        <v>591</v>
      </c>
      <c r="C464" s="46" t="s">
        <v>595</v>
      </c>
      <c r="D464" s="44" t="s">
        <v>25411</v>
      </c>
      <c r="E464" s="44" t="s">
        <v>25412</v>
      </c>
      <c r="F464" s="44" t="str">
        <f t="shared" si="7"/>
        <v>MudyndaBragado</v>
      </c>
      <c r="G464" s="43" t="s">
        <v>208</v>
      </c>
      <c r="H464" s="44" t="s">
        <v>25413</v>
      </c>
      <c r="I464" s="45" t="s">
        <v>25414</v>
      </c>
      <c r="J464" s="45">
        <v>-35.105373938616999</v>
      </c>
      <c r="K464" s="45">
        <v>-60.475800843199998</v>
      </c>
      <c r="L464" s="43">
        <v>0.47194700000000001</v>
      </c>
    </row>
    <row r="465" spans="1:12" x14ac:dyDescent="0.35">
      <c r="A465" s="43">
        <v>5</v>
      </c>
      <c r="B465" s="43" t="s">
        <v>2770</v>
      </c>
      <c r="C465" s="46" t="s">
        <v>2781</v>
      </c>
      <c r="D465" s="44" t="s">
        <v>25415</v>
      </c>
      <c r="E465" s="44" t="s">
        <v>25416</v>
      </c>
      <c r="F465" s="44" t="str">
        <f t="shared" si="7"/>
        <v>Ep 13Ezeiza</v>
      </c>
      <c r="G465" s="43" t="s">
        <v>23536</v>
      </c>
      <c r="H465" s="44" t="s">
        <v>25417</v>
      </c>
      <c r="I465" s="45" t="s">
        <v>25418</v>
      </c>
      <c r="J465" s="45" t="s">
        <v>25419</v>
      </c>
      <c r="K465" s="45" t="s">
        <v>25420</v>
      </c>
      <c r="L465" s="43">
        <v>0.66265099999999999</v>
      </c>
    </row>
    <row r="466" spans="1:12" x14ac:dyDescent="0.35">
      <c r="A466" s="43">
        <v>5</v>
      </c>
      <c r="B466" s="43" t="s">
        <v>2770</v>
      </c>
      <c r="C466" s="46" t="s">
        <v>2781</v>
      </c>
      <c r="D466" s="44" t="s">
        <v>25421</v>
      </c>
      <c r="E466" s="44" t="s">
        <v>25422</v>
      </c>
      <c r="F466" s="44" t="str">
        <f t="shared" si="7"/>
        <v>Secretaria De La MujerEzeiza</v>
      </c>
      <c r="G466" s="43" t="s">
        <v>208</v>
      </c>
      <c r="H466" s="44" t="s">
        <v>25423</v>
      </c>
      <c r="I466" s="45" t="s">
        <v>25424</v>
      </c>
      <c r="J466" s="45">
        <v>-34.854253900000003</v>
      </c>
      <c r="K466" s="45">
        <v>-58.525605200000001</v>
      </c>
      <c r="L466" s="43">
        <v>0.44276900000000002</v>
      </c>
    </row>
    <row r="467" spans="1:12" x14ac:dyDescent="0.35">
      <c r="A467" s="43">
        <v>5</v>
      </c>
      <c r="B467" s="43" t="s">
        <v>2770</v>
      </c>
      <c r="C467" s="46" t="s">
        <v>2781</v>
      </c>
      <c r="D467" s="44" t="s">
        <v>25425</v>
      </c>
      <c r="E467" s="44" t="s">
        <v>4087</v>
      </c>
      <c r="F467" s="44" t="str">
        <f t="shared" si="7"/>
        <v>Polo ProductivoEzeiza</v>
      </c>
      <c r="G467" s="43" t="s">
        <v>208</v>
      </c>
      <c r="H467" s="44" t="s">
        <v>25426</v>
      </c>
      <c r="I467" s="45" t="s">
        <v>25427</v>
      </c>
      <c r="J467" s="45">
        <v>-34.858528499999998</v>
      </c>
      <c r="K467" s="45">
        <v>-58.531043500000003</v>
      </c>
      <c r="L467" s="43">
        <v>0.51537200000000005</v>
      </c>
    </row>
    <row r="468" spans="1:12" x14ac:dyDescent="0.35">
      <c r="A468" s="43">
        <v>5</v>
      </c>
      <c r="B468" s="43" t="s">
        <v>2770</v>
      </c>
      <c r="C468" s="46" t="s">
        <v>2781</v>
      </c>
      <c r="D468" s="44" t="s">
        <v>25428</v>
      </c>
      <c r="E468" s="44" t="s">
        <v>25429</v>
      </c>
      <c r="F468" s="44" t="str">
        <f t="shared" si="7"/>
        <v>Biblioteca UtopiaEzeiza</v>
      </c>
      <c r="G468" s="43" t="s">
        <v>23451</v>
      </c>
      <c r="H468" s="44" t="s">
        <v>25430</v>
      </c>
      <c r="I468" s="45" t="s">
        <v>25431</v>
      </c>
      <c r="J468" s="45">
        <v>-34.859533200000001</v>
      </c>
      <c r="K468" s="45">
        <v>-58.540399600000001</v>
      </c>
      <c r="L468" s="43">
        <v>0.70227200000000001</v>
      </c>
    </row>
    <row r="469" spans="1:12" x14ac:dyDescent="0.35">
      <c r="A469" s="43">
        <v>5</v>
      </c>
      <c r="B469" s="43" t="s">
        <v>2770</v>
      </c>
      <c r="C469" s="46" t="s">
        <v>2781</v>
      </c>
      <c r="D469" s="44" t="s">
        <v>25432</v>
      </c>
      <c r="E469" s="44" t="s">
        <v>25433</v>
      </c>
      <c r="F469" s="44" t="str">
        <f t="shared" si="7"/>
        <v>UtedicEzeiza</v>
      </c>
      <c r="G469" s="43" t="s">
        <v>23531</v>
      </c>
      <c r="H469" s="44" t="s">
        <v>25434</v>
      </c>
      <c r="I469" s="45" t="s">
        <v>25435</v>
      </c>
      <c r="J469" s="45">
        <v>-34.848996900000003</v>
      </c>
      <c r="K469" s="45">
        <v>-58.521859499999998</v>
      </c>
      <c r="L469" s="43">
        <v>0.45733200000000002</v>
      </c>
    </row>
    <row r="470" spans="1:12" x14ac:dyDescent="0.35">
      <c r="A470" s="43">
        <v>5</v>
      </c>
      <c r="B470" s="43" t="s">
        <v>2770</v>
      </c>
      <c r="C470" s="46" t="s">
        <v>2781</v>
      </c>
      <c r="D470" s="44" t="s">
        <v>25436</v>
      </c>
      <c r="E470" s="44" t="s">
        <v>25437</v>
      </c>
      <c r="F470" s="44" t="str">
        <f t="shared" si="7"/>
        <v>Ezeiza DespiertaEzeiza</v>
      </c>
      <c r="G470" s="43" t="s">
        <v>23451</v>
      </c>
      <c r="H470" s="44" t="s">
        <v>25438</v>
      </c>
      <c r="I470" s="45" t="s">
        <v>25439</v>
      </c>
      <c r="J470" s="45">
        <v>-34.852207200000002</v>
      </c>
      <c r="K470" s="45">
        <v>-58.521622000000001</v>
      </c>
      <c r="L470" s="43">
        <v>0.44333699999999998</v>
      </c>
    </row>
    <row r="471" spans="1:12" x14ac:dyDescent="0.35">
      <c r="A471" s="43">
        <v>5</v>
      </c>
      <c r="B471" s="43" t="s">
        <v>2770</v>
      </c>
      <c r="C471" s="46" t="s">
        <v>2781</v>
      </c>
      <c r="D471" s="44" t="s">
        <v>25440</v>
      </c>
      <c r="E471" s="44" t="s">
        <v>25441</v>
      </c>
      <c r="F471" s="44" t="str">
        <f t="shared" si="7"/>
        <v>Fines EzeizaEzeiza</v>
      </c>
      <c r="G471" s="43" t="s">
        <v>23531</v>
      </c>
      <c r="H471" s="44" t="s">
        <v>25442</v>
      </c>
      <c r="I471" s="45" t="s">
        <v>25443</v>
      </c>
      <c r="J471" s="45">
        <v>-34.792867299999997</v>
      </c>
      <c r="K471" s="45">
        <v>-58.519285000000004</v>
      </c>
      <c r="L471" s="43">
        <v>0.33371099999999998</v>
      </c>
    </row>
    <row r="472" spans="1:12" x14ac:dyDescent="0.35">
      <c r="A472" s="43">
        <v>5</v>
      </c>
      <c r="B472" s="43" t="s">
        <v>2770</v>
      </c>
      <c r="C472" s="46" t="s">
        <v>2783</v>
      </c>
      <c r="D472" s="44" t="s">
        <v>25444</v>
      </c>
      <c r="E472" s="44" t="s">
        <v>25445</v>
      </c>
      <c r="F472" s="44" t="str">
        <f t="shared" si="7"/>
        <v>Ep 5Ezeiza</v>
      </c>
      <c r="G472" s="43" t="s">
        <v>23536</v>
      </c>
      <c r="H472" s="44" t="s">
        <v>25446</v>
      </c>
      <c r="I472" s="45" t="s">
        <v>25447</v>
      </c>
      <c r="J472" s="45" t="s">
        <v>25448</v>
      </c>
      <c r="K472" s="45" t="s">
        <v>25449</v>
      </c>
      <c r="L472" s="43">
        <v>0.54054599999999997</v>
      </c>
    </row>
    <row r="473" spans="1:12" x14ac:dyDescent="0.35">
      <c r="A473" s="43">
        <v>5</v>
      </c>
      <c r="B473" s="43" t="s">
        <v>2770</v>
      </c>
      <c r="C473" s="46" t="s">
        <v>2783</v>
      </c>
      <c r="D473" s="44" t="s">
        <v>25450</v>
      </c>
      <c r="E473" s="44" t="s">
        <v>25451</v>
      </c>
      <c r="F473" s="44" t="str">
        <f t="shared" si="7"/>
        <v>Ep 21Ezeiza</v>
      </c>
      <c r="G473" s="43" t="s">
        <v>23536</v>
      </c>
      <c r="H473" s="44" t="s">
        <v>25452</v>
      </c>
      <c r="I473" s="45" t="s">
        <v>25453</v>
      </c>
      <c r="J473" s="45" t="s">
        <v>25454</v>
      </c>
      <c r="K473" s="45" t="s">
        <v>25455</v>
      </c>
      <c r="L473" s="43">
        <v>0.44161400000000001</v>
      </c>
    </row>
    <row r="474" spans="1:12" x14ac:dyDescent="0.35">
      <c r="A474" s="43">
        <v>5</v>
      </c>
      <c r="B474" s="43" t="s">
        <v>2770</v>
      </c>
      <c r="C474" s="46" t="s">
        <v>2785</v>
      </c>
      <c r="D474" s="44" t="s">
        <v>25456</v>
      </c>
      <c r="E474" s="44" t="s">
        <v>25457</v>
      </c>
      <c r="F474" s="44" t="str">
        <f t="shared" si="7"/>
        <v>Ep 7Ezeiza</v>
      </c>
      <c r="G474" s="43" t="s">
        <v>23536</v>
      </c>
      <c r="H474" s="44" t="s">
        <v>25458</v>
      </c>
      <c r="I474" s="45" t="s">
        <v>25459</v>
      </c>
      <c r="J474" s="45" t="s">
        <v>25460</v>
      </c>
      <c r="K474" s="45" t="s">
        <v>25461</v>
      </c>
      <c r="L474" s="43">
        <v>0.58783300000000005</v>
      </c>
    </row>
    <row r="475" spans="1:12" x14ac:dyDescent="0.35">
      <c r="A475" s="43">
        <v>5</v>
      </c>
      <c r="B475" s="43" t="s">
        <v>2770</v>
      </c>
      <c r="C475" s="46" t="s">
        <v>2783</v>
      </c>
      <c r="D475" s="44" t="s">
        <v>25462</v>
      </c>
      <c r="E475" s="44" t="s">
        <v>25463</v>
      </c>
      <c r="F475" s="44" t="str">
        <f t="shared" si="7"/>
        <v>Acudhs CristianosEzeiza</v>
      </c>
      <c r="G475" s="43" t="s">
        <v>23573</v>
      </c>
      <c r="H475" s="44" t="s">
        <v>25464</v>
      </c>
      <c r="I475" s="45" t="s">
        <v>25465</v>
      </c>
      <c r="J475" s="45">
        <v>-34.891081499999999</v>
      </c>
      <c r="K475" s="45">
        <v>-58.537919700000003</v>
      </c>
      <c r="L475" s="43">
        <v>0.77244400000000002</v>
      </c>
    </row>
    <row r="476" spans="1:12" x14ac:dyDescent="0.35">
      <c r="A476" s="43">
        <v>5</v>
      </c>
      <c r="B476" s="43" t="s">
        <v>2770</v>
      </c>
      <c r="C476" s="46" t="s">
        <v>2785</v>
      </c>
      <c r="D476" s="44" t="s">
        <v>25466</v>
      </c>
      <c r="E476" s="44" t="s">
        <v>25467</v>
      </c>
      <c r="F476" s="44" t="str">
        <f t="shared" si="7"/>
        <v>San Javier 2023Ezeiza</v>
      </c>
      <c r="G476" s="43" t="s">
        <v>23456</v>
      </c>
      <c r="H476" s="44" t="s">
        <v>25468</v>
      </c>
      <c r="I476" s="45" t="s">
        <v>25469</v>
      </c>
      <c r="J476" s="45">
        <v>-34.90644084832244</v>
      </c>
      <c r="K476" s="45">
        <v>-58.593189385997491</v>
      </c>
      <c r="L476" s="43">
        <v>0.70024299999999995</v>
      </c>
    </row>
    <row r="477" spans="1:12" x14ac:dyDescent="0.35">
      <c r="A477" s="43">
        <v>5</v>
      </c>
      <c r="B477" s="43" t="s">
        <v>2770</v>
      </c>
      <c r="C477" s="46" t="s">
        <v>2785</v>
      </c>
      <c r="D477" s="44" t="s">
        <v>25470</v>
      </c>
      <c r="E477" s="44" t="s">
        <v>25471</v>
      </c>
      <c r="F477" s="44" t="str">
        <f t="shared" si="7"/>
        <v>Ep 22Ezeiza</v>
      </c>
      <c r="G477" s="43" t="s">
        <v>23536</v>
      </c>
      <c r="H477" s="44" t="s">
        <v>25472</v>
      </c>
      <c r="I477" s="45" t="s">
        <v>25473</v>
      </c>
      <c r="J477" s="45" t="s">
        <v>25474</v>
      </c>
      <c r="K477" s="45" t="s">
        <v>25475</v>
      </c>
      <c r="L477" s="43">
        <v>0.67409200000000002</v>
      </c>
    </row>
    <row r="478" spans="1:12" x14ac:dyDescent="0.35">
      <c r="A478" s="43">
        <v>5</v>
      </c>
      <c r="B478" s="43" t="s">
        <v>2770</v>
      </c>
      <c r="C478" s="46" t="s">
        <v>2786</v>
      </c>
      <c r="D478" s="44" t="s">
        <v>25476</v>
      </c>
      <c r="E478" s="44" t="s">
        <v>25477</v>
      </c>
      <c r="F478" s="44" t="str">
        <f t="shared" si="7"/>
        <v>Escuela CanaleEzeiza</v>
      </c>
      <c r="G478" s="43" t="s">
        <v>23536</v>
      </c>
      <c r="H478" s="44" t="s">
        <v>25478</v>
      </c>
      <c r="I478" s="45" t="s">
        <v>25479</v>
      </c>
      <c r="J478" s="45" t="s">
        <v>25480</v>
      </c>
      <c r="K478" s="45" t="s">
        <v>25481</v>
      </c>
      <c r="L478" s="43">
        <v>0.48634500000000003</v>
      </c>
    </row>
    <row r="479" spans="1:12" x14ac:dyDescent="0.35">
      <c r="A479" s="43">
        <v>5</v>
      </c>
      <c r="B479" s="43" t="s">
        <v>2770</v>
      </c>
      <c r="C479" s="46" t="s">
        <v>2786</v>
      </c>
      <c r="D479" s="44" t="s">
        <v>25482</v>
      </c>
      <c r="E479" s="44" t="s">
        <v>25483</v>
      </c>
      <c r="F479" s="44" t="str">
        <f t="shared" si="7"/>
        <v>Soledad ForestiEzeiza</v>
      </c>
      <c r="G479" s="43" t="s">
        <v>23490</v>
      </c>
      <c r="H479" s="44" t="s">
        <v>25484</v>
      </c>
      <c r="I479" s="45" t="s">
        <v>25485</v>
      </c>
      <c r="J479" s="45">
        <v>-34.899904499999998</v>
      </c>
      <c r="K479" s="45">
        <v>-58.544629100000002</v>
      </c>
      <c r="L479" s="43">
        <v>0.95221299999999998</v>
      </c>
    </row>
    <row r="480" spans="1:12" x14ac:dyDescent="0.35">
      <c r="A480" s="43">
        <v>5</v>
      </c>
      <c r="B480" s="43" t="s">
        <v>2770</v>
      </c>
      <c r="C480" s="46" t="s">
        <v>2786</v>
      </c>
      <c r="D480" s="44" t="s">
        <v>25486</v>
      </c>
      <c r="E480" s="44" t="s">
        <v>25487</v>
      </c>
      <c r="F480" s="44" t="str">
        <f t="shared" si="7"/>
        <v>Barrio Del PlataEzeiza</v>
      </c>
      <c r="G480" s="43" t="s">
        <v>23490</v>
      </c>
      <c r="H480" s="44" t="s">
        <v>25488</v>
      </c>
      <c r="I480" s="45" t="s">
        <v>25489</v>
      </c>
      <c r="J480" s="45">
        <v>-34.9033978</v>
      </c>
      <c r="K480" s="45">
        <v>-58.579696200000001</v>
      </c>
      <c r="L480" s="43">
        <v>0.60691200000000001</v>
      </c>
    </row>
    <row r="481" spans="1:12" x14ac:dyDescent="0.35">
      <c r="A481" s="43">
        <v>5</v>
      </c>
      <c r="B481" s="43" t="s">
        <v>2770</v>
      </c>
      <c r="C481" s="46" t="s">
        <v>2786</v>
      </c>
      <c r="D481" s="44" t="s">
        <v>25490</v>
      </c>
      <c r="E481" s="44" t="s">
        <v>25491</v>
      </c>
      <c r="F481" s="44" t="str">
        <f t="shared" si="7"/>
        <v>Club Vista AlegreEzeiza</v>
      </c>
      <c r="G481" s="43" t="s">
        <v>23461</v>
      </c>
      <c r="H481" s="44" t="s">
        <v>25492</v>
      </c>
      <c r="I481" s="45" t="s">
        <v>25493</v>
      </c>
      <c r="J481" s="45">
        <v>-34.896323000000002</v>
      </c>
      <c r="K481" s="45">
        <v>-58.554490299999998</v>
      </c>
      <c r="L481" s="43">
        <v>0.68206299999999997</v>
      </c>
    </row>
    <row r="482" spans="1:12" x14ac:dyDescent="0.35">
      <c r="A482" s="43">
        <v>5</v>
      </c>
      <c r="B482" s="43" t="s">
        <v>2770</v>
      </c>
      <c r="C482" s="46" t="s">
        <v>2786</v>
      </c>
      <c r="D482" s="44" t="s">
        <v>25494</v>
      </c>
      <c r="E482" s="44" t="s">
        <v>25495</v>
      </c>
      <c r="F482" s="44" t="str">
        <f t="shared" si="7"/>
        <v>Polo Industrial Tristan SuarezEzeiza</v>
      </c>
      <c r="G482" s="43" t="s">
        <v>23456</v>
      </c>
      <c r="H482" s="44" t="s">
        <v>25496</v>
      </c>
      <c r="I482" s="45" t="s">
        <v>25497</v>
      </c>
      <c r="J482" s="45">
        <v>-34.871411100000003</v>
      </c>
      <c r="K482" s="45">
        <v>-58.612414899999997</v>
      </c>
      <c r="L482" s="43">
        <v>0.59750700000000001</v>
      </c>
    </row>
    <row r="483" spans="1:12" x14ac:dyDescent="0.35">
      <c r="A483" s="43">
        <v>5</v>
      </c>
      <c r="B483" s="43" t="s">
        <v>2770</v>
      </c>
      <c r="C483" s="46" t="s">
        <v>2786</v>
      </c>
      <c r="D483" s="44" t="s">
        <v>25498</v>
      </c>
      <c r="E483" s="44" t="s">
        <v>25499</v>
      </c>
      <c r="F483" s="44" t="str">
        <f t="shared" si="7"/>
        <v>Atomica De EzeizaEzeiza</v>
      </c>
      <c r="G483" s="43" t="s">
        <v>24109</v>
      </c>
      <c r="H483" s="44" t="s">
        <v>25500</v>
      </c>
      <c r="I483" s="45" t="s">
        <v>25501</v>
      </c>
      <c r="J483" s="45">
        <v>-34.902293479999997</v>
      </c>
      <c r="K483" s="45">
        <v>-58.600062510000001</v>
      </c>
      <c r="L483" s="43">
        <v>0.59414199999999995</v>
      </c>
    </row>
    <row r="484" spans="1:12" x14ac:dyDescent="0.35">
      <c r="A484" s="43">
        <v>5</v>
      </c>
      <c r="B484" s="43" t="s">
        <v>2770</v>
      </c>
      <c r="C484" s="46" t="s">
        <v>2786</v>
      </c>
      <c r="D484" s="44" t="s">
        <v>25502</v>
      </c>
      <c r="E484" s="44" t="s">
        <v>25503</v>
      </c>
      <c r="F484" s="44" t="str">
        <f t="shared" si="7"/>
        <v>Sociedad De Fomento El Pinar La CeliaEzeiza</v>
      </c>
      <c r="G484" s="43" t="s">
        <v>23451</v>
      </c>
      <c r="H484" s="44" t="s">
        <v>25504</v>
      </c>
      <c r="I484" s="45" t="s">
        <v>25505</v>
      </c>
      <c r="J484" s="45">
        <v>-34.831338100000004</v>
      </c>
      <c r="K484" s="45">
        <v>-58.582632500000003</v>
      </c>
      <c r="L484" s="43">
        <v>0.577712</v>
      </c>
    </row>
    <row r="485" spans="1:12" x14ac:dyDescent="0.35">
      <c r="A485" s="43">
        <v>5</v>
      </c>
      <c r="B485" s="43" t="s">
        <v>2770</v>
      </c>
      <c r="C485" s="46" t="s">
        <v>2786</v>
      </c>
      <c r="D485" s="44" t="s">
        <v>25506</v>
      </c>
      <c r="E485" s="44" t="s">
        <v>25507</v>
      </c>
      <c r="F485" s="44" t="str">
        <f t="shared" si="7"/>
        <v>Club Altos De Tristan SuarezEzeiza</v>
      </c>
      <c r="G485" s="43" t="s">
        <v>23451</v>
      </c>
      <c r="H485" s="44" t="s">
        <v>25508</v>
      </c>
      <c r="I485" s="45" t="s">
        <v>25509</v>
      </c>
      <c r="J485" s="45">
        <v>-34.892496100000002</v>
      </c>
      <c r="K485" s="45">
        <v>-58.572850600000002</v>
      </c>
      <c r="L485" s="43">
        <v>0.57004600000000005</v>
      </c>
    </row>
    <row r="486" spans="1:12" x14ac:dyDescent="0.35">
      <c r="A486" s="43">
        <v>5</v>
      </c>
      <c r="B486" s="43" t="s">
        <v>2770</v>
      </c>
      <c r="C486" s="46" t="s">
        <v>2787</v>
      </c>
      <c r="D486" s="44" t="s">
        <v>25510</v>
      </c>
      <c r="E486" s="44" t="s">
        <v>25511</v>
      </c>
      <c r="F486" s="44" t="str">
        <f t="shared" si="7"/>
        <v>Ep 20Ezeiza</v>
      </c>
      <c r="G486" s="43" t="s">
        <v>23536</v>
      </c>
      <c r="H486" s="44" t="s">
        <v>25512</v>
      </c>
      <c r="I486" s="45" t="s">
        <v>25513</v>
      </c>
      <c r="J486" s="45" t="s">
        <v>25514</v>
      </c>
      <c r="K486" s="45" t="s">
        <v>25515</v>
      </c>
      <c r="L486" s="43">
        <v>0.74887999999999999</v>
      </c>
    </row>
    <row r="487" spans="1:12" x14ac:dyDescent="0.35">
      <c r="A487" s="43">
        <v>5</v>
      </c>
      <c r="B487" s="43" t="s">
        <v>2770</v>
      </c>
      <c r="C487" s="46" t="s">
        <v>2787</v>
      </c>
      <c r="D487" s="44" t="s">
        <v>25516</v>
      </c>
      <c r="E487" s="44" t="s">
        <v>25517</v>
      </c>
      <c r="F487" s="44" t="str">
        <f t="shared" si="7"/>
        <v>Escuela FrenchEzeiza</v>
      </c>
      <c r="G487" s="43" t="s">
        <v>23536</v>
      </c>
      <c r="H487" s="44" t="s">
        <v>25518</v>
      </c>
      <c r="I487" s="45" t="s">
        <v>25519</v>
      </c>
      <c r="J487" s="45" t="s">
        <v>25520</v>
      </c>
      <c r="K487" s="45" t="s">
        <v>25521</v>
      </c>
      <c r="L487" s="43">
        <v>0.45569799999999999</v>
      </c>
    </row>
    <row r="488" spans="1:12" x14ac:dyDescent="0.35">
      <c r="A488" s="43">
        <v>5</v>
      </c>
      <c r="B488" s="43" t="s">
        <v>2770</v>
      </c>
      <c r="C488" s="46" t="s">
        <v>2787</v>
      </c>
      <c r="D488" s="44" t="s">
        <v>25522</v>
      </c>
      <c r="E488" s="44" t="s">
        <v>25523</v>
      </c>
      <c r="F488" s="44" t="str">
        <f t="shared" si="7"/>
        <v>Centro De Personas SordasEzeiza</v>
      </c>
      <c r="G488" s="43" t="s">
        <v>23461</v>
      </c>
      <c r="H488" s="44" t="s">
        <v>25524</v>
      </c>
      <c r="I488" s="45" t="s">
        <v>25525</v>
      </c>
      <c r="J488" s="45">
        <v>-34.852043089854</v>
      </c>
      <c r="K488" s="45">
        <v>-58.533879461947002</v>
      </c>
      <c r="L488" s="43">
        <v>0.57498899999999997</v>
      </c>
    </row>
    <row r="489" spans="1:12" x14ac:dyDescent="0.35">
      <c r="A489" s="43">
        <v>9</v>
      </c>
      <c r="B489" s="43" t="s">
        <v>2791</v>
      </c>
      <c r="C489" s="46" t="s">
        <v>2812</v>
      </c>
      <c r="D489" s="44" t="s">
        <v>25526</v>
      </c>
      <c r="E489" s="44" t="s">
        <v>25527</v>
      </c>
      <c r="F489" s="44" t="str">
        <f t="shared" si="7"/>
        <v>Escuela N°23San Miguel</v>
      </c>
      <c r="G489" s="43" t="s">
        <v>23461</v>
      </c>
      <c r="H489" s="44" t="s">
        <v>25528</v>
      </c>
      <c r="I489" s="45" t="s">
        <v>25529</v>
      </c>
      <c r="J489" s="45" t="s">
        <v>25530</v>
      </c>
      <c r="K489" s="45" t="s">
        <v>25531</v>
      </c>
      <c r="L489" s="43">
        <v>0.79020999999999997</v>
      </c>
    </row>
    <row r="490" spans="1:12" x14ac:dyDescent="0.35">
      <c r="A490" s="43">
        <v>9</v>
      </c>
      <c r="B490" s="43" t="s">
        <v>2791</v>
      </c>
      <c r="C490" s="46" t="s">
        <v>2810</v>
      </c>
      <c r="D490" s="44" t="s">
        <v>25532</v>
      </c>
      <c r="E490" s="44" t="s">
        <v>25533</v>
      </c>
      <c r="F490" s="44" t="str">
        <f t="shared" si="7"/>
        <v>Capilla San Francisco JavierSan Miguel</v>
      </c>
      <c r="G490" s="43" t="s">
        <v>23573</v>
      </c>
      <c r="H490" s="44" t="s">
        <v>25534</v>
      </c>
      <c r="I490" s="45" t="s">
        <v>25535</v>
      </c>
      <c r="J490" s="45">
        <v>-34.5495333</v>
      </c>
      <c r="K490" s="45">
        <v>-58.732377200000002</v>
      </c>
      <c r="L490" s="43">
        <v>0.50695400000000002</v>
      </c>
    </row>
    <row r="491" spans="1:12" x14ac:dyDescent="0.35">
      <c r="A491" s="43">
        <v>9</v>
      </c>
      <c r="B491" s="43" t="s">
        <v>2791</v>
      </c>
      <c r="C491" s="46" t="s">
        <v>2810</v>
      </c>
      <c r="D491" s="44" t="s">
        <v>25536</v>
      </c>
      <c r="E491" s="44" t="s">
        <v>25537</v>
      </c>
      <c r="F491" s="44" t="str">
        <f t="shared" si="7"/>
        <v>Escuela N°301San Miguel</v>
      </c>
      <c r="G491" s="43" t="s">
        <v>208</v>
      </c>
      <c r="H491" s="44" t="s">
        <v>25538</v>
      </c>
      <c r="I491" s="45" t="s">
        <v>25539</v>
      </c>
      <c r="J491" s="45" t="s">
        <v>25540</v>
      </c>
      <c r="K491" s="45" t="s">
        <v>25541</v>
      </c>
      <c r="L491" s="43">
        <v>0.76285899999999995</v>
      </c>
    </row>
    <row r="492" spans="1:12" x14ac:dyDescent="0.35">
      <c r="A492" s="43">
        <v>9</v>
      </c>
      <c r="B492" s="43" t="s">
        <v>2791</v>
      </c>
      <c r="C492" s="46" t="s">
        <v>2810</v>
      </c>
      <c r="D492" s="44" t="s">
        <v>25542</v>
      </c>
      <c r="E492" s="44" t="s">
        <v>25543</v>
      </c>
      <c r="F492" s="44" t="str">
        <f t="shared" si="7"/>
        <v>Capilla LujanSan Miguel</v>
      </c>
      <c r="G492" s="43" t="s">
        <v>23573</v>
      </c>
      <c r="H492" s="44" t="s">
        <v>25544</v>
      </c>
      <c r="I492" s="45" t="s">
        <v>25545</v>
      </c>
      <c r="J492" s="45">
        <v>-34.572016906259996</v>
      </c>
      <c r="K492" s="45">
        <v>-58.730004932139998</v>
      </c>
      <c r="L492" s="43">
        <v>0.66108299999999998</v>
      </c>
    </row>
    <row r="493" spans="1:12" x14ac:dyDescent="0.35">
      <c r="A493" s="43">
        <v>9</v>
      </c>
      <c r="B493" s="43" t="s">
        <v>2791</v>
      </c>
      <c r="C493" s="46" t="s">
        <v>2810</v>
      </c>
      <c r="D493" s="44" t="s">
        <v>25546</v>
      </c>
      <c r="E493" s="44" t="s">
        <v>25547</v>
      </c>
      <c r="F493" s="44" t="str">
        <f t="shared" si="7"/>
        <v>Escuela N°35San Miguel</v>
      </c>
      <c r="G493" s="43" t="s">
        <v>23451</v>
      </c>
      <c r="H493" s="44" t="s">
        <v>25548</v>
      </c>
      <c r="I493" s="45" t="s">
        <v>25549</v>
      </c>
      <c r="J493" s="45" t="s">
        <v>25550</v>
      </c>
      <c r="K493" s="45" t="s">
        <v>25551</v>
      </c>
      <c r="L493" s="43">
        <v>0.56919299999999995</v>
      </c>
    </row>
    <row r="494" spans="1:12" x14ac:dyDescent="0.35">
      <c r="A494" s="43">
        <v>9</v>
      </c>
      <c r="B494" s="43" t="s">
        <v>2791</v>
      </c>
      <c r="C494" s="46" t="s">
        <v>2812</v>
      </c>
      <c r="D494" s="44" t="s">
        <v>25552</v>
      </c>
      <c r="E494" s="44" t="s">
        <v>25553</v>
      </c>
      <c r="F494" s="44" t="str">
        <f t="shared" si="7"/>
        <v>Sociedad De Fomento Rey De MaresSan Miguel</v>
      </c>
      <c r="G494" s="43" t="s">
        <v>23461</v>
      </c>
      <c r="H494" s="44" t="s">
        <v>25554</v>
      </c>
      <c r="I494" s="45" t="s">
        <v>25555</v>
      </c>
      <c r="J494" s="45">
        <v>-34.538020460283001</v>
      </c>
      <c r="K494" s="45">
        <v>-58.722634656486001</v>
      </c>
      <c r="L494" s="43">
        <v>0.326241</v>
      </c>
    </row>
    <row r="495" spans="1:12" x14ac:dyDescent="0.35">
      <c r="A495" s="43">
        <v>9</v>
      </c>
      <c r="B495" s="43" t="s">
        <v>2791</v>
      </c>
      <c r="C495" s="46" t="s">
        <v>2810</v>
      </c>
      <c r="D495" s="44" t="s">
        <v>25556</v>
      </c>
      <c r="E495" s="44" t="s">
        <v>25557</v>
      </c>
      <c r="F495" s="44" t="str">
        <f t="shared" si="7"/>
        <v>Centro De Jubilados Esperanza De VidaSan Miguel</v>
      </c>
      <c r="G495" s="43" t="s">
        <v>23461</v>
      </c>
      <c r="H495" s="44" t="s">
        <v>25558</v>
      </c>
      <c r="I495" s="45" t="s">
        <v>25559</v>
      </c>
      <c r="J495" s="45">
        <v>-34.535151599999999</v>
      </c>
      <c r="K495" s="45">
        <v>-58.730309800000001</v>
      </c>
      <c r="L495" s="43">
        <v>0.59176200000000001</v>
      </c>
    </row>
    <row r="496" spans="1:12" x14ac:dyDescent="0.35">
      <c r="A496" s="43">
        <v>9</v>
      </c>
      <c r="B496" s="43" t="s">
        <v>2791</v>
      </c>
      <c r="C496" s="46" t="s">
        <v>2812</v>
      </c>
      <c r="D496" s="44" t="s">
        <v>25560</v>
      </c>
      <c r="E496" s="44" t="s">
        <v>25547</v>
      </c>
      <c r="F496" s="44" t="str">
        <f t="shared" si="7"/>
        <v>Escuela N°35San Miguel</v>
      </c>
      <c r="G496" s="43" t="s">
        <v>23451</v>
      </c>
      <c r="H496" s="44" t="s">
        <v>25548</v>
      </c>
      <c r="I496" s="45" t="s">
        <v>25549</v>
      </c>
      <c r="J496" s="45" t="s">
        <v>25550</v>
      </c>
      <c r="K496" s="45" t="s">
        <v>25551</v>
      </c>
      <c r="L496" s="43">
        <v>0.56919299999999995</v>
      </c>
    </row>
    <row r="497" spans="1:12" x14ac:dyDescent="0.35">
      <c r="A497" s="43">
        <v>9</v>
      </c>
      <c r="B497" s="43" t="s">
        <v>2791</v>
      </c>
      <c r="C497" s="46" t="s">
        <v>2810</v>
      </c>
      <c r="D497" s="44" t="s">
        <v>25561</v>
      </c>
      <c r="E497" s="44" t="s">
        <v>25562</v>
      </c>
      <c r="F497" s="44" t="str">
        <f t="shared" si="7"/>
        <v>Grito De CorazonSan Miguel</v>
      </c>
      <c r="G497" s="43" t="s">
        <v>23922</v>
      </c>
      <c r="H497" s="44" t="s">
        <v>25563</v>
      </c>
      <c r="I497" s="45" t="s">
        <v>25564</v>
      </c>
      <c r="J497" s="45">
        <v>-34.557257200000002</v>
      </c>
      <c r="K497" s="45">
        <v>-58.766180800000001</v>
      </c>
      <c r="L497" s="43">
        <v>0.75351699999999999</v>
      </c>
    </row>
    <row r="498" spans="1:12" x14ac:dyDescent="0.35">
      <c r="A498" s="43">
        <v>9</v>
      </c>
      <c r="B498" s="43" t="s">
        <v>2791</v>
      </c>
      <c r="C498" s="46" t="s">
        <v>2810</v>
      </c>
      <c r="D498" s="44" t="s">
        <v>25565</v>
      </c>
      <c r="E498" s="44" t="s">
        <v>25566</v>
      </c>
      <c r="F498" s="44" t="str">
        <f t="shared" si="7"/>
        <v>Sindicato MunicipalSan Miguel</v>
      </c>
      <c r="G498" s="43" t="s">
        <v>23531</v>
      </c>
      <c r="H498" s="44" t="s">
        <v>25567</v>
      </c>
      <c r="I498" s="45" t="s">
        <v>25568</v>
      </c>
      <c r="J498" s="45">
        <v>-34.537098800000003</v>
      </c>
      <c r="K498" s="45">
        <v>-58.719743800000003</v>
      </c>
      <c r="L498" s="43">
        <v>0.24632100000000001</v>
      </c>
    </row>
    <row r="499" spans="1:12" x14ac:dyDescent="0.35">
      <c r="A499" s="43">
        <v>9</v>
      </c>
      <c r="B499" s="43" t="s">
        <v>2791</v>
      </c>
      <c r="C499" s="46" t="s">
        <v>2810</v>
      </c>
      <c r="D499" s="44" t="s">
        <v>25569</v>
      </c>
      <c r="E499" s="44" t="s">
        <v>25570</v>
      </c>
      <c r="F499" s="44" t="str">
        <f t="shared" si="7"/>
        <v>Cfp N°402San Miguel</v>
      </c>
      <c r="G499" s="43" t="s">
        <v>23536</v>
      </c>
      <c r="H499" s="44" t="s">
        <v>25571</v>
      </c>
      <c r="I499" s="45" t="s">
        <v>25572</v>
      </c>
      <c r="J499" s="45">
        <v>-34.5781986</v>
      </c>
      <c r="K499" s="45">
        <v>-58.695008600000001</v>
      </c>
      <c r="L499" s="43">
        <v>0.52383299999999999</v>
      </c>
    </row>
    <row r="500" spans="1:12" x14ac:dyDescent="0.35">
      <c r="A500" s="43">
        <v>9</v>
      </c>
      <c r="B500" s="43" t="s">
        <v>2791</v>
      </c>
      <c r="C500" s="46" t="s">
        <v>2810</v>
      </c>
      <c r="D500" s="44" t="s">
        <v>25573</v>
      </c>
      <c r="E500" s="44" t="s">
        <v>3611</v>
      </c>
      <c r="F500" s="44" t="str">
        <f t="shared" si="7"/>
        <v>Capilla Santa RitaSan Miguel</v>
      </c>
      <c r="G500" s="43" t="s">
        <v>23573</v>
      </c>
      <c r="H500" s="44" t="s">
        <v>25574</v>
      </c>
      <c r="I500" s="45" t="s">
        <v>25575</v>
      </c>
      <c r="J500" s="45">
        <v>-34.555893980225001</v>
      </c>
      <c r="K500" s="45">
        <v>-58.755981958823</v>
      </c>
      <c r="L500" s="43">
        <v>0.56842099999999995</v>
      </c>
    </row>
    <row r="501" spans="1:12" x14ac:dyDescent="0.35">
      <c r="A501" s="43">
        <v>9</v>
      </c>
      <c r="B501" s="43" t="s">
        <v>2791</v>
      </c>
      <c r="C501" s="46" t="s">
        <v>2810</v>
      </c>
      <c r="D501" s="44" t="s">
        <v>25576</v>
      </c>
      <c r="E501" s="44" t="s">
        <v>25577</v>
      </c>
      <c r="F501" s="44" t="str">
        <f t="shared" si="7"/>
        <v>Grito De Corazon Filial De BocaSan Miguel</v>
      </c>
      <c r="G501" s="43" t="s">
        <v>23451</v>
      </c>
      <c r="H501" s="44" t="s">
        <v>25578</v>
      </c>
      <c r="I501" s="45" t="s">
        <v>25579</v>
      </c>
      <c r="J501" s="45">
        <v>-34.547646983782002</v>
      </c>
      <c r="K501" s="45">
        <v>-58.712051985186001</v>
      </c>
      <c r="L501" s="43">
        <v>0.14801400000000001</v>
      </c>
    </row>
    <row r="502" spans="1:12" x14ac:dyDescent="0.35">
      <c r="A502" s="43">
        <v>9</v>
      </c>
      <c r="B502" s="43" t="s">
        <v>2791</v>
      </c>
      <c r="C502" s="46" t="s">
        <v>2810</v>
      </c>
      <c r="D502" s="44" t="s">
        <v>25580</v>
      </c>
      <c r="E502" s="44" t="s">
        <v>24855</v>
      </c>
      <c r="F502" s="44" t="str">
        <f t="shared" si="7"/>
        <v>AteSan Miguel</v>
      </c>
      <c r="G502" s="43" t="s">
        <v>23531</v>
      </c>
      <c r="H502" s="44" t="s">
        <v>25581</v>
      </c>
      <c r="I502" s="45" t="s">
        <v>25582</v>
      </c>
      <c r="J502" s="45">
        <v>-34.549007000000003</v>
      </c>
      <c r="K502" s="45">
        <v>-58.718928300000002</v>
      </c>
      <c r="L502" s="43">
        <v>0.16772200000000001</v>
      </c>
    </row>
    <row r="503" spans="1:12" x14ac:dyDescent="0.35">
      <c r="A503" s="43">
        <v>9</v>
      </c>
      <c r="B503" s="43" t="s">
        <v>2791</v>
      </c>
      <c r="C503" s="46" t="s">
        <v>2810</v>
      </c>
      <c r="D503" s="44" t="s">
        <v>25583</v>
      </c>
      <c r="E503" s="44" t="s">
        <v>25584</v>
      </c>
      <c r="F503" s="44" t="str">
        <f t="shared" si="7"/>
        <v>PjSan Miguel</v>
      </c>
      <c r="G503" s="43" t="s">
        <v>23456</v>
      </c>
      <c r="H503" s="44" t="s">
        <v>25585</v>
      </c>
      <c r="I503" s="45" t="s">
        <v>25586</v>
      </c>
      <c r="J503" s="45">
        <v>-34.542828980343003</v>
      </c>
      <c r="K503" s="45">
        <v>-58.697058436464999</v>
      </c>
      <c r="L503" s="43">
        <v>0.245114</v>
      </c>
    </row>
    <row r="504" spans="1:12" x14ac:dyDescent="0.35">
      <c r="A504" s="43">
        <v>9</v>
      </c>
      <c r="B504" s="43" t="s">
        <v>2791</v>
      </c>
      <c r="C504" s="46" t="s">
        <v>2812</v>
      </c>
      <c r="D504" s="44" t="s">
        <v>25587</v>
      </c>
      <c r="E504" s="44" t="s">
        <v>25588</v>
      </c>
      <c r="F504" s="44" t="str">
        <f t="shared" si="7"/>
        <v>Eepa N°701San Miguel</v>
      </c>
      <c r="G504" s="43" t="s">
        <v>23461</v>
      </c>
      <c r="H504" s="44" t="s">
        <v>25589</v>
      </c>
      <c r="I504" s="45" t="s">
        <v>25590</v>
      </c>
      <c r="J504" s="45" t="s">
        <v>25591</v>
      </c>
      <c r="K504" s="45" t="s">
        <v>25592</v>
      </c>
      <c r="L504" s="43">
        <v>0.13372700000000001</v>
      </c>
    </row>
    <row r="505" spans="1:12" x14ac:dyDescent="0.35">
      <c r="A505" s="43">
        <v>9</v>
      </c>
      <c r="B505" s="43" t="s">
        <v>2791</v>
      </c>
      <c r="C505" s="46" t="s">
        <v>2812</v>
      </c>
      <c r="D505" s="44" t="s">
        <v>25593</v>
      </c>
      <c r="E505" s="44" t="s">
        <v>25594</v>
      </c>
      <c r="F505" s="44" t="str">
        <f t="shared" si="7"/>
        <v>AnkokuSan Miguel</v>
      </c>
      <c r="G505" s="43" t="s">
        <v>23461</v>
      </c>
      <c r="H505" s="44" t="s">
        <v>25595</v>
      </c>
      <c r="I505" s="45" t="s">
        <v>25596</v>
      </c>
      <c r="J505" s="45">
        <v>-34.543055000000003</v>
      </c>
      <c r="K505" s="45">
        <v>-58.711857700000003</v>
      </c>
      <c r="L505" s="43">
        <v>0.10772900000000001</v>
      </c>
    </row>
    <row r="506" spans="1:12" x14ac:dyDescent="0.35">
      <c r="A506" s="43">
        <v>9</v>
      </c>
      <c r="B506" s="43" t="s">
        <v>2791</v>
      </c>
      <c r="C506" s="46" t="s">
        <v>2812</v>
      </c>
      <c r="D506" s="44" t="s">
        <v>25597</v>
      </c>
      <c r="E506" s="44" t="s">
        <v>25547</v>
      </c>
      <c r="F506" s="44" t="str">
        <f t="shared" si="7"/>
        <v>Escuela N°35San Miguel</v>
      </c>
      <c r="G506" s="43" t="s">
        <v>23451</v>
      </c>
      <c r="H506" s="44" t="s">
        <v>25548</v>
      </c>
      <c r="I506" s="45" t="s">
        <v>25549</v>
      </c>
      <c r="J506" s="45" t="s">
        <v>25550</v>
      </c>
      <c r="K506" s="45" t="s">
        <v>25551</v>
      </c>
      <c r="L506" s="43">
        <v>0.56919299999999995</v>
      </c>
    </row>
    <row r="507" spans="1:12" x14ac:dyDescent="0.35">
      <c r="A507" s="43">
        <v>9</v>
      </c>
      <c r="B507" s="43" t="s">
        <v>2791</v>
      </c>
      <c r="C507" s="46" t="s">
        <v>2812</v>
      </c>
      <c r="D507" s="44" t="s">
        <v>25598</v>
      </c>
      <c r="E507" s="44" t="s">
        <v>25547</v>
      </c>
      <c r="F507" s="44" t="str">
        <f t="shared" si="7"/>
        <v>Escuela N°35San Miguel</v>
      </c>
      <c r="G507" s="43" t="s">
        <v>23451</v>
      </c>
      <c r="H507" s="44" t="s">
        <v>25548</v>
      </c>
      <c r="I507" s="45" t="s">
        <v>25549</v>
      </c>
      <c r="J507" s="45" t="s">
        <v>25550</v>
      </c>
      <c r="K507" s="45" t="s">
        <v>25551</v>
      </c>
      <c r="L507" s="43">
        <v>0.56919299999999995</v>
      </c>
    </row>
    <row r="508" spans="1:12" x14ac:dyDescent="0.35">
      <c r="A508" s="43">
        <v>9</v>
      </c>
      <c r="B508" s="43" t="s">
        <v>2791</v>
      </c>
      <c r="C508" s="46" t="s">
        <v>2812</v>
      </c>
      <c r="D508" s="44" t="s">
        <v>25599</v>
      </c>
      <c r="E508" s="44" t="s">
        <v>25600</v>
      </c>
      <c r="F508" s="44" t="str">
        <f t="shared" si="7"/>
        <v>Capilla San Pedro ClaverSan Miguel</v>
      </c>
      <c r="G508" s="43" t="s">
        <v>23573</v>
      </c>
      <c r="H508" s="44" t="s">
        <v>25601</v>
      </c>
      <c r="I508" s="45" t="s">
        <v>25602</v>
      </c>
      <c r="J508" s="45">
        <v>-34.544005664910998</v>
      </c>
      <c r="K508" s="45">
        <v>-58.738804290650002</v>
      </c>
      <c r="L508" s="43">
        <v>0.64468099999999995</v>
      </c>
    </row>
    <row r="509" spans="1:12" x14ac:dyDescent="0.35">
      <c r="A509" s="43">
        <v>9</v>
      </c>
      <c r="B509" s="43" t="s">
        <v>2791</v>
      </c>
      <c r="C509" s="46" t="s">
        <v>2812</v>
      </c>
      <c r="D509" s="44" t="s">
        <v>25603</v>
      </c>
      <c r="E509" s="44" t="s">
        <v>25604</v>
      </c>
      <c r="F509" s="44" t="str">
        <f t="shared" si="7"/>
        <v>Capilla De La Purisima Y Santo Cura BrocheroSan Miguel</v>
      </c>
      <c r="G509" s="43" t="s">
        <v>23573</v>
      </c>
      <c r="H509" s="44" t="s">
        <v>25605</v>
      </c>
      <c r="I509" s="45" t="s">
        <v>25606</v>
      </c>
      <c r="J509" s="45">
        <v>-34.574440600000003</v>
      </c>
      <c r="K509" s="45">
        <v>-58.737735499999999</v>
      </c>
      <c r="L509" s="43">
        <v>0.61653400000000003</v>
      </c>
    </row>
    <row r="510" spans="1:12" x14ac:dyDescent="0.35">
      <c r="A510" s="43">
        <v>9</v>
      </c>
      <c r="B510" s="43" t="s">
        <v>2816</v>
      </c>
      <c r="C510" s="46" t="s">
        <v>2824</v>
      </c>
      <c r="D510" s="44" t="s">
        <v>25607</v>
      </c>
      <c r="E510" s="44" t="s">
        <v>25608</v>
      </c>
      <c r="F510" s="44" t="str">
        <f t="shared" si="7"/>
        <v>Sede 40José C. Paz</v>
      </c>
      <c r="G510" s="43" t="s">
        <v>23461</v>
      </c>
      <c r="H510" s="44" t="s">
        <v>25609</v>
      </c>
      <c r="I510" s="45" t="s">
        <v>25610</v>
      </c>
      <c r="J510" s="45">
        <v>-34.52918131581</v>
      </c>
      <c r="K510" s="45">
        <v>-58.751024566009001</v>
      </c>
      <c r="L510" s="43">
        <v>0.33046700000000001</v>
      </c>
    </row>
    <row r="511" spans="1:12" x14ac:dyDescent="0.35">
      <c r="A511" s="43">
        <v>9</v>
      </c>
      <c r="B511" s="43" t="s">
        <v>2816</v>
      </c>
      <c r="C511" s="46" t="s">
        <v>2824</v>
      </c>
      <c r="D511" s="44" t="s">
        <v>25611</v>
      </c>
      <c r="E511" s="44" t="s">
        <v>25612</v>
      </c>
      <c r="F511" s="44" t="str">
        <f t="shared" si="7"/>
        <v>Sede 138José C. Paz</v>
      </c>
      <c r="G511" s="43" t="s">
        <v>23922</v>
      </c>
      <c r="H511" s="44" t="s">
        <v>25613</v>
      </c>
      <c r="I511" s="45" t="s">
        <v>25614</v>
      </c>
      <c r="J511" s="45">
        <v>-34.532418281087999</v>
      </c>
      <c r="K511" s="45">
        <v>-58.752826423735002</v>
      </c>
      <c r="L511" s="43">
        <v>0.45161299999999999</v>
      </c>
    </row>
    <row r="512" spans="1:12" x14ac:dyDescent="0.35">
      <c r="A512" s="43">
        <v>9</v>
      </c>
      <c r="B512" s="43" t="s">
        <v>2816</v>
      </c>
      <c r="C512" s="46" t="s">
        <v>2824</v>
      </c>
      <c r="D512" s="44" t="s">
        <v>25615</v>
      </c>
      <c r="E512" s="44" t="s">
        <v>25616</v>
      </c>
      <c r="F512" s="44" t="str">
        <f t="shared" si="7"/>
        <v>Sede 7José C. Paz</v>
      </c>
      <c r="G512" s="43" t="s">
        <v>23451</v>
      </c>
      <c r="H512" s="44" t="s">
        <v>25617</v>
      </c>
      <c r="I512" s="45" t="s">
        <v>25618</v>
      </c>
      <c r="J512" s="45">
        <v>-34.524707307352003</v>
      </c>
      <c r="K512" s="45">
        <v>-58.792184236828</v>
      </c>
      <c r="L512" s="43">
        <v>0.69329700000000005</v>
      </c>
    </row>
    <row r="513" spans="1:12" x14ac:dyDescent="0.35">
      <c r="A513" s="43">
        <v>9</v>
      </c>
      <c r="B513" s="43" t="s">
        <v>2816</v>
      </c>
      <c r="C513" s="46" t="s">
        <v>2824</v>
      </c>
      <c r="D513" s="44" t="s">
        <v>25619</v>
      </c>
      <c r="E513" s="44" t="s">
        <v>4183</v>
      </c>
      <c r="F513" s="44" t="str">
        <f t="shared" si="7"/>
        <v>Sede 143José C. Paz</v>
      </c>
      <c r="G513" s="43" t="s">
        <v>23461</v>
      </c>
      <c r="H513" s="44" t="s">
        <v>25620</v>
      </c>
      <c r="I513" s="45" t="s">
        <v>25621</v>
      </c>
      <c r="J513" s="45">
        <v>-34.516993902864002</v>
      </c>
      <c r="K513" s="45">
        <v>-58.739001899370002</v>
      </c>
      <c r="L513" s="43">
        <v>0.28805700000000001</v>
      </c>
    </row>
    <row r="514" spans="1:12" x14ac:dyDescent="0.35">
      <c r="A514" s="43">
        <v>9</v>
      </c>
      <c r="B514" s="43" t="s">
        <v>2816</v>
      </c>
      <c r="C514" s="46" t="s">
        <v>2824</v>
      </c>
      <c r="D514" s="44" t="s">
        <v>25622</v>
      </c>
      <c r="E514" s="44" t="s">
        <v>25623</v>
      </c>
      <c r="F514" s="44" t="str">
        <f t="shared" ref="F514:F577" si="8">CONCATENATE(E514,B514)</f>
        <v>Sede 148José C. Paz</v>
      </c>
      <c r="G514" s="43" t="s">
        <v>208</v>
      </c>
      <c r="H514" s="44" t="s">
        <v>25624</v>
      </c>
      <c r="I514" s="45" t="s">
        <v>25625</v>
      </c>
      <c r="J514" s="45">
        <v>-34.518995699999998</v>
      </c>
      <c r="K514" s="45">
        <v>-58.744479900000002</v>
      </c>
      <c r="L514" s="43">
        <v>0.423628</v>
      </c>
    </row>
    <row r="515" spans="1:12" x14ac:dyDescent="0.35">
      <c r="A515" s="43">
        <v>9</v>
      </c>
      <c r="B515" s="43" t="s">
        <v>2816</v>
      </c>
      <c r="C515" s="46" t="s">
        <v>2824</v>
      </c>
      <c r="D515" s="44" t="s">
        <v>25626</v>
      </c>
      <c r="E515" s="44" t="s">
        <v>25627</v>
      </c>
      <c r="F515" s="44" t="str">
        <f t="shared" si="8"/>
        <v>Sede 150José C. Paz</v>
      </c>
      <c r="G515" s="43" t="s">
        <v>208</v>
      </c>
      <c r="H515" s="44" t="s">
        <v>25628</v>
      </c>
      <c r="I515" s="45" t="s">
        <v>25629</v>
      </c>
      <c r="J515" s="45">
        <v>-34.533553900000001</v>
      </c>
      <c r="K515" s="45">
        <v>-58.772285799999999</v>
      </c>
      <c r="L515" s="43">
        <v>0.701206</v>
      </c>
    </row>
    <row r="516" spans="1:12" x14ac:dyDescent="0.35">
      <c r="A516" s="43">
        <v>9</v>
      </c>
      <c r="B516" s="43" t="s">
        <v>2816</v>
      </c>
      <c r="C516" s="46" t="s">
        <v>2824</v>
      </c>
      <c r="D516" s="44" t="s">
        <v>25630</v>
      </c>
      <c r="E516" s="44" t="s">
        <v>25631</v>
      </c>
      <c r="F516" s="44" t="str">
        <f t="shared" si="8"/>
        <v>Sede 153José C. Paz</v>
      </c>
      <c r="G516" s="43" t="s">
        <v>208</v>
      </c>
      <c r="H516" s="44" t="s">
        <v>25632</v>
      </c>
      <c r="I516" s="45" t="s">
        <v>25633</v>
      </c>
      <c r="J516" s="45">
        <v>-34.529079600000003</v>
      </c>
      <c r="K516" s="45">
        <v>-58.780585700000003</v>
      </c>
      <c r="L516" s="43">
        <v>0.63858099999999995</v>
      </c>
    </row>
    <row r="517" spans="1:12" x14ac:dyDescent="0.35">
      <c r="A517" s="43">
        <v>9</v>
      </c>
      <c r="B517" s="43" t="s">
        <v>2816</v>
      </c>
      <c r="C517" s="46" t="s">
        <v>2824</v>
      </c>
      <c r="D517" s="44" t="s">
        <v>25634</v>
      </c>
      <c r="E517" s="44" t="s">
        <v>4179</v>
      </c>
      <c r="F517" s="44" t="str">
        <f t="shared" si="8"/>
        <v>Sede 133José C. Paz</v>
      </c>
      <c r="G517" s="43" t="s">
        <v>23461</v>
      </c>
      <c r="H517" s="44" t="s">
        <v>25635</v>
      </c>
      <c r="I517" s="45" t="s">
        <v>25636</v>
      </c>
      <c r="J517" s="45">
        <v>-34.5122924</v>
      </c>
      <c r="K517" s="45">
        <v>-58.741601199999998</v>
      </c>
      <c r="L517" s="43">
        <v>0.456154</v>
      </c>
    </row>
    <row r="518" spans="1:12" x14ac:dyDescent="0.35">
      <c r="A518" s="43">
        <v>9</v>
      </c>
      <c r="B518" s="43" t="s">
        <v>2816</v>
      </c>
      <c r="C518" s="46" t="s">
        <v>2824</v>
      </c>
      <c r="D518" s="44" t="s">
        <v>25637</v>
      </c>
      <c r="E518" s="44" t="s">
        <v>4177</v>
      </c>
      <c r="F518" s="44" t="str">
        <f t="shared" si="8"/>
        <v>Encuentro PeronistaJosé C. Paz</v>
      </c>
      <c r="G518" s="43" t="s">
        <v>23451</v>
      </c>
      <c r="H518" s="44" t="s">
        <v>25638</v>
      </c>
      <c r="I518" s="45" t="s">
        <v>25639</v>
      </c>
      <c r="J518" s="45">
        <v>-34.505951206435</v>
      </c>
      <c r="K518" s="45">
        <v>-58.807267136316</v>
      </c>
      <c r="L518" s="43">
        <v>0.79116600000000004</v>
      </c>
    </row>
    <row r="519" spans="1:12" x14ac:dyDescent="0.35">
      <c r="A519" s="43">
        <v>9</v>
      </c>
      <c r="B519" s="43" t="s">
        <v>2816</v>
      </c>
      <c r="C519" s="46" t="s">
        <v>2824</v>
      </c>
      <c r="D519" s="44" t="s">
        <v>25640</v>
      </c>
      <c r="E519" s="44" t="s">
        <v>25641</v>
      </c>
      <c r="F519" s="44" t="str">
        <f t="shared" si="8"/>
        <v>Centro Comunitario Juntos Por El BarrioJosé C. Paz</v>
      </c>
      <c r="G519" s="43" t="s">
        <v>23461</v>
      </c>
      <c r="H519" s="44" t="s">
        <v>25642</v>
      </c>
      <c r="I519" s="45" t="s">
        <v>25643</v>
      </c>
      <c r="J519" s="45">
        <v>-34.517981300000002</v>
      </c>
      <c r="K519" s="45">
        <v>-58.764631100000003</v>
      </c>
      <c r="L519" s="43">
        <v>0.57478099999999999</v>
      </c>
    </row>
    <row r="520" spans="1:12" x14ac:dyDescent="0.35">
      <c r="A520" s="43">
        <v>9</v>
      </c>
      <c r="B520" s="43" t="s">
        <v>2816</v>
      </c>
      <c r="C520" s="46" t="s">
        <v>2824</v>
      </c>
      <c r="D520" s="44" t="s">
        <v>25644</v>
      </c>
      <c r="E520" s="44" t="s">
        <v>4177</v>
      </c>
      <c r="F520" s="44" t="str">
        <f t="shared" si="8"/>
        <v>Encuentro PeronistaJosé C. Paz</v>
      </c>
      <c r="G520" s="43" t="s">
        <v>23451</v>
      </c>
      <c r="H520" s="44" t="s">
        <v>25645</v>
      </c>
      <c r="I520" s="45" t="s">
        <v>25646</v>
      </c>
      <c r="J520" s="45">
        <v>-34.521541966135999</v>
      </c>
      <c r="K520" s="45">
        <v>-58.749515055671999</v>
      </c>
      <c r="L520" s="43">
        <v>0.36120999999999998</v>
      </c>
    </row>
    <row r="521" spans="1:12" x14ac:dyDescent="0.35">
      <c r="A521" s="43">
        <v>9</v>
      </c>
      <c r="B521" s="43" t="s">
        <v>2816</v>
      </c>
      <c r="C521" s="46" t="s">
        <v>2827</v>
      </c>
      <c r="D521" s="44" t="s">
        <v>25647</v>
      </c>
      <c r="E521" s="44" t="s">
        <v>25648</v>
      </c>
      <c r="F521" s="44" t="str">
        <f t="shared" si="8"/>
        <v>Asociación Huellas De FuegoJosé C. Paz</v>
      </c>
      <c r="G521" s="43" t="s">
        <v>23461</v>
      </c>
      <c r="H521" s="44" t="s">
        <v>25649</v>
      </c>
      <c r="I521" s="45" t="s">
        <v>25650</v>
      </c>
      <c r="J521" s="45">
        <v>-34.523443400171999</v>
      </c>
      <c r="K521" s="45">
        <v>-58.784219417155001</v>
      </c>
      <c r="L521" s="43">
        <v>0.72729600000000005</v>
      </c>
    </row>
    <row r="522" spans="1:12" x14ac:dyDescent="0.35">
      <c r="A522" s="43">
        <v>9</v>
      </c>
      <c r="B522" s="43" t="s">
        <v>2816</v>
      </c>
      <c r="C522" s="46" t="s">
        <v>2827</v>
      </c>
      <c r="D522" s="44" t="s">
        <v>25651</v>
      </c>
      <c r="E522" s="44" t="s">
        <v>4178</v>
      </c>
      <c r="F522" s="44" t="str">
        <f t="shared" si="8"/>
        <v>La DignidadJosé C. Paz</v>
      </c>
      <c r="G522" s="43" t="s">
        <v>23451</v>
      </c>
      <c r="H522" s="44" t="s">
        <v>25652</v>
      </c>
      <c r="I522" s="45" t="s">
        <v>25653</v>
      </c>
      <c r="J522" s="45">
        <v>-34.494978000000003</v>
      </c>
      <c r="K522" s="45">
        <v>-58.806907299999999</v>
      </c>
      <c r="L522" s="43">
        <v>0.79475799999999996</v>
      </c>
    </row>
    <row r="523" spans="1:12" x14ac:dyDescent="0.35">
      <c r="A523" s="43">
        <v>9</v>
      </c>
      <c r="B523" s="43" t="s">
        <v>2816</v>
      </c>
      <c r="C523" s="46" t="s">
        <v>2828</v>
      </c>
      <c r="D523" s="44" t="s">
        <v>25654</v>
      </c>
      <c r="E523" s="44" t="s">
        <v>25655</v>
      </c>
      <c r="F523" s="44" t="str">
        <f t="shared" si="8"/>
        <v>Sede 33José C. Paz</v>
      </c>
      <c r="G523" s="43" t="s">
        <v>208</v>
      </c>
      <c r="H523" s="44" t="s">
        <v>25656</v>
      </c>
      <c r="I523" s="45" t="s">
        <v>25657</v>
      </c>
      <c r="J523" s="45">
        <v>-34.531304499999997</v>
      </c>
      <c r="K523" s="45">
        <v>-58.7742845</v>
      </c>
      <c r="L523" s="43">
        <v>0.65072099999999999</v>
      </c>
    </row>
    <row r="524" spans="1:12" x14ac:dyDescent="0.35">
      <c r="A524" s="43">
        <v>9</v>
      </c>
      <c r="B524" s="43" t="s">
        <v>2816</v>
      </c>
      <c r="C524" s="46" t="s">
        <v>2828</v>
      </c>
      <c r="D524" s="44" t="s">
        <v>25658</v>
      </c>
      <c r="E524" s="44" t="s">
        <v>25659</v>
      </c>
      <c r="F524" s="44" t="str">
        <f t="shared" si="8"/>
        <v>Sede 38José C. Paz</v>
      </c>
      <c r="G524" s="43" t="s">
        <v>208</v>
      </c>
      <c r="H524" s="44" t="s">
        <v>25660</v>
      </c>
      <c r="I524" s="45" t="s">
        <v>25661</v>
      </c>
      <c r="J524" s="45">
        <v>-34.539430000000003</v>
      </c>
      <c r="K524" s="45">
        <v>-58.770409999999998</v>
      </c>
      <c r="L524" s="43">
        <v>0.78988199999999997</v>
      </c>
    </row>
    <row r="525" spans="1:12" x14ac:dyDescent="0.35">
      <c r="A525" s="43">
        <v>9</v>
      </c>
      <c r="B525" s="43" t="s">
        <v>2816</v>
      </c>
      <c r="C525" s="46" t="s">
        <v>2828</v>
      </c>
      <c r="D525" s="44" t="s">
        <v>25662</v>
      </c>
      <c r="E525" s="44" t="s">
        <v>4195</v>
      </c>
      <c r="F525" s="44" t="str">
        <f t="shared" si="8"/>
        <v>Sede 54José C. Paz</v>
      </c>
      <c r="G525" s="43" t="s">
        <v>23461</v>
      </c>
      <c r="H525" s="44" t="s">
        <v>25663</v>
      </c>
      <c r="I525" s="45" t="s">
        <v>25664</v>
      </c>
      <c r="J525" s="45">
        <v>-34.506784283792001</v>
      </c>
      <c r="K525" s="45">
        <v>-58.74588578881</v>
      </c>
      <c r="L525" s="43">
        <v>0.471779</v>
      </c>
    </row>
    <row r="526" spans="1:12" x14ac:dyDescent="0.35">
      <c r="A526" s="43">
        <v>9</v>
      </c>
      <c r="B526" s="43" t="s">
        <v>2816</v>
      </c>
      <c r="C526" s="46" t="s">
        <v>2828</v>
      </c>
      <c r="D526" s="44" t="s">
        <v>25665</v>
      </c>
      <c r="E526" s="44" t="s">
        <v>25666</v>
      </c>
      <c r="F526" s="44" t="str">
        <f t="shared" si="8"/>
        <v>Sede 135José C. Paz</v>
      </c>
      <c r="G526" s="43" t="s">
        <v>208</v>
      </c>
      <c r="H526" s="44" t="s">
        <v>25667</v>
      </c>
      <c r="I526" s="45" t="s">
        <v>25668</v>
      </c>
      <c r="J526" s="45">
        <v>-34.5196969</v>
      </c>
      <c r="K526" s="45">
        <v>-58.808529200000002</v>
      </c>
      <c r="L526" s="43">
        <v>0.63204499999999997</v>
      </c>
    </row>
    <row r="527" spans="1:12" x14ac:dyDescent="0.35">
      <c r="A527" s="43">
        <v>9</v>
      </c>
      <c r="B527" s="43" t="s">
        <v>2816</v>
      </c>
      <c r="C527" s="46" t="s">
        <v>2832</v>
      </c>
      <c r="D527" s="44" t="s">
        <v>25669</v>
      </c>
      <c r="E527" s="44" t="s">
        <v>25670</v>
      </c>
      <c r="F527" s="44" t="str">
        <f t="shared" si="8"/>
        <v>Sede 19José C. Paz</v>
      </c>
      <c r="G527" s="43" t="s">
        <v>208</v>
      </c>
      <c r="H527" s="44" t="s">
        <v>25671</v>
      </c>
      <c r="I527" s="45" t="s">
        <v>25672</v>
      </c>
      <c r="J527" s="45">
        <v>-34.522153724330003</v>
      </c>
      <c r="K527" s="45">
        <v>-58.772330517431001</v>
      </c>
      <c r="L527" s="43">
        <v>0.66437500000000005</v>
      </c>
    </row>
    <row r="528" spans="1:12" x14ac:dyDescent="0.35">
      <c r="A528" s="43">
        <v>9</v>
      </c>
      <c r="B528" s="43" t="s">
        <v>2816</v>
      </c>
      <c r="C528" s="46" t="s">
        <v>2832</v>
      </c>
      <c r="D528" s="44" t="s">
        <v>25673</v>
      </c>
      <c r="E528" s="44" t="s">
        <v>25674</v>
      </c>
      <c r="F528" s="44" t="str">
        <f t="shared" si="8"/>
        <v>Sede 25José C. Paz</v>
      </c>
      <c r="G528" s="43" t="s">
        <v>23461</v>
      </c>
      <c r="H528" s="44" t="s">
        <v>25675</v>
      </c>
      <c r="I528" s="45" t="s">
        <v>25676</v>
      </c>
      <c r="J528" s="45">
        <v>-34.518536300000001</v>
      </c>
      <c r="K528" s="45">
        <v>-58.767545200000001</v>
      </c>
      <c r="L528" s="43">
        <v>0.66350200000000004</v>
      </c>
    </row>
    <row r="529" spans="1:12" x14ac:dyDescent="0.35">
      <c r="A529" s="43">
        <v>9</v>
      </c>
      <c r="B529" s="43" t="s">
        <v>2816</v>
      </c>
      <c r="C529" s="46" t="s">
        <v>2832</v>
      </c>
      <c r="D529" s="44" t="s">
        <v>25677</v>
      </c>
      <c r="E529" s="44" t="s">
        <v>25678</v>
      </c>
      <c r="F529" s="44" t="str">
        <f t="shared" si="8"/>
        <v>Sede 27José C. Paz</v>
      </c>
      <c r="G529" s="43" t="s">
        <v>208</v>
      </c>
      <c r="H529" s="44" t="s">
        <v>25679</v>
      </c>
      <c r="I529" s="45" t="s">
        <v>25680</v>
      </c>
      <c r="J529" s="45">
        <v>-34.492556090000001</v>
      </c>
      <c r="K529" s="45">
        <v>-58.80810323</v>
      </c>
      <c r="L529" s="43">
        <v>0.955793</v>
      </c>
    </row>
    <row r="530" spans="1:12" x14ac:dyDescent="0.35">
      <c r="A530" s="43">
        <v>9</v>
      </c>
      <c r="B530" s="43" t="s">
        <v>2816</v>
      </c>
      <c r="C530" s="46" t="s">
        <v>2832</v>
      </c>
      <c r="D530" s="44" t="s">
        <v>25681</v>
      </c>
      <c r="E530" s="44" t="s">
        <v>25682</v>
      </c>
      <c r="F530" s="44" t="str">
        <f t="shared" si="8"/>
        <v>Sede 141José C. Paz</v>
      </c>
      <c r="G530" s="43" t="s">
        <v>208</v>
      </c>
      <c r="H530" s="44" t="s">
        <v>25683</v>
      </c>
      <c r="I530" s="45" t="s">
        <v>25684</v>
      </c>
      <c r="J530" s="45">
        <v>-34.535540258380998</v>
      </c>
      <c r="K530" s="45">
        <v>-58.784556464897001</v>
      </c>
      <c r="L530" s="43">
        <v>0.81841200000000003</v>
      </c>
    </row>
    <row r="531" spans="1:12" x14ac:dyDescent="0.35">
      <c r="A531" s="43">
        <v>9</v>
      </c>
      <c r="B531" s="43" t="s">
        <v>2816</v>
      </c>
      <c r="C531" s="46" t="s">
        <v>2832</v>
      </c>
      <c r="D531" s="44" t="s">
        <v>25685</v>
      </c>
      <c r="E531" s="44" t="s">
        <v>25686</v>
      </c>
      <c r="F531" s="44" t="str">
        <f t="shared" si="8"/>
        <v>Centro De Formación Y Promoción De DerechosJosé C. Paz</v>
      </c>
      <c r="G531" s="43" t="s">
        <v>23461</v>
      </c>
      <c r="H531" s="44" t="s">
        <v>25687</v>
      </c>
      <c r="I531" s="45" t="s">
        <v>25688</v>
      </c>
      <c r="J531" s="45">
        <v>-34.531282197930999</v>
      </c>
      <c r="K531" s="45">
        <v>-58.792507610652997</v>
      </c>
      <c r="L531" s="43">
        <v>0.67112700000000003</v>
      </c>
    </row>
    <row r="532" spans="1:12" x14ac:dyDescent="0.35">
      <c r="A532" s="43">
        <v>9</v>
      </c>
      <c r="B532" s="43" t="s">
        <v>2837</v>
      </c>
      <c r="C532" s="46" t="s">
        <v>2856</v>
      </c>
      <c r="D532" s="44" t="s">
        <v>25689</v>
      </c>
      <c r="E532" s="44" t="s">
        <v>25690</v>
      </c>
      <c r="F532" s="44" t="str">
        <f t="shared" si="8"/>
        <v>Pastor Julio MesarosMalvinas Argentinas</v>
      </c>
      <c r="G532" s="43" t="s">
        <v>23573</v>
      </c>
      <c r="H532" s="44" t="s">
        <v>25691</v>
      </c>
      <c r="I532" s="45" t="s">
        <v>25692</v>
      </c>
      <c r="J532" s="45">
        <v>-34.486403895769001</v>
      </c>
      <c r="K532" s="45">
        <v>-58.726523927751003</v>
      </c>
      <c r="L532" s="43">
        <v>0.37417</v>
      </c>
    </row>
    <row r="533" spans="1:12" x14ac:dyDescent="0.35">
      <c r="A533" s="43">
        <v>9</v>
      </c>
      <c r="B533" s="43" t="s">
        <v>2837</v>
      </c>
      <c r="C533" s="46" t="s">
        <v>2861</v>
      </c>
      <c r="D533" s="44" t="s">
        <v>25693</v>
      </c>
      <c r="E533" s="44" t="s">
        <v>25694</v>
      </c>
      <c r="F533" s="44" t="str">
        <f t="shared" si="8"/>
        <v>Escuela Numero 704Malvinas Argentinas</v>
      </c>
      <c r="G533" s="43" t="s">
        <v>23536</v>
      </c>
      <c r="H533" s="44" t="s">
        <v>25695</v>
      </c>
      <c r="I533" s="45" t="s">
        <v>25696</v>
      </c>
      <c r="J533" s="45" t="s">
        <v>25697</v>
      </c>
      <c r="K533" s="45" t="s">
        <v>25698</v>
      </c>
      <c r="L533" s="43">
        <v>0.45354899999999998</v>
      </c>
    </row>
    <row r="534" spans="1:12" x14ac:dyDescent="0.35">
      <c r="A534" s="43">
        <v>9</v>
      </c>
      <c r="B534" s="43" t="s">
        <v>2837</v>
      </c>
      <c r="C534" s="46" t="s">
        <v>2856</v>
      </c>
      <c r="D534" s="44" t="s">
        <v>25699</v>
      </c>
      <c r="E534" s="44" t="s">
        <v>24855</v>
      </c>
      <c r="F534" s="44" t="str">
        <f t="shared" si="8"/>
        <v>AteMalvinas Argentinas</v>
      </c>
      <c r="G534" s="43" t="s">
        <v>23531</v>
      </c>
      <c r="H534" s="44" t="s">
        <v>25700</v>
      </c>
      <c r="I534" s="45" t="s">
        <v>25701</v>
      </c>
      <c r="J534" s="45">
        <v>-34.498499132723524</v>
      </c>
      <c r="K534" s="45">
        <v>-58.693936557699608</v>
      </c>
      <c r="L534" s="43">
        <v>0.45481700000000003</v>
      </c>
    </row>
    <row r="535" spans="1:12" x14ac:dyDescent="0.35">
      <c r="A535" s="43">
        <v>9</v>
      </c>
      <c r="B535" s="43" t="s">
        <v>2837</v>
      </c>
      <c r="C535" s="46" t="s">
        <v>2861</v>
      </c>
      <c r="D535" s="44" t="s">
        <v>25702</v>
      </c>
      <c r="E535" s="44" t="s">
        <v>25703</v>
      </c>
      <c r="F535" s="44" t="str">
        <f t="shared" si="8"/>
        <v>Escuela Nro 701Malvinas Argentinas</v>
      </c>
      <c r="G535" s="43" t="s">
        <v>23536</v>
      </c>
      <c r="H535" s="44" t="s">
        <v>25704</v>
      </c>
      <c r="I535" s="45" t="s">
        <v>25705</v>
      </c>
      <c r="J535" s="45" t="s">
        <v>25706</v>
      </c>
      <c r="K535" s="45" t="s">
        <v>25707</v>
      </c>
      <c r="L535" s="43">
        <v>0.46981200000000001</v>
      </c>
    </row>
    <row r="536" spans="1:12" x14ac:dyDescent="0.35">
      <c r="A536" s="43">
        <v>9</v>
      </c>
      <c r="B536" s="43" t="s">
        <v>2837</v>
      </c>
      <c r="C536" s="46" t="s">
        <v>2858</v>
      </c>
      <c r="D536" s="44" t="s">
        <v>25708</v>
      </c>
      <c r="E536" s="44" t="s">
        <v>25709</v>
      </c>
      <c r="F536" s="44" t="str">
        <f t="shared" si="8"/>
        <v>Escuela Numero 702Malvinas Argentinas</v>
      </c>
      <c r="G536" s="43" t="s">
        <v>23536</v>
      </c>
      <c r="H536" s="44" t="s">
        <v>25710</v>
      </c>
      <c r="I536" s="45" t="s">
        <v>25711</v>
      </c>
      <c r="J536" s="45" t="s">
        <v>25712</v>
      </c>
      <c r="K536" s="45" t="s">
        <v>25713</v>
      </c>
      <c r="L536" s="43">
        <v>0.38663799999999998</v>
      </c>
    </row>
    <row r="537" spans="1:12" x14ac:dyDescent="0.35">
      <c r="A537" s="43">
        <v>9</v>
      </c>
      <c r="B537" s="43" t="s">
        <v>2837</v>
      </c>
      <c r="C537" s="46" t="s">
        <v>2856</v>
      </c>
      <c r="D537" s="44" t="s">
        <v>25714</v>
      </c>
      <c r="E537" s="44" t="s">
        <v>25715</v>
      </c>
      <c r="F537" s="44" t="str">
        <f t="shared" si="8"/>
        <v>El Derecho De Los AbuelosMalvinas Argentinas</v>
      </c>
      <c r="G537" s="43" t="s">
        <v>23461</v>
      </c>
      <c r="H537" s="44" t="s">
        <v>25716</v>
      </c>
      <c r="I537" s="45" t="s">
        <v>25717</v>
      </c>
      <c r="J537" s="45">
        <v>-34.463480617621997</v>
      </c>
      <c r="K537" s="45">
        <v>-58.741798160445001</v>
      </c>
      <c r="L537" s="43">
        <v>0.64637999999999995</v>
      </c>
    </row>
    <row r="538" spans="1:12" x14ac:dyDescent="0.35">
      <c r="A538" s="43">
        <v>9</v>
      </c>
      <c r="B538" s="43" t="s">
        <v>2837</v>
      </c>
      <c r="C538" s="46" t="s">
        <v>2856</v>
      </c>
      <c r="D538" s="44" t="s">
        <v>25718</v>
      </c>
      <c r="E538" s="44" t="s">
        <v>25719</v>
      </c>
      <c r="F538" s="44" t="str">
        <f t="shared" si="8"/>
        <v>Escuela Numero 20Malvinas Argentinas</v>
      </c>
      <c r="G538" s="43" t="s">
        <v>23536</v>
      </c>
      <c r="H538" s="44" t="s">
        <v>25720</v>
      </c>
      <c r="I538" s="45" t="s">
        <v>25721</v>
      </c>
      <c r="J538" s="45" t="s">
        <v>25722</v>
      </c>
      <c r="K538" s="45" t="s">
        <v>25723</v>
      </c>
      <c r="L538" s="43">
        <v>0.53353899999999999</v>
      </c>
    </row>
    <row r="539" spans="1:12" x14ac:dyDescent="0.35">
      <c r="A539" s="43">
        <v>9</v>
      </c>
      <c r="B539" s="43" t="s">
        <v>2837</v>
      </c>
      <c r="C539" s="46" t="s">
        <v>2856</v>
      </c>
      <c r="D539" s="44" t="s">
        <v>25724</v>
      </c>
      <c r="E539" s="44" t="s">
        <v>25725</v>
      </c>
      <c r="F539" s="44" t="str">
        <f t="shared" si="8"/>
        <v>Iglesia San PabloMalvinas Argentinas</v>
      </c>
      <c r="G539" s="43" t="s">
        <v>23573</v>
      </c>
      <c r="H539" s="44" t="s">
        <v>25726</v>
      </c>
      <c r="I539" s="45" t="s">
        <v>25727</v>
      </c>
      <c r="J539" s="45">
        <v>-34.51419301</v>
      </c>
      <c r="K539" s="45">
        <v>-58.714695970000001</v>
      </c>
      <c r="L539" s="43">
        <v>0.46124399999999999</v>
      </c>
    </row>
    <row r="540" spans="1:12" x14ac:dyDescent="0.35">
      <c r="A540" s="43">
        <v>9</v>
      </c>
      <c r="B540" s="43" t="s">
        <v>2837</v>
      </c>
      <c r="C540" s="46" t="s">
        <v>2856</v>
      </c>
      <c r="D540" s="44" t="s">
        <v>25728</v>
      </c>
      <c r="E540" s="44" t="s">
        <v>25729</v>
      </c>
      <c r="F540" s="44" t="str">
        <f t="shared" si="8"/>
        <v>Martin FierroMalvinas Argentinas</v>
      </c>
      <c r="G540" s="43" t="s">
        <v>23922</v>
      </c>
      <c r="H540" s="44" t="s">
        <v>25730</v>
      </c>
      <c r="I540" s="45" t="s">
        <v>25731</v>
      </c>
      <c r="J540" s="45">
        <v>-34.491401018803998</v>
      </c>
      <c r="K540" s="45">
        <v>-58.673053001367002</v>
      </c>
      <c r="L540" s="43">
        <v>0.55417099999999997</v>
      </c>
    </row>
    <row r="541" spans="1:12" x14ac:dyDescent="0.35">
      <c r="A541" s="43">
        <v>9</v>
      </c>
      <c r="B541" s="43" t="s">
        <v>2837</v>
      </c>
      <c r="C541" s="46" t="s">
        <v>2856</v>
      </c>
      <c r="D541" s="44" t="s">
        <v>25732</v>
      </c>
      <c r="E541" s="44" t="s">
        <v>25733</v>
      </c>
      <c r="F541" s="44" t="str">
        <f t="shared" si="8"/>
        <v>Centro Cultural IsauroMalvinas Argentinas</v>
      </c>
      <c r="G541" s="43" t="s">
        <v>23922</v>
      </c>
      <c r="H541" s="44" t="s">
        <v>25734</v>
      </c>
      <c r="I541" s="45" t="s">
        <v>25735</v>
      </c>
      <c r="J541" s="45">
        <v>-34.499499907017999</v>
      </c>
      <c r="K541" s="45">
        <v>-58.730149939065001</v>
      </c>
      <c r="L541" s="43">
        <v>0.61527900000000002</v>
      </c>
    </row>
    <row r="542" spans="1:12" x14ac:dyDescent="0.35">
      <c r="A542" s="43">
        <v>9</v>
      </c>
      <c r="B542" s="43" t="s">
        <v>2837</v>
      </c>
      <c r="C542" s="46" t="s">
        <v>2856</v>
      </c>
      <c r="D542" s="44" t="s">
        <v>25736</v>
      </c>
      <c r="E542" s="44" t="s">
        <v>25737</v>
      </c>
      <c r="F542" s="44" t="str">
        <f t="shared" si="8"/>
        <v>Capilla SumampaMalvinas Argentinas</v>
      </c>
      <c r="G542" s="43" t="s">
        <v>23573</v>
      </c>
      <c r="H542" s="44" t="s">
        <v>25738</v>
      </c>
      <c r="I542" s="45" t="s">
        <v>25739</v>
      </c>
      <c r="J542" s="45">
        <v>-34.507627300000003</v>
      </c>
      <c r="K542" s="45">
        <v>-58.661098899999999</v>
      </c>
      <c r="L542" s="43">
        <v>0.50634100000000004</v>
      </c>
    </row>
    <row r="543" spans="1:12" x14ac:dyDescent="0.35">
      <c r="A543" s="43">
        <v>9</v>
      </c>
      <c r="B543" s="43" t="s">
        <v>2837</v>
      </c>
      <c r="C543" s="46" t="s">
        <v>2859</v>
      </c>
      <c r="D543" s="44" t="s">
        <v>25740</v>
      </c>
      <c r="E543" s="44" t="s">
        <v>25741</v>
      </c>
      <c r="F543" s="44" t="str">
        <f t="shared" si="8"/>
        <v>Instituto A. S.Malvinas Argentinas</v>
      </c>
      <c r="G543" s="43" t="s">
        <v>24109</v>
      </c>
      <c r="H543" s="44" t="s">
        <v>25742</v>
      </c>
      <c r="I543" s="45" t="s">
        <v>25743</v>
      </c>
      <c r="J543" s="45">
        <v>-34.490351017793003</v>
      </c>
      <c r="K543" s="45">
        <v>-58.723331009375002</v>
      </c>
      <c r="L543" s="43">
        <v>0.43165999999999999</v>
      </c>
    </row>
    <row r="544" spans="1:12" x14ac:dyDescent="0.35">
      <c r="A544" s="43">
        <v>9</v>
      </c>
      <c r="B544" s="43" t="s">
        <v>2837</v>
      </c>
      <c r="C544" s="46" t="s">
        <v>2858</v>
      </c>
      <c r="D544" s="44" t="s">
        <v>25744</v>
      </c>
      <c r="E544" s="44" t="s">
        <v>25745</v>
      </c>
      <c r="F544" s="44" t="str">
        <f t="shared" si="8"/>
        <v>Nueva JerusalenMalvinas Argentinas</v>
      </c>
      <c r="G544" s="43" t="s">
        <v>23573</v>
      </c>
      <c r="H544" s="44" t="s">
        <v>25746</v>
      </c>
      <c r="I544" s="45" t="s">
        <v>25747</v>
      </c>
      <c r="J544" s="45">
        <v>-34.485169911983</v>
      </c>
      <c r="K544" s="45">
        <v>-58.731779883956001</v>
      </c>
      <c r="L544" s="43">
        <v>0.52290300000000001</v>
      </c>
    </row>
    <row r="545" spans="1:12" x14ac:dyDescent="0.35">
      <c r="A545" s="43">
        <v>9</v>
      </c>
      <c r="B545" s="43" t="s">
        <v>2837</v>
      </c>
      <c r="C545" s="46" t="s">
        <v>2858</v>
      </c>
      <c r="D545" s="44" t="s">
        <v>25748</v>
      </c>
      <c r="E545" s="44" t="s">
        <v>25749</v>
      </c>
      <c r="F545" s="44" t="str">
        <f t="shared" si="8"/>
        <v>Centro Cultural Alfonsina StorniMalvinas Argentinas</v>
      </c>
      <c r="G545" s="43" t="s">
        <v>23922</v>
      </c>
      <c r="H545" s="44" t="s">
        <v>25750</v>
      </c>
      <c r="I545" s="45" t="s">
        <v>25751</v>
      </c>
      <c r="J545" s="45">
        <v>-34.503826980714003</v>
      </c>
      <c r="K545" s="45">
        <v>-58.709070961320997</v>
      </c>
      <c r="L545" s="43">
        <v>0.396754</v>
      </c>
    </row>
    <row r="546" spans="1:12" x14ac:dyDescent="0.35">
      <c r="A546" s="43">
        <v>9</v>
      </c>
      <c r="B546" s="43" t="s">
        <v>2837</v>
      </c>
      <c r="C546" s="46" t="s">
        <v>2859</v>
      </c>
      <c r="D546" s="44" t="s">
        <v>25752</v>
      </c>
      <c r="E546" s="44" t="s">
        <v>25753</v>
      </c>
      <c r="F546" s="44" t="str">
        <f t="shared" si="8"/>
        <v>Cooperativa PelusaMalvinas Argentinas</v>
      </c>
      <c r="G546" s="43" t="s">
        <v>23922</v>
      </c>
      <c r="H546" s="44" t="s">
        <v>25754</v>
      </c>
      <c r="I546" s="45" t="s">
        <v>25755</v>
      </c>
      <c r="J546" s="45">
        <v>-34.477240505851</v>
      </c>
      <c r="K546" s="45">
        <v>-58.696558120985003</v>
      </c>
      <c r="L546" s="43">
        <v>0.87051500000000004</v>
      </c>
    </row>
    <row r="547" spans="1:12" x14ac:dyDescent="0.35">
      <c r="A547" s="43">
        <v>9</v>
      </c>
      <c r="B547" s="43" t="s">
        <v>2837</v>
      </c>
      <c r="C547" s="46" t="s">
        <v>2859</v>
      </c>
      <c r="D547" s="44" t="s">
        <v>25756</v>
      </c>
      <c r="E547" s="44" t="s">
        <v>25757</v>
      </c>
      <c r="F547" s="44" t="str">
        <f t="shared" si="8"/>
        <v>Centro Cultural BamMalvinas Argentinas</v>
      </c>
      <c r="G547" s="43" t="s">
        <v>23922</v>
      </c>
      <c r="H547" s="44" t="s">
        <v>25758</v>
      </c>
      <c r="I547" s="45" t="s">
        <v>25759</v>
      </c>
      <c r="J547" s="45">
        <v>-34.505355399999999</v>
      </c>
      <c r="K547" s="45">
        <v>-58.674304499999998</v>
      </c>
      <c r="L547" s="43">
        <v>0.425757</v>
      </c>
    </row>
    <row r="548" spans="1:12" x14ac:dyDescent="0.35">
      <c r="A548" s="43">
        <v>9</v>
      </c>
      <c r="B548" s="43" t="s">
        <v>2837</v>
      </c>
      <c r="C548" s="46" t="s">
        <v>2859</v>
      </c>
      <c r="D548" s="44" t="s">
        <v>25760</v>
      </c>
      <c r="E548" s="44" t="s">
        <v>25761</v>
      </c>
      <c r="F548" s="44" t="str">
        <f t="shared" si="8"/>
        <v>Manos AbiertasMalvinas Argentinas</v>
      </c>
      <c r="G548" s="43" t="s">
        <v>23451</v>
      </c>
      <c r="H548" s="44" t="s">
        <v>25762</v>
      </c>
      <c r="I548" s="45" t="s">
        <v>25763</v>
      </c>
      <c r="J548" s="45">
        <v>-34.493243700000001</v>
      </c>
      <c r="K548" s="45">
        <v>-58.669905</v>
      </c>
      <c r="L548" s="43">
        <v>0.55417099999999997</v>
      </c>
    </row>
    <row r="549" spans="1:12" x14ac:dyDescent="0.35">
      <c r="A549" s="43">
        <v>9</v>
      </c>
      <c r="B549" s="43" t="s">
        <v>2837</v>
      </c>
      <c r="C549" s="46" t="s">
        <v>2859</v>
      </c>
      <c r="D549" s="44" t="s">
        <v>25764</v>
      </c>
      <c r="E549" s="44" t="s">
        <v>25765</v>
      </c>
      <c r="F549" s="44" t="str">
        <f t="shared" si="8"/>
        <v>C C IsauroMalvinas Argentinas</v>
      </c>
      <c r="G549" s="43" t="s">
        <v>23922</v>
      </c>
      <c r="H549" s="44" t="s">
        <v>25766</v>
      </c>
      <c r="I549" s="45" t="s">
        <v>25767</v>
      </c>
      <c r="J549" s="45">
        <v>-34.479664999999997</v>
      </c>
      <c r="K549" s="45">
        <v>-58.7030326</v>
      </c>
      <c r="L549" s="43">
        <v>0.636019</v>
      </c>
    </row>
    <row r="550" spans="1:12" x14ac:dyDescent="0.35">
      <c r="A550" s="43">
        <v>9</v>
      </c>
      <c r="B550" s="43" t="s">
        <v>2837</v>
      </c>
      <c r="C550" s="46" t="s">
        <v>2861</v>
      </c>
      <c r="D550" s="44" t="s">
        <v>25768</v>
      </c>
      <c r="E550" s="44" t="s">
        <v>25769</v>
      </c>
      <c r="F550" s="44" t="str">
        <f t="shared" si="8"/>
        <v>Capilla Del NiÑo DiosMalvinas Argentinas</v>
      </c>
      <c r="G550" s="43" t="s">
        <v>23573</v>
      </c>
      <c r="H550" s="44" t="s">
        <v>25770</v>
      </c>
      <c r="I550" s="45" t="s">
        <v>25771</v>
      </c>
      <c r="J550" s="45">
        <v>-34.497946614630997</v>
      </c>
      <c r="K550" s="45">
        <v>-58.679739832263003</v>
      </c>
      <c r="L550" s="43">
        <v>0.51295500000000005</v>
      </c>
    </row>
    <row r="551" spans="1:12" x14ac:dyDescent="0.35">
      <c r="A551" s="43">
        <v>9</v>
      </c>
      <c r="B551" s="43" t="s">
        <v>2837</v>
      </c>
      <c r="C551" s="46" t="s">
        <v>2861</v>
      </c>
      <c r="D551" s="44" t="s">
        <v>25772</v>
      </c>
      <c r="E551" s="44" t="s">
        <v>25773</v>
      </c>
      <c r="F551" s="44" t="str">
        <f t="shared" si="8"/>
        <v>Todos Para Uno Y Uno Para TodosMalvinas Argentinas</v>
      </c>
      <c r="G551" s="43" t="s">
        <v>23922</v>
      </c>
      <c r="H551" s="44" t="s">
        <v>25774</v>
      </c>
      <c r="I551" s="45" t="s">
        <v>25775</v>
      </c>
      <c r="J551" s="45">
        <v>-34.482700000000001</v>
      </c>
      <c r="K551" s="45">
        <v>-58.747665499999997</v>
      </c>
      <c r="L551" s="43">
        <v>0.76300000000000001</v>
      </c>
    </row>
    <row r="552" spans="1:12" x14ac:dyDescent="0.35">
      <c r="A552" s="43">
        <v>9</v>
      </c>
      <c r="B552" s="43" t="s">
        <v>2837</v>
      </c>
      <c r="C552" s="46" t="s">
        <v>2861</v>
      </c>
      <c r="D552" s="44" t="s">
        <v>25776</v>
      </c>
      <c r="E552" s="44" t="s">
        <v>25777</v>
      </c>
      <c r="F552" s="44" t="str">
        <f t="shared" si="8"/>
        <v>Ornella InfanteMalvinas Argentinas</v>
      </c>
      <c r="G552" s="43" t="s">
        <v>23922</v>
      </c>
      <c r="H552" s="44" t="s">
        <v>25778</v>
      </c>
      <c r="I552" s="45" t="s">
        <v>25779</v>
      </c>
      <c r="J552" s="45">
        <v>-34.490909199999997</v>
      </c>
      <c r="K552" s="45">
        <v>-58.740438900000001</v>
      </c>
      <c r="L552" s="43">
        <v>0.69372100000000003</v>
      </c>
    </row>
    <row r="553" spans="1:12" x14ac:dyDescent="0.35">
      <c r="A553" s="43">
        <v>1</v>
      </c>
      <c r="B553" s="43" t="s">
        <v>2862</v>
      </c>
      <c r="C553" s="46" t="s">
        <v>2864</v>
      </c>
      <c r="D553" s="44" t="s">
        <v>25780</v>
      </c>
      <c r="E553" s="44" t="s">
        <v>3123</v>
      </c>
      <c r="F553" s="44" t="str">
        <f t="shared" si="8"/>
        <v>Delegación MunicipalPunta Indio</v>
      </c>
      <c r="G553" s="43" t="s">
        <v>208</v>
      </c>
      <c r="H553" s="44" t="s">
        <v>25781</v>
      </c>
      <c r="I553" s="45" t="s">
        <v>25782</v>
      </c>
      <c r="J553" s="45">
        <v>-35.445658280000004</v>
      </c>
      <c r="K553" s="45">
        <v>-57.137687370000002</v>
      </c>
      <c r="L553" s="43">
        <v>0.25496099999999999</v>
      </c>
    </row>
    <row r="554" spans="1:12" x14ac:dyDescent="0.35">
      <c r="A554" s="43">
        <v>1</v>
      </c>
      <c r="B554" s="43" t="s">
        <v>2862</v>
      </c>
      <c r="C554" s="46" t="s">
        <v>2864</v>
      </c>
      <c r="D554" s="44" t="s">
        <v>25783</v>
      </c>
      <c r="E554" s="44" t="s">
        <v>25784</v>
      </c>
      <c r="F554" s="44" t="str">
        <f t="shared" si="8"/>
        <v>Club Social Y Deportivo Álvarez JontePunta Indio</v>
      </c>
      <c r="G554" s="43" t="s">
        <v>23451</v>
      </c>
      <c r="H554" s="44" t="s">
        <v>25785</v>
      </c>
      <c r="I554" s="45" t="s">
        <v>25786</v>
      </c>
      <c r="J554" s="45">
        <v>-35.273318500000002</v>
      </c>
      <c r="K554" s="45">
        <v>-57.247884999999997</v>
      </c>
      <c r="L554" s="43">
        <v>0.45691100000000001</v>
      </c>
    </row>
    <row r="555" spans="1:12" x14ac:dyDescent="0.35">
      <c r="A555" s="43">
        <v>7</v>
      </c>
      <c r="B555" s="43" t="s">
        <v>2865</v>
      </c>
      <c r="C555" s="46" t="s">
        <v>2879</v>
      </c>
      <c r="D555" s="44" t="s">
        <v>25787</v>
      </c>
      <c r="E555" s="44" t="s">
        <v>25788</v>
      </c>
      <c r="F555" s="44" t="str">
        <f t="shared" si="8"/>
        <v>LeitoHurlingham</v>
      </c>
      <c r="G555" s="43" t="s">
        <v>23451</v>
      </c>
      <c r="H555" s="44" t="s">
        <v>25789</v>
      </c>
      <c r="I555" s="45" t="s">
        <v>25790</v>
      </c>
      <c r="J555" s="45">
        <v>-34.625083845864999</v>
      </c>
      <c r="K555" s="45">
        <v>-58.630903763059003</v>
      </c>
      <c r="L555" s="43">
        <v>0.306641</v>
      </c>
    </row>
    <row r="556" spans="1:12" x14ac:dyDescent="0.35">
      <c r="A556" s="43">
        <v>7</v>
      </c>
      <c r="B556" s="43" t="s">
        <v>2865</v>
      </c>
      <c r="C556" s="46" t="s">
        <v>2879</v>
      </c>
      <c r="D556" s="44" t="s">
        <v>25791</v>
      </c>
      <c r="E556" s="44" t="s">
        <v>4039</v>
      </c>
      <c r="F556" s="44" t="str">
        <f t="shared" si="8"/>
        <v>Parroquia San DamianHurlingham</v>
      </c>
      <c r="G556" s="43" t="s">
        <v>23451</v>
      </c>
      <c r="H556" s="44" t="s">
        <v>25792</v>
      </c>
      <c r="I556" s="45" t="s">
        <v>25793</v>
      </c>
      <c r="J556" s="45">
        <v>-34.583254400000001</v>
      </c>
      <c r="K556" s="45">
        <v>-58.666677999999997</v>
      </c>
      <c r="L556" s="43">
        <v>0.81673300000000004</v>
      </c>
    </row>
    <row r="557" spans="1:12" x14ac:dyDescent="0.35">
      <c r="A557" s="43">
        <v>7</v>
      </c>
      <c r="B557" s="43" t="s">
        <v>2865</v>
      </c>
      <c r="C557" s="46" t="s">
        <v>2885</v>
      </c>
      <c r="D557" s="44" t="s">
        <v>25794</v>
      </c>
      <c r="E557" s="44" t="s">
        <v>25795</v>
      </c>
      <c r="F557" s="44" t="str">
        <f t="shared" si="8"/>
        <v>Cfp Malvinas Argentinas SolisHurlingham</v>
      </c>
      <c r="G557" s="43" t="s">
        <v>23451</v>
      </c>
      <c r="H557" s="44" t="s">
        <v>25796</v>
      </c>
      <c r="I557" s="45" t="s">
        <v>25797</v>
      </c>
      <c r="J557" s="45">
        <v>-34.5801041</v>
      </c>
      <c r="K557" s="45">
        <v>-58.651274399999998</v>
      </c>
      <c r="L557" s="43">
        <v>0.649675</v>
      </c>
    </row>
    <row r="558" spans="1:12" x14ac:dyDescent="0.35">
      <c r="A558" s="43">
        <v>7</v>
      </c>
      <c r="B558" s="43" t="s">
        <v>2865</v>
      </c>
      <c r="C558" s="46" t="s">
        <v>2879</v>
      </c>
      <c r="D558" s="44" t="s">
        <v>25798</v>
      </c>
      <c r="E558" s="44" t="s">
        <v>25799</v>
      </c>
      <c r="F558" s="44" t="str">
        <f t="shared" si="8"/>
        <v>Cfp Camargo ¨malvinas Arg¨Hurlingham</v>
      </c>
      <c r="G558" s="43" t="s">
        <v>208</v>
      </c>
      <c r="H558" s="44" t="s">
        <v>25800</v>
      </c>
      <c r="I558" s="45" t="s">
        <v>25801</v>
      </c>
      <c r="J558" s="45">
        <v>-34.619277010029002</v>
      </c>
      <c r="K558" s="45">
        <v>-58.632523984942999</v>
      </c>
      <c r="L558" s="43">
        <v>0.42469200000000001</v>
      </c>
    </row>
    <row r="559" spans="1:12" x14ac:dyDescent="0.35">
      <c r="A559" s="43">
        <v>7</v>
      </c>
      <c r="B559" s="43" t="s">
        <v>2865</v>
      </c>
      <c r="C559" s="46" t="s">
        <v>2879</v>
      </c>
      <c r="D559" s="44" t="s">
        <v>25802</v>
      </c>
      <c r="E559" s="44" t="s">
        <v>25803</v>
      </c>
      <c r="F559" s="44" t="str">
        <f t="shared" si="8"/>
        <v>Iglesia Nuevo Tiempo (ex Catedral De La Fé)Hurlingham</v>
      </c>
      <c r="G559" s="43" t="s">
        <v>23573</v>
      </c>
      <c r="H559" s="44" t="s">
        <v>25804</v>
      </c>
      <c r="I559" s="45" t="s">
        <v>25805</v>
      </c>
      <c r="J559" s="45">
        <v>-34.586055829999999</v>
      </c>
      <c r="K559" s="45">
        <v>-58.631815230000001</v>
      </c>
      <c r="L559" s="43">
        <v>0.32288800000000001</v>
      </c>
    </row>
    <row r="560" spans="1:12" x14ac:dyDescent="0.35">
      <c r="A560" s="43">
        <v>7</v>
      </c>
      <c r="B560" s="43" t="s">
        <v>2865</v>
      </c>
      <c r="C560" s="46" t="s">
        <v>2879</v>
      </c>
      <c r="D560" s="44" t="s">
        <v>25806</v>
      </c>
      <c r="E560" s="44" t="s">
        <v>4032</v>
      </c>
      <c r="F560" s="44" t="str">
        <f t="shared" si="8"/>
        <v>Epa 702Hurlingham</v>
      </c>
      <c r="G560" s="43" t="s">
        <v>23456</v>
      </c>
      <c r="H560" s="44" t="s">
        <v>25807</v>
      </c>
      <c r="I560" s="45" t="s">
        <v>25808</v>
      </c>
      <c r="J560" s="45" t="s">
        <v>25809</v>
      </c>
      <c r="K560" s="45" t="s">
        <v>25810</v>
      </c>
      <c r="L560" s="43">
        <v>0.240844</v>
      </c>
    </row>
    <row r="561" spans="1:12" x14ac:dyDescent="0.35">
      <c r="A561" s="43">
        <v>7</v>
      </c>
      <c r="B561" s="43" t="s">
        <v>2865</v>
      </c>
      <c r="C561" s="46" t="s">
        <v>2879</v>
      </c>
      <c r="D561" s="44" t="s">
        <v>25811</v>
      </c>
      <c r="E561" s="44" t="s">
        <v>4033</v>
      </c>
      <c r="F561" s="44" t="str">
        <f t="shared" si="8"/>
        <v>Epa 703Hurlingham</v>
      </c>
      <c r="G561" s="43" t="s">
        <v>23456</v>
      </c>
      <c r="H561" s="44" t="s">
        <v>25812</v>
      </c>
      <c r="I561" s="45" t="s">
        <v>25813</v>
      </c>
      <c r="J561" s="45" t="s">
        <v>25814</v>
      </c>
      <c r="K561" s="45" t="s">
        <v>25815</v>
      </c>
      <c r="L561" s="43">
        <v>0.34584599999999999</v>
      </c>
    </row>
    <row r="562" spans="1:12" x14ac:dyDescent="0.35">
      <c r="A562" s="43">
        <v>7</v>
      </c>
      <c r="B562" s="43" t="s">
        <v>2865</v>
      </c>
      <c r="C562" s="46" t="s">
        <v>2879</v>
      </c>
      <c r="D562" s="44" t="s">
        <v>25816</v>
      </c>
      <c r="E562" s="44" t="s">
        <v>25817</v>
      </c>
      <c r="F562" s="44" t="str">
        <f t="shared" si="8"/>
        <v>Centro Cultural William MorrisHurlingham</v>
      </c>
      <c r="G562" s="43" t="s">
        <v>208</v>
      </c>
      <c r="H562" s="44" t="s">
        <v>25818</v>
      </c>
      <c r="I562" s="45" t="s">
        <v>25819</v>
      </c>
      <c r="J562" s="45">
        <v>-34.580355391177001</v>
      </c>
      <c r="K562" s="45">
        <v>-58.660627332823999</v>
      </c>
      <c r="L562" s="43">
        <v>0.60858599999999996</v>
      </c>
    </row>
    <row r="563" spans="1:12" x14ac:dyDescent="0.35">
      <c r="A563" s="43">
        <v>7</v>
      </c>
      <c r="B563" s="43" t="s">
        <v>2865</v>
      </c>
      <c r="C563" s="46" t="s">
        <v>2879</v>
      </c>
      <c r="D563" s="44" t="s">
        <v>25820</v>
      </c>
      <c r="E563" s="44" t="s">
        <v>4041</v>
      </c>
      <c r="F563" s="44" t="str">
        <f t="shared" si="8"/>
        <v>Polo Productivo / EmpleoHurlingham</v>
      </c>
      <c r="G563" s="43" t="s">
        <v>208</v>
      </c>
      <c r="H563" s="44" t="s">
        <v>25821</v>
      </c>
      <c r="I563" s="45" t="s">
        <v>25822</v>
      </c>
      <c r="J563" s="45">
        <v>-34.593961800000002</v>
      </c>
      <c r="K563" s="45">
        <v>-58.622205000000001</v>
      </c>
      <c r="L563" s="43">
        <v>0.28614200000000001</v>
      </c>
    </row>
    <row r="564" spans="1:12" x14ac:dyDescent="0.35">
      <c r="A564" s="43">
        <v>7</v>
      </c>
      <c r="B564" s="43" t="s">
        <v>2865</v>
      </c>
      <c r="C564" s="46" t="s">
        <v>2879</v>
      </c>
      <c r="D564" s="44" t="s">
        <v>25823</v>
      </c>
      <c r="E564" s="44" t="s">
        <v>25824</v>
      </c>
      <c r="F564" s="44" t="str">
        <f t="shared" si="8"/>
        <v>Heroes De MalvinasHurlingham</v>
      </c>
      <c r="G564" s="43" t="s">
        <v>23451</v>
      </c>
      <c r="H564" s="44" t="s">
        <v>25825</v>
      </c>
      <c r="I564" s="45" t="s">
        <v>25826</v>
      </c>
      <c r="J564" s="45">
        <v>-34.615509009275002</v>
      </c>
      <c r="K564" s="45">
        <v>-58.649691966665003</v>
      </c>
      <c r="L564" s="43">
        <v>0.59371700000000005</v>
      </c>
    </row>
    <row r="565" spans="1:12" x14ac:dyDescent="0.35">
      <c r="A565" s="43">
        <v>7</v>
      </c>
      <c r="B565" s="43" t="s">
        <v>2865</v>
      </c>
      <c r="C565" s="46" t="s">
        <v>2879</v>
      </c>
      <c r="D565" s="44" t="s">
        <v>25827</v>
      </c>
      <c r="E565" s="44" t="s">
        <v>25828</v>
      </c>
      <c r="F565" s="44" t="str">
        <f t="shared" si="8"/>
        <v>Cfp CamargoHurlingham</v>
      </c>
      <c r="G565" s="43" t="s">
        <v>23451</v>
      </c>
      <c r="H565" s="44" t="s">
        <v>25829</v>
      </c>
      <c r="I565" s="45" t="s">
        <v>25830</v>
      </c>
      <c r="J565" s="45">
        <v>-34.609583100000002</v>
      </c>
      <c r="K565" s="45">
        <v>-58.624034799999997</v>
      </c>
      <c r="L565" s="43">
        <v>0.56750699999999998</v>
      </c>
    </row>
    <row r="566" spans="1:12" x14ac:dyDescent="0.35">
      <c r="A566" s="43">
        <v>7</v>
      </c>
      <c r="B566" s="43" t="s">
        <v>2865</v>
      </c>
      <c r="C566" s="46" t="s">
        <v>2879</v>
      </c>
      <c r="D566" s="44" t="s">
        <v>25831</v>
      </c>
      <c r="E566" s="44" t="s">
        <v>4026</v>
      </c>
      <c r="F566" s="44" t="str">
        <f t="shared" si="8"/>
        <v>Cea 707Hurlingham</v>
      </c>
      <c r="G566" s="43" t="s">
        <v>23456</v>
      </c>
      <c r="H566" s="44" t="s">
        <v>25832</v>
      </c>
      <c r="I566" s="45" t="s">
        <v>25833</v>
      </c>
      <c r="J566" s="45">
        <v>-34.597553005853001</v>
      </c>
      <c r="K566" s="45">
        <v>-58.655299436583</v>
      </c>
      <c r="L566" s="43">
        <v>0.34582200000000002</v>
      </c>
    </row>
    <row r="567" spans="1:12" x14ac:dyDescent="0.35">
      <c r="A567" s="43">
        <v>7</v>
      </c>
      <c r="B567" s="43" t="s">
        <v>2865</v>
      </c>
      <c r="C567" s="46" t="s">
        <v>2879</v>
      </c>
      <c r="D567" s="44" t="s">
        <v>25834</v>
      </c>
      <c r="E567" s="44" t="s">
        <v>25835</v>
      </c>
      <c r="F567" s="44" t="str">
        <f t="shared" si="8"/>
        <v>Club Los AndesHurlingham</v>
      </c>
      <c r="G567" s="43" t="s">
        <v>23590</v>
      </c>
      <c r="H567" s="44" t="s">
        <v>25836</v>
      </c>
      <c r="I567" s="45" t="s">
        <v>25837</v>
      </c>
      <c r="J567" s="45">
        <v>-34.573243681607998</v>
      </c>
      <c r="K567" s="45">
        <v>-58.638704129792004</v>
      </c>
      <c r="L567" s="43">
        <v>0.322218</v>
      </c>
    </row>
    <row r="568" spans="1:12" x14ac:dyDescent="0.35">
      <c r="A568" s="43">
        <v>7</v>
      </c>
      <c r="B568" s="43" t="s">
        <v>2865</v>
      </c>
      <c r="C568" s="46" t="s">
        <v>2879</v>
      </c>
      <c r="D568" s="44" t="s">
        <v>25838</v>
      </c>
      <c r="E568" s="44" t="s">
        <v>25839</v>
      </c>
      <c r="F568" s="44" t="str">
        <f t="shared" si="8"/>
        <v>Club 1ero De MayoHurlingham</v>
      </c>
      <c r="G568" s="43" t="s">
        <v>23590</v>
      </c>
      <c r="H568" s="44" t="s">
        <v>25840</v>
      </c>
      <c r="I568" s="45" t="s">
        <v>25841</v>
      </c>
      <c r="J568" s="45">
        <v>-34.584438509580004</v>
      </c>
      <c r="K568" s="45">
        <v>-58.659090929972002</v>
      </c>
      <c r="L568" s="43">
        <v>0.50248599999999999</v>
      </c>
    </row>
    <row r="569" spans="1:12" x14ac:dyDescent="0.35">
      <c r="A569" s="43">
        <v>7</v>
      </c>
      <c r="B569" s="43" t="s">
        <v>2865</v>
      </c>
      <c r="C569" s="46" t="s">
        <v>2879</v>
      </c>
      <c r="D569" s="44" t="s">
        <v>25842</v>
      </c>
      <c r="E569" s="44" t="s">
        <v>4033</v>
      </c>
      <c r="F569" s="44" t="str">
        <f t="shared" si="8"/>
        <v>Epa 703Hurlingham</v>
      </c>
      <c r="G569" s="43" t="s">
        <v>23456</v>
      </c>
      <c r="H569" s="44" t="s">
        <v>25843</v>
      </c>
      <c r="I569" s="45" t="s">
        <v>25844</v>
      </c>
      <c r="J569" s="45" t="s">
        <v>25814</v>
      </c>
      <c r="K569" s="45" t="s">
        <v>25815</v>
      </c>
      <c r="L569" s="43">
        <v>0.34584599999999999</v>
      </c>
    </row>
    <row r="570" spans="1:12" x14ac:dyDescent="0.35">
      <c r="A570" s="43">
        <v>7</v>
      </c>
      <c r="B570" s="43" t="s">
        <v>2865</v>
      </c>
      <c r="C570" s="46" t="s">
        <v>2879</v>
      </c>
      <c r="D570" s="44" t="s">
        <v>25845</v>
      </c>
      <c r="E570" s="44" t="s">
        <v>4030</v>
      </c>
      <c r="F570" s="44" t="str">
        <f t="shared" si="8"/>
        <v>Consejo EscolarHurlingham</v>
      </c>
      <c r="G570" s="43" t="s">
        <v>24180</v>
      </c>
      <c r="H570" s="44" t="s">
        <v>25846</v>
      </c>
      <c r="I570" s="45" t="s">
        <v>25847</v>
      </c>
      <c r="J570" s="45">
        <v>-34.601449700000003</v>
      </c>
      <c r="K570" s="45">
        <v>-58.635363499999997</v>
      </c>
      <c r="L570" s="43">
        <v>0.23639199999999999</v>
      </c>
    </row>
    <row r="571" spans="1:12" x14ac:dyDescent="0.35">
      <c r="A571" s="43">
        <v>7</v>
      </c>
      <c r="B571" s="43" t="s">
        <v>2865</v>
      </c>
      <c r="C571" s="46" t="s">
        <v>2885</v>
      </c>
      <c r="D571" s="44" t="s">
        <v>25848</v>
      </c>
      <c r="E571" s="44" t="s">
        <v>4038</v>
      </c>
      <c r="F571" s="44" t="str">
        <f t="shared" si="8"/>
        <v>Juana AzurduyHurlingham</v>
      </c>
      <c r="G571" s="43" t="s">
        <v>23451</v>
      </c>
      <c r="H571" s="44" t="s">
        <v>25849</v>
      </c>
      <c r="I571" s="45" t="s">
        <v>25850</v>
      </c>
      <c r="J571" s="45">
        <v>-34.622004020317</v>
      </c>
      <c r="K571" s="45">
        <v>-58.621139013498002</v>
      </c>
      <c r="L571" s="43">
        <v>0.49159799999999998</v>
      </c>
    </row>
    <row r="572" spans="1:12" x14ac:dyDescent="0.35">
      <c r="A572" s="43">
        <v>7</v>
      </c>
      <c r="B572" s="43" t="s">
        <v>2865</v>
      </c>
      <c r="C572" s="46" t="s">
        <v>2885</v>
      </c>
      <c r="D572" s="44" t="s">
        <v>25851</v>
      </c>
      <c r="E572" s="44" t="s">
        <v>3863</v>
      </c>
      <c r="F572" s="44" t="str">
        <f t="shared" si="8"/>
        <v>SutebaHurlingham</v>
      </c>
      <c r="G572" s="43" t="s">
        <v>23490</v>
      </c>
      <c r="H572" s="44" t="s">
        <v>25852</v>
      </c>
      <c r="I572" s="45" t="s">
        <v>25853</v>
      </c>
      <c r="J572" s="45">
        <v>-34.604248813559003</v>
      </c>
      <c r="K572" s="45">
        <v>-58.635316122993999</v>
      </c>
      <c r="L572" s="43">
        <v>0.26666499999999999</v>
      </c>
    </row>
    <row r="573" spans="1:12" x14ac:dyDescent="0.35">
      <c r="A573" s="43">
        <v>8</v>
      </c>
      <c r="B573" s="43" t="s">
        <v>2887</v>
      </c>
      <c r="C573" s="46" t="s">
        <v>2902</v>
      </c>
      <c r="D573" s="44" t="s">
        <v>25854</v>
      </c>
      <c r="E573" s="44" t="s">
        <v>25855</v>
      </c>
      <c r="F573" s="44" t="str">
        <f t="shared" si="8"/>
        <v>Distinto Tiempo MujerItuzaingó</v>
      </c>
      <c r="G573" s="43" t="s">
        <v>23451</v>
      </c>
      <c r="H573" s="44" t="s">
        <v>25856</v>
      </c>
      <c r="I573" s="45" t="s">
        <v>25857</v>
      </c>
      <c r="J573" s="45">
        <v>-34.632736199999997</v>
      </c>
      <c r="K573" s="45">
        <v>-58.709297300000003</v>
      </c>
      <c r="L573" s="43">
        <v>0.37529899999999999</v>
      </c>
    </row>
    <row r="574" spans="1:12" x14ac:dyDescent="0.35">
      <c r="A574" s="43">
        <v>8</v>
      </c>
      <c r="B574" s="43" t="s">
        <v>2887</v>
      </c>
      <c r="C574" s="46" t="s">
        <v>2897</v>
      </c>
      <c r="D574" s="44" t="s">
        <v>25858</v>
      </c>
      <c r="E574" s="44" t="s">
        <v>25859</v>
      </c>
      <c r="F574" s="44" t="str">
        <f t="shared" si="8"/>
        <v>Cds Juana AzurduyItuzaingó</v>
      </c>
      <c r="G574" s="43" t="s">
        <v>208</v>
      </c>
      <c r="H574" s="44" t="s">
        <v>25860</v>
      </c>
      <c r="I574" s="45" t="s">
        <v>25861</v>
      </c>
      <c r="J574" s="45">
        <v>-34.645168900000002</v>
      </c>
      <c r="K574" s="45">
        <v>-58.712284799999999</v>
      </c>
      <c r="L574" s="43">
        <v>0.66204600000000002</v>
      </c>
    </row>
    <row r="575" spans="1:12" x14ac:dyDescent="0.35">
      <c r="A575" s="43">
        <v>8</v>
      </c>
      <c r="B575" s="43" t="s">
        <v>2887</v>
      </c>
      <c r="C575" s="46" t="s">
        <v>2897</v>
      </c>
      <c r="D575" s="44" t="s">
        <v>25862</v>
      </c>
      <c r="E575" s="44" t="s">
        <v>4082</v>
      </c>
      <c r="F575" s="44" t="str">
        <f t="shared" si="8"/>
        <v>La JuanaItuzaingó</v>
      </c>
      <c r="G575" s="43" t="s">
        <v>23451</v>
      </c>
      <c r="H575" s="44" t="s">
        <v>25863</v>
      </c>
      <c r="I575" s="45" t="s">
        <v>25864</v>
      </c>
      <c r="J575" s="45">
        <v>-34.633331300000002</v>
      </c>
      <c r="K575" s="45">
        <v>-58.700000799999998</v>
      </c>
      <c r="L575" s="43">
        <v>0.41753299999999999</v>
      </c>
    </row>
    <row r="576" spans="1:12" x14ac:dyDescent="0.35">
      <c r="A576" s="43">
        <v>8</v>
      </c>
      <c r="B576" s="43" t="s">
        <v>2887</v>
      </c>
      <c r="C576" s="46" t="s">
        <v>2897</v>
      </c>
      <c r="D576" s="44" t="s">
        <v>25865</v>
      </c>
      <c r="E576" s="44" t="s">
        <v>4087</v>
      </c>
      <c r="F576" s="44" t="str">
        <f t="shared" si="8"/>
        <v>Polo ProductivoItuzaingó</v>
      </c>
      <c r="G576" s="43" t="s">
        <v>208</v>
      </c>
      <c r="H576" s="44" t="s">
        <v>25866</v>
      </c>
      <c r="I576" s="45" t="s">
        <v>25867</v>
      </c>
      <c r="J576" s="45">
        <v>-34.646039299999998</v>
      </c>
      <c r="K576" s="45">
        <v>-58.703413300000001</v>
      </c>
      <c r="L576" s="43">
        <v>0.79442100000000004</v>
      </c>
    </row>
    <row r="577" spans="1:12" x14ac:dyDescent="0.35">
      <c r="A577" s="43">
        <v>8</v>
      </c>
      <c r="B577" s="43" t="s">
        <v>2887</v>
      </c>
      <c r="C577" s="46" t="s">
        <v>2898</v>
      </c>
      <c r="D577" s="44" t="s">
        <v>25868</v>
      </c>
      <c r="E577" s="44" t="s">
        <v>25869</v>
      </c>
      <c r="F577" s="44" t="str">
        <f t="shared" si="8"/>
        <v>Sf Santa CeciliaItuzaingó</v>
      </c>
      <c r="G577" s="43" t="s">
        <v>23461</v>
      </c>
      <c r="H577" s="44" t="s">
        <v>25870</v>
      </c>
      <c r="I577" s="45" t="s">
        <v>25871</v>
      </c>
      <c r="J577" s="45">
        <v>-34.614696299999999</v>
      </c>
      <c r="K577" s="45">
        <v>-58.713863799999999</v>
      </c>
      <c r="L577" s="43">
        <v>0.52832199999999996</v>
      </c>
    </row>
    <row r="578" spans="1:12" x14ac:dyDescent="0.35">
      <c r="A578" s="43">
        <v>8</v>
      </c>
      <c r="B578" s="43" t="s">
        <v>2887</v>
      </c>
      <c r="C578" s="46" t="s">
        <v>2902</v>
      </c>
      <c r="D578" s="44" t="s">
        <v>25872</v>
      </c>
      <c r="E578" s="44" t="s">
        <v>25873</v>
      </c>
      <c r="F578" s="44" t="str">
        <f t="shared" ref="F578:F641" si="9">CONCATENATE(E578,B578)</f>
        <v>Cic BarrionuevoItuzaingó</v>
      </c>
      <c r="G578" s="43" t="s">
        <v>208</v>
      </c>
      <c r="H578" s="44" t="s">
        <v>25874</v>
      </c>
      <c r="I578" s="45" t="s">
        <v>25875</v>
      </c>
      <c r="J578" s="45">
        <v>-34.649819100000002</v>
      </c>
      <c r="K578" s="45">
        <v>-58.682997899999997</v>
      </c>
      <c r="L578" s="43">
        <v>0.201932</v>
      </c>
    </row>
    <row r="579" spans="1:12" x14ac:dyDescent="0.35">
      <c r="A579" s="43">
        <v>8</v>
      </c>
      <c r="B579" s="43" t="s">
        <v>2887</v>
      </c>
      <c r="C579" s="46" t="s">
        <v>2900</v>
      </c>
      <c r="D579" s="44" t="s">
        <v>25876</v>
      </c>
      <c r="E579" s="44" t="s">
        <v>25877</v>
      </c>
      <c r="F579" s="44" t="str">
        <f t="shared" si="9"/>
        <v>Cds La TorcacitaItuzaingó</v>
      </c>
      <c r="G579" s="43" t="s">
        <v>208</v>
      </c>
      <c r="H579" s="44" t="s">
        <v>25878</v>
      </c>
      <c r="I579" s="45" t="s">
        <v>25879</v>
      </c>
      <c r="J579" s="45">
        <v>-34.610277699999997</v>
      </c>
      <c r="K579" s="45">
        <v>-58.700341100000003</v>
      </c>
      <c r="L579" s="43">
        <v>0.41391600000000001</v>
      </c>
    </row>
    <row r="580" spans="1:12" x14ac:dyDescent="0.35">
      <c r="A580" s="43">
        <v>8</v>
      </c>
      <c r="B580" s="43" t="s">
        <v>2887</v>
      </c>
      <c r="C580" s="46" t="s">
        <v>2900</v>
      </c>
      <c r="D580" s="44" t="s">
        <v>25880</v>
      </c>
      <c r="E580" s="44" t="s">
        <v>25881</v>
      </c>
      <c r="F580" s="44" t="str">
        <f t="shared" si="9"/>
        <v>Micaela GarciaItuzaingó</v>
      </c>
      <c r="G580" s="43" t="s">
        <v>23451</v>
      </c>
      <c r="H580" s="44" t="s">
        <v>25882</v>
      </c>
      <c r="I580" s="45" t="s">
        <v>25883</v>
      </c>
      <c r="J580" s="45">
        <v>-34.639570399999997</v>
      </c>
      <c r="K580" s="45">
        <v>-58.676219600000003</v>
      </c>
      <c r="L580" s="43">
        <v>0.25896400000000003</v>
      </c>
    </row>
    <row r="581" spans="1:12" x14ac:dyDescent="0.35">
      <c r="A581" s="43">
        <v>8</v>
      </c>
      <c r="B581" s="43" t="s">
        <v>2887</v>
      </c>
      <c r="C581" s="46" t="s">
        <v>2900</v>
      </c>
      <c r="D581" s="44" t="s">
        <v>25884</v>
      </c>
      <c r="E581" s="44" t="s">
        <v>25885</v>
      </c>
      <c r="F581" s="44" t="str">
        <f t="shared" si="9"/>
        <v>CppItuzaingó</v>
      </c>
      <c r="G581" s="43" t="s">
        <v>23451</v>
      </c>
      <c r="H581" s="44" t="s">
        <v>25886</v>
      </c>
      <c r="I581" s="45" t="s">
        <v>25887</v>
      </c>
      <c r="J581" s="45">
        <v>-34.6344858</v>
      </c>
      <c r="K581" s="45">
        <v>-58.699750999999999</v>
      </c>
      <c r="L581" s="43">
        <v>0.400704</v>
      </c>
    </row>
    <row r="582" spans="1:12" x14ac:dyDescent="0.35">
      <c r="A582" s="43">
        <v>8</v>
      </c>
      <c r="B582" s="43" t="s">
        <v>2887</v>
      </c>
      <c r="C582" s="46" t="s">
        <v>2900</v>
      </c>
      <c r="D582" s="44" t="s">
        <v>25888</v>
      </c>
      <c r="E582" s="44" t="s">
        <v>25889</v>
      </c>
      <c r="F582" s="44" t="str">
        <f t="shared" si="9"/>
        <v>S.f. La TradiciónItuzaingó</v>
      </c>
      <c r="G582" s="43" t="s">
        <v>23451</v>
      </c>
      <c r="H582" s="44" t="s">
        <v>25890</v>
      </c>
      <c r="I582" s="45" t="s">
        <v>25891</v>
      </c>
      <c r="J582" s="45">
        <v>-34.607805800000001</v>
      </c>
      <c r="K582" s="45">
        <v>-58.689995199999998</v>
      </c>
      <c r="L582" s="43">
        <v>0.49907299999999999</v>
      </c>
    </row>
    <row r="583" spans="1:12" x14ac:dyDescent="0.35">
      <c r="A583" s="43">
        <v>8</v>
      </c>
      <c r="B583" s="43" t="s">
        <v>2887</v>
      </c>
      <c r="C583" s="46" t="s">
        <v>2900</v>
      </c>
      <c r="D583" s="44" t="s">
        <v>25892</v>
      </c>
      <c r="E583" s="44" t="s">
        <v>4080</v>
      </c>
      <c r="F583" s="44" t="str">
        <f t="shared" si="9"/>
        <v>Escuela RecuperadoraItuzaingó</v>
      </c>
      <c r="G583" s="43" t="s">
        <v>23456</v>
      </c>
      <c r="H583" s="44" t="s">
        <v>25893</v>
      </c>
      <c r="I583" s="45" t="s">
        <v>25894</v>
      </c>
      <c r="J583" s="45" t="s">
        <v>25895</v>
      </c>
      <c r="K583" s="45" t="s">
        <v>25896</v>
      </c>
      <c r="L583" s="43">
        <v>0.191582</v>
      </c>
    </row>
    <row r="584" spans="1:12" x14ac:dyDescent="0.35">
      <c r="A584" s="43">
        <v>8</v>
      </c>
      <c r="B584" s="43" t="s">
        <v>2887</v>
      </c>
      <c r="C584" s="46" t="s">
        <v>2900</v>
      </c>
      <c r="D584" s="44" t="s">
        <v>25897</v>
      </c>
      <c r="E584" s="44" t="s">
        <v>25898</v>
      </c>
      <c r="F584" s="44" t="str">
        <f t="shared" si="9"/>
        <v>Esc De Educ. Especial PicassoItuzaingó</v>
      </c>
      <c r="G584" s="43" t="s">
        <v>23456</v>
      </c>
      <c r="H584" s="44" t="s">
        <v>25899</v>
      </c>
      <c r="I584" s="45" t="s">
        <v>25900</v>
      </c>
      <c r="J584" s="45">
        <v>-34.633126652038449</v>
      </c>
      <c r="K584" s="45">
        <v>-58.699984944655462</v>
      </c>
      <c r="L584" s="43">
        <v>0.41753299999999999</v>
      </c>
    </row>
    <row r="585" spans="1:12" x14ac:dyDescent="0.35">
      <c r="A585" s="43">
        <v>8</v>
      </c>
      <c r="B585" s="43" t="s">
        <v>2887</v>
      </c>
      <c r="C585" s="46" t="s">
        <v>2900</v>
      </c>
      <c r="D585" s="44" t="s">
        <v>25901</v>
      </c>
      <c r="E585" s="44" t="s">
        <v>25902</v>
      </c>
      <c r="F585" s="44" t="str">
        <f t="shared" si="9"/>
        <v>Esc. De Educ. Especial Juntos A La ParItuzaingó</v>
      </c>
      <c r="G585" s="43" t="s">
        <v>23456</v>
      </c>
      <c r="H585" s="44" t="s">
        <v>25903</v>
      </c>
      <c r="I585" s="45" t="s">
        <v>25904</v>
      </c>
      <c r="J585" s="45">
        <v>-34.6237554</v>
      </c>
      <c r="K585" s="45">
        <v>-58.715980000000002</v>
      </c>
      <c r="L585" s="43">
        <v>0.42930800000000002</v>
      </c>
    </row>
    <row r="586" spans="1:12" x14ac:dyDescent="0.35">
      <c r="A586" s="43">
        <v>8</v>
      </c>
      <c r="B586" s="43" t="s">
        <v>2887</v>
      </c>
      <c r="C586" s="46" t="s">
        <v>2900</v>
      </c>
      <c r="D586" s="44" t="s">
        <v>25905</v>
      </c>
      <c r="E586" s="44" t="s">
        <v>25906</v>
      </c>
      <c r="F586" s="44" t="str">
        <f t="shared" si="9"/>
        <v>Sec. De ProducciónItuzaingó</v>
      </c>
      <c r="G586" s="43" t="s">
        <v>208</v>
      </c>
      <c r="H586" s="44" t="s">
        <v>25907</v>
      </c>
      <c r="I586" s="45" t="s">
        <v>25908</v>
      </c>
      <c r="J586" s="45">
        <v>-34.658720799999998</v>
      </c>
      <c r="K586" s="45">
        <v>-58.669255900000003</v>
      </c>
      <c r="L586" s="43">
        <v>0.16342200000000001</v>
      </c>
    </row>
    <row r="587" spans="1:12" x14ac:dyDescent="0.35">
      <c r="A587" s="43">
        <v>8</v>
      </c>
      <c r="B587" s="43" t="s">
        <v>2887</v>
      </c>
      <c r="C587" s="46" t="s">
        <v>2900</v>
      </c>
      <c r="D587" s="44" t="s">
        <v>25909</v>
      </c>
      <c r="E587" s="44" t="s">
        <v>4081</v>
      </c>
      <c r="F587" s="44" t="str">
        <f t="shared" si="9"/>
        <v>La CompañeraItuzaingó</v>
      </c>
      <c r="G587" s="43" t="s">
        <v>23451</v>
      </c>
      <c r="H587" s="44" t="s">
        <v>25910</v>
      </c>
      <c r="I587" s="45" t="s">
        <v>25911</v>
      </c>
      <c r="J587" s="45">
        <v>-34.649389800000002</v>
      </c>
      <c r="K587" s="45">
        <v>-58.703888900000003</v>
      </c>
      <c r="L587" s="43">
        <v>0.88816300000000004</v>
      </c>
    </row>
    <row r="588" spans="1:12" x14ac:dyDescent="0.35">
      <c r="A588" s="43">
        <v>8</v>
      </c>
      <c r="B588" s="43" t="s">
        <v>2887</v>
      </c>
      <c r="C588" s="46" t="s">
        <v>2901</v>
      </c>
      <c r="D588" s="44" t="s">
        <v>25912</v>
      </c>
      <c r="E588" s="44" t="s">
        <v>25913</v>
      </c>
      <c r="F588" s="44" t="str">
        <f t="shared" si="9"/>
        <v>Ub Juana AzurduyItuzaingó</v>
      </c>
      <c r="G588" s="43" t="s">
        <v>23451</v>
      </c>
      <c r="H588" s="44" t="s">
        <v>25914</v>
      </c>
      <c r="I588" s="45" t="s">
        <v>25915</v>
      </c>
      <c r="J588" s="45">
        <v>-34.6586529</v>
      </c>
      <c r="K588" s="45">
        <v>-58.697345300000002</v>
      </c>
      <c r="L588" s="43">
        <v>0.32292900000000002</v>
      </c>
    </row>
    <row r="589" spans="1:12" x14ac:dyDescent="0.35">
      <c r="A589" s="43">
        <v>8</v>
      </c>
      <c r="B589" s="43" t="s">
        <v>2887</v>
      </c>
      <c r="C589" s="46" t="s">
        <v>2901</v>
      </c>
      <c r="D589" s="44" t="s">
        <v>25916</v>
      </c>
      <c r="E589" s="44" t="s">
        <v>25917</v>
      </c>
      <c r="F589" s="44" t="str">
        <f t="shared" si="9"/>
        <v>Ub 1ro De JulioItuzaingó</v>
      </c>
      <c r="G589" s="43" t="s">
        <v>23451</v>
      </c>
      <c r="H589" s="44" t="s">
        <v>25918</v>
      </c>
      <c r="I589" s="45" t="s">
        <v>25919</v>
      </c>
      <c r="J589" s="45">
        <v>-34.6338176</v>
      </c>
      <c r="K589" s="45">
        <v>-58.683715599999999</v>
      </c>
      <c r="L589" s="43">
        <v>0.15865599999999999</v>
      </c>
    </row>
    <row r="590" spans="1:12" x14ac:dyDescent="0.35">
      <c r="A590" s="43">
        <v>8</v>
      </c>
      <c r="B590" s="43" t="s">
        <v>2887</v>
      </c>
      <c r="C590" s="46" t="s">
        <v>2901</v>
      </c>
      <c r="D590" s="44" t="s">
        <v>25920</v>
      </c>
      <c r="E590" s="44" t="s">
        <v>4085</v>
      </c>
      <c r="F590" s="44" t="str">
        <f t="shared" si="9"/>
        <v>Manitos SuciasItuzaingó</v>
      </c>
      <c r="G590" s="43" t="s">
        <v>23451</v>
      </c>
      <c r="H590" s="44" t="s">
        <v>25921</v>
      </c>
      <c r="I590" s="45" t="s">
        <v>25922</v>
      </c>
      <c r="J590" s="45">
        <v>-34.671905099999996</v>
      </c>
      <c r="K590" s="45">
        <v>-58.6765209</v>
      </c>
      <c r="L590" s="43">
        <v>0.36652400000000002</v>
      </c>
    </row>
    <row r="591" spans="1:12" x14ac:dyDescent="0.35">
      <c r="A591" s="43">
        <v>8</v>
      </c>
      <c r="B591" s="43" t="s">
        <v>2887</v>
      </c>
      <c r="C591" s="46" t="s">
        <v>2902</v>
      </c>
      <c r="D591" s="44" t="s">
        <v>25923</v>
      </c>
      <c r="E591" s="44" t="s">
        <v>25924</v>
      </c>
      <c r="F591" s="44" t="str">
        <f t="shared" si="9"/>
        <v>El Amor Y La IgualdadItuzaingó</v>
      </c>
      <c r="G591" s="43" t="s">
        <v>23451</v>
      </c>
      <c r="H591" s="44" t="s">
        <v>25925</v>
      </c>
      <c r="I591" s="45" t="s">
        <v>25926</v>
      </c>
      <c r="J591" s="45">
        <v>-34.643445200000002</v>
      </c>
      <c r="K591" s="45">
        <v>-58.7029438</v>
      </c>
      <c r="L591" s="43">
        <v>0.60970299999999999</v>
      </c>
    </row>
    <row r="592" spans="1:12" x14ac:dyDescent="0.35">
      <c r="A592" s="43">
        <v>8</v>
      </c>
      <c r="B592" s="43" t="s">
        <v>2887</v>
      </c>
      <c r="C592" s="46" t="s">
        <v>2902</v>
      </c>
      <c r="D592" s="44" t="s">
        <v>25927</v>
      </c>
      <c r="E592" s="44" t="s">
        <v>25928</v>
      </c>
      <c r="F592" s="44" t="str">
        <f t="shared" si="9"/>
        <v>Seguir CreciendoItuzaingó</v>
      </c>
      <c r="G592" s="43" t="s">
        <v>23451</v>
      </c>
      <c r="H592" s="44" t="s">
        <v>25929</v>
      </c>
      <c r="I592" s="45" t="s">
        <v>25930</v>
      </c>
      <c r="J592" s="45">
        <v>-34.6336765</v>
      </c>
      <c r="K592" s="45">
        <v>-58.699832000000001</v>
      </c>
      <c r="L592" s="43">
        <v>0.41753299999999999</v>
      </c>
    </row>
    <row r="593" spans="1:12" x14ac:dyDescent="0.35">
      <c r="A593" s="43">
        <v>8</v>
      </c>
      <c r="B593" s="43" t="s">
        <v>2887</v>
      </c>
      <c r="C593" s="46" t="s">
        <v>2902</v>
      </c>
      <c r="D593" s="44" t="s">
        <v>25931</v>
      </c>
      <c r="E593" s="44" t="s">
        <v>25932</v>
      </c>
      <c r="F593" s="44" t="str">
        <f t="shared" si="9"/>
        <v>Cds San AntonioItuzaingó</v>
      </c>
      <c r="G593" s="43" t="s">
        <v>208</v>
      </c>
      <c r="H593" s="44" t="s">
        <v>25933</v>
      </c>
      <c r="I593" s="45" t="s">
        <v>25934</v>
      </c>
      <c r="J593" s="45">
        <v>-34.669924100000003</v>
      </c>
      <c r="K593" s="45">
        <v>-58.680160200000003</v>
      </c>
      <c r="L593" s="43">
        <v>0.33457199999999998</v>
      </c>
    </row>
    <row r="594" spans="1:12" x14ac:dyDescent="0.35">
      <c r="A594" s="43">
        <v>8</v>
      </c>
      <c r="B594" s="43" t="s">
        <v>2887</v>
      </c>
      <c r="C594" s="46" t="s">
        <v>2902</v>
      </c>
      <c r="D594" s="44" t="s">
        <v>25935</v>
      </c>
      <c r="E594" s="44" t="s">
        <v>24690</v>
      </c>
      <c r="F594" s="44" t="str">
        <f t="shared" si="9"/>
        <v>Mil FloresItuzaingó</v>
      </c>
      <c r="G594" s="43" t="s">
        <v>23451</v>
      </c>
      <c r="H594" s="44" t="s">
        <v>25936</v>
      </c>
      <c r="I594" s="45" t="s">
        <v>25937</v>
      </c>
      <c r="J594" s="45">
        <v>-34.634646600000004</v>
      </c>
      <c r="K594" s="45">
        <v>-58.665565700000002</v>
      </c>
      <c r="L594" s="43">
        <v>0.208786</v>
      </c>
    </row>
    <row r="595" spans="1:12" x14ac:dyDescent="0.35">
      <c r="A595" s="43">
        <v>8</v>
      </c>
      <c r="B595" s="43" t="s">
        <v>2887</v>
      </c>
      <c r="C595" s="46" t="s">
        <v>2902</v>
      </c>
      <c r="D595" s="44" t="s">
        <v>25938</v>
      </c>
      <c r="E595" s="44" t="s">
        <v>25939</v>
      </c>
      <c r="F595" s="44" t="str">
        <f t="shared" si="9"/>
        <v>Cooperativa ProasItuzaingó</v>
      </c>
      <c r="G595" s="43" t="s">
        <v>23456</v>
      </c>
      <c r="H595" s="44" t="s">
        <v>25940</v>
      </c>
      <c r="I595" s="45" t="s">
        <v>25941</v>
      </c>
      <c r="J595" s="45">
        <v>-34.656094016813</v>
      </c>
      <c r="K595" s="45">
        <v>-58.693050965057999</v>
      </c>
      <c r="L595" s="43">
        <v>0.312079</v>
      </c>
    </row>
    <row r="596" spans="1:12" x14ac:dyDescent="0.35">
      <c r="A596" s="43">
        <v>17</v>
      </c>
      <c r="B596" s="43" t="s">
        <v>2905</v>
      </c>
      <c r="C596" s="46" t="s">
        <v>2907</v>
      </c>
      <c r="D596" s="44" t="s">
        <v>25942</v>
      </c>
      <c r="E596" s="44" t="s">
        <v>25943</v>
      </c>
      <c r="F596" s="44" t="str">
        <f t="shared" si="9"/>
        <v>Biblioteca PopularLezama</v>
      </c>
      <c r="G596" s="43" t="s">
        <v>208</v>
      </c>
      <c r="H596" s="44" t="s">
        <v>25944</v>
      </c>
      <c r="I596" s="45" t="s">
        <v>25945</v>
      </c>
      <c r="J596" s="45">
        <v>-35.874928392412002</v>
      </c>
      <c r="K596" s="45">
        <v>-57.898219981182997</v>
      </c>
      <c r="L596" s="43">
        <v>0.17277200000000001</v>
      </c>
    </row>
    <row r="597" spans="1:12" x14ac:dyDescent="0.35">
      <c r="A597" s="43">
        <v>17</v>
      </c>
      <c r="B597" s="43" t="s">
        <v>2905</v>
      </c>
      <c r="C597" s="46" t="s">
        <v>2907</v>
      </c>
      <c r="D597" s="44" t="s">
        <v>25946</v>
      </c>
      <c r="E597" s="44" t="s">
        <v>25947</v>
      </c>
      <c r="F597" s="44" t="str">
        <f t="shared" si="9"/>
        <v>Hospital Municipal Francisco QuijanoLezama</v>
      </c>
      <c r="G597" s="43" t="s">
        <v>208</v>
      </c>
      <c r="H597" s="44" t="s">
        <v>25948</v>
      </c>
      <c r="I597" s="45" t="s">
        <v>25949</v>
      </c>
      <c r="J597" s="45">
        <v>-35.883257499999999</v>
      </c>
      <c r="K597" s="45">
        <v>-57.901614100000003</v>
      </c>
      <c r="L597" s="43">
        <v>0.25828200000000001</v>
      </c>
    </row>
    <row r="598" spans="1:12" x14ac:dyDescent="0.35">
      <c r="A598" s="43">
        <v>17</v>
      </c>
      <c r="B598" s="43" t="s">
        <v>2905</v>
      </c>
      <c r="C598" s="46" t="s">
        <v>2907</v>
      </c>
      <c r="D598" s="44" t="s">
        <v>25950</v>
      </c>
      <c r="E598" s="44" t="s">
        <v>25951</v>
      </c>
      <c r="F598" s="44" t="str">
        <f t="shared" si="9"/>
        <v>Club IndependienteLezama</v>
      </c>
      <c r="G598" s="43" t="s">
        <v>23451</v>
      </c>
      <c r="H598" s="44" t="s">
        <v>25952</v>
      </c>
      <c r="I598" s="45" t="s">
        <v>25953</v>
      </c>
      <c r="J598" s="45">
        <v>-35.877245199999997</v>
      </c>
      <c r="K598" s="45">
        <v>-57.895193300000003</v>
      </c>
      <c r="L598" s="43">
        <v>0.17277200000000001</v>
      </c>
    </row>
    <row r="599" spans="1:12" x14ac:dyDescent="0.35">
      <c r="A599" s="43">
        <v>17</v>
      </c>
      <c r="B599" s="43" t="s">
        <v>2905</v>
      </c>
      <c r="C599" s="46" t="s">
        <v>2907</v>
      </c>
      <c r="D599" s="44" t="s">
        <v>25954</v>
      </c>
      <c r="E599" s="44" t="s">
        <v>25955</v>
      </c>
      <c r="F599" s="44" t="str">
        <f t="shared" si="9"/>
        <v>Ep N° 11 Josefina KolkowskiLezama</v>
      </c>
      <c r="G599" s="43" t="s">
        <v>23701</v>
      </c>
      <c r="H599" s="44" t="s">
        <v>25956</v>
      </c>
      <c r="I599" s="45" t="s">
        <v>25957</v>
      </c>
      <c r="J599" s="45" t="s">
        <v>25958</v>
      </c>
      <c r="K599" s="45" t="s">
        <v>25959</v>
      </c>
      <c r="L599" s="43">
        <v>0.22126000000000001</v>
      </c>
    </row>
    <row r="600" spans="1:12" x14ac:dyDescent="0.35">
      <c r="A600" s="43">
        <v>17</v>
      </c>
      <c r="B600" s="43" t="s">
        <v>2905</v>
      </c>
      <c r="C600" s="46" t="s">
        <v>2907</v>
      </c>
      <c r="D600" s="44" t="s">
        <v>25960</v>
      </c>
      <c r="E600" s="44" t="s">
        <v>3863</v>
      </c>
      <c r="F600" s="44" t="str">
        <f t="shared" si="9"/>
        <v>SutebaLezama</v>
      </c>
      <c r="G600" s="43" t="s">
        <v>23531</v>
      </c>
      <c r="H600" s="44" t="s">
        <v>25961</v>
      </c>
      <c r="I600" s="45" t="s">
        <v>25962</v>
      </c>
      <c r="J600" s="45">
        <v>-35.8652862</v>
      </c>
      <c r="K600" s="45">
        <v>-57.903544699999998</v>
      </c>
      <c r="L600" s="43">
        <v>0.230153</v>
      </c>
    </row>
    <row r="601" spans="1:12" x14ac:dyDescent="0.35">
      <c r="A601" s="43">
        <v>1</v>
      </c>
      <c r="B601" s="43" t="s">
        <v>601</v>
      </c>
      <c r="C601" s="46" t="s">
        <v>607</v>
      </c>
      <c r="D601" s="44" t="s">
        <v>25963</v>
      </c>
      <c r="E601" s="44" t="s">
        <v>25964</v>
      </c>
      <c r="F601" s="44" t="str">
        <f t="shared" si="9"/>
        <v>Centro Educativo Complementario N° 801Brandsen</v>
      </c>
      <c r="G601" s="43" t="s">
        <v>23701</v>
      </c>
      <c r="H601" s="44" t="s">
        <v>25965</v>
      </c>
      <c r="I601" s="45" t="s">
        <v>25966</v>
      </c>
      <c r="J601" s="45">
        <v>-35.1702966</v>
      </c>
      <c r="K601" s="45">
        <v>-58.233086</v>
      </c>
      <c r="L601" s="43">
        <v>0.269783</v>
      </c>
    </row>
    <row r="602" spans="1:12" x14ac:dyDescent="0.35">
      <c r="A602" s="43">
        <v>1</v>
      </c>
      <c r="B602" s="43" t="s">
        <v>601</v>
      </c>
      <c r="C602" s="46" t="s">
        <v>607</v>
      </c>
      <c r="D602" s="44" t="s">
        <v>25967</v>
      </c>
      <c r="E602" s="44" t="s">
        <v>25968</v>
      </c>
      <c r="F602" s="44" t="str">
        <f t="shared" si="9"/>
        <v>Biblioteca Popular Dr. Frutos Enrique OrtizBrandsen</v>
      </c>
      <c r="G602" s="43" t="s">
        <v>23922</v>
      </c>
      <c r="H602" s="44" t="s">
        <v>25969</v>
      </c>
      <c r="I602" s="45" t="s">
        <v>25970</v>
      </c>
      <c r="J602" s="45">
        <v>-35.158791283684998</v>
      </c>
      <c r="K602" s="45">
        <v>-58.239780021012002</v>
      </c>
      <c r="L602" s="43">
        <v>0.63412900000000005</v>
      </c>
    </row>
    <row r="603" spans="1:12" x14ac:dyDescent="0.35">
      <c r="A603" s="43">
        <v>1</v>
      </c>
      <c r="B603" s="43" t="s">
        <v>601</v>
      </c>
      <c r="C603" s="46" t="s">
        <v>607</v>
      </c>
      <c r="D603" s="44" t="s">
        <v>25971</v>
      </c>
      <c r="E603" s="44" t="s">
        <v>25972</v>
      </c>
      <c r="F603" s="44" t="str">
        <f t="shared" si="9"/>
        <v>Sociedad De Fomento Barrio Los PinosBrandsen</v>
      </c>
      <c r="G603" s="43" t="s">
        <v>23461</v>
      </c>
      <c r="H603" s="44" t="s">
        <v>25973</v>
      </c>
      <c r="I603" s="45" t="s">
        <v>25974</v>
      </c>
      <c r="J603" s="45">
        <v>-35.169466140292997</v>
      </c>
      <c r="K603" s="45">
        <v>-58.227844232799001</v>
      </c>
      <c r="L603" s="43">
        <v>0.37216100000000002</v>
      </c>
    </row>
    <row r="604" spans="1:12" x14ac:dyDescent="0.35">
      <c r="A604" s="43">
        <v>1</v>
      </c>
      <c r="B604" s="43" t="s">
        <v>601</v>
      </c>
      <c r="C604" s="46" t="s">
        <v>607</v>
      </c>
      <c r="D604" s="44" t="s">
        <v>25975</v>
      </c>
      <c r="E604" s="44" t="s">
        <v>25976</v>
      </c>
      <c r="F604" s="44" t="str">
        <f t="shared" si="9"/>
        <v>Sociedad De Fomento Infanta IsabelBrandsen</v>
      </c>
      <c r="G604" s="43" t="s">
        <v>23461</v>
      </c>
      <c r="H604" s="44" t="s">
        <v>25977</v>
      </c>
      <c r="I604" s="45" t="s">
        <v>25978</v>
      </c>
      <c r="J604" s="45">
        <v>-35.162011544898</v>
      </c>
      <c r="K604" s="45">
        <v>-58.245196522265999</v>
      </c>
      <c r="L604" s="43">
        <v>0.67293999999999998</v>
      </c>
    </row>
    <row r="605" spans="1:12" x14ac:dyDescent="0.35">
      <c r="A605" s="43">
        <v>1</v>
      </c>
      <c r="B605" s="43" t="s">
        <v>601</v>
      </c>
      <c r="C605" s="46" t="s">
        <v>608</v>
      </c>
      <c r="D605" s="44" t="s">
        <v>25979</v>
      </c>
      <c r="E605" s="44" t="s">
        <v>25980</v>
      </c>
      <c r="F605" s="44" t="str">
        <f t="shared" si="9"/>
        <v>Escuela Primaria De Adultos N° 701Brandsen</v>
      </c>
      <c r="G605" s="43" t="s">
        <v>23701</v>
      </c>
      <c r="H605" s="44" t="s">
        <v>25981</v>
      </c>
      <c r="I605" s="45" t="s">
        <v>25982</v>
      </c>
      <c r="J605" s="45" t="s">
        <v>25983</v>
      </c>
      <c r="K605" s="45" t="s">
        <v>25984</v>
      </c>
      <c r="L605" s="43">
        <v>0.37817800000000001</v>
      </c>
    </row>
    <row r="606" spans="1:12" x14ac:dyDescent="0.35">
      <c r="A606" s="43">
        <v>1</v>
      </c>
      <c r="B606" s="43" t="s">
        <v>601</v>
      </c>
      <c r="C606" s="46" t="s">
        <v>607</v>
      </c>
      <c r="D606" s="44" t="s">
        <v>25985</v>
      </c>
      <c r="E606" s="44" t="s">
        <v>25986</v>
      </c>
      <c r="F606" s="44" t="str">
        <f t="shared" si="9"/>
        <v>Escuela Secundaria N°5Brandsen</v>
      </c>
      <c r="G606" s="43" t="s">
        <v>23701</v>
      </c>
      <c r="H606" s="44" t="s">
        <v>25987</v>
      </c>
      <c r="I606" s="45" t="s">
        <v>25988</v>
      </c>
      <c r="J606" s="45" t="s">
        <v>25989</v>
      </c>
      <c r="K606" s="45" t="s">
        <v>25990</v>
      </c>
      <c r="L606" s="43">
        <v>0.59821999999999997</v>
      </c>
    </row>
    <row r="607" spans="1:12" x14ac:dyDescent="0.35">
      <c r="A607" s="43">
        <v>1</v>
      </c>
      <c r="B607" s="43" t="s">
        <v>601</v>
      </c>
      <c r="C607" s="46" t="s">
        <v>607</v>
      </c>
      <c r="D607" s="44" t="s">
        <v>25991</v>
      </c>
      <c r="E607" s="44" t="s">
        <v>25992</v>
      </c>
      <c r="F607" s="44" t="str">
        <f t="shared" si="9"/>
        <v>Primaria N° 18Brandsen</v>
      </c>
      <c r="G607" s="43" t="s">
        <v>23701</v>
      </c>
      <c r="H607" s="44" t="s">
        <v>25993</v>
      </c>
      <c r="I607" s="45" t="s">
        <v>25994</v>
      </c>
      <c r="J607" s="45" t="s">
        <v>25995</v>
      </c>
      <c r="K607" s="45" t="s">
        <v>25996</v>
      </c>
      <c r="L607" s="43">
        <v>0.64315900000000004</v>
      </c>
    </row>
    <row r="608" spans="1:12" x14ac:dyDescent="0.35">
      <c r="A608" s="43">
        <v>1</v>
      </c>
      <c r="B608" s="43" t="s">
        <v>601</v>
      </c>
      <c r="C608" s="46" t="s">
        <v>608</v>
      </c>
      <c r="D608" s="44" t="s">
        <v>25997</v>
      </c>
      <c r="E608" s="44" t="s">
        <v>25998</v>
      </c>
      <c r="F608" s="44" t="str">
        <f t="shared" si="9"/>
        <v>Extension Del Centro Educativo 801Brandsen</v>
      </c>
      <c r="G608" s="43" t="s">
        <v>23701</v>
      </c>
      <c r="H608" s="44" t="s">
        <v>25999</v>
      </c>
      <c r="I608" s="45" t="s">
        <v>26000</v>
      </c>
      <c r="J608" s="45">
        <v>-35.159019800000003</v>
      </c>
      <c r="K608" s="45">
        <v>-58.242688600000001</v>
      </c>
      <c r="L608" s="43">
        <v>0.65193199999999996</v>
      </c>
    </row>
    <row r="609" spans="1:12" x14ac:dyDescent="0.35">
      <c r="A609" s="43">
        <v>1</v>
      </c>
      <c r="B609" s="43" t="s">
        <v>601</v>
      </c>
      <c r="C609" s="46" t="s">
        <v>608</v>
      </c>
      <c r="D609" s="44" t="s">
        <v>26001</v>
      </c>
      <c r="E609" s="44" t="s">
        <v>26002</v>
      </c>
      <c r="F609" s="44" t="str">
        <f t="shared" si="9"/>
        <v>Primaria N°8Brandsen</v>
      </c>
      <c r="G609" s="43" t="s">
        <v>23701</v>
      </c>
      <c r="H609" s="44" t="s">
        <v>26003</v>
      </c>
      <c r="I609" s="45" t="s">
        <v>26004</v>
      </c>
      <c r="J609" s="45" t="s">
        <v>26005</v>
      </c>
      <c r="K609" s="45" t="s">
        <v>26006</v>
      </c>
      <c r="L609" s="43">
        <v>0.656366</v>
      </c>
    </row>
    <row r="610" spans="1:12" x14ac:dyDescent="0.35">
      <c r="A610" s="43">
        <v>1</v>
      </c>
      <c r="B610" s="43" t="s">
        <v>601</v>
      </c>
      <c r="C610" s="46" t="s">
        <v>608</v>
      </c>
      <c r="D610" s="44" t="s">
        <v>26007</v>
      </c>
      <c r="E610" s="44" t="s">
        <v>26008</v>
      </c>
      <c r="F610" s="44" t="str">
        <f t="shared" si="9"/>
        <v>Escuela Secundaria N° 11Brandsen</v>
      </c>
      <c r="G610" s="43" t="s">
        <v>23531</v>
      </c>
      <c r="H610" s="44" t="s">
        <v>26009</v>
      </c>
      <c r="I610" s="45" t="s">
        <v>26010</v>
      </c>
      <c r="J610" s="45" t="s">
        <v>26011</v>
      </c>
      <c r="K610" s="45" t="s">
        <v>26012</v>
      </c>
      <c r="L610" s="43">
        <v>0.59585399999999999</v>
      </c>
    </row>
    <row r="611" spans="1:12" x14ac:dyDescent="0.35">
      <c r="A611" s="43">
        <v>11</v>
      </c>
      <c r="B611" s="43" t="s">
        <v>611</v>
      </c>
      <c r="C611" s="46" t="s">
        <v>630</v>
      </c>
      <c r="D611" s="44" t="s">
        <v>26013</v>
      </c>
      <c r="E611" s="44" t="s">
        <v>26014</v>
      </c>
      <c r="F611" s="44" t="str">
        <f t="shared" si="9"/>
        <v>Ep N° 7Campana</v>
      </c>
      <c r="G611" s="43" t="s">
        <v>23536</v>
      </c>
      <c r="H611" s="44" t="s">
        <v>26015</v>
      </c>
      <c r="I611" s="45" t="s">
        <v>26016</v>
      </c>
      <c r="J611" s="45" t="s">
        <v>26017</v>
      </c>
      <c r="K611" s="45" t="s">
        <v>26018</v>
      </c>
      <c r="L611" s="43">
        <v>0.164488</v>
      </c>
    </row>
    <row r="612" spans="1:12" x14ac:dyDescent="0.35">
      <c r="A612" s="43">
        <v>11</v>
      </c>
      <c r="B612" s="43" t="s">
        <v>611</v>
      </c>
      <c r="C612" s="46" t="s">
        <v>630</v>
      </c>
      <c r="D612" s="44" t="s">
        <v>26019</v>
      </c>
      <c r="E612" s="44" t="s">
        <v>26020</v>
      </c>
      <c r="F612" s="44" t="str">
        <f t="shared" si="9"/>
        <v>Ep N°27Campana</v>
      </c>
      <c r="G612" s="43" t="s">
        <v>23536</v>
      </c>
      <c r="H612" s="44" t="s">
        <v>26021</v>
      </c>
      <c r="I612" s="45" t="s">
        <v>26022</v>
      </c>
      <c r="J612" s="45" t="s">
        <v>26023</v>
      </c>
      <c r="K612" s="45" t="s">
        <v>26024</v>
      </c>
      <c r="L612" s="43">
        <v>0.44783899999999999</v>
      </c>
    </row>
    <row r="613" spans="1:12" x14ac:dyDescent="0.35">
      <c r="A613" s="43">
        <v>11</v>
      </c>
      <c r="B613" s="43" t="s">
        <v>611</v>
      </c>
      <c r="C613" s="46" t="s">
        <v>630</v>
      </c>
      <c r="D613" s="44" t="s">
        <v>26025</v>
      </c>
      <c r="E613" s="44" t="s">
        <v>26026</v>
      </c>
      <c r="F613" s="44" t="str">
        <f t="shared" si="9"/>
        <v>Soc. Fto. PionerosCampana</v>
      </c>
      <c r="G613" s="43" t="s">
        <v>23461</v>
      </c>
      <c r="H613" s="44" t="s">
        <v>26027</v>
      </c>
      <c r="I613" s="45" t="s">
        <v>26028</v>
      </c>
      <c r="J613" s="45">
        <v>-34.162419999999997</v>
      </c>
      <c r="K613" s="45">
        <v>-58.959009000000002</v>
      </c>
      <c r="L613" s="43">
        <v>0.15615699999999999</v>
      </c>
    </row>
    <row r="614" spans="1:12" x14ac:dyDescent="0.35">
      <c r="A614" s="43">
        <v>11</v>
      </c>
      <c r="B614" s="43" t="s">
        <v>611</v>
      </c>
      <c r="C614" s="46" t="s">
        <v>630</v>
      </c>
      <c r="D614" s="44" t="s">
        <v>26029</v>
      </c>
      <c r="E614" s="44" t="s">
        <v>26030</v>
      </c>
      <c r="F614" s="44" t="str">
        <f t="shared" si="9"/>
        <v>Unidad PenitenciariaCampana</v>
      </c>
      <c r="G614" s="43" t="s">
        <v>23461</v>
      </c>
      <c r="H614" s="44" t="s">
        <v>26031</v>
      </c>
      <c r="I614" s="45" t="s">
        <v>26032</v>
      </c>
      <c r="J614" s="45">
        <v>-34.238402700000002</v>
      </c>
      <c r="K614" s="45">
        <v>-58.963779099999996</v>
      </c>
      <c r="L614" s="43">
        <v>0.53178300000000001</v>
      </c>
    </row>
    <row r="615" spans="1:12" x14ac:dyDescent="0.35">
      <c r="A615" s="43">
        <v>11</v>
      </c>
      <c r="B615" s="43" t="s">
        <v>611</v>
      </c>
      <c r="C615" s="46" t="s">
        <v>630</v>
      </c>
      <c r="D615" s="44" t="s">
        <v>26033</v>
      </c>
      <c r="E615" s="44" t="s">
        <v>26034</v>
      </c>
      <c r="F615" s="44" t="str">
        <f t="shared" si="9"/>
        <v>Honrar La VidaCampana</v>
      </c>
      <c r="G615" s="43" t="s">
        <v>23461</v>
      </c>
      <c r="H615" s="44" t="s">
        <v>26035</v>
      </c>
      <c r="I615" s="45" t="s">
        <v>26036</v>
      </c>
      <c r="J615" s="45">
        <v>-34.254970419999999</v>
      </c>
      <c r="K615" s="45">
        <v>-58.905413860000003</v>
      </c>
      <c r="L615" s="43">
        <v>0.614089</v>
      </c>
    </row>
    <row r="616" spans="1:12" x14ac:dyDescent="0.35">
      <c r="A616" s="43">
        <v>11</v>
      </c>
      <c r="B616" s="43" t="s">
        <v>611</v>
      </c>
      <c r="C616" s="46" t="s">
        <v>630</v>
      </c>
      <c r="D616" s="44" t="s">
        <v>26037</v>
      </c>
      <c r="E616" s="44" t="s">
        <v>26038</v>
      </c>
      <c r="F616" s="44" t="str">
        <f t="shared" si="9"/>
        <v>Ees 8 Rio LujanCampana</v>
      </c>
      <c r="G616" s="43" t="s">
        <v>23461</v>
      </c>
      <c r="H616" s="44" t="s">
        <v>26039</v>
      </c>
      <c r="I616" s="45" t="s">
        <v>26040</v>
      </c>
      <c r="J616" s="45" t="s">
        <v>26041</v>
      </c>
      <c r="K616" s="45" t="s">
        <v>26042</v>
      </c>
      <c r="L616" s="43">
        <v>0.57513199999999998</v>
      </c>
    </row>
    <row r="617" spans="1:12" x14ac:dyDescent="0.35">
      <c r="A617" s="43">
        <v>11</v>
      </c>
      <c r="B617" s="43" t="s">
        <v>611</v>
      </c>
      <c r="C617" s="46" t="s">
        <v>630</v>
      </c>
      <c r="D617" s="44" t="s">
        <v>26043</v>
      </c>
      <c r="E617" s="44" t="s">
        <v>26044</v>
      </c>
      <c r="F617" s="44" t="str">
        <f t="shared" si="9"/>
        <v>Centro Comunitario Vencer Para VivirCampana</v>
      </c>
      <c r="G617" s="43" t="s">
        <v>23461</v>
      </c>
      <c r="H617" s="44" t="s">
        <v>26045</v>
      </c>
      <c r="I617" s="45" t="s">
        <v>26046</v>
      </c>
      <c r="J617" s="47" t="s">
        <v>26047</v>
      </c>
      <c r="K617" s="47" t="s">
        <v>26048</v>
      </c>
      <c r="L617" s="43"/>
    </row>
    <row r="618" spans="1:12" x14ac:dyDescent="0.35">
      <c r="A618" s="43">
        <v>11</v>
      </c>
      <c r="B618" s="43" t="s">
        <v>611</v>
      </c>
      <c r="C618" s="46" t="s">
        <v>632</v>
      </c>
      <c r="D618" s="44" t="s">
        <v>26049</v>
      </c>
      <c r="E618" s="44" t="s">
        <v>26050</v>
      </c>
      <c r="F618" s="44" t="str">
        <f t="shared" si="9"/>
        <v>Ep N°19Campana</v>
      </c>
      <c r="G618" s="43" t="s">
        <v>23536</v>
      </c>
      <c r="H618" s="44" t="s">
        <v>26051</v>
      </c>
      <c r="I618" s="45" t="s">
        <v>26052</v>
      </c>
      <c r="J618" s="45" t="s">
        <v>26053</v>
      </c>
      <c r="K618" s="45" t="s">
        <v>26054</v>
      </c>
      <c r="L618" s="43">
        <v>0.78218699999999997</v>
      </c>
    </row>
    <row r="619" spans="1:12" x14ac:dyDescent="0.35">
      <c r="A619" s="43">
        <v>11</v>
      </c>
      <c r="B619" s="43" t="s">
        <v>611</v>
      </c>
      <c r="C619" s="46" t="s">
        <v>632</v>
      </c>
      <c r="D619" s="44" t="s">
        <v>26055</v>
      </c>
      <c r="E619" s="44" t="s">
        <v>26056</v>
      </c>
      <c r="F619" s="44" t="str">
        <f t="shared" si="9"/>
        <v>Ep N° 29Campana</v>
      </c>
      <c r="G619" s="43" t="s">
        <v>23536</v>
      </c>
      <c r="H619" s="44" t="s">
        <v>26057</v>
      </c>
      <c r="I619" s="45" t="s">
        <v>26058</v>
      </c>
      <c r="J619" s="45" t="s">
        <v>26059</v>
      </c>
      <c r="K619" s="45" t="s">
        <v>26060</v>
      </c>
      <c r="L619" s="43">
        <v>0.55164800000000003</v>
      </c>
    </row>
    <row r="620" spans="1:12" x14ac:dyDescent="0.35">
      <c r="A620" s="43">
        <v>11</v>
      </c>
      <c r="B620" s="43" t="s">
        <v>611</v>
      </c>
      <c r="C620" s="46" t="s">
        <v>632</v>
      </c>
      <c r="D620" s="44" t="s">
        <v>26061</v>
      </c>
      <c r="E620" s="44" t="s">
        <v>26062</v>
      </c>
      <c r="F620" s="44" t="str">
        <f t="shared" si="9"/>
        <v>Biblioteca JarachCampana</v>
      </c>
      <c r="G620" s="43" t="s">
        <v>24180</v>
      </c>
      <c r="H620" s="44" t="s">
        <v>26063</v>
      </c>
      <c r="I620" s="45" t="s">
        <v>26064</v>
      </c>
      <c r="J620" s="45">
        <v>-34.1858729</v>
      </c>
      <c r="K620" s="45">
        <v>-58.9377341</v>
      </c>
      <c r="L620" s="43">
        <v>0.58203800000000006</v>
      </c>
    </row>
    <row r="621" spans="1:12" x14ac:dyDescent="0.35">
      <c r="A621" s="43">
        <v>11</v>
      </c>
      <c r="B621" s="43" t="s">
        <v>611</v>
      </c>
      <c r="C621" s="46" t="s">
        <v>632</v>
      </c>
      <c r="D621" s="44" t="s">
        <v>26065</v>
      </c>
      <c r="E621" s="44" t="s">
        <v>26066</v>
      </c>
      <c r="F621" s="44" t="str">
        <f t="shared" si="9"/>
        <v>Sociedad De Fomento B°la JosefaCampana</v>
      </c>
      <c r="G621" s="43" t="s">
        <v>23461</v>
      </c>
      <c r="H621" s="44" t="s">
        <v>26067</v>
      </c>
      <c r="I621" s="45" t="s">
        <v>26068</v>
      </c>
      <c r="J621" s="45">
        <v>-34.201756500000002</v>
      </c>
      <c r="K621" s="45">
        <v>-58.932647199999998</v>
      </c>
      <c r="L621" s="43">
        <v>0.76661900000000005</v>
      </c>
    </row>
    <row r="622" spans="1:12" x14ac:dyDescent="0.35">
      <c r="A622" s="43">
        <v>11</v>
      </c>
      <c r="B622" s="43" t="s">
        <v>611</v>
      </c>
      <c r="C622" s="46" t="s">
        <v>632</v>
      </c>
      <c r="D622" s="44" t="s">
        <v>26069</v>
      </c>
      <c r="E622" s="44" t="s">
        <v>26070</v>
      </c>
      <c r="F622" s="44" t="str">
        <f t="shared" si="9"/>
        <v>Los PekesCampana</v>
      </c>
      <c r="G622" s="43" t="s">
        <v>23461</v>
      </c>
      <c r="H622" s="44" t="s">
        <v>26071</v>
      </c>
      <c r="I622" s="45" t="s">
        <v>26072</v>
      </c>
      <c r="J622" s="45">
        <v>-34.1598185</v>
      </c>
      <c r="K622" s="45">
        <v>-59.005198300000004</v>
      </c>
      <c r="L622" s="43">
        <v>0.78218699999999997</v>
      </c>
    </row>
    <row r="623" spans="1:12" x14ac:dyDescent="0.35">
      <c r="A623" s="43">
        <v>11</v>
      </c>
      <c r="B623" s="43" t="s">
        <v>611</v>
      </c>
      <c r="C623" s="46" t="s">
        <v>633</v>
      </c>
      <c r="D623" s="44" t="s">
        <v>26073</v>
      </c>
      <c r="E623" s="44" t="s">
        <v>26074</v>
      </c>
      <c r="F623" s="44" t="str">
        <f t="shared" si="9"/>
        <v>Ep N° 21Campana</v>
      </c>
      <c r="G623" s="43" t="s">
        <v>23536</v>
      </c>
      <c r="H623" s="44" t="s">
        <v>26075</v>
      </c>
      <c r="I623" s="45" t="s">
        <v>26076</v>
      </c>
      <c r="J623" s="45" t="s">
        <v>26077</v>
      </c>
      <c r="K623" s="45" t="s">
        <v>26078</v>
      </c>
      <c r="L623" s="43">
        <v>0.234537</v>
      </c>
    </row>
    <row r="624" spans="1:12" x14ac:dyDescent="0.35">
      <c r="A624" s="43">
        <v>11</v>
      </c>
      <c r="B624" s="43" t="s">
        <v>611</v>
      </c>
      <c r="C624" s="46" t="s">
        <v>633</v>
      </c>
      <c r="D624" s="44" t="s">
        <v>26079</v>
      </c>
      <c r="E624" s="44" t="s">
        <v>26080</v>
      </c>
      <c r="F624" s="44" t="str">
        <f t="shared" si="9"/>
        <v>Ess N°27 Las AcaciasCampana</v>
      </c>
      <c r="G624" s="43" t="s">
        <v>23461</v>
      </c>
      <c r="H624" s="44" t="s">
        <v>26081</v>
      </c>
      <c r="I624" s="45" t="s">
        <v>26082</v>
      </c>
      <c r="J624" s="45">
        <v>-34.196562499999999</v>
      </c>
      <c r="K624" s="45">
        <v>-58.963269500000003</v>
      </c>
      <c r="L624" s="43">
        <v>0.392924</v>
      </c>
    </row>
    <row r="625" spans="1:12" x14ac:dyDescent="0.35">
      <c r="A625" s="43">
        <v>11</v>
      </c>
      <c r="B625" s="43" t="s">
        <v>611</v>
      </c>
      <c r="C625" s="46" t="s">
        <v>633</v>
      </c>
      <c r="D625" s="44" t="s">
        <v>26083</v>
      </c>
      <c r="E625" s="44" t="s">
        <v>26084</v>
      </c>
      <c r="F625" s="44" t="str">
        <f t="shared" si="9"/>
        <v>Soc. Fto VillanuevaCampana</v>
      </c>
      <c r="G625" s="43" t="s">
        <v>23461</v>
      </c>
      <c r="H625" s="44" t="s">
        <v>26085</v>
      </c>
      <c r="I625" s="45" t="s">
        <v>26086</v>
      </c>
      <c r="J625" s="45">
        <v>-34.181991699999998</v>
      </c>
      <c r="K625" s="45">
        <v>-58.9664973</v>
      </c>
      <c r="L625" s="43">
        <v>0.297794</v>
      </c>
    </row>
    <row r="626" spans="1:12" x14ac:dyDescent="0.35">
      <c r="A626" s="43">
        <v>11</v>
      </c>
      <c r="B626" s="43" t="s">
        <v>611</v>
      </c>
      <c r="C626" s="46" t="s">
        <v>633</v>
      </c>
      <c r="D626" s="44" t="s">
        <v>26087</v>
      </c>
      <c r="E626" s="44" t="s">
        <v>26088</v>
      </c>
      <c r="F626" s="44" t="str">
        <f t="shared" si="9"/>
        <v>Soc. De Fto. Del PinoCampana</v>
      </c>
      <c r="G626" s="43" t="s">
        <v>23451</v>
      </c>
      <c r="H626" s="44" t="s">
        <v>26089</v>
      </c>
      <c r="I626" s="45" t="s">
        <v>26090</v>
      </c>
      <c r="J626" s="45">
        <v>-34.180729200000002</v>
      </c>
      <c r="K626" s="45">
        <v>-58.9486195</v>
      </c>
      <c r="L626" s="43">
        <v>0.52322400000000002</v>
      </c>
    </row>
    <row r="627" spans="1:12" x14ac:dyDescent="0.35">
      <c r="A627" s="43">
        <v>11</v>
      </c>
      <c r="B627" s="43" t="s">
        <v>611</v>
      </c>
      <c r="C627" s="46" t="s">
        <v>635</v>
      </c>
      <c r="D627" s="44" t="s">
        <v>26091</v>
      </c>
      <c r="E627" s="44" t="s">
        <v>24701</v>
      </c>
      <c r="F627" s="44" t="str">
        <f t="shared" si="9"/>
        <v>Ep N° 13Campana</v>
      </c>
      <c r="G627" s="43" t="s">
        <v>23536</v>
      </c>
      <c r="H627" s="44" t="s">
        <v>26092</v>
      </c>
      <c r="I627" s="45" t="s">
        <v>26093</v>
      </c>
      <c r="J627" s="45" t="s">
        <v>24704</v>
      </c>
      <c r="K627" s="45" t="s">
        <v>24705</v>
      </c>
      <c r="L627" s="43">
        <v>0.42295700000000003</v>
      </c>
    </row>
    <row r="628" spans="1:12" x14ac:dyDescent="0.35">
      <c r="A628" s="43">
        <v>11</v>
      </c>
      <c r="B628" s="43" t="s">
        <v>611</v>
      </c>
      <c r="C628" s="46" t="s">
        <v>635</v>
      </c>
      <c r="D628" s="44" t="s">
        <v>26094</v>
      </c>
      <c r="E628" s="44" t="s">
        <v>26095</v>
      </c>
      <c r="F628" s="44" t="str">
        <f t="shared" si="9"/>
        <v>Ep N°18Campana</v>
      </c>
      <c r="G628" s="43" t="s">
        <v>23536</v>
      </c>
      <c r="H628" s="44" t="s">
        <v>26096</v>
      </c>
      <c r="I628" s="45" t="s">
        <v>26097</v>
      </c>
      <c r="J628" s="45" t="s">
        <v>26098</v>
      </c>
      <c r="K628" s="45" t="s">
        <v>26099</v>
      </c>
      <c r="L628" s="43">
        <v>0.64092000000000005</v>
      </c>
    </row>
    <row r="629" spans="1:12" x14ac:dyDescent="0.35">
      <c r="A629" s="43">
        <v>11</v>
      </c>
      <c r="B629" s="43" t="s">
        <v>611</v>
      </c>
      <c r="C629" s="46" t="s">
        <v>635</v>
      </c>
      <c r="D629" s="44" t="s">
        <v>26100</v>
      </c>
      <c r="E629" s="44" t="s">
        <v>24701</v>
      </c>
      <c r="F629" s="44" t="str">
        <f t="shared" si="9"/>
        <v>Ep N° 13Campana</v>
      </c>
      <c r="G629" s="43" t="s">
        <v>23536</v>
      </c>
      <c r="H629" s="44" t="s">
        <v>26101</v>
      </c>
      <c r="I629" s="45" t="s">
        <v>26102</v>
      </c>
      <c r="J629" s="45" t="s">
        <v>24704</v>
      </c>
      <c r="K629" s="45" t="s">
        <v>24705</v>
      </c>
      <c r="L629" s="43">
        <v>0.42295700000000003</v>
      </c>
    </row>
    <row r="630" spans="1:12" x14ac:dyDescent="0.35">
      <c r="A630" s="43">
        <v>11</v>
      </c>
      <c r="B630" s="43" t="s">
        <v>611</v>
      </c>
      <c r="C630" s="46" t="s">
        <v>635</v>
      </c>
      <c r="D630" s="44" t="s">
        <v>26103</v>
      </c>
      <c r="E630" s="44" t="s">
        <v>26104</v>
      </c>
      <c r="F630" s="44" t="str">
        <f t="shared" si="9"/>
        <v>Los ChiquisCampana</v>
      </c>
      <c r="G630" s="43" t="s">
        <v>23461</v>
      </c>
      <c r="H630" s="44" t="s">
        <v>26105</v>
      </c>
      <c r="I630" s="45" t="s">
        <v>26106</v>
      </c>
      <c r="J630" s="45">
        <v>-34.2224662</v>
      </c>
      <c r="K630" s="45">
        <v>-58.916814299999999</v>
      </c>
      <c r="L630" s="43">
        <v>0.62037699999999996</v>
      </c>
    </row>
    <row r="631" spans="1:12" x14ac:dyDescent="0.35">
      <c r="A631" s="43">
        <v>10</v>
      </c>
      <c r="B631" s="43" t="s">
        <v>645</v>
      </c>
      <c r="C631" s="46" t="s">
        <v>652</v>
      </c>
      <c r="D631" s="44" t="s">
        <v>26107</v>
      </c>
      <c r="E631" s="44" t="s">
        <v>26108</v>
      </c>
      <c r="F631" s="44" t="str">
        <f t="shared" si="9"/>
        <v>Casa 25 De FebreroCañuelas</v>
      </c>
      <c r="G631" s="43" t="s">
        <v>23922</v>
      </c>
      <c r="H631" s="44" t="s">
        <v>26109</v>
      </c>
      <c r="I631" s="45" t="s">
        <v>26110</v>
      </c>
      <c r="J631" s="45">
        <v>-35.05496988774</v>
      </c>
      <c r="K631" s="45">
        <v>-58.758155470136003</v>
      </c>
      <c r="L631" s="43">
        <v>0.225776</v>
      </c>
    </row>
    <row r="632" spans="1:12" x14ac:dyDescent="0.35">
      <c r="A632" s="43">
        <v>10</v>
      </c>
      <c r="B632" s="43" t="s">
        <v>645</v>
      </c>
      <c r="C632" s="46" t="s">
        <v>652</v>
      </c>
      <c r="D632" s="44" t="s">
        <v>26111</v>
      </c>
      <c r="E632" s="44" t="s">
        <v>26112</v>
      </c>
      <c r="F632" s="44" t="str">
        <f t="shared" si="9"/>
        <v>Cic De Máximo PazCañuelas</v>
      </c>
      <c r="G632" s="43" t="s">
        <v>23536</v>
      </c>
      <c r="H632" s="44" t="s">
        <v>26113</v>
      </c>
      <c r="I632" s="45" t="s">
        <v>26114</v>
      </c>
      <c r="J632" s="45">
        <v>-34.938018700000001</v>
      </c>
      <c r="K632" s="45">
        <v>-58.618965299999999</v>
      </c>
      <c r="L632" s="43">
        <v>0.69146799999999997</v>
      </c>
    </row>
    <row r="633" spans="1:12" x14ac:dyDescent="0.35">
      <c r="A633" s="43">
        <v>10</v>
      </c>
      <c r="B633" s="43" t="s">
        <v>645</v>
      </c>
      <c r="C633" s="46" t="s">
        <v>652</v>
      </c>
      <c r="D633" s="44" t="s">
        <v>26115</v>
      </c>
      <c r="E633" s="44" t="s">
        <v>26116</v>
      </c>
      <c r="F633" s="44" t="str">
        <f t="shared" si="9"/>
        <v>Casa De Cgt Regional CañuelasCañuelas</v>
      </c>
      <c r="G633" s="43" t="s">
        <v>23531</v>
      </c>
      <c r="H633" s="44" t="s">
        <v>26117</v>
      </c>
      <c r="I633" s="45" t="s">
        <v>26118</v>
      </c>
      <c r="J633" s="45">
        <v>-35.051929184724997</v>
      </c>
      <c r="K633" s="45">
        <v>-58.763569760491997</v>
      </c>
      <c r="L633" s="43">
        <v>0.27364899999999998</v>
      </c>
    </row>
    <row r="634" spans="1:12" x14ac:dyDescent="0.35">
      <c r="A634" s="43">
        <v>10</v>
      </c>
      <c r="B634" s="43" t="s">
        <v>645</v>
      </c>
      <c r="C634" s="46" t="s">
        <v>652</v>
      </c>
      <c r="D634" s="44" t="s">
        <v>26119</v>
      </c>
      <c r="E634" s="44" t="s">
        <v>26120</v>
      </c>
      <c r="F634" s="44" t="str">
        <f t="shared" si="9"/>
        <v>Ees N*3Cañuelas</v>
      </c>
      <c r="G634" s="43" t="s">
        <v>23536</v>
      </c>
      <c r="H634" s="44" t="s">
        <v>26121</v>
      </c>
      <c r="I634" s="45" t="s">
        <v>26122</v>
      </c>
      <c r="J634" s="45" t="s">
        <v>26123</v>
      </c>
      <c r="K634" s="45" t="s">
        <v>26124</v>
      </c>
      <c r="L634" s="43">
        <v>0.29881799999999997</v>
      </c>
    </row>
    <row r="635" spans="1:12" x14ac:dyDescent="0.35">
      <c r="A635" s="43">
        <v>10</v>
      </c>
      <c r="B635" s="43" t="s">
        <v>645</v>
      </c>
      <c r="C635" s="46" t="s">
        <v>652</v>
      </c>
      <c r="D635" s="44" t="s">
        <v>26125</v>
      </c>
      <c r="E635" s="44" t="s">
        <v>26126</v>
      </c>
      <c r="F635" s="44" t="str">
        <f t="shared" si="9"/>
        <v>Soc De Fto 12 De OctubreCañuelas</v>
      </c>
      <c r="G635" s="43" t="s">
        <v>23451</v>
      </c>
      <c r="H635" s="44" t="s">
        <v>26127</v>
      </c>
      <c r="I635" s="45" t="s">
        <v>26128</v>
      </c>
      <c r="J635" s="45">
        <v>-35.057791990721</v>
      </c>
      <c r="K635" s="45">
        <v>-58.766048959812998</v>
      </c>
      <c r="L635" s="43">
        <v>0.45362599999999997</v>
      </c>
    </row>
    <row r="636" spans="1:12" x14ac:dyDescent="0.35">
      <c r="A636" s="43">
        <v>10</v>
      </c>
      <c r="B636" s="43" t="s">
        <v>645</v>
      </c>
      <c r="C636" s="46" t="s">
        <v>652</v>
      </c>
      <c r="D636" s="44" t="s">
        <v>26129</v>
      </c>
      <c r="E636" s="44" t="s">
        <v>26130</v>
      </c>
      <c r="F636" s="44" t="str">
        <f t="shared" si="9"/>
        <v>Cens N* 451Cañuelas</v>
      </c>
      <c r="G636" s="43" t="s">
        <v>23536</v>
      </c>
      <c r="H636" s="44" t="s">
        <v>26131</v>
      </c>
      <c r="I636" s="45" t="s">
        <v>26132</v>
      </c>
      <c r="J636" s="45" t="s">
        <v>26133</v>
      </c>
      <c r="K636" s="45" t="s">
        <v>26134</v>
      </c>
      <c r="L636" s="43">
        <v>0.246138</v>
      </c>
    </row>
    <row r="637" spans="1:12" x14ac:dyDescent="0.35">
      <c r="A637" s="43">
        <v>10</v>
      </c>
      <c r="B637" s="43" t="s">
        <v>645</v>
      </c>
      <c r="C637" s="46" t="s">
        <v>652</v>
      </c>
      <c r="D637" s="44" t="s">
        <v>26135</v>
      </c>
      <c r="E637" s="44" t="s">
        <v>26136</v>
      </c>
      <c r="F637" s="44" t="str">
        <f t="shared" si="9"/>
        <v>Capilla Cristo Obrero Y CampesinoCañuelas</v>
      </c>
      <c r="G637" s="43" t="s">
        <v>23573</v>
      </c>
      <c r="H637" s="44" t="s">
        <v>26137</v>
      </c>
      <c r="I637" s="45" t="s">
        <v>26138</v>
      </c>
      <c r="J637" s="45">
        <v>-34.935005491104</v>
      </c>
      <c r="K637" s="45">
        <v>-58.614081618661999</v>
      </c>
      <c r="L637" s="43">
        <v>0.66759800000000002</v>
      </c>
    </row>
    <row r="638" spans="1:12" x14ac:dyDescent="0.35">
      <c r="A638" s="43">
        <v>10</v>
      </c>
      <c r="B638" s="43" t="s">
        <v>645</v>
      </c>
      <c r="C638" s="46" t="s">
        <v>652</v>
      </c>
      <c r="D638" s="44" t="s">
        <v>26139</v>
      </c>
      <c r="E638" s="44" t="s">
        <v>26140</v>
      </c>
      <c r="F638" s="44" t="str">
        <f t="shared" si="9"/>
        <v>Ees N*4Cañuelas</v>
      </c>
      <c r="G638" s="43" t="s">
        <v>23536</v>
      </c>
      <c r="H638" s="44" t="s">
        <v>26141</v>
      </c>
      <c r="I638" s="45" t="s">
        <v>26142</v>
      </c>
      <c r="J638" s="47" t="s">
        <v>26143</v>
      </c>
      <c r="K638" s="47" t="s">
        <v>26144</v>
      </c>
      <c r="L638" s="43">
        <v>0.61084499999999997</v>
      </c>
    </row>
    <row r="639" spans="1:12" x14ac:dyDescent="0.35">
      <c r="A639" s="43">
        <v>10</v>
      </c>
      <c r="B639" s="43" t="s">
        <v>645</v>
      </c>
      <c r="C639" s="46" t="s">
        <v>652</v>
      </c>
      <c r="D639" s="44" t="s">
        <v>26145</v>
      </c>
      <c r="E639" s="44" t="s">
        <v>26146</v>
      </c>
      <c r="F639" s="44" t="str">
        <f t="shared" si="9"/>
        <v>Soc Fto UribelarreaCañuelas</v>
      </c>
      <c r="G639" s="43" t="s">
        <v>23461</v>
      </c>
      <c r="H639" s="44" t="s">
        <v>26147</v>
      </c>
      <c r="I639" s="45" t="s">
        <v>26148</v>
      </c>
      <c r="J639" s="45">
        <v>-35.115874699999999</v>
      </c>
      <c r="K639" s="45">
        <v>-58.8983317</v>
      </c>
      <c r="L639" s="43">
        <v>0.38298500000000002</v>
      </c>
    </row>
    <row r="640" spans="1:12" x14ac:dyDescent="0.35">
      <c r="A640" s="43">
        <v>10</v>
      </c>
      <c r="B640" s="43" t="s">
        <v>645</v>
      </c>
      <c r="C640" s="46" t="s">
        <v>652</v>
      </c>
      <c r="D640" s="44" t="s">
        <v>26149</v>
      </c>
      <c r="E640" s="44" t="s">
        <v>26150</v>
      </c>
      <c r="F640" s="44" t="str">
        <f t="shared" si="9"/>
        <v>No Fue MagiaCañuelas</v>
      </c>
      <c r="G640" s="43" t="s">
        <v>23461</v>
      </c>
      <c r="H640" s="44" t="s">
        <v>26151</v>
      </c>
      <c r="I640" s="45" t="s">
        <v>26152</v>
      </c>
      <c r="J640" s="45">
        <v>-35.053790599999999</v>
      </c>
      <c r="K640" s="45">
        <v>-58.759976700000003</v>
      </c>
      <c r="L640" s="43">
        <v>0.26611899999999999</v>
      </c>
    </row>
    <row r="641" spans="1:12" x14ac:dyDescent="0.35">
      <c r="A641" s="43">
        <v>10</v>
      </c>
      <c r="B641" s="43" t="s">
        <v>645</v>
      </c>
      <c r="C641" s="46" t="s">
        <v>652</v>
      </c>
      <c r="D641" s="44" t="s">
        <v>26153</v>
      </c>
      <c r="E641" s="44" t="s">
        <v>4292</v>
      </c>
      <c r="F641" s="44" t="str">
        <f t="shared" si="9"/>
        <v>Paraje La NoriaCañuelas</v>
      </c>
      <c r="G641" s="43" t="s">
        <v>23451</v>
      </c>
      <c r="H641" s="44" t="s">
        <v>26154</v>
      </c>
      <c r="I641" s="45" t="s">
        <v>26155</v>
      </c>
      <c r="J641" s="45">
        <v>-35.000401199999999</v>
      </c>
      <c r="K641" s="45">
        <v>-58.747427799999997</v>
      </c>
      <c r="L641" s="43">
        <v>0.55483099999999996</v>
      </c>
    </row>
    <row r="642" spans="1:12" x14ac:dyDescent="0.35">
      <c r="A642" s="43">
        <v>10</v>
      </c>
      <c r="B642" s="43" t="s">
        <v>645</v>
      </c>
      <c r="C642" s="46" t="s">
        <v>652</v>
      </c>
      <c r="D642" s="44" t="s">
        <v>26156</v>
      </c>
      <c r="E642" s="44" t="s">
        <v>4289</v>
      </c>
      <c r="F642" s="44" t="str">
        <f t="shared" ref="F642:F705" si="10">CONCATENATE(E642,B642)</f>
        <v>La GaritaCañuelas</v>
      </c>
      <c r="G642" s="43" t="s">
        <v>23451</v>
      </c>
      <c r="H642" s="44" t="s">
        <v>26157</v>
      </c>
      <c r="I642" s="45" t="s">
        <v>26158</v>
      </c>
      <c r="J642" s="45">
        <v>-35.011934062775602</v>
      </c>
      <c r="K642" s="45">
        <v>-58.720684122528802</v>
      </c>
      <c r="L642" s="43">
        <v>0.55726399999999998</v>
      </c>
    </row>
    <row r="643" spans="1:12" x14ac:dyDescent="0.35">
      <c r="A643" s="43">
        <v>10</v>
      </c>
      <c r="B643" s="43" t="s">
        <v>645</v>
      </c>
      <c r="C643" s="46" t="s">
        <v>652</v>
      </c>
      <c r="D643" s="44" t="s">
        <v>26159</v>
      </c>
      <c r="E643" s="44" t="s">
        <v>26160</v>
      </c>
      <c r="F643" s="44" t="str">
        <f t="shared" si="10"/>
        <v>Cfl Nº 401Cañuelas</v>
      </c>
      <c r="G643" s="43" t="s">
        <v>23536</v>
      </c>
      <c r="H643" s="44" t="s">
        <v>26161</v>
      </c>
      <c r="I643" s="45" t="s">
        <v>26162</v>
      </c>
      <c r="J643" s="45" t="s">
        <v>26163</v>
      </c>
      <c r="K643" s="45" t="s">
        <v>26164</v>
      </c>
      <c r="L643" s="43">
        <v>0.38919599999999999</v>
      </c>
    </row>
    <row r="644" spans="1:12" x14ac:dyDescent="0.35">
      <c r="A644" s="43">
        <v>10</v>
      </c>
      <c r="B644" s="43" t="s">
        <v>645</v>
      </c>
      <c r="C644" s="46" t="s">
        <v>652</v>
      </c>
      <c r="D644" s="44" t="s">
        <v>26165</v>
      </c>
      <c r="E644" s="44" t="s">
        <v>26166</v>
      </c>
      <c r="F644" s="44" t="str">
        <f t="shared" si="10"/>
        <v>CtaCañuelas</v>
      </c>
      <c r="G644" s="43" t="s">
        <v>23531</v>
      </c>
      <c r="H644" s="44" t="s">
        <v>26167</v>
      </c>
      <c r="I644" s="45" t="s">
        <v>26168</v>
      </c>
      <c r="J644" s="45">
        <v>-35.0520821</v>
      </c>
      <c r="K644" s="45">
        <v>-58.766210899999997</v>
      </c>
      <c r="L644" s="43">
        <v>0.26985399999999998</v>
      </c>
    </row>
    <row r="645" spans="1:12" x14ac:dyDescent="0.35">
      <c r="A645" s="43">
        <v>10</v>
      </c>
      <c r="B645" s="43" t="s">
        <v>645</v>
      </c>
      <c r="C645" s="46" t="s">
        <v>652</v>
      </c>
      <c r="D645" s="44" t="s">
        <v>26169</v>
      </c>
      <c r="E645" s="44" t="s">
        <v>26170</v>
      </c>
      <c r="F645" s="44" t="str">
        <f t="shared" si="10"/>
        <v>Las PraderasCañuelas</v>
      </c>
      <c r="G645" s="43" t="s">
        <v>23461</v>
      </c>
      <c r="H645" s="44" t="s">
        <v>26171</v>
      </c>
      <c r="I645" s="45" t="s">
        <v>26172</v>
      </c>
      <c r="J645" s="45">
        <v>-34.925541487080999</v>
      </c>
      <c r="K645" s="45">
        <v>-58.615633797729998</v>
      </c>
      <c r="L645" s="43">
        <v>0.91450299999999995</v>
      </c>
    </row>
    <row r="646" spans="1:12" x14ac:dyDescent="0.35">
      <c r="A646" s="43">
        <v>10</v>
      </c>
      <c r="B646" s="43" t="s">
        <v>645</v>
      </c>
      <c r="C646" s="46" t="s">
        <v>652</v>
      </c>
      <c r="D646" s="44" t="s">
        <v>26173</v>
      </c>
      <c r="E646" s="44" t="s">
        <v>26174</v>
      </c>
      <c r="F646" s="44" t="str">
        <f t="shared" si="10"/>
        <v>UomaCañuelas</v>
      </c>
      <c r="G646" s="43" t="s">
        <v>23531</v>
      </c>
      <c r="H646" s="44" t="s">
        <v>26175</v>
      </c>
      <c r="I646" s="45" t="s">
        <v>26176</v>
      </c>
      <c r="J646" s="45">
        <v>-35.056823797085002</v>
      </c>
      <c r="K646" s="45">
        <v>-58.752372208402001</v>
      </c>
      <c r="L646" s="43">
        <v>0.372836</v>
      </c>
    </row>
    <row r="647" spans="1:12" x14ac:dyDescent="0.35">
      <c r="A647" s="43">
        <v>15</v>
      </c>
      <c r="B647" s="43" t="s">
        <v>655</v>
      </c>
      <c r="C647" s="46" t="s">
        <v>662</v>
      </c>
      <c r="D647" s="44" t="s">
        <v>26177</v>
      </c>
      <c r="E647" s="44" t="s">
        <v>26178</v>
      </c>
      <c r="F647" s="44" t="str">
        <f t="shared" si="10"/>
        <v>Primaria 25 - RojaCarlos Casares</v>
      </c>
      <c r="G647" s="43" t="s">
        <v>23456</v>
      </c>
      <c r="H647" s="44" t="s">
        <v>26179</v>
      </c>
      <c r="I647" s="45" t="s">
        <v>26180</v>
      </c>
      <c r="J647" s="45" t="s">
        <v>26181</v>
      </c>
      <c r="K647" s="45" t="s">
        <v>26182</v>
      </c>
      <c r="L647" s="43">
        <v>0.41807299999999997</v>
      </c>
    </row>
    <row r="648" spans="1:12" x14ac:dyDescent="0.35">
      <c r="A648" s="43">
        <v>15</v>
      </c>
      <c r="B648" s="43" t="s">
        <v>655</v>
      </c>
      <c r="C648" s="46" t="s">
        <v>662</v>
      </c>
      <c r="D648" s="44" t="s">
        <v>26183</v>
      </c>
      <c r="E648" s="44" t="s">
        <v>26184</v>
      </c>
      <c r="F648" s="44" t="str">
        <f t="shared" si="10"/>
        <v>Cens 451Carlos Casares</v>
      </c>
      <c r="G648" s="43" t="s">
        <v>23456</v>
      </c>
      <c r="H648" s="44" t="s">
        <v>26185</v>
      </c>
      <c r="I648" s="45" t="s">
        <v>26186</v>
      </c>
      <c r="J648" s="45" t="s">
        <v>26187</v>
      </c>
      <c r="K648" s="45" t="s">
        <v>26188</v>
      </c>
      <c r="L648" s="43">
        <v>0.25977699999999998</v>
      </c>
    </row>
    <row r="649" spans="1:12" x14ac:dyDescent="0.35">
      <c r="A649" s="43">
        <v>15</v>
      </c>
      <c r="B649" s="43" t="s">
        <v>655</v>
      </c>
      <c r="C649" s="46" t="s">
        <v>662</v>
      </c>
      <c r="D649" s="44" t="s">
        <v>26189</v>
      </c>
      <c r="E649" s="44" t="s">
        <v>26190</v>
      </c>
      <c r="F649" s="44" t="str">
        <f t="shared" si="10"/>
        <v>Primaria N° 12Carlos Casares</v>
      </c>
      <c r="G649" s="43" t="s">
        <v>23461</v>
      </c>
      <c r="H649" s="44" t="s">
        <v>26191</v>
      </c>
      <c r="I649" s="45" t="s">
        <v>26192</v>
      </c>
      <c r="J649" s="45" t="s">
        <v>26193</v>
      </c>
      <c r="K649" s="45" t="s">
        <v>26194</v>
      </c>
      <c r="L649" s="43">
        <v>0.37143599999999999</v>
      </c>
    </row>
    <row r="650" spans="1:12" x14ac:dyDescent="0.35">
      <c r="A650" s="43">
        <v>15</v>
      </c>
      <c r="B650" s="43" t="s">
        <v>655</v>
      </c>
      <c r="C650" s="46" t="s">
        <v>662</v>
      </c>
      <c r="D650" s="44" t="s">
        <v>26195</v>
      </c>
      <c r="E650" s="44" t="s">
        <v>26196</v>
      </c>
      <c r="F650" s="44" t="str">
        <f t="shared" si="10"/>
        <v>Primaria N° 13Carlos Casares</v>
      </c>
      <c r="G650" s="43" t="s">
        <v>23456</v>
      </c>
      <c r="H650" s="44" t="s">
        <v>26197</v>
      </c>
      <c r="I650" s="45" t="s">
        <v>26198</v>
      </c>
      <c r="J650" s="45" t="s">
        <v>26199</v>
      </c>
      <c r="K650" s="45" t="s">
        <v>26200</v>
      </c>
      <c r="L650" s="43">
        <v>0.54011699999999996</v>
      </c>
    </row>
    <row r="651" spans="1:12" x14ac:dyDescent="0.35">
      <c r="A651" s="43">
        <v>15</v>
      </c>
      <c r="B651" s="43" t="s">
        <v>655</v>
      </c>
      <c r="C651" s="46" t="s">
        <v>662</v>
      </c>
      <c r="D651" s="44" t="s">
        <v>26201</v>
      </c>
      <c r="E651" s="44" t="s">
        <v>26202</v>
      </c>
      <c r="F651" s="44" t="str">
        <f t="shared" si="10"/>
        <v>Primaria 10Carlos Casares</v>
      </c>
      <c r="G651" s="43" t="s">
        <v>23456</v>
      </c>
      <c r="H651" s="44" t="s">
        <v>26203</v>
      </c>
      <c r="I651" s="45" t="s">
        <v>26204</v>
      </c>
      <c r="J651" s="45" t="s">
        <v>26205</v>
      </c>
      <c r="K651" s="45" t="s">
        <v>26206</v>
      </c>
      <c r="L651" s="43">
        <v>0.37819900000000001</v>
      </c>
    </row>
    <row r="652" spans="1:12" x14ac:dyDescent="0.35">
      <c r="A652" s="43">
        <v>16</v>
      </c>
      <c r="B652" s="43" t="s">
        <v>666</v>
      </c>
      <c r="C652" s="46" t="s">
        <v>673</v>
      </c>
      <c r="D652" s="44" t="s">
        <v>26207</v>
      </c>
      <c r="E652" s="44" t="s">
        <v>26208</v>
      </c>
      <c r="F652" s="44" t="str">
        <f t="shared" si="10"/>
        <v>Ep N° 3 - Tres AlgarrobosCarlos Tejedor</v>
      </c>
      <c r="G652" s="43" t="s">
        <v>23490</v>
      </c>
      <c r="H652" s="44" t="s">
        <v>26209</v>
      </c>
      <c r="I652" s="45" t="s">
        <v>26210</v>
      </c>
      <c r="J652" s="45" t="s">
        <v>26211</v>
      </c>
      <c r="K652" s="45" t="s">
        <v>26212</v>
      </c>
      <c r="L652" s="43">
        <v>0.39122099999999999</v>
      </c>
    </row>
    <row r="653" spans="1:12" x14ac:dyDescent="0.35">
      <c r="A653" s="43">
        <v>16</v>
      </c>
      <c r="B653" s="43" t="s">
        <v>666</v>
      </c>
      <c r="C653" s="46" t="s">
        <v>673</v>
      </c>
      <c r="D653" s="44" t="s">
        <v>26213</v>
      </c>
      <c r="E653" s="44" t="s">
        <v>26214</v>
      </c>
      <c r="F653" s="44" t="str">
        <f t="shared" si="10"/>
        <v>Ep N° 4 - TimoteCarlos Tejedor</v>
      </c>
      <c r="G653" s="43" t="s">
        <v>23701</v>
      </c>
      <c r="H653" s="44" t="s">
        <v>26215</v>
      </c>
      <c r="I653" s="45" t="s">
        <v>26216</v>
      </c>
      <c r="J653" s="45" t="s">
        <v>26217</v>
      </c>
      <c r="K653" s="45" t="s">
        <v>26218</v>
      </c>
      <c r="L653" s="43">
        <v>0.36706</v>
      </c>
    </row>
    <row r="654" spans="1:12" x14ac:dyDescent="0.35">
      <c r="A654" s="43">
        <v>16</v>
      </c>
      <c r="B654" s="43" t="s">
        <v>666</v>
      </c>
      <c r="C654" s="46" t="s">
        <v>673</v>
      </c>
      <c r="D654" s="44" t="s">
        <v>26219</v>
      </c>
      <c r="E654" s="44" t="s">
        <v>26220</v>
      </c>
      <c r="F654" s="44" t="str">
        <f t="shared" si="10"/>
        <v>Colonia Seré - DelegaciónCarlos Tejedor</v>
      </c>
      <c r="G654" s="43" t="s">
        <v>208</v>
      </c>
      <c r="H654" s="44" t="s">
        <v>26221</v>
      </c>
      <c r="I654" s="45" t="s">
        <v>26222</v>
      </c>
      <c r="J654" s="45">
        <v>-35.436557000000001</v>
      </c>
      <c r="K654" s="45">
        <v>-62.728500799999999</v>
      </c>
      <c r="L654" s="43">
        <v>0.40019500000000002</v>
      </c>
    </row>
    <row r="655" spans="1:12" x14ac:dyDescent="0.35">
      <c r="A655" s="43">
        <v>13</v>
      </c>
      <c r="B655" s="43" t="s">
        <v>675</v>
      </c>
      <c r="C655" s="46" t="s">
        <v>682</v>
      </c>
      <c r="D655" s="44" t="s">
        <v>26223</v>
      </c>
      <c r="E655" s="44" t="s">
        <v>26224</v>
      </c>
      <c r="F655" s="44" t="str">
        <f t="shared" si="10"/>
        <v>E. P. N° 8 SemiurbanaCarmen de Areco</v>
      </c>
      <c r="G655" s="45"/>
      <c r="H655" s="44" t="s">
        <v>26225</v>
      </c>
      <c r="I655" s="45" t="s">
        <v>26226</v>
      </c>
      <c r="J655" s="45">
        <v>-34.385633805946</v>
      </c>
      <c r="K655" s="45">
        <v>-59.812972387212</v>
      </c>
      <c r="L655" s="43">
        <v>0.43863999999999997</v>
      </c>
    </row>
    <row r="656" spans="1:12" x14ac:dyDescent="0.35">
      <c r="A656" s="43">
        <v>13</v>
      </c>
      <c r="B656" s="43" t="s">
        <v>675</v>
      </c>
      <c r="C656" s="46" t="s">
        <v>682</v>
      </c>
      <c r="D656" s="44" t="s">
        <v>26227</v>
      </c>
      <c r="E656" s="44" t="s">
        <v>26228</v>
      </c>
      <c r="F656" s="44" t="str">
        <f t="shared" si="10"/>
        <v>E.e.s. N° 4 SemiurbanaCarmen de Areco</v>
      </c>
      <c r="G656" s="43" t="s">
        <v>23701</v>
      </c>
      <c r="H656" s="44" t="s">
        <v>26229</v>
      </c>
      <c r="I656" s="45" t="s">
        <v>26230</v>
      </c>
      <c r="J656" s="45" t="s">
        <v>26231</v>
      </c>
      <c r="K656" s="45" t="s">
        <v>26232</v>
      </c>
      <c r="L656" s="43">
        <v>0.42789300000000002</v>
      </c>
    </row>
    <row r="657" spans="1:12" x14ac:dyDescent="0.35">
      <c r="A657" s="43">
        <v>23</v>
      </c>
      <c r="B657" s="43" t="s">
        <v>231</v>
      </c>
      <c r="C657" s="46" t="s">
        <v>239</v>
      </c>
      <c r="D657" s="44" t="s">
        <v>26233</v>
      </c>
      <c r="E657" s="44" t="s">
        <v>26234</v>
      </c>
      <c r="F657" s="44" t="str">
        <f t="shared" si="10"/>
        <v>Rivera 4Adolfo Alsina</v>
      </c>
      <c r="G657" s="43" t="s">
        <v>23490</v>
      </c>
      <c r="H657" s="44" t="s">
        <v>26235</v>
      </c>
      <c r="I657" s="45" t="s">
        <v>26236</v>
      </c>
      <c r="J657" s="45">
        <v>-37.455154690000001</v>
      </c>
      <c r="K657" s="45">
        <v>-63.25686469</v>
      </c>
      <c r="L657" s="43">
        <v>0.25121199999999999</v>
      </c>
    </row>
    <row r="658" spans="1:12" x14ac:dyDescent="0.35">
      <c r="A658" s="43">
        <v>23</v>
      </c>
      <c r="B658" s="43" t="s">
        <v>231</v>
      </c>
      <c r="C658" s="46" t="s">
        <v>239</v>
      </c>
      <c r="D658" s="44" t="s">
        <v>26237</v>
      </c>
      <c r="E658" s="44" t="s">
        <v>26238</v>
      </c>
      <c r="F658" s="44" t="str">
        <f t="shared" si="10"/>
        <v>Rivera 5Adolfo Alsina</v>
      </c>
      <c r="G658" s="43" t="s">
        <v>23490</v>
      </c>
      <c r="H658" s="44" t="s">
        <v>26239</v>
      </c>
      <c r="I658" s="45" t="s">
        <v>26240</v>
      </c>
      <c r="J658" s="45">
        <v>-37.455154690000001</v>
      </c>
      <c r="K658" s="45">
        <v>-63.25686469</v>
      </c>
      <c r="L658" s="43">
        <v>0.25121199999999999</v>
      </c>
    </row>
    <row r="659" spans="1:12" x14ac:dyDescent="0.35">
      <c r="A659" s="43">
        <v>23</v>
      </c>
      <c r="B659" s="43" t="s">
        <v>231</v>
      </c>
      <c r="C659" s="46" t="s">
        <v>239</v>
      </c>
      <c r="D659" s="44" t="s">
        <v>26241</v>
      </c>
      <c r="E659" s="44" t="s">
        <v>26242</v>
      </c>
      <c r="F659" s="44" t="str">
        <f t="shared" si="10"/>
        <v>Es 4Adolfo Alsina</v>
      </c>
      <c r="G659" s="43" t="s">
        <v>23701</v>
      </c>
      <c r="H659" s="44" t="s">
        <v>26243</v>
      </c>
      <c r="I659" s="45" t="s">
        <v>26244</v>
      </c>
      <c r="J659" s="45">
        <v>-36.8015811</v>
      </c>
      <c r="K659" s="45">
        <v>-63.340812700000001</v>
      </c>
      <c r="L659" s="43">
        <v>0.26294800000000002</v>
      </c>
    </row>
    <row r="660" spans="1:12" x14ac:dyDescent="0.35">
      <c r="A660" s="43">
        <v>23</v>
      </c>
      <c r="B660" s="43" t="s">
        <v>231</v>
      </c>
      <c r="C660" s="46" t="s">
        <v>239</v>
      </c>
      <c r="D660" s="44" t="s">
        <v>26245</v>
      </c>
      <c r="E660" s="44" t="s">
        <v>26246</v>
      </c>
      <c r="F660" s="44" t="str">
        <f t="shared" si="10"/>
        <v>Centro De Jubilados CarhueAdolfo Alsina</v>
      </c>
      <c r="G660" s="43" t="s">
        <v>23461</v>
      </c>
      <c r="H660" s="44" t="s">
        <v>26247</v>
      </c>
      <c r="I660" s="45" t="s">
        <v>26248</v>
      </c>
      <c r="J660" s="45">
        <v>-37.183262200000001</v>
      </c>
      <c r="K660" s="45">
        <v>-62.756184300000001</v>
      </c>
      <c r="L660" s="43">
        <v>0.24252399999999999</v>
      </c>
    </row>
    <row r="661" spans="1:12" x14ac:dyDescent="0.35">
      <c r="A661" s="43">
        <v>23</v>
      </c>
      <c r="B661" s="43" t="s">
        <v>684</v>
      </c>
      <c r="C661" s="46" t="s">
        <v>686</v>
      </c>
      <c r="D661" s="44" t="s">
        <v>26249</v>
      </c>
      <c r="E661" s="44" t="s">
        <v>26250</v>
      </c>
      <c r="F661" s="44" t="str">
        <f t="shared" si="10"/>
        <v>Escuela 10Daireaux</v>
      </c>
      <c r="G661" s="43" t="s">
        <v>23456</v>
      </c>
      <c r="H661" s="44" t="s">
        <v>26251</v>
      </c>
      <c r="I661" s="45" t="s">
        <v>26252</v>
      </c>
      <c r="J661" s="45" t="s">
        <v>26253</v>
      </c>
      <c r="K661" s="45" t="s">
        <v>26254</v>
      </c>
      <c r="L661" s="43">
        <v>0.35528300000000002</v>
      </c>
    </row>
    <row r="662" spans="1:12" x14ac:dyDescent="0.35">
      <c r="A662" s="43">
        <v>23</v>
      </c>
      <c r="B662" s="43" t="s">
        <v>684</v>
      </c>
      <c r="C662" s="46" t="s">
        <v>686</v>
      </c>
      <c r="D662" s="44" t="s">
        <v>26255</v>
      </c>
      <c r="E662" s="44" t="s">
        <v>26256</v>
      </c>
      <c r="F662" s="44" t="str">
        <f t="shared" si="10"/>
        <v>Escuela 34Daireaux</v>
      </c>
      <c r="G662" s="43" t="s">
        <v>23536</v>
      </c>
      <c r="H662" s="44" t="s">
        <v>26257</v>
      </c>
      <c r="I662" s="45" t="s">
        <v>26258</v>
      </c>
      <c r="J662" s="45" t="s">
        <v>26259</v>
      </c>
      <c r="K662" s="45" t="s">
        <v>26260</v>
      </c>
      <c r="L662" s="43">
        <v>0.266403</v>
      </c>
    </row>
    <row r="663" spans="1:12" x14ac:dyDescent="0.35">
      <c r="A663" s="43">
        <v>23</v>
      </c>
      <c r="B663" s="43" t="s">
        <v>684</v>
      </c>
      <c r="C663" s="46" t="s">
        <v>686</v>
      </c>
      <c r="D663" s="44" t="s">
        <v>26261</v>
      </c>
      <c r="E663" s="44" t="s">
        <v>26262</v>
      </c>
      <c r="F663" s="44" t="str">
        <f t="shared" si="10"/>
        <v>Hogar De Ancianos Dr. Mateo OliverDaireaux</v>
      </c>
      <c r="G663" s="43" t="s">
        <v>208</v>
      </c>
      <c r="H663" s="44" t="s">
        <v>26263</v>
      </c>
      <c r="I663" s="45" t="s">
        <v>26264</v>
      </c>
      <c r="J663" s="45">
        <v>-36.597907698115002</v>
      </c>
      <c r="K663" s="45">
        <v>-61.735543379505998</v>
      </c>
      <c r="L663" s="43">
        <v>0.27632699999999999</v>
      </c>
    </row>
    <row r="664" spans="1:12" x14ac:dyDescent="0.35">
      <c r="A664" s="43">
        <v>23</v>
      </c>
      <c r="B664" s="43" t="s">
        <v>684</v>
      </c>
      <c r="C664" s="46" t="s">
        <v>686</v>
      </c>
      <c r="D664" s="44" t="s">
        <v>26265</v>
      </c>
      <c r="E664" s="44" t="s">
        <v>5022</v>
      </c>
      <c r="F664" s="44" t="str">
        <f t="shared" si="10"/>
        <v>Escuela 8Daireaux</v>
      </c>
      <c r="G664" s="43" t="s">
        <v>23536</v>
      </c>
      <c r="H664" s="44" t="s">
        <v>26266</v>
      </c>
      <c r="I664" s="45" t="s">
        <v>26267</v>
      </c>
      <c r="J664" s="45" t="s">
        <v>26268</v>
      </c>
      <c r="K664" s="45" t="s">
        <v>26269</v>
      </c>
      <c r="L664" s="43">
        <v>0.37532199999999999</v>
      </c>
    </row>
    <row r="665" spans="1:12" x14ac:dyDescent="0.35">
      <c r="A665" s="43">
        <v>18</v>
      </c>
      <c r="B665" s="43" t="s">
        <v>689</v>
      </c>
      <c r="C665" s="46" t="s">
        <v>692</v>
      </c>
      <c r="D665" s="44" t="s">
        <v>26270</v>
      </c>
      <c r="E665" s="44" t="s">
        <v>4714</v>
      </c>
      <c r="F665" s="44" t="str">
        <f t="shared" si="10"/>
        <v>Escuela Primaria Nº1Castelli</v>
      </c>
      <c r="G665" s="43" t="s">
        <v>23456</v>
      </c>
      <c r="H665" s="44" t="s">
        <v>26271</v>
      </c>
      <c r="I665" s="45" t="s">
        <v>26272</v>
      </c>
      <c r="J665" s="45" t="s">
        <v>26273</v>
      </c>
      <c r="K665" s="45" t="s">
        <v>26274</v>
      </c>
      <c r="L665" s="43">
        <v>0.26975399999999999</v>
      </c>
    </row>
    <row r="666" spans="1:12" x14ac:dyDescent="0.35">
      <c r="A666" s="43">
        <v>18</v>
      </c>
      <c r="B666" s="43" t="s">
        <v>689</v>
      </c>
      <c r="C666" s="46" t="s">
        <v>692</v>
      </c>
      <c r="D666" s="44" t="s">
        <v>26275</v>
      </c>
      <c r="E666" s="44" t="s">
        <v>26276</v>
      </c>
      <c r="F666" s="44" t="str">
        <f t="shared" si="10"/>
        <v>ImitCastelli</v>
      </c>
      <c r="G666" s="43" t="s">
        <v>208</v>
      </c>
      <c r="H666" s="44" t="s">
        <v>26277</v>
      </c>
      <c r="I666" s="45" t="s">
        <v>26278</v>
      </c>
      <c r="J666" s="45">
        <v>-36.092331590000001</v>
      </c>
      <c r="K666" s="45">
        <v>-57.805296689999999</v>
      </c>
      <c r="L666" s="43">
        <v>0.26975399999999999</v>
      </c>
    </row>
    <row r="667" spans="1:12" x14ac:dyDescent="0.35">
      <c r="A667" s="43">
        <v>13</v>
      </c>
      <c r="B667" s="43" t="s">
        <v>694</v>
      </c>
      <c r="C667" s="46" t="s">
        <v>699</v>
      </c>
      <c r="D667" s="44" t="s">
        <v>26279</v>
      </c>
      <c r="E667" s="44" t="s">
        <v>26280</v>
      </c>
      <c r="F667" s="44" t="str">
        <f t="shared" si="10"/>
        <v>Ep N° 1Colón</v>
      </c>
      <c r="G667" s="43" t="s">
        <v>23456</v>
      </c>
      <c r="H667" s="44" t="s">
        <v>26281</v>
      </c>
      <c r="I667" s="45" t="s">
        <v>26282</v>
      </c>
      <c r="J667" s="45" t="s">
        <v>26283</v>
      </c>
      <c r="K667" s="45" t="s">
        <v>26284</v>
      </c>
      <c r="L667" s="43">
        <v>0.31107600000000002</v>
      </c>
    </row>
    <row r="668" spans="1:12" x14ac:dyDescent="0.35">
      <c r="A668" s="43">
        <v>13</v>
      </c>
      <c r="B668" s="43" t="s">
        <v>694</v>
      </c>
      <c r="C668" s="46" t="s">
        <v>699</v>
      </c>
      <c r="D668" s="44" t="s">
        <v>26285</v>
      </c>
      <c r="E668" s="44" t="s">
        <v>24720</v>
      </c>
      <c r="F668" s="44" t="str">
        <f t="shared" si="10"/>
        <v>Ep N° 4Colón</v>
      </c>
      <c r="G668" s="43" t="s">
        <v>23456</v>
      </c>
      <c r="H668" s="44" t="s">
        <v>26286</v>
      </c>
      <c r="I668" s="45" t="s">
        <v>26287</v>
      </c>
      <c r="J668" s="45">
        <v>-33.900106777945062</v>
      </c>
      <c r="K668" s="45">
        <v>-61.103615435827017</v>
      </c>
      <c r="L668" s="43">
        <v>0.45783699999999999</v>
      </c>
    </row>
    <row r="669" spans="1:12" x14ac:dyDescent="0.35">
      <c r="A669" s="43">
        <v>13</v>
      </c>
      <c r="B669" s="43" t="s">
        <v>694</v>
      </c>
      <c r="C669" s="46" t="s">
        <v>699</v>
      </c>
      <c r="D669" s="44" t="s">
        <v>26288</v>
      </c>
      <c r="E669" s="44" t="s">
        <v>26289</v>
      </c>
      <c r="F669" s="44" t="str">
        <f t="shared" si="10"/>
        <v>Ep N° 2Colón</v>
      </c>
      <c r="G669" s="43" t="s">
        <v>23456</v>
      </c>
      <c r="H669" s="44" t="s">
        <v>26286</v>
      </c>
      <c r="I669" s="45" t="s">
        <v>26287</v>
      </c>
      <c r="J669" s="45">
        <v>-33.892953786912194</v>
      </c>
      <c r="K669" s="45">
        <v>-61.095017881192796</v>
      </c>
      <c r="L669" s="43">
        <v>0.45783699999999999</v>
      </c>
    </row>
    <row r="670" spans="1:12" x14ac:dyDescent="0.35">
      <c r="A670" s="43">
        <v>13</v>
      </c>
      <c r="B670" s="43" t="s">
        <v>694</v>
      </c>
      <c r="C670" s="46" t="s">
        <v>699</v>
      </c>
      <c r="D670" s="44" t="s">
        <v>26290</v>
      </c>
      <c r="E670" s="44" t="s">
        <v>26291</v>
      </c>
      <c r="F670" s="44" t="str">
        <f t="shared" si="10"/>
        <v>Biblioteca Pearson (rural)Colón</v>
      </c>
      <c r="G670" s="43" t="s">
        <v>23456</v>
      </c>
      <c r="H670" s="44" t="s">
        <v>26292</v>
      </c>
      <c r="I670" s="45" t="s">
        <v>26293</v>
      </c>
      <c r="J670" s="45">
        <v>-33.912097180000004</v>
      </c>
      <c r="K670" s="45">
        <v>-60.942793000000002</v>
      </c>
      <c r="L670" s="43">
        <v>0.44283499999999998</v>
      </c>
    </row>
    <row r="671" spans="1:12" x14ac:dyDescent="0.35">
      <c r="A671" s="43">
        <v>13</v>
      </c>
      <c r="B671" s="43" t="s">
        <v>694</v>
      </c>
      <c r="C671" s="46" t="s">
        <v>699</v>
      </c>
      <c r="D671" s="44" t="s">
        <v>26294</v>
      </c>
      <c r="E671" s="44" t="s">
        <v>26295</v>
      </c>
      <c r="F671" s="44" t="str">
        <f t="shared" si="10"/>
        <v>Ees N° 6 RuralColón</v>
      </c>
      <c r="G671" s="45"/>
      <c r="H671" s="44" t="s">
        <v>26296</v>
      </c>
      <c r="I671" s="45" t="s">
        <v>26297</v>
      </c>
      <c r="J671" s="45" t="s">
        <v>26298</v>
      </c>
      <c r="K671" s="45" t="s">
        <v>26299</v>
      </c>
      <c r="L671" s="43">
        <v>0.53241300000000003</v>
      </c>
    </row>
    <row r="672" spans="1:12" x14ac:dyDescent="0.35">
      <c r="A672" s="43">
        <v>13</v>
      </c>
      <c r="B672" s="43" t="s">
        <v>694</v>
      </c>
      <c r="C672" s="46" t="s">
        <v>699</v>
      </c>
      <c r="D672" s="44" t="s">
        <v>26300</v>
      </c>
      <c r="E672" s="44" t="s">
        <v>26301</v>
      </c>
      <c r="F672" s="44" t="str">
        <f t="shared" si="10"/>
        <v>Asamblea De DiosColón</v>
      </c>
      <c r="G672" s="43" t="s">
        <v>23573</v>
      </c>
      <c r="H672" s="44" t="s">
        <v>26302</v>
      </c>
      <c r="I672" s="45" t="s">
        <v>26303</v>
      </c>
      <c r="J672" s="45">
        <v>-33.904023018620997</v>
      </c>
      <c r="K672" s="45">
        <v>-61.102158632642997</v>
      </c>
      <c r="L672" s="43">
        <v>0.53281299999999998</v>
      </c>
    </row>
    <row r="673" spans="1:12" x14ac:dyDescent="0.35">
      <c r="A673" s="43">
        <v>21</v>
      </c>
      <c r="B673" s="43" t="s">
        <v>701</v>
      </c>
      <c r="C673" s="46" t="s">
        <v>705</v>
      </c>
      <c r="D673" s="44" t="s">
        <v>26304</v>
      </c>
      <c r="E673" s="44" t="s">
        <v>26184</v>
      </c>
      <c r="F673" s="44" t="str">
        <f t="shared" si="10"/>
        <v>Cens 451Coronel Dorrego</v>
      </c>
      <c r="G673" s="43" t="s">
        <v>23701</v>
      </c>
      <c r="H673" s="44" t="s">
        <v>26305</v>
      </c>
      <c r="I673" s="45" t="s">
        <v>26306</v>
      </c>
      <c r="J673" s="47" t="s">
        <v>26307</v>
      </c>
      <c r="K673" s="47" t="s">
        <v>26308</v>
      </c>
      <c r="L673" s="43">
        <v>0.229431</v>
      </c>
    </row>
    <row r="674" spans="1:12" x14ac:dyDescent="0.35">
      <c r="A674" s="43">
        <v>21</v>
      </c>
      <c r="B674" s="43" t="s">
        <v>710</v>
      </c>
      <c r="C674" s="46" t="s">
        <v>713</v>
      </c>
      <c r="D674" s="44" t="s">
        <v>26309</v>
      </c>
      <c r="E674" s="44" t="s">
        <v>26310</v>
      </c>
      <c r="F674" s="44" t="str">
        <f t="shared" si="10"/>
        <v>Peña Boca JuniorCoronel Pringles</v>
      </c>
      <c r="G674" s="43" t="s">
        <v>23461</v>
      </c>
      <c r="H674" s="44" t="s">
        <v>26311</v>
      </c>
      <c r="I674" s="45" t="s">
        <v>26312</v>
      </c>
      <c r="J674" s="45">
        <v>-37.987411999999999</v>
      </c>
      <c r="K674" s="45">
        <v>-61.353916499999997</v>
      </c>
      <c r="L674" s="43">
        <v>0.313307</v>
      </c>
    </row>
    <row r="675" spans="1:12" x14ac:dyDescent="0.35">
      <c r="A675" s="43">
        <v>21</v>
      </c>
      <c r="B675" s="43" t="s">
        <v>710</v>
      </c>
      <c r="C675" s="46" t="s">
        <v>713</v>
      </c>
      <c r="D675" s="44" t="s">
        <v>26313</v>
      </c>
      <c r="E675" s="44" t="s">
        <v>26314</v>
      </c>
      <c r="F675" s="44" t="str">
        <f t="shared" si="10"/>
        <v>Escuela Primaria N° 8 Nuestra Señora Del Carmen (zCoronel Pringles</v>
      </c>
      <c r="G675" s="43" t="s">
        <v>23490</v>
      </c>
      <c r="H675" s="44" t="s">
        <v>26315</v>
      </c>
      <c r="I675" s="45" t="s">
        <v>26316</v>
      </c>
      <c r="J675" s="45" t="s">
        <v>26317</v>
      </c>
      <c r="K675" s="45" t="s">
        <v>26318</v>
      </c>
      <c r="L675" s="43">
        <v>0.26371600000000001</v>
      </c>
    </row>
    <row r="676" spans="1:12" x14ac:dyDescent="0.35">
      <c r="A676" s="43">
        <v>21</v>
      </c>
      <c r="B676" s="43" t="s">
        <v>710</v>
      </c>
      <c r="C676" s="46" t="s">
        <v>713</v>
      </c>
      <c r="D676" s="44" t="s">
        <v>26319</v>
      </c>
      <c r="E676" s="44" t="s">
        <v>26320</v>
      </c>
      <c r="F676" s="44" t="str">
        <f t="shared" si="10"/>
        <v>Guardería Cajita De CristalCoronel Pringles</v>
      </c>
      <c r="G676" s="43" t="s">
        <v>208</v>
      </c>
      <c r="H676" s="44" t="s">
        <v>26321</v>
      </c>
      <c r="I676" s="45" t="s">
        <v>26322</v>
      </c>
      <c r="J676" s="45">
        <v>-37.980035039999997</v>
      </c>
      <c r="K676" s="45">
        <v>-61.354335429999999</v>
      </c>
      <c r="L676" s="43">
        <v>0.25228400000000001</v>
      </c>
    </row>
    <row r="677" spans="1:12" x14ac:dyDescent="0.35">
      <c r="A677" s="43">
        <v>21</v>
      </c>
      <c r="B677" s="43" t="s">
        <v>710</v>
      </c>
      <c r="C677" s="46" t="s">
        <v>713</v>
      </c>
      <c r="D677" s="44" t="s">
        <v>26323</v>
      </c>
      <c r="E677" s="44" t="s">
        <v>26324</v>
      </c>
      <c r="F677" s="44" t="str">
        <f t="shared" si="10"/>
        <v>Club RocaCoronel Pringles</v>
      </c>
      <c r="G677" s="43" t="s">
        <v>23451</v>
      </c>
      <c r="H677" s="44" t="s">
        <v>26325</v>
      </c>
      <c r="I677" s="45" t="s">
        <v>26326</v>
      </c>
      <c r="J677" s="45">
        <v>-37.966415490008004</v>
      </c>
      <c r="K677" s="45">
        <v>-61.370138219264</v>
      </c>
      <c r="L677" s="43">
        <v>0.44061</v>
      </c>
    </row>
    <row r="678" spans="1:12" x14ac:dyDescent="0.35">
      <c r="A678" s="43">
        <v>21</v>
      </c>
      <c r="B678" s="43" t="s">
        <v>710</v>
      </c>
      <c r="C678" s="46" t="s">
        <v>713</v>
      </c>
      <c r="D678" s="44" t="s">
        <v>26327</v>
      </c>
      <c r="E678" s="44" t="s">
        <v>26314</v>
      </c>
      <c r="F678" s="44" t="str">
        <f t="shared" si="10"/>
        <v>Escuela Primaria N° 8 Nuestra Señora Del Carmen (zCoronel Pringles</v>
      </c>
      <c r="G678" s="43" t="s">
        <v>23490</v>
      </c>
      <c r="H678" s="44" t="s">
        <v>26328</v>
      </c>
      <c r="I678" s="45" t="s">
        <v>26329</v>
      </c>
      <c r="J678" s="45" t="s">
        <v>26317</v>
      </c>
      <c r="K678" s="45" t="s">
        <v>26318</v>
      </c>
      <c r="L678" s="43">
        <v>0.26371600000000001</v>
      </c>
    </row>
    <row r="679" spans="1:12" x14ac:dyDescent="0.35">
      <c r="A679" s="43">
        <v>21</v>
      </c>
      <c r="B679" s="43" t="s">
        <v>710</v>
      </c>
      <c r="C679" s="46" t="s">
        <v>713</v>
      </c>
      <c r="D679" s="44" t="s">
        <v>26330</v>
      </c>
      <c r="E679" s="44" t="s">
        <v>26331</v>
      </c>
      <c r="F679" s="44" t="str">
        <f t="shared" si="10"/>
        <v>S.i.c JugarteCoronel Pringles</v>
      </c>
      <c r="G679" s="43" t="s">
        <v>208</v>
      </c>
      <c r="H679" s="44" t="s">
        <v>26332</v>
      </c>
      <c r="I679" s="45" t="s">
        <v>26333</v>
      </c>
      <c r="J679" s="45">
        <v>-37.987930243916701</v>
      </c>
      <c r="K679" s="45">
        <v>-61.367241602413401</v>
      </c>
      <c r="L679" s="43">
        <v>0.43983800000000001</v>
      </c>
    </row>
    <row r="680" spans="1:12" x14ac:dyDescent="0.35">
      <c r="A680" s="43">
        <v>21</v>
      </c>
      <c r="B680" s="43" t="s">
        <v>710</v>
      </c>
      <c r="C680" s="46" t="s">
        <v>713</v>
      </c>
      <c r="D680" s="44" t="s">
        <v>26334</v>
      </c>
      <c r="E680" s="44" t="s">
        <v>4966</v>
      </c>
      <c r="F680" s="44" t="str">
        <f t="shared" si="10"/>
        <v>Escuela Primaria 7/ Secundaria Media N°4Coronel Pringles</v>
      </c>
      <c r="G680" s="43" t="s">
        <v>23701</v>
      </c>
      <c r="H680" s="44" t="s">
        <v>26335</v>
      </c>
      <c r="I680" s="45" t="s">
        <v>26336</v>
      </c>
      <c r="J680" s="45" t="s">
        <v>26337</v>
      </c>
      <c r="K680" s="45" t="s">
        <v>26338</v>
      </c>
      <c r="L680" s="43">
        <v>0.44281999999999999</v>
      </c>
    </row>
    <row r="681" spans="1:12" x14ac:dyDescent="0.35">
      <c r="A681" s="43">
        <v>23</v>
      </c>
      <c r="B681" s="43" t="s">
        <v>715</v>
      </c>
      <c r="C681" s="46" t="s">
        <v>725</v>
      </c>
      <c r="D681" s="44" t="s">
        <v>26339</v>
      </c>
      <c r="E681" s="44" t="s">
        <v>5018</v>
      </c>
      <c r="F681" s="44" t="str">
        <f t="shared" si="10"/>
        <v>Sede 2Coronel Suárez</v>
      </c>
      <c r="G681" s="43" t="s">
        <v>23701</v>
      </c>
      <c r="H681" s="44" t="s">
        <v>26340</v>
      </c>
      <c r="I681" s="45" t="s">
        <v>26341</v>
      </c>
      <c r="J681" s="45">
        <v>-37.486697713604997</v>
      </c>
      <c r="K681" s="45">
        <v>-61.919429480060998</v>
      </c>
      <c r="L681" s="43">
        <v>0.38935500000000001</v>
      </c>
    </row>
    <row r="682" spans="1:12" x14ac:dyDescent="0.35">
      <c r="A682" s="43">
        <v>14</v>
      </c>
      <c r="B682" s="43" t="s">
        <v>728</v>
      </c>
      <c r="C682" s="46" t="s">
        <v>736</v>
      </c>
      <c r="D682" s="44" t="s">
        <v>26342</v>
      </c>
      <c r="E682" s="44" t="s">
        <v>26343</v>
      </c>
      <c r="F682" s="44" t="str">
        <f t="shared" si="10"/>
        <v>E.p. 22Chacabuco</v>
      </c>
      <c r="G682" s="43" t="s">
        <v>23490</v>
      </c>
      <c r="H682" s="44" t="s">
        <v>26344</v>
      </c>
      <c r="I682" s="45" t="s">
        <v>26345</v>
      </c>
      <c r="J682" s="45" t="s">
        <v>26346</v>
      </c>
      <c r="K682" s="45" t="s">
        <v>26347</v>
      </c>
      <c r="L682" s="43">
        <v>0.412468</v>
      </c>
    </row>
    <row r="683" spans="1:12" x14ac:dyDescent="0.35">
      <c r="A683" s="43">
        <v>14</v>
      </c>
      <c r="B683" s="43" t="s">
        <v>728</v>
      </c>
      <c r="C683" s="46" t="s">
        <v>736</v>
      </c>
      <c r="D683" s="44" t="s">
        <v>26348</v>
      </c>
      <c r="E683" s="44" t="s">
        <v>26349</v>
      </c>
      <c r="F683" s="44" t="str">
        <f t="shared" si="10"/>
        <v>Los MisionerosChacabuco</v>
      </c>
      <c r="G683" s="43" t="s">
        <v>23451</v>
      </c>
      <c r="H683" s="44" t="s">
        <v>26350</v>
      </c>
      <c r="I683" s="45" t="s">
        <v>26351</v>
      </c>
      <c r="J683" s="45">
        <v>-34.628516599999998</v>
      </c>
      <c r="K683" s="45">
        <v>-60.462642000000002</v>
      </c>
      <c r="L683" s="43">
        <v>0.44239899999999999</v>
      </c>
    </row>
    <row r="684" spans="1:12" x14ac:dyDescent="0.35">
      <c r="A684" s="43">
        <v>14</v>
      </c>
      <c r="B684" s="43" t="s">
        <v>728</v>
      </c>
      <c r="C684" s="46" t="s">
        <v>736</v>
      </c>
      <c r="D684" s="44" t="s">
        <v>26352</v>
      </c>
      <c r="E684" s="44" t="s">
        <v>26353</v>
      </c>
      <c r="F684" s="44" t="str">
        <f t="shared" si="10"/>
        <v>Anexo 3011Chacabuco</v>
      </c>
      <c r="G684" s="43" t="s">
        <v>23490</v>
      </c>
      <c r="H684" s="44" t="s">
        <v>26354</v>
      </c>
      <c r="I684" s="45" t="s">
        <v>26355</v>
      </c>
      <c r="J684" s="45">
        <v>-34.658988749999999</v>
      </c>
      <c r="K684" s="45">
        <v>-60.466469050000001</v>
      </c>
      <c r="L684" s="43">
        <v>0.52638600000000002</v>
      </c>
    </row>
    <row r="685" spans="1:12" x14ac:dyDescent="0.35">
      <c r="A685" s="43">
        <v>14</v>
      </c>
      <c r="B685" s="43" t="s">
        <v>728</v>
      </c>
      <c r="C685" s="46" t="s">
        <v>736</v>
      </c>
      <c r="D685" s="44" t="s">
        <v>26356</v>
      </c>
      <c r="E685" s="44" t="s">
        <v>26357</v>
      </c>
      <c r="F685" s="44" t="str">
        <f t="shared" si="10"/>
        <v>E.p.45Chacabuco</v>
      </c>
      <c r="G685" s="43" t="s">
        <v>23490</v>
      </c>
      <c r="H685" s="44" t="s">
        <v>26358</v>
      </c>
      <c r="I685" s="45" t="s">
        <v>26359</v>
      </c>
      <c r="J685" s="45" t="s">
        <v>26360</v>
      </c>
      <c r="K685" s="45" t="s">
        <v>26361</v>
      </c>
      <c r="L685" s="43">
        <v>0.37436799999999998</v>
      </c>
    </row>
    <row r="686" spans="1:12" x14ac:dyDescent="0.35">
      <c r="A686" s="43">
        <v>14</v>
      </c>
      <c r="B686" s="43" t="s">
        <v>728</v>
      </c>
      <c r="C686" s="46" t="s">
        <v>736</v>
      </c>
      <c r="D686" s="44" t="s">
        <v>26362</v>
      </c>
      <c r="E686" s="44" t="s">
        <v>26363</v>
      </c>
      <c r="F686" s="44" t="str">
        <f t="shared" si="10"/>
        <v>C.f.p. N° 401Chacabuco</v>
      </c>
      <c r="G686" s="43" t="s">
        <v>23701</v>
      </c>
      <c r="H686" s="44" t="s">
        <v>26364</v>
      </c>
      <c r="I686" s="45" t="s">
        <v>26365</v>
      </c>
      <c r="J686" s="45">
        <v>-34.630970599999998</v>
      </c>
      <c r="K686" s="45">
        <v>-60.466122499999997</v>
      </c>
      <c r="L686" s="43">
        <v>0.39640399999999998</v>
      </c>
    </row>
    <row r="687" spans="1:12" x14ac:dyDescent="0.35">
      <c r="A687" s="43">
        <v>14</v>
      </c>
      <c r="B687" s="43" t="s">
        <v>728</v>
      </c>
      <c r="C687" s="46" t="s">
        <v>736</v>
      </c>
      <c r="D687" s="44" t="s">
        <v>26366</v>
      </c>
      <c r="E687" s="44" t="s">
        <v>26367</v>
      </c>
      <c r="F687" s="44" t="str">
        <f t="shared" si="10"/>
        <v>Cic La IlusiónChacabuco</v>
      </c>
      <c r="G687" s="43" t="s">
        <v>208</v>
      </c>
      <c r="H687" s="44" t="s">
        <v>26368</v>
      </c>
      <c r="I687" s="45" t="s">
        <v>26369</v>
      </c>
      <c r="J687" s="45">
        <v>-34.635307900000001</v>
      </c>
      <c r="K687" s="45">
        <v>-60.486619900000001</v>
      </c>
      <c r="L687" s="43">
        <v>0.610765</v>
      </c>
    </row>
    <row r="688" spans="1:12" x14ac:dyDescent="0.35">
      <c r="A688" s="43">
        <v>14</v>
      </c>
      <c r="B688" s="43" t="s">
        <v>728</v>
      </c>
      <c r="C688" s="46" t="s">
        <v>736</v>
      </c>
      <c r="D688" s="44" t="s">
        <v>26370</v>
      </c>
      <c r="E688" s="44" t="s">
        <v>26371</v>
      </c>
      <c r="F688" s="44" t="str">
        <f t="shared" si="10"/>
        <v>Cic Alcira De La PeÑaChacabuco</v>
      </c>
      <c r="G688" s="43" t="s">
        <v>208</v>
      </c>
      <c r="H688" s="44" t="s">
        <v>26372</v>
      </c>
      <c r="I688" s="45" t="s">
        <v>26373</v>
      </c>
      <c r="J688" s="45">
        <v>-34.640391999999999</v>
      </c>
      <c r="K688" s="45">
        <v>-60.448600399999997</v>
      </c>
      <c r="L688" s="43">
        <v>0.55047900000000005</v>
      </c>
    </row>
    <row r="689" spans="1:12" x14ac:dyDescent="0.35">
      <c r="A689" s="43">
        <v>17</v>
      </c>
      <c r="B689" s="43" t="s">
        <v>740</v>
      </c>
      <c r="C689" s="46" t="s">
        <v>747</v>
      </c>
      <c r="D689" s="44" t="s">
        <v>26374</v>
      </c>
      <c r="E689" s="44" t="s">
        <v>4678</v>
      </c>
      <c r="F689" s="44" t="str">
        <f t="shared" si="10"/>
        <v>Escuela 3Chascomús</v>
      </c>
      <c r="G689" s="43" t="s">
        <v>23490</v>
      </c>
      <c r="H689" s="44" t="s">
        <v>26375</v>
      </c>
      <c r="I689" s="45" t="s">
        <v>26376</v>
      </c>
      <c r="J689" s="45">
        <v>-35.568801200000003</v>
      </c>
      <c r="K689" s="45">
        <v>-57.993937199999998</v>
      </c>
      <c r="L689" s="43">
        <v>0.63758099999999995</v>
      </c>
    </row>
    <row r="690" spans="1:12" x14ac:dyDescent="0.35">
      <c r="A690" s="43">
        <v>17</v>
      </c>
      <c r="B690" s="43" t="s">
        <v>740</v>
      </c>
      <c r="C690" s="46" t="s">
        <v>747</v>
      </c>
      <c r="D690" s="44" t="s">
        <v>26377</v>
      </c>
      <c r="E690" s="44" t="s">
        <v>26378</v>
      </c>
      <c r="F690" s="44" t="str">
        <f t="shared" si="10"/>
        <v>Escuela 45Chascomús</v>
      </c>
      <c r="G690" s="43" t="s">
        <v>23490</v>
      </c>
      <c r="H690" s="44" t="s">
        <v>26379</v>
      </c>
      <c r="I690" s="45" t="s">
        <v>26380</v>
      </c>
      <c r="J690" s="45" t="s">
        <v>26381</v>
      </c>
      <c r="K690" s="45" t="s">
        <v>26382</v>
      </c>
      <c r="L690" s="43">
        <v>0.83914900000000003</v>
      </c>
    </row>
    <row r="691" spans="1:12" x14ac:dyDescent="0.35">
      <c r="A691" s="43">
        <v>17</v>
      </c>
      <c r="B691" s="43" t="s">
        <v>740</v>
      </c>
      <c r="C691" s="46" t="s">
        <v>747</v>
      </c>
      <c r="D691" s="44" t="s">
        <v>26383</v>
      </c>
      <c r="E691" s="44" t="s">
        <v>26384</v>
      </c>
      <c r="F691" s="44" t="str">
        <f t="shared" si="10"/>
        <v>Sum Jardín Clarisa AmezagaChascomús</v>
      </c>
      <c r="G691" s="43" t="s">
        <v>208</v>
      </c>
      <c r="H691" s="44" t="s">
        <v>26385</v>
      </c>
      <c r="I691" s="45" t="s">
        <v>26386</v>
      </c>
      <c r="J691" s="45">
        <v>-35.568827407233996</v>
      </c>
      <c r="K691" s="45">
        <v>-57.993912314062001</v>
      </c>
      <c r="L691" s="43">
        <v>0.63758099999999995</v>
      </c>
    </row>
    <row r="692" spans="1:12" x14ac:dyDescent="0.35">
      <c r="A692" s="43">
        <v>17</v>
      </c>
      <c r="B692" s="43" t="s">
        <v>740</v>
      </c>
      <c r="C692" s="46" t="s">
        <v>747</v>
      </c>
      <c r="D692" s="44" t="s">
        <v>26387</v>
      </c>
      <c r="E692" s="44" t="s">
        <v>26388</v>
      </c>
      <c r="F692" s="44" t="str">
        <f t="shared" si="10"/>
        <v>Cic 30 De MayoChascomús</v>
      </c>
      <c r="G692" s="43" t="s">
        <v>23536</v>
      </c>
      <c r="H692" s="44" t="s">
        <v>26389</v>
      </c>
      <c r="I692" s="45" t="s">
        <v>26390</v>
      </c>
      <c r="J692" s="45">
        <v>-35.550520200000001</v>
      </c>
      <c r="K692" s="45">
        <v>-58.011291900000003</v>
      </c>
      <c r="L692" s="43">
        <v>0.28524300000000002</v>
      </c>
    </row>
    <row r="693" spans="1:12" x14ac:dyDescent="0.35">
      <c r="A693" s="43">
        <v>17</v>
      </c>
      <c r="B693" s="43" t="s">
        <v>740</v>
      </c>
      <c r="C693" s="46" t="s">
        <v>747</v>
      </c>
      <c r="D693" s="44" t="s">
        <v>26391</v>
      </c>
      <c r="E693" s="44" t="s">
        <v>4676</v>
      </c>
      <c r="F693" s="44" t="str">
        <f t="shared" si="10"/>
        <v>Biblioteca Popular San Jose ObreroChascomús</v>
      </c>
      <c r="G693" s="43" t="s">
        <v>23461</v>
      </c>
      <c r="H693" s="44" t="s">
        <v>26392</v>
      </c>
      <c r="I693" s="45" t="s">
        <v>26393</v>
      </c>
      <c r="J693" s="45">
        <v>-35.564020301943998</v>
      </c>
      <c r="K693" s="45">
        <v>-58.002568640747</v>
      </c>
      <c r="L693" s="43">
        <v>0.59881499999999999</v>
      </c>
    </row>
    <row r="694" spans="1:12" x14ac:dyDescent="0.35">
      <c r="A694" s="43">
        <v>17</v>
      </c>
      <c r="B694" s="43" t="s">
        <v>740</v>
      </c>
      <c r="C694" s="46" t="s">
        <v>747</v>
      </c>
      <c r="D694" s="44" t="s">
        <v>26394</v>
      </c>
      <c r="E694" s="44" t="s">
        <v>26395</v>
      </c>
      <c r="F694" s="44" t="str">
        <f t="shared" si="10"/>
        <v>Centro Cultural Vieja EstacionChascomús</v>
      </c>
      <c r="G694" s="43" t="s">
        <v>208</v>
      </c>
      <c r="H694" s="44" t="s">
        <v>26396</v>
      </c>
      <c r="I694" s="45" t="s">
        <v>26397</v>
      </c>
      <c r="J694" s="45">
        <v>-35.570472000000002</v>
      </c>
      <c r="K694" s="45">
        <v>-58.015912399999998</v>
      </c>
      <c r="L694" s="43">
        <v>0.19919700000000001</v>
      </c>
    </row>
    <row r="695" spans="1:12" x14ac:dyDescent="0.35">
      <c r="A695" s="43">
        <v>17</v>
      </c>
      <c r="B695" s="43" t="s">
        <v>740</v>
      </c>
      <c r="C695" s="46" t="s">
        <v>747</v>
      </c>
      <c r="D695" s="44" t="s">
        <v>26398</v>
      </c>
      <c r="E695" s="44" t="s">
        <v>26399</v>
      </c>
      <c r="F695" s="44" t="str">
        <f t="shared" si="10"/>
        <v>Caps El PorteÑoChascomús</v>
      </c>
      <c r="G695" s="43" t="s">
        <v>208</v>
      </c>
      <c r="H695" s="44" t="s">
        <v>26400</v>
      </c>
      <c r="I695" s="45" t="s">
        <v>26401</v>
      </c>
      <c r="J695" s="45">
        <v>-35.574031849999997</v>
      </c>
      <c r="K695" s="45">
        <v>-57.963689039999998</v>
      </c>
      <c r="L695" s="43">
        <v>0.57519900000000002</v>
      </c>
    </row>
    <row r="696" spans="1:12" x14ac:dyDescent="0.35">
      <c r="A696" s="43">
        <v>17</v>
      </c>
      <c r="B696" s="43" t="s">
        <v>740</v>
      </c>
      <c r="C696" s="46" t="s">
        <v>747</v>
      </c>
      <c r="D696" s="44" t="s">
        <v>26402</v>
      </c>
      <c r="E696" s="44" t="s">
        <v>26403</v>
      </c>
      <c r="F696" s="44" t="str">
        <f t="shared" si="10"/>
        <v>Sum San LuisChascomús</v>
      </c>
      <c r="G696" s="43" t="s">
        <v>208</v>
      </c>
      <c r="H696" s="44" t="s">
        <v>26404</v>
      </c>
      <c r="I696" s="45" t="s">
        <v>26405</v>
      </c>
      <c r="J696" s="45">
        <v>-35.564286099999997</v>
      </c>
      <c r="K696" s="45">
        <v>-58.0227024</v>
      </c>
      <c r="L696" s="43">
        <v>0.34594399999999997</v>
      </c>
    </row>
    <row r="697" spans="1:12" x14ac:dyDescent="0.35">
      <c r="A697" s="43">
        <v>15</v>
      </c>
      <c r="B697" s="43" t="s">
        <v>750</v>
      </c>
      <c r="C697" s="46" t="s">
        <v>759</v>
      </c>
      <c r="D697" s="44" t="s">
        <v>26406</v>
      </c>
      <c r="E697" s="44" t="s">
        <v>26407</v>
      </c>
      <c r="F697" s="44" t="str">
        <f t="shared" si="10"/>
        <v>Eee 502Chivilcoy</v>
      </c>
      <c r="G697" s="43" t="s">
        <v>23536</v>
      </c>
      <c r="H697" s="44" t="s">
        <v>26408</v>
      </c>
      <c r="I697" s="45" t="s">
        <v>26409</v>
      </c>
      <c r="J697" s="45">
        <v>-34.902052900000001</v>
      </c>
      <c r="K697" s="45">
        <v>-60.012731899999999</v>
      </c>
      <c r="L697" s="43">
        <v>0.149538</v>
      </c>
    </row>
    <row r="698" spans="1:12" x14ac:dyDescent="0.35">
      <c r="A698" s="43">
        <v>15</v>
      </c>
      <c r="B698" s="43" t="s">
        <v>750</v>
      </c>
      <c r="C698" s="46" t="s">
        <v>759</v>
      </c>
      <c r="D698" s="44" t="s">
        <v>26410</v>
      </c>
      <c r="E698" s="44" t="s">
        <v>26411</v>
      </c>
      <c r="F698" s="44" t="str">
        <f t="shared" si="10"/>
        <v>Ep61Chivilcoy</v>
      </c>
      <c r="G698" s="43" t="s">
        <v>23461</v>
      </c>
      <c r="H698" s="44" t="s">
        <v>26412</v>
      </c>
      <c r="I698" s="45" t="s">
        <v>26413</v>
      </c>
      <c r="J698" s="45" t="s">
        <v>26414</v>
      </c>
      <c r="K698" s="45" t="s">
        <v>26415</v>
      </c>
      <c r="L698" s="43">
        <v>0.567191</v>
      </c>
    </row>
    <row r="699" spans="1:12" x14ac:dyDescent="0.35">
      <c r="A699" s="43">
        <v>18</v>
      </c>
      <c r="B699" s="43" t="s">
        <v>761</v>
      </c>
      <c r="C699" s="46" t="s">
        <v>769</v>
      </c>
      <c r="D699" s="44" t="s">
        <v>26416</v>
      </c>
      <c r="E699" s="44" t="s">
        <v>26417</v>
      </c>
      <c r="F699" s="44" t="str">
        <f t="shared" si="10"/>
        <v>Escuela Primaria Nº30Dolores</v>
      </c>
      <c r="G699" s="43" t="s">
        <v>23536</v>
      </c>
      <c r="H699" s="44" t="s">
        <v>26418</v>
      </c>
      <c r="I699" s="45" t="s">
        <v>26419</v>
      </c>
      <c r="J699" s="45" t="s">
        <v>26420</v>
      </c>
      <c r="K699" s="45" t="s">
        <v>26421</v>
      </c>
      <c r="L699" s="43">
        <v>0.30846899999999999</v>
      </c>
    </row>
    <row r="700" spans="1:12" x14ac:dyDescent="0.35">
      <c r="A700" s="43">
        <v>18</v>
      </c>
      <c r="B700" s="43" t="s">
        <v>761</v>
      </c>
      <c r="C700" s="46" t="s">
        <v>769</v>
      </c>
      <c r="D700" s="44" t="s">
        <v>26422</v>
      </c>
      <c r="E700" s="44" t="s">
        <v>26423</v>
      </c>
      <c r="F700" s="44" t="str">
        <f t="shared" si="10"/>
        <v>Guardas AmbientalesDolores</v>
      </c>
      <c r="G700" s="43" t="s">
        <v>23461</v>
      </c>
      <c r="H700" s="44" t="s">
        <v>26424</v>
      </c>
      <c r="I700" s="45" t="s">
        <v>26425</v>
      </c>
      <c r="J700" s="45">
        <v>-36.320166100000002</v>
      </c>
      <c r="K700" s="45">
        <v>-57.686777200000002</v>
      </c>
      <c r="L700" s="43">
        <v>0.41502600000000001</v>
      </c>
    </row>
    <row r="701" spans="1:12" x14ac:dyDescent="0.35">
      <c r="A701" s="43">
        <v>15</v>
      </c>
      <c r="B701" s="43" t="s">
        <v>245</v>
      </c>
      <c r="C701" s="46" t="s">
        <v>250</v>
      </c>
      <c r="D701" s="44" t="s">
        <v>26426</v>
      </c>
      <c r="E701" s="44" t="s">
        <v>4632</v>
      </c>
      <c r="F701" s="44" t="str">
        <f t="shared" si="10"/>
        <v>Punto Digital AlbertiAlberti</v>
      </c>
      <c r="G701" s="43" t="s">
        <v>23893</v>
      </c>
      <c r="H701" s="44" t="s">
        <v>26427</v>
      </c>
      <c r="I701" s="45" t="s">
        <v>26428</v>
      </c>
      <c r="J701" s="45">
        <v>-35.034960300000002</v>
      </c>
      <c r="K701" s="45">
        <v>-60.289318999999999</v>
      </c>
      <c r="L701" s="43">
        <v>0.24702099999999999</v>
      </c>
    </row>
    <row r="702" spans="1:12" x14ac:dyDescent="0.35">
      <c r="A702" s="43">
        <v>15</v>
      </c>
      <c r="B702" s="43" t="s">
        <v>245</v>
      </c>
      <c r="C702" s="46" t="s">
        <v>250</v>
      </c>
      <c r="D702" s="44" t="s">
        <v>26429</v>
      </c>
      <c r="E702" s="44" t="s">
        <v>26430</v>
      </c>
      <c r="F702" s="44" t="str">
        <f t="shared" si="10"/>
        <v>Escuela De Educación Secundaria Nº 1Alberti</v>
      </c>
      <c r="G702" s="43" t="s">
        <v>23701</v>
      </c>
      <c r="H702" s="44" t="s">
        <v>26431</v>
      </c>
      <c r="I702" s="45" t="s">
        <v>26432</v>
      </c>
      <c r="J702" s="45" t="s">
        <v>26433</v>
      </c>
      <c r="K702" s="45" t="s">
        <v>26434</v>
      </c>
      <c r="L702" s="43">
        <v>0.279777</v>
      </c>
    </row>
    <row r="703" spans="1:12" x14ac:dyDescent="0.35">
      <c r="A703" s="43">
        <v>15</v>
      </c>
      <c r="B703" s="43" t="s">
        <v>245</v>
      </c>
      <c r="C703" s="46" t="s">
        <v>250</v>
      </c>
      <c r="D703" s="44" t="s">
        <v>26435</v>
      </c>
      <c r="E703" s="44" t="s">
        <v>26436</v>
      </c>
      <c r="F703" s="44" t="str">
        <f t="shared" si="10"/>
        <v>Escuela De Educación Primaria Nº 15Alberti</v>
      </c>
      <c r="G703" s="43" t="s">
        <v>23701</v>
      </c>
      <c r="H703" s="44" t="s">
        <v>26437</v>
      </c>
      <c r="I703" s="45" t="s">
        <v>26438</v>
      </c>
      <c r="J703" s="45" t="s">
        <v>26439</v>
      </c>
      <c r="K703" s="45" t="s">
        <v>26440</v>
      </c>
      <c r="L703" s="43">
        <v>0.37520300000000001</v>
      </c>
    </row>
    <row r="704" spans="1:12" x14ac:dyDescent="0.35">
      <c r="A704" s="43">
        <v>15</v>
      </c>
      <c r="B704" s="43" t="s">
        <v>245</v>
      </c>
      <c r="C704" s="46" t="s">
        <v>250</v>
      </c>
      <c r="D704" s="44" t="s">
        <v>26441</v>
      </c>
      <c r="E704" s="44" t="s">
        <v>4631</v>
      </c>
      <c r="F704" s="44" t="str">
        <f t="shared" si="10"/>
        <v>Estación PlaAlberti</v>
      </c>
      <c r="G704" s="43" t="s">
        <v>23922</v>
      </c>
      <c r="H704" s="44" t="s">
        <v>26442</v>
      </c>
      <c r="I704" s="45" t="s">
        <v>26443</v>
      </c>
      <c r="J704" s="45">
        <v>-35.123224899999997</v>
      </c>
      <c r="K704" s="45">
        <v>-60.219631399999997</v>
      </c>
      <c r="L704" s="43">
        <v>0.42034300000000002</v>
      </c>
    </row>
    <row r="705" spans="1:12" x14ac:dyDescent="0.35">
      <c r="A705" s="43">
        <v>5</v>
      </c>
      <c r="B705" s="43" t="s">
        <v>773</v>
      </c>
      <c r="C705" s="46" t="s">
        <v>798</v>
      </c>
      <c r="D705" s="44" t="s">
        <v>26444</v>
      </c>
      <c r="E705" s="44" t="s">
        <v>26445</v>
      </c>
      <c r="F705" s="44" t="str">
        <f t="shared" si="10"/>
        <v>Asociacion Civil LatinoamericanaEsteban Echeverría</v>
      </c>
      <c r="G705" s="43" t="s">
        <v>23461</v>
      </c>
      <c r="H705" s="44" t="s">
        <v>26446</v>
      </c>
      <c r="I705" s="45" t="s">
        <v>26447</v>
      </c>
      <c r="J705" s="45">
        <v>-34.779525300000003</v>
      </c>
      <c r="K705" s="45">
        <v>-58.477128700000002</v>
      </c>
      <c r="L705" s="43">
        <v>0.61565300000000001</v>
      </c>
    </row>
    <row r="706" spans="1:12" x14ac:dyDescent="0.35">
      <c r="A706" s="43">
        <v>5</v>
      </c>
      <c r="B706" s="43" t="s">
        <v>773</v>
      </c>
      <c r="C706" s="46" t="s">
        <v>800</v>
      </c>
      <c r="D706" s="44" t="s">
        <v>26448</v>
      </c>
      <c r="E706" s="44" t="s">
        <v>26449</v>
      </c>
      <c r="F706" s="44" t="str">
        <f t="shared" ref="F706:F769" si="11">CONCATENATE(E706,B706)</f>
        <v>Ep Nº 14Esteban Echeverría</v>
      </c>
      <c r="G706" s="43" t="s">
        <v>23490</v>
      </c>
      <c r="H706" s="44" t="s">
        <v>26450</v>
      </c>
      <c r="I706" s="45" t="s">
        <v>26451</v>
      </c>
      <c r="J706" s="45" t="s">
        <v>26452</v>
      </c>
      <c r="K706" s="45" t="s">
        <v>26453</v>
      </c>
      <c r="L706" s="43">
        <v>0.18526000000000001</v>
      </c>
    </row>
    <row r="707" spans="1:12" x14ac:dyDescent="0.35">
      <c r="A707" s="43">
        <v>5</v>
      </c>
      <c r="B707" s="43" t="s">
        <v>773</v>
      </c>
      <c r="C707" s="46" t="s">
        <v>798</v>
      </c>
      <c r="D707" s="44" t="s">
        <v>26454</v>
      </c>
      <c r="E707" s="44" t="s">
        <v>26455</v>
      </c>
      <c r="F707" s="44" t="str">
        <f t="shared" si="11"/>
        <v>E.e.s. Nº 27Esteban Echeverría</v>
      </c>
      <c r="G707" s="43" t="s">
        <v>23490</v>
      </c>
      <c r="H707" s="44" t="s">
        <v>26456</v>
      </c>
      <c r="I707" s="45" t="s">
        <v>26457</v>
      </c>
      <c r="J707" s="45" t="s">
        <v>26458</v>
      </c>
      <c r="K707" s="45" t="s">
        <v>26459</v>
      </c>
      <c r="L707" s="43">
        <v>0.79685799999999996</v>
      </c>
    </row>
    <row r="708" spans="1:12" x14ac:dyDescent="0.35">
      <c r="A708" s="43">
        <v>5</v>
      </c>
      <c r="B708" s="43" t="s">
        <v>773</v>
      </c>
      <c r="C708" s="46" t="s">
        <v>798</v>
      </c>
      <c r="D708" s="44" t="s">
        <v>26460</v>
      </c>
      <c r="E708" s="44" t="s">
        <v>26461</v>
      </c>
      <c r="F708" s="44" t="str">
        <f t="shared" si="11"/>
        <v>Agrupacion Echeverria ActivaEsteban Echeverría</v>
      </c>
      <c r="G708" s="43" t="s">
        <v>208</v>
      </c>
      <c r="H708" s="44" t="s">
        <v>26462</v>
      </c>
      <c r="I708" s="45" t="s">
        <v>26463</v>
      </c>
      <c r="J708" s="45">
        <v>-34.800611000000004</v>
      </c>
      <c r="K708" s="45">
        <v>-58.479286799999997</v>
      </c>
      <c r="L708" s="43">
        <v>0.52585700000000002</v>
      </c>
    </row>
    <row r="709" spans="1:12" x14ac:dyDescent="0.35">
      <c r="A709" s="43">
        <v>5</v>
      </c>
      <c r="B709" s="43" t="s">
        <v>773</v>
      </c>
      <c r="C709" s="46" t="s">
        <v>798</v>
      </c>
      <c r="D709" s="44" t="s">
        <v>26464</v>
      </c>
      <c r="E709" s="44" t="s">
        <v>26465</v>
      </c>
      <c r="F709" s="44" t="str">
        <f t="shared" si="11"/>
        <v>Ep Nº 11Esteban Echeverría</v>
      </c>
      <c r="G709" s="43" t="s">
        <v>23490</v>
      </c>
      <c r="H709" s="44" t="s">
        <v>26466</v>
      </c>
      <c r="I709" s="45" t="s">
        <v>26467</v>
      </c>
      <c r="J709" s="45" t="s">
        <v>26468</v>
      </c>
      <c r="K709" s="45" t="s">
        <v>26469</v>
      </c>
      <c r="L709" s="43">
        <v>0.92537800000000003</v>
      </c>
    </row>
    <row r="710" spans="1:12" x14ac:dyDescent="0.35">
      <c r="A710" s="43">
        <v>5</v>
      </c>
      <c r="B710" s="43" t="s">
        <v>773</v>
      </c>
      <c r="C710" s="46" t="s">
        <v>798</v>
      </c>
      <c r="D710" s="44" t="s">
        <v>26470</v>
      </c>
      <c r="E710" s="44" t="s">
        <v>24369</v>
      </c>
      <c r="F710" s="44" t="str">
        <f t="shared" si="11"/>
        <v>Biblioteca AmeghinoEsteban Echeverría</v>
      </c>
      <c r="G710" s="43" t="s">
        <v>23922</v>
      </c>
      <c r="H710" s="44" t="s">
        <v>26471</v>
      </c>
      <c r="I710" s="45" t="s">
        <v>26472</v>
      </c>
      <c r="J710" s="45">
        <v>-34.806403299999999</v>
      </c>
      <c r="K710" s="45">
        <v>-58.447277800000002</v>
      </c>
      <c r="L710" s="43">
        <v>0.18414700000000001</v>
      </c>
    </row>
    <row r="711" spans="1:12" x14ac:dyDescent="0.35">
      <c r="A711" s="43">
        <v>5</v>
      </c>
      <c r="B711" s="43" t="s">
        <v>773</v>
      </c>
      <c r="C711" s="46" t="s">
        <v>798</v>
      </c>
      <c r="D711" s="44" t="s">
        <v>26473</v>
      </c>
      <c r="E711" s="44" t="s">
        <v>26474</v>
      </c>
      <c r="F711" s="44" t="str">
        <f t="shared" si="11"/>
        <v>Red PuentesEsteban Echeverría</v>
      </c>
      <c r="G711" s="43" t="s">
        <v>23451</v>
      </c>
      <c r="H711" s="44" t="s">
        <v>26475</v>
      </c>
      <c r="I711" s="45" t="s">
        <v>26476</v>
      </c>
      <c r="J711" s="45">
        <v>-34.815184299999999</v>
      </c>
      <c r="K711" s="45">
        <v>-58.465493299999999</v>
      </c>
      <c r="L711" s="43">
        <v>0.116394</v>
      </c>
    </row>
    <row r="712" spans="1:12" x14ac:dyDescent="0.35">
      <c r="A712" s="43">
        <v>5</v>
      </c>
      <c r="B712" s="43" t="s">
        <v>773</v>
      </c>
      <c r="C712" s="46" t="s">
        <v>798</v>
      </c>
      <c r="D712" s="44" t="s">
        <v>26477</v>
      </c>
      <c r="E712" s="44" t="s">
        <v>26478</v>
      </c>
      <c r="F712" s="44" t="str">
        <f t="shared" si="11"/>
        <v>Asociación Civil Dejando HuellasEsteban Echeverría</v>
      </c>
      <c r="G712" s="43" t="s">
        <v>23461</v>
      </c>
      <c r="H712" s="44" t="s">
        <v>26479</v>
      </c>
      <c r="I712" s="45" t="s">
        <v>26480</v>
      </c>
      <c r="J712" s="45">
        <v>-34.791005200000001</v>
      </c>
      <c r="K712" s="45">
        <v>-58.4779944</v>
      </c>
      <c r="L712" s="43">
        <v>0.73765099999999995</v>
      </c>
    </row>
    <row r="713" spans="1:12" x14ac:dyDescent="0.35">
      <c r="A713" s="43">
        <v>5</v>
      </c>
      <c r="B713" s="43" t="s">
        <v>773</v>
      </c>
      <c r="C713" s="46" t="s">
        <v>798</v>
      </c>
      <c r="D713" s="44" t="s">
        <v>26481</v>
      </c>
      <c r="E713" s="44" t="s">
        <v>26482</v>
      </c>
      <c r="F713" s="44" t="str">
        <f t="shared" si="11"/>
        <v>Asociacion Civil SonrisasEsteban Echeverría</v>
      </c>
      <c r="G713" s="43" t="s">
        <v>23461</v>
      </c>
      <c r="H713" s="44" t="s">
        <v>26483</v>
      </c>
      <c r="I713" s="45" t="s">
        <v>26484</v>
      </c>
      <c r="J713" s="45">
        <v>-34.795990000000003</v>
      </c>
      <c r="K713" s="45">
        <v>-58.466560000000001</v>
      </c>
      <c r="L713" s="43">
        <v>0.493396</v>
      </c>
    </row>
    <row r="714" spans="1:12" x14ac:dyDescent="0.35">
      <c r="A714" s="43">
        <v>5</v>
      </c>
      <c r="B714" s="43" t="s">
        <v>773</v>
      </c>
      <c r="C714" s="46" t="s">
        <v>798</v>
      </c>
      <c r="D714" s="44" t="s">
        <v>26485</v>
      </c>
      <c r="E714" s="44" t="s">
        <v>26486</v>
      </c>
      <c r="F714" s="44" t="str">
        <f t="shared" si="11"/>
        <v>Iglesia Cristiana Mensaje De SalvacionEsteban Echeverría</v>
      </c>
      <c r="G714" s="43" t="s">
        <v>23451</v>
      </c>
      <c r="H714" s="44" t="s">
        <v>26487</v>
      </c>
      <c r="I714" s="45" t="s">
        <v>26488</v>
      </c>
      <c r="J714" s="45">
        <v>-34.785679000000002</v>
      </c>
      <c r="K714" s="45">
        <v>-58.487849500000003</v>
      </c>
      <c r="L714" s="43">
        <v>0.66744400000000004</v>
      </c>
    </row>
    <row r="715" spans="1:12" x14ac:dyDescent="0.35">
      <c r="A715" s="43">
        <v>5</v>
      </c>
      <c r="B715" s="43" t="s">
        <v>773</v>
      </c>
      <c r="C715" s="46" t="s">
        <v>798</v>
      </c>
      <c r="D715" s="44" t="s">
        <v>26489</v>
      </c>
      <c r="E715" s="44" t="s">
        <v>26490</v>
      </c>
      <c r="F715" s="44" t="str">
        <f t="shared" si="11"/>
        <v>Sociedad De Fomento San MartinEsteban Echeverría</v>
      </c>
      <c r="G715" s="43" t="s">
        <v>23531</v>
      </c>
      <c r="H715" s="44" t="s">
        <v>26491</v>
      </c>
      <c r="I715" s="45" t="s">
        <v>26492</v>
      </c>
      <c r="J715" s="45">
        <v>-34.814520999999999</v>
      </c>
      <c r="K715" s="45">
        <v>-58.435861699999997</v>
      </c>
      <c r="L715" s="43">
        <v>0.324318</v>
      </c>
    </row>
    <row r="716" spans="1:12" x14ac:dyDescent="0.35">
      <c r="A716" s="43">
        <v>5</v>
      </c>
      <c r="B716" s="43" t="s">
        <v>773</v>
      </c>
      <c r="C716" s="46" t="s">
        <v>800</v>
      </c>
      <c r="D716" s="44" t="s">
        <v>26493</v>
      </c>
      <c r="E716" s="44" t="s">
        <v>26494</v>
      </c>
      <c r="F716" s="44" t="str">
        <f t="shared" si="11"/>
        <v>Capilla De LourdesEsteban Echeverría</v>
      </c>
      <c r="G716" s="43" t="s">
        <v>208</v>
      </c>
      <c r="H716" s="44" t="s">
        <v>26495</v>
      </c>
      <c r="I716" s="45" t="s">
        <v>26496</v>
      </c>
      <c r="J716" s="45">
        <v>-34.842593200000003</v>
      </c>
      <c r="K716" s="45">
        <v>-58.446220500000003</v>
      </c>
      <c r="L716" s="43">
        <v>0.64371999999999996</v>
      </c>
    </row>
    <row r="717" spans="1:12" x14ac:dyDescent="0.35">
      <c r="A717" s="43">
        <v>5</v>
      </c>
      <c r="B717" s="43" t="s">
        <v>773</v>
      </c>
      <c r="C717" s="46" t="s">
        <v>798</v>
      </c>
      <c r="D717" s="44" t="s">
        <v>26497</v>
      </c>
      <c r="E717" s="44" t="s">
        <v>26498</v>
      </c>
      <c r="F717" s="44" t="str">
        <f t="shared" si="11"/>
        <v>Unidos Por Parish RobertsonEsteban Echeverría</v>
      </c>
      <c r="G717" s="43" t="s">
        <v>23451</v>
      </c>
      <c r="H717" s="44" t="s">
        <v>26499</v>
      </c>
      <c r="I717" s="45" t="s">
        <v>26500</v>
      </c>
      <c r="J717" s="45">
        <v>-34.7860893</v>
      </c>
      <c r="K717" s="45">
        <v>-58.468824699999999</v>
      </c>
      <c r="L717" s="43">
        <v>0.73161600000000004</v>
      </c>
    </row>
    <row r="718" spans="1:12" x14ac:dyDescent="0.35">
      <c r="A718" s="43">
        <v>5</v>
      </c>
      <c r="B718" s="43" t="s">
        <v>773</v>
      </c>
      <c r="C718" s="46" t="s">
        <v>798</v>
      </c>
      <c r="D718" s="44" t="s">
        <v>26501</v>
      </c>
      <c r="E718" s="44" t="s">
        <v>26502</v>
      </c>
      <c r="F718" s="44" t="str">
        <f t="shared" si="11"/>
        <v>Centro Comunitario Somos Barrio De PieEsteban Echeverría</v>
      </c>
      <c r="G718" s="43" t="s">
        <v>23451</v>
      </c>
      <c r="H718" s="44" t="s">
        <v>26503</v>
      </c>
      <c r="I718" s="45" t="s">
        <v>26504</v>
      </c>
      <c r="J718" s="45">
        <v>-34.778115800000002</v>
      </c>
      <c r="K718" s="45">
        <v>-58.495925700000001</v>
      </c>
      <c r="L718" s="43">
        <v>0.80482399999999998</v>
      </c>
    </row>
    <row r="719" spans="1:12" x14ac:dyDescent="0.35">
      <c r="A719" s="43">
        <v>5</v>
      </c>
      <c r="B719" s="43" t="s">
        <v>773</v>
      </c>
      <c r="C719" s="46" t="s">
        <v>798</v>
      </c>
      <c r="D719" s="44" t="s">
        <v>26505</v>
      </c>
      <c r="E719" s="44" t="s">
        <v>26506</v>
      </c>
      <c r="F719" s="44" t="str">
        <f t="shared" si="11"/>
        <v>Ep N° 30Esteban Echeverría</v>
      </c>
      <c r="G719" s="43" t="s">
        <v>23701</v>
      </c>
      <c r="H719" s="44" t="s">
        <v>26507</v>
      </c>
      <c r="I719" s="45" t="s">
        <v>26508</v>
      </c>
      <c r="J719" s="45" t="s">
        <v>26509</v>
      </c>
      <c r="K719" s="45" t="s">
        <v>26510</v>
      </c>
      <c r="L719" s="43">
        <v>0.80798599999999998</v>
      </c>
    </row>
    <row r="720" spans="1:12" x14ac:dyDescent="0.35">
      <c r="A720" s="43">
        <v>5</v>
      </c>
      <c r="B720" s="43" t="s">
        <v>773</v>
      </c>
      <c r="C720" s="46" t="s">
        <v>798</v>
      </c>
      <c r="D720" s="44" t="s">
        <v>26511</v>
      </c>
      <c r="E720" s="44" t="s">
        <v>26512</v>
      </c>
      <c r="F720" s="44" t="str">
        <f t="shared" si="11"/>
        <v>El CeiboEsteban Echeverría</v>
      </c>
      <c r="G720" s="43" t="s">
        <v>23531</v>
      </c>
      <c r="H720" s="44" t="s">
        <v>26513</v>
      </c>
      <c r="I720" s="45" t="s">
        <v>26514</v>
      </c>
      <c r="J720" s="45">
        <v>-34.830244100000002</v>
      </c>
      <c r="K720" s="45">
        <v>-58.498752000000003</v>
      </c>
      <c r="L720" s="43">
        <v>0.67932000000000003</v>
      </c>
    </row>
    <row r="721" spans="1:12" x14ac:dyDescent="0.35">
      <c r="A721" s="43">
        <v>5</v>
      </c>
      <c r="B721" s="43" t="s">
        <v>773</v>
      </c>
      <c r="C721" s="46" t="s">
        <v>798</v>
      </c>
      <c r="D721" s="44" t="s">
        <v>26515</v>
      </c>
      <c r="E721" s="44" t="s">
        <v>26516</v>
      </c>
      <c r="F721" s="44" t="str">
        <f t="shared" si="11"/>
        <v>Luna SantiagÜeÑa (casa Particular)Esteban Echeverría</v>
      </c>
      <c r="G721" s="43" t="s">
        <v>208</v>
      </c>
      <c r="H721" s="44" t="s">
        <v>26517</v>
      </c>
      <c r="I721" s="45" t="s">
        <v>26518</v>
      </c>
      <c r="J721" s="45">
        <v>-34.810260200000002</v>
      </c>
      <c r="K721" s="45">
        <v>-58.469366899999997</v>
      </c>
      <c r="L721" s="43">
        <v>0.245475</v>
      </c>
    </row>
    <row r="722" spans="1:12" x14ac:dyDescent="0.35">
      <c r="A722" s="43">
        <v>5</v>
      </c>
      <c r="B722" s="43" t="s">
        <v>773</v>
      </c>
      <c r="C722" s="46" t="s">
        <v>798</v>
      </c>
      <c r="D722" s="44" t="s">
        <v>26519</v>
      </c>
      <c r="E722" s="44" t="s">
        <v>26520</v>
      </c>
      <c r="F722" s="44" t="str">
        <f t="shared" si="11"/>
        <v>Merendero Reino Del RevesEsteban Echeverría</v>
      </c>
      <c r="G722" s="43" t="s">
        <v>208</v>
      </c>
      <c r="H722" s="44" t="s">
        <v>26521</v>
      </c>
      <c r="I722" s="45" t="s">
        <v>26522</v>
      </c>
      <c r="J722" s="45">
        <v>-34.762139300000001</v>
      </c>
      <c r="K722" s="45">
        <v>-58.494122699999998</v>
      </c>
      <c r="L722" s="43">
        <v>0.84675400000000001</v>
      </c>
    </row>
    <row r="723" spans="1:12" x14ac:dyDescent="0.35">
      <c r="A723" s="43">
        <v>5</v>
      </c>
      <c r="B723" s="43" t="s">
        <v>773</v>
      </c>
      <c r="C723" s="46" t="s">
        <v>798</v>
      </c>
      <c r="D723" s="44" t="s">
        <v>26523</v>
      </c>
      <c r="E723" s="44" t="s">
        <v>26524</v>
      </c>
      <c r="F723" s="44" t="str">
        <f t="shared" si="11"/>
        <v>Centro De JubiladosEsteban Echeverría</v>
      </c>
      <c r="G723" s="43" t="s">
        <v>23531</v>
      </c>
      <c r="H723" s="44" t="s">
        <v>26525</v>
      </c>
      <c r="I723" s="45" t="s">
        <v>26526</v>
      </c>
      <c r="J723" s="45">
        <v>-34.853855000000003</v>
      </c>
      <c r="K723" s="45">
        <v>-58.495420199999998</v>
      </c>
      <c r="L723" s="43">
        <v>0.57167999999999997</v>
      </c>
    </row>
    <row r="724" spans="1:12" x14ac:dyDescent="0.35">
      <c r="A724" s="43">
        <v>5</v>
      </c>
      <c r="B724" s="43" t="s">
        <v>773</v>
      </c>
      <c r="C724" s="46" t="s">
        <v>798</v>
      </c>
      <c r="D724" s="44" t="s">
        <v>26527</v>
      </c>
      <c r="E724" s="44" t="s">
        <v>26528</v>
      </c>
      <c r="F724" s="44" t="str">
        <f t="shared" si="11"/>
        <v>Ub Osvaldo ZapataEsteban Echeverría</v>
      </c>
      <c r="G724" s="43" t="s">
        <v>23531</v>
      </c>
      <c r="H724" s="44" t="s">
        <v>26529</v>
      </c>
      <c r="I724" s="45" t="s">
        <v>26530</v>
      </c>
      <c r="J724" s="45">
        <v>-34.755431889999997</v>
      </c>
      <c r="K724" s="45">
        <v>-58.49068492</v>
      </c>
      <c r="L724" s="43">
        <v>0.777258</v>
      </c>
    </row>
    <row r="725" spans="1:12" x14ac:dyDescent="0.35">
      <c r="A725" s="43">
        <v>5</v>
      </c>
      <c r="B725" s="43" t="s">
        <v>773</v>
      </c>
      <c r="C725" s="46" t="s">
        <v>798</v>
      </c>
      <c r="D725" s="44" t="s">
        <v>26531</v>
      </c>
      <c r="E725" s="44" t="s">
        <v>26532</v>
      </c>
      <c r="F725" s="44" t="str">
        <f t="shared" si="11"/>
        <v>La VictoriaEsteban Echeverría</v>
      </c>
      <c r="G725" s="43" t="s">
        <v>23531</v>
      </c>
      <c r="H725" s="44" t="s">
        <v>26533</v>
      </c>
      <c r="I725" s="45" t="s">
        <v>26534</v>
      </c>
      <c r="J725" s="45">
        <v>-34.848400400000003</v>
      </c>
      <c r="K725" s="45">
        <v>-58.464627700000001</v>
      </c>
      <c r="L725" s="43">
        <v>0.63182700000000003</v>
      </c>
    </row>
    <row r="726" spans="1:12" x14ac:dyDescent="0.35">
      <c r="A726" s="43">
        <v>5</v>
      </c>
      <c r="B726" s="43" t="s">
        <v>773</v>
      </c>
      <c r="C726" s="46" t="s">
        <v>798</v>
      </c>
      <c r="D726" s="44" t="s">
        <v>26535</v>
      </c>
      <c r="E726" s="44" t="s">
        <v>26536</v>
      </c>
      <c r="F726" s="44" t="str">
        <f t="shared" si="11"/>
        <v>Sociedad De Fomento La CampanaEsteban Echeverría</v>
      </c>
      <c r="G726" s="43" t="s">
        <v>208</v>
      </c>
      <c r="H726" s="44" t="s">
        <v>26537</v>
      </c>
      <c r="I726" s="45" t="s">
        <v>26538</v>
      </c>
      <c r="J726" s="45">
        <v>-34.809921500000002</v>
      </c>
      <c r="K726" s="45">
        <v>-58.486981999999998</v>
      </c>
      <c r="L726" s="43">
        <v>0.47827799999999998</v>
      </c>
    </row>
    <row r="727" spans="1:12" x14ac:dyDescent="0.35">
      <c r="A727" s="43">
        <v>5</v>
      </c>
      <c r="B727" s="43" t="s">
        <v>773</v>
      </c>
      <c r="C727" s="46" t="s">
        <v>798</v>
      </c>
      <c r="D727" s="44" t="s">
        <v>26539</v>
      </c>
      <c r="E727" s="44" t="s">
        <v>26540</v>
      </c>
      <c r="F727" s="44" t="str">
        <f t="shared" si="11"/>
        <v>Centro Comunitario Nestor KirchnerEsteban Echeverría</v>
      </c>
      <c r="G727" s="43" t="s">
        <v>23451</v>
      </c>
      <c r="H727" s="44" t="s">
        <v>26541</v>
      </c>
      <c r="I727" s="45" t="s">
        <v>26542</v>
      </c>
      <c r="J727" s="45">
        <v>-34.7889518</v>
      </c>
      <c r="K727" s="45">
        <v>-58.470000599999999</v>
      </c>
      <c r="L727" s="43">
        <v>0.76090899999999995</v>
      </c>
    </row>
    <row r="728" spans="1:12" x14ac:dyDescent="0.35">
      <c r="A728" s="43">
        <v>5</v>
      </c>
      <c r="B728" s="43" t="s">
        <v>773</v>
      </c>
      <c r="C728" s="46" t="s">
        <v>798</v>
      </c>
      <c r="D728" s="44" t="s">
        <v>26543</v>
      </c>
      <c r="E728" s="44" t="s">
        <v>26544</v>
      </c>
      <c r="F728" s="44" t="str">
        <f t="shared" si="11"/>
        <v>Cic Parish RobertsonEsteban Echeverría</v>
      </c>
      <c r="G728" s="43" t="s">
        <v>208</v>
      </c>
      <c r="H728" s="44" t="s">
        <v>26545</v>
      </c>
      <c r="I728" s="45" t="s">
        <v>26546</v>
      </c>
      <c r="J728" s="45">
        <v>-34.784677105390003</v>
      </c>
      <c r="K728" s="45">
        <v>-58.475223909352998</v>
      </c>
      <c r="L728" s="43">
        <v>0.67016900000000001</v>
      </c>
    </row>
    <row r="729" spans="1:12" x14ac:dyDescent="0.35">
      <c r="A729" s="43">
        <v>5</v>
      </c>
      <c r="B729" s="43" t="s">
        <v>773</v>
      </c>
      <c r="C729" s="46" t="s">
        <v>798</v>
      </c>
      <c r="D729" s="44" t="s">
        <v>26547</v>
      </c>
      <c r="E729" s="44" t="s">
        <v>26548</v>
      </c>
      <c r="F729" s="44" t="str">
        <f t="shared" si="11"/>
        <v>Centro Comunitario 25 De MayoEsteban Echeverría</v>
      </c>
      <c r="G729" s="43" t="s">
        <v>23531</v>
      </c>
      <c r="H729" s="44" t="s">
        <v>26549</v>
      </c>
      <c r="I729" s="45" t="s">
        <v>26550</v>
      </c>
      <c r="J729" s="45">
        <v>-34.840427900000002</v>
      </c>
      <c r="K729" s="45">
        <v>-58.501755899999999</v>
      </c>
      <c r="L729" s="43">
        <v>0.61774399999999996</v>
      </c>
    </row>
    <row r="730" spans="1:12" x14ac:dyDescent="0.35">
      <c r="A730" s="43">
        <v>5</v>
      </c>
      <c r="B730" s="43" t="s">
        <v>773</v>
      </c>
      <c r="C730" s="46" t="s">
        <v>798</v>
      </c>
      <c r="D730" s="44" t="s">
        <v>26551</v>
      </c>
      <c r="E730" s="44" t="s">
        <v>26552</v>
      </c>
      <c r="F730" s="44" t="str">
        <f t="shared" si="11"/>
        <v>Herederos Del ReinoEsteban Echeverría</v>
      </c>
      <c r="G730" s="43" t="s">
        <v>23531</v>
      </c>
      <c r="H730" s="44" t="s">
        <v>26553</v>
      </c>
      <c r="I730" s="45" t="s">
        <v>26554</v>
      </c>
      <c r="J730" s="45">
        <v>-34.892964399999997</v>
      </c>
      <c r="K730" s="45">
        <v>-58.485118999999997</v>
      </c>
      <c r="L730" s="43">
        <v>0</v>
      </c>
    </row>
    <row r="731" spans="1:12" x14ac:dyDescent="0.35">
      <c r="A731" s="43">
        <v>5</v>
      </c>
      <c r="B731" s="43" t="s">
        <v>773</v>
      </c>
      <c r="C731" s="46" t="s">
        <v>798</v>
      </c>
      <c r="D731" s="44" t="s">
        <v>26555</v>
      </c>
      <c r="E731" s="44" t="s">
        <v>26556</v>
      </c>
      <c r="F731" s="44" t="str">
        <f t="shared" si="11"/>
        <v>Merendero PequeÑos TraviesosEsteban Echeverría</v>
      </c>
      <c r="G731" s="43" t="s">
        <v>23531</v>
      </c>
      <c r="H731" s="44" t="s">
        <v>26557</v>
      </c>
      <c r="I731" s="45" t="s">
        <v>26558</v>
      </c>
      <c r="J731" s="45">
        <v>-34.861057500000001</v>
      </c>
      <c r="K731" s="45">
        <v>-58.445538599999999</v>
      </c>
      <c r="L731" s="43">
        <v>0.812859</v>
      </c>
    </row>
    <row r="732" spans="1:12" x14ac:dyDescent="0.35">
      <c r="A732" s="43">
        <v>5</v>
      </c>
      <c r="B732" s="43" t="s">
        <v>773</v>
      </c>
      <c r="C732" s="46" t="s">
        <v>798</v>
      </c>
      <c r="D732" s="44" t="s">
        <v>26559</v>
      </c>
      <c r="E732" s="44" t="s">
        <v>26560</v>
      </c>
      <c r="F732" s="44" t="str">
        <f t="shared" si="11"/>
        <v>Nueva GeneracionEsteban Echeverría</v>
      </c>
      <c r="G732" s="43" t="s">
        <v>23531</v>
      </c>
      <c r="H732" s="44" t="s">
        <v>26561</v>
      </c>
      <c r="I732" s="45" t="s">
        <v>26562</v>
      </c>
      <c r="J732" s="45">
        <v>-34.7637602</v>
      </c>
      <c r="K732" s="45">
        <v>-58.496268600000001</v>
      </c>
      <c r="L732" s="43">
        <v>0.83128999999999997</v>
      </c>
    </row>
    <row r="733" spans="1:12" x14ac:dyDescent="0.35">
      <c r="A733" s="43">
        <v>5</v>
      </c>
      <c r="B733" s="43" t="s">
        <v>773</v>
      </c>
      <c r="C733" s="46" t="s">
        <v>798</v>
      </c>
      <c r="D733" s="44" t="s">
        <v>26563</v>
      </c>
      <c r="E733" s="44" t="s">
        <v>26564</v>
      </c>
      <c r="F733" s="44" t="str">
        <f t="shared" si="11"/>
        <v>Los AltosEsteban Echeverría</v>
      </c>
      <c r="G733" s="43" t="s">
        <v>23451</v>
      </c>
      <c r="H733" s="44" t="s">
        <v>26565</v>
      </c>
      <c r="I733" s="45" t="s">
        <v>26566</v>
      </c>
      <c r="J733" s="45">
        <v>-34.844181259999999</v>
      </c>
      <c r="K733" s="45">
        <v>-58.499947419999998</v>
      </c>
      <c r="L733" s="43">
        <v>0.60297000000000001</v>
      </c>
    </row>
    <row r="734" spans="1:12" x14ac:dyDescent="0.35">
      <c r="A734" s="43">
        <v>5</v>
      </c>
      <c r="B734" s="43" t="s">
        <v>773</v>
      </c>
      <c r="C734" s="46" t="s">
        <v>798</v>
      </c>
      <c r="D734" s="44" t="s">
        <v>26567</v>
      </c>
      <c r="E734" s="44" t="s">
        <v>26568</v>
      </c>
      <c r="F734" s="44" t="str">
        <f t="shared" si="11"/>
        <v>Comedor Los ColibriesEsteban Echeverría</v>
      </c>
      <c r="G734" s="43" t="s">
        <v>208</v>
      </c>
      <c r="H734" s="44" t="s">
        <v>26569</v>
      </c>
      <c r="I734" s="45" t="s">
        <v>26570</v>
      </c>
      <c r="J734" s="45">
        <v>-34.848246213444</v>
      </c>
      <c r="K734" s="45">
        <v>-58.462141015782002</v>
      </c>
      <c r="L734" s="43">
        <v>0.78054500000000004</v>
      </c>
    </row>
    <row r="735" spans="1:12" x14ac:dyDescent="0.35">
      <c r="A735" s="43">
        <v>5</v>
      </c>
      <c r="B735" s="43" t="s">
        <v>773</v>
      </c>
      <c r="C735" s="46" t="s">
        <v>798</v>
      </c>
      <c r="D735" s="44" t="s">
        <v>26571</v>
      </c>
      <c r="E735" s="44" t="s">
        <v>26572</v>
      </c>
      <c r="F735" s="44" t="str">
        <f t="shared" si="11"/>
        <v>Merendero CartoneritosEsteban Echeverría</v>
      </c>
      <c r="G735" s="43" t="s">
        <v>208</v>
      </c>
      <c r="H735" s="44" t="s">
        <v>26573</v>
      </c>
      <c r="I735" s="45" t="s">
        <v>26574</v>
      </c>
      <c r="J735" s="45">
        <v>-34.757949898371997</v>
      </c>
      <c r="K735" s="45">
        <v>-58.497359928907002</v>
      </c>
      <c r="L735" s="43">
        <v>0.81408700000000001</v>
      </c>
    </row>
    <row r="736" spans="1:12" x14ac:dyDescent="0.35">
      <c r="A736" s="43">
        <v>5</v>
      </c>
      <c r="B736" s="43" t="s">
        <v>773</v>
      </c>
      <c r="C736" s="46" t="s">
        <v>798</v>
      </c>
      <c r="D736" s="44" t="s">
        <v>26575</v>
      </c>
      <c r="E736" s="44" t="s">
        <v>26576</v>
      </c>
      <c r="F736" s="44" t="str">
        <f t="shared" si="11"/>
        <v>Sociedad De Fomento La MoritaEsteban Echeverría</v>
      </c>
      <c r="G736" s="43" t="s">
        <v>23451</v>
      </c>
      <c r="H736" s="44" t="s">
        <v>26577</v>
      </c>
      <c r="I736" s="45" t="s">
        <v>26578</v>
      </c>
      <c r="J736" s="45">
        <v>-34.863991499999997</v>
      </c>
      <c r="K736" s="45">
        <v>-58.446427999999997</v>
      </c>
      <c r="L736" s="43">
        <v>0.800759</v>
      </c>
    </row>
    <row r="737" spans="1:12" x14ac:dyDescent="0.35">
      <c r="A737" s="43">
        <v>5</v>
      </c>
      <c r="B737" s="43" t="s">
        <v>773</v>
      </c>
      <c r="C737" s="46" t="s">
        <v>800</v>
      </c>
      <c r="D737" s="44" t="s">
        <v>26579</v>
      </c>
      <c r="E737" s="44" t="s">
        <v>26580</v>
      </c>
      <c r="F737" s="44" t="str">
        <f t="shared" si="11"/>
        <v>Ep Nº 15Esteban Echeverría</v>
      </c>
      <c r="G737" s="43" t="s">
        <v>23490</v>
      </c>
      <c r="H737" s="44" t="s">
        <v>26581</v>
      </c>
      <c r="I737" s="45" t="s">
        <v>26582</v>
      </c>
      <c r="J737" s="45" t="s">
        <v>26583</v>
      </c>
      <c r="K737" s="45" t="s">
        <v>26584</v>
      </c>
      <c r="L737" s="43">
        <v>0.34893800000000003</v>
      </c>
    </row>
    <row r="738" spans="1:12" x14ac:dyDescent="0.35">
      <c r="A738" s="43">
        <v>5</v>
      </c>
      <c r="B738" s="43" t="s">
        <v>773</v>
      </c>
      <c r="C738" s="46" t="s">
        <v>800</v>
      </c>
      <c r="D738" s="44" t="s">
        <v>26585</v>
      </c>
      <c r="E738" s="44" t="s">
        <v>26586</v>
      </c>
      <c r="F738" s="44" t="str">
        <f t="shared" si="11"/>
        <v>Ep Nº 17Esteban Echeverría</v>
      </c>
      <c r="G738" s="43" t="s">
        <v>23456</v>
      </c>
      <c r="H738" s="44" t="s">
        <v>26587</v>
      </c>
      <c r="I738" s="45" t="s">
        <v>26588</v>
      </c>
      <c r="J738" s="45" t="s">
        <v>26589</v>
      </c>
      <c r="K738" s="45" t="s">
        <v>26590</v>
      </c>
      <c r="L738" s="43">
        <v>0.61537799999999998</v>
      </c>
    </row>
    <row r="739" spans="1:12" x14ac:dyDescent="0.35">
      <c r="A739" s="43">
        <v>5</v>
      </c>
      <c r="B739" s="43" t="s">
        <v>773</v>
      </c>
      <c r="C739" s="46" t="s">
        <v>800</v>
      </c>
      <c r="D739" s="44" t="s">
        <v>26591</v>
      </c>
      <c r="E739" s="44" t="s">
        <v>26592</v>
      </c>
      <c r="F739" s="44" t="str">
        <f t="shared" si="11"/>
        <v>Ep Nº 27Esteban Echeverría</v>
      </c>
      <c r="G739" s="43" t="s">
        <v>23490</v>
      </c>
      <c r="H739" s="44" t="s">
        <v>26593</v>
      </c>
      <c r="I739" s="45" t="s">
        <v>26594</v>
      </c>
      <c r="J739" s="45" t="s">
        <v>26595</v>
      </c>
      <c r="K739" s="45" t="s">
        <v>26596</v>
      </c>
      <c r="L739" s="43">
        <v>0.62222200000000005</v>
      </c>
    </row>
    <row r="740" spans="1:12" x14ac:dyDescent="0.35">
      <c r="A740" s="43">
        <v>5</v>
      </c>
      <c r="B740" s="43" t="s">
        <v>773</v>
      </c>
      <c r="C740" s="46" t="s">
        <v>800</v>
      </c>
      <c r="D740" s="44" t="s">
        <v>26597</v>
      </c>
      <c r="E740" s="44" t="s">
        <v>26598</v>
      </c>
      <c r="F740" s="44" t="str">
        <f t="shared" si="11"/>
        <v>Las ChacritasEsteban Echeverría</v>
      </c>
      <c r="G740" s="43" t="s">
        <v>23451</v>
      </c>
      <c r="H740" s="44" t="s">
        <v>26599</v>
      </c>
      <c r="I740" s="45" t="s">
        <v>26600</v>
      </c>
      <c r="J740" s="45">
        <v>-34.849017400000001</v>
      </c>
      <c r="K740" s="45">
        <v>-58.463839800000002</v>
      </c>
      <c r="L740" s="43">
        <v>0.62831400000000004</v>
      </c>
    </row>
    <row r="741" spans="1:12" x14ac:dyDescent="0.35">
      <c r="A741" s="43">
        <v>5</v>
      </c>
      <c r="B741" s="43" t="s">
        <v>773</v>
      </c>
      <c r="C741" s="46" t="s">
        <v>800</v>
      </c>
      <c r="D741" s="44" t="s">
        <v>26601</v>
      </c>
      <c r="E741" s="44" t="s">
        <v>26602</v>
      </c>
      <c r="F741" s="44" t="str">
        <f t="shared" si="11"/>
        <v>Ep Nº 41Esteban Echeverría</v>
      </c>
      <c r="G741" s="43" t="s">
        <v>23490</v>
      </c>
      <c r="H741" s="44" t="s">
        <v>26603</v>
      </c>
      <c r="I741" s="45" t="s">
        <v>26604</v>
      </c>
      <c r="J741" s="45" t="s">
        <v>26605</v>
      </c>
      <c r="K741" s="45" t="s">
        <v>26606</v>
      </c>
      <c r="L741" s="43">
        <v>0.59148199999999995</v>
      </c>
    </row>
    <row r="742" spans="1:12" x14ac:dyDescent="0.35">
      <c r="A742" s="43">
        <v>5</v>
      </c>
      <c r="B742" s="43" t="s">
        <v>773</v>
      </c>
      <c r="C742" s="46" t="s">
        <v>800</v>
      </c>
      <c r="D742" s="44" t="s">
        <v>26607</v>
      </c>
      <c r="E742" s="44" t="s">
        <v>26608</v>
      </c>
      <c r="F742" s="44" t="str">
        <f t="shared" si="11"/>
        <v>Ep Nº 26Esteban Echeverría</v>
      </c>
      <c r="G742" s="43" t="s">
        <v>23490</v>
      </c>
      <c r="H742" s="44" t="s">
        <v>26609</v>
      </c>
      <c r="I742" s="45" t="s">
        <v>26610</v>
      </c>
      <c r="J742" s="45" t="s">
        <v>26611</v>
      </c>
      <c r="K742" s="45" t="s">
        <v>26612</v>
      </c>
      <c r="L742" s="43">
        <v>0.82564599999999999</v>
      </c>
    </row>
    <row r="743" spans="1:12" x14ac:dyDescent="0.35">
      <c r="A743" s="43">
        <v>5</v>
      </c>
      <c r="B743" s="43" t="s">
        <v>773</v>
      </c>
      <c r="C743" s="46" t="s">
        <v>800</v>
      </c>
      <c r="D743" s="44" t="s">
        <v>26613</v>
      </c>
      <c r="E743" s="44" t="s">
        <v>26614</v>
      </c>
      <c r="F743" s="44" t="str">
        <f t="shared" si="11"/>
        <v>Volver A EmpezarEsteban Echeverría</v>
      </c>
      <c r="G743" s="43" t="s">
        <v>23451</v>
      </c>
      <c r="H743" s="44" t="s">
        <v>26615</v>
      </c>
      <c r="I743" s="45" t="s">
        <v>26616</v>
      </c>
      <c r="J743" s="45">
        <v>-34.816081699999998</v>
      </c>
      <c r="K743" s="45">
        <v>-58.469931500000001</v>
      </c>
      <c r="L743" s="43">
        <v>0.15865199999999999</v>
      </c>
    </row>
    <row r="744" spans="1:12" x14ac:dyDescent="0.35">
      <c r="A744" s="43">
        <v>5</v>
      </c>
      <c r="B744" s="43" t="s">
        <v>773</v>
      </c>
      <c r="C744" s="46" t="s">
        <v>800</v>
      </c>
      <c r="D744" s="44" t="s">
        <v>26617</v>
      </c>
      <c r="E744" s="44" t="s">
        <v>26618</v>
      </c>
      <c r="F744" s="44" t="str">
        <f t="shared" si="11"/>
        <v>Ep Nº 1Esteban Echeverría</v>
      </c>
      <c r="G744" s="43" t="s">
        <v>23490</v>
      </c>
      <c r="H744" s="44" t="s">
        <v>26619</v>
      </c>
      <c r="I744" s="45" t="s">
        <v>26620</v>
      </c>
      <c r="J744" s="45" t="s">
        <v>26621</v>
      </c>
      <c r="K744" s="45" t="s">
        <v>26622</v>
      </c>
      <c r="L744" s="43">
        <v>0.18600700000000001</v>
      </c>
    </row>
    <row r="745" spans="1:12" x14ac:dyDescent="0.35">
      <c r="A745" s="43">
        <v>5</v>
      </c>
      <c r="B745" s="43" t="s">
        <v>773</v>
      </c>
      <c r="C745" s="46" t="s">
        <v>800</v>
      </c>
      <c r="D745" s="44" t="s">
        <v>26623</v>
      </c>
      <c r="E745" s="44" t="s">
        <v>26624</v>
      </c>
      <c r="F745" s="44" t="str">
        <f t="shared" si="11"/>
        <v>Casa EncuentroEsteban Echeverría</v>
      </c>
      <c r="G745" s="43" t="s">
        <v>23531</v>
      </c>
      <c r="H745" s="44" t="s">
        <v>26625</v>
      </c>
      <c r="I745" s="45" t="s">
        <v>26626</v>
      </c>
      <c r="J745" s="45">
        <v>-34.82058</v>
      </c>
      <c r="K745" s="45">
        <v>-58.467934</v>
      </c>
      <c r="L745" s="43">
        <v>0.138486</v>
      </c>
    </row>
    <row r="746" spans="1:12" x14ac:dyDescent="0.35">
      <c r="A746" s="43">
        <v>11</v>
      </c>
      <c r="B746" s="43" t="s">
        <v>808</v>
      </c>
      <c r="C746" s="46" t="s">
        <v>814</v>
      </c>
      <c r="D746" s="44" t="s">
        <v>26627</v>
      </c>
      <c r="E746" s="44" t="s">
        <v>26628</v>
      </c>
      <c r="F746" s="44" t="str">
        <f t="shared" si="11"/>
        <v>Ep Nº4Exaltación de la Cruz</v>
      </c>
      <c r="G746" s="43" t="s">
        <v>23490</v>
      </c>
      <c r="H746" s="44" t="s">
        <v>26629</v>
      </c>
      <c r="I746" s="45" t="s">
        <v>26630</v>
      </c>
      <c r="J746" s="45" t="s">
        <v>26631</v>
      </c>
      <c r="K746" s="45" t="s">
        <v>26632</v>
      </c>
      <c r="L746" s="43">
        <v>0.53621799999999997</v>
      </c>
    </row>
    <row r="747" spans="1:12" x14ac:dyDescent="0.35">
      <c r="A747" s="43">
        <v>11</v>
      </c>
      <c r="B747" s="43" t="s">
        <v>808</v>
      </c>
      <c r="C747" s="46" t="s">
        <v>814</v>
      </c>
      <c r="D747" s="44" t="s">
        <v>26633</v>
      </c>
      <c r="E747" s="44" t="s">
        <v>26634</v>
      </c>
      <c r="F747" s="44" t="str">
        <f t="shared" si="11"/>
        <v>Ep Nº19Exaltación de la Cruz</v>
      </c>
      <c r="G747" s="43" t="s">
        <v>23490</v>
      </c>
      <c r="H747" s="44" t="s">
        <v>26635</v>
      </c>
      <c r="I747" s="45" t="s">
        <v>26636</v>
      </c>
      <c r="J747" s="45" t="s">
        <v>26637</v>
      </c>
      <c r="K747" s="45" t="s">
        <v>26638</v>
      </c>
      <c r="L747" s="43">
        <v>0.52152600000000005</v>
      </c>
    </row>
    <row r="748" spans="1:12" x14ac:dyDescent="0.35">
      <c r="A748" s="43">
        <v>11</v>
      </c>
      <c r="B748" s="43" t="s">
        <v>808</v>
      </c>
      <c r="C748" s="46" t="s">
        <v>814</v>
      </c>
      <c r="D748" s="44" t="s">
        <v>26639</v>
      </c>
      <c r="E748" s="44" t="s">
        <v>25312</v>
      </c>
      <c r="F748" s="44" t="str">
        <f t="shared" si="11"/>
        <v>Ep N°14Exaltación de la Cruz</v>
      </c>
      <c r="G748" s="43" t="s">
        <v>23456</v>
      </c>
      <c r="H748" s="44" t="s">
        <v>26640</v>
      </c>
      <c r="I748" s="45" t="s">
        <v>26641</v>
      </c>
      <c r="J748" s="45">
        <v>-34.336658189223854</v>
      </c>
      <c r="K748" s="45">
        <v>-59.109634226238278</v>
      </c>
      <c r="L748" s="43">
        <v>0.51758000000000004</v>
      </c>
    </row>
    <row r="749" spans="1:12" x14ac:dyDescent="0.35">
      <c r="A749" s="43">
        <v>11</v>
      </c>
      <c r="B749" s="43" t="s">
        <v>808</v>
      </c>
      <c r="C749" s="46" t="s">
        <v>814</v>
      </c>
      <c r="D749" s="44" t="s">
        <v>26642</v>
      </c>
      <c r="E749" s="44" t="s">
        <v>26643</v>
      </c>
      <c r="F749" s="44" t="str">
        <f t="shared" si="11"/>
        <v>Ep Nº20Exaltación de la Cruz</v>
      </c>
      <c r="G749" s="43" t="s">
        <v>23490</v>
      </c>
      <c r="H749" s="44" t="s">
        <v>26644</v>
      </c>
      <c r="I749" s="45" t="s">
        <v>26645</v>
      </c>
      <c r="J749" s="45" t="s">
        <v>26646</v>
      </c>
      <c r="K749" s="45" t="s">
        <v>26647</v>
      </c>
      <c r="L749" s="43">
        <v>0.44805899999999999</v>
      </c>
    </row>
    <row r="750" spans="1:12" x14ac:dyDescent="0.35">
      <c r="A750" s="43">
        <v>11</v>
      </c>
      <c r="B750" s="43" t="s">
        <v>808</v>
      </c>
      <c r="C750" s="46" t="s">
        <v>814</v>
      </c>
      <c r="D750" s="44" t="s">
        <v>26648</v>
      </c>
      <c r="E750" s="44" t="s">
        <v>26649</v>
      </c>
      <c r="F750" s="44" t="str">
        <f t="shared" si="11"/>
        <v>Centro De RehabilitaciÓn De AdiccionesExaltación de la Cruz</v>
      </c>
      <c r="G750" s="43" t="s">
        <v>23451</v>
      </c>
      <c r="H750" s="44" t="s">
        <v>26650</v>
      </c>
      <c r="I750" s="45" t="s">
        <v>26651</v>
      </c>
      <c r="J750" s="45">
        <v>-34.371501000000002</v>
      </c>
      <c r="K750" s="45">
        <v>-59.0469784</v>
      </c>
      <c r="L750" s="43">
        <v>0.43754599999999999</v>
      </c>
    </row>
    <row r="751" spans="1:12" x14ac:dyDescent="0.35">
      <c r="A751" s="43">
        <v>11</v>
      </c>
      <c r="B751" s="43" t="s">
        <v>808</v>
      </c>
      <c r="C751" s="46" t="s">
        <v>814</v>
      </c>
      <c r="D751" s="44" t="s">
        <v>26652</v>
      </c>
      <c r="E751" s="44" t="s">
        <v>26653</v>
      </c>
      <c r="F751" s="44" t="str">
        <f t="shared" si="11"/>
        <v>DelegaciÓn Municipal Diego GaynorExaltación de la Cruz</v>
      </c>
      <c r="G751" s="43" t="s">
        <v>23531</v>
      </c>
      <c r="H751" s="44" t="s">
        <v>26654</v>
      </c>
      <c r="I751" s="45" t="s">
        <v>26655</v>
      </c>
      <c r="J751" s="45">
        <v>-34.2873302</v>
      </c>
      <c r="K751" s="45">
        <v>-59.224873799999997</v>
      </c>
      <c r="L751" s="43">
        <v>0.43214900000000001</v>
      </c>
    </row>
    <row r="752" spans="1:12" x14ac:dyDescent="0.35">
      <c r="A752" s="43">
        <v>11</v>
      </c>
      <c r="B752" s="43" t="s">
        <v>808</v>
      </c>
      <c r="C752" s="46" t="s">
        <v>814</v>
      </c>
      <c r="D752" s="44" t="s">
        <v>26656</v>
      </c>
      <c r="E752" s="44" t="s">
        <v>26657</v>
      </c>
      <c r="F752" s="44" t="str">
        <f t="shared" si="11"/>
        <v>Centro ComunitarioExaltación de la Cruz</v>
      </c>
      <c r="G752" s="43" t="s">
        <v>23531</v>
      </c>
      <c r="H752" s="44" t="s">
        <v>26658</v>
      </c>
      <c r="I752" s="45" t="s">
        <v>26659</v>
      </c>
      <c r="J752" s="45">
        <v>-34.293377300000003</v>
      </c>
      <c r="K752" s="45">
        <v>-59.103237499999999</v>
      </c>
      <c r="L752" s="43">
        <v>0.30761699999999997</v>
      </c>
    </row>
    <row r="753" spans="1:12" x14ac:dyDescent="0.35">
      <c r="A753" s="43">
        <v>11</v>
      </c>
      <c r="B753" s="43" t="s">
        <v>808</v>
      </c>
      <c r="C753" s="46" t="s">
        <v>814</v>
      </c>
      <c r="D753" s="44" t="s">
        <v>26660</v>
      </c>
      <c r="E753" s="44" t="s">
        <v>26661</v>
      </c>
      <c r="F753" s="44" t="str">
        <f t="shared" si="11"/>
        <v>Centro De Jubilados San JosÉExaltación de la Cruz</v>
      </c>
      <c r="G753" s="43" t="s">
        <v>23461</v>
      </c>
      <c r="H753" s="44" t="s">
        <v>26662</v>
      </c>
      <c r="I753" s="45" t="s">
        <v>26663</v>
      </c>
      <c r="J753" s="45">
        <v>-34.2918436</v>
      </c>
      <c r="K753" s="45">
        <v>-59.102019800000001</v>
      </c>
      <c r="L753" s="43">
        <v>0.30148399999999997</v>
      </c>
    </row>
    <row r="754" spans="1:12" x14ac:dyDescent="0.35">
      <c r="A754" s="43">
        <v>4</v>
      </c>
      <c r="B754" s="43" t="s">
        <v>816</v>
      </c>
      <c r="C754" s="46" t="s">
        <v>859</v>
      </c>
      <c r="D754" s="44" t="s">
        <v>26664</v>
      </c>
      <c r="E754" s="44" t="s">
        <v>26665</v>
      </c>
      <c r="F754" s="44" t="str">
        <f t="shared" si="11"/>
        <v>Horizonte Santa InesFlorencio Varela</v>
      </c>
      <c r="G754" s="43" t="s">
        <v>23461</v>
      </c>
      <c r="H754" s="44" t="s">
        <v>26666</v>
      </c>
      <c r="I754" s="45" t="s">
        <v>26667</v>
      </c>
      <c r="J754" s="45">
        <v>-34.814488601318999</v>
      </c>
      <c r="K754" s="45">
        <v>-58.322385688461999</v>
      </c>
      <c r="L754" s="43">
        <v>0.90030100000000002</v>
      </c>
    </row>
    <row r="755" spans="1:12" x14ac:dyDescent="0.35">
      <c r="A755" s="43">
        <v>4</v>
      </c>
      <c r="B755" s="43" t="s">
        <v>816</v>
      </c>
      <c r="C755" s="46" t="s">
        <v>859</v>
      </c>
      <c r="D755" s="44" t="s">
        <v>26668</v>
      </c>
      <c r="E755" s="44" t="s">
        <v>4033</v>
      </c>
      <c r="F755" s="44" t="str">
        <f t="shared" si="11"/>
        <v>Epa 703Florencio Varela</v>
      </c>
      <c r="G755" s="43" t="s">
        <v>23451</v>
      </c>
      <c r="H755" s="44" t="s">
        <v>26669</v>
      </c>
      <c r="I755" s="45" t="s">
        <v>26670</v>
      </c>
      <c r="J755" s="47" t="s">
        <v>26671</v>
      </c>
      <c r="K755" s="47" t="s">
        <v>26672</v>
      </c>
      <c r="L755" s="43">
        <v>0.65190000000000003</v>
      </c>
    </row>
    <row r="756" spans="1:12" x14ac:dyDescent="0.35">
      <c r="A756" s="43">
        <v>4</v>
      </c>
      <c r="B756" s="43" t="s">
        <v>816</v>
      </c>
      <c r="C756" s="46" t="s">
        <v>859</v>
      </c>
      <c r="D756" s="44" t="s">
        <v>26673</v>
      </c>
      <c r="E756" s="44" t="s">
        <v>26674</v>
      </c>
      <c r="F756" s="44" t="str">
        <f t="shared" si="11"/>
        <v>Sdf Villa MonicaFlorencio Varela</v>
      </c>
      <c r="G756" s="43" t="s">
        <v>23451</v>
      </c>
      <c r="H756" s="44" t="s">
        <v>26675</v>
      </c>
      <c r="I756" s="45" t="s">
        <v>26676</v>
      </c>
      <c r="J756" s="45">
        <v>-34.841996016838998</v>
      </c>
      <c r="K756" s="45">
        <v>-58.269383268555998</v>
      </c>
      <c r="L756" s="43">
        <v>0.69731699999999996</v>
      </c>
    </row>
    <row r="757" spans="1:12" x14ac:dyDescent="0.35">
      <c r="A757" s="43">
        <v>4</v>
      </c>
      <c r="B757" s="43" t="s">
        <v>816</v>
      </c>
      <c r="C757" s="46" t="s">
        <v>859</v>
      </c>
      <c r="D757" s="44" t="s">
        <v>26677</v>
      </c>
      <c r="E757" s="44" t="s">
        <v>26678</v>
      </c>
      <c r="F757" s="44" t="str">
        <f t="shared" si="11"/>
        <v>Luz Del AlmaFlorencio Varela</v>
      </c>
      <c r="G757" s="43" t="s">
        <v>23461</v>
      </c>
      <c r="H757" s="44" t="s">
        <v>26679</v>
      </c>
      <c r="I757" s="45" t="s">
        <v>26680</v>
      </c>
      <c r="J757" s="45">
        <v>-34.806605882386997</v>
      </c>
      <c r="K757" s="45">
        <v>-58.259559803762997</v>
      </c>
      <c r="L757" s="43">
        <v>0.47187600000000002</v>
      </c>
    </row>
    <row r="758" spans="1:12" x14ac:dyDescent="0.35">
      <c r="A758" s="43">
        <v>4</v>
      </c>
      <c r="B758" s="43" t="s">
        <v>816</v>
      </c>
      <c r="C758" s="46" t="s">
        <v>859</v>
      </c>
      <c r="D758" s="44" t="s">
        <v>26681</v>
      </c>
      <c r="E758" s="44" t="s">
        <v>26682</v>
      </c>
      <c r="F758" s="44" t="str">
        <f t="shared" si="11"/>
        <v>Ep N° 32Florencio Varela</v>
      </c>
      <c r="G758" s="43" t="s">
        <v>23490</v>
      </c>
      <c r="H758" s="44" t="s">
        <v>26683</v>
      </c>
      <c r="I758" s="45" t="s">
        <v>26684</v>
      </c>
      <c r="J758" s="45" t="s">
        <v>26685</v>
      </c>
      <c r="K758" s="45" t="s">
        <v>26686</v>
      </c>
      <c r="L758" s="43">
        <v>0.401086</v>
      </c>
    </row>
    <row r="759" spans="1:12" x14ac:dyDescent="0.35">
      <c r="A759" s="43">
        <v>4</v>
      </c>
      <c r="B759" s="43" t="s">
        <v>816</v>
      </c>
      <c r="C759" s="46" t="s">
        <v>859</v>
      </c>
      <c r="D759" s="44" t="s">
        <v>26687</v>
      </c>
      <c r="E759" s="44" t="s">
        <v>26688</v>
      </c>
      <c r="F759" s="44" t="str">
        <f t="shared" si="11"/>
        <v>Taller Para Personas Con DiscapacidadFlorencio Varela</v>
      </c>
      <c r="G759" s="43" t="s">
        <v>23456</v>
      </c>
      <c r="H759" s="44" t="s">
        <v>26689</v>
      </c>
      <c r="I759" s="45" t="s">
        <v>26690</v>
      </c>
      <c r="J759" s="45">
        <v>-34.822529299999999</v>
      </c>
      <c r="K759" s="45">
        <v>-58.249755800000003</v>
      </c>
      <c r="L759" s="43">
        <v>0.61235200000000001</v>
      </c>
    </row>
    <row r="760" spans="1:12" x14ac:dyDescent="0.35">
      <c r="A760" s="43">
        <v>4</v>
      </c>
      <c r="B760" s="43" t="s">
        <v>816</v>
      </c>
      <c r="C760" s="46" t="s">
        <v>859</v>
      </c>
      <c r="D760" s="44" t="s">
        <v>26691</v>
      </c>
      <c r="E760" s="44" t="s">
        <v>26692</v>
      </c>
      <c r="F760" s="44" t="str">
        <f t="shared" si="11"/>
        <v>Biblioteca Lisandro De La TorreFlorencio Varela</v>
      </c>
      <c r="G760" s="43" t="s">
        <v>23922</v>
      </c>
      <c r="H760" s="44" t="s">
        <v>26693</v>
      </c>
      <c r="I760" s="45" t="s">
        <v>26694</v>
      </c>
      <c r="J760" s="45">
        <v>-34.814376786730001</v>
      </c>
      <c r="K760" s="45">
        <v>-58.222568201935999</v>
      </c>
      <c r="L760" s="43">
        <v>0.59608300000000003</v>
      </c>
    </row>
    <row r="761" spans="1:12" x14ac:dyDescent="0.35">
      <c r="A761" s="43">
        <v>4</v>
      </c>
      <c r="B761" s="43" t="s">
        <v>816</v>
      </c>
      <c r="C761" s="46" t="s">
        <v>859</v>
      </c>
      <c r="D761" s="44" t="s">
        <v>26695</v>
      </c>
      <c r="E761" s="44" t="s">
        <v>26696</v>
      </c>
      <c r="F761" s="44" t="str">
        <f t="shared" si="11"/>
        <v>Fe.coo.tra.unFlorencio Varela</v>
      </c>
      <c r="G761" s="43" t="s">
        <v>23893</v>
      </c>
      <c r="H761" s="44" t="s">
        <v>26697</v>
      </c>
      <c r="I761" s="45" t="s">
        <v>26698</v>
      </c>
      <c r="J761" s="45">
        <v>-34.790596055359998</v>
      </c>
      <c r="K761" s="45">
        <v>-58.278945967753003</v>
      </c>
      <c r="L761" s="43">
        <v>0.480209</v>
      </c>
    </row>
    <row r="762" spans="1:12" x14ac:dyDescent="0.35">
      <c r="A762" s="43">
        <v>4</v>
      </c>
      <c r="B762" s="43" t="s">
        <v>816</v>
      </c>
      <c r="C762" s="46" t="s">
        <v>859</v>
      </c>
      <c r="D762" s="44" t="s">
        <v>26699</v>
      </c>
      <c r="E762" s="44" t="s">
        <v>26700</v>
      </c>
      <c r="F762" s="44" t="str">
        <f t="shared" si="11"/>
        <v>UnajFlorencio Varela</v>
      </c>
      <c r="G762" s="43" t="s">
        <v>23490</v>
      </c>
      <c r="H762" s="44" t="s">
        <v>26701</v>
      </c>
      <c r="I762" s="45" t="s">
        <v>26702</v>
      </c>
      <c r="J762" s="45">
        <v>-34.775976</v>
      </c>
      <c r="K762" s="45">
        <v>-58.268200899999997</v>
      </c>
      <c r="L762" s="43">
        <v>0.38267699999999999</v>
      </c>
    </row>
    <row r="763" spans="1:12" x14ac:dyDescent="0.35">
      <c r="A763" s="43">
        <v>4</v>
      </c>
      <c r="B763" s="43" t="s">
        <v>816</v>
      </c>
      <c r="C763" s="46" t="s">
        <v>859</v>
      </c>
      <c r="D763" s="44" t="s">
        <v>26703</v>
      </c>
      <c r="E763" s="44" t="s">
        <v>3639</v>
      </c>
      <c r="F763" s="44" t="str">
        <f t="shared" si="11"/>
        <v>La NazarenaFlorencio Varela</v>
      </c>
      <c r="G763" s="43" t="s">
        <v>23461</v>
      </c>
      <c r="H763" s="44" t="s">
        <v>26704</v>
      </c>
      <c r="I763" s="45" t="s">
        <v>26705</v>
      </c>
      <c r="J763" s="45">
        <v>-34.799943399999997</v>
      </c>
      <c r="K763" s="45">
        <v>-58.2855493</v>
      </c>
      <c r="L763" s="43">
        <v>0.51426300000000003</v>
      </c>
    </row>
    <row r="764" spans="1:12" x14ac:dyDescent="0.35">
      <c r="A764" s="43">
        <v>4</v>
      </c>
      <c r="B764" s="43" t="s">
        <v>816</v>
      </c>
      <c r="C764" s="46" t="s">
        <v>859</v>
      </c>
      <c r="D764" s="44" t="s">
        <v>26706</v>
      </c>
      <c r="E764" s="44" t="s">
        <v>26707</v>
      </c>
      <c r="F764" s="44" t="str">
        <f t="shared" si="11"/>
        <v>Sdf La EsmeraldaFlorencio Varela</v>
      </c>
      <c r="G764" s="43" t="s">
        <v>23461</v>
      </c>
      <c r="H764" s="44" t="s">
        <v>26708</v>
      </c>
      <c r="I764" s="45" t="s">
        <v>26709</v>
      </c>
      <c r="J764" s="45">
        <v>-34.812990990000003</v>
      </c>
      <c r="K764" s="45">
        <v>-58.286828980000003</v>
      </c>
      <c r="L764" s="43">
        <v>0.56616200000000005</v>
      </c>
    </row>
    <row r="765" spans="1:12" x14ac:dyDescent="0.35">
      <c r="A765" s="43">
        <v>4</v>
      </c>
      <c r="B765" s="43" t="s">
        <v>816</v>
      </c>
      <c r="C765" s="46" t="s">
        <v>859</v>
      </c>
      <c r="D765" s="44" t="s">
        <v>26710</v>
      </c>
      <c r="E765" s="44" t="s">
        <v>26711</v>
      </c>
      <c r="F765" s="44" t="str">
        <f t="shared" si="11"/>
        <v>Sdf Santa RosaFlorencio Varela</v>
      </c>
      <c r="G765" s="43" t="s">
        <v>23461</v>
      </c>
      <c r="H765" s="44" t="s">
        <v>26712</v>
      </c>
      <c r="I765" s="45" t="s">
        <v>26713</v>
      </c>
      <c r="J765" s="45">
        <v>-34.830409691123997</v>
      </c>
      <c r="K765" s="45">
        <v>-58.290699663707002</v>
      </c>
      <c r="L765" s="43">
        <v>0.81123599999999996</v>
      </c>
    </row>
    <row r="766" spans="1:12" x14ac:dyDescent="0.35">
      <c r="A766" s="43">
        <v>4</v>
      </c>
      <c r="B766" s="43" t="s">
        <v>816</v>
      </c>
      <c r="C766" s="46" t="s">
        <v>862</v>
      </c>
      <c r="D766" s="44" t="s">
        <v>26714</v>
      </c>
      <c r="E766" s="44" t="s">
        <v>3611</v>
      </c>
      <c r="F766" s="44" t="str">
        <f t="shared" si="11"/>
        <v>Capilla Santa RitaFlorencio Varela</v>
      </c>
      <c r="G766" s="43" t="s">
        <v>23573</v>
      </c>
      <c r="H766" s="44" t="s">
        <v>26715</v>
      </c>
      <c r="I766" s="45" t="s">
        <v>26716</v>
      </c>
      <c r="J766" s="45">
        <v>-34.840595100000002</v>
      </c>
      <c r="K766" s="45">
        <v>-58.209302200000003</v>
      </c>
      <c r="L766" s="43">
        <v>0.69131299999999996</v>
      </c>
    </row>
    <row r="767" spans="1:12" x14ac:dyDescent="0.35">
      <c r="A767" s="43">
        <v>4</v>
      </c>
      <c r="B767" s="43" t="s">
        <v>816</v>
      </c>
      <c r="C767" s="46" t="s">
        <v>859</v>
      </c>
      <c r="D767" s="44" t="s">
        <v>26717</v>
      </c>
      <c r="E767" s="44" t="s">
        <v>26718</v>
      </c>
      <c r="F767" s="44" t="str">
        <f t="shared" si="11"/>
        <v>Tu Sonrisa EspecialFlorencio Varela</v>
      </c>
      <c r="G767" s="43" t="s">
        <v>23461</v>
      </c>
      <c r="H767" s="44" t="s">
        <v>26719</v>
      </c>
      <c r="I767" s="45" t="s">
        <v>26720</v>
      </c>
      <c r="J767" s="45">
        <v>-34.832794700000001</v>
      </c>
      <c r="K767" s="45">
        <v>-58.272950899999998</v>
      </c>
      <c r="L767" s="43">
        <v>0.628027</v>
      </c>
    </row>
    <row r="768" spans="1:12" x14ac:dyDescent="0.35">
      <c r="A768" s="43">
        <v>4</v>
      </c>
      <c r="B768" s="43" t="s">
        <v>816</v>
      </c>
      <c r="C768" s="46" t="s">
        <v>859</v>
      </c>
      <c r="D768" s="44" t="s">
        <v>26721</v>
      </c>
      <c r="E768" s="44" t="s">
        <v>26722</v>
      </c>
      <c r="F768" s="44" t="str">
        <f t="shared" si="11"/>
        <v>Cef 192Florencio Varela</v>
      </c>
      <c r="G768" s="43" t="s">
        <v>23490</v>
      </c>
      <c r="H768" s="44" t="s">
        <v>26723</v>
      </c>
      <c r="I768" s="45" t="s">
        <v>26724</v>
      </c>
      <c r="J768" s="45">
        <v>-34.798333100000001</v>
      </c>
      <c r="K768" s="45">
        <v>-58.316437800000003</v>
      </c>
      <c r="L768" s="43">
        <v>0.91913199999999995</v>
      </c>
    </row>
    <row r="769" spans="1:12" x14ac:dyDescent="0.35">
      <c r="A769" s="43">
        <v>4</v>
      </c>
      <c r="B769" s="43" t="s">
        <v>816</v>
      </c>
      <c r="C769" s="46" t="s">
        <v>859</v>
      </c>
      <c r="D769" s="44" t="s">
        <v>26725</v>
      </c>
      <c r="E769" s="44" t="s">
        <v>26726</v>
      </c>
      <c r="F769" s="44" t="str">
        <f t="shared" si="11"/>
        <v>Biblioteca AlfonsinaFlorencio Varela</v>
      </c>
      <c r="G769" s="43" t="s">
        <v>23490</v>
      </c>
      <c r="H769" s="44" t="s">
        <v>26727</v>
      </c>
      <c r="I769" s="45" t="s">
        <v>26728</v>
      </c>
      <c r="J769" s="45">
        <v>-34.886878680382999</v>
      </c>
      <c r="K769" s="45">
        <v>-58.217432178932</v>
      </c>
      <c r="L769" s="43">
        <v>0.767899</v>
      </c>
    </row>
    <row r="770" spans="1:12" x14ac:dyDescent="0.35">
      <c r="A770" s="43">
        <v>4</v>
      </c>
      <c r="B770" s="43" t="s">
        <v>816</v>
      </c>
      <c r="C770" s="46" t="s">
        <v>859</v>
      </c>
      <c r="D770" s="44" t="s">
        <v>26729</v>
      </c>
      <c r="E770" s="44" t="s">
        <v>26730</v>
      </c>
      <c r="F770" s="44" t="str">
        <f t="shared" ref="F770:F833" si="12">CONCATENATE(E770,B770)</f>
        <v>Cic San FranciscoFlorencio Varela</v>
      </c>
      <c r="G770" s="43" t="s">
        <v>208</v>
      </c>
      <c r="H770" s="44" t="s">
        <v>26731</v>
      </c>
      <c r="I770" s="45" t="s">
        <v>26732</v>
      </c>
      <c r="J770" s="45">
        <v>-34.868202262094002</v>
      </c>
      <c r="K770" s="45">
        <v>-58.273281207038998</v>
      </c>
      <c r="L770" s="43">
        <v>0.81298999999999999</v>
      </c>
    </row>
    <row r="771" spans="1:12" x14ac:dyDescent="0.35">
      <c r="A771" s="43">
        <v>4</v>
      </c>
      <c r="B771" s="43" t="s">
        <v>816</v>
      </c>
      <c r="C771" s="46" t="s">
        <v>859</v>
      </c>
      <c r="D771" s="44" t="s">
        <v>26733</v>
      </c>
      <c r="E771" s="44" t="s">
        <v>26734</v>
      </c>
      <c r="F771" s="44" t="str">
        <f t="shared" si="12"/>
        <v>La CasonaFlorencio Varela</v>
      </c>
      <c r="G771" s="43" t="s">
        <v>23461</v>
      </c>
      <c r="H771" s="44" t="s">
        <v>26735</v>
      </c>
      <c r="I771" s="45" t="s">
        <v>26736</v>
      </c>
      <c r="J771" s="45">
        <v>-34.816318161745997</v>
      </c>
      <c r="K771" s="45">
        <v>-58.266352572308001</v>
      </c>
      <c r="L771" s="43">
        <v>0.42127500000000001</v>
      </c>
    </row>
    <row r="772" spans="1:12" x14ac:dyDescent="0.35">
      <c r="A772" s="43">
        <v>4</v>
      </c>
      <c r="B772" s="43" t="s">
        <v>816</v>
      </c>
      <c r="C772" s="46" t="s">
        <v>859</v>
      </c>
      <c r="D772" s="44" t="s">
        <v>26737</v>
      </c>
      <c r="E772" s="44" t="s">
        <v>26738</v>
      </c>
      <c r="F772" s="44" t="str">
        <f t="shared" si="12"/>
        <v>Ep 36Florencio Varela</v>
      </c>
      <c r="G772" s="43" t="s">
        <v>23490</v>
      </c>
      <c r="H772" s="44" t="s">
        <v>26739</v>
      </c>
      <c r="I772" s="45" t="s">
        <v>26740</v>
      </c>
      <c r="J772" s="45" t="s">
        <v>26741</v>
      </c>
      <c r="K772" s="45" t="s">
        <v>26742</v>
      </c>
      <c r="L772" s="43">
        <v>0.72336800000000001</v>
      </c>
    </row>
    <row r="773" spans="1:12" x14ac:dyDescent="0.35">
      <c r="A773" s="43">
        <v>4</v>
      </c>
      <c r="B773" s="43" t="s">
        <v>816</v>
      </c>
      <c r="C773" s="46" t="s">
        <v>859</v>
      </c>
      <c r="D773" s="44" t="s">
        <v>26743</v>
      </c>
      <c r="E773" s="44" t="s">
        <v>26744</v>
      </c>
      <c r="F773" s="44" t="str">
        <f t="shared" si="12"/>
        <v>Sdf 15 De NoviembreFlorencio Varela</v>
      </c>
      <c r="G773" s="43" t="s">
        <v>23451</v>
      </c>
      <c r="H773" s="44" t="s">
        <v>26745</v>
      </c>
      <c r="I773" s="45" t="s">
        <v>26746</v>
      </c>
      <c r="J773" s="45">
        <v>-34.815091700000004</v>
      </c>
      <c r="K773" s="45">
        <v>-58.2607748</v>
      </c>
      <c r="L773" s="43">
        <v>0.42638900000000002</v>
      </c>
    </row>
    <row r="774" spans="1:12" x14ac:dyDescent="0.35">
      <c r="A774" s="43">
        <v>4</v>
      </c>
      <c r="B774" s="43" t="s">
        <v>816</v>
      </c>
      <c r="C774" s="46" t="s">
        <v>859</v>
      </c>
      <c r="D774" s="44" t="s">
        <v>26747</v>
      </c>
      <c r="E774" s="44" t="s">
        <v>26748</v>
      </c>
      <c r="F774" s="44" t="str">
        <f t="shared" si="12"/>
        <v>Sdf Martin FierroFlorencio Varela</v>
      </c>
      <c r="G774" s="43" t="s">
        <v>23461</v>
      </c>
      <c r="H774" s="44" t="s">
        <v>26749</v>
      </c>
      <c r="I774" s="45" t="s">
        <v>26750</v>
      </c>
      <c r="J774" s="45">
        <v>-34.778963599999997</v>
      </c>
      <c r="K774" s="45">
        <v>-58.274398599999998</v>
      </c>
      <c r="L774" s="43">
        <v>0.35628199999999999</v>
      </c>
    </row>
    <row r="775" spans="1:12" x14ac:dyDescent="0.35">
      <c r="A775" s="43">
        <v>4</v>
      </c>
      <c r="B775" s="43" t="s">
        <v>816</v>
      </c>
      <c r="C775" s="46" t="s">
        <v>859</v>
      </c>
      <c r="D775" s="44" t="s">
        <v>26751</v>
      </c>
      <c r="E775" s="44" t="s">
        <v>26166</v>
      </c>
      <c r="F775" s="44" t="str">
        <f t="shared" si="12"/>
        <v>CtaFlorencio Varela</v>
      </c>
      <c r="G775" s="43" t="s">
        <v>23456</v>
      </c>
      <c r="H775" s="44" t="s">
        <v>26752</v>
      </c>
      <c r="I775" s="45" t="s">
        <v>26753</v>
      </c>
      <c r="J775" s="45">
        <v>-34.814433989999998</v>
      </c>
      <c r="K775" s="45">
        <v>-58.274235509999997</v>
      </c>
      <c r="L775" s="43">
        <v>0.15162100000000001</v>
      </c>
    </row>
    <row r="776" spans="1:12" x14ac:dyDescent="0.35">
      <c r="A776" s="43">
        <v>4</v>
      </c>
      <c r="B776" s="43" t="s">
        <v>816</v>
      </c>
      <c r="C776" s="46" t="s">
        <v>859</v>
      </c>
      <c r="D776" s="44" t="s">
        <v>26754</v>
      </c>
      <c r="E776" s="44" t="s">
        <v>26755</v>
      </c>
      <c r="F776" s="44" t="str">
        <f t="shared" si="12"/>
        <v>Ees 14Florencio Varela</v>
      </c>
      <c r="G776" s="43" t="s">
        <v>23490</v>
      </c>
      <c r="H776" s="44" t="s">
        <v>26756</v>
      </c>
      <c r="I776" s="45" t="s">
        <v>26757</v>
      </c>
      <c r="J776" s="45" t="s">
        <v>26758</v>
      </c>
      <c r="K776" s="45" t="s">
        <v>26759</v>
      </c>
      <c r="L776" s="43">
        <v>0.73172899999999996</v>
      </c>
    </row>
    <row r="777" spans="1:12" x14ac:dyDescent="0.35">
      <c r="A777" s="43">
        <v>4</v>
      </c>
      <c r="B777" s="43" t="s">
        <v>816</v>
      </c>
      <c r="C777" s="46" t="s">
        <v>859</v>
      </c>
      <c r="D777" s="44" t="s">
        <v>26760</v>
      </c>
      <c r="E777" s="44" t="s">
        <v>26761</v>
      </c>
      <c r="F777" s="44" t="str">
        <f t="shared" si="12"/>
        <v>Medalla MilagrosaFlorencio Varela</v>
      </c>
      <c r="G777" s="43" t="s">
        <v>23573</v>
      </c>
      <c r="H777" s="44" t="s">
        <v>26762</v>
      </c>
      <c r="I777" s="45" t="s">
        <v>26763</v>
      </c>
      <c r="J777" s="45">
        <v>-34.793110400000003</v>
      </c>
      <c r="K777" s="45">
        <v>-58.268830999999999</v>
      </c>
      <c r="L777" s="43">
        <v>0.42499500000000001</v>
      </c>
    </row>
    <row r="778" spans="1:12" x14ac:dyDescent="0.35">
      <c r="A778" s="43">
        <v>4</v>
      </c>
      <c r="B778" s="43" t="s">
        <v>816</v>
      </c>
      <c r="C778" s="46" t="s">
        <v>859</v>
      </c>
      <c r="D778" s="44" t="s">
        <v>26764</v>
      </c>
      <c r="E778" s="44" t="s">
        <v>26765</v>
      </c>
      <c r="F778" s="44" t="str">
        <f t="shared" si="12"/>
        <v>Ep 19Florencio Varela</v>
      </c>
      <c r="G778" s="43" t="s">
        <v>23490</v>
      </c>
      <c r="H778" s="44" t="s">
        <v>26766</v>
      </c>
      <c r="I778" s="45" t="s">
        <v>26767</v>
      </c>
      <c r="J778" s="45" t="s">
        <v>26768</v>
      </c>
      <c r="K778" s="45" t="s">
        <v>26769</v>
      </c>
      <c r="L778" s="43">
        <v>0.62212599999999996</v>
      </c>
    </row>
    <row r="779" spans="1:12" x14ac:dyDescent="0.35">
      <c r="A779" s="43">
        <v>4</v>
      </c>
      <c r="B779" s="43" t="s">
        <v>816</v>
      </c>
      <c r="C779" s="46" t="s">
        <v>859</v>
      </c>
      <c r="D779" s="44" t="s">
        <v>26770</v>
      </c>
      <c r="E779" s="44" t="s">
        <v>26771</v>
      </c>
      <c r="F779" s="44" t="str">
        <f t="shared" si="12"/>
        <v>Centro De Formacion Taller San JoseFlorencio Varela</v>
      </c>
      <c r="G779" s="43" t="s">
        <v>23490</v>
      </c>
      <c r="H779" s="44" t="s">
        <v>26772</v>
      </c>
      <c r="I779" s="45" t="s">
        <v>26773</v>
      </c>
      <c r="J779" s="45">
        <v>-34.800720900000002</v>
      </c>
      <c r="K779" s="45">
        <v>-58.288038200000003</v>
      </c>
      <c r="L779" s="43">
        <v>0.48297400000000001</v>
      </c>
    </row>
    <row r="780" spans="1:12" x14ac:dyDescent="0.35">
      <c r="A780" s="43">
        <v>4</v>
      </c>
      <c r="B780" s="43" t="s">
        <v>816</v>
      </c>
      <c r="C780" s="46" t="s">
        <v>859</v>
      </c>
      <c r="D780" s="44" t="s">
        <v>26774</v>
      </c>
      <c r="E780" s="44" t="s">
        <v>26775</v>
      </c>
      <c r="F780" s="44" t="str">
        <f t="shared" si="12"/>
        <v>Sdf Villa HudsonFlorencio Varela</v>
      </c>
      <c r="G780" s="43" t="s">
        <v>23461</v>
      </c>
      <c r="H780" s="44" t="s">
        <v>26776</v>
      </c>
      <c r="I780" s="45" t="s">
        <v>26777</v>
      </c>
      <c r="J780" s="45">
        <v>-34.836593299999997</v>
      </c>
      <c r="K780" s="45">
        <v>-58.232057300000001</v>
      </c>
      <c r="L780" s="43">
        <v>0.80286100000000005</v>
      </c>
    </row>
    <row r="781" spans="1:12" x14ac:dyDescent="0.35">
      <c r="A781" s="43">
        <v>4</v>
      </c>
      <c r="B781" s="43" t="s">
        <v>816</v>
      </c>
      <c r="C781" s="46" t="s">
        <v>859</v>
      </c>
      <c r="D781" s="44" t="s">
        <v>26778</v>
      </c>
      <c r="E781" s="44" t="s">
        <v>26779</v>
      </c>
      <c r="F781" s="44" t="str">
        <f t="shared" si="12"/>
        <v>Sdf San CeferinoFlorencio Varela</v>
      </c>
      <c r="G781" s="43" t="s">
        <v>23461</v>
      </c>
      <c r="H781" s="44" t="s">
        <v>26780</v>
      </c>
      <c r="I781" s="45" t="s">
        <v>26781</v>
      </c>
      <c r="J781" s="45">
        <v>-34.798192210000003</v>
      </c>
      <c r="K781" s="45">
        <v>-58.249682739999997</v>
      </c>
      <c r="L781" s="43">
        <v>0.51799399999999995</v>
      </c>
    </row>
    <row r="782" spans="1:12" x14ac:dyDescent="0.35">
      <c r="A782" s="43">
        <v>4</v>
      </c>
      <c r="B782" s="43" t="s">
        <v>816</v>
      </c>
      <c r="C782" s="46" t="s">
        <v>859</v>
      </c>
      <c r="D782" s="44" t="s">
        <v>26782</v>
      </c>
      <c r="E782" s="44" t="s">
        <v>26783</v>
      </c>
      <c r="F782" s="44" t="str">
        <f t="shared" si="12"/>
        <v>Capilla Maria Que Desata Los NudosFlorencio Varela</v>
      </c>
      <c r="G782" s="43" t="s">
        <v>23573</v>
      </c>
      <c r="H782" s="44" t="s">
        <v>26784</v>
      </c>
      <c r="I782" s="45" t="s">
        <v>26785</v>
      </c>
      <c r="J782" s="45">
        <v>-34.847975400000003</v>
      </c>
      <c r="K782" s="45">
        <v>-58.227462699999997</v>
      </c>
      <c r="L782" s="43">
        <v>0.99129199999999995</v>
      </c>
    </row>
    <row r="783" spans="1:12" x14ac:dyDescent="0.35">
      <c r="A783" s="43">
        <v>4</v>
      </c>
      <c r="B783" s="43" t="s">
        <v>816</v>
      </c>
      <c r="C783" s="46" t="s">
        <v>859</v>
      </c>
      <c r="D783" s="44" t="s">
        <v>26786</v>
      </c>
      <c r="E783" s="44" t="s">
        <v>26787</v>
      </c>
      <c r="F783" s="44" t="str">
        <f t="shared" si="12"/>
        <v>Centro La Nueva EsperanzaFlorencio Varela</v>
      </c>
      <c r="G783" s="43" t="s">
        <v>23456</v>
      </c>
      <c r="H783" s="44" t="s">
        <v>26788</v>
      </c>
      <c r="I783" s="45" t="s">
        <v>26789</v>
      </c>
      <c r="J783" s="45">
        <v>-34.821769643646</v>
      </c>
      <c r="K783" s="45">
        <v>-58.214293207173</v>
      </c>
      <c r="L783" s="43">
        <v>0.96291000000000004</v>
      </c>
    </row>
    <row r="784" spans="1:12" x14ac:dyDescent="0.35">
      <c r="A784" s="43">
        <v>4</v>
      </c>
      <c r="B784" s="43" t="s">
        <v>816</v>
      </c>
      <c r="C784" s="46" t="s">
        <v>862</v>
      </c>
      <c r="D784" s="44" t="s">
        <v>26790</v>
      </c>
      <c r="E784" s="44" t="s">
        <v>26791</v>
      </c>
      <c r="F784" s="44" t="str">
        <f t="shared" si="12"/>
        <v>Ep 55Florencio Varela</v>
      </c>
      <c r="G784" s="43" t="s">
        <v>23701</v>
      </c>
      <c r="H784" s="44" t="s">
        <v>26792</v>
      </c>
      <c r="I784" s="45" t="s">
        <v>26793</v>
      </c>
      <c r="J784" s="45" t="s">
        <v>26794</v>
      </c>
      <c r="K784" s="45" t="s">
        <v>26795</v>
      </c>
      <c r="L784" s="43">
        <v>0.61521599999999999</v>
      </c>
    </row>
    <row r="785" spans="1:12" x14ac:dyDescent="0.35">
      <c r="A785" s="43">
        <v>4</v>
      </c>
      <c r="B785" s="43" t="s">
        <v>816</v>
      </c>
      <c r="C785" s="46" t="s">
        <v>859</v>
      </c>
      <c r="D785" s="44" t="s">
        <v>26796</v>
      </c>
      <c r="E785" s="44" t="s">
        <v>26797</v>
      </c>
      <c r="F785" s="44" t="str">
        <f t="shared" si="12"/>
        <v>Real Sociedad Futbol Club A.cFlorencio Varela</v>
      </c>
      <c r="G785" s="43" t="s">
        <v>23456</v>
      </c>
      <c r="H785" s="44" t="s">
        <v>26798</v>
      </c>
      <c r="I785" s="45" t="s">
        <v>26799</v>
      </c>
      <c r="J785" s="45">
        <v>-34.847425736421997</v>
      </c>
      <c r="K785" s="45">
        <v>-58.254736673263999</v>
      </c>
      <c r="L785" s="43">
        <v>0.77124800000000004</v>
      </c>
    </row>
    <row r="786" spans="1:12" x14ac:dyDescent="0.35">
      <c r="A786" s="43">
        <v>4</v>
      </c>
      <c r="B786" s="43" t="s">
        <v>816</v>
      </c>
      <c r="C786" s="46" t="s">
        <v>859</v>
      </c>
      <c r="D786" s="44" t="s">
        <v>26800</v>
      </c>
      <c r="E786" s="44" t="s">
        <v>26801</v>
      </c>
      <c r="F786" s="44" t="str">
        <f t="shared" si="12"/>
        <v>Cfp N° 403Florencio Varela</v>
      </c>
      <c r="G786" s="43" t="s">
        <v>23451</v>
      </c>
      <c r="H786" s="44" t="s">
        <v>26802</v>
      </c>
      <c r="I786" s="45" t="s">
        <v>26803</v>
      </c>
      <c r="J786" s="45">
        <v>-34.820562899999999</v>
      </c>
      <c r="K786" s="45">
        <v>-58.292075599999997</v>
      </c>
      <c r="L786" s="43">
        <v>0.91148700000000005</v>
      </c>
    </row>
    <row r="787" spans="1:12" x14ac:dyDescent="0.35">
      <c r="A787" s="43">
        <v>4</v>
      </c>
      <c r="B787" s="43" t="s">
        <v>816</v>
      </c>
      <c r="C787" s="46" t="s">
        <v>859</v>
      </c>
      <c r="D787" s="44" t="s">
        <v>26804</v>
      </c>
      <c r="E787" s="44" t="s">
        <v>4087</v>
      </c>
      <c r="F787" s="44" t="str">
        <f t="shared" si="12"/>
        <v>Polo ProductivoFlorencio Varela</v>
      </c>
      <c r="G787" s="43" t="s">
        <v>23451</v>
      </c>
      <c r="H787" s="44" t="s">
        <v>26805</v>
      </c>
      <c r="I787" s="45" t="s">
        <v>26806</v>
      </c>
      <c r="J787" s="45">
        <v>-34.797322000000001</v>
      </c>
      <c r="K787" s="45">
        <v>-58.312559999999998</v>
      </c>
      <c r="L787" s="43">
        <v>0.88394099999999998</v>
      </c>
    </row>
    <row r="788" spans="1:12" x14ac:dyDescent="0.35">
      <c r="A788" s="43">
        <v>4</v>
      </c>
      <c r="B788" s="43" t="s">
        <v>816</v>
      </c>
      <c r="C788" s="46" t="s">
        <v>859</v>
      </c>
      <c r="D788" s="44" t="s">
        <v>26807</v>
      </c>
      <c r="E788" s="44" t="s">
        <v>3641</v>
      </c>
      <c r="F788" s="44" t="str">
        <f t="shared" si="12"/>
        <v>Local MilesFlorencio Varela</v>
      </c>
      <c r="G788" s="43" t="s">
        <v>23531</v>
      </c>
      <c r="H788" s="44" t="s">
        <v>26808</v>
      </c>
      <c r="I788" s="45" t="s">
        <v>26809</v>
      </c>
      <c r="J788" s="45">
        <v>-34.792593980577003</v>
      </c>
      <c r="K788" s="45">
        <v>-58.261421675915997</v>
      </c>
      <c r="L788" s="43">
        <v>0.59964600000000001</v>
      </c>
    </row>
    <row r="789" spans="1:12" x14ac:dyDescent="0.35">
      <c r="A789" s="43">
        <v>4</v>
      </c>
      <c r="B789" s="43" t="s">
        <v>816</v>
      </c>
      <c r="C789" s="46" t="s">
        <v>859</v>
      </c>
      <c r="D789" s="44" t="s">
        <v>26810</v>
      </c>
      <c r="E789" s="44" t="s">
        <v>26811</v>
      </c>
      <c r="F789" s="44" t="str">
        <f t="shared" si="12"/>
        <v>Centro Cultural Y Biblioteca Popular El LaberintoFlorencio Varela</v>
      </c>
      <c r="G789" s="43" t="s">
        <v>23451</v>
      </c>
      <c r="H789" s="44" t="s">
        <v>26812</v>
      </c>
      <c r="I789" s="45" t="s">
        <v>26813</v>
      </c>
      <c r="J789" s="45">
        <v>-34.819329850000003</v>
      </c>
      <c r="K789" s="45">
        <v>-58.205948550000002</v>
      </c>
      <c r="L789" s="43">
        <v>0.81132899999999997</v>
      </c>
    </row>
    <row r="790" spans="1:12" x14ac:dyDescent="0.35">
      <c r="A790" s="43">
        <v>4</v>
      </c>
      <c r="B790" s="43" t="s">
        <v>816</v>
      </c>
      <c r="C790" s="46" t="s">
        <v>859</v>
      </c>
      <c r="D790" s="44" t="s">
        <v>26814</v>
      </c>
      <c r="E790" s="44" t="s">
        <v>26815</v>
      </c>
      <c r="F790" s="44" t="str">
        <f t="shared" si="12"/>
        <v>Instituto De EducaciÓn Popular Eva PeronFlorencio Varela</v>
      </c>
      <c r="G790" s="43" t="s">
        <v>23451</v>
      </c>
      <c r="H790" s="44" t="s">
        <v>26816</v>
      </c>
      <c r="I790" s="45" t="s">
        <v>26817</v>
      </c>
      <c r="J790" s="45">
        <v>-34.8078407</v>
      </c>
      <c r="K790" s="45">
        <v>-58.297901500000002</v>
      </c>
      <c r="L790" s="43">
        <v>0.77166500000000005</v>
      </c>
    </row>
    <row r="791" spans="1:12" x14ac:dyDescent="0.35">
      <c r="A791" s="43">
        <v>4</v>
      </c>
      <c r="B791" s="43" t="s">
        <v>816</v>
      </c>
      <c r="C791" s="46" t="s">
        <v>859</v>
      </c>
      <c r="D791" s="44" t="s">
        <v>26818</v>
      </c>
      <c r="E791" s="44" t="s">
        <v>26819</v>
      </c>
      <c r="F791" s="44" t="str">
        <f t="shared" si="12"/>
        <v>Unidad Productiva Y Centro Cultural Micaela GarciaFlorencio Varela</v>
      </c>
      <c r="G791" s="43" t="s">
        <v>23451</v>
      </c>
      <c r="H791" s="44" t="s">
        <v>26820</v>
      </c>
      <c r="I791" s="45" t="s">
        <v>26821</v>
      </c>
      <c r="J791" s="45">
        <v>-34.796580599999999</v>
      </c>
      <c r="K791" s="45">
        <v>-58.276012000000001</v>
      </c>
      <c r="L791" s="43">
        <v>0.36751</v>
      </c>
    </row>
    <row r="792" spans="1:12" x14ac:dyDescent="0.35">
      <c r="A792" s="43">
        <v>4</v>
      </c>
      <c r="B792" s="43" t="s">
        <v>816</v>
      </c>
      <c r="C792" s="46" t="s">
        <v>859</v>
      </c>
      <c r="D792" s="44" t="s">
        <v>26822</v>
      </c>
      <c r="E792" s="44" t="s">
        <v>26823</v>
      </c>
      <c r="F792" s="44" t="str">
        <f t="shared" si="12"/>
        <v>Merendero Las PromesasFlorencio Varela</v>
      </c>
      <c r="G792" s="43" t="s">
        <v>23451</v>
      </c>
      <c r="H792" s="44" t="s">
        <v>26824</v>
      </c>
      <c r="I792" s="45" t="s">
        <v>26825</v>
      </c>
      <c r="J792" s="45">
        <v>-34.801661000000003</v>
      </c>
      <c r="K792" s="45">
        <v>-58.320717199999997</v>
      </c>
      <c r="L792" s="43">
        <v>0.91530900000000004</v>
      </c>
    </row>
    <row r="793" spans="1:12" x14ac:dyDescent="0.35">
      <c r="A793" s="43">
        <v>4</v>
      </c>
      <c r="B793" s="43" t="s">
        <v>816</v>
      </c>
      <c r="C793" s="46" t="s">
        <v>859</v>
      </c>
      <c r="D793" s="44" t="s">
        <v>26826</v>
      </c>
      <c r="E793" s="44" t="s">
        <v>26827</v>
      </c>
      <c r="F793" s="44" t="str">
        <f t="shared" si="12"/>
        <v>Sociedad De Fomento Villa ArgentinaFlorencio Varela</v>
      </c>
      <c r="G793" s="43" t="s">
        <v>23451</v>
      </c>
      <c r="H793" s="44" t="s">
        <v>26828</v>
      </c>
      <c r="I793" s="45" t="s">
        <v>26829</v>
      </c>
      <c r="J793" s="45">
        <v>-34.812679996161002</v>
      </c>
      <c r="K793" s="45">
        <v>-58.301382986038</v>
      </c>
      <c r="L793" s="43">
        <v>0.74262700000000004</v>
      </c>
    </row>
    <row r="794" spans="1:12" x14ac:dyDescent="0.35">
      <c r="A794" s="43">
        <v>4</v>
      </c>
      <c r="B794" s="43" t="s">
        <v>816</v>
      </c>
      <c r="C794" s="46" t="s">
        <v>859</v>
      </c>
      <c r="D794" s="44" t="s">
        <v>26830</v>
      </c>
      <c r="E794" s="44" t="s">
        <v>26831</v>
      </c>
      <c r="F794" s="44" t="str">
        <f t="shared" si="12"/>
        <v>Polo Productivo Barrio LujánFlorencio Varela</v>
      </c>
      <c r="G794" s="43" t="s">
        <v>23451</v>
      </c>
      <c r="H794" s="44" t="s">
        <v>26832</v>
      </c>
      <c r="I794" s="45" t="s">
        <v>26833</v>
      </c>
      <c r="J794" s="45">
        <v>-34.809062911574003</v>
      </c>
      <c r="K794" s="45">
        <v>-58.318152911177997</v>
      </c>
      <c r="L794" s="43">
        <v>0.90544999999999998</v>
      </c>
    </row>
    <row r="795" spans="1:12" x14ac:dyDescent="0.35">
      <c r="A795" s="43">
        <v>4</v>
      </c>
      <c r="B795" s="43" t="s">
        <v>816</v>
      </c>
      <c r="C795" s="46" t="s">
        <v>859</v>
      </c>
      <c r="D795" s="44" t="s">
        <v>26834</v>
      </c>
      <c r="E795" s="44" t="s">
        <v>3656</v>
      </c>
      <c r="F795" s="44" t="str">
        <f t="shared" si="12"/>
        <v>Servicio Penitenciario Bonaerense Unidad AcadémicaFlorencio Varela</v>
      </c>
      <c r="G795" s="43" t="s">
        <v>23536</v>
      </c>
      <c r="H795" s="44" t="s">
        <v>26835</v>
      </c>
      <c r="I795" s="45" t="s">
        <v>26836</v>
      </c>
      <c r="J795" s="45">
        <v>-34.795172299999997</v>
      </c>
      <c r="K795" s="45">
        <v>-58.296624100000002</v>
      </c>
      <c r="L795" s="43">
        <v>0.95197100000000001</v>
      </c>
    </row>
    <row r="796" spans="1:12" x14ac:dyDescent="0.35">
      <c r="A796" s="43">
        <v>4</v>
      </c>
      <c r="B796" s="43" t="s">
        <v>816</v>
      </c>
      <c r="C796" s="46" t="s">
        <v>859</v>
      </c>
      <c r="D796" s="44" t="s">
        <v>26837</v>
      </c>
      <c r="E796" s="44" t="s">
        <v>26838</v>
      </c>
      <c r="F796" s="44" t="str">
        <f t="shared" si="12"/>
        <v>Unidad Productiva UtepFlorencio Varela</v>
      </c>
      <c r="G796" s="43" t="s">
        <v>23451</v>
      </c>
      <c r="H796" s="44" t="s">
        <v>26839</v>
      </c>
      <c r="I796" s="45" t="s">
        <v>26840</v>
      </c>
      <c r="J796" s="45">
        <v>-34.8340745</v>
      </c>
      <c r="K796" s="45">
        <v>-58.2291606</v>
      </c>
      <c r="L796" s="43">
        <v>0.63009400000000004</v>
      </c>
    </row>
    <row r="797" spans="1:12" x14ac:dyDescent="0.35">
      <c r="A797" s="43">
        <v>4</v>
      </c>
      <c r="B797" s="43" t="s">
        <v>816</v>
      </c>
      <c r="C797" s="46" t="s">
        <v>859</v>
      </c>
      <c r="D797" s="44" t="s">
        <v>26841</v>
      </c>
      <c r="E797" s="44" t="s">
        <v>26842</v>
      </c>
      <c r="F797" s="44" t="str">
        <f t="shared" si="12"/>
        <v>Unaj (ingenieron Allan)Florencio Varela</v>
      </c>
      <c r="G797" s="43" t="s">
        <v>23490</v>
      </c>
      <c r="H797" s="44" t="s">
        <v>26843</v>
      </c>
      <c r="I797" s="45" t="s">
        <v>26844</v>
      </c>
      <c r="J797" s="45">
        <v>-34.865875555342299</v>
      </c>
      <c r="K797" s="45">
        <v>-58.180088327286903</v>
      </c>
      <c r="L797" s="43">
        <v>0.71266499999999999</v>
      </c>
    </row>
    <row r="798" spans="1:12" x14ac:dyDescent="0.35">
      <c r="A798" s="43">
        <v>4</v>
      </c>
      <c r="B798" s="43" t="s">
        <v>816</v>
      </c>
      <c r="C798" s="46" t="s">
        <v>859</v>
      </c>
      <c r="D798" s="44" t="s">
        <v>26845</v>
      </c>
      <c r="E798" s="44" t="s">
        <v>26846</v>
      </c>
      <c r="F798" s="44" t="str">
        <f t="shared" si="12"/>
        <v>Merendero Evita Madre De Los HumildesFlorencio Varela</v>
      </c>
      <c r="G798" s="43" t="s">
        <v>23451</v>
      </c>
      <c r="H798" s="44" t="s">
        <v>26847</v>
      </c>
      <c r="I798" s="45" t="s">
        <v>26848</v>
      </c>
      <c r="J798" s="45">
        <v>-34.866739920000001</v>
      </c>
      <c r="K798" s="45">
        <v>-58.210259880000002</v>
      </c>
      <c r="L798" s="43">
        <v>0.96124100000000001</v>
      </c>
    </row>
    <row r="799" spans="1:12" x14ac:dyDescent="0.35">
      <c r="A799" s="43">
        <v>4</v>
      </c>
      <c r="B799" s="43" t="s">
        <v>816</v>
      </c>
      <c r="C799" s="46" t="s">
        <v>859</v>
      </c>
      <c r="D799" s="44" t="s">
        <v>26849</v>
      </c>
      <c r="E799" s="44" t="s">
        <v>3630</v>
      </c>
      <c r="F799" s="44" t="str">
        <f t="shared" si="12"/>
        <v>Frente Darío SantillánFlorencio Varela</v>
      </c>
      <c r="G799" s="43" t="s">
        <v>23456</v>
      </c>
      <c r="H799" s="44" t="s">
        <v>26850</v>
      </c>
      <c r="I799" s="45" t="s">
        <v>26851</v>
      </c>
      <c r="J799" s="45">
        <v>-34.829471001788001</v>
      </c>
      <c r="K799" s="45">
        <v>-58.222602567739003</v>
      </c>
      <c r="L799" s="43">
        <v>0.55504200000000004</v>
      </c>
    </row>
    <row r="800" spans="1:12" x14ac:dyDescent="0.35">
      <c r="A800" s="43">
        <v>4</v>
      </c>
      <c r="B800" s="43" t="s">
        <v>816</v>
      </c>
      <c r="C800" s="46" t="s">
        <v>859</v>
      </c>
      <c r="D800" s="44" t="s">
        <v>26852</v>
      </c>
      <c r="E800" s="44" t="s">
        <v>26853</v>
      </c>
      <c r="F800" s="44" t="str">
        <f t="shared" si="12"/>
        <v>Merendero 19 De SeptiembreFlorencio Varela</v>
      </c>
      <c r="G800" s="43" t="s">
        <v>23456</v>
      </c>
      <c r="H800" s="44" t="s">
        <v>26854</v>
      </c>
      <c r="I800" s="45" t="s">
        <v>26855</v>
      </c>
      <c r="J800" s="45">
        <v>-34.821481499999997</v>
      </c>
      <c r="K800" s="45">
        <v>-58.305004140000001</v>
      </c>
      <c r="L800" s="43">
        <v>0.74146999999999996</v>
      </c>
    </row>
    <row r="801" spans="1:12" x14ac:dyDescent="0.35">
      <c r="A801" s="43">
        <v>4</v>
      </c>
      <c r="B801" s="43" t="s">
        <v>816</v>
      </c>
      <c r="C801" s="46" t="s">
        <v>859</v>
      </c>
      <c r="D801" s="44" t="s">
        <v>26856</v>
      </c>
      <c r="E801" s="44" t="s">
        <v>26678</v>
      </c>
      <c r="F801" s="44" t="str">
        <f t="shared" si="12"/>
        <v>Luz Del AlmaFlorencio Varela</v>
      </c>
      <c r="G801" s="43" t="s">
        <v>23461</v>
      </c>
      <c r="H801" s="44" t="s">
        <v>26679</v>
      </c>
      <c r="I801" s="45" t="s">
        <v>26680</v>
      </c>
      <c r="J801" s="45">
        <v>-34.806605882386997</v>
      </c>
      <c r="K801" s="45">
        <v>-58.259559803762997</v>
      </c>
      <c r="L801" s="43">
        <v>0.47187600000000002</v>
      </c>
    </row>
    <row r="802" spans="1:12" x14ac:dyDescent="0.35">
      <c r="A802" s="43">
        <v>4</v>
      </c>
      <c r="B802" s="43" t="s">
        <v>816</v>
      </c>
      <c r="C802" s="46" t="s">
        <v>859</v>
      </c>
      <c r="D802" s="44" t="s">
        <v>26857</v>
      </c>
      <c r="E802" s="44" t="s">
        <v>26858</v>
      </c>
      <c r="F802" s="44" t="str">
        <f t="shared" si="12"/>
        <v>Centro Cultural El FaroFlorencio Varela</v>
      </c>
      <c r="G802" s="43" t="s">
        <v>23451</v>
      </c>
      <c r="H802" s="44" t="s">
        <v>26859</v>
      </c>
      <c r="I802" s="45" t="s">
        <v>26860</v>
      </c>
      <c r="J802" s="45">
        <v>-34.849733414524003</v>
      </c>
      <c r="K802" s="45">
        <v>-58.225611838616999</v>
      </c>
      <c r="L802" s="43">
        <v>0.99129199999999995</v>
      </c>
    </row>
    <row r="803" spans="1:12" x14ac:dyDescent="0.35">
      <c r="A803" s="43">
        <v>4</v>
      </c>
      <c r="B803" s="43" t="s">
        <v>816</v>
      </c>
      <c r="C803" s="46" t="s">
        <v>859</v>
      </c>
      <c r="D803" s="44" t="s">
        <v>26861</v>
      </c>
      <c r="E803" s="44" t="s">
        <v>26862</v>
      </c>
      <c r="F803" s="44" t="str">
        <f t="shared" si="12"/>
        <v>Club 25 De MayoFlorencio Varela</v>
      </c>
      <c r="G803" s="43" t="s">
        <v>23590</v>
      </c>
      <c r="H803" s="44" t="s">
        <v>26863</v>
      </c>
      <c r="I803" s="45" t="s">
        <v>26864</v>
      </c>
      <c r="J803" s="45">
        <v>-34.839920217562003</v>
      </c>
      <c r="K803" s="45">
        <v>-58.291315901228998</v>
      </c>
      <c r="L803" s="43">
        <v>0.78572399999999998</v>
      </c>
    </row>
    <row r="804" spans="1:12" x14ac:dyDescent="0.35">
      <c r="A804" s="43">
        <v>4</v>
      </c>
      <c r="B804" s="43" t="s">
        <v>816</v>
      </c>
      <c r="C804" s="46" t="s">
        <v>859</v>
      </c>
      <c r="D804" s="44" t="s">
        <v>26865</v>
      </c>
      <c r="E804" s="44" t="s">
        <v>26866</v>
      </c>
      <c r="F804" s="44" t="str">
        <f t="shared" si="12"/>
        <v>Merendero Mis Pequeños NiñosFlorencio Varela</v>
      </c>
      <c r="G804" s="43" t="s">
        <v>23451</v>
      </c>
      <c r="H804" s="44" t="s">
        <v>26867</v>
      </c>
      <c r="I804" s="45" t="s">
        <v>26868</v>
      </c>
      <c r="J804" s="45">
        <v>-34.822108379947998</v>
      </c>
      <c r="K804" s="45">
        <v>-58.208377891316999</v>
      </c>
      <c r="L804" s="43">
        <v>0.81037000000000003</v>
      </c>
    </row>
    <row r="805" spans="1:12" x14ac:dyDescent="0.35">
      <c r="A805" s="43">
        <v>4</v>
      </c>
      <c r="B805" s="43" t="s">
        <v>816</v>
      </c>
      <c r="C805" s="46" t="s">
        <v>859</v>
      </c>
      <c r="D805" s="44" t="s">
        <v>26869</v>
      </c>
      <c r="E805" s="44" t="s">
        <v>26870</v>
      </c>
      <c r="F805" s="44" t="str">
        <f t="shared" si="12"/>
        <v>El Faro La EsperanzaFlorencio Varela</v>
      </c>
      <c r="G805" s="43" t="s">
        <v>23531</v>
      </c>
      <c r="H805" s="44" t="s">
        <v>26871</v>
      </c>
      <c r="I805" s="45" t="s">
        <v>26872</v>
      </c>
      <c r="J805" s="45">
        <v>-34.852164292174002</v>
      </c>
      <c r="K805" s="45">
        <v>-58.272247825876001</v>
      </c>
      <c r="L805" s="43">
        <v>0.73850499999999997</v>
      </c>
    </row>
    <row r="806" spans="1:12" x14ac:dyDescent="0.35">
      <c r="A806" s="43">
        <v>4</v>
      </c>
      <c r="B806" s="43" t="s">
        <v>816</v>
      </c>
      <c r="C806" s="46" t="s">
        <v>862</v>
      </c>
      <c r="D806" s="44" t="s">
        <v>26873</v>
      </c>
      <c r="E806" s="44" t="s">
        <v>26874</v>
      </c>
      <c r="F806" s="44" t="str">
        <f t="shared" si="12"/>
        <v>Epa 706Florencio Varela</v>
      </c>
      <c r="G806" s="43" t="s">
        <v>23490</v>
      </c>
      <c r="H806" s="44" t="s">
        <v>26875</v>
      </c>
      <c r="I806" s="45" t="s">
        <v>26876</v>
      </c>
      <c r="J806" s="45" t="s">
        <v>26877</v>
      </c>
      <c r="K806" s="45" t="s">
        <v>26878</v>
      </c>
      <c r="L806" s="43">
        <v>0.75221000000000005</v>
      </c>
    </row>
    <row r="807" spans="1:12" x14ac:dyDescent="0.35">
      <c r="A807" s="43">
        <v>4</v>
      </c>
      <c r="B807" s="43" t="s">
        <v>816</v>
      </c>
      <c r="C807" s="46" t="s">
        <v>862</v>
      </c>
      <c r="D807" s="44" t="s">
        <v>26879</v>
      </c>
      <c r="E807" s="44" t="s">
        <v>26880</v>
      </c>
      <c r="F807" s="44" t="str">
        <f t="shared" si="12"/>
        <v>Sum Los TronquitosFlorencio Varela</v>
      </c>
      <c r="G807" s="43" t="s">
        <v>23456</v>
      </c>
      <c r="H807" s="44" t="s">
        <v>26881</v>
      </c>
      <c r="I807" s="45" t="s">
        <v>26882</v>
      </c>
      <c r="J807" s="45">
        <v>-34.946366783671998</v>
      </c>
      <c r="K807" s="45">
        <v>-58.266525416759002</v>
      </c>
      <c r="L807" s="43">
        <v>0.70604500000000003</v>
      </c>
    </row>
    <row r="808" spans="1:12" x14ac:dyDescent="0.35">
      <c r="A808" s="43">
        <v>4</v>
      </c>
      <c r="B808" s="43" t="s">
        <v>816</v>
      </c>
      <c r="C808" s="46" t="s">
        <v>862</v>
      </c>
      <c r="D808" s="44" t="s">
        <v>26883</v>
      </c>
      <c r="E808" s="44" t="s">
        <v>26884</v>
      </c>
      <c r="F808" s="44" t="str">
        <f t="shared" si="12"/>
        <v>Cic Ing AllanFlorencio Varela</v>
      </c>
      <c r="G808" s="43" t="s">
        <v>23456</v>
      </c>
      <c r="H808" s="44" t="s">
        <v>26885</v>
      </c>
      <c r="I808" s="45" t="s">
        <v>26886</v>
      </c>
      <c r="J808" s="45">
        <v>-34.869445681046003</v>
      </c>
      <c r="K808" s="45">
        <v>-58.199763725605003</v>
      </c>
      <c r="L808" s="43">
        <v>0.80100700000000002</v>
      </c>
    </row>
    <row r="809" spans="1:12" x14ac:dyDescent="0.35">
      <c r="A809" s="43">
        <v>4</v>
      </c>
      <c r="B809" s="43" t="s">
        <v>816</v>
      </c>
      <c r="C809" s="46" t="s">
        <v>862</v>
      </c>
      <c r="D809" s="44" t="s">
        <v>26887</v>
      </c>
      <c r="E809" s="44" t="s">
        <v>26888</v>
      </c>
      <c r="F809" s="44" t="str">
        <f t="shared" si="12"/>
        <v>Mision Cristiana PentecostalFlorencio Varela</v>
      </c>
      <c r="G809" s="43" t="s">
        <v>23573</v>
      </c>
      <c r="H809" s="44" t="s">
        <v>26889</v>
      </c>
      <c r="I809" s="45" t="s">
        <v>26890</v>
      </c>
      <c r="J809" s="45">
        <v>-34.86186</v>
      </c>
      <c r="K809" s="45">
        <v>-58.204830000000001</v>
      </c>
      <c r="L809" s="43">
        <v>0.78519600000000001</v>
      </c>
    </row>
    <row r="810" spans="1:12" x14ac:dyDescent="0.35">
      <c r="A810" s="43">
        <v>4</v>
      </c>
      <c r="B810" s="43" t="s">
        <v>816</v>
      </c>
      <c r="C810" s="46" t="s">
        <v>862</v>
      </c>
      <c r="D810" s="44" t="s">
        <v>26891</v>
      </c>
      <c r="E810" s="44" t="s">
        <v>26892</v>
      </c>
      <c r="F810" s="44" t="str">
        <f t="shared" si="12"/>
        <v>Comedor Comunitario MijdFlorencio Varela</v>
      </c>
      <c r="G810" s="43" t="s">
        <v>23451</v>
      </c>
      <c r="H810" s="44" t="s">
        <v>26893</v>
      </c>
      <c r="I810" s="45" t="s">
        <v>26894</v>
      </c>
      <c r="J810" s="45">
        <v>-34.865661503219002</v>
      </c>
      <c r="K810" s="45">
        <v>-58.202217527758997</v>
      </c>
      <c r="L810" s="43">
        <v>0.78929000000000005</v>
      </c>
    </row>
    <row r="811" spans="1:12" x14ac:dyDescent="0.35">
      <c r="A811" s="43">
        <v>4</v>
      </c>
      <c r="B811" s="43" t="s">
        <v>816</v>
      </c>
      <c r="C811" s="46" t="s">
        <v>862</v>
      </c>
      <c r="D811" s="44" t="s">
        <v>26895</v>
      </c>
      <c r="E811" s="44" t="s">
        <v>26896</v>
      </c>
      <c r="F811" s="44" t="str">
        <f t="shared" si="12"/>
        <v>Las MargaritasFlorencio Varela</v>
      </c>
      <c r="G811" s="43" t="s">
        <v>23451</v>
      </c>
      <c r="H811" s="44" t="s">
        <v>26897</v>
      </c>
      <c r="I811" s="45" t="s">
        <v>26898</v>
      </c>
      <c r="J811" s="45">
        <v>-34.824337086093003</v>
      </c>
      <c r="K811" s="45">
        <v>-58.219313592752002</v>
      </c>
      <c r="L811" s="43">
        <v>0.80762800000000001</v>
      </c>
    </row>
    <row r="812" spans="1:12" x14ac:dyDescent="0.35">
      <c r="A812" s="43">
        <v>4</v>
      </c>
      <c r="B812" s="43" t="s">
        <v>816</v>
      </c>
      <c r="C812" s="46" t="s">
        <v>862</v>
      </c>
      <c r="D812" s="44" t="s">
        <v>26899</v>
      </c>
      <c r="E812" s="44" t="s">
        <v>26900</v>
      </c>
      <c r="F812" s="44" t="str">
        <f t="shared" si="12"/>
        <v>Iglesia Ciudad De David/ Mi.pro.fi.naFlorencio Varela</v>
      </c>
      <c r="G812" s="43" t="s">
        <v>23573</v>
      </c>
      <c r="H812" s="44" t="s">
        <v>26901</v>
      </c>
      <c r="I812" s="45" t="s">
        <v>26902</v>
      </c>
      <c r="J812" s="45">
        <v>-34.835770799999999</v>
      </c>
      <c r="K812" s="45">
        <v>-58.224214600000003</v>
      </c>
      <c r="L812" s="43">
        <v>0.78593999999999997</v>
      </c>
    </row>
    <row r="813" spans="1:12" x14ac:dyDescent="0.35">
      <c r="A813" s="43">
        <v>19</v>
      </c>
      <c r="B813" s="43" t="s">
        <v>877</v>
      </c>
      <c r="C813" s="46" t="s">
        <v>887</v>
      </c>
      <c r="D813" s="44" t="s">
        <v>26903</v>
      </c>
      <c r="E813" s="44" t="s">
        <v>26904</v>
      </c>
      <c r="F813" s="44" t="str">
        <f t="shared" si="12"/>
        <v>UocraGeneral Alvarado</v>
      </c>
      <c r="G813" s="43" t="s">
        <v>23531</v>
      </c>
      <c r="H813" s="44" t="s">
        <v>26905</v>
      </c>
      <c r="I813" s="45" t="s">
        <v>26906</v>
      </c>
      <c r="J813" s="45">
        <v>-38.263327230000002</v>
      </c>
      <c r="K813" s="45">
        <v>-57.841140879999998</v>
      </c>
      <c r="L813" s="43">
        <v>0.29685099999999998</v>
      </c>
    </row>
    <row r="814" spans="1:12" x14ac:dyDescent="0.35">
      <c r="A814" s="43">
        <v>19</v>
      </c>
      <c r="B814" s="43" t="s">
        <v>877</v>
      </c>
      <c r="C814" s="46" t="s">
        <v>887</v>
      </c>
      <c r="D814" s="44" t="s">
        <v>26907</v>
      </c>
      <c r="E814" s="44" t="s">
        <v>3863</v>
      </c>
      <c r="F814" s="44" t="str">
        <f t="shared" si="12"/>
        <v>SutebaGeneral Alvarado</v>
      </c>
      <c r="G814" s="43" t="s">
        <v>23490</v>
      </c>
      <c r="H814" s="44" t="s">
        <v>26908</v>
      </c>
      <c r="I814" s="45" t="s">
        <v>26909</v>
      </c>
      <c r="J814" s="45">
        <v>-38.158463099999999</v>
      </c>
      <c r="K814" s="45">
        <v>-58.098204600000003</v>
      </c>
      <c r="L814" s="43">
        <v>0.47450900000000001</v>
      </c>
    </row>
    <row r="815" spans="1:12" x14ac:dyDescent="0.35">
      <c r="A815" s="43">
        <v>19</v>
      </c>
      <c r="B815" s="43" t="s">
        <v>877</v>
      </c>
      <c r="C815" s="46" t="s">
        <v>887</v>
      </c>
      <c r="D815" s="44" t="s">
        <v>26910</v>
      </c>
      <c r="E815" s="44" t="s">
        <v>26911</v>
      </c>
      <c r="F815" s="44" t="str">
        <f t="shared" si="12"/>
        <v>E.e.s.n°4General Alvarado</v>
      </c>
      <c r="G815" s="43" t="s">
        <v>23456</v>
      </c>
      <c r="H815" s="44" t="s">
        <v>26912</v>
      </c>
      <c r="I815" s="45" t="s">
        <v>26913</v>
      </c>
      <c r="J815" s="45" t="s">
        <v>26914</v>
      </c>
      <c r="K815" s="45" t="s">
        <v>26915</v>
      </c>
      <c r="L815" s="43">
        <v>0.72138000000000002</v>
      </c>
    </row>
    <row r="816" spans="1:12" x14ac:dyDescent="0.35">
      <c r="A816" s="43">
        <v>19</v>
      </c>
      <c r="B816" s="43" t="s">
        <v>877</v>
      </c>
      <c r="C816" s="46" t="s">
        <v>887</v>
      </c>
      <c r="D816" s="44" t="s">
        <v>26916</v>
      </c>
      <c r="E816" s="44" t="s">
        <v>26917</v>
      </c>
      <c r="F816" s="44" t="str">
        <f t="shared" si="12"/>
        <v>E.e.p. N° 5General Alvarado</v>
      </c>
      <c r="G816" s="43" t="s">
        <v>23456</v>
      </c>
      <c r="H816" s="44" t="s">
        <v>26918</v>
      </c>
      <c r="I816" s="45" t="s">
        <v>26919</v>
      </c>
      <c r="J816" s="45" t="s">
        <v>26920</v>
      </c>
      <c r="K816" s="45" t="s">
        <v>26921</v>
      </c>
      <c r="L816" s="43">
        <v>0.43575599999999998</v>
      </c>
    </row>
    <row r="817" spans="1:12" x14ac:dyDescent="0.35">
      <c r="A817" s="43">
        <v>19</v>
      </c>
      <c r="B817" s="43" t="s">
        <v>877</v>
      </c>
      <c r="C817" s="46" t="s">
        <v>887</v>
      </c>
      <c r="D817" s="44" t="s">
        <v>26922</v>
      </c>
      <c r="E817" s="44" t="s">
        <v>4769</v>
      </c>
      <c r="F817" s="44" t="str">
        <f t="shared" si="12"/>
        <v>Espacio Leopoldo MarechalGeneral Alvarado</v>
      </c>
      <c r="G817" s="43" t="s">
        <v>208</v>
      </c>
      <c r="H817" s="44" t="s">
        <v>26923</v>
      </c>
      <c r="I817" s="45" t="s">
        <v>26924</v>
      </c>
      <c r="J817" s="45">
        <v>-38.265157799999997</v>
      </c>
      <c r="K817" s="45">
        <v>-57.839826100000003</v>
      </c>
      <c r="L817" s="43">
        <v>0.127938</v>
      </c>
    </row>
    <row r="818" spans="1:12" x14ac:dyDescent="0.35">
      <c r="A818" s="43">
        <v>19</v>
      </c>
      <c r="B818" s="43" t="s">
        <v>877</v>
      </c>
      <c r="C818" s="46" t="s">
        <v>887</v>
      </c>
      <c r="D818" s="44" t="s">
        <v>26925</v>
      </c>
      <c r="E818" s="44" t="s">
        <v>26926</v>
      </c>
      <c r="F818" s="44" t="str">
        <f t="shared" si="12"/>
        <v>Biblioteca Eloisa RissoliGeneral Alvarado</v>
      </c>
      <c r="G818" s="43" t="s">
        <v>208</v>
      </c>
      <c r="H818" s="44" t="s">
        <v>26927</v>
      </c>
      <c r="I818" s="45" t="s">
        <v>26928</v>
      </c>
      <c r="J818" s="45">
        <v>-38.3331862</v>
      </c>
      <c r="K818" s="45">
        <v>-58.007688799999997</v>
      </c>
      <c r="L818" s="43">
        <v>0.53722599999999998</v>
      </c>
    </row>
    <row r="819" spans="1:12" x14ac:dyDescent="0.35">
      <c r="A819" s="43">
        <v>19</v>
      </c>
      <c r="B819" s="43" t="s">
        <v>877</v>
      </c>
      <c r="C819" s="46" t="s">
        <v>887</v>
      </c>
      <c r="D819" s="44" t="s">
        <v>26929</v>
      </c>
      <c r="E819" s="44" t="s">
        <v>26930</v>
      </c>
      <c r="F819" s="44" t="str">
        <f t="shared" si="12"/>
        <v>Comedor Libres Del SurGeneral Alvarado</v>
      </c>
      <c r="G819" s="43" t="s">
        <v>23451</v>
      </c>
      <c r="H819" s="44" t="s">
        <v>26931</v>
      </c>
      <c r="I819" s="45" t="s">
        <v>26932</v>
      </c>
      <c r="J819" s="45">
        <v>-38.243450899999999</v>
      </c>
      <c r="K819" s="45">
        <v>-57.927525600000003</v>
      </c>
      <c r="L819" s="43">
        <v>0.59111100000000005</v>
      </c>
    </row>
    <row r="820" spans="1:12" x14ac:dyDescent="0.35">
      <c r="A820" s="43">
        <v>19</v>
      </c>
      <c r="B820" s="43" t="s">
        <v>877</v>
      </c>
      <c r="C820" s="46" t="s">
        <v>887</v>
      </c>
      <c r="D820" s="44" t="s">
        <v>26933</v>
      </c>
      <c r="E820" s="44" t="s">
        <v>26934</v>
      </c>
      <c r="F820" s="44" t="str">
        <f t="shared" si="12"/>
        <v>Centro Cultural Peta OtamendiGeneral Alvarado</v>
      </c>
      <c r="G820" s="43" t="s">
        <v>208</v>
      </c>
      <c r="H820" s="44" t="s">
        <v>26935</v>
      </c>
      <c r="I820" s="45" t="s">
        <v>26936</v>
      </c>
      <c r="J820" s="45">
        <v>-38.265744320000003</v>
      </c>
      <c r="K820" s="45">
        <v>-57.844037520000001</v>
      </c>
      <c r="L820" s="43">
        <v>0.31076500000000001</v>
      </c>
    </row>
    <row r="821" spans="1:12" x14ac:dyDescent="0.35">
      <c r="A821" s="43">
        <v>19</v>
      </c>
      <c r="B821" s="43" t="s">
        <v>877</v>
      </c>
      <c r="C821" s="46" t="s">
        <v>887</v>
      </c>
      <c r="D821" s="44" t="s">
        <v>26937</v>
      </c>
      <c r="E821" s="44" t="s">
        <v>26938</v>
      </c>
      <c r="F821" s="44" t="str">
        <f t="shared" si="12"/>
        <v>Unidad CiudadanaGeneral Alvarado</v>
      </c>
      <c r="G821" s="43" t="s">
        <v>23456</v>
      </c>
      <c r="H821" s="44" t="s">
        <v>26939</v>
      </c>
      <c r="I821" s="45" t="s">
        <v>26940</v>
      </c>
      <c r="J821" s="45">
        <v>-38.273511819898999</v>
      </c>
      <c r="K821" s="45">
        <v>-57.843727872397999</v>
      </c>
      <c r="L821" s="43">
        <v>0.29975299999999999</v>
      </c>
    </row>
    <row r="822" spans="1:12" x14ac:dyDescent="0.35">
      <c r="A822" s="43">
        <v>19</v>
      </c>
      <c r="B822" s="43" t="s">
        <v>877</v>
      </c>
      <c r="C822" s="46" t="s">
        <v>887</v>
      </c>
      <c r="D822" s="44" t="s">
        <v>26941</v>
      </c>
      <c r="E822" s="44" t="s">
        <v>26942</v>
      </c>
      <c r="F822" s="44" t="str">
        <f t="shared" si="12"/>
        <v>Casa Del BicentenarioGeneral Alvarado</v>
      </c>
      <c r="G822" s="43" t="s">
        <v>208</v>
      </c>
      <c r="H822" s="44" t="s">
        <v>26943</v>
      </c>
      <c r="I822" s="45" t="s">
        <v>26944</v>
      </c>
      <c r="J822" s="45">
        <v>-38.149633870000002</v>
      </c>
      <c r="K822" s="45">
        <v>-58.225650850000001</v>
      </c>
      <c r="L822" s="43">
        <v>0.398808</v>
      </c>
    </row>
    <row r="823" spans="1:12" x14ac:dyDescent="0.35">
      <c r="A823" s="43">
        <v>19</v>
      </c>
      <c r="B823" s="43" t="s">
        <v>877</v>
      </c>
      <c r="C823" s="46" t="s">
        <v>887</v>
      </c>
      <c r="D823" s="44" t="s">
        <v>26945</v>
      </c>
      <c r="E823" s="44" t="s">
        <v>26946</v>
      </c>
      <c r="F823" s="44" t="str">
        <f t="shared" si="12"/>
        <v>E.e.s.e N° 505General Alvarado</v>
      </c>
      <c r="G823" s="43" t="s">
        <v>23456</v>
      </c>
      <c r="H823" s="44" t="s">
        <v>26947</v>
      </c>
      <c r="I823" s="45" t="s">
        <v>26948</v>
      </c>
      <c r="J823" s="45" t="s">
        <v>26949</v>
      </c>
      <c r="K823" s="45" t="s">
        <v>26950</v>
      </c>
      <c r="L823" s="43">
        <v>0.50248000000000004</v>
      </c>
    </row>
    <row r="824" spans="1:12" x14ac:dyDescent="0.35">
      <c r="A824" s="43">
        <v>19</v>
      </c>
      <c r="B824" s="43" t="s">
        <v>877</v>
      </c>
      <c r="C824" s="46" t="s">
        <v>887</v>
      </c>
      <c r="D824" s="44" t="s">
        <v>26951</v>
      </c>
      <c r="E824" s="44" t="s">
        <v>26952</v>
      </c>
      <c r="F824" s="44" t="str">
        <f t="shared" si="12"/>
        <v>Cic MarinGeneral Alvarado</v>
      </c>
      <c r="G824" s="43" t="s">
        <v>208</v>
      </c>
      <c r="H824" s="44" t="s">
        <v>26953</v>
      </c>
      <c r="I824" s="45" t="s">
        <v>26954</v>
      </c>
      <c r="J824" s="45">
        <v>-38.150713260000003</v>
      </c>
      <c r="K824" s="45">
        <v>-58.218405750000002</v>
      </c>
      <c r="L824" s="43">
        <v>0.34107399999999999</v>
      </c>
    </row>
    <row r="825" spans="1:12" x14ac:dyDescent="0.35">
      <c r="A825" s="43">
        <v>19</v>
      </c>
      <c r="B825" s="43" t="s">
        <v>877</v>
      </c>
      <c r="C825" s="46" t="s">
        <v>887</v>
      </c>
      <c r="D825" s="44" t="s">
        <v>26955</v>
      </c>
      <c r="E825" s="44" t="s">
        <v>26956</v>
      </c>
      <c r="F825" s="44" t="str">
        <f t="shared" si="12"/>
        <v>Partido ComunistaGeneral Alvarado</v>
      </c>
      <c r="G825" s="43" t="s">
        <v>23456</v>
      </c>
      <c r="H825" s="44" t="s">
        <v>26957</v>
      </c>
      <c r="I825" s="45" t="s">
        <v>26958</v>
      </c>
      <c r="J825" s="45">
        <v>-38.265383810000003</v>
      </c>
      <c r="K825" s="45">
        <v>-57.842689120000003</v>
      </c>
      <c r="L825" s="43">
        <v>0.31076500000000001</v>
      </c>
    </row>
    <row r="826" spans="1:12" x14ac:dyDescent="0.35">
      <c r="A826" s="43">
        <v>19</v>
      </c>
      <c r="B826" s="43" t="s">
        <v>877</v>
      </c>
      <c r="C826" s="46" t="s">
        <v>887</v>
      </c>
      <c r="D826" s="44" t="s">
        <v>26959</v>
      </c>
      <c r="E826" s="44" t="s">
        <v>26960</v>
      </c>
      <c r="F826" s="44" t="str">
        <f t="shared" si="12"/>
        <v>FaidiGeneral Alvarado</v>
      </c>
      <c r="G826" s="43" t="s">
        <v>23451</v>
      </c>
      <c r="H826" s="44" t="s">
        <v>26961</v>
      </c>
      <c r="I826" s="45" t="s">
        <v>26962</v>
      </c>
      <c r="J826" s="45">
        <v>-38.246173997523996</v>
      </c>
      <c r="K826" s="45">
        <v>-57.868096510817999</v>
      </c>
      <c r="L826" s="43">
        <v>0.70113700000000001</v>
      </c>
    </row>
    <row r="827" spans="1:12" x14ac:dyDescent="0.35">
      <c r="A827" s="43">
        <v>19</v>
      </c>
      <c r="B827" s="43" t="s">
        <v>877</v>
      </c>
      <c r="C827" s="46" t="s">
        <v>887</v>
      </c>
      <c r="D827" s="44" t="s">
        <v>26963</v>
      </c>
      <c r="E827" s="44" t="s">
        <v>26964</v>
      </c>
      <c r="F827" s="44" t="str">
        <f t="shared" si="12"/>
        <v>Casa De La CaridadGeneral Alvarado</v>
      </c>
      <c r="G827" s="43" t="s">
        <v>208</v>
      </c>
      <c r="H827" s="44" t="s">
        <v>26965</v>
      </c>
      <c r="I827" s="45" t="s">
        <v>26966</v>
      </c>
      <c r="J827" s="45">
        <v>-38.254727310619998</v>
      </c>
      <c r="K827" s="45">
        <v>-57.849038493748999</v>
      </c>
      <c r="L827" s="43">
        <v>0.33491900000000002</v>
      </c>
    </row>
    <row r="828" spans="1:12" x14ac:dyDescent="0.35">
      <c r="A828" s="43">
        <v>24</v>
      </c>
      <c r="B828" s="43" t="s">
        <v>891</v>
      </c>
      <c r="C828" s="46" t="s">
        <v>896</v>
      </c>
      <c r="D828" s="44" t="s">
        <v>26967</v>
      </c>
      <c r="E828" s="44" t="s">
        <v>26968</v>
      </c>
      <c r="F828" s="44" t="str">
        <f t="shared" si="12"/>
        <v>Escuela De Educación Especial N°501General Alvear</v>
      </c>
      <c r="G828" s="43" t="s">
        <v>24109</v>
      </c>
      <c r="H828" s="44" t="s">
        <v>26969</v>
      </c>
      <c r="I828" s="45" t="s">
        <v>26970</v>
      </c>
      <c r="J828" s="45" t="s">
        <v>26971</v>
      </c>
      <c r="K828" s="45" t="s">
        <v>26972</v>
      </c>
      <c r="L828" s="43">
        <v>0.28060099999999999</v>
      </c>
    </row>
    <row r="829" spans="1:12" x14ac:dyDescent="0.35">
      <c r="A829" s="43">
        <v>24</v>
      </c>
      <c r="B829" s="43" t="s">
        <v>891</v>
      </c>
      <c r="C829" s="46" t="s">
        <v>896</v>
      </c>
      <c r="D829" s="44" t="s">
        <v>26973</v>
      </c>
      <c r="E829" s="44" t="s">
        <v>26974</v>
      </c>
      <c r="F829" s="44" t="str">
        <f t="shared" si="12"/>
        <v>Comedor Madre Teresa De CalcutaGeneral Alvear</v>
      </c>
      <c r="G829" s="43" t="s">
        <v>23451</v>
      </c>
      <c r="H829" s="44" t="s">
        <v>26975</v>
      </c>
      <c r="I829" s="45" t="s">
        <v>26976</v>
      </c>
      <c r="J829" s="45">
        <v>-35.969015820000003</v>
      </c>
      <c r="K829" s="45">
        <v>-60.15235268</v>
      </c>
      <c r="L829" s="43">
        <v>0.46338800000000002</v>
      </c>
    </row>
    <row r="830" spans="1:12" x14ac:dyDescent="0.35">
      <c r="A830" s="43">
        <v>24</v>
      </c>
      <c r="B830" s="43" t="s">
        <v>891</v>
      </c>
      <c r="C830" s="46" t="s">
        <v>896</v>
      </c>
      <c r="D830" s="44" t="s">
        <v>26977</v>
      </c>
      <c r="E830" s="44" t="s">
        <v>26978</v>
      </c>
      <c r="F830" s="44" t="str">
        <f t="shared" si="12"/>
        <v>Centro De Formacion Profesional N°401General Alvear</v>
      </c>
      <c r="G830" s="43" t="s">
        <v>23701</v>
      </c>
      <c r="H830" s="44" t="s">
        <v>26979</v>
      </c>
      <c r="I830" s="45" t="s">
        <v>26980</v>
      </c>
      <c r="J830" s="45">
        <v>-36.020541799999997</v>
      </c>
      <c r="K830" s="45">
        <v>-60.011673899999998</v>
      </c>
      <c r="L830" s="43">
        <v>0.27177899999999999</v>
      </c>
    </row>
    <row r="831" spans="1:12" x14ac:dyDescent="0.35">
      <c r="A831" s="43">
        <v>14</v>
      </c>
      <c r="B831" s="43" t="s">
        <v>897</v>
      </c>
      <c r="C831" s="46" t="s">
        <v>901</v>
      </c>
      <c r="D831" s="44" t="s">
        <v>26981</v>
      </c>
      <c r="E831" s="44" t="s">
        <v>26982</v>
      </c>
      <c r="F831" s="44" t="str">
        <f t="shared" si="12"/>
        <v>Ees Nº 2General Arenales</v>
      </c>
      <c r="G831" s="43" t="s">
        <v>23490</v>
      </c>
      <c r="H831" s="44" t="s">
        <v>26983</v>
      </c>
      <c r="I831" s="45" t="s">
        <v>26984</v>
      </c>
      <c r="J831" s="45" t="s">
        <v>26985</v>
      </c>
      <c r="K831" s="45" t="s">
        <v>26986</v>
      </c>
      <c r="L831" s="43">
        <v>0.26224999999999998</v>
      </c>
    </row>
    <row r="832" spans="1:12" x14ac:dyDescent="0.35">
      <c r="A832" s="43">
        <v>14</v>
      </c>
      <c r="B832" s="43" t="s">
        <v>897</v>
      </c>
      <c r="C832" s="46" t="s">
        <v>901</v>
      </c>
      <c r="D832" s="44" t="s">
        <v>26987</v>
      </c>
      <c r="E832" s="44" t="s">
        <v>26988</v>
      </c>
      <c r="F832" s="44" t="str">
        <f t="shared" si="12"/>
        <v>Ees N° 1General Arenales</v>
      </c>
      <c r="G832" s="43" t="s">
        <v>23490</v>
      </c>
      <c r="H832" s="44" t="s">
        <v>26989</v>
      </c>
      <c r="I832" s="45" t="s">
        <v>26990</v>
      </c>
      <c r="J832" s="45" t="s">
        <v>26991</v>
      </c>
      <c r="K832" s="45" t="s">
        <v>26992</v>
      </c>
      <c r="L832" s="43">
        <v>0.27174599999999999</v>
      </c>
    </row>
    <row r="833" spans="1:12" x14ac:dyDescent="0.35">
      <c r="A833" s="43">
        <v>14</v>
      </c>
      <c r="B833" s="43" t="s">
        <v>897</v>
      </c>
      <c r="C833" s="46" t="s">
        <v>901</v>
      </c>
      <c r="D833" s="44" t="s">
        <v>26993</v>
      </c>
      <c r="E833" s="44" t="s">
        <v>26994</v>
      </c>
      <c r="F833" s="44" t="str">
        <f t="shared" si="12"/>
        <v>Ees Nº 3General Arenales</v>
      </c>
      <c r="G833" s="43" t="s">
        <v>23490</v>
      </c>
      <c r="H833" s="44" t="s">
        <v>26995</v>
      </c>
      <c r="I833" s="45" t="s">
        <v>26996</v>
      </c>
      <c r="J833" s="45" t="s">
        <v>26997</v>
      </c>
      <c r="K833" s="45" t="s">
        <v>26998</v>
      </c>
      <c r="L833" s="43">
        <v>0.31065799999999999</v>
      </c>
    </row>
    <row r="834" spans="1:12" x14ac:dyDescent="0.35">
      <c r="A834" s="43">
        <v>17</v>
      </c>
      <c r="B834" s="43" t="s">
        <v>904</v>
      </c>
      <c r="C834" s="46" t="s">
        <v>907</v>
      </c>
      <c r="D834" s="44" t="s">
        <v>26999</v>
      </c>
      <c r="E834" s="44" t="s">
        <v>27000</v>
      </c>
      <c r="F834" s="44" t="str">
        <f t="shared" ref="F834:F897" si="13">CONCATENATE(E834,B834)</f>
        <v>E. P. Nº16General Belgrano</v>
      </c>
      <c r="G834" s="43" t="s">
        <v>23461</v>
      </c>
      <c r="H834" s="44" t="s">
        <v>27001</v>
      </c>
      <c r="I834" s="45" t="s">
        <v>27002</v>
      </c>
      <c r="J834" s="45">
        <v>-35.767740195508999</v>
      </c>
      <c r="K834" s="45">
        <v>-58.485052151830999</v>
      </c>
      <c r="L834" s="43">
        <v>0.40505000000000002</v>
      </c>
    </row>
    <row r="835" spans="1:12" x14ac:dyDescent="0.35">
      <c r="A835" s="43">
        <v>17</v>
      </c>
      <c r="B835" s="43" t="s">
        <v>904</v>
      </c>
      <c r="C835" s="46" t="s">
        <v>907</v>
      </c>
      <c r="D835" s="44" t="s">
        <v>27003</v>
      </c>
      <c r="E835" s="44" t="s">
        <v>27004</v>
      </c>
      <c r="F835" s="44" t="str">
        <f t="shared" si="13"/>
        <v>C.i.c. Jesus CrucificadoGeneral Belgrano</v>
      </c>
      <c r="G835" s="43" t="s">
        <v>208</v>
      </c>
      <c r="H835" s="44" t="s">
        <v>27005</v>
      </c>
      <c r="I835" s="45" t="s">
        <v>27006</v>
      </c>
      <c r="J835" s="45">
        <v>-35.773155799999998</v>
      </c>
      <c r="K835" s="45">
        <v>-58.489316500000001</v>
      </c>
      <c r="L835" s="43">
        <v>0.37787599999999999</v>
      </c>
    </row>
    <row r="836" spans="1:12" x14ac:dyDescent="0.35">
      <c r="A836" s="43">
        <v>17</v>
      </c>
      <c r="B836" s="43" t="s">
        <v>904</v>
      </c>
      <c r="C836" s="46" t="s">
        <v>907</v>
      </c>
      <c r="D836" s="44" t="s">
        <v>27007</v>
      </c>
      <c r="E836" s="44" t="s">
        <v>27008</v>
      </c>
      <c r="F836" s="44" t="str">
        <f t="shared" si="13"/>
        <v>E. S Nº 5 , El PueblazoGeneral Belgrano</v>
      </c>
      <c r="G836" s="43" t="s">
        <v>23701</v>
      </c>
      <c r="H836" s="44" t="s">
        <v>27009</v>
      </c>
      <c r="I836" s="45" t="s">
        <v>27010</v>
      </c>
      <c r="J836" s="45">
        <v>-35.7657442</v>
      </c>
      <c r="K836" s="45">
        <v>-58.497195699999999</v>
      </c>
      <c r="L836" s="43">
        <v>0.233152</v>
      </c>
    </row>
    <row r="837" spans="1:12" x14ac:dyDescent="0.35">
      <c r="A837" s="43">
        <v>18</v>
      </c>
      <c r="B837" s="43" t="s">
        <v>909</v>
      </c>
      <c r="C837" s="46" t="s">
        <v>911</v>
      </c>
      <c r="D837" s="44" t="s">
        <v>27011</v>
      </c>
      <c r="E837" s="44" t="s">
        <v>27012</v>
      </c>
      <c r="F837" s="44" t="str">
        <f t="shared" si="13"/>
        <v>Escuela Secundaria N°2 Dr. Iberico De AmezolaGeneral Guido</v>
      </c>
      <c r="G837" s="43" t="s">
        <v>23536</v>
      </c>
      <c r="H837" s="44" t="s">
        <v>27013</v>
      </c>
      <c r="I837" s="45" t="s">
        <v>27014</v>
      </c>
      <c r="J837" s="45" t="s">
        <v>27015</v>
      </c>
      <c r="K837" s="45" t="s">
        <v>27016</v>
      </c>
      <c r="L837" s="43">
        <v>0.32552700000000001</v>
      </c>
    </row>
    <row r="838" spans="1:12" x14ac:dyDescent="0.35">
      <c r="A838" s="43">
        <v>18</v>
      </c>
      <c r="B838" s="43" t="s">
        <v>909</v>
      </c>
      <c r="C838" s="46" t="s">
        <v>911</v>
      </c>
      <c r="D838" s="44" t="s">
        <v>27017</v>
      </c>
      <c r="E838" s="44" t="s">
        <v>27012</v>
      </c>
      <c r="F838" s="44" t="str">
        <f t="shared" si="13"/>
        <v>Escuela Secundaria N°2 Dr. Iberico De AmezolaGeneral Guido</v>
      </c>
      <c r="G838" s="43" t="s">
        <v>23456</v>
      </c>
      <c r="H838" s="44" t="s">
        <v>27018</v>
      </c>
      <c r="I838" s="45" t="s">
        <v>27019</v>
      </c>
      <c r="J838" s="45" t="s">
        <v>27015</v>
      </c>
      <c r="K838" s="45" t="s">
        <v>27016</v>
      </c>
      <c r="L838" s="43">
        <v>0.32552700000000001</v>
      </c>
    </row>
    <row r="839" spans="1:12" x14ac:dyDescent="0.35">
      <c r="A839" s="43">
        <v>23</v>
      </c>
      <c r="B839" s="43" t="s">
        <v>914</v>
      </c>
      <c r="C839" s="46" t="s">
        <v>917</v>
      </c>
      <c r="D839" s="44" t="s">
        <v>27020</v>
      </c>
      <c r="E839" s="44" t="s">
        <v>27021</v>
      </c>
      <c r="F839" s="44" t="str">
        <f t="shared" si="13"/>
        <v>Centro De Fortalecimiento ComunitarioGeneral La Madrid</v>
      </c>
      <c r="G839" s="43" t="s">
        <v>208</v>
      </c>
      <c r="H839" s="44" t="s">
        <v>27022</v>
      </c>
      <c r="I839" s="45" t="s">
        <v>27023</v>
      </c>
      <c r="J839" s="45">
        <v>-37.253312800000003</v>
      </c>
      <c r="K839" s="45">
        <v>-61.268953400000001</v>
      </c>
      <c r="L839" s="43">
        <v>0.36128399999999999</v>
      </c>
    </row>
    <row r="840" spans="1:12" x14ac:dyDescent="0.35">
      <c r="A840" s="43">
        <v>23</v>
      </c>
      <c r="B840" s="43" t="s">
        <v>914</v>
      </c>
      <c r="C840" s="46" t="s">
        <v>917</v>
      </c>
      <c r="D840" s="44" t="s">
        <v>27024</v>
      </c>
      <c r="E840" s="44" t="s">
        <v>27025</v>
      </c>
      <c r="F840" s="44" t="str">
        <f t="shared" si="13"/>
        <v>Escuela Primaria N°7General La Madrid</v>
      </c>
      <c r="G840" s="43" t="s">
        <v>23490</v>
      </c>
      <c r="H840" s="44" t="s">
        <v>27026</v>
      </c>
      <c r="I840" s="45" t="s">
        <v>27027</v>
      </c>
      <c r="J840" s="45" t="s">
        <v>27028</v>
      </c>
      <c r="K840" s="45" t="s">
        <v>27029</v>
      </c>
      <c r="L840" s="43">
        <v>0.23937</v>
      </c>
    </row>
    <row r="841" spans="1:12" x14ac:dyDescent="0.35">
      <c r="A841" s="43">
        <v>23</v>
      </c>
      <c r="B841" s="43" t="s">
        <v>914</v>
      </c>
      <c r="C841" s="46" t="s">
        <v>917</v>
      </c>
      <c r="D841" s="44" t="s">
        <v>27030</v>
      </c>
      <c r="E841" s="44" t="s">
        <v>5026</v>
      </c>
      <c r="F841" s="44" t="str">
        <f t="shared" si="13"/>
        <v>Puente InnovaGeneral La Madrid</v>
      </c>
      <c r="G841" s="43" t="s">
        <v>208</v>
      </c>
      <c r="H841" s="44" t="s">
        <v>27031</v>
      </c>
      <c r="I841" s="45" t="s">
        <v>27032</v>
      </c>
      <c r="J841" s="45">
        <v>-37.243564945061998</v>
      </c>
      <c r="K841" s="45">
        <v>-61.272145024083002</v>
      </c>
      <c r="L841" s="43">
        <v>0.33245200000000003</v>
      </c>
    </row>
    <row r="842" spans="1:12" x14ac:dyDescent="0.35">
      <c r="A842" s="43">
        <v>18</v>
      </c>
      <c r="B842" s="43" t="s">
        <v>919</v>
      </c>
      <c r="C842" s="46" t="s">
        <v>922</v>
      </c>
      <c r="D842" s="44" t="s">
        <v>27033</v>
      </c>
      <c r="E842" s="44" t="s">
        <v>27034</v>
      </c>
      <c r="F842" s="44" t="str">
        <f t="shared" si="13"/>
        <v>Es N° 2General Lavalle</v>
      </c>
      <c r="G842" s="43" t="s">
        <v>23490</v>
      </c>
      <c r="H842" s="44" t="s">
        <v>27035</v>
      </c>
      <c r="I842" s="45" t="s">
        <v>27036</v>
      </c>
      <c r="J842" s="45">
        <v>-36.720563310000003</v>
      </c>
      <c r="K842" s="45">
        <v>-56.708312429999999</v>
      </c>
      <c r="L842" s="43">
        <v>0.59651900000000002</v>
      </c>
    </row>
    <row r="843" spans="1:12" x14ac:dyDescent="0.35">
      <c r="A843" s="43">
        <v>18</v>
      </c>
      <c r="B843" s="43" t="s">
        <v>919</v>
      </c>
      <c r="C843" s="46" t="s">
        <v>922</v>
      </c>
      <c r="D843" s="44" t="s">
        <v>27037</v>
      </c>
      <c r="E843" s="44" t="s">
        <v>27038</v>
      </c>
      <c r="F843" s="44" t="str">
        <f t="shared" si="13"/>
        <v>Movimiento Evita/ Nuevo EncuentroGeneral Lavalle</v>
      </c>
      <c r="G843" s="43" t="s">
        <v>23536</v>
      </c>
      <c r="H843" s="44" t="s">
        <v>27039</v>
      </c>
      <c r="I843" s="45" t="s">
        <v>27040</v>
      </c>
      <c r="J843" s="45">
        <v>-36.406329999999997</v>
      </c>
      <c r="K843" s="45">
        <v>-56.943289999999998</v>
      </c>
      <c r="L843" s="43">
        <v>0.29846899999999998</v>
      </c>
    </row>
    <row r="844" spans="1:12" x14ac:dyDescent="0.35">
      <c r="A844" s="43">
        <v>18</v>
      </c>
      <c r="B844" s="43" t="s">
        <v>919</v>
      </c>
      <c r="C844" s="46" t="s">
        <v>922</v>
      </c>
      <c r="D844" s="44" t="s">
        <v>27041</v>
      </c>
      <c r="E844" s="44" t="s">
        <v>27042</v>
      </c>
      <c r="F844" s="44" t="str">
        <f t="shared" si="13"/>
        <v>Asociacion 11 De Marzo/ La CámporaGeneral Lavalle</v>
      </c>
      <c r="G844" s="43" t="s">
        <v>23536</v>
      </c>
      <c r="H844" s="44" t="s">
        <v>27043</v>
      </c>
      <c r="I844" s="45" t="s">
        <v>27044</v>
      </c>
      <c r="J844" s="45">
        <v>-36.407594199999998</v>
      </c>
      <c r="K844" s="45">
        <v>-56.943214500000003</v>
      </c>
      <c r="L844" s="43">
        <v>0.29846899999999998</v>
      </c>
    </row>
    <row r="845" spans="1:12" x14ac:dyDescent="0.35">
      <c r="A845" s="43">
        <v>5</v>
      </c>
      <c r="B845" s="43" t="s">
        <v>256</v>
      </c>
      <c r="C845" s="46" t="s">
        <v>332</v>
      </c>
      <c r="D845" s="44" t="s">
        <v>27045</v>
      </c>
      <c r="E845" s="44" t="s">
        <v>27046</v>
      </c>
      <c r="F845" s="44" t="str">
        <f t="shared" si="13"/>
        <v>Pocho LeprattiAlmirante Brown</v>
      </c>
      <c r="G845" s="43" t="s">
        <v>23456</v>
      </c>
      <c r="H845" s="44" t="s">
        <v>27047</v>
      </c>
      <c r="I845" s="45" t="s">
        <v>27048</v>
      </c>
      <c r="J845" s="45">
        <v>-34.780655799999998</v>
      </c>
      <c r="K845" s="45">
        <v>-58.3590248</v>
      </c>
      <c r="L845" s="43">
        <v>0.59763200000000005</v>
      </c>
    </row>
    <row r="846" spans="1:12" x14ac:dyDescent="0.35">
      <c r="A846" s="43">
        <v>5</v>
      </c>
      <c r="B846" s="43" t="s">
        <v>256</v>
      </c>
      <c r="C846" s="46" t="s">
        <v>332</v>
      </c>
      <c r="D846" s="44" t="s">
        <v>27049</v>
      </c>
      <c r="E846" s="44" t="s">
        <v>27050</v>
      </c>
      <c r="F846" s="44" t="str">
        <f t="shared" si="13"/>
        <v>Escuela 46Almirante Brown</v>
      </c>
      <c r="G846" s="43" t="s">
        <v>23461</v>
      </c>
      <c r="H846" s="44" t="s">
        <v>27051</v>
      </c>
      <c r="I846" s="45" t="s">
        <v>27052</v>
      </c>
      <c r="J846" s="45">
        <v>-34.781831281624001</v>
      </c>
      <c r="K846" s="45">
        <v>-58.339369938867002</v>
      </c>
      <c r="L846" s="43">
        <v>0.92712700000000003</v>
      </c>
    </row>
    <row r="847" spans="1:12" x14ac:dyDescent="0.35">
      <c r="A847" s="43">
        <v>5</v>
      </c>
      <c r="B847" s="43" t="s">
        <v>256</v>
      </c>
      <c r="C847" s="46" t="s">
        <v>332</v>
      </c>
      <c r="D847" s="44" t="s">
        <v>27053</v>
      </c>
      <c r="E847" s="44" t="s">
        <v>27054</v>
      </c>
      <c r="F847" s="44" t="str">
        <f t="shared" si="13"/>
        <v>Sociedad De Fomento 17 De AgostoAlmirante Brown</v>
      </c>
      <c r="G847" s="43" t="s">
        <v>23451</v>
      </c>
      <c r="H847" s="44" t="s">
        <v>27055</v>
      </c>
      <c r="I847" s="45" t="s">
        <v>27056</v>
      </c>
      <c r="J847" s="45">
        <v>-34.782760289999999</v>
      </c>
      <c r="K847" s="45">
        <v>-58.336715220000002</v>
      </c>
      <c r="L847" s="43">
        <v>0.76071900000000003</v>
      </c>
    </row>
    <row r="848" spans="1:12" x14ac:dyDescent="0.35">
      <c r="A848" s="43">
        <v>5</v>
      </c>
      <c r="B848" s="43" t="s">
        <v>256</v>
      </c>
      <c r="C848" s="46" t="s">
        <v>332</v>
      </c>
      <c r="D848" s="44" t="s">
        <v>27057</v>
      </c>
      <c r="E848" s="44" t="s">
        <v>27058</v>
      </c>
      <c r="F848" s="44" t="str">
        <f t="shared" si="13"/>
        <v>Cea 713Almirante Brown</v>
      </c>
      <c r="G848" s="43" t="s">
        <v>23451</v>
      </c>
      <c r="H848" s="44" t="s">
        <v>27059</v>
      </c>
      <c r="I848" s="45" t="s">
        <v>27060</v>
      </c>
      <c r="J848" s="45">
        <v>-34.762335399999998</v>
      </c>
      <c r="K848" s="45">
        <v>-58.346611000000003</v>
      </c>
      <c r="L848" s="43">
        <v>0.61882800000000004</v>
      </c>
    </row>
    <row r="849" spans="1:12" x14ac:dyDescent="0.35">
      <c r="A849" s="43">
        <v>5</v>
      </c>
      <c r="B849" s="43" t="s">
        <v>256</v>
      </c>
      <c r="C849" s="46" t="s">
        <v>332</v>
      </c>
      <c r="D849" s="44" t="s">
        <v>27061</v>
      </c>
      <c r="E849" s="44" t="s">
        <v>27062</v>
      </c>
      <c r="F849" s="44" t="str">
        <f t="shared" si="13"/>
        <v>Escuela N1Almirante Brown</v>
      </c>
      <c r="G849" s="43" t="s">
        <v>23451</v>
      </c>
      <c r="H849" s="44" t="s">
        <v>27063</v>
      </c>
      <c r="I849" s="45" t="s">
        <v>27064</v>
      </c>
      <c r="J849" s="45" t="s">
        <v>27065</v>
      </c>
      <c r="K849" s="45" t="s">
        <v>27066</v>
      </c>
      <c r="L849" s="43">
        <v>0.155061</v>
      </c>
    </row>
    <row r="850" spans="1:12" x14ac:dyDescent="0.35">
      <c r="A850" s="43">
        <v>5</v>
      </c>
      <c r="B850" s="43" t="s">
        <v>256</v>
      </c>
      <c r="C850" s="46" t="s">
        <v>332</v>
      </c>
      <c r="D850" s="44" t="s">
        <v>27067</v>
      </c>
      <c r="E850" s="44" t="s">
        <v>27068</v>
      </c>
      <c r="F850" s="44" t="str">
        <f t="shared" si="13"/>
        <v>Sociedad De Fomento Barrio La GloriaAlmirante Brown</v>
      </c>
      <c r="G850" s="43" t="s">
        <v>23451</v>
      </c>
      <c r="H850" s="44" t="s">
        <v>27069</v>
      </c>
      <c r="I850" s="45" t="s">
        <v>27070</v>
      </c>
      <c r="J850" s="45">
        <v>-34.759995292295002</v>
      </c>
      <c r="K850" s="45">
        <v>-58.334377090601997</v>
      </c>
      <c r="L850" s="43">
        <v>0.77002899999999996</v>
      </c>
    </row>
    <row r="851" spans="1:12" x14ac:dyDescent="0.35">
      <c r="A851" s="43">
        <v>5</v>
      </c>
      <c r="B851" s="43" t="s">
        <v>256</v>
      </c>
      <c r="C851" s="46" t="s">
        <v>332</v>
      </c>
      <c r="D851" s="44" t="s">
        <v>27071</v>
      </c>
      <c r="E851" s="44" t="s">
        <v>27072</v>
      </c>
      <c r="F851" s="44" t="str">
        <f t="shared" si="13"/>
        <v>DelegaciÓn Municipal CalzadaAlmirante Brown</v>
      </c>
      <c r="G851" s="43" t="s">
        <v>208</v>
      </c>
      <c r="H851" s="44" t="s">
        <v>27073</v>
      </c>
      <c r="I851" s="45" t="s">
        <v>27074</v>
      </c>
      <c r="J851" s="45">
        <v>-34.796770799999997</v>
      </c>
      <c r="K851" s="45">
        <v>-58.364067200000001</v>
      </c>
      <c r="L851" s="43">
        <v>0.41882900000000001</v>
      </c>
    </row>
    <row r="852" spans="1:12" x14ac:dyDescent="0.35">
      <c r="A852" s="43">
        <v>5</v>
      </c>
      <c r="B852" s="43" t="s">
        <v>256</v>
      </c>
      <c r="C852" s="46" t="s">
        <v>332</v>
      </c>
      <c r="D852" s="44" t="s">
        <v>27075</v>
      </c>
      <c r="E852" s="44" t="s">
        <v>27076</v>
      </c>
      <c r="F852" s="44" t="str">
        <f t="shared" si="13"/>
        <v>Escuela 12Almirante Brown</v>
      </c>
      <c r="G852" s="43" t="s">
        <v>23456</v>
      </c>
      <c r="H852" s="44" t="s">
        <v>27077</v>
      </c>
      <c r="I852" s="45" t="s">
        <v>27078</v>
      </c>
      <c r="J852" s="45" t="s">
        <v>27079</v>
      </c>
      <c r="K852" s="45" t="s">
        <v>27080</v>
      </c>
      <c r="L852" s="43">
        <v>0.31162299999999998</v>
      </c>
    </row>
    <row r="853" spans="1:12" x14ac:dyDescent="0.35">
      <c r="A853" s="43">
        <v>5</v>
      </c>
      <c r="B853" s="43" t="s">
        <v>256</v>
      </c>
      <c r="C853" s="46" t="s">
        <v>332</v>
      </c>
      <c r="D853" s="44" t="s">
        <v>27081</v>
      </c>
      <c r="E853" s="44" t="s">
        <v>27082</v>
      </c>
      <c r="F853" s="44" t="str">
        <f t="shared" si="13"/>
        <v>Escuela 40Almirante Brown</v>
      </c>
      <c r="G853" s="43" t="s">
        <v>23451</v>
      </c>
      <c r="H853" s="44" t="s">
        <v>27083</v>
      </c>
      <c r="I853" s="45" t="s">
        <v>27084</v>
      </c>
      <c r="J853" s="45" t="s">
        <v>27085</v>
      </c>
      <c r="K853" s="45" t="s">
        <v>27086</v>
      </c>
      <c r="L853" s="43">
        <v>0.46900799999999998</v>
      </c>
    </row>
    <row r="854" spans="1:12" x14ac:dyDescent="0.35">
      <c r="A854" s="43">
        <v>5</v>
      </c>
      <c r="B854" s="43" t="s">
        <v>256</v>
      </c>
      <c r="C854" s="46" t="s">
        <v>332</v>
      </c>
      <c r="D854" s="44" t="s">
        <v>27087</v>
      </c>
      <c r="E854" s="44" t="s">
        <v>27088</v>
      </c>
      <c r="F854" s="44" t="str">
        <f t="shared" si="13"/>
        <v>Escuela 72Almirante Brown</v>
      </c>
      <c r="G854" s="43" t="s">
        <v>23456</v>
      </c>
      <c r="H854" s="44" t="s">
        <v>27089</v>
      </c>
      <c r="I854" s="45" t="s">
        <v>27090</v>
      </c>
      <c r="J854" s="45" t="s">
        <v>27091</v>
      </c>
      <c r="K854" s="45" t="s">
        <v>27092</v>
      </c>
      <c r="L854" s="43">
        <v>0.98788799999999999</v>
      </c>
    </row>
    <row r="855" spans="1:12" x14ac:dyDescent="0.35">
      <c r="A855" s="43">
        <v>5</v>
      </c>
      <c r="B855" s="43" t="s">
        <v>256</v>
      </c>
      <c r="C855" s="46" t="s">
        <v>332</v>
      </c>
      <c r="D855" s="44" t="s">
        <v>27093</v>
      </c>
      <c r="E855" s="44" t="s">
        <v>27094</v>
      </c>
      <c r="F855" s="44" t="str">
        <f t="shared" si="13"/>
        <v>El HorneritoAlmirante Brown</v>
      </c>
      <c r="G855" s="43" t="s">
        <v>23451</v>
      </c>
      <c r="H855" s="44" t="s">
        <v>27095</v>
      </c>
      <c r="I855" s="45" t="s">
        <v>27096</v>
      </c>
      <c r="J855" s="45">
        <v>-34.789805899999998</v>
      </c>
      <c r="K855" s="45">
        <v>-58.349805699999997</v>
      </c>
      <c r="L855" s="43">
        <v>0.46740700000000002</v>
      </c>
    </row>
    <row r="856" spans="1:12" x14ac:dyDescent="0.35">
      <c r="A856" s="43">
        <v>5</v>
      </c>
      <c r="B856" s="43" t="s">
        <v>256</v>
      </c>
      <c r="C856" s="46" t="s">
        <v>332</v>
      </c>
      <c r="D856" s="44" t="s">
        <v>27097</v>
      </c>
      <c r="E856" s="44" t="s">
        <v>27098</v>
      </c>
      <c r="F856" s="44" t="str">
        <f t="shared" si="13"/>
        <v>Merendero La Casa Del CarpinchoAlmirante Brown</v>
      </c>
      <c r="G856" s="43" t="s">
        <v>23451</v>
      </c>
      <c r="H856" s="44" t="s">
        <v>27099</v>
      </c>
      <c r="I856" s="45" t="s">
        <v>27100</v>
      </c>
      <c r="J856" s="45">
        <v>-34.803519299999998</v>
      </c>
      <c r="K856" s="45">
        <v>-58.366438299999999</v>
      </c>
      <c r="L856" s="43">
        <v>0.47722399999999998</v>
      </c>
    </row>
    <row r="857" spans="1:12" x14ac:dyDescent="0.35">
      <c r="A857" s="43">
        <v>5</v>
      </c>
      <c r="B857" s="43" t="s">
        <v>256</v>
      </c>
      <c r="C857" s="46" t="s">
        <v>332</v>
      </c>
      <c r="D857" s="44" t="s">
        <v>27101</v>
      </c>
      <c r="E857" s="44" t="s">
        <v>27102</v>
      </c>
      <c r="F857" s="44" t="str">
        <f t="shared" si="13"/>
        <v>Club Atletico Y Social Villa CalzadaAlmirante Brown</v>
      </c>
      <c r="G857" s="43" t="s">
        <v>23456</v>
      </c>
      <c r="H857" s="44" t="s">
        <v>27103</v>
      </c>
      <c r="I857" s="45" t="s">
        <v>27104</v>
      </c>
      <c r="J857" s="45">
        <v>-34.793840400000001</v>
      </c>
      <c r="K857" s="45">
        <v>-58.361405499999996</v>
      </c>
      <c r="L857" s="43">
        <v>0.235178</v>
      </c>
    </row>
    <row r="858" spans="1:12" x14ac:dyDescent="0.35">
      <c r="A858" s="43">
        <v>5</v>
      </c>
      <c r="B858" s="43" t="s">
        <v>256</v>
      </c>
      <c r="C858" s="46" t="s">
        <v>332</v>
      </c>
      <c r="D858" s="44" t="s">
        <v>27105</v>
      </c>
      <c r="E858" s="44" t="s">
        <v>27106</v>
      </c>
      <c r="F858" s="44" t="str">
        <f t="shared" si="13"/>
        <v>Los Chicos De BetherramAlmirante Brown</v>
      </c>
      <c r="G858" s="43" t="s">
        <v>23461</v>
      </c>
      <c r="H858" s="44" t="s">
        <v>27107</v>
      </c>
      <c r="I858" s="45" t="s">
        <v>27108</v>
      </c>
      <c r="J858" s="45">
        <v>-34.816849499999996</v>
      </c>
      <c r="K858" s="45">
        <v>-58.403755199999999</v>
      </c>
      <c r="L858" s="43">
        <v>0.88961299999999999</v>
      </c>
    </row>
    <row r="859" spans="1:12" x14ac:dyDescent="0.35">
      <c r="A859" s="43">
        <v>5</v>
      </c>
      <c r="B859" s="43" t="s">
        <v>256</v>
      </c>
      <c r="C859" s="46" t="s">
        <v>332</v>
      </c>
      <c r="D859" s="44" t="s">
        <v>27109</v>
      </c>
      <c r="E859" s="44" t="s">
        <v>27110</v>
      </c>
      <c r="F859" s="44" t="str">
        <f t="shared" si="13"/>
        <v>Sociedad De Fomento BouchardAlmirante Brown</v>
      </c>
      <c r="G859" s="43" t="s">
        <v>23590</v>
      </c>
      <c r="H859" s="44" t="s">
        <v>27111</v>
      </c>
      <c r="I859" s="45" t="s">
        <v>27112</v>
      </c>
      <c r="J859" s="45">
        <v>-34.782265899999999</v>
      </c>
      <c r="K859" s="45">
        <v>-58.352700499999997</v>
      </c>
      <c r="L859" s="43">
        <v>0.37793300000000002</v>
      </c>
    </row>
    <row r="860" spans="1:12" x14ac:dyDescent="0.35">
      <c r="A860" s="43">
        <v>5</v>
      </c>
      <c r="B860" s="43" t="s">
        <v>256</v>
      </c>
      <c r="C860" s="46" t="s">
        <v>332</v>
      </c>
      <c r="D860" s="44" t="s">
        <v>27113</v>
      </c>
      <c r="E860" s="44" t="s">
        <v>27114</v>
      </c>
      <c r="F860" s="44" t="str">
        <f t="shared" si="13"/>
        <v>San GabrielAlmirante Brown</v>
      </c>
      <c r="G860" s="43" t="s">
        <v>23456</v>
      </c>
      <c r="H860" s="44" t="s">
        <v>27115</v>
      </c>
      <c r="I860" s="45" t="s">
        <v>27116</v>
      </c>
      <c r="J860" s="45">
        <v>-34.796198599999997</v>
      </c>
      <c r="K860" s="45">
        <v>-58.404012399999999</v>
      </c>
      <c r="L860" s="43">
        <v>0.161388</v>
      </c>
    </row>
    <row r="861" spans="1:12" x14ac:dyDescent="0.35">
      <c r="A861" s="43">
        <v>5</v>
      </c>
      <c r="B861" s="43" t="s">
        <v>256</v>
      </c>
      <c r="C861" s="46" t="s">
        <v>332</v>
      </c>
      <c r="D861" s="44" t="s">
        <v>27117</v>
      </c>
      <c r="E861" s="44" t="s">
        <v>27118</v>
      </c>
      <c r="F861" s="44" t="str">
        <f t="shared" si="13"/>
        <v>Club 8 De DiciembreAlmirante Brown</v>
      </c>
      <c r="G861" s="43" t="s">
        <v>23451</v>
      </c>
      <c r="H861" s="44" t="s">
        <v>27119</v>
      </c>
      <c r="I861" s="45" t="s">
        <v>27120</v>
      </c>
      <c r="J861" s="45">
        <v>-34.766122299999999</v>
      </c>
      <c r="K861" s="45">
        <v>-58.3365212</v>
      </c>
      <c r="L861" s="43">
        <v>0.86046400000000001</v>
      </c>
    </row>
    <row r="862" spans="1:12" x14ac:dyDescent="0.35">
      <c r="A862" s="43">
        <v>5</v>
      </c>
      <c r="B862" s="43" t="s">
        <v>256</v>
      </c>
      <c r="C862" s="46" t="s">
        <v>332</v>
      </c>
      <c r="D862" s="44" t="s">
        <v>27121</v>
      </c>
      <c r="E862" s="44" t="s">
        <v>26904</v>
      </c>
      <c r="F862" s="44" t="str">
        <f t="shared" si="13"/>
        <v>UocraAlmirante Brown</v>
      </c>
      <c r="G862" s="43" t="s">
        <v>23531</v>
      </c>
      <c r="H862" s="44" t="s">
        <v>27122</v>
      </c>
      <c r="I862" s="45" t="s">
        <v>27123</v>
      </c>
      <c r="J862" s="45">
        <v>-34.813535799999997</v>
      </c>
      <c r="K862" s="45">
        <v>-58.397001799999998</v>
      </c>
      <c r="L862" s="43">
        <v>0.241427</v>
      </c>
    </row>
    <row r="863" spans="1:12" x14ac:dyDescent="0.35">
      <c r="A863" s="43">
        <v>5</v>
      </c>
      <c r="B863" s="43" t="s">
        <v>256</v>
      </c>
      <c r="C863" s="46" t="s">
        <v>332</v>
      </c>
      <c r="D863" s="44" t="s">
        <v>27124</v>
      </c>
      <c r="E863" s="44" t="s">
        <v>27125</v>
      </c>
      <c r="F863" s="44" t="str">
        <f t="shared" si="13"/>
        <v>Honorable Consejo DeliberanteAlmirante Brown</v>
      </c>
      <c r="G863" s="43" t="s">
        <v>208</v>
      </c>
      <c r="H863" s="44" t="s">
        <v>27126</v>
      </c>
      <c r="I863" s="45" t="s">
        <v>27127</v>
      </c>
      <c r="J863" s="45">
        <v>-34.799883000000001</v>
      </c>
      <c r="K863" s="45">
        <v>-58.390707300000003</v>
      </c>
      <c r="L863" s="43">
        <v>0.181308</v>
      </c>
    </row>
    <row r="864" spans="1:12" x14ac:dyDescent="0.35">
      <c r="A864" s="43">
        <v>5</v>
      </c>
      <c r="B864" s="43" t="s">
        <v>256</v>
      </c>
      <c r="C864" s="46" t="s">
        <v>332</v>
      </c>
      <c r="D864" s="44" t="s">
        <v>27128</v>
      </c>
      <c r="E864" s="44" t="s">
        <v>27129</v>
      </c>
      <c r="F864" s="44" t="str">
        <f t="shared" si="13"/>
        <v>Gino StraforiniAlmirante Brown</v>
      </c>
      <c r="G864" s="43" t="s">
        <v>23451</v>
      </c>
      <c r="H864" s="44" t="s">
        <v>27130</v>
      </c>
      <c r="I864" s="45" t="s">
        <v>27131</v>
      </c>
      <c r="J864" s="45">
        <v>-34.775923400000003</v>
      </c>
      <c r="K864" s="45">
        <v>-58.3639242</v>
      </c>
      <c r="L864" s="43">
        <v>0.56819799999999998</v>
      </c>
    </row>
    <row r="865" spans="1:12" x14ac:dyDescent="0.35">
      <c r="A865" s="43">
        <v>5</v>
      </c>
      <c r="B865" s="43" t="s">
        <v>256</v>
      </c>
      <c r="C865" s="46" t="s">
        <v>332</v>
      </c>
      <c r="D865" s="44" t="s">
        <v>27132</v>
      </c>
      <c r="E865" s="44" t="s">
        <v>27133</v>
      </c>
      <c r="F865" s="44" t="str">
        <f t="shared" si="13"/>
        <v>Capilla San JoseAlmirante Brown</v>
      </c>
      <c r="G865" s="43" t="s">
        <v>23451</v>
      </c>
      <c r="H865" s="44" t="s">
        <v>27134</v>
      </c>
      <c r="I865" s="45" t="s">
        <v>27135</v>
      </c>
      <c r="J865" s="45">
        <v>-34.779082600000002</v>
      </c>
      <c r="K865" s="45">
        <v>-58.348797599999997</v>
      </c>
      <c r="L865" s="43">
        <v>0.65698999999999996</v>
      </c>
    </row>
    <row r="866" spans="1:12" x14ac:dyDescent="0.35">
      <c r="A866" s="43">
        <v>5</v>
      </c>
      <c r="B866" s="43" t="s">
        <v>256</v>
      </c>
      <c r="C866" s="46" t="s">
        <v>334</v>
      </c>
      <c r="D866" s="44" t="s">
        <v>27136</v>
      </c>
      <c r="E866" s="44" t="s">
        <v>27137</v>
      </c>
      <c r="F866" s="44" t="str">
        <f t="shared" si="13"/>
        <v>Fundacion Abrazo ArgentinoAlmirante Brown</v>
      </c>
      <c r="G866" s="43" t="s">
        <v>23451</v>
      </c>
      <c r="H866" s="44" t="s">
        <v>27138</v>
      </c>
      <c r="I866" s="45" t="s">
        <v>27139</v>
      </c>
      <c r="J866" s="45">
        <v>-34.7934999</v>
      </c>
      <c r="K866" s="45">
        <v>-58.382728399999998</v>
      </c>
      <c r="L866" s="43">
        <v>0.13635900000000001</v>
      </c>
    </row>
    <row r="867" spans="1:12" x14ac:dyDescent="0.35">
      <c r="A867" s="43">
        <v>5</v>
      </c>
      <c r="B867" s="43" t="s">
        <v>256</v>
      </c>
      <c r="C867" s="46" t="s">
        <v>332</v>
      </c>
      <c r="D867" s="44" t="s">
        <v>27140</v>
      </c>
      <c r="E867" s="44" t="s">
        <v>27141</v>
      </c>
      <c r="F867" s="44" t="str">
        <f t="shared" si="13"/>
        <v>Sociedad De Fomento IntegraciÓn Y CulturaAlmirante Brown</v>
      </c>
      <c r="G867" s="43" t="s">
        <v>23451</v>
      </c>
      <c r="H867" s="44" t="s">
        <v>27130</v>
      </c>
      <c r="I867" s="45" t="s">
        <v>27131</v>
      </c>
      <c r="J867" s="45">
        <v>-34.775923400000003</v>
      </c>
      <c r="K867" s="45">
        <v>-58.3639242</v>
      </c>
      <c r="L867" s="43">
        <v>0.56819799999999998</v>
      </c>
    </row>
    <row r="868" spans="1:12" x14ac:dyDescent="0.35">
      <c r="A868" s="43">
        <v>5</v>
      </c>
      <c r="B868" s="43" t="s">
        <v>256</v>
      </c>
      <c r="C868" s="46" t="s">
        <v>332</v>
      </c>
      <c r="D868" s="44" t="s">
        <v>27142</v>
      </c>
      <c r="E868" s="44" t="s">
        <v>27050</v>
      </c>
      <c r="F868" s="44" t="str">
        <f t="shared" si="13"/>
        <v>Escuela 46Almirante Brown</v>
      </c>
      <c r="G868" s="43" t="s">
        <v>23451</v>
      </c>
      <c r="H868" s="44" t="s">
        <v>27143</v>
      </c>
      <c r="I868" s="45" t="s">
        <v>27144</v>
      </c>
      <c r="J868" s="45">
        <v>-34.782155500000002</v>
      </c>
      <c r="K868" s="45">
        <v>-58.338428399999998</v>
      </c>
      <c r="L868" s="43">
        <v>0.84411499999999995</v>
      </c>
    </row>
    <row r="869" spans="1:12" x14ac:dyDescent="0.35">
      <c r="A869" s="43">
        <v>5</v>
      </c>
      <c r="B869" s="43" t="s">
        <v>256</v>
      </c>
      <c r="C869" s="46" t="s">
        <v>332</v>
      </c>
      <c r="D869" s="44" t="s">
        <v>27145</v>
      </c>
      <c r="E869" s="44" t="s">
        <v>27146</v>
      </c>
      <c r="F869" s="44" t="str">
        <f t="shared" si="13"/>
        <v>Casa De La CulturaAlmirante Brown</v>
      </c>
      <c r="G869" s="43" t="s">
        <v>208</v>
      </c>
      <c r="H869" s="44" t="s">
        <v>27147</v>
      </c>
      <c r="I869" s="45" t="s">
        <v>27148</v>
      </c>
      <c r="J869" s="45">
        <v>-34.798546000000002</v>
      </c>
      <c r="K869" s="45">
        <v>-58.390130499999998</v>
      </c>
      <c r="L869" s="43">
        <v>0.181308</v>
      </c>
    </row>
    <row r="870" spans="1:12" x14ac:dyDescent="0.35">
      <c r="A870" s="43">
        <v>5</v>
      </c>
      <c r="B870" s="43" t="s">
        <v>256</v>
      </c>
      <c r="C870" s="46" t="s">
        <v>332</v>
      </c>
      <c r="D870" s="44" t="s">
        <v>27149</v>
      </c>
      <c r="E870" s="44" t="s">
        <v>27150</v>
      </c>
      <c r="F870" s="44" t="str">
        <f t="shared" si="13"/>
        <v>Cea713Almirante Brown</v>
      </c>
      <c r="G870" s="43" t="s">
        <v>23490</v>
      </c>
      <c r="H870" s="44" t="s">
        <v>27059</v>
      </c>
      <c r="I870" s="45" t="s">
        <v>27060</v>
      </c>
      <c r="J870" s="45">
        <v>-34.762335399999998</v>
      </c>
      <c r="K870" s="45">
        <v>-58.346611000000003</v>
      </c>
      <c r="L870" s="43">
        <v>0.61882800000000004</v>
      </c>
    </row>
    <row r="871" spans="1:12" x14ac:dyDescent="0.35">
      <c r="A871" s="43">
        <v>5</v>
      </c>
      <c r="B871" s="43" t="s">
        <v>256</v>
      </c>
      <c r="C871" s="46" t="s">
        <v>332</v>
      </c>
      <c r="D871" s="44" t="s">
        <v>27151</v>
      </c>
      <c r="E871" s="44" t="s">
        <v>27152</v>
      </c>
      <c r="F871" s="44" t="str">
        <f t="shared" si="13"/>
        <v>Centro Barrial La DuarteAlmirante Brown</v>
      </c>
      <c r="G871" s="43" t="s">
        <v>23451</v>
      </c>
      <c r="H871" s="44" t="s">
        <v>27153</v>
      </c>
      <c r="I871" s="45" t="s">
        <v>27154</v>
      </c>
      <c r="J871" s="45">
        <v>-34.7717879</v>
      </c>
      <c r="K871" s="45">
        <v>-58.328475300000001</v>
      </c>
      <c r="L871" s="43">
        <v>0.98482999999999998</v>
      </c>
    </row>
    <row r="872" spans="1:12" x14ac:dyDescent="0.35">
      <c r="A872" s="43">
        <v>5</v>
      </c>
      <c r="B872" s="43" t="s">
        <v>256</v>
      </c>
      <c r="C872" s="46" t="s">
        <v>332</v>
      </c>
      <c r="D872" s="44" t="s">
        <v>27155</v>
      </c>
      <c r="E872" s="44" t="s">
        <v>27156</v>
      </c>
      <c r="F872" s="44" t="str">
        <f t="shared" si="13"/>
        <v>Hospital Dr. Arturo OÑativiaAlmirante Brown</v>
      </c>
      <c r="G872" s="43" t="s">
        <v>23456</v>
      </c>
      <c r="H872" s="44" t="s">
        <v>27157</v>
      </c>
      <c r="I872" s="45" t="s">
        <v>27158</v>
      </c>
      <c r="J872" s="45">
        <v>-34.785992419999999</v>
      </c>
      <c r="K872" s="45">
        <v>-58.35192473</v>
      </c>
      <c r="L872" s="43">
        <v>0.32559700000000003</v>
      </c>
    </row>
    <row r="873" spans="1:12" x14ac:dyDescent="0.35">
      <c r="A873" s="43">
        <v>5</v>
      </c>
      <c r="B873" s="43" t="s">
        <v>256</v>
      </c>
      <c r="C873" s="46" t="s">
        <v>332</v>
      </c>
      <c r="D873" s="44" t="s">
        <v>27159</v>
      </c>
      <c r="E873" s="44" t="s">
        <v>27160</v>
      </c>
      <c r="F873" s="44" t="str">
        <f t="shared" si="13"/>
        <v>IntegraciÓn Y CulturaAlmirante Brown</v>
      </c>
      <c r="G873" s="43" t="s">
        <v>23451</v>
      </c>
      <c r="H873" s="44" t="s">
        <v>27161</v>
      </c>
      <c r="I873" s="45" t="s">
        <v>27162</v>
      </c>
      <c r="J873" s="45">
        <v>-34.776041975250003</v>
      </c>
      <c r="K873" s="45">
        <v>-58.363818916436003</v>
      </c>
      <c r="L873" s="43">
        <v>0.56819799999999998</v>
      </c>
    </row>
    <row r="874" spans="1:12" x14ac:dyDescent="0.35">
      <c r="A874" s="43">
        <v>5</v>
      </c>
      <c r="B874" s="43" t="s">
        <v>256</v>
      </c>
      <c r="C874" s="46" t="s">
        <v>334</v>
      </c>
      <c r="D874" s="44" t="s">
        <v>27163</v>
      </c>
      <c r="E874" s="44" t="s">
        <v>27164</v>
      </c>
      <c r="F874" s="44" t="str">
        <f t="shared" si="13"/>
        <v>Nunca Bajen Las Banderas E.p N° 77Almirante Brown</v>
      </c>
      <c r="G874" s="43" t="s">
        <v>23456</v>
      </c>
      <c r="H874" s="44" t="s">
        <v>27165</v>
      </c>
      <c r="I874" s="45" t="s">
        <v>27166</v>
      </c>
      <c r="J874" s="45" t="s">
        <v>27167</v>
      </c>
      <c r="K874" s="45" t="s">
        <v>27168</v>
      </c>
      <c r="L874" s="43">
        <v>0.39674700000000002</v>
      </c>
    </row>
    <row r="875" spans="1:12" x14ac:dyDescent="0.35">
      <c r="A875" s="43">
        <v>5</v>
      </c>
      <c r="B875" s="43" t="s">
        <v>256</v>
      </c>
      <c r="C875" s="46" t="s">
        <v>334</v>
      </c>
      <c r="D875" s="44" t="s">
        <v>27169</v>
      </c>
      <c r="E875" s="44" t="s">
        <v>27170</v>
      </c>
      <c r="F875" s="44" t="str">
        <f t="shared" si="13"/>
        <v>Merendero Santa RosaAlmirante Brown</v>
      </c>
      <c r="G875" s="43" t="s">
        <v>23451</v>
      </c>
      <c r="H875" s="44" t="s">
        <v>27171</v>
      </c>
      <c r="I875" s="45" t="s">
        <v>27172</v>
      </c>
      <c r="J875" s="45">
        <v>-34.887375800000001</v>
      </c>
      <c r="K875" s="45">
        <v>-58.3811131</v>
      </c>
      <c r="L875" s="43">
        <v>0.533972</v>
      </c>
    </row>
    <row r="876" spans="1:12" x14ac:dyDescent="0.35">
      <c r="A876" s="43">
        <v>5</v>
      </c>
      <c r="B876" s="43" t="s">
        <v>256</v>
      </c>
      <c r="C876" s="46" t="s">
        <v>334</v>
      </c>
      <c r="D876" s="44" t="s">
        <v>27173</v>
      </c>
      <c r="E876" s="44" t="s">
        <v>27174</v>
      </c>
      <c r="F876" s="44" t="str">
        <f t="shared" si="13"/>
        <v>Madres De PlazaAlmirante Brown</v>
      </c>
      <c r="G876" s="43" t="s">
        <v>23456</v>
      </c>
      <c r="H876" s="44" t="s">
        <v>27175</v>
      </c>
      <c r="I876" s="45" t="s">
        <v>27176</v>
      </c>
      <c r="J876" s="45">
        <v>-34.842993107086002</v>
      </c>
      <c r="K876" s="45">
        <v>-58.363365316001001</v>
      </c>
      <c r="L876" s="43">
        <v>0.776092</v>
      </c>
    </row>
    <row r="877" spans="1:12" x14ac:dyDescent="0.35">
      <c r="A877" s="43">
        <v>5</v>
      </c>
      <c r="B877" s="43" t="s">
        <v>256</v>
      </c>
      <c r="C877" s="46" t="s">
        <v>334</v>
      </c>
      <c r="D877" s="44" t="s">
        <v>27177</v>
      </c>
      <c r="E877" s="44" t="s">
        <v>27178</v>
      </c>
      <c r="F877" s="44" t="str">
        <f t="shared" si="13"/>
        <v>Como Las AguilasAlmirante Brown</v>
      </c>
      <c r="G877" s="43" t="s">
        <v>23461</v>
      </c>
      <c r="H877" s="44" t="s">
        <v>27179</v>
      </c>
      <c r="I877" s="45" t="s">
        <v>27180</v>
      </c>
      <c r="J877" s="45">
        <v>-34.860231900000002</v>
      </c>
      <c r="K877" s="45">
        <v>-58.389808000000002</v>
      </c>
      <c r="L877" s="43">
        <v>0.35595100000000002</v>
      </c>
    </row>
    <row r="878" spans="1:12" x14ac:dyDescent="0.35">
      <c r="A878" s="43">
        <v>5</v>
      </c>
      <c r="B878" s="43" t="s">
        <v>256</v>
      </c>
      <c r="C878" s="46" t="s">
        <v>334</v>
      </c>
      <c r="D878" s="44" t="s">
        <v>27181</v>
      </c>
      <c r="E878" s="44" t="s">
        <v>27182</v>
      </c>
      <c r="F878" s="44" t="str">
        <f t="shared" si="13"/>
        <v>Colegio Superior VictoriaAlmirante Brown</v>
      </c>
      <c r="G878" s="43" t="s">
        <v>23456</v>
      </c>
      <c r="H878" s="44" t="s">
        <v>27183</v>
      </c>
      <c r="I878" s="45" t="s">
        <v>27184</v>
      </c>
      <c r="J878" s="45">
        <v>-34.890676399999997</v>
      </c>
      <c r="K878" s="45">
        <v>-58.386900699999998</v>
      </c>
      <c r="L878" s="43">
        <v>0.45620300000000003</v>
      </c>
    </row>
    <row r="879" spans="1:12" x14ac:dyDescent="0.35">
      <c r="A879" s="43">
        <v>5</v>
      </c>
      <c r="B879" s="43" t="s">
        <v>256</v>
      </c>
      <c r="C879" s="46" t="s">
        <v>334</v>
      </c>
      <c r="D879" s="44" t="s">
        <v>27185</v>
      </c>
      <c r="E879" s="44" t="s">
        <v>27186</v>
      </c>
      <c r="F879" s="44" t="str">
        <f t="shared" si="13"/>
        <v>E.p.a N° 714Almirante Brown</v>
      </c>
      <c r="G879" s="43" t="s">
        <v>23456</v>
      </c>
      <c r="H879" s="44" t="s">
        <v>27187</v>
      </c>
      <c r="I879" s="45" t="s">
        <v>27188</v>
      </c>
      <c r="J879" s="45" t="s">
        <v>27189</v>
      </c>
      <c r="K879" s="45" t="s">
        <v>27190</v>
      </c>
      <c r="L879" s="43">
        <v>0.83709900000000004</v>
      </c>
    </row>
    <row r="880" spans="1:12" x14ac:dyDescent="0.35">
      <c r="A880" s="43">
        <v>5</v>
      </c>
      <c r="B880" s="43" t="s">
        <v>256</v>
      </c>
      <c r="C880" s="46" t="s">
        <v>334</v>
      </c>
      <c r="D880" s="44" t="s">
        <v>27191</v>
      </c>
      <c r="E880" s="44" t="s">
        <v>27192</v>
      </c>
      <c r="F880" s="44" t="str">
        <f t="shared" si="13"/>
        <v>Delegacion GlewAlmirante Brown</v>
      </c>
      <c r="G880" s="43" t="s">
        <v>23461</v>
      </c>
      <c r="H880" s="44" t="s">
        <v>27193</v>
      </c>
      <c r="I880" s="45" t="s">
        <v>27194</v>
      </c>
      <c r="J880" s="45">
        <v>-34.885558600000003</v>
      </c>
      <c r="K880" s="45">
        <v>-58.383365599999998</v>
      </c>
      <c r="L880" s="43">
        <v>0.65373999999999999</v>
      </c>
    </row>
    <row r="881" spans="1:12" x14ac:dyDescent="0.35">
      <c r="A881" s="43">
        <v>5</v>
      </c>
      <c r="B881" s="43" t="s">
        <v>256</v>
      </c>
      <c r="C881" s="46" t="s">
        <v>334</v>
      </c>
      <c r="D881" s="44" t="s">
        <v>27195</v>
      </c>
      <c r="E881" s="44" t="s">
        <v>4033</v>
      </c>
      <c r="F881" s="44" t="str">
        <f t="shared" si="13"/>
        <v>Epa 703Almirante Brown</v>
      </c>
      <c r="G881" s="43" t="s">
        <v>23456</v>
      </c>
      <c r="H881" s="44" t="s">
        <v>27196</v>
      </c>
      <c r="I881" s="45" t="s">
        <v>27197</v>
      </c>
      <c r="J881" s="47" t="s">
        <v>27198</v>
      </c>
      <c r="K881" s="47" t="s">
        <v>27199</v>
      </c>
      <c r="L881" s="43">
        <v>0.43732500000000002</v>
      </c>
    </row>
    <row r="882" spans="1:12" x14ac:dyDescent="0.35">
      <c r="A882" s="43">
        <v>5</v>
      </c>
      <c r="B882" s="43" t="s">
        <v>256</v>
      </c>
      <c r="C882" s="46" t="s">
        <v>334</v>
      </c>
      <c r="D882" s="44" t="s">
        <v>27200</v>
      </c>
      <c r="E882" s="44" t="s">
        <v>27201</v>
      </c>
      <c r="F882" s="44" t="str">
        <f t="shared" si="13"/>
        <v>E.p N° 9Almirante Brown</v>
      </c>
      <c r="G882" s="43" t="s">
        <v>23456</v>
      </c>
      <c r="H882" s="44" t="s">
        <v>27202</v>
      </c>
      <c r="I882" s="45" t="s">
        <v>27203</v>
      </c>
      <c r="J882" s="45" t="s">
        <v>27204</v>
      </c>
      <c r="K882" s="45" t="s">
        <v>27205</v>
      </c>
      <c r="L882" s="43">
        <v>0.44040600000000002</v>
      </c>
    </row>
    <row r="883" spans="1:12" x14ac:dyDescent="0.35">
      <c r="A883" s="43">
        <v>5</v>
      </c>
      <c r="B883" s="43" t="s">
        <v>256</v>
      </c>
      <c r="C883" s="46" t="s">
        <v>334</v>
      </c>
      <c r="D883" s="44" t="s">
        <v>27206</v>
      </c>
      <c r="E883" s="44" t="s">
        <v>27207</v>
      </c>
      <c r="F883" s="44" t="str">
        <f t="shared" si="13"/>
        <v>Eeppa714Almirante Brown</v>
      </c>
      <c r="G883" s="43" t="s">
        <v>23451</v>
      </c>
      <c r="H883" s="44" t="s">
        <v>27208</v>
      </c>
      <c r="I883" s="45" t="s">
        <v>27209</v>
      </c>
      <c r="J883" s="45" t="s">
        <v>27189</v>
      </c>
      <c r="K883" s="45" t="s">
        <v>27190</v>
      </c>
      <c r="L883" s="43">
        <v>0.83709900000000004</v>
      </c>
    </row>
    <row r="884" spans="1:12" x14ac:dyDescent="0.35">
      <c r="A884" s="43">
        <v>5</v>
      </c>
      <c r="B884" s="43" t="s">
        <v>256</v>
      </c>
      <c r="C884" s="46" t="s">
        <v>334</v>
      </c>
      <c r="D884" s="44" t="s">
        <v>27210</v>
      </c>
      <c r="E884" s="44" t="s">
        <v>27211</v>
      </c>
      <c r="F884" s="44" t="str">
        <f t="shared" si="13"/>
        <v>Centro De Acceso A Derechos Para Mujeres Y DisidenAlmirante Brown</v>
      </c>
      <c r="G884" s="43" t="s">
        <v>23461</v>
      </c>
      <c r="H884" s="44" t="s">
        <v>27212</v>
      </c>
      <c r="I884" s="45" t="s">
        <v>27213</v>
      </c>
      <c r="J884" s="45">
        <v>-34.844829500000003</v>
      </c>
      <c r="K884" s="45">
        <v>-58.366002199999997</v>
      </c>
      <c r="L884" s="43">
        <v>0.78108900000000003</v>
      </c>
    </row>
    <row r="885" spans="1:12" x14ac:dyDescent="0.35">
      <c r="A885" s="43">
        <v>5</v>
      </c>
      <c r="B885" s="43" t="s">
        <v>256</v>
      </c>
      <c r="C885" s="46" t="s">
        <v>334</v>
      </c>
      <c r="D885" s="44" t="s">
        <v>27214</v>
      </c>
      <c r="E885" s="44" t="s">
        <v>27215</v>
      </c>
      <c r="F885" s="44" t="str">
        <f t="shared" si="13"/>
        <v>Envion Ex La ResistenciaAlmirante Brown</v>
      </c>
      <c r="G885" s="43" t="s">
        <v>208</v>
      </c>
      <c r="H885" s="44" t="s">
        <v>27216</v>
      </c>
      <c r="I885" s="45" t="s">
        <v>27217</v>
      </c>
      <c r="J885" s="45">
        <v>-34.839963220000001</v>
      </c>
      <c r="K885" s="45">
        <v>-58.36532785</v>
      </c>
      <c r="L885" s="43">
        <v>0.73635399999999995</v>
      </c>
    </row>
    <row r="886" spans="1:12" x14ac:dyDescent="0.35">
      <c r="A886" s="43">
        <v>5</v>
      </c>
      <c r="B886" s="43" t="s">
        <v>256</v>
      </c>
      <c r="C886" s="46" t="s">
        <v>334</v>
      </c>
      <c r="D886" s="44" t="s">
        <v>27218</v>
      </c>
      <c r="E886" s="44" t="s">
        <v>27219</v>
      </c>
      <c r="F886" s="44" t="str">
        <f t="shared" si="13"/>
        <v>Soc De Fomento Barrio IponaAlmirante Brown</v>
      </c>
      <c r="G886" s="43" t="s">
        <v>23451</v>
      </c>
      <c r="H886" s="44" t="s">
        <v>27220</v>
      </c>
      <c r="I886" s="45" t="s">
        <v>27221</v>
      </c>
      <c r="J886" s="45">
        <v>-34.899078181432003</v>
      </c>
      <c r="K886" s="45">
        <v>-58.384761213503999</v>
      </c>
      <c r="L886" s="43">
        <v>0.56193099999999996</v>
      </c>
    </row>
    <row r="887" spans="1:12" x14ac:dyDescent="0.35">
      <c r="A887" s="43">
        <v>5</v>
      </c>
      <c r="B887" s="43" t="s">
        <v>256</v>
      </c>
      <c r="C887" s="46" t="s">
        <v>334</v>
      </c>
      <c r="D887" s="44" t="s">
        <v>27222</v>
      </c>
      <c r="E887" s="44" t="s">
        <v>27223</v>
      </c>
      <c r="F887" s="44" t="str">
        <f t="shared" si="13"/>
        <v>Nidito De CeciliaAlmirante Brown</v>
      </c>
      <c r="G887" s="43" t="s">
        <v>23456</v>
      </c>
      <c r="H887" s="44" t="s">
        <v>27224</v>
      </c>
      <c r="I887" s="45" t="s">
        <v>27225</v>
      </c>
      <c r="J887" s="45">
        <v>-34.8782</v>
      </c>
      <c r="K887" s="45">
        <v>-58.380299999999998</v>
      </c>
      <c r="L887" s="43">
        <v>0.70300399999999996</v>
      </c>
    </row>
    <row r="888" spans="1:12" x14ac:dyDescent="0.35">
      <c r="A888" s="43">
        <v>5</v>
      </c>
      <c r="B888" s="43" t="s">
        <v>256</v>
      </c>
      <c r="C888" s="46" t="s">
        <v>334</v>
      </c>
      <c r="D888" s="44" t="s">
        <v>27226</v>
      </c>
      <c r="E888" s="44" t="s">
        <v>27227</v>
      </c>
      <c r="F888" s="44" t="str">
        <f t="shared" si="13"/>
        <v>Soc De Fomento Juan GlewAlmirante Brown</v>
      </c>
      <c r="G888" s="43" t="s">
        <v>23451</v>
      </c>
      <c r="H888" s="44" t="s">
        <v>27228</v>
      </c>
      <c r="I888" s="45" t="s">
        <v>27229</v>
      </c>
      <c r="J888" s="45">
        <v>-34.881834008209999</v>
      </c>
      <c r="K888" s="45">
        <v>-58.354936977081998</v>
      </c>
      <c r="L888" s="43">
        <v>0.81880500000000001</v>
      </c>
    </row>
    <row r="889" spans="1:12" x14ac:dyDescent="0.35">
      <c r="A889" s="43">
        <v>5</v>
      </c>
      <c r="B889" s="43" t="s">
        <v>256</v>
      </c>
      <c r="C889" s="46" t="s">
        <v>334</v>
      </c>
      <c r="D889" s="44" t="s">
        <v>27230</v>
      </c>
      <c r="E889" s="44" t="s">
        <v>27231</v>
      </c>
      <c r="F889" s="44" t="str">
        <f t="shared" si="13"/>
        <v>Camino De Las FloresAlmirante Brown</v>
      </c>
      <c r="G889" s="43" t="s">
        <v>23451</v>
      </c>
      <c r="H889" s="44" t="s">
        <v>27232</v>
      </c>
      <c r="I889" s="45" t="s">
        <v>27233</v>
      </c>
      <c r="J889" s="45">
        <v>-34.8618016</v>
      </c>
      <c r="K889" s="45">
        <v>-58.402965399999999</v>
      </c>
      <c r="L889" s="43">
        <v>0.883907</v>
      </c>
    </row>
    <row r="890" spans="1:12" x14ac:dyDescent="0.35">
      <c r="A890" s="43">
        <v>5</v>
      </c>
      <c r="B890" s="43" t="s">
        <v>256</v>
      </c>
      <c r="C890" s="46" t="s">
        <v>334</v>
      </c>
      <c r="D890" s="44" t="s">
        <v>27234</v>
      </c>
      <c r="E890" s="44" t="s">
        <v>27235</v>
      </c>
      <c r="F890" s="44" t="str">
        <f t="shared" si="13"/>
        <v>Ep 82Almirante Brown</v>
      </c>
      <c r="G890" s="43" t="s">
        <v>208</v>
      </c>
      <c r="H890" s="44" t="s">
        <v>27236</v>
      </c>
      <c r="I890" s="45" t="s">
        <v>27237</v>
      </c>
      <c r="J890" s="45" t="s">
        <v>27238</v>
      </c>
      <c r="K890" s="45" t="s">
        <v>27239</v>
      </c>
      <c r="L890" s="43">
        <v>0.95140899999999995</v>
      </c>
    </row>
    <row r="891" spans="1:12" x14ac:dyDescent="0.35">
      <c r="A891" s="43">
        <v>5</v>
      </c>
      <c r="B891" s="43" t="s">
        <v>256</v>
      </c>
      <c r="C891" s="46" t="s">
        <v>334</v>
      </c>
      <c r="D891" s="44" t="s">
        <v>27240</v>
      </c>
      <c r="E891" s="44" t="s">
        <v>26150</v>
      </c>
      <c r="F891" s="44" t="str">
        <f t="shared" si="13"/>
        <v>No Fue MagiaAlmirante Brown</v>
      </c>
      <c r="G891" s="43" t="s">
        <v>23451</v>
      </c>
      <c r="H891" s="44" t="s">
        <v>27241</v>
      </c>
      <c r="I891" s="45" t="s">
        <v>27242</v>
      </c>
      <c r="J891" s="45">
        <v>-34.876747000000002</v>
      </c>
      <c r="K891" s="45">
        <v>-58.390006900000003</v>
      </c>
      <c r="L891" s="43">
        <v>0.63618200000000003</v>
      </c>
    </row>
    <row r="892" spans="1:12" x14ac:dyDescent="0.35">
      <c r="A892" s="43">
        <v>5</v>
      </c>
      <c r="B892" s="43" t="s">
        <v>256</v>
      </c>
      <c r="C892" s="46" t="s">
        <v>334</v>
      </c>
      <c r="D892" s="44" t="s">
        <v>27243</v>
      </c>
      <c r="E892" s="44" t="s">
        <v>27244</v>
      </c>
      <c r="F892" s="44" t="str">
        <f t="shared" si="13"/>
        <v>Centro Comunitario Y Social El GendarmeAlmirante Brown</v>
      </c>
      <c r="G892" s="43" t="s">
        <v>23451</v>
      </c>
      <c r="H892" s="44" t="s">
        <v>27245</v>
      </c>
      <c r="I892" s="45" t="s">
        <v>27246</v>
      </c>
      <c r="J892" s="45">
        <v>-34.876533299999998</v>
      </c>
      <c r="K892" s="45">
        <v>-58.344824699999997</v>
      </c>
      <c r="L892" s="43">
        <v>0.71042400000000006</v>
      </c>
    </row>
    <row r="893" spans="1:12" x14ac:dyDescent="0.35">
      <c r="A893" s="43">
        <v>5</v>
      </c>
      <c r="B893" s="43" t="s">
        <v>256</v>
      </c>
      <c r="C893" s="46" t="s">
        <v>334</v>
      </c>
      <c r="D893" s="44" t="s">
        <v>27247</v>
      </c>
      <c r="E893" s="44" t="s">
        <v>27248</v>
      </c>
      <c r="F893" s="44" t="str">
        <f t="shared" si="13"/>
        <v>Sol Y LunaAlmirante Brown</v>
      </c>
      <c r="G893" s="43" t="s">
        <v>23451</v>
      </c>
      <c r="H893" s="44" t="s">
        <v>27249</v>
      </c>
      <c r="I893" s="45" t="s">
        <v>27250</v>
      </c>
      <c r="J893" s="45">
        <v>-34.861578799999997</v>
      </c>
      <c r="K893" s="45">
        <v>-58.393746200000002</v>
      </c>
      <c r="L893" s="43">
        <v>0.38434400000000002</v>
      </c>
    </row>
    <row r="894" spans="1:12" x14ac:dyDescent="0.35">
      <c r="A894" s="43">
        <v>5</v>
      </c>
      <c r="B894" s="43" t="s">
        <v>256</v>
      </c>
      <c r="C894" s="46" t="s">
        <v>334</v>
      </c>
      <c r="D894" s="44" t="s">
        <v>27251</v>
      </c>
      <c r="E894" s="44" t="s">
        <v>27252</v>
      </c>
      <c r="F894" s="44" t="str">
        <f t="shared" si="13"/>
        <v>Comunitario Alberto DiazAlmirante Brown</v>
      </c>
      <c r="G894" s="43" t="s">
        <v>23451</v>
      </c>
      <c r="H894" s="44" t="s">
        <v>27253</v>
      </c>
      <c r="I894" s="45" t="s">
        <v>27254</v>
      </c>
      <c r="J894" s="45">
        <v>-34.885066489170001</v>
      </c>
      <c r="K894" s="45">
        <v>-58.368266382426</v>
      </c>
      <c r="L894" s="43">
        <v>0.95832300000000004</v>
      </c>
    </row>
    <row r="895" spans="1:12" x14ac:dyDescent="0.35">
      <c r="A895" s="43">
        <v>5</v>
      </c>
      <c r="B895" s="43" t="s">
        <v>256</v>
      </c>
      <c r="C895" s="46" t="s">
        <v>334</v>
      </c>
      <c r="D895" s="44" t="s">
        <v>27255</v>
      </c>
      <c r="E895" s="44" t="s">
        <v>27256</v>
      </c>
      <c r="F895" s="44" t="str">
        <f t="shared" si="13"/>
        <v>La Campopra-la Hermosa/ SonrisitasAlmirante Brown</v>
      </c>
      <c r="G895" s="43" t="s">
        <v>23451</v>
      </c>
      <c r="H895" s="44" t="s">
        <v>27257</v>
      </c>
      <c r="I895" s="45" t="s">
        <v>27258</v>
      </c>
      <c r="J895" s="45">
        <v>-34.8516744</v>
      </c>
      <c r="K895" s="45">
        <v>-58.369067100000002</v>
      </c>
      <c r="L895" s="43">
        <v>0.80226200000000003</v>
      </c>
    </row>
    <row r="896" spans="1:12" x14ac:dyDescent="0.35">
      <c r="A896" s="43">
        <v>5</v>
      </c>
      <c r="B896" s="43" t="s">
        <v>256</v>
      </c>
      <c r="C896" s="46" t="s">
        <v>334</v>
      </c>
      <c r="D896" s="44" t="s">
        <v>27259</v>
      </c>
      <c r="E896" s="44" t="s">
        <v>27260</v>
      </c>
      <c r="F896" s="44" t="str">
        <f t="shared" si="13"/>
        <v>No Fue Magia E.p N°23Almirante Brown</v>
      </c>
      <c r="G896" s="43" t="s">
        <v>23456</v>
      </c>
      <c r="H896" s="44" t="s">
        <v>27261</v>
      </c>
      <c r="I896" s="45" t="s">
        <v>27262</v>
      </c>
      <c r="J896" s="45" t="s">
        <v>27263</v>
      </c>
      <c r="K896" s="45" t="s">
        <v>27264</v>
      </c>
      <c r="L896" s="43">
        <v>0.64258300000000002</v>
      </c>
    </row>
    <row r="897" spans="1:12" x14ac:dyDescent="0.35">
      <c r="A897" s="43">
        <v>5</v>
      </c>
      <c r="B897" s="43" t="s">
        <v>256</v>
      </c>
      <c r="C897" s="46" t="s">
        <v>334</v>
      </c>
      <c r="D897" s="44" t="s">
        <v>27265</v>
      </c>
      <c r="E897" s="44" t="s">
        <v>27266</v>
      </c>
      <c r="F897" s="44" t="str">
        <f t="shared" si="13"/>
        <v>Cpc El ArcoAlmirante Brown</v>
      </c>
      <c r="G897" s="43" t="s">
        <v>23461</v>
      </c>
      <c r="H897" s="44" t="s">
        <v>27267</v>
      </c>
      <c r="I897" s="45" t="s">
        <v>27268</v>
      </c>
      <c r="J897" s="45">
        <v>-34.870721899999999</v>
      </c>
      <c r="K897" s="45">
        <v>-58.369964000000003</v>
      </c>
      <c r="L897" s="43">
        <v>0.91884900000000003</v>
      </c>
    </row>
    <row r="898" spans="1:12" x14ac:dyDescent="0.35">
      <c r="A898" s="43">
        <v>5</v>
      </c>
      <c r="B898" s="43" t="s">
        <v>256</v>
      </c>
      <c r="C898" s="46" t="s">
        <v>334</v>
      </c>
      <c r="D898" s="44" t="s">
        <v>27269</v>
      </c>
      <c r="E898" s="44" t="s">
        <v>27270</v>
      </c>
      <c r="F898" s="44" t="str">
        <f t="shared" ref="F898:F961" si="14">CONCATENATE(E898,B898)</f>
        <v>Centro Comunitario MitaiAlmirante Brown</v>
      </c>
      <c r="G898" s="43" t="s">
        <v>23451</v>
      </c>
      <c r="H898" s="44" t="s">
        <v>27271</v>
      </c>
      <c r="I898" s="45" t="s">
        <v>27272</v>
      </c>
      <c r="J898" s="45">
        <v>-34.879922499999999</v>
      </c>
      <c r="K898" s="45">
        <v>-58.331791099999997</v>
      </c>
      <c r="L898" s="43">
        <v>0.67406500000000003</v>
      </c>
    </row>
    <row r="899" spans="1:12" x14ac:dyDescent="0.35">
      <c r="A899" s="43">
        <v>5</v>
      </c>
      <c r="B899" s="43" t="s">
        <v>256</v>
      </c>
      <c r="C899" s="46" t="s">
        <v>334</v>
      </c>
      <c r="D899" s="44" t="s">
        <v>27273</v>
      </c>
      <c r="E899" s="44" t="s">
        <v>27274</v>
      </c>
      <c r="F899" s="44" t="str">
        <f t="shared" si="14"/>
        <v>JesÚs Es Mi PastorAlmirante Brown</v>
      </c>
      <c r="G899" s="43" t="s">
        <v>23573</v>
      </c>
      <c r="H899" s="44" t="s">
        <v>27275</v>
      </c>
      <c r="I899" s="45" t="s">
        <v>27276</v>
      </c>
      <c r="J899" s="45">
        <v>-34.882972899304001</v>
      </c>
      <c r="K899" s="45">
        <v>-58.401542873308998</v>
      </c>
      <c r="L899" s="43">
        <v>0.98150999999999999</v>
      </c>
    </row>
    <row r="900" spans="1:12" x14ac:dyDescent="0.35">
      <c r="A900" s="43">
        <v>5</v>
      </c>
      <c r="B900" s="43" t="s">
        <v>256</v>
      </c>
      <c r="C900" s="46" t="s">
        <v>334</v>
      </c>
      <c r="D900" s="44" t="s">
        <v>27277</v>
      </c>
      <c r="E900" s="44" t="s">
        <v>27278</v>
      </c>
      <c r="F900" s="44" t="str">
        <f t="shared" si="14"/>
        <v>Sembrando EsperanzaAlmirante Brown</v>
      </c>
      <c r="G900" s="43" t="s">
        <v>23573</v>
      </c>
      <c r="H900" s="44" t="s">
        <v>27279</v>
      </c>
      <c r="I900" s="45" t="s">
        <v>27280</v>
      </c>
      <c r="J900" s="45">
        <v>-34.876962399999996</v>
      </c>
      <c r="K900" s="45">
        <v>-58.3760154</v>
      </c>
      <c r="L900" s="43">
        <v>0.86357700000000004</v>
      </c>
    </row>
    <row r="901" spans="1:12" x14ac:dyDescent="0.35">
      <c r="A901" s="43">
        <v>5</v>
      </c>
      <c r="B901" s="43" t="s">
        <v>256</v>
      </c>
      <c r="C901" s="46" t="s">
        <v>334</v>
      </c>
      <c r="D901" s="44" t="s">
        <v>27281</v>
      </c>
      <c r="E901" s="44" t="s">
        <v>27282</v>
      </c>
      <c r="F901" s="44" t="str">
        <f t="shared" si="14"/>
        <v>Organizacion VecinalAlmirante Brown</v>
      </c>
      <c r="G901" s="43" t="s">
        <v>23451</v>
      </c>
      <c r="H901" s="44" t="s">
        <v>27283</v>
      </c>
      <c r="I901" s="45" t="s">
        <v>27284</v>
      </c>
      <c r="J901" s="45">
        <v>-34.845930299999999</v>
      </c>
      <c r="K901" s="45">
        <v>-58.319467699999997</v>
      </c>
      <c r="L901" s="43">
        <v>0.72445199999999998</v>
      </c>
    </row>
    <row r="902" spans="1:12" x14ac:dyDescent="0.35">
      <c r="A902" s="43">
        <v>5</v>
      </c>
      <c r="B902" s="43" t="s">
        <v>256</v>
      </c>
      <c r="C902" s="46" t="s">
        <v>336</v>
      </c>
      <c r="D902" s="44" t="s">
        <v>27285</v>
      </c>
      <c r="E902" s="44" t="s">
        <v>27286</v>
      </c>
      <c r="F902" s="44" t="str">
        <f t="shared" si="14"/>
        <v>La 25 De MayoAlmirante Brown</v>
      </c>
      <c r="G902" s="43" t="s">
        <v>23451</v>
      </c>
      <c r="H902" s="44" t="s">
        <v>27287</v>
      </c>
      <c r="I902" s="45" t="s">
        <v>27288</v>
      </c>
      <c r="J902" s="45">
        <v>-34.822069200000001</v>
      </c>
      <c r="K902" s="45">
        <v>-58.417459200000003</v>
      </c>
      <c r="L902" s="43">
        <v>0.64630299999999996</v>
      </c>
    </row>
    <row r="903" spans="1:12" x14ac:dyDescent="0.35">
      <c r="A903" s="43">
        <v>5</v>
      </c>
      <c r="B903" s="43" t="s">
        <v>256</v>
      </c>
      <c r="C903" s="46" t="s">
        <v>336</v>
      </c>
      <c r="D903" s="44" t="s">
        <v>27289</v>
      </c>
      <c r="E903" s="44" t="s">
        <v>27290</v>
      </c>
      <c r="F903" s="44" t="str">
        <f t="shared" si="14"/>
        <v>Asociacion Simple HerederosAlmirante Brown</v>
      </c>
      <c r="G903" s="43" t="s">
        <v>23461</v>
      </c>
      <c r="H903" s="44" t="s">
        <v>27291</v>
      </c>
      <c r="I903" s="45" t="s">
        <v>27292</v>
      </c>
      <c r="J903" s="45">
        <v>-34.830619909256001</v>
      </c>
      <c r="K903" s="45">
        <v>-58.369422917426</v>
      </c>
      <c r="L903" s="43">
        <v>0.51872499999999999</v>
      </c>
    </row>
    <row r="904" spans="1:12" x14ac:dyDescent="0.35">
      <c r="A904" s="43">
        <v>5</v>
      </c>
      <c r="B904" s="43" t="s">
        <v>256</v>
      </c>
      <c r="C904" s="46" t="s">
        <v>336</v>
      </c>
      <c r="D904" s="44" t="s">
        <v>27293</v>
      </c>
      <c r="E904" s="44" t="s">
        <v>27294</v>
      </c>
      <c r="F904" s="44" t="str">
        <f t="shared" si="14"/>
        <v>Escuela N°21Almirante Brown</v>
      </c>
      <c r="G904" s="43" t="s">
        <v>208</v>
      </c>
      <c r="H904" s="44" t="s">
        <v>27295</v>
      </c>
      <c r="I904" s="45" t="s">
        <v>27296</v>
      </c>
      <c r="J904" s="45" t="s">
        <v>27297</v>
      </c>
      <c r="K904" s="45" t="s">
        <v>27298</v>
      </c>
      <c r="L904" s="43">
        <v>0.75085299999999999</v>
      </c>
    </row>
    <row r="905" spans="1:12" x14ac:dyDescent="0.35">
      <c r="A905" s="43">
        <v>5</v>
      </c>
      <c r="B905" s="43" t="s">
        <v>256</v>
      </c>
      <c r="C905" s="46" t="s">
        <v>336</v>
      </c>
      <c r="D905" s="44" t="s">
        <v>27299</v>
      </c>
      <c r="E905" s="44" t="s">
        <v>27300</v>
      </c>
      <c r="F905" s="44" t="str">
        <f t="shared" si="14"/>
        <v>Eepa 701Almirante Brown</v>
      </c>
      <c r="G905" s="43" t="s">
        <v>23456</v>
      </c>
      <c r="H905" s="44" t="s">
        <v>27301</v>
      </c>
      <c r="I905" s="45" t="s">
        <v>27302</v>
      </c>
      <c r="J905" s="45" t="s">
        <v>27303</v>
      </c>
      <c r="K905" s="45" t="s">
        <v>27304</v>
      </c>
      <c r="L905" s="43">
        <v>0.35803699999999999</v>
      </c>
    </row>
    <row r="906" spans="1:12" x14ac:dyDescent="0.35">
      <c r="A906" s="43">
        <v>5</v>
      </c>
      <c r="B906" s="43" t="s">
        <v>256</v>
      </c>
      <c r="C906" s="46" t="s">
        <v>336</v>
      </c>
      <c r="D906" s="44" t="s">
        <v>27305</v>
      </c>
      <c r="E906" s="44" t="s">
        <v>27306</v>
      </c>
      <c r="F906" s="44" t="str">
        <f t="shared" si="14"/>
        <v>Escuela N°52 Florentino AmeghinoAlmirante Brown</v>
      </c>
      <c r="G906" s="43" t="s">
        <v>23536</v>
      </c>
      <c r="H906" s="44" t="s">
        <v>27307</v>
      </c>
      <c r="I906" s="45" t="s">
        <v>27308</v>
      </c>
      <c r="J906" s="45" t="s">
        <v>27309</v>
      </c>
      <c r="K906" s="45" t="s">
        <v>27310</v>
      </c>
      <c r="L906" s="43">
        <v>0.48943700000000001</v>
      </c>
    </row>
    <row r="907" spans="1:12" x14ac:dyDescent="0.35">
      <c r="A907" s="43">
        <v>5</v>
      </c>
      <c r="B907" s="43" t="s">
        <v>256</v>
      </c>
      <c r="C907" s="46" t="s">
        <v>336</v>
      </c>
      <c r="D907" s="44" t="s">
        <v>27311</v>
      </c>
      <c r="E907" s="44" t="s">
        <v>27312</v>
      </c>
      <c r="F907" s="44" t="str">
        <f t="shared" si="14"/>
        <v>Club 7 De AgostoAlmirante Brown</v>
      </c>
      <c r="G907" s="43" t="s">
        <v>23451</v>
      </c>
      <c r="H907" s="44" t="s">
        <v>27313</v>
      </c>
      <c r="I907" s="45" t="s">
        <v>27314</v>
      </c>
      <c r="J907" s="45">
        <v>-34.791544700000003</v>
      </c>
      <c r="K907" s="45">
        <v>-58.321902799999997</v>
      </c>
      <c r="L907" s="43">
        <v>0.60057099999999997</v>
      </c>
    </row>
    <row r="908" spans="1:12" x14ac:dyDescent="0.35">
      <c r="A908" s="43">
        <v>5</v>
      </c>
      <c r="B908" s="43" t="s">
        <v>256</v>
      </c>
      <c r="C908" s="46" t="s">
        <v>336</v>
      </c>
      <c r="D908" s="44" t="s">
        <v>27315</v>
      </c>
      <c r="E908" s="44" t="s">
        <v>27316</v>
      </c>
      <c r="F908" s="44" t="str">
        <f t="shared" si="14"/>
        <v>Fueguitos BrownAlmirante Brown</v>
      </c>
      <c r="G908" s="43" t="s">
        <v>23451</v>
      </c>
      <c r="H908" s="44" t="s">
        <v>27317</v>
      </c>
      <c r="I908" s="45" t="s">
        <v>27318</v>
      </c>
      <c r="J908" s="45">
        <v>-34.825067099999998</v>
      </c>
      <c r="K908" s="45">
        <v>-58.394015500000002</v>
      </c>
      <c r="L908" s="43">
        <v>0.18570600000000001</v>
      </c>
    </row>
    <row r="909" spans="1:12" x14ac:dyDescent="0.35">
      <c r="A909" s="43">
        <v>5</v>
      </c>
      <c r="B909" s="43" t="s">
        <v>256</v>
      </c>
      <c r="C909" s="46" t="s">
        <v>336</v>
      </c>
      <c r="D909" s="44" t="s">
        <v>27319</v>
      </c>
      <c r="E909" s="44" t="s">
        <v>27320</v>
      </c>
      <c r="F909" s="44" t="str">
        <f t="shared" si="14"/>
        <v>Asoc Jub Y Pens Malvinas ArgentinasAlmirante Brown</v>
      </c>
      <c r="G909" s="43" t="s">
        <v>23451</v>
      </c>
      <c r="H909" s="44" t="s">
        <v>27321</v>
      </c>
      <c r="I909" s="45" t="s">
        <v>27322</v>
      </c>
      <c r="J909" s="45">
        <v>-34.816124203995003</v>
      </c>
      <c r="K909" s="45">
        <v>-58.421822971860998</v>
      </c>
      <c r="L909" s="43">
        <v>0.55460699999999996</v>
      </c>
    </row>
    <row r="910" spans="1:12" x14ac:dyDescent="0.35">
      <c r="A910" s="43">
        <v>5</v>
      </c>
      <c r="B910" s="43" t="s">
        <v>256</v>
      </c>
      <c r="C910" s="46" t="s">
        <v>336</v>
      </c>
      <c r="D910" s="44" t="s">
        <v>27323</v>
      </c>
      <c r="E910" s="44" t="s">
        <v>27324</v>
      </c>
      <c r="F910" s="44" t="str">
        <f t="shared" si="14"/>
        <v>Centro Cultural Y Social Cro.miguel A.capassoAlmirante Brown</v>
      </c>
      <c r="G910" s="43" t="s">
        <v>23451</v>
      </c>
      <c r="H910" s="44" t="s">
        <v>27325</v>
      </c>
      <c r="I910" s="45" t="s">
        <v>27326</v>
      </c>
      <c r="J910" s="45">
        <v>-34.830366482414</v>
      </c>
      <c r="K910" s="45">
        <v>-58.375867930416</v>
      </c>
      <c r="L910" s="43">
        <v>0.55732300000000001</v>
      </c>
    </row>
    <row r="911" spans="1:12" x14ac:dyDescent="0.35">
      <c r="A911" s="43">
        <v>5</v>
      </c>
      <c r="B911" s="43" t="s">
        <v>256</v>
      </c>
      <c r="C911" s="46" t="s">
        <v>336</v>
      </c>
      <c r="D911" s="44" t="s">
        <v>27327</v>
      </c>
      <c r="E911" s="44" t="s">
        <v>27328</v>
      </c>
      <c r="F911" s="44" t="str">
        <f t="shared" si="14"/>
        <v>Centro Vecinal La LiliAlmirante Brown</v>
      </c>
      <c r="G911" s="43" t="s">
        <v>23451</v>
      </c>
      <c r="H911" s="44" t="s">
        <v>27329</v>
      </c>
      <c r="I911" s="45" t="s">
        <v>27330</v>
      </c>
      <c r="J911" s="45">
        <v>-34.839011786896002</v>
      </c>
      <c r="K911" s="45">
        <v>-58.408322240415998</v>
      </c>
      <c r="L911" s="43">
        <v>0.630772</v>
      </c>
    </row>
    <row r="912" spans="1:12" x14ac:dyDescent="0.35">
      <c r="A912" s="43">
        <v>5</v>
      </c>
      <c r="B912" s="43" t="s">
        <v>256</v>
      </c>
      <c r="C912" s="46" t="s">
        <v>336</v>
      </c>
      <c r="D912" s="44" t="s">
        <v>27331</v>
      </c>
      <c r="E912" s="44" t="s">
        <v>27332</v>
      </c>
      <c r="F912" s="44" t="str">
        <f t="shared" si="14"/>
        <v>Mujeres EmpoderadasAlmirante Brown</v>
      </c>
      <c r="G912" s="43" t="s">
        <v>23461</v>
      </c>
      <c r="H912" s="44" t="s">
        <v>27333</v>
      </c>
      <c r="I912" s="45" t="s">
        <v>27334</v>
      </c>
      <c r="J912" s="45">
        <v>-34.803768985348</v>
      </c>
      <c r="K912" s="45">
        <v>-58.353106034153001</v>
      </c>
      <c r="L912" s="43">
        <v>0.62746500000000005</v>
      </c>
    </row>
    <row r="913" spans="1:12" x14ac:dyDescent="0.35">
      <c r="A913" s="43">
        <v>5</v>
      </c>
      <c r="B913" s="43" t="s">
        <v>256</v>
      </c>
      <c r="C913" s="46" t="s">
        <v>336</v>
      </c>
      <c r="D913" s="44" t="s">
        <v>27335</v>
      </c>
      <c r="E913" s="44" t="s">
        <v>27336</v>
      </c>
      <c r="F913" s="44" t="str">
        <f t="shared" si="14"/>
        <v>Mundo FelizAlmirante Brown</v>
      </c>
      <c r="G913" s="43" t="s">
        <v>23451</v>
      </c>
      <c r="H913" s="44" t="s">
        <v>27337</v>
      </c>
      <c r="I913" s="45" t="s">
        <v>27338</v>
      </c>
      <c r="J913" s="45">
        <v>-34.807738399999998</v>
      </c>
      <c r="K913" s="45">
        <v>-58.3314284</v>
      </c>
      <c r="L913" s="43">
        <v>0.61809700000000001</v>
      </c>
    </row>
    <row r="914" spans="1:12" x14ac:dyDescent="0.35">
      <c r="A914" s="43">
        <v>5</v>
      </c>
      <c r="B914" s="43" t="s">
        <v>256</v>
      </c>
      <c r="C914" s="46" t="s">
        <v>336</v>
      </c>
      <c r="D914" s="44" t="s">
        <v>27339</v>
      </c>
      <c r="E914" s="44" t="s">
        <v>27340</v>
      </c>
      <c r="F914" s="44" t="str">
        <f t="shared" si="14"/>
        <v>Eppa 710 Escuela N°17Almirante Brown</v>
      </c>
      <c r="G914" s="43" t="s">
        <v>23536</v>
      </c>
      <c r="H914" s="44" t="s">
        <v>27341</v>
      </c>
      <c r="I914" s="45" t="s">
        <v>27342</v>
      </c>
      <c r="J914" s="45" t="s">
        <v>27343</v>
      </c>
      <c r="K914" s="45" t="s">
        <v>27344</v>
      </c>
      <c r="L914" s="43">
        <v>0.56816100000000003</v>
      </c>
    </row>
    <row r="915" spans="1:12" x14ac:dyDescent="0.35">
      <c r="A915" s="43">
        <v>5</v>
      </c>
      <c r="B915" s="43" t="s">
        <v>256</v>
      </c>
      <c r="C915" s="46" t="s">
        <v>336</v>
      </c>
      <c r="D915" s="44" t="s">
        <v>27345</v>
      </c>
      <c r="E915" s="44" t="s">
        <v>27346</v>
      </c>
      <c r="F915" s="44" t="str">
        <f t="shared" si="14"/>
        <v>Aprender A VolarAlmirante Brown</v>
      </c>
      <c r="G915" s="43" t="s">
        <v>23461</v>
      </c>
      <c r="H915" s="44" t="s">
        <v>27347</v>
      </c>
      <c r="I915" s="45" t="s">
        <v>27348</v>
      </c>
      <c r="J915" s="45">
        <v>-34.800558100000003</v>
      </c>
      <c r="K915" s="45">
        <v>-58.341982199999997</v>
      </c>
      <c r="L915" s="43">
        <v>0.498585</v>
      </c>
    </row>
    <row r="916" spans="1:12" x14ac:dyDescent="0.35">
      <c r="A916" s="43">
        <v>5</v>
      </c>
      <c r="B916" s="43" t="s">
        <v>256</v>
      </c>
      <c r="C916" s="46" t="s">
        <v>336</v>
      </c>
      <c r="D916" s="44" t="s">
        <v>27349</v>
      </c>
      <c r="E916" s="44" t="s">
        <v>27350</v>
      </c>
      <c r="F916" s="44" t="str">
        <f t="shared" si="14"/>
        <v>Delegacion Don OrioneAlmirante Brown</v>
      </c>
      <c r="G916" s="43" t="s">
        <v>208</v>
      </c>
      <c r="H916" s="44" t="s">
        <v>27351</v>
      </c>
      <c r="I916" s="45" t="s">
        <v>27352</v>
      </c>
      <c r="J916" s="45">
        <v>-34.822519596117999</v>
      </c>
      <c r="K916" s="45">
        <v>-58.344052321437999</v>
      </c>
      <c r="L916" s="43">
        <v>0.74018399999999995</v>
      </c>
    </row>
    <row r="917" spans="1:12" x14ac:dyDescent="0.35">
      <c r="A917" s="43">
        <v>5</v>
      </c>
      <c r="B917" s="43" t="s">
        <v>256</v>
      </c>
      <c r="C917" s="46" t="s">
        <v>336</v>
      </c>
      <c r="D917" s="44" t="s">
        <v>27353</v>
      </c>
      <c r="E917" s="44" t="s">
        <v>27354</v>
      </c>
      <c r="F917" s="44" t="str">
        <f t="shared" si="14"/>
        <v>Pic ClaypoleAlmirante Brown</v>
      </c>
      <c r="G917" s="43" t="s">
        <v>23451</v>
      </c>
      <c r="H917" s="44" t="s">
        <v>27355</v>
      </c>
      <c r="I917" s="45" t="s">
        <v>27356</v>
      </c>
      <c r="J917" s="45">
        <v>-34.823308400000002</v>
      </c>
      <c r="K917" s="45">
        <v>-58.363422399999997</v>
      </c>
      <c r="L917" s="43">
        <v>0.69864999999999999</v>
      </c>
    </row>
    <row r="918" spans="1:12" x14ac:dyDescent="0.35">
      <c r="A918" s="43">
        <v>5</v>
      </c>
      <c r="B918" s="43" t="s">
        <v>256</v>
      </c>
      <c r="C918" s="46" t="s">
        <v>336</v>
      </c>
      <c r="D918" s="44" t="s">
        <v>27357</v>
      </c>
      <c r="E918" s="44" t="s">
        <v>27358</v>
      </c>
      <c r="F918" s="44" t="str">
        <f t="shared" si="14"/>
        <v>Cat Comedor Patito FeoAlmirante Brown</v>
      </c>
      <c r="G918" s="43" t="s">
        <v>23451</v>
      </c>
      <c r="H918" s="44" t="s">
        <v>27359</v>
      </c>
      <c r="I918" s="45" t="s">
        <v>27360</v>
      </c>
      <c r="J918" s="45">
        <v>-34.816550399999997</v>
      </c>
      <c r="K918" s="45">
        <v>-58.342812000000002</v>
      </c>
      <c r="L918" s="43">
        <v>0.29348999999999997</v>
      </c>
    </row>
    <row r="919" spans="1:12" x14ac:dyDescent="0.35">
      <c r="A919" s="43">
        <v>5</v>
      </c>
      <c r="B919" s="43" t="s">
        <v>256</v>
      </c>
      <c r="C919" s="46" t="s">
        <v>336</v>
      </c>
      <c r="D919" s="44" t="s">
        <v>27361</v>
      </c>
      <c r="E919" s="44" t="s">
        <v>27362</v>
      </c>
      <c r="F919" s="44" t="str">
        <f t="shared" si="14"/>
        <v>Asociacion Civil Te Ayudamos A CrecerAlmirante Brown</v>
      </c>
      <c r="G919" s="43" t="s">
        <v>23461</v>
      </c>
      <c r="H919" s="44" t="s">
        <v>27363</v>
      </c>
      <c r="I919" s="45" t="s">
        <v>27364</v>
      </c>
      <c r="J919" s="45">
        <v>-34.789148389729</v>
      </c>
      <c r="K919" s="45">
        <v>-58.325429660419999</v>
      </c>
      <c r="L919" s="43">
        <v>0.76870700000000003</v>
      </c>
    </row>
    <row r="920" spans="1:12" x14ac:dyDescent="0.35">
      <c r="A920" s="43">
        <v>5</v>
      </c>
      <c r="B920" s="43" t="s">
        <v>256</v>
      </c>
      <c r="C920" s="46" t="s">
        <v>336</v>
      </c>
      <c r="D920" s="44" t="s">
        <v>27365</v>
      </c>
      <c r="E920" s="44" t="s">
        <v>27366</v>
      </c>
      <c r="F920" s="44" t="str">
        <f t="shared" si="14"/>
        <v>Eppa 704 Escuela N° 3Almirante Brown</v>
      </c>
      <c r="G920" s="43" t="s">
        <v>208</v>
      </c>
      <c r="H920" s="44" t="s">
        <v>27367</v>
      </c>
      <c r="I920" s="45" t="s">
        <v>27368</v>
      </c>
      <c r="J920" s="45" t="s">
        <v>27369</v>
      </c>
      <c r="K920" s="45" t="s">
        <v>27370</v>
      </c>
      <c r="L920" s="43">
        <v>0.19289700000000001</v>
      </c>
    </row>
    <row r="921" spans="1:12" x14ac:dyDescent="0.35">
      <c r="A921" s="43">
        <v>5</v>
      </c>
      <c r="B921" s="43" t="s">
        <v>256</v>
      </c>
      <c r="C921" s="46" t="s">
        <v>336</v>
      </c>
      <c r="D921" s="44" t="s">
        <v>27371</v>
      </c>
      <c r="E921" s="44" t="s">
        <v>27372</v>
      </c>
      <c r="F921" s="44" t="str">
        <f t="shared" si="14"/>
        <v>Escuela N°78Almirante Brown</v>
      </c>
      <c r="G921" s="43" t="s">
        <v>208</v>
      </c>
      <c r="H921" s="44" t="s">
        <v>27373</v>
      </c>
      <c r="I921" s="45" t="s">
        <v>27374</v>
      </c>
      <c r="J921" s="45" t="s">
        <v>27375</v>
      </c>
      <c r="K921" s="45" t="s">
        <v>27376</v>
      </c>
      <c r="L921" s="43">
        <v>0.52799499999999999</v>
      </c>
    </row>
    <row r="922" spans="1:12" x14ac:dyDescent="0.35">
      <c r="A922" s="43">
        <v>5</v>
      </c>
      <c r="B922" s="43" t="s">
        <v>256</v>
      </c>
      <c r="C922" s="46" t="s">
        <v>336</v>
      </c>
      <c r="D922" s="44" t="s">
        <v>27377</v>
      </c>
      <c r="E922" s="44" t="s">
        <v>27378</v>
      </c>
      <c r="F922" s="44" t="str">
        <f t="shared" si="14"/>
        <v>Eppa 705Almirante Brown</v>
      </c>
      <c r="G922" s="43" t="s">
        <v>208</v>
      </c>
      <c r="H922" s="44" t="s">
        <v>27379</v>
      </c>
      <c r="I922" s="45" t="s">
        <v>27380</v>
      </c>
      <c r="J922" s="45" t="s">
        <v>27381</v>
      </c>
      <c r="K922" s="45" t="s">
        <v>27382</v>
      </c>
      <c r="L922" s="43">
        <v>0.43714900000000001</v>
      </c>
    </row>
    <row r="923" spans="1:12" x14ac:dyDescent="0.35">
      <c r="A923" s="43">
        <v>5</v>
      </c>
      <c r="B923" s="43" t="s">
        <v>256</v>
      </c>
      <c r="C923" s="46" t="s">
        <v>336</v>
      </c>
      <c r="D923" s="44" t="s">
        <v>27383</v>
      </c>
      <c r="E923" s="44" t="s">
        <v>27384</v>
      </c>
      <c r="F923" s="44" t="str">
        <f t="shared" si="14"/>
        <v>Tito TavernaAlmirante Brown</v>
      </c>
      <c r="G923" s="43" t="s">
        <v>23451</v>
      </c>
      <c r="H923" s="44" t="s">
        <v>27385</v>
      </c>
      <c r="I923" s="45" t="s">
        <v>27386</v>
      </c>
      <c r="J923" s="45">
        <v>-34.788692599999997</v>
      </c>
      <c r="K923" s="45">
        <v>-58.321638200000002</v>
      </c>
      <c r="L923" s="43">
        <v>0.65854800000000002</v>
      </c>
    </row>
    <row r="924" spans="1:12" x14ac:dyDescent="0.35">
      <c r="A924" s="43">
        <v>5</v>
      </c>
      <c r="B924" s="43" t="s">
        <v>256</v>
      </c>
      <c r="C924" s="46" t="s">
        <v>336</v>
      </c>
      <c r="D924" s="44" t="s">
        <v>27387</v>
      </c>
      <c r="E924" s="44" t="s">
        <v>27388</v>
      </c>
      <c r="F924" s="44" t="str">
        <f t="shared" si="14"/>
        <v>Nuestra SeÑora De La PazAlmirante Brown</v>
      </c>
      <c r="G924" s="43" t="s">
        <v>23461</v>
      </c>
      <c r="H924" s="44" t="s">
        <v>27389</v>
      </c>
      <c r="I924" s="45" t="s">
        <v>27390</v>
      </c>
      <c r="J924" s="45">
        <v>-34.800091799999997</v>
      </c>
      <c r="K924" s="45">
        <v>-58.346144199999998</v>
      </c>
      <c r="L924" s="43">
        <v>0.65310999999999997</v>
      </c>
    </row>
    <row r="925" spans="1:12" x14ac:dyDescent="0.35">
      <c r="A925" s="43">
        <v>5</v>
      </c>
      <c r="B925" s="43" t="s">
        <v>256</v>
      </c>
      <c r="C925" s="46" t="s">
        <v>336</v>
      </c>
      <c r="D925" s="44" t="s">
        <v>27391</v>
      </c>
      <c r="E925" s="44" t="s">
        <v>27392</v>
      </c>
      <c r="F925" s="44" t="str">
        <f t="shared" si="14"/>
        <v>Sociedad De Fomento Lomas De BurzacoAlmirante Brown</v>
      </c>
      <c r="G925" s="43" t="s">
        <v>23461</v>
      </c>
      <c r="H925" s="44" t="s">
        <v>27393</v>
      </c>
      <c r="I925" s="45" t="s">
        <v>27394</v>
      </c>
      <c r="J925" s="45">
        <v>-34.809113699999997</v>
      </c>
      <c r="K925" s="45">
        <v>-58.362504299999998</v>
      </c>
      <c r="L925" s="43">
        <v>0.55570299999999995</v>
      </c>
    </row>
    <row r="926" spans="1:12" x14ac:dyDescent="0.35">
      <c r="A926" s="43">
        <v>5</v>
      </c>
      <c r="B926" s="43" t="s">
        <v>256</v>
      </c>
      <c r="C926" s="46" t="s">
        <v>336</v>
      </c>
      <c r="D926" s="44" t="s">
        <v>27395</v>
      </c>
      <c r="E926" s="44" t="s">
        <v>27396</v>
      </c>
      <c r="F926" s="44" t="str">
        <f t="shared" si="14"/>
        <v>Merendero 3 De FebreroAlmirante Brown</v>
      </c>
      <c r="G926" s="43" t="s">
        <v>23461</v>
      </c>
      <c r="H926" s="44" t="s">
        <v>27397</v>
      </c>
      <c r="I926" s="45" t="s">
        <v>27398</v>
      </c>
      <c r="J926" s="45">
        <v>-34.819661923446802</v>
      </c>
      <c r="K926" s="45">
        <v>-58.322750489106703</v>
      </c>
      <c r="L926" s="43">
        <v>0.92477500000000001</v>
      </c>
    </row>
    <row r="927" spans="1:12" x14ac:dyDescent="0.35">
      <c r="A927" s="43">
        <v>5</v>
      </c>
      <c r="B927" s="43" t="s">
        <v>256</v>
      </c>
      <c r="C927" s="46" t="s">
        <v>336</v>
      </c>
      <c r="D927" s="44" t="s">
        <v>27399</v>
      </c>
      <c r="E927" s="44" t="s">
        <v>27400</v>
      </c>
      <c r="F927" s="44" t="str">
        <f t="shared" si="14"/>
        <v>Cic Don OrioneAlmirante Brown</v>
      </c>
      <c r="G927" s="43" t="s">
        <v>23461</v>
      </c>
      <c r="H927" s="44" t="s">
        <v>27401</v>
      </c>
      <c r="I927" s="45" t="s">
        <v>27402</v>
      </c>
      <c r="J927" s="45">
        <v>-34.818710400000001</v>
      </c>
      <c r="K927" s="45">
        <v>-58.347188000000003</v>
      </c>
      <c r="L927" s="43">
        <v>0.42932300000000001</v>
      </c>
    </row>
    <row r="928" spans="1:12" x14ac:dyDescent="0.35">
      <c r="A928" s="43">
        <v>5</v>
      </c>
      <c r="B928" s="43" t="s">
        <v>256</v>
      </c>
      <c r="C928" s="46" t="s">
        <v>336</v>
      </c>
      <c r="D928" s="44" t="s">
        <v>27403</v>
      </c>
      <c r="E928" s="44" t="s">
        <v>27404</v>
      </c>
      <c r="F928" s="44" t="str">
        <f t="shared" si="14"/>
        <v>Eppa 709 Esc N°57Almirante Brown</v>
      </c>
      <c r="G928" s="43" t="s">
        <v>23456</v>
      </c>
      <c r="H928" s="44" t="s">
        <v>27405</v>
      </c>
      <c r="I928" s="45" t="s">
        <v>27406</v>
      </c>
      <c r="J928" s="45" t="s">
        <v>27407</v>
      </c>
      <c r="K928" s="45" t="s">
        <v>27408</v>
      </c>
      <c r="L928" s="43">
        <v>0.78347299999999997</v>
      </c>
    </row>
    <row r="929" spans="1:12" x14ac:dyDescent="0.35">
      <c r="A929" s="43">
        <v>5</v>
      </c>
      <c r="B929" s="43" t="s">
        <v>256</v>
      </c>
      <c r="C929" s="46" t="s">
        <v>336</v>
      </c>
      <c r="D929" s="44" t="s">
        <v>27409</v>
      </c>
      <c r="E929" s="44" t="s">
        <v>27410</v>
      </c>
      <c r="F929" s="44" t="str">
        <f t="shared" si="14"/>
        <v>Frida KahloAlmirante Brown</v>
      </c>
      <c r="G929" s="43" t="s">
        <v>23461</v>
      </c>
      <c r="H929" s="44" t="s">
        <v>27411</v>
      </c>
      <c r="I929" s="45" t="s">
        <v>27412</v>
      </c>
      <c r="J929" s="45">
        <v>-34.785943199999998</v>
      </c>
      <c r="K929" s="45">
        <v>-58.321872499999998</v>
      </c>
      <c r="L929" s="43">
        <v>0.82078700000000004</v>
      </c>
    </row>
    <row r="930" spans="1:12" x14ac:dyDescent="0.35">
      <c r="A930" s="43">
        <v>5</v>
      </c>
      <c r="B930" s="43" t="s">
        <v>256</v>
      </c>
      <c r="C930" s="46" t="s">
        <v>336</v>
      </c>
      <c r="D930" s="44" t="s">
        <v>27413</v>
      </c>
      <c r="E930" s="44" t="s">
        <v>27414</v>
      </c>
      <c r="F930" s="44" t="str">
        <f t="shared" si="14"/>
        <v>Casa Municipal De La Cultura Don Orione "luis SandAlmirante Brown</v>
      </c>
      <c r="G930" s="43" t="s">
        <v>23456</v>
      </c>
      <c r="H930" s="44" t="s">
        <v>27415</v>
      </c>
      <c r="I930" s="45" t="s">
        <v>27416</v>
      </c>
      <c r="J930" s="45">
        <v>-34.815641999999997</v>
      </c>
      <c r="K930" s="45">
        <v>-58.336150799999999</v>
      </c>
      <c r="L930" s="43">
        <v>0.31231999999999999</v>
      </c>
    </row>
    <row r="931" spans="1:12" x14ac:dyDescent="0.35">
      <c r="A931" s="43">
        <v>5</v>
      </c>
      <c r="B931" s="43" t="s">
        <v>256</v>
      </c>
      <c r="C931" s="46" t="s">
        <v>336</v>
      </c>
      <c r="D931" s="44" t="s">
        <v>27417</v>
      </c>
      <c r="E931" s="44" t="s">
        <v>27418</v>
      </c>
      <c r="F931" s="44" t="str">
        <f t="shared" si="14"/>
        <v>Puertas AbiertasAlmirante Brown</v>
      </c>
      <c r="G931" s="43" t="s">
        <v>23451</v>
      </c>
      <c r="H931" s="44" t="s">
        <v>27419</v>
      </c>
      <c r="I931" s="45" t="s">
        <v>27420</v>
      </c>
      <c r="J931" s="45">
        <v>-34.825557799999999</v>
      </c>
      <c r="K931" s="45">
        <v>-58.340013300000003</v>
      </c>
      <c r="L931" s="43">
        <v>0.91566499999999995</v>
      </c>
    </row>
    <row r="932" spans="1:12" x14ac:dyDescent="0.35">
      <c r="A932" s="43">
        <v>5</v>
      </c>
      <c r="B932" s="43" t="s">
        <v>256</v>
      </c>
      <c r="C932" s="46" t="s">
        <v>336</v>
      </c>
      <c r="D932" s="44" t="s">
        <v>27421</v>
      </c>
      <c r="E932" s="44" t="s">
        <v>27422</v>
      </c>
      <c r="F932" s="44" t="str">
        <f t="shared" si="14"/>
        <v>Ong PensarAlmirante Brown</v>
      </c>
      <c r="G932" s="43" t="s">
        <v>23451</v>
      </c>
      <c r="H932" s="44" t="s">
        <v>27423</v>
      </c>
      <c r="I932" s="45" t="s">
        <v>27424</v>
      </c>
      <c r="J932" s="45">
        <v>-34.817096200000002</v>
      </c>
      <c r="K932" s="45">
        <v>-58.342965399999997</v>
      </c>
      <c r="L932" s="43">
        <v>0.418321</v>
      </c>
    </row>
    <row r="933" spans="1:12" x14ac:dyDescent="0.35">
      <c r="A933" s="43">
        <v>5</v>
      </c>
      <c r="B933" s="43" t="s">
        <v>256</v>
      </c>
      <c r="C933" s="46" t="s">
        <v>336</v>
      </c>
      <c r="D933" s="44" t="s">
        <v>27425</v>
      </c>
      <c r="E933" s="44" t="s">
        <v>27426</v>
      </c>
      <c r="F933" s="44" t="str">
        <f t="shared" si="14"/>
        <v>Mte-vientoAlmirante Brown</v>
      </c>
      <c r="G933" s="43" t="s">
        <v>23451</v>
      </c>
      <c r="H933" s="44" t="s">
        <v>27427</v>
      </c>
      <c r="I933" s="45" t="s">
        <v>27428</v>
      </c>
      <c r="J933" s="45">
        <v>-34.808160170000001</v>
      </c>
      <c r="K933" s="45">
        <v>-58.333761850000002</v>
      </c>
      <c r="L933" s="43">
        <v>0.61322699999999997</v>
      </c>
    </row>
    <row r="934" spans="1:12" x14ac:dyDescent="0.35">
      <c r="A934" s="43">
        <v>5</v>
      </c>
      <c r="B934" s="43" t="s">
        <v>256</v>
      </c>
      <c r="C934" s="46" t="s">
        <v>336</v>
      </c>
      <c r="D934" s="44" t="s">
        <v>27429</v>
      </c>
      <c r="E934" s="44" t="s">
        <v>27430</v>
      </c>
      <c r="F934" s="44" t="str">
        <f t="shared" si="14"/>
        <v>Casa Del EncuentroAlmirante Brown</v>
      </c>
      <c r="G934" s="43" t="s">
        <v>23451</v>
      </c>
      <c r="H934" s="44" t="s">
        <v>27431</v>
      </c>
      <c r="I934" s="45" t="s">
        <v>27432</v>
      </c>
      <c r="J934" s="45">
        <v>-34.812680200000003</v>
      </c>
      <c r="K934" s="45">
        <v>-58.3647268</v>
      </c>
      <c r="L934" s="43">
        <v>0.54763700000000004</v>
      </c>
    </row>
    <row r="935" spans="1:12" x14ac:dyDescent="0.35">
      <c r="A935" s="43">
        <v>5</v>
      </c>
      <c r="B935" s="43" t="s">
        <v>256</v>
      </c>
      <c r="C935" s="46" t="s">
        <v>336</v>
      </c>
      <c r="D935" s="44" t="s">
        <v>27433</v>
      </c>
      <c r="E935" s="44" t="s">
        <v>27434</v>
      </c>
      <c r="F935" s="44" t="str">
        <f t="shared" si="14"/>
        <v>Iglesia De Jesucristo De Los Ultimos DiasAlmirante Brown</v>
      </c>
      <c r="G935" s="43" t="s">
        <v>23573</v>
      </c>
      <c r="H935" s="44" t="s">
        <v>27435</v>
      </c>
      <c r="I935" s="45" t="s">
        <v>27436</v>
      </c>
      <c r="J935" s="45">
        <v>-34.840872300000001</v>
      </c>
      <c r="K935" s="45">
        <v>-58.380262999999999</v>
      </c>
      <c r="L935" s="43">
        <v>0.32932600000000001</v>
      </c>
    </row>
    <row r="936" spans="1:12" x14ac:dyDescent="0.35">
      <c r="A936" s="43">
        <v>5</v>
      </c>
      <c r="B936" s="43" t="s">
        <v>256</v>
      </c>
      <c r="C936" s="46" t="s">
        <v>336</v>
      </c>
      <c r="D936" s="44" t="s">
        <v>27437</v>
      </c>
      <c r="E936" s="44" t="s">
        <v>27438</v>
      </c>
      <c r="F936" s="44" t="str">
        <f t="shared" si="14"/>
        <v>Sociedad De Fomento Manzana 30Almirante Brown</v>
      </c>
      <c r="G936" s="43" t="s">
        <v>23451</v>
      </c>
      <c r="H936" s="44" t="s">
        <v>27439</v>
      </c>
      <c r="I936" s="45" t="s">
        <v>27440</v>
      </c>
      <c r="J936" s="45">
        <v>-34.821510199999999</v>
      </c>
      <c r="K936" s="45">
        <v>-58.342514199999997</v>
      </c>
      <c r="L936" s="43">
        <v>0.74785800000000002</v>
      </c>
    </row>
    <row r="937" spans="1:12" x14ac:dyDescent="0.35">
      <c r="A937" s="43">
        <v>5</v>
      </c>
      <c r="B937" s="43" t="s">
        <v>256</v>
      </c>
      <c r="C937" s="46" t="s">
        <v>336</v>
      </c>
      <c r="D937" s="44" t="s">
        <v>27441</v>
      </c>
      <c r="E937" s="44" t="s">
        <v>27442</v>
      </c>
      <c r="F937" s="44" t="str">
        <f t="shared" si="14"/>
        <v>No Me OlvidesAlmirante Brown</v>
      </c>
      <c r="G937" s="43" t="s">
        <v>23451</v>
      </c>
      <c r="H937" s="44" t="s">
        <v>27443</v>
      </c>
      <c r="I937" s="45" t="s">
        <v>27444</v>
      </c>
      <c r="J937" s="45">
        <v>-34.793803599999997</v>
      </c>
      <c r="K937" s="45">
        <v>-58.319523799999999</v>
      </c>
      <c r="L937" s="43">
        <v>0.59265199999999996</v>
      </c>
    </row>
    <row r="938" spans="1:12" x14ac:dyDescent="0.35">
      <c r="A938" s="43">
        <v>5</v>
      </c>
      <c r="B938" s="43" t="s">
        <v>256</v>
      </c>
      <c r="C938" s="46" t="s">
        <v>336</v>
      </c>
      <c r="D938" s="44" t="s">
        <v>27445</v>
      </c>
      <c r="E938" s="44" t="s">
        <v>27446</v>
      </c>
      <c r="F938" s="44" t="str">
        <f t="shared" si="14"/>
        <v>Isauro Arancibia- Eepa 710Almirante Brown</v>
      </c>
      <c r="G938" s="43" t="s">
        <v>23451</v>
      </c>
      <c r="H938" s="44" t="s">
        <v>27447</v>
      </c>
      <c r="I938" s="45" t="s">
        <v>27448</v>
      </c>
      <c r="J938" s="45" t="s">
        <v>27343</v>
      </c>
      <c r="K938" s="45" t="s">
        <v>27344</v>
      </c>
      <c r="L938" s="43">
        <v>0.56816100000000003</v>
      </c>
    </row>
    <row r="939" spans="1:12" x14ac:dyDescent="0.35">
      <c r="A939" s="43">
        <v>5</v>
      </c>
      <c r="B939" s="43" t="s">
        <v>256</v>
      </c>
      <c r="C939" s="46" t="s">
        <v>336</v>
      </c>
      <c r="D939" s="44" t="s">
        <v>27449</v>
      </c>
      <c r="E939" s="44" t="s">
        <v>27450</v>
      </c>
      <c r="F939" s="44" t="str">
        <f t="shared" si="14"/>
        <v>Centro Comunitario Somos Barrios De PieAlmirante Brown</v>
      </c>
      <c r="G939" s="43" t="s">
        <v>23451</v>
      </c>
      <c r="H939" s="44" t="s">
        <v>27451</v>
      </c>
      <c r="I939" s="45" t="s">
        <v>27452</v>
      </c>
      <c r="J939" s="45">
        <v>-34.823735200000002</v>
      </c>
      <c r="K939" s="45">
        <v>-58.388567199999997</v>
      </c>
      <c r="L939" s="43">
        <v>0.218531</v>
      </c>
    </row>
    <row r="940" spans="1:12" x14ac:dyDescent="0.35">
      <c r="A940" s="43">
        <v>5</v>
      </c>
      <c r="B940" s="43" t="s">
        <v>256</v>
      </c>
      <c r="C940" s="46" t="s">
        <v>336</v>
      </c>
      <c r="D940" s="44" t="s">
        <v>27453</v>
      </c>
      <c r="E940" s="44" t="s">
        <v>27454</v>
      </c>
      <c r="F940" s="44" t="str">
        <f t="shared" si="14"/>
        <v>La FarolaAlmirante Brown</v>
      </c>
      <c r="G940" s="43" t="s">
        <v>23461</v>
      </c>
      <c r="H940" s="44" t="s">
        <v>27455</v>
      </c>
      <c r="I940" s="45" t="s">
        <v>27456</v>
      </c>
      <c r="J940" s="45">
        <v>-34.86568166</v>
      </c>
      <c r="K940" s="45">
        <v>-58.418648089999998</v>
      </c>
      <c r="L940" s="43">
        <v>0.55161700000000002</v>
      </c>
    </row>
    <row r="941" spans="1:12" x14ac:dyDescent="0.35">
      <c r="A941" s="43">
        <v>5</v>
      </c>
      <c r="B941" s="43" t="s">
        <v>256</v>
      </c>
      <c r="C941" s="46" t="s">
        <v>336</v>
      </c>
      <c r="D941" s="44" t="s">
        <v>27457</v>
      </c>
      <c r="E941" s="44" t="s">
        <v>27458</v>
      </c>
      <c r="F941" s="44" t="str">
        <f t="shared" si="14"/>
        <v>Jesus Es El Primer PasoAlmirante Brown</v>
      </c>
      <c r="G941" s="43" t="s">
        <v>23461</v>
      </c>
      <c r="H941" s="44" t="s">
        <v>27459</v>
      </c>
      <c r="I941" s="45" t="s">
        <v>27460</v>
      </c>
      <c r="J941" s="45">
        <v>-34.824709910000003</v>
      </c>
      <c r="K941" s="45">
        <v>-58.364615899999997</v>
      </c>
      <c r="L941" s="43">
        <v>0.51553700000000002</v>
      </c>
    </row>
    <row r="942" spans="1:12" x14ac:dyDescent="0.35">
      <c r="A942" s="43">
        <v>5</v>
      </c>
      <c r="B942" s="43" t="s">
        <v>256</v>
      </c>
      <c r="C942" s="46" t="s">
        <v>336</v>
      </c>
      <c r="D942" s="44" t="s">
        <v>27461</v>
      </c>
      <c r="E942" s="44" t="s">
        <v>27462</v>
      </c>
      <c r="F942" s="44" t="str">
        <f t="shared" si="14"/>
        <v>Barrio El EncuentroAlmirante Brown</v>
      </c>
      <c r="G942" s="43" t="s">
        <v>23451</v>
      </c>
      <c r="H942" s="44" t="s">
        <v>27463</v>
      </c>
      <c r="I942" s="45" t="s">
        <v>27464</v>
      </c>
      <c r="J942" s="45">
        <v>-34.821942200000002</v>
      </c>
      <c r="K942" s="45">
        <v>-58.419979499999997</v>
      </c>
      <c r="L942" s="43">
        <v>0.61744600000000005</v>
      </c>
    </row>
    <row r="943" spans="1:12" x14ac:dyDescent="0.35">
      <c r="A943" s="43">
        <v>5</v>
      </c>
      <c r="B943" s="43" t="s">
        <v>256</v>
      </c>
      <c r="C943" s="46" t="s">
        <v>336</v>
      </c>
      <c r="D943" s="44" t="s">
        <v>27465</v>
      </c>
      <c r="E943" s="44" t="s">
        <v>27442</v>
      </c>
      <c r="F943" s="44" t="str">
        <f t="shared" si="14"/>
        <v>No Me OlvidesAlmirante Brown</v>
      </c>
      <c r="G943" s="43" t="s">
        <v>23451</v>
      </c>
      <c r="H943" s="44" t="s">
        <v>27466</v>
      </c>
      <c r="I943" s="45" t="s">
        <v>27467</v>
      </c>
      <c r="J943" s="45">
        <v>-34.794114709269998</v>
      </c>
      <c r="K943" s="45">
        <v>-58.319801966809003</v>
      </c>
      <c r="L943" s="43">
        <v>0.58982000000000001</v>
      </c>
    </row>
    <row r="944" spans="1:12" x14ac:dyDescent="0.35">
      <c r="A944" s="43">
        <v>5</v>
      </c>
      <c r="B944" s="43" t="s">
        <v>256</v>
      </c>
      <c r="C944" s="46" t="s">
        <v>336</v>
      </c>
      <c r="D944" s="44" t="s">
        <v>27468</v>
      </c>
      <c r="E944" s="44" t="s">
        <v>27469</v>
      </c>
      <c r="F944" s="44" t="str">
        <f t="shared" si="14"/>
        <v>BarbieriAlmirante Brown</v>
      </c>
      <c r="G944" s="43" t="s">
        <v>23456</v>
      </c>
      <c r="H944" s="44" t="s">
        <v>27470</v>
      </c>
      <c r="I944" s="45" t="s">
        <v>27471</v>
      </c>
      <c r="J944" s="45">
        <v>-34.835029200000001</v>
      </c>
      <c r="K944" s="45">
        <v>-58.419480399999998</v>
      </c>
      <c r="L944" s="43">
        <v>0.61073100000000002</v>
      </c>
    </row>
    <row r="945" spans="1:12" x14ac:dyDescent="0.35">
      <c r="A945" s="43">
        <v>5</v>
      </c>
      <c r="B945" s="43" t="s">
        <v>256</v>
      </c>
      <c r="C945" s="46" t="s">
        <v>336</v>
      </c>
      <c r="D945" s="44" t="s">
        <v>27472</v>
      </c>
      <c r="E945" s="44" t="s">
        <v>24051</v>
      </c>
      <c r="F945" s="44" t="str">
        <f t="shared" si="14"/>
        <v>CpaAlmirante Brown</v>
      </c>
      <c r="G945" s="43" t="s">
        <v>23451</v>
      </c>
      <c r="H945" s="44" t="s">
        <v>27473</v>
      </c>
      <c r="I945" s="45" t="s">
        <v>27474</v>
      </c>
      <c r="J945" s="45">
        <v>-34.810691900000002</v>
      </c>
      <c r="K945" s="45">
        <v>-58.383266999999996</v>
      </c>
      <c r="L945" s="43">
        <v>0.31928000000000001</v>
      </c>
    </row>
    <row r="946" spans="1:12" x14ac:dyDescent="0.35">
      <c r="A946" s="43">
        <v>18</v>
      </c>
      <c r="B946" s="43" t="s">
        <v>925</v>
      </c>
      <c r="C946" s="46" t="s">
        <v>929</v>
      </c>
      <c r="D946" s="44" t="s">
        <v>27475</v>
      </c>
      <c r="E946" s="44" t="s">
        <v>27476</v>
      </c>
      <c r="F946" s="44" t="str">
        <f t="shared" si="14"/>
        <v>Escuela De Educación Secundaria Técnica N° 1General Juan Madariaga</v>
      </c>
      <c r="G946" s="43" t="s">
        <v>23461</v>
      </c>
      <c r="H946" s="44" t="s">
        <v>27477</v>
      </c>
      <c r="I946" s="45" t="s">
        <v>27478</v>
      </c>
      <c r="J946" s="45" t="s">
        <v>27479</v>
      </c>
      <c r="K946" s="45" t="s">
        <v>27480</v>
      </c>
      <c r="L946" s="43">
        <v>0.406194</v>
      </c>
    </row>
    <row r="947" spans="1:12" x14ac:dyDescent="0.35">
      <c r="A947" s="43">
        <v>18</v>
      </c>
      <c r="B947" s="43" t="s">
        <v>925</v>
      </c>
      <c r="C947" s="46" t="s">
        <v>929</v>
      </c>
      <c r="D947" s="44" t="s">
        <v>27481</v>
      </c>
      <c r="E947" s="44" t="s">
        <v>27482</v>
      </c>
      <c r="F947" s="44" t="str">
        <f t="shared" si="14"/>
        <v>Escuela De Educación Primaria N° 3 "general Don JoGeneral Juan Madariaga</v>
      </c>
      <c r="G947" s="43" t="s">
        <v>23490</v>
      </c>
      <c r="H947" s="44" t="s">
        <v>27483</v>
      </c>
      <c r="I947" s="45" t="s">
        <v>27484</v>
      </c>
      <c r="J947" s="45" t="s">
        <v>27485</v>
      </c>
      <c r="K947" s="45" t="s">
        <v>27486</v>
      </c>
      <c r="L947" s="43">
        <v>0.67852800000000002</v>
      </c>
    </row>
    <row r="948" spans="1:12" x14ac:dyDescent="0.35">
      <c r="A948" s="43">
        <v>17</v>
      </c>
      <c r="B948" s="43" t="s">
        <v>931</v>
      </c>
      <c r="C948" s="46" t="s">
        <v>936</v>
      </c>
      <c r="D948" s="44" t="s">
        <v>27487</v>
      </c>
      <c r="E948" s="44" t="s">
        <v>27488</v>
      </c>
      <c r="F948" s="44" t="str">
        <f t="shared" si="14"/>
        <v>Loma VerdeGeneral Paz</v>
      </c>
      <c r="G948" s="43" t="s">
        <v>23490</v>
      </c>
      <c r="H948" s="44" t="s">
        <v>27489</v>
      </c>
      <c r="I948" s="45" t="s">
        <v>27490</v>
      </c>
      <c r="J948" s="45">
        <v>-35.273472499999997</v>
      </c>
      <c r="K948" s="45">
        <v>-58.402659300000003</v>
      </c>
      <c r="L948" s="43">
        <v>0.38117499999999999</v>
      </c>
    </row>
    <row r="949" spans="1:12" x14ac:dyDescent="0.35">
      <c r="A949" s="43">
        <v>17</v>
      </c>
      <c r="B949" s="43" t="s">
        <v>931</v>
      </c>
      <c r="C949" s="46" t="s">
        <v>936</v>
      </c>
      <c r="D949" s="44" t="s">
        <v>27491</v>
      </c>
      <c r="E949" s="44" t="s">
        <v>27492</v>
      </c>
      <c r="F949" s="44" t="str">
        <f t="shared" si="14"/>
        <v>VillanuevaGeneral Paz</v>
      </c>
      <c r="G949" s="43" t="s">
        <v>23490</v>
      </c>
      <c r="H949" s="44" t="s">
        <v>27493</v>
      </c>
      <c r="I949" s="45" t="s">
        <v>27494</v>
      </c>
      <c r="J949" s="45">
        <v>-35.676011899999999</v>
      </c>
      <c r="K949" s="45">
        <v>-58.434828000000003</v>
      </c>
      <c r="L949" s="43">
        <v>0.35918299999999997</v>
      </c>
    </row>
    <row r="950" spans="1:12" x14ac:dyDescent="0.35">
      <c r="A950" s="43">
        <v>17</v>
      </c>
      <c r="B950" s="43" t="s">
        <v>931</v>
      </c>
      <c r="C950" s="46" t="s">
        <v>936</v>
      </c>
      <c r="D950" s="44" t="s">
        <v>27495</v>
      </c>
      <c r="E950" s="44" t="s">
        <v>27496</v>
      </c>
      <c r="F950" s="44" t="str">
        <f t="shared" si="14"/>
        <v>RanchosGeneral Paz</v>
      </c>
      <c r="G950" s="43" t="s">
        <v>23490</v>
      </c>
      <c r="H950" s="44" t="s">
        <v>27497</v>
      </c>
      <c r="I950" s="45" t="s">
        <v>27498</v>
      </c>
      <c r="J950" s="45">
        <v>-35.520283402708998</v>
      </c>
      <c r="K950" s="45">
        <v>-58.311381008270999</v>
      </c>
      <c r="L950" s="43">
        <v>0.32376100000000002</v>
      </c>
    </row>
    <row r="951" spans="1:12" x14ac:dyDescent="0.35">
      <c r="A951" s="43">
        <v>14</v>
      </c>
      <c r="B951" s="43" t="s">
        <v>937</v>
      </c>
      <c r="C951" s="46" t="s">
        <v>941</v>
      </c>
      <c r="D951" s="44" t="s">
        <v>27499</v>
      </c>
      <c r="E951" s="44" t="s">
        <v>4596</v>
      </c>
      <c r="F951" s="44" t="str">
        <f t="shared" si="14"/>
        <v>Escuela Primaria N °1General Pinto</v>
      </c>
      <c r="G951" s="43" t="s">
        <v>23456</v>
      </c>
      <c r="H951" s="44" t="s">
        <v>27500</v>
      </c>
      <c r="I951" s="45" t="s">
        <v>27501</v>
      </c>
      <c r="J951" s="45" t="s">
        <v>27502</v>
      </c>
      <c r="K951" s="45" t="s">
        <v>27503</v>
      </c>
      <c r="L951" s="43">
        <v>0.36688900000000002</v>
      </c>
    </row>
    <row r="952" spans="1:12" x14ac:dyDescent="0.35">
      <c r="A952" s="43">
        <v>19</v>
      </c>
      <c r="B952" s="43" t="s">
        <v>943</v>
      </c>
      <c r="C952" s="46" t="s">
        <v>1027</v>
      </c>
      <c r="D952" s="44" t="s">
        <v>27504</v>
      </c>
      <c r="E952" s="44" t="s">
        <v>27505</v>
      </c>
      <c r="F952" s="44" t="str">
        <f t="shared" si="14"/>
        <v>Biblioteca Popular Juventud ModernaGeneral Pueyrredón</v>
      </c>
      <c r="G952" s="43" t="s">
        <v>23922</v>
      </c>
      <c r="H952" s="44" t="s">
        <v>27506</v>
      </c>
      <c r="I952" s="45" t="s">
        <v>27507</v>
      </c>
      <c r="J952" s="45">
        <v>-37.999907200000003</v>
      </c>
      <c r="K952" s="45">
        <v>-57.555130800000001</v>
      </c>
      <c r="L952" s="43">
        <v>8.7924000000000002E-2</v>
      </c>
    </row>
    <row r="953" spans="1:12" x14ac:dyDescent="0.35">
      <c r="A953" s="43">
        <v>19</v>
      </c>
      <c r="B953" s="43" t="s">
        <v>943</v>
      </c>
      <c r="C953" s="46" t="s">
        <v>1027</v>
      </c>
      <c r="D953" s="44" t="s">
        <v>27508</v>
      </c>
      <c r="E953" s="44" t="s">
        <v>27509</v>
      </c>
      <c r="F953" s="44" t="str">
        <f t="shared" si="14"/>
        <v>Consorcio Portuario RegionalGeneral Pueyrredón</v>
      </c>
      <c r="G953" s="43" t="s">
        <v>24180</v>
      </c>
      <c r="H953" s="44" t="s">
        <v>27510</v>
      </c>
      <c r="I953" s="45" t="s">
        <v>27511</v>
      </c>
      <c r="J953" s="45">
        <v>-38.049515794519998</v>
      </c>
      <c r="K953" s="45">
        <v>-57.537788044446003</v>
      </c>
      <c r="L953" s="43"/>
    </row>
    <row r="954" spans="1:12" x14ac:dyDescent="0.35">
      <c r="A954" s="43">
        <v>19</v>
      </c>
      <c r="B954" s="43" t="s">
        <v>943</v>
      </c>
      <c r="C954" s="46" t="s">
        <v>1027</v>
      </c>
      <c r="D954" s="44" t="s">
        <v>27512</v>
      </c>
      <c r="E954" s="44" t="s">
        <v>27513</v>
      </c>
      <c r="F954" s="44" t="str">
        <f t="shared" si="14"/>
        <v>E.e.s. N°62General Pueyrredón</v>
      </c>
      <c r="G954" s="45"/>
      <c r="H954" s="44" t="s">
        <v>27514</v>
      </c>
      <c r="I954" s="45" t="s">
        <v>27515</v>
      </c>
      <c r="J954" s="45" t="s">
        <v>27516</v>
      </c>
      <c r="K954" s="45" t="s">
        <v>27517</v>
      </c>
      <c r="L954" s="43">
        <v>0.482018</v>
      </c>
    </row>
    <row r="955" spans="1:12" x14ac:dyDescent="0.35">
      <c r="A955" s="43">
        <v>19</v>
      </c>
      <c r="B955" s="43" t="s">
        <v>943</v>
      </c>
      <c r="C955" s="46" t="s">
        <v>1027</v>
      </c>
      <c r="D955" s="44" t="s">
        <v>27518</v>
      </c>
      <c r="E955" s="44" t="s">
        <v>27519</v>
      </c>
      <c r="F955" s="44" t="str">
        <f t="shared" si="14"/>
        <v>OsseGeneral Pueyrredón</v>
      </c>
      <c r="G955" s="43" t="s">
        <v>208</v>
      </c>
      <c r="H955" s="44" t="s">
        <v>27520</v>
      </c>
      <c r="I955" s="45" t="s">
        <v>27521</v>
      </c>
      <c r="J955" s="45">
        <v>-37.967079459563003</v>
      </c>
      <c r="K955" s="45">
        <v>-57.579326761471002</v>
      </c>
      <c r="L955" s="43">
        <v>0.29327399999999998</v>
      </c>
    </row>
    <row r="956" spans="1:12" x14ac:dyDescent="0.35">
      <c r="A956" s="43">
        <v>19</v>
      </c>
      <c r="B956" s="43" t="s">
        <v>943</v>
      </c>
      <c r="C956" s="46" t="s">
        <v>1027</v>
      </c>
      <c r="D956" s="44" t="s">
        <v>27522</v>
      </c>
      <c r="E956" s="44" t="s">
        <v>27523</v>
      </c>
      <c r="F956" s="44" t="str">
        <f t="shared" si="14"/>
        <v>Cens 461General Pueyrredón</v>
      </c>
      <c r="G956" s="43" t="s">
        <v>24180</v>
      </c>
      <c r="H956" s="44" t="s">
        <v>27524</v>
      </c>
      <c r="I956" s="45" t="s">
        <v>27525</v>
      </c>
      <c r="J956" s="45" t="s">
        <v>27526</v>
      </c>
      <c r="K956" s="45" t="s">
        <v>27527</v>
      </c>
      <c r="L956" s="43">
        <v>0.54953099999999999</v>
      </c>
    </row>
    <row r="957" spans="1:12" x14ac:dyDescent="0.35">
      <c r="A957" s="43">
        <v>19</v>
      </c>
      <c r="B957" s="43" t="s">
        <v>943</v>
      </c>
      <c r="C957" s="46" t="s">
        <v>1027</v>
      </c>
      <c r="D957" s="44" t="s">
        <v>27528</v>
      </c>
      <c r="E957" s="44" t="s">
        <v>27529</v>
      </c>
      <c r="F957" s="44" t="str">
        <f t="shared" si="14"/>
        <v>E.e.s.t. N°1General Pueyrredón</v>
      </c>
      <c r="G957" s="43" t="s">
        <v>23701</v>
      </c>
      <c r="H957" s="44" t="s">
        <v>27530</v>
      </c>
      <c r="I957" s="45" t="s">
        <v>27531</v>
      </c>
      <c r="J957" s="45" t="s">
        <v>27532</v>
      </c>
      <c r="K957" s="45" t="s">
        <v>27533</v>
      </c>
      <c r="L957" s="43">
        <v>0.24565100000000001</v>
      </c>
    </row>
    <row r="958" spans="1:12" x14ac:dyDescent="0.35">
      <c r="A958" s="43">
        <v>19</v>
      </c>
      <c r="B958" s="43" t="s">
        <v>943</v>
      </c>
      <c r="C958" s="46" t="s">
        <v>1027</v>
      </c>
      <c r="D958" s="44" t="s">
        <v>27534</v>
      </c>
      <c r="E958" s="44" t="s">
        <v>24555</v>
      </c>
      <c r="F958" s="44" t="str">
        <f t="shared" si="14"/>
        <v>UtnGeneral Pueyrredón</v>
      </c>
      <c r="G958" s="43" t="s">
        <v>23893</v>
      </c>
      <c r="H958" s="44" t="s">
        <v>27535</v>
      </c>
      <c r="I958" s="45" t="s">
        <v>27536</v>
      </c>
      <c r="J958" s="45">
        <v>-38.049025100000001</v>
      </c>
      <c r="K958" s="45">
        <v>-57.542687899999997</v>
      </c>
      <c r="L958" s="43">
        <v>0.23275799999999999</v>
      </c>
    </row>
    <row r="959" spans="1:12" x14ac:dyDescent="0.35">
      <c r="A959" s="43">
        <v>19</v>
      </c>
      <c r="B959" s="43" t="s">
        <v>943</v>
      </c>
      <c r="C959" s="46" t="s">
        <v>1027</v>
      </c>
      <c r="D959" s="44" t="s">
        <v>27537</v>
      </c>
      <c r="E959" s="44" t="s">
        <v>26490</v>
      </c>
      <c r="F959" s="44" t="str">
        <f t="shared" si="14"/>
        <v>Sociedad De Fomento San MartinGeneral Pueyrredón</v>
      </c>
      <c r="G959" s="43" t="s">
        <v>23461</v>
      </c>
      <c r="H959" s="44" t="s">
        <v>27538</v>
      </c>
      <c r="I959" s="45" t="s">
        <v>27539</v>
      </c>
      <c r="J959" s="45">
        <v>-38.043620195826001</v>
      </c>
      <c r="K959" s="45">
        <v>-57.580313837306001</v>
      </c>
      <c r="L959" s="43">
        <v>0.62401200000000001</v>
      </c>
    </row>
    <row r="960" spans="1:12" x14ac:dyDescent="0.35">
      <c r="A960" s="43">
        <v>19</v>
      </c>
      <c r="B960" s="43" t="s">
        <v>943</v>
      </c>
      <c r="C960" s="46" t="s">
        <v>1027</v>
      </c>
      <c r="D960" s="44" t="s">
        <v>27540</v>
      </c>
      <c r="E960" s="44" t="s">
        <v>27541</v>
      </c>
      <c r="F960" s="44" t="str">
        <f t="shared" si="14"/>
        <v>E.p. N°34General Pueyrredón</v>
      </c>
      <c r="G960" s="43" t="s">
        <v>23701</v>
      </c>
      <c r="H960" s="44" t="s">
        <v>27542</v>
      </c>
      <c r="I960" s="45" t="s">
        <v>27543</v>
      </c>
      <c r="J960" s="45" t="s">
        <v>27544</v>
      </c>
      <c r="K960" s="45" t="s">
        <v>27545</v>
      </c>
      <c r="L960" s="43">
        <v>0.52607300000000001</v>
      </c>
    </row>
    <row r="961" spans="1:12" x14ac:dyDescent="0.35">
      <c r="A961" s="43">
        <v>19</v>
      </c>
      <c r="B961" s="43" t="s">
        <v>943</v>
      </c>
      <c r="C961" s="46" t="s">
        <v>1027</v>
      </c>
      <c r="D961" s="44" t="s">
        <v>27546</v>
      </c>
      <c r="E961" s="44" t="s">
        <v>27547</v>
      </c>
      <c r="F961" s="44" t="str">
        <f t="shared" si="14"/>
        <v>Lo De NancyGeneral Pueyrredón</v>
      </c>
      <c r="G961" s="43" t="s">
        <v>24109</v>
      </c>
      <c r="H961" s="44" t="s">
        <v>27548</v>
      </c>
      <c r="I961" s="45" t="s">
        <v>27549</v>
      </c>
      <c r="J961" s="45">
        <v>-37.96299500296</v>
      </c>
      <c r="K961" s="45">
        <v>-57.589759993176003</v>
      </c>
      <c r="L961" s="43">
        <v>0.41109899999999999</v>
      </c>
    </row>
    <row r="962" spans="1:12" x14ac:dyDescent="0.35">
      <c r="A962" s="43">
        <v>19</v>
      </c>
      <c r="B962" s="43" t="s">
        <v>943</v>
      </c>
      <c r="C962" s="46" t="s">
        <v>1027</v>
      </c>
      <c r="D962" s="44" t="s">
        <v>27550</v>
      </c>
      <c r="E962" s="44" t="s">
        <v>27551</v>
      </c>
      <c r="F962" s="44" t="str">
        <f t="shared" ref="F962:F1025" si="15">CONCATENATE(E962,B962)</f>
        <v>AtsaGeneral Pueyrredón</v>
      </c>
      <c r="G962" s="43" t="s">
        <v>23531</v>
      </c>
      <c r="H962" s="44" t="s">
        <v>27552</v>
      </c>
      <c r="I962" s="45" t="s">
        <v>27553</v>
      </c>
      <c r="J962" s="45">
        <v>-37.991099691945998</v>
      </c>
      <c r="K962" s="45">
        <v>-57.558663132394997</v>
      </c>
      <c r="L962" s="43">
        <v>0.16843</v>
      </c>
    </row>
    <row r="963" spans="1:12" x14ac:dyDescent="0.35">
      <c r="A963" s="43">
        <v>19</v>
      </c>
      <c r="B963" s="43" t="s">
        <v>943</v>
      </c>
      <c r="C963" s="46" t="s">
        <v>1027</v>
      </c>
      <c r="D963" s="44" t="s">
        <v>27554</v>
      </c>
      <c r="E963" s="44" t="s">
        <v>27555</v>
      </c>
      <c r="F963" s="44" t="str">
        <f t="shared" si="15"/>
        <v>AsociaciÓn De Fomento Barrio Parque Los PinaresGeneral Pueyrredón</v>
      </c>
      <c r="G963" s="43" t="s">
        <v>23461</v>
      </c>
      <c r="H963" s="44" t="s">
        <v>27556</v>
      </c>
      <c r="I963" s="45" t="s">
        <v>27557</v>
      </c>
      <c r="J963" s="45">
        <v>-37.959145142475002</v>
      </c>
      <c r="K963" s="45">
        <v>-57.576486904949</v>
      </c>
      <c r="L963" s="43">
        <v>0.23480999999999999</v>
      </c>
    </row>
    <row r="964" spans="1:12" x14ac:dyDescent="0.35">
      <c r="A964" s="43">
        <v>19</v>
      </c>
      <c r="B964" s="43" t="s">
        <v>943</v>
      </c>
      <c r="C964" s="46" t="s">
        <v>1027</v>
      </c>
      <c r="D964" s="44" t="s">
        <v>27558</v>
      </c>
      <c r="E964" s="44" t="s">
        <v>27559</v>
      </c>
      <c r="F964" s="44" t="str">
        <f t="shared" si="15"/>
        <v>Union De Sindicatos De La Industria Maderera De LaGeneral Pueyrredón</v>
      </c>
      <c r="G964" s="43" t="s">
        <v>23531</v>
      </c>
      <c r="H964" s="44" t="s">
        <v>27560</v>
      </c>
      <c r="I964" s="45" t="s">
        <v>27561</v>
      </c>
      <c r="J964" s="45">
        <v>-38.005747780206001</v>
      </c>
      <c r="K964" s="45">
        <v>-57.563449702021998</v>
      </c>
      <c r="L964" s="43">
        <v>0.104461</v>
      </c>
    </row>
    <row r="965" spans="1:12" x14ac:dyDescent="0.35">
      <c r="A965" s="43">
        <v>19</v>
      </c>
      <c r="B965" s="43" t="s">
        <v>943</v>
      </c>
      <c r="C965" s="46" t="s">
        <v>1027</v>
      </c>
      <c r="D965" s="44" t="s">
        <v>27562</v>
      </c>
      <c r="E965" s="44" t="s">
        <v>27563</v>
      </c>
      <c r="F965" s="44" t="str">
        <f t="shared" si="15"/>
        <v>Lo De AleGeneral Pueyrredón</v>
      </c>
      <c r="G965" s="43" t="s">
        <v>24109</v>
      </c>
      <c r="H965" s="44" t="s">
        <v>27564</v>
      </c>
      <c r="I965" s="45" t="s">
        <v>27565</v>
      </c>
      <c r="J965" s="45">
        <v>-38.045813600000002</v>
      </c>
      <c r="K965" s="45">
        <v>-57.567017200000002</v>
      </c>
      <c r="L965" s="43">
        <v>0.30467100000000003</v>
      </c>
    </row>
    <row r="966" spans="1:12" x14ac:dyDescent="0.35">
      <c r="A966" s="43">
        <v>19</v>
      </c>
      <c r="B966" s="43" t="s">
        <v>943</v>
      </c>
      <c r="C966" s="46" t="s">
        <v>1027</v>
      </c>
      <c r="D966" s="44" t="s">
        <v>27566</v>
      </c>
      <c r="E966" s="44" t="s">
        <v>27567</v>
      </c>
      <c r="F966" s="44" t="str">
        <f t="shared" si="15"/>
        <v>Sociedad De Fomento Las LilasGeneral Pueyrredón</v>
      </c>
      <c r="G966" s="43" t="s">
        <v>23461</v>
      </c>
      <c r="H966" s="44" t="s">
        <v>27568</v>
      </c>
      <c r="I966" s="45" t="s">
        <v>27569</v>
      </c>
      <c r="J966" s="45">
        <v>-37.985818546510998</v>
      </c>
      <c r="K966" s="45">
        <v>-57.598694588717002</v>
      </c>
      <c r="L966" s="43">
        <v>0.33821899999999999</v>
      </c>
    </row>
    <row r="967" spans="1:12" x14ac:dyDescent="0.35">
      <c r="A967" s="43">
        <v>19</v>
      </c>
      <c r="B967" s="43" t="s">
        <v>943</v>
      </c>
      <c r="C967" s="46" t="s">
        <v>1027</v>
      </c>
      <c r="D967" s="44" t="s">
        <v>27570</v>
      </c>
      <c r="E967" s="44" t="s">
        <v>27418</v>
      </c>
      <c r="F967" s="44" t="str">
        <f t="shared" si="15"/>
        <v>Puertas AbiertasGeneral Pueyrredón</v>
      </c>
      <c r="G967" s="43" t="s">
        <v>24109</v>
      </c>
      <c r="H967" s="44" t="s">
        <v>27571</v>
      </c>
      <c r="I967" s="45" t="s">
        <v>27572</v>
      </c>
      <c r="J967" s="45">
        <v>-37.947529400000001</v>
      </c>
      <c r="K967" s="45">
        <v>-57.779993500000003</v>
      </c>
      <c r="L967" s="43">
        <v>0.35778300000000002</v>
      </c>
    </row>
    <row r="968" spans="1:12" x14ac:dyDescent="0.35">
      <c r="A968" s="43">
        <v>19</v>
      </c>
      <c r="B968" s="43" t="s">
        <v>943</v>
      </c>
      <c r="C968" s="46" t="s">
        <v>1027</v>
      </c>
      <c r="D968" s="44" t="s">
        <v>27573</v>
      </c>
      <c r="E968" s="44" t="s">
        <v>27574</v>
      </c>
      <c r="F968" s="44" t="str">
        <f t="shared" si="15"/>
        <v>Sindicato Union Traviarios AutomotorGeneral Pueyrredón</v>
      </c>
      <c r="G968" s="43" t="s">
        <v>23531</v>
      </c>
      <c r="H968" s="44" t="s">
        <v>27575</v>
      </c>
      <c r="I968" s="45" t="s">
        <v>27576</v>
      </c>
      <c r="J968" s="45">
        <v>-37.9908517</v>
      </c>
      <c r="K968" s="45">
        <v>-57.567978400000001</v>
      </c>
      <c r="L968" s="43">
        <v>0.112826</v>
      </c>
    </row>
    <row r="969" spans="1:12" x14ac:dyDescent="0.35">
      <c r="A969" s="43">
        <v>19</v>
      </c>
      <c r="B969" s="43" t="s">
        <v>943</v>
      </c>
      <c r="C969" s="46" t="s">
        <v>1027</v>
      </c>
      <c r="D969" s="44" t="s">
        <v>27577</v>
      </c>
      <c r="E969" s="44" t="s">
        <v>27578</v>
      </c>
      <c r="F969" s="44" t="str">
        <f t="shared" si="15"/>
        <v>Manos UnidasGeneral Pueyrredón</v>
      </c>
      <c r="G969" s="43" t="s">
        <v>23451</v>
      </c>
      <c r="H969" s="44" t="s">
        <v>27579</v>
      </c>
      <c r="I969" s="45" t="s">
        <v>27580</v>
      </c>
      <c r="J969" s="45">
        <v>-38.070606228651997</v>
      </c>
      <c r="K969" s="45">
        <v>-57.574793332753998</v>
      </c>
      <c r="L969" s="43">
        <v>0.42318699999999998</v>
      </c>
    </row>
    <row r="970" spans="1:12" x14ac:dyDescent="0.35">
      <c r="A970" s="43">
        <v>19</v>
      </c>
      <c r="B970" s="43" t="s">
        <v>943</v>
      </c>
      <c r="C970" s="46" t="s">
        <v>1027</v>
      </c>
      <c r="D970" s="44" t="s">
        <v>27581</v>
      </c>
      <c r="E970" s="44" t="s">
        <v>27582</v>
      </c>
      <c r="F970" s="44" t="str">
        <f t="shared" si="15"/>
        <v>Biblioteca Playa SerenaGeneral Pueyrredón</v>
      </c>
      <c r="G970" s="43" t="s">
        <v>23456</v>
      </c>
      <c r="H970" s="44" t="s">
        <v>27583</v>
      </c>
      <c r="I970" s="45" t="s">
        <v>27584</v>
      </c>
      <c r="J970" s="45">
        <v>-38.105392100000003</v>
      </c>
      <c r="K970" s="45">
        <v>-57.582175599999999</v>
      </c>
      <c r="L970" s="43">
        <v>0.56035999999999997</v>
      </c>
    </row>
    <row r="971" spans="1:12" x14ac:dyDescent="0.35">
      <c r="A971" s="43">
        <v>19</v>
      </c>
      <c r="B971" s="43" t="s">
        <v>943</v>
      </c>
      <c r="C971" s="46" t="s">
        <v>1027</v>
      </c>
      <c r="D971" s="44" t="s">
        <v>27585</v>
      </c>
      <c r="E971" s="44" t="s">
        <v>27586</v>
      </c>
      <c r="F971" s="44" t="str">
        <f t="shared" si="15"/>
        <v>Sociedad De Fomento Playa SerenaGeneral Pueyrredón</v>
      </c>
      <c r="G971" s="43" t="s">
        <v>23461</v>
      </c>
      <c r="H971" s="44" t="s">
        <v>27587</v>
      </c>
      <c r="I971" s="45" t="s">
        <v>27588</v>
      </c>
      <c r="J971" s="45">
        <v>-38.102912777387999</v>
      </c>
      <c r="K971" s="45">
        <v>-57.591454535970001</v>
      </c>
      <c r="L971" s="43">
        <v>0.62157200000000001</v>
      </c>
    </row>
    <row r="972" spans="1:12" x14ac:dyDescent="0.35">
      <c r="A972" s="43">
        <v>19</v>
      </c>
      <c r="B972" s="43" t="s">
        <v>943</v>
      </c>
      <c r="C972" s="46" t="s">
        <v>1027</v>
      </c>
      <c r="D972" s="44" t="s">
        <v>27589</v>
      </c>
      <c r="E972" s="44" t="s">
        <v>27590</v>
      </c>
      <c r="F972" s="44" t="str">
        <f t="shared" si="15"/>
        <v>E.p. N°44General Pueyrredón</v>
      </c>
      <c r="G972" s="43" t="s">
        <v>24180</v>
      </c>
      <c r="H972" s="44" t="s">
        <v>27591</v>
      </c>
      <c r="I972" s="45" t="s">
        <v>27592</v>
      </c>
      <c r="J972" s="45" t="s">
        <v>27593</v>
      </c>
      <c r="K972" s="45" t="s">
        <v>27594</v>
      </c>
      <c r="L972" s="43">
        <v>0.74614199999999997</v>
      </c>
    </row>
    <row r="973" spans="1:12" x14ac:dyDescent="0.35">
      <c r="A973" s="43">
        <v>19</v>
      </c>
      <c r="B973" s="43" t="s">
        <v>943</v>
      </c>
      <c r="C973" s="46" t="s">
        <v>1027</v>
      </c>
      <c r="D973" s="44" t="s">
        <v>27595</v>
      </c>
      <c r="E973" s="44" t="s">
        <v>27596</v>
      </c>
      <c r="F973" s="44" t="str">
        <f t="shared" si="15"/>
        <v>AsdemarGeneral Pueyrredón</v>
      </c>
      <c r="G973" s="43" t="s">
        <v>23456</v>
      </c>
      <c r="H973" s="44" t="s">
        <v>27597</v>
      </c>
      <c r="I973" s="45" t="s">
        <v>27598</v>
      </c>
      <c r="J973" s="45">
        <v>-38.017773799605997</v>
      </c>
      <c r="K973" s="45">
        <v>-57.568734408155002</v>
      </c>
      <c r="L973" s="43">
        <v>7.6671000000000003E-2</v>
      </c>
    </row>
    <row r="974" spans="1:12" x14ac:dyDescent="0.35">
      <c r="A974" s="43">
        <v>19</v>
      </c>
      <c r="B974" s="43" t="s">
        <v>943</v>
      </c>
      <c r="C974" s="46" t="s">
        <v>1027</v>
      </c>
      <c r="D974" s="44" t="s">
        <v>27599</v>
      </c>
      <c r="E974" s="44" t="s">
        <v>27600</v>
      </c>
      <c r="F974" s="44" t="str">
        <f t="shared" si="15"/>
        <v>Madre AmericaGeneral Pueyrredón</v>
      </c>
      <c r="G974" s="43" t="s">
        <v>23451</v>
      </c>
      <c r="H974" s="44" t="s">
        <v>27601</v>
      </c>
      <c r="I974" s="45" t="s">
        <v>27602</v>
      </c>
      <c r="J974" s="45">
        <v>-38.000377997755997</v>
      </c>
      <c r="K974" s="45">
        <v>-57.587428985903003</v>
      </c>
      <c r="L974" s="43">
        <v>0.30705500000000002</v>
      </c>
    </row>
    <row r="975" spans="1:12" x14ac:dyDescent="0.35">
      <c r="A975" s="43">
        <v>19</v>
      </c>
      <c r="B975" s="43" t="s">
        <v>943</v>
      </c>
      <c r="C975" s="46" t="s">
        <v>1027</v>
      </c>
      <c r="D975" s="44" t="s">
        <v>27603</v>
      </c>
      <c r="E975" s="44" t="s">
        <v>27604</v>
      </c>
      <c r="F975" s="44" t="str">
        <f t="shared" si="15"/>
        <v>Sociedad De Fomento Las HerasGeneral Pueyrredón</v>
      </c>
      <c r="G975" s="43" t="s">
        <v>23461</v>
      </c>
      <c r="H975" s="44" t="s">
        <v>27605</v>
      </c>
      <c r="I975" s="45" t="s">
        <v>27606</v>
      </c>
      <c r="J975" s="45">
        <v>-38.020364520149002</v>
      </c>
      <c r="K975" s="45">
        <v>-57.616816189893001</v>
      </c>
      <c r="L975" s="43">
        <v>0.75886900000000002</v>
      </c>
    </row>
    <row r="976" spans="1:12" x14ac:dyDescent="0.35">
      <c r="A976" s="43">
        <v>19</v>
      </c>
      <c r="B976" s="43" t="s">
        <v>943</v>
      </c>
      <c r="C976" s="46" t="s">
        <v>1027</v>
      </c>
      <c r="D976" s="44" t="s">
        <v>27607</v>
      </c>
      <c r="E976" s="44" t="s">
        <v>27608</v>
      </c>
      <c r="F976" s="44" t="str">
        <f t="shared" si="15"/>
        <v>AsociaciÓn Vecinal De Fomento Playa Los LobosGeneral Pueyrredón</v>
      </c>
      <c r="G976" s="43" t="s">
        <v>23461</v>
      </c>
      <c r="H976" s="44" t="s">
        <v>27609</v>
      </c>
      <c r="I976" s="45" t="s">
        <v>27610</v>
      </c>
      <c r="J976" s="45">
        <v>-38.156244893630998</v>
      </c>
      <c r="K976" s="45">
        <v>-57.630255230529997</v>
      </c>
      <c r="L976" s="43">
        <v>0.48465399999999997</v>
      </c>
    </row>
    <row r="977" spans="1:12" x14ac:dyDescent="0.35">
      <c r="A977" s="43">
        <v>19</v>
      </c>
      <c r="B977" s="43" t="s">
        <v>943</v>
      </c>
      <c r="C977" s="46" t="s">
        <v>1027</v>
      </c>
      <c r="D977" s="44" t="s">
        <v>27611</v>
      </c>
      <c r="E977" s="44" t="s">
        <v>27612</v>
      </c>
      <c r="F977" s="44" t="str">
        <f t="shared" si="15"/>
        <v>Cec Dulces SonrisasGeneral Pueyrredón</v>
      </c>
      <c r="G977" s="43" t="s">
        <v>23451</v>
      </c>
      <c r="H977" s="44" t="s">
        <v>27613</v>
      </c>
      <c r="I977" s="45" t="s">
        <v>27614</v>
      </c>
      <c r="J977" s="45">
        <v>-38.060557086979998</v>
      </c>
      <c r="K977" s="45">
        <v>-57.591912885006003</v>
      </c>
      <c r="L977" s="43">
        <v>0.677346</v>
      </c>
    </row>
    <row r="978" spans="1:12" x14ac:dyDescent="0.35">
      <c r="A978" s="43">
        <v>19</v>
      </c>
      <c r="B978" s="43" t="s">
        <v>943</v>
      </c>
      <c r="C978" s="46" t="s">
        <v>1027</v>
      </c>
      <c r="D978" s="44" t="s">
        <v>27615</v>
      </c>
      <c r="E978" s="44" t="s">
        <v>27616</v>
      </c>
      <c r="F978" s="44" t="str">
        <f t="shared" si="15"/>
        <v>Centro Cultural PucarÁGeneral Pueyrredón</v>
      </c>
      <c r="G978" s="43" t="s">
        <v>23922</v>
      </c>
      <c r="H978" s="44" t="s">
        <v>27617</v>
      </c>
      <c r="I978" s="45" t="s">
        <v>27618</v>
      </c>
      <c r="J978" s="45">
        <v>-38.102714300000002</v>
      </c>
      <c r="K978" s="45">
        <v>-57.573447399999999</v>
      </c>
      <c r="L978" s="43">
        <v>0.521347</v>
      </c>
    </row>
    <row r="979" spans="1:12" x14ac:dyDescent="0.35">
      <c r="A979" s="43">
        <v>19</v>
      </c>
      <c r="B979" s="43" t="s">
        <v>943</v>
      </c>
      <c r="C979" s="46" t="s">
        <v>1027</v>
      </c>
      <c r="D979" s="44" t="s">
        <v>27619</v>
      </c>
      <c r="E979" s="44" t="s">
        <v>27620</v>
      </c>
      <c r="F979" s="44" t="str">
        <f t="shared" si="15"/>
        <v>Iglesia De La UniÓnGeneral Pueyrredón</v>
      </c>
      <c r="G979" s="43" t="s">
        <v>23573</v>
      </c>
      <c r="H979" s="44" t="s">
        <v>27621</v>
      </c>
      <c r="I979" s="45" t="s">
        <v>27622</v>
      </c>
      <c r="J979" s="45">
        <v>-38.008118098605003</v>
      </c>
      <c r="K979" s="45">
        <v>-57.560929431376003</v>
      </c>
      <c r="L979" s="43">
        <v>8.8616E-2</v>
      </c>
    </row>
    <row r="980" spans="1:12" x14ac:dyDescent="0.35">
      <c r="A980" s="43">
        <v>19</v>
      </c>
      <c r="B980" s="43" t="s">
        <v>943</v>
      </c>
      <c r="C980" s="46" t="s">
        <v>1027</v>
      </c>
      <c r="D980" s="44" t="s">
        <v>27623</v>
      </c>
      <c r="E980" s="44" t="s">
        <v>27624</v>
      </c>
      <c r="F980" s="44" t="str">
        <f t="shared" si="15"/>
        <v>Club Al Ver VerÁsGeneral Pueyrredón</v>
      </c>
      <c r="G980" s="43" t="s">
        <v>23590</v>
      </c>
      <c r="H980" s="44" t="s">
        <v>27625</v>
      </c>
      <c r="I980" s="45" t="s">
        <v>27626</v>
      </c>
      <c r="J980" s="45">
        <v>-38.022272618498</v>
      </c>
      <c r="K980" s="45">
        <v>-57.625324492167998</v>
      </c>
      <c r="L980" s="43">
        <v>0.76037200000000005</v>
      </c>
    </row>
    <row r="981" spans="1:12" x14ac:dyDescent="0.35">
      <c r="A981" s="43">
        <v>19</v>
      </c>
      <c r="B981" s="43" t="s">
        <v>943</v>
      </c>
      <c r="C981" s="46" t="s">
        <v>1027</v>
      </c>
      <c r="D981" s="44" t="s">
        <v>27627</v>
      </c>
      <c r="E981" s="44" t="s">
        <v>27628</v>
      </c>
      <c r="F981" s="44" t="str">
        <f t="shared" si="15"/>
        <v>Sociedad De Fomento JardÍn Peralta RamosGeneral Pueyrredón</v>
      </c>
      <c r="G981" s="43" t="s">
        <v>23461</v>
      </c>
      <c r="H981" s="44" t="s">
        <v>27629</v>
      </c>
      <c r="I981" s="45" t="s">
        <v>27630</v>
      </c>
      <c r="J981" s="45">
        <v>-38.069143699999998</v>
      </c>
      <c r="K981" s="45">
        <v>-57.5651686</v>
      </c>
      <c r="L981" s="43">
        <v>0.36482399999999998</v>
      </c>
    </row>
    <row r="982" spans="1:12" x14ac:dyDescent="0.35">
      <c r="A982" s="43">
        <v>19</v>
      </c>
      <c r="B982" s="43" t="s">
        <v>943</v>
      </c>
      <c r="C982" s="46" t="s">
        <v>1027</v>
      </c>
      <c r="D982" s="44" t="s">
        <v>27631</v>
      </c>
      <c r="E982" s="44" t="s">
        <v>27632</v>
      </c>
      <c r="F982" s="44" t="str">
        <f t="shared" si="15"/>
        <v>Polideportivo CametGeneral Pueyrredón</v>
      </c>
      <c r="G982" s="43" t="s">
        <v>208</v>
      </c>
      <c r="H982" s="44" t="s">
        <v>27633</v>
      </c>
      <c r="I982" s="45" t="s">
        <v>27634</v>
      </c>
      <c r="J982" s="45">
        <v>-37.895105999999998</v>
      </c>
      <c r="K982" s="45">
        <v>-57.539153499999998</v>
      </c>
      <c r="L982" s="43">
        <v>0.62683599999999995</v>
      </c>
    </row>
    <row r="983" spans="1:12" x14ac:dyDescent="0.35">
      <c r="A983" s="43">
        <v>19</v>
      </c>
      <c r="B983" s="43" t="s">
        <v>943</v>
      </c>
      <c r="C983" s="46" t="s">
        <v>1027</v>
      </c>
      <c r="D983" s="44" t="s">
        <v>27635</v>
      </c>
      <c r="E983" s="44" t="s">
        <v>27636</v>
      </c>
      <c r="F983" s="44" t="str">
        <f t="shared" si="15"/>
        <v>HigaGeneral Pueyrredón</v>
      </c>
      <c r="G983" s="43" t="s">
        <v>24180</v>
      </c>
      <c r="H983" s="44" t="s">
        <v>27637</v>
      </c>
      <c r="I983" s="45" t="s">
        <v>27638</v>
      </c>
      <c r="J983" s="45">
        <v>-37.995098488403002</v>
      </c>
      <c r="K983" s="45">
        <v>-57.602819836514001</v>
      </c>
      <c r="L983" s="43">
        <v>0.43918499999999999</v>
      </c>
    </row>
    <row r="984" spans="1:12" x14ac:dyDescent="0.35">
      <c r="A984" s="43">
        <v>19</v>
      </c>
      <c r="B984" s="43" t="s">
        <v>943</v>
      </c>
      <c r="C984" s="46" t="s">
        <v>1027</v>
      </c>
      <c r="D984" s="44" t="s">
        <v>27639</v>
      </c>
      <c r="E984" s="44" t="s">
        <v>27640</v>
      </c>
      <c r="F984" s="44" t="str">
        <f t="shared" si="15"/>
        <v>Mision LutereanaGeneral Pueyrredón</v>
      </c>
      <c r="G984" s="43" t="s">
        <v>23573</v>
      </c>
      <c r="H984" s="44" t="s">
        <v>27641</v>
      </c>
      <c r="I984" s="45" t="s">
        <v>27642</v>
      </c>
      <c r="J984" s="45">
        <v>-38.048449196623999</v>
      </c>
      <c r="K984" s="45">
        <v>-57.606939268167999</v>
      </c>
      <c r="L984" s="43">
        <v>0.455125</v>
      </c>
    </row>
    <row r="985" spans="1:12" x14ac:dyDescent="0.35">
      <c r="A985" s="43">
        <v>19</v>
      </c>
      <c r="B985" s="43" t="s">
        <v>943</v>
      </c>
      <c r="C985" s="46" t="s">
        <v>1027</v>
      </c>
      <c r="D985" s="44" t="s">
        <v>27643</v>
      </c>
      <c r="E985" s="44" t="s">
        <v>27644</v>
      </c>
      <c r="F985" s="44" t="str">
        <f t="shared" si="15"/>
        <v>Sociedad De Fomento La Gloria De La PeregrinaGeneral Pueyrredón</v>
      </c>
      <c r="G985" s="43" t="s">
        <v>208</v>
      </c>
      <c r="H985" s="44" t="s">
        <v>27645</v>
      </c>
      <c r="I985" s="45" t="s">
        <v>27646</v>
      </c>
      <c r="J985" s="45">
        <v>-37.912264299999997</v>
      </c>
      <c r="K985" s="45">
        <v>-57.7830735</v>
      </c>
      <c r="L985" s="43">
        <v>0.59885699999999997</v>
      </c>
    </row>
    <row r="986" spans="1:12" x14ac:dyDescent="0.35">
      <c r="A986" s="43">
        <v>19</v>
      </c>
      <c r="B986" s="43" t="s">
        <v>943</v>
      </c>
      <c r="C986" s="46" t="s">
        <v>1027</v>
      </c>
      <c r="D986" s="44" t="s">
        <v>27647</v>
      </c>
      <c r="E986" s="44" t="s">
        <v>27648</v>
      </c>
      <c r="F986" s="44" t="str">
        <f t="shared" si="15"/>
        <v>E.e.s. N° 9General Pueyrredón</v>
      </c>
      <c r="G986" s="43" t="s">
        <v>23456</v>
      </c>
      <c r="H986" s="44" t="s">
        <v>27649</v>
      </c>
      <c r="I986" s="45" t="s">
        <v>27650</v>
      </c>
      <c r="J986" s="45" t="s">
        <v>27651</v>
      </c>
      <c r="K986" s="45" t="s">
        <v>27652</v>
      </c>
      <c r="L986" s="43">
        <v>0.54953099999999999</v>
      </c>
    </row>
    <row r="987" spans="1:12" x14ac:dyDescent="0.35">
      <c r="A987" s="43">
        <v>19</v>
      </c>
      <c r="B987" s="43" t="s">
        <v>943</v>
      </c>
      <c r="C987" s="46" t="s">
        <v>1027</v>
      </c>
      <c r="D987" s="44" t="s">
        <v>27653</v>
      </c>
      <c r="E987" s="44" t="s">
        <v>27654</v>
      </c>
      <c r="F987" s="44" t="str">
        <f t="shared" si="15"/>
        <v>Ramona MedinaGeneral Pueyrredón</v>
      </c>
      <c r="G987" s="43" t="s">
        <v>23451</v>
      </c>
      <c r="H987" s="44" t="s">
        <v>27655</v>
      </c>
      <c r="I987" s="45" t="s">
        <v>27656</v>
      </c>
      <c r="J987" s="45">
        <v>-37.935161399999998</v>
      </c>
      <c r="K987" s="45">
        <v>-57.5593085</v>
      </c>
      <c r="L987" s="43">
        <v>0.715804</v>
      </c>
    </row>
    <row r="988" spans="1:12" x14ac:dyDescent="0.35">
      <c r="A988" s="43">
        <v>19</v>
      </c>
      <c r="B988" s="43" t="s">
        <v>943</v>
      </c>
      <c r="C988" s="46" t="s">
        <v>1027</v>
      </c>
      <c r="D988" s="44" t="s">
        <v>27657</v>
      </c>
      <c r="E988" s="44" t="s">
        <v>27658</v>
      </c>
      <c r="F988" s="44" t="str">
        <f t="shared" si="15"/>
        <v>E.e.s. N°73General Pueyrredón</v>
      </c>
      <c r="G988" s="43" t="s">
        <v>23456</v>
      </c>
      <c r="H988" s="44" t="s">
        <v>27659</v>
      </c>
      <c r="I988" s="45" t="s">
        <v>27660</v>
      </c>
      <c r="J988" s="45" t="s">
        <v>27661</v>
      </c>
      <c r="K988" s="45" t="s">
        <v>27662</v>
      </c>
      <c r="L988" s="43">
        <v>4.0302999999999999E-2</v>
      </c>
    </row>
    <row r="989" spans="1:12" x14ac:dyDescent="0.35">
      <c r="A989" s="43">
        <v>19</v>
      </c>
      <c r="B989" s="43" t="s">
        <v>943</v>
      </c>
      <c r="C989" s="46" t="s">
        <v>1027</v>
      </c>
      <c r="D989" s="44" t="s">
        <v>27663</v>
      </c>
      <c r="E989" s="44" t="s">
        <v>27664</v>
      </c>
      <c r="F989" s="44" t="str">
        <f t="shared" si="15"/>
        <v>Sociedad De Fomento Las AmÉricasGeneral Pueyrredón</v>
      </c>
      <c r="G989" s="43" t="s">
        <v>23461</v>
      </c>
      <c r="H989" s="44" t="s">
        <v>27665</v>
      </c>
      <c r="I989" s="45" t="s">
        <v>27666</v>
      </c>
      <c r="J989" s="45">
        <v>-37.995245004071002</v>
      </c>
      <c r="K989" s="45">
        <v>-57.604569977897</v>
      </c>
      <c r="L989" s="43">
        <v>0.429176</v>
      </c>
    </row>
    <row r="990" spans="1:12" x14ac:dyDescent="0.35">
      <c r="A990" s="43">
        <v>19</v>
      </c>
      <c r="B990" s="43" t="s">
        <v>943</v>
      </c>
      <c r="C990" s="46" t="s">
        <v>1027</v>
      </c>
      <c r="D990" s="44" t="s">
        <v>27667</v>
      </c>
      <c r="E990" s="44" t="s">
        <v>27668</v>
      </c>
      <c r="F990" s="44" t="str">
        <f t="shared" si="15"/>
        <v>Asoc Vecinal De Fto Los AcantiladosGeneral Pueyrredón</v>
      </c>
      <c r="G990" s="43" t="s">
        <v>23461</v>
      </c>
      <c r="H990" s="44" t="s">
        <v>27669</v>
      </c>
      <c r="I990" s="45" t="s">
        <v>27670</v>
      </c>
      <c r="J990" s="45">
        <v>-38.112181190000001</v>
      </c>
      <c r="K990" s="45">
        <v>-57.607745960000003</v>
      </c>
      <c r="L990" s="43">
        <v>0.55186100000000005</v>
      </c>
    </row>
    <row r="991" spans="1:12" x14ac:dyDescent="0.35">
      <c r="A991" s="43">
        <v>19</v>
      </c>
      <c r="B991" s="43" t="s">
        <v>943</v>
      </c>
      <c r="C991" s="46" t="s">
        <v>1027</v>
      </c>
      <c r="D991" s="44" t="s">
        <v>27671</v>
      </c>
      <c r="E991" s="44" t="s">
        <v>27672</v>
      </c>
      <c r="F991" s="44" t="str">
        <f t="shared" si="15"/>
        <v>FundaciÓn PupiGeneral Pueyrredón</v>
      </c>
      <c r="G991" s="43" t="s">
        <v>24109</v>
      </c>
      <c r="H991" s="44" t="s">
        <v>27673</v>
      </c>
      <c r="I991" s="45" t="s">
        <v>27674</v>
      </c>
      <c r="J991" s="45">
        <v>-38.040874995309998</v>
      </c>
      <c r="K991" s="45">
        <v>-57.597534962742003</v>
      </c>
      <c r="L991" s="43">
        <v>0.34801100000000001</v>
      </c>
    </row>
    <row r="992" spans="1:12" x14ac:dyDescent="0.35">
      <c r="A992" s="43">
        <v>19</v>
      </c>
      <c r="B992" s="43" t="s">
        <v>943</v>
      </c>
      <c r="C992" s="46" t="s">
        <v>1027</v>
      </c>
      <c r="D992" s="44" t="s">
        <v>27675</v>
      </c>
      <c r="E992" s="44" t="s">
        <v>27676</v>
      </c>
      <c r="F992" s="44" t="str">
        <f t="shared" si="15"/>
        <v>DelegaciÓn Municipal Sierra De Los PadresGeneral Pueyrredón</v>
      </c>
      <c r="G992" s="43" t="s">
        <v>208</v>
      </c>
      <c r="H992" s="44" t="s">
        <v>27677</v>
      </c>
      <c r="I992" s="45" t="s">
        <v>27678</v>
      </c>
      <c r="J992" s="45">
        <v>-37.917092500000003</v>
      </c>
      <c r="K992" s="45">
        <v>-57.746096799999997</v>
      </c>
      <c r="L992" s="43">
        <v>0.48123300000000002</v>
      </c>
    </row>
    <row r="993" spans="1:12" x14ac:dyDescent="0.35">
      <c r="A993" s="43">
        <v>19</v>
      </c>
      <c r="B993" s="43" t="s">
        <v>943</v>
      </c>
      <c r="C993" s="46" t="s">
        <v>1027</v>
      </c>
      <c r="D993" s="44" t="s">
        <v>27679</v>
      </c>
      <c r="E993" s="44" t="s">
        <v>27680</v>
      </c>
      <c r="F993" s="44" t="str">
        <f t="shared" si="15"/>
        <v>Centro Comunitario Barrio San MartínGeneral Pueyrredón</v>
      </c>
      <c r="G993" s="43" t="s">
        <v>23451</v>
      </c>
      <c r="H993" s="44" t="s">
        <v>27681</v>
      </c>
      <c r="I993" s="45" t="s">
        <v>27682</v>
      </c>
      <c r="J993" s="45">
        <v>-38.045148599999997</v>
      </c>
      <c r="K993" s="45">
        <v>-57.582926499999999</v>
      </c>
      <c r="L993" s="43">
        <v>0.65282200000000001</v>
      </c>
    </row>
    <row r="994" spans="1:12" x14ac:dyDescent="0.35">
      <c r="A994" s="43">
        <v>19</v>
      </c>
      <c r="B994" s="43" t="s">
        <v>943</v>
      </c>
      <c r="C994" s="46" t="s">
        <v>1027</v>
      </c>
      <c r="D994" s="44" t="s">
        <v>27683</v>
      </c>
      <c r="E994" s="44" t="s">
        <v>27684</v>
      </c>
      <c r="F994" s="44" t="str">
        <f t="shared" si="15"/>
        <v>Sociedad De Fomento Lomas Del GolfGeneral Pueyrredón</v>
      </c>
      <c r="G994" s="43" t="s">
        <v>24109</v>
      </c>
      <c r="H994" s="44" t="s">
        <v>27685</v>
      </c>
      <c r="I994" s="45" t="s">
        <v>27686</v>
      </c>
      <c r="J994" s="45">
        <v>-38.057794299999998</v>
      </c>
      <c r="K994" s="45">
        <v>-57.597595900000002</v>
      </c>
      <c r="L994" s="43">
        <v>0.65103699999999998</v>
      </c>
    </row>
    <row r="995" spans="1:12" x14ac:dyDescent="0.35">
      <c r="A995" s="43">
        <v>19</v>
      </c>
      <c r="B995" s="43" t="s">
        <v>943</v>
      </c>
      <c r="C995" s="46" t="s">
        <v>1027</v>
      </c>
      <c r="D995" s="44" t="s">
        <v>27687</v>
      </c>
      <c r="E995" s="44" t="s">
        <v>27688</v>
      </c>
      <c r="F995" s="44" t="str">
        <f t="shared" si="15"/>
        <v>ArcasGeneral Pueyrredón</v>
      </c>
      <c r="G995" s="43" t="s">
        <v>23456</v>
      </c>
      <c r="H995" s="44" t="s">
        <v>27689</v>
      </c>
      <c r="I995" s="45" t="s">
        <v>27690</v>
      </c>
      <c r="J995" s="45">
        <v>-38.016601799999997</v>
      </c>
      <c r="K995" s="45">
        <v>-57.618818699999999</v>
      </c>
      <c r="L995" s="43">
        <v>0.82746600000000003</v>
      </c>
    </row>
    <row r="996" spans="1:12" x14ac:dyDescent="0.35">
      <c r="A996" s="43">
        <v>19</v>
      </c>
      <c r="B996" s="43" t="s">
        <v>943</v>
      </c>
      <c r="C996" s="46" t="s">
        <v>1027</v>
      </c>
      <c r="D996" s="44" t="s">
        <v>27691</v>
      </c>
      <c r="E996" s="44" t="s">
        <v>27692</v>
      </c>
      <c r="F996" s="44" t="str">
        <f t="shared" si="15"/>
        <v>Educa Evita San JorgeGeneral Pueyrredón</v>
      </c>
      <c r="G996" s="43" t="s">
        <v>23451</v>
      </c>
      <c r="H996" s="44" t="s">
        <v>27693</v>
      </c>
      <c r="I996" s="45" t="s">
        <v>27694</v>
      </c>
      <c r="J996" s="45">
        <v>-37.959132999163003</v>
      </c>
      <c r="K996" s="45">
        <v>-57.633213036523003</v>
      </c>
      <c r="L996" s="43">
        <v>0.70789500000000005</v>
      </c>
    </row>
    <row r="997" spans="1:12" x14ac:dyDescent="0.35">
      <c r="A997" s="43">
        <v>19</v>
      </c>
      <c r="B997" s="43" t="s">
        <v>943</v>
      </c>
      <c r="C997" s="46" t="s">
        <v>1027</v>
      </c>
      <c r="D997" s="44" t="s">
        <v>27695</v>
      </c>
      <c r="E997" s="44" t="s">
        <v>27696</v>
      </c>
      <c r="F997" s="44" t="str">
        <f t="shared" si="15"/>
        <v>Educa Evita Parque HermosoGeneral Pueyrredón</v>
      </c>
      <c r="G997" s="43" t="s">
        <v>23451</v>
      </c>
      <c r="H997" s="44" t="s">
        <v>27697</v>
      </c>
      <c r="I997" s="45" t="s">
        <v>27698</v>
      </c>
      <c r="J997" s="45">
        <v>-38.009379302622001</v>
      </c>
      <c r="K997" s="45">
        <v>-57.606648312697999</v>
      </c>
      <c r="L997" s="43">
        <v>0.46909800000000001</v>
      </c>
    </row>
    <row r="998" spans="1:12" x14ac:dyDescent="0.35">
      <c r="A998" s="43">
        <v>19</v>
      </c>
      <c r="B998" s="43" t="s">
        <v>943</v>
      </c>
      <c r="C998" s="46" t="s">
        <v>1027</v>
      </c>
      <c r="D998" s="44" t="s">
        <v>27699</v>
      </c>
      <c r="E998" s="44" t="s">
        <v>27700</v>
      </c>
      <c r="F998" s="44" t="str">
        <f t="shared" si="15"/>
        <v>Asociacion De Fomento Santa Rosa De LimaGeneral Pueyrredón</v>
      </c>
      <c r="G998" s="43" t="s">
        <v>23461</v>
      </c>
      <c r="H998" s="44" t="s">
        <v>27701</v>
      </c>
      <c r="I998" s="45" t="s">
        <v>27702</v>
      </c>
      <c r="J998" s="45">
        <v>-37.966955997033999</v>
      </c>
      <c r="K998" s="45">
        <v>-57.626934991044003</v>
      </c>
      <c r="L998" s="43">
        <v>0.59915799999999997</v>
      </c>
    </row>
    <row r="999" spans="1:12" x14ac:dyDescent="0.35">
      <c r="A999" s="43">
        <v>19</v>
      </c>
      <c r="B999" s="43" t="s">
        <v>943</v>
      </c>
      <c r="C999" s="46" t="s">
        <v>1027</v>
      </c>
      <c r="D999" s="44" t="s">
        <v>27703</v>
      </c>
      <c r="E999" s="44" t="s">
        <v>27704</v>
      </c>
      <c r="F999" s="44" t="str">
        <f t="shared" si="15"/>
        <v>Educa EvitaGeneral Pueyrredón</v>
      </c>
      <c r="G999" s="43" t="s">
        <v>23451</v>
      </c>
      <c r="H999" s="44" t="s">
        <v>27705</v>
      </c>
      <c r="I999" s="45" t="s">
        <v>27706</v>
      </c>
      <c r="J999" s="45">
        <v>-37.993662899999997</v>
      </c>
      <c r="K999" s="45">
        <v>-57.570061199999998</v>
      </c>
      <c r="L999" s="43">
        <v>0.21152199999999999</v>
      </c>
    </row>
    <row r="1000" spans="1:12" x14ac:dyDescent="0.35">
      <c r="A1000" s="43">
        <v>19</v>
      </c>
      <c r="B1000" s="43" t="s">
        <v>943</v>
      </c>
      <c r="C1000" s="46" t="s">
        <v>1027</v>
      </c>
      <c r="D1000" s="44" t="s">
        <v>27707</v>
      </c>
      <c r="E1000" s="44" t="s">
        <v>27708</v>
      </c>
      <c r="F1000" s="44" t="str">
        <f t="shared" si="15"/>
        <v>Centro Educativo Negrita SegarraGeneral Pueyrredón</v>
      </c>
      <c r="G1000" s="43" t="s">
        <v>23451</v>
      </c>
      <c r="H1000" s="44" t="s">
        <v>27705</v>
      </c>
      <c r="I1000" s="45" t="s">
        <v>27706</v>
      </c>
      <c r="J1000" s="45">
        <v>-37.993662899999997</v>
      </c>
      <c r="K1000" s="45">
        <v>-57.570061199999998</v>
      </c>
      <c r="L1000" s="43">
        <v>0.21152199999999999</v>
      </c>
    </row>
    <row r="1001" spans="1:12" x14ac:dyDescent="0.35">
      <c r="A1001" s="43">
        <v>19</v>
      </c>
      <c r="B1001" s="43" t="s">
        <v>943</v>
      </c>
      <c r="C1001" s="46" t="s">
        <v>1027</v>
      </c>
      <c r="D1001" s="44" t="s">
        <v>27709</v>
      </c>
      <c r="E1001" s="44" t="s">
        <v>27710</v>
      </c>
      <c r="F1001" s="44" t="str">
        <f t="shared" si="15"/>
        <v>Rios De BendiciÓnGeneral Pueyrredón</v>
      </c>
      <c r="G1001" s="43" t="s">
        <v>23573</v>
      </c>
      <c r="H1001" s="44" t="s">
        <v>27711</v>
      </c>
      <c r="I1001" s="45" t="s">
        <v>27712</v>
      </c>
      <c r="J1001" s="45">
        <v>-37.978281415057999</v>
      </c>
      <c r="K1001" s="45">
        <v>-57.585991238051001</v>
      </c>
      <c r="L1001" s="43">
        <v>0.33970499999999998</v>
      </c>
    </row>
    <row r="1002" spans="1:12" x14ac:dyDescent="0.35">
      <c r="A1002" s="43">
        <v>19</v>
      </c>
      <c r="B1002" s="43" t="s">
        <v>943</v>
      </c>
      <c r="C1002" s="46" t="s">
        <v>1027</v>
      </c>
      <c r="D1002" s="44" t="s">
        <v>27713</v>
      </c>
      <c r="E1002" s="44" t="s">
        <v>27714</v>
      </c>
      <c r="F1002" s="44" t="str">
        <f t="shared" si="15"/>
        <v>Ong PampaGeneral Pueyrredón</v>
      </c>
      <c r="G1002" s="43" t="s">
        <v>23461</v>
      </c>
      <c r="H1002" s="44" t="s">
        <v>27715</v>
      </c>
      <c r="I1002" s="45" t="s">
        <v>27716</v>
      </c>
      <c r="J1002" s="45">
        <v>-37.997267012483</v>
      </c>
      <c r="K1002" s="45">
        <v>-57.569246039524998</v>
      </c>
      <c r="L1002" s="43">
        <v>0.20877999999999999</v>
      </c>
    </row>
    <row r="1003" spans="1:12" x14ac:dyDescent="0.35">
      <c r="A1003" s="43">
        <v>19</v>
      </c>
      <c r="B1003" s="43" t="s">
        <v>943</v>
      </c>
      <c r="C1003" s="46" t="s">
        <v>1027</v>
      </c>
      <c r="D1003" s="44" t="s">
        <v>27717</v>
      </c>
      <c r="E1003" s="44" t="s">
        <v>27718</v>
      </c>
      <c r="F1003" s="44" t="str">
        <f t="shared" si="15"/>
        <v>Casa De Los ArtesanosGeneral Pueyrredón</v>
      </c>
      <c r="G1003" s="43" t="s">
        <v>23451</v>
      </c>
      <c r="H1003" s="44" t="s">
        <v>27719</v>
      </c>
      <c r="I1003" s="45" t="s">
        <v>27720</v>
      </c>
      <c r="J1003" s="45">
        <v>-37.943705899999998</v>
      </c>
      <c r="K1003" s="45">
        <v>-57.536023499999999</v>
      </c>
      <c r="L1003" s="43">
        <v>0.31991599999999998</v>
      </c>
    </row>
    <row r="1004" spans="1:12" x14ac:dyDescent="0.35">
      <c r="A1004" s="43">
        <v>19</v>
      </c>
      <c r="B1004" s="43" t="s">
        <v>943</v>
      </c>
      <c r="C1004" s="46" t="s">
        <v>1027</v>
      </c>
      <c r="D1004" s="44" t="s">
        <v>27721</v>
      </c>
      <c r="E1004" s="44" t="s">
        <v>27722</v>
      </c>
      <c r="F1004" s="44" t="str">
        <f t="shared" si="15"/>
        <v>Club General MitreGeneral Pueyrredón</v>
      </c>
      <c r="G1004" s="43" t="s">
        <v>23590</v>
      </c>
      <c r="H1004" s="44" t="s">
        <v>27723</v>
      </c>
      <c r="I1004" s="45" t="s">
        <v>27724</v>
      </c>
      <c r="J1004" s="45">
        <v>-37.998567100000002</v>
      </c>
      <c r="K1004" s="45">
        <v>-57.557201900000003</v>
      </c>
      <c r="L1004" s="43">
        <v>9.5813999999999996E-2</v>
      </c>
    </row>
    <row r="1005" spans="1:12" x14ac:dyDescent="0.35">
      <c r="A1005" s="43">
        <v>19</v>
      </c>
      <c r="B1005" s="43" t="s">
        <v>943</v>
      </c>
      <c r="C1005" s="46" t="s">
        <v>1027</v>
      </c>
      <c r="D1005" s="44" t="s">
        <v>27725</v>
      </c>
      <c r="E1005" s="44" t="s">
        <v>27726</v>
      </c>
      <c r="F1005" s="44" t="str">
        <f t="shared" si="15"/>
        <v>Asociacion Vecinal De Fomento Fortunato De La PlazGeneral Pueyrredón</v>
      </c>
      <c r="G1005" s="43" t="s">
        <v>24109</v>
      </c>
      <c r="H1005" s="44" t="s">
        <v>27727</v>
      </c>
      <c r="I1005" s="45" t="s">
        <v>27728</v>
      </c>
      <c r="J1005" s="45">
        <v>-38.023803489293996</v>
      </c>
      <c r="K1005" s="45">
        <v>-57.5872404769</v>
      </c>
      <c r="L1005" s="43">
        <v>0.39758300000000002</v>
      </c>
    </row>
    <row r="1006" spans="1:12" x14ac:dyDescent="0.35">
      <c r="A1006" s="43">
        <v>19</v>
      </c>
      <c r="B1006" s="43" t="s">
        <v>943</v>
      </c>
      <c r="C1006" s="46" t="s">
        <v>1027</v>
      </c>
      <c r="D1006" s="44" t="s">
        <v>27729</v>
      </c>
      <c r="E1006" s="44" t="s">
        <v>27730</v>
      </c>
      <c r="F1006" s="44" t="str">
        <f t="shared" si="15"/>
        <v>Cc America LibreGeneral Pueyrredón</v>
      </c>
      <c r="G1006" s="43" t="s">
        <v>23922</v>
      </c>
      <c r="H1006" s="44" t="s">
        <v>27731</v>
      </c>
      <c r="I1006" s="45" t="s">
        <v>27732</v>
      </c>
      <c r="J1006" s="45">
        <v>-38.035170000000001</v>
      </c>
      <c r="K1006" s="45">
        <v>-57.714560040000002</v>
      </c>
      <c r="L1006" s="43">
        <v>0.52131700000000003</v>
      </c>
    </row>
    <row r="1007" spans="1:12" x14ac:dyDescent="0.35">
      <c r="A1007" s="43">
        <v>19</v>
      </c>
      <c r="B1007" s="43" t="s">
        <v>943</v>
      </c>
      <c r="C1007" s="46" t="s">
        <v>1027</v>
      </c>
      <c r="D1007" s="44" t="s">
        <v>27733</v>
      </c>
      <c r="E1007" s="44" t="s">
        <v>27734</v>
      </c>
      <c r="F1007" s="44" t="str">
        <f t="shared" si="15"/>
        <v>Casa De WilliamsGeneral Pueyrredón</v>
      </c>
      <c r="G1007" s="43" t="s">
        <v>23922</v>
      </c>
      <c r="H1007" s="44" t="s">
        <v>27735</v>
      </c>
      <c r="I1007" s="45" t="s">
        <v>27736</v>
      </c>
      <c r="J1007" s="45">
        <v>-37.929331100512996</v>
      </c>
      <c r="K1007" s="45">
        <v>-57.535463365509997</v>
      </c>
      <c r="L1007" s="43">
        <v>0.65412999999999999</v>
      </c>
    </row>
    <row r="1008" spans="1:12" x14ac:dyDescent="0.35">
      <c r="A1008" s="43">
        <v>19</v>
      </c>
      <c r="B1008" s="43" t="s">
        <v>943</v>
      </c>
      <c r="C1008" s="46" t="s">
        <v>1027</v>
      </c>
      <c r="D1008" s="44" t="s">
        <v>27737</v>
      </c>
      <c r="E1008" s="44" t="s">
        <v>27738</v>
      </c>
      <c r="F1008" s="44" t="str">
        <f t="shared" si="15"/>
        <v>CepesGeneral Pueyrredón</v>
      </c>
      <c r="G1008" s="43" t="s">
        <v>23461</v>
      </c>
      <c r="H1008" s="44" t="s">
        <v>27739</v>
      </c>
      <c r="I1008" s="45" t="s">
        <v>27740</v>
      </c>
      <c r="J1008" s="45">
        <v>-38.040194990000003</v>
      </c>
      <c r="K1008" s="45">
        <v>-57.710295029999997</v>
      </c>
      <c r="L1008" s="43">
        <v>0.51174799999999998</v>
      </c>
    </row>
    <row r="1009" spans="1:12" x14ac:dyDescent="0.35">
      <c r="A1009" s="43">
        <v>19</v>
      </c>
      <c r="B1009" s="43" t="s">
        <v>943</v>
      </c>
      <c r="C1009" s="46" t="s">
        <v>1027</v>
      </c>
      <c r="D1009" s="44" t="s">
        <v>27741</v>
      </c>
      <c r="E1009" s="44" t="s">
        <v>27742</v>
      </c>
      <c r="F1009" s="44" t="str">
        <f t="shared" si="15"/>
        <v>Sindicato De Trabajadores MunicipalesGeneral Pueyrredón</v>
      </c>
      <c r="G1009" s="43" t="s">
        <v>23531</v>
      </c>
      <c r="H1009" s="44" t="s">
        <v>27743</v>
      </c>
      <c r="I1009" s="45" t="s">
        <v>27744</v>
      </c>
      <c r="J1009" s="45">
        <v>-37.992842205796997</v>
      </c>
      <c r="K1009" s="45">
        <v>-57.566399377568999</v>
      </c>
      <c r="L1009" s="43">
        <v>0.109113</v>
      </c>
    </row>
    <row r="1010" spans="1:12" x14ac:dyDescent="0.35">
      <c r="A1010" s="43">
        <v>19</v>
      </c>
      <c r="B1010" s="43" t="s">
        <v>943</v>
      </c>
      <c r="C1010" s="46" t="s">
        <v>1027</v>
      </c>
      <c r="D1010" s="44" t="s">
        <v>27745</v>
      </c>
      <c r="E1010" s="44" t="s">
        <v>27746</v>
      </c>
      <c r="F1010" s="44" t="str">
        <f t="shared" si="15"/>
        <v>Cfl N°1General Pueyrredón</v>
      </c>
      <c r="G1010" s="43" t="s">
        <v>24180</v>
      </c>
      <c r="H1010" s="44" t="s">
        <v>27747</v>
      </c>
      <c r="I1010" s="45" t="s">
        <v>27748</v>
      </c>
      <c r="J1010" s="45" t="s">
        <v>27749</v>
      </c>
      <c r="K1010" s="45" t="s">
        <v>27750</v>
      </c>
      <c r="L1010" s="43">
        <v>0.123651</v>
      </c>
    </row>
    <row r="1011" spans="1:12" x14ac:dyDescent="0.35">
      <c r="A1011" s="43">
        <v>19</v>
      </c>
      <c r="B1011" s="43" t="s">
        <v>943</v>
      </c>
      <c r="C1011" s="46" t="s">
        <v>1027</v>
      </c>
      <c r="D1011" s="44" t="s">
        <v>27751</v>
      </c>
      <c r="E1011" s="44" t="s">
        <v>27752</v>
      </c>
      <c r="F1011" s="44" t="str">
        <f t="shared" si="15"/>
        <v>Vida DignaGeneral Pueyrredón</v>
      </c>
      <c r="G1011" s="43" t="s">
        <v>23451</v>
      </c>
      <c r="H1011" s="44" t="s">
        <v>27753</v>
      </c>
      <c r="I1011" s="45" t="s">
        <v>27754</v>
      </c>
      <c r="J1011" s="45">
        <v>-37.963946</v>
      </c>
      <c r="K1011" s="45">
        <v>-57.578949299999998</v>
      </c>
      <c r="L1011" s="43">
        <v>0.25893500000000003</v>
      </c>
    </row>
    <row r="1012" spans="1:12" x14ac:dyDescent="0.35">
      <c r="A1012" s="43">
        <v>19</v>
      </c>
      <c r="B1012" s="43" t="s">
        <v>943</v>
      </c>
      <c r="C1012" s="46" t="s">
        <v>1027</v>
      </c>
      <c r="D1012" s="44" t="s">
        <v>27755</v>
      </c>
      <c r="E1012" s="44" t="s">
        <v>4836</v>
      </c>
      <c r="F1012" s="44" t="str">
        <f t="shared" si="15"/>
        <v>Ep 78General Pueyrredón</v>
      </c>
      <c r="G1012" s="43" t="s">
        <v>23701</v>
      </c>
      <c r="H1012" s="44" t="s">
        <v>27756</v>
      </c>
      <c r="I1012" s="45" t="s">
        <v>27757</v>
      </c>
      <c r="J1012" s="45" t="s">
        <v>27758</v>
      </c>
      <c r="K1012" s="45" t="s">
        <v>27759</v>
      </c>
      <c r="L1012" s="43">
        <v>0.50682899999999997</v>
      </c>
    </row>
    <row r="1013" spans="1:12" x14ac:dyDescent="0.35">
      <c r="A1013" s="43">
        <v>19</v>
      </c>
      <c r="B1013" s="43" t="s">
        <v>943</v>
      </c>
      <c r="C1013" s="46" t="s">
        <v>1027</v>
      </c>
      <c r="D1013" s="44" t="s">
        <v>27760</v>
      </c>
      <c r="E1013" s="44" t="s">
        <v>27761</v>
      </c>
      <c r="F1013" s="44" t="str">
        <f t="shared" si="15"/>
        <v>Red Puentes CentenarioGeneral Pueyrredón</v>
      </c>
      <c r="G1013" s="43" t="s">
        <v>23451</v>
      </c>
      <c r="H1013" s="44" t="s">
        <v>27762</v>
      </c>
      <c r="I1013" s="45" t="s">
        <v>27763</v>
      </c>
      <c r="J1013" s="45">
        <v>-37.989765499999997</v>
      </c>
      <c r="K1013" s="45">
        <v>-57.571511000000001</v>
      </c>
      <c r="L1013" s="43">
        <v>0.12119000000000001</v>
      </c>
    </row>
    <row r="1014" spans="1:12" x14ac:dyDescent="0.35">
      <c r="A1014" s="43">
        <v>19</v>
      </c>
      <c r="B1014" s="43" t="s">
        <v>943</v>
      </c>
      <c r="C1014" s="46" t="s">
        <v>1027</v>
      </c>
      <c r="D1014" s="44" t="s">
        <v>27764</v>
      </c>
      <c r="E1014" s="44" t="s">
        <v>27765</v>
      </c>
      <c r="F1014" s="44" t="str">
        <f t="shared" si="15"/>
        <v>Sociedad De Fomento El ProgresoGeneral Pueyrredón</v>
      </c>
      <c r="G1014" s="43" t="s">
        <v>23461</v>
      </c>
      <c r="H1014" s="44" t="s">
        <v>27766</v>
      </c>
      <c r="I1014" s="45" t="s">
        <v>27767</v>
      </c>
      <c r="J1014" s="45">
        <v>-38.006775150079001</v>
      </c>
      <c r="K1014" s="45">
        <v>-57.615337915539001</v>
      </c>
      <c r="L1014" s="43">
        <v>0.55283899999999997</v>
      </c>
    </row>
    <row r="1015" spans="1:12" x14ac:dyDescent="0.35">
      <c r="A1015" s="43">
        <v>19</v>
      </c>
      <c r="B1015" s="43" t="s">
        <v>943</v>
      </c>
      <c r="C1015" s="46" t="s">
        <v>1027</v>
      </c>
      <c r="D1015" s="44" t="s">
        <v>27768</v>
      </c>
      <c r="E1015" s="44" t="s">
        <v>27769</v>
      </c>
      <c r="F1015" s="44" t="str">
        <f t="shared" si="15"/>
        <v>Comedor Caritas FelicesGeneral Pueyrredón</v>
      </c>
      <c r="G1015" s="43" t="s">
        <v>24109</v>
      </c>
      <c r="H1015" s="44" t="s">
        <v>27770</v>
      </c>
      <c r="I1015" s="45" t="s">
        <v>27771</v>
      </c>
      <c r="J1015" s="45">
        <v>-37.999036096966996</v>
      </c>
      <c r="K1015" s="45">
        <v>-57.628474662838997</v>
      </c>
      <c r="L1015" s="43">
        <v>0.65429999999999999</v>
      </c>
    </row>
    <row r="1016" spans="1:12" x14ac:dyDescent="0.35">
      <c r="A1016" s="43">
        <v>19</v>
      </c>
      <c r="B1016" s="43" t="s">
        <v>943</v>
      </c>
      <c r="C1016" s="46" t="s">
        <v>1027</v>
      </c>
      <c r="D1016" s="44" t="s">
        <v>27772</v>
      </c>
      <c r="E1016" s="44" t="s">
        <v>27773</v>
      </c>
      <c r="F1016" s="44" t="str">
        <f t="shared" si="15"/>
        <v>Ep N°23 (paraje El BoquerÓn)General Pueyrredón</v>
      </c>
      <c r="G1016" s="43" t="s">
        <v>24180</v>
      </c>
      <c r="H1016" s="44" t="s">
        <v>27774</v>
      </c>
      <c r="I1016" s="45" t="s">
        <v>27775</v>
      </c>
      <c r="J1016" s="45" t="s">
        <v>27776</v>
      </c>
      <c r="K1016" s="45" t="s">
        <v>27777</v>
      </c>
      <c r="L1016" s="43">
        <v>0.74912999999999996</v>
      </c>
    </row>
    <row r="1017" spans="1:12" x14ac:dyDescent="0.35">
      <c r="A1017" s="43">
        <v>19</v>
      </c>
      <c r="B1017" s="43" t="s">
        <v>943</v>
      </c>
      <c r="C1017" s="46" t="s">
        <v>1027</v>
      </c>
      <c r="D1017" s="44" t="s">
        <v>27778</v>
      </c>
      <c r="E1017" s="44" t="s">
        <v>27779</v>
      </c>
      <c r="F1017" s="44" t="str">
        <f t="shared" si="15"/>
        <v>Luz Y FuerzaGeneral Pueyrredón</v>
      </c>
      <c r="G1017" s="43" t="s">
        <v>23531</v>
      </c>
      <c r="H1017" s="44" t="s">
        <v>27780</v>
      </c>
      <c r="I1017" s="45" t="s">
        <v>27781</v>
      </c>
      <c r="J1017" s="45">
        <v>-38.225972349999999</v>
      </c>
      <c r="K1017" s="45">
        <v>-57.744008970000003</v>
      </c>
      <c r="L1017" s="43">
        <v>0.441631</v>
      </c>
    </row>
    <row r="1018" spans="1:12" x14ac:dyDescent="0.35">
      <c r="A1018" s="43">
        <v>19</v>
      </c>
      <c r="B1018" s="43" t="s">
        <v>943</v>
      </c>
      <c r="C1018" s="46" t="s">
        <v>1027</v>
      </c>
      <c r="D1018" s="44" t="s">
        <v>27782</v>
      </c>
      <c r="E1018" s="44" t="s">
        <v>23897</v>
      </c>
      <c r="F1018" s="44" t="str">
        <f t="shared" si="15"/>
        <v>Nuestra AmÉricaGeneral Pueyrredón</v>
      </c>
      <c r="G1018" s="43" t="s">
        <v>23451</v>
      </c>
      <c r="H1018" s="44" t="s">
        <v>27783</v>
      </c>
      <c r="I1018" s="45" t="s">
        <v>27784</v>
      </c>
      <c r="J1018" s="45">
        <v>-38.043069587109002</v>
      </c>
      <c r="K1018" s="45">
        <v>-57.559986802544003</v>
      </c>
      <c r="L1018" s="43">
        <v>0.31364199999999998</v>
      </c>
    </row>
    <row r="1019" spans="1:12" x14ac:dyDescent="0.35">
      <c r="A1019" s="43">
        <v>19</v>
      </c>
      <c r="B1019" s="43" t="s">
        <v>943</v>
      </c>
      <c r="C1019" s="46" t="s">
        <v>1027</v>
      </c>
      <c r="D1019" s="44" t="s">
        <v>27785</v>
      </c>
      <c r="E1019" s="44" t="s">
        <v>27786</v>
      </c>
      <c r="F1019" s="44" t="str">
        <f t="shared" si="15"/>
        <v>AsociaciÓn De Fomento Fortunato De La PlazaGeneral Pueyrredón</v>
      </c>
      <c r="G1019" s="43" t="s">
        <v>23461</v>
      </c>
      <c r="H1019" s="44" t="s">
        <v>27787</v>
      </c>
      <c r="I1019" s="45" t="s">
        <v>27788</v>
      </c>
      <c r="J1019" s="45">
        <v>-38.024460714321997</v>
      </c>
      <c r="K1019" s="45">
        <v>-57.586491972947002</v>
      </c>
      <c r="L1019" s="43">
        <v>0.35576999999999998</v>
      </c>
    </row>
    <row r="1020" spans="1:12" x14ac:dyDescent="0.35">
      <c r="A1020" s="43">
        <v>19</v>
      </c>
      <c r="B1020" s="43" t="s">
        <v>943</v>
      </c>
      <c r="C1020" s="46" t="s">
        <v>1027</v>
      </c>
      <c r="D1020" s="44" t="s">
        <v>27789</v>
      </c>
      <c r="E1020" s="44" t="s">
        <v>27790</v>
      </c>
      <c r="F1020" s="44" t="str">
        <f t="shared" si="15"/>
        <v>AipeGeneral Pueyrredón</v>
      </c>
      <c r="G1020" s="43" t="s">
        <v>23701</v>
      </c>
      <c r="H1020" s="44" t="s">
        <v>27791</v>
      </c>
      <c r="I1020" s="45" t="s">
        <v>27792</v>
      </c>
      <c r="J1020" s="45">
        <v>-37.958921607565003</v>
      </c>
      <c r="K1020" s="45">
        <v>-57.568915792539997</v>
      </c>
      <c r="L1020" s="43">
        <v>0.13166700000000001</v>
      </c>
    </row>
    <row r="1021" spans="1:12" x14ac:dyDescent="0.35">
      <c r="A1021" s="43">
        <v>19</v>
      </c>
      <c r="B1021" s="43" t="s">
        <v>943</v>
      </c>
      <c r="C1021" s="46" t="s">
        <v>1027</v>
      </c>
      <c r="D1021" s="44" t="s">
        <v>27793</v>
      </c>
      <c r="E1021" s="44" t="s">
        <v>27794</v>
      </c>
      <c r="F1021" s="44" t="str">
        <f t="shared" si="15"/>
        <v>E.e.p.a. N°705General Pueyrredón</v>
      </c>
      <c r="G1021" s="43" t="s">
        <v>23490</v>
      </c>
      <c r="H1021" s="44" t="s">
        <v>27795</v>
      </c>
      <c r="I1021" s="45" t="s">
        <v>27796</v>
      </c>
      <c r="J1021" s="45" t="s">
        <v>27797</v>
      </c>
      <c r="K1021" s="45" t="s">
        <v>27798</v>
      </c>
      <c r="L1021" s="43">
        <v>0.29736000000000001</v>
      </c>
    </row>
    <row r="1022" spans="1:12" x14ac:dyDescent="0.35">
      <c r="A1022" s="43">
        <v>19</v>
      </c>
      <c r="B1022" s="43" t="s">
        <v>943</v>
      </c>
      <c r="C1022" s="46" t="s">
        <v>1027</v>
      </c>
      <c r="D1022" s="44" t="s">
        <v>27799</v>
      </c>
      <c r="E1022" s="44" t="s">
        <v>27800</v>
      </c>
      <c r="F1022" s="44" t="str">
        <f t="shared" si="15"/>
        <v>Ees Nº 76General Pueyrredón</v>
      </c>
      <c r="G1022" s="43" t="s">
        <v>24180</v>
      </c>
      <c r="H1022" s="44" t="s">
        <v>27801</v>
      </c>
      <c r="I1022" s="45" t="s">
        <v>27802</v>
      </c>
      <c r="J1022" s="45" t="s">
        <v>27803</v>
      </c>
      <c r="K1022" s="45" t="s">
        <v>27804</v>
      </c>
      <c r="L1022" s="43">
        <v>0.63544800000000001</v>
      </c>
    </row>
    <row r="1023" spans="1:12" x14ac:dyDescent="0.35">
      <c r="A1023" s="43">
        <v>19</v>
      </c>
      <c r="B1023" s="43" t="s">
        <v>943</v>
      </c>
      <c r="C1023" s="46" t="s">
        <v>1027</v>
      </c>
      <c r="D1023" s="44" t="s">
        <v>27805</v>
      </c>
      <c r="E1023" s="44" t="s">
        <v>27806</v>
      </c>
      <c r="F1023" s="44" t="str">
        <f t="shared" si="15"/>
        <v>UthgraGeneral Pueyrredón</v>
      </c>
      <c r="G1023" s="43" t="s">
        <v>23531</v>
      </c>
      <c r="H1023" s="44" t="s">
        <v>27807</v>
      </c>
      <c r="I1023" s="45" t="s">
        <v>27808</v>
      </c>
      <c r="J1023" s="45">
        <v>-38.005682401362002</v>
      </c>
      <c r="K1023" s="45">
        <v>-57.552745173477</v>
      </c>
      <c r="L1023" s="43">
        <v>9.0794E-2</v>
      </c>
    </row>
    <row r="1024" spans="1:12" x14ac:dyDescent="0.35">
      <c r="A1024" s="43">
        <v>19</v>
      </c>
      <c r="B1024" s="43" t="s">
        <v>943</v>
      </c>
      <c r="C1024" s="46" t="s">
        <v>1027</v>
      </c>
      <c r="D1024" s="44" t="s">
        <v>27809</v>
      </c>
      <c r="E1024" s="44" t="s">
        <v>27810</v>
      </c>
      <c r="F1024" s="44" t="str">
        <f t="shared" si="15"/>
        <v>Jovenes SolidariosGeneral Pueyrredón</v>
      </c>
      <c r="G1024" s="43" t="s">
        <v>23461</v>
      </c>
      <c r="H1024" s="44" t="s">
        <v>27811</v>
      </c>
      <c r="I1024" s="45" t="s">
        <v>27812</v>
      </c>
      <c r="J1024" s="45">
        <v>-38.040851609800001</v>
      </c>
      <c r="K1024" s="45">
        <v>-57.547452085441002</v>
      </c>
      <c r="L1024" s="43">
        <v>0.205927</v>
      </c>
    </row>
    <row r="1025" spans="1:12" x14ac:dyDescent="0.35">
      <c r="A1025" s="43">
        <v>19</v>
      </c>
      <c r="B1025" s="43" t="s">
        <v>943</v>
      </c>
      <c r="C1025" s="46" t="s">
        <v>1027</v>
      </c>
      <c r="D1025" s="44" t="s">
        <v>27813</v>
      </c>
      <c r="E1025" s="44" t="s">
        <v>27814</v>
      </c>
      <c r="F1025" s="44" t="str">
        <f t="shared" si="15"/>
        <v>Sociedad De Fomento Santa PaulaGeneral Pueyrredón</v>
      </c>
      <c r="G1025" s="43" t="s">
        <v>23461</v>
      </c>
      <c r="H1025" s="44" t="s">
        <v>27815</v>
      </c>
      <c r="I1025" s="45" t="s">
        <v>27816</v>
      </c>
      <c r="J1025" s="45">
        <v>-37.928337509711</v>
      </c>
      <c r="K1025" s="45">
        <v>-57.682954938003</v>
      </c>
      <c r="L1025" s="43">
        <v>0.65726899999999999</v>
      </c>
    </row>
    <row r="1026" spans="1:12" x14ac:dyDescent="0.35">
      <c r="A1026" s="43">
        <v>19</v>
      </c>
      <c r="B1026" s="43" t="s">
        <v>943</v>
      </c>
      <c r="C1026" s="46" t="s">
        <v>1027</v>
      </c>
      <c r="D1026" s="44" t="s">
        <v>27817</v>
      </c>
      <c r="E1026" s="44" t="s">
        <v>27818</v>
      </c>
      <c r="F1026" s="44" t="str">
        <f t="shared" ref="F1026:F1089" si="16">CONCATENATE(E1026,B1026)</f>
        <v>Cooperativa EducativaGeneral Pueyrredón</v>
      </c>
      <c r="G1026" s="43" t="s">
        <v>23451</v>
      </c>
      <c r="H1026" s="44" t="s">
        <v>27819</v>
      </c>
      <c r="I1026" s="45" t="s">
        <v>27820</v>
      </c>
      <c r="J1026" s="45">
        <v>-37.996490010058999</v>
      </c>
      <c r="K1026" s="45">
        <v>-57.561539969202997</v>
      </c>
      <c r="L1026" s="43">
        <v>6.6712999999999995E-2</v>
      </c>
    </row>
    <row r="1027" spans="1:12" x14ac:dyDescent="0.35">
      <c r="A1027" s="43">
        <v>19</v>
      </c>
      <c r="B1027" s="43" t="s">
        <v>943</v>
      </c>
      <c r="C1027" s="46" t="s">
        <v>1027</v>
      </c>
      <c r="D1027" s="44" t="s">
        <v>27821</v>
      </c>
      <c r="E1027" s="44" t="s">
        <v>27612</v>
      </c>
      <c r="F1027" s="44" t="str">
        <f t="shared" si="16"/>
        <v>Cec Dulces SonrisasGeneral Pueyrredón</v>
      </c>
      <c r="G1027" s="43" t="s">
        <v>23451</v>
      </c>
      <c r="H1027" s="44" t="s">
        <v>27822</v>
      </c>
      <c r="I1027" s="45" t="s">
        <v>27823</v>
      </c>
      <c r="J1027" s="45">
        <v>-38.059687513092001</v>
      </c>
      <c r="K1027" s="45">
        <v>-57.592958402838001</v>
      </c>
      <c r="L1027" s="43">
        <v>0.68564000000000003</v>
      </c>
    </row>
    <row r="1028" spans="1:12" x14ac:dyDescent="0.35">
      <c r="A1028" s="43">
        <v>19</v>
      </c>
      <c r="B1028" s="43" t="s">
        <v>943</v>
      </c>
      <c r="C1028" s="46" t="s">
        <v>1027</v>
      </c>
      <c r="D1028" s="44" t="s">
        <v>27824</v>
      </c>
      <c r="E1028" s="44" t="s">
        <v>27825</v>
      </c>
      <c r="F1028" s="44" t="str">
        <f t="shared" si="16"/>
        <v>Asoc. Vecinal De Fomento Bº San MartinGeneral Pueyrredón</v>
      </c>
      <c r="G1028" s="43" t="s">
        <v>23461</v>
      </c>
      <c r="H1028" s="44" t="s">
        <v>27826</v>
      </c>
      <c r="I1028" s="45" t="s">
        <v>27827</v>
      </c>
      <c r="J1028" s="45">
        <v>-38.043415005339</v>
      </c>
      <c r="K1028" s="45">
        <v>-57.580479969075</v>
      </c>
      <c r="L1028" s="43">
        <v>0.62401200000000001</v>
      </c>
    </row>
    <row r="1029" spans="1:12" x14ac:dyDescent="0.35">
      <c r="A1029" s="43">
        <v>19</v>
      </c>
      <c r="B1029" s="43" t="s">
        <v>943</v>
      </c>
      <c r="C1029" s="46" t="s">
        <v>1027</v>
      </c>
      <c r="D1029" s="44" t="s">
        <v>27828</v>
      </c>
      <c r="E1029" s="44" t="s">
        <v>27829</v>
      </c>
      <c r="F1029" s="44" t="str">
        <f t="shared" si="16"/>
        <v>"la Dignidad"General Pueyrredón</v>
      </c>
      <c r="G1029" s="43" t="s">
        <v>23451</v>
      </c>
      <c r="H1029" s="44" t="s">
        <v>27830</v>
      </c>
      <c r="I1029" s="45" t="s">
        <v>27831</v>
      </c>
      <c r="J1029" s="45">
        <v>-38.108686810000002</v>
      </c>
      <c r="K1029" s="45">
        <v>-57.594891310000001</v>
      </c>
      <c r="L1029" s="43">
        <v>0.61794499999999997</v>
      </c>
    </row>
    <row r="1030" spans="1:12" x14ac:dyDescent="0.35">
      <c r="A1030" s="43">
        <v>19</v>
      </c>
      <c r="B1030" s="43" t="s">
        <v>943</v>
      </c>
      <c r="C1030" s="46" t="s">
        <v>1027</v>
      </c>
      <c r="D1030" s="44" t="s">
        <v>27832</v>
      </c>
      <c r="E1030" s="44" t="s">
        <v>27833</v>
      </c>
      <c r="F1030" s="44" t="str">
        <f t="shared" si="16"/>
        <v>Galpon MteGeneral Pueyrredón</v>
      </c>
      <c r="G1030" s="43" t="s">
        <v>23451</v>
      </c>
      <c r="H1030" s="44" t="s">
        <v>27834</v>
      </c>
      <c r="I1030" s="45" t="s">
        <v>27835</v>
      </c>
      <c r="J1030" s="45">
        <v>-38.0327251</v>
      </c>
      <c r="K1030" s="45">
        <v>-57.601361199999999</v>
      </c>
      <c r="L1030" s="43">
        <v>0.52503</v>
      </c>
    </row>
    <row r="1031" spans="1:12" x14ac:dyDescent="0.35">
      <c r="A1031" s="43">
        <v>19</v>
      </c>
      <c r="B1031" s="43" t="s">
        <v>943</v>
      </c>
      <c r="C1031" s="46" t="s">
        <v>1027</v>
      </c>
      <c r="D1031" s="44" t="s">
        <v>27836</v>
      </c>
      <c r="E1031" s="44" t="s">
        <v>27837</v>
      </c>
      <c r="F1031" s="44" t="str">
        <f t="shared" si="16"/>
        <v>Centro Barrial Carlos Mugica (sede Belgrano)General Pueyrredón</v>
      </c>
      <c r="G1031" s="43" t="s">
        <v>23573</v>
      </c>
      <c r="H1031" s="44" t="s">
        <v>27838</v>
      </c>
      <c r="I1031" s="45" t="s">
        <v>27839</v>
      </c>
      <c r="J1031" s="45">
        <v>-37.993873399999998</v>
      </c>
      <c r="K1031" s="45">
        <v>-57.625467399999998</v>
      </c>
      <c r="L1031" s="43">
        <v>0.75861000000000001</v>
      </c>
    </row>
    <row r="1032" spans="1:12" x14ac:dyDescent="0.35">
      <c r="A1032" s="43">
        <v>19</v>
      </c>
      <c r="B1032" s="43" t="s">
        <v>943</v>
      </c>
      <c r="C1032" s="46" t="s">
        <v>1027</v>
      </c>
      <c r="D1032" s="44" t="s">
        <v>27840</v>
      </c>
      <c r="E1032" s="44" t="s">
        <v>27841</v>
      </c>
      <c r="F1032" s="44" t="str">
        <f t="shared" si="16"/>
        <v>Comunidades Del Sur Don OrioneGeneral Pueyrredón</v>
      </c>
      <c r="G1032" s="43" t="s">
        <v>23573</v>
      </c>
      <c r="H1032" s="44" t="s">
        <v>27842</v>
      </c>
      <c r="I1032" s="45" t="s">
        <v>27843</v>
      </c>
      <c r="J1032" s="45">
        <v>-38.077800505831</v>
      </c>
      <c r="K1032" s="45">
        <v>-57.609189160918</v>
      </c>
      <c r="L1032" s="43">
        <v>0.73693299999999995</v>
      </c>
    </row>
    <row r="1033" spans="1:12" x14ac:dyDescent="0.35">
      <c r="A1033" s="43">
        <v>19</v>
      </c>
      <c r="B1033" s="43" t="s">
        <v>943</v>
      </c>
      <c r="C1033" s="46" t="s">
        <v>1027</v>
      </c>
      <c r="D1033" s="44" t="s">
        <v>27844</v>
      </c>
      <c r="E1033" s="44" t="s">
        <v>27845</v>
      </c>
      <c r="F1033" s="44" t="str">
        <f t="shared" si="16"/>
        <v>Red Puentes FormosaGeneral Pueyrredón</v>
      </c>
      <c r="G1033" s="43" t="s">
        <v>23451</v>
      </c>
      <c r="H1033" s="44" t="s">
        <v>27846</v>
      </c>
      <c r="I1033" s="45" t="s">
        <v>27847</v>
      </c>
      <c r="J1033" s="45">
        <v>-38.010848209999999</v>
      </c>
      <c r="K1033" s="45">
        <v>-57.573235240000002</v>
      </c>
      <c r="L1033" s="43">
        <v>6.7408999999999997E-2</v>
      </c>
    </row>
    <row r="1034" spans="1:12" x14ac:dyDescent="0.35">
      <c r="A1034" s="43">
        <v>19</v>
      </c>
      <c r="B1034" s="43" t="s">
        <v>943</v>
      </c>
      <c r="C1034" s="46" t="s">
        <v>1027</v>
      </c>
      <c r="D1034" s="44" t="s">
        <v>27848</v>
      </c>
      <c r="E1034" s="44" t="s">
        <v>4844</v>
      </c>
      <c r="F1034" s="44" t="str">
        <f t="shared" si="16"/>
        <v>HerraduraGeneral Pueyrredón</v>
      </c>
      <c r="G1034" s="43" t="s">
        <v>23451</v>
      </c>
      <c r="H1034" s="44" t="s">
        <v>27849</v>
      </c>
      <c r="I1034" s="45" t="s">
        <v>27850</v>
      </c>
      <c r="J1034" s="45">
        <v>-37.9527456</v>
      </c>
      <c r="K1034" s="45">
        <v>-57.643778900000001</v>
      </c>
      <c r="L1034" s="43">
        <v>0.90323900000000001</v>
      </c>
    </row>
    <row r="1035" spans="1:12" x14ac:dyDescent="0.35">
      <c r="A1035" s="43">
        <v>19</v>
      </c>
      <c r="B1035" s="43" t="s">
        <v>943</v>
      </c>
      <c r="C1035" s="46" t="s">
        <v>1027</v>
      </c>
      <c r="D1035" s="44" t="s">
        <v>27851</v>
      </c>
      <c r="E1035" s="44" t="s">
        <v>27852</v>
      </c>
      <c r="F1035" s="44" t="str">
        <f t="shared" si="16"/>
        <v>Cta/cfp N°415General Pueyrredón</v>
      </c>
      <c r="G1035" s="43" t="s">
        <v>23531</v>
      </c>
      <c r="H1035" s="44" t="s">
        <v>27853</v>
      </c>
      <c r="I1035" s="45" t="s">
        <v>27854</v>
      </c>
      <c r="J1035" s="45">
        <v>-37.999710899999997</v>
      </c>
      <c r="K1035" s="45">
        <v>-57.560001399999997</v>
      </c>
      <c r="L1035" s="43">
        <v>0.12134300000000001</v>
      </c>
    </row>
    <row r="1036" spans="1:12" x14ac:dyDescent="0.35">
      <c r="A1036" s="43">
        <v>19</v>
      </c>
      <c r="B1036" s="43" t="s">
        <v>943</v>
      </c>
      <c r="C1036" s="46" t="s">
        <v>1027</v>
      </c>
      <c r="D1036" s="44" t="s">
        <v>27855</v>
      </c>
      <c r="E1036" s="44" t="s">
        <v>27856</v>
      </c>
      <c r="F1036" s="44" t="str">
        <f t="shared" si="16"/>
        <v>Sociedad De Fomento Florencio SanchezGeneral Pueyrredón</v>
      </c>
      <c r="G1036" s="43" t="s">
        <v>23461</v>
      </c>
      <c r="H1036" s="44" t="s">
        <v>27857</v>
      </c>
      <c r="I1036" s="45" t="s">
        <v>27858</v>
      </c>
      <c r="J1036" s="45">
        <v>-38.038785009663002</v>
      </c>
      <c r="K1036" s="45">
        <v>-57.586609990143998</v>
      </c>
      <c r="L1036" s="43">
        <v>0.48457299999999998</v>
      </c>
    </row>
    <row r="1037" spans="1:12" x14ac:dyDescent="0.35">
      <c r="A1037" s="43">
        <v>19</v>
      </c>
      <c r="B1037" s="43" t="s">
        <v>943</v>
      </c>
      <c r="C1037" s="46" t="s">
        <v>1027</v>
      </c>
      <c r="D1037" s="44" t="s">
        <v>27859</v>
      </c>
      <c r="E1037" s="44" t="s">
        <v>27860</v>
      </c>
      <c r="F1037" s="44" t="str">
        <f t="shared" si="16"/>
        <v>Crt FinesGeneral Pueyrredón</v>
      </c>
      <c r="G1037" s="43" t="s">
        <v>23456</v>
      </c>
      <c r="H1037" s="44" t="s">
        <v>27861</v>
      </c>
      <c r="I1037" s="45" t="s">
        <v>27862</v>
      </c>
      <c r="J1037" s="45">
        <v>-37.999468100000001</v>
      </c>
      <c r="K1037" s="45">
        <v>-57.546703700000002</v>
      </c>
      <c r="L1037" s="43">
        <v>0.10415000000000001</v>
      </c>
    </row>
    <row r="1038" spans="1:12" x14ac:dyDescent="0.35">
      <c r="A1038" s="43">
        <v>19</v>
      </c>
      <c r="B1038" s="43" t="s">
        <v>943</v>
      </c>
      <c r="C1038" s="46" t="s">
        <v>1027</v>
      </c>
      <c r="D1038" s="44" t="s">
        <v>27863</v>
      </c>
      <c r="E1038" s="44" t="s">
        <v>24945</v>
      </c>
      <c r="F1038" s="44" t="str">
        <f t="shared" si="16"/>
        <v>SuetraGeneral Pueyrredón</v>
      </c>
      <c r="G1038" s="43" t="s">
        <v>23531</v>
      </c>
      <c r="H1038" s="44" t="s">
        <v>27864</v>
      </c>
      <c r="I1038" s="45" t="s">
        <v>27865</v>
      </c>
      <c r="J1038" s="45">
        <v>-38.040194990000003</v>
      </c>
      <c r="K1038" s="45">
        <v>-57.710295029999997</v>
      </c>
      <c r="L1038" s="43">
        <v>0.51174799999999998</v>
      </c>
    </row>
    <row r="1039" spans="1:12" x14ac:dyDescent="0.35">
      <c r="A1039" s="43">
        <v>19</v>
      </c>
      <c r="B1039" s="43" t="s">
        <v>943</v>
      </c>
      <c r="C1039" s="46" t="s">
        <v>1027</v>
      </c>
      <c r="D1039" s="44" t="s">
        <v>27866</v>
      </c>
      <c r="E1039" s="44" t="s">
        <v>27430</v>
      </c>
      <c r="F1039" s="44" t="str">
        <f t="shared" si="16"/>
        <v>Casa Del EncuentroGeneral Pueyrredón</v>
      </c>
      <c r="G1039" s="43" t="s">
        <v>23456</v>
      </c>
      <c r="H1039" s="44" t="s">
        <v>27867</v>
      </c>
      <c r="I1039" s="45" t="s">
        <v>27868</v>
      </c>
      <c r="J1039" s="45">
        <v>-38.000144200000001</v>
      </c>
      <c r="K1039" s="45">
        <v>-57.574947999999999</v>
      </c>
      <c r="L1039" s="43">
        <v>0.16888500000000001</v>
      </c>
    </row>
    <row r="1040" spans="1:12" x14ac:dyDescent="0.35">
      <c r="A1040" s="43">
        <v>19</v>
      </c>
      <c r="B1040" s="43" t="s">
        <v>943</v>
      </c>
      <c r="C1040" s="46" t="s">
        <v>1027</v>
      </c>
      <c r="D1040" s="44" t="s">
        <v>27869</v>
      </c>
      <c r="E1040" s="44" t="s">
        <v>4817</v>
      </c>
      <c r="F1040" s="44" t="str">
        <f t="shared" si="16"/>
        <v>Club Talento FutbolGeneral Pueyrredón</v>
      </c>
      <c r="G1040" s="43" t="s">
        <v>23456</v>
      </c>
      <c r="H1040" s="44" t="s">
        <v>27870</v>
      </c>
      <c r="I1040" s="45" t="s">
        <v>27871</v>
      </c>
      <c r="J1040" s="45">
        <v>-38.013358400000001</v>
      </c>
      <c r="K1040" s="45">
        <v>-57.566313999999998</v>
      </c>
      <c r="L1040" s="43">
        <v>6.3922999999999994E-2</v>
      </c>
    </row>
    <row r="1041" spans="1:12" x14ac:dyDescent="0.35">
      <c r="A1041" s="43">
        <v>19</v>
      </c>
      <c r="B1041" s="43" t="s">
        <v>943</v>
      </c>
      <c r="C1041" s="46" t="s">
        <v>1027</v>
      </c>
      <c r="D1041" s="44" t="s">
        <v>27872</v>
      </c>
      <c r="E1041" s="44" t="s">
        <v>27873</v>
      </c>
      <c r="F1041" s="44" t="str">
        <f t="shared" si="16"/>
        <v>Parque PeñaGeneral Pueyrredón</v>
      </c>
      <c r="G1041" s="43" t="s">
        <v>23456</v>
      </c>
      <c r="H1041" s="44" t="s">
        <v>27874</v>
      </c>
      <c r="I1041" s="45" t="s">
        <v>27875</v>
      </c>
      <c r="J1041" s="45">
        <v>-37.915986266053999</v>
      </c>
      <c r="K1041" s="45">
        <v>-57.534030266197</v>
      </c>
      <c r="L1041" s="43">
        <v>0.66448499999999999</v>
      </c>
    </row>
    <row r="1042" spans="1:12" x14ac:dyDescent="0.35">
      <c r="A1042" s="43">
        <v>19</v>
      </c>
      <c r="B1042" s="43" t="s">
        <v>943</v>
      </c>
      <c r="C1042" s="46" t="s">
        <v>1027</v>
      </c>
      <c r="D1042" s="44" t="s">
        <v>27876</v>
      </c>
      <c r="E1042" s="44" t="s">
        <v>27877</v>
      </c>
      <c r="F1042" s="44" t="str">
        <f t="shared" si="16"/>
        <v>Uom Seccional Mar Del PlataGeneral Pueyrredón</v>
      </c>
      <c r="G1042" s="43" t="s">
        <v>23531</v>
      </c>
      <c r="H1042" s="44" t="s">
        <v>27878</v>
      </c>
      <c r="I1042" s="45" t="s">
        <v>27879</v>
      </c>
      <c r="J1042" s="45">
        <v>-38.007230300000003</v>
      </c>
      <c r="K1042" s="45">
        <v>-57.566689699999998</v>
      </c>
      <c r="L1042" s="43">
        <v>9.4326999999999994E-2</v>
      </c>
    </row>
    <row r="1043" spans="1:12" x14ac:dyDescent="0.35">
      <c r="A1043" s="43">
        <v>19</v>
      </c>
      <c r="B1043" s="43" t="s">
        <v>943</v>
      </c>
      <c r="C1043" s="46" t="s">
        <v>1027</v>
      </c>
      <c r="D1043" s="44" t="s">
        <v>27880</v>
      </c>
      <c r="E1043" s="44" t="s">
        <v>27881</v>
      </c>
      <c r="F1043" s="44" t="str">
        <f t="shared" si="16"/>
        <v>Cooperativa De Previsión De ElectricidadGeneral Pueyrredón</v>
      </c>
      <c r="G1043" s="43" t="s">
        <v>23456</v>
      </c>
      <c r="H1043" s="44" t="s">
        <v>27882</v>
      </c>
      <c r="I1043" s="45" t="s">
        <v>27883</v>
      </c>
      <c r="J1043" s="45">
        <v>-38.001641509048</v>
      </c>
      <c r="K1043" s="45">
        <v>-57.562880922213999</v>
      </c>
      <c r="L1043" s="43">
        <v>0.129526</v>
      </c>
    </row>
    <row r="1044" spans="1:12" x14ac:dyDescent="0.35">
      <c r="A1044" s="43">
        <v>19</v>
      </c>
      <c r="B1044" s="43" t="s">
        <v>943</v>
      </c>
      <c r="C1044" s="46" t="s">
        <v>1027</v>
      </c>
      <c r="D1044" s="44" t="s">
        <v>27884</v>
      </c>
      <c r="E1044" s="44" t="s">
        <v>27885</v>
      </c>
      <c r="F1044" s="44" t="str">
        <f t="shared" si="16"/>
        <v>E.p N°60General Pueyrredón</v>
      </c>
      <c r="G1044" s="43" t="s">
        <v>23456</v>
      </c>
      <c r="H1044" s="44" t="s">
        <v>27886</v>
      </c>
      <c r="I1044" s="45" t="s">
        <v>27887</v>
      </c>
      <c r="J1044" s="45" t="s">
        <v>27888</v>
      </c>
      <c r="K1044" s="45" t="s">
        <v>27889</v>
      </c>
      <c r="L1044" s="43">
        <v>0.52131700000000003</v>
      </c>
    </row>
    <row r="1045" spans="1:12" x14ac:dyDescent="0.35">
      <c r="A1045" s="43">
        <v>19</v>
      </c>
      <c r="B1045" s="43" t="s">
        <v>943</v>
      </c>
      <c r="C1045" s="46" t="s">
        <v>1027</v>
      </c>
      <c r="D1045" s="44" t="s">
        <v>27890</v>
      </c>
      <c r="E1045" s="44" t="s">
        <v>27891</v>
      </c>
      <c r="F1045" s="44" t="str">
        <f t="shared" si="16"/>
        <v>Caps Belisario RoldanGeneral Pueyrredón</v>
      </c>
      <c r="G1045" s="43" t="s">
        <v>208</v>
      </c>
      <c r="H1045" s="44" t="s">
        <v>27892</v>
      </c>
      <c r="I1045" s="45" t="s">
        <v>27893</v>
      </c>
      <c r="J1045" s="45">
        <v>-37.986446100000002</v>
      </c>
      <c r="K1045" s="45">
        <v>-57.610691299999999</v>
      </c>
      <c r="L1045" s="43">
        <v>0.55266199999999999</v>
      </c>
    </row>
    <row r="1046" spans="1:12" x14ac:dyDescent="0.35">
      <c r="A1046" s="43">
        <v>19</v>
      </c>
      <c r="B1046" s="43" t="s">
        <v>943</v>
      </c>
      <c r="C1046" s="46" t="s">
        <v>1027</v>
      </c>
      <c r="D1046" s="44" t="s">
        <v>27894</v>
      </c>
      <c r="E1046" s="44" t="s">
        <v>27895</v>
      </c>
      <c r="F1046" s="44" t="str">
        <f t="shared" si="16"/>
        <v>CefilGeneral Pueyrredón</v>
      </c>
      <c r="G1046" s="43" t="s">
        <v>23461</v>
      </c>
      <c r="H1046" s="44" t="s">
        <v>27896</v>
      </c>
      <c r="I1046" s="45" t="s">
        <v>27897</v>
      </c>
      <c r="J1046" s="45">
        <v>-37.994510499999997</v>
      </c>
      <c r="K1046" s="45">
        <v>-57.559906099999999</v>
      </c>
      <c r="L1046" s="43">
        <v>8.0893000000000007E-2</v>
      </c>
    </row>
    <row r="1047" spans="1:12" x14ac:dyDescent="0.35">
      <c r="A1047" s="43">
        <v>19</v>
      </c>
      <c r="B1047" s="43" t="s">
        <v>943</v>
      </c>
      <c r="C1047" s="46" t="s">
        <v>1027</v>
      </c>
      <c r="D1047" s="44" t="s">
        <v>27898</v>
      </c>
      <c r="E1047" s="44" t="s">
        <v>27899</v>
      </c>
      <c r="F1047" s="44" t="str">
        <f t="shared" si="16"/>
        <v>Centro De EducaciÓn Fisica Nº 1General Pueyrredón</v>
      </c>
      <c r="G1047" s="43" t="s">
        <v>24180</v>
      </c>
      <c r="H1047" s="44" t="s">
        <v>27900</v>
      </c>
      <c r="I1047" s="45" t="s">
        <v>27901</v>
      </c>
      <c r="J1047" s="45">
        <v>-38.003829288298</v>
      </c>
      <c r="K1047" s="45">
        <v>-57.542555712881999</v>
      </c>
      <c r="L1047" s="43">
        <v>0.180344</v>
      </c>
    </row>
    <row r="1048" spans="1:12" x14ac:dyDescent="0.35">
      <c r="A1048" s="43">
        <v>19</v>
      </c>
      <c r="B1048" s="43" t="s">
        <v>943</v>
      </c>
      <c r="C1048" s="46" t="s">
        <v>1027</v>
      </c>
      <c r="D1048" s="44" t="s">
        <v>27902</v>
      </c>
      <c r="E1048" s="44" t="s">
        <v>27903</v>
      </c>
      <c r="F1048" s="44" t="str">
        <f t="shared" si="16"/>
        <v>Casa CaracolGeneral Pueyrredón</v>
      </c>
      <c r="G1048" s="43" t="s">
        <v>23461</v>
      </c>
      <c r="H1048" s="44" t="s">
        <v>27904</v>
      </c>
      <c r="I1048" s="45" t="s">
        <v>27905</v>
      </c>
      <c r="J1048" s="45">
        <v>-37.962495799999999</v>
      </c>
      <c r="K1048" s="45">
        <v>-57.594379000000004</v>
      </c>
      <c r="L1048" s="43">
        <v>0.59401300000000001</v>
      </c>
    </row>
    <row r="1049" spans="1:12" x14ac:dyDescent="0.35">
      <c r="A1049" s="43">
        <v>19</v>
      </c>
      <c r="B1049" s="43" t="s">
        <v>943</v>
      </c>
      <c r="C1049" s="46" t="s">
        <v>1027</v>
      </c>
      <c r="D1049" s="44" t="s">
        <v>27906</v>
      </c>
      <c r="E1049" s="44" t="s">
        <v>27907</v>
      </c>
      <c r="F1049" s="44" t="str">
        <f t="shared" si="16"/>
        <v>Cooperativa De Trabajo Nuevo AmanecerGeneral Pueyrredón</v>
      </c>
      <c r="G1049" s="43" t="s">
        <v>23456</v>
      </c>
      <c r="H1049" s="44" t="s">
        <v>27908</v>
      </c>
      <c r="I1049" s="45" t="s">
        <v>27909</v>
      </c>
      <c r="J1049" s="45">
        <v>-37.983387200000003</v>
      </c>
      <c r="K1049" s="45">
        <v>-57.577677199999997</v>
      </c>
      <c r="L1049" s="43">
        <v>0.30488500000000002</v>
      </c>
    </row>
    <row r="1050" spans="1:12" x14ac:dyDescent="0.35">
      <c r="A1050" s="43">
        <v>19</v>
      </c>
      <c r="B1050" s="43" t="s">
        <v>943</v>
      </c>
      <c r="C1050" s="46" t="s">
        <v>1027</v>
      </c>
      <c r="D1050" s="44" t="s">
        <v>27910</v>
      </c>
      <c r="E1050" s="44" t="s">
        <v>27911</v>
      </c>
      <c r="F1050" s="44" t="str">
        <f t="shared" si="16"/>
        <v>Sociedad De Fomento Las DaliasGeneral Pueyrredón</v>
      </c>
      <c r="G1050" s="43" t="s">
        <v>23461</v>
      </c>
      <c r="H1050" s="44" t="s">
        <v>27912</v>
      </c>
      <c r="I1050" s="45" t="s">
        <v>27913</v>
      </c>
      <c r="J1050" s="45">
        <v>-38.073780200000002</v>
      </c>
      <c r="K1050" s="45">
        <v>-57.568181899999999</v>
      </c>
      <c r="L1050" s="43">
        <v>0.54283000000000003</v>
      </c>
    </row>
    <row r="1051" spans="1:12" x14ac:dyDescent="0.35">
      <c r="A1051" s="43">
        <v>19</v>
      </c>
      <c r="B1051" s="43" t="s">
        <v>943</v>
      </c>
      <c r="C1051" s="46" t="s">
        <v>1027</v>
      </c>
      <c r="D1051" s="44" t="s">
        <v>27914</v>
      </c>
      <c r="E1051" s="44" t="s">
        <v>27915</v>
      </c>
      <c r="F1051" s="44" t="str">
        <f t="shared" si="16"/>
        <v>Sociedad De Fomento Jardin De Alto CametGeneral Pueyrredón</v>
      </c>
      <c r="G1051" s="43" t="s">
        <v>23456</v>
      </c>
      <c r="H1051" s="44" t="s">
        <v>27916</v>
      </c>
      <c r="I1051" s="45" t="s">
        <v>27917</v>
      </c>
      <c r="J1051" s="45">
        <v>-37.942791999999997</v>
      </c>
      <c r="K1051" s="45">
        <v>-57.551146600000003</v>
      </c>
      <c r="L1051" s="43">
        <v>0.73253900000000005</v>
      </c>
    </row>
    <row r="1052" spans="1:12" x14ac:dyDescent="0.35">
      <c r="A1052" s="43">
        <v>19</v>
      </c>
      <c r="B1052" s="43" t="s">
        <v>943</v>
      </c>
      <c r="C1052" s="46" t="s">
        <v>1027</v>
      </c>
      <c r="D1052" s="44" t="s">
        <v>27918</v>
      </c>
      <c r="E1052" s="44" t="s">
        <v>27919</v>
      </c>
      <c r="F1052" s="44" t="str">
        <f t="shared" si="16"/>
        <v>FaudGeneral Pueyrredón</v>
      </c>
      <c r="G1052" s="43" t="s">
        <v>23893</v>
      </c>
      <c r="H1052" s="44" t="s">
        <v>27920</v>
      </c>
      <c r="I1052" s="45" t="s">
        <v>27921</v>
      </c>
      <c r="J1052" s="45">
        <v>-38.005667610000003</v>
      </c>
      <c r="K1052" s="45">
        <v>-57.571755400000001</v>
      </c>
      <c r="L1052" s="43">
        <v>0.14221900000000001</v>
      </c>
    </row>
    <row r="1053" spans="1:12" x14ac:dyDescent="0.35">
      <c r="A1053" s="43">
        <v>19</v>
      </c>
      <c r="B1053" s="43" t="s">
        <v>943</v>
      </c>
      <c r="C1053" s="46" t="s">
        <v>1027</v>
      </c>
      <c r="D1053" s="44" t="s">
        <v>27922</v>
      </c>
      <c r="E1053" s="44" t="s">
        <v>27923</v>
      </c>
      <c r="F1053" s="44" t="str">
        <f t="shared" si="16"/>
        <v>La Casa De EnfrenteGeneral Pueyrredón</v>
      </c>
      <c r="G1053" s="43" t="s">
        <v>23922</v>
      </c>
      <c r="H1053" s="44" t="s">
        <v>27924</v>
      </c>
      <c r="I1053" s="45" t="s">
        <v>27925</v>
      </c>
      <c r="J1053" s="45">
        <v>-37.997790797613</v>
      </c>
      <c r="K1053" s="45">
        <v>-57.545535395641998</v>
      </c>
      <c r="L1053" s="43">
        <v>6.7515000000000006E-2</v>
      </c>
    </row>
    <row r="1054" spans="1:12" x14ac:dyDescent="0.35">
      <c r="A1054" s="43">
        <v>19</v>
      </c>
      <c r="B1054" s="43" t="s">
        <v>943</v>
      </c>
      <c r="C1054" s="46" t="s">
        <v>1027</v>
      </c>
      <c r="D1054" s="44" t="s">
        <v>27926</v>
      </c>
      <c r="E1054" s="44" t="s">
        <v>27927</v>
      </c>
      <c r="F1054" s="44" t="str">
        <f t="shared" si="16"/>
        <v>Biblioteca CasinoGeneral Pueyrredón</v>
      </c>
      <c r="G1054" s="43" t="s">
        <v>23456</v>
      </c>
      <c r="H1054" s="44" t="s">
        <v>27928</v>
      </c>
      <c r="I1054" s="45" t="s">
        <v>27929</v>
      </c>
      <c r="J1054" s="45">
        <v>-38.058047999999999</v>
      </c>
      <c r="K1054" s="45">
        <v>-57.553615000000001</v>
      </c>
      <c r="L1054" s="43">
        <v>0.18610299999999999</v>
      </c>
    </row>
    <row r="1055" spans="1:12" x14ac:dyDescent="0.35">
      <c r="A1055" s="43">
        <v>19</v>
      </c>
      <c r="B1055" s="43" t="s">
        <v>943</v>
      </c>
      <c r="C1055" s="46" t="s">
        <v>1027</v>
      </c>
      <c r="D1055" s="44" t="s">
        <v>27930</v>
      </c>
      <c r="E1055" s="44" t="s">
        <v>27931</v>
      </c>
      <c r="F1055" s="44" t="str">
        <f t="shared" si="16"/>
        <v>Asociacion Vecinal De Fomento RegionalGeneral Pueyrredón</v>
      </c>
      <c r="G1055" s="43" t="s">
        <v>23461</v>
      </c>
      <c r="H1055" s="44" t="s">
        <v>27932</v>
      </c>
      <c r="I1055" s="45" t="s">
        <v>27933</v>
      </c>
      <c r="J1055" s="45">
        <v>-37.993957920927997</v>
      </c>
      <c r="K1055" s="45">
        <v>-57.597737301884997</v>
      </c>
      <c r="L1055" s="43">
        <v>0.32033099999999998</v>
      </c>
    </row>
    <row r="1056" spans="1:12" x14ac:dyDescent="0.35">
      <c r="A1056" s="43">
        <v>19</v>
      </c>
      <c r="B1056" s="43" t="s">
        <v>943</v>
      </c>
      <c r="C1056" s="46" t="s">
        <v>1027</v>
      </c>
      <c r="D1056" s="44" t="s">
        <v>27934</v>
      </c>
      <c r="E1056" s="44" t="s">
        <v>27935</v>
      </c>
      <c r="F1056" s="44" t="str">
        <f t="shared" si="16"/>
        <v>Secretaría Ddhh GbaGeneral Pueyrredón</v>
      </c>
      <c r="G1056" s="43" t="s">
        <v>24180</v>
      </c>
      <c r="H1056" s="44" t="s">
        <v>27936</v>
      </c>
      <c r="I1056" s="45" t="s">
        <v>27937</v>
      </c>
      <c r="J1056" s="45">
        <v>-37.999414000000002</v>
      </c>
      <c r="K1056" s="45">
        <v>-57.546736000000003</v>
      </c>
      <c r="L1056" s="43">
        <v>0.10415000000000001</v>
      </c>
    </row>
    <row r="1057" spans="1:12" x14ac:dyDescent="0.35">
      <c r="A1057" s="43">
        <v>19</v>
      </c>
      <c r="B1057" s="43" t="s">
        <v>943</v>
      </c>
      <c r="C1057" s="46" t="s">
        <v>1027</v>
      </c>
      <c r="D1057" s="44" t="s">
        <v>27938</v>
      </c>
      <c r="E1057" s="44" t="s">
        <v>27939</v>
      </c>
      <c r="F1057" s="44" t="str">
        <f t="shared" si="16"/>
        <v>Supa - Sindicato Unido PortuariosargentinoGeneral Pueyrredón</v>
      </c>
      <c r="G1057" s="43" t="s">
        <v>23531</v>
      </c>
      <c r="H1057" s="44" t="s">
        <v>27940</v>
      </c>
      <c r="I1057" s="45" t="s">
        <v>27941</v>
      </c>
      <c r="J1057" s="45">
        <v>-38.038037199999998</v>
      </c>
      <c r="K1057" s="45">
        <v>-57.547353000000001</v>
      </c>
      <c r="L1057" s="43">
        <v>0.23419499999999999</v>
      </c>
    </row>
    <row r="1058" spans="1:12" x14ac:dyDescent="0.35">
      <c r="A1058" s="43">
        <v>19</v>
      </c>
      <c r="B1058" s="43" t="s">
        <v>943</v>
      </c>
      <c r="C1058" s="46" t="s">
        <v>1027</v>
      </c>
      <c r="D1058" s="44" t="s">
        <v>27942</v>
      </c>
      <c r="E1058" s="44" t="s">
        <v>27943</v>
      </c>
      <c r="F1058" s="44" t="str">
        <f t="shared" si="16"/>
        <v>UtedycGeneral Pueyrredón</v>
      </c>
      <c r="G1058" s="43" t="s">
        <v>23456</v>
      </c>
      <c r="H1058" s="44" t="s">
        <v>27944</v>
      </c>
      <c r="I1058" s="45" t="s">
        <v>27945</v>
      </c>
      <c r="J1058" s="45">
        <v>-37.995210009624998</v>
      </c>
      <c r="K1058" s="45">
        <v>-57.561910030227999</v>
      </c>
      <c r="L1058" s="43">
        <v>0.18920100000000001</v>
      </c>
    </row>
    <row r="1059" spans="1:12" x14ac:dyDescent="0.35">
      <c r="A1059" s="43">
        <v>19</v>
      </c>
      <c r="B1059" s="43" t="s">
        <v>943</v>
      </c>
      <c r="C1059" s="46" t="s">
        <v>1027</v>
      </c>
      <c r="D1059" s="44" t="s">
        <v>27946</v>
      </c>
      <c r="E1059" s="44" t="s">
        <v>4792</v>
      </c>
      <c r="F1059" s="44" t="str">
        <f t="shared" si="16"/>
        <v>Casa CametGeneral Pueyrredón</v>
      </c>
      <c r="G1059" s="43" t="s">
        <v>23456</v>
      </c>
      <c r="H1059" s="44" t="s">
        <v>27947</v>
      </c>
      <c r="I1059" s="45" t="s">
        <v>27948</v>
      </c>
      <c r="J1059" s="45">
        <v>-37.9407523</v>
      </c>
      <c r="K1059" s="45">
        <v>-57.5498197</v>
      </c>
      <c r="L1059" s="43">
        <v>0.70707500000000001</v>
      </c>
    </row>
    <row r="1060" spans="1:12" x14ac:dyDescent="0.35">
      <c r="A1060" s="43">
        <v>19</v>
      </c>
      <c r="B1060" s="43" t="s">
        <v>943</v>
      </c>
      <c r="C1060" s="46" t="s">
        <v>1027</v>
      </c>
      <c r="D1060" s="44" t="s">
        <v>27949</v>
      </c>
      <c r="E1060" s="44" t="s">
        <v>27950</v>
      </c>
      <c r="F1060" s="44" t="str">
        <f t="shared" si="16"/>
        <v>Sociedad De Fomento "barrio Juramento"General Pueyrredón</v>
      </c>
      <c r="G1060" s="43" t="s">
        <v>23456</v>
      </c>
      <c r="H1060" s="44" t="s">
        <v>27951</v>
      </c>
      <c r="I1060" s="45" t="s">
        <v>27952</v>
      </c>
      <c r="J1060" s="45">
        <v>-38.055552200000001</v>
      </c>
      <c r="K1060" s="45">
        <v>-57.571277000000002</v>
      </c>
      <c r="L1060" s="43">
        <v>0.64610000000000001</v>
      </c>
    </row>
    <row r="1061" spans="1:12" x14ac:dyDescent="0.35">
      <c r="A1061" s="43">
        <v>19</v>
      </c>
      <c r="B1061" s="43" t="s">
        <v>943</v>
      </c>
      <c r="C1061" s="46" t="s">
        <v>1027</v>
      </c>
      <c r="D1061" s="44" t="s">
        <v>27953</v>
      </c>
      <c r="E1061" s="44" t="s">
        <v>27954</v>
      </c>
      <c r="F1061" s="44" t="str">
        <f t="shared" si="16"/>
        <v>Subsuelo CulturalGeneral Pueyrredón</v>
      </c>
      <c r="G1061" s="43" t="s">
        <v>23451</v>
      </c>
      <c r="H1061" s="44" t="s">
        <v>27955</v>
      </c>
      <c r="I1061" s="45" t="s">
        <v>27956</v>
      </c>
      <c r="J1061" s="45">
        <v>-37.980485017402003</v>
      </c>
      <c r="K1061" s="45">
        <v>-57.568489991859003</v>
      </c>
      <c r="L1061" s="43">
        <v>0.25758599999999998</v>
      </c>
    </row>
    <row r="1062" spans="1:12" x14ac:dyDescent="0.35">
      <c r="A1062" s="43">
        <v>19</v>
      </c>
      <c r="B1062" s="43" t="s">
        <v>943</v>
      </c>
      <c r="C1062" s="46" t="s">
        <v>1027</v>
      </c>
      <c r="D1062" s="44" t="s">
        <v>27957</v>
      </c>
      <c r="E1062" s="44" t="s">
        <v>27958</v>
      </c>
      <c r="F1062" s="44" t="str">
        <f t="shared" si="16"/>
        <v>Cdi La HerraduraGeneral Pueyrredón</v>
      </c>
      <c r="G1062" s="43" t="s">
        <v>208</v>
      </c>
      <c r="H1062" s="44" t="s">
        <v>27959</v>
      </c>
      <c r="I1062" s="45" t="s">
        <v>27960</v>
      </c>
      <c r="J1062" s="45">
        <v>-37.952551486879997</v>
      </c>
      <c r="K1062" s="45">
        <v>-57.643430911769997</v>
      </c>
      <c r="L1062" s="43">
        <v>0.89883100000000005</v>
      </c>
    </row>
    <row r="1063" spans="1:12" x14ac:dyDescent="0.35">
      <c r="A1063" s="43">
        <v>19</v>
      </c>
      <c r="B1063" s="43" t="s">
        <v>943</v>
      </c>
      <c r="C1063" s="46" t="s">
        <v>1027</v>
      </c>
      <c r="D1063" s="44" t="s">
        <v>27961</v>
      </c>
      <c r="E1063" s="44" t="s">
        <v>27962</v>
      </c>
      <c r="F1063" s="44" t="str">
        <f t="shared" si="16"/>
        <v>Sociedad De Fomento Cerrito Y San SalvadorGeneral Pueyrredón</v>
      </c>
      <c r="G1063" s="43" t="s">
        <v>23461</v>
      </c>
      <c r="H1063" s="44" t="s">
        <v>27963</v>
      </c>
      <c r="I1063" s="45" t="s">
        <v>27964</v>
      </c>
      <c r="J1063" s="45">
        <v>-38.041225903687</v>
      </c>
      <c r="K1063" s="45">
        <v>-57.567594636961999</v>
      </c>
      <c r="L1063" s="43">
        <v>0.36618200000000001</v>
      </c>
    </row>
    <row r="1064" spans="1:12" x14ac:dyDescent="0.35">
      <c r="A1064" s="43">
        <v>19</v>
      </c>
      <c r="B1064" s="43" t="s">
        <v>943</v>
      </c>
      <c r="C1064" s="46" t="s">
        <v>1027</v>
      </c>
      <c r="D1064" s="44" t="s">
        <v>27965</v>
      </c>
      <c r="E1064" s="44" t="s">
        <v>27966</v>
      </c>
      <c r="F1064" s="44" t="str">
        <f t="shared" si="16"/>
        <v>Sociedad De Fomento CametGeneral Pueyrredón</v>
      </c>
      <c r="G1064" s="43" t="s">
        <v>23461</v>
      </c>
      <c r="H1064" s="44" t="s">
        <v>27967</v>
      </c>
      <c r="I1064" s="45" t="s">
        <v>27968</v>
      </c>
      <c r="J1064" s="45">
        <v>-37.930424980787002</v>
      </c>
      <c r="K1064" s="45">
        <v>-57.539770993189997</v>
      </c>
      <c r="L1064" s="43">
        <v>0.63773199999999997</v>
      </c>
    </row>
    <row r="1065" spans="1:12" x14ac:dyDescent="0.35">
      <c r="A1065" s="43">
        <v>19</v>
      </c>
      <c r="B1065" s="43" t="s">
        <v>943</v>
      </c>
      <c r="C1065" s="46" t="s">
        <v>1027</v>
      </c>
      <c r="D1065" s="44" t="s">
        <v>27969</v>
      </c>
      <c r="E1065" s="44" t="s">
        <v>27970</v>
      </c>
      <c r="F1065" s="44" t="str">
        <f t="shared" si="16"/>
        <v>Casa Santa PaulaGeneral Pueyrredón</v>
      </c>
      <c r="G1065" s="43" t="s">
        <v>23573</v>
      </c>
      <c r="H1065" s="44" t="s">
        <v>27971</v>
      </c>
      <c r="I1065" s="45" t="s">
        <v>27972</v>
      </c>
      <c r="J1065" s="45">
        <v>-37.88653429</v>
      </c>
      <c r="K1065" s="45">
        <v>-57.831085700000003</v>
      </c>
      <c r="L1065" s="43">
        <v>0.54196299999999997</v>
      </c>
    </row>
    <row r="1066" spans="1:12" x14ac:dyDescent="0.35">
      <c r="A1066" s="43">
        <v>19</v>
      </c>
      <c r="B1066" s="43" t="s">
        <v>943</v>
      </c>
      <c r="C1066" s="46" t="s">
        <v>1027</v>
      </c>
      <c r="D1066" s="44" t="s">
        <v>27973</v>
      </c>
      <c r="E1066" s="44" t="s">
        <v>27974</v>
      </c>
      <c r="F1066" s="44" t="str">
        <f t="shared" si="16"/>
        <v>Club Nueva PompeyaGeneral Pueyrredón</v>
      </c>
      <c r="G1066" s="43" t="s">
        <v>23590</v>
      </c>
      <c r="H1066" s="44" t="s">
        <v>27975</v>
      </c>
      <c r="I1066" s="45" t="s">
        <v>27976</v>
      </c>
      <c r="J1066" s="45">
        <v>-37.9872747</v>
      </c>
      <c r="K1066" s="45">
        <v>-57.554659399999998</v>
      </c>
      <c r="L1066" s="43">
        <v>7.7031000000000002E-2</v>
      </c>
    </row>
    <row r="1067" spans="1:12" x14ac:dyDescent="0.35">
      <c r="A1067" s="43">
        <v>19</v>
      </c>
      <c r="B1067" s="43" t="s">
        <v>943</v>
      </c>
      <c r="C1067" s="46" t="s">
        <v>1027</v>
      </c>
      <c r="D1067" s="44" t="s">
        <v>27977</v>
      </c>
      <c r="E1067" s="44" t="s">
        <v>27978</v>
      </c>
      <c r="F1067" s="44" t="str">
        <f t="shared" si="16"/>
        <v>Sociedad De Fomento La AvispaGeneral Pueyrredón</v>
      </c>
      <c r="G1067" s="43" t="s">
        <v>23456</v>
      </c>
      <c r="H1067" s="44" t="s">
        <v>27979</v>
      </c>
      <c r="I1067" s="45" t="s">
        <v>27980</v>
      </c>
      <c r="J1067" s="45">
        <v>-37.891329020000001</v>
      </c>
      <c r="K1067" s="45">
        <v>-57.536786030000002</v>
      </c>
      <c r="L1067" s="43">
        <v>0.62683599999999995</v>
      </c>
    </row>
    <row r="1068" spans="1:12" x14ac:dyDescent="0.35">
      <c r="A1068" s="43">
        <v>19</v>
      </c>
      <c r="B1068" s="43" t="s">
        <v>943</v>
      </c>
      <c r="C1068" s="46" t="s">
        <v>1027</v>
      </c>
      <c r="D1068" s="44" t="s">
        <v>27981</v>
      </c>
      <c r="E1068" s="44" t="s">
        <v>27982</v>
      </c>
      <c r="F1068" s="44" t="str">
        <f t="shared" si="16"/>
        <v>Cdi PueyrredÓnGeneral Pueyrredón</v>
      </c>
      <c r="G1068" s="43" t="s">
        <v>23456</v>
      </c>
      <c r="H1068" s="44" t="s">
        <v>27983</v>
      </c>
      <c r="I1068" s="45" t="s">
        <v>27984</v>
      </c>
      <c r="J1068" s="45">
        <v>-38.027661385959</v>
      </c>
      <c r="K1068" s="45">
        <v>-57.604704088346999</v>
      </c>
      <c r="L1068" s="43">
        <v>0.63814800000000005</v>
      </c>
    </row>
    <row r="1069" spans="1:12" x14ac:dyDescent="0.35">
      <c r="A1069" s="43">
        <v>19</v>
      </c>
      <c r="B1069" s="43" t="s">
        <v>943</v>
      </c>
      <c r="C1069" s="46" t="s">
        <v>1027</v>
      </c>
      <c r="D1069" s="44" t="s">
        <v>27985</v>
      </c>
      <c r="E1069" s="44" t="s">
        <v>27986</v>
      </c>
      <c r="F1069" s="44" t="str">
        <f t="shared" si="16"/>
        <v>Asociación De Fomento 2 De AbrilGeneral Pueyrredón</v>
      </c>
      <c r="G1069" s="43" t="s">
        <v>23456</v>
      </c>
      <c r="H1069" s="44" t="s">
        <v>27987</v>
      </c>
      <c r="I1069" s="45" t="s">
        <v>27988</v>
      </c>
      <c r="J1069" s="45">
        <v>-37.907919700000001</v>
      </c>
      <c r="K1069" s="45">
        <v>-57.589293599999998</v>
      </c>
      <c r="L1069" s="43">
        <v>0.61971699999999996</v>
      </c>
    </row>
    <row r="1070" spans="1:12" x14ac:dyDescent="0.35">
      <c r="A1070" s="43">
        <v>19</v>
      </c>
      <c r="B1070" s="43" t="s">
        <v>943</v>
      </c>
      <c r="C1070" s="46" t="s">
        <v>1027</v>
      </c>
      <c r="D1070" s="44" t="s">
        <v>27989</v>
      </c>
      <c r="E1070" s="44" t="s">
        <v>27990</v>
      </c>
      <c r="F1070" s="44" t="str">
        <f t="shared" si="16"/>
        <v>Sociedad De Fomento El CasalGeneral Pueyrredón</v>
      </c>
      <c r="G1070" s="43" t="s">
        <v>23456</v>
      </c>
      <c r="H1070" s="44" t="s">
        <v>27991</v>
      </c>
      <c r="I1070" s="45" t="s">
        <v>27992</v>
      </c>
      <c r="J1070" s="45">
        <v>-37.996974600000001</v>
      </c>
      <c r="K1070" s="45">
        <v>-57.549103899999999</v>
      </c>
      <c r="L1070" s="43">
        <v>0.26475599999999999</v>
      </c>
    </row>
    <row r="1071" spans="1:12" x14ac:dyDescent="0.35">
      <c r="A1071" s="43">
        <v>10</v>
      </c>
      <c r="B1071" s="43" t="s">
        <v>1067</v>
      </c>
      <c r="C1071" s="46" t="s">
        <v>1082</v>
      </c>
      <c r="D1071" s="44" t="s">
        <v>27993</v>
      </c>
      <c r="E1071" s="44" t="s">
        <v>27994</v>
      </c>
      <c r="F1071" s="44" t="str">
        <f t="shared" si="16"/>
        <v>Sociedad De Fomento "parque La Argentina"General Rodríguez</v>
      </c>
      <c r="G1071" s="43" t="s">
        <v>23461</v>
      </c>
      <c r="H1071" s="44" t="s">
        <v>27995</v>
      </c>
      <c r="I1071" s="45" t="s">
        <v>27996</v>
      </c>
      <c r="J1071" s="45">
        <v>-34.621472188561</v>
      </c>
      <c r="K1071" s="45">
        <v>-58.920402880254997</v>
      </c>
      <c r="L1071" s="43">
        <v>0.43379000000000001</v>
      </c>
    </row>
    <row r="1072" spans="1:12" x14ac:dyDescent="0.35">
      <c r="A1072" s="43">
        <v>10</v>
      </c>
      <c r="B1072" s="43" t="s">
        <v>1067</v>
      </c>
      <c r="C1072" s="46" t="s">
        <v>1082</v>
      </c>
      <c r="D1072" s="44" t="s">
        <v>27997</v>
      </c>
      <c r="E1072" s="44" t="s">
        <v>27998</v>
      </c>
      <c r="F1072" s="44" t="str">
        <f t="shared" si="16"/>
        <v>Escuela Primaria N° 22General Rodríguez</v>
      </c>
      <c r="G1072" s="43" t="s">
        <v>23490</v>
      </c>
      <c r="H1072" s="44" t="s">
        <v>27999</v>
      </c>
      <c r="I1072" s="45" t="s">
        <v>28000</v>
      </c>
      <c r="J1072" s="45" t="s">
        <v>28001</v>
      </c>
      <c r="K1072" s="45" t="s">
        <v>28002</v>
      </c>
      <c r="L1072" s="43">
        <v>0.55383599999999999</v>
      </c>
    </row>
    <row r="1073" spans="1:12" x14ac:dyDescent="0.35">
      <c r="A1073" s="43">
        <v>10</v>
      </c>
      <c r="B1073" s="43" t="s">
        <v>1067</v>
      </c>
      <c r="C1073" s="46" t="s">
        <v>1082</v>
      </c>
      <c r="D1073" s="44" t="s">
        <v>28003</v>
      </c>
      <c r="E1073" s="44" t="s">
        <v>26765</v>
      </c>
      <c r="F1073" s="44" t="str">
        <f t="shared" si="16"/>
        <v>Ep 19General Rodríguez</v>
      </c>
      <c r="G1073" s="43" t="s">
        <v>23490</v>
      </c>
      <c r="H1073" s="44" t="s">
        <v>28004</v>
      </c>
      <c r="I1073" s="45" t="s">
        <v>28005</v>
      </c>
      <c r="J1073" s="47" t="s">
        <v>28006</v>
      </c>
      <c r="K1073" s="47" t="s">
        <v>28007</v>
      </c>
      <c r="L1073" s="43">
        <v>0.362871</v>
      </c>
    </row>
    <row r="1074" spans="1:12" x14ac:dyDescent="0.35">
      <c r="A1074" s="43">
        <v>10</v>
      </c>
      <c r="B1074" s="43" t="s">
        <v>1067</v>
      </c>
      <c r="C1074" s="46" t="s">
        <v>1082</v>
      </c>
      <c r="D1074" s="44" t="s">
        <v>28008</v>
      </c>
      <c r="E1074" s="44" t="s">
        <v>28009</v>
      </c>
      <c r="F1074" s="44" t="str">
        <f t="shared" si="16"/>
        <v>Ep 9- Sociedad De Fomento Parque San MartínGeneral Rodríguez</v>
      </c>
      <c r="G1074" s="43" t="s">
        <v>23461</v>
      </c>
      <c r="H1074" s="44" t="s">
        <v>28010</v>
      </c>
      <c r="I1074" s="45" t="s">
        <v>28011</v>
      </c>
      <c r="J1074" s="45" t="s">
        <v>28012</v>
      </c>
      <c r="K1074" s="45" t="s">
        <v>28013</v>
      </c>
      <c r="L1074" s="43">
        <v>0.64618699999999996</v>
      </c>
    </row>
    <row r="1075" spans="1:12" x14ac:dyDescent="0.35">
      <c r="A1075" s="43">
        <v>10</v>
      </c>
      <c r="B1075" s="43" t="s">
        <v>1067</v>
      </c>
      <c r="C1075" s="46" t="s">
        <v>1082</v>
      </c>
      <c r="D1075" s="44" t="s">
        <v>28014</v>
      </c>
      <c r="E1075" s="44" t="s">
        <v>28015</v>
      </c>
      <c r="F1075" s="44" t="str">
        <f t="shared" si="16"/>
        <v>Envión BicentenarioGeneral Rodríguez</v>
      </c>
      <c r="G1075" s="43" t="s">
        <v>23490</v>
      </c>
      <c r="H1075" s="44" t="s">
        <v>28016</v>
      </c>
      <c r="I1075" s="45" t="s">
        <v>28017</v>
      </c>
      <c r="J1075" s="45">
        <v>-34.622445942820796</v>
      </c>
      <c r="K1075" s="45">
        <v>-58.975554724965299</v>
      </c>
      <c r="L1075" s="43">
        <v>0.56140500000000004</v>
      </c>
    </row>
    <row r="1076" spans="1:12" x14ac:dyDescent="0.35">
      <c r="A1076" s="43">
        <v>10</v>
      </c>
      <c r="B1076" s="43" t="s">
        <v>1067</v>
      </c>
      <c r="C1076" s="46" t="s">
        <v>1082</v>
      </c>
      <c r="D1076" s="44" t="s">
        <v>28018</v>
      </c>
      <c r="E1076" s="44" t="s">
        <v>28019</v>
      </c>
      <c r="F1076" s="44" t="str">
        <f t="shared" si="16"/>
        <v>Capilla ItatíGeneral Rodríguez</v>
      </c>
      <c r="G1076" s="43" t="s">
        <v>23573</v>
      </c>
      <c r="H1076" s="44" t="s">
        <v>28020</v>
      </c>
      <c r="I1076" s="45" t="s">
        <v>28021</v>
      </c>
      <c r="J1076" s="45">
        <v>-34.606917390882003</v>
      </c>
      <c r="K1076" s="45">
        <v>-58.967198291312997</v>
      </c>
      <c r="L1076" s="43">
        <v>0.57518999999999998</v>
      </c>
    </row>
    <row r="1077" spans="1:12" x14ac:dyDescent="0.35">
      <c r="A1077" s="43">
        <v>10</v>
      </c>
      <c r="B1077" s="43" t="s">
        <v>1067</v>
      </c>
      <c r="C1077" s="46" t="s">
        <v>1082</v>
      </c>
      <c r="D1077" s="44" t="s">
        <v>28022</v>
      </c>
      <c r="E1077" s="44" t="s">
        <v>28023</v>
      </c>
      <c r="F1077" s="44" t="str">
        <f t="shared" si="16"/>
        <v>Jesus Te AmaGeneral Rodríguez</v>
      </c>
      <c r="G1077" s="43" t="s">
        <v>23573</v>
      </c>
      <c r="H1077" s="44" t="s">
        <v>28024</v>
      </c>
      <c r="I1077" s="45" t="s">
        <v>28025</v>
      </c>
      <c r="J1077" s="45">
        <v>-34.596543109321999</v>
      </c>
      <c r="K1077" s="45">
        <v>-58.947116592409003</v>
      </c>
      <c r="L1077" s="43">
        <v>0.40488000000000002</v>
      </c>
    </row>
    <row r="1078" spans="1:12" x14ac:dyDescent="0.35">
      <c r="A1078" s="43">
        <v>10</v>
      </c>
      <c r="B1078" s="43" t="s">
        <v>1067</v>
      </c>
      <c r="C1078" s="46" t="s">
        <v>1082</v>
      </c>
      <c r="D1078" s="44" t="s">
        <v>28026</v>
      </c>
      <c r="E1078" s="44" t="s">
        <v>28027</v>
      </c>
      <c r="F1078" s="44" t="str">
        <f t="shared" si="16"/>
        <v>AtilraGeneral Rodríguez</v>
      </c>
      <c r="G1078" s="43" t="s">
        <v>23531</v>
      </c>
      <c r="H1078" s="44" t="s">
        <v>28028</v>
      </c>
      <c r="I1078" s="45" t="s">
        <v>28029</v>
      </c>
      <c r="J1078" s="45">
        <v>-34.604441700000002</v>
      </c>
      <c r="K1078" s="45">
        <v>-58.953281500000003</v>
      </c>
      <c r="L1078" s="43">
        <v>0.25065199999999999</v>
      </c>
    </row>
    <row r="1079" spans="1:12" x14ac:dyDescent="0.35">
      <c r="A1079" s="43">
        <v>10</v>
      </c>
      <c r="B1079" s="43" t="s">
        <v>1067</v>
      </c>
      <c r="C1079" s="46" t="s">
        <v>1082</v>
      </c>
      <c r="D1079" s="44" t="s">
        <v>28030</v>
      </c>
      <c r="E1079" s="44" t="s">
        <v>28031</v>
      </c>
      <c r="F1079" s="44" t="str">
        <f t="shared" si="16"/>
        <v>Club De Futbol "güemes"General Rodríguez</v>
      </c>
      <c r="G1079" s="43" t="s">
        <v>23461</v>
      </c>
      <c r="H1079" s="44" t="s">
        <v>28032</v>
      </c>
      <c r="I1079" s="45" t="s">
        <v>28033</v>
      </c>
      <c r="J1079" s="45">
        <v>-34.605964999999998</v>
      </c>
      <c r="K1079" s="45">
        <v>-58.9508899</v>
      </c>
      <c r="L1079" s="43">
        <v>0.25965899999999997</v>
      </c>
    </row>
    <row r="1080" spans="1:12" x14ac:dyDescent="0.35">
      <c r="A1080" s="43">
        <v>10</v>
      </c>
      <c r="B1080" s="43" t="s">
        <v>1067</v>
      </c>
      <c r="C1080" s="46" t="s">
        <v>1082</v>
      </c>
      <c r="D1080" s="44" t="s">
        <v>28034</v>
      </c>
      <c r="E1080" s="44" t="s">
        <v>28035</v>
      </c>
      <c r="F1080" s="44" t="str">
        <f t="shared" si="16"/>
        <v>Iglesia Ministerio FielGeneral Rodríguez</v>
      </c>
      <c r="G1080" s="43" t="s">
        <v>23573</v>
      </c>
      <c r="H1080" s="44" t="s">
        <v>28036</v>
      </c>
      <c r="I1080" s="45" t="s">
        <v>28037</v>
      </c>
      <c r="J1080" s="45">
        <v>-34.595071699999998</v>
      </c>
      <c r="K1080" s="45">
        <v>-58.933800099999999</v>
      </c>
      <c r="L1080" s="43">
        <v>0.598638</v>
      </c>
    </row>
    <row r="1081" spans="1:12" x14ac:dyDescent="0.35">
      <c r="A1081" s="43">
        <v>10</v>
      </c>
      <c r="B1081" s="43" t="s">
        <v>1067</v>
      </c>
      <c r="C1081" s="46" t="s">
        <v>1082</v>
      </c>
      <c r="D1081" s="44" t="s">
        <v>28038</v>
      </c>
      <c r="E1081" s="44" t="s">
        <v>28039</v>
      </c>
      <c r="F1081" s="44" t="str">
        <f t="shared" si="16"/>
        <v>Granja Madre TeresaGeneral Rodríguez</v>
      </c>
      <c r="G1081" s="43" t="s">
        <v>23573</v>
      </c>
      <c r="H1081" s="44" t="s">
        <v>28040</v>
      </c>
      <c r="I1081" s="45" t="s">
        <v>28041</v>
      </c>
      <c r="J1081" s="45">
        <v>-34.589326200000002</v>
      </c>
      <c r="K1081" s="45">
        <v>-58.893882699999999</v>
      </c>
      <c r="L1081" s="43">
        <v>0.96067599999999997</v>
      </c>
    </row>
    <row r="1082" spans="1:12" x14ac:dyDescent="0.35">
      <c r="A1082" s="43">
        <v>10</v>
      </c>
      <c r="B1082" s="43" t="s">
        <v>1067</v>
      </c>
      <c r="C1082" s="46" t="s">
        <v>1082</v>
      </c>
      <c r="D1082" s="44" t="s">
        <v>28042</v>
      </c>
      <c r="E1082" s="44" t="s">
        <v>28043</v>
      </c>
      <c r="F1082" s="44" t="str">
        <f t="shared" si="16"/>
        <v>Parroquia Inmaculada ConcepciónGeneral Rodríguez</v>
      </c>
      <c r="G1082" s="43" t="s">
        <v>23573</v>
      </c>
      <c r="H1082" s="44" t="s">
        <v>28044</v>
      </c>
      <c r="I1082" s="45" t="s">
        <v>28045</v>
      </c>
      <c r="J1082" s="45">
        <v>-34.616448704440003</v>
      </c>
      <c r="K1082" s="45">
        <v>-58.921179715042001</v>
      </c>
      <c r="L1082" s="43">
        <v>0.45262000000000002</v>
      </c>
    </row>
    <row r="1083" spans="1:12" x14ac:dyDescent="0.35">
      <c r="A1083" s="43">
        <v>10</v>
      </c>
      <c r="B1083" s="43" t="s">
        <v>1067</v>
      </c>
      <c r="C1083" s="46" t="s">
        <v>1082</v>
      </c>
      <c r="D1083" s="44" t="s">
        <v>28046</v>
      </c>
      <c r="E1083" s="44" t="s">
        <v>28047</v>
      </c>
      <c r="F1083" s="44" t="str">
        <f t="shared" si="16"/>
        <v>Organización SolidaridadGeneral Rodríguez</v>
      </c>
      <c r="G1083" s="43" t="s">
        <v>23456</v>
      </c>
      <c r="H1083" s="44" t="s">
        <v>28048</v>
      </c>
      <c r="I1083" s="45" t="s">
        <v>28049</v>
      </c>
      <c r="J1083" s="45">
        <v>-34.622323799999997</v>
      </c>
      <c r="K1083" s="45">
        <v>-58.886197000000003</v>
      </c>
      <c r="L1083" s="43">
        <v>0.74760400000000005</v>
      </c>
    </row>
    <row r="1084" spans="1:12" x14ac:dyDescent="0.35">
      <c r="A1084" s="43">
        <v>10</v>
      </c>
      <c r="B1084" s="43" t="s">
        <v>1067</v>
      </c>
      <c r="C1084" s="46" t="s">
        <v>1082</v>
      </c>
      <c r="D1084" s="44" t="s">
        <v>28050</v>
      </c>
      <c r="E1084" s="44" t="s">
        <v>28051</v>
      </c>
      <c r="F1084" s="44" t="str">
        <f t="shared" si="16"/>
        <v>Comedor " El Sol Sale Para Todos"General Rodríguez</v>
      </c>
      <c r="G1084" s="43" t="s">
        <v>23451</v>
      </c>
      <c r="H1084" s="44" t="s">
        <v>28052</v>
      </c>
      <c r="I1084" s="45" t="s">
        <v>28053</v>
      </c>
      <c r="J1084" s="45">
        <v>-34.598595699999997</v>
      </c>
      <c r="K1084" s="45">
        <v>-58.880523199999999</v>
      </c>
      <c r="L1084" s="43">
        <v>0.82081800000000005</v>
      </c>
    </row>
    <row r="1085" spans="1:12" x14ac:dyDescent="0.35">
      <c r="A1085" s="43">
        <v>10</v>
      </c>
      <c r="B1085" s="43" t="s">
        <v>1067</v>
      </c>
      <c r="C1085" s="46" t="s">
        <v>1082</v>
      </c>
      <c r="D1085" s="44" t="s">
        <v>28054</v>
      </c>
      <c r="E1085" s="44" t="s">
        <v>28055</v>
      </c>
      <c r="F1085" s="44" t="str">
        <f t="shared" si="16"/>
        <v>Hogar Santo Domingo SavioGeneral Rodríguez</v>
      </c>
      <c r="G1085" s="43" t="s">
        <v>208</v>
      </c>
      <c r="H1085" s="44" t="s">
        <v>28056</v>
      </c>
      <c r="I1085" s="45" t="s">
        <v>28057</v>
      </c>
      <c r="J1085" s="45">
        <v>-34.599921330000001</v>
      </c>
      <c r="K1085" s="45">
        <v>-58.99944773</v>
      </c>
      <c r="L1085" s="43">
        <v>0.67211200000000004</v>
      </c>
    </row>
    <row r="1086" spans="1:12" x14ac:dyDescent="0.35">
      <c r="A1086" s="43">
        <v>10</v>
      </c>
      <c r="B1086" s="43" t="s">
        <v>1067</v>
      </c>
      <c r="C1086" s="46" t="s">
        <v>1082</v>
      </c>
      <c r="D1086" s="44" t="s">
        <v>28058</v>
      </c>
      <c r="E1086" s="44" t="s">
        <v>4326</v>
      </c>
      <c r="F1086" s="44" t="str">
        <f t="shared" si="16"/>
        <v>Museo " Enrique Cadicamo"General Rodríguez</v>
      </c>
      <c r="G1086" s="43" t="s">
        <v>208</v>
      </c>
      <c r="H1086" s="44" t="s">
        <v>28059</v>
      </c>
      <c r="I1086" s="45" t="s">
        <v>28060</v>
      </c>
      <c r="J1086" s="45">
        <v>-34.605388619999999</v>
      </c>
      <c r="K1086" s="45">
        <v>-58.95484957</v>
      </c>
      <c r="L1086" s="43">
        <v>0.36133500000000002</v>
      </c>
    </row>
    <row r="1087" spans="1:12" x14ac:dyDescent="0.35">
      <c r="A1087" s="43">
        <v>10</v>
      </c>
      <c r="B1087" s="43" t="s">
        <v>1067</v>
      </c>
      <c r="C1087" s="46" t="s">
        <v>1082</v>
      </c>
      <c r="D1087" s="44" t="s">
        <v>28061</v>
      </c>
      <c r="E1087" s="44" t="s">
        <v>28062</v>
      </c>
      <c r="F1087" s="44" t="str">
        <f t="shared" si="16"/>
        <v>Fuente De Restauración FamiliarGeneral Rodríguez</v>
      </c>
      <c r="G1087" s="43" t="s">
        <v>23573</v>
      </c>
      <c r="H1087" s="44" t="s">
        <v>28063</v>
      </c>
      <c r="I1087" s="45" t="s">
        <v>28064</v>
      </c>
      <c r="J1087" s="45">
        <v>-34.610131000000003</v>
      </c>
      <c r="K1087" s="45">
        <v>-58.959183500000002</v>
      </c>
      <c r="L1087" s="43">
        <v>0.315106</v>
      </c>
    </row>
    <row r="1088" spans="1:12" x14ac:dyDescent="0.35">
      <c r="A1088" s="43">
        <v>10</v>
      </c>
      <c r="B1088" s="43" t="s">
        <v>1067</v>
      </c>
      <c r="C1088" s="46" t="s">
        <v>1082</v>
      </c>
      <c r="D1088" s="44" t="s">
        <v>28065</v>
      </c>
      <c r="E1088" s="44" t="s">
        <v>4309</v>
      </c>
      <c r="F1088" s="44" t="str">
        <f t="shared" si="16"/>
        <v>Capilla San CayetanoGeneral Rodríguez</v>
      </c>
      <c r="G1088" s="43" t="s">
        <v>23573</v>
      </c>
      <c r="H1088" s="44" t="s">
        <v>28066</v>
      </c>
      <c r="I1088" s="45" t="s">
        <v>28067</v>
      </c>
      <c r="J1088" s="45">
        <v>-34.611156119317997</v>
      </c>
      <c r="K1088" s="45">
        <v>-58.887748578044999</v>
      </c>
      <c r="L1088" s="43">
        <v>0.96926199999999996</v>
      </c>
    </row>
    <row r="1089" spans="1:12" x14ac:dyDescent="0.35">
      <c r="A1089" s="43">
        <v>10</v>
      </c>
      <c r="B1089" s="43" t="s">
        <v>1067</v>
      </c>
      <c r="C1089" s="46" t="s">
        <v>1082</v>
      </c>
      <c r="D1089" s="44" t="s">
        <v>28068</v>
      </c>
      <c r="E1089" s="44" t="s">
        <v>28069</v>
      </c>
      <c r="F1089" s="44" t="str">
        <f t="shared" si="16"/>
        <v>Casa Trans Del OesteGeneral Rodríguez</v>
      </c>
      <c r="G1089" s="43" t="s">
        <v>23461</v>
      </c>
      <c r="H1089" s="44" t="s">
        <v>28070</v>
      </c>
      <c r="I1089" s="45" t="s">
        <v>28071</v>
      </c>
      <c r="J1089" s="45">
        <v>-34.605964999999998</v>
      </c>
      <c r="K1089" s="45">
        <v>-58.9508899</v>
      </c>
      <c r="L1089" s="43">
        <v>0.25965899999999997</v>
      </c>
    </row>
    <row r="1090" spans="1:12" x14ac:dyDescent="0.35">
      <c r="A1090" s="43">
        <v>10</v>
      </c>
      <c r="B1090" s="43" t="s">
        <v>1067</v>
      </c>
      <c r="C1090" s="46" t="s">
        <v>1082</v>
      </c>
      <c r="D1090" s="44" t="s">
        <v>28072</v>
      </c>
      <c r="E1090" s="44" t="s">
        <v>28073</v>
      </c>
      <c r="F1090" s="44" t="str">
        <f t="shared" ref="F1090:F1153" si="17">CONCATENATE(E1090,B1090)</f>
        <v>Ub Néstor KGeneral Rodríguez</v>
      </c>
      <c r="G1090" s="43" t="s">
        <v>23451</v>
      </c>
      <c r="H1090" s="44" t="s">
        <v>28074</v>
      </c>
      <c r="I1090" s="45" t="s">
        <v>28075</v>
      </c>
      <c r="J1090" s="45">
        <v>-34.611837299999998</v>
      </c>
      <c r="K1090" s="45">
        <v>-58.964154800000003</v>
      </c>
      <c r="L1090" s="43">
        <v>0.62650700000000004</v>
      </c>
    </row>
    <row r="1091" spans="1:12" x14ac:dyDescent="0.35">
      <c r="A1091" s="43">
        <v>10</v>
      </c>
      <c r="B1091" s="43" t="s">
        <v>1067</v>
      </c>
      <c r="C1091" s="46" t="s">
        <v>1082</v>
      </c>
      <c r="D1091" s="44" t="s">
        <v>28076</v>
      </c>
      <c r="E1091" s="44" t="s">
        <v>27742</v>
      </c>
      <c r="F1091" s="44" t="str">
        <f t="shared" si="17"/>
        <v>Sindicato De Trabajadores MunicipalesGeneral Rodríguez</v>
      </c>
      <c r="G1091" s="43" t="s">
        <v>23531</v>
      </c>
      <c r="H1091" s="44" t="s">
        <v>28077</v>
      </c>
      <c r="I1091" s="45" t="s">
        <v>28078</v>
      </c>
      <c r="J1091" s="45">
        <v>-34.607863700000003</v>
      </c>
      <c r="K1091" s="45">
        <v>-58.925235600000001</v>
      </c>
      <c r="L1091" s="43">
        <v>0.65923900000000002</v>
      </c>
    </row>
    <row r="1092" spans="1:12" x14ac:dyDescent="0.35">
      <c r="A1092" s="43">
        <v>10</v>
      </c>
      <c r="B1092" s="43" t="s">
        <v>1067</v>
      </c>
      <c r="C1092" s="46" t="s">
        <v>1082</v>
      </c>
      <c r="D1092" s="44" t="s">
        <v>28079</v>
      </c>
      <c r="E1092" s="44" t="s">
        <v>4312</v>
      </c>
      <c r="F1092" s="44" t="str">
        <f t="shared" si="17"/>
        <v>Centro Cultural German AbdalaGeneral Rodríguez</v>
      </c>
      <c r="G1092" s="43" t="s">
        <v>23531</v>
      </c>
      <c r="H1092" s="44" t="s">
        <v>28080</v>
      </c>
      <c r="I1092" s="45" t="s">
        <v>28081</v>
      </c>
      <c r="J1092" s="45">
        <v>-34.608964299999997</v>
      </c>
      <c r="K1092" s="45">
        <v>-58.957085200000002</v>
      </c>
      <c r="L1092" s="43">
        <v>0.300653</v>
      </c>
    </row>
    <row r="1093" spans="1:12" x14ac:dyDescent="0.35">
      <c r="A1093" s="43">
        <v>10</v>
      </c>
      <c r="B1093" s="43" t="s">
        <v>1067</v>
      </c>
      <c r="C1093" s="46" t="s">
        <v>1082</v>
      </c>
      <c r="D1093" s="44" t="s">
        <v>28082</v>
      </c>
      <c r="E1093" s="44" t="s">
        <v>4325</v>
      </c>
      <c r="F1093" s="44" t="str">
        <f t="shared" si="17"/>
        <v>La CámporaGeneral Rodríguez</v>
      </c>
      <c r="G1093" s="43" t="s">
        <v>23456</v>
      </c>
      <c r="H1093" s="44" t="s">
        <v>28083</v>
      </c>
      <c r="I1093" s="45" t="s">
        <v>28084</v>
      </c>
      <c r="J1093" s="45">
        <v>-34.613998506503997</v>
      </c>
      <c r="K1093" s="45">
        <v>-58.939127716672999</v>
      </c>
      <c r="L1093" s="43">
        <v>0.42488300000000001</v>
      </c>
    </row>
    <row r="1094" spans="1:12" x14ac:dyDescent="0.35">
      <c r="A1094" s="43">
        <v>10</v>
      </c>
      <c r="B1094" s="43" t="s">
        <v>1067</v>
      </c>
      <c r="C1094" s="46" t="s">
        <v>1082</v>
      </c>
      <c r="D1094" s="44" t="s">
        <v>28085</v>
      </c>
      <c r="E1094" s="44" t="s">
        <v>28086</v>
      </c>
      <c r="F1094" s="44" t="str">
        <f t="shared" si="17"/>
        <v>Sociedad De Fomento Altos Del OesteGeneral Rodríguez</v>
      </c>
      <c r="G1094" s="43" t="s">
        <v>208</v>
      </c>
      <c r="H1094" s="44" t="s">
        <v>28087</v>
      </c>
      <c r="I1094" s="45" t="s">
        <v>28088</v>
      </c>
      <c r="J1094" s="45">
        <v>-34.624519792198001</v>
      </c>
      <c r="K1094" s="45">
        <v>-58.905134580187998</v>
      </c>
      <c r="L1094" s="43">
        <v>0.81864199999999998</v>
      </c>
    </row>
    <row r="1095" spans="1:12" x14ac:dyDescent="0.35">
      <c r="A1095" s="43">
        <v>7</v>
      </c>
      <c r="B1095" s="43" t="s">
        <v>1085</v>
      </c>
      <c r="C1095" s="46" t="s">
        <v>1122</v>
      </c>
      <c r="D1095" s="44" t="s">
        <v>28089</v>
      </c>
      <c r="E1095" s="44" t="s">
        <v>28090</v>
      </c>
      <c r="F1095" s="44" t="str">
        <f t="shared" si="17"/>
        <v>Comedor Morumbi 2General San Martín</v>
      </c>
      <c r="G1095" s="43" t="s">
        <v>23451</v>
      </c>
      <c r="H1095" s="44" t="s">
        <v>28091</v>
      </c>
      <c r="I1095" s="45" t="s">
        <v>28092</v>
      </c>
      <c r="J1095" s="45">
        <v>-34.565243490303999</v>
      </c>
      <c r="K1095" s="45">
        <v>-58.575038965128002</v>
      </c>
      <c r="L1095" s="43">
        <v>0.53777299999999995</v>
      </c>
    </row>
    <row r="1096" spans="1:12" x14ac:dyDescent="0.35">
      <c r="A1096" s="43">
        <v>7</v>
      </c>
      <c r="B1096" s="43" t="s">
        <v>1085</v>
      </c>
      <c r="C1096" s="46" t="s">
        <v>1122</v>
      </c>
      <c r="D1096" s="44" t="s">
        <v>28093</v>
      </c>
      <c r="E1096" s="44" t="s">
        <v>28094</v>
      </c>
      <c r="F1096" s="44" t="str">
        <f t="shared" si="17"/>
        <v>Casa ConsueloGeneral San Martín</v>
      </c>
      <c r="G1096" s="43" t="s">
        <v>23573</v>
      </c>
      <c r="H1096" s="44" t="s">
        <v>28095</v>
      </c>
      <c r="I1096" s="45" t="s">
        <v>28096</v>
      </c>
      <c r="J1096" s="45">
        <v>-34.512827007338998</v>
      </c>
      <c r="K1096" s="45">
        <v>-58.575962986134002</v>
      </c>
      <c r="L1096" s="43">
        <v>0.53716299999999995</v>
      </c>
    </row>
    <row r="1097" spans="1:12" x14ac:dyDescent="0.35">
      <c r="A1097" s="43">
        <v>7</v>
      </c>
      <c r="B1097" s="43" t="s">
        <v>1085</v>
      </c>
      <c r="C1097" s="46" t="s">
        <v>1122</v>
      </c>
      <c r="D1097" s="44" t="s">
        <v>28097</v>
      </c>
      <c r="E1097" s="44" t="s">
        <v>28098</v>
      </c>
      <c r="F1097" s="44" t="str">
        <f t="shared" si="17"/>
        <v>Martín FierroGeneral San Martín</v>
      </c>
      <c r="G1097" s="43" t="s">
        <v>23451</v>
      </c>
      <c r="H1097" s="44" t="s">
        <v>28099</v>
      </c>
      <c r="I1097" s="45" t="s">
        <v>28100</v>
      </c>
      <c r="J1097" s="45">
        <v>-34.585779299999999</v>
      </c>
      <c r="K1097" s="45">
        <v>-58.560650299999999</v>
      </c>
      <c r="L1097" s="43">
        <v>0.38260499999999997</v>
      </c>
    </row>
    <row r="1098" spans="1:12" x14ac:dyDescent="0.35">
      <c r="A1098" s="43">
        <v>7</v>
      </c>
      <c r="B1098" s="43" t="s">
        <v>1085</v>
      </c>
      <c r="C1098" s="46" t="s">
        <v>1122</v>
      </c>
      <c r="D1098" s="44" t="s">
        <v>28101</v>
      </c>
      <c r="E1098" s="44" t="s">
        <v>28102</v>
      </c>
      <c r="F1098" s="44" t="str">
        <f t="shared" si="17"/>
        <v>Sentido SolidarioGeneral San Martín</v>
      </c>
      <c r="G1098" s="43" t="s">
        <v>23461</v>
      </c>
      <c r="H1098" s="44" t="s">
        <v>28103</v>
      </c>
      <c r="I1098" s="45" t="s">
        <v>28104</v>
      </c>
      <c r="J1098" s="45">
        <v>-34.572718299999998</v>
      </c>
      <c r="K1098" s="45">
        <v>-58.524605000000001</v>
      </c>
      <c r="L1098" s="43">
        <v>0.23480599999999999</v>
      </c>
    </row>
    <row r="1099" spans="1:12" x14ac:dyDescent="0.35">
      <c r="A1099" s="43">
        <v>7</v>
      </c>
      <c r="B1099" s="43" t="s">
        <v>1085</v>
      </c>
      <c r="C1099" s="46" t="s">
        <v>1132</v>
      </c>
      <c r="D1099" s="44" t="s">
        <v>28105</v>
      </c>
      <c r="E1099" s="44" t="s">
        <v>3998</v>
      </c>
      <c r="F1099" s="44" t="str">
        <f t="shared" si="17"/>
        <v>Centro Integrador Comunitario Nestor KirchnerGeneral San Martín</v>
      </c>
      <c r="G1099" s="43" t="s">
        <v>23893</v>
      </c>
      <c r="H1099" s="44" t="s">
        <v>28106</v>
      </c>
      <c r="I1099" s="45" t="s">
        <v>28107</v>
      </c>
      <c r="J1099" s="45">
        <v>-34.5493892</v>
      </c>
      <c r="K1099" s="45">
        <v>-58.525477500000001</v>
      </c>
      <c r="L1099" s="43">
        <v>0.54166899999999996</v>
      </c>
    </row>
    <row r="1100" spans="1:12" x14ac:dyDescent="0.35">
      <c r="A1100" s="43">
        <v>7</v>
      </c>
      <c r="B1100" s="43" t="s">
        <v>1085</v>
      </c>
      <c r="C1100" s="46" t="s">
        <v>1122</v>
      </c>
      <c r="D1100" s="44" t="s">
        <v>28108</v>
      </c>
      <c r="E1100" s="44" t="s">
        <v>28109</v>
      </c>
      <c r="F1100" s="44" t="str">
        <f t="shared" si="17"/>
        <v>Escuela Especial MaitenGeneral San Martín</v>
      </c>
      <c r="G1100" s="43" t="s">
        <v>23461</v>
      </c>
      <c r="H1100" s="44" t="s">
        <v>28110</v>
      </c>
      <c r="I1100" s="45" t="s">
        <v>28111</v>
      </c>
      <c r="J1100" s="45" t="s">
        <v>28112</v>
      </c>
      <c r="K1100" s="45" t="s">
        <v>28113</v>
      </c>
      <c r="L1100" s="43">
        <v>0.16712099999999999</v>
      </c>
    </row>
    <row r="1101" spans="1:12" x14ac:dyDescent="0.35">
      <c r="A1101" s="43">
        <v>7</v>
      </c>
      <c r="B1101" s="43" t="s">
        <v>1085</v>
      </c>
      <c r="C1101" s="46" t="s">
        <v>1122</v>
      </c>
      <c r="D1101" s="44" t="s">
        <v>28114</v>
      </c>
      <c r="E1101" s="44" t="s">
        <v>28115</v>
      </c>
      <c r="F1101" s="44" t="str">
        <f t="shared" si="17"/>
        <v>La JaboneríaGeneral San Martín</v>
      </c>
      <c r="G1101" s="43" t="s">
        <v>24109</v>
      </c>
      <c r="H1101" s="44" t="s">
        <v>28116</v>
      </c>
      <c r="I1101" s="45" t="s">
        <v>28117</v>
      </c>
      <c r="J1101" s="45">
        <v>-34.541851999999999</v>
      </c>
      <c r="K1101" s="45">
        <v>-58.558222100000002</v>
      </c>
      <c r="L1101" s="43">
        <v>0.178535</v>
      </c>
    </row>
    <row r="1102" spans="1:12" x14ac:dyDescent="0.35">
      <c r="A1102" s="43">
        <v>7</v>
      </c>
      <c r="B1102" s="43" t="s">
        <v>1085</v>
      </c>
      <c r="C1102" s="46" t="s">
        <v>1122</v>
      </c>
      <c r="D1102" s="44" t="s">
        <v>28118</v>
      </c>
      <c r="E1102" s="44" t="s">
        <v>28119</v>
      </c>
      <c r="F1102" s="44" t="str">
        <f t="shared" si="17"/>
        <v>Codo A CodoGeneral San Martín</v>
      </c>
      <c r="G1102" s="43" t="s">
        <v>23451</v>
      </c>
      <c r="H1102" s="44" t="s">
        <v>28120</v>
      </c>
      <c r="I1102" s="45" t="s">
        <v>28121</v>
      </c>
      <c r="J1102" s="45">
        <v>-34.529526199999999</v>
      </c>
      <c r="K1102" s="45">
        <v>-58.581923699999997</v>
      </c>
      <c r="L1102" s="43">
        <v>0.982433</v>
      </c>
    </row>
    <row r="1103" spans="1:12" x14ac:dyDescent="0.35">
      <c r="A1103" s="43">
        <v>7</v>
      </c>
      <c r="B1103" s="43" t="s">
        <v>1085</v>
      </c>
      <c r="C1103" s="46" t="s">
        <v>1122</v>
      </c>
      <c r="D1103" s="44" t="s">
        <v>28122</v>
      </c>
      <c r="E1103" s="44" t="s">
        <v>28123</v>
      </c>
      <c r="F1103" s="44" t="str">
        <f t="shared" si="17"/>
        <v>Hospital BelgranoGeneral San Martín</v>
      </c>
      <c r="G1103" s="43" t="s">
        <v>24180</v>
      </c>
      <c r="H1103" s="44" t="s">
        <v>28124</v>
      </c>
      <c r="I1103" s="45" t="s">
        <v>28125</v>
      </c>
      <c r="J1103" s="45">
        <v>-34.550218319315697</v>
      </c>
      <c r="K1103" s="45">
        <v>-58.5245654318432</v>
      </c>
      <c r="L1103" s="43">
        <v>0.62939299999999998</v>
      </c>
    </row>
    <row r="1104" spans="1:12" x14ac:dyDescent="0.35">
      <c r="A1104" s="43">
        <v>7</v>
      </c>
      <c r="B1104" s="43" t="s">
        <v>1085</v>
      </c>
      <c r="C1104" s="46" t="s">
        <v>1132</v>
      </c>
      <c r="D1104" s="44" t="s">
        <v>28126</v>
      </c>
      <c r="E1104" s="44" t="s">
        <v>28127</v>
      </c>
      <c r="F1104" s="44" t="str">
        <f t="shared" si="17"/>
        <v>Unsam BelgranoGeneral San Martín</v>
      </c>
      <c r="G1104" s="43" t="s">
        <v>23490</v>
      </c>
      <c r="H1104" s="44" t="s">
        <v>28128</v>
      </c>
      <c r="I1104" s="45" t="s">
        <v>28129</v>
      </c>
      <c r="J1104" s="45">
        <v>-34.5762164</v>
      </c>
      <c r="K1104" s="45">
        <v>-58.535878099999998</v>
      </c>
      <c r="L1104" s="43">
        <v>0.22845799999999999</v>
      </c>
    </row>
    <row r="1105" spans="1:12" x14ac:dyDescent="0.35">
      <c r="A1105" s="43">
        <v>7</v>
      </c>
      <c r="B1105" s="43" t="s">
        <v>1085</v>
      </c>
      <c r="C1105" s="46" t="s">
        <v>1122</v>
      </c>
      <c r="D1105" s="44" t="s">
        <v>28130</v>
      </c>
      <c r="E1105" s="44" t="s">
        <v>28131</v>
      </c>
      <c r="F1105" s="44" t="str">
        <f t="shared" si="17"/>
        <v>CampitoGeneral San Martín</v>
      </c>
      <c r="G1105" s="43" t="s">
        <v>23451</v>
      </c>
      <c r="H1105" s="44" t="s">
        <v>28132</v>
      </c>
      <c r="I1105" s="45" t="s">
        <v>28133</v>
      </c>
      <c r="J1105" s="45">
        <v>-34.539482</v>
      </c>
      <c r="K1105" s="45">
        <v>-58.591535399999998</v>
      </c>
      <c r="L1105" s="43">
        <v>0.89491900000000002</v>
      </c>
    </row>
    <row r="1106" spans="1:12" x14ac:dyDescent="0.35">
      <c r="A1106" s="43">
        <v>7</v>
      </c>
      <c r="B1106" s="43" t="s">
        <v>1085</v>
      </c>
      <c r="C1106" s="46" t="s">
        <v>1122</v>
      </c>
      <c r="D1106" s="44" t="s">
        <v>28134</v>
      </c>
      <c r="E1106" s="44" t="s">
        <v>28135</v>
      </c>
      <c r="F1106" s="44" t="str">
        <f t="shared" si="17"/>
        <v>Polo ZeballosGeneral San Martín</v>
      </c>
      <c r="G1106" s="43" t="s">
        <v>208</v>
      </c>
      <c r="H1106" s="44" t="s">
        <v>28136</v>
      </c>
      <c r="I1106" s="45" t="s">
        <v>28137</v>
      </c>
      <c r="J1106" s="45">
        <v>-34.540996499999999</v>
      </c>
      <c r="K1106" s="45">
        <v>-58.5879069</v>
      </c>
      <c r="L1106" s="43">
        <v>0.63944900000000005</v>
      </c>
    </row>
    <row r="1107" spans="1:12" x14ac:dyDescent="0.35">
      <c r="A1107" s="43">
        <v>7</v>
      </c>
      <c r="B1107" s="43" t="s">
        <v>1085</v>
      </c>
      <c r="C1107" s="46" t="s">
        <v>1122</v>
      </c>
      <c r="D1107" s="44" t="s">
        <v>28138</v>
      </c>
      <c r="E1107" s="44" t="s">
        <v>28139</v>
      </c>
      <c r="F1107" s="44" t="str">
        <f t="shared" si="17"/>
        <v>Bachillerato Popular La EsperanzaGeneral San Martín</v>
      </c>
      <c r="G1107" s="45"/>
      <c r="H1107" s="44" t="s">
        <v>28140</v>
      </c>
      <c r="I1107" s="45" t="s">
        <v>28141</v>
      </c>
      <c r="J1107" s="45">
        <v>-34.575752100000003</v>
      </c>
      <c r="K1107" s="45">
        <v>-58.537096499999997</v>
      </c>
      <c r="L1107" s="43">
        <v>0.22540499999999999</v>
      </c>
    </row>
    <row r="1108" spans="1:12" x14ac:dyDescent="0.35">
      <c r="A1108" s="43">
        <v>7</v>
      </c>
      <c r="B1108" s="43" t="s">
        <v>1085</v>
      </c>
      <c r="C1108" s="46" t="s">
        <v>1122</v>
      </c>
      <c r="D1108" s="44" t="s">
        <v>28142</v>
      </c>
      <c r="E1108" s="44" t="s">
        <v>28143</v>
      </c>
      <c r="F1108" s="44" t="str">
        <f t="shared" si="17"/>
        <v>Cnea (comisión Nacional De Energía Atómica)General San Martín</v>
      </c>
      <c r="G1108" s="43" t="s">
        <v>24109</v>
      </c>
      <c r="H1108" s="44" t="s">
        <v>28144</v>
      </c>
      <c r="I1108" s="45" t="s">
        <v>28145</v>
      </c>
      <c r="J1108" s="45">
        <v>-34.572425699999997</v>
      </c>
      <c r="K1108" s="45">
        <v>-58.513679400000001</v>
      </c>
      <c r="L1108" s="43">
        <v>0.361514</v>
      </c>
    </row>
    <row r="1109" spans="1:12" x14ac:dyDescent="0.35">
      <c r="A1109" s="43">
        <v>7</v>
      </c>
      <c r="B1109" s="43" t="s">
        <v>1085</v>
      </c>
      <c r="C1109" s="46" t="s">
        <v>1122</v>
      </c>
      <c r="D1109" s="44" t="s">
        <v>28146</v>
      </c>
      <c r="E1109" s="44" t="s">
        <v>28147</v>
      </c>
      <c r="F1109" s="44" t="str">
        <f t="shared" si="17"/>
        <v>Cmci (centro Municipal De Ciudadano Infantil LoyolGeneral San Martín</v>
      </c>
      <c r="G1109" s="43" t="s">
        <v>208</v>
      </c>
      <c r="H1109" s="44" t="s">
        <v>28148</v>
      </c>
      <c r="I1109" s="45" t="s">
        <v>28149</v>
      </c>
      <c r="J1109" s="45">
        <v>-34.560506500000002</v>
      </c>
      <c r="K1109" s="45">
        <v>-58.565809999999999</v>
      </c>
      <c r="L1109" s="43">
        <v>0.48787900000000001</v>
      </c>
    </row>
    <row r="1110" spans="1:12" x14ac:dyDescent="0.35">
      <c r="A1110" s="43">
        <v>7</v>
      </c>
      <c r="B1110" s="43" t="s">
        <v>1085</v>
      </c>
      <c r="C1110" s="46" t="s">
        <v>1122</v>
      </c>
      <c r="D1110" s="44" t="s">
        <v>28150</v>
      </c>
      <c r="E1110" s="44" t="s">
        <v>28151</v>
      </c>
      <c r="F1110" s="44" t="str">
        <f t="shared" si="17"/>
        <v>Asociacion Civil Diego DuarteGeneral San Martín</v>
      </c>
      <c r="G1110" s="43" t="s">
        <v>23461</v>
      </c>
      <c r="H1110" s="44" t="s">
        <v>28152</v>
      </c>
      <c r="I1110" s="45" t="s">
        <v>28153</v>
      </c>
      <c r="J1110" s="45">
        <v>-34.555781465671998</v>
      </c>
      <c r="K1110" s="45">
        <v>-58.564831900090198</v>
      </c>
      <c r="L1110" s="43">
        <v>0.29370299999999999</v>
      </c>
    </row>
    <row r="1111" spans="1:12" x14ac:dyDescent="0.35">
      <c r="A1111" s="43">
        <v>7</v>
      </c>
      <c r="B1111" s="43" t="s">
        <v>1085</v>
      </c>
      <c r="C1111" s="46" t="s">
        <v>1122</v>
      </c>
      <c r="D1111" s="44" t="s">
        <v>28154</v>
      </c>
      <c r="E1111" s="44" t="s">
        <v>28155</v>
      </c>
      <c r="F1111" s="44" t="str">
        <f t="shared" si="17"/>
        <v>Instituto Nacional De Tecnologia IndustrialGeneral San Martín</v>
      </c>
      <c r="G1111" s="43" t="s">
        <v>23893</v>
      </c>
      <c r="H1111" s="44" t="s">
        <v>28156</v>
      </c>
      <c r="I1111" s="45" t="s">
        <v>28157</v>
      </c>
      <c r="J1111" s="45">
        <v>-34.576067799999997</v>
      </c>
      <c r="K1111" s="45">
        <v>-58.513126300000003</v>
      </c>
      <c r="L1111" s="43">
        <v>0.38712400000000002</v>
      </c>
    </row>
    <row r="1112" spans="1:12" x14ac:dyDescent="0.35">
      <c r="A1112" s="43">
        <v>7</v>
      </c>
      <c r="B1112" s="43" t="s">
        <v>1085</v>
      </c>
      <c r="C1112" s="46" t="s">
        <v>1122</v>
      </c>
      <c r="D1112" s="44" t="s">
        <v>28158</v>
      </c>
      <c r="E1112" s="44" t="s">
        <v>28159</v>
      </c>
      <c r="F1112" s="44" t="str">
        <f t="shared" si="17"/>
        <v>Los Mil Angelitos De ClaudiaGeneral San Martín</v>
      </c>
      <c r="G1112" s="43" t="s">
        <v>208</v>
      </c>
      <c r="H1112" s="44" t="s">
        <v>28160</v>
      </c>
      <c r="I1112" s="45" t="s">
        <v>28161</v>
      </c>
      <c r="J1112" s="45">
        <v>-34.509499517507003</v>
      </c>
      <c r="K1112" s="45">
        <v>-58.583505106430003</v>
      </c>
      <c r="L1112" s="43">
        <v>0.82069199999999998</v>
      </c>
    </row>
    <row r="1113" spans="1:12" x14ac:dyDescent="0.35">
      <c r="A1113" s="43">
        <v>7</v>
      </c>
      <c r="B1113" s="43" t="s">
        <v>1085</v>
      </c>
      <c r="C1113" s="46" t="s">
        <v>1122</v>
      </c>
      <c r="D1113" s="44" t="s">
        <v>28162</v>
      </c>
      <c r="E1113" s="44" t="s">
        <v>28163</v>
      </c>
      <c r="F1113" s="44" t="str">
        <f t="shared" si="17"/>
        <v>Casita MaipuGeneral San Martín</v>
      </c>
      <c r="G1113" s="43" t="s">
        <v>208</v>
      </c>
      <c r="H1113" s="44" t="s">
        <v>28164</v>
      </c>
      <c r="I1113" s="45" t="s">
        <v>28165</v>
      </c>
      <c r="J1113" s="45">
        <v>-34.5676074</v>
      </c>
      <c r="K1113" s="45">
        <v>-58.522267499999998</v>
      </c>
      <c r="L1113" s="43">
        <v>0.38523400000000002</v>
      </c>
    </row>
    <row r="1114" spans="1:12" x14ac:dyDescent="0.35">
      <c r="A1114" s="43">
        <v>7</v>
      </c>
      <c r="B1114" s="43" t="s">
        <v>1085</v>
      </c>
      <c r="C1114" s="46" t="s">
        <v>1122</v>
      </c>
      <c r="D1114" s="44" t="s">
        <v>28166</v>
      </c>
      <c r="E1114" s="44" t="s">
        <v>28167</v>
      </c>
      <c r="F1114" s="44" t="str">
        <f t="shared" si="17"/>
        <v>Casa De ElenaGeneral San Martín</v>
      </c>
      <c r="G1114" s="43" t="s">
        <v>208</v>
      </c>
      <c r="H1114" s="44" t="s">
        <v>28168</v>
      </c>
      <c r="I1114" s="45" t="s">
        <v>28169</v>
      </c>
      <c r="J1114" s="45">
        <v>-34.54505734</v>
      </c>
      <c r="K1114" s="45">
        <v>-58.584466399999997</v>
      </c>
      <c r="L1114" s="43">
        <v>0.64122699999999999</v>
      </c>
    </row>
    <row r="1115" spans="1:12" x14ac:dyDescent="0.35">
      <c r="A1115" s="43">
        <v>7</v>
      </c>
      <c r="B1115" s="43" t="s">
        <v>1085</v>
      </c>
      <c r="C1115" s="46" t="s">
        <v>1122</v>
      </c>
      <c r="D1115" s="44" t="s">
        <v>28170</v>
      </c>
      <c r="E1115" s="44" t="s">
        <v>28171</v>
      </c>
      <c r="F1115" s="44" t="str">
        <f t="shared" si="17"/>
        <v>CeamseGeneral San Martín</v>
      </c>
      <c r="G1115" s="43" t="s">
        <v>24109</v>
      </c>
      <c r="H1115" s="44" t="s">
        <v>28172</v>
      </c>
      <c r="I1115" s="45" t="s">
        <v>28173</v>
      </c>
      <c r="J1115" s="45">
        <v>-34.530459299999997</v>
      </c>
      <c r="K1115" s="45">
        <v>-58.59475647</v>
      </c>
      <c r="L1115" s="43">
        <v>0.91194900000000001</v>
      </c>
    </row>
    <row r="1116" spans="1:12" x14ac:dyDescent="0.35">
      <c r="A1116" s="43">
        <v>7</v>
      </c>
      <c r="B1116" s="43" t="s">
        <v>1085</v>
      </c>
      <c r="C1116" s="46" t="s">
        <v>1132</v>
      </c>
      <c r="D1116" s="44" t="s">
        <v>28174</v>
      </c>
      <c r="E1116" s="44" t="s">
        <v>28175</v>
      </c>
      <c r="F1116" s="44" t="str">
        <f t="shared" si="17"/>
        <v>Bachillerato Popular La Esperanza Anexo Nuestra SrGeneral San Martín</v>
      </c>
      <c r="G1116" s="43" t="s">
        <v>23456</v>
      </c>
      <c r="H1116" s="44" t="s">
        <v>28176</v>
      </c>
      <c r="I1116" s="45" t="s">
        <v>28177</v>
      </c>
      <c r="J1116" s="45">
        <v>-34.555878012699999</v>
      </c>
      <c r="K1116" s="45">
        <v>-58.598772323969001</v>
      </c>
      <c r="L1116" s="43">
        <v>0.87474399999999997</v>
      </c>
    </row>
    <row r="1117" spans="1:12" x14ac:dyDescent="0.35">
      <c r="A1117" s="43">
        <v>7</v>
      </c>
      <c r="B1117" s="43" t="s">
        <v>1085</v>
      </c>
      <c r="C1117" s="46" t="s">
        <v>1132</v>
      </c>
      <c r="D1117" s="44" t="s">
        <v>28178</v>
      </c>
      <c r="E1117" s="44" t="s">
        <v>28139</v>
      </c>
      <c r="F1117" s="44" t="str">
        <f t="shared" si="17"/>
        <v>Bachillerato Popular La EsperanzaGeneral San Martín</v>
      </c>
      <c r="G1117" s="45"/>
      <c r="H1117" s="44" t="s">
        <v>28179</v>
      </c>
      <c r="I1117" s="45" t="s">
        <v>28180</v>
      </c>
      <c r="J1117" s="45">
        <v>-34.579094699999999</v>
      </c>
      <c r="K1117" s="45">
        <v>-58.551202500000002</v>
      </c>
      <c r="L1117" s="43">
        <v>0.227801</v>
      </c>
    </row>
    <row r="1118" spans="1:12" x14ac:dyDescent="0.35">
      <c r="A1118" s="43">
        <v>7</v>
      </c>
      <c r="B1118" s="43" t="s">
        <v>1085</v>
      </c>
      <c r="C1118" s="46" t="s">
        <v>1132</v>
      </c>
      <c r="D1118" s="44" t="s">
        <v>28181</v>
      </c>
      <c r="E1118" s="44" t="s">
        <v>4030</v>
      </c>
      <c r="F1118" s="44" t="str">
        <f t="shared" si="17"/>
        <v>Consejo EscolarGeneral San Martín</v>
      </c>
      <c r="G1118" s="43" t="s">
        <v>23701</v>
      </c>
      <c r="H1118" s="44" t="s">
        <v>28182</v>
      </c>
      <c r="I1118" s="45" t="s">
        <v>28183</v>
      </c>
      <c r="J1118" s="45">
        <v>-34.549891992728</v>
      </c>
      <c r="K1118" s="45">
        <v>-58.551854034210997</v>
      </c>
      <c r="L1118" s="43">
        <v>0.12917899999999999</v>
      </c>
    </row>
    <row r="1119" spans="1:12" x14ac:dyDescent="0.35">
      <c r="A1119" s="43">
        <v>7</v>
      </c>
      <c r="B1119" s="43" t="s">
        <v>1085</v>
      </c>
      <c r="C1119" s="46" t="s">
        <v>1132</v>
      </c>
      <c r="D1119" s="44" t="s">
        <v>28184</v>
      </c>
      <c r="E1119" s="44" t="s">
        <v>28127</v>
      </c>
      <c r="F1119" s="44" t="str">
        <f t="shared" si="17"/>
        <v>Unsam BelgranoGeneral San Martín</v>
      </c>
      <c r="G1119" s="43" t="s">
        <v>23893</v>
      </c>
      <c r="H1119" s="44" t="s">
        <v>28185</v>
      </c>
      <c r="I1119" s="45" t="s">
        <v>28186</v>
      </c>
      <c r="J1119" s="45">
        <v>-34.5762413</v>
      </c>
      <c r="K1119" s="45">
        <v>-58.535511800000002</v>
      </c>
      <c r="L1119" s="43">
        <v>0.22845799999999999</v>
      </c>
    </row>
    <row r="1120" spans="1:12" x14ac:dyDescent="0.35">
      <c r="A1120" s="43">
        <v>7</v>
      </c>
      <c r="B1120" s="43" t="s">
        <v>1085</v>
      </c>
      <c r="C1120" s="46" t="s">
        <v>1132</v>
      </c>
      <c r="D1120" s="44" t="s">
        <v>28187</v>
      </c>
      <c r="E1120" s="44" t="s">
        <v>28188</v>
      </c>
      <c r="F1120" s="44" t="str">
        <f t="shared" si="17"/>
        <v>Los AmigosGeneral San Martín</v>
      </c>
      <c r="G1120" s="43" t="s">
        <v>23451</v>
      </c>
      <c r="H1120" s="44" t="s">
        <v>28189</v>
      </c>
      <c r="I1120" s="45" t="s">
        <v>28190</v>
      </c>
      <c r="J1120" s="45">
        <v>-34.558641700000003</v>
      </c>
      <c r="K1120" s="45">
        <v>-58.582775400000003</v>
      </c>
      <c r="L1120" s="43">
        <v>0.72834500000000002</v>
      </c>
    </row>
    <row r="1121" spans="1:12" x14ac:dyDescent="0.35">
      <c r="A1121" s="43">
        <v>7</v>
      </c>
      <c r="B1121" s="43" t="s">
        <v>1085</v>
      </c>
      <c r="C1121" s="46" t="s">
        <v>1132</v>
      </c>
      <c r="D1121" s="44" t="s">
        <v>28191</v>
      </c>
      <c r="E1121" s="44" t="s">
        <v>4018</v>
      </c>
      <c r="F1121" s="44" t="str">
        <f t="shared" si="17"/>
        <v>Pequeños PasosGeneral San Martín</v>
      </c>
      <c r="G1121" s="43" t="s">
        <v>23461</v>
      </c>
      <c r="H1121" s="44" t="s">
        <v>28192</v>
      </c>
      <c r="I1121" s="45" t="s">
        <v>28193</v>
      </c>
      <c r="J1121" s="45">
        <v>-34.522719799999997</v>
      </c>
      <c r="K1121" s="45">
        <v>-58.580212299999999</v>
      </c>
      <c r="L1121" s="43">
        <v>0.95304100000000003</v>
      </c>
    </row>
    <row r="1122" spans="1:12" x14ac:dyDescent="0.35">
      <c r="A1122" s="43">
        <v>7</v>
      </c>
      <c r="B1122" s="43" t="s">
        <v>1085</v>
      </c>
      <c r="C1122" s="46" t="s">
        <v>1132</v>
      </c>
      <c r="D1122" s="44" t="s">
        <v>28194</v>
      </c>
      <c r="E1122" s="44" t="s">
        <v>3990</v>
      </c>
      <c r="F1122" s="44" t="str">
        <f t="shared" si="17"/>
        <v>Biblioteca Popular La CarcovaGeneral San Martín</v>
      </c>
      <c r="G1122" s="43" t="s">
        <v>23461</v>
      </c>
      <c r="H1122" s="44" t="s">
        <v>28195</v>
      </c>
      <c r="I1122" s="45" t="s">
        <v>28196</v>
      </c>
      <c r="J1122" s="45">
        <v>-34.523051294741997</v>
      </c>
      <c r="K1122" s="45">
        <v>-58.576239002206002</v>
      </c>
      <c r="L1122" s="43">
        <v>0.86485400000000001</v>
      </c>
    </row>
    <row r="1123" spans="1:12" x14ac:dyDescent="0.35">
      <c r="A1123" s="43">
        <v>7</v>
      </c>
      <c r="B1123" s="43" t="s">
        <v>1085</v>
      </c>
      <c r="C1123" s="46" t="s">
        <v>1132</v>
      </c>
      <c r="D1123" s="44" t="s">
        <v>28197</v>
      </c>
      <c r="E1123" s="44" t="s">
        <v>28198</v>
      </c>
      <c r="F1123" s="44" t="str">
        <f t="shared" si="17"/>
        <v>Bachillerato Popular La Esperanza Anexo Negrito MaGeneral San Martín</v>
      </c>
      <c r="G1123" s="43" t="s">
        <v>23490</v>
      </c>
      <c r="H1123" s="44" t="s">
        <v>28199</v>
      </c>
      <c r="I1123" s="45" t="s">
        <v>28200</v>
      </c>
      <c r="J1123" s="45">
        <v>-34.548307419733</v>
      </c>
      <c r="K1123" s="45">
        <v>-58.594071650311001</v>
      </c>
      <c r="L1123" s="43">
        <v>0.70760400000000001</v>
      </c>
    </row>
    <row r="1124" spans="1:12" x14ac:dyDescent="0.35">
      <c r="A1124" s="43">
        <v>7</v>
      </c>
      <c r="B1124" s="43" t="s">
        <v>1085</v>
      </c>
      <c r="C1124" s="46" t="s">
        <v>1132</v>
      </c>
      <c r="D1124" s="44" t="s">
        <v>28201</v>
      </c>
      <c r="E1124" s="44" t="s">
        <v>28202</v>
      </c>
      <c r="F1124" s="44" t="str">
        <f t="shared" si="17"/>
        <v>Consejo Escolar San MartinGeneral San Martín</v>
      </c>
      <c r="G1124" s="43" t="s">
        <v>23701</v>
      </c>
      <c r="H1124" s="44" t="s">
        <v>28203</v>
      </c>
      <c r="I1124" s="45" t="s">
        <v>28204</v>
      </c>
      <c r="J1124" s="45">
        <v>-34.548861982555998</v>
      </c>
      <c r="K1124" s="45">
        <v>-58.553131017159998</v>
      </c>
      <c r="L1124" s="43">
        <v>0.124735</v>
      </c>
    </row>
    <row r="1125" spans="1:12" x14ac:dyDescent="0.35">
      <c r="A1125" s="43">
        <v>7</v>
      </c>
      <c r="B1125" s="43" t="s">
        <v>1085</v>
      </c>
      <c r="C1125" s="46" t="s">
        <v>1132</v>
      </c>
      <c r="D1125" s="44" t="s">
        <v>28205</v>
      </c>
      <c r="E1125" s="44" t="s">
        <v>28206</v>
      </c>
      <c r="F1125" s="44" t="str">
        <f t="shared" si="17"/>
        <v>Fm ReconquistaGeneral San Martín</v>
      </c>
      <c r="G1125" s="43" t="s">
        <v>23456</v>
      </c>
      <c r="H1125" s="44" t="s">
        <v>28207</v>
      </c>
      <c r="I1125" s="45" t="s">
        <v>28208</v>
      </c>
      <c r="J1125" s="45">
        <v>-34.507551100000001</v>
      </c>
      <c r="K1125" s="45">
        <v>-58.583530799999998</v>
      </c>
      <c r="L1125" s="43">
        <v>0.76751800000000003</v>
      </c>
    </row>
    <row r="1126" spans="1:12" x14ac:dyDescent="0.35">
      <c r="A1126" s="43">
        <v>7</v>
      </c>
      <c r="B1126" s="43" t="s">
        <v>1085</v>
      </c>
      <c r="C1126" s="46" t="s">
        <v>1144</v>
      </c>
      <c r="D1126" s="44" t="s">
        <v>28209</v>
      </c>
      <c r="E1126" s="44" t="s">
        <v>28210</v>
      </c>
      <c r="F1126" s="44" t="str">
        <f t="shared" si="17"/>
        <v>Cec Parque EscuelaGeneral San Martín</v>
      </c>
      <c r="G1126" s="43" t="s">
        <v>23701</v>
      </c>
      <c r="H1126" s="44" t="s">
        <v>28211</v>
      </c>
      <c r="I1126" s="45" t="s">
        <v>28212</v>
      </c>
      <c r="J1126" s="45">
        <v>-34.509468900000002</v>
      </c>
      <c r="K1126" s="45">
        <v>-58.588245000000001</v>
      </c>
      <c r="L1126" s="43">
        <v>0.82069199999999998</v>
      </c>
    </row>
    <row r="1127" spans="1:12" x14ac:dyDescent="0.35">
      <c r="A1127" s="43">
        <v>7</v>
      </c>
      <c r="B1127" s="43" t="s">
        <v>1085</v>
      </c>
      <c r="C1127" s="46" t="s">
        <v>1144</v>
      </c>
      <c r="D1127" s="44" t="s">
        <v>28213</v>
      </c>
      <c r="E1127" s="44" t="s">
        <v>28214</v>
      </c>
      <c r="F1127" s="44" t="str">
        <f t="shared" si="17"/>
        <v>Mujeres ResilientesGeneral San Martín</v>
      </c>
      <c r="G1127" s="43" t="s">
        <v>23456</v>
      </c>
      <c r="H1127" s="44" t="s">
        <v>28215</v>
      </c>
      <c r="I1127" s="45" t="s">
        <v>28216</v>
      </c>
      <c r="J1127" s="45">
        <v>-34.535352799999998</v>
      </c>
      <c r="K1127" s="45">
        <v>-58.581639099999997</v>
      </c>
      <c r="L1127" s="43">
        <v>0.73591600000000001</v>
      </c>
    </row>
    <row r="1128" spans="1:12" x14ac:dyDescent="0.35">
      <c r="A1128" s="43">
        <v>7</v>
      </c>
      <c r="B1128" s="43" t="s">
        <v>1085</v>
      </c>
      <c r="C1128" s="46" t="s">
        <v>1144</v>
      </c>
      <c r="D1128" s="44" t="s">
        <v>28217</v>
      </c>
      <c r="E1128" s="44" t="s">
        <v>28218</v>
      </c>
      <c r="F1128" s="44" t="str">
        <f t="shared" si="17"/>
        <v>UomGeneral San Martín</v>
      </c>
      <c r="G1128" s="43" t="s">
        <v>23531</v>
      </c>
      <c r="H1128" s="44" t="s">
        <v>28219</v>
      </c>
      <c r="I1128" s="45" t="s">
        <v>28220</v>
      </c>
      <c r="J1128" s="45">
        <v>-34.5633476</v>
      </c>
      <c r="K1128" s="45">
        <v>-58.566413400000002</v>
      </c>
      <c r="L1128" s="43">
        <v>0.55477900000000002</v>
      </c>
    </row>
    <row r="1129" spans="1:12" x14ac:dyDescent="0.35">
      <c r="A1129" s="43">
        <v>7</v>
      </c>
      <c r="B1129" s="43" t="s">
        <v>1085</v>
      </c>
      <c r="C1129" s="46" t="s">
        <v>1144</v>
      </c>
      <c r="D1129" s="44" t="s">
        <v>28221</v>
      </c>
      <c r="E1129" s="44" t="s">
        <v>24855</v>
      </c>
      <c r="F1129" s="44" t="str">
        <f t="shared" si="17"/>
        <v>AteGeneral San Martín</v>
      </c>
      <c r="G1129" s="43" t="s">
        <v>23531</v>
      </c>
      <c r="H1129" s="44" t="s">
        <v>28222</v>
      </c>
      <c r="I1129" s="45" t="s">
        <v>28223</v>
      </c>
      <c r="J1129" s="45">
        <v>-34.581466399999996</v>
      </c>
      <c r="K1129" s="45">
        <v>-58.547399900000002</v>
      </c>
      <c r="L1129" s="43">
        <v>0.27591199999999999</v>
      </c>
    </row>
    <row r="1130" spans="1:12" x14ac:dyDescent="0.35">
      <c r="A1130" s="43">
        <v>11</v>
      </c>
      <c r="B1130" s="43" t="s">
        <v>1155</v>
      </c>
      <c r="C1130" s="46" t="s">
        <v>1171</v>
      </c>
      <c r="D1130" s="44" t="s">
        <v>28224</v>
      </c>
      <c r="E1130" s="44" t="s">
        <v>28225</v>
      </c>
      <c r="F1130" s="44" t="str">
        <f t="shared" si="17"/>
        <v>Ep 23Zárate</v>
      </c>
      <c r="G1130" s="43" t="s">
        <v>23490</v>
      </c>
      <c r="H1130" s="44" t="s">
        <v>28226</v>
      </c>
      <c r="I1130" s="45" t="s">
        <v>28227</v>
      </c>
      <c r="J1130" s="45" t="s">
        <v>28228</v>
      </c>
      <c r="K1130" s="45" t="s">
        <v>28229</v>
      </c>
      <c r="L1130" s="43">
        <v>0.30155100000000001</v>
      </c>
    </row>
    <row r="1131" spans="1:12" x14ac:dyDescent="0.35">
      <c r="A1131" s="43">
        <v>11</v>
      </c>
      <c r="B1131" s="43" t="s">
        <v>1155</v>
      </c>
      <c r="C1131" s="46" t="s">
        <v>1171</v>
      </c>
      <c r="D1131" s="44" t="s">
        <v>28230</v>
      </c>
      <c r="E1131" s="44" t="s">
        <v>28231</v>
      </c>
      <c r="F1131" s="44" t="str">
        <f t="shared" si="17"/>
        <v>Ep 26Zárate</v>
      </c>
      <c r="G1131" s="43" t="s">
        <v>23490</v>
      </c>
      <c r="H1131" s="44" t="s">
        <v>28232</v>
      </c>
      <c r="I1131" s="45" t="s">
        <v>28233</v>
      </c>
      <c r="J1131" s="45" t="s">
        <v>28234</v>
      </c>
      <c r="K1131" s="45" t="s">
        <v>28235</v>
      </c>
      <c r="L1131" s="43">
        <v>0.52046499999999996</v>
      </c>
    </row>
    <row r="1132" spans="1:12" x14ac:dyDescent="0.35">
      <c r="A1132" s="43">
        <v>11</v>
      </c>
      <c r="B1132" s="43" t="s">
        <v>1155</v>
      </c>
      <c r="C1132" s="46" t="s">
        <v>1171</v>
      </c>
      <c r="D1132" s="44" t="s">
        <v>28236</v>
      </c>
      <c r="E1132" s="44" t="s">
        <v>28237</v>
      </c>
      <c r="F1132" s="44" t="str">
        <f t="shared" si="17"/>
        <v>Sociedad De Fomento San MiguelZárate</v>
      </c>
      <c r="G1132" s="43" t="s">
        <v>23451</v>
      </c>
      <c r="H1132" s="44" t="s">
        <v>28238</v>
      </c>
      <c r="I1132" s="45" t="s">
        <v>28239</v>
      </c>
      <c r="J1132" s="45">
        <v>-34.116019248634878</v>
      </c>
      <c r="K1132" s="45">
        <v>-59.060585807560777</v>
      </c>
      <c r="L1132" s="43">
        <v>0.57442199999999999</v>
      </c>
    </row>
    <row r="1133" spans="1:12" x14ac:dyDescent="0.35">
      <c r="A1133" s="43">
        <v>11</v>
      </c>
      <c r="B1133" s="43" t="s">
        <v>1155</v>
      </c>
      <c r="C1133" s="46" t="s">
        <v>1171</v>
      </c>
      <c r="D1133" s="44" t="s">
        <v>28240</v>
      </c>
      <c r="E1133" s="44" t="s">
        <v>28241</v>
      </c>
      <c r="F1133" s="44" t="str">
        <f t="shared" si="17"/>
        <v>Iglesia Don BoscoZárate</v>
      </c>
      <c r="G1133" s="43" t="s">
        <v>23573</v>
      </c>
      <c r="H1133" s="44" t="s">
        <v>28242</v>
      </c>
      <c r="I1133" s="45" t="s">
        <v>28243</v>
      </c>
      <c r="J1133" s="45">
        <v>-34.099682600000001</v>
      </c>
      <c r="K1133" s="45">
        <v>-59.044972399999999</v>
      </c>
      <c r="L1133" s="43">
        <v>0.62383</v>
      </c>
    </row>
    <row r="1134" spans="1:12" x14ac:dyDescent="0.35">
      <c r="A1134" s="43">
        <v>11</v>
      </c>
      <c r="B1134" s="43" t="s">
        <v>1155</v>
      </c>
      <c r="C1134" s="46" t="s">
        <v>1171</v>
      </c>
      <c r="D1134" s="44" t="s">
        <v>28244</v>
      </c>
      <c r="E1134" s="44" t="s">
        <v>28245</v>
      </c>
      <c r="F1134" s="44" t="str">
        <f t="shared" si="17"/>
        <v>Sociedad De Fomento Villa NegriZárate</v>
      </c>
      <c r="G1134" s="43" t="s">
        <v>23536</v>
      </c>
      <c r="H1134" s="44" t="s">
        <v>28246</v>
      </c>
      <c r="I1134" s="45" t="s">
        <v>28247</v>
      </c>
      <c r="J1134" s="47" t="s">
        <v>28248</v>
      </c>
      <c r="K1134" s="47" t="s">
        <v>28249</v>
      </c>
      <c r="L1134" s="43">
        <v>0.85333700000000001</v>
      </c>
    </row>
    <row r="1135" spans="1:12" x14ac:dyDescent="0.35">
      <c r="A1135" s="43">
        <v>11</v>
      </c>
      <c r="B1135" s="43" t="s">
        <v>1155</v>
      </c>
      <c r="C1135" s="46" t="s">
        <v>1171</v>
      </c>
      <c r="D1135" s="44" t="s">
        <v>28250</v>
      </c>
      <c r="E1135" s="44" t="s">
        <v>28251</v>
      </c>
      <c r="F1135" s="44" t="str">
        <f t="shared" si="17"/>
        <v>Iglesia BoshZárate</v>
      </c>
      <c r="G1135" s="43" t="s">
        <v>23536</v>
      </c>
      <c r="H1135" s="44" t="s">
        <v>28252</v>
      </c>
      <c r="I1135" s="45" t="s">
        <v>28253</v>
      </c>
      <c r="J1135" s="45">
        <v>-34.137052199999999</v>
      </c>
      <c r="K1135" s="45">
        <v>-59.0084698</v>
      </c>
      <c r="L1135" s="43">
        <v>0.70122700000000004</v>
      </c>
    </row>
    <row r="1136" spans="1:12" x14ac:dyDescent="0.35">
      <c r="A1136" s="43">
        <v>11</v>
      </c>
      <c r="B1136" s="43" t="s">
        <v>1155</v>
      </c>
      <c r="C1136" s="46" t="s">
        <v>1171</v>
      </c>
      <c r="D1136" s="44" t="s">
        <v>28254</v>
      </c>
      <c r="E1136" s="44" t="s">
        <v>28255</v>
      </c>
      <c r="F1136" s="44" t="str">
        <f t="shared" si="17"/>
        <v>Libres Del SurZárate</v>
      </c>
      <c r="G1136" s="45"/>
      <c r="H1136" s="44" t="s">
        <v>28256</v>
      </c>
      <c r="I1136" s="45" t="s">
        <v>28257</v>
      </c>
      <c r="J1136" s="45">
        <v>-34.105218299999997</v>
      </c>
      <c r="K1136" s="45">
        <v>-59.027923999999999</v>
      </c>
      <c r="L1136" s="43">
        <v>0.21678</v>
      </c>
    </row>
    <row r="1137" spans="1:12" x14ac:dyDescent="0.35">
      <c r="A1137" s="43">
        <v>11</v>
      </c>
      <c r="B1137" s="43" t="s">
        <v>1155</v>
      </c>
      <c r="C1137" s="46" t="s">
        <v>1171</v>
      </c>
      <c r="D1137" s="44" t="s">
        <v>28258</v>
      </c>
      <c r="E1137" s="44" t="s">
        <v>28255</v>
      </c>
      <c r="F1137" s="44" t="str">
        <f t="shared" si="17"/>
        <v>Libres Del SurZárate</v>
      </c>
      <c r="G1137" s="43" t="s">
        <v>23536</v>
      </c>
      <c r="H1137" s="44" t="s">
        <v>28259</v>
      </c>
      <c r="I1137" s="45" t="s">
        <v>28260</v>
      </c>
      <c r="J1137" s="45">
        <v>-34.105218299999997</v>
      </c>
      <c r="K1137" s="45">
        <v>-59.027923999999999</v>
      </c>
      <c r="L1137" s="43">
        <v>0.21678</v>
      </c>
    </row>
    <row r="1138" spans="1:12" x14ac:dyDescent="0.35">
      <c r="A1138" s="43">
        <v>11</v>
      </c>
      <c r="B1138" s="43" t="s">
        <v>1155</v>
      </c>
      <c r="C1138" s="46" t="s">
        <v>1171</v>
      </c>
      <c r="D1138" s="44" t="s">
        <v>28261</v>
      </c>
      <c r="E1138" s="44" t="s">
        <v>28262</v>
      </c>
      <c r="F1138" s="44" t="str">
        <f t="shared" si="17"/>
        <v>EscaladaZárate</v>
      </c>
      <c r="G1138" s="43" t="s">
        <v>23456</v>
      </c>
      <c r="H1138" s="44" t="s">
        <v>28263</v>
      </c>
      <c r="I1138" s="45" t="s">
        <v>28264</v>
      </c>
      <c r="J1138" s="45">
        <v>-34.165143569999998</v>
      </c>
      <c r="K1138" s="45">
        <v>-59.076487040000004</v>
      </c>
      <c r="L1138" s="43">
        <v>0.44803399999999999</v>
      </c>
    </row>
    <row r="1139" spans="1:12" x14ac:dyDescent="0.35">
      <c r="A1139" s="43">
        <v>11</v>
      </c>
      <c r="B1139" s="43" t="s">
        <v>1155</v>
      </c>
      <c r="C1139" s="46" t="s">
        <v>1171</v>
      </c>
      <c r="D1139" s="44" t="s">
        <v>28265</v>
      </c>
      <c r="E1139" s="44" t="s">
        <v>28266</v>
      </c>
      <c r="F1139" s="44" t="str">
        <f t="shared" si="17"/>
        <v>Ep 25Zárate</v>
      </c>
      <c r="G1139" s="43" t="s">
        <v>23456</v>
      </c>
      <c r="H1139" s="44" t="s">
        <v>28267</v>
      </c>
      <c r="I1139" s="45" t="s">
        <v>28268</v>
      </c>
      <c r="J1139" s="45" t="s">
        <v>28269</v>
      </c>
      <c r="K1139" s="45" t="s">
        <v>28270</v>
      </c>
      <c r="L1139" s="43">
        <v>0.72163500000000003</v>
      </c>
    </row>
    <row r="1140" spans="1:12" x14ac:dyDescent="0.35">
      <c r="A1140" s="43">
        <v>11</v>
      </c>
      <c r="B1140" s="43" t="s">
        <v>1155</v>
      </c>
      <c r="C1140" s="46" t="s">
        <v>1171</v>
      </c>
      <c r="D1140" s="44" t="s">
        <v>28271</v>
      </c>
      <c r="E1140" s="44" t="s">
        <v>28272</v>
      </c>
      <c r="F1140" s="44" t="str">
        <f t="shared" si="17"/>
        <v>Agrupacion La 20 De NoviembreZárate</v>
      </c>
      <c r="G1140" s="43" t="s">
        <v>23536</v>
      </c>
      <c r="H1140" s="44" t="s">
        <v>28273</v>
      </c>
      <c r="I1140" s="45" t="s">
        <v>28274</v>
      </c>
      <c r="J1140" s="45">
        <v>-34.046852899999998</v>
      </c>
      <c r="K1140" s="45">
        <v>-59.195938900000002</v>
      </c>
      <c r="L1140" s="43">
        <v>0.46276499999999998</v>
      </c>
    </row>
    <row r="1141" spans="1:12" x14ac:dyDescent="0.35">
      <c r="A1141" s="43">
        <v>11</v>
      </c>
      <c r="B1141" s="43" t="s">
        <v>1155</v>
      </c>
      <c r="C1141" s="46" t="s">
        <v>1171</v>
      </c>
      <c r="D1141" s="44" t="s">
        <v>28275</v>
      </c>
      <c r="E1141" s="44" t="s">
        <v>25445</v>
      </c>
      <c r="F1141" s="44" t="str">
        <f t="shared" si="17"/>
        <v>Ep 5Zárate</v>
      </c>
      <c r="G1141" s="43" t="s">
        <v>23701</v>
      </c>
      <c r="H1141" s="44" t="s">
        <v>28276</v>
      </c>
      <c r="I1141" s="45" t="s">
        <v>28277</v>
      </c>
      <c r="J1141" s="47" t="s">
        <v>28278</v>
      </c>
      <c r="K1141" s="47" t="s">
        <v>28279</v>
      </c>
      <c r="L1141" s="43">
        <v>0.65941799999999995</v>
      </c>
    </row>
    <row r="1142" spans="1:12" x14ac:dyDescent="0.35">
      <c r="A1142" s="43">
        <v>11</v>
      </c>
      <c r="B1142" s="43" t="s">
        <v>1155</v>
      </c>
      <c r="C1142" s="46" t="s">
        <v>1173</v>
      </c>
      <c r="D1142" s="44" t="s">
        <v>28280</v>
      </c>
      <c r="E1142" s="44" t="s">
        <v>28272</v>
      </c>
      <c r="F1142" s="44" t="str">
        <f t="shared" si="17"/>
        <v>Agrupacion La 20 De NoviembreZárate</v>
      </c>
      <c r="G1142" s="43" t="s">
        <v>24109</v>
      </c>
      <c r="H1142" s="44" t="s">
        <v>28281</v>
      </c>
      <c r="I1142" s="45" t="s">
        <v>28282</v>
      </c>
      <c r="J1142" s="45">
        <v>-34.046723299999996</v>
      </c>
      <c r="K1142" s="45">
        <v>-59.195873300000002</v>
      </c>
      <c r="L1142" s="43">
        <v>0.46276499999999998</v>
      </c>
    </row>
    <row r="1143" spans="1:12" x14ac:dyDescent="0.35">
      <c r="A1143" s="43">
        <v>11</v>
      </c>
      <c r="B1143" s="43" t="s">
        <v>1155</v>
      </c>
      <c r="C1143" s="46" t="s">
        <v>1173</v>
      </c>
      <c r="D1143" s="44" t="s">
        <v>28283</v>
      </c>
      <c r="E1143" s="44" t="s">
        <v>28284</v>
      </c>
      <c r="F1143" s="44" t="str">
        <f t="shared" si="17"/>
        <v>Iglesia Jesus Es El CaminoZárate</v>
      </c>
      <c r="G1143" s="43" t="s">
        <v>23573</v>
      </c>
      <c r="H1143" s="44" t="s">
        <v>28285</v>
      </c>
      <c r="I1143" s="45" t="s">
        <v>28286</v>
      </c>
      <c r="J1143" s="45">
        <v>-34.1116575</v>
      </c>
      <c r="K1143" s="45">
        <v>-59.057871710000001</v>
      </c>
      <c r="L1143" s="43">
        <v>0.63932800000000001</v>
      </c>
    </row>
    <row r="1144" spans="1:12" x14ac:dyDescent="0.35">
      <c r="A1144" s="43">
        <v>14</v>
      </c>
      <c r="B1144" s="43" t="s">
        <v>1180</v>
      </c>
      <c r="C1144" s="46" t="s">
        <v>1182</v>
      </c>
      <c r="D1144" s="44" t="s">
        <v>28287</v>
      </c>
      <c r="E1144" s="44" t="s">
        <v>28288</v>
      </c>
      <c r="F1144" s="44" t="str">
        <f t="shared" si="17"/>
        <v>Escuela Primaria 9General Viamonte</v>
      </c>
      <c r="G1144" s="43" t="s">
        <v>23490</v>
      </c>
      <c r="H1144" s="44" t="s">
        <v>28289</v>
      </c>
      <c r="I1144" s="45" t="s">
        <v>28290</v>
      </c>
      <c r="J1144" s="45" t="s">
        <v>28291</v>
      </c>
      <c r="K1144" s="45" t="s">
        <v>28292</v>
      </c>
      <c r="L1144" s="43">
        <v>0.38848500000000002</v>
      </c>
    </row>
    <row r="1145" spans="1:12" x14ac:dyDescent="0.35">
      <c r="A1145" s="43">
        <v>14</v>
      </c>
      <c r="B1145" s="43" t="s">
        <v>1180</v>
      </c>
      <c r="C1145" s="46" t="s">
        <v>1182</v>
      </c>
      <c r="D1145" s="44" t="s">
        <v>28293</v>
      </c>
      <c r="E1145" s="44" t="s">
        <v>28294</v>
      </c>
      <c r="F1145" s="44" t="str">
        <f t="shared" si="17"/>
        <v>Museo Provincial Casa EvitaGeneral Viamonte</v>
      </c>
      <c r="G1145" s="43" t="s">
        <v>24180</v>
      </c>
      <c r="H1145" s="44" t="s">
        <v>28295</v>
      </c>
      <c r="I1145" s="45" t="s">
        <v>28296</v>
      </c>
      <c r="J1145" s="45">
        <v>-34.997087691444001</v>
      </c>
      <c r="K1145" s="45">
        <v>-61.038396237901999</v>
      </c>
      <c r="L1145" s="43">
        <v>0.31178</v>
      </c>
    </row>
    <row r="1146" spans="1:12" x14ac:dyDescent="0.35">
      <c r="A1146" s="43">
        <v>14</v>
      </c>
      <c r="B1146" s="43" t="s">
        <v>1180</v>
      </c>
      <c r="C1146" s="46" t="s">
        <v>1182</v>
      </c>
      <c r="D1146" s="44" t="s">
        <v>28297</v>
      </c>
      <c r="E1146" s="44" t="s">
        <v>4598</v>
      </c>
      <c r="F1146" s="44" t="str">
        <f t="shared" si="17"/>
        <v>Escuela Primaria 7General Viamonte</v>
      </c>
      <c r="G1146" s="43" t="s">
        <v>23490</v>
      </c>
      <c r="H1146" s="44" t="s">
        <v>28298</v>
      </c>
      <c r="I1146" s="45" t="s">
        <v>28299</v>
      </c>
      <c r="J1146" s="45" t="s">
        <v>28300</v>
      </c>
      <c r="K1146" s="45" t="s">
        <v>28301</v>
      </c>
      <c r="L1146" s="43">
        <v>0.300956</v>
      </c>
    </row>
    <row r="1147" spans="1:12" x14ac:dyDescent="0.35">
      <c r="A1147" s="43">
        <v>14</v>
      </c>
      <c r="B1147" s="43" t="s">
        <v>1180</v>
      </c>
      <c r="C1147" s="46" t="s">
        <v>1182</v>
      </c>
      <c r="D1147" s="44" t="s">
        <v>28302</v>
      </c>
      <c r="E1147" s="44" t="s">
        <v>28303</v>
      </c>
      <c r="F1147" s="44" t="str">
        <f t="shared" si="17"/>
        <v>Salon InaunGeneral Viamonte</v>
      </c>
      <c r="G1147" s="43" t="s">
        <v>23922</v>
      </c>
      <c r="H1147" s="44" t="s">
        <v>28304</v>
      </c>
      <c r="I1147" s="45" t="s">
        <v>28305</v>
      </c>
      <c r="J1147" s="45">
        <v>-34.998847300000001</v>
      </c>
      <c r="K1147" s="45">
        <v>-61.053890600000003</v>
      </c>
      <c r="L1147" s="43">
        <v>0.44452399999999997</v>
      </c>
    </row>
    <row r="1148" spans="1:12" x14ac:dyDescent="0.35">
      <c r="A1148" s="43">
        <v>16</v>
      </c>
      <c r="B1148" s="43" t="s">
        <v>1184</v>
      </c>
      <c r="C1148" s="46" t="s">
        <v>1189</v>
      </c>
      <c r="D1148" s="44" t="s">
        <v>28306</v>
      </c>
      <c r="E1148" s="44" t="s">
        <v>28307</v>
      </c>
      <c r="F1148" s="44" t="str">
        <f t="shared" si="17"/>
        <v>Escuela Secundaria Nº9General Villegas</v>
      </c>
      <c r="G1148" s="43" t="s">
        <v>23701</v>
      </c>
      <c r="H1148" s="44" t="s">
        <v>28308</v>
      </c>
      <c r="I1148" s="45" t="s">
        <v>28309</v>
      </c>
      <c r="J1148" s="45" t="s">
        <v>28310</v>
      </c>
      <c r="K1148" s="45" t="s">
        <v>28311</v>
      </c>
      <c r="L1148" s="43">
        <v>0.46130300000000002</v>
      </c>
    </row>
    <row r="1149" spans="1:12" x14ac:dyDescent="0.35">
      <c r="A1149" s="43">
        <v>16</v>
      </c>
      <c r="B1149" s="43" t="s">
        <v>1184</v>
      </c>
      <c r="C1149" s="46" t="s">
        <v>1189</v>
      </c>
      <c r="D1149" s="44" t="s">
        <v>28312</v>
      </c>
      <c r="E1149" s="44" t="s">
        <v>28313</v>
      </c>
      <c r="F1149" s="44" t="str">
        <f t="shared" si="17"/>
        <v>Escuela Secundaria Nº1General Villegas</v>
      </c>
      <c r="G1149" s="43" t="s">
        <v>23701</v>
      </c>
      <c r="H1149" s="44" t="s">
        <v>28314</v>
      </c>
      <c r="I1149" s="45" t="s">
        <v>28315</v>
      </c>
      <c r="J1149" s="45" t="s">
        <v>28316</v>
      </c>
      <c r="K1149" s="45" t="s">
        <v>28317</v>
      </c>
      <c r="L1149" s="43">
        <v>0.26166200000000001</v>
      </c>
    </row>
    <row r="1150" spans="1:12" x14ac:dyDescent="0.35">
      <c r="A1150" s="43">
        <v>16</v>
      </c>
      <c r="B1150" s="43" t="s">
        <v>1184</v>
      </c>
      <c r="C1150" s="46" t="s">
        <v>1189</v>
      </c>
      <c r="D1150" s="44" t="s">
        <v>28318</v>
      </c>
      <c r="E1150" s="44" t="s">
        <v>28319</v>
      </c>
      <c r="F1150" s="44" t="str">
        <f t="shared" si="17"/>
        <v>Cea 702General Villegas</v>
      </c>
      <c r="G1150" s="43" t="s">
        <v>23701</v>
      </c>
      <c r="H1150" s="44" t="s">
        <v>28320</v>
      </c>
      <c r="I1150" s="45" t="s">
        <v>28321</v>
      </c>
      <c r="J1150" s="45">
        <v>-34.783703000000003</v>
      </c>
      <c r="K1150" s="45">
        <v>-63.193204700000003</v>
      </c>
      <c r="L1150" s="43">
        <v>0.28254800000000002</v>
      </c>
    </row>
    <row r="1151" spans="1:12" x14ac:dyDescent="0.35">
      <c r="A1151" s="43">
        <v>16</v>
      </c>
      <c r="B1151" s="43" t="s">
        <v>1184</v>
      </c>
      <c r="C1151" s="46" t="s">
        <v>1189</v>
      </c>
      <c r="D1151" s="44" t="s">
        <v>28322</v>
      </c>
      <c r="E1151" s="44" t="s">
        <v>28323</v>
      </c>
      <c r="F1151" s="44" t="str">
        <f t="shared" si="17"/>
        <v>Escuela Secundaria Nº2General Villegas</v>
      </c>
      <c r="G1151" s="43" t="s">
        <v>23701</v>
      </c>
      <c r="H1151" s="44" t="s">
        <v>28324</v>
      </c>
      <c r="I1151" s="45" t="s">
        <v>28325</v>
      </c>
      <c r="J1151" s="45" t="s">
        <v>28326</v>
      </c>
      <c r="K1151" s="45" t="s">
        <v>28327</v>
      </c>
      <c r="L1151" s="43">
        <v>0.34548899999999999</v>
      </c>
    </row>
    <row r="1152" spans="1:12" x14ac:dyDescent="0.35">
      <c r="A1152" s="43">
        <v>16</v>
      </c>
      <c r="B1152" s="43" t="s">
        <v>1184</v>
      </c>
      <c r="C1152" s="46" t="s">
        <v>1189</v>
      </c>
      <c r="D1152" s="44" t="s">
        <v>28328</v>
      </c>
      <c r="E1152" s="44" t="s">
        <v>28329</v>
      </c>
      <c r="F1152" s="44" t="str">
        <f t="shared" si="17"/>
        <v>Club Atletico VillegasGeneral Villegas</v>
      </c>
      <c r="G1152" s="43" t="s">
        <v>23451</v>
      </c>
      <c r="H1152" s="44" t="s">
        <v>28330</v>
      </c>
      <c r="I1152" s="45" t="s">
        <v>28331</v>
      </c>
      <c r="J1152" s="45">
        <v>-35.036599199999998</v>
      </c>
      <c r="K1152" s="45">
        <v>-63.026561299999997</v>
      </c>
      <c r="L1152" s="43">
        <v>0.41686699999999999</v>
      </c>
    </row>
    <row r="1153" spans="1:12" x14ac:dyDescent="0.35">
      <c r="A1153" s="43">
        <v>16</v>
      </c>
      <c r="B1153" s="43" t="s">
        <v>1184</v>
      </c>
      <c r="C1153" s="46" t="s">
        <v>1189</v>
      </c>
      <c r="D1153" s="44" t="s">
        <v>28332</v>
      </c>
      <c r="E1153" s="44" t="s">
        <v>28333</v>
      </c>
      <c r="F1153" s="44" t="str">
        <f t="shared" si="17"/>
        <v>Escuela Primaria Nº5General Villegas</v>
      </c>
      <c r="G1153" s="43" t="s">
        <v>23701</v>
      </c>
      <c r="H1153" s="44" t="s">
        <v>28334</v>
      </c>
      <c r="I1153" s="45" t="s">
        <v>28335</v>
      </c>
      <c r="J1153" s="45" t="s">
        <v>28336</v>
      </c>
      <c r="K1153" s="45" t="s">
        <v>28337</v>
      </c>
      <c r="L1153" s="43">
        <v>0.60047399999999995</v>
      </c>
    </row>
    <row r="1154" spans="1:12" x14ac:dyDescent="0.35">
      <c r="A1154" s="43">
        <v>16</v>
      </c>
      <c r="B1154" s="43" t="s">
        <v>1184</v>
      </c>
      <c r="C1154" s="46" t="s">
        <v>1189</v>
      </c>
      <c r="D1154" s="44" t="s">
        <v>28338</v>
      </c>
      <c r="E1154" s="44" t="s">
        <v>28339</v>
      </c>
      <c r="F1154" s="44" t="str">
        <f t="shared" ref="F1154:F1217" si="18">CONCATENATE(E1154,B1154)</f>
        <v>Municipalidad General VillegasGeneral Villegas</v>
      </c>
      <c r="G1154" s="43" t="s">
        <v>208</v>
      </c>
      <c r="H1154" s="44" t="s">
        <v>28340</v>
      </c>
      <c r="I1154" s="45" t="s">
        <v>28341</v>
      </c>
      <c r="J1154" s="45">
        <v>-35.032263499999999</v>
      </c>
      <c r="K1154" s="45">
        <v>-63.012931600000002</v>
      </c>
      <c r="L1154" s="43">
        <v>0.231102</v>
      </c>
    </row>
    <row r="1155" spans="1:12" x14ac:dyDescent="0.35">
      <c r="A1155" s="43">
        <v>16</v>
      </c>
      <c r="B1155" s="43" t="s">
        <v>1184</v>
      </c>
      <c r="C1155" s="46" t="s">
        <v>1189</v>
      </c>
      <c r="D1155" s="44" t="s">
        <v>28342</v>
      </c>
      <c r="E1155" s="44" t="s">
        <v>28343</v>
      </c>
      <c r="F1155" s="44" t="str">
        <f t="shared" si="18"/>
        <v>Escuela Secundaria Nº3General Villegas</v>
      </c>
      <c r="G1155" s="43" t="s">
        <v>23701</v>
      </c>
      <c r="H1155" s="44" t="s">
        <v>28344</v>
      </c>
      <c r="I1155" s="45" t="s">
        <v>28345</v>
      </c>
      <c r="J1155" s="45" t="s">
        <v>28346</v>
      </c>
      <c r="K1155" s="45" t="s">
        <v>28347</v>
      </c>
      <c r="L1155" s="43">
        <v>0.25982499999999997</v>
      </c>
    </row>
    <row r="1156" spans="1:12" x14ac:dyDescent="0.35">
      <c r="A1156" s="43">
        <v>16</v>
      </c>
      <c r="B1156" s="43" t="s">
        <v>1184</v>
      </c>
      <c r="C1156" s="46" t="s">
        <v>1189</v>
      </c>
      <c r="D1156" s="44" t="s">
        <v>28348</v>
      </c>
      <c r="E1156" s="44" t="s">
        <v>28349</v>
      </c>
      <c r="F1156" s="44" t="str">
        <f t="shared" si="18"/>
        <v>Escuela Primaria De Adultos Nº701General Villegas</v>
      </c>
      <c r="G1156" s="43" t="s">
        <v>23701</v>
      </c>
      <c r="H1156" s="44" t="s">
        <v>28350</v>
      </c>
      <c r="I1156" s="45" t="s">
        <v>28351</v>
      </c>
      <c r="J1156" s="45" t="s">
        <v>28352</v>
      </c>
      <c r="K1156" s="45" t="s">
        <v>28353</v>
      </c>
      <c r="L1156" s="43">
        <v>0.23269400000000001</v>
      </c>
    </row>
    <row r="1157" spans="1:12" x14ac:dyDescent="0.35">
      <c r="A1157" s="43">
        <v>2</v>
      </c>
      <c r="B1157" s="43" t="s">
        <v>355</v>
      </c>
      <c r="C1157" s="46" t="s">
        <v>399</v>
      </c>
      <c r="D1157" s="44" t="s">
        <v>28354</v>
      </c>
      <c r="E1157" s="44" t="s">
        <v>28355</v>
      </c>
      <c r="F1157" s="44" t="str">
        <f t="shared" si="18"/>
        <v>Parroquia Santa CatalinaAvellaneda</v>
      </c>
      <c r="G1157" s="43" t="s">
        <v>23573</v>
      </c>
      <c r="H1157" s="44" t="s">
        <v>28356</v>
      </c>
      <c r="I1157" s="45" t="s">
        <v>28357</v>
      </c>
      <c r="J1157" s="45">
        <v>-34.6633371</v>
      </c>
      <c r="K1157" s="45">
        <v>-58.344246900000002</v>
      </c>
      <c r="L1157" s="43">
        <v>0.57922899999999999</v>
      </c>
    </row>
    <row r="1158" spans="1:12" x14ac:dyDescent="0.35">
      <c r="A1158" s="43">
        <v>2</v>
      </c>
      <c r="B1158" s="43" t="s">
        <v>355</v>
      </c>
      <c r="C1158" s="46" t="s">
        <v>406</v>
      </c>
      <c r="D1158" s="44" t="s">
        <v>28358</v>
      </c>
      <c r="E1158" s="44" t="s">
        <v>28359</v>
      </c>
      <c r="F1158" s="44" t="str">
        <f t="shared" si="18"/>
        <v>Escuela Primaria De Adultos Nº 704Avellaneda</v>
      </c>
      <c r="G1158" s="43" t="s">
        <v>23461</v>
      </c>
      <c r="H1158" s="44" t="s">
        <v>28360</v>
      </c>
      <c r="I1158" s="45" t="s">
        <v>28361</v>
      </c>
      <c r="J1158" s="45" t="s">
        <v>28362</v>
      </c>
      <c r="K1158" s="45" t="s">
        <v>28363</v>
      </c>
      <c r="L1158" s="43">
        <v>0.55871000000000004</v>
      </c>
    </row>
    <row r="1159" spans="1:12" x14ac:dyDescent="0.35">
      <c r="A1159" s="43">
        <v>2</v>
      </c>
      <c r="B1159" s="43" t="s">
        <v>355</v>
      </c>
      <c r="C1159" s="46" t="s">
        <v>399</v>
      </c>
      <c r="D1159" s="44" t="s">
        <v>28364</v>
      </c>
      <c r="E1159" s="44" t="s">
        <v>28365</v>
      </c>
      <c r="F1159" s="44" t="str">
        <f t="shared" si="18"/>
        <v>AmasAvellaneda</v>
      </c>
      <c r="G1159" s="43" t="s">
        <v>23456</v>
      </c>
      <c r="H1159" s="44" t="s">
        <v>28366</v>
      </c>
      <c r="I1159" s="45" t="s">
        <v>28367</v>
      </c>
      <c r="J1159" s="45">
        <v>-34.680157899999998</v>
      </c>
      <c r="K1159" s="45">
        <v>-58.329742899999999</v>
      </c>
      <c r="L1159" s="43">
        <v>0.73907800000000001</v>
      </c>
    </row>
    <row r="1160" spans="1:12" x14ac:dyDescent="0.35">
      <c r="A1160" s="43">
        <v>2</v>
      </c>
      <c r="B1160" s="43" t="s">
        <v>355</v>
      </c>
      <c r="C1160" s="46" t="s">
        <v>399</v>
      </c>
      <c r="D1160" s="44" t="s">
        <v>28368</v>
      </c>
      <c r="E1160" s="44" t="s">
        <v>28369</v>
      </c>
      <c r="F1160" s="44" t="str">
        <f t="shared" si="18"/>
        <v>Sociedad De Fomento Domingo Faustino SarmientoAvellaneda</v>
      </c>
      <c r="G1160" s="43" t="s">
        <v>23456</v>
      </c>
      <c r="H1160" s="44" t="s">
        <v>28370</v>
      </c>
      <c r="I1160" s="45" t="s">
        <v>28371</v>
      </c>
      <c r="J1160" s="45">
        <v>-34.685225600000003</v>
      </c>
      <c r="K1160" s="45">
        <v>-58.35333</v>
      </c>
      <c r="L1160" s="43">
        <v>0.387129</v>
      </c>
    </row>
    <row r="1161" spans="1:12" x14ac:dyDescent="0.35">
      <c r="A1161" s="43">
        <v>2</v>
      </c>
      <c r="B1161" s="43" t="s">
        <v>355</v>
      </c>
      <c r="C1161" s="46" t="s">
        <v>399</v>
      </c>
      <c r="D1161" s="44" t="s">
        <v>28372</v>
      </c>
      <c r="E1161" s="44" t="s">
        <v>28373</v>
      </c>
      <c r="F1161" s="44" t="str">
        <f t="shared" si="18"/>
        <v>FundaciÓn Isla MacielAvellaneda</v>
      </c>
      <c r="G1161" s="43" t="s">
        <v>23456</v>
      </c>
      <c r="H1161" s="44" t="s">
        <v>28374</v>
      </c>
      <c r="I1161" s="45" t="s">
        <v>28375</v>
      </c>
      <c r="J1161" s="45">
        <v>-34.644813800000001</v>
      </c>
      <c r="K1161" s="45">
        <v>-58.354115</v>
      </c>
      <c r="L1161" s="43">
        <v>0.87721499999999997</v>
      </c>
    </row>
    <row r="1162" spans="1:12" x14ac:dyDescent="0.35">
      <c r="A1162" s="43">
        <v>2</v>
      </c>
      <c r="B1162" s="43" t="s">
        <v>355</v>
      </c>
      <c r="C1162" s="46" t="s">
        <v>406</v>
      </c>
      <c r="D1162" s="44" t="s">
        <v>28376</v>
      </c>
      <c r="E1162" s="44" t="s">
        <v>28377</v>
      </c>
      <c r="F1162" s="44" t="str">
        <f t="shared" si="18"/>
        <v>Hospital PeronAvellaneda</v>
      </c>
      <c r="G1162" s="43" t="s">
        <v>23536</v>
      </c>
      <c r="H1162" s="44" t="s">
        <v>28378</v>
      </c>
      <c r="I1162" s="45" t="s">
        <v>28379</v>
      </c>
      <c r="J1162" s="45">
        <v>-34.680980699999999</v>
      </c>
      <c r="K1162" s="45">
        <v>-58.3582812</v>
      </c>
      <c r="L1162" s="43">
        <v>0.24224599999999999</v>
      </c>
    </row>
    <row r="1163" spans="1:12" x14ac:dyDescent="0.35">
      <c r="A1163" s="43">
        <v>2</v>
      </c>
      <c r="B1163" s="43" t="s">
        <v>355</v>
      </c>
      <c r="C1163" s="46" t="s">
        <v>399</v>
      </c>
      <c r="D1163" s="44" t="s">
        <v>28380</v>
      </c>
      <c r="E1163" s="44" t="s">
        <v>28381</v>
      </c>
      <c r="F1163" s="44" t="str">
        <f t="shared" si="18"/>
        <v>Cck Isla MacielAvellaneda</v>
      </c>
      <c r="G1163" s="43" t="s">
        <v>208</v>
      </c>
      <c r="H1163" s="44" t="s">
        <v>28382</v>
      </c>
      <c r="I1163" s="45" t="s">
        <v>28383</v>
      </c>
      <c r="J1163" s="45">
        <v>-34.661075599999997</v>
      </c>
      <c r="K1163" s="45">
        <v>-58.366973899999998</v>
      </c>
      <c r="L1163" s="43">
        <v>0.18110699999999999</v>
      </c>
    </row>
    <row r="1164" spans="1:12" x14ac:dyDescent="0.35">
      <c r="A1164" s="43">
        <v>2</v>
      </c>
      <c r="B1164" s="43" t="s">
        <v>355</v>
      </c>
      <c r="C1164" s="46" t="s">
        <v>401</v>
      </c>
      <c r="D1164" s="44" t="s">
        <v>28384</v>
      </c>
      <c r="E1164" s="44" t="s">
        <v>28385</v>
      </c>
      <c r="F1164" s="44" t="str">
        <f t="shared" si="18"/>
        <v>Tablero De OportunidadesAvellaneda</v>
      </c>
      <c r="G1164" s="43" t="s">
        <v>23451</v>
      </c>
      <c r="H1164" s="44" t="s">
        <v>28386</v>
      </c>
      <c r="I1164" s="45" t="s">
        <v>28387</v>
      </c>
      <c r="J1164" s="45">
        <v>-34.703414931269997</v>
      </c>
      <c r="K1164" s="45">
        <v>-58.344997790222997</v>
      </c>
      <c r="L1164" s="43">
        <v>0.54914499999999999</v>
      </c>
    </row>
    <row r="1165" spans="1:12" x14ac:dyDescent="0.35">
      <c r="A1165" s="43">
        <v>2</v>
      </c>
      <c r="B1165" s="43" t="s">
        <v>355</v>
      </c>
      <c r="C1165" s="46" t="s">
        <v>401</v>
      </c>
      <c r="D1165" s="44" t="s">
        <v>28388</v>
      </c>
      <c r="E1165" s="44" t="s">
        <v>24639</v>
      </c>
      <c r="F1165" s="44" t="str">
        <f t="shared" si="18"/>
        <v>UpcnAvellaneda</v>
      </c>
      <c r="G1165" s="43" t="s">
        <v>23531</v>
      </c>
      <c r="H1165" s="44" t="s">
        <v>28389</v>
      </c>
      <c r="I1165" s="45" t="s">
        <v>28390</v>
      </c>
      <c r="J1165" s="45">
        <v>-34.697479199999997</v>
      </c>
      <c r="K1165" s="45">
        <v>-58.330684300000001</v>
      </c>
      <c r="L1165" s="43">
        <v>0.23328299999999999</v>
      </c>
    </row>
    <row r="1166" spans="1:12" x14ac:dyDescent="0.35">
      <c r="A1166" s="43">
        <v>2</v>
      </c>
      <c r="B1166" s="43" t="s">
        <v>355</v>
      </c>
      <c r="C1166" s="46" t="s">
        <v>406</v>
      </c>
      <c r="D1166" s="44" t="s">
        <v>28391</v>
      </c>
      <c r="E1166" s="44" t="s">
        <v>28392</v>
      </c>
      <c r="F1166" s="44" t="str">
        <f t="shared" si="18"/>
        <v>Ateneo "cristina Conduccion"Avellaneda</v>
      </c>
      <c r="G1166" s="43" t="s">
        <v>23451</v>
      </c>
      <c r="H1166" s="44" t="s">
        <v>28393</v>
      </c>
      <c r="I1166" s="45" t="s">
        <v>28394</v>
      </c>
      <c r="J1166" s="45">
        <v>-34.677897000000002</v>
      </c>
      <c r="K1166" s="45">
        <v>-58.346839199999998</v>
      </c>
      <c r="L1166" s="43">
        <v>0.37856299999999998</v>
      </c>
    </row>
    <row r="1167" spans="1:12" x14ac:dyDescent="0.35">
      <c r="A1167" s="43">
        <v>2</v>
      </c>
      <c r="B1167" s="43" t="s">
        <v>355</v>
      </c>
      <c r="C1167" s="46" t="s">
        <v>401</v>
      </c>
      <c r="D1167" s="44" t="s">
        <v>28395</v>
      </c>
      <c r="E1167" s="44" t="s">
        <v>28396</v>
      </c>
      <c r="F1167" s="44" t="str">
        <f t="shared" si="18"/>
        <v>Fundacion Di PasquioAvellaneda</v>
      </c>
      <c r="G1167" s="43" t="s">
        <v>23451</v>
      </c>
      <c r="H1167" s="44" t="s">
        <v>28397</v>
      </c>
      <c r="I1167" s="45" t="s">
        <v>28398</v>
      </c>
      <c r="J1167" s="45">
        <v>-34.658405997166</v>
      </c>
      <c r="K1167" s="45">
        <v>-58.367335991174002</v>
      </c>
      <c r="L1167" s="43">
        <v>0.26718199999999998</v>
      </c>
    </row>
    <row r="1168" spans="1:12" x14ac:dyDescent="0.35">
      <c r="A1168" s="43">
        <v>2</v>
      </c>
      <c r="B1168" s="43" t="s">
        <v>355</v>
      </c>
      <c r="C1168" s="46" t="s">
        <v>406</v>
      </c>
      <c r="D1168" s="44" t="s">
        <v>28399</v>
      </c>
      <c r="E1168" s="44" t="s">
        <v>28400</v>
      </c>
      <c r="F1168" s="44" t="str">
        <f t="shared" si="18"/>
        <v>Sociedad De Fomento Florentino AmeghinoAvellaneda</v>
      </c>
      <c r="G1168" s="43" t="s">
        <v>23461</v>
      </c>
      <c r="H1168" s="44" t="s">
        <v>28401</v>
      </c>
      <c r="I1168" s="45" t="s">
        <v>28402</v>
      </c>
      <c r="J1168" s="45">
        <v>-34.652900833125003</v>
      </c>
      <c r="K1168" s="45">
        <v>-58.360817695580998</v>
      </c>
      <c r="L1168" s="43">
        <v>0.94096299999999999</v>
      </c>
    </row>
    <row r="1169" spans="1:12" x14ac:dyDescent="0.35">
      <c r="A1169" s="43">
        <v>2</v>
      </c>
      <c r="B1169" s="43" t="s">
        <v>355</v>
      </c>
      <c r="C1169" s="46" t="s">
        <v>404</v>
      </c>
      <c r="D1169" s="44" t="s">
        <v>28403</v>
      </c>
      <c r="E1169" s="44" t="s">
        <v>28404</v>
      </c>
      <c r="F1169" s="44" t="str">
        <f t="shared" si="18"/>
        <v>Escuela Primaria De Adultos Nº 702Avellaneda</v>
      </c>
      <c r="G1169" s="43" t="s">
        <v>23461</v>
      </c>
      <c r="H1169" s="44" t="s">
        <v>28405</v>
      </c>
      <c r="I1169" s="45" t="s">
        <v>28406</v>
      </c>
      <c r="J1169" s="45" t="s">
        <v>28407</v>
      </c>
      <c r="K1169" s="45" t="s">
        <v>28408</v>
      </c>
      <c r="L1169" s="43">
        <v>0.30549999999999999</v>
      </c>
    </row>
    <row r="1170" spans="1:12" x14ac:dyDescent="0.35">
      <c r="A1170" s="43">
        <v>2</v>
      </c>
      <c r="B1170" s="43" t="s">
        <v>355</v>
      </c>
      <c r="C1170" s="46" t="s">
        <v>404</v>
      </c>
      <c r="D1170" s="44" t="s">
        <v>28409</v>
      </c>
      <c r="E1170" s="44" t="s">
        <v>28410</v>
      </c>
      <c r="F1170" s="44" t="str">
        <f t="shared" si="18"/>
        <v>Capilla San Francisco De AsisAvellaneda</v>
      </c>
      <c r="G1170" s="43" t="s">
        <v>23461</v>
      </c>
      <c r="H1170" s="44" t="s">
        <v>28411</v>
      </c>
      <c r="I1170" s="45" t="s">
        <v>28412</v>
      </c>
      <c r="J1170" s="45">
        <v>-34.685495600000003</v>
      </c>
      <c r="K1170" s="45">
        <v>-58.307724999999998</v>
      </c>
      <c r="L1170" s="43">
        <v>0.83481899999999998</v>
      </c>
    </row>
    <row r="1171" spans="1:12" x14ac:dyDescent="0.35">
      <c r="A1171" s="43">
        <v>2</v>
      </c>
      <c r="B1171" s="43" t="s">
        <v>355</v>
      </c>
      <c r="C1171" s="46" t="s">
        <v>404</v>
      </c>
      <c r="D1171" s="44" t="s">
        <v>28413</v>
      </c>
      <c r="E1171" s="44" t="s">
        <v>28414</v>
      </c>
      <c r="F1171" s="44" t="str">
        <f t="shared" si="18"/>
        <v>FspAvellaneda</v>
      </c>
      <c r="G1171" s="43" t="s">
        <v>23461</v>
      </c>
      <c r="H1171" s="44" t="s">
        <v>28415</v>
      </c>
      <c r="I1171" s="45" t="s">
        <v>28416</v>
      </c>
      <c r="J1171" s="45">
        <v>-34.6847858</v>
      </c>
      <c r="K1171" s="45">
        <v>-58.323923700000002</v>
      </c>
      <c r="L1171" s="43">
        <v>0.63328600000000002</v>
      </c>
    </row>
    <row r="1172" spans="1:12" x14ac:dyDescent="0.35">
      <c r="A1172" s="43">
        <v>2</v>
      </c>
      <c r="B1172" s="43" t="s">
        <v>355</v>
      </c>
      <c r="C1172" s="46" t="s">
        <v>404</v>
      </c>
      <c r="D1172" s="44" t="s">
        <v>28417</v>
      </c>
      <c r="E1172" s="44" t="s">
        <v>24555</v>
      </c>
      <c r="F1172" s="44" t="str">
        <f t="shared" si="18"/>
        <v>UtnAvellaneda</v>
      </c>
      <c r="G1172" s="43" t="s">
        <v>23461</v>
      </c>
      <c r="H1172" s="44" t="s">
        <v>28418</v>
      </c>
      <c r="I1172" s="45" t="s">
        <v>28419</v>
      </c>
      <c r="J1172" s="45">
        <v>-34.694960000000002</v>
      </c>
      <c r="K1172" s="45">
        <v>-58.326979999999999</v>
      </c>
      <c r="L1172" s="43">
        <v>0.21638099999999999</v>
      </c>
    </row>
    <row r="1173" spans="1:12" x14ac:dyDescent="0.35">
      <c r="A1173" s="43">
        <v>2</v>
      </c>
      <c r="B1173" s="43" t="s">
        <v>355</v>
      </c>
      <c r="C1173" s="46" t="s">
        <v>404</v>
      </c>
      <c r="D1173" s="44" t="s">
        <v>28420</v>
      </c>
      <c r="E1173" s="44" t="s">
        <v>28421</v>
      </c>
      <c r="F1173" s="44" t="str">
        <f t="shared" si="18"/>
        <v>Ub BerrozpeAvellaneda</v>
      </c>
      <c r="G1173" s="43" t="s">
        <v>23456</v>
      </c>
      <c r="H1173" s="44" t="s">
        <v>28422</v>
      </c>
      <c r="I1173" s="45" t="s">
        <v>28423</v>
      </c>
      <c r="J1173" s="45">
        <v>-34.682780000000001</v>
      </c>
      <c r="K1173" s="45">
        <v>-58.348750000000003</v>
      </c>
      <c r="L1173" s="43">
        <v>0.34959099999999999</v>
      </c>
    </row>
    <row r="1174" spans="1:12" x14ac:dyDescent="0.35">
      <c r="A1174" s="43">
        <v>2</v>
      </c>
      <c r="B1174" s="43" t="s">
        <v>355</v>
      </c>
      <c r="C1174" s="46" t="s">
        <v>404</v>
      </c>
      <c r="D1174" s="44" t="s">
        <v>28424</v>
      </c>
      <c r="E1174" s="44" t="s">
        <v>3142</v>
      </c>
      <c r="F1174" s="44" t="str">
        <f t="shared" si="18"/>
        <v>Centro Cultural WashingtonAvellaneda</v>
      </c>
      <c r="G1174" s="43" t="s">
        <v>23922</v>
      </c>
      <c r="H1174" s="44" t="s">
        <v>28425</v>
      </c>
      <c r="I1174" s="45" t="s">
        <v>28426</v>
      </c>
      <c r="J1174" s="45">
        <v>-34.686506199999997</v>
      </c>
      <c r="K1174" s="45">
        <v>-58.329307300000004</v>
      </c>
      <c r="L1174" s="43">
        <v>0.48585600000000001</v>
      </c>
    </row>
    <row r="1175" spans="1:12" x14ac:dyDescent="0.35">
      <c r="A1175" s="43">
        <v>2</v>
      </c>
      <c r="B1175" s="43" t="s">
        <v>355</v>
      </c>
      <c r="C1175" s="46" t="s">
        <v>406</v>
      </c>
      <c r="D1175" s="44" t="s">
        <v>28427</v>
      </c>
      <c r="E1175" s="44" t="s">
        <v>28428</v>
      </c>
      <c r="F1175" s="44" t="str">
        <f t="shared" si="18"/>
        <v>Ees Nº 35Avellaneda</v>
      </c>
      <c r="G1175" s="43" t="s">
        <v>23461</v>
      </c>
      <c r="H1175" s="44" t="s">
        <v>28429</v>
      </c>
      <c r="I1175" s="45" t="s">
        <v>28430</v>
      </c>
      <c r="J1175" s="45" t="s">
        <v>28431</v>
      </c>
      <c r="K1175" s="45" t="s">
        <v>28432</v>
      </c>
      <c r="L1175" s="43">
        <v>0.44516600000000001</v>
      </c>
    </row>
    <row r="1176" spans="1:12" x14ac:dyDescent="0.35">
      <c r="A1176" s="43">
        <v>2</v>
      </c>
      <c r="B1176" s="43" t="s">
        <v>355</v>
      </c>
      <c r="C1176" s="46" t="s">
        <v>406</v>
      </c>
      <c r="D1176" s="44" t="s">
        <v>28433</v>
      </c>
      <c r="E1176" s="44" t="s">
        <v>28434</v>
      </c>
      <c r="F1176" s="44" t="str">
        <f t="shared" si="18"/>
        <v>Centro Comunitario Eva PeronAvellaneda</v>
      </c>
      <c r="G1176" s="43" t="s">
        <v>23461</v>
      </c>
      <c r="H1176" s="44" t="s">
        <v>28435</v>
      </c>
      <c r="I1176" s="45" t="s">
        <v>28436</v>
      </c>
      <c r="J1176" s="45">
        <v>-34.6847858</v>
      </c>
      <c r="K1176" s="45">
        <v>-58.323923700000002</v>
      </c>
      <c r="L1176" s="43">
        <v>0.63328600000000002</v>
      </c>
    </row>
    <row r="1177" spans="1:12" x14ac:dyDescent="0.35">
      <c r="A1177" s="43">
        <v>2</v>
      </c>
      <c r="B1177" s="43" t="s">
        <v>355</v>
      </c>
      <c r="C1177" s="46" t="s">
        <v>406</v>
      </c>
      <c r="D1177" s="44" t="s">
        <v>28437</v>
      </c>
      <c r="E1177" s="44" t="s">
        <v>28438</v>
      </c>
      <c r="F1177" s="44" t="str">
        <f t="shared" si="18"/>
        <v>PmAvellaneda</v>
      </c>
      <c r="G1177" s="43" t="s">
        <v>23451</v>
      </c>
      <c r="H1177" s="44" t="s">
        <v>28439</v>
      </c>
      <c r="I1177" s="45" t="s">
        <v>28440</v>
      </c>
      <c r="J1177" s="45">
        <v>-34.662613999999998</v>
      </c>
      <c r="K1177" s="45">
        <v>-58.342725299999998</v>
      </c>
      <c r="L1177" s="43">
        <v>0.61062000000000005</v>
      </c>
    </row>
    <row r="1178" spans="1:12" x14ac:dyDescent="0.35">
      <c r="A1178" s="43">
        <v>2</v>
      </c>
      <c r="B1178" s="43" t="s">
        <v>355</v>
      </c>
      <c r="C1178" s="46" t="s">
        <v>406</v>
      </c>
      <c r="D1178" s="44" t="s">
        <v>28441</v>
      </c>
      <c r="E1178" s="44" t="s">
        <v>28442</v>
      </c>
      <c r="F1178" s="44" t="str">
        <f t="shared" si="18"/>
        <v>Renacer Por La PatriaAvellaneda</v>
      </c>
      <c r="G1178" s="43" t="s">
        <v>23461</v>
      </c>
      <c r="H1178" s="44" t="s">
        <v>28443</v>
      </c>
      <c r="I1178" s="45" t="s">
        <v>28444</v>
      </c>
      <c r="J1178" s="45">
        <v>-34.704061008385999</v>
      </c>
      <c r="K1178" s="45">
        <v>-58.355391024776999</v>
      </c>
      <c r="L1178" s="43">
        <v>0.69058600000000003</v>
      </c>
    </row>
    <row r="1179" spans="1:12" x14ac:dyDescent="0.35">
      <c r="A1179" s="43">
        <v>2</v>
      </c>
      <c r="B1179" s="43" t="s">
        <v>355</v>
      </c>
      <c r="C1179" s="46" t="s">
        <v>406</v>
      </c>
      <c r="D1179" s="44" t="s">
        <v>28445</v>
      </c>
      <c r="E1179" s="44" t="s">
        <v>28446</v>
      </c>
      <c r="F1179" s="44" t="str">
        <f t="shared" si="18"/>
        <v>Soc. De Fomento Villa NuñezAvellaneda</v>
      </c>
      <c r="G1179" s="43" t="s">
        <v>23451</v>
      </c>
      <c r="H1179" s="44" t="s">
        <v>28447</v>
      </c>
      <c r="I1179" s="45" t="s">
        <v>28448</v>
      </c>
      <c r="J1179" s="45">
        <v>-34.680800011698999</v>
      </c>
      <c r="K1179" s="45">
        <v>-58.336502992705</v>
      </c>
      <c r="L1179" s="43">
        <v>0.47863699999999998</v>
      </c>
    </row>
    <row r="1180" spans="1:12" x14ac:dyDescent="0.35">
      <c r="A1180" s="43">
        <v>2</v>
      </c>
      <c r="B1180" s="43" t="s">
        <v>355</v>
      </c>
      <c r="C1180" s="46" t="s">
        <v>406</v>
      </c>
      <c r="D1180" s="44" t="s">
        <v>28449</v>
      </c>
      <c r="E1180" s="44" t="s">
        <v>28450</v>
      </c>
      <c r="F1180" s="44" t="str">
        <f t="shared" si="18"/>
        <v>Club Social Y Deportivo LevalleAvellaneda</v>
      </c>
      <c r="G1180" s="43" t="s">
        <v>23461</v>
      </c>
      <c r="H1180" s="44" t="s">
        <v>28451</v>
      </c>
      <c r="I1180" s="45" t="s">
        <v>28452</v>
      </c>
      <c r="J1180" s="45">
        <v>-34.653722000000002</v>
      </c>
      <c r="K1180" s="45">
        <v>-58.357095800000003</v>
      </c>
      <c r="L1180" s="43">
        <v>0.74721400000000004</v>
      </c>
    </row>
    <row r="1181" spans="1:12" x14ac:dyDescent="0.35">
      <c r="A1181" s="43">
        <v>2</v>
      </c>
      <c r="B1181" s="43" t="s">
        <v>355</v>
      </c>
      <c r="C1181" s="46" t="s">
        <v>406</v>
      </c>
      <c r="D1181" s="44" t="s">
        <v>28453</v>
      </c>
      <c r="E1181" s="44" t="s">
        <v>3174</v>
      </c>
      <c r="F1181" s="44" t="str">
        <f t="shared" si="18"/>
        <v>Local Eva PeronAvellaneda</v>
      </c>
      <c r="G1181" s="43" t="s">
        <v>23451</v>
      </c>
      <c r="H1181" s="44" t="s">
        <v>28454</v>
      </c>
      <c r="I1181" s="45" t="s">
        <v>28455</v>
      </c>
      <c r="J1181" s="45">
        <v>-34.67768600894</v>
      </c>
      <c r="K1181" s="45">
        <v>-58.347250771870002</v>
      </c>
      <c r="L1181" s="43">
        <v>0.32444000000000001</v>
      </c>
    </row>
    <row r="1182" spans="1:12" x14ac:dyDescent="0.35">
      <c r="A1182" s="43">
        <v>2</v>
      </c>
      <c r="B1182" s="43" t="s">
        <v>355</v>
      </c>
      <c r="C1182" s="46" t="s">
        <v>406</v>
      </c>
      <c r="D1182" s="44" t="s">
        <v>28456</v>
      </c>
      <c r="E1182" s="44" t="s">
        <v>28457</v>
      </c>
      <c r="F1182" s="44" t="str">
        <f t="shared" si="18"/>
        <v>La KoordinadoraAvellaneda</v>
      </c>
      <c r="G1182" s="43" t="s">
        <v>23451</v>
      </c>
      <c r="H1182" s="44" t="s">
        <v>28458</v>
      </c>
      <c r="I1182" s="45" t="s">
        <v>28459</v>
      </c>
      <c r="J1182" s="45">
        <v>-34.660179999999997</v>
      </c>
      <c r="K1182" s="45">
        <v>-58.367440000000002</v>
      </c>
      <c r="L1182" s="43">
        <v>0.18251700000000001</v>
      </c>
    </row>
    <row r="1183" spans="1:12" x14ac:dyDescent="0.35">
      <c r="A1183" s="43">
        <v>2</v>
      </c>
      <c r="B1183" s="43" t="s">
        <v>355</v>
      </c>
      <c r="C1183" s="46" t="s">
        <v>406</v>
      </c>
      <c r="D1183" s="44" t="s">
        <v>28460</v>
      </c>
      <c r="E1183" s="44" t="s">
        <v>28461</v>
      </c>
      <c r="F1183" s="44" t="str">
        <f t="shared" si="18"/>
        <v>Los MakaAvellaneda</v>
      </c>
      <c r="G1183" s="43" t="s">
        <v>23451</v>
      </c>
      <c r="H1183" s="44" t="s">
        <v>28462</v>
      </c>
      <c r="I1183" s="45" t="s">
        <v>28463</v>
      </c>
      <c r="J1183" s="45">
        <v>-34.704199896521999</v>
      </c>
      <c r="K1183" s="45">
        <v>-58.345534912471003</v>
      </c>
      <c r="L1183" s="43">
        <v>0.54914499999999999</v>
      </c>
    </row>
    <row r="1184" spans="1:12" x14ac:dyDescent="0.35">
      <c r="A1184" s="43">
        <v>2</v>
      </c>
      <c r="B1184" s="43" t="s">
        <v>355</v>
      </c>
      <c r="C1184" s="46" t="s">
        <v>406</v>
      </c>
      <c r="D1184" s="44" t="s">
        <v>28464</v>
      </c>
      <c r="E1184" s="44" t="s">
        <v>28465</v>
      </c>
      <c r="F1184" s="44" t="str">
        <f t="shared" si="18"/>
        <v>Hogares La PazAvellaneda</v>
      </c>
      <c r="G1184" s="43" t="s">
        <v>23461</v>
      </c>
      <c r="H1184" s="44" t="s">
        <v>28466</v>
      </c>
      <c r="I1184" s="45" t="s">
        <v>28467</v>
      </c>
      <c r="J1184" s="45">
        <v>-34.722270986402002</v>
      </c>
      <c r="K1184" s="45">
        <v>-58.330455030468002</v>
      </c>
      <c r="L1184" s="43">
        <v>0.55561400000000005</v>
      </c>
    </row>
    <row r="1185" spans="1:12" x14ac:dyDescent="0.35">
      <c r="A1185" s="43">
        <v>2</v>
      </c>
      <c r="B1185" s="43" t="s">
        <v>355</v>
      </c>
      <c r="C1185" s="46" t="s">
        <v>406</v>
      </c>
      <c r="D1185" s="44" t="s">
        <v>28468</v>
      </c>
      <c r="E1185" s="44" t="s">
        <v>28469</v>
      </c>
      <c r="F1185" s="44" t="str">
        <f t="shared" si="18"/>
        <v>Ep 31Avellaneda</v>
      </c>
      <c r="G1185" s="43" t="s">
        <v>23490</v>
      </c>
      <c r="H1185" s="44" t="s">
        <v>28470</v>
      </c>
      <c r="I1185" s="45" t="s">
        <v>28471</v>
      </c>
      <c r="J1185" s="45" t="s">
        <v>28472</v>
      </c>
      <c r="K1185" s="45" t="s">
        <v>28473</v>
      </c>
      <c r="L1185" s="43">
        <v>0.48000500000000001</v>
      </c>
    </row>
    <row r="1186" spans="1:12" x14ac:dyDescent="0.35">
      <c r="A1186" s="43">
        <v>2</v>
      </c>
      <c r="B1186" s="43" t="s">
        <v>355</v>
      </c>
      <c r="C1186" s="46" t="s">
        <v>406</v>
      </c>
      <c r="D1186" s="44" t="s">
        <v>28474</v>
      </c>
      <c r="E1186" s="44" t="s">
        <v>28475</v>
      </c>
      <c r="F1186" s="44" t="str">
        <f t="shared" si="18"/>
        <v>Envion LujanAvellaneda</v>
      </c>
      <c r="G1186" s="43" t="s">
        <v>23451</v>
      </c>
      <c r="H1186" s="44" t="s">
        <v>28476</v>
      </c>
      <c r="I1186" s="45" t="s">
        <v>28477</v>
      </c>
      <c r="J1186" s="45">
        <v>-34.68890698845</v>
      </c>
      <c r="K1186" s="45">
        <v>-58.355767036953999</v>
      </c>
      <c r="L1186" s="43">
        <v>0.50444100000000003</v>
      </c>
    </row>
    <row r="1187" spans="1:12" x14ac:dyDescent="0.35">
      <c r="A1187" s="43">
        <v>2</v>
      </c>
      <c r="B1187" s="43" t="s">
        <v>355</v>
      </c>
      <c r="C1187" s="46" t="s">
        <v>406</v>
      </c>
      <c r="D1187" s="44" t="s">
        <v>28478</v>
      </c>
      <c r="E1187" s="44" t="s">
        <v>28479</v>
      </c>
      <c r="F1187" s="44" t="str">
        <f t="shared" si="18"/>
        <v>Centro Cultura Juana AzurduyAvellaneda</v>
      </c>
      <c r="G1187" s="43" t="s">
        <v>23451</v>
      </c>
      <c r="H1187" s="44" t="s">
        <v>28480</v>
      </c>
      <c r="I1187" s="45" t="s">
        <v>28481</v>
      </c>
      <c r="J1187" s="45">
        <v>-34.683603087758001</v>
      </c>
      <c r="K1187" s="45">
        <v>-58.382402126854998</v>
      </c>
      <c r="L1187" s="43">
        <v>0.306838</v>
      </c>
    </row>
    <row r="1188" spans="1:12" x14ac:dyDescent="0.35">
      <c r="A1188" s="43">
        <v>2</v>
      </c>
      <c r="B1188" s="43" t="s">
        <v>355</v>
      </c>
      <c r="C1188" s="46" t="s">
        <v>406</v>
      </c>
      <c r="D1188" s="44" t="s">
        <v>28482</v>
      </c>
      <c r="E1188" s="44" t="s">
        <v>28483</v>
      </c>
      <c r="F1188" s="44" t="str">
        <f t="shared" si="18"/>
        <v>Ub Graciela PaneAvellaneda</v>
      </c>
      <c r="G1188" s="43" t="s">
        <v>23451</v>
      </c>
      <c r="H1188" s="44" t="s">
        <v>28484</v>
      </c>
      <c r="I1188" s="45" t="s">
        <v>28485</v>
      </c>
      <c r="J1188" s="45">
        <v>-34.668968100000001</v>
      </c>
      <c r="K1188" s="45">
        <v>-58.395040000000002</v>
      </c>
      <c r="L1188" s="43">
        <v>0.30682300000000001</v>
      </c>
    </row>
    <row r="1189" spans="1:12" x14ac:dyDescent="0.35">
      <c r="A1189" s="43">
        <v>2</v>
      </c>
      <c r="B1189" s="43" t="s">
        <v>355</v>
      </c>
      <c r="C1189" s="46" t="s">
        <v>406</v>
      </c>
      <c r="D1189" s="44" t="s">
        <v>28486</v>
      </c>
      <c r="E1189" s="44" t="s">
        <v>28487</v>
      </c>
      <c r="F1189" s="44" t="str">
        <f t="shared" si="18"/>
        <v>Ep 67Avellaneda</v>
      </c>
      <c r="G1189" s="43" t="s">
        <v>23490</v>
      </c>
      <c r="H1189" s="44" t="s">
        <v>28488</v>
      </c>
      <c r="I1189" s="45" t="s">
        <v>28489</v>
      </c>
      <c r="J1189" s="45" t="s">
        <v>28490</v>
      </c>
      <c r="K1189" s="45" t="s">
        <v>28491</v>
      </c>
      <c r="L1189" s="43">
        <v>0.78284399999999998</v>
      </c>
    </row>
    <row r="1190" spans="1:12" x14ac:dyDescent="0.35">
      <c r="A1190" s="43">
        <v>2</v>
      </c>
      <c r="B1190" s="43" t="s">
        <v>355</v>
      </c>
      <c r="C1190" s="46" t="s">
        <v>406</v>
      </c>
      <c r="D1190" s="44" t="s">
        <v>28492</v>
      </c>
      <c r="E1190" s="44" t="s">
        <v>3176</v>
      </c>
      <c r="F1190" s="44" t="str">
        <f t="shared" si="18"/>
        <v>Polideportivo Barrio AzulAvellaneda</v>
      </c>
      <c r="G1190" s="43" t="s">
        <v>23451</v>
      </c>
      <c r="H1190" s="44" t="s">
        <v>28493</v>
      </c>
      <c r="I1190" s="45" t="s">
        <v>28494</v>
      </c>
      <c r="J1190" s="45">
        <v>-34.701135800000003</v>
      </c>
      <c r="K1190" s="45">
        <v>-58.307939099999999</v>
      </c>
      <c r="L1190" s="43">
        <v>0.53325400000000001</v>
      </c>
    </row>
    <row r="1191" spans="1:12" x14ac:dyDescent="0.35">
      <c r="A1191" s="43">
        <v>2</v>
      </c>
      <c r="B1191" s="43" t="s">
        <v>355</v>
      </c>
      <c r="C1191" s="46" t="s">
        <v>406</v>
      </c>
      <c r="D1191" s="44" t="s">
        <v>28495</v>
      </c>
      <c r="E1191" s="44" t="s">
        <v>28496</v>
      </c>
      <c r="F1191" s="44" t="str">
        <f t="shared" si="18"/>
        <v>Biblioteca Popular Maestro Alfredo BravoAvellaneda</v>
      </c>
      <c r="G1191" s="43" t="s">
        <v>23461</v>
      </c>
      <c r="H1191" s="44" t="s">
        <v>28497</v>
      </c>
      <c r="I1191" s="45" t="s">
        <v>28498</v>
      </c>
      <c r="J1191" s="45">
        <v>-34.666550608662</v>
      </c>
      <c r="K1191" s="45">
        <v>-58.353946487583997</v>
      </c>
      <c r="L1191" s="43">
        <v>0.20510200000000001</v>
      </c>
    </row>
    <row r="1192" spans="1:12" x14ac:dyDescent="0.35">
      <c r="A1192" s="43">
        <v>2</v>
      </c>
      <c r="B1192" s="43" t="s">
        <v>355</v>
      </c>
      <c r="C1192" s="46" t="s">
        <v>406</v>
      </c>
      <c r="D1192" s="44" t="s">
        <v>28499</v>
      </c>
      <c r="E1192" s="44" t="s">
        <v>28500</v>
      </c>
      <c r="F1192" s="44" t="str">
        <f t="shared" si="18"/>
        <v>Epa 705Avellaneda</v>
      </c>
      <c r="G1192" s="43" t="s">
        <v>23490</v>
      </c>
      <c r="H1192" s="44" t="s">
        <v>28501</v>
      </c>
      <c r="I1192" s="45" t="s">
        <v>28502</v>
      </c>
      <c r="J1192" s="45" t="s">
        <v>28503</v>
      </c>
      <c r="K1192" s="45" t="s">
        <v>28504</v>
      </c>
      <c r="L1192" s="43">
        <v>0.58291000000000004</v>
      </c>
    </row>
    <row r="1193" spans="1:12" x14ac:dyDescent="0.35">
      <c r="A1193" s="43">
        <v>2</v>
      </c>
      <c r="B1193" s="43" t="s">
        <v>355</v>
      </c>
      <c r="C1193" s="46" t="s">
        <v>406</v>
      </c>
      <c r="D1193" s="44" t="s">
        <v>28505</v>
      </c>
      <c r="E1193" s="44" t="s">
        <v>28506</v>
      </c>
      <c r="F1193" s="44" t="str">
        <f t="shared" si="18"/>
        <v>Centro Juvenil "hilda Cabrera"Avellaneda</v>
      </c>
      <c r="G1193" s="43" t="s">
        <v>23451</v>
      </c>
      <c r="H1193" s="44" t="s">
        <v>28507</v>
      </c>
      <c r="I1193" s="45" t="s">
        <v>28508</v>
      </c>
      <c r="J1193" s="45">
        <v>-34.705529014908002</v>
      </c>
      <c r="K1193" s="45">
        <v>-58.346937959244002</v>
      </c>
      <c r="L1193" s="43">
        <v>0.64206399999999997</v>
      </c>
    </row>
    <row r="1194" spans="1:12" x14ac:dyDescent="0.35">
      <c r="A1194" s="43">
        <v>2</v>
      </c>
      <c r="B1194" s="43" t="s">
        <v>355</v>
      </c>
      <c r="C1194" s="46" t="s">
        <v>406</v>
      </c>
      <c r="D1194" s="44" t="s">
        <v>28509</v>
      </c>
      <c r="E1194" s="44" t="s">
        <v>28510</v>
      </c>
      <c r="F1194" s="44" t="str">
        <f t="shared" si="18"/>
        <v>Accion Comunitaria 13 De JulioAvellaneda</v>
      </c>
      <c r="G1194" s="43" t="s">
        <v>23461</v>
      </c>
      <c r="H1194" s="44" t="s">
        <v>28511</v>
      </c>
      <c r="I1194" s="45" t="s">
        <v>28512</v>
      </c>
      <c r="J1194" s="45">
        <v>-34.652892700000002</v>
      </c>
      <c r="K1194" s="45">
        <v>-58.350636199999997</v>
      </c>
      <c r="L1194" s="43">
        <v>0.48851299999999998</v>
      </c>
    </row>
    <row r="1195" spans="1:12" x14ac:dyDescent="0.35">
      <c r="A1195" s="43">
        <v>2</v>
      </c>
      <c r="B1195" s="43" t="s">
        <v>355</v>
      </c>
      <c r="C1195" s="46" t="s">
        <v>406</v>
      </c>
      <c r="D1195" s="44" t="s">
        <v>28513</v>
      </c>
      <c r="E1195" s="44" t="s">
        <v>3177</v>
      </c>
      <c r="F1195" s="44" t="str">
        <f t="shared" si="18"/>
        <v>Polo Productivo Dock SudAvellaneda</v>
      </c>
      <c r="G1195" s="43" t="s">
        <v>23451</v>
      </c>
      <c r="H1195" s="44" t="s">
        <v>28514</v>
      </c>
      <c r="I1195" s="45" t="s">
        <v>28515</v>
      </c>
      <c r="J1195" s="45">
        <v>-34.654044900000002</v>
      </c>
      <c r="K1195" s="45">
        <v>-58.343839899999999</v>
      </c>
      <c r="L1195" s="43">
        <v>0.55096199999999995</v>
      </c>
    </row>
    <row r="1196" spans="1:12" x14ac:dyDescent="0.35">
      <c r="A1196" s="43">
        <v>2</v>
      </c>
      <c r="B1196" s="43" t="s">
        <v>355</v>
      </c>
      <c r="C1196" s="46" t="s">
        <v>406</v>
      </c>
      <c r="D1196" s="44" t="s">
        <v>28516</v>
      </c>
      <c r="E1196" s="44" t="s">
        <v>28517</v>
      </c>
      <c r="F1196" s="44" t="str">
        <f t="shared" si="18"/>
        <v>Casa Marea VioletaAvellaneda</v>
      </c>
      <c r="G1196" s="43" t="s">
        <v>23451</v>
      </c>
      <c r="H1196" s="44" t="s">
        <v>28518</v>
      </c>
      <c r="I1196" s="45" t="s">
        <v>28519</v>
      </c>
      <c r="J1196" s="45">
        <v>-34.663248199999998</v>
      </c>
      <c r="K1196" s="45">
        <v>-58.3778614</v>
      </c>
      <c r="L1196" s="43">
        <v>0.40263500000000002</v>
      </c>
    </row>
    <row r="1197" spans="1:12" x14ac:dyDescent="0.35">
      <c r="A1197" s="43">
        <v>2</v>
      </c>
      <c r="B1197" s="43" t="s">
        <v>355</v>
      </c>
      <c r="C1197" s="46" t="s">
        <v>406</v>
      </c>
      <c r="D1197" s="44" t="s">
        <v>28520</v>
      </c>
      <c r="E1197" s="44" t="s">
        <v>28521</v>
      </c>
      <c r="F1197" s="44" t="str">
        <f t="shared" si="18"/>
        <v>Casa Esquina LibertadAvellaneda</v>
      </c>
      <c r="G1197" s="43" t="s">
        <v>23461</v>
      </c>
      <c r="H1197" s="44" t="s">
        <v>28522</v>
      </c>
      <c r="I1197" s="45" t="s">
        <v>28523</v>
      </c>
      <c r="J1197" s="45">
        <v>-34.662579011481</v>
      </c>
      <c r="K1197" s="45">
        <v>-58.335024005888997</v>
      </c>
      <c r="L1197" s="43">
        <v>0.7823</v>
      </c>
    </row>
    <row r="1198" spans="1:12" x14ac:dyDescent="0.35">
      <c r="A1198" s="43">
        <v>2</v>
      </c>
      <c r="B1198" s="43" t="s">
        <v>355</v>
      </c>
      <c r="C1198" s="46" t="s">
        <v>406</v>
      </c>
      <c r="D1198" s="44" t="s">
        <v>28524</v>
      </c>
      <c r="E1198" s="44" t="s">
        <v>3188</v>
      </c>
      <c r="F1198" s="44" t="str">
        <f t="shared" si="18"/>
        <v>Suteba AvellanedaAvellaneda</v>
      </c>
      <c r="G1198" s="43" t="s">
        <v>23490</v>
      </c>
      <c r="H1198" s="44" t="s">
        <v>28525</v>
      </c>
      <c r="I1198" s="45" t="s">
        <v>28526</v>
      </c>
      <c r="J1198" s="45">
        <v>-34.665379399999999</v>
      </c>
      <c r="K1198" s="45">
        <v>-58.358981900000003</v>
      </c>
      <c r="L1198" s="43">
        <v>0.191968</v>
      </c>
    </row>
    <row r="1199" spans="1:12" x14ac:dyDescent="0.35">
      <c r="A1199" s="43">
        <v>2</v>
      </c>
      <c r="B1199" s="43" t="s">
        <v>355</v>
      </c>
      <c r="C1199" s="46" t="s">
        <v>406</v>
      </c>
      <c r="D1199" s="44" t="s">
        <v>28527</v>
      </c>
      <c r="E1199" s="44" t="s">
        <v>28528</v>
      </c>
      <c r="F1199" s="44" t="str">
        <f t="shared" si="18"/>
        <v>Envar El KadriAvellaneda</v>
      </c>
      <c r="G1199" s="43" t="s">
        <v>23451</v>
      </c>
      <c r="H1199" s="44" t="s">
        <v>28529</v>
      </c>
      <c r="I1199" s="45" t="s">
        <v>28530</v>
      </c>
      <c r="J1199" s="45">
        <v>-34.691477020000001</v>
      </c>
      <c r="K1199" s="45">
        <v>-58.37322211</v>
      </c>
      <c r="L1199" s="43">
        <v>0.391789</v>
      </c>
    </row>
    <row r="1200" spans="1:12" x14ac:dyDescent="0.35">
      <c r="A1200" s="43">
        <v>2</v>
      </c>
      <c r="B1200" s="43" t="s">
        <v>355</v>
      </c>
      <c r="C1200" s="46" t="s">
        <v>406</v>
      </c>
      <c r="D1200" s="44" t="s">
        <v>28531</v>
      </c>
      <c r="E1200" s="44" t="s">
        <v>3179</v>
      </c>
      <c r="F1200" s="44" t="str">
        <f t="shared" si="18"/>
        <v>Soc. De Fom. PicoAvellaneda</v>
      </c>
      <c r="G1200" s="43" t="s">
        <v>23451</v>
      </c>
      <c r="H1200" s="44" t="s">
        <v>28532</v>
      </c>
      <c r="I1200" s="45" t="s">
        <v>28533</v>
      </c>
      <c r="J1200" s="45">
        <v>-34.706364299999997</v>
      </c>
      <c r="K1200" s="45">
        <v>-58.349053599999998</v>
      </c>
      <c r="L1200" s="43">
        <v>0.76353099999999996</v>
      </c>
    </row>
    <row r="1201" spans="1:12" x14ac:dyDescent="0.35">
      <c r="A1201" s="43">
        <v>2</v>
      </c>
      <c r="B1201" s="43" t="s">
        <v>355</v>
      </c>
      <c r="C1201" s="46" t="s">
        <v>406</v>
      </c>
      <c r="D1201" s="44" t="s">
        <v>28534</v>
      </c>
      <c r="E1201" s="44" t="s">
        <v>28535</v>
      </c>
      <c r="F1201" s="44" t="str">
        <f t="shared" si="18"/>
        <v>Centro Comunitario Arco IrisAvellaneda</v>
      </c>
      <c r="G1201" s="43" t="s">
        <v>23461</v>
      </c>
      <c r="H1201" s="44" t="s">
        <v>28536</v>
      </c>
      <c r="I1201" s="45" t="s">
        <v>28537</v>
      </c>
      <c r="J1201" s="45">
        <v>-34.654154499999997</v>
      </c>
      <c r="K1201" s="45">
        <v>-58.346451299999998</v>
      </c>
      <c r="L1201" s="43">
        <v>0.49646400000000002</v>
      </c>
    </row>
    <row r="1202" spans="1:12" x14ac:dyDescent="0.35">
      <c r="A1202" s="43">
        <v>2</v>
      </c>
      <c r="B1202" s="43" t="s">
        <v>355</v>
      </c>
      <c r="C1202" s="46" t="s">
        <v>406</v>
      </c>
      <c r="D1202" s="44" t="s">
        <v>28538</v>
      </c>
      <c r="E1202" s="44" t="s">
        <v>3136</v>
      </c>
      <c r="F1202" s="44" t="str">
        <f t="shared" si="18"/>
        <v>Centro Aime PaineAvellaneda</v>
      </c>
      <c r="G1202" s="43" t="s">
        <v>23701</v>
      </c>
      <c r="H1202" s="44" t="s">
        <v>28539</v>
      </c>
      <c r="I1202" s="45" t="s">
        <v>28540</v>
      </c>
      <c r="J1202" s="45">
        <v>-34.708791499999997</v>
      </c>
      <c r="K1202" s="45">
        <v>-58.3248599</v>
      </c>
      <c r="L1202" s="43">
        <v>0.479184</v>
      </c>
    </row>
    <row r="1203" spans="1:12" x14ac:dyDescent="0.35">
      <c r="A1203" s="43">
        <v>2</v>
      </c>
      <c r="B1203" s="43" t="s">
        <v>355</v>
      </c>
      <c r="C1203" s="46" t="s">
        <v>406</v>
      </c>
      <c r="D1203" s="44" t="s">
        <v>28541</v>
      </c>
      <c r="E1203" s="44" t="s">
        <v>28542</v>
      </c>
      <c r="F1203" s="44" t="str">
        <f t="shared" si="18"/>
        <v>Cens N° 458Avellaneda</v>
      </c>
      <c r="G1203" s="43" t="s">
        <v>23461</v>
      </c>
      <c r="H1203" s="44" t="s">
        <v>28543</v>
      </c>
      <c r="I1203" s="45" t="s">
        <v>28544</v>
      </c>
      <c r="J1203" s="45" t="s">
        <v>28545</v>
      </c>
      <c r="K1203" s="45" t="s">
        <v>28546</v>
      </c>
      <c r="L1203" s="43">
        <v>0.479184</v>
      </c>
    </row>
    <row r="1204" spans="1:12" x14ac:dyDescent="0.35">
      <c r="A1204" s="43">
        <v>2</v>
      </c>
      <c r="B1204" s="43" t="s">
        <v>355</v>
      </c>
      <c r="C1204" s="46" t="s">
        <v>406</v>
      </c>
      <c r="D1204" s="44" t="s">
        <v>28547</v>
      </c>
      <c r="E1204" s="44" t="s">
        <v>24855</v>
      </c>
      <c r="F1204" s="44" t="str">
        <f t="shared" si="18"/>
        <v>AteAvellaneda</v>
      </c>
      <c r="G1204" s="43" t="s">
        <v>23461</v>
      </c>
      <c r="H1204" s="44" t="s">
        <v>28548</v>
      </c>
      <c r="I1204" s="45" t="s">
        <v>28549</v>
      </c>
      <c r="J1204" s="45">
        <v>-34.664326600000003</v>
      </c>
      <c r="K1204" s="45">
        <v>-58.360825499999997</v>
      </c>
      <c r="L1204" s="43">
        <v>0.17230999999999999</v>
      </c>
    </row>
    <row r="1205" spans="1:12" x14ac:dyDescent="0.35">
      <c r="A1205" s="43">
        <v>2</v>
      </c>
      <c r="B1205" s="43" t="s">
        <v>355</v>
      </c>
      <c r="C1205" s="46" t="s">
        <v>406</v>
      </c>
      <c r="D1205" s="44" t="s">
        <v>28550</v>
      </c>
      <c r="E1205" s="44" t="s">
        <v>28551</v>
      </c>
      <c r="F1205" s="44" t="str">
        <f t="shared" si="18"/>
        <v>Corazon De EvitaAvellaneda</v>
      </c>
      <c r="G1205" s="43" t="s">
        <v>23461</v>
      </c>
      <c r="H1205" s="44" t="s">
        <v>28552</v>
      </c>
      <c r="I1205" s="45" t="s">
        <v>28553</v>
      </c>
      <c r="J1205" s="45">
        <v>-34.703102700000002</v>
      </c>
      <c r="K1205" s="45">
        <v>-58.350664399999999</v>
      </c>
      <c r="L1205" s="43">
        <v>0.78001500000000001</v>
      </c>
    </row>
    <row r="1206" spans="1:12" x14ac:dyDescent="0.35">
      <c r="A1206" s="43">
        <v>2</v>
      </c>
      <c r="B1206" s="43" t="s">
        <v>355</v>
      </c>
      <c r="C1206" s="46" t="s">
        <v>406</v>
      </c>
      <c r="D1206" s="44" t="s">
        <v>28554</v>
      </c>
      <c r="E1206" s="44" t="s">
        <v>28555</v>
      </c>
      <c r="F1206" s="44" t="str">
        <f t="shared" si="18"/>
        <v>Club Sarmiento De Entre ViasAvellaneda</v>
      </c>
      <c r="G1206" s="43" t="s">
        <v>23451</v>
      </c>
      <c r="H1206" s="44" t="s">
        <v>28556</v>
      </c>
      <c r="I1206" s="45" t="s">
        <v>28557</v>
      </c>
      <c r="J1206" s="45">
        <v>-34.656104499999998</v>
      </c>
      <c r="K1206" s="45">
        <v>-58.355327199999998</v>
      </c>
      <c r="L1206" s="43">
        <v>0.32955699999999999</v>
      </c>
    </row>
    <row r="1207" spans="1:12" x14ac:dyDescent="0.35">
      <c r="A1207" s="43">
        <v>2</v>
      </c>
      <c r="B1207" s="43" t="s">
        <v>355</v>
      </c>
      <c r="C1207" s="46" t="s">
        <v>406</v>
      </c>
      <c r="D1207" s="44" t="s">
        <v>28558</v>
      </c>
      <c r="E1207" s="44" t="s">
        <v>28559</v>
      </c>
      <c r="F1207" s="44" t="str">
        <f t="shared" si="18"/>
        <v>Ep 6Avellaneda</v>
      </c>
      <c r="G1207" s="43" t="s">
        <v>23490</v>
      </c>
      <c r="H1207" s="44" t="s">
        <v>28560</v>
      </c>
      <c r="I1207" s="45" t="s">
        <v>28561</v>
      </c>
      <c r="J1207" s="45" t="s">
        <v>28562</v>
      </c>
      <c r="K1207" s="45" t="s">
        <v>28563</v>
      </c>
      <c r="L1207" s="43">
        <v>0.70534300000000005</v>
      </c>
    </row>
    <row r="1208" spans="1:12" x14ac:dyDescent="0.35">
      <c r="A1208" s="43">
        <v>2</v>
      </c>
      <c r="B1208" s="43" t="s">
        <v>355</v>
      </c>
      <c r="C1208" s="46" t="s">
        <v>406</v>
      </c>
      <c r="D1208" s="44" t="s">
        <v>28564</v>
      </c>
      <c r="E1208" s="44" t="s">
        <v>28565</v>
      </c>
      <c r="F1208" s="44" t="str">
        <f t="shared" si="18"/>
        <v>Ep N° 35Avellaneda</v>
      </c>
      <c r="G1208" s="43" t="s">
        <v>23461</v>
      </c>
      <c r="H1208" s="44" t="s">
        <v>28566</v>
      </c>
      <c r="I1208" s="45" t="s">
        <v>28567</v>
      </c>
      <c r="J1208" s="45" t="s">
        <v>28568</v>
      </c>
      <c r="K1208" s="45" t="s">
        <v>28569</v>
      </c>
      <c r="L1208" s="43">
        <v>0.55871000000000004</v>
      </c>
    </row>
    <row r="1209" spans="1:12" x14ac:dyDescent="0.35">
      <c r="A1209" s="43">
        <v>2</v>
      </c>
      <c r="B1209" s="43" t="s">
        <v>355</v>
      </c>
      <c r="C1209" s="46" t="s">
        <v>406</v>
      </c>
      <c r="D1209" s="44" t="s">
        <v>28570</v>
      </c>
      <c r="E1209" s="44" t="s">
        <v>28571</v>
      </c>
      <c r="F1209" s="44" t="str">
        <f t="shared" si="18"/>
        <v>Biblioteca Azucena VillaflorAvellaneda</v>
      </c>
      <c r="G1209" s="43" t="s">
        <v>208</v>
      </c>
      <c r="H1209" s="44" t="s">
        <v>28572</v>
      </c>
      <c r="I1209" s="45" t="s">
        <v>28573</v>
      </c>
      <c r="J1209" s="45">
        <v>-34.674479300000002</v>
      </c>
      <c r="K1209" s="45">
        <v>-58.364094399999999</v>
      </c>
      <c r="L1209" s="43">
        <v>0.268459</v>
      </c>
    </row>
    <row r="1210" spans="1:12" x14ac:dyDescent="0.35">
      <c r="A1210" s="43">
        <v>2</v>
      </c>
      <c r="B1210" s="43" t="s">
        <v>355</v>
      </c>
      <c r="C1210" s="46" t="s">
        <v>406</v>
      </c>
      <c r="D1210" s="44" t="s">
        <v>28574</v>
      </c>
      <c r="E1210" s="44" t="s">
        <v>28575</v>
      </c>
      <c r="F1210" s="44" t="str">
        <f t="shared" si="18"/>
        <v>Galpon Cultura Mercedes SosaAvellaneda</v>
      </c>
      <c r="G1210" s="43" t="s">
        <v>23461</v>
      </c>
      <c r="H1210" s="44" t="s">
        <v>28576</v>
      </c>
      <c r="I1210" s="45" t="s">
        <v>28577</v>
      </c>
      <c r="J1210" s="45">
        <v>-34.662391300000003</v>
      </c>
      <c r="K1210" s="45">
        <v>-58.371578700000001</v>
      </c>
      <c r="L1210" s="43">
        <v>0.23397399999999999</v>
      </c>
    </row>
    <row r="1211" spans="1:12" x14ac:dyDescent="0.35">
      <c r="A1211" s="43">
        <v>2</v>
      </c>
      <c r="B1211" s="43" t="s">
        <v>355</v>
      </c>
      <c r="C1211" s="46" t="s">
        <v>406</v>
      </c>
      <c r="D1211" s="44" t="s">
        <v>28578</v>
      </c>
      <c r="E1211" s="44" t="s">
        <v>28579</v>
      </c>
      <c r="F1211" s="44" t="str">
        <f t="shared" si="18"/>
        <v>Entre Vias - Club SarmientoAvellaneda</v>
      </c>
      <c r="G1211" s="43" t="s">
        <v>23451</v>
      </c>
      <c r="H1211" s="44" t="s">
        <v>28580</v>
      </c>
      <c r="I1211" s="45" t="s">
        <v>28581</v>
      </c>
      <c r="J1211" s="45">
        <v>-34.653759800670002</v>
      </c>
      <c r="K1211" s="45">
        <v>-58.356669105538998</v>
      </c>
      <c r="L1211" s="43">
        <v>0.85353100000000004</v>
      </c>
    </row>
    <row r="1212" spans="1:12" x14ac:dyDescent="0.35">
      <c r="A1212" s="43">
        <v>2</v>
      </c>
      <c r="B1212" s="43" t="s">
        <v>355</v>
      </c>
      <c r="C1212" s="46" t="s">
        <v>406</v>
      </c>
      <c r="D1212" s="44" t="s">
        <v>28582</v>
      </c>
      <c r="E1212" s="44" t="s">
        <v>28583</v>
      </c>
      <c r="F1212" s="44" t="str">
        <f t="shared" si="18"/>
        <v>7 De EneroAvellaneda</v>
      </c>
      <c r="G1212" s="43" t="s">
        <v>23451</v>
      </c>
      <c r="H1212" s="44" t="s">
        <v>28529</v>
      </c>
      <c r="I1212" s="45" t="s">
        <v>28530</v>
      </c>
      <c r="J1212" s="45">
        <v>-34.691477020000001</v>
      </c>
      <c r="K1212" s="45">
        <v>-58.37322211</v>
      </c>
      <c r="L1212" s="43">
        <v>0.391789</v>
      </c>
    </row>
    <row r="1213" spans="1:12" x14ac:dyDescent="0.35">
      <c r="A1213" s="43">
        <v>2</v>
      </c>
      <c r="B1213" s="43" t="s">
        <v>355</v>
      </c>
      <c r="C1213" s="46" t="s">
        <v>406</v>
      </c>
      <c r="D1213" s="44" t="s">
        <v>28584</v>
      </c>
      <c r="E1213" s="44" t="s">
        <v>28585</v>
      </c>
      <c r="F1213" s="44" t="str">
        <f t="shared" si="18"/>
        <v>Unidad Basica La Campora Avell CtroAvellaneda</v>
      </c>
      <c r="G1213" s="43" t="s">
        <v>23456</v>
      </c>
      <c r="H1213" s="44" t="s">
        <v>28586</v>
      </c>
      <c r="I1213" s="45" t="s">
        <v>28587</v>
      </c>
      <c r="J1213" s="45">
        <v>-34.665183833288097</v>
      </c>
      <c r="K1213" s="45">
        <v>-58.364473575375897</v>
      </c>
      <c r="L1213" s="43">
        <v>0.184173</v>
      </c>
    </row>
    <row r="1214" spans="1:12" x14ac:dyDescent="0.35">
      <c r="A1214" s="43">
        <v>2</v>
      </c>
      <c r="B1214" s="43" t="s">
        <v>355</v>
      </c>
      <c r="C1214" s="46" t="s">
        <v>406</v>
      </c>
      <c r="D1214" s="44" t="s">
        <v>28588</v>
      </c>
      <c r="E1214" s="44" t="s">
        <v>28589</v>
      </c>
      <c r="F1214" s="44" t="str">
        <f t="shared" si="18"/>
        <v>Unidad Basica La Campora PiñeyroAvellaneda</v>
      </c>
      <c r="G1214" s="43" t="s">
        <v>23456</v>
      </c>
      <c r="H1214" s="44" t="s">
        <v>28590</v>
      </c>
      <c r="I1214" s="45" t="s">
        <v>28591</v>
      </c>
      <c r="J1214" s="45">
        <v>-34.670183600000001</v>
      </c>
      <c r="K1214" s="45">
        <v>-58.391102500000002</v>
      </c>
      <c r="L1214" s="43">
        <v>0.141925</v>
      </c>
    </row>
    <row r="1215" spans="1:12" x14ac:dyDescent="0.35">
      <c r="A1215" s="43">
        <v>2</v>
      </c>
      <c r="B1215" s="43" t="s">
        <v>355</v>
      </c>
      <c r="C1215" s="46" t="s">
        <v>406</v>
      </c>
      <c r="D1215" s="44" t="s">
        <v>28592</v>
      </c>
      <c r="E1215" s="44" t="s">
        <v>28593</v>
      </c>
      <c r="F1215" s="44" t="str">
        <f t="shared" si="18"/>
        <v>Ep 32Avellaneda</v>
      </c>
      <c r="G1215" s="43" t="s">
        <v>23456</v>
      </c>
      <c r="H1215" s="44" t="s">
        <v>28594</v>
      </c>
      <c r="I1215" s="45" t="s">
        <v>28595</v>
      </c>
      <c r="J1215" s="45" t="s">
        <v>28596</v>
      </c>
      <c r="K1215" s="45" t="s">
        <v>28597</v>
      </c>
      <c r="L1215" s="43">
        <v>0.76561999999999997</v>
      </c>
    </row>
    <row r="1216" spans="1:12" x14ac:dyDescent="0.35">
      <c r="A1216" s="43">
        <v>2</v>
      </c>
      <c r="B1216" s="43" t="s">
        <v>355</v>
      </c>
      <c r="C1216" s="46" t="s">
        <v>406</v>
      </c>
      <c r="D1216" s="44" t="s">
        <v>28598</v>
      </c>
      <c r="E1216" s="44" t="s">
        <v>28599</v>
      </c>
      <c r="F1216" s="44" t="str">
        <f t="shared" si="18"/>
        <v>Sociedad De Fomento IberluceaAvellaneda</v>
      </c>
      <c r="G1216" s="43" t="s">
        <v>23922</v>
      </c>
      <c r="H1216" s="44" t="s">
        <v>28600</v>
      </c>
      <c r="I1216" s="45" t="s">
        <v>28601</v>
      </c>
      <c r="J1216" s="45">
        <v>-34.682706026844997</v>
      </c>
      <c r="K1216" s="45">
        <v>-58.375545328354001</v>
      </c>
      <c r="L1216" s="43">
        <v>0.26786599999999999</v>
      </c>
    </row>
    <row r="1217" spans="1:12" x14ac:dyDescent="0.35">
      <c r="A1217" s="43">
        <v>2</v>
      </c>
      <c r="B1217" s="43" t="s">
        <v>355</v>
      </c>
      <c r="C1217" s="46" t="s">
        <v>406</v>
      </c>
      <c r="D1217" s="44" t="s">
        <v>28602</v>
      </c>
      <c r="E1217" s="44" t="s">
        <v>28603</v>
      </c>
      <c r="F1217" s="44" t="str">
        <f t="shared" si="18"/>
        <v>Espacio De La MemoriaAvellaneda</v>
      </c>
      <c r="G1217" s="43" t="s">
        <v>208</v>
      </c>
      <c r="H1217" s="44" t="s">
        <v>28604</v>
      </c>
      <c r="I1217" s="45" t="s">
        <v>28605</v>
      </c>
      <c r="J1217" s="45">
        <v>-34.658813700000003</v>
      </c>
      <c r="K1217" s="45">
        <v>-58.364984200000002</v>
      </c>
      <c r="L1217" s="43">
        <v>0.254637</v>
      </c>
    </row>
    <row r="1218" spans="1:12" x14ac:dyDescent="0.35">
      <c r="A1218" s="43">
        <v>2</v>
      </c>
      <c r="B1218" s="43" t="s">
        <v>355</v>
      </c>
      <c r="C1218" s="46" t="s">
        <v>406</v>
      </c>
      <c r="D1218" s="44" t="s">
        <v>28606</v>
      </c>
      <c r="E1218" s="44" t="s">
        <v>28607</v>
      </c>
      <c r="F1218" s="44" t="str">
        <f t="shared" ref="F1218:F1281" si="19">CONCATENATE(E1218,B1218)</f>
        <v>Sum La SaladitaAvellaneda</v>
      </c>
      <c r="G1218" s="43" t="s">
        <v>23461</v>
      </c>
      <c r="H1218" s="44" t="s">
        <v>28608</v>
      </c>
      <c r="I1218" s="45" t="s">
        <v>28609</v>
      </c>
      <c r="J1218" s="45">
        <v>-34.675423984730003</v>
      </c>
      <c r="K1218" s="45">
        <v>-58.338243997813002</v>
      </c>
      <c r="L1218" s="43">
        <v>0.479379</v>
      </c>
    </row>
    <row r="1219" spans="1:12" x14ac:dyDescent="0.35">
      <c r="A1219" s="43">
        <v>2</v>
      </c>
      <c r="B1219" s="43" t="s">
        <v>355</v>
      </c>
      <c r="C1219" s="46" t="s">
        <v>406</v>
      </c>
      <c r="D1219" s="44" t="s">
        <v>28610</v>
      </c>
      <c r="E1219" s="44" t="s">
        <v>28611</v>
      </c>
      <c r="F1219" s="44" t="str">
        <f t="shared" si="19"/>
        <v>Club LevalleAvellaneda</v>
      </c>
      <c r="G1219" s="43" t="s">
        <v>23461</v>
      </c>
      <c r="H1219" s="44" t="s">
        <v>28612</v>
      </c>
      <c r="I1219" s="45" t="s">
        <v>28613</v>
      </c>
      <c r="J1219" s="45">
        <v>-34.6538836</v>
      </c>
      <c r="K1219" s="45">
        <v>-58.3572828</v>
      </c>
      <c r="L1219" s="43">
        <v>0.74721400000000004</v>
      </c>
    </row>
    <row r="1220" spans="1:12" x14ac:dyDescent="0.35">
      <c r="A1220" s="43">
        <v>2</v>
      </c>
      <c r="B1220" s="43" t="s">
        <v>355</v>
      </c>
      <c r="C1220" s="46" t="s">
        <v>406</v>
      </c>
      <c r="D1220" s="44" t="s">
        <v>28614</v>
      </c>
      <c r="E1220" s="44" t="s">
        <v>28615</v>
      </c>
      <c r="F1220" s="44" t="str">
        <f t="shared" si="19"/>
        <v>Centro Irene MartinezAvellaneda</v>
      </c>
      <c r="G1220" s="43" t="s">
        <v>23461</v>
      </c>
      <c r="H1220" s="44" t="s">
        <v>28616</v>
      </c>
      <c r="I1220" s="45" t="s">
        <v>28617</v>
      </c>
      <c r="J1220" s="45">
        <v>-34.649947854006001</v>
      </c>
      <c r="K1220" s="45">
        <v>-58.361922620213001</v>
      </c>
      <c r="L1220" s="43">
        <v>0.81880799999999998</v>
      </c>
    </row>
    <row r="1221" spans="1:12" x14ac:dyDescent="0.35">
      <c r="A1221" s="43">
        <v>21</v>
      </c>
      <c r="B1221" s="43" t="s">
        <v>1191</v>
      </c>
      <c r="C1221" s="46" t="s">
        <v>1194</v>
      </c>
      <c r="D1221" s="44" t="s">
        <v>28618</v>
      </c>
      <c r="E1221" s="44" t="s">
        <v>28619</v>
      </c>
      <c r="F1221" s="44" t="str">
        <f t="shared" si="19"/>
        <v>PamiAdolfo Gonzales Chaves</v>
      </c>
      <c r="G1221" s="43" t="s">
        <v>23456</v>
      </c>
      <c r="H1221" s="44" t="s">
        <v>28620</v>
      </c>
      <c r="I1221" s="45" t="s">
        <v>28621</v>
      </c>
      <c r="J1221" s="45">
        <v>-37.963569399999997</v>
      </c>
      <c r="K1221" s="45">
        <v>-60.415911100000002</v>
      </c>
      <c r="L1221" s="43">
        <v>0.22699800000000001</v>
      </c>
    </row>
    <row r="1222" spans="1:12" x14ac:dyDescent="0.35">
      <c r="A1222" s="43">
        <v>21</v>
      </c>
      <c r="B1222" s="43" t="s">
        <v>1191</v>
      </c>
      <c r="C1222" s="46" t="s">
        <v>1194</v>
      </c>
      <c r="D1222" s="44" t="s">
        <v>28622</v>
      </c>
      <c r="E1222" s="44" t="s">
        <v>28623</v>
      </c>
      <c r="F1222" s="44" t="str">
        <f t="shared" si="19"/>
        <v>E. E.s N4Adolfo Gonzales Chaves</v>
      </c>
      <c r="G1222" s="43" t="s">
        <v>23490</v>
      </c>
      <c r="H1222" s="44" t="s">
        <v>28624</v>
      </c>
      <c r="I1222" s="45" t="s">
        <v>28625</v>
      </c>
      <c r="J1222" s="45" t="s">
        <v>28626</v>
      </c>
      <c r="K1222" s="45" t="s">
        <v>28627</v>
      </c>
      <c r="L1222" s="43">
        <v>0.42201499999999997</v>
      </c>
    </row>
    <row r="1223" spans="1:12" x14ac:dyDescent="0.35">
      <c r="A1223" s="43">
        <v>21</v>
      </c>
      <c r="B1223" s="43" t="s">
        <v>1191</v>
      </c>
      <c r="C1223" s="46" t="s">
        <v>1194</v>
      </c>
      <c r="D1223" s="44" t="s">
        <v>28628</v>
      </c>
      <c r="E1223" s="44" t="s">
        <v>28629</v>
      </c>
      <c r="F1223" s="44" t="str">
        <f t="shared" si="19"/>
        <v>Escuela Primaria 4Adolfo Gonzales Chaves</v>
      </c>
      <c r="G1223" s="43" t="s">
        <v>23490</v>
      </c>
      <c r="H1223" s="44" t="s">
        <v>28630</v>
      </c>
      <c r="I1223" s="45" t="s">
        <v>28631</v>
      </c>
      <c r="J1223" s="45" t="s">
        <v>28632</v>
      </c>
      <c r="K1223" s="45" t="s">
        <v>28633</v>
      </c>
      <c r="L1223" s="43">
        <v>0.25711499999999998</v>
      </c>
    </row>
    <row r="1224" spans="1:12" x14ac:dyDescent="0.35">
      <c r="A1224" s="43">
        <v>23</v>
      </c>
      <c r="B1224" s="43" t="s">
        <v>1196</v>
      </c>
      <c r="C1224" s="46" t="s">
        <v>1203</v>
      </c>
      <c r="D1224" s="44" t="s">
        <v>28634</v>
      </c>
      <c r="E1224" s="44" t="s">
        <v>28635</v>
      </c>
      <c r="F1224" s="44" t="str">
        <f t="shared" si="19"/>
        <v>C.f.l. N°401Guaminí</v>
      </c>
      <c r="G1224" s="43" t="s">
        <v>23490</v>
      </c>
      <c r="H1224" s="44" t="s">
        <v>28636</v>
      </c>
      <c r="I1224" s="45" t="s">
        <v>28637</v>
      </c>
      <c r="J1224" s="45">
        <v>-36.756178281040292</v>
      </c>
      <c r="K1224" s="45">
        <v>-62.49565528899376</v>
      </c>
      <c r="L1224" s="43">
        <v>0.23453499999999999</v>
      </c>
    </row>
    <row r="1225" spans="1:12" x14ac:dyDescent="0.35">
      <c r="A1225" s="43">
        <v>23</v>
      </c>
      <c r="B1225" s="43" t="s">
        <v>1196</v>
      </c>
      <c r="C1225" s="46" t="s">
        <v>1203</v>
      </c>
      <c r="D1225" s="44" t="s">
        <v>28638</v>
      </c>
      <c r="E1225" s="44" t="s">
        <v>28639</v>
      </c>
      <c r="F1225" s="44" t="str">
        <f t="shared" si="19"/>
        <v>S.u.m. MunicipalGuaminí</v>
      </c>
      <c r="G1225" s="43" t="s">
        <v>208</v>
      </c>
      <c r="H1225" s="44" t="s">
        <v>28640</v>
      </c>
      <c r="I1225" s="45" t="s">
        <v>28641</v>
      </c>
      <c r="J1225" s="45">
        <v>-36.808004699999998</v>
      </c>
      <c r="K1225" s="45">
        <v>-62.245041999999998</v>
      </c>
      <c r="L1225" s="43">
        <v>0.24652499999999999</v>
      </c>
    </row>
    <row r="1226" spans="1:12" x14ac:dyDescent="0.35">
      <c r="A1226" s="43">
        <v>21</v>
      </c>
      <c r="B1226" s="43" t="s">
        <v>1206</v>
      </c>
      <c r="C1226" s="46" t="s">
        <v>1215</v>
      </c>
      <c r="D1226" s="44" t="s">
        <v>28642</v>
      </c>
      <c r="E1226" s="44" t="s">
        <v>28643</v>
      </c>
      <c r="F1226" s="44" t="str">
        <f t="shared" si="19"/>
        <v>Villa RielBenito Juárez</v>
      </c>
      <c r="G1226" s="43" t="s">
        <v>23456</v>
      </c>
      <c r="H1226" s="44" t="s">
        <v>28644</v>
      </c>
      <c r="I1226" s="45" t="s">
        <v>28645</v>
      </c>
      <c r="J1226" s="45">
        <v>-37.668929596082123</v>
      </c>
      <c r="K1226" s="45">
        <v>-59.817561409493543</v>
      </c>
      <c r="L1226" s="43">
        <v>0.39761800000000003</v>
      </c>
    </row>
    <row r="1227" spans="1:12" x14ac:dyDescent="0.35">
      <c r="A1227" s="43">
        <v>21</v>
      </c>
      <c r="B1227" s="43" t="s">
        <v>1206</v>
      </c>
      <c r="C1227" s="46" t="s">
        <v>1215</v>
      </c>
      <c r="D1227" s="44" t="s">
        <v>28646</v>
      </c>
      <c r="E1227" s="44" t="s">
        <v>28647</v>
      </c>
      <c r="F1227" s="44" t="str">
        <f t="shared" si="19"/>
        <v>Barrio FloresBenito Juárez</v>
      </c>
      <c r="G1227" s="43" t="s">
        <v>208</v>
      </c>
      <c r="H1227" s="44" t="s">
        <v>28648</v>
      </c>
      <c r="I1227" s="45" t="s">
        <v>28649</v>
      </c>
      <c r="J1227" s="45">
        <v>-37.683433100000002</v>
      </c>
      <c r="K1227" s="45">
        <v>-59.803408500000003</v>
      </c>
      <c r="L1227" s="43">
        <v>0.36105900000000002</v>
      </c>
    </row>
    <row r="1228" spans="1:12" x14ac:dyDescent="0.35">
      <c r="A1228" s="43">
        <v>21</v>
      </c>
      <c r="B1228" s="43" t="s">
        <v>1206</v>
      </c>
      <c r="C1228" s="46" t="s">
        <v>1215</v>
      </c>
      <c r="D1228" s="44" t="s">
        <v>28650</v>
      </c>
      <c r="E1228" s="44" t="s">
        <v>28651</v>
      </c>
      <c r="F1228" s="44" t="str">
        <f t="shared" si="19"/>
        <v>Barrio PachanBenito Juárez</v>
      </c>
      <c r="G1228" s="43" t="s">
        <v>208</v>
      </c>
      <c r="H1228" s="44" t="s">
        <v>28652</v>
      </c>
      <c r="I1228" s="45" t="s">
        <v>28653</v>
      </c>
      <c r="J1228" s="45">
        <v>-37.674315800000002</v>
      </c>
      <c r="K1228" s="45">
        <v>-59.804896200000002</v>
      </c>
      <c r="L1228" s="43">
        <v>0.31367200000000001</v>
      </c>
    </row>
    <row r="1229" spans="1:12" x14ac:dyDescent="0.35">
      <c r="A1229" s="43">
        <v>21</v>
      </c>
      <c r="B1229" s="43" t="s">
        <v>1206</v>
      </c>
      <c r="C1229" s="46" t="s">
        <v>1215</v>
      </c>
      <c r="D1229" s="44" t="s">
        <v>28654</v>
      </c>
      <c r="E1229" s="44" t="s">
        <v>28655</v>
      </c>
      <c r="F1229" s="44" t="str">
        <f t="shared" si="19"/>
        <v>Barrio MolinoBenito Juárez</v>
      </c>
      <c r="G1229" s="43" t="s">
        <v>208</v>
      </c>
      <c r="H1229" s="44" t="s">
        <v>28656</v>
      </c>
      <c r="I1229" s="45" t="s">
        <v>28657</v>
      </c>
      <c r="J1229" s="45">
        <v>-37.663487199999999</v>
      </c>
      <c r="K1229" s="45">
        <v>-59.817654400000002</v>
      </c>
      <c r="L1229" s="43">
        <v>0.393901</v>
      </c>
    </row>
    <row r="1230" spans="1:12" x14ac:dyDescent="0.35">
      <c r="A1230" s="43">
        <v>21</v>
      </c>
      <c r="B1230" s="43" t="s">
        <v>1206</v>
      </c>
      <c r="C1230" s="46" t="s">
        <v>1215</v>
      </c>
      <c r="D1230" s="44" t="s">
        <v>28658</v>
      </c>
      <c r="E1230" s="44" t="s">
        <v>28651</v>
      </c>
      <c r="F1230" s="44" t="str">
        <f t="shared" si="19"/>
        <v>Barrio PachanBenito Juárez</v>
      </c>
      <c r="G1230" s="43" t="s">
        <v>23573</v>
      </c>
      <c r="H1230" s="44" t="s">
        <v>28659</v>
      </c>
      <c r="I1230" s="45" t="s">
        <v>28660</v>
      </c>
      <c r="J1230" s="45">
        <v>-37.682905699999999</v>
      </c>
      <c r="K1230" s="45">
        <v>-59.8178239</v>
      </c>
      <c r="L1230" s="43">
        <v>0.49267100000000003</v>
      </c>
    </row>
    <row r="1231" spans="1:12" x14ac:dyDescent="0.35">
      <c r="A1231" s="43">
        <v>21</v>
      </c>
      <c r="B1231" s="43" t="s">
        <v>1206</v>
      </c>
      <c r="C1231" s="46" t="s">
        <v>1215</v>
      </c>
      <c r="D1231" s="44" t="s">
        <v>28661</v>
      </c>
      <c r="E1231" s="44" t="s">
        <v>28662</v>
      </c>
      <c r="F1231" s="44" t="str">
        <f t="shared" si="19"/>
        <v>Sum Direccion De GeneroBenito Juárez</v>
      </c>
      <c r="G1231" s="43" t="s">
        <v>208</v>
      </c>
      <c r="H1231" s="44" t="s">
        <v>28663</v>
      </c>
      <c r="I1231" s="45" t="s">
        <v>28664</v>
      </c>
      <c r="J1231" s="45">
        <v>-37.675486100000001</v>
      </c>
      <c r="K1231" s="45">
        <v>-59.7996257</v>
      </c>
      <c r="L1231" s="43">
        <v>0.36453999999999998</v>
      </c>
    </row>
    <row r="1232" spans="1:12" x14ac:dyDescent="0.35">
      <c r="A1232" s="43">
        <v>21</v>
      </c>
      <c r="B1232" s="43" t="s">
        <v>1206</v>
      </c>
      <c r="C1232" s="46" t="s">
        <v>1215</v>
      </c>
      <c r="D1232" s="44" t="s">
        <v>28665</v>
      </c>
      <c r="E1232" s="44" t="s">
        <v>28666</v>
      </c>
      <c r="F1232" s="44" t="str">
        <f t="shared" si="19"/>
        <v>Ep Nº1Benito Juárez</v>
      </c>
      <c r="G1232" s="43" t="s">
        <v>23456</v>
      </c>
      <c r="H1232" s="44" t="s">
        <v>28667</v>
      </c>
      <c r="I1232" s="45" t="s">
        <v>28668</v>
      </c>
      <c r="J1232" s="45" t="s">
        <v>28669</v>
      </c>
      <c r="K1232" s="45" t="s">
        <v>28670</v>
      </c>
      <c r="L1232" s="43">
        <v>0.27202999999999999</v>
      </c>
    </row>
    <row r="1233" spans="1:12" x14ac:dyDescent="0.35">
      <c r="A1233" s="43">
        <v>21</v>
      </c>
      <c r="B1233" s="43" t="s">
        <v>1206</v>
      </c>
      <c r="C1233" s="46" t="s">
        <v>1215</v>
      </c>
      <c r="D1233" s="44" t="s">
        <v>28671</v>
      </c>
      <c r="E1233" s="44" t="s">
        <v>28672</v>
      </c>
      <c r="F1233" s="44" t="str">
        <f t="shared" si="19"/>
        <v>Sum Estacion LopezBenito Juárez</v>
      </c>
      <c r="G1233" s="43" t="s">
        <v>208</v>
      </c>
      <c r="H1233" s="44" t="s">
        <v>28673</v>
      </c>
      <c r="I1233" s="45" t="s">
        <v>28674</v>
      </c>
      <c r="J1233" s="45">
        <v>-37.552684399999997</v>
      </c>
      <c r="K1233" s="45">
        <v>-59.626534399999997</v>
      </c>
      <c r="L1233" s="43">
        <v>0.44917600000000002</v>
      </c>
    </row>
    <row r="1234" spans="1:12" x14ac:dyDescent="0.35">
      <c r="A1234" s="43">
        <v>21</v>
      </c>
      <c r="B1234" s="43" t="s">
        <v>1206</v>
      </c>
      <c r="C1234" s="46" t="s">
        <v>1215</v>
      </c>
      <c r="D1234" s="44" t="s">
        <v>28675</v>
      </c>
      <c r="E1234" s="44" t="s">
        <v>28676</v>
      </c>
      <c r="F1234" s="44" t="str">
        <f t="shared" si="19"/>
        <v>BarkerBenito Juárez</v>
      </c>
      <c r="G1234" s="43" t="s">
        <v>208</v>
      </c>
      <c r="H1234" s="44" t="s">
        <v>28677</v>
      </c>
      <c r="I1234" s="45" t="s">
        <v>28678</v>
      </c>
      <c r="J1234" s="45">
        <v>-37.640942129999999</v>
      </c>
      <c r="K1234" s="45">
        <v>-59.388634320000001</v>
      </c>
      <c r="L1234" s="43">
        <v>0.245866</v>
      </c>
    </row>
    <row r="1235" spans="1:12" x14ac:dyDescent="0.35">
      <c r="A1235" s="43">
        <v>14</v>
      </c>
      <c r="B1235" s="43" t="s">
        <v>1218</v>
      </c>
      <c r="C1235" s="46" t="s">
        <v>1236</v>
      </c>
      <c r="D1235" s="44" t="s">
        <v>28679</v>
      </c>
      <c r="E1235" s="44" t="s">
        <v>28680</v>
      </c>
      <c r="F1235" s="44" t="str">
        <f t="shared" si="19"/>
        <v>Biblioteca Maria H. Petraglia De TilotJunín</v>
      </c>
      <c r="G1235" s="43" t="s">
        <v>23922</v>
      </c>
      <c r="H1235" s="44" t="s">
        <v>28681</v>
      </c>
      <c r="I1235" s="45" t="s">
        <v>28682</v>
      </c>
      <c r="J1235" s="45">
        <v>-34.571292999999997</v>
      </c>
      <c r="K1235" s="45">
        <v>-60.963883699999997</v>
      </c>
      <c r="L1235" s="43">
        <v>0.61093500000000001</v>
      </c>
    </row>
    <row r="1236" spans="1:12" x14ac:dyDescent="0.35">
      <c r="A1236" s="43">
        <v>14</v>
      </c>
      <c r="B1236" s="43" t="s">
        <v>1218</v>
      </c>
      <c r="C1236" s="46" t="s">
        <v>1236</v>
      </c>
      <c r="D1236" s="44" t="s">
        <v>28683</v>
      </c>
      <c r="E1236" s="44" t="s">
        <v>28684</v>
      </c>
      <c r="F1236" s="44" t="str">
        <f t="shared" si="19"/>
        <v>Centro De Formacion Laboral 402Junín</v>
      </c>
      <c r="G1236" s="43" t="s">
        <v>23490</v>
      </c>
      <c r="H1236" s="44" t="s">
        <v>28685</v>
      </c>
      <c r="I1236" s="45" t="s">
        <v>28686</v>
      </c>
      <c r="J1236" s="45">
        <v>-34.570574700000002</v>
      </c>
      <c r="K1236" s="45">
        <v>-60.9423204</v>
      </c>
      <c r="L1236" s="43">
        <v>0.43451000000000001</v>
      </c>
    </row>
    <row r="1237" spans="1:12" x14ac:dyDescent="0.35">
      <c r="A1237" s="43">
        <v>14</v>
      </c>
      <c r="B1237" s="43" t="s">
        <v>1218</v>
      </c>
      <c r="C1237" s="46" t="s">
        <v>1236</v>
      </c>
      <c r="D1237" s="44" t="s">
        <v>28687</v>
      </c>
      <c r="E1237" s="44" t="s">
        <v>28688</v>
      </c>
      <c r="F1237" s="44" t="str">
        <f t="shared" si="19"/>
        <v>Escuela De Educacion Secundaria N 10Junín</v>
      </c>
      <c r="G1237" s="43" t="s">
        <v>23701</v>
      </c>
      <c r="H1237" s="44" t="s">
        <v>28689</v>
      </c>
      <c r="I1237" s="45" t="s">
        <v>28690</v>
      </c>
      <c r="J1237" s="45" t="s">
        <v>28691</v>
      </c>
      <c r="K1237" s="45" t="s">
        <v>28692</v>
      </c>
      <c r="L1237" s="43">
        <v>0.45555000000000001</v>
      </c>
    </row>
    <row r="1238" spans="1:12" x14ac:dyDescent="0.35">
      <c r="A1238" s="43">
        <v>14</v>
      </c>
      <c r="B1238" s="43" t="s">
        <v>1218</v>
      </c>
      <c r="C1238" s="46" t="s">
        <v>1236</v>
      </c>
      <c r="D1238" s="44" t="s">
        <v>28693</v>
      </c>
      <c r="E1238" s="44" t="s">
        <v>28694</v>
      </c>
      <c r="F1238" s="44" t="str">
        <f t="shared" si="19"/>
        <v>Centro De Formacion Profesional 401Junín</v>
      </c>
      <c r="G1238" s="43" t="s">
        <v>23536</v>
      </c>
      <c r="H1238" s="44" t="s">
        <v>28695</v>
      </c>
      <c r="I1238" s="45" t="s">
        <v>28696</v>
      </c>
      <c r="J1238" s="45">
        <v>-34.588597100000001</v>
      </c>
      <c r="K1238" s="45">
        <v>-60.9255639</v>
      </c>
      <c r="L1238" s="43">
        <v>0.29793900000000001</v>
      </c>
    </row>
    <row r="1239" spans="1:12" x14ac:dyDescent="0.35">
      <c r="A1239" s="43">
        <v>14</v>
      </c>
      <c r="B1239" s="43" t="s">
        <v>1218</v>
      </c>
      <c r="C1239" s="46" t="s">
        <v>1236</v>
      </c>
      <c r="D1239" s="44" t="s">
        <v>28697</v>
      </c>
      <c r="E1239" s="44" t="s">
        <v>28698</v>
      </c>
      <c r="F1239" s="44" t="str">
        <f t="shared" si="19"/>
        <v>Club Atletico SarmientoJunín</v>
      </c>
      <c r="G1239" s="43" t="s">
        <v>23461</v>
      </c>
      <c r="H1239" s="44" t="s">
        <v>28699</v>
      </c>
      <c r="I1239" s="45" t="s">
        <v>28700</v>
      </c>
      <c r="J1239" s="45">
        <v>-34.589478715596996</v>
      </c>
      <c r="K1239" s="45">
        <v>-60.937009826739001</v>
      </c>
      <c r="L1239" s="43">
        <v>0.116885</v>
      </c>
    </row>
    <row r="1240" spans="1:12" x14ac:dyDescent="0.35">
      <c r="A1240" s="43">
        <v>14</v>
      </c>
      <c r="B1240" s="43" t="s">
        <v>1218</v>
      </c>
      <c r="C1240" s="46" t="s">
        <v>1236</v>
      </c>
      <c r="D1240" s="44" t="s">
        <v>28701</v>
      </c>
      <c r="E1240" s="44" t="s">
        <v>4605</v>
      </c>
      <c r="F1240" s="44" t="str">
        <f t="shared" si="19"/>
        <v>Casa PuebloJunín</v>
      </c>
      <c r="G1240" s="43" t="s">
        <v>23461</v>
      </c>
      <c r="H1240" s="44" t="s">
        <v>28702</v>
      </c>
      <c r="I1240" s="45" t="s">
        <v>28703</v>
      </c>
      <c r="J1240" s="45">
        <v>-34.581865898562</v>
      </c>
      <c r="K1240" s="45">
        <v>-60.940543311867998</v>
      </c>
      <c r="L1240" s="43">
        <v>0.203814</v>
      </c>
    </row>
    <row r="1241" spans="1:12" x14ac:dyDescent="0.35">
      <c r="A1241" s="43">
        <v>14</v>
      </c>
      <c r="B1241" s="43" t="s">
        <v>1218</v>
      </c>
      <c r="C1241" s="46" t="s">
        <v>1236</v>
      </c>
      <c r="D1241" s="44" t="s">
        <v>28704</v>
      </c>
      <c r="E1241" s="44" t="s">
        <v>28705</v>
      </c>
      <c r="F1241" s="44" t="str">
        <f t="shared" si="19"/>
        <v>San AntonioJunín</v>
      </c>
      <c r="G1241" s="43" t="s">
        <v>23451</v>
      </c>
      <c r="H1241" s="44" t="s">
        <v>28706</v>
      </c>
      <c r="I1241" s="45" t="s">
        <v>28707</v>
      </c>
      <c r="J1241" s="45">
        <v>-34.566109524578998</v>
      </c>
      <c r="K1241" s="45">
        <v>-60.954323821993</v>
      </c>
      <c r="L1241" s="43">
        <v>0.500417</v>
      </c>
    </row>
    <row r="1242" spans="1:12" x14ac:dyDescent="0.35">
      <c r="A1242" s="43">
        <v>14</v>
      </c>
      <c r="B1242" s="43" t="s">
        <v>1218</v>
      </c>
      <c r="C1242" s="46" t="s">
        <v>1236</v>
      </c>
      <c r="D1242" s="44" t="s">
        <v>28708</v>
      </c>
      <c r="E1242" s="44" t="s">
        <v>28709</v>
      </c>
      <c r="F1242" s="44" t="str">
        <f t="shared" si="19"/>
        <v>Colectivo Juana AzurduyJunín</v>
      </c>
      <c r="G1242" s="43" t="s">
        <v>23451</v>
      </c>
      <c r="H1242" s="44" t="s">
        <v>28710</v>
      </c>
      <c r="I1242" s="45" t="s">
        <v>28711</v>
      </c>
      <c r="J1242" s="45">
        <v>-34.590318205110002</v>
      </c>
      <c r="K1242" s="45">
        <v>-60.939029697766003</v>
      </c>
      <c r="L1242" s="43">
        <v>0.116885</v>
      </c>
    </row>
    <row r="1243" spans="1:12" x14ac:dyDescent="0.35">
      <c r="A1243" s="43">
        <v>14</v>
      </c>
      <c r="B1243" s="43" t="s">
        <v>1218</v>
      </c>
      <c r="C1243" s="46" t="s">
        <v>1236</v>
      </c>
      <c r="D1243" s="44" t="s">
        <v>28712</v>
      </c>
      <c r="E1243" s="44" t="s">
        <v>28713</v>
      </c>
      <c r="F1243" s="44" t="str">
        <f t="shared" si="19"/>
        <v>Hospital Interzonal De AgudosJunín</v>
      </c>
      <c r="G1243" s="43" t="s">
        <v>23536</v>
      </c>
      <c r="H1243" s="44" t="s">
        <v>28714</v>
      </c>
      <c r="I1243" s="45" t="s">
        <v>28715</v>
      </c>
      <c r="J1243" s="45">
        <v>-34.580627499999999</v>
      </c>
      <c r="K1243" s="45">
        <v>-60.9599057</v>
      </c>
      <c r="L1243" s="43">
        <v>0.38905299999999998</v>
      </c>
    </row>
    <row r="1244" spans="1:12" x14ac:dyDescent="0.35">
      <c r="A1244" s="43">
        <v>21</v>
      </c>
      <c r="B1244" s="43" t="s">
        <v>1250</v>
      </c>
      <c r="C1244" s="46" t="s">
        <v>1254</v>
      </c>
      <c r="D1244" s="44" t="s">
        <v>28716</v>
      </c>
      <c r="E1244" s="44" t="s">
        <v>4972</v>
      </c>
      <c r="F1244" s="44" t="str">
        <f t="shared" si="19"/>
        <v>Complejo Educativo MunicipalLaprida</v>
      </c>
      <c r="G1244" s="43" t="s">
        <v>208</v>
      </c>
      <c r="H1244" s="44" t="s">
        <v>28717</v>
      </c>
      <c r="I1244" s="45" t="s">
        <v>28718</v>
      </c>
      <c r="J1244" s="45">
        <v>-37.547713799999997</v>
      </c>
      <c r="K1244" s="45">
        <v>-60.800058399999998</v>
      </c>
      <c r="L1244" s="43">
        <v>0.27648200000000001</v>
      </c>
    </row>
    <row r="1245" spans="1:12" x14ac:dyDescent="0.35">
      <c r="A1245" s="43">
        <v>21</v>
      </c>
      <c r="B1245" s="43" t="s">
        <v>1250</v>
      </c>
      <c r="C1245" s="46" t="s">
        <v>1254</v>
      </c>
      <c r="D1245" s="44" t="s">
        <v>28719</v>
      </c>
      <c r="E1245" s="44" t="s">
        <v>28720</v>
      </c>
      <c r="F1245" s="44" t="str">
        <f t="shared" si="19"/>
        <v>Escuela AgrariaLaprida</v>
      </c>
      <c r="G1245" s="43" t="s">
        <v>23536</v>
      </c>
      <c r="H1245" s="44" t="s">
        <v>28721</v>
      </c>
      <c r="I1245" s="45" t="s">
        <v>28722</v>
      </c>
      <c r="J1245" s="45" t="s">
        <v>28723</v>
      </c>
      <c r="K1245" s="45" t="s">
        <v>28724</v>
      </c>
      <c r="L1245" s="43">
        <v>0.330563</v>
      </c>
    </row>
    <row r="1246" spans="1:12" x14ac:dyDescent="0.35">
      <c r="A1246" s="43">
        <v>21</v>
      </c>
      <c r="B1246" s="43" t="s">
        <v>1250</v>
      </c>
      <c r="C1246" s="46" t="s">
        <v>1254</v>
      </c>
      <c r="D1246" s="44" t="s">
        <v>28725</v>
      </c>
      <c r="E1246" s="44" t="s">
        <v>28726</v>
      </c>
      <c r="F1246" s="44" t="str">
        <f t="shared" si="19"/>
        <v>Eep N°20 Armada ArgentinaLaprida</v>
      </c>
      <c r="G1246" s="43" t="s">
        <v>23536</v>
      </c>
      <c r="H1246" s="44" t="s">
        <v>28727</v>
      </c>
      <c r="I1246" s="45" t="s">
        <v>28728</v>
      </c>
      <c r="J1246" s="45" t="s">
        <v>28729</v>
      </c>
      <c r="K1246" s="45" t="s">
        <v>28730</v>
      </c>
      <c r="L1246" s="43">
        <v>0.30580600000000002</v>
      </c>
    </row>
    <row r="1247" spans="1:12" x14ac:dyDescent="0.35">
      <c r="A1247" s="43">
        <v>21</v>
      </c>
      <c r="B1247" s="43" t="s">
        <v>1250</v>
      </c>
      <c r="C1247" s="46" t="s">
        <v>1254</v>
      </c>
      <c r="D1247" s="44" t="s">
        <v>28731</v>
      </c>
      <c r="E1247" s="44" t="s">
        <v>23980</v>
      </c>
      <c r="F1247" s="44" t="str">
        <f t="shared" si="19"/>
        <v>Escuela Secundaria N°2Laprida</v>
      </c>
      <c r="G1247" s="43" t="s">
        <v>23536</v>
      </c>
      <c r="H1247" s="44" t="s">
        <v>28732</v>
      </c>
      <c r="I1247" s="45" t="s">
        <v>28733</v>
      </c>
      <c r="J1247" s="47" t="s">
        <v>28734</v>
      </c>
      <c r="K1247" s="47" t="s">
        <v>28735</v>
      </c>
      <c r="L1247" s="43">
        <v>0.342474</v>
      </c>
    </row>
    <row r="1248" spans="1:12" x14ac:dyDescent="0.35">
      <c r="A1248" s="43">
        <v>21</v>
      </c>
      <c r="B1248" s="43" t="s">
        <v>1250</v>
      </c>
      <c r="C1248" s="46" t="s">
        <v>1254</v>
      </c>
      <c r="D1248" s="44" t="s">
        <v>28736</v>
      </c>
      <c r="E1248" s="44" t="s">
        <v>28737</v>
      </c>
      <c r="F1248" s="44" t="str">
        <f t="shared" si="19"/>
        <v>Eep N°4 "martin M. De GuemesLaprida</v>
      </c>
      <c r="G1248" s="43" t="s">
        <v>23536</v>
      </c>
      <c r="H1248" s="44" t="s">
        <v>28738</v>
      </c>
      <c r="I1248" s="45" t="s">
        <v>28739</v>
      </c>
      <c r="J1248" s="45" t="s">
        <v>28740</v>
      </c>
      <c r="K1248" s="45" t="s">
        <v>28741</v>
      </c>
      <c r="L1248" s="43">
        <v>0.21056800000000001</v>
      </c>
    </row>
    <row r="1249" spans="1:12" x14ac:dyDescent="0.35">
      <c r="A1249" s="43">
        <v>6</v>
      </c>
      <c r="B1249" s="43" t="s">
        <v>1256</v>
      </c>
      <c r="C1249" s="46" t="s">
        <v>1290</v>
      </c>
      <c r="D1249" s="44" t="s">
        <v>28742</v>
      </c>
      <c r="E1249" s="44" t="s">
        <v>28743</v>
      </c>
      <c r="F1249" s="44" t="str">
        <f t="shared" si="19"/>
        <v>Iglesia La EsperanzaTigre</v>
      </c>
      <c r="G1249" s="43" t="s">
        <v>23573</v>
      </c>
      <c r="H1249" s="44" t="s">
        <v>28744</v>
      </c>
      <c r="I1249" s="45" t="s">
        <v>28745</v>
      </c>
      <c r="J1249" s="45">
        <v>-34.4151715</v>
      </c>
      <c r="K1249" s="45">
        <v>-58.686754700000002</v>
      </c>
      <c r="L1249" s="43">
        <v>0.73884700000000003</v>
      </c>
    </row>
    <row r="1250" spans="1:12" x14ac:dyDescent="0.35">
      <c r="A1250" s="43">
        <v>6</v>
      </c>
      <c r="B1250" s="43" t="s">
        <v>1256</v>
      </c>
      <c r="C1250" s="46" t="s">
        <v>1306</v>
      </c>
      <c r="D1250" s="44" t="s">
        <v>28746</v>
      </c>
      <c r="E1250" s="44" t="s">
        <v>28747</v>
      </c>
      <c r="F1250" s="44" t="str">
        <f t="shared" si="19"/>
        <v>Capilla San AntonioTigre</v>
      </c>
      <c r="G1250" s="43" t="s">
        <v>23456</v>
      </c>
      <c r="H1250" s="44" t="s">
        <v>28748</v>
      </c>
      <c r="I1250" s="45" t="s">
        <v>28749</v>
      </c>
      <c r="J1250" s="45">
        <v>-34.422736499999999</v>
      </c>
      <c r="K1250" s="45">
        <v>-58.680865900000001</v>
      </c>
      <c r="L1250" s="43">
        <v>0.71762700000000001</v>
      </c>
    </row>
    <row r="1251" spans="1:12" x14ac:dyDescent="0.35">
      <c r="A1251" s="43">
        <v>6</v>
      </c>
      <c r="B1251" s="43" t="s">
        <v>1256</v>
      </c>
      <c r="C1251" s="46" t="s">
        <v>1290</v>
      </c>
      <c r="D1251" s="44" t="s">
        <v>28750</v>
      </c>
      <c r="E1251" s="44" t="s">
        <v>28751</v>
      </c>
      <c r="F1251" s="44" t="str">
        <f t="shared" si="19"/>
        <v>Biblioteca CronopiosTigre</v>
      </c>
      <c r="G1251" s="43" t="s">
        <v>23922</v>
      </c>
      <c r="H1251" s="44" t="s">
        <v>28752</v>
      </c>
      <c r="I1251" s="45" t="s">
        <v>28753</v>
      </c>
      <c r="J1251" s="45">
        <v>-34.381979000000001</v>
      </c>
      <c r="K1251" s="45">
        <v>-58.660547800000003</v>
      </c>
      <c r="L1251" s="43">
        <v>0.64139199999999996</v>
      </c>
    </row>
    <row r="1252" spans="1:12" x14ac:dyDescent="0.35">
      <c r="A1252" s="43">
        <v>6</v>
      </c>
      <c r="B1252" s="43" t="s">
        <v>1256</v>
      </c>
      <c r="C1252" s="46" t="s">
        <v>1290</v>
      </c>
      <c r="D1252" s="44" t="s">
        <v>28754</v>
      </c>
      <c r="E1252" s="44" t="s">
        <v>28755</v>
      </c>
      <c r="F1252" s="44" t="str">
        <f t="shared" si="19"/>
        <v>Centro Cristiano. Cristo El Buen PastorTigre</v>
      </c>
      <c r="G1252" s="43" t="s">
        <v>23573</v>
      </c>
      <c r="H1252" s="44" t="s">
        <v>28756</v>
      </c>
      <c r="I1252" s="45" t="s">
        <v>28757</v>
      </c>
      <c r="J1252" s="45">
        <v>-34.462027999999997</v>
      </c>
      <c r="K1252" s="45">
        <v>-58.686214</v>
      </c>
      <c r="L1252" s="43">
        <v>0.54396</v>
      </c>
    </row>
    <row r="1253" spans="1:12" x14ac:dyDescent="0.35">
      <c r="A1253" s="43">
        <v>6</v>
      </c>
      <c r="B1253" s="43" t="s">
        <v>1256</v>
      </c>
      <c r="C1253" s="46" t="s">
        <v>1290</v>
      </c>
      <c r="D1253" s="44" t="s">
        <v>28758</v>
      </c>
      <c r="E1253" s="44" t="s">
        <v>28759</v>
      </c>
      <c r="F1253" s="44" t="str">
        <f t="shared" si="19"/>
        <v>Fundacion Compromiso Por TigreTigre</v>
      </c>
      <c r="G1253" s="43" t="s">
        <v>23451</v>
      </c>
      <c r="H1253" s="44" t="s">
        <v>28760</v>
      </c>
      <c r="I1253" s="45" t="s">
        <v>28761</v>
      </c>
      <c r="J1253" s="45">
        <v>-34.462677399999997</v>
      </c>
      <c r="K1253" s="45">
        <v>-58.639910999999998</v>
      </c>
      <c r="L1253" s="43">
        <v>0.19897999999999999</v>
      </c>
    </row>
    <row r="1254" spans="1:12" x14ac:dyDescent="0.35">
      <c r="A1254" s="43">
        <v>6</v>
      </c>
      <c r="B1254" s="43" t="s">
        <v>1256</v>
      </c>
      <c r="C1254" s="46" t="s">
        <v>1290</v>
      </c>
      <c r="D1254" s="44" t="s">
        <v>28762</v>
      </c>
      <c r="E1254" s="44" t="s">
        <v>28763</v>
      </c>
      <c r="F1254" s="44" t="str">
        <f t="shared" si="19"/>
        <v>Club AmÉrica - Rincon De MilbergTigre</v>
      </c>
      <c r="G1254" s="43" t="s">
        <v>23451</v>
      </c>
      <c r="H1254" s="44" t="s">
        <v>28764</v>
      </c>
      <c r="I1254" s="45" t="s">
        <v>28765</v>
      </c>
      <c r="J1254" s="45">
        <v>-34.424795600000003</v>
      </c>
      <c r="K1254" s="45">
        <v>-58.5966515</v>
      </c>
      <c r="L1254" s="43">
        <v>0.44537500000000002</v>
      </c>
    </row>
    <row r="1255" spans="1:12" x14ac:dyDescent="0.35">
      <c r="A1255" s="43">
        <v>6</v>
      </c>
      <c r="B1255" s="43" t="s">
        <v>1256</v>
      </c>
      <c r="C1255" s="46" t="s">
        <v>1290</v>
      </c>
      <c r="D1255" s="44" t="s">
        <v>28766</v>
      </c>
      <c r="E1255" s="44" t="s">
        <v>28767</v>
      </c>
      <c r="F1255" s="44" t="str">
        <f t="shared" si="19"/>
        <v>FundaciÓn MÁs Humanidad - GalarzaTigre</v>
      </c>
      <c r="G1255" s="43" t="s">
        <v>23461</v>
      </c>
      <c r="H1255" s="44" t="s">
        <v>28768</v>
      </c>
      <c r="I1255" s="45" t="s">
        <v>28769</v>
      </c>
      <c r="J1255" s="45">
        <v>-34.405685413817999</v>
      </c>
      <c r="K1255" s="45">
        <v>-58.599475481827</v>
      </c>
      <c r="L1255" s="43">
        <v>0.73162700000000003</v>
      </c>
    </row>
    <row r="1256" spans="1:12" x14ac:dyDescent="0.35">
      <c r="A1256" s="43">
        <v>6</v>
      </c>
      <c r="B1256" s="43" t="s">
        <v>1256</v>
      </c>
      <c r="C1256" s="46" t="s">
        <v>1306</v>
      </c>
      <c r="D1256" s="44" t="s">
        <v>28770</v>
      </c>
      <c r="E1256" s="44" t="s">
        <v>28771</v>
      </c>
      <c r="F1256" s="44" t="str">
        <f t="shared" si="19"/>
        <v>Biblioteca Popular Ricardo RojasTigre</v>
      </c>
      <c r="G1256" s="43" t="s">
        <v>208</v>
      </c>
      <c r="H1256" s="44" t="s">
        <v>28772</v>
      </c>
      <c r="I1256" s="45" t="s">
        <v>28773</v>
      </c>
      <c r="J1256" s="45">
        <v>-34.4595713</v>
      </c>
      <c r="K1256" s="45">
        <v>-58.676243300000003</v>
      </c>
      <c r="L1256" s="43">
        <v>0.59281099999999998</v>
      </c>
    </row>
    <row r="1257" spans="1:12" x14ac:dyDescent="0.35">
      <c r="A1257" s="43">
        <v>6</v>
      </c>
      <c r="B1257" s="43" t="s">
        <v>1256</v>
      </c>
      <c r="C1257" s="46" t="s">
        <v>1290</v>
      </c>
      <c r="D1257" s="44" t="s">
        <v>28774</v>
      </c>
      <c r="E1257" s="44" t="s">
        <v>28775</v>
      </c>
      <c r="F1257" s="44" t="str">
        <f t="shared" si="19"/>
        <v>Cis Barrio Nuevo RinconTigre</v>
      </c>
      <c r="G1257" s="43" t="s">
        <v>208</v>
      </c>
      <c r="H1257" s="44" t="s">
        <v>28776</v>
      </c>
      <c r="I1257" s="45" t="s">
        <v>28777</v>
      </c>
      <c r="J1257" s="45">
        <v>-34.404409600000001</v>
      </c>
      <c r="K1257" s="45">
        <v>-58.605853000000003</v>
      </c>
      <c r="L1257" s="43">
        <v>0.73721700000000001</v>
      </c>
    </row>
    <row r="1258" spans="1:12" x14ac:dyDescent="0.35">
      <c r="A1258" s="43">
        <v>6</v>
      </c>
      <c r="B1258" s="43" t="s">
        <v>1256</v>
      </c>
      <c r="C1258" s="46" t="s">
        <v>1290</v>
      </c>
      <c r="D1258" s="44" t="s">
        <v>28778</v>
      </c>
      <c r="E1258" s="44" t="s">
        <v>28779</v>
      </c>
      <c r="F1258" s="44" t="str">
        <f t="shared" si="19"/>
        <v>Local Fcp Los Troncos Del TalarTigre</v>
      </c>
      <c r="G1258" s="43" t="s">
        <v>23451</v>
      </c>
      <c r="H1258" s="44" t="s">
        <v>28780</v>
      </c>
      <c r="I1258" s="45" t="s">
        <v>28781</v>
      </c>
      <c r="J1258" s="45">
        <v>-34.446787999999998</v>
      </c>
      <c r="K1258" s="45">
        <v>-58.6016756</v>
      </c>
      <c r="L1258" s="43">
        <v>0.54000300000000001</v>
      </c>
    </row>
    <row r="1259" spans="1:12" x14ac:dyDescent="0.35">
      <c r="A1259" s="43">
        <v>6</v>
      </c>
      <c r="B1259" s="43" t="s">
        <v>1256</v>
      </c>
      <c r="C1259" s="46" t="s">
        <v>1290</v>
      </c>
      <c r="D1259" s="44" t="s">
        <v>28782</v>
      </c>
      <c r="E1259" s="44" t="s">
        <v>28783</v>
      </c>
      <c r="F1259" s="44" t="str">
        <f t="shared" si="19"/>
        <v>Centro Barrial Sagrada FamiliaTigre</v>
      </c>
      <c r="G1259" s="43" t="s">
        <v>23451</v>
      </c>
      <c r="H1259" s="44" t="s">
        <v>28784</v>
      </c>
      <c r="I1259" s="45" t="s">
        <v>28785</v>
      </c>
      <c r="J1259" s="45">
        <v>-34.4494075</v>
      </c>
      <c r="K1259" s="45">
        <v>-58.608812800000003</v>
      </c>
      <c r="L1259" s="43">
        <v>0.50467399999999996</v>
      </c>
    </row>
    <row r="1260" spans="1:12" x14ac:dyDescent="0.35">
      <c r="A1260" s="43">
        <v>6</v>
      </c>
      <c r="B1260" s="43" t="s">
        <v>1256</v>
      </c>
      <c r="C1260" s="46" t="s">
        <v>1290</v>
      </c>
      <c r="D1260" s="44" t="s">
        <v>28786</v>
      </c>
      <c r="E1260" s="44" t="s">
        <v>28787</v>
      </c>
      <c r="F1260" s="44" t="str">
        <f t="shared" si="19"/>
        <v>Ep N°20Tigre</v>
      </c>
      <c r="G1260" s="43" t="s">
        <v>23531</v>
      </c>
      <c r="H1260" s="44" t="s">
        <v>28788</v>
      </c>
      <c r="I1260" s="45" t="s">
        <v>28789</v>
      </c>
      <c r="J1260" s="45" t="s">
        <v>28790</v>
      </c>
      <c r="K1260" s="45" t="s">
        <v>28791</v>
      </c>
      <c r="L1260" s="43">
        <v>0.23993400000000001</v>
      </c>
    </row>
    <row r="1261" spans="1:12" x14ac:dyDescent="0.35">
      <c r="A1261" s="43">
        <v>6</v>
      </c>
      <c r="B1261" s="43" t="s">
        <v>1256</v>
      </c>
      <c r="C1261" s="46" t="s">
        <v>1290</v>
      </c>
      <c r="D1261" s="44" t="s">
        <v>28792</v>
      </c>
      <c r="E1261" s="44" t="s">
        <v>28793</v>
      </c>
      <c r="F1261" s="44" t="str">
        <f t="shared" si="19"/>
        <v>Gallega NizaTigre</v>
      </c>
      <c r="G1261" s="43" t="s">
        <v>23456</v>
      </c>
      <c r="H1261" s="44" t="s">
        <v>28794</v>
      </c>
      <c r="I1261" s="45" t="s">
        <v>28795</v>
      </c>
      <c r="J1261" s="45">
        <v>-34.432154206760003</v>
      </c>
      <c r="K1261" s="45">
        <v>-58.574351732887003</v>
      </c>
      <c r="L1261" s="43">
        <v>0.372811</v>
      </c>
    </row>
    <row r="1262" spans="1:12" x14ac:dyDescent="0.35">
      <c r="A1262" s="43">
        <v>6</v>
      </c>
      <c r="B1262" s="43" t="s">
        <v>1256</v>
      </c>
      <c r="C1262" s="46" t="s">
        <v>1290</v>
      </c>
      <c r="D1262" s="44" t="s">
        <v>28796</v>
      </c>
      <c r="E1262" s="44" t="s">
        <v>28797</v>
      </c>
      <c r="F1262" s="44" t="str">
        <f t="shared" si="19"/>
        <v>Cta FenatTigre</v>
      </c>
      <c r="G1262" s="43" t="s">
        <v>23531</v>
      </c>
      <c r="H1262" s="44" t="s">
        <v>28798</v>
      </c>
      <c r="I1262" s="45" t="s">
        <v>28799</v>
      </c>
      <c r="J1262" s="45">
        <v>-34.408869279739001</v>
      </c>
      <c r="K1262" s="45">
        <v>-58.602404118796002</v>
      </c>
      <c r="L1262" s="43">
        <v>0.73874499999999999</v>
      </c>
    </row>
    <row r="1263" spans="1:12" x14ac:dyDescent="0.35">
      <c r="A1263" s="43">
        <v>6</v>
      </c>
      <c r="B1263" s="43" t="s">
        <v>1256</v>
      </c>
      <c r="C1263" s="46" t="s">
        <v>1290</v>
      </c>
      <c r="D1263" s="44" t="s">
        <v>28800</v>
      </c>
      <c r="E1263" s="44" t="s">
        <v>28801</v>
      </c>
      <c r="F1263" s="44" t="str">
        <f t="shared" si="19"/>
        <v>Local PringlesTigre</v>
      </c>
      <c r="G1263" s="43" t="s">
        <v>23451</v>
      </c>
      <c r="H1263" s="44" t="s">
        <v>28802</v>
      </c>
      <c r="I1263" s="45" t="s">
        <v>28803</v>
      </c>
      <c r="J1263" s="45">
        <v>-34.44400959</v>
      </c>
      <c r="K1263" s="45">
        <v>-58.600917379999999</v>
      </c>
      <c r="L1263" s="43">
        <v>0.54110899999999995</v>
      </c>
    </row>
    <row r="1264" spans="1:12" x14ac:dyDescent="0.35">
      <c r="A1264" s="43">
        <v>6</v>
      </c>
      <c r="B1264" s="43" t="s">
        <v>1256</v>
      </c>
      <c r="C1264" s="46" t="s">
        <v>1306</v>
      </c>
      <c r="D1264" s="44" t="s">
        <v>28804</v>
      </c>
      <c r="E1264" s="44" t="s">
        <v>28805</v>
      </c>
      <c r="F1264" s="44" t="str">
        <f t="shared" si="19"/>
        <v>Epa N° 701Tigre</v>
      </c>
      <c r="G1264" s="45"/>
      <c r="H1264" s="44" t="s">
        <v>28806</v>
      </c>
      <c r="I1264" s="45" t="s">
        <v>28807</v>
      </c>
      <c r="J1264" s="45" t="s">
        <v>28808</v>
      </c>
      <c r="K1264" s="45" t="s">
        <v>28809</v>
      </c>
      <c r="L1264" s="43">
        <v>0.31318800000000002</v>
      </c>
    </row>
    <row r="1265" spans="1:12" x14ac:dyDescent="0.35">
      <c r="A1265" s="43">
        <v>6</v>
      </c>
      <c r="B1265" s="43" t="s">
        <v>1256</v>
      </c>
      <c r="C1265" s="46" t="s">
        <v>1306</v>
      </c>
      <c r="D1265" s="44" t="s">
        <v>28810</v>
      </c>
      <c r="E1265" s="44" t="s">
        <v>28811</v>
      </c>
      <c r="F1265" s="44" t="str">
        <f t="shared" si="19"/>
        <v>Centro Universitario De TigreTigre</v>
      </c>
      <c r="G1265" s="43" t="s">
        <v>23490</v>
      </c>
      <c r="H1265" s="44" t="s">
        <v>28812</v>
      </c>
      <c r="I1265" s="45" t="s">
        <v>28813</v>
      </c>
      <c r="J1265" s="45">
        <v>-34.427042700000001</v>
      </c>
      <c r="K1265" s="45">
        <v>-58.5668662</v>
      </c>
      <c r="L1265" s="43">
        <v>0.58198399999999995</v>
      </c>
    </row>
    <row r="1266" spans="1:12" x14ac:dyDescent="0.35">
      <c r="A1266" s="43">
        <v>6</v>
      </c>
      <c r="B1266" s="43" t="s">
        <v>1256</v>
      </c>
      <c r="C1266" s="46" t="s">
        <v>1306</v>
      </c>
      <c r="D1266" s="44" t="s">
        <v>28814</v>
      </c>
      <c r="E1266" s="44" t="s">
        <v>28805</v>
      </c>
      <c r="F1266" s="44" t="str">
        <f t="shared" si="19"/>
        <v>Epa N° 701Tigre</v>
      </c>
      <c r="G1266" s="45"/>
      <c r="H1266" s="44" t="s">
        <v>28815</v>
      </c>
      <c r="I1266" s="45" t="s">
        <v>28816</v>
      </c>
      <c r="J1266" s="45" t="s">
        <v>28808</v>
      </c>
      <c r="K1266" s="45" t="s">
        <v>28809</v>
      </c>
      <c r="L1266" s="43">
        <v>0.31318800000000002</v>
      </c>
    </row>
    <row r="1267" spans="1:12" x14ac:dyDescent="0.35">
      <c r="A1267" s="43">
        <v>24</v>
      </c>
      <c r="B1267" s="43" t="s">
        <v>1315</v>
      </c>
      <c r="C1267" s="46" t="s">
        <v>1320</v>
      </c>
      <c r="D1267" s="44" t="s">
        <v>28817</v>
      </c>
      <c r="E1267" s="44" t="s">
        <v>28818</v>
      </c>
      <c r="F1267" s="44" t="str">
        <f t="shared" si="19"/>
        <v>Escuela Primaria Nº 1Las Flores</v>
      </c>
      <c r="G1267" s="43" t="s">
        <v>23490</v>
      </c>
      <c r="H1267" s="44" t="s">
        <v>28819</v>
      </c>
      <c r="I1267" s="45" t="s">
        <v>28820</v>
      </c>
      <c r="J1267" s="45" t="s">
        <v>28821</v>
      </c>
      <c r="K1267" s="45" t="s">
        <v>28822</v>
      </c>
      <c r="L1267" s="43">
        <v>0.22894800000000001</v>
      </c>
    </row>
    <row r="1268" spans="1:12" x14ac:dyDescent="0.35">
      <c r="A1268" s="43">
        <v>24</v>
      </c>
      <c r="B1268" s="43" t="s">
        <v>1315</v>
      </c>
      <c r="C1268" s="46" t="s">
        <v>1320</v>
      </c>
      <c r="D1268" s="44" t="s">
        <v>28823</v>
      </c>
      <c r="E1268" s="44" t="s">
        <v>28824</v>
      </c>
      <c r="F1268" s="44" t="str">
        <f t="shared" si="19"/>
        <v>Escuela Primaria Nº 2Las Flores</v>
      </c>
      <c r="G1268" s="43" t="s">
        <v>23536</v>
      </c>
      <c r="H1268" s="44" t="s">
        <v>28825</v>
      </c>
      <c r="I1268" s="45" t="s">
        <v>28826</v>
      </c>
      <c r="J1268" s="45" t="s">
        <v>28827</v>
      </c>
      <c r="K1268" s="45" t="s">
        <v>28828</v>
      </c>
      <c r="L1268" s="43">
        <v>0.50176500000000002</v>
      </c>
    </row>
    <row r="1269" spans="1:12" x14ac:dyDescent="0.35">
      <c r="A1269" s="43">
        <v>10</v>
      </c>
      <c r="B1269" s="43" t="s">
        <v>1322</v>
      </c>
      <c r="C1269" s="46" t="s">
        <v>1324</v>
      </c>
      <c r="D1269" s="44" t="s">
        <v>28829</v>
      </c>
      <c r="E1269" s="44" t="s">
        <v>28830</v>
      </c>
      <c r="F1269" s="44" t="str">
        <f t="shared" si="19"/>
        <v>Eee N°501General Las Heras</v>
      </c>
      <c r="G1269" s="43" t="s">
        <v>23490</v>
      </c>
      <c r="H1269" s="44" t="s">
        <v>28831</v>
      </c>
      <c r="I1269" s="45" t="s">
        <v>28832</v>
      </c>
      <c r="J1269" s="45">
        <v>-34.926735899999997</v>
      </c>
      <c r="K1269" s="45">
        <v>-58.946703999999997</v>
      </c>
      <c r="L1269" s="43">
        <v>0.31207699999999999</v>
      </c>
    </row>
    <row r="1270" spans="1:12" x14ac:dyDescent="0.35">
      <c r="A1270" s="43">
        <v>10</v>
      </c>
      <c r="B1270" s="43" t="s">
        <v>1322</v>
      </c>
      <c r="C1270" s="46" t="s">
        <v>1324</v>
      </c>
      <c r="D1270" s="44" t="s">
        <v>28833</v>
      </c>
      <c r="E1270" s="44" t="s">
        <v>4305</v>
      </c>
      <c r="F1270" s="44" t="str">
        <f t="shared" si="19"/>
        <v>Punto DigitalGeneral Las Heras</v>
      </c>
      <c r="G1270" s="43" t="s">
        <v>208</v>
      </c>
      <c r="H1270" s="44" t="s">
        <v>28834</v>
      </c>
      <c r="I1270" s="45" t="s">
        <v>28835</v>
      </c>
      <c r="J1270" s="45">
        <v>-34.928466899999997</v>
      </c>
      <c r="K1270" s="45">
        <v>-58.943685500000001</v>
      </c>
      <c r="L1270" s="43">
        <v>0.39918500000000001</v>
      </c>
    </row>
    <row r="1271" spans="1:12" x14ac:dyDescent="0.35">
      <c r="A1271" s="43">
        <v>10</v>
      </c>
      <c r="B1271" s="43" t="s">
        <v>1322</v>
      </c>
      <c r="C1271" s="46" t="s">
        <v>1324</v>
      </c>
      <c r="D1271" s="44" t="s">
        <v>28836</v>
      </c>
      <c r="E1271" s="44" t="s">
        <v>28837</v>
      </c>
      <c r="F1271" s="44" t="str">
        <f t="shared" si="19"/>
        <v>Ep N°8General Las Heras</v>
      </c>
      <c r="G1271" s="43" t="s">
        <v>23456</v>
      </c>
      <c r="H1271" s="44" t="s">
        <v>28838</v>
      </c>
      <c r="I1271" s="45" t="s">
        <v>28839</v>
      </c>
      <c r="J1271" s="45" t="s">
        <v>28840</v>
      </c>
      <c r="K1271" s="45" t="s">
        <v>28841</v>
      </c>
      <c r="L1271" s="43">
        <v>0.53670700000000005</v>
      </c>
    </row>
    <row r="1272" spans="1:12" x14ac:dyDescent="0.35">
      <c r="A1272" s="43">
        <v>10</v>
      </c>
      <c r="B1272" s="43" t="s">
        <v>1322</v>
      </c>
      <c r="C1272" s="46" t="s">
        <v>1324</v>
      </c>
      <c r="D1272" s="44" t="s">
        <v>28842</v>
      </c>
      <c r="E1272" s="44" t="s">
        <v>28843</v>
      </c>
      <c r="F1272" s="44" t="str">
        <f t="shared" si="19"/>
        <v>Bomberos Voluntarios Gral. Las HerasGeneral Las Heras</v>
      </c>
      <c r="G1272" s="43" t="s">
        <v>23461</v>
      </c>
      <c r="H1272" s="44" t="s">
        <v>28844</v>
      </c>
      <c r="I1272" s="45" t="s">
        <v>28845</v>
      </c>
      <c r="J1272" s="45">
        <v>-34.909267839999998</v>
      </c>
      <c r="K1272" s="45">
        <v>-58.996044359999999</v>
      </c>
      <c r="L1272" s="43">
        <v>0.48335299999999998</v>
      </c>
    </row>
    <row r="1273" spans="1:12" x14ac:dyDescent="0.35">
      <c r="A1273" s="43">
        <v>14</v>
      </c>
      <c r="B1273" s="43" t="s">
        <v>1326</v>
      </c>
      <c r="C1273" s="46" t="s">
        <v>1329</v>
      </c>
      <c r="D1273" s="44" t="s">
        <v>28846</v>
      </c>
      <c r="E1273" s="44" t="s">
        <v>28847</v>
      </c>
      <c r="F1273" s="44" t="str">
        <f t="shared" si="19"/>
        <v>Cic AlberdiLeandro N. Alem</v>
      </c>
      <c r="G1273" s="43" t="s">
        <v>208</v>
      </c>
      <c r="H1273" s="44" t="s">
        <v>28848</v>
      </c>
      <c r="I1273" s="45" t="s">
        <v>28849</v>
      </c>
      <c r="J1273" s="45">
        <v>-34.442945109999997</v>
      </c>
      <c r="K1273" s="45">
        <v>-61.805870200000001</v>
      </c>
      <c r="L1273" s="43">
        <v>0.480431</v>
      </c>
    </row>
    <row r="1274" spans="1:12" x14ac:dyDescent="0.35">
      <c r="A1274" s="43">
        <v>14</v>
      </c>
      <c r="B1274" s="43" t="s">
        <v>1326</v>
      </c>
      <c r="C1274" s="46" t="s">
        <v>1329</v>
      </c>
      <c r="D1274" s="44" t="s">
        <v>28850</v>
      </c>
      <c r="E1274" s="44" t="s">
        <v>4618</v>
      </c>
      <c r="F1274" s="44" t="str">
        <f t="shared" si="19"/>
        <v>Centro UniversitarioLeandro N. Alem</v>
      </c>
      <c r="G1274" s="43" t="s">
        <v>208</v>
      </c>
      <c r="H1274" s="44" t="s">
        <v>28851</v>
      </c>
      <c r="I1274" s="45" t="s">
        <v>28852</v>
      </c>
      <c r="J1274" s="45">
        <v>-34.494107619158001</v>
      </c>
      <c r="K1274" s="45">
        <v>-61.528775376048003</v>
      </c>
      <c r="L1274" s="43">
        <v>0.36968299999999998</v>
      </c>
    </row>
    <row r="1275" spans="1:12" x14ac:dyDescent="0.35">
      <c r="A1275" s="43">
        <v>14</v>
      </c>
      <c r="B1275" s="43" t="s">
        <v>1326</v>
      </c>
      <c r="C1275" s="46" t="s">
        <v>1329</v>
      </c>
      <c r="D1275" s="44" t="s">
        <v>28853</v>
      </c>
      <c r="E1275" s="44" t="s">
        <v>28854</v>
      </c>
      <c r="F1275" s="44" t="str">
        <f t="shared" si="19"/>
        <v>Colonia AlberdiLeandro N. Alem</v>
      </c>
      <c r="G1275" s="43" t="s">
        <v>23490</v>
      </c>
      <c r="H1275" s="44" t="s">
        <v>28855</v>
      </c>
      <c r="I1275" s="45" t="s">
        <v>28856</v>
      </c>
      <c r="J1275" s="45">
        <v>-34.439586609999999</v>
      </c>
      <c r="K1275" s="45">
        <v>-61.839687320000003</v>
      </c>
      <c r="L1275" s="43">
        <v>0.70538900000000004</v>
      </c>
    </row>
    <row r="1276" spans="1:12" x14ac:dyDescent="0.35">
      <c r="A1276" s="43">
        <v>14</v>
      </c>
      <c r="B1276" s="43" t="s">
        <v>1326</v>
      </c>
      <c r="C1276" s="46" t="s">
        <v>1329</v>
      </c>
      <c r="D1276" s="44" t="s">
        <v>28857</v>
      </c>
      <c r="E1276" s="44" t="s">
        <v>27146</v>
      </c>
      <c r="F1276" s="44" t="str">
        <f t="shared" si="19"/>
        <v>Casa De La CulturaLeandro N. Alem</v>
      </c>
      <c r="G1276" s="43" t="s">
        <v>23922</v>
      </c>
      <c r="H1276" s="44" t="s">
        <v>28858</v>
      </c>
      <c r="I1276" s="45" t="s">
        <v>28859</v>
      </c>
      <c r="J1276" s="45">
        <v>-34.517866900000001</v>
      </c>
      <c r="K1276" s="45">
        <v>-61.3906299</v>
      </c>
      <c r="L1276" s="43">
        <v>0.39737899999999998</v>
      </c>
    </row>
    <row r="1277" spans="1:12" x14ac:dyDescent="0.35">
      <c r="A1277" s="43">
        <v>14</v>
      </c>
      <c r="B1277" s="43" t="s">
        <v>1326</v>
      </c>
      <c r="C1277" s="46" t="s">
        <v>1329</v>
      </c>
      <c r="D1277" s="44" t="s">
        <v>28860</v>
      </c>
      <c r="E1277" s="44" t="s">
        <v>4620</v>
      </c>
      <c r="F1277" s="44" t="str">
        <f t="shared" si="19"/>
        <v>E P N°2Leandro N. Alem</v>
      </c>
      <c r="G1277" s="43" t="s">
        <v>23490</v>
      </c>
      <c r="H1277" s="44" t="s">
        <v>28861</v>
      </c>
      <c r="I1277" s="45" t="s">
        <v>28862</v>
      </c>
      <c r="J1277" s="45">
        <v>-34.489940089999997</v>
      </c>
      <c r="K1277" s="45">
        <v>-61.532235679999999</v>
      </c>
      <c r="L1277" s="43">
        <v>0.42022599999999999</v>
      </c>
    </row>
    <row r="1278" spans="1:12" x14ac:dyDescent="0.35">
      <c r="A1278" s="43">
        <v>14</v>
      </c>
      <c r="B1278" s="43" t="s">
        <v>1331</v>
      </c>
      <c r="C1278" s="46" t="s">
        <v>1337</v>
      </c>
      <c r="D1278" s="44" t="s">
        <v>28863</v>
      </c>
      <c r="E1278" s="44" t="s">
        <v>28864</v>
      </c>
      <c r="F1278" s="44" t="str">
        <f t="shared" si="19"/>
        <v>Ep Nº18Lincoln</v>
      </c>
      <c r="G1278" s="43" t="s">
        <v>23490</v>
      </c>
      <c r="H1278" s="44" t="s">
        <v>28865</v>
      </c>
      <c r="I1278" s="45" t="s">
        <v>28866</v>
      </c>
      <c r="J1278" s="45" t="s">
        <v>28867</v>
      </c>
      <c r="K1278" s="45" t="s">
        <v>28868</v>
      </c>
      <c r="L1278" s="43">
        <v>0.183198</v>
      </c>
    </row>
    <row r="1279" spans="1:12" x14ac:dyDescent="0.35">
      <c r="A1279" s="43">
        <v>14</v>
      </c>
      <c r="B1279" s="43" t="s">
        <v>1331</v>
      </c>
      <c r="C1279" s="46" t="s">
        <v>1337</v>
      </c>
      <c r="D1279" s="44" t="s">
        <v>28869</v>
      </c>
      <c r="E1279" s="44" t="s">
        <v>28870</v>
      </c>
      <c r="F1279" s="44" t="str">
        <f t="shared" si="19"/>
        <v>E.e.s Nº 8Lincoln</v>
      </c>
      <c r="G1279" s="43" t="s">
        <v>23490</v>
      </c>
      <c r="H1279" s="44" t="s">
        <v>28871</v>
      </c>
      <c r="I1279" s="45" t="s">
        <v>28872</v>
      </c>
      <c r="J1279" s="45" t="s">
        <v>28873</v>
      </c>
      <c r="K1279" s="45" t="s">
        <v>28874</v>
      </c>
      <c r="L1279" s="43">
        <v>0.354153</v>
      </c>
    </row>
    <row r="1280" spans="1:12" x14ac:dyDescent="0.35">
      <c r="A1280" s="43">
        <v>18</v>
      </c>
      <c r="B1280" s="43" t="s">
        <v>425</v>
      </c>
      <c r="C1280" s="46" t="s">
        <v>430</v>
      </c>
      <c r="D1280" s="44" t="s">
        <v>28875</v>
      </c>
      <c r="E1280" s="44" t="s">
        <v>28876</v>
      </c>
      <c r="F1280" s="44" t="str">
        <f t="shared" si="19"/>
        <v>Eppa 701Ayacucho</v>
      </c>
      <c r="G1280" s="43" t="s">
        <v>23536</v>
      </c>
      <c r="H1280" s="44" t="s">
        <v>28877</v>
      </c>
      <c r="I1280" s="45" t="s">
        <v>28878</v>
      </c>
      <c r="J1280" s="45" t="s">
        <v>28879</v>
      </c>
      <c r="K1280" s="45" t="s">
        <v>28880</v>
      </c>
      <c r="L1280" s="43">
        <v>0.22914599999999999</v>
      </c>
    </row>
    <row r="1281" spans="1:12" x14ac:dyDescent="0.35">
      <c r="A1281" s="43">
        <v>18</v>
      </c>
      <c r="B1281" s="43" t="s">
        <v>425</v>
      </c>
      <c r="C1281" s="46" t="s">
        <v>430</v>
      </c>
      <c r="D1281" s="44" t="s">
        <v>28881</v>
      </c>
      <c r="E1281" s="44" t="s">
        <v>4710</v>
      </c>
      <c r="F1281" s="44" t="str">
        <f t="shared" si="19"/>
        <v>Padre GalloAyacucho</v>
      </c>
      <c r="G1281" s="43" t="s">
        <v>23451</v>
      </c>
      <c r="H1281" s="44" t="s">
        <v>28882</v>
      </c>
      <c r="I1281" s="45" t="s">
        <v>28883</v>
      </c>
      <c r="J1281" s="45">
        <v>-37.154374310000001</v>
      </c>
      <c r="K1281" s="45">
        <v>-58.491781899999999</v>
      </c>
      <c r="L1281" s="43">
        <v>0.22914599999999999</v>
      </c>
    </row>
    <row r="1282" spans="1:12" x14ac:dyDescent="0.35">
      <c r="A1282" s="43">
        <v>18</v>
      </c>
      <c r="B1282" s="43" t="s">
        <v>425</v>
      </c>
      <c r="C1282" s="46" t="s">
        <v>430</v>
      </c>
      <c r="D1282" s="44" t="s">
        <v>28884</v>
      </c>
      <c r="E1282" s="44" t="s">
        <v>28885</v>
      </c>
      <c r="F1282" s="44" t="str">
        <f t="shared" ref="F1282:F1345" si="20">CONCATENATE(E1282,B1282)</f>
        <v>Centro Empleados De ComercioAyacucho</v>
      </c>
      <c r="G1282" s="43" t="s">
        <v>23531</v>
      </c>
      <c r="H1282" s="44" t="s">
        <v>28886</v>
      </c>
      <c r="I1282" s="45" t="s">
        <v>28887</v>
      </c>
      <c r="J1282" s="45">
        <v>-37.153662500000003</v>
      </c>
      <c r="K1282" s="45">
        <v>-58.486305299999998</v>
      </c>
      <c r="L1282" s="43">
        <v>0.232323</v>
      </c>
    </row>
    <row r="1283" spans="1:12" x14ac:dyDescent="0.35">
      <c r="A1283" s="43">
        <v>18</v>
      </c>
      <c r="B1283" s="43" t="s">
        <v>425</v>
      </c>
      <c r="C1283" s="46" t="s">
        <v>430</v>
      </c>
      <c r="D1283" s="44" t="s">
        <v>28888</v>
      </c>
      <c r="E1283" s="44" t="s">
        <v>4708</v>
      </c>
      <c r="F1283" s="44" t="str">
        <f t="shared" si="20"/>
        <v>Iglesias CristianasAyacucho</v>
      </c>
      <c r="G1283" s="43" t="s">
        <v>23573</v>
      </c>
      <c r="H1283" s="44" t="s">
        <v>28889</v>
      </c>
      <c r="I1283" s="45" t="s">
        <v>28890</v>
      </c>
      <c r="J1283" s="45">
        <v>-37.152835899999999</v>
      </c>
      <c r="K1283" s="45">
        <v>-58.485088599999997</v>
      </c>
      <c r="L1283" s="43">
        <v>0.32310499999999998</v>
      </c>
    </row>
    <row r="1284" spans="1:12" x14ac:dyDescent="0.35">
      <c r="A1284" s="43">
        <v>18</v>
      </c>
      <c r="B1284" s="43" t="s">
        <v>425</v>
      </c>
      <c r="C1284" s="46" t="s">
        <v>430</v>
      </c>
      <c r="D1284" s="44" t="s">
        <v>28891</v>
      </c>
      <c r="E1284" s="44" t="s">
        <v>28892</v>
      </c>
      <c r="F1284" s="44" t="str">
        <f t="shared" si="20"/>
        <v>Fábrica MateoAyacucho</v>
      </c>
      <c r="G1284" s="43" t="s">
        <v>23456</v>
      </c>
      <c r="H1284" s="44" t="s">
        <v>28893</v>
      </c>
      <c r="I1284" s="45" t="s">
        <v>28894</v>
      </c>
      <c r="J1284" s="45">
        <v>-37.003639509999999</v>
      </c>
      <c r="K1284" s="45">
        <v>-58.724705049999997</v>
      </c>
      <c r="L1284" s="43">
        <v>0.40393600000000002</v>
      </c>
    </row>
    <row r="1285" spans="1:12" x14ac:dyDescent="0.35">
      <c r="A1285" s="43">
        <v>18</v>
      </c>
      <c r="B1285" s="43" t="s">
        <v>425</v>
      </c>
      <c r="C1285" s="46" t="s">
        <v>430</v>
      </c>
      <c r="D1285" s="44" t="s">
        <v>28895</v>
      </c>
      <c r="E1285" s="44" t="s">
        <v>28896</v>
      </c>
      <c r="F1285" s="44" t="str">
        <f t="shared" si="20"/>
        <v>Club AtlÉtico SarmientoAyacucho</v>
      </c>
      <c r="G1285" s="43" t="s">
        <v>23451</v>
      </c>
      <c r="H1285" s="44" t="s">
        <v>28897</v>
      </c>
      <c r="I1285" s="45" t="s">
        <v>28898</v>
      </c>
      <c r="J1285" s="45">
        <v>-37.124595690903</v>
      </c>
      <c r="K1285" s="45">
        <v>-58.550996820148001</v>
      </c>
      <c r="L1285" s="43">
        <v>0.30630400000000002</v>
      </c>
    </row>
    <row r="1286" spans="1:12" x14ac:dyDescent="0.35">
      <c r="A1286" s="43">
        <v>20</v>
      </c>
      <c r="B1286" s="43" t="s">
        <v>1339</v>
      </c>
      <c r="C1286" s="46" t="s">
        <v>1347</v>
      </c>
      <c r="D1286" s="44" t="s">
        <v>28899</v>
      </c>
      <c r="E1286" s="44" t="s">
        <v>4918</v>
      </c>
      <c r="F1286" s="44" t="str">
        <f t="shared" si="20"/>
        <v>Salita Ramón CarrilloLobería</v>
      </c>
      <c r="G1286" s="43" t="s">
        <v>208</v>
      </c>
      <c r="H1286" s="44" t="s">
        <v>28900</v>
      </c>
      <c r="I1286" s="45" t="s">
        <v>28901</v>
      </c>
      <c r="J1286" s="45">
        <v>-38.175545315340003</v>
      </c>
      <c r="K1286" s="45">
        <v>-58.773993495280997</v>
      </c>
      <c r="L1286" s="43">
        <v>0.488514</v>
      </c>
    </row>
    <row r="1287" spans="1:12" x14ac:dyDescent="0.35">
      <c r="A1287" s="43">
        <v>20</v>
      </c>
      <c r="B1287" s="43" t="s">
        <v>1339</v>
      </c>
      <c r="C1287" s="46" t="s">
        <v>1347</v>
      </c>
      <c r="D1287" s="44" t="s">
        <v>28902</v>
      </c>
      <c r="E1287" s="44" t="s">
        <v>28903</v>
      </c>
      <c r="F1287" s="44" t="str">
        <f t="shared" si="20"/>
        <v>Centro De Formación ProfesionalLobería</v>
      </c>
      <c r="G1287" s="43" t="s">
        <v>23536</v>
      </c>
      <c r="H1287" s="44" t="s">
        <v>28904</v>
      </c>
      <c r="I1287" s="45" t="s">
        <v>28905</v>
      </c>
      <c r="J1287" s="45">
        <v>-38.162891896445828</v>
      </c>
      <c r="K1287" s="45">
        <v>-58.780400092534961</v>
      </c>
      <c r="L1287" s="43">
        <v>0.24321100000000001</v>
      </c>
    </row>
    <row r="1288" spans="1:12" x14ac:dyDescent="0.35">
      <c r="A1288" s="43">
        <v>20</v>
      </c>
      <c r="B1288" s="43" t="s">
        <v>1339</v>
      </c>
      <c r="C1288" s="46" t="s">
        <v>1347</v>
      </c>
      <c r="D1288" s="44" t="s">
        <v>28906</v>
      </c>
      <c r="E1288" s="44" t="s">
        <v>3863</v>
      </c>
      <c r="F1288" s="44" t="str">
        <f t="shared" si="20"/>
        <v>SutebaLobería</v>
      </c>
      <c r="G1288" s="43" t="s">
        <v>23490</v>
      </c>
      <c r="H1288" s="44" t="s">
        <v>28907</v>
      </c>
      <c r="I1288" s="45" t="s">
        <v>28908</v>
      </c>
      <c r="J1288" s="45">
        <v>-38.162583099999999</v>
      </c>
      <c r="K1288" s="45">
        <v>-58.781594300000002</v>
      </c>
      <c r="L1288" s="43">
        <v>0.377305</v>
      </c>
    </row>
    <row r="1289" spans="1:12" x14ac:dyDescent="0.35">
      <c r="A1289" s="43">
        <v>20</v>
      </c>
      <c r="B1289" s="43" t="s">
        <v>1339</v>
      </c>
      <c r="C1289" s="46" t="s">
        <v>1347</v>
      </c>
      <c r="D1289" s="44" t="s">
        <v>28909</v>
      </c>
      <c r="E1289" s="44" t="s">
        <v>28910</v>
      </c>
      <c r="F1289" s="44" t="str">
        <f t="shared" si="20"/>
        <v>Jesús ObreroLobería</v>
      </c>
      <c r="G1289" s="43" t="s">
        <v>23536</v>
      </c>
      <c r="H1289" s="44" t="s">
        <v>28911</v>
      </c>
      <c r="I1289" s="45" t="s">
        <v>28912</v>
      </c>
      <c r="J1289" s="45">
        <v>-38.163442199999999</v>
      </c>
      <c r="K1289" s="45">
        <v>-58.781695499999998</v>
      </c>
      <c r="L1289" s="43">
        <v>0.25545899999999999</v>
      </c>
    </row>
    <row r="1290" spans="1:12" x14ac:dyDescent="0.35">
      <c r="A1290" s="43">
        <v>20</v>
      </c>
      <c r="B1290" s="43" t="s">
        <v>1339</v>
      </c>
      <c r="C1290" s="46" t="s">
        <v>1347</v>
      </c>
      <c r="D1290" s="44" t="s">
        <v>28913</v>
      </c>
      <c r="E1290" s="44" t="s">
        <v>28914</v>
      </c>
      <c r="F1290" s="44" t="str">
        <f t="shared" si="20"/>
        <v>Ep N° 7 "hipólito Yrigoyen"Lobería</v>
      </c>
      <c r="G1290" s="43" t="s">
        <v>23701</v>
      </c>
      <c r="H1290" s="44" t="s">
        <v>28915</v>
      </c>
      <c r="I1290" s="45" t="s">
        <v>28916</v>
      </c>
      <c r="J1290" s="45" t="s">
        <v>28917</v>
      </c>
      <c r="K1290" s="45" t="s">
        <v>28918</v>
      </c>
      <c r="L1290" s="43">
        <v>0.56258600000000003</v>
      </c>
    </row>
    <row r="1291" spans="1:12" x14ac:dyDescent="0.35">
      <c r="A1291" s="43">
        <v>20</v>
      </c>
      <c r="B1291" s="43" t="s">
        <v>1339</v>
      </c>
      <c r="C1291" s="46" t="s">
        <v>1347</v>
      </c>
      <c r="D1291" s="44" t="s">
        <v>28919</v>
      </c>
      <c r="E1291" s="44" t="s">
        <v>28920</v>
      </c>
      <c r="F1291" s="44" t="str">
        <f t="shared" si="20"/>
        <v>TerminalLobería</v>
      </c>
      <c r="G1291" s="43" t="s">
        <v>208</v>
      </c>
      <c r="H1291" s="44" t="s">
        <v>28921</v>
      </c>
      <c r="I1291" s="45" t="s">
        <v>28922</v>
      </c>
      <c r="J1291" s="45">
        <v>-38.158181783817</v>
      </c>
      <c r="K1291" s="45">
        <v>-58.776621305745003</v>
      </c>
      <c r="L1291" s="43">
        <v>0.453376</v>
      </c>
    </row>
    <row r="1292" spans="1:12" x14ac:dyDescent="0.35">
      <c r="A1292" s="43">
        <v>24</v>
      </c>
      <c r="B1292" s="43" t="s">
        <v>1349</v>
      </c>
      <c r="C1292" s="46" t="s">
        <v>1357</v>
      </c>
      <c r="D1292" s="44" t="s">
        <v>28923</v>
      </c>
      <c r="E1292" s="44" t="s">
        <v>28924</v>
      </c>
      <c r="F1292" s="44" t="str">
        <f t="shared" si="20"/>
        <v>Es2Lobos</v>
      </c>
      <c r="G1292" s="43" t="s">
        <v>23490</v>
      </c>
      <c r="H1292" s="44" t="s">
        <v>28925</v>
      </c>
      <c r="I1292" s="45" t="s">
        <v>28926</v>
      </c>
      <c r="J1292" s="45">
        <v>-35.186925000000002</v>
      </c>
      <c r="K1292" s="45">
        <v>-59.099634000000002</v>
      </c>
      <c r="L1292" s="43">
        <v>0.36893100000000001</v>
      </c>
    </row>
    <row r="1293" spans="1:12" x14ac:dyDescent="0.35">
      <c r="A1293" s="43">
        <v>24</v>
      </c>
      <c r="B1293" s="43" t="s">
        <v>1349</v>
      </c>
      <c r="C1293" s="46" t="s">
        <v>1357</v>
      </c>
      <c r="D1293" s="44" t="s">
        <v>28927</v>
      </c>
      <c r="E1293" s="44" t="s">
        <v>28928</v>
      </c>
      <c r="F1293" s="44" t="str">
        <f t="shared" si="20"/>
        <v>Ep1Lobos</v>
      </c>
      <c r="G1293" s="43" t="s">
        <v>23490</v>
      </c>
      <c r="H1293" s="44" t="s">
        <v>28929</v>
      </c>
      <c r="I1293" s="45" t="s">
        <v>28930</v>
      </c>
      <c r="J1293" s="45" t="s">
        <v>28931</v>
      </c>
      <c r="K1293" s="45" t="s">
        <v>28932</v>
      </c>
      <c r="L1293" s="43">
        <v>0.28213300000000002</v>
      </c>
    </row>
    <row r="1294" spans="1:12" x14ac:dyDescent="0.35">
      <c r="A1294" s="43">
        <v>24</v>
      </c>
      <c r="B1294" s="43" t="s">
        <v>1349</v>
      </c>
      <c r="C1294" s="46" t="s">
        <v>1357</v>
      </c>
      <c r="D1294" s="44" t="s">
        <v>28933</v>
      </c>
      <c r="E1294" s="44" t="s">
        <v>28934</v>
      </c>
      <c r="F1294" s="44" t="str">
        <f t="shared" si="20"/>
        <v>Ep26Lobos</v>
      </c>
      <c r="G1294" s="43" t="s">
        <v>23490</v>
      </c>
      <c r="H1294" s="44" t="s">
        <v>28935</v>
      </c>
      <c r="I1294" s="45" t="s">
        <v>28936</v>
      </c>
      <c r="J1294" s="45" t="s">
        <v>28937</v>
      </c>
      <c r="K1294" s="45" t="s">
        <v>28938</v>
      </c>
      <c r="L1294" s="43">
        <v>0.49680200000000002</v>
      </c>
    </row>
    <row r="1295" spans="1:12" x14ac:dyDescent="0.35">
      <c r="A1295" s="43">
        <v>24</v>
      </c>
      <c r="B1295" s="43" t="s">
        <v>1349</v>
      </c>
      <c r="C1295" s="46" t="s">
        <v>1357</v>
      </c>
      <c r="D1295" s="44" t="s">
        <v>28939</v>
      </c>
      <c r="E1295" s="44" t="s">
        <v>28940</v>
      </c>
      <c r="F1295" s="44" t="str">
        <f t="shared" si="20"/>
        <v>Club Madreselva Sede MitreLobos</v>
      </c>
      <c r="G1295" s="43" t="s">
        <v>23590</v>
      </c>
      <c r="H1295" s="44" t="s">
        <v>28941</v>
      </c>
      <c r="I1295" s="45" t="s">
        <v>28942</v>
      </c>
      <c r="J1295" s="45">
        <v>-35.188349430000002</v>
      </c>
      <c r="K1295" s="45">
        <v>-59.089609199999998</v>
      </c>
      <c r="L1295" s="43">
        <v>0.37391200000000002</v>
      </c>
    </row>
    <row r="1296" spans="1:12" x14ac:dyDescent="0.35">
      <c r="A1296" s="43">
        <v>24</v>
      </c>
      <c r="B1296" s="43" t="s">
        <v>1349</v>
      </c>
      <c r="C1296" s="46" t="s">
        <v>1357</v>
      </c>
      <c r="D1296" s="44" t="s">
        <v>28943</v>
      </c>
      <c r="E1296" s="44" t="s">
        <v>28944</v>
      </c>
      <c r="F1296" s="44" t="str">
        <f t="shared" si="20"/>
        <v>Suteba LobosLobos</v>
      </c>
      <c r="G1296" s="43" t="s">
        <v>23531</v>
      </c>
      <c r="H1296" s="44" t="s">
        <v>28945</v>
      </c>
      <c r="I1296" s="45" t="s">
        <v>28946</v>
      </c>
      <c r="J1296" s="45">
        <v>-35.1849299</v>
      </c>
      <c r="K1296" s="45">
        <v>-59.097319400000003</v>
      </c>
      <c r="L1296" s="43">
        <v>0.28213300000000002</v>
      </c>
    </row>
    <row r="1297" spans="1:12" x14ac:dyDescent="0.35">
      <c r="A1297" s="43">
        <v>2</v>
      </c>
      <c r="B1297" s="43" t="s">
        <v>1360</v>
      </c>
      <c r="C1297" s="46" t="s">
        <v>1426</v>
      </c>
      <c r="D1297" s="44" t="s">
        <v>28947</v>
      </c>
      <c r="E1297" s="44" t="s">
        <v>28948</v>
      </c>
      <c r="F1297" s="44" t="str">
        <f t="shared" si="20"/>
        <v>Institucion MaximilianoLomas de Zamora</v>
      </c>
      <c r="G1297" s="43" t="s">
        <v>23490</v>
      </c>
      <c r="H1297" s="44" t="s">
        <v>28949</v>
      </c>
      <c r="I1297" s="45" t="s">
        <v>28950</v>
      </c>
      <c r="J1297" s="45">
        <v>-34.719152940000001</v>
      </c>
      <c r="K1297" s="45">
        <v>-58.427104890000003</v>
      </c>
      <c r="L1297" s="43">
        <v>0.56086800000000003</v>
      </c>
    </row>
    <row r="1298" spans="1:12" x14ac:dyDescent="0.35">
      <c r="A1298" s="43">
        <v>2</v>
      </c>
      <c r="B1298" s="43" t="s">
        <v>1360</v>
      </c>
      <c r="C1298" s="46" t="s">
        <v>1426</v>
      </c>
      <c r="D1298" s="44" t="s">
        <v>28951</v>
      </c>
      <c r="E1298" s="44" t="s">
        <v>28952</v>
      </c>
      <c r="F1298" s="44" t="str">
        <f t="shared" si="20"/>
        <v>Centro Cultural, Social Y Deportivo NocitoLomas de Zamora</v>
      </c>
      <c r="G1298" s="43" t="s">
        <v>23490</v>
      </c>
      <c r="H1298" s="44" t="s">
        <v>28953</v>
      </c>
      <c r="I1298" s="45" t="s">
        <v>28954</v>
      </c>
      <c r="J1298" s="45">
        <v>-34.753078210517998</v>
      </c>
      <c r="K1298" s="45">
        <v>-58.438363819587003</v>
      </c>
      <c r="L1298" s="43">
        <v>0.71852899999999997</v>
      </c>
    </row>
    <row r="1299" spans="1:12" x14ac:dyDescent="0.35">
      <c r="A1299" s="43">
        <v>2</v>
      </c>
      <c r="B1299" s="43" t="s">
        <v>1360</v>
      </c>
      <c r="C1299" s="46" t="s">
        <v>1426</v>
      </c>
      <c r="D1299" s="44" t="s">
        <v>28955</v>
      </c>
      <c r="E1299" s="44" t="s">
        <v>28956</v>
      </c>
      <c r="F1299" s="44" t="str">
        <f t="shared" si="20"/>
        <v>FundaciÓn ConurbanoLomas de Zamora</v>
      </c>
      <c r="G1299" s="43" t="s">
        <v>23461</v>
      </c>
      <c r="H1299" s="44" t="s">
        <v>28957</v>
      </c>
      <c r="I1299" s="45" t="s">
        <v>28958</v>
      </c>
      <c r="J1299" s="45">
        <v>-34.759884609262997</v>
      </c>
      <c r="K1299" s="45">
        <v>-58.414474808804002</v>
      </c>
      <c r="L1299" s="43">
        <v>0.12889500000000001</v>
      </c>
    </row>
    <row r="1300" spans="1:12" x14ac:dyDescent="0.35">
      <c r="A1300" s="43">
        <v>2</v>
      </c>
      <c r="B1300" s="43" t="s">
        <v>1360</v>
      </c>
      <c r="C1300" s="46" t="s">
        <v>1426</v>
      </c>
      <c r="D1300" s="44" t="s">
        <v>28959</v>
      </c>
      <c r="E1300" s="44" t="s">
        <v>28960</v>
      </c>
      <c r="F1300" s="44" t="str">
        <f t="shared" si="20"/>
        <v>Santiago Maidana (ex Institucion "saquemos A Los CLomas de Zamora</v>
      </c>
      <c r="G1300" s="43" t="s">
        <v>23451</v>
      </c>
      <c r="H1300" s="44" t="s">
        <v>28961</v>
      </c>
      <c r="I1300" s="45" t="s">
        <v>28962</v>
      </c>
      <c r="J1300" s="45">
        <v>-34.726013589988</v>
      </c>
      <c r="K1300" s="45">
        <v>-58.421754826988</v>
      </c>
      <c r="L1300" s="43">
        <v>0.55296500000000004</v>
      </c>
    </row>
    <row r="1301" spans="1:12" x14ac:dyDescent="0.35">
      <c r="A1301" s="43">
        <v>2</v>
      </c>
      <c r="B1301" s="43" t="s">
        <v>1360</v>
      </c>
      <c r="C1301" s="46" t="s">
        <v>1426</v>
      </c>
      <c r="D1301" s="44" t="s">
        <v>28963</v>
      </c>
      <c r="E1301" s="44" t="s">
        <v>28964</v>
      </c>
      <c r="F1301" s="44" t="str">
        <f t="shared" si="20"/>
        <v>La GloriosaLomas de Zamora</v>
      </c>
      <c r="G1301" s="43" t="s">
        <v>23451</v>
      </c>
      <c r="H1301" s="44" t="s">
        <v>28965</v>
      </c>
      <c r="I1301" s="45" t="s">
        <v>28966</v>
      </c>
      <c r="J1301" s="45">
        <v>-34.728984163920003</v>
      </c>
      <c r="K1301" s="45">
        <v>-58.435978390183003</v>
      </c>
      <c r="L1301" s="43">
        <v>0.60498499999999999</v>
      </c>
    </row>
    <row r="1302" spans="1:12" x14ac:dyDescent="0.35">
      <c r="A1302" s="43">
        <v>2</v>
      </c>
      <c r="B1302" s="43" t="s">
        <v>1360</v>
      </c>
      <c r="C1302" s="46" t="s">
        <v>1426</v>
      </c>
      <c r="D1302" s="44" t="s">
        <v>28967</v>
      </c>
      <c r="E1302" s="44" t="s">
        <v>28968</v>
      </c>
      <c r="F1302" s="44" t="str">
        <f t="shared" si="20"/>
        <v>Facultad De SocialesLomas de Zamora</v>
      </c>
      <c r="G1302" s="43" t="s">
        <v>23490</v>
      </c>
      <c r="H1302" s="44" t="s">
        <v>28969</v>
      </c>
      <c r="I1302" s="45" t="s">
        <v>28970</v>
      </c>
      <c r="J1302" s="45">
        <v>-34.779159010000001</v>
      </c>
      <c r="K1302" s="45">
        <v>-58.457950990000001</v>
      </c>
      <c r="L1302" s="43">
        <v>0.474887</v>
      </c>
    </row>
    <row r="1303" spans="1:12" x14ac:dyDescent="0.35">
      <c r="A1303" s="43">
        <v>2</v>
      </c>
      <c r="B1303" s="43" t="s">
        <v>1360</v>
      </c>
      <c r="C1303" s="46" t="s">
        <v>1426</v>
      </c>
      <c r="D1303" s="44" t="s">
        <v>28971</v>
      </c>
      <c r="E1303" s="44" t="s">
        <v>28972</v>
      </c>
      <c r="F1303" s="44" t="str">
        <f t="shared" si="20"/>
        <v>Sindi-isauro ArancibiaLomas de Zamora</v>
      </c>
      <c r="G1303" s="43" t="s">
        <v>23451</v>
      </c>
      <c r="H1303" s="44" t="s">
        <v>28973</v>
      </c>
      <c r="I1303" s="45" t="s">
        <v>28974</v>
      </c>
      <c r="J1303" s="45">
        <v>-34.756064000000002</v>
      </c>
      <c r="K1303" s="45">
        <v>-58.401490299999999</v>
      </c>
      <c r="L1303" s="43">
        <v>2.1586000000000001E-2</v>
      </c>
    </row>
    <row r="1304" spans="1:12" x14ac:dyDescent="0.35">
      <c r="A1304" s="43">
        <v>2</v>
      </c>
      <c r="B1304" s="43" t="s">
        <v>1360</v>
      </c>
      <c r="C1304" s="46" t="s">
        <v>1426</v>
      </c>
      <c r="D1304" s="44" t="s">
        <v>28975</v>
      </c>
      <c r="E1304" s="44" t="s">
        <v>28976</v>
      </c>
      <c r="F1304" s="44" t="str">
        <f t="shared" si="20"/>
        <v>Biblioteca Popular Escritores ArgentinosLomas de Zamora</v>
      </c>
      <c r="G1304" s="43" t="s">
        <v>23451</v>
      </c>
      <c r="H1304" s="44" t="s">
        <v>28977</v>
      </c>
      <c r="I1304" s="45" t="s">
        <v>28978</v>
      </c>
      <c r="J1304" s="45">
        <v>-34.795562892591001</v>
      </c>
      <c r="K1304" s="45">
        <v>-58.431922913729998</v>
      </c>
      <c r="L1304" s="43">
        <v>0.25574200000000002</v>
      </c>
    </row>
    <row r="1305" spans="1:12" x14ac:dyDescent="0.35">
      <c r="A1305" s="43">
        <v>2</v>
      </c>
      <c r="B1305" s="43" t="s">
        <v>1360</v>
      </c>
      <c r="C1305" s="46" t="s">
        <v>1426</v>
      </c>
      <c r="D1305" s="44" t="s">
        <v>28979</v>
      </c>
      <c r="E1305" s="44" t="s">
        <v>28980</v>
      </c>
      <c r="F1305" s="44" t="str">
        <f t="shared" si="20"/>
        <v>Cgm LavallolLomas de Zamora</v>
      </c>
      <c r="G1305" s="43" t="s">
        <v>208</v>
      </c>
      <c r="H1305" s="44" t="s">
        <v>28981</v>
      </c>
      <c r="I1305" s="45" t="s">
        <v>28982</v>
      </c>
      <c r="J1305" s="45">
        <v>-34.797088692335997</v>
      </c>
      <c r="K1305" s="45">
        <v>-58.423244458820001</v>
      </c>
      <c r="L1305" s="43">
        <v>0.50199099999999997</v>
      </c>
    </row>
    <row r="1306" spans="1:12" x14ac:dyDescent="0.35">
      <c r="A1306" s="43">
        <v>2</v>
      </c>
      <c r="B1306" s="43" t="s">
        <v>1360</v>
      </c>
      <c r="C1306" s="46" t="s">
        <v>1428</v>
      </c>
      <c r="D1306" s="44" t="s">
        <v>28983</v>
      </c>
      <c r="E1306" s="44" t="s">
        <v>28984</v>
      </c>
      <c r="F1306" s="44" t="str">
        <f t="shared" si="20"/>
        <v>Catedral La FeLomas de Zamora</v>
      </c>
      <c r="G1306" s="43" t="s">
        <v>23573</v>
      </c>
      <c r="H1306" s="44" t="s">
        <v>28985</v>
      </c>
      <c r="I1306" s="45" t="s">
        <v>28986</v>
      </c>
      <c r="J1306" s="45">
        <v>-34.711161192837999</v>
      </c>
      <c r="K1306" s="45">
        <v>-58.454563607673002</v>
      </c>
      <c r="L1306" s="43">
        <v>0.78169500000000003</v>
      </c>
    </row>
    <row r="1307" spans="1:12" x14ac:dyDescent="0.35">
      <c r="A1307" s="43">
        <v>2</v>
      </c>
      <c r="B1307" s="43" t="s">
        <v>1360</v>
      </c>
      <c r="C1307" s="46" t="s">
        <v>1428</v>
      </c>
      <c r="D1307" s="44" t="s">
        <v>28987</v>
      </c>
      <c r="E1307" s="44" t="s">
        <v>28988</v>
      </c>
      <c r="F1307" s="44" t="str">
        <f t="shared" si="20"/>
        <v>Biblioteca Popular Nuestro BarrioLomas de Zamora</v>
      </c>
      <c r="G1307" s="43" t="s">
        <v>23461</v>
      </c>
      <c r="H1307" s="44" t="s">
        <v>28989</v>
      </c>
      <c r="I1307" s="45" t="s">
        <v>28990</v>
      </c>
      <c r="J1307" s="45">
        <v>-34.770573200000001</v>
      </c>
      <c r="K1307" s="45">
        <v>-58.439366399999997</v>
      </c>
      <c r="L1307" s="43">
        <v>0.39599600000000001</v>
      </c>
    </row>
    <row r="1308" spans="1:12" x14ac:dyDescent="0.35">
      <c r="A1308" s="43">
        <v>2</v>
      </c>
      <c r="B1308" s="43" t="s">
        <v>1360</v>
      </c>
      <c r="C1308" s="46" t="s">
        <v>1428</v>
      </c>
      <c r="D1308" s="44" t="s">
        <v>28991</v>
      </c>
      <c r="E1308" s="44" t="s">
        <v>28992</v>
      </c>
      <c r="F1308" s="44" t="str">
        <f t="shared" si="20"/>
        <v>Nuevo Encuentro Bajo BudgeLomas de Zamora</v>
      </c>
      <c r="G1308" s="43" t="s">
        <v>23456</v>
      </c>
      <c r="H1308" s="44" t="s">
        <v>28993</v>
      </c>
      <c r="I1308" s="45" t="s">
        <v>28994</v>
      </c>
      <c r="J1308" s="45">
        <v>-34.717375160000003</v>
      </c>
      <c r="K1308" s="45">
        <v>-58.468676270000003</v>
      </c>
      <c r="L1308" s="43">
        <v>0.91166700000000001</v>
      </c>
    </row>
    <row r="1309" spans="1:12" x14ac:dyDescent="0.35">
      <c r="A1309" s="43">
        <v>2</v>
      </c>
      <c r="B1309" s="43" t="s">
        <v>1360</v>
      </c>
      <c r="C1309" s="46" t="s">
        <v>1428</v>
      </c>
      <c r="D1309" s="44" t="s">
        <v>28995</v>
      </c>
      <c r="E1309" s="44" t="s">
        <v>28996</v>
      </c>
      <c r="F1309" s="44" t="str">
        <f t="shared" si="20"/>
        <v>Eee 506Lomas de Zamora</v>
      </c>
      <c r="G1309" s="43" t="s">
        <v>23531</v>
      </c>
      <c r="H1309" s="44" t="s">
        <v>28997</v>
      </c>
      <c r="I1309" s="45" t="s">
        <v>28998</v>
      </c>
      <c r="J1309" s="45">
        <v>-34.766636609457002</v>
      </c>
      <c r="K1309" s="45">
        <v>-58.409925111760003</v>
      </c>
      <c r="L1309" s="43">
        <v>0.11676599999999999</v>
      </c>
    </row>
    <row r="1310" spans="1:12" x14ac:dyDescent="0.35">
      <c r="A1310" s="43">
        <v>2</v>
      </c>
      <c r="B1310" s="43" t="s">
        <v>1360</v>
      </c>
      <c r="C1310" s="46" t="s">
        <v>1428</v>
      </c>
      <c r="D1310" s="44" t="s">
        <v>28999</v>
      </c>
      <c r="E1310" s="44" t="s">
        <v>29000</v>
      </c>
      <c r="F1310" s="44" t="str">
        <f t="shared" si="20"/>
        <v>Sociedad De Fomento Recreativo Y Social Domingo FaLomas de Zamora</v>
      </c>
      <c r="G1310" s="43" t="s">
        <v>23451</v>
      </c>
      <c r="H1310" s="44" t="s">
        <v>29001</v>
      </c>
      <c r="I1310" s="45" t="s">
        <v>29002</v>
      </c>
      <c r="J1310" s="45">
        <v>-34.761182300000002</v>
      </c>
      <c r="K1310" s="45">
        <v>-58.430247600000001</v>
      </c>
      <c r="L1310" s="43">
        <v>0.40390799999999999</v>
      </c>
    </row>
    <row r="1311" spans="1:12" x14ac:dyDescent="0.35">
      <c r="A1311" s="43">
        <v>2</v>
      </c>
      <c r="B1311" s="43" t="s">
        <v>1360</v>
      </c>
      <c r="C1311" s="46" t="s">
        <v>1428</v>
      </c>
      <c r="D1311" s="44" t="s">
        <v>29003</v>
      </c>
      <c r="E1311" s="44" t="s">
        <v>29004</v>
      </c>
      <c r="F1311" s="44" t="str">
        <f t="shared" si="20"/>
        <v>El PuenteLomas de Zamora</v>
      </c>
      <c r="G1311" s="43" t="s">
        <v>23490</v>
      </c>
      <c r="H1311" s="44" t="s">
        <v>29005</v>
      </c>
      <c r="I1311" s="45" t="s">
        <v>29006</v>
      </c>
      <c r="J1311" s="45">
        <v>-34.719874516464998</v>
      </c>
      <c r="K1311" s="45">
        <v>-58.428123732297003</v>
      </c>
      <c r="L1311" s="43">
        <v>0.56086800000000003</v>
      </c>
    </row>
    <row r="1312" spans="1:12" x14ac:dyDescent="0.35">
      <c r="A1312" s="43">
        <v>2</v>
      </c>
      <c r="B1312" s="43" t="s">
        <v>1360</v>
      </c>
      <c r="C1312" s="46" t="s">
        <v>1428</v>
      </c>
      <c r="D1312" s="44" t="s">
        <v>29007</v>
      </c>
      <c r="E1312" s="44" t="s">
        <v>29008</v>
      </c>
      <c r="F1312" s="44" t="str">
        <f t="shared" si="20"/>
        <v>Villa IndependenciaLomas de Zamora</v>
      </c>
      <c r="G1312" s="43" t="s">
        <v>23490</v>
      </c>
      <c r="H1312" s="44" t="s">
        <v>29009</v>
      </c>
      <c r="I1312" s="45" t="s">
        <v>29010</v>
      </c>
      <c r="J1312" s="45">
        <v>-34.7613865</v>
      </c>
      <c r="K1312" s="45">
        <v>-58.446627100000001</v>
      </c>
      <c r="L1312" s="43">
        <v>0.52332500000000004</v>
      </c>
    </row>
    <row r="1313" spans="1:12" x14ac:dyDescent="0.35">
      <c r="A1313" s="43">
        <v>2</v>
      </c>
      <c r="B1313" s="43" t="s">
        <v>1360</v>
      </c>
      <c r="C1313" s="46" t="s">
        <v>1436</v>
      </c>
      <c r="D1313" s="44" t="s">
        <v>29011</v>
      </c>
      <c r="E1313" s="44" t="s">
        <v>29012</v>
      </c>
      <c r="F1313" s="44" t="str">
        <f t="shared" si="20"/>
        <v>Club Social Y Deportivo SarmientoLomas de Zamora</v>
      </c>
      <c r="G1313" s="43" t="s">
        <v>208</v>
      </c>
      <c r="H1313" s="44" t="s">
        <v>29013</v>
      </c>
      <c r="I1313" s="45" t="s">
        <v>29014</v>
      </c>
      <c r="J1313" s="45">
        <v>-34.745274113838001</v>
      </c>
      <c r="K1313" s="45">
        <v>-58.451581577981003</v>
      </c>
      <c r="L1313" s="43">
        <v>0.613043</v>
      </c>
    </row>
    <row r="1314" spans="1:12" x14ac:dyDescent="0.35">
      <c r="A1314" s="43">
        <v>2</v>
      </c>
      <c r="B1314" s="43" t="s">
        <v>1360</v>
      </c>
      <c r="C1314" s="46" t="s">
        <v>1428</v>
      </c>
      <c r="D1314" s="44" t="s">
        <v>29015</v>
      </c>
      <c r="E1314" s="44" t="s">
        <v>29016</v>
      </c>
      <c r="F1314" s="44" t="str">
        <f t="shared" si="20"/>
        <v>Centro Barrial MagdalenaLomas de Zamora</v>
      </c>
      <c r="G1314" s="43" t="s">
        <v>23451</v>
      </c>
      <c r="H1314" s="44" t="s">
        <v>29017</v>
      </c>
      <c r="I1314" s="45" t="s">
        <v>29018</v>
      </c>
      <c r="J1314" s="45">
        <v>-34.801084510000003</v>
      </c>
      <c r="K1314" s="45">
        <v>-58.431095200000001</v>
      </c>
      <c r="L1314" s="43">
        <v>0.375718</v>
      </c>
    </row>
    <row r="1315" spans="1:12" x14ac:dyDescent="0.35">
      <c r="A1315" s="43">
        <v>2</v>
      </c>
      <c r="B1315" s="43" t="s">
        <v>1360</v>
      </c>
      <c r="C1315" s="46" t="s">
        <v>1428</v>
      </c>
      <c r="D1315" s="44" t="s">
        <v>29019</v>
      </c>
      <c r="E1315" s="44" t="s">
        <v>29020</v>
      </c>
      <c r="F1315" s="44" t="str">
        <f t="shared" si="20"/>
        <v>Circulo Catolico De ObrerosLomas de Zamora</v>
      </c>
      <c r="G1315" s="43" t="s">
        <v>23451</v>
      </c>
      <c r="H1315" s="44" t="s">
        <v>29021</v>
      </c>
      <c r="I1315" s="45" t="s">
        <v>29022</v>
      </c>
      <c r="J1315" s="45">
        <v>-34.792865499999998</v>
      </c>
      <c r="K1315" s="45">
        <v>-58.401317200000001</v>
      </c>
      <c r="L1315" s="43">
        <v>9.8918000000000006E-2</v>
      </c>
    </row>
    <row r="1316" spans="1:12" x14ac:dyDescent="0.35">
      <c r="A1316" s="43">
        <v>2</v>
      </c>
      <c r="B1316" s="43" t="s">
        <v>1360</v>
      </c>
      <c r="C1316" s="46" t="s">
        <v>1428</v>
      </c>
      <c r="D1316" s="44" t="s">
        <v>29023</v>
      </c>
      <c r="E1316" s="44" t="s">
        <v>29024</v>
      </c>
      <c r="F1316" s="44" t="str">
        <f t="shared" si="20"/>
        <v>Peronismo 26 De JulioLomas de Zamora</v>
      </c>
      <c r="G1316" s="43" t="s">
        <v>23451</v>
      </c>
      <c r="H1316" s="44" t="s">
        <v>29025</v>
      </c>
      <c r="I1316" s="45" t="s">
        <v>29026</v>
      </c>
      <c r="J1316" s="45">
        <v>-34.761382699999999</v>
      </c>
      <c r="K1316" s="45">
        <v>-58.442488500000003</v>
      </c>
      <c r="L1316" s="43">
        <v>0.49151600000000001</v>
      </c>
    </row>
    <row r="1317" spans="1:12" x14ac:dyDescent="0.35">
      <c r="A1317" s="43">
        <v>2</v>
      </c>
      <c r="B1317" s="43" t="s">
        <v>1360</v>
      </c>
      <c r="C1317" s="46" t="s">
        <v>1430</v>
      </c>
      <c r="D1317" s="44" t="s">
        <v>29027</v>
      </c>
      <c r="E1317" s="44" t="s">
        <v>29028</v>
      </c>
      <c r="F1317" s="44" t="str">
        <f t="shared" si="20"/>
        <v>Juventud UnidaLomas de Zamora</v>
      </c>
      <c r="G1317" s="43" t="s">
        <v>23451</v>
      </c>
      <c r="H1317" s="44" t="s">
        <v>29029</v>
      </c>
      <c r="I1317" s="45" t="s">
        <v>29030</v>
      </c>
      <c r="J1317" s="45">
        <v>-34.710502710523997</v>
      </c>
      <c r="K1317" s="45">
        <v>-58.440831703339001</v>
      </c>
      <c r="L1317" s="43">
        <v>0.98752399999999996</v>
      </c>
    </row>
    <row r="1318" spans="1:12" x14ac:dyDescent="0.35">
      <c r="A1318" s="43">
        <v>2</v>
      </c>
      <c r="B1318" s="43" t="s">
        <v>1360</v>
      </c>
      <c r="C1318" s="46" t="s">
        <v>1430</v>
      </c>
      <c r="D1318" s="44" t="s">
        <v>29031</v>
      </c>
      <c r="E1318" s="44" t="s">
        <v>29032</v>
      </c>
      <c r="F1318" s="44" t="str">
        <f t="shared" si="20"/>
        <v>Delegacion FioritoLomas de Zamora</v>
      </c>
      <c r="G1318" s="43" t="s">
        <v>208</v>
      </c>
      <c r="H1318" s="44" t="s">
        <v>29033</v>
      </c>
      <c r="I1318" s="45" t="s">
        <v>29034</v>
      </c>
      <c r="J1318" s="45">
        <v>-34.7038595</v>
      </c>
      <c r="K1318" s="45">
        <v>-58.438823300000003</v>
      </c>
      <c r="L1318" s="43">
        <v>0.86018899999999998</v>
      </c>
    </row>
    <row r="1319" spans="1:12" x14ac:dyDescent="0.35">
      <c r="A1319" s="43">
        <v>2</v>
      </c>
      <c r="B1319" s="43" t="s">
        <v>1360</v>
      </c>
      <c r="C1319" s="46" t="s">
        <v>1430</v>
      </c>
      <c r="D1319" s="44" t="s">
        <v>29035</v>
      </c>
      <c r="E1319" s="44" t="s">
        <v>29036</v>
      </c>
      <c r="F1319" s="44" t="str">
        <f t="shared" si="20"/>
        <v>Mutual San Jose De Villa UrbanaLomas de Zamora</v>
      </c>
      <c r="G1319" s="43" t="s">
        <v>23531</v>
      </c>
      <c r="H1319" s="44" t="s">
        <v>29037</v>
      </c>
      <c r="I1319" s="45" t="s">
        <v>29038</v>
      </c>
      <c r="J1319" s="45">
        <v>-34.710748600000002</v>
      </c>
      <c r="K1319" s="45">
        <v>-58.449878699999999</v>
      </c>
      <c r="L1319" s="43">
        <v>0.84765299999999999</v>
      </c>
    </row>
    <row r="1320" spans="1:12" x14ac:dyDescent="0.35">
      <c r="A1320" s="43">
        <v>2</v>
      </c>
      <c r="B1320" s="43" t="s">
        <v>1360</v>
      </c>
      <c r="C1320" s="46" t="s">
        <v>1430</v>
      </c>
      <c r="D1320" s="44" t="s">
        <v>29039</v>
      </c>
      <c r="E1320" s="44" t="s">
        <v>29040</v>
      </c>
      <c r="F1320" s="44" t="str">
        <f t="shared" si="20"/>
        <v>Comedor Y Merendero Los BajitosLomas de Zamora</v>
      </c>
      <c r="G1320" s="43" t="s">
        <v>23451</v>
      </c>
      <c r="H1320" s="44" t="s">
        <v>29041</v>
      </c>
      <c r="I1320" s="45" t="s">
        <v>29042</v>
      </c>
      <c r="J1320" s="45">
        <v>-34.714206300000001</v>
      </c>
      <c r="K1320" s="45">
        <v>-58.4373924</v>
      </c>
      <c r="L1320" s="43">
        <v>0.90072200000000002</v>
      </c>
    </row>
    <row r="1321" spans="1:12" x14ac:dyDescent="0.35">
      <c r="A1321" s="43">
        <v>2</v>
      </c>
      <c r="B1321" s="43" t="s">
        <v>1360</v>
      </c>
      <c r="C1321" s="46" t="s">
        <v>1430</v>
      </c>
      <c r="D1321" s="44" t="s">
        <v>29043</v>
      </c>
      <c r="E1321" s="44" t="s">
        <v>29044</v>
      </c>
      <c r="F1321" s="44" t="str">
        <f t="shared" si="20"/>
        <v>Cooperativa Textil MiroLomas de Zamora</v>
      </c>
      <c r="G1321" s="43" t="s">
        <v>23451</v>
      </c>
      <c r="H1321" s="44" t="s">
        <v>29045</v>
      </c>
      <c r="I1321" s="45" t="s">
        <v>29046</v>
      </c>
      <c r="J1321" s="45">
        <v>-34.715974710284002</v>
      </c>
      <c r="K1321" s="45">
        <v>-58.445988333991998</v>
      </c>
      <c r="L1321" s="43">
        <v>0.98752399999999996</v>
      </c>
    </row>
    <row r="1322" spans="1:12" x14ac:dyDescent="0.35">
      <c r="A1322" s="43">
        <v>2</v>
      </c>
      <c r="B1322" s="43" t="s">
        <v>1360</v>
      </c>
      <c r="C1322" s="46" t="s">
        <v>1430</v>
      </c>
      <c r="D1322" s="44" t="s">
        <v>29047</v>
      </c>
      <c r="E1322" s="44" t="s">
        <v>29048</v>
      </c>
      <c r="F1322" s="44" t="str">
        <f t="shared" si="20"/>
        <v>Centro Comunitario DeniseLomas de Zamora</v>
      </c>
      <c r="G1322" s="43" t="s">
        <v>23451</v>
      </c>
      <c r="H1322" s="44" t="s">
        <v>29049</v>
      </c>
      <c r="I1322" s="45" t="s">
        <v>29050</v>
      </c>
      <c r="J1322" s="45">
        <v>-34.705381786779</v>
      </c>
      <c r="K1322" s="45">
        <v>-58.441734099035003</v>
      </c>
      <c r="L1322" s="43">
        <v>0.88166199999999995</v>
      </c>
    </row>
    <row r="1323" spans="1:12" x14ac:dyDescent="0.35">
      <c r="A1323" s="43">
        <v>2</v>
      </c>
      <c r="B1323" s="43" t="s">
        <v>1360</v>
      </c>
      <c r="C1323" s="46" t="s">
        <v>1430</v>
      </c>
      <c r="D1323" s="44" t="s">
        <v>29051</v>
      </c>
      <c r="E1323" s="44" t="s">
        <v>29052</v>
      </c>
      <c r="F1323" s="44" t="str">
        <f t="shared" si="20"/>
        <v>Estacion FioritoLomas de Zamora</v>
      </c>
      <c r="G1323" s="43" t="s">
        <v>208</v>
      </c>
      <c r="H1323" s="44" t="s">
        <v>29053</v>
      </c>
      <c r="I1323" s="45" t="s">
        <v>29054</v>
      </c>
      <c r="J1323" s="45">
        <v>-34.703926520750002</v>
      </c>
      <c r="K1323" s="45">
        <v>-58.444361322765999</v>
      </c>
      <c r="L1323" s="43">
        <v>0.92122400000000004</v>
      </c>
    </row>
    <row r="1324" spans="1:12" x14ac:dyDescent="0.35">
      <c r="A1324" s="43">
        <v>2</v>
      </c>
      <c r="B1324" s="43" t="s">
        <v>1360</v>
      </c>
      <c r="C1324" s="46" t="s">
        <v>1430</v>
      </c>
      <c r="D1324" s="44" t="s">
        <v>29055</v>
      </c>
      <c r="E1324" s="44" t="s">
        <v>29056</v>
      </c>
      <c r="F1324" s="44" t="str">
        <f t="shared" si="20"/>
        <v>Nuevas OportunidadesLomas de Zamora</v>
      </c>
      <c r="G1324" s="43" t="s">
        <v>23451</v>
      </c>
      <c r="H1324" s="44" t="s">
        <v>29057</v>
      </c>
      <c r="I1324" s="45" t="s">
        <v>29058</v>
      </c>
      <c r="J1324" s="45">
        <v>-34.697501299999999</v>
      </c>
      <c r="K1324" s="45">
        <v>-58.445066699999998</v>
      </c>
      <c r="L1324" s="43">
        <v>0.97095699999999996</v>
      </c>
    </row>
    <row r="1325" spans="1:12" x14ac:dyDescent="0.35">
      <c r="A1325" s="43">
        <v>2</v>
      </c>
      <c r="B1325" s="43" t="s">
        <v>1360</v>
      </c>
      <c r="C1325" s="46" t="s">
        <v>1430</v>
      </c>
      <c r="D1325" s="44" t="s">
        <v>29059</v>
      </c>
      <c r="E1325" s="44" t="s">
        <v>29060</v>
      </c>
      <c r="F1325" s="44" t="str">
        <f t="shared" si="20"/>
        <v>Arco Iris CtaLomas de Zamora</v>
      </c>
      <c r="G1325" s="43" t="s">
        <v>23531</v>
      </c>
      <c r="H1325" s="44" t="s">
        <v>29061</v>
      </c>
      <c r="I1325" s="45" t="s">
        <v>29062</v>
      </c>
      <c r="J1325" s="45">
        <v>-34.734763291074998</v>
      </c>
      <c r="K1325" s="45">
        <v>-58.449918189296</v>
      </c>
      <c r="L1325" s="43">
        <v>0.71107500000000001</v>
      </c>
    </row>
    <row r="1326" spans="1:12" x14ac:dyDescent="0.35">
      <c r="A1326" s="43">
        <v>2</v>
      </c>
      <c r="B1326" s="43" t="s">
        <v>1360</v>
      </c>
      <c r="C1326" s="46" t="s">
        <v>1430</v>
      </c>
      <c r="D1326" s="44" t="s">
        <v>29063</v>
      </c>
      <c r="E1326" s="44" t="s">
        <v>29064</v>
      </c>
      <c r="F1326" s="44" t="str">
        <f t="shared" si="20"/>
        <v>Cura BrocheroLomas de Zamora</v>
      </c>
      <c r="G1326" s="43" t="s">
        <v>208</v>
      </c>
      <c r="H1326" s="44" t="s">
        <v>29065</v>
      </c>
      <c r="I1326" s="45" t="s">
        <v>29066</v>
      </c>
      <c r="J1326" s="45">
        <v>-34.725205281156001</v>
      </c>
      <c r="K1326" s="45">
        <v>-58.424042080725997</v>
      </c>
      <c r="L1326" s="43">
        <v>0.55098800000000003</v>
      </c>
    </row>
    <row r="1327" spans="1:12" x14ac:dyDescent="0.35">
      <c r="A1327" s="43">
        <v>2</v>
      </c>
      <c r="B1327" s="43" t="s">
        <v>1360</v>
      </c>
      <c r="C1327" s="46" t="s">
        <v>1430</v>
      </c>
      <c r="D1327" s="44" t="s">
        <v>29067</v>
      </c>
      <c r="E1327" s="44" t="s">
        <v>29068</v>
      </c>
      <c r="F1327" s="44" t="str">
        <f t="shared" si="20"/>
        <v>Manos Que AyudanLomas de Zamora</v>
      </c>
      <c r="G1327" s="43" t="s">
        <v>208</v>
      </c>
      <c r="H1327" s="44" t="s">
        <v>29069</v>
      </c>
      <c r="I1327" s="45" t="s">
        <v>29070</v>
      </c>
      <c r="J1327" s="45">
        <v>-34.734982896938</v>
      </c>
      <c r="K1327" s="45">
        <v>-58.431059410064996</v>
      </c>
      <c r="L1327" s="43">
        <v>0.47954400000000003</v>
      </c>
    </row>
    <row r="1328" spans="1:12" x14ac:dyDescent="0.35">
      <c r="A1328" s="43">
        <v>2</v>
      </c>
      <c r="B1328" s="43" t="s">
        <v>1360</v>
      </c>
      <c r="C1328" s="46" t="s">
        <v>1430</v>
      </c>
      <c r="D1328" s="44" t="s">
        <v>29071</v>
      </c>
      <c r="E1328" s="44" t="s">
        <v>29072</v>
      </c>
      <c r="F1328" s="44" t="str">
        <f t="shared" si="20"/>
        <v>Club Social Y Deportivo De La Mano Con Los ChicosLomas de Zamora</v>
      </c>
      <c r="G1328" s="43" t="s">
        <v>208</v>
      </c>
      <c r="H1328" s="44" t="s">
        <v>29073</v>
      </c>
      <c r="I1328" s="45" t="s">
        <v>29074</v>
      </c>
      <c r="J1328" s="45">
        <v>-34.713534989727002</v>
      </c>
      <c r="K1328" s="45">
        <v>-58.443587505464997</v>
      </c>
      <c r="L1328" s="43">
        <v>0.94403199999999998</v>
      </c>
    </row>
    <row r="1329" spans="1:12" x14ac:dyDescent="0.35">
      <c r="A1329" s="43">
        <v>2</v>
      </c>
      <c r="B1329" s="43" t="s">
        <v>1360</v>
      </c>
      <c r="C1329" s="46" t="s">
        <v>1430</v>
      </c>
      <c r="D1329" s="44" t="s">
        <v>29075</v>
      </c>
      <c r="E1329" s="44" t="s">
        <v>29076</v>
      </c>
      <c r="F1329" s="44" t="str">
        <f t="shared" si="20"/>
        <v>Amanecer De Los CartonerosLomas de Zamora</v>
      </c>
      <c r="G1329" s="43" t="s">
        <v>23451</v>
      </c>
      <c r="H1329" s="44" t="s">
        <v>29057</v>
      </c>
      <c r="I1329" s="45" t="s">
        <v>29058</v>
      </c>
      <c r="J1329" s="45">
        <v>-34.697501299999999</v>
      </c>
      <c r="K1329" s="45">
        <v>-58.445066699999998</v>
      </c>
      <c r="L1329" s="43">
        <v>0.97095699999999996</v>
      </c>
    </row>
    <row r="1330" spans="1:12" x14ac:dyDescent="0.35">
      <c r="A1330" s="43">
        <v>2</v>
      </c>
      <c r="B1330" s="43" t="s">
        <v>1360</v>
      </c>
      <c r="C1330" s="46" t="s">
        <v>1430</v>
      </c>
      <c r="D1330" s="44" t="s">
        <v>29077</v>
      </c>
      <c r="E1330" s="44" t="s">
        <v>29078</v>
      </c>
      <c r="F1330" s="44" t="str">
        <f t="shared" si="20"/>
        <v>Centro Cultural Nestor KirchnerLomas de Zamora</v>
      </c>
      <c r="G1330" s="43" t="s">
        <v>23490</v>
      </c>
      <c r="H1330" s="44" t="s">
        <v>29079</v>
      </c>
      <c r="I1330" s="45" t="s">
        <v>29080</v>
      </c>
      <c r="J1330" s="45">
        <v>-34.702022906720003</v>
      </c>
      <c r="K1330" s="45">
        <v>-58.440764899571001</v>
      </c>
      <c r="L1330" s="43">
        <v>0.88599300000000003</v>
      </c>
    </row>
    <row r="1331" spans="1:12" x14ac:dyDescent="0.35">
      <c r="A1331" s="43">
        <v>2</v>
      </c>
      <c r="B1331" s="43" t="s">
        <v>1360</v>
      </c>
      <c r="C1331" s="46" t="s">
        <v>1432</v>
      </c>
      <c r="D1331" s="44" t="s">
        <v>29081</v>
      </c>
      <c r="E1331" s="44" t="s">
        <v>29082</v>
      </c>
      <c r="F1331" s="44" t="str">
        <f t="shared" si="20"/>
        <v>Iglesia Nuestra Ciudad Del RefugioLomas de Zamora</v>
      </c>
      <c r="G1331" s="43" t="s">
        <v>23461</v>
      </c>
      <c r="H1331" s="44" t="s">
        <v>29083</v>
      </c>
      <c r="I1331" s="45" t="s">
        <v>29084</v>
      </c>
      <c r="J1331" s="45">
        <v>-34.749973400000002</v>
      </c>
      <c r="K1331" s="45">
        <v>-58.3636853</v>
      </c>
      <c r="L1331" s="43">
        <v>0.45539499999999999</v>
      </c>
    </row>
    <row r="1332" spans="1:12" x14ac:dyDescent="0.35">
      <c r="A1332" s="43">
        <v>2</v>
      </c>
      <c r="B1332" s="43" t="s">
        <v>1360</v>
      </c>
      <c r="C1332" s="46" t="s">
        <v>1432</v>
      </c>
      <c r="D1332" s="44" t="s">
        <v>29085</v>
      </c>
      <c r="E1332" s="44" t="s">
        <v>29086</v>
      </c>
      <c r="F1332" s="44" t="str">
        <f t="shared" si="20"/>
        <v>Nuestro Lugar En El MundoLomas de Zamora</v>
      </c>
      <c r="G1332" s="43" t="s">
        <v>208</v>
      </c>
      <c r="H1332" s="44" t="s">
        <v>29087</v>
      </c>
      <c r="I1332" s="45" t="s">
        <v>29088</v>
      </c>
      <c r="J1332" s="45">
        <v>-34.7848319</v>
      </c>
      <c r="K1332" s="45">
        <v>-58.432859000000001</v>
      </c>
      <c r="L1332" s="43">
        <v>0.191937</v>
      </c>
    </row>
    <row r="1333" spans="1:12" x14ac:dyDescent="0.35">
      <c r="A1333" s="43">
        <v>2</v>
      </c>
      <c r="B1333" s="43" t="s">
        <v>1360</v>
      </c>
      <c r="C1333" s="46" t="s">
        <v>1432</v>
      </c>
      <c r="D1333" s="44" t="s">
        <v>29089</v>
      </c>
      <c r="E1333" s="44" t="s">
        <v>29090</v>
      </c>
      <c r="F1333" s="44" t="str">
        <f t="shared" si="20"/>
        <v>Diversidad De GeneroLomas de Zamora</v>
      </c>
      <c r="G1333" s="43" t="s">
        <v>23451</v>
      </c>
      <c r="H1333" s="44" t="s">
        <v>29091</v>
      </c>
      <c r="I1333" s="45" t="s">
        <v>29092</v>
      </c>
      <c r="J1333" s="45">
        <v>-34.737183199999997</v>
      </c>
      <c r="K1333" s="45">
        <v>-58.392912799999998</v>
      </c>
      <c r="L1333" s="43">
        <v>0.111804</v>
      </c>
    </row>
    <row r="1334" spans="1:12" x14ac:dyDescent="0.35">
      <c r="A1334" s="43">
        <v>2</v>
      </c>
      <c r="B1334" s="43" t="s">
        <v>1360</v>
      </c>
      <c r="C1334" s="46" t="s">
        <v>1432</v>
      </c>
      <c r="D1334" s="44" t="s">
        <v>29093</v>
      </c>
      <c r="E1334" s="44" t="s">
        <v>29094</v>
      </c>
      <c r="F1334" s="44" t="str">
        <f t="shared" si="20"/>
        <v>Ente Mayo SolesLomas de Zamora</v>
      </c>
      <c r="G1334" s="43" t="s">
        <v>23451</v>
      </c>
      <c r="H1334" s="44" t="s">
        <v>29095</v>
      </c>
      <c r="I1334" s="45" t="s">
        <v>29096</v>
      </c>
      <c r="J1334" s="45">
        <v>-34.781728016576999</v>
      </c>
      <c r="K1334" s="45">
        <v>-58.382464991128998</v>
      </c>
      <c r="L1334" s="43">
        <v>0.38236900000000001</v>
      </c>
    </row>
    <row r="1335" spans="1:12" x14ac:dyDescent="0.35">
      <c r="A1335" s="43">
        <v>2</v>
      </c>
      <c r="B1335" s="43" t="s">
        <v>1360</v>
      </c>
      <c r="C1335" s="46" t="s">
        <v>1432</v>
      </c>
      <c r="D1335" s="44" t="s">
        <v>29097</v>
      </c>
      <c r="E1335" s="44" t="s">
        <v>29098</v>
      </c>
      <c r="F1335" s="44" t="str">
        <f t="shared" si="20"/>
        <v>Codo A Codo Barrial Vientos De LibertadLomas de Zamora</v>
      </c>
      <c r="G1335" s="43" t="s">
        <v>23451</v>
      </c>
      <c r="H1335" s="44" t="s">
        <v>29099</v>
      </c>
      <c r="I1335" s="45" t="s">
        <v>29100</v>
      </c>
      <c r="J1335" s="45">
        <v>-34.739123890000002</v>
      </c>
      <c r="K1335" s="45">
        <v>-58.398079889999998</v>
      </c>
      <c r="L1335" s="43">
        <v>7.8333E-2</v>
      </c>
    </row>
    <row r="1336" spans="1:12" x14ac:dyDescent="0.35">
      <c r="A1336" s="43">
        <v>2</v>
      </c>
      <c r="B1336" s="43" t="s">
        <v>1360</v>
      </c>
      <c r="C1336" s="46" t="s">
        <v>1432</v>
      </c>
      <c r="D1336" s="44" t="s">
        <v>29101</v>
      </c>
      <c r="E1336" s="44" t="s">
        <v>29102</v>
      </c>
      <c r="F1336" s="44" t="str">
        <f t="shared" si="20"/>
        <v>Merendero Mamis En AccionLomas de Zamora</v>
      </c>
      <c r="G1336" s="43" t="s">
        <v>23451</v>
      </c>
      <c r="H1336" s="44" t="s">
        <v>29103</v>
      </c>
      <c r="I1336" s="45" t="s">
        <v>29104</v>
      </c>
      <c r="J1336" s="45">
        <v>-34.794316000000002</v>
      </c>
      <c r="K1336" s="45">
        <v>-58.4336737</v>
      </c>
      <c r="L1336" s="43">
        <v>0.20510200000000001</v>
      </c>
    </row>
    <row r="1337" spans="1:12" x14ac:dyDescent="0.35">
      <c r="A1337" s="43">
        <v>2</v>
      </c>
      <c r="B1337" s="43" t="s">
        <v>1360</v>
      </c>
      <c r="C1337" s="46" t="s">
        <v>1432</v>
      </c>
      <c r="D1337" s="44" t="s">
        <v>29105</v>
      </c>
      <c r="E1337" s="44" t="s">
        <v>29106</v>
      </c>
      <c r="F1337" s="44" t="str">
        <f t="shared" si="20"/>
        <v>Centro Cultural OktubreLomas de Zamora</v>
      </c>
      <c r="G1337" s="43" t="s">
        <v>23451</v>
      </c>
      <c r="H1337" s="44" t="s">
        <v>29107</v>
      </c>
      <c r="I1337" s="45" t="s">
        <v>29108</v>
      </c>
      <c r="J1337" s="45">
        <v>-34.753165000000003</v>
      </c>
      <c r="K1337" s="45">
        <v>-58.371086699999999</v>
      </c>
      <c r="L1337" s="43">
        <v>0.43337999999999999</v>
      </c>
    </row>
    <row r="1338" spans="1:12" x14ac:dyDescent="0.35">
      <c r="A1338" s="43">
        <v>2</v>
      </c>
      <c r="B1338" s="43" t="s">
        <v>1360</v>
      </c>
      <c r="C1338" s="46" t="s">
        <v>1432</v>
      </c>
      <c r="D1338" s="44" t="s">
        <v>29109</v>
      </c>
      <c r="E1338" s="44" t="s">
        <v>29110</v>
      </c>
      <c r="F1338" s="44" t="str">
        <f t="shared" si="20"/>
        <v>Club CacheyraLomas de Zamora</v>
      </c>
      <c r="G1338" s="43" t="s">
        <v>23451</v>
      </c>
      <c r="H1338" s="44" t="s">
        <v>29111</v>
      </c>
      <c r="I1338" s="45" t="s">
        <v>29112</v>
      </c>
      <c r="J1338" s="45">
        <v>-34.753758400000002</v>
      </c>
      <c r="K1338" s="45">
        <v>-58.360066600000003</v>
      </c>
      <c r="L1338" s="43">
        <v>0.52897799999999995</v>
      </c>
    </row>
    <row r="1339" spans="1:12" x14ac:dyDescent="0.35">
      <c r="A1339" s="43">
        <v>2</v>
      </c>
      <c r="B1339" s="43" t="s">
        <v>1360</v>
      </c>
      <c r="C1339" s="46" t="s">
        <v>1432</v>
      </c>
      <c r="D1339" s="44" t="s">
        <v>29113</v>
      </c>
      <c r="E1339" s="44" t="s">
        <v>29114</v>
      </c>
      <c r="F1339" s="44" t="str">
        <f t="shared" si="20"/>
        <v>Hogar Un Encuentro Con DiosLomas de Zamora</v>
      </c>
      <c r="G1339" s="43" t="s">
        <v>23451</v>
      </c>
      <c r="H1339" s="44" t="s">
        <v>29115</v>
      </c>
      <c r="I1339" s="45" t="s">
        <v>29116</v>
      </c>
      <c r="J1339" s="45">
        <v>-34.759036100000003</v>
      </c>
      <c r="K1339" s="45">
        <v>-58.358020600000003</v>
      </c>
      <c r="L1339" s="43">
        <v>0.51001099999999999</v>
      </c>
    </row>
    <row r="1340" spans="1:12" x14ac:dyDescent="0.35">
      <c r="A1340" s="43">
        <v>2</v>
      </c>
      <c r="B1340" s="43" t="s">
        <v>1360</v>
      </c>
      <c r="C1340" s="46" t="s">
        <v>1436</v>
      </c>
      <c r="D1340" s="44" t="s">
        <v>29117</v>
      </c>
      <c r="E1340" s="44" t="s">
        <v>29118</v>
      </c>
      <c r="F1340" s="44" t="str">
        <f t="shared" si="20"/>
        <v>Alas ArgentinasLomas de Zamora</v>
      </c>
      <c r="G1340" s="43" t="s">
        <v>23490</v>
      </c>
      <c r="H1340" s="44" t="s">
        <v>29119</v>
      </c>
      <c r="I1340" s="45" t="s">
        <v>29120</v>
      </c>
      <c r="J1340" s="45">
        <v>-34.754469290947</v>
      </c>
      <c r="K1340" s="45">
        <v>-58.450497687998997</v>
      </c>
      <c r="L1340" s="43">
        <v>0.74619400000000002</v>
      </c>
    </row>
    <row r="1341" spans="1:12" x14ac:dyDescent="0.35">
      <c r="A1341" s="43">
        <v>2</v>
      </c>
      <c r="B1341" s="43" t="s">
        <v>1360</v>
      </c>
      <c r="C1341" s="46" t="s">
        <v>1436</v>
      </c>
      <c r="D1341" s="44" t="s">
        <v>29121</v>
      </c>
      <c r="E1341" s="44" t="s">
        <v>29122</v>
      </c>
      <c r="F1341" s="44" t="str">
        <f t="shared" si="20"/>
        <v>Bases Para La AccionLomas de Zamora</v>
      </c>
      <c r="G1341" s="43" t="s">
        <v>23490</v>
      </c>
      <c r="H1341" s="44" t="s">
        <v>29123</v>
      </c>
      <c r="I1341" s="45" t="s">
        <v>29124</v>
      </c>
      <c r="J1341" s="45">
        <v>-34.720159199999998</v>
      </c>
      <c r="K1341" s="45">
        <v>-58.463842100000001</v>
      </c>
      <c r="L1341" s="43">
        <v>0.81110300000000002</v>
      </c>
    </row>
    <row r="1342" spans="1:12" x14ac:dyDescent="0.35">
      <c r="A1342" s="43">
        <v>2</v>
      </c>
      <c r="B1342" s="43" t="s">
        <v>1360</v>
      </c>
      <c r="C1342" s="46" t="s">
        <v>1436</v>
      </c>
      <c r="D1342" s="44" t="s">
        <v>29125</v>
      </c>
      <c r="E1342" s="44" t="s">
        <v>29126</v>
      </c>
      <c r="F1342" s="44" t="str">
        <f t="shared" si="20"/>
        <v>Aliento De VidaLomas de Zamora</v>
      </c>
      <c r="G1342" s="43" t="s">
        <v>23461</v>
      </c>
      <c r="H1342" s="44" t="s">
        <v>29127</v>
      </c>
      <c r="I1342" s="45" t="s">
        <v>29128</v>
      </c>
      <c r="J1342" s="45">
        <v>-34.756824299999998</v>
      </c>
      <c r="K1342" s="45">
        <v>-58.473965700000001</v>
      </c>
      <c r="L1342" s="43">
        <v>0.97486399999999995</v>
      </c>
    </row>
    <row r="1343" spans="1:12" x14ac:dyDescent="0.35">
      <c r="A1343" s="43">
        <v>2</v>
      </c>
      <c r="B1343" s="43" t="s">
        <v>1360</v>
      </c>
      <c r="C1343" s="46" t="s">
        <v>1436</v>
      </c>
      <c r="D1343" s="44" t="s">
        <v>29129</v>
      </c>
      <c r="E1343" s="44" t="s">
        <v>29130</v>
      </c>
      <c r="F1343" s="44" t="str">
        <f t="shared" si="20"/>
        <v>Compromiso VecinalLomas de Zamora</v>
      </c>
      <c r="G1343" s="43" t="s">
        <v>208</v>
      </c>
      <c r="H1343" s="44" t="s">
        <v>29131</v>
      </c>
      <c r="I1343" s="45" t="s">
        <v>29132</v>
      </c>
      <c r="J1343" s="45">
        <v>-34.747971300000003</v>
      </c>
      <c r="K1343" s="45">
        <v>-58.476444000000001</v>
      </c>
      <c r="L1343" s="43">
        <v>0.98812299999999997</v>
      </c>
    </row>
    <row r="1344" spans="1:12" x14ac:dyDescent="0.35">
      <c r="A1344" s="43">
        <v>2</v>
      </c>
      <c r="B1344" s="43" t="s">
        <v>1360</v>
      </c>
      <c r="C1344" s="46" t="s">
        <v>1436</v>
      </c>
      <c r="D1344" s="44" t="s">
        <v>29133</v>
      </c>
      <c r="E1344" s="44" t="s">
        <v>29134</v>
      </c>
      <c r="F1344" s="44" t="str">
        <f t="shared" si="20"/>
        <v>Juan Manuel De RosasLomas de Zamora</v>
      </c>
      <c r="G1344" s="43" t="s">
        <v>23451</v>
      </c>
      <c r="H1344" s="44" t="s">
        <v>29135</v>
      </c>
      <c r="I1344" s="45" t="s">
        <v>29136</v>
      </c>
      <c r="J1344" s="45">
        <v>-34.738477361339001</v>
      </c>
      <c r="K1344" s="45">
        <v>-58.474675005653999</v>
      </c>
      <c r="L1344" s="43">
        <v>1.000003</v>
      </c>
    </row>
    <row r="1345" spans="1:12" x14ac:dyDescent="0.35">
      <c r="A1345" s="43">
        <v>2</v>
      </c>
      <c r="B1345" s="43" t="s">
        <v>1360</v>
      </c>
      <c r="C1345" s="46" t="s">
        <v>1436</v>
      </c>
      <c r="D1345" s="44" t="s">
        <v>29137</v>
      </c>
      <c r="E1345" s="44" t="s">
        <v>29138</v>
      </c>
      <c r="F1345" s="44" t="str">
        <f t="shared" si="20"/>
        <v>Sociedad De Fomento Juan Manuel De RosasLomas de Zamora</v>
      </c>
      <c r="G1345" s="43" t="s">
        <v>23490</v>
      </c>
      <c r="H1345" s="44" t="s">
        <v>29139</v>
      </c>
      <c r="I1345" s="45" t="s">
        <v>29140</v>
      </c>
      <c r="J1345" s="45">
        <v>-34.739953407431003</v>
      </c>
      <c r="K1345" s="45">
        <v>-58.474560565536002</v>
      </c>
      <c r="L1345" s="43">
        <v>0.98812299999999997</v>
      </c>
    </row>
    <row r="1346" spans="1:12" x14ac:dyDescent="0.35">
      <c r="A1346" s="43">
        <v>2</v>
      </c>
      <c r="B1346" s="43" t="s">
        <v>1360</v>
      </c>
      <c r="C1346" s="46" t="s">
        <v>1436</v>
      </c>
      <c r="D1346" s="44" t="s">
        <v>29141</v>
      </c>
      <c r="E1346" s="44" t="s">
        <v>29142</v>
      </c>
      <c r="F1346" s="44" t="str">
        <f t="shared" ref="F1346:F1409" si="21">CONCATENATE(E1346,B1346)</f>
        <v>Centro Comunitario Padre ReinaldoLomas de Zamora</v>
      </c>
      <c r="G1346" s="43" t="s">
        <v>23456</v>
      </c>
      <c r="H1346" s="44" t="s">
        <v>29143</v>
      </c>
      <c r="I1346" s="45" t="s">
        <v>29144</v>
      </c>
      <c r="J1346" s="45">
        <v>-34.751063700000003</v>
      </c>
      <c r="K1346" s="45">
        <v>-58.4480498</v>
      </c>
      <c r="L1346" s="43">
        <v>0.71790100000000001</v>
      </c>
    </row>
    <row r="1347" spans="1:12" x14ac:dyDescent="0.35">
      <c r="A1347" s="43">
        <v>2</v>
      </c>
      <c r="B1347" s="43" t="s">
        <v>1360</v>
      </c>
      <c r="C1347" s="46" t="s">
        <v>1436</v>
      </c>
      <c r="D1347" s="44" t="s">
        <v>29145</v>
      </c>
      <c r="E1347" s="44" t="s">
        <v>29146</v>
      </c>
      <c r="F1347" s="44" t="str">
        <f t="shared" si="21"/>
        <v>Violeta ParraLomas de Zamora</v>
      </c>
      <c r="G1347" s="43" t="s">
        <v>23451</v>
      </c>
      <c r="H1347" s="44" t="s">
        <v>29147</v>
      </c>
      <c r="I1347" s="45" t="s">
        <v>29148</v>
      </c>
      <c r="J1347" s="45">
        <v>-34.758389990198999</v>
      </c>
      <c r="K1347" s="45">
        <v>-58.399130980670002</v>
      </c>
      <c r="L1347" s="43">
        <v>3.9201E-2</v>
      </c>
    </row>
    <row r="1348" spans="1:12" x14ac:dyDescent="0.35">
      <c r="A1348" s="43">
        <v>2</v>
      </c>
      <c r="B1348" s="43" t="s">
        <v>1360</v>
      </c>
      <c r="C1348" s="46" t="s">
        <v>1436</v>
      </c>
      <c r="D1348" s="44" t="s">
        <v>29149</v>
      </c>
      <c r="E1348" s="44" t="s">
        <v>29150</v>
      </c>
      <c r="F1348" s="44" t="str">
        <f t="shared" si="21"/>
        <v>Milagro LibreLomas de Zamora</v>
      </c>
      <c r="G1348" s="43" t="s">
        <v>23451</v>
      </c>
      <c r="H1348" s="44" t="s">
        <v>29151</v>
      </c>
      <c r="I1348" s="45" t="s">
        <v>29152</v>
      </c>
      <c r="J1348" s="45">
        <v>-34.752441699999999</v>
      </c>
      <c r="K1348" s="45">
        <v>-58.442636499999999</v>
      </c>
      <c r="L1348" s="43">
        <v>0.88775000000000004</v>
      </c>
    </row>
    <row r="1349" spans="1:12" x14ac:dyDescent="0.35">
      <c r="A1349" s="43">
        <v>2</v>
      </c>
      <c r="B1349" s="43" t="s">
        <v>1360</v>
      </c>
      <c r="C1349" s="46" t="s">
        <v>1436</v>
      </c>
      <c r="D1349" s="44" t="s">
        <v>29153</v>
      </c>
      <c r="E1349" s="44" t="s">
        <v>29154</v>
      </c>
      <c r="F1349" s="44" t="str">
        <f t="shared" si="21"/>
        <v>Delegacion Municipal Villa AlbertinaLomas de Zamora</v>
      </c>
      <c r="G1349" s="43" t="s">
        <v>23451</v>
      </c>
      <c r="H1349" s="44" t="s">
        <v>29155</v>
      </c>
      <c r="I1349" s="45" t="s">
        <v>29156</v>
      </c>
      <c r="J1349" s="45">
        <v>-34.739742812114002</v>
      </c>
      <c r="K1349" s="45">
        <v>-58.458711979192998</v>
      </c>
      <c r="L1349" s="43">
        <v>0.82422099999999998</v>
      </c>
    </row>
    <row r="1350" spans="1:12" x14ac:dyDescent="0.35">
      <c r="A1350" s="43">
        <v>2</v>
      </c>
      <c r="B1350" s="43" t="s">
        <v>1360</v>
      </c>
      <c r="C1350" s="46" t="s">
        <v>1436</v>
      </c>
      <c r="D1350" s="44" t="s">
        <v>29157</v>
      </c>
      <c r="E1350" s="44" t="s">
        <v>29158</v>
      </c>
      <c r="F1350" s="44" t="str">
        <f t="shared" si="21"/>
        <v>Carpintero De NazarethLomas de Zamora</v>
      </c>
      <c r="G1350" s="43" t="s">
        <v>23456</v>
      </c>
      <c r="H1350" s="44" t="s">
        <v>29159</v>
      </c>
      <c r="I1350" s="45" t="s">
        <v>29160</v>
      </c>
      <c r="J1350" s="45">
        <v>-34.721773327435002</v>
      </c>
      <c r="K1350" s="45">
        <v>-58.470811118717002</v>
      </c>
      <c r="L1350" s="43">
        <v>0.96690399999999999</v>
      </c>
    </row>
    <row r="1351" spans="1:12" x14ac:dyDescent="0.35">
      <c r="A1351" s="43">
        <v>2</v>
      </c>
      <c r="B1351" s="43" t="s">
        <v>1360</v>
      </c>
      <c r="C1351" s="46" t="s">
        <v>1436</v>
      </c>
      <c r="D1351" s="44" t="s">
        <v>29161</v>
      </c>
      <c r="E1351" s="44" t="s">
        <v>29162</v>
      </c>
      <c r="F1351" s="44" t="str">
        <f t="shared" si="21"/>
        <v>Ong De Hijos Y PadresLomas de Zamora</v>
      </c>
      <c r="G1351" s="43" t="s">
        <v>208</v>
      </c>
      <c r="H1351" s="44" t="s">
        <v>29163</v>
      </c>
      <c r="I1351" s="45" t="s">
        <v>29164</v>
      </c>
      <c r="J1351" s="45">
        <v>-34.723845710976804</v>
      </c>
      <c r="K1351" s="45">
        <v>-58.499908989112299</v>
      </c>
      <c r="L1351" s="43">
        <v>0.94489599999999996</v>
      </c>
    </row>
    <row r="1352" spans="1:12" x14ac:dyDescent="0.35">
      <c r="A1352" s="43">
        <v>2</v>
      </c>
      <c r="B1352" s="43" t="s">
        <v>1360</v>
      </c>
      <c r="C1352" s="46" t="s">
        <v>1436</v>
      </c>
      <c r="D1352" s="44" t="s">
        <v>29165</v>
      </c>
      <c r="E1352" s="44" t="s">
        <v>29166</v>
      </c>
      <c r="F1352" s="44" t="str">
        <f t="shared" si="21"/>
        <v>Sede GinebraLomas de Zamora</v>
      </c>
      <c r="G1352" s="43" t="s">
        <v>23461</v>
      </c>
      <c r="H1352" s="44" t="s">
        <v>29167</v>
      </c>
      <c r="I1352" s="45" t="s">
        <v>29168</v>
      </c>
      <c r="J1352" s="45">
        <v>-34.726400079544</v>
      </c>
      <c r="K1352" s="45">
        <v>-58.449381328397003</v>
      </c>
      <c r="L1352" s="43">
        <v>0.93956600000000001</v>
      </c>
    </row>
    <row r="1353" spans="1:12" x14ac:dyDescent="0.35">
      <c r="A1353" s="43">
        <v>2</v>
      </c>
      <c r="B1353" s="43" t="s">
        <v>1360</v>
      </c>
      <c r="C1353" s="46" t="s">
        <v>1436</v>
      </c>
      <c r="D1353" s="44" t="s">
        <v>29169</v>
      </c>
      <c r="E1353" s="44" t="s">
        <v>29170</v>
      </c>
      <c r="F1353" s="44" t="str">
        <f t="shared" si="21"/>
        <v>Centro Cultural LamadridLomas de Zamora</v>
      </c>
      <c r="G1353" s="43" t="s">
        <v>23456</v>
      </c>
      <c r="H1353" s="44" t="s">
        <v>29171</v>
      </c>
      <c r="I1353" s="45" t="s">
        <v>29172</v>
      </c>
      <c r="J1353" s="45">
        <v>-34.725447199999998</v>
      </c>
      <c r="K1353" s="45">
        <v>-58.478041099999999</v>
      </c>
      <c r="L1353" s="43">
        <v>0.91770799999999997</v>
      </c>
    </row>
    <row r="1354" spans="1:12" x14ac:dyDescent="0.35">
      <c r="A1354" s="43">
        <v>2</v>
      </c>
      <c r="B1354" s="43" t="s">
        <v>1360</v>
      </c>
      <c r="C1354" s="46" t="s">
        <v>1436</v>
      </c>
      <c r="D1354" s="44" t="s">
        <v>29173</v>
      </c>
      <c r="E1354" s="44" t="s">
        <v>29174</v>
      </c>
      <c r="F1354" s="44" t="str">
        <f t="shared" si="21"/>
        <v>Vida NuevaLomas de Zamora</v>
      </c>
      <c r="G1354" s="43" t="s">
        <v>23531</v>
      </c>
      <c r="H1354" s="44" t="s">
        <v>29175</v>
      </c>
      <c r="I1354" s="45" t="s">
        <v>29176</v>
      </c>
      <c r="J1354" s="45">
        <v>-34.714801049999998</v>
      </c>
      <c r="K1354" s="45">
        <v>-58.428783369999998</v>
      </c>
      <c r="L1354" s="43">
        <v>0.650478</v>
      </c>
    </row>
    <row r="1355" spans="1:12" x14ac:dyDescent="0.35">
      <c r="A1355" s="43">
        <v>2</v>
      </c>
      <c r="B1355" s="43" t="s">
        <v>1360</v>
      </c>
      <c r="C1355" s="46" t="s">
        <v>1436</v>
      </c>
      <c r="D1355" s="44" t="s">
        <v>29177</v>
      </c>
      <c r="E1355" s="44" t="s">
        <v>29178</v>
      </c>
      <c r="F1355" s="44" t="str">
        <f t="shared" si="21"/>
        <v>Club Social Y Deportivo Sarmiento (ex TransformarLomas de Zamora</v>
      </c>
      <c r="G1355" s="43" t="s">
        <v>23456</v>
      </c>
      <c r="H1355" s="44" t="s">
        <v>29179</v>
      </c>
      <c r="I1355" s="45" t="s">
        <v>29180</v>
      </c>
      <c r="J1355" s="45">
        <v>-34.744870189924001</v>
      </c>
      <c r="K1355" s="45">
        <v>-58.450788817578001</v>
      </c>
      <c r="L1355" s="43">
        <v>0.61663100000000004</v>
      </c>
    </row>
    <row r="1356" spans="1:12" x14ac:dyDescent="0.35">
      <c r="A1356" s="43">
        <v>2</v>
      </c>
      <c r="B1356" s="43" t="s">
        <v>1360</v>
      </c>
      <c r="C1356" s="46" t="s">
        <v>1436</v>
      </c>
      <c r="D1356" s="44" t="s">
        <v>29181</v>
      </c>
      <c r="E1356" s="44" t="s">
        <v>29182</v>
      </c>
      <c r="F1356" s="44" t="str">
        <f t="shared" si="21"/>
        <v>Jees Villa AlbertinaLomas de Zamora</v>
      </c>
      <c r="G1356" s="43" t="s">
        <v>23451</v>
      </c>
      <c r="H1356" s="44" t="s">
        <v>29183</v>
      </c>
      <c r="I1356" s="45" t="s">
        <v>29184</v>
      </c>
      <c r="J1356" s="45">
        <v>-34.739216334952999</v>
      </c>
      <c r="K1356" s="45">
        <v>-58.443539219594001</v>
      </c>
      <c r="L1356" s="43">
        <v>0.76775199999999999</v>
      </c>
    </row>
    <row r="1357" spans="1:12" x14ac:dyDescent="0.35">
      <c r="A1357" s="43">
        <v>2</v>
      </c>
      <c r="B1357" s="43" t="s">
        <v>1360</v>
      </c>
      <c r="C1357" s="46" t="s">
        <v>1438</v>
      </c>
      <c r="D1357" s="44" t="s">
        <v>29185</v>
      </c>
      <c r="E1357" s="44" t="s">
        <v>29186</v>
      </c>
      <c r="F1357" s="44" t="str">
        <f t="shared" si="21"/>
        <v>Anexo Es 23Lomas de Zamora</v>
      </c>
      <c r="G1357" s="43" t="s">
        <v>23461</v>
      </c>
      <c r="H1357" s="44" t="s">
        <v>29187</v>
      </c>
      <c r="I1357" s="45" t="s">
        <v>29188</v>
      </c>
      <c r="J1357" s="45">
        <v>-34.748693199999998</v>
      </c>
      <c r="K1357" s="45">
        <v>-58.444111999999997</v>
      </c>
      <c r="L1357" s="43">
        <v>0.78439800000000004</v>
      </c>
    </row>
    <row r="1358" spans="1:12" x14ac:dyDescent="0.35">
      <c r="A1358" s="43">
        <v>2</v>
      </c>
      <c r="B1358" s="43" t="s">
        <v>1360</v>
      </c>
      <c r="C1358" s="46" t="s">
        <v>1438</v>
      </c>
      <c r="D1358" s="44" t="s">
        <v>29189</v>
      </c>
      <c r="E1358" s="44" t="s">
        <v>25318</v>
      </c>
      <c r="F1358" s="44" t="str">
        <f t="shared" si="21"/>
        <v>Barrios De PieLomas de Zamora</v>
      </c>
      <c r="G1358" s="43" t="s">
        <v>23451</v>
      </c>
      <c r="H1358" s="44" t="s">
        <v>29190</v>
      </c>
      <c r="I1358" s="45" t="s">
        <v>29191</v>
      </c>
      <c r="J1358" s="45">
        <v>-34.736551402480004</v>
      </c>
      <c r="K1358" s="45">
        <v>-58.441587918643997</v>
      </c>
      <c r="L1358" s="43">
        <v>0.74517199999999995</v>
      </c>
    </row>
    <row r="1359" spans="1:12" x14ac:dyDescent="0.35">
      <c r="A1359" s="43">
        <v>2</v>
      </c>
      <c r="B1359" s="43" t="s">
        <v>1360</v>
      </c>
      <c r="C1359" s="46" t="s">
        <v>1438</v>
      </c>
      <c r="D1359" s="44" t="s">
        <v>29192</v>
      </c>
      <c r="E1359" s="44" t="s">
        <v>29193</v>
      </c>
      <c r="F1359" s="44" t="str">
        <f t="shared" si="21"/>
        <v>Delegacion Municipal Ingeniero BudgeLomas de Zamora</v>
      </c>
      <c r="G1359" s="43" t="s">
        <v>208</v>
      </c>
      <c r="H1359" s="44" t="s">
        <v>29194</v>
      </c>
      <c r="I1359" s="45" t="s">
        <v>29195</v>
      </c>
      <c r="J1359" s="45">
        <v>-34.714244014915998</v>
      </c>
      <c r="K1359" s="45">
        <v>-58.456790092614</v>
      </c>
      <c r="L1359" s="43">
        <v>0.733873</v>
      </c>
    </row>
    <row r="1360" spans="1:12" x14ac:dyDescent="0.35">
      <c r="A1360" s="43">
        <v>2</v>
      </c>
      <c r="B1360" s="43" t="s">
        <v>1360</v>
      </c>
      <c r="C1360" s="46" t="s">
        <v>1438</v>
      </c>
      <c r="D1360" s="44" t="s">
        <v>29196</v>
      </c>
      <c r="E1360" s="44" t="s">
        <v>29197</v>
      </c>
      <c r="F1360" s="44" t="str">
        <f t="shared" si="21"/>
        <v>Puntos Educativos "paulo Freire"Lomas de Zamora</v>
      </c>
      <c r="G1360" s="43" t="s">
        <v>23451</v>
      </c>
      <c r="H1360" s="44" t="s">
        <v>29198</v>
      </c>
      <c r="I1360" s="45" t="s">
        <v>29199</v>
      </c>
      <c r="J1360" s="45">
        <v>-34.727046408097998</v>
      </c>
      <c r="K1360" s="45">
        <v>-58.450616234191997</v>
      </c>
      <c r="L1360" s="43">
        <v>0.94021999999999994</v>
      </c>
    </row>
    <row r="1361" spans="1:12" x14ac:dyDescent="0.35">
      <c r="A1361" s="43">
        <v>2</v>
      </c>
      <c r="B1361" s="43" t="s">
        <v>1360</v>
      </c>
      <c r="C1361" s="46" t="s">
        <v>1438</v>
      </c>
      <c r="D1361" s="44" t="s">
        <v>29200</v>
      </c>
      <c r="E1361" s="44" t="s">
        <v>29201</v>
      </c>
      <c r="F1361" s="44" t="str">
        <f t="shared" si="21"/>
        <v>Espacio Para La Memoria Y La Promocion De Los DdhhLomas de Zamora</v>
      </c>
      <c r="G1361" s="43" t="s">
        <v>23922</v>
      </c>
      <c r="H1361" s="44" t="s">
        <v>29202</v>
      </c>
      <c r="I1361" s="45" t="s">
        <v>29203</v>
      </c>
      <c r="J1361" s="45">
        <v>-34.736856419935997</v>
      </c>
      <c r="K1361" s="45">
        <v>-58.431033929079</v>
      </c>
      <c r="L1361" s="43">
        <v>0.384598</v>
      </c>
    </row>
    <row r="1362" spans="1:12" x14ac:dyDescent="0.35">
      <c r="A1362" s="43">
        <v>2</v>
      </c>
      <c r="B1362" s="43" t="s">
        <v>1360</v>
      </c>
      <c r="C1362" s="46" t="s">
        <v>1438</v>
      </c>
      <c r="D1362" s="44" t="s">
        <v>29204</v>
      </c>
      <c r="E1362" s="44" t="s">
        <v>29205</v>
      </c>
      <c r="F1362" s="44" t="str">
        <f t="shared" si="21"/>
        <v>Centro ParaguayoLomas de Zamora</v>
      </c>
      <c r="G1362" s="43" t="s">
        <v>23490</v>
      </c>
      <c r="H1362" s="44" t="s">
        <v>29206</v>
      </c>
      <c r="I1362" s="45" t="s">
        <v>29207</v>
      </c>
      <c r="J1362" s="45">
        <v>-34.717903200000002</v>
      </c>
      <c r="K1362" s="45">
        <v>-58.452395899999999</v>
      </c>
      <c r="L1362" s="43">
        <v>0.88186299999999995</v>
      </c>
    </row>
    <row r="1363" spans="1:12" x14ac:dyDescent="0.35">
      <c r="A1363" s="43">
        <v>2</v>
      </c>
      <c r="B1363" s="43" t="s">
        <v>1360</v>
      </c>
      <c r="C1363" s="46" t="s">
        <v>1438</v>
      </c>
      <c r="D1363" s="44" t="s">
        <v>29208</v>
      </c>
      <c r="E1363" s="44" t="s">
        <v>3133</v>
      </c>
      <c r="F1363" s="44" t="str">
        <f t="shared" si="21"/>
        <v>Biblioteca Hugo ChavezLomas de Zamora</v>
      </c>
      <c r="G1363" s="43" t="s">
        <v>208</v>
      </c>
      <c r="H1363" s="44" t="s">
        <v>29209</v>
      </c>
      <c r="I1363" s="45" t="s">
        <v>29210</v>
      </c>
      <c r="J1363" s="45">
        <v>-34.718069</v>
      </c>
      <c r="K1363" s="45">
        <v>-58.462377500000002</v>
      </c>
      <c r="L1363" s="43">
        <v>0.79232400000000003</v>
      </c>
    </row>
    <row r="1364" spans="1:12" x14ac:dyDescent="0.35">
      <c r="A1364" s="43">
        <v>2</v>
      </c>
      <c r="B1364" s="43" t="s">
        <v>1360</v>
      </c>
      <c r="C1364" s="46" t="s">
        <v>1438</v>
      </c>
      <c r="D1364" s="44" t="s">
        <v>29211</v>
      </c>
      <c r="E1364" s="44" t="s">
        <v>29212</v>
      </c>
      <c r="F1364" s="44" t="str">
        <f t="shared" si="21"/>
        <v>Centro Comunitario ResistireLomas de Zamora</v>
      </c>
      <c r="G1364" s="43" t="s">
        <v>208</v>
      </c>
      <c r="H1364" s="44" t="s">
        <v>29213</v>
      </c>
      <c r="I1364" s="45" t="s">
        <v>29214</v>
      </c>
      <c r="J1364" s="45">
        <v>-34.719675976956999</v>
      </c>
      <c r="K1364" s="45">
        <v>-58.463209255342001</v>
      </c>
      <c r="L1364" s="43">
        <v>0.81110300000000002</v>
      </c>
    </row>
    <row r="1365" spans="1:12" x14ac:dyDescent="0.35">
      <c r="A1365" s="43">
        <v>10</v>
      </c>
      <c r="B1365" s="43" t="s">
        <v>1468</v>
      </c>
      <c r="C1365" s="46" t="s">
        <v>1477</v>
      </c>
      <c r="D1365" s="44" t="s">
        <v>29215</v>
      </c>
      <c r="E1365" s="44" t="s">
        <v>29216</v>
      </c>
      <c r="F1365" s="44" t="str">
        <f t="shared" si="21"/>
        <v>Open DoorLuján</v>
      </c>
      <c r="G1365" s="43" t="s">
        <v>23490</v>
      </c>
      <c r="H1365" s="44" t="s">
        <v>29217</v>
      </c>
      <c r="I1365" s="45" t="s">
        <v>29218</v>
      </c>
      <c r="J1365" s="45">
        <v>-34.490194899999999</v>
      </c>
      <c r="K1365" s="45">
        <v>-59.076523600000002</v>
      </c>
      <c r="L1365" s="43">
        <v>0.59016800000000003</v>
      </c>
    </row>
    <row r="1366" spans="1:12" x14ac:dyDescent="0.35">
      <c r="A1366" s="43">
        <v>10</v>
      </c>
      <c r="B1366" s="43" t="s">
        <v>1468</v>
      </c>
      <c r="C1366" s="46" t="s">
        <v>1477</v>
      </c>
      <c r="D1366" s="44" t="s">
        <v>29219</v>
      </c>
      <c r="E1366" s="44" t="s">
        <v>29220</v>
      </c>
      <c r="F1366" s="44" t="str">
        <f t="shared" si="21"/>
        <v>Sociedad De Fomento Los LaurelesLuján</v>
      </c>
      <c r="G1366" s="43" t="s">
        <v>208</v>
      </c>
      <c r="H1366" s="44" t="s">
        <v>29221</v>
      </c>
      <c r="I1366" s="45" t="s">
        <v>29222</v>
      </c>
      <c r="J1366" s="45">
        <v>-34.590346996946998</v>
      </c>
      <c r="K1366" s="45">
        <v>-59.053508005596001</v>
      </c>
      <c r="L1366" s="43">
        <v>0.50486500000000001</v>
      </c>
    </row>
    <row r="1367" spans="1:12" x14ac:dyDescent="0.35">
      <c r="A1367" s="43">
        <v>10</v>
      </c>
      <c r="B1367" s="43" t="s">
        <v>1468</v>
      </c>
      <c r="C1367" s="46" t="s">
        <v>1477</v>
      </c>
      <c r="D1367" s="44" t="s">
        <v>29223</v>
      </c>
      <c r="E1367" s="44" t="s">
        <v>29224</v>
      </c>
      <c r="F1367" s="44" t="str">
        <f t="shared" si="21"/>
        <v>Escuela 2Luján</v>
      </c>
      <c r="G1367" s="43" t="s">
        <v>23490</v>
      </c>
      <c r="H1367" s="44" t="s">
        <v>29225</v>
      </c>
      <c r="I1367" s="45" t="s">
        <v>29226</v>
      </c>
      <c r="J1367" s="45" t="s">
        <v>29227</v>
      </c>
      <c r="K1367" s="45" t="s">
        <v>29228</v>
      </c>
      <c r="L1367" s="43">
        <v>0.38530300000000001</v>
      </c>
    </row>
    <row r="1368" spans="1:12" x14ac:dyDescent="0.35">
      <c r="A1368" s="43">
        <v>10</v>
      </c>
      <c r="B1368" s="43" t="s">
        <v>1468</v>
      </c>
      <c r="C1368" s="46" t="s">
        <v>1477</v>
      </c>
      <c r="D1368" s="44" t="s">
        <v>29229</v>
      </c>
      <c r="E1368" s="44" t="s">
        <v>29230</v>
      </c>
      <c r="F1368" s="44" t="str">
        <f t="shared" si="21"/>
        <v>Sociedad De Fomento La LomaLuján</v>
      </c>
      <c r="G1368" s="43" t="s">
        <v>208</v>
      </c>
      <c r="H1368" s="44" t="s">
        <v>29231</v>
      </c>
      <c r="I1368" s="45" t="s">
        <v>29232</v>
      </c>
      <c r="J1368" s="45">
        <v>-34.5490803</v>
      </c>
      <c r="K1368" s="45">
        <v>-59.1247136</v>
      </c>
      <c r="L1368" s="43">
        <v>0.65337900000000004</v>
      </c>
    </row>
    <row r="1369" spans="1:12" x14ac:dyDescent="0.35">
      <c r="A1369" s="43">
        <v>10</v>
      </c>
      <c r="B1369" s="43" t="s">
        <v>1468</v>
      </c>
      <c r="C1369" s="46" t="s">
        <v>1477</v>
      </c>
      <c r="D1369" s="44" t="s">
        <v>29233</v>
      </c>
      <c r="E1369" s="44" t="s">
        <v>29234</v>
      </c>
      <c r="F1369" s="44" t="str">
        <f t="shared" si="21"/>
        <v>Casa JuvenilLuján</v>
      </c>
      <c r="G1369" s="43" t="s">
        <v>23451</v>
      </c>
      <c r="H1369" s="44" t="s">
        <v>29235</v>
      </c>
      <c r="I1369" s="45" t="s">
        <v>29236</v>
      </c>
      <c r="J1369" s="45">
        <v>-34.496338199999997</v>
      </c>
      <c r="K1369" s="45">
        <v>-59.062829700000002</v>
      </c>
      <c r="L1369" s="43">
        <v>0.68605899999999997</v>
      </c>
    </row>
    <row r="1370" spans="1:12" x14ac:dyDescent="0.35">
      <c r="A1370" s="43">
        <v>10</v>
      </c>
      <c r="B1370" s="43" t="s">
        <v>1468</v>
      </c>
      <c r="C1370" s="46" t="s">
        <v>1477</v>
      </c>
      <c r="D1370" s="44" t="s">
        <v>29237</v>
      </c>
      <c r="E1370" s="44" t="s">
        <v>29238</v>
      </c>
      <c r="F1370" s="44" t="str">
        <f t="shared" si="21"/>
        <v>Sociedad Fomento LunaLuján</v>
      </c>
      <c r="G1370" s="43" t="s">
        <v>208</v>
      </c>
      <c r="H1370" s="44" t="s">
        <v>29239</v>
      </c>
      <c r="I1370" s="45" t="s">
        <v>29240</v>
      </c>
      <c r="J1370" s="45">
        <v>-34.595367000000003</v>
      </c>
      <c r="K1370" s="45">
        <v>-59.113139969999999</v>
      </c>
      <c r="L1370" s="43">
        <v>0.337148</v>
      </c>
    </row>
    <row r="1371" spans="1:12" x14ac:dyDescent="0.35">
      <c r="A1371" s="43">
        <v>10</v>
      </c>
      <c r="B1371" s="43" t="s">
        <v>1468</v>
      </c>
      <c r="C1371" s="46" t="s">
        <v>1477</v>
      </c>
      <c r="D1371" s="44" t="s">
        <v>29241</v>
      </c>
      <c r="E1371" s="44" t="s">
        <v>29242</v>
      </c>
      <c r="F1371" s="44" t="str">
        <f t="shared" si="21"/>
        <v>Sociedad De Fomento SarmientoLuján</v>
      </c>
      <c r="G1371" s="43" t="s">
        <v>23451</v>
      </c>
      <c r="H1371" s="44" t="s">
        <v>29243</v>
      </c>
      <c r="I1371" s="45" t="s">
        <v>29244</v>
      </c>
      <c r="J1371" s="45">
        <v>-34.581461718577003</v>
      </c>
      <c r="K1371" s="45">
        <v>-59.11243613768</v>
      </c>
      <c r="L1371" s="43">
        <v>0.37115599999999999</v>
      </c>
    </row>
    <row r="1372" spans="1:12" x14ac:dyDescent="0.35">
      <c r="A1372" s="43">
        <v>10</v>
      </c>
      <c r="B1372" s="43" t="s">
        <v>1468</v>
      </c>
      <c r="C1372" s="46" t="s">
        <v>1477</v>
      </c>
      <c r="D1372" s="44" t="s">
        <v>29245</v>
      </c>
      <c r="E1372" s="44" t="s">
        <v>29246</v>
      </c>
      <c r="F1372" s="44" t="str">
        <f t="shared" si="21"/>
        <v>Frente RenovadorLuján</v>
      </c>
      <c r="G1372" s="43" t="s">
        <v>23456</v>
      </c>
      <c r="H1372" s="44" t="s">
        <v>29247</v>
      </c>
      <c r="I1372" s="45" t="s">
        <v>29248</v>
      </c>
      <c r="J1372" s="45">
        <v>-34.582842399999997</v>
      </c>
      <c r="K1372" s="45">
        <v>-59.062374200000001</v>
      </c>
      <c r="L1372" s="43">
        <v>0.36777199999999999</v>
      </c>
    </row>
    <row r="1373" spans="1:12" x14ac:dyDescent="0.35">
      <c r="A1373" s="43">
        <v>10</v>
      </c>
      <c r="B1373" s="43" t="s">
        <v>1468</v>
      </c>
      <c r="C1373" s="46" t="s">
        <v>1477</v>
      </c>
      <c r="D1373" s="44" t="s">
        <v>29249</v>
      </c>
      <c r="E1373" s="44" t="s">
        <v>29250</v>
      </c>
      <c r="F1373" s="44" t="str">
        <f t="shared" si="21"/>
        <v>Escuela 9Luján</v>
      </c>
      <c r="G1373" s="43" t="s">
        <v>23536</v>
      </c>
      <c r="H1373" s="44" t="s">
        <v>29251</v>
      </c>
      <c r="I1373" s="45" t="s">
        <v>29252</v>
      </c>
      <c r="J1373" s="45" t="s">
        <v>29253</v>
      </c>
      <c r="K1373" s="45" t="s">
        <v>29254</v>
      </c>
      <c r="L1373" s="43">
        <v>0.59016800000000003</v>
      </c>
    </row>
    <row r="1374" spans="1:12" x14ac:dyDescent="0.35">
      <c r="A1374" s="43">
        <v>10</v>
      </c>
      <c r="B1374" s="43" t="s">
        <v>1468</v>
      </c>
      <c r="C1374" s="46" t="s">
        <v>1477</v>
      </c>
      <c r="D1374" s="44" t="s">
        <v>29255</v>
      </c>
      <c r="E1374" s="44" t="s">
        <v>29256</v>
      </c>
      <c r="F1374" s="44" t="str">
        <f t="shared" si="21"/>
        <v>Epa 701Luján</v>
      </c>
      <c r="G1374" s="43" t="s">
        <v>23490</v>
      </c>
      <c r="H1374" s="44" t="s">
        <v>29257</v>
      </c>
      <c r="I1374" s="45" t="s">
        <v>29258</v>
      </c>
      <c r="J1374" s="45" t="s">
        <v>29259</v>
      </c>
      <c r="K1374" s="45" t="s">
        <v>29260</v>
      </c>
      <c r="L1374" s="43">
        <v>0.22804099999999999</v>
      </c>
    </row>
    <row r="1375" spans="1:12" x14ac:dyDescent="0.35">
      <c r="A1375" s="43">
        <v>10</v>
      </c>
      <c r="B1375" s="43" t="s">
        <v>1468</v>
      </c>
      <c r="C1375" s="46" t="s">
        <v>1477</v>
      </c>
      <c r="D1375" s="44" t="s">
        <v>29261</v>
      </c>
      <c r="E1375" s="44" t="s">
        <v>29262</v>
      </c>
      <c r="F1375" s="44" t="str">
        <f t="shared" si="21"/>
        <v>CicLuján</v>
      </c>
      <c r="G1375" s="43" t="s">
        <v>208</v>
      </c>
      <c r="H1375" s="44" t="s">
        <v>29263</v>
      </c>
      <c r="I1375" s="45" t="s">
        <v>29264</v>
      </c>
      <c r="J1375" s="45">
        <v>-34.546233705010003</v>
      </c>
      <c r="K1375" s="45">
        <v>-59.117654566440002</v>
      </c>
      <c r="L1375" s="43">
        <v>0.89958700000000003</v>
      </c>
    </row>
    <row r="1376" spans="1:12" x14ac:dyDescent="0.35">
      <c r="A1376" s="43">
        <v>10</v>
      </c>
      <c r="B1376" s="43" t="s">
        <v>1468</v>
      </c>
      <c r="C1376" s="46" t="s">
        <v>1477</v>
      </c>
      <c r="D1376" s="44" t="s">
        <v>29265</v>
      </c>
      <c r="E1376" s="44" t="s">
        <v>4355</v>
      </c>
      <c r="F1376" s="44" t="str">
        <f t="shared" si="21"/>
        <v>Partido Justicialista LujanLuján</v>
      </c>
      <c r="G1376" s="43" t="s">
        <v>23536</v>
      </c>
      <c r="H1376" s="44" t="s">
        <v>29266</v>
      </c>
      <c r="I1376" s="45" t="s">
        <v>29267</v>
      </c>
      <c r="J1376" s="45">
        <v>-34.562581299999998</v>
      </c>
      <c r="K1376" s="45">
        <v>-59.118419199999998</v>
      </c>
      <c r="L1376" s="43">
        <v>0.20094799999999999</v>
      </c>
    </row>
    <row r="1377" spans="1:12" x14ac:dyDescent="0.35">
      <c r="A1377" s="43">
        <v>10</v>
      </c>
      <c r="B1377" s="43" t="s">
        <v>1468</v>
      </c>
      <c r="C1377" s="46" t="s">
        <v>1477</v>
      </c>
      <c r="D1377" s="44" t="s">
        <v>29268</v>
      </c>
      <c r="E1377" s="44" t="s">
        <v>4335</v>
      </c>
      <c r="F1377" s="44" t="str">
        <f t="shared" si="21"/>
        <v>Carlitos FernandezLuján</v>
      </c>
      <c r="G1377" s="43" t="s">
        <v>23490</v>
      </c>
      <c r="H1377" s="44" t="s">
        <v>29269</v>
      </c>
      <c r="I1377" s="45" t="s">
        <v>29270</v>
      </c>
      <c r="J1377" s="45">
        <v>-34.562018399999999</v>
      </c>
      <c r="K1377" s="45">
        <v>-59.114720599999998</v>
      </c>
      <c r="L1377" s="43">
        <v>0.19239999999999999</v>
      </c>
    </row>
    <row r="1378" spans="1:12" x14ac:dyDescent="0.35">
      <c r="A1378" s="43">
        <v>10</v>
      </c>
      <c r="B1378" s="43" t="s">
        <v>1468</v>
      </c>
      <c r="C1378" s="46" t="s">
        <v>1477</v>
      </c>
      <c r="D1378" s="44" t="s">
        <v>29271</v>
      </c>
      <c r="E1378" s="44" t="s">
        <v>29272</v>
      </c>
      <c r="F1378" s="44" t="str">
        <f t="shared" si="21"/>
        <v>SitecsisaLuján</v>
      </c>
      <c r="G1378" s="43" t="s">
        <v>23531</v>
      </c>
      <c r="H1378" s="44" t="s">
        <v>29273</v>
      </c>
      <c r="I1378" s="45" t="s">
        <v>29274</v>
      </c>
      <c r="J1378" s="45">
        <v>-34.576445900000003</v>
      </c>
      <c r="K1378" s="45">
        <v>-59.132309200000002</v>
      </c>
      <c r="L1378" s="43">
        <v>0.41951899999999998</v>
      </c>
    </row>
    <row r="1379" spans="1:12" x14ac:dyDescent="0.35">
      <c r="A1379" s="43">
        <v>10</v>
      </c>
      <c r="B1379" s="43" t="s">
        <v>1468</v>
      </c>
      <c r="C1379" s="46" t="s">
        <v>1477</v>
      </c>
      <c r="D1379" s="44" t="s">
        <v>29275</v>
      </c>
      <c r="E1379" s="44" t="s">
        <v>29276</v>
      </c>
      <c r="F1379" s="44" t="str">
        <f t="shared" si="21"/>
        <v>Polo Productivo De La MunicipalidadLuján</v>
      </c>
      <c r="G1379" s="43" t="s">
        <v>208</v>
      </c>
      <c r="H1379" s="44" t="s">
        <v>29277</v>
      </c>
      <c r="I1379" s="45" t="s">
        <v>29278</v>
      </c>
      <c r="J1379" s="45">
        <v>-34.573370699999998</v>
      </c>
      <c r="K1379" s="45">
        <v>-59.099537900000001</v>
      </c>
      <c r="L1379" s="43">
        <v>0.17106099999999999</v>
      </c>
    </row>
    <row r="1380" spans="1:12" x14ac:dyDescent="0.35">
      <c r="A1380" s="43">
        <v>10</v>
      </c>
      <c r="B1380" s="43" t="s">
        <v>1468</v>
      </c>
      <c r="C1380" s="46" t="s">
        <v>1477</v>
      </c>
      <c r="D1380" s="44" t="s">
        <v>29279</v>
      </c>
      <c r="E1380" s="44" t="s">
        <v>29280</v>
      </c>
      <c r="F1380" s="44" t="str">
        <f t="shared" si="21"/>
        <v>Centro Comunitario Mi Querido WembleyLuján</v>
      </c>
      <c r="G1380" s="43" t="s">
        <v>23461</v>
      </c>
      <c r="H1380" s="44" t="s">
        <v>29281</v>
      </c>
      <c r="I1380" s="45" t="s">
        <v>29282</v>
      </c>
      <c r="J1380" s="45">
        <v>-34.566288713629</v>
      </c>
      <c r="K1380" s="45">
        <v>-59.082318283189998</v>
      </c>
      <c r="L1380" s="43">
        <v>0.65887200000000001</v>
      </c>
    </row>
    <row r="1381" spans="1:12" x14ac:dyDescent="0.35">
      <c r="A1381" s="43">
        <v>10</v>
      </c>
      <c r="B1381" s="43" t="s">
        <v>1468</v>
      </c>
      <c r="C1381" s="46" t="s">
        <v>1477</v>
      </c>
      <c r="D1381" s="44" t="s">
        <v>29283</v>
      </c>
      <c r="E1381" s="44" t="s">
        <v>29284</v>
      </c>
      <c r="F1381" s="44" t="str">
        <f t="shared" si="21"/>
        <v>Casa Cultural Por La MemoriaLuján</v>
      </c>
      <c r="G1381" s="43" t="s">
        <v>23451</v>
      </c>
      <c r="H1381" s="44" t="s">
        <v>29285</v>
      </c>
      <c r="I1381" s="45" t="s">
        <v>29286</v>
      </c>
      <c r="J1381" s="45">
        <v>-34.5672377</v>
      </c>
      <c r="K1381" s="45">
        <v>-59.122504399999997</v>
      </c>
      <c r="L1381" s="43">
        <v>0.238646</v>
      </c>
    </row>
    <row r="1382" spans="1:12" x14ac:dyDescent="0.35">
      <c r="A1382" s="43">
        <v>10</v>
      </c>
      <c r="B1382" s="43" t="s">
        <v>1468</v>
      </c>
      <c r="C1382" s="46" t="s">
        <v>1477</v>
      </c>
      <c r="D1382" s="44" t="s">
        <v>29287</v>
      </c>
      <c r="E1382" s="44" t="s">
        <v>4347</v>
      </c>
      <c r="F1382" s="44" t="str">
        <f t="shared" si="21"/>
        <v>Escuela 13Luján</v>
      </c>
      <c r="G1382" s="43" t="s">
        <v>23536</v>
      </c>
      <c r="H1382" s="44" t="s">
        <v>29288</v>
      </c>
      <c r="I1382" s="45" t="s">
        <v>29289</v>
      </c>
      <c r="J1382" s="45" t="s">
        <v>29290</v>
      </c>
      <c r="K1382" s="45" t="s">
        <v>29291</v>
      </c>
      <c r="L1382" s="43">
        <v>0.476742</v>
      </c>
    </row>
    <row r="1383" spans="1:12" x14ac:dyDescent="0.35">
      <c r="A1383" s="43">
        <v>10</v>
      </c>
      <c r="B1383" s="43" t="s">
        <v>1468</v>
      </c>
      <c r="C1383" s="46" t="s">
        <v>1477</v>
      </c>
      <c r="D1383" s="44" t="s">
        <v>29292</v>
      </c>
      <c r="E1383" s="44" t="s">
        <v>29293</v>
      </c>
      <c r="F1383" s="44" t="str">
        <f t="shared" si="21"/>
        <v>Comedor Los PenachitosLuján</v>
      </c>
      <c r="G1383" s="43" t="s">
        <v>23451</v>
      </c>
      <c r="H1383" s="44" t="s">
        <v>29294</v>
      </c>
      <c r="I1383" s="45" t="s">
        <v>29295</v>
      </c>
      <c r="J1383" s="45">
        <v>-34.568112300000003</v>
      </c>
      <c r="K1383" s="45">
        <v>-59.0831588</v>
      </c>
      <c r="L1383" s="43">
        <v>0.64949800000000002</v>
      </c>
    </row>
    <row r="1384" spans="1:12" x14ac:dyDescent="0.35">
      <c r="A1384" s="43">
        <v>10</v>
      </c>
      <c r="B1384" s="43" t="s">
        <v>1468</v>
      </c>
      <c r="C1384" s="46" t="s">
        <v>1477</v>
      </c>
      <c r="D1384" s="44" t="s">
        <v>29296</v>
      </c>
      <c r="E1384" s="44" t="s">
        <v>29297</v>
      </c>
      <c r="F1384" s="44" t="str">
        <f t="shared" si="21"/>
        <v>Escuela 32Luján</v>
      </c>
      <c r="G1384" s="43" t="s">
        <v>23490</v>
      </c>
      <c r="H1384" s="44" t="s">
        <v>29298</v>
      </c>
      <c r="I1384" s="45" t="s">
        <v>29299</v>
      </c>
      <c r="J1384" s="45" t="s">
        <v>29300</v>
      </c>
      <c r="K1384" s="45" t="s">
        <v>29301</v>
      </c>
      <c r="L1384" s="43">
        <v>0.50886500000000001</v>
      </c>
    </row>
    <row r="1385" spans="1:12" x14ac:dyDescent="0.35">
      <c r="A1385" s="43">
        <v>1</v>
      </c>
      <c r="B1385" s="43" t="s">
        <v>1481</v>
      </c>
      <c r="C1385" s="46" t="s">
        <v>1489</v>
      </c>
      <c r="D1385" s="44" t="s">
        <v>29302</v>
      </c>
      <c r="E1385" s="44" t="s">
        <v>29303</v>
      </c>
      <c r="F1385" s="44" t="str">
        <f t="shared" si="21"/>
        <v>StaraceMagdalena</v>
      </c>
      <c r="G1385" s="43" t="s">
        <v>23490</v>
      </c>
      <c r="H1385" s="44" t="s">
        <v>29304</v>
      </c>
      <c r="I1385" s="45" t="s">
        <v>29305</v>
      </c>
      <c r="J1385" s="45">
        <v>-35.205112929999999</v>
      </c>
      <c r="K1385" s="45">
        <v>-57.768155880000002</v>
      </c>
      <c r="L1385" s="43">
        <v>0.60269300000000003</v>
      </c>
    </row>
    <row r="1386" spans="1:12" x14ac:dyDescent="0.35">
      <c r="A1386" s="43">
        <v>1</v>
      </c>
      <c r="B1386" s="43" t="s">
        <v>1481</v>
      </c>
      <c r="C1386" s="46" t="s">
        <v>1489</v>
      </c>
      <c r="D1386" s="44" t="s">
        <v>29306</v>
      </c>
      <c r="E1386" s="44" t="s">
        <v>29307</v>
      </c>
      <c r="F1386" s="44" t="str">
        <f t="shared" si="21"/>
        <v>Escuela N° 12Magdalena</v>
      </c>
      <c r="G1386" s="43" t="s">
        <v>23490</v>
      </c>
      <c r="H1386" s="44" t="s">
        <v>29308</v>
      </c>
      <c r="I1386" s="45" t="s">
        <v>29309</v>
      </c>
      <c r="J1386" s="45" t="s">
        <v>29310</v>
      </c>
      <c r="K1386" s="45" t="s">
        <v>29311</v>
      </c>
      <c r="L1386" s="43">
        <v>0.32255699999999998</v>
      </c>
    </row>
    <row r="1387" spans="1:12" x14ac:dyDescent="0.35">
      <c r="A1387" s="43">
        <v>1</v>
      </c>
      <c r="B1387" s="43" t="s">
        <v>1481</v>
      </c>
      <c r="C1387" s="46" t="s">
        <v>1489</v>
      </c>
      <c r="D1387" s="44" t="s">
        <v>29312</v>
      </c>
      <c r="E1387" s="44" t="s">
        <v>29313</v>
      </c>
      <c r="F1387" s="44" t="str">
        <f t="shared" si="21"/>
        <v>Rc Tan 8Magdalena</v>
      </c>
      <c r="G1387" s="43" t="s">
        <v>23456</v>
      </c>
      <c r="H1387" s="44" t="s">
        <v>29314</v>
      </c>
      <c r="I1387" s="45" t="s">
        <v>29315</v>
      </c>
      <c r="J1387" s="45">
        <v>-35.152982255155997</v>
      </c>
      <c r="K1387" s="45">
        <v>-57.423112019537001</v>
      </c>
      <c r="L1387" s="43">
        <v>0.37667899999999999</v>
      </c>
    </row>
    <row r="1388" spans="1:12" x14ac:dyDescent="0.35">
      <c r="A1388" s="43">
        <v>1</v>
      </c>
      <c r="B1388" s="43" t="s">
        <v>1481</v>
      </c>
      <c r="C1388" s="46" t="s">
        <v>1489</v>
      </c>
      <c r="D1388" s="44" t="s">
        <v>29316</v>
      </c>
      <c r="E1388" s="44" t="s">
        <v>29317</v>
      </c>
      <c r="F1388" s="44" t="str">
        <f t="shared" si="21"/>
        <v>Escuela N°3Magdalena</v>
      </c>
      <c r="G1388" s="43" t="s">
        <v>23490</v>
      </c>
      <c r="H1388" s="44" t="s">
        <v>29318</v>
      </c>
      <c r="I1388" s="45" t="s">
        <v>29319</v>
      </c>
      <c r="J1388" s="45" t="s">
        <v>29320</v>
      </c>
      <c r="K1388" s="45" t="s">
        <v>29321</v>
      </c>
      <c r="L1388" s="43">
        <v>0.35366999999999998</v>
      </c>
    </row>
    <row r="1389" spans="1:12" x14ac:dyDescent="0.35">
      <c r="A1389" s="43">
        <v>1</v>
      </c>
      <c r="B1389" s="43" t="s">
        <v>1481</v>
      </c>
      <c r="C1389" s="46" t="s">
        <v>1489</v>
      </c>
      <c r="D1389" s="44" t="s">
        <v>29322</v>
      </c>
      <c r="E1389" s="44" t="s">
        <v>29323</v>
      </c>
      <c r="F1389" s="44" t="str">
        <f t="shared" si="21"/>
        <v>Escuela N° 16Magdalena</v>
      </c>
      <c r="G1389" s="43" t="s">
        <v>23490</v>
      </c>
      <c r="H1389" s="44" t="s">
        <v>29324</v>
      </c>
      <c r="I1389" s="45" t="s">
        <v>29325</v>
      </c>
      <c r="J1389" s="45" t="s">
        <v>29326</v>
      </c>
      <c r="K1389" s="45" t="s">
        <v>29327</v>
      </c>
      <c r="L1389" s="43">
        <v>0.42566100000000001</v>
      </c>
    </row>
    <row r="1390" spans="1:12" x14ac:dyDescent="0.35">
      <c r="A1390" s="43">
        <v>1</v>
      </c>
      <c r="B1390" s="43" t="s">
        <v>1481</v>
      </c>
      <c r="C1390" s="46" t="s">
        <v>1489</v>
      </c>
      <c r="D1390" s="44" t="s">
        <v>29328</v>
      </c>
      <c r="E1390" s="44" t="s">
        <v>29329</v>
      </c>
      <c r="F1390" s="44" t="str">
        <f t="shared" si="21"/>
        <v>Sport ClubMagdalena</v>
      </c>
      <c r="G1390" s="43" t="s">
        <v>23456</v>
      </c>
      <c r="H1390" s="44" t="s">
        <v>29330</v>
      </c>
      <c r="I1390" s="45" t="s">
        <v>29331</v>
      </c>
      <c r="J1390" s="45">
        <v>-35.0783311</v>
      </c>
      <c r="K1390" s="45">
        <v>-57.517768799999999</v>
      </c>
      <c r="L1390" s="43">
        <v>0.192521</v>
      </c>
    </row>
    <row r="1391" spans="1:12" x14ac:dyDescent="0.35">
      <c r="A1391" s="43">
        <v>1</v>
      </c>
      <c r="B1391" s="43" t="s">
        <v>1481</v>
      </c>
      <c r="C1391" s="46" t="s">
        <v>1489</v>
      </c>
      <c r="D1391" s="44" t="s">
        <v>29332</v>
      </c>
      <c r="E1391" s="44" t="s">
        <v>29333</v>
      </c>
      <c r="F1391" s="44" t="str">
        <f t="shared" si="21"/>
        <v>Las QuintasMagdalena</v>
      </c>
      <c r="G1391" s="43" t="s">
        <v>23456</v>
      </c>
      <c r="H1391" s="44" t="s">
        <v>29334</v>
      </c>
      <c r="I1391" s="45" t="s">
        <v>29335</v>
      </c>
      <c r="J1391" s="45">
        <v>-35.205112929999999</v>
      </c>
      <c r="K1391" s="45">
        <v>-57.768155880000002</v>
      </c>
      <c r="L1391" s="43">
        <v>0.60269300000000003</v>
      </c>
    </row>
    <row r="1392" spans="1:12" x14ac:dyDescent="0.35">
      <c r="A1392" s="43">
        <v>1</v>
      </c>
      <c r="B1392" s="43" t="s">
        <v>1481</v>
      </c>
      <c r="C1392" s="46" t="s">
        <v>1489</v>
      </c>
      <c r="D1392" s="44" t="s">
        <v>29336</v>
      </c>
      <c r="E1392" s="44" t="s">
        <v>29337</v>
      </c>
      <c r="F1392" s="44" t="str">
        <f t="shared" si="21"/>
        <v>Iglesia Evangelica Un Estilo De VidaMagdalena</v>
      </c>
      <c r="G1392" s="43" t="s">
        <v>23573</v>
      </c>
      <c r="H1392" s="44" t="s">
        <v>29338</v>
      </c>
      <c r="I1392" s="45" t="s">
        <v>29339</v>
      </c>
      <c r="J1392" s="45">
        <v>-35.077517299999997</v>
      </c>
      <c r="K1392" s="45">
        <v>-57.506236399999999</v>
      </c>
      <c r="L1392" s="43">
        <v>0.34452100000000002</v>
      </c>
    </row>
    <row r="1393" spans="1:12" x14ac:dyDescent="0.35">
      <c r="A1393" s="43">
        <v>1</v>
      </c>
      <c r="B1393" s="43" t="s">
        <v>1481</v>
      </c>
      <c r="C1393" s="46" t="s">
        <v>1489</v>
      </c>
      <c r="D1393" s="44" t="s">
        <v>29340</v>
      </c>
      <c r="E1393" s="44" t="s">
        <v>29341</v>
      </c>
      <c r="F1393" s="44" t="str">
        <f t="shared" si="21"/>
        <v>Iglesia Evangelica EmanuelMagdalena</v>
      </c>
      <c r="G1393" s="43" t="s">
        <v>23573</v>
      </c>
      <c r="H1393" s="44" t="s">
        <v>29342</v>
      </c>
      <c r="I1393" s="45" t="s">
        <v>29343</v>
      </c>
      <c r="J1393" s="47" t="s">
        <v>29344</v>
      </c>
      <c r="K1393" s="47" t="s">
        <v>29345</v>
      </c>
      <c r="L1393" s="43">
        <v>0.24406900000000001</v>
      </c>
    </row>
    <row r="1394" spans="1:12" x14ac:dyDescent="0.35">
      <c r="A1394" s="43">
        <v>1</v>
      </c>
      <c r="B1394" s="43" t="s">
        <v>1481</v>
      </c>
      <c r="C1394" s="46" t="s">
        <v>1489</v>
      </c>
      <c r="D1394" s="44" t="s">
        <v>29346</v>
      </c>
      <c r="E1394" s="44" t="s">
        <v>3108</v>
      </c>
      <c r="F1394" s="44" t="str">
        <f t="shared" si="21"/>
        <v>Escuela N° 27Magdalena</v>
      </c>
      <c r="G1394" s="43" t="s">
        <v>23490</v>
      </c>
      <c r="H1394" s="44" t="s">
        <v>29347</v>
      </c>
      <c r="I1394" s="45" t="s">
        <v>29348</v>
      </c>
      <c r="J1394" s="45" t="s">
        <v>29349</v>
      </c>
      <c r="K1394" s="45" t="s">
        <v>29350</v>
      </c>
      <c r="L1394" s="43">
        <v>0.37667899999999999</v>
      </c>
    </row>
    <row r="1395" spans="1:12" x14ac:dyDescent="0.35">
      <c r="A1395" s="43">
        <v>1</v>
      </c>
      <c r="B1395" s="43" t="s">
        <v>1481</v>
      </c>
      <c r="C1395" s="46" t="s">
        <v>1489</v>
      </c>
      <c r="D1395" s="44" t="s">
        <v>29351</v>
      </c>
      <c r="E1395" s="44" t="s">
        <v>29352</v>
      </c>
      <c r="F1395" s="44" t="str">
        <f t="shared" si="21"/>
        <v>Cept N°29Magdalena</v>
      </c>
      <c r="G1395" s="43" t="s">
        <v>23490</v>
      </c>
      <c r="H1395" s="44" t="s">
        <v>29353</v>
      </c>
      <c r="I1395" s="45" t="s">
        <v>29354</v>
      </c>
      <c r="J1395" s="45">
        <v>-35.184993110000001</v>
      </c>
      <c r="K1395" s="45">
        <v>-57.686377710000002</v>
      </c>
      <c r="L1395" s="43">
        <v>0.37276399999999998</v>
      </c>
    </row>
    <row r="1396" spans="1:12" x14ac:dyDescent="0.35">
      <c r="A1396" s="43">
        <v>1</v>
      </c>
      <c r="B1396" s="43" t="s">
        <v>1481</v>
      </c>
      <c r="C1396" s="46" t="s">
        <v>1489</v>
      </c>
      <c r="D1396" s="44" t="s">
        <v>29355</v>
      </c>
      <c r="E1396" s="44" t="s">
        <v>29356</v>
      </c>
      <c r="F1396" s="44" t="str">
        <f t="shared" si="21"/>
        <v>Escuela N° 40Magdalena</v>
      </c>
      <c r="G1396" s="43" t="s">
        <v>23456</v>
      </c>
      <c r="H1396" s="44" t="s">
        <v>29357</v>
      </c>
      <c r="I1396" s="45" t="s">
        <v>29358</v>
      </c>
      <c r="J1396" s="45" t="s">
        <v>29359</v>
      </c>
      <c r="K1396" s="45" t="s">
        <v>29360</v>
      </c>
      <c r="L1396" s="43">
        <v>0.50545200000000001</v>
      </c>
    </row>
    <row r="1397" spans="1:12" x14ac:dyDescent="0.35">
      <c r="A1397" s="43">
        <v>1</v>
      </c>
      <c r="B1397" s="43" t="s">
        <v>1481</v>
      </c>
      <c r="C1397" s="46" t="s">
        <v>1489</v>
      </c>
      <c r="D1397" s="44" t="s">
        <v>29361</v>
      </c>
      <c r="E1397" s="44" t="s">
        <v>29362</v>
      </c>
      <c r="F1397" s="44" t="str">
        <f t="shared" si="21"/>
        <v>Escuela N° 24 RuralMagdalena</v>
      </c>
      <c r="G1397" s="43" t="s">
        <v>23490</v>
      </c>
      <c r="H1397" s="44" t="s">
        <v>29363</v>
      </c>
      <c r="I1397" s="45" t="s">
        <v>29364</v>
      </c>
      <c r="J1397" s="45" t="s">
        <v>29365</v>
      </c>
      <c r="K1397" s="45" t="s">
        <v>29366</v>
      </c>
      <c r="L1397" s="43">
        <v>0.37276399999999998</v>
      </c>
    </row>
    <row r="1398" spans="1:12" x14ac:dyDescent="0.35">
      <c r="A1398" s="43">
        <v>1</v>
      </c>
      <c r="B1398" s="43" t="s">
        <v>1481</v>
      </c>
      <c r="C1398" s="46" t="s">
        <v>1489</v>
      </c>
      <c r="D1398" s="44" t="s">
        <v>29367</v>
      </c>
      <c r="E1398" s="44" t="s">
        <v>29368</v>
      </c>
      <c r="F1398" s="44" t="str">
        <f t="shared" si="21"/>
        <v>Estacion De Trenes De VieytesMagdalena</v>
      </c>
      <c r="G1398" s="43" t="s">
        <v>23456</v>
      </c>
      <c r="H1398" s="44" t="s">
        <v>29369</v>
      </c>
      <c r="I1398" s="45" t="s">
        <v>29370</v>
      </c>
      <c r="J1398" s="45">
        <v>-35.080667300000002</v>
      </c>
      <c r="K1398" s="45">
        <v>-57.517761499999999</v>
      </c>
      <c r="L1398" s="43">
        <v>0.20976</v>
      </c>
    </row>
    <row r="1399" spans="1:12" x14ac:dyDescent="0.35">
      <c r="A1399" s="43">
        <v>1</v>
      </c>
      <c r="B1399" s="43" t="s">
        <v>1481</v>
      </c>
      <c r="C1399" s="46" t="s">
        <v>1489</v>
      </c>
      <c r="D1399" s="44" t="s">
        <v>29371</v>
      </c>
      <c r="E1399" s="44" t="s">
        <v>29372</v>
      </c>
      <c r="F1399" s="44" t="str">
        <f t="shared" si="21"/>
        <v>AmfabMagdalena</v>
      </c>
      <c r="G1399" s="43" t="s">
        <v>23456</v>
      </c>
      <c r="H1399" s="44" t="s">
        <v>29373</v>
      </c>
      <c r="I1399" s="45" t="s">
        <v>29374</v>
      </c>
      <c r="J1399" s="45">
        <v>-35.083104210000002</v>
      </c>
      <c r="K1399" s="45">
        <v>-57.50636592</v>
      </c>
      <c r="L1399" s="43">
        <v>0.31010700000000002</v>
      </c>
    </row>
    <row r="1400" spans="1:12" x14ac:dyDescent="0.35">
      <c r="A1400" s="43">
        <v>1</v>
      </c>
      <c r="B1400" s="43" t="s">
        <v>1481</v>
      </c>
      <c r="C1400" s="46" t="s">
        <v>1489</v>
      </c>
      <c r="D1400" s="44" t="s">
        <v>29375</v>
      </c>
      <c r="E1400" s="44" t="s">
        <v>29376</v>
      </c>
      <c r="F1400" s="44" t="str">
        <f t="shared" si="21"/>
        <v>J.b.sMagdalena</v>
      </c>
      <c r="G1400" s="43" t="s">
        <v>23456</v>
      </c>
      <c r="H1400" s="44" t="s">
        <v>29377</v>
      </c>
      <c r="I1400" s="45" t="s">
        <v>29378</v>
      </c>
      <c r="J1400" s="45">
        <v>-35.083504099999999</v>
      </c>
      <c r="K1400" s="45">
        <v>-57.524281299999998</v>
      </c>
      <c r="L1400" s="43">
        <v>0.35225499999999998</v>
      </c>
    </row>
    <row r="1401" spans="1:12" x14ac:dyDescent="0.35">
      <c r="A1401" s="43">
        <v>1</v>
      </c>
      <c r="B1401" s="43" t="s">
        <v>1481</v>
      </c>
      <c r="C1401" s="46" t="s">
        <v>1489</v>
      </c>
      <c r="D1401" s="44" t="s">
        <v>29379</v>
      </c>
      <c r="E1401" s="44" t="s">
        <v>29380</v>
      </c>
      <c r="F1401" s="44" t="str">
        <f t="shared" si="21"/>
        <v>Club De Abuelos De Bavio.Magdalena</v>
      </c>
      <c r="G1401" s="43" t="s">
        <v>23456</v>
      </c>
      <c r="H1401" s="44" t="s">
        <v>29381</v>
      </c>
      <c r="I1401" s="45" t="s">
        <v>29382</v>
      </c>
      <c r="J1401" s="45">
        <v>-35.084317319999997</v>
      </c>
      <c r="K1401" s="45">
        <v>-57.74474901</v>
      </c>
      <c r="L1401" s="43">
        <v>0.39411600000000002</v>
      </c>
    </row>
    <row r="1402" spans="1:12" x14ac:dyDescent="0.35">
      <c r="A1402" s="43">
        <v>18</v>
      </c>
      <c r="B1402" s="43" t="s">
        <v>1494</v>
      </c>
      <c r="C1402" s="46" t="s">
        <v>1498</v>
      </c>
      <c r="D1402" s="44" t="s">
        <v>29383</v>
      </c>
      <c r="E1402" s="44" t="s">
        <v>29384</v>
      </c>
      <c r="F1402" s="44" t="str">
        <f t="shared" si="21"/>
        <v>E.p.n°8Maipú</v>
      </c>
      <c r="G1402" s="43" t="s">
        <v>24109</v>
      </c>
      <c r="H1402" s="44" t="s">
        <v>29385</v>
      </c>
      <c r="I1402" s="45" t="s">
        <v>29386</v>
      </c>
      <c r="J1402" s="45" t="s">
        <v>29387</v>
      </c>
      <c r="K1402" s="45" t="s">
        <v>29388</v>
      </c>
      <c r="L1402" s="43">
        <v>0.42223300000000002</v>
      </c>
    </row>
    <row r="1403" spans="1:12" x14ac:dyDescent="0.35">
      <c r="A1403" s="43">
        <v>18</v>
      </c>
      <c r="B1403" s="43" t="s">
        <v>1494</v>
      </c>
      <c r="C1403" s="46" t="s">
        <v>1498</v>
      </c>
      <c r="D1403" s="44" t="s">
        <v>29389</v>
      </c>
      <c r="E1403" s="44" t="s">
        <v>5070</v>
      </c>
      <c r="F1403" s="44" t="str">
        <f t="shared" si="21"/>
        <v>Escuela Secundaria N°3Maipú</v>
      </c>
      <c r="G1403" s="43" t="s">
        <v>24109</v>
      </c>
      <c r="H1403" s="44" t="s">
        <v>29390</v>
      </c>
      <c r="I1403" s="45" t="s">
        <v>29391</v>
      </c>
      <c r="J1403" s="47" t="s">
        <v>29392</v>
      </c>
      <c r="K1403" s="47" t="s">
        <v>29393</v>
      </c>
      <c r="L1403" s="43">
        <v>0.27966200000000002</v>
      </c>
    </row>
    <row r="1404" spans="1:12" x14ac:dyDescent="0.35">
      <c r="A1404" s="43">
        <v>13</v>
      </c>
      <c r="B1404" s="43" t="s">
        <v>1500</v>
      </c>
      <c r="C1404" s="46" t="s">
        <v>1506</v>
      </c>
      <c r="D1404" s="44" t="s">
        <v>29394</v>
      </c>
      <c r="E1404" s="44" t="s">
        <v>25205</v>
      </c>
      <c r="F1404" s="44" t="str">
        <f t="shared" si="21"/>
        <v>Ep Nº 3Salto</v>
      </c>
      <c r="G1404" s="43" t="s">
        <v>23536</v>
      </c>
      <c r="H1404" s="44" t="s">
        <v>29395</v>
      </c>
      <c r="I1404" s="45" t="s">
        <v>29396</v>
      </c>
      <c r="J1404" s="47" t="s">
        <v>29397</v>
      </c>
      <c r="K1404" s="47" t="s">
        <v>29398</v>
      </c>
      <c r="L1404" s="43">
        <v>0.37901200000000002</v>
      </c>
    </row>
    <row r="1405" spans="1:12" x14ac:dyDescent="0.35">
      <c r="A1405" s="43">
        <v>13</v>
      </c>
      <c r="B1405" s="43" t="s">
        <v>1500</v>
      </c>
      <c r="C1405" s="46" t="s">
        <v>1506</v>
      </c>
      <c r="D1405" s="44" t="s">
        <v>29399</v>
      </c>
      <c r="E1405" s="44" t="s">
        <v>29400</v>
      </c>
      <c r="F1405" s="44" t="str">
        <f t="shared" si="21"/>
        <v>Biblioteca Popular Renacer (rural)Salto</v>
      </c>
      <c r="G1405" s="43" t="s">
        <v>23922</v>
      </c>
      <c r="H1405" s="44" t="s">
        <v>29401</v>
      </c>
      <c r="I1405" s="45" t="s">
        <v>29402</v>
      </c>
      <c r="J1405" s="45">
        <v>-34.102544899999998</v>
      </c>
      <c r="K1405" s="45">
        <v>-60.4099377</v>
      </c>
      <c r="L1405" s="43">
        <v>0.40778900000000001</v>
      </c>
    </row>
    <row r="1406" spans="1:12" x14ac:dyDescent="0.35">
      <c r="A1406" s="43">
        <v>13</v>
      </c>
      <c r="B1406" s="43" t="s">
        <v>1500</v>
      </c>
      <c r="C1406" s="46" t="s">
        <v>1506</v>
      </c>
      <c r="D1406" s="44" t="s">
        <v>29403</v>
      </c>
      <c r="E1406" s="44" t="s">
        <v>29404</v>
      </c>
      <c r="F1406" s="44" t="str">
        <f t="shared" si="21"/>
        <v>Ep Nº 29Salto</v>
      </c>
      <c r="G1406" s="43" t="s">
        <v>23701</v>
      </c>
      <c r="H1406" s="44" t="s">
        <v>29405</v>
      </c>
      <c r="I1406" s="45" t="s">
        <v>29406</v>
      </c>
      <c r="J1406" s="45" t="s">
        <v>29407</v>
      </c>
      <c r="K1406" s="45" t="s">
        <v>29408</v>
      </c>
      <c r="L1406" s="43">
        <v>0.30474899999999999</v>
      </c>
    </row>
    <row r="1407" spans="1:12" x14ac:dyDescent="0.35">
      <c r="A1407" s="43">
        <v>13</v>
      </c>
      <c r="B1407" s="43" t="s">
        <v>1500</v>
      </c>
      <c r="C1407" s="46" t="s">
        <v>1506</v>
      </c>
      <c r="D1407" s="44" t="s">
        <v>29409</v>
      </c>
      <c r="E1407" s="44" t="s">
        <v>26592</v>
      </c>
      <c r="F1407" s="44" t="str">
        <f t="shared" si="21"/>
        <v>Ep Nº 27Salto</v>
      </c>
      <c r="G1407" s="43" t="s">
        <v>23701</v>
      </c>
      <c r="H1407" s="44" t="s">
        <v>29410</v>
      </c>
      <c r="I1407" s="45" t="s">
        <v>29411</v>
      </c>
      <c r="J1407" s="47" t="s">
        <v>29412</v>
      </c>
      <c r="K1407" s="47" t="s">
        <v>29413</v>
      </c>
      <c r="L1407" s="43">
        <v>0.31825500000000001</v>
      </c>
    </row>
    <row r="1408" spans="1:12" x14ac:dyDescent="0.35">
      <c r="A1408" s="43">
        <v>10</v>
      </c>
      <c r="B1408" s="43" t="s">
        <v>1508</v>
      </c>
      <c r="C1408" s="46" t="s">
        <v>1520</v>
      </c>
      <c r="D1408" s="44" t="s">
        <v>29414</v>
      </c>
      <c r="E1408" s="44" t="s">
        <v>29262</v>
      </c>
      <c r="F1408" s="44" t="str">
        <f t="shared" si="21"/>
        <v>CicMarcos Paz</v>
      </c>
      <c r="G1408" s="43" t="s">
        <v>208</v>
      </c>
      <c r="H1408" s="44" t="s">
        <v>29415</v>
      </c>
      <c r="I1408" s="45" t="s">
        <v>29416</v>
      </c>
      <c r="J1408" s="45">
        <v>-34.784428228673498</v>
      </c>
      <c r="K1408" s="45">
        <v>-58.838995575614803</v>
      </c>
      <c r="L1408" s="43">
        <v>0.38353300000000001</v>
      </c>
    </row>
    <row r="1409" spans="1:12" x14ac:dyDescent="0.35">
      <c r="A1409" s="43">
        <v>10</v>
      </c>
      <c r="B1409" s="43" t="s">
        <v>1508</v>
      </c>
      <c r="C1409" s="46" t="s">
        <v>1520</v>
      </c>
      <c r="D1409" s="44" t="s">
        <v>29417</v>
      </c>
      <c r="E1409" s="44" t="s">
        <v>29418</v>
      </c>
      <c r="F1409" s="44" t="str">
        <f t="shared" si="21"/>
        <v>Cens N°452Marcos Paz</v>
      </c>
      <c r="G1409" s="43" t="s">
        <v>23461</v>
      </c>
      <c r="H1409" s="44" t="s">
        <v>29419</v>
      </c>
      <c r="I1409" s="45" t="s">
        <v>29420</v>
      </c>
      <c r="J1409" s="45" t="s">
        <v>29421</v>
      </c>
      <c r="K1409" s="45" t="s">
        <v>29422</v>
      </c>
      <c r="L1409" s="43">
        <v>0.38353300000000001</v>
      </c>
    </row>
    <row r="1410" spans="1:12" x14ac:dyDescent="0.35">
      <c r="A1410" s="43">
        <v>10</v>
      </c>
      <c r="B1410" s="43" t="s">
        <v>1508</v>
      </c>
      <c r="C1410" s="46" t="s">
        <v>1520</v>
      </c>
      <c r="D1410" s="44" t="s">
        <v>29423</v>
      </c>
      <c r="E1410" s="44" t="s">
        <v>29424</v>
      </c>
      <c r="F1410" s="44" t="str">
        <f t="shared" ref="F1410:F1473" si="22">CONCATENATE(E1410,B1410)</f>
        <v>Umi Santa CatalinaMarcos Paz</v>
      </c>
      <c r="G1410" s="43" t="s">
        <v>23461</v>
      </c>
      <c r="H1410" s="44" t="s">
        <v>29425</v>
      </c>
      <c r="I1410" s="45" t="s">
        <v>29426</v>
      </c>
      <c r="J1410" s="45">
        <v>-34.744366079999999</v>
      </c>
      <c r="K1410" s="45">
        <v>-58.806342690000001</v>
      </c>
      <c r="L1410" s="43">
        <v>0.69777100000000003</v>
      </c>
    </row>
    <row r="1411" spans="1:12" x14ac:dyDescent="0.35">
      <c r="A1411" s="43">
        <v>10</v>
      </c>
      <c r="B1411" s="43" t="s">
        <v>1508</v>
      </c>
      <c r="C1411" s="46" t="s">
        <v>1520</v>
      </c>
      <c r="D1411" s="44" t="s">
        <v>29427</v>
      </c>
      <c r="E1411" s="44" t="s">
        <v>29428</v>
      </c>
      <c r="F1411" s="44" t="str">
        <f t="shared" si="22"/>
        <v>Eee N° 502Marcos Paz</v>
      </c>
      <c r="G1411" s="43" t="s">
        <v>23461</v>
      </c>
      <c r="H1411" s="44" t="s">
        <v>29429</v>
      </c>
      <c r="I1411" s="45" t="s">
        <v>29430</v>
      </c>
      <c r="J1411" s="45">
        <v>-34.785571999281999</v>
      </c>
      <c r="K1411" s="45">
        <v>-58.850859989808001</v>
      </c>
      <c r="L1411" s="43">
        <v>0.51532599999999995</v>
      </c>
    </row>
    <row r="1412" spans="1:12" x14ac:dyDescent="0.35">
      <c r="A1412" s="43">
        <v>10</v>
      </c>
      <c r="B1412" s="43" t="s">
        <v>1508</v>
      </c>
      <c r="C1412" s="46" t="s">
        <v>1520</v>
      </c>
      <c r="D1412" s="44" t="s">
        <v>29431</v>
      </c>
      <c r="E1412" s="44" t="s">
        <v>29432</v>
      </c>
      <c r="F1412" s="44" t="str">
        <f t="shared" si="22"/>
        <v>Ex Escuela TecnicaMarcos Paz</v>
      </c>
      <c r="G1412" s="43" t="s">
        <v>23490</v>
      </c>
      <c r="H1412" s="44" t="s">
        <v>29433</v>
      </c>
      <c r="I1412" s="45" t="s">
        <v>29434</v>
      </c>
      <c r="J1412" s="45" t="s">
        <v>29435</v>
      </c>
      <c r="K1412" s="45" t="s">
        <v>29436</v>
      </c>
      <c r="L1412" s="43">
        <v>0.38353300000000001</v>
      </c>
    </row>
    <row r="1413" spans="1:12" x14ac:dyDescent="0.35">
      <c r="A1413" s="43">
        <v>10</v>
      </c>
      <c r="B1413" s="43" t="s">
        <v>1508</v>
      </c>
      <c r="C1413" s="46" t="s">
        <v>1520</v>
      </c>
      <c r="D1413" s="44" t="s">
        <v>29437</v>
      </c>
      <c r="E1413" s="44" t="s">
        <v>4383</v>
      </c>
      <c r="F1413" s="44" t="str">
        <f t="shared" si="22"/>
        <v>UriosteMarcos Paz</v>
      </c>
      <c r="G1413" s="43" t="s">
        <v>23461</v>
      </c>
      <c r="H1413" s="44" t="s">
        <v>29438</v>
      </c>
      <c r="I1413" s="45" t="s">
        <v>29439</v>
      </c>
      <c r="J1413" s="45">
        <v>-34.8332731</v>
      </c>
      <c r="K1413" s="45">
        <v>-58.827529400000003</v>
      </c>
      <c r="L1413" s="43">
        <v>0.88383599999999996</v>
      </c>
    </row>
    <row r="1414" spans="1:12" x14ac:dyDescent="0.35">
      <c r="A1414" s="43">
        <v>10</v>
      </c>
      <c r="B1414" s="43" t="s">
        <v>1508</v>
      </c>
      <c r="C1414" s="46" t="s">
        <v>1520</v>
      </c>
      <c r="D1414" s="44" t="s">
        <v>29440</v>
      </c>
      <c r="E1414" s="44" t="s">
        <v>24701</v>
      </c>
      <c r="F1414" s="44" t="str">
        <f t="shared" si="22"/>
        <v>Ep N° 13Marcos Paz</v>
      </c>
      <c r="G1414" s="43" t="s">
        <v>23490</v>
      </c>
      <c r="H1414" s="44" t="s">
        <v>29441</v>
      </c>
      <c r="I1414" s="45" t="s">
        <v>29442</v>
      </c>
      <c r="J1414" s="47" t="s">
        <v>29443</v>
      </c>
      <c r="K1414" s="47" t="s">
        <v>29444</v>
      </c>
      <c r="L1414" s="43">
        <v>0.66119099999999997</v>
      </c>
    </row>
    <row r="1415" spans="1:12" x14ac:dyDescent="0.35">
      <c r="A1415" s="43">
        <v>10</v>
      </c>
      <c r="B1415" s="43" t="s">
        <v>1508</v>
      </c>
      <c r="C1415" s="46" t="s">
        <v>1520</v>
      </c>
      <c r="D1415" s="44" t="s">
        <v>29445</v>
      </c>
      <c r="E1415" s="44" t="s">
        <v>29418</v>
      </c>
      <c r="F1415" s="44" t="str">
        <f t="shared" si="22"/>
        <v>Cens N°452Marcos Paz</v>
      </c>
      <c r="G1415" s="43" t="s">
        <v>23490</v>
      </c>
      <c r="H1415" s="44" t="s">
        <v>29446</v>
      </c>
      <c r="I1415" s="45" t="s">
        <v>29447</v>
      </c>
      <c r="J1415" s="45" t="s">
        <v>29421</v>
      </c>
      <c r="K1415" s="45" t="s">
        <v>29422</v>
      </c>
      <c r="L1415" s="43">
        <v>0.38353300000000001</v>
      </c>
    </row>
    <row r="1416" spans="1:12" x14ac:dyDescent="0.35">
      <c r="A1416" s="43">
        <v>10</v>
      </c>
      <c r="B1416" s="43" t="s">
        <v>1508</v>
      </c>
      <c r="C1416" s="46" t="s">
        <v>1520</v>
      </c>
      <c r="D1416" s="44" t="s">
        <v>29448</v>
      </c>
      <c r="E1416" s="44" t="s">
        <v>29449</v>
      </c>
      <c r="F1416" s="44" t="str">
        <f t="shared" si="22"/>
        <v>Umi BicentenarioMarcos Paz</v>
      </c>
      <c r="G1416" s="43" t="s">
        <v>208</v>
      </c>
      <c r="H1416" s="44" t="s">
        <v>29450</v>
      </c>
      <c r="I1416" s="45" t="s">
        <v>29451</v>
      </c>
      <c r="J1416" s="45">
        <v>-34.744632699999997</v>
      </c>
      <c r="K1416" s="45">
        <v>-58.809047100000001</v>
      </c>
      <c r="L1416" s="43">
        <v>0.77529899999999996</v>
      </c>
    </row>
    <row r="1417" spans="1:12" x14ac:dyDescent="0.35">
      <c r="A1417" s="43">
        <v>10</v>
      </c>
      <c r="B1417" s="43" t="s">
        <v>1508</v>
      </c>
      <c r="C1417" s="46" t="s">
        <v>1520</v>
      </c>
      <c r="D1417" s="44" t="s">
        <v>29452</v>
      </c>
      <c r="E1417" s="44" t="s">
        <v>29453</v>
      </c>
      <c r="F1417" s="44" t="str">
        <f t="shared" si="22"/>
        <v>Umi El ZorzalMarcos Paz</v>
      </c>
      <c r="G1417" s="43" t="s">
        <v>208</v>
      </c>
      <c r="H1417" s="44" t="s">
        <v>29454</v>
      </c>
      <c r="I1417" s="45" t="s">
        <v>29455</v>
      </c>
      <c r="J1417" s="45">
        <v>-34.740371999676</v>
      </c>
      <c r="K1417" s="45">
        <v>-58.807989991645996</v>
      </c>
      <c r="L1417" s="43">
        <v>0.76993699999999998</v>
      </c>
    </row>
    <row r="1418" spans="1:12" x14ac:dyDescent="0.35">
      <c r="A1418" s="43">
        <v>10</v>
      </c>
      <c r="B1418" s="43" t="s">
        <v>1508</v>
      </c>
      <c r="C1418" s="46" t="s">
        <v>1520</v>
      </c>
      <c r="D1418" s="44" t="s">
        <v>29456</v>
      </c>
      <c r="E1418" s="44" t="s">
        <v>29457</v>
      </c>
      <c r="F1418" s="44" t="str">
        <f t="shared" si="22"/>
        <v>Umi La TrochaMarcos Paz</v>
      </c>
      <c r="G1418" s="43" t="s">
        <v>208</v>
      </c>
      <c r="H1418" s="44" t="s">
        <v>29458</v>
      </c>
      <c r="I1418" s="45" t="s">
        <v>29459</v>
      </c>
      <c r="J1418" s="45">
        <v>-34.784646804810002</v>
      </c>
      <c r="K1418" s="45">
        <v>-58.824471411678999</v>
      </c>
      <c r="L1418" s="43">
        <v>0.50535300000000005</v>
      </c>
    </row>
    <row r="1419" spans="1:12" x14ac:dyDescent="0.35">
      <c r="A1419" s="43">
        <v>10</v>
      </c>
      <c r="B1419" s="43" t="s">
        <v>1508</v>
      </c>
      <c r="C1419" s="46" t="s">
        <v>1520</v>
      </c>
      <c r="D1419" s="44" t="s">
        <v>29460</v>
      </c>
      <c r="E1419" s="44" t="s">
        <v>29461</v>
      </c>
      <c r="F1419" s="44" t="str">
        <f t="shared" si="22"/>
        <v>Sede GandaraMarcos Paz</v>
      </c>
      <c r="G1419" s="43" t="s">
        <v>208</v>
      </c>
      <c r="H1419" s="44" t="s">
        <v>29462</v>
      </c>
      <c r="I1419" s="45" t="s">
        <v>29463</v>
      </c>
      <c r="J1419" s="45">
        <v>-34.797391991502003</v>
      </c>
      <c r="K1419" s="45">
        <v>-58.841319959071001</v>
      </c>
      <c r="L1419" s="43">
        <v>0.56066400000000005</v>
      </c>
    </row>
    <row r="1420" spans="1:12" x14ac:dyDescent="0.35">
      <c r="A1420" s="43">
        <v>10</v>
      </c>
      <c r="B1420" s="43" t="s">
        <v>1508</v>
      </c>
      <c r="C1420" s="46" t="s">
        <v>1520</v>
      </c>
      <c r="D1420" s="44" t="s">
        <v>29464</v>
      </c>
      <c r="E1420" s="44" t="s">
        <v>29424</v>
      </c>
      <c r="F1420" s="44" t="str">
        <f t="shared" si="22"/>
        <v>Umi Santa CatalinaMarcos Paz</v>
      </c>
      <c r="G1420" s="43" t="s">
        <v>208</v>
      </c>
      <c r="H1420" s="44" t="s">
        <v>29425</v>
      </c>
      <c r="I1420" s="45" t="s">
        <v>29426</v>
      </c>
      <c r="J1420" s="45">
        <v>-34.744366079999999</v>
      </c>
      <c r="K1420" s="45">
        <v>-58.806342690000001</v>
      </c>
      <c r="L1420" s="43">
        <v>0.69777100000000003</v>
      </c>
    </row>
    <row r="1421" spans="1:12" x14ac:dyDescent="0.35">
      <c r="A1421" s="43">
        <v>10</v>
      </c>
      <c r="B1421" s="43" t="s">
        <v>1508</v>
      </c>
      <c r="C1421" s="46" t="s">
        <v>1520</v>
      </c>
      <c r="D1421" s="44" t="s">
        <v>29465</v>
      </c>
      <c r="E1421" s="44" t="s">
        <v>29466</v>
      </c>
      <c r="F1421" s="44" t="str">
        <f t="shared" si="22"/>
        <v>Crece Desde El PieMarcos Paz</v>
      </c>
      <c r="G1421" s="43" t="s">
        <v>23451</v>
      </c>
      <c r="H1421" s="44" t="s">
        <v>29467</v>
      </c>
      <c r="I1421" s="45" t="s">
        <v>29468</v>
      </c>
      <c r="J1421" s="47" t="s">
        <v>29469</v>
      </c>
      <c r="K1421" s="47" t="s">
        <v>29470</v>
      </c>
      <c r="L1421" s="43">
        <v>0.80675799999999998</v>
      </c>
    </row>
    <row r="1422" spans="1:12" x14ac:dyDescent="0.35">
      <c r="A1422" s="43">
        <v>10</v>
      </c>
      <c r="B1422" s="43" t="s">
        <v>1508</v>
      </c>
      <c r="C1422" s="46" t="s">
        <v>1520</v>
      </c>
      <c r="D1422" s="44" t="s">
        <v>29471</v>
      </c>
      <c r="E1422" s="44" t="s">
        <v>29472</v>
      </c>
      <c r="F1422" s="44" t="str">
        <f t="shared" si="22"/>
        <v>Fabrica Recuperada Master CheeseMarcos Paz</v>
      </c>
      <c r="G1422" s="43" t="s">
        <v>23451</v>
      </c>
      <c r="H1422" s="44" t="s">
        <v>29473</v>
      </c>
      <c r="I1422" s="45" t="s">
        <v>29474</v>
      </c>
      <c r="J1422" s="45">
        <v>-34.769410899999997</v>
      </c>
      <c r="K1422" s="45">
        <v>-58.842163300000003</v>
      </c>
      <c r="L1422" s="43">
        <v>0.46149099999999998</v>
      </c>
    </row>
    <row r="1423" spans="1:12" x14ac:dyDescent="0.35">
      <c r="A1423" s="43">
        <v>10</v>
      </c>
      <c r="B1423" s="43" t="s">
        <v>1508</v>
      </c>
      <c r="C1423" s="46" t="s">
        <v>1520</v>
      </c>
      <c r="D1423" s="44" t="s">
        <v>29475</v>
      </c>
      <c r="E1423" s="44" t="s">
        <v>29476</v>
      </c>
      <c r="F1423" s="44" t="str">
        <f t="shared" si="22"/>
        <v>Centro Comunitario Juan TakaraMarcos Paz</v>
      </c>
      <c r="G1423" s="43" t="s">
        <v>23461</v>
      </c>
      <c r="H1423" s="44" t="s">
        <v>29477</v>
      </c>
      <c r="I1423" s="45" t="s">
        <v>29478</v>
      </c>
      <c r="J1423" s="45">
        <v>-34.747745609755</v>
      </c>
      <c r="K1423" s="45">
        <v>-58.802970344507997</v>
      </c>
      <c r="L1423" s="43">
        <v>0.74157799999999996</v>
      </c>
    </row>
    <row r="1424" spans="1:12" x14ac:dyDescent="0.35">
      <c r="A1424" s="43">
        <v>10</v>
      </c>
      <c r="B1424" s="43" t="s">
        <v>1508</v>
      </c>
      <c r="C1424" s="46" t="s">
        <v>1520</v>
      </c>
      <c r="D1424" s="44" t="s">
        <v>29479</v>
      </c>
      <c r="E1424" s="44" t="s">
        <v>29480</v>
      </c>
      <c r="F1424" s="44" t="str">
        <f t="shared" si="22"/>
        <v>Umi Don RolandoMarcos Paz</v>
      </c>
      <c r="G1424" s="43" t="s">
        <v>23461</v>
      </c>
      <c r="H1424" s="44" t="s">
        <v>29481</v>
      </c>
      <c r="I1424" s="45" t="s">
        <v>29482</v>
      </c>
      <c r="J1424" s="45">
        <v>-34.755492198633</v>
      </c>
      <c r="K1424" s="45">
        <v>-58.811036561992999</v>
      </c>
      <c r="L1424" s="43">
        <v>0.73167000000000004</v>
      </c>
    </row>
    <row r="1425" spans="1:12" x14ac:dyDescent="0.35">
      <c r="A1425" s="43">
        <v>10</v>
      </c>
      <c r="B1425" s="43" t="s">
        <v>1508</v>
      </c>
      <c r="C1425" s="46" t="s">
        <v>1520</v>
      </c>
      <c r="D1425" s="44" t="s">
        <v>29483</v>
      </c>
      <c r="E1425" s="44" t="s">
        <v>29484</v>
      </c>
      <c r="F1425" s="44" t="str">
        <f t="shared" si="22"/>
        <v>Eva PeronMarcos Paz</v>
      </c>
      <c r="G1425" s="43" t="s">
        <v>23701</v>
      </c>
      <c r="H1425" s="44" t="s">
        <v>29485</v>
      </c>
      <c r="I1425" s="45" t="s">
        <v>29486</v>
      </c>
      <c r="J1425" s="45">
        <v>-34.768493300000003</v>
      </c>
      <c r="K1425" s="45">
        <v>-58.840365200000001</v>
      </c>
      <c r="L1425" s="43">
        <v>0.46149099999999998</v>
      </c>
    </row>
    <row r="1426" spans="1:12" x14ac:dyDescent="0.35">
      <c r="A1426" s="43">
        <v>19</v>
      </c>
      <c r="B1426" s="43" t="s">
        <v>1522</v>
      </c>
      <c r="C1426" s="46" t="s">
        <v>1528</v>
      </c>
      <c r="D1426" s="44" t="s">
        <v>29487</v>
      </c>
      <c r="E1426" s="44" t="s">
        <v>29488</v>
      </c>
      <c r="F1426" s="44" t="str">
        <f t="shared" si="22"/>
        <v>Ep 8Mar Chiquita</v>
      </c>
      <c r="G1426" s="43" t="s">
        <v>23490</v>
      </c>
      <c r="H1426" s="44" t="s">
        <v>29489</v>
      </c>
      <c r="I1426" s="45" t="s">
        <v>29490</v>
      </c>
      <c r="J1426" s="45" t="s">
        <v>29491</v>
      </c>
      <c r="K1426" s="45" t="s">
        <v>29492</v>
      </c>
      <c r="L1426" s="43">
        <v>0.48313</v>
      </c>
    </row>
    <row r="1427" spans="1:12" x14ac:dyDescent="0.35">
      <c r="A1427" s="43">
        <v>19</v>
      </c>
      <c r="B1427" s="43" t="s">
        <v>1522</v>
      </c>
      <c r="C1427" s="46" t="s">
        <v>1528</v>
      </c>
      <c r="D1427" s="44" t="s">
        <v>29493</v>
      </c>
      <c r="E1427" s="44" t="s">
        <v>24263</v>
      </c>
      <c r="F1427" s="44" t="str">
        <f t="shared" si="22"/>
        <v>Ep 1Mar Chiquita</v>
      </c>
      <c r="G1427" s="43" t="s">
        <v>23490</v>
      </c>
      <c r="H1427" s="44" t="s">
        <v>29494</v>
      </c>
      <c r="I1427" s="45" t="s">
        <v>29495</v>
      </c>
      <c r="J1427" s="47" t="s">
        <v>29496</v>
      </c>
      <c r="K1427" s="47" t="s">
        <v>29497</v>
      </c>
      <c r="L1427" s="43">
        <v>0.25630599999999998</v>
      </c>
    </row>
    <row r="1428" spans="1:12" x14ac:dyDescent="0.35">
      <c r="A1428" s="43">
        <v>19</v>
      </c>
      <c r="B1428" s="43" t="s">
        <v>1522</v>
      </c>
      <c r="C1428" s="46" t="s">
        <v>1528</v>
      </c>
      <c r="D1428" s="44" t="s">
        <v>29498</v>
      </c>
      <c r="E1428" s="44" t="s">
        <v>29499</v>
      </c>
      <c r="F1428" s="44" t="str">
        <f t="shared" si="22"/>
        <v>Parroquia Santa Clara Del MarMar Chiquita</v>
      </c>
      <c r="G1428" s="43" t="s">
        <v>23573</v>
      </c>
      <c r="H1428" s="44" t="s">
        <v>29500</v>
      </c>
      <c r="I1428" s="45" t="s">
        <v>29501</v>
      </c>
      <c r="J1428" s="45">
        <v>-37.831595499999999</v>
      </c>
      <c r="K1428" s="45">
        <v>-57.5043249</v>
      </c>
      <c r="L1428" s="43">
        <v>0.45318999999999998</v>
      </c>
    </row>
    <row r="1429" spans="1:12" x14ac:dyDescent="0.35">
      <c r="A1429" s="43">
        <v>19</v>
      </c>
      <c r="B1429" s="43" t="s">
        <v>1522</v>
      </c>
      <c r="C1429" s="46" t="s">
        <v>1528</v>
      </c>
      <c r="D1429" s="44" t="s">
        <v>29502</v>
      </c>
      <c r="E1429" s="44" t="s">
        <v>29503</v>
      </c>
      <c r="F1429" s="44" t="str">
        <f t="shared" si="22"/>
        <v>Biblioteca San MartinMar Chiquita</v>
      </c>
      <c r="G1429" s="43" t="s">
        <v>208</v>
      </c>
      <c r="H1429" s="44" t="s">
        <v>29504</v>
      </c>
      <c r="I1429" s="45" t="s">
        <v>29505</v>
      </c>
      <c r="J1429" s="45">
        <v>-37.835791399999998</v>
      </c>
      <c r="K1429" s="45">
        <v>-57.507349099999999</v>
      </c>
      <c r="L1429" s="43">
        <v>0.43892999999999999</v>
      </c>
    </row>
    <row r="1430" spans="1:12" x14ac:dyDescent="0.35">
      <c r="A1430" s="43">
        <v>19</v>
      </c>
      <c r="B1430" s="43" t="s">
        <v>1522</v>
      </c>
      <c r="C1430" s="46" t="s">
        <v>1528</v>
      </c>
      <c r="D1430" s="44" t="s">
        <v>29506</v>
      </c>
      <c r="E1430" s="44" t="s">
        <v>4895</v>
      </c>
      <c r="F1430" s="44" t="str">
        <f t="shared" si="22"/>
        <v>Biblioteca E. FreijeMar Chiquita</v>
      </c>
      <c r="G1430" s="43" t="s">
        <v>23451</v>
      </c>
      <c r="H1430" s="44" t="s">
        <v>29507</v>
      </c>
      <c r="I1430" s="45" t="s">
        <v>29508</v>
      </c>
      <c r="J1430" s="45">
        <v>-37.446471899999999</v>
      </c>
      <c r="K1430" s="45">
        <v>-57.729301100000001</v>
      </c>
      <c r="L1430" s="43">
        <v>0.25630599999999998</v>
      </c>
    </row>
    <row r="1431" spans="1:12" x14ac:dyDescent="0.35">
      <c r="A1431" s="43">
        <v>19</v>
      </c>
      <c r="B1431" s="43" t="s">
        <v>1522</v>
      </c>
      <c r="C1431" s="46" t="s">
        <v>1528</v>
      </c>
      <c r="D1431" s="44" t="s">
        <v>29509</v>
      </c>
      <c r="E1431" s="44" t="s">
        <v>4905</v>
      </c>
      <c r="F1431" s="44" t="str">
        <f t="shared" si="22"/>
        <v>Parador TuristicoMar Chiquita</v>
      </c>
      <c r="G1431" s="43" t="s">
        <v>23461</v>
      </c>
      <c r="H1431" s="44" t="s">
        <v>29510</v>
      </c>
      <c r="I1431" s="45" t="s">
        <v>29511</v>
      </c>
      <c r="J1431" s="45">
        <v>-37.773079899999999</v>
      </c>
      <c r="K1431" s="45">
        <v>-57.455756999999998</v>
      </c>
      <c r="L1431" s="43">
        <v>0.23163600000000001</v>
      </c>
    </row>
    <row r="1432" spans="1:12" x14ac:dyDescent="0.35">
      <c r="A1432" s="43">
        <v>19</v>
      </c>
      <c r="B1432" s="43" t="s">
        <v>1522</v>
      </c>
      <c r="C1432" s="46" t="s">
        <v>1528</v>
      </c>
      <c r="D1432" s="44" t="s">
        <v>29512</v>
      </c>
      <c r="E1432" s="44" t="s">
        <v>29513</v>
      </c>
      <c r="F1432" s="44" t="str">
        <f t="shared" si="22"/>
        <v>Suteba Mar ChiquitaMar Chiquita</v>
      </c>
      <c r="G1432" s="43" t="s">
        <v>23490</v>
      </c>
      <c r="H1432" s="44" t="s">
        <v>29514</v>
      </c>
      <c r="I1432" s="45" t="s">
        <v>29515</v>
      </c>
      <c r="J1432" s="45">
        <v>-37.847044599999997</v>
      </c>
      <c r="K1432" s="45">
        <v>-57.511491700000001</v>
      </c>
      <c r="L1432" s="43">
        <v>0.45136700000000002</v>
      </c>
    </row>
    <row r="1433" spans="1:12" x14ac:dyDescent="0.35">
      <c r="A1433" s="43">
        <v>19</v>
      </c>
      <c r="B1433" s="43" t="s">
        <v>1522</v>
      </c>
      <c r="C1433" s="46" t="s">
        <v>1528</v>
      </c>
      <c r="D1433" s="44" t="s">
        <v>29516</v>
      </c>
      <c r="E1433" s="44" t="s">
        <v>29517</v>
      </c>
      <c r="F1433" s="44" t="str">
        <f t="shared" si="22"/>
        <v>El Galpon De TeresaMar Chiquita</v>
      </c>
      <c r="G1433" s="43" t="s">
        <v>23922</v>
      </c>
      <c r="H1433" s="44" t="s">
        <v>29518</v>
      </c>
      <c r="I1433" s="45" t="s">
        <v>29519</v>
      </c>
      <c r="J1433" s="45">
        <v>-37.443261339416999</v>
      </c>
      <c r="K1433" s="45">
        <v>-57.721160989795003</v>
      </c>
      <c r="L1433" s="43">
        <v>0.35835400000000001</v>
      </c>
    </row>
    <row r="1434" spans="1:12" x14ac:dyDescent="0.35">
      <c r="A1434" s="43">
        <v>19</v>
      </c>
      <c r="B1434" s="43" t="s">
        <v>1522</v>
      </c>
      <c r="C1434" s="46" t="s">
        <v>1528</v>
      </c>
      <c r="D1434" s="44" t="s">
        <v>29520</v>
      </c>
      <c r="E1434" s="44" t="s">
        <v>29521</v>
      </c>
      <c r="F1434" s="44" t="str">
        <f t="shared" si="22"/>
        <v>Soc FomentoMar Chiquita</v>
      </c>
      <c r="G1434" s="43" t="s">
        <v>23451</v>
      </c>
      <c r="H1434" s="44" t="s">
        <v>29522</v>
      </c>
      <c r="I1434" s="45" t="s">
        <v>29523</v>
      </c>
      <c r="J1434" s="45">
        <v>-37.768169999999998</v>
      </c>
      <c r="K1434" s="45">
        <v>-57.451230000000002</v>
      </c>
      <c r="L1434" s="43">
        <v>0.25221399999999999</v>
      </c>
    </row>
    <row r="1435" spans="1:12" x14ac:dyDescent="0.35">
      <c r="A1435" s="43">
        <v>3</v>
      </c>
      <c r="B1435" s="43" t="s">
        <v>1531</v>
      </c>
      <c r="C1435" s="46" t="s">
        <v>1680</v>
      </c>
      <c r="D1435" s="44" t="s">
        <v>29524</v>
      </c>
      <c r="E1435" s="44" t="s">
        <v>29525</v>
      </c>
      <c r="F1435" s="44" t="str">
        <f t="shared" si="22"/>
        <v>Catedral De La FeLa Matanza</v>
      </c>
      <c r="G1435" s="43" t="s">
        <v>23573</v>
      </c>
      <c r="H1435" s="44" t="s">
        <v>29526</v>
      </c>
      <c r="I1435" s="45" t="s">
        <v>29527</v>
      </c>
      <c r="J1435" s="45">
        <v>-34.6737398</v>
      </c>
      <c r="K1435" s="45">
        <v>-58.560667199999997</v>
      </c>
      <c r="L1435" s="43">
        <v>0.24913099999999999</v>
      </c>
    </row>
    <row r="1436" spans="1:12" x14ac:dyDescent="0.35">
      <c r="A1436" s="43">
        <v>3</v>
      </c>
      <c r="B1436" s="43" t="s">
        <v>1531</v>
      </c>
      <c r="C1436" s="46" t="s">
        <v>1720</v>
      </c>
      <c r="D1436" s="44" t="s">
        <v>29528</v>
      </c>
      <c r="E1436" s="44" t="s">
        <v>29529</v>
      </c>
      <c r="F1436" s="44" t="str">
        <f t="shared" si="22"/>
        <v>Escuela Primaria 53La Matanza</v>
      </c>
      <c r="G1436" s="43" t="s">
        <v>23490</v>
      </c>
      <c r="H1436" s="44" t="s">
        <v>29530</v>
      </c>
      <c r="I1436" s="45" t="s">
        <v>29531</v>
      </c>
      <c r="J1436" s="45" t="s">
        <v>29532</v>
      </c>
      <c r="K1436" s="45" t="s">
        <v>29533</v>
      </c>
      <c r="L1436" s="43">
        <v>0.32823400000000003</v>
      </c>
    </row>
    <row r="1437" spans="1:12" x14ac:dyDescent="0.35">
      <c r="A1437" s="43">
        <v>3</v>
      </c>
      <c r="B1437" s="43" t="s">
        <v>1531</v>
      </c>
      <c r="C1437" s="46" t="s">
        <v>1680</v>
      </c>
      <c r="D1437" s="44" t="s">
        <v>29534</v>
      </c>
      <c r="E1437" s="44" t="s">
        <v>29535</v>
      </c>
      <c r="F1437" s="44" t="str">
        <f t="shared" si="22"/>
        <v>Guerreros De La VidaLa Matanza</v>
      </c>
      <c r="G1437" s="43" t="s">
        <v>23456</v>
      </c>
      <c r="H1437" s="44" t="s">
        <v>29536</v>
      </c>
      <c r="I1437" s="45" t="s">
        <v>29537</v>
      </c>
      <c r="J1437" s="45">
        <v>-34.675717900000002</v>
      </c>
      <c r="K1437" s="45">
        <v>-58.595837199999998</v>
      </c>
      <c r="L1437" s="43">
        <v>0.50129199999999996</v>
      </c>
    </row>
    <row r="1438" spans="1:12" x14ac:dyDescent="0.35">
      <c r="A1438" s="43">
        <v>3</v>
      </c>
      <c r="B1438" s="43" t="s">
        <v>1531</v>
      </c>
      <c r="C1438" s="46" t="s">
        <v>1680</v>
      </c>
      <c r="D1438" s="44" t="s">
        <v>29538</v>
      </c>
      <c r="E1438" s="44" t="s">
        <v>29539</v>
      </c>
      <c r="F1438" s="44" t="str">
        <f t="shared" si="22"/>
        <v>Iglesia EfrenLa Matanza</v>
      </c>
      <c r="G1438" s="43" t="s">
        <v>23573</v>
      </c>
      <c r="H1438" s="44" t="s">
        <v>29540</v>
      </c>
      <c r="I1438" s="45" t="s">
        <v>29541</v>
      </c>
      <c r="J1438" s="45">
        <v>-34.696857700000002</v>
      </c>
      <c r="K1438" s="45">
        <v>-58.537086199999997</v>
      </c>
      <c r="L1438" s="43">
        <v>0.42420600000000003</v>
      </c>
    </row>
    <row r="1439" spans="1:12" x14ac:dyDescent="0.35">
      <c r="A1439" s="43">
        <v>3</v>
      </c>
      <c r="B1439" s="43" t="s">
        <v>1531</v>
      </c>
      <c r="C1439" s="46" t="s">
        <v>1682</v>
      </c>
      <c r="D1439" s="44" t="s">
        <v>29542</v>
      </c>
      <c r="E1439" s="44" t="s">
        <v>29543</v>
      </c>
      <c r="F1439" s="44" t="str">
        <f t="shared" si="22"/>
        <v>Tecnica 12La Matanza</v>
      </c>
      <c r="G1439" s="43" t="s">
        <v>23531</v>
      </c>
      <c r="H1439" s="44" t="s">
        <v>29544</v>
      </c>
      <c r="I1439" s="45" t="s">
        <v>29545</v>
      </c>
      <c r="J1439" s="45">
        <v>-34.678746906424998</v>
      </c>
      <c r="K1439" s="45">
        <v>-58.591690286338</v>
      </c>
      <c r="L1439" s="43">
        <v>0.44539699999999999</v>
      </c>
    </row>
    <row r="1440" spans="1:12" x14ac:dyDescent="0.35">
      <c r="A1440" s="43">
        <v>3</v>
      </c>
      <c r="B1440" s="43" t="s">
        <v>1531</v>
      </c>
      <c r="C1440" s="46" t="s">
        <v>1682</v>
      </c>
      <c r="D1440" s="44" t="s">
        <v>29546</v>
      </c>
      <c r="E1440" s="44" t="s">
        <v>29547</v>
      </c>
      <c r="F1440" s="44" t="str">
        <f t="shared" si="22"/>
        <v>Obrador Villa ConstructoraLa Matanza</v>
      </c>
      <c r="G1440" s="43" t="s">
        <v>208</v>
      </c>
      <c r="H1440" s="44" t="s">
        <v>29548</v>
      </c>
      <c r="I1440" s="45" t="s">
        <v>29549</v>
      </c>
      <c r="J1440" s="45">
        <v>-34.698360200000003</v>
      </c>
      <c r="K1440" s="45">
        <v>-58.563071899999997</v>
      </c>
      <c r="L1440" s="43">
        <v>0.412526</v>
      </c>
    </row>
    <row r="1441" spans="1:12" x14ac:dyDescent="0.35">
      <c r="A1441" s="43">
        <v>3</v>
      </c>
      <c r="B1441" s="43" t="s">
        <v>1531</v>
      </c>
      <c r="C1441" s="46" t="s">
        <v>1682</v>
      </c>
      <c r="D1441" s="44" t="s">
        <v>29550</v>
      </c>
      <c r="E1441" s="44" t="s">
        <v>29551</v>
      </c>
      <c r="F1441" s="44" t="str">
        <f t="shared" si="22"/>
        <v>Escuela Tecnica 9La Matanza</v>
      </c>
      <c r="G1441" s="43" t="s">
        <v>23490</v>
      </c>
      <c r="H1441" s="44" t="s">
        <v>29552</v>
      </c>
      <c r="I1441" s="45" t="s">
        <v>29553</v>
      </c>
      <c r="J1441" s="45" t="s">
        <v>29554</v>
      </c>
      <c r="K1441" s="45" t="s">
        <v>29555</v>
      </c>
      <c r="L1441" s="43">
        <v>0.86700600000000005</v>
      </c>
    </row>
    <row r="1442" spans="1:12" x14ac:dyDescent="0.35">
      <c r="A1442" s="43">
        <v>3</v>
      </c>
      <c r="B1442" s="43" t="s">
        <v>1531</v>
      </c>
      <c r="C1442" s="46" t="s">
        <v>1706</v>
      </c>
      <c r="D1442" s="44" t="s">
        <v>29556</v>
      </c>
      <c r="E1442" s="44" t="s">
        <v>29557</v>
      </c>
      <c r="F1442" s="44" t="str">
        <f t="shared" si="22"/>
        <v>Villa SahoresLa Matanza</v>
      </c>
      <c r="G1442" s="43" t="s">
        <v>23461</v>
      </c>
      <c r="H1442" s="44" t="s">
        <v>29558</v>
      </c>
      <c r="I1442" s="45" t="s">
        <v>29559</v>
      </c>
      <c r="J1442" s="45">
        <v>-34.6837278</v>
      </c>
      <c r="K1442" s="45">
        <v>-58.5455513</v>
      </c>
      <c r="L1442" s="43">
        <v>0.40825299999999998</v>
      </c>
    </row>
    <row r="1443" spans="1:12" x14ac:dyDescent="0.35">
      <c r="A1443" s="43">
        <v>3</v>
      </c>
      <c r="B1443" s="43" t="s">
        <v>1531</v>
      </c>
      <c r="C1443" s="46" t="s">
        <v>1704</v>
      </c>
      <c r="D1443" s="44" t="s">
        <v>29560</v>
      </c>
      <c r="E1443" s="44" t="s">
        <v>29561</v>
      </c>
      <c r="F1443" s="44" t="str">
        <f t="shared" si="22"/>
        <v>CaritasLa Matanza</v>
      </c>
      <c r="G1443" s="43" t="s">
        <v>23573</v>
      </c>
      <c r="H1443" s="44" t="s">
        <v>29562</v>
      </c>
      <c r="I1443" s="45" t="s">
        <v>29563</v>
      </c>
      <c r="J1443" s="45">
        <v>-34.6770821</v>
      </c>
      <c r="K1443" s="45">
        <v>-58.562351200000002</v>
      </c>
      <c r="L1443" s="43">
        <v>0.22289</v>
      </c>
    </row>
    <row r="1444" spans="1:12" x14ac:dyDescent="0.35">
      <c r="A1444" s="43">
        <v>3</v>
      </c>
      <c r="B1444" s="43" t="s">
        <v>1531</v>
      </c>
      <c r="C1444" s="46" t="s">
        <v>1682</v>
      </c>
      <c r="D1444" s="44" t="s">
        <v>29564</v>
      </c>
      <c r="E1444" s="44" t="s">
        <v>29565</v>
      </c>
      <c r="F1444" s="44" t="str">
        <f t="shared" si="22"/>
        <v>La Vida Es Un CarnavalLa Matanza</v>
      </c>
      <c r="G1444" s="43" t="s">
        <v>23451</v>
      </c>
      <c r="H1444" s="44" t="s">
        <v>29566</v>
      </c>
      <c r="I1444" s="45" t="s">
        <v>29567</v>
      </c>
      <c r="J1444" s="45">
        <v>-34.667884299999997</v>
      </c>
      <c r="K1444" s="45">
        <v>-58.583679799999999</v>
      </c>
      <c r="L1444" s="43">
        <v>0.15120400000000001</v>
      </c>
    </row>
    <row r="1445" spans="1:12" x14ac:dyDescent="0.35">
      <c r="A1445" s="43">
        <v>3</v>
      </c>
      <c r="B1445" s="43" t="s">
        <v>1531</v>
      </c>
      <c r="C1445" s="46" t="s">
        <v>1685</v>
      </c>
      <c r="D1445" s="44" t="s">
        <v>29568</v>
      </c>
      <c r="E1445" s="44" t="s">
        <v>29569</v>
      </c>
      <c r="F1445" s="44" t="str">
        <f t="shared" si="22"/>
        <v>Delegacion Sub ComandoLa Matanza</v>
      </c>
      <c r="G1445" s="43" t="s">
        <v>208</v>
      </c>
      <c r="H1445" s="44" t="s">
        <v>29570</v>
      </c>
      <c r="I1445" s="45" t="s">
        <v>29571</v>
      </c>
      <c r="J1445" s="47" t="s">
        <v>29572</v>
      </c>
      <c r="K1445" s="47" t="s">
        <v>29573</v>
      </c>
      <c r="L1445" s="43">
        <v>0.45784900000000001</v>
      </c>
    </row>
    <row r="1446" spans="1:12" x14ac:dyDescent="0.35">
      <c r="A1446" s="43">
        <v>3</v>
      </c>
      <c r="B1446" s="43" t="s">
        <v>1531</v>
      </c>
      <c r="C1446" s="46" t="s">
        <v>1740</v>
      </c>
      <c r="D1446" s="44" t="s">
        <v>29574</v>
      </c>
      <c r="E1446" s="44" t="s">
        <v>29575</v>
      </c>
      <c r="F1446" s="44" t="str">
        <f t="shared" si="22"/>
        <v>Walter BulaccioLa Matanza</v>
      </c>
      <c r="G1446" s="43" t="s">
        <v>23451</v>
      </c>
      <c r="H1446" s="44" t="s">
        <v>29576</v>
      </c>
      <c r="I1446" s="45" t="s">
        <v>29577</v>
      </c>
      <c r="J1446" s="45">
        <v>-34.707447299999998</v>
      </c>
      <c r="K1446" s="45">
        <v>-58.525464700000001</v>
      </c>
      <c r="L1446" s="43">
        <v>0.409165</v>
      </c>
    </row>
    <row r="1447" spans="1:12" x14ac:dyDescent="0.35">
      <c r="A1447" s="43">
        <v>3</v>
      </c>
      <c r="B1447" s="43" t="s">
        <v>1531</v>
      </c>
      <c r="C1447" s="46" t="s">
        <v>1687</v>
      </c>
      <c r="D1447" s="44" t="s">
        <v>29578</v>
      </c>
      <c r="E1447" s="44" t="s">
        <v>29579</v>
      </c>
      <c r="F1447" s="44" t="str">
        <f t="shared" si="22"/>
        <v>Nuestra Sra. De La GuardiaLa Matanza</v>
      </c>
      <c r="G1447" s="43" t="s">
        <v>23573</v>
      </c>
      <c r="H1447" s="44" t="s">
        <v>29580</v>
      </c>
      <c r="I1447" s="45" t="s">
        <v>29581</v>
      </c>
      <c r="J1447" s="45">
        <v>-34.704316200000001</v>
      </c>
      <c r="K1447" s="45">
        <v>-58.478339200000001</v>
      </c>
      <c r="L1447" s="43">
        <v>0.73991300000000004</v>
      </c>
    </row>
    <row r="1448" spans="1:12" x14ac:dyDescent="0.35">
      <c r="A1448" s="43">
        <v>3</v>
      </c>
      <c r="B1448" s="43" t="s">
        <v>1531</v>
      </c>
      <c r="C1448" s="46" t="s">
        <v>1687</v>
      </c>
      <c r="D1448" s="44" t="s">
        <v>29582</v>
      </c>
      <c r="E1448" s="44" t="s">
        <v>29583</v>
      </c>
      <c r="F1448" s="44" t="str">
        <f t="shared" si="22"/>
        <v>Centro De Formacion Gustavo RearteLa Matanza</v>
      </c>
      <c r="G1448" s="43" t="s">
        <v>23451</v>
      </c>
      <c r="H1448" s="44" t="s">
        <v>29584</v>
      </c>
      <c r="I1448" s="45" t="s">
        <v>29585</v>
      </c>
      <c r="J1448" s="45">
        <v>-34.681930000000001</v>
      </c>
      <c r="K1448" s="45">
        <v>-58.556178199999998</v>
      </c>
      <c r="L1448" s="43">
        <v>0.32666800000000001</v>
      </c>
    </row>
    <row r="1449" spans="1:12" x14ac:dyDescent="0.35">
      <c r="A1449" s="43">
        <v>3</v>
      </c>
      <c r="B1449" s="43" t="s">
        <v>1531</v>
      </c>
      <c r="C1449" s="46" t="s">
        <v>1689</v>
      </c>
      <c r="D1449" s="44" t="s">
        <v>29586</v>
      </c>
      <c r="E1449" s="44" t="s">
        <v>29587</v>
      </c>
      <c r="F1449" s="44" t="str">
        <f t="shared" si="22"/>
        <v>Cfp N° 421La Matanza</v>
      </c>
      <c r="G1449" s="43" t="s">
        <v>23531</v>
      </c>
      <c r="H1449" s="44" t="s">
        <v>29588</v>
      </c>
      <c r="I1449" s="45" t="s">
        <v>29589</v>
      </c>
      <c r="J1449" s="45">
        <v>-34.676404400000003</v>
      </c>
      <c r="K1449" s="45">
        <v>-58.559933600000001</v>
      </c>
      <c r="L1449" s="43">
        <v>0.20075100000000001</v>
      </c>
    </row>
    <row r="1450" spans="1:12" x14ac:dyDescent="0.35">
      <c r="A1450" s="43">
        <v>3</v>
      </c>
      <c r="B1450" s="43" t="s">
        <v>1531</v>
      </c>
      <c r="C1450" s="46" t="s">
        <v>1689</v>
      </c>
      <c r="D1450" s="44" t="s">
        <v>29590</v>
      </c>
      <c r="E1450" s="44" t="s">
        <v>29587</v>
      </c>
      <c r="F1450" s="44" t="str">
        <f t="shared" si="22"/>
        <v>Cfp N° 421La Matanza</v>
      </c>
      <c r="G1450" s="43" t="s">
        <v>23490</v>
      </c>
      <c r="H1450" s="44" t="s">
        <v>29591</v>
      </c>
      <c r="I1450" s="45" t="s">
        <v>29592</v>
      </c>
      <c r="J1450" s="45">
        <v>-34.6763428</v>
      </c>
      <c r="K1450" s="45">
        <v>-58.559865000000002</v>
      </c>
      <c r="L1450" s="43">
        <v>0.20075100000000001</v>
      </c>
    </row>
    <row r="1451" spans="1:12" x14ac:dyDescent="0.35">
      <c r="A1451" s="43">
        <v>3</v>
      </c>
      <c r="B1451" s="43" t="s">
        <v>1531</v>
      </c>
      <c r="C1451" s="46" t="s">
        <v>1694</v>
      </c>
      <c r="D1451" s="44" t="s">
        <v>29593</v>
      </c>
      <c r="E1451" s="44" t="s">
        <v>29594</v>
      </c>
      <c r="F1451" s="44" t="str">
        <f t="shared" si="22"/>
        <v>Identidad CulturalLa Matanza</v>
      </c>
      <c r="G1451" s="43" t="s">
        <v>23490</v>
      </c>
      <c r="H1451" s="44" t="s">
        <v>29595</v>
      </c>
      <c r="I1451" s="45" t="s">
        <v>29596</v>
      </c>
      <c r="J1451" s="47" t="s">
        <v>29597</v>
      </c>
      <c r="K1451" s="47" t="s">
        <v>29598</v>
      </c>
      <c r="L1451" s="43">
        <v>0.68623500000000004</v>
      </c>
    </row>
    <row r="1452" spans="1:12" x14ac:dyDescent="0.35">
      <c r="A1452" s="43">
        <v>3</v>
      </c>
      <c r="B1452" s="43" t="s">
        <v>1531</v>
      </c>
      <c r="C1452" s="46" t="s">
        <v>1694</v>
      </c>
      <c r="D1452" s="44" t="s">
        <v>29599</v>
      </c>
      <c r="E1452" s="44" t="s">
        <v>29600</v>
      </c>
      <c r="F1452" s="44" t="str">
        <f t="shared" si="22"/>
        <v>Escuela 39La Matanza</v>
      </c>
      <c r="G1452" s="43" t="s">
        <v>23536</v>
      </c>
      <c r="H1452" s="44" t="s">
        <v>29601</v>
      </c>
      <c r="I1452" s="45" t="s">
        <v>29602</v>
      </c>
      <c r="J1452" s="45" t="s">
        <v>29603</v>
      </c>
      <c r="K1452" s="45" t="s">
        <v>29604</v>
      </c>
      <c r="L1452" s="43">
        <v>0.32637699999999997</v>
      </c>
    </row>
    <row r="1453" spans="1:12" x14ac:dyDescent="0.35">
      <c r="A1453" s="43">
        <v>3</v>
      </c>
      <c r="B1453" s="43" t="s">
        <v>1531</v>
      </c>
      <c r="C1453" s="46" t="s">
        <v>1694</v>
      </c>
      <c r="D1453" s="44" t="s">
        <v>29605</v>
      </c>
      <c r="E1453" s="44" t="s">
        <v>29606</v>
      </c>
      <c r="F1453" s="44" t="str">
        <f t="shared" si="22"/>
        <v>San Jose ObreroLa Matanza</v>
      </c>
      <c r="G1453" s="43" t="s">
        <v>23573</v>
      </c>
      <c r="H1453" s="44" t="s">
        <v>29607</v>
      </c>
      <c r="I1453" s="45" t="s">
        <v>29608</v>
      </c>
      <c r="J1453" s="45">
        <v>-34.7029791</v>
      </c>
      <c r="K1453" s="45">
        <v>-58.486858499999997</v>
      </c>
      <c r="L1453" s="43">
        <v>0.61873900000000004</v>
      </c>
    </row>
    <row r="1454" spans="1:12" x14ac:dyDescent="0.35">
      <c r="A1454" s="43">
        <v>3</v>
      </c>
      <c r="B1454" s="43" t="s">
        <v>1531</v>
      </c>
      <c r="C1454" s="46" t="s">
        <v>1702</v>
      </c>
      <c r="D1454" s="44" t="s">
        <v>29609</v>
      </c>
      <c r="E1454" s="44" t="s">
        <v>29610</v>
      </c>
      <c r="F1454" s="44" t="str">
        <f t="shared" si="22"/>
        <v>Los MuchachosLa Matanza</v>
      </c>
      <c r="G1454" s="43" t="s">
        <v>23490</v>
      </c>
      <c r="H1454" s="44" t="s">
        <v>29611</v>
      </c>
      <c r="I1454" s="45" t="s">
        <v>29612</v>
      </c>
      <c r="J1454" s="45">
        <v>-34.6880454</v>
      </c>
      <c r="K1454" s="45">
        <v>-58.498185599999999</v>
      </c>
      <c r="L1454" s="43">
        <v>0.32522699999999999</v>
      </c>
    </row>
    <row r="1455" spans="1:12" x14ac:dyDescent="0.35">
      <c r="A1455" s="43">
        <v>3</v>
      </c>
      <c r="B1455" s="43" t="s">
        <v>1531</v>
      </c>
      <c r="C1455" s="46" t="s">
        <v>1702</v>
      </c>
      <c r="D1455" s="44" t="s">
        <v>29613</v>
      </c>
      <c r="E1455" s="44" t="s">
        <v>29614</v>
      </c>
      <c r="F1455" s="44" t="str">
        <f t="shared" si="22"/>
        <v>Memoria Del FuegoLa Matanza</v>
      </c>
      <c r="G1455" s="43" t="s">
        <v>23451</v>
      </c>
      <c r="H1455" s="44" t="s">
        <v>29615</v>
      </c>
      <c r="I1455" s="45" t="s">
        <v>29616</v>
      </c>
      <c r="J1455" s="45">
        <v>-34.6675386</v>
      </c>
      <c r="K1455" s="45">
        <v>-58.531782200000002</v>
      </c>
      <c r="L1455" s="43">
        <v>0.43057299999999998</v>
      </c>
    </row>
    <row r="1456" spans="1:12" x14ac:dyDescent="0.35">
      <c r="A1456" s="43">
        <v>3</v>
      </c>
      <c r="B1456" s="43" t="s">
        <v>1531</v>
      </c>
      <c r="C1456" s="46" t="s">
        <v>1702</v>
      </c>
      <c r="D1456" s="44" t="s">
        <v>29617</v>
      </c>
      <c r="E1456" s="44" t="s">
        <v>29618</v>
      </c>
      <c r="F1456" s="44" t="str">
        <f t="shared" si="22"/>
        <v>Polo Productivo La TabladaLa Matanza</v>
      </c>
      <c r="G1456" s="43" t="s">
        <v>208</v>
      </c>
      <c r="H1456" s="44" t="s">
        <v>29619</v>
      </c>
      <c r="I1456" s="45" t="s">
        <v>29620</v>
      </c>
      <c r="J1456" s="45">
        <v>-34.6854419991</v>
      </c>
      <c r="K1456" s="45">
        <v>-58.519118325405003</v>
      </c>
      <c r="L1456" s="43">
        <v>0.41588799999999998</v>
      </c>
    </row>
    <row r="1457" spans="1:12" x14ac:dyDescent="0.35">
      <c r="A1457" s="43">
        <v>3</v>
      </c>
      <c r="B1457" s="43" t="s">
        <v>1531</v>
      </c>
      <c r="C1457" s="46" t="s">
        <v>1704</v>
      </c>
      <c r="D1457" s="44" t="s">
        <v>29621</v>
      </c>
      <c r="E1457" s="44">
        <v>504</v>
      </c>
      <c r="F1457" s="44" t="str">
        <f t="shared" si="22"/>
        <v>504La Matanza</v>
      </c>
      <c r="G1457" s="43" t="s">
        <v>23490</v>
      </c>
      <c r="H1457" s="44" t="s">
        <v>29622</v>
      </c>
      <c r="I1457" s="45" t="s">
        <v>29623</v>
      </c>
      <c r="J1457" s="45" t="s">
        <v>29624</v>
      </c>
      <c r="K1457" s="45" t="s">
        <v>29625</v>
      </c>
      <c r="L1457" s="43">
        <v>0.73805200000000004</v>
      </c>
    </row>
    <row r="1458" spans="1:12" x14ac:dyDescent="0.35">
      <c r="A1458" s="43">
        <v>3</v>
      </c>
      <c r="B1458" s="43" t="s">
        <v>1531</v>
      </c>
      <c r="C1458" s="46" t="s">
        <v>1704</v>
      </c>
      <c r="D1458" s="44" t="s">
        <v>29626</v>
      </c>
      <c r="E1458" s="44" t="s">
        <v>29627</v>
      </c>
      <c r="F1458" s="44" t="str">
        <f t="shared" si="22"/>
        <v>Club Pedro CascoLa Matanza</v>
      </c>
      <c r="G1458" s="43" t="s">
        <v>23573</v>
      </c>
      <c r="H1458" s="44" t="s">
        <v>29628</v>
      </c>
      <c r="I1458" s="45" t="s">
        <v>29629</v>
      </c>
      <c r="J1458" s="45">
        <v>-34.683913008627997</v>
      </c>
      <c r="K1458" s="45">
        <v>-58.522775032801</v>
      </c>
      <c r="L1458" s="43">
        <v>0.42827700000000002</v>
      </c>
    </row>
    <row r="1459" spans="1:12" x14ac:dyDescent="0.35">
      <c r="A1459" s="43">
        <v>3</v>
      </c>
      <c r="B1459" s="43" t="s">
        <v>1531</v>
      </c>
      <c r="C1459" s="46" t="s">
        <v>1706</v>
      </c>
      <c r="D1459" s="44" t="s">
        <v>29630</v>
      </c>
      <c r="E1459" s="44" t="s">
        <v>29631</v>
      </c>
      <c r="F1459" s="44" t="str">
        <f t="shared" si="22"/>
        <v>Ideal MatanzaLa Matanza</v>
      </c>
      <c r="G1459" s="43" t="s">
        <v>208</v>
      </c>
      <c r="H1459" s="44" t="s">
        <v>29632</v>
      </c>
      <c r="I1459" s="45" t="s">
        <v>29633</v>
      </c>
      <c r="J1459" s="45">
        <v>-34.676803</v>
      </c>
      <c r="K1459" s="45">
        <v>-58.561362000000003</v>
      </c>
      <c r="L1459" s="43">
        <v>0.27967799999999998</v>
      </c>
    </row>
    <row r="1460" spans="1:12" x14ac:dyDescent="0.35">
      <c r="A1460" s="43">
        <v>3</v>
      </c>
      <c r="B1460" s="43" t="s">
        <v>1531</v>
      </c>
      <c r="C1460" s="46" t="s">
        <v>1706</v>
      </c>
      <c r="D1460" s="44" t="s">
        <v>29634</v>
      </c>
      <c r="E1460" s="44" t="s">
        <v>29635</v>
      </c>
      <c r="F1460" s="44" t="str">
        <f t="shared" si="22"/>
        <v>Asamblea Permanente De Los DerechosLa Matanza</v>
      </c>
      <c r="G1460" s="43" t="s">
        <v>23461</v>
      </c>
      <c r="H1460" s="44" t="s">
        <v>29636</v>
      </c>
      <c r="I1460" s="45" t="s">
        <v>29637</v>
      </c>
      <c r="J1460" s="45">
        <v>-34.679290999999999</v>
      </c>
      <c r="K1460" s="45">
        <v>-58.546705500000002</v>
      </c>
      <c r="L1460" s="43">
        <v>0.51393999999999995</v>
      </c>
    </row>
    <row r="1461" spans="1:12" x14ac:dyDescent="0.35">
      <c r="A1461" s="43">
        <v>3</v>
      </c>
      <c r="B1461" s="43" t="s">
        <v>1531</v>
      </c>
      <c r="C1461" s="46" t="s">
        <v>1708</v>
      </c>
      <c r="D1461" s="44" t="s">
        <v>29638</v>
      </c>
      <c r="E1461" s="44" t="s">
        <v>29639</v>
      </c>
      <c r="F1461" s="44" t="str">
        <f t="shared" si="22"/>
        <v>Escuela Primaria 190La Matanza</v>
      </c>
      <c r="G1461" s="43" t="s">
        <v>23490</v>
      </c>
      <c r="H1461" s="44" t="s">
        <v>29640</v>
      </c>
      <c r="I1461" s="45" t="s">
        <v>29641</v>
      </c>
      <c r="J1461" s="45" t="s">
        <v>29642</v>
      </c>
      <c r="K1461" s="45" t="s">
        <v>29643</v>
      </c>
      <c r="L1461" s="43">
        <v>0.25097199999999997</v>
      </c>
    </row>
    <row r="1462" spans="1:12" x14ac:dyDescent="0.35">
      <c r="A1462" s="43">
        <v>3</v>
      </c>
      <c r="B1462" s="43" t="s">
        <v>1531</v>
      </c>
      <c r="C1462" s="46" t="s">
        <v>1736</v>
      </c>
      <c r="D1462" s="44" t="s">
        <v>29644</v>
      </c>
      <c r="E1462" s="44" t="s">
        <v>29645</v>
      </c>
      <c r="F1462" s="44" t="str">
        <f t="shared" si="22"/>
        <v>Escuela Primaria 58La Matanza</v>
      </c>
      <c r="G1462" s="43" t="s">
        <v>23536</v>
      </c>
      <c r="H1462" s="44" t="s">
        <v>29646</v>
      </c>
      <c r="I1462" s="45" t="s">
        <v>29647</v>
      </c>
      <c r="J1462" s="45" t="s">
        <v>29648</v>
      </c>
      <c r="K1462" s="45" t="s">
        <v>29649</v>
      </c>
      <c r="L1462" s="43">
        <v>0.68726200000000004</v>
      </c>
    </row>
    <row r="1463" spans="1:12" x14ac:dyDescent="0.35">
      <c r="A1463" s="43">
        <v>3</v>
      </c>
      <c r="B1463" s="43" t="s">
        <v>1531</v>
      </c>
      <c r="C1463" s="46" t="s">
        <v>1744</v>
      </c>
      <c r="D1463" s="44" t="s">
        <v>29650</v>
      </c>
      <c r="E1463" s="44" t="s">
        <v>29651</v>
      </c>
      <c r="F1463" s="44" t="str">
        <f t="shared" si="22"/>
        <v>Club Deportivo Social Y Defensores De QuerandiLa Matanza</v>
      </c>
      <c r="G1463" s="43" t="s">
        <v>23451</v>
      </c>
      <c r="H1463" s="44" t="s">
        <v>29652</v>
      </c>
      <c r="I1463" s="45" t="s">
        <v>29653</v>
      </c>
      <c r="J1463" s="45">
        <v>-34.7284978</v>
      </c>
      <c r="K1463" s="45">
        <v>-58.527817300000002</v>
      </c>
      <c r="L1463" s="43">
        <v>0.471188</v>
      </c>
    </row>
    <row r="1464" spans="1:12" x14ac:dyDescent="0.35">
      <c r="A1464" s="43">
        <v>3</v>
      </c>
      <c r="B1464" s="43" t="s">
        <v>1531</v>
      </c>
      <c r="C1464" s="46" t="s">
        <v>1720</v>
      </c>
      <c r="D1464" s="44" t="s">
        <v>29654</v>
      </c>
      <c r="E1464" s="44" t="s">
        <v>29655</v>
      </c>
      <c r="F1464" s="44" t="str">
        <f t="shared" si="22"/>
        <v>Circulo ItalianoLa Matanza</v>
      </c>
      <c r="G1464" s="43" t="s">
        <v>23461</v>
      </c>
      <c r="H1464" s="44" t="s">
        <v>29656</v>
      </c>
      <c r="I1464" s="45" t="s">
        <v>29657</v>
      </c>
      <c r="J1464" s="45">
        <v>-34.681002100000001</v>
      </c>
      <c r="K1464" s="45">
        <v>-58.575430900000001</v>
      </c>
      <c r="L1464" s="43">
        <v>0.31163800000000003</v>
      </c>
    </row>
    <row r="1465" spans="1:12" x14ac:dyDescent="0.35">
      <c r="A1465" s="43">
        <v>3</v>
      </c>
      <c r="B1465" s="43" t="s">
        <v>1531</v>
      </c>
      <c r="C1465" s="46" t="s">
        <v>1720</v>
      </c>
      <c r="D1465" s="44" t="s">
        <v>29658</v>
      </c>
      <c r="E1465" s="44" t="s">
        <v>29659</v>
      </c>
      <c r="F1465" s="44" t="str">
        <f t="shared" si="22"/>
        <v>Sociedad De Fomento Villa LuzuriagaLa Matanza</v>
      </c>
      <c r="G1465" s="43" t="s">
        <v>23451</v>
      </c>
      <c r="H1465" s="44" t="s">
        <v>29660</v>
      </c>
      <c r="I1465" s="45" t="s">
        <v>29661</v>
      </c>
      <c r="J1465" s="47" t="s">
        <v>29662</v>
      </c>
      <c r="K1465" s="47" t="s">
        <v>29663</v>
      </c>
      <c r="L1465" s="43">
        <v>0.462702</v>
      </c>
    </row>
    <row r="1466" spans="1:12" x14ac:dyDescent="0.35">
      <c r="A1466" s="43">
        <v>3</v>
      </c>
      <c r="B1466" s="43" t="s">
        <v>1531</v>
      </c>
      <c r="C1466" s="46" t="s">
        <v>1724</v>
      </c>
      <c r="D1466" s="44" t="s">
        <v>29664</v>
      </c>
      <c r="E1466" s="44" t="s">
        <v>29665</v>
      </c>
      <c r="F1466" s="44" t="str">
        <f t="shared" si="22"/>
        <v>Esc. Republica De JaponLa Matanza</v>
      </c>
      <c r="G1466" s="43" t="s">
        <v>23490</v>
      </c>
      <c r="H1466" s="44" t="s">
        <v>29666</v>
      </c>
      <c r="I1466" s="45" t="s">
        <v>29667</v>
      </c>
      <c r="J1466" s="45" t="s">
        <v>29668</v>
      </c>
      <c r="K1466" s="45" t="s">
        <v>29669</v>
      </c>
      <c r="L1466" s="43">
        <v>0.243564</v>
      </c>
    </row>
    <row r="1467" spans="1:12" x14ac:dyDescent="0.35">
      <c r="A1467" s="43">
        <v>3</v>
      </c>
      <c r="B1467" s="43" t="s">
        <v>1531</v>
      </c>
      <c r="C1467" s="46" t="s">
        <v>1726</v>
      </c>
      <c r="D1467" s="44" t="s">
        <v>29670</v>
      </c>
      <c r="E1467" s="44" t="s">
        <v>29671</v>
      </c>
      <c r="F1467" s="44" t="str">
        <f t="shared" si="22"/>
        <v>Escuela Primaria 137La Matanza</v>
      </c>
      <c r="G1467" s="43" t="s">
        <v>23536</v>
      </c>
      <c r="H1467" s="44" t="s">
        <v>29672</v>
      </c>
      <c r="I1467" s="45" t="s">
        <v>29673</v>
      </c>
      <c r="J1467" s="45" t="s">
        <v>29674</v>
      </c>
      <c r="K1467" s="45" t="s">
        <v>29675</v>
      </c>
      <c r="L1467" s="43">
        <v>0.59762300000000002</v>
      </c>
    </row>
    <row r="1468" spans="1:12" x14ac:dyDescent="0.35">
      <c r="A1468" s="43">
        <v>3</v>
      </c>
      <c r="B1468" s="43" t="s">
        <v>1531</v>
      </c>
      <c r="C1468" s="46" t="s">
        <v>1726</v>
      </c>
      <c r="D1468" s="44" t="s">
        <v>29676</v>
      </c>
      <c r="E1468" s="44" t="s">
        <v>29677</v>
      </c>
      <c r="F1468" s="44" t="str">
        <f t="shared" si="22"/>
        <v>Centro Cultural Pierina DeallessiLa Matanza</v>
      </c>
      <c r="G1468" s="43" t="s">
        <v>23922</v>
      </c>
      <c r="H1468" s="44" t="s">
        <v>29678</v>
      </c>
      <c r="I1468" s="45" t="s">
        <v>29679</v>
      </c>
      <c r="J1468" s="45">
        <v>-34.687869399999997</v>
      </c>
      <c r="K1468" s="45">
        <v>-58.600852000000003</v>
      </c>
      <c r="L1468" s="43">
        <v>0.54214200000000001</v>
      </c>
    </row>
    <row r="1469" spans="1:12" x14ac:dyDescent="0.35">
      <c r="A1469" s="43">
        <v>3</v>
      </c>
      <c r="B1469" s="43" t="s">
        <v>1531</v>
      </c>
      <c r="C1469" s="46" t="s">
        <v>1730</v>
      </c>
      <c r="D1469" s="44" t="s">
        <v>29680</v>
      </c>
      <c r="E1469" s="44" t="s">
        <v>3334</v>
      </c>
      <c r="F1469" s="44" t="str">
        <f t="shared" si="22"/>
        <v>Godoy CruzLa Matanza</v>
      </c>
      <c r="G1469" s="43" t="s">
        <v>23451</v>
      </c>
      <c r="H1469" s="44" t="s">
        <v>29681</v>
      </c>
      <c r="I1469" s="45" t="s">
        <v>29682</v>
      </c>
      <c r="J1469" s="45">
        <v>-34.686081299999998</v>
      </c>
      <c r="K1469" s="45">
        <v>-58.526959599999998</v>
      </c>
      <c r="L1469" s="43">
        <v>0.46087299999999998</v>
      </c>
    </row>
    <row r="1470" spans="1:12" x14ac:dyDescent="0.35">
      <c r="A1470" s="43">
        <v>3</v>
      </c>
      <c r="B1470" s="43" t="s">
        <v>1531</v>
      </c>
      <c r="C1470" s="46" t="s">
        <v>1730</v>
      </c>
      <c r="D1470" s="44" t="s">
        <v>29683</v>
      </c>
      <c r="E1470" s="44" t="s">
        <v>29684</v>
      </c>
      <c r="F1470" s="44" t="str">
        <f t="shared" si="22"/>
        <v>Frente Popular Felipe ValleseLa Matanza</v>
      </c>
      <c r="G1470" s="43" t="s">
        <v>23490</v>
      </c>
      <c r="H1470" s="44" t="s">
        <v>29685</v>
      </c>
      <c r="I1470" s="45" t="s">
        <v>29686</v>
      </c>
      <c r="J1470" s="45">
        <v>-34.671997699999999</v>
      </c>
      <c r="K1470" s="45">
        <v>-58.560270299999999</v>
      </c>
      <c r="L1470" s="43">
        <v>0.29711900000000002</v>
      </c>
    </row>
    <row r="1471" spans="1:12" x14ac:dyDescent="0.35">
      <c r="A1471" s="43">
        <v>3</v>
      </c>
      <c r="B1471" s="43" t="s">
        <v>1531</v>
      </c>
      <c r="C1471" s="46" t="s">
        <v>1730</v>
      </c>
      <c r="D1471" s="44" t="s">
        <v>29687</v>
      </c>
      <c r="E1471" s="44" t="s">
        <v>29078</v>
      </c>
      <c r="F1471" s="44" t="str">
        <f t="shared" si="22"/>
        <v>Centro Cultural Nestor KirchnerLa Matanza</v>
      </c>
      <c r="G1471" s="43" t="s">
        <v>23490</v>
      </c>
      <c r="H1471" s="44" t="s">
        <v>29688</v>
      </c>
      <c r="I1471" s="45" t="s">
        <v>29689</v>
      </c>
      <c r="J1471" s="45">
        <v>-34.680335300000003</v>
      </c>
      <c r="K1471" s="45">
        <v>-58.613380599999999</v>
      </c>
      <c r="L1471" s="43">
        <v>0.40400599999999998</v>
      </c>
    </row>
    <row r="1472" spans="1:12" x14ac:dyDescent="0.35">
      <c r="A1472" s="43">
        <v>3</v>
      </c>
      <c r="B1472" s="43" t="s">
        <v>1531</v>
      </c>
      <c r="C1472" s="46" t="s">
        <v>1730</v>
      </c>
      <c r="D1472" s="44" t="s">
        <v>29690</v>
      </c>
      <c r="E1472" s="44" t="s">
        <v>29691</v>
      </c>
      <c r="F1472" s="44" t="str">
        <f t="shared" si="22"/>
        <v>Region Descentralizada Ramos MejiaLa Matanza</v>
      </c>
      <c r="G1472" s="43" t="s">
        <v>208</v>
      </c>
      <c r="H1472" s="44" t="s">
        <v>29692</v>
      </c>
      <c r="I1472" s="45" t="s">
        <v>29693</v>
      </c>
      <c r="J1472" s="47" t="s">
        <v>29694</v>
      </c>
      <c r="K1472" s="47" t="s">
        <v>29695</v>
      </c>
      <c r="L1472" s="43">
        <v>0.11530899999999999</v>
      </c>
    </row>
    <row r="1473" spans="1:12" x14ac:dyDescent="0.35">
      <c r="A1473" s="43">
        <v>3</v>
      </c>
      <c r="B1473" s="43" t="s">
        <v>1531</v>
      </c>
      <c r="C1473" s="46" t="s">
        <v>1744</v>
      </c>
      <c r="D1473" s="44" t="s">
        <v>29696</v>
      </c>
      <c r="E1473" s="44" t="s">
        <v>29697</v>
      </c>
      <c r="F1473" s="44" t="str">
        <f t="shared" si="22"/>
        <v>Escuela Secundaria 69La Matanza</v>
      </c>
      <c r="G1473" s="43" t="s">
        <v>23536</v>
      </c>
      <c r="H1473" s="44" t="s">
        <v>29698</v>
      </c>
      <c r="I1473" s="45" t="s">
        <v>29699</v>
      </c>
      <c r="J1473" s="45" t="s">
        <v>29700</v>
      </c>
      <c r="K1473" s="45" t="s">
        <v>29701</v>
      </c>
      <c r="L1473" s="43">
        <v>0.79950900000000003</v>
      </c>
    </row>
    <row r="1474" spans="1:12" x14ac:dyDescent="0.35">
      <c r="A1474" s="43">
        <v>3</v>
      </c>
      <c r="B1474" s="43" t="s">
        <v>1531</v>
      </c>
      <c r="C1474" s="46" t="s">
        <v>1736</v>
      </c>
      <c r="D1474" s="44" t="s">
        <v>29702</v>
      </c>
      <c r="E1474" s="44" t="s">
        <v>29703</v>
      </c>
      <c r="F1474" s="44" t="str">
        <f t="shared" ref="F1474:F1537" si="23">CONCATENATE(E1474,B1474)</f>
        <v>LiberboolLa Matanza</v>
      </c>
      <c r="G1474" s="43" t="s">
        <v>23451</v>
      </c>
      <c r="H1474" s="44" t="s">
        <v>29704</v>
      </c>
      <c r="I1474" s="45" t="s">
        <v>29705</v>
      </c>
      <c r="J1474" s="45">
        <v>-34.7031323</v>
      </c>
      <c r="K1474" s="45">
        <v>-58.477092599999999</v>
      </c>
      <c r="L1474" s="43">
        <v>0.83987299999999998</v>
      </c>
    </row>
    <row r="1475" spans="1:12" x14ac:dyDescent="0.35">
      <c r="A1475" s="43">
        <v>3</v>
      </c>
      <c r="B1475" s="43" t="s">
        <v>1531</v>
      </c>
      <c r="C1475" s="46" t="s">
        <v>1736</v>
      </c>
      <c r="D1475" s="44" t="s">
        <v>29706</v>
      </c>
      <c r="E1475" s="44" t="s">
        <v>29707</v>
      </c>
      <c r="F1475" s="44" t="str">
        <f t="shared" si="23"/>
        <v>Escuela 186La Matanza</v>
      </c>
      <c r="G1475" s="43" t="s">
        <v>23536</v>
      </c>
      <c r="H1475" s="44" t="s">
        <v>29708</v>
      </c>
      <c r="I1475" s="45" t="s">
        <v>29709</v>
      </c>
      <c r="J1475" s="45" t="s">
        <v>29710</v>
      </c>
      <c r="K1475" s="45" t="s">
        <v>29711</v>
      </c>
      <c r="L1475" s="43">
        <v>0.91309799999999997</v>
      </c>
    </row>
    <row r="1476" spans="1:12" x14ac:dyDescent="0.35">
      <c r="A1476" s="43">
        <v>3</v>
      </c>
      <c r="B1476" s="43" t="s">
        <v>1531</v>
      </c>
      <c r="C1476" s="46" t="s">
        <v>1736</v>
      </c>
      <c r="D1476" s="44" t="s">
        <v>29712</v>
      </c>
      <c r="E1476" s="44" t="s">
        <v>29713</v>
      </c>
      <c r="F1476" s="44" t="str">
        <f t="shared" si="23"/>
        <v>Conquistando LibertadLa Matanza</v>
      </c>
      <c r="G1476" s="43" t="s">
        <v>23573</v>
      </c>
      <c r="H1476" s="44" t="s">
        <v>29714</v>
      </c>
      <c r="I1476" s="45" t="s">
        <v>29715</v>
      </c>
      <c r="J1476" s="45">
        <v>-34.719452199999999</v>
      </c>
      <c r="K1476" s="45">
        <v>-58.584119899999997</v>
      </c>
      <c r="L1476" s="43">
        <v>0.59840899999999997</v>
      </c>
    </row>
    <row r="1477" spans="1:12" x14ac:dyDescent="0.35">
      <c r="A1477" s="43">
        <v>3</v>
      </c>
      <c r="B1477" s="43" t="s">
        <v>1531</v>
      </c>
      <c r="C1477" s="46" t="s">
        <v>1740</v>
      </c>
      <c r="D1477" s="44" t="s">
        <v>29716</v>
      </c>
      <c r="E1477" s="44" t="s">
        <v>29717</v>
      </c>
      <c r="F1477" s="44" t="str">
        <f t="shared" si="23"/>
        <v>Mi Presente Es Mi FuturoLa Matanza</v>
      </c>
      <c r="G1477" s="43" t="s">
        <v>23451</v>
      </c>
      <c r="H1477" s="44" t="s">
        <v>29718</v>
      </c>
      <c r="I1477" s="45" t="s">
        <v>29719</v>
      </c>
      <c r="J1477" s="45">
        <v>-34.695973029451999</v>
      </c>
      <c r="K1477" s="45">
        <v>-58.511414041979002</v>
      </c>
      <c r="L1477" s="43">
        <v>0.30926799999999999</v>
      </c>
    </row>
    <row r="1478" spans="1:12" x14ac:dyDescent="0.35">
      <c r="A1478" s="43">
        <v>3</v>
      </c>
      <c r="B1478" s="43" t="s">
        <v>1531</v>
      </c>
      <c r="C1478" s="46" t="s">
        <v>1740</v>
      </c>
      <c r="D1478" s="44" t="s">
        <v>29720</v>
      </c>
      <c r="E1478" s="44" t="s">
        <v>29721</v>
      </c>
      <c r="F1478" s="44" t="str">
        <f t="shared" si="23"/>
        <v>Los Callejeros MteLa Matanza</v>
      </c>
      <c r="G1478" s="43" t="s">
        <v>23490</v>
      </c>
      <c r="H1478" s="44" t="s">
        <v>29722</v>
      </c>
      <c r="I1478" s="45" t="s">
        <v>29723</v>
      </c>
      <c r="J1478" s="47" t="s">
        <v>29724</v>
      </c>
      <c r="K1478" s="47" t="s">
        <v>29725</v>
      </c>
      <c r="L1478" s="43">
        <v>0.392015</v>
      </c>
    </row>
    <row r="1479" spans="1:12" x14ac:dyDescent="0.35">
      <c r="A1479" s="43">
        <v>3</v>
      </c>
      <c r="B1479" s="43" t="s">
        <v>1531</v>
      </c>
      <c r="C1479" s="46" t="s">
        <v>1744</v>
      </c>
      <c r="D1479" s="44" t="s">
        <v>29726</v>
      </c>
      <c r="E1479" s="44" t="s">
        <v>29064</v>
      </c>
      <c r="F1479" s="44" t="str">
        <f t="shared" si="23"/>
        <v>Cura BrocheroLa Matanza</v>
      </c>
      <c r="G1479" s="43" t="s">
        <v>23573</v>
      </c>
      <c r="H1479" s="44" t="s">
        <v>29727</v>
      </c>
      <c r="I1479" s="45" t="s">
        <v>29728</v>
      </c>
      <c r="J1479" s="45">
        <v>-34.752329999931</v>
      </c>
      <c r="K1479" s="45">
        <v>-58.639390020929</v>
      </c>
      <c r="L1479" s="43">
        <v>0.87662099999999998</v>
      </c>
    </row>
    <row r="1480" spans="1:12" x14ac:dyDescent="0.35">
      <c r="A1480" s="43">
        <v>3</v>
      </c>
      <c r="B1480" s="43" t="s">
        <v>1531</v>
      </c>
      <c r="C1480" s="46" t="s">
        <v>1744</v>
      </c>
      <c r="D1480" s="44" t="s">
        <v>29729</v>
      </c>
      <c r="E1480" s="44" t="s">
        <v>29730</v>
      </c>
      <c r="F1480" s="44" t="str">
        <f t="shared" si="23"/>
        <v>Parroquia San JosÉLa Matanza</v>
      </c>
      <c r="G1480" s="43" t="s">
        <v>23573</v>
      </c>
      <c r="H1480" s="44" t="s">
        <v>29731</v>
      </c>
      <c r="I1480" s="45" t="s">
        <v>29732</v>
      </c>
      <c r="J1480" s="45">
        <v>-34.709572909999999</v>
      </c>
      <c r="K1480" s="45">
        <v>-58.561482580000003</v>
      </c>
      <c r="L1480" s="43">
        <v>0.93507200000000001</v>
      </c>
    </row>
    <row r="1481" spans="1:12" x14ac:dyDescent="0.35">
      <c r="A1481" s="43">
        <v>3</v>
      </c>
      <c r="B1481" s="43" t="s">
        <v>1531</v>
      </c>
      <c r="C1481" s="46" t="s">
        <v>1744</v>
      </c>
      <c r="D1481" s="44" t="s">
        <v>29733</v>
      </c>
      <c r="E1481" s="44" t="s">
        <v>29734</v>
      </c>
      <c r="F1481" s="44" t="str">
        <f t="shared" si="23"/>
        <v>Parroquia AngelleliLa Matanza</v>
      </c>
      <c r="G1481" s="43" t="s">
        <v>23573</v>
      </c>
      <c r="H1481" s="44" t="s">
        <v>29735</v>
      </c>
      <c r="I1481" s="45" t="s">
        <v>29736</v>
      </c>
      <c r="J1481" s="45">
        <v>-34.786247600000003</v>
      </c>
      <c r="K1481" s="45">
        <v>-58.622966400000003</v>
      </c>
      <c r="L1481" s="43">
        <v>0.71980200000000005</v>
      </c>
    </row>
    <row r="1482" spans="1:12" x14ac:dyDescent="0.35">
      <c r="A1482" s="43">
        <v>3</v>
      </c>
      <c r="B1482" s="43" t="s">
        <v>1531</v>
      </c>
      <c r="C1482" s="46" t="s">
        <v>1744</v>
      </c>
      <c r="D1482" s="44" t="s">
        <v>29737</v>
      </c>
      <c r="E1482" s="44" t="s">
        <v>29738</v>
      </c>
      <c r="F1482" s="44" t="str">
        <f t="shared" si="23"/>
        <v>Colonia Mi EsperanzaLa Matanza</v>
      </c>
      <c r="G1482" s="43" t="s">
        <v>23573</v>
      </c>
      <c r="H1482" s="44" t="s">
        <v>29739</v>
      </c>
      <c r="I1482" s="45" t="s">
        <v>29740</v>
      </c>
      <c r="J1482" s="45">
        <v>-34.713758300000002</v>
      </c>
      <c r="K1482" s="45">
        <v>-58.577287900000002</v>
      </c>
      <c r="L1482" s="43">
        <v>0.51299700000000004</v>
      </c>
    </row>
    <row r="1483" spans="1:12" x14ac:dyDescent="0.35">
      <c r="A1483" s="43">
        <v>3</v>
      </c>
      <c r="B1483" s="43" t="s">
        <v>1531</v>
      </c>
      <c r="C1483" s="46" t="s">
        <v>1744</v>
      </c>
      <c r="D1483" s="44" t="s">
        <v>29741</v>
      </c>
      <c r="E1483" s="44" t="s">
        <v>29742</v>
      </c>
      <c r="F1483" s="44" t="str">
        <f t="shared" si="23"/>
        <v>Hogar San MiguelLa Matanza</v>
      </c>
      <c r="G1483" s="43" t="s">
        <v>23573</v>
      </c>
      <c r="H1483" s="44" t="s">
        <v>29743</v>
      </c>
      <c r="I1483" s="45" t="s">
        <v>29744</v>
      </c>
      <c r="J1483" s="45">
        <v>-34.709439099999997</v>
      </c>
      <c r="K1483" s="45">
        <v>-58.581317599999998</v>
      </c>
      <c r="L1483" s="43">
        <v>0.470999</v>
      </c>
    </row>
    <row r="1484" spans="1:12" x14ac:dyDescent="0.35">
      <c r="A1484" s="43">
        <v>3</v>
      </c>
      <c r="B1484" s="43" t="s">
        <v>1531</v>
      </c>
      <c r="C1484" s="46" t="s">
        <v>1744</v>
      </c>
      <c r="D1484" s="44" t="s">
        <v>29745</v>
      </c>
      <c r="E1484" s="44" t="s">
        <v>29746</v>
      </c>
      <c r="F1484" s="44" t="str">
        <f t="shared" si="23"/>
        <v>Nuestra Sra. De La PazLa Matanza</v>
      </c>
      <c r="G1484" s="43" t="s">
        <v>23573</v>
      </c>
      <c r="H1484" s="44" t="s">
        <v>29747</v>
      </c>
      <c r="I1484" s="45" t="s">
        <v>29748</v>
      </c>
      <c r="J1484" s="45">
        <v>-34.687408400000002</v>
      </c>
      <c r="K1484" s="45">
        <v>-58.563262899999998</v>
      </c>
      <c r="L1484" s="43">
        <v>0.30915599999999999</v>
      </c>
    </row>
    <row r="1485" spans="1:12" x14ac:dyDescent="0.35">
      <c r="A1485" s="43">
        <v>3</v>
      </c>
      <c r="B1485" s="43" t="s">
        <v>1531</v>
      </c>
      <c r="C1485" s="46" t="s">
        <v>1710</v>
      </c>
      <c r="D1485" s="44" t="s">
        <v>29749</v>
      </c>
      <c r="E1485" s="44" t="s">
        <v>29750</v>
      </c>
      <c r="F1485" s="44" t="str">
        <f t="shared" si="23"/>
        <v>E.p. N° 32 Julio Ruben CaoLa Matanza</v>
      </c>
      <c r="G1485" s="43" t="s">
        <v>23451</v>
      </c>
      <c r="H1485" s="44" t="s">
        <v>29751</v>
      </c>
      <c r="I1485" s="45" t="s">
        <v>29752</v>
      </c>
      <c r="J1485" s="45" t="s">
        <v>29753</v>
      </c>
      <c r="K1485" s="45" t="s">
        <v>29754</v>
      </c>
      <c r="L1485" s="43">
        <v>0.88859399999999999</v>
      </c>
    </row>
    <row r="1486" spans="1:12" x14ac:dyDescent="0.35">
      <c r="A1486" s="43">
        <v>3</v>
      </c>
      <c r="B1486" s="43" t="s">
        <v>1531</v>
      </c>
      <c r="C1486" s="46" t="s">
        <v>1676</v>
      </c>
      <c r="D1486" s="44" t="s">
        <v>29755</v>
      </c>
      <c r="E1486" s="44" t="s">
        <v>29756</v>
      </c>
      <c r="F1486" s="44" t="str">
        <f t="shared" si="23"/>
        <v>Patricias ArgentinasLa Matanza</v>
      </c>
      <c r="G1486" s="43" t="s">
        <v>23451</v>
      </c>
      <c r="H1486" s="44" t="s">
        <v>29757</v>
      </c>
      <c r="I1486" s="45" t="s">
        <v>29758</v>
      </c>
      <c r="J1486" s="45">
        <v>-34.721794500000001</v>
      </c>
      <c r="K1486" s="45">
        <v>-58.5838581</v>
      </c>
      <c r="L1486" s="43">
        <v>0.60289899999999996</v>
      </c>
    </row>
    <row r="1487" spans="1:12" x14ac:dyDescent="0.35">
      <c r="A1487" s="43">
        <v>3</v>
      </c>
      <c r="B1487" s="43" t="s">
        <v>1531</v>
      </c>
      <c r="C1487" s="46" t="s">
        <v>1676</v>
      </c>
      <c r="D1487" s="44" t="s">
        <v>29759</v>
      </c>
      <c r="E1487" s="44" t="s">
        <v>29760</v>
      </c>
      <c r="F1487" s="44" t="str">
        <f t="shared" si="23"/>
        <v>Sociedad De Fomento 25 De MayoLa Matanza</v>
      </c>
      <c r="G1487" s="43" t="s">
        <v>23490</v>
      </c>
      <c r="H1487" s="44" t="s">
        <v>29761</v>
      </c>
      <c r="I1487" s="45" t="s">
        <v>29762</v>
      </c>
      <c r="J1487" s="45">
        <v>-34.726236700000001</v>
      </c>
      <c r="K1487" s="45">
        <v>-58.594647000000002</v>
      </c>
      <c r="L1487" s="43">
        <v>0.56309399999999998</v>
      </c>
    </row>
    <row r="1488" spans="1:12" x14ac:dyDescent="0.35">
      <c r="A1488" s="43">
        <v>3</v>
      </c>
      <c r="B1488" s="43" t="s">
        <v>1531</v>
      </c>
      <c r="C1488" s="46" t="s">
        <v>1676</v>
      </c>
      <c r="D1488" s="44" t="s">
        <v>29763</v>
      </c>
      <c r="E1488" s="44" t="s">
        <v>29764</v>
      </c>
      <c r="F1488" s="44" t="str">
        <f t="shared" si="23"/>
        <v>Ep N° 83La Matanza</v>
      </c>
      <c r="G1488" s="43" t="s">
        <v>23490</v>
      </c>
      <c r="H1488" s="44" t="s">
        <v>29765</v>
      </c>
      <c r="I1488" s="45" t="s">
        <v>29766</v>
      </c>
      <c r="J1488" s="45" t="s">
        <v>29767</v>
      </c>
      <c r="K1488" s="45" t="s">
        <v>29768</v>
      </c>
      <c r="L1488" s="43">
        <v>0.53666899999999995</v>
      </c>
    </row>
    <row r="1489" spans="1:12" x14ac:dyDescent="0.35">
      <c r="A1489" s="43">
        <v>3</v>
      </c>
      <c r="B1489" s="43" t="s">
        <v>1531</v>
      </c>
      <c r="C1489" s="46" t="s">
        <v>1676</v>
      </c>
      <c r="D1489" s="44" t="s">
        <v>29769</v>
      </c>
      <c r="E1489" s="44" t="s">
        <v>29770</v>
      </c>
      <c r="F1489" s="44" t="str">
        <f t="shared" si="23"/>
        <v>La Casita-452La Matanza</v>
      </c>
      <c r="G1489" s="43" t="s">
        <v>208</v>
      </c>
      <c r="H1489" s="44" t="s">
        <v>29771</v>
      </c>
      <c r="I1489" s="45" t="s">
        <v>29772</v>
      </c>
      <c r="J1489" s="45">
        <v>-34.710409400000003</v>
      </c>
      <c r="K1489" s="45">
        <v>-58.567610999999999</v>
      </c>
      <c r="L1489" s="43">
        <v>0.91090000000000004</v>
      </c>
    </row>
    <row r="1490" spans="1:12" x14ac:dyDescent="0.35">
      <c r="A1490" s="43">
        <v>3</v>
      </c>
      <c r="B1490" s="43" t="s">
        <v>1531</v>
      </c>
      <c r="C1490" s="46" t="s">
        <v>1676</v>
      </c>
      <c r="D1490" s="44" t="s">
        <v>29773</v>
      </c>
      <c r="E1490" s="44" t="s">
        <v>29774</v>
      </c>
      <c r="F1490" s="44" t="str">
        <f t="shared" si="23"/>
        <v>Ep N°72-452La Matanza</v>
      </c>
      <c r="G1490" s="43" t="s">
        <v>23451</v>
      </c>
      <c r="H1490" s="44" t="s">
        <v>29775</v>
      </c>
      <c r="I1490" s="45" t="s">
        <v>29776</v>
      </c>
      <c r="J1490" s="45" t="s">
        <v>29777</v>
      </c>
      <c r="K1490" s="45" t="s">
        <v>29778</v>
      </c>
      <c r="L1490" s="43">
        <v>0.55194699999999997</v>
      </c>
    </row>
    <row r="1491" spans="1:12" x14ac:dyDescent="0.35">
      <c r="A1491" s="43">
        <v>3</v>
      </c>
      <c r="B1491" s="43" t="s">
        <v>1531</v>
      </c>
      <c r="C1491" s="46" t="s">
        <v>1676</v>
      </c>
      <c r="D1491" s="44" t="s">
        <v>29779</v>
      </c>
      <c r="E1491" s="44" t="s">
        <v>29774</v>
      </c>
      <c r="F1491" s="44" t="str">
        <f t="shared" si="23"/>
        <v>Ep N°72-452La Matanza</v>
      </c>
      <c r="G1491" s="43" t="s">
        <v>23922</v>
      </c>
      <c r="H1491" s="44" t="s">
        <v>29780</v>
      </c>
      <c r="I1491" s="45" t="s">
        <v>29781</v>
      </c>
      <c r="J1491" s="45" t="s">
        <v>29777</v>
      </c>
      <c r="K1491" s="45" t="s">
        <v>29778</v>
      </c>
      <c r="L1491" s="43">
        <v>0.55194699999999997</v>
      </c>
    </row>
    <row r="1492" spans="1:12" x14ac:dyDescent="0.35">
      <c r="A1492" s="43">
        <v>3</v>
      </c>
      <c r="B1492" s="43" t="s">
        <v>1531</v>
      </c>
      <c r="C1492" s="46" t="s">
        <v>1676</v>
      </c>
      <c r="D1492" s="44" t="s">
        <v>29782</v>
      </c>
      <c r="E1492" s="44" t="s">
        <v>29783</v>
      </c>
      <c r="F1492" s="44" t="str">
        <f t="shared" si="23"/>
        <v>Club AtalayaLa Matanza</v>
      </c>
      <c r="G1492" s="43" t="s">
        <v>23922</v>
      </c>
      <c r="H1492" s="44" t="s">
        <v>29784</v>
      </c>
      <c r="I1492" s="45" t="s">
        <v>29785</v>
      </c>
      <c r="J1492" s="45">
        <v>-34.6953301</v>
      </c>
      <c r="K1492" s="45">
        <v>-58.598096099999999</v>
      </c>
      <c r="L1492" s="43">
        <v>0.341173</v>
      </c>
    </row>
    <row r="1493" spans="1:12" x14ac:dyDescent="0.35">
      <c r="A1493" s="43">
        <v>3</v>
      </c>
      <c r="B1493" s="43" t="s">
        <v>1531</v>
      </c>
      <c r="C1493" s="46" t="s">
        <v>1676</v>
      </c>
      <c r="D1493" s="44" t="s">
        <v>29786</v>
      </c>
      <c r="E1493" s="44" t="s">
        <v>29787</v>
      </c>
      <c r="F1493" s="44" t="str">
        <f t="shared" si="23"/>
        <v>Casa De Diana SacayanLa Matanza</v>
      </c>
      <c r="G1493" s="43" t="s">
        <v>23922</v>
      </c>
      <c r="H1493" s="44" t="s">
        <v>29788</v>
      </c>
      <c r="I1493" s="45" t="s">
        <v>29789</v>
      </c>
      <c r="J1493" s="45">
        <v>-34.744555800000001</v>
      </c>
      <c r="K1493" s="45">
        <v>-58.579282399999997</v>
      </c>
      <c r="L1493" s="43">
        <v>0.62083200000000005</v>
      </c>
    </row>
    <row r="1494" spans="1:12" x14ac:dyDescent="0.35">
      <c r="A1494" s="43">
        <v>3</v>
      </c>
      <c r="B1494" s="43" t="s">
        <v>1531</v>
      </c>
      <c r="C1494" s="46" t="s">
        <v>1676</v>
      </c>
      <c r="D1494" s="44" t="s">
        <v>29790</v>
      </c>
      <c r="E1494" s="44" t="s">
        <v>29791</v>
      </c>
      <c r="F1494" s="44" t="str">
        <f t="shared" si="23"/>
        <v>Junta El PovenirLa Matanza</v>
      </c>
      <c r="G1494" s="43" t="s">
        <v>23451</v>
      </c>
      <c r="H1494" s="44" t="s">
        <v>29792</v>
      </c>
      <c r="I1494" s="45" t="s">
        <v>29793</v>
      </c>
      <c r="J1494" s="45">
        <v>-34.7174093</v>
      </c>
      <c r="K1494" s="45">
        <v>-58.576563100000001</v>
      </c>
      <c r="L1494" s="43">
        <v>0.70018400000000003</v>
      </c>
    </row>
    <row r="1495" spans="1:12" x14ac:dyDescent="0.35">
      <c r="A1495" s="43">
        <v>3</v>
      </c>
      <c r="B1495" s="43" t="s">
        <v>1531</v>
      </c>
      <c r="C1495" s="46" t="s">
        <v>1676</v>
      </c>
      <c r="D1495" s="44" t="s">
        <v>29794</v>
      </c>
      <c r="E1495" s="44" t="s">
        <v>29795</v>
      </c>
      <c r="F1495" s="44" t="str">
        <f t="shared" si="23"/>
        <v>Jóvenes Por JóvenesLa Matanza</v>
      </c>
      <c r="G1495" s="43" t="s">
        <v>23451</v>
      </c>
      <c r="H1495" s="44" t="s">
        <v>29796</v>
      </c>
      <c r="I1495" s="45" t="s">
        <v>29797</v>
      </c>
      <c r="J1495" s="45">
        <v>-34.739433897071997</v>
      </c>
      <c r="K1495" s="45">
        <v>-58.617698158425</v>
      </c>
      <c r="L1495" s="43">
        <v>0.72934699999999997</v>
      </c>
    </row>
    <row r="1496" spans="1:12" x14ac:dyDescent="0.35">
      <c r="A1496" s="43">
        <v>3</v>
      </c>
      <c r="B1496" s="43" t="s">
        <v>1531</v>
      </c>
      <c r="C1496" s="46" t="s">
        <v>1676</v>
      </c>
      <c r="D1496" s="44" t="s">
        <v>29798</v>
      </c>
      <c r="E1496" s="44" t="s">
        <v>29799</v>
      </c>
      <c r="F1496" s="44" t="str">
        <f t="shared" si="23"/>
        <v>Jovenes Por JovenesLa Matanza</v>
      </c>
      <c r="G1496" s="43" t="s">
        <v>23451</v>
      </c>
      <c r="H1496" s="44" t="s">
        <v>29800</v>
      </c>
      <c r="I1496" s="45" t="s">
        <v>29801</v>
      </c>
      <c r="J1496" s="45">
        <v>-34.739048916259001</v>
      </c>
      <c r="K1496" s="45">
        <v>-58.617394901167998</v>
      </c>
      <c r="L1496" s="43">
        <v>0.72934699999999997</v>
      </c>
    </row>
    <row r="1497" spans="1:12" x14ac:dyDescent="0.35">
      <c r="A1497" s="43">
        <v>3</v>
      </c>
      <c r="B1497" s="43" t="s">
        <v>1531</v>
      </c>
      <c r="C1497" s="46" t="s">
        <v>1683</v>
      </c>
      <c r="D1497" s="44" t="s">
        <v>29802</v>
      </c>
      <c r="E1497" s="44" t="s">
        <v>29803</v>
      </c>
      <c r="F1497" s="44" t="str">
        <f t="shared" si="23"/>
        <v>Codeseh Juana Azurduy (ex 12 De Octubre)La Matanza</v>
      </c>
      <c r="G1497" s="43" t="s">
        <v>23456</v>
      </c>
      <c r="H1497" s="44" t="s">
        <v>29804</v>
      </c>
      <c r="I1497" s="45" t="s">
        <v>29805</v>
      </c>
      <c r="J1497" s="45">
        <v>-34.751819528185003</v>
      </c>
      <c r="K1497" s="45">
        <v>-58.592626334278997</v>
      </c>
      <c r="L1497" s="43">
        <v>0.48168499999999997</v>
      </c>
    </row>
    <row r="1498" spans="1:12" x14ac:dyDescent="0.35">
      <c r="A1498" s="43">
        <v>3</v>
      </c>
      <c r="B1498" s="43" t="s">
        <v>1531</v>
      </c>
      <c r="C1498" s="46" t="s">
        <v>1683</v>
      </c>
      <c r="D1498" s="44" t="s">
        <v>29806</v>
      </c>
      <c r="E1498" s="44" t="s">
        <v>29807</v>
      </c>
      <c r="F1498" s="44" t="str">
        <f t="shared" si="23"/>
        <v>Codeseh, La Salud (ex Guadalupe Km21)La Matanza</v>
      </c>
      <c r="G1498" s="43" t="s">
        <v>23573</v>
      </c>
      <c r="H1498" s="44" t="s">
        <v>29808</v>
      </c>
      <c r="I1498" s="45" t="s">
        <v>29809</v>
      </c>
      <c r="J1498" s="45">
        <v>-34.700672747414998</v>
      </c>
      <c r="K1498" s="45">
        <v>-58.577498761584998</v>
      </c>
      <c r="L1498" s="43">
        <v>0.65603599999999995</v>
      </c>
    </row>
    <row r="1499" spans="1:12" x14ac:dyDescent="0.35">
      <c r="A1499" s="43">
        <v>3</v>
      </c>
      <c r="B1499" s="43" t="s">
        <v>1531</v>
      </c>
      <c r="C1499" s="46" t="s">
        <v>1683</v>
      </c>
      <c r="D1499" s="44" t="s">
        <v>29810</v>
      </c>
      <c r="E1499" s="44" t="s">
        <v>29811</v>
      </c>
      <c r="F1499" s="44" t="str">
        <f t="shared" si="23"/>
        <v>Ep N° 65 - 470La Matanza</v>
      </c>
      <c r="G1499" s="43" t="s">
        <v>23922</v>
      </c>
      <c r="H1499" s="44" t="s">
        <v>29812</v>
      </c>
      <c r="I1499" s="45" t="s">
        <v>29813</v>
      </c>
      <c r="J1499" s="45" t="s">
        <v>29814</v>
      </c>
      <c r="K1499" s="45" t="s">
        <v>29815</v>
      </c>
      <c r="L1499" s="43">
        <v>0.35092299999999998</v>
      </c>
    </row>
    <row r="1500" spans="1:12" x14ac:dyDescent="0.35">
      <c r="A1500" s="43">
        <v>3</v>
      </c>
      <c r="B1500" s="43" t="s">
        <v>1531</v>
      </c>
      <c r="C1500" s="46" t="s">
        <v>1683</v>
      </c>
      <c r="D1500" s="44" t="s">
        <v>29816</v>
      </c>
      <c r="E1500" s="44" t="s">
        <v>29817</v>
      </c>
      <c r="F1500" s="44" t="str">
        <f t="shared" si="23"/>
        <v>Rinconcito De Luz Jardin ComunitarioLa Matanza</v>
      </c>
      <c r="G1500" s="43" t="s">
        <v>23490</v>
      </c>
      <c r="H1500" s="44" t="s">
        <v>29818</v>
      </c>
      <c r="I1500" s="45" t="s">
        <v>29819</v>
      </c>
      <c r="J1500" s="45">
        <v>-34.736426000000002</v>
      </c>
      <c r="K1500" s="45">
        <v>-58.576577299999997</v>
      </c>
      <c r="L1500" s="43">
        <v>0.72854600000000003</v>
      </c>
    </row>
    <row r="1501" spans="1:12" x14ac:dyDescent="0.35">
      <c r="A1501" s="43">
        <v>3</v>
      </c>
      <c r="B1501" s="43" t="s">
        <v>1531</v>
      </c>
      <c r="C1501" s="46" t="s">
        <v>1683</v>
      </c>
      <c r="D1501" s="44" t="s">
        <v>29820</v>
      </c>
      <c r="E1501" s="44" t="s">
        <v>29821</v>
      </c>
      <c r="F1501" s="44" t="str">
        <f t="shared" si="23"/>
        <v>Codeseh (ees 75) Cens 456La Matanza</v>
      </c>
      <c r="G1501" s="43" t="s">
        <v>23490</v>
      </c>
      <c r="H1501" s="44" t="s">
        <v>29822</v>
      </c>
      <c r="I1501" s="45" t="s">
        <v>29823</v>
      </c>
      <c r="J1501" s="45" t="s">
        <v>29824</v>
      </c>
      <c r="K1501" s="45" t="s">
        <v>29825</v>
      </c>
      <c r="L1501" s="43">
        <v>0.69437000000000004</v>
      </c>
    </row>
    <row r="1502" spans="1:12" x14ac:dyDescent="0.35">
      <c r="A1502" s="43">
        <v>3</v>
      </c>
      <c r="B1502" s="43" t="s">
        <v>1531</v>
      </c>
      <c r="C1502" s="46" t="s">
        <v>1683</v>
      </c>
      <c r="D1502" s="44" t="s">
        <v>29826</v>
      </c>
      <c r="E1502" s="44" t="s">
        <v>29827</v>
      </c>
      <c r="F1502" s="44" t="str">
        <f t="shared" si="23"/>
        <v>Ateneonk (456)La Matanza</v>
      </c>
      <c r="G1502" s="43" t="s">
        <v>23451</v>
      </c>
      <c r="H1502" s="44" t="s">
        <v>29828</v>
      </c>
      <c r="I1502" s="45" t="s">
        <v>29829</v>
      </c>
      <c r="J1502" s="45">
        <v>-34.751559200000003</v>
      </c>
      <c r="K1502" s="45">
        <v>-58.574683800000003</v>
      </c>
      <c r="L1502" s="43">
        <v>0.70793399999999995</v>
      </c>
    </row>
    <row r="1503" spans="1:12" x14ac:dyDescent="0.35">
      <c r="A1503" s="43">
        <v>3</v>
      </c>
      <c r="B1503" s="43" t="s">
        <v>1531</v>
      </c>
      <c r="C1503" s="46" t="s">
        <v>1714</v>
      </c>
      <c r="D1503" s="44" t="s">
        <v>29830</v>
      </c>
      <c r="E1503" s="44" t="s">
        <v>29831</v>
      </c>
      <c r="F1503" s="44" t="str">
        <f t="shared" si="23"/>
        <v>Somos 456La Matanza</v>
      </c>
      <c r="G1503" s="43" t="s">
        <v>23461</v>
      </c>
      <c r="H1503" s="44" t="s">
        <v>29832</v>
      </c>
      <c r="I1503" s="45" t="s">
        <v>29833</v>
      </c>
      <c r="J1503" s="45">
        <v>-34.696134000000001</v>
      </c>
      <c r="K1503" s="45">
        <v>-58.597376500000003</v>
      </c>
      <c r="L1503" s="43">
        <v>0.35092299999999998</v>
      </c>
    </row>
    <row r="1504" spans="1:12" x14ac:dyDescent="0.35">
      <c r="A1504" s="43">
        <v>3</v>
      </c>
      <c r="B1504" s="43" t="s">
        <v>1531</v>
      </c>
      <c r="C1504" s="46" t="s">
        <v>1683</v>
      </c>
      <c r="D1504" s="44" t="s">
        <v>29834</v>
      </c>
      <c r="E1504" s="44" t="s">
        <v>29835</v>
      </c>
      <c r="F1504" s="44" t="str">
        <f t="shared" si="23"/>
        <v>Fines La Candela Diego Frias Y Sandro Castillo CapLa Matanza</v>
      </c>
      <c r="G1504" s="43" t="s">
        <v>23456</v>
      </c>
      <c r="H1504" s="44" t="s">
        <v>29836</v>
      </c>
      <c r="I1504" s="45" t="s">
        <v>29837</v>
      </c>
      <c r="J1504" s="45">
        <v>-34.683</v>
      </c>
      <c r="K1504" s="45">
        <v>-58.589660000000002</v>
      </c>
      <c r="L1504" s="43">
        <v>0.41150900000000001</v>
      </c>
    </row>
    <row r="1505" spans="1:12" x14ac:dyDescent="0.35">
      <c r="A1505" s="43">
        <v>3</v>
      </c>
      <c r="B1505" s="43" t="s">
        <v>1531</v>
      </c>
      <c r="C1505" s="46" t="s">
        <v>1683</v>
      </c>
      <c r="D1505" s="44" t="s">
        <v>29838</v>
      </c>
      <c r="E1505" s="44" t="s">
        <v>29839</v>
      </c>
      <c r="F1505" s="44" t="str">
        <f t="shared" si="23"/>
        <v>Juana Azurduy 456La Matanza</v>
      </c>
      <c r="G1505" s="43" t="s">
        <v>23456</v>
      </c>
      <c r="H1505" s="44" t="s">
        <v>29840</v>
      </c>
      <c r="I1505" s="45" t="s">
        <v>29841</v>
      </c>
      <c r="J1505" s="45">
        <v>-34.751819528185003</v>
      </c>
      <c r="K1505" s="45">
        <v>-58.592626334278997</v>
      </c>
      <c r="L1505" s="43">
        <v>0.48168499999999997</v>
      </c>
    </row>
    <row r="1506" spans="1:12" x14ac:dyDescent="0.35">
      <c r="A1506" s="43">
        <v>3</v>
      </c>
      <c r="B1506" s="43" t="s">
        <v>1531</v>
      </c>
      <c r="C1506" s="46" t="s">
        <v>1683</v>
      </c>
      <c r="D1506" s="44" t="s">
        <v>29842</v>
      </c>
      <c r="E1506" s="44" t="s">
        <v>29843</v>
      </c>
      <c r="F1506" s="44" t="str">
        <f t="shared" si="23"/>
        <v>Ep 112La Matanza</v>
      </c>
      <c r="G1506" s="43" t="s">
        <v>23461</v>
      </c>
      <c r="H1506" s="44" t="s">
        <v>29844</v>
      </c>
      <c r="I1506" s="45" t="s">
        <v>29845</v>
      </c>
      <c r="J1506" s="45" t="s">
        <v>29846</v>
      </c>
      <c r="K1506" s="45" t="s">
        <v>29847</v>
      </c>
      <c r="L1506" s="43">
        <v>0.49161500000000002</v>
      </c>
    </row>
    <row r="1507" spans="1:12" x14ac:dyDescent="0.35">
      <c r="A1507" s="43">
        <v>3</v>
      </c>
      <c r="B1507" s="43" t="s">
        <v>1531</v>
      </c>
      <c r="C1507" s="46" t="s">
        <v>1683</v>
      </c>
      <c r="D1507" s="44" t="s">
        <v>29848</v>
      </c>
      <c r="E1507" s="44" t="s">
        <v>29849</v>
      </c>
      <c r="F1507" s="44" t="str">
        <f t="shared" si="23"/>
        <v>Ees 75- 456La Matanza</v>
      </c>
      <c r="G1507" s="43" t="s">
        <v>23461</v>
      </c>
      <c r="H1507" s="44" t="s">
        <v>29850</v>
      </c>
      <c r="I1507" s="45" t="s">
        <v>29851</v>
      </c>
      <c r="J1507" s="45" t="s">
        <v>29824</v>
      </c>
      <c r="K1507" s="45" t="s">
        <v>29825</v>
      </c>
      <c r="L1507" s="43">
        <v>0.69437000000000004</v>
      </c>
    </row>
    <row r="1508" spans="1:12" x14ac:dyDescent="0.35">
      <c r="A1508" s="43">
        <v>3</v>
      </c>
      <c r="B1508" s="43" t="s">
        <v>1531</v>
      </c>
      <c r="C1508" s="46" t="s">
        <v>1710</v>
      </c>
      <c r="D1508" s="44" t="s">
        <v>29852</v>
      </c>
      <c r="E1508" s="44" t="s">
        <v>29853</v>
      </c>
      <c r="F1508" s="44" t="str">
        <f t="shared" si="23"/>
        <v>Capilla Nstra Sra De LourdesLa Matanza</v>
      </c>
      <c r="G1508" s="43" t="s">
        <v>23922</v>
      </c>
      <c r="H1508" s="44" t="s">
        <v>29854</v>
      </c>
      <c r="I1508" s="45" t="s">
        <v>29855</v>
      </c>
      <c r="J1508" s="45">
        <v>-34.761117200000001</v>
      </c>
      <c r="K1508" s="45">
        <v>-58.5817993</v>
      </c>
      <c r="L1508" s="43">
        <v>0.76983400000000002</v>
      </c>
    </row>
    <row r="1509" spans="1:12" x14ac:dyDescent="0.35">
      <c r="A1509" s="43">
        <v>3</v>
      </c>
      <c r="B1509" s="43" t="s">
        <v>1531</v>
      </c>
      <c r="C1509" s="46" t="s">
        <v>1683</v>
      </c>
      <c r="D1509" s="44" t="s">
        <v>29856</v>
      </c>
      <c r="E1509" s="44" t="s">
        <v>29857</v>
      </c>
      <c r="F1509" s="44" t="str">
        <f t="shared" si="23"/>
        <v>Somos Parte-452La Matanza</v>
      </c>
      <c r="G1509" s="43" t="s">
        <v>23451</v>
      </c>
      <c r="H1509" s="44" t="s">
        <v>29858</v>
      </c>
      <c r="I1509" s="45" t="s">
        <v>29859</v>
      </c>
      <c r="J1509" s="45">
        <v>-34.695265999999997</v>
      </c>
      <c r="K1509" s="45">
        <v>-58.599654000000001</v>
      </c>
      <c r="L1509" s="43">
        <v>0.341173</v>
      </c>
    </row>
    <row r="1510" spans="1:12" x14ac:dyDescent="0.35">
      <c r="A1510" s="43">
        <v>3</v>
      </c>
      <c r="B1510" s="43" t="s">
        <v>1531</v>
      </c>
      <c r="C1510" s="46" t="s">
        <v>1688</v>
      </c>
      <c r="D1510" s="44" t="s">
        <v>29860</v>
      </c>
      <c r="E1510" s="44" t="s">
        <v>29861</v>
      </c>
      <c r="F1510" s="44" t="str">
        <f t="shared" si="23"/>
        <v>Centro Comitario Mi NiÑa Hermosa-460La Matanza</v>
      </c>
      <c r="G1510" s="43" t="s">
        <v>23490</v>
      </c>
      <c r="H1510" s="44" t="s">
        <v>29862</v>
      </c>
      <c r="I1510" s="45" t="s">
        <v>29863</v>
      </c>
      <c r="J1510" s="45">
        <v>-34.7382518</v>
      </c>
      <c r="K1510" s="45">
        <v>-58.6434444</v>
      </c>
      <c r="L1510" s="43">
        <v>0.973445</v>
      </c>
    </row>
    <row r="1511" spans="1:12" x14ac:dyDescent="0.35">
      <c r="A1511" s="43">
        <v>3</v>
      </c>
      <c r="B1511" s="43" t="s">
        <v>1531</v>
      </c>
      <c r="C1511" s="46" t="s">
        <v>1688</v>
      </c>
      <c r="D1511" s="44" t="s">
        <v>29864</v>
      </c>
      <c r="E1511" s="44" t="s">
        <v>29865</v>
      </c>
      <c r="F1511" s="44" t="str">
        <f t="shared" si="23"/>
        <v>Centro Cultural "nada Es Imposible"-460La Matanza</v>
      </c>
      <c r="G1511" s="43" t="s">
        <v>23451</v>
      </c>
      <c r="H1511" s="44" t="s">
        <v>29866</v>
      </c>
      <c r="I1511" s="45" t="s">
        <v>29867</v>
      </c>
      <c r="J1511" s="45">
        <v>-34.704279901787999</v>
      </c>
      <c r="K1511" s="45">
        <v>-58.579619926669999</v>
      </c>
      <c r="L1511" s="43">
        <v>0.395146</v>
      </c>
    </row>
    <row r="1512" spans="1:12" x14ac:dyDescent="0.35">
      <c r="A1512" s="43">
        <v>3</v>
      </c>
      <c r="B1512" s="43" t="s">
        <v>1531</v>
      </c>
      <c r="C1512" s="46" t="s">
        <v>1688</v>
      </c>
      <c r="D1512" s="44" t="s">
        <v>29868</v>
      </c>
      <c r="E1512" s="44" t="s">
        <v>29869</v>
      </c>
      <c r="F1512" s="44" t="str">
        <f t="shared" si="23"/>
        <v>Fredy MariÑo C.c.cLa Matanza</v>
      </c>
      <c r="G1512" s="43" t="s">
        <v>23451</v>
      </c>
      <c r="H1512" s="44" t="s">
        <v>29870</v>
      </c>
      <c r="I1512" s="45" t="s">
        <v>29871</v>
      </c>
      <c r="J1512" s="45">
        <v>-34.738518599999999</v>
      </c>
      <c r="K1512" s="45">
        <v>-58.617472499999998</v>
      </c>
      <c r="L1512" s="43">
        <v>0.73669899999999999</v>
      </c>
    </row>
    <row r="1513" spans="1:12" x14ac:dyDescent="0.35">
      <c r="A1513" s="43">
        <v>3</v>
      </c>
      <c r="B1513" s="43" t="s">
        <v>1531</v>
      </c>
      <c r="C1513" s="46" t="s">
        <v>1714</v>
      </c>
      <c r="D1513" s="44" t="s">
        <v>29872</v>
      </c>
      <c r="E1513" s="44" t="s">
        <v>29873</v>
      </c>
      <c r="F1513" s="44" t="str">
        <f t="shared" si="23"/>
        <v>E.p 91La Matanza</v>
      </c>
      <c r="G1513" s="43" t="s">
        <v>23451</v>
      </c>
      <c r="H1513" s="44" t="s">
        <v>29874</v>
      </c>
      <c r="I1513" s="45" t="s">
        <v>29875</v>
      </c>
      <c r="J1513" s="45" t="s">
        <v>29876</v>
      </c>
      <c r="K1513" s="45" t="s">
        <v>29877</v>
      </c>
      <c r="L1513" s="43">
        <v>0.57689500000000005</v>
      </c>
    </row>
    <row r="1514" spans="1:12" x14ac:dyDescent="0.35">
      <c r="A1514" s="43">
        <v>3</v>
      </c>
      <c r="B1514" s="43" t="s">
        <v>1531</v>
      </c>
      <c r="C1514" s="46" t="s">
        <v>1688</v>
      </c>
      <c r="D1514" s="44" t="s">
        <v>29878</v>
      </c>
      <c r="E1514" s="44" t="s">
        <v>29879</v>
      </c>
      <c r="F1514" s="44" t="str">
        <f t="shared" si="23"/>
        <v>Mujer Maria Conti-460La Matanza</v>
      </c>
      <c r="G1514" s="43" t="s">
        <v>23451</v>
      </c>
      <c r="H1514" s="44" t="s">
        <v>29880</v>
      </c>
      <c r="I1514" s="45" t="s">
        <v>29881</v>
      </c>
      <c r="J1514" s="45">
        <v>-34.740691014909999</v>
      </c>
      <c r="K1514" s="45">
        <v>-58.622312982856002</v>
      </c>
      <c r="L1514" s="43">
        <v>0.74589700000000003</v>
      </c>
    </row>
    <row r="1515" spans="1:12" x14ac:dyDescent="0.35">
      <c r="A1515" s="43">
        <v>3</v>
      </c>
      <c r="B1515" s="43" t="s">
        <v>1531</v>
      </c>
      <c r="C1515" s="46" t="s">
        <v>1688</v>
      </c>
      <c r="D1515" s="44" t="s">
        <v>29882</v>
      </c>
      <c r="E1515" s="44" t="s">
        <v>29883</v>
      </c>
      <c r="F1515" s="44" t="str">
        <f t="shared" si="23"/>
        <v>CaacupeLa Matanza</v>
      </c>
      <c r="G1515" s="43" t="s">
        <v>23490</v>
      </c>
      <c r="H1515" s="44" t="s">
        <v>29884</v>
      </c>
      <c r="I1515" s="45" t="s">
        <v>29885</v>
      </c>
      <c r="J1515" s="45">
        <v>-34.759573389198003</v>
      </c>
      <c r="K1515" s="45">
        <v>-58.603330905829999</v>
      </c>
      <c r="L1515" s="43">
        <v>0.68497600000000003</v>
      </c>
    </row>
    <row r="1516" spans="1:12" x14ac:dyDescent="0.35">
      <c r="A1516" s="43">
        <v>3</v>
      </c>
      <c r="B1516" s="43" t="s">
        <v>1531</v>
      </c>
      <c r="C1516" s="46" t="s">
        <v>1688</v>
      </c>
      <c r="D1516" s="44" t="s">
        <v>29886</v>
      </c>
      <c r="E1516" s="44" t="s">
        <v>29887</v>
      </c>
      <c r="F1516" s="44" t="str">
        <f t="shared" si="23"/>
        <v>Identidad Vecinal Km27La Matanza</v>
      </c>
      <c r="G1516" s="43" t="s">
        <v>23451</v>
      </c>
      <c r="H1516" s="44" t="s">
        <v>29888</v>
      </c>
      <c r="I1516" s="45" t="s">
        <v>29889</v>
      </c>
      <c r="J1516" s="45">
        <v>-34.745507957698003</v>
      </c>
      <c r="K1516" s="45">
        <v>-58.609405360048001</v>
      </c>
      <c r="L1516" s="43">
        <v>0.674952</v>
      </c>
    </row>
    <row r="1517" spans="1:12" x14ac:dyDescent="0.35">
      <c r="A1517" s="43">
        <v>3</v>
      </c>
      <c r="B1517" s="43" t="s">
        <v>1531</v>
      </c>
      <c r="C1517" s="46" t="s">
        <v>1692</v>
      </c>
      <c r="D1517" s="44" t="s">
        <v>29890</v>
      </c>
      <c r="E1517" s="44" t="s">
        <v>29891</v>
      </c>
      <c r="F1517" s="44" t="str">
        <f t="shared" si="23"/>
        <v>Diversidad Transformar 170La Matanza</v>
      </c>
      <c r="G1517" s="43" t="s">
        <v>23461</v>
      </c>
      <c r="H1517" s="44" t="s">
        <v>29892</v>
      </c>
      <c r="I1517" s="45" t="s">
        <v>29893</v>
      </c>
      <c r="J1517" s="45">
        <v>-34.740207499999997</v>
      </c>
      <c r="K1517" s="45">
        <v>-58.607128500000002</v>
      </c>
      <c r="L1517" s="43">
        <v>0.64196399999999998</v>
      </c>
    </row>
    <row r="1518" spans="1:12" x14ac:dyDescent="0.35">
      <c r="A1518" s="43">
        <v>3</v>
      </c>
      <c r="B1518" s="43" t="s">
        <v>1531</v>
      </c>
      <c r="C1518" s="46" t="s">
        <v>1688</v>
      </c>
      <c r="D1518" s="44" t="s">
        <v>29894</v>
      </c>
      <c r="E1518" s="44" t="s">
        <v>29895</v>
      </c>
      <c r="F1518" s="44" t="str">
        <f t="shared" si="23"/>
        <v>Centro Cultural 128-460La Matanza</v>
      </c>
      <c r="G1518" s="43" t="s">
        <v>23451</v>
      </c>
      <c r="H1518" s="44" t="s">
        <v>29896</v>
      </c>
      <c r="I1518" s="45" t="s">
        <v>29897</v>
      </c>
      <c r="J1518" s="45">
        <v>-34.726318314078</v>
      </c>
      <c r="K1518" s="45">
        <v>-58.605796107373003</v>
      </c>
      <c r="L1518" s="43">
        <v>0.70785799999999999</v>
      </c>
    </row>
    <row r="1519" spans="1:12" x14ac:dyDescent="0.35">
      <c r="A1519" s="43">
        <v>3</v>
      </c>
      <c r="B1519" s="43" t="s">
        <v>1531</v>
      </c>
      <c r="C1519" s="46" t="s">
        <v>1688</v>
      </c>
      <c r="D1519" s="44" t="s">
        <v>29898</v>
      </c>
      <c r="E1519" s="44" t="s">
        <v>29887</v>
      </c>
      <c r="F1519" s="44" t="str">
        <f t="shared" si="23"/>
        <v>Identidad Vecinal Km27La Matanza</v>
      </c>
      <c r="G1519" s="43" t="s">
        <v>23461</v>
      </c>
      <c r="H1519" s="44" t="s">
        <v>29899</v>
      </c>
      <c r="I1519" s="45" t="s">
        <v>29900</v>
      </c>
      <c r="J1519" s="45">
        <v>-34.747559007306002</v>
      </c>
      <c r="K1519" s="45">
        <v>-58.589968818849002</v>
      </c>
      <c r="L1519" s="43">
        <v>0.47708699999999998</v>
      </c>
    </row>
    <row r="1520" spans="1:12" x14ac:dyDescent="0.35">
      <c r="A1520" s="43">
        <v>3</v>
      </c>
      <c r="B1520" s="43" t="s">
        <v>1531</v>
      </c>
      <c r="C1520" s="46" t="s">
        <v>1688</v>
      </c>
      <c r="D1520" s="44" t="s">
        <v>29901</v>
      </c>
      <c r="E1520" s="44" t="s">
        <v>29902</v>
      </c>
      <c r="F1520" s="44" t="str">
        <f t="shared" si="23"/>
        <v>Isauro ArancibiaLa Matanza</v>
      </c>
      <c r="G1520" s="43" t="s">
        <v>23490</v>
      </c>
      <c r="H1520" s="44" t="s">
        <v>29903</v>
      </c>
      <c r="I1520" s="45" t="s">
        <v>29904</v>
      </c>
      <c r="J1520" s="45">
        <v>-34.759949200000001</v>
      </c>
      <c r="K1520" s="45">
        <v>-58.603429599999998</v>
      </c>
      <c r="L1520" s="43">
        <v>0.68497600000000003</v>
      </c>
    </row>
    <row r="1521" spans="1:12" x14ac:dyDescent="0.35">
      <c r="A1521" s="43">
        <v>3</v>
      </c>
      <c r="B1521" s="43" t="s">
        <v>1531</v>
      </c>
      <c r="C1521" s="46" t="s">
        <v>1688</v>
      </c>
      <c r="D1521" s="44" t="s">
        <v>29905</v>
      </c>
      <c r="E1521" s="44" t="s">
        <v>29906</v>
      </c>
      <c r="F1521" s="44" t="str">
        <f t="shared" si="23"/>
        <v>MilagrosLa Matanza</v>
      </c>
      <c r="G1521" s="43" t="s">
        <v>23490</v>
      </c>
      <c r="H1521" s="44" t="s">
        <v>29907</v>
      </c>
      <c r="I1521" s="45" t="s">
        <v>29908</v>
      </c>
      <c r="J1521" s="45">
        <v>-34.748613800000001</v>
      </c>
      <c r="K1521" s="45">
        <v>-58.6007368</v>
      </c>
      <c r="L1521" s="43">
        <v>0.59812799999999999</v>
      </c>
    </row>
    <row r="1522" spans="1:12" x14ac:dyDescent="0.35">
      <c r="A1522" s="43">
        <v>3</v>
      </c>
      <c r="B1522" s="43" t="s">
        <v>1531</v>
      </c>
      <c r="C1522" s="46" t="s">
        <v>1688</v>
      </c>
      <c r="D1522" s="44" t="s">
        <v>29909</v>
      </c>
      <c r="E1522" s="44" t="s">
        <v>29910</v>
      </c>
      <c r="F1522" s="44" t="str">
        <f t="shared" si="23"/>
        <v>Ep N°94La Matanza</v>
      </c>
      <c r="G1522" s="43" t="s">
        <v>23490</v>
      </c>
      <c r="H1522" s="44" t="s">
        <v>29911</v>
      </c>
      <c r="I1522" s="45" t="s">
        <v>29912</v>
      </c>
      <c r="J1522" s="45" t="s">
        <v>29913</v>
      </c>
      <c r="K1522" s="45" t="s">
        <v>29914</v>
      </c>
      <c r="L1522" s="43">
        <v>0.62165899999999996</v>
      </c>
    </row>
    <row r="1523" spans="1:12" x14ac:dyDescent="0.35">
      <c r="A1523" s="43">
        <v>3</v>
      </c>
      <c r="B1523" s="43" t="s">
        <v>1531</v>
      </c>
      <c r="C1523" s="46" t="s">
        <v>1688</v>
      </c>
      <c r="D1523" s="44" t="s">
        <v>29915</v>
      </c>
      <c r="E1523" s="44" t="s">
        <v>29916</v>
      </c>
      <c r="F1523" s="44" t="str">
        <f t="shared" si="23"/>
        <v>Pelotas De TrapoLa Matanza</v>
      </c>
      <c r="G1523" s="43" t="s">
        <v>23490</v>
      </c>
      <c r="H1523" s="44" t="s">
        <v>29917</v>
      </c>
      <c r="I1523" s="45" t="s">
        <v>29918</v>
      </c>
      <c r="J1523" s="45">
        <v>-34.741246699999998</v>
      </c>
      <c r="K1523" s="45">
        <v>-58.6488698</v>
      </c>
      <c r="L1523" s="43">
        <v>1.000003</v>
      </c>
    </row>
    <row r="1524" spans="1:12" x14ac:dyDescent="0.35">
      <c r="A1524" s="43">
        <v>3</v>
      </c>
      <c r="B1524" s="43" t="s">
        <v>1531</v>
      </c>
      <c r="C1524" s="46" t="s">
        <v>1689</v>
      </c>
      <c r="D1524" s="44" t="s">
        <v>29919</v>
      </c>
      <c r="E1524" s="44" t="s">
        <v>29920</v>
      </c>
      <c r="F1524" s="44" t="str">
        <f t="shared" si="23"/>
        <v>Kiosko Juvenil San JosÉ Obrero - 461La Matanza</v>
      </c>
      <c r="G1524" s="43" t="s">
        <v>23922</v>
      </c>
      <c r="H1524" s="44" t="s">
        <v>29921</v>
      </c>
      <c r="I1524" s="45" t="s">
        <v>29922</v>
      </c>
      <c r="J1524" s="45">
        <v>-34.722509703004</v>
      </c>
      <c r="K1524" s="45">
        <v>-58.609733087294998</v>
      </c>
      <c r="L1524" s="43">
        <v>0.73587899999999995</v>
      </c>
    </row>
    <row r="1525" spans="1:12" x14ac:dyDescent="0.35">
      <c r="A1525" s="43">
        <v>3</v>
      </c>
      <c r="B1525" s="43" t="s">
        <v>1531</v>
      </c>
      <c r="C1525" s="46" t="s">
        <v>1689</v>
      </c>
      <c r="D1525" s="44" t="s">
        <v>29923</v>
      </c>
      <c r="E1525" s="44" t="s">
        <v>29924</v>
      </c>
      <c r="F1525" s="44" t="str">
        <f t="shared" si="23"/>
        <v>Iglesia Jea - 461La Matanza</v>
      </c>
      <c r="G1525" s="43" t="s">
        <v>23573</v>
      </c>
      <c r="H1525" s="44" t="s">
        <v>29925</v>
      </c>
      <c r="I1525" s="45" t="s">
        <v>29926</v>
      </c>
      <c r="J1525" s="45">
        <v>-34.816828079678999</v>
      </c>
      <c r="K1525" s="45">
        <v>-58.639876537496001</v>
      </c>
      <c r="L1525" s="43">
        <v>0.77578800000000003</v>
      </c>
    </row>
    <row r="1526" spans="1:12" x14ac:dyDescent="0.35">
      <c r="A1526" s="43">
        <v>3</v>
      </c>
      <c r="B1526" s="43" t="s">
        <v>1531</v>
      </c>
      <c r="C1526" s="46" t="s">
        <v>1689</v>
      </c>
      <c r="D1526" s="44" t="s">
        <v>29927</v>
      </c>
      <c r="E1526" s="44" t="s">
        <v>29928</v>
      </c>
      <c r="F1526" s="44" t="str">
        <f t="shared" si="23"/>
        <v>C.f.p. N°417 - 461La Matanza</v>
      </c>
      <c r="G1526" s="43" t="s">
        <v>23490</v>
      </c>
      <c r="H1526" s="44" t="s">
        <v>29929</v>
      </c>
      <c r="I1526" s="45" t="s">
        <v>29930</v>
      </c>
      <c r="J1526" s="45">
        <v>-34.704828287802997</v>
      </c>
      <c r="K1526" s="45">
        <v>-58.591783576921003</v>
      </c>
      <c r="L1526" s="43">
        <v>0.310421</v>
      </c>
    </row>
    <row r="1527" spans="1:12" x14ac:dyDescent="0.35">
      <c r="A1527" s="43">
        <v>3</v>
      </c>
      <c r="B1527" s="43" t="s">
        <v>1531</v>
      </c>
      <c r="C1527" s="46" t="s">
        <v>1689</v>
      </c>
      <c r="D1527" s="44" t="s">
        <v>29931</v>
      </c>
      <c r="E1527" s="44" t="s">
        <v>29932</v>
      </c>
      <c r="F1527" s="44" t="str">
        <f t="shared" si="23"/>
        <v>Obrador Desarrollo Social R. Castillo - 461La Matanza</v>
      </c>
      <c r="G1527" s="43" t="s">
        <v>23451</v>
      </c>
      <c r="H1527" s="44" t="s">
        <v>29933</v>
      </c>
      <c r="I1527" s="45" t="s">
        <v>29934</v>
      </c>
      <c r="J1527" s="45">
        <v>-34.7013958</v>
      </c>
      <c r="K1527" s="45">
        <v>-58.627604599999998</v>
      </c>
      <c r="L1527" s="43">
        <v>0.49247099999999999</v>
      </c>
    </row>
    <row r="1528" spans="1:12" x14ac:dyDescent="0.35">
      <c r="A1528" s="43">
        <v>3</v>
      </c>
      <c r="B1528" s="43" t="s">
        <v>1531</v>
      </c>
      <c r="C1528" s="46" t="s">
        <v>1689</v>
      </c>
      <c r="D1528" s="44" t="s">
        <v>29935</v>
      </c>
      <c r="E1528" s="44" t="s">
        <v>29936</v>
      </c>
      <c r="F1528" s="44" t="str">
        <f t="shared" si="23"/>
        <v>Sociedad De Fomento B° Central - 461La Matanza</v>
      </c>
      <c r="G1528" s="43" t="s">
        <v>23451</v>
      </c>
      <c r="H1528" s="44" t="s">
        <v>29937</v>
      </c>
      <c r="I1528" s="45" t="s">
        <v>29938</v>
      </c>
      <c r="J1528" s="45">
        <v>-34.717109913340003</v>
      </c>
      <c r="K1528" s="45">
        <v>-58.612231229716997</v>
      </c>
      <c r="L1528" s="43">
        <v>0.674929</v>
      </c>
    </row>
    <row r="1529" spans="1:12" x14ac:dyDescent="0.35">
      <c r="A1529" s="43">
        <v>3</v>
      </c>
      <c r="B1529" s="43" t="s">
        <v>1531</v>
      </c>
      <c r="C1529" s="46" t="s">
        <v>1692</v>
      </c>
      <c r="D1529" s="44" t="s">
        <v>29939</v>
      </c>
      <c r="E1529" s="44" t="s">
        <v>29940</v>
      </c>
      <c r="F1529" s="44" t="str">
        <f t="shared" si="23"/>
        <v>Generos Y Diversidad Sin FronterasLa Matanza</v>
      </c>
      <c r="G1529" s="43" t="s">
        <v>23451</v>
      </c>
      <c r="H1529" s="44" t="s">
        <v>29941</v>
      </c>
      <c r="I1529" s="45" t="s">
        <v>29942</v>
      </c>
      <c r="J1529" s="45">
        <v>-34.707024500000003</v>
      </c>
      <c r="K1529" s="45">
        <v>-58.606940299999998</v>
      </c>
      <c r="L1529" s="43">
        <v>0.56722099999999998</v>
      </c>
    </row>
    <row r="1530" spans="1:12" x14ac:dyDescent="0.35">
      <c r="A1530" s="43">
        <v>3</v>
      </c>
      <c r="B1530" s="43" t="s">
        <v>1531</v>
      </c>
      <c r="C1530" s="46" t="s">
        <v>1692</v>
      </c>
      <c r="D1530" s="44" t="s">
        <v>29943</v>
      </c>
      <c r="E1530" s="44" t="s">
        <v>29944</v>
      </c>
      <c r="F1530" s="44" t="str">
        <f t="shared" si="23"/>
        <v>S.f 17 De AgostoLa Matanza</v>
      </c>
      <c r="G1530" s="43" t="s">
        <v>23490</v>
      </c>
      <c r="H1530" s="44" t="s">
        <v>29945</v>
      </c>
      <c r="I1530" s="45" t="s">
        <v>29946</v>
      </c>
      <c r="J1530" s="45">
        <v>-34.710751988325001</v>
      </c>
      <c r="K1530" s="45">
        <v>-58.602091725264998</v>
      </c>
      <c r="L1530" s="43">
        <v>0.55362100000000003</v>
      </c>
    </row>
    <row r="1531" spans="1:12" x14ac:dyDescent="0.35">
      <c r="A1531" s="43">
        <v>3</v>
      </c>
      <c r="B1531" s="43" t="s">
        <v>1531</v>
      </c>
      <c r="C1531" s="46" t="s">
        <v>1692</v>
      </c>
      <c r="D1531" s="44" t="s">
        <v>29947</v>
      </c>
      <c r="E1531" s="44" t="s">
        <v>29948</v>
      </c>
      <c r="F1531" s="44" t="str">
        <f t="shared" si="23"/>
        <v>S F 17 De AgostoLa Matanza</v>
      </c>
      <c r="G1531" s="43" t="s">
        <v>23490</v>
      </c>
      <c r="H1531" s="44" t="s">
        <v>29949</v>
      </c>
      <c r="I1531" s="45" t="s">
        <v>29950</v>
      </c>
      <c r="J1531" s="45">
        <v>-34.695062700000001</v>
      </c>
      <c r="K1531" s="45">
        <v>-58.622700199999997</v>
      </c>
      <c r="L1531" s="43">
        <v>0.52685000000000004</v>
      </c>
    </row>
    <row r="1532" spans="1:12" x14ac:dyDescent="0.35">
      <c r="A1532" s="43">
        <v>3</v>
      </c>
      <c r="B1532" s="43" t="s">
        <v>1531</v>
      </c>
      <c r="C1532" s="46" t="s">
        <v>1692</v>
      </c>
      <c r="D1532" s="44" t="s">
        <v>29951</v>
      </c>
      <c r="E1532" s="44" t="s">
        <v>29952</v>
      </c>
      <c r="F1532" s="44" t="str">
        <f t="shared" si="23"/>
        <v>Ep N° 191La Matanza</v>
      </c>
      <c r="G1532" s="43" t="s">
        <v>23922</v>
      </c>
      <c r="H1532" s="44" t="s">
        <v>29953</v>
      </c>
      <c r="I1532" s="45" t="s">
        <v>29954</v>
      </c>
      <c r="J1532" s="45" t="s">
        <v>29955</v>
      </c>
      <c r="K1532" s="45" t="s">
        <v>29956</v>
      </c>
      <c r="L1532" s="43">
        <v>0.845777</v>
      </c>
    </row>
    <row r="1533" spans="1:12" x14ac:dyDescent="0.35">
      <c r="A1533" s="43">
        <v>3</v>
      </c>
      <c r="B1533" s="43" t="s">
        <v>1531</v>
      </c>
      <c r="C1533" s="46" t="s">
        <v>1710</v>
      </c>
      <c r="D1533" s="44" t="s">
        <v>29957</v>
      </c>
      <c r="E1533" s="44" t="s">
        <v>29958</v>
      </c>
      <c r="F1533" s="44" t="str">
        <f t="shared" si="23"/>
        <v>E.p. N65La Matanza</v>
      </c>
      <c r="G1533" s="43" t="s">
        <v>23451</v>
      </c>
      <c r="H1533" s="44" t="s">
        <v>29832</v>
      </c>
      <c r="I1533" s="45" t="s">
        <v>29833</v>
      </c>
      <c r="J1533" s="45" t="s">
        <v>29814</v>
      </c>
      <c r="K1533" s="45" t="s">
        <v>29815</v>
      </c>
      <c r="L1533" s="43">
        <v>0.35092299999999998</v>
      </c>
    </row>
    <row r="1534" spans="1:12" x14ac:dyDescent="0.35">
      <c r="A1534" s="43">
        <v>3</v>
      </c>
      <c r="B1534" s="43" t="s">
        <v>1531</v>
      </c>
      <c r="C1534" s="46" t="s">
        <v>1692</v>
      </c>
      <c r="D1534" s="44" t="s">
        <v>29959</v>
      </c>
      <c r="E1534" s="44" t="s">
        <v>29960</v>
      </c>
      <c r="F1534" s="44" t="str">
        <f t="shared" si="23"/>
        <v>Upcn Santa Marta (456)La Matanza</v>
      </c>
      <c r="G1534" s="43" t="s">
        <v>23531</v>
      </c>
      <c r="H1534" s="44" t="s">
        <v>29961</v>
      </c>
      <c r="I1534" s="45" t="s">
        <v>29962</v>
      </c>
      <c r="J1534" s="47" t="s">
        <v>29963</v>
      </c>
      <c r="K1534" s="47" t="s">
        <v>29964</v>
      </c>
      <c r="L1534" s="43">
        <v>0.49635099999999999</v>
      </c>
    </row>
    <row r="1535" spans="1:12" x14ac:dyDescent="0.35">
      <c r="A1535" s="43">
        <v>3</v>
      </c>
      <c r="B1535" s="43" t="s">
        <v>1531</v>
      </c>
      <c r="C1535" s="46" t="s">
        <v>1714</v>
      </c>
      <c r="D1535" s="44" t="s">
        <v>29965</v>
      </c>
      <c r="E1535" s="44" t="s">
        <v>29966</v>
      </c>
      <c r="F1535" s="44" t="str">
        <f t="shared" si="23"/>
        <v>Asociación Vecinal B° AmericaLa Matanza</v>
      </c>
      <c r="G1535" s="43" t="s">
        <v>23451</v>
      </c>
      <c r="H1535" s="44" t="s">
        <v>29967</v>
      </c>
      <c r="I1535" s="45" t="s">
        <v>29968</v>
      </c>
      <c r="J1535" s="45">
        <v>-34.713887300000003</v>
      </c>
      <c r="K1535" s="45">
        <v>-58.6331414</v>
      </c>
      <c r="L1535" s="43">
        <v>0.91985600000000001</v>
      </c>
    </row>
    <row r="1536" spans="1:12" x14ac:dyDescent="0.35">
      <c r="A1536" s="43">
        <v>3</v>
      </c>
      <c r="B1536" s="43" t="s">
        <v>1531</v>
      </c>
      <c r="C1536" s="46" t="s">
        <v>1692</v>
      </c>
      <c r="D1536" s="44" t="s">
        <v>29969</v>
      </c>
      <c r="E1536" s="44" t="s">
        <v>29970</v>
      </c>
      <c r="F1536" s="44" t="str">
        <f t="shared" si="23"/>
        <v>Proyecto NacionalLa Matanza</v>
      </c>
      <c r="G1536" s="43" t="s">
        <v>23456</v>
      </c>
      <c r="H1536" s="44" t="s">
        <v>29971</v>
      </c>
      <c r="I1536" s="45" t="s">
        <v>29972</v>
      </c>
      <c r="J1536" s="45">
        <v>-34.7053528</v>
      </c>
      <c r="K1536" s="45">
        <v>-58.574548100000001</v>
      </c>
      <c r="L1536" s="43">
        <v>0.65657500000000002</v>
      </c>
    </row>
    <row r="1537" spans="1:12" x14ac:dyDescent="0.35">
      <c r="A1537" s="43">
        <v>3</v>
      </c>
      <c r="B1537" s="43" t="s">
        <v>1531</v>
      </c>
      <c r="C1537" s="46" t="s">
        <v>1692</v>
      </c>
      <c r="D1537" s="44" t="s">
        <v>29973</v>
      </c>
      <c r="E1537" s="44" t="s">
        <v>29974</v>
      </c>
      <c r="F1537" s="44" t="str">
        <f t="shared" si="23"/>
        <v>Espacio Creativo De ArteLa Matanza</v>
      </c>
      <c r="G1537" s="43" t="s">
        <v>23451</v>
      </c>
      <c r="H1537" s="44" t="s">
        <v>29975</v>
      </c>
      <c r="I1537" s="45" t="s">
        <v>29976</v>
      </c>
      <c r="J1537" s="45">
        <v>-34.726247999999998</v>
      </c>
      <c r="K1537" s="45">
        <v>-58.647190100000003</v>
      </c>
      <c r="L1537" s="43">
        <v>0.84824299999999997</v>
      </c>
    </row>
    <row r="1538" spans="1:12" x14ac:dyDescent="0.35">
      <c r="A1538" s="43">
        <v>3</v>
      </c>
      <c r="B1538" s="43" t="s">
        <v>1531</v>
      </c>
      <c r="C1538" s="46" t="s">
        <v>1700</v>
      </c>
      <c r="D1538" s="44" t="s">
        <v>29977</v>
      </c>
      <c r="E1538" s="44" t="s">
        <v>29978</v>
      </c>
      <c r="F1538" s="44" t="str">
        <f t="shared" ref="F1538:F1601" si="24">CONCATENATE(E1538,B1538)</f>
        <v>Es 146 Ateneo Nk - 470La Matanza</v>
      </c>
      <c r="G1538" s="43" t="s">
        <v>23490</v>
      </c>
      <c r="H1538" s="44" t="s">
        <v>29979</v>
      </c>
      <c r="I1538" s="45" t="s">
        <v>29980</v>
      </c>
      <c r="J1538" s="45">
        <v>-34.747473499999998</v>
      </c>
      <c r="K1538" s="45">
        <v>-58.618089099999999</v>
      </c>
      <c r="L1538" s="43">
        <v>0.68550900000000003</v>
      </c>
    </row>
    <row r="1539" spans="1:12" x14ac:dyDescent="0.35">
      <c r="A1539" s="43">
        <v>3</v>
      </c>
      <c r="B1539" s="43" t="s">
        <v>1531</v>
      </c>
      <c r="C1539" s="46" t="s">
        <v>1700</v>
      </c>
      <c r="D1539" s="44" t="s">
        <v>29981</v>
      </c>
      <c r="E1539" s="44" t="s">
        <v>29982</v>
      </c>
      <c r="F1539" s="44" t="str">
        <f t="shared" si="24"/>
        <v>C Ntro Sr De Los Milagros De Mailin(3975)-470La Matanza</v>
      </c>
      <c r="G1539" s="43" t="s">
        <v>23922</v>
      </c>
      <c r="H1539" s="44" t="s">
        <v>29983</v>
      </c>
      <c r="I1539" s="45" t="s">
        <v>29984</v>
      </c>
      <c r="J1539" s="45">
        <v>-34.768151899999999</v>
      </c>
      <c r="K1539" s="45">
        <v>-58.592560499999998</v>
      </c>
      <c r="L1539" s="43">
        <v>0.82115099999999996</v>
      </c>
    </row>
    <row r="1540" spans="1:12" x14ac:dyDescent="0.35">
      <c r="A1540" s="43">
        <v>3</v>
      </c>
      <c r="B1540" s="43" t="s">
        <v>1531</v>
      </c>
      <c r="C1540" s="46" t="s">
        <v>1700</v>
      </c>
      <c r="D1540" s="44" t="s">
        <v>29985</v>
      </c>
      <c r="E1540" s="44" t="s">
        <v>29986</v>
      </c>
      <c r="F1540" s="44" t="str">
        <f t="shared" si="24"/>
        <v>Es N°137 Ateneo Nk - 470La Matanza</v>
      </c>
      <c r="G1540" s="43" t="s">
        <v>23922</v>
      </c>
      <c r="H1540" s="44" t="s">
        <v>29987</v>
      </c>
      <c r="I1540" s="45" t="s">
        <v>29988</v>
      </c>
      <c r="J1540" s="45">
        <v>-34.730940500000003</v>
      </c>
      <c r="K1540" s="45">
        <v>-58.621324700000002</v>
      </c>
      <c r="L1540" s="43">
        <v>0.95628400000000002</v>
      </c>
    </row>
    <row r="1541" spans="1:12" x14ac:dyDescent="0.35">
      <c r="A1541" s="43">
        <v>3</v>
      </c>
      <c r="B1541" s="43" t="s">
        <v>1531</v>
      </c>
      <c r="C1541" s="46" t="s">
        <v>1700</v>
      </c>
      <c r="D1541" s="44" t="s">
        <v>29989</v>
      </c>
      <c r="E1541" s="44" t="s">
        <v>29990</v>
      </c>
      <c r="F1541" s="44" t="str">
        <f t="shared" si="24"/>
        <v>Es N°166 - 470La Matanza</v>
      </c>
      <c r="G1541" s="43" t="s">
        <v>23922</v>
      </c>
      <c r="H1541" s="44" t="s">
        <v>29991</v>
      </c>
      <c r="I1541" s="45" t="s">
        <v>29992</v>
      </c>
      <c r="J1541" s="45">
        <v>-34.702060600000003</v>
      </c>
      <c r="K1541" s="45">
        <v>-58.616456800000002</v>
      </c>
      <c r="L1541" s="43">
        <v>0.56336200000000003</v>
      </c>
    </row>
    <row r="1542" spans="1:12" x14ac:dyDescent="0.35">
      <c r="A1542" s="43">
        <v>3</v>
      </c>
      <c r="B1542" s="43" t="s">
        <v>1531</v>
      </c>
      <c r="C1542" s="46" t="s">
        <v>1700</v>
      </c>
      <c r="D1542" s="44" t="s">
        <v>29993</v>
      </c>
      <c r="E1542" s="44" t="s">
        <v>29994</v>
      </c>
      <c r="F1542" s="44" t="str">
        <f t="shared" si="24"/>
        <v>Es N°146 - 470La Matanza</v>
      </c>
      <c r="G1542" s="43" t="s">
        <v>23922</v>
      </c>
      <c r="H1542" s="44" t="s">
        <v>29995</v>
      </c>
      <c r="I1542" s="45" t="s">
        <v>29996</v>
      </c>
      <c r="J1542" s="45">
        <v>-34.747473499999998</v>
      </c>
      <c r="K1542" s="45">
        <v>-58.618089099999999</v>
      </c>
      <c r="L1542" s="43">
        <v>0.68550900000000003</v>
      </c>
    </row>
    <row r="1543" spans="1:12" x14ac:dyDescent="0.35">
      <c r="A1543" s="43">
        <v>3</v>
      </c>
      <c r="B1543" s="43" t="s">
        <v>1531</v>
      </c>
      <c r="C1543" s="46" t="s">
        <v>1700</v>
      </c>
      <c r="D1543" s="44" t="s">
        <v>29997</v>
      </c>
      <c r="E1543" s="44" t="s">
        <v>29998</v>
      </c>
      <c r="F1543" s="44" t="str">
        <f t="shared" si="24"/>
        <v>San Francisco - 470La Matanza</v>
      </c>
      <c r="G1543" s="43" t="s">
        <v>23490</v>
      </c>
      <c r="H1543" s="44" t="s">
        <v>29999</v>
      </c>
      <c r="I1543" s="45" t="s">
        <v>30000</v>
      </c>
      <c r="J1543" s="45">
        <v>-34.720765999999998</v>
      </c>
      <c r="K1543" s="45">
        <v>-58.605902299999997</v>
      </c>
      <c r="L1543" s="43">
        <v>0.68384100000000003</v>
      </c>
    </row>
    <row r="1544" spans="1:12" x14ac:dyDescent="0.35">
      <c r="A1544" s="43">
        <v>3</v>
      </c>
      <c r="B1544" s="43" t="s">
        <v>1531</v>
      </c>
      <c r="C1544" s="46" t="s">
        <v>1700</v>
      </c>
      <c r="D1544" s="44" t="s">
        <v>30001</v>
      </c>
      <c r="E1544" s="44" t="s">
        <v>30002</v>
      </c>
      <c r="F1544" s="44" t="str">
        <f t="shared" si="24"/>
        <v>E.s Nº137/146 - 470La Matanza</v>
      </c>
      <c r="G1544" s="43" t="s">
        <v>23922</v>
      </c>
      <c r="H1544" s="44" t="s">
        <v>30003</v>
      </c>
      <c r="I1544" s="45" t="s">
        <v>30004</v>
      </c>
      <c r="J1544" s="45" t="s">
        <v>30005</v>
      </c>
      <c r="K1544" s="45" t="s">
        <v>30006</v>
      </c>
      <c r="L1544" s="43">
        <v>0.94325400000000004</v>
      </c>
    </row>
    <row r="1545" spans="1:12" x14ac:dyDescent="0.35">
      <c r="A1545" s="43">
        <v>3</v>
      </c>
      <c r="B1545" s="43" t="s">
        <v>1531</v>
      </c>
      <c r="C1545" s="46" t="s">
        <v>1700</v>
      </c>
      <c r="D1545" s="44" t="s">
        <v>30007</v>
      </c>
      <c r="E1545" s="44" t="s">
        <v>30008</v>
      </c>
      <c r="F1545" s="44" t="str">
        <f t="shared" si="24"/>
        <v>E.s Nº166 - 470La Matanza</v>
      </c>
      <c r="G1545" s="43" t="s">
        <v>23922</v>
      </c>
      <c r="H1545" s="44" t="s">
        <v>30009</v>
      </c>
      <c r="I1545" s="45" t="s">
        <v>30010</v>
      </c>
      <c r="J1545" s="45" t="s">
        <v>30011</v>
      </c>
      <c r="K1545" s="45" t="s">
        <v>30012</v>
      </c>
      <c r="L1545" s="43">
        <v>0.54649700000000001</v>
      </c>
    </row>
    <row r="1546" spans="1:12" x14ac:dyDescent="0.35">
      <c r="A1546" s="43">
        <v>3</v>
      </c>
      <c r="B1546" s="43" t="s">
        <v>1531</v>
      </c>
      <c r="C1546" s="46" t="s">
        <v>1714</v>
      </c>
      <c r="D1546" s="44" t="s">
        <v>30013</v>
      </c>
      <c r="E1546" s="44" t="s">
        <v>3432</v>
      </c>
      <c r="F1546" s="44" t="str">
        <f t="shared" si="24"/>
        <v>Polo Prod. R. CastilloLa Matanza</v>
      </c>
      <c r="G1546" s="43" t="s">
        <v>23451</v>
      </c>
      <c r="H1546" s="44" t="s">
        <v>30014</v>
      </c>
      <c r="I1546" s="45" t="s">
        <v>30015</v>
      </c>
      <c r="J1546" s="45">
        <v>-34.703895799999998</v>
      </c>
      <c r="K1546" s="45">
        <v>-58.626235800000003</v>
      </c>
      <c r="L1546" s="43">
        <v>0.49433199999999999</v>
      </c>
    </row>
    <row r="1547" spans="1:12" x14ac:dyDescent="0.35">
      <c r="A1547" s="43">
        <v>3</v>
      </c>
      <c r="B1547" s="43" t="s">
        <v>1531</v>
      </c>
      <c r="C1547" s="46" t="s">
        <v>1700</v>
      </c>
      <c r="D1547" s="44" t="s">
        <v>30016</v>
      </c>
      <c r="E1547" s="44" t="s">
        <v>30017</v>
      </c>
      <c r="F1547" s="44" t="str">
        <f t="shared" si="24"/>
        <v>Cc PequeÑo Brua - 470La Matanza</v>
      </c>
      <c r="G1547" s="43" t="s">
        <v>23922</v>
      </c>
      <c r="H1547" s="44" t="s">
        <v>30018</v>
      </c>
      <c r="I1547" s="45" t="s">
        <v>30019</v>
      </c>
      <c r="J1547" s="45">
        <v>-34.731797399999998</v>
      </c>
      <c r="K1547" s="45">
        <v>-58.607137299999998</v>
      </c>
      <c r="L1547" s="43">
        <v>0.59050999999999998</v>
      </c>
    </row>
    <row r="1548" spans="1:12" x14ac:dyDescent="0.35">
      <c r="A1548" s="43">
        <v>3</v>
      </c>
      <c r="B1548" s="43" t="s">
        <v>1531</v>
      </c>
      <c r="C1548" s="46" t="s">
        <v>1700</v>
      </c>
      <c r="D1548" s="44" t="s">
        <v>30020</v>
      </c>
      <c r="E1548" s="44" t="s">
        <v>30021</v>
      </c>
      <c r="F1548" s="44" t="str">
        <f t="shared" si="24"/>
        <v>Parroquia Nuestra SeÑora De Itati-470La Matanza</v>
      </c>
      <c r="G1548" s="43" t="s">
        <v>23701</v>
      </c>
      <c r="H1548" s="44" t="s">
        <v>30022</v>
      </c>
      <c r="I1548" s="45" t="s">
        <v>30023</v>
      </c>
      <c r="J1548" s="45">
        <v>-34.733560599999997</v>
      </c>
      <c r="K1548" s="45">
        <v>-58.634829500000002</v>
      </c>
      <c r="L1548" s="43">
        <v>0.98421199999999998</v>
      </c>
    </row>
    <row r="1549" spans="1:12" x14ac:dyDescent="0.35">
      <c r="A1549" s="43">
        <v>3</v>
      </c>
      <c r="B1549" s="43" t="s">
        <v>1531</v>
      </c>
      <c r="C1549" s="46" t="s">
        <v>1700</v>
      </c>
      <c r="D1549" s="44" t="s">
        <v>30024</v>
      </c>
      <c r="E1549" s="44" t="s">
        <v>30025</v>
      </c>
      <c r="F1549" s="44" t="str">
        <f t="shared" si="24"/>
        <v>Centro Culturtal El Mirador-470La Matanza</v>
      </c>
      <c r="G1549" s="43" t="s">
        <v>208</v>
      </c>
      <c r="H1549" s="44" t="s">
        <v>30026</v>
      </c>
      <c r="I1549" s="45" t="s">
        <v>30027</v>
      </c>
      <c r="J1549" s="45">
        <v>-34.723882600000003</v>
      </c>
      <c r="K1549" s="45">
        <v>-58.601933099999997</v>
      </c>
      <c r="L1549" s="43">
        <v>0.641737</v>
      </c>
    </row>
    <row r="1550" spans="1:12" x14ac:dyDescent="0.35">
      <c r="A1550" s="43">
        <v>3</v>
      </c>
      <c r="B1550" s="43" t="s">
        <v>1531</v>
      </c>
      <c r="C1550" s="46" t="s">
        <v>1700</v>
      </c>
      <c r="D1550" s="44" t="s">
        <v>30028</v>
      </c>
      <c r="E1550" s="44" t="s">
        <v>30029</v>
      </c>
      <c r="F1550" s="44" t="str">
        <f t="shared" si="24"/>
        <v>Anexo Brua-comedor NiÑo Jesus 470La Matanza</v>
      </c>
      <c r="G1550" s="43" t="s">
        <v>23451</v>
      </c>
      <c r="H1550" s="44" t="s">
        <v>30030</v>
      </c>
      <c r="I1550" s="45" t="s">
        <v>30031</v>
      </c>
      <c r="J1550" s="45">
        <v>-34.744092199999997</v>
      </c>
      <c r="K1550" s="45">
        <v>-58.564423900000001</v>
      </c>
      <c r="L1550" s="43">
        <v>0.85831100000000005</v>
      </c>
    </row>
    <row r="1551" spans="1:12" x14ac:dyDescent="0.35">
      <c r="A1551" s="43">
        <v>3</v>
      </c>
      <c r="B1551" s="43" t="s">
        <v>1531</v>
      </c>
      <c r="C1551" s="46" t="s">
        <v>1700</v>
      </c>
      <c r="D1551" s="44" t="s">
        <v>30032</v>
      </c>
      <c r="E1551" s="44" t="s">
        <v>30033</v>
      </c>
      <c r="F1551" s="44" t="str">
        <f t="shared" si="24"/>
        <v>Centro Cultural Vicky Walsh - 470La Matanza</v>
      </c>
      <c r="G1551" s="43" t="s">
        <v>23701</v>
      </c>
      <c r="H1551" s="44" t="s">
        <v>30034</v>
      </c>
      <c r="I1551" s="45" t="s">
        <v>30035</v>
      </c>
      <c r="J1551" s="45">
        <v>-34.737423999999997</v>
      </c>
      <c r="K1551" s="45">
        <v>-58.588119900000002</v>
      </c>
      <c r="L1551" s="43">
        <v>0.61715900000000001</v>
      </c>
    </row>
    <row r="1552" spans="1:12" x14ac:dyDescent="0.35">
      <c r="A1552" s="43">
        <v>3</v>
      </c>
      <c r="B1552" s="43" t="s">
        <v>1531</v>
      </c>
      <c r="C1552" s="46" t="s">
        <v>1700</v>
      </c>
      <c r="D1552" s="44" t="s">
        <v>30036</v>
      </c>
      <c r="E1552" s="44" t="s">
        <v>30037</v>
      </c>
      <c r="F1552" s="44" t="str">
        <f t="shared" si="24"/>
        <v>Ep Nº72 - 470La Matanza</v>
      </c>
      <c r="G1552" s="43" t="s">
        <v>23922</v>
      </c>
      <c r="H1552" s="44" t="s">
        <v>30038</v>
      </c>
      <c r="I1552" s="45" t="s">
        <v>30039</v>
      </c>
      <c r="J1552" s="45" t="s">
        <v>29777</v>
      </c>
      <c r="K1552" s="45" t="s">
        <v>29778</v>
      </c>
      <c r="L1552" s="43">
        <v>0.55194699999999997</v>
      </c>
    </row>
    <row r="1553" spans="1:12" x14ac:dyDescent="0.35">
      <c r="A1553" s="43">
        <v>3</v>
      </c>
      <c r="B1553" s="43" t="s">
        <v>1531</v>
      </c>
      <c r="C1553" s="46" t="s">
        <v>1700</v>
      </c>
      <c r="D1553" s="44" t="s">
        <v>30040</v>
      </c>
      <c r="E1553" s="44" t="s">
        <v>30041</v>
      </c>
      <c r="F1553" s="44" t="str">
        <f t="shared" si="24"/>
        <v>Eepa Nº754 - 470La Matanza</v>
      </c>
      <c r="G1553" s="43" t="s">
        <v>23922</v>
      </c>
      <c r="H1553" s="44" t="s">
        <v>30042</v>
      </c>
      <c r="I1553" s="45" t="s">
        <v>30043</v>
      </c>
      <c r="J1553" s="45" t="s">
        <v>30044</v>
      </c>
      <c r="K1553" s="45" t="s">
        <v>30045</v>
      </c>
      <c r="L1553" s="43">
        <v>0.62703500000000001</v>
      </c>
    </row>
    <row r="1554" spans="1:12" x14ac:dyDescent="0.35">
      <c r="A1554" s="43">
        <v>3</v>
      </c>
      <c r="B1554" s="43" t="s">
        <v>1531</v>
      </c>
      <c r="C1554" s="46" t="s">
        <v>1710</v>
      </c>
      <c r="D1554" s="44" t="s">
        <v>30046</v>
      </c>
      <c r="E1554" s="44" t="s">
        <v>30047</v>
      </c>
      <c r="F1554" s="44" t="str">
        <f t="shared" si="24"/>
        <v>Casa De La IgualdadLa Matanza</v>
      </c>
      <c r="G1554" s="43" t="s">
        <v>23461</v>
      </c>
      <c r="H1554" s="44" t="s">
        <v>30048</v>
      </c>
      <c r="I1554" s="45" t="s">
        <v>30049</v>
      </c>
      <c r="J1554" s="45">
        <v>-34.711413907218002</v>
      </c>
      <c r="K1554" s="45">
        <v>-58.596206874864002</v>
      </c>
      <c r="L1554" s="43">
        <v>0.46445399999999998</v>
      </c>
    </row>
    <row r="1555" spans="1:12" x14ac:dyDescent="0.35">
      <c r="A1555" s="43">
        <v>3</v>
      </c>
      <c r="B1555" s="43" t="s">
        <v>1531</v>
      </c>
      <c r="C1555" s="46" t="s">
        <v>1710</v>
      </c>
      <c r="D1555" s="44" t="s">
        <v>30050</v>
      </c>
      <c r="E1555" s="44" t="s">
        <v>30051</v>
      </c>
      <c r="F1555" s="44" t="str">
        <f t="shared" si="24"/>
        <v>Ess N° 155La Matanza</v>
      </c>
      <c r="G1555" s="43" t="s">
        <v>23461</v>
      </c>
      <c r="H1555" s="44" t="s">
        <v>30052</v>
      </c>
      <c r="I1555" s="45" t="s">
        <v>30053</v>
      </c>
      <c r="J1555" s="45">
        <v>-34.746737007398998</v>
      </c>
      <c r="K1555" s="45">
        <v>-58.600660012383003</v>
      </c>
      <c r="L1555" s="43">
        <v>0.59783200000000003</v>
      </c>
    </row>
    <row r="1556" spans="1:12" x14ac:dyDescent="0.35">
      <c r="A1556" s="43">
        <v>3</v>
      </c>
      <c r="B1556" s="43" t="s">
        <v>1531</v>
      </c>
      <c r="C1556" s="46" t="s">
        <v>1710</v>
      </c>
      <c r="D1556" s="44" t="s">
        <v>30054</v>
      </c>
      <c r="E1556" s="44" t="s">
        <v>30055</v>
      </c>
      <c r="F1556" s="44" t="str">
        <f t="shared" si="24"/>
        <v>Eepa N° 754La Matanza</v>
      </c>
      <c r="G1556" s="43" t="s">
        <v>23461</v>
      </c>
      <c r="H1556" s="44" t="s">
        <v>30056</v>
      </c>
      <c r="I1556" s="45" t="s">
        <v>30057</v>
      </c>
      <c r="J1556" s="45" t="s">
        <v>30044</v>
      </c>
      <c r="K1556" s="45" t="s">
        <v>30045</v>
      </c>
      <c r="L1556" s="43">
        <v>0.62703500000000001</v>
      </c>
    </row>
    <row r="1557" spans="1:12" x14ac:dyDescent="0.35">
      <c r="A1557" s="43">
        <v>3</v>
      </c>
      <c r="B1557" s="43" t="s">
        <v>1531</v>
      </c>
      <c r="C1557" s="46" t="s">
        <v>1710</v>
      </c>
      <c r="D1557" s="44" t="s">
        <v>30058</v>
      </c>
      <c r="E1557" s="44" t="s">
        <v>30059</v>
      </c>
      <c r="F1557" s="44" t="str">
        <f t="shared" si="24"/>
        <v>Unidos (jxj)La Matanza</v>
      </c>
      <c r="G1557" s="43" t="s">
        <v>23461</v>
      </c>
      <c r="H1557" s="44" t="s">
        <v>30060</v>
      </c>
      <c r="I1557" s="45" t="s">
        <v>30061</v>
      </c>
      <c r="J1557" s="45">
        <v>-34.732101100000001</v>
      </c>
      <c r="K1557" s="45">
        <v>-58.618254399999998</v>
      </c>
      <c r="L1557" s="43">
        <v>0.96030099999999996</v>
      </c>
    </row>
    <row r="1558" spans="1:12" x14ac:dyDescent="0.35">
      <c r="A1558" s="43">
        <v>3</v>
      </c>
      <c r="B1558" s="43" t="s">
        <v>1531</v>
      </c>
      <c r="C1558" s="46" t="s">
        <v>1710</v>
      </c>
      <c r="D1558" s="44" t="s">
        <v>30062</v>
      </c>
      <c r="E1558" s="44" t="s">
        <v>30063</v>
      </c>
      <c r="F1558" s="44" t="str">
        <f t="shared" si="24"/>
        <v>E.s. N° 104La Matanza</v>
      </c>
      <c r="G1558" s="43" t="s">
        <v>23490</v>
      </c>
      <c r="H1558" s="44" t="s">
        <v>30064</v>
      </c>
      <c r="I1558" s="45" t="s">
        <v>30065</v>
      </c>
      <c r="J1558" s="45" t="s">
        <v>30066</v>
      </c>
      <c r="K1558" s="45" t="s">
        <v>30067</v>
      </c>
      <c r="L1558" s="43">
        <v>0.71397500000000003</v>
      </c>
    </row>
    <row r="1559" spans="1:12" x14ac:dyDescent="0.35">
      <c r="A1559" s="43">
        <v>3</v>
      </c>
      <c r="B1559" s="43" t="s">
        <v>1531</v>
      </c>
      <c r="C1559" s="46" t="s">
        <v>1710</v>
      </c>
      <c r="D1559" s="44" t="s">
        <v>30068</v>
      </c>
      <c r="E1559" s="44" t="s">
        <v>30069</v>
      </c>
      <c r="F1559" s="44" t="str">
        <f t="shared" si="24"/>
        <v>GuadalupeLa Matanza</v>
      </c>
      <c r="G1559" s="43" t="s">
        <v>23451</v>
      </c>
      <c r="H1559" s="44" t="s">
        <v>30070</v>
      </c>
      <c r="I1559" s="45" t="s">
        <v>30071</v>
      </c>
      <c r="J1559" s="45">
        <v>-34.724050883540997</v>
      </c>
      <c r="K1559" s="45">
        <v>-58.58304460467</v>
      </c>
      <c r="L1559" s="43">
        <v>0.62202100000000005</v>
      </c>
    </row>
    <row r="1560" spans="1:12" x14ac:dyDescent="0.35">
      <c r="A1560" s="43">
        <v>3</v>
      </c>
      <c r="B1560" s="43" t="s">
        <v>1531</v>
      </c>
      <c r="C1560" s="46" t="s">
        <v>1710</v>
      </c>
      <c r="D1560" s="44" t="s">
        <v>30072</v>
      </c>
      <c r="E1560" s="44" t="s">
        <v>30073</v>
      </c>
      <c r="F1560" s="44" t="str">
        <f t="shared" si="24"/>
        <v>Subcomando BorgwardLa Matanza</v>
      </c>
      <c r="G1560" s="43" t="s">
        <v>23451</v>
      </c>
      <c r="H1560" s="44" t="s">
        <v>30074</v>
      </c>
      <c r="I1560" s="45" t="s">
        <v>30075</v>
      </c>
      <c r="J1560" s="45">
        <v>-34.730221012016003</v>
      </c>
      <c r="K1560" s="45">
        <v>-58.575048017583001</v>
      </c>
      <c r="L1560" s="43">
        <v>0.75263100000000005</v>
      </c>
    </row>
    <row r="1561" spans="1:12" x14ac:dyDescent="0.35">
      <c r="A1561" s="43">
        <v>3</v>
      </c>
      <c r="B1561" s="43" t="s">
        <v>1531</v>
      </c>
      <c r="C1561" s="46" t="s">
        <v>1714</v>
      </c>
      <c r="D1561" s="44" t="s">
        <v>30076</v>
      </c>
      <c r="E1561" s="44" t="s">
        <v>30077</v>
      </c>
      <c r="F1561" s="44" t="str">
        <f t="shared" si="24"/>
        <v>E.s 161La Matanza</v>
      </c>
      <c r="G1561" s="43" t="s">
        <v>23451</v>
      </c>
      <c r="H1561" s="44" t="s">
        <v>30078</v>
      </c>
      <c r="I1561" s="45" t="s">
        <v>30079</v>
      </c>
      <c r="J1561" s="45" t="s">
        <v>30080</v>
      </c>
      <c r="K1561" s="45" t="s">
        <v>30081</v>
      </c>
      <c r="L1561" s="43">
        <v>0.66283999999999998</v>
      </c>
    </row>
    <row r="1562" spans="1:12" x14ac:dyDescent="0.35">
      <c r="A1562" s="43">
        <v>3</v>
      </c>
      <c r="B1562" s="43" t="s">
        <v>1531</v>
      </c>
      <c r="C1562" s="46" t="s">
        <v>1714</v>
      </c>
      <c r="D1562" s="44" t="s">
        <v>30082</v>
      </c>
      <c r="E1562" s="44" t="s">
        <v>30083</v>
      </c>
      <c r="F1562" s="44" t="str">
        <f t="shared" si="24"/>
        <v>Centro Cultural No Me OlvidesLa Matanza</v>
      </c>
      <c r="G1562" s="43" t="s">
        <v>208</v>
      </c>
      <c r="H1562" s="44" t="s">
        <v>30084</v>
      </c>
      <c r="I1562" s="45" t="s">
        <v>30085</v>
      </c>
      <c r="J1562" s="45">
        <v>-34.702716886392999</v>
      </c>
      <c r="K1562" s="45">
        <v>-58.619469925117997</v>
      </c>
      <c r="L1562" s="43">
        <v>0.55225400000000002</v>
      </c>
    </row>
    <row r="1563" spans="1:12" x14ac:dyDescent="0.35">
      <c r="A1563" s="43">
        <v>3</v>
      </c>
      <c r="B1563" s="43" t="s">
        <v>1531</v>
      </c>
      <c r="C1563" s="46" t="s">
        <v>1714</v>
      </c>
      <c r="D1563" s="44" t="s">
        <v>30086</v>
      </c>
      <c r="E1563" s="44" t="s">
        <v>30087</v>
      </c>
      <c r="F1563" s="44" t="str">
        <f t="shared" si="24"/>
        <v>E.p 93 Santa RosaLa Matanza</v>
      </c>
      <c r="G1563" s="43" t="s">
        <v>23451</v>
      </c>
      <c r="H1563" s="44" t="s">
        <v>30088</v>
      </c>
      <c r="I1563" s="45" t="s">
        <v>30089</v>
      </c>
      <c r="J1563" s="45" t="s">
        <v>30090</v>
      </c>
      <c r="K1563" s="45" t="s">
        <v>30091</v>
      </c>
      <c r="L1563" s="43">
        <v>0.74902999999999997</v>
      </c>
    </row>
    <row r="1564" spans="1:12" x14ac:dyDescent="0.35">
      <c r="A1564" s="43">
        <v>3</v>
      </c>
      <c r="B1564" s="43" t="s">
        <v>1531</v>
      </c>
      <c r="C1564" s="46" t="s">
        <v>1714</v>
      </c>
      <c r="D1564" s="44" t="s">
        <v>30092</v>
      </c>
      <c r="E1564" s="44" t="s">
        <v>30093</v>
      </c>
      <c r="F1564" s="44" t="str">
        <f t="shared" si="24"/>
        <v>Coop. De Trabajo Mielcitas ArgentinasLa Matanza</v>
      </c>
      <c r="G1564" s="43" t="s">
        <v>23456</v>
      </c>
      <c r="H1564" s="44" t="s">
        <v>30094</v>
      </c>
      <c r="I1564" s="45" t="s">
        <v>30095</v>
      </c>
      <c r="J1564" s="45">
        <v>-34.693117800000003</v>
      </c>
      <c r="K1564" s="45">
        <v>-58.613135900000003</v>
      </c>
      <c r="L1564" s="43">
        <v>0.53266899999999995</v>
      </c>
    </row>
    <row r="1565" spans="1:12" x14ac:dyDescent="0.35">
      <c r="A1565" s="43">
        <v>3</v>
      </c>
      <c r="B1565" s="43" t="s">
        <v>1531</v>
      </c>
      <c r="C1565" s="46" t="s">
        <v>1714</v>
      </c>
      <c r="D1565" s="44" t="s">
        <v>30096</v>
      </c>
      <c r="E1565" s="44" t="s">
        <v>30097</v>
      </c>
      <c r="F1565" s="44" t="str">
        <f t="shared" si="24"/>
        <v>San Miguel ArcangelLa Matanza</v>
      </c>
      <c r="G1565" s="43" t="s">
        <v>23461</v>
      </c>
      <c r="H1565" s="44" t="s">
        <v>30098</v>
      </c>
      <c r="I1565" s="45" t="s">
        <v>30099</v>
      </c>
      <c r="J1565" s="45">
        <v>-34.712726400000001</v>
      </c>
      <c r="K1565" s="45">
        <v>-58.613864499999998</v>
      </c>
      <c r="L1565" s="43">
        <v>0.60421599999999998</v>
      </c>
    </row>
    <row r="1566" spans="1:12" x14ac:dyDescent="0.35">
      <c r="A1566" s="43">
        <v>3</v>
      </c>
      <c r="B1566" s="43" t="s">
        <v>1531</v>
      </c>
      <c r="C1566" s="46" t="s">
        <v>1714</v>
      </c>
      <c r="D1566" s="44" t="s">
        <v>30100</v>
      </c>
      <c r="E1566" s="44" t="s">
        <v>30101</v>
      </c>
      <c r="F1566" s="44" t="str">
        <f t="shared" si="24"/>
        <v>Parroquia San Miguel ArcangelLa Matanza</v>
      </c>
      <c r="G1566" s="43" t="s">
        <v>23461</v>
      </c>
      <c r="H1566" s="44" t="s">
        <v>30098</v>
      </c>
      <c r="I1566" s="45" t="s">
        <v>30099</v>
      </c>
      <c r="J1566" s="45">
        <v>-34.712726400000001</v>
      </c>
      <c r="K1566" s="45">
        <v>-58.613864499999998</v>
      </c>
      <c r="L1566" s="43">
        <v>0.60421599999999998</v>
      </c>
    </row>
    <row r="1567" spans="1:12" x14ac:dyDescent="0.35">
      <c r="A1567" s="43">
        <v>3</v>
      </c>
      <c r="B1567" s="43" t="s">
        <v>1531</v>
      </c>
      <c r="C1567" s="46" t="s">
        <v>1714</v>
      </c>
      <c r="D1567" s="44" t="s">
        <v>30102</v>
      </c>
      <c r="E1567" s="44" t="s">
        <v>30103</v>
      </c>
      <c r="F1567" s="44" t="str">
        <f t="shared" si="24"/>
        <v>FormarteLa Matanza</v>
      </c>
      <c r="G1567" s="43" t="s">
        <v>23451</v>
      </c>
      <c r="H1567" s="44" t="s">
        <v>30078</v>
      </c>
      <c r="I1567" s="45" t="s">
        <v>30079</v>
      </c>
      <c r="J1567" s="45">
        <v>-34.707418180903801</v>
      </c>
      <c r="K1567" s="45">
        <v>-58.6163582207543</v>
      </c>
      <c r="L1567" s="43">
        <v>0.66283999999999998</v>
      </c>
    </row>
    <row r="1568" spans="1:12" x14ac:dyDescent="0.35">
      <c r="A1568" s="43">
        <v>3</v>
      </c>
      <c r="B1568" s="43" t="s">
        <v>1531</v>
      </c>
      <c r="C1568" s="46" t="s">
        <v>1714</v>
      </c>
      <c r="D1568" s="44" t="s">
        <v>30104</v>
      </c>
      <c r="E1568" s="44" t="s">
        <v>30105</v>
      </c>
      <c r="F1568" s="44" t="str">
        <f t="shared" si="24"/>
        <v>Parroquia Cristo ObreroLa Matanza</v>
      </c>
      <c r="G1568" s="43" t="s">
        <v>23490</v>
      </c>
      <c r="H1568" s="44" t="s">
        <v>30106</v>
      </c>
      <c r="I1568" s="45" t="s">
        <v>30107</v>
      </c>
      <c r="J1568" s="45">
        <v>-34.692577499999999</v>
      </c>
      <c r="K1568" s="45">
        <v>-58.609249599999998</v>
      </c>
      <c r="L1568" s="43">
        <v>0.47536400000000001</v>
      </c>
    </row>
    <row r="1569" spans="1:12" x14ac:dyDescent="0.35">
      <c r="A1569" s="43">
        <v>3</v>
      </c>
      <c r="B1569" s="43" t="s">
        <v>1531</v>
      </c>
      <c r="C1569" s="46" t="s">
        <v>1714</v>
      </c>
      <c r="D1569" s="44" t="s">
        <v>30108</v>
      </c>
      <c r="E1569" s="44" t="s">
        <v>30109</v>
      </c>
      <c r="F1569" s="44" t="str">
        <f t="shared" si="24"/>
        <v>Capilla Espiritu SantoLa Matanza</v>
      </c>
      <c r="G1569" s="43" t="s">
        <v>23451</v>
      </c>
      <c r="H1569" s="44" t="s">
        <v>30110</v>
      </c>
      <c r="I1569" s="45" t="s">
        <v>30111</v>
      </c>
      <c r="J1569" s="45">
        <v>-34.699287300000002</v>
      </c>
      <c r="K1569" s="45">
        <v>-58.616265599999998</v>
      </c>
      <c r="L1569" s="43">
        <v>0.52298199999999995</v>
      </c>
    </row>
    <row r="1570" spans="1:12" x14ac:dyDescent="0.35">
      <c r="A1570" s="43">
        <v>3</v>
      </c>
      <c r="B1570" s="43" t="s">
        <v>1531</v>
      </c>
      <c r="C1570" s="46" t="s">
        <v>1714</v>
      </c>
      <c r="D1570" s="44" t="s">
        <v>30112</v>
      </c>
      <c r="E1570" s="44" t="s">
        <v>30113</v>
      </c>
      <c r="F1570" s="44" t="str">
        <f t="shared" si="24"/>
        <v>Capilla Inmaculada ConcepcionLa Matanza</v>
      </c>
      <c r="G1570" s="43" t="s">
        <v>23451</v>
      </c>
      <c r="H1570" s="44" t="s">
        <v>30114</v>
      </c>
      <c r="I1570" s="45" t="s">
        <v>30115</v>
      </c>
      <c r="J1570" s="45">
        <v>-34.714917100000001</v>
      </c>
      <c r="K1570" s="45">
        <v>-58.630692400000001</v>
      </c>
      <c r="L1570" s="43">
        <v>0.88306200000000001</v>
      </c>
    </row>
    <row r="1571" spans="1:12" x14ac:dyDescent="0.35">
      <c r="A1571" s="43">
        <v>3</v>
      </c>
      <c r="B1571" s="43" t="s">
        <v>1531</v>
      </c>
      <c r="C1571" s="46" t="s">
        <v>1714</v>
      </c>
      <c r="D1571" s="44" t="s">
        <v>30116</v>
      </c>
      <c r="E1571" s="44" t="s">
        <v>27133</v>
      </c>
      <c r="F1571" s="44" t="str">
        <f t="shared" si="24"/>
        <v>Capilla San JoseLa Matanza</v>
      </c>
      <c r="G1571" s="43" t="s">
        <v>23451</v>
      </c>
      <c r="H1571" s="44" t="s">
        <v>30117</v>
      </c>
      <c r="I1571" s="45" t="s">
        <v>30118</v>
      </c>
      <c r="J1571" s="45">
        <v>-34.703163400000001</v>
      </c>
      <c r="K1571" s="45">
        <v>-58.467780730000001</v>
      </c>
      <c r="L1571" s="43">
        <v>0.84500600000000003</v>
      </c>
    </row>
    <row r="1572" spans="1:12" x14ac:dyDescent="0.35">
      <c r="A1572" s="43">
        <v>3</v>
      </c>
      <c r="B1572" s="43" t="s">
        <v>1531</v>
      </c>
      <c r="C1572" s="46" t="s">
        <v>1678</v>
      </c>
      <c r="D1572" s="44" t="s">
        <v>30119</v>
      </c>
      <c r="E1572" s="44" t="s">
        <v>30120</v>
      </c>
      <c r="F1572" s="44" t="str">
        <f t="shared" si="24"/>
        <v>Mujeres De BarroLa Matanza</v>
      </c>
      <c r="G1572" s="43" t="s">
        <v>23451</v>
      </c>
      <c r="H1572" s="44" t="s">
        <v>30121</v>
      </c>
      <c r="I1572" s="45" t="s">
        <v>30122</v>
      </c>
      <c r="J1572" s="45">
        <v>-34.768584500000003</v>
      </c>
      <c r="K1572" s="45">
        <v>-58.611114399999998</v>
      </c>
      <c r="L1572" s="43">
        <v>0.74453400000000003</v>
      </c>
    </row>
    <row r="1573" spans="1:12" x14ac:dyDescent="0.35">
      <c r="A1573" s="43">
        <v>3</v>
      </c>
      <c r="B1573" s="43" t="s">
        <v>1531</v>
      </c>
      <c r="C1573" s="46" t="s">
        <v>1734</v>
      </c>
      <c r="D1573" s="44" t="s">
        <v>30123</v>
      </c>
      <c r="E1573" s="44" t="s">
        <v>30124</v>
      </c>
      <c r="F1573" s="44" t="str">
        <f t="shared" si="24"/>
        <v>Junta Vecinal Vecinos ComprometidosLa Matanza</v>
      </c>
      <c r="G1573" s="43" t="s">
        <v>23461</v>
      </c>
      <c r="H1573" s="44" t="s">
        <v>30125</v>
      </c>
      <c r="I1573" s="45" t="s">
        <v>30126</v>
      </c>
      <c r="J1573" s="45">
        <v>-34.741265045405001</v>
      </c>
      <c r="K1573" s="45">
        <v>-58.642267138902</v>
      </c>
      <c r="L1573" s="43">
        <v>1.0000020000000001</v>
      </c>
    </row>
    <row r="1574" spans="1:12" x14ac:dyDescent="0.35">
      <c r="A1574" s="43">
        <v>3</v>
      </c>
      <c r="B1574" s="43" t="s">
        <v>1531</v>
      </c>
      <c r="C1574" s="46" t="s">
        <v>1678</v>
      </c>
      <c r="D1574" s="44" t="s">
        <v>30127</v>
      </c>
      <c r="E1574" s="44" t="s">
        <v>30128</v>
      </c>
      <c r="F1574" s="44" t="str">
        <f t="shared" si="24"/>
        <v>Comedor MazamorraLa Matanza</v>
      </c>
      <c r="G1574" s="43" t="s">
        <v>23456</v>
      </c>
      <c r="H1574" s="44" t="s">
        <v>30129</v>
      </c>
      <c r="I1574" s="45" t="s">
        <v>30130</v>
      </c>
      <c r="J1574" s="45">
        <v>-34.854689717691002</v>
      </c>
      <c r="K1574" s="45">
        <v>-58.666806974758998</v>
      </c>
      <c r="L1574" s="43">
        <v>0.651806</v>
      </c>
    </row>
    <row r="1575" spans="1:12" x14ac:dyDescent="0.35">
      <c r="A1575" s="43">
        <v>3</v>
      </c>
      <c r="B1575" s="43" t="s">
        <v>1531</v>
      </c>
      <c r="C1575" s="46" t="s">
        <v>1754</v>
      </c>
      <c r="D1575" s="44" t="s">
        <v>30131</v>
      </c>
      <c r="E1575" s="44" t="s">
        <v>30132</v>
      </c>
      <c r="F1575" s="44" t="str">
        <f t="shared" si="24"/>
        <v>Diego Armando Maradona (escuela 22)La Matanza</v>
      </c>
      <c r="G1575" s="43" t="s">
        <v>23461</v>
      </c>
      <c r="H1575" s="44" t="s">
        <v>30133</v>
      </c>
      <c r="I1575" s="45" t="s">
        <v>30134</v>
      </c>
      <c r="J1575" s="45" t="s">
        <v>30135</v>
      </c>
      <c r="K1575" s="45" t="s">
        <v>30136</v>
      </c>
      <c r="L1575" s="43">
        <v>0.490728</v>
      </c>
    </row>
    <row r="1576" spans="1:12" x14ac:dyDescent="0.35">
      <c r="A1576" s="43">
        <v>3</v>
      </c>
      <c r="B1576" s="43" t="s">
        <v>1531</v>
      </c>
      <c r="C1576" s="46" t="s">
        <v>1678</v>
      </c>
      <c r="D1576" s="44" t="s">
        <v>30137</v>
      </c>
      <c r="E1576" s="44" t="s">
        <v>30138</v>
      </c>
      <c r="F1576" s="44" t="str">
        <f t="shared" si="24"/>
        <v>Coca SosaLa Matanza</v>
      </c>
      <c r="G1576" s="43" t="s">
        <v>23461</v>
      </c>
      <c r="H1576" s="44" t="s">
        <v>30139</v>
      </c>
      <c r="I1576" s="45" t="s">
        <v>30140</v>
      </c>
      <c r="J1576" s="45">
        <v>-34.745649800000002</v>
      </c>
      <c r="K1576" s="45">
        <v>-58.591037800000002</v>
      </c>
      <c r="L1576" s="43">
        <v>0.46462500000000001</v>
      </c>
    </row>
    <row r="1577" spans="1:12" x14ac:dyDescent="0.35">
      <c r="A1577" s="43">
        <v>3</v>
      </c>
      <c r="B1577" s="43" t="s">
        <v>1531</v>
      </c>
      <c r="C1577" s="46" t="s">
        <v>1678</v>
      </c>
      <c r="D1577" s="44" t="s">
        <v>30141</v>
      </c>
      <c r="E1577" s="44" t="s">
        <v>30142</v>
      </c>
      <c r="F1577" s="44" t="str">
        <f t="shared" si="24"/>
        <v>Casa De JuanaLa Matanza</v>
      </c>
      <c r="G1577" s="43" t="s">
        <v>23490</v>
      </c>
      <c r="H1577" s="44" t="s">
        <v>30143</v>
      </c>
      <c r="I1577" s="45" t="s">
        <v>30144</v>
      </c>
      <c r="J1577" s="45">
        <v>-34.783419299999998</v>
      </c>
      <c r="K1577" s="45">
        <v>-58.630792900000003</v>
      </c>
      <c r="L1577" s="43">
        <v>0.57054099999999996</v>
      </c>
    </row>
    <row r="1578" spans="1:12" x14ac:dyDescent="0.35">
      <c r="A1578" s="43">
        <v>3</v>
      </c>
      <c r="B1578" s="43" t="s">
        <v>1531</v>
      </c>
      <c r="C1578" s="46" t="s">
        <v>1678</v>
      </c>
      <c r="D1578" s="44" t="s">
        <v>30145</v>
      </c>
      <c r="E1578" s="44" t="s">
        <v>30146</v>
      </c>
      <c r="F1578" s="44" t="str">
        <f t="shared" si="24"/>
        <v>Santa RitaLa Matanza</v>
      </c>
      <c r="G1578" s="43" t="s">
        <v>23490</v>
      </c>
      <c r="H1578" s="44" t="s">
        <v>30147</v>
      </c>
      <c r="I1578" s="45" t="s">
        <v>30148</v>
      </c>
      <c r="J1578" s="45">
        <v>-34.764809200000002</v>
      </c>
      <c r="K1578" s="45">
        <v>-58.664742099999998</v>
      </c>
      <c r="L1578" s="43">
        <v>0.98287100000000005</v>
      </c>
    </row>
    <row r="1579" spans="1:12" x14ac:dyDescent="0.35">
      <c r="A1579" s="43">
        <v>3</v>
      </c>
      <c r="B1579" s="43" t="s">
        <v>1531</v>
      </c>
      <c r="C1579" s="46" t="s">
        <v>1678</v>
      </c>
      <c r="D1579" s="44" t="s">
        <v>30149</v>
      </c>
      <c r="E1579" s="44" t="s">
        <v>30150</v>
      </c>
      <c r="F1579" s="44" t="str">
        <f t="shared" si="24"/>
        <v>Mi PequeÑo SolcitoLa Matanza</v>
      </c>
      <c r="G1579" s="43" t="s">
        <v>23490</v>
      </c>
      <c r="H1579" s="44" t="s">
        <v>30151</v>
      </c>
      <c r="I1579" s="45" t="s">
        <v>30152</v>
      </c>
      <c r="J1579" s="45">
        <v>-34.796700000000001</v>
      </c>
      <c r="K1579" s="45">
        <v>-58.656999999999996</v>
      </c>
      <c r="L1579" s="43">
        <v>0.97436299999999998</v>
      </c>
    </row>
    <row r="1580" spans="1:12" x14ac:dyDescent="0.35">
      <c r="A1580" s="43">
        <v>3</v>
      </c>
      <c r="B1580" s="43" t="s">
        <v>1531</v>
      </c>
      <c r="C1580" s="46" t="s">
        <v>1754</v>
      </c>
      <c r="D1580" s="44" t="s">
        <v>30153</v>
      </c>
      <c r="E1580" s="44" t="s">
        <v>30154</v>
      </c>
      <c r="F1580" s="44" t="str">
        <f t="shared" si="24"/>
        <v>Parroquia San JoseLa Matanza</v>
      </c>
      <c r="G1580" s="43" t="s">
        <v>23451</v>
      </c>
      <c r="H1580" s="44" t="s">
        <v>30155</v>
      </c>
      <c r="I1580" s="45" t="s">
        <v>30156</v>
      </c>
      <c r="J1580" s="45">
        <v>-34.781765700000001</v>
      </c>
      <c r="K1580" s="45">
        <v>-58.620927799999997</v>
      </c>
      <c r="L1580" s="43">
        <v>0.54505700000000001</v>
      </c>
    </row>
    <row r="1581" spans="1:12" x14ac:dyDescent="0.35">
      <c r="A1581" s="43">
        <v>3</v>
      </c>
      <c r="B1581" s="43" t="s">
        <v>1531</v>
      </c>
      <c r="C1581" s="46" t="s">
        <v>1722</v>
      </c>
      <c r="D1581" s="44" t="s">
        <v>30157</v>
      </c>
      <c r="E1581" s="44" t="s">
        <v>30158</v>
      </c>
      <c r="F1581" s="44" t="str">
        <f t="shared" si="24"/>
        <v>Capilla Reina Del CieloLa Matanza</v>
      </c>
      <c r="G1581" s="43" t="s">
        <v>23451</v>
      </c>
      <c r="H1581" s="44" t="s">
        <v>30159</v>
      </c>
      <c r="I1581" s="45" t="s">
        <v>30160</v>
      </c>
      <c r="J1581" s="45">
        <v>-34.807901899999997</v>
      </c>
      <c r="K1581" s="45">
        <v>-58.629125199999997</v>
      </c>
      <c r="L1581" s="43">
        <v>0.92542199999999997</v>
      </c>
    </row>
    <row r="1582" spans="1:12" x14ac:dyDescent="0.35">
      <c r="A1582" s="43">
        <v>3</v>
      </c>
      <c r="B1582" s="43" t="s">
        <v>1531</v>
      </c>
      <c r="C1582" s="46" t="s">
        <v>1754</v>
      </c>
      <c r="D1582" s="44" t="s">
        <v>30161</v>
      </c>
      <c r="E1582" s="44" t="s">
        <v>30162</v>
      </c>
      <c r="F1582" s="44" t="str">
        <f t="shared" si="24"/>
        <v>Capilla Medalla MilagrosaLa Matanza</v>
      </c>
      <c r="G1582" s="43" t="s">
        <v>23451</v>
      </c>
      <c r="H1582" s="44" t="s">
        <v>30163</v>
      </c>
      <c r="I1582" s="45" t="s">
        <v>30164</v>
      </c>
      <c r="J1582" s="45">
        <v>-34.770928018154002</v>
      </c>
      <c r="K1582" s="45">
        <v>-58.625912004442</v>
      </c>
      <c r="L1582" s="43">
        <v>0.60435300000000003</v>
      </c>
    </row>
    <row r="1583" spans="1:12" x14ac:dyDescent="0.35">
      <c r="A1583" s="43">
        <v>3</v>
      </c>
      <c r="B1583" s="43" t="s">
        <v>1531</v>
      </c>
      <c r="C1583" s="46" t="s">
        <v>1722</v>
      </c>
      <c r="D1583" s="44" t="s">
        <v>30165</v>
      </c>
      <c r="E1583" s="44" t="s">
        <v>30166</v>
      </c>
      <c r="F1583" s="44" t="str">
        <f t="shared" si="24"/>
        <v>Casa DorregoLa Matanza</v>
      </c>
      <c r="G1583" s="43" t="s">
        <v>23451</v>
      </c>
      <c r="H1583" s="44" t="s">
        <v>30167</v>
      </c>
      <c r="I1583" s="45" t="s">
        <v>30168</v>
      </c>
      <c r="J1583" s="45">
        <v>-34.774754985595997</v>
      </c>
      <c r="K1583" s="45">
        <v>-58.617144030806003</v>
      </c>
      <c r="L1583" s="43">
        <v>0.52658199999999999</v>
      </c>
    </row>
    <row r="1584" spans="1:12" x14ac:dyDescent="0.35">
      <c r="A1584" s="43">
        <v>3</v>
      </c>
      <c r="B1584" s="43" t="s">
        <v>1531</v>
      </c>
      <c r="C1584" s="46" t="s">
        <v>1722</v>
      </c>
      <c r="D1584" s="44" t="s">
        <v>30169</v>
      </c>
      <c r="E1584" s="44" t="s">
        <v>30170</v>
      </c>
      <c r="F1584" s="44" t="str">
        <f t="shared" si="24"/>
        <v>Capilla San EnriqueLa Matanza</v>
      </c>
      <c r="G1584" s="43" t="s">
        <v>23451</v>
      </c>
      <c r="H1584" s="44" t="s">
        <v>30171</v>
      </c>
      <c r="I1584" s="45" t="s">
        <v>30172</v>
      </c>
      <c r="J1584" s="45">
        <v>-34.781239900000003</v>
      </c>
      <c r="K1584" s="45">
        <v>-58.642540599999997</v>
      </c>
      <c r="L1584" s="43">
        <v>0.59753599999999996</v>
      </c>
    </row>
    <row r="1585" spans="1:12" x14ac:dyDescent="0.35">
      <c r="A1585" s="43">
        <v>3</v>
      </c>
      <c r="B1585" s="43" t="s">
        <v>1531</v>
      </c>
      <c r="C1585" s="46" t="s">
        <v>1732</v>
      </c>
      <c r="D1585" s="44" t="s">
        <v>30173</v>
      </c>
      <c r="E1585" s="44" t="s">
        <v>30174</v>
      </c>
      <c r="F1585" s="44" t="str">
        <f t="shared" si="24"/>
        <v>Centro Joven AlegrÍaLa Matanza</v>
      </c>
      <c r="G1585" s="43" t="s">
        <v>23451</v>
      </c>
      <c r="H1585" s="44" t="s">
        <v>30175</v>
      </c>
      <c r="I1585" s="45" t="s">
        <v>30176</v>
      </c>
      <c r="J1585" s="45">
        <v>-34.793674799999998</v>
      </c>
      <c r="K1585" s="45">
        <v>-58.621592900000003</v>
      </c>
      <c r="L1585" s="43">
        <v>0.77214700000000003</v>
      </c>
    </row>
    <row r="1586" spans="1:12" x14ac:dyDescent="0.35">
      <c r="A1586" s="43">
        <v>3</v>
      </c>
      <c r="B1586" s="43" t="s">
        <v>1531</v>
      </c>
      <c r="C1586" s="46" t="s">
        <v>1732</v>
      </c>
      <c r="D1586" s="44" t="s">
        <v>30177</v>
      </c>
      <c r="E1586" s="44" t="s">
        <v>30178</v>
      </c>
      <c r="F1586" s="44" t="str">
        <f t="shared" si="24"/>
        <v>Obrador AcuarioLa Matanza</v>
      </c>
      <c r="G1586" s="43" t="s">
        <v>208</v>
      </c>
      <c r="H1586" s="44" t="s">
        <v>30179</v>
      </c>
      <c r="I1586" s="45" t="s">
        <v>30180</v>
      </c>
      <c r="J1586" s="47" t="s">
        <v>30181</v>
      </c>
      <c r="K1586" s="47" t="s">
        <v>30182</v>
      </c>
      <c r="L1586" s="43">
        <v>0.54320400000000002</v>
      </c>
    </row>
    <row r="1587" spans="1:12" x14ac:dyDescent="0.35">
      <c r="A1587" s="43">
        <v>3</v>
      </c>
      <c r="B1587" s="43" t="s">
        <v>1531</v>
      </c>
      <c r="C1587" s="46" t="s">
        <v>1754</v>
      </c>
      <c r="D1587" s="44" t="s">
        <v>30183</v>
      </c>
      <c r="E1587" s="44" t="s">
        <v>30184</v>
      </c>
      <c r="F1587" s="44" t="str">
        <f t="shared" si="24"/>
        <v>PaÑol Pedro LuqueLa Matanza</v>
      </c>
      <c r="G1587" s="43" t="s">
        <v>23461</v>
      </c>
      <c r="H1587" s="44" t="s">
        <v>30185</v>
      </c>
      <c r="I1587" s="45" t="s">
        <v>30186</v>
      </c>
      <c r="J1587" s="45">
        <v>-34.746979000000003</v>
      </c>
      <c r="K1587" s="45">
        <v>-58.571292800000002</v>
      </c>
      <c r="L1587" s="43">
        <v>0.78808900000000004</v>
      </c>
    </row>
    <row r="1588" spans="1:12" x14ac:dyDescent="0.35">
      <c r="A1588" s="43">
        <v>3</v>
      </c>
      <c r="B1588" s="43" t="s">
        <v>1531</v>
      </c>
      <c r="C1588" s="46" t="s">
        <v>1732</v>
      </c>
      <c r="D1588" s="44" t="s">
        <v>30187</v>
      </c>
      <c r="E1588" s="44" t="s">
        <v>30188</v>
      </c>
      <c r="F1588" s="44" t="str">
        <f t="shared" si="24"/>
        <v>Principe De PazLa Matanza</v>
      </c>
      <c r="G1588" s="43" t="s">
        <v>23451</v>
      </c>
      <c r="H1588" s="44" t="s">
        <v>30189</v>
      </c>
      <c r="I1588" s="45" t="s">
        <v>30190</v>
      </c>
      <c r="J1588" s="45">
        <v>-34.767321000000003</v>
      </c>
      <c r="K1588" s="45">
        <v>-58.651989700000001</v>
      </c>
      <c r="L1588" s="43">
        <v>0.59602999999999995</v>
      </c>
    </row>
    <row r="1589" spans="1:12" x14ac:dyDescent="0.35">
      <c r="A1589" s="43">
        <v>3</v>
      </c>
      <c r="B1589" s="43" t="s">
        <v>1531</v>
      </c>
      <c r="C1589" s="46" t="s">
        <v>1678</v>
      </c>
      <c r="D1589" s="44" t="s">
        <v>30191</v>
      </c>
      <c r="E1589" s="44" t="s">
        <v>30192</v>
      </c>
      <c r="F1589" s="44" t="str">
        <f t="shared" si="24"/>
        <v>Centro Comunitario Por Nuestros HijosLa Matanza</v>
      </c>
      <c r="G1589" s="43" t="s">
        <v>23451</v>
      </c>
      <c r="H1589" s="44" t="s">
        <v>30193</v>
      </c>
      <c r="I1589" s="45" t="s">
        <v>30194</v>
      </c>
      <c r="J1589" s="45">
        <v>-34.785602099999998</v>
      </c>
      <c r="K1589" s="45">
        <v>-58.608756700000001</v>
      </c>
      <c r="L1589" s="43">
        <v>0.87464500000000001</v>
      </c>
    </row>
    <row r="1590" spans="1:12" x14ac:dyDescent="0.35">
      <c r="A1590" s="43">
        <v>3</v>
      </c>
      <c r="B1590" s="43" t="s">
        <v>1531</v>
      </c>
      <c r="C1590" s="46" t="s">
        <v>1754</v>
      </c>
      <c r="D1590" s="44" t="s">
        <v>30195</v>
      </c>
      <c r="E1590" s="44" t="s">
        <v>30196</v>
      </c>
      <c r="F1590" s="44" t="str">
        <f t="shared" si="24"/>
        <v>Centro Ramon CarrilloLa Matanza</v>
      </c>
      <c r="G1590" s="43" t="s">
        <v>23451</v>
      </c>
      <c r="H1590" s="44" t="s">
        <v>30197</v>
      </c>
      <c r="I1590" s="45" t="s">
        <v>30198</v>
      </c>
      <c r="J1590" s="45">
        <v>-34.7736047</v>
      </c>
      <c r="K1590" s="45">
        <v>-58.616652899999998</v>
      </c>
      <c r="L1590" s="43">
        <v>0.58428999999999998</v>
      </c>
    </row>
    <row r="1591" spans="1:12" x14ac:dyDescent="0.35">
      <c r="A1591" s="43">
        <v>3</v>
      </c>
      <c r="B1591" s="43" t="s">
        <v>1531</v>
      </c>
      <c r="C1591" s="46" t="s">
        <v>1754</v>
      </c>
      <c r="D1591" s="44" t="s">
        <v>30199</v>
      </c>
      <c r="E1591" s="44" t="s">
        <v>30200</v>
      </c>
      <c r="F1591" s="44" t="str">
        <f t="shared" si="24"/>
        <v>Escuela Secundaria N° 67La Matanza</v>
      </c>
      <c r="G1591" s="43" t="s">
        <v>23451</v>
      </c>
      <c r="H1591" s="44" t="s">
        <v>30201</v>
      </c>
      <c r="I1591" s="45" t="s">
        <v>30202</v>
      </c>
      <c r="J1591" s="45" t="s">
        <v>30203</v>
      </c>
      <c r="K1591" s="45" t="s">
        <v>30204</v>
      </c>
      <c r="L1591" s="43">
        <v>0.631386</v>
      </c>
    </row>
    <row r="1592" spans="1:12" x14ac:dyDescent="0.35">
      <c r="A1592" s="43">
        <v>3</v>
      </c>
      <c r="B1592" s="43" t="s">
        <v>1531</v>
      </c>
      <c r="C1592" s="46" t="s">
        <v>1693</v>
      </c>
      <c r="D1592" s="44" t="s">
        <v>30205</v>
      </c>
      <c r="E1592" s="44" t="s">
        <v>30206</v>
      </c>
      <c r="F1592" s="44" t="str">
        <f t="shared" si="24"/>
        <v>Ep N°126La Matanza</v>
      </c>
      <c r="G1592" s="43" t="s">
        <v>23456</v>
      </c>
      <c r="H1592" s="44" t="s">
        <v>30207</v>
      </c>
      <c r="I1592" s="45" t="s">
        <v>30208</v>
      </c>
      <c r="J1592" s="45" t="s">
        <v>30209</v>
      </c>
      <c r="K1592" s="45" t="s">
        <v>30210</v>
      </c>
      <c r="L1592" s="43">
        <v>0.72462499999999996</v>
      </c>
    </row>
    <row r="1593" spans="1:12" x14ac:dyDescent="0.35">
      <c r="A1593" s="43">
        <v>3</v>
      </c>
      <c r="B1593" s="43" t="s">
        <v>1531</v>
      </c>
      <c r="C1593" s="46" t="s">
        <v>1693</v>
      </c>
      <c r="D1593" s="44" t="s">
        <v>30211</v>
      </c>
      <c r="E1593" s="44" t="s">
        <v>30212</v>
      </c>
      <c r="F1593" s="44" t="str">
        <f t="shared" si="24"/>
        <v>Centro Cultural CompaÑera Maria EvaLa Matanza</v>
      </c>
      <c r="G1593" s="43" t="s">
        <v>23451</v>
      </c>
      <c r="H1593" s="44" t="s">
        <v>30213</v>
      </c>
      <c r="I1593" s="45" t="s">
        <v>30214</v>
      </c>
      <c r="J1593" s="45">
        <v>-34.7447199</v>
      </c>
      <c r="K1593" s="45">
        <v>-58.6353753</v>
      </c>
      <c r="L1593" s="43">
        <v>0.95457499999999995</v>
      </c>
    </row>
    <row r="1594" spans="1:12" x14ac:dyDescent="0.35">
      <c r="A1594" s="43">
        <v>3</v>
      </c>
      <c r="B1594" s="43" t="s">
        <v>1531</v>
      </c>
      <c r="C1594" s="46" t="s">
        <v>1732</v>
      </c>
      <c r="D1594" s="44" t="s">
        <v>30215</v>
      </c>
      <c r="E1594" s="44" t="s">
        <v>30216</v>
      </c>
      <c r="F1594" s="44" t="str">
        <f t="shared" si="24"/>
        <v>Centro Comunitario Viejos AmigosLa Matanza</v>
      </c>
      <c r="G1594" s="43" t="s">
        <v>23451</v>
      </c>
      <c r="H1594" s="44" t="s">
        <v>30217</v>
      </c>
      <c r="I1594" s="45" t="s">
        <v>30218</v>
      </c>
      <c r="J1594" s="45">
        <v>-34.785110000000003</v>
      </c>
      <c r="K1594" s="45">
        <v>-58.615022199999999</v>
      </c>
      <c r="L1594" s="43">
        <v>0.76927800000000002</v>
      </c>
    </row>
    <row r="1595" spans="1:12" x14ac:dyDescent="0.35">
      <c r="A1595" s="43">
        <v>3</v>
      </c>
      <c r="B1595" s="43" t="s">
        <v>1531</v>
      </c>
      <c r="C1595" s="46" t="s">
        <v>1754</v>
      </c>
      <c r="D1595" s="44" t="s">
        <v>30219</v>
      </c>
      <c r="E1595" s="44" t="s">
        <v>30220</v>
      </c>
      <c r="F1595" s="44" t="str">
        <f t="shared" si="24"/>
        <v>E.p N°88La Matanza</v>
      </c>
      <c r="G1595" s="43" t="s">
        <v>23451</v>
      </c>
      <c r="H1595" s="44" t="s">
        <v>30221</v>
      </c>
      <c r="I1595" s="45" t="s">
        <v>30222</v>
      </c>
      <c r="J1595" s="45" t="s">
        <v>30223</v>
      </c>
      <c r="K1595" s="45" t="s">
        <v>30224</v>
      </c>
      <c r="L1595" s="43">
        <v>0.73575599999999997</v>
      </c>
    </row>
    <row r="1596" spans="1:12" x14ac:dyDescent="0.35">
      <c r="A1596" s="43">
        <v>3</v>
      </c>
      <c r="B1596" s="43" t="s">
        <v>1531</v>
      </c>
      <c r="C1596" s="46" t="s">
        <v>1699</v>
      </c>
      <c r="D1596" s="44" t="s">
        <v>30225</v>
      </c>
      <c r="E1596" s="44" t="s">
        <v>30226</v>
      </c>
      <c r="F1596" s="44" t="str">
        <f t="shared" si="24"/>
        <v>Los Angelitos De San PedroLa Matanza</v>
      </c>
      <c r="G1596" s="43" t="s">
        <v>23451</v>
      </c>
      <c r="H1596" s="44" t="s">
        <v>30227</v>
      </c>
      <c r="I1596" s="45" t="s">
        <v>30228</v>
      </c>
      <c r="J1596" s="45">
        <v>-34.817788627195</v>
      </c>
      <c r="K1596" s="45">
        <v>-58.637403135856999</v>
      </c>
      <c r="L1596" s="43">
        <v>0.79805800000000005</v>
      </c>
    </row>
    <row r="1597" spans="1:12" x14ac:dyDescent="0.35">
      <c r="A1597" s="43">
        <v>3</v>
      </c>
      <c r="B1597" s="43" t="s">
        <v>1531</v>
      </c>
      <c r="C1597" s="46" t="s">
        <v>1754</v>
      </c>
      <c r="D1597" s="44" t="s">
        <v>30229</v>
      </c>
      <c r="E1597" s="44" t="s">
        <v>30230</v>
      </c>
      <c r="F1597" s="44" t="str">
        <f t="shared" si="24"/>
        <v>Ep N° 133La Matanza</v>
      </c>
      <c r="G1597" s="43" t="s">
        <v>23490</v>
      </c>
      <c r="H1597" s="44" t="s">
        <v>30231</v>
      </c>
      <c r="I1597" s="45" t="s">
        <v>30232</v>
      </c>
      <c r="J1597" s="45" t="s">
        <v>30233</v>
      </c>
      <c r="K1597" s="45" t="s">
        <v>30234</v>
      </c>
      <c r="L1597" s="43">
        <v>0.89233399999999996</v>
      </c>
    </row>
    <row r="1598" spans="1:12" x14ac:dyDescent="0.35">
      <c r="A1598" s="43">
        <v>3</v>
      </c>
      <c r="B1598" s="43" t="s">
        <v>1531</v>
      </c>
      <c r="C1598" s="46" t="s">
        <v>1693</v>
      </c>
      <c r="D1598" s="44" t="s">
        <v>30235</v>
      </c>
      <c r="E1598" s="44" t="s">
        <v>30236</v>
      </c>
      <c r="F1598" s="44" t="str">
        <f t="shared" si="24"/>
        <v>Ep 103La Matanza</v>
      </c>
      <c r="G1598" s="43" t="s">
        <v>23456</v>
      </c>
      <c r="H1598" s="44" t="s">
        <v>30237</v>
      </c>
      <c r="I1598" s="45" t="s">
        <v>30238</v>
      </c>
      <c r="J1598" s="45" t="s">
        <v>30239</v>
      </c>
      <c r="K1598" s="45" t="s">
        <v>30240</v>
      </c>
      <c r="L1598" s="43">
        <v>0.74556</v>
      </c>
    </row>
    <row r="1599" spans="1:12" x14ac:dyDescent="0.35">
      <c r="A1599" s="43">
        <v>3</v>
      </c>
      <c r="B1599" s="43" t="s">
        <v>1531</v>
      </c>
      <c r="C1599" s="46" t="s">
        <v>1678</v>
      </c>
      <c r="D1599" s="44" t="s">
        <v>30241</v>
      </c>
      <c r="E1599" s="44" t="s">
        <v>3525</v>
      </c>
      <c r="F1599" s="44" t="str">
        <f t="shared" si="24"/>
        <v>Merendero Violeta ParraLa Matanza</v>
      </c>
      <c r="G1599" s="43" t="s">
        <v>23461</v>
      </c>
      <c r="H1599" s="44" t="s">
        <v>30242</v>
      </c>
      <c r="I1599" s="45" t="s">
        <v>30243</v>
      </c>
      <c r="J1599" s="45">
        <v>-34.894815899999998</v>
      </c>
      <c r="K1599" s="45">
        <v>-58.690885000000002</v>
      </c>
      <c r="L1599" s="43">
        <v>0.75095599999999996</v>
      </c>
    </row>
    <row r="1600" spans="1:12" x14ac:dyDescent="0.35">
      <c r="A1600" s="43">
        <v>3</v>
      </c>
      <c r="B1600" s="43" t="s">
        <v>1531</v>
      </c>
      <c r="C1600" s="46" t="s">
        <v>1693</v>
      </c>
      <c r="D1600" s="44" t="s">
        <v>30244</v>
      </c>
      <c r="E1600" s="44" t="s">
        <v>30245</v>
      </c>
      <c r="F1600" s="44" t="str">
        <f t="shared" si="24"/>
        <v>Ep 113La Matanza</v>
      </c>
      <c r="G1600" s="43" t="s">
        <v>23461</v>
      </c>
      <c r="H1600" s="44" t="s">
        <v>30246</v>
      </c>
      <c r="I1600" s="45" t="s">
        <v>30247</v>
      </c>
      <c r="J1600" s="47" t="s">
        <v>30248</v>
      </c>
      <c r="K1600" s="47" t="s">
        <v>30249</v>
      </c>
      <c r="L1600" s="43">
        <v>0.77432400000000001</v>
      </c>
    </row>
    <row r="1601" spans="1:12" x14ac:dyDescent="0.35">
      <c r="A1601" s="43">
        <v>3</v>
      </c>
      <c r="B1601" s="43" t="s">
        <v>1531</v>
      </c>
      <c r="C1601" s="46" t="s">
        <v>1754</v>
      </c>
      <c r="D1601" s="44" t="s">
        <v>30250</v>
      </c>
      <c r="E1601" s="44" t="s">
        <v>30251</v>
      </c>
      <c r="F1601" s="44" t="str">
        <f t="shared" si="24"/>
        <v>Capilla Virgen Del ValleLa Matanza</v>
      </c>
      <c r="G1601" s="43" t="s">
        <v>23461</v>
      </c>
      <c r="H1601" s="44" t="s">
        <v>30252</v>
      </c>
      <c r="I1601" s="45" t="s">
        <v>30253</v>
      </c>
      <c r="J1601" s="45">
        <v>-34.765007712303003</v>
      </c>
      <c r="K1601" s="45">
        <v>-58.605607766009001</v>
      </c>
      <c r="L1601" s="43">
        <v>0.72734699999999997</v>
      </c>
    </row>
    <row r="1602" spans="1:12" x14ac:dyDescent="0.35">
      <c r="A1602" s="43">
        <v>3</v>
      </c>
      <c r="B1602" s="43" t="s">
        <v>1531</v>
      </c>
      <c r="C1602" s="46" t="s">
        <v>1693</v>
      </c>
      <c r="D1602" s="44" t="s">
        <v>30254</v>
      </c>
      <c r="E1602" s="44" t="s">
        <v>30255</v>
      </c>
      <c r="F1602" s="44" t="str">
        <f t="shared" ref="F1602:F1665" si="25">CONCATENATE(E1602,B1602)</f>
        <v>Ees N°74La Matanza</v>
      </c>
      <c r="G1602" s="43" t="s">
        <v>23490</v>
      </c>
      <c r="H1602" s="44" t="s">
        <v>30256</v>
      </c>
      <c r="I1602" s="45" t="s">
        <v>30257</v>
      </c>
      <c r="J1602" s="45" t="s">
        <v>30258</v>
      </c>
      <c r="K1602" s="45" t="s">
        <v>30259</v>
      </c>
      <c r="L1602" s="43">
        <v>0.62037799999999999</v>
      </c>
    </row>
    <row r="1603" spans="1:12" x14ac:dyDescent="0.35">
      <c r="A1603" s="43">
        <v>3</v>
      </c>
      <c r="B1603" s="43" t="s">
        <v>1531</v>
      </c>
      <c r="C1603" s="46" t="s">
        <v>1734</v>
      </c>
      <c r="D1603" s="44" t="s">
        <v>30260</v>
      </c>
      <c r="E1603" s="44" t="s">
        <v>29525</v>
      </c>
      <c r="F1603" s="44" t="str">
        <f t="shared" si="25"/>
        <v>Catedral De La FeLa Matanza</v>
      </c>
      <c r="G1603" s="43" t="s">
        <v>23573</v>
      </c>
      <c r="H1603" s="44" t="s">
        <v>30261</v>
      </c>
      <c r="I1603" s="45" t="s">
        <v>30262</v>
      </c>
      <c r="J1603" s="45">
        <v>-34.709223719999997</v>
      </c>
      <c r="K1603" s="45">
        <v>-58.642122100000002</v>
      </c>
      <c r="L1603" s="43">
        <v>0.93519300000000005</v>
      </c>
    </row>
    <row r="1604" spans="1:12" x14ac:dyDescent="0.35">
      <c r="A1604" s="43">
        <v>3</v>
      </c>
      <c r="B1604" s="43" t="s">
        <v>1531</v>
      </c>
      <c r="C1604" s="46" t="s">
        <v>1678</v>
      </c>
      <c r="D1604" s="44" t="s">
        <v>30263</v>
      </c>
      <c r="E1604" s="44" t="s">
        <v>30264</v>
      </c>
      <c r="F1604" s="44" t="str">
        <f t="shared" si="25"/>
        <v>Jardin Comunitario Rinconcito De AmorLa Matanza</v>
      </c>
      <c r="G1604" s="43" t="s">
        <v>23461</v>
      </c>
      <c r="H1604" s="44" t="s">
        <v>30265</v>
      </c>
      <c r="I1604" s="45" t="s">
        <v>30266</v>
      </c>
      <c r="J1604" s="45">
        <v>-34.7712614</v>
      </c>
      <c r="K1604" s="45">
        <v>-58.6378597</v>
      </c>
      <c r="L1604" s="43">
        <v>0.55260100000000001</v>
      </c>
    </row>
    <row r="1605" spans="1:12" x14ac:dyDescent="0.35">
      <c r="A1605" s="43">
        <v>3</v>
      </c>
      <c r="B1605" s="43" t="s">
        <v>1531</v>
      </c>
      <c r="C1605" s="46" t="s">
        <v>1686</v>
      </c>
      <c r="D1605" s="44" t="s">
        <v>30267</v>
      </c>
      <c r="E1605" s="44" t="s">
        <v>30268</v>
      </c>
      <c r="F1605" s="44" t="str">
        <f t="shared" si="25"/>
        <v>Unidad Penitenciaria Nº43La Matanza</v>
      </c>
      <c r="G1605" s="43" t="s">
        <v>23456</v>
      </c>
      <c r="H1605" s="44" t="s">
        <v>30269</v>
      </c>
      <c r="I1605" s="45" t="s">
        <v>30270</v>
      </c>
      <c r="J1605" s="45">
        <v>-34.787379799999997</v>
      </c>
      <c r="K1605" s="45">
        <v>-58.643582500000001</v>
      </c>
      <c r="L1605" s="43">
        <v>0.60892299999999999</v>
      </c>
    </row>
    <row r="1606" spans="1:12" x14ac:dyDescent="0.35">
      <c r="A1606" s="43">
        <v>3</v>
      </c>
      <c r="B1606" s="43" t="s">
        <v>1531</v>
      </c>
      <c r="C1606" s="46" t="s">
        <v>1687</v>
      </c>
      <c r="D1606" s="44" t="s">
        <v>30271</v>
      </c>
      <c r="E1606" s="44" t="s">
        <v>2837</v>
      </c>
      <c r="F1606" s="44" t="str">
        <f t="shared" si="25"/>
        <v>Malvinas ArgentinasLa Matanza</v>
      </c>
      <c r="G1606" s="43" t="s">
        <v>23573</v>
      </c>
      <c r="H1606" s="44" t="s">
        <v>30272</v>
      </c>
      <c r="I1606" s="45" t="s">
        <v>30273</v>
      </c>
      <c r="J1606" s="45">
        <v>-34.855826920867003</v>
      </c>
      <c r="K1606" s="45">
        <v>-58.636510082782998</v>
      </c>
      <c r="L1606" s="43">
        <v>1.0000020000000001</v>
      </c>
    </row>
    <row r="1607" spans="1:12" x14ac:dyDescent="0.35">
      <c r="A1607" s="43">
        <v>3</v>
      </c>
      <c r="B1607" s="43" t="s">
        <v>1531</v>
      </c>
      <c r="C1607" s="46" t="s">
        <v>1746</v>
      </c>
      <c r="D1607" s="44" t="s">
        <v>30274</v>
      </c>
      <c r="E1607" s="44" t="s">
        <v>3508</v>
      </c>
      <c r="F1607" s="44" t="str">
        <f t="shared" si="25"/>
        <v>Esc. 84La Matanza</v>
      </c>
      <c r="G1607" s="43" t="s">
        <v>23451</v>
      </c>
      <c r="H1607" s="44" t="s">
        <v>30275</v>
      </c>
      <c r="I1607" s="45" t="s">
        <v>30276</v>
      </c>
      <c r="J1607" s="45">
        <v>-34.836198600000003</v>
      </c>
      <c r="K1607" s="45">
        <v>-58.6462389</v>
      </c>
      <c r="L1607" s="43">
        <v>0.74201700000000004</v>
      </c>
    </row>
    <row r="1608" spans="1:12" x14ac:dyDescent="0.35">
      <c r="A1608" s="43">
        <v>3</v>
      </c>
      <c r="B1608" s="43" t="s">
        <v>1531</v>
      </c>
      <c r="C1608" s="46" t="s">
        <v>1687</v>
      </c>
      <c r="D1608" s="44" t="s">
        <v>30277</v>
      </c>
      <c r="E1608" s="44" t="s">
        <v>30278</v>
      </c>
      <c r="F1608" s="44" t="str">
        <f t="shared" si="25"/>
        <v>Barrio Padre MujicaLa Matanza</v>
      </c>
      <c r="G1608" s="43" t="s">
        <v>23461</v>
      </c>
      <c r="H1608" s="44" t="s">
        <v>30279</v>
      </c>
      <c r="I1608" s="45" t="s">
        <v>30280</v>
      </c>
      <c r="J1608" s="45">
        <v>-34.880603899999997</v>
      </c>
      <c r="K1608" s="45">
        <v>-58.697271200000003</v>
      </c>
      <c r="L1608" s="43">
        <v>0.93824200000000002</v>
      </c>
    </row>
    <row r="1609" spans="1:12" x14ac:dyDescent="0.35">
      <c r="A1609" s="43">
        <v>3</v>
      </c>
      <c r="B1609" s="43" t="s">
        <v>1531</v>
      </c>
      <c r="C1609" s="46" t="s">
        <v>1699</v>
      </c>
      <c r="D1609" s="44" t="s">
        <v>30281</v>
      </c>
      <c r="E1609" s="44" t="s">
        <v>30282</v>
      </c>
      <c r="F1609" s="44" t="str">
        <f t="shared" si="25"/>
        <v>Ees N°77La Matanza</v>
      </c>
      <c r="G1609" s="43" t="s">
        <v>23451</v>
      </c>
      <c r="H1609" s="44" t="s">
        <v>30283</v>
      </c>
      <c r="I1609" s="45" t="s">
        <v>30284</v>
      </c>
      <c r="J1609" s="45" t="s">
        <v>30285</v>
      </c>
      <c r="K1609" s="45" t="s">
        <v>30286</v>
      </c>
      <c r="L1609" s="43">
        <v>0.69587500000000002</v>
      </c>
    </row>
    <row r="1610" spans="1:12" x14ac:dyDescent="0.35">
      <c r="A1610" s="43">
        <v>3</v>
      </c>
      <c r="B1610" s="43" t="s">
        <v>1531</v>
      </c>
      <c r="C1610" s="46" t="s">
        <v>1699</v>
      </c>
      <c r="D1610" s="44" t="s">
        <v>30287</v>
      </c>
      <c r="E1610" s="44" t="s">
        <v>30288</v>
      </c>
      <c r="F1610" s="44" t="str">
        <f t="shared" si="25"/>
        <v>El PlayÓn Centro ComunitarioLa Matanza</v>
      </c>
      <c r="G1610" s="43" t="s">
        <v>23451</v>
      </c>
      <c r="H1610" s="44" t="s">
        <v>30289</v>
      </c>
      <c r="I1610" s="45" t="s">
        <v>30290</v>
      </c>
      <c r="J1610" s="45">
        <v>-34.811254521925001</v>
      </c>
      <c r="K1610" s="45">
        <v>-58.648952924744997</v>
      </c>
      <c r="L1610" s="43">
        <v>0.94358699999999995</v>
      </c>
    </row>
    <row r="1611" spans="1:12" x14ac:dyDescent="0.35">
      <c r="A1611" s="43">
        <v>3</v>
      </c>
      <c r="B1611" s="43" t="s">
        <v>1531</v>
      </c>
      <c r="C1611" s="46" t="s">
        <v>1687</v>
      </c>
      <c r="D1611" s="44" t="s">
        <v>30291</v>
      </c>
      <c r="E1611" s="44" t="s">
        <v>30292</v>
      </c>
      <c r="F1611" s="44" t="str">
        <f t="shared" si="25"/>
        <v>Identidad Vecinal Km 46La Matanza</v>
      </c>
      <c r="G1611" s="43" t="s">
        <v>23451</v>
      </c>
      <c r="H1611" s="44" t="s">
        <v>30293</v>
      </c>
      <c r="I1611" s="45" t="s">
        <v>30294</v>
      </c>
      <c r="J1611" s="45">
        <v>-34.897494100000003</v>
      </c>
      <c r="K1611" s="45">
        <v>-58.6941822</v>
      </c>
      <c r="L1611" s="43">
        <v>0.75095599999999996</v>
      </c>
    </row>
    <row r="1612" spans="1:12" x14ac:dyDescent="0.35">
      <c r="A1612" s="43">
        <v>3</v>
      </c>
      <c r="B1612" s="43" t="s">
        <v>1531</v>
      </c>
      <c r="C1612" s="46" t="s">
        <v>1746</v>
      </c>
      <c r="D1612" s="44" t="s">
        <v>30295</v>
      </c>
      <c r="E1612" s="44" t="s">
        <v>30296</v>
      </c>
      <c r="F1612" s="44" t="str">
        <f t="shared" si="25"/>
        <v>Asociacion C.r.e.e.r.La Matanza</v>
      </c>
      <c r="G1612" s="43" t="s">
        <v>23451</v>
      </c>
      <c r="H1612" s="44" t="s">
        <v>30297</v>
      </c>
      <c r="I1612" s="45" t="s">
        <v>30298</v>
      </c>
      <c r="J1612" s="45">
        <v>-34.898631729999998</v>
      </c>
      <c r="K1612" s="45">
        <v>-58.69257992</v>
      </c>
      <c r="L1612" s="43">
        <v>0.69393300000000002</v>
      </c>
    </row>
    <row r="1613" spans="1:12" x14ac:dyDescent="0.35">
      <c r="A1613" s="43">
        <v>3</v>
      </c>
      <c r="B1613" s="43" t="s">
        <v>1531</v>
      </c>
      <c r="C1613" s="46" t="s">
        <v>1746</v>
      </c>
      <c r="D1613" s="44" t="s">
        <v>30299</v>
      </c>
      <c r="E1613" s="44" t="s">
        <v>30300</v>
      </c>
      <c r="F1613" s="44" t="str">
        <f t="shared" si="25"/>
        <v>Puertas Del CieloLa Matanza</v>
      </c>
      <c r="G1613" s="43" t="s">
        <v>23451</v>
      </c>
      <c r="H1613" s="44" t="s">
        <v>30301</v>
      </c>
      <c r="I1613" s="45" t="s">
        <v>30302</v>
      </c>
      <c r="J1613" s="45">
        <v>-34.855846001233999</v>
      </c>
      <c r="K1613" s="45">
        <v>-58.640154031403</v>
      </c>
      <c r="L1613" s="43">
        <v>1.0000020000000001</v>
      </c>
    </row>
    <row r="1614" spans="1:12" x14ac:dyDescent="0.35">
      <c r="A1614" s="43">
        <v>3</v>
      </c>
      <c r="B1614" s="43" t="s">
        <v>1531</v>
      </c>
      <c r="C1614" s="46" t="s">
        <v>1687</v>
      </c>
      <c r="D1614" s="44" t="s">
        <v>30303</v>
      </c>
      <c r="E1614" s="44" t="s">
        <v>26301</v>
      </c>
      <c r="F1614" s="44" t="str">
        <f t="shared" si="25"/>
        <v>Asamblea De DiosLa Matanza</v>
      </c>
      <c r="G1614" s="43" t="s">
        <v>23451</v>
      </c>
      <c r="H1614" s="44" t="s">
        <v>30304</v>
      </c>
      <c r="I1614" s="45" t="s">
        <v>30305</v>
      </c>
      <c r="J1614" s="45">
        <v>-34.872196876982002</v>
      </c>
      <c r="K1614" s="45">
        <v>-58.673232365014002</v>
      </c>
      <c r="L1614" s="43">
        <v>0.70428900000000005</v>
      </c>
    </row>
    <row r="1615" spans="1:12" x14ac:dyDescent="0.35">
      <c r="A1615" s="43">
        <v>3</v>
      </c>
      <c r="B1615" s="43" t="s">
        <v>1531</v>
      </c>
      <c r="C1615" s="46" t="s">
        <v>1687</v>
      </c>
      <c r="D1615" s="44" t="s">
        <v>30306</v>
      </c>
      <c r="E1615" s="44" t="s">
        <v>30307</v>
      </c>
      <c r="F1615" s="44" t="str">
        <f t="shared" si="25"/>
        <v>ParaÍso De DiosLa Matanza</v>
      </c>
      <c r="G1615" s="43" t="s">
        <v>23451</v>
      </c>
      <c r="H1615" s="44" t="s">
        <v>30308</v>
      </c>
      <c r="I1615" s="45" t="s">
        <v>30309</v>
      </c>
      <c r="J1615" s="45">
        <v>-34.878126155792998</v>
      </c>
      <c r="K1615" s="45">
        <v>-58.698577061736998</v>
      </c>
      <c r="L1615" s="43">
        <v>0.95550400000000002</v>
      </c>
    </row>
    <row r="1616" spans="1:12" x14ac:dyDescent="0.35">
      <c r="A1616" s="43">
        <v>3</v>
      </c>
      <c r="B1616" s="43" t="s">
        <v>1531</v>
      </c>
      <c r="C1616" s="46" t="s">
        <v>1687</v>
      </c>
      <c r="D1616" s="44" t="s">
        <v>30310</v>
      </c>
      <c r="E1616" s="44" t="s">
        <v>30311</v>
      </c>
      <c r="F1616" s="44" t="str">
        <f t="shared" si="25"/>
        <v>San Carlos BorromeoLa Matanza</v>
      </c>
      <c r="G1616" s="43" t="s">
        <v>23573</v>
      </c>
      <c r="H1616" s="44" t="s">
        <v>30312</v>
      </c>
      <c r="I1616" s="45" t="s">
        <v>30313</v>
      </c>
      <c r="J1616" s="45">
        <v>-34.712756300000002</v>
      </c>
      <c r="K1616" s="45">
        <v>-58.599168800000001</v>
      </c>
      <c r="L1616" s="43">
        <v>0.49110500000000001</v>
      </c>
    </row>
    <row r="1617" spans="1:12" x14ac:dyDescent="0.35">
      <c r="A1617" s="43">
        <v>3</v>
      </c>
      <c r="B1617" s="43" t="s">
        <v>1531</v>
      </c>
      <c r="C1617" s="46" t="s">
        <v>1754</v>
      </c>
      <c r="D1617" s="44" t="s">
        <v>30314</v>
      </c>
      <c r="E1617" s="44" t="s">
        <v>30315</v>
      </c>
      <c r="F1617" s="44" t="str">
        <f t="shared" si="25"/>
        <v>Las MercedesLa Matanza</v>
      </c>
      <c r="G1617" s="43" t="s">
        <v>23451</v>
      </c>
      <c r="H1617" s="44" t="s">
        <v>30316</v>
      </c>
      <c r="I1617" s="45" t="s">
        <v>30317</v>
      </c>
      <c r="J1617" s="45">
        <v>-34.880793688297999</v>
      </c>
      <c r="K1617" s="45">
        <v>-58.682934007924999</v>
      </c>
      <c r="L1617" s="43">
        <v>0.72383699999999995</v>
      </c>
    </row>
    <row r="1618" spans="1:12" x14ac:dyDescent="0.35">
      <c r="A1618" s="43">
        <v>3</v>
      </c>
      <c r="B1618" s="43" t="s">
        <v>1531</v>
      </c>
      <c r="C1618" s="46" t="s">
        <v>1732</v>
      </c>
      <c r="D1618" s="44" t="s">
        <v>30318</v>
      </c>
      <c r="E1618" s="44" t="s">
        <v>30319</v>
      </c>
      <c r="F1618" s="44" t="str">
        <f t="shared" si="25"/>
        <v>Centro Cultural NÉstor KirchnerLa Matanza</v>
      </c>
      <c r="G1618" s="43" t="s">
        <v>23451</v>
      </c>
      <c r="H1618" s="44" t="s">
        <v>30320</v>
      </c>
      <c r="I1618" s="45" t="s">
        <v>30321</v>
      </c>
      <c r="J1618" s="45">
        <v>-34.823855084751003</v>
      </c>
      <c r="K1618" s="45">
        <v>-58.653438258289</v>
      </c>
      <c r="L1618" s="43">
        <v>0.73405299999999996</v>
      </c>
    </row>
    <row r="1619" spans="1:12" x14ac:dyDescent="0.35">
      <c r="A1619" s="43">
        <v>3</v>
      </c>
      <c r="B1619" s="43" t="s">
        <v>1531</v>
      </c>
      <c r="C1619" s="46" t="s">
        <v>1687</v>
      </c>
      <c r="D1619" s="44" t="s">
        <v>30322</v>
      </c>
      <c r="E1619" s="44" t="s">
        <v>30323</v>
      </c>
      <c r="F1619" s="44" t="str">
        <f t="shared" si="25"/>
        <v>Joven LevantateLa Matanza</v>
      </c>
      <c r="G1619" s="43" t="s">
        <v>23573</v>
      </c>
      <c r="H1619" s="44" t="s">
        <v>30324</v>
      </c>
      <c r="I1619" s="45" t="s">
        <v>30325</v>
      </c>
      <c r="J1619" s="45">
        <v>-34.895927069419997</v>
      </c>
      <c r="K1619" s="45">
        <v>-58.691477694233001</v>
      </c>
      <c r="L1619" s="43">
        <v>0.75095599999999996</v>
      </c>
    </row>
    <row r="1620" spans="1:12" x14ac:dyDescent="0.35">
      <c r="A1620" s="43">
        <v>3</v>
      </c>
      <c r="B1620" s="43" t="s">
        <v>1531</v>
      </c>
      <c r="C1620" s="46" t="s">
        <v>1734</v>
      </c>
      <c r="D1620" s="44" t="s">
        <v>30326</v>
      </c>
      <c r="E1620" s="44" t="s">
        <v>30327</v>
      </c>
      <c r="F1620" s="44" t="str">
        <f t="shared" si="25"/>
        <v>Ep N° 130La Matanza</v>
      </c>
      <c r="G1620" s="43" t="s">
        <v>23461</v>
      </c>
      <c r="H1620" s="44" t="s">
        <v>30328</v>
      </c>
      <c r="I1620" s="45" t="s">
        <v>30329</v>
      </c>
      <c r="J1620" s="45" t="s">
        <v>30330</v>
      </c>
      <c r="K1620" s="45" t="s">
        <v>30331</v>
      </c>
      <c r="L1620" s="43">
        <v>0.77796900000000002</v>
      </c>
    </row>
    <row r="1621" spans="1:12" x14ac:dyDescent="0.35">
      <c r="A1621" s="43">
        <v>3</v>
      </c>
      <c r="B1621" s="43" t="s">
        <v>1531</v>
      </c>
      <c r="C1621" s="46" t="s">
        <v>1746</v>
      </c>
      <c r="D1621" s="44" t="s">
        <v>30332</v>
      </c>
      <c r="E1621" s="44" t="s">
        <v>30333</v>
      </c>
      <c r="F1621" s="44" t="str">
        <f t="shared" si="25"/>
        <v>Ees N°163La Matanza</v>
      </c>
      <c r="G1621" s="43" t="s">
        <v>23451</v>
      </c>
      <c r="H1621" s="44" t="s">
        <v>30334</v>
      </c>
      <c r="I1621" s="45" t="s">
        <v>30335</v>
      </c>
      <c r="J1621" s="45" t="s">
        <v>30336</v>
      </c>
      <c r="K1621" s="45" t="s">
        <v>30337</v>
      </c>
      <c r="L1621" s="43">
        <v>0.80896400000000002</v>
      </c>
    </row>
    <row r="1622" spans="1:12" x14ac:dyDescent="0.35">
      <c r="A1622" s="43">
        <v>3</v>
      </c>
      <c r="B1622" s="43" t="s">
        <v>1531</v>
      </c>
      <c r="C1622" s="46" t="s">
        <v>1687</v>
      </c>
      <c r="D1622" s="44" t="s">
        <v>30338</v>
      </c>
      <c r="E1622" s="44" t="s">
        <v>30339</v>
      </c>
      <c r="F1622" s="44" t="str">
        <f t="shared" si="25"/>
        <v>Puro CorazonLa Matanza</v>
      </c>
      <c r="G1622" s="43" t="s">
        <v>23451</v>
      </c>
      <c r="H1622" s="44" t="s">
        <v>30340</v>
      </c>
      <c r="I1622" s="45" t="s">
        <v>30341</v>
      </c>
      <c r="J1622" s="45">
        <v>-34.831702961281003</v>
      </c>
      <c r="K1622" s="45">
        <v>-58.624953669706997</v>
      </c>
      <c r="L1622" s="43">
        <v>0.803871</v>
      </c>
    </row>
    <row r="1623" spans="1:12" x14ac:dyDescent="0.35">
      <c r="A1623" s="43">
        <v>3</v>
      </c>
      <c r="B1623" s="43" t="s">
        <v>1531</v>
      </c>
      <c r="C1623" s="46" t="s">
        <v>1687</v>
      </c>
      <c r="D1623" s="44" t="s">
        <v>30342</v>
      </c>
      <c r="E1623" s="44" t="s">
        <v>30343</v>
      </c>
      <c r="F1623" s="44" t="str">
        <f t="shared" si="25"/>
        <v>Recoleta AvanzaLa Matanza</v>
      </c>
      <c r="G1623" s="43" t="s">
        <v>23451</v>
      </c>
      <c r="H1623" s="44" t="s">
        <v>30344</v>
      </c>
      <c r="I1623" s="45" t="s">
        <v>30345</v>
      </c>
      <c r="J1623" s="45">
        <v>-34.837377190048997</v>
      </c>
      <c r="K1623" s="45">
        <v>-58.718468918799999</v>
      </c>
      <c r="L1623" s="43">
        <v>0.72068299999999996</v>
      </c>
    </row>
    <row r="1624" spans="1:12" x14ac:dyDescent="0.35">
      <c r="A1624" s="43">
        <v>3</v>
      </c>
      <c r="B1624" s="43" t="s">
        <v>1531</v>
      </c>
      <c r="C1624" s="46" t="s">
        <v>1687</v>
      </c>
      <c r="D1624" s="44" t="s">
        <v>30346</v>
      </c>
      <c r="E1624" s="44" t="s">
        <v>30343</v>
      </c>
      <c r="F1624" s="44" t="str">
        <f t="shared" si="25"/>
        <v>Recoleta AvanzaLa Matanza</v>
      </c>
      <c r="G1624" s="43" t="s">
        <v>23451</v>
      </c>
      <c r="H1624" s="44" t="s">
        <v>30347</v>
      </c>
      <c r="I1624" s="45" t="s">
        <v>30348</v>
      </c>
      <c r="J1624" s="45">
        <v>-34.848897696868001</v>
      </c>
      <c r="K1624" s="45">
        <v>-58.632873258848001</v>
      </c>
      <c r="L1624" s="43">
        <v>0.97554099999999999</v>
      </c>
    </row>
    <row r="1625" spans="1:12" x14ac:dyDescent="0.35">
      <c r="A1625" s="43">
        <v>3</v>
      </c>
      <c r="B1625" s="43" t="s">
        <v>1531</v>
      </c>
      <c r="C1625" s="46" t="s">
        <v>1687</v>
      </c>
      <c r="D1625" s="44" t="s">
        <v>30349</v>
      </c>
      <c r="E1625" s="44" t="s">
        <v>30350</v>
      </c>
      <c r="F1625" s="44" t="str">
        <f t="shared" si="25"/>
        <v>Rotary González CatánLa Matanza</v>
      </c>
      <c r="G1625" s="43" t="s">
        <v>23573</v>
      </c>
      <c r="H1625" s="44" t="s">
        <v>30351</v>
      </c>
      <c r="I1625" s="45" t="s">
        <v>30352</v>
      </c>
      <c r="J1625" s="45">
        <v>-34.782752199999997</v>
      </c>
      <c r="K1625" s="45">
        <v>-58.6321084</v>
      </c>
      <c r="L1625" s="43">
        <v>0.56272699999999998</v>
      </c>
    </row>
    <row r="1626" spans="1:12" x14ac:dyDescent="0.35">
      <c r="A1626" s="43">
        <v>3</v>
      </c>
      <c r="B1626" s="43" t="s">
        <v>1531</v>
      </c>
      <c r="C1626" s="46" t="s">
        <v>1687</v>
      </c>
      <c r="D1626" s="44" t="s">
        <v>30353</v>
      </c>
      <c r="E1626" s="44" t="s">
        <v>30354</v>
      </c>
      <c r="F1626" s="44" t="str">
        <f t="shared" si="25"/>
        <v>E.e.s N°68La Matanza</v>
      </c>
      <c r="G1626" s="43" t="s">
        <v>23451</v>
      </c>
      <c r="H1626" s="44" t="s">
        <v>30355</v>
      </c>
      <c r="I1626" s="45" t="s">
        <v>30356</v>
      </c>
      <c r="J1626" s="45" t="s">
        <v>30357</v>
      </c>
      <c r="K1626" s="45" t="s">
        <v>30358</v>
      </c>
      <c r="L1626" s="43">
        <v>0.76165799999999995</v>
      </c>
    </row>
    <row r="1627" spans="1:12" x14ac:dyDescent="0.35">
      <c r="A1627" s="43">
        <v>3</v>
      </c>
      <c r="B1627" s="43" t="s">
        <v>1531</v>
      </c>
      <c r="C1627" s="46" t="s">
        <v>1687</v>
      </c>
      <c r="D1627" s="44" t="s">
        <v>30359</v>
      </c>
      <c r="E1627" s="44" t="s">
        <v>30360</v>
      </c>
      <c r="F1627" s="44" t="str">
        <f t="shared" si="25"/>
        <v>Centro De Jubilados "vivir"La Matanza</v>
      </c>
      <c r="G1627" s="43" t="s">
        <v>23451</v>
      </c>
      <c r="H1627" s="44" t="s">
        <v>30361</v>
      </c>
      <c r="I1627" s="45" t="s">
        <v>30362</v>
      </c>
      <c r="J1627" s="45">
        <v>-34.858021999999998</v>
      </c>
      <c r="K1627" s="45">
        <v>-58.665706700000001</v>
      </c>
      <c r="L1627" s="43">
        <v>0.65527800000000003</v>
      </c>
    </row>
    <row r="1628" spans="1:12" x14ac:dyDescent="0.35">
      <c r="A1628" s="43">
        <v>3</v>
      </c>
      <c r="B1628" s="43" t="s">
        <v>1531</v>
      </c>
      <c r="C1628" s="46" t="s">
        <v>1746</v>
      </c>
      <c r="D1628" s="44" t="s">
        <v>30363</v>
      </c>
      <c r="E1628" s="44" t="s">
        <v>30364</v>
      </c>
      <c r="F1628" s="44" t="str">
        <f t="shared" si="25"/>
        <v>C.r.e.e.r.La Matanza</v>
      </c>
      <c r="G1628" s="43" t="s">
        <v>23451</v>
      </c>
      <c r="H1628" s="44" t="s">
        <v>30365</v>
      </c>
      <c r="I1628" s="45" t="s">
        <v>30366</v>
      </c>
      <c r="J1628" s="45">
        <v>-34.789594082355997</v>
      </c>
      <c r="K1628" s="45">
        <v>-58.629430408360001</v>
      </c>
      <c r="L1628" s="43">
        <v>0.58107699999999995</v>
      </c>
    </row>
    <row r="1629" spans="1:12" x14ac:dyDescent="0.35">
      <c r="A1629" s="43">
        <v>3</v>
      </c>
      <c r="B1629" s="43" t="s">
        <v>1531</v>
      </c>
      <c r="C1629" s="46" t="s">
        <v>1693</v>
      </c>
      <c r="D1629" s="44" t="s">
        <v>30367</v>
      </c>
      <c r="E1629" s="44" t="s">
        <v>3465</v>
      </c>
      <c r="F1629" s="44" t="str">
        <f t="shared" si="25"/>
        <v>Casita San JoseLa Matanza</v>
      </c>
      <c r="G1629" s="43" t="s">
        <v>23451</v>
      </c>
      <c r="H1629" s="44" t="s">
        <v>30368</v>
      </c>
      <c r="I1629" s="45" t="s">
        <v>30369</v>
      </c>
      <c r="J1629" s="45">
        <v>-34.885166485275001</v>
      </c>
      <c r="K1629" s="45">
        <v>-58.679766319076997</v>
      </c>
      <c r="L1629" s="43">
        <v>0.81059199999999998</v>
      </c>
    </row>
    <row r="1630" spans="1:12" x14ac:dyDescent="0.35">
      <c r="A1630" s="43">
        <v>3</v>
      </c>
      <c r="B1630" s="43" t="s">
        <v>1531</v>
      </c>
      <c r="C1630" s="46" t="s">
        <v>1693</v>
      </c>
      <c r="D1630" s="44" t="s">
        <v>30370</v>
      </c>
      <c r="E1630" s="44" t="s">
        <v>30371</v>
      </c>
      <c r="F1630" s="44" t="str">
        <f t="shared" si="25"/>
        <v>Doctor NÉstor Chino OliveriLa Matanza</v>
      </c>
      <c r="G1630" s="43" t="s">
        <v>23451</v>
      </c>
      <c r="H1630" s="44" t="s">
        <v>30372</v>
      </c>
      <c r="I1630" s="45" t="s">
        <v>30373</v>
      </c>
      <c r="J1630" s="45">
        <v>-34.883802079075998</v>
      </c>
      <c r="K1630" s="45">
        <v>-58.697372003783002</v>
      </c>
      <c r="L1630" s="43">
        <v>0.78636200000000001</v>
      </c>
    </row>
    <row r="1631" spans="1:12" x14ac:dyDescent="0.35">
      <c r="A1631" s="43">
        <v>3</v>
      </c>
      <c r="B1631" s="43" t="s">
        <v>1531</v>
      </c>
      <c r="C1631" s="46" t="s">
        <v>1693</v>
      </c>
      <c r="D1631" s="44" t="s">
        <v>30374</v>
      </c>
      <c r="E1631" s="44" t="s">
        <v>30375</v>
      </c>
      <c r="F1631" s="44" t="str">
        <f t="shared" si="25"/>
        <v>Ub Barrio IndependenciaLa Matanza</v>
      </c>
      <c r="G1631" s="43" t="s">
        <v>23461</v>
      </c>
      <c r="H1631" s="44" t="s">
        <v>30376</v>
      </c>
      <c r="I1631" s="45" t="s">
        <v>30377</v>
      </c>
      <c r="J1631" s="45">
        <v>-34.767535500000001</v>
      </c>
      <c r="K1631" s="45">
        <v>-58.599840800000003</v>
      </c>
      <c r="L1631" s="43">
        <v>0.73283600000000004</v>
      </c>
    </row>
    <row r="1632" spans="1:12" x14ac:dyDescent="0.35">
      <c r="A1632" s="43">
        <v>3</v>
      </c>
      <c r="B1632" s="43" t="s">
        <v>1531</v>
      </c>
      <c r="C1632" s="46" t="s">
        <v>1699</v>
      </c>
      <c r="D1632" s="44" t="s">
        <v>30378</v>
      </c>
      <c r="E1632" s="44" t="s">
        <v>30379</v>
      </c>
      <c r="F1632" s="44" t="str">
        <f t="shared" si="25"/>
        <v>E.e.s.nº 77La Matanza</v>
      </c>
      <c r="G1632" s="43" t="s">
        <v>23490</v>
      </c>
      <c r="H1632" s="44" t="s">
        <v>30380</v>
      </c>
      <c r="I1632" s="45" t="s">
        <v>30381</v>
      </c>
      <c r="J1632" s="45" t="s">
        <v>30285</v>
      </c>
      <c r="K1632" s="45" t="s">
        <v>30286</v>
      </c>
      <c r="L1632" s="43">
        <v>0.69587500000000002</v>
      </c>
    </row>
    <row r="1633" spans="1:12" x14ac:dyDescent="0.35">
      <c r="A1633" s="43">
        <v>3</v>
      </c>
      <c r="B1633" s="43" t="s">
        <v>1531</v>
      </c>
      <c r="C1633" s="46" t="s">
        <v>1746</v>
      </c>
      <c r="D1633" s="44" t="s">
        <v>30382</v>
      </c>
      <c r="E1633" s="44" t="s">
        <v>30383</v>
      </c>
      <c r="F1633" s="44" t="str">
        <f t="shared" si="25"/>
        <v>Casa CompaÑeraLa Matanza</v>
      </c>
      <c r="G1633" s="43" t="s">
        <v>23451</v>
      </c>
      <c r="H1633" s="44" t="s">
        <v>30384</v>
      </c>
      <c r="I1633" s="45" t="s">
        <v>30385</v>
      </c>
      <c r="J1633" s="45">
        <v>-34.897466099577997</v>
      </c>
      <c r="K1633" s="45">
        <v>-58.699995448235001</v>
      </c>
      <c r="L1633" s="43">
        <v>0.75642799999999999</v>
      </c>
    </row>
    <row r="1634" spans="1:12" x14ac:dyDescent="0.35">
      <c r="A1634" s="43">
        <v>3</v>
      </c>
      <c r="B1634" s="43" t="s">
        <v>1531</v>
      </c>
      <c r="C1634" s="46" t="s">
        <v>1693</v>
      </c>
      <c r="D1634" s="44" t="s">
        <v>30386</v>
      </c>
      <c r="E1634" s="44" t="s">
        <v>30387</v>
      </c>
      <c r="F1634" s="44" t="str">
        <f t="shared" si="25"/>
        <v>Identidad Vecinal Oro VerdeLa Matanza</v>
      </c>
      <c r="G1634" s="43" t="s">
        <v>23451</v>
      </c>
      <c r="H1634" s="44" t="s">
        <v>30388</v>
      </c>
      <c r="I1634" s="45" t="s">
        <v>30389</v>
      </c>
      <c r="J1634" s="45">
        <v>-34.824073352924003</v>
      </c>
      <c r="K1634" s="45">
        <v>-58.648354423728001</v>
      </c>
      <c r="L1634" s="43">
        <v>0.72072999999999998</v>
      </c>
    </row>
    <row r="1635" spans="1:12" x14ac:dyDescent="0.35">
      <c r="A1635" s="43">
        <v>3</v>
      </c>
      <c r="B1635" s="43" t="s">
        <v>1531</v>
      </c>
      <c r="C1635" s="46" t="s">
        <v>1754</v>
      </c>
      <c r="D1635" s="44" t="s">
        <v>30390</v>
      </c>
      <c r="E1635" s="44" t="s">
        <v>30391</v>
      </c>
      <c r="F1635" s="44" t="str">
        <f t="shared" si="25"/>
        <v>Club IndependenciaLa Matanza</v>
      </c>
      <c r="G1635" s="43" t="s">
        <v>23451</v>
      </c>
      <c r="H1635" s="44" t="s">
        <v>30392</v>
      </c>
      <c r="I1635" s="45" t="s">
        <v>30393</v>
      </c>
      <c r="J1635" s="45">
        <v>-34.775232600000002</v>
      </c>
      <c r="K1635" s="45">
        <v>-58.597045399999999</v>
      </c>
      <c r="L1635" s="43">
        <v>0.87919099999999994</v>
      </c>
    </row>
    <row r="1636" spans="1:12" x14ac:dyDescent="0.35">
      <c r="A1636" s="43">
        <v>3</v>
      </c>
      <c r="B1636" s="43" t="s">
        <v>1531</v>
      </c>
      <c r="C1636" s="46" t="s">
        <v>1693</v>
      </c>
      <c r="D1636" s="44" t="s">
        <v>30394</v>
      </c>
      <c r="E1636" s="44" t="s">
        <v>30395</v>
      </c>
      <c r="F1636" s="44" t="str">
        <f t="shared" si="25"/>
        <v>La Casita De Los NiÑosLa Matanza</v>
      </c>
      <c r="G1636" s="43" t="s">
        <v>23461</v>
      </c>
      <c r="H1636" s="44" t="s">
        <v>30396</v>
      </c>
      <c r="I1636" s="45" t="s">
        <v>30397</v>
      </c>
      <c r="J1636" s="45">
        <v>-34.856837921150998</v>
      </c>
      <c r="K1636" s="45">
        <v>-58.674201177469001</v>
      </c>
      <c r="L1636" s="43">
        <v>0.66242400000000001</v>
      </c>
    </row>
    <row r="1637" spans="1:12" x14ac:dyDescent="0.35">
      <c r="A1637" s="43">
        <v>3</v>
      </c>
      <c r="B1637" s="43" t="s">
        <v>1531</v>
      </c>
      <c r="C1637" s="46" t="s">
        <v>1722</v>
      </c>
      <c r="D1637" s="44" t="s">
        <v>30398</v>
      </c>
      <c r="E1637" s="44" t="s">
        <v>30399</v>
      </c>
      <c r="F1637" s="44" t="str">
        <f t="shared" si="25"/>
        <v>Capilla Sagrado Corazon De JesÚsLa Matanza</v>
      </c>
      <c r="G1637" s="43" t="s">
        <v>23461</v>
      </c>
      <c r="H1637" s="44" t="s">
        <v>30400</v>
      </c>
      <c r="I1637" s="45" t="s">
        <v>30401</v>
      </c>
      <c r="J1637" s="45">
        <v>-34.854858999999998</v>
      </c>
      <c r="K1637" s="45">
        <v>-58.651723799999999</v>
      </c>
      <c r="L1637" s="43">
        <v>0.74837100000000001</v>
      </c>
    </row>
    <row r="1638" spans="1:12" x14ac:dyDescent="0.35">
      <c r="A1638" s="43">
        <v>3</v>
      </c>
      <c r="B1638" s="43" t="s">
        <v>1531</v>
      </c>
      <c r="C1638" s="46" t="s">
        <v>1693</v>
      </c>
      <c r="D1638" s="44" t="s">
        <v>30402</v>
      </c>
      <c r="E1638" s="44" t="s">
        <v>30403</v>
      </c>
      <c r="F1638" s="44" t="str">
        <f t="shared" si="25"/>
        <v>Comedor La Hora FelizLa Matanza</v>
      </c>
      <c r="G1638" s="43" t="s">
        <v>23451</v>
      </c>
      <c r="H1638" s="44" t="s">
        <v>30404</v>
      </c>
      <c r="I1638" s="45" t="s">
        <v>30405</v>
      </c>
      <c r="J1638" s="45">
        <v>-34.7431427</v>
      </c>
      <c r="K1638" s="45">
        <v>-58.628584799999999</v>
      </c>
      <c r="L1638" s="43">
        <v>0.85874200000000001</v>
      </c>
    </row>
    <row r="1639" spans="1:12" x14ac:dyDescent="0.35">
      <c r="A1639" s="43">
        <v>3</v>
      </c>
      <c r="B1639" s="43" t="s">
        <v>1531</v>
      </c>
      <c r="C1639" s="46" t="s">
        <v>1699</v>
      </c>
      <c r="D1639" s="44" t="s">
        <v>30406</v>
      </c>
      <c r="E1639" s="44" t="s">
        <v>30407</v>
      </c>
      <c r="F1639" s="44" t="str">
        <f t="shared" si="25"/>
        <v>Comedor German Km47La Matanza</v>
      </c>
      <c r="G1639" s="43" t="s">
        <v>23531</v>
      </c>
      <c r="H1639" s="44" t="s">
        <v>30408</v>
      </c>
      <c r="I1639" s="45" t="s">
        <v>30409</v>
      </c>
      <c r="J1639" s="45">
        <v>-34.903379899869996</v>
      </c>
      <c r="K1639" s="45">
        <v>-58.702323864541</v>
      </c>
      <c r="L1639" s="43">
        <v>0.71610700000000005</v>
      </c>
    </row>
    <row r="1640" spans="1:12" x14ac:dyDescent="0.35">
      <c r="A1640" s="43">
        <v>3</v>
      </c>
      <c r="B1640" s="43" t="s">
        <v>1531</v>
      </c>
      <c r="C1640" s="46" t="s">
        <v>1699</v>
      </c>
      <c r="D1640" s="44" t="s">
        <v>30410</v>
      </c>
      <c r="E1640" s="44" t="s">
        <v>30411</v>
      </c>
      <c r="F1640" s="44" t="str">
        <f t="shared" si="25"/>
        <v>Comedor La Morocha Km 38La Matanza</v>
      </c>
      <c r="G1640" s="43" t="s">
        <v>23531</v>
      </c>
      <c r="H1640" s="44" t="s">
        <v>30412</v>
      </c>
      <c r="I1640" s="45" t="s">
        <v>30413</v>
      </c>
      <c r="J1640" s="45">
        <v>-34.853459882947</v>
      </c>
      <c r="K1640" s="45">
        <v>-58.642127885782003</v>
      </c>
      <c r="L1640" s="43">
        <v>0.82732799999999995</v>
      </c>
    </row>
    <row r="1641" spans="1:12" x14ac:dyDescent="0.35">
      <c r="A1641" s="43">
        <v>3</v>
      </c>
      <c r="B1641" s="43" t="s">
        <v>1531</v>
      </c>
      <c r="C1641" s="46" t="s">
        <v>1722</v>
      </c>
      <c r="D1641" s="44" t="s">
        <v>30414</v>
      </c>
      <c r="E1641" s="44" t="s">
        <v>30415</v>
      </c>
      <c r="F1641" s="44" t="str">
        <f t="shared" si="25"/>
        <v>Iglesia Cristo Es La EsperanzaLa Matanza</v>
      </c>
      <c r="G1641" s="43" t="s">
        <v>23573</v>
      </c>
      <c r="H1641" s="44" t="s">
        <v>30416</v>
      </c>
      <c r="I1641" s="45" t="s">
        <v>30417</v>
      </c>
      <c r="J1641" s="45">
        <v>-34.839871015790997</v>
      </c>
      <c r="K1641" s="45">
        <v>-58.643529004717003</v>
      </c>
      <c r="L1641" s="43">
        <v>0.75184300000000004</v>
      </c>
    </row>
    <row r="1642" spans="1:12" x14ac:dyDescent="0.35">
      <c r="A1642" s="43">
        <v>3</v>
      </c>
      <c r="B1642" s="43" t="s">
        <v>1531</v>
      </c>
      <c r="C1642" s="46" t="s">
        <v>1746</v>
      </c>
      <c r="D1642" s="44" t="s">
        <v>30418</v>
      </c>
      <c r="E1642" s="44" t="s">
        <v>30419</v>
      </c>
      <c r="F1642" s="44" t="str">
        <f t="shared" si="25"/>
        <v>Cec-identidad VecinalLa Matanza</v>
      </c>
      <c r="G1642" s="43" t="s">
        <v>23451</v>
      </c>
      <c r="H1642" s="44" t="s">
        <v>30420</v>
      </c>
      <c r="I1642" s="45" t="s">
        <v>30421</v>
      </c>
      <c r="J1642" s="45">
        <v>-34.742763181294002</v>
      </c>
      <c r="K1642" s="45">
        <v>-58.642951823886001</v>
      </c>
      <c r="L1642" s="43">
        <v>1.0000020000000001</v>
      </c>
    </row>
    <row r="1643" spans="1:12" x14ac:dyDescent="0.35">
      <c r="A1643" s="43">
        <v>3</v>
      </c>
      <c r="B1643" s="43" t="s">
        <v>1531</v>
      </c>
      <c r="C1643" s="46" t="s">
        <v>1754</v>
      </c>
      <c r="D1643" s="44" t="s">
        <v>30422</v>
      </c>
      <c r="E1643" s="44" t="s">
        <v>30423</v>
      </c>
      <c r="F1643" s="44" t="str">
        <f t="shared" si="25"/>
        <v>Biblioteca Popular Madre TeresaLa Matanza</v>
      </c>
      <c r="G1643" s="43" t="s">
        <v>23451</v>
      </c>
      <c r="H1643" s="44" t="s">
        <v>30424</v>
      </c>
      <c r="I1643" s="45" t="s">
        <v>30425</v>
      </c>
      <c r="J1643" s="45">
        <v>-34.808297099999997</v>
      </c>
      <c r="K1643" s="45">
        <v>-58.645660100000001</v>
      </c>
      <c r="L1643" s="43">
        <v>0.95146600000000003</v>
      </c>
    </row>
    <row r="1644" spans="1:12" x14ac:dyDescent="0.35">
      <c r="A1644" s="43">
        <v>3</v>
      </c>
      <c r="B1644" s="43" t="s">
        <v>1531</v>
      </c>
      <c r="C1644" s="46" t="s">
        <v>1732</v>
      </c>
      <c r="D1644" s="44" t="s">
        <v>30426</v>
      </c>
      <c r="E1644" s="44" t="s">
        <v>30427</v>
      </c>
      <c r="F1644" s="44" t="str">
        <f t="shared" si="25"/>
        <v>Iglesia Palabra FielLa Matanza</v>
      </c>
      <c r="G1644" s="43" t="s">
        <v>23451</v>
      </c>
      <c r="H1644" s="44" t="s">
        <v>30428</v>
      </c>
      <c r="I1644" s="45" t="s">
        <v>30429</v>
      </c>
      <c r="J1644" s="45">
        <v>-34.8796295</v>
      </c>
      <c r="K1644" s="45">
        <v>-58.696410999999998</v>
      </c>
      <c r="L1644" s="43">
        <v>0.93824200000000002</v>
      </c>
    </row>
    <row r="1645" spans="1:12" x14ac:dyDescent="0.35">
      <c r="A1645" s="43">
        <v>3</v>
      </c>
      <c r="B1645" s="43" t="s">
        <v>1531</v>
      </c>
      <c r="C1645" s="46" t="s">
        <v>1699</v>
      </c>
      <c r="D1645" s="44" t="s">
        <v>30430</v>
      </c>
      <c r="E1645" s="44" t="s">
        <v>23461</v>
      </c>
      <c r="F1645" s="44" t="str">
        <f t="shared" si="25"/>
        <v>Asociacion CivilLa Matanza</v>
      </c>
      <c r="G1645" s="43" t="s">
        <v>23531</v>
      </c>
      <c r="H1645" s="44" t="s">
        <v>30431</v>
      </c>
      <c r="I1645" s="45" t="s">
        <v>30432</v>
      </c>
      <c r="J1645" s="45">
        <v>-34.820762999999999</v>
      </c>
      <c r="K1645" s="45">
        <v>-58.632122199999998</v>
      </c>
      <c r="L1645" s="43">
        <v>0.77869699999999997</v>
      </c>
    </row>
    <row r="1646" spans="1:12" x14ac:dyDescent="0.35">
      <c r="A1646" s="43">
        <v>3</v>
      </c>
      <c r="B1646" s="43" t="s">
        <v>1531</v>
      </c>
      <c r="C1646" s="46" t="s">
        <v>1699</v>
      </c>
      <c r="D1646" s="44" t="s">
        <v>30433</v>
      </c>
      <c r="E1646" s="44" t="s">
        <v>30434</v>
      </c>
      <c r="F1646" s="44" t="str">
        <f t="shared" si="25"/>
        <v>Sociedad De Fomento Las MerecedesLa Matanza</v>
      </c>
      <c r="G1646" s="43" t="s">
        <v>23451</v>
      </c>
      <c r="H1646" s="44" t="s">
        <v>30435</v>
      </c>
      <c r="I1646" s="45" t="s">
        <v>30436</v>
      </c>
      <c r="J1646" s="45">
        <v>-34.842693369999999</v>
      </c>
      <c r="K1646" s="45">
        <v>-58.724733610000001</v>
      </c>
      <c r="L1646" s="43">
        <v>0.72184199999999998</v>
      </c>
    </row>
    <row r="1647" spans="1:12" x14ac:dyDescent="0.35">
      <c r="A1647" s="43">
        <v>3</v>
      </c>
      <c r="B1647" s="43" t="s">
        <v>1531</v>
      </c>
      <c r="C1647" s="46" t="s">
        <v>1722</v>
      </c>
      <c r="D1647" s="44" t="s">
        <v>30437</v>
      </c>
      <c r="E1647" s="44" t="s">
        <v>30438</v>
      </c>
      <c r="F1647" s="44" t="str">
        <f t="shared" si="25"/>
        <v>Asociacion De Fomento 20 De JunioLa Matanza</v>
      </c>
      <c r="G1647" s="43" t="s">
        <v>23451</v>
      </c>
      <c r="H1647" s="44" t="s">
        <v>30439</v>
      </c>
      <c r="I1647" s="45" t="s">
        <v>30440</v>
      </c>
      <c r="J1647" s="45">
        <v>-34.774938689350002</v>
      </c>
      <c r="K1647" s="45">
        <v>-58.725815738001003</v>
      </c>
      <c r="L1647" s="43">
        <v>0.66216600000000003</v>
      </c>
    </row>
    <row r="1648" spans="1:12" x14ac:dyDescent="0.35">
      <c r="A1648" s="43">
        <v>3</v>
      </c>
      <c r="B1648" s="43" t="s">
        <v>1531</v>
      </c>
      <c r="C1648" s="46" t="s">
        <v>1754</v>
      </c>
      <c r="D1648" s="44" t="s">
        <v>30441</v>
      </c>
      <c r="E1648" s="44" t="s">
        <v>30442</v>
      </c>
      <c r="F1648" s="44" t="str">
        <f t="shared" si="25"/>
        <v>Ep N° 204La Matanza</v>
      </c>
      <c r="G1648" s="43" t="s">
        <v>23536</v>
      </c>
      <c r="H1648" s="44" t="s">
        <v>30443</v>
      </c>
      <c r="I1648" s="45" t="s">
        <v>30444</v>
      </c>
      <c r="J1648" s="45" t="s">
        <v>30445</v>
      </c>
      <c r="K1648" s="45" t="s">
        <v>30446</v>
      </c>
      <c r="L1648" s="43">
        <v>0.82337000000000005</v>
      </c>
    </row>
    <row r="1649" spans="1:12" x14ac:dyDescent="0.35">
      <c r="A1649" s="43">
        <v>3</v>
      </c>
      <c r="B1649" s="43" t="s">
        <v>1531</v>
      </c>
      <c r="C1649" s="46" t="s">
        <v>1732</v>
      </c>
      <c r="D1649" s="44" t="s">
        <v>30447</v>
      </c>
      <c r="E1649" s="44" t="s">
        <v>30448</v>
      </c>
      <c r="F1649" s="44" t="str">
        <f t="shared" si="25"/>
        <v>Envion El DoradoLa Matanza</v>
      </c>
      <c r="G1649" s="43" t="s">
        <v>23451</v>
      </c>
      <c r="H1649" s="44" t="s">
        <v>30449</v>
      </c>
      <c r="I1649" s="45" t="s">
        <v>30450</v>
      </c>
      <c r="J1649" s="45">
        <v>-34.7599783</v>
      </c>
      <c r="K1649" s="45">
        <v>-58.6441613</v>
      </c>
      <c r="L1649" s="43">
        <v>0.69850900000000005</v>
      </c>
    </row>
    <row r="1650" spans="1:12" x14ac:dyDescent="0.35">
      <c r="A1650" s="43">
        <v>3</v>
      </c>
      <c r="B1650" s="43" t="s">
        <v>1531</v>
      </c>
      <c r="C1650" s="46" t="s">
        <v>1732</v>
      </c>
      <c r="D1650" s="44" t="s">
        <v>30451</v>
      </c>
      <c r="E1650" s="44" t="s">
        <v>3538</v>
      </c>
      <c r="F1650" s="44" t="str">
        <f t="shared" si="25"/>
        <v>Rodolfo WalshLa Matanza</v>
      </c>
      <c r="G1650" s="43" t="s">
        <v>23701</v>
      </c>
      <c r="H1650" s="44" t="s">
        <v>30452</v>
      </c>
      <c r="I1650" s="45" t="s">
        <v>30453</v>
      </c>
      <c r="J1650" s="45">
        <v>-34.799669983237997</v>
      </c>
      <c r="K1650" s="45">
        <v>-58.639601999260002</v>
      </c>
      <c r="L1650" s="43">
        <v>0.87219899999999995</v>
      </c>
    </row>
    <row r="1651" spans="1:12" x14ac:dyDescent="0.35">
      <c r="A1651" s="43">
        <v>3</v>
      </c>
      <c r="B1651" s="43" t="s">
        <v>1531</v>
      </c>
      <c r="C1651" s="46" t="s">
        <v>1732</v>
      </c>
      <c r="D1651" s="44" t="s">
        <v>30454</v>
      </c>
      <c r="E1651" s="44" t="s">
        <v>30455</v>
      </c>
      <c r="F1651" s="44" t="str">
        <f t="shared" si="25"/>
        <v>Club BeromamaLa Matanza</v>
      </c>
      <c r="G1651" s="43" t="s">
        <v>23451</v>
      </c>
      <c r="H1651" s="44" t="s">
        <v>30456</v>
      </c>
      <c r="I1651" s="45" t="s">
        <v>30457</v>
      </c>
      <c r="J1651" s="45">
        <v>-34.793080600000003</v>
      </c>
      <c r="K1651" s="45">
        <v>-58.618663599999998</v>
      </c>
      <c r="L1651" s="43">
        <v>0.75880499999999995</v>
      </c>
    </row>
    <row r="1652" spans="1:12" x14ac:dyDescent="0.35">
      <c r="A1652" s="43">
        <v>3</v>
      </c>
      <c r="B1652" s="43" t="s">
        <v>1531</v>
      </c>
      <c r="C1652" s="46" t="s">
        <v>1754</v>
      </c>
      <c r="D1652" s="44" t="s">
        <v>30458</v>
      </c>
      <c r="E1652" s="44" t="s">
        <v>30459</v>
      </c>
      <c r="F1652" s="44" t="str">
        <f t="shared" si="25"/>
        <v>Iglesia AdonayLa Matanza</v>
      </c>
      <c r="G1652" s="43" t="s">
        <v>23451</v>
      </c>
      <c r="H1652" s="44" t="s">
        <v>30460</v>
      </c>
      <c r="I1652" s="45" t="s">
        <v>30461</v>
      </c>
      <c r="J1652" s="45">
        <v>-34.844558200000002</v>
      </c>
      <c r="K1652" s="45">
        <v>-58.639019500000003</v>
      </c>
      <c r="L1652" s="43">
        <v>0.808195</v>
      </c>
    </row>
    <row r="1653" spans="1:12" x14ac:dyDescent="0.35">
      <c r="A1653" s="43">
        <v>3</v>
      </c>
      <c r="B1653" s="43" t="s">
        <v>1531</v>
      </c>
      <c r="C1653" s="46" t="s">
        <v>1732</v>
      </c>
      <c r="D1653" s="44" t="s">
        <v>30462</v>
      </c>
      <c r="E1653" s="44" t="s">
        <v>30463</v>
      </c>
      <c r="F1653" s="44" t="str">
        <f t="shared" si="25"/>
        <v>AsociaciÓn Civil CirujasLa Matanza</v>
      </c>
      <c r="G1653" s="43" t="s">
        <v>23451</v>
      </c>
      <c r="H1653" s="44" t="s">
        <v>30464</v>
      </c>
      <c r="I1653" s="45" t="s">
        <v>30465</v>
      </c>
      <c r="J1653" s="45">
        <v>-34.757500299999997</v>
      </c>
      <c r="K1653" s="45">
        <v>-58.6600149</v>
      </c>
      <c r="L1653" s="43">
        <v>0.75770800000000005</v>
      </c>
    </row>
    <row r="1654" spans="1:12" x14ac:dyDescent="0.35">
      <c r="A1654" s="43">
        <v>3</v>
      </c>
      <c r="B1654" s="43" t="s">
        <v>1531</v>
      </c>
      <c r="C1654" s="46" t="s">
        <v>1732</v>
      </c>
      <c r="D1654" s="44" t="s">
        <v>30466</v>
      </c>
      <c r="E1654" s="44" t="s">
        <v>30467</v>
      </c>
      <c r="F1654" s="44" t="str">
        <f t="shared" si="25"/>
        <v>Escuela De Educacion Primaria N°202La Matanza</v>
      </c>
      <c r="G1654" s="43" t="s">
        <v>23451</v>
      </c>
      <c r="H1654" s="44" t="s">
        <v>30468</v>
      </c>
      <c r="I1654" s="45" t="s">
        <v>30469</v>
      </c>
      <c r="J1654" s="45" t="s">
        <v>30470</v>
      </c>
      <c r="K1654" s="45" t="s">
        <v>30471</v>
      </c>
      <c r="L1654" s="43">
        <v>0.85927699999999996</v>
      </c>
    </row>
    <row r="1655" spans="1:12" x14ac:dyDescent="0.35">
      <c r="A1655" s="43">
        <v>3</v>
      </c>
      <c r="B1655" s="43" t="s">
        <v>1531</v>
      </c>
      <c r="C1655" s="46" t="s">
        <v>1732</v>
      </c>
      <c r="D1655" s="44" t="s">
        <v>30472</v>
      </c>
      <c r="E1655" s="44" t="s">
        <v>30473</v>
      </c>
      <c r="F1655" s="44" t="str">
        <f t="shared" si="25"/>
        <v>El SolLa Matanza</v>
      </c>
      <c r="G1655" s="43" t="s">
        <v>23701</v>
      </c>
      <c r="H1655" s="44" t="s">
        <v>30474</v>
      </c>
      <c r="I1655" s="45" t="s">
        <v>30475</v>
      </c>
      <c r="J1655" s="45">
        <v>-34.813805299999999</v>
      </c>
      <c r="K1655" s="45">
        <v>-58.634687</v>
      </c>
      <c r="L1655" s="43">
        <v>0.76404300000000003</v>
      </c>
    </row>
    <row r="1656" spans="1:12" x14ac:dyDescent="0.35">
      <c r="A1656" s="43">
        <v>3</v>
      </c>
      <c r="B1656" s="43" t="s">
        <v>1531</v>
      </c>
      <c r="C1656" s="46" t="s">
        <v>1732</v>
      </c>
      <c r="D1656" s="44" t="s">
        <v>30476</v>
      </c>
      <c r="E1656" s="44" t="s">
        <v>30477</v>
      </c>
      <c r="F1656" s="44" t="str">
        <f t="shared" si="25"/>
        <v>Los Lapices Siguen EscribiendoLa Matanza</v>
      </c>
      <c r="G1656" s="43" t="s">
        <v>23451</v>
      </c>
      <c r="H1656" s="44" t="s">
        <v>30478</v>
      </c>
      <c r="I1656" s="45" t="s">
        <v>30479</v>
      </c>
      <c r="J1656" s="45">
        <v>-34.745638800000002</v>
      </c>
      <c r="K1656" s="45">
        <v>-58.646523000000002</v>
      </c>
      <c r="L1656" s="43">
        <v>1.000003</v>
      </c>
    </row>
    <row r="1657" spans="1:12" x14ac:dyDescent="0.35">
      <c r="A1657" s="43">
        <v>3</v>
      </c>
      <c r="B1657" s="43" t="s">
        <v>1531</v>
      </c>
      <c r="C1657" s="46" t="s">
        <v>1734</v>
      </c>
      <c r="D1657" s="44" t="s">
        <v>30480</v>
      </c>
      <c r="E1657" s="44" t="s">
        <v>30120</v>
      </c>
      <c r="F1657" s="44" t="str">
        <f t="shared" si="25"/>
        <v>Mujeres De BarroLa Matanza</v>
      </c>
      <c r="G1657" s="43" t="s">
        <v>23461</v>
      </c>
      <c r="H1657" s="44" t="s">
        <v>30481</v>
      </c>
      <c r="I1657" s="45" t="s">
        <v>30482</v>
      </c>
      <c r="J1657" s="45">
        <v>-34.768584500000003</v>
      </c>
      <c r="K1657" s="45">
        <v>-58.611114399999998</v>
      </c>
      <c r="L1657" s="43">
        <v>0.74453400000000003</v>
      </c>
    </row>
    <row r="1658" spans="1:12" x14ac:dyDescent="0.35">
      <c r="A1658" s="43">
        <v>3</v>
      </c>
      <c r="B1658" s="43" t="s">
        <v>1531</v>
      </c>
      <c r="C1658" s="46" t="s">
        <v>1734</v>
      </c>
      <c r="D1658" s="44" t="s">
        <v>30483</v>
      </c>
      <c r="E1658" s="44" t="s">
        <v>30484</v>
      </c>
      <c r="F1658" s="44" t="str">
        <f t="shared" si="25"/>
        <v>Ep N° 209La Matanza</v>
      </c>
      <c r="G1658" s="43" t="s">
        <v>23922</v>
      </c>
      <c r="H1658" s="44" t="s">
        <v>30485</v>
      </c>
      <c r="I1658" s="45" t="s">
        <v>30486</v>
      </c>
      <c r="J1658" s="45" t="s">
        <v>30487</v>
      </c>
      <c r="K1658" s="45" t="s">
        <v>30488</v>
      </c>
      <c r="L1658" s="43">
        <v>0.89455499999999999</v>
      </c>
    </row>
    <row r="1659" spans="1:12" x14ac:dyDescent="0.35">
      <c r="A1659" s="43">
        <v>3</v>
      </c>
      <c r="B1659" s="43" t="s">
        <v>1531</v>
      </c>
      <c r="C1659" s="46" t="s">
        <v>1734</v>
      </c>
      <c r="D1659" s="44" t="s">
        <v>30489</v>
      </c>
      <c r="E1659" s="44" t="s">
        <v>30490</v>
      </c>
      <c r="F1659" s="44" t="str">
        <f t="shared" si="25"/>
        <v>Voluntad JovenLa Matanza</v>
      </c>
      <c r="G1659" s="43" t="s">
        <v>23461</v>
      </c>
      <c r="H1659" s="44" t="s">
        <v>30491</v>
      </c>
      <c r="I1659" s="45" t="s">
        <v>30492</v>
      </c>
      <c r="J1659" s="45">
        <v>-34.754522700000003</v>
      </c>
      <c r="K1659" s="45">
        <v>-58.642200699999997</v>
      </c>
      <c r="L1659" s="43">
        <v>0.902667</v>
      </c>
    </row>
    <row r="1660" spans="1:12" x14ac:dyDescent="0.35">
      <c r="A1660" s="43">
        <v>3</v>
      </c>
      <c r="B1660" s="43" t="s">
        <v>1531</v>
      </c>
      <c r="C1660" s="46" t="s">
        <v>1734</v>
      </c>
      <c r="D1660" s="44" t="s">
        <v>30493</v>
      </c>
      <c r="E1660" s="44" t="s">
        <v>30494</v>
      </c>
      <c r="F1660" s="44" t="str">
        <f t="shared" si="25"/>
        <v>Ees N°173La Matanza</v>
      </c>
      <c r="G1660" s="43" t="s">
        <v>23922</v>
      </c>
      <c r="H1660" s="44" t="s">
        <v>30495</v>
      </c>
      <c r="I1660" s="45" t="s">
        <v>30496</v>
      </c>
      <c r="J1660" s="45" t="s">
        <v>30497</v>
      </c>
      <c r="K1660" s="45" t="s">
        <v>30498</v>
      </c>
      <c r="L1660" s="43">
        <v>0.65048300000000003</v>
      </c>
    </row>
    <row r="1661" spans="1:12" x14ac:dyDescent="0.35">
      <c r="A1661" s="43">
        <v>3</v>
      </c>
      <c r="B1661" s="43" t="s">
        <v>1531</v>
      </c>
      <c r="C1661" s="46" t="s">
        <v>1746</v>
      </c>
      <c r="D1661" s="44" t="s">
        <v>30499</v>
      </c>
      <c r="E1661" s="44" t="s">
        <v>30500</v>
      </c>
      <c r="F1661" s="44" t="str">
        <f t="shared" si="25"/>
        <v>Escuela De Futbol AtlÉtico CalderonLa Matanza</v>
      </c>
      <c r="G1661" s="43" t="s">
        <v>23451</v>
      </c>
      <c r="H1661" s="44" t="s">
        <v>30501</v>
      </c>
      <c r="I1661" s="45" t="s">
        <v>30502</v>
      </c>
      <c r="J1661" s="45">
        <v>-34.752070799999998</v>
      </c>
      <c r="K1661" s="45">
        <v>-58.617402800000001</v>
      </c>
      <c r="L1661" s="43">
        <v>0.65935600000000005</v>
      </c>
    </row>
    <row r="1662" spans="1:12" x14ac:dyDescent="0.35">
      <c r="A1662" s="43">
        <v>3</v>
      </c>
      <c r="B1662" s="43" t="s">
        <v>1531</v>
      </c>
      <c r="C1662" s="46" t="s">
        <v>1746</v>
      </c>
      <c r="D1662" s="44" t="s">
        <v>30503</v>
      </c>
      <c r="E1662" s="44" t="s">
        <v>30504</v>
      </c>
      <c r="F1662" s="44" t="str">
        <f t="shared" si="25"/>
        <v>Movimiento De Los Trabajadores ExcluidosLa Matanza</v>
      </c>
      <c r="G1662" s="43" t="s">
        <v>23451</v>
      </c>
      <c r="H1662" s="44" t="s">
        <v>30505</v>
      </c>
      <c r="I1662" s="45" t="s">
        <v>30506</v>
      </c>
      <c r="J1662" s="45">
        <v>-34.803232585453998</v>
      </c>
      <c r="K1662" s="45">
        <v>-58.619913411615002</v>
      </c>
      <c r="L1662" s="43">
        <v>0.96835800000000005</v>
      </c>
    </row>
    <row r="1663" spans="1:12" x14ac:dyDescent="0.35">
      <c r="A1663" s="43">
        <v>3</v>
      </c>
      <c r="B1663" s="43" t="s">
        <v>1531</v>
      </c>
      <c r="C1663" s="46" t="s">
        <v>1746</v>
      </c>
      <c r="D1663" s="44" t="s">
        <v>30507</v>
      </c>
      <c r="E1663" s="44" t="s">
        <v>30508</v>
      </c>
      <c r="F1663" s="44" t="str">
        <f t="shared" si="25"/>
        <v>Asociacion Civil Dando VidaLa Matanza</v>
      </c>
      <c r="G1663" s="43" t="s">
        <v>23451</v>
      </c>
      <c r="H1663" s="44" t="s">
        <v>30509</v>
      </c>
      <c r="I1663" s="45" t="s">
        <v>30510</v>
      </c>
      <c r="J1663" s="45">
        <v>-34.705936000000001</v>
      </c>
      <c r="K1663" s="45">
        <v>-58.596296000000002</v>
      </c>
      <c r="L1663" s="43">
        <v>0.44973000000000002</v>
      </c>
    </row>
    <row r="1664" spans="1:12" x14ac:dyDescent="0.35">
      <c r="A1664" s="43">
        <v>3</v>
      </c>
      <c r="B1664" s="43" t="s">
        <v>1531</v>
      </c>
      <c r="C1664" s="46" t="s">
        <v>1746</v>
      </c>
      <c r="D1664" s="44" t="s">
        <v>30511</v>
      </c>
      <c r="E1664" s="44" t="s">
        <v>30512</v>
      </c>
      <c r="F1664" s="44" t="str">
        <f t="shared" si="25"/>
        <v>Ep N° 198La Matanza</v>
      </c>
      <c r="G1664" s="43" t="s">
        <v>23461</v>
      </c>
      <c r="H1664" s="44" t="s">
        <v>30513</v>
      </c>
      <c r="I1664" s="45" t="s">
        <v>30514</v>
      </c>
      <c r="J1664" s="45" t="s">
        <v>30515</v>
      </c>
      <c r="K1664" s="45" t="s">
        <v>30516</v>
      </c>
      <c r="L1664" s="43">
        <v>0.73036599999999996</v>
      </c>
    </row>
    <row r="1665" spans="1:12" x14ac:dyDescent="0.35">
      <c r="A1665" s="43">
        <v>3</v>
      </c>
      <c r="B1665" s="43" t="s">
        <v>1531</v>
      </c>
      <c r="C1665" s="46" t="s">
        <v>1746</v>
      </c>
      <c r="D1665" s="44" t="s">
        <v>30517</v>
      </c>
      <c r="E1665" s="44" t="s">
        <v>30518</v>
      </c>
      <c r="F1665" s="44" t="str">
        <f t="shared" si="25"/>
        <v>Centro De Rehabilitacion Eleccion De Vida Las JuanLa Matanza</v>
      </c>
      <c r="G1665" s="43" t="s">
        <v>23451</v>
      </c>
      <c r="H1665" s="44" t="s">
        <v>30519</v>
      </c>
      <c r="I1665" s="45" t="s">
        <v>30520</v>
      </c>
      <c r="J1665" s="45">
        <v>-34.803597000000003</v>
      </c>
      <c r="K1665" s="45">
        <v>-58.642800700000002</v>
      </c>
      <c r="L1665" s="43">
        <v>0.87828700000000004</v>
      </c>
    </row>
    <row r="1666" spans="1:12" x14ac:dyDescent="0.35">
      <c r="A1666" s="43">
        <v>3</v>
      </c>
      <c r="B1666" s="43" t="s">
        <v>1531</v>
      </c>
      <c r="C1666" s="46" t="s">
        <v>1746</v>
      </c>
      <c r="D1666" s="44" t="s">
        <v>30521</v>
      </c>
      <c r="E1666" s="44" t="s">
        <v>30522</v>
      </c>
      <c r="F1666" s="44" t="str">
        <f t="shared" ref="F1666:F1729" si="26">CONCATENATE(E1666,B1666)</f>
        <v>El Rincón De La TosqueraLa Matanza</v>
      </c>
      <c r="G1666" s="43" t="s">
        <v>23451</v>
      </c>
      <c r="H1666" s="44" t="s">
        <v>30523</v>
      </c>
      <c r="I1666" s="45" t="s">
        <v>30524</v>
      </c>
      <c r="J1666" s="45">
        <v>-34.763558570000001</v>
      </c>
      <c r="K1666" s="45">
        <v>-58.681678159999997</v>
      </c>
      <c r="L1666" s="43">
        <v>0.83031200000000005</v>
      </c>
    </row>
    <row r="1667" spans="1:12" x14ac:dyDescent="0.35">
      <c r="A1667" s="43">
        <v>25</v>
      </c>
      <c r="B1667" s="43" t="s">
        <v>432</v>
      </c>
      <c r="C1667" s="46" t="s">
        <v>446</v>
      </c>
      <c r="D1667" s="44" t="s">
        <v>30525</v>
      </c>
      <c r="E1667" s="44" t="s">
        <v>24855</v>
      </c>
      <c r="F1667" s="44" t="str">
        <f t="shared" si="26"/>
        <v>AteAzul</v>
      </c>
      <c r="G1667" s="43" t="s">
        <v>23531</v>
      </c>
      <c r="H1667" s="44" t="s">
        <v>30526</v>
      </c>
      <c r="I1667" s="45" t="s">
        <v>30527</v>
      </c>
      <c r="J1667" s="45">
        <v>-36.7850976</v>
      </c>
      <c r="K1667" s="45">
        <v>-59.856101500000001</v>
      </c>
      <c r="L1667" s="43">
        <v>0.21801999999999999</v>
      </c>
    </row>
    <row r="1668" spans="1:12" x14ac:dyDescent="0.35">
      <c r="A1668" s="43">
        <v>25</v>
      </c>
      <c r="B1668" s="43" t="s">
        <v>432</v>
      </c>
      <c r="C1668" s="46" t="s">
        <v>446</v>
      </c>
      <c r="D1668" s="44" t="s">
        <v>30528</v>
      </c>
      <c r="E1668" s="44" t="s">
        <v>5067</v>
      </c>
      <c r="F1668" s="44" t="str">
        <f t="shared" si="26"/>
        <v>Escuela Primaria N°13Azul</v>
      </c>
      <c r="G1668" s="43" t="s">
        <v>23701</v>
      </c>
      <c r="H1668" s="44" t="s">
        <v>30529</v>
      </c>
      <c r="I1668" s="45" t="s">
        <v>30530</v>
      </c>
      <c r="J1668" s="45" t="s">
        <v>30531</v>
      </c>
      <c r="K1668" s="45" t="s">
        <v>30532</v>
      </c>
      <c r="L1668" s="43">
        <v>0.50392899999999996</v>
      </c>
    </row>
    <row r="1669" spans="1:12" x14ac:dyDescent="0.35">
      <c r="A1669" s="43">
        <v>25</v>
      </c>
      <c r="B1669" s="43" t="s">
        <v>432</v>
      </c>
      <c r="C1669" s="46" t="s">
        <v>446</v>
      </c>
      <c r="D1669" s="44" t="s">
        <v>30533</v>
      </c>
      <c r="E1669" s="44" t="s">
        <v>30534</v>
      </c>
      <c r="F1669" s="44" t="str">
        <f t="shared" si="26"/>
        <v>AuaAzul</v>
      </c>
      <c r="G1669" s="43" t="s">
        <v>23922</v>
      </c>
      <c r="H1669" s="44" t="s">
        <v>30535</v>
      </c>
      <c r="I1669" s="45" t="s">
        <v>30536</v>
      </c>
      <c r="J1669" s="45">
        <v>-36.794605099999998</v>
      </c>
      <c r="K1669" s="45">
        <v>-59.874654499999998</v>
      </c>
      <c r="L1669" s="43">
        <v>0.32696599999999998</v>
      </c>
    </row>
    <row r="1670" spans="1:12" x14ac:dyDescent="0.35">
      <c r="A1670" s="43">
        <v>25</v>
      </c>
      <c r="B1670" s="43" t="s">
        <v>432</v>
      </c>
      <c r="C1670" s="46" t="s">
        <v>446</v>
      </c>
      <c r="D1670" s="44" t="s">
        <v>30537</v>
      </c>
      <c r="E1670" s="44" t="s">
        <v>5068</v>
      </c>
      <c r="F1670" s="44" t="str">
        <f t="shared" si="26"/>
        <v>Escuela Primaria N°28Azul</v>
      </c>
      <c r="G1670" s="43" t="s">
        <v>23701</v>
      </c>
      <c r="H1670" s="44" t="s">
        <v>30538</v>
      </c>
      <c r="I1670" s="45" t="s">
        <v>30539</v>
      </c>
      <c r="J1670" s="45" t="s">
        <v>30540</v>
      </c>
      <c r="K1670" s="45" t="s">
        <v>30541</v>
      </c>
      <c r="L1670" s="43">
        <v>0.22572700000000001</v>
      </c>
    </row>
    <row r="1671" spans="1:12" x14ac:dyDescent="0.35">
      <c r="A1671" s="43">
        <v>25</v>
      </c>
      <c r="B1671" s="43" t="s">
        <v>432</v>
      </c>
      <c r="C1671" s="46" t="s">
        <v>446</v>
      </c>
      <c r="D1671" s="44" t="s">
        <v>30542</v>
      </c>
      <c r="E1671" s="44" t="s">
        <v>30543</v>
      </c>
      <c r="F1671" s="44" t="str">
        <f t="shared" si="26"/>
        <v>CgtAzul</v>
      </c>
      <c r="G1671" s="43" t="s">
        <v>23531</v>
      </c>
      <c r="H1671" s="44" t="s">
        <v>30544</v>
      </c>
      <c r="I1671" s="45" t="s">
        <v>30545</v>
      </c>
      <c r="J1671" s="45">
        <v>-36.779623800000003</v>
      </c>
      <c r="K1671" s="45">
        <v>-59.858955000000002</v>
      </c>
      <c r="L1671" s="43">
        <v>0.154913</v>
      </c>
    </row>
    <row r="1672" spans="1:12" x14ac:dyDescent="0.35">
      <c r="A1672" s="43">
        <v>25</v>
      </c>
      <c r="B1672" s="43" t="s">
        <v>432</v>
      </c>
      <c r="C1672" s="46" t="s">
        <v>446</v>
      </c>
      <c r="D1672" s="44" t="s">
        <v>30546</v>
      </c>
      <c r="E1672" s="44" t="s">
        <v>5071</v>
      </c>
      <c r="F1672" s="44" t="str">
        <f t="shared" si="26"/>
        <v>Escuela Secundario N°3Azul</v>
      </c>
      <c r="G1672" s="43" t="s">
        <v>23701</v>
      </c>
      <c r="H1672" s="44" t="s">
        <v>30547</v>
      </c>
      <c r="I1672" s="45" t="s">
        <v>30548</v>
      </c>
      <c r="J1672" s="45" t="s">
        <v>30549</v>
      </c>
      <c r="K1672" s="45" t="s">
        <v>30550</v>
      </c>
      <c r="L1672" s="43">
        <v>0.29020200000000002</v>
      </c>
    </row>
    <row r="1673" spans="1:12" x14ac:dyDescent="0.35">
      <c r="A1673" s="43">
        <v>25</v>
      </c>
      <c r="B1673" s="43" t="s">
        <v>432</v>
      </c>
      <c r="C1673" s="46" t="s">
        <v>446</v>
      </c>
      <c r="D1673" s="44" t="s">
        <v>30551</v>
      </c>
      <c r="E1673" s="44" t="s">
        <v>5069</v>
      </c>
      <c r="F1673" s="44" t="str">
        <f t="shared" si="26"/>
        <v>Escuela Primaria N°62Azul</v>
      </c>
      <c r="G1673" s="43" t="s">
        <v>23701</v>
      </c>
      <c r="H1673" s="44" t="s">
        <v>30552</v>
      </c>
      <c r="I1673" s="45" t="s">
        <v>30553</v>
      </c>
      <c r="J1673" s="45" t="s">
        <v>30554</v>
      </c>
      <c r="K1673" s="45" t="s">
        <v>30555</v>
      </c>
      <c r="L1673" s="43">
        <v>0.34001700000000001</v>
      </c>
    </row>
    <row r="1674" spans="1:12" x14ac:dyDescent="0.35">
      <c r="A1674" s="43">
        <v>25</v>
      </c>
      <c r="B1674" s="43" t="s">
        <v>432</v>
      </c>
      <c r="C1674" s="46" t="s">
        <v>446</v>
      </c>
      <c r="D1674" s="44" t="s">
        <v>30556</v>
      </c>
      <c r="E1674" s="44" t="s">
        <v>30557</v>
      </c>
      <c r="F1674" s="44" t="str">
        <f t="shared" si="26"/>
        <v>Sum Monte ViggianoAzul</v>
      </c>
      <c r="G1674" s="43" t="s">
        <v>23451</v>
      </c>
      <c r="H1674" s="44" t="s">
        <v>30558</v>
      </c>
      <c r="I1674" s="45" t="s">
        <v>30559</v>
      </c>
      <c r="J1674" s="45">
        <v>-36.774986920308002</v>
      </c>
      <c r="K1674" s="45">
        <v>-59.845279259534998</v>
      </c>
      <c r="L1674" s="43">
        <v>0.36323899999999998</v>
      </c>
    </row>
    <row r="1675" spans="1:12" x14ac:dyDescent="0.35">
      <c r="A1675" s="43">
        <v>25</v>
      </c>
      <c r="B1675" s="43" t="s">
        <v>432</v>
      </c>
      <c r="C1675" s="46" t="s">
        <v>446</v>
      </c>
      <c r="D1675" s="44" t="s">
        <v>30560</v>
      </c>
      <c r="E1675" s="44" t="s">
        <v>30561</v>
      </c>
      <c r="F1675" s="44" t="str">
        <f t="shared" si="26"/>
        <v>SumacAzul</v>
      </c>
      <c r="G1675" s="43" t="s">
        <v>23922</v>
      </c>
      <c r="H1675" s="44" t="s">
        <v>30562</v>
      </c>
      <c r="I1675" s="45" t="s">
        <v>30563</v>
      </c>
      <c r="J1675" s="45">
        <v>-37.309779919363002</v>
      </c>
      <c r="K1675" s="45">
        <v>-59.983680909492001</v>
      </c>
      <c r="L1675" s="43">
        <v>0.28739300000000001</v>
      </c>
    </row>
    <row r="1676" spans="1:12" x14ac:dyDescent="0.35">
      <c r="A1676" s="43">
        <v>25</v>
      </c>
      <c r="B1676" s="43" t="s">
        <v>432</v>
      </c>
      <c r="C1676" s="46" t="s">
        <v>446</v>
      </c>
      <c r="D1676" s="44" t="s">
        <v>30564</v>
      </c>
      <c r="E1676" s="44" t="s">
        <v>30565</v>
      </c>
      <c r="F1676" s="44" t="str">
        <f t="shared" si="26"/>
        <v>Centro De Jubilados LourdesAzul</v>
      </c>
      <c r="G1676" s="43" t="s">
        <v>23451</v>
      </c>
      <c r="H1676" s="44" t="s">
        <v>30566</v>
      </c>
      <c r="I1676" s="45" t="s">
        <v>30567</v>
      </c>
      <c r="J1676" s="45">
        <v>-36.765753699999998</v>
      </c>
      <c r="K1676" s="45">
        <v>-59.859225600000002</v>
      </c>
      <c r="L1676" s="43">
        <v>0.43735200000000002</v>
      </c>
    </row>
    <row r="1677" spans="1:12" x14ac:dyDescent="0.35">
      <c r="A1677" s="43">
        <v>25</v>
      </c>
      <c r="B1677" s="43" t="s">
        <v>432</v>
      </c>
      <c r="C1677" s="46" t="s">
        <v>446</v>
      </c>
      <c r="D1677" s="44" t="s">
        <v>30568</v>
      </c>
      <c r="E1677" s="44" t="s">
        <v>30569</v>
      </c>
      <c r="F1677" s="44" t="str">
        <f t="shared" si="26"/>
        <v>Hogar Agrícola AzulAzul</v>
      </c>
      <c r="G1677" s="43" t="s">
        <v>23701</v>
      </c>
      <c r="H1677" s="44" t="s">
        <v>30570</v>
      </c>
      <c r="I1677" s="45" t="s">
        <v>30571</v>
      </c>
      <c r="J1677" s="45">
        <v>-36.782049999999998</v>
      </c>
      <c r="K1677" s="45">
        <v>-59.870527500000001</v>
      </c>
      <c r="L1677" s="43">
        <v>0.24188799999999999</v>
      </c>
    </row>
    <row r="1678" spans="1:12" x14ac:dyDescent="0.35">
      <c r="A1678" s="43">
        <v>10</v>
      </c>
      <c r="B1678" s="43" t="s">
        <v>1766</v>
      </c>
      <c r="C1678" s="46" t="s">
        <v>1774</v>
      </c>
      <c r="D1678" s="44" t="s">
        <v>30572</v>
      </c>
      <c r="E1678" s="44" t="s">
        <v>30573</v>
      </c>
      <c r="F1678" s="44" t="str">
        <f t="shared" si="26"/>
        <v>Comunidad RaicesMercedes</v>
      </c>
      <c r="G1678" s="43" t="s">
        <v>23456</v>
      </c>
      <c r="H1678" s="44" t="s">
        <v>30574</v>
      </c>
      <c r="I1678" s="45" t="s">
        <v>30575</v>
      </c>
      <c r="J1678" s="45">
        <v>-34.655877009340003</v>
      </c>
      <c r="K1678" s="45">
        <v>-59.453699206678998</v>
      </c>
      <c r="L1678" s="43">
        <v>0.45904899999999998</v>
      </c>
    </row>
    <row r="1679" spans="1:12" x14ac:dyDescent="0.35">
      <c r="A1679" s="43">
        <v>10</v>
      </c>
      <c r="B1679" s="43" t="s">
        <v>1766</v>
      </c>
      <c r="C1679" s="46" t="s">
        <v>1774</v>
      </c>
      <c r="D1679" s="44" t="s">
        <v>30576</v>
      </c>
      <c r="E1679" s="44" t="s">
        <v>30577</v>
      </c>
      <c r="F1679" s="44" t="str">
        <f t="shared" si="26"/>
        <v>Casa De La Educacion Paulo FreireMercedes</v>
      </c>
      <c r="G1679" s="43" t="s">
        <v>23536</v>
      </c>
      <c r="H1679" s="44" t="s">
        <v>30578</v>
      </c>
      <c r="I1679" s="45" t="s">
        <v>30579</v>
      </c>
      <c r="J1679" s="45">
        <v>-34.652422199999997</v>
      </c>
      <c r="K1679" s="45">
        <v>-59.447172129999998</v>
      </c>
      <c r="L1679" s="43">
        <v>0.52402300000000002</v>
      </c>
    </row>
    <row r="1680" spans="1:12" x14ac:dyDescent="0.35">
      <c r="A1680" s="43">
        <v>10</v>
      </c>
      <c r="B1680" s="43" t="s">
        <v>1766</v>
      </c>
      <c r="C1680" s="46" t="s">
        <v>1774</v>
      </c>
      <c r="D1680" s="44" t="s">
        <v>30580</v>
      </c>
      <c r="E1680" s="44" t="s">
        <v>30581</v>
      </c>
      <c r="F1680" s="44" t="str">
        <f t="shared" si="26"/>
        <v>Ep 702Mercedes</v>
      </c>
      <c r="G1680" s="43" t="s">
        <v>23536</v>
      </c>
      <c r="H1680" s="44" t="s">
        <v>30582</v>
      </c>
      <c r="I1680" s="45" t="s">
        <v>30583</v>
      </c>
      <c r="J1680" s="45" t="s">
        <v>30584</v>
      </c>
      <c r="K1680" s="45" t="s">
        <v>30585</v>
      </c>
      <c r="L1680" s="43">
        <v>0.38202199999999997</v>
      </c>
    </row>
    <row r="1681" spans="1:12" x14ac:dyDescent="0.35">
      <c r="A1681" s="43">
        <v>10</v>
      </c>
      <c r="B1681" s="43" t="s">
        <v>1766</v>
      </c>
      <c r="C1681" s="46" t="s">
        <v>1774</v>
      </c>
      <c r="D1681" s="44" t="s">
        <v>30586</v>
      </c>
      <c r="E1681" s="44" t="s">
        <v>30587</v>
      </c>
      <c r="F1681" s="44" t="str">
        <f t="shared" si="26"/>
        <v>Ep 704Mercedes</v>
      </c>
      <c r="G1681" s="43" t="s">
        <v>23536</v>
      </c>
      <c r="H1681" s="44" t="s">
        <v>30588</v>
      </c>
      <c r="I1681" s="45" t="s">
        <v>30589</v>
      </c>
      <c r="J1681" s="45" t="s">
        <v>30590</v>
      </c>
      <c r="K1681" s="45" t="s">
        <v>30591</v>
      </c>
      <c r="L1681" s="43">
        <v>0.54927499999999996</v>
      </c>
    </row>
    <row r="1682" spans="1:12" x14ac:dyDescent="0.35">
      <c r="A1682" s="43">
        <v>10</v>
      </c>
      <c r="B1682" s="43" t="s">
        <v>1766</v>
      </c>
      <c r="C1682" s="46" t="s">
        <v>1774</v>
      </c>
      <c r="D1682" s="44" t="s">
        <v>30592</v>
      </c>
      <c r="E1682" s="44" t="s">
        <v>30593</v>
      </c>
      <c r="F1682" s="44" t="str">
        <f t="shared" si="26"/>
        <v>Sociedad De Fom. GowlandMercedes</v>
      </c>
      <c r="G1682" s="43" t="s">
        <v>23451</v>
      </c>
      <c r="H1682" s="44" t="s">
        <v>30594</v>
      </c>
      <c r="I1682" s="45" t="s">
        <v>30595</v>
      </c>
      <c r="J1682" s="45">
        <v>-34.648182003129001</v>
      </c>
      <c r="K1682" s="45">
        <v>-59.353145286139998</v>
      </c>
      <c r="L1682" s="43">
        <v>0.77490999999999999</v>
      </c>
    </row>
    <row r="1683" spans="1:12" x14ac:dyDescent="0.35">
      <c r="A1683" s="43">
        <v>10</v>
      </c>
      <c r="B1683" s="43" t="s">
        <v>1766</v>
      </c>
      <c r="C1683" s="46" t="s">
        <v>1774</v>
      </c>
      <c r="D1683" s="44" t="s">
        <v>30596</v>
      </c>
      <c r="E1683" s="44" t="s">
        <v>30597</v>
      </c>
      <c r="F1683" s="44" t="str">
        <f t="shared" si="26"/>
        <v>Comunidad La GrandiosaMercedes</v>
      </c>
      <c r="G1683" s="43" t="s">
        <v>23461</v>
      </c>
      <c r="H1683" s="44" t="s">
        <v>30598</v>
      </c>
      <c r="I1683" s="45" t="s">
        <v>30599</v>
      </c>
      <c r="J1683" s="45">
        <v>-34.654333010000002</v>
      </c>
      <c r="K1683" s="45">
        <v>-59.343286030000002</v>
      </c>
      <c r="L1683" s="43">
        <v>0.56888499999999997</v>
      </c>
    </row>
    <row r="1684" spans="1:12" x14ac:dyDescent="0.35">
      <c r="A1684" s="43">
        <v>10</v>
      </c>
      <c r="B1684" s="43" t="s">
        <v>1766</v>
      </c>
      <c r="C1684" s="46" t="s">
        <v>1774</v>
      </c>
      <c r="D1684" s="44" t="s">
        <v>30600</v>
      </c>
      <c r="E1684" s="44" t="s">
        <v>30601</v>
      </c>
      <c r="F1684" s="44" t="str">
        <f t="shared" si="26"/>
        <v>Instituto UnzueMercedes</v>
      </c>
      <c r="G1684" s="43" t="s">
        <v>208</v>
      </c>
      <c r="H1684" s="44" t="s">
        <v>30602</v>
      </c>
      <c r="I1684" s="45" t="s">
        <v>30603</v>
      </c>
      <c r="J1684" s="45">
        <v>-34.647803308744002</v>
      </c>
      <c r="K1684" s="45">
        <v>-59.441595235579001</v>
      </c>
      <c r="L1684" s="43">
        <v>0.47783999999999999</v>
      </c>
    </row>
    <row r="1685" spans="1:12" x14ac:dyDescent="0.35">
      <c r="A1685" s="43">
        <v>10</v>
      </c>
      <c r="B1685" s="43" t="s">
        <v>1766</v>
      </c>
      <c r="C1685" s="46" t="s">
        <v>1774</v>
      </c>
      <c r="D1685" s="44" t="s">
        <v>30604</v>
      </c>
      <c r="E1685" s="44" t="s">
        <v>30605</v>
      </c>
      <c r="F1685" s="44" t="str">
        <f t="shared" si="26"/>
        <v>El HorneroMercedes</v>
      </c>
      <c r="G1685" s="43" t="s">
        <v>23456</v>
      </c>
      <c r="H1685" s="44" t="s">
        <v>30606</v>
      </c>
      <c r="I1685" s="45" t="s">
        <v>30607</v>
      </c>
      <c r="J1685" s="45">
        <v>-34.660046000340998</v>
      </c>
      <c r="K1685" s="45">
        <v>-59.425547662855003</v>
      </c>
      <c r="L1685" s="43">
        <v>0.17518900000000001</v>
      </c>
    </row>
    <row r="1686" spans="1:12" x14ac:dyDescent="0.35">
      <c r="A1686" s="43">
        <v>10</v>
      </c>
      <c r="B1686" s="43" t="s">
        <v>1766</v>
      </c>
      <c r="C1686" s="46" t="s">
        <v>1774</v>
      </c>
      <c r="D1686" s="44" t="s">
        <v>30608</v>
      </c>
      <c r="E1686" s="44" t="s">
        <v>30154</v>
      </c>
      <c r="F1686" s="44" t="str">
        <f t="shared" si="26"/>
        <v>Parroquia San JoseMercedes</v>
      </c>
      <c r="G1686" s="43" t="s">
        <v>23573</v>
      </c>
      <c r="H1686" s="44" t="s">
        <v>30609</v>
      </c>
      <c r="I1686" s="45" t="s">
        <v>30610</v>
      </c>
      <c r="J1686" s="45">
        <v>-34.641027001030999</v>
      </c>
      <c r="K1686" s="45">
        <v>-59.428327772499998</v>
      </c>
      <c r="L1686" s="43">
        <v>0.26077499999999998</v>
      </c>
    </row>
    <row r="1687" spans="1:12" x14ac:dyDescent="0.35">
      <c r="A1687" s="43">
        <v>8</v>
      </c>
      <c r="B1687" s="43" t="s">
        <v>1779</v>
      </c>
      <c r="C1687" s="46" t="s">
        <v>1832</v>
      </c>
      <c r="D1687" s="44" t="s">
        <v>30611</v>
      </c>
      <c r="E1687" s="44" t="s">
        <v>30612</v>
      </c>
      <c r="F1687" s="44" t="str">
        <f t="shared" si="26"/>
        <v>E.p. N° 49Merlo</v>
      </c>
      <c r="G1687" s="43" t="s">
        <v>23456</v>
      </c>
      <c r="H1687" s="44" t="s">
        <v>30613</v>
      </c>
      <c r="I1687" s="45" t="s">
        <v>30614</v>
      </c>
      <c r="J1687" s="45" t="s">
        <v>30615</v>
      </c>
      <c r="K1687" s="45" t="s">
        <v>30616</v>
      </c>
      <c r="L1687" s="43">
        <v>0.87244100000000002</v>
      </c>
    </row>
    <row r="1688" spans="1:12" x14ac:dyDescent="0.35">
      <c r="A1688" s="43">
        <v>8</v>
      </c>
      <c r="B1688" s="43" t="s">
        <v>1779</v>
      </c>
      <c r="C1688" s="46" t="s">
        <v>1832</v>
      </c>
      <c r="D1688" s="44" t="s">
        <v>30617</v>
      </c>
      <c r="E1688" s="44" t="s">
        <v>30618</v>
      </c>
      <c r="F1688" s="44" t="str">
        <f t="shared" si="26"/>
        <v>E.p. N° 58Merlo</v>
      </c>
      <c r="G1688" s="43" t="s">
        <v>23456</v>
      </c>
      <c r="H1688" s="44" t="s">
        <v>30619</v>
      </c>
      <c r="I1688" s="45" t="s">
        <v>30620</v>
      </c>
      <c r="J1688" s="45" t="s">
        <v>30621</v>
      </c>
      <c r="K1688" s="45" t="s">
        <v>30622</v>
      </c>
      <c r="L1688" s="43">
        <v>0.85337300000000005</v>
      </c>
    </row>
    <row r="1689" spans="1:12" x14ac:dyDescent="0.35">
      <c r="A1689" s="43">
        <v>8</v>
      </c>
      <c r="B1689" s="43" t="s">
        <v>1779</v>
      </c>
      <c r="C1689" s="46" t="s">
        <v>1832</v>
      </c>
      <c r="D1689" s="44" t="s">
        <v>30623</v>
      </c>
      <c r="E1689" s="44" t="s">
        <v>30624</v>
      </c>
      <c r="F1689" s="44" t="str">
        <f t="shared" si="26"/>
        <v>E.p. N° 70Merlo</v>
      </c>
      <c r="G1689" s="43" t="s">
        <v>23456</v>
      </c>
      <c r="H1689" s="44" t="s">
        <v>30625</v>
      </c>
      <c r="I1689" s="45" t="s">
        <v>30626</v>
      </c>
      <c r="J1689" s="45" t="s">
        <v>30627</v>
      </c>
      <c r="K1689" s="45" t="s">
        <v>30628</v>
      </c>
      <c r="L1689" s="43">
        <v>0.71611100000000005</v>
      </c>
    </row>
    <row r="1690" spans="1:12" x14ac:dyDescent="0.35">
      <c r="A1690" s="43">
        <v>8</v>
      </c>
      <c r="B1690" s="43" t="s">
        <v>1779</v>
      </c>
      <c r="C1690" s="46" t="s">
        <v>1839</v>
      </c>
      <c r="D1690" s="44" t="s">
        <v>30629</v>
      </c>
      <c r="E1690" s="44" t="s">
        <v>30630</v>
      </c>
      <c r="F1690" s="44" t="str">
        <f t="shared" si="26"/>
        <v>Escuela Primaria Nº 7Merlo</v>
      </c>
      <c r="G1690" s="43" t="s">
        <v>23490</v>
      </c>
      <c r="H1690" s="44" t="s">
        <v>30631</v>
      </c>
      <c r="I1690" s="45" t="s">
        <v>30632</v>
      </c>
      <c r="J1690" s="45" t="s">
        <v>30633</v>
      </c>
      <c r="K1690" s="45" t="s">
        <v>30634</v>
      </c>
      <c r="L1690" s="43">
        <v>0.97205900000000001</v>
      </c>
    </row>
    <row r="1691" spans="1:12" x14ac:dyDescent="0.35">
      <c r="A1691" s="43">
        <v>8</v>
      </c>
      <c r="B1691" s="43" t="s">
        <v>1779</v>
      </c>
      <c r="C1691" s="46" t="s">
        <v>1832</v>
      </c>
      <c r="D1691" s="44" t="s">
        <v>30635</v>
      </c>
      <c r="E1691" s="44" t="s">
        <v>30636</v>
      </c>
      <c r="F1691" s="44" t="str">
        <f t="shared" si="26"/>
        <v>Universidad Popular BdpMerlo</v>
      </c>
      <c r="G1691" s="43" t="s">
        <v>23451</v>
      </c>
      <c r="H1691" s="44" t="s">
        <v>30637</v>
      </c>
      <c r="I1691" s="45" t="s">
        <v>30638</v>
      </c>
      <c r="J1691" s="45">
        <v>-34.666059199999999</v>
      </c>
      <c r="K1691" s="45">
        <v>-58.731765500000002</v>
      </c>
      <c r="L1691" s="43">
        <v>0.14047999999999999</v>
      </c>
    </row>
    <row r="1692" spans="1:12" x14ac:dyDescent="0.35">
      <c r="A1692" s="43">
        <v>8</v>
      </c>
      <c r="B1692" s="43" t="s">
        <v>1779</v>
      </c>
      <c r="C1692" s="46" t="s">
        <v>1832</v>
      </c>
      <c r="D1692" s="44" t="s">
        <v>30639</v>
      </c>
      <c r="E1692" s="44" t="s">
        <v>30640</v>
      </c>
      <c r="F1692" s="44" t="str">
        <f t="shared" si="26"/>
        <v>Club BelgranoMerlo</v>
      </c>
      <c r="G1692" s="43" t="s">
        <v>23451</v>
      </c>
      <c r="H1692" s="44" t="s">
        <v>30641</v>
      </c>
      <c r="I1692" s="45" t="s">
        <v>30642</v>
      </c>
      <c r="J1692" s="45">
        <v>-34.6661815</v>
      </c>
      <c r="K1692" s="45">
        <v>-58.723201299999999</v>
      </c>
      <c r="L1692" s="43">
        <v>0.19512399999999999</v>
      </c>
    </row>
    <row r="1693" spans="1:12" x14ac:dyDescent="0.35">
      <c r="A1693" s="43">
        <v>8</v>
      </c>
      <c r="B1693" s="43" t="s">
        <v>1779</v>
      </c>
      <c r="C1693" s="46" t="s">
        <v>1832</v>
      </c>
      <c r="D1693" s="44" t="s">
        <v>30643</v>
      </c>
      <c r="E1693" s="44" t="s">
        <v>30644</v>
      </c>
      <c r="F1693" s="44" t="str">
        <f t="shared" si="26"/>
        <v>Capilla Santa IsabelMerlo</v>
      </c>
      <c r="G1693" s="43" t="s">
        <v>23573</v>
      </c>
      <c r="H1693" s="44" t="s">
        <v>30645</v>
      </c>
      <c r="I1693" s="45" t="s">
        <v>30646</v>
      </c>
      <c r="J1693" s="45">
        <v>-34.719226399999997</v>
      </c>
      <c r="K1693" s="45">
        <v>-58.803852999999997</v>
      </c>
      <c r="L1693" s="43">
        <v>0.76333600000000001</v>
      </c>
    </row>
    <row r="1694" spans="1:12" x14ac:dyDescent="0.35">
      <c r="A1694" s="43">
        <v>8</v>
      </c>
      <c r="B1694" s="43" t="s">
        <v>1779</v>
      </c>
      <c r="C1694" s="46" t="s">
        <v>1832</v>
      </c>
      <c r="D1694" s="44" t="s">
        <v>30647</v>
      </c>
      <c r="E1694" s="44" t="s">
        <v>30648</v>
      </c>
      <c r="F1694" s="44" t="str">
        <f t="shared" si="26"/>
        <v>La HermosaMerlo</v>
      </c>
      <c r="G1694" s="43" t="s">
        <v>23451</v>
      </c>
      <c r="H1694" s="44" t="s">
        <v>30649</v>
      </c>
      <c r="I1694" s="45" t="s">
        <v>30650</v>
      </c>
      <c r="J1694" s="45">
        <v>-34.694276016529003</v>
      </c>
      <c r="K1694" s="45">
        <v>-58.671207976840002</v>
      </c>
      <c r="L1694" s="43">
        <v>0.622973</v>
      </c>
    </row>
    <row r="1695" spans="1:12" x14ac:dyDescent="0.35">
      <c r="A1695" s="43">
        <v>8</v>
      </c>
      <c r="B1695" s="43" t="s">
        <v>1779</v>
      </c>
      <c r="C1695" s="46" t="s">
        <v>1832</v>
      </c>
      <c r="D1695" s="44" t="s">
        <v>30651</v>
      </c>
      <c r="E1695" s="44" t="s">
        <v>30636</v>
      </c>
      <c r="F1695" s="44" t="str">
        <f t="shared" si="26"/>
        <v>Universidad Popular BdpMerlo</v>
      </c>
      <c r="G1695" s="43" t="s">
        <v>23451</v>
      </c>
      <c r="H1695" s="44" t="s">
        <v>30652</v>
      </c>
      <c r="I1695" s="45" t="s">
        <v>30653</v>
      </c>
      <c r="J1695" s="45">
        <v>-34.666059199999999</v>
      </c>
      <c r="K1695" s="45">
        <v>-58.731765500000002</v>
      </c>
      <c r="L1695" s="43">
        <v>0.14047999999999999</v>
      </c>
    </row>
    <row r="1696" spans="1:12" x14ac:dyDescent="0.35">
      <c r="A1696" s="43">
        <v>8</v>
      </c>
      <c r="B1696" s="43" t="s">
        <v>1779</v>
      </c>
      <c r="C1696" s="46" t="s">
        <v>1832</v>
      </c>
      <c r="D1696" s="44" t="s">
        <v>30654</v>
      </c>
      <c r="E1696" s="44" t="s">
        <v>30655</v>
      </c>
      <c r="F1696" s="44" t="str">
        <f t="shared" si="26"/>
        <v>Subsecretaria De Ciencias, InnovaciÓn Y TecnologÍaMerlo</v>
      </c>
      <c r="G1696" s="43" t="s">
        <v>208</v>
      </c>
      <c r="H1696" s="44" t="s">
        <v>30656</v>
      </c>
      <c r="I1696" s="45" t="s">
        <v>30657</v>
      </c>
      <c r="J1696" s="45">
        <v>-34.671938579841999</v>
      </c>
      <c r="K1696" s="45">
        <v>-58.723203520627003</v>
      </c>
      <c r="L1696" s="43">
        <v>0.29411500000000002</v>
      </c>
    </row>
    <row r="1697" spans="1:12" x14ac:dyDescent="0.35">
      <c r="A1697" s="43">
        <v>8</v>
      </c>
      <c r="B1697" s="43" t="s">
        <v>1779</v>
      </c>
      <c r="C1697" s="46" t="s">
        <v>1835</v>
      </c>
      <c r="D1697" s="44" t="s">
        <v>30658</v>
      </c>
      <c r="E1697" s="44" t="s">
        <v>30659</v>
      </c>
      <c r="F1697" s="44" t="str">
        <f t="shared" si="26"/>
        <v>Escuela Primaria Nº33Merlo</v>
      </c>
      <c r="G1697" s="43" t="s">
        <v>23490</v>
      </c>
      <c r="H1697" s="44" t="s">
        <v>30660</v>
      </c>
      <c r="I1697" s="45" t="s">
        <v>30661</v>
      </c>
      <c r="J1697" s="45" t="s">
        <v>30662</v>
      </c>
      <c r="K1697" s="45" t="s">
        <v>30663</v>
      </c>
      <c r="L1697" s="43">
        <v>0.51138899999999998</v>
      </c>
    </row>
    <row r="1698" spans="1:12" x14ac:dyDescent="0.35">
      <c r="A1698" s="43">
        <v>8</v>
      </c>
      <c r="B1698" s="43" t="s">
        <v>1779</v>
      </c>
      <c r="C1698" s="46" t="s">
        <v>1834</v>
      </c>
      <c r="D1698" s="44" t="s">
        <v>30664</v>
      </c>
      <c r="E1698" s="44" t="s">
        <v>30665</v>
      </c>
      <c r="F1698" s="44" t="str">
        <f t="shared" si="26"/>
        <v>Escuela Primaria Nº21Merlo</v>
      </c>
      <c r="G1698" s="43" t="s">
        <v>23490</v>
      </c>
      <c r="H1698" s="44" t="s">
        <v>30666</v>
      </c>
      <c r="I1698" s="45" t="s">
        <v>30667</v>
      </c>
      <c r="J1698" s="45" t="s">
        <v>30668</v>
      </c>
      <c r="K1698" s="45" t="s">
        <v>30669</v>
      </c>
      <c r="L1698" s="43">
        <v>0.69671499999999997</v>
      </c>
    </row>
    <row r="1699" spans="1:12" x14ac:dyDescent="0.35">
      <c r="A1699" s="43">
        <v>8</v>
      </c>
      <c r="B1699" s="43" t="s">
        <v>1779</v>
      </c>
      <c r="C1699" s="46" t="s">
        <v>1834</v>
      </c>
      <c r="D1699" s="44" t="s">
        <v>30670</v>
      </c>
      <c r="E1699" s="44" t="s">
        <v>30671</v>
      </c>
      <c r="F1699" s="44" t="str">
        <f t="shared" si="26"/>
        <v>Escuela Primaria Nº79Merlo</v>
      </c>
      <c r="G1699" s="43" t="s">
        <v>23490</v>
      </c>
      <c r="H1699" s="44" t="s">
        <v>30672</v>
      </c>
      <c r="I1699" s="45" t="s">
        <v>30673</v>
      </c>
      <c r="J1699" s="45" t="s">
        <v>30674</v>
      </c>
      <c r="K1699" s="45" t="s">
        <v>30675</v>
      </c>
      <c r="L1699" s="43">
        <v>0.66800099999999996</v>
      </c>
    </row>
    <row r="1700" spans="1:12" x14ac:dyDescent="0.35">
      <c r="A1700" s="43">
        <v>8</v>
      </c>
      <c r="B1700" s="43" t="s">
        <v>1779</v>
      </c>
      <c r="C1700" s="46" t="s">
        <v>1834</v>
      </c>
      <c r="D1700" s="44" t="s">
        <v>30676</v>
      </c>
      <c r="E1700" s="44" t="s">
        <v>30677</v>
      </c>
      <c r="F1700" s="44" t="str">
        <f t="shared" si="26"/>
        <v>Escuela Primaria Nº50Merlo</v>
      </c>
      <c r="G1700" s="43" t="s">
        <v>23490</v>
      </c>
      <c r="H1700" s="44" t="s">
        <v>30678</v>
      </c>
      <c r="I1700" s="45" t="s">
        <v>30679</v>
      </c>
      <c r="J1700" s="45" t="s">
        <v>30680</v>
      </c>
      <c r="K1700" s="45" t="s">
        <v>30681</v>
      </c>
      <c r="L1700" s="43">
        <v>0.72718799999999995</v>
      </c>
    </row>
    <row r="1701" spans="1:12" x14ac:dyDescent="0.35">
      <c r="A1701" s="43">
        <v>8</v>
      </c>
      <c r="B1701" s="43" t="s">
        <v>1779</v>
      </c>
      <c r="C1701" s="46" t="s">
        <v>1832</v>
      </c>
      <c r="D1701" s="44" t="s">
        <v>30682</v>
      </c>
      <c r="E1701" s="44" t="s">
        <v>30683</v>
      </c>
      <c r="F1701" s="44" t="str">
        <f t="shared" si="26"/>
        <v>Cdi Rio AlegreMerlo</v>
      </c>
      <c r="G1701" s="43" t="s">
        <v>23451</v>
      </c>
      <c r="H1701" s="44" t="s">
        <v>30684</v>
      </c>
      <c r="I1701" s="45" t="s">
        <v>30685</v>
      </c>
      <c r="J1701" s="45">
        <v>-34.690362715484</v>
      </c>
      <c r="K1701" s="45">
        <v>-58.838629871065997</v>
      </c>
      <c r="L1701" s="43">
        <v>0.816245</v>
      </c>
    </row>
    <row r="1702" spans="1:12" x14ac:dyDescent="0.35">
      <c r="A1702" s="43">
        <v>8</v>
      </c>
      <c r="B1702" s="43" t="s">
        <v>1779</v>
      </c>
      <c r="C1702" s="46" t="s">
        <v>1832</v>
      </c>
      <c r="D1702" s="44" t="s">
        <v>30686</v>
      </c>
      <c r="E1702" s="44" t="s">
        <v>4305</v>
      </c>
      <c r="F1702" s="44" t="str">
        <f t="shared" si="26"/>
        <v>Punto DigitalMerlo</v>
      </c>
      <c r="G1702" s="43" t="s">
        <v>23701</v>
      </c>
      <c r="H1702" s="44" t="s">
        <v>30687</v>
      </c>
      <c r="I1702" s="45" t="s">
        <v>30688</v>
      </c>
      <c r="J1702" s="45">
        <v>-34.6869923</v>
      </c>
      <c r="K1702" s="45">
        <v>-58.712007399999997</v>
      </c>
      <c r="L1702" s="43">
        <v>0.56886199999999998</v>
      </c>
    </row>
    <row r="1703" spans="1:12" x14ac:dyDescent="0.35">
      <c r="A1703" s="43">
        <v>8</v>
      </c>
      <c r="B1703" s="43" t="s">
        <v>1779</v>
      </c>
      <c r="C1703" s="46" t="s">
        <v>1832</v>
      </c>
      <c r="D1703" s="44" t="s">
        <v>30689</v>
      </c>
      <c r="E1703" s="44" t="s">
        <v>30690</v>
      </c>
      <c r="F1703" s="44" t="str">
        <f t="shared" si="26"/>
        <v>EnviÓn ArcoirisMerlo</v>
      </c>
      <c r="G1703" s="43" t="s">
        <v>23451</v>
      </c>
      <c r="H1703" s="44" t="s">
        <v>30691</v>
      </c>
      <c r="I1703" s="45" t="s">
        <v>30692</v>
      </c>
      <c r="J1703" s="45">
        <v>-34.686529499999999</v>
      </c>
      <c r="K1703" s="45">
        <v>-58.7829038</v>
      </c>
      <c r="L1703" s="43">
        <v>0.71119399999999999</v>
      </c>
    </row>
    <row r="1704" spans="1:12" x14ac:dyDescent="0.35">
      <c r="A1704" s="43">
        <v>8</v>
      </c>
      <c r="B1704" s="43" t="s">
        <v>1779</v>
      </c>
      <c r="C1704" s="46" t="s">
        <v>1832</v>
      </c>
      <c r="D1704" s="44" t="s">
        <v>30693</v>
      </c>
      <c r="E1704" s="44" t="s">
        <v>30694</v>
      </c>
      <c r="F1704" s="44" t="str">
        <f t="shared" si="26"/>
        <v>C.c. Corazon PopularMerlo</v>
      </c>
      <c r="G1704" s="43" t="s">
        <v>23451</v>
      </c>
      <c r="H1704" s="44" t="s">
        <v>30695</v>
      </c>
      <c r="I1704" s="45" t="s">
        <v>30696</v>
      </c>
      <c r="J1704" s="45">
        <v>-34.7289259</v>
      </c>
      <c r="K1704" s="45">
        <v>-58.799939600000002</v>
      </c>
      <c r="L1704" s="43">
        <v>0.72446699999999997</v>
      </c>
    </row>
    <row r="1705" spans="1:12" x14ac:dyDescent="0.35">
      <c r="A1705" s="43">
        <v>8</v>
      </c>
      <c r="B1705" s="43" t="s">
        <v>1779</v>
      </c>
      <c r="C1705" s="46" t="s">
        <v>1832</v>
      </c>
      <c r="D1705" s="44" t="s">
        <v>30697</v>
      </c>
      <c r="E1705" s="44" t="s">
        <v>30698</v>
      </c>
      <c r="F1705" s="44" t="str">
        <f t="shared" si="26"/>
        <v>Punto De EncuentroMerlo</v>
      </c>
      <c r="G1705" s="43" t="s">
        <v>23451</v>
      </c>
      <c r="H1705" s="44" t="s">
        <v>30699</v>
      </c>
      <c r="I1705" s="45" t="s">
        <v>30700</v>
      </c>
      <c r="J1705" s="45">
        <v>-34.675364500000001</v>
      </c>
      <c r="K1705" s="45">
        <v>-58.773792999999998</v>
      </c>
      <c r="L1705" s="43">
        <v>0.58824100000000001</v>
      </c>
    </row>
    <row r="1706" spans="1:12" x14ac:dyDescent="0.35">
      <c r="A1706" s="43">
        <v>8</v>
      </c>
      <c r="B1706" s="43" t="s">
        <v>1779</v>
      </c>
      <c r="C1706" s="46" t="s">
        <v>1832</v>
      </c>
      <c r="D1706" s="44" t="s">
        <v>30701</v>
      </c>
      <c r="E1706" s="44" t="s">
        <v>30702</v>
      </c>
      <c r="F1706" s="44" t="str">
        <f t="shared" si="26"/>
        <v>Vivero Azucena Bella FlorMerlo</v>
      </c>
      <c r="G1706" s="43" t="s">
        <v>23451</v>
      </c>
      <c r="H1706" s="44" t="s">
        <v>30703</v>
      </c>
      <c r="I1706" s="45" t="s">
        <v>30704</v>
      </c>
      <c r="J1706" s="45">
        <v>-34.673091301077001</v>
      </c>
      <c r="K1706" s="45">
        <v>-58.773737595777</v>
      </c>
      <c r="L1706" s="43">
        <v>0.76552399999999998</v>
      </c>
    </row>
    <row r="1707" spans="1:12" x14ac:dyDescent="0.35">
      <c r="A1707" s="43">
        <v>8</v>
      </c>
      <c r="B1707" s="43" t="s">
        <v>1779</v>
      </c>
      <c r="C1707" s="46" t="s">
        <v>1832</v>
      </c>
      <c r="D1707" s="44" t="s">
        <v>30705</v>
      </c>
      <c r="E1707" s="44" t="s">
        <v>30706</v>
      </c>
      <c r="F1707" s="44" t="str">
        <f t="shared" si="26"/>
        <v>Salon Comunitario San Jose ObreroMerlo</v>
      </c>
      <c r="G1707" s="43" t="s">
        <v>23451</v>
      </c>
      <c r="H1707" s="44" t="s">
        <v>30707</v>
      </c>
      <c r="I1707" s="45" t="s">
        <v>30708</v>
      </c>
      <c r="J1707" s="45">
        <v>-34.697510090050002</v>
      </c>
      <c r="K1707" s="45">
        <v>-58.755596391277003</v>
      </c>
      <c r="L1707" s="43">
        <v>0.647119</v>
      </c>
    </row>
    <row r="1708" spans="1:12" x14ac:dyDescent="0.35">
      <c r="A1708" s="43">
        <v>8</v>
      </c>
      <c r="B1708" s="43" t="s">
        <v>1779</v>
      </c>
      <c r="C1708" s="46" t="s">
        <v>1832</v>
      </c>
      <c r="D1708" s="44" t="s">
        <v>30709</v>
      </c>
      <c r="E1708" s="44" t="s">
        <v>30710</v>
      </c>
      <c r="F1708" s="44" t="str">
        <f t="shared" si="26"/>
        <v>Casa EvitaMerlo</v>
      </c>
      <c r="G1708" s="43" t="s">
        <v>23922</v>
      </c>
      <c r="H1708" s="44" t="s">
        <v>30711</v>
      </c>
      <c r="I1708" s="45" t="s">
        <v>30712</v>
      </c>
      <c r="J1708" s="45">
        <v>-34.667351099999998</v>
      </c>
      <c r="K1708" s="45">
        <v>-58.724348999999997</v>
      </c>
      <c r="L1708" s="43">
        <v>0.168542</v>
      </c>
    </row>
    <row r="1709" spans="1:12" x14ac:dyDescent="0.35">
      <c r="A1709" s="43">
        <v>8</v>
      </c>
      <c r="B1709" s="43" t="s">
        <v>1779</v>
      </c>
      <c r="C1709" s="46" t="s">
        <v>1832</v>
      </c>
      <c r="D1709" s="44" t="s">
        <v>30713</v>
      </c>
      <c r="E1709" s="44" t="s">
        <v>30714</v>
      </c>
      <c r="F1709" s="44" t="str">
        <f t="shared" si="26"/>
        <v>Centro Cultural Martin FierroMerlo</v>
      </c>
      <c r="G1709" s="43" t="s">
        <v>23451</v>
      </c>
      <c r="H1709" s="44" t="s">
        <v>30715</v>
      </c>
      <c r="I1709" s="45" t="s">
        <v>30716</v>
      </c>
      <c r="J1709" s="45">
        <v>-34.694225699999997</v>
      </c>
      <c r="K1709" s="45">
        <v>-58.740764900000002</v>
      </c>
      <c r="L1709" s="43">
        <v>0.59704199999999996</v>
      </c>
    </row>
    <row r="1710" spans="1:12" x14ac:dyDescent="0.35">
      <c r="A1710" s="43">
        <v>8</v>
      </c>
      <c r="B1710" s="43" t="s">
        <v>1779</v>
      </c>
      <c r="C1710" s="46" t="s">
        <v>1832</v>
      </c>
      <c r="D1710" s="44" t="s">
        <v>30717</v>
      </c>
      <c r="E1710" s="44" t="s">
        <v>30718</v>
      </c>
      <c r="F1710" s="44" t="str">
        <f t="shared" si="26"/>
        <v>E.e.s Nº64Merlo</v>
      </c>
      <c r="G1710" s="43" t="s">
        <v>23490</v>
      </c>
      <c r="H1710" s="44" t="s">
        <v>30719</v>
      </c>
      <c r="I1710" s="45" t="s">
        <v>30720</v>
      </c>
      <c r="J1710" s="45" t="s">
        <v>30721</v>
      </c>
      <c r="K1710" s="45" t="s">
        <v>30722</v>
      </c>
      <c r="L1710" s="43">
        <v>0.76943399999999995</v>
      </c>
    </row>
    <row r="1711" spans="1:12" x14ac:dyDescent="0.35">
      <c r="A1711" s="43">
        <v>8</v>
      </c>
      <c r="B1711" s="43" t="s">
        <v>1779</v>
      </c>
      <c r="C1711" s="46" t="s">
        <v>1832</v>
      </c>
      <c r="D1711" s="44" t="s">
        <v>30723</v>
      </c>
      <c r="E1711" s="44" t="s">
        <v>30724</v>
      </c>
      <c r="F1711" s="44" t="str">
        <f t="shared" si="26"/>
        <v>Epa N° 717Merlo</v>
      </c>
      <c r="G1711" s="43" t="s">
        <v>23490</v>
      </c>
      <c r="H1711" s="44" t="s">
        <v>30725</v>
      </c>
      <c r="I1711" s="45" t="s">
        <v>30726</v>
      </c>
      <c r="J1711" s="45" t="s">
        <v>30727</v>
      </c>
      <c r="K1711" s="45" t="s">
        <v>30728</v>
      </c>
      <c r="L1711" s="43">
        <v>0.57792699999999997</v>
      </c>
    </row>
    <row r="1712" spans="1:12" x14ac:dyDescent="0.35">
      <c r="A1712" s="43">
        <v>8</v>
      </c>
      <c r="B1712" s="43" t="s">
        <v>1779</v>
      </c>
      <c r="C1712" s="46" t="s">
        <v>1832</v>
      </c>
      <c r="D1712" s="44" t="s">
        <v>30729</v>
      </c>
      <c r="E1712" s="44" t="s">
        <v>24087</v>
      </c>
      <c r="F1712" s="44" t="str">
        <f t="shared" si="26"/>
        <v>Cec 802Merlo</v>
      </c>
      <c r="G1712" s="43" t="s">
        <v>23490</v>
      </c>
      <c r="H1712" s="44" t="s">
        <v>30730</v>
      </c>
      <c r="I1712" s="45" t="s">
        <v>30731</v>
      </c>
      <c r="J1712" s="45">
        <v>-34.708386489520002</v>
      </c>
      <c r="K1712" s="45">
        <v>-58.733763628981002</v>
      </c>
      <c r="L1712" s="43">
        <v>0.76468100000000006</v>
      </c>
    </row>
    <row r="1713" spans="1:12" x14ac:dyDescent="0.35">
      <c r="A1713" s="43">
        <v>8</v>
      </c>
      <c r="B1713" s="43" t="s">
        <v>1779</v>
      </c>
      <c r="C1713" s="46" t="s">
        <v>1832</v>
      </c>
      <c r="D1713" s="44" t="s">
        <v>30732</v>
      </c>
      <c r="E1713" s="44" t="s">
        <v>30733</v>
      </c>
      <c r="F1713" s="44" t="str">
        <f t="shared" si="26"/>
        <v>Epa N° 702Merlo</v>
      </c>
      <c r="G1713" s="43" t="s">
        <v>23490</v>
      </c>
      <c r="H1713" s="44" t="s">
        <v>30734</v>
      </c>
      <c r="I1713" s="45" t="s">
        <v>30735</v>
      </c>
      <c r="J1713" s="45" t="s">
        <v>30736</v>
      </c>
      <c r="K1713" s="45" t="s">
        <v>30737</v>
      </c>
      <c r="L1713" s="43">
        <v>0.34623399999999999</v>
      </c>
    </row>
    <row r="1714" spans="1:12" x14ac:dyDescent="0.35">
      <c r="A1714" s="43">
        <v>8</v>
      </c>
      <c r="B1714" s="43" t="s">
        <v>1779</v>
      </c>
      <c r="C1714" s="46" t="s">
        <v>1835</v>
      </c>
      <c r="D1714" s="44" t="s">
        <v>30738</v>
      </c>
      <c r="E1714" s="44" t="s">
        <v>30739</v>
      </c>
      <c r="F1714" s="44" t="str">
        <f t="shared" si="26"/>
        <v>A.c. Manuel DorregoMerlo</v>
      </c>
      <c r="G1714" s="43" t="s">
        <v>23922</v>
      </c>
      <c r="H1714" s="44" t="s">
        <v>30740</v>
      </c>
      <c r="I1714" s="45" t="s">
        <v>30741</v>
      </c>
      <c r="J1714" s="45">
        <v>-34.668022009855001</v>
      </c>
      <c r="K1714" s="45">
        <v>-58.727401010100003</v>
      </c>
      <c r="L1714" s="43">
        <v>0.16592299999999999</v>
      </c>
    </row>
    <row r="1715" spans="1:12" x14ac:dyDescent="0.35">
      <c r="A1715" s="43">
        <v>8</v>
      </c>
      <c r="B1715" s="43" t="s">
        <v>1779</v>
      </c>
      <c r="C1715" s="46" t="s">
        <v>1832</v>
      </c>
      <c r="D1715" s="44" t="s">
        <v>30742</v>
      </c>
      <c r="E1715" s="44" t="s">
        <v>30743</v>
      </c>
      <c r="F1715" s="44" t="str">
        <f t="shared" si="26"/>
        <v>Camara De Comercio, Industria Y ProfesionalesMerlo</v>
      </c>
      <c r="G1715" s="43" t="s">
        <v>23456</v>
      </c>
      <c r="H1715" s="44" t="s">
        <v>30744</v>
      </c>
      <c r="I1715" s="45" t="s">
        <v>30745</v>
      </c>
      <c r="J1715" s="45">
        <v>-34.689164312876997</v>
      </c>
      <c r="K1715" s="45">
        <v>-58.690932774307001</v>
      </c>
      <c r="L1715" s="43">
        <v>0.51530100000000001</v>
      </c>
    </row>
    <row r="1716" spans="1:12" x14ac:dyDescent="0.35">
      <c r="A1716" s="43">
        <v>8</v>
      </c>
      <c r="B1716" s="43" t="s">
        <v>1779</v>
      </c>
      <c r="C1716" s="46" t="s">
        <v>1832</v>
      </c>
      <c r="D1716" s="44" t="s">
        <v>30746</v>
      </c>
      <c r="E1716" s="44" t="s">
        <v>30747</v>
      </c>
      <c r="F1716" s="44" t="str">
        <f t="shared" si="26"/>
        <v>Casa Somos BdpMerlo</v>
      </c>
      <c r="G1716" s="43" t="s">
        <v>23451</v>
      </c>
      <c r="H1716" s="44" t="s">
        <v>30748</v>
      </c>
      <c r="I1716" s="45" t="s">
        <v>30749</v>
      </c>
      <c r="J1716" s="45">
        <v>-34.669799015237999</v>
      </c>
      <c r="K1716" s="45">
        <v>-58.718476965427001</v>
      </c>
      <c r="L1716" s="43">
        <v>0.22056100000000001</v>
      </c>
    </row>
    <row r="1717" spans="1:12" x14ac:dyDescent="0.35">
      <c r="A1717" s="43">
        <v>8</v>
      </c>
      <c r="B1717" s="43" t="s">
        <v>1779</v>
      </c>
      <c r="C1717" s="46" t="s">
        <v>1832</v>
      </c>
      <c r="D1717" s="44" t="s">
        <v>30750</v>
      </c>
      <c r="E1717" s="44" t="s">
        <v>30751</v>
      </c>
      <c r="F1717" s="44" t="str">
        <f t="shared" si="26"/>
        <v>Club De Jubilados. BdpMerlo</v>
      </c>
      <c r="G1717" s="43" t="s">
        <v>23461</v>
      </c>
      <c r="H1717" s="44" t="s">
        <v>30752</v>
      </c>
      <c r="I1717" s="45" t="s">
        <v>30753</v>
      </c>
      <c r="J1717" s="45">
        <v>-34.722922302188003</v>
      </c>
      <c r="K1717" s="45">
        <v>-58.798863272555003</v>
      </c>
      <c r="L1717" s="43">
        <v>0.71349600000000002</v>
      </c>
    </row>
    <row r="1718" spans="1:12" x14ac:dyDescent="0.35">
      <c r="A1718" s="43">
        <v>8</v>
      </c>
      <c r="B1718" s="43" t="s">
        <v>1779</v>
      </c>
      <c r="C1718" s="46" t="s">
        <v>1832</v>
      </c>
      <c r="D1718" s="44" t="s">
        <v>30754</v>
      </c>
      <c r="E1718" s="44" t="s">
        <v>30755</v>
      </c>
      <c r="F1718" s="44" t="str">
        <f t="shared" si="26"/>
        <v>Ep N° 78Merlo</v>
      </c>
      <c r="G1718" s="43" t="s">
        <v>208</v>
      </c>
      <c r="H1718" s="44" t="s">
        <v>30756</v>
      </c>
      <c r="I1718" s="45" t="s">
        <v>30757</v>
      </c>
      <c r="J1718" s="45" t="s">
        <v>30758</v>
      </c>
      <c r="K1718" s="45" t="s">
        <v>30759</v>
      </c>
      <c r="L1718" s="43">
        <v>0.57792699999999997</v>
      </c>
    </row>
    <row r="1719" spans="1:12" x14ac:dyDescent="0.35">
      <c r="A1719" s="43">
        <v>8</v>
      </c>
      <c r="B1719" s="43" t="s">
        <v>1779</v>
      </c>
      <c r="C1719" s="46" t="s">
        <v>1837</v>
      </c>
      <c r="D1719" s="44" t="s">
        <v>30760</v>
      </c>
      <c r="E1719" s="44" t="s">
        <v>30761</v>
      </c>
      <c r="F1719" s="44" t="str">
        <f t="shared" si="26"/>
        <v>Ep N°55Merlo</v>
      </c>
      <c r="G1719" s="43" t="s">
        <v>208</v>
      </c>
      <c r="H1719" s="44" t="s">
        <v>30762</v>
      </c>
      <c r="I1719" s="45" t="s">
        <v>30763</v>
      </c>
      <c r="J1719" s="45" t="s">
        <v>30764</v>
      </c>
      <c r="K1719" s="45" t="s">
        <v>30765</v>
      </c>
      <c r="L1719" s="43">
        <v>0.729074</v>
      </c>
    </row>
    <row r="1720" spans="1:12" x14ac:dyDescent="0.35">
      <c r="A1720" s="43">
        <v>8</v>
      </c>
      <c r="B1720" s="43" t="s">
        <v>1779</v>
      </c>
      <c r="C1720" s="46" t="s">
        <v>1836</v>
      </c>
      <c r="D1720" s="44" t="s">
        <v>30766</v>
      </c>
      <c r="E1720" s="44" t="s">
        <v>30767</v>
      </c>
      <c r="F1720" s="44" t="str">
        <f t="shared" si="26"/>
        <v>E.p. Nº69Merlo</v>
      </c>
      <c r="G1720" s="43" t="s">
        <v>23490</v>
      </c>
      <c r="H1720" s="44" t="s">
        <v>30768</v>
      </c>
      <c r="I1720" s="45" t="s">
        <v>30769</v>
      </c>
      <c r="J1720" s="45" t="s">
        <v>30770</v>
      </c>
      <c r="K1720" s="45" t="s">
        <v>30771</v>
      </c>
      <c r="L1720" s="43">
        <v>0.61519199999999996</v>
      </c>
    </row>
    <row r="1721" spans="1:12" x14ac:dyDescent="0.35">
      <c r="A1721" s="43">
        <v>8</v>
      </c>
      <c r="B1721" s="43" t="s">
        <v>1779</v>
      </c>
      <c r="C1721" s="46" t="s">
        <v>1836</v>
      </c>
      <c r="D1721" s="44" t="s">
        <v>30772</v>
      </c>
      <c r="E1721" s="44" t="s">
        <v>30773</v>
      </c>
      <c r="F1721" s="44" t="str">
        <f t="shared" si="26"/>
        <v>E.e.s. N° 74Merlo</v>
      </c>
      <c r="G1721" s="43" t="s">
        <v>23456</v>
      </c>
      <c r="H1721" s="44" t="s">
        <v>30774</v>
      </c>
      <c r="I1721" s="45" t="s">
        <v>30775</v>
      </c>
      <c r="J1721" s="45" t="s">
        <v>30776</v>
      </c>
      <c r="K1721" s="45" t="s">
        <v>30777</v>
      </c>
      <c r="L1721" s="43">
        <v>0.76455300000000004</v>
      </c>
    </row>
    <row r="1722" spans="1:12" x14ac:dyDescent="0.35">
      <c r="A1722" s="43">
        <v>8</v>
      </c>
      <c r="B1722" s="43" t="s">
        <v>1779</v>
      </c>
      <c r="C1722" s="46" t="s">
        <v>1832</v>
      </c>
      <c r="D1722" s="44" t="s">
        <v>30778</v>
      </c>
      <c r="E1722" s="44" t="s">
        <v>30779</v>
      </c>
      <c r="F1722" s="44" t="str">
        <f t="shared" si="26"/>
        <v>Escuela Primaria N°54 Pcia. De MendozaMerlo</v>
      </c>
      <c r="G1722" s="43" t="s">
        <v>208</v>
      </c>
      <c r="H1722" s="44" t="s">
        <v>30780</v>
      </c>
      <c r="I1722" s="45" t="s">
        <v>30781</v>
      </c>
      <c r="J1722" s="45" t="s">
        <v>30782</v>
      </c>
      <c r="K1722" s="45" t="s">
        <v>30783</v>
      </c>
      <c r="L1722" s="43">
        <v>0.79213599999999995</v>
      </c>
    </row>
    <row r="1723" spans="1:12" x14ac:dyDescent="0.35">
      <c r="A1723" s="43">
        <v>8</v>
      </c>
      <c r="B1723" s="43" t="s">
        <v>1779</v>
      </c>
      <c r="C1723" s="46" t="s">
        <v>1832</v>
      </c>
      <c r="D1723" s="44" t="s">
        <v>30784</v>
      </c>
      <c r="E1723" s="44" t="s">
        <v>30785</v>
      </c>
      <c r="F1723" s="44" t="str">
        <f t="shared" si="26"/>
        <v>Casa Los PinosMerlo</v>
      </c>
      <c r="G1723" s="43" t="s">
        <v>23451</v>
      </c>
      <c r="H1723" s="44" t="s">
        <v>30786</v>
      </c>
      <c r="I1723" s="45" t="s">
        <v>30787</v>
      </c>
      <c r="J1723" s="45">
        <v>-34.675222050000002</v>
      </c>
      <c r="K1723" s="45">
        <v>-58.684216139999997</v>
      </c>
      <c r="L1723" s="43">
        <v>0.38443699999999997</v>
      </c>
    </row>
    <row r="1724" spans="1:12" x14ac:dyDescent="0.35">
      <c r="A1724" s="43">
        <v>8</v>
      </c>
      <c r="B1724" s="43" t="s">
        <v>1779</v>
      </c>
      <c r="C1724" s="46" t="s">
        <v>1832</v>
      </c>
      <c r="D1724" s="44" t="s">
        <v>30788</v>
      </c>
      <c r="E1724" s="44" t="s">
        <v>30789</v>
      </c>
      <c r="F1724" s="44" t="str">
        <f t="shared" si="26"/>
        <v>Epa Nº 701Merlo</v>
      </c>
      <c r="G1724" s="43" t="s">
        <v>23490</v>
      </c>
      <c r="H1724" s="44" t="s">
        <v>30790</v>
      </c>
      <c r="I1724" s="45" t="s">
        <v>30791</v>
      </c>
      <c r="J1724" s="45" t="s">
        <v>30792</v>
      </c>
      <c r="K1724" s="45" t="s">
        <v>30793</v>
      </c>
      <c r="L1724" s="43">
        <v>0.43112899999999998</v>
      </c>
    </row>
    <row r="1725" spans="1:12" x14ac:dyDescent="0.35">
      <c r="A1725" s="43">
        <v>8</v>
      </c>
      <c r="B1725" s="43" t="s">
        <v>1779</v>
      </c>
      <c r="C1725" s="46" t="s">
        <v>1832</v>
      </c>
      <c r="D1725" s="44" t="s">
        <v>30794</v>
      </c>
      <c r="E1725" s="44" t="s">
        <v>30795</v>
      </c>
      <c r="F1725" s="44" t="str">
        <f t="shared" si="26"/>
        <v>Centro Cultural "el Carpincho"Merlo</v>
      </c>
      <c r="G1725" s="43" t="s">
        <v>23451</v>
      </c>
      <c r="H1725" s="44" t="s">
        <v>30796</v>
      </c>
      <c r="I1725" s="45" t="s">
        <v>30797</v>
      </c>
      <c r="J1725" s="45">
        <v>-34.667344100000001</v>
      </c>
      <c r="K1725" s="45">
        <v>-58.715166799999999</v>
      </c>
      <c r="L1725" s="43">
        <v>0.281055</v>
      </c>
    </row>
    <row r="1726" spans="1:12" x14ac:dyDescent="0.35">
      <c r="A1726" s="43">
        <v>8</v>
      </c>
      <c r="B1726" s="43" t="s">
        <v>1779</v>
      </c>
      <c r="C1726" s="46" t="s">
        <v>1832</v>
      </c>
      <c r="D1726" s="44" t="s">
        <v>30798</v>
      </c>
      <c r="E1726" s="44" t="s">
        <v>30799</v>
      </c>
      <c r="F1726" s="44" t="str">
        <f t="shared" si="26"/>
        <v>Escuela Primaria N°27Merlo</v>
      </c>
      <c r="G1726" s="43" t="s">
        <v>23490</v>
      </c>
      <c r="H1726" s="44" t="s">
        <v>30800</v>
      </c>
      <c r="I1726" s="45" t="s">
        <v>30801</v>
      </c>
      <c r="J1726" s="45" t="s">
        <v>30802</v>
      </c>
      <c r="K1726" s="45" t="s">
        <v>30803</v>
      </c>
      <c r="L1726" s="43">
        <v>0.79709399999999997</v>
      </c>
    </row>
    <row r="1727" spans="1:12" x14ac:dyDescent="0.35">
      <c r="A1727" s="43">
        <v>8</v>
      </c>
      <c r="B1727" s="43" t="s">
        <v>1779</v>
      </c>
      <c r="C1727" s="46" t="s">
        <v>1832</v>
      </c>
      <c r="D1727" s="44" t="s">
        <v>30804</v>
      </c>
      <c r="E1727" s="44" t="s">
        <v>30805</v>
      </c>
      <c r="F1727" s="44" t="str">
        <f t="shared" si="26"/>
        <v>La TierritaMerlo</v>
      </c>
      <c r="G1727" s="43" t="s">
        <v>23451</v>
      </c>
      <c r="H1727" s="44" t="s">
        <v>30806</v>
      </c>
      <c r="I1727" s="45" t="s">
        <v>30807</v>
      </c>
      <c r="J1727" s="45">
        <v>-34.691370220246</v>
      </c>
      <c r="K1727" s="45">
        <v>-58.696910496194</v>
      </c>
      <c r="L1727" s="43">
        <v>0.65526300000000004</v>
      </c>
    </row>
    <row r="1728" spans="1:12" x14ac:dyDescent="0.35">
      <c r="A1728" s="43">
        <v>8</v>
      </c>
      <c r="B1728" s="43" t="s">
        <v>1779</v>
      </c>
      <c r="C1728" s="46" t="s">
        <v>1832</v>
      </c>
      <c r="D1728" s="44" t="s">
        <v>30808</v>
      </c>
      <c r="E1728" s="44" t="s">
        <v>30809</v>
      </c>
      <c r="F1728" s="44" t="str">
        <f t="shared" si="26"/>
        <v>Sf. Loma FloridaMerlo</v>
      </c>
      <c r="G1728" s="43" t="s">
        <v>23451</v>
      </c>
      <c r="H1728" s="44" t="s">
        <v>30810</v>
      </c>
      <c r="I1728" s="45" t="s">
        <v>30811</v>
      </c>
      <c r="J1728" s="45">
        <v>-34.686377440000001</v>
      </c>
      <c r="K1728" s="45">
        <v>-58.854230649999998</v>
      </c>
      <c r="L1728" s="43">
        <v>0.79361499999999996</v>
      </c>
    </row>
    <row r="1729" spans="1:12" x14ac:dyDescent="0.35">
      <c r="A1729" s="43">
        <v>8</v>
      </c>
      <c r="B1729" s="43" t="s">
        <v>1779</v>
      </c>
      <c r="C1729" s="46" t="s">
        <v>1832</v>
      </c>
      <c r="D1729" s="44" t="s">
        <v>30812</v>
      </c>
      <c r="E1729" s="44" t="s">
        <v>30813</v>
      </c>
      <c r="F1729" s="44" t="str">
        <f t="shared" si="26"/>
        <v>Iglesia San Luis GonzagaMerlo</v>
      </c>
      <c r="G1729" s="43" t="s">
        <v>23573</v>
      </c>
      <c r="H1729" s="44" t="s">
        <v>30814</v>
      </c>
      <c r="I1729" s="45" t="s">
        <v>30815</v>
      </c>
      <c r="J1729" s="45">
        <v>-34.718792496584001</v>
      </c>
      <c r="K1729" s="45">
        <v>-58.784136520132002</v>
      </c>
      <c r="L1729" s="43">
        <v>0.675014</v>
      </c>
    </row>
    <row r="1730" spans="1:12" x14ac:dyDescent="0.35">
      <c r="A1730" s="43">
        <v>8</v>
      </c>
      <c r="B1730" s="43" t="s">
        <v>1779</v>
      </c>
      <c r="C1730" s="46" t="s">
        <v>1834</v>
      </c>
      <c r="D1730" s="44" t="s">
        <v>30816</v>
      </c>
      <c r="E1730" s="44" t="s">
        <v>24186</v>
      </c>
      <c r="F1730" s="44" t="str">
        <f t="shared" ref="F1730:F1793" si="27">CONCATENATE(E1730,B1730)</f>
        <v>E.p. N° 5Merlo</v>
      </c>
      <c r="G1730" s="43" t="s">
        <v>23456</v>
      </c>
      <c r="H1730" s="44" t="s">
        <v>30817</v>
      </c>
      <c r="I1730" s="45" t="s">
        <v>30818</v>
      </c>
      <c r="J1730" s="47" t="s">
        <v>30819</v>
      </c>
      <c r="K1730" s="47" t="s">
        <v>30820</v>
      </c>
      <c r="L1730" s="43">
        <v>0.64333099999999999</v>
      </c>
    </row>
    <row r="1731" spans="1:12" x14ac:dyDescent="0.35">
      <c r="A1731" s="43">
        <v>8</v>
      </c>
      <c r="B1731" s="43" t="s">
        <v>1779</v>
      </c>
      <c r="C1731" s="46" t="s">
        <v>1834</v>
      </c>
      <c r="D1731" s="44" t="s">
        <v>30821</v>
      </c>
      <c r="E1731" s="44" t="s">
        <v>30822</v>
      </c>
      <c r="F1731" s="44" t="str">
        <f t="shared" si="27"/>
        <v>E.p. N° 15Merlo</v>
      </c>
      <c r="G1731" s="43" t="s">
        <v>23456</v>
      </c>
      <c r="H1731" s="44" t="s">
        <v>30823</v>
      </c>
      <c r="I1731" s="45" t="s">
        <v>30824</v>
      </c>
      <c r="J1731" s="45" t="s">
        <v>30825</v>
      </c>
      <c r="K1731" s="45" t="s">
        <v>30826</v>
      </c>
      <c r="L1731" s="43">
        <v>0.81046799999999997</v>
      </c>
    </row>
    <row r="1732" spans="1:12" x14ac:dyDescent="0.35">
      <c r="A1732" s="43">
        <v>8</v>
      </c>
      <c r="B1732" s="43" t="s">
        <v>1779</v>
      </c>
      <c r="C1732" s="46" t="s">
        <v>1832</v>
      </c>
      <c r="D1732" s="44" t="s">
        <v>30827</v>
      </c>
      <c r="E1732" s="44" t="s">
        <v>30828</v>
      </c>
      <c r="F1732" s="44" t="str">
        <f t="shared" si="27"/>
        <v>Capilla San Cayetano-pontevedraMerlo</v>
      </c>
      <c r="G1732" s="43" t="s">
        <v>23573</v>
      </c>
      <c r="H1732" s="44" t="s">
        <v>30829</v>
      </c>
      <c r="I1732" s="45" t="s">
        <v>30830</v>
      </c>
      <c r="J1732" s="45">
        <v>-34.720049404873997</v>
      </c>
      <c r="K1732" s="45">
        <v>-58.725825631398003</v>
      </c>
      <c r="L1732" s="43">
        <v>0.920296</v>
      </c>
    </row>
    <row r="1733" spans="1:12" x14ac:dyDescent="0.35">
      <c r="A1733" s="43">
        <v>8</v>
      </c>
      <c r="B1733" s="43" t="s">
        <v>1779</v>
      </c>
      <c r="C1733" s="46" t="s">
        <v>1832</v>
      </c>
      <c r="D1733" s="44" t="s">
        <v>30831</v>
      </c>
      <c r="E1733" s="44" t="s">
        <v>30832</v>
      </c>
      <c r="F1733" s="44" t="str">
        <f t="shared" si="27"/>
        <v>Iglesia Todo PoderosoMerlo</v>
      </c>
      <c r="G1733" s="43" t="s">
        <v>23922</v>
      </c>
      <c r="H1733" s="44" t="s">
        <v>30833</v>
      </c>
      <c r="I1733" s="45" t="s">
        <v>30834</v>
      </c>
      <c r="J1733" s="45">
        <v>-34.725411014968998</v>
      </c>
      <c r="K1733" s="45">
        <v>-58.801413382777</v>
      </c>
      <c r="L1733" s="43">
        <v>0.76046199999999997</v>
      </c>
    </row>
    <row r="1734" spans="1:12" x14ac:dyDescent="0.35">
      <c r="A1734" s="43">
        <v>8</v>
      </c>
      <c r="B1734" s="43" t="s">
        <v>1779</v>
      </c>
      <c r="C1734" s="46" t="s">
        <v>1832</v>
      </c>
      <c r="D1734" s="44" t="s">
        <v>30835</v>
      </c>
      <c r="E1734" s="44" t="s">
        <v>30836</v>
      </c>
      <c r="F1734" s="44" t="str">
        <f t="shared" si="27"/>
        <v>E.e.s. Nº67Merlo</v>
      </c>
      <c r="G1734" s="43" t="s">
        <v>23490</v>
      </c>
      <c r="H1734" s="44" t="s">
        <v>30837</v>
      </c>
      <c r="I1734" s="45" t="s">
        <v>30838</v>
      </c>
      <c r="J1734" s="45" t="s">
        <v>30839</v>
      </c>
      <c r="K1734" s="45" t="s">
        <v>30840</v>
      </c>
      <c r="L1734" s="43">
        <v>0.50855799999999995</v>
      </c>
    </row>
    <row r="1735" spans="1:12" x14ac:dyDescent="0.35">
      <c r="A1735" s="43">
        <v>8</v>
      </c>
      <c r="B1735" s="43" t="s">
        <v>1779</v>
      </c>
      <c r="C1735" s="46" t="s">
        <v>1832</v>
      </c>
      <c r="D1735" s="44" t="s">
        <v>30841</v>
      </c>
      <c r="E1735" s="44" t="s">
        <v>30842</v>
      </c>
      <c r="F1735" s="44" t="str">
        <f t="shared" si="27"/>
        <v>E.e.s. Nº 43Merlo</v>
      </c>
      <c r="G1735" s="43" t="s">
        <v>23451</v>
      </c>
      <c r="H1735" s="44" t="s">
        <v>30843</v>
      </c>
      <c r="I1735" s="45" t="s">
        <v>30844</v>
      </c>
      <c r="J1735" s="45" t="s">
        <v>30845</v>
      </c>
      <c r="K1735" s="45" t="s">
        <v>30846</v>
      </c>
      <c r="L1735" s="43">
        <v>0.59791700000000003</v>
      </c>
    </row>
    <row r="1736" spans="1:12" x14ac:dyDescent="0.35">
      <c r="A1736" s="43">
        <v>8</v>
      </c>
      <c r="B1736" s="43" t="s">
        <v>1779</v>
      </c>
      <c r="C1736" s="46" t="s">
        <v>1832</v>
      </c>
      <c r="D1736" s="44" t="s">
        <v>30847</v>
      </c>
      <c r="E1736" s="44" t="s">
        <v>30848</v>
      </c>
      <c r="F1736" s="44" t="str">
        <f t="shared" si="27"/>
        <v>Sociedad De Fomento Juana AzurduyMerlo</v>
      </c>
      <c r="G1736" s="43" t="s">
        <v>23451</v>
      </c>
      <c r="H1736" s="44" t="s">
        <v>30849</v>
      </c>
      <c r="I1736" s="45" t="s">
        <v>30850</v>
      </c>
      <c r="J1736" s="45">
        <v>-34.680417400000003</v>
      </c>
      <c r="K1736" s="45">
        <v>-58.705267999999997</v>
      </c>
      <c r="L1736" s="43">
        <v>0.43573200000000001</v>
      </c>
    </row>
    <row r="1737" spans="1:12" x14ac:dyDescent="0.35">
      <c r="A1737" s="43">
        <v>8</v>
      </c>
      <c r="B1737" s="43" t="s">
        <v>1779</v>
      </c>
      <c r="C1737" s="46" t="s">
        <v>1832</v>
      </c>
      <c r="D1737" s="44" t="s">
        <v>30851</v>
      </c>
      <c r="E1737" s="44" t="s">
        <v>30852</v>
      </c>
      <c r="F1737" s="44" t="str">
        <f t="shared" si="27"/>
        <v>Centro Socioeducativo Unión Por El CircuitoMerlo</v>
      </c>
      <c r="G1737" s="43" t="s">
        <v>23451</v>
      </c>
      <c r="H1737" s="44" t="s">
        <v>30853</v>
      </c>
      <c r="I1737" s="45" t="s">
        <v>30854</v>
      </c>
      <c r="J1737" s="45">
        <v>-34.728167229999997</v>
      </c>
      <c r="K1737" s="45">
        <v>-58.690894739999997</v>
      </c>
      <c r="L1737" s="43">
        <v>0.768702</v>
      </c>
    </row>
    <row r="1738" spans="1:12" x14ac:dyDescent="0.35">
      <c r="A1738" s="43">
        <v>8</v>
      </c>
      <c r="B1738" s="43" t="s">
        <v>1779</v>
      </c>
      <c r="C1738" s="46" t="s">
        <v>1832</v>
      </c>
      <c r="D1738" s="44" t="s">
        <v>30855</v>
      </c>
      <c r="E1738" s="44" t="s">
        <v>30856</v>
      </c>
      <c r="F1738" s="44" t="str">
        <f t="shared" si="27"/>
        <v>Reconquista En MarchaMerlo</v>
      </c>
      <c r="G1738" s="43" t="s">
        <v>23451</v>
      </c>
      <c r="H1738" s="44" t="s">
        <v>30857</v>
      </c>
      <c r="I1738" s="45" t="s">
        <v>30858</v>
      </c>
      <c r="J1738" s="45">
        <v>-34.674798610933998</v>
      </c>
      <c r="K1738" s="45">
        <v>-58.771312878826002</v>
      </c>
      <c r="L1738" s="43">
        <v>0.60916999999999999</v>
      </c>
    </row>
    <row r="1739" spans="1:12" x14ac:dyDescent="0.35">
      <c r="A1739" s="43">
        <v>8</v>
      </c>
      <c r="B1739" s="43" t="s">
        <v>1779</v>
      </c>
      <c r="C1739" s="46" t="s">
        <v>1832</v>
      </c>
      <c r="D1739" s="44" t="s">
        <v>30859</v>
      </c>
      <c r="E1739" s="44" t="s">
        <v>30860</v>
      </c>
      <c r="F1739" s="44" t="str">
        <f t="shared" si="27"/>
        <v>Merendero Rinconcito De LuzMerlo</v>
      </c>
      <c r="G1739" s="43" t="s">
        <v>23451</v>
      </c>
      <c r="H1739" s="44" t="s">
        <v>30861</v>
      </c>
      <c r="I1739" s="45" t="s">
        <v>30862</v>
      </c>
      <c r="J1739" s="45">
        <v>-34.705164905034998</v>
      </c>
      <c r="K1739" s="45">
        <v>-58.717445404602998</v>
      </c>
      <c r="L1739" s="43">
        <v>0.77452799999999999</v>
      </c>
    </row>
    <row r="1740" spans="1:12" x14ac:dyDescent="0.35">
      <c r="A1740" s="43">
        <v>8</v>
      </c>
      <c r="B1740" s="43" t="s">
        <v>1779</v>
      </c>
      <c r="C1740" s="46" t="s">
        <v>1832</v>
      </c>
      <c r="D1740" s="44" t="s">
        <v>30863</v>
      </c>
      <c r="E1740" s="44" t="s">
        <v>30864</v>
      </c>
      <c r="F1740" s="44" t="str">
        <f t="shared" si="27"/>
        <v>Casa Cultural SamorÉMerlo</v>
      </c>
      <c r="G1740" s="43" t="s">
        <v>208</v>
      </c>
      <c r="H1740" s="44" t="s">
        <v>30865</v>
      </c>
      <c r="I1740" s="45" t="s">
        <v>30866</v>
      </c>
      <c r="J1740" s="45">
        <v>-34.695327316735003</v>
      </c>
      <c r="K1740" s="45">
        <v>-58.767940587722002</v>
      </c>
      <c r="L1740" s="43">
        <v>0.62924800000000003</v>
      </c>
    </row>
    <row r="1741" spans="1:12" x14ac:dyDescent="0.35">
      <c r="A1741" s="43">
        <v>8</v>
      </c>
      <c r="B1741" s="43" t="s">
        <v>1779</v>
      </c>
      <c r="C1741" s="46" t="s">
        <v>1832</v>
      </c>
      <c r="D1741" s="44" t="s">
        <v>30867</v>
      </c>
      <c r="E1741" s="44" t="s">
        <v>30868</v>
      </c>
      <c r="F1741" s="44" t="str">
        <f t="shared" si="27"/>
        <v>San Cayetano B. AlmafuerteMerlo</v>
      </c>
      <c r="G1741" s="43" t="s">
        <v>23573</v>
      </c>
      <c r="H1741" s="44" t="s">
        <v>30869</v>
      </c>
      <c r="I1741" s="45" t="s">
        <v>30870</v>
      </c>
      <c r="J1741" s="45">
        <v>-34.702098301939003</v>
      </c>
      <c r="K1741" s="45">
        <v>-58.721099160016003</v>
      </c>
      <c r="L1741" s="43">
        <v>0.73697500000000005</v>
      </c>
    </row>
    <row r="1742" spans="1:12" x14ac:dyDescent="0.35">
      <c r="A1742" s="43">
        <v>8</v>
      </c>
      <c r="B1742" s="43" t="s">
        <v>1779</v>
      </c>
      <c r="C1742" s="46" t="s">
        <v>1832</v>
      </c>
      <c r="D1742" s="44" t="s">
        <v>30871</v>
      </c>
      <c r="E1742" s="44" t="s">
        <v>30872</v>
      </c>
      <c r="F1742" s="44" t="str">
        <f t="shared" si="27"/>
        <v>Fundacion PascuasMerlo</v>
      </c>
      <c r="G1742" s="43" t="s">
        <v>23451</v>
      </c>
      <c r="H1742" s="44" t="s">
        <v>30873</v>
      </c>
      <c r="I1742" s="45" t="s">
        <v>30874</v>
      </c>
      <c r="J1742" s="45">
        <v>-34.686543899999997</v>
      </c>
      <c r="K1742" s="45">
        <v>-58.837847199999999</v>
      </c>
      <c r="L1742" s="43">
        <v>0.82537499999999997</v>
      </c>
    </row>
    <row r="1743" spans="1:12" x14ac:dyDescent="0.35">
      <c r="A1743" s="43">
        <v>8</v>
      </c>
      <c r="B1743" s="43" t="s">
        <v>1779</v>
      </c>
      <c r="C1743" s="46" t="s">
        <v>1836</v>
      </c>
      <c r="D1743" s="44" t="s">
        <v>30875</v>
      </c>
      <c r="E1743" s="44" t="s">
        <v>30876</v>
      </c>
      <c r="F1743" s="44" t="str">
        <f t="shared" si="27"/>
        <v>La San AntonioMerlo</v>
      </c>
      <c r="G1743" s="43" t="s">
        <v>23490</v>
      </c>
      <c r="H1743" s="44" t="s">
        <v>30877</v>
      </c>
      <c r="I1743" s="45" t="s">
        <v>30878</v>
      </c>
      <c r="J1743" s="45">
        <v>-34.688502687350002</v>
      </c>
      <c r="K1743" s="45">
        <v>-58.732272739862999</v>
      </c>
      <c r="L1743" s="43">
        <v>0.30024099999999998</v>
      </c>
    </row>
    <row r="1744" spans="1:12" x14ac:dyDescent="0.35">
      <c r="A1744" s="43">
        <v>8</v>
      </c>
      <c r="B1744" s="43" t="s">
        <v>1779</v>
      </c>
      <c r="C1744" s="46" t="s">
        <v>1832</v>
      </c>
      <c r="D1744" s="44" t="s">
        <v>30879</v>
      </c>
      <c r="E1744" s="44" t="s">
        <v>30880</v>
      </c>
      <c r="F1744" s="44" t="str">
        <f t="shared" si="27"/>
        <v>Capilla San Cayetano M. AcostaMerlo</v>
      </c>
      <c r="G1744" s="43" t="s">
        <v>23701</v>
      </c>
      <c r="H1744" s="44" t="s">
        <v>30881</v>
      </c>
      <c r="I1744" s="45" t="s">
        <v>30882</v>
      </c>
      <c r="J1744" s="45">
        <v>-34.731028692206003</v>
      </c>
      <c r="K1744" s="45">
        <v>-58.794297901352003</v>
      </c>
      <c r="L1744" s="43">
        <v>0.67155200000000004</v>
      </c>
    </row>
    <row r="1745" spans="1:12" x14ac:dyDescent="0.35">
      <c r="A1745" s="43">
        <v>8</v>
      </c>
      <c r="B1745" s="43" t="s">
        <v>1779</v>
      </c>
      <c r="C1745" s="46" t="s">
        <v>1832</v>
      </c>
      <c r="D1745" s="44" t="s">
        <v>30883</v>
      </c>
      <c r="E1745" s="44" t="s">
        <v>30884</v>
      </c>
      <c r="F1745" s="44" t="str">
        <f t="shared" si="27"/>
        <v>Capilla San Jose ObreroMerlo</v>
      </c>
      <c r="G1745" s="43" t="s">
        <v>23701</v>
      </c>
      <c r="H1745" s="44" t="s">
        <v>30885</v>
      </c>
      <c r="I1745" s="45" t="s">
        <v>30886</v>
      </c>
      <c r="J1745" s="45">
        <v>-34.7278564</v>
      </c>
      <c r="K1745" s="45">
        <v>-58.786247400000001</v>
      </c>
      <c r="L1745" s="43">
        <v>0.69739899999999999</v>
      </c>
    </row>
    <row r="1746" spans="1:12" x14ac:dyDescent="0.35">
      <c r="A1746" s="43">
        <v>8</v>
      </c>
      <c r="B1746" s="43" t="s">
        <v>1779</v>
      </c>
      <c r="C1746" s="46" t="s">
        <v>1838</v>
      </c>
      <c r="D1746" s="44" t="s">
        <v>30887</v>
      </c>
      <c r="E1746" s="44" t="s">
        <v>30888</v>
      </c>
      <c r="F1746" s="44" t="str">
        <f t="shared" si="27"/>
        <v>E.p. N° 75Merlo</v>
      </c>
      <c r="G1746" s="43" t="s">
        <v>23456</v>
      </c>
      <c r="H1746" s="44" t="s">
        <v>30889</v>
      </c>
      <c r="I1746" s="45" t="s">
        <v>30890</v>
      </c>
      <c r="J1746" s="45" t="s">
        <v>30891</v>
      </c>
      <c r="K1746" s="45" t="s">
        <v>30892</v>
      </c>
      <c r="L1746" s="43">
        <v>0.71335599999999999</v>
      </c>
    </row>
    <row r="1747" spans="1:12" x14ac:dyDescent="0.35">
      <c r="A1747" s="43">
        <v>8</v>
      </c>
      <c r="B1747" s="43" t="s">
        <v>1779</v>
      </c>
      <c r="C1747" s="46" t="s">
        <v>1832</v>
      </c>
      <c r="D1747" s="44" t="s">
        <v>30893</v>
      </c>
      <c r="E1747" s="44" t="s">
        <v>30894</v>
      </c>
      <c r="F1747" s="44" t="str">
        <f t="shared" si="27"/>
        <v>La CorrienteMerlo</v>
      </c>
      <c r="G1747" s="43" t="s">
        <v>23456</v>
      </c>
      <c r="H1747" s="44" t="s">
        <v>30895</v>
      </c>
      <c r="I1747" s="45" t="s">
        <v>30896</v>
      </c>
      <c r="J1747" s="45">
        <v>-34.672984892815997</v>
      </c>
      <c r="K1747" s="45">
        <v>-58.778655928921999</v>
      </c>
      <c r="L1747" s="43">
        <v>0.86634500000000003</v>
      </c>
    </row>
    <row r="1748" spans="1:12" x14ac:dyDescent="0.35">
      <c r="A1748" s="43">
        <v>8</v>
      </c>
      <c r="B1748" s="43" t="s">
        <v>1779</v>
      </c>
      <c r="C1748" s="46" t="s">
        <v>1834</v>
      </c>
      <c r="D1748" s="44" t="s">
        <v>30897</v>
      </c>
      <c r="E1748" s="44" t="s">
        <v>30898</v>
      </c>
      <c r="F1748" s="44" t="str">
        <f t="shared" si="27"/>
        <v>E.p. N° 32Merlo</v>
      </c>
      <c r="G1748" s="43" t="s">
        <v>23456</v>
      </c>
      <c r="H1748" s="44" t="s">
        <v>30899</v>
      </c>
      <c r="I1748" s="45" t="s">
        <v>30900</v>
      </c>
      <c r="J1748" s="45" t="s">
        <v>30901</v>
      </c>
      <c r="K1748" s="45" t="s">
        <v>30902</v>
      </c>
      <c r="L1748" s="43">
        <v>0.71199100000000004</v>
      </c>
    </row>
    <row r="1749" spans="1:12" x14ac:dyDescent="0.35">
      <c r="A1749" s="43">
        <v>8</v>
      </c>
      <c r="B1749" s="43" t="s">
        <v>1779</v>
      </c>
      <c r="C1749" s="46" t="s">
        <v>1834</v>
      </c>
      <c r="D1749" s="44" t="s">
        <v>30903</v>
      </c>
      <c r="E1749" s="44" t="s">
        <v>30904</v>
      </c>
      <c r="F1749" s="44" t="str">
        <f t="shared" si="27"/>
        <v>E.p. N° 71Merlo</v>
      </c>
      <c r="G1749" s="43" t="s">
        <v>23456</v>
      </c>
      <c r="H1749" s="44" t="s">
        <v>30905</v>
      </c>
      <c r="I1749" s="45" t="s">
        <v>30906</v>
      </c>
      <c r="J1749" s="45" t="s">
        <v>30907</v>
      </c>
      <c r="K1749" s="45" t="s">
        <v>30908</v>
      </c>
      <c r="L1749" s="43">
        <v>0.66896299999999997</v>
      </c>
    </row>
    <row r="1750" spans="1:12" x14ac:dyDescent="0.35">
      <c r="A1750" s="43">
        <v>8</v>
      </c>
      <c r="B1750" s="43" t="s">
        <v>1779</v>
      </c>
      <c r="C1750" s="46" t="s">
        <v>1834</v>
      </c>
      <c r="D1750" s="44" t="s">
        <v>30909</v>
      </c>
      <c r="E1750" s="44" t="s">
        <v>30910</v>
      </c>
      <c r="F1750" s="44" t="str">
        <f t="shared" si="27"/>
        <v>Epa N° 704Merlo</v>
      </c>
      <c r="G1750" s="43" t="s">
        <v>23490</v>
      </c>
      <c r="H1750" s="44" t="s">
        <v>30911</v>
      </c>
      <c r="I1750" s="45" t="s">
        <v>30912</v>
      </c>
      <c r="J1750" s="45" t="s">
        <v>30913</v>
      </c>
      <c r="K1750" s="45" t="s">
        <v>30914</v>
      </c>
      <c r="L1750" s="43">
        <v>0.64238799999999996</v>
      </c>
    </row>
    <row r="1751" spans="1:12" x14ac:dyDescent="0.35">
      <c r="A1751" s="43">
        <v>8</v>
      </c>
      <c r="B1751" s="43" t="s">
        <v>1779</v>
      </c>
      <c r="C1751" s="46" t="s">
        <v>1834</v>
      </c>
      <c r="D1751" s="44" t="s">
        <v>30915</v>
      </c>
      <c r="E1751" s="44" t="s">
        <v>30916</v>
      </c>
      <c r="F1751" s="44" t="str">
        <f t="shared" si="27"/>
        <v>E.p. N° 40Merlo</v>
      </c>
      <c r="G1751" s="43" t="s">
        <v>23456</v>
      </c>
      <c r="H1751" s="44" t="s">
        <v>30917</v>
      </c>
      <c r="I1751" s="45" t="s">
        <v>30918</v>
      </c>
      <c r="J1751" s="45" t="s">
        <v>30919</v>
      </c>
      <c r="K1751" s="45" t="s">
        <v>30920</v>
      </c>
      <c r="L1751" s="43">
        <v>0.644791</v>
      </c>
    </row>
    <row r="1752" spans="1:12" x14ac:dyDescent="0.35">
      <c r="A1752" s="43">
        <v>8</v>
      </c>
      <c r="B1752" s="43" t="s">
        <v>1779</v>
      </c>
      <c r="C1752" s="46" t="s">
        <v>1834</v>
      </c>
      <c r="D1752" s="44" t="s">
        <v>30921</v>
      </c>
      <c r="E1752" s="44" t="s">
        <v>4309</v>
      </c>
      <c r="F1752" s="44" t="str">
        <f t="shared" si="27"/>
        <v>Capilla San CayetanoMerlo</v>
      </c>
      <c r="G1752" s="43" t="s">
        <v>23573</v>
      </c>
      <c r="H1752" s="44" t="s">
        <v>30922</v>
      </c>
      <c r="I1752" s="45" t="s">
        <v>30923</v>
      </c>
      <c r="J1752" s="45">
        <v>-34.678905790000002</v>
      </c>
      <c r="K1752" s="45">
        <v>-58.768062039999997</v>
      </c>
      <c r="L1752" s="43">
        <v>0.58792199999999994</v>
      </c>
    </row>
    <row r="1753" spans="1:12" x14ac:dyDescent="0.35">
      <c r="A1753" s="43">
        <v>8</v>
      </c>
      <c r="B1753" s="43" t="s">
        <v>1779</v>
      </c>
      <c r="C1753" s="46" t="s">
        <v>1834</v>
      </c>
      <c r="D1753" s="44" t="s">
        <v>30924</v>
      </c>
      <c r="E1753" s="44" t="s">
        <v>30925</v>
      </c>
      <c r="F1753" s="44" t="str">
        <f t="shared" si="27"/>
        <v>E.p. N° 68Merlo</v>
      </c>
      <c r="G1753" s="43" t="s">
        <v>23456</v>
      </c>
      <c r="H1753" s="44" t="s">
        <v>30926</v>
      </c>
      <c r="I1753" s="45" t="s">
        <v>30927</v>
      </c>
      <c r="J1753" s="45" t="s">
        <v>30928</v>
      </c>
      <c r="K1753" s="45" t="s">
        <v>30929</v>
      </c>
      <c r="L1753" s="43">
        <v>0.66852900000000004</v>
      </c>
    </row>
    <row r="1754" spans="1:12" x14ac:dyDescent="0.35">
      <c r="A1754" s="43">
        <v>8</v>
      </c>
      <c r="B1754" s="43" t="s">
        <v>1779</v>
      </c>
      <c r="C1754" s="46" t="s">
        <v>1835</v>
      </c>
      <c r="D1754" s="44" t="s">
        <v>30930</v>
      </c>
      <c r="E1754" s="44" t="s">
        <v>30931</v>
      </c>
      <c r="F1754" s="44" t="str">
        <f t="shared" si="27"/>
        <v>E.p. N° 8Merlo</v>
      </c>
      <c r="G1754" s="43" t="s">
        <v>23456</v>
      </c>
      <c r="H1754" s="44" t="s">
        <v>30932</v>
      </c>
      <c r="I1754" s="45" t="s">
        <v>30933</v>
      </c>
      <c r="J1754" s="45" t="s">
        <v>30934</v>
      </c>
      <c r="K1754" s="45" t="s">
        <v>30935</v>
      </c>
      <c r="L1754" s="43">
        <v>0.38014100000000001</v>
      </c>
    </row>
    <row r="1755" spans="1:12" x14ac:dyDescent="0.35">
      <c r="A1755" s="43">
        <v>8</v>
      </c>
      <c r="B1755" s="43" t="s">
        <v>1779</v>
      </c>
      <c r="C1755" s="46" t="s">
        <v>1835</v>
      </c>
      <c r="D1755" s="44" t="s">
        <v>30936</v>
      </c>
      <c r="E1755" s="44" t="s">
        <v>29246</v>
      </c>
      <c r="F1755" s="44" t="str">
        <f t="shared" si="27"/>
        <v>Frente RenovadorMerlo</v>
      </c>
      <c r="G1755" s="43" t="s">
        <v>23490</v>
      </c>
      <c r="H1755" s="44" t="s">
        <v>30937</v>
      </c>
      <c r="I1755" s="45" t="s">
        <v>30938</v>
      </c>
      <c r="J1755" s="45">
        <v>-34.675218800000003</v>
      </c>
      <c r="K1755" s="45">
        <v>-58.718207499999998</v>
      </c>
      <c r="L1755" s="43">
        <v>0.27588499999999999</v>
      </c>
    </row>
    <row r="1756" spans="1:12" x14ac:dyDescent="0.35">
      <c r="A1756" s="43">
        <v>8</v>
      </c>
      <c r="B1756" s="43" t="s">
        <v>1779</v>
      </c>
      <c r="C1756" s="46" t="s">
        <v>1838</v>
      </c>
      <c r="D1756" s="44" t="s">
        <v>30939</v>
      </c>
      <c r="E1756" s="44" t="s">
        <v>30940</v>
      </c>
      <c r="F1756" s="44" t="str">
        <f t="shared" si="27"/>
        <v>E.p. N° 13Merlo</v>
      </c>
      <c r="G1756" s="43" t="s">
        <v>23456</v>
      </c>
      <c r="H1756" s="44" t="s">
        <v>30941</v>
      </c>
      <c r="I1756" s="45" t="s">
        <v>30942</v>
      </c>
      <c r="J1756" s="45" t="s">
        <v>30943</v>
      </c>
      <c r="K1756" s="45" t="s">
        <v>30944</v>
      </c>
      <c r="L1756" s="43">
        <v>0.55565299999999995</v>
      </c>
    </row>
    <row r="1757" spans="1:12" x14ac:dyDescent="0.35">
      <c r="A1757" s="43">
        <v>8</v>
      </c>
      <c r="B1757" s="43" t="s">
        <v>1779</v>
      </c>
      <c r="C1757" s="46" t="s">
        <v>1839</v>
      </c>
      <c r="D1757" s="44" t="s">
        <v>30945</v>
      </c>
      <c r="E1757" s="44" t="s">
        <v>30946</v>
      </c>
      <c r="F1757" s="44" t="str">
        <f t="shared" si="27"/>
        <v>E.p. N° 6Merlo</v>
      </c>
      <c r="G1757" s="43" t="s">
        <v>23456</v>
      </c>
      <c r="H1757" s="44" t="s">
        <v>30947</v>
      </c>
      <c r="I1757" s="45" t="s">
        <v>30948</v>
      </c>
      <c r="J1757" s="45" t="s">
        <v>30949</v>
      </c>
      <c r="K1757" s="45" t="s">
        <v>30950</v>
      </c>
      <c r="L1757" s="43">
        <v>0.53487200000000001</v>
      </c>
    </row>
    <row r="1758" spans="1:12" x14ac:dyDescent="0.35">
      <c r="A1758" s="43">
        <v>8</v>
      </c>
      <c r="B1758" s="43" t="s">
        <v>1779</v>
      </c>
      <c r="C1758" s="46" t="s">
        <v>1839</v>
      </c>
      <c r="D1758" s="44" t="s">
        <v>30951</v>
      </c>
      <c r="E1758" s="44" t="s">
        <v>30952</v>
      </c>
      <c r="F1758" s="44" t="str">
        <f t="shared" si="27"/>
        <v>E.e.s. N° 73Merlo</v>
      </c>
      <c r="G1758" s="43" t="s">
        <v>23456</v>
      </c>
      <c r="H1758" s="44" t="s">
        <v>30953</v>
      </c>
      <c r="I1758" s="45" t="s">
        <v>30954</v>
      </c>
      <c r="J1758" s="45" t="s">
        <v>30955</v>
      </c>
      <c r="K1758" s="45" t="s">
        <v>30956</v>
      </c>
      <c r="L1758" s="43">
        <v>0.62844599999999995</v>
      </c>
    </row>
    <row r="1759" spans="1:12" x14ac:dyDescent="0.35">
      <c r="A1759" s="43">
        <v>8</v>
      </c>
      <c r="B1759" s="43" t="s">
        <v>1779</v>
      </c>
      <c r="C1759" s="46" t="s">
        <v>1839</v>
      </c>
      <c r="D1759" s="44" t="s">
        <v>30957</v>
      </c>
      <c r="E1759" s="44" t="s">
        <v>30946</v>
      </c>
      <c r="F1759" s="44" t="str">
        <f t="shared" si="27"/>
        <v>E.p. N° 6Merlo</v>
      </c>
      <c r="G1759" s="43" t="s">
        <v>23456</v>
      </c>
      <c r="H1759" s="44" t="s">
        <v>30947</v>
      </c>
      <c r="I1759" s="45" t="s">
        <v>30948</v>
      </c>
      <c r="J1759" s="45" t="s">
        <v>30949</v>
      </c>
      <c r="K1759" s="45" t="s">
        <v>30950</v>
      </c>
      <c r="L1759" s="43">
        <v>0.53487200000000001</v>
      </c>
    </row>
    <row r="1760" spans="1:12" x14ac:dyDescent="0.35">
      <c r="A1760" s="43">
        <v>8</v>
      </c>
      <c r="B1760" s="43" t="s">
        <v>1779</v>
      </c>
      <c r="C1760" s="46" t="s">
        <v>1842</v>
      </c>
      <c r="D1760" s="44" t="s">
        <v>30958</v>
      </c>
      <c r="E1760" s="44" t="s">
        <v>30959</v>
      </c>
      <c r="F1760" s="44" t="str">
        <f t="shared" si="27"/>
        <v>E.p. N° 46Merlo</v>
      </c>
      <c r="G1760" s="43" t="s">
        <v>23456</v>
      </c>
      <c r="H1760" s="44" t="s">
        <v>30960</v>
      </c>
      <c r="I1760" s="45" t="s">
        <v>30961</v>
      </c>
      <c r="J1760" s="45" t="s">
        <v>30962</v>
      </c>
      <c r="K1760" s="45" t="s">
        <v>30963</v>
      </c>
      <c r="L1760" s="43">
        <v>0.700403</v>
      </c>
    </row>
    <row r="1761" spans="1:12" x14ac:dyDescent="0.35">
      <c r="A1761" s="43">
        <v>8</v>
      </c>
      <c r="B1761" s="43" t="s">
        <v>1779</v>
      </c>
      <c r="C1761" s="46" t="s">
        <v>1842</v>
      </c>
      <c r="D1761" s="44" t="s">
        <v>30964</v>
      </c>
      <c r="E1761" s="44" t="s">
        <v>30965</v>
      </c>
      <c r="F1761" s="44" t="str">
        <f t="shared" si="27"/>
        <v>E.p. Nº 62Merlo</v>
      </c>
      <c r="G1761" s="43" t="s">
        <v>23456</v>
      </c>
      <c r="H1761" s="44" t="s">
        <v>30966</v>
      </c>
      <c r="I1761" s="45" t="s">
        <v>30967</v>
      </c>
      <c r="J1761" s="45" t="s">
        <v>30968</v>
      </c>
      <c r="K1761" s="45" t="s">
        <v>30969</v>
      </c>
      <c r="L1761" s="43">
        <v>0.71689400000000003</v>
      </c>
    </row>
    <row r="1762" spans="1:12" x14ac:dyDescent="0.35">
      <c r="A1762" s="43">
        <v>17</v>
      </c>
      <c r="B1762" s="43" t="s">
        <v>1851</v>
      </c>
      <c r="C1762" s="46" t="s">
        <v>1856</v>
      </c>
      <c r="D1762" s="44" t="s">
        <v>30970</v>
      </c>
      <c r="E1762" s="44" t="s">
        <v>30971</v>
      </c>
      <c r="F1762" s="44" t="str">
        <f t="shared" si="27"/>
        <v>E.p N°3Monte</v>
      </c>
      <c r="G1762" s="43" t="s">
        <v>23456</v>
      </c>
      <c r="H1762" s="44" t="s">
        <v>30972</v>
      </c>
      <c r="I1762" s="45" t="s">
        <v>30973</v>
      </c>
      <c r="J1762" s="45" t="s">
        <v>30974</v>
      </c>
      <c r="K1762" s="45" t="s">
        <v>30975</v>
      </c>
      <c r="L1762" s="43">
        <v>0.42585099999999998</v>
      </c>
    </row>
    <row r="1763" spans="1:12" x14ac:dyDescent="0.35">
      <c r="A1763" s="43">
        <v>17</v>
      </c>
      <c r="B1763" s="43" t="s">
        <v>1851</v>
      </c>
      <c r="C1763" s="46" t="s">
        <v>1856</v>
      </c>
      <c r="D1763" s="44" t="s">
        <v>30976</v>
      </c>
      <c r="E1763" s="44" t="s">
        <v>30977</v>
      </c>
      <c r="F1763" s="44" t="str">
        <f t="shared" si="27"/>
        <v>E.p N°6Monte</v>
      </c>
      <c r="G1763" s="43" t="s">
        <v>23456</v>
      </c>
      <c r="H1763" s="44" t="s">
        <v>30978</v>
      </c>
      <c r="I1763" s="45" t="s">
        <v>30979</v>
      </c>
      <c r="J1763" s="45" t="s">
        <v>30980</v>
      </c>
      <c r="K1763" s="45" t="s">
        <v>30981</v>
      </c>
      <c r="L1763" s="43">
        <v>0.34431400000000001</v>
      </c>
    </row>
    <row r="1764" spans="1:12" x14ac:dyDescent="0.35">
      <c r="A1764" s="43">
        <v>17</v>
      </c>
      <c r="B1764" s="43" t="s">
        <v>1851</v>
      </c>
      <c r="C1764" s="46" t="s">
        <v>1856</v>
      </c>
      <c r="D1764" s="44" t="s">
        <v>30982</v>
      </c>
      <c r="E1764" s="44" t="s">
        <v>30983</v>
      </c>
      <c r="F1764" s="44" t="str">
        <f t="shared" si="27"/>
        <v>E.p N°22Monte</v>
      </c>
      <c r="G1764" s="43" t="s">
        <v>23456</v>
      </c>
      <c r="H1764" s="44" t="s">
        <v>30984</v>
      </c>
      <c r="I1764" s="45" t="s">
        <v>30985</v>
      </c>
      <c r="J1764" s="45" t="s">
        <v>30986</v>
      </c>
      <c r="K1764" s="45" t="s">
        <v>30987</v>
      </c>
      <c r="L1764" s="43">
        <v>0.44607999999999998</v>
      </c>
    </row>
    <row r="1765" spans="1:12" x14ac:dyDescent="0.35">
      <c r="A1765" s="43">
        <v>17</v>
      </c>
      <c r="B1765" s="43" t="s">
        <v>1851</v>
      </c>
      <c r="C1765" s="46" t="s">
        <v>1856</v>
      </c>
      <c r="D1765" s="44" t="s">
        <v>30988</v>
      </c>
      <c r="E1765" s="44" t="s">
        <v>30989</v>
      </c>
      <c r="F1765" s="44" t="str">
        <f t="shared" si="27"/>
        <v>E.e.s N°4Monte</v>
      </c>
      <c r="G1765" s="43" t="s">
        <v>23456</v>
      </c>
      <c r="H1765" s="44" t="s">
        <v>30990</v>
      </c>
      <c r="I1765" s="45" t="s">
        <v>30991</v>
      </c>
      <c r="J1765" s="45" t="s">
        <v>30992</v>
      </c>
      <c r="K1765" s="45" t="s">
        <v>30993</v>
      </c>
      <c r="L1765" s="43">
        <v>0.29675299999999999</v>
      </c>
    </row>
    <row r="1766" spans="1:12" x14ac:dyDescent="0.35">
      <c r="A1766" s="43">
        <v>17</v>
      </c>
      <c r="B1766" s="43" t="s">
        <v>1851</v>
      </c>
      <c r="C1766" s="46" t="s">
        <v>1856</v>
      </c>
      <c r="D1766" s="44" t="s">
        <v>30994</v>
      </c>
      <c r="E1766" s="44" t="s">
        <v>29256</v>
      </c>
      <c r="F1766" s="44" t="str">
        <f t="shared" si="27"/>
        <v>Epa 701Monte</v>
      </c>
      <c r="G1766" s="43" t="s">
        <v>23490</v>
      </c>
      <c r="H1766" s="44" t="s">
        <v>30995</v>
      </c>
      <c r="I1766" s="45" t="s">
        <v>30996</v>
      </c>
      <c r="J1766" s="47" t="s">
        <v>30997</v>
      </c>
      <c r="K1766" s="47" t="s">
        <v>30998</v>
      </c>
      <c r="L1766" s="43">
        <v>0.29345700000000002</v>
      </c>
    </row>
    <row r="1767" spans="1:12" x14ac:dyDescent="0.35">
      <c r="A1767" s="43">
        <v>17</v>
      </c>
      <c r="B1767" s="43" t="s">
        <v>1851</v>
      </c>
      <c r="C1767" s="46" t="s">
        <v>1856</v>
      </c>
      <c r="D1767" s="44" t="s">
        <v>30999</v>
      </c>
      <c r="E1767" s="44" t="s">
        <v>31000</v>
      </c>
      <c r="F1767" s="44" t="str">
        <f t="shared" si="27"/>
        <v>Ep N°10Monte</v>
      </c>
      <c r="G1767" s="43" t="s">
        <v>23490</v>
      </c>
      <c r="H1767" s="44" t="s">
        <v>31001</v>
      </c>
      <c r="I1767" s="45" t="s">
        <v>31002</v>
      </c>
      <c r="J1767" s="45" t="s">
        <v>31003</v>
      </c>
      <c r="K1767" s="45" t="s">
        <v>31004</v>
      </c>
      <c r="L1767" s="43">
        <v>0.382187</v>
      </c>
    </row>
    <row r="1768" spans="1:12" x14ac:dyDescent="0.35">
      <c r="A1768" s="43">
        <v>9</v>
      </c>
      <c r="B1768" s="43" t="s">
        <v>1859</v>
      </c>
      <c r="C1768" s="46" t="s">
        <v>1898</v>
      </c>
      <c r="D1768" s="44" t="s">
        <v>31005</v>
      </c>
      <c r="E1768" s="44" t="s">
        <v>31006</v>
      </c>
      <c r="F1768" s="44" t="str">
        <f t="shared" si="27"/>
        <v>Igualdad Y JusticiaMoreno</v>
      </c>
      <c r="G1768" s="43" t="s">
        <v>23461</v>
      </c>
      <c r="H1768" s="44" t="s">
        <v>31007</v>
      </c>
      <c r="I1768" s="45" t="s">
        <v>31008</v>
      </c>
      <c r="J1768" s="45">
        <v>-34.634339080487997</v>
      </c>
      <c r="K1768" s="45">
        <v>-58.806926579589998</v>
      </c>
      <c r="L1768" s="43">
        <v>0.61428099999999997</v>
      </c>
    </row>
    <row r="1769" spans="1:12" x14ac:dyDescent="0.35">
      <c r="A1769" s="43">
        <v>9</v>
      </c>
      <c r="B1769" s="43" t="s">
        <v>1859</v>
      </c>
      <c r="C1769" s="46" t="s">
        <v>1898</v>
      </c>
      <c r="D1769" s="44" t="s">
        <v>31009</v>
      </c>
      <c r="E1769" s="44" t="s">
        <v>27300</v>
      </c>
      <c r="F1769" s="44" t="str">
        <f t="shared" si="27"/>
        <v>Eepa 701Moreno</v>
      </c>
      <c r="G1769" s="43" t="s">
        <v>23490</v>
      </c>
      <c r="H1769" s="44" t="s">
        <v>31010</v>
      </c>
      <c r="I1769" s="45" t="s">
        <v>31011</v>
      </c>
      <c r="J1769" s="47" t="s">
        <v>31012</v>
      </c>
      <c r="K1769" s="47" t="s">
        <v>31013</v>
      </c>
      <c r="L1769" s="43">
        <v>0.27692600000000001</v>
      </c>
    </row>
    <row r="1770" spans="1:12" x14ac:dyDescent="0.35">
      <c r="A1770" s="43">
        <v>9</v>
      </c>
      <c r="B1770" s="43" t="s">
        <v>1859</v>
      </c>
      <c r="C1770" s="46" t="s">
        <v>1898</v>
      </c>
      <c r="D1770" s="44" t="s">
        <v>31014</v>
      </c>
      <c r="E1770" s="44" t="s">
        <v>31015</v>
      </c>
      <c r="F1770" s="44" t="str">
        <f t="shared" si="27"/>
        <v>Sociedad De Fomento La BibianaMoreno</v>
      </c>
      <c r="G1770" s="43" t="s">
        <v>23461</v>
      </c>
      <c r="H1770" s="44" t="s">
        <v>31016</v>
      </c>
      <c r="I1770" s="45" t="s">
        <v>31017</v>
      </c>
      <c r="J1770" s="45">
        <v>-34.619015997563999</v>
      </c>
      <c r="K1770" s="45">
        <v>-58.771029989593998</v>
      </c>
      <c r="L1770" s="43">
        <v>0.56072</v>
      </c>
    </row>
    <row r="1771" spans="1:12" x14ac:dyDescent="0.35">
      <c r="A1771" s="43">
        <v>9</v>
      </c>
      <c r="B1771" s="43" t="s">
        <v>1859</v>
      </c>
      <c r="C1771" s="46" t="s">
        <v>1900</v>
      </c>
      <c r="D1771" s="44" t="s">
        <v>31018</v>
      </c>
      <c r="E1771" s="44" t="s">
        <v>31019</v>
      </c>
      <c r="F1771" s="44" t="str">
        <f t="shared" si="27"/>
        <v>Instituto Pensar MorenoMoreno</v>
      </c>
      <c r="G1771" s="43" t="s">
        <v>23451</v>
      </c>
      <c r="H1771" s="44" t="s">
        <v>31020</v>
      </c>
      <c r="I1771" s="45" t="s">
        <v>31021</v>
      </c>
      <c r="J1771" s="45">
        <v>-34.649040310015003</v>
      </c>
      <c r="K1771" s="45">
        <v>-58.794335619915998</v>
      </c>
      <c r="L1771" s="43">
        <v>0.21255199999999999</v>
      </c>
    </row>
    <row r="1772" spans="1:12" x14ac:dyDescent="0.35">
      <c r="A1772" s="43">
        <v>9</v>
      </c>
      <c r="B1772" s="43" t="s">
        <v>1859</v>
      </c>
      <c r="C1772" s="46" t="s">
        <v>1898</v>
      </c>
      <c r="D1772" s="44" t="s">
        <v>31022</v>
      </c>
      <c r="E1772" s="44" t="s">
        <v>31023</v>
      </c>
      <c r="F1772" s="44" t="str">
        <f t="shared" si="27"/>
        <v>La Cancha De PonceMoreno</v>
      </c>
      <c r="G1772" s="43" t="s">
        <v>23456</v>
      </c>
      <c r="H1772" s="44" t="s">
        <v>31024</v>
      </c>
      <c r="I1772" s="45" t="s">
        <v>31025</v>
      </c>
      <c r="J1772" s="45">
        <v>-34.645261999520002</v>
      </c>
      <c r="K1772" s="45">
        <v>-58.803105018476003</v>
      </c>
      <c r="L1772" s="43">
        <v>0.30723699999999998</v>
      </c>
    </row>
    <row r="1773" spans="1:12" x14ac:dyDescent="0.35">
      <c r="A1773" s="43">
        <v>9</v>
      </c>
      <c r="B1773" s="43" t="s">
        <v>1859</v>
      </c>
      <c r="C1773" s="46" t="s">
        <v>1900</v>
      </c>
      <c r="D1773" s="44" t="s">
        <v>31026</v>
      </c>
      <c r="E1773" s="44" t="s">
        <v>31027</v>
      </c>
      <c r="F1773" s="44" t="str">
        <f t="shared" si="27"/>
        <v>Jardin Maternal Mi GranjitaMoreno</v>
      </c>
      <c r="G1773" s="43" t="s">
        <v>23490</v>
      </c>
      <c r="H1773" s="44" t="s">
        <v>31028</v>
      </c>
      <c r="I1773" s="45" t="s">
        <v>31029</v>
      </c>
      <c r="J1773" s="45">
        <v>-34.610029088616997</v>
      </c>
      <c r="K1773" s="45">
        <v>-58.764820005170002</v>
      </c>
      <c r="L1773" s="43">
        <v>0.62607000000000002</v>
      </c>
    </row>
    <row r="1774" spans="1:12" x14ac:dyDescent="0.35">
      <c r="A1774" s="43">
        <v>9</v>
      </c>
      <c r="B1774" s="43" t="s">
        <v>1859</v>
      </c>
      <c r="C1774" s="46" t="s">
        <v>1898</v>
      </c>
      <c r="D1774" s="44" t="s">
        <v>31030</v>
      </c>
      <c r="E1774" s="44" t="s">
        <v>31031</v>
      </c>
      <c r="F1774" s="44" t="str">
        <f t="shared" si="27"/>
        <v>Elena TorresMoreno</v>
      </c>
      <c r="G1774" s="43" t="s">
        <v>23451</v>
      </c>
      <c r="H1774" s="44" t="s">
        <v>31032</v>
      </c>
      <c r="I1774" s="45" t="s">
        <v>31033</v>
      </c>
      <c r="J1774" s="45">
        <v>-34.638316099999997</v>
      </c>
      <c r="K1774" s="45">
        <v>-58.79381309</v>
      </c>
      <c r="L1774" s="43">
        <v>0.40388299999999999</v>
      </c>
    </row>
    <row r="1775" spans="1:12" x14ac:dyDescent="0.35">
      <c r="A1775" s="43">
        <v>9</v>
      </c>
      <c r="B1775" s="43" t="s">
        <v>1859</v>
      </c>
      <c r="C1775" s="46" t="s">
        <v>1898</v>
      </c>
      <c r="D1775" s="44" t="s">
        <v>31034</v>
      </c>
      <c r="E1775" s="44" t="s">
        <v>31035</v>
      </c>
      <c r="F1775" s="44" t="str">
        <f t="shared" si="27"/>
        <v>Casa Joven CasascoMoreno</v>
      </c>
      <c r="G1775" s="43" t="s">
        <v>208</v>
      </c>
      <c r="H1775" s="44" t="s">
        <v>31036</v>
      </c>
      <c r="I1775" s="45" t="s">
        <v>31037</v>
      </c>
      <c r="J1775" s="45">
        <v>-34.666581200000003</v>
      </c>
      <c r="K1775" s="45">
        <v>-58.828883300000001</v>
      </c>
      <c r="L1775" s="43">
        <v>0.69694800000000001</v>
      </c>
    </row>
    <row r="1776" spans="1:12" x14ac:dyDescent="0.35">
      <c r="A1776" s="43">
        <v>9</v>
      </c>
      <c r="B1776" s="43" t="s">
        <v>1859</v>
      </c>
      <c r="C1776" s="46" t="s">
        <v>1899</v>
      </c>
      <c r="D1776" s="44" t="s">
        <v>31038</v>
      </c>
      <c r="E1776" s="44" t="s">
        <v>31039</v>
      </c>
      <c r="F1776" s="44" t="str">
        <f t="shared" si="27"/>
        <v>Primaria 41Moreno</v>
      </c>
      <c r="G1776" s="43" t="s">
        <v>23490</v>
      </c>
      <c r="H1776" s="44" t="s">
        <v>31040</v>
      </c>
      <c r="I1776" s="45" t="s">
        <v>31041</v>
      </c>
      <c r="J1776" s="45" t="s">
        <v>31042</v>
      </c>
      <c r="K1776" s="45" t="s">
        <v>31043</v>
      </c>
      <c r="L1776" s="43">
        <v>0.77851999999999999</v>
      </c>
    </row>
    <row r="1777" spans="1:12" x14ac:dyDescent="0.35">
      <c r="A1777" s="43">
        <v>9</v>
      </c>
      <c r="B1777" s="43" t="s">
        <v>1859</v>
      </c>
      <c r="C1777" s="46" t="s">
        <v>1898</v>
      </c>
      <c r="D1777" s="44" t="s">
        <v>31044</v>
      </c>
      <c r="E1777" s="44" t="s">
        <v>31045</v>
      </c>
      <c r="F1777" s="44" t="str">
        <f t="shared" si="27"/>
        <v>Capilla Maria AuxiliadoraMoreno</v>
      </c>
      <c r="G1777" s="43" t="s">
        <v>23573</v>
      </c>
      <c r="H1777" s="44" t="s">
        <v>31046</v>
      </c>
      <c r="I1777" s="45" t="s">
        <v>31047</v>
      </c>
      <c r="J1777" s="45">
        <v>-34.668241000000002</v>
      </c>
      <c r="K1777" s="45">
        <v>-58.8136516</v>
      </c>
      <c r="L1777" s="43">
        <v>0.80223500000000003</v>
      </c>
    </row>
    <row r="1778" spans="1:12" x14ac:dyDescent="0.35">
      <c r="A1778" s="43">
        <v>9</v>
      </c>
      <c r="B1778" s="43" t="s">
        <v>1859</v>
      </c>
      <c r="C1778" s="46" t="s">
        <v>1898</v>
      </c>
      <c r="D1778" s="44" t="s">
        <v>31048</v>
      </c>
      <c r="E1778" s="44" t="s">
        <v>31049</v>
      </c>
      <c r="F1778" s="44" t="str">
        <f t="shared" si="27"/>
        <v>Sociedad De Fomento Jardines 1Moreno</v>
      </c>
      <c r="G1778" s="43" t="s">
        <v>23451</v>
      </c>
      <c r="H1778" s="44" t="s">
        <v>31050</v>
      </c>
      <c r="I1778" s="45" t="s">
        <v>31051</v>
      </c>
      <c r="J1778" s="45">
        <v>-34.625512800000003</v>
      </c>
      <c r="K1778" s="45">
        <v>-58.808352900000003</v>
      </c>
      <c r="L1778" s="43">
        <v>0.61392500000000005</v>
      </c>
    </row>
    <row r="1779" spans="1:12" x14ac:dyDescent="0.35">
      <c r="A1779" s="43">
        <v>9</v>
      </c>
      <c r="B1779" s="43" t="s">
        <v>1859</v>
      </c>
      <c r="C1779" s="46" t="s">
        <v>1898</v>
      </c>
      <c r="D1779" s="44" t="s">
        <v>31052</v>
      </c>
      <c r="E1779" s="44" t="s">
        <v>31053</v>
      </c>
      <c r="F1779" s="44" t="str">
        <f t="shared" si="27"/>
        <v>Capilla Lourdes -2Moreno</v>
      </c>
      <c r="G1779" s="43" t="s">
        <v>23573</v>
      </c>
      <c r="H1779" s="44" t="s">
        <v>31054</v>
      </c>
      <c r="I1779" s="45" t="s">
        <v>31055</v>
      </c>
      <c r="J1779" s="45">
        <v>-34.681602201742002</v>
      </c>
      <c r="K1779" s="45">
        <v>-58.836872688884</v>
      </c>
      <c r="L1779" s="43">
        <v>0.945689</v>
      </c>
    </row>
    <row r="1780" spans="1:12" x14ac:dyDescent="0.35">
      <c r="A1780" s="43">
        <v>9</v>
      </c>
      <c r="B1780" s="43" t="s">
        <v>1859</v>
      </c>
      <c r="C1780" s="46" t="s">
        <v>1898</v>
      </c>
      <c r="D1780" s="44" t="s">
        <v>31056</v>
      </c>
      <c r="E1780" s="44" t="s">
        <v>31057</v>
      </c>
      <c r="F1780" s="44" t="str">
        <f t="shared" si="27"/>
        <v>Frente De Organizaciones En Lucha- GaonaMoreno</v>
      </c>
      <c r="G1780" s="43" t="s">
        <v>23451</v>
      </c>
      <c r="H1780" s="44" t="s">
        <v>31058</v>
      </c>
      <c r="I1780" s="45" t="s">
        <v>31059</v>
      </c>
      <c r="J1780" s="45">
        <v>-34.630487805526002</v>
      </c>
      <c r="K1780" s="45">
        <v>-58.820237880023001</v>
      </c>
      <c r="L1780" s="43">
        <v>0.58307699999999996</v>
      </c>
    </row>
    <row r="1781" spans="1:12" x14ac:dyDescent="0.35">
      <c r="A1781" s="43">
        <v>9</v>
      </c>
      <c r="B1781" s="43" t="s">
        <v>1859</v>
      </c>
      <c r="C1781" s="46" t="s">
        <v>1898</v>
      </c>
      <c r="D1781" s="44" t="s">
        <v>31060</v>
      </c>
      <c r="E1781" s="44" t="s">
        <v>31061</v>
      </c>
      <c r="F1781" s="44" t="str">
        <f t="shared" si="27"/>
        <v>Frente De Organizaciones En Lucha- CasascoMoreno</v>
      </c>
      <c r="G1781" s="43" t="s">
        <v>23451</v>
      </c>
      <c r="H1781" s="44" t="s">
        <v>31062</v>
      </c>
      <c r="I1781" s="45" t="s">
        <v>31063</v>
      </c>
      <c r="J1781" s="45">
        <v>-34.664462380000003</v>
      </c>
      <c r="K1781" s="45">
        <v>-58.823197610000001</v>
      </c>
      <c r="L1781" s="43">
        <v>0.73302699999999998</v>
      </c>
    </row>
    <row r="1782" spans="1:12" x14ac:dyDescent="0.35">
      <c r="A1782" s="43">
        <v>9</v>
      </c>
      <c r="B1782" s="43" t="s">
        <v>1859</v>
      </c>
      <c r="C1782" s="46" t="s">
        <v>1898</v>
      </c>
      <c r="D1782" s="44" t="s">
        <v>31064</v>
      </c>
      <c r="E1782" s="44" t="s">
        <v>31065</v>
      </c>
      <c r="F1782" s="44" t="str">
        <f t="shared" si="27"/>
        <v>Frente De Organizaciones En Lucha- 2000Moreno</v>
      </c>
      <c r="G1782" s="43" t="s">
        <v>23451</v>
      </c>
      <c r="H1782" s="44" t="s">
        <v>31066</v>
      </c>
      <c r="I1782" s="45" t="s">
        <v>31067</v>
      </c>
      <c r="J1782" s="45">
        <v>-34.627791910245001</v>
      </c>
      <c r="K1782" s="45">
        <v>-58.799594047623003</v>
      </c>
      <c r="L1782" s="43">
        <v>0.61313600000000001</v>
      </c>
    </row>
    <row r="1783" spans="1:12" x14ac:dyDescent="0.35">
      <c r="A1783" s="43">
        <v>9</v>
      </c>
      <c r="B1783" s="43" t="s">
        <v>1859</v>
      </c>
      <c r="C1783" s="46" t="s">
        <v>1898</v>
      </c>
      <c r="D1783" s="44" t="s">
        <v>31068</v>
      </c>
      <c r="E1783" s="44" t="s">
        <v>31069</v>
      </c>
      <c r="F1783" s="44" t="str">
        <f t="shared" si="27"/>
        <v>Centro Comunitario 23 De DiciembreMoreno</v>
      </c>
      <c r="G1783" s="43" t="s">
        <v>23922</v>
      </c>
      <c r="H1783" s="44" t="s">
        <v>31070</v>
      </c>
      <c r="I1783" s="45" t="s">
        <v>31071</v>
      </c>
      <c r="J1783" s="45">
        <v>-34.559069000000001</v>
      </c>
      <c r="K1783" s="45">
        <v>-58.812825400000001</v>
      </c>
      <c r="L1783" s="43">
        <v>0.94145900000000005</v>
      </c>
    </row>
    <row r="1784" spans="1:12" x14ac:dyDescent="0.35">
      <c r="A1784" s="43">
        <v>9</v>
      </c>
      <c r="B1784" s="43" t="s">
        <v>1859</v>
      </c>
      <c r="C1784" s="46" t="s">
        <v>1898</v>
      </c>
      <c r="D1784" s="44" t="s">
        <v>31072</v>
      </c>
      <c r="E1784" s="44" t="s">
        <v>31073</v>
      </c>
      <c r="F1784" s="44" t="str">
        <f t="shared" si="27"/>
        <v>Movimiento MayoMoreno</v>
      </c>
      <c r="G1784" s="43" t="s">
        <v>23451</v>
      </c>
      <c r="H1784" s="44" t="s">
        <v>31074</v>
      </c>
      <c r="I1784" s="45" t="s">
        <v>31075</v>
      </c>
      <c r="J1784" s="45">
        <v>-34.648685881238997</v>
      </c>
      <c r="K1784" s="45">
        <v>-58.786700292856999</v>
      </c>
      <c r="L1784" s="43">
        <v>0.25986599999999999</v>
      </c>
    </row>
    <row r="1785" spans="1:12" x14ac:dyDescent="0.35">
      <c r="A1785" s="43">
        <v>9</v>
      </c>
      <c r="B1785" s="43" t="s">
        <v>1859</v>
      </c>
      <c r="C1785" s="46" t="s">
        <v>1899</v>
      </c>
      <c r="D1785" s="44" t="s">
        <v>31076</v>
      </c>
      <c r="E1785" s="44" t="s">
        <v>31077</v>
      </c>
      <c r="F1785" s="44" t="str">
        <f t="shared" si="27"/>
        <v>La HuellaMoreno</v>
      </c>
      <c r="G1785" s="43" t="s">
        <v>23451</v>
      </c>
      <c r="H1785" s="44" t="s">
        <v>31078</v>
      </c>
      <c r="I1785" s="45" t="s">
        <v>31079</v>
      </c>
      <c r="J1785" s="45">
        <v>-34.542954584835996</v>
      </c>
      <c r="K1785" s="45">
        <v>-58.804512591475998</v>
      </c>
      <c r="L1785" s="43">
        <v>0.76755600000000002</v>
      </c>
    </row>
    <row r="1786" spans="1:12" x14ac:dyDescent="0.35">
      <c r="A1786" s="43">
        <v>9</v>
      </c>
      <c r="B1786" s="43" t="s">
        <v>1859</v>
      </c>
      <c r="C1786" s="46" t="s">
        <v>1899</v>
      </c>
      <c r="D1786" s="44" t="s">
        <v>31080</v>
      </c>
      <c r="E1786" s="44" t="s">
        <v>31081</v>
      </c>
      <c r="F1786" s="44" t="str">
        <f t="shared" si="27"/>
        <v>Mirar Al FuturoMoreno</v>
      </c>
      <c r="G1786" s="43" t="s">
        <v>23922</v>
      </c>
      <c r="H1786" s="44" t="s">
        <v>31082</v>
      </c>
      <c r="I1786" s="45" t="s">
        <v>31083</v>
      </c>
      <c r="J1786" s="45">
        <v>-34.569500124176997</v>
      </c>
      <c r="K1786" s="45">
        <v>-58.773296109180997</v>
      </c>
      <c r="L1786" s="43">
        <v>0.93742199999999998</v>
      </c>
    </row>
    <row r="1787" spans="1:12" x14ac:dyDescent="0.35">
      <c r="A1787" s="43">
        <v>9</v>
      </c>
      <c r="B1787" s="43" t="s">
        <v>1859</v>
      </c>
      <c r="C1787" s="46" t="s">
        <v>1899</v>
      </c>
      <c r="D1787" s="44" t="s">
        <v>31084</v>
      </c>
      <c r="E1787" s="44" t="s">
        <v>31085</v>
      </c>
      <c r="F1787" s="44" t="str">
        <f t="shared" si="27"/>
        <v>Sede Cuartel VMoreno</v>
      </c>
      <c r="G1787" s="43" t="s">
        <v>23451</v>
      </c>
      <c r="H1787" s="44" t="s">
        <v>31086</v>
      </c>
      <c r="I1787" s="45" t="s">
        <v>31087</v>
      </c>
      <c r="J1787" s="45">
        <v>-34.547592082316001</v>
      </c>
      <c r="K1787" s="45">
        <v>-58.812887705309997</v>
      </c>
      <c r="L1787" s="43">
        <v>0.78689900000000002</v>
      </c>
    </row>
    <row r="1788" spans="1:12" x14ac:dyDescent="0.35">
      <c r="A1788" s="43">
        <v>9</v>
      </c>
      <c r="B1788" s="43" t="s">
        <v>1859</v>
      </c>
      <c r="C1788" s="46" t="s">
        <v>1899</v>
      </c>
      <c r="D1788" s="44" t="s">
        <v>31088</v>
      </c>
      <c r="E1788" s="44" t="s">
        <v>31089</v>
      </c>
      <c r="F1788" s="44" t="str">
        <f t="shared" si="27"/>
        <v>Ateneo Nk- Francisco AlvarezMoreno</v>
      </c>
      <c r="G1788" s="43" t="s">
        <v>23451</v>
      </c>
      <c r="H1788" s="44" t="s">
        <v>31090</v>
      </c>
      <c r="I1788" s="45" t="s">
        <v>31091</v>
      </c>
      <c r="J1788" s="45">
        <v>-34.636741693464998</v>
      </c>
      <c r="K1788" s="45">
        <v>-58.857184856635001</v>
      </c>
      <c r="L1788" s="43">
        <v>0.59424299999999997</v>
      </c>
    </row>
    <row r="1789" spans="1:12" x14ac:dyDescent="0.35">
      <c r="A1789" s="43">
        <v>9</v>
      </c>
      <c r="B1789" s="43" t="s">
        <v>1859</v>
      </c>
      <c r="C1789" s="46" t="s">
        <v>1899</v>
      </c>
      <c r="D1789" s="44" t="s">
        <v>31092</v>
      </c>
      <c r="E1789" s="44" t="s">
        <v>31093</v>
      </c>
      <c r="F1789" s="44" t="str">
        <f t="shared" si="27"/>
        <v>Sociedad De Fomento Barrio 2000Moreno</v>
      </c>
      <c r="G1789" s="43" t="s">
        <v>23451</v>
      </c>
      <c r="H1789" s="44" t="s">
        <v>31094</v>
      </c>
      <c r="I1789" s="45" t="s">
        <v>31095</v>
      </c>
      <c r="J1789" s="45">
        <v>-34.632478004615997</v>
      </c>
      <c r="K1789" s="45">
        <v>-58.801432996430002</v>
      </c>
      <c r="L1789" s="43">
        <v>0.59580599999999995</v>
      </c>
    </row>
    <row r="1790" spans="1:12" x14ac:dyDescent="0.35">
      <c r="A1790" s="43">
        <v>9</v>
      </c>
      <c r="B1790" s="43" t="s">
        <v>1859</v>
      </c>
      <c r="C1790" s="46" t="s">
        <v>1899</v>
      </c>
      <c r="D1790" s="44" t="s">
        <v>31096</v>
      </c>
      <c r="E1790" s="44" t="s">
        <v>31097</v>
      </c>
      <c r="F1790" s="44" t="str">
        <f t="shared" si="27"/>
        <v>Sociedad De Fomento Villa AnitaMoreno</v>
      </c>
      <c r="G1790" s="43" t="s">
        <v>23451</v>
      </c>
      <c r="H1790" s="44" t="s">
        <v>31098</v>
      </c>
      <c r="I1790" s="45" t="s">
        <v>31099</v>
      </c>
      <c r="J1790" s="45">
        <v>-34.638358580245999</v>
      </c>
      <c r="K1790" s="45">
        <v>-58.804126772472998</v>
      </c>
      <c r="L1790" s="43">
        <v>0.42997000000000002</v>
      </c>
    </row>
    <row r="1791" spans="1:12" x14ac:dyDescent="0.35">
      <c r="A1791" s="43">
        <v>9</v>
      </c>
      <c r="B1791" s="43" t="s">
        <v>1859</v>
      </c>
      <c r="C1791" s="46" t="s">
        <v>1899</v>
      </c>
      <c r="D1791" s="44" t="s">
        <v>31100</v>
      </c>
      <c r="E1791" s="44" t="s">
        <v>23614</v>
      </c>
      <c r="F1791" s="44" t="str">
        <f t="shared" si="27"/>
        <v>La AbanderadaMoreno</v>
      </c>
      <c r="G1791" s="43" t="s">
        <v>23461</v>
      </c>
      <c r="H1791" s="44" t="s">
        <v>31020</v>
      </c>
      <c r="I1791" s="45" t="s">
        <v>31021</v>
      </c>
      <c r="J1791" s="45">
        <v>-34.649040310015003</v>
      </c>
      <c r="K1791" s="45">
        <v>-58.794335619915998</v>
      </c>
      <c r="L1791" s="43">
        <v>0.21255199999999999</v>
      </c>
    </row>
    <row r="1792" spans="1:12" x14ac:dyDescent="0.35">
      <c r="A1792" s="43">
        <v>9</v>
      </c>
      <c r="B1792" s="43" t="s">
        <v>1859</v>
      </c>
      <c r="C1792" s="46" t="s">
        <v>1899</v>
      </c>
      <c r="D1792" s="44" t="s">
        <v>31101</v>
      </c>
      <c r="E1792" s="44" t="s">
        <v>31102</v>
      </c>
      <c r="F1792" s="44" t="str">
        <f t="shared" si="27"/>
        <v>Sociedad De Fomento CortejarenaMoreno</v>
      </c>
      <c r="G1792" s="43" t="s">
        <v>23451</v>
      </c>
      <c r="H1792" s="44" t="s">
        <v>31103</v>
      </c>
      <c r="I1792" s="45" t="s">
        <v>31104</v>
      </c>
      <c r="J1792" s="45">
        <v>-34.633280338052003</v>
      </c>
      <c r="K1792" s="45">
        <v>-58.837298879328003</v>
      </c>
      <c r="L1792" s="43">
        <v>0.53857500000000003</v>
      </c>
    </row>
    <row r="1793" spans="1:12" x14ac:dyDescent="0.35">
      <c r="A1793" s="43">
        <v>9</v>
      </c>
      <c r="B1793" s="43" t="s">
        <v>1859</v>
      </c>
      <c r="C1793" s="46" t="s">
        <v>1899</v>
      </c>
      <c r="D1793" s="44" t="s">
        <v>31105</v>
      </c>
      <c r="E1793" s="44" t="s">
        <v>31106</v>
      </c>
      <c r="F1793" s="44" t="str">
        <f t="shared" si="27"/>
        <v>Movimiento Territorial De LiberaciÓn - Villa AngelMoreno</v>
      </c>
      <c r="G1793" s="43" t="s">
        <v>23451</v>
      </c>
      <c r="H1793" s="44" t="s">
        <v>31107</v>
      </c>
      <c r="I1793" s="45" t="s">
        <v>31108</v>
      </c>
      <c r="J1793" s="45">
        <v>-34.595353004800003</v>
      </c>
      <c r="K1793" s="45">
        <v>-58.752298028558997</v>
      </c>
      <c r="L1793" s="43">
        <v>0.63155399999999995</v>
      </c>
    </row>
    <row r="1794" spans="1:12" x14ac:dyDescent="0.35">
      <c r="A1794" s="43">
        <v>9</v>
      </c>
      <c r="B1794" s="43" t="s">
        <v>1859</v>
      </c>
      <c r="C1794" s="46" t="s">
        <v>1899</v>
      </c>
      <c r="D1794" s="44" t="s">
        <v>31109</v>
      </c>
      <c r="E1794" s="44" t="s">
        <v>31110</v>
      </c>
      <c r="F1794" s="44" t="str">
        <f t="shared" ref="F1794:F1857" si="28">CONCATENATE(E1794,B1794)</f>
        <v>Comedor Y Escuela De Oficios Lula Da SilvaMoreno</v>
      </c>
      <c r="G1794" s="43" t="s">
        <v>23451</v>
      </c>
      <c r="H1794" s="44" t="s">
        <v>31111</v>
      </c>
      <c r="I1794" s="45" t="s">
        <v>31112</v>
      </c>
      <c r="J1794" s="45">
        <v>-34.608577007710998</v>
      </c>
      <c r="K1794" s="45">
        <v>-58.730953009208001</v>
      </c>
      <c r="L1794" s="43">
        <v>0.66085899999999997</v>
      </c>
    </row>
    <row r="1795" spans="1:12" x14ac:dyDescent="0.35">
      <c r="A1795" s="43">
        <v>9</v>
      </c>
      <c r="B1795" s="43" t="s">
        <v>1859</v>
      </c>
      <c r="C1795" s="46" t="s">
        <v>1900</v>
      </c>
      <c r="D1795" s="44" t="s">
        <v>31113</v>
      </c>
      <c r="E1795" s="44" t="s">
        <v>31114</v>
      </c>
      <c r="F1795" s="44" t="str">
        <f t="shared" si="28"/>
        <v>Esperanza - Anexo 2Moreno</v>
      </c>
      <c r="G1795" s="43" t="s">
        <v>23451</v>
      </c>
      <c r="H1795" s="44" t="s">
        <v>31115</v>
      </c>
      <c r="I1795" s="45" t="s">
        <v>31116</v>
      </c>
      <c r="J1795" s="45">
        <v>-34.569176400000003</v>
      </c>
      <c r="K1795" s="45">
        <v>-58.8676271</v>
      </c>
      <c r="L1795" s="43">
        <v>0.69677</v>
      </c>
    </row>
    <row r="1796" spans="1:12" x14ac:dyDescent="0.35">
      <c r="A1796" s="43">
        <v>9</v>
      </c>
      <c r="B1796" s="43" t="s">
        <v>1859</v>
      </c>
      <c r="C1796" s="46" t="s">
        <v>1902</v>
      </c>
      <c r="D1796" s="44" t="s">
        <v>31117</v>
      </c>
      <c r="E1796" s="44" t="s">
        <v>31118</v>
      </c>
      <c r="F1796" s="44" t="str">
        <f t="shared" si="28"/>
        <v>Primaria 74Moreno</v>
      </c>
      <c r="G1796" s="43" t="s">
        <v>23456</v>
      </c>
      <c r="H1796" s="44" t="s">
        <v>31119</v>
      </c>
      <c r="I1796" s="45" t="s">
        <v>31120</v>
      </c>
      <c r="J1796" s="45" t="s">
        <v>31121</v>
      </c>
      <c r="K1796" s="45" t="s">
        <v>31122</v>
      </c>
      <c r="L1796" s="43">
        <v>0.71575</v>
      </c>
    </row>
    <row r="1797" spans="1:12" x14ac:dyDescent="0.35">
      <c r="A1797" s="43">
        <v>9</v>
      </c>
      <c r="B1797" s="43" t="s">
        <v>1859</v>
      </c>
      <c r="C1797" s="46" t="s">
        <v>1900</v>
      </c>
      <c r="D1797" s="44" t="s">
        <v>31123</v>
      </c>
      <c r="E1797" s="44" t="s">
        <v>31124</v>
      </c>
      <c r="F1797" s="44" t="str">
        <f t="shared" si="28"/>
        <v>Club San CarlosMoreno</v>
      </c>
      <c r="G1797" s="43" t="s">
        <v>23451</v>
      </c>
      <c r="H1797" s="44" t="s">
        <v>31125</v>
      </c>
      <c r="I1797" s="45" t="s">
        <v>31126</v>
      </c>
      <c r="J1797" s="45">
        <v>-34.593335297772001</v>
      </c>
      <c r="K1797" s="45">
        <v>-58.754882258616</v>
      </c>
      <c r="L1797" s="43">
        <v>0.59522699999999995</v>
      </c>
    </row>
    <row r="1798" spans="1:12" x14ac:dyDescent="0.35">
      <c r="A1798" s="43">
        <v>9</v>
      </c>
      <c r="B1798" s="43" t="s">
        <v>1859</v>
      </c>
      <c r="C1798" s="46" t="s">
        <v>1902</v>
      </c>
      <c r="D1798" s="44" t="s">
        <v>31127</v>
      </c>
      <c r="E1798" s="44" t="s">
        <v>31128</v>
      </c>
      <c r="F1798" s="44" t="str">
        <f t="shared" si="28"/>
        <v>Juntos Por CascallaresMoreno</v>
      </c>
      <c r="G1798" s="43" t="s">
        <v>23461</v>
      </c>
      <c r="H1798" s="44" t="s">
        <v>31129</v>
      </c>
      <c r="I1798" s="45" t="s">
        <v>31130</v>
      </c>
      <c r="J1798" s="45">
        <v>-34.675551599206003</v>
      </c>
      <c r="K1798" s="45">
        <v>-58.824125574353999</v>
      </c>
      <c r="L1798" s="43">
        <v>0.78338700000000006</v>
      </c>
    </row>
    <row r="1799" spans="1:12" x14ac:dyDescent="0.35">
      <c r="A1799" s="43">
        <v>9</v>
      </c>
      <c r="B1799" s="43" t="s">
        <v>1859</v>
      </c>
      <c r="C1799" s="46" t="s">
        <v>1900</v>
      </c>
      <c r="D1799" s="44" t="s">
        <v>31131</v>
      </c>
      <c r="E1799" s="44" t="s">
        <v>31132</v>
      </c>
      <c r="F1799" s="44" t="str">
        <f t="shared" si="28"/>
        <v>Sociedad De Fomento Roca - Movimiento EvitaMoreno</v>
      </c>
      <c r="G1799" s="43" t="s">
        <v>23451</v>
      </c>
      <c r="H1799" s="44" t="s">
        <v>31133</v>
      </c>
      <c r="I1799" s="45" t="s">
        <v>31134</v>
      </c>
      <c r="J1799" s="45">
        <v>-34.582849099999997</v>
      </c>
      <c r="K1799" s="45">
        <v>-58.750954100000001</v>
      </c>
      <c r="L1799" s="43">
        <v>0.55653900000000001</v>
      </c>
    </row>
    <row r="1800" spans="1:12" x14ac:dyDescent="0.35">
      <c r="A1800" s="43">
        <v>9</v>
      </c>
      <c r="B1800" s="43" t="s">
        <v>1859</v>
      </c>
      <c r="C1800" s="46" t="s">
        <v>1900</v>
      </c>
      <c r="D1800" s="44" t="s">
        <v>31135</v>
      </c>
      <c r="E1800" s="44" t="s">
        <v>31136</v>
      </c>
      <c r="F1800" s="44" t="str">
        <f t="shared" si="28"/>
        <v>Escuela Secundaria 11 - Movimiento EvitaMoreno</v>
      </c>
      <c r="G1800" s="43" t="s">
        <v>23490</v>
      </c>
      <c r="H1800" s="44" t="s">
        <v>31137</v>
      </c>
      <c r="I1800" s="45" t="s">
        <v>31138</v>
      </c>
      <c r="J1800" s="45" t="s">
        <v>31139</v>
      </c>
      <c r="K1800" s="45" t="s">
        <v>31140</v>
      </c>
      <c r="L1800" s="43">
        <v>0.39984799999999998</v>
      </c>
    </row>
    <row r="1801" spans="1:12" x14ac:dyDescent="0.35">
      <c r="A1801" s="43">
        <v>9</v>
      </c>
      <c r="B1801" s="43" t="s">
        <v>1859</v>
      </c>
      <c r="C1801" s="46" t="s">
        <v>1900</v>
      </c>
      <c r="D1801" s="44" t="s">
        <v>31141</v>
      </c>
      <c r="E1801" s="44" t="s">
        <v>31142</v>
      </c>
      <c r="F1801" s="44" t="str">
        <f t="shared" si="28"/>
        <v>Eescuela Secundaria 70 - Movimiento EvitaMoreno</v>
      </c>
      <c r="G1801" s="43" t="s">
        <v>23490</v>
      </c>
      <c r="H1801" s="44" t="s">
        <v>31143</v>
      </c>
      <c r="I1801" s="45" t="s">
        <v>31144</v>
      </c>
      <c r="J1801" s="45" t="s">
        <v>31145</v>
      </c>
      <c r="K1801" s="45" t="s">
        <v>31146</v>
      </c>
      <c r="L1801" s="43">
        <v>0.81121399999999999</v>
      </c>
    </row>
    <row r="1802" spans="1:12" x14ac:dyDescent="0.35">
      <c r="A1802" s="43">
        <v>9</v>
      </c>
      <c r="B1802" s="43" t="s">
        <v>1859</v>
      </c>
      <c r="C1802" s="46" t="s">
        <v>1900</v>
      </c>
      <c r="D1802" s="44" t="s">
        <v>31147</v>
      </c>
      <c r="E1802" s="44" t="s">
        <v>31148</v>
      </c>
      <c r="F1802" s="44" t="str">
        <f t="shared" si="28"/>
        <v>Ep 1 - Movimiento EvitaMoreno</v>
      </c>
      <c r="G1802" s="43" t="s">
        <v>23451</v>
      </c>
      <c r="H1802" s="44" t="s">
        <v>31149</v>
      </c>
      <c r="I1802" s="45" t="s">
        <v>31150</v>
      </c>
      <c r="J1802" s="45" t="s">
        <v>31151</v>
      </c>
      <c r="K1802" s="45" t="s">
        <v>31152</v>
      </c>
      <c r="L1802" s="43">
        <v>0.170019</v>
      </c>
    </row>
    <row r="1803" spans="1:12" x14ac:dyDescent="0.35">
      <c r="A1803" s="43">
        <v>9</v>
      </c>
      <c r="B1803" s="43" t="s">
        <v>1859</v>
      </c>
      <c r="C1803" s="46" t="s">
        <v>1900</v>
      </c>
      <c r="D1803" s="44" t="s">
        <v>31153</v>
      </c>
      <c r="E1803" s="44" t="s">
        <v>31154</v>
      </c>
      <c r="F1803" s="44" t="str">
        <f t="shared" si="28"/>
        <v>Primaria 68 - Movimiento EvitaMoreno</v>
      </c>
      <c r="G1803" s="43" t="s">
        <v>23490</v>
      </c>
      <c r="H1803" s="44" t="s">
        <v>31155</v>
      </c>
      <c r="I1803" s="45" t="s">
        <v>31156</v>
      </c>
      <c r="J1803" s="45" t="s">
        <v>31157</v>
      </c>
      <c r="K1803" s="45" t="s">
        <v>31158</v>
      </c>
      <c r="L1803" s="43">
        <v>0.69529300000000005</v>
      </c>
    </row>
    <row r="1804" spans="1:12" x14ac:dyDescent="0.35">
      <c r="A1804" s="43">
        <v>9</v>
      </c>
      <c r="B1804" s="43" t="s">
        <v>1859</v>
      </c>
      <c r="C1804" s="46" t="s">
        <v>1900</v>
      </c>
      <c r="D1804" s="44" t="s">
        <v>31159</v>
      </c>
      <c r="E1804" s="44" t="s">
        <v>31160</v>
      </c>
      <c r="F1804" s="44" t="str">
        <f t="shared" si="28"/>
        <v>Primaria 54 - Movimiento EvitaMoreno</v>
      </c>
      <c r="G1804" s="43" t="s">
        <v>23922</v>
      </c>
      <c r="H1804" s="44" t="s">
        <v>31161</v>
      </c>
      <c r="I1804" s="45" t="s">
        <v>31162</v>
      </c>
      <c r="J1804" s="45" t="s">
        <v>31163</v>
      </c>
      <c r="K1804" s="45" t="s">
        <v>31164</v>
      </c>
      <c r="L1804" s="43">
        <v>0.695241</v>
      </c>
    </row>
    <row r="1805" spans="1:12" x14ac:dyDescent="0.35">
      <c r="A1805" s="43">
        <v>9</v>
      </c>
      <c r="B1805" s="43" t="s">
        <v>1859</v>
      </c>
      <c r="C1805" s="46" t="s">
        <v>1900</v>
      </c>
      <c r="D1805" s="44" t="s">
        <v>31165</v>
      </c>
      <c r="E1805" s="44" t="s">
        <v>31166</v>
      </c>
      <c r="F1805" s="44" t="str">
        <f t="shared" si="28"/>
        <v>Centro Cultural Chichilo - Movimiento EvitaMoreno</v>
      </c>
      <c r="G1805" s="43" t="s">
        <v>23922</v>
      </c>
      <c r="H1805" s="44" t="s">
        <v>31167</v>
      </c>
      <c r="I1805" s="45" t="s">
        <v>31168</v>
      </c>
      <c r="J1805" s="45">
        <v>-34.621349687045999</v>
      </c>
      <c r="K1805" s="45">
        <v>-58.777218935442001</v>
      </c>
      <c r="L1805" s="43">
        <v>0.58319200000000004</v>
      </c>
    </row>
    <row r="1806" spans="1:12" x14ac:dyDescent="0.35">
      <c r="A1806" s="43">
        <v>9</v>
      </c>
      <c r="B1806" s="43" t="s">
        <v>1859</v>
      </c>
      <c r="C1806" s="46" t="s">
        <v>1900</v>
      </c>
      <c r="D1806" s="44" t="s">
        <v>31169</v>
      </c>
      <c r="E1806" s="44" t="s">
        <v>31170</v>
      </c>
      <c r="F1806" s="44" t="str">
        <f t="shared" si="28"/>
        <v>Sum HarasMoreno</v>
      </c>
      <c r="G1806" s="43" t="s">
        <v>208</v>
      </c>
      <c r="H1806" s="44" t="s">
        <v>31171</v>
      </c>
      <c r="I1806" s="45" t="s">
        <v>31172</v>
      </c>
      <c r="J1806" s="45">
        <v>-34.574960599999997</v>
      </c>
      <c r="K1806" s="45">
        <v>-58.766539399999999</v>
      </c>
      <c r="L1806" s="43">
        <v>0.71682100000000004</v>
      </c>
    </row>
    <row r="1807" spans="1:12" x14ac:dyDescent="0.35">
      <c r="A1807" s="43">
        <v>9</v>
      </c>
      <c r="B1807" s="43" t="s">
        <v>1859</v>
      </c>
      <c r="C1807" s="46" t="s">
        <v>1902</v>
      </c>
      <c r="D1807" s="44" t="s">
        <v>31173</v>
      </c>
      <c r="E1807" s="44" t="s">
        <v>4253</v>
      </c>
      <c r="F1807" s="44" t="str">
        <f t="shared" si="28"/>
        <v>OportunidadesMoreno</v>
      </c>
      <c r="G1807" s="43" t="s">
        <v>23461</v>
      </c>
      <c r="H1807" s="44" t="s">
        <v>31174</v>
      </c>
      <c r="I1807" s="45" t="s">
        <v>31175</v>
      </c>
      <c r="J1807" s="45">
        <v>-34.646957499999999</v>
      </c>
      <c r="K1807" s="45">
        <v>-58.792527200000002</v>
      </c>
      <c r="L1807" s="43">
        <v>0.27810000000000001</v>
      </c>
    </row>
    <row r="1808" spans="1:12" x14ac:dyDescent="0.35">
      <c r="A1808" s="43">
        <v>9</v>
      </c>
      <c r="B1808" s="43" t="s">
        <v>1859</v>
      </c>
      <c r="C1808" s="46" t="s">
        <v>1900</v>
      </c>
      <c r="D1808" s="44" t="s">
        <v>31176</v>
      </c>
      <c r="E1808" s="44" t="s">
        <v>31177</v>
      </c>
      <c r="F1808" s="44" t="str">
        <f t="shared" si="28"/>
        <v>Club Altos De La Reja - Movimiento EvitaMoreno</v>
      </c>
      <c r="G1808" s="43" t="s">
        <v>23451</v>
      </c>
      <c r="H1808" s="44" t="s">
        <v>31178</v>
      </c>
      <c r="I1808" s="45" t="s">
        <v>31179</v>
      </c>
      <c r="J1808" s="45">
        <v>-34.648488194052</v>
      </c>
      <c r="K1808" s="45">
        <v>-58.839793363045999</v>
      </c>
      <c r="L1808" s="43">
        <v>0.60003700000000004</v>
      </c>
    </row>
    <row r="1809" spans="1:12" x14ac:dyDescent="0.35">
      <c r="A1809" s="43">
        <v>9</v>
      </c>
      <c r="B1809" s="43" t="s">
        <v>1859</v>
      </c>
      <c r="C1809" s="46" t="s">
        <v>1900</v>
      </c>
      <c r="D1809" s="44" t="s">
        <v>31180</v>
      </c>
      <c r="E1809" s="44" t="s">
        <v>31181</v>
      </c>
      <c r="F1809" s="44" t="str">
        <f t="shared" si="28"/>
        <v>Centro Cultural Sebastian Bordon - Movimiento EvitMoreno</v>
      </c>
      <c r="G1809" s="43" t="s">
        <v>23922</v>
      </c>
      <c r="H1809" s="44" t="s">
        <v>31182</v>
      </c>
      <c r="I1809" s="45" t="s">
        <v>31183</v>
      </c>
      <c r="J1809" s="45">
        <v>-34.531837500000002</v>
      </c>
      <c r="K1809" s="45">
        <v>-58.807983399999998</v>
      </c>
      <c r="L1809" s="43">
        <v>0.80259599999999998</v>
      </c>
    </row>
    <row r="1810" spans="1:12" x14ac:dyDescent="0.35">
      <c r="A1810" s="43">
        <v>9</v>
      </c>
      <c r="B1810" s="43" t="s">
        <v>1859</v>
      </c>
      <c r="C1810" s="46" t="s">
        <v>1900</v>
      </c>
      <c r="D1810" s="44" t="s">
        <v>31184</v>
      </c>
      <c r="E1810" s="44" t="s">
        <v>31185</v>
      </c>
      <c r="F1810" s="44" t="str">
        <f t="shared" si="28"/>
        <v>Ven SeremosMoreno</v>
      </c>
      <c r="G1810" s="43" t="s">
        <v>208</v>
      </c>
      <c r="H1810" s="44" t="s">
        <v>31186</v>
      </c>
      <c r="I1810" s="45" t="s">
        <v>31187</v>
      </c>
      <c r="J1810" s="45">
        <v>-34.592507599999998</v>
      </c>
      <c r="K1810" s="45">
        <v>-58.753977800000001</v>
      </c>
      <c r="L1810" s="43">
        <v>0.58464099999999997</v>
      </c>
    </row>
    <row r="1811" spans="1:12" x14ac:dyDescent="0.35">
      <c r="A1811" s="43">
        <v>9</v>
      </c>
      <c r="B1811" s="43" t="s">
        <v>1859</v>
      </c>
      <c r="C1811" s="46" t="s">
        <v>1900</v>
      </c>
      <c r="D1811" s="44" t="s">
        <v>31188</v>
      </c>
      <c r="E1811" s="44" t="s">
        <v>31189</v>
      </c>
      <c r="F1811" s="44" t="str">
        <f t="shared" si="28"/>
        <v>Centro Cultural Los Nadies - Movimiento EvitaMoreno</v>
      </c>
      <c r="G1811" s="43" t="s">
        <v>23922</v>
      </c>
      <c r="H1811" s="44" t="s">
        <v>31190</v>
      </c>
      <c r="I1811" s="45" t="s">
        <v>31191</v>
      </c>
      <c r="J1811" s="45">
        <v>-34.619995716317</v>
      </c>
      <c r="K1811" s="45">
        <v>-58.781799729345998</v>
      </c>
      <c r="L1811" s="43">
        <v>0.55299699999999996</v>
      </c>
    </row>
    <row r="1812" spans="1:12" x14ac:dyDescent="0.35">
      <c r="A1812" s="43">
        <v>9</v>
      </c>
      <c r="B1812" s="43" t="s">
        <v>1859</v>
      </c>
      <c r="C1812" s="46" t="s">
        <v>1900</v>
      </c>
      <c r="D1812" s="44" t="s">
        <v>31192</v>
      </c>
      <c r="E1812" s="44" t="s">
        <v>31193</v>
      </c>
      <c r="F1812" s="44" t="str">
        <f t="shared" si="28"/>
        <v>Capilla La RejaMoreno</v>
      </c>
      <c r="G1812" s="43" t="s">
        <v>23573</v>
      </c>
      <c r="H1812" s="44" t="s">
        <v>31194</v>
      </c>
      <c r="I1812" s="45" t="s">
        <v>31195</v>
      </c>
      <c r="J1812" s="45">
        <v>-34.637294799999999</v>
      </c>
      <c r="K1812" s="45">
        <v>-58.825639000000002</v>
      </c>
      <c r="L1812" s="43">
        <v>0.52912000000000003</v>
      </c>
    </row>
    <row r="1813" spans="1:12" x14ac:dyDescent="0.35">
      <c r="A1813" s="43">
        <v>9</v>
      </c>
      <c r="B1813" s="43" t="s">
        <v>1859</v>
      </c>
      <c r="C1813" s="46" t="s">
        <v>1902</v>
      </c>
      <c r="D1813" s="44" t="s">
        <v>31196</v>
      </c>
      <c r="E1813" s="44" t="s">
        <v>31197</v>
      </c>
      <c r="F1813" s="44" t="str">
        <f t="shared" si="28"/>
        <v>Comedor Amanecer Del QuijoteMoreno</v>
      </c>
      <c r="G1813" s="43" t="s">
        <v>23451</v>
      </c>
      <c r="H1813" s="44" t="s">
        <v>31198</v>
      </c>
      <c r="I1813" s="45" t="s">
        <v>31199</v>
      </c>
      <c r="J1813" s="45">
        <v>-34.582659995455003</v>
      </c>
      <c r="K1813" s="45">
        <v>-58.887311964708999</v>
      </c>
      <c r="L1813" s="43">
        <v>0.63073800000000002</v>
      </c>
    </row>
    <row r="1814" spans="1:12" x14ac:dyDescent="0.35">
      <c r="A1814" s="43">
        <v>9</v>
      </c>
      <c r="B1814" s="43" t="s">
        <v>1859</v>
      </c>
      <c r="C1814" s="46" t="s">
        <v>1902</v>
      </c>
      <c r="D1814" s="44" t="s">
        <v>31200</v>
      </c>
      <c r="E1814" s="44" t="s">
        <v>31201</v>
      </c>
      <c r="F1814" s="44" t="str">
        <f t="shared" si="28"/>
        <v>Casa De Los AbrazosMoreno</v>
      </c>
      <c r="G1814" s="43" t="s">
        <v>23451</v>
      </c>
      <c r="H1814" s="44" t="s">
        <v>31202</v>
      </c>
      <c r="I1814" s="45" t="s">
        <v>31203</v>
      </c>
      <c r="J1814" s="45">
        <v>-34.644165017942001</v>
      </c>
      <c r="K1814" s="45">
        <v>-58.793885008802</v>
      </c>
      <c r="L1814" s="43">
        <v>0.30077399999999999</v>
      </c>
    </row>
    <row r="1815" spans="1:12" x14ac:dyDescent="0.35">
      <c r="A1815" s="43">
        <v>9</v>
      </c>
      <c r="B1815" s="43" t="s">
        <v>1859</v>
      </c>
      <c r="C1815" s="46" t="s">
        <v>1902</v>
      </c>
      <c r="D1815" s="44" t="s">
        <v>31204</v>
      </c>
      <c r="E1815" s="44" t="s">
        <v>31205</v>
      </c>
      <c r="F1815" s="44" t="str">
        <f t="shared" si="28"/>
        <v>Parroquia Maria Madre De DiosMoreno</v>
      </c>
      <c r="G1815" s="43" t="s">
        <v>23573</v>
      </c>
      <c r="H1815" s="44" t="s">
        <v>31206</v>
      </c>
      <c r="I1815" s="45" t="s">
        <v>31207</v>
      </c>
      <c r="J1815" s="45">
        <v>-34.604122612906998</v>
      </c>
      <c r="K1815" s="45">
        <v>-58.802581987716998</v>
      </c>
      <c r="L1815" s="43">
        <v>0.75858000000000003</v>
      </c>
    </row>
    <row r="1816" spans="1:12" x14ac:dyDescent="0.35">
      <c r="A1816" s="43">
        <v>9</v>
      </c>
      <c r="B1816" s="43" t="s">
        <v>1859</v>
      </c>
      <c r="C1816" s="46" t="s">
        <v>1902</v>
      </c>
      <c r="D1816" s="44" t="s">
        <v>31208</v>
      </c>
      <c r="E1816" s="44" t="s">
        <v>31209</v>
      </c>
      <c r="F1816" s="44" t="str">
        <f t="shared" si="28"/>
        <v>Casa Arco IrisMoreno</v>
      </c>
      <c r="G1816" s="43" t="s">
        <v>23490</v>
      </c>
      <c r="H1816" s="44" t="s">
        <v>31210</v>
      </c>
      <c r="I1816" s="45" t="s">
        <v>31211</v>
      </c>
      <c r="J1816" s="45">
        <v>-34.525207120238001</v>
      </c>
      <c r="K1816" s="45">
        <v>-58.815840901256003</v>
      </c>
      <c r="L1816" s="43">
        <v>0.72186700000000004</v>
      </c>
    </row>
    <row r="1817" spans="1:12" x14ac:dyDescent="0.35">
      <c r="A1817" s="43">
        <v>9</v>
      </c>
      <c r="B1817" s="43" t="s">
        <v>1859</v>
      </c>
      <c r="C1817" s="46" t="s">
        <v>1902</v>
      </c>
      <c r="D1817" s="44" t="s">
        <v>31212</v>
      </c>
      <c r="E1817" s="44" t="s">
        <v>31213</v>
      </c>
      <c r="F1817" s="44" t="str">
        <f t="shared" si="28"/>
        <v>Capilla Cura BrocheroMoreno</v>
      </c>
      <c r="G1817" s="43" t="s">
        <v>23573</v>
      </c>
      <c r="H1817" s="44" t="s">
        <v>31214</v>
      </c>
      <c r="I1817" s="45" t="s">
        <v>31215</v>
      </c>
      <c r="J1817" s="45">
        <v>-34.559274542734997</v>
      </c>
      <c r="K1817" s="45">
        <v>-58.802268572088998</v>
      </c>
      <c r="L1817" s="43">
        <v>0.94635400000000003</v>
      </c>
    </row>
    <row r="1818" spans="1:12" x14ac:dyDescent="0.35">
      <c r="A1818" s="43">
        <v>9</v>
      </c>
      <c r="B1818" s="43" t="s">
        <v>1859</v>
      </c>
      <c r="C1818" s="46" t="s">
        <v>1902</v>
      </c>
      <c r="D1818" s="44" t="s">
        <v>31216</v>
      </c>
      <c r="E1818" s="44" t="s">
        <v>31217</v>
      </c>
      <c r="F1818" s="44" t="str">
        <f t="shared" si="28"/>
        <v>FundaciÓn La CasitaMoreno</v>
      </c>
      <c r="G1818" s="43" t="s">
        <v>23573</v>
      </c>
      <c r="H1818" s="44" t="s">
        <v>31218</v>
      </c>
      <c r="I1818" s="45" t="s">
        <v>31219</v>
      </c>
      <c r="J1818" s="45">
        <v>-34.639343286230996</v>
      </c>
      <c r="K1818" s="45">
        <v>-58.738980693155</v>
      </c>
      <c r="L1818" s="43">
        <v>0.550091</v>
      </c>
    </row>
    <row r="1819" spans="1:12" x14ac:dyDescent="0.35">
      <c r="A1819" s="43">
        <v>9</v>
      </c>
      <c r="B1819" s="43" t="s">
        <v>1859</v>
      </c>
      <c r="C1819" s="46" t="s">
        <v>1902</v>
      </c>
      <c r="D1819" s="44" t="s">
        <v>31220</v>
      </c>
      <c r="E1819" s="44" t="s">
        <v>31221</v>
      </c>
      <c r="F1819" s="44" t="str">
        <f t="shared" si="28"/>
        <v>Mutual AlmasfuertesMoreno</v>
      </c>
      <c r="G1819" s="43" t="s">
        <v>23456</v>
      </c>
      <c r="H1819" s="44" t="s">
        <v>31222</v>
      </c>
      <c r="I1819" s="45" t="s">
        <v>31223</v>
      </c>
      <c r="J1819" s="45">
        <v>-34.627112580000002</v>
      </c>
      <c r="K1819" s="45">
        <v>-58.783296319999998</v>
      </c>
      <c r="L1819" s="43">
        <v>0.49765799999999999</v>
      </c>
    </row>
    <row r="1820" spans="1:12" x14ac:dyDescent="0.35">
      <c r="A1820" s="43">
        <v>9</v>
      </c>
      <c r="B1820" s="43" t="s">
        <v>1859</v>
      </c>
      <c r="C1820" s="46" t="s">
        <v>1902</v>
      </c>
      <c r="D1820" s="44" t="s">
        <v>31224</v>
      </c>
      <c r="E1820" s="44" t="s">
        <v>31225</v>
      </c>
      <c r="F1820" s="44" t="str">
        <f t="shared" si="28"/>
        <v>Centro Cultural El Nuevo RebenqueMoreno</v>
      </c>
      <c r="G1820" s="43" t="s">
        <v>23451</v>
      </c>
      <c r="H1820" s="44" t="s">
        <v>31226</v>
      </c>
      <c r="I1820" s="45" t="s">
        <v>31227</v>
      </c>
      <c r="J1820" s="45">
        <v>-34.651239889999999</v>
      </c>
      <c r="K1820" s="45">
        <v>-58.765136920000003</v>
      </c>
      <c r="L1820" s="43">
        <v>0.45610400000000001</v>
      </c>
    </row>
    <row r="1821" spans="1:12" x14ac:dyDescent="0.35">
      <c r="A1821" s="43">
        <v>10</v>
      </c>
      <c r="B1821" s="43" t="s">
        <v>1921</v>
      </c>
      <c r="C1821" s="46" t="s">
        <v>1923</v>
      </c>
      <c r="D1821" s="44" t="s">
        <v>31228</v>
      </c>
      <c r="E1821" s="44" t="s">
        <v>31229</v>
      </c>
      <c r="F1821" s="44" t="str">
        <f t="shared" si="28"/>
        <v>E.e.s. N3Navarro</v>
      </c>
      <c r="G1821" s="43" t="s">
        <v>23536</v>
      </c>
      <c r="H1821" s="44" t="s">
        <v>31230</v>
      </c>
      <c r="I1821" s="45" t="s">
        <v>31231</v>
      </c>
      <c r="J1821" s="45" t="s">
        <v>31232</v>
      </c>
      <c r="K1821" s="45" t="s">
        <v>31233</v>
      </c>
      <c r="L1821" s="43">
        <v>0.42438700000000001</v>
      </c>
    </row>
    <row r="1822" spans="1:12" x14ac:dyDescent="0.35">
      <c r="A1822" s="43">
        <v>10</v>
      </c>
      <c r="B1822" s="43" t="s">
        <v>1921</v>
      </c>
      <c r="C1822" s="46" t="s">
        <v>1923</v>
      </c>
      <c r="D1822" s="44" t="s">
        <v>31234</v>
      </c>
      <c r="E1822" s="44" t="s">
        <v>31235</v>
      </c>
      <c r="F1822" s="44" t="str">
        <f t="shared" si="28"/>
        <v>E.e.s. N4Navarro</v>
      </c>
      <c r="G1822" s="43" t="s">
        <v>23701</v>
      </c>
      <c r="H1822" s="44" t="s">
        <v>31236</v>
      </c>
      <c r="I1822" s="45" t="s">
        <v>31237</v>
      </c>
      <c r="J1822" s="45" t="s">
        <v>31238</v>
      </c>
      <c r="K1822" s="45" t="s">
        <v>31239</v>
      </c>
      <c r="L1822" s="43">
        <v>0.50110699999999997</v>
      </c>
    </row>
    <row r="1823" spans="1:12" x14ac:dyDescent="0.35">
      <c r="A1823" s="43">
        <v>10</v>
      </c>
      <c r="B1823" s="43" t="s">
        <v>1921</v>
      </c>
      <c r="C1823" s="46" t="s">
        <v>1923</v>
      </c>
      <c r="D1823" s="44" t="s">
        <v>31240</v>
      </c>
      <c r="E1823" s="44" t="s">
        <v>26524</v>
      </c>
      <c r="F1823" s="44" t="str">
        <f t="shared" si="28"/>
        <v>Centro De JubiladosNavarro</v>
      </c>
      <c r="G1823" s="43" t="s">
        <v>23451</v>
      </c>
      <c r="H1823" s="44" t="s">
        <v>31241</v>
      </c>
      <c r="I1823" s="45" t="s">
        <v>31242</v>
      </c>
      <c r="J1823" s="45">
        <v>-35.074880982678998</v>
      </c>
      <c r="K1823" s="45">
        <v>-59.645009477473998</v>
      </c>
      <c r="L1823" s="43">
        <v>0.398872</v>
      </c>
    </row>
    <row r="1824" spans="1:12" x14ac:dyDescent="0.35">
      <c r="A1824" s="43">
        <v>20</v>
      </c>
      <c r="B1824" s="43" t="s">
        <v>1925</v>
      </c>
      <c r="C1824" s="46" t="s">
        <v>1941</v>
      </c>
      <c r="D1824" s="44" t="s">
        <v>31243</v>
      </c>
      <c r="E1824" s="44" t="s">
        <v>3863</v>
      </c>
      <c r="F1824" s="44" t="str">
        <f t="shared" si="28"/>
        <v>SutebaNecochea</v>
      </c>
      <c r="G1824" s="43" t="s">
        <v>23490</v>
      </c>
      <c r="H1824" s="44" t="s">
        <v>31244</v>
      </c>
      <c r="I1824" s="45" t="s">
        <v>31245</v>
      </c>
      <c r="J1824" s="45">
        <v>-38.550112619320998</v>
      </c>
      <c r="K1824" s="45">
        <v>-58.747198981581001</v>
      </c>
      <c r="L1824" s="43">
        <v>0.51938799999999996</v>
      </c>
    </row>
    <row r="1825" spans="1:12" x14ac:dyDescent="0.35">
      <c r="A1825" s="43">
        <v>20</v>
      </c>
      <c r="B1825" s="43" t="s">
        <v>1925</v>
      </c>
      <c r="C1825" s="46" t="s">
        <v>1941</v>
      </c>
      <c r="D1825" s="44" t="s">
        <v>31246</v>
      </c>
      <c r="E1825" s="44" t="s">
        <v>31247</v>
      </c>
      <c r="F1825" s="44" t="str">
        <f t="shared" si="28"/>
        <v>Ep N°50Necochea</v>
      </c>
      <c r="G1825" s="43" t="s">
        <v>23456</v>
      </c>
      <c r="H1825" s="44" t="s">
        <v>31248</v>
      </c>
      <c r="I1825" s="45" t="s">
        <v>31249</v>
      </c>
      <c r="J1825" s="45" t="s">
        <v>31250</v>
      </c>
      <c r="K1825" s="45" t="s">
        <v>31251</v>
      </c>
      <c r="L1825" s="43">
        <v>0.27468999999999999</v>
      </c>
    </row>
    <row r="1826" spans="1:12" x14ac:dyDescent="0.35">
      <c r="A1826" s="43">
        <v>20</v>
      </c>
      <c r="B1826" s="43" t="s">
        <v>1925</v>
      </c>
      <c r="C1826" s="46" t="s">
        <v>1941</v>
      </c>
      <c r="D1826" s="44" t="s">
        <v>31252</v>
      </c>
      <c r="E1826" s="44" t="s">
        <v>25584</v>
      </c>
      <c r="F1826" s="44" t="str">
        <f t="shared" si="28"/>
        <v>PjNecochea</v>
      </c>
      <c r="G1826" s="43" t="s">
        <v>23456</v>
      </c>
      <c r="H1826" s="44" t="s">
        <v>31253</v>
      </c>
      <c r="I1826" s="45" t="s">
        <v>31254</v>
      </c>
      <c r="J1826" s="45">
        <v>-38.553097917956002</v>
      </c>
      <c r="K1826" s="45">
        <v>-58.74902908632</v>
      </c>
      <c r="L1826" s="43">
        <v>0.54427499999999995</v>
      </c>
    </row>
    <row r="1827" spans="1:12" x14ac:dyDescent="0.35">
      <c r="A1827" s="43">
        <v>20</v>
      </c>
      <c r="B1827" s="43" t="s">
        <v>1925</v>
      </c>
      <c r="C1827" s="46" t="s">
        <v>1941</v>
      </c>
      <c r="D1827" s="44" t="s">
        <v>31255</v>
      </c>
      <c r="E1827" s="44" t="s">
        <v>31256</v>
      </c>
      <c r="F1827" s="44" t="str">
        <f t="shared" si="28"/>
        <v>Ep N°4Necochea</v>
      </c>
      <c r="G1827" s="43" t="s">
        <v>23456</v>
      </c>
      <c r="H1827" s="44" t="s">
        <v>31257</v>
      </c>
      <c r="I1827" s="45" t="s">
        <v>31258</v>
      </c>
      <c r="J1827" s="45" t="s">
        <v>31259</v>
      </c>
      <c r="K1827" s="45" t="s">
        <v>31260</v>
      </c>
      <c r="L1827" s="43">
        <v>0.39826699999999998</v>
      </c>
    </row>
    <row r="1828" spans="1:12" x14ac:dyDescent="0.35">
      <c r="A1828" s="43">
        <v>20</v>
      </c>
      <c r="B1828" s="43" t="s">
        <v>1925</v>
      </c>
      <c r="C1828" s="46" t="s">
        <v>1941</v>
      </c>
      <c r="D1828" s="44" t="s">
        <v>31261</v>
      </c>
      <c r="E1828" s="44" t="s">
        <v>31262</v>
      </c>
      <c r="F1828" s="44" t="str">
        <f t="shared" si="28"/>
        <v>Eem N°3Necochea</v>
      </c>
      <c r="G1828" s="43" t="s">
        <v>23456</v>
      </c>
      <c r="H1828" s="44" t="s">
        <v>31263</v>
      </c>
      <c r="I1828" s="45" t="s">
        <v>31264</v>
      </c>
      <c r="J1828" s="45">
        <v>-38.555533112284998</v>
      </c>
      <c r="K1828" s="45">
        <v>-58.715342301276998</v>
      </c>
      <c r="L1828" s="43">
        <v>0.56447199999999997</v>
      </c>
    </row>
    <row r="1829" spans="1:12" x14ac:dyDescent="0.35">
      <c r="A1829" s="43">
        <v>20</v>
      </c>
      <c r="B1829" s="43" t="s">
        <v>1925</v>
      </c>
      <c r="C1829" s="46" t="s">
        <v>1941</v>
      </c>
      <c r="D1829" s="44" t="s">
        <v>31265</v>
      </c>
      <c r="E1829" s="44" t="s">
        <v>31266</v>
      </c>
      <c r="F1829" s="44" t="str">
        <f t="shared" si="28"/>
        <v>CicopNecochea</v>
      </c>
      <c r="G1829" s="43" t="s">
        <v>23461</v>
      </c>
      <c r="H1829" s="44" t="s">
        <v>31267</v>
      </c>
      <c r="I1829" s="45" t="s">
        <v>31268</v>
      </c>
      <c r="J1829" s="45">
        <v>-38.551553803753002</v>
      </c>
      <c r="K1829" s="45">
        <v>-58.743367865095998</v>
      </c>
      <c r="L1829" s="43">
        <v>0.223361</v>
      </c>
    </row>
    <row r="1830" spans="1:12" x14ac:dyDescent="0.35">
      <c r="A1830" s="43">
        <v>20</v>
      </c>
      <c r="B1830" s="43" t="s">
        <v>1925</v>
      </c>
      <c r="C1830" s="46" t="s">
        <v>1941</v>
      </c>
      <c r="D1830" s="44" t="s">
        <v>31269</v>
      </c>
      <c r="E1830" s="44" t="s">
        <v>4920</v>
      </c>
      <c r="F1830" s="44" t="str">
        <f t="shared" si="28"/>
        <v>Asoc. El SamaritanoNecochea</v>
      </c>
      <c r="G1830" s="43" t="s">
        <v>23461</v>
      </c>
      <c r="H1830" s="44" t="s">
        <v>31270</v>
      </c>
      <c r="I1830" s="45" t="s">
        <v>31271</v>
      </c>
      <c r="J1830" s="45">
        <v>-38.571508199999997</v>
      </c>
      <c r="K1830" s="45">
        <v>-58.718378199999997</v>
      </c>
      <c r="L1830" s="43">
        <v>0.36208000000000001</v>
      </c>
    </row>
    <row r="1831" spans="1:12" x14ac:dyDescent="0.35">
      <c r="A1831" s="43">
        <v>20</v>
      </c>
      <c r="B1831" s="43" t="s">
        <v>1925</v>
      </c>
      <c r="C1831" s="46" t="s">
        <v>1941</v>
      </c>
      <c r="D1831" s="44" t="s">
        <v>31272</v>
      </c>
      <c r="E1831" s="44" t="s">
        <v>31273</v>
      </c>
      <c r="F1831" s="44" t="str">
        <f t="shared" si="28"/>
        <v>Identidad VecinalNecochea</v>
      </c>
      <c r="G1831" s="43" t="s">
        <v>23451</v>
      </c>
      <c r="H1831" s="44" t="s">
        <v>31274</v>
      </c>
      <c r="I1831" s="45" t="s">
        <v>31275</v>
      </c>
      <c r="J1831" s="45">
        <v>-38.5536332382136</v>
      </c>
      <c r="K1831" s="45">
        <v>-58.738068446555303</v>
      </c>
      <c r="L1831" s="43">
        <v>0.23189299999999999</v>
      </c>
    </row>
    <row r="1832" spans="1:12" x14ac:dyDescent="0.35">
      <c r="A1832" s="43">
        <v>20</v>
      </c>
      <c r="B1832" s="43" t="s">
        <v>1925</v>
      </c>
      <c r="C1832" s="46" t="s">
        <v>1941</v>
      </c>
      <c r="D1832" s="44" t="s">
        <v>31276</v>
      </c>
      <c r="E1832" s="44" t="s">
        <v>31277</v>
      </c>
      <c r="F1832" s="44" t="str">
        <f t="shared" si="28"/>
        <v>Centro Integrador MunicipalNecochea</v>
      </c>
      <c r="G1832" s="43" t="s">
        <v>23922</v>
      </c>
      <c r="H1832" s="44" t="s">
        <v>31278</v>
      </c>
      <c r="I1832" s="45" t="s">
        <v>31279</v>
      </c>
      <c r="J1832" s="45">
        <v>-38.542425911194997</v>
      </c>
      <c r="K1832" s="45">
        <v>-58.749003772972998</v>
      </c>
      <c r="L1832" s="43">
        <v>0.212866</v>
      </c>
    </row>
    <row r="1833" spans="1:12" x14ac:dyDescent="0.35">
      <c r="A1833" s="43">
        <v>20</v>
      </c>
      <c r="B1833" s="43" t="s">
        <v>1925</v>
      </c>
      <c r="C1833" s="46" t="s">
        <v>1941</v>
      </c>
      <c r="D1833" s="44" t="s">
        <v>31280</v>
      </c>
      <c r="E1833" s="44" t="s">
        <v>31281</v>
      </c>
      <c r="F1833" s="44" t="str">
        <f t="shared" si="28"/>
        <v>Ep N°52Necochea</v>
      </c>
      <c r="G1833" s="43" t="s">
        <v>23456</v>
      </c>
      <c r="H1833" s="44" t="s">
        <v>31282</v>
      </c>
      <c r="I1833" s="45" t="s">
        <v>31283</v>
      </c>
      <c r="J1833" s="45" t="s">
        <v>31284</v>
      </c>
      <c r="K1833" s="45" t="s">
        <v>31285</v>
      </c>
      <c r="L1833" s="43">
        <v>0.337227</v>
      </c>
    </row>
    <row r="1834" spans="1:12" x14ac:dyDescent="0.35">
      <c r="A1834" s="43">
        <v>20</v>
      </c>
      <c r="B1834" s="43" t="s">
        <v>1925</v>
      </c>
      <c r="C1834" s="46" t="s">
        <v>1941</v>
      </c>
      <c r="D1834" s="44" t="s">
        <v>31286</v>
      </c>
      <c r="E1834" s="44" t="s">
        <v>31287</v>
      </c>
      <c r="F1834" s="44" t="str">
        <f t="shared" si="28"/>
        <v>EnvionNecochea</v>
      </c>
      <c r="G1834" s="43" t="s">
        <v>23451</v>
      </c>
      <c r="H1834" s="44" t="s">
        <v>31288</v>
      </c>
      <c r="I1834" s="45" t="s">
        <v>31289</v>
      </c>
      <c r="J1834" s="45">
        <v>-38.557660481220999</v>
      </c>
      <c r="K1834" s="45">
        <v>-58.760547162388001</v>
      </c>
      <c r="L1834" s="43">
        <v>0.644652</v>
      </c>
    </row>
    <row r="1835" spans="1:12" x14ac:dyDescent="0.35">
      <c r="A1835" s="43">
        <v>20</v>
      </c>
      <c r="B1835" s="43" t="s">
        <v>1925</v>
      </c>
      <c r="C1835" s="46" t="s">
        <v>1941</v>
      </c>
      <c r="D1835" s="44" t="s">
        <v>31290</v>
      </c>
      <c r="E1835" s="44" t="s">
        <v>31291</v>
      </c>
      <c r="F1835" s="44" t="str">
        <f t="shared" si="28"/>
        <v>Ep N°6Necochea</v>
      </c>
      <c r="G1835" s="43" t="s">
        <v>23456</v>
      </c>
      <c r="H1835" s="44" t="s">
        <v>31292</v>
      </c>
      <c r="I1835" s="45" t="s">
        <v>31293</v>
      </c>
      <c r="J1835" s="45" t="s">
        <v>31294</v>
      </c>
      <c r="K1835" s="45" t="s">
        <v>31295</v>
      </c>
      <c r="L1835" s="43">
        <v>0.29164899999999999</v>
      </c>
    </row>
    <row r="1836" spans="1:12" x14ac:dyDescent="0.35">
      <c r="A1836" s="43">
        <v>20</v>
      </c>
      <c r="B1836" s="43" t="s">
        <v>1925</v>
      </c>
      <c r="C1836" s="46" t="s">
        <v>1941</v>
      </c>
      <c r="D1836" s="44" t="s">
        <v>31296</v>
      </c>
      <c r="E1836" s="44" t="s">
        <v>31297</v>
      </c>
      <c r="F1836" s="44" t="str">
        <f t="shared" si="28"/>
        <v>YipuyNecochea</v>
      </c>
      <c r="G1836" s="43" t="s">
        <v>23461</v>
      </c>
      <c r="H1836" s="44" t="s">
        <v>31298</v>
      </c>
      <c r="I1836" s="45" t="s">
        <v>31299</v>
      </c>
      <c r="J1836" s="45">
        <v>-38.539216983383</v>
      </c>
      <c r="K1836" s="45">
        <v>-58.737526013858997</v>
      </c>
      <c r="L1836" s="43">
        <v>0.31743300000000002</v>
      </c>
    </row>
    <row r="1837" spans="1:12" x14ac:dyDescent="0.35">
      <c r="A1837" s="43">
        <v>20</v>
      </c>
      <c r="B1837" s="43" t="s">
        <v>1925</v>
      </c>
      <c r="C1837" s="46" t="s">
        <v>1941</v>
      </c>
      <c r="D1837" s="44" t="s">
        <v>31300</v>
      </c>
      <c r="E1837" s="44" t="s">
        <v>24639</v>
      </c>
      <c r="F1837" s="44" t="str">
        <f t="shared" si="28"/>
        <v>UpcnNecochea</v>
      </c>
      <c r="G1837" s="43" t="s">
        <v>23490</v>
      </c>
      <c r="H1837" s="44" t="s">
        <v>31301</v>
      </c>
      <c r="I1837" s="45" t="s">
        <v>31302</v>
      </c>
      <c r="J1837" s="45">
        <v>-38.553075999279002</v>
      </c>
      <c r="K1837" s="45">
        <v>-58.745248596530999</v>
      </c>
      <c r="L1837" s="43">
        <v>0.35981299999999999</v>
      </c>
    </row>
    <row r="1838" spans="1:12" x14ac:dyDescent="0.35">
      <c r="A1838" s="43">
        <v>20</v>
      </c>
      <c r="B1838" s="43" t="s">
        <v>1925</v>
      </c>
      <c r="C1838" s="46" t="s">
        <v>1941</v>
      </c>
      <c r="D1838" s="44" t="s">
        <v>31303</v>
      </c>
      <c r="E1838" s="44" t="s">
        <v>27742</v>
      </c>
      <c r="F1838" s="44" t="str">
        <f t="shared" si="28"/>
        <v>Sindicato De Trabajadores MunicipalesNecochea</v>
      </c>
      <c r="G1838" s="43" t="s">
        <v>23531</v>
      </c>
      <c r="H1838" s="44" t="s">
        <v>31304</v>
      </c>
      <c r="I1838" s="45" t="s">
        <v>31305</v>
      </c>
      <c r="J1838" s="45">
        <v>-38.553804386665</v>
      </c>
      <c r="K1838" s="45">
        <v>-58.744298088710998</v>
      </c>
      <c r="L1838" s="43">
        <v>0.35981299999999999</v>
      </c>
    </row>
    <row r="1839" spans="1:12" x14ac:dyDescent="0.35">
      <c r="A1839" s="43">
        <v>20</v>
      </c>
      <c r="B1839" s="43" t="s">
        <v>1925</v>
      </c>
      <c r="C1839" s="46" t="s">
        <v>1941</v>
      </c>
      <c r="D1839" s="44" t="s">
        <v>31306</v>
      </c>
      <c r="E1839" s="44" t="s">
        <v>31307</v>
      </c>
      <c r="F1839" s="44" t="str">
        <f t="shared" si="28"/>
        <v>Ep N°5Necochea</v>
      </c>
      <c r="G1839" s="43" t="s">
        <v>23456</v>
      </c>
      <c r="H1839" s="44" t="s">
        <v>31308</v>
      </c>
      <c r="I1839" s="45" t="s">
        <v>31309</v>
      </c>
      <c r="J1839" s="45" t="s">
        <v>31310</v>
      </c>
      <c r="K1839" s="45" t="s">
        <v>31311</v>
      </c>
      <c r="L1839" s="43">
        <v>0.40390799999999999</v>
      </c>
    </row>
    <row r="1840" spans="1:12" x14ac:dyDescent="0.35">
      <c r="A1840" s="43">
        <v>15</v>
      </c>
      <c r="B1840" s="43" t="s">
        <v>1947</v>
      </c>
      <c r="C1840" s="46" t="s">
        <v>1955</v>
      </c>
      <c r="D1840" s="44" t="s">
        <v>31312</v>
      </c>
      <c r="E1840" s="44" t="s">
        <v>31281</v>
      </c>
      <c r="F1840" s="44" t="str">
        <f t="shared" si="28"/>
        <v>Ep N°529 de Julio</v>
      </c>
      <c r="G1840" s="43" t="s">
        <v>23701</v>
      </c>
      <c r="H1840" s="44" t="s">
        <v>31313</v>
      </c>
      <c r="I1840" s="45" t="s">
        <v>31314</v>
      </c>
      <c r="J1840" s="47" t="s">
        <v>31315</v>
      </c>
      <c r="K1840" s="47" t="s">
        <v>31316</v>
      </c>
      <c r="L1840" s="43">
        <v>0.41279300000000002</v>
      </c>
    </row>
    <row r="1841" spans="1:12" x14ac:dyDescent="0.35">
      <c r="A1841" s="43">
        <v>15</v>
      </c>
      <c r="B1841" s="43" t="s">
        <v>1947</v>
      </c>
      <c r="C1841" s="46" t="s">
        <v>1955</v>
      </c>
      <c r="D1841" s="44" t="s">
        <v>31317</v>
      </c>
      <c r="E1841" s="44" t="s">
        <v>31318</v>
      </c>
      <c r="F1841" s="44" t="str">
        <f t="shared" si="28"/>
        <v>Ep N°21 Provincial9 de Julio</v>
      </c>
      <c r="G1841" s="43" t="s">
        <v>23701</v>
      </c>
      <c r="H1841" s="44" t="s">
        <v>31319</v>
      </c>
      <c r="I1841" s="45" t="s">
        <v>31320</v>
      </c>
      <c r="J1841" s="45" t="s">
        <v>31321</v>
      </c>
      <c r="K1841" s="45" t="s">
        <v>31322</v>
      </c>
      <c r="L1841" s="43">
        <v>0.40216800000000003</v>
      </c>
    </row>
    <row r="1842" spans="1:12" x14ac:dyDescent="0.35">
      <c r="A1842" s="43">
        <v>15</v>
      </c>
      <c r="B1842" s="43" t="s">
        <v>1947</v>
      </c>
      <c r="C1842" s="46" t="s">
        <v>1955</v>
      </c>
      <c r="D1842" s="44" t="s">
        <v>31323</v>
      </c>
      <c r="E1842" s="44" t="s">
        <v>31324</v>
      </c>
      <c r="F1842" s="44" t="str">
        <f t="shared" si="28"/>
        <v>Ep N°15 Dudignac9 de Julio</v>
      </c>
      <c r="G1842" s="43" t="s">
        <v>23701</v>
      </c>
      <c r="H1842" s="44" t="s">
        <v>31325</v>
      </c>
      <c r="I1842" s="45" t="s">
        <v>31326</v>
      </c>
      <c r="J1842" s="45" t="s">
        <v>31327</v>
      </c>
      <c r="K1842" s="45" t="s">
        <v>31328</v>
      </c>
      <c r="L1842" s="43">
        <v>0.46255299999999999</v>
      </c>
    </row>
    <row r="1843" spans="1:12" x14ac:dyDescent="0.35">
      <c r="A1843" s="43">
        <v>15</v>
      </c>
      <c r="B1843" s="43" t="s">
        <v>1947</v>
      </c>
      <c r="C1843" s="46" t="s">
        <v>1955</v>
      </c>
      <c r="D1843" s="44" t="s">
        <v>31329</v>
      </c>
      <c r="E1843" s="44" t="s">
        <v>31330</v>
      </c>
      <c r="F1843" s="44" t="str">
        <f t="shared" si="28"/>
        <v>Ep N°12 French9 de Julio</v>
      </c>
      <c r="G1843" s="43" t="s">
        <v>23701</v>
      </c>
      <c r="H1843" s="44" t="s">
        <v>31331</v>
      </c>
      <c r="I1843" s="45" t="s">
        <v>31332</v>
      </c>
      <c r="J1843" s="45" t="s">
        <v>31333</v>
      </c>
      <c r="K1843" s="45" t="s">
        <v>31334</v>
      </c>
      <c r="L1843" s="43">
        <v>0.29177500000000001</v>
      </c>
    </row>
    <row r="1844" spans="1:12" x14ac:dyDescent="0.35">
      <c r="A1844" s="43">
        <v>15</v>
      </c>
      <c r="B1844" s="43" t="s">
        <v>1947</v>
      </c>
      <c r="C1844" s="46" t="s">
        <v>1955</v>
      </c>
      <c r="D1844" s="44" t="s">
        <v>31335</v>
      </c>
      <c r="E1844" s="44" t="s">
        <v>31336</v>
      </c>
      <c r="F1844" s="44" t="str">
        <f t="shared" si="28"/>
        <v>Ees N°99 de Julio</v>
      </c>
      <c r="G1844" s="43" t="s">
        <v>23701</v>
      </c>
      <c r="H1844" s="44" t="s">
        <v>31337</v>
      </c>
      <c r="I1844" s="45" t="s">
        <v>31338</v>
      </c>
      <c r="J1844" s="45" t="s">
        <v>31339</v>
      </c>
      <c r="K1844" s="45" t="s">
        <v>31340</v>
      </c>
      <c r="L1844" s="43">
        <v>0.50888699999999998</v>
      </c>
    </row>
    <row r="1845" spans="1:12" x14ac:dyDescent="0.35">
      <c r="A1845" s="43">
        <v>15</v>
      </c>
      <c r="B1845" s="43" t="s">
        <v>1947</v>
      </c>
      <c r="C1845" s="46" t="s">
        <v>1955</v>
      </c>
      <c r="D1845" s="44" t="s">
        <v>31341</v>
      </c>
      <c r="E1845" s="44" t="s">
        <v>31342</v>
      </c>
      <c r="F1845" s="44" t="str">
        <f t="shared" si="28"/>
        <v>Ees N° 29 de Julio</v>
      </c>
      <c r="G1845" s="43" t="s">
        <v>23701</v>
      </c>
      <c r="H1845" s="44" t="s">
        <v>31343</v>
      </c>
      <c r="I1845" s="45" t="s">
        <v>31344</v>
      </c>
      <c r="J1845" s="45" t="s">
        <v>31345</v>
      </c>
      <c r="K1845" s="45" t="s">
        <v>31346</v>
      </c>
      <c r="L1845" s="43">
        <v>0.41427900000000001</v>
      </c>
    </row>
    <row r="1846" spans="1:12" x14ac:dyDescent="0.35">
      <c r="A1846" s="43">
        <v>15</v>
      </c>
      <c r="B1846" s="43" t="s">
        <v>1947</v>
      </c>
      <c r="C1846" s="46" t="s">
        <v>1955</v>
      </c>
      <c r="D1846" s="44" t="s">
        <v>31347</v>
      </c>
      <c r="E1846" s="44" t="s">
        <v>31307</v>
      </c>
      <c r="F1846" s="44" t="str">
        <f t="shared" si="28"/>
        <v>Ep N°59 de Julio</v>
      </c>
      <c r="G1846" s="43" t="s">
        <v>23701</v>
      </c>
      <c r="H1846" s="44" t="s">
        <v>31348</v>
      </c>
      <c r="I1846" s="45" t="s">
        <v>31349</v>
      </c>
      <c r="J1846" s="47" t="s">
        <v>31350</v>
      </c>
      <c r="K1846" s="47" t="s">
        <v>31351</v>
      </c>
      <c r="L1846" s="43">
        <v>0.19303999999999999</v>
      </c>
    </row>
    <row r="1847" spans="1:12" x14ac:dyDescent="0.35">
      <c r="A1847" s="43">
        <v>25</v>
      </c>
      <c r="B1847" s="43" t="s">
        <v>1960</v>
      </c>
      <c r="C1847" s="46" t="s">
        <v>1980</v>
      </c>
      <c r="D1847" s="44" t="s">
        <v>31352</v>
      </c>
      <c r="E1847" s="44" t="s">
        <v>5087</v>
      </c>
      <c r="F1847" s="44" t="str">
        <f t="shared" si="28"/>
        <v>Escuela Primaria N°4Olavarría</v>
      </c>
      <c r="G1847" s="43" t="s">
        <v>23456</v>
      </c>
      <c r="H1847" s="44" t="s">
        <v>31353</v>
      </c>
      <c r="I1847" s="45" t="s">
        <v>31354</v>
      </c>
      <c r="J1847" s="45" t="s">
        <v>31355</v>
      </c>
      <c r="K1847" s="45" t="s">
        <v>31356</v>
      </c>
      <c r="L1847" s="43">
        <v>0.23133699999999999</v>
      </c>
    </row>
    <row r="1848" spans="1:12" x14ac:dyDescent="0.35">
      <c r="A1848" s="43">
        <v>25</v>
      </c>
      <c r="B1848" s="43" t="s">
        <v>1960</v>
      </c>
      <c r="C1848" s="46" t="s">
        <v>1980</v>
      </c>
      <c r="D1848" s="44" t="s">
        <v>31357</v>
      </c>
      <c r="E1848" s="44" t="s">
        <v>31358</v>
      </c>
      <c r="F1848" s="44" t="str">
        <f t="shared" si="28"/>
        <v>Centro De Formación Profesional N°401Olavarría</v>
      </c>
      <c r="G1848" s="43" t="s">
        <v>23456</v>
      </c>
      <c r="H1848" s="44" t="s">
        <v>31359</v>
      </c>
      <c r="I1848" s="45" t="s">
        <v>31360</v>
      </c>
      <c r="J1848" s="45">
        <v>-36.890467600000001</v>
      </c>
      <c r="K1848" s="45">
        <v>-60.324827200000001</v>
      </c>
      <c r="L1848" s="43">
        <v>0.138734</v>
      </c>
    </row>
    <row r="1849" spans="1:12" x14ac:dyDescent="0.35">
      <c r="A1849" s="43">
        <v>25</v>
      </c>
      <c r="B1849" s="43" t="s">
        <v>1960</v>
      </c>
      <c r="C1849" s="46" t="s">
        <v>1980</v>
      </c>
      <c r="D1849" s="44" t="s">
        <v>31361</v>
      </c>
      <c r="E1849" s="44" t="s">
        <v>31362</v>
      </c>
      <c r="F1849" s="44" t="str">
        <f t="shared" si="28"/>
        <v>Junta Vecinal Barrio EucaliptusOlavarría</v>
      </c>
      <c r="G1849" s="43" t="s">
        <v>23451</v>
      </c>
      <c r="H1849" s="44" t="s">
        <v>31363</v>
      </c>
      <c r="I1849" s="45" t="s">
        <v>31364</v>
      </c>
      <c r="J1849" s="45">
        <v>-36.882267192416997</v>
      </c>
      <c r="K1849" s="45">
        <v>-60.293510416658997</v>
      </c>
      <c r="L1849" s="43">
        <v>0.78412499999999996</v>
      </c>
    </row>
    <row r="1850" spans="1:12" x14ac:dyDescent="0.35">
      <c r="A1850" s="43">
        <v>25</v>
      </c>
      <c r="B1850" s="43" t="s">
        <v>1960</v>
      </c>
      <c r="C1850" s="46" t="s">
        <v>1980</v>
      </c>
      <c r="D1850" s="44" t="s">
        <v>31365</v>
      </c>
      <c r="E1850" s="44" t="s">
        <v>31366</v>
      </c>
      <c r="F1850" s="44" t="str">
        <f t="shared" si="28"/>
        <v>Soc De Fom Dámaso ArceOlavarría</v>
      </c>
      <c r="G1850" s="43" t="s">
        <v>23461</v>
      </c>
      <c r="H1850" s="44" t="s">
        <v>31367</v>
      </c>
      <c r="I1850" s="45" t="s">
        <v>31368</v>
      </c>
      <c r="J1850" s="45">
        <v>-36.855466810000003</v>
      </c>
      <c r="K1850" s="45">
        <v>-60.166458980000002</v>
      </c>
      <c r="L1850" s="43">
        <v>0.37075900000000001</v>
      </c>
    </row>
    <row r="1851" spans="1:12" x14ac:dyDescent="0.35">
      <c r="A1851" s="43">
        <v>25</v>
      </c>
      <c r="B1851" s="43" t="s">
        <v>1960</v>
      </c>
      <c r="C1851" s="46" t="s">
        <v>1980</v>
      </c>
      <c r="D1851" s="44" t="s">
        <v>31369</v>
      </c>
      <c r="E1851" s="44" t="s">
        <v>31370</v>
      </c>
      <c r="F1851" s="44" t="str">
        <f t="shared" si="28"/>
        <v>Ep N°1Olavarría</v>
      </c>
      <c r="G1851" s="43" t="s">
        <v>23490</v>
      </c>
      <c r="H1851" s="44" t="s">
        <v>31371</v>
      </c>
      <c r="I1851" s="45" t="s">
        <v>31372</v>
      </c>
      <c r="J1851" s="45" t="s">
        <v>31373</v>
      </c>
      <c r="K1851" s="45" t="s">
        <v>31374</v>
      </c>
      <c r="L1851" s="43">
        <v>0.10413799999999999</v>
      </c>
    </row>
    <row r="1852" spans="1:12" x14ac:dyDescent="0.35">
      <c r="A1852" s="43">
        <v>25</v>
      </c>
      <c r="B1852" s="43" t="s">
        <v>1960</v>
      </c>
      <c r="C1852" s="46" t="s">
        <v>1980</v>
      </c>
      <c r="D1852" s="44" t="s">
        <v>31375</v>
      </c>
      <c r="E1852" s="44" t="s">
        <v>31376</v>
      </c>
      <c r="F1852" s="44" t="str">
        <f t="shared" si="28"/>
        <v>Escuela Primaria N°55Olavarría</v>
      </c>
      <c r="G1852" s="43" t="s">
        <v>23456</v>
      </c>
      <c r="H1852" s="44" t="s">
        <v>31377</v>
      </c>
      <c r="I1852" s="45" t="s">
        <v>31378</v>
      </c>
      <c r="J1852" s="45" t="s">
        <v>31379</v>
      </c>
      <c r="K1852" s="45" t="s">
        <v>31380</v>
      </c>
      <c r="L1852" s="43">
        <v>0.42014499999999999</v>
      </c>
    </row>
    <row r="1853" spans="1:12" x14ac:dyDescent="0.35">
      <c r="A1853" s="43">
        <v>25</v>
      </c>
      <c r="B1853" s="43" t="s">
        <v>1960</v>
      </c>
      <c r="C1853" s="46" t="s">
        <v>1980</v>
      </c>
      <c r="D1853" s="44" t="s">
        <v>31381</v>
      </c>
      <c r="E1853" s="44" t="s">
        <v>31382</v>
      </c>
      <c r="F1853" s="44" t="str">
        <f t="shared" si="28"/>
        <v>Escuela Secundaria N°4Olavarría</v>
      </c>
      <c r="G1853" s="43" t="s">
        <v>23456</v>
      </c>
      <c r="H1853" s="44" t="s">
        <v>31383</v>
      </c>
      <c r="I1853" s="45" t="s">
        <v>31384</v>
      </c>
      <c r="J1853" s="45" t="s">
        <v>31385</v>
      </c>
      <c r="K1853" s="45" t="s">
        <v>31386</v>
      </c>
      <c r="L1853" s="43">
        <v>0.37075900000000001</v>
      </c>
    </row>
    <row r="1854" spans="1:12" x14ac:dyDescent="0.35">
      <c r="A1854" s="43">
        <v>25</v>
      </c>
      <c r="B1854" s="43" t="s">
        <v>1960</v>
      </c>
      <c r="C1854" s="46" t="s">
        <v>1980</v>
      </c>
      <c r="D1854" s="44" t="s">
        <v>31387</v>
      </c>
      <c r="E1854" s="44" t="s">
        <v>31388</v>
      </c>
      <c r="F1854" s="44" t="str">
        <f t="shared" si="28"/>
        <v>Escuela Primaria N°2Olavarría</v>
      </c>
      <c r="G1854" s="43" t="s">
        <v>23456</v>
      </c>
      <c r="H1854" s="44" t="s">
        <v>31389</v>
      </c>
      <c r="I1854" s="45" t="s">
        <v>31390</v>
      </c>
      <c r="J1854" s="45" t="s">
        <v>31391</v>
      </c>
      <c r="K1854" s="45" t="s">
        <v>31392</v>
      </c>
      <c r="L1854" s="43">
        <v>0.354377</v>
      </c>
    </row>
    <row r="1855" spans="1:12" x14ac:dyDescent="0.35">
      <c r="A1855" s="43">
        <v>25</v>
      </c>
      <c r="B1855" s="43" t="s">
        <v>1960</v>
      </c>
      <c r="C1855" s="46" t="s">
        <v>1980</v>
      </c>
      <c r="D1855" s="44" t="s">
        <v>31393</v>
      </c>
      <c r="E1855" s="44" t="s">
        <v>26474</v>
      </c>
      <c r="F1855" s="44" t="str">
        <f t="shared" si="28"/>
        <v>Red PuentesOlavarría</v>
      </c>
      <c r="G1855" s="43" t="s">
        <v>23461</v>
      </c>
      <c r="H1855" s="44" t="s">
        <v>31394</v>
      </c>
      <c r="I1855" s="45" t="s">
        <v>31395</v>
      </c>
      <c r="J1855" s="45">
        <v>-36.897337999999998</v>
      </c>
      <c r="K1855" s="45">
        <v>-60.326968999999998</v>
      </c>
      <c r="L1855" s="43">
        <v>7.9233999999999999E-2</v>
      </c>
    </row>
    <row r="1856" spans="1:12" x14ac:dyDescent="0.35">
      <c r="A1856" s="43">
        <v>25</v>
      </c>
      <c r="B1856" s="43" t="s">
        <v>1960</v>
      </c>
      <c r="C1856" s="46" t="s">
        <v>1980</v>
      </c>
      <c r="D1856" s="44" t="s">
        <v>31396</v>
      </c>
      <c r="E1856" s="44" t="s">
        <v>5089</v>
      </c>
      <c r="F1856" s="44" t="str">
        <f t="shared" si="28"/>
        <v>La TrinidadOlavarría</v>
      </c>
      <c r="G1856" s="43" t="s">
        <v>23451</v>
      </c>
      <c r="H1856" s="44" t="s">
        <v>31397</v>
      </c>
      <c r="I1856" s="45" t="s">
        <v>31398</v>
      </c>
      <c r="J1856" s="45">
        <v>-36.892988299999999</v>
      </c>
      <c r="K1856" s="45">
        <v>-60.320344499999997</v>
      </c>
      <c r="L1856" s="43">
        <v>5.8039E-2</v>
      </c>
    </row>
    <row r="1857" spans="1:12" x14ac:dyDescent="0.35">
      <c r="A1857" s="43">
        <v>25</v>
      </c>
      <c r="B1857" s="43" t="s">
        <v>1960</v>
      </c>
      <c r="C1857" s="46" t="s">
        <v>1980</v>
      </c>
      <c r="D1857" s="44" t="s">
        <v>31399</v>
      </c>
      <c r="E1857" s="44" t="s">
        <v>31400</v>
      </c>
      <c r="F1857" s="44" t="str">
        <f t="shared" si="28"/>
        <v>Ep N°56Olavarría</v>
      </c>
      <c r="G1857" s="43" t="s">
        <v>23490</v>
      </c>
      <c r="H1857" s="44" t="s">
        <v>31401</v>
      </c>
      <c r="I1857" s="45" t="s">
        <v>31402</v>
      </c>
      <c r="J1857" s="45" t="s">
        <v>31403</v>
      </c>
      <c r="K1857" s="45" t="s">
        <v>31404</v>
      </c>
      <c r="L1857" s="43">
        <v>0.44020999999999999</v>
      </c>
    </row>
    <row r="1858" spans="1:12" x14ac:dyDescent="0.35">
      <c r="A1858" s="43">
        <v>25</v>
      </c>
      <c r="B1858" s="43" t="s">
        <v>1960</v>
      </c>
      <c r="C1858" s="46" t="s">
        <v>1980</v>
      </c>
      <c r="D1858" s="44" t="s">
        <v>31405</v>
      </c>
      <c r="E1858" s="44" t="s">
        <v>31406</v>
      </c>
      <c r="F1858" s="44" t="str">
        <f t="shared" ref="F1858:F1921" si="29">CONCATENATE(E1858,B1858)</f>
        <v>Centro Cultural San JoseOlavarría</v>
      </c>
      <c r="G1858" s="43" t="s">
        <v>208</v>
      </c>
      <c r="H1858" s="44" t="s">
        <v>31407</v>
      </c>
      <c r="I1858" s="45" t="s">
        <v>31408</v>
      </c>
      <c r="J1858" s="45">
        <v>-36.888917800000002</v>
      </c>
      <c r="K1858" s="45">
        <v>-60.325324999999999</v>
      </c>
      <c r="L1858" s="43">
        <v>0.24091699999999999</v>
      </c>
    </row>
    <row r="1859" spans="1:12" x14ac:dyDescent="0.35">
      <c r="A1859" s="43">
        <v>25</v>
      </c>
      <c r="B1859" s="43" t="s">
        <v>1960</v>
      </c>
      <c r="C1859" s="46" t="s">
        <v>1980</v>
      </c>
      <c r="D1859" s="44" t="s">
        <v>31409</v>
      </c>
      <c r="E1859" s="44" t="s">
        <v>31410</v>
      </c>
      <c r="F1859" s="44" t="str">
        <f t="shared" si="29"/>
        <v>Servicio Territorial N°1Olavarría</v>
      </c>
      <c r="G1859" s="43" t="s">
        <v>208</v>
      </c>
      <c r="H1859" s="44" t="s">
        <v>31411</v>
      </c>
      <c r="I1859" s="45" t="s">
        <v>31412</v>
      </c>
      <c r="J1859" s="45">
        <v>-36.870084499999997</v>
      </c>
      <c r="K1859" s="45">
        <v>-60.3227495</v>
      </c>
      <c r="L1859" s="43">
        <v>0.48150199999999999</v>
      </c>
    </row>
    <row r="1860" spans="1:12" x14ac:dyDescent="0.35">
      <c r="A1860" s="43">
        <v>25</v>
      </c>
      <c r="B1860" s="43" t="s">
        <v>1960</v>
      </c>
      <c r="C1860" s="46" t="s">
        <v>1980</v>
      </c>
      <c r="D1860" s="44" t="s">
        <v>31413</v>
      </c>
      <c r="E1860" s="44" t="s">
        <v>4605</v>
      </c>
      <c r="F1860" s="44" t="str">
        <f t="shared" si="29"/>
        <v>Casa PuebloOlavarría</v>
      </c>
      <c r="G1860" s="43" t="s">
        <v>23451</v>
      </c>
      <c r="H1860" s="44" t="s">
        <v>31414</v>
      </c>
      <c r="I1860" s="45" t="s">
        <v>31415</v>
      </c>
      <c r="J1860" s="45">
        <v>-36.893920299999998</v>
      </c>
      <c r="K1860" s="45">
        <v>-60.303966000000003</v>
      </c>
      <c r="L1860" s="43">
        <v>0.41959200000000002</v>
      </c>
    </row>
    <row r="1861" spans="1:12" x14ac:dyDescent="0.35">
      <c r="A1861" s="43">
        <v>25</v>
      </c>
      <c r="B1861" s="43" t="s">
        <v>1960</v>
      </c>
      <c r="C1861" s="46" t="s">
        <v>1980</v>
      </c>
      <c r="D1861" s="44" t="s">
        <v>31416</v>
      </c>
      <c r="E1861" s="44" t="s">
        <v>31417</v>
      </c>
      <c r="F1861" s="44" t="str">
        <f t="shared" si="29"/>
        <v>Bioparque La MaximaOlavarría</v>
      </c>
      <c r="G1861" s="43" t="s">
        <v>208</v>
      </c>
      <c r="H1861" s="44" t="s">
        <v>31418</v>
      </c>
      <c r="I1861" s="45" t="s">
        <v>31419</v>
      </c>
      <c r="J1861" s="45">
        <v>-36.896626990000001</v>
      </c>
      <c r="K1861" s="45">
        <v>-60.295574039999998</v>
      </c>
      <c r="L1861" s="43">
        <v>0.53803999999999996</v>
      </c>
    </row>
    <row r="1862" spans="1:12" x14ac:dyDescent="0.35">
      <c r="A1862" s="43">
        <v>25</v>
      </c>
      <c r="B1862" s="43" t="s">
        <v>1960</v>
      </c>
      <c r="C1862" s="46" t="s">
        <v>1980</v>
      </c>
      <c r="D1862" s="44" t="s">
        <v>31420</v>
      </c>
      <c r="E1862" s="44" t="s">
        <v>31421</v>
      </c>
      <c r="F1862" s="44" t="str">
        <f t="shared" si="29"/>
        <v>Nido Villa MagdalenaOlavarría</v>
      </c>
      <c r="G1862" s="43" t="s">
        <v>208</v>
      </c>
      <c r="H1862" s="44" t="s">
        <v>31422</v>
      </c>
      <c r="I1862" s="45" t="s">
        <v>31423</v>
      </c>
      <c r="J1862" s="45">
        <v>-36.913274700000002</v>
      </c>
      <c r="K1862" s="45">
        <v>-60.293843799999998</v>
      </c>
      <c r="L1862" s="43">
        <v>0.65029400000000004</v>
      </c>
    </row>
    <row r="1863" spans="1:12" x14ac:dyDescent="0.35">
      <c r="A1863" s="43">
        <v>25</v>
      </c>
      <c r="B1863" s="43" t="s">
        <v>1960</v>
      </c>
      <c r="C1863" s="46" t="s">
        <v>1980</v>
      </c>
      <c r="D1863" s="44" t="s">
        <v>31424</v>
      </c>
      <c r="E1863" s="44" t="s">
        <v>31425</v>
      </c>
      <c r="F1863" s="44" t="str">
        <f t="shared" si="29"/>
        <v>Serv Territorial N°2Olavarría</v>
      </c>
      <c r="G1863" s="43" t="s">
        <v>208</v>
      </c>
      <c r="H1863" s="44" t="s">
        <v>31426</v>
      </c>
      <c r="I1863" s="45" t="s">
        <v>31427</v>
      </c>
      <c r="J1863" s="45">
        <v>-36.8925427</v>
      </c>
      <c r="K1863" s="45">
        <v>-60.327215000000002</v>
      </c>
      <c r="L1863" s="43">
        <v>5.0004E-2</v>
      </c>
    </row>
    <row r="1864" spans="1:12" x14ac:dyDescent="0.35">
      <c r="A1864" s="43">
        <v>25</v>
      </c>
      <c r="B1864" s="43" t="s">
        <v>1960</v>
      </c>
      <c r="C1864" s="46" t="s">
        <v>1980</v>
      </c>
      <c r="D1864" s="44" t="s">
        <v>31428</v>
      </c>
      <c r="E1864" s="44" t="s">
        <v>31429</v>
      </c>
      <c r="F1864" s="44" t="str">
        <f t="shared" si="29"/>
        <v>FacsoOlavarría</v>
      </c>
      <c r="G1864" s="43" t="s">
        <v>23456</v>
      </c>
      <c r="H1864" s="44" t="s">
        <v>31430</v>
      </c>
      <c r="I1864" s="45" t="s">
        <v>31431</v>
      </c>
      <c r="J1864" s="45">
        <v>-36.917217043244001</v>
      </c>
      <c r="K1864" s="45">
        <v>-60.303803024055</v>
      </c>
      <c r="L1864" s="43">
        <v>0.57707399999999998</v>
      </c>
    </row>
    <row r="1865" spans="1:12" x14ac:dyDescent="0.35">
      <c r="A1865" s="43">
        <v>22</v>
      </c>
      <c r="B1865" s="43" t="s">
        <v>1987</v>
      </c>
      <c r="C1865" s="46" t="s">
        <v>2001</v>
      </c>
      <c r="D1865" s="44" t="s">
        <v>31432</v>
      </c>
      <c r="E1865" s="44" t="s">
        <v>4305</v>
      </c>
      <c r="F1865" s="44" t="str">
        <f t="shared" si="29"/>
        <v>Punto DigitalPatagones</v>
      </c>
      <c r="G1865" s="43" t="s">
        <v>208</v>
      </c>
      <c r="H1865" s="44" t="s">
        <v>31433</v>
      </c>
      <c r="I1865" s="45" t="s">
        <v>31434</v>
      </c>
      <c r="J1865" s="45">
        <v>-40.7854685155</v>
      </c>
      <c r="K1865" s="45">
        <v>-62.994157879128998</v>
      </c>
      <c r="L1865" s="43">
        <v>0.49418000000000001</v>
      </c>
    </row>
    <row r="1866" spans="1:12" x14ac:dyDescent="0.35">
      <c r="A1866" s="43">
        <v>22</v>
      </c>
      <c r="B1866" s="43" t="s">
        <v>1987</v>
      </c>
      <c r="C1866" s="46" t="s">
        <v>2001</v>
      </c>
      <c r="D1866" s="44" t="s">
        <v>31435</v>
      </c>
      <c r="E1866" s="44" t="s">
        <v>31436</v>
      </c>
      <c r="F1866" s="44" t="str">
        <f t="shared" si="29"/>
        <v>Ees Nº 1 "paso Alsina"Patagones</v>
      </c>
      <c r="G1866" s="43" t="s">
        <v>23701</v>
      </c>
      <c r="H1866" s="44" t="s">
        <v>31437</v>
      </c>
      <c r="I1866" s="45" t="s">
        <v>31438</v>
      </c>
      <c r="J1866" s="45" t="s">
        <v>31439</v>
      </c>
      <c r="K1866" s="45" t="s">
        <v>31440</v>
      </c>
      <c r="L1866" s="43">
        <v>0.51518299999999995</v>
      </c>
    </row>
    <row r="1867" spans="1:12" x14ac:dyDescent="0.35">
      <c r="A1867" s="43">
        <v>22</v>
      </c>
      <c r="B1867" s="43" t="s">
        <v>1987</v>
      </c>
      <c r="C1867" s="46" t="s">
        <v>2001</v>
      </c>
      <c r="D1867" s="44" t="s">
        <v>31441</v>
      </c>
      <c r="E1867" s="44" t="s">
        <v>29262</v>
      </c>
      <c r="F1867" s="44" t="str">
        <f t="shared" si="29"/>
        <v>CicPatagones</v>
      </c>
      <c r="G1867" s="43" t="s">
        <v>208</v>
      </c>
      <c r="H1867" s="44" t="s">
        <v>31442</v>
      </c>
      <c r="I1867" s="45" t="s">
        <v>31443</v>
      </c>
      <c r="J1867" s="45">
        <v>-40.790507286223999</v>
      </c>
      <c r="K1867" s="45">
        <v>-62.968061390784001</v>
      </c>
      <c r="L1867" s="43">
        <v>0.38167600000000002</v>
      </c>
    </row>
    <row r="1868" spans="1:12" x14ac:dyDescent="0.35">
      <c r="A1868" s="43">
        <v>22</v>
      </c>
      <c r="B1868" s="43" t="s">
        <v>1987</v>
      </c>
      <c r="C1868" s="46" t="s">
        <v>2001</v>
      </c>
      <c r="D1868" s="44" t="s">
        <v>31444</v>
      </c>
      <c r="E1868" s="44" t="s">
        <v>31445</v>
      </c>
      <c r="F1868" s="44" t="str">
        <f t="shared" si="29"/>
        <v>Sum Eva PeronPatagones</v>
      </c>
      <c r="G1868" s="43" t="s">
        <v>24109</v>
      </c>
      <c r="H1868" s="44" t="s">
        <v>31446</v>
      </c>
      <c r="I1868" s="45" t="s">
        <v>31447</v>
      </c>
      <c r="J1868" s="45">
        <v>-40.794987710000001</v>
      </c>
      <c r="K1868" s="45">
        <v>-62.974977090000003</v>
      </c>
      <c r="L1868" s="43">
        <v>0.30657400000000001</v>
      </c>
    </row>
    <row r="1869" spans="1:12" x14ac:dyDescent="0.35">
      <c r="A1869" s="43">
        <v>22</v>
      </c>
      <c r="B1869" s="43" t="s">
        <v>1987</v>
      </c>
      <c r="C1869" s="46" t="s">
        <v>2001</v>
      </c>
      <c r="D1869" s="44" t="s">
        <v>31448</v>
      </c>
      <c r="E1869" s="44" t="s">
        <v>31449</v>
      </c>
      <c r="F1869" s="44" t="str">
        <f t="shared" si="29"/>
        <v>Comedor El LoritoPatagones</v>
      </c>
      <c r="G1869" s="43" t="s">
        <v>208</v>
      </c>
      <c r="H1869" s="44" t="s">
        <v>31450</v>
      </c>
      <c r="I1869" s="45" t="s">
        <v>31451</v>
      </c>
      <c r="J1869" s="45">
        <v>-40.194114259999999</v>
      </c>
      <c r="K1869" s="45">
        <v>-62.860064870000002</v>
      </c>
      <c r="L1869" s="43">
        <v>0.375469</v>
      </c>
    </row>
    <row r="1870" spans="1:12" x14ac:dyDescent="0.35">
      <c r="A1870" s="43">
        <v>22</v>
      </c>
      <c r="B1870" s="43" t="s">
        <v>1987</v>
      </c>
      <c r="C1870" s="46" t="s">
        <v>2001</v>
      </c>
      <c r="D1870" s="44" t="s">
        <v>31452</v>
      </c>
      <c r="E1870" s="44" t="s">
        <v>25147</v>
      </c>
      <c r="F1870" s="44" t="str">
        <f t="shared" si="29"/>
        <v>Ep Nº 7Patagones</v>
      </c>
      <c r="G1870" s="43" t="s">
        <v>23701</v>
      </c>
      <c r="H1870" s="44" t="s">
        <v>31453</v>
      </c>
      <c r="I1870" s="45" t="s">
        <v>31454</v>
      </c>
      <c r="J1870" s="47">
        <v>-40.561441001476659</v>
      </c>
      <c r="K1870" s="47">
        <v>-62.239807744283858</v>
      </c>
      <c r="L1870" s="43">
        <v>0.41177399999999997</v>
      </c>
    </row>
    <row r="1871" spans="1:12" x14ac:dyDescent="0.35">
      <c r="A1871" s="43">
        <v>15</v>
      </c>
      <c r="B1871" s="43" t="s">
        <v>2003</v>
      </c>
      <c r="C1871" s="46" t="s">
        <v>2019</v>
      </c>
      <c r="D1871" s="44" t="s">
        <v>31455</v>
      </c>
      <c r="E1871" s="44" t="s">
        <v>31456</v>
      </c>
      <c r="F1871" s="44" t="str">
        <f t="shared" si="29"/>
        <v>Centro Educativo Complementario N° 803Pehuajó</v>
      </c>
      <c r="G1871" s="43" t="s">
        <v>23456</v>
      </c>
      <c r="H1871" s="44" t="s">
        <v>31457</v>
      </c>
      <c r="I1871" s="45" t="s">
        <v>31458</v>
      </c>
      <c r="J1871" s="45">
        <v>-35.852304199999999</v>
      </c>
      <c r="K1871" s="45">
        <v>-62.297294600000001</v>
      </c>
      <c r="L1871" s="43">
        <v>0.37602000000000002</v>
      </c>
    </row>
    <row r="1872" spans="1:12" x14ac:dyDescent="0.35">
      <c r="A1872" s="43">
        <v>15</v>
      </c>
      <c r="B1872" s="43" t="s">
        <v>2003</v>
      </c>
      <c r="C1872" s="46" t="s">
        <v>2019</v>
      </c>
      <c r="D1872" s="44" t="s">
        <v>31459</v>
      </c>
      <c r="E1872" s="44" t="s">
        <v>31460</v>
      </c>
      <c r="F1872" s="44" t="str">
        <f t="shared" si="29"/>
        <v>E.s N° 2Pehuajó</v>
      </c>
      <c r="G1872" s="43" t="s">
        <v>23456</v>
      </c>
      <c r="H1872" s="44" t="s">
        <v>31461</v>
      </c>
      <c r="I1872" s="45" t="s">
        <v>31462</v>
      </c>
      <c r="J1872" s="45" t="s">
        <v>31463</v>
      </c>
      <c r="K1872" s="45" t="s">
        <v>31464</v>
      </c>
      <c r="L1872" s="43">
        <v>0.241679</v>
      </c>
    </row>
    <row r="1873" spans="1:12" x14ac:dyDescent="0.35">
      <c r="A1873" s="43">
        <v>15</v>
      </c>
      <c r="B1873" s="43" t="s">
        <v>2003</v>
      </c>
      <c r="C1873" s="46" t="s">
        <v>2019</v>
      </c>
      <c r="D1873" s="44" t="s">
        <v>31465</v>
      </c>
      <c r="E1873" s="44" t="s">
        <v>31466</v>
      </c>
      <c r="F1873" s="44" t="str">
        <f t="shared" si="29"/>
        <v>Jardín De Infantes N° 906Pehuajó</v>
      </c>
      <c r="G1873" s="43" t="s">
        <v>23456</v>
      </c>
      <c r="H1873" s="44" t="s">
        <v>31467</v>
      </c>
      <c r="I1873" s="45" t="s">
        <v>31468</v>
      </c>
      <c r="J1873" s="45">
        <v>-35.917802999999999</v>
      </c>
      <c r="K1873" s="45">
        <v>-61.8145369</v>
      </c>
      <c r="L1873" s="43">
        <v>0.486452</v>
      </c>
    </row>
    <row r="1874" spans="1:12" x14ac:dyDescent="0.35">
      <c r="A1874" s="43">
        <v>15</v>
      </c>
      <c r="B1874" s="43" t="s">
        <v>2003</v>
      </c>
      <c r="C1874" s="46" t="s">
        <v>2019</v>
      </c>
      <c r="D1874" s="44" t="s">
        <v>31469</v>
      </c>
      <c r="E1874" s="44" t="s">
        <v>31470</v>
      </c>
      <c r="F1874" s="44" t="str">
        <f t="shared" si="29"/>
        <v>Eepa N° 701Pehuajó</v>
      </c>
      <c r="G1874" s="43" t="s">
        <v>23456</v>
      </c>
      <c r="H1874" s="44" t="s">
        <v>31471</v>
      </c>
      <c r="I1874" s="45" t="s">
        <v>31472</v>
      </c>
      <c r="J1874" s="45" t="s">
        <v>31473</v>
      </c>
      <c r="K1874" s="45" t="s">
        <v>31474</v>
      </c>
      <c r="L1874" s="43">
        <v>0.238956</v>
      </c>
    </row>
    <row r="1875" spans="1:12" x14ac:dyDescent="0.35">
      <c r="A1875" s="43">
        <v>15</v>
      </c>
      <c r="B1875" s="43" t="s">
        <v>2003</v>
      </c>
      <c r="C1875" s="46" t="s">
        <v>2019</v>
      </c>
      <c r="D1875" s="44" t="s">
        <v>31475</v>
      </c>
      <c r="E1875" s="44" t="s">
        <v>4651</v>
      </c>
      <c r="F1875" s="44" t="str">
        <f t="shared" si="29"/>
        <v>Centro CulturalPehuajó</v>
      </c>
      <c r="G1875" s="43" t="s">
        <v>23573</v>
      </c>
      <c r="H1875" s="44" t="s">
        <v>31476</v>
      </c>
      <c r="I1875" s="45" t="s">
        <v>31477</v>
      </c>
      <c r="J1875" s="45">
        <v>-35.850047299568999</v>
      </c>
      <c r="K1875" s="45">
        <v>-62.071410232257001</v>
      </c>
      <c r="L1875" s="43">
        <v>0.50558099999999995</v>
      </c>
    </row>
    <row r="1876" spans="1:12" x14ac:dyDescent="0.35">
      <c r="A1876" s="43">
        <v>15</v>
      </c>
      <c r="B1876" s="43" t="s">
        <v>2003</v>
      </c>
      <c r="C1876" s="46" t="s">
        <v>2019</v>
      </c>
      <c r="D1876" s="44" t="s">
        <v>31478</v>
      </c>
      <c r="E1876" s="44" t="s">
        <v>4540</v>
      </c>
      <c r="F1876" s="44" t="str">
        <f t="shared" si="29"/>
        <v>Centro Integrador ComunitarioPehuajó</v>
      </c>
      <c r="G1876" s="43" t="s">
        <v>208</v>
      </c>
      <c r="H1876" s="44" t="s">
        <v>31479</v>
      </c>
      <c r="I1876" s="45" t="s">
        <v>31480</v>
      </c>
      <c r="J1876" s="45">
        <v>-35.826090311550999</v>
      </c>
      <c r="K1876" s="45">
        <v>-61.909357701386</v>
      </c>
      <c r="L1876" s="43">
        <v>0.52320699999999998</v>
      </c>
    </row>
    <row r="1877" spans="1:12" x14ac:dyDescent="0.35">
      <c r="A1877" s="43">
        <v>22</v>
      </c>
      <c r="B1877" s="43" t="s">
        <v>452</v>
      </c>
      <c r="C1877" s="46" t="s">
        <v>493</v>
      </c>
      <c r="D1877" s="44" t="s">
        <v>31481</v>
      </c>
      <c r="E1877" s="44" t="s">
        <v>31482</v>
      </c>
      <c r="F1877" s="44" t="str">
        <f t="shared" si="29"/>
        <v>Ees 4 CabildoBahía Blanca</v>
      </c>
      <c r="G1877" s="43" t="s">
        <v>23461</v>
      </c>
      <c r="H1877" s="44" t="s">
        <v>31483</v>
      </c>
      <c r="I1877" s="45" t="s">
        <v>31484</v>
      </c>
      <c r="J1877" s="45" t="s">
        <v>31485</v>
      </c>
      <c r="K1877" s="45" t="s">
        <v>31486</v>
      </c>
      <c r="L1877" s="43">
        <v>0.262739</v>
      </c>
    </row>
    <row r="1878" spans="1:12" x14ac:dyDescent="0.35">
      <c r="A1878" s="43">
        <v>22</v>
      </c>
      <c r="B1878" s="43" t="s">
        <v>452</v>
      </c>
      <c r="C1878" s="46" t="s">
        <v>493</v>
      </c>
      <c r="D1878" s="44" t="s">
        <v>31487</v>
      </c>
      <c r="E1878" s="44" t="s">
        <v>31488</v>
      </c>
      <c r="F1878" s="44" t="str">
        <f t="shared" si="29"/>
        <v>Ees 40Bahía Blanca</v>
      </c>
      <c r="G1878" s="43" t="s">
        <v>23490</v>
      </c>
      <c r="H1878" s="44" t="s">
        <v>31489</v>
      </c>
      <c r="I1878" s="45" t="s">
        <v>31490</v>
      </c>
      <c r="J1878" s="45" t="s">
        <v>31491</v>
      </c>
      <c r="K1878" s="45" t="s">
        <v>31492</v>
      </c>
      <c r="L1878" s="43">
        <v>6.3850000000000004E-2</v>
      </c>
    </row>
    <row r="1879" spans="1:12" x14ac:dyDescent="0.35">
      <c r="A1879" s="43">
        <v>22</v>
      </c>
      <c r="B1879" s="43" t="s">
        <v>452</v>
      </c>
      <c r="C1879" s="46" t="s">
        <v>493</v>
      </c>
      <c r="D1879" s="44" t="s">
        <v>31493</v>
      </c>
      <c r="E1879" s="44" t="s">
        <v>31494</v>
      </c>
      <c r="F1879" s="44" t="str">
        <f t="shared" si="29"/>
        <v>Ideal - Eepa 705Bahía Blanca</v>
      </c>
      <c r="G1879" s="43" t="s">
        <v>23461</v>
      </c>
      <c r="H1879" s="44" t="s">
        <v>31495</v>
      </c>
      <c r="I1879" s="45" t="s">
        <v>31496</v>
      </c>
      <c r="J1879" s="45" t="s">
        <v>31497</v>
      </c>
      <c r="K1879" s="45" t="s">
        <v>31498</v>
      </c>
      <c r="L1879" s="43">
        <v>0.20858599999999999</v>
      </c>
    </row>
    <row r="1880" spans="1:12" x14ac:dyDescent="0.35">
      <c r="A1880" s="43">
        <v>22</v>
      </c>
      <c r="B1880" s="43" t="s">
        <v>452</v>
      </c>
      <c r="C1880" s="46" t="s">
        <v>493</v>
      </c>
      <c r="D1880" s="44" t="s">
        <v>31499</v>
      </c>
      <c r="E1880" s="44" t="s">
        <v>31500</v>
      </c>
      <c r="F1880" s="44" t="str">
        <f t="shared" si="29"/>
        <v>Centro De Jubilados Ramón EstombaBahía Blanca</v>
      </c>
      <c r="G1880" s="43" t="s">
        <v>23456</v>
      </c>
      <c r="H1880" s="44" t="s">
        <v>31501</v>
      </c>
      <c r="I1880" s="45" t="s">
        <v>31502</v>
      </c>
      <c r="J1880" s="45">
        <v>-38.699568993737998</v>
      </c>
      <c r="K1880" s="45">
        <v>-62.302024970902998</v>
      </c>
      <c r="L1880" s="43">
        <v>0.38780700000000001</v>
      </c>
    </row>
    <row r="1881" spans="1:12" x14ac:dyDescent="0.35">
      <c r="A1881" s="43">
        <v>22</v>
      </c>
      <c r="B1881" s="43" t="s">
        <v>452</v>
      </c>
      <c r="C1881" s="46" t="s">
        <v>494</v>
      </c>
      <c r="D1881" s="44" t="s">
        <v>31503</v>
      </c>
      <c r="E1881" s="44" t="s">
        <v>31504</v>
      </c>
      <c r="F1881" s="44" t="str">
        <f t="shared" si="29"/>
        <v>Centro VicentinoBahía Blanca</v>
      </c>
      <c r="G1881" s="43" t="s">
        <v>23573</v>
      </c>
      <c r="H1881" s="44" t="s">
        <v>31505</v>
      </c>
      <c r="I1881" s="45" t="s">
        <v>31506</v>
      </c>
      <c r="J1881" s="45">
        <v>-38.716655699999997</v>
      </c>
      <c r="K1881" s="45">
        <v>-62.227043600000002</v>
      </c>
      <c r="L1881" s="43">
        <v>0.52875000000000005</v>
      </c>
    </row>
    <row r="1882" spans="1:12" x14ac:dyDescent="0.35">
      <c r="A1882" s="43">
        <v>22</v>
      </c>
      <c r="B1882" s="43" t="s">
        <v>452</v>
      </c>
      <c r="C1882" s="46" t="s">
        <v>494</v>
      </c>
      <c r="D1882" s="44" t="s">
        <v>31507</v>
      </c>
      <c r="E1882" s="44" t="s">
        <v>31508</v>
      </c>
      <c r="F1882" s="44" t="str">
        <f t="shared" si="29"/>
        <v>Sociedad De Fomento MiramarBahía Blanca</v>
      </c>
      <c r="G1882" s="43" t="s">
        <v>23461</v>
      </c>
      <c r="H1882" s="44" t="s">
        <v>31509</v>
      </c>
      <c r="I1882" s="45" t="s">
        <v>31510</v>
      </c>
      <c r="J1882" s="45">
        <v>-38.710499200000001</v>
      </c>
      <c r="K1882" s="45">
        <v>-62.239459500000002</v>
      </c>
      <c r="L1882" s="43">
        <v>0.652833</v>
      </c>
    </row>
    <row r="1883" spans="1:12" x14ac:dyDescent="0.35">
      <c r="A1883" s="43">
        <v>22</v>
      </c>
      <c r="B1883" s="43" t="s">
        <v>452</v>
      </c>
      <c r="C1883" s="46" t="s">
        <v>502</v>
      </c>
      <c r="D1883" s="44" t="s">
        <v>31511</v>
      </c>
      <c r="E1883" s="44" t="s">
        <v>31512</v>
      </c>
      <c r="F1883" s="44" t="str">
        <f t="shared" si="29"/>
        <v>Espacio Nido NocitoBahía Blanca</v>
      </c>
      <c r="G1883" s="43" t="s">
        <v>208</v>
      </c>
      <c r="H1883" s="44" t="s">
        <v>31513</v>
      </c>
      <c r="I1883" s="45" t="s">
        <v>31514</v>
      </c>
      <c r="J1883" s="45">
        <v>-38.723024299999999</v>
      </c>
      <c r="K1883" s="45">
        <v>-62.3090002</v>
      </c>
      <c r="L1883" s="43">
        <v>0.83006999999999997</v>
      </c>
    </row>
    <row r="1884" spans="1:12" x14ac:dyDescent="0.35">
      <c r="A1884" s="43">
        <v>22</v>
      </c>
      <c r="B1884" s="43" t="s">
        <v>452</v>
      </c>
      <c r="C1884" s="46" t="s">
        <v>502</v>
      </c>
      <c r="D1884" s="44" t="s">
        <v>31515</v>
      </c>
      <c r="E1884" s="44" t="s">
        <v>31516</v>
      </c>
      <c r="F1884" s="44" t="str">
        <f t="shared" si="29"/>
        <v>Cic SpurrBahía Blanca</v>
      </c>
      <c r="G1884" s="43" t="s">
        <v>208</v>
      </c>
      <c r="H1884" s="44" t="s">
        <v>31517</v>
      </c>
      <c r="I1884" s="45" t="s">
        <v>31518</v>
      </c>
      <c r="J1884" s="45">
        <v>-38.754556399999998</v>
      </c>
      <c r="K1884" s="45">
        <v>-62.2531453</v>
      </c>
      <c r="L1884" s="43">
        <v>0.62373999999999996</v>
      </c>
    </row>
    <row r="1885" spans="1:12" x14ac:dyDescent="0.35">
      <c r="A1885" s="43">
        <v>22</v>
      </c>
      <c r="B1885" s="43" t="s">
        <v>452</v>
      </c>
      <c r="C1885" s="46" t="s">
        <v>502</v>
      </c>
      <c r="D1885" s="44" t="s">
        <v>31519</v>
      </c>
      <c r="E1885" s="44" t="s">
        <v>31520</v>
      </c>
      <c r="F1885" s="44" t="str">
        <f t="shared" si="29"/>
        <v>IncobBahía Blanca</v>
      </c>
      <c r="G1885" s="43" t="s">
        <v>23456</v>
      </c>
      <c r="H1885" s="44" t="s">
        <v>31521</v>
      </c>
      <c r="I1885" s="45" t="s">
        <v>31522</v>
      </c>
      <c r="J1885" s="45">
        <v>-38.7464844</v>
      </c>
      <c r="K1885" s="45">
        <v>-62.288141600000003</v>
      </c>
      <c r="L1885" s="43">
        <v>0.54932000000000003</v>
      </c>
    </row>
    <row r="1886" spans="1:12" x14ac:dyDescent="0.35">
      <c r="A1886" s="43">
        <v>22</v>
      </c>
      <c r="B1886" s="43" t="s">
        <v>452</v>
      </c>
      <c r="C1886" s="46" t="s">
        <v>502</v>
      </c>
      <c r="D1886" s="44" t="s">
        <v>31523</v>
      </c>
      <c r="E1886" s="44" t="s">
        <v>31524</v>
      </c>
      <c r="F1886" s="44" t="str">
        <f t="shared" si="29"/>
        <v>Sociedad De Fomento V. ParodiBahía Blanca</v>
      </c>
      <c r="G1886" s="43" t="s">
        <v>23451</v>
      </c>
      <c r="H1886" s="44" t="s">
        <v>31525</v>
      </c>
      <c r="I1886" s="45" t="s">
        <v>31526</v>
      </c>
      <c r="J1886" s="45">
        <v>-38.746247016241</v>
      </c>
      <c r="K1886" s="45">
        <v>-62.265825961840001</v>
      </c>
      <c r="L1886" s="43">
        <v>0.437444</v>
      </c>
    </row>
    <row r="1887" spans="1:12" x14ac:dyDescent="0.35">
      <c r="A1887" s="43">
        <v>22</v>
      </c>
      <c r="B1887" s="43" t="s">
        <v>452</v>
      </c>
      <c r="C1887" s="46" t="s">
        <v>509</v>
      </c>
      <c r="D1887" s="44" t="s">
        <v>31527</v>
      </c>
      <c r="E1887" s="44" t="s">
        <v>31528</v>
      </c>
      <c r="F1887" s="44" t="str">
        <f t="shared" si="29"/>
        <v>Sociedad De Fomento Stella MarisBahía Blanca</v>
      </c>
      <c r="G1887" s="43" t="s">
        <v>23461</v>
      </c>
      <c r="H1887" s="44" t="s">
        <v>31529</v>
      </c>
      <c r="I1887" s="45" t="s">
        <v>31530</v>
      </c>
      <c r="J1887" s="45">
        <v>-38.7235704</v>
      </c>
      <c r="K1887" s="45">
        <v>-62.2218777</v>
      </c>
      <c r="L1887" s="43">
        <v>0.69423400000000002</v>
      </c>
    </row>
    <row r="1888" spans="1:12" x14ac:dyDescent="0.35">
      <c r="A1888" s="43">
        <v>22</v>
      </c>
      <c r="B1888" s="43" t="s">
        <v>452</v>
      </c>
      <c r="C1888" s="46" t="s">
        <v>509</v>
      </c>
      <c r="D1888" s="44" t="s">
        <v>31531</v>
      </c>
      <c r="E1888" s="44" t="s">
        <v>31532</v>
      </c>
      <c r="F1888" s="44" t="str">
        <f t="shared" si="29"/>
        <v>Iglesia Reflejo De AmorBahía Blanca</v>
      </c>
      <c r="G1888" s="43" t="s">
        <v>23573</v>
      </c>
      <c r="H1888" s="44" t="s">
        <v>31533</v>
      </c>
      <c r="I1888" s="45" t="s">
        <v>31534</v>
      </c>
      <c r="J1888" s="45">
        <v>-38.6909925</v>
      </c>
      <c r="K1888" s="45">
        <v>-62.3077629</v>
      </c>
      <c r="L1888" s="43">
        <v>0.53303</v>
      </c>
    </row>
    <row r="1889" spans="1:12" x14ac:dyDescent="0.35">
      <c r="A1889" s="43">
        <v>22</v>
      </c>
      <c r="B1889" s="43" t="s">
        <v>452</v>
      </c>
      <c r="C1889" s="46" t="s">
        <v>509</v>
      </c>
      <c r="D1889" s="44" t="s">
        <v>31535</v>
      </c>
      <c r="E1889" s="44" t="s">
        <v>31536</v>
      </c>
      <c r="F1889" s="44" t="str">
        <f t="shared" si="29"/>
        <v>Espacio Nido Vista AlegreBahía Blanca</v>
      </c>
      <c r="G1889" s="43" t="s">
        <v>23461</v>
      </c>
      <c r="H1889" s="44" t="s">
        <v>31537</v>
      </c>
      <c r="I1889" s="45" t="s">
        <v>31538</v>
      </c>
      <c r="J1889" s="45">
        <v>-38.725149799999997</v>
      </c>
      <c r="K1889" s="45">
        <v>-62.254947799999997</v>
      </c>
      <c r="L1889" s="43">
        <v>0.23287099999999999</v>
      </c>
    </row>
    <row r="1890" spans="1:12" x14ac:dyDescent="0.35">
      <c r="A1890" s="43">
        <v>22</v>
      </c>
      <c r="B1890" s="43" t="s">
        <v>452</v>
      </c>
      <c r="C1890" s="46" t="s">
        <v>509</v>
      </c>
      <c r="D1890" s="44" t="s">
        <v>31539</v>
      </c>
      <c r="E1890" s="44" t="s">
        <v>31540</v>
      </c>
      <c r="F1890" s="44" t="str">
        <f t="shared" si="29"/>
        <v>Tierras De Don BoscoBahía Blanca</v>
      </c>
      <c r="G1890" s="43" t="s">
        <v>23451</v>
      </c>
      <c r="H1890" s="44" t="s">
        <v>31541</v>
      </c>
      <c r="I1890" s="45" t="s">
        <v>31542</v>
      </c>
      <c r="J1890" s="45">
        <v>-38.725149799999997</v>
      </c>
      <c r="K1890" s="45">
        <v>-62.254947799999997</v>
      </c>
      <c r="L1890" s="43">
        <v>0.23287099999999999</v>
      </c>
    </row>
    <row r="1891" spans="1:12" x14ac:dyDescent="0.35">
      <c r="A1891" s="43">
        <v>13</v>
      </c>
      <c r="B1891" s="43" t="s">
        <v>2028</v>
      </c>
      <c r="C1891" s="46" t="s">
        <v>2039</v>
      </c>
      <c r="D1891" s="44" t="s">
        <v>31543</v>
      </c>
      <c r="E1891" s="44" t="s">
        <v>31544</v>
      </c>
      <c r="F1891" s="44" t="str">
        <f t="shared" si="29"/>
        <v>Epn°8Pergamino</v>
      </c>
      <c r="G1891" s="43" t="s">
        <v>23536</v>
      </c>
      <c r="H1891" s="44" t="s">
        <v>31545</v>
      </c>
      <c r="I1891" s="45" t="s">
        <v>31546</v>
      </c>
      <c r="J1891" s="45" t="s">
        <v>31547</v>
      </c>
      <c r="K1891" s="45" t="s">
        <v>31548</v>
      </c>
      <c r="L1891" s="43">
        <v>0.58004500000000003</v>
      </c>
    </row>
    <row r="1892" spans="1:12" x14ac:dyDescent="0.35">
      <c r="A1892" s="43">
        <v>13</v>
      </c>
      <c r="B1892" s="43" t="s">
        <v>2028</v>
      </c>
      <c r="C1892" s="46" t="s">
        <v>2039</v>
      </c>
      <c r="D1892" s="44" t="s">
        <v>31549</v>
      </c>
      <c r="E1892" s="44" t="s">
        <v>25366</v>
      </c>
      <c r="F1892" s="44" t="str">
        <f t="shared" si="29"/>
        <v>Ep N° 10Pergamino</v>
      </c>
      <c r="G1892" s="43" t="s">
        <v>23536</v>
      </c>
      <c r="H1892" s="44" t="s">
        <v>31550</v>
      </c>
      <c r="I1892" s="45" t="s">
        <v>31551</v>
      </c>
      <c r="J1892" s="47" t="s">
        <v>31552</v>
      </c>
      <c r="K1892" s="47" t="s">
        <v>31553</v>
      </c>
      <c r="L1892" s="43">
        <v>0.44834600000000002</v>
      </c>
    </row>
    <row r="1893" spans="1:12" x14ac:dyDescent="0.35">
      <c r="A1893" s="43">
        <v>13</v>
      </c>
      <c r="B1893" s="43" t="s">
        <v>2028</v>
      </c>
      <c r="C1893" s="46" t="s">
        <v>2039</v>
      </c>
      <c r="D1893" s="44" t="s">
        <v>31554</v>
      </c>
      <c r="E1893" s="44" t="s">
        <v>31555</v>
      </c>
      <c r="F1893" s="44" t="str">
        <f t="shared" si="29"/>
        <v>Instituto Mariano MorenaPergamino</v>
      </c>
      <c r="G1893" s="43" t="s">
        <v>23536</v>
      </c>
      <c r="H1893" s="44" t="s">
        <v>31556</v>
      </c>
      <c r="I1893" s="45" t="s">
        <v>31557</v>
      </c>
      <c r="J1893" s="45">
        <v>-33.891983000000003</v>
      </c>
      <c r="K1893" s="45">
        <v>-60.575068000000002</v>
      </c>
      <c r="L1893" s="43">
        <v>0.1618</v>
      </c>
    </row>
    <row r="1894" spans="1:12" x14ac:dyDescent="0.35">
      <c r="A1894" s="43">
        <v>13</v>
      </c>
      <c r="B1894" s="43" t="s">
        <v>2028</v>
      </c>
      <c r="C1894" s="46" t="s">
        <v>2039</v>
      </c>
      <c r="D1894" s="44" t="s">
        <v>31558</v>
      </c>
      <c r="E1894" s="44" t="s">
        <v>28225</v>
      </c>
      <c r="F1894" s="44" t="str">
        <f t="shared" si="29"/>
        <v>Ep 23Pergamino</v>
      </c>
      <c r="G1894" s="43" t="s">
        <v>23536</v>
      </c>
      <c r="H1894" s="44" t="s">
        <v>31559</v>
      </c>
      <c r="I1894" s="45" t="s">
        <v>31560</v>
      </c>
      <c r="J1894" s="45">
        <v>-33.994216087002634</v>
      </c>
      <c r="K1894" s="45">
        <v>-60.732023624190752</v>
      </c>
      <c r="L1894" s="43">
        <v>0.41444999999999999</v>
      </c>
    </row>
    <row r="1895" spans="1:12" x14ac:dyDescent="0.35">
      <c r="A1895" s="43">
        <v>13</v>
      </c>
      <c r="B1895" s="43" t="s">
        <v>2028</v>
      </c>
      <c r="C1895" s="46" t="s">
        <v>2039</v>
      </c>
      <c r="D1895" s="44" t="s">
        <v>31561</v>
      </c>
      <c r="E1895" s="44" t="s">
        <v>4558</v>
      </c>
      <c r="F1895" s="44" t="str">
        <f t="shared" si="29"/>
        <v>Centro Barrial San CayetanoPergamino</v>
      </c>
      <c r="G1895" s="43" t="s">
        <v>23451</v>
      </c>
      <c r="H1895" s="44" t="s">
        <v>31562</v>
      </c>
      <c r="I1895" s="45" t="s">
        <v>31563</v>
      </c>
      <c r="J1895" s="45">
        <v>-33.891677000000001</v>
      </c>
      <c r="K1895" s="45">
        <v>-60.5894409</v>
      </c>
      <c r="L1895" s="43">
        <v>0.54993499999999995</v>
      </c>
    </row>
    <row r="1896" spans="1:12" x14ac:dyDescent="0.35">
      <c r="A1896" s="43">
        <v>13</v>
      </c>
      <c r="B1896" s="43" t="s">
        <v>2028</v>
      </c>
      <c r="C1896" s="46" t="s">
        <v>2039</v>
      </c>
      <c r="D1896" s="44" t="s">
        <v>31564</v>
      </c>
      <c r="E1896" s="44" t="s">
        <v>26474</v>
      </c>
      <c r="F1896" s="44" t="str">
        <f t="shared" si="29"/>
        <v>Red PuentesPergamino</v>
      </c>
      <c r="G1896" s="43" t="s">
        <v>23451</v>
      </c>
      <c r="H1896" s="44" t="s">
        <v>31565</v>
      </c>
      <c r="I1896" s="45" t="s">
        <v>31566</v>
      </c>
      <c r="J1896" s="45">
        <v>-33.894964192944997</v>
      </c>
      <c r="K1896" s="45">
        <v>-60.578420022772001</v>
      </c>
      <c r="L1896" s="43">
        <v>0.31979299999999999</v>
      </c>
    </row>
    <row r="1897" spans="1:12" x14ac:dyDescent="0.35">
      <c r="A1897" s="43">
        <v>13</v>
      </c>
      <c r="B1897" s="43" t="s">
        <v>2028</v>
      </c>
      <c r="C1897" s="46" t="s">
        <v>2039</v>
      </c>
      <c r="D1897" s="44" t="s">
        <v>31567</v>
      </c>
      <c r="E1897" s="44" t="s">
        <v>31568</v>
      </c>
      <c r="F1897" s="44" t="str">
        <f t="shared" si="29"/>
        <v>Sindicato Del PlásticoPergamino</v>
      </c>
      <c r="G1897" s="43" t="s">
        <v>23490</v>
      </c>
      <c r="H1897" s="44" t="s">
        <v>31569</v>
      </c>
      <c r="I1897" s="45" t="s">
        <v>31570</v>
      </c>
      <c r="J1897" s="45">
        <v>-33.894964192944997</v>
      </c>
      <c r="K1897" s="45">
        <v>-60.578420022772001</v>
      </c>
      <c r="L1897" s="43">
        <v>0.31979299999999999</v>
      </c>
    </row>
    <row r="1898" spans="1:12" x14ac:dyDescent="0.35">
      <c r="A1898" s="43">
        <v>13</v>
      </c>
      <c r="B1898" s="43" t="s">
        <v>2028</v>
      </c>
      <c r="C1898" s="46" t="s">
        <v>2039</v>
      </c>
      <c r="D1898" s="44" t="s">
        <v>31571</v>
      </c>
      <c r="E1898" s="44" t="s">
        <v>31572</v>
      </c>
      <c r="F1898" s="44" t="str">
        <f t="shared" si="29"/>
        <v>Ep N°62Pergamino</v>
      </c>
      <c r="G1898" s="43" t="s">
        <v>23536</v>
      </c>
      <c r="H1898" s="44" t="s">
        <v>31573</v>
      </c>
      <c r="I1898" s="45" t="s">
        <v>31574</v>
      </c>
      <c r="J1898" s="45" t="s">
        <v>31575</v>
      </c>
      <c r="K1898" s="45" t="s">
        <v>31576</v>
      </c>
      <c r="L1898" s="43">
        <v>0.40347</v>
      </c>
    </row>
    <row r="1899" spans="1:12" x14ac:dyDescent="0.35">
      <c r="A1899" s="43">
        <v>13</v>
      </c>
      <c r="B1899" s="43" t="s">
        <v>2028</v>
      </c>
      <c r="C1899" s="46" t="s">
        <v>2039</v>
      </c>
      <c r="D1899" s="44" t="s">
        <v>31577</v>
      </c>
      <c r="E1899" s="44" t="s">
        <v>31578</v>
      </c>
      <c r="F1899" s="44" t="str">
        <f t="shared" si="29"/>
        <v>Capilla Nuestra Señora De La TrinidadPergamino</v>
      </c>
      <c r="G1899" s="43" t="s">
        <v>23573</v>
      </c>
      <c r="H1899" s="44" t="s">
        <v>31579</v>
      </c>
      <c r="I1899" s="45" t="s">
        <v>31580</v>
      </c>
      <c r="J1899" s="45">
        <v>-33.879035899999998</v>
      </c>
      <c r="K1899" s="45">
        <v>-60.583046299999999</v>
      </c>
      <c r="L1899" s="43">
        <v>0.53281400000000001</v>
      </c>
    </row>
    <row r="1900" spans="1:12" x14ac:dyDescent="0.35">
      <c r="A1900" s="43">
        <v>13</v>
      </c>
      <c r="B1900" s="43" t="s">
        <v>2028</v>
      </c>
      <c r="C1900" s="46" t="s">
        <v>2039</v>
      </c>
      <c r="D1900" s="44" t="s">
        <v>31581</v>
      </c>
      <c r="E1900" s="44" t="s">
        <v>31582</v>
      </c>
      <c r="F1900" s="44" t="str">
        <f t="shared" si="29"/>
        <v>Intituto Comercial El SocorroPergamino</v>
      </c>
      <c r="G1900" s="43" t="s">
        <v>23536</v>
      </c>
      <c r="H1900" s="44" t="s">
        <v>31583</v>
      </c>
      <c r="I1900" s="45" t="s">
        <v>31584</v>
      </c>
      <c r="J1900" s="45">
        <v>-33.663450900000001</v>
      </c>
      <c r="K1900" s="45">
        <v>-60.709262899999999</v>
      </c>
      <c r="L1900" s="43">
        <v>0.41558899999999999</v>
      </c>
    </row>
    <row r="1901" spans="1:12" x14ac:dyDescent="0.35">
      <c r="A1901" s="43">
        <v>13</v>
      </c>
      <c r="B1901" s="43" t="s">
        <v>2028</v>
      </c>
      <c r="C1901" s="46" t="s">
        <v>2039</v>
      </c>
      <c r="D1901" s="44" t="s">
        <v>31585</v>
      </c>
      <c r="E1901" s="44" t="s">
        <v>31586</v>
      </c>
      <c r="F1901" s="44" t="str">
        <f t="shared" si="29"/>
        <v>Epn°53Pergamino</v>
      </c>
      <c r="G1901" s="43" t="s">
        <v>23536</v>
      </c>
      <c r="H1901" s="44" t="s">
        <v>31587</v>
      </c>
      <c r="I1901" s="45" t="s">
        <v>31588</v>
      </c>
      <c r="J1901" s="45" t="s">
        <v>31589</v>
      </c>
      <c r="K1901" s="45" t="s">
        <v>31590</v>
      </c>
      <c r="L1901" s="43">
        <v>0.29028900000000002</v>
      </c>
    </row>
    <row r="1902" spans="1:12" x14ac:dyDescent="0.35">
      <c r="A1902" s="43">
        <v>13</v>
      </c>
      <c r="B1902" s="43" t="s">
        <v>2028</v>
      </c>
      <c r="C1902" s="46" t="s">
        <v>2039</v>
      </c>
      <c r="D1902" s="44" t="s">
        <v>31591</v>
      </c>
      <c r="E1902" s="44" t="s">
        <v>31592</v>
      </c>
      <c r="F1902" s="44" t="str">
        <f t="shared" si="29"/>
        <v>Hospital San JosePergamino</v>
      </c>
      <c r="G1902" s="43" t="s">
        <v>23536</v>
      </c>
      <c r="H1902" s="44" t="s">
        <v>31593</v>
      </c>
      <c r="I1902" s="45" t="s">
        <v>31594</v>
      </c>
      <c r="J1902" s="45">
        <v>-33.910016300000002</v>
      </c>
      <c r="K1902" s="45">
        <v>-60.585574700000002</v>
      </c>
      <c r="L1902" s="43">
        <v>0.27399400000000002</v>
      </c>
    </row>
    <row r="1903" spans="1:12" x14ac:dyDescent="0.35">
      <c r="A1903" s="43">
        <v>13</v>
      </c>
      <c r="B1903" s="43" t="s">
        <v>2028</v>
      </c>
      <c r="C1903" s="46" t="s">
        <v>2039</v>
      </c>
      <c r="D1903" s="44" t="s">
        <v>31595</v>
      </c>
      <c r="E1903" s="44" t="s">
        <v>24403</v>
      </c>
      <c r="F1903" s="44" t="str">
        <f t="shared" si="29"/>
        <v>SmataPergamino</v>
      </c>
      <c r="G1903" s="43" t="s">
        <v>23531</v>
      </c>
      <c r="H1903" s="44" t="s">
        <v>31596</v>
      </c>
      <c r="I1903" s="45" t="s">
        <v>31597</v>
      </c>
      <c r="J1903" s="45">
        <v>-33.893660400000002</v>
      </c>
      <c r="K1903" s="45">
        <v>-60.564773799999998</v>
      </c>
      <c r="L1903" s="43">
        <v>0.174262</v>
      </c>
    </row>
    <row r="1904" spans="1:12" x14ac:dyDescent="0.35">
      <c r="A1904" s="43">
        <v>13</v>
      </c>
      <c r="B1904" s="43" t="s">
        <v>2028</v>
      </c>
      <c r="C1904" s="46" t="s">
        <v>2039</v>
      </c>
      <c r="D1904" s="44" t="s">
        <v>31598</v>
      </c>
      <c r="E1904" s="44" t="s">
        <v>31599</v>
      </c>
      <c r="F1904" s="44" t="str">
        <f t="shared" si="29"/>
        <v>SomosPergamino</v>
      </c>
      <c r="G1904" s="43" t="s">
        <v>23461</v>
      </c>
      <c r="H1904" s="44" t="s">
        <v>31600</v>
      </c>
      <c r="I1904" s="45" t="s">
        <v>31601</v>
      </c>
      <c r="J1904" s="45">
        <v>-33.890516300000002</v>
      </c>
      <c r="K1904" s="45">
        <v>-60.5730565</v>
      </c>
      <c r="L1904" s="43">
        <v>0.165108</v>
      </c>
    </row>
    <row r="1905" spans="1:12" x14ac:dyDescent="0.35">
      <c r="A1905" s="43">
        <v>13</v>
      </c>
      <c r="B1905" s="43" t="s">
        <v>2028</v>
      </c>
      <c r="C1905" s="46" t="s">
        <v>2039</v>
      </c>
      <c r="D1905" s="44" t="s">
        <v>31602</v>
      </c>
      <c r="E1905" s="44" t="s">
        <v>31603</v>
      </c>
      <c r="F1905" s="44" t="str">
        <f t="shared" si="29"/>
        <v>CtatPergamino</v>
      </c>
      <c r="G1905" s="43" t="s">
        <v>23531</v>
      </c>
      <c r="H1905" s="44" t="s">
        <v>31604</v>
      </c>
      <c r="I1905" s="45" t="s">
        <v>31605</v>
      </c>
      <c r="J1905" s="45">
        <v>-33.756559275622998</v>
      </c>
      <c r="K1905" s="45">
        <v>-60.443088092800998</v>
      </c>
      <c r="L1905" s="43">
        <v>0.36080800000000002</v>
      </c>
    </row>
    <row r="1906" spans="1:12" x14ac:dyDescent="0.35">
      <c r="A1906" s="43">
        <v>13</v>
      </c>
      <c r="B1906" s="43" t="s">
        <v>2028</v>
      </c>
      <c r="C1906" s="46" t="s">
        <v>2039</v>
      </c>
      <c r="D1906" s="44" t="s">
        <v>31606</v>
      </c>
      <c r="E1906" s="44" t="s">
        <v>31607</v>
      </c>
      <c r="F1906" s="44" t="str">
        <f t="shared" si="29"/>
        <v>Gente NuevaPergamino</v>
      </c>
      <c r="G1906" s="43" t="s">
        <v>23573</v>
      </c>
      <c r="H1906" s="44" t="s">
        <v>31608</v>
      </c>
      <c r="I1906" s="45" t="s">
        <v>31609</v>
      </c>
      <c r="J1906" s="45">
        <v>-33.900472999999998</v>
      </c>
      <c r="K1906" s="45">
        <v>-60.556653500000003</v>
      </c>
      <c r="L1906" s="43">
        <v>0.20085</v>
      </c>
    </row>
    <row r="1907" spans="1:12" x14ac:dyDescent="0.35">
      <c r="A1907" s="43">
        <v>13</v>
      </c>
      <c r="B1907" s="43" t="s">
        <v>2028</v>
      </c>
      <c r="C1907" s="46" t="s">
        <v>2039</v>
      </c>
      <c r="D1907" s="44" t="s">
        <v>31610</v>
      </c>
      <c r="E1907" s="44" t="s">
        <v>31611</v>
      </c>
      <c r="F1907" s="44" t="str">
        <f t="shared" si="29"/>
        <v>Granja San CamiloPergamino</v>
      </c>
      <c r="G1907" s="43" t="s">
        <v>23461</v>
      </c>
      <c r="H1907" s="44" t="s">
        <v>31612</v>
      </c>
      <c r="I1907" s="45" t="s">
        <v>31613</v>
      </c>
      <c r="J1907" s="45">
        <v>-34.009218390000001</v>
      </c>
      <c r="K1907" s="45">
        <v>-60.48620081</v>
      </c>
      <c r="L1907" s="43">
        <v>0.28747400000000001</v>
      </c>
    </row>
    <row r="1908" spans="1:12" x14ac:dyDescent="0.35">
      <c r="A1908" s="43">
        <v>17</v>
      </c>
      <c r="B1908" s="43" t="s">
        <v>2044</v>
      </c>
      <c r="C1908" s="46" t="s">
        <v>2046</v>
      </c>
      <c r="D1908" s="44" t="s">
        <v>31614</v>
      </c>
      <c r="E1908" s="44" t="s">
        <v>31388</v>
      </c>
      <c r="F1908" s="44" t="str">
        <f t="shared" si="29"/>
        <v>Escuela Primaria N°2Pila</v>
      </c>
      <c r="G1908" s="43" t="s">
        <v>23701</v>
      </c>
      <c r="H1908" s="44" t="s">
        <v>31615</v>
      </c>
      <c r="I1908" s="45" t="s">
        <v>31616</v>
      </c>
      <c r="J1908" s="47">
        <v>-36.004145845286622</v>
      </c>
      <c r="K1908" s="47">
        <v>-58.14259156319266</v>
      </c>
      <c r="L1908" s="43">
        <v>0.31714500000000001</v>
      </c>
    </row>
    <row r="1909" spans="1:12" x14ac:dyDescent="0.35">
      <c r="A1909" s="43">
        <v>11</v>
      </c>
      <c r="B1909" s="43" t="s">
        <v>2048</v>
      </c>
      <c r="C1909" s="46" t="s">
        <v>2059</v>
      </c>
      <c r="D1909" s="44" t="s">
        <v>31617</v>
      </c>
      <c r="E1909" s="44" t="s">
        <v>28225</v>
      </c>
      <c r="F1909" s="44" t="str">
        <f t="shared" si="29"/>
        <v>Ep 23Pilar</v>
      </c>
      <c r="G1909" s="43" t="s">
        <v>23456</v>
      </c>
      <c r="H1909" s="44" t="s">
        <v>31618</v>
      </c>
      <c r="I1909" s="45" t="s">
        <v>31619</v>
      </c>
      <c r="J1909" s="47" t="s">
        <v>31620</v>
      </c>
      <c r="K1909" s="47" t="s">
        <v>31621</v>
      </c>
      <c r="L1909" s="43">
        <v>0.57127099999999997</v>
      </c>
    </row>
    <row r="1910" spans="1:12" x14ac:dyDescent="0.35">
      <c r="A1910" s="43">
        <v>11</v>
      </c>
      <c r="B1910" s="43" t="s">
        <v>2048</v>
      </c>
      <c r="C1910" s="46" t="s">
        <v>2059</v>
      </c>
      <c r="D1910" s="44" t="s">
        <v>31622</v>
      </c>
      <c r="E1910" s="44" t="s">
        <v>31623</v>
      </c>
      <c r="F1910" s="44" t="str">
        <f t="shared" si="29"/>
        <v>Escuela Municipal PilaricaPilar</v>
      </c>
      <c r="G1910" s="43" t="s">
        <v>23456</v>
      </c>
      <c r="H1910" s="44" t="s">
        <v>31624</v>
      </c>
      <c r="I1910" s="45" t="s">
        <v>31625</v>
      </c>
      <c r="J1910" s="45">
        <v>-34.463949100000001</v>
      </c>
      <c r="K1910" s="45">
        <v>-58.890695600000001</v>
      </c>
      <c r="L1910" s="43">
        <v>0.56744300000000003</v>
      </c>
    </row>
    <row r="1911" spans="1:12" x14ac:dyDescent="0.35">
      <c r="A1911" s="43">
        <v>11</v>
      </c>
      <c r="B1911" s="43" t="s">
        <v>2048</v>
      </c>
      <c r="C1911" s="46" t="s">
        <v>2059</v>
      </c>
      <c r="D1911" s="44" t="s">
        <v>31626</v>
      </c>
      <c r="E1911" s="44" t="s">
        <v>31627</v>
      </c>
      <c r="F1911" s="44" t="str">
        <f t="shared" si="29"/>
        <v>Eee °503Pilar</v>
      </c>
      <c r="G1911" s="43" t="s">
        <v>23456</v>
      </c>
      <c r="H1911" s="44" t="s">
        <v>31628</v>
      </c>
      <c r="I1911" s="45" t="s">
        <v>31629</v>
      </c>
      <c r="J1911" s="45">
        <v>-34.445384199999999</v>
      </c>
      <c r="K1911" s="45">
        <v>-58.874029399999998</v>
      </c>
      <c r="L1911" s="43">
        <v>0.15543000000000001</v>
      </c>
    </row>
    <row r="1912" spans="1:12" x14ac:dyDescent="0.35">
      <c r="A1912" s="43">
        <v>11</v>
      </c>
      <c r="B1912" s="43" t="s">
        <v>2048</v>
      </c>
      <c r="C1912" s="46" t="s">
        <v>2059</v>
      </c>
      <c r="D1912" s="44" t="s">
        <v>31630</v>
      </c>
      <c r="E1912" s="44" t="s">
        <v>31631</v>
      </c>
      <c r="F1912" s="44" t="str">
        <f t="shared" si="29"/>
        <v>Sindicato De PlasticosPilar</v>
      </c>
      <c r="G1912" s="43" t="s">
        <v>23456</v>
      </c>
      <c r="H1912" s="44" t="s">
        <v>31632</v>
      </c>
      <c r="I1912" s="45" t="s">
        <v>31633</v>
      </c>
      <c r="J1912" s="45">
        <v>-34.457652400000001</v>
      </c>
      <c r="K1912" s="45">
        <v>-58.910489099999999</v>
      </c>
      <c r="L1912" s="43">
        <v>0.194525</v>
      </c>
    </row>
    <row r="1913" spans="1:12" x14ac:dyDescent="0.35">
      <c r="A1913" s="43">
        <v>11</v>
      </c>
      <c r="B1913" s="43" t="s">
        <v>2048</v>
      </c>
      <c r="C1913" s="46" t="s">
        <v>2059</v>
      </c>
      <c r="D1913" s="44" t="s">
        <v>31634</v>
      </c>
      <c r="E1913" s="44" t="s">
        <v>31635</v>
      </c>
      <c r="F1913" s="44" t="str">
        <f t="shared" si="29"/>
        <v>Casa De La Cultura PeruzzottiPilar</v>
      </c>
      <c r="G1913" s="43" t="s">
        <v>208</v>
      </c>
      <c r="H1913" s="44" t="s">
        <v>31636</v>
      </c>
      <c r="I1913" s="45" t="s">
        <v>31637</v>
      </c>
      <c r="J1913" s="45">
        <v>-34.479414499999997</v>
      </c>
      <c r="K1913" s="45">
        <v>-58.916243299999998</v>
      </c>
      <c r="L1913" s="43">
        <v>0.63380300000000001</v>
      </c>
    </row>
    <row r="1914" spans="1:12" x14ac:dyDescent="0.35">
      <c r="A1914" s="43">
        <v>11</v>
      </c>
      <c r="B1914" s="43" t="s">
        <v>2048</v>
      </c>
      <c r="C1914" s="46" t="s">
        <v>2059</v>
      </c>
      <c r="D1914" s="44" t="s">
        <v>31638</v>
      </c>
      <c r="E1914" s="44" t="s">
        <v>31639</v>
      </c>
      <c r="F1914" s="44" t="str">
        <f t="shared" si="29"/>
        <v>Migrantes. JuventudesPilar</v>
      </c>
      <c r="G1914" s="43" t="s">
        <v>208</v>
      </c>
      <c r="H1914" s="44" t="s">
        <v>31640</v>
      </c>
      <c r="I1914" s="45" t="s">
        <v>31641</v>
      </c>
      <c r="J1914" s="45">
        <v>-34.453883910000002</v>
      </c>
      <c r="K1914" s="45">
        <v>-58.907932279999997</v>
      </c>
      <c r="L1914" s="43">
        <v>0.18781100000000001</v>
      </c>
    </row>
    <row r="1915" spans="1:12" x14ac:dyDescent="0.35">
      <c r="A1915" s="43">
        <v>11</v>
      </c>
      <c r="B1915" s="43" t="s">
        <v>2048</v>
      </c>
      <c r="C1915" s="46" t="s">
        <v>2059</v>
      </c>
      <c r="D1915" s="44" t="s">
        <v>31642</v>
      </c>
      <c r="E1915" s="44" t="s">
        <v>31643</v>
      </c>
      <c r="F1915" s="44" t="str">
        <f t="shared" si="29"/>
        <v>Club Municipal Dibu MartinezPilar</v>
      </c>
      <c r="G1915" s="43" t="s">
        <v>208</v>
      </c>
      <c r="H1915" s="44" t="s">
        <v>31644</v>
      </c>
      <c r="I1915" s="45" t="s">
        <v>31645</v>
      </c>
      <c r="J1915" s="45">
        <v>-34.485038299999999</v>
      </c>
      <c r="K1915" s="45">
        <v>-58.877199599999997</v>
      </c>
      <c r="L1915" s="43">
        <v>0.71910099999999999</v>
      </c>
    </row>
    <row r="1916" spans="1:12" x14ac:dyDescent="0.35">
      <c r="A1916" s="43">
        <v>11</v>
      </c>
      <c r="B1916" s="43" t="s">
        <v>2048</v>
      </c>
      <c r="C1916" s="46" t="s">
        <v>2059</v>
      </c>
      <c r="D1916" s="44" t="s">
        <v>31646</v>
      </c>
      <c r="E1916" s="44" t="s">
        <v>31647</v>
      </c>
      <c r="F1916" s="44" t="str">
        <f t="shared" si="29"/>
        <v>Migrantes. Federacion Nacional CampesinaPilar</v>
      </c>
      <c r="G1916" s="43" t="s">
        <v>208</v>
      </c>
      <c r="H1916" s="44" t="s">
        <v>31648</v>
      </c>
      <c r="I1916" s="45" t="s">
        <v>31649</v>
      </c>
      <c r="J1916" s="45">
        <v>-34.479968800000002</v>
      </c>
      <c r="K1916" s="45">
        <v>-58.894215099999997</v>
      </c>
      <c r="L1916" s="43">
        <v>0.885575</v>
      </c>
    </row>
    <row r="1917" spans="1:12" x14ac:dyDescent="0.35">
      <c r="A1917" s="43">
        <v>11</v>
      </c>
      <c r="B1917" s="43" t="s">
        <v>2048</v>
      </c>
      <c r="C1917" s="46" t="s">
        <v>2059</v>
      </c>
      <c r="D1917" s="44" t="s">
        <v>31650</v>
      </c>
      <c r="E1917" s="44" t="s">
        <v>31651</v>
      </c>
      <c r="F1917" s="44" t="str">
        <f t="shared" si="29"/>
        <v>Biblioteca Popular Palabras Del AmaPilar</v>
      </c>
      <c r="G1917" s="43" t="s">
        <v>23922</v>
      </c>
      <c r="H1917" s="44" t="s">
        <v>31652</v>
      </c>
      <c r="I1917" s="45" t="s">
        <v>31653</v>
      </c>
      <c r="J1917" s="45">
        <v>-34.479781799999998</v>
      </c>
      <c r="K1917" s="45">
        <v>-58.910139200000003</v>
      </c>
      <c r="L1917" s="43">
        <v>0.55075700000000005</v>
      </c>
    </row>
    <row r="1918" spans="1:12" x14ac:dyDescent="0.35">
      <c r="A1918" s="43">
        <v>11</v>
      </c>
      <c r="B1918" s="43" t="s">
        <v>2048</v>
      </c>
      <c r="C1918" s="46" t="s">
        <v>2059</v>
      </c>
      <c r="D1918" s="44" t="s">
        <v>31654</v>
      </c>
      <c r="E1918" s="44" t="s">
        <v>31655</v>
      </c>
      <c r="F1918" s="44" t="str">
        <f t="shared" si="29"/>
        <v>Migrantes.martin FierroPilar</v>
      </c>
      <c r="G1918" s="43" t="s">
        <v>23922</v>
      </c>
      <c r="H1918" s="44" t="s">
        <v>31656</v>
      </c>
      <c r="I1918" s="45" t="s">
        <v>31657</v>
      </c>
      <c r="J1918" s="45">
        <v>-34.448624017857</v>
      </c>
      <c r="K1918" s="45">
        <v>-58.880744995028003</v>
      </c>
      <c r="L1918" s="43">
        <v>0.58098700000000003</v>
      </c>
    </row>
    <row r="1919" spans="1:12" x14ac:dyDescent="0.35">
      <c r="A1919" s="43">
        <v>11</v>
      </c>
      <c r="B1919" s="43" t="s">
        <v>2048</v>
      </c>
      <c r="C1919" s="46" t="s">
        <v>2059</v>
      </c>
      <c r="D1919" s="44" t="s">
        <v>31658</v>
      </c>
      <c r="E1919" s="44" t="s">
        <v>31659</v>
      </c>
      <c r="F1919" s="44" t="str">
        <f t="shared" si="29"/>
        <v>Nuestra SeÑora Del PilarPilar</v>
      </c>
      <c r="G1919" s="43" t="s">
        <v>23922</v>
      </c>
      <c r="H1919" s="44" t="s">
        <v>31660</v>
      </c>
      <c r="I1919" s="45" t="s">
        <v>31661</v>
      </c>
      <c r="J1919" s="45">
        <v>-34.473374270000001</v>
      </c>
      <c r="K1919" s="45">
        <v>-58.901731390000002</v>
      </c>
      <c r="L1919" s="43">
        <v>0.56193599999999999</v>
      </c>
    </row>
    <row r="1920" spans="1:12" x14ac:dyDescent="0.35">
      <c r="A1920" s="43">
        <v>11</v>
      </c>
      <c r="B1920" s="43" t="s">
        <v>2048</v>
      </c>
      <c r="C1920" s="46" t="s">
        <v>2059</v>
      </c>
      <c r="D1920" s="44" t="s">
        <v>31662</v>
      </c>
      <c r="E1920" s="44" t="s">
        <v>31663</v>
      </c>
      <c r="F1920" s="44" t="str">
        <f t="shared" si="29"/>
        <v>Migrantes.club Dibu MartinezPilar</v>
      </c>
      <c r="G1920" s="43" t="s">
        <v>23922</v>
      </c>
      <c r="H1920" s="44" t="s">
        <v>31664</v>
      </c>
      <c r="I1920" s="45" t="s">
        <v>31665</v>
      </c>
      <c r="J1920" s="45">
        <v>-34.484367800000001</v>
      </c>
      <c r="K1920" s="45">
        <v>-58.8764021</v>
      </c>
      <c r="L1920" s="43">
        <v>0.68962999999999997</v>
      </c>
    </row>
    <row r="1921" spans="1:12" x14ac:dyDescent="0.35">
      <c r="A1921" s="43">
        <v>11</v>
      </c>
      <c r="B1921" s="43" t="s">
        <v>2048</v>
      </c>
      <c r="C1921" s="46" t="s">
        <v>2060</v>
      </c>
      <c r="D1921" s="44" t="s">
        <v>31666</v>
      </c>
      <c r="E1921" s="44" t="s">
        <v>31667</v>
      </c>
      <c r="F1921" s="44" t="str">
        <f t="shared" si="29"/>
        <v>Ep N° 27Pilar</v>
      </c>
      <c r="G1921" s="43" t="s">
        <v>23456</v>
      </c>
      <c r="H1921" s="44" t="s">
        <v>31668</v>
      </c>
      <c r="I1921" s="45" t="s">
        <v>31669</v>
      </c>
      <c r="J1921" s="45" t="s">
        <v>31670</v>
      </c>
      <c r="K1921" s="45" t="s">
        <v>31671</v>
      </c>
      <c r="L1921" s="43">
        <v>0.571268</v>
      </c>
    </row>
    <row r="1922" spans="1:12" x14ac:dyDescent="0.35">
      <c r="A1922" s="43">
        <v>11</v>
      </c>
      <c r="B1922" s="43" t="s">
        <v>2048</v>
      </c>
      <c r="C1922" s="46" t="s">
        <v>2060</v>
      </c>
      <c r="D1922" s="44" t="s">
        <v>31672</v>
      </c>
      <c r="E1922" s="44" t="s">
        <v>31673</v>
      </c>
      <c r="F1922" s="44" t="str">
        <f t="shared" ref="F1922:F1985" si="30">CONCATENATE(E1922,B1922)</f>
        <v>Ep N°22Pilar</v>
      </c>
      <c r="G1922" s="43" t="s">
        <v>23456</v>
      </c>
      <c r="H1922" s="44" t="s">
        <v>31674</v>
      </c>
      <c r="I1922" s="45" t="s">
        <v>31675</v>
      </c>
      <c r="J1922" s="45" t="s">
        <v>31676</v>
      </c>
      <c r="K1922" s="45" t="s">
        <v>31677</v>
      </c>
      <c r="L1922" s="43">
        <v>0.631934</v>
      </c>
    </row>
    <row r="1923" spans="1:12" x14ac:dyDescent="0.35">
      <c r="A1923" s="43">
        <v>11</v>
      </c>
      <c r="B1923" s="43" t="s">
        <v>2048</v>
      </c>
      <c r="C1923" s="46" t="s">
        <v>2060</v>
      </c>
      <c r="D1923" s="44" t="s">
        <v>31678</v>
      </c>
      <c r="E1923" s="44" t="s">
        <v>31679</v>
      </c>
      <c r="F1923" s="44" t="str">
        <f t="shared" si="30"/>
        <v>Ep N°16Pilar</v>
      </c>
      <c r="G1923" s="43" t="s">
        <v>23456</v>
      </c>
      <c r="H1923" s="44" t="s">
        <v>31680</v>
      </c>
      <c r="I1923" s="45" t="s">
        <v>31681</v>
      </c>
      <c r="J1923" s="45" t="s">
        <v>31682</v>
      </c>
      <c r="K1923" s="45" t="s">
        <v>31683</v>
      </c>
      <c r="L1923" s="43">
        <v>0.44697300000000001</v>
      </c>
    </row>
    <row r="1924" spans="1:12" x14ac:dyDescent="0.35">
      <c r="A1924" s="43">
        <v>11</v>
      </c>
      <c r="B1924" s="43" t="s">
        <v>2048</v>
      </c>
      <c r="C1924" s="46" t="s">
        <v>2060</v>
      </c>
      <c r="D1924" s="44" t="s">
        <v>31684</v>
      </c>
      <c r="E1924" s="44" t="s">
        <v>31685</v>
      </c>
      <c r="F1924" s="44" t="str">
        <f t="shared" si="30"/>
        <v>Ep N°30Pilar</v>
      </c>
      <c r="G1924" s="43" t="s">
        <v>23456</v>
      </c>
      <c r="H1924" s="44" t="s">
        <v>31686</v>
      </c>
      <c r="I1924" s="45" t="s">
        <v>31687</v>
      </c>
      <c r="J1924" s="45" t="s">
        <v>31688</v>
      </c>
      <c r="K1924" s="45" t="s">
        <v>31689</v>
      </c>
      <c r="L1924" s="43">
        <v>0.67236300000000004</v>
      </c>
    </row>
    <row r="1925" spans="1:12" x14ac:dyDescent="0.35">
      <c r="A1925" s="43">
        <v>11</v>
      </c>
      <c r="B1925" s="43" t="s">
        <v>2048</v>
      </c>
      <c r="C1925" s="46" t="s">
        <v>2060</v>
      </c>
      <c r="D1925" s="44" t="s">
        <v>31690</v>
      </c>
      <c r="E1925" s="44" t="s">
        <v>31691</v>
      </c>
      <c r="F1925" s="44" t="str">
        <f t="shared" si="30"/>
        <v>Casa De La Cultura Padre MugicaPilar</v>
      </c>
      <c r="G1925" s="43" t="s">
        <v>23461</v>
      </c>
      <c r="H1925" s="44" t="s">
        <v>31692</v>
      </c>
      <c r="I1925" s="45" t="s">
        <v>31693</v>
      </c>
      <c r="J1925" s="45">
        <v>-34.493054899999997</v>
      </c>
      <c r="K1925" s="45">
        <v>-58.839219499999999</v>
      </c>
      <c r="L1925" s="43">
        <v>0.53118100000000001</v>
      </c>
    </row>
    <row r="1926" spans="1:12" x14ac:dyDescent="0.35">
      <c r="A1926" s="43">
        <v>11</v>
      </c>
      <c r="B1926" s="43" t="s">
        <v>2048</v>
      </c>
      <c r="C1926" s="46" t="s">
        <v>2060</v>
      </c>
      <c r="D1926" s="44" t="s">
        <v>31694</v>
      </c>
      <c r="E1926" s="44" t="s">
        <v>31695</v>
      </c>
      <c r="F1926" s="44" t="str">
        <f t="shared" si="30"/>
        <v>Migrantes. Monterrey. Escuela De OficioPilar</v>
      </c>
      <c r="G1926" s="43" t="s">
        <v>208</v>
      </c>
      <c r="H1926" s="44" t="s">
        <v>31696</v>
      </c>
      <c r="I1926" s="45" t="s">
        <v>31697</v>
      </c>
      <c r="J1926" s="45">
        <v>-34.4880751404189</v>
      </c>
      <c r="K1926" s="45">
        <v>-58.836114722712601</v>
      </c>
      <c r="L1926" s="43">
        <v>0.59474300000000002</v>
      </c>
    </row>
    <row r="1927" spans="1:12" x14ac:dyDescent="0.35">
      <c r="A1927" s="43">
        <v>11</v>
      </c>
      <c r="B1927" s="43" t="s">
        <v>2048</v>
      </c>
      <c r="C1927" s="46" t="s">
        <v>2060</v>
      </c>
      <c r="D1927" s="44" t="s">
        <v>31698</v>
      </c>
      <c r="E1927" s="44" t="s">
        <v>31699</v>
      </c>
      <c r="F1927" s="44" t="str">
        <f t="shared" si="30"/>
        <v>Migrantes. Ees N°25 .pinazzoPilar</v>
      </c>
      <c r="G1927" s="43" t="s">
        <v>208</v>
      </c>
      <c r="H1927" s="44" t="s">
        <v>31700</v>
      </c>
      <c r="I1927" s="45" t="s">
        <v>31701</v>
      </c>
      <c r="J1927" s="45" t="s">
        <v>31702</v>
      </c>
      <c r="K1927" s="45" t="s">
        <v>31703</v>
      </c>
      <c r="L1927" s="43">
        <v>0.650528</v>
      </c>
    </row>
    <row r="1928" spans="1:12" x14ac:dyDescent="0.35">
      <c r="A1928" s="43">
        <v>11</v>
      </c>
      <c r="B1928" s="43" t="s">
        <v>2048</v>
      </c>
      <c r="C1928" s="46" t="s">
        <v>2060</v>
      </c>
      <c r="D1928" s="44" t="s">
        <v>31704</v>
      </c>
      <c r="E1928" s="44" t="s">
        <v>31705</v>
      </c>
      <c r="F1928" s="44" t="str">
        <f t="shared" si="30"/>
        <v>Migrantes. Casa De La MujerPilar</v>
      </c>
      <c r="G1928" s="43" t="s">
        <v>208</v>
      </c>
      <c r="H1928" s="44" t="s">
        <v>31706</v>
      </c>
      <c r="I1928" s="45" t="s">
        <v>31707</v>
      </c>
      <c r="J1928" s="45">
        <v>-34.499237600000001</v>
      </c>
      <c r="K1928" s="45">
        <v>-58.849435800000002</v>
      </c>
      <c r="L1928" s="43">
        <v>0.69689199999999996</v>
      </c>
    </row>
    <row r="1929" spans="1:12" x14ac:dyDescent="0.35">
      <c r="A1929" s="43">
        <v>11</v>
      </c>
      <c r="B1929" s="43" t="s">
        <v>2048</v>
      </c>
      <c r="C1929" s="46" t="s">
        <v>2060</v>
      </c>
      <c r="D1929" s="44" t="s">
        <v>31708</v>
      </c>
      <c r="E1929" s="44" t="s">
        <v>31709</v>
      </c>
      <c r="F1929" s="44" t="str">
        <f t="shared" si="30"/>
        <v>Migrantes.ep 49Pilar</v>
      </c>
      <c r="G1929" s="43" t="s">
        <v>208</v>
      </c>
      <c r="H1929" s="44" t="s">
        <v>31710</v>
      </c>
      <c r="I1929" s="45" t="s">
        <v>31711</v>
      </c>
      <c r="J1929" s="45">
        <v>-34.511336232696003</v>
      </c>
      <c r="K1929" s="45">
        <v>-58.859904190340998</v>
      </c>
      <c r="L1929" s="43">
        <v>0.95689100000000005</v>
      </c>
    </row>
    <row r="1930" spans="1:12" x14ac:dyDescent="0.35">
      <c r="A1930" s="43">
        <v>11</v>
      </c>
      <c r="B1930" s="43" t="s">
        <v>2048</v>
      </c>
      <c r="C1930" s="46" t="s">
        <v>2060</v>
      </c>
      <c r="D1930" s="44" t="s">
        <v>31712</v>
      </c>
      <c r="E1930" s="44" t="s">
        <v>31713</v>
      </c>
      <c r="F1930" s="44" t="str">
        <f t="shared" si="30"/>
        <v>Migrantes. La CantutaPilar</v>
      </c>
      <c r="G1930" s="43" t="s">
        <v>208</v>
      </c>
      <c r="H1930" s="44" t="s">
        <v>31714</v>
      </c>
      <c r="I1930" s="45" t="s">
        <v>31715</v>
      </c>
      <c r="J1930" s="45">
        <v>-34.480159899999997</v>
      </c>
      <c r="K1930" s="45">
        <v>-58.837711400000003</v>
      </c>
      <c r="L1930" s="43">
        <v>0.60589599999999999</v>
      </c>
    </row>
    <row r="1931" spans="1:12" x14ac:dyDescent="0.35">
      <c r="A1931" s="43">
        <v>11</v>
      </c>
      <c r="B1931" s="43" t="s">
        <v>2048</v>
      </c>
      <c r="C1931" s="46" t="s">
        <v>2060</v>
      </c>
      <c r="D1931" s="44" t="s">
        <v>31716</v>
      </c>
      <c r="E1931" s="44" t="s">
        <v>31717</v>
      </c>
      <c r="F1931" s="44" t="str">
        <f t="shared" si="30"/>
        <v>Secretaria De La Mujer. Ep22Pilar</v>
      </c>
      <c r="G1931" s="43" t="s">
        <v>208</v>
      </c>
      <c r="H1931" s="44" t="s">
        <v>31718</v>
      </c>
      <c r="I1931" s="45" t="s">
        <v>31719</v>
      </c>
      <c r="J1931" s="45">
        <v>-34.484393400000002</v>
      </c>
      <c r="K1931" s="45">
        <v>-58.833456099999999</v>
      </c>
      <c r="L1931" s="43">
        <v>0.62754399999999999</v>
      </c>
    </row>
    <row r="1932" spans="1:12" x14ac:dyDescent="0.35">
      <c r="A1932" s="43">
        <v>11</v>
      </c>
      <c r="B1932" s="43" t="s">
        <v>2048</v>
      </c>
      <c r="C1932" s="46" t="s">
        <v>2060</v>
      </c>
      <c r="D1932" s="44" t="s">
        <v>31720</v>
      </c>
      <c r="E1932" s="44" t="s">
        <v>31721</v>
      </c>
      <c r="F1932" s="44" t="str">
        <f t="shared" si="30"/>
        <v>Migrantes.club Leonel MessiPilar</v>
      </c>
      <c r="G1932" s="43" t="s">
        <v>208</v>
      </c>
      <c r="H1932" s="44" t="s">
        <v>31722</v>
      </c>
      <c r="I1932" s="45" t="s">
        <v>31723</v>
      </c>
      <c r="J1932" s="45">
        <v>-34.500755900000001</v>
      </c>
      <c r="K1932" s="45">
        <v>-58.842919600000002</v>
      </c>
      <c r="L1932" s="43">
        <v>0.67947900000000006</v>
      </c>
    </row>
    <row r="1933" spans="1:12" x14ac:dyDescent="0.35">
      <c r="A1933" s="43">
        <v>11</v>
      </c>
      <c r="B1933" s="43" t="s">
        <v>2048</v>
      </c>
      <c r="C1933" s="46" t="s">
        <v>2060</v>
      </c>
      <c r="D1933" s="44" t="s">
        <v>31724</v>
      </c>
      <c r="E1933" s="44" t="s">
        <v>31725</v>
      </c>
      <c r="F1933" s="44" t="str">
        <f t="shared" si="30"/>
        <v>Ees N 25Pilar</v>
      </c>
      <c r="G1933" s="43" t="s">
        <v>23461</v>
      </c>
      <c r="H1933" s="44" t="s">
        <v>31726</v>
      </c>
      <c r="I1933" s="45" t="s">
        <v>31727</v>
      </c>
      <c r="J1933" s="45" t="s">
        <v>31702</v>
      </c>
      <c r="K1933" s="45" t="s">
        <v>31703</v>
      </c>
      <c r="L1933" s="43">
        <v>0.650528</v>
      </c>
    </row>
    <row r="1934" spans="1:12" x14ac:dyDescent="0.35">
      <c r="A1934" s="43">
        <v>11</v>
      </c>
      <c r="B1934" s="43" t="s">
        <v>2048</v>
      </c>
      <c r="C1934" s="46" t="s">
        <v>2060</v>
      </c>
      <c r="D1934" s="44" t="s">
        <v>31728</v>
      </c>
      <c r="E1934" s="44" t="s">
        <v>31729</v>
      </c>
      <c r="F1934" s="44" t="str">
        <f t="shared" si="30"/>
        <v>Casa Del NiÑoPilar</v>
      </c>
      <c r="G1934" s="43" t="s">
        <v>208</v>
      </c>
      <c r="H1934" s="44" t="s">
        <v>31730</v>
      </c>
      <c r="I1934" s="45" t="s">
        <v>31731</v>
      </c>
      <c r="J1934" s="45">
        <v>-34.4846188</v>
      </c>
      <c r="K1934" s="45">
        <v>-58.829829500000002</v>
      </c>
      <c r="L1934" s="43">
        <v>0.63231199999999999</v>
      </c>
    </row>
    <row r="1935" spans="1:12" x14ac:dyDescent="0.35">
      <c r="A1935" s="43">
        <v>11</v>
      </c>
      <c r="B1935" s="43" t="s">
        <v>2048</v>
      </c>
      <c r="C1935" s="46" t="s">
        <v>2060</v>
      </c>
      <c r="D1935" s="44" t="s">
        <v>31732</v>
      </c>
      <c r="E1935" s="44" t="s">
        <v>31733</v>
      </c>
      <c r="F1935" s="44" t="str">
        <f t="shared" si="30"/>
        <v>Villa Luján . Ep 50Pilar</v>
      </c>
      <c r="G1935" s="43" t="s">
        <v>208</v>
      </c>
      <c r="H1935" s="44" t="s">
        <v>31734</v>
      </c>
      <c r="I1935" s="45" t="s">
        <v>31735</v>
      </c>
      <c r="J1935" s="45" t="s">
        <v>31736</v>
      </c>
      <c r="K1935" s="45" t="s">
        <v>31737</v>
      </c>
      <c r="L1935" s="43">
        <v>0.70380200000000004</v>
      </c>
    </row>
    <row r="1936" spans="1:12" x14ac:dyDescent="0.35">
      <c r="A1936" s="43">
        <v>11</v>
      </c>
      <c r="B1936" s="43" t="s">
        <v>2048</v>
      </c>
      <c r="C1936" s="46" t="s">
        <v>2062</v>
      </c>
      <c r="D1936" s="44" t="s">
        <v>31738</v>
      </c>
      <c r="E1936" s="44" t="s">
        <v>31739</v>
      </c>
      <c r="F1936" s="44" t="str">
        <f t="shared" si="30"/>
        <v>Ep Nº 25Pilar</v>
      </c>
      <c r="G1936" s="43" t="s">
        <v>23461</v>
      </c>
      <c r="H1936" s="44" t="s">
        <v>31740</v>
      </c>
      <c r="I1936" s="45" t="s">
        <v>31741</v>
      </c>
      <c r="J1936" s="45" t="s">
        <v>31742</v>
      </c>
      <c r="K1936" s="45" t="s">
        <v>31743</v>
      </c>
      <c r="L1936" s="43">
        <v>0.42910100000000001</v>
      </c>
    </row>
    <row r="1937" spans="1:12" x14ac:dyDescent="0.35">
      <c r="A1937" s="43">
        <v>11</v>
      </c>
      <c r="B1937" s="43" t="s">
        <v>2048</v>
      </c>
      <c r="C1937" s="46" t="s">
        <v>2062</v>
      </c>
      <c r="D1937" s="44" t="s">
        <v>31744</v>
      </c>
      <c r="E1937" s="44" t="s">
        <v>31745</v>
      </c>
      <c r="F1937" s="44" t="str">
        <f t="shared" si="30"/>
        <v>EdiPilar</v>
      </c>
      <c r="G1937" s="43" t="s">
        <v>23456</v>
      </c>
      <c r="H1937" s="44" t="s">
        <v>31746</v>
      </c>
      <c r="I1937" s="45" t="s">
        <v>31747</v>
      </c>
      <c r="J1937" s="45">
        <v>-34.443769199999998</v>
      </c>
      <c r="K1937" s="45">
        <v>-58.8080681</v>
      </c>
      <c r="L1937" s="43">
        <v>0.44713799999999998</v>
      </c>
    </row>
    <row r="1938" spans="1:12" x14ac:dyDescent="0.35">
      <c r="A1938" s="43">
        <v>11</v>
      </c>
      <c r="B1938" s="43" t="s">
        <v>2048</v>
      </c>
      <c r="C1938" s="46" t="s">
        <v>2062</v>
      </c>
      <c r="D1938" s="44" t="s">
        <v>31748</v>
      </c>
      <c r="E1938" s="44" t="s">
        <v>31749</v>
      </c>
      <c r="F1938" s="44" t="str">
        <f t="shared" si="30"/>
        <v>Club Argetin OPilar</v>
      </c>
      <c r="G1938" s="43" t="s">
        <v>23456</v>
      </c>
      <c r="H1938" s="44" t="s">
        <v>31750</v>
      </c>
      <c r="I1938" s="45" t="s">
        <v>31751</v>
      </c>
      <c r="J1938" s="45">
        <v>-34.447679899999997</v>
      </c>
      <c r="K1938" s="45">
        <v>-58.805238699999997</v>
      </c>
      <c r="L1938" s="43">
        <v>0.49568800000000002</v>
      </c>
    </row>
    <row r="1939" spans="1:12" x14ac:dyDescent="0.35">
      <c r="A1939" s="43">
        <v>11</v>
      </c>
      <c r="B1939" s="43" t="s">
        <v>2048</v>
      </c>
      <c r="C1939" s="46" t="s">
        <v>2062</v>
      </c>
      <c r="D1939" s="44" t="s">
        <v>31752</v>
      </c>
      <c r="E1939" s="44" t="s">
        <v>31753</v>
      </c>
      <c r="F1939" s="44" t="str">
        <f t="shared" si="30"/>
        <v>Fundacion Del VisoPilar</v>
      </c>
      <c r="G1939" s="43" t="s">
        <v>23461</v>
      </c>
      <c r="H1939" s="44" t="s">
        <v>31754</v>
      </c>
      <c r="I1939" s="45" t="s">
        <v>31755</v>
      </c>
      <c r="J1939" s="45">
        <v>-34.451502499999997</v>
      </c>
      <c r="K1939" s="45">
        <v>-58.803326300000002</v>
      </c>
      <c r="L1939" s="43">
        <v>0.50148300000000001</v>
      </c>
    </row>
    <row r="1940" spans="1:12" x14ac:dyDescent="0.35">
      <c r="A1940" s="43">
        <v>11</v>
      </c>
      <c r="B1940" s="43" t="s">
        <v>2048</v>
      </c>
      <c r="C1940" s="46" t="s">
        <v>2062</v>
      </c>
      <c r="D1940" s="44" t="s">
        <v>31756</v>
      </c>
      <c r="E1940" s="44" t="s">
        <v>31757</v>
      </c>
      <c r="F1940" s="44" t="str">
        <f t="shared" si="30"/>
        <v>Direccion De JuventudesPilar</v>
      </c>
      <c r="G1940" s="43" t="s">
        <v>208</v>
      </c>
      <c r="H1940" s="44" t="s">
        <v>31758</v>
      </c>
      <c r="I1940" s="45" t="s">
        <v>31759</v>
      </c>
      <c r="J1940" s="45">
        <v>-34.439445300000003</v>
      </c>
      <c r="K1940" s="45">
        <v>-58.797050800000001</v>
      </c>
      <c r="L1940" s="43">
        <v>0.52553700000000003</v>
      </c>
    </row>
    <row r="1941" spans="1:12" x14ac:dyDescent="0.35">
      <c r="A1941" s="43">
        <v>11</v>
      </c>
      <c r="B1941" s="43" t="s">
        <v>2048</v>
      </c>
      <c r="C1941" s="46" t="s">
        <v>2062</v>
      </c>
      <c r="D1941" s="44" t="s">
        <v>31760</v>
      </c>
      <c r="E1941" s="44" t="s">
        <v>31761</v>
      </c>
      <c r="F1941" s="44" t="str">
        <f t="shared" si="30"/>
        <v>La 13 Con La GentePilar</v>
      </c>
      <c r="G1941" s="43" t="s">
        <v>23922</v>
      </c>
      <c r="H1941" s="44" t="s">
        <v>31762</v>
      </c>
      <c r="I1941" s="45" t="s">
        <v>31763</v>
      </c>
      <c r="J1941" s="45">
        <v>-34.448981000000003</v>
      </c>
      <c r="K1941" s="45">
        <v>-58.889946199999997</v>
      </c>
      <c r="L1941" s="43">
        <v>0.48814299999999999</v>
      </c>
    </row>
    <row r="1942" spans="1:12" x14ac:dyDescent="0.35">
      <c r="A1942" s="43">
        <v>11</v>
      </c>
      <c r="B1942" s="43" t="s">
        <v>2048</v>
      </c>
      <c r="C1942" s="46" t="s">
        <v>2062</v>
      </c>
      <c r="D1942" s="44" t="s">
        <v>31764</v>
      </c>
      <c r="E1942" s="44" t="s">
        <v>31765</v>
      </c>
      <c r="F1942" s="44" t="str">
        <f t="shared" si="30"/>
        <v>Fundacion Del Viso. Casa PopularPilar</v>
      </c>
      <c r="G1942" s="43" t="s">
        <v>23461</v>
      </c>
      <c r="H1942" s="44" t="s">
        <v>31754</v>
      </c>
      <c r="I1942" s="45" t="s">
        <v>31755</v>
      </c>
      <c r="J1942" s="45">
        <v>-34.451502499999997</v>
      </c>
      <c r="K1942" s="45">
        <v>-58.803326300000002</v>
      </c>
      <c r="L1942" s="43">
        <v>0.50148300000000001</v>
      </c>
    </row>
    <row r="1943" spans="1:12" x14ac:dyDescent="0.35">
      <c r="A1943" s="43">
        <v>11</v>
      </c>
      <c r="B1943" s="43" t="s">
        <v>2048</v>
      </c>
      <c r="C1943" s="46" t="s">
        <v>2062</v>
      </c>
      <c r="D1943" s="44" t="s">
        <v>31766</v>
      </c>
      <c r="E1943" s="44" t="s">
        <v>31767</v>
      </c>
      <c r="F1943" s="44" t="str">
        <f t="shared" si="30"/>
        <v>Club Municipal Del VisoPilar</v>
      </c>
      <c r="G1943" s="43" t="s">
        <v>208</v>
      </c>
      <c r="H1943" s="44" t="s">
        <v>31768</v>
      </c>
      <c r="I1943" s="45" t="s">
        <v>31769</v>
      </c>
      <c r="J1943" s="45">
        <v>-34.450982519930001</v>
      </c>
      <c r="K1943" s="45">
        <v>-58.791935172986001</v>
      </c>
      <c r="L1943" s="43">
        <v>0.40749200000000002</v>
      </c>
    </row>
    <row r="1944" spans="1:12" x14ac:dyDescent="0.35">
      <c r="A1944" s="43">
        <v>11</v>
      </c>
      <c r="B1944" s="43" t="s">
        <v>2048</v>
      </c>
      <c r="C1944" s="46" t="s">
        <v>2064</v>
      </c>
      <c r="D1944" s="44" t="s">
        <v>31770</v>
      </c>
      <c r="E1944" s="44" t="s">
        <v>25372</v>
      </c>
      <c r="F1944" s="44" t="str">
        <f t="shared" si="30"/>
        <v>Ep N°7Pilar</v>
      </c>
      <c r="G1944" s="43" t="s">
        <v>23456</v>
      </c>
      <c r="H1944" s="44" t="s">
        <v>31771</v>
      </c>
      <c r="I1944" s="45" t="s">
        <v>31772</v>
      </c>
      <c r="J1944" s="47" t="s">
        <v>31773</v>
      </c>
      <c r="K1944" s="47" t="s">
        <v>31774</v>
      </c>
      <c r="L1944" s="43">
        <v>0.33686500000000003</v>
      </c>
    </row>
    <row r="1945" spans="1:12" x14ac:dyDescent="0.35">
      <c r="A1945" s="43">
        <v>11</v>
      </c>
      <c r="B1945" s="43" t="s">
        <v>2048</v>
      </c>
      <c r="C1945" s="46" t="s">
        <v>2064</v>
      </c>
      <c r="D1945" s="44" t="s">
        <v>31775</v>
      </c>
      <c r="E1945" s="44" t="s">
        <v>31776</v>
      </c>
      <c r="F1945" s="44" t="str">
        <f t="shared" si="30"/>
        <v>Es N°18Pilar</v>
      </c>
      <c r="G1945" s="43" t="s">
        <v>23461</v>
      </c>
      <c r="H1945" s="44" t="s">
        <v>31777</v>
      </c>
      <c r="I1945" s="45" t="s">
        <v>31778</v>
      </c>
      <c r="J1945" s="45">
        <v>-34.43777</v>
      </c>
      <c r="K1945" s="45">
        <v>-58.912860000000002</v>
      </c>
      <c r="L1945" s="43">
        <v>0.73293399999999997</v>
      </c>
    </row>
    <row r="1946" spans="1:12" x14ac:dyDescent="0.35">
      <c r="A1946" s="43">
        <v>11</v>
      </c>
      <c r="B1946" s="43" t="s">
        <v>2048</v>
      </c>
      <c r="C1946" s="46" t="s">
        <v>2064</v>
      </c>
      <c r="D1946" s="44" t="s">
        <v>31779</v>
      </c>
      <c r="E1946" s="44" t="s">
        <v>31780</v>
      </c>
      <c r="F1946" s="44" t="str">
        <f t="shared" si="30"/>
        <v>PequeÑos Saltamontes. Sede CicoproaPilar</v>
      </c>
      <c r="G1946" s="43" t="s">
        <v>23461</v>
      </c>
      <c r="H1946" s="44" t="s">
        <v>31781</v>
      </c>
      <c r="I1946" s="45" t="s">
        <v>31782</v>
      </c>
      <c r="J1946" s="45">
        <v>-34.420216500000002</v>
      </c>
      <c r="K1946" s="45">
        <v>-58.868223</v>
      </c>
      <c r="L1946" s="43">
        <v>0.58523700000000001</v>
      </c>
    </row>
    <row r="1947" spans="1:12" x14ac:dyDescent="0.35">
      <c r="A1947" s="43">
        <v>11</v>
      </c>
      <c r="B1947" s="43" t="s">
        <v>2048</v>
      </c>
      <c r="C1947" s="46" t="s">
        <v>2064</v>
      </c>
      <c r="D1947" s="44" t="s">
        <v>31783</v>
      </c>
      <c r="E1947" s="44" t="s">
        <v>31784</v>
      </c>
      <c r="F1947" s="44" t="str">
        <f t="shared" si="30"/>
        <v>Migrantes. Tribarrial. AcuarelaPilar</v>
      </c>
      <c r="G1947" s="43" t="s">
        <v>208</v>
      </c>
      <c r="H1947" s="44" t="s">
        <v>31785</v>
      </c>
      <c r="I1947" s="45" t="s">
        <v>31786</v>
      </c>
      <c r="J1947" s="45">
        <v>-34.4333709</v>
      </c>
      <c r="K1947" s="45">
        <v>-58.9039146</v>
      </c>
      <c r="L1947" s="43">
        <v>0.50693100000000002</v>
      </c>
    </row>
    <row r="1948" spans="1:12" x14ac:dyDescent="0.35">
      <c r="A1948" s="43">
        <v>11</v>
      </c>
      <c r="B1948" s="43" t="s">
        <v>2048</v>
      </c>
      <c r="C1948" s="46" t="s">
        <v>2064</v>
      </c>
      <c r="D1948" s="44" t="s">
        <v>31787</v>
      </c>
      <c r="E1948" s="44" t="s">
        <v>31788</v>
      </c>
      <c r="F1948" s="44" t="str">
        <f t="shared" si="30"/>
        <v>Migrantes. Club TribarrialPilar</v>
      </c>
      <c r="G1948" s="43" t="s">
        <v>208</v>
      </c>
      <c r="H1948" s="44" t="s">
        <v>31789</v>
      </c>
      <c r="I1948" s="45" t="s">
        <v>31790</v>
      </c>
      <c r="J1948" s="45">
        <v>-34.435131363037002</v>
      </c>
      <c r="K1948" s="45">
        <v>-58.916410182924999</v>
      </c>
      <c r="L1948" s="43">
        <v>0.80947000000000002</v>
      </c>
    </row>
    <row r="1949" spans="1:12" x14ac:dyDescent="0.35">
      <c r="A1949" s="43">
        <v>11</v>
      </c>
      <c r="B1949" s="43" t="s">
        <v>2048</v>
      </c>
      <c r="C1949" s="46" t="s">
        <v>2064</v>
      </c>
      <c r="D1949" s="44" t="s">
        <v>31791</v>
      </c>
      <c r="E1949" s="44" t="s">
        <v>31792</v>
      </c>
      <c r="F1949" s="44" t="str">
        <f t="shared" si="30"/>
        <v>Direccion De Reinsercion De NiÑos, NiÑas Y AdolescPilar</v>
      </c>
      <c r="G1949" s="43" t="s">
        <v>208</v>
      </c>
      <c r="H1949" s="44" t="s">
        <v>31793</v>
      </c>
      <c r="I1949" s="45" t="s">
        <v>31794</v>
      </c>
      <c r="J1949" s="45">
        <v>-34.445902554199002</v>
      </c>
      <c r="K1949" s="45">
        <v>-58.903544695066003</v>
      </c>
      <c r="L1949" s="43">
        <v>0.48563200000000001</v>
      </c>
    </row>
    <row r="1950" spans="1:12" x14ac:dyDescent="0.35">
      <c r="A1950" s="43">
        <v>11</v>
      </c>
      <c r="B1950" s="43" t="s">
        <v>2048</v>
      </c>
      <c r="C1950" s="46" t="s">
        <v>2064</v>
      </c>
      <c r="D1950" s="44" t="s">
        <v>31795</v>
      </c>
      <c r="E1950" s="44" t="s">
        <v>31796</v>
      </c>
      <c r="F1950" s="44" t="str">
        <f t="shared" si="30"/>
        <v>Centro Cultural Villa RosaPilar</v>
      </c>
      <c r="G1950" s="43" t="s">
        <v>23461</v>
      </c>
      <c r="H1950" s="44" t="s">
        <v>31797</v>
      </c>
      <c r="I1950" s="45" t="s">
        <v>31798</v>
      </c>
      <c r="J1950" s="45">
        <v>-34.421877700000003</v>
      </c>
      <c r="K1950" s="45">
        <v>-58.866246820000001</v>
      </c>
      <c r="L1950" s="43">
        <v>0.57676499999999997</v>
      </c>
    </row>
    <row r="1951" spans="1:12" x14ac:dyDescent="0.35">
      <c r="A1951" s="43">
        <v>11</v>
      </c>
      <c r="B1951" s="43" t="s">
        <v>2048</v>
      </c>
      <c r="C1951" s="46" t="s">
        <v>2064</v>
      </c>
      <c r="D1951" s="44" t="s">
        <v>31799</v>
      </c>
      <c r="E1951" s="44" t="s">
        <v>31800</v>
      </c>
      <c r="F1951" s="44" t="str">
        <f t="shared" si="30"/>
        <v>Migrantes. Biblioteca Ernesto SabatoPilar</v>
      </c>
      <c r="G1951" s="43" t="s">
        <v>208</v>
      </c>
      <c r="H1951" s="44" t="s">
        <v>31801</v>
      </c>
      <c r="I1951" s="45" t="s">
        <v>31802</v>
      </c>
      <c r="J1951" s="45">
        <v>-34.420251610000001</v>
      </c>
      <c r="K1951" s="45">
        <v>-58.86992807</v>
      </c>
      <c r="L1951" s="43">
        <v>0.58789599999999997</v>
      </c>
    </row>
    <row r="1952" spans="1:12" x14ac:dyDescent="0.35">
      <c r="A1952" s="43">
        <v>11</v>
      </c>
      <c r="B1952" s="43" t="s">
        <v>2048</v>
      </c>
      <c r="C1952" s="46" t="s">
        <v>2064</v>
      </c>
      <c r="D1952" s="44" t="s">
        <v>31803</v>
      </c>
      <c r="E1952" s="44" t="s">
        <v>31804</v>
      </c>
      <c r="F1952" s="44" t="str">
        <f t="shared" si="30"/>
        <v>La Aldea SerpajPilar</v>
      </c>
      <c r="G1952" s="43" t="s">
        <v>23461</v>
      </c>
      <c r="H1952" s="44" t="s">
        <v>31805</v>
      </c>
      <c r="I1952" s="45" t="s">
        <v>31806</v>
      </c>
      <c r="J1952" s="45">
        <v>-34.410635095281002</v>
      </c>
      <c r="K1952" s="45">
        <v>-58.861956120869998</v>
      </c>
      <c r="L1952" s="43">
        <v>0.74233700000000002</v>
      </c>
    </row>
    <row r="1953" spans="1:12" x14ac:dyDescent="0.35">
      <c r="A1953" s="43">
        <v>11</v>
      </c>
      <c r="B1953" s="43" t="s">
        <v>2048</v>
      </c>
      <c r="C1953" s="46" t="s">
        <v>2064</v>
      </c>
      <c r="D1953" s="44" t="s">
        <v>31807</v>
      </c>
      <c r="E1953" s="44" t="s">
        <v>31808</v>
      </c>
      <c r="F1953" s="44" t="str">
        <f t="shared" si="30"/>
        <v>Migrantes. Direccion De Integracion Y ReinsercionPilar</v>
      </c>
      <c r="G1953" s="43" t="s">
        <v>208</v>
      </c>
      <c r="H1953" s="44" t="s">
        <v>31809</v>
      </c>
      <c r="I1953" s="45" t="s">
        <v>31810</v>
      </c>
      <c r="J1953" s="45">
        <v>-34.445979299999998</v>
      </c>
      <c r="K1953" s="45">
        <v>-58.903712499999997</v>
      </c>
      <c r="L1953" s="43">
        <v>0.48563200000000001</v>
      </c>
    </row>
    <row r="1954" spans="1:12" x14ac:dyDescent="0.35">
      <c r="A1954" s="43">
        <v>11</v>
      </c>
      <c r="B1954" s="43" t="s">
        <v>2048</v>
      </c>
      <c r="C1954" s="46" t="s">
        <v>2064</v>
      </c>
      <c r="D1954" s="44" t="s">
        <v>31811</v>
      </c>
      <c r="E1954" s="44" t="s">
        <v>31812</v>
      </c>
      <c r="F1954" s="44" t="str">
        <f t="shared" si="30"/>
        <v>Centro Comunitario La HermandadPilar</v>
      </c>
      <c r="G1954" s="43" t="s">
        <v>208</v>
      </c>
      <c r="H1954" s="44" t="s">
        <v>31813</v>
      </c>
      <c r="I1954" s="45" t="s">
        <v>31814</v>
      </c>
      <c r="J1954" s="45">
        <v>-34.4113854</v>
      </c>
      <c r="K1954" s="45">
        <v>-58.864956599999999</v>
      </c>
      <c r="L1954" s="43">
        <v>0.74233700000000002</v>
      </c>
    </row>
    <row r="1955" spans="1:12" x14ac:dyDescent="0.35">
      <c r="A1955" s="43">
        <v>11</v>
      </c>
      <c r="B1955" s="43" t="s">
        <v>2048</v>
      </c>
      <c r="C1955" s="46" t="s">
        <v>2065</v>
      </c>
      <c r="D1955" s="44" t="s">
        <v>31815</v>
      </c>
      <c r="E1955" s="44" t="s">
        <v>31816</v>
      </c>
      <c r="F1955" s="44" t="str">
        <f t="shared" si="30"/>
        <v>Ep N°24Pilar</v>
      </c>
      <c r="G1955" s="43" t="s">
        <v>23456</v>
      </c>
      <c r="H1955" s="44" t="s">
        <v>31817</v>
      </c>
      <c r="I1955" s="45" t="s">
        <v>31818</v>
      </c>
      <c r="J1955" s="45" t="s">
        <v>31819</v>
      </c>
      <c r="K1955" s="45" t="s">
        <v>31820</v>
      </c>
      <c r="L1955" s="43">
        <v>0.57854799999999995</v>
      </c>
    </row>
    <row r="1956" spans="1:12" x14ac:dyDescent="0.35">
      <c r="A1956" s="43">
        <v>11</v>
      </c>
      <c r="B1956" s="43" t="s">
        <v>2048</v>
      </c>
      <c r="C1956" s="46" t="s">
        <v>2065</v>
      </c>
      <c r="D1956" s="44" t="s">
        <v>31821</v>
      </c>
      <c r="E1956" s="44" t="s">
        <v>31822</v>
      </c>
      <c r="F1956" s="44" t="str">
        <f t="shared" si="30"/>
        <v>Migrantes.casa De Desarrollo HumanoPilar</v>
      </c>
      <c r="G1956" s="43" t="s">
        <v>208</v>
      </c>
      <c r="H1956" s="44" t="s">
        <v>31823</v>
      </c>
      <c r="I1956" s="45" t="s">
        <v>31824</v>
      </c>
      <c r="J1956" s="45">
        <v>-34.432078099999998</v>
      </c>
      <c r="K1956" s="45">
        <v>-58.776629499999999</v>
      </c>
      <c r="L1956" s="43">
        <v>0.45320199999999999</v>
      </c>
    </row>
    <row r="1957" spans="1:12" x14ac:dyDescent="0.35">
      <c r="A1957" s="43">
        <v>11</v>
      </c>
      <c r="B1957" s="43" t="s">
        <v>2048</v>
      </c>
      <c r="C1957" s="46" t="s">
        <v>2066</v>
      </c>
      <c r="D1957" s="44" t="s">
        <v>31825</v>
      </c>
      <c r="E1957" s="44" t="s">
        <v>31826</v>
      </c>
      <c r="F1957" s="44" t="str">
        <f t="shared" si="30"/>
        <v>Ep N°33Pilar</v>
      </c>
      <c r="G1957" s="43" t="s">
        <v>23456</v>
      </c>
      <c r="H1957" s="44" t="s">
        <v>31827</v>
      </c>
      <c r="I1957" s="45" t="s">
        <v>31828</v>
      </c>
      <c r="J1957" s="45" t="s">
        <v>31829</v>
      </c>
      <c r="K1957" s="45" t="s">
        <v>31830</v>
      </c>
      <c r="L1957" s="43">
        <v>0.67491900000000005</v>
      </c>
    </row>
    <row r="1958" spans="1:12" x14ac:dyDescent="0.35">
      <c r="A1958" s="43">
        <v>11</v>
      </c>
      <c r="B1958" s="43" t="s">
        <v>2048</v>
      </c>
      <c r="C1958" s="46" t="s">
        <v>2066</v>
      </c>
      <c r="D1958" s="44" t="s">
        <v>31831</v>
      </c>
      <c r="E1958" s="44" t="s">
        <v>31832</v>
      </c>
      <c r="F1958" s="44" t="str">
        <f t="shared" si="30"/>
        <v>Vision De DiosPilar</v>
      </c>
      <c r="G1958" s="43" t="s">
        <v>23451</v>
      </c>
      <c r="H1958" s="44" t="s">
        <v>31833</v>
      </c>
      <c r="I1958" s="45" t="s">
        <v>31834</v>
      </c>
      <c r="J1958" s="45">
        <v>-34.443100008389003</v>
      </c>
      <c r="K1958" s="45">
        <v>-58.781167985304002</v>
      </c>
      <c r="L1958" s="43">
        <v>0.60497999999999996</v>
      </c>
    </row>
    <row r="1959" spans="1:12" x14ac:dyDescent="0.35">
      <c r="A1959" s="43">
        <v>11</v>
      </c>
      <c r="B1959" s="43" t="s">
        <v>2048</v>
      </c>
      <c r="C1959" s="46" t="s">
        <v>2066</v>
      </c>
      <c r="D1959" s="44" t="s">
        <v>31835</v>
      </c>
      <c r="E1959" s="44" t="s">
        <v>31836</v>
      </c>
      <c r="F1959" s="44" t="str">
        <f t="shared" si="30"/>
        <v>Migrantes.escuela Municipal M.albertiPilar</v>
      </c>
      <c r="G1959" s="43" t="s">
        <v>208</v>
      </c>
      <c r="H1959" s="44" t="s">
        <v>31837</v>
      </c>
      <c r="I1959" s="45" t="s">
        <v>31838</v>
      </c>
      <c r="J1959" s="45">
        <v>-34.462871240795003</v>
      </c>
      <c r="K1959" s="45">
        <v>-58.779265203610997</v>
      </c>
      <c r="L1959" s="43">
        <v>0.60941800000000002</v>
      </c>
    </row>
    <row r="1960" spans="1:12" x14ac:dyDescent="0.35">
      <c r="A1960" s="43">
        <v>11</v>
      </c>
      <c r="B1960" s="43" t="s">
        <v>2048</v>
      </c>
      <c r="C1960" s="46" t="s">
        <v>2068</v>
      </c>
      <c r="D1960" s="44" t="s">
        <v>31839</v>
      </c>
      <c r="E1960" s="44" t="s">
        <v>31840</v>
      </c>
      <c r="F1960" s="44" t="str">
        <f t="shared" si="30"/>
        <v>Biblioteca Estacion Manzanares.ep10Pilar</v>
      </c>
      <c r="G1960" s="43" t="s">
        <v>23922</v>
      </c>
      <c r="H1960" s="44" t="s">
        <v>31841</v>
      </c>
      <c r="I1960" s="45" t="s">
        <v>31842</v>
      </c>
      <c r="J1960" s="45">
        <v>-34.445068599999999</v>
      </c>
      <c r="K1960" s="45">
        <v>-59.0176059</v>
      </c>
      <c r="L1960" s="43">
        <v>0.51239000000000001</v>
      </c>
    </row>
    <row r="1961" spans="1:12" x14ac:dyDescent="0.35">
      <c r="A1961" s="43">
        <v>11</v>
      </c>
      <c r="B1961" s="43" t="s">
        <v>2048</v>
      </c>
      <c r="C1961" s="46" t="s">
        <v>2068</v>
      </c>
      <c r="D1961" s="44" t="s">
        <v>31843</v>
      </c>
      <c r="E1961" s="44" t="s">
        <v>31844</v>
      </c>
      <c r="F1961" s="44" t="str">
        <f t="shared" si="30"/>
        <v>Migrantes. La CasitaPilar</v>
      </c>
      <c r="G1961" s="43" t="s">
        <v>208</v>
      </c>
      <c r="H1961" s="44" t="s">
        <v>31845</v>
      </c>
      <c r="I1961" s="45" t="s">
        <v>31846</v>
      </c>
      <c r="J1961" s="45">
        <v>-34.451933400000001</v>
      </c>
      <c r="K1961" s="45">
        <v>-58.948158100000001</v>
      </c>
      <c r="L1961" s="43">
        <v>0.57335800000000003</v>
      </c>
    </row>
    <row r="1962" spans="1:12" x14ac:dyDescent="0.35">
      <c r="A1962" s="43">
        <v>11</v>
      </c>
      <c r="B1962" s="43" t="s">
        <v>2048</v>
      </c>
      <c r="C1962" s="46" t="s">
        <v>2068</v>
      </c>
      <c r="D1962" s="44" t="s">
        <v>31847</v>
      </c>
      <c r="E1962" s="44" t="s">
        <v>31848</v>
      </c>
      <c r="F1962" s="44" t="str">
        <f t="shared" si="30"/>
        <v>Comedor ConfiarPilar</v>
      </c>
      <c r="G1962" s="43" t="s">
        <v>23461</v>
      </c>
      <c r="H1962" s="44" t="s">
        <v>31849</v>
      </c>
      <c r="I1962" s="45" t="s">
        <v>31850</v>
      </c>
      <c r="J1962" s="45">
        <v>-34.453394799999998</v>
      </c>
      <c r="K1962" s="45">
        <v>-58.953746700000004</v>
      </c>
      <c r="L1962" s="43">
        <v>0.60750000000000004</v>
      </c>
    </row>
    <row r="1963" spans="1:12" x14ac:dyDescent="0.35">
      <c r="A1963" s="43">
        <v>11</v>
      </c>
      <c r="B1963" s="43" t="s">
        <v>2048</v>
      </c>
      <c r="C1963" s="46" t="s">
        <v>2068</v>
      </c>
      <c r="D1963" s="44" t="s">
        <v>31851</v>
      </c>
      <c r="E1963" s="44" t="s">
        <v>31852</v>
      </c>
      <c r="F1963" s="44" t="str">
        <f t="shared" si="30"/>
        <v>Migrantes. Manos En Accion Rio LujanPilar</v>
      </c>
      <c r="G1963" s="43" t="s">
        <v>208</v>
      </c>
      <c r="H1963" s="44" t="s">
        <v>31853</v>
      </c>
      <c r="I1963" s="45" t="s">
        <v>31854</v>
      </c>
      <c r="J1963" s="45">
        <v>-34.447616699999998</v>
      </c>
      <c r="K1963" s="45">
        <v>-58.971338000000003</v>
      </c>
      <c r="L1963" s="43">
        <v>0.63469399999999998</v>
      </c>
    </row>
    <row r="1964" spans="1:12" x14ac:dyDescent="0.35">
      <c r="A1964" s="43">
        <v>11</v>
      </c>
      <c r="B1964" s="43" t="s">
        <v>2048</v>
      </c>
      <c r="C1964" s="46" t="s">
        <v>2068</v>
      </c>
      <c r="D1964" s="44" t="s">
        <v>31855</v>
      </c>
      <c r="E1964" s="44" t="s">
        <v>31856</v>
      </c>
      <c r="F1964" s="44" t="str">
        <f t="shared" si="30"/>
        <v>Buscando El SerPilar</v>
      </c>
      <c r="G1964" s="43" t="s">
        <v>23461</v>
      </c>
      <c r="H1964" s="44" t="s">
        <v>31857</v>
      </c>
      <c r="I1964" s="45" t="s">
        <v>31858</v>
      </c>
      <c r="J1964" s="45">
        <v>-34.461822699999999</v>
      </c>
      <c r="K1964" s="45">
        <v>-58.966416299999999</v>
      </c>
      <c r="L1964" s="43">
        <v>0.3523</v>
      </c>
    </row>
    <row r="1965" spans="1:12" x14ac:dyDescent="0.35">
      <c r="A1965" s="43">
        <v>23</v>
      </c>
      <c r="B1965" s="43" t="s">
        <v>2075</v>
      </c>
      <c r="C1965" s="46" t="s">
        <v>2078</v>
      </c>
      <c r="D1965" s="44" t="s">
        <v>31859</v>
      </c>
      <c r="E1965" s="44" t="s">
        <v>31860</v>
      </c>
      <c r="F1965" s="44" t="str">
        <f t="shared" si="30"/>
        <v>Eest N°1Puan</v>
      </c>
      <c r="G1965" s="43" t="s">
        <v>23490</v>
      </c>
      <c r="H1965" s="44" t="s">
        <v>31861</v>
      </c>
      <c r="I1965" s="45" t="s">
        <v>31862</v>
      </c>
      <c r="J1965" s="47" t="s">
        <v>31863</v>
      </c>
      <c r="K1965" s="47" t="s">
        <v>31864</v>
      </c>
      <c r="L1965" s="43">
        <v>0.18832399999999999</v>
      </c>
    </row>
    <row r="1966" spans="1:12" x14ac:dyDescent="0.35">
      <c r="A1966" s="43">
        <v>4</v>
      </c>
      <c r="B1966" s="43" t="s">
        <v>2081</v>
      </c>
      <c r="C1966" s="46" t="s">
        <v>2137</v>
      </c>
      <c r="D1966" s="44" t="s">
        <v>31865</v>
      </c>
      <c r="E1966" s="44" t="s">
        <v>31866</v>
      </c>
      <c r="F1966" s="44" t="str">
        <f t="shared" si="30"/>
        <v>Asociacion Civil El GarelliQuilmes</v>
      </c>
      <c r="G1966" s="43" t="s">
        <v>23461</v>
      </c>
      <c r="H1966" s="44" t="s">
        <v>31867</v>
      </c>
      <c r="I1966" s="45" t="s">
        <v>31868</v>
      </c>
      <c r="J1966" s="45">
        <v>-34.709814299999998</v>
      </c>
      <c r="K1966" s="45">
        <v>-58.261156720000002</v>
      </c>
      <c r="L1966" s="43">
        <v>0.73067700000000002</v>
      </c>
    </row>
    <row r="1967" spans="1:12" x14ac:dyDescent="0.35">
      <c r="A1967" s="43">
        <v>4</v>
      </c>
      <c r="B1967" s="43" t="s">
        <v>2081</v>
      </c>
      <c r="C1967" s="46" t="s">
        <v>2137</v>
      </c>
      <c r="D1967" s="44" t="s">
        <v>31869</v>
      </c>
      <c r="E1967" s="44" t="s">
        <v>31870</v>
      </c>
      <c r="F1967" s="44" t="str">
        <f t="shared" si="30"/>
        <v>Sindicato De Comercio QuilmesQuilmes</v>
      </c>
      <c r="G1967" s="43" t="s">
        <v>23531</v>
      </c>
      <c r="H1967" s="44" t="s">
        <v>31871</v>
      </c>
      <c r="I1967" s="45" t="s">
        <v>31872</v>
      </c>
      <c r="J1967" s="45">
        <v>-34.73001</v>
      </c>
      <c r="K1967" s="45">
        <v>-58.247219999999999</v>
      </c>
      <c r="L1967" s="43">
        <v>0.311921</v>
      </c>
    </row>
    <row r="1968" spans="1:12" x14ac:dyDescent="0.35">
      <c r="A1968" s="43">
        <v>4</v>
      </c>
      <c r="B1968" s="43" t="s">
        <v>2081</v>
      </c>
      <c r="C1968" s="46" t="s">
        <v>2137</v>
      </c>
      <c r="D1968" s="44" t="s">
        <v>31873</v>
      </c>
      <c r="E1968" s="44" t="s">
        <v>31874</v>
      </c>
      <c r="F1968" s="44" t="str">
        <f t="shared" si="30"/>
        <v>Hospital Isidoro IriarteQuilmes</v>
      </c>
      <c r="G1968" s="43" t="s">
        <v>208</v>
      </c>
      <c r="H1968" s="44" t="s">
        <v>31875</v>
      </c>
      <c r="I1968" s="45" t="s">
        <v>31876</v>
      </c>
      <c r="J1968" s="45">
        <v>-34.720791438146001</v>
      </c>
      <c r="K1968" s="45">
        <v>-58.246432003103997</v>
      </c>
      <c r="L1968" s="43">
        <v>0.41744700000000001</v>
      </c>
    </row>
    <row r="1969" spans="1:12" x14ac:dyDescent="0.35">
      <c r="A1969" s="43">
        <v>4</v>
      </c>
      <c r="B1969" s="43" t="s">
        <v>2081</v>
      </c>
      <c r="C1969" s="46" t="s">
        <v>2137</v>
      </c>
      <c r="D1969" s="44" t="s">
        <v>31877</v>
      </c>
      <c r="E1969" s="44" t="s">
        <v>31878</v>
      </c>
      <c r="F1969" s="44" t="str">
        <f t="shared" si="30"/>
        <v>Biblioteca VilasecaQuilmes</v>
      </c>
      <c r="G1969" s="43" t="s">
        <v>23922</v>
      </c>
      <c r="H1969" s="44" t="s">
        <v>31879</v>
      </c>
      <c r="I1969" s="45" t="s">
        <v>31880</v>
      </c>
      <c r="J1969" s="45">
        <v>-34.733780010014002</v>
      </c>
      <c r="K1969" s="45">
        <v>-58.276796014177002</v>
      </c>
      <c r="L1969" s="43">
        <v>0.31930999999999998</v>
      </c>
    </row>
    <row r="1970" spans="1:12" x14ac:dyDescent="0.35">
      <c r="A1970" s="43">
        <v>4</v>
      </c>
      <c r="B1970" s="43" t="s">
        <v>2081</v>
      </c>
      <c r="C1970" s="46" t="s">
        <v>2137</v>
      </c>
      <c r="D1970" s="44" t="s">
        <v>31881</v>
      </c>
      <c r="E1970" s="44" t="s">
        <v>31882</v>
      </c>
      <c r="F1970" s="44" t="str">
        <f t="shared" si="30"/>
        <v>Escuela Secundaria N°28Quilmes</v>
      </c>
      <c r="G1970" s="45"/>
      <c r="H1970" s="44" t="s">
        <v>31883</v>
      </c>
      <c r="I1970" s="45" t="s">
        <v>31884</v>
      </c>
      <c r="J1970" s="45" t="s">
        <v>31885</v>
      </c>
      <c r="K1970" s="45" t="s">
        <v>31886</v>
      </c>
      <c r="L1970" s="43">
        <v>0.39088200000000001</v>
      </c>
    </row>
    <row r="1971" spans="1:12" x14ac:dyDescent="0.35">
      <c r="A1971" s="43">
        <v>4</v>
      </c>
      <c r="B1971" s="43" t="s">
        <v>2081</v>
      </c>
      <c r="C1971" s="46" t="s">
        <v>2137</v>
      </c>
      <c r="D1971" s="44" t="s">
        <v>31887</v>
      </c>
      <c r="E1971" s="44" t="s">
        <v>31888</v>
      </c>
      <c r="F1971" s="44" t="str">
        <f t="shared" si="30"/>
        <v>Sociedad De Fomento "balneario De Quilmes"Quilmes</v>
      </c>
      <c r="G1971" s="43" t="s">
        <v>23451</v>
      </c>
      <c r="H1971" s="44" t="s">
        <v>31889</v>
      </c>
      <c r="I1971" s="45" t="s">
        <v>31890</v>
      </c>
      <c r="J1971" s="45">
        <v>-34.711528399999999</v>
      </c>
      <c r="K1971" s="45">
        <v>-58.225661199999998</v>
      </c>
      <c r="L1971" s="43">
        <v>0.81685700000000006</v>
      </c>
    </row>
    <row r="1972" spans="1:12" x14ac:dyDescent="0.35">
      <c r="A1972" s="43">
        <v>4</v>
      </c>
      <c r="B1972" s="43" t="s">
        <v>2081</v>
      </c>
      <c r="C1972" s="46" t="s">
        <v>2137</v>
      </c>
      <c r="D1972" s="44" t="s">
        <v>31891</v>
      </c>
      <c r="E1972" s="44" t="s">
        <v>31892</v>
      </c>
      <c r="F1972" s="44" t="str">
        <f t="shared" si="30"/>
        <v>Club Villa AlciraQuilmes</v>
      </c>
      <c r="G1972" s="43" t="s">
        <v>23451</v>
      </c>
      <c r="H1972" s="44" t="s">
        <v>31893</v>
      </c>
      <c r="I1972" s="45" t="s">
        <v>31894</v>
      </c>
      <c r="J1972" s="45">
        <v>-34.730450737402002</v>
      </c>
      <c r="K1972" s="45">
        <v>-58.326304575564997</v>
      </c>
      <c r="L1972" s="43">
        <v>0.96386799999999995</v>
      </c>
    </row>
    <row r="1973" spans="1:12" x14ac:dyDescent="0.35">
      <c r="A1973" s="43">
        <v>4</v>
      </c>
      <c r="B1973" s="43" t="s">
        <v>2081</v>
      </c>
      <c r="C1973" s="46" t="s">
        <v>2137</v>
      </c>
      <c r="D1973" s="44" t="s">
        <v>31895</v>
      </c>
      <c r="E1973" s="44" t="s">
        <v>31896</v>
      </c>
      <c r="F1973" s="44" t="str">
        <f t="shared" si="30"/>
        <v>Escuela Secundaria N°7Quilmes</v>
      </c>
      <c r="G1973" s="45"/>
      <c r="H1973" s="44" t="s">
        <v>31897</v>
      </c>
      <c r="I1973" s="45" t="s">
        <v>31898</v>
      </c>
      <c r="J1973" s="45" t="s">
        <v>31899</v>
      </c>
      <c r="K1973" s="45" t="s">
        <v>31900</v>
      </c>
      <c r="L1973" s="43">
        <v>0.20777399999999999</v>
      </c>
    </row>
    <row r="1974" spans="1:12" x14ac:dyDescent="0.35">
      <c r="A1974" s="43">
        <v>4</v>
      </c>
      <c r="B1974" s="43" t="s">
        <v>2081</v>
      </c>
      <c r="C1974" s="46" t="s">
        <v>2137</v>
      </c>
      <c r="D1974" s="44" t="s">
        <v>31901</v>
      </c>
      <c r="E1974" s="44" t="s">
        <v>31902</v>
      </c>
      <c r="F1974" s="44" t="str">
        <f t="shared" si="30"/>
        <v>Centro Cultural El GalponQuilmes</v>
      </c>
      <c r="G1974" s="43" t="s">
        <v>23922</v>
      </c>
      <c r="H1974" s="44" t="s">
        <v>31903</v>
      </c>
      <c r="I1974" s="45" t="s">
        <v>31904</v>
      </c>
      <c r="J1974" s="45">
        <v>-34.734172000000001</v>
      </c>
      <c r="K1974" s="45">
        <v>-58.296174600000001</v>
      </c>
      <c r="L1974" s="43">
        <v>0.49872899999999998</v>
      </c>
    </row>
    <row r="1975" spans="1:12" x14ac:dyDescent="0.35">
      <c r="A1975" s="43">
        <v>4</v>
      </c>
      <c r="B1975" s="43" t="s">
        <v>2081</v>
      </c>
      <c r="C1975" s="46" t="s">
        <v>2137</v>
      </c>
      <c r="D1975" s="44" t="s">
        <v>31905</v>
      </c>
      <c r="E1975" s="44" t="s">
        <v>31906</v>
      </c>
      <c r="F1975" s="44" t="str">
        <f t="shared" si="30"/>
        <v>Centro De Jubilados Nuestros DerechosQuilmes</v>
      </c>
      <c r="G1975" s="43" t="s">
        <v>23451</v>
      </c>
      <c r="H1975" s="44" t="s">
        <v>31907</v>
      </c>
      <c r="I1975" s="45" t="s">
        <v>31908</v>
      </c>
      <c r="J1975" s="45">
        <v>-34.723455014043999</v>
      </c>
      <c r="K1975" s="45">
        <v>-58.253695991939999</v>
      </c>
      <c r="L1975" s="43">
        <v>0.125754</v>
      </c>
    </row>
    <row r="1976" spans="1:12" x14ac:dyDescent="0.35">
      <c r="A1976" s="43">
        <v>4</v>
      </c>
      <c r="B1976" s="43" t="s">
        <v>2081</v>
      </c>
      <c r="C1976" s="46" t="s">
        <v>2137</v>
      </c>
      <c r="D1976" s="44" t="s">
        <v>31909</v>
      </c>
      <c r="E1976" s="44" t="s">
        <v>31910</v>
      </c>
      <c r="F1976" s="44" t="str">
        <f t="shared" si="30"/>
        <v>Iglesia De Dios Vision VidaQuilmes</v>
      </c>
      <c r="G1976" s="43" t="s">
        <v>23573</v>
      </c>
      <c r="H1976" s="44" t="s">
        <v>31911</v>
      </c>
      <c r="I1976" s="45" t="s">
        <v>31912</v>
      </c>
      <c r="J1976" s="45">
        <v>-34.734059000000002</v>
      </c>
      <c r="K1976" s="45">
        <v>-58.305332399999998</v>
      </c>
      <c r="L1976" s="43">
        <v>0.72672800000000004</v>
      </c>
    </row>
    <row r="1977" spans="1:12" x14ac:dyDescent="0.35">
      <c r="A1977" s="43">
        <v>4</v>
      </c>
      <c r="B1977" s="43" t="s">
        <v>2081</v>
      </c>
      <c r="C1977" s="46" t="s">
        <v>2137</v>
      </c>
      <c r="D1977" s="44" t="s">
        <v>31913</v>
      </c>
      <c r="E1977" s="44" t="s">
        <v>31914</v>
      </c>
      <c r="F1977" s="44" t="str">
        <f t="shared" si="30"/>
        <v>Cic "la Ribera"Quilmes</v>
      </c>
      <c r="G1977" s="43" t="s">
        <v>208</v>
      </c>
      <c r="H1977" s="44" t="s">
        <v>31915</v>
      </c>
      <c r="I1977" s="45" t="s">
        <v>31916</v>
      </c>
      <c r="J1977" s="45">
        <v>-34.709979009214003</v>
      </c>
      <c r="K1977" s="45">
        <v>-58.225899002619997</v>
      </c>
      <c r="L1977" s="43">
        <v>0.80061300000000002</v>
      </c>
    </row>
    <row r="1978" spans="1:12" x14ac:dyDescent="0.35">
      <c r="A1978" s="43">
        <v>4</v>
      </c>
      <c r="B1978" s="43" t="s">
        <v>2081</v>
      </c>
      <c r="C1978" s="46" t="s">
        <v>2137</v>
      </c>
      <c r="D1978" s="44" t="s">
        <v>31917</v>
      </c>
      <c r="E1978" s="44" t="s">
        <v>31918</v>
      </c>
      <c r="F1978" s="44" t="str">
        <f t="shared" si="30"/>
        <v>Centro Cultural Deportivo Eva PeronQuilmes</v>
      </c>
      <c r="G1978" s="43" t="s">
        <v>23451</v>
      </c>
      <c r="H1978" s="44" t="s">
        <v>31919</v>
      </c>
      <c r="I1978" s="45" t="s">
        <v>31920</v>
      </c>
      <c r="J1978" s="45">
        <v>-34.752736983239998</v>
      </c>
      <c r="K1978" s="45">
        <v>-58.305434965670997</v>
      </c>
      <c r="L1978" s="43">
        <v>0.69712600000000002</v>
      </c>
    </row>
    <row r="1979" spans="1:12" x14ac:dyDescent="0.35">
      <c r="A1979" s="43">
        <v>4</v>
      </c>
      <c r="B1979" s="43" t="s">
        <v>2081</v>
      </c>
      <c r="C1979" s="46" t="s">
        <v>2137</v>
      </c>
      <c r="D1979" s="44" t="s">
        <v>31921</v>
      </c>
      <c r="E1979" s="44" t="s">
        <v>31922</v>
      </c>
      <c r="F1979" s="44" t="str">
        <f t="shared" si="30"/>
        <v>Asociacion Sordos QuilmesQuilmes</v>
      </c>
      <c r="G1979" s="43" t="s">
        <v>23451</v>
      </c>
      <c r="H1979" s="44" t="s">
        <v>31923</v>
      </c>
      <c r="I1979" s="45" t="s">
        <v>31924</v>
      </c>
      <c r="J1979" s="45">
        <v>-34.737973979087002</v>
      </c>
      <c r="K1979" s="45">
        <v>-58.242313032151003</v>
      </c>
      <c r="L1979" s="43">
        <v>0.221388</v>
      </c>
    </row>
    <row r="1980" spans="1:12" x14ac:dyDescent="0.35">
      <c r="A1980" s="43">
        <v>4</v>
      </c>
      <c r="B1980" s="43" t="s">
        <v>2081</v>
      </c>
      <c r="C1980" s="46" t="s">
        <v>2137</v>
      </c>
      <c r="D1980" s="44" t="s">
        <v>31925</v>
      </c>
      <c r="E1980" s="44" t="s">
        <v>31926</v>
      </c>
      <c r="F1980" s="44" t="str">
        <f t="shared" si="30"/>
        <v>Corriente Peronista DescamisadosQuilmes</v>
      </c>
      <c r="G1980" s="43" t="s">
        <v>23451</v>
      </c>
      <c r="H1980" s="44" t="s">
        <v>31927</v>
      </c>
      <c r="I1980" s="45" t="s">
        <v>31928</v>
      </c>
      <c r="J1980" s="45">
        <v>-34.7297066</v>
      </c>
      <c r="K1980" s="45">
        <v>-58.314786499999997</v>
      </c>
      <c r="L1980" s="43">
        <v>0.92398400000000003</v>
      </c>
    </row>
    <row r="1981" spans="1:12" x14ac:dyDescent="0.35">
      <c r="A1981" s="43">
        <v>4</v>
      </c>
      <c r="B1981" s="43" t="s">
        <v>2081</v>
      </c>
      <c r="C1981" s="46" t="s">
        <v>2137</v>
      </c>
      <c r="D1981" s="44" t="s">
        <v>31929</v>
      </c>
      <c r="E1981" s="44" t="s">
        <v>31930</v>
      </c>
      <c r="F1981" s="44" t="str">
        <f t="shared" si="30"/>
        <v>Centro Peronismo Militante De La Ribera De BernalQuilmes</v>
      </c>
      <c r="G1981" s="43" t="s">
        <v>23451</v>
      </c>
      <c r="H1981" s="44" t="s">
        <v>31931</v>
      </c>
      <c r="I1981" s="45" t="s">
        <v>31932</v>
      </c>
      <c r="J1981" s="45">
        <v>-34.724964397143999</v>
      </c>
      <c r="K1981" s="45">
        <v>-58.302410361313001</v>
      </c>
      <c r="L1981" s="43">
        <v>0.26794299999999999</v>
      </c>
    </row>
    <row r="1982" spans="1:12" x14ac:dyDescent="0.35">
      <c r="A1982" s="43">
        <v>4</v>
      </c>
      <c r="B1982" s="43" t="s">
        <v>2081</v>
      </c>
      <c r="C1982" s="46" t="s">
        <v>2137</v>
      </c>
      <c r="D1982" s="44" t="s">
        <v>31933</v>
      </c>
      <c r="E1982" s="44" t="s">
        <v>31934</v>
      </c>
      <c r="F1982" s="44" t="str">
        <f t="shared" si="30"/>
        <v>Cooperativa MetalÚrgica Eitec LtdeaQuilmes</v>
      </c>
      <c r="G1982" s="43" t="s">
        <v>23451</v>
      </c>
      <c r="H1982" s="44" t="s">
        <v>31935</v>
      </c>
      <c r="I1982" s="45" t="s">
        <v>31936</v>
      </c>
      <c r="J1982" s="45">
        <v>-34.742423889572997</v>
      </c>
      <c r="K1982" s="45">
        <v>-58.329659923133001</v>
      </c>
      <c r="L1982" s="43">
        <v>0.745197</v>
      </c>
    </row>
    <row r="1983" spans="1:12" x14ac:dyDescent="0.35">
      <c r="A1983" s="43">
        <v>4</v>
      </c>
      <c r="B1983" s="43" t="s">
        <v>2081</v>
      </c>
      <c r="C1983" s="46" t="s">
        <v>2137</v>
      </c>
      <c r="D1983" s="44" t="s">
        <v>31937</v>
      </c>
      <c r="E1983" s="44" t="s">
        <v>31938</v>
      </c>
      <c r="F1983" s="44" t="str">
        <f t="shared" si="30"/>
        <v>San Francisco Asis - IapiQuilmes</v>
      </c>
      <c r="G1983" s="43" t="s">
        <v>23451</v>
      </c>
      <c r="H1983" s="44" t="s">
        <v>31939</v>
      </c>
      <c r="I1983" s="45" t="s">
        <v>31940</v>
      </c>
      <c r="J1983" s="45">
        <v>-34.736110080000003</v>
      </c>
      <c r="K1983" s="45">
        <v>-58.321488109999997</v>
      </c>
      <c r="L1983" s="43">
        <v>0.77041000000000004</v>
      </c>
    </row>
    <row r="1984" spans="1:12" x14ac:dyDescent="0.35">
      <c r="A1984" s="43">
        <v>4</v>
      </c>
      <c r="B1984" s="43" t="s">
        <v>2081</v>
      </c>
      <c r="C1984" s="46" t="s">
        <v>2137</v>
      </c>
      <c r="D1984" s="44" t="s">
        <v>31941</v>
      </c>
      <c r="E1984" s="44" t="s">
        <v>31942</v>
      </c>
      <c r="F1984" s="44" t="str">
        <f t="shared" si="30"/>
        <v>Transformar (municipalidad De Quilmes)Quilmes</v>
      </c>
      <c r="G1984" s="43" t="s">
        <v>208</v>
      </c>
      <c r="H1984" s="44" t="s">
        <v>31943</v>
      </c>
      <c r="I1984" s="45" t="s">
        <v>31944</v>
      </c>
      <c r="J1984" s="45">
        <v>-34.714122699999997</v>
      </c>
      <c r="K1984" s="45">
        <v>-58.2558358</v>
      </c>
      <c r="L1984" s="43">
        <v>0.44066</v>
      </c>
    </row>
    <row r="1985" spans="1:12" x14ac:dyDescent="0.35">
      <c r="A1985" s="43">
        <v>4</v>
      </c>
      <c r="B1985" s="43" t="s">
        <v>2081</v>
      </c>
      <c r="C1985" s="46" t="s">
        <v>2137</v>
      </c>
      <c r="D1985" s="44" t="s">
        <v>31945</v>
      </c>
      <c r="E1985" s="44" t="s">
        <v>3150</v>
      </c>
      <c r="F1985" s="44" t="str">
        <f t="shared" si="30"/>
        <v>Cic Santo DomingoQuilmes</v>
      </c>
      <c r="G1985" s="43" t="s">
        <v>23536</v>
      </c>
      <c r="H1985" s="44" t="s">
        <v>31946</v>
      </c>
      <c r="I1985" s="45" t="s">
        <v>31947</v>
      </c>
      <c r="J1985" s="45">
        <v>-34.716090600000001</v>
      </c>
      <c r="K1985" s="45">
        <v>-58.306257799999997</v>
      </c>
      <c r="L1985" s="43">
        <v>0.51488299999999998</v>
      </c>
    </row>
    <row r="1986" spans="1:12" x14ac:dyDescent="0.35">
      <c r="A1986" s="43">
        <v>4</v>
      </c>
      <c r="B1986" s="43" t="s">
        <v>2081</v>
      </c>
      <c r="C1986" s="46" t="s">
        <v>2137</v>
      </c>
      <c r="D1986" s="44" t="s">
        <v>31948</v>
      </c>
      <c r="E1986" s="44" t="s">
        <v>31949</v>
      </c>
      <c r="F1986" s="44" t="str">
        <f t="shared" ref="F1986:F2049" si="31">CONCATENATE(E1986,B1986)</f>
        <v>Club 9 De JulioQuilmes</v>
      </c>
      <c r="G1986" s="43" t="s">
        <v>23461</v>
      </c>
      <c r="H1986" s="44" t="s">
        <v>31950</v>
      </c>
      <c r="I1986" s="45" t="s">
        <v>31951</v>
      </c>
      <c r="J1986" s="45">
        <v>-34.706103890000001</v>
      </c>
      <c r="K1986" s="45">
        <v>-58.296239929999999</v>
      </c>
      <c r="L1986" s="43">
        <v>0.36555500000000002</v>
      </c>
    </row>
    <row r="1987" spans="1:12" x14ac:dyDescent="0.35">
      <c r="A1987" s="43">
        <v>4</v>
      </c>
      <c r="B1987" s="43" t="s">
        <v>2081</v>
      </c>
      <c r="C1987" s="46" t="s">
        <v>2138</v>
      </c>
      <c r="D1987" s="44" t="s">
        <v>31952</v>
      </c>
      <c r="E1987" s="44" t="s">
        <v>31953</v>
      </c>
      <c r="F1987" s="44" t="str">
        <f t="shared" si="31"/>
        <v>Centro Comunitario 24 De DiciembreQuilmes</v>
      </c>
      <c r="G1987" s="43" t="s">
        <v>23461</v>
      </c>
      <c r="H1987" s="44" t="s">
        <v>31954</v>
      </c>
      <c r="I1987" s="45" t="s">
        <v>31955</v>
      </c>
      <c r="J1987" s="45">
        <v>-34.757611059936998</v>
      </c>
      <c r="K1987" s="45">
        <v>-58.256812299720998</v>
      </c>
      <c r="L1987" s="43">
        <v>0.82217099999999999</v>
      </c>
    </row>
    <row r="1988" spans="1:12" x14ac:dyDescent="0.35">
      <c r="A1988" s="43">
        <v>4</v>
      </c>
      <c r="B1988" s="43" t="s">
        <v>2081</v>
      </c>
      <c r="C1988" s="46" t="s">
        <v>2137</v>
      </c>
      <c r="D1988" s="44" t="s">
        <v>31956</v>
      </c>
      <c r="E1988" s="44" t="s">
        <v>31957</v>
      </c>
      <c r="F1988" s="44" t="str">
        <f t="shared" si="31"/>
        <v>Centro Cultural "somos El Mundo"Quilmes</v>
      </c>
      <c r="G1988" s="43" t="s">
        <v>23922</v>
      </c>
      <c r="H1988" s="44" t="s">
        <v>31958</v>
      </c>
      <c r="I1988" s="45" t="s">
        <v>31959</v>
      </c>
      <c r="J1988" s="45">
        <v>-34.725054700000001</v>
      </c>
      <c r="K1988" s="45">
        <v>-58.315227</v>
      </c>
      <c r="L1988" s="43">
        <v>0.92669599999999996</v>
      </c>
    </row>
    <row r="1989" spans="1:12" x14ac:dyDescent="0.35">
      <c r="A1989" s="43">
        <v>4</v>
      </c>
      <c r="B1989" s="43" t="s">
        <v>2081</v>
      </c>
      <c r="C1989" s="46" t="s">
        <v>2137</v>
      </c>
      <c r="D1989" s="44" t="s">
        <v>31960</v>
      </c>
      <c r="E1989" s="44" t="s">
        <v>31961</v>
      </c>
      <c r="F1989" s="44" t="str">
        <f t="shared" si="31"/>
        <v>TinkunacoQuilmes</v>
      </c>
      <c r="G1989" s="43" t="s">
        <v>23701</v>
      </c>
      <c r="H1989" s="44" t="s">
        <v>31962</v>
      </c>
      <c r="I1989" s="45" t="s">
        <v>31963</v>
      </c>
      <c r="J1989" s="45">
        <v>-34.727398999999998</v>
      </c>
      <c r="K1989" s="45">
        <v>-58.322216099999999</v>
      </c>
      <c r="L1989" s="43">
        <v>0.91433699999999996</v>
      </c>
    </row>
    <row r="1990" spans="1:12" x14ac:dyDescent="0.35">
      <c r="A1990" s="43">
        <v>4</v>
      </c>
      <c r="B1990" s="43" t="s">
        <v>2081</v>
      </c>
      <c r="C1990" s="46" t="s">
        <v>2138</v>
      </c>
      <c r="D1990" s="44" t="s">
        <v>31964</v>
      </c>
      <c r="E1990" s="44" t="s">
        <v>31965</v>
      </c>
      <c r="F1990" s="44" t="str">
        <f t="shared" si="31"/>
        <v>Sociedad De Fomento "barrio Arrieta"Quilmes</v>
      </c>
      <c r="G1990" s="43" t="s">
        <v>23461</v>
      </c>
      <c r="H1990" s="44" t="s">
        <v>31966</v>
      </c>
      <c r="I1990" s="45" t="s">
        <v>31967</v>
      </c>
      <c r="J1990" s="45">
        <v>-34.742548470000003</v>
      </c>
      <c r="K1990" s="45">
        <v>-58.235280459999998</v>
      </c>
      <c r="L1990" s="43">
        <v>0.24099300000000001</v>
      </c>
    </row>
    <row r="1991" spans="1:12" x14ac:dyDescent="0.35">
      <c r="A1991" s="43">
        <v>4</v>
      </c>
      <c r="B1991" s="43" t="s">
        <v>2081</v>
      </c>
      <c r="C1991" s="46" t="s">
        <v>2138</v>
      </c>
      <c r="D1991" s="44" t="s">
        <v>31968</v>
      </c>
      <c r="E1991" s="44" t="s">
        <v>31969</v>
      </c>
      <c r="F1991" s="44" t="str">
        <f t="shared" si="31"/>
        <v>Escuela Primaria N°40Quilmes</v>
      </c>
      <c r="G1991" s="43" t="s">
        <v>24109</v>
      </c>
      <c r="H1991" s="44" t="s">
        <v>31970</v>
      </c>
      <c r="I1991" s="45" t="s">
        <v>31971</v>
      </c>
      <c r="J1991" s="45" t="s">
        <v>31972</v>
      </c>
      <c r="K1991" s="45" t="s">
        <v>31973</v>
      </c>
      <c r="L1991" s="43">
        <v>0.38692300000000002</v>
      </c>
    </row>
    <row r="1992" spans="1:12" x14ac:dyDescent="0.35">
      <c r="A1992" s="43">
        <v>4</v>
      </c>
      <c r="B1992" s="43" t="s">
        <v>2081</v>
      </c>
      <c r="C1992" s="46" t="s">
        <v>2138</v>
      </c>
      <c r="D1992" s="44" t="s">
        <v>31974</v>
      </c>
      <c r="E1992" s="44" t="s">
        <v>31975</v>
      </c>
      <c r="F1992" s="44" t="str">
        <f t="shared" si="31"/>
        <v>Jesus Es Tu PazQuilmes</v>
      </c>
      <c r="G1992" s="43" t="s">
        <v>23573</v>
      </c>
      <c r="H1992" s="44" t="s">
        <v>31976</v>
      </c>
      <c r="I1992" s="45" t="s">
        <v>31977</v>
      </c>
      <c r="J1992" s="45">
        <v>-34.74693405</v>
      </c>
      <c r="K1992" s="45">
        <v>-58.311605100000001</v>
      </c>
      <c r="L1992" s="43">
        <v>0.890567</v>
      </c>
    </row>
    <row r="1993" spans="1:12" x14ac:dyDescent="0.35">
      <c r="A1993" s="43">
        <v>4</v>
      </c>
      <c r="B1993" s="43" t="s">
        <v>2081</v>
      </c>
      <c r="C1993" s="46" t="s">
        <v>2138</v>
      </c>
      <c r="D1993" s="44" t="s">
        <v>31978</v>
      </c>
      <c r="E1993" s="44" t="s">
        <v>31979</v>
      </c>
      <c r="F1993" s="44" t="str">
        <f t="shared" si="31"/>
        <v>Escuela Secundaria N°65Quilmes</v>
      </c>
      <c r="G1993" s="45"/>
      <c r="H1993" s="44" t="s">
        <v>31980</v>
      </c>
      <c r="I1993" s="45" t="s">
        <v>31981</v>
      </c>
      <c r="J1993" s="45" t="s">
        <v>31982</v>
      </c>
      <c r="K1993" s="45" t="s">
        <v>31983</v>
      </c>
      <c r="L1993" s="43">
        <v>0.49274899999999999</v>
      </c>
    </row>
    <row r="1994" spans="1:12" x14ac:dyDescent="0.35">
      <c r="A1994" s="43">
        <v>4</v>
      </c>
      <c r="B1994" s="43" t="s">
        <v>2081</v>
      </c>
      <c r="C1994" s="46" t="s">
        <v>2138</v>
      </c>
      <c r="D1994" s="44" t="s">
        <v>31984</v>
      </c>
      <c r="E1994" s="44" t="s">
        <v>31985</v>
      </c>
      <c r="F1994" s="44" t="str">
        <f t="shared" si="31"/>
        <v>Club Solano Juventud UnidaQuilmes</v>
      </c>
      <c r="G1994" s="43" t="s">
        <v>23451</v>
      </c>
      <c r="H1994" s="44" t="s">
        <v>31986</v>
      </c>
      <c r="I1994" s="45" t="s">
        <v>31987</v>
      </c>
      <c r="J1994" s="45">
        <v>-34.775329999999997</v>
      </c>
      <c r="K1994" s="45">
        <v>-58.303840000000001</v>
      </c>
      <c r="L1994" s="43">
        <v>0.50956900000000005</v>
      </c>
    </row>
    <row r="1995" spans="1:12" x14ac:dyDescent="0.35">
      <c r="A1995" s="43">
        <v>4</v>
      </c>
      <c r="B1995" s="43" t="s">
        <v>2081</v>
      </c>
      <c r="C1995" s="46" t="s">
        <v>2138</v>
      </c>
      <c r="D1995" s="44" t="s">
        <v>31988</v>
      </c>
      <c r="E1995" s="44" t="s">
        <v>31989</v>
      </c>
      <c r="F1995" s="44" t="str">
        <f t="shared" si="31"/>
        <v>Sociedad De FomentoQuilmes</v>
      </c>
      <c r="G1995" s="43" t="s">
        <v>23451</v>
      </c>
      <c r="H1995" s="44" t="s">
        <v>31990</v>
      </c>
      <c r="I1995" s="45" t="s">
        <v>31991</v>
      </c>
      <c r="J1995" s="45">
        <v>-34.741985</v>
      </c>
      <c r="K1995" s="45">
        <v>-58.318922100000002</v>
      </c>
      <c r="L1995" s="43">
        <v>0.78444499999999995</v>
      </c>
    </row>
    <row r="1996" spans="1:12" x14ac:dyDescent="0.35">
      <c r="A1996" s="43">
        <v>4</v>
      </c>
      <c r="B1996" s="43" t="s">
        <v>2081</v>
      </c>
      <c r="C1996" s="46" t="s">
        <v>2138</v>
      </c>
      <c r="D1996" s="44" t="s">
        <v>31992</v>
      </c>
      <c r="E1996" s="44" t="s">
        <v>31993</v>
      </c>
      <c r="F1996" s="44" t="str">
        <f t="shared" si="31"/>
        <v>Capilla ExaltaciÓn De La CruzQuilmes</v>
      </c>
      <c r="G1996" s="43" t="s">
        <v>23573</v>
      </c>
      <c r="H1996" s="44" t="s">
        <v>31994</v>
      </c>
      <c r="I1996" s="45" t="s">
        <v>31995</v>
      </c>
      <c r="J1996" s="45">
        <v>-34.760244989189999</v>
      </c>
      <c r="K1996" s="45">
        <v>-58.323952014709</v>
      </c>
      <c r="L1996" s="43">
        <v>0.80396900000000004</v>
      </c>
    </row>
    <row r="1997" spans="1:12" x14ac:dyDescent="0.35">
      <c r="A1997" s="43">
        <v>4</v>
      </c>
      <c r="B1997" s="43" t="s">
        <v>2081</v>
      </c>
      <c r="C1997" s="46" t="s">
        <v>2138</v>
      </c>
      <c r="D1997" s="44" t="s">
        <v>31996</v>
      </c>
      <c r="E1997" s="44" t="s">
        <v>31997</v>
      </c>
      <c r="F1997" s="44" t="str">
        <f t="shared" si="31"/>
        <v>Escuela De Arte Y Oficios "solano Vive"Quilmes</v>
      </c>
      <c r="G1997" s="43" t="s">
        <v>23451</v>
      </c>
      <c r="H1997" s="44" t="s">
        <v>31998</v>
      </c>
      <c r="I1997" s="45" t="s">
        <v>31999</v>
      </c>
      <c r="J1997" s="45" t="s">
        <v>32000</v>
      </c>
      <c r="K1997" s="45" t="s">
        <v>32001</v>
      </c>
      <c r="L1997" s="43">
        <v>0.83223999999999998</v>
      </c>
    </row>
    <row r="1998" spans="1:12" x14ac:dyDescent="0.35">
      <c r="A1998" s="43">
        <v>4</v>
      </c>
      <c r="B1998" s="43" t="s">
        <v>2081</v>
      </c>
      <c r="C1998" s="46" t="s">
        <v>2138</v>
      </c>
      <c r="D1998" s="44" t="s">
        <v>32002</v>
      </c>
      <c r="E1998" s="44" t="s">
        <v>31953</v>
      </c>
      <c r="F1998" s="44" t="str">
        <f t="shared" si="31"/>
        <v>Centro Comunitario 24 De DiciembreQuilmes</v>
      </c>
      <c r="G1998" s="43" t="s">
        <v>23461</v>
      </c>
      <c r="H1998" s="44" t="s">
        <v>32003</v>
      </c>
      <c r="I1998" s="45" t="s">
        <v>32004</v>
      </c>
      <c r="J1998" s="45">
        <v>-34.756833899999997</v>
      </c>
      <c r="K1998" s="45">
        <v>-58.255062299999999</v>
      </c>
      <c r="L1998" s="43">
        <v>0.868313</v>
      </c>
    </row>
    <row r="1999" spans="1:12" x14ac:dyDescent="0.35">
      <c r="A1999" s="43">
        <v>4</v>
      </c>
      <c r="B1999" s="43" t="s">
        <v>2081</v>
      </c>
      <c r="C1999" s="46" t="s">
        <v>2138</v>
      </c>
      <c r="D1999" s="44" t="s">
        <v>32005</v>
      </c>
      <c r="E1999" s="44" t="s">
        <v>32006</v>
      </c>
      <c r="F1999" s="44" t="str">
        <f t="shared" si="31"/>
        <v>Instituto Superior N°83Quilmes</v>
      </c>
      <c r="G1999" s="45"/>
      <c r="H1999" s="44" t="s">
        <v>32007</v>
      </c>
      <c r="I1999" s="45" t="s">
        <v>32008</v>
      </c>
      <c r="J1999" s="45">
        <v>-34.777627299999999</v>
      </c>
      <c r="K1999" s="45">
        <v>-58.308416399999999</v>
      </c>
      <c r="L1999" s="43">
        <v>0.45330900000000002</v>
      </c>
    </row>
    <row r="2000" spans="1:12" x14ac:dyDescent="0.35">
      <c r="A2000" s="43">
        <v>4</v>
      </c>
      <c r="B2000" s="43" t="s">
        <v>2081</v>
      </c>
      <c r="C2000" s="46" t="s">
        <v>2138</v>
      </c>
      <c r="D2000" s="44" t="s">
        <v>32009</v>
      </c>
      <c r="E2000" s="44" t="s">
        <v>32010</v>
      </c>
      <c r="F2000" s="44" t="str">
        <f t="shared" si="31"/>
        <v>Sociedad De Fomento La FloridaQuilmes</v>
      </c>
      <c r="G2000" s="43" t="s">
        <v>23451</v>
      </c>
      <c r="H2000" s="44" t="s">
        <v>32011</v>
      </c>
      <c r="I2000" s="45" t="s">
        <v>32012</v>
      </c>
      <c r="J2000" s="45">
        <v>-34.774068030000002</v>
      </c>
      <c r="K2000" s="45">
        <v>-58.288979840000003</v>
      </c>
      <c r="L2000" s="43">
        <v>0.62361299999999997</v>
      </c>
    </row>
    <row r="2001" spans="1:12" x14ac:dyDescent="0.35">
      <c r="A2001" s="43">
        <v>4</v>
      </c>
      <c r="B2001" s="43" t="s">
        <v>2081</v>
      </c>
      <c r="C2001" s="46" t="s">
        <v>2138</v>
      </c>
      <c r="D2001" s="44" t="s">
        <v>32013</v>
      </c>
      <c r="E2001" s="44" t="s">
        <v>32014</v>
      </c>
      <c r="F2001" s="44" t="str">
        <f t="shared" si="31"/>
        <v>Polideportivo Vecinal SolanoQuilmes</v>
      </c>
      <c r="G2001" s="43" t="s">
        <v>23451</v>
      </c>
      <c r="H2001" s="44" t="s">
        <v>32015</v>
      </c>
      <c r="I2001" s="45" t="s">
        <v>32016</v>
      </c>
      <c r="J2001" s="45">
        <v>-34.771000899999997</v>
      </c>
      <c r="K2001" s="45">
        <v>-58.309027999999998</v>
      </c>
      <c r="L2001" s="43">
        <v>0.72490600000000005</v>
      </c>
    </row>
    <row r="2002" spans="1:12" x14ac:dyDescent="0.35">
      <c r="A2002" s="43">
        <v>4</v>
      </c>
      <c r="B2002" s="43" t="s">
        <v>2081</v>
      </c>
      <c r="C2002" s="46" t="s">
        <v>2138</v>
      </c>
      <c r="D2002" s="44" t="s">
        <v>32017</v>
      </c>
      <c r="E2002" s="44" t="s">
        <v>32018</v>
      </c>
      <c r="F2002" s="44" t="str">
        <f t="shared" si="31"/>
        <v>Ptp SolanoQuilmes</v>
      </c>
      <c r="G2002" s="43" t="s">
        <v>23531</v>
      </c>
      <c r="H2002" s="44" t="s">
        <v>32019</v>
      </c>
      <c r="I2002" s="45" t="s">
        <v>32020</v>
      </c>
      <c r="J2002" s="45">
        <v>-34.789407300000001</v>
      </c>
      <c r="K2002" s="45">
        <v>-58.308420699999999</v>
      </c>
      <c r="L2002" s="43">
        <v>0.64096399999999998</v>
      </c>
    </row>
    <row r="2003" spans="1:12" x14ac:dyDescent="0.35">
      <c r="A2003" s="43">
        <v>4</v>
      </c>
      <c r="B2003" s="43" t="s">
        <v>2081</v>
      </c>
      <c r="C2003" s="46" t="s">
        <v>2138</v>
      </c>
      <c r="D2003" s="44" t="s">
        <v>32021</v>
      </c>
      <c r="E2003" s="44" t="s">
        <v>32022</v>
      </c>
      <c r="F2003" s="44" t="str">
        <f t="shared" si="31"/>
        <v>PromebaQuilmes</v>
      </c>
      <c r="G2003" s="43" t="s">
        <v>23536</v>
      </c>
      <c r="H2003" s="44" t="s">
        <v>32023</v>
      </c>
      <c r="I2003" s="45" t="s">
        <v>32024</v>
      </c>
      <c r="J2003" s="45">
        <v>-34.749596996582</v>
      </c>
      <c r="K2003" s="45">
        <v>-58.332134009493998</v>
      </c>
      <c r="L2003" s="43">
        <v>0.80440100000000003</v>
      </c>
    </row>
    <row r="2004" spans="1:12" x14ac:dyDescent="0.35">
      <c r="A2004" s="43">
        <v>4</v>
      </c>
      <c r="B2004" s="43" t="s">
        <v>2081</v>
      </c>
      <c r="C2004" s="46" t="s">
        <v>2138</v>
      </c>
      <c r="D2004" s="44" t="s">
        <v>32025</v>
      </c>
      <c r="E2004" s="44" t="s">
        <v>32026</v>
      </c>
      <c r="F2004" s="44" t="str">
        <f t="shared" si="31"/>
        <v>Centro Juvenil Luz Del AlmaQuilmes</v>
      </c>
      <c r="G2004" s="43" t="s">
        <v>23461</v>
      </c>
      <c r="H2004" s="44" t="s">
        <v>32027</v>
      </c>
      <c r="I2004" s="45" t="s">
        <v>32028</v>
      </c>
      <c r="J2004" s="45">
        <v>-34.761128100000001</v>
      </c>
      <c r="K2004" s="45">
        <v>-58.251322000000002</v>
      </c>
      <c r="L2004" s="43">
        <v>0.71122200000000002</v>
      </c>
    </row>
    <row r="2005" spans="1:12" x14ac:dyDescent="0.35">
      <c r="A2005" s="43">
        <v>4</v>
      </c>
      <c r="B2005" s="43" t="s">
        <v>2081</v>
      </c>
      <c r="C2005" s="46" t="s">
        <v>2138</v>
      </c>
      <c r="D2005" s="44" t="s">
        <v>32029</v>
      </c>
      <c r="E2005" s="44" t="s">
        <v>32030</v>
      </c>
      <c r="F2005" s="44" t="str">
        <f t="shared" si="31"/>
        <v>Sociedad De Fomento "1° De Mayo"Quilmes</v>
      </c>
      <c r="G2005" s="43" t="s">
        <v>23451</v>
      </c>
      <c r="H2005" s="44" t="s">
        <v>32031</v>
      </c>
      <c r="I2005" s="45" t="s">
        <v>32032</v>
      </c>
      <c r="J2005" s="45">
        <v>-34.772528756592997</v>
      </c>
      <c r="K2005" s="45">
        <v>-58.315224958767999</v>
      </c>
      <c r="L2005" s="43">
        <v>0.62705999999999995</v>
      </c>
    </row>
    <row r="2006" spans="1:12" x14ac:dyDescent="0.35">
      <c r="A2006" s="43">
        <v>4</v>
      </c>
      <c r="B2006" s="43" t="s">
        <v>2081</v>
      </c>
      <c r="C2006" s="46" t="s">
        <v>2138</v>
      </c>
      <c r="D2006" s="44" t="s">
        <v>32033</v>
      </c>
      <c r="E2006" s="44" t="s">
        <v>32034</v>
      </c>
      <c r="F2006" s="44" t="str">
        <f t="shared" si="31"/>
        <v>Centro Social "por La 2da Independencia"Quilmes</v>
      </c>
      <c r="G2006" s="43" t="s">
        <v>23461</v>
      </c>
      <c r="H2006" s="44" t="s">
        <v>32035</v>
      </c>
      <c r="I2006" s="45" t="s">
        <v>32036</v>
      </c>
      <c r="J2006" s="45">
        <v>-34.763816015219</v>
      </c>
      <c r="K2006" s="45">
        <v>-58.272385959639998</v>
      </c>
      <c r="L2006" s="43">
        <v>0.26214700000000002</v>
      </c>
    </row>
    <row r="2007" spans="1:12" x14ac:dyDescent="0.35">
      <c r="A2007" s="43">
        <v>4</v>
      </c>
      <c r="B2007" s="43" t="s">
        <v>2081</v>
      </c>
      <c r="C2007" s="46" t="s">
        <v>2138</v>
      </c>
      <c r="D2007" s="44" t="s">
        <v>32037</v>
      </c>
      <c r="E2007" s="44" t="s">
        <v>32038</v>
      </c>
      <c r="F2007" s="44" t="str">
        <f t="shared" si="31"/>
        <v>Iglesia Santa LuciaQuilmes</v>
      </c>
      <c r="G2007" s="43" t="s">
        <v>23573</v>
      </c>
      <c r="H2007" s="44" t="s">
        <v>32039</v>
      </c>
      <c r="I2007" s="45" t="s">
        <v>32040</v>
      </c>
      <c r="J2007" s="45">
        <v>-34.754508511257001</v>
      </c>
      <c r="K2007" s="45">
        <v>-58.305501807052003</v>
      </c>
      <c r="L2007" s="43">
        <v>0.70859799999999995</v>
      </c>
    </row>
    <row r="2008" spans="1:12" x14ac:dyDescent="0.35">
      <c r="A2008" s="43">
        <v>4</v>
      </c>
      <c r="B2008" s="43" t="s">
        <v>2081</v>
      </c>
      <c r="C2008" s="46" t="s">
        <v>2138</v>
      </c>
      <c r="D2008" s="44" t="s">
        <v>32041</v>
      </c>
      <c r="E2008" s="44" t="s">
        <v>32042</v>
      </c>
      <c r="F2008" s="44" t="str">
        <f t="shared" si="31"/>
        <v>Parroquia Nuestra SeÑora De ItatiQuilmes</v>
      </c>
      <c r="G2008" s="43" t="s">
        <v>23573</v>
      </c>
      <c r="H2008" s="44" t="s">
        <v>32043</v>
      </c>
      <c r="I2008" s="45" t="s">
        <v>32044</v>
      </c>
      <c r="J2008" s="45">
        <v>-34.750849700000003</v>
      </c>
      <c r="K2008" s="45">
        <v>-58.328693199999996</v>
      </c>
      <c r="L2008" s="43">
        <v>0.70807100000000001</v>
      </c>
    </row>
    <row r="2009" spans="1:12" x14ac:dyDescent="0.35">
      <c r="A2009" s="43">
        <v>4</v>
      </c>
      <c r="B2009" s="43" t="s">
        <v>2081</v>
      </c>
      <c r="C2009" s="46" t="s">
        <v>2138</v>
      </c>
      <c r="D2009" s="44" t="s">
        <v>32045</v>
      </c>
      <c r="E2009" s="44" t="s">
        <v>32046</v>
      </c>
      <c r="F2009" s="44" t="str">
        <f t="shared" si="31"/>
        <v>Sociedad De Fomento 20 De JunioQuilmes</v>
      </c>
      <c r="G2009" s="43" t="s">
        <v>23461</v>
      </c>
      <c r="H2009" s="44" t="s">
        <v>32047</v>
      </c>
      <c r="I2009" s="45" t="s">
        <v>32048</v>
      </c>
      <c r="J2009" s="45">
        <v>-34.728738211435001</v>
      </c>
      <c r="K2009" s="45">
        <v>-58.235719827114004</v>
      </c>
      <c r="L2009" s="43">
        <v>0.70580399999999999</v>
      </c>
    </row>
    <row r="2010" spans="1:12" x14ac:dyDescent="0.35">
      <c r="A2010" s="43">
        <v>4</v>
      </c>
      <c r="B2010" s="43" t="s">
        <v>2081</v>
      </c>
      <c r="C2010" s="46" t="s">
        <v>2138</v>
      </c>
      <c r="D2010" s="44" t="s">
        <v>32049</v>
      </c>
      <c r="E2010" s="44" t="s">
        <v>32050</v>
      </c>
      <c r="F2010" s="44" t="str">
        <f t="shared" si="31"/>
        <v>Sociedad De Fomento Enrique MuiÑoQuilmes</v>
      </c>
      <c r="G2010" s="43" t="s">
        <v>23451</v>
      </c>
      <c r="H2010" s="44" t="s">
        <v>32051</v>
      </c>
      <c r="I2010" s="45" t="s">
        <v>32052</v>
      </c>
      <c r="J2010" s="45">
        <v>-34.760309194568997</v>
      </c>
      <c r="K2010" s="45">
        <v>-58.260914906049997</v>
      </c>
      <c r="L2010" s="43">
        <v>0.52834899999999996</v>
      </c>
    </row>
    <row r="2011" spans="1:12" x14ac:dyDescent="0.35">
      <c r="A2011" s="43">
        <v>4</v>
      </c>
      <c r="B2011" s="43" t="s">
        <v>2081</v>
      </c>
      <c r="C2011" s="46" t="s">
        <v>2138</v>
      </c>
      <c r="D2011" s="44" t="s">
        <v>32053</v>
      </c>
      <c r="E2011" s="44" t="s">
        <v>32054</v>
      </c>
      <c r="F2011" s="44" t="str">
        <f t="shared" si="31"/>
        <v>Sociedad De Fomento "el Jalon"Quilmes</v>
      </c>
      <c r="G2011" s="43" t="s">
        <v>23461</v>
      </c>
      <c r="H2011" s="44" t="s">
        <v>32055</v>
      </c>
      <c r="I2011" s="45" t="s">
        <v>32056</v>
      </c>
      <c r="J2011" s="45">
        <v>-34.767136003247998</v>
      </c>
      <c r="K2011" s="45">
        <v>-58.259779996360002</v>
      </c>
      <c r="L2011" s="43">
        <v>0.67457599999999995</v>
      </c>
    </row>
    <row r="2012" spans="1:12" x14ac:dyDescent="0.35">
      <c r="A2012" s="43">
        <v>4</v>
      </c>
      <c r="B2012" s="43" t="s">
        <v>2081</v>
      </c>
      <c r="C2012" s="46" t="s">
        <v>2138</v>
      </c>
      <c r="D2012" s="44" t="s">
        <v>32057</v>
      </c>
      <c r="E2012" s="44" t="s">
        <v>32058</v>
      </c>
      <c r="F2012" s="44" t="str">
        <f t="shared" si="31"/>
        <v>Centro Cultural Tita MerelloQuilmes</v>
      </c>
      <c r="G2012" s="43" t="s">
        <v>23922</v>
      </c>
      <c r="H2012" s="44" t="s">
        <v>32059</v>
      </c>
      <c r="I2012" s="45" t="s">
        <v>32060</v>
      </c>
      <c r="J2012" s="45">
        <v>-34.774469917068998</v>
      </c>
      <c r="K2012" s="45">
        <v>-58.310775914373998</v>
      </c>
      <c r="L2012" s="43">
        <v>0.47459099999999999</v>
      </c>
    </row>
    <row r="2013" spans="1:12" x14ac:dyDescent="0.35">
      <c r="A2013" s="43">
        <v>4</v>
      </c>
      <c r="B2013" s="43" t="s">
        <v>2081</v>
      </c>
      <c r="C2013" s="46" t="s">
        <v>2138</v>
      </c>
      <c r="D2013" s="44" t="s">
        <v>32061</v>
      </c>
      <c r="E2013" s="44" t="s">
        <v>32062</v>
      </c>
      <c r="F2013" s="44" t="str">
        <f t="shared" si="31"/>
        <v>Sociedad De Fomento "barrio Las Rosas"Quilmes</v>
      </c>
      <c r="G2013" s="43" t="s">
        <v>23461</v>
      </c>
      <c r="H2013" s="44" t="s">
        <v>32063</v>
      </c>
      <c r="I2013" s="45" t="s">
        <v>32064</v>
      </c>
      <c r="J2013" s="45">
        <v>-34.764722979052003</v>
      </c>
      <c r="K2013" s="45">
        <v>-58.289141970820999</v>
      </c>
      <c r="L2013" s="43">
        <v>0.31979600000000002</v>
      </c>
    </row>
    <row r="2014" spans="1:12" x14ac:dyDescent="0.35">
      <c r="A2014" s="43">
        <v>4</v>
      </c>
      <c r="B2014" s="43" t="s">
        <v>2081</v>
      </c>
      <c r="C2014" s="46" t="s">
        <v>2138</v>
      </c>
      <c r="D2014" s="44" t="s">
        <v>32065</v>
      </c>
      <c r="E2014" s="44" t="s">
        <v>32066</v>
      </c>
      <c r="F2014" s="44" t="str">
        <f t="shared" si="31"/>
        <v>Cic La MateraQuilmes</v>
      </c>
      <c r="G2014" s="43" t="s">
        <v>23536</v>
      </c>
      <c r="H2014" s="44" t="s">
        <v>32067</v>
      </c>
      <c r="I2014" s="45" t="s">
        <v>32068</v>
      </c>
      <c r="J2014" s="45">
        <v>-34.757978019657997</v>
      </c>
      <c r="K2014" s="45">
        <v>-58.318259026071999</v>
      </c>
      <c r="L2014" s="43">
        <v>0.83710099999999998</v>
      </c>
    </row>
    <row r="2015" spans="1:12" x14ac:dyDescent="0.35">
      <c r="A2015" s="43">
        <v>4</v>
      </c>
      <c r="B2015" s="43" t="s">
        <v>2081</v>
      </c>
      <c r="C2015" s="46" t="s">
        <v>2138</v>
      </c>
      <c r="D2015" s="44" t="s">
        <v>32069</v>
      </c>
      <c r="E2015" s="44" t="s">
        <v>32070</v>
      </c>
      <c r="F2015" s="44" t="str">
        <f t="shared" si="31"/>
        <v>Escuela Primaria De Adultos N°706 (ep 14)Quilmes</v>
      </c>
      <c r="G2015" s="43" t="s">
        <v>24109</v>
      </c>
      <c r="H2015" s="44" t="s">
        <v>32071</v>
      </c>
      <c r="I2015" s="45" t="s">
        <v>32072</v>
      </c>
      <c r="J2015" s="45" t="s">
        <v>32073</v>
      </c>
      <c r="K2015" s="45" t="s">
        <v>32074</v>
      </c>
      <c r="L2015" s="43">
        <v>0.21366299999999999</v>
      </c>
    </row>
    <row r="2016" spans="1:12" x14ac:dyDescent="0.35">
      <c r="A2016" s="43">
        <v>4</v>
      </c>
      <c r="B2016" s="43" t="s">
        <v>2081</v>
      </c>
      <c r="C2016" s="46" t="s">
        <v>2138</v>
      </c>
      <c r="D2016" s="44" t="s">
        <v>32075</v>
      </c>
      <c r="E2016" s="44" t="s">
        <v>32076</v>
      </c>
      <c r="F2016" s="44" t="str">
        <f t="shared" si="31"/>
        <v>Sociedad De Fomento "san Francisco"Quilmes</v>
      </c>
      <c r="G2016" s="43" t="s">
        <v>23451</v>
      </c>
      <c r="H2016" s="44" t="s">
        <v>32077</v>
      </c>
      <c r="I2016" s="45" t="s">
        <v>32078</v>
      </c>
      <c r="J2016" s="45">
        <v>-34.756835985350001</v>
      </c>
      <c r="K2016" s="45">
        <v>-58.326449989493</v>
      </c>
      <c r="L2016" s="43">
        <v>0.73853800000000003</v>
      </c>
    </row>
    <row r="2017" spans="1:12" x14ac:dyDescent="0.35">
      <c r="A2017" s="43">
        <v>4</v>
      </c>
      <c r="B2017" s="43" t="s">
        <v>2081</v>
      </c>
      <c r="C2017" s="46" t="s">
        <v>2138</v>
      </c>
      <c r="D2017" s="44" t="s">
        <v>32079</v>
      </c>
      <c r="E2017" s="44" t="s">
        <v>32080</v>
      </c>
      <c r="F2017" s="44" t="str">
        <f t="shared" si="31"/>
        <v>Comedor Siempre Unidos Comunidad KuarajhyQuilmes</v>
      </c>
      <c r="G2017" s="43" t="s">
        <v>23451</v>
      </c>
      <c r="H2017" s="44" t="s">
        <v>32081</v>
      </c>
      <c r="I2017" s="45" t="s">
        <v>32082</v>
      </c>
      <c r="J2017" s="45">
        <v>-34.750537907122997</v>
      </c>
      <c r="K2017" s="45">
        <v>-58.258094898544996</v>
      </c>
      <c r="L2017" s="43">
        <v>0.634073</v>
      </c>
    </row>
    <row r="2018" spans="1:12" x14ac:dyDescent="0.35">
      <c r="A2018" s="43">
        <v>4</v>
      </c>
      <c r="B2018" s="43" t="s">
        <v>2081</v>
      </c>
      <c r="C2018" s="46" t="s">
        <v>2138</v>
      </c>
      <c r="D2018" s="44" t="s">
        <v>32083</v>
      </c>
      <c r="E2018" s="44" t="s">
        <v>32084</v>
      </c>
      <c r="F2018" s="44" t="str">
        <f t="shared" si="31"/>
        <v>Casa Paraguaya De Quilmes "natalicio Talavera"Quilmes</v>
      </c>
      <c r="G2018" s="43" t="s">
        <v>23451</v>
      </c>
      <c r="H2018" s="44" t="s">
        <v>32085</v>
      </c>
      <c r="I2018" s="45" t="s">
        <v>32086</v>
      </c>
      <c r="J2018" s="45">
        <v>-34.750636017300003</v>
      </c>
      <c r="K2018" s="45">
        <v>-58.253977037153</v>
      </c>
      <c r="L2018" s="43">
        <v>0.67633900000000002</v>
      </c>
    </row>
    <row r="2019" spans="1:12" x14ac:dyDescent="0.35">
      <c r="A2019" s="43">
        <v>4</v>
      </c>
      <c r="B2019" s="43" t="s">
        <v>2081</v>
      </c>
      <c r="C2019" s="46" t="s">
        <v>2144</v>
      </c>
      <c r="D2019" s="44" t="s">
        <v>32087</v>
      </c>
      <c r="E2019" s="44" t="s">
        <v>32088</v>
      </c>
      <c r="F2019" s="44" t="str">
        <f t="shared" si="31"/>
        <v>Sociedad Fomento PrimaveraQuilmes</v>
      </c>
      <c r="G2019" s="43" t="s">
        <v>23451</v>
      </c>
      <c r="H2019" s="44" t="s">
        <v>32089</v>
      </c>
      <c r="I2019" s="45" t="s">
        <v>32090</v>
      </c>
      <c r="J2019" s="45">
        <v>-34.745414400000001</v>
      </c>
      <c r="K2019" s="45">
        <v>-58.297924700000003</v>
      </c>
      <c r="L2019" s="43">
        <v>0.58998300000000004</v>
      </c>
    </row>
    <row r="2020" spans="1:12" x14ac:dyDescent="0.35">
      <c r="A2020" s="43">
        <v>4</v>
      </c>
      <c r="B2020" s="43" t="s">
        <v>2081</v>
      </c>
      <c r="C2020" s="46" t="s">
        <v>2144</v>
      </c>
      <c r="D2020" s="44" t="s">
        <v>32091</v>
      </c>
      <c r="E2020" s="44" t="s">
        <v>32092</v>
      </c>
      <c r="F2020" s="44" t="str">
        <f t="shared" si="31"/>
        <v>Sociedad De Fomento "gaby 1°"Quilmes</v>
      </c>
      <c r="G2020" s="43" t="s">
        <v>23451</v>
      </c>
      <c r="H2020" s="44" t="s">
        <v>32093</v>
      </c>
      <c r="I2020" s="45" t="s">
        <v>32094</v>
      </c>
      <c r="J2020" s="45">
        <v>-34.746238996621997</v>
      </c>
      <c r="K2020" s="45">
        <v>-58.337269014835996</v>
      </c>
      <c r="L2020" s="43">
        <v>0.56947099999999995</v>
      </c>
    </row>
    <row r="2021" spans="1:12" x14ac:dyDescent="0.35">
      <c r="A2021" s="43">
        <v>4</v>
      </c>
      <c r="B2021" s="43" t="s">
        <v>2081</v>
      </c>
      <c r="C2021" s="46" t="s">
        <v>2144</v>
      </c>
      <c r="D2021" s="44" t="s">
        <v>32095</v>
      </c>
      <c r="E2021" s="44" t="s">
        <v>32096</v>
      </c>
      <c r="F2021" s="44" t="str">
        <f t="shared" si="31"/>
        <v>Asociacion Civil 30 Mil SueÑos FlorecenQuilmes</v>
      </c>
      <c r="G2021" s="43" t="s">
        <v>23461</v>
      </c>
      <c r="H2021" s="44" t="s">
        <v>32097</v>
      </c>
      <c r="I2021" s="45" t="s">
        <v>32098</v>
      </c>
      <c r="J2021" s="45">
        <v>-34.745765892778003</v>
      </c>
      <c r="K2021" s="45">
        <v>-58.306671205462997</v>
      </c>
      <c r="L2021" s="43">
        <v>0.79664699999999999</v>
      </c>
    </row>
    <row r="2022" spans="1:12" x14ac:dyDescent="0.35">
      <c r="A2022" s="43">
        <v>4</v>
      </c>
      <c r="B2022" s="43" t="s">
        <v>2081</v>
      </c>
      <c r="C2022" s="46" t="s">
        <v>2144</v>
      </c>
      <c r="D2022" s="44" t="s">
        <v>32099</v>
      </c>
      <c r="E2022" s="44" t="s">
        <v>32100</v>
      </c>
      <c r="F2022" s="44" t="str">
        <f t="shared" si="31"/>
        <v>Centro Cultural Mercedes SosaQuilmes</v>
      </c>
      <c r="G2022" s="43" t="s">
        <v>23922</v>
      </c>
      <c r="H2022" s="44" t="s">
        <v>32101</v>
      </c>
      <c r="I2022" s="45" t="s">
        <v>32102</v>
      </c>
      <c r="J2022" s="45">
        <v>-34.722999792883002</v>
      </c>
      <c r="K2022" s="45">
        <v>-58.287474139727003</v>
      </c>
      <c r="L2022" s="43">
        <v>0.32068400000000002</v>
      </c>
    </row>
    <row r="2023" spans="1:12" x14ac:dyDescent="0.35">
      <c r="A2023" s="43">
        <v>4</v>
      </c>
      <c r="B2023" s="43" t="s">
        <v>2081</v>
      </c>
      <c r="C2023" s="46" t="s">
        <v>2144</v>
      </c>
      <c r="D2023" s="44" t="s">
        <v>32103</v>
      </c>
      <c r="E2023" s="44" t="s">
        <v>32104</v>
      </c>
      <c r="F2023" s="44" t="str">
        <f t="shared" si="31"/>
        <v>Escuela Primaria N° 31Quilmes</v>
      </c>
      <c r="G2023" s="43" t="s">
        <v>24109</v>
      </c>
      <c r="H2023" s="44" t="s">
        <v>32105</v>
      </c>
      <c r="I2023" s="45" t="s">
        <v>32106</v>
      </c>
      <c r="J2023" s="45" t="s">
        <v>32107</v>
      </c>
      <c r="K2023" s="45" t="s">
        <v>32108</v>
      </c>
      <c r="L2023" s="43">
        <v>0.52761899999999995</v>
      </c>
    </row>
    <row r="2024" spans="1:12" x14ac:dyDescent="0.35">
      <c r="A2024" s="43">
        <v>4</v>
      </c>
      <c r="B2024" s="43" t="s">
        <v>2081</v>
      </c>
      <c r="C2024" s="46" t="s">
        <v>2144</v>
      </c>
      <c r="D2024" s="44" t="s">
        <v>32109</v>
      </c>
      <c r="E2024" s="44" t="s">
        <v>32110</v>
      </c>
      <c r="F2024" s="44" t="str">
        <f t="shared" si="31"/>
        <v>Cic Maria Eva IapiQuilmes</v>
      </c>
      <c r="G2024" s="43" t="s">
        <v>23461</v>
      </c>
      <c r="H2024" s="44" t="s">
        <v>32111</v>
      </c>
      <c r="I2024" s="45" t="s">
        <v>32112</v>
      </c>
      <c r="J2024" s="45">
        <v>-34.724491</v>
      </c>
      <c r="K2024" s="45">
        <v>-58.323764799999999</v>
      </c>
      <c r="L2024" s="43">
        <v>0.94241200000000003</v>
      </c>
    </row>
    <row r="2025" spans="1:12" x14ac:dyDescent="0.35">
      <c r="A2025" s="43">
        <v>12</v>
      </c>
      <c r="B2025" s="43" t="s">
        <v>2150</v>
      </c>
      <c r="C2025" s="46" t="s">
        <v>2157</v>
      </c>
      <c r="D2025" s="44" t="s">
        <v>32113</v>
      </c>
      <c r="E2025" s="44" t="s">
        <v>32114</v>
      </c>
      <c r="F2025" s="44" t="str">
        <f t="shared" si="31"/>
        <v>Ees N°6Ramallo</v>
      </c>
      <c r="G2025" s="43" t="s">
        <v>23490</v>
      </c>
      <c r="H2025" s="44" t="s">
        <v>32115</v>
      </c>
      <c r="I2025" s="45" t="s">
        <v>32116</v>
      </c>
      <c r="J2025" s="45" t="s">
        <v>32117</v>
      </c>
      <c r="K2025" s="45" t="s">
        <v>32118</v>
      </c>
      <c r="L2025" s="43">
        <v>0.79572500000000002</v>
      </c>
    </row>
    <row r="2026" spans="1:12" x14ac:dyDescent="0.35">
      <c r="A2026" s="43">
        <v>12</v>
      </c>
      <c r="B2026" s="43" t="s">
        <v>2150</v>
      </c>
      <c r="C2026" s="46" t="s">
        <v>2157</v>
      </c>
      <c r="D2026" s="44" t="s">
        <v>32119</v>
      </c>
      <c r="E2026" s="44" t="s">
        <v>32120</v>
      </c>
      <c r="F2026" s="44" t="str">
        <f t="shared" si="31"/>
        <v>Ees N°8Ramallo</v>
      </c>
      <c r="G2026" s="43" t="s">
        <v>23490</v>
      </c>
      <c r="H2026" s="44" t="s">
        <v>32121</v>
      </c>
      <c r="I2026" s="45" t="s">
        <v>32122</v>
      </c>
      <c r="J2026" s="45" t="s">
        <v>32123</v>
      </c>
      <c r="K2026" s="45" t="s">
        <v>32124</v>
      </c>
      <c r="L2026" s="43">
        <v>0.355767</v>
      </c>
    </row>
    <row r="2027" spans="1:12" x14ac:dyDescent="0.35">
      <c r="A2027" s="43">
        <v>12</v>
      </c>
      <c r="B2027" s="43" t="s">
        <v>2150</v>
      </c>
      <c r="C2027" s="46" t="s">
        <v>2157</v>
      </c>
      <c r="D2027" s="44" t="s">
        <v>32125</v>
      </c>
      <c r="E2027" s="44" t="s">
        <v>32126</v>
      </c>
      <c r="F2027" s="44" t="str">
        <f t="shared" si="31"/>
        <v>Escuela Profesional N°401Ramallo</v>
      </c>
      <c r="G2027" s="43" t="s">
        <v>23490</v>
      </c>
      <c r="H2027" s="44" t="s">
        <v>32127</v>
      </c>
      <c r="I2027" s="45" t="s">
        <v>32128</v>
      </c>
      <c r="J2027" s="45" t="s">
        <v>32129</v>
      </c>
      <c r="K2027" s="45" t="s">
        <v>32130</v>
      </c>
      <c r="L2027" s="43">
        <v>0.41636200000000001</v>
      </c>
    </row>
    <row r="2028" spans="1:12" x14ac:dyDescent="0.35">
      <c r="A2028" s="43">
        <v>12</v>
      </c>
      <c r="B2028" s="43" t="s">
        <v>2150</v>
      </c>
      <c r="C2028" s="46" t="s">
        <v>2157</v>
      </c>
      <c r="D2028" s="44" t="s">
        <v>32131</v>
      </c>
      <c r="E2028" s="44" t="s">
        <v>32132</v>
      </c>
      <c r="F2028" s="44" t="str">
        <f t="shared" si="31"/>
        <v>ArrebeffRamallo</v>
      </c>
      <c r="G2028" s="43" t="s">
        <v>23456</v>
      </c>
      <c r="H2028" s="44" t="s">
        <v>32121</v>
      </c>
      <c r="I2028" s="45" t="s">
        <v>32122</v>
      </c>
      <c r="J2028" s="45">
        <v>-33.773571614718797</v>
      </c>
      <c r="K2028" s="45">
        <v>-60.095401589510601</v>
      </c>
      <c r="L2028" s="43">
        <v>0.355767</v>
      </c>
    </row>
    <row r="2029" spans="1:12" x14ac:dyDescent="0.35">
      <c r="A2029" s="43">
        <v>12</v>
      </c>
      <c r="B2029" s="43" t="s">
        <v>2150</v>
      </c>
      <c r="C2029" s="46" t="s">
        <v>2157</v>
      </c>
      <c r="D2029" s="44" t="s">
        <v>32133</v>
      </c>
      <c r="E2029" s="44" t="s">
        <v>32134</v>
      </c>
      <c r="F2029" s="44" t="str">
        <f t="shared" si="31"/>
        <v>Ees N°7Ramallo</v>
      </c>
      <c r="G2029" s="43" t="s">
        <v>23490</v>
      </c>
      <c r="H2029" s="44" t="s">
        <v>32135</v>
      </c>
      <c r="I2029" s="45" t="s">
        <v>32136</v>
      </c>
      <c r="J2029" s="45" t="s">
        <v>32137</v>
      </c>
      <c r="K2029" s="45" t="s">
        <v>32138</v>
      </c>
      <c r="L2029" s="43">
        <v>0.35827799999999999</v>
      </c>
    </row>
    <row r="2030" spans="1:12" x14ac:dyDescent="0.35">
      <c r="A2030" s="43">
        <v>12</v>
      </c>
      <c r="B2030" s="43" t="s">
        <v>2150</v>
      </c>
      <c r="C2030" s="46" t="s">
        <v>2157</v>
      </c>
      <c r="D2030" s="44" t="s">
        <v>32139</v>
      </c>
      <c r="E2030" s="44" t="s">
        <v>3863</v>
      </c>
      <c r="F2030" s="44" t="str">
        <f t="shared" si="31"/>
        <v>SutebaRamallo</v>
      </c>
      <c r="G2030" s="43" t="s">
        <v>23490</v>
      </c>
      <c r="H2030" s="44" t="s">
        <v>32140</v>
      </c>
      <c r="I2030" s="45" t="s">
        <v>32141</v>
      </c>
      <c r="J2030" s="45">
        <v>-33.482644399999998</v>
      </c>
      <c r="K2030" s="45">
        <v>-60.003050600000002</v>
      </c>
      <c r="L2030" s="43">
        <v>0.41636200000000001</v>
      </c>
    </row>
    <row r="2031" spans="1:12" x14ac:dyDescent="0.35">
      <c r="A2031" s="43">
        <v>17</v>
      </c>
      <c r="B2031" s="43" t="s">
        <v>2161</v>
      </c>
      <c r="C2031" s="46" t="s">
        <v>2164</v>
      </c>
      <c r="D2031" s="44" t="s">
        <v>32142</v>
      </c>
      <c r="E2031" s="44" t="s">
        <v>32143</v>
      </c>
      <c r="F2031" s="44" t="str">
        <f t="shared" si="31"/>
        <v>Biblioteca "eva Perón"Rauch</v>
      </c>
      <c r="G2031" s="43" t="s">
        <v>23461</v>
      </c>
      <c r="H2031" s="44" t="s">
        <v>32144</v>
      </c>
      <c r="I2031" s="45" t="s">
        <v>32145</v>
      </c>
      <c r="J2031" s="45">
        <v>-36.777209298115999</v>
      </c>
      <c r="K2031" s="45">
        <v>-59.089632499539</v>
      </c>
      <c r="L2031" s="43">
        <v>0.28062900000000002</v>
      </c>
    </row>
    <row r="2032" spans="1:12" x14ac:dyDescent="0.35">
      <c r="A2032" s="43">
        <v>17</v>
      </c>
      <c r="B2032" s="43" t="s">
        <v>2161</v>
      </c>
      <c r="C2032" s="46" t="s">
        <v>2164</v>
      </c>
      <c r="D2032" s="44" t="s">
        <v>32146</v>
      </c>
      <c r="E2032" s="44" t="s">
        <v>32147</v>
      </c>
      <c r="F2032" s="44" t="str">
        <f t="shared" si="31"/>
        <v>Centro Social Y Cultural "la Pieza"Rauch</v>
      </c>
      <c r="G2032" s="43" t="s">
        <v>23922</v>
      </c>
      <c r="H2032" s="44" t="s">
        <v>32148</v>
      </c>
      <c r="I2032" s="45" t="s">
        <v>32149</v>
      </c>
      <c r="J2032" s="45">
        <v>-36.777899086837998</v>
      </c>
      <c r="K2032" s="45">
        <v>-59.085752013644999</v>
      </c>
      <c r="L2032" s="43">
        <v>0.244176</v>
      </c>
    </row>
    <row r="2033" spans="1:12" x14ac:dyDescent="0.35">
      <c r="A2033" s="43">
        <v>17</v>
      </c>
      <c r="B2033" s="43" t="s">
        <v>2161</v>
      </c>
      <c r="C2033" s="46" t="s">
        <v>2164</v>
      </c>
      <c r="D2033" s="44" t="s">
        <v>32150</v>
      </c>
      <c r="E2033" s="44" t="s">
        <v>4699</v>
      </c>
      <c r="F2033" s="44" t="str">
        <f t="shared" si="31"/>
        <v>Escuela Primaria N° 1Rauch</v>
      </c>
      <c r="G2033" s="43" t="s">
        <v>23490</v>
      </c>
      <c r="H2033" s="44" t="s">
        <v>32151</v>
      </c>
      <c r="I2033" s="45" t="s">
        <v>32152</v>
      </c>
      <c r="J2033" s="45" t="s">
        <v>32153</v>
      </c>
      <c r="K2033" s="45" t="s">
        <v>32154</v>
      </c>
      <c r="L2033" s="43">
        <v>0.27524700000000002</v>
      </c>
    </row>
    <row r="2034" spans="1:12" x14ac:dyDescent="0.35">
      <c r="A2034" s="43">
        <v>17</v>
      </c>
      <c r="B2034" s="43" t="s">
        <v>2161</v>
      </c>
      <c r="C2034" s="46" t="s">
        <v>2164</v>
      </c>
      <c r="D2034" s="44" t="s">
        <v>32155</v>
      </c>
      <c r="E2034" s="44" t="s">
        <v>32156</v>
      </c>
      <c r="F2034" s="44" t="str">
        <f t="shared" si="31"/>
        <v>Isfdyt N° 70Rauch</v>
      </c>
      <c r="G2034" s="43" t="s">
        <v>23490</v>
      </c>
      <c r="H2034" s="44" t="s">
        <v>32157</v>
      </c>
      <c r="I2034" s="45" t="s">
        <v>32158</v>
      </c>
      <c r="J2034" s="45">
        <v>-36.779994500000001</v>
      </c>
      <c r="K2034" s="45">
        <v>-59.088878999999999</v>
      </c>
      <c r="L2034" s="43">
        <v>0.20486199999999999</v>
      </c>
    </row>
    <row r="2035" spans="1:12" x14ac:dyDescent="0.35">
      <c r="A2035" s="43">
        <v>16</v>
      </c>
      <c r="B2035" s="43" t="s">
        <v>2166</v>
      </c>
      <c r="C2035" s="46" t="s">
        <v>2170</v>
      </c>
      <c r="D2035" s="44" t="s">
        <v>32159</v>
      </c>
      <c r="E2035" s="44" t="s">
        <v>32160</v>
      </c>
      <c r="F2035" s="44" t="str">
        <f t="shared" si="31"/>
        <v>La ComunitariaRivadavia</v>
      </c>
      <c r="G2035" s="43" t="s">
        <v>23461</v>
      </c>
      <c r="H2035" s="44" t="s">
        <v>32161</v>
      </c>
      <c r="I2035" s="45" t="s">
        <v>32162</v>
      </c>
      <c r="J2035" s="45">
        <v>-35.2741040808557</v>
      </c>
      <c r="K2035" s="45">
        <v>-63.214727468759001</v>
      </c>
      <c r="L2035" s="43">
        <v>0.430178</v>
      </c>
    </row>
    <row r="2036" spans="1:12" x14ac:dyDescent="0.35">
      <c r="A2036" s="43">
        <v>16</v>
      </c>
      <c r="B2036" s="43" t="s">
        <v>2166</v>
      </c>
      <c r="C2036" s="46" t="s">
        <v>2170</v>
      </c>
      <c r="D2036" s="44" t="s">
        <v>32163</v>
      </c>
      <c r="E2036" s="44" t="s">
        <v>32164</v>
      </c>
      <c r="F2036" s="44" t="str">
        <f t="shared" si="31"/>
        <v>Escuela De EducaciÓn Secundaria Nº 7Rivadavia</v>
      </c>
      <c r="G2036" s="43" t="s">
        <v>23490</v>
      </c>
      <c r="H2036" s="44" t="s">
        <v>32165</v>
      </c>
      <c r="I2036" s="45" t="s">
        <v>32166</v>
      </c>
      <c r="J2036" s="45" t="s">
        <v>32167</v>
      </c>
      <c r="K2036" s="45" t="s">
        <v>32168</v>
      </c>
      <c r="L2036" s="43"/>
    </row>
    <row r="2037" spans="1:12" x14ac:dyDescent="0.35">
      <c r="A2037" s="43">
        <v>16</v>
      </c>
      <c r="B2037" s="43" t="s">
        <v>2166</v>
      </c>
      <c r="C2037" s="46" t="s">
        <v>2170</v>
      </c>
      <c r="D2037" s="44" t="s">
        <v>32169</v>
      </c>
      <c r="E2037" s="44" t="s">
        <v>32170</v>
      </c>
      <c r="F2037" s="44" t="str">
        <f t="shared" si="31"/>
        <v>C.e.n.s. Nº 451Rivadavia</v>
      </c>
      <c r="G2037" s="43" t="s">
        <v>23490</v>
      </c>
      <c r="H2037" s="44" t="s">
        <v>32171</v>
      </c>
      <c r="I2037" s="45" t="s">
        <v>32172</v>
      </c>
      <c r="J2037" s="45">
        <v>-35.489206500000002</v>
      </c>
      <c r="K2037" s="45">
        <v>-62.964540399999997</v>
      </c>
      <c r="L2037" s="43">
        <v>0.40229799999999999</v>
      </c>
    </row>
    <row r="2038" spans="1:12" x14ac:dyDescent="0.35">
      <c r="A2038" s="43">
        <v>13</v>
      </c>
      <c r="B2038" s="43" t="s">
        <v>2172</v>
      </c>
      <c r="C2038" s="46" t="s">
        <v>2178</v>
      </c>
      <c r="D2038" s="44" t="s">
        <v>32173</v>
      </c>
      <c r="E2038" s="44" t="s">
        <v>32174</v>
      </c>
      <c r="F2038" s="44" t="str">
        <f t="shared" si="31"/>
        <v>Ep N° 15Rojas</v>
      </c>
      <c r="G2038" s="43" t="s">
        <v>23490</v>
      </c>
      <c r="H2038" s="44" t="s">
        <v>32175</v>
      </c>
      <c r="I2038" s="45" t="s">
        <v>32176</v>
      </c>
      <c r="J2038" s="45" t="s">
        <v>32177</v>
      </c>
      <c r="K2038" s="45" t="s">
        <v>32178</v>
      </c>
      <c r="L2038" s="43">
        <v>0.48566999999999999</v>
      </c>
    </row>
    <row r="2039" spans="1:12" x14ac:dyDescent="0.35">
      <c r="A2039" s="43">
        <v>13</v>
      </c>
      <c r="B2039" s="43" t="s">
        <v>2172</v>
      </c>
      <c r="C2039" s="46" t="s">
        <v>2178</v>
      </c>
      <c r="D2039" s="44" t="s">
        <v>32179</v>
      </c>
      <c r="E2039" s="44" t="s">
        <v>32180</v>
      </c>
      <c r="F2039" s="44" t="str">
        <f t="shared" si="31"/>
        <v>UatreRojas</v>
      </c>
      <c r="G2039" s="43" t="s">
        <v>23531</v>
      </c>
      <c r="H2039" s="44" t="s">
        <v>32181</v>
      </c>
      <c r="I2039" s="45" t="s">
        <v>32182</v>
      </c>
      <c r="J2039" s="45">
        <v>-34.196871299999998</v>
      </c>
      <c r="K2039" s="45">
        <v>-60.726917</v>
      </c>
      <c r="L2039" s="43">
        <v>0.38664799999999999</v>
      </c>
    </row>
    <row r="2040" spans="1:12" x14ac:dyDescent="0.35">
      <c r="A2040" s="43">
        <v>13</v>
      </c>
      <c r="B2040" s="43" t="s">
        <v>2172</v>
      </c>
      <c r="C2040" s="46" t="s">
        <v>2178</v>
      </c>
      <c r="D2040" s="44" t="s">
        <v>32183</v>
      </c>
      <c r="E2040" s="44" t="s">
        <v>32184</v>
      </c>
      <c r="F2040" s="44" t="str">
        <f t="shared" si="31"/>
        <v>Centro Cultural (rural)Rojas</v>
      </c>
      <c r="G2040" s="43" t="s">
        <v>23922</v>
      </c>
      <c r="H2040" s="44" t="s">
        <v>32185</v>
      </c>
      <c r="I2040" s="45" t="s">
        <v>32186</v>
      </c>
      <c r="J2040" s="45">
        <v>-34.356165029511999</v>
      </c>
      <c r="K2040" s="45">
        <v>-60.786074731855003</v>
      </c>
      <c r="L2040" s="43">
        <v>0.38237399999999999</v>
      </c>
    </row>
    <row r="2041" spans="1:12" x14ac:dyDescent="0.35">
      <c r="A2041" s="43">
        <v>13</v>
      </c>
      <c r="B2041" s="43" t="s">
        <v>2172</v>
      </c>
      <c r="C2041" s="46" t="s">
        <v>2178</v>
      </c>
      <c r="D2041" s="44" t="s">
        <v>32187</v>
      </c>
      <c r="E2041" s="44" t="s">
        <v>32188</v>
      </c>
      <c r="F2041" s="44" t="str">
        <f t="shared" si="31"/>
        <v>Centro Cultural - (rural)Rojas</v>
      </c>
      <c r="G2041" s="43" t="s">
        <v>23922</v>
      </c>
      <c r="H2041" s="44" t="s">
        <v>32189</v>
      </c>
      <c r="I2041" s="45" t="s">
        <v>32190</v>
      </c>
      <c r="J2041" s="45">
        <v>-34.034484956723297</v>
      </c>
      <c r="K2041" s="45">
        <v>-60.864101891579203</v>
      </c>
      <c r="L2041" s="43">
        <v>0.36863099999999999</v>
      </c>
    </row>
    <row r="2042" spans="1:12" x14ac:dyDescent="0.35">
      <c r="A2042" s="43">
        <v>20</v>
      </c>
      <c r="B2042" s="43" t="s">
        <v>523</v>
      </c>
      <c r="C2042" s="46" t="s">
        <v>537</v>
      </c>
      <c r="D2042" s="44" t="s">
        <v>32191</v>
      </c>
      <c r="E2042" s="44" t="s">
        <v>24304</v>
      </c>
      <c r="F2042" s="44" t="str">
        <f t="shared" si="31"/>
        <v>Eepa 702Balcarce</v>
      </c>
      <c r="G2042" s="43" t="s">
        <v>23490</v>
      </c>
      <c r="H2042" s="44" t="s">
        <v>32192</v>
      </c>
      <c r="I2042" s="45" t="s">
        <v>32193</v>
      </c>
      <c r="J2042" s="47" t="s">
        <v>32194</v>
      </c>
      <c r="K2042" s="47" t="s">
        <v>32195</v>
      </c>
      <c r="L2042" s="43">
        <v>0.48718600000000001</v>
      </c>
    </row>
    <row r="2043" spans="1:12" x14ac:dyDescent="0.35">
      <c r="A2043" s="43">
        <v>20</v>
      </c>
      <c r="B2043" s="43" t="s">
        <v>523</v>
      </c>
      <c r="C2043" s="46" t="s">
        <v>537</v>
      </c>
      <c r="D2043" s="44" t="s">
        <v>32196</v>
      </c>
      <c r="E2043" s="44" t="s">
        <v>32197</v>
      </c>
      <c r="F2043" s="44" t="str">
        <f t="shared" si="31"/>
        <v>Sociedad De Fomento GuemesBalcarce</v>
      </c>
      <c r="G2043" s="43" t="s">
        <v>23451</v>
      </c>
      <c r="H2043" s="44" t="s">
        <v>32198</v>
      </c>
      <c r="I2043" s="45" t="s">
        <v>32199</v>
      </c>
      <c r="J2043" s="45">
        <v>-37.834638259999998</v>
      </c>
      <c r="K2043" s="45">
        <v>-58.262665779999999</v>
      </c>
      <c r="L2043" s="43">
        <v>0.50002899999999995</v>
      </c>
    </row>
    <row r="2044" spans="1:12" x14ac:dyDescent="0.35">
      <c r="A2044" s="43">
        <v>20</v>
      </c>
      <c r="B2044" s="43" t="s">
        <v>523</v>
      </c>
      <c r="C2044" s="46" t="s">
        <v>537</v>
      </c>
      <c r="D2044" s="44" t="s">
        <v>32200</v>
      </c>
      <c r="E2044" s="44" t="s">
        <v>32201</v>
      </c>
      <c r="F2044" s="44" t="str">
        <f t="shared" si="31"/>
        <v>Iglesia EvangelicaBalcarce</v>
      </c>
      <c r="G2044" s="43" t="s">
        <v>23573</v>
      </c>
      <c r="H2044" s="44" t="s">
        <v>32202</v>
      </c>
      <c r="I2044" s="45" t="s">
        <v>32203</v>
      </c>
      <c r="J2044" s="45">
        <v>-37.840174741916996</v>
      </c>
      <c r="K2044" s="45">
        <v>-58.241983620432002</v>
      </c>
      <c r="L2044" s="43">
        <v>0.250801</v>
      </c>
    </row>
    <row r="2045" spans="1:12" x14ac:dyDescent="0.35">
      <c r="A2045" s="43">
        <v>20</v>
      </c>
      <c r="B2045" s="43" t="s">
        <v>523</v>
      </c>
      <c r="C2045" s="46" t="s">
        <v>537</v>
      </c>
      <c r="D2045" s="44" t="s">
        <v>32204</v>
      </c>
      <c r="E2045" s="44" t="s">
        <v>32205</v>
      </c>
      <c r="F2045" s="44" t="str">
        <f t="shared" si="31"/>
        <v>Escuela RuralBalcarce</v>
      </c>
      <c r="G2045" s="43" t="s">
        <v>23701</v>
      </c>
      <c r="H2045" s="44" t="s">
        <v>32206</v>
      </c>
      <c r="I2045" s="45" t="s">
        <v>32207</v>
      </c>
      <c r="J2045" s="45">
        <v>-37.669833449999999</v>
      </c>
      <c r="K2045" s="45">
        <v>-58.519481620000001</v>
      </c>
      <c r="L2045" s="43">
        <v>0.26484600000000003</v>
      </c>
    </row>
    <row r="2046" spans="1:12" x14ac:dyDescent="0.35">
      <c r="A2046" s="43">
        <v>24</v>
      </c>
      <c r="B2046" s="43" t="s">
        <v>2180</v>
      </c>
      <c r="C2046" s="46" t="s">
        <v>2183</v>
      </c>
      <c r="D2046" s="44" t="s">
        <v>32208</v>
      </c>
      <c r="E2046" s="44" t="s">
        <v>32209</v>
      </c>
      <c r="F2046" s="44" t="str">
        <f t="shared" si="31"/>
        <v>Cine Club ColónRoque Pérez</v>
      </c>
      <c r="G2046" s="43" t="s">
        <v>208</v>
      </c>
      <c r="H2046" s="44" t="s">
        <v>32210</v>
      </c>
      <c r="I2046" s="45" t="s">
        <v>32211</v>
      </c>
      <c r="J2046" s="45">
        <v>-35.333320200000003</v>
      </c>
      <c r="K2046" s="45">
        <v>-59.4177696</v>
      </c>
      <c r="L2046" s="43">
        <v>0.48606100000000002</v>
      </c>
    </row>
    <row r="2047" spans="1:12" x14ac:dyDescent="0.35">
      <c r="A2047" s="43">
        <v>24</v>
      </c>
      <c r="B2047" s="43" t="s">
        <v>2180</v>
      </c>
      <c r="C2047" s="46" t="s">
        <v>2183</v>
      </c>
      <c r="D2047" s="44" t="s">
        <v>32212</v>
      </c>
      <c r="E2047" s="44" t="s">
        <v>5058</v>
      </c>
      <c r="F2047" s="44" t="str">
        <f t="shared" si="31"/>
        <v>Punto GéneroRoque Pérez</v>
      </c>
      <c r="G2047" s="43" t="s">
        <v>208</v>
      </c>
      <c r="H2047" s="44" t="s">
        <v>32213</v>
      </c>
      <c r="I2047" s="45" t="s">
        <v>32214</v>
      </c>
      <c r="J2047" s="45">
        <v>-35.400831309372002</v>
      </c>
      <c r="K2047" s="45">
        <v>-59.322645072538997</v>
      </c>
      <c r="L2047" s="43">
        <v>0.41841499999999998</v>
      </c>
    </row>
    <row r="2048" spans="1:12" x14ac:dyDescent="0.35">
      <c r="A2048" s="43">
        <v>24</v>
      </c>
      <c r="B2048" s="43" t="s">
        <v>2180</v>
      </c>
      <c r="C2048" s="46" t="s">
        <v>2183</v>
      </c>
      <c r="D2048" s="44" t="s">
        <v>32215</v>
      </c>
      <c r="E2048" s="44" t="s">
        <v>32216</v>
      </c>
      <c r="F2048" s="44" t="str">
        <f t="shared" si="31"/>
        <v>Ep N°2Roque Pérez</v>
      </c>
      <c r="G2048" s="43" t="s">
        <v>23701</v>
      </c>
      <c r="H2048" s="44" t="s">
        <v>32217</v>
      </c>
      <c r="I2048" s="45" t="s">
        <v>32218</v>
      </c>
      <c r="J2048" s="45" t="s">
        <v>32219</v>
      </c>
      <c r="K2048" s="45" t="s">
        <v>32220</v>
      </c>
      <c r="L2048" s="43">
        <v>0.382967</v>
      </c>
    </row>
    <row r="2049" spans="1:12" x14ac:dyDescent="0.35">
      <c r="A2049" s="43">
        <v>23</v>
      </c>
      <c r="B2049" s="43" t="s">
        <v>2185</v>
      </c>
      <c r="C2049" s="46" t="s">
        <v>2194</v>
      </c>
      <c r="D2049" s="44" t="s">
        <v>32221</v>
      </c>
      <c r="E2049" s="44" t="s">
        <v>32222</v>
      </c>
      <c r="F2049" s="44" t="str">
        <f t="shared" si="31"/>
        <v>E.e.s.n°1Saavedra</v>
      </c>
      <c r="G2049" s="43" t="s">
        <v>23701</v>
      </c>
      <c r="H2049" s="44" t="s">
        <v>32223</v>
      </c>
      <c r="I2049" s="45" t="s">
        <v>32224</v>
      </c>
      <c r="J2049" s="45" t="s">
        <v>32225</v>
      </c>
      <c r="K2049" s="45" t="s">
        <v>32226</v>
      </c>
      <c r="L2049" s="43">
        <v>0.26310899999999998</v>
      </c>
    </row>
    <row r="2050" spans="1:12" x14ac:dyDescent="0.35">
      <c r="A2050" s="43">
        <v>23</v>
      </c>
      <c r="B2050" s="43" t="s">
        <v>2185</v>
      </c>
      <c r="C2050" s="46" t="s">
        <v>2194</v>
      </c>
      <c r="D2050" s="44" t="s">
        <v>32227</v>
      </c>
      <c r="E2050" s="44" t="s">
        <v>5034</v>
      </c>
      <c r="F2050" s="44" t="str">
        <f t="shared" ref="F2050:F2113" si="32">CONCATENATE(E2050,B2050)</f>
        <v>Guarnición Militar PigüéSaavedra</v>
      </c>
      <c r="G2050" s="43" t="s">
        <v>23893</v>
      </c>
      <c r="H2050" s="44" t="s">
        <v>32228</v>
      </c>
      <c r="I2050" s="45" t="s">
        <v>32229</v>
      </c>
      <c r="J2050" s="45">
        <v>-37.59939284</v>
      </c>
      <c r="K2050" s="45">
        <v>-62.423302820000004</v>
      </c>
      <c r="L2050" s="43">
        <v>0.20573900000000001</v>
      </c>
    </row>
    <row r="2051" spans="1:12" x14ac:dyDescent="0.35">
      <c r="A2051" s="43">
        <v>23</v>
      </c>
      <c r="B2051" s="43" t="s">
        <v>2185</v>
      </c>
      <c r="C2051" s="46" t="s">
        <v>2194</v>
      </c>
      <c r="D2051" s="44" t="s">
        <v>32230</v>
      </c>
      <c r="E2051" s="44" t="s">
        <v>32231</v>
      </c>
      <c r="F2051" s="44" t="str">
        <f t="shared" si="32"/>
        <v>UpsoSaavedra</v>
      </c>
      <c r="G2051" s="43" t="s">
        <v>23701</v>
      </c>
      <c r="H2051" s="44" t="s">
        <v>32232</v>
      </c>
      <c r="I2051" s="45" t="s">
        <v>32233</v>
      </c>
      <c r="J2051" s="45">
        <v>-37.607574396583999</v>
      </c>
      <c r="K2051" s="45">
        <v>-62.409646093105003</v>
      </c>
      <c r="L2051" s="43">
        <v>0.23668500000000001</v>
      </c>
    </row>
    <row r="2052" spans="1:12" x14ac:dyDescent="0.35">
      <c r="A2052" s="43">
        <v>24</v>
      </c>
      <c r="B2052" s="43" t="s">
        <v>2196</v>
      </c>
      <c r="C2052" s="46" t="s">
        <v>2198</v>
      </c>
      <c r="D2052" s="44" t="s">
        <v>32234</v>
      </c>
      <c r="E2052" s="44" t="s">
        <v>25136</v>
      </c>
      <c r="F2052" s="44" t="str">
        <f t="shared" si="32"/>
        <v>E.e.s N°3Saladillo</v>
      </c>
      <c r="G2052" s="43" t="s">
        <v>23490</v>
      </c>
      <c r="H2052" s="44" t="s">
        <v>32235</v>
      </c>
      <c r="I2052" s="45" t="s">
        <v>32236</v>
      </c>
      <c r="J2052" s="47" t="s">
        <v>32237</v>
      </c>
      <c r="K2052" s="47" t="s">
        <v>32238</v>
      </c>
      <c r="L2052" s="43">
        <v>0.42841600000000002</v>
      </c>
    </row>
    <row r="2053" spans="1:12" x14ac:dyDescent="0.35">
      <c r="A2053" s="43">
        <v>24</v>
      </c>
      <c r="B2053" s="43" t="s">
        <v>2196</v>
      </c>
      <c r="C2053" s="46" t="s">
        <v>2198</v>
      </c>
      <c r="D2053" s="44" t="s">
        <v>32239</v>
      </c>
      <c r="E2053" s="44" t="s">
        <v>32240</v>
      </c>
      <c r="F2053" s="44" t="str">
        <f t="shared" si="32"/>
        <v>E.e.p N°26Saladillo</v>
      </c>
      <c r="G2053" s="43" t="s">
        <v>23490</v>
      </c>
      <c r="H2053" s="44" t="s">
        <v>32241</v>
      </c>
      <c r="I2053" s="45" t="s">
        <v>32242</v>
      </c>
      <c r="J2053" s="45" t="s">
        <v>32243</v>
      </c>
      <c r="K2053" s="45" t="s">
        <v>32244</v>
      </c>
      <c r="L2053" s="43">
        <v>0.36421300000000001</v>
      </c>
    </row>
    <row r="2054" spans="1:12" x14ac:dyDescent="0.35">
      <c r="A2054" s="43">
        <v>24</v>
      </c>
      <c r="B2054" s="43" t="s">
        <v>2196</v>
      </c>
      <c r="C2054" s="46" t="s">
        <v>2198</v>
      </c>
      <c r="D2054" s="44" t="s">
        <v>32245</v>
      </c>
      <c r="E2054" s="44" t="s">
        <v>32246</v>
      </c>
      <c r="F2054" s="44" t="str">
        <f t="shared" si="32"/>
        <v>Centro De Jubilados De Del CarrilSaladillo</v>
      </c>
      <c r="G2054" s="43" t="s">
        <v>23456</v>
      </c>
      <c r="H2054" s="44" t="s">
        <v>32247</v>
      </c>
      <c r="I2054" s="45" t="s">
        <v>32248</v>
      </c>
      <c r="J2054" s="45">
        <v>-35.512745000000002</v>
      </c>
      <c r="K2054" s="45">
        <v>-59.513637000000003</v>
      </c>
      <c r="L2054" s="43">
        <v>0.41464800000000002</v>
      </c>
    </row>
    <row r="2055" spans="1:12" x14ac:dyDescent="0.35">
      <c r="A2055" s="43">
        <v>10</v>
      </c>
      <c r="B2055" s="43" t="s">
        <v>2200</v>
      </c>
      <c r="C2055" s="46" t="s">
        <v>2204</v>
      </c>
      <c r="D2055" s="44" t="s">
        <v>32249</v>
      </c>
      <c r="E2055" s="44" t="s">
        <v>32250</v>
      </c>
      <c r="F2055" s="44" t="str">
        <f t="shared" si="32"/>
        <v>FranklynSan Andrés de Giles</v>
      </c>
      <c r="G2055" s="43" t="s">
        <v>23490</v>
      </c>
      <c r="H2055" s="44" t="s">
        <v>32251</v>
      </c>
      <c r="I2055" s="45" t="s">
        <v>32252</v>
      </c>
      <c r="J2055" s="45">
        <v>-34.4429759</v>
      </c>
      <c r="K2055" s="45">
        <v>-59.4472466</v>
      </c>
      <c r="L2055" s="43">
        <v>0.300705</v>
      </c>
    </row>
    <row r="2056" spans="1:12" x14ac:dyDescent="0.35">
      <c r="A2056" s="43">
        <v>10</v>
      </c>
      <c r="B2056" s="43" t="s">
        <v>2200</v>
      </c>
      <c r="C2056" s="46" t="s">
        <v>2204</v>
      </c>
      <c r="D2056" s="44" t="s">
        <v>32253</v>
      </c>
      <c r="E2056" s="44" t="s">
        <v>32254</v>
      </c>
      <c r="F2056" s="44" t="str">
        <f t="shared" si="32"/>
        <v>CuculluSan Andrés de Giles</v>
      </c>
      <c r="G2056" s="43" t="s">
        <v>23490</v>
      </c>
      <c r="H2056" s="44" t="s">
        <v>32255</v>
      </c>
      <c r="I2056" s="45" t="s">
        <v>32256</v>
      </c>
      <c r="J2056" s="45">
        <v>-34.4429759</v>
      </c>
      <c r="K2056" s="45">
        <v>-59.4472466</v>
      </c>
      <c r="L2056" s="43">
        <v>0.300705</v>
      </c>
    </row>
    <row r="2057" spans="1:12" x14ac:dyDescent="0.35">
      <c r="A2057" s="43">
        <v>10</v>
      </c>
      <c r="B2057" s="43" t="s">
        <v>2200</v>
      </c>
      <c r="C2057" s="46" t="s">
        <v>2204</v>
      </c>
      <c r="D2057" s="44" t="s">
        <v>32257</v>
      </c>
      <c r="E2057" s="44" t="s">
        <v>32258</v>
      </c>
      <c r="F2057" s="44" t="str">
        <f t="shared" si="32"/>
        <v>Sum BicentenarioSan Andrés de Giles</v>
      </c>
      <c r="G2057" s="43" t="s">
        <v>23490</v>
      </c>
      <c r="H2057" s="44" t="s">
        <v>32259</v>
      </c>
      <c r="I2057" s="45" t="s">
        <v>32260</v>
      </c>
      <c r="J2057" s="45">
        <v>-34.438015360000001</v>
      </c>
      <c r="K2057" s="45">
        <v>-59.454368520000003</v>
      </c>
      <c r="L2057" s="43">
        <v>0.38777800000000001</v>
      </c>
    </row>
    <row r="2058" spans="1:12" x14ac:dyDescent="0.35">
      <c r="A2058" s="43">
        <v>10</v>
      </c>
      <c r="B2058" s="43" t="s">
        <v>2200</v>
      </c>
      <c r="C2058" s="46" t="s">
        <v>2204</v>
      </c>
      <c r="D2058" s="44" t="s">
        <v>32261</v>
      </c>
      <c r="E2058" s="44">
        <v>3061</v>
      </c>
      <c r="F2058" s="44" t="str">
        <f t="shared" si="32"/>
        <v>3061San Andrés de Giles</v>
      </c>
      <c r="G2058" s="43" t="s">
        <v>23490</v>
      </c>
      <c r="H2058" s="44" t="s">
        <v>32262</v>
      </c>
      <c r="I2058" s="45" t="s">
        <v>32263</v>
      </c>
      <c r="J2058" s="45" t="s">
        <v>32264</v>
      </c>
      <c r="K2058" s="45" t="s">
        <v>32265</v>
      </c>
      <c r="L2058" s="43">
        <v>0.60183799999999998</v>
      </c>
    </row>
    <row r="2059" spans="1:12" x14ac:dyDescent="0.35">
      <c r="A2059" s="43">
        <v>10</v>
      </c>
      <c r="B2059" s="43" t="s">
        <v>2200</v>
      </c>
      <c r="C2059" s="46" t="s">
        <v>2204</v>
      </c>
      <c r="D2059" s="44" t="s">
        <v>32266</v>
      </c>
      <c r="E2059" s="44" t="s">
        <v>29262</v>
      </c>
      <c r="F2059" s="44" t="str">
        <f t="shared" si="32"/>
        <v>CicSan Andrés de Giles</v>
      </c>
      <c r="G2059" s="43" t="s">
        <v>208</v>
      </c>
      <c r="H2059" s="44" t="s">
        <v>32267</v>
      </c>
      <c r="I2059" s="45" t="s">
        <v>32268</v>
      </c>
      <c r="J2059" s="45">
        <v>-34.457562699999997</v>
      </c>
      <c r="K2059" s="45">
        <v>-59.430774300000003</v>
      </c>
      <c r="L2059" s="43">
        <v>0.484983</v>
      </c>
    </row>
    <row r="2060" spans="1:12" x14ac:dyDescent="0.35">
      <c r="A2060" s="43">
        <v>10</v>
      </c>
      <c r="B2060" s="43" t="s">
        <v>2200</v>
      </c>
      <c r="C2060" s="46" t="s">
        <v>2204</v>
      </c>
      <c r="D2060" s="44" t="s">
        <v>32269</v>
      </c>
      <c r="E2060" s="44" t="s">
        <v>32270</v>
      </c>
      <c r="F2060" s="44" t="str">
        <f t="shared" si="32"/>
        <v>HeavySan Andrés de Giles</v>
      </c>
      <c r="G2060" s="43" t="s">
        <v>23490</v>
      </c>
      <c r="H2060" s="44" t="s">
        <v>32271</v>
      </c>
      <c r="I2060" s="45" t="s">
        <v>32272</v>
      </c>
      <c r="J2060" s="45">
        <v>-34.4429759</v>
      </c>
      <c r="K2060" s="45">
        <v>-59.4472466</v>
      </c>
      <c r="L2060" s="43">
        <v>0.300705</v>
      </c>
    </row>
    <row r="2061" spans="1:12" x14ac:dyDescent="0.35">
      <c r="A2061" s="43">
        <v>10</v>
      </c>
      <c r="B2061" s="43" t="s">
        <v>2200</v>
      </c>
      <c r="C2061" s="46" t="s">
        <v>2204</v>
      </c>
      <c r="D2061" s="44" t="s">
        <v>32273</v>
      </c>
      <c r="E2061" s="44" t="s">
        <v>32274</v>
      </c>
      <c r="F2061" s="44" t="str">
        <f t="shared" si="32"/>
        <v>Ees.n °9San Andrés de Giles</v>
      </c>
      <c r="G2061" s="43" t="s">
        <v>23490</v>
      </c>
      <c r="H2061" s="44" t="s">
        <v>32275</v>
      </c>
      <c r="I2061" s="45" t="s">
        <v>32276</v>
      </c>
      <c r="J2061" s="45" t="s">
        <v>32277</v>
      </c>
      <c r="K2061" s="45" t="s">
        <v>32278</v>
      </c>
      <c r="L2061" s="43">
        <v>0.43754999999999999</v>
      </c>
    </row>
    <row r="2062" spans="1:12" x14ac:dyDescent="0.35">
      <c r="A2062" s="43">
        <v>10</v>
      </c>
      <c r="B2062" s="43" t="s">
        <v>2200</v>
      </c>
      <c r="C2062" s="46" t="s">
        <v>2204</v>
      </c>
      <c r="D2062" s="44" t="s">
        <v>32279</v>
      </c>
      <c r="E2062" s="44" t="s">
        <v>32280</v>
      </c>
      <c r="F2062" s="44" t="str">
        <f t="shared" si="32"/>
        <v>La CamporaSan Andrés de Giles</v>
      </c>
      <c r="G2062" s="43" t="s">
        <v>23456</v>
      </c>
      <c r="H2062" s="44" t="s">
        <v>32281</v>
      </c>
      <c r="I2062" s="45" t="s">
        <v>32282</v>
      </c>
      <c r="J2062" s="45">
        <v>-34.4491437</v>
      </c>
      <c r="K2062" s="45">
        <v>-59.4469341</v>
      </c>
      <c r="L2062" s="43">
        <v>0.38800200000000001</v>
      </c>
    </row>
    <row r="2063" spans="1:12" x14ac:dyDescent="0.35">
      <c r="A2063" s="43">
        <v>10</v>
      </c>
      <c r="B2063" s="43" t="s">
        <v>2200</v>
      </c>
      <c r="C2063" s="46" t="s">
        <v>2204</v>
      </c>
      <c r="D2063" s="44" t="s">
        <v>32283</v>
      </c>
      <c r="E2063" s="44" t="s">
        <v>32254</v>
      </c>
      <c r="F2063" s="44" t="str">
        <f t="shared" si="32"/>
        <v>CuculluSan Andrés de Giles</v>
      </c>
      <c r="G2063" s="43" t="s">
        <v>23490</v>
      </c>
      <c r="H2063" s="44" t="s">
        <v>32255</v>
      </c>
      <c r="I2063" s="45" t="s">
        <v>32256</v>
      </c>
      <c r="J2063" s="45">
        <v>-34.4429759</v>
      </c>
      <c r="K2063" s="45">
        <v>-59.4472466</v>
      </c>
      <c r="L2063" s="43">
        <v>0.300705</v>
      </c>
    </row>
    <row r="2064" spans="1:12" x14ac:dyDescent="0.35">
      <c r="A2064" s="43">
        <v>13</v>
      </c>
      <c r="B2064" s="43" t="s">
        <v>2207</v>
      </c>
      <c r="C2064" s="46" t="s">
        <v>2210</v>
      </c>
      <c r="D2064" s="44" t="s">
        <v>32284</v>
      </c>
      <c r="E2064" s="44" t="s">
        <v>32285</v>
      </c>
      <c r="F2064" s="44" t="str">
        <f t="shared" si="32"/>
        <v>Primaria 13 Villa Lia (rural)San Antonio de Areco</v>
      </c>
      <c r="G2064" s="43" t="s">
        <v>23701</v>
      </c>
      <c r="H2064" s="44" t="s">
        <v>32286</v>
      </c>
      <c r="I2064" s="45" t="s">
        <v>32287</v>
      </c>
      <c r="J2064" s="45" t="s">
        <v>32288</v>
      </c>
      <c r="K2064" s="45" t="s">
        <v>32289</v>
      </c>
      <c r="L2064" s="43">
        <v>0.43599199999999999</v>
      </c>
    </row>
    <row r="2065" spans="1:12" x14ac:dyDescent="0.35">
      <c r="A2065" s="43">
        <v>13</v>
      </c>
      <c r="B2065" s="43" t="s">
        <v>2207</v>
      </c>
      <c r="C2065" s="46" t="s">
        <v>2210</v>
      </c>
      <c r="D2065" s="44" t="s">
        <v>32290</v>
      </c>
      <c r="E2065" s="44" t="s">
        <v>3863</v>
      </c>
      <c r="F2065" s="44" t="str">
        <f t="shared" si="32"/>
        <v>SutebaSan Antonio de Areco</v>
      </c>
      <c r="G2065" s="43" t="s">
        <v>23490</v>
      </c>
      <c r="H2065" s="44" t="s">
        <v>32291</v>
      </c>
      <c r="I2065" s="45" t="s">
        <v>32292</v>
      </c>
      <c r="J2065" s="45">
        <v>-34.244321599999999</v>
      </c>
      <c r="K2065" s="45">
        <v>-59.475283900000001</v>
      </c>
      <c r="L2065" s="43">
        <v>0.22105</v>
      </c>
    </row>
    <row r="2066" spans="1:12" x14ac:dyDescent="0.35">
      <c r="A2066" s="43">
        <v>13</v>
      </c>
      <c r="B2066" s="43" t="s">
        <v>2207</v>
      </c>
      <c r="C2066" s="46" t="s">
        <v>2210</v>
      </c>
      <c r="D2066" s="44" t="s">
        <v>32293</v>
      </c>
      <c r="E2066" s="44" t="s">
        <v>4579</v>
      </c>
      <c r="F2066" s="44" t="str">
        <f t="shared" si="32"/>
        <v>Esc. Secundaria 2San Antonio de Areco</v>
      </c>
      <c r="G2066" s="43" t="s">
        <v>23461</v>
      </c>
      <c r="H2066" s="44" t="s">
        <v>32294</v>
      </c>
      <c r="I2066" s="45" t="s">
        <v>32295</v>
      </c>
      <c r="J2066" s="45" t="s">
        <v>32296</v>
      </c>
      <c r="K2066" s="45" t="s">
        <v>32297</v>
      </c>
      <c r="L2066" s="43">
        <v>0.25907400000000003</v>
      </c>
    </row>
    <row r="2067" spans="1:12" x14ac:dyDescent="0.35">
      <c r="A2067" s="43">
        <v>13</v>
      </c>
      <c r="B2067" s="43" t="s">
        <v>2207</v>
      </c>
      <c r="C2067" s="46" t="s">
        <v>2210</v>
      </c>
      <c r="D2067" s="44" t="s">
        <v>32298</v>
      </c>
      <c r="E2067" s="44" t="s">
        <v>32299</v>
      </c>
      <c r="F2067" s="44" t="str">
        <f t="shared" si="32"/>
        <v>Escuela Primaria N9 Duggan RuralSan Antonio de Areco</v>
      </c>
      <c r="G2067" s="43" t="s">
        <v>23701</v>
      </c>
      <c r="H2067" s="44" t="s">
        <v>32300</v>
      </c>
      <c r="I2067" s="45" t="s">
        <v>32301</v>
      </c>
      <c r="J2067" s="45" t="s">
        <v>32302</v>
      </c>
      <c r="K2067" s="45" t="s">
        <v>32303</v>
      </c>
      <c r="L2067" s="43">
        <v>0.42427700000000002</v>
      </c>
    </row>
    <row r="2068" spans="1:12" x14ac:dyDescent="0.35">
      <c r="A2068" s="43">
        <v>6</v>
      </c>
      <c r="B2068" s="43" t="s">
        <v>2214</v>
      </c>
      <c r="C2068" s="46" t="s">
        <v>2236</v>
      </c>
      <c r="D2068" s="44" t="s">
        <v>32304</v>
      </c>
      <c r="E2068" s="44" t="s">
        <v>3932</v>
      </c>
      <c r="F2068" s="44" t="str">
        <f t="shared" si="32"/>
        <v>Centro Comunitario Del CarmenSan Fernando</v>
      </c>
      <c r="G2068" s="43" t="s">
        <v>23573</v>
      </c>
      <c r="H2068" s="44" t="s">
        <v>32305</v>
      </c>
      <c r="I2068" s="45" t="s">
        <v>32306</v>
      </c>
      <c r="J2068" s="45">
        <v>-34.446342510000001</v>
      </c>
      <c r="K2068" s="45">
        <v>-58.576908459999999</v>
      </c>
      <c r="L2068" s="43">
        <v>0.54711799999999999</v>
      </c>
    </row>
    <row r="2069" spans="1:12" x14ac:dyDescent="0.35">
      <c r="A2069" s="43">
        <v>6</v>
      </c>
      <c r="B2069" s="43" t="s">
        <v>2214</v>
      </c>
      <c r="C2069" s="46" t="s">
        <v>2236</v>
      </c>
      <c r="D2069" s="44" t="s">
        <v>32307</v>
      </c>
      <c r="E2069" s="44" t="s">
        <v>32308</v>
      </c>
      <c r="F2069" s="44" t="str">
        <f t="shared" si="32"/>
        <v>Bochin ClubSan Fernando</v>
      </c>
      <c r="G2069" s="43" t="s">
        <v>23451</v>
      </c>
      <c r="H2069" s="44" t="s">
        <v>32309</v>
      </c>
      <c r="I2069" s="45" t="s">
        <v>32310</v>
      </c>
      <c r="J2069" s="45">
        <v>-34.473146900000003</v>
      </c>
      <c r="K2069" s="45">
        <v>-58.588515999999998</v>
      </c>
      <c r="L2069" s="43">
        <v>0.57933000000000001</v>
      </c>
    </row>
    <row r="2070" spans="1:12" x14ac:dyDescent="0.35">
      <c r="A2070" s="43">
        <v>6</v>
      </c>
      <c r="B2070" s="43" t="s">
        <v>2214</v>
      </c>
      <c r="C2070" s="46" t="s">
        <v>2236</v>
      </c>
      <c r="D2070" s="44" t="s">
        <v>32311</v>
      </c>
      <c r="E2070" s="44" t="s">
        <v>32312</v>
      </c>
      <c r="F2070" s="44" t="str">
        <f t="shared" si="32"/>
        <v>Epn°36San Fernando</v>
      </c>
      <c r="G2070" s="43" t="s">
        <v>23536</v>
      </c>
      <c r="H2070" s="44" t="s">
        <v>32313</v>
      </c>
      <c r="I2070" s="45" t="s">
        <v>32314</v>
      </c>
      <c r="J2070" s="45" t="s">
        <v>32315</v>
      </c>
      <c r="K2070" s="45" t="s">
        <v>32316</v>
      </c>
      <c r="L2070" s="43">
        <v>0.49582999999999999</v>
      </c>
    </row>
    <row r="2071" spans="1:12" x14ac:dyDescent="0.35">
      <c r="A2071" s="43">
        <v>6</v>
      </c>
      <c r="B2071" s="43" t="s">
        <v>2214</v>
      </c>
      <c r="C2071" s="46" t="s">
        <v>2236</v>
      </c>
      <c r="D2071" s="44" t="s">
        <v>32317</v>
      </c>
      <c r="E2071" s="44" t="s">
        <v>32318</v>
      </c>
      <c r="F2071" s="44" t="str">
        <f t="shared" si="32"/>
        <v>Unión FerroviariaSan Fernando</v>
      </c>
      <c r="G2071" s="43" t="s">
        <v>23531</v>
      </c>
      <c r="H2071" s="44" t="s">
        <v>32319</v>
      </c>
      <c r="I2071" s="45" t="s">
        <v>32320</v>
      </c>
      <c r="J2071" s="45">
        <v>-34.453452999915001</v>
      </c>
      <c r="K2071" s="45">
        <v>-58.540608034720996</v>
      </c>
      <c r="L2071" s="43">
        <v>0.111235</v>
      </c>
    </row>
    <row r="2072" spans="1:12" x14ac:dyDescent="0.35">
      <c r="A2072" s="43">
        <v>6</v>
      </c>
      <c r="B2072" s="43" t="s">
        <v>2214</v>
      </c>
      <c r="C2072" s="46" t="s">
        <v>2236</v>
      </c>
      <c r="D2072" s="44" t="s">
        <v>32321</v>
      </c>
      <c r="E2072" s="44" t="s">
        <v>32322</v>
      </c>
      <c r="F2072" s="44" t="str">
        <f t="shared" si="32"/>
        <v>Cueva Del JovenSan Fernando</v>
      </c>
      <c r="G2072" s="43" t="s">
        <v>23461</v>
      </c>
      <c r="H2072" s="44" t="s">
        <v>32323</v>
      </c>
      <c r="I2072" s="45" t="s">
        <v>32324</v>
      </c>
      <c r="J2072" s="45">
        <v>-34.452112100000001</v>
      </c>
      <c r="K2072" s="45">
        <v>-58.558669899999998</v>
      </c>
      <c r="L2072" s="43">
        <v>0.53009499999999998</v>
      </c>
    </row>
    <row r="2073" spans="1:12" x14ac:dyDescent="0.35">
      <c r="A2073" s="43">
        <v>6</v>
      </c>
      <c r="B2073" s="43" t="s">
        <v>2214</v>
      </c>
      <c r="C2073" s="46" t="s">
        <v>2236</v>
      </c>
      <c r="D2073" s="44" t="s">
        <v>32325</v>
      </c>
      <c r="E2073" s="44" t="s">
        <v>32326</v>
      </c>
      <c r="F2073" s="44" t="str">
        <f t="shared" si="32"/>
        <v>E.p. N°13San Fernando</v>
      </c>
      <c r="G2073" s="43" t="s">
        <v>23536</v>
      </c>
      <c r="H2073" s="44" t="s">
        <v>32327</v>
      </c>
      <c r="I2073" s="45" t="s">
        <v>32328</v>
      </c>
      <c r="J2073" s="45" t="s">
        <v>32329</v>
      </c>
      <c r="K2073" s="45" t="s">
        <v>32330</v>
      </c>
      <c r="L2073" s="43">
        <v>0.70960199999999996</v>
      </c>
    </row>
    <row r="2074" spans="1:12" x14ac:dyDescent="0.35">
      <c r="A2074" s="43">
        <v>6</v>
      </c>
      <c r="B2074" s="43" t="s">
        <v>2214</v>
      </c>
      <c r="C2074" s="46" t="s">
        <v>2236</v>
      </c>
      <c r="D2074" s="44" t="s">
        <v>32331</v>
      </c>
      <c r="E2074" s="44" t="s">
        <v>32332</v>
      </c>
      <c r="F2074" s="44" t="str">
        <f t="shared" si="32"/>
        <v>El ObradorSan Fernando</v>
      </c>
      <c r="G2074" s="43" t="s">
        <v>23451</v>
      </c>
      <c r="H2074" s="44" t="s">
        <v>32333</v>
      </c>
      <c r="I2074" s="45" t="s">
        <v>32334</v>
      </c>
      <c r="J2074" s="45">
        <v>-34.458859500000003</v>
      </c>
      <c r="K2074" s="45">
        <v>-58.560469599999998</v>
      </c>
      <c r="L2074" s="43">
        <v>0.45912900000000001</v>
      </c>
    </row>
    <row r="2075" spans="1:12" x14ac:dyDescent="0.35">
      <c r="A2075" s="43">
        <v>6</v>
      </c>
      <c r="B2075" s="43" t="s">
        <v>2214</v>
      </c>
      <c r="C2075" s="46" t="s">
        <v>2236</v>
      </c>
      <c r="D2075" s="44" t="s">
        <v>32335</v>
      </c>
      <c r="E2075" s="44" t="s">
        <v>32336</v>
      </c>
      <c r="F2075" s="44" t="str">
        <f t="shared" si="32"/>
        <v>Hogar ZanocchiSan Fernando</v>
      </c>
      <c r="G2075" s="43" t="s">
        <v>23461</v>
      </c>
      <c r="H2075" s="44" t="s">
        <v>32337</v>
      </c>
      <c r="I2075" s="45" t="s">
        <v>32338</v>
      </c>
      <c r="J2075" s="45">
        <v>-34.459332600000003</v>
      </c>
      <c r="K2075" s="45">
        <v>-58.545241500000003</v>
      </c>
      <c r="L2075" s="43">
        <v>0.64355600000000002</v>
      </c>
    </row>
    <row r="2076" spans="1:12" x14ac:dyDescent="0.35">
      <c r="A2076" s="43">
        <v>6</v>
      </c>
      <c r="B2076" s="43" t="s">
        <v>2214</v>
      </c>
      <c r="C2076" s="46" t="s">
        <v>2236</v>
      </c>
      <c r="D2076" s="44" t="s">
        <v>32339</v>
      </c>
      <c r="E2076" s="44" t="s">
        <v>32340</v>
      </c>
      <c r="F2076" s="44" t="str">
        <f t="shared" si="32"/>
        <v>E.e.s.n°25San Fernando</v>
      </c>
      <c r="G2076" s="43" t="s">
        <v>23490</v>
      </c>
      <c r="H2076" s="44" t="s">
        <v>32341</v>
      </c>
      <c r="I2076" s="45" t="s">
        <v>32342</v>
      </c>
      <c r="J2076" s="45" t="s">
        <v>32343</v>
      </c>
      <c r="K2076" s="45" t="s">
        <v>32344</v>
      </c>
      <c r="L2076" s="43">
        <v>0.74371699999999996</v>
      </c>
    </row>
    <row r="2077" spans="1:12" x14ac:dyDescent="0.35">
      <c r="A2077" s="43">
        <v>6</v>
      </c>
      <c r="B2077" s="43" t="s">
        <v>2214</v>
      </c>
      <c r="C2077" s="46" t="s">
        <v>2236</v>
      </c>
      <c r="D2077" s="44" t="s">
        <v>32345</v>
      </c>
      <c r="E2077" s="44" t="s">
        <v>32346</v>
      </c>
      <c r="F2077" s="44" t="str">
        <f t="shared" si="32"/>
        <v>E.p. N°20San Fernando</v>
      </c>
      <c r="G2077" s="43" t="s">
        <v>23536</v>
      </c>
      <c r="H2077" s="44" t="s">
        <v>32347</v>
      </c>
      <c r="I2077" s="45" t="s">
        <v>32348</v>
      </c>
      <c r="J2077" s="45" t="s">
        <v>32349</v>
      </c>
      <c r="K2077" s="45" t="s">
        <v>32350</v>
      </c>
      <c r="L2077" s="43">
        <v>0.573492</v>
      </c>
    </row>
    <row r="2078" spans="1:12" x14ac:dyDescent="0.35">
      <c r="A2078" s="43">
        <v>6</v>
      </c>
      <c r="B2078" s="43" t="s">
        <v>2214</v>
      </c>
      <c r="C2078" s="46" t="s">
        <v>2236</v>
      </c>
      <c r="D2078" s="44" t="s">
        <v>32351</v>
      </c>
      <c r="E2078" s="44" t="s">
        <v>32352</v>
      </c>
      <c r="F2078" s="44" t="str">
        <f t="shared" si="32"/>
        <v>I.m.s.s.aSan Fernando</v>
      </c>
      <c r="G2078" s="43" t="s">
        <v>23456</v>
      </c>
      <c r="H2078" s="44" t="s">
        <v>32353</v>
      </c>
      <c r="I2078" s="45" t="s">
        <v>32354</v>
      </c>
      <c r="J2078" s="45">
        <v>-34.443942999999997</v>
      </c>
      <c r="K2078" s="45">
        <v>-58.562729699999998</v>
      </c>
      <c r="L2078" s="43">
        <v>0.383378</v>
      </c>
    </row>
    <row r="2079" spans="1:12" x14ac:dyDescent="0.35">
      <c r="A2079" s="43">
        <v>6</v>
      </c>
      <c r="B2079" s="43" t="s">
        <v>2214</v>
      </c>
      <c r="C2079" s="46" t="s">
        <v>2236</v>
      </c>
      <c r="D2079" s="44" t="s">
        <v>32355</v>
      </c>
      <c r="E2079" s="44" t="s">
        <v>32356</v>
      </c>
      <c r="F2079" s="44" t="str">
        <f t="shared" si="32"/>
        <v>Barrio FerroSan Fernando</v>
      </c>
      <c r="G2079" s="43" t="s">
        <v>23922</v>
      </c>
      <c r="H2079" s="44" t="s">
        <v>32357</v>
      </c>
      <c r="I2079" s="45" t="s">
        <v>32358</v>
      </c>
      <c r="J2079" s="45">
        <v>-34.4572748</v>
      </c>
      <c r="K2079" s="45">
        <v>-58.5428335</v>
      </c>
      <c r="L2079" s="43">
        <v>0.43021799999999999</v>
      </c>
    </row>
    <row r="2080" spans="1:12" x14ac:dyDescent="0.35">
      <c r="A2080" s="43">
        <v>6</v>
      </c>
      <c r="B2080" s="43" t="s">
        <v>2214</v>
      </c>
      <c r="C2080" s="46" t="s">
        <v>2236</v>
      </c>
      <c r="D2080" s="44" t="s">
        <v>32359</v>
      </c>
      <c r="E2080" s="44" t="s">
        <v>32360</v>
      </c>
      <c r="F2080" s="44" t="str">
        <f t="shared" si="32"/>
        <v>Presidente PeronSan Fernando</v>
      </c>
      <c r="G2080" s="43" t="s">
        <v>23573</v>
      </c>
      <c r="H2080" s="44" t="s">
        <v>32361</v>
      </c>
      <c r="I2080" s="45" t="s">
        <v>32362</v>
      </c>
      <c r="J2080" s="45">
        <v>-34.476379600000001</v>
      </c>
      <c r="K2080" s="45">
        <v>-58.599744399999999</v>
      </c>
      <c r="L2080" s="43">
        <v>0.66012700000000002</v>
      </c>
    </row>
    <row r="2081" spans="1:12" x14ac:dyDescent="0.35">
      <c r="A2081" s="43">
        <v>6</v>
      </c>
      <c r="B2081" s="43" t="s">
        <v>2214</v>
      </c>
      <c r="C2081" s="46" t="s">
        <v>2236</v>
      </c>
      <c r="D2081" s="44" t="s">
        <v>32363</v>
      </c>
      <c r="E2081" s="44" t="s">
        <v>32364</v>
      </c>
      <c r="F2081" s="44" t="str">
        <f t="shared" si="32"/>
        <v>Escuela Popular San RoqueSan Fernando</v>
      </c>
      <c r="G2081" s="43" t="s">
        <v>23451</v>
      </c>
      <c r="H2081" s="44" t="s">
        <v>32365</v>
      </c>
      <c r="I2081" s="45" t="s">
        <v>32366</v>
      </c>
      <c r="J2081" s="45">
        <v>-34.458772600000003</v>
      </c>
      <c r="K2081" s="45">
        <v>-58.583750100000003</v>
      </c>
      <c r="L2081" s="43">
        <v>0</v>
      </c>
    </row>
    <row r="2082" spans="1:12" x14ac:dyDescent="0.35">
      <c r="A2082" s="43">
        <v>6</v>
      </c>
      <c r="B2082" s="43" t="s">
        <v>2238</v>
      </c>
      <c r="C2082" s="46" t="s">
        <v>2263</v>
      </c>
      <c r="D2082" s="44" t="s">
        <v>32367</v>
      </c>
      <c r="E2082" s="44" t="s">
        <v>3953</v>
      </c>
      <c r="F2082" s="44" t="str">
        <f t="shared" si="32"/>
        <v>Futuro AbiertoSan Isidro</v>
      </c>
      <c r="G2082" s="43" t="s">
        <v>23451</v>
      </c>
      <c r="H2082" s="44" t="s">
        <v>32368</v>
      </c>
      <c r="I2082" s="45" t="s">
        <v>32369</v>
      </c>
      <c r="J2082" s="45">
        <v>-34.472666199999999</v>
      </c>
      <c r="K2082" s="45">
        <v>-58.554215900000003</v>
      </c>
      <c r="L2082" s="43">
        <v>0.261988</v>
      </c>
    </row>
    <row r="2083" spans="1:12" x14ac:dyDescent="0.35">
      <c r="A2083" s="43">
        <v>6</v>
      </c>
      <c r="B2083" s="43" t="s">
        <v>2238</v>
      </c>
      <c r="C2083" s="46" t="s">
        <v>2263</v>
      </c>
      <c r="D2083" s="44" t="s">
        <v>32370</v>
      </c>
      <c r="E2083" s="44" t="s">
        <v>32371</v>
      </c>
      <c r="F2083" s="44" t="str">
        <f t="shared" si="32"/>
        <v>Nuestra OportunidadSan Isidro</v>
      </c>
      <c r="G2083" s="43" t="s">
        <v>23461</v>
      </c>
      <c r="H2083" s="44" t="s">
        <v>32372</v>
      </c>
      <c r="I2083" s="45" t="s">
        <v>32373</v>
      </c>
      <c r="J2083" s="45">
        <v>-34.512786599999998</v>
      </c>
      <c r="K2083" s="45">
        <v>-58.553955299999998</v>
      </c>
      <c r="L2083" s="43">
        <v>0.326907</v>
      </c>
    </row>
    <row r="2084" spans="1:12" x14ac:dyDescent="0.35">
      <c r="A2084" s="43">
        <v>6</v>
      </c>
      <c r="B2084" s="43" t="s">
        <v>2238</v>
      </c>
      <c r="C2084" s="46" t="s">
        <v>2263</v>
      </c>
      <c r="D2084" s="44" t="s">
        <v>32374</v>
      </c>
      <c r="E2084" s="44" t="s">
        <v>4549</v>
      </c>
      <c r="F2084" s="44" t="str">
        <f t="shared" si="32"/>
        <v>Movimiento EvitaSan Isidro</v>
      </c>
      <c r="G2084" s="43" t="s">
        <v>23451</v>
      </c>
      <c r="H2084" s="44" t="s">
        <v>32375</v>
      </c>
      <c r="I2084" s="45" t="s">
        <v>32376</v>
      </c>
      <c r="J2084" s="45">
        <v>-34.503008600000001</v>
      </c>
      <c r="K2084" s="45">
        <v>-58.552393100000003</v>
      </c>
      <c r="L2084" s="43">
        <v>0.112752</v>
      </c>
    </row>
    <row r="2085" spans="1:12" x14ac:dyDescent="0.35">
      <c r="A2085" s="43">
        <v>6</v>
      </c>
      <c r="B2085" s="43" t="s">
        <v>2238</v>
      </c>
      <c r="C2085" s="46" t="s">
        <v>2263</v>
      </c>
      <c r="D2085" s="44" t="s">
        <v>32377</v>
      </c>
      <c r="E2085" s="44" t="s">
        <v>32378</v>
      </c>
      <c r="F2085" s="44" t="str">
        <f t="shared" si="32"/>
        <v>Biblioteca BoulogneSan Isidro</v>
      </c>
      <c r="G2085" s="43" t="s">
        <v>23461</v>
      </c>
      <c r="H2085" s="44" t="s">
        <v>32379</v>
      </c>
      <c r="I2085" s="45" t="s">
        <v>32380</v>
      </c>
      <c r="J2085" s="45">
        <v>-34.510332099999999</v>
      </c>
      <c r="K2085" s="45">
        <v>-58.565530000000003</v>
      </c>
      <c r="L2085" s="43">
        <v>0.276148</v>
      </c>
    </row>
    <row r="2086" spans="1:12" x14ac:dyDescent="0.35">
      <c r="A2086" s="43">
        <v>6</v>
      </c>
      <c r="B2086" s="43" t="s">
        <v>2238</v>
      </c>
      <c r="C2086" s="46" t="s">
        <v>2263</v>
      </c>
      <c r="D2086" s="44" t="s">
        <v>32381</v>
      </c>
      <c r="E2086" s="44" t="s">
        <v>32382</v>
      </c>
      <c r="F2086" s="44" t="str">
        <f t="shared" si="32"/>
        <v>Ctro Cultural Villa JardinSan Isidro</v>
      </c>
      <c r="G2086" s="43" t="s">
        <v>23461</v>
      </c>
      <c r="H2086" s="44" t="s">
        <v>32383</v>
      </c>
      <c r="I2086" s="45" t="s">
        <v>32384</v>
      </c>
      <c r="J2086" s="45">
        <v>-34.480825799999998</v>
      </c>
      <c r="K2086" s="45">
        <v>-58.580621100000002</v>
      </c>
      <c r="L2086" s="43">
        <v>0.28533399999999998</v>
      </c>
    </row>
    <row r="2087" spans="1:12" x14ac:dyDescent="0.35">
      <c r="A2087" s="43">
        <v>6</v>
      </c>
      <c r="B2087" s="43" t="s">
        <v>2238</v>
      </c>
      <c r="C2087" s="46" t="s">
        <v>2263</v>
      </c>
      <c r="D2087" s="44" t="s">
        <v>32385</v>
      </c>
      <c r="E2087" s="44" t="s">
        <v>32386</v>
      </c>
      <c r="F2087" s="44" t="str">
        <f t="shared" si="32"/>
        <v>AcejSan Isidro</v>
      </c>
      <c r="G2087" s="43" t="s">
        <v>23461</v>
      </c>
      <c r="H2087" s="44" t="s">
        <v>32387</v>
      </c>
      <c r="I2087" s="45" t="s">
        <v>32388</v>
      </c>
      <c r="J2087" s="45">
        <v>-34.470662011053001</v>
      </c>
      <c r="K2087" s="45">
        <v>-58.533589029002002</v>
      </c>
      <c r="L2087" s="43">
        <v>0.36751800000000001</v>
      </c>
    </row>
    <row r="2088" spans="1:12" x14ac:dyDescent="0.35">
      <c r="A2088" s="43">
        <v>6</v>
      </c>
      <c r="B2088" s="43" t="s">
        <v>2238</v>
      </c>
      <c r="C2088" s="46" t="s">
        <v>2263</v>
      </c>
      <c r="D2088" s="44" t="s">
        <v>32389</v>
      </c>
      <c r="E2088" s="44" t="s">
        <v>32390</v>
      </c>
      <c r="F2088" s="44" t="str">
        <f t="shared" si="32"/>
        <v>Casa AzulSan Isidro</v>
      </c>
      <c r="G2088" s="43" t="s">
        <v>23461</v>
      </c>
      <c r="H2088" s="44" t="s">
        <v>32391</v>
      </c>
      <c r="I2088" s="45" t="s">
        <v>32392</v>
      </c>
      <c r="J2088" s="45">
        <v>-34.470017400000003</v>
      </c>
      <c r="K2088" s="45">
        <v>-58.5441018</v>
      </c>
      <c r="L2088" s="43">
        <v>0.60213300000000003</v>
      </c>
    </row>
    <row r="2089" spans="1:12" x14ac:dyDescent="0.35">
      <c r="A2089" s="43">
        <v>6</v>
      </c>
      <c r="B2089" s="43" t="s">
        <v>2238</v>
      </c>
      <c r="C2089" s="46" t="s">
        <v>2263</v>
      </c>
      <c r="D2089" s="44" t="s">
        <v>32393</v>
      </c>
      <c r="E2089" s="44" t="s">
        <v>32394</v>
      </c>
      <c r="F2089" s="44" t="str">
        <f t="shared" si="32"/>
        <v>ArenasaSan Isidro</v>
      </c>
      <c r="G2089" s="43" t="s">
        <v>23461</v>
      </c>
      <c r="H2089" s="44" t="s">
        <v>32395</v>
      </c>
      <c r="I2089" s="45" t="s">
        <v>32396</v>
      </c>
      <c r="J2089" s="45">
        <v>-34.502988999944002</v>
      </c>
      <c r="K2089" s="45">
        <v>-58.552306992258998</v>
      </c>
      <c r="L2089" s="43">
        <v>0.112752</v>
      </c>
    </row>
    <row r="2090" spans="1:12" x14ac:dyDescent="0.35">
      <c r="A2090" s="43">
        <v>6</v>
      </c>
      <c r="B2090" s="43" t="s">
        <v>2238</v>
      </c>
      <c r="C2090" s="46" t="s">
        <v>2263</v>
      </c>
      <c r="D2090" s="44" t="s">
        <v>32397</v>
      </c>
      <c r="E2090" s="44" t="s">
        <v>3955</v>
      </c>
      <c r="F2090" s="44" t="str">
        <f t="shared" si="32"/>
        <v>LanoscouSan Isidro</v>
      </c>
      <c r="G2090" s="43" t="s">
        <v>23461</v>
      </c>
      <c r="H2090" s="44" t="s">
        <v>32398</v>
      </c>
      <c r="I2090" s="45" t="s">
        <v>32399</v>
      </c>
      <c r="J2090" s="45">
        <v>-34.496129000000003</v>
      </c>
      <c r="K2090" s="45">
        <v>-58.514567980000002</v>
      </c>
      <c r="L2090" s="43">
        <v>0.139817</v>
      </c>
    </row>
    <row r="2091" spans="1:12" x14ac:dyDescent="0.35">
      <c r="A2091" s="43">
        <v>6</v>
      </c>
      <c r="B2091" s="43" t="s">
        <v>2238</v>
      </c>
      <c r="C2091" s="46" t="s">
        <v>2263</v>
      </c>
      <c r="D2091" s="44" t="s">
        <v>32400</v>
      </c>
      <c r="E2091" s="44" t="s">
        <v>32401</v>
      </c>
      <c r="F2091" s="44" t="str">
        <f t="shared" si="32"/>
        <v>Fte CulturaSan Isidro</v>
      </c>
      <c r="G2091" s="43" t="s">
        <v>23461</v>
      </c>
      <c r="H2091" s="44" t="s">
        <v>32402</v>
      </c>
      <c r="I2091" s="45" t="s">
        <v>32403</v>
      </c>
      <c r="J2091" s="45">
        <v>-34.509162900275001</v>
      </c>
      <c r="K2091" s="45">
        <v>-58.561646863147999</v>
      </c>
      <c r="L2091" s="43">
        <v>0.45019500000000001</v>
      </c>
    </row>
    <row r="2092" spans="1:12" x14ac:dyDescent="0.35">
      <c r="A2092" s="43">
        <v>6</v>
      </c>
      <c r="B2092" s="43" t="s">
        <v>2238</v>
      </c>
      <c r="C2092" s="46" t="s">
        <v>2263</v>
      </c>
      <c r="D2092" s="44" t="s">
        <v>32404</v>
      </c>
      <c r="E2092" s="44" t="s">
        <v>25352</v>
      </c>
      <c r="F2092" s="44" t="str">
        <f t="shared" si="32"/>
        <v>Nuevo EncuentroSan Isidro</v>
      </c>
      <c r="G2092" s="43" t="s">
        <v>23461</v>
      </c>
      <c r="H2092" s="44" t="s">
        <v>32405</v>
      </c>
      <c r="I2092" s="45" t="s">
        <v>32406</v>
      </c>
      <c r="J2092" s="45">
        <v>-34.494724499999997</v>
      </c>
      <c r="K2092" s="45">
        <v>-58.582182400000001</v>
      </c>
      <c r="L2092" s="43">
        <v>0.66168199999999999</v>
      </c>
    </row>
    <row r="2093" spans="1:12" x14ac:dyDescent="0.35">
      <c r="A2093" s="43">
        <v>6</v>
      </c>
      <c r="B2093" s="43" t="s">
        <v>2238</v>
      </c>
      <c r="C2093" s="46" t="s">
        <v>2263</v>
      </c>
      <c r="D2093" s="44" t="s">
        <v>32407</v>
      </c>
      <c r="E2093" s="44" t="s">
        <v>3947</v>
      </c>
      <c r="F2093" s="44" t="str">
        <f t="shared" si="32"/>
        <v>Biblioteca Madres Barrio SauceSan Isidro</v>
      </c>
      <c r="G2093" s="43" t="s">
        <v>23461</v>
      </c>
      <c r="H2093" s="44" t="s">
        <v>32408</v>
      </c>
      <c r="I2093" s="45" t="s">
        <v>32409</v>
      </c>
      <c r="J2093" s="45">
        <v>-34.464624400689999</v>
      </c>
      <c r="K2093" s="45">
        <v>-58.546894041655001</v>
      </c>
      <c r="L2093" s="43">
        <v>0.62019100000000005</v>
      </c>
    </row>
    <row r="2094" spans="1:12" x14ac:dyDescent="0.35">
      <c r="A2094" s="43">
        <v>12</v>
      </c>
      <c r="B2094" s="43" t="s">
        <v>2278</v>
      </c>
      <c r="C2094" s="46" t="s">
        <v>2311</v>
      </c>
      <c r="D2094" s="44" t="s">
        <v>32410</v>
      </c>
      <c r="E2094" s="44" t="s">
        <v>32411</v>
      </c>
      <c r="F2094" s="44" t="str">
        <f t="shared" si="32"/>
        <v>Centro Barrial Mte Zona NorteSan Nicolás</v>
      </c>
      <c r="G2094" s="43" t="s">
        <v>23451</v>
      </c>
      <c r="H2094" s="44" t="s">
        <v>32412</v>
      </c>
      <c r="I2094" s="45" t="s">
        <v>32413</v>
      </c>
      <c r="J2094" s="45">
        <v>-33.297887115412003</v>
      </c>
      <c r="K2094" s="45">
        <v>-60.263545196625998</v>
      </c>
      <c r="L2094" s="43">
        <v>0.64718799999999999</v>
      </c>
    </row>
    <row r="2095" spans="1:12" x14ac:dyDescent="0.35">
      <c r="A2095" s="43">
        <v>12</v>
      </c>
      <c r="B2095" s="43" t="s">
        <v>2278</v>
      </c>
      <c r="C2095" s="46" t="s">
        <v>2311</v>
      </c>
      <c r="D2095" s="44" t="s">
        <v>32414</v>
      </c>
      <c r="E2095" s="44" t="s">
        <v>32415</v>
      </c>
      <c r="F2095" s="44" t="str">
        <f t="shared" si="32"/>
        <v>Salon Comunitario Barrio SuizoSan Nicolás</v>
      </c>
      <c r="G2095" s="43" t="s">
        <v>208</v>
      </c>
      <c r="H2095" s="44" t="s">
        <v>32416</v>
      </c>
      <c r="I2095" s="45" t="s">
        <v>32417</v>
      </c>
      <c r="J2095" s="45">
        <v>-33.312017300000001</v>
      </c>
      <c r="K2095" s="45">
        <v>-60.2490472</v>
      </c>
      <c r="L2095" s="43">
        <v>0.58253600000000005</v>
      </c>
    </row>
    <row r="2096" spans="1:12" x14ac:dyDescent="0.35">
      <c r="A2096" s="43">
        <v>12</v>
      </c>
      <c r="B2096" s="43" t="s">
        <v>2278</v>
      </c>
      <c r="C2096" s="46" t="s">
        <v>2311</v>
      </c>
      <c r="D2096" s="44" t="s">
        <v>32418</v>
      </c>
      <c r="E2096" s="44" t="s">
        <v>32419</v>
      </c>
      <c r="F2096" s="44" t="str">
        <f t="shared" si="32"/>
        <v>Centro De Dia La Casita De TatiSan Nicolás</v>
      </c>
      <c r="G2096" s="43" t="s">
        <v>23461</v>
      </c>
      <c r="H2096" s="44" t="s">
        <v>32420</v>
      </c>
      <c r="I2096" s="45" t="s">
        <v>32421</v>
      </c>
      <c r="J2096" s="45">
        <v>-33.330368</v>
      </c>
      <c r="K2096" s="45">
        <v>-60.214492999999997</v>
      </c>
      <c r="L2096" s="43">
        <v>0.126109</v>
      </c>
    </row>
    <row r="2097" spans="1:12" x14ac:dyDescent="0.35">
      <c r="A2097" s="43">
        <v>12</v>
      </c>
      <c r="B2097" s="43" t="s">
        <v>2278</v>
      </c>
      <c r="C2097" s="46" t="s">
        <v>2311</v>
      </c>
      <c r="D2097" s="44" t="s">
        <v>32422</v>
      </c>
      <c r="E2097" s="44" t="s">
        <v>32423</v>
      </c>
      <c r="F2097" s="44" t="str">
        <f t="shared" si="32"/>
        <v>Agrupacion Territorial PeronistaSan Nicolás</v>
      </c>
      <c r="G2097" s="43" t="s">
        <v>23451</v>
      </c>
      <c r="H2097" s="44" t="s">
        <v>32424</v>
      </c>
      <c r="I2097" s="45" t="s">
        <v>32425</v>
      </c>
      <c r="J2097" s="45">
        <v>-33.330368</v>
      </c>
      <c r="K2097" s="45">
        <v>-60.214492999999997</v>
      </c>
      <c r="L2097" s="43">
        <v>0.126109</v>
      </c>
    </row>
    <row r="2098" spans="1:12" x14ac:dyDescent="0.35">
      <c r="A2098" s="43">
        <v>12</v>
      </c>
      <c r="B2098" s="43" t="s">
        <v>2278</v>
      </c>
      <c r="C2098" s="46" t="s">
        <v>2315</v>
      </c>
      <c r="D2098" s="44" t="s">
        <v>32426</v>
      </c>
      <c r="E2098" s="44" t="s">
        <v>32427</v>
      </c>
      <c r="F2098" s="44" t="str">
        <f t="shared" si="32"/>
        <v>Salon Comunitario Barrio Virgen De LujanSan Nicolás</v>
      </c>
      <c r="G2098" s="43" t="s">
        <v>23451</v>
      </c>
      <c r="H2098" s="44" t="s">
        <v>32428</v>
      </c>
      <c r="I2098" s="45" t="s">
        <v>32429</v>
      </c>
      <c r="J2098" s="45">
        <v>-33.367329289673712</v>
      </c>
      <c r="K2098" s="45">
        <v>-60.212406297903478</v>
      </c>
      <c r="L2098" s="43">
        <v>0.70285399999999998</v>
      </c>
    </row>
    <row r="2099" spans="1:12" x14ac:dyDescent="0.35">
      <c r="A2099" s="43">
        <v>12</v>
      </c>
      <c r="B2099" s="43" t="s">
        <v>2278</v>
      </c>
      <c r="C2099" s="46" t="s">
        <v>2315</v>
      </c>
      <c r="D2099" s="44" t="s">
        <v>32430</v>
      </c>
      <c r="E2099" s="44" t="s">
        <v>25318</v>
      </c>
      <c r="F2099" s="44" t="str">
        <f t="shared" si="32"/>
        <v>Barrios De PieSan Nicolás</v>
      </c>
      <c r="G2099" s="43" t="s">
        <v>23451</v>
      </c>
      <c r="H2099" s="44" t="s">
        <v>32431</v>
      </c>
      <c r="I2099" s="45" t="s">
        <v>32432</v>
      </c>
      <c r="J2099" s="45">
        <v>-33.353340000000003</v>
      </c>
      <c r="K2099" s="45">
        <v>-60.202632899999998</v>
      </c>
      <c r="L2099" s="43">
        <v>0.53620900000000005</v>
      </c>
    </row>
    <row r="2100" spans="1:12" x14ac:dyDescent="0.35">
      <c r="A2100" s="43">
        <v>12</v>
      </c>
      <c r="B2100" s="43" t="s">
        <v>2278</v>
      </c>
      <c r="C2100" s="46" t="s">
        <v>2317</v>
      </c>
      <c r="D2100" s="44" t="s">
        <v>32433</v>
      </c>
      <c r="E2100" s="44" t="s">
        <v>32434</v>
      </c>
      <c r="F2100" s="44" t="str">
        <f t="shared" si="32"/>
        <v>Escuela Primaria 6San Nicolás</v>
      </c>
      <c r="G2100" s="43" t="s">
        <v>23490</v>
      </c>
      <c r="H2100" s="44" t="s">
        <v>32435</v>
      </c>
      <c r="I2100" s="45" t="s">
        <v>32436</v>
      </c>
      <c r="J2100" s="45" t="s">
        <v>32437</v>
      </c>
      <c r="K2100" s="45" t="s">
        <v>32438</v>
      </c>
      <c r="L2100" s="43">
        <v>0.145511</v>
      </c>
    </row>
    <row r="2101" spans="1:12" x14ac:dyDescent="0.35">
      <c r="A2101" s="43">
        <v>12</v>
      </c>
      <c r="B2101" s="43" t="s">
        <v>2278</v>
      </c>
      <c r="C2101" s="46" t="s">
        <v>2315</v>
      </c>
      <c r="D2101" s="44" t="s">
        <v>32439</v>
      </c>
      <c r="E2101" s="44" t="s">
        <v>32440</v>
      </c>
      <c r="F2101" s="44" t="str">
        <f t="shared" si="32"/>
        <v>MoviportSan Nicolás</v>
      </c>
      <c r="G2101" s="43" t="s">
        <v>24109</v>
      </c>
      <c r="H2101" s="44" t="s">
        <v>32441</v>
      </c>
      <c r="I2101" s="45" t="s">
        <v>32442</v>
      </c>
      <c r="J2101" s="45">
        <v>-33.367519399999999</v>
      </c>
      <c r="K2101" s="45">
        <v>-60.191585500000002</v>
      </c>
      <c r="L2101" s="43">
        <v>0.48458699999999999</v>
      </c>
    </row>
    <row r="2102" spans="1:12" x14ac:dyDescent="0.35">
      <c r="A2102" s="43">
        <v>12</v>
      </c>
      <c r="B2102" s="43" t="s">
        <v>2278</v>
      </c>
      <c r="C2102" s="46" t="s">
        <v>2315</v>
      </c>
      <c r="D2102" s="44" t="s">
        <v>32443</v>
      </c>
      <c r="E2102" s="44" t="s">
        <v>32444</v>
      </c>
      <c r="F2102" s="44" t="str">
        <f t="shared" si="32"/>
        <v>Centro Barrial Mte Zona SurSan Nicolás</v>
      </c>
      <c r="G2102" s="43" t="s">
        <v>23451</v>
      </c>
      <c r="H2102" s="44" t="s">
        <v>32445</v>
      </c>
      <c r="I2102" s="45" t="s">
        <v>32446</v>
      </c>
      <c r="J2102" s="45">
        <v>-33.351995430000002</v>
      </c>
      <c r="K2102" s="45">
        <v>-60.311909309999997</v>
      </c>
      <c r="L2102" s="43">
        <v>0.30199999999999999</v>
      </c>
    </row>
    <row r="2103" spans="1:12" x14ac:dyDescent="0.35">
      <c r="A2103" s="43">
        <v>12</v>
      </c>
      <c r="B2103" s="43" t="s">
        <v>2278</v>
      </c>
      <c r="C2103" s="46" t="s">
        <v>2315</v>
      </c>
      <c r="D2103" s="44" t="s">
        <v>32447</v>
      </c>
      <c r="E2103" s="44" t="s">
        <v>32448</v>
      </c>
      <c r="F2103" s="44" t="str">
        <f t="shared" si="32"/>
        <v>Centro Juvenil San Luis GonzagaSan Nicolás</v>
      </c>
      <c r="G2103" s="43" t="s">
        <v>23451</v>
      </c>
      <c r="H2103" s="44" t="s">
        <v>32449</v>
      </c>
      <c r="I2103" s="45" t="s">
        <v>32450</v>
      </c>
      <c r="J2103" s="45">
        <v>-33.365980610000001</v>
      </c>
      <c r="K2103" s="45">
        <v>-60.205558269999997</v>
      </c>
      <c r="L2103" s="43">
        <v>0.846557</v>
      </c>
    </row>
    <row r="2104" spans="1:12" x14ac:dyDescent="0.35">
      <c r="A2104" s="43">
        <v>12</v>
      </c>
      <c r="B2104" s="43" t="s">
        <v>2278</v>
      </c>
      <c r="C2104" s="46" t="s">
        <v>2316</v>
      </c>
      <c r="D2104" s="44" t="s">
        <v>32451</v>
      </c>
      <c r="E2104" s="44" t="s">
        <v>32452</v>
      </c>
      <c r="F2104" s="44" t="str">
        <f t="shared" si="32"/>
        <v>Salon Comunitario Barrio 21 De SeptiembreSan Nicolás</v>
      </c>
      <c r="G2104" s="43" t="s">
        <v>208</v>
      </c>
      <c r="H2104" s="44" t="s">
        <v>32453</v>
      </c>
      <c r="I2104" s="45" t="s">
        <v>32454</v>
      </c>
      <c r="J2104" s="45">
        <v>-33.352911499999998</v>
      </c>
      <c r="K2104" s="45">
        <v>-60.217708590000001</v>
      </c>
      <c r="L2104" s="43">
        <v>0.59003799999999995</v>
      </c>
    </row>
    <row r="2105" spans="1:12" x14ac:dyDescent="0.35">
      <c r="A2105" s="43">
        <v>12</v>
      </c>
      <c r="B2105" s="43" t="s">
        <v>2278</v>
      </c>
      <c r="C2105" s="46" t="s">
        <v>2316</v>
      </c>
      <c r="D2105" s="44" t="s">
        <v>32455</v>
      </c>
      <c r="E2105" s="44" t="s">
        <v>32456</v>
      </c>
      <c r="F2105" s="44" t="str">
        <f t="shared" si="32"/>
        <v>Salon Comunitario Villa CantoSan Nicolás</v>
      </c>
      <c r="G2105" s="43" t="s">
        <v>23461</v>
      </c>
      <c r="H2105" s="44" t="s">
        <v>32457</v>
      </c>
      <c r="I2105" s="45" t="s">
        <v>32458</v>
      </c>
      <c r="J2105" s="45">
        <v>-33.372483796254997</v>
      </c>
      <c r="K2105" s="45">
        <v>-60.298011833681002</v>
      </c>
      <c r="L2105" s="43">
        <v>0.54932099999999995</v>
      </c>
    </row>
    <row r="2106" spans="1:12" x14ac:dyDescent="0.35">
      <c r="A2106" s="43">
        <v>12</v>
      </c>
      <c r="B2106" s="43" t="s">
        <v>2278</v>
      </c>
      <c r="C2106" s="46" t="s">
        <v>2316</v>
      </c>
      <c r="D2106" s="44" t="s">
        <v>32459</v>
      </c>
      <c r="E2106" s="44" t="s">
        <v>32460</v>
      </c>
      <c r="F2106" s="44" t="str">
        <f t="shared" si="32"/>
        <v>Salon Comunitario Barrio ColomboSan Nicolás</v>
      </c>
      <c r="G2106" s="43" t="s">
        <v>208</v>
      </c>
      <c r="H2106" s="44" t="s">
        <v>32461</v>
      </c>
      <c r="I2106" s="45" t="s">
        <v>32462</v>
      </c>
      <c r="J2106" s="45">
        <v>-33.360727199999999</v>
      </c>
      <c r="K2106" s="45">
        <v>-60.246241900000001</v>
      </c>
      <c r="L2106" s="43">
        <v>0.69492699999999996</v>
      </c>
    </row>
    <row r="2107" spans="1:12" x14ac:dyDescent="0.35">
      <c r="A2107" s="43">
        <v>12</v>
      </c>
      <c r="B2107" s="43" t="s">
        <v>2278</v>
      </c>
      <c r="C2107" s="46" t="s">
        <v>2316</v>
      </c>
      <c r="D2107" s="44" t="s">
        <v>32463</v>
      </c>
      <c r="E2107" s="44" t="s">
        <v>32464</v>
      </c>
      <c r="F2107" s="44" t="str">
        <f t="shared" si="32"/>
        <v>Salon Comunitario Barrio LaresSan Nicolás</v>
      </c>
      <c r="G2107" s="43" t="s">
        <v>24180</v>
      </c>
      <c r="H2107" s="44" t="s">
        <v>32465</v>
      </c>
      <c r="I2107" s="45" t="s">
        <v>32466</v>
      </c>
      <c r="J2107" s="45">
        <v>-33.333271099999997</v>
      </c>
      <c r="K2107" s="45">
        <v>-60.243129500000002</v>
      </c>
      <c r="L2107" s="43">
        <v>0.64521399999999995</v>
      </c>
    </row>
    <row r="2108" spans="1:12" x14ac:dyDescent="0.35">
      <c r="A2108" s="43">
        <v>12</v>
      </c>
      <c r="B2108" s="43" t="s">
        <v>2278</v>
      </c>
      <c r="C2108" s="46" t="s">
        <v>2317</v>
      </c>
      <c r="D2108" s="44" t="s">
        <v>32467</v>
      </c>
      <c r="E2108" s="44" t="s">
        <v>32468</v>
      </c>
      <c r="F2108" s="44" t="str">
        <f t="shared" si="32"/>
        <v>Dios Es AmorSan Nicolás</v>
      </c>
      <c r="G2108" s="43" t="s">
        <v>23573</v>
      </c>
      <c r="H2108" s="44" t="s">
        <v>32469</v>
      </c>
      <c r="I2108" s="45" t="s">
        <v>32470</v>
      </c>
      <c r="J2108" s="45">
        <v>-33.336205752227002</v>
      </c>
      <c r="K2108" s="45">
        <v>-60.222275480851003</v>
      </c>
      <c r="L2108" s="43">
        <v>0.13805899999999999</v>
      </c>
    </row>
    <row r="2109" spans="1:12" x14ac:dyDescent="0.35">
      <c r="A2109" s="43">
        <v>12</v>
      </c>
      <c r="B2109" s="43" t="s">
        <v>2323</v>
      </c>
      <c r="C2109" s="46" t="s">
        <v>2336</v>
      </c>
      <c r="D2109" s="44" t="s">
        <v>32471</v>
      </c>
      <c r="E2109" s="44" t="s">
        <v>32472</v>
      </c>
      <c r="F2109" s="44" t="str">
        <f t="shared" si="32"/>
        <v>Escuela Secundaria N°15San Pedro</v>
      </c>
      <c r="G2109" s="43" t="s">
        <v>23701</v>
      </c>
      <c r="H2109" s="44" t="s">
        <v>32473</v>
      </c>
      <c r="I2109" s="45" t="s">
        <v>32474</v>
      </c>
      <c r="J2109" s="45" t="s">
        <v>32475</v>
      </c>
      <c r="K2109" s="45" t="s">
        <v>32476</v>
      </c>
      <c r="L2109" s="43">
        <v>0.24515600000000001</v>
      </c>
    </row>
    <row r="2110" spans="1:12" x14ac:dyDescent="0.35">
      <c r="A2110" s="43">
        <v>12</v>
      </c>
      <c r="B2110" s="43" t="s">
        <v>2323</v>
      </c>
      <c r="C2110" s="46" t="s">
        <v>2336</v>
      </c>
      <c r="D2110" s="44" t="s">
        <v>32477</v>
      </c>
      <c r="E2110" s="44" t="s">
        <v>4543</v>
      </c>
      <c r="F2110" s="44" t="str">
        <f t="shared" si="32"/>
        <v>Escuela Secundaria N°09San Pedro</v>
      </c>
      <c r="G2110" s="43" t="s">
        <v>23701</v>
      </c>
      <c r="H2110" s="44" t="s">
        <v>32478</v>
      </c>
      <c r="I2110" s="45" t="s">
        <v>32479</v>
      </c>
      <c r="J2110" s="45" t="s">
        <v>32480</v>
      </c>
      <c r="K2110" s="45" t="s">
        <v>32481</v>
      </c>
      <c r="L2110" s="43">
        <v>0.64144000000000001</v>
      </c>
    </row>
    <row r="2111" spans="1:12" x14ac:dyDescent="0.35">
      <c r="A2111" s="43">
        <v>12</v>
      </c>
      <c r="B2111" s="43" t="s">
        <v>2323</v>
      </c>
      <c r="C2111" s="46" t="s">
        <v>2336</v>
      </c>
      <c r="D2111" s="44" t="s">
        <v>32482</v>
      </c>
      <c r="E2111" s="44" t="s">
        <v>32483</v>
      </c>
      <c r="F2111" s="44" t="str">
        <f t="shared" si="32"/>
        <v>Rueda La RuedaSan Pedro</v>
      </c>
      <c r="G2111" s="43" t="s">
        <v>23451</v>
      </c>
      <c r="H2111" s="44" t="s">
        <v>32484</v>
      </c>
      <c r="I2111" s="45" t="s">
        <v>32485</v>
      </c>
      <c r="J2111" s="45">
        <v>-33.658569499999999</v>
      </c>
      <c r="K2111" s="45">
        <v>-59.872572300000002</v>
      </c>
      <c r="L2111" s="43">
        <v>0.56868600000000002</v>
      </c>
    </row>
    <row r="2112" spans="1:12" x14ac:dyDescent="0.35">
      <c r="A2112" s="43">
        <v>12</v>
      </c>
      <c r="B2112" s="43" t="s">
        <v>2323</v>
      </c>
      <c r="C2112" s="46" t="s">
        <v>2336</v>
      </c>
      <c r="D2112" s="44" t="s">
        <v>32486</v>
      </c>
      <c r="E2112" s="44" t="s">
        <v>32487</v>
      </c>
      <c r="F2112" s="44" t="str">
        <f t="shared" si="32"/>
        <v>Escuela Secundaria N°12San Pedro</v>
      </c>
      <c r="G2112" s="43" t="s">
        <v>23701</v>
      </c>
      <c r="H2112" s="44" t="s">
        <v>32488</v>
      </c>
      <c r="I2112" s="45" t="s">
        <v>32489</v>
      </c>
      <c r="J2112" s="45" t="s">
        <v>32490</v>
      </c>
      <c r="K2112" s="45" t="s">
        <v>32491</v>
      </c>
      <c r="L2112" s="43">
        <v>0.57941100000000001</v>
      </c>
    </row>
    <row r="2113" spans="1:12" x14ac:dyDescent="0.35">
      <c r="A2113" s="43">
        <v>12</v>
      </c>
      <c r="B2113" s="43" t="s">
        <v>2323</v>
      </c>
      <c r="C2113" s="46" t="s">
        <v>2336</v>
      </c>
      <c r="D2113" s="44" t="s">
        <v>32492</v>
      </c>
      <c r="E2113" s="44" t="s">
        <v>32493</v>
      </c>
      <c r="F2113" s="44" t="str">
        <f t="shared" si="32"/>
        <v>Escuela Secundaria N°11San Pedro</v>
      </c>
      <c r="G2113" s="43" t="s">
        <v>23701</v>
      </c>
      <c r="H2113" s="44" t="s">
        <v>32494</v>
      </c>
      <c r="I2113" s="45" t="s">
        <v>32495</v>
      </c>
      <c r="J2113" s="45" t="s">
        <v>32496</v>
      </c>
      <c r="K2113" s="45" t="s">
        <v>32497</v>
      </c>
      <c r="L2113" s="43">
        <v>0.59238999999999997</v>
      </c>
    </row>
    <row r="2114" spans="1:12" x14ac:dyDescent="0.35">
      <c r="A2114" s="43">
        <v>12</v>
      </c>
      <c r="B2114" s="43" t="s">
        <v>2323</v>
      </c>
      <c r="C2114" s="46" t="s">
        <v>2336</v>
      </c>
      <c r="D2114" s="44" t="s">
        <v>32498</v>
      </c>
      <c r="E2114" s="44" t="s">
        <v>32499</v>
      </c>
      <c r="F2114" s="44" t="str">
        <f t="shared" ref="F2114:F2142" si="33">CONCATENATE(E2114,B2114)</f>
        <v>Escuela Tecnica N°01San Pedro</v>
      </c>
      <c r="G2114" s="43" t="s">
        <v>23701</v>
      </c>
      <c r="H2114" s="44" t="s">
        <v>32500</v>
      </c>
      <c r="I2114" s="45" t="s">
        <v>32501</v>
      </c>
      <c r="J2114" s="45" t="s">
        <v>32502</v>
      </c>
      <c r="K2114" s="45" t="s">
        <v>32503</v>
      </c>
      <c r="L2114" s="43">
        <v>0.16939899999999999</v>
      </c>
    </row>
    <row r="2115" spans="1:12" x14ac:dyDescent="0.35">
      <c r="A2115" s="43">
        <v>12</v>
      </c>
      <c r="B2115" s="43" t="s">
        <v>2323</v>
      </c>
      <c r="C2115" s="46" t="s">
        <v>2336</v>
      </c>
      <c r="D2115" s="44" t="s">
        <v>32504</v>
      </c>
      <c r="E2115" s="44" t="s">
        <v>32505</v>
      </c>
      <c r="F2115" s="44" t="str">
        <f t="shared" si="33"/>
        <v>Club HuincaloSan Pedro</v>
      </c>
      <c r="G2115" s="43" t="s">
        <v>23451</v>
      </c>
      <c r="H2115" s="44" t="s">
        <v>32506</v>
      </c>
      <c r="I2115" s="45" t="s">
        <v>32507</v>
      </c>
      <c r="J2115" s="45">
        <v>-33.689101800000003</v>
      </c>
      <c r="K2115" s="45">
        <v>-59.679805500000001</v>
      </c>
      <c r="L2115" s="43">
        <v>0.53751199999999999</v>
      </c>
    </row>
    <row r="2116" spans="1:12" x14ac:dyDescent="0.35">
      <c r="A2116" s="43">
        <v>12</v>
      </c>
      <c r="B2116" s="43" t="s">
        <v>2323</v>
      </c>
      <c r="C2116" s="46" t="s">
        <v>2336</v>
      </c>
      <c r="D2116" s="44" t="s">
        <v>32508</v>
      </c>
      <c r="E2116" s="44" t="s">
        <v>4540</v>
      </c>
      <c r="F2116" s="44" t="str">
        <f t="shared" si="33"/>
        <v>Centro Integrador ComunitarioSan Pedro</v>
      </c>
      <c r="G2116" s="43" t="s">
        <v>23451</v>
      </c>
      <c r="H2116" s="44" t="s">
        <v>32509</v>
      </c>
      <c r="I2116" s="45" t="s">
        <v>32510</v>
      </c>
      <c r="J2116" s="45">
        <v>-33.680652500000001</v>
      </c>
      <c r="K2116" s="45">
        <v>-59.683905099999997</v>
      </c>
      <c r="L2116" s="43">
        <v>0.552369</v>
      </c>
    </row>
    <row r="2117" spans="1:12" x14ac:dyDescent="0.35">
      <c r="A2117" s="43">
        <v>12</v>
      </c>
      <c r="B2117" s="43" t="s">
        <v>2323</v>
      </c>
      <c r="C2117" s="46" t="s">
        <v>2336</v>
      </c>
      <c r="D2117" s="44" t="s">
        <v>32511</v>
      </c>
      <c r="E2117" s="44" t="s">
        <v>4549</v>
      </c>
      <c r="F2117" s="44" t="str">
        <f t="shared" si="33"/>
        <v>Movimiento EvitaSan Pedro</v>
      </c>
      <c r="G2117" s="43" t="s">
        <v>23451</v>
      </c>
      <c r="H2117" s="44" t="s">
        <v>32512</v>
      </c>
      <c r="I2117" s="45" t="s">
        <v>32513</v>
      </c>
      <c r="J2117" s="45">
        <v>-33.675783500000001</v>
      </c>
      <c r="K2117" s="45">
        <v>-59.662866399999999</v>
      </c>
      <c r="L2117" s="43">
        <v>0.20052400000000001</v>
      </c>
    </row>
    <row r="2118" spans="1:12" x14ac:dyDescent="0.35">
      <c r="A2118" s="43">
        <v>12</v>
      </c>
      <c r="B2118" s="43" t="s">
        <v>2323</v>
      </c>
      <c r="C2118" s="46" t="s">
        <v>2336</v>
      </c>
      <c r="D2118" s="44" t="s">
        <v>32514</v>
      </c>
      <c r="E2118" s="44" t="s">
        <v>32515</v>
      </c>
      <c r="F2118" s="44" t="str">
        <f t="shared" si="33"/>
        <v>Los NaranjosSan Pedro</v>
      </c>
      <c r="G2118" s="43" t="s">
        <v>23461</v>
      </c>
      <c r="H2118" s="44" t="s">
        <v>32516</v>
      </c>
      <c r="I2118" s="45" t="s">
        <v>32517</v>
      </c>
      <c r="J2118" s="45">
        <v>-33.671101200000003</v>
      </c>
      <c r="K2118" s="45">
        <v>-59.677743800000002</v>
      </c>
      <c r="L2118" s="43">
        <v>0.72626199999999996</v>
      </c>
    </row>
    <row r="2119" spans="1:12" x14ac:dyDescent="0.35">
      <c r="A2119" s="43">
        <v>12</v>
      </c>
      <c r="B2119" s="43" t="s">
        <v>2323</v>
      </c>
      <c r="C2119" s="46" t="s">
        <v>2336</v>
      </c>
      <c r="D2119" s="44" t="s">
        <v>32518</v>
      </c>
      <c r="E2119" s="44" t="s">
        <v>32519</v>
      </c>
      <c r="F2119" s="44" t="str">
        <f t="shared" si="33"/>
        <v>Escuela Primaria N°23San Pedro</v>
      </c>
      <c r="G2119" s="43" t="s">
        <v>23701</v>
      </c>
      <c r="H2119" s="44" t="s">
        <v>32520</v>
      </c>
      <c r="I2119" s="45" t="s">
        <v>32521</v>
      </c>
      <c r="J2119" s="45" t="s">
        <v>32522</v>
      </c>
      <c r="K2119" s="45" t="s">
        <v>32523</v>
      </c>
      <c r="L2119" s="43">
        <v>0.57936299999999996</v>
      </c>
    </row>
    <row r="2120" spans="1:12" x14ac:dyDescent="0.35">
      <c r="A2120" s="43">
        <v>12</v>
      </c>
      <c r="B2120" s="43" t="s">
        <v>2323</v>
      </c>
      <c r="C2120" s="46" t="s">
        <v>2336</v>
      </c>
      <c r="D2120" s="44" t="s">
        <v>32524</v>
      </c>
      <c r="E2120" s="44" t="s">
        <v>4549</v>
      </c>
      <c r="F2120" s="44" t="str">
        <f t="shared" si="33"/>
        <v>Movimiento EvitaSan Pedro</v>
      </c>
      <c r="G2120" s="43" t="s">
        <v>23451</v>
      </c>
      <c r="H2120" s="44" t="s">
        <v>32512</v>
      </c>
      <c r="I2120" s="45" t="s">
        <v>32513</v>
      </c>
      <c r="J2120" s="45">
        <v>-33.675783500000001</v>
      </c>
      <c r="K2120" s="45">
        <v>-59.662866399999999</v>
      </c>
      <c r="L2120" s="43">
        <v>0.20052400000000001</v>
      </c>
    </row>
    <row r="2121" spans="1:12" x14ac:dyDescent="0.35">
      <c r="A2121" s="43">
        <v>12</v>
      </c>
      <c r="B2121" s="43" t="s">
        <v>2323</v>
      </c>
      <c r="C2121" s="46" t="s">
        <v>2336</v>
      </c>
      <c r="D2121" s="44" t="s">
        <v>32525</v>
      </c>
      <c r="E2121" s="44" t="s">
        <v>24067</v>
      </c>
      <c r="F2121" s="44" t="str">
        <f t="shared" si="33"/>
        <v>Movimiento De Trabajadores ExcluidosSan Pedro</v>
      </c>
      <c r="G2121" s="43" t="s">
        <v>23451</v>
      </c>
      <c r="H2121" s="44" t="s">
        <v>32526</v>
      </c>
      <c r="I2121" s="45" t="s">
        <v>32527</v>
      </c>
      <c r="J2121" s="45">
        <v>-33.713563499999999</v>
      </c>
      <c r="K2121" s="45">
        <v>-59.628715399999997</v>
      </c>
      <c r="L2121" s="43">
        <v>0.70847700000000002</v>
      </c>
    </row>
    <row r="2122" spans="1:12" x14ac:dyDescent="0.35">
      <c r="A2122" s="43">
        <v>12</v>
      </c>
      <c r="B2122" s="43" t="s">
        <v>2323</v>
      </c>
      <c r="C2122" s="46" t="s">
        <v>2336</v>
      </c>
      <c r="D2122" s="44" t="s">
        <v>32528</v>
      </c>
      <c r="E2122" s="44" t="s">
        <v>32529</v>
      </c>
      <c r="F2122" s="44" t="str">
        <f t="shared" si="33"/>
        <v>Escuela N°45San Pedro</v>
      </c>
      <c r="G2122" s="43" t="s">
        <v>23701</v>
      </c>
      <c r="H2122" s="44" t="s">
        <v>32530</v>
      </c>
      <c r="I2122" s="45" t="s">
        <v>32531</v>
      </c>
      <c r="J2122" s="45" t="s">
        <v>32532</v>
      </c>
      <c r="K2122" s="45" t="s">
        <v>32533</v>
      </c>
      <c r="L2122" s="43">
        <v>0.74395800000000001</v>
      </c>
    </row>
    <row r="2123" spans="1:12" x14ac:dyDescent="0.35">
      <c r="A2123" s="43">
        <v>5</v>
      </c>
      <c r="B2123" s="43" t="s">
        <v>2338</v>
      </c>
      <c r="C2123" s="46" t="s">
        <v>2344</v>
      </c>
      <c r="D2123" s="44" t="s">
        <v>32534</v>
      </c>
      <c r="E2123" s="44" t="s">
        <v>32535</v>
      </c>
      <c r="F2123" s="44" t="str">
        <f t="shared" si="33"/>
        <v>E.p. N°9San Vicente</v>
      </c>
      <c r="G2123" s="43" t="s">
        <v>23701</v>
      </c>
      <c r="H2123" s="44" t="s">
        <v>32536</v>
      </c>
      <c r="I2123" s="45" t="s">
        <v>32537</v>
      </c>
      <c r="J2123" s="45" t="s">
        <v>32538</v>
      </c>
      <c r="K2123" s="45" t="s">
        <v>32539</v>
      </c>
      <c r="L2123" s="43">
        <v>0.43912400000000001</v>
      </c>
    </row>
    <row r="2124" spans="1:12" x14ac:dyDescent="0.35">
      <c r="A2124" s="43">
        <v>5</v>
      </c>
      <c r="B2124" s="43" t="s">
        <v>2338</v>
      </c>
      <c r="C2124" s="46" t="s">
        <v>2344</v>
      </c>
      <c r="D2124" s="44" t="s">
        <v>32540</v>
      </c>
      <c r="E2124" s="44" t="s">
        <v>32541</v>
      </c>
      <c r="F2124" s="44" t="str">
        <f t="shared" si="33"/>
        <v>E.p. N°29San Vicente</v>
      </c>
      <c r="G2124" s="43" t="s">
        <v>23701</v>
      </c>
      <c r="H2124" s="44" t="s">
        <v>32542</v>
      </c>
      <c r="I2124" s="45" t="s">
        <v>32543</v>
      </c>
      <c r="J2124" s="45" t="s">
        <v>32544</v>
      </c>
      <c r="K2124" s="45" t="s">
        <v>32545</v>
      </c>
      <c r="L2124" s="43">
        <v>0.56893400000000005</v>
      </c>
    </row>
    <row r="2125" spans="1:12" x14ac:dyDescent="0.35">
      <c r="A2125" s="43">
        <v>5</v>
      </c>
      <c r="B2125" s="43" t="s">
        <v>2338</v>
      </c>
      <c r="C2125" s="46" t="s">
        <v>2344</v>
      </c>
      <c r="D2125" s="44" t="s">
        <v>32546</v>
      </c>
      <c r="E2125" s="44" t="s">
        <v>32547</v>
      </c>
      <c r="F2125" s="44" t="str">
        <f t="shared" si="33"/>
        <v>America UnidaSan Vicente</v>
      </c>
      <c r="G2125" s="43" t="s">
        <v>23701</v>
      </c>
      <c r="H2125" s="44" t="s">
        <v>32548</v>
      </c>
      <c r="I2125" s="45" t="s">
        <v>32549</v>
      </c>
      <c r="J2125" s="45">
        <v>-34.99475202</v>
      </c>
      <c r="K2125" s="45">
        <v>-58.372560280000002</v>
      </c>
      <c r="L2125" s="43">
        <v>0.71630199999999999</v>
      </c>
    </row>
    <row r="2126" spans="1:12" x14ac:dyDescent="0.35">
      <c r="A2126" s="43">
        <v>5</v>
      </c>
      <c r="B2126" s="43" t="s">
        <v>2338</v>
      </c>
      <c r="C2126" s="46" t="s">
        <v>2344</v>
      </c>
      <c r="D2126" s="44" t="s">
        <v>32550</v>
      </c>
      <c r="E2126" s="44" t="s">
        <v>32551</v>
      </c>
      <c r="F2126" s="44" t="str">
        <f t="shared" si="33"/>
        <v>E.p. Nº15San Vicente</v>
      </c>
      <c r="G2126" s="43" t="s">
        <v>23701</v>
      </c>
      <c r="H2126" s="44" t="s">
        <v>32552</v>
      </c>
      <c r="I2126" s="45" t="s">
        <v>32553</v>
      </c>
      <c r="J2126" s="45" t="s">
        <v>32554</v>
      </c>
      <c r="K2126" s="45" t="s">
        <v>32555</v>
      </c>
      <c r="L2126" s="43">
        <v>0.81843299999999997</v>
      </c>
    </row>
    <row r="2127" spans="1:12" x14ac:dyDescent="0.35">
      <c r="A2127" s="43">
        <v>5</v>
      </c>
      <c r="B2127" s="43" t="s">
        <v>2338</v>
      </c>
      <c r="C2127" s="46" t="s">
        <v>2344</v>
      </c>
      <c r="D2127" s="44" t="s">
        <v>32556</v>
      </c>
      <c r="E2127" s="44" t="s">
        <v>32557</v>
      </c>
      <c r="F2127" s="44" t="str">
        <f t="shared" si="33"/>
        <v>Nuevo TiempoSan Vicente</v>
      </c>
      <c r="G2127" s="43" t="s">
        <v>23573</v>
      </c>
      <c r="H2127" s="44" t="s">
        <v>32558</v>
      </c>
      <c r="I2127" s="45" t="s">
        <v>32559</v>
      </c>
      <c r="J2127" s="45">
        <v>-35.008146699999998</v>
      </c>
      <c r="K2127" s="45">
        <v>-58.401591500000002</v>
      </c>
      <c r="L2127" s="43">
        <v>0.55221900000000002</v>
      </c>
    </row>
    <row r="2128" spans="1:12" x14ac:dyDescent="0.35">
      <c r="A2128" s="43">
        <v>5</v>
      </c>
      <c r="B2128" s="43" t="s">
        <v>2338</v>
      </c>
      <c r="C2128" s="46" t="s">
        <v>2344</v>
      </c>
      <c r="D2128" s="44" t="s">
        <v>32560</v>
      </c>
      <c r="E2128" s="44" t="s">
        <v>32561</v>
      </c>
      <c r="F2128" s="44" t="str">
        <f t="shared" si="33"/>
        <v>E.p. N°31San Vicente</v>
      </c>
      <c r="G2128" s="43" t="s">
        <v>23701</v>
      </c>
      <c r="H2128" s="44" t="s">
        <v>32562</v>
      </c>
      <c r="I2128" s="45" t="s">
        <v>32563</v>
      </c>
      <c r="J2128" s="45" t="s">
        <v>32564</v>
      </c>
      <c r="K2128" s="45" t="s">
        <v>32565</v>
      </c>
      <c r="L2128" s="43">
        <v>0.87978800000000001</v>
      </c>
    </row>
    <row r="2129" spans="1:12" x14ac:dyDescent="0.35">
      <c r="A2129" s="43">
        <v>5</v>
      </c>
      <c r="B2129" s="43" t="s">
        <v>2338</v>
      </c>
      <c r="C2129" s="46" t="s">
        <v>2344</v>
      </c>
      <c r="D2129" s="44" t="s">
        <v>32566</v>
      </c>
      <c r="E2129" s="44" t="s">
        <v>32567</v>
      </c>
      <c r="F2129" s="44" t="str">
        <f t="shared" si="33"/>
        <v>E.p. N°4San Vicente</v>
      </c>
      <c r="G2129" s="43" t="s">
        <v>23701</v>
      </c>
      <c r="H2129" s="44" t="s">
        <v>32568</v>
      </c>
      <c r="I2129" s="45" t="s">
        <v>32569</v>
      </c>
      <c r="J2129" s="45" t="s">
        <v>32570</v>
      </c>
      <c r="K2129" s="45" t="s">
        <v>32571</v>
      </c>
      <c r="L2129" s="43">
        <v>0.70615700000000003</v>
      </c>
    </row>
    <row r="2130" spans="1:12" x14ac:dyDescent="0.35">
      <c r="A2130" s="43">
        <v>5</v>
      </c>
      <c r="B2130" s="43" t="s">
        <v>2338</v>
      </c>
      <c r="C2130" s="46" t="s">
        <v>2344</v>
      </c>
      <c r="D2130" s="44" t="s">
        <v>32572</v>
      </c>
      <c r="E2130" s="44" t="s">
        <v>32573</v>
      </c>
      <c r="F2130" s="44" t="str">
        <f t="shared" si="33"/>
        <v>UnsavSan Vicente</v>
      </c>
      <c r="G2130" s="45"/>
      <c r="H2130" s="44" t="s">
        <v>32574</v>
      </c>
      <c r="I2130" s="45" t="s">
        <v>32575</v>
      </c>
      <c r="J2130" s="45">
        <v>-35.031914299999997</v>
      </c>
      <c r="K2130" s="45">
        <v>-58.416887299999999</v>
      </c>
      <c r="L2130" s="43">
        <v>0.60605200000000004</v>
      </c>
    </row>
    <row r="2131" spans="1:12" x14ac:dyDescent="0.35">
      <c r="A2131" s="43">
        <v>5</v>
      </c>
      <c r="B2131" s="43" t="s">
        <v>2338</v>
      </c>
      <c r="C2131" s="46" t="s">
        <v>2344</v>
      </c>
      <c r="D2131" s="44" t="s">
        <v>32576</v>
      </c>
      <c r="E2131" s="44" t="s">
        <v>32577</v>
      </c>
      <c r="F2131" s="44" t="str">
        <f t="shared" si="33"/>
        <v>Patricia ZacariasSan Vicente</v>
      </c>
      <c r="G2131" s="43" t="s">
        <v>23461</v>
      </c>
      <c r="H2131" s="44" t="s">
        <v>32578</v>
      </c>
      <c r="I2131" s="45" t="s">
        <v>32579</v>
      </c>
      <c r="J2131" s="45">
        <v>-35.008481783972996</v>
      </c>
      <c r="K2131" s="45">
        <v>-58.363261754523002</v>
      </c>
      <c r="L2131" s="43">
        <v>0.89676100000000003</v>
      </c>
    </row>
    <row r="2132" spans="1:12" x14ac:dyDescent="0.35">
      <c r="A2132" s="43">
        <v>5</v>
      </c>
      <c r="B2132" s="43" t="s">
        <v>2338</v>
      </c>
      <c r="C2132" s="46" t="s">
        <v>2344</v>
      </c>
      <c r="D2132" s="44" t="s">
        <v>32580</v>
      </c>
      <c r="E2132" s="44" t="s">
        <v>32581</v>
      </c>
      <c r="F2132" s="44" t="str">
        <f t="shared" si="33"/>
        <v>E.s. N°7San Vicente</v>
      </c>
      <c r="G2132" s="43" t="s">
        <v>23701</v>
      </c>
      <c r="H2132" s="44" t="s">
        <v>32582</v>
      </c>
      <c r="I2132" s="45" t="s">
        <v>32583</v>
      </c>
      <c r="J2132" s="45" t="s">
        <v>32584</v>
      </c>
      <c r="K2132" s="45" t="s">
        <v>32585</v>
      </c>
      <c r="L2132" s="43">
        <v>0.659717</v>
      </c>
    </row>
    <row r="2133" spans="1:12" x14ac:dyDescent="0.35">
      <c r="A2133" s="43">
        <v>5</v>
      </c>
      <c r="B2133" s="43" t="s">
        <v>2338</v>
      </c>
      <c r="C2133" s="46" t="s">
        <v>2344</v>
      </c>
      <c r="D2133" s="44" t="s">
        <v>32586</v>
      </c>
      <c r="E2133" s="44" t="s">
        <v>32587</v>
      </c>
      <c r="F2133" s="44" t="str">
        <f t="shared" si="33"/>
        <v>E.p. N°23San Vicente</v>
      </c>
      <c r="G2133" s="43" t="s">
        <v>23701</v>
      </c>
      <c r="H2133" s="44" t="s">
        <v>32588</v>
      </c>
      <c r="I2133" s="45" t="s">
        <v>32589</v>
      </c>
      <c r="J2133" s="45" t="s">
        <v>32590</v>
      </c>
      <c r="K2133" s="45" t="s">
        <v>32591</v>
      </c>
      <c r="L2133" s="43">
        <v>0.70221299999999998</v>
      </c>
    </row>
    <row r="2134" spans="1:12" x14ac:dyDescent="0.35">
      <c r="A2134" s="43">
        <v>5</v>
      </c>
      <c r="B2134" s="43" t="s">
        <v>2338</v>
      </c>
      <c r="C2134" s="46" t="s">
        <v>2344</v>
      </c>
      <c r="D2134" s="44" t="s">
        <v>32592</v>
      </c>
      <c r="E2134" s="44" t="s">
        <v>32593</v>
      </c>
      <c r="F2134" s="44" t="str">
        <f t="shared" si="33"/>
        <v>E.p. N°33San Vicente</v>
      </c>
      <c r="G2134" s="43" t="s">
        <v>23701</v>
      </c>
      <c r="H2134" s="44" t="s">
        <v>32594</v>
      </c>
      <c r="I2134" s="45" t="s">
        <v>32595</v>
      </c>
      <c r="J2134" s="45" t="s">
        <v>32596</v>
      </c>
      <c r="K2134" s="45" t="s">
        <v>32597</v>
      </c>
      <c r="L2134" s="43">
        <v>0.90746800000000005</v>
      </c>
    </row>
    <row r="2135" spans="1:12" x14ac:dyDescent="0.35">
      <c r="A2135" s="43">
        <v>5</v>
      </c>
      <c r="B2135" s="43" t="s">
        <v>2338</v>
      </c>
      <c r="C2135" s="46" t="s">
        <v>2344</v>
      </c>
      <c r="D2135" s="44" t="s">
        <v>32598</v>
      </c>
      <c r="E2135" s="44" t="s">
        <v>32599</v>
      </c>
      <c r="F2135" s="44" t="str">
        <f t="shared" si="33"/>
        <v>E.p. N°27San Vicente</v>
      </c>
      <c r="G2135" s="43" t="s">
        <v>23701</v>
      </c>
      <c r="H2135" s="44" t="s">
        <v>32600</v>
      </c>
      <c r="I2135" s="45" t="s">
        <v>32601</v>
      </c>
      <c r="J2135" s="45" t="s">
        <v>32602</v>
      </c>
      <c r="K2135" s="45" t="s">
        <v>32603</v>
      </c>
      <c r="L2135" s="43">
        <v>0.89310599999999996</v>
      </c>
    </row>
    <row r="2136" spans="1:12" x14ac:dyDescent="0.35">
      <c r="A2136" s="43">
        <v>5</v>
      </c>
      <c r="B2136" s="43" t="s">
        <v>2338</v>
      </c>
      <c r="C2136" s="46" t="s">
        <v>2344</v>
      </c>
      <c r="D2136" s="44" t="s">
        <v>32604</v>
      </c>
      <c r="E2136" s="44" t="s">
        <v>32605</v>
      </c>
      <c r="F2136" s="44" t="str">
        <f t="shared" si="33"/>
        <v>AsociaciÓn Protectora De NiÑosSan Vicente</v>
      </c>
      <c r="G2136" s="43" t="s">
        <v>23461</v>
      </c>
      <c r="H2136" s="44" t="s">
        <v>32606</v>
      </c>
      <c r="I2136" s="45" t="s">
        <v>32607</v>
      </c>
      <c r="J2136" s="45">
        <v>-34.987211799999997</v>
      </c>
      <c r="K2136" s="45">
        <v>-58.377400399999999</v>
      </c>
      <c r="L2136" s="43">
        <v>0.49531799999999998</v>
      </c>
    </row>
    <row r="2137" spans="1:12" x14ac:dyDescent="0.35">
      <c r="A2137" s="43">
        <v>5</v>
      </c>
      <c r="B2137" s="43" t="s">
        <v>2338</v>
      </c>
      <c r="C2137" s="46" t="s">
        <v>2344</v>
      </c>
      <c r="D2137" s="44" t="s">
        <v>32608</v>
      </c>
      <c r="E2137" s="44" t="s">
        <v>32609</v>
      </c>
      <c r="F2137" s="44" t="str">
        <f t="shared" si="33"/>
        <v>Parroquia/caritasSan Vicente</v>
      </c>
      <c r="G2137" s="43" t="s">
        <v>23573</v>
      </c>
      <c r="H2137" s="44" t="s">
        <v>32610</v>
      </c>
      <c r="I2137" s="45" t="s">
        <v>32611</v>
      </c>
      <c r="J2137" s="45">
        <v>-35.025423600000003</v>
      </c>
      <c r="K2137" s="45">
        <v>-58.425309400000003</v>
      </c>
      <c r="L2137" s="43">
        <v>0.374726</v>
      </c>
    </row>
    <row r="2138" spans="1:12" x14ac:dyDescent="0.35">
      <c r="A2138" s="43">
        <v>5</v>
      </c>
      <c r="B2138" s="43" t="s">
        <v>2338</v>
      </c>
      <c r="C2138" s="46" t="s">
        <v>2344</v>
      </c>
      <c r="D2138" s="44" t="s">
        <v>32612</v>
      </c>
      <c r="E2138" s="44" t="s">
        <v>32613</v>
      </c>
      <c r="F2138" s="44" t="str">
        <f t="shared" si="33"/>
        <v>FundaciÓn San MateoSan Vicente</v>
      </c>
      <c r="G2138" s="43" t="s">
        <v>208</v>
      </c>
      <c r="H2138" s="44" t="s">
        <v>32614</v>
      </c>
      <c r="I2138" s="45" t="s">
        <v>32615</v>
      </c>
      <c r="J2138" s="45">
        <v>-34.991630399999998</v>
      </c>
      <c r="K2138" s="45">
        <v>-58.409960900000002</v>
      </c>
      <c r="L2138" s="43">
        <v>0.55068499999999998</v>
      </c>
    </row>
    <row r="2139" spans="1:12" x14ac:dyDescent="0.35">
      <c r="A2139" s="43">
        <v>5</v>
      </c>
      <c r="B2139" s="43" t="s">
        <v>2338</v>
      </c>
      <c r="C2139" s="46" t="s">
        <v>2344</v>
      </c>
      <c r="D2139" s="44" t="s">
        <v>32616</v>
      </c>
      <c r="E2139" s="44" t="s">
        <v>32617</v>
      </c>
      <c r="F2139" s="44" t="str">
        <f t="shared" si="33"/>
        <v>Iglesia Evangelica PentecostalSan Vicente</v>
      </c>
      <c r="G2139" s="43" t="s">
        <v>23573</v>
      </c>
      <c r="H2139" s="44" t="s">
        <v>32618</v>
      </c>
      <c r="I2139" s="45" t="s">
        <v>32619</v>
      </c>
      <c r="J2139" s="45">
        <v>-34.981856700000002</v>
      </c>
      <c r="K2139" s="45">
        <v>-58.384740200000003</v>
      </c>
      <c r="L2139" s="43">
        <v>0.93849000000000005</v>
      </c>
    </row>
    <row r="2140" spans="1:12" x14ac:dyDescent="0.35">
      <c r="A2140" s="43">
        <v>5</v>
      </c>
      <c r="B2140" s="43" t="s">
        <v>2338</v>
      </c>
      <c r="C2140" s="46" t="s">
        <v>2344</v>
      </c>
      <c r="D2140" s="44" t="s">
        <v>32620</v>
      </c>
      <c r="E2140" s="44" t="s">
        <v>32621</v>
      </c>
      <c r="F2140" s="44" t="str">
        <f t="shared" si="33"/>
        <v>Tres BanderasSan Vicente</v>
      </c>
      <c r="G2140" s="43" t="s">
        <v>23922</v>
      </c>
      <c r="H2140" s="44" t="s">
        <v>32622</v>
      </c>
      <c r="I2140" s="45" t="s">
        <v>32623</v>
      </c>
      <c r="J2140" s="45">
        <v>-34.982739004763999</v>
      </c>
      <c r="K2140" s="45">
        <v>-58.374936030420997</v>
      </c>
      <c r="L2140" s="43">
        <v>0.46920000000000001</v>
      </c>
    </row>
    <row r="2141" spans="1:12" x14ac:dyDescent="0.35">
      <c r="A2141" s="43">
        <v>5</v>
      </c>
      <c r="B2141" s="43" t="s">
        <v>2338</v>
      </c>
      <c r="C2141" s="46" t="s">
        <v>2344</v>
      </c>
      <c r="D2141" s="44" t="s">
        <v>32624</v>
      </c>
      <c r="E2141" s="44" t="s">
        <v>3863</v>
      </c>
      <c r="F2141" s="44" t="str">
        <f t="shared" si="33"/>
        <v>SutebaSan Vicente</v>
      </c>
      <c r="G2141" s="43" t="s">
        <v>23531</v>
      </c>
      <c r="H2141" s="44" t="s">
        <v>32625</v>
      </c>
      <c r="I2141" s="45" t="s">
        <v>32626</v>
      </c>
      <c r="J2141" s="45">
        <v>-34.982739004763999</v>
      </c>
      <c r="K2141" s="45">
        <v>-58.374936030420997</v>
      </c>
      <c r="L2141" s="43">
        <v>0.46920000000000001</v>
      </c>
    </row>
    <row r="2142" spans="1:12" x14ac:dyDescent="0.35">
      <c r="A2142" s="43">
        <v>5</v>
      </c>
      <c r="B2142" s="43" t="s">
        <v>2338</v>
      </c>
      <c r="C2142" s="46" t="s">
        <v>2344</v>
      </c>
      <c r="D2142" s="44" t="s">
        <v>32627</v>
      </c>
      <c r="E2142" s="44" t="s">
        <v>32628</v>
      </c>
      <c r="F2142" s="44" t="str">
        <f t="shared" si="33"/>
        <v>Suteba Movimiento MayoSan Vicente</v>
      </c>
      <c r="G2142" s="43" t="s">
        <v>23531</v>
      </c>
      <c r="H2142" s="44" t="s">
        <v>32629</v>
      </c>
      <c r="I2142" s="45" t="s">
        <v>32630</v>
      </c>
      <c r="J2142" s="45">
        <v>-35.025709999999997</v>
      </c>
      <c r="K2142" s="45">
        <v>-58.4220842</v>
      </c>
      <c r="L2142" s="43">
        <v>0.36175000000000002</v>
      </c>
    </row>
    <row r="2143" spans="1:12" x14ac:dyDescent="0.35">
      <c r="A2143" s="43">
        <v>5</v>
      </c>
      <c r="B2143" s="43" t="s">
        <v>2338</v>
      </c>
      <c r="C2143" s="46" t="s">
        <v>2344</v>
      </c>
      <c r="D2143" s="44" t="s">
        <v>32631</v>
      </c>
      <c r="E2143" s="44" t="s">
        <v>32632</v>
      </c>
      <c r="F2143" s="44" t="str">
        <f>CONCATENATE(E2143,B2143)</f>
        <v>Local Insauro ArancibiaSan Vicente</v>
      </c>
      <c r="G2143" s="43" t="s">
        <v>23451</v>
      </c>
      <c r="H2143" s="44" t="s">
        <v>32633</v>
      </c>
      <c r="I2143" s="45" t="s">
        <v>32634</v>
      </c>
      <c r="J2143" s="45">
        <v>-35.01596412</v>
      </c>
      <c r="K2143" s="45">
        <v>-58.409656849999998</v>
      </c>
      <c r="L2143" s="43">
        <v>0.54757299999999998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topLeftCell="H1" workbookViewId="0">
      <selection activeCell="K1" sqref="K1:S7"/>
    </sheetView>
  </sheetViews>
  <sheetFormatPr baseColWidth="10" defaultRowHeight="14.5" x14ac:dyDescent="0.35"/>
  <cols>
    <col min="1" max="1" width="14.08984375" style="9" customWidth="1"/>
    <col min="2" max="7" width="14.08984375" style="10" customWidth="1"/>
    <col min="8" max="8" width="11.54296875" style="8"/>
    <col min="9" max="9" width="17.1796875" style="10" customWidth="1"/>
    <col min="10" max="10" width="11.54296875"/>
    <col min="11" max="11" width="11.54296875" style="8"/>
    <col min="12" max="12" width="13.6328125" style="8" customWidth="1"/>
    <col min="13" max="13" width="8.36328125" style="8" customWidth="1"/>
    <col min="14" max="14" width="11.54296875" style="8"/>
    <col min="15" max="15" width="10.08984375" style="8" customWidth="1"/>
    <col min="16" max="17" width="11.54296875" style="8"/>
    <col min="18" max="18" width="9.1796875" customWidth="1"/>
  </cols>
  <sheetData>
    <row r="1" spans="1:19" x14ac:dyDescent="0.35">
      <c r="K1" s="49" t="s">
        <v>2917</v>
      </c>
      <c r="L1" s="49" t="s">
        <v>5110</v>
      </c>
      <c r="M1" s="49"/>
      <c r="N1" s="50" t="s">
        <v>2908</v>
      </c>
      <c r="O1" s="50"/>
      <c r="P1" s="50"/>
      <c r="Q1" s="50" t="s">
        <v>5108</v>
      </c>
      <c r="R1" s="50"/>
      <c r="S1" s="50"/>
    </row>
    <row r="2" spans="1:19" ht="43.5" x14ac:dyDescent="0.35">
      <c r="B2" s="10" t="s">
        <v>2943</v>
      </c>
      <c r="C2" s="10" t="s">
        <v>2945</v>
      </c>
      <c r="D2" s="10" t="s">
        <v>2944</v>
      </c>
      <c r="E2" s="10" t="s">
        <v>2946</v>
      </c>
      <c r="F2" s="10" t="s">
        <v>5105</v>
      </c>
      <c r="G2" s="11" t="s">
        <v>2948</v>
      </c>
      <c r="H2" s="10" t="s">
        <v>2943</v>
      </c>
      <c r="I2" s="11" t="s">
        <v>2947</v>
      </c>
      <c r="J2" s="10"/>
      <c r="K2" s="49"/>
      <c r="L2" s="49"/>
      <c r="M2" s="49"/>
      <c r="N2" s="14" t="s">
        <v>2953</v>
      </c>
      <c r="O2" s="14" t="s">
        <v>16</v>
      </c>
      <c r="P2" s="14" t="s">
        <v>5107</v>
      </c>
      <c r="Q2" s="14" t="s">
        <v>2953</v>
      </c>
      <c r="R2" s="14" t="s">
        <v>16</v>
      </c>
      <c r="S2" s="14" t="s">
        <v>5107</v>
      </c>
    </row>
    <row r="3" spans="1:19" x14ac:dyDescent="0.35">
      <c r="A3" s="9" t="s">
        <v>2924</v>
      </c>
      <c r="B3" s="13">
        <f>+COUNTIF(Nómina!X:X,A3)</f>
        <v>225</v>
      </c>
      <c r="C3" s="13">
        <f>+SUMIF(Nómina!X:X,A3,Nómina!S:S)</f>
        <v>2238</v>
      </c>
      <c r="D3" s="13">
        <f>+SUMIF(Nómina!X:X,A3,Nómina!R:R)</f>
        <v>31241</v>
      </c>
      <c r="E3" s="13">
        <v>3</v>
      </c>
      <c r="F3" s="24">
        <v>2</v>
      </c>
      <c r="G3" s="12">
        <f t="shared" ref="G3:G26" si="0">+MIN(C3,I3/5)</f>
        <v>293.61433940819239</v>
      </c>
      <c r="H3" s="15">
        <f t="shared" ref="H3:H26" si="1">MIN(B3,G3/C3*B3)</f>
        <v>29.518867902968402</v>
      </c>
      <c r="I3" s="13">
        <f t="shared" ref="I3:I26" si="2">+(D3*POWER(1.645,2)*(0.5*0.5))/(POWER(E3/100,2)*(D3-1)+POWER(1.645,2)*(0.5*0.5))*F3</f>
        <v>1468.0716970409619</v>
      </c>
      <c r="K3" s="26" t="s">
        <v>2912</v>
      </c>
      <c r="L3" s="27" t="s">
        <v>2949</v>
      </c>
      <c r="M3" s="27">
        <v>1500</v>
      </c>
      <c r="N3" s="28">
        <f>+COUNTIF(Nómina!V:V,Estratos!K3)</f>
        <v>334</v>
      </c>
      <c r="O3" s="28">
        <f>+SUMIF(Nómina!V:V,Estratos!K3,Nómina!S:S)</f>
        <v>2921</v>
      </c>
      <c r="P3" s="28">
        <f>+SUMIF(Nómina!V:V,Estratos!K3,Nómina!R:R)</f>
        <v>40995</v>
      </c>
      <c r="Q3" s="28">
        <f>+H3+H4</f>
        <v>74.073747827794918</v>
      </c>
      <c r="R3" s="28">
        <f>+G3+G4</f>
        <v>572.79766957935294</v>
      </c>
      <c r="S3" s="28">
        <f>+I3+I4</f>
        <v>2863.9883478967649</v>
      </c>
    </row>
    <row r="4" spans="1:19" x14ac:dyDescent="0.35">
      <c r="A4" s="9" t="s">
        <v>2925</v>
      </c>
      <c r="B4" s="13">
        <f>+COUNTIF(Nómina!X:X,A4)</f>
        <v>109</v>
      </c>
      <c r="C4" s="13">
        <f>+SUMIF(Nómina!X:X,A4,Nómina!S:S)</f>
        <v>683</v>
      </c>
      <c r="D4" s="13">
        <f>+SUMIF(Nómina!X:X,A4,Nómina!R:R)</f>
        <v>9754</v>
      </c>
      <c r="E4" s="13">
        <v>3</v>
      </c>
      <c r="F4" s="24">
        <v>2</v>
      </c>
      <c r="G4" s="12">
        <f t="shared" si="0"/>
        <v>279.18333017116061</v>
      </c>
      <c r="H4" s="15">
        <f t="shared" si="1"/>
        <v>44.554879924826515</v>
      </c>
      <c r="I4" s="13">
        <f t="shared" si="2"/>
        <v>1395.916650855803</v>
      </c>
      <c r="K4" s="26" t="s">
        <v>2914</v>
      </c>
      <c r="L4" s="27" t="s">
        <v>2950</v>
      </c>
      <c r="M4" s="27">
        <v>500</v>
      </c>
      <c r="N4" s="28">
        <f>+COUNTIF(Nómina!V:V,Estratos!K4)</f>
        <v>20</v>
      </c>
      <c r="O4" s="28">
        <f>+SUMIF(Nómina!V:V,Estratos!K4,Nómina!S:S)</f>
        <v>90</v>
      </c>
      <c r="P4" s="28">
        <f>+SUMIF(Nómina!V:V,Estratos!K4,Nómina!R:R)</f>
        <v>1590</v>
      </c>
      <c r="Q4" s="28">
        <f>+H5</f>
        <v>20</v>
      </c>
      <c r="R4" s="28">
        <f>+G5</f>
        <v>90</v>
      </c>
      <c r="S4" s="28">
        <f>+I5</f>
        <v>765.90839234906855</v>
      </c>
    </row>
    <row r="5" spans="1:19" x14ac:dyDescent="0.35">
      <c r="A5" s="9" t="s">
        <v>2921</v>
      </c>
      <c r="B5" s="13">
        <f>+COUNTIF(Nómina!X:X,A5)</f>
        <v>20</v>
      </c>
      <c r="C5" s="13">
        <f>+SUMIF(Nómina!X:X,A5,Nómina!S:S)</f>
        <v>90</v>
      </c>
      <c r="D5" s="13">
        <f>+SUMIF(Nómina!X:X,A5,Nómina!R:R)</f>
        <v>1590</v>
      </c>
      <c r="E5" s="13">
        <v>3</v>
      </c>
      <c r="F5" s="24">
        <v>1.5</v>
      </c>
      <c r="G5" s="12">
        <f t="shared" si="0"/>
        <v>90</v>
      </c>
      <c r="H5" s="15">
        <f t="shared" si="1"/>
        <v>20</v>
      </c>
      <c r="I5" s="13">
        <f t="shared" si="2"/>
        <v>765.90839234906855</v>
      </c>
      <c r="K5" s="26" t="s">
        <v>2913</v>
      </c>
      <c r="L5" s="27" t="s">
        <v>2949</v>
      </c>
      <c r="M5" s="27">
        <v>1500</v>
      </c>
      <c r="N5" s="28">
        <f>+COUNTIF(Nómina!V:V,Estratos!K5)</f>
        <v>534</v>
      </c>
      <c r="O5" s="28">
        <f>+SUMIF(Nómina!V:V,Estratos!K5,Nómina!S:S)</f>
        <v>4404</v>
      </c>
      <c r="P5" s="28">
        <f>+SUMIF(Nómina!V:V,Estratos!K5,Nómina!R:R)</f>
        <v>80793</v>
      </c>
      <c r="Q5" s="28">
        <f>+H6+H7</f>
        <v>75.00525735586038</v>
      </c>
      <c r="R5" s="28">
        <f>+G6+G7</f>
        <v>587.91427421128105</v>
      </c>
      <c r="S5" s="28">
        <f>+I6+I7</f>
        <v>2939.571371056405</v>
      </c>
    </row>
    <row r="6" spans="1:19" ht="29" x14ac:dyDescent="0.35">
      <c r="A6" s="9" t="s">
        <v>2922</v>
      </c>
      <c r="B6" s="13">
        <f>+COUNTIF(Nómina!X:X,A6)</f>
        <v>354</v>
      </c>
      <c r="C6" s="13">
        <f>+SUMIF(Nómina!X:X,A6,Nómina!S:S)</f>
        <v>3144</v>
      </c>
      <c r="D6" s="13">
        <f>+SUMIF(Nómina!X:X,A6,Nómina!R:R)</f>
        <v>57989</v>
      </c>
      <c r="E6" s="13">
        <v>3</v>
      </c>
      <c r="F6" s="24">
        <v>2</v>
      </c>
      <c r="G6" s="12">
        <f t="shared" si="0"/>
        <v>296.82698833707525</v>
      </c>
      <c r="H6" s="15">
        <f t="shared" si="1"/>
        <v>33.421359373830988</v>
      </c>
      <c r="I6" s="13">
        <f t="shared" si="2"/>
        <v>1484.1349416853764</v>
      </c>
      <c r="K6" s="26" t="s">
        <v>2951</v>
      </c>
      <c r="L6" s="29" t="s">
        <v>5109</v>
      </c>
      <c r="M6" s="27" t="s">
        <v>5106</v>
      </c>
      <c r="N6" s="28">
        <f>+COUNTIF(Nómina!V:V,Estratos!K6)</f>
        <v>2190</v>
      </c>
      <c r="O6" s="28">
        <f>+SUMIF(Nómina!V:V,Estratos!K6,Nómina!S:S)</f>
        <v>3728</v>
      </c>
      <c r="P6" s="28">
        <f>+SUMIF(Nómina!V:V,Estratos!K6,Nómina!R:R)</f>
        <v>75049</v>
      </c>
      <c r="Q6" s="28">
        <f>+SUM(H8:H26)</f>
        <v>911.41661974412261</v>
      </c>
      <c r="R6" s="28">
        <f>+SUM(G8:G26)</f>
        <v>1454.6634296840746</v>
      </c>
      <c r="S6" s="28">
        <f>+SUM(I8:I26)</f>
        <v>7321.0964706698514</v>
      </c>
    </row>
    <row r="7" spans="1:19" x14ac:dyDescent="0.35">
      <c r="A7" s="9" t="s">
        <v>2923</v>
      </c>
      <c r="B7" s="13">
        <f>+COUNTIF(Nómina!X:X,A7)</f>
        <v>180</v>
      </c>
      <c r="C7" s="13">
        <f>+SUMIF(Nómina!X:X,A7,Nómina!S:S)</f>
        <v>1260</v>
      </c>
      <c r="D7" s="13">
        <f>+SUMIF(Nómina!X:X,A7,Nómina!R:R)</f>
        <v>22804</v>
      </c>
      <c r="E7" s="13">
        <v>3</v>
      </c>
      <c r="F7" s="24">
        <v>2</v>
      </c>
      <c r="G7" s="12">
        <f t="shared" si="0"/>
        <v>291.0872858742058</v>
      </c>
      <c r="H7" s="15">
        <f t="shared" si="1"/>
        <v>41.583897982029399</v>
      </c>
      <c r="I7" s="13">
        <f t="shared" si="2"/>
        <v>1455.4364293710289</v>
      </c>
      <c r="K7" s="26" t="s">
        <v>2952</v>
      </c>
      <c r="L7" s="26" t="s">
        <v>198</v>
      </c>
      <c r="M7" s="26" t="s">
        <v>198</v>
      </c>
      <c r="N7" s="30">
        <f t="shared" ref="N7:P7" si="3">+SUM(N3:N6)</f>
        <v>3078</v>
      </c>
      <c r="O7" s="30">
        <f t="shared" si="3"/>
        <v>11143</v>
      </c>
      <c r="P7" s="30">
        <f t="shared" si="3"/>
        <v>198427</v>
      </c>
      <c r="Q7" s="30">
        <f>+SUM(Q3:Q6)</f>
        <v>1080.495624927778</v>
      </c>
      <c r="R7" s="30">
        <f t="shared" ref="R7:S7" si="4">+SUM(R3:R6)</f>
        <v>2705.3753734747088</v>
      </c>
      <c r="S7" s="30">
        <f t="shared" si="4"/>
        <v>13890.564581972088</v>
      </c>
    </row>
    <row r="8" spans="1:19" x14ac:dyDescent="0.35">
      <c r="A8" s="9" t="s">
        <v>2926</v>
      </c>
      <c r="B8" s="13">
        <f>+COUNTIF(Nómina!X:X,A8)</f>
        <v>172</v>
      </c>
      <c r="C8" s="13">
        <f>+SUMIF(Nómina!X:X,A8,Nómina!S:S)</f>
        <v>250</v>
      </c>
      <c r="D8" s="13">
        <f>+SUMIF(Nómina!X:X,A8,Nómina!R:R)</f>
        <v>4188</v>
      </c>
      <c r="E8" s="13">
        <v>5</v>
      </c>
      <c r="F8" s="24">
        <v>1.5</v>
      </c>
      <c r="G8" s="12">
        <f t="shared" si="0"/>
        <v>76.270816206694036</v>
      </c>
      <c r="H8" s="15">
        <f t="shared" si="1"/>
        <v>52.474321550205502</v>
      </c>
      <c r="I8" s="13">
        <f t="shared" si="2"/>
        <v>381.35408103347021</v>
      </c>
    </row>
    <row r="9" spans="1:19" x14ac:dyDescent="0.35">
      <c r="A9" s="9" t="s">
        <v>2927</v>
      </c>
      <c r="B9" s="13">
        <f>+COUNTIF(Nómina!X:X,A9)</f>
        <v>191</v>
      </c>
      <c r="C9" s="13">
        <f>+SUMIF(Nómina!X:X,A9,Nómina!S:S)</f>
        <v>308</v>
      </c>
      <c r="D9" s="13">
        <f>+SUMIF(Nómina!X:X,A9,Nómina!R:R)</f>
        <v>5612</v>
      </c>
      <c r="E9" s="13">
        <v>5</v>
      </c>
      <c r="F9" s="24">
        <v>1.5</v>
      </c>
      <c r="G9" s="12">
        <f t="shared" si="0"/>
        <v>77.459564633958152</v>
      </c>
      <c r="H9" s="15">
        <f t="shared" si="1"/>
        <v>48.034989756772752</v>
      </c>
      <c r="I9" s="13">
        <f t="shared" si="2"/>
        <v>387.29782316979077</v>
      </c>
    </row>
    <row r="10" spans="1:19" x14ac:dyDescent="0.35">
      <c r="A10" s="9" t="s">
        <v>2928</v>
      </c>
      <c r="B10" s="13">
        <f>+COUNTIF(Nómina!X:X,A10)</f>
        <v>234</v>
      </c>
      <c r="C10" s="13">
        <f>+SUMIF(Nómina!X:X,A10,Nómina!S:S)</f>
        <v>482</v>
      </c>
      <c r="D10" s="13">
        <f>+SUMIF(Nómina!X:X,A10,Nómina!R:R)</f>
        <v>10911</v>
      </c>
      <c r="E10" s="13">
        <v>5</v>
      </c>
      <c r="F10" s="24">
        <v>1.5</v>
      </c>
      <c r="G10" s="12">
        <f t="shared" si="0"/>
        <v>79.223204943561839</v>
      </c>
      <c r="H10" s="15">
        <f t="shared" si="1"/>
        <v>38.461058001646208</v>
      </c>
      <c r="I10" s="13">
        <f t="shared" si="2"/>
        <v>396.11602471780918</v>
      </c>
    </row>
    <row r="11" spans="1:19" x14ac:dyDescent="0.35">
      <c r="A11" s="9" t="s">
        <v>2929</v>
      </c>
      <c r="B11" s="13">
        <f>+COUNTIF(Nómina!X:X,A11)</f>
        <v>181</v>
      </c>
      <c r="C11" s="13">
        <f>+SUMIF(Nómina!X:X,A11,Nómina!S:S)</f>
        <v>317</v>
      </c>
      <c r="D11" s="13">
        <f>+SUMIF(Nómina!X:X,A11,Nómina!R:R)</f>
        <v>6828</v>
      </c>
      <c r="E11" s="13">
        <v>5</v>
      </c>
      <c r="F11" s="24">
        <v>1.5</v>
      </c>
      <c r="G11" s="12">
        <f t="shared" si="0"/>
        <v>78.097098421614888</v>
      </c>
      <c r="H11" s="15">
        <f t="shared" si="1"/>
        <v>44.591718657136575</v>
      </c>
      <c r="I11" s="13">
        <f t="shared" si="2"/>
        <v>390.48549210807442</v>
      </c>
    </row>
    <row r="12" spans="1:19" x14ac:dyDescent="0.35">
      <c r="A12" s="9" t="s">
        <v>2930</v>
      </c>
      <c r="B12" s="13">
        <f>+COUNTIF(Nómina!X:X,A12)</f>
        <v>215</v>
      </c>
      <c r="C12" s="13">
        <f>+SUMIF(Nómina!X:X,A12,Nómina!S:S)</f>
        <v>471</v>
      </c>
      <c r="D12" s="13">
        <f>+SUMIF(Nómina!X:X,A12,Nómina!R:R)</f>
        <v>10881</v>
      </c>
      <c r="E12" s="13">
        <v>5</v>
      </c>
      <c r="F12" s="24">
        <v>1.5</v>
      </c>
      <c r="G12" s="12">
        <f t="shared" si="0"/>
        <v>79.217938290778449</v>
      </c>
      <c r="H12" s="15">
        <f t="shared" si="1"/>
        <v>36.161054633794834</v>
      </c>
      <c r="I12" s="13">
        <f t="shared" si="2"/>
        <v>396.08969145389221</v>
      </c>
    </row>
    <row r="13" spans="1:19" x14ac:dyDescent="0.35">
      <c r="A13" s="9" t="s">
        <v>2931</v>
      </c>
      <c r="B13" s="13">
        <f>+COUNTIF(Nómina!X:X,A13)</f>
        <v>57</v>
      </c>
      <c r="C13" s="13">
        <f>+SUMIF(Nómina!X:X,A13,Nómina!S:S)</f>
        <v>80</v>
      </c>
      <c r="D13" s="13">
        <f>+SUMIF(Nómina!X:X,A13,Nómina!R:R)</f>
        <v>1212</v>
      </c>
      <c r="E13" s="13">
        <v>5</v>
      </c>
      <c r="F13" s="24">
        <v>1.5</v>
      </c>
      <c r="G13" s="12">
        <f t="shared" si="0"/>
        <v>66.408546826831071</v>
      </c>
      <c r="H13" s="15">
        <f t="shared" si="1"/>
        <v>47.316089614117139</v>
      </c>
      <c r="I13" s="13">
        <f t="shared" si="2"/>
        <v>332.04273413415535</v>
      </c>
    </row>
    <row r="14" spans="1:19" x14ac:dyDescent="0.35">
      <c r="A14" s="9" t="s">
        <v>2932</v>
      </c>
      <c r="B14" s="13">
        <f>+COUNTIF(Nómina!X:X,A14)</f>
        <v>87</v>
      </c>
      <c r="C14" s="13">
        <f>+SUMIF(Nómina!X:X,A14,Nómina!S:S)</f>
        <v>119</v>
      </c>
      <c r="D14" s="13">
        <f>+SUMIF(Nómina!X:X,A14,Nómina!R:R)</f>
        <v>1867</v>
      </c>
      <c r="E14" s="13">
        <v>5</v>
      </c>
      <c r="F14" s="24">
        <v>1.5</v>
      </c>
      <c r="G14" s="12">
        <f t="shared" si="0"/>
        <v>70.937135124572748</v>
      </c>
      <c r="H14" s="15">
        <f t="shared" si="1"/>
        <v>51.861602990233855</v>
      </c>
      <c r="I14" s="13">
        <f t="shared" si="2"/>
        <v>354.68567562286376</v>
      </c>
    </row>
    <row r="15" spans="1:19" x14ac:dyDescent="0.35">
      <c r="A15" s="9" t="s">
        <v>2933</v>
      </c>
      <c r="B15" s="13">
        <f>+COUNTIF(Nómina!X:X,A15)</f>
        <v>102</v>
      </c>
      <c r="C15" s="13">
        <f>+SUMIF(Nómina!X:X,A15,Nómina!S:S)</f>
        <v>221</v>
      </c>
      <c r="D15" s="13">
        <f>+SUMIF(Nómina!X:X,A15,Nómina!R:R)</f>
        <v>4512</v>
      </c>
      <c r="E15" s="13">
        <v>5</v>
      </c>
      <c r="F15" s="24">
        <v>1.5</v>
      </c>
      <c r="G15" s="12">
        <f t="shared" si="0"/>
        <v>76.603511897946333</v>
      </c>
      <c r="H15" s="15">
        <f t="shared" si="1"/>
        <v>35.355467029821384</v>
      </c>
      <c r="I15" s="13">
        <f t="shared" si="2"/>
        <v>383.01755948973164</v>
      </c>
    </row>
    <row r="16" spans="1:19" x14ac:dyDescent="0.35">
      <c r="A16" s="9" t="s">
        <v>2934</v>
      </c>
      <c r="B16" s="13">
        <f>+COUNTIF(Nómina!X:X,A16)</f>
        <v>109</v>
      </c>
      <c r="C16" s="13">
        <f>+SUMIF(Nómina!X:X,A16,Nómina!S:S)</f>
        <v>188</v>
      </c>
      <c r="D16" s="13">
        <f>+SUMIF(Nómina!X:X,A16,Nómina!R:R)</f>
        <v>4902</v>
      </c>
      <c r="E16" s="13">
        <v>5</v>
      </c>
      <c r="F16" s="24">
        <v>1.5</v>
      </c>
      <c r="G16" s="12">
        <f t="shared" si="0"/>
        <v>76.948689791993871</v>
      </c>
      <c r="H16" s="15">
        <f t="shared" si="1"/>
        <v>44.613868017698572</v>
      </c>
      <c r="I16" s="13">
        <f t="shared" si="2"/>
        <v>384.74344895996933</v>
      </c>
    </row>
    <row r="17" spans="1:9" x14ac:dyDescent="0.35">
      <c r="A17" s="9" t="s">
        <v>2935</v>
      </c>
      <c r="B17" s="13">
        <f>+COUNTIF(Nómina!X:X,A17)</f>
        <v>136</v>
      </c>
      <c r="C17" s="13">
        <f>+SUMIF(Nómina!X:X,A17,Nómina!S:S)</f>
        <v>185</v>
      </c>
      <c r="D17" s="13">
        <f>+SUMIF(Nómina!X:X,A17,Nómina!R:R)</f>
        <v>3176</v>
      </c>
      <c r="E17" s="13">
        <v>5</v>
      </c>
      <c r="F17" s="24">
        <v>1.5</v>
      </c>
      <c r="G17" s="12">
        <f t="shared" si="0"/>
        <v>74.828730824289792</v>
      </c>
      <c r="H17" s="15">
        <f t="shared" si="1"/>
        <v>55.009229146504929</v>
      </c>
      <c r="I17" s="13">
        <f t="shared" si="2"/>
        <v>374.14365412144895</v>
      </c>
    </row>
    <row r="18" spans="1:9" x14ac:dyDescent="0.35">
      <c r="A18" s="9" t="s">
        <v>2936</v>
      </c>
      <c r="B18" s="13">
        <f>+COUNTIF(Nómina!X:X,A18)</f>
        <v>104</v>
      </c>
      <c r="C18" s="13">
        <f>+SUMIF(Nómina!X:X,A18,Nómina!S:S)</f>
        <v>215</v>
      </c>
      <c r="D18" s="13">
        <f>+SUMIF(Nómina!X:X,A18,Nómina!R:R)</f>
        <v>4932</v>
      </c>
      <c r="E18" s="13">
        <v>5</v>
      </c>
      <c r="F18" s="24">
        <v>1.5</v>
      </c>
      <c r="G18" s="12">
        <f t="shared" si="0"/>
        <v>76.973098002009948</v>
      </c>
      <c r="H18" s="15">
        <f t="shared" si="1"/>
        <v>37.233498568414113</v>
      </c>
      <c r="I18" s="13">
        <f t="shared" si="2"/>
        <v>384.86549001004971</v>
      </c>
    </row>
    <row r="19" spans="1:9" x14ac:dyDescent="0.35">
      <c r="A19" s="9" t="s">
        <v>2937</v>
      </c>
      <c r="B19" s="13">
        <f>+COUNTIF(Nómina!X:X,A19)</f>
        <v>48</v>
      </c>
      <c r="C19" s="13">
        <f>+SUMIF(Nómina!X:X,A19,Nómina!S:S)</f>
        <v>68</v>
      </c>
      <c r="D19" s="13">
        <f>+SUMIF(Nómina!X:X,A19,Nómina!R:R)</f>
        <v>1374</v>
      </c>
      <c r="E19" s="13">
        <v>5</v>
      </c>
      <c r="F19" s="24">
        <v>1.5</v>
      </c>
      <c r="G19" s="12">
        <f t="shared" si="0"/>
        <v>67.864553929554134</v>
      </c>
      <c r="H19" s="15">
        <f t="shared" si="1"/>
        <v>47.90439100909704</v>
      </c>
      <c r="I19" s="13">
        <f t="shared" si="2"/>
        <v>339.32276964777066</v>
      </c>
    </row>
    <row r="20" spans="1:9" x14ac:dyDescent="0.35">
      <c r="A20" s="9" t="s">
        <v>2938</v>
      </c>
      <c r="B20" s="13">
        <f>+COUNTIF(Nómina!X:X,A20)</f>
        <v>32</v>
      </c>
      <c r="C20" s="13">
        <f>+SUMIF(Nómina!X:X,A20,Nómina!S:S)</f>
        <v>59</v>
      </c>
      <c r="D20" s="13">
        <f>+SUMIF(Nómina!X:X,A20,Nómina!R:R)</f>
        <v>1464</v>
      </c>
      <c r="E20" s="13">
        <v>5</v>
      </c>
      <c r="F20" s="24">
        <v>1.5</v>
      </c>
      <c r="G20" s="12">
        <f t="shared" si="0"/>
        <v>59</v>
      </c>
      <c r="H20" s="15">
        <f t="shared" si="1"/>
        <v>32</v>
      </c>
      <c r="I20" s="13">
        <f t="shared" si="2"/>
        <v>342.7793222494775</v>
      </c>
    </row>
    <row r="21" spans="1:9" x14ac:dyDescent="0.35">
      <c r="A21" s="9" t="s">
        <v>2939</v>
      </c>
      <c r="B21" s="13">
        <f>+COUNTIF(Nómina!X:X,A21)</f>
        <v>44</v>
      </c>
      <c r="C21" s="13">
        <f>+SUMIF(Nómina!X:X,A21,Nómina!S:S)</f>
        <v>71</v>
      </c>
      <c r="D21" s="13">
        <f>+SUMIF(Nómina!X:X,A21,Nómina!R:R)</f>
        <v>1219</v>
      </c>
      <c r="E21" s="13">
        <v>5</v>
      </c>
      <c r="F21" s="24">
        <v>1.5</v>
      </c>
      <c r="G21" s="12">
        <f t="shared" si="0"/>
        <v>66.478011591408716</v>
      </c>
      <c r="H21" s="15">
        <f t="shared" si="1"/>
        <v>41.197640986225117</v>
      </c>
      <c r="I21" s="13">
        <f t="shared" si="2"/>
        <v>332.39005795704361</v>
      </c>
    </row>
    <row r="22" spans="1:9" x14ac:dyDescent="0.35">
      <c r="A22" s="9" t="s">
        <v>2940</v>
      </c>
      <c r="B22" s="13">
        <f>+COUNTIF(Nómina!X:X,A22)</f>
        <v>60</v>
      </c>
      <c r="C22" s="13">
        <f>+SUMIF(Nómina!X:X,A22,Nómina!S:S)</f>
        <v>108</v>
      </c>
      <c r="D22" s="13">
        <f>+SUMIF(Nómina!X:X,A22,Nómina!R:R)</f>
        <v>1812</v>
      </c>
      <c r="E22" s="13">
        <v>5</v>
      </c>
      <c r="F22" s="24">
        <v>1.5</v>
      </c>
      <c r="G22" s="12">
        <f t="shared" si="0"/>
        <v>70.666478830612462</v>
      </c>
      <c r="H22" s="15">
        <f t="shared" si="1"/>
        <v>39.259154905895812</v>
      </c>
      <c r="I22" s="13">
        <f t="shared" si="2"/>
        <v>353.3323941530623</v>
      </c>
    </row>
    <row r="23" spans="1:9" x14ac:dyDescent="0.35">
      <c r="A23" s="9" t="s">
        <v>2941</v>
      </c>
      <c r="B23" s="13">
        <f>+COUNTIF(Nómina!X:X,A23)</f>
        <v>151</v>
      </c>
      <c r="C23" s="13">
        <f>+SUMIF(Nómina!X:X,A23,Nómina!S:S)</f>
        <v>229</v>
      </c>
      <c r="D23" s="13">
        <f>+SUMIF(Nómina!X:X,A23,Nómina!R:R)</f>
        <v>4282</v>
      </c>
      <c r="E23" s="13">
        <v>5</v>
      </c>
      <c r="F23" s="24">
        <v>1.5</v>
      </c>
      <c r="G23" s="12">
        <f t="shared" si="0"/>
        <v>76.37221648858835</v>
      </c>
      <c r="H23" s="15">
        <f t="shared" si="1"/>
        <v>50.358972444440347</v>
      </c>
      <c r="I23" s="13">
        <f t="shared" si="2"/>
        <v>381.86108244294172</v>
      </c>
    </row>
    <row r="24" spans="1:9" x14ac:dyDescent="0.35">
      <c r="A24" s="9" t="s">
        <v>2942</v>
      </c>
      <c r="B24" s="13">
        <f>+COUNTIF(Nómina!X:X,A24)</f>
        <v>48</v>
      </c>
      <c r="C24" s="13">
        <f>+SUMIF(Nómina!X:X,A24,Nómina!S:S)</f>
        <v>72</v>
      </c>
      <c r="D24" s="13">
        <f>+SUMIF(Nómina!X:X,A24,Nómina!R:R)</f>
        <v>1375</v>
      </c>
      <c r="E24" s="13">
        <v>5</v>
      </c>
      <c r="F24" s="24">
        <v>1.5</v>
      </c>
      <c r="G24" s="12">
        <f t="shared" si="0"/>
        <v>67.87265083812045</v>
      </c>
      <c r="H24" s="15">
        <f t="shared" si="1"/>
        <v>45.2484338920803</v>
      </c>
      <c r="I24" s="13">
        <f t="shared" si="2"/>
        <v>339.36325419060222</v>
      </c>
    </row>
    <row r="25" spans="1:9" x14ac:dyDescent="0.35">
      <c r="A25" t="s">
        <v>5103</v>
      </c>
      <c r="B25" s="13">
        <f>+COUNTIF(Nómina!X:X,A25)</f>
        <v>105</v>
      </c>
      <c r="C25" s="13">
        <f>+SUMIF(Nómina!X:X,A25,Nómina!S:S)</f>
        <v>132</v>
      </c>
      <c r="D25" s="13">
        <f>+SUMIF(Nómina!X:X,A25,Nómina!R:R)</f>
        <v>2057</v>
      </c>
      <c r="E25" s="13">
        <v>4</v>
      </c>
      <c r="F25" s="24">
        <v>1.5</v>
      </c>
      <c r="G25" s="12">
        <f t="shared" si="0"/>
        <v>105.2599150300121</v>
      </c>
      <c r="H25" s="15">
        <f t="shared" si="1"/>
        <v>83.729477864782339</v>
      </c>
      <c r="I25" s="13">
        <f t="shared" si="2"/>
        <v>526.29957515006049</v>
      </c>
    </row>
    <row r="26" spans="1:9" x14ac:dyDescent="0.35">
      <c r="A26" t="s">
        <v>5104</v>
      </c>
      <c r="B26" s="13">
        <f>+COUNTIF(Nómina!X:X,A26)</f>
        <v>114</v>
      </c>
      <c r="C26" s="13">
        <f>+SUMIF(Nómina!X:X,A26,Nómina!S:S)</f>
        <v>153</v>
      </c>
      <c r="D26" s="13">
        <f>+SUMIF(Nómina!X:X,A26,Nómina!R:R)</f>
        <v>2445</v>
      </c>
      <c r="E26" s="13">
        <v>4</v>
      </c>
      <c r="F26" s="24">
        <v>1.5</v>
      </c>
      <c r="G26" s="12">
        <f t="shared" si="0"/>
        <v>108.18126801152737</v>
      </c>
      <c r="H26" s="15">
        <f t="shared" si="1"/>
        <v>80.605650675255688</v>
      </c>
      <c r="I26" s="13">
        <f t="shared" si="2"/>
        <v>540.90634005763684</v>
      </c>
    </row>
  </sheetData>
  <mergeCells count="4">
    <mergeCell ref="K1:K2"/>
    <mergeCell ref="L1:M2"/>
    <mergeCell ref="Q1:S1"/>
    <mergeCell ref="N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91"/>
  <sheetViews>
    <sheetView workbookViewId="0"/>
  </sheetViews>
  <sheetFormatPr baseColWidth="10" defaultRowHeight="14.5" x14ac:dyDescent="0.35"/>
  <cols>
    <col min="1" max="3" width="11.54296875"/>
    <col min="4" max="4" width="50.1796875" customWidth="1"/>
    <col min="5" max="6" width="9.36328125" customWidth="1"/>
    <col min="7" max="7" width="6.1796875" customWidth="1"/>
    <col min="8" max="8" width="9.36328125" customWidth="1"/>
  </cols>
  <sheetData>
    <row r="1" spans="1:14" x14ac:dyDescent="0.35">
      <c r="A1" t="s">
        <v>2</v>
      </c>
      <c r="B1" t="s">
        <v>0</v>
      </c>
      <c r="C1" t="s">
        <v>1</v>
      </c>
      <c r="D1" t="s">
        <v>2955</v>
      </c>
      <c r="E1" s="16" t="s">
        <v>2956</v>
      </c>
      <c r="F1" t="s">
        <v>2957</v>
      </c>
      <c r="G1" t="s">
        <v>1358</v>
      </c>
      <c r="H1" t="s">
        <v>2954</v>
      </c>
      <c r="K1" s="17" t="s">
        <v>5099</v>
      </c>
      <c r="L1" s="17" t="s">
        <v>2</v>
      </c>
      <c r="M1" s="17" t="s">
        <v>0</v>
      </c>
      <c r="N1" s="17" t="s">
        <v>1</v>
      </c>
    </row>
    <row r="2" spans="1:14" x14ac:dyDescent="0.35">
      <c r="A2" t="str">
        <f>+VLOOKUP(H2,$K:$N,2,FALSE)</f>
        <v>01</v>
      </c>
      <c r="B2" t="str">
        <f>+VLOOKUP(H2,$K:$N,3,FALSE)</f>
        <v>113</v>
      </c>
      <c r="C2" t="str">
        <f>+VLOOKUP(H2,$K:$N,4,FALSE)</f>
        <v>Berisso</v>
      </c>
      <c r="D2" t="s">
        <v>2958</v>
      </c>
      <c r="E2">
        <v>1</v>
      </c>
      <c r="F2">
        <v>18</v>
      </c>
      <c r="G2">
        <v>1</v>
      </c>
      <c r="H2" t="s">
        <v>2567</v>
      </c>
      <c r="K2" s="17" t="s">
        <v>2567</v>
      </c>
      <c r="L2" s="17" t="s">
        <v>19</v>
      </c>
      <c r="M2" s="17" t="s">
        <v>252</v>
      </c>
      <c r="N2" s="17" t="s">
        <v>2566</v>
      </c>
    </row>
    <row r="3" spans="1:14" x14ac:dyDescent="0.35">
      <c r="A3" t="str">
        <f t="shared" ref="A3:A66" si="0">+VLOOKUP(H3,$K:$N,2,FALSE)</f>
        <v>01</v>
      </c>
      <c r="B3" t="str">
        <f t="shared" ref="B3:B66" si="1">+VLOOKUP(H3,$K:$N,3,FALSE)</f>
        <v>113</v>
      </c>
      <c r="C3" t="str">
        <f t="shared" ref="C3:C66" si="2">+VLOOKUP(H3,$K:$N,4,FALSE)</f>
        <v>Berisso</v>
      </c>
      <c r="D3" t="s">
        <v>2959</v>
      </c>
      <c r="E3">
        <v>1</v>
      </c>
      <c r="F3">
        <v>17</v>
      </c>
      <c r="G3">
        <v>1</v>
      </c>
      <c r="H3" t="s">
        <v>2567</v>
      </c>
      <c r="K3" s="17" t="s">
        <v>2978</v>
      </c>
      <c r="L3" s="17" t="s">
        <v>19</v>
      </c>
      <c r="M3" s="17" t="s">
        <v>599</v>
      </c>
      <c r="N3" s="17" t="s">
        <v>601</v>
      </c>
    </row>
    <row r="4" spans="1:14" x14ac:dyDescent="0.35">
      <c r="A4" t="str">
        <f t="shared" si="0"/>
        <v>01</v>
      </c>
      <c r="B4" t="str">
        <f t="shared" si="1"/>
        <v>113</v>
      </c>
      <c r="C4" t="str">
        <f t="shared" si="2"/>
        <v>Berisso</v>
      </c>
      <c r="D4" t="s">
        <v>2960</v>
      </c>
      <c r="E4">
        <v>3</v>
      </c>
      <c r="F4">
        <v>69</v>
      </c>
      <c r="G4">
        <v>1</v>
      </c>
      <c r="H4" t="s">
        <v>2567</v>
      </c>
      <c r="K4" s="17" t="s">
        <v>2590</v>
      </c>
      <c r="L4" s="17" t="s">
        <v>19</v>
      </c>
      <c r="M4" s="17" t="s">
        <v>449</v>
      </c>
      <c r="N4" s="17" t="s">
        <v>2590</v>
      </c>
    </row>
    <row r="5" spans="1:14" x14ac:dyDescent="0.35">
      <c r="A5" t="str">
        <f t="shared" si="0"/>
        <v>01</v>
      </c>
      <c r="B5" t="str">
        <f t="shared" si="1"/>
        <v>113</v>
      </c>
      <c r="C5" t="str">
        <f t="shared" si="2"/>
        <v>Berisso</v>
      </c>
      <c r="D5" t="s">
        <v>2961</v>
      </c>
      <c r="E5">
        <v>1</v>
      </c>
      <c r="F5">
        <v>22</v>
      </c>
      <c r="G5">
        <v>1</v>
      </c>
      <c r="H5" t="s">
        <v>2567</v>
      </c>
      <c r="K5" s="17" t="s">
        <v>18</v>
      </c>
      <c r="L5" s="17" t="s">
        <v>19</v>
      </c>
      <c r="M5" s="17" t="s">
        <v>17</v>
      </c>
      <c r="N5" s="17" t="s">
        <v>18</v>
      </c>
    </row>
    <row r="6" spans="1:14" x14ac:dyDescent="0.35">
      <c r="A6" t="str">
        <f t="shared" si="0"/>
        <v>01</v>
      </c>
      <c r="B6" t="str">
        <f t="shared" si="1"/>
        <v>113</v>
      </c>
      <c r="C6" t="str">
        <f t="shared" si="2"/>
        <v>Berisso</v>
      </c>
      <c r="D6" t="s">
        <v>2962</v>
      </c>
      <c r="E6">
        <v>1</v>
      </c>
      <c r="F6">
        <v>19</v>
      </c>
      <c r="G6">
        <v>1</v>
      </c>
      <c r="H6" t="s">
        <v>2567</v>
      </c>
      <c r="K6" s="17" t="s">
        <v>1481</v>
      </c>
      <c r="L6" s="17" t="s">
        <v>19</v>
      </c>
      <c r="M6" s="17" t="s">
        <v>1480</v>
      </c>
      <c r="N6" s="17" t="s">
        <v>1481</v>
      </c>
    </row>
    <row r="7" spans="1:14" x14ac:dyDescent="0.35">
      <c r="A7" t="str">
        <f t="shared" si="0"/>
        <v>01</v>
      </c>
      <c r="B7" t="str">
        <f t="shared" si="1"/>
        <v>113</v>
      </c>
      <c r="C7" t="str">
        <f t="shared" si="2"/>
        <v>Berisso</v>
      </c>
      <c r="D7" t="s">
        <v>2963</v>
      </c>
      <c r="E7">
        <v>1</v>
      </c>
      <c r="F7">
        <v>13</v>
      </c>
      <c r="G7">
        <v>1</v>
      </c>
      <c r="H7" t="s">
        <v>2567</v>
      </c>
      <c r="K7" s="17" t="s">
        <v>2862</v>
      </c>
      <c r="L7" s="17" t="s">
        <v>19</v>
      </c>
      <c r="M7" s="17" t="s">
        <v>644</v>
      </c>
      <c r="N7" s="17" t="s">
        <v>2862</v>
      </c>
    </row>
    <row r="8" spans="1:14" x14ac:dyDescent="0.35">
      <c r="A8" t="str">
        <f t="shared" si="0"/>
        <v>01</v>
      </c>
      <c r="B8" t="str">
        <f t="shared" si="1"/>
        <v>113</v>
      </c>
      <c r="C8" t="str">
        <f t="shared" si="2"/>
        <v>Berisso</v>
      </c>
      <c r="D8" t="s">
        <v>2964</v>
      </c>
      <c r="E8">
        <v>1</v>
      </c>
      <c r="F8">
        <v>18</v>
      </c>
      <c r="G8">
        <v>1</v>
      </c>
      <c r="H8" t="s">
        <v>2567</v>
      </c>
      <c r="K8" s="17" t="s">
        <v>355</v>
      </c>
      <c r="L8" s="17" t="s">
        <v>356</v>
      </c>
      <c r="M8" s="17" t="s">
        <v>353</v>
      </c>
      <c r="N8" s="17" t="s">
        <v>355</v>
      </c>
    </row>
    <row r="9" spans="1:14" x14ac:dyDescent="0.35">
      <c r="A9" t="str">
        <f t="shared" si="0"/>
        <v>01</v>
      </c>
      <c r="B9" t="str">
        <f t="shared" si="1"/>
        <v>113</v>
      </c>
      <c r="C9" t="str">
        <f t="shared" si="2"/>
        <v>Berisso</v>
      </c>
      <c r="D9" t="s">
        <v>2965</v>
      </c>
      <c r="E9">
        <v>1</v>
      </c>
      <c r="F9">
        <v>27</v>
      </c>
      <c r="G9">
        <v>1</v>
      </c>
      <c r="H9" t="s">
        <v>2567</v>
      </c>
      <c r="K9" s="17" t="s">
        <v>2500</v>
      </c>
      <c r="L9" s="17" t="s">
        <v>356</v>
      </c>
      <c r="M9" s="17" t="s">
        <v>805</v>
      </c>
      <c r="N9" s="17" t="s">
        <v>2500</v>
      </c>
    </row>
    <row r="10" spans="1:14" x14ac:dyDescent="0.35">
      <c r="A10" t="str">
        <f t="shared" si="0"/>
        <v>01</v>
      </c>
      <c r="B10" t="str">
        <f t="shared" si="1"/>
        <v>113</v>
      </c>
      <c r="C10" t="str">
        <f t="shared" si="2"/>
        <v>Berisso</v>
      </c>
      <c r="D10" t="s">
        <v>2966</v>
      </c>
      <c r="E10">
        <v>1</v>
      </c>
      <c r="F10">
        <v>14</v>
      </c>
      <c r="G10">
        <v>1</v>
      </c>
      <c r="H10" t="s">
        <v>2567</v>
      </c>
      <c r="K10" s="17" t="s">
        <v>1360</v>
      </c>
      <c r="L10" s="17" t="s">
        <v>356</v>
      </c>
      <c r="M10" s="17" t="s">
        <v>1359</v>
      </c>
      <c r="N10" s="17" t="s">
        <v>1360</v>
      </c>
    </row>
    <row r="11" spans="1:14" x14ac:dyDescent="0.35">
      <c r="A11" t="str">
        <f t="shared" si="0"/>
        <v>01</v>
      </c>
      <c r="B11" t="str">
        <f t="shared" si="1"/>
        <v>113</v>
      </c>
      <c r="C11" t="str">
        <f t="shared" si="2"/>
        <v>Berisso</v>
      </c>
      <c r="D11" t="s">
        <v>2967</v>
      </c>
      <c r="E11">
        <v>1</v>
      </c>
      <c r="F11">
        <v>20</v>
      </c>
      <c r="G11">
        <v>1</v>
      </c>
      <c r="H11" t="s">
        <v>2567</v>
      </c>
      <c r="K11" s="17" t="s">
        <v>3312</v>
      </c>
      <c r="L11" s="17" t="s">
        <v>1532</v>
      </c>
      <c r="M11" s="17" t="s">
        <v>1530</v>
      </c>
      <c r="N11" s="17" t="s">
        <v>1531</v>
      </c>
    </row>
    <row r="12" spans="1:14" x14ac:dyDescent="0.35">
      <c r="A12" t="str">
        <f t="shared" si="0"/>
        <v>01</v>
      </c>
      <c r="B12" t="str">
        <f t="shared" si="1"/>
        <v>113</v>
      </c>
      <c r="C12" t="str">
        <f t="shared" si="2"/>
        <v>Berisso</v>
      </c>
      <c r="D12" t="s">
        <v>2968</v>
      </c>
      <c r="E12">
        <v>2</v>
      </c>
      <c r="F12">
        <v>37</v>
      </c>
      <c r="G12">
        <v>1</v>
      </c>
      <c r="H12" t="s">
        <v>2567</v>
      </c>
      <c r="K12" s="17" t="s">
        <v>3359</v>
      </c>
      <c r="L12" s="17" t="s">
        <v>1532</v>
      </c>
      <c r="M12" s="17" t="s">
        <v>1530</v>
      </c>
      <c r="N12" s="17" t="s">
        <v>1531</v>
      </c>
    </row>
    <row r="13" spans="1:14" x14ac:dyDescent="0.35">
      <c r="A13" t="str">
        <f t="shared" si="0"/>
        <v>01</v>
      </c>
      <c r="B13" t="str">
        <f t="shared" si="1"/>
        <v>113</v>
      </c>
      <c r="C13" t="str">
        <f t="shared" si="2"/>
        <v>Berisso</v>
      </c>
      <c r="D13" t="s">
        <v>2969</v>
      </c>
      <c r="E13">
        <v>2</v>
      </c>
      <c r="F13">
        <v>26</v>
      </c>
      <c r="G13">
        <v>1</v>
      </c>
      <c r="H13" t="s">
        <v>2567</v>
      </c>
      <c r="K13" s="17" t="s">
        <v>3446</v>
      </c>
      <c r="L13" s="17" t="s">
        <v>1532</v>
      </c>
      <c r="M13" s="17" t="s">
        <v>1530</v>
      </c>
      <c r="N13" s="17" t="s">
        <v>1531</v>
      </c>
    </row>
    <row r="14" spans="1:14" x14ac:dyDescent="0.35">
      <c r="A14" t="str">
        <f t="shared" si="0"/>
        <v>01</v>
      </c>
      <c r="B14" t="str">
        <f t="shared" si="1"/>
        <v>113</v>
      </c>
      <c r="C14" t="str">
        <f t="shared" si="2"/>
        <v>Berisso</v>
      </c>
      <c r="D14" t="s">
        <v>2970</v>
      </c>
      <c r="E14">
        <v>3</v>
      </c>
      <c r="F14">
        <v>33</v>
      </c>
      <c r="G14">
        <v>1</v>
      </c>
      <c r="H14" t="s">
        <v>2567</v>
      </c>
      <c r="K14" s="17" t="s">
        <v>2661</v>
      </c>
      <c r="L14" s="17" t="s">
        <v>817</v>
      </c>
      <c r="M14" s="17" t="s">
        <v>600</v>
      </c>
      <c r="N14" s="17" t="s">
        <v>2661</v>
      </c>
    </row>
    <row r="15" spans="1:14" x14ac:dyDescent="0.35">
      <c r="A15" t="str">
        <f t="shared" si="0"/>
        <v>01</v>
      </c>
      <c r="B15" t="str">
        <f t="shared" si="1"/>
        <v>113</v>
      </c>
      <c r="C15" t="str">
        <f t="shared" si="2"/>
        <v>Berisso</v>
      </c>
      <c r="D15" t="s">
        <v>2971</v>
      </c>
      <c r="E15">
        <v>1</v>
      </c>
      <c r="F15">
        <v>15</v>
      </c>
      <c r="G15">
        <v>1</v>
      </c>
      <c r="H15" t="s">
        <v>2567</v>
      </c>
      <c r="K15" s="17" t="s">
        <v>816</v>
      </c>
      <c r="L15" s="17" t="s">
        <v>817</v>
      </c>
      <c r="M15" s="17" t="s">
        <v>815</v>
      </c>
      <c r="N15" s="17" t="s">
        <v>816</v>
      </c>
    </row>
    <row r="16" spans="1:14" x14ac:dyDescent="0.35">
      <c r="A16" t="str">
        <f t="shared" si="0"/>
        <v>01</v>
      </c>
      <c r="B16" t="str">
        <f t="shared" si="1"/>
        <v>113</v>
      </c>
      <c r="C16" t="str">
        <f t="shared" si="2"/>
        <v>Berisso</v>
      </c>
      <c r="D16" t="s">
        <v>2972</v>
      </c>
      <c r="E16">
        <v>1</v>
      </c>
      <c r="F16">
        <v>21</v>
      </c>
      <c r="G16">
        <v>1</v>
      </c>
      <c r="H16" t="s">
        <v>2567</v>
      </c>
      <c r="K16" s="17" t="s">
        <v>2081</v>
      </c>
      <c r="L16" s="17" t="s">
        <v>817</v>
      </c>
      <c r="M16" s="17" t="s">
        <v>2080</v>
      </c>
      <c r="N16" s="17" t="s">
        <v>2081</v>
      </c>
    </row>
    <row r="17" spans="1:14" x14ac:dyDescent="0.35">
      <c r="A17" t="str">
        <f t="shared" si="0"/>
        <v>01</v>
      </c>
      <c r="B17" t="str">
        <f t="shared" si="1"/>
        <v>113</v>
      </c>
      <c r="C17" t="str">
        <f t="shared" si="2"/>
        <v>Berisso</v>
      </c>
      <c r="D17" t="s">
        <v>2973</v>
      </c>
      <c r="E17">
        <v>1</v>
      </c>
      <c r="F17">
        <v>0</v>
      </c>
      <c r="G17">
        <v>1</v>
      </c>
      <c r="H17" t="s">
        <v>2567</v>
      </c>
      <c r="K17" s="17" t="s">
        <v>256</v>
      </c>
      <c r="L17" s="17" t="s">
        <v>257</v>
      </c>
      <c r="M17" s="17" t="s">
        <v>254</v>
      </c>
      <c r="N17" s="17" t="s">
        <v>256</v>
      </c>
    </row>
    <row r="18" spans="1:14" x14ac:dyDescent="0.35">
      <c r="A18" t="str">
        <f t="shared" si="0"/>
        <v>01</v>
      </c>
      <c r="B18" t="str">
        <f t="shared" si="1"/>
        <v>113</v>
      </c>
      <c r="C18" t="str">
        <f t="shared" si="2"/>
        <v>Berisso</v>
      </c>
      <c r="D18" t="s">
        <v>2974</v>
      </c>
      <c r="E18">
        <v>1</v>
      </c>
      <c r="F18">
        <v>12</v>
      </c>
      <c r="G18">
        <v>1</v>
      </c>
      <c r="H18" t="s">
        <v>2567</v>
      </c>
      <c r="K18" s="17" t="s">
        <v>773</v>
      </c>
      <c r="L18" s="17" t="s">
        <v>257</v>
      </c>
      <c r="M18" s="17" t="s">
        <v>772</v>
      </c>
      <c r="N18" s="17" t="s">
        <v>773</v>
      </c>
    </row>
    <row r="19" spans="1:14" x14ac:dyDescent="0.35">
      <c r="A19" t="str">
        <f t="shared" si="0"/>
        <v>01</v>
      </c>
      <c r="B19" t="str">
        <f t="shared" si="1"/>
        <v>113</v>
      </c>
      <c r="C19" t="str">
        <f t="shared" si="2"/>
        <v>Berisso</v>
      </c>
      <c r="D19" t="s">
        <v>2975</v>
      </c>
      <c r="E19">
        <v>2</v>
      </c>
      <c r="F19">
        <v>34</v>
      </c>
      <c r="G19">
        <v>1</v>
      </c>
      <c r="H19" t="s">
        <v>2567</v>
      </c>
      <c r="K19" s="17" t="s">
        <v>2770</v>
      </c>
      <c r="L19" s="17" t="s">
        <v>257</v>
      </c>
      <c r="M19" s="17" t="s">
        <v>415</v>
      </c>
      <c r="N19" s="17" t="s">
        <v>2770</v>
      </c>
    </row>
    <row r="20" spans="1:14" x14ac:dyDescent="0.35">
      <c r="A20" t="str">
        <f t="shared" si="0"/>
        <v>01</v>
      </c>
      <c r="B20" t="str">
        <f t="shared" si="1"/>
        <v>113</v>
      </c>
      <c r="C20" t="str">
        <f t="shared" si="2"/>
        <v>Berisso</v>
      </c>
      <c r="D20" t="s">
        <v>2976</v>
      </c>
      <c r="E20">
        <v>1</v>
      </c>
      <c r="F20">
        <v>30</v>
      </c>
      <c r="G20">
        <v>1</v>
      </c>
      <c r="H20" t="s">
        <v>2567</v>
      </c>
      <c r="K20" s="17" t="s">
        <v>2759</v>
      </c>
      <c r="L20" s="17" t="s">
        <v>257</v>
      </c>
      <c r="M20" s="17" t="s">
        <v>253</v>
      </c>
      <c r="N20" s="17" t="s">
        <v>2759</v>
      </c>
    </row>
    <row r="21" spans="1:14" x14ac:dyDescent="0.35">
      <c r="A21" t="str">
        <f t="shared" si="0"/>
        <v>01</v>
      </c>
      <c r="B21" t="str">
        <f t="shared" si="1"/>
        <v>113</v>
      </c>
      <c r="C21" t="str">
        <f t="shared" si="2"/>
        <v>Berisso</v>
      </c>
      <c r="D21" t="s">
        <v>2977</v>
      </c>
      <c r="E21">
        <v>1</v>
      </c>
      <c r="F21">
        <v>23</v>
      </c>
      <c r="G21">
        <v>1</v>
      </c>
      <c r="H21" t="s">
        <v>2567</v>
      </c>
      <c r="K21" s="17" t="s">
        <v>2338</v>
      </c>
      <c r="L21" s="17" t="s">
        <v>257</v>
      </c>
      <c r="M21" s="17" t="s">
        <v>2337</v>
      </c>
      <c r="N21" s="17" t="s">
        <v>2338</v>
      </c>
    </row>
    <row r="22" spans="1:14" x14ac:dyDescent="0.35">
      <c r="A22" t="str">
        <f t="shared" si="0"/>
        <v>01</v>
      </c>
      <c r="B22" t="str">
        <f t="shared" si="1"/>
        <v>113</v>
      </c>
      <c r="C22" t="str">
        <f t="shared" si="2"/>
        <v>Berisso</v>
      </c>
      <c r="D22" t="s">
        <v>2589</v>
      </c>
      <c r="E22">
        <v>2</v>
      </c>
      <c r="F22">
        <v>43</v>
      </c>
      <c r="G22">
        <v>1</v>
      </c>
      <c r="H22" t="s">
        <v>2567</v>
      </c>
      <c r="K22" s="17" t="s">
        <v>2214</v>
      </c>
      <c r="L22" s="17" t="s">
        <v>1257</v>
      </c>
      <c r="M22" s="17" t="s">
        <v>2213</v>
      </c>
      <c r="N22" s="17" t="s">
        <v>2214</v>
      </c>
    </row>
    <row r="23" spans="1:14" x14ac:dyDescent="0.35">
      <c r="A23" t="str">
        <f t="shared" si="0"/>
        <v>01</v>
      </c>
      <c r="B23" t="str">
        <f t="shared" si="1"/>
        <v>014</v>
      </c>
      <c r="C23" t="str">
        <f t="shared" si="2"/>
        <v>Brandsen</v>
      </c>
      <c r="D23" t="s">
        <v>2979</v>
      </c>
      <c r="E23">
        <v>2</v>
      </c>
      <c r="F23">
        <v>19</v>
      </c>
      <c r="G23">
        <v>1</v>
      </c>
      <c r="H23" t="s">
        <v>2978</v>
      </c>
      <c r="K23" s="17" t="s">
        <v>2238</v>
      </c>
      <c r="L23" s="17" t="s">
        <v>1257</v>
      </c>
      <c r="M23" s="17" t="s">
        <v>2237</v>
      </c>
      <c r="N23" s="17" t="s">
        <v>2238</v>
      </c>
    </row>
    <row r="24" spans="1:14" x14ac:dyDescent="0.35">
      <c r="A24" t="str">
        <f t="shared" si="0"/>
        <v>01</v>
      </c>
      <c r="B24" t="str">
        <f t="shared" si="1"/>
        <v>014</v>
      </c>
      <c r="C24" t="str">
        <f t="shared" si="2"/>
        <v>Brandsen</v>
      </c>
      <c r="D24" t="s">
        <v>2980</v>
      </c>
      <c r="E24">
        <v>1</v>
      </c>
      <c r="F24">
        <v>0</v>
      </c>
      <c r="G24">
        <v>1</v>
      </c>
      <c r="H24" t="s">
        <v>2978</v>
      </c>
      <c r="K24" s="17" t="s">
        <v>1256</v>
      </c>
      <c r="L24" s="17" t="s">
        <v>1257</v>
      </c>
      <c r="M24" s="17" t="s">
        <v>1255</v>
      </c>
      <c r="N24" s="17" t="s">
        <v>1256</v>
      </c>
    </row>
    <row r="25" spans="1:14" x14ac:dyDescent="0.35">
      <c r="A25" t="str">
        <f t="shared" si="0"/>
        <v>01</v>
      </c>
      <c r="B25" t="str">
        <f t="shared" si="1"/>
        <v>014</v>
      </c>
      <c r="C25" t="str">
        <f t="shared" si="2"/>
        <v>Brandsen</v>
      </c>
      <c r="D25" t="s">
        <v>2981</v>
      </c>
      <c r="E25">
        <v>3</v>
      </c>
      <c r="F25">
        <v>46</v>
      </c>
      <c r="G25">
        <v>1</v>
      </c>
      <c r="H25" t="s">
        <v>2978</v>
      </c>
      <c r="K25" s="17" t="s">
        <v>2470</v>
      </c>
      <c r="L25" s="17" t="s">
        <v>1257</v>
      </c>
      <c r="M25" s="17" t="s">
        <v>519</v>
      </c>
      <c r="N25" s="17" t="s">
        <v>2470</v>
      </c>
    </row>
    <row r="26" spans="1:14" x14ac:dyDescent="0.35">
      <c r="A26" t="str">
        <f t="shared" si="0"/>
        <v>01</v>
      </c>
      <c r="B26" t="str">
        <f t="shared" si="1"/>
        <v>014</v>
      </c>
      <c r="C26" t="str">
        <f t="shared" si="2"/>
        <v>Brandsen</v>
      </c>
      <c r="D26" t="s">
        <v>2982</v>
      </c>
      <c r="E26">
        <v>1</v>
      </c>
      <c r="F26">
        <v>14</v>
      </c>
      <c r="G26">
        <v>1</v>
      </c>
      <c r="H26" t="s">
        <v>2978</v>
      </c>
      <c r="K26" s="17" t="s">
        <v>1085</v>
      </c>
      <c r="L26" s="17" t="s">
        <v>204</v>
      </c>
      <c r="M26" s="17" t="s">
        <v>1084</v>
      </c>
      <c r="N26" s="17" t="s">
        <v>1085</v>
      </c>
    </row>
    <row r="27" spans="1:14" x14ac:dyDescent="0.35">
      <c r="A27" t="str">
        <f t="shared" si="0"/>
        <v>01</v>
      </c>
      <c r="B27" t="str">
        <f t="shared" si="1"/>
        <v>014</v>
      </c>
      <c r="C27" t="str">
        <f t="shared" si="2"/>
        <v>Brandsen</v>
      </c>
      <c r="D27" t="s">
        <v>2983</v>
      </c>
      <c r="E27">
        <v>1</v>
      </c>
      <c r="F27">
        <v>0</v>
      </c>
      <c r="G27">
        <v>1</v>
      </c>
      <c r="H27" t="s">
        <v>2978</v>
      </c>
      <c r="K27" s="17" t="s">
        <v>2865</v>
      </c>
      <c r="L27" s="17" t="s">
        <v>204</v>
      </c>
      <c r="M27" s="17" t="s">
        <v>219</v>
      </c>
      <c r="N27" s="17" t="s">
        <v>2865</v>
      </c>
    </row>
    <row r="28" spans="1:14" x14ac:dyDescent="0.35">
      <c r="A28" t="str">
        <f t="shared" si="0"/>
        <v>01</v>
      </c>
      <c r="B28" t="str">
        <f t="shared" si="1"/>
        <v>014</v>
      </c>
      <c r="C28" t="str">
        <f t="shared" si="2"/>
        <v>Brandsen</v>
      </c>
      <c r="D28" t="s">
        <v>2984</v>
      </c>
      <c r="E28">
        <v>1</v>
      </c>
      <c r="F28">
        <v>0</v>
      </c>
      <c r="G28">
        <v>1</v>
      </c>
      <c r="H28" t="s">
        <v>2978</v>
      </c>
      <c r="K28" s="17" t="s">
        <v>2629</v>
      </c>
      <c r="L28" s="17" t="s">
        <v>204</v>
      </c>
      <c r="M28" s="17" t="s">
        <v>137</v>
      </c>
      <c r="N28" s="17" t="s">
        <v>2629</v>
      </c>
    </row>
    <row r="29" spans="1:14" x14ac:dyDescent="0.35">
      <c r="A29" t="str">
        <f t="shared" si="0"/>
        <v>01</v>
      </c>
      <c r="B29" t="str">
        <f t="shared" si="1"/>
        <v>014</v>
      </c>
      <c r="C29" t="str">
        <f t="shared" si="2"/>
        <v>Brandsen</v>
      </c>
      <c r="D29" t="s">
        <v>2985</v>
      </c>
      <c r="E29">
        <v>2</v>
      </c>
      <c r="F29">
        <v>29</v>
      </c>
      <c r="G29">
        <v>1</v>
      </c>
      <c r="H29" t="s">
        <v>2978</v>
      </c>
      <c r="K29" s="17" t="s">
        <v>4071</v>
      </c>
      <c r="L29" s="17" t="s">
        <v>1780</v>
      </c>
      <c r="M29" s="17" t="s">
        <v>238</v>
      </c>
      <c r="N29" s="17" t="s">
        <v>2887</v>
      </c>
    </row>
    <row r="30" spans="1:14" x14ac:dyDescent="0.35">
      <c r="A30" t="str">
        <f t="shared" si="0"/>
        <v>01</v>
      </c>
      <c r="B30" t="str">
        <f t="shared" si="1"/>
        <v>014</v>
      </c>
      <c r="C30" t="str">
        <f t="shared" si="2"/>
        <v>Brandsen</v>
      </c>
      <c r="D30" t="s">
        <v>2986</v>
      </c>
      <c r="E30">
        <v>1</v>
      </c>
      <c r="F30">
        <v>7</v>
      </c>
      <c r="G30">
        <v>1</v>
      </c>
      <c r="H30" t="s">
        <v>2978</v>
      </c>
      <c r="K30" s="17" t="s">
        <v>1779</v>
      </c>
      <c r="L30" s="17" t="s">
        <v>1780</v>
      </c>
      <c r="M30" s="17" t="s">
        <v>1778</v>
      </c>
      <c r="N30" s="17" t="s">
        <v>1779</v>
      </c>
    </row>
    <row r="31" spans="1:14" x14ac:dyDescent="0.35">
      <c r="A31" t="str">
        <f t="shared" si="0"/>
        <v>01</v>
      </c>
      <c r="B31" t="str">
        <f t="shared" si="1"/>
        <v>014</v>
      </c>
      <c r="C31" t="str">
        <f t="shared" si="2"/>
        <v>Brandsen</v>
      </c>
      <c r="D31" t="s">
        <v>2987</v>
      </c>
      <c r="E31">
        <v>2</v>
      </c>
      <c r="F31">
        <v>32</v>
      </c>
      <c r="G31">
        <v>1</v>
      </c>
      <c r="H31" t="s">
        <v>2978</v>
      </c>
      <c r="K31" s="17" t="s">
        <v>2348</v>
      </c>
      <c r="L31" s="17" t="s">
        <v>1780</v>
      </c>
      <c r="M31" s="17" t="s">
        <v>1248</v>
      </c>
      <c r="N31" s="17" t="s">
        <v>2348</v>
      </c>
    </row>
    <row r="32" spans="1:14" x14ac:dyDescent="0.35">
      <c r="A32" t="str">
        <f t="shared" si="0"/>
        <v>01</v>
      </c>
      <c r="B32" t="str">
        <f t="shared" si="1"/>
        <v>014</v>
      </c>
      <c r="C32" t="str">
        <f t="shared" si="2"/>
        <v>Brandsen</v>
      </c>
      <c r="D32" t="s">
        <v>2988</v>
      </c>
      <c r="E32">
        <v>1</v>
      </c>
      <c r="F32">
        <v>11</v>
      </c>
      <c r="G32">
        <v>1</v>
      </c>
      <c r="H32" t="s">
        <v>2978</v>
      </c>
      <c r="K32" s="17" t="s">
        <v>4173</v>
      </c>
      <c r="L32" s="17" t="s">
        <v>1860</v>
      </c>
      <c r="M32" s="17" t="s">
        <v>875</v>
      </c>
      <c r="N32" s="17" t="s">
        <v>2816</v>
      </c>
    </row>
    <row r="33" spans="1:14" x14ac:dyDescent="0.35">
      <c r="A33" t="str">
        <f t="shared" si="0"/>
        <v>01</v>
      </c>
      <c r="B33" t="str">
        <f t="shared" si="1"/>
        <v>114</v>
      </c>
      <c r="C33" t="str">
        <f t="shared" si="2"/>
        <v>Ensenada</v>
      </c>
      <c r="D33" t="s">
        <v>2989</v>
      </c>
      <c r="E33">
        <v>1</v>
      </c>
      <c r="F33">
        <v>0</v>
      </c>
      <c r="G33">
        <v>1</v>
      </c>
      <c r="H33" t="s">
        <v>2590</v>
      </c>
      <c r="K33" s="17" t="s">
        <v>2837</v>
      </c>
      <c r="L33" s="17" t="s">
        <v>1860</v>
      </c>
      <c r="M33" s="17" t="s">
        <v>224</v>
      </c>
      <c r="N33" s="17" t="s">
        <v>2837</v>
      </c>
    </row>
    <row r="34" spans="1:14" x14ac:dyDescent="0.35">
      <c r="A34" t="str">
        <f t="shared" si="0"/>
        <v>01</v>
      </c>
      <c r="B34" t="str">
        <f t="shared" si="1"/>
        <v>114</v>
      </c>
      <c r="C34" t="str">
        <f t="shared" si="2"/>
        <v>Ensenada</v>
      </c>
      <c r="D34" t="s">
        <v>2990</v>
      </c>
      <c r="E34">
        <v>1</v>
      </c>
      <c r="F34">
        <v>16</v>
      </c>
      <c r="G34">
        <v>1</v>
      </c>
      <c r="H34" t="s">
        <v>2590</v>
      </c>
      <c r="K34" s="17" t="s">
        <v>1859</v>
      </c>
      <c r="L34" s="17" t="s">
        <v>1860</v>
      </c>
      <c r="M34" s="17" t="s">
        <v>1858</v>
      </c>
      <c r="N34" s="17" t="s">
        <v>1859</v>
      </c>
    </row>
    <row r="35" spans="1:14" x14ac:dyDescent="0.35">
      <c r="A35" t="str">
        <f t="shared" si="0"/>
        <v>01</v>
      </c>
      <c r="B35" t="str">
        <f t="shared" si="1"/>
        <v>114</v>
      </c>
      <c r="C35" t="str">
        <f t="shared" si="2"/>
        <v>Ensenada</v>
      </c>
      <c r="D35" t="s">
        <v>2991</v>
      </c>
      <c r="E35">
        <v>1</v>
      </c>
      <c r="F35">
        <v>17</v>
      </c>
      <c r="G35">
        <v>1</v>
      </c>
      <c r="H35" t="s">
        <v>2590</v>
      </c>
      <c r="K35" s="17" t="s">
        <v>2791</v>
      </c>
      <c r="L35" s="17" t="s">
        <v>1860</v>
      </c>
      <c r="M35" s="17" t="s">
        <v>411</v>
      </c>
      <c r="N35" s="17" t="s">
        <v>2791</v>
      </c>
    </row>
    <row r="36" spans="1:14" x14ac:dyDescent="0.35">
      <c r="A36" t="str">
        <f t="shared" si="0"/>
        <v>01</v>
      </c>
      <c r="B36" t="str">
        <f t="shared" si="1"/>
        <v>114</v>
      </c>
      <c r="C36" t="str">
        <f t="shared" si="2"/>
        <v>Ensenada</v>
      </c>
      <c r="D36" t="s">
        <v>2992</v>
      </c>
      <c r="E36">
        <v>1</v>
      </c>
      <c r="F36">
        <v>8</v>
      </c>
      <c r="G36">
        <v>1</v>
      </c>
      <c r="H36" t="s">
        <v>2590</v>
      </c>
      <c r="K36" s="17" t="s">
        <v>645</v>
      </c>
      <c r="L36" s="17" t="s">
        <v>138</v>
      </c>
      <c r="M36" s="17" t="s">
        <v>643</v>
      </c>
      <c r="N36" s="17" t="s">
        <v>645</v>
      </c>
    </row>
    <row r="37" spans="1:14" x14ac:dyDescent="0.35">
      <c r="A37" t="str">
        <f t="shared" si="0"/>
        <v>01</v>
      </c>
      <c r="B37" t="str">
        <f t="shared" si="1"/>
        <v>114</v>
      </c>
      <c r="C37" t="str">
        <f t="shared" si="2"/>
        <v>Ensenada</v>
      </c>
      <c r="D37" t="s">
        <v>2993</v>
      </c>
      <c r="E37">
        <v>1</v>
      </c>
      <c r="F37">
        <v>23</v>
      </c>
      <c r="G37">
        <v>1</v>
      </c>
      <c r="H37" t="s">
        <v>2590</v>
      </c>
      <c r="K37" s="17" t="s">
        <v>1322</v>
      </c>
      <c r="L37" s="17" t="s">
        <v>138</v>
      </c>
      <c r="M37" s="17" t="s">
        <v>1321</v>
      </c>
      <c r="N37" s="17" t="s">
        <v>1322</v>
      </c>
    </row>
    <row r="38" spans="1:14" x14ac:dyDescent="0.35">
      <c r="A38" t="str">
        <f t="shared" si="0"/>
        <v>01</v>
      </c>
      <c r="B38" t="str">
        <f t="shared" si="1"/>
        <v>114</v>
      </c>
      <c r="C38" t="str">
        <f t="shared" si="2"/>
        <v>Ensenada</v>
      </c>
      <c r="D38" t="s">
        <v>2994</v>
      </c>
      <c r="E38">
        <v>1</v>
      </c>
      <c r="F38">
        <v>22</v>
      </c>
      <c r="G38">
        <v>1</v>
      </c>
      <c r="H38" t="s">
        <v>2590</v>
      </c>
      <c r="K38" s="17" t="s">
        <v>4307</v>
      </c>
      <c r="L38" s="17" t="s">
        <v>138</v>
      </c>
      <c r="M38" s="17" t="s">
        <v>436</v>
      </c>
      <c r="N38" s="17" t="s">
        <v>1067</v>
      </c>
    </row>
    <row r="39" spans="1:14" x14ac:dyDescent="0.35">
      <c r="A39" t="str">
        <f t="shared" si="0"/>
        <v>01</v>
      </c>
      <c r="B39" t="str">
        <f t="shared" si="1"/>
        <v>114</v>
      </c>
      <c r="C39" t="str">
        <f t="shared" si="2"/>
        <v>Ensenada</v>
      </c>
      <c r="D39" t="s">
        <v>2995</v>
      </c>
      <c r="E39">
        <v>1</v>
      </c>
      <c r="F39">
        <v>19</v>
      </c>
      <c r="G39">
        <v>1</v>
      </c>
      <c r="H39" t="s">
        <v>2590</v>
      </c>
      <c r="K39" s="17" t="s">
        <v>1468</v>
      </c>
      <c r="L39" s="17" t="s">
        <v>138</v>
      </c>
      <c r="M39" s="17" t="s">
        <v>522</v>
      </c>
      <c r="N39" s="17" t="s">
        <v>1468</v>
      </c>
    </row>
    <row r="40" spans="1:14" x14ac:dyDescent="0.35">
      <c r="A40" t="str">
        <f t="shared" si="0"/>
        <v>01</v>
      </c>
      <c r="B40" t="str">
        <f t="shared" si="1"/>
        <v>114</v>
      </c>
      <c r="C40" t="str">
        <f t="shared" si="2"/>
        <v>Ensenada</v>
      </c>
      <c r="D40" t="s">
        <v>2996</v>
      </c>
      <c r="E40">
        <v>2</v>
      </c>
      <c r="F40">
        <v>45</v>
      </c>
      <c r="G40">
        <v>1</v>
      </c>
      <c r="H40" t="s">
        <v>2590</v>
      </c>
      <c r="K40" s="17" t="s">
        <v>1508</v>
      </c>
      <c r="L40" s="17" t="s">
        <v>138</v>
      </c>
      <c r="M40" s="17" t="s">
        <v>1507</v>
      </c>
      <c r="N40" s="17" t="s">
        <v>1508</v>
      </c>
    </row>
    <row r="41" spans="1:14" x14ac:dyDescent="0.35">
      <c r="A41" t="str">
        <f t="shared" si="0"/>
        <v>01</v>
      </c>
      <c r="B41" t="str">
        <f t="shared" si="1"/>
        <v>114</v>
      </c>
      <c r="C41" t="str">
        <f t="shared" si="2"/>
        <v>Ensenada</v>
      </c>
      <c r="D41" t="s">
        <v>2997</v>
      </c>
      <c r="E41">
        <v>1</v>
      </c>
      <c r="F41">
        <v>19</v>
      </c>
      <c r="G41">
        <v>1</v>
      </c>
      <c r="H41" t="s">
        <v>2590</v>
      </c>
      <c r="K41" s="17" t="s">
        <v>1766</v>
      </c>
      <c r="L41" s="17" t="s">
        <v>138</v>
      </c>
      <c r="M41" s="17" t="s">
        <v>540</v>
      </c>
      <c r="N41" s="17" t="s">
        <v>1766</v>
      </c>
    </row>
    <row r="42" spans="1:14" x14ac:dyDescent="0.35">
      <c r="A42" t="str">
        <f t="shared" si="0"/>
        <v>01</v>
      </c>
      <c r="B42" t="str">
        <f t="shared" si="1"/>
        <v>114</v>
      </c>
      <c r="C42" t="str">
        <f t="shared" si="2"/>
        <v>Ensenada</v>
      </c>
      <c r="D42" t="s">
        <v>2998</v>
      </c>
      <c r="E42">
        <v>1</v>
      </c>
      <c r="F42">
        <v>12</v>
      </c>
      <c r="G42">
        <v>1</v>
      </c>
      <c r="H42" t="s">
        <v>2590</v>
      </c>
      <c r="K42" s="17" t="s">
        <v>1921</v>
      </c>
      <c r="L42" s="17" t="s">
        <v>138</v>
      </c>
      <c r="M42" s="17" t="s">
        <v>1920</v>
      </c>
      <c r="N42" s="17" t="s">
        <v>1921</v>
      </c>
    </row>
    <row r="43" spans="1:14" x14ac:dyDescent="0.35">
      <c r="A43" t="str">
        <f t="shared" si="0"/>
        <v>01</v>
      </c>
      <c r="B43" t="str">
        <f t="shared" si="1"/>
        <v>114</v>
      </c>
      <c r="C43" t="str">
        <f t="shared" si="2"/>
        <v>Ensenada</v>
      </c>
      <c r="D43" t="s">
        <v>2999</v>
      </c>
      <c r="E43">
        <v>1</v>
      </c>
      <c r="F43">
        <v>11</v>
      </c>
      <c r="G43">
        <v>1</v>
      </c>
      <c r="H43" t="s">
        <v>2590</v>
      </c>
      <c r="K43" s="17" t="s">
        <v>2200</v>
      </c>
      <c r="L43" s="17" t="s">
        <v>138</v>
      </c>
      <c r="M43" s="17" t="s">
        <v>2199</v>
      </c>
      <c r="N43" s="17" t="s">
        <v>2200</v>
      </c>
    </row>
    <row r="44" spans="1:14" x14ac:dyDescent="0.35">
      <c r="A44" t="str">
        <f t="shared" si="0"/>
        <v>01</v>
      </c>
      <c r="B44" t="str">
        <f t="shared" si="1"/>
        <v>114</v>
      </c>
      <c r="C44" t="str">
        <f t="shared" si="2"/>
        <v>Ensenada</v>
      </c>
      <c r="D44" t="s">
        <v>2321</v>
      </c>
      <c r="E44">
        <v>2</v>
      </c>
      <c r="F44">
        <v>36</v>
      </c>
      <c r="G44">
        <v>1</v>
      </c>
      <c r="H44" t="s">
        <v>2590</v>
      </c>
      <c r="K44" s="17" t="s">
        <v>2392</v>
      </c>
      <c r="L44" s="17" t="s">
        <v>138</v>
      </c>
      <c r="M44" s="17" t="s">
        <v>555</v>
      </c>
      <c r="N44" s="17" t="s">
        <v>2392</v>
      </c>
    </row>
    <row r="45" spans="1:14" x14ac:dyDescent="0.35">
      <c r="A45" t="str">
        <f t="shared" si="0"/>
        <v>01</v>
      </c>
      <c r="B45" t="str">
        <f t="shared" si="1"/>
        <v>114</v>
      </c>
      <c r="C45" t="str">
        <f t="shared" si="2"/>
        <v>Ensenada</v>
      </c>
      <c r="D45" t="s">
        <v>3000</v>
      </c>
      <c r="E45">
        <v>1</v>
      </c>
      <c r="F45">
        <v>14</v>
      </c>
      <c r="G45">
        <v>1</v>
      </c>
      <c r="H45" t="s">
        <v>2590</v>
      </c>
      <c r="K45" s="17" t="s">
        <v>611</v>
      </c>
      <c r="L45" s="17" t="s">
        <v>222</v>
      </c>
      <c r="M45" s="17" t="s">
        <v>610</v>
      </c>
      <c r="N45" s="17" t="s">
        <v>611</v>
      </c>
    </row>
    <row r="46" spans="1:14" x14ac:dyDescent="0.35">
      <c r="A46" t="str">
        <f t="shared" si="0"/>
        <v>01</v>
      </c>
      <c r="B46" t="str">
        <f t="shared" si="1"/>
        <v>114</v>
      </c>
      <c r="C46" t="str">
        <f t="shared" si="2"/>
        <v>Ensenada</v>
      </c>
      <c r="D46" t="s">
        <v>3001</v>
      </c>
      <c r="E46">
        <v>1</v>
      </c>
      <c r="F46">
        <v>20</v>
      </c>
      <c r="G46">
        <v>1</v>
      </c>
      <c r="H46" t="s">
        <v>2590</v>
      </c>
      <c r="K46" s="17" t="s">
        <v>2603</v>
      </c>
      <c r="L46" s="17" t="s">
        <v>222</v>
      </c>
      <c r="M46" s="17" t="s">
        <v>227</v>
      </c>
      <c r="N46" s="17" t="s">
        <v>2603</v>
      </c>
    </row>
    <row r="47" spans="1:14" x14ac:dyDescent="0.35">
      <c r="A47" t="str">
        <f t="shared" si="0"/>
        <v>01</v>
      </c>
      <c r="B47" t="str">
        <f t="shared" si="1"/>
        <v>114</v>
      </c>
      <c r="C47" t="str">
        <f t="shared" si="2"/>
        <v>Ensenada</v>
      </c>
      <c r="D47" t="s">
        <v>3002</v>
      </c>
      <c r="E47">
        <v>2</v>
      </c>
      <c r="F47">
        <v>46</v>
      </c>
      <c r="G47">
        <v>1</v>
      </c>
      <c r="H47" t="s">
        <v>2590</v>
      </c>
      <c r="K47" s="17" t="s">
        <v>808</v>
      </c>
      <c r="L47" s="17" t="s">
        <v>222</v>
      </c>
      <c r="M47" s="17" t="s">
        <v>807</v>
      </c>
      <c r="N47" s="17" t="s">
        <v>808</v>
      </c>
    </row>
    <row r="48" spans="1:14" x14ac:dyDescent="0.35">
      <c r="A48" t="str">
        <f t="shared" si="0"/>
        <v>01</v>
      </c>
      <c r="B48" t="str">
        <f t="shared" si="1"/>
        <v>114</v>
      </c>
      <c r="C48" t="str">
        <f t="shared" si="2"/>
        <v>Ensenada</v>
      </c>
      <c r="D48" t="s">
        <v>3003</v>
      </c>
      <c r="E48">
        <v>4</v>
      </c>
      <c r="F48">
        <v>111</v>
      </c>
      <c r="G48">
        <v>1</v>
      </c>
      <c r="H48" t="s">
        <v>2590</v>
      </c>
      <c r="K48" s="17" t="s">
        <v>2048</v>
      </c>
      <c r="L48" s="17" t="s">
        <v>222</v>
      </c>
      <c r="M48" s="17" t="s">
        <v>2047</v>
      </c>
      <c r="N48" s="17" t="s">
        <v>2048</v>
      </c>
    </row>
    <row r="49" spans="1:14" x14ac:dyDescent="0.35">
      <c r="A49" t="str">
        <f t="shared" si="0"/>
        <v>01</v>
      </c>
      <c r="B49" t="str">
        <f t="shared" si="1"/>
        <v>114</v>
      </c>
      <c r="C49" t="str">
        <f t="shared" si="2"/>
        <v>Ensenada</v>
      </c>
      <c r="D49" t="s">
        <v>3004</v>
      </c>
      <c r="E49">
        <v>1</v>
      </c>
      <c r="F49">
        <v>30</v>
      </c>
      <c r="G49">
        <v>1</v>
      </c>
      <c r="H49" t="s">
        <v>2590</v>
      </c>
      <c r="K49" s="17" t="s">
        <v>4497</v>
      </c>
      <c r="L49" s="17" t="s">
        <v>222</v>
      </c>
      <c r="M49" s="17" t="s">
        <v>1154</v>
      </c>
      <c r="N49" s="17" t="s">
        <v>1155</v>
      </c>
    </row>
    <row r="50" spans="1:14" x14ac:dyDescent="0.35">
      <c r="A50" t="str">
        <f t="shared" si="0"/>
        <v>01</v>
      </c>
      <c r="B50" t="str">
        <f t="shared" si="1"/>
        <v>114</v>
      </c>
      <c r="C50" t="str">
        <f t="shared" si="2"/>
        <v>Ensenada</v>
      </c>
      <c r="D50" t="s">
        <v>3005</v>
      </c>
      <c r="E50">
        <v>1</v>
      </c>
      <c r="F50">
        <v>21</v>
      </c>
      <c r="G50">
        <v>1</v>
      </c>
      <c r="H50" t="s">
        <v>2590</v>
      </c>
      <c r="K50" s="17" t="s">
        <v>559</v>
      </c>
      <c r="L50" s="17" t="s">
        <v>140</v>
      </c>
      <c r="M50" s="17" t="s">
        <v>136</v>
      </c>
      <c r="N50" s="17" t="s">
        <v>559</v>
      </c>
    </row>
    <row r="51" spans="1:14" x14ac:dyDescent="0.35">
      <c r="A51" t="str">
        <f t="shared" si="0"/>
        <v>01</v>
      </c>
      <c r="B51" t="str">
        <f t="shared" si="1"/>
        <v>114</v>
      </c>
      <c r="C51" t="str">
        <f t="shared" si="2"/>
        <v>Ensenada</v>
      </c>
      <c r="D51" t="s">
        <v>3006</v>
      </c>
      <c r="E51">
        <v>3</v>
      </c>
      <c r="F51">
        <v>37</v>
      </c>
      <c r="G51">
        <v>1</v>
      </c>
      <c r="H51" t="s">
        <v>2590</v>
      </c>
      <c r="K51" s="17" t="s">
        <v>541</v>
      </c>
      <c r="L51" s="17" t="s">
        <v>140</v>
      </c>
      <c r="M51" s="17" t="s">
        <v>539</v>
      </c>
      <c r="N51" s="17" t="s">
        <v>541</v>
      </c>
    </row>
    <row r="52" spans="1:14" x14ac:dyDescent="0.35">
      <c r="A52" t="str">
        <f t="shared" si="0"/>
        <v>01</v>
      </c>
      <c r="B52" t="str">
        <f t="shared" si="1"/>
        <v>001</v>
      </c>
      <c r="C52" t="str">
        <f t="shared" si="2"/>
        <v>La Plata</v>
      </c>
      <c r="D52" t="s">
        <v>3007</v>
      </c>
      <c r="E52">
        <v>1</v>
      </c>
      <c r="F52">
        <v>23</v>
      </c>
      <c r="G52">
        <v>1</v>
      </c>
      <c r="H52" t="s">
        <v>18</v>
      </c>
      <c r="K52" s="17" t="s">
        <v>2714</v>
      </c>
      <c r="L52" s="17" t="s">
        <v>140</v>
      </c>
      <c r="M52" s="17" t="s">
        <v>412</v>
      </c>
      <c r="N52" s="17" t="s">
        <v>2714</v>
      </c>
    </row>
    <row r="53" spans="1:14" x14ac:dyDescent="0.35">
      <c r="A53" t="str">
        <f t="shared" si="0"/>
        <v>01</v>
      </c>
      <c r="B53" t="str">
        <f t="shared" si="1"/>
        <v>001</v>
      </c>
      <c r="C53" t="str">
        <f t="shared" si="2"/>
        <v>La Plata</v>
      </c>
      <c r="D53" t="s">
        <v>3008</v>
      </c>
      <c r="E53">
        <v>1</v>
      </c>
      <c r="F53">
        <v>15</v>
      </c>
      <c r="G53">
        <v>1</v>
      </c>
      <c r="H53" t="s">
        <v>18</v>
      </c>
      <c r="K53" s="17" t="s">
        <v>2150</v>
      </c>
      <c r="L53" s="17" t="s">
        <v>140</v>
      </c>
      <c r="M53" s="17" t="s">
        <v>2149</v>
      </c>
      <c r="N53" s="17" t="s">
        <v>2150</v>
      </c>
    </row>
    <row r="54" spans="1:14" x14ac:dyDescent="0.35">
      <c r="A54" t="str">
        <f t="shared" si="0"/>
        <v>01</v>
      </c>
      <c r="B54" t="str">
        <f t="shared" si="1"/>
        <v>001</v>
      </c>
      <c r="C54" t="str">
        <f t="shared" si="2"/>
        <v>La Plata</v>
      </c>
      <c r="D54" t="s">
        <v>3009</v>
      </c>
      <c r="E54">
        <v>1</v>
      </c>
      <c r="F54">
        <v>0</v>
      </c>
      <c r="G54">
        <v>1</v>
      </c>
      <c r="H54" t="s">
        <v>18</v>
      </c>
      <c r="K54" s="17" t="s">
        <v>2278</v>
      </c>
      <c r="L54" s="17" t="s">
        <v>140</v>
      </c>
      <c r="M54" s="17" t="s">
        <v>2277</v>
      </c>
      <c r="N54" s="17" t="s">
        <v>2278</v>
      </c>
    </row>
    <row r="55" spans="1:14" x14ac:dyDescent="0.35">
      <c r="A55" t="str">
        <f t="shared" si="0"/>
        <v>01</v>
      </c>
      <c r="B55" t="str">
        <f t="shared" si="1"/>
        <v>001</v>
      </c>
      <c r="C55" t="str">
        <f t="shared" si="2"/>
        <v>La Plata</v>
      </c>
      <c r="D55" t="s">
        <v>3010</v>
      </c>
      <c r="E55">
        <v>1</v>
      </c>
      <c r="F55">
        <v>23</v>
      </c>
      <c r="G55">
        <v>1</v>
      </c>
      <c r="H55" t="s">
        <v>18</v>
      </c>
      <c r="K55" s="17" t="s">
        <v>2323</v>
      </c>
      <c r="L55" s="17" t="s">
        <v>140</v>
      </c>
      <c r="M55" s="17" t="s">
        <v>2322</v>
      </c>
      <c r="N55" s="17" t="s">
        <v>2323</v>
      </c>
    </row>
    <row r="56" spans="1:14" x14ac:dyDescent="0.35">
      <c r="A56" t="str">
        <f t="shared" si="0"/>
        <v>01</v>
      </c>
      <c r="B56" t="str">
        <f t="shared" si="1"/>
        <v>001</v>
      </c>
      <c r="C56" t="str">
        <f t="shared" si="2"/>
        <v>La Plata</v>
      </c>
      <c r="D56" t="s">
        <v>3011</v>
      </c>
      <c r="E56">
        <v>1</v>
      </c>
      <c r="F56">
        <v>16</v>
      </c>
      <c r="G56">
        <v>1</v>
      </c>
      <c r="H56" t="s">
        <v>18</v>
      </c>
      <c r="K56" s="17" t="s">
        <v>4551</v>
      </c>
      <c r="L56" s="17" t="s">
        <v>217</v>
      </c>
      <c r="M56" s="17" t="s">
        <v>674</v>
      </c>
      <c r="N56" s="17" t="s">
        <v>675</v>
      </c>
    </row>
    <row r="57" spans="1:14" x14ac:dyDescent="0.35">
      <c r="A57" t="str">
        <f t="shared" si="0"/>
        <v>01</v>
      </c>
      <c r="B57" t="str">
        <f t="shared" si="1"/>
        <v>001</v>
      </c>
      <c r="C57" t="str">
        <f t="shared" si="2"/>
        <v>La Plata</v>
      </c>
      <c r="D57" t="s">
        <v>3012</v>
      </c>
      <c r="E57">
        <v>3</v>
      </c>
      <c r="F57">
        <v>109</v>
      </c>
      <c r="G57">
        <v>1</v>
      </c>
      <c r="H57" t="s">
        <v>18</v>
      </c>
      <c r="K57" s="17" t="s">
        <v>694</v>
      </c>
      <c r="L57" s="17" t="s">
        <v>217</v>
      </c>
      <c r="M57" s="17" t="s">
        <v>693</v>
      </c>
      <c r="N57" s="17" t="s">
        <v>694</v>
      </c>
    </row>
    <row r="58" spans="1:14" x14ac:dyDescent="0.35">
      <c r="A58" t="str">
        <f t="shared" si="0"/>
        <v>01</v>
      </c>
      <c r="B58" t="str">
        <f t="shared" si="1"/>
        <v>001</v>
      </c>
      <c r="C58" t="str">
        <f t="shared" si="2"/>
        <v>La Plata</v>
      </c>
      <c r="D58" t="s">
        <v>3013</v>
      </c>
      <c r="E58">
        <v>1</v>
      </c>
      <c r="F58">
        <v>10</v>
      </c>
      <c r="G58">
        <v>1</v>
      </c>
      <c r="H58" t="s">
        <v>18</v>
      </c>
      <c r="K58" s="17" t="s">
        <v>2028</v>
      </c>
      <c r="L58" s="17" t="s">
        <v>217</v>
      </c>
      <c r="M58" s="17" t="s">
        <v>2027</v>
      </c>
      <c r="N58" s="17" t="s">
        <v>2028</v>
      </c>
    </row>
    <row r="59" spans="1:14" x14ac:dyDescent="0.35">
      <c r="A59" t="str">
        <f t="shared" si="0"/>
        <v>01</v>
      </c>
      <c r="B59" t="str">
        <f t="shared" si="1"/>
        <v>001</v>
      </c>
      <c r="C59" t="str">
        <f t="shared" si="2"/>
        <v>La Plata</v>
      </c>
      <c r="D59" t="s">
        <v>3014</v>
      </c>
      <c r="E59">
        <v>1</v>
      </c>
      <c r="F59">
        <v>17</v>
      </c>
      <c r="G59">
        <v>1</v>
      </c>
      <c r="H59" t="s">
        <v>18</v>
      </c>
      <c r="K59" s="17" t="s">
        <v>2172</v>
      </c>
      <c r="L59" s="17" t="s">
        <v>217</v>
      </c>
      <c r="M59" s="17" t="s">
        <v>2171</v>
      </c>
      <c r="N59" s="17" t="s">
        <v>2172</v>
      </c>
    </row>
    <row r="60" spans="1:14" x14ac:dyDescent="0.35">
      <c r="A60" t="str">
        <f t="shared" si="0"/>
        <v>01</v>
      </c>
      <c r="B60" t="str">
        <f t="shared" si="1"/>
        <v>001</v>
      </c>
      <c r="C60" t="str">
        <f t="shared" si="2"/>
        <v>La Plata</v>
      </c>
      <c r="D60" t="s">
        <v>3015</v>
      </c>
      <c r="E60">
        <v>2</v>
      </c>
      <c r="F60">
        <v>23</v>
      </c>
      <c r="G60">
        <v>1</v>
      </c>
      <c r="H60" t="s">
        <v>18</v>
      </c>
      <c r="K60" s="17" t="s">
        <v>1500</v>
      </c>
      <c r="L60" s="17" t="s">
        <v>217</v>
      </c>
      <c r="M60" s="17" t="s">
        <v>1499</v>
      </c>
      <c r="N60" s="17" t="s">
        <v>1500</v>
      </c>
    </row>
    <row r="61" spans="1:14" x14ac:dyDescent="0.35">
      <c r="A61" t="str">
        <f t="shared" si="0"/>
        <v>01</v>
      </c>
      <c r="B61" t="str">
        <f t="shared" si="1"/>
        <v>001</v>
      </c>
      <c r="C61" t="str">
        <f t="shared" si="2"/>
        <v>La Plata</v>
      </c>
      <c r="D61" t="s">
        <v>3016</v>
      </c>
      <c r="E61">
        <v>1</v>
      </c>
      <c r="F61">
        <v>9</v>
      </c>
      <c r="G61">
        <v>1</v>
      </c>
      <c r="H61" t="s">
        <v>18</v>
      </c>
      <c r="K61" s="17" t="s">
        <v>2207</v>
      </c>
      <c r="L61" s="17" t="s">
        <v>217</v>
      </c>
      <c r="M61" s="17" t="s">
        <v>2206</v>
      </c>
      <c r="N61" s="17" t="s">
        <v>2207</v>
      </c>
    </row>
    <row r="62" spans="1:14" x14ac:dyDescent="0.35">
      <c r="A62" t="str">
        <f t="shared" si="0"/>
        <v>01</v>
      </c>
      <c r="B62" t="str">
        <f t="shared" si="1"/>
        <v>001</v>
      </c>
      <c r="C62" t="str">
        <f t="shared" si="2"/>
        <v>La Plata</v>
      </c>
      <c r="D62" t="s">
        <v>3017</v>
      </c>
      <c r="E62">
        <v>1</v>
      </c>
      <c r="F62">
        <v>0</v>
      </c>
      <c r="G62">
        <v>1</v>
      </c>
      <c r="H62" t="s">
        <v>18</v>
      </c>
      <c r="K62" s="17" t="s">
        <v>728</v>
      </c>
      <c r="L62" s="17" t="s">
        <v>135</v>
      </c>
      <c r="M62" s="17" t="s">
        <v>727</v>
      </c>
      <c r="N62" s="17" t="s">
        <v>728</v>
      </c>
    </row>
    <row r="63" spans="1:14" x14ac:dyDescent="0.35">
      <c r="A63" t="str">
        <f t="shared" si="0"/>
        <v>01</v>
      </c>
      <c r="B63" t="str">
        <f t="shared" si="1"/>
        <v>001</v>
      </c>
      <c r="C63" t="str">
        <f t="shared" si="2"/>
        <v>La Plata</v>
      </c>
      <c r="D63" t="s">
        <v>3018</v>
      </c>
      <c r="E63">
        <v>3</v>
      </c>
      <c r="F63">
        <v>82</v>
      </c>
      <c r="G63">
        <v>1</v>
      </c>
      <c r="H63" t="s">
        <v>18</v>
      </c>
      <c r="K63" s="17" t="s">
        <v>2754</v>
      </c>
      <c r="L63" s="17" t="s">
        <v>135</v>
      </c>
      <c r="M63" s="17" t="s">
        <v>902</v>
      </c>
      <c r="N63" s="17" t="s">
        <v>2754</v>
      </c>
    </row>
    <row r="64" spans="1:14" x14ac:dyDescent="0.35">
      <c r="A64" t="str">
        <f t="shared" si="0"/>
        <v>01</v>
      </c>
      <c r="B64" t="str">
        <f t="shared" si="1"/>
        <v>001</v>
      </c>
      <c r="C64" t="str">
        <f t="shared" si="2"/>
        <v>La Plata</v>
      </c>
      <c r="D64" t="s">
        <v>3019</v>
      </c>
      <c r="E64">
        <v>1</v>
      </c>
      <c r="F64">
        <v>23</v>
      </c>
      <c r="G64">
        <v>1</v>
      </c>
      <c r="H64" t="s">
        <v>18</v>
      </c>
      <c r="K64" s="17" t="s">
        <v>897</v>
      </c>
      <c r="L64" s="17" t="s">
        <v>135</v>
      </c>
      <c r="M64" s="17" t="s">
        <v>354</v>
      </c>
      <c r="N64" s="17" t="s">
        <v>897</v>
      </c>
    </row>
    <row r="65" spans="1:14" x14ac:dyDescent="0.35">
      <c r="A65" t="str">
        <f t="shared" si="0"/>
        <v>01</v>
      </c>
      <c r="B65" t="str">
        <f t="shared" si="1"/>
        <v>001</v>
      </c>
      <c r="C65" t="str">
        <f t="shared" si="2"/>
        <v>La Plata</v>
      </c>
      <c r="D65" t="s">
        <v>3020</v>
      </c>
      <c r="E65">
        <v>1</v>
      </c>
      <c r="F65">
        <v>7</v>
      </c>
      <c r="G65">
        <v>1</v>
      </c>
      <c r="H65" t="s">
        <v>18</v>
      </c>
      <c r="K65" s="17" t="s">
        <v>937</v>
      </c>
      <c r="L65" s="17" t="s">
        <v>135</v>
      </c>
      <c r="M65" s="17" t="s">
        <v>424</v>
      </c>
      <c r="N65" s="17" t="s">
        <v>937</v>
      </c>
    </row>
    <row r="66" spans="1:14" x14ac:dyDescent="0.35">
      <c r="A66" t="str">
        <f t="shared" si="0"/>
        <v>01</v>
      </c>
      <c r="B66" t="str">
        <f t="shared" si="1"/>
        <v>001</v>
      </c>
      <c r="C66" t="str">
        <f t="shared" si="2"/>
        <v>La Plata</v>
      </c>
      <c r="D66" t="s">
        <v>3021</v>
      </c>
      <c r="E66">
        <v>1</v>
      </c>
      <c r="F66">
        <v>0</v>
      </c>
      <c r="G66">
        <v>1</v>
      </c>
      <c r="H66" t="s">
        <v>18</v>
      </c>
      <c r="K66" s="17" t="s">
        <v>1180</v>
      </c>
      <c r="L66" s="17" t="s">
        <v>135</v>
      </c>
      <c r="M66" s="17" t="s">
        <v>1179</v>
      </c>
      <c r="N66" s="17" t="s">
        <v>1180</v>
      </c>
    </row>
    <row r="67" spans="1:14" x14ac:dyDescent="0.35">
      <c r="A67" t="str">
        <f t="shared" ref="A67:A130" si="3">+VLOOKUP(H67,$K:$N,2,FALSE)</f>
        <v>01</v>
      </c>
      <c r="B67" t="str">
        <f t="shared" ref="B67:B130" si="4">+VLOOKUP(H67,$K:$N,3,FALSE)</f>
        <v>001</v>
      </c>
      <c r="C67" t="str">
        <f t="shared" ref="C67:C130" si="5">+VLOOKUP(H67,$K:$N,4,FALSE)</f>
        <v>La Plata</v>
      </c>
      <c r="D67" t="s">
        <v>3022</v>
      </c>
      <c r="E67">
        <v>3</v>
      </c>
      <c r="F67">
        <v>72</v>
      </c>
      <c r="G67">
        <v>1</v>
      </c>
      <c r="H67" t="s">
        <v>18</v>
      </c>
      <c r="K67" s="17" t="s">
        <v>1218</v>
      </c>
      <c r="L67" s="17" t="s">
        <v>135</v>
      </c>
      <c r="M67" s="17" t="s">
        <v>1217</v>
      </c>
      <c r="N67" s="17" t="s">
        <v>1218</v>
      </c>
    </row>
    <row r="68" spans="1:14" x14ac:dyDescent="0.35">
      <c r="A68" t="str">
        <f t="shared" si="3"/>
        <v>01</v>
      </c>
      <c r="B68" t="str">
        <f t="shared" si="4"/>
        <v>001</v>
      </c>
      <c r="C68" t="str">
        <f t="shared" si="5"/>
        <v>La Plata</v>
      </c>
      <c r="D68" t="s">
        <v>3023</v>
      </c>
      <c r="E68">
        <v>1</v>
      </c>
      <c r="F68">
        <v>13</v>
      </c>
      <c r="G68">
        <v>1</v>
      </c>
      <c r="H68" t="s">
        <v>18</v>
      </c>
      <c r="K68" s="17" t="s">
        <v>4616</v>
      </c>
      <c r="L68" s="17" t="s">
        <v>135</v>
      </c>
      <c r="M68" s="17" t="s">
        <v>1325</v>
      </c>
      <c r="N68" s="17" t="s">
        <v>1326</v>
      </c>
    </row>
    <row r="69" spans="1:14" x14ac:dyDescent="0.35">
      <c r="A69" t="str">
        <f t="shared" si="3"/>
        <v>01</v>
      </c>
      <c r="B69" t="str">
        <f t="shared" si="4"/>
        <v>001</v>
      </c>
      <c r="C69" t="str">
        <f t="shared" si="5"/>
        <v>La Plata</v>
      </c>
      <c r="D69" t="s">
        <v>3024</v>
      </c>
      <c r="E69">
        <v>2</v>
      </c>
      <c r="F69">
        <v>32</v>
      </c>
      <c r="G69">
        <v>1</v>
      </c>
      <c r="H69" t="s">
        <v>18</v>
      </c>
      <c r="K69" s="17" t="s">
        <v>1331</v>
      </c>
      <c r="L69" s="17" t="s">
        <v>135</v>
      </c>
      <c r="M69" s="17" t="s">
        <v>1330</v>
      </c>
      <c r="N69" s="17" t="s">
        <v>1331</v>
      </c>
    </row>
    <row r="70" spans="1:14" x14ac:dyDescent="0.35">
      <c r="A70" t="str">
        <f t="shared" si="3"/>
        <v>01</v>
      </c>
      <c r="B70" t="str">
        <f t="shared" si="4"/>
        <v>001</v>
      </c>
      <c r="C70" t="str">
        <f t="shared" si="5"/>
        <v>La Plata</v>
      </c>
      <c r="D70" t="s">
        <v>3025</v>
      </c>
      <c r="E70">
        <v>1</v>
      </c>
      <c r="F70">
        <v>30</v>
      </c>
      <c r="G70">
        <v>1</v>
      </c>
      <c r="H70" t="s">
        <v>18</v>
      </c>
      <c r="K70" s="17" t="s">
        <v>4624</v>
      </c>
      <c r="L70" s="17" t="s">
        <v>205</v>
      </c>
      <c r="M70" s="17" t="s">
        <v>1946</v>
      </c>
      <c r="N70" s="17" t="s">
        <v>1947</v>
      </c>
    </row>
    <row r="71" spans="1:14" x14ac:dyDescent="0.35">
      <c r="A71" t="str">
        <f t="shared" si="3"/>
        <v>01</v>
      </c>
      <c r="B71" t="str">
        <f t="shared" si="4"/>
        <v>001</v>
      </c>
      <c r="C71" t="str">
        <f t="shared" si="5"/>
        <v>La Plata</v>
      </c>
      <c r="D71" t="s">
        <v>3026</v>
      </c>
      <c r="E71">
        <v>1</v>
      </c>
      <c r="F71">
        <v>12</v>
      </c>
      <c r="G71">
        <v>1</v>
      </c>
      <c r="H71" t="s">
        <v>18</v>
      </c>
      <c r="K71" s="17" t="s">
        <v>245</v>
      </c>
      <c r="L71" s="17" t="s">
        <v>205</v>
      </c>
      <c r="M71" s="17" t="s">
        <v>243</v>
      </c>
      <c r="N71" s="17" t="s">
        <v>245</v>
      </c>
    </row>
    <row r="72" spans="1:14" x14ac:dyDescent="0.35">
      <c r="A72" t="str">
        <f t="shared" si="3"/>
        <v>01</v>
      </c>
      <c r="B72" t="str">
        <f t="shared" si="4"/>
        <v>001</v>
      </c>
      <c r="C72" t="str">
        <f t="shared" si="5"/>
        <v>La Plata</v>
      </c>
      <c r="D72" t="s">
        <v>3027</v>
      </c>
      <c r="E72">
        <v>1</v>
      </c>
      <c r="F72">
        <v>33</v>
      </c>
      <c r="G72">
        <v>1</v>
      </c>
      <c r="H72" t="s">
        <v>18</v>
      </c>
      <c r="K72" s="17" t="s">
        <v>591</v>
      </c>
      <c r="L72" s="17" t="s">
        <v>205</v>
      </c>
      <c r="M72" s="17" t="s">
        <v>589</v>
      </c>
      <c r="N72" s="17" t="s">
        <v>591</v>
      </c>
    </row>
    <row r="73" spans="1:14" x14ac:dyDescent="0.35">
      <c r="A73" t="str">
        <f t="shared" si="3"/>
        <v>01</v>
      </c>
      <c r="B73" t="str">
        <f t="shared" si="4"/>
        <v>001</v>
      </c>
      <c r="C73" t="str">
        <f t="shared" si="5"/>
        <v>La Plata</v>
      </c>
      <c r="D73" t="s">
        <v>3028</v>
      </c>
      <c r="E73">
        <v>1</v>
      </c>
      <c r="F73">
        <v>17</v>
      </c>
      <c r="G73">
        <v>1</v>
      </c>
      <c r="H73" t="s">
        <v>18</v>
      </c>
      <c r="K73" s="17" t="s">
        <v>655</v>
      </c>
      <c r="L73" s="17" t="s">
        <v>205</v>
      </c>
      <c r="M73" s="17" t="s">
        <v>654</v>
      </c>
      <c r="N73" s="17" t="s">
        <v>655</v>
      </c>
    </row>
    <row r="74" spans="1:14" x14ac:dyDescent="0.35">
      <c r="A74" t="str">
        <f t="shared" si="3"/>
        <v>01</v>
      </c>
      <c r="B74" t="str">
        <f t="shared" si="4"/>
        <v>001</v>
      </c>
      <c r="C74" t="str">
        <f t="shared" si="5"/>
        <v>La Plata</v>
      </c>
      <c r="D74" t="s">
        <v>3029</v>
      </c>
      <c r="E74">
        <v>1</v>
      </c>
      <c r="F74">
        <v>8</v>
      </c>
      <c r="G74">
        <v>1</v>
      </c>
      <c r="H74" t="s">
        <v>18</v>
      </c>
      <c r="K74" s="17" t="s">
        <v>750</v>
      </c>
      <c r="L74" s="17" t="s">
        <v>205</v>
      </c>
      <c r="M74" s="17" t="s">
        <v>255</v>
      </c>
      <c r="N74" s="17" t="s">
        <v>750</v>
      </c>
    </row>
    <row r="75" spans="1:14" x14ac:dyDescent="0.35">
      <c r="A75" t="str">
        <f t="shared" si="3"/>
        <v>01</v>
      </c>
      <c r="B75" t="str">
        <f t="shared" si="4"/>
        <v>001</v>
      </c>
      <c r="C75" t="str">
        <f t="shared" si="5"/>
        <v>La Plata</v>
      </c>
      <c r="D75" t="s">
        <v>3030</v>
      </c>
      <c r="E75">
        <v>1</v>
      </c>
      <c r="F75">
        <v>21</v>
      </c>
      <c r="G75">
        <v>1</v>
      </c>
      <c r="H75" t="s">
        <v>18</v>
      </c>
      <c r="K75" s="17" t="s">
        <v>4647</v>
      </c>
      <c r="L75" s="17" t="s">
        <v>205</v>
      </c>
      <c r="M75" s="17" t="s">
        <v>228</v>
      </c>
      <c r="N75" s="17" t="s">
        <v>2658</v>
      </c>
    </row>
    <row r="76" spans="1:14" x14ac:dyDescent="0.35">
      <c r="A76" t="str">
        <f t="shared" si="3"/>
        <v>01</v>
      </c>
      <c r="B76" t="str">
        <f t="shared" si="4"/>
        <v>001</v>
      </c>
      <c r="C76" t="str">
        <f t="shared" si="5"/>
        <v>La Plata</v>
      </c>
      <c r="D76" t="s">
        <v>3031</v>
      </c>
      <c r="E76">
        <v>1</v>
      </c>
      <c r="F76">
        <v>22</v>
      </c>
      <c r="G76">
        <v>1</v>
      </c>
      <c r="H76" t="s">
        <v>18</v>
      </c>
      <c r="K76" s="17" t="s">
        <v>4650</v>
      </c>
      <c r="L76" s="17" t="s">
        <v>205</v>
      </c>
      <c r="M76" s="17" t="s">
        <v>2002</v>
      </c>
      <c r="N76" s="17" t="s">
        <v>2003</v>
      </c>
    </row>
    <row r="77" spans="1:14" x14ac:dyDescent="0.35">
      <c r="A77" t="str">
        <f t="shared" si="3"/>
        <v>01</v>
      </c>
      <c r="B77" t="str">
        <f t="shared" si="4"/>
        <v>001</v>
      </c>
      <c r="C77" t="str">
        <f t="shared" si="5"/>
        <v>La Plata</v>
      </c>
      <c r="D77" t="s">
        <v>3032</v>
      </c>
      <c r="E77">
        <v>2</v>
      </c>
      <c r="F77">
        <v>63</v>
      </c>
      <c r="G77">
        <v>1</v>
      </c>
      <c r="H77" t="s">
        <v>18</v>
      </c>
      <c r="K77" s="17" t="s">
        <v>666</v>
      </c>
      <c r="L77" s="17" t="s">
        <v>220</v>
      </c>
      <c r="M77" s="17" t="s">
        <v>665</v>
      </c>
      <c r="N77" s="17" t="s">
        <v>666</v>
      </c>
    </row>
    <row r="78" spans="1:14" x14ac:dyDescent="0.35">
      <c r="A78" t="str">
        <f t="shared" si="3"/>
        <v>01</v>
      </c>
      <c r="B78" t="str">
        <f t="shared" si="4"/>
        <v>001</v>
      </c>
      <c r="C78" t="str">
        <f t="shared" si="5"/>
        <v>La Plata</v>
      </c>
      <c r="D78" t="s">
        <v>3033</v>
      </c>
      <c r="E78">
        <v>1</v>
      </c>
      <c r="F78">
        <v>0</v>
      </c>
      <c r="G78">
        <v>1</v>
      </c>
      <c r="H78" t="s">
        <v>18</v>
      </c>
      <c r="K78" s="17" t="s">
        <v>1184</v>
      </c>
      <c r="L78" s="17" t="s">
        <v>220</v>
      </c>
      <c r="M78" s="17" t="s">
        <v>431</v>
      </c>
      <c r="N78" s="17" t="s">
        <v>1184</v>
      </c>
    </row>
    <row r="79" spans="1:14" x14ac:dyDescent="0.35">
      <c r="A79" t="str">
        <f t="shared" si="3"/>
        <v>01</v>
      </c>
      <c r="B79" t="str">
        <f t="shared" si="4"/>
        <v>001</v>
      </c>
      <c r="C79" t="str">
        <f t="shared" si="5"/>
        <v>La Plata</v>
      </c>
      <c r="D79" t="s">
        <v>3034</v>
      </c>
      <c r="E79">
        <v>1</v>
      </c>
      <c r="F79">
        <v>13</v>
      </c>
      <c r="G79">
        <v>1</v>
      </c>
      <c r="H79" t="s">
        <v>18</v>
      </c>
      <c r="K79" s="17"/>
      <c r="L79" s="17" t="s">
        <v>220</v>
      </c>
      <c r="M79" s="17" t="s">
        <v>2021</v>
      </c>
      <c r="N79" s="17" t="s">
        <v>2022</v>
      </c>
    </row>
    <row r="80" spans="1:14" x14ac:dyDescent="0.35">
      <c r="A80" t="str">
        <f t="shared" si="3"/>
        <v>01</v>
      </c>
      <c r="B80" t="str">
        <f t="shared" si="4"/>
        <v>001</v>
      </c>
      <c r="C80" t="str">
        <f t="shared" si="5"/>
        <v>La Plata</v>
      </c>
      <c r="D80" t="s">
        <v>3035</v>
      </c>
      <c r="E80">
        <v>1</v>
      </c>
      <c r="F80">
        <v>0</v>
      </c>
      <c r="G80">
        <v>1</v>
      </c>
      <c r="H80" t="s">
        <v>18</v>
      </c>
      <c r="K80" s="17" t="s">
        <v>2166</v>
      </c>
      <c r="L80" s="17" t="s">
        <v>220</v>
      </c>
      <c r="M80" s="17" t="s">
        <v>2165</v>
      </c>
      <c r="N80" s="17" t="s">
        <v>2166</v>
      </c>
    </row>
    <row r="81" spans="1:14" x14ac:dyDescent="0.35">
      <c r="A81" t="str">
        <f t="shared" si="3"/>
        <v>01</v>
      </c>
      <c r="B81" t="str">
        <f t="shared" si="4"/>
        <v>001</v>
      </c>
      <c r="C81" t="str">
        <f t="shared" si="5"/>
        <v>La Plata</v>
      </c>
      <c r="D81" t="s">
        <v>3036</v>
      </c>
      <c r="E81">
        <v>2</v>
      </c>
      <c r="F81">
        <v>35</v>
      </c>
      <c r="G81">
        <v>1</v>
      </c>
      <c r="H81" t="s">
        <v>18</v>
      </c>
      <c r="K81" s="17" t="s">
        <v>4666</v>
      </c>
      <c r="L81" s="17" t="s">
        <v>220</v>
      </c>
      <c r="M81" s="17" t="s">
        <v>218</v>
      </c>
      <c r="N81" s="17" t="s">
        <v>2711</v>
      </c>
    </row>
    <row r="82" spans="1:14" x14ac:dyDescent="0.35">
      <c r="A82" t="str">
        <f t="shared" si="3"/>
        <v>01</v>
      </c>
      <c r="B82" t="str">
        <f t="shared" si="4"/>
        <v>001</v>
      </c>
      <c r="C82" t="str">
        <f t="shared" si="5"/>
        <v>La Plata</v>
      </c>
      <c r="D82" t="s">
        <v>3037</v>
      </c>
      <c r="E82">
        <v>1</v>
      </c>
      <c r="F82">
        <v>5</v>
      </c>
      <c r="G82">
        <v>1</v>
      </c>
      <c r="H82" t="s">
        <v>18</v>
      </c>
      <c r="K82" s="17" t="s">
        <v>2434</v>
      </c>
      <c r="L82" s="17" t="s">
        <v>220</v>
      </c>
      <c r="M82" s="17" t="s">
        <v>726</v>
      </c>
      <c r="N82" s="17" t="s">
        <v>2434</v>
      </c>
    </row>
    <row r="83" spans="1:14" x14ac:dyDescent="0.35">
      <c r="A83" t="str">
        <f t="shared" si="3"/>
        <v>01</v>
      </c>
      <c r="B83" t="str">
        <f t="shared" si="4"/>
        <v>001</v>
      </c>
      <c r="C83" t="str">
        <f t="shared" si="5"/>
        <v>La Plata</v>
      </c>
      <c r="D83" t="s">
        <v>3038</v>
      </c>
      <c r="E83">
        <v>1</v>
      </c>
      <c r="F83">
        <v>24</v>
      </c>
      <c r="G83">
        <v>1</v>
      </c>
      <c r="H83" t="s">
        <v>18</v>
      </c>
      <c r="K83" s="17" t="s">
        <v>2749</v>
      </c>
      <c r="L83" s="17" t="s">
        <v>220</v>
      </c>
      <c r="M83" s="17" t="s">
        <v>664</v>
      </c>
      <c r="N83" s="17" t="s">
        <v>2749</v>
      </c>
    </row>
    <row r="84" spans="1:14" x14ac:dyDescent="0.35">
      <c r="A84" t="str">
        <f t="shared" si="3"/>
        <v>01</v>
      </c>
      <c r="B84" t="str">
        <f t="shared" si="4"/>
        <v>001</v>
      </c>
      <c r="C84" t="str">
        <f t="shared" si="5"/>
        <v>La Plata</v>
      </c>
      <c r="D84" t="s">
        <v>3039</v>
      </c>
      <c r="E84">
        <v>1</v>
      </c>
      <c r="F84">
        <v>20</v>
      </c>
      <c r="G84">
        <v>1</v>
      </c>
      <c r="H84" t="s">
        <v>18</v>
      </c>
      <c r="K84" s="17" t="s">
        <v>740</v>
      </c>
      <c r="L84" s="17" t="s">
        <v>206</v>
      </c>
      <c r="M84" s="17" t="s">
        <v>739</v>
      </c>
      <c r="N84" s="17" t="s">
        <v>740</v>
      </c>
    </row>
    <row r="85" spans="1:14" x14ac:dyDescent="0.35">
      <c r="A85" t="str">
        <f t="shared" si="3"/>
        <v>01</v>
      </c>
      <c r="B85" t="str">
        <f t="shared" si="4"/>
        <v>001</v>
      </c>
      <c r="C85" t="str">
        <f t="shared" si="5"/>
        <v>La Plata</v>
      </c>
      <c r="D85" t="s">
        <v>3040</v>
      </c>
      <c r="E85">
        <v>2</v>
      </c>
      <c r="F85">
        <v>19</v>
      </c>
      <c r="G85">
        <v>1</v>
      </c>
      <c r="H85" t="s">
        <v>18</v>
      </c>
      <c r="K85" s="17" t="s">
        <v>904</v>
      </c>
      <c r="L85" s="17" t="s">
        <v>206</v>
      </c>
      <c r="M85" s="17" t="s">
        <v>903</v>
      </c>
      <c r="N85" s="17" t="s">
        <v>904</v>
      </c>
    </row>
    <row r="86" spans="1:14" x14ac:dyDescent="0.35">
      <c r="A86" t="str">
        <f t="shared" si="3"/>
        <v>01</v>
      </c>
      <c r="B86" t="str">
        <f t="shared" si="4"/>
        <v>001</v>
      </c>
      <c r="C86" t="str">
        <f t="shared" si="5"/>
        <v>La Plata</v>
      </c>
      <c r="D86" t="s">
        <v>3041</v>
      </c>
      <c r="E86">
        <v>1</v>
      </c>
      <c r="F86">
        <v>27</v>
      </c>
      <c r="G86">
        <v>1</v>
      </c>
      <c r="H86" t="s">
        <v>18</v>
      </c>
      <c r="K86" s="17" t="s">
        <v>931</v>
      </c>
      <c r="L86" s="17" t="s">
        <v>206</v>
      </c>
      <c r="M86" s="17" t="s">
        <v>930</v>
      </c>
      <c r="N86" s="17" t="s">
        <v>931</v>
      </c>
    </row>
    <row r="87" spans="1:14" x14ac:dyDescent="0.35">
      <c r="A87" t="str">
        <f t="shared" si="3"/>
        <v>01</v>
      </c>
      <c r="B87" t="str">
        <f t="shared" si="4"/>
        <v>001</v>
      </c>
      <c r="C87" t="str">
        <f t="shared" si="5"/>
        <v>La Plata</v>
      </c>
      <c r="D87" t="s">
        <v>3042</v>
      </c>
      <c r="E87">
        <v>3</v>
      </c>
      <c r="F87">
        <v>65</v>
      </c>
      <c r="G87">
        <v>1</v>
      </c>
      <c r="H87" t="s">
        <v>18</v>
      </c>
      <c r="K87" s="17" t="s">
        <v>2905</v>
      </c>
      <c r="L87" s="17" t="s">
        <v>206</v>
      </c>
      <c r="M87" s="17" t="s">
        <v>749</v>
      </c>
      <c r="N87" s="17" t="s">
        <v>2905</v>
      </c>
    </row>
    <row r="88" spans="1:14" x14ac:dyDescent="0.35">
      <c r="A88" t="str">
        <f t="shared" si="3"/>
        <v>01</v>
      </c>
      <c r="B88" t="str">
        <f t="shared" si="4"/>
        <v>001</v>
      </c>
      <c r="C88" t="str">
        <f t="shared" si="5"/>
        <v>La Plata</v>
      </c>
      <c r="D88" t="s">
        <v>3043</v>
      </c>
      <c r="E88">
        <v>1</v>
      </c>
      <c r="F88">
        <v>17</v>
      </c>
      <c r="G88">
        <v>1</v>
      </c>
      <c r="H88" t="s">
        <v>18</v>
      </c>
      <c r="K88" s="17" t="s">
        <v>1851</v>
      </c>
      <c r="L88" s="17" t="s">
        <v>206</v>
      </c>
      <c r="M88" s="17" t="s">
        <v>1850</v>
      </c>
      <c r="N88" s="17" t="s">
        <v>1851</v>
      </c>
    </row>
    <row r="89" spans="1:14" x14ac:dyDescent="0.35">
      <c r="A89" t="str">
        <f t="shared" si="3"/>
        <v>01</v>
      </c>
      <c r="B89" t="str">
        <f t="shared" si="4"/>
        <v>001</v>
      </c>
      <c r="C89" t="str">
        <f t="shared" si="5"/>
        <v>La Plata</v>
      </c>
      <c r="D89" t="s">
        <v>3044</v>
      </c>
      <c r="E89">
        <v>1</v>
      </c>
      <c r="F89">
        <v>8</v>
      </c>
      <c r="G89">
        <v>1</v>
      </c>
      <c r="H89" t="s">
        <v>18</v>
      </c>
      <c r="K89" s="17" t="s">
        <v>2044</v>
      </c>
      <c r="L89" s="17" t="s">
        <v>206</v>
      </c>
      <c r="M89" s="17" t="s">
        <v>2043</v>
      </c>
      <c r="N89" s="17" t="s">
        <v>2044</v>
      </c>
    </row>
    <row r="90" spans="1:14" x14ac:dyDescent="0.35">
      <c r="A90" t="str">
        <f t="shared" si="3"/>
        <v>01</v>
      </c>
      <c r="B90" t="str">
        <f t="shared" si="4"/>
        <v>001</v>
      </c>
      <c r="C90" t="str">
        <f t="shared" si="5"/>
        <v>La Plata</v>
      </c>
      <c r="D90" t="s">
        <v>3045</v>
      </c>
      <c r="E90">
        <v>1</v>
      </c>
      <c r="F90">
        <v>11</v>
      </c>
      <c r="G90">
        <v>1</v>
      </c>
      <c r="H90" t="s">
        <v>18</v>
      </c>
      <c r="K90" s="17" t="s">
        <v>2161</v>
      </c>
      <c r="L90" s="17" t="s">
        <v>206</v>
      </c>
      <c r="M90" s="17" t="s">
        <v>2160</v>
      </c>
      <c r="N90" s="17" t="s">
        <v>2161</v>
      </c>
    </row>
    <row r="91" spans="1:14" x14ac:dyDescent="0.35">
      <c r="A91" t="str">
        <f t="shared" si="3"/>
        <v>01</v>
      </c>
      <c r="B91" t="str">
        <f t="shared" si="4"/>
        <v>001</v>
      </c>
      <c r="C91" t="str">
        <f t="shared" si="5"/>
        <v>La Plata</v>
      </c>
      <c r="D91" t="s">
        <v>3046</v>
      </c>
      <c r="E91">
        <v>1</v>
      </c>
      <c r="F91">
        <v>10</v>
      </c>
      <c r="G91">
        <v>1</v>
      </c>
      <c r="H91" t="s">
        <v>18</v>
      </c>
      <c r="K91" s="17" t="s">
        <v>425</v>
      </c>
      <c r="L91" s="17" t="s">
        <v>410</v>
      </c>
      <c r="M91" s="17" t="s">
        <v>423</v>
      </c>
      <c r="N91" s="17" t="s">
        <v>425</v>
      </c>
    </row>
    <row r="92" spans="1:14" x14ac:dyDescent="0.35">
      <c r="A92" t="str">
        <f t="shared" si="3"/>
        <v>01</v>
      </c>
      <c r="B92" t="str">
        <f t="shared" si="4"/>
        <v>001</v>
      </c>
      <c r="C92" t="str">
        <f t="shared" si="5"/>
        <v>La Plata</v>
      </c>
      <c r="D92" t="s">
        <v>3047</v>
      </c>
      <c r="E92">
        <v>2</v>
      </c>
      <c r="F92">
        <v>33</v>
      </c>
      <c r="G92">
        <v>1</v>
      </c>
      <c r="H92" t="s">
        <v>18</v>
      </c>
      <c r="K92" s="17" t="s">
        <v>689</v>
      </c>
      <c r="L92" s="17" t="s">
        <v>410</v>
      </c>
      <c r="M92" s="17" t="s">
        <v>244</v>
      </c>
      <c r="N92" s="17" t="s">
        <v>689</v>
      </c>
    </row>
    <row r="93" spans="1:14" x14ac:dyDescent="0.35">
      <c r="A93" t="str">
        <f t="shared" si="3"/>
        <v>01</v>
      </c>
      <c r="B93" t="str">
        <f t="shared" si="4"/>
        <v>001</v>
      </c>
      <c r="C93" t="str">
        <f t="shared" si="5"/>
        <v>La Plata</v>
      </c>
      <c r="D93" t="s">
        <v>3048</v>
      </c>
      <c r="E93">
        <v>2</v>
      </c>
      <c r="F93">
        <v>37</v>
      </c>
      <c r="G93">
        <v>1</v>
      </c>
      <c r="H93" t="s">
        <v>18</v>
      </c>
      <c r="K93" s="17" t="s">
        <v>761</v>
      </c>
      <c r="L93" s="17" t="s">
        <v>410</v>
      </c>
      <c r="M93" s="17" t="s">
        <v>760</v>
      </c>
      <c r="N93" s="17" t="s">
        <v>761</v>
      </c>
    </row>
    <row r="94" spans="1:14" x14ac:dyDescent="0.35">
      <c r="A94" t="str">
        <f t="shared" si="3"/>
        <v>01</v>
      </c>
      <c r="B94" t="str">
        <f t="shared" si="4"/>
        <v>001</v>
      </c>
      <c r="C94" t="str">
        <f t="shared" si="5"/>
        <v>La Plata</v>
      </c>
      <c r="D94" t="s">
        <v>3049</v>
      </c>
      <c r="E94">
        <v>1</v>
      </c>
      <c r="F94">
        <v>0</v>
      </c>
      <c r="G94">
        <v>1</v>
      </c>
      <c r="H94" t="s">
        <v>18</v>
      </c>
      <c r="K94" s="17" t="s">
        <v>4726</v>
      </c>
      <c r="L94" s="17" t="s">
        <v>410</v>
      </c>
      <c r="M94" s="17" t="s">
        <v>908</v>
      </c>
      <c r="N94" s="17" t="s">
        <v>909</v>
      </c>
    </row>
    <row r="95" spans="1:14" x14ac:dyDescent="0.35">
      <c r="A95" t="str">
        <f t="shared" si="3"/>
        <v>01</v>
      </c>
      <c r="B95" t="str">
        <f t="shared" si="4"/>
        <v>001</v>
      </c>
      <c r="C95" t="str">
        <f t="shared" si="5"/>
        <v>La Plata</v>
      </c>
      <c r="D95" t="s">
        <v>3050</v>
      </c>
      <c r="E95">
        <v>1</v>
      </c>
      <c r="F95">
        <v>18</v>
      </c>
      <c r="G95">
        <v>1</v>
      </c>
      <c r="H95" t="s">
        <v>18</v>
      </c>
      <c r="K95" s="17" t="s">
        <v>4722</v>
      </c>
      <c r="L95" s="17" t="s">
        <v>410</v>
      </c>
      <c r="M95" s="17" t="s">
        <v>924</v>
      </c>
      <c r="N95" s="17" t="s">
        <v>925</v>
      </c>
    </row>
    <row r="96" spans="1:14" x14ac:dyDescent="0.35">
      <c r="A96" t="str">
        <f t="shared" si="3"/>
        <v>01</v>
      </c>
      <c r="B96" t="str">
        <f t="shared" si="4"/>
        <v>001</v>
      </c>
      <c r="C96" t="str">
        <f t="shared" si="5"/>
        <v>La Plata</v>
      </c>
      <c r="D96" t="s">
        <v>3051</v>
      </c>
      <c r="E96">
        <v>1</v>
      </c>
      <c r="F96">
        <v>0</v>
      </c>
      <c r="G96">
        <v>1</v>
      </c>
      <c r="H96" t="s">
        <v>18</v>
      </c>
      <c r="K96" s="17" t="s">
        <v>919</v>
      </c>
      <c r="L96" s="17" t="s">
        <v>410</v>
      </c>
      <c r="M96" s="17" t="s">
        <v>918</v>
      </c>
      <c r="N96" s="17" t="s">
        <v>919</v>
      </c>
    </row>
    <row r="97" spans="1:14" x14ac:dyDescent="0.35">
      <c r="A97" t="str">
        <f t="shared" si="3"/>
        <v>01</v>
      </c>
      <c r="B97" t="str">
        <f t="shared" si="4"/>
        <v>001</v>
      </c>
      <c r="C97" t="str">
        <f t="shared" si="5"/>
        <v>La Plata</v>
      </c>
      <c r="D97" t="s">
        <v>3052</v>
      </c>
      <c r="E97">
        <v>3</v>
      </c>
      <c r="F97">
        <v>65</v>
      </c>
      <c r="G97">
        <v>1</v>
      </c>
      <c r="H97" t="s">
        <v>18</v>
      </c>
      <c r="K97" s="17" t="s">
        <v>4732</v>
      </c>
      <c r="L97" s="17" t="s">
        <v>410</v>
      </c>
      <c r="M97" s="17" t="s">
        <v>570</v>
      </c>
      <c r="N97" s="17" t="s">
        <v>2717</v>
      </c>
    </row>
    <row r="98" spans="1:14" x14ac:dyDescent="0.35">
      <c r="A98" t="str">
        <f t="shared" si="3"/>
        <v>01</v>
      </c>
      <c r="B98" t="str">
        <f t="shared" si="4"/>
        <v>001</v>
      </c>
      <c r="C98" t="str">
        <f t="shared" si="5"/>
        <v>La Plata</v>
      </c>
      <c r="D98" t="s">
        <v>3053</v>
      </c>
      <c r="E98">
        <v>1</v>
      </c>
      <c r="F98">
        <v>12</v>
      </c>
      <c r="G98">
        <v>1</v>
      </c>
      <c r="H98" t="s">
        <v>18</v>
      </c>
      <c r="K98" s="17" t="s">
        <v>4728</v>
      </c>
      <c r="L98" s="17" t="s">
        <v>410</v>
      </c>
      <c r="M98" s="17" t="s">
        <v>1493</v>
      </c>
      <c r="N98" s="17" t="s">
        <v>1494</v>
      </c>
    </row>
    <row r="99" spans="1:14" x14ac:dyDescent="0.35">
      <c r="A99" t="str">
        <f t="shared" si="3"/>
        <v>01</v>
      </c>
      <c r="B99" t="str">
        <f t="shared" si="4"/>
        <v>001</v>
      </c>
      <c r="C99" t="str">
        <f t="shared" si="5"/>
        <v>La Plata</v>
      </c>
      <c r="D99" t="s">
        <v>3054</v>
      </c>
      <c r="E99">
        <v>1</v>
      </c>
      <c r="F99">
        <v>32</v>
      </c>
      <c r="G99">
        <v>1</v>
      </c>
      <c r="H99" t="s">
        <v>18</v>
      </c>
      <c r="K99" s="17" t="s">
        <v>2733</v>
      </c>
      <c r="L99" s="17" t="s">
        <v>410</v>
      </c>
      <c r="M99" s="17" t="s">
        <v>1247</v>
      </c>
      <c r="N99" s="17" t="s">
        <v>2733</v>
      </c>
    </row>
    <row r="100" spans="1:14" x14ac:dyDescent="0.35">
      <c r="A100" t="str">
        <f t="shared" si="3"/>
        <v>01</v>
      </c>
      <c r="B100" t="str">
        <f t="shared" si="4"/>
        <v>001</v>
      </c>
      <c r="C100" t="str">
        <f t="shared" si="5"/>
        <v>La Plata</v>
      </c>
      <c r="D100" t="s">
        <v>3055</v>
      </c>
      <c r="E100">
        <v>1</v>
      </c>
      <c r="F100">
        <v>26</v>
      </c>
      <c r="G100">
        <v>1</v>
      </c>
      <c r="H100" t="s">
        <v>18</v>
      </c>
      <c r="K100" s="17" t="s">
        <v>2427</v>
      </c>
      <c r="L100" s="17" t="s">
        <v>410</v>
      </c>
      <c r="M100" s="17" t="s">
        <v>2426</v>
      </c>
      <c r="N100" s="17" t="s">
        <v>2427</v>
      </c>
    </row>
    <row r="101" spans="1:14" x14ac:dyDescent="0.35">
      <c r="A101" t="str">
        <f t="shared" si="3"/>
        <v>01</v>
      </c>
      <c r="B101" t="str">
        <f t="shared" si="4"/>
        <v>001</v>
      </c>
      <c r="C101" t="str">
        <f t="shared" si="5"/>
        <v>La Plata</v>
      </c>
      <c r="D101" t="s">
        <v>3056</v>
      </c>
      <c r="E101">
        <v>1</v>
      </c>
      <c r="F101">
        <v>10</v>
      </c>
      <c r="G101">
        <v>1</v>
      </c>
      <c r="H101" t="s">
        <v>18</v>
      </c>
      <c r="K101" s="17" t="s">
        <v>2739</v>
      </c>
      <c r="L101" s="17" t="s">
        <v>410</v>
      </c>
      <c r="M101" s="17" t="s">
        <v>417</v>
      </c>
      <c r="N101" s="17" t="s">
        <v>2739</v>
      </c>
    </row>
    <row r="102" spans="1:14" x14ac:dyDescent="0.35">
      <c r="A102" t="str">
        <f t="shared" si="3"/>
        <v>01</v>
      </c>
      <c r="B102" t="str">
        <f t="shared" si="4"/>
        <v>001</v>
      </c>
      <c r="C102" t="str">
        <f t="shared" si="5"/>
        <v>La Plata</v>
      </c>
      <c r="D102" t="s">
        <v>3057</v>
      </c>
      <c r="E102">
        <v>1</v>
      </c>
      <c r="F102">
        <v>22</v>
      </c>
      <c r="G102">
        <v>1</v>
      </c>
      <c r="H102" t="s">
        <v>18</v>
      </c>
      <c r="K102" s="17" t="s">
        <v>877</v>
      </c>
      <c r="L102" s="17" t="s">
        <v>225</v>
      </c>
      <c r="M102" s="17" t="s">
        <v>876</v>
      </c>
      <c r="N102" s="17" t="s">
        <v>877</v>
      </c>
    </row>
    <row r="103" spans="1:14" x14ac:dyDescent="0.35">
      <c r="A103" t="str">
        <f t="shared" si="3"/>
        <v>01</v>
      </c>
      <c r="B103" t="str">
        <f t="shared" si="4"/>
        <v>001</v>
      </c>
      <c r="C103" t="str">
        <f t="shared" si="5"/>
        <v>La Plata</v>
      </c>
      <c r="D103" t="s">
        <v>3058</v>
      </c>
      <c r="E103">
        <v>8</v>
      </c>
      <c r="F103">
        <v>150</v>
      </c>
      <c r="G103">
        <v>1</v>
      </c>
      <c r="H103" t="s">
        <v>18</v>
      </c>
      <c r="K103" s="17" t="s">
        <v>4773</v>
      </c>
      <c r="L103" s="17" t="s">
        <v>225</v>
      </c>
      <c r="M103" s="17" t="s">
        <v>942</v>
      </c>
      <c r="N103" s="17" t="s">
        <v>943</v>
      </c>
    </row>
    <row r="104" spans="1:14" x14ac:dyDescent="0.35">
      <c r="A104" t="str">
        <f t="shared" si="3"/>
        <v>01</v>
      </c>
      <c r="B104" t="str">
        <f t="shared" si="4"/>
        <v>001</v>
      </c>
      <c r="C104" t="str">
        <f t="shared" si="5"/>
        <v>La Plata</v>
      </c>
      <c r="D104" t="s">
        <v>3059</v>
      </c>
      <c r="E104">
        <v>1</v>
      </c>
      <c r="F104">
        <v>0</v>
      </c>
      <c r="G104">
        <v>1</v>
      </c>
      <c r="H104" t="s">
        <v>18</v>
      </c>
      <c r="K104" s="17" t="s">
        <v>1522</v>
      </c>
      <c r="L104" s="17" t="s">
        <v>225</v>
      </c>
      <c r="M104" s="17" t="s">
        <v>1521</v>
      </c>
      <c r="N104" s="17" t="s">
        <v>1522</v>
      </c>
    </row>
    <row r="105" spans="1:14" x14ac:dyDescent="0.35">
      <c r="A105" t="str">
        <f t="shared" si="3"/>
        <v>01</v>
      </c>
      <c r="B105" t="str">
        <f t="shared" si="4"/>
        <v>001</v>
      </c>
      <c r="C105" t="str">
        <f t="shared" si="5"/>
        <v>La Plata</v>
      </c>
      <c r="D105" t="s">
        <v>3060</v>
      </c>
      <c r="E105">
        <v>1</v>
      </c>
      <c r="F105">
        <v>21</v>
      </c>
      <c r="G105">
        <v>1</v>
      </c>
      <c r="H105" t="s">
        <v>18</v>
      </c>
      <c r="K105" s="17" t="s">
        <v>523</v>
      </c>
      <c r="L105" s="17" t="s">
        <v>352</v>
      </c>
      <c r="M105" s="17" t="s">
        <v>521</v>
      </c>
      <c r="N105" s="17" t="s">
        <v>523</v>
      </c>
    </row>
    <row r="106" spans="1:14" x14ac:dyDescent="0.35">
      <c r="A106" t="str">
        <f t="shared" si="3"/>
        <v>01</v>
      </c>
      <c r="B106" t="str">
        <f t="shared" si="4"/>
        <v>001</v>
      </c>
      <c r="C106" t="str">
        <f t="shared" si="5"/>
        <v>La Plata</v>
      </c>
      <c r="D106" t="s">
        <v>3061</v>
      </c>
      <c r="E106">
        <v>1</v>
      </c>
      <c r="F106">
        <v>0</v>
      </c>
      <c r="G106">
        <v>1</v>
      </c>
      <c r="H106" t="s">
        <v>18</v>
      </c>
      <c r="K106" s="17" t="s">
        <v>1339</v>
      </c>
      <c r="L106" s="17" t="s">
        <v>352</v>
      </c>
      <c r="M106" s="17" t="s">
        <v>1338</v>
      </c>
      <c r="N106" s="17" t="s">
        <v>1339</v>
      </c>
    </row>
    <row r="107" spans="1:14" x14ac:dyDescent="0.35">
      <c r="A107" t="str">
        <f t="shared" si="3"/>
        <v>01</v>
      </c>
      <c r="B107" t="str">
        <f t="shared" si="4"/>
        <v>001</v>
      </c>
      <c r="C107" t="str">
        <f t="shared" si="5"/>
        <v>La Plata</v>
      </c>
      <c r="D107" t="s">
        <v>3062</v>
      </c>
      <c r="E107">
        <v>3</v>
      </c>
      <c r="F107">
        <v>88</v>
      </c>
      <c r="G107">
        <v>1</v>
      </c>
      <c r="H107" t="s">
        <v>18</v>
      </c>
      <c r="K107" s="17" t="s">
        <v>1925</v>
      </c>
      <c r="L107" s="17" t="s">
        <v>352</v>
      </c>
      <c r="M107" s="17" t="s">
        <v>1924</v>
      </c>
      <c r="N107" s="17" t="s">
        <v>1925</v>
      </c>
    </row>
    <row r="108" spans="1:14" x14ac:dyDescent="0.35">
      <c r="A108" t="str">
        <f t="shared" si="3"/>
        <v>01</v>
      </c>
      <c r="B108" t="str">
        <f t="shared" si="4"/>
        <v>001</v>
      </c>
      <c r="C108" t="str">
        <f t="shared" si="5"/>
        <v>La Plata</v>
      </c>
      <c r="D108" t="s">
        <v>3063</v>
      </c>
      <c r="E108">
        <v>3</v>
      </c>
      <c r="F108">
        <v>55</v>
      </c>
      <c r="G108">
        <v>1</v>
      </c>
      <c r="H108" t="s">
        <v>18</v>
      </c>
      <c r="K108" s="17" t="s">
        <v>2600</v>
      </c>
      <c r="L108" s="17" t="s">
        <v>352</v>
      </c>
      <c r="M108" s="17" t="s">
        <v>216</v>
      </c>
      <c r="N108" s="17" t="s">
        <v>2600</v>
      </c>
    </row>
    <row r="109" spans="1:14" x14ac:dyDescent="0.35">
      <c r="A109" t="str">
        <f t="shared" si="3"/>
        <v>01</v>
      </c>
      <c r="B109" t="str">
        <f t="shared" si="4"/>
        <v>001</v>
      </c>
      <c r="C109" t="str">
        <f t="shared" si="5"/>
        <v>La Plata</v>
      </c>
      <c r="D109" t="s">
        <v>3064</v>
      </c>
      <c r="E109">
        <v>3</v>
      </c>
      <c r="F109">
        <v>84</v>
      </c>
      <c r="G109">
        <v>1</v>
      </c>
      <c r="H109" t="s">
        <v>18</v>
      </c>
      <c r="K109" s="17" t="s">
        <v>2397</v>
      </c>
      <c r="L109" s="17" t="s">
        <v>352</v>
      </c>
      <c r="M109" s="17" t="s">
        <v>349</v>
      </c>
      <c r="N109" s="17" t="s">
        <v>2397</v>
      </c>
    </row>
    <row r="110" spans="1:14" x14ac:dyDescent="0.35">
      <c r="A110" t="str">
        <f t="shared" si="3"/>
        <v>01</v>
      </c>
      <c r="B110" t="str">
        <f t="shared" si="4"/>
        <v>001</v>
      </c>
      <c r="C110" t="str">
        <f t="shared" si="5"/>
        <v>La Plata</v>
      </c>
      <c r="D110" t="s">
        <v>3065</v>
      </c>
      <c r="E110">
        <v>2</v>
      </c>
      <c r="F110">
        <v>42</v>
      </c>
      <c r="G110">
        <v>1</v>
      </c>
      <c r="H110" t="s">
        <v>18</v>
      </c>
      <c r="K110" s="17" t="s">
        <v>1191</v>
      </c>
      <c r="L110" s="17" t="s">
        <v>598</v>
      </c>
      <c r="M110" s="17" t="s">
        <v>1190</v>
      </c>
      <c r="N110" s="17" t="s">
        <v>1191</v>
      </c>
    </row>
    <row r="111" spans="1:14" x14ac:dyDescent="0.35">
      <c r="A111" t="str">
        <f t="shared" si="3"/>
        <v>01</v>
      </c>
      <c r="B111" t="str">
        <f t="shared" si="4"/>
        <v>001</v>
      </c>
      <c r="C111" t="str">
        <f t="shared" si="5"/>
        <v>La Plata</v>
      </c>
      <c r="D111" t="s">
        <v>3066</v>
      </c>
      <c r="E111">
        <v>3</v>
      </c>
      <c r="F111">
        <v>45</v>
      </c>
      <c r="G111">
        <v>1</v>
      </c>
      <c r="H111" t="s">
        <v>18</v>
      </c>
      <c r="K111" s="17" t="s">
        <v>4957</v>
      </c>
      <c r="L111" s="17" t="s">
        <v>598</v>
      </c>
      <c r="M111" s="17" t="s">
        <v>1204</v>
      </c>
      <c r="N111" s="17" t="s">
        <v>1206</v>
      </c>
    </row>
    <row r="112" spans="1:14" x14ac:dyDescent="0.35">
      <c r="A112" t="str">
        <f t="shared" si="3"/>
        <v>01</v>
      </c>
      <c r="B112" t="str">
        <f t="shared" si="4"/>
        <v>001</v>
      </c>
      <c r="C112" t="str">
        <f t="shared" si="5"/>
        <v>La Plata</v>
      </c>
      <c r="D112" t="s">
        <v>3067</v>
      </c>
      <c r="E112">
        <v>1</v>
      </c>
      <c r="F112">
        <v>30</v>
      </c>
      <c r="G112">
        <v>1</v>
      </c>
      <c r="H112" t="s">
        <v>18</v>
      </c>
      <c r="K112" s="17" t="s">
        <v>701</v>
      </c>
      <c r="L112" s="17" t="s">
        <v>598</v>
      </c>
      <c r="M112" s="17" t="s">
        <v>700</v>
      </c>
      <c r="N112" s="17" t="s">
        <v>701</v>
      </c>
    </row>
    <row r="113" spans="1:14" x14ac:dyDescent="0.35">
      <c r="A113" t="str">
        <f t="shared" si="3"/>
        <v>01</v>
      </c>
      <c r="B113" t="str">
        <f t="shared" si="4"/>
        <v>001</v>
      </c>
      <c r="C113" t="str">
        <f t="shared" si="5"/>
        <v>La Plata</v>
      </c>
      <c r="D113" t="s">
        <v>1265</v>
      </c>
      <c r="E113">
        <v>1</v>
      </c>
      <c r="F113">
        <v>21</v>
      </c>
      <c r="G113">
        <v>1</v>
      </c>
      <c r="H113" t="s">
        <v>18</v>
      </c>
      <c r="K113" s="17" t="s">
        <v>710</v>
      </c>
      <c r="L113" s="17" t="s">
        <v>598</v>
      </c>
      <c r="M113" s="17" t="s">
        <v>709</v>
      </c>
      <c r="N113" s="17" t="s">
        <v>710</v>
      </c>
    </row>
    <row r="114" spans="1:14" x14ac:dyDescent="0.35">
      <c r="A114" t="str">
        <f t="shared" si="3"/>
        <v>01</v>
      </c>
      <c r="B114" t="str">
        <f t="shared" si="4"/>
        <v>001</v>
      </c>
      <c r="C114" t="str">
        <f t="shared" si="5"/>
        <v>La Plata</v>
      </c>
      <c r="D114" t="s">
        <v>3068</v>
      </c>
      <c r="E114">
        <v>1</v>
      </c>
      <c r="F114">
        <v>11</v>
      </c>
      <c r="G114">
        <v>1</v>
      </c>
      <c r="H114" t="s">
        <v>18</v>
      </c>
      <c r="K114" s="17" t="s">
        <v>1250</v>
      </c>
      <c r="L114" s="17" t="s">
        <v>598</v>
      </c>
      <c r="M114" s="17" t="s">
        <v>1249</v>
      </c>
      <c r="N114" s="17" t="s">
        <v>1250</v>
      </c>
    </row>
    <row r="115" spans="1:14" x14ac:dyDescent="0.35">
      <c r="A115" t="str">
        <f t="shared" si="3"/>
        <v>01</v>
      </c>
      <c r="B115" t="str">
        <f t="shared" si="4"/>
        <v>001</v>
      </c>
      <c r="C115" t="str">
        <f t="shared" si="5"/>
        <v>La Plata</v>
      </c>
      <c r="D115" t="s">
        <v>3069</v>
      </c>
      <c r="E115">
        <v>1</v>
      </c>
      <c r="F115">
        <v>0</v>
      </c>
      <c r="G115">
        <v>1</v>
      </c>
      <c r="H115" t="s">
        <v>18</v>
      </c>
      <c r="K115" s="17" t="s">
        <v>2452</v>
      </c>
      <c r="L115" s="17" t="s">
        <v>598</v>
      </c>
      <c r="M115" s="17" t="s">
        <v>748</v>
      </c>
      <c r="N115" s="17" t="s">
        <v>2452</v>
      </c>
    </row>
    <row r="116" spans="1:14" x14ac:dyDescent="0.35">
      <c r="A116" t="str">
        <f t="shared" si="3"/>
        <v>01</v>
      </c>
      <c r="B116" t="str">
        <f t="shared" si="4"/>
        <v>001</v>
      </c>
      <c r="C116" t="str">
        <f t="shared" si="5"/>
        <v>La Plata</v>
      </c>
      <c r="D116" t="s">
        <v>3070</v>
      </c>
      <c r="E116">
        <v>3</v>
      </c>
      <c r="F116">
        <v>59</v>
      </c>
      <c r="G116">
        <v>1</v>
      </c>
      <c r="H116" t="s">
        <v>18</v>
      </c>
      <c r="K116" s="17" t="s">
        <v>4982</v>
      </c>
      <c r="L116" s="17" t="s">
        <v>203</v>
      </c>
      <c r="M116" s="17" t="s">
        <v>450</v>
      </c>
      <c r="N116" s="17" t="s">
        <v>452</v>
      </c>
    </row>
    <row r="117" spans="1:14" x14ac:dyDescent="0.35">
      <c r="A117" t="str">
        <f t="shared" si="3"/>
        <v>01</v>
      </c>
      <c r="B117" t="str">
        <f t="shared" si="4"/>
        <v>001</v>
      </c>
      <c r="C117" t="str">
        <f t="shared" si="5"/>
        <v>La Plata</v>
      </c>
      <c r="D117" t="s">
        <v>3071</v>
      </c>
      <c r="E117">
        <v>3</v>
      </c>
      <c r="F117">
        <v>68</v>
      </c>
      <c r="G117">
        <v>1</v>
      </c>
      <c r="H117" t="s">
        <v>18</v>
      </c>
      <c r="K117" s="17" t="s">
        <v>5009</v>
      </c>
      <c r="L117" s="17" t="s">
        <v>203</v>
      </c>
      <c r="M117" s="17" t="s">
        <v>590</v>
      </c>
      <c r="N117" s="17" t="s">
        <v>2553</v>
      </c>
    </row>
    <row r="118" spans="1:14" x14ac:dyDescent="0.35">
      <c r="A118" t="str">
        <f t="shared" si="3"/>
        <v>01</v>
      </c>
      <c r="B118" t="str">
        <f t="shared" si="4"/>
        <v>001</v>
      </c>
      <c r="C118" t="str">
        <f t="shared" si="5"/>
        <v>La Plata</v>
      </c>
      <c r="D118" t="s">
        <v>3072</v>
      </c>
      <c r="E118">
        <v>1</v>
      </c>
      <c r="F118">
        <v>11</v>
      </c>
      <c r="G118">
        <v>1</v>
      </c>
      <c r="H118" t="s">
        <v>18</v>
      </c>
      <c r="K118" s="17"/>
      <c r="L118" s="17" t="s">
        <v>203</v>
      </c>
      <c r="M118" s="17" t="s">
        <v>520</v>
      </c>
      <c r="N118" s="17" t="s">
        <v>2745</v>
      </c>
    </row>
    <row r="119" spans="1:14" x14ac:dyDescent="0.35">
      <c r="A119" t="str">
        <f t="shared" si="3"/>
        <v>01</v>
      </c>
      <c r="B119" t="str">
        <f t="shared" si="4"/>
        <v>001</v>
      </c>
      <c r="C119" t="str">
        <f t="shared" si="5"/>
        <v>La Plata</v>
      </c>
      <c r="D119" t="s">
        <v>3073</v>
      </c>
      <c r="E119">
        <v>3</v>
      </c>
      <c r="F119">
        <v>64</v>
      </c>
      <c r="G119">
        <v>1</v>
      </c>
      <c r="H119" t="s">
        <v>18</v>
      </c>
      <c r="K119" s="17" t="s">
        <v>5001</v>
      </c>
      <c r="L119" s="17" t="s">
        <v>203</v>
      </c>
      <c r="M119" s="17" t="s">
        <v>1986</v>
      </c>
      <c r="N119" s="17" t="s">
        <v>1987</v>
      </c>
    </row>
    <row r="120" spans="1:14" x14ac:dyDescent="0.35">
      <c r="A120" t="str">
        <f t="shared" si="3"/>
        <v>01</v>
      </c>
      <c r="B120" t="str">
        <f t="shared" si="4"/>
        <v>001</v>
      </c>
      <c r="C120" t="str">
        <f t="shared" si="5"/>
        <v>La Plata</v>
      </c>
      <c r="D120" t="s">
        <v>3074</v>
      </c>
      <c r="E120">
        <v>1</v>
      </c>
      <c r="F120">
        <v>36</v>
      </c>
      <c r="G120">
        <v>1</v>
      </c>
      <c r="H120" t="s">
        <v>18</v>
      </c>
      <c r="K120" s="17" t="s">
        <v>2491</v>
      </c>
      <c r="L120" s="17" t="s">
        <v>203</v>
      </c>
      <c r="M120" s="17" t="s">
        <v>331</v>
      </c>
      <c r="N120" s="17" t="s">
        <v>2491</v>
      </c>
    </row>
    <row r="121" spans="1:14" x14ac:dyDescent="0.35">
      <c r="A121" t="str">
        <f t="shared" si="3"/>
        <v>01</v>
      </c>
      <c r="B121" t="str">
        <f t="shared" si="4"/>
        <v>001</v>
      </c>
      <c r="C121" t="str">
        <f t="shared" si="5"/>
        <v>La Plata</v>
      </c>
      <c r="D121" t="s">
        <v>3075</v>
      </c>
      <c r="E121">
        <v>1</v>
      </c>
      <c r="F121">
        <v>0</v>
      </c>
      <c r="G121">
        <v>1</v>
      </c>
      <c r="H121" t="s">
        <v>18</v>
      </c>
      <c r="K121" s="17" t="s">
        <v>231</v>
      </c>
      <c r="L121" s="17" t="s">
        <v>223</v>
      </c>
      <c r="M121" s="17" t="s">
        <v>229</v>
      </c>
      <c r="N121" s="17" t="s">
        <v>231</v>
      </c>
    </row>
    <row r="122" spans="1:14" x14ac:dyDescent="0.35">
      <c r="A122" t="str">
        <f t="shared" si="3"/>
        <v>01</v>
      </c>
      <c r="B122" t="str">
        <f t="shared" si="4"/>
        <v>001</v>
      </c>
      <c r="C122" t="str">
        <f t="shared" si="5"/>
        <v>La Plata</v>
      </c>
      <c r="D122" t="s">
        <v>3076</v>
      </c>
      <c r="E122">
        <v>1</v>
      </c>
      <c r="F122">
        <v>16</v>
      </c>
      <c r="G122">
        <v>1</v>
      </c>
      <c r="H122" t="s">
        <v>18</v>
      </c>
      <c r="K122" s="17" t="s">
        <v>5017</v>
      </c>
      <c r="L122" s="17" t="s">
        <v>223</v>
      </c>
      <c r="M122" s="17" t="s">
        <v>714</v>
      </c>
      <c r="N122" s="17" t="s">
        <v>715</v>
      </c>
    </row>
    <row r="123" spans="1:14" x14ac:dyDescent="0.35">
      <c r="A123" t="str">
        <f t="shared" si="3"/>
        <v>01</v>
      </c>
      <c r="B123" t="str">
        <f t="shared" si="4"/>
        <v>001</v>
      </c>
      <c r="C123" t="str">
        <f t="shared" si="5"/>
        <v>La Plata</v>
      </c>
      <c r="D123" t="s">
        <v>3077</v>
      </c>
      <c r="E123">
        <v>2</v>
      </c>
      <c r="F123">
        <v>45</v>
      </c>
      <c r="G123">
        <v>1</v>
      </c>
      <c r="H123" t="s">
        <v>18</v>
      </c>
      <c r="K123" s="17" t="s">
        <v>684</v>
      </c>
      <c r="L123" s="17" t="s">
        <v>223</v>
      </c>
      <c r="M123" s="17" t="s">
        <v>683</v>
      </c>
      <c r="N123" s="17" t="s">
        <v>684</v>
      </c>
    </row>
    <row r="124" spans="1:14" x14ac:dyDescent="0.35">
      <c r="A124" t="str">
        <f t="shared" si="3"/>
        <v>01</v>
      </c>
      <c r="B124" t="str">
        <f t="shared" si="4"/>
        <v>001</v>
      </c>
      <c r="C124" t="str">
        <f t="shared" si="5"/>
        <v>La Plata</v>
      </c>
      <c r="D124" t="s">
        <v>3078</v>
      </c>
      <c r="E124">
        <v>1</v>
      </c>
      <c r="F124">
        <v>15</v>
      </c>
      <c r="G124">
        <v>1</v>
      </c>
      <c r="H124" t="s">
        <v>18</v>
      </c>
      <c r="K124" s="17" t="s">
        <v>5024</v>
      </c>
      <c r="L124" s="17" t="s">
        <v>223</v>
      </c>
      <c r="M124" s="17" t="s">
        <v>913</v>
      </c>
      <c r="N124" s="17" t="s">
        <v>914</v>
      </c>
    </row>
    <row r="125" spans="1:14" x14ac:dyDescent="0.35">
      <c r="A125" t="str">
        <f t="shared" si="3"/>
        <v>01</v>
      </c>
      <c r="B125" t="str">
        <f t="shared" si="4"/>
        <v>001</v>
      </c>
      <c r="C125" t="str">
        <f t="shared" si="5"/>
        <v>La Plata</v>
      </c>
      <c r="D125" t="s">
        <v>3079</v>
      </c>
      <c r="E125">
        <v>1</v>
      </c>
      <c r="F125">
        <v>16</v>
      </c>
      <c r="G125">
        <v>1</v>
      </c>
      <c r="H125" t="s">
        <v>18</v>
      </c>
      <c r="K125" s="17" t="s">
        <v>5027</v>
      </c>
      <c r="L125" s="17" t="s">
        <v>223</v>
      </c>
      <c r="M125" s="17" t="s">
        <v>1195</v>
      </c>
      <c r="N125" s="17" t="s">
        <v>1196</v>
      </c>
    </row>
    <row r="126" spans="1:14" x14ac:dyDescent="0.35">
      <c r="A126" t="str">
        <f t="shared" si="3"/>
        <v>01</v>
      </c>
      <c r="B126" t="str">
        <f t="shared" si="4"/>
        <v>001</v>
      </c>
      <c r="C126" t="str">
        <f t="shared" si="5"/>
        <v>La Plata</v>
      </c>
      <c r="D126" t="s">
        <v>3080</v>
      </c>
      <c r="E126">
        <v>3</v>
      </c>
      <c r="F126">
        <v>62</v>
      </c>
      <c r="G126">
        <v>1</v>
      </c>
      <c r="H126" t="s">
        <v>18</v>
      </c>
      <c r="K126" s="17" t="s">
        <v>2075</v>
      </c>
      <c r="L126" s="17" t="s">
        <v>223</v>
      </c>
      <c r="M126" s="17" t="s">
        <v>1205</v>
      </c>
      <c r="N126" s="17" t="s">
        <v>2075</v>
      </c>
    </row>
    <row r="127" spans="1:14" x14ac:dyDescent="0.35">
      <c r="A127" t="str">
        <f t="shared" si="3"/>
        <v>01</v>
      </c>
      <c r="B127" t="str">
        <f t="shared" si="4"/>
        <v>001</v>
      </c>
      <c r="C127" t="str">
        <f t="shared" si="5"/>
        <v>La Plata</v>
      </c>
      <c r="D127" t="s">
        <v>3081</v>
      </c>
      <c r="E127">
        <v>1</v>
      </c>
      <c r="F127">
        <v>14</v>
      </c>
      <c r="G127">
        <v>1</v>
      </c>
      <c r="H127" t="s">
        <v>18</v>
      </c>
      <c r="K127" s="17" t="s">
        <v>2185</v>
      </c>
      <c r="L127" s="17" t="s">
        <v>223</v>
      </c>
      <c r="M127" s="17" t="s">
        <v>2184</v>
      </c>
      <c r="N127" s="17" t="s">
        <v>2185</v>
      </c>
    </row>
    <row r="128" spans="1:14" x14ac:dyDescent="0.35">
      <c r="A128" t="str">
        <f t="shared" si="3"/>
        <v>01</v>
      </c>
      <c r="B128" t="str">
        <f t="shared" si="4"/>
        <v>001</v>
      </c>
      <c r="C128" t="str">
        <f t="shared" si="5"/>
        <v>La Plata</v>
      </c>
      <c r="D128" t="s">
        <v>3082</v>
      </c>
      <c r="E128">
        <v>1</v>
      </c>
      <c r="F128">
        <v>21</v>
      </c>
      <c r="G128">
        <v>1</v>
      </c>
      <c r="H128" t="s">
        <v>18</v>
      </c>
      <c r="K128" s="17" t="s">
        <v>2430</v>
      </c>
      <c r="L128" s="17" t="s">
        <v>223</v>
      </c>
      <c r="M128" s="17" t="s">
        <v>572</v>
      </c>
      <c r="N128" s="17" t="s">
        <v>2430</v>
      </c>
    </row>
    <row r="129" spans="1:14" x14ac:dyDescent="0.35">
      <c r="A129" t="str">
        <f t="shared" si="3"/>
        <v>01</v>
      </c>
      <c r="B129" t="str">
        <f t="shared" si="4"/>
        <v>001</v>
      </c>
      <c r="C129" t="str">
        <f t="shared" si="5"/>
        <v>La Plata</v>
      </c>
      <c r="D129" t="s">
        <v>3083</v>
      </c>
      <c r="E129">
        <v>1</v>
      </c>
      <c r="F129">
        <v>16</v>
      </c>
      <c r="G129">
        <v>1</v>
      </c>
      <c r="H129" t="s">
        <v>18</v>
      </c>
      <c r="K129" s="17" t="s">
        <v>5040</v>
      </c>
      <c r="L129" s="17" t="s">
        <v>516</v>
      </c>
      <c r="M129" s="17" t="s">
        <v>889</v>
      </c>
      <c r="N129" s="17" t="s">
        <v>2458</v>
      </c>
    </row>
    <row r="130" spans="1:14" x14ac:dyDescent="0.35">
      <c r="A130" t="str">
        <f t="shared" si="3"/>
        <v>01</v>
      </c>
      <c r="B130" t="str">
        <f t="shared" si="4"/>
        <v>001</v>
      </c>
      <c r="C130" t="str">
        <f t="shared" si="5"/>
        <v>La Plata</v>
      </c>
      <c r="D130" t="s">
        <v>3084</v>
      </c>
      <c r="E130">
        <v>3</v>
      </c>
      <c r="F130">
        <v>62</v>
      </c>
      <c r="G130">
        <v>1</v>
      </c>
      <c r="H130" t="s">
        <v>18</v>
      </c>
      <c r="K130" s="17" t="s">
        <v>891</v>
      </c>
      <c r="L130" s="17" t="s">
        <v>516</v>
      </c>
      <c r="M130" s="17" t="s">
        <v>890</v>
      </c>
      <c r="N130" s="17" t="s">
        <v>891</v>
      </c>
    </row>
    <row r="131" spans="1:14" x14ac:dyDescent="0.35">
      <c r="A131" t="str">
        <f t="shared" ref="A131:A194" si="6">+VLOOKUP(H131,$K:$N,2,FALSE)</f>
        <v>01</v>
      </c>
      <c r="B131" t="str">
        <f t="shared" ref="B131:B194" si="7">+VLOOKUP(H131,$K:$N,3,FALSE)</f>
        <v>001</v>
      </c>
      <c r="C131" t="str">
        <f t="shared" ref="C131:C194" si="8">+VLOOKUP(H131,$K:$N,4,FALSE)</f>
        <v>La Plata</v>
      </c>
      <c r="D131" t="s">
        <v>3085</v>
      </c>
      <c r="E131">
        <v>1</v>
      </c>
      <c r="F131">
        <v>11</v>
      </c>
      <c r="G131">
        <v>1</v>
      </c>
      <c r="H131" t="s">
        <v>18</v>
      </c>
      <c r="K131" s="17" t="s">
        <v>1315</v>
      </c>
      <c r="L131" s="17" t="s">
        <v>516</v>
      </c>
      <c r="M131" s="17" t="s">
        <v>451</v>
      </c>
      <c r="N131" s="17" t="s">
        <v>1315</v>
      </c>
    </row>
    <row r="132" spans="1:14" x14ac:dyDescent="0.35">
      <c r="A132" t="str">
        <f t="shared" si="6"/>
        <v>01</v>
      </c>
      <c r="B132" t="str">
        <f t="shared" si="7"/>
        <v>001</v>
      </c>
      <c r="C132" t="str">
        <f t="shared" si="8"/>
        <v>La Plata</v>
      </c>
      <c r="D132" t="s">
        <v>3086</v>
      </c>
      <c r="E132">
        <v>1</v>
      </c>
      <c r="F132">
        <v>16</v>
      </c>
      <c r="G132">
        <v>1</v>
      </c>
      <c r="H132" t="s">
        <v>18</v>
      </c>
      <c r="K132" s="17" t="s">
        <v>1349</v>
      </c>
      <c r="L132" s="17" t="s">
        <v>516</v>
      </c>
      <c r="M132" s="17" t="s">
        <v>1348</v>
      </c>
      <c r="N132" s="17" t="s">
        <v>1349</v>
      </c>
    </row>
    <row r="133" spans="1:14" x14ac:dyDescent="0.35">
      <c r="A133" t="str">
        <f t="shared" si="6"/>
        <v>01</v>
      </c>
      <c r="B133" t="str">
        <f t="shared" si="7"/>
        <v>001</v>
      </c>
      <c r="C133" t="str">
        <f t="shared" si="8"/>
        <v>La Plata</v>
      </c>
      <c r="D133" t="s">
        <v>3087</v>
      </c>
      <c r="E133">
        <v>1</v>
      </c>
      <c r="F133">
        <v>0</v>
      </c>
      <c r="G133">
        <v>1</v>
      </c>
      <c r="H133" t="s">
        <v>18</v>
      </c>
      <c r="K133" s="17" t="s">
        <v>5056</v>
      </c>
      <c r="L133" s="17" t="s">
        <v>516</v>
      </c>
      <c r="M133" s="17" t="s">
        <v>2179</v>
      </c>
      <c r="N133" s="17" t="s">
        <v>2180</v>
      </c>
    </row>
    <row r="134" spans="1:14" x14ac:dyDescent="0.35">
      <c r="A134" t="str">
        <f t="shared" si="6"/>
        <v>01</v>
      </c>
      <c r="B134" t="str">
        <f t="shared" si="7"/>
        <v>001</v>
      </c>
      <c r="C134" t="str">
        <f t="shared" si="8"/>
        <v>La Plata</v>
      </c>
      <c r="D134" t="s">
        <v>3088</v>
      </c>
      <c r="E134">
        <v>1</v>
      </c>
      <c r="F134">
        <v>27</v>
      </c>
      <c r="G134">
        <v>1</v>
      </c>
      <c r="H134" t="s">
        <v>18</v>
      </c>
      <c r="K134" s="17" t="s">
        <v>2196</v>
      </c>
      <c r="L134" s="17" t="s">
        <v>516</v>
      </c>
      <c r="M134" s="17" t="s">
        <v>2195</v>
      </c>
      <c r="N134" s="17" t="s">
        <v>2196</v>
      </c>
    </row>
    <row r="135" spans="1:14" x14ac:dyDescent="0.35">
      <c r="A135" t="str">
        <f t="shared" si="6"/>
        <v>01</v>
      </c>
      <c r="B135" t="str">
        <f t="shared" si="7"/>
        <v>001</v>
      </c>
      <c r="C135" t="str">
        <f t="shared" si="8"/>
        <v>La Plata</v>
      </c>
      <c r="D135" t="s">
        <v>3089</v>
      </c>
      <c r="E135">
        <v>3</v>
      </c>
      <c r="F135">
        <v>61</v>
      </c>
      <c r="G135">
        <v>1</v>
      </c>
      <c r="H135" t="s">
        <v>18</v>
      </c>
      <c r="K135" s="17" t="s">
        <v>432</v>
      </c>
      <c r="L135" s="17" t="s">
        <v>221</v>
      </c>
      <c r="M135" s="17" t="s">
        <v>230</v>
      </c>
      <c r="N135" s="17" t="s">
        <v>432</v>
      </c>
    </row>
    <row r="136" spans="1:14" x14ac:dyDescent="0.35">
      <c r="A136" t="str">
        <f t="shared" si="6"/>
        <v>01</v>
      </c>
      <c r="B136" t="str">
        <f t="shared" si="7"/>
        <v>001</v>
      </c>
      <c r="C136" t="str">
        <f t="shared" si="8"/>
        <v>La Plata</v>
      </c>
      <c r="D136" t="s">
        <v>3090</v>
      </c>
      <c r="E136">
        <v>1</v>
      </c>
      <c r="F136">
        <v>19</v>
      </c>
      <c r="G136">
        <v>1</v>
      </c>
      <c r="H136" t="s">
        <v>18</v>
      </c>
      <c r="K136" s="17" t="s">
        <v>5076</v>
      </c>
      <c r="L136" s="17" t="s">
        <v>221</v>
      </c>
      <c r="M136" s="17" t="s">
        <v>571</v>
      </c>
      <c r="N136" s="17" t="s">
        <v>573</v>
      </c>
    </row>
    <row r="137" spans="1:14" x14ac:dyDescent="0.35">
      <c r="A137" t="str">
        <f t="shared" si="6"/>
        <v>01</v>
      </c>
      <c r="B137" t="str">
        <f t="shared" si="7"/>
        <v>001</v>
      </c>
      <c r="C137" t="str">
        <f t="shared" si="8"/>
        <v>La Plata</v>
      </c>
      <c r="D137" t="s">
        <v>3091</v>
      </c>
      <c r="E137">
        <v>2</v>
      </c>
      <c r="F137">
        <v>56</v>
      </c>
      <c r="G137">
        <v>1</v>
      </c>
      <c r="H137" t="s">
        <v>18</v>
      </c>
      <c r="K137" s="17" t="s">
        <v>5082</v>
      </c>
      <c r="L137" s="17" t="s">
        <v>221</v>
      </c>
      <c r="M137" s="17" t="s">
        <v>558</v>
      </c>
      <c r="N137" s="17" t="s">
        <v>1960</v>
      </c>
    </row>
    <row r="138" spans="1:14" x14ac:dyDescent="0.35">
      <c r="A138" t="str">
        <f t="shared" si="6"/>
        <v>01</v>
      </c>
      <c r="B138" t="str">
        <f t="shared" si="7"/>
        <v>001</v>
      </c>
      <c r="C138" t="str">
        <f t="shared" si="8"/>
        <v>La Plata</v>
      </c>
      <c r="D138" t="s">
        <v>3092</v>
      </c>
      <c r="E138">
        <v>2</v>
      </c>
      <c r="F138">
        <v>54</v>
      </c>
      <c r="G138">
        <v>1</v>
      </c>
      <c r="H138" t="s">
        <v>18</v>
      </c>
      <c r="K138" s="17" t="s">
        <v>5096</v>
      </c>
      <c r="L138" s="17" t="s">
        <v>221</v>
      </c>
      <c r="M138" s="17" t="s">
        <v>737</v>
      </c>
      <c r="N138" s="17" t="s">
        <v>2422</v>
      </c>
    </row>
    <row r="139" spans="1:14" x14ac:dyDescent="0.35">
      <c r="A139" t="str">
        <f t="shared" si="6"/>
        <v>01</v>
      </c>
      <c r="B139" t="str">
        <f t="shared" si="7"/>
        <v>001</v>
      </c>
      <c r="C139" t="str">
        <f t="shared" si="8"/>
        <v>La Plata</v>
      </c>
      <c r="D139" t="s">
        <v>3093</v>
      </c>
      <c r="E139">
        <v>1</v>
      </c>
      <c r="F139">
        <v>23</v>
      </c>
      <c r="G139">
        <v>1</v>
      </c>
      <c r="H139" t="s">
        <v>18</v>
      </c>
    </row>
    <row r="140" spans="1:14" x14ac:dyDescent="0.35">
      <c r="A140" t="str">
        <f t="shared" si="6"/>
        <v>01</v>
      </c>
      <c r="B140" t="str">
        <f t="shared" si="7"/>
        <v>001</v>
      </c>
      <c r="C140" t="str">
        <f t="shared" si="8"/>
        <v>La Plata</v>
      </c>
      <c r="D140" t="s">
        <v>3094</v>
      </c>
      <c r="E140">
        <v>1</v>
      </c>
      <c r="F140">
        <v>13</v>
      </c>
      <c r="G140">
        <v>1</v>
      </c>
      <c r="H140" t="s">
        <v>18</v>
      </c>
    </row>
    <row r="141" spans="1:14" x14ac:dyDescent="0.35">
      <c r="A141" t="str">
        <f t="shared" si="6"/>
        <v>01</v>
      </c>
      <c r="B141" t="str">
        <f t="shared" si="7"/>
        <v>001</v>
      </c>
      <c r="C141" t="str">
        <f t="shared" si="8"/>
        <v>La Plata</v>
      </c>
      <c r="D141" t="s">
        <v>3095</v>
      </c>
      <c r="E141">
        <v>1</v>
      </c>
      <c r="F141">
        <v>9</v>
      </c>
      <c r="G141">
        <v>1</v>
      </c>
      <c r="H141" t="s">
        <v>18</v>
      </c>
    </row>
    <row r="142" spans="1:14" x14ac:dyDescent="0.35">
      <c r="A142" t="str">
        <f t="shared" si="6"/>
        <v>01</v>
      </c>
      <c r="B142" t="str">
        <f t="shared" si="7"/>
        <v>001</v>
      </c>
      <c r="C142" t="str">
        <f t="shared" si="8"/>
        <v>La Plata</v>
      </c>
      <c r="D142" t="s">
        <v>3096</v>
      </c>
      <c r="E142">
        <v>1</v>
      </c>
      <c r="F142">
        <v>4</v>
      </c>
      <c r="G142">
        <v>1</v>
      </c>
      <c r="H142" t="s">
        <v>18</v>
      </c>
    </row>
    <row r="143" spans="1:14" x14ac:dyDescent="0.35">
      <c r="A143" t="str">
        <f t="shared" si="6"/>
        <v>01</v>
      </c>
      <c r="B143" t="str">
        <f t="shared" si="7"/>
        <v>001</v>
      </c>
      <c r="C143" t="str">
        <f t="shared" si="8"/>
        <v>La Plata</v>
      </c>
      <c r="D143" t="s">
        <v>3097</v>
      </c>
      <c r="E143">
        <v>1</v>
      </c>
      <c r="F143">
        <v>8</v>
      </c>
      <c r="G143">
        <v>1</v>
      </c>
      <c r="H143" t="s">
        <v>18</v>
      </c>
    </row>
    <row r="144" spans="1:14" x14ac:dyDescent="0.35">
      <c r="A144" t="str">
        <f t="shared" si="6"/>
        <v>01</v>
      </c>
      <c r="B144" t="str">
        <f t="shared" si="7"/>
        <v>001</v>
      </c>
      <c r="C144" t="str">
        <f t="shared" si="8"/>
        <v>La Plata</v>
      </c>
      <c r="D144" t="s">
        <v>3098</v>
      </c>
      <c r="E144">
        <v>1</v>
      </c>
      <c r="F144">
        <v>9</v>
      </c>
      <c r="G144">
        <v>1</v>
      </c>
      <c r="H144" t="s">
        <v>18</v>
      </c>
    </row>
    <row r="145" spans="1:8" x14ac:dyDescent="0.35">
      <c r="A145" t="str">
        <f t="shared" si="6"/>
        <v>01</v>
      </c>
      <c r="B145" t="str">
        <f t="shared" si="7"/>
        <v>001</v>
      </c>
      <c r="C145" t="str">
        <f t="shared" si="8"/>
        <v>La Plata</v>
      </c>
      <c r="D145" t="s">
        <v>3099</v>
      </c>
      <c r="E145">
        <v>1</v>
      </c>
      <c r="F145">
        <v>18</v>
      </c>
      <c r="G145">
        <v>1</v>
      </c>
      <c r="H145" t="s">
        <v>18</v>
      </c>
    </row>
    <row r="146" spans="1:8" x14ac:dyDescent="0.35">
      <c r="A146" t="str">
        <f t="shared" si="6"/>
        <v>01</v>
      </c>
      <c r="B146" t="str">
        <f t="shared" si="7"/>
        <v>001</v>
      </c>
      <c r="C146" t="str">
        <f t="shared" si="8"/>
        <v>La Plata</v>
      </c>
      <c r="D146" t="s">
        <v>3100</v>
      </c>
      <c r="E146">
        <v>1</v>
      </c>
      <c r="F146">
        <v>0</v>
      </c>
      <c r="G146">
        <v>1</v>
      </c>
      <c r="H146" t="s">
        <v>18</v>
      </c>
    </row>
    <row r="147" spans="1:8" x14ac:dyDescent="0.35">
      <c r="A147" t="str">
        <f t="shared" si="6"/>
        <v>01</v>
      </c>
      <c r="B147" t="str">
        <f t="shared" si="7"/>
        <v>001</v>
      </c>
      <c r="C147" t="str">
        <f t="shared" si="8"/>
        <v>La Plata</v>
      </c>
      <c r="D147" t="s">
        <v>3101</v>
      </c>
      <c r="E147">
        <v>3</v>
      </c>
      <c r="F147">
        <v>33</v>
      </c>
      <c r="G147">
        <v>1</v>
      </c>
      <c r="H147" t="s">
        <v>18</v>
      </c>
    </row>
    <row r="148" spans="1:8" x14ac:dyDescent="0.35">
      <c r="A148" t="str">
        <f t="shared" si="6"/>
        <v>01</v>
      </c>
      <c r="B148" t="str">
        <f t="shared" si="7"/>
        <v>064</v>
      </c>
      <c r="C148" t="str">
        <f t="shared" si="8"/>
        <v>Magdalena</v>
      </c>
      <c r="D148" t="s">
        <v>3102</v>
      </c>
      <c r="E148">
        <v>1</v>
      </c>
      <c r="F148">
        <v>15</v>
      </c>
      <c r="G148">
        <v>1</v>
      </c>
      <c r="H148" t="s">
        <v>1481</v>
      </c>
    </row>
    <row r="149" spans="1:8" x14ac:dyDescent="0.35">
      <c r="A149" t="str">
        <f t="shared" si="6"/>
        <v>01</v>
      </c>
      <c r="B149" t="str">
        <f t="shared" si="7"/>
        <v>064</v>
      </c>
      <c r="C149" t="str">
        <f t="shared" si="8"/>
        <v>Magdalena</v>
      </c>
      <c r="D149" t="s">
        <v>3103</v>
      </c>
      <c r="E149">
        <v>1</v>
      </c>
      <c r="F149">
        <v>9</v>
      </c>
      <c r="G149">
        <v>1</v>
      </c>
      <c r="H149" t="s">
        <v>1481</v>
      </c>
    </row>
    <row r="150" spans="1:8" x14ac:dyDescent="0.35">
      <c r="A150" t="str">
        <f t="shared" si="6"/>
        <v>01</v>
      </c>
      <c r="B150" t="str">
        <f t="shared" si="7"/>
        <v>064</v>
      </c>
      <c r="C150" t="str">
        <f t="shared" si="8"/>
        <v>Magdalena</v>
      </c>
      <c r="D150" t="s">
        <v>3104</v>
      </c>
      <c r="E150">
        <v>1</v>
      </c>
      <c r="F150">
        <v>14</v>
      </c>
      <c r="G150">
        <v>1</v>
      </c>
      <c r="H150" t="s">
        <v>1481</v>
      </c>
    </row>
    <row r="151" spans="1:8" x14ac:dyDescent="0.35">
      <c r="A151" t="str">
        <f t="shared" si="6"/>
        <v>01</v>
      </c>
      <c r="B151" t="str">
        <f t="shared" si="7"/>
        <v>064</v>
      </c>
      <c r="C151" t="str">
        <f t="shared" si="8"/>
        <v>Magdalena</v>
      </c>
      <c r="D151" t="s">
        <v>3105</v>
      </c>
      <c r="E151">
        <v>2</v>
      </c>
      <c r="F151">
        <v>27</v>
      </c>
      <c r="G151">
        <v>1</v>
      </c>
      <c r="H151" t="s">
        <v>1481</v>
      </c>
    </row>
    <row r="152" spans="1:8" x14ac:dyDescent="0.35">
      <c r="A152" t="str">
        <f t="shared" si="6"/>
        <v>01</v>
      </c>
      <c r="B152" t="str">
        <f t="shared" si="7"/>
        <v>064</v>
      </c>
      <c r="C152" t="str">
        <f t="shared" si="8"/>
        <v>Magdalena</v>
      </c>
      <c r="D152" t="s">
        <v>3106</v>
      </c>
      <c r="E152">
        <v>2</v>
      </c>
      <c r="F152">
        <v>33</v>
      </c>
      <c r="G152">
        <v>1</v>
      </c>
      <c r="H152" t="s">
        <v>1481</v>
      </c>
    </row>
    <row r="153" spans="1:8" x14ac:dyDescent="0.35">
      <c r="A153" t="str">
        <f t="shared" si="6"/>
        <v>01</v>
      </c>
      <c r="B153" t="str">
        <f t="shared" si="7"/>
        <v>064</v>
      </c>
      <c r="C153" t="str">
        <f t="shared" si="8"/>
        <v>Magdalena</v>
      </c>
      <c r="D153" t="s">
        <v>3107</v>
      </c>
      <c r="E153">
        <v>1</v>
      </c>
      <c r="F153">
        <v>9</v>
      </c>
      <c r="G153">
        <v>1</v>
      </c>
      <c r="H153" t="s">
        <v>1481</v>
      </c>
    </row>
    <row r="154" spans="1:8" x14ac:dyDescent="0.35">
      <c r="A154" t="str">
        <f t="shared" si="6"/>
        <v>01</v>
      </c>
      <c r="B154" t="str">
        <f t="shared" si="7"/>
        <v>064</v>
      </c>
      <c r="C154" t="str">
        <f t="shared" si="8"/>
        <v>Magdalena</v>
      </c>
      <c r="D154" t="s">
        <v>3108</v>
      </c>
      <c r="E154">
        <v>1</v>
      </c>
      <c r="F154">
        <v>13</v>
      </c>
      <c r="G154">
        <v>1</v>
      </c>
      <c r="H154" t="s">
        <v>1481</v>
      </c>
    </row>
    <row r="155" spans="1:8" x14ac:dyDescent="0.35">
      <c r="A155" t="str">
        <f t="shared" si="6"/>
        <v>01</v>
      </c>
      <c r="B155" t="str">
        <f t="shared" si="7"/>
        <v>064</v>
      </c>
      <c r="C155" t="str">
        <f t="shared" si="8"/>
        <v>Magdalena</v>
      </c>
      <c r="D155" t="s">
        <v>3109</v>
      </c>
      <c r="E155">
        <v>1</v>
      </c>
      <c r="F155">
        <v>5</v>
      </c>
      <c r="G155">
        <v>1</v>
      </c>
      <c r="H155" t="s">
        <v>1481</v>
      </c>
    </row>
    <row r="156" spans="1:8" x14ac:dyDescent="0.35">
      <c r="A156" t="str">
        <f t="shared" si="6"/>
        <v>01</v>
      </c>
      <c r="B156" t="str">
        <f t="shared" si="7"/>
        <v>064</v>
      </c>
      <c r="C156" t="str">
        <f t="shared" si="8"/>
        <v>Magdalena</v>
      </c>
      <c r="D156" t="s">
        <v>3110</v>
      </c>
      <c r="E156">
        <v>4</v>
      </c>
      <c r="F156">
        <v>98</v>
      </c>
      <c r="G156">
        <v>1</v>
      </c>
      <c r="H156" t="s">
        <v>1481</v>
      </c>
    </row>
    <row r="157" spans="1:8" x14ac:dyDescent="0.35">
      <c r="A157" t="str">
        <f t="shared" si="6"/>
        <v>01</v>
      </c>
      <c r="B157" t="str">
        <f t="shared" si="7"/>
        <v>064</v>
      </c>
      <c r="C157" t="str">
        <f t="shared" si="8"/>
        <v>Magdalena</v>
      </c>
      <c r="D157" t="s">
        <v>3111</v>
      </c>
      <c r="E157">
        <v>1</v>
      </c>
      <c r="F157">
        <v>12</v>
      </c>
      <c r="G157">
        <v>1</v>
      </c>
      <c r="H157" t="s">
        <v>1481</v>
      </c>
    </row>
    <row r="158" spans="1:8" x14ac:dyDescent="0.35">
      <c r="A158" t="str">
        <f t="shared" si="6"/>
        <v>01</v>
      </c>
      <c r="B158" t="str">
        <f t="shared" si="7"/>
        <v>064</v>
      </c>
      <c r="C158" t="str">
        <f t="shared" si="8"/>
        <v>Magdalena</v>
      </c>
      <c r="D158" t="s">
        <v>3112</v>
      </c>
      <c r="E158">
        <v>1</v>
      </c>
      <c r="F158">
        <v>9</v>
      </c>
      <c r="G158">
        <v>1</v>
      </c>
      <c r="H158" t="s">
        <v>1481</v>
      </c>
    </row>
    <row r="159" spans="1:8" x14ac:dyDescent="0.35">
      <c r="A159" t="str">
        <f t="shared" si="6"/>
        <v>01</v>
      </c>
      <c r="B159" t="str">
        <f t="shared" si="7"/>
        <v>064</v>
      </c>
      <c r="C159" t="str">
        <f t="shared" si="8"/>
        <v>Magdalena</v>
      </c>
      <c r="D159" t="s">
        <v>3113</v>
      </c>
      <c r="E159">
        <v>1</v>
      </c>
      <c r="F159">
        <v>18</v>
      </c>
      <c r="G159">
        <v>1</v>
      </c>
      <c r="H159" t="s">
        <v>1481</v>
      </c>
    </row>
    <row r="160" spans="1:8" x14ac:dyDescent="0.35">
      <c r="A160" t="str">
        <f t="shared" si="6"/>
        <v>01</v>
      </c>
      <c r="B160" t="str">
        <f t="shared" si="7"/>
        <v>064</v>
      </c>
      <c r="C160" t="str">
        <f t="shared" si="8"/>
        <v>Magdalena</v>
      </c>
      <c r="D160" t="s">
        <v>3114</v>
      </c>
      <c r="E160">
        <v>1</v>
      </c>
      <c r="F160">
        <v>10</v>
      </c>
      <c r="G160">
        <v>1</v>
      </c>
      <c r="H160" t="s">
        <v>1481</v>
      </c>
    </row>
    <row r="161" spans="1:8" x14ac:dyDescent="0.35">
      <c r="A161" t="str">
        <f t="shared" si="6"/>
        <v>01</v>
      </c>
      <c r="B161" t="str">
        <f t="shared" si="7"/>
        <v>064</v>
      </c>
      <c r="C161" t="str">
        <f t="shared" si="8"/>
        <v>Magdalena</v>
      </c>
      <c r="D161" t="s">
        <v>3115</v>
      </c>
      <c r="E161">
        <v>1</v>
      </c>
      <c r="F161">
        <v>10</v>
      </c>
      <c r="G161">
        <v>1</v>
      </c>
      <c r="H161" t="s">
        <v>1481</v>
      </c>
    </row>
    <row r="162" spans="1:8" x14ac:dyDescent="0.35">
      <c r="A162" t="str">
        <f t="shared" si="6"/>
        <v>01</v>
      </c>
      <c r="B162" t="str">
        <f t="shared" si="7"/>
        <v>064</v>
      </c>
      <c r="C162" t="str">
        <f t="shared" si="8"/>
        <v>Magdalena</v>
      </c>
      <c r="D162" t="s">
        <v>3116</v>
      </c>
      <c r="E162">
        <v>2</v>
      </c>
      <c r="F162">
        <v>31</v>
      </c>
      <c r="G162">
        <v>1</v>
      </c>
      <c r="H162" t="s">
        <v>1481</v>
      </c>
    </row>
    <row r="163" spans="1:8" x14ac:dyDescent="0.35">
      <c r="A163" t="str">
        <f t="shared" si="6"/>
        <v>01</v>
      </c>
      <c r="B163" t="str">
        <f t="shared" si="7"/>
        <v>064</v>
      </c>
      <c r="C163" t="str">
        <f t="shared" si="8"/>
        <v>Magdalena</v>
      </c>
      <c r="D163" t="s">
        <v>3117</v>
      </c>
      <c r="E163">
        <v>2</v>
      </c>
      <c r="F163">
        <v>17</v>
      </c>
      <c r="G163">
        <v>1</v>
      </c>
      <c r="H163" t="s">
        <v>1481</v>
      </c>
    </row>
    <row r="164" spans="1:8" x14ac:dyDescent="0.35">
      <c r="A164" t="str">
        <f t="shared" si="6"/>
        <v>01</v>
      </c>
      <c r="B164" t="str">
        <f t="shared" si="7"/>
        <v>064</v>
      </c>
      <c r="C164" t="str">
        <f t="shared" si="8"/>
        <v>Magdalena</v>
      </c>
      <c r="D164" t="s">
        <v>3118</v>
      </c>
      <c r="E164">
        <v>1</v>
      </c>
      <c r="F164">
        <v>15</v>
      </c>
      <c r="G164">
        <v>1</v>
      </c>
      <c r="H164" t="s">
        <v>1481</v>
      </c>
    </row>
    <row r="165" spans="1:8" x14ac:dyDescent="0.35">
      <c r="A165" t="str">
        <f t="shared" si="6"/>
        <v>01</v>
      </c>
      <c r="B165" t="str">
        <f t="shared" si="7"/>
        <v>064</v>
      </c>
      <c r="C165" t="str">
        <f t="shared" si="8"/>
        <v>Magdalena</v>
      </c>
      <c r="D165" t="s">
        <v>3119</v>
      </c>
      <c r="E165">
        <v>1</v>
      </c>
      <c r="F165">
        <v>7</v>
      </c>
      <c r="G165">
        <v>1</v>
      </c>
      <c r="H165" t="s">
        <v>1481</v>
      </c>
    </row>
    <row r="166" spans="1:8" x14ac:dyDescent="0.35">
      <c r="A166" t="str">
        <f t="shared" si="6"/>
        <v>01</v>
      </c>
      <c r="B166" t="str">
        <f t="shared" si="7"/>
        <v>134</v>
      </c>
      <c r="C166" t="str">
        <f t="shared" si="8"/>
        <v>Punta Indio</v>
      </c>
      <c r="D166" t="s">
        <v>3120</v>
      </c>
      <c r="E166">
        <v>1</v>
      </c>
      <c r="F166">
        <v>13</v>
      </c>
      <c r="G166">
        <v>1</v>
      </c>
      <c r="H166" t="s">
        <v>2862</v>
      </c>
    </row>
    <row r="167" spans="1:8" x14ac:dyDescent="0.35">
      <c r="A167" t="str">
        <f t="shared" si="6"/>
        <v>01</v>
      </c>
      <c r="B167" t="str">
        <f t="shared" si="7"/>
        <v>134</v>
      </c>
      <c r="C167" t="str">
        <f t="shared" si="8"/>
        <v>Punta Indio</v>
      </c>
      <c r="D167" t="s">
        <v>3121</v>
      </c>
      <c r="E167">
        <v>1</v>
      </c>
      <c r="F167">
        <v>11</v>
      </c>
      <c r="G167">
        <v>1</v>
      </c>
      <c r="H167" t="s">
        <v>2862</v>
      </c>
    </row>
    <row r="168" spans="1:8" x14ac:dyDescent="0.35">
      <c r="A168" t="str">
        <f t="shared" si="6"/>
        <v>01</v>
      </c>
      <c r="B168" t="str">
        <f t="shared" si="7"/>
        <v>134</v>
      </c>
      <c r="C168" t="str">
        <f t="shared" si="8"/>
        <v>Punta Indio</v>
      </c>
      <c r="D168" t="s">
        <v>3122</v>
      </c>
      <c r="E168">
        <v>1</v>
      </c>
      <c r="F168">
        <v>1</v>
      </c>
      <c r="G168">
        <v>1</v>
      </c>
      <c r="H168" t="s">
        <v>2862</v>
      </c>
    </row>
    <row r="169" spans="1:8" x14ac:dyDescent="0.35">
      <c r="A169" t="str">
        <f t="shared" si="6"/>
        <v>01</v>
      </c>
      <c r="B169" t="str">
        <f t="shared" si="7"/>
        <v>134</v>
      </c>
      <c r="C169" t="str">
        <f t="shared" si="8"/>
        <v>Punta Indio</v>
      </c>
      <c r="D169" t="s">
        <v>3123</v>
      </c>
      <c r="E169">
        <v>1</v>
      </c>
      <c r="F169">
        <v>7</v>
      </c>
      <c r="G169">
        <v>1</v>
      </c>
      <c r="H169" t="s">
        <v>2862</v>
      </c>
    </row>
    <row r="170" spans="1:8" x14ac:dyDescent="0.35">
      <c r="A170" t="str">
        <f t="shared" si="6"/>
        <v>01</v>
      </c>
      <c r="B170" t="str">
        <f t="shared" si="7"/>
        <v>134</v>
      </c>
      <c r="C170" t="str">
        <f t="shared" si="8"/>
        <v>Punta Indio</v>
      </c>
      <c r="D170" t="s">
        <v>3124</v>
      </c>
      <c r="E170">
        <v>1</v>
      </c>
      <c r="F170">
        <v>1</v>
      </c>
      <c r="G170">
        <v>1</v>
      </c>
      <c r="H170" t="s">
        <v>2862</v>
      </c>
    </row>
    <row r="171" spans="1:8" x14ac:dyDescent="0.35">
      <c r="A171" t="str">
        <f t="shared" si="6"/>
        <v>01</v>
      </c>
      <c r="B171" t="str">
        <f t="shared" si="7"/>
        <v>134</v>
      </c>
      <c r="C171" t="str">
        <f t="shared" si="8"/>
        <v>Punta Indio</v>
      </c>
      <c r="D171" t="s">
        <v>3125</v>
      </c>
      <c r="E171">
        <v>1</v>
      </c>
      <c r="F171">
        <v>17</v>
      </c>
      <c r="G171">
        <v>1</v>
      </c>
      <c r="H171" t="s">
        <v>2862</v>
      </c>
    </row>
    <row r="172" spans="1:8" x14ac:dyDescent="0.35">
      <c r="A172" t="str">
        <f t="shared" si="6"/>
        <v>01</v>
      </c>
      <c r="B172" t="str">
        <f t="shared" si="7"/>
        <v>134</v>
      </c>
      <c r="C172" t="str">
        <f t="shared" si="8"/>
        <v>Punta Indio</v>
      </c>
      <c r="D172" t="s">
        <v>3126</v>
      </c>
      <c r="E172">
        <v>1</v>
      </c>
      <c r="F172">
        <v>7</v>
      </c>
      <c r="G172">
        <v>1</v>
      </c>
      <c r="H172" t="s">
        <v>2862</v>
      </c>
    </row>
    <row r="173" spans="1:8" x14ac:dyDescent="0.35">
      <c r="A173" t="str">
        <f t="shared" si="6"/>
        <v>01</v>
      </c>
      <c r="B173" t="str">
        <f t="shared" si="7"/>
        <v>134</v>
      </c>
      <c r="C173" t="str">
        <f t="shared" si="8"/>
        <v>Punta Indio</v>
      </c>
      <c r="D173" t="s">
        <v>3127</v>
      </c>
      <c r="E173">
        <v>1</v>
      </c>
      <c r="F173">
        <v>1</v>
      </c>
      <c r="G173">
        <v>1</v>
      </c>
      <c r="H173" t="s">
        <v>2862</v>
      </c>
    </row>
    <row r="174" spans="1:8" x14ac:dyDescent="0.35">
      <c r="A174" t="str">
        <f t="shared" si="6"/>
        <v>02</v>
      </c>
      <c r="B174" t="str">
        <f t="shared" si="7"/>
        <v>005</v>
      </c>
      <c r="C174" t="str">
        <f t="shared" si="8"/>
        <v>Avellaneda</v>
      </c>
      <c r="D174">
        <v>46029</v>
      </c>
      <c r="E174">
        <v>1</v>
      </c>
      <c r="F174">
        <v>20</v>
      </c>
      <c r="G174">
        <v>2</v>
      </c>
      <c r="H174" t="s">
        <v>355</v>
      </c>
    </row>
    <row r="175" spans="1:8" x14ac:dyDescent="0.35">
      <c r="A175" t="str">
        <f t="shared" si="6"/>
        <v>02</v>
      </c>
      <c r="B175" t="str">
        <f t="shared" si="7"/>
        <v>005</v>
      </c>
      <c r="C175" t="str">
        <f t="shared" si="8"/>
        <v>Avellaneda</v>
      </c>
      <c r="D175" t="s">
        <v>3128</v>
      </c>
      <c r="E175">
        <v>1</v>
      </c>
      <c r="F175">
        <v>15</v>
      </c>
      <c r="G175">
        <v>2</v>
      </c>
      <c r="H175" t="s">
        <v>355</v>
      </c>
    </row>
    <row r="176" spans="1:8" x14ac:dyDescent="0.35">
      <c r="A176" t="str">
        <f t="shared" si="6"/>
        <v>02</v>
      </c>
      <c r="B176" t="str">
        <f t="shared" si="7"/>
        <v>005</v>
      </c>
      <c r="C176" t="str">
        <f t="shared" si="8"/>
        <v>Avellaneda</v>
      </c>
      <c r="D176" t="s">
        <v>3129</v>
      </c>
      <c r="E176">
        <v>1</v>
      </c>
      <c r="F176">
        <v>0</v>
      </c>
      <c r="G176">
        <v>2</v>
      </c>
      <c r="H176" t="s">
        <v>355</v>
      </c>
    </row>
    <row r="177" spans="1:8" x14ac:dyDescent="0.35">
      <c r="A177" t="str">
        <f t="shared" si="6"/>
        <v>02</v>
      </c>
      <c r="B177" t="str">
        <f t="shared" si="7"/>
        <v>005</v>
      </c>
      <c r="C177" t="str">
        <f t="shared" si="8"/>
        <v>Avellaneda</v>
      </c>
      <c r="D177" t="s">
        <v>3130</v>
      </c>
      <c r="E177">
        <v>3</v>
      </c>
      <c r="F177">
        <v>50</v>
      </c>
      <c r="G177">
        <v>2</v>
      </c>
      <c r="H177" t="s">
        <v>355</v>
      </c>
    </row>
    <row r="178" spans="1:8" x14ac:dyDescent="0.35">
      <c r="A178" t="str">
        <f t="shared" si="6"/>
        <v>02</v>
      </c>
      <c r="B178" t="str">
        <f t="shared" si="7"/>
        <v>005</v>
      </c>
      <c r="C178" t="str">
        <f t="shared" si="8"/>
        <v>Avellaneda</v>
      </c>
      <c r="D178" t="s">
        <v>3131</v>
      </c>
      <c r="E178">
        <v>3</v>
      </c>
      <c r="F178">
        <v>68</v>
      </c>
      <c r="G178">
        <v>2</v>
      </c>
      <c r="H178" t="s">
        <v>355</v>
      </c>
    </row>
    <row r="179" spans="1:8" x14ac:dyDescent="0.35">
      <c r="A179" t="str">
        <f t="shared" si="6"/>
        <v>02</v>
      </c>
      <c r="B179" t="str">
        <f t="shared" si="7"/>
        <v>005</v>
      </c>
      <c r="C179" t="str">
        <f t="shared" si="8"/>
        <v>Avellaneda</v>
      </c>
      <c r="D179" t="s">
        <v>3132</v>
      </c>
      <c r="E179">
        <v>1</v>
      </c>
      <c r="F179">
        <v>21</v>
      </c>
      <c r="G179">
        <v>2</v>
      </c>
      <c r="H179" t="s">
        <v>355</v>
      </c>
    </row>
    <row r="180" spans="1:8" x14ac:dyDescent="0.35">
      <c r="A180" t="str">
        <f t="shared" si="6"/>
        <v>02</v>
      </c>
      <c r="B180" t="str">
        <f t="shared" si="7"/>
        <v>005</v>
      </c>
      <c r="C180" t="str">
        <f t="shared" si="8"/>
        <v>Avellaneda</v>
      </c>
      <c r="D180" t="s">
        <v>3133</v>
      </c>
      <c r="E180">
        <v>1</v>
      </c>
      <c r="F180">
        <v>19</v>
      </c>
      <c r="G180">
        <v>2</v>
      </c>
      <c r="H180" t="s">
        <v>355</v>
      </c>
    </row>
    <row r="181" spans="1:8" x14ac:dyDescent="0.35">
      <c r="A181" t="str">
        <f t="shared" si="6"/>
        <v>02</v>
      </c>
      <c r="B181" t="str">
        <f t="shared" si="7"/>
        <v>005</v>
      </c>
      <c r="C181" t="str">
        <f t="shared" si="8"/>
        <v>Avellaneda</v>
      </c>
      <c r="D181" t="s">
        <v>3134</v>
      </c>
      <c r="E181">
        <v>1</v>
      </c>
      <c r="F181">
        <v>18</v>
      </c>
      <c r="G181">
        <v>2</v>
      </c>
      <c r="H181" t="s">
        <v>355</v>
      </c>
    </row>
    <row r="182" spans="1:8" x14ac:dyDescent="0.35">
      <c r="A182" t="str">
        <f t="shared" si="6"/>
        <v>02</v>
      </c>
      <c r="B182" t="str">
        <f t="shared" si="7"/>
        <v>005</v>
      </c>
      <c r="C182" t="str">
        <f t="shared" si="8"/>
        <v>Avellaneda</v>
      </c>
      <c r="D182" t="s">
        <v>3135</v>
      </c>
      <c r="E182">
        <v>1</v>
      </c>
      <c r="F182">
        <v>24</v>
      </c>
      <c r="G182">
        <v>2</v>
      </c>
      <c r="H182" t="s">
        <v>355</v>
      </c>
    </row>
    <row r="183" spans="1:8" x14ac:dyDescent="0.35">
      <c r="A183" t="str">
        <f t="shared" si="6"/>
        <v>02</v>
      </c>
      <c r="B183" t="str">
        <f t="shared" si="7"/>
        <v>005</v>
      </c>
      <c r="C183" t="str">
        <f t="shared" si="8"/>
        <v>Avellaneda</v>
      </c>
      <c r="D183" t="s">
        <v>3136</v>
      </c>
      <c r="E183">
        <v>5</v>
      </c>
      <c r="F183">
        <v>102</v>
      </c>
      <c r="G183">
        <v>2</v>
      </c>
      <c r="H183" t="s">
        <v>355</v>
      </c>
    </row>
    <row r="184" spans="1:8" x14ac:dyDescent="0.35">
      <c r="A184" t="str">
        <f t="shared" si="6"/>
        <v>02</v>
      </c>
      <c r="B184" t="str">
        <f t="shared" si="7"/>
        <v>005</v>
      </c>
      <c r="C184" t="str">
        <f t="shared" si="8"/>
        <v>Avellaneda</v>
      </c>
      <c r="D184" t="s">
        <v>3137</v>
      </c>
      <c r="E184">
        <v>1</v>
      </c>
      <c r="F184">
        <v>18</v>
      </c>
      <c r="G184">
        <v>2</v>
      </c>
      <c r="H184" t="s">
        <v>355</v>
      </c>
    </row>
    <row r="185" spans="1:8" x14ac:dyDescent="0.35">
      <c r="A185" t="str">
        <f t="shared" si="6"/>
        <v>02</v>
      </c>
      <c r="B185" t="str">
        <f t="shared" si="7"/>
        <v>005</v>
      </c>
      <c r="C185" t="str">
        <f t="shared" si="8"/>
        <v>Avellaneda</v>
      </c>
      <c r="D185" t="s">
        <v>3138</v>
      </c>
      <c r="E185">
        <v>1</v>
      </c>
      <c r="F185">
        <v>22</v>
      </c>
      <c r="G185">
        <v>2</v>
      </c>
      <c r="H185" t="s">
        <v>355</v>
      </c>
    </row>
    <row r="186" spans="1:8" x14ac:dyDescent="0.35">
      <c r="A186" t="str">
        <f t="shared" si="6"/>
        <v>02</v>
      </c>
      <c r="B186" t="str">
        <f t="shared" si="7"/>
        <v>005</v>
      </c>
      <c r="C186" t="str">
        <f t="shared" si="8"/>
        <v>Avellaneda</v>
      </c>
      <c r="D186" t="s">
        <v>3139</v>
      </c>
      <c r="E186">
        <v>1</v>
      </c>
      <c r="F186">
        <v>17</v>
      </c>
      <c r="G186">
        <v>2</v>
      </c>
      <c r="H186" t="s">
        <v>355</v>
      </c>
    </row>
    <row r="187" spans="1:8" x14ac:dyDescent="0.35">
      <c r="A187" t="str">
        <f t="shared" si="6"/>
        <v>02</v>
      </c>
      <c r="B187" t="str">
        <f t="shared" si="7"/>
        <v>005</v>
      </c>
      <c r="C187" t="str">
        <f t="shared" si="8"/>
        <v>Avellaneda</v>
      </c>
      <c r="D187" t="s">
        <v>3140</v>
      </c>
      <c r="E187">
        <v>1</v>
      </c>
      <c r="F187">
        <v>18</v>
      </c>
      <c r="G187">
        <v>2</v>
      </c>
      <c r="H187" t="s">
        <v>355</v>
      </c>
    </row>
    <row r="188" spans="1:8" x14ac:dyDescent="0.35">
      <c r="A188" t="str">
        <f t="shared" si="6"/>
        <v>02</v>
      </c>
      <c r="B188" t="str">
        <f t="shared" si="7"/>
        <v>005</v>
      </c>
      <c r="C188" t="str">
        <f t="shared" si="8"/>
        <v>Avellaneda</v>
      </c>
      <c r="D188" t="s">
        <v>3141</v>
      </c>
      <c r="E188">
        <v>1</v>
      </c>
      <c r="F188">
        <v>18</v>
      </c>
      <c r="G188">
        <v>2</v>
      </c>
      <c r="H188" t="s">
        <v>355</v>
      </c>
    </row>
    <row r="189" spans="1:8" x14ac:dyDescent="0.35">
      <c r="A189" t="str">
        <f t="shared" si="6"/>
        <v>02</v>
      </c>
      <c r="B189" t="str">
        <f t="shared" si="7"/>
        <v>005</v>
      </c>
      <c r="C189" t="str">
        <f t="shared" si="8"/>
        <v>Avellaneda</v>
      </c>
      <c r="D189" t="s">
        <v>3142</v>
      </c>
      <c r="E189">
        <v>1</v>
      </c>
      <c r="F189">
        <v>16</v>
      </c>
      <c r="G189">
        <v>2</v>
      </c>
      <c r="H189" t="s">
        <v>355</v>
      </c>
    </row>
    <row r="190" spans="1:8" x14ac:dyDescent="0.35">
      <c r="A190" t="str">
        <f t="shared" si="6"/>
        <v>02</v>
      </c>
      <c r="B190" t="str">
        <f t="shared" si="7"/>
        <v>005</v>
      </c>
      <c r="C190" t="str">
        <f t="shared" si="8"/>
        <v>Avellaneda</v>
      </c>
      <c r="D190" t="s">
        <v>3143</v>
      </c>
      <c r="E190">
        <v>1</v>
      </c>
      <c r="F190">
        <v>22</v>
      </c>
      <c r="G190">
        <v>2</v>
      </c>
      <c r="H190" t="s">
        <v>355</v>
      </c>
    </row>
    <row r="191" spans="1:8" x14ac:dyDescent="0.35">
      <c r="A191" t="str">
        <f t="shared" si="6"/>
        <v>02</v>
      </c>
      <c r="B191" t="str">
        <f t="shared" si="7"/>
        <v>005</v>
      </c>
      <c r="C191" t="str">
        <f t="shared" si="8"/>
        <v>Avellaneda</v>
      </c>
      <c r="D191" t="s">
        <v>3144</v>
      </c>
      <c r="E191">
        <v>3</v>
      </c>
      <c r="F191">
        <v>52</v>
      </c>
      <c r="G191">
        <v>2</v>
      </c>
      <c r="H191" t="s">
        <v>355</v>
      </c>
    </row>
    <row r="192" spans="1:8" x14ac:dyDescent="0.35">
      <c r="A192" t="str">
        <f t="shared" si="6"/>
        <v>02</v>
      </c>
      <c r="B192" t="str">
        <f t="shared" si="7"/>
        <v>005</v>
      </c>
      <c r="C192" t="str">
        <f t="shared" si="8"/>
        <v>Avellaneda</v>
      </c>
      <c r="D192" t="s">
        <v>3145</v>
      </c>
      <c r="E192">
        <v>2</v>
      </c>
      <c r="F192">
        <v>35</v>
      </c>
      <c r="G192">
        <v>2</v>
      </c>
      <c r="H192" t="s">
        <v>355</v>
      </c>
    </row>
    <row r="193" spans="1:8" x14ac:dyDescent="0.35">
      <c r="A193" t="str">
        <f t="shared" si="6"/>
        <v>02</v>
      </c>
      <c r="B193" t="str">
        <f t="shared" si="7"/>
        <v>005</v>
      </c>
      <c r="C193" t="str">
        <f t="shared" si="8"/>
        <v>Avellaneda</v>
      </c>
      <c r="D193" t="s">
        <v>3146</v>
      </c>
      <c r="E193">
        <v>1</v>
      </c>
      <c r="F193">
        <v>14</v>
      </c>
      <c r="G193">
        <v>2</v>
      </c>
      <c r="H193" t="s">
        <v>355</v>
      </c>
    </row>
    <row r="194" spans="1:8" x14ac:dyDescent="0.35">
      <c r="A194" t="str">
        <f t="shared" si="6"/>
        <v>02</v>
      </c>
      <c r="B194" t="str">
        <f t="shared" si="7"/>
        <v>005</v>
      </c>
      <c r="C194" t="str">
        <f t="shared" si="8"/>
        <v>Avellaneda</v>
      </c>
      <c r="D194" t="s">
        <v>3147</v>
      </c>
      <c r="E194">
        <v>1</v>
      </c>
      <c r="F194">
        <v>16</v>
      </c>
      <c r="G194">
        <v>2</v>
      </c>
      <c r="H194" t="s">
        <v>355</v>
      </c>
    </row>
    <row r="195" spans="1:8" x14ac:dyDescent="0.35">
      <c r="A195" t="str">
        <f t="shared" ref="A195:A258" si="9">+VLOOKUP(H195,$K:$N,2,FALSE)</f>
        <v>02</v>
      </c>
      <c r="B195" t="str">
        <f t="shared" ref="B195:B258" si="10">+VLOOKUP(H195,$K:$N,3,FALSE)</f>
        <v>005</v>
      </c>
      <c r="C195" t="str">
        <f t="shared" ref="C195:C258" si="11">+VLOOKUP(H195,$K:$N,4,FALSE)</f>
        <v>Avellaneda</v>
      </c>
      <c r="D195" t="s">
        <v>3148</v>
      </c>
      <c r="E195">
        <v>1</v>
      </c>
      <c r="F195">
        <v>23</v>
      </c>
      <c r="G195">
        <v>2</v>
      </c>
      <c r="H195" t="s">
        <v>355</v>
      </c>
    </row>
    <row r="196" spans="1:8" x14ac:dyDescent="0.35">
      <c r="A196" t="str">
        <f t="shared" si="9"/>
        <v>02</v>
      </c>
      <c r="B196" t="str">
        <f t="shared" si="10"/>
        <v>005</v>
      </c>
      <c r="C196" t="str">
        <f t="shared" si="11"/>
        <v>Avellaneda</v>
      </c>
      <c r="D196" t="s">
        <v>3149</v>
      </c>
      <c r="E196">
        <v>1</v>
      </c>
      <c r="F196">
        <v>0</v>
      </c>
      <c r="G196">
        <v>2</v>
      </c>
      <c r="H196" t="s">
        <v>355</v>
      </c>
    </row>
    <row r="197" spans="1:8" x14ac:dyDescent="0.35">
      <c r="A197" t="str">
        <f t="shared" si="9"/>
        <v>02</v>
      </c>
      <c r="B197" t="str">
        <f t="shared" si="10"/>
        <v>005</v>
      </c>
      <c r="C197" t="str">
        <f t="shared" si="11"/>
        <v>Avellaneda</v>
      </c>
      <c r="D197" t="s">
        <v>3150</v>
      </c>
      <c r="E197">
        <v>1</v>
      </c>
      <c r="F197">
        <v>28</v>
      </c>
      <c r="G197">
        <v>2</v>
      </c>
      <c r="H197" t="s">
        <v>355</v>
      </c>
    </row>
    <row r="198" spans="1:8" x14ac:dyDescent="0.35">
      <c r="A198" t="str">
        <f t="shared" si="9"/>
        <v>02</v>
      </c>
      <c r="B198" t="str">
        <f t="shared" si="10"/>
        <v>005</v>
      </c>
      <c r="C198" t="str">
        <f t="shared" si="11"/>
        <v>Avellaneda</v>
      </c>
      <c r="D198" t="s">
        <v>3151</v>
      </c>
      <c r="E198">
        <v>1</v>
      </c>
      <c r="F198">
        <v>25</v>
      </c>
      <c r="G198">
        <v>2</v>
      </c>
      <c r="H198" t="s">
        <v>355</v>
      </c>
    </row>
    <row r="199" spans="1:8" x14ac:dyDescent="0.35">
      <c r="A199" t="str">
        <f t="shared" si="9"/>
        <v>02</v>
      </c>
      <c r="B199" t="str">
        <f t="shared" si="10"/>
        <v>005</v>
      </c>
      <c r="C199" t="str">
        <f t="shared" si="11"/>
        <v>Avellaneda</v>
      </c>
      <c r="D199" t="s">
        <v>3152</v>
      </c>
      <c r="E199">
        <v>1</v>
      </c>
      <c r="F199">
        <v>17</v>
      </c>
      <c r="G199">
        <v>2</v>
      </c>
      <c r="H199" t="s">
        <v>355</v>
      </c>
    </row>
    <row r="200" spans="1:8" x14ac:dyDescent="0.35">
      <c r="A200" t="str">
        <f t="shared" si="9"/>
        <v>02</v>
      </c>
      <c r="B200" t="str">
        <f t="shared" si="10"/>
        <v>005</v>
      </c>
      <c r="C200" t="str">
        <f t="shared" si="11"/>
        <v>Avellaneda</v>
      </c>
      <c r="D200" t="s">
        <v>3153</v>
      </c>
      <c r="E200">
        <v>1</v>
      </c>
      <c r="F200">
        <v>21</v>
      </c>
      <c r="G200">
        <v>2</v>
      </c>
      <c r="H200" t="s">
        <v>355</v>
      </c>
    </row>
    <row r="201" spans="1:8" x14ac:dyDescent="0.35">
      <c r="A201" t="str">
        <f t="shared" si="9"/>
        <v>02</v>
      </c>
      <c r="B201" t="str">
        <f t="shared" si="10"/>
        <v>005</v>
      </c>
      <c r="C201" t="str">
        <f t="shared" si="11"/>
        <v>Avellaneda</v>
      </c>
      <c r="D201" t="s">
        <v>3154</v>
      </c>
      <c r="E201">
        <v>1</v>
      </c>
      <c r="F201">
        <v>24</v>
      </c>
      <c r="G201">
        <v>2</v>
      </c>
      <c r="H201" t="s">
        <v>355</v>
      </c>
    </row>
    <row r="202" spans="1:8" x14ac:dyDescent="0.35">
      <c r="A202" t="str">
        <f t="shared" si="9"/>
        <v>02</v>
      </c>
      <c r="B202" t="str">
        <f t="shared" si="10"/>
        <v>005</v>
      </c>
      <c r="C202" t="str">
        <f t="shared" si="11"/>
        <v>Avellaneda</v>
      </c>
      <c r="D202" t="s">
        <v>3155</v>
      </c>
      <c r="E202">
        <v>3</v>
      </c>
      <c r="F202">
        <v>87</v>
      </c>
      <c r="G202">
        <v>2</v>
      </c>
      <c r="H202" t="s">
        <v>355</v>
      </c>
    </row>
    <row r="203" spans="1:8" x14ac:dyDescent="0.35">
      <c r="A203" t="str">
        <f t="shared" si="9"/>
        <v>02</v>
      </c>
      <c r="B203" t="str">
        <f t="shared" si="10"/>
        <v>005</v>
      </c>
      <c r="C203" t="str">
        <f t="shared" si="11"/>
        <v>Avellaneda</v>
      </c>
      <c r="D203" t="s">
        <v>3156</v>
      </c>
      <c r="E203">
        <v>6</v>
      </c>
      <c r="F203">
        <v>121</v>
      </c>
      <c r="G203">
        <v>2</v>
      </c>
      <c r="H203" t="s">
        <v>355</v>
      </c>
    </row>
    <row r="204" spans="1:8" x14ac:dyDescent="0.35">
      <c r="A204" t="str">
        <f t="shared" si="9"/>
        <v>02</v>
      </c>
      <c r="B204" t="str">
        <f t="shared" si="10"/>
        <v>005</v>
      </c>
      <c r="C204" t="str">
        <f t="shared" si="11"/>
        <v>Avellaneda</v>
      </c>
      <c r="D204" t="s">
        <v>3157</v>
      </c>
      <c r="E204">
        <v>1</v>
      </c>
      <c r="F204">
        <v>17</v>
      </c>
      <c r="G204">
        <v>2</v>
      </c>
      <c r="H204" t="s">
        <v>355</v>
      </c>
    </row>
    <row r="205" spans="1:8" x14ac:dyDescent="0.35">
      <c r="A205" t="str">
        <f t="shared" si="9"/>
        <v>02</v>
      </c>
      <c r="B205" t="str">
        <f t="shared" si="10"/>
        <v>005</v>
      </c>
      <c r="C205" t="str">
        <f t="shared" si="11"/>
        <v>Avellaneda</v>
      </c>
      <c r="D205" t="s">
        <v>3158</v>
      </c>
      <c r="E205">
        <v>5</v>
      </c>
      <c r="F205">
        <v>101</v>
      </c>
      <c r="G205">
        <v>2</v>
      </c>
      <c r="H205" t="s">
        <v>355</v>
      </c>
    </row>
    <row r="206" spans="1:8" x14ac:dyDescent="0.35">
      <c r="A206" t="str">
        <f t="shared" si="9"/>
        <v>02</v>
      </c>
      <c r="B206" t="str">
        <f t="shared" si="10"/>
        <v>005</v>
      </c>
      <c r="C206" t="str">
        <f t="shared" si="11"/>
        <v>Avellaneda</v>
      </c>
      <c r="D206" t="s">
        <v>3159</v>
      </c>
      <c r="E206">
        <v>2</v>
      </c>
      <c r="F206">
        <v>46</v>
      </c>
      <c r="G206">
        <v>2</v>
      </c>
      <c r="H206" t="s">
        <v>355</v>
      </c>
    </row>
    <row r="207" spans="1:8" x14ac:dyDescent="0.35">
      <c r="A207" t="str">
        <f t="shared" si="9"/>
        <v>02</v>
      </c>
      <c r="B207" t="str">
        <f t="shared" si="10"/>
        <v>005</v>
      </c>
      <c r="C207" t="str">
        <f t="shared" si="11"/>
        <v>Avellaneda</v>
      </c>
      <c r="D207" t="s">
        <v>3160</v>
      </c>
      <c r="E207">
        <v>1</v>
      </c>
      <c r="F207">
        <v>15</v>
      </c>
      <c r="G207">
        <v>2</v>
      </c>
      <c r="H207" t="s">
        <v>355</v>
      </c>
    </row>
    <row r="208" spans="1:8" x14ac:dyDescent="0.35">
      <c r="A208" t="str">
        <f t="shared" si="9"/>
        <v>02</v>
      </c>
      <c r="B208" t="str">
        <f t="shared" si="10"/>
        <v>005</v>
      </c>
      <c r="C208" t="str">
        <f t="shared" si="11"/>
        <v>Avellaneda</v>
      </c>
      <c r="D208" t="s">
        <v>3161</v>
      </c>
      <c r="E208">
        <v>1</v>
      </c>
      <c r="F208">
        <v>19</v>
      </c>
      <c r="G208">
        <v>2</v>
      </c>
      <c r="H208" t="s">
        <v>355</v>
      </c>
    </row>
    <row r="209" spans="1:8" x14ac:dyDescent="0.35">
      <c r="A209" t="str">
        <f t="shared" si="9"/>
        <v>02</v>
      </c>
      <c r="B209" t="str">
        <f t="shared" si="10"/>
        <v>005</v>
      </c>
      <c r="C209" t="str">
        <f t="shared" si="11"/>
        <v>Avellaneda</v>
      </c>
      <c r="D209" t="s">
        <v>3162</v>
      </c>
      <c r="E209">
        <v>1</v>
      </c>
      <c r="F209">
        <v>17</v>
      </c>
      <c r="G209">
        <v>2</v>
      </c>
      <c r="H209" t="s">
        <v>355</v>
      </c>
    </row>
    <row r="210" spans="1:8" x14ac:dyDescent="0.35">
      <c r="A210" t="str">
        <f t="shared" si="9"/>
        <v>02</v>
      </c>
      <c r="B210" t="str">
        <f t="shared" si="10"/>
        <v>005</v>
      </c>
      <c r="C210" t="str">
        <f t="shared" si="11"/>
        <v>Avellaneda</v>
      </c>
      <c r="D210" t="s">
        <v>3163</v>
      </c>
      <c r="E210">
        <v>1</v>
      </c>
      <c r="F210">
        <v>18</v>
      </c>
      <c r="G210">
        <v>2</v>
      </c>
      <c r="H210" t="s">
        <v>355</v>
      </c>
    </row>
    <row r="211" spans="1:8" x14ac:dyDescent="0.35">
      <c r="A211" t="str">
        <f t="shared" si="9"/>
        <v>02</v>
      </c>
      <c r="B211" t="str">
        <f t="shared" si="10"/>
        <v>005</v>
      </c>
      <c r="C211" t="str">
        <f t="shared" si="11"/>
        <v>Avellaneda</v>
      </c>
      <c r="D211" t="s">
        <v>3164</v>
      </c>
      <c r="E211">
        <v>1</v>
      </c>
      <c r="F211">
        <v>23</v>
      </c>
      <c r="G211">
        <v>2</v>
      </c>
      <c r="H211" t="s">
        <v>355</v>
      </c>
    </row>
    <row r="212" spans="1:8" x14ac:dyDescent="0.35">
      <c r="A212" t="str">
        <f t="shared" si="9"/>
        <v>02</v>
      </c>
      <c r="B212" t="str">
        <f t="shared" si="10"/>
        <v>005</v>
      </c>
      <c r="C212" t="str">
        <f t="shared" si="11"/>
        <v>Avellaneda</v>
      </c>
      <c r="D212" t="s">
        <v>3165</v>
      </c>
      <c r="E212">
        <v>1</v>
      </c>
      <c r="F212">
        <v>18</v>
      </c>
      <c r="G212">
        <v>2</v>
      </c>
      <c r="H212" t="s">
        <v>355</v>
      </c>
    </row>
    <row r="213" spans="1:8" x14ac:dyDescent="0.35">
      <c r="A213" t="str">
        <f t="shared" si="9"/>
        <v>02</v>
      </c>
      <c r="B213" t="str">
        <f t="shared" si="10"/>
        <v>005</v>
      </c>
      <c r="C213" t="str">
        <f t="shared" si="11"/>
        <v>Avellaneda</v>
      </c>
      <c r="D213" t="s">
        <v>3166</v>
      </c>
      <c r="E213">
        <v>1</v>
      </c>
      <c r="F213">
        <v>16</v>
      </c>
      <c r="G213">
        <v>2</v>
      </c>
      <c r="H213" t="s">
        <v>355</v>
      </c>
    </row>
    <row r="214" spans="1:8" x14ac:dyDescent="0.35">
      <c r="A214" t="str">
        <f t="shared" si="9"/>
        <v>02</v>
      </c>
      <c r="B214" t="str">
        <f t="shared" si="10"/>
        <v>005</v>
      </c>
      <c r="C214" t="str">
        <f t="shared" si="11"/>
        <v>Avellaneda</v>
      </c>
      <c r="D214" t="s">
        <v>3167</v>
      </c>
      <c r="E214">
        <v>1</v>
      </c>
      <c r="F214">
        <v>23</v>
      </c>
      <c r="G214">
        <v>2</v>
      </c>
      <c r="H214" t="s">
        <v>355</v>
      </c>
    </row>
    <row r="215" spans="1:8" x14ac:dyDescent="0.35">
      <c r="A215" t="str">
        <f t="shared" si="9"/>
        <v>02</v>
      </c>
      <c r="B215" t="str">
        <f t="shared" si="10"/>
        <v>005</v>
      </c>
      <c r="C215" t="str">
        <f t="shared" si="11"/>
        <v>Avellaneda</v>
      </c>
      <c r="D215" t="s">
        <v>3168</v>
      </c>
      <c r="E215">
        <v>1</v>
      </c>
      <c r="F215">
        <v>15</v>
      </c>
      <c r="G215">
        <v>2</v>
      </c>
      <c r="H215" t="s">
        <v>355</v>
      </c>
    </row>
    <row r="216" spans="1:8" x14ac:dyDescent="0.35">
      <c r="A216" t="str">
        <f t="shared" si="9"/>
        <v>02</v>
      </c>
      <c r="B216" t="str">
        <f t="shared" si="10"/>
        <v>005</v>
      </c>
      <c r="C216" t="str">
        <f t="shared" si="11"/>
        <v>Avellaneda</v>
      </c>
      <c r="D216" t="s">
        <v>3169</v>
      </c>
      <c r="E216">
        <v>1</v>
      </c>
      <c r="F216">
        <v>16</v>
      </c>
      <c r="G216">
        <v>2</v>
      </c>
      <c r="H216" t="s">
        <v>355</v>
      </c>
    </row>
    <row r="217" spans="1:8" x14ac:dyDescent="0.35">
      <c r="A217" t="str">
        <f t="shared" si="9"/>
        <v>02</v>
      </c>
      <c r="B217" t="str">
        <f t="shared" si="10"/>
        <v>005</v>
      </c>
      <c r="C217" t="str">
        <f t="shared" si="11"/>
        <v>Avellaneda</v>
      </c>
      <c r="D217" t="s">
        <v>3170</v>
      </c>
      <c r="E217">
        <v>1</v>
      </c>
      <c r="F217">
        <v>26</v>
      </c>
      <c r="G217">
        <v>2</v>
      </c>
      <c r="H217" t="s">
        <v>355</v>
      </c>
    </row>
    <row r="218" spans="1:8" x14ac:dyDescent="0.35">
      <c r="A218" t="str">
        <f t="shared" si="9"/>
        <v>02</v>
      </c>
      <c r="B218" t="str">
        <f t="shared" si="10"/>
        <v>005</v>
      </c>
      <c r="C218" t="str">
        <f t="shared" si="11"/>
        <v>Avellaneda</v>
      </c>
      <c r="D218" t="s">
        <v>3171</v>
      </c>
      <c r="E218">
        <v>3</v>
      </c>
      <c r="F218">
        <v>69</v>
      </c>
      <c r="G218">
        <v>2</v>
      </c>
      <c r="H218" t="s">
        <v>355</v>
      </c>
    </row>
    <row r="219" spans="1:8" x14ac:dyDescent="0.35">
      <c r="A219" t="str">
        <f t="shared" si="9"/>
        <v>02</v>
      </c>
      <c r="B219" t="str">
        <f t="shared" si="10"/>
        <v>005</v>
      </c>
      <c r="C219" t="str">
        <f t="shared" si="11"/>
        <v>Avellaneda</v>
      </c>
      <c r="D219" t="s">
        <v>3172</v>
      </c>
      <c r="E219">
        <v>2</v>
      </c>
      <c r="F219">
        <v>35</v>
      </c>
      <c r="G219">
        <v>2</v>
      </c>
      <c r="H219" t="s">
        <v>355</v>
      </c>
    </row>
    <row r="220" spans="1:8" x14ac:dyDescent="0.35">
      <c r="A220" t="str">
        <f t="shared" si="9"/>
        <v>02</v>
      </c>
      <c r="B220" t="str">
        <f t="shared" si="10"/>
        <v>005</v>
      </c>
      <c r="C220" t="str">
        <f t="shared" si="11"/>
        <v>Avellaneda</v>
      </c>
      <c r="D220" t="s">
        <v>3173</v>
      </c>
      <c r="E220">
        <v>1</v>
      </c>
      <c r="F220">
        <v>17</v>
      </c>
      <c r="G220">
        <v>2</v>
      </c>
      <c r="H220" t="s">
        <v>355</v>
      </c>
    </row>
    <row r="221" spans="1:8" x14ac:dyDescent="0.35">
      <c r="A221" t="str">
        <f t="shared" si="9"/>
        <v>02</v>
      </c>
      <c r="B221" t="str">
        <f t="shared" si="10"/>
        <v>005</v>
      </c>
      <c r="C221" t="str">
        <f t="shared" si="11"/>
        <v>Avellaneda</v>
      </c>
      <c r="D221" t="s">
        <v>3174</v>
      </c>
      <c r="E221">
        <v>2</v>
      </c>
      <c r="F221">
        <v>67</v>
      </c>
      <c r="G221">
        <v>2</v>
      </c>
      <c r="H221" t="s">
        <v>355</v>
      </c>
    </row>
    <row r="222" spans="1:8" x14ac:dyDescent="0.35">
      <c r="A222" t="str">
        <f t="shared" si="9"/>
        <v>02</v>
      </c>
      <c r="B222" t="str">
        <f t="shared" si="10"/>
        <v>005</v>
      </c>
      <c r="C222" t="str">
        <f t="shared" si="11"/>
        <v>Avellaneda</v>
      </c>
      <c r="D222" t="s">
        <v>3175</v>
      </c>
      <c r="E222">
        <v>1</v>
      </c>
      <c r="F222">
        <v>16</v>
      </c>
      <c r="G222">
        <v>2</v>
      </c>
      <c r="H222" t="s">
        <v>355</v>
      </c>
    </row>
    <row r="223" spans="1:8" x14ac:dyDescent="0.35">
      <c r="A223" t="str">
        <f t="shared" si="9"/>
        <v>02</v>
      </c>
      <c r="B223" t="str">
        <f t="shared" si="10"/>
        <v>005</v>
      </c>
      <c r="C223" t="str">
        <f t="shared" si="11"/>
        <v>Avellaneda</v>
      </c>
      <c r="D223" t="s">
        <v>3176</v>
      </c>
      <c r="E223">
        <v>2</v>
      </c>
      <c r="F223">
        <v>42</v>
      </c>
      <c r="G223">
        <v>2</v>
      </c>
      <c r="H223" t="s">
        <v>355</v>
      </c>
    </row>
    <row r="224" spans="1:8" x14ac:dyDescent="0.35">
      <c r="A224" t="str">
        <f t="shared" si="9"/>
        <v>02</v>
      </c>
      <c r="B224" t="str">
        <f t="shared" si="10"/>
        <v>005</v>
      </c>
      <c r="C224" t="str">
        <f t="shared" si="11"/>
        <v>Avellaneda</v>
      </c>
      <c r="D224" t="s">
        <v>3177</v>
      </c>
      <c r="E224">
        <v>1</v>
      </c>
      <c r="F224">
        <v>30</v>
      </c>
      <c r="G224">
        <v>2</v>
      </c>
      <c r="H224" t="s">
        <v>355</v>
      </c>
    </row>
    <row r="225" spans="1:8" x14ac:dyDescent="0.35">
      <c r="A225" t="str">
        <f t="shared" si="9"/>
        <v>02</v>
      </c>
      <c r="B225" t="str">
        <f t="shared" si="10"/>
        <v>005</v>
      </c>
      <c r="C225" t="str">
        <f t="shared" si="11"/>
        <v>Avellaneda</v>
      </c>
      <c r="D225" t="s">
        <v>3178</v>
      </c>
      <c r="E225">
        <v>1</v>
      </c>
      <c r="F225">
        <v>26</v>
      </c>
      <c r="G225">
        <v>2</v>
      </c>
      <c r="H225" t="s">
        <v>355</v>
      </c>
    </row>
    <row r="226" spans="1:8" x14ac:dyDescent="0.35">
      <c r="A226" t="str">
        <f t="shared" si="9"/>
        <v>02</v>
      </c>
      <c r="B226" t="str">
        <f t="shared" si="10"/>
        <v>005</v>
      </c>
      <c r="C226" t="str">
        <f t="shared" si="11"/>
        <v>Avellaneda</v>
      </c>
      <c r="D226" t="s">
        <v>3179</v>
      </c>
      <c r="E226">
        <v>1</v>
      </c>
      <c r="F226">
        <v>18</v>
      </c>
      <c r="G226">
        <v>2</v>
      </c>
      <c r="H226" t="s">
        <v>355</v>
      </c>
    </row>
    <row r="227" spans="1:8" x14ac:dyDescent="0.35">
      <c r="A227" t="str">
        <f t="shared" si="9"/>
        <v>02</v>
      </c>
      <c r="B227" t="str">
        <f t="shared" si="10"/>
        <v>005</v>
      </c>
      <c r="C227" t="str">
        <f t="shared" si="11"/>
        <v>Avellaneda</v>
      </c>
      <c r="D227" t="s">
        <v>3180</v>
      </c>
      <c r="E227">
        <v>1</v>
      </c>
      <c r="F227">
        <v>29</v>
      </c>
      <c r="G227">
        <v>2</v>
      </c>
      <c r="H227" t="s">
        <v>355</v>
      </c>
    </row>
    <row r="228" spans="1:8" x14ac:dyDescent="0.35">
      <c r="A228" t="str">
        <f t="shared" si="9"/>
        <v>02</v>
      </c>
      <c r="B228" t="str">
        <f t="shared" si="10"/>
        <v>005</v>
      </c>
      <c r="C228" t="str">
        <f t="shared" si="11"/>
        <v>Avellaneda</v>
      </c>
      <c r="D228" t="s">
        <v>3181</v>
      </c>
      <c r="E228">
        <v>3</v>
      </c>
      <c r="F228">
        <v>47</v>
      </c>
      <c r="G228">
        <v>2</v>
      </c>
      <c r="H228" t="s">
        <v>355</v>
      </c>
    </row>
    <row r="229" spans="1:8" x14ac:dyDescent="0.35">
      <c r="A229" t="str">
        <f t="shared" si="9"/>
        <v>02</v>
      </c>
      <c r="B229" t="str">
        <f t="shared" si="10"/>
        <v>005</v>
      </c>
      <c r="C229" t="str">
        <f t="shared" si="11"/>
        <v>Avellaneda</v>
      </c>
      <c r="D229" t="s">
        <v>3182</v>
      </c>
      <c r="E229">
        <v>2</v>
      </c>
      <c r="F229">
        <v>45</v>
      </c>
      <c r="G229">
        <v>2</v>
      </c>
      <c r="H229" t="s">
        <v>355</v>
      </c>
    </row>
    <row r="230" spans="1:8" x14ac:dyDescent="0.35">
      <c r="A230" t="str">
        <f t="shared" si="9"/>
        <v>02</v>
      </c>
      <c r="B230" t="str">
        <f t="shared" si="10"/>
        <v>005</v>
      </c>
      <c r="C230" t="str">
        <f t="shared" si="11"/>
        <v>Avellaneda</v>
      </c>
      <c r="D230" t="s">
        <v>3183</v>
      </c>
      <c r="E230">
        <v>1</v>
      </c>
      <c r="F230">
        <v>19</v>
      </c>
      <c r="G230">
        <v>2</v>
      </c>
      <c r="H230" t="s">
        <v>355</v>
      </c>
    </row>
    <row r="231" spans="1:8" x14ac:dyDescent="0.35">
      <c r="A231" t="str">
        <f t="shared" si="9"/>
        <v>02</v>
      </c>
      <c r="B231" t="str">
        <f t="shared" si="10"/>
        <v>005</v>
      </c>
      <c r="C231" t="str">
        <f t="shared" si="11"/>
        <v>Avellaneda</v>
      </c>
      <c r="D231" t="s">
        <v>3184</v>
      </c>
      <c r="E231">
        <v>1</v>
      </c>
      <c r="F231">
        <v>23</v>
      </c>
      <c r="G231">
        <v>2</v>
      </c>
      <c r="H231" t="s">
        <v>355</v>
      </c>
    </row>
    <row r="232" spans="1:8" x14ac:dyDescent="0.35">
      <c r="A232" t="str">
        <f t="shared" si="9"/>
        <v>02</v>
      </c>
      <c r="B232" t="str">
        <f t="shared" si="10"/>
        <v>005</v>
      </c>
      <c r="C232" t="str">
        <f t="shared" si="11"/>
        <v>Avellaneda</v>
      </c>
      <c r="D232" t="s">
        <v>3185</v>
      </c>
      <c r="E232">
        <v>1</v>
      </c>
      <c r="F232">
        <v>32</v>
      </c>
      <c r="G232">
        <v>2</v>
      </c>
      <c r="H232" t="s">
        <v>355</v>
      </c>
    </row>
    <row r="233" spans="1:8" x14ac:dyDescent="0.35">
      <c r="A233" t="str">
        <f t="shared" si="9"/>
        <v>02</v>
      </c>
      <c r="B233" t="str">
        <f t="shared" si="10"/>
        <v>005</v>
      </c>
      <c r="C233" t="str">
        <f t="shared" si="11"/>
        <v>Avellaneda</v>
      </c>
      <c r="D233" t="s">
        <v>3186</v>
      </c>
      <c r="E233">
        <v>1</v>
      </c>
      <c r="F233">
        <v>22</v>
      </c>
      <c r="G233">
        <v>2</v>
      </c>
      <c r="H233" t="s">
        <v>355</v>
      </c>
    </row>
    <row r="234" spans="1:8" x14ac:dyDescent="0.35">
      <c r="A234" t="str">
        <f t="shared" si="9"/>
        <v>02</v>
      </c>
      <c r="B234" t="str">
        <f t="shared" si="10"/>
        <v>005</v>
      </c>
      <c r="C234" t="str">
        <f t="shared" si="11"/>
        <v>Avellaneda</v>
      </c>
      <c r="D234" t="s">
        <v>3187</v>
      </c>
      <c r="E234">
        <v>1</v>
      </c>
      <c r="F234">
        <v>31</v>
      </c>
      <c r="G234">
        <v>2</v>
      </c>
      <c r="H234" t="s">
        <v>355</v>
      </c>
    </row>
    <row r="235" spans="1:8" x14ac:dyDescent="0.35">
      <c r="A235" t="str">
        <f t="shared" si="9"/>
        <v>02</v>
      </c>
      <c r="B235" t="str">
        <f t="shared" si="10"/>
        <v>005</v>
      </c>
      <c r="C235" t="str">
        <f t="shared" si="11"/>
        <v>Avellaneda</v>
      </c>
      <c r="D235" t="s">
        <v>3188</v>
      </c>
      <c r="E235">
        <v>2</v>
      </c>
      <c r="F235">
        <v>43</v>
      </c>
      <c r="G235">
        <v>2</v>
      </c>
      <c r="H235" t="s">
        <v>355</v>
      </c>
    </row>
    <row r="236" spans="1:8" x14ac:dyDescent="0.35">
      <c r="A236" t="str">
        <f t="shared" si="9"/>
        <v>02</v>
      </c>
      <c r="B236" t="str">
        <f t="shared" si="10"/>
        <v>005</v>
      </c>
      <c r="C236" t="str">
        <f t="shared" si="11"/>
        <v>Avellaneda</v>
      </c>
      <c r="D236" t="s">
        <v>3189</v>
      </c>
      <c r="E236">
        <v>1</v>
      </c>
      <c r="F236">
        <v>31</v>
      </c>
      <c r="G236">
        <v>2</v>
      </c>
      <c r="H236" t="s">
        <v>355</v>
      </c>
    </row>
    <row r="237" spans="1:8" x14ac:dyDescent="0.35">
      <c r="A237" t="str">
        <f t="shared" si="9"/>
        <v>02</v>
      </c>
      <c r="B237" t="str">
        <f t="shared" si="10"/>
        <v>005</v>
      </c>
      <c r="C237" t="str">
        <f t="shared" si="11"/>
        <v>Avellaneda</v>
      </c>
      <c r="D237" t="s">
        <v>3190</v>
      </c>
      <c r="E237">
        <v>1</v>
      </c>
      <c r="F237">
        <v>24</v>
      </c>
      <c r="G237">
        <v>2</v>
      </c>
      <c r="H237" t="s">
        <v>355</v>
      </c>
    </row>
    <row r="238" spans="1:8" x14ac:dyDescent="0.35">
      <c r="A238" t="str">
        <f t="shared" si="9"/>
        <v>02</v>
      </c>
      <c r="B238" t="str">
        <f t="shared" si="10"/>
        <v>005</v>
      </c>
      <c r="C238" t="str">
        <f t="shared" si="11"/>
        <v>Avellaneda</v>
      </c>
      <c r="D238" t="s">
        <v>3191</v>
      </c>
      <c r="E238">
        <v>1</v>
      </c>
      <c r="F238">
        <v>17</v>
      </c>
      <c r="G238">
        <v>2</v>
      </c>
      <c r="H238" t="s">
        <v>355</v>
      </c>
    </row>
    <row r="239" spans="1:8" x14ac:dyDescent="0.35">
      <c r="A239" t="str">
        <f t="shared" si="9"/>
        <v>02</v>
      </c>
      <c r="B239" t="str">
        <f t="shared" si="10"/>
        <v>005</v>
      </c>
      <c r="C239" t="str">
        <f t="shared" si="11"/>
        <v>Avellaneda</v>
      </c>
      <c r="D239" t="s">
        <v>3192</v>
      </c>
      <c r="E239">
        <v>1</v>
      </c>
      <c r="F239">
        <v>32</v>
      </c>
      <c r="G239">
        <v>2</v>
      </c>
      <c r="H239" t="s">
        <v>355</v>
      </c>
    </row>
    <row r="240" spans="1:8" x14ac:dyDescent="0.35">
      <c r="A240" t="str">
        <f t="shared" si="9"/>
        <v>02</v>
      </c>
      <c r="B240" t="str">
        <f t="shared" si="10"/>
        <v>005</v>
      </c>
      <c r="C240" t="str">
        <f t="shared" si="11"/>
        <v>Avellaneda</v>
      </c>
      <c r="D240" t="s">
        <v>3193</v>
      </c>
      <c r="E240">
        <v>1</v>
      </c>
      <c r="F240">
        <v>17</v>
      </c>
      <c r="G240">
        <v>2</v>
      </c>
      <c r="H240" t="s">
        <v>355</v>
      </c>
    </row>
    <row r="241" spans="1:8" x14ac:dyDescent="0.35">
      <c r="A241" t="str">
        <f t="shared" si="9"/>
        <v>02</v>
      </c>
      <c r="B241" t="str">
        <f t="shared" si="10"/>
        <v>111</v>
      </c>
      <c r="C241" t="str">
        <f t="shared" si="11"/>
        <v>Lanús</v>
      </c>
      <c r="D241" t="s">
        <v>3194</v>
      </c>
      <c r="E241">
        <v>2</v>
      </c>
      <c r="F241">
        <v>19</v>
      </c>
      <c r="G241">
        <v>2</v>
      </c>
      <c r="H241" t="s">
        <v>2500</v>
      </c>
    </row>
    <row r="242" spans="1:8" x14ac:dyDescent="0.35">
      <c r="A242" t="str">
        <f t="shared" si="9"/>
        <v>02</v>
      </c>
      <c r="B242" t="str">
        <f t="shared" si="10"/>
        <v>111</v>
      </c>
      <c r="C242" t="str">
        <f t="shared" si="11"/>
        <v>Lanús</v>
      </c>
      <c r="D242" t="s">
        <v>3195</v>
      </c>
      <c r="E242">
        <v>1</v>
      </c>
      <c r="F242">
        <v>18</v>
      </c>
      <c r="G242">
        <v>2</v>
      </c>
      <c r="H242" t="s">
        <v>2500</v>
      </c>
    </row>
    <row r="243" spans="1:8" x14ac:dyDescent="0.35">
      <c r="A243" t="str">
        <f t="shared" si="9"/>
        <v>02</v>
      </c>
      <c r="B243" t="str">
        <f t="shared" si="10"/>
        <v>111</v>
      </c>
      <c r="C243" t="str">
        <f t="shared" si="11"/>
        <v>Lanús</v>
      </c>
      <c r="D243" t="s">
        <v>3196</v>
      </c>
      <c r="E243">
        <v>1</v>
      </c>
      <c r="F243">
        <v>15</v>
      </c>
      <c r="G243">
        <v>2</v>
      </c>
      <c r="H243" t="s">
        <v>2500</v>
      </c>
    </row>
    <row r="244" spans="1:8" x14ac:dyDescent="0.35">
      <c r="A244" t="str">
        <f t="shared" si="9"/>
        <v>02</v>
      </c>
      <c r="B244" t="str">
        <f t="shared" si="10"/>
        <v>111</v>
      </c>
      <c r="C244" t="str">
        <f t="shared" si="11"/>
        <v>Lanús</v>
      </c>
      <c r="D244" t="s">
        <v>3197</v>
      </c>
      <c r="E244">
        <v>1</v>
      </c>
      <c r="F244">
        <v>15</v>
      </c>
      <c r="G244">
        <v>2</v>
      </c>
      <c r="H244" t="s">
        <v>2500</v>
      </c>
    </row>
    <row r="245" spans="1:8" x14ac:dyDescent="0.35">
      <c r="A245" t="str">
        <f t="shared" si="9"/>
        <v>02</v>
      </c>
      <c r="B245" t="str">
        <f t="shared" si="10"/>
        <v>111</v>
      </c>
      <c r="C245" t="str">
        <f t="shared" si="11"/>
        <v>Lanús</v>
      </c>
      <c r="D245" t="s">
        <v>3198</v>
      </c>
      <c r="E245">
        <v>2</v>
      </c>
      <c r="F245">
        <v>32</v>
      </c>
      <c r="G245">
        <v>2</v>
      </c>
      <c r="H245" t="s">
        <v>2500</v>
      </c>
    </row>
    <row r="246" spans="1:8" x14ac:dyDescent="0.35">
      <c r="A246" t="str">
        <f t="shared" si="9"/>
        <v>02</v>
      </c>
      <c r="B246" t="str">
        <f t="shared" si="10"/>
        <v>111</v>
      </c>
      <c r="C246" t="str">
        <f t="shared" si="11"/>
        <v>Lanús</v>
      </c>
      <c r="D246" t="s">
        <v>3199</v>
      </c>
      <c r="E246">
        <v>1</v>
      </c>
      <c r="F246">
        <v>19</v>
      </c>
      <c r="G246">
        <v>2</v>
      </c>
      <c r="H246" t="s">
        <v>2500</v>
      </c>
    </row>
    <row r="247" spans="1:8" x14ac:dyDescent="0.35">
      <c r="A247" t="str">
        <f t="shared" si="9"/>
        <v>02</v>
      </c>
      <c r="B247" t="str">
        <f t="shared" si="10"/>
        <v>111</v>
      </c>
      <c r="C247" t="str">
        <f t="shared" si="11"/>
        <v>Lanús</v>
      </c>
      <c r="D247" t="s">
        <v>3200</v>
      </c>
      <c r="E247">
        <v>2</v>
      </c>
      <c r="F247">
        <v>30</v>
      </c>
      <c r="G247">
        <v>2</v>
      </c>
      <c r="H247" t="s">
        <v>2500</v>
      </c>
    </row>
    <row r="248" spans="1:8" x14ac:dyDescent="0.35">
      <c r="A248" t="str">
        <f t="shared" si="9"/>
        <v>02</v>
      </c>
      <c r="B248" t="str">
        <f t="shared" si="10"/>
        <v>111</v>
      </c>
      <c r="C248" t="str">
        <f t="shared" si="11"/>
        <v>Lanús</v>
      </c>
      <c r="D248" t="s">
        <v>3201</v>
      </c>
      <c r="E248">
        <v>1</v>
      </c>
      <c r="F248">
        <v>28</v>
      </c>
      <c r="G248">
        <v>2</v>
      </c>
      <c r="H248" t="s">
        <v>2500</v>
      </c>
    </row>
    <row r="249" spans="1:8" x14ac:dyDescent="0.35">
      <c r="A249" t="str">
        <f t="shared" si="9"/>
        <v>02</v>
      </c>
      <c r="B249" t="str">
        <f t="shared" si="10"/>
        <v>111</v>
      </c>
      <c r="C249" t="str">
        <f t="shared" si="11"/>
        <v>Lanús</v>
      </c>
      <c r="D249" t="s">
        <v>3002</v>
      </c>
      <c r="E249">
        <v>1</v>
      </c>
      <c r="F249">
        <v>12</v>
      </c>
      <c r="G249">
        <v>2</v>
      </c>
      <c r="H249" t="s">
        <v>2500</v>
      </c>
    </row>
    <row r="250" spans="1:8" x14ac:dyDescent="0.35">
      <c r="A250" t="str">
        <f t="shared" si="9"/>
        <v>02</v>
      </c>
      <c r="B250" t="str">
        <f t="shared" si="10"/>
        <v>111</v>
      </c>
      <c r="C250" t="str">
        <f t="shared" si="11"/>
        <v>Lanús</v>
      </c>
      <c r="D250" t="s">
        <v>3202</v>
      </c>
      <c r="E250">
        <v>1</v>
      </c>
      <c r="F250">
        <v>21</v>
      </c>
      <c r="G250">
        <v>2</v>
      </c>
      <c r="H250" t="s">
        <v>2500</v>
      </c>
    </row>
    <row r="251" spans="1:8" x14ac:dyDescent="0.35">
      <c r="A251" t="str">
        <f t="shared" si="9"/>
        <v>02</v>
      </c>
      <c r="B251" t="str">
        <f t="shared" si="10"/>
        <v>111</v>
      </c>
      <c r="C251" t="str">
        <f t="shared" si="11"/>
        <v>Lanús</v>
      </c>
      <c r="D251" t="s">
        <v>3203</v>
      </c>
      <c r="E251">
        <v>1</v>
      </c>
      <c r="F251">
        <v>19</v>
      </c>
      <c r="G251">
        <v>2</v>
      </c>
      <c r="H251" t="s">
        <v>2500</v>
      </c>
    </row>
    <row r="252" spans="1:8" x14ac:dyDescent="0.35">
      <c r="A252" t="str">
        <f t="shared" si="9"/>
        <v>02</v>
      </c>
      <c r="B252" t="str">
        <f t="shared" si="10"/>
        <v>111</v>
      </c>
      <c r="C252" t="str">
        <f t="shared" si="11"/>
        <v>Lanús</v>
      </c>
      <c r="D252" t="s">
        <v>3204</v>
      </c>
      <c r="E252">
        <v>10</v>
      </c>
      <c r="F252">
        <v>265</v>
      </c>
      <c r="G252">
        <v>2</v>
      </c>
      <c r="H252" t="s">
        <v>2500</v>
      </c>
    </row>
    <row r="253" spans="1:8" x14ac:dyDescent="0.35">
      <c r="A253" t="str">
        <f t="shared" si="9"/>
        <v>02</v>
      </c>
      <c r="B253" t="str">
        <f t="shared" si="10"/>
        <v>111</v>
      </c>
      <c r="C253" t="str">
        <f t="shared" si="11"/>
        <v>Lanús</v>
      </c>
      <c r="D253" t="s">
        <v>3205</v>
      </c>
      <c r="E253">
        <v>1</v>
      </c>
      <c r="F253">
        <v>20</v>
      </c>
      <c r="G253">
        <v>2</v>
      </c>
      <c r="H253" t="s">
        <v>2500</v>
      </c>
    </row>
    <row r="254" spans="1:8" x14ac:dyDescent="0.35">
      <c r="A254" t="str">
        <f t="shared" si="9"/>
        <v>02</v>
      </c>
      <c r="B254" t="str">
        <f t="shared" si="10"/>
        <v>111</v>
      </c>
      <c r="C254" t="str">
        <f t="shared" si="11"/>
        <v>Lanús</v>
      </c>
      <c r="D254" t="s">
        <v>3206</v>
      </c>
      <c r="E254">
        <v>3</v>
      </c>
      <c r="F254">
        <v>51</v>
      </c>
      <c r="G254">
        <v>2</v>
      </c>
      <c r="H254" t="s">
        <v>2500</v>
      </c>
    </row>
    <row r="255" spans="1:8" x14ac:dyDescent="0.35">
      <c r="A255" t="str">
        <f t="shared" si="9"/>
        <v>02</v>
      </c>
      <c r="B255" t="str">
        <f t="shared" si="10"/>
        <v>111</v>
      </c>
      <c r="C255" t="str">
        <f t="shared" si="11"/>
        <v>Lanús</v>
      </c>
      <c r="D255" t="s">
        <v>3207</v>
      </c>
      <c r="E255">
        <v>4</v>
      </c>
      <c r="F255">
        <v>118</v>
      </c>
      <c r="G255">
        <v>2</v>
      </c>
      <c r="H255" t="s">
        <v>2500</v>
      </c>
    </row>
    <row r="256" spans="1:8" x14ac:dyDescent="0.35">
      <c r="A256" t="str">
        <f t="shared" si="9"/>
        <v>02</v>
      </c>
      <c r="B256" t="str">
        <f t="shared" si="10"/>
        <v>111</v>
      </c>
      <c r="C256" t="str">
        <f t="shared" si="11"/>
        <v>Lanús</v>
      </c>
      <c r="D256" t="s">
        <v>3208</v>
      </c>
      <c r="E256">
        <v>2</v>
      </c>
      <c r="F256">
        <v>34</v>
      </c>
      <c r="G256">
        <v>2</v>
      </c>
      <c r="H256" t="s">
        <v>2500</v>
      </c>
    </row>
    <row r="257" spans="1:8" x14ac:dyDescent="0.35">
      <c r="A257" t="str">
        <f t="shared" si="9"/>
        <v>02</v>
      </c>
      <c r="B257" t="str">
        <f t="shared" si="10"/>
        <v>111</v>
      </c>
      <c r="C257" t="str">
        <f t="shared" si="11"/>
        <v>Lanús</v>
      </c>
      <c r="D257" t="s">
        <v>3209</v>
      </c>
      <c r="E257">
        <v>2</v>
      </c>
      <c r="F257">
        <v>20</v>
      </c>
      <c r="G257">
        <v>2</v>
      </c>
      <c r="H257" t="s">
        <v>2500</v>
      </c>
    </row>
    <row r="258" spans="1:8" x14ac:dyDescent="0.35">
      <c r="A258" t="str">
        <f t="shared" si="9"/>
        <v>02</v>
      </c>
      <c r="B258" t="str">
        <f t="shared" si="10"/>
        <v>111</v>
      </c>
      <c r="C258" t="str">
        <f t="shared" si="11"/>
        <v>Lanús</v>
      </c>
      <c r="D258" t="s">
        <v>3210</v>
      </c>
      <c r="E258">
        <v>3</v>
      </c>
      <c r="F258">
        <v>57</v>
      </c>
      <c r="G258">
        <v>2</v>
      </c>
      <c r="H258" t="s">
        <v>2500</v>
      </c>
    </row>
    <row r="259" spans="1:8" x14ac:dyDescent="0.35">
      <c r="A259" t="str">
        <f t="shared" ref="A259:A322" si="12">+VLOOKUP(H259,$K:$N,2,FALSE)</f>
        <v>02</v>
      </c>
      <c r="B259" t="str">
        <f t="shared" ref="B259:B322" si="13">+VLOOKUP(H259,$K:$N,3,FALSE)</f>
        <v>111</v>
      </c>
      <c r="C259" t="str">
        <f t="shared" ref="C259:C322" si="14">+VLOOKUP(H259,$K:$N,4,FALSE)</f>
        <v>Lanús</v>
      </c>
      <c r="D259" t="s">
        <v>2552</v>
      </c>
      <c r="E259">
        <v>1</v>
      </c>
      <c r="F259">
        <v>14</v>
      </c>
      <c r="G259">
        <v>2</v>
      </c>
      <c r="H259" t="s">
        <v>2500</v>
      </c>
    </row>
    <row r="260" spans="1:8" x14ac:dyDescent="0.35">
      <c r="A260" t="str">
        <f t="shared" si="12"/>
        <v>02</v>
      </c>
      <c r="B260" t="str">
        <f t="shared" si="13"/>
        <v>111</v>
      </c>
      <c r="C260" t="str">
        <f t="shared" si="14"/>
        <v>Lanús</v>
      </c>
      <c r="D260" t="s">
        <v>3211</v>
      </c>
      <c r="E260">
        <v>2</v>
      </c>
      <c r="F260">
        <v>37</v>
      </c>
      <c r="G260">
        <v>2</v>
      </c>
      <c r="H260" t="s">
        <v>2500</v>
      </c>
    </row>
    <row r="261" spans="1:8" x14ac:dyDescent="0.35">
      <c r="A261" t="str">
        <f t="shared" si="12"/>
        <v>02</v>
      </c>
      <c r="B261" t="str">
        <f t="shared" si="13"/>
        <v>111</v>
      </c>
      <c r="C261" t="str">
        <f t="shared" si="14"/>
        <v>Lanús</v>
      </c>
      <c r="D261" t="s">
        <v>3212</v>
      </c>
      <c r="E261">
        <v>1</v>
      </c>
      <c r="F261">
        <v>18</v>
      </c>
      <c r="G261">
        <v>2</v>
      </c>
      <c r="H261" t="s">
        <v>2500</v>
      </c>
    </row>
    <row r="262" spans="1:8" x14ac:dyDescent="0.35">
      <c r="A262" t="str">
        <f t="shared" si="12"/>
        <v>02</v>
      </c>
      <c r="B262" t="str">
        <f t="shared" si="13"/>
        <v>111</v>
      </c>
      <c r="C262" t="str">
        <f t="shared" si="14"/>
        <v>Lanús</v>
      </c>
      <c r="D262" t="s">
        <v>3213</v>
      </c>
      <c r="E262">
        <v>1</v>
      </c>
      <c r="F262">
        <v>21</v>
      </c>
      <c r="G262">
        <v>2</v>
      </c>
      <c r="H262" t="s">
        <v>2500</v>
      </c>
    </row>
    <row r="263" spans="1:8" x14ac:dyDescent="0.35">
      <c r="A263" t="str">
        <f t="shared" si="12"/>
        <v>02</v>
      </c>
      <c r="B263" t="str">
        <f t="shared" si="13"/>
        <v>111</v>
      </c>
      <c r="C263" t="str">
        <f t="shared" si="14"/>
        <v>Lanús</v>
      </c>
      <c r="D263" t="s">
        <v>3214</v>
      </c>
      <c r="E263">
        <v>3</v>
      </c>
      <c r="F263">
        <v>65</v>
      </c>
      <c r="G263">
        <v>2</v>
      </c>
      <c r="H263" t="s">
        <v>2500</v>
      </c>
    </row>
    <row r="264" spans="1:8" x14ac:dyDescent="0.35">
      <c r="A264" t="str">
        <f t="shared" si="12"/>
        <v>02</v>
      </c>
      <c r="B264" t="str">
        <f t="shared" si="13"/>
        <v>111</v>
      </c>
      <c r="C264" t="str">
        <f t="shared" si="14"/>
        <v>Lanús</v>
      </c>
      <c r="D264" t="s">
        <v>3215</v>
      </c>
      <c r="E264">
        <v>1</v>
      </c>
      <c r="F264">
        <v>30</v>
      </c>
      <c r="G264">
        <v>2</v>
      </c>
      <c r="H264" t="s">
        <v>2500</v>
      </c>
    </row>
    <row r="265" spans="1:8" x14ac:dyDescent="0.35">
      <c r="A265" t="str">
        <f t="shared" si="12"/>
        <v>02</v>
      </c>
      <c r="B265" t="str">
        <f t="shared" si="13"/>
        <v>111</v>
      </c>
      <c r="C265" t="str">
        <f t="shared" si="14"/>
        <v>Lanús</v>
      </c>
      <c r="D265" t="s">
        <v>3216</v>
      </c>
      <c r="E265">
        <v>2</v>
      </c>
      <c r="F265">
        <v>33</v>
      </c>
      <c r="G265">
        <v>2</v>
      </c>
      <c r="H265" t="s">
        <v>2500</v>
      </c>
    </row>
    <row r="266" spans="1:8" x14ac:dyDescent="0.35">
      <c r="A266" t="str">
        <f t="shared" si="12"/>
        <v>02</v>
      </c>
      <c r="B266" t="str">
        <f t="shared" si="13"/>
        <v>111</v>
      </c>
      <c r="C266" t="str">
        <f t="shared" si="14"/>
        <v>Lanús</v>
      </c>
      <c r="D266" t="s">
        <v>3217</v>
      </c>
      <c r="E266">
        <v>1</v>
      </c>
      <c r="F266">
        <v>17</v>
      </c>
      <c r="G266">
        <v>2</v>
      </c>
      <c r="H266" t="s">
        <v>2500</v>
      </c>
    </row>
    <row r="267" spans="1:8" x14ac:dyDescent="0.35">
      <c r="A267" t="str">
        <f t="shared" si="12"/>
        <v>02</v>
      </c>
      <c r="B267" t="str">
        <f t="shared" si="13"/>
        <v>111</v>
      </c>
      <c r="C267" t="str">
        <f t="shared" si="14"/>
        <v>Lanús</v>
      </c>
      <c r="D267" t="s">
        <v>3218</v>
      </c>
      <c r="E267">
        <v>1</v>
      </c>
      <c r="F267">
        <v>16</v>
      </c>
      <c r="G267">
        <v>2</v>
      </c>
      <c r="H267" t="s">
        <v>2500</v>
      </c>
    </row>
    <row r="268" spans="1:8" x14ac:dyDescent="0.35">
      <c r="A268" t="str">
        <f t="shared" si="12"/>
        <v>02</v>
      </c>
      <c r="B268" t="str">
        <f t="shared" si="13"/>
        <v>111</v>
      </c>
      <c r="C268" t="str">
        <f t="shared" si="14"/>
        <v>Lanús</v>
      </c>
      <c r="D268" t="s">
        <v>3219</v>
      </c>
      <c r="E268">
        <v>3</v>
      </c>
      <c r="F268">
        <v>53</v>
      </c>
      <c r="G268">
        <v>2</v>
      </c>
      <c r="H268" t="s">
        <v>2500</v>
      </c>
    </row>
    <row r="269" spans="1:8" x14ac:dyDescent="0.35">
      <c r="A269" t="str">
        <f t="shared" si="12"/>
        <v>02</v>
      </c>
      <c r="B269" t="str">
        <f t="shared" si="13"/>
        <v>111</v>
      </c>
      <c r="C269" t="str">
        <f t="shared" si="14"/>
        <v>Lanús</v>
      </c>
      <c r="D269" t="s">
        <v>3220</v>
      </c>
      <c r="E269">
        <v>1</v>
      </c>
      <c r="F269">
        <v>18</v>
      </c>
      <c r="G269">
        <v>2</v>
      </c>
      <c r="H269" t="s">
        <v>2500</v>
      </c>
    </row>
    <row r="270" spans="1:8" x14ac:dyDescent="0.35">
      <c r="A270" t="str">
        <f t="shared" si="12"/>
        <v>02</v>
      </c>
      <c r="B270" t="str">
        <f t="shared" si="13"/>
        <v>111</v>
      </c>
      <c r="C270" t="str">
        <f t="shared" si="14"/>
        <v>Lanús</v>
      </c>
      <c r="D270" t="s">
        <v>3221</v>
      </c>
      <c r="E270">
        <v>1</v>
      </c>
      <c r="F270">
        <v>11</v>
      </c>
      <c r="G270">
        <v>2</v>
      </c>
      <c r="H270" t="s">
        <v>2500</v>
      </c>
    </row>
    <row r="271" spans="1:8" x14ac:dyDescent="0.35">
      <c r="A271" t="str">
        <f t="shared" si="12"/>
        <v>02</v>
      </c>
      <c r="B271" t="str">
        <f t="shared" si="13"/>
        <v>111</v>
      </c>
      <c r="C271" t="str">
        <f t="shared" si="14"/>
        <v>Lanús</v>
      </c>
      <c r="D271" t="s">
        <v>3222</v>
      </c>
      <c r="E271">
        <v>1</v>
      </c>
      <c r="F271">
        <v>7</v>
      </c>
      <c r="G271">
        <v>2</v>
      </c>
      <c r="H271" t="s">
        <v>2500</v>
      </c>
    </row>
    <row r="272" spans="1:8" x14ac:dyDescent="0.35">
      <c r="A272" t="str">
        <f t="shared" si="12"/>
        <v>02</v>
      </c>
      <c r="B272" t="str">
        <f t="shared" si="13"/>
        <v>111</v>
      </c>
      <c r="C272" t="str">
        <f t="shared" si="14"/>
        <v>Lanús</v>
      </c>
      <c r="D272" t="s">
        <v>3223</v>
      </c>
      <c r="E272">
        <v>1</v>
      </c>
      <c r="F272">
        <v>15</v>
      </c>
      <c r="G272">
        <v>2</v>
      </c>
      <c r="H272" t="s">
        <v>2500</v>
      </c>
    </row>
    <row r="273" spans="1:8" x14ac:dyDescent="0.35">
      <c r="A273" t="str">
        <f t="shared" si="12"/>
        <v>02</v>
      </c>
      <c r="B273" t="str">
        <f t="shared" si="13"/>
        <v>111</v>
      </c>
      <c r="C273" t="str">
        <f t="shared" si="14"/>
        <v>Lanús</v>
      </c>
      <c r="D273" t="s">
        <v>3224</v>
      </c>
      <c r="E273">
        <v>1</v>
      </c>
      <c r="F273">
        <v>12</v>
      </c>
      <c r="G273">
        <v>2</v>
      </c>
      <c r="H273" t="s">
        <v>2500</v>
      </c>
    </row>
    <row r="274" spans="1:8" x14ac:dyDescent="0.35">
      <c r="A274" t="str">
        <f t="shared" si="12"/>
        <v>02</v>
      </c>
      <c r="B274" t="str">
        <f t="shared" si="13"/>
        <v>111</v>
      </c>
      <c r="C274" t="str">
        <f t="shared" si="14"/>
        <v>Lanús</v>
      </c>
      <c r="D274" t="s">
        <v>3225</v>
      </c>
      <c r="E274">
        <v>3</v>
      </c>
      <c r="F274">
        <v>68</v>
      </c>
      <c r="G274">
        <v>2</v>
      </c>
      <c r="H274" t="s">
        <v>2500</v>
      </c>
    </row>
    <row r="275" spans="1:8" x14ac:dyDescent="0.35">
      <c r="A275" t="str">
        <f t="shared" si="12"/>
        <v>02</v>
      </c>
      <c r="B275" t="str">
        <f t="shared" si="13"/>
        <v>111</v>
      </c>
      <c r="C275" t="str">
        <f t="shared" si="14"/>
        <v>Lanús</v>
      </c>
      <c r="D275" t="s">
        <v>3226</v>
      </c>
      <c r="E275">
        <v>1</v>
      </c>
      <c r="F275">
        <v>16</v>
      </c>
      <c r="G275">
        <v>2</v>
      </c>
      <c r="H275" t="s">
        <v>2500</v>
      </c>
    </row>
    <row r="276" spans="1:8" x14ac:dyDescent="0.35">
      <c r="A276" t="str">
        <f t="shared" si="12"/>
        <v>02</v>
      </c>
      <c r="B276" t="str">
        <f t="shared" si="13"/>
        <v>062</v>
      </c>
      <c r="C276" t="str">
        <f t="shared" si="14"/>
        <v>Lomas de Zamora</v>
      </c>
      <c r="D276" t="s">
        <v>1465</v>
      </c>
      <c r="E276">
        <v>1</v>
      </c>
      <c r="F276">
        <v>15</v>
      </c>
      <c r="G276">
        <v>2</v>
      </c>
      <c r="H276" t="s">
        <v>1360</v>
      </c>
    </row>
    <row r="277" spans="1:8" x14ac:dyDescent="0.35">
      <c r="A277" t="str">
        <f t="shared" si="12"/>
        <v>02</v>
      </c>
      <c r="B277" t="str">
        <f t="shared" si="13"/>
        <v>062</v>
      </c>
      <c r="C277" t="str">
        <f t="shared" si="14"/>
        <v>Lomas de Zamora</v>
      </c>
      <c r="D277" t="s">
        <v>3227</v>
      </c>
      <c r="E277">
        <v>1</v>
      </c>
      <c r="F277">
        <v>7</v>
      </c>
      <c r="G277">
        <v>2</v>
      </c>
      <c r="H277" t="s">
        <v>1360</v>
      </c>
    </row>
    <row r="278" spans="1:8" x14ac:dyDescent="0.35">
      <c r="A278" t="str">
        <f t="shared" si="12"/>
        <v>02</v>
      </c>
      <c r="B278" t="str">
        <f t="shared" si="13"/>
        <v>062</v>
      </c>
      <c r="C278" t="str">
        <f t="shared" si="14"/>
        <v>Lomas de Zamora</v>
      </c>
      <c r="D278" t="s">
        <v>3228</v>
      </c>
      <c r="E278">
        <v>5</v>
      </c>
      <c r="F278">
        <v>62</v>
      </c>
      <c r="G278">
        <v>2</v>
      </c>
      <c r="H278" t="s">
        <v>1360</v>
      </c>
    </row>
    <row r="279" spans="1:8" x14ac:dyDescent="0.35">
      <c r="A279" t="str">
        <f t="shared" si="12"/>
        <v>02</v>
      </c>
      <c r="B279" t="str">
        <f t="shared" si="13"/>
        <v>062</v>
      </c>
      <c r="C279" t="str">
        <f t="shared" si="14"/>
        <v>Lomas de Zamora</v>
      </c>
      <c r="D279" t="s">
        <v>3229</v>
      </c>
      <c r="E279">
        <v>2</v>
      </c>
      <c r="F279">
        <v>20</v>
      </c>
      <c r="G279">
        <v>2</v>
      </c>
      <c r="H279" t="s">
        <v>1360</v>
      </c>
    </row>
    <row r="280" spans="1:8" x14ac:dyDescent="0.35">
      <c r="A280" t="str">
        <f t="shared" si="12"/>
        <v>02</v>
      </c>
      <c r="B280" t="str">
        <f t="shared" si="13"/>
        <v>062</v>
      </c>
      <c r="C280" t="str">
        <f t="shared" si="14"/>
        <v>Lomas de Zamora</v>
      </c>
      <c r="D280" t="s">
        <v>3230</v>
      </c>
      <c r="E280">
        <v>1</v>
      </c>
      <c r="F280">
        <v>13</v>
      </c>
      <c r="G280">
        <v>2</v>
      </c>
      <c r="H280" t="s">
        <v>1360</v>
      </c>
    </row>
    <row r="281" spans="1:8" x14ac:dyDescent="0.35">
      <c r="A281" t="str">
        <f t="shared" si="12"/>
        <v>02</v>
      </c>
      <c r="B281" t="str">
        <f t="shared" si="13"/>
        <v>062</v>
      </c>
      <c r="C281" t="str">
        <f t="shared" si="14"/>
        <v>Lomas de Zamora</v>
      </c>
      <c r="D281" t="s">
        <v>3231</v>
      </c>
      <c r="E281">
        <v>1</v>
      </c>
      <c r="F281">
        <v>21</v>
      </c>
      <c r="G281">
        <v>2</v>
      </c>
      <c r="H281" t="s">
        <v>1360</v>
      </c>
    </row>
    <row r="282" spans="1:8" x14ac:dyDescent="0.35">
      <c r="A282" t="str">
        <f t="shared" si="12"/>
        <v>02</v>
      </c>
      <c r="B282" t="str">
        <f t="shared" si="13"/>
        <v>062</v>
      </c>
      <c r="C282" t="str">
        <f t="shared" si="14"/>
        <v>Lomas de Zamora</v>
      </c>
      <c r="D282" t="s">
        <v>3232</v>
      </c>
      <c r="E282">
        <v>1</v>
      </c>
      <c r="F282">
        <v>20</v>
      </c>
      <c r="G282">
        <v>2</v>
      </c>
      <c r="H282" t="s">
        <v>1360</v>
      </c>
    </row>
    <row r="283" spans="1:8" x14ac:dyDescent="0.35">
      <c r="A283" t="str">
        <f t="shared" si="12"/>
        <v>02</v>
      </c>
      <c r="B283" t="str">
        <f t="shared" si="13"/>
        <v>062</v>
      </c>
      <c r="C283" t="str">
        <f t="shared" si="14"/>
        <v>Lomas de Zamora</v>
      </c>
      <c r="D283" t="s">
        <v>3233</v>
      </c>
      <c r="E283">
        <v>1</v>
      </c>
      <c r="F283">
        <v>10</v>
      </c>
      <c r="G283">
        <v>2</v>
      </c>
      <c r="H283" t="s">
        <v>1360</v>
      </c>
    </row>
    <row r="284" spans="1:8" x14ac:dyDescent="0.35">
      <c r="A284" t="str">
        <f t="shared" si="12"/>
        <v>02</v>
      </c>
      <c r="B284" t="str">
        <f t="shared" si="13"/>
        <v>062</v>
      </c>
      <c r="C284" t="str">
        <f t="shared" si="14"/>
        <v>Lomas de Zamora</v>
      </c>
      <c r="D284" t="s">
        <v>3234</v>
      </c>
      <c r="E284">
        <v>1</v>
      </c>
      <c r="F284">
        <v>6</v>
      </c>
      <c r="G284">
        <v>2</v>
      </c>
      <c r="H284" t="s">
        <v>1360</v>
      </c>
    </row>
    <row r="285" spans="1:8" x14ac:dyDescent="0.35">
      <c r="A285" t="str">
        <f t="shared" si="12"/>
        <v>02</v>
      </c>
      <c r="B285" t="str">
        <f t="shared" si="13"/>
        <v>062</v>
      </c>
      <c r="C285" t="str">
        <f t="shared" si="14"/>
        <v>Lomas de Zamora</v>
      </c>
      <c r="D285" t="s">
        <v>3235</v>
      </c>
      <c r="E285">
        <v>1</v>
      </c>
      <c r="F285">
        <v>21</v>
      </c>
      <c r="G285">
        <v>2</v>
      </c>
      <c r="H285" t="s">
        <v>1360</v>
      </c>
    </row>
    <row r="286" spans="1:8" x14ac:dyDescent="0.35">
      <c r="A286" t="str">
        <f t="shared" si="12"/>
        <v>02</v>
      </c>
      <c r="B286" t="str">
        <f t="shared" si="13"/>
        <v>062</v>
      </c>
      <c r="C286" t="str">
        <f t="shared" si="14"/>
        <v>Lomas de Zamora</v>
      </c>
      <c r="D286" t="s">
        <v>3236</v>
      </c>
      <c r="E286">
        <v>1</v>
      </c>
      <c r="F286">
        <v>20</v>
      </c>
      <c r="G286">
        <v>2</v>
      </c>
      <c r="H286" t="s">
        <v>1360</v>
      </c>
    </row>
    <row r="287" spans="1:8" x14ac:dyDescent="0.35">
      <c r="A287" t="str">
        <f t="shared" si="12"/>
        <v>02</v>
      </c>
      <c r="B287" t="str">
        <f t="shared" si="13"/>
        <v>062</v>
      </c>
      <c r="C287" t="str">
        <f t="shared" si="14"/>
        <v>Lomas de Zamora</v>
      </c>
      <c r="D287" t="s">
        <v>3237</v>
      </c>
      <c r="E287">
        <v>2</v>
      </c>
      <c r="F287">
        <v>27</v>
      </c>
      <c r="G287">
        <v>2</v>
      </c>
      <c r="H287" t="s">
        <v>1360</v>
      </c>
    </row>
    <row r="288" spans="1:8" x14ac:dyDescent="0.35">
      <c r="A288" t="str">
        <f t="shared" si="12"/>
        <v>02</v>
      </c>
      <c r="B288" t="str">
        <f t="shared" si="13"/>
        <v>062</v>
      </c>
      <c r="C288" t="str">
        <f t="shared" si="14"/>
        <v>Lomas de Zamora</v>
      </c>
      <c r="D288" t="s">
        <v>3238</v>
      </c>
      <c r="E288">
        <v>1</v>
      </c>
      <c r="F288">
        <v>12</v>
      </c>
      <c r="G288">
        <v>2</v>
      </c>
      <c r="H288" t="s">
        <v>1360</v>
      </c>
    </row>
    <row r="289" spans="1:8" x14ac:dyDescent="0.35">
      <c r="A289" t="str">
        <f t="shared" si="12"/>
        <v>02</v>
      </c>
      <c r="B289" t="str">
        <f t="shared" si="13"/>
        <v>062</v>
      </c>
      <c r="C289" t="str">
        <f t="shared" si="14"/>
        <v>Lomas de Zamora</v>
      </c>
      <c r="D289" t="s">
        <v>3239</v>
      </c>
      <c r="E289">
        <v>1</v>
      </c>
      <c r="F289">
        <v>12</v>
      </c>
      <c r="G289">
        <v>2</v>
      </c>
      <c r="H289" t="s">
        <v>1360</v>
      </c>
    </row>
    <row r="290" spans="1:8" x14ac:dyDescent="0.35">
      <c r="A290" t="str">
        <f t="shared" si="12"/>
        <v>02</v>
      </c>
      <c r="B290" t="str">
        <f t="shared" si="13"/>
        <v>062</v>
      </c>
      <c r="C290" t="str">
        <f t="shared" si="14"/>
        <v>Lomas de Zamora</v>
      </c>
      <c r="D290" t="s">
        <v>3240</v>
      </c>
      <c r="E290">
        <v>1</v>
      </c>
      <c r="F290">
        <v>18</v>
      </c>
      <c r="G290">
        <v>2</v>
      </c>
      <c r="H290" t="s">
        <v>1360</v>
      </c>
    </row>
    <row r="291" spans="1:8" x14ac:dyDescent="0.35">
      <c r="A291" t="str">
        <f t="shared" si="12"/>
        <v>02</v>
      </c>
      <c r="B291" t="str">
        <f t="shared" si="13"/>
        <v>062</v>
      </c>
      <c r="C291" t="str">
        <f t="shared" si="14"/>
        <v>Lomas de Zamora</v>
      </c>
      <c r="D291" t="s">
        <v>3241</v>
      </c>
      <c r="E291">
        <v>2</v>
      </c>
      <c r="F291">
        <v>33</v>
      </c>
      <c r="G291">
        <v>2</v>
      </c>
      <c r="H291" t="s">
        <v>1360</v>
      </c>
    </row>
    <row r="292" spans="1:8" x14ac:dyDescent="0.35">
      <c r="A292" t="str">
        <f t="shared" si="12"/>
        <v>02</v>
      </c>
      <c r="B292" t="str">
        <f t="shared" si="13"/>
        <v>062</v>
      </c>
      <c r="C292" t="str">
        <f t="shared" si="14"/>
        <v>Lomas de Zamora</v>
      </c>
      <c r="D292" t="s">
        <v>3242</v>
      </c>
      <c r="E292">
        <v>1</v>
      </c>
      <c r="F292">
        <v>8</v>
      </c>
      <c r="G292">
        <v>2</v>
      </c>
      <c r="H292" t="s">
        <v>1360</v>
      </c>
    </row>
    <row r="293" spans="1:8" x14ac:dyDescent="0.35">
      <c r="A293" t="str">
        <f t="shared" si="12"/>
        <v>02</v>
      </c>
      <c r="B293" t="str">
        <f t="shared" si="13"/>
        <v>062</v>
      </c>
      <c r="C293" t="str">
        <f t="shared" si="14"/>
        <v>Lomas de Zamora</v>
      </c>
      <c r="D293" t="s">
        <v>3243</v>
      </c>
      <c r="E293">
        <v>3</v>
      </c>
      <c r="F293">
        <v>62</v>
      </c>
      <c r="G293">
        <v>2</v>
      </c>
      <c r="H293" t="s">
        <v>1360</v>
      </c>
    </row>
    <row r="294" spans="1:8" x14ac:dyDescent="0.35">
      <c r="A294" t="str">
        <f t="shared" si="12"/>
        <v>02</v>
      </c>
      <c r="B294" t="str">
        <f t="shared" si="13"/>
        <v>062</v>
      </c>
      <c r="C294" t="str">
        <f t="shared" si="14"/>
        <v>Lomas de Zamora</v>
      </c>
      <c r="D294" t="s">
        <v>3244</v>
      </c>
      <c r="E294">
        <v>1</v>
      </c>
      <c r="F294">
        <v>14</v>
      </c>
      <c r="G294">
        <v>2</v>
      </c>
      <c r="H294" t="s">
        <v>1360</v>
      </c>
    </row>
    <row r="295" spans="1:8" x14ac:dyDescent="0.35">
      <c r="A295" t="str">
        <f t="shared" si="12"/>
        <v>02</v>
      </c>
      <c r="B295" t="str">
        <f t="shared" si="13"/>
        <v>062</v>
      </c>
      <c r="C295" t="str">
        <f t="shared" si="14"/>
        <v>Lomas de Zamora</v>
      </c>
      <c r="D295" t="s">
        <v>3245</v>
      </c>
      <c r="E295">
        <v>3</v>
      </c>
      <c r="F295">
        <v>39</v>
      </c>
      <c r="G295">
        <v>2</v>
      </c>
      <c r="H295" t="s">
        <v>1360</v>
      </c>
    </row>
    <row r="296" spans="1:8" x14ac:dyDescent="0.35">
      <c r="A296" t="str">
        <f t="shared" si="12"/>
        <v>02</v>
      </c>
      <c r="B296" t="str">
        <f t="shared" si="13"/>
        <v>062</v>
      </c>
      <c r="C296" t="str">
        <f t="shared" si="14"/>
        <v>Lomas de Zamora</v>
      </c>
      <c r="D296" t="s">
        <v>3246</v>
      </c>
      <c r="E296">
        <v>1</v>
      </c>
      <c r="F296">
        <v>8</v>
      </c>
      <c r="G296">
        <v>2</v>
      </c>
      <c r="H296" t="s">
        <v>1360</v>
      </c>
    </row>
    <row r="297" spans="1:8" x14ac:dyDescent="0.35">
      <c r="A297" t="str">
        <f t="shared" si="12"/>
        <v>02</v>
      </c>
      <c r="B297" t="str">
        <f t="shared" si="13"/>
        <v>062</v>
      </c>
      <c r="C297" t="str">
        <f t="shared" si="14"/>
        <v>Lomas de Zamora</v>
      </c>
      <c r="D297" t="s">
        <v>3247</v>
      </c>
      <c r="E297">
        <v>1</v>
      </c>
      <c r="F297">
        <v>9</v>
      </c>
      <c r="G297">
        <v>2</v>
      </c>
      <c r="H297" t="s">
        <v>1360</v>
      </c>
    </row>
    <row r="298" spans="1:8" x14ac:dyDescent="0.35">
      <c r="A298" t="str">
        <f t="shared" si="12"/>
        <v>02</v>
      </c>
      <c r="B298" t="str">
        <f t="shared" si="13"/>
        <v>062</v>
      </c>
      <c r="C298" t="str">
        <f t="shared" si="14"/>
        <v>Lomas de Zamora</v>
      </c>
      <c r="D298" t="s">
        <v>3248</v>
      </c>
      <c r="E298">
        <v>1</v>
      </c>
      <c r="F298">
        <v>9</v>
      </c>
      <c r="G298">
        <v>2</v>
      </c>
      <c r="H298" t="s">
        <v>1360</v>
      </c>
    </row>
    <row r="299" spans="1:8" x14ac:dyDescent="0.35">
      <c r="A299" t="str">
        <f t="shared" si="12"/>
        <v>02</v>
      </c>
      <c r="B299" t="str">
        <f t="shared" si="13"/>
        <v>062</v>
      </c>
      <c r="C299" t="str">
        <f t="shared" si="14"/>
        <v>Lomas de Zamora</v>
      </c>
      <c r="D299" t="s">
        <v>3249</v>
      </c>
      <c r="E299">
        <v>2</v>
      </c>
      <c r="F299">
        <v>35</v>
      </c>
      <c r="G299">
        <v>2</v>
      </c>
      <c r="H299" t="s">
        <v>1360</v>
      </c>
    </row>
    <row r="300" spans="1:8" x14ac:dyDescent="0.35">
      <c r="A300" t="str">
        <f t="shared" si="12"/>
        <v>02</v>
      </c>
      <c r="B300" t="str">
        <f t="shared" si="13"/>
        <v>062</v>
      </c>
      <c r="C300" t="str">
        <f t="shared" si="14"/>
        <v>Lomas de Zamora</v>
      </c>
      <c r="D300" t="s">
        <v>3250</v>
      </c>
      <c r="E300">
        <v>1</v>
      </c>
      <c r="F300">
        <v>18</v>
      </c>
      <c r="G300">
        <v>2</v>
      </c>
      <c r="H300" t="s">
        <v>1360</v>
      </c>
    </row>
    <row r="301" spans="1:8" x14ac:dyDescent="0.35">
      <c r="A301" t="str">
        <f t="shared" si="12"/>
        <v>02</v>
      </c>
      <c r="B301" t="str">
        <f t="shared" si="13"/>
        <v>062</v>
      </c>
      <c r="C301" t="str">
        <f t="shared" si="14"/>
        <v>Lomas de Zamora</v>
      </c>
      <c r="D301" t="s">
        <v>3251</v>
      </c>
      <c r="E301">
        <v>1</v>
      </c>
      <c r="F301">
        <v>11</v>
      </c>
      <c r="G301">
        <v>2</v>
      </c>
      <c r="H301" t="s">
        <v>1360</v>
      </c>
    </row>
    <row r="302" spans="1:8" x14ac:dyDescent="0.35">
      <c r="A302" t="str">
        <f t="shared" si="12"/>
        <v>02</v>
      </c>
      <c r="B302" t="str">
        <f t="shared" si="13"/>
        <v>062</v>
      </c>
      <c r="C302" t="str">
        <f t="shared" si="14"/>
        <v>Lomas de Zamora</v>
      </c>
      <c r="D302" t="s">
        <v>3252</v>
      </c>
      <c r="E302">
        <v>3</v>
      </c>
      <c r="F302">
        <v>46</v>
      </c>
      <c r="G302">
        <v>2</v>
      </c>
      <c r="H302" t="s">
        <v>1360</v>
      </c>
    </row>
    <row r="303" spans="1:8" x14ac:dyDescent="0.35">
      <c r="A303" t="str">
        <f t="shared" si="12"/>
        <v>02</v>
      </c>
      <c r="B303" t="str">
        <f t="shared" si="13"/>
        <v>062</v>
      </c>
      <c r="C303" t="str">
        <f t="shared" si="14"/>
        <v>Lomas de Zamora</v>
      </c>
      <c r="D303" t="s">
        <v>3253</v>
      </c>
      <c r="E303">
        <v>1</v>
      </c>
      <c r="F303">
        <v>9</v>
      </c>
      <c r="G303">
        <v>2</v>
      </c>
      <c r="H303" t="s">
        <v>1360</v>
      </c>
    </row>
    <row r="304" spans="1:8" x14ac:dyDescent="0.35">
      <c r="A304" t="str">
        <f t="shared" si="12"/>
        <v>02</v>
      </c>
      <c r="B304" t="str">
        <f t="shared" si="13"/>
        <v>062</v>
      </c>
      <c r="C304" t="str">
        <f t="shared" si="14"/>
        <v>Lomas de Zamora</v>
      </c>
      <c r="D304" t="s">
        <v>3254</v>
      </c>
      <c r="E304">
        <v>1</v>
      </c>
      <c r="F304">
        <v>16</v>
      </c>
      <c r="G304">
        <v>2</v>
      </c>
      <c r="H304" t="s">
        <v>1360</v>
      </c>
    </row>
    <row r="305" spans="1:8" x14ac:dyDescent="0.35">
      <c r="A305" t="str">
        <f t="shared" si="12"/>
        <v>02</v>
      </c>
      <c r="B305" t="str">
        <f t="shared" si="13"/>
        <v>062</v>
      </c>
      <c r="C305" t="str">
        <f t="shared" si="14"/>
        <v>Lomas de Zamora</v>
      </c>
      <c r="D305" t="s">
        <v>3255</v>
      </c>
      <c r="E305">
        <v>1</v>
      </c>
      <c r="F305">
        <v>27</v>
      </c>
      <c r="G305">
        <v>2</v>
      </c>
      <c r="H305" t="s">
        <v>1360</v>
      </c>
    </row>
    <row r="306" spans="1:8" x14ac:dyDescent="0.35">
      <c r="A306" t="str">
        <f t="shared" si="12"/>
        <v>02</v>
      </c>
      <c r="B306" t="str">
        <f t="shared" si="13"/>
        <v>062</v>
      </c>
      <c r="C306" t="str">
        <f t="shared" si="14"/>
        <v>Lomas de Zamora</v>
      </c>
      <c r="D306" t="s">
        <v>3256</v>
      </c>
      <c r="E306">
        <v>1</v>
      </c>
      <c r="F306">
        <v>13</v>
      </c>
      <c r="G306">
        <v>2</v>
      </c>
      <c r="H306" t="s">
        <v>1360</v>
      </c>
    </row>
    <row r="307" spans="1:8" x14ac:dyDescent="0.35">
      <c r="A307" t="str">
        <f t="shared" si="12"/>
        <v>02</v>
      </c>
      <c r="B307" t="str">
        <f t="shared" si="13"/>
        <v>062</v>
      </c>
      <c r="C307" t="str">
        <f t="shared" si="14"/>
        <v>Lomas de Zamora</v>
      </c>
      <c r="D307" t="s">
        <v>3257</v>
      </c>
      <c r="E307">
        <v>1</v>
      </c>
      <c r="F307">
        <v>8</v>
      </c>
      <c r="G307">
        <v>2</v>
      </c>
      <c r="H307" t="s">
        <v>1360</v>
      </c>
    </row>
    <row r="308" spans="1:8" x14ac:dyDescent="0.35">
      <c r="A308" t="str">
        <f t="shared" si="12"/>
        <v>02</v>
      </c>
      <c r="B308" t="str">
        <f t="shared" si="13"/>
        <v>062</v>
      </c>
      <c r="C308" t="str">
        <f t="shared" si="14"/>
        <v>Lomas de Zamora</v>
      </c>
      <c r="D308" t="s">
        <v>3258</v>
      </c>
      <c r="E308">
        <v>1</v>
      </c>
      <c r="F308">
        <v>26</v>
      </c>
      <c r="G308">
        <v>2</v>
      </c>
      <c r="H308" t="s">
        <v>1360</v>
      </c>
    </row>
    <row r="309" spans="1:8" x14ac:dyDescent="0.35">
      <c r="A309" t="str">
        <f t="shared" si="12"/>
        <v>02</v>
      </c>
      <c r="B309" t="str">
        <f t="shared" si="13"/>
        <v>062</v>
      </c>
      <c r="C309" t="str">
        <f t="shared" si="14"/>
        <v>Lomas de Zamora</v>
      </c>
      <c r="D309" t="s">
        <v>3259</v>
      </c>
      <c r="E309">
        <v>2</v>
      </c>
      <c r="F309">
        <v>28</v>
      </c>
      <c r="G309">
        <v>2</v>
      </c>
      <c r="H309" t="s">
        <v>1360</v>
      </c>
    </row>
    <row r="310" spans="1:8" x14ac:dyDescent="0.35">
      <c r="A310" t="str">
        <f t="shared" si="12"/>
        <v>02</v>
      </c>
      <c r="B310" t="str">
        <f t="shared" si="13"/>
        <v>062</v>
      </c>
      <c r="C310" t="str">
        <f t="shared" si="14"/>
        <v>Lomas de Zamora</v>
      </c>
      <c r="D310" t="s">
        <v>3260</v>
      </c>
      <c r="E310">
        <v>2</v>
      </c>
      <c r="F310">
        <v>24</v>
      </c>
      <c r="G310">
        <v>2</v>
      </c>
      <c r="H310" t="s">
        <v>1360</v>
      </c>
    </row>
    <row r="311" spans="1:8" x14ac:dyDescent="0.35">
      <c r="A311" t="str">
        <f t="shared" si="12"/>
        <v>02</v>
      </c>
      <c r="B311" t="str">
        <f t="shared" si="13"/>
        <v>062</v>
      </c>
      <c r="C311" t="str">
        <f t="shared" si="14"/>
        <v>Lomas de Zamora</v>
      </c>
      <c r="D311" t="s">
        <v>3261</v>
      </c>
      <c r="E311">
        <v>1</v>
      </c>
      <c r="F311">
        <v>16</v>
      </c>
      <c r="G311">
        <v>2</v>
      </c>
      <c r="H311" t="s">
        <v>1360</v>
      </c>
    </row>
    <row r="312" spans="1:8" x14ac:dyDescent="0.35">
      <c r="A312" t="str">
        <f t="shared" si="12"/>
        <v>02</v>
      </c>
      <c r="B312" t="str">
        <f t="shared" si="13"/>
        <v>062</v>
      </c>
      <c r="C312" t="str">
        <f t="shared" si="14"/>
        <v>Lomas de Zamora</v>
      </c>
      <c r="D312" t="s">
        <v>3262</v>
      </c>
      <c r="E312">
        <v>1</v>
      </c>
      <c r="F312">
        <v>20</v>
      </c>
      <c r="G312">
        <v>2</v>
      </c>
      <c r="H312" t="s">
        <v>1360</v>
      </c>
    </row>
    <row r="313" spans="1:8" x14ac:dyDescent="0.35">
      <c r="A313" t="str">
        <f t="shared" si="12"/>
        <v>02</v>
      </c>
      <c r="B313" t="str">
        <f t="shared" si="13"/>
        <v>062</v>
      </c>
      <c r="C313" t="str">
        <f t="shared" si="14"/>
        <v>Lomas de Zamora</v>
      </c>
      <c r="D313" t="s">
        <v>3263</v>
      </c>
      <c r="E313">
        <v>1</v>
      </c>
      <c r="F313">
        <v>10</v>
      </c>
      <c r="G313">
        <v>2</v>
      </c>
      <c r="H313" t="s">
        <v>1360</v>
      </c>
    </row>
    <row r="314" spans="1:8" x14ac:dyDescent="0.35">
      <c r="A314" t="str">
        <f t="shared" si="12"/>
        <v>02</v>
      </c>
      <c r="B314" t="str">
        <f t="shared" si="13"/>
        <v>062</v>
      </c>
      <c r="C314" t="str">
        <f t="shared" si="14"/>
        <v>Lomas de Zamora</v>
      </c>
      <c r="D314" t="s">
        <v>3264</v>
      </c>
      <c r="E314">
        <v>1</v>
      </c>
      <c r="F314">
        <v>15</v>
      </c>
      <c r="G314">
        <v>2</v>
      </c>
      <c r="H314" t="s">
        <v>1360</v>
      </c>
    </row>
    <row r="315" spans="1:8" x14ac:dyDescent="0.35">
      <c r="A315" t="str">
        <f t="shared" si="12"/>
        <v>02</v>
      </c>
      <c r="B315" t="str">
        <f t="shared" si="13"/>
        <v>062</v>
      </c>
      <c r="C315" t="str">
        <f t="shared" si="14"/>
        <v>Lomas de Zamora</v>
      </c>
      <c r="D315" t="s">
        <v>3265</v>
      </c>
      <c r="E315">
        <v>3</v>
      </c>
      <c r="F315">
        <v>45</v>
      </c>
      <c r="G315">
        <v>2</v>
      </c>
      <c r="H315" t="s">
        <v>1360</v>
      </c>
    </row>
    <row r="316" spans="1:8" x14ac:dyDescent="0.35">
      <c r="A316" t="str">
        <f t="shared" si="12"/>
        <v>02</v>
      </c>
      <c r="B316" t="str">
        <f t="shared" si="13"/>
        <v>062</v>
      </c>
      <c r="C316" t="str">
        <f t="shared" si="14"/>
        <v>Lomas de Zamora</v>
      </c>
      <c r="D316" t="s">
        <v>3266</v>
      </c>
      <c r="E316">
        <v>1</v>
      </c>
      <c r="F316">
        <v>15</v>
      </c>
      <c r="G316">
        <v>2</v>
      </c>
      <c r="H316" t="s">
        <v>1360</v>
      </c>
    </row>
    <row r="317" spans="1:8" x14ac:dyDescent="0.35">
      <c r="A317" t="str">
        <f t="shared" si="12"/>
        <v>02</v>
      </c>
      <c r="B317" t="str">
        <f t="shared" si="13"/>
        <v>062</v>
      </c>
      <c r="C317" t="str">
        <f t="shared" si="14"/>
        <v>Lomas de Zamora</v>
      </c>
      <c r="D317" t="s">
        <v>3267</v>
      </c>
      <c r="E317">
        <v>1</v>
      </c>
      <c r="F317">
        <v>21</v>
      </c>
      <c r="G317">
        <v>2</v>
      </c>
      <c r="H317" t="s">
        <v>1360</v>
      </c>
    </row>
    <row r="318" spans="1:8" x14ac:dyDescent="0.35">
      <c r="A318" t="str">
        <f t="shared" si="12"/>
        <v>02</v>
      </c>
      <c r="B318" t="str">
        <f t="shared" si="13"/>
        <v>062</v>
      </c>
      <c r="C318" t="str">
        <f t="shared" si="14"/>
        <v>Lomas de Zamora</v>
      </c>
      <c r="D318" t="s">
        <v>3268</v>
      </c>
      <c r="E318">
        <v>1</v>
      </c>
      <c r="F318">
        <v>16</v>
      </c>
      <c r="G318">
        <v>2</v>
      </c>
      <c r="H318" t="s">
        <v>1360</v>
      </c>
    </row>
    <row r="319" spans="1:8" x14ac:dyDescent="0.35">
      <c r="A319" t="str">
        <f t="shared" si="12"/>
        <v>02</v>
      </c>
      <c r="B319" t="str">
        <f t="shared" si="13"/>
        <v>062</v>
      </c>
      <c r="C319" t="str">
        <f t="shared" si="14"/>
        <v>Lomas de Zamora</v>
      </c>
      <c r="D319" t="s">
        <v>3269</v>
      </c>
      <c r="E319">
        <v>2</v>
      </c>
      <c r="F319">
        <v>40</v>
      </c>
      <c r="G319">
        <v>2</v>
      </c>
      <c r="H319" t="s">
        <v>1360</v>
      </c>
    </row>
    <row r="320" spans="1:8" x14ac:dyDescent="0.35">
      <c r="A320" t="str">
        <f t="shared" si="12"/>
        <v>02</v>
      </c>
      <c r="B320" t="str">
        <f t="shared" si="13"/>
        <v>062</v>
      </c>
      <c r="C320" t="str">
        <f t="shared" si="14"/>
        <v>Lomas de Zamora</v>
      </c>
      <c r="D320" t="s">
        <v>3270</v>
      </c>
      <c r="E320">
        <v>3</v>
      </c>
      <c r="F320">
        <v>64</v>
      </c>
      <c r="G320">
        <v>2</v>
      </c>
      <c r="H320" t="s">
        <v>1360</v>
      </c>
    </row>
    <row r="321" spans="1:8" x14ac:dyDescent="0.35">
      <c r="A321" t="str">
        <f t="shared" si="12"/>
        <v>02</v>
      </c>
      <c r="B321" t="str">
        <f t="shared" si="13"/>
        <v>062</v>
      </c>
      <c r="C321" t="str">
        <f t="shared" si="14"/>
        <v>Lomas de Zamora</v>
      </c>
      <c r="D321" t="s">
        <v>3271</v>
      </c>
      <c r="E321">
        <v>1</v>
      </c>
      <c r="F321">
        <v>17</v>
      </c>
      <c r="G321">
        <v>2</v>
      </c>
      <c r="H321" t="s">
        <v>1360</v>
      </c>
    </row>
    <row r="322" spans="1:8" x14ac:dyDescent="0.35">
      <c r="A322" t="str">
        <f t="shared" si="12"/>
        <v>02</v>
      </c>
      <c r="B322" t="str">
        <f t="shared" si="13"/>
        <v>062</v>
      </c>
      <c r="C322" t="str">
        <f t="shared" si="14"/>
        <v>Lomas de Zamora</v>
      </c>
      <c r="D322" t="s">
        <v>3272</v>
      </c>
      <c r="E322">
        <v>1</v>
      </c>
      <c r="F322">
        <v>17</v>
      </c>
      <c r="G322">
        <v>2</v>
      </c>
      <c r="H322" t="s">
        <v>1360</v>
      </c>
    </row>
    <row r="323" spans="1:8" x14ac:dyDescent="0.35">
      <c r="A323" t="str">
        <f t="shared" ref="A323:A386" si="15">+VLOOKUP(H323,$K:$N,2,FALSE)</f>
        <v>02</v>
      </c>
      <c r="B323" t="str">
        <f t="shared" ref="B323:B386" si="16">+VLOOKUP(H323,$K:$N,3,FALSE)</f>
        <v>062</v>
      </c>
      <c r="C323" t="str">
        <f t="shared" ref="C323:C386" si="17">+VLOOKUP(H323,$K:$N,4,FALSE)</f>
        <v>Lomas de Zamora</v>
      </c>
      <c r="D323" t="s">
        <v>3273</v>
      </c>
      <c r="E323">
        <v>2</v>
      </c>
      <c r="F323">
        <v>30</v>
      </c>
      <c r="G323">
        <v>2</v>
      </c>
      <c r="H323" t="s">
        <v>1360</v>
      </c>
    </row>
    <row r="324" spans="1:8" x14ac:dyDescent="0.35">
      <c r="A324" t="str">
        <f t="shared" si="15"/>
        <v>02</v>
      </c>
      <c r="B324" t="str">
        <f t="shared" si="16"/>
        <v>062</v>
      </c>
      <c r="C324" t="str">
        <f t="shared" si="17"/>
        <v>Lomas de Zamora</v>
      </c>
      <c r="D324" t="s">
        <v>3274</v>
      </c>
      <c r="E324">
        <v>3</v>
      </c>
      <c r="F324">
        <v>40</v>
      </c>
      <c r="G324">
        <v>2</v>
      </c>
      <c r="H324" t="s">
        <v>1360</v>
      </c>
    </row>
    <row r="325" spans="1:8" x14ac:dyDescent="0.35">
      <c r="A325" t="str">
        <f t="shared" si="15"/>
        <v>02</v>
      </c>
      <c r="B325" t="str">
        <f t="shared" si="16"/>
        <v>062</v>
      </c>
      <c r="C325" t="str">
        <f t="shared" si="17"/>
        <v>Lomas de Zamora</v>
      </c>
      <c r="D325" t="s">
        <v>3275</v>
      </c>
      <c r="E325">
        <v>1</v>
      </c>
      <c r="F325">
        <v>7</v>
      </c>
      <c r="G325">
        <v>2</v>
      </c>
      <c r="H325" t="s">
        <v>1360</v>
      </c>
    </row>
    <row r="326" spans="1:8" x14ac:dyDescent="0.35">
      <c r="A326" t="str">
        <f t="shared" si="15"/>
        <v>02</v>
      </c>
      <c r="B326" t="str">
        <f t="shared" si="16"/>
        <v>062</v>
      </c>
      <c r="C326" t="str">
        <f t="shared" si="17"/>
        <v>Lomas de Zamora</v>
      </c>
      <c r="D326" t="s">
        <v>3276</v>
      </c>
      <c r="E326">
        <v>4</v>
      </c>
      <c r="F326">
        <v>87</v>
      </c>
      <c r="G326">
        <v>2</v>
      </c>
      <c r="H326" t="s">
        <v>1360</v>
      </c>
    </row>
    <row r="327" spans="1:8" x14ac:dyDescent="0.35">
      <c r="A327" t="str">
        <f t="shared" si="15"/>
        <v>02</v>
      </c>
      <c r="B327" t="str">
        <f t="shared" si="16"/>
        <v>062</v>
      </c>
      <c r="C327" t="str">
        <f t="shared" si="17"/>
        <v>Lomas de Zamora</v>
      </c>
      <c r="D327" t="s">
        <v>3277</v>
      </c>
      <c r="E327">
        <v>4</v>
      </c>
      <c r="F327">
        <v>71</v>
      </c>
      <c r="G327">
        <v>2</v>
      </c>
      <c r="H327" t="s">
        <v>1360</v>
      </c>
    </row>
    <row r="328" spans="1:8" x14ac:dyDescent="0.35">
      <c r="A328" t="str">
        <f t="shared" si="15"/>
        <v>02</v>
      </c>
      <c r="B328" t="str">
        <f t="shared" si="16"/>
        <v>062</v>
      </c>
      <c r="C328" t="str">
        <f t="shared" si="17"/>
        <v>Lomas de Zamora</v>
      </c>
      <c r="D328" t="s">
        <v>3278</v>
      </c>
      <c r="E328">
        <v>3</v>
      </c>
      <c r="F328">
        <v>38</v>
      </c>
      <c r="G328">
        <v>2</v>
      </c>
      <c r="H328" t="s">
        <v>1360</v>
      </c>
    </row>
    <row r="329" spans="1:8" x14ac:dyDescent="0.35">
      <c r="A329" t="str">
        <f t="shared" si="15"/>
        <v>02</v>
      </c>
      <c r="B329" t="str">
        <f t="shared" si="16"/>
        <v>062</v>
      </c>
      <c r="C329" t="str">
        <f t="shared" si="17"/>
        <v>Lomas de Zamora</v>
      </c>
      <c r="D329" t="s">
        <v>3279</v>
      </c>
      <c r="E329">
        <v>1</v>
      </c>
      <c r="F329">
        <v>21</v>
      </c>
      <c r="G329">
        <v>2</v>
      </c>
      <c r="H329" t="s">
        <v>1360</v>
      </c>
    </row>
    <row r="330" spans="1:8" x14ac:dyDescent="0.35">
      <c r="A330" t="str">
        <f t="shared" si="15"/>
        <v>02</v>
      </c>
      <c r="B330" t="str">
        <f t="shared" si="16"/>
        <v>062</v>
      </c>
      <c r="C330" t="str">
        <f t="shared" si="17"/>
        <v>Lomas de Zamora</v>
      </c>
      <c r="D330" t="s">
        <v>3280</v>
      </c>
      <c r="E330">
        <v>1</v>
      </c>
      <c r="F330">
        <v>15</v>
      </c>
      <c r="G330">
        <v>2</v>
      </c>
      <c r="H330" t="s">
        <v>1360</v>
      </c>
    </row>
    <row r="331" spans="1:8" x14ac:dyDescent="0.35">
      <c r="A331" t="str">
        <f t="shared" si="15"/>
        <v>02</v>
      </c>
      <c r="B331" t="str">
        <f t="shared" si="16"/>
        <v>062</v>
      </c>
      <c r="C331" t="str">
        <f t="shared" si="17"/>
        <v>Lomas de Zamora</v>
      </c>
      <c r="D331" t="s">
        <v>3281</v>
      </c>
      <c r="E331">
        <v>1</v>
      </c>
      <c r="F331">
        <v>11</v>
      </c>
      <c r="G331">
        <v>2</v>
      </c>
      <c r="H331" t="s">
        <v>1360</v>
      </c>
    </row>
    <row r="332" spans="1:8" x14ac:dyDescent="0.35">
      <c r="A332" t="str">
        <f t="shared" si="15"/>
        <v>02</v>
      </c>
      <c r="B332" t="str">
        <f t="shared" si="16"/>
        <v>062</v>
      </c>
      <c r="C332" t="str">
        <f t="shared" si="17"/>
        <v>Lomas de Zamora</v>
      </c>
      <c r="D332" t="s">
        <v>3282</v>
      </c>
      <c r="E332">
        <v>1</v>
      </c>
      <c r="F332">
        <v>17</v>
      </c>
      <c r="G332">
        <v>2</v>
      </c>
      <c r="H332" t="s">
        <v>1360</v>
      </c>
    </row>
    <row r="333" spans="1:8" x14ac:dyDescent="0.35">
      <c r="A333" t="str">
        <f t="shared" si="15"/>
        <v>02</v>
      </c>
      <c r="B333" t="str">
        <f t="shared" si="16"/>
        <v>062</v>
      </c>
      <c r="C333" t="str">
        <f t="shared" si="17"/>
        <v>Lomas de Zamora</v>
      </c>
      <c r="D333" t="s">
        <v>588</v>
      </c>
      <c r="E333">
        <v>1</v>
      </c>
      <c r="F333">
        <v>13</v>
      </c>
      <c r="G333">
        <v>2</v>
      </c>
      <c r="H333" t="s">
        <v>1360</v>
      </c>
    </row>
    <row r="334" spans="1:8" x14ac:dyDescent="0.35">
      <c r="A334" t="str">
        <f t="shared" si="15"/>
        <v>02</v>
      </c>
      <c r="B334" t="str">
        <f t="shared" si="16"/>
        <v>062</v>
      </c>
      <c r="C334" t="str">
        <f t="shared" si="17"/>
        <v>Lomas de Zamora</v>
      </c>
      <c r="D334" t="s">
        <v>3283</v>
      </c>
      <c r="E334">
        <v>1</v>
      </c>
      <c r="F334">
        <v>6</v>
      </c>
      <c r="G334">
        <v>2</v>
      </c>
      <c r="H334" t="s">
        <v>1360</v>
      </c>
    </row>
    <row r="335" spans="1:8" x14ac:dyDescent="0.35">
      <c r="A335" t="str">
        <f t="shared" si="15"/>
        <v>02</v>
      </c>
      <c r="B335" t="str">
        <f t="shared" si="16"/>
        <v>062</v>
      </c>
      <c r="C335" t="str">
        <f t="shared" si="17"/>
        <v>Lomas de Zamora</v>
      </c>
      <c r="D335" t="s">
        <v>3284</v>
      </c>
      <c r="E335">
        <v>1</v>
      </c>
      <c r="F335">
        <v>17</v>
      </c>
      <c r="G335">
        <v>2</v>
      </c>
      <c r="H335" t="s">
        <v>1360</v>
      </c>
    </row>
    <row r="336" spans="1:8" x14ac:dyDescent="0.35">
      <c r="A336" t="str">
        <f t="shared" si="15"/>
        <v>02</v>
      </c>
      <c r="B336" t="str">
        <f t="shared" si="16"/>
        <v>062</v>
      </c>
      <c r="C336" t="str">
        <f t="shared" si="17"/>
        <v>Lomas de Zamora</v>
      </c>
      <c r="D336" t="s">
        <v>3285</v>
      </c>
      <c r="E336">
        <v>4</v>
      </c>
      <c r="F336">
        <v>72</v>
      </c>
      <c r="G336">
        <v>2</v>
      </c>
      <c r="H336" t="s">
        <v>1360</v>
      </c>
    </row>
    <row r="337" spans="1:8" x14ac:dyDescent="0.35">
      <c r="A337" t="str">
        <f t="shared" si="15"/>
        <v>02</v>
      </c>
      <c r="B337" t="str">
        <f t="shared" si="16"/>
        <v>062</v>
      </c>
      <c r="C337" t="str">
        <f t="shared" si="17"/>
        <v>Lomas de Zamora</v>
      </c>
      <c r="D337" t="s">
        <v>3286</v>
      </c>
      <c r="E337">
        <v>1</v>
      </c>
      <c r="F337">
        <v>14</v>
      </c>
      <c r="G337">
        <v>2</v>
      </c>
      <c r="H337" t="s">
        <v>1360</v>
      </c>
    </row>
    <row r="338" spans="1:8" x14ac:dyDescent="0.35">
      <c r="A338" t="str">
        <f t="shared" si="15"/>
        <v>02</v>
      </c>
      <c r="B338" t="str">
        <f t="shared" si="16"/>
        <v>062</v>
      </c>
      <c r="C338" t="str">
        <f t="shared" si="17"/>
        <v>Lomas de Zamora</v>
      </c>
      <c r="D338" t="s">
        <v>3287</v>
      </c>
      <c r="E338">
        <v>2</v>
      </c>
      <c r="F338">
        <v>69</v>
      </c>
      <c r="G338">
        <v>2</v>
      </c>
      <c r="H338" t="s">
        <v>1360</v>
      </c>
    </row>
    <row r="339" spans="1:8" x14ac:dyDescent="0.35">
      <c r="A339" t="str">
        <f t="shared" si="15"/>
        <v>02</v>
      </c>
      <c r="B339" t="str">
        <f t="shared" si="16"/>
        <v>062</v>
      </c>
      <c r="C339" t="str">
        <f t="shared" si="17"/>
        <v>Lomas de Zamora</v>
      </c>
      <c r="D339" t="s">
        <v>3288</v>
      </c>
      <c r="E339">
        <v>10</v>
      </c>
      <c r="F339">
        <v>162</v>
      </c>
      <c r="G339">
        <v>2</v>
      </c>
      <c r="H339" t="s">
        <v>1360</v>
      </c>
    </row>
    <row r="340" spans="1:8" x14ac:dyDescent="0.35">
      <c r="A340" t="str">
        <f t="shared" si="15"/>
        <v>02</v>
      </c>
      <c r="B340" t="str">
        <f t="shared" si="16"/>
        <v>062</v>
      </c>
      <c r="C340" t="str">
        <f t="shared" si="17"/>
        <v>Lomas de Zamora</v>
      </c>
      <c r="D340" t="s">
        <v>3289</v>
      </c>
      <c r="E340">
        <v>1</v>
      </c>
      <c r="F340">
        <v>30</v>
      </c>
      <c r="G340">
        <v>2</v>
      </c>
      <c r="H340" t="s">
        <v>1360</v>
      </c>
    </row>
    <row r="341" spans="1:8" x14ac:dyDescent="0.35">
      <c r="A341" t="str">
        <f t="shared" si="15"/>
        <v>02</v>
      </c>
      <c r="B341" t="str">
        <f t="shared" si="16"/>
        <v>062</v>
      </c>
      <c r="C341" t="str">
        <f t="shared" si="17"/>
        <v>Lomas de Zamora</v>
      </c>
      <c r="D341" t="s">
        <v>3290</v>
      </c>
      <c r="E341">
        <v>1</v>
      </c>
      <c r="F341">
        <v>16</v>
      </c>
      <c r="G341">
        <v>2</v>
      </c>
      <c r="H341" t="s">
        <v>1360</v>
      </c>
    </row>
    <row r="342" spans="1:8" x14ac:dyDescent="0.35">
      <c r="A342" t="str">
        <f t="shared" si="15"/>
        <v>02</v>
      </c>
      <c r="B342" t="str">
        <f t="shared" si="16"/>
        <v>062</v>
      </c>
      <c r="C342" t="str">
        <f t="shared" si="17"/>
        <v>Lomas de Zamora</v>
      </c>
      <c r="D342" t="s">
        <v>3291</v>
      </c>
      <c r="E342">
        <v>2</v>
      </c>
      <c r="F342">
        <v>28</v>
      </c>
      <c r="G342">
        <v>2</v>
      </c>
      <c r="H342" t="s">
        <v>1360</v>
      </c>
    </row>
    <row r="343" spans="1:8" x14ac:dyDescent="0.35">
      <c r="A343" t="str">
        <f t="shared" si="15"/>
        <v>02</v>
      </c>
      <c r="B343" t="str">
        <f t="shared" si="16"/>
        <v>062</v>
      </c>
      <c r="C343" t="str">
        <f t="shared" si="17"/>
        <v>Lomas de Zamora</v>
      </c>
      <c r="D343" t="s">
        <v>3292</v>
      </c>
      <c r="E343">
        <v>1</v>
      </c>
      <c r="F343">
        <v>13</v>
      </c>
      <c r="G343">
        <v>2</v>
      </c>
      <c r="H343" t="s">
        <v>1360</v>
      </c>
    </row>
    <row r="344" spans="1:8" x14ac:dyDescent="0.35">
      <c r="A344" t="str">
        <f t="shared" si="15"/>
        <v>02</v>
      </c>
      <c r="B344" t="str">
        <f t="shared" si="16"/>
        <v>062</v>
      </c>
      <c r="C344" t="str">
        <f t="shared" si="17"/>
        <v>Lomas de Zamora</v>
      </c>
      <c r="D344" t="s">
        <v>3293</v>
      </c>
      <c r="E344">
        <v>1</v>
      </c>
      <c r="F344">
        <v>30</v>
      </c>
      <c r="G344">
        <v>2</v>
      </c>
      <c r="H344" t="s">
        <v>1360</v>
      </c>
    </row>
    <row r="345" spans="1:8" x14ac:dyDescent="0.35">
      <c r="A345" t="str">
        <f t="shared" si="15"/>
        <v>02</v>
      </c>
      <c r="B345" t="str">
        <f t="shared" si="16"/>
        <v>062</v>
      </c>
      <c r="C345" t="str">
        <f t="shared" si="17"/>
        <v>Lomas de Zamora</v>
      </c>
      <c r="D345" t="s">
        <v>3294</v>
      </c>
      <c r="E345">
        <v>1</v>
      </c>
      <c r="F345">
        <v>20</v>
      </c>
      <c r="G345">
        <v>2</v>
      </c>
      <c r="H345" t="s">
        <v>1360</v>
      </c>
    </row>
    <row r="346" spans="1:8" x14ac:dyDescent="0.35">
      <c r="A346" t="str">
        <f t="shared" si="15"/>
        <v>02</v>
      </c>
      <c r="B346" t="str">
        <f t="shared" si="16"/>
        <v>062</v>
      </c>
      <c r="C346" t="str">
        <f t="shared" si="17"/>
        <v>Lomas de Zamora</v>
      </c>
      <c r="D346" t="s">
        <v>3295</v>
      </c>
      <c r="E346">
        <v>1</v>
      </c>
      <c r="F346">
        <v>32</v>
      </c>
      <c r="G346">
        <v>2</v>
      </c>
      <c r="H346" t="s">
        <v>1360</v>
      </c>
    </row>
    <row r="347" spans="1:8" x14ac:dyDescent="0.35">
      <c r="A347" t="str">
        <f t="shared" si="15"/>
        <v>02</v>
      </c>
      <c r="B347" t="str">
        <f t="shared" si="16"/>
        <v>062</v>
      </c>
      <c r="C347" t="str">
        <f t="shared" si="17"/>
        <v>Lomas de Zamora</v>
      </c>
      <c r="D347" t="s">
        <v>3296</v>
      </c>
      <c r="E347">
        <v>1</v>
      </c>
      <c r="F347">
        <v>15</v>
      </c>
      <c r="G347">
        <v>2</v>
      </c>
      <c r="H347" t="s">
        <v>1360</v>
      </c>
    </row>
    <row r="348" spans="1:8" x14ac:dyDescent="0.35">
      <c r="A348" t="str">
        <f t="shared" si="15"/>
        <v>02</v>
      </c>
      <c r="B348" t="str">
        <f t="shared" si="16"/>
        <v>062</v>
      </c>
      <c r="C348" t="str">
        <f t="shared" si="17"/>
        <v>Lomas de Zamora</v>
      </c>
      <c r="D348" t="s">
        <v>3297</v>
      </c>
      <c r="E348">
        <v>1</v>
      </c>
      <c r="F348">
        <v>10</v>
      </c>
      <c r="G348">
        <v>2</v>
      </c>
      <c r="H348" t="s">
        <v>1360</v>
      </c>
    </row>
    <row r="349" spans="1:8" x14ac:dyDescent="0.35">
      <c r="A349" t="str">
        <f t="shared" si="15"/>
        <v>02</v>
      </c>
      <c r="B349" t="str">
        <f t="shared" si="16"/>
        <v>062</v>
      </c>
      <c r="C349" t="str">
        <f t="shared" si="17"/>
        <v>Lomas de Zamora</v>
      </c>
      <c r="D349" t="s">
        <v>2836</v>
      </c>
      <c r="E349">
        <v>1</v>
      </c>
      <c r="F349">
        <v>13</v>
      </c>
      <c r="G349">
        <v>2</v>
      </c>
      <c r="H349" t="s">
        <v>1360</v>
      </c>
    </row>
    <row r="350" spans="1:8" x14ac:dyDescent="0.35">
      <c r="A350" t="str">
        <f t="shared" si="15"/>
        <v>02</v>
      </c>
      <c r="B350" t="str">
        <f t="shared" si="16"/>
        <v>062</v>
      </c>
      <c r="C350" t="str">
        <f t="shared" si="17"/>
        <v>Lomas de Zamora</v>
      </c>
      <c r="D350" t="s">
        <v>3298</v>
      </c>
      <c r="E350">
        <v>1</v>
      </c>
      <c r="F350">
        <v>33</v>
      </c>
      <c r="G350">
        <v>2</v>
      </c>
      <c r="H350" t="s">
        <v>1360</v>
      </c>
    </row>
    <row r="351" spans="1:8" x14ac:dyDescent="0.35">
      <c r="A351" t="str">
        <f t="shared" si="15"/>
        <v>02</v>
      </c>
      <c r="B351" t="str">
        <f t="shared" si="16"/>
        <v>062</v>
      </c>
      <c r="C351" t="str">
        <f t="shared" si="17"/>
        <v>Lomas de Zamora</v>
      </c>
      <c r="D351" t="s">
        <v>3299</v>
      </c>
      <c r="E351">
        <v>1</v>
      </c>
      <c r="F351">
        <v>14</v>
      </c>
      <c r="G351">
        <v>2</v>
      </c>
      <c r="H351" t="s">
        <v>1360</v>
      </c>
    </row>
    <row r="352" spans="1:8" x14ac:dyDescent="0.35">
      <c r="A352" t="str">
        <f t="shared" si="15"/>
        <v>02</v>
      </c>
      <c r="B352" t="str">
        <f t="shared" si="16"/>
        <v>062</v>
      </c>
      <c r="C352" t="str">
        <f t="shared" si="17"/>
        <v>Lomas de Zamora</v>
      </c>
      <c r="D352" t="s">
        <v>3300</v>
      </c>
      <c r="E352">
        <v>1</v>
      </c>
      <c r="F352">
        <v>10</v>
      </c>
      <c r="G352">
        <v>2</v>
      </c>
      <c r="H352" t="s">
        <v>1360</v>
      </c>
    </row>
    <row r="353" spans="1:8" x14ac:dyDescent="0.35">
      <c r="A353" t="str">
        <f t="shared" si="15"/>
        <v>02</v>
      </c>
      <c r="B353" t="str">
        <f t="shared" si="16"/>
        <v>062</v>
      </c>
      <c r="C353" t="str">
        <f t="shared" si="17"/>
        <v>Lomas de Zamora</v>
      </c>
      <c r="D353" t="s">
        <v>3301</v>
      </c>
      <c r="E353">
        <v>1</v>
      </c>
      <c r="F353">
        <v>13</v>
      </c>
      <c r="G353">
        <v>2</v>
      </c>
      <c r="H353" t="s">
        <v>1360</v>
      </c>
    </row>
    <row r="354" spans="1:8" x14ac:dyDescent="0.35">
      <c r="A354" t="str">
        <f t="shared" si="15"/>
        <v>02</v>
      </c>
      <c r="B354" t="str">
        <f t="shared" si="16"/>
        <v>062</v>
      </c>
      <c r="C354" t="str">
        <f t="shared" si="17"/>
        <v>Lomas de Zamora</v>
      </c>
      <c r="D354" t="s">
        <v>3302</v>
      </c>
      <c r="E354">
        <v>1</v>
      </c>
      <c r="F354">
        <v>15</v>
      </c>
      <c r="G354">
        <v>2</v>
      </c>
      <c r="H354" t="s">
        <v>1360</v>
      </c>
    </row>
    <row r="355" spans="1:8" x14ac:dyDescent="0.35">
      <c r="A355" t="str">
        <f t="shared" si="15"/>
        <v>02</v>
      </c>
      <c r="B355" t="str">
        <f t="shared" si="16"/>
        <v>062</v>
      </c>
      <c r="C355" t="str">
        <f t="shared" si="17"/>
        <v>Lomas de Zamora</v>
      </c>
      <c r="D355" t="s">
        <v>3303</v>
      </c>
      <c r="E355">
        <v>2</v>
      </c>
      <c r="F355">
        <v>22</v>
      </c>
      <c r="G355">
        <v>2</v>
      </c>
      <c r="H355" t="s">
        <v>1360</v>
      </c>
    </row>
    <row r="356" spans="1:8" x14ac:dyDescent="0.35">
      <c r="A356" t="str">
        <f t="shared" si="15"/>
        <v>02</v>
      </c>
      <c r="B356" t="str">
        <f t="shared" si="16"/>
        <v>062</v>
      </c>
      <c r="C356" t="str">
        <f t="shared" si="17"/>
        <v>Lomas de Zamora</v>
      </c>
      <c r="D356" t="s">
        <v>3304</v>
      </c>
      <c r="E356">
        <v>7</v>
      </c>
      <c r="F356">
        <v>126</v>
      </c>
      <c r="G356">
        <v>2</v>
      </c>
      <c r="H356" t="s">
        <v>1360</v>
      </c>
    </row>
    <row r="357" spans="1:8" x14ac:dyDescent="0.35">
      <c r="A357" t="str">
        <f t="shared" si="15"/>
        <v>02</v>
      </c>
      <c r="B357" t="str">
        <f t="shared" si="16"/>
        <v>062</v>
      </c>
      <c r="C357" t="str">
        <f t="shared" si="17"/>
        <v>Lomas de Zamora</v>
      </c>
      <c r="D357" t="s">
        <v>3305</v>
      </c>
      <c r="E357">
        <v>1</v>
      </c>
      <c r="F357">
        <v>22</v>
      </c>
      <c r="G357">
        <v>2</v>
      </c>
      <c r="H357" t="s">
        <v>1360</v>
      </c>
    </row>
    <row r="358" spans="1:8" x14ac:dyDescent="0.35">
      <c r="A358" t="str">
        <f t="shared" si="15"/>
        <v>02</v>
      </c>
      <c r="B358" t="str">
        <f t="shared" si="16"/>
        <v>062</v>
      </c>
      <c r="C358" t="str">
        <f t="shared" si="17"/>
        <v>Lomas de Zamora</v>
      </c>
      <c r="D358" t="s">
        <v>3306</v>
      </c>
      <c r="E358">
        <v>1</v>
      </c>
      <c r="F358">
        <v>23</v>
      </c>
      <c r="G358">
        <v>2</v>
      </c>
      <c r="H358" t="s">
        <v>1360</v>
      </c>
    </row>
    <row r="359" spans="1:8" x14ac:dyDescent="0.35">
      <c r="A359" t="str">
        <f t="shared" si="15"/>
        <v>02</v>
      </c>
      <c r="B359" t="str">
        <f t="shared" si="16"/>
        <v>062</v>
      </c>
      <c r="C359" t="str">
        <f t="shared" si="17"/>
        <v>Lomas de Zamora</v>
      </c>
      <c r="D359" t="s">
        <v>3307</v>
      </c>
      <c r="E359">
        <v>2</v>
      </c>
      <c r="F359">
        <v>30</v>
      </c>
      <c r="G359">
        <v>2</v>
      </c>
      <c r="H359" t="s">
        <v>1360</v>
      </c>
    </row>
    <row r="360" spans="1:8" x14ac:dyDescent="0.35">
      <c r="A360" t="str">
        <f t="shared" si="15"/>
        <v>02</v>
      </c>
      <c r="B360" t="str">
        <f t="shared" si="16"/>
        <v>062</v>
      </c>
      <c r="C360" t="str">
        <f t="shared" si="17"/>
        <v>Lomas de Zamora</v>
      </c>
      <c r="D360" t="s">
        <v>3308</v>
      </c>
      <c r="E360">
        <v>1</v>
      </c>
      <c r="F360">
        <v>8</v>
      </c>
      <c r="G360">
        <v>2</v>
      </c>
      <c r="H360" t="s">
        <v>1360</v>
      </c>
    </row>
    <row r="361" spans="1:8" x14ac:dyDescent="0.35">
      <c r="A361" t="str">
        <f t="shared" si="15"/>
        <v>02</v>
      </c>
      <c r="B361" t="str">
        <f t="shared" si="16"/>
        <v>062</v>
      </c>
      <c r="C361" t="str">
        <f t="shared" si="17"/>
        <v>Lomas de Zamora</v>
      </c>
      <c r="D361" t="s">
        <v>3309</v>
      </c>
      <c r="E361">
        <v>1</v>
      </c>
      <c r="F361">
        <v>19</v>
      </c>
      <c r="G361">
        <v>2</v>
      </c>
      <c r="H361" t="s">
        <v>1360</v>
      </c>
    </row>
    <row r="362" spans="1:8" x14ac:dyDescent="0.35">
      <c r="A362" t="str">
        <f t="shared" si="15"/>
        <v>02</v>
      </c>
      <c r="B362" t="str">
        <f t="shared" si="16"/>
        <v>062</v>
      </c>
      <c r="C362" t="str">
        <f t="shared" si="17"/>
        <v>Lomas de Zamora</v>
      </c>
      <c r="D362" t="s">
        <v>3310</v>
      </c>
      <c r="E362">
        <v>1</v>
      </c>
      <c r="F362">
        <v>20</v>
      </c>
      <c r="G362">
        <v>2</v>
      </c>
      <c r="H362" t="s">
        <v>1360</v>
      </c>
    </row>
    <row r="363" spans="1:8" x14ac:dyDescent="0.35">
      <c r="A363" t="str">
        <f t="shared" si="15"/>
        <v>02</v>
      </c>
      <c r="B363" t="str">
        <f t="shared" si="16"/>
        <v>062</v>
      </c>
      <c r="C363" t="str">
        <f t="shared" si="17"/>
        <v>Lomas de Zamora</v>
      </c>
      <c r="D363" t="s">
        <v>3311</v>
      </c>
      <c r="E363">
        <v>1</v>
      </c>
      <c r="F363">
        <v>25</v>
      </c>
      <c r="G363">
        <v>2</v>
      </c>
      <c r="H363" t="s">
        <v>1360</v>
      </c>
    </row>
    <row r="364" spans="1:8" x14ac:dyDescent="0.35">
      <c r="A364" t="str">
        <f t="shared" si="15"/>
        <v>02</v>
      </c>
      <c r="B364" t="str">
        <f t="shared" si="16"/>
        <v>062</v>
      </c>
      <c r="C364" t="str">
        <f t="shared" si="17"/>
        <v>Lomas de Zamora</v>
      </c>
      <c r="D364" t="s">
        <v>1066</v>
      </c>
      <c r="E364">
        <v>3</v>
      </c>
      <c r="F364">
        <v>35</v>
      </c>
      <c r="G364">
        <v>2</v>
      </c>
      <c r="H364" t="s">
        <v>1360</v>
      </c>
    </row>
    <row r="365" spans="1:8" x14ac:dyDescent="0.35">
      <c r="A365" t="str">
        <f t="shared" si="15"/>
        <v>03</v>
      </c>
      <c r="B365" t="str">
        <f t="shared" si="16"/>
        <v>069</v>
      </c>
      <c r="C365" t="str">
        <f t="shared" si="17"/>
        <v>La Matanza</v>
      </c>
      <c r="D365">
        <v>504</v>
      </c>
      <c r="E365">
        <v>1</v>
      </c>
      <c r="F365">
        <v>27</v>
      </c>
      <c r="G365">
        <v>3</v>
      </c>
      <c r="H365" t="s">
        <v>3312</v>
      </c>
    </row>
    <row r="366" spans="1:8" x14ac:dyDescent="0.35">
      <c r="A366" t="str">
        <f t="shared" si="15"/>
        <v>03</v>
      </c>
      <c r="B366" t="str">
        <f t="shared" si="16"/>
        <v>069</v>
      </c>
      <c r="C366" t="str">
        <f t="shared" si="17"/>
        <v>La Matanza</v>
      </c>
      <c r="D366" t="s">
        <v>3313</v>
      </c>
      <c r="E366">
        <v>1</v>
      </c>
      <c r="F366">
        <v>19</v>
      </c>
      <c r="G366">
        <v>3</v>
      </c>
      <c r="H366" t="s">
        <v>3312</v>
      </c>
    </row>
    <row r="367" spans="1:8" x14ac:dyDescent="0.35">
      <c r="A367" t="str">
        <f t="shared" si="15"/>
        <v>03</v>
      </c>
      <c r="B367" t="str">
        <f t="shared" si="16"/>
        <v>069</v>
      </c>
      <c r="C367" t="str">
        <f t="shared" si="17"/>
        <v>La Matanza</v>
      </c>
      <c r="D367" t="s">
        <v>3314</v>
      </c>
      <c r="E367">
        <v>1</v>
      </c>
      <c r="F367">
        <v>11</v>
      </c>
      <c r="G367">
        <v>3</v>
      </c>
      <c r="H367" t="s">
        <v>3312</v>
      </c>
    </row>
    <row r="368" spans="1:8" x14ac:dyDescent="0.35">
      <c r="A368" t="str">
        <f t="shared" si="15"/>
        <v>03</v>
      </c>
      <c r="B368" t="str">
        <f t="shared" si="16"/>
        <v>069</v>
      </c>
      <c r="C368" t="str">
        <f t="shared" si="17"/>
        <v>La Matanza</v>
      </c>
      <c r="D368" t="s">
        <v>3315</v>
      </c>
      <c r="E368">
        <v>6</v>
      </c>
      <c r="F368">
        <v>133</v>
      </c>
      <c r="G368">
        <v>3</v>
      </c>
      <c r="H368" t="s">
        <v>3312</v>
      </c>
    </row>
    <row r="369" spans="1:8" x14ac:dyDescent="0.35">
      <c r="A369" t="str">
        <f t="shared" si="15"/>
        <v>03</v>
      </c>
      <c r="B369" t="str">
        <f t="shared" si="16"/>
        <v>069</v>
      </c>
      <c r="C369" t="str">
        <f t="shared" si="17"/>
        <v>La Matanza</v>
      </c>
      <c r="D369" t="s">
        <v>3316</v>
      </c>
      <c r="E369">
        <v>1</v>
      </c>
      <c r="F369">
        <v>13</v>
      </c>
      <c r="G369">
        <v>3</v>
      </c>
      <c r="H369" t="s">
        <v>3312</v>
      </c>
    </row>
    <row r="370" spans="1:8" x14ac:dyDescent="0.35">
      <c r="A370" t="str">
        <f t="shared" si="15"/>
        <v>03</v>
      </c>
      <c r="B370" t="str">
        <f t="shared" si="16"/>
        <v>069</v>
      </c>
      <c r="C370" t="str">
        <f t="shared" si="17"/>
        <v>La Matanza</v>
      </c>
      <c r="D370" t="s">
        <v>3317</v>
      </c>
      <c r="E370">
        <v>1</v>
      </c>
      <c r="F370">
        <v>11</v>
      </c>
      <c r="G370">
        <v>3</v>
      </c>
      <c r="H370" t="s">
        <v>3312</v>
      </c>
    </row>
    <row r="371" spans="1:8" x14ac:dyDescent="0.35">
      <c r="A371" t="str">
        <f t="shared" si="15"/>
        <v>03</v>
      </c>
      <c r="B371" t="str">
        <f t="shared" si="16"/>
        <v>069</v>
      </c>
      <c r="C371" t="str">
        <f t="shared" si="17"/>
        <v>La Matanza</v>
      </c>
      <c r="D371" t="s">
        <v>3318</v>
      </c>
      <c r="E371">
        <v>3</v>
      </c>
      <c r="F371">
        <v>82</v>
      </c>
      <c r="G371">
        <v>3</v>
      </c>
      <c r="H371" t="s">
        <v>3312</v>
      </c>
    </row>
    <row r="372" spans="1:8" x14ac:dyDescent="0.35">
      <c r="A372" t="str">
        <f t="shared" si="15"/>
        <v>03</v>
      </c>
      <c r="B372" t="str">
        <f t="shared" si="16"/>
        <v>069</v>
      </c>
      <c r="C372" t="str">
        <f t="shared" si="17"/>
        <v>La Matanza</v>
      </c>
      <c r="D372" t="s">
        <v>3319</v>
      </c>
      <c r="E372">
        <v>2</v>
      </c>
      <c r="F372">
        <v>55</v>
      </c>
      <c r="G372">
        <v>3</v>
      </c>
      <c r="H372" t="s">
        <v>3312</v>
      </c>
    </row>
    <row r="373" spans="1:8" x14ac:dyDescent="0.35">
      <c r="A373" t="str">
        <f t="shared" si="15"/>
        <v>03</v>
      </c>
      <c r="B373" t="str">
        <f t="shared" si="16"/>
        <v>069</v>
      </c>
      <c r="C373" t="str">
        <f t="shared" si="17"/>
        <v>La Matanza</v>
      </c>
      <c r="D373" t="s">
        <v>3320</v>
      </c>
      <c r="E373">
        <v>2</v>
      </c>
      <c r="F373">
        <v>47</v>
      </c>
      <c r="G373">
        <v>3</v>
      </c>
      <c r="H373" t="s">
        <v>3312</v>
      </c>
    </row>
    <row r="374" spans="1:8" x14ac:dyDescent="0.35">
      <c r="A374" t="str">
        <f t="shared" si="15"/>
        <v>03</v>
      </c>
      <c r="B374" t="str">
        <f t="shared" si="16"/>
        <v>069</v>
      </c>
      <c r="C374" t="str">
        <f t="shared" si="17"/>
        <v>La Matanza</v>
      </c>
      <c r="D374" t="s">
        <v>3321</v>
      </c>
      <c r="E374">
        <v>2</v>
      </c>
      <c r="F374">
        <v>37</v>
      </c>
      <c r="G374">
        <v>3</v>
      </c>
      <c r="H374" t="s">
        <v>3312</v>
      </c>
    </row>
    <row r="375" spans="1:8" x14ac:dyDescent="0.35">
      <c r="A375" t="str">
        <f t="shared" si="15"/>
        <v>03</v>
      </c>
      <c r="B375" t="str">
        <f t="shared" si="16"/>
        <v>069</v>
      </c>
      <c r="C375" t="str">
        <f t="shared" si="17"/>
        <v>La Matanza</v>
      </c>
      <c r="D375" t="s">
        <v>3322</v>
      </c>
      <c r="E375">
        <v>2</v>
      </c>
      <c r="F375">
        <v>40</v>
      </c>
      <c r="G375">
        <v>3</v>
      </c>
      <c r="H375" t="s">
        <v>3312</v>
      </c>
    </row>
    <row r="376" spans="1:8" x14ac:dyDescent="0.35">
      <c r="A376" t="str">
        <f t="shared" si="15"/>
        <v>03</v>
      </c>
      <c r="B376" t="str">
        <f t="shared" si="16"/>
        <v>069</v>
      </c>
      <c r="C376" t="str">
        <f t="shared" si="17"/>
        <v>La Matanza</v>
      </c>
      <c r="D376" t="s">
        <v>3323</v>
      </c>
      <c r="E376">
        <v>3</v>
      </c>
      <c r="F376">
        <v>85</v>
      </c>
      <c r="G376">
        <v>3</v>
      </c>
      <c r="H376" t="s">
        <v>3312</v>
      </c>
    </row>
    <row r="377" spans="1:8" x14ac:dyDescent="0.35">
      <c r="A377" t="str">
        <f t="shared" si="15"/>
        <v>03</v>
      </c>
      <c r="B377" t="str">
        <f t="shared" si="16"/>
        <v>069</v>
      </c>
      <c r="C377" t="str">
        <f t="shared" si="17"/>
        <v>La Matanza</v>
      </c>
      <c r="D377" t="s">
        <v>3324</v>
      </c>
      <c r="E377">
        <v>1</v>
      </c>
      <c r="F377">
        <v>0</v>
      </c>
      <c r="G377">
        <v>3</v>
      </c>
      <c r="H377" t="s">
        <v>3312</v>
      </c>
    </row>
    <row r="378" spans="1:8" x14ac:dyDescent="0.35">
      <c r="A378" t="str">
        <f t="shared" si="15"/>
        <v>03</v>
      </c>
      <c r="B378" t="str">
        <f t="shared" si="16"/>
        <v>069</v>
      </c>
      <c r="C378" t="str">
        <f t="shared" si="17"/>
        <v>La Matanza</v>
      </c>
      <c r="D378" t="s">
        <v>3325</v>
      </c>
      <c r="E378">
        <v>2</v>
      </c>
      <c r="F378">
        <v>33</v>
      </c>
      <c r="G378">
        <v>3</v>
      </c>
      <c r="H378" t="s">
        <v>3312</v>
      </c>
    </row>
    <row r="379" spans="1:8" x14ac:dyDescent="0.35">
      <c r="A379" t="str">
        <f t="shared" si="15"/>
        <v>03</v>
      </c>
      <c r="B379" t="str">
        <f t="shared" si="16"/>
        <v>069</v>
      </c>
      <c r="C379" t="str">
        <f t="shared" si="17"/>
        <v>La Matanza</v>
      </c>
      <c r="D379" t="s">
        <v>3326</v>
      </c>
      <c r="E379">
        <v>4</v>
      </c>
      <c r="F379">
        <v>99</v>
      </c>
      <c r="G379">
        <v>3</v>
      </c>
      <c r="H379" t="s">
        <v>3312</v>
      </c>
    </row>
    <row r="380" spans="1:8" x14ac:dyDescent="0.35">
      <c r="A380" t="str">
        <f t="shared" si="15"/>
        <v>03</v>
      </c>
      <c r="B380" t="str">
        <f t="shared" si="16"/>
        <v>069</v>
      </c>
      <c r="C380" t="str">
        <f t="shared" si="17"/>
        <v>La Matanza</v>
      </c>
      <c r="D380" t="s">
        <v>3327</v>
      </c>
      <c r="E380">
        <v>8</v>
      </c>
      <c r="F380">
        <v>165</v>
      </c>
      <c r="G380">
        <v>3</v>
      </c>
      <c r="H380" t="s">
        <v>3312</v>
      </c>
    </row>
    <row r="381" spans="1:8" x14ac:dyDescent="0.35">
      <c r="A381" t="str">
        <f t="shared" si="15"/>
        <v>03</v>
      </c>
      <c r="B381" t="str">
        <f t="shared" si="16"/>
        <v>069</v>
      </c>
      <c r="C381" t="str">
        <f t="shared" si="17"/>
        <v>La Matanza</v>
      </c>
      <c r="D381" t="s">
        <v>3328</v>
      </c>
      <c r="E381">
        <v>4</v>
      </c>
      <c r="F381">
        <v>120</v>
      </c>
      <c r="G381">
        <v>3</v>
      </c>
      <c r="H381" t="s">
        <v>3312</v>
      </c>
    </row>
    <row r="382" spans="1:8" x14ac:dyDescent="0.35">
      <c r="A382" t="str">
        <f t="shared" si="15"/>
        <v>03</v>
      </c>
      <c r="B382" t="str">
        <f t="shared" si="16"/>
        <v>069</v>
      </c>
      <c r="C382" t="str">
        <f t="shared" si="17"/>
        <v>La Matanza</v>
      </c>
      <c r="D382" t="s">
        <v>3329</v>
      </c>
      <c r="E382">
        <v>7</v>
      </c>
      <c r="F382">
        <v>195</v>
      </c>
      <c r="G382">
        <v>3</v>
      </c>
      <c r="H382" t="s">
        <v>3312</v>
      </c>
    </row>
    <row r="383" spans="1:8" x14ac:dyDescent="0.35">
      <c r="A383" t="str">
        <f t="shared" si="15"/>
        <v>03</v>
      </c>
      <c r="B383" t="str">
        <f t="shared" si="16"/>
        <v>069</v>
      </c>
      <c r="C383" t="str">
        <f t="shared" si="17"/>
        <v>La Matanza</v>
      </c>
      <c r="D383" t="s">
        <v>3330</v>
      </c>
      <c r="E383">
        <v>4</v>
      </c>
      <c r="F383">
        <v>86</v>
      </c>
      <c r="G383">
        <v>3</v>
      </c>
      <c r="H383" t="s">
        <v>3312</v>
      </c>
    </row>
    <row r="384" spans="1:8" x14ac:dyDescent="0.35">
      <c r="A384" t="str">
        <f t="shared" si="15"/>
        <v>03</v>
      </c>
      <c r="B384" t="str">
        <f t="shared" si="16"/>
        <v>069</v>
      </c>
      <c r="C384" t="str">
        <f t="shared" si="17"/>
        <v>La Matanza</v>
      </c>
      <c r="D384" t="s">
        <v>3331</v>
      </c>
      <c r="E384">
        <v>6</v>
      </c>
      <c r="F384">
        <v>167</v>
      </c>
      <c r="G384">
        <v>3</v>
      </c>
      <c r="H384" t="s">
        <v>3312</v>
      </c>
    </row>
    <row r="385" spans="1:8" x14ac:dyDescent="0.35">
      <c r="A385" t="str">
        <f t="shared" si="15"/>
        <v>03</v>
      </c>
      <c r="B385" t="str">
        <f t="shared" si="16"/>
        <v>069</v>
      </c>
      <c r="C385" t="str">
        <f t="shared" si="17"/>
        <v>La Matanza</v>
      </c>
      <c r="D385" t="s">
        <v>3332</v>
      </c>
      <c r="E385">
        <v>4</v>
      </c>
      <c r="F385">
        <v>86</v>
      </c>
      <c r="G385">
        <v>3</v>
      </c>
      <c r="H385" t="s">
        <v>3312</v>
      </c>
    </row>
    <row r="386" spans="1:8" x14ac:dyDescent="0.35">
      <c r="A386" t="str">
        <f t="shared" si="15"/>
        <v>03</v>
      </c>
      <c r="B386" t="str">
        <f t="shared" si="16"/>
        <v>069</v>
      </c>
      <c r="C386" t="str">
        <f t="shared" si="17"/>
        <v>La Matanza</v>
      </c>
      <c r="D386" t="s">
        <v>3333</v>
      </c>
      <c r="E386">
        <v>1</v>
      </c>
      <c r="F386">
        <v>23</v>
      </c>
      <c r="G386">
        <v>3</v>
      </c>
      <c r="H386" t="s">
        <v>3312</v>
      </c>
    </row>
    <row r="387" spans="1:8" x14ac:dyDescent="0.35">
      <c r="A387" t="str">
        <f t="shared" ref="A387:A450" si="18">+VLOOKUP(H387,$K:$N,2,FALSE)</f>
        <v>03</v>
      </c>
      <c r="B387" t="str">
        <f t="shared" ref="B387:B450" si="19">+VLOOKUP(H387,$K:$N,3,FALSE)</f>
        <v>069</v>
      </c>
      <c r="C387" t="str">
        <f t="shared" ref="C387:C450" si="20">+VLOOKUP(H387,$K:$N,4,FALSE)</f>
        <v>La Matanza</v>
      </c>
      <c r="D387" t="s">
        <v>3334</v>
      </c>
      <c r="E387">
        <v>1</v>
      </c>
      <c r="F387">
        <v>19</v>
      </c>
      <c r="G387">
        <v>3</v>
      </c>
      <c r="H387" t="s">
        <v>3312</v>
      </c>
    </row>
    <row r="388" spans="1:8" x14ac:dyDescent="0.35">
      <c r="A388" t="str">
        <f t="shared" si="18"/>
        <v>03</v>
      </c>
      <c r="B388" t="str">
        <f t="shared" si="19"/>
        <v>069</v>
      </c>
      <c r="C388" t="str">
        <f t="shared" si="20"/>
        <v>La Matanza</v>
      </c>
      <c r="D388" t="s">
        <v>3335</v>
      </c>
      <c r="E388">
        <v>3</v>
      </c>
      <c r="F388">
        <v>34</v>
      </c>
      <c r="G388">
        <v>3</v>
      </c>
      <c r="H388" t="s">
        <v>3312</v>
      </c>
    </row>
    <row r="389" spans="1:8" x14ac:dyDescent="0.35">
      <c r="A389" t="str">
        <f t="shared" si="18"/>
        <v>03</v>
      </c>
      <c r="B389" t="str">
        <f t="shared" si="19"/>
        <v>069</v>
      </c>
      <c r="C389" t="str">
        <f t="shared" si="20"/>
        <v>La Matanza</v>
      </c>
      <c r="D389" t="s">
        <v>3336</v>
      </c>
      <c r="E389">
        <v>1</v>
      </c>
      <c r="F389">
        <v>27</v>
      </c>
      <c r="G389">
        <v>3</v>
      </c>
      <c r="H389" t="s">
        <v>3312</v>
      </c>
    </row>
    <row r="390" spans="1:8" x14ac:dyDescent="0.35">
      <c r="A390" t="str">
        <f t="shared" si="18"/>
        <v>03</v>
      </c>
      <c r="B390" t="str">
        <f t="shared" si="19"/>
        <v>069</v>
      </c>
      <c r="C390" t="str">
        <f t="shared" si="20"/>
        <v>La Matanza</v>
      </c>
      <c r="D390" t="s">
        <v>3337</v>
      </c>
      <c r="E390">
        <v>1</v>
      </c>
      <c r="F390">
        <v>20</v>
      </c>
      <c r="G390">
        <v>3</v>
      </c>
      <c r="H390" t="s">
        <v>3312</v>
      </c>
    </row>
    <row r="391" spans="1:8" x14ac:dyDescent="0.35">
      <c r="A391" t="str">
        <f t="shared" si="18"/>
        <v>03</v>
      </c>
      <c r="B391" t="str">
        <f t="shared" si="19"/>
        <v>069</v>
      </c>
      <c r="C391" t="str">
        <f t="shared" si="20"/>
        <v>La Matanza</v>
      </c>
      <c r="D391" t="s">
        <v>3338</v>
      </c>
      <c r="E391">
        <v>1</v>
      </c>
      <c r="F391">
        <v>26</v>
      </c>
      <c r="G391">
        <v>3</v>
      </c>
      <c r="H391" t="s">
        <v>3312</v>
      </c>
    </row>
    <row r="392" spans="1:8" x14ac:dyDescent="0.35">
      <c r="A392" t="str">
        <f t="shared" si="18"/>
        <v>03</v>
      </c>
      <c r="B392" t="str">
        <f t="shared" si="19"/>
        <v>069</v>
      </c>
      <c r="C392" t="str">
        <f t="shared" si="20"/>
        <v>La Matanza</v>
      </c>
      <c r="D392" t="s">
        <v>3339</v>
      </c>
      <c r="E392">
        <v>2</v>
      </c>
      <c r="F392">
        <v>29</v>
      </c>
      <c r="G392">
        <v>3</v>
      </c>
      <c r="H392" t="s">
        <v>3312</v>
      </c>
    </row>
    <row r="393" spans="1:8" x14ac:dyDescent="0.35">
      <c r="A393" t="str">
        <f t="shared" si="18"/>
        <v>03</v>
      </c>
      <c r="B393" t="str">
        <f t="shared" si="19"/>
        <v>069</v>
      </c>
      <c r="C393" t="str">
        <f t="shared" si="20"/>
        <v>La Matanza</v>
      </c>
      <c r="D393" t="s">
        <v>3340</v>
      </c>
      <c r="E393">
        <v>3</v>
      </c>
      <c r="F393">
        <v>56</v>
      </c>
      <c r="G393">
        <v>3</v>
      </c>
      <c r="H393" t="s">
        <v>3312</v>
      </c>
    </row>
    <row r="394" spans="1:8" x14ac:dyDescent="0.35">
      <c r="A394" t="str">
        <f t="shared" si="18"/>
        <v>03</v>
      </c>
      <c r="B394" t="str">
        <f t="shared" si="19"/>
        <v>069</v>
      </c>
      <c r="C394" t="str">
        <f t="shared" si="20"/>
        <v>La Matanza</v>
      </c>
      <c r="D394" t="s">
        <v>3341</v>
      </c>
      <c r="E394">
        <v>1</v>
      </c>
      <c r="F394">
        <v>21</v>
      </c>
      <c r="G394">
        <v>3</v>
      </c>
      <c r="H394" t="s">
        <v>3312</v>
      </c>
    </row>
    <row r="395" spans="1:8" x14ac:dyDescent="0.35">
      <c r="A395" t="str">
        <f t="shared" si="18"/>
        <v>03</v>
      </c>
      <c r="B395" t="str">
        <f t="shared" si="19"/>
        <v>069</v>
      </c>
      <c r="C395" t="str">
        <f t="shared" si="20"/>
        <v>La Matanza</v>
      </c>
      <c r="D395" t="s">
        <v>3342</v>
      </c>
      <c r="E395">
        <v>1</v>
      </c>
      <c r="F395">
        <v>29</v>
      </c>
      <c r="G395">
        <v>3</v>
      </c>
      <c r="H395" t="s">
        <v>3312</v>
      </c>
    </row>
    <row r="396" spans="1:8" x14ac:dyDescent="0.35">
      <c r="A396" t="str">
        <f t="shared" si="18"/>
        <v>03</v>
      </c>
      <c r="B396" t="str">
        <f t="shared" si="19"/>
        <v>069</v>
      </c>
      <c r="C396" t="str">
        <f t="shared" si="20"/>
        <v>La Matanza</v>
      </c>
      <c r="D396" t="s">
        <v>3343</v>
      </c>
      <c r="E396">
        <v>3</v>
      </c>
      <c r="F396">
        <v>77</v>
      </c>
      <c r="G396">
        <v>3</v>
      </c>
      <c r="H396" t="s">
        <v>3312</v>
      </c>
    </row>
    <row r="397" spans="1:8" x14ac:dyDescent="0.35">
      <c r="A397" t="str">
        <f t="shared" si="18"/>
        <v>03</v>
      </c>
      <c r="B397" t="str">
        <f t="shared" si="19"/>
        <v>069</v>
      </c>
      <c r="C397" t="str">
        <f t="shared" si="20"/>
        <v>La Matanza</v>
      </c>
      <c r="D397" t="s">
        <v>3344</v>
      </c>
      <c r="E397">
        <v>1</v>
      </c>
      <c r="F397">
        <v>15</v>
      </c>
      <c r="G397">
        <v>3</v>
      </c>
      <c r="H397" t="s">
        <v>3312</v>
      </c>
    </row>
    <row r="398" spans="1:8" x14ac:dyDescent="0.35">
      <c r="A398" t="str">
        <f t="shared" si="18"/>
        <v>03</v>
      </c>
      <c r="B398" t="str">
        <f t="shared" si="19"/>
        <v>069</v>
      </c>
      <c r="C398" t="str">
        <f t="shared" si="20"/>
        <v>La Matanza</v>
      </c>
      <c r="D398" t="s">
        <v>3345</v>
      </c>
      <c r="E398">
        <v>1</v>
      </c>
      <c r="F398">
        <v>22</v>
      </c>
      <c r="G398">
        <v>3</v>
      </c>
      <c r="H398" t="s">
        <v>3312</v>
      </c>
    </row>
    <row r="399" spans="1:8" x14ac:dyDescent="0.35">
      <c r="A399" t="str">
        <f t="shared" si="18"/>
        <v>03</v>
      </c>
      <c r="B399" t="str">
        <f t="shared" si="19"/>
        <v>069</v>
      </c>
      <c r="C399" t="str">
        <f t="shared" si="20"/>
        <v>La Matanza</v>
      </c>
      <c r="D399" t="s">
        <v>3346</v>
      </c>
      <c r="E399">
        <v>4</v>
      </c>
      <c r="F399">
        <v>96</v>
      </c>
      <c r="G399">
        <v>3</v>
      </c>
      <c r="H399" t="s">
        <v>3312</v>
      </c>
    </row>
    <row r="400" spans="1:8" x14ac:dyDescent="0.35">
      <c r="A400" t="str">
        <f t="shared" si="18"/>
        <v>03</v>
      </c>
      <c r="B400" t="str">
        <f t="shared" si="19"/>
        <v>069</v>
      </c>
      <c r="C400" t="str">
        <f t="shared" si="20"/>
        <v>La Matanza</v>
      </c>
      <c r="D400" t="s">
        <v>3347</v>
      </c>
      <c r="E400">
        <v>1</v>
      </c>
      <c r="F400">
        <v>20</v>
      </c>
      <c r="G400">
        <v>3</v>
      </c>
      <c r="H400" t="s">
        <v>3312</v>
      </c>
    </row>
    <row r="401" spans="1:8" x14ac:dyDescent="0.35">
      <c r="A401" t="str">
        <f t="shared" si="18"/>
        <v>03</v>
      </c>
      <c r="B401" t="str">
        <f t="shared" si="19"/>
        <v>069</v>
      </c>
      <c r="C401" t="str">
        <f t="shared" si="20"/>
        <v>La Matanza</v>
      </c>
      <c r="D401" t="s">
        <v>3348</v>
      </c>
      <c r="E401">
        <v>1</v>
      </c>
      <c r="F401">
        <v>15</v>
      </c>
      <c r="G401">
        <v>3</v>
      </c>
      <c r="H401" t="s">
        <v>3312</v>
      </c>
    </row>
    <row r="402" spans="1:8" x14ac:dyDescent="0.35">
      <c r="A402" t="str">
        <f t="shared" si="18"/>
        <v>03</v>
      </c>
      <c r="B402" t="str">
        <f t="shared" si="19"/>
        <v>069</v>
      </c>
      <c r="C402" t="str">
        <f t="shared" si="20"/>
        <v>La Matanza</v>
      </c>
      <c r="D402" t="s">
        <v>3349</v>
      </c>
      <c r="E402">
        <v>1</v>
      </c>
      <c r="F402">
        <v>25</v>
      </c>
      <c r="G402">
        <v>3</v>
      </c>
      <c r="H402" t="s">
        <v>3312</v>
      </c>
    </row>
    <row r="403" spans="1:8" x14ac:dyDescent="0.35">
      <c r="A403" t="str">
        <f t="shared" si="18"/>
        <v>03</v>
      </c>
      <c r="B403" t="str">
        <f t="shared" si="19"/>
        <v>069</v>
      </c>
      <c r="C403" t="str">
        <f t="shared" si="20"/>
        <v>La Matanza</v>
      </c>
      <c r="D403" t="s">
        <v>3350</v>
      </c>
      <c r="E403">
        <v>2</v>
      </c>
      <c r="F403">
        <v>64</v>
      </c>
      <c r="G403">
        <v>3</v>
      </c>
      <c r="H403" t="s">
        <v>3312</v>
      </c>
    </row>
    <row r="404" spans="1:8" x14ac:dyDescent="0.35">
      <c r="A404" t="str">
        <f t="shared" si="18"/>
        <v>03</v>
      </c>
      <c r="B404" t="str">
        <f t="shared" si="19"/>
        <v>069</v>
      </c>
      <c r="C404" t="str">
        <f t="shared" si="20"/>
        <v>La Matanza</v>
      </c>
      <c r="D404" t="s">
        <v>3351</v>
      </c>
      <c r="E404">
        <v>2</v>
      </c>
      <c r="F404">
        <v>43</v>
      </c>
      <c r="G404">
        <v>3</v>
      </c>
      <c r="H404" t="s">
        <v>3312</v>
      </c>
    </row>
    <row r="405" spans="1:8" x14ac:dyDescent="0.35">
      <c r="A405" t="str">
        <f t="shared" si="18"/>
        <v>03</v>
      </c>
      <c r="B405" t="str">
        <f t="shared" si="19"/>
        <v>069</v>
      </c>
      <c r="C405" t="str">
        <f t="shared" si="20"/>
        <v>La Matanza</v>
      </c>
      <c r="D405" t="s">
        <v>3352</v>
      </c>
      <c r="E405">
        <v>2</v>
      </c>
      <c r="F405">
        <v>58</v>
      </c>
      <c r="G405">
        <v>3</v>
      </c>
      <c r="H405" t="s">
        <v>3312</v>
      </c>
    </row>
    <row r="406" spans="1:8" x14ac:dyDescent="0.35">
      <c r="A406" t="str">
        <f t="shared" si="18"/>
        <v>03</v>
      </c>
      <c r="B406" t="str">
        <f t="shared" si="19"/>
        <v>069</v>
      </c>
      <c r="C406" t="str">
        <f t="shared" si="20"/>
        <v>La Matanza</v>
      </c>
      <c r="D406" t="s">
        <v>3353</v>
      </c>
      <c r="E406">
        <v>1</v>
      </c>
      <c r="F406">
        <v>17</v>
      </c>
      <c r="G406">
        <v>3</v>
      </c>
      <c r="H406" t="s">
        <v>3312</v>
      </c>
    </row>
    <row r="407" spans="1:8" x14ac:dyDescent="0.35">
      <c r="A407" t="str">
        <f t="shared" si="18"/>
        <v>03</v>
      </c>
      <c r="B407" t="str">
        <f t="shared" si="19"/>
        <v>069</v>
      </c>
      <c r="C407" t="str">
        <f t="shared" si="20"/>
        <v>La Matanza</v>
      </c>
      <c r="D407" t="s">
        <v>3354</v>
      </c>
      <c r="E407">
        <v>1</v>
      </c>
      <c r="F407">
        <v>26</v>
      </c>
      <c r="G407">
        <v>3</v>
      </c>
      <c r="H407" t="s">
        <v>3312</v>
      </c>
    </row>
    <row r="408" spans="1:8" x14ac:dyDescent="0.35">
      <c r="A408" t="str">
        <f t="shared" si="18"/>
        <v>03</v>
      </c>
      <c r="B408" t="str">
        <f t="shared" si="19"/>
        <v>069</v>
      </c>
      <c r="C408" t="str">
        <f t="shared" si="20"/>
        <v>La Matanza</v>
      </c>
      <c r="D408" t="s">
        <v>3355</v>
      </c>
      <c r="E408">
        <v>1</v>
      </c>
      <c r="F408">
        <v>24</v>
      </c>
      <c r="G408">
        <v>3</v>
      </c>
      <c r="H408" t="s">
        <v>3312</v>
      </c>
    </row>
    <row r="409" spans="1:8" x14ac:dyDescent="0.35">
      <c r="A409" t="str">
        <f t="shared" si="18"/>
        <v>03</v>
      </c>
      <c r="B409" t="str">
        <f t="shared" si="19"/>
        <v>069</v>
      </c>
      <c r="C409" t="str">
        <f t="shared" si="20"/>
        <v>La Matanza</v>
      </c>
      <c r="D409" t="s">
        <v>3356</v>
      </c>
      <c r="E409">
        <v>2</v>
      </c>
      <c r="F409">
        <v>36</v>
      </c>
      <c r="G409">
        <v>3</v>
      </c>
      <c r="H409" t="s">
        <v>3312</v>
      </c>
    </row>
    <row r="410" spans="1:8" x14ac:dyDescent="0.35">
      <c r="A410" t="str">
        <f t="shared" si="18"/>
        <v>03</v>
      </c>
      <c r="B410" t="str">
        <f t="shared" si="19"/>
        <v>069</v>
      </c>
      <c r="C410" t="str">
        <f t="shared" si="20"/>
        <v>La Matanza</v>
      </c>
      <c r="D410" t="s">
        <v>3357</v>
      </c>
      <c r="E410">
        <v>2</v>
      </c>
      <c r="F410">
        <v>46</v>
      </c>
      <c r="G410">
        <v>3</v>
      </c>
      <c r="H410" t="s">
        <v>3312</v>
      </c>
    </row>
    <row r="411" spans="1:8" x14ac:dyDescent="0.35">
      <c r="A411" t="str">
        <f t="shared" si="18"/>
        <v>03</v>
      </c>
      <c r="B411" t="str">
        <f t="shared" si="19"/>
        <v>069</v>
      </c>
      <c r="C411" t="str">
        <f t="shared" si="20"/>
        <v>La Matanza</v>
      </c>
      <c r="D411" t="s">
        <v>3358</v>
      </c>
      <c r="E411">
        <v>2</v>
      </c>
      <c r="F411">
        <v>38</v>
      </c>
      <c r="G411">
        <v>3</v>
      </c>
      <c r="H411" t="s">
        <v>3312</v>
      </c>
    </row>
    <row r="412" spans="1:8" x14ac:dyDescent="0.35">
      <c r="A412" t="str">
        <f t="shared" si="18"/>
        <v>03</v>
      </c>
      <c r="B412" t="str">
        <f t="shared" si="19"/>
        <v>069</v>
      </c>
      <c r="C412" t="str">
        <f t="shared" si="20"/>
        <v>La Matanza</v>
      </c>
      <c r="D412" t="s">
        <v>3360</v>
      </c>
      <c r="E412">
        <v>3</v>
      </c>
      <c r="F412">
        <v>65</v>
      </c>
      <c r="G412">
        <v>3</v>
      </c>
      <c r="H412" t="s">
        <v>3359</v>
      </c>
    </row>
    <row r="413" spans="1:8" x14ac:dyDescent="0.35">
      <c r="A413" t="str">
        <f t="shared" si="18"/>
        <v>03</v>
      </c>
      <c r="B413" t="str">
        <f t="shared" si="19"/>
        <v>069</v>
      </c>
      <c r="C413" t="str">
        <f t="shared" si="20"/>
        <v>La Matanza</v>
      </c>
      <c r="D413" t="s">
        <v>3361</v>
      </c>
      <c r="E413">
        <v>1</v>
      </c>
      <c r="F413">
        <v>10</v>
      </c>
      <c r="G413">
        <v>3</v>
      </c>
      <c r="H413" t="s">
        <v>3359</v>
      </c>
    </row>
    <row r="414" spans="1:8" x14ac:dyDescent="0.35">
      <c r="A414" t="str">
        <f t="shared" si="18"/>
        <v>03</v>
      </c>
      <c r="B414" t="str">
        <f t="shared" si="19"/>
        <v>069</v>
      </c>
      <c r="C414" t="str">
        <f t="shared" si="20"/>
        <v>La Matanza</v>
      </c>
      <c r="D414" t="s">
        <v>3362</v>
      </c>
      <c r="E414">
        <v>1</v>
      </c>
      <c r="F414">
        <v>21</v>
      </c>
      <c r="G414">
        <v>3</v>
      </c>
      <c r="H414" t="s">
        <v>3359</v>
      </c>
    </row>
    <row r="415" spans="1:8" x14ac:dyDescent="0.35">
      <c r="A415" t="str">
        <f t="shared" si="18"/>
        <v>03</v>
      </c>
      <c r="B415" t="str">
        <f t="shared" si="19"/>
        <v>069</v>
      </c>
      <c r="C415" t="str">
        <f t="shared" si="20"/>
        <v>La Matanza</v>
      </c>
      <c r="D415" t="s">
        <v>3363</v>
      </c>
      <c r="E415">
        <v>3</v>
      </c>
      <c r="F415">
        <v>77</v>
      </c>
      <c r="G415">
        <v>3</v>
      </c>
      <c r="H415" t="s">
        <v>3359</v>
      </c>
    </row>
    <row r="416" spans="1:8" x14ac:dyDescent="0.35">
      <c r="A416" t="str">
        <f t="shared" si="18"/>
        <v>03</v>
      </c>
      <c r="B416" t="str">
        <f t="shared" si="19"/>
        <v>069</v>
      </c>
      <c r="C416" t="str">
        <f t="shared" si="20"/>
        <v>La Matanza</v>
      </c>
      <c r="D416" t="s">
        <v>3364</v>
      </c>
      <c r="E416">
        <v>2</v>
      </c>
      <c r="F416">
        <v>38</v>
      </c>
      <c r="G416">
        <v>3</v>
      </c>
      <c r="H416" t="s">
        <v>3359</v>
      </c>
    </row>
    <row r="417" spans="1:8" x14ac:dyDescent="0.35">
      <c r="A417" t="str">
        <f t="shared" si="18"/>
        <v>03</v>
      </c>
      <c r="B417" t="str">
        <f t="shared" si="19"/>
        <v>069</v>
      </c>
      <c r="C417" t="str">
        <f t="shared" si="20"/>
        <v>La Matanza</v>
      </c>
      <c r="D417" t="s">
        <v>3365</v>
      </c>
      <c r="E417">
        <v>3</v>
      </c>
      <c r="F417">
        <v>58</v>
      </c>
      <c r="G417">
        <v>3</v>
      </c>
      <c r="H417" t="s">
        <v>3359</v>
      </c>
    </row>
    <row r="418" spans="1:8" x14ac:dyDescent="0.35">
      <c r="A418" t="str">
        <f t="shared" si="18"/>
        <v>03</v>
      </c>
      <c r="B418" t="str">
        <f t="shared" si="19"/>
        <v>069</v>
      </c>
      <c r="C418" t="str">
        <f t="shared" si="20"/>
        <v>La Matanza</v>
      </c>
      <c r="D418" t="s">
        <v>3366</v>
      </c>
      <c r="E418">
        <v>2</v>
      </c>
      <c r="F418">
        <v>55</v>
      </c>
      <c r="G418">
        <v>3</v>
      </c>
      <c r="H418" t="s">
        <v>3359</v>
      </c>
    </row>
    <row r="419" spans="1:8" x14ac:dyDescent="0.35">
      <c r="A419" t="str">
        <f t="shared" si="18"/>
        <v>03</v>
      </c>
      <c r="B419" t="str">
        <f t="shared" si="19"/>
        <v>069</v>
      </c>
      <c r="C419" t="str">
        <f t="shared" si="20"/>
        <v>La Matanza</v>
      </c>
      <c r="D419" t="s">
        <v>3367</v>
      </c>
      <c r="E419">
        <v>1</v>
      </c>
      <c r="F419">
        <v>27</v>
      </c>
      <c r="G419">
        <v>3</v>
      </c>
      <c r="H419" t="s">
        <v>3359</v>
      </c>
    </row>
    <row r="420" spans="1:8" x14ac:dyDescent="0.35">
      <c r="A420" t="str">
        <f t="shared" si="18"/>
        <v>03</v>
      </c>
      <c r="B420" t="str">
        <f t="shared" si="19"/>
        <v>069</v>
      </c>
      <c r="C420" t="str">
        <f t="shared" si="20"/>
        <v>La Matanza</v>
      </c>
      <c r="D420" t="s">
        <v>3368</v>
      </c>
      <c r="E420">
        <v>1</v>
      </c>
      <c r="F420">
        <v>26</v>
      </c>
      <c r="G420">
        <v>3</v>
      </c>
      <c r="H420" t="s">
        <v>3359</v>
      </c>
    </row>
    <row r="421" spans="1:8" x14ac:dyDescent="0.35">
      <c r="A421" t="str">
        <f t="shared" si="18"/>
        <v>03</v>
      </c>
      <c r="B421" t="str">
        <f t="shared" si="19"/>
        <v>069</v>
      </c>
      <c r="C421" t="str">
        <f t="shared" si="20"/>
        <v>La Matanza</v>
      </c>
      <c r="D421" t="s">
        <v>3369</v>
      </c>
      <c r="E421">
        <v>1</v>
      </c>
      <c r="F421">
        <v>22</v>
      </c>
      <c r="G421">
        <v>3</v>
      </c>
      <c r="H421" t="s">
        <v>3359</v>
      </c>
    </row>
    <row r="422" spans="1:8" x14ac:dyDescent="0.35">
      <c r="A422" t="str">
        <f t="shared" si="18"/>
        <v>03</v>
      </c>
      <c r="B422" t="str">
        <f t="shared" si="19"/>
        <v>069</v>
      </c>
      <c r="C422" t="str">
        <f t="shared" si="20"/>
        <v>La Matanza</v>
      </c>
      <c r="D422" t="s">
        <v>3370</v>
      </c>
      <c r="E422">
        <v>1</v>
      </c>
      <c r="F422">
        <v>13</v>
      </c>
      <c r="G422">
        <v>3</v>
      </c>
      <c r="H422" t="s">
        <v>3359</v>
      </c>
    </row>
    <row r="423" spans="1:8" x14ac:dyDescent="0.35">
      <c r="A423" t="str">
        <f t="shared" si="18"/>
        <v>03</v>
      </c>
      <c r="B423" t="str">
        <f t="shared" si="19"/>
        <v>069</v>
      </c>
      <c r="C423" t="str">
        <f t="shared" si="20"/>
        <v>La Matanza</v>
      </c>
      <c r="D423" t="s">
        <v>3371</v>
      </c>
      <c r="E423">
        <v>1</v>
      </c>
      <c r="F423">
        <v>25</v>
      </c>
      <c r="G423">
        <v>3</v>
      </c>
      <c r="H423" t="s">
        <v>3359</v>
      </c>
    </row>
    <row r="424" spans="1:8" x14ac:dyDescent="0.35">
      <c r="A424" t="str">
        <f t="shared" si="18"/>
        <v>03</v>
      </c>
      <c r="B424" t="str">
        <f t="shared" si="19"/>
        <v>069</v>
      </c>
      <c r="C424" t="str">
        <f t="shared" si="20"/>
        <v>La Matanza</v>
      </c>
      <c r="D424" t="s">
        <v>3372</v>
      </c>
      <c r="E424">
        <v>1</v>
      </c>
      <c r="F424">
        <v>7</v>
      </c>
      <c r="G424">
        <v>3</v>
      </c>
      <c r="H424" t="s">
        <v>3359</v>
      </c>
    </row>
    <row r="425" spans="1:8" x14ac:dyDescent="0.35">
      <c r="A425" t="str">
        <f t="shared" si="18"/>
        <v>03</v>
      </c>
      <c r="B425" t="str">
        <f t="shared" si="19"/>
        <v>069</v>
      </c>
      <c r="C425" t="str">
        <f t="shared" si="20"/>
        <v>La Matanza</v>
      </c>
      <c r="D425" t="s">
        <v>2276</v>
      </c>
      <c r="E425">
        <v>1</v>
      </c>
      <c r="F425">
        <v>20</v>
      </c>
      <c r="G425">
        <v>3</v>
      </c>
      <c r="H425" t="s">
        <v>3359</v>
      </c>
    </row>
    <row r="426" spans="1:8" x14ac:dyDescent="0.35">
      <c r="A426" t="str">
        <f t="shared" si="18"/>
        <v>03</v>
      </c>
      <c r="B426" t="str">
        <f t="shared" si="19"/>
        <v>069</v>
      </c>
      <c r="C426" t="str">
        <f t="shared" si="20"/>
        <v>La Matanza</v>
      </c>
      <c r="D426" t="s">
        <v>3373</v>
      </c>
      <c r="E426">
        <v>2</v>
      </c>
      <c r="F426">
        <v>49</v>
      </c>
      <c r="G426">
        <v>3</v>
      </c>
      <c r="H426" t="s">
        <v>3359</v>
      </c>
    </row>
    <row r="427" spans="1:8" x14ac:dyDescent="0.35">
      <c r="A427" t="str">
        <f t="shared" si="18"/>
        <v>03</v>
      </c>
      <c r="B427" t="str">
        <f t="shared" si="19"/>
        <v>069</v>
      </c>
      <c r="C427" t="str">
        <f t="shared" si="20"/>
        <v>La Matanza</v>
      </c>
      <c r="D427" t="s">
        <v>3374</v>
      </c>
      <c r="E427">
        <v>1</v>
      </c>
      <c r="F427">
        <v>20</v>
      </c>
      <c r="G427">
        <v>3</v>
      </c>
      <c r="H427" t="s">
        <v>3359</v>
      </c>
    </row>
    <row r="428" spans="1:8" x14ac:dyDescent="0.35">
      <c r="A428" t="str">
        <f t="shared" si="18"/>
        <v>03</v>
      </c>
      <c r="B428" t="str">
        <f t="shared" si="19"/>
        <v>069</v>
      </c>
      <c r="C428" t="str">
        <f t="shared" si="20"/>
        <v>La Matanza</v>
      </c>
      <c r="D428" t="s">
        <v>3375</v>
      </c>
      <c r="E428">
        <v>1</v>
      </c>
      <c r="F428">
        <v>23</v>
      </c>
      <c r="G428">
        <v>3</v>
      </c>
      <c r="H428" t="s">
        <v>3359</v>
      </c>
    </row>
    <row r="429" spans="1:8" x14ac:dyDescent="0.35">
      <c r="A429" t="str">
        <f t="shared" si="18"/>
        <v>03</v>
      </c>
      <c r="B429" t="str">
        <f t="shared" si="19"/>
        <v>069</v>
      </c>
      <c r="C429" t="str">
        <f t="shared" si="20"/>
        <v>La Matanza</v>
      </c>
      <c r="D429" t="s">
        <v>3376</v>
      </c>
      <c r="E429">
        <v>2</v>
      </c>
      <c r="F429">
        <v>47</v>
      </c>
      <c r="G429">
        <v>3</v>
      </c>
      <c r="H429" t="s">
        <v>3359</v>
      </c>
    </row>
    <row r="430" spans="1:8" x14ac:dyDescent="0.35">
      <c r="A430" t="str">
        <f t="shared" si="18"/>
        <v>03</v>
      </c>
      <c r="B430" t="str">
        <f t="shared" si="19"/>
        <v>069</v>
      </c>
      <c r="C430" t="str">
        <f t="shared" si="20"/>
        <v>La Matanza</v>
      </c>
      <c r="D430" t="s">
        <v>3377</v>
      </c>
      <c r="E430">
        <v>1</v>
      </c>
      <c r="F430">
        <v>31</v>
      </c>
      <c r="G430">
        <v>3</v>
      </c>
      <c r="H430" t="s">
        <v>3359</v>
      </c>
    </row>
    <row r="431" spans="1:8" x14ac:dyDescent="0.35">
      <c r="A431" t="str">
        <f t="shared" si="18"/>
        <v>03</v>
      </c>
      <c r="B431" t="str">
        <f t="shared" si="19"/>
        <v>069</v>
      </c>
      <c r="C431" t="str">
        <f t="shared" si="20"/>
        <v>La Matanza</v>
      </c>
      <c r="D431" t="s">
        <v>3378</v>
      </c>
      <c r="E431">
        <v>1</v>
      </c>
      <c r="F431">
        <v>14</v>
      </c>
      <c r="G431">
        <v>3</v>
      </c>
      <c r="H431" t="s">
        <v>3359</v>
      </c>
    </row>
    <row r="432" spans="1:8" x14ac:dyDescent="0.35">
      <c r="A432" t="str">
        <f t="shared" si="18"/>
        <v>03</v>
      </c>
      <c r="B432" t="str">
        <f t="shared" si="19"/>
        <v>069</v>
      </c>
      <c r="C432" t="str">
        <f t="shared" si="20"/>
        <v>La Matanza</v>
      </c>
      <c r="D432" t="s">
        <v>3379</v>
      </c>
      <c r="E432">
        <v>1</v>
      </c>
      <c r="F432">
        <v>16</v>
      </c>
      <c r="G432">
        <v>3</v>
      </c>
      <c r="H432" t="s">
        <v>3359</v>
      </c>
    </row>
    <row r="433" spans="1:8" x14ac:dyDescent="0.35">
      <c r="A433" t="str">
        <f t="shared" si="18"/>
        <v>03</v>
      </c>
      <c r="B433" t="str">
        <f t="shared" si="19"/>
        <v>069</v>
      </c>
      <c r="C433" t="str">
        <f t="shared" si="20"/>
        <v>La Matanza</v>
      </c>
      <c r="D433" t="s">
        <v>3380</v>
      </c>
      <c r="E433">
        <v>1</v>
      </c>
      <c r="F433">
        <v>31</v>
      </c>
      <c r="G433">
        <v>3</v>
      </c>
      <c r="H433" t="s">
        <v>3359</v>
      </c>
    </row>
    <row r="434" spans="1:8" x14ac:dyDescent="0.35">
      <c r="A434" t="str">
        <f t="shared" si="18"/>
        <v>03</v>
      </c>
      <c r="B434" t="str">
        <f t="shared" si="19"/>
        <v>069</v>
      </c>
      <c r="C434" t="str">
        <f t="shared" si="20"/>
        <v>La Matanza</v>
      </c>
      <c r="D434" t="s">
        <v>3381</v>
      </c>
      <c r="E434">
        <v>9</v>
      </c>
      <c r="F434">
        <v>249</v>
      </c>
      <c r="G434">
        <v>3</v>
      </c>
      <c r="H434" t="s">
        <v>3359</v>
      </c>
    </row>
    <row r="435" spans="1:8" x14ac:dyDescent="0.35">
      <c r="A435" t="str">
        <f t="shared" si="18"/>
        <v>03</v>
      </c>
      <c r="B435" t="str">
        <f t="shared" si="19"/>
        <v>069</v>
      </c>
      <c r="C435" t="str">
        <f t="shared" si="20"/>
        <v>La Matanza</v>
      </c>
      <c r="D435" t="s">
        <v>3382</v>
      </c>
      <c r="E435">
        <v>1</v>
      </c>
      <c r="F435">
        <v>0</v>
      </c>
      <c r="G435">
        <v>3</v>
      </c>
      <c r="H435" t="s">
        <v>3359</v>
      </c>
    </row>
    <row r="436" spans="1:8" x14ac:dyDescent="0.35">
      <c r="A436" t="str">
        <f t="shared" si="18"/>
        <v>03</v>
      </c>
      <c r="B436" t="str">
        <f t="shared" si="19"/>
        <v>069</v>
      </c>
      <c r="C436" t="str">
        <f t="shared" si="20"/>
        <v>La Matanza</v>
      </c>
      <c r="D436" t="s">
        <v>3383</v>
      </c>
      <c r="E436">
        <v>2</v>
      </c>
      <c r="F436">
        <v>64</v>
      </c>
      <c r="G436">
        <v>3</v>
      </c>
      <c r="H436" t="s">
        <v>3359</v>
      </c>
    </row>
    <row r="437" spans="1:8" x14ac:dyDescent="0.35">
      <c r="A437" t="str">
        <f t="shared" si="18"/>
        <v>03</v>
      </c>
      <c r="B437" t="str">
        <f t="shared" si="19"/>
        <v>069</v>
      </c>
      <c r="C437" t="str">
        <f t="shared" si="20"/>
        <v>La Matanza</v>
      </c>
      <c r="D437" t="s">
        <v>3384</v>
      </c>
      <c r="E437">
        <v>1</v>
      </c>
      <c r="F437">
        <v>24</v>
      </c>
      <c r="G437">
        <v>3</v>
      </c>
      <c r="H437" t="s">
        <v>3359</v>
      </c>
    </row>
    <row r="438" spans="1:8" x14ac:dyDescent="0.35">
      <c r="A438" t="str">
        <f t="shared" si="18"/>
        <v>03</v>
      </c>
      <c r="B438" t="str">
        <f t="shared" si="19"/>
        <v>069</v>
      </c>
      <c r="C438" t="str">
        <f t="shared" si="20"/>
        <v>La Matanza</v>
      </c>
      <c r="D438" t="s">
        <v>3385</v>
      </c>
      <c r="E438">
        <v>3</v>
      </c>
      <c r="F438">
        <v>56</v>
      </c>
      <c r="G438">
        <v>3</v>
      </c>
      <c r="H438" t="s">
        <v>3359</v>
      </c>
    </row>
    <row r="439" spans="1:8" x14ac:dyDescent="0.35">
      <c r="A439" t="str">
        <f t="shared" si="18"/>
        <v>03</v>
      </c>
      <c r="B439" t="str">
        <f t="shared" si="19"/>
        <v>069</v>
      </c>
      <c r="C439" t="str">
        <f t="shared" si="20"/>
        <v>La Matanza</v>
      </c>
      <c r="D439" t="s">
        <v>3386</v>
      </c>
      <c r="E439">
        <v>2</v>
      </c>
      <c r="F439">
        <v>83</v>
      </c>
      <c r="G439">
        <v>3</v>
      </c>
      <c r="H439" t="s">
        <v>3359</v>
      </c>
    </row>
    <row r="440" spans="1:8" x14ac:dyDescent="0.35">
      <c r="A440" t="str">
        <f t="shared" si="18"/>
        <v>03</v>
      </c>
      <c r="B440" t="str">
        <f t="shared" si="19"/>
        <v>069</v>
      </c>
      <c r="C440" t="str">
        <f t="shared" si="20"/>
        <v>La Matanza</v>
      </c>
      <c r="D440" t="s">
        <v>3387</v>
      </c>
      <c r="E440">
        <v>2</v>
      </c>
      <c r="F440">
        <v>45</v>
      </c>
      <c r="G440">
        <v>3</v>
      </c>
      <c r="H440" t="s">
        <v>3359</v>
      </c>
    </row>
    <row r="441" spans="1:8" x14ac:dyDescent="0.35">
      <c r="A441" t="str">
        <f t="shared" si="18"/>
        <v>03</v>
      </c>
      <c r="B441" t="str">
        <f t="shared" si="19"/>
        <v>069</v>
      </c>
      <c r="C441" t="str">
        <f t="shared" si="20"/>
        <v>La Matanza</v>
      </c>
      <c r="D441" t="s">
        <v>3388</v>
      </c>
      <c r="E441">
        <v>2</v>
      </c>
      <c r="F441">
        <v>46</v>
      </c>
      <c r="G441">
        <v>3</v>
      </c>
      <c r="H441" t="s">
        <v>3359</v>
      </c>
    </row>
    <row r="442" spans="1:8" x14ac:dyDescent="0.35">
      <c r="A442" t="str">
        <f t="shared" si="18"/>
        <v>03</v>
      </c>
      <c r="B442" t="str">
        <f t="shared" si="19"/>
        <v>069</v>
      </c>
      <c r="C442" t="str">
        <f t="shared" si="20"/>
        <v>La Matanza</v>
      </c>
      <c r="D442" t="s">
        <v>3389</v>
      </c>
      <c r="E442">
        <v>2</v>
      </c>
      <c r="F442">
        <v>46</v>
      </c>
      <c r="G442">
        <v>3</v>
      </c>
      <c r="H442" t="s">
        <v>3359</v>
      </c>
    </row>
    <row r="443" spans="1:8" x14ac:dyDescent="0.35">
      <c r="A443" t="str">
        <f t="shared" si="18"/>
        <v>03</v>
      </c>
      <c r="B443" t="str">
        <f t="shared" si="19"/>
        <v>069</v>
      </c>
      <c r="C443" t="str">
        <f t="shared" si="20"/>
        <v>La Matanza</v>
      </c>
      <c r="D443" t="s">
        <v>3390</v>
      </c>
      <c r="E443">
        <v>3</v>
      </c>
      <c r="F443">
        <v>96</v>
      </c>
      <c r="G443">
        <v>3</v>
      </c>
      <c r="H443" t="s">
        <v>3359</v>
      </c>
    </row>
    <row r="444" spans="1:8" x14ac:dyDescent="0.35">
      <c r="A444" t="str">
        <f t="shared" si="18"/>
        <v>03</v>
      </c>
      <c r="B444" t="str">
        <f t="shared" si="19"/>
        <v>069</v>
      </c>
      <c r="C444" t="str">
        <f t="shared" si="20"/>
        <v>La Matanza</v>
      </c>
      <c r="D444" t="s">
        <v>3391</v>
      </c>
      <c r="E444">
        <v>2</v>
      </c>
      <c r="F444">
        <v>44</v>
      </c>
      <c r="G444">
        <v>3</v>
      </c>
      <c r="H444" t="s">
        <v>3359</v>
      </c>
    </row>
    <row r="445" spans="1:8" x14ac:dyDescent="0.35">
      <c r="A445" t="str">
        <f t="shared" si="18"/>
        <v>03</v>
      </c>
      <c r="B445" t="str">
        <f t="shared" si="19"/>
        <v>069</v>
      </c>
      <c r="C445" t="str">
        <f t="shared" si="20"/>
        <v>La Matanza</v>
      </c>
      <c r="D445" t="s">
        <v>3392</v>
      </c>
      <c r="E445">
        <v>1</v>
      </c>
      <c r="F445">
        <v>31</v>
      </c>
      <c r="G445">
        <v>3</v>
      </c>
      <c r="H445" t="s">
        <v>3359</v>
      </c>
    </row>
    <row r="446" spans="1:8" x14ac:dyDescent="0.35">
      <c r="A446" t="str">
        <f t="shared" si="18"/>
        <v>03</v>
      </c>
      <c r="B446" t="str">
        <f t="shared" si="19"/>
        <v>069</v>
      </c>
      <c r="C446" t="str">
        <f t="shared" si="20"/>
        <v>La Matanza</v>
      </c>
      <c r="D446" t="s">
        <v>3393</v>
      </c>
      <c r="E446">
        <v>1</v>
      </c>
      <c r="F446">
        <v>21</v>
      </c>
      <c r="G446">
        <v>3</v>
      </c>
      <c r="H446" t="s">
        <v>3359</v>
      </c>
    </row>
    <row r="447" spans="1:8" x14ac:dyDescent="0.35">
      <c r="A447" t="str">
        <f t="shared" si="18"/>
        <v>03</v>
      </c>
      <c r="B447" t="str">
        <f t="shared" si="19"/>
        <v>069</v>
      </c>
      <c r="C447" t="str">
        <f t="shared" si="20"/>
        <v>La Matanza</v>
      </c>
      <c r="D447" t="s">
        <v>3394</v>
      </c>
      <c r="E447">
        <v>1</v>
      </c>
      <c r="F447">
        <v>22</v>
      </c>
      <c r="G447">
        <v>3</v>
      </c>
      <c r="H447" t="s">
        <v>3359</v>
      </c>
    </row>
    <row r="448" spans="1:8" x14ac:dyDescent="0.35">
      <c r="A448" t="str">
        <f t="shared" si="18"/>
        <v>03</v>
      </c>
      <c r="B448" t="str">
        <f t="shared" si="19"/>
        <v>069</v>
      </c>
      <c r="C448" t="str">
        <f t="shared" si="20"/>
        <v>La Matanza</v>
      </c>
      <c r="D448" t="s">
        <v>3395</v>
      </c>
      <c r="E448">
        <v>1</v>
      </c>
      <c r="F448">
        <v>22</v>
      </c>
      <c r="G448">
        <v>3</v>
      </c>
      <c r="H448" t="s">
        <v>3359</v>
      </c>
    </row>
    <row r="449" spans="1:8" x14ac:dyDescent="0.35">
      <c r="A449" t="str">
        <f t="shared" si="18"/>
        <v>03</v>
      </c>
      <c r="B449" t="str">
        <f t="shared" si="19"/>
        <v>069</v>
      </c>
      <c r="C449" t="str">
        <f t="shared" si="20"/>
        <v>La Matanza</v>
      </c>
      <c r="D449" t="s">
        <v>3396</v>
      </c>
      <c r="E449">
        <v>1</v>
      </c>
      <c r="F449">
        <v>23</v>
      </c>
      <c r="G449">
        <v>3</v>
      </c>
      <c r="H449" t="s">
        <v>3359</v>
      </c>
    </row>
    <row r="450" spans="1:8" x14ac:dyDescent="0.35">
      <c r="A450" t="str">
        <f t="shared" si="18"/>
        <v>03</v>
      </c>
      <c r="B450" t="str">
        <f t="shared" si="19"/>
        <v>069</v>
      </c>
      <c r="C450" t="str">
        <f t="shared" si="20"/>
        <v>La Matanza</v>
      </c>
      <c r="D450" t="s">
        <v>3397</v>
      </c>
      <c r="E450">
        <v>1</v>
      </c>
      <c r="F450">
        <v>21</v>
      </c>
      <c r="G450">
        <v>3</v>
      </c>
      <c r="H450" t="s">
        <v>3359</v>
      </c>
    </row>
    <row r="451" spans="1:8" x14ac:dyDescent="0.35">
      <c r="A451" t="str">
        <f t="shared" ref="A451:A514" si="21">+VLOOKUP(H451,$K:$N,2,FALSE)</f>
        <v>03</v>
      </c>
      <c r="B451" t="str">
        <f t="shared" ref="B451:B514" si="22">+VLOOKUP(H451,$K:$N,3,FALSE)</f>
        <v>069</v>
      </c>
      <c r="C451" t="str">
        <f t="shared" ref="C451:C514" si="23">+VLOOKUP(H451,$K:$N,4,FALSE)</f>
        <v>La Matanza</v>
      </c>
      <c r="D451" t="s">
        <v>3398</v>
      </c>
      <c r="E451">
        <v>1</v>
      </c>
      <c r="F451">
        <v>22</v>
      </c>
      <c r="G451">
        <v>3</v>
      </c>
      <c r="H451" t="s">
        <v>3359</v>
      </c>
    </row>
    <row r="452" spans="1:8" x14ac:dyDescent="0.35">
      <c r="A452" t="str">
        <f t="shared" si="21"/>
        <v>03</v>
      </c>
      <c r="B452" t="str">
        <f t="shared" si="22"/>
        <v>069</v>
      </c>
      <c r="C452" t="str">
        <f t="shared" si="23"/>
        <v>La Matanza</v>
      </c>
      <c r="D452" t="s">
        <v>3399</v>
      </c>
      <c r="E452">
        <v>2</v>
      </c>
      <c r="F452">
        <v>60</v>
      </c>
      <c r="G452">
        <v>3</v>
      </c>
      <c r="H452" t="s">
        <v>3359</v>
      </c>
    </row>
    <row r="453" spans="1:8" x14ac:dyDescent="0.35">
      <c r="A453" t="str">
        <f t="shared" si="21"/>
        <v>03</v>
      </c>
      <c r="B453" t="str">
        <f t="shared" si="22"/>
        <v>069</v>
      </c>
      <c r="C453" t="str">
        <f t="shared" si="23"/>
        <v>La Matanza</v>
      </c>
      <c r="D453" t="s">
        <v>3400</v>
      </c>
      <c r="E453">
        <v>2</v>
      </c>
      <c r="F453">
        <v>77</v>
      </c>
      <c r="G453">
        <v>3</v>
      </c>
      <c r="H453" t="s">
        <v>3359</v>
      </c>
    </row>
    <row r="454" spans="1:8" x14ac:dyDescent="0.35">
      <c r="A454" t="str">
        <f t="shared" si="21"/>
        <v>03</v>
      </c>
      <c r="B454" t="str">
        <f t="shared" si="22"/>
        <v>069</v>
      </c>
      <c r="C454" t="str">
        <f t="shared" si="23"/>
        <v>La Matanza</v>
      </c>
      <c r="D454" t="s">
        <v>3401</v>
      </c>
      <c r="E454">
        <v>7</v>
      </c>
      <c r="F454">
        <v>193</v>
      </c>
      <c r="G454">
        <v>3</v>
      </c>
      <c r="H454" t="s">
        <v>3359</v>
      </c>
    </row>
    <row r="455" spans="1:8" x14ac:dyDescent="0.35">
      <c r="A455" t="str">
        <f t="shared" si="21"/>
        <v>03</v>
      </c>
      <c r="B455" t="str">
        <f t="shared" si="22"/>
        <v>069</v>
      </c>
      <c r="C455" t="str">
        <f t="shared" si="23"/>
        <v>La Matanza</v>
      </c>
      <c r="D455" t="s">
        <v>3402</v>
      </c>
      <c r="E455">
        <v>1</v>
      </c>
      <c r="F455">
        <v>26</v>
      </c>
      <c r="G455">
        <v>3</v>
      </c>
      <c r="H455" t="s">
        <v>3359</v>
      </c>
    </row>
    <row r="456" spans="1:8" x14ac:dyDescent="0.35">
      <c r="A456" t="str">
        <f t="shared" si="21"/>
        <v>03</v>
      </c>
      <c r="B456" t="str">
        <f t="shared" si="22"/>
        <v>069</v>
      </c>
      <c r="C456" t="str">
        <f t="shared" si="23"/>
        <v>La Matanza</v>
      </c>
      <c r="D456" t="s">
        <v>3403</v>
      </c>
      <c r="E456">
        <v>2</v>
      </c>
      <c r="F456">
        <v>79</v>
      </c>
      <c r="G456">
        <v>3</v>
      </c>
      <c r="H456" t="s">
        <v>3359</v>
      </c>
    </row>
    <row r="457" spans="1:8" x14ac:dyDescent="0.35">
      <c r="A457" t="str">
        <f t="shared" si="21"/>
        <v>03</v>
      </c>
      <c r="B457" t="str">
        <f t="shared" si="22"/>
        <v>069</v>
      </c>
      <c r="C457" t="str">
        <f t="shared" si="23"/>
        <v>La Matanza</v>
      </c>
      <c r="D457" t="s">
        <v>3404</v>
      </c>
      <c r="E457">
        <v>1</v>
      </c>
      <c r="F457">
        <v>21</v>
      </c>
      <c r="G457">
        <v>3</v>
      </c>
      <c r="H457" t="s">
        <v>3359</v>
      </c>
    </row>
    <row r="458" spans="1:8" x14ac:dyDescent="0.35">
      <c r="A458" t="str">
        <f t="shared" si="21"/>
        <v>03</v>
      </c>
      <c r="B458" t="str">
        <f t="shared" si="22"/>
        <v>069</v>
      </c>
      <c r="C458" t="str">
        <f t="shared" si="23"/>
        <v>La Matanza</v>
      </c>
      <c r="D458" t="s">
        <v>3405</v>
      </c>
      <c r="E458">
        <v>1</v>
      </c>
      <c r="F458">
        <v>28</v>
      </c>
      <c r="G458">
        <v>3</v>
      </c>
      <c r="H458" t="s">
        <v>3359</v>
      </c>
    </row>
    <row r="459" spans="1:8" x14ac:dyDescent="0.35">
      <c r="A459" t="str">
        <f t="shared" si="21"/>
        <v>03</v>
      </c>
      <c r="B459" t="str">
        <f t="shared" si="22"/>
        <v>069</v>
      </c>
      <c r="C459" t="str">
        <f t="shared" si="23"/>
        <v>La Matanza</v>
      </c>
      <c r="D459" t="s">
        <v>3406</v>
      </c>
      <c r="E459">
        <v>1</v>
      </c>
      <c r="F459">
        <v>32</v>
      </c>
      <c r="G459">
        <v>3</v>
      </c>
      <c r="H459" t="s">
        <v>3359</v>
      </c>
    </row>
    <row r="460" spans="1:8" x14ac:dyDescent="0.35">
      <c r="A460" t="str">
        <f t="shared" si="21"/>
        <v>03</v>
      </c>
      <c r="B460" t="str">
        <f t="shared" si="22"/>
        <v>069</v>
      </c>
      <c r="C460" t="str">
        <f t="shared" si="23"/>
        <v>La Matanza</v>
      </c>
      <c r="D460" t="s">
        <v>3407</v>
      </c>
      <c r="E460">
        <v>1</v>
      </c>
      <c r="F460">
        <v>15</v>
      </c>
      <c r="G460">
        <v>3</v>
      </c>
      <c r="H460" t="s">
        <v>3359</v>
      </c>
    </row>
    <row r="461" spans="1:8" x14ac:dyDescent="0.35">
      <c r="A461" t="str">
        <f t="shared" si="21"/>
        <v>03</v>
      </c>
      <c r="B461" t="str">
        <f t="shared" si="22"/>
        <v>069</v>
      </c>
      <c r="C461" t="str">
        <f t="shared" si="23"/>
        <v>La Matanza</v>
      </c>
      <c r="D461" t="s">
        <v>3408</v>
      </c>
      <c r="E461">
        <v>2</v>
      </c>
      <c r="F461">
        <v>51</v>
      </c>
      <c r="G461">
        <v>3</v>
      </c>
      <c r="H461" t="s">
        <v>3359</v>
      </c>
    </row>
    <row r="462" spans="1:8" x14ac:dyDescent="0.35">
      <c r="A462" t="str">
        <f t="shared" si="21"/>
        <v>03</v>
      </c>
      <c r="B462" t="str">
        <f t="shared" si="22"/>
        <v>069</v>
      </c>
      <c r="C462" t="str">
        <f t="shared" si="23"/>
        <v>La Matanza</v>
      </c>
      <c r="D462" t="s">
        <v>3409</v>
      </c>
      <c r="E462">
        <v>1</v>
      </c>
      <c r="F462">
        <v>21</v>
      </c>
      <c r="G462">
        <v>3</v>
      </c>
      <c r="H462" t="s">
        <v>3359</v>
      </c>
    </row>
    <row r="463" spans="1:8" x14ac:dyDescent="0.35">
      <c r="A463" t="str">
        <f t="shared" si="21"/>
        <v>03</v>
      </c>
      <c r="B463" t="str">
        <f t="shared" si="22"/>
        <v>069</v>
      </c>
      <c r="C463" t="str">
        <f t="shared" si="23"/>
        <v>La Matanza</v>
      </c>
      <c r="D463" t="s">
        <v>3410</v>
      </c>
      <c r="E463">
        <v>1</v>
      </c>
      <c r="F463">
        <v>29</v>
      </c>
      <c r="G463">
        <v>3</v>
      </c>
      <c r="H463" t="s">
        <v>3359</v>
      </c>
    </row>
    <row r="464" spans="1:8" x14ac:dyDescent="0.35">
      <c r="A464" t="str">
        <f t="shared" si="21"/>
        <v>03</v>
      </c>
      <c r="B464" t="str">
        <f t="shared" si="22"/>
        <v>069</v>
      </c>
      <c r="C464" t="str">
        <f t="shared" si="23"/>
        <v>La Matanza</v>
      </c>
      <c r="D464" t="s">
        <v>3411</v>
      </c>
      <c r="E464">
        <v>1</v>
      </c>
      <c r="F464">
        <v>35</v>
      </c>
      <c r="G464">
        <v>3</v>
      </c>
      <c r="H464" t="s">
        <v>3359</v>
      </c>
    </row>
    <row r="465" spans="1:8" x14ac:dyDescent="0.35">
      <c r="A465" t="str">
        <f t="shared" si="21"/>
        <v>03</v>
      </c>
      <c r="B465" t="str">
        <f t="shared" si="22"/>
        <v>069</v>
      </c>
      <c r="C465" t="str">
        <f t="shared" si="23"/>
        <v>La Matanza</v>
      </c>
      <c r="D465" t="s">
        <v>3412</v>
      </c>
      <c r="E465">
        <v>1</v>
      </c>
      <c r="F465">
        <v>26</v>
      </c>
      <c r="G465">
        <v>3</v>
      </c>
      <c r="H465" t="s">
        <v>3359</v>
      </c>
    </row>
    <row r="466" spans="1:8" x14ac:dyDescent="0.35">
      <c r="A466" t="str">
        <f t="shared" si="21"/>
        <v>03</v>
      </c>
      <c r="B466" t="str">
        <f t="shared" si="22"/>
        <v>069</v>
      </c>
      <c r="C466" t="str">
        <f t="shared" si="23"/>
        <v>La Matanza</v>
      </c>
      <c r="D466" t="s">
        <v>3413</v>
      </c>
      <c r="E466">
        <v>1</v>
      </c>
      <c r="F466">
        <v>21</v>
      </c>
      <c r="G466">
        <v>3</v>
      </c>
      <c r="H466" t="s">
        <v>3359</v>
      </c>
    </row>
    <row r="467" spans="1:8" x14ac:dyDescent="0.35">
      <c r="A467" t="str">
        <f t="shared" si="21"/>
        <v>03</v>
      </c>
      <c r="B467" t="str">
        <f t="shared" si="22"/>
        <v>069</v>
      </c>
      <c r="C467" t="str">
        <f t="shared" si="23"/>
        <v>La Matanza</v>
      </c>
      <c r="D467" t="s">
        <v>3414</v>
      </c>
      <c r="E467">
        <v>1</v>
      </c>
      <c r="F467">
        <v>23</v>
      </c>
      <c r="G467">
        <v>3</v>
      </c>
      <c r="H467" t="s">
        <v>3359</v>
      </c>
    </row>
    <row r="468" spans="1:8" x14ac:dyDescent="0.35">
      <c r="A468" t="str">
        <f t="shared" si="21"/>
        <v>03</v>
      </c>
      <c r="B468" t="str">
        <f t="shared" si="22"/>
        <v>069</v>
      </c>
      <c r="C468" t="str">
        <f t="shared" si="23"/>
        <v>La Matanza</v>
      </c>
      <c r="D468" t="s">
        <v>3415</v>
      </c>
      <c r="E468">
        <v>4</v>
      </c>
      <c r="F468">
        <v>106</v>
      </c>
      <c r="G468">
        <v>3</v>
      </c>
      <c r="H468" t="s">
        <v>3359</v>
      </c>
    </row>
    <row r="469" spans="1:8" x14ac:dyDescent="0.35">
      <c r="A469" t="str">
        <f t="shared" si="21"/>
        <v>03</v>
      </c>
      <c r="B469" t="str">
        <f t="shared" si="22"/>
        <v>069</v>
      </c>
      <c r="C469" t="str">
        <f t="shared" si="23"/>
        <v>La Matanza</v>
      </c>
      <c r="D469" t="s">
        <v>3416</v>
      </c>
      <c r="E469">
        <v>1</v>
      </c>
      <c r="F469">
        <v>16</v>
      </c>
      <c r="G469">
        <v>3</v>
      </c>
      <c r="H469" t="s">
        <v>3359</v>
      </c>
    </row>
    <row r="470" spans="1:8" x14ac:dyDescent="0.35">
      <c r="A470" t="str">
        <f t="shared" si="21"/>
        <v>03</v>
      </c>
      <c r="B470" t="str">
        <f t="shared" si="22"/>
        <v>069</v>
      </c>
      <c r="C470" t="str">
        <f t="shared" si="23"/>
        <v>La Matanza</v>
      </c>
      <c r="D470" t="s">
        <v>3417</v>
      </c>
      <c r="E470">
        <v>4</v>
      </c>
      <c r="F470">
        <v>75</v>
      </c>
      <c r="G470">
        <v>3</v>
      </c>
      <c r="H470" t="s">
        <v>3359</v>
      </c>
    </row>
    <row r="471" spans="1:8" x14ac:dyDescent="0.35">
      <c r="A471" t="str">
        <f t="shared" si="21"/>
        <v>03</v>
      </c>
      <c r="B471" t="str">
        <f t="shared" si="22"/>
        <v>069</v>
      </c>
      <c r="C471" t="str">
        <f t="shared" si="23"/>
        <v>La Matanza</v>
      </c>
      <c r="D471" t="s">
        <v>3418</v>
      </c>
      <c r="E471">
        <v>3</v>
      </c>
      <c r="F471">
        <v>63</v>
      </c>
      <c r="G471">
        <v>3</v>
      </c>
      <c r="H471" t="s">
        <v>3359</v>
      </c>
    </row>
    <row r="472" spans="1:8" x14ac:dyDescent="0.35">
      <c r="A472" t="str">
        <f t="shared" si="21"/>
        <v>03</v>
      </c>
      <c r="B472" t="str">
        <f t="shared" si="22"/>
        <v>069</v>
      </c>
      <c r="C472" t="str">
        <f t="shared" si="23"/>
        <v>La Matanza</v>
      </c>
      <c r="D472" t="s">
        <v>3419</v>
      </c>
      <c r="E472">
        <v>2</v>
      </c>
      <c r="F472">
        <v>56</v>
      </c>
      <c r="G472">
        <v>3</v>
      </c>
      <c r="H472" t="s">
        <v>3359</v>
      </c>
    </row>
    <row r="473" spans="1:8" x14ac:dyDescent="0.35">
      <c r="A473" t="str">
        <f t="shared" si="21"/>
        <v>03</v>
      </c>
      <c r="B473" t="str">
        <f t="shared" si="22"/>
        <v>069</v>
      </c>
      <c r="C473" t="str">
        <f t="shared" si="23"/>
        <v>La Matanza</v>
      </c>
      <c r="D473" t="s">
        <v>3420</v>
      </c>
      <c r="E473">
        <v>6</v>
      </c>
      <c r="F473">
        <v>142</v>
      </c>
      <c r="G473">
        <v>3</v>
      </c>
      <c r="H473" t="s">
        <v>3359</v>
      </c>
    </row>
    <row r="474" spans="1:8" x14ac:dyDescent="0.35">
      <c r="A474" t="str">
        <f t="shared" si="21"/>
        <v>03</v>
      </c>
      <c r="B474" t="str">
        <f t="shared" si="22"/>
        <v>069</v>
      </c>
      <c r="C474" t="str">
        <f t="shared" si="23"/>
        <v>La Matanza</v>
      </c>
      <c r="D474" t="s">
        <v>3421</v>
      </c>
      <c r="E474">
        <v>1</v>
      </c>
      <c r="F474">
        <v>22</v>
      </c>
      <c r="G474">
        <v>3</v>
      </c>
      <c r="H474" t="s">
        <v>3359</v>
      </c>
    </row>
    <row r="475" spans="1:8" x14ac:dyDescent="0.35">
      <c r="A475" t="str">
        <f t="shared" si="21"/>
        <v>03</v>
      </c>
      <c r="B475" t="str">
        <f t="shared" si="22"/>
        <v>069</v>
      </c>
      <c r="C475" t="str">
        <f t="shared" si="23"/>
        <v>La Matanza</v>
      </c>
      <c r="D475" t="s">
        <v>3422</v>
      </c>
      <c r="E475">
        <v>2</v>
      </c>
      <c r="F475">
        <v>60</v>
      </c>
      <c r="G475">
        <v>3</v>
      </c>
      <c r="H475" t="s">
        <v>3359</v>
      </c>
    </row>
    <row r="476" spans="1:8" x14ac:dyDescent="0.35">
      <c r="A476" t="str">
        <f t="shared" si="21"/>
        <v>03</v>
      </c>
      <c r="B476" t="str">
        <f t="shared" si="22"/>
        <v>069</v>
      </c>
      <c r="C476" t="str">
        <f t="shared" si="23"/>
        <v>La Matanza</v>
      </c>
      <c r="D476" t="s">
        <v>3423</v>
      </c>
      <c r="E476">
        <v>1</v>
      </c>
      <c r="F476">
        <v>29</v>
      </c>
      <c r="G476">
        <v>3</v>
      </c>
      <c r="H476" t="s">
        <v>3359</v>
      </c>
    </row>
    <row r="477" spans="1:8" x14ac:dyDescent="0.35">
      <c r="A477" t="str">
        <f t="shared" si="21"/>
        <v>03</v>
      </c>
      <c r="B477" t="str">
        <f t="shared" si="22"/>
        <v>069</v>
      </c>
      <c r="C477" t="str">
        <f t="shared" si="23"/>
        <v>La Matanza</v>
      </c>
      <c r="D477" t="s">
        <v>3424</v>
      </c>
      <c r="E477">
        <v>3</v>
      </c>
      <c r="F477">
        <v>71</v>
      </c>
      <c r="G477">
        <v>3</v>
      </c>
      <c r="H477" t="s">
        <v>3359</v>
      </c>
    </row>
    <row r="478" spans="1:8" x14ac:dyDescent="0.35">
      <c r="A478" t="str">
        <f t="shared" si="21"/>
        <v>03</v>
      </c>
      <c r="B478" t="str">
        <f t="shared" si="22"/>
        <v>069</v>
      </c>
      <c r="C478" t="str">
        <f t="shared" si="23"/>
        <v>La Matanza</v>
      </c>
      <c r="D478" t="s">
        <v>3425</v>
      </c>
      <c r="E478">
        <v>1</v>
      </c>
      <c r="F478">
        <v>14</v>
      </c>
      <c r="G478">
        <v>3</v>
      </c>
      <c r="H478" t="s">
        <v>3359</v>
      </c>
    </row>
    <row r="479" spans="1:8" x14ac:dyDescent="0.35">
      <c r="A479" t="str">
        <f t="shared" si="21"/>
        <v>03</v>
      </c>
      <c r="B479" t="str">
        <f t="shared" si="22"/>
        <v>069</v>
      </c>
      <c r="C479" t="str">
        <f t="shared" si="23"/>
        <v>La Matanza</v>
      </c>
      <c r="D479" t="s">
        <v>3426</v>
      </c>
      <c r="E479">
        <v>1</v>
      </c>
      <c r="F479">
        <v>13</v>
      </c>
      <c r="G479">
        <v>3</v>
      </c>
      <c r="H479" t="s">
        <v>3359</v>
      </c>
    </row>
    <row r="480" spans="1:8" x14ac:dyDescent="0.35">
      <c r="A480" t="str">
        <f t="shared" si="21"/>
        <v>03</v>
      </c>
      <c r="B480" t="str">
        <f t="shared" si="22"/>
        <v>069</v>
      </c>
      <c r="C480" t="str">
        <f t="shared" si="23"/>
        <v>La Matanza</v>
      </c>
      <c r="D480" t="s">
        <v>3427</v>
      </c>
      <c r="E480">
        <v>1</v>
      </c>
      <c r="F480">
        <v>26</v>
      </c>
      <c r="G480">
        <v>3</v>
      </c>
      <c r="H480" t="s">
        <v>3359</v>
      </c>
    </row>
    <row r="481" spans="1:8" x14ac:dyDescent="0.35">
      <c r="A481" t="str">
        <f t="shared" si="21"/>
        <v>03</v>
      </c>
      <c r="B481" t="str">
        <f t="shared" si="22"/>
        <v>069</v>
      </c>
      <c r="C481" t="str">
        <f t="shared" si="23"/>
        <v>La Matanza</v>
      </c>
      <c r="D481" t="s">
        <v>3428</v>
      </c>
      <c r="E481">
        <v>2</v>
      </c>
      <c r="F481">
        <v>38</v>
      </c>
      <c r="G481">
        <v>3</v>
      </c>
      <c r="H481" t="s">
        <v>3359</v>
      </c>
    </row>
    <row r="482" spans="1:8" x14ac:dyDescent="0.35">
      <c r="A482" t="str">
        <f t="shared" si="21"/>
        <v>03</v>
      </c>
      <c r="B482" t="str">
        <f t="shared" si="22"/>
        <v>069</v>
      </c>
      <c r="C482" t="str">
        <f t="shared" si="23"/>
        <v>La Matanza</v>
      </c>
      <c r="D482" t="s">
        <v>3429</v>
      </c>
      <c r="E482">
        <v>1</v>
      </c>
      <c r="F482">
        <v>21</v>
      </c>
      <c r="G482">
        <v>3</v>
      </c>
      <c r="H482" t="s">
        <v>3359</v>
      </c>
    </row>
    <row r="483" spans="1:8" x14ac:dyDescent="0.35">
      <c r="A483" t="str">
        <f t="shared" si="21"/>
        <v>03</v>
      </c>
      <c r="B483" t="str">
        <f t="shared" si="22"/>
        <v>069</v>
      </c>
      <c r="C483" t="str">
        <f t="shared" si="23"/>
        <v>La Matanza</v>
      </c>
      <c r="D483" t="s">
        <v>3430</v>
      </c>
      <c r="E483">
        <v>2</v>
      </c>
      <c r="F483">
        <v>56</v>
      </c>
      <c r="G483">
        <v>3</v>
      </c>
      <c r="H483" t="s">
        <v>3359</v>
      </c>
    </row>
    <row r="484" spans="1:8" x14ac:dyDescent="0.35">
      <c r="A484" t="str">
        <f t="shared" si="21"/>
        <v>03</v>
      </c>
      <c r="B484" t="str">
        <f t="shared" si="22"/>
        <v>069</v>
      </c>
      <c r="C484" t="str">
        <f t="shared" si="23"/>
        <v>La Matanza</v>
      </c>
      <c r="D484" t="s">
        <v>3431</v>
      </c>
      <c r="E484">
        <v>1</v>
      </c>
      <c r="F484">
        <v>23</v>
      </c>
      <c r="G484">
        <v>3</v>
      </c>
      <c r="H484" t="s">
        <v>3359</v>
      </c>
    </row>
    <row r="485" spans="1:8" x14ac:dyDescent="0.35">
      <c r="A485" t="str">
        <f t="shared" si="21"/>
        <v>03</v>
      </c>
      <c r="B485" t="str">
        <f t="shared" si="22"/>
        <v>069</v>
      </c>
      <c r="C485" t="str">
        <f t="shared" si="23"/>
        <v>La Matanza</v>
      </c>
      <c r="D485" t="s">
        <v>3432</v>
      </c>
      <c r="E485">
        <v>2</v>
      </c>
      <c r="F485">
        <v>49</v>
      </c>
      <c r="G485">
        <v>3</v>
      </c>
      <c r="H485" t="s">
        <v>3359</v>
      </c>
    </row>
    <row r="486" spans="1:8" x14ac:dyDescent="0.35">
      <c r="A486" t="str">
        <f t="shared" si="21"/>
        <v>03</v>
      </c>
      <c r="B486" t="str">
        <f t="shared" si="22"/>
        <v>069</v>
      </c>
      <c r="C486" t="str">
        <f t="shared" si="23"/>
        <v>La Matanza</v>
      </c>
      <c r="D486" t="s">
        <v>3433</v>
      </c>
      <c r="E486">
        <v>1</v>
      </c>
      <c r="F486">
        <v>19</v>
      </c>
      <c r="G486">
        <v>3</v>
      </c>
      <c r="H486" t="s">
        <v>3359</v>
      </c>
    </row>
    <row r="487" spans="1:8" x14ac:dyDescent="0.35">
      <c r="A487" t="str">
        <f t="shared" si="21"/>
        <v>03</v>
      </c>
      <c r="B487" t="str">
        <f t="shared" si="22"/>
        <v>069</v>
      </c>
      <c r="C487" t="str">
        <f t="shared" si="23"/>
        <v>La Matanza</v>
      </c>
      <c r="D487" t="s">
        <v>3434</v>
      </c>
      <c r="E487">
        <v>1</v>
      </c>
      <c r="F487">
        <v>18</v>
      </c>
      <c r="G487">
        <v>3</v>
      </c>
      <c r="H487" t="s">
        <v>3359</v>
      </c>
    </row>
    <row r="488" spans="1:8" x14ac:dyDescent="0.35">
      <c r="A488" t="str">
        <f t="shared" si="21"/>
        <v>03</v>
      </c>
      <c r="B488" t="str">
        <f t="shared" si="22"/>
        <v>069</v>
      </c>
      <c r="C488" t="str">
        <f t="shared" si="23"/>
        <v>La Matanza</v>
      </c>
      <c r="D488" t="s">
        <v>3435</v>
      </c>
      <c r="E488">
        <v>1</v>
      </c>
      <c r="F488">
        <v>21</v>
      </c>
      <c r="G488">
        <v>3</v>
      </c>
      <c r="H488" t="s">
        <v>3359</v>
      </c>
    </row>
    <row r="489" spans="1:8" x14ac:dyDescent="0.35">
      <c r="A489" t="str">
        <f t="shared" si="21"/>
        <v>03</v>
      </c>
      <c r="B489" t="str">
        <f t="shared" si="22"/>
        <v>069</v>
      </c>
      <c r="C489" t="str">
        <f t="shared" si="23"/>
        <v>La Matanza</v>
      </c>
      <c r="D489" t="s">
        <v>3436</v>
      </c>
      <c r="E489">
        <v>1</v>
      </c>
      <c r="F489">
        <v>20</v>
      </c>
      <c r="G489">
        <v>3</v>
      </c>
      <c r="H489" t="s">
        <v>3359</v>
      </c>
    </row>
    <row r="490" spans="1:8" x14ac:dyDescent="0.35">
      <c r="A490" t="str">
        <f t="shared" si="21"/>
        <v>03</v>
      </c>
      <c r="B490" t="str">
        <f t="shared" si="22"/>
        <v>069</v>
      </c>
      <c r="C490" t="str">
        <f t="shared" si="23"/>
        <v>La Matanza</v>
      </c>
      <c r="D490" t="s">
        <v>3437</v>
      </c>
      <c r="E490">
        <v>2</v>
      </c>
      <c r="F490">
        <v>41</v>
      </c>
      <c r="G490">
        <v>3</v>
      </c>
      <c r="H490" t="s">
        <v>3359</v>
      </c>
    </row>
    <row r="491" spans="1:8" x14ac:dyDescent="0.35">
      <c r="A491" t="str">
        <f t="shared" si="21"/>
        <v>03</v>
      </c>
      <c r="B491" t="str">
        <f t="shared" si="22"/>
        <v>069</v>
      </c>
      <c r="C491" t="str">
        <f t="shared" si="23"/>
        <v>La Matanza</v>
      </c>
      <c r="D491" t="s">
        <v>3438</v>
      </c>
      <c r="E491">
        <v>3</v>
      </c>
      <c r="F491">
        <v>64</v>
      </c>
      <c r="G491">
        <v>3</v>
      </c>
      <c r="H491" t="s">
        <v>3359</v>
      </c>
    </row>
    <row r="492" spans="1:8" x14ac:dyDescent="0.35">
      <c r="A492" t="str">
        <f t="shared" si="21"/>
        <v>03</v>
      </c>
      <c r="B492" t="str">
        <f t="shared" si="22"/>
        <v>069</v>
      </c>
      <c r="C492" t="str">
        <f t="shared" si="23"/>
        <v>La Matanza</v>
      </c>
      <c r="D492" t="s">
        <v>3439</v>
      </c>
      <c r="E492">
        <v>1</v>
      </c>
      <c r="F492">
        <v>24</v>
      </c>
      <c r="G492">
        <v>3</v>
      </c>
      <c r="H492" t="s">
        <v>3359</v>
      </c>
    </row>
    <row r="493" spans="1:8" x14ac:dyDescent="0.35">
      <c r="A493" t="str">
        <f t="shared" si="21"/>
        <v>03</v>
      </c>
      <c r="B493" t="str">
        <f t="shared" si="22"/>
        <v>069</v>
      </c>
      <c r="C493" t="str">
        <f t="shared" si="23"/>
        <v>La Matanza</v>
      </c>
      <c r="D493" t="s">
        <v>3440</v>
      </c>
      <c r="E493">
        <v>1</v>
      </c>
      <c r="F493">
        <v>26</v>
      </c>
      <c r="G493">
        <v>3</v>
      </c>
      <c r="H493" t="s">
        <v>3359</v>
      </c>
    </row>
    <row r="494" spans="1:8" x14ac:dyDescent="0.35">
      <c r="A494" t="str">
        <f t="shared" si="21"/>
        <v>03</v>
      </c>
      <c r="B494" t="str">
        <f t="shared" si="22"/>
        <v>069</v>
      </c>
      <c r="C494" t="str">
        <f t="shared" si="23"/>
        <v>La Matanza</v>
      </c>
      <c r="D494" t="s">
        <v>3441</v>
      </c>
      <c r="E494">
        <v>1</v>
      </c>
      <c r="F494">
        <v>27</v>
      </c>
      <c r="G494">
        <v>3</v>
      </c>
      <c r="H494" t="s">
        <v>3359</v>
      </c>
    </row>
    <row r="495" spans="1:8" x14ac:dyDescent="0.35">
      <c r="A495" t="str">
        <f t="shared" si="21"/>
        <v>03</v>
      </c>
      <c r="B495" t="str">
        <f t="shared" si="22"/>
        <v>069</v>
      </c>
      <c r="C495" t="str">
        <f t="shared" si="23"/>
        <v>La Matanza</v>
      </c>
      <c r="D495" t="s">
        <v>3442</v>
      </c>
      <c r="E495">
        <v>1</v>
      </c>
      <c r="F495">
        <v>16</v>
      </c>
      <c r="G495">
        <v>3</v>
      </c>
      <c r="H495" t="s">
        <v>3359</v>
      </c>
    </row>
    <row r="496" spans="1:8" x14ac:dyDescent="0.35">
      <c r="A496" t="str">
        <f t="shared" si="21"/>
        <v>03</v>
      </c>
      <c r="B496" t="str">
        <f t="shared" si="22"/>
        <v>069</v>
      </c>
      <c r="C496" t="str">
        <f t="shared" si="23"/>
        <v>La Matanza</v>
      </c>
      <c r="D496" t="s">
        <v>3443</v>
      </c>
      <c r="E496">
        <v>1</v>
      </c>
      <c r="F496">
        <v>28</v>
      </c>
      <c r="G496">
        <v>3</v>
      </c>
      <c r="H496" t="s">
        <v>3359</v>
      </c>
    </row>
    <row r="497" spans="1:8" x14ac:dyDescent="0.35">
      <c r="A497" t="str">
        <f t="shared" si="21"/>
        <v>03</v>
      </c>
      <c r="B497" t="str">
        <f t="shared" si="22"/>
        <v>069</v>
      </c>
      <c r="C497" t="str">
        <f t="shared" si="23"/>
        <v>La Matanza</v>
      </c>
      <c r="D497" t="s">
        <v>3444</v>
      </c>
      <c r="E497">
        <v>1</v>
      </c>
      <c r="F497">
        <v>32</v>
      </c>
      <c r="G497">
        <v>3</v>
      </c>
      <c r="H497" t="s">
        <v>3359</v>
      </c>
    </row>
    <row r="498" spans="1:8" x14ac:dyDescent="0.35">
      <c r="A498" t="str">
        <f t="shared" si="21"/>
        <v>03</v>
      </c>
      <c r="B498" t="str">
        <f t="shared" si="22"/>
        <v>069</v>
      </c>
      <c r="C498" t="str">
        <f t="shared" si="23"/>
        <v>La Matanza</v>
      </c>
      <c r="D498" t="s">
        <v>3445</v>
      </c>
      <c r="E498">
        <v>1</v>
      </c>
      <c r="F498">
        <v>17</v>
      </c>
      <c r="G498">
        <v>3</v>
      </c>
      <c r="H498" t="s">
        <v>3359</v>
      </c>
    </row>
    <row r="499" spans="1:8" x14ac:dyDescent="0.35">
      <c r="A499" t="str">
        <f t="shared" si="21"/>
        <v>03</v>
      </c>
      <c r="B499" t="str">
        <f t="shared" si="22"/>
        <v>069</v>
      </c>
      <c r="C499" t="str">
        <f t="shared" si="23"/>
        <v>La Matanza</v>
      </c>
      <c r="D499" t="s">
        <v>3447</v>
      </c>
      <c r="E499">
        <v>1</v>
      </c>
      <c r="F499">
        <v>27</v>
      </c>
      <c r="G499">
        <v>3</v>
      </c>
      <c r="H499" t="s">
        <v>3446</v>
      </c>
    </row>
    <row r="500" spans="1:8" x14ac:dyDescent="0.35">
      <c r="A500" t="str">
        <f t="shared" si="21"/>
        <v>03</v>
      </c>
      <c r="B500" t="str">
        <f t="shared" si="22"/>
        <v>069</v>
      </c>
      <c r="C500" t="str">
        <f t="shared" si="23"/>
        <v>La Matanza</v>
      </c>
      <c r="D500" t="s">
        <v>3448</v>
      </c>
      <c r="E500">
        <v>2</v>
      </c>
      <c r="F500">
        <v>44</v>
      </c>
      <c r="G500">
        <v>3</v>
      </c>
      <c r="H500" t="s">
        <v>3446</v>
      </c>
    </row>
    <row r="501" spans="1:8" x14ac:dyDescent="0.35">
      <c r="A501" t="str">
        <f t="shared" si="21"/>
        <v>03</v>
      </c>
      <c r="B501" t="str">
        <f t="shared" si="22"/>
        <v>069</v>
      </c>
      <c r="C501" t="str">
        <f t="shared" si="23"/>
        <v>La Matanza</v>
      </c>
      <c r="D501" t="s">
        <v>3449</v>
      </c>
      <c r="E501">
        <v>1</v>
      </c>
      <c r="F501">
        <v>17</v>
      </c>
      <c r="G501">
        <v>3</v>
      </c>
      <c r="H501" t="s">
        <v>3446</v>
      </c>
    </row>
    <row r="502" spans="1:8" x14ac:dyDescent="0.35">
      <c r="A502" t="str">
        <f t="shared" si="21"/>
        <v>03</v>
      </c>
      <c r="B502" t="str">
        <f t="shared" si="22"/>
        <v>069</v>
      </c>
      <c r="C502" t="str">
        <f t="shared" si="23"/>
        <v>La Matanza</v>
      </c>
      <c r="D502" t="s">
        <v>3450</v>
      </c>
      <c r="E502">
        <v>2</v>
      </c>
      <c r="F502">
        <v>33</v>
      </c>
      <c r="G502">
        <v>3</v>
      </c>
      <c r="H502" t="s">
        <v>3446</v>
      </c>
    </row>
    <row r="503" spans="1:8" x14ac:dyDescent="0.35">
      <c r="A503" t="str">
        <f t="shared" si="21"/>
        <v>03</v>
      </c>
      <c r="B503" t="str">
        <f t="shared" si="22"/>
        <v>069</v>
      </c>
      <c r="C503" t="str">
        <f t="shared" si="23"/>
        <v>La Matanza</v>
      </c>
      <c r="D503" t="s">
        <v>3451</v>
      </c>
      <c r="E503">
        <v>1</v>
      </c>
      <c r="F503">
        <v>18</v>
      </c>
      <c r="G503">
        <v>3</v>
      </c>
      <c r="H503" t="s">
        <v>3446</v>
      </c>
    </row>
    <row r="504" spans="1:8" x14ac:dyDescent="0.35">
      <c r="A504" t="str">
        <f t="shared" si="21"/>
        <v>03</v>
      </c>
      <c r="B504" t="str">
        <f t="shared" si="22"/>
        <v>069</v>
      </c>
      <c r="C504" t="str">
        <f t="shared" si="23"/>
        <v>La Matanza</v>
      </c>
      <c r="D504" t="s">
        <v>3452</v>
      </c>
      <c r="E504">
        <v>1</v>
      </c>
      <c r="F504">
        <v>23</v>
      </c>
      <c r="G504">
        <v>3</v>
      </c>
      <c r="H504" t="s">
        <v>3446</v>
      </c>
    </row>
    <row r="505" spans="1:8" x14ac:dyDescent="0.35">
      <c r="A505" t="str">
        <f t="shared" si="21"/>
        <v>03</v>
      </c>
      <c r="B505" t="str">
        <f t="shared" si="22"/>
        <v>069</v>
      </c>
      <c r="C505" t="str">
        <f t="shared" si="23"/>
        <v>La Matanza</v>
      </c>
      <c r="D505" t="s">
        <v>3453</v>
      </c>
      <c r="E505">
        <v>2</v>
      </c>
      <c r="F505">
        <v>39</v>
      </c>
      <c r="G505">
        <v>3</v>
      </c>
      <c r="H505" t="s">
        <v>3446</v>
      </c>
    </row>
    <row r="506" spans="1:8" x14ac:dyDescent="0.35">
      <c r="A506" t="str">
        <f t="shared" si="21"/>
        <v>03</v>
      </c>
      <c r="B506" t="str">
        <f t="shared" si="22"/>
        <v>069</v>
      </c>
      <c r="C506" t="str">
        <f t="shared" si="23"/>
        <v>La Matanza</v>
      </c>
      <c r="D506" t="s">
        <v>3454</v>
      </c>
      <c r="E506">
        <v>3</v>
      </c>
      <c r="F506">
        <v>60</v>
      </c>
      <c r="G506">
        <v>3</v>
      </c>
      <c r="H506" t="s">
        <v>3446</v>
      </c>
    </row>
    <row r="507" spans="1:8" x14ac:dyDescent="0.35">
      <c r="A507" t="str">
        <f t="shared" si="21"/>
        <v>03</v>
      </c>
      <c r="B507" t="str">
        <f t="shared" si="22"/>
        <v>069</v>
      </c>
      <c r="C507" t="str">
        <f t="shared" si="23"/>
        <v>La Matanza</v>
      </c>
      <c r="D507" t="s">
        <v>3455</v>
      </c>
      <c r="E507">
        <v>5</v>
      </c>
      <c r="F507">
        <v>100</v>
      </c>
      <c r="G507">
        <v>3</v>
      </c>
      <c r="H507" t="s">
        <v>3446</v>
      </c>
    </row>
    <row r="508" spans="1:8" x14ac:dyDescent="0.35">
      <c r="A508" t="str">
        <f t="shared" si="21"/>
        <v>03</v>
      </c>
      <c r="B508" t="str">
        <f t="shared" si="22"/>
        <v>069</v>
      </c>
      <c r="C508" t="str">
        <f t="shared" si="23"/>
        <v>La Matanza</v>
      </c>
      <c r="D508" t="s">
        <v>3456</v>
      </c>
      <c r="E508">
        <v>1</v>
      </c>
      <c r="F508">
        <v>28</v>
      </c>
      <c r="G508">
        <v>3</v>
      </c>
      <c r="H508" t="s">
        <v>3446</v>
      </c>
    </row>
    <row r="509" spans="1:8" x14ac:dyDescent="0.35">
      <c r="A509" t="str">
        <f t="shared" si="21"/>
        <v>03</v>
      </c>
      <c r="B509" t="str">
        <f t="shared" si="22"/>
        <v>069</v>
      </c>
      <c r="C509" t="str">
        <f t="shared" si="23"/>
        <v>La Matanza</v>
      </c>
      <c r="D509" t="s">
        <v>3457</v>
      </c>
      <c r="E509">
        <v>2</v>
      </c>
      <c r="F509">
        <v>35</v>
      </c>
      <c r="G509">
        <v>3</v>
      </c>
      <c r="H509" t="s">
        <v>3446</v>
      </c>
    </row>
    <row r="510" spans="1:8" x14ac:dyDescent="0.35">
      <c r="A510" t="str">
        <f t="shared" si="21"/>
        <v>03</v>
      </c>
      <c r="B510" t="str">
        <f t="shared" si="22"/>
        <v>069</v>
      </c>
      <c r="C510" t="str">
        <f t="shared" si="23"/>
        <v>La Matanza</v>
      </c>
      <c r="D510" t="s">
        <v>3458</v>
      </c>
      <c r="E510">
        <v>4</v>
      </c>
      <c r="F510">
        <v>79</v>
      </c>
      <c r="G510">
        <v>3</v>
      </c>
      <c r="H510" t="s">
        <v>3446</v>
      </c>
    </row>
    <row r="511" spans="1:8" x14ac:dyDescent="0.35">
      <c r="A511" t="str">
        <f t="shared" si="21"/>
        <v>03</v>
      </c>
      <c r="B511" t="str">
        <f t="shared" si="22"/>
        <v>069</v>
      </c>
      <c r="C511" t="str">
        <f t="shared" si="23"/>
        <v>La Matanza</v>
      </c>
      <c r="D511" t="s">
        <v>3459</v>
      </c>
      <c r="E511">
        <v>2</v>
      </c>
      <c r="F511">
        <v>47</v>
      </c>
      <c r="G511">
        <v>3</v>
      </c>
      <c r="H511" t="s">
        <v>3446</v>
      </c>
    </row>
    <row r="512" spans="1:8" x14ac:dyDescent="0.35">
      <c r="A512" t="str">
        <f t="shared" si="21"/>
        <v>03</v>
      </c>
      <c r="B512" t="str">
        <f t="shared" si="22"/>
        <v>069</v>
      </c>
      <c r="C512" t="str">
        <f t="shared" si="23"/>
        <v>La Matanza</v>
      </c>
      <c r="D512" t="s">
        <v>3460</v>
      </c>
      <c r="E512">
        <v>2</v>
      </c>
      <c r="F512">
        <v>34</v>
      </c>
      <c r="G512">
        <v>3</v>
      </c>
      <c r="H512" t="s">
        <v>3446</v>
      </c>
    </row>
    <row r="513" spans="1:8" x14ac:dyDescent="0.35">
      <c r="A513" t="str">
        <f t="shared" si="21"/>
        <v>03</v>
      </c>
      <c r="B513" t="str">
        <f t="shared" si="22"/>
        <v>069</v>
      </c>
      <c r="C513" t="str">
        <f t="shared" si="23"/>
        <v>La Matanza</v>
      </c>
      <c r="D513" t="s">
        <v>3461</v>
      </c>
      <c r="E513">
        <v>3</v>
      </c>
      <c r="F513">
        <v>68</v>
      </c>
      <c r="G513">
        <v>3</v>
      </c>
      <c r="H513" t="s">
        <v>3446</v>
      </c>
    </row>
    <row r="514" spans="1:8" x14ac:dyDescent="0.35">
      <c r="A514" t="str">
        <f t="shared" si="21"/>
        <v>03</v>
      </c>
      <c r="B514" t="str">
        <f t="shared" si="22"/>
        <v>069</v>
      </c>
      <c r="C514" t="str">
        <f t="shared" si="23"/>
        <v>La Matanza</v>
      </c>
      <c r="D514" t="s">
        <v>3462</v>
      </c>
      <c r="E514">
        <v>6</v>
      </c>
      <c r="F514">
        <v>112</v>
      </c>
      <c r="G514">
        <v>3</v>
      </c>
      <c r="H514" t="s">
        <v>3446</v>
      </c>
    </row>
    <row r="515" spans="1:8" x14ac:dyDescent="0.35">
      <c r="A515" t="str">
        <f t="shared" ref="A515:A578" si="24">+VLOOKUP(H515,$K:$N,2,FALSE)</f>
        <v>03</v>
      </c>
      <c r="B515" t="str">
        <f t="shared" ref="B515:B578" si="25">+VLOOKUP(H515,$K:$N,3,FALSE)</f>
        <v>069</v>
      </c>
      <c r="C515" t="str">
        <f t="shared" ref="C515:C578" si="26">+VLOOKUP(H515,$K:$N,4,FALSE)</f>
        <v>La Matanza</v>
      </c>
      <c r="D515" t="s">
        <v>3463</v>
      </c>
      <c r="E515">
        <v>3</v>
      </c>
      <c r="F515">
        <v>81</v>
      </c>
      <c r="G515">
        <v>3</v>
      </c>
      <c r="H515" t="s">
        <v>3446</v>
      </c>
    </row>
    <row r="516" spans="1:8" x14ac:dyDescent="0.35">
      <c r="A516" t="str">
        <f t="shared" si="24"/>
        <v>03</v>
      </c>
      <c r="B516" t="str">
        <f t="shared" si="25"/>
        <v>069</v>
      </c>
      <c r="C516" t="str">
        <f t="shared" si="26"/>
        <v>La Matanza</v>
      </c>
      <c r="D516" t="s">
        <v>3464</v>
      </c>
      <c r="E516">
        <v>3</v>
      </c>
      <c r="F516">
        <v>73</v>
      </c>
      <c r="G516">
        <v>3</v>
      </c>
      <c r="H516" t="s">
        <v>3446</v>
      </c>
    </row>
    <row r="517" spans="1:8" x14ac:dyDescent="0.35">
      <c r="A517" t="str">
        <f t="shared" si="24"/>
        <v>03</v>
      </c>
      <c r="B517" t="str">
        <f t="shared" si="25"/>
        <v>069</v>
      </c>
      <c r="C517" t="str">
        <f t="shared" si="26"/>
        <v>La Matanza</v>
      </c>
      <c r="D517" t="s">
        <v>3465</v>
      </c>
      <c r="E517">
        <v>1</v>
      </c>
      <c r="F517">
        <v>22</v>
      </c>
      <c r="G517">
        <v>3</v>
      </c>
      <c r="H517" t="s">
        <v>3446</v>
      </c>
    </row>
    <row r="518" spans="1:8" x14ac:dyDescent="0.35">
      <c r="A518" t="str">
        <f t="shared" si="24"/>
        <v>03</v>
      </c>
      <c r="B518" t="str">
        <f t="shared" si="25"/>
        <v>069</v>
      </c>
      <c r="C518" t="str">
        <f t="shared" si="26"/>
        <v>La Matanza</v>
      </c>
      <c r="D518" t="s">
        <v>3466</v>
      </c>
      <c r="E518">
        <v>2</v>
      </c>
      <c r="F518">
        <v>38</v>
      </c>
      <c r="G518">
        <v>3</v>
      </c>
      <c r="H518" t="s">
        <v>3446</v>
      </c>
    </row>
    <row r="519" spans="1:8" x14ac:dyDescent="0.35">
      <c r="A519" t="str">
        <f t="shared" si="24"/>
        <v>03</v>
      </c>
      <c r="B519" t="str">
        <f t="shared" si="25"/>
        <v>069</v>
      </c>
      <c r="C519" t="str">
        <f t="shared" si="26"/>
        <v>La Matanza</v>
      </c>
      <c r="D519" t="s">
        <v>3467</v>
      </c>
      <c r="E519">
        <v>2</v>
      </c>
      <c r="F519">
        <v>44</v>
      </c>
      <c r="G519">
        <v>3</v>
      </c>
      <c r="H519" t="s">
        <v>3446</v>
      </c>
    </row>
    <row r="520" spans="1:8" x14ac:dyDescent="0.35">
      <c r="A520" t="str">
        <f t="shared" si="24"/>
        <v>03</v>
      </c>
      <c r="B520" t="str">
        <f t="shared" si="25"/>
        <v>069</v>
      </c>
      <c r="C520" t="str">
        <f t="shared" si="26"/>
        <v>La Matanza</v>
      </c>
      <c r="D520" t="s">
        <v>3468</v>
      </c>
      <c r="E520">
        <v>1</v>
      </c>
      <c r="F520">
        <v>9</v>
      </c>
      <c r="G520">
        <v>3</v>
      </c>
      <c r="H520" t="s">
        <v>3446</v>
      </c>
    </row>
    <row r="521" spans="1:8" x14ac:dyDescent="0.35">
      <c r="A521" t="str">
        <f t="shared" si="24"/>
        <v>03</v>
      </c>
      <c r="B521" t="str">
        <f t="shared" si="25"/>
        <v>069</v>
      </c>
      <c r="C521" t="str">
        <f t="shared" si="26"/>
        <v>La Matanza</v>
      </c>
      <c r="D521" t="s">
        <v>3469</v>
      </c>
      <c r="E521">
        <v>1</v>
      </c>
      <c r="F521">
        <v>16</v>
      </c>
      <c r="G521">
        <v>3</v>
      </c>
      <c r="H521" t="s">
        <v>3446</v>
      </c>
    </row>
    <row r="522" spans="1:8" x14ac:dyDescent="0.35">
      <c r="A522" t="str">
        <f t="shared" si="24"/>
        <v>03</v>
      </c>
      <c r="B522" t="str">
        <f t="shared" si="25"/>
        <v>069</v>
      </c>
      <c r="C522" t="str">
        <f t="shared" si="26"/>
        <v>La Matanza</v>
      </c>
      <c r="D522" t="s">
        <v>3470</v>
      </c>
      <c r="E522">
        <v>2</v>
      </c>
      <c r="F522">
        <v>41</v>
      </c>
      <c r="G522">
        <v>3</v>
      </c>
      <c r="H522" t="s">
        <v>3446</v>
      </c>
    </row>
    <row r="523" spans="1:8" x14ac:dyDescent="0.35">
      <c r="A523" t="str">
        <f t="shared" si="24"/>
        <v>03</v>
      </c>
      <c r="B523" t="str">
        <f t="shared" si="25"/>
        <v>069</v>
      </c>
      <c r="C523" t="str">
        <f t="shared" si="26"/>
        <v>La Matanza</v>
      </c>
      <c r="D523" t="s">
        <v>3471</v>
      </c>
      <c r="E523">
        <v>3</v>
      </c>
      <c r="F523">
        <v>57</v>
      </c>
      <c r="G523">
        <v>3</v>
      </c>
      <c r="H523" t="s">
        <v>3446</v>
      </c>
    </row>
    <row r="524" spans="1:8" x14ac:dyDescent="0.35">
      <c r="A524" t="str">
        <f t="shared" si="24"/>
        <v>03</v>
      </c>
      <c r="B524" t="str">
        <f t="shared" si="25"/>
        <v>069</v>
      </c>
      <c r="C524" t="str">
        <f t="shared" si="26"/>
        <v>La Matanza</v>
      </c>
      <c r="D524" t="s">
        <v>3472</v>
      </c>
      <c r="E524">
        <v>2</v>
      </c>
      <c r="F524">
        <v>37</v>
      </c>
      <c r="G524">
        <v>3</v>
      </c>
      <c r="H524" t="s">
        <v>3446</v>
      </c>
    </row>
    <row r="525" spans="1:8" x14ac:dyDescent="0.35">
      <c r="A525" t="str">
        <f t="shared" si="24"/>
        <v>03</v>
      </c>
      <c r="B525" t="str">
        <f t="shared" si="25"/>
        <v>069</v>
      </c>
      <c r="C525" t="str">
        <f t="shared" si="26"/>
        <v>La Matanza</v>
      </c>
      <c r="D525" t="s">
        <v>3473</v>
      </c>
      <c r="E525">
        <v>1</v>
      </c>
      <c r="F525">
        <v>12</v>
      </c>
      <c r="G525">
        <v>3</v>
      </c>
      <c r="H525" t="s">
        <v>3446</v>
      </c>
    </row>
    <row r="526" spans="1:8" x14ac:dyDescent="0.35">
      <c r="A526" t="str">
        <f t="shared" si="24"/>
        <v>03</v>
      </c>
      <c r="B526" t="str">
        <f t="shared" si="25"/>
        <v>069</v>
      </c>
      <c r="C526" t="str">
        <f t="shared" si="26"/>
        <v>La Matanza</v>
      </c>
      <c r="D526" t="s">
        <v>3474</v>
      </c>
      <c r="E526">
        <v>1</v>
      </c>
      <c r="F526">
        <v>0</v>
      </c>
      <c r="G526">
        <v>3</v>
      </c>
      <c r="H526" t="s">
        <v>3446</v>
      </c>
    </row>
    <row r="527" spans="1:8" x14ac:dyDescent="0.35">
      <c r="A527" t="str">
        <f t="shared" si="24"/>
        <v>03</v>
      </c>
      <c r="B527" t="str">
        <f t="shared" si="25"/>
        <v>069</v>
      </c>
      <c r="C527" t="str">
        <f t="shared" si="26"/>
        <v>La Matanza</v>
      </c>
      <c r="D527" t="s">
        <v>3475</v>
      </c>
      <c r="E527">
        <v>3</v>
      </c>
      <c r="F527">
        <v>56</v>
      </c>
      <c r="G527">
        <v>3</v>
      </c>
      <c r="H527" t="s">
        <v>3446</v>
      </c>
    </row>
    <row r="528" spans="1:8" x14ac:dyDescent="0.35">
      <c r="A528" t="str">
        <f t="shared" si="24"/>
        <v>03</v>
      </c>
      <c r="B528" t="str">
        <f t="shared" si="25"/>
        <v>069</v>
      </c>
      <c r="C528" t="str">
        <f t="shared" si="26"/>
        <v>La Matanza</v>
      </c>
      <c r="D528" t="s">
        <v>3476</v>
      </c>
      <c r="E528">
        <v>6</v>
      </c>
      <c r="F528">
        <v>125</v>
      </c>
      <c r="G528">
        <v>3</v>
      </c>
      <c r="H528" t="s">
        <v>3446</v>
      </c>
    </row>
    <row r="529" spans="1:8" x14ac:dyDescent="0.35">
      <c r="A529" t="str">
        <f t="shared" si="24"/>
        <v>03</v>
      </c>
      <c r="B529" t="str">
        <f t="shared" si="25"/>
        <v>069</v>
      </c>
      <c r="C529" t="str">
        <f t="shared" si="26"/>
        <v>La Matanza</v>
      </c>
      <c r="D529" t="s">
        <v>3477</v>
      </c>
      <c r="E529">
        <v>1</v>
      </c>
      <c r="F529">
        <v>16</v>
      </c>
      <c r="G529">
        <v>3</v>
      </c>
      <c r="H529" t="s">
        <v>3446</v>
      </c>
    </row>
    <row r="530" spans="1:8" x14ac:dyDescent="0.35">
      <c r="A530" t="str">
        <f t="shared" si="24"/>
        <v>03</v>
      </c>
      <c r="B530" t="str">
        <f t="shared" si="25"/>
        <v>069</v>
      </c>
      <c r="C530" t="str">
        <f t="shared" si="26"/>
        <v>La Matanza</v>
      </c>
      <c r="D530" t="s">
        <v>3478</v>
      </c>
      <c r="E530">
        <v>2</v>
      </c>
      <c r="F530">
        <v>51</v>
      </c>
      <c r="G530">
        <v>3</v>
      </c>
      <c r="H530" t="s">
        <v>3446</v>
      </c>
    </row>
    <row r="531" spans="1:8" x14ac:dyDescent="0.35">
      <c r="A531" t="str">
        <f t="shared" si="24"/>
        <v>03</v>
      </c>
      <c r="B531" t="str">
        <f t="shared" si="25"/>
        <v>069</v>
      </c>
      <c r="C531" t="str">
        <f t="shared" si="26"/>
        <v>La Matanza</v>
      </c>
      <c r="D531" t="s">
        <v>3479</v>
      </c>
      <c r="E531">
        <v>1</v>
      </c>
      <c r="F531">
        <v>25</v>
      </c>
      <c r="G531">
        <v>3</v>
      </c>
      <c r="H531" t="s">
        <v>3446</v>
      </c>
    </row>
    <row r="532" spans="1:8" x14ac:dyDescent="0.35">
      <c r="A532" t="str">
        <f t="shared" si="24"/>
        <v>03</v>
      </c>
      <c r="B532" t="str">
        <f t="shared" si="25"/>
        <v>069</v>
      </c>
      <c r="C532" t="str">
        <f t="shared" si="26"/>
        <v>La Matanza</v>
      </c>
      <c r="D532" t="s">
        <v>3480</v>
      </c>
      <c r="E532">
        <v>1</v>
      </c>
      <c r="F532">
        <v>19</v>
      </c>
      <c r="G532">
        <v>3</v>
      </c>
      <c r="H532" t="s">
        <v>3446</v>
      </c>
    </row>
    <row r="533" spans="1:8" x14ac:dyDescent="0.35">
      <c r="A533" t="str">
        <f t="shared" si="24"/>
        <v>03</v>
      </c>
      <c r="B533" t="str">
        <f t="shared" si="25"/>
        <v>069</v>
      </c>
      <c r="C533" t="str">
        <f t="shared" si="26"/>
        <v>La Matanza</v>
      </c>
      <c r="D533" t="s">
        <v>3481</v>
      </c>
      <c r="E533">
        <v>1</v>
      </c>
      <c r="F533">
        <v>19</v>
      </c>
      <c r="G533">
        <v>3</v>
      </c>
      <c r="H533" t="s">
        <v>3446</v>
      </c>
    </row>
    <row r="534" spans="1:8" x14ac:dyDescent="0.35">
      <c r="A534" t="str">
        <f t="shared" si="24"/>
        <v>03</v>
      </c>
      <c r="B534" t="str">
        <f t="shared" si="25"/>
        <v>069</v>
      </c>
      <c r="C534" t="str">
        <f t="shared" si="26"/>
        <v>La Matanza</v>
      </c>
      <c r="D534" t="s">
        <v>3482</v>
      </c>
      <c r="E534">
        <v>1</v>
      </c>
      <c r="F534">
        <v>27</v>
      </c>
      <c r="G534">
        <v>3</v>
      </c>
      <c r="H534" t="s">
        <v>3446</v>
      </c>
    </row>
    <row r="535" spans="1:8" x14ac:dyDescent="0.35">
      <c r="A535" t="str">
        <f t="shared" si="24"/>
        <v>03</v>
      </c>
      <c r="B535" t="str">
        <f t="shared" si="25"/>
        <v>069</v>
      </c>
      <c r="C535" t="str">
        <f t="shared" si="26"/>
        <v>La Matanza</v>
      </c>
      <c r="D535" t="s">
        <v>3483</v>
      </c>
      <c r="E535">
        <v>1</v>
      </c>
      <c r="F535">
        <v>20</v>
      </c>
      <c r="G535">
        <v>3</v>
      </c>
      <c r="H535" t="s">
        <v>3446</v>
      </c>
    </row>
    <row r="536" spans="1:8" x14ac:dyDescent="0.35">
      <c r="A536" t="str">
        <f t="shared" si="24"/>
        <v>03</v>
      </c>
      <c r="B536" t="str">
        <f t="shared" si="25"/>
        <v>069</v>
      </c>
      <c r="C536" t="str">
        <f t="shared" si="26"/>
        <v>La Matanza</v>
      </c>
      <c r="D536" t="s">
        <v>3484</v>
      </c>
      <c r="E536">
        <v>8</v>
      </c>
      <c r="F536">
        <v>159</v>
      </c>
      <c r="G536">
        <v>3</v>
      </c>
      <c r="H536" t="s">
        <v>3446</v>
      </c>
    </row>
    <row r="537" spans="1:8" x14ac:dyDescent="0.35">
      <c r="A537" t="str">
        <f t="shared" si="24"/>
        <v>03</v>
      </c>
      <c r="B537" t="str">
        <f t="shared" si="25"/>
        <v>069</v>
      </c>
      <c r="C537" t="str">
        <f t="shared" si="26"/>
        <v>La Matanza</v>
      </c>
      <c r="D537" t="s">
        <v>3485</v>
      </c>
      <c r="E537">
        <v>4</v>
      </c>
      <c r="F537">
        <v>117</v>
      </c>
      <c r="G537">
        <v>3</v>
      </c>
      <c r="H537" t="s">
        <v>3446</v>
      </c>
    </row>
    <row r="538" spans="1:8" x14ac:dyDescent="0.35">
      <c r="A538" t="str">
        <f t="shared" si="24"/>
        <v>03</v>
      </c>
      <c r="B538" t="str">
        <f t="shared" si="25"/>
        <v>069</v>
      </c>
      <c r="C538" t="str">
        <f t="shared" si="26"/>
        <v>La Matanza</v>
      </c>
      <c r="D538" t="s">
        <v>3486</v>
      </c>
      <c r="E538">
        <v>2</v>
      </c>
      <c r="F538">
        <v>86</v>
      </c>
      <c r="G538">
        <v>3</v>
      </c>
      <c r="H538" t="s">
        <v>3446</v>
      </c>
    </row>
    <row r="539" spans="1:8" x14ac:dyDescent="0.35">
      <c r="A539" t="str">
        <f t="shared" si="24"/>
        <v>03</v>
      </c>
      <c r="B539" t="str">
        <f t="shared" si="25"/>
        <v>069</v>
      </c>
      <c r="C539" t="str">
        <f t="shared" si="26"/>
        <v>La Matanza</v>
      </c>
      <c r="D539" t="s">
        <v>3487</v>
      </c>
      <c r="E539">
        <v>5</v>
      </c>
      <c r="F539">
        <v>127</v>
      </c>
      <c r="G539">
        <v>3</v>
      </c>
      <c r="H539" t="s">
        <v>3446</v>
      </c>
    </row>
    <row r="540" spans="1:8" x14ac:dyDescent="0.35">
      <c r="A540" t="str">
        <f t="shared" si="24"/>
        <v>03</v>
      </c>
      <c r="B540" t="str">
        <f t="shared" si="25"/>
        <v>069</v>
      </c>
      <c r="C540" t="str">
        <f t="shared" si="26"/>
        <v>La Matanza</v>
      </c>
      <c r="D540" t="s">
        <v>3488</v>
      </c>
      <c r="E540">
        <v>5</v>
      </c>
      <c r="F540">
        <v>132</v>
      </c>
      <c r="G540">
        <v>3</v>
      </c>
      <c r="H540" t="s">
        <v>3446</v>
      </c>
    </row>
    <row r="541" spans="1:8" x14ac:dyDescent="0.35">
      <c r="A541" t="str">
        <f t="shared" si="24"/>
        <v>03</v>
      </c>
      <c r="B541" t="str">
        <f t="shared" si="25"/>
        <v>069</v>
      </c>
      <c r="C541" t="str">
        <f t="shared" si="26"/>
        <v>La Matanza</v>
      </c>
      <c r="D541" t="s">
        <v>3489</v>
      </c>
      <c r="E541">
        <v>3</v>
      </c>
      <c r="F541">
        <v>56</v>
      </c>
      <c r="G541">
        <v>3</v>
      </c>
      <c r="H541" t="s">
        <v>3446</v>
      </c>
    </row>
    <row r="542" spans="1:8" x14ac:dyDescent="0.35">
      <c r="A542" t="str">
        <f t="shared" si="24"/>
        <v>03</v>
      </c>
      <c r="B542" t="str">
        <f t="shared" si="25"/>
        <v>069</v>
      </c>
      <c r="C542" t="str">
        <f t="shared" si="26"/>
        <v>La Matanza</v>
      </c>
      <c r="D542" t="s">
        <v>3490</v>
      </c>
      <c r="E542">
        <v>4</v>
      </c>
      <c r="F542">
        <v>67</v>
      </c>
      <c r="G542">
        <v>3</v>
      </c>
      <c r="H542" t="s">
        <v>3446</v>
      </c>
    </row>
    <row r="543" spans="1:8" x14ac:dyDescent="0.35">
      <c r="A543" t="str">
        <f t="shared" si="24"/>
        <v>03</v>
      </c>
      <c r="B543" t="str">
        <f t="shared" si="25"/>
        <v>069</v>
      </c>
      <c r="C543" t="str">
        <f t="shared" si="26"/>
        <v>La Matanza</v>
      </c>
      <c r="D543" t="s">
        <v>3491</v>
      </c>
      <c r="E543">
        <v>3</v>
      </c>
      <c r="F543">
        <v>86</v>
      </c>
      <c r="G543">
        <v>3</v>
      </c>
      <c r="H543" t="s">
        <v>3446</v>
      </c>
    </row>
    <row r="544" spans="1:8" x14ac:dyDescent="0.35">
      <c r="A544" t="str">
        <f t="shared" si="24"/>
        <v>03</v>
      </c>
      <c r="B544" t="str">
        <f t="shared" si="25"/>
        <v>069</v>
      </c>
      <c r="C544" t="str">
        <f t="shared" si="26"/>
        <v>La Matanza</v>
      </c>
      <c r="D544" t="s">
        <v>3492</v>
      </c>
      <c r="E544">
        <v>2</v>
      </c>
      <c r="F544">
        <v>45</v>
      </c>
      <c r="G544">
        <v>3</v>
      </c>
      <c r="H544" t="s">
        <v>3446</v>
      </c>
    </row>
    <row r="545" spans="1:8" x14ac:dyDescent="0.35">
      <c r="A545" t="str">
        <f t="shared" si="24"/>
        <v>03</v>
      </c>
      <c r="B545" t="str">
        <f t="shared" si="25"/>
        <v>069</v>
      </c>
      <c r="C545" t="str">
        <f t="shared" si="26"/>
        <v>La Matanza</v>
      </c>
      <c r="D545" t="s">
        <v>3493</v>
      </c>
      <c r="E545">
        <v>1</v>
      </c>
      <c r="F545">
        <v>12</v>
      </c>
      <c r="G545">
        <v>3</v>
      </c>
      <c r="H545" t="s">
        <v>3446</v>
      </c>
    </row>
    <row r="546" spans="1:8" x14ac:dyDescent="0.35">
      <c r="A546" t="str">
        <f t="shared" si="24"/>
        <v>03</v>
      </c>
      <c r="B546" t="str">
        <f t="shared" si="25"/>
        <v>069</v>
      </c>
      <c r="C546" t="str">
        <f t="shared" si="26"/>
        <v>La Matanza</v>
      </c>
      <c r="D546" t="s">
        <v>3494</v>
      </c>
      <c r="E546">
        <v>1</v>
      </c>
      <c r="F546">
        <v>16</v>
      </c>
      <c r="G546">
        <v>3</v>
      </c>
      <c r="H546" t="s">
        <v>3446</v>
      </c>
    </row>
    <row r="547" spans="1:8" x14ac:dyDescent="0.35">
      <c r="A547" t="str">
        <f t="shared" si="24"/>
        <v>03</v>
      </c>
      <c r="B547" t="str">
        <f t="shared" si="25"/>
        <v>069</v>
      </c>
      <c r="C547" t="str">
        <f t="shared" si="26"/>
        <v>La Matanza</v>
      </c>
      <c r="D547" t="s">
        <v>3495</v>
      </c>
      <c r="E547">
        <v>8</v>
      </c>
      <c r="F547">
        <v>168</v>
      </c>
      <c r="G547">
        <v>3</v>
      </c>
      <c r="H547" t="s">
        <v>3446</v>
      </c>
    </row>
    <row r="548" spans="1:8" x14ac:dyDescent="0.35">
      <c r="A548" t="str">
        <f t="shared" si="24"/>
        <v>03</v>
      </c>
      <c r="B548" t="str">
        <f t="shared" si="25"/>
        <v>069</v>
      </c>
      <c r="C548" t="str">
        <f t="shared" si="26"/>
        <v>La Matanza</v>
      </c>
      <c r="D548" t="s">
        <v>3496</v>
      </c>
      <c r="E548">
        <v>2</v>
      </c>
      <c r="F548">
        <v>64</v>
      </c>
      <c r="G548">
        <v>3</v>
      </c>
      <c r="H548" t="s">
        <v>3446</v>
      </c>
    </row>
    <row r="549" spans="1:8" x14ac:dyDescent="0.35">
      <c r="A549" t="str">
        <f t="shared" si="24"/>
        <v>03</v>
      </c>
      <c r="B549" t="str">
        <f t="shared" si="25"/>
        <v>069</v>
      </c>
      <c r="C549" t="str">
        <f t="shared" si="26"/>
        <v>La Matanza</v>
      </c>
      <c r="D549" t="s">
        <v>3497</v>
      </c>
      <c r="E549">
        <v>5</v>
      </c>
      <c r="F549">
        <v>90</v>
      </c>
      <c r="G549">
        <v>3</v>
      </c>
      <c r="H549" t="s">
        <v>3446</v>
      </c>
    </row>
    <row r="550" spans="1:8" x14ac:dyDescent="0.35">
      <c r="A550" t="str">
        <f t="shared" si="24"/>
        <v>03</v>
      </c>
      <c r="B550" t="str">
        <f t="shared" si="25"/>
        <v>069</v>
      </c>
      <c r="C550" t="str">
        <f t="shared" si="26"/>
        <v>La Matanza</v>
      </c>
      <c r="D550" t="s">
        <v>3498</v>
      </c>
      <c r="E550">
        <v>2</v>
      </c>
      <c r="F550">
        <v>62</v>
      </c>
      <c r="G550">
        <v>3</v>
      </c>
      <c r="H550" t="s">
        <v>3446</v>
      </c>
    </row>
    <row r="551" spans="1:8" x14ac:dyDescent="0.35">
      <c r="A551" t="str">
        <f t="shared" si="24"/>
        <v>03</v>
      </c>
      <c r="B551" t="str">
        <f t="shared" si="25"/>
        <v>069</v>
      </c>
      <c r="C551" t="str">
        <f t="shared" si="26"/>
        <v>La Matanza</v>
      </c>
      <c r="D551" t="s">
        <v>3499</v>
      </c>
      <c r="E551">
        <v>7</v>
      </c>
      <c r="F551">
        <v>144</v>
      </c>
      <c r="G551">
        <v>3</v>
      </c>
      <c r="H551" t="s">
        <v>3446</v>
      </c>
    </row>
    <row r="552" spans="1:8" x14ac:dyDescent="0.35">
      <c r="A552" t="str">
        <f t="shared" si="24"/>
        <v>03</v>
      </c>
      <c r="B552" t="str">
        <f t="shared" si="25"/>
        <v>069</v>
      </c>
      <c r="C552" t="str">
        <f t="shared" si="26"/>
        <v>La Matanza</v>
      </c>
      <c r="D552" t="s">
        <v>3500</v>
      </c>
      <c r="E552">
        <v>2</v>
      </c>
      <c r="F552">
        <v>62</v>
      </c>
      <c r="G552">
        <v>3</v>
      </c>
      <c r="H552" t="s">
        <v>3446</v>
      </c>
    </row>
    <row r="553" spans="1:8" x14ac:dyDescent="0.35">
      <c r="A553" t="str">
        <f t="shared" si="24"/>
        <v>03</v>
      </c>
      <c r="B553" t="str">
        <f t="shared" si="25"/>
        <v>069</v>
      </c>
      <c r="C553" t="str">
        <f t="shared" si="26"/>
        <v>La Matanza</v>
      </c>
      <c r="D553" t="s">
        <v>3501</v>
      </c>
      <c r="E553">
        <v>3</v>
      </c>
      <c r="F553">
        <v>63</v>
      </c>
      <c r="G553">
        <v>3</v>
      </c>
      <c r="H553" t="s">
        <v>3446</v>
      </c>
    </row>
    <row r="554" spans="1:8" x14ac:dyDescent="0.35">
      <c r="A554" t="str">
        <f t="shared" si="24"/>
        <v>03</v>
      </c>
      <c r="B554" t="str">
        <f t="shared" si="25"/>
        <v>069</v>
      </c>
      <c r="C554" t="str">
        <f t="shared" si="26"/>
        <v>La Matanza</v>
      </c>
      <c r="D554" t="s">
        <v>3502</v>
      </c>
      <c r="E554">
        <v>2</v>
      </c>
      <c r="F554">
        <v>60</v>
      </c>
      <c r="G554">
        <v>3</v>
      </c>
      <c r="H554" t="s">
        <v>3446</v>
      </c>
    </row>
    <row r="555" spans="1:8" x14ac:dyDescent="0.35">
      <c r="A555" t="str">
        <f t="shared" si="24"/>
        <v>03</v>
      </c>
      <c r="B555" t="str">
        <f t="shared" si="25"/>
        <v>069</v>
      </c>
      <c r="C555" t="str">
        <f t="shared" si="26"/>
        <v>La Matanza</v>
      </c>
      <c r="D555" t="s">
        <v>3503</v>
      </c>
      <c r="E555">
        <v>1</v>
      </c>
      <c r="F555">
        <v>21</v>
      </c>
      <c r="G555">
        <v>3</v>
      </c>
      <c r="H555" t="s">
        <v>3446</v>
      </c>
    </row>
    <row r="556" spans="1:8" x14ac:dyDescent="0.35">
      <c r="A556" t="str">
        <f t="shared" si="24"/>
        <v>03</v>
      </c>
      <c r="B556" t="str">
        <f t="shared" si="25"/>
        <v>069</v>
      </c>
      <c r="C556" t="str">
        <f t="shared" si="26"/>
        <v>La Matanza</v>
      </c>
      <c r="D556" t="s">
        <v>3504</v>
      </c>
      <c r="E556">
        <v>1</v>
      </c>
      <c r="F556">
        <v>21</v>
      </c>
      <c r="G556">
        <v>3</v>
      </c>
      <c r="H556" t="s">
        <v>3446</v>
      </c>
    </row>
    <row r="557" spans="1:8" x14ac:dyDescent="0.35">
      <c r="A557" t="str">
        <f t="shared" si="24"/>
        <v>03</v>
      </c>
      <c r="B557" t="str">
        <f t="shared" si="25"/>
        <v>069</v>
      </c>
      <c r="C557" t="str">
        <f t="shared" si="26"/>
        <v>La Matanza</v>
      </c>
      <c r="D557" t="s">
        <v>3505</v>
      </c>
      <c r="E557">
        <v>7</v>
      </c>
      <c r="F557">
        <v>157</v>
      </c>
      <c r="G557">
        <v>3</v>
      </c>
      <c r="H557" t="s">
        <v>3446</v>
      </c>
    </row>
    <row r="558" spans="1:8" x14ac:dyDescent="0.35">
      <c r="A558" t="str">
        <f t="shared" si="24"/>
        <v>03</v>
      </c>
      <c r="B558" t="str">
        <f t="shared" si="25"/>
        <v>069</v>
      </c>
      <c r="C558" t="str">
        <f t="shared" si="26"/>
        <v>La Matanza</v>
      </c>
      <c r="D558" t="s">
        <v>3506</v>
      </c>
      <c r="E558">
        <v>2</v>
      </c>
      <c r="F558">
        <v>33</v>
      </c>
      <c r="G558">
        <v>3</v>
      </c>
      <c r="H558" t="s">
        <v>3446</v>
      </c>
    </row>
    <row r="559" spans="1:8" x14ac:dyDescent="0.35">
      <c r="A559" t="str">
        <f t="shared" si="24"/>
        <v>03</v>
      </c>
      <c r="B559" t="str">
        <f t="shared" si="25"/>
        <v>069</v>
      </c>
      <c r="C559" t="str">
        <f t="shared" si="26"/>
        <v>La Matanza</v>
      </c>
      <c r="D559" t="s">
        <v>3507</v>
      </c>
      <c r="E559">
        <v>1</v>
      </c>
      <c r="F559">
        <v>20</v>
      </c>
      <c r="G559">
        <v>3</v>
      </c>
      <c r="H559" t="s">
        <v>3446</v>
      </c>
    </row>
    <row r="560" spans="1:8" x14ac:dyDescent="0.35">
      <c r="A560" t="str">
        <f t="shared" si="24"/>
        <v>03</v>
      </c>
      <c r="B560" t="str">
        <f t="shared" si="25"/>
        <v>069</v>
      </c>
      <c r="C560" t="str">
        <f t="shared" si="26"/>
        <v>La Matanza</v>
      </c>
      <c r="D560" t="s">
        <v>3508</v>
      </c>
      <c r="E560">
        <v>4</v>
      </c>
      <c r="F560">
        <v>106</v>
      </c>
      <c r="G560">
        <v>3</v>
      </c>
      <c r="H560" t="s">
        <v>3446</v>
      </c>
    </row>
    <row r="561" spans="1:8" x14ac:dyDescent="0.35">
      <c r="A561" t="str">
        <f t="shared" si="24"/>
        <v>03</v>
      </c>
      <c r="B561" t="str">
        <f t="shared" si="25"/>
        <v>069</v>
      </c>
      <c r="C561" t="str">
        <f t="shared" si="26"/>
        <v>La Matanza</v>
      </c>
      <c r="D561" t="s">
        <v>3509</v>
      </c>
      <c r="E561">
        <v>3</v>
      </c>
      <c r="F561">
        <v>56</v>
      </c>
      <c r="G561">
        <v>3</v>
      </c>
      <c r="H561" t="s">
        <v>3446</v>
      </c>
    </row>
    <row r="562" spans="1:8" x14ac:dyDescent="0.35">
      <c r="A562" t="str">
        <f t="shared" si="24"/>
        <v>03</v>
      </c>
      <c r="B562" t="str">
        <f t="shared" si="25"/>
        <v>069</v>
      </c>
      <c r="C562" t="str">
        <f t="shared" si="26"/>
        <v>La Matanza</v>
      </c>
      <c r="D562" t="s">
        <v>3510</v>
      </c>
      <c r="E562">
        <v>4</v>
      </c>
      <c r="F562">
        <v>86</v>
      </c>
      <c r="G562">
        <v>3</v>
      </c>
      <c r="H562" t="s">
        <v>3446</v>
      </c>
    </row>
    <row r="563" spans="1:8" x14ac:dyDescent="0.35">
      <c r="A563" t="str">
        <f t="shared" si="24"/>
        <v>03</v>
      </c>
      <c r="B563" t="str">
        <f t="shared" si="25"/>
        <v>069</v>
      </c>
      <c r="C563" t="str">
        <f t="shared" si="26"/>
        <v>La Matanza</v>
      </c>
      <c r="D563" t="s">
        <v>3511</v>
      </c>
      <c r="E563">
        <v>1</v>
      </c>
      <c r="F563">
        <v>19</v>
      </c>
      <c r="G563">
        <v>3</v>
      </c>
      <c r="H563" t="s">
        <v>3446</v>
      </c>
    </row>
    <row r="564" spans="1:8" x14ac:dyDescent="0.35">
      <c r="A564" t="str">
        <f t="shared" si="24"/>
        <v>03</v>
      </c>
      <c r="B564" t="str">
        <f t="shared" si="25"/>
        <v>069</v>
      </c>
      <c r="C564" t="str">
        <f t="shared" si="26"/>
        <v>La Matanza</v>
      </c>
      <c r="D564" t="s">
        <v>3512</v>
      </c>
      <c r="E564">
        <v>1</v>
      </c>
      <c r="F564">
        <v>19</v>
      </c>
      <c r="G564">
        <v>3</v>
      </c>
      <c r="H564" t="s">
        <v>3446</v>
      </c>
    </row>
    <row r="565" spans="1:8" x14ac:dyDescent="0.35">
      <c r="A565" t="str">
        <f t="shared" si="24"/>
        <v>03</v>
      </c>
      <c r="B565" t="str">
        <f t="shared" si="25"/>
        <v>069</v>
      </c>
      <c r="C565" t="str">
        <f t="shared" si="26"/>
        <v>La Matanza</v>
      </c>
      <c r="D565" t="s">
        <v>3513</v>
      </c>
      <c r="E565">
        <v>1</v>
      </c>
      <c r="F565">
        <v>19</v>
      </c>
      <c r="G565">
        <v>3</v>
      </c>
      <c r="H565" t="s">
        <v>3446</v>
      </c>
    </row>
    <row r="566" spans="1:8" x14ac:dyDescent="0.35">
      <c r="A566" t="str">
        <f t="shared" si="24"/>
        <v>03</v>
      </c>
      <c r="B566" t="str">
        <f t="shared" si="25"/>
        <v>069</v>
      </c>
      <c r="C566" t="str">
        <f t="shared" si="26"/>
        <v>La Matanza</v>
      </c>
      <c r="D566" t="s">
        <v>3514</v>
      </c>
      <c r="E566">
        <v>2</v>
      </c>
      <c r="F566">
        <v>55</v>
      </c>
      <c r="G566">
        <v>3</v>
      </c>
      <c r="H566" t="s">
        <v>3446</v>
      </c>
    </row>
    <row r="567" spans="1:8" x14ac:dyDescent="0.35">
      <c r="A567" t="str">
        <f t="shared" si="24"/>
        <v>03</v>
      </c>
      <c r="B567" t="str">
        <f t="shared" si="25"/>
        <v>069</v>
      </c>
      <c r="C567" t="str">
        <f t="shared" si="26"/>
        <v>La Matanza</v>
      </c>
      <c r="D567" t="s">
        <v>3515</v>
      </c>
      <c r="E567">
        <v>2</v>
      </c>
      <c r="F567">
        <v>32</v>
      </c>
      <c r="G567">
        <v>3</v>
      </c>
      <c r="H567" t="s">
        <v>3446</v>
      </c>
    </row>
    <row r="568" spans="1:8" x14ac:dyDescent="0.35">
      <c r="A568" t="str">
        <f t="shared" si="24"/>
        <v>03</v>
      </c>
      <c r="B568" t="str">
        <f t="shared" si="25"/>
        <v>069</v>
      </c>
      <c r="C568" t="str">
        <f t="shared" si="26"/>
        <v>La Matanza</v>
      </c>
      <c r="D568" t="s">
        <v>3516</v>
      </c>
      <c r="E568">
        <v>2</v>
      </c>
      <c r="F568">
        <v>43</v>
      </c>
      <c r="G568">
        <v>3</v>
      </c>
      <c r="H568" t="s">
        <v>3446</v>
      </c>
    </row>
    <row r="569" spans="1:8" x14ac:dyDescent="0.35">
      <c r="A569" t="str">
        <f t="shared" si="24"/>
        <v>03</v>
      </c>
      <c r="B569" t="str">
        <f t="shared" si="25"/>
        <v>069</v>
      </c>
      <c r="C569" t="str">
        <f t="shared" si="26"/>
        <v>La Matanza</v>
      </c>
      <c r="D569" t="s">
        <v>3517</v>
      </c>
      <c r="E569">
        <v>3</v>
      </c>
      <c r="F569">
        <v>52</v>
      </c>
      <c r="G569">
        <v>3</v>
      </c>
      <c r="H569" t="s">
        <v>3446</v>
      </c>
    </row>
    <row r="570" spans="1:8" x14ac:dyDescent="0.35">
      <c r="A570" t="str">
        <f t="shared" si="24"/>
        <v>03</v>
      </c>
      <c r="B570" t="str">
        <f t="shared" si="25"/>
        <v>069</v>
      </c>
      <c r="C570" t="str">
        <f t="shared" si="26"/>
        <v>La Matanza</v>
      </c>
      <c r="D570" t="s">
        <v>3518</v>
      </c>
      <c r="E570">
        <v>1</v>
      </c>
      <c r="F570">
        <v>20</v>
      </c>
      <c r="G570">
        <v>3</v>
      </c>
      <c r="H570" t="s">
        <v>3446</v>
      </c>
    </row>
    <row r="571" spans="1:8" x14ac:dyDescent="0.35">
      <c r="A571" t="str">
        <f t="shared" si="24"/>
        <v>03</v>
      </c>
      <c r="B571" t="str">
        <f t="shared" si="25"/>
        <v>069</v>
      </c>
      <c r="C571" t="str">
        <f t="shared" si="26"/>
        <v>La Matanza</v>
      </c>
      <c r="D571" t="s">
        <v>3519</v>
      </c>
      <c r="E571">
        <v>1</v>
      </c>
      <c r="F571">
        <v>11</v>
      </c>
      <c r="G571">
        <v>3</v>
      </c>
      <c r="H571" t="s">
        <v>3446</v>
      </c>
    </row>
    <row r="572" spans="1:8" x14ac:dyDescent="0.35">
      <c r="A572" t="str">
        <f t="shared" si="24"/>
        <v>03</v>
      </c>
      <c r="B572" t="str">
        <f t="shared" si="25"/>
        <v>069</v>
      </c>
      <c r="C572" t="str">
        <f t="shared" si="26"/>
        <v>La Matanza</v>
      </c>
      <c r="D572" t="s">
        <v>3520</v>
      </c>
      <c r="E572">
        <v>1</v>
      </c>
      <c r="F572">
        <v>17</v>
      </c>
      <c r="G572">
        <v>3</v>
      </c>
      <c r="H572" t="s">
        <v>3446</v>
      </c>
    </row>
    <row r="573" spans="1:8" x14ac:dyDescent="0.35">
      <c r="A573" t="str">
        <f t="shared" si="24"/>
        <v>03</v>
      </c>
      <c r="B573" t="str">
        <f t="shared" si="25"/>
        <v>069</v>
      </c>
      <c r="C573" t="str">
        <f t="shared" si="26"/>
        <v>La Matanza</v>
      </c>
      <c r="D573" t="s">
        <v>3521</v>
      </c>
      <c r="E573">
        <v>2</v>
      </c>
      <c r="F573">
        <v>44</v>
      </c>
      <c r="G573">
        <v>3</v>
      </c>
      <c r="H573" t="s">
        <v>3446</v>
      </c>
    </row>
    <row r="574" spans="1:8" x14ac:dyDescent="0.35">
      <c r="A574" t="str">
        <f t="shared" si="24"/>
        <v>03</v>
      </c>
      <c r="B574" t="str">
        <f t="shared" si="25"/>
        <v>069</v>
      </c>
      <c r="C574" t="str">
        <f t="shared" si="26"/>
        <v>La Matanza</v>
      </c>
      <c r="D574" t="s">
        <v>2469</v>
      </c>
      <c r="E574">
        <v>1</v>
      </c>
      <c r="F574">
        <v>16</v>
      </c>
      <c r="G574">
        <v>3</v>
      </c>
      <c r="H574" t="s">
        <v>3446</v>
      </c>
    </row>
    <row r="575" spans="1:8" x14ac:dyDescent="0.35">
      <c r="A575" t="str">
        <f t="shared" si="24"/>
        <v>03</v>
      </c>
      <c r="B575" t="str">
        <f t="shared" si="25"/>
        <v>069</v>
      </c>
      <c r="C575" t="str">
        <f t="shared" si="26"/>
        <v>La Matanza</v>
      </c>
      <c r="D575" t="s">
        <v>3522</v>
      </c>
      <c r="E575">
        <v>1</v>
      </c>
      <c r="F575">
        <v>22</v>
      </c>
      <c r="G575">
        <v>3</v>
      </c>
      <c r="H575" t="s">
        <v>3446</v>
      </c>
    </row>
    <row r="576" spans="1:8" x14ac:dyDescent="0.35">
      <c r="A576" t="str">
        <f t="shared" si="24"/>
        <v>03</v>
      </c>
      <c r="B576" t="str">
        <f t="shared" si="25"/>
        <v>069</v>
      </c>
      <c r="C576" t="str">
        <f t="shared" si="26"/>
        <v>La Matanza</v>
      </c>
      <c r="D576" t="s">
        <v>3523</v>
      </c>
      <c r="E576">
        <v>2</v>
      </c>
      <c r="F576">
        <v>48</v>
      </c>
      <c r="G576">
        <v>3</v>
      </c>
      <c r="H576" t="s">
        <v>3446</v>
      </c>
    </row>
    <row r="577" spans="1:8" x14ac:dyDescent="0.35">
      <c r="A577" t="str">
        <f t="shared" si="24"/>
        <v>03</v>
      </c>
      <c r="B577" t="str">
        <f t="shared" si="25"/>
        <v>069</v>
      </c>
      <c r="C577" t="str">
        <f t="shared" si="26"/>
        <v>La Matanza</v>
      </c>
      <c r="D577" t="s">
        <v>3524</v>
      </c>
      <c r="E577">
        <v>1</v>
      </c>
      <c r="F577">
        <v>18</v>
      </c>
      <c r="G577">
        <v>3</v>
      </c>
      <c r="H577" t="s">
        <v>3446</v>
      </c>
    </row>
    <row r="578" spans="1:8" x14ac:dyDescent="0.35">
      <c r="A578" t="str">
        <f t="shared" si="24"/>
        <v>03</v>
      </c>
      <c r="B578" t="str">
        <f t="shared" si="25"/>
        <v>069</v>
      </c>
      <c r="C578" t="str">
        <f t="shared" si="26"/>
        <v>La Matanza</v>
      </c>
      <c r="D578" t="s">
        <v>3525</v>
      </c>
      <c r="E578">
        <v>1</v>
      </c>
      <c r="F578">
        <v>19</v>
      </c>
      <c r="G578">
        <v>3</v>
      </c>
      <c r="H578" t="s">
        <v>3446</v>
      </c>
    </row>
    <row r="579" spans="1:8" x14ac:dyDescent="0.35">
      <c r="A579" t="str">
        <f t="shared" ref="A579:A642" si="27">+VLOOKUP(H579,$K:$N,2,FALSE)</f>
        <v>03</v>
      </c>
      <c r="B579" t="str">
        <f t="shared" ref="B579:B642" si="28">+VLOOKUP(H579,$K:$N,3,FALSE)</f>
        <v>069</v>
      </c>
      <c r="C579" t="str">
        <f t="shared" ref="C579:C642" si="29">+VLOOKUP(H579,$K:$N,4,FALSE)</f>
        <v>La Matanza</v>
      </c>
      <c r="D579" t="s">
        <v>3526</v>
      </c>
      <c r="E579">
        <v>1</v>
      </c>
      <c r="F579">
        <v>17</v>
      </c>
      <c r="G579">
        <v>3</v>
      </c>
      <c r="H579" t="s">
        <v>3446</v>
      </c>
    </row>
    <row r="580" spans="1:8" x14ac:dyDescent="0.35">
      <c r="A580" t="str">
        <f t="shared" si="27"/>
        <v>03</v>
      </c>
      <c r="B580" t="str">
        <f t="shared" si="28"/>
        <v>069</v>
      </c>
      <c r="C580" t="str">
        <f t="shared" si="29"/>
        <v>La Matanza</v>
      </c>
      <c r="D580" t="s">
        <v>3527</v>
      </c>
      <c r="E580">
        <v>1</v>
      </c>
      <c r="F580">
        <v>20</v>
      </c>
      <c r="G580">
        <v>3</v>
      </c>
      <c r="H580" t="s">
        <v>3446</v>
      </c>
    </row>
    <row r="581" spans="1:8" x14ac:dyDescent="0.35">
      <c r="A581" t="str">
        <f t="shared" si="27"/>
        <v>03</v>
      </c>
      <c r="B581" t="str">
        <f t="shared" si="28"/>
        <v>069</v>
      </c>
      <c r="C581" t="str">
        <f t="shared" si="29"/>
        <v>La Matanza</v>
      </c>
      <c r="D581" t="s">
        <v>3528</v>
      </c>
      <c r="E581">
        <v>1</v>
      </c>
      <c r="F581">
        <v>0</v>
      </c>
      <c r="G581">
        <v>3</v>
      </c>
      <c r="H581" t="s">
        <v>3446</v>
      </c>
    </row>
    <row r="582" spans="1:8" x14ac:dyDescent="0.35">
      <c r="A582" t="str">
        <f t="shared" si="27"/>
        <v>03</v>
      </c>
      <c r="B582" t="str">
        <f t="shared" si="28"/>
        <v>069</v>
      </c>
      <c r="C582" t="str">
        <f t="shared" si="29"/>
        <v>La Matanza</v>
      </c>
      <c r="D582" t="s">
        <v>3529</v>
      </c>
      <c r="E582">
        <v>4</v>
      </c>
      <c r="F582">
        <v>116</v>
      </c>
      <c r="G582">
        <v>3</v>
      </c>
      <c r="H582" t="s">
        <v>3446</v>
      </c>
    </row>
    <row r="583" spans="1:8" x14ac:dyDescent="0.35">
      <c r="A583" t="str">
        <f t="shared" si="27"/>
        <v>03</v>
      </c>
      <c r="B583" t="str">
        <f t="shared" si="28"/>
        <v>069</v>
      </c>
      <c r="C583" t="str">
        <f t="shared" si="29"/>
        <v>La Matanza</v>
      </c>
      <c r="D583" t="s">
        <v>3530</v>
      </c>
      <c r="E583">
        <v>2</v>
      </c>
      <c r="F583">
        <v>36</v>
      </c>
      <c r="G583">
        <v>3</v>
      </c>
      <c r="H583" t="s">
        <v>3446</v>
      </c>
    </row>
    <row r="584" spans="1:8" x14ac:dyDescent="0.35">
      <c r="A584" t="str">
        <f t="shared" si="27"/>
        <v>03</v>
      </c>
      <c r="B584" t="str">
        <f t="shared" si="28"/>
        <v>069</v>
      </c>
      <c r="C584" t="str">
        <f t="shared" si="29"/>
        <v>La Matanza</v>
      </c>
      <c r="D584" t="s">
        <v>3531</v>
      </c>
      <c r="E584">
        <v>1</v>
      </c>
      <c r="F584">
        <v>18</v>
      </c>
      <c r="G584">
        <v>3</v>
      </c>
      <c r="H584" t="s">
        <v>3446</v>
      </c>
    </row>
    <row r="585" spans="1:8" x14ac:dyDescent="0.35">
      <c r="A585" t="str">
        <f t="shared" si="27"/>
        <v>03</v>
      </c>
      <c r="B585" t="str">
        <f t="shared" si="28"/>
        <v>069</v>
      </c>
      <c r="C585" t="str">
        <f t="shared" si="29"/>
        <v>La Matanza</v>
      </c>
      <c r="D585" t="s">
        <v>3532</v>
      </c>
      <c r="E585">
        <v>4</v>
      </c>
      <c r="F585">
        <v>92</v>
      </c>
      <c r="G585">
        <v>3</v>
      </c>
      <c r="H585" t="s">
        <v>3446</v>
      </c>
    </row>
    <row r="586" spans="1:8" x14ac:dyDescent="0.35">
      <c r="A586" t="str">
        <f t="shared" si="27"/>
        <v>03</v>
      </c>
      <c r="B586" t="str">
        <f t="shared" si="28"/>
        <v>069</v>
      </c>
      <c r="C586" t="str">
        <f t="shared" si="29"/>
        <v>La Matanza</v>
      </c>
      <c r="D586" t="s">
        <v>3533</v>
      </c>
      <c r="E586">
        <v>1</v>
      </c>
      <c r="F586">
        <v>26</v>
      </c>
      <c r="G586">
        <v>3</v>
      </c>
      <c r="H586" t="s">
        <v>3446</v>
      </c>
    </row>
    <row r="587" spans="1:8" x14ac:dyDescent="0.35">
      <c r="A587" t="str">
        <f t="shared" si="27"/>
        <v>03</v>
      </c>
      <c r="B587" t="str">
        <f t="shared" si="28"/>
        <v>069</v>
      </c>
      <c r="C587" t="str">
        <f t="shared" si="29"/>
        <v>La Matanza</v>
      </c>
      <c r="D587" t="s">
        <v>1464</v>
      </c>
      <c r="E587">
        <v>3</v>
      </c>
      <c r="F587">
        <v>65</v>
      </c>
      <c r="G587">
        <v>3</v>
      </c>
      <c r="H587" t="s">
        <v>3446</v>
      </c>
    </row>
    <row r="588" spans="1:8" x14ac:dyDescent="0.35">
      <c r="A588" t="str">
        <f t="shared" si="27"/>
        <v>03</v>
      </c>
      <c r="B588" t="str">
        <f t="shared" si="28"/>
        <v>069</v>
      </c>
      <c r="C588" t="str">
        <f t="shared" si="29"/>
        <v>La Matanza</v>
      </c>
      <c r="D588" t="s">
        <v>3534</v>
      </c>
      <c r="E588">
        <v>2</v>
      </c>
      <c r="F588">
        <v>52</v>
      </c>
      <c r="G588">
        <v>3</v>
      </c>
      <c r="H588" t="s">
        <v>3446</v>
      </c>
    </row>
    <row r="589" spans="1:8" x14ac:dyDescent="0.35">
      <c r="A589" t="str">
        <f t="shared" si="27"/>
        <v>03</v>
      </c>
      <c r="B589" t="str">
        <f t="shared" si="28"/>
        <v>069</v>
      </c>
      <c r="C589" t="str">
        <f t="shared" si="29"/>
        <v>La Matanza</v>
      </c>
      <c r="D589" t="s">
        <v>3535</v>
      </c>
      <c r="E589">
        <v>1</v>
      </c>
      <c r="F589">
        <v>19</v>
      </c>
      <c r="G589">
        <v>3</v>
      </c>
      <c r="H589" t="s">
        <v>3446</v>
      </c>
    </row>
    <row r="590" spans="1:8" x14ac:dyDescent="0.35">
      <c r="A590" t="str">
        <f t="shared" si="27"/>
        <v>03</v>
      </c>
      <c r="B590" t="str">
        <f t="shared" si="28"/>
        <v>069</v>
      </c>
      <c r="C590" t="str">
        <f t="shared" si="29"/>
        <v>La Matanza</v>
      </c>
      <c r="D590" t="s">
        <v>3536</v>
      </c>
      <c r="E590">
        <v>3</v>
      </c>
      <c r="F590">
        <v>77</v>
      </c>
      <c r="G590">
        <v>3</v>
      </c>
      <c r="H590" t="s">
        <v>3446</v>
      </c>
    </row>
    <row r="591" spans="1:8" x14ac:dyDescent="0.35">
      <c r="A591" t="str">
        <f t="shared" si="27"/>
        <v>03</v>
      </c>
      <c r="B591" t="str">
        <f t="shared" si="28"/>
        <v>069</v>
      </c>
      <c r="C591" t="str">
        <f t="shared" si="29"/>
        <v>La Matanza</v>
      </c>
      <c r="D591" t="s">
        <v>3537</v>
      </c>
      <c r="E591">
        <v>1</v>
      </c>
      <c r="F591">
        <v>17</v>
      </c>
      <c r="G591">
        <v>3</v>
      </c>
      <c r="H591" t="s">
        <v>3446</v>
      </c>
    </row>
    <row r="592" spans="1:8" x14ac:dyDescent="0.35">
      <c r="A592" t="str">
        <f t="shared" si="27"/>
        <v>03</v>
      </c>
      <c r="B592" t="str">
        <f t="shared" si="28"/>
        <v>069</v>
      </c>
      <c r="C592" t="str">
        <f t="shared" si="29"/>
        <v>La Matanza</v>
      </c>
      <c r="D592" t="s">
        <v>3538</v>
      </c>
      <c r="E592">
        <v>1</v>
      </c>
      <c r="F592">
        <v>19</v>
      </c>
      <c r="G592">
        <v>3</v>
      </c>
      <c r="H592" t="s">
        <v>3446</v>
      </c>
    </row>
    <row r="593" spans="1:8" x14ac:dyDescent="0.35">
      <c r="A593" t="str">
        <f t="shared" si="27"/>
        <v>03</v>
      </c>
      <c r="B593" t="str">
        <f t="shared" si="28"/>
        <v>069</v>
      </c>
      <c r="C593" t="str">
        <f t="shared" si="29"/>
        <v>La Matanza</v>
      </c>
      <c r="D593" t="s">
        <v>3539</v>
      </c>
      <c r="E593">
        <v>2</v>
      </c>
      <c r="F593">
        <v>52</v>
      </c>
      <c r="G593">
        <v>3</v>
      </c>
      <c r="H593" t="s">
        <v>3446</v>
      </c>
    </row>
    <row r="594" spans="1:8" x14ac:dyDescent="0.35">
      <c r="A594" t="str">
        <f t="shared" si="27"/>
        <v>03</v>
      </c>
      <c r="B594" t="str">
        <f t="shared" si="28"/>
        <v>069</v>
      </c>
      <c r="C594" t="str">
        <f t="shared" si="29"/>
        <v>La Matanza</v>
      </c>
      <c r="D594" t="s">
        <v>3540</v>
      </c>
      <c r="E594">
        <v>2</v>
      </c>
      <c r="F594">
        <v>30</v>
      </c>
      <c r="G594">
        <v>3</v>
      </c>
      <c r="H594" t="s">
        <v>3446</v>
      </c>
    </row>
    <row r="595" spans="1:8" x14ac:dyDescent="0.35">
      <c r="A595" t="str">
        <f t="shared" si="27"/>
        <v>03</v>
      </c>
      <c r="B595" t="str">
        <f t="shared" si="28"/>
        <v>069</v>
      </c>
      <c r="C595" t="str">
        <f t="shared" si="29"/>
        <v>La Matanza</v>
      </c>
      <c r="D595" t="s">
        <v>3541</v>
      </c>
      <c r="E595">
        <v>1</v>
      </c>
      <c r="F595">
        <v>34</v>
      </c>
      <c r="G595">
        <v>3</v>
      </c>
      <c r="H595" t="s">
        <v>3446</v>
      </c>
    </row>
    <row r="596" spans="1:8" x14ac:dyDescent="0.35">
      <c r="A596" t="str">
        <f t="shared" si="27"/>
        <v>03</v>
      </c>
      <c r="B596" t="str">
        <f t="shared" si="28"/>
        <v>069</v>
      </c>
      <c r="C596" t="str">
        <f t="shared" si="29"/>
        <v>La Matanza</v>
      </c>
      <c r="D596" t="s">
        <v>3542</v>
      </c>
      <c r="E596">
        <v>1</v>
      </c>
      <c r="F596">
        <v>22</v>
      </c>
      <c r="G596">
        <v>3</v>
      </c>
      <c r="H596" t="s">
        <v>3446</v>
      </c>
    </row>
    <row r="597" spans="1:8" x14ac:dyDescent="0.35">
      <c r="A597" t="str">
        <f t="shared" si="27"/>
        <v>03</v>
      </c>
      <c r="B597" t="str">
        <f t="shared" si="28"/>
        <v>069</v>
      </c>
      <c r="C597" t="str">
        <f t="shared" si="29"/>
        <v>La Matanza</v>
      </c>
      <c r="D597" t="s">
        <v>3543</v>
      </c>
      <c r="E597">
        <v>1</v>
      </c>
      <c r="F597">
        <v>20</v>
      </c>
      <c r="G597">
        <v>3</v>
      </c>
      <c r="H597" t="s">
        <v>3446</v>
      </c>
    </row>
    <row r="598" spans="1:8" x14ac:dyDescent="0.35">
      <c r="A598" t="str">
        <f t="shared" si="27"/>
        <v>03</v>
      </c>
      <c r="B598" t="str">
        <f t="shared" si="28"/>
        <v>069</v>
      </c>
      <c r="C598" t="str">
        <f t="shared" si="29"/>
        <v>La Matanza</v>
      </c>
      <c r="D598" t="s">
        <v>3544</v>
      </c>
      <c r="E598">
        <v>2</v>
      </c>
      <c r="F598">
        <v>60</v>
      </c>
      <c r="G598">
        <v>3</v>
      </c>
      <c r="H598" t="s">
        <v>3446</v>
      </c>
    </row>
    <row r="599" spans="1:8" x14ac:dyDescent="0.35">
      <c r="A599" t="str">
        <f t="shared" si="27"/>
        <v>04</v>
      </c>
      <c r="B599" t="str">
        <f t="shared" si="28"/>
        <v>119</v>
      </c>
      <c r="C599" t="str">
        <f t="shared" si="29"/>
        <v>Berazategui</v>
      </c>
      <c r="D599" t="s">
        <v>3545</v>
      </c>
      <c r="E599">
        <v>1</v>
      </c>
      <c r="F599">
        <v>15</v>
      </c>
      <c r="G599">
        <v>4</v>
      </c>
      <c r="H599" t="s">
        <v>2661</v>
      </c>
    </row>
    <row r="600" spans="1:8" x14ac:dyDescent="0.35">
      <c r="A600" t="str">
        <f t="shared" si="27"/>
        <v>04</v>
      </c>
      <c r="B600" t="str">
        <f t="shared" si="28"/>
        <v>119</v>
      </c>
      <c r="C600" t="str">
        <f t="shared" si="29"/>
        <v>Berazategui</v>
      </c>
      <c r="D600" t="s">
        <v>3546</v>
      </c>
      <c r="E600">
        <v>2</v>
      </c>
      <c r="F600">
        <v>42</v>
      </c>
      <c r="G600">
        <v>4</v>
      </c>
      <c r="H600" t="s">
        <v>2661</v>
      </c>
    </row>
    <row r="601" spans="1:8" x14ac:dyDescent="0.35">
      <c r="A601" t="str">
        <f t="shared" si="27"/>
        <v>04</v>
      </c>
      <c r="B601" t="str">
        <f t="shared" si="28"/>
        <v>119</v>
      </c>
      <c r="C601" t="str">
        <f t="shared" si="29"/>
        <v>Berazategui</v>
      </c>
      <c r="D601" t="s">
        <v>3130</v>
      </c>
      <c r="E601">
        <v>1</v>
      </c>
      <c r="F601">
        <v>26</v>
      </c>
      <c r="G601">
        <v>4</v>
      </c>
      <c r="H601" t="s">
        <v>2661</v>
      </c>
    </row>
    <row r="602" spans="1:8" x14ac:dyDescent="0.35">
      <c r="A602" t="str">
        <f t="shared" si="27"/>
        <v>04</v>
      </c>
      <c r="B602" t="str">
        <f t="shared" si="28"/>
        <v>119</v>
      </c>
      <c r="C602" t="str">
        <f t="shared" si="29"/>
        <v>Berazategui</v>
      </c>
      <c r="D602" t="s">
        <v>3547</v>
      </c>
      <c r="E602">
        <v>1</v>
      </c>
      <c r="F602">
        <v>21</v>
      </c>
      <c r="G602">
        <v>4</v>
      </c>
      <c r="H602" t="s">
        <v>2661</v>
      </c>
    </row>
    <row r="603" spans="1:8" x14ac:dyDescent="0.35">
      <c r="A603" t="str">
        <f t="shared" si="27"/>
        <v>04</v>
      </c>
      <c r="B603" t="str">
        <f t="shared" si="28"/>
        <v>119</v>
      </c>
      <c r="C603" t="str">
        <f t="shared" si="29"/>
        <v>Berazategui</v>
      </c>
      <c r="D603" t="s">
        <v>3548</v>
      </c>
      <c r="E603">
        <v>1</v>
      </c>
      <c r="F603">
        <v>23</v>
      </c>
      <c r="G603">
        <v>4</v>
      </c>
      <c r="H603" t="s">
        <v>2661</v>
      </c>
    </row>
    <row r="604" spans="1:8" x14ac:dyDescent="0.35">
      <c r="A604" t="str">
        <f t="shared" si="27"/>
        <v>04</v>
      </c>
      <c r="B604" t="str">
        <f t="shared" si="28"/>
        <v>119</v>
      </c>
      <c r="C604" t="str">
        <f t="shared" si="29"/>
        <v>Berazategui</v>
      </c>
      <c r="D604" t="s">
        <v>3549</v>
      </c>
      <c r="E604">
        <v>1</v>
      </c>
      <c r="F604">
        <v>12</v>
      </c>
      <c r="G604">
        <v>4</v>
      </c>
      <c r="H604" t="s">
        <v>2661</v>
      </c>
    </row>
    <row r="605" spans="1:8" x14ac:dyDescent="0.35">
      <c r="A605" t="str">
        <f t="shared" si="27"/>
        <v>04</v>
      </c>
      <c r="B605" t="str">
        <f t="shared" si="28"/>
        <v>119</v>
      </c>
      <c r="C605" t="str">
        <f t="shared" si="29"/>
        <v>Berazategui</v>
      </c>
      <c r="D605" t="s">
        <v>3550</v>
      </c>
      <c r="E605">
        <v>1</v>
      </c>
      <c r="F605">
        <v>0</v>
      </c>
      <c r="G605">
        <v>4</v>
      </c>
      <c r="H605" t="s">
        <v>2661</v>
      </c>
    </row>
    <row r="606" spans="1:8" x14ac:dyDescent="0.35">
      <c r="A606" t="str">
        <f t="shared" si="27"/>
        <v>04</v>
      </c>
      <c r="B606" t="str">
        <f t="shared" si="28"/>
        <v>119</v>
      </c>
      <c r="C606" t="str">
        <f t="shared" si="29"/>
        <v>Berazategui</v>
      </c>
      <c r="D606" t="s">
        <v>3551</v>
      </c>
      <c r="E606">
        <v>1</v>
      </c>
      <c r="F606">
        <v>32</v>
      </c>
      <c r="G606">
        <v>4</v>
      </c>
      <c r="H606" t="s">
        <v>2661</v>
      </c>
    </row>
    <row r="607" spans="1:8" x14ac:dyDescent="0.35">
      <c r="A607" t="str">
        <f t="shared" si="27"/>
        <v>04</v>
      </c>
      <c r="B607" t="str">
        <f t="shared" si="28"/>
        <v>119</v>
      </c>
      <c r="C607" t="str">
        <f t="shared" si="29"/>
        <v>Berazategui</v>
      </c>
      <c r="D607" t="s">
        <v>3552</v>
      </c>
      <c r="E607">
        <v>1</v>
      </c>
      <c r="F607">
        <v>18</v>
      </c>
      <c r="G607">
        <v>4</v>
      </c>
      <c r="H607" t="s">
        <v>2661</v>
      </c>
    </row>
    <row r="608" spans="1:8" x14ac:dyDescent="0.35">
      <c r="A608" t="str">
        <f t="shared" si="27"/>
        <v>04</v>
      </c>
      <c r="B608" t="str">
        <f t="shared" si="28"/>
        <v>119</v>
      </c>
      <c r="C608" t="str">
        <f t="shared" si="29"/>
        <v>Berazategui</v>
      </c>
      <c r="D608" t="s">
        <v>3553</v>
      </c>
      <c r="E608">
        <v>1</v>
      </c>
      <c r="F608">
        <v>14</v>
      </c>
      <c r="G608">
        <v>4</v>
      </c>
      <c r="H608" t="s">
        <v>2661</v>
      </c>
    </row>
    <row r="609" spans="1:8" x14ac:dyDescent="0.35">
      <c r="A609" t="str">
        <f t="shared" si="27"/>
        <v>04</v>
      </c>
      <c r="B609" t="str">
        <f t="shared" si="28"/>
        <v>119</v>
      </c>
      <c r="C609" t="str">
        <f t="shared" si="29"/>
        <v>Berazategui</v>
      </c>
      <c r="D609" t="s">
        <v>3554</v>
      </c>
      <c r="E609">
        <v>2</v>
      </c>
      <c r="F609">
        <v>0</v>
      </c>
      <c r="G609">
        <v>4</v>
      </c>
      <c r="H609" t="s">
        <v>2661</v>
      </c>
    </row>
    <row r="610" spans="1:8" x14ac:dyDescent="0.35">
      <c r="A610" t="str">
        <f t="shared" si="27"/>
        <v>04</v>
      </c>
      <c r="B610" t="str">
        <f t="shared" si="28"/>
        <v>119</v>
      </c>
      <c r="C610" t="str">
        <f t="shared" si="29"/>
        <v>Berazategui</v>
      </c>
      <c r="D610" t="s">
        <v>3555</v>
      </c>
      <c r="E610">
        <v>2</v>
      </c>
      <c r="F610">
        <v>33</v>
      </c>
      <c r="G610">
        <v>4</v>
      </c>
      <c r="H610" t="s">
        <v>2661</v>
      </c>
    </row>
    <row r="611" spans="1:8" x14ac:dyDescent="0.35">
      <c r="A611" t="str">
        <f t="shared" si="27"/>
        <v>04</v>
      </c>
      <c r="B611" t="str">
        <f t="shared" si="28"/>
        <v>119</v>
      </c>
      <c r="C611" t="str">
        <f t="shared" si="29"/>
        <v>Berazategui</v>
      </c>
      <c r="D611" t="s">
        <v>3556</v>
      </c>
      <c r="E611">
        <v>1</v>
      </c>
      <c r="F611">
        <v>0</v>
      </c>
      <c r="G611">
        <v>4</v>
      </c>
      <c r="H611" t="s">
        <v>2661</v>
      </c>
    </row>
    <row r="612" spans="1:8" x14ac:dyDescent="0.35">
      <c r="A612" t="str">
        <f t="shared" si="27"/>
        <v>04</v>
      </c>
      <c r="B612" t="str">
        <f t="shared" si="28"/>
        <v>119</v>
      </c>
      <c r="C612" t="str">
        <f t="shared" si="29"/>
        <v>Berazategui</v>
      </c>
      <c r="D612" t="s">
        <v>3557</v>
      </c>
      <c r="E612">
        <v>1</v>
      </c>
      <c r="F612">
        <v>29</v>
      </c>
      <c r="G612">
        <v>4</v>
      </c>
      <c r="H612" t="s">
        <v>2661</v>
      </c>
    </row>
    <row r="613" spans="1:8" x14ac:dyDescent="0.35">
      <c r="A613" t="str">
        <f t="shared" si="27"/>
        <v>04</v>
      </c>
      <c r="B613" t="str">
        <f t="shared" si="28"/>
        <v>119</v>
      </c>
      <c r="C613" t="str">
        <f t="shared" si="29"/>
        <v>Berazategui</v>
      </c>
      <c r="D613" t="s">
        <v>3558</v>
      </c>
      <c r="E613">
        <v>1</v>
      </c>
      <c r="F613">
        <v>5</v>
      </c>
      <c r="G613">
        <v>4</v>
      </c>
      <c r="H613" t="s">
        <v>2661</v>
      </c>
    </row>
    <row r="614" spans="1:8" x14ac:dyDescent="0.35">
      <c r="A614" t="str">
        <f t="shared" si="27"/>
        <v>04</v>
      </c>
      <c r="B614" t="str">
        <f t="shared" si="28"/>
        <v>119</v>
      </c>
      <c r="C614" t="str">
        <f t="shared" si="29"/>
        <v>Berazategui</v>
      </c>
      <c r="D614" t="s">
        <v>3559</v>
      </c>
      <c r="E614">
        <v>2</v>
      </c>
      <c r="F614">
        <v>31</v>
      </c>
      <c r="G614">
        <v>4</v>
      </c>
      <c r="H614" t="s">
        <v>2661</v>
      </c>
    </row>
    <row r="615" spans="1:8" x14ac:dyDescent="0.35">
      <c r="A615" t="str">
        <f t="shared" si="27"/>
        <v>04</v>
      </c>
      <c r="B615" t="str">
        <f t="shared" si="28"/>
        <v>119</v>
      </c>
      <c r="C615" t="str">
        <f t="shared" si="29"/>
        <v>Berazategui</v>
      </c>
      <c r="D615" t="s">
        <v>3560</v>
      </c>
      <c r="E615">
        <v>1</v>
      </c>
      <c r="F615">
        <v>20</v>
      </c>
      <c r="G615">
        <v>4</v>
      </c>
      <c r="H615" t="s">
        <v>2661</v>
      </c>
    </row>
    <row r="616" spans="1:8" x14ac:dyDescent="0.35">
      <c r="A616" t="str">
        <f t="shared" si="27"/>
        <v>04</v>
      </c>
      <c r="B616" t="str">
        <f t="shared" si="28"/>
        <v>119</v>
      </c>
      <c r="C616" t="str">
        <f t="shared" si="29"/>
        <v>Berazategui</v>
      </c>
      <c r="D616" t="s">
        <v>3561</v>
      </c>
      <c r="E616">
        <v>6</v>
      </c>
      <c r="F616">
        <v>163</v>
      </c>
      <c r="G616">
        <v>4</v>
      </c>
      <c r="H616" t="s">
        <v>2661</v>
      </c>
    </row>
    <row r="617" spans="1:8" x14ac:dyDescent="0.35">
      <c r="A617" t="str">
        <f t="shared" si="27"/>
        <v>04</v>
      </c>
      <c r="B617" t="str">
        <f t="shared" si="28"/>
        <v>119</v>
      </c>
      <c r="C617" t="str">
        <f t="shared" si="29"/>
        <v>Berazategui</v>
      </c>
      <c r="D617" t="s">
        <v>3562</v>
      </c>
      <c r="E617">
        <v>6</v>
      </c>
      <c r="F617">
        <v>140</v>
      </c>
      <c r="G617">
        <v>4</v>
      </c>
      <c r="H617" t="s">
        <v>2661</v>
      </c>
    </row>
    <row r="618" spans="1:8" x14ac:dyDescent="0.35">
      <c r="A618" t="str">
        <f t="shared" si="27"/>
        <v>04</v>
      </c>
      <c r="B618" t="str">
        <f t="shared" si="28"/>
        <v>119</v>
      </c>
      <c r="C618" t="str">
        <f t="shared" si="29"/>
        <v>Berazategui</v>
      </c>
      <c r="D618" t="s">
        <v>3563</v>
      </c>
      <c r="E618">
        <v>1</v>
      </c>
      <c r="F618">
        <v>30</v>
      </c>
      <c r="G618">
        <v>4</v>
      </c>
      <c r="H618" t="s">
        <v>2661</v>
      </c>
    </row>
    <row r="619" spans="1:8" x14ac:dyDescent="0.35">
      <c r="A619" t="str">
        <f t="shared" si="27"/>
        <v>04</v>
      </c>
      <c r="B619" t="str">
        <f t="shared" si="28"/>
        <v>119</v>
      </c>
      <c r="C619" t="str">
        <f t="shared" si="29"/>
        <v>Berazategui</v>
      </c>
      <c r="D619" t="s">
        <v>3564</v>
      </c>
      <c r="E619">
        <v>10</v>
      </c>
      <c r="F619">
        <v>263</v>
      </c>
      <c r="G619">
        <v>4</v>
      </c>
      <c r="H619" t="s">
        <v>2661</v>
      </c>
    </row>
    <row r="620" spans="1:8" x14ac:dyDescent="0.35">
      <c r="A620" t="str">
        <f t="shared" si="27"/>
        <v>04</v>
      </c>
      <c r="B620" t="str">
        <f t="shared" si="28"/>
        <v>119</v>
      </c>
      <c r="C620" t="str">
        <f t="shared" si="29"/>
        <v>Berazategui</v>
      </c>
      <c r="D620" t="s">
        <v>3565</v>
      </c>
      <c r="E620">
        <v>1</v>
      </c>
      <c r="F620">
        <v>24</v>
      </c>
      <c r="G620">
        <v>4</v>
      </c>
      <c r="H620" t="s">
        <v>2661</v>
      </c>
    </row>
    <row r="621" spans="1:8" x14ac:dyDescent="0.35">
      <c r="A621" t="str">
        <f t="shared" si="27"/>
        <v>04</v>
      </c>
      <c r="B621" t="str">
        <f t="shared" si="28"/>
        <v>119</v>
      </c>
      <c r="C621" t="str">
        <f t="shared" si="29"/>
        <v>Berazategui</v>
      </c>
      <c r="D621" t="s">
        <v>3566</v>
      </c>
      <c r="E621">
        <v>3</v>
      </c>
      <c r="F621">
        <v>83</v>
      </c>
      <c r="G621">
        <v>4</v>
      </c>
      <c r="H621" t="s">
        <v>2661</v>
      </c>
    </row>
    <row r="622" spans="1:8" x14ac:dyDescent="0.35">
      <c r="A622" t="str">
        <f t="shared" si="27"/>
        <v>04</v>
      </c>
      <c r="B622" t="str">
        <f t="shared" si="28"/>
        <v>119</v>
      </c>
      <c r="C622" t="str">
        <f t="shared" si="29"/>
        <v>Berazategui</v>
      </c>
      <c r="D622" t="s">
        <v>3567</v>
      </c>
      <c r="E622">
        <v>1</v>
      </c>
      <c r="F622">
        <v>19</v>
      </c>
      <c r="G622">
        <v>4</v>
      </c>
      <c r="H622" t="s">
        <v>2661</v>
      </c>
    </row>
    <row r="623" spans="1:8" x14ac:dyDescent="0.35">
      <c r="A623" t="str">
        <f t="shared" si="27"/>
        <v>04</v>
      </c>
      <c r="B623" t="str">
        <f t="shared" si="28"/>
        <v>119</v>
      </c>
      <c r="C623" t="str">
        <f t="shared" si="29"/>
        <v>Berazategui</v>
      </c>
      <c r="D623" t="s">
        <v>688</v>
      </c>
      <c r="E623">
        <v>1</v>
      </c>
      <c r="F623">
        <v>15</v>
      </c>
      <c r="G623">
        <v>4</v>
      </c>
      <c r="H623" t="s">
        <v>2661</v>
      </c>
    </row>
    <row r="624" spans="1:8" x14ac:dyDescent="0.35">
      <c r="A624" t="str">
        <f t="shared" si="27"/>
        <v>04</v>
      </c>
      <c r="B624" t="str">
        <f t="shared" si="28"/>
        <v>119</v>
      </c>
      <c r="C624" t="str">
        <f t="shared" si="29"/>
        <v>Berazategui</v>
      </c>
      <c r="D624" t="s">
        <v>3568</v>
      </c>
      <c r="E624">
        <v>1</v>
      </c>
      <c r="F624">
        <v>19</v>
      </c>
      <c r="G624">
        <v>4</v>
      </c>
      <c r="H624" t="s">
        <v>2661</v>
      </c>
    </row>
    <row r="625" spans="1:8" x14ac:dyDescent="0.35">
      <c r="A625" t="str">
        <f t="shared" si="27"/>
        <v>04</v>
      </c>
      <c r="B625" t="str">
        <f t="shared" si="28"/>
        <v>119</v>
      </c>
      <c r="C625" t="str">
        <f t="shared" si="29"/>
        <v>Berazategui</v>
      </c>
      <c r="D625" t="s">
        <v>3569</v>
      </c>
      <c r="E625">
        <v>2</v>
      </c>
      <c r="F625">
        <v>66</v>
      </c>
      <c r="G625">
        <v>4</v>
      </c>
      <c r="H625" t="s">
        <v>2661</v>
      </c>
    </row>
    <row r="626" spans="1:8" x14ac:dyDescent="0.35">
      <c r="A626" t="str">
        <f t="shared" si="27"/>
        <v>04</v>
      </c>
      <c r="B626" t="str">
        <f t="shared" si="28"/>
        <v>119</v>
      </c>
      <c r="C626" t="str">
        <f t="shared" si="29"/>
        <v>Berazategui</v>
      </c>
      <c r="D626" t="s">
        <v>3570</v>
      </c>
      <c r="E626">
        <v>1</v>
      </c>
      <c r="F626">
        <v>12</v>
      </c>
      <c r="G626">
        <v>4</v>
      </c>
      <c r="H626" t="s">
        <v>2661</v>
      </c>
    </row>
    <row r="627" spans="1:8" x14ac:dyDescent="0.35">
      <c r="A627" t="str">
        <f t="shared" si="27"/>
        <v>04</v>
      </c>
      <c r="B627" t="str">
        <f t="shared" si="28"/>
        <v>119</v>
      </c>
      <c r="C627" t="str">
        <f t="shared" si="29"/>
        <v>Berazategui</v>
      </c>
      <c r="D627" t="s">
        <v>3571</v>
      </c>
      <c r="E627">
        <v>1</v>
      </c>
      <c r="F627">
        <v>31</v>
      </c>
      <c r="G627">
        <v>4</v>
      </c>
      <c r="H627" t="s">
        <v>2661</v>
      </c>
    </row>
    <row r="628" spans="1:8" x14ac:dyDescent="0.35">
      <c r="A628" t="str">
        <f t="shared" si="27"/>
        <v>04</v>
      </c>
      <c r="B628" t="str">
        <f t="shared" si="28"/>
        <v>119</v>
      </c>
      <c r="C628" t="str">
        <f t="shared" si="29"/>
        <v>Berazategui</v>
      </c>
      <c r="D628" t="s">
        <v>3572</v>
      </c>
      <c r="E628">
        <v>1</v>
      </c>
      <c r="F628">
        <v>6</v>
      </c>
      <c r="G628">
        <v>4</v>
      </c>
      <c r="H628" t="s">
        <v>2661</v>
      </c>
    </row>
    <row r="629" spans="1:8" x14ac:dyDescent="0.35">
      <c r="A629" t="str">
        <f t="shared" si="27"/>
        <v>04</v>
      </c>
      <c r="B629" t="str">
        <f t="shared" si="28"/>
        <v>119</v>
      </c>
      <c r="C629" t="str">
        <f t="shared" si="29"/>
        <v>Berazategui</v>
      </c>
      <c r="D629" t="s">
        <v>3573</v>
      </c>
      <c r="E629">
        <v>1</v>
      </c>
      <c r="F629">
        <v>15</v>
      </c>
      <c r="G629">
        <v>4</v>
      </c>
      <c r="H629" t="s">
        <v>2661</v>
      </c>
    </row>
    <row r="630" spans="1:8" x14ac:dyDescent="0.35">
      <c r="A630" t="str">
        <f t="shared" si="27"/>
        <v>04</v>
      </c>
      <c r="B630" t="str">
        <f t="shared" si="28"/>
        <v>119</v>
      </c>
      <c r="C630" t="str">
        <f t="shared" si="29"/>
        <v>Berazategui</v>
      </c>
      <c r="D630" t="s">
        <v>3574</v>
      </c>
      <c r="E630">
        <v>1</v>
      </c>
      <c r="F630">
        <v>6</v>
      </c>
      <c r="G630">
        <v>4</v>
      </c>
      <c r="H630" t="s">
        <v>2661</v>
      </c>
    </row>
    <row r="631" spans="1:8" x14ac:dyDescent="0.35">
      <c r="A631" t="str">
        <f t="shared" si="27"/>
        <v>04</v>
      </c>
      <c r="B631" t="str">
        <f t="shared" si="28"/>
        <v>119</v>
      </c>
      <c r="C631" t="str">
        <f t="shared" si="29"/>
        <v>Berazategui</v>
      </c>
      <c r="D631" t="s">
        <v>3575</v>
      </c>
      <c r="E631">
        <v>2</v>
      </c>
      <c r="F631">
        <v>66</v>
      </c>
      <c r="G631">
        <v>4</v>
      </c>
      <c r="H631" t="s">
        <v>2661</v>
      </c>
    </row>
    <row r="632" spans="1:8" x14ac:dyDescent="0.35">
      <c r="A632" t="str">
        <f t="shared" si="27"/>
        <v>04</v>
      </c>
      <c r="B632" t="str">
        <f t="shared" si="28"/>
        <v>119</v>
      </c>
      <c r="C632" t="str">
        <f t="shared" si="29"/>
        <v>Berazategui</v>
      </c>
      <c r="D632" t="s">
        <v>3576</v>
      </c>
      <c r="E632">
        <v>2</v>
      </c>
      <c r="F632">
        <v>44</v>
      </c>
      <c r="G632">
        <v>4</v>
      </c>
      <c r="H632" t="s">
        <v>2661</v>
      </c>
    </row>
    <row r="633" spans="1:8" x14ac:dyDescent="0.35">
      <c r="A633" t="str">
        <f t="shared" si="27"/>
        <v>04</v>
      </c>
      <c r="B633" t="str">
        <f t="shared" si="28"/>
        <v>119</v>
      </c>
      <c r="C633" t="str">
        <f t="shared" si="29"/>
        <v>Berazategui</v>
      </c>
      <c r="D633" t="s">
        <v>3577</v>
      </c>
      <c r="E633">
        <v>1</v>
      </c>
      <c r="F633">
        <v>26</v>
      </c>
      <c r="G633">
        <v>4</v>
      </c>
      <c r="H633" t="s">
        <v>2661</v>
      </c>
    </row>
    <row r="634" spans="1:8" x14ac:dyDescent="0.35">
      <c r="A634" t="str">
        <f t="shared" si="27"/>
        <v>04</v>
      </c>
      <c r="B634" t="str">
        <f t="shared" si="28"/>
        <v>119</v>
      </c>
      <c r="C634" t="str">
        <f t="shared" si="29"/>
        <v>Berazategui</v>
      </c>
      <c r="D634" t="s">
        <v>3578</v>
      </c>
      <c r="E634">
        <v>1</v>
      </c>
      <c r="F634">
        <v>24</v>
      </c>
      <c r="G634">
        <v>4</v>
      </c>
      <c r="H634" t="s">
        <v>2661</v>
      </c>
    </row>
    <row r="635" spans="1:8" x14ac:dyDescent="0.35">
      <c r="A635" t="str">
        <f t="shared" si="27"/>
        <v>04</v>
      </c>
      <c r="B635" t="str">
        <f t="shared" si="28"/>
        <v>119</v>
      </c>
      <c r="C635" t="str">
        <f t="shared" si="29"/>
        <v>Berazategui</v>
      </c>
      <c r="D635" t="s">
        <v>3579</v>
      </c>
      <c r="E635">
        <v>2</v>
      </c>
      <c r="F635">
        <v>48</v>
      </c>
      <c r="G635">
        <v>4</v>
      </c>
      <c r="H635" t="s">
        <v>2661</v>
      </c>
    </row>
    <row r="636" spans="1:8" x14ac:dyDescent="0.35">
      <c r="A636" t="str">
        <f t="shared" si="27"/>
        <v>04</v>
      </c>
      <c r="B636" t="str">
        <f t="shared" si="28"/>
        <v>119</v>
      </c>
      <c r="C636" t="str">
        <f t="shared" si="29"/>
        <v>Berazategui</v>
      </c>
      <c r="D636" t="s">
        <v>3580</v>
      </c>
      <c r="E636">
        <v>1</v>
      </c>
      <c r="F636">
        <v>8</v>
      </c>
      <c r="G636">
        <v>4</v>
      </c>
      <c r="H636" t="s">
        <v>2661</v>
      </c>
    </row>
    <row r="637" spans="1:8" x14ac:dyDescent="0.35">
      <c r="A637" t="str">
        <f t="shared" si="27"/>
        <v>04</v>
      </c>
      <c r="B637" t="str">
        <f t="shared" si="28"/>
        <v>119</v>
      </c>
      <c r="C637" t="str">
        <f t="shared" si="29"/>
        <v>Berazategui</v>
      </c>
      <c r="D637" t="s">
        <v>3581</v>
      </c>
      <c r="E637">
        <v>1</v>
      </c>
      <c r="F637">
        <v>8</v>
      </c>
      <c r="G637">
        <v>4</v>
      </c>
      <c r="H637" t="s">
        <v>2661</v>
      </c>
    </row>
    <row r="638" spans="1:8" x14ac:dyDescent="0.35">
      <c r="A638" t="str">
        <f t="shared" si="27"/>
        <v>04</v>
      </c>
      <c r="B638" t="str">
        <f t="shared" si="28"/>
        <v>119</v>
      </c>
      <c r="C638" t="str">
        <f t="shared" si="29"/>
        <v>Berazategui</v>
      </c>
      <c r="D638" t="s">
        <v>3582</v>
      </c>
      <c r="E638">
        <v>1</v>
      </c>
      <c r="F638">
        <v>23</v>
      </c>
      <c r="G638">
        <v>4</v>
      </c>
      <c r="H638" t="s">
        <v>2661</v>
      </c>
    </row>
    <row r="639" spans="1:8" x14ac:dyDescent="0.35">
      <c r="A639" t="str">
        <f t="shared" si="27"/>
        <v>04</v>
      </c>
      <c r="B639" t="str">
        <f t="shared" si="28"/>
        <v>119</v>
      </c>
      <c r="C639" t="str">
        <f t="shared" si="29"/>
        <v>Berazategui</v>
      </c>
      <c r="D639" t="s">
        <v>3583</v>
      </c>
      <c r="E639">
        <v>2</v>
      </c>
      <c r="F639">
        <v>27</v>
      </c>
      <c r="G639">
        <v>4</v>
      </c>
      <c r="H639" t="s">
        <v>2661</v>
      </c>
    </row>
    <row r="640" spans="1:8" x14ac:dyDescent="0.35">
      <c r="A640" t="str">
        <f t="shared" si="27"/>
        <v>04</v>
      </c>
      <c r="B640" t="str">
        <f t="shared" si="28"/>
        <v>119</v>
      </c>
      <c r="C640" t="str">
        <f t="shared" si="29"/>
        <v>Berazategui</v>
      </c>
      <c r="D640" t="s">
        <v>3584</v>
      </c>
      <c r="E640">
        <v>1</v>
      </c>
      <c r="F640">
        <v>17</v>
      </c>
      <c r="G640">
        <v>4</v>
      </c>
      <c r="H640" t="s">
        <v>2661</v>
      </c>
    </row>
    <row r="641" spans="1:8" x14ac:dyDescent="0.35">
      <c r="A641" t="str">
        <f t="shared" si="27"/>
        <v>04</v>
      </c>
      <c r="B641" t="str">
        <f t="shared" si="28"/>
        <v>119</v>
      </c>
      <c r="C641" t="str">
        <f t="shared" si="29"/>
        <v>Berazategui</v>
      </c>
      <c r="D641" t="s">
        <v>3585</v>
      </c>
      <c r="E641">
        <v>1</v>
      </c>
      <c r="F641">
        <v>40</v>
      </c>
      <c r="G641">
        <v>4</v>
      </c>
      <c r="H641" t="s">
        <v>2661</v>
      </c>
    </row>
    <row r="642" spans="1:8" x14ac:dyDescent="0.35">
      <c r="A642" t="str">
        <f t="shared" si="27"/>
        <v>04</v>
      </c>
      <c r="B642" t="str">
        <f t="shared" si="28"/>
        <v>119</v>
      </c>
      <c r="C642" t="str">
        <f t="shared" si="29"/>
        <v>Berazategui</v>
      </c>
      <c r="D642" t="s">
        <v>3586</v>
      </c>
      <c r="E642">
        <v>1</v>
      </c>
      <c r="F642">
        <v>19</v>
      </c>
      <c r="G642">
        <v>4</v>
      </c>
      <c r="H642" t="s">
        <v>2661</v>
      </c>
    </row>
    <row r="643" spans="1:8" x14ac:dyDescent="0.35">
      <c r="A643" t="str">
        <f t="shared" ref="A643:A706" si="30">+VLOOKUP(H643,$K:$N,2,FALSE)</f>
        <v>04</v>
      </c>
      <c r="B643" t="str">
        <f t="shared" ref="B643:B706" si="31">+VLOOKUP(H643,$K:$N,3,FALSE)</f>
        <v>119</v>
      </c>
      <c r="C643" t="str">
        <f t="shared" ref="C643:C706" si="32">+VLOOKUP(H643,$K:$N,4,FALSE)</f>
        <v>Berazategui</v>
      </c>
      <c r="D643" t="s">
        <v>3587</v>
      </c>
      <c r="E643">
        <v>1</v>
      </c>
      <c r="F643">
        <v>20</v>
      </c>
      <c r="G643">
        <v>4</v>
      </c>
      <c r="H643" t="s">
        <v>2661</v>
      </c>
    </row>
    <row r="644" spans="1:8" x14ac:dyDescent="0.35">
      <c r="A644" t="str">
        <f t="shared" si="30"/>
        <v>04</v>
      </c>
      <c r="B644" t="str">
        <f t="shared" si="31"/>
        <v>119</v>
      </c>
      <c r="C644" t="str">
        <f t="shared" si="32"/>
        <v>Berazategui</v>
      </c>
      <c r="D644" t="s">
        <v>3588</v>
      </c>
      <c r="E644">
        <v>1</v>
      </c>
      <c r="F644">
        <v>16</v>
      </c>
      <c r="G644">
        <v>4</v>
      </c>
      <c r="H644" t="s">
        <v>2661</v>
      </c>
    </row>
    <row r="645" spans="1:8" x14ac:dyDescent="0.35">
      <c r="A645" t="str">
        <f t="shared" si="30"/>
        <v>04</v>
      </c>
      <c r="B645" t="str">
        <f t="shared" si="31"/>
        <v>119</v>
      </c>
      <c r="C645" t="str">
        <f t="shared" si="32"/>
        <v>Berazategui</v>
      </c>
      <c r="D645" t="s">
        <v>3589</v>
      </c>
      <c r="E645">
        <v>1</v>
      </c>
      <c r="F645">
        <v>20</v>
      </c>
      <c r="G645">
        <v>4</v>
      </c>
      <c r="H645" t="s">
        <v>2661</v>
      </c>
    </row>
    <row r="646" spans="1:8" x14ac:dyDescent="0.35">
      <c r="A646" t="str">
        <f t="shared" si="30"/>
        <v>04</v>
      </c>
      <c r="B646" t="str">
        <f t="shared" si="31"/>
        <v>119</v>
      </c>
      <c r="C646" t="str">
        <f t="shared" si="32"/>
        <v>Berazategui</v>
      </c>
      <c r="D646" t="s">
        <v>3590</v>
      </c>
      <c r="E646">
        <v>1</v>
      </c>
      <c r="F646">
        <v>34</v>
      </c>
      <c r="G646">
        <v>4</v>
      </c>
      <c r="H646" t="s">
        <v>2661</v>
      </c>
    </row>
    <row r="647" spans="1:8" x14ac:dyDescent="0.35">
      <c r="A647" t="str">
        <f t="shared" si="30"/>
        <v>04</v>
      </c>
      <c r="B647" t="str">
        <f t="shared" si="31"/>
        <v>119</v>
      </c>
      <c r="C647" t="str">
        <f t="shared" si="32"/>
        <v>Berazategui</v>
      </c>
      <c r="D647" t="s">
        <v>3591</v>
      </c>
      <c r="E647">
        <v>1</v>
      </c>
      <c r="F647">
        <v>15</v>
      </c>
      <c r="G647">
        <v>4</v>
      </c>
      <c r="H647" t="s">
        <v>2661</v>
      </c>
    </row>
    <row r="648" spans="1:8" x14ac:dyDescent="0.35">
      <c r="A648" t="str">
        <f t="shared" si="30"/>
        <v>04</v>
      </c>
      <c r="B648" t="str">
        <f t="shared" si="31"/>
        <v>119</v>
      </c>
      <c r="C648" t="str">
        <f t="shared" si="32"/>
        <v>Berazategui</v>
      </c>
      <c r="D648" t="s">
        <v>3592</v>
      </c>
      <c r="E648">
        <v>1</v>
      </c>
      <c r="F648">
        <v>28</v>
      </c>
      <c r="G648">
        <v>4</v>
      </c>
      <c r="H648" t="s">
        <v>2661</v>
      </c>
    </row>
    <row r="649" spans="1:8" x14ac:dyDescent="0.35">
      <c r="A649" t="str">
        <f t="shared" si="30"/>
        <v>04</v>
      </c>
      <c r="B649" t="str">
        <f t="shared" si="31"/>
        <v>119</v>
      </c>
      <c r="C649" t="str">
        <f t="shared" si="32"/>
        <v>Berazategui</v>
      </c>
      <c r="D649" t="s">
        <v>3593</v>
      </c>
      <c r="E649">
        <v>1</v>
      </c>
      <c r="F649">
        <v>14</v>
      </c>
      <c r="G649">
        <v>4</v>
      </c>
      <c r="H649" t="s">
        <v>2661</v>
      </c>
    </row>
    <row r="650" spans="1:8" x14ac:dyDescent="0.35">
      <c r="A650" t="str">
        <f t="shared" si="30"/>
        <v>04</v>
      </c>
      <c r="B650" t="str">
        <f t="shared" si="31"/>
        <v>119</v>
      </c>
      <c r="C650" t="str">
        <f t="shared" si="32"/>
        <v>Berazategui</v>
      </c>
      <c r="D650" t="s">
        <v>3594</v>
      </c>
      <c r="E650">
        <v>1</v>
      </c>
      <c r="F650">
        <v>19</v>
      </c>
      <c r="G650">
        <v>4</v>
      </c>
      <c r="H650" t="s">
        <v>2661</v>
      </c>
    </row>
    <row r="651" spans="1:8" x14ac:dyDescent="0.35">
      <c r="A651" t="str">
        <f t="shared" si="30"/>
        <v>04</v>
      </c>
      <c r="B651" t="str">
        <f t="shared" si="31"/>
        <v>119</v>
      </c>
      <c r="C651" t="str">
        <f t="shared" si="32"/>
        <v>Berazategui</v>
      </c>
      <c r="D651" t="s">
        <v>3595</v>
      </c>
      <c r="E651">
        <v>1</v>
      </c>
      <c r="F651">
        <v>21</v>
      </c>
      <c r="G651">
        <v>4</v>
      </c>
      <c r="H651" t="s">
        <v>2661</v>
      </c>
    </row>
    <row r="652" spans="1:8" x14ac:dyDescent="0.35">
      <c r="A652" t="str">
        <f t="shared" si="30"/>
        <v>04</v>
      </c>
      <c r="B652" t="str">
        <f t="shared" si="31"/>
        <v>119</v>
      </c>
      <c r="C652" t="str">
        <f t="shared" si="32"/>
        <v>Berazategui</v>
      </c>
      <c r="D652" t="s">
        <v>3596</v>
      </c>
      <c r="E652">
        <v>1</v>
      </c>
      <c r="F652">
        <v>23</v>
      </c>
      <c r="G652">
        <v>4</v>
      </c>
      <c r="H652" t="s">
        <v>2661</v>
      </c>
    </row>
    <row r="653" spans="1:8" x14ac:dyDescent="0.35">
      <c r="A653" t="str">
        <f t="shared" si="30"/>
        <v>04</v>
      </c>
      <c r="B653" t="str">
        <f t="shared" si="31"/>
        <v>119</v>
      </c>
      <c r="C653" t="str">
        <f t="shared" si="32"/>
        <v>Berazategui</v>
      </c>
      <c r="D653" t="s">
        <v>3597</v>
      </c>
      <c r="E653">
        <v>1</v>
      </c>
      <c r="F653">
        <v>17</v>
      </c>
      <c r="G653">
        <v>4</v>
      </c>
      <c r="H653" t="s">
        <v>2661</v>
      </c>
    </row>
    <row r="654" spans="1:8" x14ac:dyDescent="0.35">
      <c r="A654" t="str">
        <f t="shared" si="30"/>
        <v>04</v>
      </c>
      <c r="B654" t="str">
        <f t="shared" si="31"/>
        <v>119</v>
      </c>
      <c r="C654" t="str">
        <f t="shared" si="32"/>
        <v>Berazategui</v>
      </c>
      <c r="D654" t="s">
        <v>3598</v>
      </c>
      <c r="E654">
        <v>1</v>
      </c>
      <c r="F654">
        <v>20</v>
      </c>
      <c r="G654">
        <v>4</v>
      </c>
      <c r="H654" t="s">
        <v>2661</v>
      </c>
    </row>
    <row r="655" spans="1:8" x14ac:dyDescent="0.35">
      <c r="A655" t="str">
        <f t="shared" si="30"/>
        <v>04</v>
      </c>
      <c r="B655" t="str">
        <f t="shared" si="31"/>
        <v>119</v>
      </c>
      <c r="C655" t="str">
        <f t="shared" si="32"/>
        <v>Berazategui</v>
      </c>
      <c r="D655" t="s">
        <v>3599</v>
      </c>
      <c r="E655">
        <v>1</v>
      </c>
      <c r="F655">
        <v>24</v>
      </c>
      <c r="G655">
        <v>4</v>
      </c>
      <c r="H655" t="s">
        <v>2661</v>
      </c>
    </row>
    <row r="656" spans="1:8" x14ac:dyDescent="0.35">
      <c r="A656" t="str">
        <f t="shared" si="30"/>
        <v>04</v>
      </c>
      <c r="B656" t="str">
        <f t="shared" si="31"/>
        <v>119</v>
      </c>
      <c r="C656" t="str">
        <f t="shared" si="32"/>
        <v>Berazategui</v>
      </c>
      <c r="D656" t="s">
        <v>3600</v>
      </c>
      <c r="E656">
        <v>1</v>
      </c>
      <c r="F656">
        <v>31</v>
      </c>
      <c r="G656">
        <v>4</v>
      </c>
      <c r="H656" t="s">
        <v>2661</v>
      </c>
    </row>
    <row r="657" spans="1:8" x14ac:dyDescent="0.35">
      <c r="A657" t="str">
        <f t="shared" si="30"/>
        <v>04</v>
      </c>
      <c r="B657" t="str">
        <f t="shared" si="31"/>
        <v>119</v>
      </c>
      <c r="C657" t="str">
        <f t="shared" si="32"/>
        <v>Berazategui</v>
      </c>
      <c r="D657" t="s">
        <v>3601</v>
      </c>
      <c r="E657">
        <v>3</v>
      </c>
      <c r="F657">
        <v>86</v>
      </c>
      <c r="G657">
        <v>4</v>
      </c>
      <c r="H657" t="s">
        <v>2661</v>
      </c>
    </row>
    <row r="658" spans="1:8" x14ac:dyDescent="0.35">
      <c r="A658" t="str">
        <f t="shared" si="30"/>
        <v>04</v>
      </c>
      <c r="B658" t="str">
        <f t="shared" si="31"/>
        <v>119</v>
      </c>
      <c r="C658" t="str">
        <f t="shared" si="32"/>
        <v>Berazategui</v>
      </c>
      <c r="D658" t="s">
        <v>3602</v>
      </c>
      <c r="E658">
        <v>1</v>
      </c>
      <c r="F658">
        <v>20</v>
      </c>
      <c r="G658">
        <v>4</v>
      </c>
      <c r="H658" t="s">
        <v>2661</v>
      </c>
    </row>
    <row r="659" spans="1:8" x14ac:dyDescent="0.35">
      <c r="A659" t="str">
        <f t="shared" si="30"/>
        <v>04</v>
      </c>
      <c r="B659" t="str">
        <f t="shared" si="31"/>
        <v>119</v>
      </c>
      <c r="C659" t="str">
        <f t="shared" si="32"/>
        <v>Berazategui</v>
      </c>
      <c r="D659" t="s">
        <v>3603</v>
      </c>
      <c r="E659">
        <v>1</v>
      </c>
      <c r="F659">
        <v>30</v>
      </c>
      <c r="G659">
        <v>4</v>
      </c>
      <c r="H659" t="s">
        <v>2661</v>
      </c>
    </row>
    <row r="660" spans="1:8" x14ac:dyDescent="0.35">
      <c r="A660" t="str">
        <f t="shared" si="30"/>
        <v>04</v>
      </c>
      <c r="B660" t="str">
        <f t="shared" si="31"/>
        <v>119</v>
      </c>
      <c r="C660" t="str">
        <f t="shared" si="32"/>
        <v>Berazategui</v>
      </c>
      <c r="D660" t="s">
        <v>3604</v>
      </c>
      <c r="E660">
        <v>1</v>
      </c>
      <c r="F660">
        <v>15</v>
      </c>
      <c r="G660">
        <v>4</v>
      </c>
      <c r="H660" t="s">
        <v>2661</v>
      </c>
    </row>
    <row r="661" spans="1:8" x14ac:dyDescent="0.35">
      <c r="A661" t="str">
        <f t="shared" si="30"/>
        <v>04</v>
      </c>
      <c r="B661" t="str">
        <f t="shared" si="31"/>
        <v>119</v>
      </c>
      <c r="C661" t="str">
        <f t="shared" si="32"/>
        <v>Berazategui</v>
      </c>
      <c r="D661" t="s">
        <v>3605</v>
      </c>
      <c r="E661">
        <v>1</v>
      </c>
      <c r="F661">
        <v>12</v>
      </c>
      <c r="G661">
        <v>4</v>
      </c>
      <c r="H661" t="s">
        <v>2661</v>
      </c>
    </row>
    <row r="662" spans="1:8" x14ac:dyDescent="0.35">
      <c r="A662" t="str">
        <f t="shared" si="30"/>
        <v>04</v>
      </c>
      <c r="B662" t="str">
        <f t="shared" si="31"/>
        <v>032</v>
      </c>
      <c r="C662" t="str">
        <f t="shared" si="32"/>
        <v>Florencio Varela</v>
      </c>
      <c r="D662" t="s">
        <v>3606</v>
      </c>
      <c r="E662">
        <v>1</v>
      </c>
      <c r="F662">
        <v>17</v>
      </c>
      <c r="G662">
        <v>4</v>
      </c>
      <c r="H662" t="s">
        <v>816</v>
      </c>
    </row>
    <row r="663" spans="1:8" x14ac:dyDescent="0.35">
      <c r="A663" t="str">
        <f t="shared" si="30"/>
        <v>04</v>
      </c>
      <c r="B663" t="str">
        <f t="shared" si="31"/>
        <v>032</v>
      </c>
      <c r="C663" t="str">
        <f t="shared" si="32"/>
        <v>Florencio Varela</v>
      </c>
      <c r="D663" t="s">
        <v>3607</v>
      </c>
      <c r="E663">
        <v>1</v>
      </c>
      <c r="F663">
        <v>20</v>
      </c>
      <c r="G663">
        <v>4</v>
      </c>
      <c r="H663" t="s">
        <v>816</v>
      </c>
    </row>
    <row r="664" spans="1:8" x14ac:dyDescent="0.35">
      <c r="A664" t="str">
        <f t="shared" si="30"/>
        <v>04</v>
      </c>
      <c r="B664" t="str">
        <f t="shared" si="31"/>
        <v>032</v>
      </c>
      <c r="C664" t="str">
        <f t="shared" si="32"/>
        <v>Florencio Varela</v>
      </c>
      <c r="D664" t="s">
        <v>3608</v>
      </c>
      <c r="E664">
        <v>3</v>
      </c>
      <c r="F664">
        <v>58</v>
      </c>
      <c r="G664">
        <v>4</v>
      </c>
      <c r="H664" t="s">
        <v>816</v>
      </c>
    </row>
    <row r="665" spans="1:8" x14ac:dyDescent="0.35">
      <c r="A665" t="str">
        <f t="shared" si="30"/>
        <v>04</v>
      </c>
      <c r="B665" t="str">
        <f t="shared" si="31"/>
        <v>032</v>
      </c>
      <c r="C665" t="str">
        <f t="shared" si="32"/>
        <v>Florencio Varela</v>
      </c>
      <c r="D665" t="s">
        <v>3609</v>
      </c>
      <c r="E665">
        <v>3</v>
      </c>
      <c r="F665">
        <v>58</v>
      </c>
      <c r="G665">
        <v>4</v>
      </c>
      <c r="H665" t="s">
        <v>816</v>
      </c>
    </row>
    <row r="666" spans="1:8" x14ac:dyDescent="0.35">
      <c r="A666" t="str">
        <f t="shared" si="30"/>
        <v>04</v>
      </c>
      <c r="B666" t="str">
        <f t="shared" si="31"/>
        <v>032</v>
      </c>
      <c r="C666" t="str">
        <f t="shared" si="32"/>
        <v>Florencio Varela</v>
      </c>
      <c r="D666" t="s">
        <v>3610</v>
      </c>
      <c r="E666">
        <v>1</v>
      </c>
      <c r="F666">
        <v>0</v>
      </c>
      <c r="G666">
        <v>4</v>
      </c>
      <c r="H666" t="s">
        <v>816</v>
      </c>
    </row>
    <row r="667" spans="1:8" x14ac:dyDescent="0.35">
      <c r="A667" t="str">
        <f t="shared" si="30"/>
        <v>04</v>
      </c>
      <c r="B667" t="str">
        <f t="shared" si="31"/>
        <v>032</v>
      </c>
      <c r="C667" t="str">
        <f t="shared" si="32"/>
        <v>Florencio Varela</v>
      </c>
      <c r="D667" t="s">
        <v>3611</v>
      </c>
      <c r="E667">
        <v>1</v>
      </c>
      <c r="F667">
        <v>19</v>
      </c>
      <c r="G667">
        <v>4</v>
      </c>
      <c r="H667" t="s">
        <v>816</v>
      </c>
    </row>
    <row r="668" spans="1:8" x14ac:dyDescent="0.35">
      <c r="A668" t="str">
        <f t="shared" si="30"/>
        <v>04</v>
      </c>
      <c r="B668" t="str">
        <f t="shared" si="31"/>
        <v>032</v>
      </c>
      <c r="C668" t="str">
        <f t="shared" si="32"/>
        <v>Florencio Varela</v>
      </c>
      <c r="D668" t="s">
        <v>3612</v>
      </c>
      <c r="E668">
        <v>1</v>
      </c>
      <c r="F668">
        <v>19</v>
      </c>
      <c r="G668">
        <v>4</v>
      </c>
      <c r="H668" t="s">
        <v>816</v>
      </c>
    </row>
    <row r="669" spans="1:8" x14ac:dyDescent="0.35">
      <c r="A669" t="str">
        <f t="shared" si="30"/>
        <v>04</v>
      </c>
      <c r="B669" t="str">
        <f t="shared" si="31"/>
        <v>032</v>
      </c>
      <c r="C669" t="str">
        <f t="shared" si="32"/>
        <v>Florencio Varela</v>
      </c>
      <c r="D669" t="s">
        <v>3613</v>
      </c>
      <c r="E669">
        <v>2</v>
      </c>
      <c r="F669">
        <v>68</v>
      </c>
      <c r="G669">
        <v>4</v>
      </c>
      <c r="H669" t="s">
        <v>816</v>
      </c>
    </row>
    <row r="670" spans="1:8" x14ac:dyDescent="0.35">
      <c r="A670" t="str">
        <f t="shared" si="30"/>
        <v>04</v>
      </c>
      <c r="B670" t="str">
        <f t="shared" si="31"/>
        <v>032</v>
      </c>
      <c r="C670" t="str">
        <f t="shared" si="32"/>
        <v>Florencio Varela</v>
      </c>
      <c r="D670" t="s">
        <v>3614</v>
      </c>
      <c r="E670">
        <v>1</v>
      </c>
      <c r="F670">
        <v>17</v>
      </c>
      <c r="G670">
        <v>4</v>
      </c>
      <c r="H670" t="s">
        <v>816</v>
      </c>
    </row>
    <row r="671" spans="1:8" x14ac:dyDescent="0.35">
      <c r="A671" t="str">
        <f t="shared" si="30"/>
        <v>04</v>
      </c>
      <c r="B671" t="str">
        <f t="shared" si="31"/>
        <v>032</v>
      </c>
      <c r="C671" t="str">
        <f t="shared" si="32"/>
        <v>Florencio Varela</v>
      </c>
      <c r="D671" t="s">
        <v>3615</v>
      </c>
      <c r="E671">
        <v>2</v>
      </c>
      <c r="F671">
        <v>45</v>
      </c>
      <c r="G671">
        <v>4</v>
      </c>
      <c r="H671" t="s">
        <v>816</v>
      </c>
    </row>
    <row r="672" spans="1:8" x14ac:dyDescent="0.35">
      <c r="A672" t="str">
        <f t="shared" si="30"/>
        <v>04</v>
      </c>
      <c r="B672" t="str">
        <f t="shared" si="31"/>
        <v>032</v>
      </c>
      <c r="C672" t="str">
        <f t="shared" si="32"/>
        <v>Florencio Varela</v>
      </c>
      <c r="D672" t="s">
        <v>3616</v>
      </c>
      <c r="E672">
        <v>4</v>
      </c>
      <c r="F672">
        <v>147</v>
      </c>
      <c r="G672">
        <v>4</v>
      </c>
      <c r="H672" t="s">
        <v>816</v>
      </c>
    </row>
    <row r="673" spans="1:8" x14ac:dyDescent="0.35">
      <c r="A673" t="str">
        <f t="shared" si="30"/>
        <v>04</v>
      </c>
      <c r="B673" t="str">
        <f t="shared" si="31"/>
        <v>032</v>
      </c>
      <c r="C673" t="str">
        <f t="shared" si="32"/>
        <v>Florencio Varela</v>
      </c>
      <c r="D673" t="s">
        <v>3617</v>
      </c>
      <c r="E673">
        <v>3</v>
      </c>
      <c r="F673">
        <v>56</v>
      </c>
      <c r="G673">
        <v>4</v>
      </c>
      <c r="H673" t="s">
        <v>816</v>
      </c>
    </row>
    <row r="674" spans="1:8" x14ac:dyDescent="0.35">
      <c r="A674" t="str">
        <f t="shared" si="30"/>
        <v>04</v>
      </c>
      <c r="B674" t="str">
        <f t="shared" si="31"/>
        <v>032</v>
      </c>
      <c r="C674" t="str">
        <f t="shared" si="32"/>
        <v>Florencio Varela</v>
      </c>
      <c r="D674" t="s">
        <v>3618</v>
      </c>
      <c r="E674">
        <v>1</v>
      </c>
      <c r="F674">
        <v>16</v>
      </c>
      <c r="G674">
        <v>4</v>
      </c>
      <c r="H674" t="s">
        <v>816</v>
      </c>
    </row>
    <row r="675" spans="1:8" x14ac:dyDescent="0.35">
      <c r="A675" t="str">
        <f t="shared" si="30"/>
        <v>04</v>
      </c>
      <c r="B675" t="str">
        <f t="shared" si="31"/>
        <v>032</v>
      </c>
      <c r="C675" t="str">
        <f t="shared" si="32"/>
        <v>Florencio Varela</v>
      </c>
      <c r="D675" t="s">
        <v>3619</v>
      </c>
      <c r="E675">
        <v>2</v>
      </c>
      <c r="F675">
        <v>40</v>
      </c>
      <c r="G675">
        <v>4</v>
      </c>
      <c r="H675" t="s">
        <v>816</v>
      </c>
    </row>
    <row r="676" spans="1:8" x14ac:dyDescent="0.35">
      <c r="A676" t="str">
        <f t="shared" si="30"/>
        <v>04</v>
      </c>
      <c r="B676" t="str">
        <f t="shared" si="31"/>
        <v>032</v>
      </c>
      <c r="C676" t="str">
        <f t="shared" si="32"/>
        <v>Florencio Varela</v>
      </c>
      <c r="D676" t="s">
        <v>3620</v>
      </c>
      <c r="E676">
        <v>1</v>
      </c>
      <c r="F676">
        <v>16</v>
      </c>
      <c r="G676">
        <v>4</v>
      </c>
      <c r="H676" t="s">
        <v>816</v>
      </c>
    </row>
    <row r="677" spans="1:8" x14ac:dyDescent="0.35">
      <c r="A677" t="str">
        <f t="shared" si="30"/>
        <v>04</v>
      </c>
      <c r="B677" t="str">
        <f t="shared" si="31"/>
        <v>032</v>
      </c>
      <c r="C677" t="str">
        <f t="shared" si="32"/>
        <v>Florencio Varela</v>
      </c>
      <c r="D677" t="s">
        <v>3621</v>
      </c>
      <c r="E677">
        <v>1</v>
      </c>
      <c r="F677">
        <v>22</v>
      </c>
      <c r="G677">
        <v>4</v>
      </c>
      <c r="H677" t="s">
        <v>816</v>
      </c>
    </row>
    <row r="678" spans="1:8" x14ac:dyDescent="0.35">
      <c r="A678" t="str">
        <f t="shared" si="30"/>
        <v>04</v>
      </c>
      <c r="B678" t="str">
        <f t="shared" si="31"/>
        <v>032</v>
      </c>
      <c r="C678" t="str">
        <f t="shared" si="32"/>
        <v>Florencio Varela</v>
      </c>
      <c r="D678" t="s">
        <v>3622</v>
      </c>
      <c r="E678">
        <v>1</v>
      </c>
      <c r="F678">
        <v>31</v>
      </c>
      <c r="G678">
        <v>4</v>
      </c>
      <c r="H678" t="s">
        <v>816</v>
      </c>
    </row>
    <row r="679" spans="1:8" x14ac:dyDescent="0.35">
      <c r="A679" t="str">
        <f t="shared" si="30"/>
        <v>04</v>
      </c>
      <c r="B679" t="str">
        <f t="shared" si="31"/>
        <v>032</v>
      </c>
      <c r="C679" t="str">
        <f t="shared" si="32"/>
        <v>Florencio Varela</v>
      </c>
      <c r="D679" t="s">
        <v>3623</v>
      </c>
      <c r="E679">
        <v>1</v>
      </c>
      <c r="F679">
        <v>22</v>
      </c>
      <c r="G679">
        <v>4</v>
      </c>
      <c r="H679" t="s">
        <v>816</v>
      </c>
    </row>
    <row r="680" spans="1:8" x14ac:dyDescent="0.35">
      <c r="A680" t="str">
        <f t="shared" si="30"/>
        <v>04</v>
      </c>
      <c r="B680" t="str">
        <f t="shared" si="31"/>
        <v>032</v>
      </c>
      <c r="C680" t="str">
        <f t="shared" si="32"/>
        <v>Florencio Varela</v>
      </c>
      <c r="D680" t="s">
        <v>3624</v>
      </c>
      <c r="E680">
        <v>2</v>
      </c>
      <c r="F680">
        <v>43</v>
      </c>
      <c r="G680">
        <v>4</v>
      </c>
      <c r="H680" t="s">
        <v>816</v>
      </c>
    </row>
    <row r="681" spans="1:8" x14ac:dyDescent="0.35">
      <c r="A681" t="str">
        <f t="shared" si="30"/>
        <v>04</v>
      </c>
      <c r="B681" t="str">
        <f t="shared" si="31"/>
        <v>032</v>
      </c>
      <c r="C681" t="str">
        <f t="shared" si="32"/>
        <v>Florencio Varela</v>
      </c>
      <c r="D681" t="s">
        <v>3625</v>
      </c>
      <c r="E681">
        <v>1</v>
      </c>
      <c r="F681">
        <v>21</v>
      </c>
      <c r="G681">
        <v>4</v>
      </c>
      <c r="H681" t="s">
        <v>816</v>
      </c>
    </row>
    <row r="682" spans="1:8" x14ac:dyDescent="0.35">
      <c r="A682" t="str">
        <f t="shared" si="30"/>
        <v>04</v>
      </c>
      <c r="B682" t="str">
        <f t="shared" si="31"/>
        <v>032</v>
      </c>
      <c r="C682" t="str">
        <f t="shared" si="32"/>
        <v>Florencio Varela</v>
      </c>
      <c r="D682" t="s">
        <v>3626</v>
      </c>
      <c r="E682">
        <v>5</v>
      </c>
      <c r="F682">
        <v>139</v>
      </c>
      <c r="G682">
        <v>4</v>
      </c>
      <c r="H682" t="s">
        <v>816</v>
      </c>
    </row>
    <row r="683" spans="1:8" x14ac:dyDescent="0.35">
      <c r="A683" t="str">
        <f t="shared" si="30"/>
        <v>04</v>
      </c>
      <c r="B683" t="str">
        <f t="shared" si="31"/>
        <v>032</v>
      </c>
      <c r="C683" t="str">
        <f t="shared" si="32"/>
        <v>Florencio Varela</v>
      </c>
      <c r="D683" t="s">
        <v>3627</v>
      </c>
      <c r="E683">
        <v>1</v>
      </c>
      <c r="F683">
        <v>10</v>
      </c>
      <c r="G683">
        <v>4</v>
      </c>
      <c r="H683" t="s">
        <v>816</v>
      </c>
    </row>
    <row r="684" spans="1:8" x14ac:dyDescent="0.35">
      <c r="A684" t="str">
        <f t="shared" si="30"/>
        <v>04</v>
      </c>
      <c r="B684" t="str">
        <f t="shared" si="31"/>
        <v>032</v>
      </c>
      <c r="C684" t="str">
        <f t="shared" si="32"/>
        <v>Florencio Varela</v>
      </c>
      <c r="D684" t="s">
        <v>3628</v>
      </c>
      <c r="E684">
        <v>7</v>
      </c>
      <c r="F684">
        <v>167</v>
      </c>
      <c r="G684">
        <v>4</v>
      </c>
      <c r="H684" t="s">
        <v>816</v>
      </c>
    </row>
    <row r="685" spans="1:8" x14ac:dyDescent="0.35">
      <c r="A685" t="str">
        <f t="shared" si="30"/>
        <v>04</v>
      </c>
      <c r="B685" t="str">
        <f t="shared" si="31"/>
        <v>032</v>
      </c>
      <c r="C685" t="str">
        <f t="shared" si="32"/>
        <v>Florencio Varela</v>
      </c>
      <c r="D685" t="s">
        <v>3629</v>
      </c>
      <c r="E685">
        <v>2</v>
      </c>
      <c r="F685">
        <v>0</v>
      </c>
      <c r="G685">
        <v>4</v>
      </c>
      <c r="H685" t="s">
        <v>816</v>
      </c>
    </row>
    <row r="686" spans="1:8" x14ac:dyDescent="0.35">
      <c r="A686" t="str">
        <f t="shared" si="30"/>
        <v>04</v>
      </c>
      <c r="B686" t="str">
        <f t="shared" si="31"/>
        <v>032</v>
      </c>
      <c r="C686" t="str">
        <f t="shared" si="32"/>
        <v>Florencio Varela</v>
      </c>
      <c r="D686" t="s">
        <v>3630</v>
      </c>
      <c r="E686">
        <v>1</v>
      </c>
      <c r="F686">
        <v>19</v>
      </c>
      <c r="G686">
        <v>4</v>
      </c>
      <c r="H686" t="s">
        <v>816</v>
      </c>
    </row>
    <row r="687" spans="1:8" x14ac:dyDescent="0.35">
      <c r="A687" t="str">
        <f t="shared" si="30"/>
        <v>04</v>
      </c>
      <c r="B687" t="str">
        <f t="shared" si="31"/>
        <v>032</v>
      </c>
      <c r="C687" t="str">
        <f t="shared" si="32"/>
        <v>Florencio Varela</v>
      </c>
      <c r="D687" t="s">
        <v>3631</v>
      </c>
      <c r="E687">
        <v>2</v>
      </c>
      <c r="F687">
        <v>52</v>
      </c>
      <c r="G687">
        <v>4</v>
      </c>
      <c r="H687" t="s">
        <v>816</v>
      </c>
    </row>
    <row r="688" spans="1:8" x14ac:dyDescent="0.35">
      <c r="A688" t="str">
        <f t="shared" si="30"/>
        <v>04</v>
      </c>
      <c r="B688" t="str">
        <f t="shared" si="31"/>
        <v>032</v>
      </c>
      <c r="C688" t="str">
        <f t="shared" si="32"/>
        <v>Florencio Varela</v>
      </c>
      <c r="D688" t="s">
        <v>3632</v>
      </c>
      <c r="E688">
        <v>1</v>
      </c>
      <c r="F688">
        <v>17</v>
      </c>
      <c r="G688">
        <v>4</v>
      </c>
      <c r="H688" t="s">
        <v>816</v>
      </c>
    </row>
    <row r="689" spans="1:8" x14ac:dyDescent="0.35">
      <c r="A689" t="str">
        <f t="shared" si="30"/>
        <v>04</v>
      </c>
      <c r="B689" t="str">
        <f t="shared" si="31"/>
        <v>032</v>
      </c>
      <c r="C689" t="str">
        <f t="shared" si="32"/>
        <v>Florencio Varela</v>
      </c>
      <c r="D689" t="s">
        <v>3633</v>
      </c>
      <c r="E689">
        <v>2</v>
      </c>
      <c r="F689">
        <v>40</v>
      </c>
      <c r="G689">
        <v>4</v>
      </c>
      <c r="H689" t="s">
        <v>816</v>
      </c>
    </row>
    <row r="690" spans="1:8" x14ac:dyDescent="0.35">
      <c r="A690" t="str">
        <f t="shared" si="30"/>
        <v>04</v>
      </c>
      <c r="B690" t="str">
        <f t="shared" si="31"/>
        <v>032</v>
      </c>
      <c r="C690" t="str">
        <f t="shared" si="32"/>
        <v>Florencio Varela</v>
      </c>
      <c r="D690" t="s">
        <v>3634</v>
      </c>
      <c r="E690">
        <v>1</v>
      </c>
      <c r="F690">
        <v>0</v>
      </c>
      <c r="G690">
        <v>4</v>
      </c>
      <c r="H690" t="s">
        <v>816</v>
      </c>
    </row>
    <row r="691" spans="1:8" x14ac:dyDescent="0.35">
      <c r="A691" t="str">
        <f t="shared" si="30"/>
        <v>04</v>
      </c>
      <c r="B691" t="str">
        <f t="shared" si="31"/>
        <v>032</v>
      </c>
      <c r="C691" t="str">
        <f t="shared" si="32"/>
        <v>Florencio Varela</v>
      </c>
      <c r="D691" t="s">
        <v>3635</v>
      </c>
      <c r="E691">
        <v>1</v>
      </c>
      <c r="F691">
        <v>17</v>
      </c>
      <c r="G691">
        <v>4</v>
      </c>
      <c r="H691" t="s">
        <v>816</v>
      </c>
    </row>
    <row r="692" spans="1:8" x14ac:dyDescent="0.35">
      <c r="A692" t="str">
        <f t="shared" si="30"/>
        <v>04</v>
      </c>
      <c r="B692" t="str">
        <f t="shared" si="31"/>
        <v>032</v>
      </c>
      <c r="C692" t="str">
        <f t="shared" si="32"/>
        <v>Florencio Varela</v>
      </c>
      <c r="D692" t="s">
        <v>3636</v>
      </c>
      <c r="E692">
        <v>1</v>
      </c>
      <c r="F692">
        <v>0</v>
      </c>
      <c r="G692">
        <v>4</v>
      </c>
      <c r="H692" t="s">
        <v>816</v>
      </c>
    </row>
    <row r="693" spans="1:8" x14ac:dyDescent="0.35">
      <c r="A693" t="str">
        <f t="shared" si="30"/>
        <v>04</v>
      </c>
      <c r="B693" t="str">
        <f t="shared" si="31"/>
        <v>032</v>
      </c>
      <c r="C693" t="str">
        <f t="shared" si="32"/>
        <v>Florencio Varela</v>
      </c>
      <c r="D693" t="s">
        <v>3637</v>
      </c>
      <c r="E693">
        <v>2</v>
      </c>
      <c r="F693">
        <v>40</v>
      </c>
      <c r="G693">
        <v>4</v>
      </c>
      <c r="H693" t="s">
        <v>816</v>
      </c>
    </row>
    <row r="694" spans="1:8" x14ac:dyDescent="0.35">
      <c r="A694" t="str">
        <f t="shared" si="30"/>
        <v>04</v>
      </c>
      <c r="B694" t="str">
        <f t="shared" si="31"/>
        <v>032</v>
      </c>
      <c r="C694" t="str">
        <f t="shared" si="32"/>
        <v>Florencio Varela</v>
      </c>
      <c r="D694" t="s">
        <v>3638</v>
      </c>
      <c r="E694">
        <v>1</v>
      </c>
      <c r="F694">
        <v>10</v>
      </c>
      <c r="G694">
        <v>4</v>
      </c>
      <c r="H694" t="s">
        <v>816</v>
      </c>
    </row>
    <row r="695" spans="1:8" x14ac:dyDescent="0.35">
      <c r="A695" t="str">
        <f t="shared" si="30"/>
        <v>04</v>
      </c>
      <c r="B695" t="str">
        <f t="shared" si="31"/>
        <v>032</v>
      </c>
      <c r="C695" t="str">
        <f t="shared" si="32"/>
        <v>Florencio Varela</v>
      </c>
      <c r="D695" t="s">
        <v>3639</v>
      </c>
      <c r="E695">
        <v>4</v>
      </c>
      <c r="F695">
        <v>109</v>
      </c>
      <c r="G695">
        <v>4</v>
      </c>
      <c r="H695" t="s">
        <v>816</v>
      </c>
    </row>
    <row r="696" spans="1:8" x14ac:dyDescent="0.35">
      <c r="A696" t="str">
        <f t="shared" si="30"/>
        <v>04</v>
      </c>
      <c r="B696" t="str">
        <f t="shared" si="31"/>
        <v>032</v>
      </c>
      <c r="C696" t="str">
        <f t="shared" si="32"/>
        <v>Florencio Varela</v>
      </c>
      <c r="D696" t="s">
        <v>2058</v>
      </c>
      <c r="E696">
        <v>1</v>
      </c>
      <c r="F696">
        <v>18</v>
      </c>
      <c r="G696">
        <v>4</v>
      </c>
      <c r="H696" t="s">
        <v>816</v>
      </c>
    </row>
    <row r="697" spans="1:8" x14ac:dyDescent="0.35">
      <c r="A697" t="str">
        <f t="shared" si="30"/>
        <v>04</v>
      </c>
      <c r="B697" t="str">
        <f t="shared" si="31"/>
        <v>032</v>
      </c>
      <c r="C697" t="str">
        <f t="shared" si="32"/>
        <v>Florencio Varela</v>
      </c>
      <c r="D697" t="s">
        <v>3640</v>
      </c>
      <c r="E697">
        <v>1</v>
      </c>
      <c r="F697">
        <v>0</v>
      </c>
      <c r="G697">
        <v>4</v>
      </c>
      <c r="H697" t="s">
        <v>816</v>
      </c>
    </row>
    <row r="698" spans="1:8" x14ac:dyDescent="0.35">
      <c r="A698" t="str">
        <f t="shared" si="30"/>
        <v>04</v>
      </c>
      <c r="B698" t="str">
        <f t="shared" si="31"/>
        <v>032</v>
      </c>
      <c r="C698" t="str">
        <f t="shared" si="32"/>
        <v>Florencio Varela</v>
      </c>
      <c r="D698" t="s">
        <v>3641</v>
      </c>
      <c r="E698">
        <v>1</v>
      </c>
      <c r="F698">
        <v>17</v>
      </c>
      <c r="G698">
        <v>4</v>
      </c>
      <c r="H698" t="s">
        <v>816</v>
      </c>
    </row>
    <row r="699" spans="1:8" x14ac:dyDescent="0.35">
      <c r="A699" t="str">
        <f t="shared" si="30"/>
        <v>04</v>
      </c>
      <c r="B699" t="str">
        <f t="shared" si="31"/>
        <v>032</v>
      </c>
      <c r="C699" t="str">
        <f t="shared" si="32"/>
        <v>Florencio Varela</v>
      </c>
      <c r="D699" t="s">
        <v>3642</v>
      </c>
      <c r="E699">
        <v>1</v>
      </c>
      <c r="F699">
        <v>22</v>
      </c>
      <c r="G699">
        <v>4</v>
      </c>
      <c r="H699" t="s">
        <v>816</v>
      </c>
    </row>
    <row r="700" spans="1:8" x14ac:dyDescent="0.35">
      <c r="A700" t="str">
        <f t="shared" si="30"/>
        <v>04</v>
      </c>
      <c r="B700" t="str">
        <f t="shared" si="31"/>
        <v>032</v>
      </c>
      <c r="C700" t="str">
        <f t="shared" si="32"/>
        <v>Florencio Varela</v>
      </c>
      <c r="D700" t="s">
        <v>3643</v>
      </c>
      <c r="E700">
        <v>11</v>
      </c>
      <c r="F700">
        <v>234</v>
      </c>
      <c r="G700">
        <v>4</v>
      </c>
      <c r="H700" t="s">
        <v>816</v>
      </c>
    </row>
    <row r="701" spans="1:8" x14ac:dyDescent="0.35">
      <c r="A701" t="str">
        <f t="shared" si="30"/>
        <v>04</v>
      </c>
      <c r="B701" t="str">
        <f t="shared" si="31"/>
        <v>032</v>
      </c>
      <c r="C701" t="str">
        <f t="shared" si="32"/>
        <v>Florencio Varela</v>
      </c>
      <c r="D701" t="s">
        <v>3644</v>
      </c>
      <c r="E701">
        <v>1</v>
      </c>
      <c r="F701">
        <v>12</v>
      </c>
      <c r="G701">
        <v>4</v>
      </c>
      <c r="H701" t="s">
        <v>816</v>
      </c>
    </row>
    <row r="702" spans="1:8" x14ac:dyDescent="0.35">
      <c r="A702" t="str">
        <f t="shared" si="30"/>
        <v>04</v>
      </c>
      <c r="B702" t="str">
        <f t="shared" si="31"/>
        <v>032</v>
      </c>
      <c r="C702" t="str">
        <f t="shared" si="32"/>
        <v>Florencio Varela</v>
      </c>
      <c r="D702" t="s">
        <v>3645</v>
      </c>
      <c r="E702">
        <v>2</v>
      </c>
      <c r="F702">
        <v>10</v>
      </c>
      <c r="G702">
        <v>4</v>
      </c>
      <c r="H702" t="s">
        <v>816</v>
      </c>
    </row>
    <row r="703" spans="1:8" x14ac:dyDescent="0.35">
      <c r="A703" t="str">
        <f t="shared" si="30"/>
        <v>04</v>
      </c>
      <c r="B703" t="str">
        <f t="shared" si="31"/>
        <v>032</v>
      </c>
      <c r="C703" t="str">
        <f t="shared" si="32"/>
        <v>Florencio Varela</v>
      </c>
      <c r="D703" t="s">
        <v>3646</v>
      </c>
      <c r="E703">
        <v>2</v>
      </c>
      <c r="F703">
        <v>37</v>
      </c>
      <c r="G703">
        <v>4</v>
      </c>
      <c r="H703" t="s">
        <v>816</v>
      </c>
    </row>
    <row r="704" spans="1:8" x14ac:dyDescent="0.35">
      <c r="A704" t="str">
        <f t="shared" si="30"/>
        <v>04</v>
      </c>
      <c r="B704" t="str">
        <f t="shared" si="31"/>
        <v>032</v>
      </c>
      <c r="C704" t="str">
        <f t="shared" si="32"/>
        <v>Florencio Varela</v>
      </c>
      <c r="D704" t="s">
        <v>3647</v>
      </c>
      <c r="E704">
        <v>1</v>
      </c>
      <c r="F704">
        <v>15</v>
      </c>
      <c r="G704">
        <v>4</v>
      </c>
      <c r="H704" t="s">
        <v>816</v>
      </c>
    </row>
    <row r="705" spans="1:8" x14ac:dyDescent="0.35">
      <c r="A705" t="str">
        <f t="shared" si="30"/>
        <v>04</v>
      </c>
      <c r="B705" t="str">
        <f t="shared" si="31"/>
        <v>032</v>
      </c>
      <c r="C705" t="str">
        <f t="shared" si="32"/>
        <v>Florencio Varela</v>
      </c>
      <c r="D705" t="s">
        <v>3648</v>
      </c>
      <c r="E705">
        <v>2</v>
      </c>
      <c r="F705">
        <v>36</v>
      </c>
      <c r="G705">
        <v>4</v>
      </c>
      <c r="H705" t="s">
        <v>816</v>
      </c>
    </row>
    <row r="706" spans="1:8" x14ac:dyDescent="0.35">
      <c r="A706" t="str">
        <f t="shared" si="30"/>
        <v>04</v>
      </c>
      <c r="B706" t="str">
        <f t="shared" si="31"/>
        <v>032</v>
      </c>
      <c r="C706" t="str">
        <f t="shared" si="32"/>
        <v>Florencio Varela</v>
      </c>
      <c r="D706" t="s">
        <v>3649</v>
      </c>
      <c r="E706">
        <v>3</v>
      </c>
      <c r="F706">
        <v>68</v>
      </c>
      <c r="G706">
        <v>4</v>
      </c>
      <c r="H706" t="s">
        <v>816</v>
      </c>
    </row>
    <row r="707" spans="1:8" x14ac:dyDescent="0.35">
      <c r="A707" t="str">
        <f t="shared" ref="A707:A770" si="33">+VLOOKUP(H707,$K:$N,2,FALSE)</f>
        <v>04</v>
      </c>
      <c r="B707" t="str">
        <f t="shared" ref="B707:B770" si="34">+VLOOKUP(H707,$K:$N,3,FALSE)</f>
        <v>032</v>
      </c>
      <c r="C707" t="str">
        <f t="shared" ref="C707:C770" si="35">+VLOOKUP(H707,$K:$N,4,FALSE)</f>
        <v>Florencio Varela</v>
      </c>
      <c r="D707" t="s">
        <v>3650</v>
      </c>
      <c r="E707">
        <v>2</v>
      </c>
      <c r="F707">
        <v>40</v>
      </c>
      <c r="G707">
        <v>4</v>
      </c>
      <c r="H707" t="s">
        <v>816</v>
      </c>
    </row>
    <row r="708" spans="1:8" x14ac:dyDescent="0.35">
      <c r="A708" t="str">
        <f t="shared" si="33"/>
        <v>04</v>
      </c>
      <c r="B708" t="str">
        <f t="shared" si="34"/>
        <v>032</v>
      </c>
      <c r="C708" t="str">
        <f t="shared" si="35"/>
        <v>Florencio Varela</v>
      </c>
      <c r="D708" t="s">
        <v>3651</v>
      </c>
      <c r="E708">
        <v>1</v>
      </c>
      <c r="F708">
        <v>11</v>
      </c>
      <c r="G708">
        <v>4</v>
      </c>
      <c r="H708" t="s">
        <v>816</v>
      </c>
    </row>
    <row r="709" spans="1:8" x14ac:dyDescent="0.35">
      <c r="A709" t="str">
        <f t="shared" si="33"/>
        <v>04</v>
      </c>
      <c r="B709" t="str">
        <f t="shared" si="34"/>
        <v>032</v>
      </c>
      <c r="C709" t="str">
        <f t="shared" si="35"/>
        <v>Florencio Varela</v>
      </c>
      <c r="D709" t="s">
        <v>3652</v>
      </c>
      <c r="E709">
        <v>2</v>
      </c>
      <c r="F709">
        <v>30</v>
      </c>
      <c r="G709">
        <v>4</v>
      </c>
      <c r="H709" t="s">
        <v>816</v>
      </c>
    </row>
    <row r="710" spans="1:8" x14ac:dyDescent="0.35">
      <c r="A710" t="str">
        <f t="shared" si="33"/>
        <v>04</v>
      </c>
      <c r="B710" t="str">
        <f t="shared" si="34"/>
        <v>032</v>
      </c>
      <c r="C710" t="str">
        <f t="shared" si="35"/>
        <v>Florencio Varela</v>
      </c>
      <c r="D710" t="s">
        <v>3653</v>
      </c>
      <c r="E710">
        <v>2</v>
      </c>
      <c r="F710">
        <v>69</v>
      </c>
      <c r="G710">
        <v>4</v>
      </c>
      <c r="H710" t="s">
        <v>816</v>
      </c>
    </row>
    <row r="711" spans="1:8" x14ac:dyDescent="0.35">
      <c r="A711" t="str">
        <f t="shared" si="33"/>
        <v>04</v>
      </c>
      <c r="B711" t="str">
        <f t="shared" si="34"/>
        <v>032</v>
      </c>
      <c r="C711" t="str">
        <f t="shared" si="35"/>
        <v>Florencio Varela</v>
      </c>
      <c r="D711" t="s">
        <v>3654</v>
      </c>
      <c r="E711">
        <v>1</v>
      </c>
      <c r="F711">
        <v>21</v>
      </c>
      <c r="G711">
        <v>4</v>
      </c>
      <c r="H711" t="s">
        <v>816</v>
      </c>
    </row>
    <row r="712" spans="1:8" x14ac:dyDescent="0.35">
      <c r="A712" t="str">
        <f t="shared" si="33"/>
        <v>04</v>
      </c>
      <c r="B712" t="str">
        <f t="shared" si="34"/>
        <v>032</v>
      </c>
      <c r="C712" t="str">
        <f t="shared" si="35"/>
        <v>Florencio Varela</v>
      </c>
      <c r="D712" t="s">
        <v>3655</v>
      </c>
      <c r="E712">
        <v>1</v>
      </c>
      <c r="F712">
        <v>17</v>
      </c>
      <c r="G712">
        <v>4</v>
      </c>
      <c r="H712" t="s">
        <v>816</v>
      </c>
    </row>
    <row r="713" spans="1:8" x14ac:dyDescent="0.35">
      <c r="A713" t="str">
        <f t="shared" si="33"/>
        <v>04</v>
      </c>
      <c r="B713" t="str">
        <f t="shared" si="34"/>
        <v>032</v>
      </c>
      <c r="C713" t="str">
        <f t="shared" si="35"/>
        <v>Florencio Varela</v>
      </c>
      <c r="D713" t="s">
        <v>874</v>
      </c>
      <c r="E713">
        <v>1</v>
      </c>
      <c r="F713">
        <v>22</v>
      </c>
      <c r="G713">
        <v>4</v>
      </c>
      <c r="H713" t="s">
        <v>816</v>
      </c>
    </row>
    <row r="714" spans="1:8" x14ac:dyDescent="0.35">
      <c r="A714" t="str">
        <f t="shared" si="33"/>
        <v>04</v>
      </c>
      <c r="B714" t="str">
        <f t="shared" si="34"/>
        <v>032</v>
      </c>
      <c r="C714" t="str">
        <f t="shared" si="35"/>
        <v>Florencio Varela</v>
      </c>
      <c r="D714" t="s">
        <v>3656</v>
      </c>
      <c r="E714">
        <v>1</v>
      </c>
      <c r="F714">
        <v>22</v>
      </c>
      <c r="G714">
        <v>4</v>
      </c>
      <c r="H714" t="s">
        <v>816</v>
      </c>
    </row>
    <row r="715" spans="1:8" x14ac:dyDescent="0.35">
      <c r="A715" t="str">
        <f t="shared" si="33"/>
        <v>04</v>
      </c>
      <c r="B715" t="str">
        <f t="shared" si="34"/>
        <v>032</v>
      </c>
      <c r="C715" t="str">
        <f t="shared" si="35"/>
        <v>Florencio Varela</v>
      </c>
      <c r="D715" t="s">
        <v>3657</v>
      </c>
      <c r="E715">
        <v>1</v>
      </c>
      <c r="F715">
        <v>19</v>
      </c>
      <c r="G715">
        <v>4</v>
      </c>
      <c r="H715" t="s">
        <v>816</v>
      </c>
    </row>
    <row r="716" spans="1:8" x14ac:dyDescent="0.35">
      <c r="A716" t="str">
        <f t="shared" si="33"/>
        <v>04</v>
      </c>
      <c r="B716" t="str">
        <f t="shared" si="34"/>
        <v>032</v>
      </c>
      <c r="C716" t="str">
        <f t="shared" si="35"/>
        <v>Florencio Varela</v>
      </c>
      <c r="D716" t="s">
        <v>3658</v>
      </c>
      <c r="E716">
        <v>1</v>
      </c>
      <c r="F716">
        <v>14</v>
      </c>
      <c r="G716">
        <v>4</v>
      </c>
      <c r="H716" t="s">
        <v>816</v>
      </c>
    </row>
    <row r="717" spans="1:8" x14ac:dyDescent="0.35">
      <c r="A717" t="str">
        <f t="shared" si="33"/>
        <v>04</v>
      </c>
      <c r="B717" t="str">
        <f t="shared" si="34"/>
        <v>032</v>
      </c>
      <c r="C717" t="str">
        <f t="shared" si="35"/>
        <v>Florencio Varela</v>
      </c>
      <c r="D717" t="s">
        <v>3659</v>
      </c>
      <c r="E717">
        <v>1</v>
      </c>
      <c r="F717">
        <v>0</v>
      </c>
      <c r="G717">
        <v>4</v>
      </c>
      <c r="H717" t="s">
        <v>816</v>
      </c>
    </row>
    <row r="718" spans="1:8" x14ac:dyDescent="0.35">
      <c r="A718" t="str">
        <f t="shared" si="33"/>
        <v>04</v>
      </c>
      <c r="B718" t="str">
        <f t="shared" si="34"/>
        <v>032</v>
      </c>
      <c r="C718" t="str">
        <f t="shared" si="35"/>
        <v>Florencio Varela</v>
      </c>
      <c r="D718" t="s">
        <v>3660</v>
      </c>
      <c r="E718">
        <v>3</v>
      </c>
      <c r="F718">
        <v>81</v>
      </c>
      <c r="G718">
        <v>4</v>
      </c>
      <c r="H718" t="s">
        <v>816</v>
      </c>
    </row>
    <row r="719" spans="1:8" x14ac:dyDescent="0.35">
      <c r="A719" t="str">
        <f t="shared" si="33"/>
        <v>04</v>
      </c>
      <c r="B719" t="str">
        <f t="shared" si="34"/>
        <v>032</v>
      </c>
      <c r="C719" t="str">
        <f t="shared" si="35"/>
        <v>Florencio Varela</v>
      </c>
      <c r="D719" t="s">
        <v>3661</v>
      </c>
      <c r="E719">
        <v>1</v>
      </c>
      <c r="F719">
        <v>0</v>
      </c>
      <c r="G719">
        <v>4</v>
      </c>
      <c r="H719" t="s">
        <v>816</v>
      </c>
    </row>
    <row r="720" spans="1:8" x14ac:dyDescent="0.35">
      <c r="A720" t="str">
        <f t="shared" si="33"/>
        <v>04</v>
      </c>
      <c r="B720" t="str">
        <f t="shared" si="34"/>
        <v>032</v>
      </c>
      <c r="C720" t="str">
        <f t="shared" si="35"/>
        <v>Florencio Varela</v>
      </c>
      <c r="D720" t="s">
        <v>3662</v>
      </c>
      <c r="E720">
        <v>6</v>
      </c>
      <c r="F720">
        <v>258</v>
      </c>
      <c r="G720">
        <v>4</v>
      </c>
      <c r="H720" t="s">
        <v>816</v>
      </c>
    </row>
    <row r="721" spans="1:8" x14ac:dyDescent="0.35">
      <c r="A721" t="str">
        <f t="shared" si="33"/>
        <v>04</v>
      </c>
      <c r="B721" t="str">
        <f t="shared" si="34"/>
        <v>032</v>
      </c>
      <c r="C721" t="str">
        <f t="shared" si="35"/>
        <v>Florencio Varela</v>
      </c>
      <c r="D721" t="s">
        <v>3663</v>
      </c>
      <c r="E721">
        <v>1</v>
      </c>
      <c r="F721">
        <v>14</v>
      </c>
      <c r="G721">
        <v>4</v>
      </c>
      <c r="H721" t="s">
        <v>816</v>
      </c>
    </row>
    <row r="722" spans="1:8" x14ac:dyDescent="0.35">
      <c r="A722" t="str">
        <f t="shared" si="33"/>
        <v>04</v>
      </c>
      <c r="B722" t="str">
        <f t="shared" si="34"/>
        <v>032</v>
      </c>
      <c r="C722" t="str">
        <f t="shared" si="35"/>
        <v>Florencio Varela</v>
      </c>
      <c r="D722" t="s">
        <v>3664</v>
      </c>
      <c r="E722">
        <v>1</v>
      </c>
      <c r="F722">
        <v>0</v>
      </c>
      <c r="G722">
        <v>4</v>
      </c>
      <c r="H722" t="s">
        <v>816</v>
      </c>
    </row>
    <row r="723" spans="1:8" x14ac:dyDescent="0.35">
      <c r="A723" t="str">
        <f t="shared" si="33"/>
        <v>04</v>
      </c>
      <c r="B723" t="str">
        <f t="shared" si="34"/>
        <v>032</v>
      </c>
      <c r="C723" t="str">
        <f t="shared" si="35"/>
        <v>Florencio Varela</v>
      </c>
      <c r="D723" t="s">
        <v>3665</v>
      </c>
      <c r="E723">
        <v>1</v>
      </c>
      <c r="F723">
        <v>18</v>
      </c>
      <c r="G723">
        <v>4</v>
      </c>
      <c r="H723" t="s">
        <v>816</v>
      </c>
    </row>
    <row r="724" spans="1:8" x14ac:dyDescent="0.35">
      <c r="A724" t="str">
        <f t="shared" si="33"/>
        <v>04</v>
      </c>
      <c r="B724" t="str">
        <f t="shared" si="34"/>
        <v>032</v>
      </c>
      <c r="C724" t="str">
        <f t="shared" si="35"/>
        <v>Florencio Varela</v>
      </c>
      <c r="D724" t="s">
        <v>3666</v>
      </c>
      <c r="E724">
        <v>1</v>
      </c>
      <c r="F724">
        <v>20</v>
      </c>
      <c r="G724">
        <v>4</v>
      </c>
      <c r="H724" t="s">
        <v>816</v>
      </c>
    </row>
    <row r="725" spans="1:8" x14ac:dyDescent="0.35">
      <c r="A725" t="str">
        <f t="shared" si="33"/>
        <v>04</v>
      </c>
      <c r="B725" t="str">
        <f t="shared" si="34"/>
        <v>085</v>
      </c>
      <c r="C725" t="str">
        <f t="shared" si="35"/>
        <v>Quilmes</v>
      </c>
      <c r="D725" t="s">
        <v>3667</v>
      </c>
      <c r="E725">
        <v>2</v>
      </c>
      <c r="F725">
        <v>27</v>
      </c>
      <c r="G725">
        <v>4</v>
      </c>
      <c r="H725" t="s">
        <v>2081</v>
      </c>
    </row>
    <row r="726" spans="1:8" x14ac:dyDescent="0.35">
      <c r="A726" t="str">
        <f t="shared" si="33"/>
        <v>04</v>
      </c>
      <c r="B726" t="str">
        <f t="shared" si="34"/>
        <v>085</v>
      </c>
      <c r="C726" t="str">
        <f t="shared" si="35"/>
        <v>Quilmes</v>
      </c>
      <c r="D726" t="s">
        <v>3668</v>
      </c>
      <c r="E726">
        <v>2</v>
      </c>
      <c r="F726">
        <v>42</v>
      </c>
      <c r="G726">
        <v>4</v>
      </c>
      <c r="H726" t="s">
        <v>2081</v>
      </c>
    </row>
    <row r="727" spans="1:8" x14ac:dyDescent="0.35">
      <c r="A727" t="str">
        <f t="shared" si="33"/>
        <v>04</v>
      </c>
      <c r="B727" t="str">
        <f t="shared" si="34"/>
        <v>085</v>
      </c>
      <c r="C727" t="str">
        <f t="shared" si="35"/>
        <v>Quilmes</v>
      </c>
      <c r="D727" t="s">
        <v>3669</v>
      </c>
      <c r="E727">
        <v>1</v>
      </c>
      <c r="F727">
        <v>16</v>
      </c>
      <c r="G727">
        <v>4</v>
      </c>
      <c r="H727" t="s">
        <v>2081</v>
      </c>
    </row>
    <row r="728" spans="1:8" x14ac:dyDescent="0.35">
      <c r="A728" t="str">
        <f t="shared" si="33"/>
        <v>04</v>
      </c>
      <c r="B728" t="str">
        <f t="shared" si="34"/>
        <v>085</v>
      </c>
      <c r="C728" t="str">
        <f t="shared" si="35"/>
        <v>Quilmes</v>
      </c>
      <c r="D728" t="s">
        <v>3670</v>
      </c>
      <c r="E728">
        <v>2</v>
      </c>
      <c r="F728">
        <v>24</v>
      </c>
      <c r="G728">
        <v>4</v>
      </c>
      <c r="H728" t="s">
        <v>2081</v>
      </c>
    </row>
    <row r="729" spans="1:8" x14ac:dyDescent="0.35">
      <c r="A729" t="str">
        <f t="shared" si="33"/>
        <v>04</v>
      </c>
      <c r="B729" t="str">
        <f t="shared" si="34"/>
        <v>085</v>
      </c>
      <c r="C729" t="str">
        <f t="shared" si="35"/>
        <v>Quilmes</v>
      </c>
      <c r="D729" t="s">
        <v>3671</v>
      </c>
      <c r="E729">
        <v>1</v>
      </c>
      <c r="F729">
        <v>20</v>
      </c>
      <c r="G729">
        <v>4</v>
      </c>
      <c r="H729" t="s">
        <v>2081</v>
      </c>
    </row>
    <row r="730" spans="1:8" x14ac:dyDescent="0.35">
      <c r="A730" t="str">
        <f t="shared" si="33"/>
        <v>04</v>
      </c>
      <c r="B730" t="str">
        <f t="shared" si="34"/>
        <v>085</v>
      </c>
      <c r="C730" t="str">
        <f t="shared" si="35"/>
        <v>Quilmes</v>
      </c>
      <c r="D730" t="s">
        <v>3672</v>
      </c>
      <c r="E730">
        <v>1</v>
      </c>
      <c r="F730">
        <v>29</v>
      </c>
      <c r="G730">
        <v>4</v>
      </c>
      <c r="H730" t="s">
        <v>2081</v>
      </c>
    </row>
    <row r="731" spans="1:8" x14ac:dyDescent="0.35">
      <c r="A731" t="str">
        <f t="shared" si="33"/>
        <v>04</v>
      </c>
      <c r="B731" t="str">
        <f t="shared" si="34"/>
        <v>085</v>
      </c>
      <c r="C731" t="str">
        <f t="shared" si="35"/>
        <v>Quilmes</v>
      </c>
      <c r="D731" t="s">
        <v>3673</v>
      </c>
      <c r="E731">
        <v>2</v>
      </c>
      <c r="F731">
        <v>28</v>
      </c>
      <c r="G731">
        <v>4</v>
      </c>
      <c r="H731" t="s">
        <v>2081</v>
      </c>
    </row>
    <row r="732" spans="1:8" x14ac:dyDescent="0.35">
      <c r="A732" t="str">
        <f t="shared" si="33"/>
        <v>04</v>
      </c>
      <c r="B732" t="str">
        <f t="shared" si="34"/>
        <v>085</v>
      </c>
      <c r="C732" t="str">
        <f t="shared" si="35"/>
        <v>Quilmes</v>
      </c>
      <c r="D732" t="s">
        <v>3674</v>
      </c>
      <c r="E732">
        <v>3</v>
      </c>
      <c r="F732">
        <v>48</v>
      </c>
      <c r="G732">
        <v>4</v>
      </c>
      <c r="H732" t="s">
        <v>2081</v>
      </c>
    </row>
    <row r="733" spans="1:8" x14ac:dyDescent="0.35">
      <c r="A733" t="str">
        <f t="shared" si="33"/>
        <v>04</v>
      </c>
      <c r="B733" t="str">
        <f t="shared" si="34"/>
        <v>085</v>
      </c>
      <c r="C733" t="str">
        <f t="shared" si="35"/>
        <v>Quilmes</v>
      </c>
      <c r="D733" t="s">
        <v>3675</v>
      </c>
      <c r="E733">
        <v>1</v>
      </c>
      <c r="F733">
        <v>19</v>
      </c>
      <c r="G733">
        <v>4</v>
      </c>
      <c r="H733" t="s">
        <v>2081</v>
      </c>
    </row>
    <row r="734" spans="1:8" x14ac:dyDescent="0.35">
      <c r="A734" t="str">
        <f t="shared" si="33"/>
        <v>04</v>
      </c>
      <c r="B734" t="str">
        <f t="shared" si="34"/>
        <v>085</v>
      </c>
      <c r="C734" t="str">
        <f t="shared" si="35"/>
        <v>Quilmes</v>
      </c>
      <c r="D734" t="s">
        <v>3676</v>
      </c>
      <c r="E734">
        <v>1</v>
      </c>
      <c r="F734">
        <v>0</v>
      </c>
      <c r="G734">
        <v>4</v>
      </c>
      <c r="H734" t="s">
        <v>2081</v>
      </c>
    </row>
    <row r="735" spans="1:8" x14ac:dyDescent="0.35">
      <c r="A735" t="str">
        <f t="shared" si="33"/>
        <v>04</v>
      </c>
      <c r="B735" t="str">
        <f t="shared" si="34"/>
        <v>085</v>
      </c>
      <c r="C735" t="str">
        <f t="shared" si="35"/>
        <v>Quilmes</v>
      </c>
      <c r="D735" t="s">
        <v>3677</v>
      </c>
      <c r="E735">
        <v>2</v>
      </c>
      <c r="F735">
        <v>33</v>
      </c>
      <c r="G735">
        <v>4</v>
      </c>
      <c r="H735" t="s">
        <v>2081</v>
      </c>
    </row>
    <row r="736" spans="1:8" x14ac:dyDescent="0.35">
      <c r="A736" t="str">
        <f t="shared" si="33"/>
        <v>04</v>
      </c>
      <c r="B736" t="str">
        <f t="shared" si="34"/>
        <v>085</v>
      </c>
      <c r="C736" t="str">
        <f t="shared" si="35"/>
        <v>Quilmes</v>
      </c>
      <c r="D736" t="s">
        <v>3678</v>
      </c>
      <c r="E736">
        <v>1</v>
      </c>
      <c r="F736">
        <v>0</v>
      </c>
      <c r="G736">
        <v>4</v>
      </c>
      <c r="H736" t="s">
        <v>2081</v>
      </c>
    </row>
    <row r="737" spans="1:8" x14ac:dyDescent="0.35">
      <c r="A737" t="str">
        <f t="shared" si="33"/>
        <v>04</v>
      </c>
      <c r="B737" t="str">
        <f t="shared" si="34"/>
        <v>085</v>
      </c>
      <c r="C737" t="str">
        <f t="shared" si="35"/>
        <v>Quilmes</v>
      </c>
      <c r="D737" t="s">
        <v>3679</v>
      </c>
      <c r="E737">
        <v>1</v>
      </c>
      <c r="F737">
        <v>26</v>
      </c>
      <c r="G737">
        <v>4</v>
      </c>
      <c r="H737" t="s">
        <v>2081</v>
      </c>
    </row>
    <row r="738" spans="1:8" x14ac:dyDescent="0.35">
      <c r="A738" t="str">
        <f t="shared" si="33"/>
        <v>04</v>
      </c>
      <c r="B738" t="str">
        <f t="shared" si="34"/>
        <v>085</v>
      </c>
      <c r="C738" t="str">
        <f t="shared" si="35"/>
        <v>Quilmes</v>
      </c>
      <c r="D738" t="s">
        <v>3680</v>
      </c>
      <c r="E738">
        <v>1</v>
      </c>
      <c r="F738">
        <v>23</v>
      </c>
      <c r="G738">
        <v>4</v>
      </c>
      <c r="H738" t="s">
        <v>2081</v>
      </c>
    </row>
    <row r="739" spans="1:8" x14ac:dyDescent="0.35">
      <c r="A739" t="str">
        <f t="shared" si="33"/>
        <v>04</v>
      </c>
      <c r="B739" t="str">
        <f t="shared" si="34"/>
        <v>085</v>
      </c>
      <c r="C739" t="str">
        <f t="shared" si="35"/>
        <v>Quilmes</v>
      </c>
      <c r="D739" t="s">
        <v>3681</v>
      </c>
      <c r="E739">
        <v>1</v>
      </c>
      <c r="F739">
        <v>7</v>
      </c>
      <c r="G739">
        <v>4</v>
      </c>
      <c r="H739" t="s">
        <v>2081</v>
      </c>
    </row>
    <row r="740" spans="1:8" x14ac:dyDescent="0.35">
      <c r="A740" t="str">
        <f t="shared" si="33"/>
        <v>04</v>
      </c>
      <c r="B740" t="str">
        <f t="shared" si="34"/>
        <v>085</v>
      </c>
      <c r="C740" t="str">
        <f t="shared" si="35"/>
        <v>Quilmes</v>
      </c>
      <c r="D740" t="s">
        <v>3682</v>
      </c>
      <c r="E740">
        <v>1</v>
      </c>
      <c r="F740">
        <v>0</v>
      </c>
      <c r="G740">
        <v>4</v>
      </c>
      <c r="H740" t="s">
        <v>2081</v>
      </c>
    </row>
    <row r="741" spans="1:8" x14ac:dyDescent="0.35">
      <c r="A741" t="str">
        <f t="shared" si="33"/>
        <v>04</v>
      </c>
      <c r="B741" t="str">
        <f t="shared" si="34"/>
        <v>085</v>
      </c>
      <c r="C741" t="str">
        <f t="shared" si="35"/>
        <v>Quilmes</v>
      </c>
      <c r="D741" t="s">
        <v>3683</v>
      </c>
      <c r="E741">
        <v>1</v>
      </c>
      <c r="F741">
        <v>18</v>
      </c>
      <c r="G741">
        <v>4</v>
      </c>
      <c r="H741" t="s">
        <v>2081</v>
      </c>
    </row>
    <row r="742" spans="1:8" x14ac:dyDescent="0.35">
      <c r="A742" t="str">
        <f t="shared" si="33"/>
        <v>04</v>
      </c>
      <c r="B742" t="str">
        <f t="shared" si="34"/>
        <v>085</v>
      </c>
      <c r="C742" t="str">
        <f t="shared" si="35"/>
        <v>Quilmes</v>
      </c>
      <c r="D742" t="s">
        <v>3684</v>
      </c>
      <c r="E742">
        <v>1</v>
      </c>
      <c r="F742">
        <v>17</v>
      </c>
      <c r="G742">
        <v>4</v>
      </c>
      <c r="H742" t="s">
        <v>2081</v>
      </c>
    </row>
    <row r="743" spans="1:8" x14ac:dyDescent="0.35">
      <c r="A743" t="str">
        <f t="shared" si="33"/>
        <v>04</v>
      </c>
      <c r="B743" t="str">
        <f t="shared" si="34"/>
        <v>085</v>
      </c>
      <c r="C743" t="str">
        <f t="shared" si="35"/>
        <v>Quilmes</v>
      </c>
      <c r="D743" t="s">
        <v>3685</v>
      </c>
      <c r="E743">
        <v>1</v>
      </c>
      <c r="F743">
        <v>21</v>
      </c>
      <c r="G743">
        <v>4</v>
      </c>
      <c r="H743" t="s">
        <v>2081</v>
      </c>
    </row>
    <row r="744" spans="1:8" x14ac:dyDescent="0.35">
      <c r="A744" t="str">
        <f t="shared" si="33"/>
        <v>04</v>
      </c>
      <c r="B744" t="str">
        <f t="shared" si="34"/>
        <v>085</v>
      </c>
      <c r="C744" t="str">
        <f t="shared" si="35"/>
        <v>Quilmes</v>
      </c>
      <c r="D744" t="s">
        <v>3686</v>
      </c>
      <c r="E744">
        <v>1</v>
      </c>
      <c r="F744">
        <v>19</v>
      </c>
      <c r="G744">
        <v>4</v>
      </c>
      <c r="H744" t="s">
        <v>2081</v>
      </c>
    </row>
    <row r="745" spans="1:8" x14ac:dyDescent="0.35">
      <c r="A745" t="str">
        <f t="shared" si="33"/>
        <v>04</v>
      </c>
      <c r="B745" t="str">
        <f t="shared" si="34"/>
        <v>085</v>
      </c>
      <c r="C745" t="str">
        <f t="shared" si="35"/>
        <v>Quilmes</v>
      </c>
      <c r="D745" t="s">
        <v>3687</v>
      </c>
      <c r="E745">
        <v>1</v>
      </c>
      <c r="F745">
        <v>0</v>
      </c>
      <c r="G745">
        <v>4</v>
      </c>
      <c r="H745" t="s">
        <v>2081</v>
      </c>
    </row>
    <row r="746" spans="1:8" x14ac:dyDescent="0.35">
      <c r="A746" t="str">
        <f t="shared" si="33"/>
        <v>04</v>
      </c>
      <c r="B746" t="str">
        <f t="shared" si="34"/>
        <v>085</v>
      </c>
      <c r="C746" t="str">
        <f t="shared" si="35"/>
        <v>Quilmes</v>
      </c>
      <c r="D746" t="s">
        <v>3688</v>
      </c>
      <c r="E746">
        <v>3</v>
      </c>
      <c r="F746">
        <v>80</v>
      </c>
      <c r="G746">
        <v>4</v>
      </c>
      <c r="H746" t="s">
        <v>2081</v>
      </c>
    </row>
    <row r="747" spans="1:8" x14ac:dyDescent="0.35">
      <c r="A747" t="str">
        <f t="shared" si="33"/>
        <v>04</v>
      </c>
      <c r="B747" t="str">
        <f t="shared" si="34"/>
        <v>085</v>
      </c>
      <c r="C747" t="str">
        <f t="shared" si="35"/>
        <v>Quilmes</v>
      </c>
      <c r="D747" t="s">
        <v>3689</v>
      </c>
      <c r="E747">
        <v>3</v>
      </c>
      <c r="F747">
        <v>119</v>
      </c>
      <c r="G747">
        <v>4</v>
      </c>
      <c r="H747" t="s">
        <v>2081</v>
      </c>
    </row>
    <row r="748" spans="1:8" x14ac:dyDescent="0.35">
      <c r="A748" t="str">
        <f t="shared" si="33"/>
        <v>04</v>
      </c>
      <c r="B748" t="str">
        <f t="shared" si="34"/>
        <v>085</v>
      </c>
      <c r="C748" t="str">
        <f t="shared" si="35"/>
        <v>Quilmes</v>
      </c>
      <c r="D748" t="s">
        <v>3690</v>
      </c>
      <c r="E748">
        <v>6</v>
      </c>
      <c r="F748">
        <v>141</v>
      </c>
      <c r="G748">
        <v>4</v>
      </c>
      <c r="H748" t="s">
        <v>2081</v>
      </c>
    </row>
    <row r="749" spans="1:8" x14ac:dyDescent="0.35">
      <c r="A749" t="str">
        <f t="shared" si="33"/>
        <v>04</v>
      </c>
      <c r="B749" t="str">
        <f t="shared" si="34"/>
        <v>085</v>
      </c>
      <c r="C749" t="str">
        <f t="shared" si="35"/>
        <v>Quilmes</v>
      </c>
      <c r="D749" t="s">
        <v>3691</v>
      </c>
      <c r="E749">
        <v>4</v>
      </c>
      <c r="F749">
        <v>124</v>
      </c>
      <c r="G749">
        <v>4</v>
      </c>
      <c r="H749" t="s">
        <v>2081</v>
      </c>
    </row>
    <row r="750" spans="1:8" x14ac:dyDescent="0.35">
      <c r="A750" t="str">
        <f t="shared" si="33"/>
        <v>04</v>
      </c>
      <c r="B750" t="str">
        <f t="shared" si="34"/>
        <v>085</v>
      </c>
      <c r="C750" t="str">
        <f t="shared" si="35"/>
        <v>Quilmes</v>
      </c>
      <c r="D750" t="s">
        <v>3692</v>
      </c>
      <c r="E750">
        <v>6</v>
      </c>
      <c r="F750">
        <v>191</v>
      </c>
      <c r="G750">
        <v>4</v>
      </c>
      <c r="H750" t="s">
        <v>2081</v>
      </c>
    </row>
    <row r="751" spans="1:8" x14ac:dyDescent="0.35">
      <c r="A751" t="str">
        <f t="shared" si="33"/>
        <v>04</v>
      </c>
      <c r="B751" t="str">
        <f t="shared" si="34"/>
        <v>085</v>
      </c>
      <c r="C751" t="str">
        <f t="shared" si="35"/>
        <v>Quilmes</v>
      </c>
      <c r="D751" t="s">
        <v>3693</v>
      </c>
      <c r="E751">
        <v>5</v>
      </c>
      <c r="F751">
        <v>113</v>
      </c>
      <c r="G751">
        <v>4</v>
      </c>
      <c r="H751" t="s">
        <v>2081</v>
      </c>
    </row>
    <row r="752" spans="1:8" x14ac:dyDescent="0.35">
      <c r="A752" t="str">
        <f t="shared" si="33"/>
        <v>04</v>
      </c>
      <c r="B752" t="str">
        <f t="shared" si="34"/>
        <v>085</v>
      </c>
      <c r="C752" t="str">
        <f t="shared" si="35"/>
        <v>Quilmes</v>
      </c>
      <c r="D752" t="s">
        <v>3694</v>
      </c>
      <c r="E752">
        <v>3</v>
      </c>
      <c r="F752">
        <v>90</v>
      </c>
      <c r="G752">
        <v>4</v>
      </c>
      <c r="H752" t="s">
        <v>2081</v>
      </c>
    </row>
    <row r="753" spans="1:8" x14ac:dyDescent="0.35">
      <c r="A753" t="str">
        <f t="shared" si="33"/>
        <v>04</v>
      </c>
      <c r="B753" t="str">
        <f t="shared" si="34"/>
        <v>085</v>
      </c>
      <c r="C753" t="str">
        <f t="shared" si="35"/>
        <v>Quilmes</v>
      </c>
      <c r="D753" t="s">
        <v>3695</v>
      </c>
      <c r="E753">
        <v>1</v>
      </c>
      <c r="F753">
        <v>18</v>
      </c>
      <c r="G753">
        <v>4</v>
      </c>
      <c r="H753" t="s">
        <v>2081</v>
      </c>
    </row>
    <row r="754" spans="1:8" x14ac:dyDescent="0.35">
      <c r="A754" t="str">
        <f t="shared" si="33"/>
        <v>04</v>
      </c>
      <c r="B754" t="str">
        <f t="shared" si="34"/>
        <v>085</v>
      </c>
      <c r="C754" t="str">
        <f t="shared" si="35"/>
        <v>Quilmes</v>
      </c>
      <c r="D754" t="s">
        <v>3696</v>
      </c>
      <c r="E754">
        <v>1</v>
      </c>
      <c r="F754">
        <v>17</v>
      </c>
      <c r="G754">
        <v>4</v>
      </c>
      <c r="H754" t="s">
        <v>2081</v>
      </c>
    </row>
    <row r="755" spans="1:8" x14ac:dyDescent="0.35">
      <c r="A755" t="str">
        <f t="shared" si="33"/>
        <v>04</v>
      </c>
      <c r="B755" t="str">
        <f t="shared" si="34"/>
        <v>085</v>
      </c>
      <c r="C755" t="str">
        <f t="shared" si="35"/>
        <v>Quilmes</v>
      </c>
      <c r="D755" t="s">
        <v>3697</v>
      </c>
      <c r="E755">
        <v>3</v>
      </c>
      <c r="F755">
        <v>86</v>
      </c>
      <c r="G755">
        <v>4</v>
      </c>
      <c r="H755" t="s">
        <v>2081</v>
      </c>
    </row>
    <row r="756" spans="1:8" x14ac:dyDescent="0.35">
      <c r="A756" t="str">
        <f t="shared" si="33"/>
        <v>04</v>
      </c>
      <c r="B756" t="str">
        <f t="shared" si="34"/>
        <v>085</v>
      </c>
      <c r="C756" t="str">
        <f t="shared" si="35"/>
        <v>Quilmes</v>
      </c>
      <c r="D756" t="s">
        <v>3698</v>
      </c>
      <c r="E756">
        <v>1</v>
      </c>
      <c r="F756">
        <v>16</v>
      </c>
      <c r="G756">
        <v>4</v>
      </c>
      <c r="H756" t="s">
        <v>2081</v>
      </c>
    </row>
    <row r="757" spans="1:8" x14ac:dyDescent="0.35">
      <c r="A757" t="str">
        <f t="shared" si="33"/>
        <v>04</v>
      </c>
      <c r="B757" t="str">
        <f t="shared" si="34"/>
        <v>085</v>
      </c>
      <c r="C757" t="str">
        <f t="shared" si="35"/>
        <v>Quilmes</v>
      </c>
      <c r="D757" t="s">
        <v>3699</v>
      </c>
      <c r="E757">
        <v>3</v>
      </c>
      <c r="F757">
        <v>56</v>
      </c>
      <c r="G757">
        <v>4</v>
      </c>
      <c r="H757" t="s">
        <v>2081</v>
      </c>
    </row>
    <row r="758" spans="1:8" x14ac:dyDescent="0.35">
      <c r="A758" t="str">
        <f t="shared" si="33"/>
        <v>04</v>
      </c>
      <c r="B758" t="str">
        <f t="shared" si="34"/>
        <v>085</v>
      </c>
      <c r="C758" t="str">
        <f t="shared" si="35"/>
        <v>Quilmes</v>
      </c>
      <c r="D758" t="s">
        <v>3700</v>
      </c>
      <c r="E758">
        <v>6</v>
      </c>
      <c r="F758">
        <v>183</v>
      </c>
      <c r="G758">
        <v>4</v>
      </c>
      <c r="H758" t="s">
        <v>2081</v>
      </c>
    </row>
    <row r="759" spans="1:8" x14ac:dyDescent="0.35">
      <c r="A759" t="str">
        <f t="shared" si="33"/>
        <v>04</v>
      </c>
      <c r="B759" t="str">
        <f t="shared" si="34"/>
        <v>085</v>
      </c>
      <c r="C759" t="str">
        <f t="shared" si="35"/>
        <v>Quilmes</v>
      </c>
      <c r="D759" t="s">
        <v>3701</v>
      </c>
      <c r="E759">
        <v>1</v>
      </c>
      <c r="F759">
        <v>19</v>
      </c>
      <c r="G759">
        <v>4</v>
      </c>
      <c r="H759" t="s">
        <v>2081</v>
      </c>
    </row>
    <row r="760" spans="1:8" x14ac:dyDescent="0.35">
      <c r="A760" t="str">
        <f t="shared" si="33"/>
        <v>04</v>
      </c>
      <c r="B760" t="str">
        <f t="shared" si="34"/>
        <v>085</v>
      </c>
      <c r="C760" t="str">
        <f t="shared" si="35"/>
        <v>Quilmes</v>
      </c>
      <c r="D760" t="s">
        <v>3702</v>
      </c>
      <c r="E760">
        <v>1</v>
      </c>
      <c r="F760">
        <v>12</v>
      </c>
      <c r="G760">
        <v>4</v>
      </c>
      <c r="H760" t="s">
        <v>2081</v>
      </c>
    </row>
    <row r="761" spans="1:8" x14ac:dyDescent="0.35">
      <c r="A761" t="str">
        <f t="shared" si="33"/>
        <v>04</v>
      </c>
      <c r="B761" t="str">
        <f t="shared" si="34"/>
        <v>085</v>
      </c>
      <c r="C761" t="str">
        <f t="shared" si="35"/>
        <v>Quilmes</v>
      </c>
      <c r="D761" t="s">
        <v>3703</v>
      </c>
      <c r="E761">
        <v>1</v>
      </c>
      <c r="F761">
        <v>19</v>
      </c>
      <c r="G761">
        <v>4</v>
      </c>
      <c r="H761" t="s">
        <v>2081</v>
      </c>
    </row>
    <row r="762" spans="1:8" x14ac:dyDescent="0.35">
      <c r="A762" t="str">
        <f t="shared" si="33"/>
        <v>04</v>
      </c>
      <c r="B762" t="str">
        <f t="shared" si="34"/>
        <v>085</v>
      </c>
      <c r="C762" t="str">
        <f t="shared" si="35"/>
        <v>Quilmes</v>
      </c>
      <c r="D762" t="s">
        <v>3704</v>
      </c>
      <c r="E762">
        <v>3</v>
      </c>
      <c r="F762">
        <v>114</v>
      </c>
      <c r="G762">
        <v>4</v>
      </c>
      <c r="H762" t="s">
        <v>2081</v>
      </c>
    </row>
    <row r="763" spans="1:8" x14ac:dyDescent="0.35">
      <c r="A763" t="str">
        <f t="shared" si="33"/>
        <v>04</v>
      </c>
      <c r="B763" t="str">
        <f t="shared" si="34"/>
        <v>085</v>
      </c>
      <c r="C763" t="str">
        <f t="shared" si="35"/>
        <v>Quilmes</v>
      </c>
      <c r="D763" t="s">
        <v>3705</v>
      </c>
      <c r="E763">
        <v>1</v>
      </c>
      <c r="F763">
        <v>15</v>
      </c>
      <c r="G763">
        <v>4</v>
      </c>
      <c r="H763" t="s">
        <v>2081</v>
      </c>
    </row>
    <row r="764" spans="1:8" x14ac:dyDescent="0.35">
      <c r="A764" t="str">
        <f t="shared" si="33"/>
        <v>04</v>
      </c>
      <c r="B764" t="str">
        <f t="shared" si="34"/>
        <v>085</v>
      </c>
      <c r="C764" t="str">
        <f t="shared" si="35"/>
        <v>Quilmes</v>
      </c>
      <c r="D764" t="s">
        <v>3706</v>
      </c>
      <c r="E764">
        <v>1</v>
      </c>
      <c r="F764">
        <v>17</v>
      </c>
      <c r="G764">
        <v>4</v>
      </c>
      <c r="H764" t="s">
        <v>2081</v>
      </c>
    </row>
    <row r="765" spans="1:8" x14ac:dyDescent="0.35">
      <c r="A765" t="str">
        <f t="shared" si="33"/>
        <v>04</v>
      </c>
      <c r="B765" t="str">
        <f t="shared" si="34"/>
        <v>085</v>
      </c>
      <c r="C765" t="str">
        <f t="shared" si="35"/>
        <v>Quilmes</v>
      </c>
      <c r="D765" t="s">
        <v>3707</v>
      </c>
      <c r="E765">
        <v>1</v>
      </c>
      <c r="F765">
        <v>26</v>
      </c>
      <c r="G765">
        <v>4</v>
      </c>
      <c r="H765" t="s">
        <v>2081</v>
      </c>
    </row>
    <row r="766" spans="1:8" x14ac:dyDescent="0.35">
      <c r="A766" t="str">
        <f t="shared" si="33"/>
        <v>04</v>
      </c>
      <c r="B766" t="str">
        <f t="shared" si="34"/>
        <v>085</v>
      </c>
      <c r="C766" t="str">
        <f t="shared" si="35"/>
        <v>Quilmes</v>
      </c>
      <c r="D766" t="s">
        <v>3708</v>
      </c>
      <c r="E766">
        <v>1</v>
      </c>
      <c r="F766">
        <v>25</v>
      </c>
      <c r="G766">
        <v>4</v>
      </c>
      <c r="H766" t="s">
        <v>2081</v>
      </c>
    </row>
    <row r="767" spans="1:8" x14ac:dyDescent="0.35">
      <c r="A767" t="str">
        <f t="shared" si="33"/>
        <v>04</v>
      </c>
      <c r="B767" t="str">
        <f t="shared" si="34"/>
        <v>085</v>
      </c>
      <c r="C767" t="str">
        <f t="shared" si="35"/>
        <v>Quilmes</v>
      </c>
      <c r="D767" t="s">
        <v>3709</v>
      </c>
      <c r="E767">
        <v>1</v>
      </c>
      <c r="F767">
        <v>24</v>
      </c>
      <c r="G767">
        <v>4</v>
      </c>
      <c r="H767" t="s">
        <v>2081</v>
      </c>
    </row>
    <row r="768" spans="1:8" x14ac:dyDescent="0.35">
      <c r="A768" t="str">
        <f t="shared" si="33"/>
        <v>04</v>
      </c>
      <c r="B768" t="str">
        <f t="shared" si="34"/>
        <v>085</v>
      </c>
      <c r="C768" t="str">
        <f t="shared" si="35"/>
        <v>Quilmes</v>
      </c>
      <c r="D768" t="s">
        <v>3710</v>
      </c>
      <c r="E768">
        <v>1</v>
      </c>
      <c r="F768">
        <v>20</v>
      </c>
      <c r="G768">
        <v>4</v>
      </c>
      <c r="H768" t="s">
        <v>2081</v>
      </c>
    </row>
    <row r="769" spans="1:8" x14ac:dyDescent="0.35">
      <c r="A769" t="str">
        <f t="shared" si="33"/>
        <v>04</v>
      </c>
      <c r="B769" t="str">
        <f t="shared" si="34"/>
        <v>085</v>
      </c>
      <c r="C769" t="str">
        <f t="shared" si="35"/>
        <v>Quilmes</v>
      </c>
      <c r="D769" t="s">
        <v>3711</v>
      </c>
      <c r="E769">
        <v>4</v>
      </c>
      <c r="F769">
        <v>103</v>
      </c>
      <c r="G769">
        <v>4</v>
      </c>
      <c r="H769" t="s">
        <v>2081</v>
      </c>
    </row>
    <row r="770" spans="1:8" x14ac:dyDescent="0.35">
      <c r="A770" t="str">
        <f t="shared" si="33"/>
        <v>04</v>
      </c>
      <c r="B770" t="str">
        <f t="shared" si="34"/>
        <v>085</v>
      </c>
      <c r="C770" t="str">
        <f t="shared" si="35"/>
        <v>Quilmes</v>
      </c>
      <c r="D770" t="s">
        <v>3712</v>
      </c>
      <c r="E770">
        <v>2</v>
      </c>
      <c r="F770">
        <v>48</v>
      </c>
      <c r="G770">
        <v>4</v>
      </c>
      <c r="H770" t="s">
        <v>2081</v>
      </c>
    </row>
    <row r="771" spans="1:8" x14ac:dyDescent="0.35">
      <c r="A771" t="str">
        <f t="shared" ref="A771:A834" si="36">+VLOOKUP(H771,$K:$N,2,FALSE)</f>
        <v>04</v>
      </c>
      <c r="B771" t="str">
        <f t="shared" ref="B771:B834" si="37">+VLOOKUP(H771,$K:$N,3,FALSE)</f>
        <v>085</v>
      </c>
      <c r="C771" t="str">
        <f t="shared" ref="C771:C834" si="38">+VLOOKUP(H771,$K:$N,4,FALSE)</f>
        <v>Quilmes</v>
      </c>
      <c r="D771" t="s">
        <v>3713</v>
      </c>
      <c r="E771">
        <v>1</v>
      </c>
      <c r="F771">
        <v>20</v>
      </c>
      <c r="G771">
        <v>4</v>
      </c>
      <c r="H771" t="s">
        <v>2081</v>
      </c>
    </row>
    <row r="772" spans="1:8" x14ac:dyDescent="0.35">
      <c r="A772" t="str">
        <f t="shared" si="36"/>
        <v>04</v>
      </c>
      <c r="B772" t="str">
        <f t="shared" si="37"/>
        <v>085</v>
      </c>
      <c r="C772" t="str">
        <f t="shared" si="38"/>
        <v>Quilmes</v>
      </c>
      <c r="D772" t="s">
        <v>3714</v>
      </c>
      <c r="E772">
        <v>2</v>
      </c>
      <c r="F772">
        <v>39</v>
      </c>
      <c r="G772">
        <v>4</v>
      </c>
      <c r="H772" t="s">
        <v>2081</v>
      </c>
    </row>
    <row r="773" spans="1:8" x14ac:dyDescent="0.35">
      <c r="A773" t="str">
        <f t="shared" si="36"/>
        <v>04</v>
      </c>
      <c r="B773" t="str">
        <f t="shared" si="37"/>
        <v>085</v>
      </c>
      <c r="C773" t="str">
        <f t="shared" si="38"/>
        <v>Quilmes</v>
      </c>
      <c r="D773" t="s">
        <v>3715</v>
      </c>
      <c r="E773">
        <v>2</v>
      </c>
      <c r="F773">
        <v>40</v>
      </c>
      <c r="G773">
        <v>4</v>
      </c>
      <c r="H773" t="s">
        <v>2081</v>
      </c>
    </row>
    <row r="774" spans="1:8" x14ac:dyDescent="0.35">
      <c r="A774" t="str">
        <f t="shared" si="36"/>
        <v>04</v>
      </c>
      <c r="B774" t="str">
        <f t="shared" si="37"/>
        <v>085</v>
      </c>
      <c r="C774" t="str">
        <f t="shared" si="38"/>
        <v>Quilmes</v>
      </c>
      <c r="D774" t="s">
        <v>3716</v>
      </c>
      <c r="E774">
        <v>1</v>
      </c>
      <c r="F774">
        <v>18</v>
      </c>
      <c r="G774">
        <v>4</v>
      </c>
      <c r="H774" t="s">
        <v>2081</v>
      </c>
    </row>
    <row r="775" spans="1:8" x14ac:dyDescent="0.35">
      <c r="A775" t="str">
        <f t="shared" si="36"/>
        <v>04</v>
      </c>
      <c r="B775" t="str">
        <f t="shared" si="37"/>
        <v>085</v>
      </c>
      <c r="C775" t="str">
        <f t="shared" si="38"/>
        <v>Quilmes</v>
      </c>
      <c r="D775" t="s">
        <v>3717</v>
      </c>
      <c r="E775">
        <v>1</v>
      </c>
      <c r="F775">
        <v>24</v>
      </c>
      <c r="G775">
        <v>4</v>
      </c>
      <c r="H775" t="s">
        <v>2081</v>
      </c>
    </row>
    <row r="776" spans="1:8" x14ac:dyDescent="0.35">
      <c r="A776" t="str">
        <f t="shared" si="36"/>
        <v>04</v>
      </c>
      <c r="B776" t="str">
        <f t="shared" si="37"/>
        <v>085</v>
      </c>
      <c r="C776" t="str">
        <f t="shared" si="38"/>
        <v>Quilmes</v>
      </c>
      <c r="D776" t="s">
        <v>3718</v>
      </c>
      <c r="E776">
        <v>1</v>
      </c>
      <c r="F776">
        <v>0</v>
      </c>
      <c r="G776">
        <v>4</v>
      </c>
      <c r="H776" t="s">
        <v>2081</v>
      </c>
    </row>
    <row r="777" spans="1:8" x14ac:dyDescent="0.35">
      <c r="A777" t="str">
        <f t="shared" si="36"/>
        <v>04</v>
      </c>
      <c r="B777" t="str">
        <f t="shared" si="37"/>
        <v>085</v>
      </c>
      <c r="C777" t="str">
        <f t="shared" si="38"/>
        <v>Quilmes</v>
      </c>
      <c r="D777" t="s">
        <v>3719</v>
      </c>
      <c r="E777">
        <v>1</v>
      </c>
      <c r="F777">
        <v>16</v>
      </c>
      <c r="G777">
        <v>4</v>
      </c>
      <c r="H777" t="s">
        <v>2081</v>
      </c>
    </row>
    <row r="778" spans="1:8" x14ac:dyDescent="0.35">
      <c r="A778" t="str">
        <f t="shared" si="36"/>
        <v>04</v>
      </c>
      <c r="B778" t="str">
        <f t="shared" si="37"/>
        <v>085</v>
      </c>
      <c r="C778" t="str">
        <f t="shared" si="38"/>
        <v>Quilmes</v>
      </c>
      <c r="D778" t="s">
        <v>3720</v>
      </c>
      <c r="E778">
        <v>3</v>
      </c>
      <c r="F778">
        <v>59</v>
      </c>
      <c r="G778">
        <v>4</v>
      </c>
      <c r="H778" t="s">
        <v>2081</v>
      </c>
    </row>
    <row r="779" spans="1:8" x14ac:dyDescent="0.35">
      <c r="A779" t="str">
        <f t="shared" si="36"/>
        <v>04</v>
      </c>
      <c r="B779" t="str">
        <f t="shared" si="37"/>
        <v>085</v>
      </c>
      <c r="C779" t="str">
        <f t="shared" si="38"/>
        <v>Quilmes</v>
      </c>
      <c r="D779" t="s">
        <v>3721</v>
      </c>
      <c r="E779">
        <v>1</v>
      </c>
      <c r="F779">
        <v>11</v>
      </c>
      <c r="G779">
        <v>4</v>
      </c>
      <c r="H779" t="s">
        <v>2081</v>
      </c>
    </row>
    <row r="780" spans="1:8" x14ac:dyDescent="0.35">
      <c r="A780" t="str">
        <f t="shared" si="36"/>
        <v>05</v>
      </c>
      <c r="B780" t="str">
        <f t="shared" si="37"/>
        <v>004</v>
      </c>
      <c r="C780" t="str">
        <f t="shared" si="38"/>
        <v>Almirante Brown</v>
      </c>
      <c r="D780" t="s">
        <v>3722</v>
      </c>
      <c r="E780">
        <v>3</v>
      </c>
      <c r="F780">
        <v>65</v>
      </c>
      <c r="G780">
        <v>5</v>
      </c>
      <c r="H780" t="s">
        <v>256</v>
      </c>
    </row>
    <row r="781" spans="1:8" x14ac:dyDescent="0.35">
      <c r="A781" t="str">
        <f t="shared" si="36"/>
        <v>05</v>
      </c>
      <c r="B781" t="str">
        <f t="shared" si="37"/>
        <v>004</v>
      </c>
      <c r="C781" t="str">
        <f t="shared" si="38"/>
        <v>Almirante Brown</v>
      </c>
      <c r="D781" t="s">
        <v>3723</v>
      </c>
      <c r="E781">
        <v>1</v>
      </c>
      <c r="F781">
        <v>21</v>
      </c>
      <c r="G781">
        <v>5</v>
      </c>
      <c r="H781" t="s">
        <v>256</v>
      </c>
    </row>
    <row r="782" spans="1:8" x14ac:dyDescent="0.35">
      <c r="A782" t="str">
        <f t="shared" si="36"/>
        <v>05</v>
      </c>
      <c r="B782" t="str">
        <f t="shared" si="37"/>
        <v>004</v>
      </c>
      <c r="C782" t="str">
        <f t="shared" si="38"/>
        <v>Almirante Brown</v>
      </c>
      <c r="D782" t="s">
        <v>3724</v>
      </c>
      <c r="E782">
        <v>1</v>
      </c>
      <c r="F782">
        <v>0</v>
      </c>
      <c r="G782">
        <v>5</v>
      </c>
      <c r="H782" t="s">
        <v>256</v>
      </c>
    </row>
    <row r="783" spans="1:8" x14ac:dyDescent="0.35">
      <c r="A783" t="str">
        <f t="shared" si="36"/>
        <v>05</v>
      </c>
      <c r="B783" t="str">
        <f t="shared" si="37"/>
        <v>004</v>
      </c>
      <c r="C783" t="str">
        <f t="shared" si="38"/>
        <v>Almirante Brown</v>
      </c>
      <c r="D783" t="s">
        <v>3725</v>
      </c>
      <c r="E783">
        <v>1</v>
      </c>
      <c r="F783">
        <v>0</v>
      </c>
      <c r="G783">
        <v>5</v>
      </c>
      <c r="H783" t="s">
        <v>256</v>
      </c>
    </row>
    <row r="784" spans="1:8" x14ac:dyDescent="0.35">
      <c r="A784" t="str">
        <f t="shared" si="36"/>
        <v>05</v>
      </c>
      <c r="B784" t="str">
        <f t="shared" si="37"/>
        <v>004</v>
      </c>
      <c r="C784" t="str">
        <f t="shared" si="38"/>
        <v>Almirante Brown</v>
      </c>
      <c r="D784" t="s">
        <v>3726</v>
      </c>
      <c r="E784">
        <v>1</v>
      </c>
      <c r="F784">
        <v>14</v>
      </c>
      <c r="G784">
        <v>5</v>
      </c>
      <c r="H784" t="s">
        <v>256</v>
      </c>
    </row>
    <row r="785" spans="1:8" x14ac:dyDescent="0.35">
      <c r="A785" t="str">
        <f t="shared" si="36"/>
        <v>05</v>
      </c>
      <c r="B785" t="str">
        <f t="shared" si="37"/>
        <v>004</v>
      </c>
      <c r="C785" t="str">
        <f t="shared" si="38"/>
        <v>Almirante Brown</v>
      </c>
      <c r="D785" t="s">
        <v>3727</v>
      </c>
      <c r="E785">
        <v>6</v>
      </c>
      <c r="F785">
        <v>113</v>
      </c>
      <c r="G785">
        <v>5</v>
      </c>
      <c r="H785" t="s">
        <v>256</v>
      </c>
    </row>
    <row r="786" spans="1:8" x14ac:dyDescent="0.35">
      <c r="A786" t="str">
        <f t="shared" si="36"/>
        <v>05</v>
      </c>
      <c r="B786" t="str">
        <f t="shared" si="37"/>
        <v>004</v>
      </c>
      <c r="C786" t="str">
        <f t="shared" si="38"/>
        <v>Almirante Brown</v>
      </c>
      <c r="D786" t="s">
        <v>3728</v>
      </c>
      <c r="E786">
        <v>1</v>
      </c>
      <c r="F786">
        <v>14</v>
      </c>
      <c r="G786">
        <v>5</v>
      </c>
      <c r="H786" t="s">
        <v>256</v>
      </c>
    </row>
    <row r="787" spans="1:8" x14ac:dyDescent="0.35">
      <c r="A787" t="str">
        <f t="shared" si="36"/>
        <v>05</v>
      </c>
      <c r="B787" t="str">
        <f t="shared" si="37"/>
        <v>004</v>
      </c>
      <c r="C787" t="str">
        <f t="shared" si="38"/>
        <v>Almirante Brown</v>
      </c>
      <c r="D787" t="s">
        <v>3729</v>
      </c>
      <c r="E787">
        <v>1</v>
      </c>
      <c r="F787">
        <v>9</v>
      </c>
      <c r="G787">
        <v>5</v>
      </c>
      <c r="H787" t="s">
        <v>256</v>
      </c>
    </row>
    <row r="788" spans="1:8" x14ac:dyDescent="0.35">
      <c r="A788" t="str">
        <f t="shared" si="36"/>
        <v>05</v>
      </c>
      <c r="B788" t="str">
        <f t="shared" si="37"/>
        <v>004</v>
      </c>
      <c r="C788" t="str">
        <f t="shared" si="38"/>
        <v>Almirante Brown</v>
      </c>
      <c r="D788" t="s">
        <v>3730</v>
      </c>
      <c r="E788">
        <v>3</v>
      </c>
      <c r="F788">
        <v>71</v>
      </c>
      <c r="G788">
        <v>5</v>
      </c>
      <c r="H788" t="s">
        <v>256</v>
      </c>
    </row>
    <row r="789" spans="1:8" x14ac:dyDescent="0.35">
      <c r="A789" t="str">
        <f t="shared" si="36"/>
        <v>05</v>
      </c>
      <c r="B789" t="str">
        <f t="shared" si="37"/>
        <v>004</v>
      </c>
      <c r="C789" t="str">
        <f t="shared" si="38"/>
        <v>Almirante Brown</v>
      </c>
      <c r="D789" t="s">
        <v>3731</v>
      </c>
      <c r="E789">
        <v>2</v>
      </c>
      <c r="F789">
        <v>46</v>
      </c>
      <c r="G789">
        <v>5</v>
      </c>
      <c r="H789" t="s">
        <v>256</v>
      </c>
    </row>
    <row r="790" spans="1:8" x14ac:dyDescent="0.35">
      <c r="A790" t="str">
        <f t="shared" si="36"/>
        <v>05</v>
      </c>
      <c r="B790" t="str">
        <f t="shared" si="37"/>
        <v>004</v>
      </c>
      <c r="C790" t="str">
        <f t="shared" si="38"/>
        <v>Almirante Brown</v>
      </c>
      <c r="D790" t="s">
        <v>3732</v>
      </c>
      <c r="E790">
        <v>1</v>
      </c>
      <c r="F790">
        <v>16</v>
      </c>
      <c r="G790">
        <v>5</v>
      </c>
      <c r="H790" t="s">
        <v>256</v>
      </c>
    </row>
    <row r="791" spans="1:8" x14ac:dyDescent="0.35">
      <c r="A791" t="str">
        <f t="shared" si="36"/>
        <v>05</v>
      </c>
      <c r="B791" t="str">
        <f t="shared" si="37"/>
        <v>004</v>
      </c>
      <c r="C791" t="str">
        <f t="shared" si="38"/>
        <v>Almirante Brown</v>
      </c>
      <c r="D791" t="s">
        <v>3733</v>
      </c>
      <c r="E791">
        <v>1</v>
      </c>
      <c r="F791">
        <v>18</v>
      </c>
      <c r="G791">
        <v>5</v>
      </c>
      <c r="H791" t="s">
        <v>256</v>
      </c>
    </row>
    <row r="792" spans="1:8" x14ac:dyDescent="0.35">
      <c r="A792" t="str">
        <f t="shared" si="36"/>
        <v>05</v>
      </c>
      <c r="B792" t="str">
        <f t="shared" si="37"/>
        <v>004</v>
      </c>
      <c r="C792" t="str">
        <f t="shared" si="38"/>
        <v>Almirante Brown</v>
      </c>
      <c r="D792" t="s">
        <v>3734</v>
      </c>
      <c r="E792">
        <v>7</v>
      </c>
      <c r="F792">
        <v>156</v>
      </c>
      <c r="G792">
        <v>5</v>
      </c>
      <c r="H792" t="s">
        <v>256</v>
      </c>
    </row>
    <row r="793" spans="1:8" x14ac:dyDescent="0.35">
      <c r="A793" t="str">
        <f t="shared" si="36"/>
        <v>05</v>
      </c>
      <c r="B793" t="str">
        <f t="shared" si="37"/>
        <v>004</v>
      </c>
      <c r="C793" t="str">
        <f t="shared" si="38"/>
        <v>Almirante Brown</v>
      </c>
      <c r="D793" t="s">
        <v>3735</v>
      </c>
      <c r="E793">
        <v>2</v>
      </c>
      <c r="F793">
        <v>43</v>
      </c>
      <c r="G793">
        <v>5</v>
      </c>
      <c r="H793" t="s">
        <v>256</v>
      </c>
    </row>
    <row r="794" spans="1:8" x14ac:dyDescent="0.35">
      <c r="A794" t="str">
        <f t="shared" si="36"/>
        <v>05</v>
      </c>
      <c r="B794" t="str">
        <f t="shared" si="37"/>
        <v>004</v>
      </c>
      <c r="C794" t="str">
        <f t="shared" si="38"/>
        <v>Almirante Brown</v>
      </c>
      <c r="D794" t="s">
        <v>3736</v>
      </c>
      <c r="E794">
        <v>1</v>
      </c>
      <c r="F794">
        <v>26</v>
      </c>
      <c r="G794">
        <v>5</v>
      </c>
      <c r="H794" t="s">
        <v>256</v>
      </c>
    </row>
    <row r="795" spans="1:8" x14ac:dyDescent="0.35">
      <c r="A795" t="str">
        <f t="shared" si="36"/>
        <v>05</v>
      </c>
      <c r="B795" t="str">
        <f t="shared" si="37"/>
        <v>004</v>
      </c>
      <c r="C795" t="str">
        <f t="shared" si="38"/>
        <v>Almirante Brown</v>
      </c>
      <c r="D795" t="s">
        <v>3737</v>
      </c>
      <c r="E795">
        <v>1</v>
      </c>
      <c r="F795">
        <v>17</v>
      </c>
      <c r="G795">
        <v>5</v>
      </c>
      <c r="H795" t="s">
        <v>256</v>
      </c>
    </row>
    <row r="796" spans="1:8" x14ac:dyDescent="0.35">
      <c r="A796" t="str">
        <f t="shared" si="36"/>
        <v>05</v>
      </c>
      <c r="B796" t="str">
        <f t="shared" si="37"/>
        <v>004</v>
      </c>
      <c r="C796" t="str">
        <f t="shared" si="38"/>
        <v>Almirante Brown</v>
      </c>
      <c r="D796" t="s">
        <v>3738</v>
      </c>
      <c r="E796">
        <v>1</v>
      </c>
      <c r="F796">
        <v>16</v>
      </c>
      <c r="G796">
        <v>5</v>
      </c>
      <c r="H796" t="s">
        <v>256</v>
      </c>
    </row>
    <row r="797" spans="1:8" x14ac:dyDescent="0.35">
      <c r="A797" t="str">
        <f t="shared" si="36"/>
        <v>05</v>
      </c>
      <c r="B797" t="str">
        <f t="shared" si="37"/>
        <v>004</v>
      </c>
      <c r="C797" t="str">
        <f t="shared" si="38"/>
        <v>Almirante Brown</v>
      </c>
      <c r="D797" t="s">
        <v>3739</v>
      </c>
      <c r="E797">
        <v>2</v>
      </c>
      <c r="F797">
        <v>47</v>
      </c>
      <c r="G797">
        <v>5</v>
      </c>
      <c r="H797" t="s">
        <v>256</v>
      </c>
    </row>
    <row r="798" spans="1:8" x14ac:dyDescent="0.35">
      <c r="A798" t="str">
        <f t="shared" si="36"/>
        <v>05</v>
      </c>
      <c r="B798" t="str">
        <f t="shared" si="37"/>
        <v>004</v>
      </c>
      <c r="C798" t="str">
        <f t="shared" si="38"/>
        <v>Almirante Brown</v>
      </c>
      <c r="D798" t="s">
        <v>3740</v>
      </c>
      <c r="E798">
        <v>1</v>
      </c>
      <c r="F798">
        <v>16</v>
      </c>
      <c r="G798">
        <v>5</v>
      </c>
      <c r="H798" t="s">
        <v>256</v>
      </c>
    </row>
    <row r="799" spans="1:8" x14ac:dyDescent="0.35">
      <c r="A799" t="str">
        <f t="shared" si="36"/>
        <v>05</v>
      </c>
      <c r="B799" t="str">
        <f t="shared" si="37"/>
        <v>004</v>
      </c>
      <c r="C799" t="str">
        <f t="shared" si="38"/>
        <v>Almirante Brown</v>
      </c>
      <c r="D799" t="s">
        <v>3741</v>
      </c>
      <c r="E799">
        <v>1</v>
      </c>
      <c r="F799">
        <v>0</v>
      </c>
      <c r="G799">
        <v>5</v>
      </c>
      <c r="H799" t="s">
        <v>256</v>
      </c>
    </row>
    <row r="800" spans="1:8" x14ac:dyDescent="0.35">
      <c r="A800" t="str">
        <f t="shared" si="36"/>
        <v>05</v>
      </c>
      <c r="B800" t="str">
        <f t="shared" si="37"/>
        <v>004</v>
      </c>
      <c r="C800" t="str">
        <f t="shared" si="38"/>
        <v>Almirante Brown</v>
      </c>
      <c r="D800" t="s">
        <v>3742</v>
      </c>
      <c r="E800">
        <v>1</v>
      </c>
      <c r="F800">
        <v>21</v>
      </c>
      <c r="G800">
        <v>5</v>
      </c>
      <c r="H800" t="s">
        <v>256</v>
      </c>
    </row>
    <row r="801" spans="1:8" x14ac:dyDescent="0.35">
      <c r="A801" t="str">
        <f t="shared" si="36"/>
        <v>05</v>
      </c>
      <c r="B801" t="str">
        <f t="shared" si="37"/>
        <v>004</v>
      </c>
      <c r="C801" t="str">
        <f t="shared" si="38"/>
        <v>Almirante Brown</v>
      </c>
      <c r="D801" t="s">
        <v>3743</v>
      </c>
      <c r="E801">
        <v>1</v>
      </c>
      <c r="F801">
        <v>15</v>
      </c>
      <c r="G801">
        <v>5</v>
      </c>
      <c r="H801" t="s">
        <v>256</v>
      </c>
    </row>
    <row r="802" spans="1:8" x14ac:dyDescent="0.35">
      <c r="A802" t="str">
        <f t="shared" si="36"/>
        <v>05</v>
      </c>
      <c r="B802" t="str">
        <f t="shared" si="37"/>
        <v>004</v>
      </c>
      <c r="C802" t="str">
        <f t="shared" si="38"/>
        <v>Almirante Brown</v>
      </c>
      <c r="D802" t="s">
        <v>3744</v>
      </c>
      <c r="E802">
        <v>1</v>
      </c>
      <c r="F802">
        <v>18</v>
      </c>
      <c r="G802">
        <v>5</v>
      </c>
      <c r="H802" t="s">
        <v>256</v>
      </c>
    </row>
    <row r="803" spans="1:8" x14ac:dyDescent="0.35">
      <c r="A803" t="str">
        <f t="shared" si="36"/>
        <v>05</v>
      </c>
      <c r="B803" t="str">
        <f t="shared" si="37"/>
        <v>004</v>
      </c>
      <c r="C803" t="str">
        <f t="shared" si="38"/>
        <v>Almirante Brown</v>
      </c>
      <c r="D803" t="s">
        <v>3745</v>
      </c>
      <c r="E803">
        <v>1</v>
      </c>
      <c r="F803">
        <v>17</v>
      </c>
      <c r="G803">
        <v>5</v>
      </c>
      <c r="H803" t="s">
        <v>256</v>
      </c>
    </row>
    <row r="804" spans="1:8" x14ac:dyDescent="0.35">
      <c r="A804" t="str">
        <f t="shared" si="36"/>
        <v>05</v>
      </c>
      <c r="B804" t="str">
        <f t="shared" si="37"/>
        <v>004</v>
      </c>
      <c r="C804" t="str">
        <f t="shared" si="38"/>
        <v>Almirante Brown</v>
      </c>
      <c r="D804" t="s">
        <v>3746</v>
      </c>
      <c r="E804">
        <v>2</v>
      </c>
      <c r="F804">
        <v>51</v>
      </c>
      <c r="G804">
        <v>5</v>
      </c>
      <c r="H804" t="s">
        <v>256</v>
      </c>
    </row>
    <row r="805" spans="1:8" x14ac:dyDescent="0.35">
      <c r="A805" t="str">
        <f t="shared" si="36"/>
        <v>05</v>
      </c>
      <c r="B805" t="str">
        <f t="shared" si="37"/>
        <v>004</v>
      </c>
      <c r="C805" t="str">
        <f t="shared" si="38"/>
        <v>Almirante Brown</v>
      </c>
      <c r="D805" t="s">
        <v>3747</v>
      </c>
      <c r="E805">
        <v>1</v>
      </c>
      <c r="F805">
        <v>23</v>
      </c>
      <c r="G805">
        <v>5</v>
      </c>
      <c r="H805" t="s">
        <v>256</v>
      </c>
    </row>
    <row r="806" spans="1:8" x14ac:dyDescent="0.35">
      <c r="A806" t="str">
        <f t="shared" si="36"/>
        <v>05</v>
      </c>
      <c r="B806" t="str">
        <f t="shared" si="37"/>
        <v>004</v>
      </c>
      <c r="C806" t="str">
        <f t="shared" si="38"/>
        <v>Almirante Brown</v>
      </c>
      <c r="D806" t="s">
        <v>3748</v>
      </c>
      <c r="E806">
        <v>1</v>
      </c>
      <c r="F806">
        <v>19</v>
      </c>
      <c r="G806">
        <v>5</v>
      </c>
      <c r="H806" t="s">
        <v>256</v>
      </c>
    </row>
    <row r="807" spans="1:8" x14ac:dyDescent="0.35">
      <c r="A807" t="str">
        <f t="shared" si="36"/>
        <v>05</v>
      </c>
      <c r="B807" t="str">
        <f t="shared" si="37"/>
        <v>004</v>
      </c>
      <c r="C807" t="str">
        <f t="shared" si="38"/>
        <v>Almirante Brown</v>
      </c>
      <c r="D807" t="s">
        <v>3749</v>
      </c>
      <c r="E807">
        <v>1</v>
      </c>
      <c r="F807">
        <v>26</v>
      </c>
      <c r="G807">
        <v>5</v>
      </c>
      <c r="H807" t="s">
        <v>256</v>
      </c>
    </row>
    <row r="808" spans="1:8" x14ac:dyDescent="0.35">
      <c r="A808" t="str">
        <f t="shared" si="36"/>
        <v>05</v>
      </c>
      <c r="B808" t="str">
        <f t="shared" si="37"/>
        <v>004</v>
      </c>
      <c r="C808" t="str">
        <f t="shared" si="38"/>
        <v>Almirante Brown</v>
      </c>
      <c r="D808" t="s">
        <v>3750</v>
      </c>
      <c r="E808">
        <v>2</v>
      </c>
      <c r="F808">
        <v>32</v>
      </c>
      <c r="G808">
        <v>5</v>
      </c>
      <c r="H808" t="s">
        <v>256</v>
      </c>
    </row>
    <row r="809" spans="1:8" x14ac:dyDescent="0.35">
      <c r="A809" t="str">
        <f t="shared" si="36"/>
        <v>05</v>
      </c>
      <c r="B809" t="str">
        <f t="shared" si="37"/>
        <v>004</v>
      </c>
      <c r="C809" t="str">
        <f t="shared" si="38"/>
        <v>Almirante Brown</v>
      </c>
      <c r="D809" t="s">
        <v>3751</v>
      </c>
      <c r="E809">
        <v>1</v>
      </c>
      <c r="F809">
        <v>10</v>
      </c>
      <c r="G809">
        <v>5</v>
      </c>
      <c r="H809" t="s">
        <v>256</v>
      </c>
    </row>
    <row r="810" spans="1:8" x14ac:dyDescent="0.35">
      <c r="A810" t="str">
        <f t="shared" si="36"/>
        <v>05</v>
      </c>
      <c r="B810" t="str">
        <f t="shared" si="37"/>
        <v>004</v>
      </c>
      <c r="C810" t="str">
        <f t="shared" si="38"/>
        <v>Almirante Brown</v>
      </c>
      <c r="D810" t="s">
        <v>3752</v>
      </c>
      <c r="E810">
        <v>3</v>
      </c>
      <c r="F810">
        <v>59</v>
      </c>
      <c r="G810">
        <v>5</v>
      </c>
      <c r="H810" t="s">
        <v>256</v>
      </c>
    </row>
    <row r="811" spans="1:8" x14ac:dyDescent="0.35">
      <c r="A811" t="str">
        <f t="shared" si="36"/>
        <v>05</v>
      </c>
      <c r="B811" t="str">
        <f t="shared" si="37"/>
        <v>004</v>
      </c>
      <c r="C811" t="str">
        <f t="shared" si="38"/>
        <v>Almirante Brown</v>
      </c>
      <c r="D811" t="s">
        <v>3753</v>
      </c>
      <c r="E811">
        <v>2</v>
      </c>
      <c r="F811">
        <v>8</v>
      </c>
      <c r="G811">
        <v>5</v>
      </c>
      <c r="H811" t="s">
        <v>256</v>
      </c>
    </row>
    <row r="812" spans="1:8" x14ac:dyDescent="0.35">
      <c r="A812" t="str">
        <f t="shared" si="36"/>
        <v>05</v>
      </c>
      <c r="B812" t="str">
        <f t="shared" si="37"/>
        <v>004</v>
      </c>
      <c r="C812" t="str">
        <f t="shared" si="38"/>
        <v>Almirante Brown</v>
      </c>
      <c r="D812" t="s">
        <v>3754</v>
      </c>
      <c r="E812">
        <v>1</v>
      </c>
      <c r="F812">
        <v>17</v>
      </c>
      <c r="G812">
        <v>5</v>
      </c>
      <c r="H812" t="s">
        <v>256</v>
      </c>
    </row>
    <row r="813" spans="1:8" x14ac:dyDescent="0.35">
      <c r="A813" t="str">
        <f t="shared" si="36"/>
        <v>05</v>
      </c>
      <c r="B813" t="str">
        <f t="shared" si="37"/>
        <v>004</v>
      </c>
      <c r="C813" t="str">
        <f t="shared" si="38"/>
        <v>Almirante Brown</v>
      </c>
      <c r="D813" t="s">
        <v>3755</v>
      </c>
      <c r="E813">
        <v>1</v>
      </c>
      <c r="F813">
        <v>12</v>
      </c>
      <c r="G813">
        <v>5</v>
      </c>
      <c r="H813" t="s">
        <v>256</v>
      </c>
    </row>
    <row r="814" spans="1:8" x14ac:dyDescent="0.35">
      <c r="A814" t="str">
        <f t="shared" si="36"/>
        <v>05</v>
      </c>
      <c r="B814" t="str">
        <f t="shared" si="37"/>
        <v>004</v>
      </c>
      <c r="C814" t="str">
        <f t="shared" si="38"/>
        <v>Almirante Brown</v>
      </c>
      <c r="D814" t="s">
        <v>3756</v>
      </c>
      <c r="E814">
        <v>1</v>
      </c>
      <c r="F814">
        <v>19</v>
      </c>
      <c r="G814">
        <v>5</v>
      </c>
      <c r="H814" t="s">
        <v>256</v>
      </c>
    </row>
    <row r="815" spans="1:8" x14ac:dyDescent="0.35">
      <c r="A815" t="str">
        <f t="shared" si="36"/>
        <v>05</v>
      </c>
      <c r="B815" t="str">
        <f t="shared" si="37"/>
        <v>004</v>
      </c>
      <c r="C815" t="str">
        <f t="shared" si="38"/>
        <v>Almirante Brown</v>
      </c>
      <c r="D815" t="s">
        <v>3757</v>
      </c>
      <c r="E815">
        <v>1</v>
      </c>
      <c r="F815">
        <v>21</v>
      </c>
      <c r="G815">
        <v>5</v>
      </c>
      <c r="H815" t="s">
        <v>256</v>
      </c>
    </row>
    <row r="816" spans="1:8" x14ac:dyDescent="0.35">
      <c r="A816" t="str">
        <f t="shared" si="36"/>
        <v>05</v>
      </c>
      <c r="B816" t="str">
        <f t="shared" si="37"/>
        <v>004</v>
      </c>
      <c r="C816" t="str">
        <f t="shared" si="38"/>
        <v>Almirante Brown</v>
      </c>
      <c r="D816" t="s">
        <v>3758</v>
      </c>
      <c r="E816">
        <v>3</v>
      </c>
      <c r="F816">
        <v>102</v>
      </c>
      <c r="G816">
        <v>5</v>
      </c>
      <c r="H816" t="s">
        <v>256</v>
      </c>
    </row>
    <row r="817" spans="1:8" x14ac:dyDescent="0.35">
      <c r="A817" t="str">
        <f t="shared" si="36"/>
        <v>05</v>
      </c>
      <c r="B817" t="str">
        <f t="shared" si="37"/>
        <v>004</v>
      </c>
      <c r="C817" t="str">
        <f t="shared" si="38"/>
        <v>Almirante Brown</v>
      </c>
      <c r="D817" t="s">
        <v>3759</v>
      </c>
      <c r="E817">
        <v>3</v>
      </c>
      <c r="F817">
        <v>65</v>
      </c>
      <c r="G817">
        <v>5</v>
      </c>
      <c r="H817" t="s">
        <v>256</v>
      </c>
    </row>
    <row r="818" spans="1:8" x14ac:dyDescent="0.35">
      <c r="A818" t="str">
        <f t="shared" si="36"/>
        <v>05</v>
      </c>
      <c r="B818" t="str">
        <f t="shared" si="37"/>
        <v>004</v>
      </c>
      <c r="C818" t="str">
        <f t="shared" si="38"/>
        <v>Almirante Brown</v>
      </c>
      <c r="D818" t="s">
        <v>3760</v>
      </c>
      <c r="E818">
        <v>1</v>
      </c>
      <c r="F818">
        <v>19</v>
      </c>
      <c r="G818">
        <v>5</v>
      </c>
      <c r="H818" t="s">
        <v>256</v>
      </c>
    </row>
    <row r="819" spans="1:8" x14ac:dyDescent="0.35">
      <c r="A819" t="str">
        <f t="shared" si="36"/>
        <v>05</v>
      </c>
      <c r="B819" t="str">
        <f t="shared" si="37"/>
        <v>004</v>
      </c>
      <c r="C819" t="str">
        <f t="shared" si="38"/>
        <v>Almirante Brown</v>
      </c>
      <c r="D819" t="s">
        <v>3761</v>
      </c>
      <c r="E819">
        <v>1</v>
      </c>
      <c r="F819">
        <v>0</v>
      </c>
      <c r="G819">
        <v>5</v>
      </c>
      <c r="H819" t="s">
        <v>256</v>
      </c>
    </row>
    <row r="820" spans="1:8" x14ac:dyDescent="0.35">
      <c r="A820" t="str">
        <f t="shared" si="36"/>
        <v>05</v>
      </c>
      <c r="B820" t="str">
        <f t="shared" si="37"/>
        <v>004</v>
      </c>
      <c r="C820" t="str">
        <f t="shared" si="38"/>
        <v>Almirante Brown</v>
      </c>
      <c r="D820" t="s">
        <v>3762</v>
      </c>
      <c r="E820">
        <v>4</v>
      </c>
      <c r="F820">
        <v>93</v>
      </c>
      <c r="G820">
        <v>5</v>
      </c>
      <c r="H820" t="s">
        <v>256</v>
      </c>
    </row>
    <row r="821" spans="1:8" x14ac:dyDescent="0.35">
      <c r="A821" t="str">
        <f t="shared" si="36"/>
        <v>05</v>
      </c>
      <c r="B821" t="str">
        <f t="shared" si="37"/>
        <v>004</v>
      </c>
      <c r="C821" t="str">
        <f t="shared" si="38"/>
        <v>Almirante Brown</v>
      </c>
      <c r="D821" t="s">
        <v>3763</v>
      </c>
      <c r="E821">
        <v>3</v>
      </c>
      <c r="F821">
        <v>93</v>
      </c>
      <c r="G821">
        <v>5</v>
      </c>
      <c r="H821" t="s">
        <v>256</v>
      </c>
    </row>
    <row r="822" spans="1:8" x14ac:dyDescent="0.35">
      <c r="A822" t="str">
        <f t="shared" si="36"/>
        <v>05</v>
      </c>
      <c r="B822" t="str">
        <f t="shared" si="37"/>
        <v>004</v>
      </c>
      <c r="C822" t="str">
        <f t="shared" si="38"/>
        <v>Almirante Brown</v>
      </c>
      <c r="D822" t="s">
        <v>3764</v>
      </c>
      <c r="E822">
        <v>2</v>
      </c>
      <c r="F822">
        <v>30</v>
      </c>
      <c r="G822">
        <v>5</v>
      </c>
      <c r="H822" t="s">
        <v>256</v>
      </c>
    </row>
    <row r="823" spans="1:8" x14ac:dyDescent="0.35">
      <c r="A823" t="str">
        <f t="shared" si="36"/>
        <v>05</v>
      </c>
      <c r="B823" t="str">
        <f t="shared" si="37"/>
        <v>004</v>
      </c>
      <c r="C823" t="str">
        <f t="shared" si="38"/>
        <v>Almirante Brown</v>
      </c>
      <c r="D823" t="s">
        <v>3765</v>
      </c>
      <c r="E823">
        <v>1</v>
      </c>
      <c r="F823">
        <v>26</v>
      </c>
      <c r="G823">
        <v>5</v>
      </c>
      <c r="H823" t="s">
        <v>256</v>
      </c>
    </row>
    <row r="824" spans="1:8" x14ac:dyDescent="0.35">
      <c r="A824" t="str">
        <f t="shared" si="36"/>
        <v>05</v>
      </c>
      <c r="B824" t="str">
        <f t="shared" si="37"/>
        <v>004</v>
      </c>
      <c r="C824" t="str">
        <f t="shared" si="38"/>
        <v>Almirante Brown</v>
      </c>
      <c r="D824" t="s">
        <v>3766</v>
      </c>
      <c r="E824">
        <v>2</v>
      </c>
      <c r="F824">
        <v>54</v>
      </c>
      <c r="G824">
        <v>5</v>
      </c>
      <c r="H824" t="s">
        <v>256</v>
      </c>
    </row>
    <row r="825" spans="1:8" x14ac:dyDescent="0.35">
      <c r="A825" t="str">
        <f t="shared" si="36"/>
        <v>05</v>
      </c>
      <c r="B825" t="str">
        <f t="shared" si="37"/>
        <v>004</v>
      </c>
      <c r="C825" t="str">
        <f t="shared" si="38"/>
        <v>Almirante Brown</v>
      </c>
      <c r="D825" t="s">
        <v>3767</v>
      </c>
      <c r="E825">
        <v>5</v>
      </c>
      <c r="F825">
        <v>114</v>
      </c>
      <c r="G825">
        <v>5</v>
      </c>
      <c r="H825" t="s">
        <v>256</v>
      </c>
    </row>
    <row r="826" spans="1:8" x14ac:dyDescent="0.35">
      <c r="A826" t="str">
        <f t="shared" si="36"/>
        <v>05</v>
      </c>
      <c r="B826" t="str">
        <f t="shared" si="37"/>
        <v>004</v>
      </c>
      <c r="C826" t="str">
        <f t="shared" si="38"/>
        <v>Almirante Brown</v>
      </c>
      <c r="D826" t="s">
        <v>3326</v>
      </c>
      <c r="E826">
        <v>3</v>
      </c>
      <c r="F826">
        <v>59</v>
      </c>
      <c r="G826">
        <v>5</v>
      </c>
      <c r="H826" t="s">
        <v>256</v>
      </c>
    </row>
    <row r="827" spans="1:8" x14ac:dyDescent="0.35">
      <c r="A827" t="str">
        <f t="shared" si="36"/>
        <v>05</v>
      </c>
      <c r="B827" t="str">
        <f t="shared" si="37"/>
        <v>004</v>
      </c>
      <c r="C827" t="str">
        <f t="shared" si="38"/>
        <v>Almirante Brown</v>
      </c>
      <c r="D827" t="s">
        <v>3768</v>
      </c>
      <c r="E827">
        <v>4</v>
      </c>
      <c r="F827">
        <v>98</v>
      </c>
      <c r="G827">
        <v>5</v>
      </c>
      <c r="H827" t="s">
        <v>256</v>
      </c>
    </row>
    <row r="828" spans="1:8" x14ac:dyDescent="0.35">
      <c r="A828" t="str">
        <f t="shared" si="36"/>
        <v>05</v>
      </c>
      <c r="B828" t="str">
        <f t="shared" si="37"/>
        <v>004</v>
      </c>
      <c r="C828" t="str">
        <f t="shared" si="38"/>
        <v>Almirante Brown</v>
      </c>
      <c r="D828" t="s">
        <v>3769</v>
      </c>
      <c r="E828">
        <v>6</v>
      </c>
      <c r="F828">
        <v>168</v>
      </c>
      <c r="G828">
        <v>5</v>
      </c>
      <c r="H828" t="s">
        <v>256</v>
      </c>
    </row>
    <row r="829" spans="1:8" x14ac:dyDescent="0.35">
      <c r="A829" t="str">
        <f t="shared" si="36"/>
        <v>05</v>
      </c>
      <c r="B829" t="str">
        <f t="shared" si="37"/>
        <v>004</v>
      </c>
      <c r="C829" t="str">
        <f t="shared" si="38"/>
        <v>Almirante Brown</v>
      </c>
      <c r="D829" t="s">
        <v>3770</v>
      </c>
      <c r="E829">
        <v>2</v>
      </c>
      <c r="F829">
        <v>41</v>
      </c>
      <c r="G829">
        <v>5</v>
      </c>
      <c r="H829" t="s">
        <v>256</v>
      </c>
    </row>
    <row r="830" spans="1:8" x14ac:dyDescent="0.35">
      <c r="A830" t="str">
        <f t="shared" si="36"/>
        <v>05</v>
      </c>
      <c r="B830" t="str">
        <f t="shared" si="37"/>
        <v>004</v>
      </c>
      <c r="C830" t="str">
        <f t="shared" si="38"/>
        <v>Almirante Brown</v>
      </c>
      <c r="D830" t="s">
        <v>3771</v>
      </c>
      <c r="E830">
        <v>7</v>
      </c>
      <c r="F830">
        <v>169</v>
      </c>
      <c r="G830">
        <v>5</v>
      </c>
      <c r="H830" t="s">
        <v>256</v>
      </c>
    </row>
    <row r="831" spans="1:8" x14ac:dyDescent="0.35">
      <c r="A831" t="str">
        <f t="shared" si="36"/>
        <v>05</v>
      </c>
      <c r="B831" t="str">
        <f t="shared" si="37"/>
        <v>004</v>
      </c>
      <c r="C831" t="str">
        <f t="shared" si="38"/>
        <v>Almirante Brown</v>
      </c>
      <c r="D831" t="s">
        <v>3772</v>
      </c>
      <c r="E831">
        <v>3</v>
      </c>
      <c r="F831">
        <v>57</v>
      </c>
      <c r="G831">
        <v>5</v>
      </c>
      <c r="H831" t="s">
        <v>256</v>
      </c>
    </row>
    <row r="832" spans="1:8" x14ac:dyDescent="0.35">
      <c r="A832" t="str">
        <f t="shared" si="36"/>
        <v>05</v>
      </c>
      <c r="B832" t="str">
        <f t="shared" si="37"/>
        <v>004</v>
      </c>
      <c r="C832" t="str">
        <f t="shared" si="38"/>
        <v>Almirante Brown</v>
      </c>
      <c r="D832" t="s">
        <v>3773</v>
      </c>
      <c r="E832">
        <v>2</v>
      </c>
      <c r="F832">
        <v>42</v>
      </c>
      <c r="G832">
        <v>5</v>
      </c>
      <c r="H832" t="s">
        <v>256</v>
      </c>
    </row>
    <row r="833" spans="1:8" x14ac:dyDescent="0.35">
      <c r="A833" t="str">
        <f t="shared" si="36"/>
        <v>05</v>
      </c>
      <c r="B833" t="str">
        <f t="shared" si="37"/>
        <v>004</v>
      </c>
      <c r="C833" t="str">
        <f t="shared" si="38"/>
        <v>Almirante Brown</v>
      </c>
      <c r="D833" t="s">
        <v>3774</v>
      </c>
      <c r="E833">
        <v>7</v>
      </c>
      <c r="F833">
        <v>186</v>
      </c>
      <c r="G833">
        <v>5</v>
      </c>
      <c r="H833" t="s">
        <v>256</v>
      </c>
    </row>
    <row r="834" spans="1:8" x14ac:dyDescent="0.35">
      <c r="A834" t="str">
        <f t="shared" si="36"/>
        <v>05</v>
      </c>
      <c r="B834" t="str">
        <f t="shared" si="37"/>
        <v>004</v>
      </c>
      <c r="C834" t="str">
        <f t="shared" si="38"/>
        <v>Almirante Brown</v>
      </c>
      <c r="D834" t="s">
        <v>3775</v>
      </c>
      <c r="E834">
        <v>1</v>
      </c>
      <c r="F834">
        <v>26</v>
      </c>
      <c r="G834">
        <v>5</v>
      </c>
      <c r="H834" t="s">
        <v>256</v>
      </c>
    </row>
    <row r="835" spans="1:8" x14ac:dyDescent="0.35">
      <c r="A835" t="str">
        <f t="shared" ref="A835:A898" si="39">+VLOOKUP(H835,$K:$N,2,FALSE)</f>
        <v>05</v>
      </c>
      <c r="B835" t="str">
        <f t="shared" ref="B835:B898" si="40">+VLOOKUP(H835,$K:$N,3,FALSE)</f>
        <v>004</v>
      </c>
      <c r="C835" t="str">
        <f t="shared" ref="C835:C898" si="41">+VLOOKUP(H835,$K:$N,4,FALSE)</f>
        <v>Almirante Brown</v>
      </c>
      <c r="D835" t="s">
        <v>3776</v>
      </c>
      <c r="E835">
        <v>2</v>
      </c>
      <c r="F835">
        <v>56</v>
      </c>
      <c r="G835">
        <v>5</v>
      </c>
      <c r="H835" t="s">
        <v>256</v>
      </c>
    </row>
    <row r="836" spans="1:8" x14ac:dyDescent="0.35">
      <c r="A836" t="str">
        <f t="shared" si="39"/>
        <v>05</v>
      </c>
      <c r="B836" t="str">
        <f t="shared" si="40"/>
        <v>004</v>
      </c>
      <c r="C836" t="str">
        <f t="shared" si="41"/>
        <v>Almirante Brown</v>
      </c>
      <c r="D836" t="s">
        <v>3777</v>
      </c>
      <c r="E836">
        <v>4</v>
      </c>
      <c r="F836">
        <v>83</v>
      </c>
      <c r="G836">
        <v>5</v>
      </c>
      <c r="H836" t="s">
        <v>256</v>
      </c>
    </row>
    <row r="837" spans="1:8" x14ac:dyDescent="0.35">
      <c r="A837" t="str">
        <f t="shared" si="39"/>
        <v>05</v>
      </c>
      <c r="B837" t="str">
        <f t="shared" si="40"/>
        <v>004</v>
      </c>
      <c r="C837" t="str">
        <f t="shared" si="41"/>
        <v>Almirante Brown</v>
      </c>
      <c r="D837" t="s">
        <v>3778</v>
      </c>
      <c r="E837">
        <v>3</v>
      </c>
      <c r="F837">
        <v>90</v>
      </c>
      <c r="G837">
        <v>5</v>
      </c>
      <c r="H837" t="s">
        <v>256</v>
      </c>
    </row>
    <row r="838" spans="1:8" x14ac:dyDescent="0.35">
      <c r="A838" t="str">
        <f t="shared" si="39"/>
        <v>05</v>
      </c>
      <c r="B838" t="str">
        <f t="shared" si="40"/>
        <v>004</v>
      </c>
      <c r="C838" t="str">
        <f t="shared" si="41"/>
        <v>Almirante Brown</v>
      </c>
      <c r="D838" t="s">
        <v>3779</v>
      </c>
      <c r="E838">
        <v>2</v>
      </c>
      <c r="F838">
        <v>43</v>
      </c>
      <c r="G838">
        <v>5</v>
      </c>
      <c r="H838" t="s">
        <v>256</v>
      </c>
    </row>
    <row r="839" spans="1:8" x14ac:dyDescent="0.35">
      <c r="A839" t="str">
        <f t="shared" si="39"/>
        <v>05</v>
      </c>
      <c r="B839" t="str">
        <f t="shared" si="40"/>
        <v>004</v>
      </c>
      <c r="C839" t="str">
        <f t="shared" si="41"/>
        <v>Almirante Brown</v>
      </c>
      <c r="D839" t="s">
        <v>3780</v>
      </c>
      <c r="E839">
        <v>1</v>
      </c>
      <c r="F839">
        <v>37</v>
      </c>
      <c r="G839">
        <v>5</v>
      </c>
      <c r="H839" t="s">
        <v>256</v>
      </c>
    </row>
    <row r="840" spans="1:8" x14ac:dyDescent="0.35">
      <c r="A840" t="str">
        <f t="shared" si="39"/>
        <v>05</v>
      </c>
      <c r="B840" t="str">
        <f t="shared" si="40"/>
        <v>004</v>
      </c>
      <c r="C840" t="str">
        <f t="shared" si="41"/>
        <v>Almirante Brown</v>
      </c>
      <c r="D840" t="s">
        <v>3781</v>
      </c>
      <c r="E840">
        <v>1</v>
      </c>
      <c r="F840">
        <v>15</v>
      </c>
      <c r="G840">
        <v>5</v>
      </c>
      <c r="H840" t="s">
        <v>256</v>
      </c>
    </row>
    <row r="841" spans="1:8" x14ac:dyDescent="0.35">
      <c r="A841" t="str">
        <f t="shared" si="39"/>
        <v>05</v>
      </c>
      <c r="B841" t="str">
        <f t="shared" si="40"/>
        <v>004</v>
      </c>
      <c r="C841" t="str">
        <f t="shared" si="41"/>
        <v>Almirante Brown</v>
      </c>
      <c r="D841" t="s">
        <v>3782</v>
      </c>
      <c r="E841">
        <v>1</v>
      </c>
      <c r="F841">
        <v>22</v>
      </c>
      <c r="G841">
        <v>5</v>
      </c>
      <c r="H841" t="s">
        <v>256</v>
      </c>
    </row>
    <row r="842" spans="1:8" x14ac:dyDescent="0.35">
      <c r="A842" t="str">
        <f t="shared" si="39"/>
        <v>05</v>
      </c>
      <c r="B842" t="str">
        <f t="shared" si="40"/>
        <v>004</v>
      </c>
      <c r="C842" t="str">
        <f t="shared" si="41"/>
        <v>Almirante Brown</v>
      </c>
      <c r="D842" t="s">
        <v>3783</v>
      </c>
      <c r="E842">
        <v>1</v>
      </c>
      <c r="F842">
        <v>33</v>
      </c>
      <c r="G842">
        <v>5</v>
      </c>
      <c r="H842" t="s">
        <v>256</v>
      </c>
    </row>
    <row r="843" spans="1:8" x14ac:dyDescent="0.35">
      <c r="A843" t="str">
        <f t="shared" si="39"/>
        <v>05</v>
      </c>
      <c r="B843" t="str">
        <f t="shared" si="40"/>
        <v>004</v>
      </c>
      <c r="C843" t="str">
        <f t="shared" si="41"/>
        <v>Almirante Brown</v>
      </c>
      <c r="D843" t="s">
        <v>3784</v>
      </c>
      <c r="E843">
        <v>3</v>
      </c>
      <c r="F843">
        <v>67</v>
      </c>
      <c r="G843">
        <v>5</v>
      </c>
      <c r="H843" t="s">
        <v>256</v>
      </c>
    </row>
    <row r="844" spans="1:8" x14ac:dyDescent="0.35">
      <c r="A844" t="str">
        <f t="shared" si="39"/>
        <v>05</v>
      </c>
      <c r="B844" t="str">
        <f t="shared" si="40"/>
        <v>004</v>
      </c>
      <c r="C844" t="str">
        <f t="shared" si="41"/>
        <v>Almirante Brown</v>
      </c>
      <c r="D844" t="s">
        <v>3785</v>
      </c>
      <c r="E844">
        <v>1</v>
      </c>
      <c r="F844">
        <v>24</v>
      </c>
      <c r="G844">
        <v>5</v>
      </c>
      <c r="H844" t="s">
        <v>256</v>
      </c>
    </row>
    <row r="845" spans="1:8" x14ac:dyDescent="0.35">
      <c r="A845" t="str">
        <f t="shared" si="39"/>
        <v>05</v>
      </c>
      <c r="B845" t="str">
        <f t="shared" si="40"/>
        <v>004</v>
      </c>
      <c r="C845" t="str">
        <f t="shared" si="41"/>
        <v>Almirante Brown</v>
      </c>
      <c r="D845" t="s">
        <v>3786</v>
      </c>
      <c r="E845">
        <v>1</v>
      </c>
      <c r="F845">
        <v>19</v>
      </c>
      <c r="G845">
        <v>5</v>
      </c>
      <c r="H845" t="s">
        <v>256</v>
      </c>
    </row>
    <row r="846" spans="1:8" x14ac:dyDescent="0.35">
      <c r="A846" t="str">
        <f t="shared" si="39"/>
        <v>05</v>
      </c>
      <c r="B846" t="str">
        <f t="shared" si="40"/>
        <v>004</v>
      </c>
      <c r="C846" t="str">
        <f t="shared" si="41"/>
        <v>Almirante Brown</v>
      </c>
      <c r="D846" t="s">
        <v>3787</v>
      </c>
      <c r="E846">
        <v>3</v>
      </c>
      <c r="F846">
        <v>68</v>
      </c>
      <c r="G846">
        <v>5</v>
      </c>
      <c r="H846" t="s">
        <v>256</v>
      </c>
    </row>
    <row r="847" spans="1:8" x14ac:dyDescent="0.35">
      <c r="A847" t="str">
        <f t="shared" si="39"/>
        <v>05</v>
      </c>
      <c r="B847" t="str">
        <f t="shared" si="40"/>
        <v>004</v>
      </c>
      <c r="C847" t="str">
        <f t="shared" si="41"/>
        <v>Almirante Brown</v>
      </c>
      <c r="D847" t="s">
        <v>3788</v>
      </c>
      <c r="E847">
        <v>1</v>
      </c>
      <c r="F847">
        <v>28</v>
      </c>
      <c r="G847">
        <v>5</v>
      </c>
      <c r="H847" t="s">
        <v>256</v>
      </c>
    </row>
    <row r="848" spans="1:8" x14ac:dyDescent="0.35">
      <c r="A848" t="str">
        <f t="shared" si="39"/>
        <v>05</v>
      </c>
      <c r="B848" t="str">
        <f t="shared" si="40"/>
        <v>004</v>
      </c>
      <c r="C848" t="str">
        <f t="shared" si="41"/>
        <v>Almirante Brown</v>
      </c>
      <c r="D848" t="s">
        <v>3789</v>
      </c>
      <c r="E848">
        <v>1</v>
      </c>
      <c r="F848">
        <v>3</v>
      </c>
      <c r="G848">
        <v>5</v>
      </c>
      <c r="H848" t="s">
        <v>256</v>
      </c>
    </row>
    <row r="849" spans="1:8" x14ac:dyDescent="0.35">
      <c r="A849" t="str">
        <f t="shared" si="39"/>
        <v>05</v>
      </c>
      <c r="B849" t="str">
        <f t="shared" si="40"/>
        <v>004</v>
      </c>
      <c r="C849" t="str">
        <f t="shared" si="41"/>
        <v>Almirante Brown</v>
      </c>
      <c r="D849" t="s">
        <v>3790</v>
      </c>
      <c r="E849">
        <v>2</v>
      </c>
      <c r="F849">
        <v>61</v>
      </c>
      <c r="G849">
        <v>5</v>
      </c>
      <c r="H849" t="s">
        <v>256</v>
      </c>
    </row>
    <row r="850" spans="1:8" x14ac:dyDescent="0.35">
      <c r="A850" t="str">
        <f t="shared" si="39"/>
        <v>05</v>
      </c>
      <c r="B850" t="str">
        <f t="shared" si="40"/>
        <v>004</v>
      </c>
      <c r="C850" t="str">
        <f t="shared" si="41"/>
        <v>Almirante Brown</v>
      </c>
      <c r="D850" t="s">
        <v>3791</v>
      </c>
      <c r="E850">
        <v>1</v>
      </c>
      <c r="F850">
        <v>33</v>
      </c>
      <c r="G850">
        <v>5</v>
      </c>
      <c r="H850" t="s">
        <v>256</v>
      </c>
    </row>
    <row r="851" spans="1:8" x14ac:dyDescent="0.35">
      <c r="A851" t="str">
        <f t="shared" si="39"/>
        <v>05</v>
      </c>
      <c r="B851" t="str">
        <f t="shared" si="40"/>
        <v>004</v>
      </c>
      <c r="C851" t="str">
        <f t="shared" si="41"/>
        <v>Almirante Brown</v>
      </c>
      <c r="D851" t="s">
        <v>3792</v>
      </c>
      <c r="E851">
        <v>1</v>
      </c>
      <c r="F851">
        <v>26</v>
      </c>
      <c r="G851">
        <v>5</v>
      </c>
      <c r="H851" t="s">
        <v>256</v>
      </c>
    </row>
    <row r="852" spans="1:8" x14ac:dyDescent="0.35">
      <c r="A852" t="str">
        <f t="shared" si="39"/>
        <v>05</v>
      </c>
      <c r="B852" t="str">
        <f t="shared" si="40"/>
        <v>004</v>
      </c>
      <c r="C852" t="str">
        <f t="shared" si="41"/>
        <v>Almirante Brown</v>
      </c>
      <c r="D852" t="s">
        <v>3793</v>
      </c>
      <c r="E852">
        <v>1</v>
      </c>
      <c r="F852">
        <v>21</v>
      </c>
      <c r="G852">
        <v>5</v>
      </c>
      <c r="H852" t="s">
        <v>256</v>
      </c>
    </row>
    <row r="853" spans="1:8" x14ac:dyDescent="0.35">
      <c r="A853" t="str">
        <f t="shared" si="39"/>
        <v>05</v>
      </c>
      <c r="B853" t="str">
        <f t="shared" si="40"/>
        <v>004</v>
      </c>
      <c r="C853" t="str">
        <f t="shared" si="41"/>
        <v>Almirante Brown</v>
      </c>
      <c r="D853" t="s">
        <v>3794</v>
      </c>
      <c r="E853">
        <v>1</v>
      </c>
      <c r="F853">
        <v>28</v>
      </c>
      <c r="G853">
        <v>5</v>
      </c>
      <c r="H853" t="s">
        <v>256</v>
      </c>
    </row>
    <row r="854" spans="1:8" x14ac:dyDescent="0.35">
      <c r="A854" t="str">
        <f t="shared" si="39"/>
        <v>05</v>
      </c>
      <c r="B854" t="str">
        <f t="shared" si="40"/>
        <v>004</v>
      </c>
      <c r="C854" t="str">
        <f t="shared" si="41"/>
        <v>Almirante Brown</v>
      </c>
      <c r="D854" t="s">
        <v>3795</v>
      </c>
      <c r="E854">
        <v>1</v>
      </c>
      <c r="F854">
        <v>16</v>
      </c>
      <c r="G854">
        <v>5</v>
      </c>
      <c r="H854" t="s">
        <v>256</v>
      </c>
    </row>
    <row r="855" spans="1:8" x14ac:dyDescent="0.35">
      <c r="A855" t="str">
        <f t="shared" si="39"/>
        <v>05</v>
      </c>
      <c r="B855" t="str">
        <f t="shared" si="40"/>
        <v>004</v>
      </c>
      <c r="C855" t="str">
        <f t="shared" si="41"/>
        <v>Almirante Brown</v>
      </c>
      <c r="D855" t="s">
        <v>3796</v>
      </c>
      <c r="E855">
        <v>1</v>
      </c>
      <c r="F855">
        <v>16</v>
      </c>
      <c r="G855">
        <v>5</v>
      </c>
      <c r="H855" t="s">
        <v>256</v>
      </c>
    </row>
    <row r="856" spans="1:8" x14ac:dyDescent="0.35">
      <c r="A856" t="str">
        <f t="shared" si="39"/>
        <v>05</v>
      </c>
      <c r="B856" t="str">
        <f t="shared" si="40"/>
        <v>004</v>
      </c>
      <c r="C856" t="str">
        <f t="shared" si="41"/>
        <v>Almirante Brown</v>
      </c>
      <c r="D856" t="s">
        <v>3797</v>
      </c>
      <c r="E856">
        <v>1</v>
      </c>
      <c r="F856">
        <v>22</v>
      </c>
      <c r="G856">
        <v>5</v>
      </c>
      <c r="H856" t="s">
        <v>256</v>
      </c>
    </row>
    <row r="857" spans="1:8" x14ac:dyDescent="0.35">
      <c r="A857" t="str">
        <f t="shared" si="39"/>
        <v>05</v>
      </c>
      <c r="B857" t="str">
        <f t="shared" si="40"/>
        <v>004</v>
      </c>
      <c r="C857" t="str">
        <f t="shared" si="41"/>
        <v>Almirante Brown</v>
      </c>
      <c r="D857" t="s">
        <v>3798</v>
      </c>
      <c r="E857">
        <v>1</v>
      </c>
      <c r="F857">
        <v>26</v>
      </c>
      <c r="G857">
        <v>5</v>
      </c>
      <c r="H857" t="s">
        <v>256</v>
      </c>
    </row>
    <row r="858" spans="1:8" x14ac:dyDescent="0.35">
      <c r="A858" t="str">
        <f t="shared" si="39"/>
        <v>05</v>
      </c>
      <c r="B858" t="str">
        <f t="shared" si="40"/>
        <v>004</v>
      </c>
      <c r="C858" t="str">
        <f t="shared" si="41"/>
        <v>Almirante Brown</v>
      </c>
      <c r="D858" t="s">
        <v>3799</v>
      </c>
      <c r="E858">
        <v>1</v>
      </c>
      <c r="F858">
        <v>29</v>
      </c>
      <c r="G858">
        <v>5</v>
      </c>
      <c r="H858" t="s">
        <v>256</v>
      </c>
    </row>
    <row r="859" spans="1:8" x14ac:dyDescent="0.35">
      <c r="A859" t="str">
        <f t="shared" si="39"/>
        <v>05</v>
      </c>
      <c r="B859" t="str">
        <f t="shared" si="40"/>
        <v>004</v>
      </c>
      <c r="C859" t="str">
        <f t="shared" si="41"/>
        <v>Almirante Brown</v>
      </c>
      <c r="D859" t="s">
        <v>3800</v>
      </c>
      <c r="E859">
        <v>1</v>
      </c>
      <c r="F859">
        <v>17</v>
      </c>
      <c r="G859">
        <v>5</v>
      </c>
      <c r="H859" t="s">
        <v>256</v>
      </c>
    </row>
    <row r="860" spans="1:8" x14ac:dyDescent="0.35">
      <c r="A860" t="str">
        <f t="shared" si="39"/>
        <v>05</v>
      </c>
      <c r="B860" t="str">
        <f t="shared" si="40"/>
        <v>004</v>
      </c>
      <c r="C860" t="str">
        <f t="shared" si="41"/>
        <v>Almirante Brown</v>
      </c>
      <c r="D860" t="s">
        <v>3801</v>
      </c>
      <c r="E860">
        <v>1</v>
      </c>
      <c r="F860">
        <v>22</v>
      </c>
      <c r="G860">
        <v>5</v>
      </c>
      <c r="H860" t="s">
        <v>256</v>
      </c>
    </row>
    <row r="861" spans="1:8" x14ac:dyDescent="0.35">
      <c r="A861" t="str">
        <f t="shared" si="39"/>
        <v>05</v>
      </c>
      <c r="B861" t="str">
        <f t="shared" si="40"/>
        <v>004</v>
      </c>
      <c r="C861" t="str">
        <f t="shared" si="41"/>
        <v>Almirante Brown</v>
      </c>
      <c r="D861" t="s">
        <v>3802</v>
      </c>
      <c r="E861">
        <v>2</v>
      </c>
      <c r="F861">
        <v>52</v>
      </c>
      <c r="G861">
        <v>5</v>
      </c>
      <c r="H861" t="s">
        <v>256</v>
      </c>
    </row>
    <row r="862" spans="1:8" x14ac:dyDescent="0.35">
      <c r="A862" t="str">
        <f t="shared" si="39"/>
        <v>05</v>
      </c>
      <c r="B862" t="str">
        <f t="shared" si="40"/>
        <v>004</v>
      </c>
      <c r="C862" t="str">
        <f t="shared" si="41"/>
        <v>Almirante Brown</v>
      </c>
      <c r="D862" t="s">
        <v>3803</v>
      </c>
      <c r="E862">
        <v>1</v>
      </c>
      <c r="F862">
        <v>25</v>
      </c>
      <c r="G862">
        <v>5</v>
      </c>
      <c r="H862" t="s">
        <v>256</v>
      </c>
    </row>
    <row r="863" spans="1:8" x14ac:dyDescent="0.35">
      <c r="A863" t="str">
        <f t="shared" si="39"/>
        <v>05</v>
      </c>
      <c r="B863" t="str">
        <f t="shared" si="40"/>
        <v>004</v>
      </c>
      <c r="C863" t="str">
        <f t="shared" si="41"/>
        <v>Almirante Brown</v>
      </c>
      <c r="D863" t="s">
        <v>3804</v>
      </c>
      <c r="E863">
        <v>3</v>
      </c>
      <c r="F863">
        <v>67</v>
      </c>
      <c r="G863">
        <v>5</v>
      </c>
      <c r="H863" t="s">
        <v>256</v>
      </c>
    </row>
    <row r="864" spans="1:8" x14ac:dyDescent="0.35">
      <c r="A864" t="str">
        <f t="shared" si="39"/>
        <v>05</v>
      </c>
      <c r="B864" t="str">
        <f t="shared" si="40"/>
        <v>004</v>
      </c>
      <c r="C864" t="str">
        <f t="shared" si="41"/>
        <v>Almirante Brown</v>
      </c>
      <c r="D864" t="s">
        <v>3805</v>
      </c>
      <c r="E864">
        <v>2</v>
      </c>
      <c r="F864">
        <v>36</v>
      </c>
      <c r="G864">
        <v>5</v>
      </c>
      <c r="H864" t="s">
        <v>256</v>
      </c>
    </row>
    <row r="865" spans="1:8" x14ac:dyDescent="0.35">
      <c r="A865" t="str">
        <f t="shared" si="39"/>
        <v>05</v>
      </c>
      <c r="B865" t="str">
        <f t="shared" si="40"/>
        <v>004</v>
      </c>
      <c r="C865" t="str">
        <f t="shared" si="41"/>
        <v>Almirante Brown</v>
      </c>
      <c r="D865" t="s">
        <v>3806</v>
      </c>
      <c r="E865">
        <v>1</v>
      </c>
      <c r="F865">
        <v>15</v>
      </c>
      <c r="G865">
        <v>5</v>
      </c>
      <c r="H865" t="s">
        <v>256</v>
      </c>
    </row>
    <row r="866" spans="1:8" x14ac:dyDescent="0.35">
      <c r="A866" t="str">
        <f t="shared" si="39"/>
        <v>05</v>
      </c>
      <c r="B866" t="str">
        <f t="shared" si="40"/>
        <v>004</v>
      </c>
      <c r="C866" t="str">
        <f t="shared" si="41"/>
        <v>Almirante Brown</v>
      </c>
      <c r="D866" t="s">
        <v>3807</v>
      </c>
      <c r="E866">
        <v>2</v>
      </c>
      <c r="F866">
        <v>31</v>
      </c>
      <c r="G866">
        <v>5</v>
      </c>
      <c r="H866" t="s">
        <v>256</v>
      </c>
    </row>
    <row r="867" spans="1:8" x14ac:dyDescent="0.35">
      <c r="A867" t="str">
        <f t="shared" si="39"/>
        <v>05</v>
      </c>
      <c r="B867" t="str">
        <f t="shared" si="40"/>
        <v>004</v>
      </c>
      <c r="C867" t="str">
        <f t="shared" si="41"/>
        <v>Almirante Brown</v>
      </c>
      <c r="D867" t="s">
        <v>3808</v>
      </c>
      <c r="E867">
        <v>2</v>
      </c>
      <c r="F867">
        <v>39</v>
      </c>
      <c r="G867">
        <v>5</v>
      </c>
      <c r="H867" t="s">
        <v>256</v>
      </c>
    </row>
    <row r="868" spans="1:8" x14ac:dyDescent="0.35">
      <c r="A868" t="str">
        <f t="shared" si="39"/>
        <v>05</v>
      </c>
      <c r="B868" t="str">
        <f t="shared" si="40"/>
        <v>004</v>
      </c>
      <c r="C868" t="str">
        <f t="shared" si="41"/>
        <v>Almirante Brown</v>
      </c>
      <c r="D868" t="s">
        <v>3809</v>
      </c>
      <c r="E868">
        <v>8</v>
      </c>
      <c r="F868">
        <v>215</v>
      </c>
      <c r="G868">
        <v>5</v>
      </c>
      <c r="H868" t="s">
        <v>256</v>
      </c>
    </row>
    <row r="869" spans="1:8" x14ac:dyDescent="0.35">
      <c r="A869" t="str">
        <f t="shared" si="39"/>
        <v>05</v>
      </c>
      <c r="B869" t="str">
        <f t="shared" si="40"/>
        <v>004</v>
      </c>
      <c r="C869" t="str">
        <f t="shared" si="41"/>
        <v>Almirante Brown</v>
      </c>
      <c r="D869" t="s">
        <v>3810</v>
      </c>
      <c r="E869">
        <v>1</v>
      </c>
      <c r="F869">
        <v>17</v>
      </c>
      <c r="G869">
        <v>5</v>
      </c>
      <c r="H869" t="s">
        <v>256</v>
      </c>
    </row>
    <row r="870" spans="1:8" x14ac:dyDescent="0.35">
      <c r="A870" t="str">
        <f t="shared" si="39"/>
        <v>05</v>
      </c>
      <c r="B870" t="str">
        <f t="shared" si="40"/>
        <v>004</v>
      </c>
      <c r="C870" t="str">
        <f t="shared" si="41"/>
        <v>Almirante Brown</v>
      </c>
      <c r="D870" t="s">
        <v>3811</v>
      </c>
      <c r="E870">
        <v>10</v>
      </c>
      <c r="F870">
        <v>216</v>
      </c>
      <c r="G870">
        <v>5</v>
      </c>
      <c r="H870" t="s">
        <v>256</v>
      </c>
    </row>
    <row r="871" spans="1:8" x14ac:dyDescent="0.35">
      <c r="A871" t="str">
        <f t="shared" si="39"/>
        <v>05</v>
      </c>
      <c r="B871" t="str">
        <f t="shared" si="40"/>
        <v>004</v>
      </c>
      <c r="C871" t="str">
        <f t="shared" si="41"/>
        <v>Almirante Brown</v>
      </c>
      <c r="D871" t="s">
        <v>3812</v>
      </c>
      <c r="E871">
        <v>1</v>
      </c>
      <c r="F871">
        <v>22</v>
      </c>
      <c r="G871">
        <v>5</v>
      </c>
      <c r="H871" t="s">
        <v>256</v>
      </c>
    </row>
    <row r="872" spans="1:8" x14ac:dyDescent="0.35">
      <c r="A872" t="str">
        <f t="shared" si="39"/>
        <v>05</v>
      </c>
      <c r="B872" t="str">
        <f t="shared" si="40"/>
        <v>004</v>
      </c>
      <c r="C872" t="str">
        <f t="shared" si="41"/>
        <v>Almirante Brown</v>
      </c>
      <c r="D872" t="s">
        <v>3813</v>
      </c>
      <c r="E872">
        <v>2</v>
      </c>
      <c r="F872">
        <v>51</v>
      </c>
      <c r="G872">
        <v>5</v>
      </c>
      <c r="H872" t="s">
        <v>256</v>
      </c>
    </row>
    <row r="873" spans="1:8" x14ac:dyDescent="0.35">
      <c r="A873" t="str">
        <f t="shared" si="39"/>
        <v>05</v>
      </c>
      <c r="B873" t="str">
        <f t="shared" si="40"/>
        <v>004</v>
      </c>
      <c r="C873" t="str">
        <f t="shared" si="41"/>
        <v>Almirante Brown</v>
      </c>
      <c r="D873" t="s">
        <v>806</v>
      </c>
      <c r="E873">
        <v>1</v>
      </c>
      <c r="F873">
        <v>13</v>
      </c>
      <c r="G873">
        <v>5</v>
      </c>
      <c r="H873" t="s">
        <v>256</v>
      </c>
    </row>
    <row r="874" spans="1:8" x14ac:dyDescent="0.35">
      <c r="A874" t="str">
        <f t="shared" si="39"/>
        <v>05</v>
      </c>
      <c r="B874" t="str">
        <f t="shared" si="40"/>
        <v>004</v>
      </c>
      <c r="C874" t="str">
        <f t="shared" si="41"/>
        <v>Almirante Brown</v>
      </c>
      <c r="D874" t="s">
        <v>3814</v>
      </c>
      <c r="E874">
        <v>4</v>
      </c>
      <c r="F874">
        <v>90</v>
      </c>
      <c r="G874">
        <v>5</v>
      </c>
      <c r="H874" t="s">
        <v>256</v>
      </c>
    </row>
    <row r="875" spans="1:8" x14ac:dyDescent="0.35">
      <c r="A875" t="str">
        <f t="shared" si="39"/>
        <v>05</v>
      </c>
      <c r="B875" t="str">
        <f t="shared" si="40"/>
        <v>004</v>
      </c>
      <c r="C875" t="str">
        <f t="shared" si="41"/>
        <v>Almirante Brown</v>
      </c>
      <c r="D875" t="s">
        <v>3815</v>
      </c>
      <c r="E875">
        <v>1</v>
      </c>
      <c r="F875">
        <v>16</v>
      </c>
      <c r="G875">
        <v>5</v>
      </c>
      <c r="H875" t="s">
        <v>256</v>
      </c>
    </row>
    <row r="876" spans="1:8" x14ac:dyDescent="0.35">
      <c r="A876" t="str">
        <f t="shared" si="39"/>
        <v>05</v>
      </c>
      <c r="B876" t="str">
        <f t="shared" si="40"/>
        <v>004</v>
      </c>
      <c r="C876" t="str">
        <f t="shared" si="41"/>
        <v>Almirante Brown</v>
      </c>
      <c r="D876" t="s">
        <v>3816</v>
      </c>
      <c r="E876">
        <v>5</v>
      </c>
      <c r="F876">
        <v>118</v>
      </c>
      <c r="G876">
        <v>5</v>
      </c>
      <c r="H876" t="s">
        <v>256</v>
      </c>
    </row>
    <row r="877" spans="1:8" x14ac:dyDescent="0.35">
      <c r="A877" t="str">
        <f t="shared" si="39"/>
        <v>05</v>
      </c>
      <c r="B877" t="str">
        <f t="shared" si="40"/>
        <v>004</v>
      </c>
      <c r="C877" t="str">
        <f t="shared" si="41"/>
        <v>Almirante Brown</v>
      </c>
      <c r="D877" t="s">
        <v>3817</v>
      </c>
      <c r="E877">
        <v>1</v>
      </c>
      <c r="F877">
        <v>8</v>
      </c>
      <c r="G877">
        <v>5</v>
      </c>
      <c r="H877" t="s">
        <v>256</v>
      </c>
    </row>
    <row r="878" spans="1:8" x14ac:dyDescent="0.35">
      <c r="A878" t="str">
        <f t="shared" si="39"/>
        <v>05</v>
      </c>
      <c r="B878" t="str">
        <f t="shared" si="40"/>
        <v>004</v>
      </c>
      <c r="C878" t="str">
        <f t="shared" si="41"/>
        <v>Almirante Brown</v>
      </c>
      <c r="D878" t="s">
        <v>3818</v>
      </c>
      <c r="E878">
        <v>5</v>
      </c>
      <c r="F878">
        <v>131</v>
      </c>
      <c r="G878">
        <v>5</v>
      </c>
      <c r="H878" t="s">
        <v>256</v>
      </c>
    </row>
    <row r="879" spans="1:8" x14ac:dyDescent="0.35">
      <c r="A879" t="str">
        <f t="shared" si="39"/>
        <v>05</v>
      </c>
      <c r="B879" t="str">
        <f t="shared" si="40"/>
        <v>004</v>
      </c>
      <c r="C879" t="str">
        <f t="shared" si="41"/>
        <v>Almirante Brown</v>
      </c>
      <c r="D879" t="s">
        <v>3819</v>
      </c>
      <c r="E879">
        <v>1</v>
      </c>
      <c r="F879">
        <v>12</v>
      </c>
      <c r="G879">
        <v>5</v>
      </c>
      <c r="H879" t="s">
        <v>256</v>
      </c>
    </row>
    <row r="880" spans="1:8" x14ac:dyDescent="0.35">
      <c r="A880" t="str">
        <f t="shared" si="39"/>
        <v>05</v>
      </c>
      <c r="B880" t="str">
        <f t="shared" si="40"/>
        <v>004</v>
      </c>
      <c r="C880" t="str">
        <f t="shared" si="41"/>
        <v>Almirante Brown</v>
      </c>
      <c r="D880" t="s">
        <v>3820</v>
      </c>
      <c r="E880">
        <v>1</v>
      </c>
      <c r="F880">
        <v>38</v>
      </c>
      <c r="G880">
        <v>5</v>
      </c>
      <c r="H880" t="s">
        <v>256</v>
      </c>
    </row>
    <row r="881" spans="1:8" x14ac:dyDescent="0.35">
      <c r="A881" t="str">
        <f t="shared" si="39"/>
        <v>05</v>
      </c>
      <c r="B881" t="str">
        <f t="shared" si="40"/>
        <v>004</v>
      </c>
      <c r="C881" t="str">
        <f t="shared" si="41"/>
        <v>Almirante Brown</v>
      </c>
      <c r="D881" t="s">
        <v>3821</v>
      </c>
      <c r="E881">
        <v>2</v>
      </c>
      <c r="F881">
        <v>29</v>
      </c>
      <c r="G881">
        <v>5</v>
      </c>
      <c r="H881" t="s">
        <v>256</v>
      </c>
    </row>
    <row r="882" spans="1:8" x14ac:dyDescent="0.35">
      <c r="A882" t="str">
        <f t="shared" si="39"/>
        <v>05</v>
      </c>
      <c r="B882" t="str">
        <f t="shared" si="40"/>
        <v>004</v>
      </c>
      <c r="C882" t="str">
        <f t="shared" si="41"/>
        <v>Almirante Brown</v>
      </c>
      <c r="D882" t="s">
        <v>3822</v>
      </c>
      <c r="E882">
        <v>1</v>
      </c>
      <c r="F882">
        <v>21</v>
      </c>
      <c r="G882">
        <v>5</v>
      </c>
      <c r="H882" t="s">
        <v>256</v>
      </c>
    </row>
    <row r="883" spans="1:8" x14ac:dyDescent="0.35">
      <c r="A883" t="str">
        <f t="shared" si="39"/>
        <v>05</v>
      </c>
      <c r="B883" t="str">
        <f t="shared" si="40"/>
        <v>004</v>
      </c>
      <c r="C883" t="str">
        <f t="shared" si="41"/>
        <v>Almirante Brown</v>
      </c>
      <c r="D883" t="s">
        <v>3823</v>
      </c>
      <c r="E883">
        <v>2</v>
      </c>
      <c r="F883">
        <v>45</v>
      </c>
      <c r="G883">
        <v>5</v>
      </c>
      <c r="H883" t="s">
        <v>256</v>
      </c>
    </row>
    <row r="884" spans="1:8" x14ac:dyDescent="0.35">
      <c r="A884" t="str">
        <f t="shared" si="39"/>
        <v>05</v>
      </c>
      <c r="B884" t="str">
        <f t="shared" si="40"/>
        <v>004</v>
      </c>
      <c r="C884" t="str">
        <f t="shared" si="41"/>
        <v>Almirante Brown</v>
      </c>
      <c r="D884" t="s">
        <v>3824</v>
      </c>
      <c r="E884">
        <v>1</v>
      </c>
      <c r="F884">
        <v>20</v>
      </c>
      <c r="G884">
        <v>5</v>
      </c>
      <c r="H884" t="s">
        <v>256</v>
      </c>
    </row>
    <row r="885" spans="1:8" x14ac:dyDescent="0.35">
      <c r="A885" t="str">
        <f t="shared" si="39"/>
        <v>05</v>
      </c>
      <c r="B885" t="str">
        <f t="shared" si="40"/>
        <v>004</v>
      </c>
      <c r="C885" t="str">
        <f t="shared" si="41"/>
        <v>Almirante Brown</v>
      </c>
      <c r="D885" t="s">
        <v>3825</v>
      </c>
      <c r="E885">
        <v>1</v>
      </c>
      <c r="F885">
        <v>15</v>
      </c>
      <c r="G885">
        <v>5</v>
      </c>
      <c r="H885" t="s">
        <v>256</v>
      </c>
    </row>
    <row r="886" spans="1:8" x14ac:dyDescent="0.35">
      <c r="A886" t="str">
        <f t="shared" si="39"/>
        <v>05</v>
      </c>
      <c r="B886" t="str">
        <f t="shared" si="40"/>
        <v>004</v>
      </c>
      <c r="C886" t="str">
        <f t="shared" si="41"/>
        <v>Almirante Brown</v>
      </c>
      <c r="D886" t="s">
        <v>3826</v>
      </c>
      <c r="E886">
        <v>1</v>
      </c>
      <c r="F886">
        <v>49</v>
      </c>
      <c r="G886">
        <v>5</v>
      </c>
      <c r="H886" t="s">
        <v>256</v>
      </c>
    </row>
    <row r="887" spans="1:8" x14ac:dyDescent="0.35">
      <c r="A887" t="str">
        <f t="shared" si="39"/>
        <v>05</v>
      </c>
      <c r="B887" t="str">
        <f t="shared" si="40"/>
        <v>004</v>
      </c>
      <c r="C887" t="str">
        <f t="shared" si="41"/>
        <v>Almirante Brown</v>
      </c>
      <c r="D887" t="s">
        <v>3827</v>
      </c>
      <c r="E887">
        <v>1</v>
      </c>
      <c r="F887">
        <v>14</v>
      </c>
      <c r="G887">
        <v>5</v>
      </c>
      <c r="H887" t="s">
        <v>256</v>
      </c>
    </row>
    <row r="888" spans="1:8" x14ac:dyDescent="0.35">
      <c r="A888" t="str">
        <f t="shared" si="39"/>
        <v>05</v>
      </c>
      <c r="B888" t="str">
        <f t="shared" si="40"/>
        <v>030</v>
      </c>
      <c r="C888" t="str">
        <f t="shared" si="41"/>
        <v>Esteban Echeverría</v>
      </c>
      <c r="D888" t="s">
        <v>3828</v>
      </c>
      <c r="E888">
        <v>1</v>
      </c>
      <c r="F888">
        <v>14</v>
      </c>
      <c r="G888">
        <v>5</v>
      </c>
      <c r="H888" t="s">
        <v>773</v>
      </c>
    </row>
    <row r="889" spans="1:8" x14ac:dyDescent="0.35">
      <c r="A889" t="str">
        <f t="shared" si="39"/>
        <v>05</v>
      </c>
      <c r="B889" t="str">
        <f t="shared" si="40"/>
        <v>030</v>
      </c>
      <c r="C889" t="str">
        <f t="shared" si="41"/>
        <v>Esteban Echeverría</v>
      </c>
      <c r="D889" t="s">
        <v>3829</v>
      </c>
      <c r="E889">
        <v>6</v>
      </c>
      <c r="F889">
        <v>186</v>
      </c>
      <c r="G889">
        <v>5</v>
      </c>
      <c r="H889" t="s">
        <v>773</v>
      </c>
    </row>
    <row r="890" spans="1:8" x14ac:dyDescent="0.35">
      <c r="A890" t="str">
        <f t="shared" si="39"/>
        <v>05</v>
      </c>
      <c r="B890" t="str">
        <f t="shared" si="40"/>
        <v>030</v>
      </c>
      <c r="C890" t="str">
        <f t="shared" si="41"/>
        <v>Esteban Echeverría</v>
      </c>
      <c r="D890" t="s">
        <v>3830</v>
      </c>
      <c r="E890">
        <v>1</v>
      </c>
      <c r="F890">
        <v>21</v>
      </c>
      <c r="G890">
        <v>5</v>
      </c>
      <c r="H890" t="s">
        <v>773</v>
      </c>
    </row>
    <row r="891" spans="1:8" x14ac:dyDescent="0.35">
      <c r="A891" t="str">
        <f t="shared" si="39"/>
        <v>05</v>
      </c>
      <c r="B891" t="str">
        <f t="shared" si="40"/>
        <v>030</v>
      </c>
      <c r="C891" t="str">
        <f t="shared" si="41"/>
        <v>Esteban Echeverría</v>
      </c>
      <c r="D891" t="s">
        <v>3831</v>
      </c>
      <c r="E891">
        <v>1</v>
      </c>
      <c r="F891">
        <v>22</v>
      </c>
      <c r="G891">
        <v>5</v>
      </c>
      <c r="H891" t="s">
        <v>773</v>
      </c>
    </row>
    <row r="892" spans="1:8" x14ac:dyDescent="0.35">
      <c r="A892" t="str">
        <f t="shared" si="39"/>
        <v>05</v>
      </c>
      <c r="B892" t="str">
        <f t="shared" si="40"/>
        <v>030</v>
      </c>
      <c r="C892" t="str">
        <f t="shared" si="41"/>
        <v>Esteban Echeverría</v>
      </c>
      <c r="D892" t="s">
        <v>3832</v>
      </c>
      <c r="E892">
        <v>1</v>
      </c>
      <c r="F892">
        <v>30</v>
      </c>
      <c r="G892">
        <v>5</v>
      </c>
      <c r="H892" t="s">
        <v>773</v>
      </c>
    </row>
    <row r="893" spans="1:8" x14ac:dyDescent="0.35">
      <c r="A893" t="str">
        <f t="shared" si="39"/>
        <v>05</v>
      </c>
      <c r="B893" t="str">
        <f t="shared" si="40"/>
        <v>030</v>
      </c>
      <c r="C893" t="str">
        <f t="shared" si="41"/>
        <v>Esteban Echeverría</v>
      </c>
      <c r="D893" t="s">
        <v>3833</v>
      </c>
      <c r="E893">
        <v>1</v>
      </c>
      <c r="F893">
        <v>35</v>
      </c>
      <c r="G893">
        <v>5</v>
      </c>
      <c r="H893" t="s">
        <v>773</v>
      </c>
    </row>
    <row r="894" spans="1:8" x14ac:dyDescent="0.35">
      <c r="A894" t="str">
        <f t="shared" si="39"/>
        <v>05</v>
      </c>
      <c r="B894" t="str">
        <f t="shared" si="40"/>
        <v>030</v>
      </c>
      <c r="C894" t="str">
        <f t="shared" si="41"/>
        <v>Esteban Echeverría</v>
      </c>
      <c r="D894" t="s">
        <v>3834</v>
      </c>
      <c r="E894">
        <v>1</v>
      </c>
      <c r="F894">
        <v>16</v>
      </c>
      <c r="G894">
        <v>5</v>
      </c>
      <c r="H894" t="s">
        <v>773</v>
      </c>
    </row>
    <row r="895" spans="1:8" x14ac:dyDescent="0.35">
      <c r="A895" t="str">
        <f t="shared" si="39"/>
        <v>05</v>
      </c>
      <c r="B895" t="str">
        <f t="shared" si="40"/>
        <v>030</v>
      </c>
      <c r="C895" t="str">
        <f t="shared" si="41"/>
        <v>Esteban Echeverría</v>
      </c>
      <c r="D895" t="s">
        <v>3835</v>
      </c>
      <c r="E895">
        <v>1</v>
      </c>
      <c r="F895">
        <v>26</v>
      </c>
      <c r="G895">
        <v>5</v>
      </c>
      <c r="H895" t="s">
        <v>773</v>
      </c>
    </row>
    <row r="896" spans="1:8" x14ac:dyDescent="0.35">
      <c r="A896" t="str">
        <f t="shared" si="39"/>
        <v>05</v>
      </c>
      <c r="B896" t="str">
        <f t="shared" si="40"/>
        <v>030</v>
      </c>
      <c r="C896" t="str">
        <f t="shared" si="41"/>
        <v>Esteban Echeverría</v>
      </c>
      <c r="D896" t="s">
        <v>3836</v>
      </c>
      <c r="E896">
        <v>1</v>
      </c>
      <c r="F896">
        <v>20</v>
      </c>
      <c r="G896">
        <v>5</v>
      </c>
      <c r="H896" t="s">
        <v>773</v>
      </c>
    </row>
    <row r="897" spans="1:8" x14ac:dyDescent="0.35">
      <c r="A897" t="str">
        <f t="shared" si="39"/>
        <v>05</v>
      </c>
      <c r="B897" t="str">
        <f t="shared" si="40"/>
        <v>030</v>
      </c>
      <c r="C897" t="str">
        <f t="shared" si="41"/>
        <v>Esteban Echeverría</v>
      </c>
      <c r="D897" t="s">
        <v>3837</v>
      </c>
      <c r="E897">
        <v>1</v>
      </c>
      <c r="F897">
        <v>15</v>
      </c>
      <c r="G897">
        <v>5</v>
      </c>
      <c r="H897" t="s">
        <v>773</v>
      </c>
    </row>
    <row r="898" spans="1:8" x14ac:dyDescent="0.35">
      <c r="A898" t="str">
        <f t="shared" si="39"/>
        <v>05</v>
      </c>
      <c r="B898" t="str">
        <f t="shared" si="40"/>
        <v>030</v>
      </c>
      <c r="C898" t="str">
        <f t="shared" si="41"/>
        <v>Esteban Echeverría</v>
      </c>
      <c r="D898" t="s">
        <v>3838</v>
      </c>
      <c r="E898">
        <v>2</v>
      </c>
      <c r="F898">
        <v>54</v>
      </c>
      <c r="G898">
        <v>5</v>
      </c>
      <c r="H898" t="s">
        <v>773</v>
      </c>
    </row>
    <row r="899" spans="1:8" x14ac:dyDescent="0.35">
      <c r="A899" t="str">
        <f t="shared" ref="A899:A962" si="42">+VLOOKUP(H899,$K:$N,2,FALSE)</f>
        <v>05</v>
      </c>
      <c r="B899" t="str">
        <f t="shared" ref="B899:B962" si="43">+VLOOKUP(H899,$K:$N,3,FALSE)</f>
        <v>030</v>
      </c>
      <c r="C899" t="str">
        <f t="shared" ref="C899:C962" si="44">+VLOOKUP(H899,$K:$N,4,FALSE)</f>
        <v>Esteban Echeverría</v>
      </c>
      <c r="D899" t="s">
        <v>3839</v>
      </c>
      <c r="E899">
        <v>5</v>
      </c>
      <c r="F899">
        <v>126</v>
      </c>
      <c r="G899">
        <v>5</v>
      </c>
      <c r="H899" t="s">
        <v>773</v>
      </c>
    </row>
    <row r="900" spans="1:8" x14ac:dyDescent="0.35">
      <c r="A900" t="str">
        <f t="shared" si="42"/>
        <v>05</v>
      </c>
      <c r="B900" t="str">
        <f t="shared" si="43"/>
        <v>030</v>
      </c>
      <c r="C900" t="str">
        <f t="shared" si="44"/>
        <v>Esteban Echeverría</v>
      </c>
      <c r="D900" t="s">
        <v>3840</v>
      </c>
      <c r="E900">
        <v>9</v>
      </c>
      <c r="F900">
        <v>270</v>
      </c>
      <c r="G900">
        <v>5</v>
      </c>
      <c r="H900" t="s">
        <v>773</v>
      </c>
    </row>
    <row r="901" spans="1:8" x14ac:dyDescent="0.35">
      <c r="A901" t="str">
        <f t="shared" si="42"/>
        <v>05</v>
      </c>
      <c r="B901" t="str">
        <f t="shared" si="43"/>
        <v>030</v>
      </c>
      <c r="C901" t="str">
        <f t="shared" si="44"/>
        <v>Esteban Echeverría</v>
      </c>
      <c r="D901" t="s">
        <v>3841</v>
      </c>
      <c r="E901">
        <v>2</v>
      </c>
      <c r="F901">
        <v>48</v>
      </c>
      <c r="G901">
        <v>5</v>
      </c>
      <c r="H901" t="s">
        <v>773</v>
      </c>
    </row>
    <row r="902" spans="1:8" x14ac:dyDescent="0.35">
      <c r="A902" t="str">
        <f t="shared" si="42"/>
        <v>05</v>
      </c>
      <c r="B902" t="str">
        <f t="shared" si="43"/>
        <v>030</v>
      </c>
      <c r="C902" t="str">
        <f t="shared" si="44"/>
        <v>Esteban Echeverría</v>
      </c>
      <c r="D902" t="s">
        <v>3842</v>
      </c>
      <c r="E902">
        <v>9</v>
      </c>
      <c r="F902">
        <v>222</v>
      </c>
      <c r="G902">
        <v>5</v>
      </c>
      <c r="H902" t="s">
        <v>773</v>
      </c>
    </row>
    <row r="903" spans="1:8" x14ac:dyDescent="0.35">
      <c r="A903" t="str">
        <f t="shared" si="42"/>
        <v>05</v>
      </c>
      <c r="B903" t="str">
        <f t="shared" si="43"/>
        <v>030</v>
      </c>
      <c r="C903" t="str">
        <f t="shared" si="44"/>
        <v>Esteban Echeverría</v>
      </c>
      <c r="D903" t="s">
        <v>3843</v>
      </c>
      <c r="E903">
        <v>2</v>
      </c>
      <c r="F903">
        <v>55</v>
      </c>
      <c r="G903">
        <v>5</v>
      </c>
      <c r="H903" t="s">
        <v>773</v>
      </c>
    </row>
    <row r="904" spans="1:8" x14ac:dyDescent="0.35">
      <c r="A904" t="str">
        <f t="shared" si="42"/>
        <v>05</v>
      </c>
      <c r="B904" t="str">
        <f t="shared" si="43"/>
        <v>030</v>
      </c>
      <c r="C904" t="str">
        <f t="shared" si="44"/>
        <v>Esteban Echeverría</v>
      </c>
      <c r="D904" t="s">
        <v>3844</v>
      </c>
      <c r="E904">
        <v>2</v>
      </c>
      <c r="F904">
        <v>76</v>
      </c>
      <c r="G904">
        <v>5</v>
      </c>
      <c r="H904" t="s">
        <v>773</v>
      </c>
    </row>
    <row r="905" spans="1:8" x14ac:dyDescent="0.35">
      <c r="A905" t="str">
        <f t="shared" si="42"/>
        <v>05</v>
      </c>
      <c r="B905" t="str">
        <f t="shared" si="43"/>
        <v>030</v>
      </c>
      <c r="C905" t="str">
        <f t="shared" si="44"/>
        <v>Esteban Echeverría</v>
      </c>
      <c r="D905" t="s">
        <v>3845</v>
      </c>
      <c r="E905">
        <v>1</v>
      </c>
      <c r="F905">
        <v>22</v>
      </c>
      <c r="G905">
        <v>5</v>
      </c>
      <c r="H905" t="s">
        <v>773</v>
      </c>
    </row>
    <row r="906" spans="1:8" x14ac:dyDescent="0.35">
      <c r="A906" t="str">
        <f t="shared" si="42"/>
        <v>05</v>
      </c>
      <c r="B906" t="str">
        <f t="shared" si="43"/>
        <v>030</v>
      </c>
      <c r="C906" t="str">
        <f t="shared" si="44"/>
        <v>Esteban Echeverría</v>
      </c>
      <c r="D906" t="s">
        <v>3846</v>
      </c>
      <c r="E906">
        <v>4</v>
      </c>
      <c r="F906">
        <v>111</v>
      </c>
      <c r="G906">
        <v>5</v>
      </c>
      <c r="H906" t="s">
        <v>773</v>
      </c>
    </row>
    <row r="907" spans="1:8" x14ac:dyDescent="0.35">
      <c r="A907" t="str">
        <f t="shared" si="42"/>
        <v>05</v>
      </c>
      <c r="B907" t="str">
        <f t="shared" si="43"/>
        <v>030</v>
      </c>
      <c r="C907" t="str">
        <f t="shared" si="44"/>
        <v>Esteban Echeverría</v>
      </c>
      <c r="D907" t="s">
        <v>3847</v>
      </c>
      <c r="E907">
        <v>1</v>
      </c>
      <c r="F907">
        <v>18</v>
      </c>
      <c r="G907">
        <v>5</v>
      </c>
      <c r="H907" t="s">
        <v>773</v>
      </c>
    </row>
    <row r="908" spans="1:8" x14ac:dyDescent="0.35">
      <c r="A908" t="str">
        <f t="shared" si="42"/>
        <v>05</v>
      </c>
      <c r="B908" t="str">
        <f t="shared" si="43"/>
        <v>030</v>
      </c>
      <c r="C908" t="str">
        <f t="shared" si="44"/>
        <v>Esteban Echeverría</v>
      </c>
      <c r="D908" t="s">
        <v>3848</v>
      </c>
      <c r="E908">
        <v>1</v>
      </c>
      <c r="F908">
        <v>29</v>
      </c>
      <c r="G908">
        <v>5</v>
      </c>
      <c r="H908" t="s">
        <v>773</v>
      </c>
    </row>
    <row r="909" spans="1:8" x14ac:dyDescent="0.35">
      <c r="A909" t="str">
        <f t="shared" si="42"/>
        <v>05</v>
      </c>
      <c r="B909" t="str">
        <f t="shared" si="43"/>
        <v>030</v>
      </c>
      <c r="C909" t="str">
        <f t="shared" si="44"/>
        <v>Esteban Echeverría</v>
      </c>
      <c r="D909" t="s">
        <v>923</v>
      </c>
      <c r="E909">
        <v>1</v>
      </c>
      <c r="F909">
        <v>11</v>
      </c>
      <c r="G909">
        <v>5</v>
      </c>
      <c r="H909" t="s">
        <v>773</v>
      </c>
    </row>
    <row r="910" spans="1:8" x14ac:dyDescent="0.35">
      <c r="A910" t="str">
        <f t="shared" si="42"/>
        <v>05</v>
      </c>
      <c r="B910" t="str">
        <f t="shared" si="43"/>
        <v>030</v>
      </c>
      <c r="C910" t="str">
        <f t="shared" si="44"/>
        <v>Esteban Echeverría</v>
      </c>
      <c r="D910" t="s">
        <v>3849</v>
      </c>
      <c r="E910">
        <v>1</v>
      </c>
      <c r="F910">
        <v>19</v>
      </c>
      <c r="G910">
        <v>5</v>
      </c>
      <c r="H910" t="s">
        <v>773</v>
      </c>
    </row>
    <row r="911" spans="1:8" x14ac:dyDescent="0.35">
      <c r="A911" t="str">
        <f t="shared" si="42"/>
        <v>05</v>
      </c>
      <c r="B911" t="str">
        <f t="shared" si="43"/>
        <v>030</v>
      </c>
      <c r="C911" t="str">
        <f t="shared" si="44"/>
        <v>Esteban Echeverría</v>
      </c>
      <c r="D911" t="s">
        <v>3850</v>
      </c>
      <c r="E911">
        <v>1</v>
      </c>
      <c r="F911">
        <v>17</v>
      </c>
      <c r="G911">
        <v>5</v>
      </c>
      <c r="H911" t="s">
        <v>773</v>
      </c>
    </row>
    <row r="912" spans="1:8" x14ac:dyDescent="0.35">
      <c r="A912" t="str">
        <f t="shared" si="42"/>
        <v>05</v>
      </c>
      <c r="B912" t="str">
        <f t="shared" si="43"/>
        <v>030</v>
      </c>
      <c r="C912" t="str">
        <f t="shared" si="44"/>
        <v>Esteban Echeverría</v>
      </c>
      <c r="D912" t="s">
        <v>3851</v>
      </c>
      <c r="E912">
        <v>1</v>
      </c>
      <c r="F912">
        <v>14</v>
      </c>
      <c r="G912">
        <v>5</v>
      </c>
      <c r="H912" t="s">
        <v>773</v>
      </c>
    </row>
    <row r="913" spans="1:8" x14ac:dyDescent="0.35">
      <c r="A913" t="str">
        <f t="shared" si="42"/>
        <v>05</v>
      </c>
      <c r="B913" t="str">
        <f t="shared" si="43"/>
        <v>030</v>
      </c>
      <c r="C913" t="str">
        <f t="shared" si="44"/>
        <v>Esteban Echeverría</v>
      </c>
      <c r="D913" t="s">
        <v>3852</v>
      </c>
      <c r="E913">
        <v>1</v>
      </c>
      <c r="F913">
        <v>13</v>
      </c>
      <c r="G913">
        <v>5</v>
      </c>
      <c r="H913" t="s">
        <v>773</v>
      </c>
    </row>
    <row r="914" spans="1:8" x14ac:dyDescent="0.35">
      <c r="A914" t="str">
        <f t="shared" si="42"/>
        <v>05</v>
      </c>
      <c r="B914" t="str">
        <f t="shared" si="43"/>
        <v>030</v>
      </c>
      <c r="C914" t="str">
        <f t="shared" si="44"/>
        <v>Esteban Echeverría</v>
      </c>
      <c r="D914" t="s">
        <v>3853</v>
      </c>
      <c r="E914">
        <v>1</v>
      </c>
      <c r="F914">
        <v>25</v>
      </c>
      <c r="G914">
        <v>5</v>
      </c>
      <c r="H914" t="s">
        <v>773</v>
      </c>
    </row>
    <row r="915" spans="1:8" x14ac:dyDescent="0.35">
      <c r="A915" t="str">
        <f t="shared" si="42"/>
        <v>05</v>
      </c>
      <c r="B915" t="str">
        <f t="shared" si="43"/>
        <v>030</v>
      </c>
      <c r="C915" t="str">
        <f t="shared" si="44"/>
        <v>Esteban Echeverría</v>
      </c>
      <c r="D915" t="s">
        <v>3854</v>
      </c>
      <c r="E915">
        <v>1</v>
      </c>
      <c r="F915">
        <v>26</v>
      </c>
      <c r="G915">
        <v>5</v>
      </c>
      <c r="H915" t="s">
        <v>773</v>
      </c>
    </row>
    <row r="916" spans="1:8" x14ac:dyDescent="0.35">
      <c r="A916" t="str">
        <f t="shared" si="42"/>
        <v>05</v>
      </c>
      <c r="B916" t="str">
        <f t="shared" si="43"/>
        <v>030</v>
      </c>
      <c r="C916" t="str">
        <f t="shared" si="44"/>
        <v>Esteban Echeverría</v>
      </c>
      <c r="D916" t="s">
        <v>738</v>
      </c>
      <c r="E916">
        <v>1</v>
      </c>
      <c r="F916">
        <v>22</v>
      </c>
      <c r="G916">
        <v>5</v>
      </c>
      <c r="H916" t="s">
        <v>773</v>
      </c>
    </row>
    <row r="917" spans="1:8" x14ac:dyDescent="0.35">
      <c r="A917" t="str">
        <f t="shared" si="42"/>
        <v>05</v>
      </c>
      <c r="B917" t="str">
        <f t="shared" si="43"/>
        <v>030</v>
      </c>
      <c r="C917" t="str">
        <f t="shared" si="44"/>
        <v>Esteban Echeverría</v>
      </c>
      <c r="D917" t="s">
        <v>3855</v>
      </c>
      <c r="E917">
        <v>1</v>
      </c>
      <c r="F917">
        <v>30</v>
      </c>
      <c r="G917">
        <v>5</v>
      </c>
      <c r="H917" t="s">
        <v>773</v>
      </c>
    </row>
    <row r="918" spans="1:8" x14ac:dyDescent="0.35">
      <c r="A918" t="str">
        <f t="shared" si="42"/>
        <v>05</v>
      </c>
      <c r="B918" t="str">
        <f t="shared" si="43"/>
        <v>030</v>
      </c>
      <c r="C918" t="str">
        <f t="shared" si="44"/>
        <v>Esteban Echeverría</v>
      </c>
      <c r="D918" t="s">
        <v>3856</v>
      </c>
      <c r="E918">
        <v>1</v>
      </c>
      <c r="F918">
        <v>31</v>
      </c>
      <c r="G918">
        <v>5</v>
      </c>
      <c r="H918" t="s">
        <v>773</v>
      </c>
    </row>
    <row r="919" spans="1:8" x14ac:dyDescent="0.35">
      <c r="A919" t="str">
        <f t="shared" si="42"/>
        <v>05</v>
      </c>
      <c r="B919" t="str">
        <f t="shared" si="43"/>
        <v>030</v>
      </c>
      <c r="C919" t="str">
        <f t="shared" si="44"/>
        <v>Esteban Echeverría</v>
      </c>
      <c r="D919" t="s">
        <v>226</v>
      </c>
      <c r="E919">
        <v>1</v>
      </c>
      <c r="F919">
        <v>25</v>
      </c>
      <c r="G919">
        <v>5</v>
      </c>
      <c r="H919" t="s">
        <v>773</v>
      </c>
    </row>
    <row r="920" spans="1:8" x14ac:dyDescent="0.35">
      <c r="A920" t="str">
        <f t="shared" si="42"/>
        <v>05</v>
      </c>
      <c r="B920" t="str">
        <f t="shared" si="43"/>
        <v>030</v>
      </c>
      <c r="C920" t="str">
        <f t="shared" si="44"/>
        <v>Esteban Echeverría</v>
      </c>
      <c r="D920" t="s">
        <v>3857</v>
      </c>
      <c r="E920">
        <v>1</v>
      </c>
      <c r="F920">
        <v>34</v>
      </c>
      <c r="G920">
        <v>5</v>
      </c>
      <c r="H920" t="s">
        <v>773</v>
      </c>
    </row>
    <row r="921" spans="1:8" x14ac:dyDescent="0.35">
      <c r="A921" t="str">
        <f t="shared" si="42"/>
        <v>05</v>
      </c>
      <c r="B921" t="str">
        <f t="shared" si="43"/>
        <v>030</v>
      </c>
      <c r="C921" t="str">
        <f t="shared" si="44"/>
        <v>Esteban Echeverría</v>
      </c>
      <c r="D921" t="s">
        <v>3858</v>
      </c>
      <c r="E921">
        <v>2</v>
      </c>
      <c r="F921">
        <v>27</v>
      </c>
      <c r="G921">
        <v>5</v>
      </c>
      <c r="H921" t="s">
        <v>773</v>
      </c>
    </row>
    <row r="922" spans="1:8" x14ac:dyDescent="0.35">
      <c r="A922" t="str">
        <f t="shared" si="42"/>
        <v>05</v>
      </c>
      <c r="B922" t="str">
        <f t="shared" si="43"/>
        <v>030</v>
      </c>
      <c r="C922" t="str">
        <f t="shared" si="44"/>
        <v>Esteban Echeverría</v>
      </c>
      <c r="D922" t="s">
        <v>3859</v>
      </c>
      <c r="E922">
        <v>1</v>
      </c>
      <c r="F922">
        <v>15</v>
      </c>
      <c r="G922">
        <v>5</v>
      </c>
      <c r="H922" t="s">
        <v>773</v>
      </c>
    </row>
    <row r="923" spans="1:8" x14ac:dyDescent="0.35">
      <c r="A923" t="str">
        <f t="shared" si="42"/>
        <v>05</v>
      </c>
      <c r="B923" t="str">
        <f t="shared" si="43"/>
        <v>030</v>
      </c>
      <c r="C923" t="str">
        <f t="shared" si="44"/>
        <v>Esteban Echeverría</v>
      </c>
      <c r="D923" t="s">
        <v>3860</v>
      </c>
      <c r="E923">
        <v>1</v>
      </c>
      <c r="F923">
        <v>23</v>
      </c>
      <c r="G923">
        <v>5</v>
      </c>
      <c r="H923" t="s">
        <v>773</v>
      </c>
    </row>
    <row r="924" spans="1:8" x14ac:dyDescent="0.35">
      <c r="A924" t="str">
        <f t="shared" si="42"/>
        <v>05</v>
      </c>
      <c r="B924" t="str">
        <f t="shared" si="43"/>
        <v>030</v>
      </c>
      <c r="C924" t="str">
        <f t="shared" si="44"/>
        <v>Esteban Echeverría</v>
      </c>
      <c r="D924" t="s">
        <v>3861</v>
      </c>
      <c r="E924">
        <v>1</v>
      </c>
      <c r="F924">
        <v>27</v>
      </c>
      <c r="G924">
        <v>5</v>
      </c>
      <c r="H924" t="s">
        <v>773</v>
      </c>
    </row>
    <row r="925" spans="1:8" x14ac:dyDescent="0.35">
      <c r="A925" t="str">
        <f t="shared" si="42"/>
        <v>05</v>
      </c>
      <c r="B925" t="str">
        <f t="shared" si="43"/>
        <v>030</v>
      </c>
      <c r="C925" t="str">
        <f t="shared" si="44"/>
        <v>Esteban Echeverría</v>
      </c>
      <c r="D925" t="s">
        <v>3862</v>
      </c>
      <c r="E925">
        <v>1</v>
      </c>
      <c r="F925">
        <v>35</v>
      </c>
      <c r="G925">
        <v>5</v>
      </c>
      <c r="H925" t="s">
        <v>773</v>
      </c>
    </row>
    <row r="926" spans="1:8" x14ac:dyDescent="0.35">
      <c r="A926" t="str">
        <f t="shared" si="42"/>
        <v>05</v>
      </c>
      <c r="B926" t="str">
        <f t="shared" si="43"/>
        <v>030</v>
      </c>
      <c r="C926" t="str">
        <f t="shared" si="44"/>
        <v>Esteban Echeverría</v>
      </c>
      <c r="D926" t="s">
        <v>3863</v>
      </c>
      <c r="E926">
        <v>4</v>
      </c>
      <c r="F926">
        <v>108</v>
      </c>
      <c r="G926">
        <v>5</v>
      </c>
      <c r="H926" t="s">
        <v>773</v>
      </c>
    </row>
    <row r="927" spans="1:8" x14ac:dyDescent="0.35">
      <c r="A927" t="str">
        <f t="shared" si="42"/>
        <v>05</v>
      </c>
      <c r="B927" t="str">
        <f t="shared" si="43"/>
        <v>030</v>
      </c>
      <c r="C927" t="str">
        <f t="shared" si="44"/>
        <v>Esteban Echeverría</v>
      </c>
      <c r="D927" t="s">
        <v>3864</v>
      </c>
      <c r="E927">
        <v>1</v>
      </c>
      <c r="F927">
        <v>23</v>
      </c>
      <c r="G927">
        <v>5</v>
      </c>
      <c r="H927" t="s">
        <v>773</v>
      </c>
    </row>
    <row r="928" spans="1:8" x14ac:dyDescent="0.35">
      <c r="A928" t="str">
        <f t="shared" si="42"/>
        <v>05</v>
      </c>
      <c r="B928" t="str">
        <f t="shared" si="43"/>
        <v>030</v>
      </c>
      <c r="C928" t="str">
        <f t="shared" si="44"/>
        <v>Esteban Echeverría</v>
      </c>
      <c r="D928" t="s">
        <v>3865</v>
      </c>
      <c r="E928">
        <v>2</v>
      </c>
      <c r="F928">
        <v>33</v>
      </c>
      <c r="G928">
        <v>5</v>
      </c>
      <c r="H928" t="s">
        <v>773</v>
      </c>
    </row>
    <row r="929" spans="1:8" x14ac:dyDescent="0.35">
      <c r="A929" t="str">
        <f t="shared" si="42"/>
        <v>05</v>
      </c>
      <c r="B929" t="str">
        <f t="shared" si="43"/>
        <v>030</v>
      </c>
      <c r="C929" t="str">
        <f t="shared" si="44"/>
        <v>Esteban Echeverría</v>
      </c>
      <c r="D929" t="s">
        <v>3866</v>
      </c>
      <c r="E929">
        <v>1</v>
      </c>
      <c r="F929">
        <v>22</v>
      </c>
      <c r="G929">
        <v>5</v>
      </c>
      <c r="H929" t="s">
        <v>773</v>
      </c>
    </row>
    <row r="930" spans="1:8" x14ac:dyDescent="0.35">
      <c r="A930" t="str">
        <f t="shared" si="42"/>
        <v>05</v>
      </c>
      <c r="B930" t="str">
        <f t="shared" si="43"/>
        <v>130</v>
      </c>
      <c r="C930" t="str">
        <f t="shared" si="44"/>
        <v>Ezeiza</v>
      </c>
      <c r="D930" t="s">
        <v>3867</v>
      </c>
      <c r="E930">
        <v>1</v>
      </c>
      <c r="F930">
        <v>7</v>
      </c>
      <c r="G930">
        <v>5</v>
      </c>
      <c r="H930" t="s">
        <v>2770</v>
      </c>
    </row>
    <row r="931" spans="1:8" x14ac:dyDescent="0.35">
      <c r="A931" t="str">
        <f t="shared" si="42"/>
        <v>05</v>
      </c>
      <c r="B931" t="str">
        <f t="shared" si="43"/>
        <v>130</v>
      </c>
      <c r="C931" t="str">
        <f t="shared" si="44"/>
        <v>Ezeiza</v>
      </c>
      <c r="D931" t="s">
        <v>3868</v>
      </c>
      <c r="E931">
        <v>3</v>
      </c>
      <c r="F931">
        <v>58</v>
      </c>
      <c r="G931">
        <v>5</v>
      </c>
      <c r="H931" t="s">
        <v>2770</v>
      </c>
    </row>
    <row r="932" spans="1:8" x14ac:dyDescent="0.35">
      <c r="A932" t="str">
        <f t="shared" si="42"/>
        <v>05</v>
      </c>
      <c r="B932" t="str">
        <f t="shared" si="43"/>
        <v>130</v>
      </c>
      <c r="C932" t="str">
        <f t="shared" si="44"/>
        <v>Ezeiza</v>
      </c>
      <c r="D932" t="s">
        <v>3869</v>
      </c>
      <c r="E932">
        <v>1</v>
      </c>
      <c r="F932">
        <v>16</v>
      </c>
      <c r="G932">
        <v>5</v>
      </c>
      <c r="H932" t="s">
        <v>2770</v>
      </c>
    </row>
    <row r="933" spans="1:8" x14ac:dyDescent="0.35">
      <c r="A933" t="str">
        <f t="shared" si="42"/>
        <v>05</v>
      </c>
      <c r="B933" t="str">
        <f t="shared" si="43"/>
        <v>130</v>
      </c>
      <c r="C933" t="str">
        <f t="shared" si="44"/>
        <v>Ezeiza</v>
      </c>
      <c r="D933" t="s">
        <v>3870</v>
      </c>
      <c r="E933">
        <v>1</v>
      </c>
      <c r="F933">
        <v>30</v>
      </c>
      <c r="G933">
        <v>5</v>
      </c>
      <c r="H933" t="s">
        <v>2770</v>
      </c>
    </row>
    <row r="934" spans="1:8" x14ac:dyDescent="0.35">
      <c r="A934" t="str">
        <f t="shared" si="42"/>
        <v>05</v>
      </c>
      <c r="B934" t="str">
        <f t="shared" si="43"/>
        <v>130</v>
      </c>
      <c r="C934" t="str">
        <f t="shared" si="44"/>
        <v>Ezeiza</v>
      </c>
      <c r="D934" t="s">
        <v>3871</v>
      </c>
      <c r="E934">
        <v>1</v>
      </c>
      <c r="F934">
        <v>16</v>
      </c>
      <c r="G934">
        <v>5</v>
      </c>
      <c r="H934" t="s">
        <v>2770</v>
      </c>
    </row>
    <row r="935" spans="1:8" x14ac:dyDescent="0.35">
      <c r="A935" t="str">
        <f t="shared" si="42"/>
        <v>05</v>
      </c>
      <c r="B935" t="str">
        <f t="shared" si="43"/>
        <v>130</v>
      </c>
      <c r="C935" t="str">
        <f t="shared" si="44"/>
        <v>Ezeiza</v>
      </c>
      <c r="D935" t="s">
        <v>3872</v>
      </c>
      <c r="E935">
        <v>1</v>
      </c>
      <c r="F935">
        <v>17</v>
      </c>
      <c r="G935">
        <v>5</v>
      </c>
      <c r="H935" t="s">
        <v>2770</v>
      </c>
    </row>
    <row r="936" spans="1:8" x14ac:dyDescent="0.35">
      <c r="A936" t="str">
        <f t="shared" si="42"/>
        <v>05</v>
      </c>
      <c r="B936" t="str">
        <f t="shared" si="43"/>
        <v>130</v>
      </c>
      <c r="C936" t="str">
        <f t="shared" si="44"/>
        <v>Ezeiza</v>
      </c>
      <c r="D936" t="s">
        <v>3873</v>
      </c>
      <c r="E936">
        <v>4</v>
      </c>
      <c r="F936">
        <v>79</v>
      </c>
      <c r="G936">
        <v>5</v>
      </c>
      <c r="H936" t="s">
        <v>2770</v>
      </c>
    </row>
    <row r="937" spans="1:8" x14ac:dyDescent="0.35">
      <c r="A937" t="str">
        <f t="shared" si="42"/>
        <v>05</v>
      </c>
      <c r="B937" t="str">
        <f t="shared" si="43"/>
        <v>130</v>
      </c>
      <c r="C937" t="str">
        <f t="shared" si="44"/>
        <v>Ezeiza</v>
      </c>
      <c r="D937" t="s">
        <v>3874</v>
      </c>
      <c r="E937">
        <v>2</v>
      </c>
      <c r="F937">
        <v>43</v>
      </c>
      <c r="G937">
        <v>5</v>
      </c>
      <c r="H937" t="s">
        <v>2770</v>
      </c>
    </row>
    <row r="938" spans="1:8" x14ac:dyDescent="0.35">
      <c r="A938" t="str">
        <f t="shared" si="42"/>
        <v>05</v>
      </c>
      <c r="B938" t="str">
        <f t="shared" si="43"/>
        <v>130</v>
      </c>
      <c r="C938" t="str">
        <f t="shared" si="44"/>
        <v>Ezeiza</v>
      </c>
      <c r="D938" t="s">
        <v>3875</v>
      </c>
      <c r="E938">
        <v>1</v>
      </c>
      <c r="F938">
        <v>19</v>
      </c>
      <c r="G938">
        <v>5</v>
      </c>
      <c r="H938" t="s">
        <v>2770</v>
      </c>
    </row>
    <row r="939" spans="1:8" x14ac:dyDescent="0.35">
      <c r="A939" t="str">
        <f t="shared" si="42"/>
        <v>05</v>
      </c>
      <c r="B939" t="str">
        <f t="shared" si="43"/>
        <v>130</v>
      </c>
      <c r="C939" t="str">
        <f t="shared" si="44"/>
        <v>Ezeiza</v>
      </c>
      <c r="D939" t="s">
        <v>3876</v>
      </c>
      <c r="E939">
        <v>1</v>
      </c>
      <c r="F939">
        <v>16</v>
      </c>
      <c r="G939">
        <v>5</v>
      </c>
      <c r="H939" t="s">
        <v>2770</v>
      </c>
    </row>
    <row r="940" spans="1:8" x14ac:dyDescent="0.35">
      <c r="A940" t="str">
        <f t="shared" si="42"/>
        <v>05</v>
      </c>
      <c r="B940" t="str">
        <f t="shared" si="43"/>
        <v>130</v>
      </c>
      <c r="C940" t="str">
        <f t="shared" si="44"/>
        <v>Ezeiza</v>
      </c>
      <c r="D940" t="s">
        <v>1216</v>
      </c>
      <c r="E940">
        <v>1</v>
      </c>
      <c r="F940">
        <v>7</v>
      </c>
      <c r="G940">
        <v>5</v>
      </c>
      <c r="H940" t="s">
        <v>2770</v>
      </c>
    </row>
    <row r="941" spans="1:8" x14ac:dyDescent="0.35">
      <c r="A941" t="str">
        <f t="shared" si="42"/>
        <v>05</v>
      </c>
      <c r="B941" t="str">
        <f t="shared" si="43"/>
        <v>130</v>
      </c>
      <c r="C941" t="str">
        <f t="shared" si="44"/>
        <v>Ezeiza</v>
      </c>
      <c r="D941" t="s">
        <v>3877</v>
      </c>
      <c r="E941">
        <v>1</v>
      </c>
      <c r="F941">
        <v>15</v>
      </c>
      <c r="G941">
        <v>5</v>
      </c>
      <c r="H941" t="s">
        <v>2770</v>
      </c>
    </row>
    <row r="942" spans="1:8" x14ac:dyDescent="0.35">
      <c r="A942" t="str">
        <f t="shared" si="42"/>
        <v>05</v>
      </c>
      <c r="B942" t="str">
        <f t="shared" si="43"/>
        <v>130</v>
      </c>
      <c r="C942" t="str">
        <f t="shared" si="44"/>
        <v>Ezeiza</v>
      </c>
      <c r="D942" t="s">
        <v>3878</v>
      </c>
      <c r="E942">
        <v>3</v>
      </c>
      <c r="F942">
        <v>84</v>
      </c>
      <c r="G942">
        <v>5</v>
      </c>
      <c r="H942" t="s">
        <v>2770</v>
      </c>
    </row>
    <row r="943" spans="1:8" x14ac:dyDescent="0.35">
      <c r="A943" t="str">
        <f t="shared" si="42"/>
        <v>05</v>
      </c>
      <c r="B943" t="str">
        <f t="shared" si="43"/>
        <v>130</v>
      </c>
      <c r="C943" t="str">
        <f t="shared" si="44"/>
        <v>Ezeiza</v>
      </c>
      <c r="D943" t="s">
        <v>3879</v>
      </c>
      <c r="E943">
        <v>2</v>
      </c>
      <c r="F943">
        <v>39</v>
      </c>
      <c r="G943">
        <v>5</v>
      </c>
      <c r="H943" t="s">
        <v>2770</v>
      </c>
    </row>
    <row r="944" spans="1:8" x14ac:dyDescent="0.35">
      <c r="A944" t="str">
        <f t="shared" si="42"/>
        <v>05</v>
      </c>
      <c r="B944" t="str">
        <f t="shared" si="43"/>
        <v>130</v>
      </c>
      <c r="C944" t="str">
        <f t="shared" si="44"/>
        <v>Ezeiza</v>
      </c>
      <c r="D944" t="s">
        <v>3880</v>
      </c>
      <c r="E944">
        <v>4</v>
      </c>
      <c r="F944">
        <v>111</v>
      </c>
      <c r="G944">
        <v>5</v>
      </c>
      <c r="H944" t="s">
        <v>2770</v>
      </c>
    </row>
    <row r="945" spans="1:8" x14ac:dyDescent="0.35">
      <c r="A945" t="str">
        <f t="shared" si="42"/>
        <v>05</v>
      </c>
      <c r="B945" t="str">
        <f t="shared" si="43"/>
        <v>130</v>
      </c>
      <c r="C945" t="str">
        <f t="shared" si="44"/>
        <v>Ezeiza</v>
      </c>
      <c r="D945" t="s">
        <v>3881</v>
      </c>
      <c r="E945">
        <v>3</v>
      </c>
      <c r="F945">
        <v>51</v>
      </c>
      <c r="G945">
        <v>5</v>
      </c>
      <c r="H945" t="s">
        <v>2770</v>
      </c>
    </row>
    <row r="946" spans="1:8" x14ac:dyDescent="0.35">
      <c r="A946" t="str">
        <f t="shared" si="42"/>
        <v>05</v>
      </c>
      <c r="B946" t="str">
        <f t="shared" si="43"/>
        <v>130</v>
      </c>
      <c r="C946" t="str">
        <f t="shared" si="44"/>
        <v>Ezeiza</v>
      </c>
      <c r="D946" t="s">
        <v>3882</v>
      </c>
      <c r="E946">
        <v>3</v>
      </c>
      <c r="F946">
        <v>90</v>
      </c>
      <c r="G946">
        <v>5</v>
      </c>
      <c r="H946" t="s">
        <v>2770</v>
      </c>
    </row>
    <row r="947" spans="1:8" x14ac:dyDescent="0.35">
      <c r="A947" t="str">
        <f t="shared" si="42"/>
        <v>05</v>
      </c>
      <c r="B947" t="str">
        <f t="shared" si="43"/>
        <v>130</v>
      </c>
      <c r="C947" t="str">
        <f t="shared" si="44"/>
        <v>Ezeiza</v>
      </c>
      <c r="D947" t="s">
        <v>3883</v>
      </c>
      <c r="E947">
        <v>5</v>
      </c>
      <c r="F947">
        <v>139</v>
      </c>
      <c r="G947">
        <v>5</v>
      </c>
      <c r="H947" t="s">
        <v>2770</v>
      </c>
    </row>
    <row r="948" spans="1:8" x14ac:dyDescent="0.35">
      <c r="A948" t="str">
        <f t="shared" si="42"/>
        <v>05</v>
      </c>
      <c r="B948" t="str">
        <f t="shared" si="43"/>
        <v>130</v>
      </c>
      <c r="C948" t="str">
        <f t="shared" si="44"/>
        <v>Ezeiza</v>
      </c>
      <c r="D948" t="s">
        <v>3884</v>
      </c>
      <c r="E948">
        <v>4</v>
      </c>
      <c r="F948">
        <v>147</v>
      </c>
      <c r="G948">
        <v>5</v>
      </c>
      <c r="H948" t="s">
        <v>2770</v>
      </c>
    </row>
    <row r="949" spans="1:8" x14ac:dyDescent="0.35">
      <c r="A949" t="str">
        <f t="shared" si="42"/>
        <v>05</v>
      </c>
      <c r="B949" t="str">
        <f t="shared" si="43"/>
        <v>130</v>
      </c>
      <c r="C949" t="str">
        <f t="shared" si="44"/>
        <v>Ezeiza</v>
      </c>
      <c r="D949" t="s">
        <v>3885</v>
      </c>
      <c r="E949">
        <v>6</v>
      </c>
      <c r="F949">
        <v>187</v>
      </c>
      <c r="G949">
        <v>5</v>
      </c>
      <c r="H949" t="s">
        <v>2770</v>
      </c>
    </row>
    <row r="950" spans="1:8" x14ac:dyDescent="0.35">
      <c r="A950" t="str">
        <f t="shared" si="42"/>
        <v>05</v>
      </c>
      <c r="B950" t="str">
        <f t="shared" si="43"/>
        <v>130</v>
      </c>
      <c r="C950" t="str">
        <f t="shared" si="44"/>
        <v>Ezeiza</v>
      </c>
      <c r="D950" t="s">
        <v>3886</v>
      </c>
      <c r="E950">
        <v>5</v>
      </c>
      <c r="F950">
        <v>134</v>
      </c>
      <c r="G950">
        <v>5</v>
      </c>
      <c r="H950" t="s">
        <v>2770</v>
      </c>
    </row>
    <row r="951" spans="1:8" x14ac:dyDescent="0.35">
      <c r="A951" t="str">
        <f t="shared" si="42"/>
        <v>05</v>
      </c>
      <c r="B951" t="str">
        <f t="shared" si="43"/>
        <v>130</v>
      </c>
      <c r="C951" t="str">
        <f t="shared" si="44"/>
        <v>Ezeiza</v>
      </c>
      <c r="D951" t="s">
        <v>3887</v>
      </c>
      <c r="E951">
        <v>1</v>
      </c>
      <c r="F951">
        <v>25</v>
      </c>
      <c r="G951">
        <v>5</v>
      </c>
      <c r="H951" t="s">
        <v>2770</v>
      </c>
    </row>
    <row r="952" spans="1:8" x14ac:dyDescent="0.35">
      <c r="A952" t="str">
        <f t="shared" si="42"/>
        <v>05</v>
      </c>
      <c r="B952" t="str">
        <f t="shared" si="43"/>
        <v>130</v>
      </c>
      <c r="C952" t="str">
        <f t="shared" si="44"/>
        <v>Ezeiza</v>
      </c>
      <c r="D952" t="s">
        <v>3888</v>
      </c>
      <c r="E952">
        <v>2</v>
      </c>
      <c r="F952">
        <v>47</v>
      </c>
      <c r="G952">
        <v>5</v>
      </c>
      <c r="H952" t="s">
        <v>2770</v>
      </c>
    </row>
    <row r="953" spans="1:8" x14ac:dyDescent="0.35">
      <c r="A953" t="str">
        <f t="shared" si="42"/>
        <v>05</v>
      </c>
      <c r="B953" t="str">
        <f t="shared" si="43"/>
        <v>130</v>
      </c>
      <c r="C953" t="str">
        <f t="shared" si="44"/>
        <v>Ezeiza</v>
      </c>
      <c r="D953" t="s">
        <v>3889</v>
      </c>
      <c r="E953">
        <v>1</v>
      </c>
      <c r="F953">
        <v>19</v>
      </c>
      <c r="G953">
        <v>5</v>
      </c>
      <c r="H953" t="s">
        <v>2770</v>
      </c>
    </row>
    <row r="954" spans="1:8" x14ac:dyDescent="0.35">
      <c r="A954" t="str">
        <f t="shared" si="42"/>
        <v>05</v>
      </c>
      <c r="B954" t="str">
        <f t="shared" si="43"/>
        <v>130</v>
      </c>
      <c r="C954" t="str">
        <f t="shared" si="44"/>
        <v>Ezeiza</v>
      </c>
      <c r="D954" t="s">
        <v>3890</v>
      </c>
      <c r="E954">
        <v>1</v>
      </c>
      <c r="F954">
        <v>12</v>
      </c>
      <c r="G954">
        <v>5</v>
      </c>
      <c r="H954" t="s">
        <v>2770</v>
      </c>
    </row>
    <row r="955" spans="1:8" x14ac:dyDescent="0.35">
      <c r="A955" t="str">
        <f t="shared" si="42"/>
        <v>05</v>
      </c>
      <c r="B955" t="str">
        <f t="shared" si="43"/>
        <v>130</v>
      </c>
      <c r="C955" t="str">
        <f t="shared" si="44"/>
        <v>Ezeiza</v>
      </c>
      <c r="D955" t="s">
        <v>3891</v>
      </c>
      <c r="E955">
        <v>1</v>
      </c>
      <c r="F955">
        <v>29</v>
      </c>
      <c r="G955">
        <v>5</v>
      </c>
      <c r="H955" t="s">
        <v>2770</v>
      </c>
    </row>
    <row r="956" spans="1:8" x14ac:dyDescent="0.35">
      <c r="A956" t="str">
        <f t="shared" si="42"/>
        <v>05</v>
      </c>
      <c r="B956" t="str">
        <f t="shared" si="43"/>
        <v>130</v>
      </c>
      <c r="C956" t="str">
        <f t="shared" si="44"/>
        <v>Ezeiza</v>
      </c>
      <c r="D956" t="s">
        <v>3892</v>
      </c>
      <c r="E956">
        <v>1</v>
      </c>
      <c r="F956">
        <v>26</v>
      </c>
      <c r="G956">
        <v>5</v>
      </c>
      <c r="H956" t="s">
        <v>2770</v>
      </c>
    </row>
    <row r="957" spans="1:8" x14ac:dyDescent="0.35">
      <c r="A957" t="str">
        <f t="shared" si="42"/>
        <v>05</v>
      </c>
      <c r="B957" t="str">
        <f t="shared" si="43"/>
        <v>129</v>
      </c>
      <c r="C957" t="str">
        <f t="shared" si="44"/>
        <v>Presidente Perón</v>
      </c>
      <c r="D957" t="s">
        <v>3893</v>
      </c>
      <c r="E957">
        <v>2</v>
      </c>
      <c r="F957">
        <v>41</v>
      </c>
      <c r="G957">
        <v>5</v>
      </c>
      <c r="H957" t="s">
        <v>2759</v>
      </c>
    </row>
    <row r="958" spans="1:8" x14ac:dyDescent="0.35">
      <c r="A958" t="str">
        <f t="shared" si="42"/>
        <v>05</v>
      </c>
      <c r="B958" t="str">
        <f t="shared" si="43"/>
        <v>129</v>
      </c>
      <c r="C958" t="str">
        <f t="shared" si="44"/>
        <v>Presidente Perón</v>
      </c>
      <c r="D958" t="s">
        <v>3894</v>
      </c>
      <c r="E958">
        <v>2</v>
      </c>
      <c r="F958">
        <v>38</v>
      </c>
      <c r="G958">
        <v>5</v>
      </c>
      <c r="H958" t="s">
        <v>2759</v>
      </c>
    </row>
    <row r="959" spans="1:8" x14ac:dyDescent="0.35">
      <c r="A959" t="str">
        <f t="shared" si="42"/>
        <v>05</v>
      </c>
      <c r="B959" t="str">
        <f t="shared" si="43"/>
        <v>129</v>
      </c>
      <c r="C959" t="str">
        <f t="shared" si="44"/>
        <v>Presidente Perón</v>
      </c>
      <c r="D959" t="s">
        <v>3895</v>
      </c>
      <c r="E959">
        <v>5</v>
      </c>
      <c r="F959">
        <v>93</v>
      </c>
      <c r="G959">
        <v>5</v>
      </c>
      <c r="H959" t="s">
        <v>2759</v>
      </c>
    </row>
    <row r="960" spans="1:8" x14ac:dyDescent="0.35">
      <c r="A960" t="str">
        <f t="shared" si="42"/>
        <v>05</v>
      </c>
      <c r="B960" t="str">
        <f t="shared" si="43"/>
        <v>129</v>
      </c>
      <c r="C960" t="str">
        <f t="shared" si="44"/>
        <v>Presidente Perón</v>
      </c>
      <c r="D960" t="s">
        <v>3896</v>
      </c>
      <c r="E960">
        <v>2</v>
      </c>
      <c r="F960">
        <v>40</v>
      </c>
      <c r="G960">
        <v>5</v>
      </c>
      <c r="H960" t="s">
        <v>2759</v>
      </c>
    </row>
    <row r="961" spans="1:8" x14ac:dyDescent="0.35">
      <c r="A961" t="str">
        <f t="shared" si="42"/>
        <v>05</v>
      </c>
      <c r="B961" t="str">
        <f t="shared" si="43"/>
        <v>129</v>
      </c>
      <c r="C961" t="str">
        <f t="shared" si="44"/>
        <v>Presidente Perón</v>
      </c>
      <c r="D961" t="s">
        <v>3897</v>
      </c>
      <c r="E961">
        <v>1</v>
      </c>
      <c r="F961">
        <v>21</v>
      </c>
      <c r="G961">
        <v>5</v>
      </c>
      <c r="H961" t="s">
        <v>2759</v>
      </c>
    </row>
    <row r="962" spans="1:8" x14ac:dyDescent="0.35">
      <c r="A962" t="str">
        <f t="shared" si="42"/>
        <v>05</v>
      </c>
      <c r="B962" t="str">
        <f t="shared" si="43"/>
        <v>129</v>
      </c>
      <c r="C962" t="str">
        <f t="shared" si="44"/>
        <v>Presidente Perón</v>
      </c>
      <c r="D962" t="s">
        <v>3898</v>
      </c>
      <c r="E962">
        <v>5</v>
      </c>
      <c r="F962">
        <v>126</v>
      </c>
      <c r="G962">
        <v>5</v>
      </c>
      <c r="H962" t="s">
        <v>2759</v>
      </c>
    </row>
    <row r="963" spans="1:8" x14ac:dyDescent="0.35">
      <c r="A963" t="str">
        <f t="shared" ref="A963:A1026" si="45">+VLOOKUP(H963,$K:$N,2,FALSE)</f>
        <v>05</v>
      </c>
      <c r="B963" t="str">
        <f t="shared" ref="B963:B1026" si="46">+VLOOKUP(H963,$K:$N,3,FALSE)</f>
        <v>129</v>
      </c>
      <c r="C963" t="str">
        <f t="shared" ref="C963:C1026" si="47">+VLOOKUP(H963,$K:$N,4,FALSE)</f>
        <v>Presidente Perón</v>
      </c>
      <c r="D963" t="s">
        <v>3899</v>
      </c>
      <c r="E963">
        <v>5</v>
      </c>
      <c r="F963">
        <v>155</v>
      </c>
      <c r="G963">
        <v>5</v>
      </c>
      <c r="H963" t="s">
        <v>2759</v>
      </c>
    </row>
    <row r="964" spans="1:8" x14ac:dyDescent="0.35">
      <c r="A964" t="str">
        <f t="shared" si="45"/>
        <v>05</v>
      </c>
      <c r="B964" t="str">
        <f t="shared" si="46"/>
        <v>129</v>
      </c>
      <c r="C964" t="str">
        <f t="shared" si="47"/>
        <v>Presidente Perón</v>
      </c>
      <c r="D964" t="s">
        <v>3900</v>
      </c>
      <c r="E964">
        <v>5</v>
      </c>
      <c r="F964">
        <v>118</v>
      </c>
      <c r="G964">
        <v>5</v>
      </c>
      <c r="H964" t="s">
        <v>2759</v>
      </c>
    </row>
    <row r="965" spans="1:8" x14ac:dyDescent="0.35">
      <c r="A965" t="str">
        <f t="shared" si="45"/>
        <v>05</v>
      </c>
      <c r="B965" t="str">
        <f t="shared" si="46"/>
        <v>129</v>
      </c>
      <c r="C965" t="str">
        <f t="shared" si="47"/>
        <v>Presidente Perón</v>
      </c>
      <c r="D965" t="s">
        <v>3901</v>
      </c>
      <c r="E965">
        <v>3</v>
      </c>
      <c r="F965">
        <v>69</v>
      </c>
      <c r="G965">
        <v>5</v>
      </c>
      <c r="H965" t="s">
        <v>2759</v>
      </c>
    </row>
    <row r="966" spans="1:8" x14ac:dyDescent="0.35">
      <c r="A966" t="str">
        <f t="shared" si="45"/>
        <v>05</v>
      </c>
      <c r="B966" t="str">
        <f t="shared" si="46"/>
        <v>129</v>
      </c>
      <c r="C966" t="str">
        <f t="shared" si="47"/>
        <v>Presidente Perón</v>
      </c>
      <c r="D966" t="s">
        <v>3902</v>
      </c>
      <c r="E966">
        <v>4</v>
      </c>
      <c r="F966">
        <v>86</v>
      </c>
      <c r="G966">
        <v>5</v>
      </c>
      <c r="H966" t="s">
        <v>2759</v>
      </c>
    </row>
    <row r="967" spans="1:8" x14ac:dyDescent="0.35">
      <c r="A967" t="str">
        <f t="shared" si="45"/>
        <v>05</v>
      </c>
      <c r="B967" t="str">
        <f t="shared" si="46"/>
        <v>129</v>
      </c>
      <c r="C967" t="str">
        <f t="shared" si="47"/>
        <v>Presidente Perón</v>
      </c>
      <c r="D967" t="s">
        <v>3903</v>
      </c>
      <c r="E967">
        <v>5</v>
      </c>
      <c r="F967">
        <v>100</v>
      </c>
      <c r="G967">
        <v>5</v>
      </c>
      <c r="H967" t="s">
        <v>2759</v>
      </c>
    </row>
    <row r="968" spans="1:8" x14ac:dyDescent="0.35">
      <c r="A968" t="str">
        <f t="shared" si="45"/>
        <v>05</v>
      </c>
      <c r="B968" t="str">
        <f t="shared" si="46"/>
        <v>129</v>
      </c>
      <c r="C968" t="str">
        <f t="shared" si="47"/>
        <v>Presidente Perón</v>
      </c>
      <c r="D968" t="s">
        <v>3904</v>
      </c>
      <c r="E968">
        <v>5</v>
      </c>
      <c r="F968">
        <v>77</v>
      </c>
      <c r="G968">
        <v>5</v>
      </c>
      <c r="H968" t="s">
        <v>2759</v>
      </c>
    </row>
    <row r="969" spans="1:8" x14ac:dyDescent="0.35">
      <c r="A969" t="str">
        <f t="shared" si="45"/>
        <v>05</v>
      </c>
      <c r="B969" t="str">
        <f t="shared" si="46"/>
        <v>129</v>
      </c>
      <c r="C969" t="str">
        <f t="shared" si="47"/>
        <v>Presidente Perón</v>
      </c>
      <c r="D969" t="s">
        <v>3905</v>
      </c>
      <c r="E969">
        <v>6</v>
      </c>
      <c r="F969">
        <v>186</v>
      </c>
      <c r="G969">
        <v>5</v>
      </c>
      <c r="H969" t="s">
        <v>2759</v>
      </c>
    </row>
    <row r="970" spans="1:8" x14ac:dyDescent="0.35">
      <c r="A970" t="str">
        <f t="shared" si="45"/>
        <v>05</v>
      </c>
      <c r="B970" t="str">
        <f t="shared" si="46"/>
        <v>129</v>
      </c>
      <c r="C970" t="str">
        <f t="shared" si="47"/>
        <v>Presidente Perón</v>
      </c>
      <c r="D970" t="s">
        <v>3906</v>
      </c>
      <c r="E970">
        <v>2</v>
      </c>
      <c r="F970">
        <v>35</v>
      </c>
      <c r="G970">
        <v>5</v>
      </c>
      <c r="H970" t="s">
        <v>2759</v>
      </c>
    </row>
    <row r="971" spans="1:8" x14ac:dyDescent="0.35">
      <c r="A971" t="str">
        <f t="shared" si="45"/>
        <v>05</v>
      </c>
      <c r="B971" t="str">
        <f t="shared" si="46"/>
        <v>129</v>
      </c>
      <c r="C971" t="str">
        <f t="shared" si="47"/>
        <v>Presidente Perón</v>
      </c>
      <c r="D971" t="s">
        <v>3907</v>
      </c>
      <c r="E971">
        <v>1</v>
      </c>
      <c r="F971">
        <v>19</v>
      </c>
      <c r="G971">
        <v>5</v>
      </c>
      <c r="H971" t="s">
        <v>2759</v>
      </c>
    </row>
    <row r="972" spans="1:8" x14ac:dyDescent="0.35">
      <c r="A972" t="str">
        <f t="shared" si="45"/>
        <v>05</v>
      </c>
      <c r="B972" t="str">
        <f t="shared" si="46"/>
        <v>129</v>
      </c>
      <c r="C972" t="str">
        <f t="shared" si="47"/>
        <v>Presidente Perón</v>
      </c>
      <c r="D972" t="s">
        <v>3908</v>
      </c>
      <c r="E972">
        <v>2</v>
      </c>
      <c r="F972">
        <v>33</v>
      </c>
      <c r="G972">
        <v>5</v>
      </c>
      <c r="H972" t="s">
        <v>2759</v>
      </c>
    </row>
    <row r="973" spans="1:8" x14ac:dyDescent="0.35">
      <c r="A973" t="str">
        <f t="shared" si="45"/>
        <v>05</v>
      </c>
      <c r="B973" t="str">
        <f t="shared" si="46"/>
        <v>129</v>
      </c>
      <c r="C973" t="str">
        <f t="shared" si="47"/>
        <v>Presidente Perón</v>
      </c>
      <c r="D973" t="s">
        <v>3909</v>
      </c>
      <c r="E973">
        <v>1</v>
      </c>
      <c r="F973">
        <v>17</v>
      </c>
      <c r="G973">
        <v>5</v>
      </c>
      <c r="H973" t="s">
        <v>2759</v>
      </c>
    </row>
    <row r="974" spans="1:8" x14ac:dyDescent="0.35">
      <c r="A974" t="str">
        <f t="shared" si="45"/>
        <v>05</v>
      </c>
      <c r="B974" t="str">
        <f t="shared" si="46"/>
        <v>129</v>
      </c>
      <c r="C974" t="str">
        <f t="shared" si="47"/>
        <v>Presidente Perón</v>
      </c>
      <c r="D974" t="s">
        <v>3910</v>
      </c>
      <c r="E974">
        <v>4</v>
      </c>
      <c r="F974">
        <v>72</v>
      </c>
      <c r="G974">
        <v>5</v>
      </c>
      <c r="H974" t="s">
        <v>2759</v>
      </c>
    </row>
    <row r="975" spans="1:8" x14ac:dyDescent="0.35">
      <c r="A975" t="str">
        <f t="shared" si="45"/>
        <v>05</v>
      </c>
      <c r="B975" t="str">
        <f t="shared" si="46"/>
        <v>129</v>
      </c>
      <c r="C975" t="str">
        <f t="shared" si="47"/>
        <v>Presidente Perón</v>
      </c>
      <c r="D975" t="s">
        <v>3911</v>
      </c>
      <c r="E975">
        <v>1</v>
      </c>
      <c r="F975">
        <v>15</v>
      </c>
      <c r="G975">
        <v>5</v>
      </c>
      <c r="H975" t="s">
        <v>2759</v>
      </c>
    </row>
    <row r="976" spans="1:8" x14ac:dyDescent="0.35">
      <c r="A976" t="str">
        <f t="shared" si="45"/>
        <v>05</v>
      </c>
      <c r="B976" t="str">
        <f t="shared" si="46"/>
        <v>099</v>
      </c>
      <c r="C976" t="str">
        <f t="shared" si="47"/>
        <v>San Vicente</v>
      </c>
      <c r="D976" t="s">
        <v>3912</v>
      </c>
      <c r="E976">
        <v>1</v>
      </c>
      <c r="F976">
        <v>17</v>
      </c>
      <c r="G976">
        <v>5</v>
      </c>
      <c r="H976" t="s">
        <v>2338</v>
      </c>
    </row>
    <row r="977" spans="1:8" x14ac:dyDescent="0.35">
      <c r="A977" t="str">
        <f t="shared" si="45"/>
        <v>05</v>
      </c>
      <c r="B977" t="str">
        <f t="shared" si="46"/>
        <v>099</v>
      </c>
      <c r="C977" t="str">
        <f t="shared" si="47"/>
        <v>San Vicente</v>
      </c>
      <c r="D977" t="s">
        <v>3893</v>
      </c>
      <c r="E977">
        <v>1</v>
      </c>
      <c r="F977">
        <v>25</v>
      </c>
      <c r="G977">
        <v>5</v>
      </c>
      <c r="H977" t="s">
        <v>2338</v>
      </c>
    </row>
    <row r="978" spans="1:8" x14ac:dyDescent="0.35">
      <c r="A978" t="str">
        <f t="shared" si="45"/>
        <v>05</v>
      </c>
      <c r="B978" t="str">
        <f t="shared" si="46"/>
        <v>099</v>
      </c>
      <c r="C978" t="str">
        <f t="shared" si="47"/>
        <v>San Vicente</v>
      </c>
      <c r="D978" t="s">
        <v>3913</v>
      </c>
      <c r="E978">
        <v>1</v>
      </c>
      <c r="F978">
        <v>31</v>
      </c>
      <c r="G978">
        <v>5</v>
      </c>
      <c r="H978" t="s">
        <v>2338</v>
      </c>
    </row>
    <row r="979" spans="1:8" x14ac:dyDescent="0.35">
      <c r="A979" t="str">
        <f t="shared" si="45"/>
        <v>05</v>
      </c>
      <c r="B979" t="str">
        <f t="shared" si="46"/>
        <v>099</v>
      </c>
      <c r="C979" t="str">
        <f t="shared" si="47"/>
        <v>San Vicente</v>
      </c>
      <c r="D979" t="s">
        <v>3914</v>
      </c>
      <c r="E979">
        <v>2</v>
      </c>
      <c r="F979">
        <v>39</v>
      </c>
      <c r="G979">
        <v>5</v>
      </c>
      <c r="H979" t="s">
        <v>2338</v>
      </c>
    </row>
    <row r="980" spans="1:8" x14ac:dyDescent="0.35">
      <c r="A980" t="str">
        <f t="shared" si="45"/>
        <v>05</v>
      </c>
      <c r="B980" t="str">
        <f t="shared" si="46"/>
        <v>099</v>
      </c>
      <c r="C980" t="str">
        <f t="shared" si="47"/>
        <v>San Vicente</v>
      </c>
      <c r="D980" t="s">
        <v>3915</v>
      </c>
      <c r="E980">
        <v>2</v>
      </c>
      <c r="F980">
        <v>45</v>
      </c>
      <c r="G980">
        <v>5</v>
      </c>
      <c r="H980" t="s">
        <v>2338</v>
      </c>
    </row>
    <row r="981" spans="1:8" x14ac:dyDescent="0.35">
      <c r="A981" t="str">
        <f t="shared" si="45"/>
        <v>05</v>
      </c>
      <c r="B981" t="str">
        <f t="shared" si="46"/>
        <v>099</v>
      </c>
      <c r="C981" t="str">
        <f t="shared" si="47"/>
        <v>San Vicente</v>
      </c>
      <c r="D981" t="s">
        <v>3916</v>
      </c>
      <c r="E981">
        <v>7</v>
      </c>
      <c r="F981">
        <v>181</v>
      </c>
      <c r="G981">
        <v>5</v>
      </c>
      <c r="H981" t="s">
        <v>2338</v>
      </c>
    </row>
    <row r="982" spans="1:8" x14ac:dyDescent="0.35">
      <c r="A982" t="str">
        <f t="shared" si="45"/>
        <v>05</v>
      </c>
      <c r="B982" t="str">
        <f t="shared" si="46"/>
        <v>099</v>
      </c>
      <c r="C982" t="str">
        <f t="shared" si="47"/>
        <v>San Vicente</v>
      </c>
      <c r="D982" t="s">
        <v>3917</v>
      </c>
      <c r="E982">
        <v>2</v>
      </c>
      <c r="F982">
        <v>61</v>
      </c>
      <c r="G982">
        <v>5</v>
      </c>
      <c r="H982" t="s">
        <v>2338</v>
      </c>
    </row>
    <row r="983" spans="1:8" x14ac:dyDescent="0.35">
      <c r="A983" t="str">
        <f t="shared" si="45"/>
        <v>05</v>
      </c>
      <c r="B983" t="str">
        <f t="shared" si="46"/>
        <v>099</v>
      </c>
      <c r="C983" t="str">
        <f t="shared" si="47"/>
        <v>San Vicente</v>
      </c>
      <c r="D983" t="s">
        <v>3918</v>
      </c>
      <c r="E983">
        <v>4</v>
      </c>
      <c r="F983">
        <v>91</v>
      </c>
      <c r="G983">
        <v>5</v>
      </c>
      <c r="H983" t="s">
        <v>2338</v>
      </c>
    </row>
    <row r="984" spans="1:8" x14ac:dyDescent="0.35">
      <c r="A984" t="str">
        <f t="shared" si="45"/>
        <v>05</v>
      </c>
      <c r="B984" t="str">
        <f t="shared" si="46"/>
        <v>099</v>
      </c>
      <c r="C984" t="str">
        <f t="shared" si="47"/>
        <v>San Vicente</v>
      </c>
      <c r="D984" t="s">
        <v>3919</v>
      </c>
      <c r="E984">
        <v>9</v>
      </c>
      <c r="F984">
        <v>266</v>
      </c>
      <c r="G984">
        <v>5</v>
      </c>
      <c r="H984" t="s">
        <v>2338</v>
      </c>
    </row>
    <row r="985" spans="1:8" x14ac:dyDescent="0.35">
      <c r="A985" t="str">
        <f t="shared" si="45"/>
        <v>05</v>
      </c>
      <c r="B985" t="str">
        <f t="shared" si="46"/>
        <v>099</v>
      </c>
      <c r="C985" t="str">
        <f t="shared" si="47"/>
        <v>San Vicente</v>
      </c>
      <c r="D985" t="s">
        <v>3920</v>
      </c>
      <c r="E985">
        <v>8</v>
      </c>
      <c r="F985">
        <v>221</v>
      </c>
      <c r="G985">
        <v>5</v>
      </c>
      <c r="H985" t="s">
        <v>2338</v>
      </c>
    </row>
    <row r="986" spans="1:8" x14ac:dyDescent="0.35">
      <c r="A986" t="str">
        <f t="shared" si="45"/>
        <v>05</v>
      </c>
      <c r="B986" t="str">
        <f t="shared" si="46"/>
        <v>099</v>
      </c>
      <c r="C986" t="str">
        <f t="shared" si="47"/>
        <v>San Vicente</v>
      </c>
      <c r="D986" t="s">
        <v>3921</v>
      </c>
      <c r="E986">
        <v>3</v>
      </c>
      <c r="F986">
        <v>64</v>
      </c>
      <c r="G986">
        <v>5</v>
      </c>
      <c r="H986" t="s">
        <v>2338</v>
      </c>
    </row>
    <row r="987" spans="1:8" x14ac:dyDescent="0.35">
      <c r="A987" t="str">
        <f t="shared" si="45"/>
        <v>05</v>
      </c>
      <c r="B987" t="str">
        <f t="shared" si="46"/>
        <v>099</v>
      </c>
      <c r="C987" t="str">
        <f t="shared" si="47"/>
        <v>San Vicente</v>
      </c>
      <c r="D987" t="s">
        <v>3922</v>
      </c>
      <c r="E987">
        <v>1</v>
      </c>
      <c r="F987">
        <v>14</v>
      </c>
      <c r="G987">
        <v>5</v>
      </c>
      <c r="H987" t="s">
        <v>2338</v>
      </c>
    </row>
    <row r="988" spans="1:8" x14ac:dyDescent="0.35">
      <c r="A988" t="str">
        <f t="shared" si="45"/>
        <v>05</v>
      </c>
      <c r="B988" t="str">
        <f t="shared" si="46"/>
        <v>099</v>
      </c>
      <c r="C988" t="str">
        <f t="shared" si="47"/>
        <v>San Vicente</v>
      </c>
      <c r="D988" t="s">
        <v>3923</v>
      </c>
      <c r="E988">
        <v>1</v>
      </c>
      <c r="F988">
        <v>15</v>
      </c>
      <c r="G988">
        <v>5</v>
      </c>
      <c r="H988" t="s">
        <v>2338</v>
      </c>
    </row>
    <row r="989" spans="1:8" x14ac:dyDescent="0.35">
      <c r="A989" t="str">
        <f t="shared" si="45"/>
        <v>05</v>
      </c>
      <c r="B989" t="str">
        <f t="shared" si="46"/>
        <v>099</v>
      </c>
      <c r="C989" t="str">
        <f t="shared" si="47"/>
        <v>San Vicente</v>
      </c>
      <c r="D989" t="s">
        <v>3924</v>
      </c>
      <c r="E989">
        <v>2</v>
      </c>
      <c r="F989">
        <v>40</v>
      </c>
      <c r="G989">
        <v>5</v>
      </c>
      <c r="H989" t="s">
        <v>2338</v>
      </c>
    </row>
    <row r="990" spans="1:8" x14ac:dyDescent="0.35">
      <c r="A990" t="str">
        <f t="shared" si="45"/>
        <v>05</v>
      </c>
      <c r="B990" t="str">
        <f t="shared" si="46"/>
        <v>099</v>
      </c>
      <c r="C990" t="str">
        <f t="shared" si="47"/>
        <v>San Vicente</v>
      </c>
      <c r="D990" t="s">
        <v>3925</v>
      </c>
      <c r="E990">
        <v>1</v>
      </c>
      <c r="F990">
        <v>14</v>
      </c>
      <c r="G990">
        <v>5</v>
      </c>
      <c r="H990" t="s">
        <v>2338</v>
      </c>
    </row>
    <row r="991" spans="1:8" x14ac:dyDescent="0.35">
      <c r="A991" t="str">
        <f t="shared" si="45"/>
        <v>05</v>
      </c>
      <c r="B991" t="str">
        <f t="shared" si="46"/>
        <v>099</v>
      </c>
      <c r="C991" t="str">
        <f t="shared" si="47"/>
        <v>San Vicente</v>
      </c>
      <c r="D991" t="s">
        <v>3926</v>
      </c>
      <c r="E991">
        <v>1</v>
      </c>
      <c r="F991">
        <v>22</v>
      </c>
      <c r="G991">
        <v>5</v>
      </c>
      <c r="H991" t="s">
        <v>2338</v>
      </c>
    </row>
    <row r="992" spans="1:8" x14ac:dyDescent="0.35">
      <c r="A992" t="str">
        <f t="shared" si="45"/>
        <v>05</v>
      </c>
      <c r="B992" t="str">
        <f t="shared" si="46"/>
        <v>099</v>
      </c>
      <c r="C992" t="str">
        <f t="shared" si="47"/>
        <v>San Vicente</v>
      </c>
      <c r="D992" t="s">
        <v>3927</v>
      </c>
      <c r="E992">
        <v>1</v>
      </c>
      <c r="F992">
        <v>20</v>
      </c>
      <c r="G992">
        <v>5</v>
      </c>
      <c r="H992" t="s">
        <v>2338</v>
      </c>
    </row>
    <row r="993" spans="1:8" x14ac:dyDescent="0.35">
      <c r="A993" t="str">
        <f t="shared" si="45"/>
        <v>05</v>
      </c>
      <c r="B993" t="str">
        <f t="shared" si="46"/>
        <v>099</v>
      </c>
      <c r="C993" t="str">
        <f t="shared" si="47"/>
        <v>San Vicente</v>
      </c>
      <c r="D993" t="s">
        <v>3928</v>
      </c>
      <c r="E993">
        <v>1</v>
      </c>
      <c r="F993">
        <v>23</v>
      </c>
      <c r="G993">
        <v>5</v>
      </c>
      <c r="H993" t="s">
        <v>2338</v>
      </c>
    </row>
    <row r="994" spans="1:8" x14ac:dyDescent="0.35">
      <c r="A994" t="str">
        <f t="shared" si="45"/>
        <v>05</v>
      </c>
      <c r="B994" t="str">
        <f t="shared" si="46"/>
        <v>099</v>
      </c>
      <c r="C994" t="str">
        <f t="shared" si="47"/>
        <v>San Vicente</v>
      </c>
      <c r="D994" t="s">
        <v>3929</v>
      </c>
      <c r="E994">
        <v>3</v>
      </c>
      <c r="F994">
        <v>64</v>
      </c>
      <c r="G994">
        <v>5</v>
      </c>
      <c r="H994" t="s">
        <v>2338</v>
      </c>
    </row>
    <row r="995" spans="1:8" x14ac:dyDescent="0.35">
      <c r="A995" t="str">
        <f t="shared" si="45"/>
        <v>06</v>
      </c>
      <c r="B995" t="str">
        <f t="shared" si="46"/>
        <v>095</v>
      </c>
      <c r="C995" t="str">
        <f t="shared" si="47"/>
        <v>San Fernando</v>
      </c>
      <c r="D995" t="s">
        <v>3930</v>
      </c>
      <c r="E995">
        <v>1</v>
      </c>
      <c r="F995">
        <v>15</v>
      </c>
      <c r="G995">
        <v>6</v>
      </c>
      <c r="H995" t="s">
        <v>2214</v>
      </c>
    </row>
    <row r="996" spans="1:8" x14ac:dyDescent="0.35">
      <c r="A996" t="str">
        <f t="shared" si="45"/>
        <v>06</v>
      </c>
      <c r="B996" t="str">
        <f t="shared" si="46"/>
        <v>095</v>
      </c>
      <c r="C996" t="str">
        <f t="shared" si="47"/>
        <v>San Fernando</v>
      </c>
      <c r="D996" t="s">
        <v>3931</v>
      </c>
      <c r="E996">
        <v>1</v>
      </c>
      <c r="F996">
        <v>12</v>
      </c>
      <c r="G996">
        <v>6</v>
      </c>
      <c r="H996" t="s">
        <v>2214</v>
      </c>
    </row>
    <row r="997" spans="1:8" x14ac:dyDescent="0.35">
      <c r="A997" t="str">
        <f t="shared" si="45"/>
        <v>06</v>
      </c>
      <c r="B997" t="str">
        <f t="shared" si="46"/>
        <v>095</v>
      </c>
      <c r="C997" t="str">
        <f t="shared" si="47"/>
        <v>San Fernando</v>
      </c>
      <c r="D997" t="s">
        <v>3932</v>
      </c>
      <c r="E997">
        <v>1</v>
      </c>
      <c r="F997">
        <v>13</v>
      </c>
      <c r="G997">
        <v>6</v>
      </c>
      <c r="H997" t="s">
        <v>2214</v>
      </c>
    </row>
    <row r="998" spans="1:8" x14ac:dyDescent="0.35">
      <c r="A998" t="str">
        <f t="shared" si="45"/>
        <v>06</v>
      </c>
      <c r="B998" t="str">
        <f t="shared" si="46"/>
        <v>095</v>
      </c>
      <c r="C998" t="str">
        <f t="shared" si="47"/>
        <v>San Fernando</v>
      </c>
      <c r="D998" t="s">
        <v>3933</v>
      </c>
      <c r="E998">
        <v>1</v>
      </c>
      <c r="F998">
        <v>11</v>
      </c>
      <c r="G998">
        <v>6</v>
      </c>
      <c r="H998" t="s">
        <v>2214</v>
      </c>
    </row>
    <row r="999" spans="1:8" x14ac:dyDescent="0.35">
      <c r="A999" t="str">
        <f t="shared" si="45"/>
        <v>06</v>
      </c>
      <c r="B999" t="str">
        <f t="shared" si="46"/>
        <v>095</v>
      </c>
      <c r="C999" t="str">
        <f t="shared" si="47"/>
        <v>San Fernando</v>
      </c>
      <c r="D999" t="s">
        <v>3934</v>
      </c>
      <c r="E999">
        <v>1</v>
      </c>
      <c r="F999">
        <v>4</v>
      </c>
      <c r="G999">
        <v>6</v>
      </c>
      <c r="H999" t="s">
        <v>2214</v>
      </c>
    </row>
    <row r="1000" spans="1:8" x14ac:dyDescent="0.35">
      <c r="A1000" t="str">
        <f t="shared" si="45"/>
        <v>06</v>
      </c>
      <c r="B1000" t="str">
        <f t="shared" si="46"/>
        <v>095</v>
      </c>
      <c r="C1000" t="str">
        <f t="shared" si="47"/>
        <v>San Fernando</v>
      </c>
      <c r="D1000" t="s">
        <v>3935</v>
      </c>
      <c r="E1000">
        <v>1</v>
      </c>
      <c r="F1000">
        <v>8</v>
      </c>
      <c r="G1000">
        <v>6</v>
      </c>
      <c r="H1000" t="s">
        <v>2214</v>
      </c>
    </row>
    <row r="1001" spans="1:8" x14ac:dyDescent="0.35">
      <c r="A1001" t="str">
        <f t="shared" si="45"/>
        <v>06</v>
      </c>
      <c r="B1001" t="str">
        <f t="shared" si="46"/>
        <v>095</v>
      </c>
      <c r="C1001" t="str">
        <f t="shared" si="47"/>
        <v>San Fernando</v>
      </c>
      <c r="D1001" t="s">
        <v>3936</v>
      </c>
      <c r="E1001">
        <v>1</v>
      </c>
      <c r="F1001">
        <v>12</v>
      </c>
      <c r="G1001">
        <v>6</v>
      </c>
      <c r="H1001" t="s">
        <v>2214</v>
      </c>
    </row>
    <row r="1002" spans="1:8" x14ac:dyDescent="0.35">
      <c r="A1002" t="str">
        <f t="shared" si="45"/>
        <v>06</v>
      </c>
      <c r="B1002" t="str">
        <f t="shared" si="46"/>
        <v>095</v>
      </c>
      <c r="C1002" t="str">
        <f t="shared" si="47"/>
        <v>San Fernando</v>
      </c>
      <c r="D1002" t="s">
        <v>3937</v>
      </c>
      <c r="E1002">
        <v>1</v>
      </c>
      <c r="F1002">
        <v>0</v>
      </c>
      <c r="G1002">
        <v>6</v>
      </c>
      <c r="H1002" t="s">
        <v>2214</v>
      </c>
    </row>
    <row r="1003" spans="1:8" x14ac:dyDescent="0.35">
      <c r="A1003" t="str">
        <f t="shared" si="45"/>
        <v>06</v>
      </c>
      <c r="B1003" t="str">
        <f t="shared" si="46"/>
        <v>095</v>
      </c>
      <c r="C1003" t="str">
        <f t="shared" si="47"/>
        <v>San Fernando</v>
      </c>
      <c r="D1003" t="s">
        <v>3938</v>
      </c>
      <c r="E1003">
        <v>1</v>
      </c>
      <c r="F1003">
        <v>24</v>
      </c>
      <c r="G1003">
        <v>6</v>
      </c>
      <c r="H1003" t="s">
        <v>2214</v>
      </c>
    </row>
    <row r="1004" spans="1:8" x14ac:dyDescent="0.35">
      <c r="A1004" t="str">
        <f t="shared" si="45"/>
        <v>06</v>
      </c>
      <c r="B1004" t="str">
        <f t="shared" si="46"/>
        <v>095</v>
      </c>
      <c r="C1004" t="str">
        <f t="shared" si="47"/>
        <v>San Fernando</v>
      </c>
      <c r="D1004" t="s">
        <v>3939</v>
      </c>
      <c r="E1004">
        <v>1</v>
      </c>
      <c r="F1004">
        <v>9</v>
      </c>
      <c r="G1004">
        <v>6</v>
      </c>
      <c r="H1004" t="s">
        <v>2214</v>
      </c>
    </row>
    <row r="1005" spans="1:8" x14ac:dyDescent="0.35">
      <c r="A1005" t="str">
        <f t="shared" si="45"/>
        <v>06</v>
      </c>
      <c r="B1005" t="str">
        <f t="shared" si="46"/>
        <v>095</v>
      </c>
      <c r="C1005" t="str">
        <f t="shared" si="47"/>
        <v>San Fernando</v>
      </c>
      <c r="D1005" t="s">
        <v>3940</v>
      </c>
      <c r="E1005">
        <v>1</v>
      </c>
      <c r="F1005">
        <v>11</v>
      </c>
      <c r="G1005">
        <v>6</v>
      </c>
      <c r="H1005" t="s">
        <v>2214</v>
      </c>
    </row>
    <row r="1006" spans="1:8" x14ac:dyDescent="0.35">
      <c r="A1006" t="str">
        <f t="shared" si="45"/>
        <v>06</v>
      </c>
      <c r="B1006" t="str">
        <f t="shared" si="46"/>
        <v>095</v>
      </c>
      <c r="C1006" t="str">
        <f t="shared" si="47"/>
        <v>San Fernando</v>
      </c>
      <c r="D1006" t="s">
        <v>3941</v>
      </c>
      <c r="E1006">
        <v>1</v>
      </c>
      <c r="F1006">
        <v>26</v>
      </c>
      <c r="G1006">
        <v>6</v>
      </c>
      <c r="H1006" t="s">
        <v>2214</v>
      </c>
    </row>
    <row r="1007" spans="1:8" x14ac:dyDescent="0.35">
      <c r="A1007" t="str">
        <f t="shared" si="45"/>
        <v>06</v>
      </c>
      <c r="B1007" t="str">
        <f t="shared" si="46"/>
        <v>095</v>
      </c>
      <c r="C1007" t="str">
        <f t="shared" si="47"/>
        <v>San Fernando</v>
      </c>
      <c r="D1007" t="s">
        <v>3942</v>
      </c>
      <c r="E1007">
        <v>1</v>
      </c>
      <c r="F1007">
        <v>32</v>
      </c>
      <c r="G1007">
        <v>6</v>
      </c>
      <c r="H1007" t="s">
        <v>2214</v>
      </c>
    </row>
    <row r="1008" spans="1:8" x14ac:dyDescent="0.35">
      <c r="A1008" t="str">
        <f t="shared" si="45"/>
        <v>06</v>
      </c>
      <c r="B1008" t="str">
        <f t="shared" si="46"/>
        <v>095</v>
      </c>
      <c r="C1008" t="str">
        <f t="shared" si="47"/>
        <v>San Fernando</v>
      </c>
      <c r="D1008" t="s">
        <v>3943</v>
      </c>
      <c r="E1008">
        <v>1</v>
      </c>
      <c r="F1008">
        <v>9</v>
      </c>
      <c r="G1008">
        <v>6</v>
      </c>
      <c r="H1008" t="s">
        <v>2214</v>
      </c>
    </row>
    <row r="1009" spans="1:8" x14ac:dyDescent="0.35">
      <c r="A1009" t="str">
        <f t="shared" si="45"/>
        <v>06</v>
      </c>
      <c r="B1009" t="str">
        <f t="shared" si="46"/>
        <v>095</v>
      </c>
      <c r="C1009" t="str">
        <f t="shared" si="47"/>
        <v>San Fernando</v>
      </c>
      <c r="D1009" t="s">
        <v>3944</v>
      </c>
      <c r="E1009">
        <v>1</v>
      </c>
      <c r="F1009">
        <v>16</v>
      </c>
      <c r="G1009">
        <v>6</v>
      </c>
      <c r="H1009" t="s">
        <v>2214</v>
      </c>
    </row>
    <row r="1010" spans="1:8" x14ac:dyDescent="0.35">
      <c r="A1010" t="str">
        <f t="shared" si="45"/>
        <v>06</v>
      </c>
      <c r="B1010" t="str">
        <f t="shared" si="46"/>
        <v>096</v>
      </c>
      <c r="C1010" t="str">
        <f t="shared" si="47"/>
        <v>San Isidro</v>
      </c>
      <c r="D1010" t="s">
        <v>3945</v>
      </c>
      <c r="E1010">
        <v>1</v>
      </c>
      <c r="F1010">
        <v>6</v>
      </c>
      <c r="G1010">
        <v>6</v>
      </c>
      <c r="H1010" t="s">
        <v>2238</v>
      </c>
    </row>
    <row r="1011" spans="1:8" x14ac:dyDescent="0.35">
      <c r="A1011" t="str">
        <f t="shared" si="45"/>
        <v>06</v>
      </c>
      <c r="B1011" t="str">
        <f t="shared" si="46"/>
        <v>096</v>
      </c>
      <c r="C1011" t="str">
        <f t="shared" si="47"/>
        <v>San Isidro</v>
      </c>
      <c r="D1011" t="s">
        <v>3946</v>
      </c>
      <c r="E1011">
        <v>1</v>
      </c>
      <c r="F1011">
        <v>16</v>
      </c>
      <c r="G1011">
        <v>6</v>
      </c>
      <c r="H1011" t="s">
        <v>2238</v>
      </c>
    </row>
    <row r="1012" spans="1:8" x14ac:dyDescent="0.35">
      <c r="A1012" t="str">
        <f t="shared" si="45"/>
        <v>06</v>
      </c>
      <c r="B1012" t="str">
        <f t="shared" si="46"/>
        <v>096</v>
      </c>
      <c r="C1012" t="str">
        <f t="shared" si="47"/>
        <v>San Isidro</v>
      </c>
      <c r="D1012" t="s">
        <v>3947</v>
      </c>
      <c r="E1012">
        <v>3</v>
      </c>
      <c r="F1012">
        <v>38</v>
      </c>
      <c r="G1012">
        <v>6</v>
      </c>
      <c r="H1012" t="s">
        <v>2238</v>
      </c>
    </row>
    <row r="1013" spans="1:8" x14ac:dyDescent="0.35">
      <c r="A1013" t="str">
        <f t="shared" si="45"/>
        <v>06</v>
      </c>
      <c r="B1013" t="str">
        <f t="shared" si="46"/>
        <v>096</v>
      </c>
      <c r="C1013" t="str">
        <f t="shared" si="47"/>
        <v>San Isidro</v>
      </c>
      <c r="D1013" t="s">
        <v>3948</v>
      </c>
      <c r="E1013">
        <v>2</v>
      </c>
      <c r="F1013">
        <v>38</v>
      </c>
      <c r="G1013">
        <v>6</v>
      </c>
      <c r="H1013" t="s">
        <v>2238</v>
      </c>
    </row>
    <row r="1014" spans="1:8" x14ac:dyDescent="0.35">
      <c r="A1014" t="str">
        <f t="shared" si="45"/>
        <v>06</v>
      </c>
      <c r="B1014" t="str">
        <f t="shared" si="46"/>
        <v>096</v>
      </c>
      <c r="C1014" t="str">
        <f t="shared" si="47"/>
        <v>San Isidro</v>
      </c>
      <c r="D1014" t="s">
        <v>3949</v>
      </c>
      <c r="E1014">
        <v>1</v>
      </c>
      <c r="F1014">
        <v>15</v>
      </c>
      <c r="G1014">
        <v>6</v>
      </c>
      <c r="H1014" t="s">
        <v>2238</v>
      </c>
    </row>
    <row r="1015" spans="1:8" x14ac:dyDescent="0.35">
      <c r="A1015" t="str">
        <f t="shared" si="45"/>
        <v>06</v>
      </c>
      <c r="B1015" t="str">
        <f t="shared" si="46"/>
        <v>096</v>
      </c>
      <c r="C1015" t="str">
        <f t="shared" si="47"/>
        <v>San Isidro</v>
      </c>
      <c r="D1015" t="s">
        <v>3950</v>
      </c>
      <c r="E1015">
        <v>1</v>
      </c>
      <c r="F1015">
        <v>16</v>
      </c>
      <c r="G1015">
        <v>6</v>
      </c>
      <c r="H1015" t="s">
        <v>2238</v>
      </c>
    </row>
    <row r="1016" spans="1:8" x14ac:dyDescent="0.35">
      <c r="A1016" t="str">
        <f t="shared" si="45"/>
        <v>06</v>
      </c>
      <c r="B1016" t="str">
        <f t="shared" si="46"/>
        <v>096</v>
      </c>
      <c r="C1016" t="str">
        <f t="shared" si="47"/>
        <v>San Isidro</v>
      </c>
      <c r="D1016" t="s">
        <v>3951</v>
      </c>
      <c r="E1016">
        <v>1</v>
      </c>
      <c r="F1016">
        <v>15</v>
      </c>
      <c r="G1016">
        <v>6</v>
      </c>
      <c r="H1016" t="s">
        <v>2238</v>
      </c>
    </row>
    <row r="1017" spans="1:8" x14ac:dyDescent="0.35">
      <c r="A1017" t="str">
        <f t="shared" si="45"/>
        <v>06</v>
      </c>
      <c r="B1017" t="str">
        <f t="shared" si="46"/>
        <v>096</v>
      </c>
      <c r="C1017" t="str">
        <f t="shared" si="47"/>
        <v>San Isidro</v>
      </c>
      <c r="D1017" t="s">
        <v>3952</v>
      </c>
      <c r="E1017">
        <v>1</v>
      </c>
      <c r="F1017">
        <v>23</v>
      </c>
      <c r="G1017">
        <v>6</v>
      </c>
      <c r="H1017" t="s">
        <v>2238</v>
      </c>
    </row>
    <row r="1018" spans="1:8" x14ac:dyDescent="0.35">
      <c r="A1018" t="str">
        <f t="shared" si="45"/>
        <v>06</v>
      </c>
      <c r="B1018" t="str">
        <f t="shared" si="46"/>
        <v>096</v>
      </c>
      <c r="C1018" t="str">
        <f t="shared" si="47"/>
        <v>San Isidro</v>
      </c>
      <c r="D1018" t="s">
        <v>3953</v>
      </c>
      <c r="E1018">
        <v>2</v>
      </c>
      <c r="F1018">
        <v>33</v>
      </c>
      <c r="G1018">
        <v>6</v>
      </c>
      <c r="H1018" t="s">
        <v>2238</v>
      </c>
    </row>
    <row r="1019" spans="1:8" x14ac:dyDescent="0.35">
      <c r="A1019" t="str">
        <f t="shared" si="45"/>
        <v>06</v>
      </c>
      <c r="B1019" t="str">
        <f t="shared" si="46"/>
        <v>096</v>
      </c>
      <c r="C1019" t="str">
        <f t="shared" si="47"/>
        <v>San Isidro</v>
      </c>
      <c r="D1019" t="s">
        <v>3954</v>
      </c>
      <c r="E1019">
        <v>1</v>
      </c>
      <c r="F1019">
        <v>18</v>
      </c>
      <c r="G1019">
        <v>6</v>
      </c>
      <c r="H1019" t="s">
        <v>2238</v>
      </c>
    </row>
    <row r="1020" spans="1:8" x14ac:dyDescent="0.35">
      <c r="A1020" t="str">
        <f t="shared" si="45"/>
        <v>06</v>
      </c>
      <c r="B1020" t="str">
        <f t="shared" si="46"/>
        <v>096</v>
      </c>
      <c r="C1020" t="str">
        <f t="shared" si="47"/>
        <v>San Isidro</v>
      </c>
      <c r="D1020" t="s">
        <v>3955</v>
      </c>
      <c r="E1020">
        <v>1</v>
      </c>
      <c r="F1020">
        <v>16</v>
      </c>
      <c r="G1020">
        <v>6</v>
      </c>
      <c r="H1020" t="s">
        <v>2238</v>
      </c>
    </row>
    <row r="1021" spans="1:8" x14ac:dyDescent="0.35">
      <c r="A1021" t="str">
        <f t="shared" si="45"/>
        <v>06</v>
      </c>
      <c r="B1021" t="str">
        <f t="shared" si="46"/>
        <v>055</v>
      </c>
      <c r="C1021" t="str">
        <f t="shared" si="47"/>
        <v>Tigre</v>
      </c>
      <c r="D1021" t="s">
        <v>3956</v>
      </c>
      <c r="E1021">
        <v>1</v>
      </c>
      <c r="F1021">
        <v>0</v>
      </c>
      <c r="G1021">
        <v>6</v>
      </c>
      <c r="H1021" t="s">
        <v>1256</v>
      </c>
    </row>
    <row r="1022" spans="1:8" x14ac:dyDescent="0.35">
      <c r="A1022" t="str">
        <f t="shared" si="45"/>
        <v>06</v>
      </c>
      <c r="B1022" t="str">
        <f t="shared" si="46"/>
        <v>055</v>
      </c>
      <c r="C1022" t="str">
        <f t="shared" si="47"/>
        <v>Tigre</v>
      </c>
      <c r="D1022" t="s">
        <v>3957</v>
      </c>
      <c r="E1022">
        <v>1</v>
      </c>
      <c r="F1022">
        <v>0</v>
      </c>
      <c r="G1022">
        <v>6</v>
      </c>
      <c r="H1022" t="s">
        <v>1256</v>
      </c>
    </row>
    <row r="1023" spans="1:8" x14ac:dyDescent="0.35">
      <c r="A1023" t="str">
        <f t="shared" si="45"/>
        <v>06</v>
      </c>
      <c r="B1023" t="str">
        <f t="shared" si="46"/>
        <v>055</v>
      </c>
      <c r="C1023" t="str">
        <f t="shared" si="47"/>
        <v>Tigre</v>
      </c>
      <c r="D1023" t="s">
        <v>3958</v>
      </c>
      <c r="E1023">
        <v>3</v>
      </c>
      <c r="F1023">
        <v>62</v>
      </c>
      <c r="G1023">
        <v>6</v>
      </c>
      <c r="H1023" t="s">
        <v>1256</v>
      </c>
    </row>
    <row r="1024" spans="1:8" x14ac:dyDescent="0.35">
      <c r="A1024" t="str">
        <f t="shared" si="45"/>
        <v>06</v>
      </c>
      <c r="B1024" t="str">
        <f t="shared" si="46"/>
        <v>055</v>
      </c>
      <c r="C1024" t="str">
        <f t="shared" si="47"/>
        <v>Tigre</v>
      </c>
      <c r="D1024" t="s">
        <v>3959</v>
      </c>
      <c r="E1024">
        <v>1</v>
      </c>
      <c r="F1024">
        <v>1</v>
      </c>
      <c r="G1024">
        <v>6</v>
      </c>
      <c r="H1024" t="s">
        <v>1256</v>
      </c>
    </row>
    <row r="1025" spans="1:8" x14ac:dyDescent="0.35">
      <c r="A1025" t="str">
        <f t="shared" si="45"/>
        <v>06</v>
      </c>
      <c r="B1025" t="str">
        <f t="shared" si="46"/>
        <v>055</v>
      </c>
      <c r="C1025" t="str">
        <f t="shared" si="47"/>
        <v>Tigre</v>
      </c>
      <c r="D1025" t="s">
        <v>3960</v>
      </c>
      <c r="E1025">
        <v>1</v>
      </c>
      <c r="F1025">
        <v>0</v>
      </c>
      <c r="G1025">
        <v>6</v>
      </c>
      <c r="H1025" t="s">
        <v>1256</v>
      </c>
    </row>
    <row r="1026" spans="1:8" x14ac:dyDescent="0.35">
      <c r="A1026" t="str">
        <f t="shared" si="45"/>
        <v>06</v>
      </c>
      <c r="B1026" t="str">
        <f t="shared" si="46"/>
        <v>055</v>
      </c>
      <c r="C1026" t="str">
        <f t="shared" si="47"/>
        <v>Tigre</v>
      </c>
      <c r="D1026" t="s">
        <v>3961</v>
      </c>
      <c r="E1026">
        <v>1</v>
      </c>
      <c r="F1026">
        <v>0</v>
      </c>
      <c r="G1026">
        <v>6</v>
      </c>
      <c r="H1026" t="s">
        <v>1256</v>
      </c>
    </row>
    <row r="1027" spans="1:8" x14ac:dyDescent="0.35">
      <c r="A1027" t="str">
        <f t="shared" ref="A1027:A1090" si="48">+VLOOKUP(H1027,$K:$N,2,FALSE)</f>
        <v>06</v>
      </c>
      <c r="B1027" t="str">
        <f t="shared" ref="B1027:B1090" si="49">+VLOOKUP(H1027,$K:$N,3,FALSE)</f>
        <v>055</v>
      </c>
      <c r="C1027" t="str">
        <f t="shared" ref="C1027:C1090" si="50">+VLOOKUP(H1027,$K:$N,4,FALSE)</f>
        <v>Tigre</v>
      </c>
      <c r="D1027" t="s">
        <v>3962</v>
      </c>
      <c r="E1027">
        <v>2</v>
      </c>
      <c r="F1027">
        <v>38</v>
      </c>
      <c r="G1027">
        <v>6</v>
      </c>
      <c r="H1027" t="s">
        <v>1256</v>
      </c>
    </row>
    <row r="1028" spans="1:8" x14ac:dyDescent="0.35">
      <c r="A1028" t="str">
        <f t="shared" si="48"/>
        <v>06</v>
      </c>
      <c r="B1028" t="str">
        <f t="shared" si="49"/>
        <v>055</v>
      </c>
      <c r="C1028" t="str">
        <f t="shared" si="50"/>
        <v>Tigre</v>
      </c>
      <c r="D1028" t="s">
        <v>3963</v>
      </c>
      <c r="E1028">
        <v>2</v>
      </c>
      <c r="F1028">
        <v>0</v>
      </c>
      <c r="G1028">
        <v>6</v>
      </c>
      <c r="H1028" t="s">
        <v>1256</v>
      </c>
    </row>
    <row r="1029" spans="1:8" x14ac:dyDescent="0.35">
      <c r="A1029" t="str">
        <f t="shared" si="48"/>
        <v>06</v>
      </c>
      <c r="B1029" t="str">
        <f t="shared" si="49"/>
        <v>055</v>
      </c>
      <c r="C1029" t="str">
        <f t="shared" si="50"/>
        <v>Tigre</v>
      </c>
      <c r="D1029" t="s">
        <v>3964</v>
      </c>
      <c r="E1029">
        <v>1</v>
      </c>
      <c r="F1029">
        <v>13</v>
      </c>
      <c r="G1029">
        <v>6</v>
      </c>
      <c r="H1029" t="s">
        <v>1256</v>
      </c>
    </row>
    <row r="1030" spans="1:8" x14ac:dyDescent="0.35">
      <c r="A1030" t="str">
        <f t="shared" si="48"/>
        <v>06</v>
      </c>
      <c r="B1030" t="str">
        <f t="shared" si="49"/>
        <v>055</v>
      </c>
      <c r="C1030" t="str">
        <f t="shared" si="50"/>
        <v>Tigre</v>
      </c>
      <c r="D1030" t="s">
        <v>3965</v>
      </c>
      <c r="E1030">
        <v>1</v>
      </c>
      <c r="F1030">
        <v>17</v>
      </c>
      <c r="G1030">
        <v>6</v>
      </c>
      <c r="H1030" t="s">
        <v>1256</v>
      </c>
    </row>
    <row r="1031" spans="1:8" x14ac:dyDescent="0.35">
      <c r="A1031" t="str">
        <f t="shared" si="48"/>
        <v>06</v>
      </c>
      <c r="B1031" t="str">
        <f t="shared" si="49"/>
        <v>055</v>
      </c>
      <c r="C1031" t="str">
        <f t="shared" si="50"/>
        <v>Tigre</v>
      </c>
      <c r="D1031" t="s">
        <v>3966</v>
      </c>
      <c r="E1031">
        <v>1</v>
      </c>
      <c r="F1031">
        <v>24</v>
      </c>
      <c r="G1031">
        <v>6</v>
      </c>
      <c r="H1031" t="s">
        <v>1256</v>
      </c>
    </row>
    <row r="1032" spans="1:8" x14ac:dyDescent="0.35">
      <c r="A1032" t="str">
        <f t="shared" si="48"/>
        <v>06</v>
      </c>
      <c r="B1032" t="str">
        <f t="shared" si="49"/>
        <v>055</v>
      </c>
      <c r="C1032" t="str">
        <f t="shared" si="50"/>
        <v>Tigre</v>
      </c>
      <c r="D1032" t="s">
        <v>3967</v>
      </c>
      <c r="E1032">
        <v>2</v>
      </c>
      <c r="F1032">
        <v>10</v>
      </c>
      <c r="G1032">
        <v>6</v>
      </c>
      <c r="H1032" t="s">
        <v>1256</v>
      </c>
    </row>
    <row r="1033" spans="1:8" x14ac:dyDescent="0.35">
      <c r="A1033" t="str">
        <f t="shared" si="48"/>
        <v>06</v>
      </c>
      <c r="B1033" t="str">
        <f t="shared" si="49"/>
        <v>055</v>
      </c>
      <c r="C1033" t="str">
        <f t="shared" si="50"/>
        <v>Tigre</v>
      </c>
      <c r="D1033" t="s">
        <v>3968</v>
      </c>
      <c r="E1033">
        <v>1</v>
      </c>
      <c r="F1033">
        <v>1</v>
      </c>
      <c r="G1033">
        <v>6</v>
      </c>
      <c r="H1033" t="s">
        <v>1256</v>
      </c>
    </row>
    <row r="1034" spans="1:8" x14ac:dyDescent="0.35">
      <c r="A1034" t="str">
        <f t="shared" si="48"/>
        <v>06</v>
      </c>
      <c r="B1034" t="str">
        <f t="shared" si="49"/>
        <v>055</v>
      </c>
      <c r="C1034" t="str">
        <f t="shared" si="50"/>
        <v>Tigre</v>
      </c>
      <c r="D1034" t="s">
        <v>3969</v>
      </c>
      <c r="E1034">
        <v>2</v>
      </c>
      <c r="F1034">
        <v>18</v>
      </c>
      <c r="G1034">
        <v>6</v>
      </c>
      <c r="H1034" t="s">
        <v>1256</v>
      </c>
    </row>
    <row r="1035" spans="1:8" x14ac:dyDescent="0.35">
      <c r="A1035" t="str">
        <f t="shared" si="48"/>
        <v>06</v>
      </c>
      <c r="B1035" t="str">
        <f t="shared" si="49"/>
        <v>055</v>
      </c>
      <c r="C1035" t="str">
        <f t="shared" si="50"/>
        <v>Tigre</v>
      </c>
      <c r="D1035" t="s">
        <v>3970</v>
      </c>
      <c r="E1035">
        <v>3</v>
      </c>
      <c r="F1035">
        <v>77</v>
      </c>
      <c r="G1035">
        <v>6</v>
      </c>
      <c r="H1035" t="s">
        <v>1256</v>
      </c>
    </row>
    <row r="1036" spans="1:8" x14ac:dyDescent="0.35">
      <c r="A1036" t="str">
        <f t="shared" si="48"/>
        <v>06</v>
      </c>
      <c r="B1036" t="str">
        <f t="shared" si="49"/>
        <v>109</v>
      </c>
      <c r="C1036" t="str">
        <f t="shared" si="50"/>
        <v>Vicente López</v>
      </c>
      <c r="D1036" t="s">
        <v>3971</v>
      </c>
      <c r="E1036">
        <v>3</v>
      </c>
      <c r="F1036">
        <v>56</v>
      </c>
      <c r="G1036">
        <v>6</v>
      </c>
      <c r="H1036" t="s">
        <v>2470</v>
      </c>
    </row>
    <row r="1037" spans="1:8" x14ac:dyDescent="0.35">
      <c r="A1037" t="str">
        <f t="shared" si="48"/>
        <v>06</v>
      </c>
      <c r="B1037" t="str">
        <f t="shared" si="49"/>
        <v>109</v>
      </c>
      <c r="C1037" t="str">
        <f t="shared" si="50"/>
        <v>Vicente López</v>
      </c>
      <c r="D1037" t="s">
        <v>3972</v>
      </c>
      <c r="E1037">
        <v>3</v>
      </c>
      <c r="F1037">
        <v>59</v>
      </c>
      <c r="G1037">
        <v>6</v>
      </c>
      <c r="H1037" t="s">
        <v>2470</v>
      </c>
    </row>
    <row r="1038" spans="1:8" x14ac:dyDescent="0.35">
      <c r="A1038" t="str">
        <f t="shared" si="48"/>
        <v>06</v>
      </c>
      <c r="B1038" t="str">
        <f t="shared" si="49"/>
        <v>109</v>
      </c>
      <c r="C1038" t="str">
        <f t="shared" si="50"/>
        <v>Vicente López</v>
      </c>
      <c r="D1038" t="s">
        <v>3973</v>
      </c>
      <c r="E1038">
        <v>1</v>
      </c>
      <c r="F1038">
        <v>13</v>
      </c>
      <c r="G1038">
        <v>6</v>
      </c>
      <c r="H1038" t="s">
        <v>2470</v>
      </c>
    </row>
    <row r="1039" spans="1:8" x14ac:dyDescent="0.35">
      <c r="A1039" t="str">
        <f t="shared" si="48"/>
        <v>06</v>
      </c>
      <c r="B1039" t="str">
        <f t="shared" si="49"/>
        <v>109</v>
      </c>
      <c r="C1039" t="str">
        <f t="shared" si="50"/>
        <v>Vicente López</v>
      </c>
      <c r="D1039" t="s">
        <v>3974</v>
      </c>
      <c r="E1039">
        <v>1</v>
      </c>
      <c r="F1039">
        <v>6</v>
      </c>
      <c r="G1039">
        <v>6</v>
      </c>
      <c r="H1039" t="s">
        <v>2470</v>
      </c>
    </row>
    <row r="1040" spans="1:8" x14ac:dyDescent="0.35">
      <c r="A1040" t="str">
        <f t="shared" si="48"/>
        <v>06</v>
      </c>
      <c r="B1040" t="str">
        <f t="shared" si="49"/>
        <v>109</v>
      </c>
      <c r="C1040" t="str">
        <f t="shared" si="50"/>
        <v>Vicente López</v>
      </c>
      <c r="D1040" t="s">
        <v>3975</v>
      </c>
      <c r="E1040">
        <v>1</v>
      </c>
      <c r="F1040">
        <v>23</v>
      </c>
      <c r="G1040">
        <v>6</v>
      </c>
      <c r="H1040" t="s">
        <v>2470</v>
      </c>
    </row>
    <row r="1041" spans="1:8" x14ac:dyDescent="0.35">
      <c r="A1041" t="str">
        <f t="shared" si="48"/>
        <v>06</v>
      </c>
      <c r="B1041" t="str">
        <f t="shared" si="49"/>
        <v>109</v>
      </c>
      <c r="C1041" t="str">
        <f t="shared" si="50"/>
        <v>Vicente López</v>
      </c>
      <c r="D1041" t="s">
        <v>3976</v>
      </c>
      <c r="E1041">
        <v>1</v>
      </c>
      <c r="F1041">
        <v>15</v>
      </c>
      <c r="G1041">
        <v>6</v>
      </c>
      <c r="H1041" t="s">
        <v>2470</v>
      </c>
    </row>
    <row r="1042" spans="1:8" x14ac:dyDescent="0.35">
      <c r="A1042" t="str">
        <f t="shared" si="48"/>
        <v>06</v>
      </c>
      <c r="B1042" t="str">
        <f t="shared" si="49"/>
        <v>109</v>
      </c>
      <c r="C1042" t="str">
        <f t="shared" si="50"/>
        <v>Vicente López</v>
      </c>
      <c r="D1042" t="s">
        <v>3977</v>
      </c>
      <c r="E1042">
        <v>1</v>
      </c>
      <c r="F1042">
        <v>6</v>
      </c>
      <c r="G1042">
        <v>6</v>
      </c>
      <c r="H1042" t="s">
        <v>2470</v>
      </c>
    </row>
    <row r="1043" spans="1:8" x14ac:dyDescent="0.35">
      <c r="A1043" t="str">
        <f t="shared" si="48"/>
        <v>06</v>
      </c>
      <c r="B1043" t="str">
        <f t="shared" si="49"/>
        <v>109</v>
      </c>
      <c r="C1043" t="str">
        <f t="shared" si="50"/>
        <v>Vicente López</v>
      </c>
      <c r="D1043" t="s">
        <v>3978</v>
      </c>
      <c r="E1043">
        <v>2</v>
      </c>
      <c r="F1043">
        <v>42</v>
      </c>
      <c r="G1043">
        <v>6</v>
      </c>
      <c r="H1043" t="s">
        <v>2470</v>
      </c>
    </row>
    <row r="1044" spans="1:8" x14ac:dyDescent="0.35">
      <c r="A1044" t="str">
        <f t="shared" si="48"/>
        <v>06</v>
      </c>
      <c r="B1044" t="str">
        <f t="shared" si="49"/>
        <v>109</v>
      </c>
      <c r="C1044" t="str">
        <f t="shared" si="50"/>
        <v>Vicente López</v>
      </c>
      <c r="D1044" t="s">
        <v>3979</v>
      </c>
      <c r="E1044">
        <v>1</v>
      </c>
      <c r="F1044">
        <v>20</v>
      </c>
      <c r="G1044">
        <v>6</v>
      </c>
      <c r="H1044" t="s">
        <v>2470</v>
      </c>
    </row>
    <row r="1045" spans="1:8" x14ac:dyDescent="0.35">
      <c r="A1045" t="str">
        <f t="shared" si="48"/>
        <v>06</v>
      </c>
      <c r="B1045" t="str">
        <f t="shared" si="49"/>
        <v>109</v>
      </c>
      <c r="C1045" t="str">
        <f t="shared" si="50"/>
        <v>Vicente López</v>
      </c>
      <c r="D1045" t="s">
        <v>3980</v>
      </c>
      <c r="E1045">
        <v>1</v>
      </c>
      <c r="F1045">
        <v>38</v>
      </c>
      <c r="G1045">
        <v>6</v>
      </c>
      <c r="H1045" t="s">
        <v>2470</v>
      </c>
    </row>
    <row r="1046" spans="1:8" x14ac:dyDescent="0.35">
      <c r="A1046" t="str">
        <f t="shared" si="48"/>
        <v>06</v>
      </c>
      <c r="B1046" t="str">
        <f t="shared" si="49"/>
        <v>109</v>
      </c>
      <c r="C1046" t="str">
        <f t="shared" si="50"/>
        <v>Vicente López</v>
      </c>
      <c r="D1046" t="s">
        <v>3981</v>
      </c>
      <c r="E1046">
        <v>1</v>
      </c>
      <c r="F1046">
        <v>24</v>
      </c>
      <c r="G1046">
        <v>6</v>
      </c>
      <c r="H1046" t="s">
        <v>2470</v>
      </c>
    </row>
    <row r="1047" spans="1:8" x14ac:dyDescent="0.35">
      <c r="A1047" t="str">
        <f t="shared" si="48"/>
        <v>06</v>
      </c>
      <c r="B1047" t="str">
        <f t="shared" si="49"/>
        <v>109</v>
      </c>
      <c r="C1047" t="str">
        <f t="shared" si="50"/>
        <v>Vicente López</v>
      </c>
      <c r="D1047" t="s">
        <v>3982</v>
      </c>
      <c r="E1047">
        <v>3</v>
      </c>
      <c r="F1047">
        <v>66</v>
      </c>
      <c r="G1047">
        <v>6</v>
      </c>
      <c r="H1047" t="s">
        <v>2470</v>
      </c>
    </row>
    <row r="1048" spans="1:8" x14ac:dyDescent="0.35">
      <c r="A1048" t="str">
        <f t="shared" si="48"/>
        <v>06</v>
      </c>
      <c r="B1048" t="str">
        <f t="shared" si="49"/>
        <v>109</v>
      </c>
      <c r="C1048" t="str">
        <f t="shared" si="50"/>
        <v>Vicente López</v>
      </c>
      <c r="D1048" t="s">
        <v>3983</v>
      </c>
      <c r="E1048">
        <v>1</v>
      </c>
      <c r="F1048">
        <v>19</v>
      </c>
      <c r="G1048">
        <v>6</v>
      </c>
      <c r="H1048" t="s">
        <v>2470</v>
      </c>
    </row>
    <row r="1049" spans="1:8" x14ac:dyDescent="0.35">
      <c r="A1049" t="str">
        <f t="shared" si="48"/>
        <v>06</v>
      </c>
      <c r="B1049" t="str">
        <f t="shared" si="49"/>
        <v>109</v>
      </c>
      <c r="C1049" t="str">
        <f t="shared" si="50"/>
        <v>Vicente López</v>
      </c>
      <c r="D1049" t="s">
        <v>3984</v>
      </c>
      <c r="E1049">
        <v>3</v>
      </c>
      <c r="F1049">
        <v>26</v>
      </c>
      <c r="G1049">
        <v>6</v>
      </c>
      <c r="H1049" t="s">
        <v>2470</v>
      </c>
    </row>
    <row r="1050" spans="1:8" x14ac:dyDescent="0.35">
      <c r="A1050" t="str">
        <f t="shared" si="48"/>
        <v>06</v>
      </c>
      <c r="B1050" t="str">
        <f t="shared" si="49"/>
        <v>109</v>
      </c>
      <c r="C1050" t="str">
        <f t="shared" si="50"/>
        <v>Vicente López</v>
      </c>
      <c r="D1050" t="s">
        <v>3985</v>
      </c>
      <c r="E1050">
        <v>1</v>
      </c>
      <c r="F1050">
        <v>29</v>
      </c>
      <c r="G1050">
        <v>6</v>
      </c>
      <c r="H1050" t="s">
        <v>2470</v>
      </c>
    </row>
    <row r="1051" spans="1:8" x14ac:dyDescent="0.35">
      <c r="A1051" t="str">
        <f t="shared" si="48"/>
        <v>06</v>
      </c>
      <c r="B1051" t="str">
        <f t="shared" si="49"/>
        <v>109</v>
      </c>
      <c r="C1051" t="str">
        <f t="shared" si="50"/>
        <v>Vicente López</v>
      </c>
      <c r="D1051" t="s">
        <v>2490</v>
      </c>
      <c r="E1051">
        <v>3</v>
      </c>
      <c r="F1051">
        <v>73</v>
      </c>
      <c r="G1051">
        <v>6</v>
      </c>
      <c r="H1051" t="s">
        <v>2470</v>
      </c>
    </row>
    <row r="1052" spans="1:8" x14ac:dyDescent="0.35">
      <c r="A1052" t="str">
        <f t="shared" si="48"/>
        <v>07</v>
      </c>
      <c r="B1052" t="str">
        <f t="shared" si="49"/>
        <v>045</v>
      </c>
      <c r="C1052" t="str">
        <f t="shared" si="50"/>
        <v>General San Martín</v>
      </c>
      <c r="D1052" t="s">
        <v>3986</v>
      </c>
      <c r="E1052">
        <v>1</v>
      </c>
      <c r="F1052">
        <v>9</v>
      </c>
      <c r="G1052">
        <v>7</v>
      </c>
      <c r="H1052" t="s">
        <v>1085</v>
      </c>
    </row>
    <row r="1053" spans="1:8" x14ac:dyDescent="0.35">
      <c r="A1053" t="str">
        <f t="shared" si="48"/>
        <v>07</v>
      </c>
      <c r="B1053" t="str">
        <f t="shared" si="49"/>
        <v>045</v>
      </c>
      <c r="C1053" t="str">
        <f t="shared" si="50"/>
        <v>General San Martín</v>
      </c>
      <c r="D1053" t="s">
        <v>3987</v>
      </c>
      <c r="E1053">
        <v>2</v>
      </c>
      <c r="F1053">
        <v>22</v>
      </c>
      <c r="G1053">
        <v>7</v>
      </c>
      <c r="H1053" t="s">
        <v>1085</v>
      </c>
    </row>
    <row r="1054" spans="1:8" x14ac:dyDescent="0.35">
      <c r="A1054" t="str">
        <f t="shared" si="48"/>
        <v>07</v>
      </c>
      <c r="B1054" t="str">
        <f t="shared" si="49"/>
        <v>045</v>
      </c>
      <c r="C1054" t="str">
        <f t="shared" si="50"/>
        <v>General San Martín</v>
      </c>
      <c r="D1054" t="s">
        <v>3988</v>
      </c>
      <c r="E1054">
        <v>1</v>
      </c>
      <c r="F1054">
        <v>0</v>
      </c>
      <c r="G1054">
        <v>7</v>
      </c>
      <c r="H1054" t="s">
        <v>1085</v>
      </c>
    </row>
    <row r="1055" spans="1:8" x14ac:dyDescent="0.35">
      <c r="A1055" t="str">
        <f t="shared" si="48"/>
        <v>07</v>
      </c>
      <c r="B1055" t="str">
        <f t="shared" si="49"/>
        <v>045</v>
      </c>
      <c r="C1055" t="str">
        <f t="shared" si="50"/>
        <v>General San Martín</v>
      </c>
      <c r="D1055" t="s">
        <v>3989</v>
      </c>
      <c r="E1055">
        <v>1</v>
      </c>
      <c r="F1055">
        <v>24</v>
      </c>
      <c r="G1055">
        <v>7</v>
      </c>
      <c r="H1055" t="s">
        <v>1085</v>
      </c>
    </row>
    <row r="1056" spans="1:8" x14ac:dyDescent="0.35">
      <c r="A1056" t="str">
        <f t="shared" si="48"/>
        <v>07</v>
      </c>
      <c r="B1056" t="str">
        <f t="shared" si="49"/>
        <v>045</v>
      </c>
      <c r="C1056" t="str">
        <f t="shared" si="50"/>
        <v>General San Martín</v>
      </c>
      <c r="D1056" t="s">
        <v>3990</v>
      </c>
      <c r="E1056">
        <v>1</v>
      </c>
      <c r="F1056">
        <v>6</v>
      </c>
      <c r="G1056">
        <v>7</v>
      </c>
      <c r="H1056" t="s">
        <v>1085</v>
      </c>
    </row>
    <row r="1057" spans="1:8" x14ac:dyDescent="0.35">
      <c r="A1057" t="str">
        <f t="shared" si="48"/>
        <v>07</v>
      </c>
      <c r="B1057" t="str">
        <f t="shared" si="49"/>
        <v>045</v>
      </c>
      <c r="C1057" t="str">
        <f t="shared" si="50"/>
        <v>General San Martín</v>
      </c>
      <c r="D1057" t="s">
        <v>3991</v>
      </c>
      <c r="E1057">
        <v>1</v>
      </c>
      <c r="F1057">
        <v>7</v>
      </c>
      <c r="G1057">
        <v>7</v>
      </c>
      <c r="H1057" t="s">
        <v>1085</v>
      </c>
    </row>
    <row r="1058" spans="1:8" x14ac:dyDescent="0.35">
      <c r="A1058" t="str">
        <f t="shared" si="48"/>
        <v>07</v>
      </c>
      <c r="B1058" t="str">
        <f t="shared" si="49"/>
        <v>045</v>
      </c>
      <c r="C1058" t="str">
        <f t="shared" si="50"/>
        <v>General San Martín</v>
      </c>
      <c r="D1058" t="s">
        <v>3992</v>
      </c>
      <c r="E1058">
        <v>1</v>
      </c>
      <c r="F1058">
        <v>0</v>
      </c>
      <c r="G1058">
        <v>7</v>
      </c>
      <c r="H1058" t="s">
        <v>1085</v>
      </c>
    </row>
    <row r="1059" spans="1:8" x14ac:dyDescent="0.35">
      <c r="A1059" t="str">
        <f t="shared" si="48"/>
        <v>07</v>
      </c>
      <c r="B1059" t="str">
        <f t="shared" si="49"/>
        <v>045</v>
      </c>
      <c r="C1059" t="str">
        <f t="shared" si="50"/>
        <v>General San Martín</v>
      </c>
      <c r="D1059" t="s">
        <v>3993</v>
      </c>
      <c r="E1059">
        <v>1</v>
      </c>
      <c r="F1059">
        <v>17</v>
      </c>
      <c r="G1059">
        <v>7</v>
      </c>
      <c r="H1059" t="s">
        <v>1085</v>
      </c>
    </row>
    <row r="1060" spans="1:8" x14ac:dyDescent="0.35">
      <c r="A1060" t="str">
        <f t="shared" si="48"/>
        <v>07</v>
      </c>
      <c r="B1060" t="str">
        <f t="shared" si="49"/>
        <v>045</v>
      </c>
      <c r="C1060" t="str">
        <f t="shared" si="50"/>
        <v>General San Martín</v>
      </c>
      <c r="D1060" t="s">
        <v>3994</v>
      </c>
      <c r="E1060">
        <v>1</v>
      </c>
      <c r="F1060">
        <v>27</v>
      </c>
      <c r="G1060">
        <v>7</v>
      </c>
      <c r="H1060" t="s">
        <v>1085</v>
      </c>
    </row>
    <row r="1061" spans="1:8" x14ac:dyDescent="0.35">
      <c r="A1061" t="str">
        <f t="shared" si="48"/>
        <v>07</v>
      </c>
      <c r="B1061" t="str">
        <f t="shared" si="49"/>
        <v>045</v>
      </c>
      <c r="C1061" t="str">
        <f t="shared" si="50"/>
        <v>General San Martín</v>
      </c>
      <c r="D1061" t="s">
        <v>3995</v>
      </c>
      <c r="E1061">
        <v>1</v>
      </c>
      <c r="F1061">
        <v>32</v>
      </c>
      <c r="G1061">
        <v>7</v>
      </c>
      <c r="H1061" t="s">
        <v>1085</v>
      </c>
    </row>
    <row r="1062" spans="1:8" x14ac:dyDescent="0.35">
      <c r="A1062" t="str">
        <f t="shared" si="48"/>
        <v>07</v>
      </c>
      <c r="B1062" t="str">
        <f t="shared" si="49"/>
        <v>045</v>
      </c>
      <c r="C1062" t="str">
        <f t="shared" si="50"/>
        <v>General San Martín</v>
      </c>
      <c r="D1062" t="s">
        <v>3996</v>
      </c>
      <c r="E1062">
        <v>1</v>
      </c>
      <c r="F1062">
        <v>0</v>
      </c>
      <c r="G1062">
        <v>7</v>
      </c>
      <c r="H1062" t="s">
        <v>1085</v>
      </c>
    </row>
    <row r="1063" spans="1:8" x14ac:dyDescent="0.35">
      <c r="A1063" t="str">
        <f t="shared" si="48"/>
        <v>07</v>
      </c>
      <c r="B1063" t="str">
        <f t="shared" si="49"/>
        <v>045</v>
      </c>
      <c r="C1063" t="str">
        <f t="shared" si="50"/>
        <v>General San Martín</v>
      </c>
      <c r="D1063" t="s">
        <v>3997</v>
      </c>
      <c r="E1063">
        <v>1</v>
      </c>
      <c r="F1063">
        <v>14</v>
      </c>
      <c r="G1063">
        <v>7</v>
      </c>
      <c r="H1063" t="s">
        <v>1085</v>
      </c>
    </row>
    <row r="1064" spans="1:8" x14ac:dyDescent="0.35">
      <c r="A1064" t="str">
        <f t="shared" si="48"/>
        <v>07</v>
      </c>
      <c r="B1064" t="str">
        <f t="shared" si="49"/>
        <v>045</v>
      </c>
      <c r="C1064" t="str">
        <f t="shared" si="50"/>
        <v>General San Martín</v>
      </c>
      <c r="D1064" t="s">
        <v>3998</v>
      </c>
      <c r="E1064">
        <v>2</v>
      </c>
      <c r="F1064">
        <v>39</v>
      </c>
      <c r="G1064">
        <v>7</v>
      </c>
      <c r="H1064" t="s">
        <v>1085</v>
      </c>
    </row>
    <row r="1065" spans="1:8" x14ac:dyDescent="0.35">
      <c r="A1065" t="str">
        <f t="shared" si="48"/>
        <v>07</v>
      </c>
      <c r="B1065" t="str">
        <f t="shared" si="49"/>
        <v>045</v>
      </c>
      <c r="C1065" t="str">
        <f t="shared" si="50"/>
        <v>General San Martín</v>
      </c>
      <c r="D1065" t="s">
        <v>3999</v>
      </c>
      <c r="E1065">
        <v>2</v>
      </c>
      <c r="F1065">
        <v>29</v>
      </c>
      <c r="G1065">
        <v>7</v>
      </c>
      <c r="H1065" t="s">
        <v>1085</v>
      </c>
    </row>
    <row r="1066" spans="1:8" x14ac:dyDescent="0.35">
      <c r="A1066" t="str">
        <f t="shared" si="48"/>
        <v>07</v>
      </c>
      <c r="B1066" t="str">
        <f t="shared" si="49"/>
        <v>045</v>
      </c>
      <c r="C1066" t="str">
        <f t="shared" si="50"/>
        <v>General San Martín</v>
      </c>
      <c r="D1066" t="s">
        <v>4000</v>
      </c>
      <c r="E1066">
        <v>1</v>
      </c>
      <c r="F1066">
        <v>20</v>
      </c>
      <c r="G1066">
        <v>7</v>
      </c>
      <c r="H1066" t="s">
        <v>1085</v>
      </c>
    </row>
    <row r="1067" spans="1:8" x14ac:dyDescent="0.35">
      <c r="A1067" t="str">
        <f t="shared" si="48"/>
        <v>07</v>
      </c>
      <c r="B1067" t="str">
        <f t="shared" si="49"/>
        <v>045</v>
      </c>
      <c r="C1067" t="str">
        <f t="shared" si="50"/>
        <v>General San Martín</v>
      </c>
      <c r="D1067" t="s">
        <v>4001</v>
      </c>
      <c r="E1067">
        <v>1</v>
      </c>
      <c r="F1067">
        <v>0</v>
      </c>
      <c r="G1067">
        <v>7</v>
      </c>
      <c r="H1067" t="s">
        <v>1085</v>
      </c>
    </row>
    <row r="1068" spans="1:8" x14ac:dyDescent="0.35">
      <c r="A1068" t="str">
        <f t="shared" si="48"/>
        <v>07</v>
      </c>
      <c r="B1068" t="str">
        <f t="shared" si="49"/>
        <v>045</v>
      </c>
      <c r="C1068" t="str">
        <f t="shared" si="50"/>
        <v>General San Martín</v>
      </c>
      <c r="D1068" t="s">
        <v>4002</v>
      </c>
      <c r="E1068">
        <v>1</v>
      </c>
      <c r="F1068">
        <v>0</v>
      </c>
      <c r="G1068">
        <v>7</v>
      </c>
      <c r="H1068" t="s">
        <v>1085</v>
      </c>
    </row>
    <row r="1069" spans="1:8" x14ac:dyDescent="0.35">
      <c r="A1069" t="str">
        <f t="shared" si="48"/>
        <v>07</v>
      </c>
      <c r="B1069" t="str">
        <f t="shared" si="49"/>
        <v>045</v>
      </c>
      <c r="C1069" t="str">
        <f t="shared" si="50"/>
        <v>General San Martín</v>
      </c>
      <c r="D1069" t="s">
        <v>4003</v>
      </c>
      <c r="E1069">
        <v>1</v>
      </c>
      <c r="F1069">
        <v>0</v>
      </c>
      <c r="G1069">
        <v>7</v>
      </c>
      <c r="H1069" t="s">
        <v>1085</v>
      </c>
    </row>
    <row r="1070" spans="1:8" x14ac:dyDescent="0.35">
      <c r="A1070" t="str">
        <f t="shared" si="48"/>
        <v>07</v>
      </c>
      <c r="B1070" t="str">
        <f t="shared" si="49"/>
        <v>045</v>
      </c>
      <c r="C1070" t="str">
        <f t="shared" si="50"/>
        <v>General San Martín</v>
      </c>
      <c r="D1070" t="s">
        <v>4004</v>
      </c>
      <c r="E1070">
        <v>1</v>
      </c>
      <c r="F1070">
        <v>0</v>
      </c>
      <c r="G1070">
        <v>7</v>
      </c>
      <c r="H1070" t="s">
        <v>1085</v>
      </c>
    </row>
    <row r="1071" spans="1:8" x14ac:dyDescent="0.35">
      <c r="A1071" t="str">
        <f t="shared" si="48"/>
        <v>07</v>
      </c>
      <c r="B1071" t="str">
        <f t="shared" si="49"/>
        <v>045</v>
      </c>
      <c r="C1071" t="str">
        <f t="shared" si="50"/>
        <v>General San Martín</v>
      </c>
      <c r="D1071" t="s">
        <v>4005</v>
      </c>
      <c r="E1071">
        <v>1</v>
      </c>
      <c r="F1071">
        <v>16</v>
      </c>
      <c r="G1071">
        <v>7</v>
      </c>
      <c r="H1071" t="s">
        <v>1085</v>
      </c>
    </row>
    <row r="1072" spans="1:8" x14ac:dyDescent="0.35">
      <c r="A1072" t="str">
        <f t="shared" si="48"/>
        <v>07</v>
      </c>
      <c r="B1072" t="str">
        <f t="shared" si="49"/>
        <v>045</v>
      </c>
      <c r="C1072" t="str">
        <f t="shared" si="50"/>
        <v>General San Martín</v>
      </c>
      <c r="D1072" t="s">
        <v>4006</v>
      </c>
      <c r="E1072">
        <v>1</v>
      </c>
      <c r="F1072">
        <v>12</v>
      </c>
      <c r="G1072">
        <v>7</v>
      </c>
      <c r="H1072" t="s">
        <v>1085</v>
      </c>
    </row>
    <row r="1073" spans="1:8" x14ac:dyDescent="0.35">
      <c r="A1073" t="str">
        <f t="shared" si="48"/>
        <v>07</v>
      </c>
      <c r="B1073" t="str">
        <f t="shared" si="49"/>
        <v>045</v>
      </c>
      <c r="C1073" t="str">
        <f t="shared" si="50"/>
        <v>General San Martín</v>
      </c>
      <c r="D1073" t="s">
        <v>4007</v>
      </c>
      <c r="E1073">
        <v>1</v>
      </c>
      <c r="F1073">
        <v>10</v>
      </c>
      <c r="G1073">
        <v>7</v>
      </c>
      <c r="H1073" t="s">
        <v>1085</v>
      </c>
    </row>
    <row r="1074" spans="1:8" x14ac:dyDescent="0.35">
      <c r="A1074" t="str">
        <f t="shared" si="48"/>
        <v>07</v>
      </c>
      <c r="B1074" t="str">
        <f t="shared" si="49"/>
        <v>045</v>
      </c>
      <c r="C1074" t="str">
        <f t="shared" si="50"/>
        <v>General San Martín</v>
      </c>
      <c r="D1074" t="s">
        <v>4008</v>
      </c>
      <c r="E1074">
        <v>1</v>
      </c>
      <c r="F1074">
        <v>0</v>
      </c>
      <c r="G1074">
        <v>7</v>
      </c>
      <c r="H1074" t="s">
        <v>1085</v>
      </c>
    </row>
    <row r="1075" spans="1:8" x14ac:dyDescent="0.35">
      <c r="A1075" t="str">
        <f t="shared" si="48"/>
        <v>07</v>
      </c>
      <c r="B1075" t="str">
        <f t="shared" si="49"/>
        <v>045</v>
      </c>
      <c r="C1075" t="str">
        <f t="shared" si="50"/>
        <v>General San Martín</v>
      </c>
      <c r="D1075" t="s">
        <v>4009</v>
      </c>
      <c r="E1075">
        <v>1</v>
      </c>
      <c r="F1075">
        <v>23</v>
      </c>
      <c r="G1075">
        <v>7</v>
      </c>
      <c r="H1075" t="s">
        <v>1085</v>
      </c>
    </row>
    <row r="1076" spans="1:8" x14ac:dyDescent="0.35">
      <c r="A1076" t="str">
        <f t="shared" si="48"/>
        <v>07</v>
      </c>
      <c r="B1076" t="str">
        <f t="shared" si="49"/>
        <v>045</v>
      </c>
      <c r="C1076" t="str">
        <f t="shared" si="50"/>
        <v>General San Martín</v>
      </c>
      <c r="D1076" t="s">
        <v>4010</v>
      </c>
      <c r="E1076">
        <v>3</v>
      </c>
      <c r="F1076">
        <v>21</v>
      </c>
      <c r="G1076">
        <v>7</v>
      </c>
      <c r="H1076" t="s">
        <v>1085</v>
      </c>
    </row>
    <row r="1077" spans="1:8" x14ac:dyDescent="0.35">
      <c r="A1077" t="str">
        <f t="shared" si="48"/>
        <v>07</v>
      </c>
      <c r="B1077" t="str">
        <f t="shared" si="49"/>
        <v>045</v>
      </c>
      <c r="C1077" t="str">
        <f t="shared" si="50"/>
        <v>General San Martín</v>
      </c>
      <c r="D1077" t="s">
        <v>4011</v>
      </c>
      <c r="E1077">
        <v>1</v>
      </c>
      <c r="F1077">
        <v>15</v>
      </c>
      <c r="G1077">
        <v>7</v>
      </c>
      <c r="H1077" t="s">
        <v>1085</v>
      </c>
    </row>
    <row r="1078" spans="1:8" x14ac:dyDescent="0.35">
      <c r="A1078" t="str">
        <f t="shared" si="48"/>
        <v>07</v>
      </c>
      <c r="B1078" t="str">
        <f t="shared" si="49"/>
        <v>045</v>
      </c>
      <c r="C1078" t="str">
        <f t="shared" si="50"/>
        <v>General San Martín</v>
      </c>
      <c r="D1078" t="s">
        <v>4012</v>
      </c>
      <c r="E1078">
        <v>1</v>
      </c>
      <c r="F1078">
        <v>14</v>
      </c>
      <c r="G1078">
        <v>7</v>
      </c>
      <c r="H1078" t="s">
        <v>1085</v>
      </c>
    </row>
    <row r="1079" spans="1:8" x14ac:dyDescent="0.35">
      <c r="A1079" t="str">
        <f t="shared" si="48"/>
        <v>07</v>
      </c>
      <c r="B1079" t="str">
        <f t="shared" si="49"/>
        <v>045</v>
      </c>
      <c r="C1079" t="str">
        <f t="shared" si="50"/>
        <v>General San Martín</v>
      </c>
      <c r="D1079" t="s">
        <v>4013</v>
      </c>
      <c r="E1079">
        <v>1</v>
      </c>
      <c r="F1079">
        <v>0</v>
      </c>
      <c r="G1079">
        <v>7</v>
      </c>
      <c r="H1079" t="s">
        <v>1085</v>
      </c>
    </row>
    <row r="1080" spans="1:8" x14ac:dyDescent="0.35">
      <c r="A1080" t="str">
        <f t="shared" si="48"/>
        <v>07</v>
      </c>
      <c r="B1080" t="str">
        <f t="shared" si="49"/>
        <v>045</v>
      </c>
      <c r="C1080" t="str">
        <f t="shared" si="50"/>
        <v>General San Martín</v>
      </c>
      <c r="D1080" t="s">
        <v>4014</v>
      </c>
      <c r="E1080">
        <v>1</v>
      </c>
      <c r="F1080">
        <v>0</v>
      </c>
      <c r="G1080">
        <v>7</v>
      </c>
      <c r="H1080" t="s">
        <v>1085</v>
      </c>
    </row>
    <row r="1081" spans="1:8" x14ac:dyDescent="0.35">
      <c r="A1081" t="str">
        <f t="shared" si="48"/>
        <v>07</v>
      </c>
      <c r="B1081" t="str">
        <f t="shared" si="49"/>
        <v>045</v>
      </c>
      <c r="C1081" t="str">
        <f t="shared" si="50"/>
        <v>General San Martín</v>
      </c>
      <c r="D1081" t="s">
        <v>4015</v>
      </c>
      <c r="E1081">
        <v>1</v>
      </c>
      <c r="F1081">
        <v>0</v>
      </c>
      <c r="G1081">
        <v>7</v>
      </c>
      <c r="H1081" t="s">
        <v>1085</v>
      </c>
    </row>
    <row r="1082" spans="1:8" x14ac:dyDescent="0.35">
      <c r="A1082" t="str">
        <f t="shared" si="48"/>
        <v>07</v>
      </c>
      <c r="B1082" t="str">
        <f t="shared" si="49"/>
        <v>045</v>
      </c>
      <c r="C1082" t="str">
        <f t="shared" si="50"/>
        <v>General San Martín</v>
      </c>
      <c r="D1082" t="s">
        <v>4016</v>
      </c>
      <c r="E1082">
        <v>1</v>
      </c>
      <c r="F1082">
        <v>7</v>
      </c>
      <c r="G1082">
        <v>7</v>
      </c>
      <c r="H1082" t="s">
        <v>1085</v>
      </c>
    </row>
    <row r="1083" spans="1:8" x14ac:dyDescent="0.35">
      <c r="A1083" t="str">
        <f t="shared" si="48"/>
        <v>07</v>
      </c>
      <c r="B1083" t="str">
        <f t="shared" si="49"/>
        <v>045</v>
      </c>
      <c r="C1083" t="str">
        <f t="shared" si="50"/>
        <v>General San Martín</v>
      </c>
      <c r="D1083" t="s">
        <v>4017</v>
      </c>
      <c r="E1083">
        <v>1</v>
      </c>
      <c r="F1083">
        <v>9</v>
      </c>
      <c r="G1083">
        <v>7</v>
      </c>
      <c r="H1083" t="s">
        <v>1085</v>
      </c>
    </row>
    <row r="1084" spans="1:8" x14ac:dyDescent="0.35">
      <c r="A1084" t="str">
        <f t="shared" si="48"/>
        <v>07</v>
      </c>
      <c r="B1084" t="str">
        <f t="shared" si="49"/>
        <v>045</v>
      </c>
      <c r="C1084" t="str">
        <f t="shared" si="50"/>
        <v>General San Martín</v>
      </c>
      <c r="D1084" t="s">
        <v>4018</v>
      </c>
      <c r="E1084">
        <v>1</v>
      </c>
      <c r="F1084">
        <v>15</v>
      </c>
      <c r="G1084">
        <v>7</v>
      </c>
      <c r="H1084" t="s">
        <v>1085</v>
      </c>
    </row>
    <row r="1085" spans="1:8" x14ac:dyDescent="0.35">
      <c r="A1085" t="str">
        <f t="shared" si="48"/>
        <v>07</v>
      </c>
      <c r="B1085" t="str">
        <f t="shared" si="49"/>
        <v>045</v>
      </c>
      <c r="C1085" t="str">
        <f t="shared" si="50"/>
        <v>General San Martín</v>
      </c>
      <c r="D1085" t="s">
        <v>4019</v>
      </c>
      <c r="E1085">
        <v>1</v>
      </c>
      <c r="F1085">
        <v>0</v>
      </c>
      <c r="G1085">
        <v>7</v>
      </c>
      <c r="H1085" t="s">
        <v>1085</v>
      </c>
    </row>
    <row r="1086" spans="1:8" x14ac:dyDescent="0.35">
      <c r="A1086" t="str">
        <f t="shared" si="48"/>
        <v>07</v>
      </c>
      <c r="B1086" t="str">
        <f t="shared" si="49"/>
        <v>045</v>
      </c>
      <c r="C1086" t="str">
        <f t="shared" si="50"/>
        <v>General San Martín</v>
      </c>
      <c r="D1086" t="s">
        <v>4020</v>
      </c>
      <c r="E1086">
        <v>2</v>
      </c>
      <c r="F1086">
        <v>21</v>
      </c>
      <c r="G1086">
        <v>7</v>
      </c>
      <c r="H1086" t="s">
        <v>1085</v>
      </c>
    </row>
    <row r="1087" spans="1:8" x14ac:dyDescent="0.35">
      <c r="A1087" t="str">
        <f t="shared" si="48"/>
        <v>07</v>
      </c>
      <c r="B1087" t="str">
        <f t="shared" si="49"/>
        <v>045</v>
      </c>
      <c r="C1087" t="str">
        <f t="shared" si="50"/>
        <v>General San Martín</v>
      </c>
      <c r="D1087" t="s">
        <v>4021</v>
      </c>
      <c r="E1087">
        <v>1</v>
      </c>
      <c r="F1087">
        <v>16</v>
      </c>
      <c r="G1087">
        <v>7</v>
      </c>
      <c r="H1087" t="s">
        <v>1085</v>
      </c>
    </row>
    <row r="1088" spans="1:8" x14ac:dyDescent="0.35">
      <c r="A1088" t="str">
        <f t="shared" si="48"/>
        <v>07</v>
      </c>
      <c r="B1088" t="str">
        <f t="shared" si="49"/>
        <v>045</v>
      </c>
      <c r="C1088" t="str">
        <f t="shared" si="50"/>
        <v>General San Martín</v>
      </c>
      <c r="D1088" t="s">
        <v>4022</v>
      </c>
      <c r="E1088">
        <v>1</v>
      </c>
      <c r="F1088">
        <v>20</v>
      </c>
      <c r="G1088">
        <v>7</v>
      </c>
      <c r="H1088" t="s">
        <v>1085</v>
      </c>
    </row>
    <row r="1089" spans="1:8" x14ac:dyDescent="0.35">
      <c r="A1089" t="str">
        <f t="shared" si="48"/>
        <v>07</v>
      </c>
      <c r="B1089" t="str">
        <f t="shared" si="49"/>
        <v>045</v>
      </c>
      <c r="C1089" t="str">
        <f t="shared" si="50"/>
        <v>General San Martín</v>
      </c>
      <c r="D1089" t="s">
        <v>4023</v>
      </c>
      <c r="E1089">
        <v>1</v>
      </c>
      <c r="F1089">
        <v>0</v>
      </c>
      <c r="G1089">
        <v>7</v>
      </c>
      <c r="H1089" t="s">
        <v>1085</v>
      </c>
    </row>
    <row r="1090" spans="1:8" x14ac:dyDescent="0.35">
      <c r="A1090" t="str">
        <f t="shared" si="48"/>
        <v>07</v>
      </c>
      <c r="B1090" t="str">
        <f t="shared" si="49"/>
        <v>045</v>
      </c>
      <c r="C1090" t="str">
        <f t="shared" si="50"/>
        <v>General San Martín</v>
      </c>
      <c r="D1090" t="s">
        <v>4024</v>
      </c>
      <c r="E1090">
        <v>5</v>
      </c>
      <c r="F1090">
        <v>141</v>
      </c>
      <c r="G1090">
        <v>7</v>
      </c>
      <c r="H1090" t="s">
        <v>1085</v>
      </c>
    </row>
    <row r="1091" spans="1:8" x14ac:dyDescent="0.35">
      <c r="A1091" t="str">
        <f t="shared" ref="A1091:A1154" si="51">+VLOOKUP(H1091,$K:$N,2,FALSE)</f>
        <v>07</v>
      </c>
      <c r="B1091" t="str">
        <f t="shared" ref="B1091:B1154" si="52">+VLOOKUP(H1091,$K:$N,3,FALSE)</f>
        <v>045</v>
      </c>
      <c r="C1091" t="str">
        <f t="shared" ref="C1091:C1154" si="53">+VLOOKUP(H1091,$K:$N,4,FALSE)</f>
        <v>General San Martín</v>
      </c>
      <c r="D1091" t="s">
        <v>4025</v>
      </c>
      <c r="E1091">
        <v>1</v>
      </c>
      <c r="F1091">
        <v>0</v>
      </c>
      <c r="G1091">
        <v>7</v>
      </c>
      <c r="H1091" t="s">
        <v>1085</v>
      </c>
    </row>
    <row r="1092" spans="1:8" x14ac:dyDescent="0.35">
      <c r="A1092" t="str">
        <f t="shared" si="51"/>
        <v>07</v>
      </c>
      <c r="B1092" t="str">
        <f t="shared" si="52"/>
        <v>135</v>
      </c>
      <c r="C1092" t="str">
        <f t="shared" si="53"/>
        <v>Hurlingham</v>
      </c>
      <c r="D1092">
        <v>46255</v>
      </c>
      <c r="E1092">
        <v>1</v>
      </c>
      <c r="F1092">
        <v>12</v>
      </c>
      <c r="G1092">
        <v>7</v>
      </c>
      <c r="H1092" t="s">
        <v>2865</v>
      </c>
    </row>
    <row r="1093" spans="1:8" x14ac:dyDescent="0.35">
      <c r="A1093" t="str">
        <f t="shared" si="51"/>
        <v>07</v>
      </c>
      <c r="B1093" t="str">
        <f t="shared" si="52"/>
        <v>135</v>
      </c>
      <c r="C1093" t="str">
        <f t="shared" si="53"/>
        <v>Hurlingham</v>
      </c>
      <c r="D1093" t="s">
        <v>4026</v>
      </c>
      <c r="E1093">
        <v>2</v>
      </c>
      <c r="F1093">
        <v>56</v>
      </c>
      <c r="G1093">
        <v>7</v>
      </c>
      <c r="H1093" t="s">
        <v>2865</v>
      </c>
    </row>
    <row r="1094" spans="1:8" x14ac:dyDescent="0.35">
      <c r="A1094" t="str">
        <f t="shared" si="51"/>
        <v>07</v>
      </c>
      <c r="B1094" t="str">
        <f t="shared" si="52"/>
        <v>135</v>
      </c>
      <c r="C1094" t="str">
        <f t="shared" si="53"/>
        <v>Hurlingham</v>
      </c>
      <c r="D1094" t="s">
        <v>4027</v>
      </c>
      <c r="E1094">
        <v>1</v>
      </c>
      <c r="F1094">
        <v>13</v>
      </c>
      <c r="G1094">
        <v>7</v>
      </c>
      <c r="H1094" t="s">
        <v>2865</v>
      </c>
    </row>
    <row r="1095" spans="1:8" x14ac:dyDescent="0.35">
      <c r="A1095" t="str">
        <f t="shared" si="51"/>
        <v>07</v>
      </c>
      <c r="B1095" t="str">
        <f t="shared" si="52"/>
        <v>135</v>
      </c>
      <c r="C1095" t="str">
        <f t="shared" si="53"/>
        <v>Hurlingham</v>
      </c>
      <c r="D1095" t="s">
        <v>4028</v>
      </c>
      <c r="E1095">
        <v>1</v>
      </c>
      <c r="F1095">
        <v>22</v>
      </c>
      <c r="G1095">
        <v>7</v>
      </c>
      <c r="H1095" t="s">
        <v>2865</v>
      </c>
    </row>
    <row r="1096" spans="1:8" x14ac:dyDescent="0.35">
      <c r="A1096" t="str">
        <f t="shared" si="51"/>
        <v>07</v>
      </c>
      <c r="B1096" t="str">
        <f t="shared" si="52"/>
        <v>135</v>
      </c>
      <c r="C1096" t="str">
        <f t="shared" si="53"/>
        <v>Hurlingham</v>
      </c>
      <c r="D1096" t="s">
        <v>4029</v>
      </c>
      <c r="E1096">
        <v>2</v>
      </c>
      <c r="F1096">
        <v>43</v>
      </c>
      <c r="G1096">
        <v>7</v>
      </c>
      <c r="H1096" t="s">
        <v>2865</v>
      </c>
    </row>
    <row r="1097" spans="1:8" x14ac:dyDescent="0.35">
      <c r="A1097" t="str">
        <f t="shared" si="51"/>
        <v>07</v>
      </c>
      <c r="B1097" t="str">
        <f t="shared" si="52"/>
        <v>135</v>
      </c>
      <c r="C1097" t="str">
        <f t="shared" si="53"/>
        <v>Hurlingham</v>
      </c>
      <c r="D1097" t="s">
        <v>4030</v>
      </c>
      <c r="E1097">
        <v>1</v>
      </c>
      <c r="F1097">
        <v>19</v>
      </c>
      <c r="G1097">
        <v>7</v>
      </c>
      <c r="H1097" t="s">
        <v>2865</v>
      </c>
    </row>
    <row r="1098" spans="1:8" x14ac:dyDescent="0.35">
      <c r="A1098" t="str">
        <f t="shared" si="51"/>
        <v>07</v>
      </c>
      <c r="B1098" t="str">
        <f t="shared" si="52"/>
        <v>135</v>
      </c>
      <c r="C1098" t="str">
        <f t="shared" si="53"/>
        <v>Hurlingham</v>
      </c>
      <c r="D1098" t="s">
        <v>4031</v>
      </c>
      <c r="E1098">
        <v>1</v>
      </c>
      <c r="F1098">
        <v>21</v>
      </c>
      <c r="G1098">
        <v>7</v>
      </c>
      <c r="H1098" t="s">
        <v>2865</v>
      </c>
    </row>
    <row r="1099" spans="1:8" x14ac:dyDescent="0.35">
      <c r="A1099" t="str">
        <f t="shared" si="51"/>
        <v>07</v>
      </c>
      <c r="B1099" t="str">
        <f t="shared" si="52"/>
        <v>135</v>
      </c>
      <c r="C1099" t="str">
        <f t="shared" si="53"/>
        <v>Hurlingham</v>
      </c>
      <c r="D1099" t="s">
        <v>4032</v>
      </c>
      <c r="E1099">
        <v>3</v>
      </c>
      <c r="F1099">
        <v>54</v>
      </c>
      <c r="G1099">
        <v>7</v>
      </c>
      <c r="H1099" t="s">
        <v>2865</v>
      </c>
    </row>
    <row r="1100" spans="1:8" x14ac:dyDescent="0.35">
      <c r="A1100" t="str">
        <f t="shared" si="51"/>
        <v>07</v>
      </c>
      <c r="B1100" t="str">
        <f t="shared" si="52"/>
        <v>135</v>
      </c>
      <c r="C1100" t="str">
        <f t="shared" si="53"/>
        <v>Hurlingham</v>
      </c>
      <c r="D1100" t="s">
        <v>4033</v>
      </c>
      <c r="E1100">
        <v>2</v>
      </c>
      <c r="F1100">
        <v>55</v>
      </c>
      <c r="G1100">
        <v>7</v>
      </c>
      <c r="H1100" t="s">
        <v>2865</v>
      </c>
    </row>
    <row r="1101" spans="1:8" x14ac:dyDescent="0.35">
      <c r="A1101" t="str">
        <f t="shared" si="51"/>
        <v>07</v>
      </c>
      <c r="B1101" t="str">
        <f t="shared" si="52"/>
        <v>135</v>
      </c>
      <c r="C1101" t="str">
        <f t="shared" si="53"/>
        <v>Hurlingham</v>
      </c>
      <c r="D1101" t="s">
        <v>4034</v>
      </c>
      <c r="E1101">
        <v>1</v>
      </c>
      <c r="F1101">
        <v>23</v>
      </c>
      <c r="G1101">
        <v>7</v>
      </c>
      <c r="H1101" t="s">
        <v>2865</v>
      </c>
    </row>
    <row r="1102" spans="1:8" x14ac:dyDescent="0.35">
      <c r="A1102" t="str">
        <f t="shared" si="51"/>
        <v>07</v>
      </c>
      <c r="B1102" t="str">
        <f t="shared" si="52"/>
        <v>135</v>
      </c>
      <c r="C1102" t="str">
        <f t="shared" si="53"/>
        <v>Hurlingham</v>
      </c>
      <c r="D1102" t="s">
        <v>4035</v>
      </c>
      <c r="E1102">
        <v>1</v>
      </c>
      <c r="F1102">
        <v>11</v>
      </c>
      <c r="G1102">
        <v>7</v>
      </c>
      <c r="H1102" t="s">
        <v>2865</v>
      </c>
    </row>
    <row r="1103" spans="1:8" x14ac:dyDescent="0.35">
      <c r="A1103" t="str">
        <f t="shared" si="51"/>
        <v>07</v>
      </c>
      <c r="B1103" t="str">
        <f t="shared" si="52"/>
        <v>135</v>
      </c>
      <c r="C1103" t="str">
        <f t="shared" si="53"/>
        <v>Hurlingham</v>
      </c>
      <c r="D1103" t="s">
        <v>4036</v>
      </c>
      <c r="E1103">
        <v>2</v>
      </c>
      <c r="F1103">
        <v>48</v>
      </c>
      <c r="G1103">
        <v>7</v>
      </c>
      <c r="H1103" t="s">
        <v>2865</v>
      </c>
    </row>
    <row r="1104" spans="1:8" x14ac:dyDescent="0.35">
      <c r="A1104" t="str">
        <f t="shared" si="51"/>
        <v>07</v>
      </c>
      <c r="B1104" t="str">
        <f t="shared" si="52"/>
        <v>135</v>
      </c>
      <c r="C1104" t="str">
        <f t="shared" si="53"/>
        <v>Hurlingham</v>
      </c>
      <c r="D1104" t="s">
        <v>4037</v>
      </c>
      <c r="E1104">
        <v>1</v>
      </c>
      <c r="F1104">
        <v>2</v>
      </c>
      <c r="G1104">
        <v>7</v>
      </c>
      <c r="H1104" t="s">
        <v>2865</v>
      </c>
    </row>
    <row r="1105" spans="1:8" x14ac:dyDescent="0.35">
      <c r="A1105" t="str">
        <f t="shared" si="51"/>
        <v>07</v>
      </c>
      <c r="B1105" t="str">
        <f t="shared" si="52"/>
        <v>135</v>
      </c>
      <c r="C1105" t="str">
        <f t="shared" si="53"/>
        <v>Hurlingham</v>
      </c>
      <c r="D1105" t="s">
        <v>4038</v>
      </c>
      <c r="E1105">
        <v>1</v>
      </c>
      <c r="F1105">
        <v>13</v>
      </c>
      <c r="G1105">
        <v>7</v>
      </c>
      <c r="H1105" t="s">
        <v>2865</v>
      </c>
    </row>
    <row r="1106" spans="1:8" x14ac:dyDescent="0.35">
      <c r="A1106" t="str">
        <f t="shared" si="51"/>
        <v>07</v>
      </c>
      <c r="B1106" t="str">
        <f t="shared" si="52"/>
        <v>135</v>
      </c>
      <c r="C1106" t="str">
        <f t="shared" si="53"/>
        <v>Hurlingham</v>
      </c>
      <c r="D1106" t="s">
        <v>4039</v>
      </c>
      <c r="E1106">
        <v>1</v>
      </c>
      <c r="F1106">
        <v>24</v>
      </c>
      <c r="G1106">
        <v>7</v>
      </c>
      <c r="H1106" t="s">
        <v>2865</v>
      </c>
    </row>
    <row r="1107" spans="1:8" x14ac:dyDescent="0.35">
      <c r="A1107" t="str">
        <f t="shared" si="51"/>
        <v>07</v>
      </c>
      <c r="B1107" t="str">
        <f t="shared" si="52"/>
        <v>135</v>
      </c>
      <c r="C1107" t="str">
        <f t="shared" si="53"/>
        <v>Hurlingham</v>
      </c>
      <c r="D1107" t="s">
        <v>4040</v>
      </c>
      <c r="E1107">
        <v>1</v>
      </c>
      <c r="F1107">
        <v>30</v>
      </c>
      <c r="G1107">
        <v>7</v>
      </c>
      <c r="H1107" t="s">
        <v>2865</v>
      </c>
    </row>
    <row r="1108" spans="1:8" x14ac:dyDescent="0.35">
      <c r="A1108" t="str">
        <f t="shared" si="51"/>
        <v>07</v>
      </c>
      <c r="B1108" t="str">
        <f t="shared" si="52"/>
        <v>135</v>
      </c>
      <c r="C1108" t="str">
        <f t="shared" si="53"/>
        <v>Hurlingham</v>
      </c>
      <c r="D1108" t="s">
        <v>4041</v>
      </c>
      <c r="E1108">
        <v>1</v>
      </c>
      <c r="F1108">
        <v>13</v>
      </c>
      <c r="G1108">
        <v>7</v>
      </c>
      <c r="H1108" t="s">
        <v>2865</v>
      </c>
    </row>
    <row r="1109" spans="1:8" x14ac:dyDescent="0.35">
      <c r="A1109" t="str">
        <f t="shared" si="51"/>
        <v>07</v>
      </c>
      <c r="B1109" t="str">
        <f t="shared" si="52"/>
        <v>135</v>
      </c>
      <c r="C1109" t="str">
        <f t="shared" si="53"/>
        <v>Hurlingham</v>
      </c>
      <c r="D1109" t="s">
        <v>4042</v>
      </c>
      <c r="E1109">
        <v>1</v>
      </c>
      <c r="F1109">
        <v>18</v>
      </c>
      <c r="G1109">
        <v>7</v>
      </c>
      <c r="H1109" t="s">
        <v>2865</v>
      </c>
    </row>
    <row r="1110" spans="1:8" x14ac:dyDescent="0.35">
      <c r="A1110" t="str">
        <f t="shared" si="51"/>
        <v>07</v>
      </c>
      <c r="B1110" t="str">
        <f t="shared" si="52"/>
        <v>135</v>
      </c>
      <c r="C1110" t="str">
        <f t="shared" si="53"/>
        <v>Hurlingham</v>
      </c>
      <c r="D1110" t="s">
        <v>3863</v>
      </c>
      <c r="E1110">
        <v>1</v>
      </c>
      <c r="F1110">
        <v>14</v>
      </c>
      <c r="G1110">
        <v>7</v>
      </c>
      <c r="H1110" t="s">
        <v>2865</v>
      </c>
    </row>
    <row r="1111" spans="1:8" x14ac:dyDescent="0.35">
      <c r="A1111" t="str">
        <f t="shared" si="51"/>
        <v>07</v>
      </c>
      <c r="B1111" t="str">
        <f t="shared" si="52"/>
        <v>117</v>
      </c>
      <c r="C1111" t="str">
        <f t="shared" si="53"/>
        <v>Tres de Febrero</v>
      </c>
      <c r="D1111" t="s">
        <v>4043</v>
      </c>
      <c r="E1111">
        <v>4</v>
      </c>
      <c r="F1111">
        <v>99</v>
      </c>
      <c r="G1111">
        <v>7</v>
      </c>
      <c r="H1111" t="s">
        <v>2629</v>
      </c>
    </row>
    <row r="1112" spans="1:8" x14ac:dyDescent="0.35">
      <c r="A1112" t="str">
        <f t="shared" si="51"/>
        <v>07</v>
      </c>
      <c r="B1112" t="str">
        <f t="shared" si="52"/>
        <v>117</v>
      </c>
      <c r="C1112" t="str">
        <f t="shared" si="53"/>
        <v>Tres de Febrero</v>
      </c>
      <c r="D1112" t="s">
        <v>4044</v>
      </c>
      <c r="E1112">
        <v>1</v>
      </c>
      <c r="F1112">
        <v>0</v>
      </c>
      <c r="G1112">
        <v>7</v>
      </c>
      <c r="H1112" t="s">
        <v>2629</v>
      </c>
    </row>
    <row r="1113" spans="1:8" x14ac:dyDescent="0.35">
      <c r="A1113" t="str">
        <f t="shared" si="51"/>
        <v>07</v>
      </c>
      <c r="B1113" t="str">
        <f t="shared" si="52"/>
        <v>117</v>
      </c>
      <c r="C1113" t="str">
        <f t="shared" si="53"/>
        <v>Tres de Febrero</v>
      </c>
      <c r="D1113" t="s">
        <v>4045</v>
      </c>
      <c r="E1113">
        <v>1</v>
      </c>
      <c r="F1113">
        <v>24</v>
      </c>
      <c r="G1113">
        <v>7</v>
      </c>
      <c r="H1113" t="s">
        <v>2629</v>
      </c>
    </row>
    <row r="1114" spans="1:8" x14ac:dyDescent="0.35">
      <c r="A1114" t="str">
        <f t="shared" si="51"/>
        <v>07</v>
      </c>
      <c r="B1114" t="str">
        <f t="shared" si="52"/>
        <v>117</v>
      </c>
      <c r="C1114" t="str">
        <f t="shared" si="53"/>
        <v>Tres de Febrero</v>
      </c>
      <c r="D1114" t="s">
        <v>4046</v>
      </c>
      <c r="E1114">
        <v>2</v>
      </c>
      <c r="F1114">
        <v>0</v>
      </c>
      <c r="G1114">
        <v>7</v>
      </c>
      <c r="H1114" t="s">
        <v>2629</v>
      </c>
    </row>
    <row r="1115" spans="1:8" x14ac:dyDescent="0.35">
      <c r="A1115" t="str">
        <f t="shared" si="51"/>
        <v>07</v>
      </c>
      <c r="B1115" t="str">
        <f t="shared" si="52"/>
        <v>117</v>
      </c>
      <c r="C1115" t="str">
        <f t="shared" si="53"/>
        <v>Tres de Febrero</v>
      </c>
      <c r="D1115" t="s">
        <v>4047</v>
      </c>
      <c r="E1115">
        <v>2</v>
      </c>
      <c r="F1115">
        <v>36</v>
      </c>
      <c r="G1115">
        <v>7</v>
      </c>
      <c r="H1115" t="s">
        <v>2629</v>
      </c>
    </row>
    <row r="1116" spans="1:8" x14ac:dyDescent="0.35">
      <c r="A1116" t="str">
        <f t="shared" si="51"/>
        <v>07</v>
      </c>
      <c r="B1116" t="str">
        <f t="shared" si="52"/>
        <v>117</v>
      </c>
      <c r="C1116" t="str">
        <f t="shared" si="53"/>
        <v>Tres de Febrero</v>
      </c>
      <c r="D1116" t="s">
        <v>4048</v>
      </c>
      <c r="E1116">
        <v>3</v>
      </c>
      <c r="F1116">
        <v>112</v>
      </c>
      <c r="G1116">
        <v>7</v>
      </c>
      <c r="H1116" t="s">
        <v>2629</v>
      </c>
    </row>
    <row r="1117" spans="1:8" x14ac:dyDescent="0.35">
      <c r="A1117" t="str">
        <f t="shared" si="51"/>
        <v>07</v>
      </c>
      <c r="B1117" t="str">
        <f t="shared" si="52"/>
        <v>117</v>
      </c>
      <c r="C1117" t="str">
        <f t="shared" si="53"/>
        <v>Tres de Febrero</v>
      </c>
      <c r="D1117" t="s">
        <v>4049</v>
      </c>
      <c r="E1117">
        <v>1</v>
      </c>
      <c r="F1117">
        <v>0</v>
      </c>
      <c r="G1117">
        <v>7</v>
      </c>
      <c r="H1117" t="s">
        <v>2629</v>
      </c>
    </row>
    <row r="1118" spans="1:8" x14ac:dyDescent="0.35">
      <c r="A1118" t="str">
        <f t="shared" si="51"/>
        <v>07</v>
      </c>
      <c r="B1118" t="str">
        <f t="shared" si="52"/>
        <v>117</v>
      </c>
      <c r="C1118" t="str">
        <f t="shared" si="53"/>
        <v>Tres de Febrero</v>
      </c>
      <c r="D1118" t="s">
        <v>4050</v>
      </c>
      <c r="E1118">
        <v>2</v>
      </c>
      <c r="F1118">
        <v>24</v>
      </c>
      <c r="G1118">
        <v>7</v>
      </c>
      <c r="H1118" t="s">
        <v>2629</v>
      </c>
    </row>
    <row r="1119" spans="1:8" x14ac:dyDescent="0.35">
      <c r="A1119" t="str">
        <f t="shared" si="51"/>
        <v>07</v>
      </c>
      <c r="B1119" t="str">
        <f t="shared" si="52"/>
        <v>117</v>
      </c>
      <c r="C1119" t="str">
        <f t="shared" si="53"/>
        <v>Tres de Febrero</v>
      </c>
      <c r="D1119" t="s">
        <v>4051</v>
      </c>
      <c r="E1119">
        <v>1</v>
      </c>
      <c r="F1119">
        <v>21</v>
      </c>
      <c r="G1119">
        <v>7</v>
      </c>
      <c r="H1119" t="s">
        <v>2629</v>
      </c>
    </row>
    <row r="1120" spans="1:8" x14ac:dyDescent="0.35">
      <c r="A1120" t="str">
        <f t="shared" si="51"/>
        <v>07</v>
      </c>
      <c r="B1120" t="str">
        <f t="shared" si="52"/>
        <v>117</v>
      </c>
      <c r="C1120" t="str">
        <f t="shared" si="53"/>
        <v>Tres de Febrero</v>
      </c>
      <c r="D1120" t="s">
        <v>4052</v>
      </c>
      <c r="E1120">
        <v>1</v>
      </c>
      <c r="F1120">
        <v>0</v>
      </c>
      <c r="G1120">
        <v>7</v>
      </c>
      <c r="H1120" t="s">
        <v>2629</v>
      </c>
    </row>
    <row r="1121" spans="1:8" x14ac:dyDescent="0.35">
      <c r="A1121" t="str">
        <f t="shared" si="51"/>
        <v>07</v>
      </c>
      <c r="B1121" t="str">
        <f t="shared" si="52"/>
        <v>117</v>
      </c>
      <c r="C1121" t="str">
        <f t="shared" si="53"/>
        <v>Tres de Febrero</v>
      </c>
      <c r="D1121" t="s">
        <v>4053</v>
      </c>
      <c r="E1121">
        <v>2</v>
      </c>
      <c r="F1121">
        <v>22</v>
      </c>
      <c r="G1121">
        <v>7</v>
      </c>
      <c r="H1121" t="s">
        <v>2629</v>
      </c>
    </row>
    <row r="1122" spans="1:8" x14ac:dyDescent="0.35">
      <c r="A1122" t="str">
        <f t="shared" si="51"/>
        <v>07</v>
      </c>
      <c r="B1122" t="str">
        <f t="shared" si="52"/>
        <v>117</v>
      </c>
      <c r="C1122" t="str">
        <f t="shared" si="53"/>
        <v>Tres de Febrero</v>
      </c>
      <c r="D1122" t="s">
        <v>4054</v>
      </c>
      <c r="E1122">
        <v>1</v>
      </c>
      <c r="F1122">
        <v>32</v>
      </c>
      <c r="G1122">
        <v>7</v>
      </c>
      <c r="H1122" t="s">
        <v>2629</v>
      </c>
    </row>
    <row r="1123" spans="1:8" x14ac:dyDescent="0.35">
      <c r="A1123" t="str">
        <f t="shared" si="51"/>
        <v>07</v>
      </c>
      <c r="B1123" t="str">
        <f t="shared" si="52"/>
        <v>117</v>
      </c>
      <c r="C1123" t="str">
        <f t="shared" si="53"/>
        <v>Tres de Febrero</v>
      </c>
      <c r="D1123" t="s">
        <v>4055</v>
      </c>
      <c r="E1123">
        <v>1</v>
      </c>
      <c r="F1123">
        <v>0</v>
      </c>
      <c r="G1123">
        <v>7</v>
      </c>
      <c r="H1123" t="s">
        <v>2629</v>
      </c>
    </row>
    <row r="1124" spans="1:8" x14ac:dyDescent="0.35">
      <c r="A1124" t="str">
        <f t="shared" si="51"/>
        <v>07</v>
      </c>
      <c r="B1124" t="str">
        <f t="shared" si="52"/>
        <v>117</v>
      </c>
      <c r="C1124" t="str">
        <f t="shared" si="53"/>
        <v>Tres de Febrero</v>
      </c>
      <c r="D1124" t="s">
        <v>4056</v>
      </c>
      <c r="E1124">
        <v>1</v>
      </c>
      <c r="F1124">
        <v>0</v>
      </c>
      <c r="G1124">
        <v>7</v>
      </c>
      <c r="H1124" t="s">
        <v>2629</v>
      </c>
    </row>
    <row r="1125" spans="1:8" x14ac:dyDescent="0.35">
      <c r="A1125" t="str">
        <f t="shared" si="51"/>
        <v>07</v>
      </c>
      <c r="B1125" t="str">
        <f t="shared" si="52"/>
        <v>117</v>
      </c>
      <c r="C1125" t="str">
        <f t="shared" si="53"/>
        <v>Tres de Febrero</v>
      </c>
      <c r="D1125" t="s">
        <v>4057</v>
      </c>
      <c r="E1125">
        <v>1</v>
      </c>
      <c r="F1125">
        <v>0</v>
      </c>
      <c r="G1125">
        <v>7</v>
      </c>
      <c r="H1125" t="s">
        <v>2629</v>
      </c>
    </row>
    <row r="1126" spans="1:8" x14ac:dyDescent="0.35">
      <c r="A1126" t="str">
        <f t="shared" si="51"/>
        <v>07</v>
      </c>
      <c r="B1126" t="str">
        <f t="shared" si="52"/>
        <v>117</v>
      </c>
      <c r="C1126" t="str">
        <f t="shared" si="53"/>
        <v>Tres de Febrero</v>
      </c>
      <c r="D1126" t="s">
        <v>4058</v>
      </c>
      <c r="E1126">
        <v>1</v>
      </c>
      <c r="F1126">
        <v>32</v>
      </c>
      <c r="G1126">
        <v>7</v>
      </c>
      <c r="H1126" t="s">
        <v>2629</v>
      </c>
    </row>
    <row r="1127" spans="1:8" x14ac:dyDescent="0.35">
      <c r="A1127" t="str">
        <f t="shared" si="51"/>
        <v>07</v>
      </c>
      <c r="B1127" t="str">
        <f t="shared" si="52"/>
        <v>117</v>
      </c>
      <c r="C1127" t="str">
        <f t="shared" si="53"/>
        <v>Tres de Febrero</v>
      </c>
      <c r="D1127" t="s">
        <v>4059</v>
      </c>
      <c r="E1127">
        <v>1</v>
      </c>
      <c r="F1127">
        <v>12</v>
      </c>
      <c r="G1127">
        <v>7</v>
      </c>
      <c r="H1127" t="s">
        <v>2629</v>
      </c>
    </row>
    <row r="1128" spans="1:8" x14ac:dyDescent="0.35">
      <c r="A1128" t="str">
        <f t="shared" si="51"/>
        <v>07</v>
      </c>
      <c r="B1128" t="str">
        <f t="shared" si="52"/>
        <v>117</v>
      </c>
      <c r="C1128" t="str">
        <f t="shared" si="53"/>
        <v>Tres de Febrero</v>
      </c>
      <c r="D1128" t="s">
        <v>4060</v>
      </c>
      <c r="E1128">
        <v>3</v>
      </c>
      <c r="F1128">
        <v>74</v>
      </c>
      <c r="G1128">
        <v>7</v>
      </c>
      <c r="H1128" t="s">
        <v>2629</v>
      </c>
    </row>
    <row r="1129" spans="1:8" x14ac:dyDescent="0.35">
      <c r="A1129" t="str">
        <f t="shared" si="51"/>
        <v>07</v>
      </c>
      <c r="B1129" t="str">
        <f t="shared" si="52"/>
        <v>117</v>
      </c>
      <c r="C1129" t="str">
        <f t="shared" si="53"/>
        <v>Tres de Febrero</v>
      </c>
      <c r="D1129" t="s">
        <v>4061</v>
      </c>
      <c r="E1129">
        <v>1</v>
      </c>
      <c r="F1129">
        <v>0</v>
      </c>
      <c r="G1129">
        <v>7</v>
      </c>
      <c r="H1129" t="s">
        <v>2629</v>
      </c>
    </row>
    <row r="1130" spans="1:8" x14ac:dyDescent="0.35">
      <c r="A1130" t="str">
        <f t="shared" si="51"/>
        <v>07</v>
      </c>
      <c r="B1130" t="str">
        <f t="shared" si="52"/>
        <v>117</v>
      </c>
      <c r="C1130" t="str">
        <f t="shared" si="53"/>
        <v>Tres de Febrero</v>
      </c>
      <c r="D1130" t="s">
        <v>4062</v>
      </c>
      <c r="E1130">
        <v>3</v>
      </c>
      <c r="F1130">
        <v>60</v>
      </c>
      <c r="G1130">
        <v>7</v>
      </c>
      <c r="H1130" t="s">
        <v>2629</v>
      </c>
    </row>
    <row r="1131" spans="1:8" x14ac:dyDescent="0.35">
      <c r="A1131" t="str">
        <f t="shared" si="51"/>
        <v>07</v>
      </c>
      <c r="B1131" t="str">
        <f t="shared" si="52"/>
        <v>117</v>
      </c>
      <c r="C1131" t="str">
        <f t="shared" si="53"/>
        <v>Tres de Febrero</v>
      </c>
      <c r="D1131" t="s">
        <v>4063</v>
      </c>
      <c r="E1131">
        <v>2</v>
      </c>
      <c r="F1131">
        <v>51</v>
      </c>
      <c r="G1131">
        <v>7</v>
      </c>
      <c r="H1131" t="s">
        <v>2629</v>
      </c>
    </row>
    <row r="1132" spans="1:8" x14ac:dyDescent="0.35">
      <c r="A1132" t="str">
        <f t="shared" si="51"/>
        <v>07</v>
      </c>
      <c r="B1132" t="str">
        <f t="shared" si="52"/>
        <v>117</v>
      </c>
      <c r="C1132" t="str">
        <f t="shared" si="53"/>
        <v>Tres de Febrero</v>
      </c>
      <c r="D1132" t="s">
        <v>4064</v>
      </c>
      <c r="E1132">
        <v>1</v>
      </c>
      <c r="F1132">
        <v>0</v>
      </c>
      <c r="G1132">
        <v>7</v>
      </c>
      <c r="H1132" t="s">
        <v>2629</v>
      </c>
    </row>
    <row r="1133" spans="1:8" x14ac:dyDescent="0.35">
      <c r="A1133" t="str">
        <f t="shared" si="51"/>
        <v>07</v>
      </c>
      <c r="B1133" t="str">
        <f t="shared" si="52"/>
        <v>117</v>
      </c>
      <c r="C1133" t="str">
        <f t="shared" si="53"/>
        <v>Tres de Febrero</v>
      </c>
      <c r="D1133" t="s">
        <v>4065</v>
      </c>
      <c r="E1133">
        <v>2</v>
      </c>
      <c r="F1133">
        <v>59</v>
      </c>
      <c r="G1133">
        <v>7</v>
      </c>
      <c r="H1133" t="s">
        <v>2629</v>
      </c>
    </row>
    <row r="1134" spans="1:8" x14ac:dyDescent="0.35">
      <c r="A1134" t="str">
        <f t="shared" si="51"/>
        <v>07</v>
      </c>
      <c r="B1134" t="str">
        <f t="shared" si="52"/>
        <v>117</v>
      </c>
      <c r="C1134" t="str">
        <f t="shared" si="53"/>
        <v>Tres de Febrero</v>
      </c>
      <c r="D1134" t="s">
        <v>4066</v>
      </c>
      <c r="E1134">
        <v>2</v>
      </c>
      <c r="F1134">
        <v>20</v>
      </c>
      <c r="G1134">
        <v>7</v>
      </c>
      <c r="H1134" t="s">
        <v>2629</v>
      </c>
    </row>
    <row r="1135" spans="1:8" x14ac:dyDescent="0.35">
      <c r="A1135" t="str">
        <f t="shared" si="51"/>
        <v>07</v>
      </c>
      <c r="B1135" t="str">
        <f t="shared" si="52"/>
        <v>117</v>
      </c>
      <c r="C1135" t="str">
        <f t="shared" si="53"/>
        <v>Tres de Febrero</v>
      </c>
      <c r="D1135" t="s">
        <v>4067</v>
      </c>
      <c r="E1135">
        <v>1</v>
      </c>
      <c r="F1135">
        <v>39</v>
      </c>
      <c r="G1135">
        <v>7</v>
      </c>
      <c r="H1135" t="s">
        <v>2629</v>
      </c>
    </row>
    <row r="1136" spans="1:8" x14ac:dyDescent="0.35">
      <c r="A1136" t="str">
        <f t="shared" si="51"/>
        <v>07</v>
      </c>
      <c r="B1136" t="str">
        <f t="shared" si="52"/>
        <v>117</v>
      </c>
      <c r="C1136" t="str">
        <f t="shared" si="53"/>
        <v>Tres de Febrero</v>
      </c>
      <c r="D1136" t="s">
        <v>4068</v>
      </c>
      <c r="E1136">
        <v>1</v>
      </c>
      <c r="F1136">
        <v>35</v>
      </c>
      <c r="G1136">
        <v>7</v>
      </c>
      <c r="H1136" t="s">
        <v>2629</v>
      </c>
    </row>
    <row r="1137" spans="1:8" x14ac:dyDescent="0.35">
      <c r="A1137" t="str">
        <f t="shared" si="51"/>
        <v>07</v>
      </c>
      <c r="B1137" t="str">
        <f t="shared" si="52"/>
        <v>117</v>
      </c>
      <c r="C1137" t="str">
        <f t="shared" si="53"/>
        <v>Tres de Febrero</v>
      </c>
      <c r="D1137" t="s">
        <v>4069</v>
      </c>
      <c r="E1137">
        <v>1</v>
      </c>
      <c r="F1137">
        <v>0</v>
      </c>
      <c r="G1137">
        <v>7</v>
      </c>
      <c r="H1137" t="s">
        <v>2629</v>
      </c>
    </row>
    <row r="1138" spans="1:8" x14ac:dyDescent="0.35">
      <c r="A1138" t="str">
        <f t="shared" si="51"/>
        <v>07</v>
      </c>
      <c r="B1138" t="str">
        <f t="shared" si="52"/>
        <v>117</v>
      </c>
      <c r="C1138" t="str">
        <f t="shared" si="53"/>
        <v>Tres de Febrero</v>
      </c>
      <c r="D1138" t="s">
        <v>4070</v>
      </c>
      <c r="E1138">
        <v>1</v>
      </c>
      <c r="F1138">
        <v>38</v>
      </c>
      <c r="G1138">
        <v>7</v>
      </c>
      <c r="H1138" t="s">
        <v>2629</v>
      </c>
    </row>
    <row r="1139" spans="1:8" x14ac:dyDescent="0.35">
      <c r="A1139" t="str">
        <f t="shared" si="51"/>
        <v>08</v>
      </c>
      <c r="B1139" t="str">
        <f t="shared" si="52"/>
        <v>136</v>
      </c>
      <c r="C1139" t="str">
        <f t="shared" si="53"/>
        <v>Ituzaingó</v>
      </c>
      <c r="D1139" t="s">
        <v>4072</v>
      </c>
      <c r="E1139">
        <v>3</v>
      </c>
      <c r="F1139">
        <v>58</v>
      </c>
      <c r="G1139">
        <v>8</v>
      </c>
      <c r="H1139" t="s">
        <v>4071</v>
      </c>
    </row>
    <row r="1140" spans="1:8" x14ac:dyDescent="0.35">
      <c r="A1140" t="str">
        <f t="shared" si="51"/>
        <v>08</v>
      </c>
      <c r="B1140" t="str">
        <f t="shared" si="52"/>
        <v>136</v>
      </c>
      <c r="C1140" t="str">
        <f t="shared" si="53"/>
        <v>Ituzaingó</v>
      </c>
      <c r="D1140" t="s">
        <v>4073</v>
      </c>
      <c r="E1140">
        <v>1</v>
      </c>
      <c r="F1140">
        <v>0</v>
      </c>
      <c r="G1140">
        <v>8</v>
      </c>
      <c r="H1140" t="s">
        <v>4071</v>
      </c>
    </row>
    <row r="1141" spans="1:8" x14ac:dyDescent="0.35">
      <c r="A1141" t="str">
        <f t="shared" si="51"/>
        <v>08</v>
      </c>
      <c r="B1141" t="str">
        <f t="shared" si="52"/>
        <v>136</v>
      </c>
      <c r="C1141" t="str">
        <f t="shared" si="53"/>
        <v>Ituzaingó</v>
      </c>
      <c r="D1141" t="s">
        <v>4074</v>
      </c>
      <c r="E1141">
        <v>2</v>
      </c>
      <c r="F1141">
        <v>31</v>
      </c>
      <c r="G1141">
        <v>8</v>
      </c>
      <c r="H1141" t="s">
        <v>4071</v>
      </c>
    </row>
    <row r="1142" spans="1:8" x14ac:dyDescent="0.35">
      <c r="A1142" t="str">
        <f t="shared" si="51"/>
        <v>08</v>
      </c>
      <c r="B1142" t="str">
        <f t="shared" si="52"/>
        <v>136</v>
      </c>
      <c r="C1142" t="str">
        <f t="shared" si="53"/>
        <v>Ituzaingó</v>
      </c>
      <c r="D1142" t="s">
        <v>4075</v>
      </c>
      <c r="E1142">
        <v>1</v>
      </c>
      <c r="F1142">
        <v>19</v>
      </c>
      <c r="G1142">
        <v>8</v>
      </c>
      <c r="H1142" t="s">
        <v>4071</v>
      </c>
    </row>
    <row r="1143" spans="1:8" x14ac:dyDescent="0.35">
      <c r="A1143" t="str">
        <f t="shared" si="51"/>
        <v>08</v>
      </c>
      <c r="B1143" t="str">
        <f t="shared" si="52"/>
        <v>136</v>
      </c>
      <c r="C1143" t="str">
        <f t="shared" si="53"/>
        <v>Ituzaingó</v>
      </c>
      <c r="D1143" t="s">
        <v>4076</v>
      </c>
      <c r="E1143">
        <v>1</v>
      </c>
      <c r="F1143">
        <v>22</v>
      </c>
      <c r="G1143">
        <v>8</v>
      </c>
      <c r="H1143" t="s">
        <v>4071</v>
      </c>
    </row>
    <row r="1144" spans="1:8" x14ac:dyDescent="0.35">
      <c r="A1144" t="str">
        <f t="shared" si="51"/>
        <v>08</v>
      </c>
      <c r="B1144" t="str">
        <f t="shared" si="52"/>
        <v>136</v>
      </c>
      <c r="C1144" t="str">
        <f t="shared" si="53"/>
        <v>Ituzaingó</v>
      </c>
      <c r="D1144" t="s">
        <v>4077</v>
      </c>
      <c r="E1144">
        <v>1</v>
      </c>
      <c r="F1144">
        <v>20</v>
      </c>
      <c r="G1144">
        <v>8</v>
      </c>
      <c r="H1144" t="s">
        <v>4071</v>
      </c>
    </row>
    <row r="1145" spans="1:8" x14ac:dyDescent="0.35">
      <c r="A1145" t="str">
        <f t="shared" si="51"/>
        <v>08</v>
      </c>
      <c r="B1145" t="str">
        <f t="shared" si="52"/>
        <v>136</v>
      </c>
      <c r="C1145" t="str">
        <f t="shared" si="53"/>
        <v>Ituzaingó</v>
      </c>
      <c r="D1145" t="s">
        <v>4078</v>
      </c>
      <c r="E1145">
        <v>2</v>
      </c>
      <c r="F1145">
        <v>23</v>
      </c>
      <c r="G1145">
        <v>8</v>
      </c>
      <c r="H1145" t="s">
        <v>4071</v>
      </c>
    </row>
    <row r="1146" spans="1:8" x14ac:dyDescent="0.35">
      <c r="A1146" t="str">
        <f t="shared" si="51"/>
        <v>08</v>
      </c>
      <c r="B1146" t="str">
        <f t="shared" si="52"/>
        <v>136</v>
      </c>
      <c r="C1146" t="str">
        <f t="shared" si="53"/>
        <v>Ituzaingó</v>
      </c>
      <c r="D1146" t="s">
        <v>4079</v>
      </c>
      <c r="E1146">
        <v>1</v>
      </c>
      <c r="F1146">
        <v>10</v>
      </c>
      <c r="G1146">
        <v>8</v>
      </c>
      <c r="H1146" t="s">
        <v>4071</v>
      </c>
    </row>
    <row r="1147" spans="1:8" x14ac:dyDescent="0.35">
      <c r="A1147" t="str">
        <f t="shared" si="51"/>
        <v>08</v>
      </c>
      <c r="B1147" t="str">
        <f t="shared" si="52"/>
        <v>136</v>
      </c>
      <c r="C1147" t="str">
        <f t="shared" si="53"/>
        <v>Ituzaingó</v>
      </c>
      <c r="D1147" t="s">
        <v>4080</v>
      </c>
      <c r="E1147">
        <v>3</v>
      </c>
      <c r="F1147">
        <v>38</v>
      </c>
      <c r="G1147">
        <v>8</v>
      </c>
      <c r="H1147" t="s">
        <v>4071</v>
      </c>
    </row>
    <row r="1148" spans="1:8" x14ac:dyDescent="0.35">
      <c r="A1148" t="str">
        <f t="shared" si="51"/>
        <v>08</v>
      </c>
      <c r="B1148" t="str">
        <f t="shared" si="52"/>
        <v>136</v>
      </c>
      <c r="C1148" t="str">
        <f t="shared" si="53"/>
        <v>Ituzaingó</v>
      </c>
      <c r="D1148" t="s">
        <v>4081</v>
      </c>
      <c r="E1148">
        <v>1</v>
      </c>
      <c r="F1148">
        <v>15</v>
      </c>
      <c r="G1148">
        <v>8</v>
      </c>
      <c r="H1148" t="s">
        <v>4071</v>
      </c>
    </row>
    <row r="1149" spans="1:8" x14ac:dyDescent="0.35">
      <c r="A1149" t="str">
        <f t="shared" si="51"/>
        <v>08</v>
      </c>
      <c r="B1149" t="str">
        <f t="shared" si="52"/>
        <v>136</v>
      </c>
      <c r="C1149" t="str">
        <f t="shared" si="53"/>
        <v>Ituzaingó</v>
      </c>
      <c r="D1149" t="s">
        <v>4082</v>
      </c>
      <c r="E1149">
        <v>2</v>
      </c>
      <c r="F1149">
        <v>55</v>
      </c>
      <c r="G1149">
        <v>8</v>
      </c>
      <c r="H1149" t="s">
        <v>4071</v>
      </c>
    </row>
    <row r="1150" spans="1:8" x14ac:dyDescent="0.35">
      <c r="A1150" t="str">
        <f t="shared" si="51"/>
        <v>08</v>
      </c>
      <c r="B1150" t="str">
        <f t="shared" si="52"/>
        <v>136</v>
      </c>
      <c r="C1150" t="str">
        <f t="shared" si="53"/>
        <v>Ituzaingó</v>
      </c>
      <c r="D1150" t="s">
        <v>4083</v>
      </c>
      <c r="E1150">
        <v>1</v>
      </c>
      <c r="F1150">
        <v>0</v>
      </c>
      <c r="G1150">
        <v>8</v>
      </c>
      <c r="H1150" t="s">
        <v>4071</v>
      </c>
    </row>
    <row r="1151" spans="1:8" x14ac:dyDescent="0.35">
      <c r="A1151" t="str">
        <f t="shared" si="51"/>
        <v>08</v>
      </c>
      <c r="B1151" t="str">
        <f t="shared" si="52"/>
        <v>136</v>
      </c>
      <c r="C1151" t="str">
        <f t="shared" si="53"/>
        <v>Ituzaingó</v>
      </c>
      <c r="D1151" t="s">
        <v>4084</v>
      </c>
      <c r="E1151">
        <v>1</v>
      </c>
      <c r="F1151">
        <v>0</v>
      </c>
      <c r="G1151">
        <v>8</v>
      </c>
      <c r="H1151" t="s">
        <v>4071</v>
      </c>
    </row>
    <row r="1152" spans="1:8" x14ac:dyDescent="0.35">
      <c r="A1152" t="str">
        <f t="shared" si="51"/>
        <v>08</v>
      </c>
      <c r="B1152" t="str">
        <f t="shared" si="52"/>
        <v>136</v>
      </c>
      <c r="C1152" t="str">
        <f t="shared" si="53"/>
        <v>Ituzaingó</v>
      </c>
      <c r="D1152" t="s">
        <v>4085</v>
      </c>
      <c r="E1152">
        <v>1</v>
      </c>
      <c r="F1152">
        <v>24</v>
      </c>
      <c r="G1152">
        <v>8</v>
      </c>
      <c r="H1152" t="s">
        <v>4071</v>
      </c>
    </row>
    <row r="1153" spans="1:8" x14ac:dyDescent="0.35">
      <c r="A1153" t="str">
        <f t="shared" si="51"/>
        <v>08</v>
      </c>
      <c r="B1153" t="str">
        <f t="shared" si="52"/>
        <v>136</v>
      </c>
      <c r="C1153" t="str">
        <f t="shared" si="53"/>
        <v>Ituzaingó</v>
      </c>
      <c r="D1153" t="s">
        <v>4086</v>
      </c>
      <c r="E1153">
        <v>1</v>
      </c>
      <c r="F1153">
        <v>21</v>
      </c>
      <c r="G1153">
        <v>8</v>
      </c>
      <c r="H1153" t="s">
        <v>4071</v>
      </c>
    </row>
    <row r="1154" spans="1:8" x14ac:dyDescent="0.35">
      <c r="A1154" t="str">
        <f t="shared" si="51"/>
        <v>08</v>
      </c>
      <c r="B1154" t="str">
        <f t="shared" si="52"/>
        <v>136</v>
      </c>
      <c r="C1154" t="str">
        <f t="shared" si="53"/>
        <v>Ituzaingó</v>
      </c>
      <c r="D1154" t="s">
        <v>4087</v>
      </c>
      <c r="E1154">
        <v>1</v>
      </c>
      <c r="F1154">
        <v>14</v>
      </c>
      <c r="G1154">
        <v>8</v>
      </c>
      <c r="H1154" t="s">
        <v>4071</v>
      </c>
    </row>
    <row r="1155" spans="1:8" x14ac:dyDescent="0.35">
      <c r="A1155" t="str">
        <f t="shared" ref="A1155:A1218" si="54">+VLOOKUP(H1155,$K:$N,2,FALSE)</f>
        <v>08</v>
      </c>
      <c r="B1155" t="str">
        <f t="shared" ref="B1155:B1218" si="55">+VLOOKUP(H1155,$K:$N,3,FALSE)</f>
        <v>136</v>
      </c>
      <c r="C1155" t="str">
        <f t="shared" ref="C1155:C1218" si="56">+VLOOKUP(H1155,$K:$N,4,FALSE)</f>
        <v>Ituzaingó</v>
      </c>
      <c r="D1155" t="s">
        <v>4088</v>
      </c>
      <c r="E1155">
        <v>1</v>
      </c>
      <c r="F1155">
        <v>18</v>
      </c>
      <c r="G1155">
        <v>8</v>
      </c>
      <c r="H1155" t="s">
        <v>4071</v>
      </c>
    </row>
    <row r="1156" spans="1:8" x14ac:dyDescent="0.35">
      <c r="A1156" t="str">
        <f t="shared" si="54"/>
        <v>08</v>
      </c>
      <c r="B1156" t="str">
        <f t="shared" si="55"/>
        <v>136</v>
      </c>
      <c r="C1156" t="str">
        <f t="shared" si="56"/>
        <v>Ituzaingó</v>
      </c>
      <c r="D1156" t="s">
        <v>4089</v>
      </c>
      <c r="E1156">
        <v>1</v>
      </c>
      <c r="F1156">
        <v>18</v>
      </c>
      <c r="G1156">
        <v>8</v>
      </c>
      <c r="H1156" t="s">
        <v>4071</v>
      </c>
    </row>
    <row r="1157" spans="1:8" x14ac:dyDescent="0.35">
      <c r="A1157" t="str">
        <f t="shared" si="54"/>
        <v>08</v>
      </c>
      <c r="B1157" t="str">
        <f t="shared" si="55"/>
        <v>136</v>
      </c>
      <c r="C1157" t="str">
        <f t="shared" si="56"/>
        <v>Ituzaingó</v>
      </c>
      <c r="D1157" t="s">
        <v>4090</v>
      </c>
      <c r="E1157">
        <v>1</v>
      </c>
      <c r="F1157">
        <v>21</v>
      </c>
      <c r="G1157">
        <v>8</v>
      </c>
      <c r="H1157" t="s">
        <v>4071</v>
      </c>
    </row>
    <row r="1158" spans="1:8" x14ac:dyDescent="0.35">
      <c r="A1158" t="str">
        <f t="shared" si="54"/>
        <v>08</v>
      </c>
      <c r="B1158" t="str">
        <f t="shared" si="55"/>
        <v>136</v>
      </c>
      <c r="C1158" t="str">
        <f t="shared" si="56"/>
        <v>Ituzaingó</v>
      </c>
      <c r="D1158" t="s">
        <v>4091</v>
      </c>
      <c r="E1158">
        <v>1</v>
      </c>
      <c r="F1158">
        <v>15</v>
      </c>
      <c r="G1158">
        <v>8</v>
      </c>
      <c r="H1158" t="s">
        <v>4071</v>
      </c>
    </row>
    <row r="1159" spans="1:8" x14ac:dyDescent="0.35">
      <c r="A1159" t="str">
        <f t="shared" si="54"/>
        <v>08</v>
      </c>
      <c r="B1159" t="str">
        <f t="shared" si="55"/>
        <v>136</v>
      </c>
      <c r="C1159" t="str">
        <f t="shared" si="56"/>
        <v>Ituzaingó</v>
      </c>
      <c r="D1159" t="s">
        <v>4092</v>
      </c>
      <c r="E1159">
        <v>1</v>
      </c>
      <c r="F1159">
        <v>18</v>
      </c>
      <c r="G1159">
        <v>8</v>
      </c>
      <c r="H1159" t="s">
        <v>4071</v>
      </c>
    </row>
    <row r="1160" spans="1:8" x14ac:dyDescent="0.35">
      <c r="A1160" t="str">
        <f t="shared" si="54"/>
        <v>08</v>
      </c>
      <c r="B1160" t="str">
        <f t="shared" si="55"/>
        <v>136</v>
      </c>
      <c r="C1160" t="str">
        <f t="shared" si="56"/>
        <v>Ituzaingó</v>
      </c>
      <c r="D1160" t="s">
        <v>4093</v>
      </c>
      <c r="E1160">
        <v>1</v>
      </c>
      <c r="F1160">
        <v>20</v>
      </c>
      <c r="G1160">
        <v>8</v>
      </c>
      <c r="H1160" t="s">
        <v>4071</v>
      </c>
    </row>
    <row r="1161" spans="1:8" x14ac:dyDescent="0.35">
      <c r="A1161" t="str">
        <f t="shared" si="54"/>
        <v>08</v>
      </c>
      <c r="B1161" t="str">
        <f t="shared" si="55"/>
        <v>071</v>
      </c>
      <c r="C1161" t="str">
        <f t="shared" si="56"/>
        <v>Merlo</v>
      </c>
      <c r="D1161" t="s">
        <v>4094</v>
      </c>
      <c r="E1161">
        <v>2</v>
      </c>
      <c r="F1161">
        <v>49</v>
      </c>
      <c r="G1161">
        <v>8</v>
      </c>
      <c r="H1161" t="s">
        <v>1779</v>
      </c>
    </row>
    <row r="1162" spans="1:8" x14ac:dyDescent="0.35">
      <c r="A1162" t="str">
        <f t="shared" si="54"/>
        <v>08</v>
      </c>
      <c r="B1162" t="str">
        <f t="shared" si="55"/>
        <v>071</v>
      </c>
      <c r="C1162" t="str">
        <f t="shared" si="56"/>
        <v>Merlo</v>
      </c>
      <c r="D1162" t="s">
        <v>4095</v>
      </c>
      <c r="E1162">
        <v>1</v>
      </c>
      <c r="F1162">
        <v>33</v>
      </c>
      <c r="G1162">
        <v>8</v>
      </c>
      <c r="H1162" t="s">
        <v>1779</v>
      </c>
    </row>
    <row r="1163" spans="1:8" x14ac:dyDescent="0.35">
      <c r="A1163" t="str">
        <f t="shared" si="54"/>
        <v>08</v>
      </c>
      <c r="B1163" t="str">
        <f t="shared" si="55"/>
        <v>071</v>
      </c>
      <c r="C1163" t="str">
        <f t="shared" si="56"/>
        <v>Merlo</v>
      </c>
      <c r="D1163" t="s">
        <v>4096</v>
      </c>
      <c r="E1163">
        <v>2</v>
      </c>
      <c r="F1163">
        <v>51</v>
      </c>
      <c r="G1163">
        <v>8</v>
      </c>
      <c r="H1163" t="s">
        <v>1779</v>
      </c>
    </row>
    <row r="1164" spans="1:8" x14ac:dyDescent="0.35">
      <c r="A1164" t="str">
        <f t="shared" si="54"/>
        <v>08</v>
      </c>
      <c r="B1164" t="str">
        <f t="shared" si="55"/>
        <v>071</v>
      </c>
      <c r="C1164" t="str">
        <f t="shared" si="56"/>
        <v>Merlo</v>
      </c>
      <c r="D1164" t="s">
        <v>4097</v>
      </c>
      <c r="E1164">
        <v>1</v>
      </c>
      <c r="F1164">
        <v>0</v>
      </c>
      <c r="G1164">
        <v>8</v>
      </c>
      <c r="H1164" t="s">
        <v>1779</v>
      </c>
    </row>
    <row r="1165" spans="1:8" x14ac:dyDescent="0.35">
      <c r="A1165" t="str">
        <f t="shared" si="54"/>
        <v>08</v>
      </c>
      <c r="B1165" t="str">
        <f t="shared" si="55"/>
        <v>071</v>
      </c>
      <c r="C1165" t="str">
        <f t="shared" si="56"/>
        <v>Merlo</v>
      </c>
      <c r="D1165" t="s">
        <v>4098</v>
      </c>
      <c r="E1165">
        <v>1</v>
      </c>
      <c r="F1165">
        <v>22</v>
      </c>
      <c r="G1165">
        <v>8</v>
      </c>
      <c r="H1165" t="s">
        <v>1779</v>
      </c>
    </row>
    <row r="1166" spans="1:8" x14ac:dyDescent="0.35">
      <c r="A1166" t="str">
        <f t="shared" si="54"/>
        <v>08</v>
      </c>
      <c r="B1166" t="str">
        <f t="shared" si="55"/>
        <v>071</v>
      </c>
      <c r="C1166" t="str">
        <f t="shared" si="56"/>
        <v>Merlo</v>
      </c>
      <c r="D1166" t="s">
        <v>4099</v>
      </c>
      <c r="E1166">
        <v>2</v>
      </c>
      <c r="F1166">
        <v>45</v>
      </c>
      <c r="G1166">
        <v>8</v>
      </c>
      <c r="H1166" t="s">
        <v>1779</v>
      </c>
    </row>
    <row r="1167" spans="1:8" x14ac:dyDescent="0.35">
      <c r="A1167" t="str">
        <f t="shared" si="54"/>
        <v>08</v>
      </c>
      <c r="B1167" t="str">
        <f t="shared" si="55"/>
        <v>071</v>
      </c>
      <c r="C1167" t="str">
        <f t="shared" si="56"/>
        <v>Merlo</v>
      </c>
      <c r="D1167" t="s">
        <v>4100</v>
      </c>
      <c r="E1167">
        <v>1</v>
      </c>
      <c r="F1167">
        <v>24</v>
      </c>
      <c r="G1167">
        <v>8</v>
      </c>
      <c r="H1167" t="s">
        <v>1779</v>
      </c>
    </row>
    <row r="1168" spans="1:8" x14ac:dyDescent="0.35">
      <c r="A1168" t="str">
        <f t="shared" si="54"/>
        <v>08</v>
      </c>
      <c r="B1168" t="str">
        <f t="shared" si="55"/>
        <v>071</v>
      </c>
      <c r="C1168" t="str">
        <f t="shared" si="56"/>
        <v>Merlo</v>
      </c>
      <c r="D1168" t="s">
        <v>4101</v>
      </c>
      <c r="E1168">
        <v>1</v>
      </c>
      <c r="F1168">
        <v>13</v>
      </c>
      <c r="G1168">
        <v>8</v>
      </c>
      <c r="H1168" t="s">
        <v>1779</v>
      </c>
    </row>
    <row r="1169" spans="1:8" x14ac:dyDescent="0.35">
      <c r="A1169" t="str">
        <f t="shared" si="54"/>
        <v>08</v>
      </c>
      <c r="B1169" t="str">
        <f t="shared" si="55"/>
        <v>071</v>
      </c>
      <c r="C1169" t="str">
        <f t="shared" si="56"/>
        <v>Merlo</v>
      </c>
      <c r="D1169" t="s">
        <v>4102</v>
      </c>
      <c r="E1169">
        <v>3</v>
      </c>
      <c r="F1169">
        <v>88</v>
      </c>
      <c r="G1169">
        <v>8</v>
      </c>
      <c r="H1169" t="s">
        <v>1779</v>
      </c>
    </row>
    <row r="1170" spans="1:8" x14ac:dyDescent="0.35">
      <c r="A1170" t="str">
        <f t="shared" si="54"/>
        <v>08</v>
      </c>
      <c r="B1170" t="str">
        <f t="shared" si="55"/>
        <v>071</v>
      </c>
      <c r="C1170" t="str">
        <f t="shared" si="56"/>
        <v>Merlo</v>
      </c>
      <c r="D1170" t="s">
        <v>2321</v>
      </c>
      <c r="E1170">
        <v>2</v>
      </c>
      <c r="F1170">
        <v>49</v>
      </c>
      <c r="G1170">
        <v>8</v>
      </c>
      <c r="H1170" t="s">
        <v>1779</v>
      </c>
    </row>
    <row r="1171" spans="1:8" x14ac:dyDescent="0.35">
      <c r="A1171" t="str">
        <f t="shared" si="54"/>
        <v>08</v>
      </c>
      <c r="B1171" t="str">
        <f t="shared" si="55"/>
        <v>071</v>
      </c>
      <c r="C1171" t="str">
        <f t="shared" si="56"/>
        <v>Merlo</v>
      </c>
      <c r="D1171" t="s">
        <v>4103</v>
      </c>
      <c r="E1171">
        <v>2</v>
      </c>
      <c r="F1171">
        <v>42</v>
      </c>
      <c r="G1171">
        <v>8</v>
      </c>
      <c r="H1171" t="s">
        <v>1779</v>
      </c>
    </row>
    <row r="1172" spans="1:8" x14ac:dyDescent="0.35">
      <c r="A1172" t="str">
        <f t="shared" si="54"/>
        <v>08</v>
      </c>
      <c r="B1172" t="str">
        <f t="shared" si="55"/>
        <v>071</v>
      </c>
      <c r="C1172" t="str">
        <f t="shared" si="56"/>
        <v>Merlo</v>
      </c>
      <c r="D1172" t="s">
        <v>4104</v>
      </c>
      <c r="E1172">
        <v>2</v>
      </c>
      <c r="F1172">
        <v>65</v>
      </c>
      <c r="G1172">
        <v>8</v>
      </c>
      <c r="H1172" t="s">
        <v>1779</v>
      </c>
    </row>
    <row r="1173" spans="1:8" x14ac:dyDescent="0.35">
      <c r="A1173" t="str">
        <f t="shared" si="54"/>
        <v>08</v>
      </c>
      <c r="B1173" t="str">
        <f t="shared" si="55"/>
        <v>071</v>
      </c>
      <c r="C1173" t="str">
        <f t="shared" si="56"/>
        <v>Merlo</v>
      </c>
      <c r="D1173" t="s">
        <v>4105</v>
      </c>
      <c r="E1173">
        <v>3</v>
      </c>
      <c r="F1173">
        <v>56</v>
      </c>
      <c r="G1173">
        <v>8</v>
      </c>
      <c r="H1173" t="s">
        <v>1779</v>
      </c>
    </row>
    <row r="1174" spans="1:8" x14ac:dyDescent="0.35">
      <c r="A1174" t="str">
        <f t="shared" si="54"/>
        <v>08</v>
      </c>
      <c r="B1174" t="str">
        <f t="shared" si="55"/>
        <v>071</v>
      </c>
      <c r="C1174" t="str">
        <f t="shared" si="56"/>
        <v>Merlo</v>
      </c>
      <c r="D1174" t="s">
        <v>4106</v>
      </c>
      <c r="E1174">
        <v>5</v>
      </c>
      <c r="F1174">
        <v>103</v>
      </c>
      <c r="G1174">
        <v>8</v>
      </c>
      <c r="H1174" t="s">
        <v>1779</v>
      </c>
    </row>
    <row r="1175" spans="1:8" x14ac:dyDescent="0.35">
      <c r="A1175" t="str">
        <f t="shared" si="54"/>
        <v>08</v>
      </c>
      <c r="B1175" t="str">
        <f t="shared" si="55"/>
        <v>071</v>
      </c>
      <c r="C1175" t="str">
        <f t="shared" si="56"/>
        <v>Merlo</v>
      </c>
      <c r="D1175" t="s">
        <v>4107</v>
      </c>
      <c r="E1175">
        <v>2</v>
      </c>
      <c r="F1175">
        <v>44</v>
      </c>
      <c r="G1175">
        <v>8</v>
      </c>
      <c r="H1175" t="s">
        <v>1779</v>
      </c>
    </row>
    <row r="1176" spans="1:8" x14ac:dyDescent="0.35">
      <c r="A1176" t="str">
        <f t="shared" si="54"/>
        <v>08</v>
      </c>
      <c r="B1176" t="str">
        <f t="shared" si="55"/>
        <v>071</v>
      </c>
      <c r="C1176" t="str">
        <f t="shared" si="56"/>
        <v>Merlo</v>
      </c>
      <c r="D1176" t="s">
        <v>4108</v>
      </c>
      <c r="E1176">
        <v>5</v>
      </c>
      <c r="F1176">
        <v>129</v>
      </c>
      <c r="G1176">
        <v>8</v>
      </c>
      <c r="H1176" t="s">
        <v>1779</v>
      </c>
    </row>
    <row r="1177" spans="1:8" x14ac:dyDescent="0.35">
      <c r="A1177" t="str">
        <f t="shared" si="54"/>
        <v>08</v>
      </c>
      <c r="B1177" t="str">
        <f t="shared" si="55"/>
        <v>071</v>
      </c>
      <c r="C1177" t="str">
        <f t="shared" si="56"/>
        <v>Merlo</v>
      </c>
      <c r="D1177" t="s">
        <v>4109</v>
      </c>
      <c r="E1177">
        <v>4</v>
      </c>
      <c r="F1177">
        <v>92</v>
      </c>
      <c r="G1177">
        <v>8</v>
      </c>
      <c r="H1177" t="s">
        <v>1779</v>
      </c>
    </row>
    <row r="1178" spans="1:8" x14ac:dyDescent="0.35">
      <c r="A1178" t="str">
        <f t="shared" si="54"/>
        <v>08</v>
      </c>
      <c r="B1178" t="str">
        <f t="shared" si="55"/>
        <v>071</v>
      </c>
      <c r="C1178" t="str">
        <f t="shared" si="56"/>
        <v>Merlo</v>
      </c>
      <c r="D1178" t="s">
        <v>4110</v>
      </c>
      <c r="E1178">
        <v>1</v>
      </c>
      <c r="F1178">
        <v>23</v>
      </c>
      <c r="G1178">
        <v>8</v>
      </c>
      <c r="H1178" t="s">
        <v>1779</v>
      </c>
    </row>
    <row r="1179" spans="1:8" x14ac:dyDescent="0.35">
      <c r="A1179" t="str">
        <f t="shared" si="54"/>
        <v>08</v>
      </c>
      <c r="B1179" t="str">
        <f t="shared" si="55"/>
        <v>071</v>
      </c>
      <c r="C1179" t="str">
        <f t="shared" si="56"/>
        <v>Merlo</v>
      </c>
      <c r="D1179" t="s">
        <v>4111</v>
      </c>
      <c r="E1179">
        <v>1</v>
      </c>
      <c r="F1179">
        <v>14</v>
      </c>
      <c r="G1179">
        <v>8</v>
      </c>
      <c r="H1179" t="s">
        <v>1779</v>
      </c>
    </row>
    <row r="1180" spans="1:8" x14ac:dyDescent="0.35">
      <c r="A1180" t="str">
        <f t="shared" si="54"/>
        <v>08</v>
      </c>
      <c r="B1180" t="str">
        <f t="shared" si="55"/>
        <v>071</v>
      </c>
      <c r="C1180" t="str">
        <f t="shared" si="56"/>
        <v>Merlo</v>
      </c>
      <c r="D1180" t="s">
        <v>4112</v>
      </c>
      <c r="E1180">
        <v>6</v>
      </c>
      <c r="F1180">
        <v>113</v>
      </c>
      <c r="G1180">
        <v>8</v>
      </c>
      <c r="H1180" t="s">
        <v>1779</v>
      </c>
    </row>
    <row r="1181" spans="1:8" x14ac:dyDescent="0.35">
      <c r="A1181" t="str">
        <f t="shared" si="54"/>
        <v>08</v>
      </c>
      <c r="B1181" t="str">
        <f t="shared" si="55"/>
        <v>071</v>
      </c>
      <c r="C1181" t="str">
        <f t="shared" si="56"/>
        <v>Merlo</v>
      </c>
      <c r="D1181" t="s">
        <v>4113</v>
      </c>
      <c r="E1181">
        <v>4</v>
      </c>
      <c r="F1181">
        <v>84</v>
      </c>
      <c r="G1181">
        <v>8</v>
      </c>
      <c r="H1181" t="s">
        <v>1779</v>
      </c>
    </row>
    <row r="1182" spans="1:8" x14ac:dyDescent="0.35">
      <c r="A1182" t="str">
        <f t="shared" si="54"/>
        <v>08</v>
      </c>
      <c r="B1182" t="str">
        <f t="shared" si="55"/>
        <v>071</v>
      </c>
      <c r="C1182" t="str">
        <f t="shared" si="56"/>
        <v>Merlo</v>
      </c>
      <c r="D1182" t="s">
        <v>4114</v>
      </c>
      <c r="E1182">
        <v>2</v>
      </c>
      <c r="F1182">
        <v>41</v>
      </c>
      <c r="G1182">
        <v>8</v>
      </c>
      <c r="H1182" t="s">
        <v>1779</v>
      </c>
    </row>
    <row r="1183" spans="1:8" x14ac:dyDescent="0.35">
      <c r="A1183" t="str">
        <f t="shared" si="54"/>
        <v>08</v>
      </c>
      <c r="B1183" t="str">
        <f t="shared" si="55"/>
        <v>071</v>
      </c>
      <c r="C1183" t="str">
        <f t="shared" si="56"/>
        <v>Merlo</v>
      </c>
      <c r="D1183" t="s">
        <v>4115</v>
      </c>
      <c r="E1183">
        <v>4</v>
      </c>
      <c r="F1183">
        <v>109</v>
      </c>
      <c r="G1183">
        <v>8</v>
      </c>
      <c r="H1183" t="s">
        <v>1779</v>
      </c>
    </row>
    <row r="1184" spans="1:8" x14ac:dyDescent="0.35">
      <c r="A1184" t="str">
        <f t="shared" si="54"/>
        <v>08</v>
      </c>
      <c r="B1184" t="str">
        <f t="shared" si="55"/>
        <v>071</v>
      </c>
      <c r="C1184" t="str">
        <f t="shared" si="56"/>
        <v>Merlo</v>
      </c>
      <c r="D1184" t="s">
        <v>4116</v>
      </c>
      <c r="E1184">
        <v>4</v>
      </c>
      <c r="F1184">
        <v>45</v>
      </c>
      <c r="G1184">
        <v>8</v>
      </c>
      <c r="H1184" t="s">
        <v>1779</v>
      </c>
    </row>
    <row r="1185" spans="1:8" x14ac:dyDescent="0.35">
      <c r="A1185" t="str">
        <f t="shared" si="54"/>
        <v>08</v>
      </c>
      <c r="B1185" t="str">
        <f t="shared" si="55"/>
        <v>071</v>
      </c>
      <c r="C1185" t="str">
        <f t="shared" si="56"/>
        <v>Merlo</v>
      </c>
      <c r="D1185" t="s">
        <v>4117</v>
      </c>
      <c r="E1185">
        <v>2</v>
      </c>
      <c r="F1185">
        <v>36</v>
      </c>
      <c r="G1185">
        <v>8</v>
      </c>
      <c r="H1185" t="s">
        <v>1779</v>
      </c>
    </row>
    <row r="1186" spans="1:8" x14ac:dyDescent="0.35">
      <c r="A1186" t="str">
        <f t="shared" si="54"/>
        <v>08</v>
      </c>
      <c r="B1186" t="str">
        <f t="shared" si="55"/>
        <v>071</v>
      </c>
      <c r="C1186" t="str">
        <f t="shared" si="56"/>
        <v>Merlo</v>
      </c>
      <c r="D1186" t="s">
        <v>4118</v>
      </c>
      <c r="E1186">
        <v>2</v>
      </c>
      <c r="F1186">
        <v>49</v>
      </c>
      <c r="G1186">
        <v>8</v>
      </c>
      <c r="H1186" t="s">
        <v>1779</v>
      </c>
    </row>
    <row r="1187" spans="1:8" x14ac:dyDescent="0.35">
      <c r="A1187" t="str">
        <f t="shared" si="54"/>
        <v>08</v>
      </c>
      <c r="B1187" t="str">
        <f t="shared" si="55"/>
        <v>071</v>
      </c>
      <c r="C1187" t="str">
        <f t="shared" si="56"/>
        <v>Merlo</v>
      </c>
      <c r="D1187" t="s">
        <v>4119</v>
      </c>
      <c r="E1187">
        <v>4</v>
      </c>
      <c r="F1187">
        <v>96</v>
      </c>
      <c r="G1187">
        <v>8</v>
      </c>
      <c r="H1187" t="s">
        <v>1779</v>
      </c>
    </row>
    <row r="1188" spans="1:8" x14ac:dyDescent="0.35">
      <c r="A1188" t="str">
        <f t="shared" si="54"/>
        <v>08</v>
      </c>
      <c r="B1188" t="str">
        <f t="shared" si="55"/>
        <v>071</v>
      </c>
      <c r="C1188" t="str">
        <f t="shared" si="56"/>
        <v>Merlo</v>
      </c>
      <c r="D1188" t="s">
        <v>4120</v>
      </c>
      <c r="E1188">
        <v>5</v>
      </c>
      <c r="F1188">
        <v>91</v>
      </c>
      <c r="G1188">
        <v>8</v>
      </c>
      <c r="H1188" t="s">
        <v>1779</v>
      </c>
    </row>
    <row r="1189" spans="1:8" x14ac:dyDescent="0.35">
      <c r="A1189" t="str">
        <f t="shared" si="54"/>
        <v>08</v>
      </c>
      <c r="B1189" t="str">
        <f t="shared" si="55"/>
        <v>071</v>
      </c>
      <c r="C1189" t="str">
        <f t="shared" si="56"/>
        <v>Merlo</v>
      </c>
      <c r="D1189" t="s">
        <v>4121</v>
      </c>
      <c r="E1189">
        <v>1</v>
      </c>
      <c r="F1189">
        <v>17</v>
      </c>
      <c r="G1189">
        <v>8</v>
      </c>
      <c r="H1189" t="s">
        <v>1779</v>
      </c>
    </row>
    <row r="1190" spans="1:8" x14ac:dyDescent="0.35">
      <c r="A1190" t="str">
        <f t="shared" si="54"/>
        <v>08</v>
      </c>
      <c r="B1190" t="str">
        <f t="shared" si="55"/>
        <v>071</v>
      </c>
      <c r="C1190" t="str">
        <f t="shared" si="56"/>
        <v>Merlo</v>
      </c>
      <c r="D1190" t="s">
        <v>4122</v>
      </c>
      <c r="E1190">
        <v>5</v>
      </c>
      <c r="F1190">
        <v>78</v>
      </c>
      <c r="G1190">
        <v>8</v>
      </c>
      <c r="H1190" t="s">
        <v>1779</v>
      </c>
    </row>
    <row r="1191" spans="1:8" x14ac:dyDescent="0.35">
      <c r="A1191" t="str">
        <f t="shared" si="54"/>
        <v>08</v>
      </c>
      <c r="B1191" t="str">
        <f t="shared" si="55"/>
        <v>071</v>
      </c>
      <c r="C1191" t="str">
        <f t="shared" si="56"/>
        <v>Merlo</v>
      </c>
      <c r="D1191" t="s">
        <v>4123</v>
      </c>
      <c r="E1191">
        <v>3</v>
      </c>
      <c r="F1191">
        <v>58</v>
      </c>
      <c r="G1191">
        <v>8</v>
      </c>
      <c r="H1191" t="s">
        <v>1779</v>
      </c>
    </row>
    <row r="1192" spans="1:8" x14ac:dyDescent="0.35">
      <c r="A1192" t="str">
        <f t="shared" si="54"/>
        <v>08</v>
      </c>
      <c r="B1192" t="str">
        <f t="shared" si="55"/>
        <v>071</v>
      </c>
      <c r="C1192" t="str">
        <f t="shared" si="56"/>
        <v>Merlo</v>
      </c>
      <c r="D1192" t="s">
        <v>4124</v>
      </c>
      <c r="E1192">
        <v>1</v>
      </c>
      <c r="F1192">
        <v>21</v>
      </c>
      <c r="G1192">
        <v>8</v>
      </c>
      <c r="H1192" t="s">
        <v>1779</v>
      </c>
    </row>
    <row r="1193" spans="1:8" x14ac:dyDescent="0.35">
      <c r="A1193" t="str">
        <f t="shared" si="54"/>
        <v>08</v>
      </c>
      <c r="B1193" t="str">
        <f t="shared" si="55"/>
        <v>071</v>
      </c>
      <c r="C1193" t="str">
        <f t="shared" si="56"/>
        <v>Merlo</v>
      </c>
      <c r="D1193" t="s">
        <v>4125</v>
      </c>
      <c r="E1193">
        <v>1</v>
      </c>
      <c r="F1193">
        <v>17</v>
      </c>
      <c r="G1193">
        <v>8</v>
      </c>
      <c r="H1193" t="s">
        <v>1779</v>
      </c>
    </row>
    <row r="1194" spans="1:8" x14ac:dyDescent="0.35">
      <c r="A1194" t="str">
        <f t="shared" si="54"/>
        <v>08</v>
      </c>
      <c r="B1194" t="str">
        <f t="shared" si="55"/>
        <v>071</v>
      </c>
      <c r="C1194" t="str">
        <f t="shared" si="56"/>
        <v>Merlo</v>
      </c>
      <c r="D1194" t="s">
        <v>4126</v>
      </c>
      <c r="E1194">
        <v>4</v>
      </c>
      <c r="F1194">
        <v>88</v>
      </c>
      <c r="G1194">
        <v>8</v>
      </c>
      <c r="H1194" t="s">
        <v>1779</v>
      </c>
    </row>
    <row r="1195" spans="1:8" x14ac:dyDescent="0.35">
      <c r="A1195" t="str">
        <f t="shared" si="54"/>
        <v>08</v>
      </c>
      <c r="B1195" t="str">
        <f t="shared" si="55"/>
        <v>071</v>
      </c>
      <c r="C1195" t="str">
        <f t="shared" si="56"/>
        <v>Merlo</v>
      </c>
      <c r="D1195" t="s">
        <v>4127</v>
      </c>
      <c r="E1195">
        <v>4</v>
      </c>
      <c r="F1195">
        <v>106</v>
      </c>
      <c r="G1195">
        <v>8</v>
      </c>
      <c r="H1195" t="s">
        <v>1779</v>
      </c>
    </row>
    <row r="1196" spans="1:8" x14ac:dyDescent="0.35">
      <c r="A1196" t="str">
        <f t="shared" si="54"/>
        <v>08</v>
      </c>
      <c r="B1196" t="str">
        <f t="shared" si="55"/>
        <v>071</v>
      </c>
      <c r="C1196" t="str">
        <f t="shared" si="56"/>
        <v>Merlo</v>
      </c>
      <c r="D1196" t="s">
        <v>4128</v>
      </c>
      <c r="E1196">
        <v>3</v>
      </c>
      <c r="F1196">
        <v>87</v>
      </c>
      <c r="G1196">
        <v>8</v>
      </c>
      <c r="H1196" t="s">
        <v>1779</v>
      </c>
    </row>
    <row r="1197" spans="1:8" x14ac:dyDescent="0.35">
      <c r="A1197" t="str">
        <f t="shared" si="54"/>
        <v>08</v>
      </c>
      <c r="B1197" t="str">
        <f t="shared" si="55"/>
        <v>071</v>
      </c>
      <c r="C1197" t="str">
        <f t="shared" si="56"/>
        <v>Merlo</v>
      </c>
      <c r="D1197" t="s">
        <v>4129</v>
      </c>
      <c r="E1197">
        <v>6</v>
      </c>
      <c r="F1197">
        <v>137</v>
      </c>
      <c r="G1197">
        <v>8</v>
      </c>
      <c r="H1197" t="s">
        <v>1779</v>
      </c>
    </row>
    <row r="1198" spans="1:8" x14ac:dyDescent="0.35">
      <c r="A1198" t="str">
        <f t="shared" si="54"/>
        <v>08</v>
      </c>
      <c r="B1198" t="str">
        <f t="shared" si="55"/>
        <v>071</v>
      </c>
      <c r="C1198" t="str">
        <f t="shared" si="56"/>
        <v>Merlo</v>
      </c>
      <c r="D1198" t="s">
        <v>4130</v>
      </c>
      <c r="E1198">
        <v>4</v>
      </c>
      <c r="F1198">
        <v>106</v>
      </c>
      <c r="G1198">
        <v>8</v>
      </c>
      <c r="H1198" t="s">
        <v>1779</v>
      </c>
    </row>
    <row r="1199" spans="1:8" x14ac:dyDescent="0.35">
      <c r="A1199" t="str">
        <f t="shared" si="54"/>
        <v>08</v>
      </c>
      <c r="B1199" t="str">
        <f t="shared" si="55"/>
        <v>071</v>
      </c>
      <c r="C1199" t="str">
        <f t="shared" si="56"/>
        <v>Merlo</v>
      </c>
      <c r="D1199" t="s">
        <v>4131</v>
      </c>
      <c r="E1199">
        <v>4</v>
      </c>
      <c r="F1199">
        <v>68</v>
      </c>
      <c r="G1199">
        <v>8</v>
      </c>
      <c r="H1199" t="s">
        <v>1779</v>
      </c>
    </row>
    <row r="1200" spans="1:8" x14ac:dyDescent="0.35">
      <c r="A1200" t="str">
        <f t="shared" si="54"/>
        <v>08</v>
      </c>
      <c r="B1200" t="str">
        <f t="shared" si="55"/>
        <v>071</v>
      </c>
      <c r="C1200" t="str">
        <f t="shared" si="56"/>
        <v>Merlo</v>
      </c>
      <c r="D1200" t="s">
        <v>4132</v>
      </c>
      <c r="E1200">
        <v>4</v>
      </c>
      <c r="F1200">
        <v>122</v>
      </c>
      <c r="G1200">
        <v>8</v>
      </c>
      <c r="H1200" t="s">
        <v>1779</v>
      </c>
    </row>
    <row r="1201" spans="1:8" x14ac:dyDescent="0.35">
      <c r="A1201" t="str">
        <f t="shared" si="54"/>
        <v>08</v>
      </c>
      <c r="B1201" t="str">
        <f t="shared" si="55"/>
        <v>071</v>
      </c>
      <c r="C1201" t="str">
        <f t="shared" si="56"/>
        <v>Merlo</v>
      </c>
      <c r="D1201" t="s">
        <v>4133</v>
      </c>
      <c r="E1201">
        <v>3</v>
      </c>
      <c r="F1201">
        <v>64</v>
      </c>
      <c r="G1201">
        <v>8</v>
      </c>
      <c r="H1201" t="s">
        <v>1779</v>
      </c>
    </row>
    <row r="1202" spans="1:8" x14ac:dyDescent="0.35">
      <c r="A1202" t="str">
        <f t="shared" si="54"/>
        <v>08</v>
      </c>
      <c r="B1202" t="str">
        <f t="shared" si="55"/>
        <v>071</v>
      </c>
      <c r="C1202" t="str">
        <f t="shared" si="56"/>
        <v>Merlo</v>
      </c>
      <c r="D1202" t="s">
        <v>4134</v>
      </c>
      <c r="E1202">
        <v>4</v>
      </c>
      <c r="F1202">
        <v>106</v>
      </c>
      <c r="G1202">
        <v>8</v>
      </c>
      <c r="H1202" t="s">
        <v>1779</v>
      </c>
    </row>
    <row r="1203" spans="1:8" x14ac:dyDescent="0.35">
      <c r="A1203" t="str">
        <f t="shared" si="54"/>
        <v>08</v>
      </c>
      <c r="B1203" t="str">
        <f t="shared" si="55"/>
        <v>071</v>
      </c>
      <c r="C1203" t="str">
        <f t="shared" si="56"/>
        <v>Merlo</v>
      </c>
      <c r="D1203" t="s">
        <v>4135</v>
      </c>
      <c r="E1203">
        <v>7</v>
      </c>
      <c r="F1203">
        <v>151</v>
      </c>
      <c r="G1203">
        <v>8</v>
      </c>
      <c r="H1203" t="s">
        <v>1779</v>
      </c>
    </row>
    <row r="1204" spans="1:8" x14ac:dyDescent="0.35">
      <c r="A1204" t="str">
        <f t="shared" si="54"/>
        <v>08</v>
      </c>
      <c r="B1204" t="str">
        <f t="shared" si="55"/>
        <v>071</v>
      </c>
      <c r="C1204" t="str">
        <f t="shared" si="56"/>
        <v>Merlo</v>
      </c>
      <c r="D1204" t="s">
        <v>4136</v>
      </c>
      <c r="E1204">
        <v>7</v>
      </c>
      <c r="F1204">
        <v>186</v>
      </c>
      <c r="G1204">
        <v>8</v>
      </c>
      <c r="H1204" t="s">
        <v>1779</v>
      </c>
    </row>
    <row r="1205" spans="1:8" x14ac:dyDescent="0.35">
      <c r="A1205" t="str">
        <f t="shared" si="54"/>
        <v>08</v>
      </c>
      <c r="B1205" t="str">
        <f t="shared" si="55"/>
        <v>071</v>
      </c>
      <c r="C1205" t="str">
        <f t="shared" si="56"/>
        <v>Merlo</v>
      </c>
      <c r="D1205" t="s">
        <v>4137</v>
      </c>
      <c r="E1205">
        <v>1</v>
      </c>
      <c r="F1205">
        <v>27</v>
      </c>
      <c r="G1205">
        <v>8</v>
      </c>
      <c r="H1205" t="s">
        <v>1779</v>
      </c>
    </row>
    <row r="1206" spans="1:8" x14ac:dyDescent="0.35">
      <c r="A1206" t="str">
        <f t="shared" si="54"/>
        <v>08</v>
      </c>
      <c r="B1206" t="str">
        <f t="shared" si="55"/>
        <v>071</v>
      </c>
      <c r="C1206" t="str">
        <f t="shared" si="56"/>
        <v>Merlo</v>
      </c>
      <c r="D1206" t="s">
        <v>4138</v>
      </c>
      <c r="E1206">
        <v>1</v>
      </c>
      <c r="F1206">
        <v>35</v>
      </c>
      <c r="G1206">
        <v>8</v>
      </c>
      <c r="H1206" t="s">
        <v>1779</v>
      </c>
    </row>
    <row r="1207" spans="1:8" x14ac:dyDescent="0.35">
      <c r="A1207" t="str">
        <f t="shared" si="54"/>
        <v>08</v>
      </c>
      <c r="B1207" t="str">
        <f t="shared" si="55"/>
        <v>071</v>
      </c>
      <c r="C1207" t="str">
        <f t="shared" si="56"/>
        <v>Merlo</v>
      </c>
      <c r="D1207" t="s">
        <v>4139</v>
      </c>
      <c r="E1207">
        <v>1</v>
      </c>
      <c r="F1207">
        <v>23</v>
      </c>
      <c r="G1207">
        <v>8</v>
      </c>
      <c r="H1207" t="s">
        <v>1779</v>
      </c>
    </row>
    <row r="1208" spans="1:8" x14ac:dyDescent="0.35">
      <c r="A1208" t="str">
        <f t="shared" si="54"/>
        <v>08</v>
      </c>
      <c r="B1208" t="str">
        <f t="shared" si="55"/>
        <v>071</v>
      </c>
      <c r="C1208" t="str">
        <f t="shared" si="56"/>
        <v>Merlo</v>
      </c>
      <c r="D1208" t="s">
        <v>4140</v>
      </c>
      <c r="E1208">
        <v>1</v>
      </c>
      <c r="F1208">
        <v>18</v>
      </c>
      <c r="G1208">
        <v>8</v>
      </c>
      <c r="H1208" t="s">
        <v>1779</v>
      </c>
    </row>
    <row r="1209" spans="1:8" x14ac:dyDescent="0.35">
      <c r="A1209" t="str">
        <f t="shared" si="54"/>
        <v>08</v>
      </c>
      <c r="B1209" t="str">
        <f t="shared" si="55"/>
        <v>071</v>
      </c>
      <c r="C1209" t="str">
        <f t="shared" si="56"/>
        <v>Merlo</v>
      </c>
      <c r="D1209" t="s">
        <v>4141</v>
      </c>
      <c r="E1209">
        <v>1</v>
      </c>
      <c r="F1209">
        <v>19</v>
      </c>
      <c r="G1209">
        <v>8</v>
      </c>
      <c r="H1209" t="s">
        <v>1779</v>
      </c>
    </row>
    <row r="1210" spans="1:8" x14ac:dyDescent="0.35">
      <c r="A1210" t="str">
        <f t="shared" si="54"/>
        <v>08</v>
      </c>
      <c r="B1210" t="str">
        <f t="shared" si="55"/>
        <v>071</v>
      </c>
      <c r="C1210" t="str">
        <f t="shared" si="56"/>
        <v>Merlo</v>
      </c>
      <c r="D1210" t="s">
        <v>4142</v>
      </c>
      <c r="E1210">
        <v>2</v>
      </c>
      <c r="F1210">
        <v>42</v>
      </c>
      <c r="G1210">
        <v>8</v>
      </c>
      <c r="H1210" t="s">
        <v>1779</v>
      </c>
    </row>
    <row r="1211" spans="1:8" x14ac:dyDescent="0.35">
      <c r="A1211" t="str">
        <f t="shared" si="54"/>
        <v>08</v>
      </c>
      <c r="B1211" t="str">
        <f t="shared" si="55"/>
        <v>071</v>
      </c>
      <c r="C1211" t="str">
        <f t="shared" si="56"/>
        <v>Merlo</v>
      </c>
      <c r="D1211" t="s">
        <v>4143</v>
      </c>
      <c r="E1211">
        <v>1</v>
      </c>
      <c r="F1211">
        <v>25</v>
      </c>
      <c r="G1211">
        <v>8</v>
      </c>
      <c r="H1211" t="s">
        <v>1779</v>
      </c>
    </row>
    <row r="1212" spans="1:8" x14ac:dyDescent="0.35">
      <c r="A1212" t="str">
        <f t="shared" si="54"/>
        <v>08</v>
      </c>
      <c r="B1212" t="str">
        <f t="shared" si="55"/>
        <v>071</v>
      </c>
      <c r="C1212" t="str">
        <f t="shared" si="56"/>
        <v>Merlo</v>
      </c>
      <c r="D1212" t="s">
        <v>4144</v>
      </c>
      <c r="E1212">
        <v>4</v>
      </c>
      <c r="F1212">
        <v>66</v>
      </c>
      <c r="G1212">
        <v>8</v>
      </c>
      <c r="H1212" t="s">
        <v>1779</v>
      </c>
    </row>
    <row r="1213" spans="1:8" x14ac:dyDescent="0.35">
      <c r="A1213" t="str">
        <f t="shared" si="54"/>
        <v>08</v>
      </c>
      <c r="B1213" t="str">
        <f t="shared" si="55"/>
        <v>071</v>
      </c>
      <c r="C1213" t="str">
        <f t="shared" si="56"/>
        <v>Merlo</v>
      </c>
      <c r="D1213" t="s">
        <v>4145</v>
      </c>
      <c r="E1213">
        <v>2</v>
      </c>
      <c r="F1213">
        <v>67</v>
      </c>
      <c r="G1213">
        <v>8</v>
      </c>
      <c r="H1213" t="s">
        <v>1779</v>
      </c>
    </row>
    <row r="1214" spans="1:8" x14ac:dyDescent="0.35">
      <c r="A1214" t="str">
        <f t="shared" si="54"/>
        <v>08</v>
      </c>
      <c r="B1214" t="str">
        <f t="shared" si="55"/>
        <v>071</v>
      </c>
      <c r="C1214" t="str">
        <f t="shared" si="56"/>
        <v>Merlo</v>
      </c>
      <c r="D1214" t="s">
        <v>4146</v>
      </c>
      <c r="E1214">
        <v>1</v>
      </c>
      <c r="F1214">
        <v>15</v>
      </c>
      <c r="G1214">
        <v>8</v>
      </c>
      <c r="H1214" t="s">
        <v>1779</v>
      </c>
    </row>
    <row r="1215" spans="1:8" x14ac:dyDescent="0.35">
      <c r="A1215" t="str">
        <f t="shared" si="54"/>
        <v>08</v>
      </c>
      <c r="B1215" t="str">
        <f t="shared" si="55"/>
        <v>071</v>
      </c>
      <c r="C1215" t="str">
        <f t="shared" si="56"/>
        <v>Merlo</v>
      </c>
      <c r="D1215" t="s">
        <v>4147</v>
      </c>
      <c r="E1215">
        <v>1</v>
      </c>
      <c r="F1215">
        <v>22</v>
      </c>
      <c r="G1215">
        <v>8</v>
      </c>
      <c r="H1215" t="s">
        <v>1779</v>
      </c>
    </row>
    <row r="1216" spans="1:8" x14ac:dyDescent="0.35">
      <c r="A1216" t="str">
        <f t="shared" si="54"/>
        <v>08</v>
      </c>
      <c r="B1216" t="str">
        <f t="shared" si="55"/>
        <v>071</v>
      </c>
      <c r="C1216" t="str">
        <f t="shared" si="56"/>
        <v>Merlo</v>
      </c>
      <c r="D1216" t="s">
        <v>4148</v>
      </c>
      <c r="E1216">
        <v>1</v>
      </c>
      <c r="F1216">
        <v>18</v>
      </c>
      <c r="G1216">
        <v>8</v>
      </c>
      <c r="H1216" t="s">
        <v>1779</v>
      </c>
    </row>
    <row r="1217" spans="1:8" x14ac:dyDescent="0.35">
      <c r="A1217" t="str">
        <f t="shared" si="54"/>
        <v>08</v>
      </c>
      <c r="B1217" t="str">
        <f t="shared" si="55"/>
        <v>071</v>
      </c>
      <c r="C1217" t="str">
        <f t="shared" si="56"/>
        <v>Merlo</v>
      </c>
      <c r="D1217" t="s">
        <v>4149</v>
      </c>
      <c r="E1217">
        <v>1</v>
      </c>
      <c r="F1217">
        <v>14</v>
      </c>
      <c r="G1217">
        <v>8</v>
      </c>
      <c r="H1217" t="s">
        <v>1779</v>
      </c>
    </row>
    <row r="1218" spans="1:8" x14ac:dyDescent="0.35">
      <c r="A1218" t="str">
        <f t="shared" si="54"/>
        <v>08</v>
      </c>
      <c r="B1218" t="str">
        <f t="shared" si="55"/>
        <v>071</v>
      </c>
      <c r="C1218" t="str">
        <f t="shared" si="56"/>
        <v>Merlo</v>
      </c>
      <c r="D1218" t="s">
        <v>4150</v>
      </c>
      <c r="E1218">
        <v>2</v>
      </c>
      <c r="F1218">
        <v>35</v>
      </c>
      <c r="G1218">
        <v>8</v>
      </c>
      <c r="H1218" t="s">
        <v>1779</v>
      </c>
    </row>
    <row r="1219" spans="1:8" x14ac:dyDescent="0.35">
      <c r="A1219" t="str">
        <f t="shared" ref="A1219:A1282" si="57">+VLOOKUP(H1219,$K:$N,2,FALSE)</f>
        <v>08</v>
      </c>
      <c r="B1219" t="str">
        <f t="shared" ref="B1219:B1282" si="58">+VLOOKUP(H1219,$K:$N,3,FALSE)</f>
        <v>071</v>
      </c>
      <c r="C1219" t="str">
        <f t="shared" ref="C1219:C1282" si="59">+VLOOKUP(H1219,$K:$N,4,FALSE)</f>
        <v>Merlo</v>
      </c>
      <c r="D1219" t="s">
        <v>4151</v>
      </c>
      <c r="E1219">
        <v>1</v>
      </c>
      <c r="F1219">
        <v>14</v>
      </c>
      <c r="G1219">
        <v>8</v>
      </c>
      <c r="H1219" t="s">
        <v>1779</v>
      </c>
    </row>
    <row r="1220" spans="1:8" x14ac:dyDescent="0.35">
      <c r="A1220" t="str">
        <f t="shared" si="57"/>
        <v>08</v>
      </c>
      <c r="B1220" t="str">
        <f t="shared" si="58"/>
        <v>071</v>
      </c>
      <c r="C1220" t="str">
        <f t="shared" si="59"/>
        <v>Merlo</v>
      </c>
      <c r="D1220" t="s">
        <v>4152</v>
      </c>
      <c r="E1220">
        <v>7</v>
      </c>
      <c r="F1220">
        <v>159</v>
      </c>
      <c r="G1220">
        <v>8</v>
      </c>
      <c r="H1220" t="s">
        <v>1779</v>
      </c>
    </row>
    <row r="1221" spans="1:8" x14ac:dyDescent="0.35">
      <c r="A1221" t="str">
        <f t="shared" si="57"/>
        <v>08</v>
      </c>
      <c r="B1221" t="str">
        <f t="shared" si="58"/>
        <v>071</v>
      </c>
      <c r="C1221" t="str">
        <f t="shared" si="59"/>
        <v>Merlo</v>
      </c>
      <c r="D1221" t="s">
        <v>4153</v>
      </c>
      <c r="E1221">
        <v>1</v>
      </c>
      <c r="F1221">
        <v>25</v>
      </c>
      <c r="G1221">
        <v>8</v>
      </c>
      <c r="H1221" t="s">
        <v>1779</v>
      </c>
    </row>
    <row r="1222" spans="1:8" x14ac:dyDescent="0.35">
      <c r="A1222" t="str">
        <f t="shared" si="57"/>
        <v>08</v>
      </c>
      <c r="B1222" t="str">
        <f t="shared" si="58"/>
        <v>100</v>
      </c>
      <c r="C1222" t="str">
        <f t="shared" si="59"/>
        <v>Morón</v>
      </c>
      <c r="D1222" t="s">
        <v>4154</v>
      </c>
      <c r="E1222">
        <v>1</v>
      </c>
      <c r="F1222">
        <v>13</v>
      </c>
      <c r="G1222">
        <v>8</v>
      </c>
      <c r="H1222" t="s">
        <v>2348</v>
      </c>
    </row>
    <row r="1223" spans="1:8" x14ac:dyDescent="0.35">
      <c r="A1223" t="str">
        <f t="shared" si="57"/>
        <v>08</v>
      </c>
      <c r="B1223" t="str">
        <f t="shared" si="58"/>
        <v>100</v>
      </c>
      <c r="C1223" t="str">
        <f t="shared" si="59"/>
        <v>Morón</v>
      </c>
      <c r="D1223" t="s">
        <v>4155</v>
      </c>
      <c r="E1223">
        <v>1</v>
      </c>
      <c r="F1223">
        <v>32</v>
      </c>
      <c r="G1223">
        <v>8</v>
      </c>
      <c r="H1223" t="s">
        <v>2348</v>
      </c>
    </row>
    <row r="1224" spans="1:8" x14ac:dyDescent="0.35">
      <c r="A1224" t="str">
        <f t="shared" si="57"/>
        <v>08</v>
      </c>
      <c r="B1224" t="str">
        <f t="shared" si="58"/>
        <v>100</v>
      </c>
      <c r="C1224" t="str">
        <f t="shared" si="59"/>
        <v>Morón</v>
      </c>
      <c r="D1224" t="s">
        <v>4156</v>
      </c>
      <c r="E1224">
        <v>1</v>
      </c>
      <c r="F1224">
        <v>15</v>
      </c>
      <c r="G1224">
        <v>8</v>
      </c>
      <c r="H1224" t="s">
        <v>2348</v>
      </c>
    </row>
    <row r="1225" spans="1:8" x14ac:dyDescent="0.35">
      <c r="A1225" t="str">
        <f t="shared" si="57"/>
        <v>08</v>
      </c>
      <c r="B1225" t="str">
        <f t="shared" si="58"/>
        <v>100</v>
      </c>
      <c r="C1225" t="str">
        <f t="shared" si="59"/>
        <v>Morón</v>
      </c>
      <c r="D1225" t="s">
        <v>4157</v>
      </c>
      <c r="E1225">
        <v>2</v>
      </c>
      <c r="F1225">
        <v>28</v>
      </c>
      <c r="G1225">
        <v>8</v>
      </c>
      <c r="H1225" t="s">
        <v>2348</v>
      </c>
    </row>
    <row r="1226" spans="1:8" x14ac:dyDescent="0.35">
      <c r="A1226" t="str">
        <f t="shared" si="57"/>
        <v>08</v>
      </c>
      <c r="B1226" t="str">
        <f t="shared" si="58"/>
        <v>100</v>
      </c>
      <c r="C1226" t="str">
        <f t="shared" si="59"/>
        <v>Morón</v>
      </c>
      <c r="D1226" t="s">
        <v>4158</v>
      </c>
      <c r="E1226">
        <v>1</v>
      </c>
      <c r="F1226">
        <v>0</v>
      </c>
      <c r="G1226">
        <v>8</v>
      </c>
      <c r="H1226" t="s">
        <v>2348</v>
      </c>
    </row>
    <row r="1227" spans="1:8" x14ac:dyDescent="0.35">
      <c r="A1227" t="str">
        <f t="shared" si="57"/>
        <v>08</v>
      </c>
      <c r="B1227" t="str">
        <f t="shared" si="58"/>
        <v>100</v>
      </c>
      <c r="C1227" t="str">
        <f t="shared" si="59"/>
        <v>Morón</v>
      </c>
      <c r="D1227" t="s">
        <v>4159</v>
      </c>
      <c r="E1227">
        <v>1</v>
      </c>
      <c r="F1227">
        <v>0</v>
      </c>
      <c r="G1227">
        <v>8</v>
      </c>
      <c r="H1227" t="s">
        <v>2348</v>
      </c>
    </row>
    <row r="1228" spans="1:8" x14ac:dyDescent="0.35">
      <c r="A1228" t="str">
        <f t="shared" si="57"/>
        <v>08</v>
      </c>
      <c r="B1228" t="str">
        <f t="shared" si="58"/>
        <v>100</v>
      </c>
      <c r="C1228" t="str">
        <f t="shared" si="59"/>
        <v>Morón</v>
      </c>
      <c r="D1228" t="s">
        <v>4160</v>
      </c>
      <c r="E1228">
        <v>3</v>
      </c>
      <c r="F1228">
        <v>56</v>
      </c>
      <c r="G1228">
        <v>8</v>
      </c>
      <c r="H1228" t="s">
        <v>2348</v>
      </c>
    </row>
    <row r="1229" spans="1:8" x14ac:dyDescent="0.35">
      <c r="A1229" t="str">
        <f t="shared" si="57"/>
        <v>08</v>
      </c>
      <c r="B1229" t="str">
        <f t="shared" si="58"/>
        <v>100</v>
      </c>
      <c r="C1229" t="str">
        <f t="shared" si="59"/>
        <v>Morón</v>
      </c>
      <c r="D1229" t="s">
        <v>4161</v>
      </c>
      <c r="E1229">
        <v>1</v>
      </c>
      <c r="F1229">
        <v>15</v>
      </c>
      <c r="G1229">
        <v>8</v>
      </c>
      <c r="H1229" t="s">
        <v>2348</v>
      </c>
    </row>
    <row r="1230" spans="1:8" x14ac:dyDescent="0.35">
      <c r="A1230" t="str">
        <f t="shared" si="57"/>
        <v>08</v>
      </c>
      <c r="B1230" t="str">
        <f t="shared" si="58"/>
        <v>100</v>
      </c>
      <c r="C1230" t="str">
        <f t="shared" si="59"/>
        <v>Morón</v>
      </c>
      <c r="D1230" t="s">
        <v>4162</v>
      </c>
      <c r="E1230">
        <v>1</v>
      </c>
      <c r="F1230">
        <v>11</v>
      </c>
      <c r="G1230">
        <v>8</v>
      </c>
      <c r="H1230" t="s">
        <v>2348</v>
      </c>
    </row>
    <row r="1231" spans="1:8" x14ac:dyDescent="0.35">
      <c r="A1231" t="str">
        <f t="shared" si="57"/>
        <v>08</v>
      </c>
      <c r="B1231" t="str">
        <f t="shared" si="58"/>
        <v>100</v>
      </c>
      <c r="C1231" t="str">
        <f t="shared" si="59"/>
        <v>Morón</v>
      </c>
      <c r="D1231" t="s">
        <v>4163</v>
      </c>
      <c r="E1231">
        <v>1</v>
      </c>
      <c r="F1231">
        <v>16</v>
      </c>
      <c r="G1231">
        <v>8</v>
      </c>
      <c r="H1231" t="s">
        <v>2348</v>
      </c>
    </row>
    <row r="1232" spans="1:8" x14ac:dyDescent="0.35">
      <c r="A1232" t="str">
        <f t="shared" si="57"/>
        <v>08</v>
      </c>
      <c r="B1232" t="str">
        <f t="shared" si="58"/>
        <v>100</v>
      </c>
      <c r="C1232" t="str">
        <f t="shared" si="59"/>
        <v>Morón</v>
      </c>
      <c r="D1232" t="s">
        <v>4164</v>
      </c>
      <c r="E1232">
        <v>1</v>
      </c>
      <c r="F1232">
        <v>15</v>
      </c>
      <c r="G1232">
        <v>8</v>
      </c>
      <c r="H1232" t="s">
        <v>2348</v>
      </c>
    </row>
    <row r="1233" spans="1:8" x14ac:dyDescent="0.35">
      <c r="A1233" t="str">
        <f t="shared" si="57"/>
        <v>08</v>
      </c>
      <c r="B1233" t="str">
        <f t="shared" si="58"/>
        <v>100</v>
      </c>
      <c r="C1233" t="str">
        <f t="shared" si="59"/>
        <v>Morón</v>
      </c>
      <c r="D1233" t="s">
        <v>4165</v>
      </c>
      <c r="E1233">
        <v>4</v>
      </c>
      <c r="F1233">
        <v>78</v>
      </c>
      <c r="G1233">
        <v>8</v>
      </c>
      <c r="H1233" t="s">
        <v>2348</v>
      </c>
    </row>
    <row r="1234" spans="1:8" x14ac:dyDescent="0.35">
      <c r="A1234" t="str">
        <f t="shared" si="57"/>
        <v>08</v>
      </c>
      <c r="B1234" t="str">
        <f t="shared" si="58"/>
        <v>100</v>
      </c>
      <c r="C1234" t="str">
        <f t="shared" si="59"/>
        <v>Morón</v>
      </c>
      <c r="D1234" t="s">
        <v>4166</v>
      </c>
      <c r="E1234">
        <v>2</v>
      </c>
      <c r="F1234">
        <v>29</v>
      </c>
      <c r="G1234">
        <v>8</v>
      </c>
      <c r="H1234" t="s">
        <v>2348</v>
      </c>
    </row>
    <row r="1235" spans="1:8" x14ac:dyDescent="0.35">
      <c r="A1235" t="str">
        <f t="shared" si="57"/>
        <v>08</v>
      </c>
      <c r="B1235" t="str">
        <f t="shared" si="58"/>
        <v>100</v>
      </c>
      <c r="C1235" t="str">
        <f t="shared" si="59"/>
        <v>Morón</v>
      </c>
      <c r="D1235" t="s">
        <v>4167</v>
      </c>
      <c r="E1235">
        <v>3</v>
      </c>
      <c r="F1235">
        <v>66</v>
      </c>
      <c r="G1235">
        <v>8</v>
      </c>
      <c r="H1235" t="s">
        <v>2348</v>
      </c>
    </row>
    <row r="1236" spans="1:8" x14ac:dyDescent="0.35">
      <c r="A1236" t="str">
        <f t="shared" si="57"/>
        <v>08</v>
      </c>
      <c r="B1236" t="str">
        <f t="shared" si="58"/>
        <v>100</v>
      </c>
      <c r="C1236" t="str">
        <f t="shared" si="59"/>
        <v>Morón</v>
      </c>
      <c r="D1236" t="s">
        <v>4168</v>
      </c>
      <c r="E1236">
        <v>1</v>
      </c>
      <c r="F1236">
        <v>10</v>
      </c>
      <c r="G1236">
        <v>8</v>
      </c>
      <c r="H1236" t="s">
        <v>2348</v>
      </c>
    </row>
    <row r="1237" spans="1:8" x14ac:dyDescent="0.35">
      <c r="A1237" t="str">
        <f t="shared" si="57"/>
        <v>08</v>
      </c>
      <c r="B1237" t="str">
        <f t="shared" si="58"/>
        <v>100</v>
      </c>
      <c r="C1237" t="str">
        <f t="shared" si="59"/>
        <v>Morón</v>
      </c>
      <c r="D1237" t="s">
        <v>4169</v>
      </c>
      <c r="E1237">
        <v>1</v>
      </c>
      <c r="F1237">
        <v>15</v>
      </c>
      <c r="G1237">
        <v>8</v>
      </c>
      <c r="H1237" t="s">
        <v>2348</v>
      </c>
    </row>
    <row r="1238" spans="1:8" x14ac:dyDescent="0.35">
      <c r="A1238" t="str">
        <f t="shared" si="57"/>
        <v>08</v>
      </c>
      <c r="B1238" t="str">
        <f t="shared" si="58"/>
        <v>100</v>
      </c>
      <c r="C1238" t="str">
        <f t="shared" si="59"/>
        <v>Morón</v>
      </c>
      <c r="D1238" t="s">
        <v>4170</v>
      </c>
      <c r="E1238">
        <v>1</v>
      </c>
      <c r="F1238">
        <v>0</v>
      </c>
      <c r="G1238">
        <v>8</v>
      </c>
      <c r="H1238" t="s">
        <v>2348</v>
      </c>
    </row>
    <row r="1239" spans="1:8" x14ac:dyDescent="0.35">
      <c r="A1239" t="str">
        <f t="shared" si="57"/>
        <v>08</v>
      </c>
      <c r="B1239" t="str">
        <f t="shared" si="58"/>
        <v>100</v>
      </c>
      <c r="C1239" t="str">
        <f t="shared" si="59"/>
        <v>Morón</v>
      </c>
      <c r="D1239" t="s">
        <v>4171</v>
      </c>
      <c r="E1239">
        <v>1</v>
      </c>
      <c r="F1239">
        <v>11</v>
      </c>
      <c r="G1239">
        <v>8</v>
      </c>
      <c r="H1239" t="s">
        <v>2348</v>
      </c>
    </row>
    <row r="1240" spans="1:8" x14ac:dyDescent="0.35">
      <c r="A1240" t="str">
        <f t="shared" si="57"/>
        <v>08</v>
      </c>
      <c r="B1240" t="str">
        <f t="shared" si="58"/>
        <v>100</v>
      </c>
      <c r="C1240" t="str">
        <f t="shared" si="59"/>
        <v>Morón</v>
      </c>
      <c r="D1240" t="s">
        <v>4172</v>
      </c>
      <c r="E1240">
        <v>1</v>
      </c>
      <c r="F1240">
        <v>0</v>
      </c>
      <c r="G1240">
        <v>8</v>
      </c>
      <c r="H1240" t="s">
        <v>2348</v>
      </c>
    </row>
    <row r="1241" spans="1:8" x14ac:dyDescent="0.35">
      <c r="A1241" t="str">
        <f t="shared" si="57"/>
        <v>09</v>
      </c>
      <c r="B1241" t="str">
        <f t="shared" si="58"/>
        <v>132</v>
      </c>
      <c r="C1241" t="str">
        <f t="shared" si="59"/>
        <v>José C. Paz</v>
      </c>
      <c r="D1241">
        <v>159</v>
      </c>
      <c r="E1241">
        <v>1</v>
      </c>
      <c r="F1241">
        <v>23</v>
      </c>
      <c r="G1241">
        <v>9</v>
      </c>
      <c r="H1241" t="s">
        <v>4173</v>
      </c>
    </row>
    <row r="1242" spans="1:8" x14ac:dyDescent="0.35">
      <c r="A1242" t="str">
        <f t="shared" si="57"/>
        <v>09</v>
      </c>
      <c r="B1242" t="str">
        <f t="shared" si="58"/>
        <v>132</v>
      </c>
      <c r="C1242" t="str">
        <f t="shared" si="59"/>
        <v>José C. Paz</v>
      </c>
      <c r="D1242" t="s">
        <v>4174</v>
      </c>
      <c r="E1242">
        <v>3</v>
      </c>
      <c r="F1242">
        <v>49</v>
      </c>
      <c r="G1242">
        <v>9</v>
      </c>
      <c r="H1242" t="s">
        <v>4173</v>
      </c>
    </row>
    <row r="1243" spans="1:8" x14ac:dyDescent="0.35">
      <c r="A1243" t="str">
        <f t="shared" si="57"/>
        <v>09</v>
      </c>
      <c r="B1243" t="str">
        <f t="shared" si="58"/>
        <v>132</v>
      </c>
      <c r="C1243" t="str">
        <f t="shared" si="59"/>
        <v>José C. Paz</v>
      </c>
      <c r="D1243" t="s">
        <v>4175</v>
      </c>
      <c r="E1243">
        <v>1</v>
      </c>
      <c r="F1243">
        <v>0</v>
      </c>
      <c r="G1243">
        <v>9</v>
      </c>
      <c r="H1243" t="s">
        <v>4173</v>
      </c>
    </row>
    <row r="1244" spans="1:8" x14ac:dyDescent="0.35">
      <c r="A1244" t="str">
        <f t="shared" si="57"/>
        <v>09</v>
      </c>
      <c r="B1244" t="str">
        <f t="shared" si="58"/>
        <v>132</v>
      </c>
      <c r="C1244" t="str">
        <f t="shared" si="59"/>
        <v>José C. Paz</v>
      </c>
      <c r="D1244" t="s">
        <v>4176</v>
      </c>
      <c r="E1244">
        <v>1</v>
      </c>
      <c r="F1244">
        <v>17</v>
      </c>
      <c r="G1244">
        <v>9</v>
      </c>
      <c r="H1244" t="s">
        <v>4173</v>
      </c>
    </row>
    <row r="1245" spans="1:8" x14ac:dyDescent="0.35">
      <c r="A1245" t="str">
        <f t="shared" si="57"/>
        <v>09</v>
      </c>
      <c r="B1245" t="str">
        <f t="shared" si="58"/>
        <v>132</v>
      </c>
      <c r="C1245" t="str">
        <f t="shared" si="59"/>
        <v>José C. Paz</v>
      </c>
      <c r="D1245" t="s">
        <v>4177</v>
      </c>
      <c r="E1245">
        <v>1</v>
      </c>
      <c r="F1245">
        <v>18</v>
      </c>
      <c r="G1245">
        <v>9</v>
      </c>
      <c r="H1245" t="s">
        <v>4173</v>
      </c>
    </row>
    <row r="1246" spans="1:8" x14ac:dyDescent="0.35">
      <c r="A1246" t="str">
        <f t="shared" si="57"/>
        <v>09</v>
      </c>
      <c r="B1246" t="str">
        <f t="shared" si="58"/>
        <v>132</v>
      </c>
      <c r="C1246" t="str">
        <f t="shared" si="59"/>
        <v>José C. Paz</v>
      </c>
      <c r="D1246" t="s">
        <v>4178</v>
      </c>
      <c r="E1246">
        <v>1</v>
      </c>
      <c r="F1246">
        <v>15</v>
      </c>
      <c r="G1246">
        <v>9</v>
      </c>
      <c r="H1246" t="s">
        <v>4173</v>
      </c>
    </row>
    <row r="1247" spans="1:8" x14ac:dyDescent="0.35">
      <c r="A1247" t="str">
        <f t="shared" si="57"/>
        <v>09</v>
      </c>
      <c r="B1247" t="str">
        <f t="shared" si="58"/>
        <v>132</v>
      </c>
      <c r="C1247" t="str">
        <f t="shared" si="59"/>
        <v>José C. Paz</v>
      </c>
      <c r="D1247" t="s">
        <v>4179</v>
      </c>
      <c r="E1247">
        <v>1</v>
      </c>
      <c r="F1247">
        <v>15</v>
      </c>
      <c r="G1247">
        <v>9</v>
      </c>
      <c r="H1247" t="s">
        <v>4173</v>
      </c>
    </row>
    <row r="1248" spans="1:8" x14ac:dyDescent="0.35">
      <c r="A1248" t="str">
        <f t="shared" si="57"/>
        <v>09</v>
      </c>
      <c r="B1248" t="str">
        <f t="shared" si="58"/>
        <v>132</v>
      </c>
      <c r="C1248" t="str">
        <f t="shared" si="59"/>
        <v>José C. Paz</v>
      </c>
      <c r="D1248" t="s">
        <v>4180</v>
      </c>
      <c r="E1248">
        <v>1</v>
      </c>
      <c r="F1248">
        <v>24</v>
      </c>
      <c r="G1248">
        <v>9</v>
      </c>
      <c r="H1248" t="s">
        <v>4173</v>
      </c>
    </row>
    <row r="1249" spans="1:8" x14ac:dyDescent="0.35">
      <c r="A1249" t="str">
        <f t="shared" si="57"/>
        <v>09</v>
      </c>
      <c r="B1249" t="str">
        <f t="shared" si="58"/>
        <v>132</v>
      </c>
      <c r="C1249" t="str">
        <f t="shared" si="59"/>
        <v>José C. Paz</v>
      </c>
      <c r="D1249" t="s">
        <v>4181</v>
      </c>
      <c r="E1249">
        <v>1</v>
      </c>
      <c r="F1249">
        <v>10</v>
      </c>
      <c r="G1249">
        <v>9</v>
      </c>
      <c r="H1249" t="s">
        <v>4173</v>
      </c>
    </row>
    <row r="1250" spans="1:8" x14ac:dyDescent="0.35">
      <c r="A1250" t="str">
        <f t="shared" si="57"/>
        <v>09</v>
      </c>
      <c r="B1250" t="str">
        <f t="shared" si="58"/>
        <v>132</v>
      </c>
      <c r="C1250" t="str">
        <f t="shared" si="59"/>
        <v>José C. Paz</v>
      </c>
      <c r="D1250" t="s">
        <v>4182</v>
      </c>
      <c r="E1250">
        <v>1</v>
      </c>
      <c r="F1250">
        <v>21</v>
      </c>
      <c r="G1250">
        <v>9</v>
      </c>
      <c r="H1250" t="s">
        <v>4173</v>
      </c>
    </row>
    <row r="1251" spans="1:8" x14ac:dyDescent="0.35">
      <c r="A1251" t="str">
        <f t="shared" si="57"/>
        <v>09</v>
      </c>
      <c r="B1251" t="str">
        <f t="shared" si="58"/>
        <v>132</v>
      </c>
      <c r="C1251" t="str">
        <f t="shared" si="59"/>
        <v>José C. Paz</v>
      </c>
      <c r="D1251" t="s">
        <v>4183</v>
      </c>
      <c r="E1251">
        <v>1</v>
      </c>
      <c r="F1251">
        <v>31</v>
      </c>
      <c r="G1251">
        <v>9</v>
      </c>
      <c r="H1251" t="s">
        <v>4173</v>
      </c>
    </row>
    <row r="1252" spans="1:8" x14ac:dyDescent="0.35">
      <c r="A1252" t="str">
        <f t="shared" si="57"/>
        <v>09</v>
      </c>
      <c r="B1252" t="str">
        <f t="shared" si="58"/>
        <v>132</v>
      </c>
      <c r="C1252" t="str">
        <f t="shared" si="59"/>
        <v>José C. Paz</v>
      </c>
      <c r="D1252" t="s">
        <v>4184</v>
      </c>
      <c r="E1252">
        <v>1</v>
      </c>
      <c r="F1252">
        <v>0</v>
      </c>
      <c r="G1252">
        <v>9</v>
      </c>
      <c r="H1252" t="s">
        <v>4173</v>
      </c>
    </row>
    <row r="1253" spans="1:8" x14ac:dyDescent="0.35">
      <c r="A1253" t="str">
        <f t="shared" si="57"/>
        <v>09</v>
      </c>
      <c r="B1253" t="str">
        <f t="shared" si="58"/>
        <v>132</v>
      </c>
      <c r="C1253" t="str">
        <f t="shared" si="59"/>
        <v>José C. Paz</v>
      </c>
      <c r="D1253" t="s">
        <v>4185</v>
      </c>
      <c r="E1253">
        <v>1</v>
      </c>
      <c r="F1253">
        <v>8</v>
      </c>
      <c r="G1253">
        <v>9</v>
      </c>
      <c r="H1253" t="s">
        <v>4173</v>
      </c>
    </row>
    <row r="1254" spans="1:8" x14ac:dyDescent="0.35">
      <c r="A1254" t="str">
        <f t="shared" si="57"/>
        <v>09</v>
      </c>
      <c r="B1254" t="str">
        <f t="shared" si="58"/>
        <v>132</v>
      </c>
      <c r="C1254" t="str">
        <f t="shared" si="59"/>
        <v>José C. Paz</v>
      </c>
      <c r="D1254" t="s">
        <v>4186</v>
      </c>
      <c r="E1254">
        <v>1</v>
      </c>
      <c r="F1254">
        <v>16</v>
      </c>
      <c r="G1254">
        <v>9</v>
      </c>
      <c r="H1254" t="s">
        <v>4173</v>
      </c>
    </row>
    <row r="1255" spans="1:8" x14ac:dyDescent="0.35">
      <c r="A1255" t="str">
        <f t="shared" si="57"/>
        <v>09</v>
      </c>
      <c r="B1255" t="str">
        <f t="shared" si="58"/>
        <v>132</v>
      </c>
      <c r="C1255" t="str">
        <f t="shared" si="59"/>
        <v>José C. Paz</v>
      </c>
      <c r="D1255" t="s">
        <v>4187</v>
      </c>
      <c r="E1255">
        <v>1</v>
      </c>
      <c r="F1255">
        <v>12</v>
      </c>
      <c r="G1255">
        <v>9</v>
      </c>
      <c r="H1255" t="s">
        <v>4173</v>
      </c>
    </row>
    <row r="1256" spans="1:8" x14ac:dyDescent="0.35">
      <c r="A1256" t="str">
        <f t="shared" si="57"/>
        <v>09</v>
      </c>
      <c r="B1256" t="str">
        <f t="shared" si="58"/>
        <v>132</v>
      </c>
      <c r="C1256" t="str">
        <f t="shared" si="59"/>
        <v>José C. Paz</v>
      </c>
      <c r="D1256" t="s">
        <v>4188</v>
      </c>
      <c r="E1256">
        <v>2</v>
      </c>
      <c r="F1256">
        <v>29</v>
      </c>
      <c r="G1256">
        <v>9</v>
      </c>
      <c r="H1256" t="s">
        <v>4173</v>
      </c>
    </row>
    <row r="1257" spans="1:8" x14ac:dyDescent="0.35">
      <c r="A1257" t="str">
        <f t="shared" si="57"/>
        <v>09</v>
      </c>
      <c r="B1257" t="str">
        <f t="shared" si="58"/>
        <v>132</v>
      </c>
      <c r="C1257" t="str">
        <f t="shared" si="59"/>
        <v>José C. Paz</v>
      </c>
      <c r="D1257" t="s">
        <v>4189</v>
      </c>
      <c r="E1257">
        <v>1</v>
      </c>
      <c r="F1257">
        <v>0</v>
      </c>
      <c r="G1257">
        <v>9</v>
      </c>
      <c r="H1257" t="s">
        <v>4173</v>
      </c>
    </row>
    <row r="1258" spans="1:8" x14ac:dyDescent="0.35">
      <c r="A1258" t="str">
        <f t="shared" si="57"/>
        <v>09</v>
      </c>
      <c r="B1258" t="str">
        <f t="shared" si="58"/>
        <v>132</v>
      </c>
      <c r="C1258" t="str">
        <f t="shared" si="59"/>
        <v>José C. Paz</v>
      </c>
      <c r="D1258" t="s">
        <v>4190</v>
      </c>
      <c r="E1258">
        <v>1</v>
      </c>
      <c r="F1258">
        <v>12</v>
      </c>
      <c r="G1258">
        <v>9</v>
      </c>
      <c r="H1258" t="s">
        <v>4173</v>
      </c>
    </row>
    <row r="1259" spans="1:8" x14ac:dyDescent="0.35">
      <c r="A1259" t="str">
        <f t="shared" si="57"/>
        <v>09</v>
      </c>
      <c r="B1259" t="str">
        <f t="shared" si="58"/>
        <v>132</v>
      </c>
      <c r="C1259" t="str">
        <f t="shared" si="59"/>
        <v>José C. Paz</v>
      </c>
      <c r="D1259" t="s">
        <v>4191</v>
      </c>
      <c r="E1259">
        <v>1</v>
      </c>
      <c r="F1259">
        <v>0</v>
      </c>
      <c r="G1259">
        <v>9</v>
      </c>
      <c r="H1259" t="s">
        <v>4173</v>
      </c>
    </row>
    <row r="1260" spans="1:8" x14ac:dyDescent="0.35">
      <c r="A1260" t="str">
        <f t="shared" si="57"/>
        <v>09</v>
      </c>
      <c r="B1260" t="str">
        <f t="shared" si="58"/>
        <v>132</v>
      </c>
      <c r="C1260" t="str">
        <f t="shared" si="59"/>
        <v>José C. Paz</v>
      </c>
      <c r="D1260" t="s">
        <v>4192</v>
      </c>
      <c r="E1260">
        <v>1</v>
      </c>
      <c r="F1260">
        <v>68</v>
      </c>
      <c r="G1260">
        <v>9</v>
      </c>
      <c r="H1260" t="s">
        <v>4173</v>
      </c>
    </row>
    <row r="1261" spans="1:8" x14ac:dyDescent="0.35">
      <c r="A1261" t="str">
        <f t="shared" si="57"/>
        <v>09</v>
      </c>
      <c r="B1261" t="str">
        <f t="shared" si="58"/>
        <v>132</v>
      </c>
      <c r="C1261" t="str">
        <f t="shared" si="59"/>
        <v>José C. Paz</v>
      </c>
      <c r="D1261" t="s">
        <v>4193</v>
      </c>
      <c r="E1261">
        <v>1</v>
      </c>
      <c r="F1261">
        <v>25</v>
      </c>
      <c r="G1261">
        <v>9</v>
      </c>
      <c r="H1261" t="s">
        <v>4173</v>
      </c>
    </row>
    <row r="1262" spans="1:8" x14ac:dyDescent="0.35">
      <c r="A1262" t="str">
        <f t="shared" si="57"/>
        <v>09</v>
      </c>
      <c r="B1262" t="str">
        <f t="shared" si="58"/>
        <v>132</v>
      </c>
      <c r="C1262" t="str">
        <f t="shared" si="59"/>
        <v>José C. Paz</v>
      </c>
      <c r="D1262" t="s">
        <v>4194</v>
      </c>
      <c r="E1262">
        <v>1</v>
      </c>
      <c r="F1262">
        <v>34</v>
      </c>
      <c r="G1262">
        <v>9</v>
      </c>
      <c r="H1262" t="s">
        <v>4173</v>
      </c>
    </row>
    <row r="1263" spans="1:8" x14ac:dyDescent="0.35">
      <c r="A1263" t="str">
        <f t="shared" si="57"/>
        <v>09</v>
      </c>
      <c r="B1263" t="str">
        <f t="shared" si="58"/>
        <v>132</v>
      </c>
      <c r="C1263" t="str">
        <f t="shared" si="59"/>
        <v>José C. Paz</v>
      </c>
      <c r="D1263" t="s">
        <v>4195</v>
      </c>
      <c r="E1263">
        <v>1</v>
      </c>
      <c r="F1263">
        <v>10</v>
      </c>
      <c r="G1263">
        <v>9</v>
      </c>
      <c r="H1263" t="s">
        <v>4173</v>
      </c>
    </row>
    <row r="1264" spans="1:8" x14ac:dyDescent="0.35">
      <c r="A1264" t="str">
        <f t="shared" si="57"/>
        <v>09</v>
      </c>
      <c r="B1264" t="str">
        <f t="shared" si="58"/>
        <v>132</v>
      </c>
      <c r="C1264" t="str">
        <f t="shared" si="59"/>
        <v>José C. Paz</v>
      </c>
      <c r="D1264" t="s">
        <v>4196</v>
      </c>
      <c r="E1264">
        <v>1</v>
      </c>
      <c r="F1264">
        <v>0</v>
      </c>
      <c r="G1264">
        <v>9</v>
      </c>
      <c r="H1264" t="s">
        <v>4173</v>
      </c>
    </row>
    <row r="1265" spans="1:8" x14ac:dyDescent="0.35">
      <c r="A1265" t="str">
        <f t="shared" si="57"/>
        <v>09</v>
      </c>
      <c r="B1265" t="str">
        <f t="shared" si="58"/>
        <v>133</v>
      </c>
      <c r="C1265" t="str">
        <f t="shared" si="59"/>
        <v>Malvinas Argentinas</v>
      </c>
      <c r="D1265" t="s">
        <v>3130</v>
      </c>
      <c r="E1265">
        <v>1</v>
      </c>
      <c r="F1265">
        <v>27</v>
      </c>
      <c r="G1265">
        <v>9</v>
      </c>
      <c r="H1265" t="s">
        <v>2837</v>
      </c>
    </row>
    <row r="1266" spans="1:8" x14ac:dyDescent="0.35">
      <c r="A1266" t="str">
        <f t="shared" si="57"/>
        <v>09</v>
      </c>
      <c r="B1266" t="str">
        <f t="shared" si="58"/>
        <v>133</v>
      </c>
      <c r="C1266" t="str">
        <f t="shared" si="59"/>
        <v>Malvinas Argentinas</v>
      </c>
      <c r="D1266" t="s">
        <v>4197</v>
      </c>
      <c r="E1266">
        <v>1</v>
      </c>
      <c r="F1266">
        <v>18</v>
      </c>
      <c r="G1266">
        <v>9</v>
      </c>
      <c r="H1266" t="s">
        <v>2837</v>
      </c>
    </row>
    <row r="1267" spans="1:8" x14ac:dyDescent="0.35">
      <c r="A1267" t="str">
        <f t="shared" si="57"/>
        <v>09</v>
      </c>
      <c r="B1267" t="str">
        <f t="shared" si="58"/>
        <v>133</v>
      </c>
      <c r="C1267" t="str">
        <f t="shared" si="59"/>
        <v>Malvinas Argentinas</v>
      </c>
      <c r="D1267" t="s">
        <v>4198</v>
      </c>
      <c r="E1267">
        <v>2</v>
      </c>
      <c r="F1267">
        <v>71</v>
      </c>
      <c r="G1267">
        <v>9</v>
      </c>
      <c r="H1267" t="s">
        <v>2837</v>
      </c>
    </row>
    <row r="1268" spans="1:8" x14ac:dyDescent="0.35">
      <c r="A1268" t="str">
        <f t="shared" si="57"/>
        <v>09</v>
      </c>
      <c r="B1268" t="str">
        <f t="shared" si="58"/>
        <v>133</v>
      </c>
      <c r="C1268" t="str">
        <f t="shared" si="59"/>
        <v>Malvinas Argentinas</v>
      </c>
      <c r="D1268" t="s">
        <v>4199</v>
      </c>
      <c r="E1268">
        <v>1</v>
      </c>
      <c r="F1268">
        <v>27</v>
      </c>
      <c r="G1268">
        <v>9</v>
      </c>
      <c r="H1268" t="s">
        <v>2837</v>
      </c>
    </row>
    <row r="1269" spans="1:8" x14ac:dyDescent="0.35">
      <c r="A1269" t="str">
        <f t="shared" si="57"/>
        <v>09</v>
      </c>
      <c r="B1269" t="str">
        <f t="shared" si="58"/>
        <v>133</v>
      </c>
      <c r="C1269" t="str">
        <f t="shared" si="59"/>
        <v>Malvinas Argentinas</v>
      </c>
      <c r="D1269" t="s">
        <v>4200</v>
      </c>
      <c r="E1269">
        <v>1</v>
      </c>
      <c r="F1269">
        <v>28</v>
      </c>
      <c r="G1269">
        <v>9</v>
      </c>
      <c r="H1269" t="s">
        <v>2837</v>
      </c>
    </row>
    <row r="1270" spans="1:8" x14ac:dyDescent="0.35">
      <c r="A1270" t="str">
        <f t="shared" si="57"/>
        <v>09</v>
      </c>
      <c r="B1270" t="str">
        <f t="shared" si="58"/>
        <v>133</v>
      </c>
      <c r="C1270" t="str">
        <f t="shared" si="59"/>
        <v>Malvinas Argentinas</v>
      </c>
      <c r="D1270" t="s">
        <v>4201</v>
      </c>
      <c r="E1270">
        <v>1</v>
      </c>
      <c r="F1270">
        <v>18</v>
      </c>
      <c r="G1270">
        <v>9</v>
      </c>
      <c r="H1270" t="s">
        <v>2837</v>
      </c>
    </row>
    <row r="1271" spans="1:8" x14ac:dyDescent="0.35">
      <c r="A1271" t="str">
        <f t="shared" si="57"/>
        <v>09</v>
      </c>
      <c r="B1271" t="str">
        <f t="shared" si="58"/>
        <v>133</v>
      </c>
      <c r="C1271" t="str">
        <f t="shared" si="59"/>
        <v>Malvinas Argentinas</v>
      </c>
      <c r="D1271" t="s">
        <v>4202</v>
      </c>
      <c r="E1271">
        <v>1</v>
      </c>
      <c r="F1271">
        <v>28</v>
      </c>
      <c r="G1271">
        <v>9</v>
      </c>
      <c r="H1271" t="s">
        <v>2837</v>
      </c>
    </row>
    <row r="1272" spans="1:8" x14ac:dyDescent="0.35">
      <c r="A1272" t="str">
        <f t="shared" si="57"/>
        <v>09</v>
      </c>
      <c r="B1272" t="str">
        <f t="shared" si="58"/>
        <v>133</v>
      </c>
      <c r="C1272" t="str">
        <f t="shared" si="59"/>
        <v>Malvinas Argentinas</v>
      </c>
      <c r="D1272" t="s">
        <v>4203</v>
      </c>
      <c r="E1272">
        <v>1</v>
      </c>
      <c r="F1272">
        <v>35</v>
      </c>
      <c r="G1272">
        <v>9</v>
      </c>
      <c r="H1272" t="s">
        <v>2837</v>
      </c>
    </row>
    <row r="1273" spans="1:8" x14ac:dyDescent="0.35">
      <c r="A1273" t="str">
        <f t="shared" si="57"/>
        <v>09</v>
      </c>
      <c r="B1273" t="str">
        <f t="shared" si="58"/>
        <v>133</v>
      </c>
      <c r="C1273" t="str">
        <f t="shared" si="59"/>
        <v>Malvinas Argentinas</v>
      </c>
      <c r="D1273" t="s">
        <v>4204</v>
      </c>
      <c r="E1273">
        <v>1</v>
      </c>
      <c r="F1273">
        <v>28</v>
      </c>
      <c r="G1273">
        <v>9</v>
      </c>
      <c r="H1273" t="s">
        <v>2837</v>
      </c>
    </row>
    <row r="1274" spans="1:8" x14ac:dyDescent="0.35">
      <c r="A1274" t="str">
        <f t="shared" si="57"/>
        <v>09</v>
      </c>
      <c r="B1274" t="str">
        <f t="shared" si="58"/>
        <v>133</v>
      </c>
      <c r="C1274" t="str">
        <f t="shared" si="59"/>
        <v>Malvinas Argentinas</v>
      </c>
      <c r="D1274" t="s">
        <v>4205</v>
      </c>
      <c r="E1274">
        <v>2</v>
      </c>
      <c r="F1274">
        <v>50</v>
      </c>
      <c r="G1274">
        <v>9</v>
      </c>
      <c r="H1274" t="s">
        <v>2837</v>
      </c>
    </row>
    <row r="1275" spans="1:8" x14ac:dyDescent="0.35">
      <c r="A1275" t="str">
        <f t="shared" si="57"/>
        <v>09</v>
      </c>
      <c r="B1275" t="str">
        <f t="shared" si="58"/>
        <v>133</v>
      </c>
      <c r="C1275" t="str">
        <f t="shared" si="59"/>
        <v>Malvinas Argentinas</v>
      </c>
      <c r="D1275" t="s">
        <v>4206</v>
      </c>
      <c r="E1275">
        <v>3</v>
      </c>
      <c r="F1275">
        <v>116</v>
      </c>
      <c r="G1275">
        <v>9</v>
      </c>
      <c r="H1275" t="s">
        <v>2837</v>
      </c>
    </row>
    <row r="1276" spans="1:8" x14ac:dyDescent="0.35">
      <c r="A1276" t="str">
        <f t="shared" si="57"/>
        <v>09</v>
      </c>
      <c r="B1276" t="str">
        <f t="shared" si="58"/>
        <v>133</v>
      </c>
      <c r="C1276" t="str">
        <f t="shared" si="59"/>
        <v>Malvinas Argentinas</v>
      </c>
      <c r="D1276" t="s">
        <v>4207</v>
      </c>
      <c r="E1276">
        <v>1</v>
      </c>
      <c r="F1276">
        <v>40</v>
      </c>
      <c r="G1276">
        <v>9</v>
      </c>
      <c r="H1276" t="s">
        <v>2837</v>
      </c>
    </row>
    <row r="1277" spans="1:8" x14ac:dyDescent="0.35">
      <c r="A1277" t="str">
        <f t="shared" si="57"/>
        <v>09</v>
      </c>
      <c r="B1277" t="str">
        <f t="shared" si="58"/>
        <v>133</v>
      </c>
      <c r="C1277" t="str">
        <f t="shared" si="59"/>
        <v>Malvinas Argentinas</v>
      </c>
      <c r="D1277" t="s">
        <v>4208</v>
      </c>
      <c r="E1277">
        <v>1</v>
      </c>
      <c r="F1277">
        <v>19</v>
      </c>
      <c r="G1277">
        <v>9</v>
      </c>
      <c r="H1277" t="s">
        <v>2837</v>
      </c>
    </row>
    <row r="1278" spans="1:8" x14ac:dyDescent="0.35">
      <c r="A1278" t="str">
        <f t="shared" si="57"/>
        <v>09</v>
      </c>
      <c r="B1278" t="str">
        <f t="shared" si="58"/>
        <v>133</v>
      </c>
      <c r="C1278" t="str">
        <f t="shared" si="59"/>
        <v>Malvinas Argentinas</v>
      </c>
      <c r="D1278" t="s">
        <v>4209</v>
      </c>
      <c r="E1278">
        <v>1</v>
      </c>
      <c r="F1278">
        <v>24</v>
      </c>
      <c r="G1278">
        <v>9</v>
      </c>
      <c r="H1278" t="s">
        <v>2837</v>
      </c>
    </row>
    <row r="1279" spans="1:8" x14ac:dyDescent="0.35">
      <c r="A1279" t="str">
        <f t="shared" si="57"/>
        <v>09</v>
      </c>
      <c r="B1279" t="str">
        <f t="shared" si="58"/>
        <v>133</v>
      </c>
      <c r="C1279" t="str">
        <f t="shared" si="59"/>
        <v>Malvinas Argentinas</v>
      </c>
      <c r="D1279" t="s">
        <v>4210</v>
      </c>
      <c r="E1279">
        <v>1</v>
      </c>
      <c r="F1279">
        <v>17</v>
      </c>
      <c r="G1279">
        <v>9</v>
      </c>
      <c r="H1279" t="s">
        <v>2837</v>
      </c>
    </row>
    <row r="1280" spans="1:8" x14ac:dyDescent="0.35">
      <c r="A1280" t="str">
        <f t="shared" si="57"/>
        <v>09</v>
      </c>
      <c r="B1280" t="str">
        <f t="shared" si="58"/>
        <v>133</v>
      </c>
      <c r="C1280" t="str">
        <f t="shared" si="59"/>
        <v>Malvinas Argentinas</v>
      </c>
      <c r="D1280" t="s">
        <v>4211</v>
      </c>
      <c r="E1280">
        <v>1</v>
      </c>
      <c r="F1280">
        <v>26</v>
      </c>
      <c r="G1280">
        <v>9</v>
      </c>
      <c r="H1280" t="s">
        <v>2837</v>
      </c>
    </row>
    <row r="1281" spans="1:8" x14ac:dyDescent="0.35">
      <c r="A1281" t="str">
        <f t="shared" si="57"/>
        <v>09</v>
      </c>
      <c r="B1281" t="str">
        <f t="shared" si="58"/>
        <v>133</v>
      </c>
      <c r="C1281" t="str">
        <f t="shared" si="59"/>
        <v>Malvinas Argentinas</v>
      </c>
      <c r="D1281" t="s">
        <v>4212</v>
      </c>
      <c r="E1281">
        <v>2</v>
      </c>
      <c r="F1281">
        <v>38</v>
      </c>
      <c r="G1281">
        <v>9</v>
      </c>
      <c r="H1281" t="s">
        <v>2837</v>
      </c>
    </row>
    <row r="1282" spans="1:8" x14ac:dyDescent="0.35">
      <c r="A1282" t="str">
        <f t="shared" si="57"/>
        <v>09</v>
      </c>
      <c r="B1282" t="str">
        <f t="shared" si="58"/>
        <v>133</v>
      </c>
      <c r="C1282" t="str">
        <f t="shared" si="59"/>
        <v>Malvinas Argentinas</v>
      </c>
      <c r="D1282" t="s">
        <v>4213</v>
      </c>
      <c r="E1282">
        <v>1</v>
      </c>
      <c r="F1282">
        <v>18</v>
      </c>
      <c r="G1282">
        <v>9</v>
      </c>
      <c r="H1282" t="s">
        <v>2837</v>
      </c>
    </row>
    <row r="1283" spans="1:8" x14ac:dyDescent="0.35">
      <c r="A1283" t="str">
        <f t="shared" ref="A1283:A1346" si="60">+VLOOKUP(H1283,$K:$N,2,FALSE)</f>
        <v>09</v>
      </c>
      <c r="B1283" t="str">
        <f t="shared" ref="B1283:B1346" si="61">+VLOOKUP(H1283,$K:$N,3,FALSE)</f>
        <v>133</v>
      </c>
      <c r="C1283" t="str">
        <f t="shared" ref="C1283:C1346" si="62">+VLOOKUP(H1283,$K:$N,4,FALSE)</f>
        <v>Malvinas Argentinas</v>
      </c>
      <c r="D1283" t="s">
        <v>4214</v>
      </c>
      <c r="E1283">
        <v>1</v>
      </c>
      <c r="F1283">
        <v>16</v>
      </c>
      <c r="G1283">
        <v>9</v>
      </c>
      <c r="H1283" t="s">
        <v>2837</v>
      </c>
    </row>
    <row r="1284" spans="1:8" x14ac:dyDescent="0.35">
      <c r="A1284" t="str">
        <f t="shared" si="60"/>
        <v>09</v>
      </c>
      <c r="B1284" t="str">
        <f t="shared" si="61"/>
        <v>073</v>
      </c>
      <c r="C1284" t="str">
        <f t="shared" si="62"/>
        <v>Moreno</v>
      </c>
      <c r="D1284" t="s">
        <v>4215</v>
      </c>
      <c r="E1284">
        <v>1</v>
      </c>
      <c r="F1284">
        <v>32</v>
      </c>
      <c r="G1284">
        <v>9</v>
      </c>
      <c r="H1284" t="s">
        <v>1859</v>
      </c>
    </row>
    <row r="1285" spans="1:8" x14ac:dyDescent="0.35">
      <c r="A1285" t="str">
        <f t="shared" si="60"/>
        <v>09</v>
      </c>
      <c r="B1285" t="str">
        <f t="shared" si="61"/>
        <v>073</v>
      </c>
      <c r="C1285" t="str">
        <f t="shared" si="62"/>
        <v>Moreno</v>
      </c>
      <c r="D1285" t="s">
        <v>4216</v>
      </c>
      <c r="E1285">
        <v>1</v>
      </c>
      <c r="F1285">
        <v>42</v>
      </c>
      <c r="G1285">
        <v>9</v>
      </c>
      <c r="H1285" t="s">
        <v>1859</v>
      </c>
    </row>
    <row r="1286" spans="1:8" x14ac:dyDescent="0.35">
      <c r="A1286" t="str">
        <f t="shared" si="60"/>
        <v>09</v>
      </c>
      <c r="B1286" t="str">
        <f t="shared" si="61"/>
        <v>073</v>
      </c>
      <c r="C1286" t="str">
        <f t="shared" si="62"/>
        <v>Moreno</v>
      </c>
      <c r="D1286" t="s">
        <v>4217</v>
      </c>
      <c r="E1286">
        <v>1</v>
      </c>
      <c r="F1286">
        <v>16</v>
      </c>
      <c r="G1286">
        <v>9</v>
      </c>
      <c r="H1286" t="s">
        <v>1859</v>
      </c>
    </row>
    <row r="1287" spans="1:8" x14ac:dyDescent="0.35">
      <c r="A1287" t="str">
        <f t="shared" si="60"/>
        <v>09</v>
      </c>
      <c r="B1287" t="str">
        <f t="shared" si="61"/>
        <v>073</v>
      </c>
      <c r="C1287" t="str">
        <f t="shared" si="62"/>
        <v>Moreno</v>
      </c>
      <c r="D1287" t="s">
        <v>4218</v>
      </c>
      <c r="E1287">
        <v>3</v>
      </c>
      <c r="F1287">
        <v>75</v>
      </c>
      <c r="G1287">
        <v>9</v>
      </c>
      <c r="H1287" t="s">
        <v>1859</v>
      </c>
    </row>
    <row r="1288" spans="1:8" x14ac:dyDescent="0.35">
      <c r="A1288" t="str">
        <f t="shared" si="60"/>
        <v>09</v>
      </c>
      <c r="B1288" t="str">
        <f t="shared" si="61"/>
        <v>073</v>
      </c>
      <c r="C1288" t="str">
        <f t="shared" si="62"/>
        <v>Moreno</v>
      </c>
      <c r="D1288" t="s">
        <v>4219</v>
      </c>
      <c r="E1288">
        <v>2</v>
      </c>
      <c r="F1288">
        <v>42</v>
      </c>
      <c r="G1288">
        <v>9</v>
      </c>
      <c r="H1288" t="s">
        <v>1859</v>
      </c>
    </row>
    <row r="1289" spans="1:8" x14ac:dyDescent="0.35">
      <c r="A1289" t="str">
        <f t="shared" si="60"/>
        <v>09</v>
      </c>
      <c r="B1289" t="str">
        <f t="shared" si="61"/>
        <v>073</v>
      </c>
      <c r="C1289" t="str">
        <f t="shared" si="62"/>
        <v>Moreno</v>
      </c>
      <c r="D1289" t="s">
        <v>4220</v>
      </c>
      <c r="E1289">
        <v>3</v>
      </c>
      <c r="F1289">
        <v>103</v>
      </c>
      <c r="G1289">
        <v>9</v>
      </c>
      <c r="H1289" t="s">
        <v>1859</v>
      </c>
    </row>
    <row r="1290" spans="1:8" x14ac:dyDescent="0.35">
      <c r="A1290" t="str">
        <f t="shared" si="60"/>
        <v>09</v>
      </c>
      <c r="B1290" t="str">
        <f t="shared" si="61"/>
        <v>073</v>
      </c>
      <c r="C1290" t="str">
        <f t="shared" si="62"/>
        <v>Moreno</v>
      </c>
      <c r="D1290" t="s">
        <v>4221</v>
      </c>
      <c r="E1290">
        <v>1</v>
      </c>
      <c r="F1290">
        <v>31</v>
      </c>
      <c r="G1290">
        <v>9</v>
      </c>
      <c r="H1290" t="s">
        <v>1859</v>
      </c>
    </row>
    <row r="1291" spans="1:8" x14ac:dyDescent="0.35">
      <c r="A1291" t="str">
        <f t="shared" si="60"/>
        <v>09</v>
      </c>
      <c r="B1291" t="str">
        <f t="shared" si="61"/>
        <v>073</v>
      </c>
      <c r="C1291" t="str">
        <f t="shared" si="62"/>
        <v>Moreno</v>
      </c>
      <c r="D1291" t="s">
        <v>4222</v>
      </c>
      <c r="E1291">
        <v>1</v>
      </c>
      <c r="F1291">
        <v>21</v>
      </c>
      <c r="G1291">
        <v>9</v>
      </c>
      <c r="H1291" t="s">
        <v>1859</v>
      </c>
    </row>
    <row r="1292" spans="1:8" x14ac:dyDescent="0.35">
      <c r="A1292" t="str">
        <f t="shared" si="60"/>
        <v>09</v>
      </c>
      <c r="B1292" t="str">
        <f t="shared" si="61"/>
        <v>073</v>
      </c>
      <c r="C1292" t="str">
        <f t="shared" si="62"/>
        <v>Moreno</v>
      </c>
      <c r="D1292" t="s">
        <v>4223</v>
      </c>
      <c r="E1292">
        <v>2</v>
      </c>
      <c r="F1292">
        <v>63</v>
      </c>
      <c r="G1292">
        <v>9</v>
      </c>
      <c r="H1292" t="s">
        <v>1859</v>
      </c>
    </row>
    <row r="1293" spans="1:8" x14ac:dyDescent="0.35">
      <c r="A1293" t="str">
        <f t="shared" si="60"/>
        <v>09</v>
      </c>
      <c r="B1293" t="str">
        <f t="shared" si="61"/>
        <v>073</v>
      </c>
      <c r="C1293" t="str">
        <f t="shared" si="62"/>
        <v>Moreno</v>
      </c>
      <c r="D1293" t="s">
        <v>4224</v>
      </c>
      <c r="E1293">
        <v>3</v>
      </c>
      <c r="F1293">
        <v>52</v>
      </c>
      <c r="G1293">
        <v>9</v>
      </c>
      <c r="H1293" t="s">
        <v>1859</v>
      </c>
    </row>
    <row r="1294" spans="1:8" x14ac:dyDescent="0.35">
      <c r="A1294" t="str">
        <f t="shared" si="60"/>
        <v>09</v>
      </c>
      <c r="B1294" t="str">
        <f t="shared" si="61"/>
        <v>073</v>
      </c>
      <c r="C1294" t="str">
        <f t="shared" si="62"/>
        <v>Moreno</v>
      </c>
      <c r="D1294" t="s">
        <v>4225</v>
      </c>
      <c r="E1294">
        <v>1</v>
      </c>
      <c r="F1294">
        <v>31</v>
      </c>
      <c r="G1294">
        <v>9</v>
      </c>
      <c r="H1294" t="s">
        <v>1859</v>
      </c>
    </row>
    <row r="1295" spans="1:8" x14ac:dyDescent="0.35">
      <c r="A1295" t="str">
        <f t="shared" si="60"/>
        <v>09</v>
      </c>
      <c r="B1295" t="str">
        <f t="shared" si="61"/>
        <v>073</v>
      </c>
      <c r="C1295" t="str">
        <f t="shared" si="62"/>
        <v>Moreno</v>
      </c>
      <c r="D1295" t="s">
        <v>4226</v>
      </c>
      <c r="E1295">
        <v>1</v>
      </c>
      <c r="F1295">
        <v>18</v>
      </c>
      <c r="G1295">
        <v>9</v>
      </c>
      <c r="H1295" t="s">
        <v>1859</v>
      </c>
    </row>
    <row r="1296" spans="1:8" x14ac:dyDescent="0.35">
      <c r="A1296" t="str">
        <f t="shared" si="60"/>
        <v>09</v>
      </c>
      <c r="B1296" t="str">
        <f t="shared" si="61"/>
        <v>073</v>
      </c>
      <c r="C1296" t="str">
        <f t="shared" si="62"/>
        <v>Moreno</v>
      </c>
      <c r="D1296" t="s">
        <v>4227</v>
      </c>
      <c r="E1296">
        <v>1</v>
      </c>
      <c r="F1296">
        <v>22</v>
      </c>
      <c r="G1296">
        <v>9</v>
      </c>
      <c r="H1296" t="s">
        <v>1859</v>
      </c>
    </row>
    <row r="1297" spans="1:8" x14ac:dyDescent="0.35">
      <c r="A1297" t="str">
        <f t="shared" si="60"/>
        <v>09</v>
      </c>
      <c r="B1297" t="str">
        <f t="shared" si="61"/>
        <v>073</v>
      </c>
      <c r="C1297" t="str">
        <f t="shared" si="62"/>
        <v>Moreno</v>
      </c>
      <c r="D1297" t="s">
        <v>4228</v>
      </c>
      <c r="E1297">
        <v>1</v>
      </c>
      <c r="F1297">
        <v>34</v>
      </c>
      <c r="G1297">
        <v>9</v>
      </c>
      <c r="H1297" t="s">
        <v>1859</v>
      </c>
    </row>
    <row r="1298" spans="1:8" x14ac:dyDescent="0.35">
      <c r="A1298" t="str">
        <f t="shared" si="60"/>
        <v>09</v>
      </c>
      <c r="B1298" t="str">
        <f t="shared" si="61"/>
        <v>073</v>
      </c>
      <c r="C1298" t="str">
        <f t="shared" si="62"/>
        <v>Moreno</v>
      </c>
      <c r="D1298" t="s">
        <v>4229</v>
      </c>
      <c r="E1298">
        <v>1</v>
      </c>
      <c r="F1298">
        <v>29</v>
      </c>
      <c r="G1298">
        <v>9</v>
      </c>
      <c r="H1298" t="s">
        <v>1859</v>
      </c>
    </row>
    <row r="1299" spans="1:8" x14ac:dyDescent="0.35">
      <c r="A1299" t="str">
        <f t="shared" si="60"/>
        <v>09</v>
      </c>
      <c r="B1299" t="str">
        <f t="shared" si="61"/>
        <v>073</v>
      </c>
      <c r="C1299" t="str">
        <f t="shared" si="62"/>
        <v>Moreno</v>
      </c>
      <c r="D1299" t="s">
        <v>4230</v>
      </c>
      <c r="E1299">
        <v>1</v>
      </c>
      <c r="F1299">
        <v>21</v>
      </c>
      <c r="G1299">
        <v>9</v>
      </c>
      <c r="H1299" t="s">
        <v>1859</v>
      </c>
    </row>
    <row r="1300" spans="1:8" x14ac:dyDescent="0.35">
      <c r="A1300" t="str">
        <f t="shared" si="60"/>
        <v>09</v>
      </c>
      <c r="B1300" t="str">
        <f t="shared" si="61"/>
        <v>073</v>
      </c>
      <c r="C1300" t="str">
        <f t="shared" si="62"/>
        <v>Moreno</v>
      </c>
      <c r="D1300" t="s">
        <v>4231</v>
      </c>
      <c r="E1300">
        <v>1</v>
      </c>
      <c r="F1300">
        <v>22</v>
      </c>
      <c r="G1300">
        <v>9</v>
      </c>
      <c r="H1300" t="s">
        <v>1859</v>
      </c>
    </row>
    <row r="1301" spans="1:8" x14ac:dyDescent="0.35">
      <c r="A1301" t="str">
        <f t="shared" si="60"/>
        <v>09</v>
      </c>
      <c r="B1301" t="str">
        <f t="shared" si="61"/>
        <v>073</v>
      </c>
      <c r="C1301" t="str">
        <f t="shared" si="62"/>
        <v>Moreno</v>
      </c>
      <c r="D1301" t="s">
        <v>4232</v>
      </c>
      <c r="E1301">
        <v>1</v>
      </c>
      <c r="F1301">
        <v>22</v>
      </c>
      <c r="G1301">
        <v>9</v>
      </c>
      <c r="H1301" t="s">
        <v>1859</v>
      </c>
    </row>
    <row r="1302" spans="1:8" x14ac:dyDescent="0.35">
      <c r="A1302" t="str">
        <f t="shared" si="60"/>
        <v>09</v>
      </c>
      <c r="B1302" t="str">
        <f t="shared" si="61"/>
        <v>073</v>
      </c>
      <c r="C1302" t="str">
        <f t="shared" si="62"/>
        <v>Moreno</v>
      </c>
      <c r="D1302" t="s">
        <v>4233</v>
      </c>
      <c r="E1302">
        <v>4</v>
      </c>
      <c r="F1302">
        <v>144</v>
      </c>
      <c r="G1302">
        <v>9</v>
      </c>
      <c r="H1302" t="s">
        <v>1859</v>
      </c>
    </row>
    <row r="1303" spans="1:8" x14ac:dyDescent="0.35">
      <c r="A1303" t="str">
        <f t="shared" si="60"/>
        <v>09</v>
      </c>
      <c r="B1303" t="str">
        <f t="shared" si="61"/>
        <v>073</v>
      </c>
      <c r="C1303" t="str">
        <f t="shared" si="62"/>
        <v>Moreno</v>
      </c>
      <c r="D1303" t="s">
        <v>4234</v>
      </c>
      <c r="E1303">
        <v>3</v>
      </c>
      <c r="F1303">
        <v>67</v>
      </c>
      <c r="G1303">
        <v>9</v>
      </c>
      <c r="H1303" t="s">
        <v>1859</v>
      </c>
    </row>
    <row r="1304" spans="1:8" x14ac:dyDescent="0.35">
      <c r="A1304" t="str">
        <f t="shared" si="60"/>
        <v>09</v>
      </c>
      <c r="B1304" t="str">
        <f t="shared" si="61"/>
        <v>073</v>
      </c>
      <c r="C1304" t="str">
        <f t="shared" si="62"/>
        <v>Moreno</v>
      </c>
      <c r="D1304" t="s">
        <v>4235</v>
      </c>
      <c r="E1304">
        <v>1</v>
      </c>
      <c r="F1304">
        <v>33</v>
      </c>
      <c r="G1304">
        <v>9</v>
      </c>
      <c r="H1304" t="s">
        <v>1859</v>
      </c>
    </row>
    <row r="1305" spans="1:8" x14ac:dyDescent="0.35">
      <c r="A1305" t="str">
        <f t="shared" si="60"/>
        <v>09</v>
      </c>
      <c r="B1305" t="str">
        <f t="shared" si="61"/>
        <v>073</v>
      </c>
      <c r="C1305" t="str">
        <f t="shared" si="62"/>
        <v>Moreno</v>
      </c>
      <c r="D1305" t="s">
        <v>4236</v>
      </c>
      <c r="E1305">
        <v>3</v>
      </c>
      <c r="F1305">
        <v>132</v>
      </c>
      <c r="G1305">
        <v>9</v>
      </c>
      <c r="H1305" t="s">
        <v>1859</v>
      </c>
    </row>
    <row r="1306" spans="1:8" x14ac:dyDescent="0.35">
      <c r="A1306" t="str">
        <f t="shared" si="60"/>
        <v>09</v>
      </c>
      <c r="B1306" t="str">
        <f t="shared" si="61"/>
        <v>073</v>
      </c>
      <c r="C1306" t="str">
        <f t="shared" si="62"/>
        <v>Moreno</v>
      </c>
      <c r="D1306" t="s">
        <v>4237</v>
      </c>
      <c r="E1306">
        <v>3</v>
      </c>
      <c r="F1306">
        <v>95</v>
      </c>
      <c r="G1306">
        <v>9</v>
      </c>
      <c r="H1306" t="s">
        <v>1859</v>
      </c>
    </row>
    <row r="1307" spans="1:8" x14ac:dyDescent="0.35">
      <c r="A1307" t="str">
        <f t="shared" si="60"/>
        <v>09</v>
      </c>
      <c r="B1307" t="str">
        <f t="shared" si="61"/>
        <v>073</v>
      </c>
      <c r="C1307" t="str">
        <f t="shared" si="62"/>
        <v>Moreno</v>
      </c>
      <c r="D1307" t="s">
        <v>4238</v>
      </c>
      <c r="E1307">
        <v>3</v>
      </c>
      <c r="F1307">
        <v>117</v>
      </c>
      <c r="G1307">
        <v>9</v>
      </c>
      <c r="H1307" t="s">
        <v>1859</v>
      </c>
    </row>
    <row r="1308" spans="1:8" x14ac:dyDescent="0.35">
      <c r="A1308" t="str">
        <f t="shared" si="60"/>
        <v>09</v>
      </c>
      <c r="B1308" t="str">
        <f t="shared" si="61"/>
        <v>073</v>
      </c>
      <c r="C1308" t="str">
        <f t="shared" si="62"/>
        <v>Moreno</v>
      </c>
      <c r="D1308" t="s">
        <v>4239</v>
      </c>
      <c r="E1308">
        <v>1</v>
      </c>
      <c r="F1308">
        <v>26</v>
      </c>
      <c r="G1308">
        <v>9</v>
      </c>
      <c r="H1308" t="s">
        <v>1859</v>
      </c>
    </row>
    <row r="1309" spans="1:8" x14ac:dyDescent="0.35">
      <c r="A1309" t="str">
        <f t="shared" si="60"/>
        <v>09</v>
      </c>
      <c r="B1309" t="str">
        <f t="shared" si="61"/>
        <v>073</v>
      </c>
      <c r="C1309" t="str">
        <f t="shared" si="62"/>
        <v>Moreno</v>
      </c>
      <c r="D1309" t="s">
        <v>4240</v>
      </c>
      <c r="E1309">
        <v>2</v>
      </c>
      <c r="F1309">
        <v>63</v>
      </c>
      <c r="G1309">
        <v>9</v>
      </c>
      <c r="H1309" t="s">
        <v>1859</v>
      </c>
    </row>
    <row r="1310" spans="1:8" x14ac:dyDescent="0.35">
      <c r="A1310" t="str">
        <f t="shared" si="60"/>
        <v>09</v>
      </c>
      <c r="B1310" t="str">
        <f t="shared" si="61"/>
        <v>073</v>
      </c>
      <c r="C1310" t="str">
        <f t="shared" si="62"/>
        <v>Moreno</v>
      </c>
      <c r="D1310" t="s">
        <v>4241</v>
      </c>
      <c r="E1310">
        <v>2</v>
      </c>
      <c r="F1310">
        <v>67</v>
      </c>
      <c r="G1310">
        <v>9</v>
      </c>
      <c r="H1310" t="s">
        <v>1859</v>
      </c>
    </row>
    <row r="1311" spans="1:8" x14ac:dyDescent="0.35">
      <c r="A1311" t="str">
        <f t="shared" si="60"/>
        <v>09</v>
      </c>
      <c r="B1311" t="str">
        <f t="shared" si="61"/>
        <v>073</v>
      </c>
      <c r="C1311" t="str">
        <f t="shared" si="62"/>
        <v>Moreno</v>
      </c>
      <c r="D1311" t="s">
        <v>4242</v>
      </c>
      <c r="E1311">
        <v>4</v>
      </c>
      <c r="F1311">
        <v>75</v>
      </c>
      <c r="G1311">
        <v>9</v>
      </c>
      <c r="H1311" t="s">
        <v>1859</v>
      </c>
    </row>
    <row r="1312" spans="1:8" x14ac:dyDescent="0.35">
      <c r="A1312" t="str">
        <f t="shared" si="60"/>
        <v>09</v>
      </c>
      <c r="B1312" t="str">
        <f t="shared" si="61"/>
        <v>073</v>
      </c>
      <c r="C1312" t="str">
        <f t="shared" si="62"/>
        <v>Moreno</v>
      </c>
      <c r="D1312" t="s">
        <v>4243</v>
      </c>
      <c r="E1312">
        <v>3</v>
      </c>
      <c r="F1312">
        <v>74</v>
      </c>
      <c r="G1312">
        <v>9</v>
      </c>
      <c r="H1312" t="s">
        <v>1859</v>
      </c>
    </row>
    <row r="1313" spans="1:8" x14ac:dyDescent="0.35">
      <c r="A1313" t="str">
        <f t="shared" si="60"/>
        <v>09</v>
      </c>
      <c r="B1313" t="str">
        <f t="shared" si="61"/>
        <v>073</v>
      </c>
      <c r="C1313" t="str">
        <f t="shared" si="62"/>
        <v>Moreno</v>
      </c>
      <c r="D1313" t="s">
        <v>4244</v>
      </c>
      <c r="E1313">
        <v>4</v>
      </c>
      <c r="F1313">
        <v>100</v>
      </c>
      <c r="G1313">
        <v>9</v>
      </c>
      <c r="H1313" t="s">
        <v>1859</v>
      </c>
    </row>
    <row r="1314" spans="1:8" x14ac:dyDescent="0.35">
      <c r="A1314" t="str">
        <f t="shared" si="60"/>
        <v>09</v>
      </c>
      <c r="B1314" t="str">
        <f t="shared" si="61"/>
        <v>073</v>
      </c>
      <c r="C1314" t="str">
        <f t="shared" si="62"/>
        <v>Moreno</v>
      </c>
      <c r="D1314" t="s">
        <v>4245</v>
      </c>
      <c r="E1314">
        <v>4</v>
      </c>
      <c r="F1314">
        <v>112</v>
      </c>
      <c r="G1314">
        <v>9</v>
      </c>
      <c r="H1314" t="s">
        <v>1859</v>
      </c>
    </row>
    <row r="1315" spans="1:8" x14ac:dyDescent="0.35">
      <c r="A1315" t="str">
        <f t="shared" si="60"/>
        <v>09</v>
      </c>
      <c r="B1315" t="str">
        <f t="shared" si="61"/>
        <v>073</v>
      </c>
      <c r="C1315" t="str">
        <f t="shared" si="62"/>
        <v>Moreno</v>
      </c>
      <c r="D1315" t="s">
        <v>4246</v>
      </c>
      <c r="E1315">
        <v>2</v>
      </c>
      <c r="F1315">
        <v>58</v>
      </c>
      <c r="G1315">
        <v>9</v>
      </c>
      <c r="H1315" t="s">
        <v>1859</v>
      </c>
    </row>
    <row r="1316" spans="1:8" x14ac:dyDescent="0.35">
      <c r="A1316" t="str">
        <f t="shared" si="60"/>
        <v>09</v>
      </c>
      <c r="B1316" t="str">
        <f t="shared" si="61"/>
        <v>073</v>
      </c>
      <c r="C1316" t="str">
        <f t="shared" si="62"/>
        <v>Moreno</v>
      </c>
      <c r="D1316" t="s">
        <v>4247</v>
      </c>
      <c r="E1316">
        <v>2</v>
      </c>
      <c r="F1316">
        <v>67</v>
      </c>
      <c r="G1316">
        <v>9</v>
      </c>
      <c r="H1316" t="s">
        <v>1859</v>
      </c>
    </row>
    <row r="1317" spans="1:8" x14ac:dyDescent="0.35">
      <c r="A1317" t="str">
        <f t="shared" si="60"/>
        <v>09</v>
      </c>
      <c r="B1317" t="str">
        <f t="shared" si="61"/>
        <v>073</v>
      </c>
      <c r="C1317" t="str">
        <f t="shared" si="62"/>
        <v>Moreno</v>
      </c>
      <c r="D1317" t="s">
        <v>4248</v>
      </c>
      <c r="E1317">
        <v>11</v>
      </c>
      <c r="F1317">
        <v>322</v>
      </c>
      <c r="G1317">
        <v>9</v>
      </c>
      <c r="H1317" t="s">
        <v>1859</v>
      </c>
    </row>
    <row r="1318" spans="1:8" x14ac:dyDescent="0.35">
      <c r="A1318" t="str">
        <f t="shared" si="60"/>
        <v>09</v>
      </c>
      <c r="B1318" t="str">
        <f t="shared" si="61"/>
        <v>073</v>
      </c>
      <c r="C1318" t="str">
        <f t="shared" si="62"/>
        <v>Moreno</v>
      </c>
      <c r="D1318" t="s">
        <v>4249</v>
      </c>
      <c r="E1318">
        <v>1</v>
      </c>
      <c r="F1318">
        <v>20</v>
      </c>
      <c r="G1318">
        <v>9</v>
      </c>
      <c r="H1318" t="s">
        <v>1859</v>
      </c>
    </row>
    <row r="1319" spans="1:8" x14ac:dyDescent="0.35">
      <c r="A1319" t="str">
        <f t="shared" si="60"/>
        <v>09</v>
      </c>
      <c r="B1319" t="str">
        <f t="shared" si="61"/>
        <v>073</v>
      </c>
      <c r="C1319" t="str">
        <f t="shared" si="62"/>
        <v>Moreno</v>
      </c>
      <c r="D1319" t="s">
        <v>4250</v>
      </c>
      <c r="E1319">
        <v>1</v>
      </c>
      <c r="F1319">
        <v>52</v>
      </c>
      <c r="G1319">
        <v>9</v>
      </c>
      <c r="H1319" t="s">
        <v>1859</v>
      </c>
    </row>
    <row r="1320" spans="1:8" x14ac:dyDescent="0.35">
      <c r="A1320" t="str">
        <f t="shared" si="60"/>
        <v>09</v>
      </c>
      <c r="B1320" t="str">
        <f t="shared" si="61"/>
        <v>073</v>
      </c>
      <c r="C1320" t="str">
        <f t="shared" si="62"/>
        <v>Moreno</v>
      </c>
      <c r="D1320" t="s">
        <v>4251</v>
      </c>
      <c r="E1320">
        <v>4</v>
      </c>
      <c r="F1320">
        <v>128</v>
      </c>
      <c r="G1320">
        <v>9</v>
      </c>
      <c r="H1320" t="s">
        <v>1859</v>
      </c>
    </row>
    <row r="1321" spans="1:8" x14ac:dyDescent="0.35">
      <c r="A1321" t="str">
        <f t="shared" si="60"/>
        <v>09</v>
      </c>
      <c r="B1321" t="str">
        <f t="shared" si="61"/>
        <v>073</v>
      </c>
      <c r="C1321" t="str">
        <f t="shared" si="62"/>
        <v>Moreno</v>
      </c>
      <c r="D1321" t="s">
        <v>4252</v>
      </c>
      <c r="E1321">
        <v>4</v>
      </c>
      <c r="F1321">
        <v>143</v>
      </c>
      <c r="G1321">
        <v>9</v>
      </c>
      <c r="H1321" t="s">
        <v>1859</v>
      </c>
    </row>
    <row r="1322" spans="1:8" x14ac:dyDescent="0.35">
      <c r="A1322" t="str">
        <f t="shared" si="60"/>
        <v>09</v>
      </c>
      <c r="B1322" t="str">
        <f t="shared" si="61"/>
        <v>073</v>
      </c>
      <c r="C1322" t="str">
        <f t="shared" si="62"/>
        <v>Moreno</v>
      </c>
      <c r="D1322" t="s">
        <v>4253</v>
      </c>
      <c r="E1322">
        <v>2</v>
      </c>
      <c r="F1322">
        <v>56</v>
      </c>
      <c r="G1322">
        <v>9</v>
      </c>
      <c r="H1322" t="s">
        <v>1859</v>
      </c>
    </row>
    <row r="1323" spans="1:8" x14ac:dyDescent="0.35">
      <c r="A1323" t="str">
        <f t="shared" si="60"/>
        <v>09</v>
      </c>
      <c r="B1323" t="str">
        <f t="shared" si="61"/>
        <v>073</v>
      </c>
      <c r="C1323" t="str">
        <f t="shared" si="62"/>
        <v>Moreno</v>
      </c>
      <c r="D1323" t="s">
        <v>4254</v>
      </c>
      <c r="E1323">
        <v>1</v>
      </c>
      <c r="F1323">
        <v>25</v>
      </c>
      <c r="G1323">
        <v>9</v>
      </c>
      <c r="H1323" t="s">
        <v>1859</v>
      </c>
    </row>
    <row r="1324" spans="1:8" x14ac:dyDescent="0.35">
      <c r="A1324" t="str">
        <f t="shared" si="60"/>
        <v>09</v>
      </c>
      <c r="B1324" t="str">
        <f t="shared" si="61"/>
        <v>073</v>
      </c>
      <c r="C1324" t="str">
        <f t="shared" si="62"/>
        <v>Moreno</v>
      </c>
      <c r="D1324" t="s">
        <v>4255</v>
      </c>
      <c r="E1324">
        <v>3</v>
      </c>
      <c r="F1324">
        <v>119</v>
      </c>
      <c r="G1324">
        <v>9</v>
      </c>
      <c r="H1324" t="s">
        <v>1859</v>
      </c>
    </row>
    <row r="1325" spans="1:8" x14ac:dyDescent="0.35">
      <c r="A1325" t="str">
        <f t="shared" si="60"/>
        <v>09</v>
      </c>
      <c r="B1325" t="str">
        <f t="shared" si="61"/>
        <v>073</v>
      </c>
      <c r="C1325" t="str">
        <f t="shared" si="62"/>
        <v>Moreno</v>
      </c>
      <c r="D1325" t="s">
        <v>4256</v>
      </c>
      <c r="E1325">
        <v>1</v>
      </c>
      <c r="F1325">
        <v>21</v>
      </c>
      <c r="G1325">
        <v>9</v>
      </c>
      <c r="H1325" t="s">
        <v>1859</v>
      </c>
    </row>
    <row r="1326" spans="1:8" x14ac:dyDescent="0.35">
      <c r="A1326" t="str">
        <f t="shared" si="60"/>
        <v>09</v>
      </c>
      <c r="B1326" t="str">
        <f t="shared" si="61"/>
        <v>073</v>
      </c>
      <c r="C1326" t="str">
        <f t="shared" si="62"/>
        <v>Moreno</v>
      </c>
      <c r="D1326" t="s">
        <v>4257</v>
      </c>
      <c r="E1326">
        <v>2</v>
      </c>
      <c r="F1326">
        <v>62</v>
      </c>
      <c r="G1326">
        <v>9</v>
      </c>
      <c r="H1326" t="s">
        <v>1859</v>
      </c>
    </row>
    <row r="1327" spans="1:8" x14ac:dyDescent="0.35">
      <c r="A1327" t="str">
        <f t="shared" si="60"/>
        <v>09</v>
      </c>
      <c r="B1327" t="str">
        <f t="shared" si="61"/>
        <v>073</v>
      </c>
      <c r="C1327" t="str">
        <f t="shared" si="62"/>
        <v>Moreno</v>
      </c>
      <c r="D1327" t="s">
        <v>4258</v>
      </c>
      <c r="E1327">
        <v>2</v>
      </c>
      <c r="F1327">
        <v>53</v>
      </c>
      <c r="G1327">
        <v>9</v>
      </c>
      <c r="H1327" t="s">
        <v>1859</v>
      </c>
    </row>
    <row r="1328" spans="1:8" x14ac:dyDescent="0.35">
      <c r="A1328" t="str">
        <f t="shared" si="60"/>
        <v>09</v>
      </c>
      <c r="B1328" t="str">
        <f t="shared" si="61"/>
        <v>073</v>
      </c>
      <c r="C1328" t="str">
        <f t="shared" si="62"/>
        <v>Moreno</v>
      </c>
      <c r="D1328" t="s">
        <v>4259</v>
      </c>
      <c r="E1328">
        <v>1</v>
      </c>
      <c r="F1328">
        <v>21</v>
      </c>
      <c r="G1328">
        <v>9</v>
      </c>
      <c r="H1328" t="s">
        <v>1859</v>
      </c>
    </row>
    <row r="1329" spans="1:8" x14ac:dyDescent="0.35">
      <c r="A1329" t="str">
        <f t="shared" si="60"/>
        <v>09</v>
      </c>
      <c r="B1329" t="str">
        <f t="shared" si="61"/>
        <v>073</v>
      </c>
      <c r="C1329" t="str">
        <f t="shared" si="62"/>
        <v>Moreno</v>
      </c>
      <c r="D1329" t="s">
        <v>4260</v>
      </c>
      <c r="E1329">
        <v>1</v>
      </c>
      <c r="F1329">
        <v>16</v>
      </c>
      <c r="G1329">
        <v>9</v>
      </c>
      <c r="H1329" t="s">
        <v>1859</v>
      </c>
    </row>
    <row r="1330" spans="1:8" x14ac:dyDescent="0.35">
      <c r="A1330" t="str">
        <f t="shared" si="60"/>
        <v>09</v>
      </c>
      <c r="B1330" t="str">
        <f t="shared" si="61"/>
        <v>073</v>
      </c>
      <c r="C1330" t="str">
        <f t="shared" si="62"/>
        <v>Moreno</v>
      </c>
      <c r="D1330" t="s">
        <v>4261</v>
      </c>
      <c r="E1330">
        <v>2</v>
      </c>
      <c r="F1330">
        <v>61</v>
      </c>
      <c r="G1330">
        <v>9</v>
      </c>
      <c r="H1330" t="s">
        <v>1859</v>
      </c>
    </row>
    <row r="1331" spans="1:8" x14ac:dyDescent="0.35">
      <c r="A1331" t="str">
        <f t="shared" si="60"/>
        <v>09</v>
      </c>
      <c r="B1331" t="str">
        <f t="shared" si="61"/>
        <v>073</v>
      </c>
      <c r="C1331" t="str">
        <f t="shared" si="62"/>
        <v>Moreno</v>
      </c>
      <c r="D1331" t="s">
        <v>4262</v>
      </c>
      <c r="E1331">
        <v>3</v>
      </c>
      <c r="F1331">
        <v>84</v>
      </c>
      <c r="G1331">
        <v>9</v>
      </c>
      <c r="H1331" t="s">
        <v>1859</v>
      </c>
    </row>
    <row r="1332" spans="1:8" x14ac:dyDescent="0.35">
      <c r="A1332" t="str">
        <f t="shared" si="60"/>
        <v>09</v>
      </c>
      <c r="B1332" t="str">
        <f t="shared" si="61"/>
        <v>073</v>
      </c>
      <c r="C1332" t="str">
        <f t="shared" si="62"/>
        <v>Moreno</v>
      </c>
      <c r="D1332" t="s">
        <v>4263</v>
      </c>
      <c r="E1332">
        <v>1</v>
      </c>
      <c r="F1332">
        <v>19</v>
      </c>
      <c r="G1332">
        <v>9</v>
      </c>
      <c r="H1332" t="s">
        <v>1859</v>
      </c>
    </row>
    <row r="1333" spans="1:8" x14ac:dyDescent="0.35">
      <c r="A1333" t="str">
        <f t="shared" si="60"/>
        <v>09</v>
      </c>
      <c r="B1333" t="str">
        <f t="shared" si="61"/>
        <v>073</v>
      </c>
      <c r="C1333" t="str">
        <f t="shared" si="62"/>
        <v>Moreno</v>
      </c>
      <c r="D1333" t="s">
        <v>4264</v>
      </c>
      <c r="E1333">
        <v>1</v>
      </c>
      <c r="F1333">
        <v>24</v>
      </c>
      <c r="G1333">
        <v>9</v>
      </c>
      <c r="H1333" t="s">
        <v>1859</v>
      </c>
    </row>
    <row r="1334" spans="1:8" x14ac:dyDescent="0.35">
      <c r="A1334" t="str">
        <f t="shared" si="60"/>
        <v>09</v>
      </c>
      <c r="B1334" t="str">
        <f t="shared" si="61"/>
        <v>073</v>
      </c>
      <c r="C1334" t="str">
        <f t="shared" si="62"/>
        <v>Moreno</v>
      </c>
      <c r="D1334" t="s">
        <v>4265</v>
      </c>
      <c r="E1334">
        <v>1</v>
      </c>
      <c r="F1334">
        <v>23</v>
      </c>
      <c r="G1334">
        <v>9</v>
      </c>
      <c r="H1334" t="s">
        <v>1859</v>
      </c>
    </row>
    <row r="1335" spans="1:8" x14ac:dyDescent="0.35">
      <c r="A1335" t="str">
        <f t="shared" si="60"/>
        <v>09</v>
      </c>
      <c r="B1335" t="str">
        <f t="shared" si="61"/>
        <v>073</v>
      </c>
      <c r="C1335" t="str">
        <f t="shared" si="62"/>
        <v>Moreno</v>
      </c>
      <c r="D1335" t="s">
        <v>4266</v>
      </c>
      <c r="E1335">
        <v>1</v>
      </c>
      <c r="F1335">
        <v>36</v>
      </c>
      <c r="G1335">
        <v>9</v>
      </c>
      <c r="H1335" t="s">
        <v>1859</v>
      </c>
    </row>
    <row r="1336" spans="1:8" x14ac:dyDescent="0.35">
      <c r="A1336" t="str">
        <f t="shared" si="60"/>
        <v>09</v>
      </c>
      <c r="B1336" t="str">
        <f t="shared" si="61"/>
        <v>131</v>
      </c>
      <c r="C1336" t="str">
        <f t="shared" si="62"/>
        <v>San Miguel</v>
      </c>
      <c r="D1336" t="s">
        <v>3130</v>
      </c>
      <c r="E1336">
        <v>1</v>
      </c>
      <c r="F1336">
        <v>29</v>
      </c>
      <c r="G1336">
        <v>9</v>
      </c>
      <c r="H1336" t="s">
        <v>2791</v>
      </c>
    </row>
    <row r="1337" spans="1:8" x14ac:dyDescent="0.35">
      <c r="A1337" t="str">
        <f t="shared" si="60"/>
        <v>09</v>
      </c>
      <c r="B1337" t="str">
        <f t="shared" si="61"/>
        <v>131</v>
      </c>
      <c r="C1337" t="str">
        <f t="shared" si="62"/>
        <v>San Miguel</v>
      </c>
      <c r="D1337" t="s">
        <v>4267</v>
      </c>
      <c r="E1337">
        <v>2</v>
      </c>
      <c r="F1337">
        <v>58</v>
      </c>
      <c r="G1337">
        <v>9</v>
      </c>
      <c r="H1337" t="s">
        <v>2791</v>
      </c>
    </row>
    <row r="1338" spans="1:8" x14ac:dyDescent="0.35">
      <c r="A1338" t="str">
        <f t="shared" si="60"/>
        <v>09</v>
      </c>
      <c r="B1338" t="str">
        <f t="shared" si="61"/>
        <v>131</v>
      </c>
      <c r="C1338" t="str">
        <f t="shared" si="62"/>
        <v>San Miguel</v>
      </c>
      <c r="D1338" t="s">
        <v>4268</v>
      </c>
      <c r="E1338">
        <v>1</v>
      </c>
      <c r="F1338">
        <v>17</v>
      </c>
      <c r="G1338">
        <v>9</v>
      </c>
      <c r="H1338" t="s">
        <v>2791</v>
      </c>
    </row>
    <row r="1339" spans="1:8" x14ac:dyDescent="0.35">
      <c r="A1339" t="str">
        <f t="shared" si="60"/>
        <v>09</v>
      </c>
      <c r="B1339" t="str">
        <f t="shared" si="61"/>
        <v>131</v>
      </c>
      <c r="C1339" t="str">
        <f t="shared" si="62"/>
        <v>San Miguel</v>
      </c>
      <c r="D1339" t="s">
        <v>4269</v>
      </c>
      <c r="E1339">
        <v>4</v>
      </c>
      <c r="F1339">
        <v>108</v>
      </c>
      <c r="G1339">
        <v>9</v>
      </c>
      <c r="H1339" t="s">
        <v>2791</v>
      </c>
    </row>
    <row r="1340" spans="1:8" x14ac:dyDescent="0.35">
      <c r="A1340" t="str">
        <f t="shared" si="60"/>
        <v>09</v>
      </c>
      <c r="B1340" t="str">
        <f t="shared" si="61"/>
        <v>131</v>
      </c>
      <c r="C1340" t="str">
        <f t="shared" si="62"/>
        <v>San Miguel</v>
      </c>
      <c r="D1340" t="s">
        <v>3461</v>
      </c>
      <c r="E1340">
        <v>2</v>
      </c>
      <c r="F1340">
        <v>23</v>
      </c>
      <c r="G1340">
        <v>9</v>
      </c>
      <c r="H1340" t="s">
        <v>2791</v>
      </c>
    </row>
    <row r="1341" spans="1:8" x14ac:dyDescent="0.35">
      <c r="A1341" t="str">
        <f t="shared" si="60"/>
        <v>09</v>
      </c>
      <c r="B1341" t="str">
        <f t="shared" si="61"/>
        <v>131</v>
      </c>
      <c r="C1341" t="str">
        <f t="shared" si="62"/>
        <v>San Miguel</v>
      </c>
      <c r="D1341" t="s">
        <v>4270</v>
      </c>
      <c r="E1341">
        <v>1</v>
      </c>
      <c r="F1341">
        <v>17</v>
      </c>
      <c r="G1341">
        <v>9</v>
      </c>
      <c r="H1341" t="s">
        <v>2791</v>
      </c>
    </row>
    <row r="1342" spans="1:8" x14ac:dyDescent="0.35">
      <c r="A1342" t="str">
        <f t="shared" si="60"/>
        <v>09</v>
      </c>
      <c r="B1342" t="str">
        <f t="shared" si="61"/>
        <v>131</v>
      </c>
      <c r="C1342" t="str">
        <f t="shared" si="62"/>
        <v>San Miguel</v>
      </c>
      <c r="D1342" t="s">
        <v>4271</v>
      </c>
      <c r="E1342">
        <v>2</v>
      </c>
      <c r="F1342">
        <v>39</v>
      </c>
      <c r="G1342">
        <v>9</v>
      </c>
      <c r="H1342" t="s">
        <v>2791</v>
      </c>
    </row>
    <row r="1343" spans="1:8" x14ac:dyDescent="0.35">
      <c r="A1343" t="str">
        <f t="shared" si="60"/>
        <v>09</v>
      </c>
      <c r="B1343" t="str">
        <f t="shared" si="61"/>
        <v>131</v>
      </c>
      <c r="C1343" t="str">
        <f t="shared" si="62"/>
        <v>San Miguel</v>
      </c>
      <c r="D1343" t="s">
        <v>4272</v>
      </c>
      <c r="E1343">
        <v>1</v>
      </c>
      <c r="F1343">
        <v>15</v>
      </c>
      <c r="G1343">
        <v>9</v>
      </c>
      <c r="H1343" t="s">
        <v>2791</v>
      </c>
    </row>
    <row r="1344" spans="1:8" x14ac:dyDescent="0.35">
      <c r="A1344" t="str">
        <f t="shared" si="60"/>
        <v>09</v>
      </c>
      <c r="B1344" t="str">
        <f t="shared" si="61"/>
        <v>131</v>
      </c>
      <c r="C1344" t="str">
        <f t="shared" si="62"/>
        <v>San Miguel</v>
      </c>
      <c r="D1344" t="s">
        <v>4273</v>
      </c>
      <c r="E1344">
        <v>1</v>
      </c>
      <c r="F1344">
        <v>31</v>
      </c>
      <c r="G1344">
        <v>9</v>
      </c>
      <c r="H1344" t="s">
        <v>2791</v>
      </c>
    </row>
    <row r="1345" spans="1:8" x14ac:dyDescent="0.35">
      <c r="A1345" t="str">
        <f t="shared" si="60"/>
        <v>09</v>
      </c>
      <c r="B1345" t="str">
        <f t="shared" si="61"/>
        <v>131</v>
      </c>
      <c r="C1345" t="str">
        <f t="shared" si="62"/>
        <v>San Miguel</v>
      </c>
      <c r="D1345" t="s">
        <v>4274</v>
      </c>
      <c r="E1345">
        <v>2</v>
      </c>
      <c r="F1345">
        <v>37</v>
      </c>
      <c r="G1345">
        <v>9</v>
      </c>
      <c r="H1345" t="s">
        <v>2791</v>
      </c>
    </row>
    <row r="1346" spans="1:8" x14ac:dyDescent="0.35">
      <c r="A1346" t="str">
        <f t="shared" si="60"/>
        <v>09</v>
      </c>
      <c r="B1346" t="str">
        <f t="shared" si="61"/>
        <v>131</v>
      </c>
      <c r="C1346" t="str">
        <f t="shared" si="62"/>
        <v>San Miguel</v>
      </c>
      <c r="D1346" t="s">
        <v>4275</v>
      </c>
      <c r="E1346">
        <v>5</v>
      </c>
      <c r="F1346">
        <v>137</v>
      </c>
      <c r="G1346">
        <v>9</v>
      </c>
      <c r="H1346" t="s">
        <v>2791</v>
      </c>
    </row>
    <row r="1347" spans="1:8" x14ac:dyDescent="0.35">
      <c r="A1347" t="str">
        <f t="shared" ref="A1347:A1410" si="63">+VLOOKUP(H1347,$K:$N,2,FALSE)</f>
        <v>09</v>
      </c>
      <c r="B1347" t="str">
        <f t="shared" ref="B1347:B1410" si="64">+VLOOKUP(H1347,$K:$N,3,FALSE)</f>
        <v>131</v>
      </c>
      <c r="C1347" t="str">
        <f t="shared" ref="C1347:C1410" si="65">+VLOOKUP(H1347,$K:$N,4,FALSE)</f>
        <v>San Miguel</v>
      </c>
      <c r="D1347" t="s">
        <v>4276</v>
      </c>
      <c r="E1347">
        <v>1</v>
      </c>
      <c r="F1347">
        <v>14</v>
      </c>
      <c r="G1347">
        <v>9</v>
      </c>
      <c r="H1347" t="s">
        <v>2791</v>
      </c>
    </row>
    <row r="1348" spans="1:8" x14ac:dyDescent="0.35">
      <c r="A1348" t="str">
        <f t="shared" si="63"/>
        <v>09</v>
      </c>
      <c r="B1348" t="str">
        <f t="shared" si="64"/>
        <v>131</v>
      </c>
      <c r="C1348" t="str">
        <f t="shared" si="65"/>
        <v>San Miguel</v>
      </c>
      <c r="D1348" t="s">
        <v>4277</v>
      </c>
      <c r="E1348">
        <v>1</v>
      </c>
      <c r="F1348">
        <v>16</v>
      </c>
      <c r="G1348">
        <v>9</v>
      </c>
      <c r="H1348" t="s">
        <v>2791</v>
      </c>
    </row>
    <row r="1349" spans="1:8" x14ac:dyDescent="0.35">
      <c r="A1349" t="str">
        <f t="shared" si="63"/>
        <v>09</v>
      </c>
      <c r="B1349" t="str">
        <f t="shared" si="64"/>
        <v>131</v>
      </c>
      <c r="C1349" t="str">
        <f t="shared" si="65"/>
        <v>San Miguel</v>
      </c>
      <c r="D1349" t="s">
        <v>4278</v>
      </c>
      <c r="E1349">
        <v>3</v>
      </c>
      <c r="F1349">
        <v>89</v>
      </c>
      <c r="G1349">
        <v>9</v>
      </c>
      <c r="H1349" t="s">
        <v>2791</v>
      </c>
    </row>
    <row r="1350" spans="1:8" x14ac:dyDescent="0.35">
      <c r="A1350" t="str">
        <f t="shared" si="63"/>
        <v>10</v>
      </c>
      <c r="B1350" t="str">
        <f t="shared" si="64"/>
        <v>016</v>
      </c>
      <c r="C1350" t="str">
        <f t="shared" si="65"/>
        <v>Cañuelas</v>
      </c>
      <c r="D1350" t="s">
        <v>4279</v>
      </c>
      <c r="E1350">
        <v>1</v>
      </c>
      <c r="F1350">
        <v>18</v>
      </c>
      <c r="G1350">
        <v>10</v>
      </c>
      <c r="H1350" t="s">
        <v>645</v>
      </c>
    </row>
    <row r="1351" spans="1:8" x14ac:dyDescent="0.35">
      <c r="A1351" t="str">
        <f t="shared" si="63"/>
        <v>10</v>
      </c>
      <c r="B1351" t="str">
        <f t="shared" si="64"/>
        <v>016</v>
      </c>
      <c r="C1351" t="str">
        <f t="shared" si="65"/>
        <v>Cañuelas</v>
      </c>
      <c r="D1351" t="s">
        <v>4280</v>
      </c>
      <c r="E1351">
        <v>2</v>
      </c>
      <c r="F1351">
        <v>40</v>
      </c>
      <c r="G1351">
        <v>10</v>
      </c>
      <c r="H1351" t="s">
        <v>645</v>
      </c>
    </row>
    <row r="1352" spans="1:8" x14ac:dyDescent="0.35">
      <c r="A1352" t="str">
        <f t="shared" si="63"/>
        <v>10</v>
      </c>
      <c r="B1352" t="str">
        <f t="shared" si="64"/>
        <v>016</v>
      </c>
      <c r="C1352" t="str">
        <f t="shared" si="65"/>
        <v>Cañuelas</v>
      </c>
      <c r="D1352" t="s">
        <v>4281</v>
      </c>
      <c r="E1352">
        <v>1</v>
      </c>
      <c r="F1352">
        <v>19</v>
      </c>
      <c r="G1352">
        <v>10</v>
      </c>
      <c r="H1352" t="s">
        <v>645</v>
      </c>
    </row>
    <row r="1353" spans="1:8" x14ac:dyDescent="0.35">
      <c r="A1353" t="str">
        <f t="shared" si="63"/>
        <v>10</v>
      </c>
      <c r="B1353" t="str">
        <f t="shared" si="64"/>
        <v>016</v>
      </c>
      <c r="C1353" t="str">
        <f t="shared" si="65"/>
        <v>Cañuelas</v>
      </c>
      <c r="D1353" t="s">
        <v>4282</v>
      </c>
      <c r="E1353">
        <v>2</v>
      </c>
      <c r="F1353">
        <v>50</v>
      </c>
      <c r="G1353">
        <v>10</v>
      </c>
      <c r="H1353" t="s">
        <v>645</v>
      </c>
    </row>
    <row r="1354" spans="1:8" x14ac:dyDescent="0.35">
      <c r="A1354" t="str">
        <f t="shared" si="63"/>
        <v>10</v>
      </c>
      <c r="B1354" t="str">
        <f t="shared" si="64"/>
        <v>016</v>
      </c>
      <c r="C1354" t="str">
        <f t="shared" si="65"/>
        <v>Cañuelas</v>
      </c>
      <c r="D1354" t="s">
        <v>4283</v>
      </c>
      <c r="E1354">
        <v>2</v>
      </c>
      <c r="F1354">
        <v>39</v>
      </c>
      <c r="G1354">
        <v>10</v>
      </c>
      <c r="H1354" t="s">
        <v>645</v>
      </c>
    </row>
    <row r="1355" spans="1:8" x14ac:dyDescent="0.35">
      <c r="A1355" t="str">
        <f t="shared" si="63"/>
        <v>10</v>
      </c>
      <c r="B1355" t="str">
        <f t="shared" si="64"/>
        <v>016</v>
      </c>
      <c r="C1355" t="str">
        <f t="shared" si="65"/>
        <v>Cañuelas</v>
      </c>
      <c r="D1355" t="s">
        <v>4284</v>
      </c>
      <c r="E1355">
        <v>1</v>
      </c>
      <c r="F1355">
        <v>16</v>
      </c>
      <c r="G1355">
        <v>10</v>
      </c>
      <c r="H1355" t="s">
        <v>645</v>
      </c>
    </row>
    <row r="1356" spans="1:8" x14ac:dyDescent="0.35">
      <c r="A1356" t="str">
        <f t="shared" si="63"/>
        <v>10</v>
      </c>
      <c r="B1356" t="str">
        <f t="shared" si="64"/>
        <v>016</v>
      </c>
      <c r="C1356" t="str">
        <f t="shared" si="65"/>
        <v>Cañuelas</v>
      </c>
      <c r="D1356" t="s">
        <v>4285</v>
      </c>
      <c r="E1356">
        <v>3</v>
      </c>
      <c r="F1356">
        <v>87</v>
      </c>
      <c r="G1356">
        <v>10</v>
      </c>
      <c r="H1356" t="s">
        <v>645</v>
      </c>
    </row>
    <row r="1357" spans="1:8" x14ac:dyDescent="0.35">
      <c r="A1357" t="str">
        <f t="shared" si="63"/>
        <v>10</v>
      </c>
      <c r="B1357" t="str">
        <f t="shared" si="64"/>
        <v>016</v>
      </c>
      <c r="C1357" t="str">
        <f t="shared" si="65"/>
        <v>Cañuelas</v>
      </c>
      <c r="D1357" t="s">
        <v>4286</v>
      </c>
      <c r="E1357">
        <v>3</v>
      </c>
      <c r="F1357">
        <v>44</v>
      </c>
      <c r="G1357">
        <v>10</v>
      </c>
      <c r="H1357" t="s">
        <v>645</v>
      </c>
    </row>
    <row r="1358" spans="1:8" x14ac:dyDescent="0.35">
      <c r="A1358" t="str">
        <f t="shared" si="63"/>
        <v>10</v>
      </c>
      <c r="B1358" t="str">
        <f t="shared" si="64"/>
        <v>016</v>
      </c>
      <c r="C1358" t="str">
        <f t="shared" si="65"/>
        <v>Cañuelas</v>
      </c>
      <c r="D1358" t="s">
        <v>4287</v>
      </c>
      <c r="E1358">
        <v>1</v>
      </c>
      <c r="F1358">
        <v>15</v>
      </c>
      <c r="G1358">
        <v>10</v>
      </c>
      <c r="H1358" t="s">
        <v>645</v>
      </c>
    </row>
    <row r="1359" spans="1:8" x14ac:dyDescent="0.35">
      <c r="A1359" t="str">
        <f t="shared" si="63"/>
        <v>10</v>
      </c>
      <c r="B1359" t="str">
        <f t="shared" si="64"/>
        <v>016</v>
      </c>
      <c r="C1359" t="str">
        <f t="shared" si="65"/>
        <v>Cañuelas</v>
      </c>
      <c r="D1359" t="s">
        <v>4288</v>
      </c>
      <c r="E1359">
        <v>1</v>
      </c>
      <c r="F1359">
        <v>22</v>
      </c>
      <c r="G1359">
        <v>10</v>
      </c>
      <c r="H1359" t="s">
        <v>645</v>
      </c>
    </row>
    <row r="1360" spans="1:8" x14ac:dyDescent="0.35">
      <c r="A1360" t="str">
        <f t="shared" si="63"/>
        <v>10</v>
      </c>
      <c r="B1360" t="str">
        <f t="shared" si="64"/>
        <v>016</v>
      </c>
      <c r="C1360" t="str">
        <f t="shared" si="65"/>
        <v>Cañuelas</v>
      </c>
      <c r="D1360" t="s">
        <v>4289</v>
      </c>
      <c r="E1360">
        <v>2</v>
      </c>
      <c r="F1360">
        <v>14</v>
      </c>
      <c r="G1360">
        <v>10</v>
      </c>
      <c r="H1360" t="s">
        <v>645</v>
      </c>
    </row>
    <row r="1361" spans="1:8" x14ac:dyDescent="0.35">
      <c r="A1361" t="str">
        <f t="shared" si="63"/>
        <v>10</v>
      </c>
      <c r="B1361" t="str">
        <f t="shared" si="64"/>
        <v>016</v>
      </c>
      <c r="C1361" t="str">
        <f t="shared" si="65"/>
        <v>Cañuelas</v>
      </c>
      <c r="D1361" t="s">
        <v>4290</v>
      </c>
      <c r="E1361">
        <v>1</v>
      </c>
      <c r="F1361">
        <v>19</v>
      </c>
      <c r="G1361">
        <v>10</v>
      </c>
      <c r="H1361" t="s">
        <v>645</v>
      </c>
    </row>
    <row r="1362" spans="1:8" x14ac:dyDescent="0.35">
      <c r="A1362" t="str">
        <f t="shared" si="63"/>
        <v>10</v>
      </c>
      <c r="B1362" t="str">
        <f t="shared" si="64"/>
        <v>016</v>
      </c>
      <c r="C1362" t="str">
        <f t="shared" si="65"/>
        <v>Cañuelas</v>
      </c>
      <c r="D1362" t="s">
        <v>4291</v>
      </c>
      <c r="E1362">
        <v>1</v>
      </c>
      <c r="F1362">
        <v>18</v>
      </c>
      <c r="G1362">
        <v>10</v>
      </c>
      <c r="H1362" t="s">
        <v>645</v>
      </c>
    </row>
    <row r="1363" spans="1:8" x14ac:dyDescent="0.35">
      <c r="A1363" t="str">
        <f t="shared" si="63"/>
        <v>10</v>
      </c>
      <c r="B1363" t="str">
        <f t="shared" si="64"/>
        <v>016</v>
      </c>
      <c r="C1363" t="str">
        <f t="shared" si="65"/>
        <v>Cañuelas</v>
      </c>
      <c r="D1363" t="s">
        <v>4292</v>
      </c>
      <c r="E1363">
        <v>1</v>
      </c>
      <c r="F1363">
        <v>6</v>
      </c>
      <c r="G1363">
        <v>10</v>
      </c>
      <c r="H1363" t="s">
        <v>645</v>
      </c>
    </row>
    <row r="1364" spans="1:8" x14ac:dyDescent="0.35">
      <c r="A1364" t="str">
        <f t="shared" si="63"/>
        <v>10</v>
      </c>
      <c r="B1364" t="str">
        <f t="shared" si="64"/>
        <v>016</v>
      </c>
      <c r="C1364" t="str">
        <f t="shared" si="65"/>
        <v>Cañuelas</v>
      </c>
      <c r="D1364" t="s">
        <v>4293</v>
      </c>
      <c r="E1364">
        <v>1</v>
      </c>
      <c r="F1364">
        <v>31</v>
      </c>
      <c r="G1364">
        <v>10</v>
      </c>
      <c r="H1364" t="s">
        <v>645</v>
      </c>
    </row>
    <row r="1365" spans="1:8" x14ac:dyDescent="0.35">
      <c r="A1365" t="str">
        <f t="shared" si="63"/>
        <v>10</v>
      </c>
      <c r="B1365" t="str">
        <f t="shared" si="64"/>
        <v>016</v>
      </c>
      <c r="C1365" t="str">
        <f t="shared" si="65"/>
        <v>Cañuelas</v>
      </c>
      <c r="D1365" t="s">
        <v>4294</v>
      </c>
      <c r="E1365">
        <v>1</v>
      </c>
      <c r="F1365">
        <v>18</v>
      </c>
      <c r="G1365">
        <v>10</v>
      </c>
      <c r="H1365" t="s">
        <v>645</v>
      </c>
    </row>
    <row r="1366" spans="1:8" x14ac:dyDescent="0.35">
      <c r="A1366" t="str">
        <f t="shared" si="63"/>
        <v>10</v>
      </c>
      <c r="B1366" t="str">
        <f t="shared" si="64"/>
        <v>016</v>
      </c>
      <c r="C1366" t="str">
        <f t="shared" si="65"/>
        <v>Cañuelas</v>
      </c>
      <c r="D1366" t="s">
        <v>4295</v>
      </c>
      <c r="E1366">
        <v>1</v>
      </c>
      <c r="F1366">
        <v>17</v>
      </c>
      <c r="G1366">
        <v>10</v>
      </c>
      <c r="H1366" t="s">
        <v>645</v>
      </c>
    </row>
    <row r="1367" spans="1:8" x14ac:dyDescent="0.35">
      <c r="A1367" t="str">
        <f t="shared" si="63"/>
        <v>10</v>
      </c>
      <c r="B1367" t="str">
        <f t="shared" si="64"/>
        <v>016</v>
      </c>
      <c r="C1367" t="str">
        <f t="shared" si="65"/>
        <v>Cañuelas</v>
      </c>
      <c r="D1367" t="s">
        <v>3926</v>
      </c>
      <c r="E1367">
        <v>1</v>
      </c>
      <c r="F1367">
        <v>24</v>
      </c>
      <c r="G1367">
        <v>10</v>
      </c>
      <c r="H1367" t="s">
        <v>645</v>
      </c>
    </row>
    <row r="1368" spans="1:8" x14ac:dyDescent="0.35">
      <c r="A1368" t="str">
        <f t="shared" si="63"/>
        <v>10</v>
      </c>
      <c r="B1368" t="str">
        <f t="shared" si="64"/>
        <v>016</v>
      </c>
      <c r="C1368" t="str">
        <f t="shared" si="65"/>
        <v>Cañuelas</v>
      </c>
      <c r="D1368" t="s">
        <v>4296</v>
      </c>
      <c r="E1368">
        <v>1</v>
      </c>
      <c r="F1368">
        <v>26</v>
      </c>
      <c r="G1368">
        <v>10</v>
      </c>
      <c r="H1368" t="s">
        <v>645</v>
      </c>
    </row>
    <row r="1369" spans="1:8" x14ac:dyDescent="0.35">
      <c r="A1369" t="str">
        <f t="shared" si="63"/>
        <v>10</v>
      </c>
      <c r="B1369" t="str">
        <f t="shared" si="64"/>
        <v>057</v>
      </c>
      <c r="C1369" t="str">
        <f t="shared" si="65"/>
        <v>General Las Heras</v>
      </c>
      <c r="D1369" t="s">
        <v>4297</v>
      </c>
      <c r="E1369">
        <v>1</v>
      </c>
      <c r="F1369">
        <v>10</v>
      </c>
      <c r="G1369">
        <v>10</v>
      </c>
      <c r="H1369" t="s">
        <v>1322</v>
      </c>
    </row>
    <row r="1370" spans="1:8" x14ac:dyDescent="0.35">
      <c r="A1370" t="str">
        <f t="shared" si="63"/>
        <v>10</v>
      </c>
      <c r="B1370" t="str">
        <f t="shared" si="64"/>
        <v>057</v>
      </c>
      <c r="C1370" t="str">
        <f t="shared" si="65"/>
        <v>General Las Heras</v>
      </c>
      <c r="D1370" t="s">
        <v>4298</v>
      </c>
      <c r="E1370">
        <v>1</v>
      </c>
      <c r="F1370">
        <v>9</v>
      </c>
      <c r="G1370">
        <v>10</v>
      </c>
      <c r="H1370" t="s">
        <v>1322</v>
      </c>
    </row>
    <row r="1371" spans="1:8" x14ac:dyDescent="0.35">
      <c r="A1371" t="str">
        <f t="shared" si="63"/>
        <v>10</v>
      </c>
      <c r="B1371" t="str">
        <f t="shared" si="64"/>
        <v>057</v>
      </c>
      <c r="C1371" t="str">
        <f t="shared" si="65"/>
        <v>General Las Heras</v>
      </c>
      <c r="D1371" t="s">
        <v>4299</v>
      </c>
      <c r="E1371">
        <v>1</v>
      </c>
      <c r="F1371">
        <v>1</v>
      </c>
      <c r="G1371">
        <v>10</v>
      </c>
      <c r="H1371" t="s">
        <v>1322</v>
      </c>
    </row>
    <row r="1372" spans="1:8" x14ac:dyDescent="0.35">
      <c r="A1372" t="str">
        <f t="shared" si="63"/>
        <v>10</v>
      </c>
      <c r="B1372" t="str">
        <f t="shared" si="64"/>
        <v>057</v>
      </c>
      <c r="C1372" t="str">
        <f t="shared" si="65"/>
        <v>General Las Heras</v>
      </c>
      <c r="D1372" t="s">
        <v>4300</v>
      </c>
      <c r="E1372">
        <v>2</v>
      </c>
      <c r="F1372">
        <v>26</v>
      </c>
      <c r="G1372">
        <v>10</v>
      </c>
      <c r="H1372" t="s">
        <v>1322</v>
      </c>
    </row>
    <row r="1373" spans="1:8" x14ac:dyDescent="0.35">
      <c r="A1373" t="str">
        <f t="shared" si="63"/>
        <v>10</v>
      </c>
      <c r="B1373" t="str">
        <f t="shared" si="64"/>
        <v>057</v>
      </c>
      <c r="C1373" t="str">
        <f t="shared" si="65"/>
        <v>General Las Heras</v>
      </c>
      <c r="D1373" t="s">
        <v>4301</v>
      </c>
      <c r="E1373">
        <v>1</v>
      </c>
      <c r="F1373">
        <v>8</v>
      </c>
      <c r="G1373">
        <v>10</v>
      </c>
      <c r="H1373" t="s">
        <v>1322</v>
      </c>
    </row>
    <row r="1374" spans="1:8" x14ac:dyDescent="0.35">
      <c r="A1374" t="str">
        <f t="shared" si="63"/>
        <v>10</v>
      </c>
      <c r="B1374" t="str">
        <f t="shared" si="64"/>
        <v>057</v>
      </c>
      <c r="C1374" t="str">
        <f t="shared" si="65"/>
        <v>General Las Heras</v>
      </c>
      <c r="D1374" t="s">
        <v>4302</v>
      </c>
      <c r="E1374">
        <v>1</v>
      </c>
      <c r="F1374">
        <v>8</v>
      </c>
      <c r="G1374">
        <v>10</v>
      </c>
      <c r="H1374" t="s">
        <v>1322</v>
      </c>
    </row>
    <row r="1375" spans="1:8" x14ac:dyDescent="0.35">
      <c r="A1375" t="str">
        <f t="shared" si="63"/>
        <v>10</v>
      </c>
      <c r="B1375" t="str">
        <f t="shared" si="64"/>
        <v>057</v>
      </c>
      <c r="C1375" t="str">
        <f t="shared" si="65"/>
        <v>General Las Heras</v>
      </c>
      <c r="D1375" t="s">
        <v>4303</v>
      </c>
      <c r="E1375">
        <v>1</v>
      </c>
      <c r="F1375">
        <v>12</v>
      </c>
      <c r="G1375">
        <v>10</v>
      </c>
      <c r="H1375" t="s">
        <v>1322</v>
      </c>
    </row>
    <row r="1376" spans="1:8" x14ac:dyDescent="0.35">
      <c r="A1376" t="str">
        <f t="shared" si="63"/>
        <v>10</v>
      </c>
      <c r="B1376" t="str">
        <f t="shared" si="64"/>
        <v>057</v>
      </c>
      <c r="C1376" t="str">
        <f t="shared" si="65"/>
        <v>General Las Heras</v>
      </c>
      <c r="D1376" t="s">
        <v>4304</v>
      </c>
      <c r="E1376">
        <v>1</v>
      </c>
      <c r="F1376">
        <v>9</v>
      </c>
      <c r="G1376">
        <v>10</v>
      </c>
      <c r="H1376" t="s">
        <v>1322</v>
      </c>
    </row>
    <row r="1377" spans="1:8" x14ac:dyDescent="0.35">
      <c r="A1377" t="str">
        <f t="shared" si="63"/>
        <v>10</v>
      </c>
      <c r="B1377" t="str">
        <f t="shared" si="64"/>
        <v>057</v>
      </c>
      <c r="C1377" t="str">
        <f t="shared" si="65"/>
        <v>General Las Heras</v>
      </c>
      <c r="D1377" t="s">
        <v>4305</v>
      </c>
      <c r="E1377">
        <v>3</v>
      </c>
      <c r="F1377">
        <v>38</v>
      </c>
      <c r="G1377">
        <v>10</v>
      </c>
      <c r="H1377" t="s">
        <v>1322</v>
      </c>
    </row>
    <row r="1378" spans="1:8" x14ac:dyDescent="0.35">
      <c r="A1378" t="str">
        <f t="shared" si="63"/>
        <v>10</v>
      </c>
      <c r="B1378" t="str">
        <f t="shared" si="64"/>
        <v>057</v>
      </c>
      <c r="C1378" t="str">
        <f t="shared" si="65"/>
        <v>General Las Heras</v>
      </c>
      <c r="D1378" t="s">
        <v>4306</v>
      </c>
      <c r="E1378">
        <v>2</v>
      </c>
      <c r="F1378">
        <v>31</v>
      </c>
      <c r="G1378">
        <v>10</v>
      </c>
      <c r="H1378" t="s">
        <v>1322</v>
      </c>
    </row>
    <row r="1379" spans="1:8" x14ac:dyDescent="0.35">
      <c r="A1379" t="str">
        <f t="shared" si="63"/>
        <v>10</v>
      </c>
      <c r="B1379" t="str">
        <f t="shared" si="64"/>
        <v>044</v>
      </c>
      <c r="C1379" t="str">
        <f t="shared" si="65"/>
        <v>General Rodríguez</v>
      </c>
      <c r="D1379" t="s">
        <v>4308</v>
      </c>
      <c r="E1379">
        <v>4</v>
      </c>
      <c r="F1379">
        <v>64</v>
      </c>
      <c r="G1379">
        <v>10</v>
      </c>
      <c r="H1379" t="s">
        <v>4307</v>
      </c>
    </row>
    <row r="1380" spans="1:8" x14ac:dyDescent="0.35">
      <c r="A1380" t="str">
        <f t="shared" si="63"/>
        <v>10</v>
      </c>
      <c r="B1380" t="str">
        <f t="shared" si="64"/>
        <v>044</v>
      </c>
      <c r="C1380" t="str">
        <f t="shared" si="65"/>
        <v>General Rodríguez</v>
      </c>
      <c r="D1380" t="s">
        <v>4309</v>
      </c>
      <c r="E1380">
        <v>1</v>
      </c>
      <c r="F1380">
        <v>14</v>
      </c>
      <c r="G1380">
        <v>10</v>
      </c>
      <c r="H1380" t="s">
        <v>4307</v>
      </c>
    </row>
    <row r="1381" spans="1:8" x14ac:dyDescent="0.35">
      <c r="A1381" t="str">
        <f t="shared" si="63"/>
        <v>10</v>
      </c>
      <c r="B1381" t="str">
        <f t="shared" si="64"/>
        <v>044</v>
      </c>
      <c r="C1381" t="str">
        <f t="shared" si="65"/>
        <v>General Rodríguez</v>
      </c>
      <c r="D1381" t="s">
        <v>4310</v>
      </c>
      <c r="E1381">
        <v>1</v>
      </c>
      <c r="F1381">
        <v>14</v>
      </c>
      <c r="G1381">
        <v>10</v>
      </c>
      <c r="H1381" t="s">
        <v>4307</v>
      </c>
    </row>
    <row r="1382" spans="1:8" x14ac:dyDescent="0.35">
      <c r="A1382" t="str">
        <f t="shared" si="63"/>
        <v>10</v>
      </c>
      <c r="B1382" t="str">
        <f t="shared" si="64"/>
        <v>044</v>
      </c>
      <c r="C1382" t="str">
        <f t="shared" si="65"/>
        <v>General Rodríguez</v>
      </c>
      <c r="D1382" t="s">
        <v>4311</v>
      </c>
      <c r="E1382">
        <v>1</v>
      </c>
      <c r="F1382">
        <v>13</v>
      </c>
      <c r="G1382">
        <v>10</v>
      </c>
      <c r="H1382" t="s">
        <v>4307</v>
      </c>
    </row>
    <row r="1383" spans="1:8" x14ac:dyDescent="0.35">
      <c r="A1383" t="str">
        <f t="shared" si="63"/>
        <v>10</v>
      </c>
      <c r="B1383" t="str">
        <f t="shared" si="64"/>
        <v>044</v>
      </c>
      <c r="C1383" t="str">
        <f t="shared" si="65"/>
        <v>General Rodríguez</v>
      </c>
      <c r="D1383" t="s">
        <v>4312</v>
      </c>
      <c r="E1383">
        <v>1</v>
      </c>
      <c r="F1383">
        <v>20</v>
      </c>
      <c r="G1383">
        <v>10</v>
      </c>
      <c r="H1383" t="s">
        <v>4307</v>
      </c>
    </row>
    <row r="1384" spans="1:8" x14ac:dyDescent="0.35">
      <c r="A1384" t="str">
        <f t="shared" si="63"/>
        <v>10</v>
      </c>
      <c r="B1384" t="str">
        <f t="shared" si="64"/>
        <v>044</v>
      </c>
      <c r="C1384" t="str">
        <f t="shared" si="65"/>
        <v>General Rodríguez</v>
      </c>
      <c r="D1384" t="s">
        <v>4313</v>
      </c>
      <c r="E1384">
        <v>1</v>
      </c>
      <c r="F1384">
        <v>15</v>
      </c>
      <c r="G1384">
        <v>10</v>
      </c>
      <c r="H1384" t="s">
        <v>4307</v>
      </c>
    </row>
    <row r="1385" spans="1:8" x14ac:dyDescent="0.35">
      <c r="A1385" t="str">
        <f t="shared" si="63"/>
        <v>10</v>
      </c>
      <c r="B1385" t="str">
        <f t="shared" si="64"/>
        <v>044</v>
      </c>
      <c r="C1385" t="str">
        <f t="shared" si="65"/>
        <v>General Rodríguez</v>
      </c>
      <c r="D1385" t="s">
        <v>4314</v>
      </c>
      <c r="E1385">
        <v>2</v>
      </c>
      <c r="F1385">
        <v>50</v>
      </c>
      <c r="G1385">
        <v>10</v>
      </c>
      <c r="H1385" t="s">
        <v>4307</v>
      </c>
    </row>
    <row r="1386" spans="1:8" x14ac:dyDescent="0.35">
      <c r="A1386" t="str">
        <f t="shared" si="63"/>
        <v>10</v>
      </c>
      <c r="B1386" t="str">
        <f t="shared" si="64"/>
        <v>044</v>
      </c>
      <c r="C1386" t="str">
        <f t="shared" si="65"/>
        <v>General Rodríguez</v>
      </c>
      <c r="D1386" t="s">
        <v>4315</v>
      </c>
      <c r="E1386">
        <v>1</v>
      </c>
      <c r="F1386">
        <v>18</v>
      </c>
      <c r="G1386">
        <v>10</v>
      </c>
      <c r="H1386" t="s">
        <v>4307</v>
      </c>
    </row>
    <row r="1387" spans="1:8" x14ac:dyDescent="0.35">
      <c r="A1387" t="str">
        <f t="shared" si="63"/>
        <v>10</v>
      </c>
      <c r="B1387" t="str">
        <f t="shared" si="64"/>
        <v>044</v>
      </c>
      <c r="C1387" t="str">
        <f t="shared" si="65"/>
        <v>General Rodríguez</v>
      </c>
      <c r="D1387" t="s">
        <v>4316</v>
      </c>
      <c r="E1387">
        <v>1</v>
      </c>
      <c r="F1387">
        <v>25</v>
      </c>
      <c r="G1387">
        <v>10</v>
      </c>
      <c r="H1387" t="s">
        <v>4307</v>
      </c>
    </row>
    <row r="1388" spans="1:8" x14ac:dyDescent="0.35">
      <c r="A1388" t="str">
        <f t="shared" si="63"/>
        <v>10</v>
      </c>
      <c r="B1388" t="str">
        <f t="shared" si="64"/>
        <v>044</v>
      </c>
      <c r="C1388" t="str">
        <f t="shared" si="65"/>
        <v>General Rodríguez</v>
      </c>
      <c r="D1388" t="s">
        <v>4317</v>
      </c>
      <c r="E1388">
        <v>2</v>
      </c>
      <c r="F1388">
        <v>10</v>
      </c>
      <c r="G1388">
        <v>10</v>
      </c>
      <c r="H1388" t="s">
        <v>4307</v>
      </c>
    </row>
    <row r="1389" spans="1:8" x14ac:dyDescent="0.35">
      <c r="A1389" t="str">
        <f t="shared" si="63"/>
        <v>10</v>
      </c>
      <c r="B1389" t="str">
        <f t="shared" si="64"/>
        <v>044</v>
      </c>
      <c r="C1389" t="str">
        <f t="shared" si="65"/>
        <v>General Rodríguez</v>
      </c>
      <c r="D1389" t="s">
        <v>4318</v>
      </c>
      <c r="E1389">
        <v>1</v>
      </c>
      <c r="F1389">
        <v>11</v>
      </c>
      <c r="G1389">
        <v>10</v>
      </c>
      <c r="H1389" t="s">
        <v>4307</v>
      </c>
    </row>
    <row r="1390" spans="1:8" x14ac:dyDescent="0.35">
      <c r="A1390" t="str">
        <f t="shared" si="63"/>
        <v>10</v>
      </c>
      <c r="B1390" t="str">
        <f t="shared" si="64"/>
        <v>044</v>
      </c>
      <c r="C1390" t="str">
        <f t="shared" si="65"/>
        <v>General Rodríguez</v>
      </c>
      <c r="D1390" t="s">
        <v>3624</v>
      </c>
      <c r="E1390">
        <v>3</v>
      </c>
      <c r="F1390">
        <v>107</v>
      </c>
      <c r="G1390">
        <v>10</v>
      </c>
      <c r="H1390" t="s">
        <v>4307</v>
      </c>
    </row>
    <row r="1391" spans="1:8" x14ac:dyDescent="0.35">
      <c r="A1391" t="str">
        <f t="shared" si="63"/>
        <v>10</v>
      </c>
      <c r="B1391" t="str">
        <f t="shared" si="64"/>
        <v>044</v>
      </c>
      <c r="C1391" t="str">
        <f t="shared" si="65"/>
        <v>General Rodríguez</v>
      </c>
      <c r="D1391" t="s">
        <v>4319</v>
      </c>
      <c r="E1391">
        <v>1</v>
      </c>
      <c r="F1391">
        <v>28</v>
      </c>
      <c r="G1391">
        <v>10</v>
      </c>
      <c r="H1391" t="s">
        <v>4307</v>
      </c>
    </row>
    <row r="1392" spans="1:8" x14ac:dyDescent="0.35">
      <c r="A1392" t="str">
        <f t="shared" si="63"/>
        <v>10</v>
      </c>
      <c r="B1392" t="str">
        <f t="shared" si="64"/>
        <v>044</v>
      </c>
      <c r="C1392" t="str">
        <f t="shared" si="65"/>
        <v>General Rodríguez</v>
      </c>
      <c r="D1392" t="s">
        <v>4320</v>
      </c>
      <c r="E1392">
        <v>1</v>
      </c>
      <c r="F1392">
        <v>17</v>
      </c>
      <c r="G1392">
        <v>10</v>
      </c>
      <c r="H1392" t="s">
        <v>4307</v>
      </c>
    </row>
    <row r="1393" spans="1:8" x14ac:dyDescent="0.35">
      <c r="A1393" t="str">
        <f t="shared" si="63"/>
        <v>10</v>
      </c>
      <c r="B1393" t="str">
        <f t="shared" si="64"/>
        <v>044</v>
      </c>
      <c r="C1393" t="str">
        <f t="shared" si="65"/>
        <v>General Rodríguez</v>
      </c>
      <c r="D1393" t="s">
        <v>3162</v>
      </c>
      <c r="E1393">
        <v>1</v>
      </c>
      <c r="F1393">
        <v>21</v>
      </c>
      <c r="G1393">
        <v>10</v>
      </c>
      <c r="H1393" t="s">
        <v>4307</v>
      </c>
    </row>
    <row r="1394" spans="1:8" x14ac:dyDescent="0.35">
      <c r="A1394" t="str">
        <f t="shared" si="63"/>
        <v>10</v>
      </c>
      <c r="B1394" t="str">
        <f t="shared" si="64"/>
        <v>044</v>
      </c>
      <c r="C1394" t="str">
        <f t="shared" si="65"/>
        <v>General Rodríguez</v>
      </c>
      <c r="D1394" t="s">
        <v>4321</v>
      </c>
      <c r="E1394">
        <v>2</v>
      </c>
      <c r="F1394">
        <v>38</v>
      </c>
      <c r="G1394">
        <v>10</v>
      </c>
      <c r="H1394" t="s">
        <v>4307</v>
      </c>
    </row>
    <row r="1395" spans="1:8" x14ac:dyDescent="0.35">
      <c r="A1395" t="str">
        <f t="shared" si="63"/>
        <v>10</v>
      </c>
      <c r="B1395" t="str">
        <f t="shared" si="64"/>
        <v>044</v>
      </c>
      <c r="C1395" t="str">
        <f t="shared" si="65"/>
        <v>General Rodríguez</v>
      </c>
      <c r="D1395" t="s">
        <v>4322</v>
      </c>
      <c r="E1395">
        <v>1</v>
      </c>
      <c r="F1395">
        <v>12</v>
      </c>
      <c r="G1395">
        <v>10</v>
      </c>
      <c r="H1395" t="s">
        <v>4307</v>
      </c>
    </row>
    <row r="1396" spans="1:8" x14ac:dyDescent="0.35">
      <c r="A1396" t="str">
        <f t="shared" si="63"/>
        <v>10</v>
      </c>
      <c r="B1396" t="str">
        <f t="shared" si="64"/>
        <v>044</v>
      </c>
      <c r="C1396" t="str">
        <f t="shared" si="65"/>
        <v>General Rodríguez</v>
      </c>
      <c r="D1396" t="s">
        <v>4323</v>
      </c>
      <c r="E1396">
        <v>1</v>
      </c>
      <c r="F1396">
        <v>18</v>
      </c>
      <c r="G1396">
        <v>10</v>
      </c>
      <c r="H1396" t="s">
        <v>4307</v>
      </c>
    </row>
    <row r="1397" spans="1:8" x14ac:dyDescent="0.35">
      <c r="A1397" t="str">
        <f t="shared" si="63"/>
        <v>10</v>
      </c>
      <c r="B1397" t="str">
        <f t="shared" si="64"/>
        <v>044</v>
      </c>
      <c r="C1397" t="str">
        <f t="shared" si="65"/>
        <v>General Rodríguez</v>
      </c>
      <c r="D1397" t="s">
        <v>4324</v>
      </c>
      <c r="E1397">
        <v>1</v>
      </c>
      <c r="F1397">
        <v>14</v>
      </c>
      <c r="G1397">
        <v>10</v>
      </c>
      <c r="H1397" t="s">
        <v>4307</v>
      </c>
    </row>
    <row r="1398" spans="1:8" x14ac:dyDescent="0.35">
      <c r="A1398" t="str">
        <f t="shared" si="63"/>
        <v>10</v>
      </c>
      <c r="B1398" t="str">
        <f t="shared" si="64"/>
        <v>044</v>
      </c>
      <c r="C1398" t="str">
        <f t="shared" si="65"/>
        <v>General Rodríguez</v>
      </c>
      <c r="D1398" t="s">
        <v>4325</v>
      </c>
      <c r="E1398">
        <v>1</v>
      </c>
      <c r="F1398">
        <v>20</v>
      </c>
      <c r="G1398">
        <v>10</v>
      </c>
      <c r="H1398" t="s">
        <v>4307</v>
      </c>
    </row>
    <row r="1399" spans="1:8" x14ac:dyDescent="0.35">
      <c r="A1399" t="str">
        <f t="shared" si="63"/>
        <v>10</v>
      </c>
      <c r="B1399" t="str">
        <f t="shared" si="64"/>
        <v>044</v>
      </c>
      <c r="C1399" t="str">
        <f t="shared" si="65"/>
        <v>General Rodríguez</v>
      </c>
      <c r="D1399" t="s">
        <v>4326</v>
      </c>
      <c r="E1399">
        <v>1</v>
      </c>
      <c r="F1399">
        <v>26</v>
      </c>
      <c r="G1399">
        <v>10</v>
      </c>
      <c r="H1399" t="s">
        <v>4307</v>
      </c>
    </row>
    <row r="1400" spans="1:8" x14ac:dyDescent="0.35">
      <c r="A1400" t="str">
        <f t="shared" si="63"/>
        <v>10</v>
      </c>
      <c r="B1400" t="str">
        <f t="shared" si="64"/>
        <v>044</v>
      </c>
      <c r="C1400" t="str">
        <f t="shared" si="65"/>
        <v>General Rodríguez</v>
      </c>
      <c r="D1400" t="s">
        <v>4327</v>
      </c>
      <c r="E1400">
        <v>2</v>
      </c>
      <c r="F1400">
        <v>65</v>
      </c>
      <c r="G1400">
        <v>10</v>
      </c>
      <c r="H1400" t="s">
        <v>4307</v>
      </c>
    </row>
    <row r="1401" spans="1:8" x14ac:dyDescent="0.35">
      <c r="A1401" t="str">
        <f t="shared" si="63"/>
        <v>10</v>
      </c>
      <c r="B1401" t="str">
        <f t="shared" si="64"/>
        <v>044</v>
      </c>
      <c r="C1401" t="str">
        <f t="shared" si="65"/>
        <v>General Rodríguez</v>
      </c>
      <c r="D1401" t="s">
        <v>4328</v>
      </c>
      <c r="E1401">
        <v>2</v>
      </c>
      <c r="F1401">
        <v>57</v>
      </c>
      <c r="G1401">
        <v>10</v>
      </c>
      <c r="H1401" t="s">
        <v>4307</v>
      </c>
    </row>
    <row r="1402" spans="1:8" x14ac:dyDescent="0.35">
      <c r="A1402" t="str">
        <f t="shared" si="63"/>
        <v>10</v>
      </c>
      <c r="B1402" t="str">
        <f t="shared" si="64"/>
        <v>044</v>
      </c>
      <c r="C1402" t="str">
        <f t="shared" si="65"/>
        <v>General Rodríguez</v>
      </c>
      <c r="D1402" t="s">
        <v>4329</v>
      </c>
      <c r="E1402">
        <v>1</v>
      </c>
      <c r="F1402">
        <v>20</v>
      </c>
      <c r="G1402">
        <v>10</v>
      </c>
      <c r="H1402" t="s">
        <v>4307</v>
      </c>
    </row>
    <row r="1403" spans="1:8" x14ac:dyDescent="0.35">
      <c r="A1403" t="str">
        <f t="shared" si="63"/>
        <v>10</v>
      </c>
      <c r="B1403" t="str">
        <f t="shared" si="64"/>
        <v>044</v>
      </c>
      <c r="C1403" t="str">
        <f t="shared" si="65"/>
        <v>General Rodríguez</v>
      </c>
      <c r="D1403" t="s">
        <v>4330</v>
      </c>
      <c r="E1403">
        <v>1</v>
      </c>
      <c r="F1403">
        <v>18</v>
      </c>
      <c r="G1403">
        <v>10</v>
      </c>
      <c r="H1403" t="s">
        <v>4307</v>
      </c>
    </row>
    <row r="1404" spans="1:8" x14ac:dyDescent="0.35">
      <c r="A1404" t="str">
        <f t="shared" si="63"/>
        <v>10</v>
      </c>
      <c r="B1404" t="str">
        <f t="shared" si="64"/>
        <v>044</v>
      </c>
      <c r="C1404" t="str">
        <f t="shared" si="65"/>
        <v>General Rodríguez</v>
      </c>
      <c r="D1404" t="s">
        <v>4331</v>
      </c>
      <c r="E1404">
        <v>2</v>
      </c>
      <c r="F1404">
        <v>53</v>
      </c>
      <c r="G1404">
        <v>10</v>
      </c>
      <c r="H1404" t="s">
        <v>4307</v>
      </c>
    </row>
    <row r="1405" spans="1:8" x14ac:dyDescent="0.35">
      <c r="A1405" t="str">
        <f t="shared" si="63"/>
        <v>10</v>
      </c>
      <c r="B1405" t="str">
        <f t="shared" si="64"/>
        <v>044</v>
      </c>
      <c r="C1405" t="str">
        <f t="shared" si="65"/>
        <v>General Rodríguez</v>
      </c>
      <c r="D1405" t="s">
        <v>4332</v>
      </c>
      <c r="E1405">
        <v>2</v>
      </c>
      <c r="F1405">
        <v>24</v>
      </c>
      <c r="G1405">
        <v>10</v>
      </c>
      <c r="H1405" t="s">
        <v>4307</v>
      </c>
    </row>
    <row r="1406" spans="1:8" x14ac:dyDescent="0.35">
      <c r="A1406" t="str">
        <f t="shared" si="63"/>
        <v>10</v>
      </c>
      <c r="B1406" t="str">
        <f t="shared" si="64"/>
        <v>063</v>
      </c>
      <c r="C1406" t="str">
        <f t="shared" si="65"/>
        <v>Luján</v>
      </c>
      <c r="D1406" t="s">
        <v>4333</v>
      </c>
      <c r="E1406">
        <v>1</v>
      </c>
      <c r="F1406">
        <v>8</v>
      </c>
      <c r="G1406">
        <v>10</v>
      </c>
      <c r="H1406" t="s">
        <v>1468</v>
      </c>
    </row>
    <row r="1407" spans="1:8" x14ac:dyDescent="0.35">
      <c r="A1407" t="str">
        <f t="shared" si="63"/>
        <v>10</v>
      </c>
      <c r="B1407" t="str">
        <f t="shared" si="64"/>
        <v>063</v>
      </c>
      <c r="C1407" t="str">
        <f t="shared" si="65"/>
        <v>Luján</v>
      </c>
      <c r="D1407" t="s">
        <v>4334</v>
      </c>
      <c r="E1407">
        <v>1</v>
      </c>
      <c r="F1407">
        <v>28</v>
      </c>
      <c r="G1407">
        <v>10</v>
      </c>
      <c r="H1407" t="s">
        <v>1468</v>
      </c>
    </row>
    <row r="1408" spans="1:8" x14ac:dyDescent="0.35">
      <c r="A1408" t="str">
        <f t="shared" si="63"/>
        <v>10</v>
      </c>
      <c r="B1408" t="str">
        <f t="shared" si="64"/>
        <v>063</v>
      </c>
      <c r="C1408" t="str">
        <f t="shared" si="65"/>
        <v>Luján</v>
      </c>
      <c r="D1408" t="s">
        <v>4335</v>
      </c>
      <c r="E1408">
        <v>1</v>
      </c>
      <c r="F1408">
        <v>14</v>
      </c>
      <c r="G1408">
        <v>10</v>
      </c>
      <c r="H1408" t="s">
        <v>1468</v>
      </c>
    </row>
    <row r="1409" spans="1:8" x14ac:dyDescent="0.35">
      <c r="A1409" t="str">
        <f t="shared" si="63"/>
        <v>10</v>
      </c>
      <c r="B1409" t="str">
        <f t="shared" si="64"/>
        <v>063</v>
      </c>
      <c r="C1409" t="str">
        <f t="shared" si="65"/>
        <v>Luján</v>
      </c>
      <c r="D1409" t="s">
        <v>4336</v>
      </c>
      <c r="E1409">
        <v>3</v>
      </c>
      <c r="F1409">
        <v>43</v>
      </c>
      <c r="G1409">
        <v>10</v>
      </c>
      <c r="H1409" t="s">
        <v>1468</v>
      </c>
    </row>
    <row r="1410" spans="1:8" x14ac:dyDescent="0.35">
      <c r="A1410" t="str">
        <f t="shared" si="63"/>
        <v>10</v>
      </c>
      <c r="B1410" t="str">
        <f t="shared" si="64"/>
        <v>063</v>
      </c>
      <c r="C1410" t="str">
        <f t="shared" si="65"/>
        <v>Luján</v>
      </c>
      <c r="D1410" t="s">
        <v>4337</v>
      </c>
      <c r="E1410">
        <v>2</v>
      </c>
      <c r="F1410">
        <v>36</v>
      </c>
      <c r="G1410">
        <v>10</v>
      </c>
      <c r="H1410" t="s">
        <v>1468</v>
      </c>
    </row>
    <row r="1411" spans="1:8" x14ac:dyDescent="0.35">
      <c r="A1411" t="str">
        <f t="shared" ref="A1411:A1474" si="66">+VLOOKUP(H1411,$K:$N,2,FALSE)</f>
        <v>10</v>
      </c>
      <c r="B1411" t="str">
        <f t="shared" ref="B1411:B1474" si="67">+VLOOKUP(H1411,$K:$N,3,FALSE)</f>
        <v>063</v>
      </c>
      <c r="C1411" t="str">
        <f t="shared" ref="C1411:C1474" si="68">+VLOOKUP(H1411,$K:$N,4,FALSE)</f>
        <v>Luján</v>
      </c>
      <c r="D1411" t="s">
        <v>4338</v>
      </c>
      <c r="E1411">
        <v>1</v>
      </c>
      <c r="F1411">
        <v>0</v>
      </c>
      <c r="G1411">
        <v>10</v>
      </c>
      <c r="H1411" t="s">
        <v>1468</v>
      </c>
    </row>
    <row r="1412" spans="1:8" x14ac:dyDescent="0.35">
      <c r="A1412" t="str">
        <f t="shared" si="66"/>
        <v>10</v>
      </c>
      <c r="B1412" t="str">
        <f t="shared" si="67"/>
        <v>063</v>
      </c>
      <c r="C1412" t="str">
        <f t="shared" si="68"/>
        <v>Luján</v>
      </c>
      <c r="D1412" t="s">
        <v>4339</v>
      </c>
      <c r="E1412">
        <v>1</v>
      </c>
      <c r="F1412">
        <v>7</v>
      </c>
      <c r="G1412">
        <v>10</v>
      </c>
      <c r="H1412" t="s">
        <v>1468</v>
      </c>
    </row>
    <row r="1413" spans="1:8" x14ac:dyDescent="0.35">
      <c r="A1413" t="str">
        <f t="shared" si="66"/>
        <v>10</v>
      </c>
      <c r="B1413" t="str">
        <f t="shared" si="67"/>
        <v>063</v>
      </c>
      <c r="C1413" t="str">
        <f t="shared" si="68"/>
        <v>Luján</v>
      </c>
      <c r="D1413" t="s">
        <v>4340</v>
      </c>
      <c r="E1413">
        <v>1</v>
      </c>
      <c r="F1413">
        <v>16</v>
      </c>
      <c r="G1413">
        <v>10</v>
      </c>
      <c r="H1413" t="s">
        <v>1468</v>
      </c>
    </row>
    <row r="1414" spans="1:8" x14ac:dyDescent="0.35">
      <c r="A1414" t="str">
        <f t="shared" si="66"/>
        <v>10</v>
      </c>
      <c r="B1414" t="str">
        <f t="shared" si="67"/>
        <v>063</v>
      </c>
      <c r="C1414" t="str">
        <f t="shared" si="68"/>
        <v>Luján</v>
      </c>
      <c r="D1414" t="s">
        <v>4341</v>
      </c>
      <c r="E1414">
        <v>1</v>
      </c>
      <c r="F1414">
        <v>7</v>
      </c>
      <c r="G1414">
        <v>10</v>
      </c>
      <c r="H1414" t="s">
        <v>1468</v>
      </c>
    </row>
    <row r="1415" spans="1:8" x14ac:dyDescent="0.35">
      <c r="A1415" t="str">
        <f t="shared" si="66"/>
        <v>10</v>
      </c>
      <c r="B1415" t="str">
        <f t="shared" si="67"/>
        <v>063</v>
      </c>
      <c r="C1415" t="str">
        <f t="shared" si="68"/>
        <v>Luján</v>
      </c>
      <c r="D1415" t="s">
        <v>4342</v>
      </c>
      <c r="E1415">
        <v>1</v>
      </c>
      <c r="F1415">
        <v>0</v>
      </c>
      <c r="G1415">
        <v>10</v>
      </c>
      <c r="H1415" t="s">
        <v>1468</v>
      </c>
    </row>
    <row r="1416" spans="1:8" x14ac:dyDescent="0.35">
      <c r="A1416" t="str">
        <f t="shared" si="66"/>
        <v>10</v>
      </c>
      <c r="B1416" t="str">
        <f t="shared" si="67"/>
        <v>063</v>
      </c>
      <c r="C1416" t="str">
        <f t="shared" si="68"/>
        <v>Luján</v>
      </c>
      <c r="D1416" t="s">
        <v>4343</v>
      </c>
      <c r="E1416">
        <v>1</v>
      </c>
      <c r="F1416">
        <v>14</v>
      </c>
      <c r="G1416">
        <v>10</v>
      </c>
      <c r="H1416" t="s">
        <v>1468</v>
      </c>
    </row>
    <row r="1417" spans="1:8" x14ac:dyDescent="0.35">
      <c r="A1417" t="str">
        <f t="shared" si="66"/>
        <v>10</v>
      </c>
      <c r="B1417" t="str">
        <f t="shared" si="67"/>
        <v>063</v>
      </c>
      <c r="C1417" t="str">
        <f t="shared" si="68"/>
        <v>Luján</v>
      </c>
      <c r="D1417" t="s">
        <v>4344</v>
      </c>
      <c r="E1417">
        <v>1</v>
      </c>
      <c r="F1417">
        <v>18</v>
      </c>
      <c r="G1417">
        <v>10</v>
      </c>
      <c r="H1417" t="s">
        <v>1468</v>
      </c>
    </row>
    <row r="1418" spans="1:8" x14ac:dyDescent="0.35">
      <c r="A1418" t="str">
        <f t="shared" si="66"/>
        <v>10</v>
      </c>
      <c r="B1418" t="str">
        <f t="shared" si="67"/>
        <v>063</v>
      </c>
      <c r="C1418" t="str">
        <f t="shared" si="68"/>
        <v>Luján</v>
      </c>
      <c r="D1418" t="s">
        <v>4345</v>
      </c>
      <c r="E1418">
        <v>2</v>
      </c>
      <c r="F1418">
        <v>53</v>
      </c>
      <c r="G1418">
        <v>10</v>
      </c>
      <c r="H1418" t="s">
        <v>1468</v>
      </c>
    </row>
    <row r="1419" spans="1:8" x14ac:dyDescent="0.35">
      <c r="A1419" t="str">
        <f t="shared" si="66"/>
        <v>10</v>
      </c>
      <c r="B1419" t="str">
        <f t="shared" si="67"/>
        <v>063</v>
      </c>
      <c r="C1419" t="str">
        <f t="shared" si="68"/>
        <v>Luján</v>
      </c>
      <c r="D1419" t="s">
        <v>4346</v>
      </c>
      <c r="E1419">
        <v>1</v>
      </c>
      <c r="F1419">
        <v>9</v>
      </c>
      <c r="G1419">
        <v>10</v>
      </c>
      <c r="H1419" t="s">
        <v>1468</v>
      </c>
    </row>
    <row r="1420" spans="1:8" x14ac:dyDescent="0.35">
      <c r="A1420" t="str">
        <f t="shared" si="66"/>
        <v>10</v>
      </c>
      <c r="B1420" t="str">
        <f t="shared" si="67"/>
        <v>063</v>
      </c>
      <c r="C1420" t="str">
        <f t="shared" si="68"/>
        <v>Luján</v>
      </c>
      <c r="D1420" t="s">
        <v>4347</v>
      </c>
      <c r="E1420">
        <v>1</v>
      </c>
      <c r="F1420">
        <v>22</v>
      </c>
      <c r="G1420">
        <v>10</v>
      </c>
      <c r="H1420" t="s">
        <v>1468</v>
      </c>
    </row>
    <row r="1421" spans="1:8" x14ac:dyDescent="0.35">
      <c r="A1421" t="str">
        <f t="shared" si="66"/>
        <v>10</v>
      </c>
      <c r="B1421" t="str">
        <f t="shared" si="67"/>
        <v>063</v>
      </c>
      <c r="C1421" t="str">
        <f t="shared" si="68"/>
        <v>Luján</v>
      </c>
      <c r="D1421" t="s">
        <v>4348</v>
      </c>
      <c r="E1421">
        <v>1</v>
      </c>
      <c r="F1421">
        <v>10</v>
      </c>
      <c r="G1421">
        <v>10</v>
      </c>
      <c r="H1421" t="s">
        <v>1468</v>
      </c>
    </row>
    <row r="1422" spans="1:8" x14ac:dyDescent="0.35">
      <c r="A1422" t="str">
        <f t="shared" si="66"/>
        <v>10</v>
      </c>
      <c r="B1422" t="str">
        <f t="shared" si="67"/>
        <v>063</v>
      </c>
      <c r="C1422" t="str">
        <f t="shared" si="68"/>
        <v>Luján</v>
      </c>
      <c r="D1422" t="s">
        <v>4349</v>
      </c>
      <c r="E1422">
        <v>1</v>
      </c>
      <c r="F1422">
        <v>24</v>
      </c>
      <c r="G1422">
        <v>10</v>
      </c>
      <c r="H1422" t="s">
        <v>1468</v>
      </c>
    </row>
    <row r="1423" spans="1:8" x14ac:dyDescent="0.35">
      <c r="A1423" t="str">
        <f t="shared" si="66"/>
        <v>10</v>
      </c>
      <c r="B1423" t="str">
        <f t="shared" si="67"/>
        <v>063</v>
      </c>
      <c r="C1423" t="str">
        <f t="shared" si="68"/>
        <v>Luján</v>
      </c>
      <c r="D1423" t="s">
        <v>4350</v>
      </c>
      <c r="E1423">
        <v>3</v>
      </c>
      <c r="F1423">
        <v>64</v>
      </c>
      <c r="G1423">
        <v>10</v>
      </c>
      <c r="H1423" t="s">
        <v>1468</v>
      </c>
    </row>
    <row r="1424" spans="1:8" x14ac:dyDescent="0.35">
      <c r="A1424" t="str">
        <f t="shared" si="66"/>
        <v>10</v>
      </c>
      <c r="B1424" t="str">
        <f t="shared" si="67"/>
        <v>063</v>
      </c>
      <c r="C1424" t="str">
        <f t="shared" si="68"/>
        <v>Luján</v>
      </c>
      <c r="D1424" t="s">
        <v>4351</v>
      </c>
      <c r="E1424">
        <v>1</v>
      </c>
      <c r="F1424">
        <v>14</v>
      </c>
      <c r="G1424">
        <v>10</v>
      </c>
      <c r="H1424" t="s">
        <v>1468</v>
      </c>
    </row>
    <row r="1425" spans="1:8" x14ac:dyDescent="0.35">
      <c r="A1425" t="str">
        <f t="shared" si="66"/>
        <v>10</v>
      </c>
      <c r="B1425" t="str">
        <f t="shared" si="67"/>
        <v>063</v>
      </c>
      <c r="C1425" t="str">
        <f t="shared" si="68"/>
        <v>Luján</v>
      </c>
      <c r="D1425" t="s">
        <v>4352</v>
      </c>
      <c r="E1425">
        <v>1</v>
      </c>
      <c r="F1425">
        <v>10</v>
      </c>
      <c r="G1425">
        <v>10</v>
      </c>
      <c r="H1425" t="s">
        <v>1468</v>
      </c>
    </row>
    <row r="1426" spans="1:8" x14ac:dyDescent="0.35">
      <c r="A1426" t="str">
        <f t="shared" si="66"/>
        <v>10</v>
      </c>
      <c r="B1426" t="str">
        <f t="shared" si="67"/>
        <v>063</v>
      </c>
      <c r="C1426" t="str">
        <f t="shared" si="68"/>
        <v>Luján</v>
      </c>
      <c r="D1426" t="s">
        <v>4353</v>
      </c>
      <c r="E1426">
        <v>1</v>
      </c>
      <c r="F1426">
        <v>15</v>
      </c>
      <c r="G1426">
        <v>10</v>
      </c>
      <c r="H1426" t="s">
        <v>1468</v>
      </c>
    </row>
    <row r="1427" spans="1:8" x14ac:dyDescent="0.35">
      <c r="A1427" t="str">
        <f t="shared" si="66"/>
        <v>10</v>
      </c>
      <c r="B1427" t="str">
        <f t="shared" si="67"/>
        <v>063</v>
      </c>
      <c r="C1427" t="str">
        <f t="shared" si="68"/>
        <v>Luján</v>
      </c>
      <c r="D1427" t="s">
        <v>4354</v>
      </c>
      <c r="E1427">
        <v>1</v>
      </c>
      <c r="F1427">
        <v>0</v>
      </c>
      <c r="G1427">
        <v>10</v>
      </c>
      <c r="H1427" t="s">
        <v>1468</v>
      </c>
    </row>
    <row r="1428" spans="1:8" x14ac:dyDescent="0.35">
      <c r="A1428" t="str">
        <f t="shared" si="66"/>
        <v>10</v>
      </c>
      <c r="B1428" t="str">
        <f t="shared" si="67"/>
        <v>063</v>
      </c>
      <c r="C1428" t="str">
        <f t="shared" si="68"/>
        <v>Luján</v>
      </c>
      <c r="D1428" t="s">
        <v>4355</v>
      </c>
      <c r="E1428">
        <v>1</v>
      </c>
      <c r="F1428">
        <v>13</v>
      </c>
      <c r="G1428">
        <v>10</v>
      </c>
      <c r="H1428" t="s">
        <v>1468</v>
      </c>
    </row>
    <row r="1429" spans="1:8" x14ac:dyDescent="0.35">
      <c r="A1429" t="str">
        <f t="shared" si="66"/>
        <v>10</v>
      </c>
      <c r="B1429" t="str">
        <f t="shared" si="67"/>
        <v>063</v>
      </c>
      <c r="C1429" t="str">
        <f t="shared" si="68"/>
        <v>Luján</v>
      </c>
      <c r="D1429" t="s">
        <v>4356</v>
      </c>
      <c r="E1429">
        <v>1</v>
      </c>
      <c r="F1429">
        <v>16</v>
      </c>
      <c r="G1429">
        <v>10</v>
      </c>
      <c r="H1429" t="s">
        <v>1468</v>
      </c>
    </row>
    <row r="1430" spans="1:8" x14ac:dyDescent="0.35">
      <c r="A1430" t="str">
        <f t="shared" si="66"/>
        <v>10</v>
      </c>
      <c r="B1430" t="str">
        <f t="shared" si="67"/>
        <v>063</v>
      </c>
      <c r="C1430" t="str">
        <f t="shared" si="68"/>
        <v>Luján</v>
      </c>
      <c r="D1430" t="s">
        <v>4357</v>
      </c>
      <c r="E1430">
        <v>1</v>
      </c>
      <c r="F1430">
        <v>15</v>
      </c>
      <c r="G1430">
        <v>10</v>
      </c>
      <c r="H1430" t="s">
        <v>1468</v>
      </c>
    </row>
    <row r="1431" spans="1:8" x14ac:dyDescent="0.35">
      <c r="A1431" t="str">
        <f t="shared" si="66"/>
        <v>10</v>
      </c>
      <c r="B1431" t="str">
        <f t="shared" si="67"/>
        <v>063</v>
      </c>
      <c r="C1431" t="str">
        <f t="shared" si="68"/>
        <v>Luján</v>
      </c>
      <c r="D1431" t="s">
        <v>4358</v>
      </c>
      <c r="E1431">
        <v>1</v>
      </c>
      <c r="F1431">
        <v>0</v>
      </c>
      <c r="G1431">
        <v>10</v>
      </c>
      <c r="H1431" t="s">
        <v>1468</v>
      </c>
    </row>
    <row r="1432" spans="1:8" x14ac:dyDescent="0.35">
      <c r="A1432" t="str">
        <f t="shared" si="66"/>
        <v>10</v>
      </c>
      <c r="B1432" t="str">
        <f t="shared" si="67"/>
        <v>063</v>
      </c>
      <c r="C1432" t="str">
        <f t="shared" si="68"/>
        <v>Luján</v>
      </c>
      <c r="D1432" t="s">
        <v>4359</v>
      </c>
      <c r="E1432">
        <v>1</v>
      </c>
      <c r="F1432">
        <v>16</v>
      </c>
      <c r="G1432">
        <v>10</v>
      </c>
      <c r="H1432" t="s">
        <v>1468</v>
      </c>
    </row>
    <row r="1433" spans="1:8" x14ac:dyDescent="0.35">
      <c r="A1433" t="str">
        <f t="shared" si="66"/>
        <v>10</v>
      </c>
      <c r="B1433" t="str">
        <f t="shared" si="67"/>
        <v>063</v>
      </c>
      <c r="C1433" t="str">
        <f t="shared" si="68"/>
        <v>Luján</v>
      </c>
      <c r="D1433" t="s">
        <v>4360</v>
      </c>
      <c r="E1433">
        <v>1</v>
      </c>
      <c r="F1433">
        <v>10</v>
      </c>
      <c r="G1433">
        <v>10</v>
      </c>
      <c r="H1433" t="s">
        <v>1468</v>
      </c>
    </row>
    <row r="1434" spans="1:8" x14ac:dyDescent="0.35">
      <c r="A1434" t="str">
        <f t="shared" si="66"/>
        <v>10</v>
      </c>
      <c r="B1434" t="str">
        <f t="shared" si="67"/>
        <v>063</v>
      </c>
      <c r="C1434" t="str">
        <f t="shared" si="68"/>
        <v>Luján</v>
      </c>
      <c r="D1434" t="s">
        <v>4361</v>
      </c>
      <c r="E1434">
        <v>1</v>
      </c>
      <c r="F1434">
        <v>10</v>
      </c>
      <c r="G1434">
        <v>10</v>
      </c>
      <c r="H1434" t="s">
        <v>1468</v>
      </c>
    </row>
    <row r="1435" spans="1:8" x14ac:dyDescent="0.35">
      <c r="A1435" t="str">
        <f t="shared" si="66"/>
        <v>10</v>
      </c>
      <c r="B1435" t="str">
        <f t="shared" si="67"/>
        <v>063</v>
      </c>
      <c r="C1435" t="str">
        <f t="shared" si="68"/>
        <v>Luján</v>
      </c>
      <c r="D1435" t="s">
        <v>4362</v>
      </c>
      <c r="E1435">
        <v>1</v>
      </c>
      <c r="F1435">
        <v>3</v>
      </c>
      <c r="G1435">
        <v>10</v>
      </c>
      <c r="H1435" t="s">
        <v>1468</v>
      </c>
    </row>
    <row r="1436" spans="1:8" x14ac:dyDescent="0.35">
      <c r="A1436" t="str">
        <f t="shared" si="66"/>
        <v>10</v>
      </c>
      <c r="B1436" t="str">
        <f t="shared" si="67"/>
        <v>063</v>
      </c>
      <c r="C1436" t="str">
        <f t="shared" si="68"/>
        <v>Luján</v>
      </c>
      <c r="D1436" t="s">
        <v>4363</v>
      </c>
      <c r="E1436">
        <v>1</v>
      </c>
      <c r="F1436">
        <v>14</v>
      </c>
      <c r="G1436">
        <v>10</v>
      </c>
      <c r="H1436" t="s">
        <v>1468</v>
      </c>
    </row>
    <row r="1437" spans="1:8" x14ac:dyDescent="0.35">
      <c r="A1437" t="str">
        <f t="shared" si="66"/>
        <v>10</v>
      </c>
      <c r="B1437" t="str">
        <f t="shared" si="67"/>
        <v>067</v>
      </c>
      <c r="C1437" t="str">
        <f t="shared" si="68"/>
        <v>Marcos Paz</v>
      </c>
      <c r="D1437" t="s">
        <v>4364</v>
      </c>
      <c r="E1437">
        <v>1</v>
      </c>
      <c r="F1437">
        <v>10</v>
      </c>
      <c r="G1437">
        <v>10</v>
      </c>
      <c r="H1437" t="s">
        <v>1508</v>
      </c>
    </row>
    <row r="1438" spans="1:8" x14ac:dyDescent="0.35">
      <c r="A1438" t="str">
        <f t="shared" si="66"/>
        <v>10</v>
      </c>
      <c r="B1438" t="str">
        <f t="shared" si="67"/>
        <v>067</v>
      </c>
      <c r="C1438" t="str">
        <f t="shared" si="68"/>
        <v>Marcos Paz</v>
      </c>
      <c r="D1438" t="s">
        <v>4365</v>
      </c>
      <c r="E1438">
        <v>1</v>
      </c>
      <c r="F1438">
        <v>14</v>
      </c>
      <c r="G1438">
        <v>10</v>
      </c>
      <c r="H1438" t="s">
        <v>1508</v>
      </c>
    </row>
    <row r="1439" spans="1:8" x14ac:dyDescent="0.35">
      <c r="A1439" t="str">
        <f t="shared" si="66"/>
        <v>10</v>
      </c>
      <c r="B1439" t="str">
        <f t="shared" si="67"/>
        <v>067</v>
      </c>
      <c r="C1439" t="str">
        <f t="shared" si="68"/>
        <v>Marcos Paz</v>
      </c>
      <c r="D1439" t="s">
        <v>4366</v>
      </c>
      <c r="E1439">
        <v>3</v>
      </c>
      <c r="F1439">
        <v>94</v>
      </c>
      <c r="G1439">
        <v>10</v>
      </c>
      <c r="H1439" t="s">
        <v>1508</v>
      </c>
    </row>
    <row r="1440" spans="1:8" x14ac:dyDescent="0.35">
      <c r="A1440" t="str">
        <f t="shared" si="66"/>
        <v>10</v>
      </c>
      <c r="B1440" t="str">
        <f t="shared" si="67"/>
        <v>067</v>
      </c>
      <c r="C1440" t="str">
        <f t="shared" si="68"/>
        <v>Marcos Paz</v>
      </c>
      <c r="D1440" t="s">
        <v>4367</v>
      </c>
      <c r="E1440">
        <v>1</v>
      </c>
      <c r="F1440">
        <v>20</v>
      </c>
      <c r="G1440">
        <v>10</v>
      </c>
      <c r="H1440" t="s">
        <v>1508</v>
      </c>
    </row>
    <row r="1441" spans="1:8" x14ac:dyDescent="0.35">
      <c r="A1441" t="str">
        <f t="shared" si="66"/>
        <v>10</v>
      </c>
      <c r="B1441" t="str">
        <f t="shared" si="67"/>
        <v>067</v>
      </c>
      <c r="C1441" t="str">
        <f t="shared" si="68"/>
        <v>Marcos Paz</v>
      </c>
      <c r="D1441" t="s">
        <v>4339</v>
      </c>
      <c r="E1441">
        <v>1</v>
      </c>
      <c r="F1441">
        <v>35</v>
      </c>
      <c r="G1441">
        <v>10</v>
      </c>
      <c r="H1441" t="s">
        <v>1508</v>
      </c>
    </row>
    <row r="1442" spans="1:8" x14ac:dyDescent="0.35">
      <c r="A1442" t="str">
        <f t="shared" si="66"/>
        <v>10</v>
      </c>
      <c r="B1442" t="str">
        <f t="shared" si="67"/>
        <v>067</v>
      </c>
      <c r="C1442" t="str">
        <f t="shared" si="68"/>
        <v>Marcos Paz</v>
      </c>
      <c r="D1442" t="s">
        <v>4368</v>
      </c>
      <c r="E1442">
        <v>1</v>
      </c>
      <c r="F1442">
        <v>8</v>
      </c>
      <c r="G1442">
        <v>10</v>
      </c>
      <c r="H1442" t="s">
        <v>1508</v>
      </c>
    </row>
    <row r="1443" spans="1:8" x14ac:dyDescent="0.35">
      <c r="A1443" t="str">
        <f t="shared" si="66"/>
        <v>10</v>
      </c>
      <c r="B1443" t="str">
        <f t="shared" si="67"/>
        <v>067</v>
      </c>
      <c r="C1443" t="str">
        <f t="shared" si="68"/>
        <v>Marcos Paz</v>
      </c>
      <c r="D1443" t="s">
        <v>4369</v>
      </c>
      <c r="E1443">
        <v>1</v>
      </c>
      <c r="F1443">
        <v>26</v>
      </c>
      <c r="G1443">
        <v>10</v>
      </c>
      <c r="H1443" t="s">
        <v>1508</v>
      </c>
    </row>
    <row r="1444" spans="1:8" x14ac:dyDescent="0.35">
      <c r="A1444" t="str">
        <f t="shared" si="66"/>
        <v>10</v>
      </c>
      <c r="B1444" t="str">
        <f t="shared" si="67"/>
        <v>067</v>
      </c>
      <c r="C1444" t="str">
        <f t="shared" si="68"/>
        <v>Marcos Paz</v>
      </c>
      <c r="D1444" t="s">
        <v>4370</v>
      </c>
      <c r="E1444">
        <v>2</v>
      </c>
      <c r="F1444">
        <v>33</v>
      </c>
      <c r="G1444">
        <v>10</v>
      </c>
      <c r="H1444" t="s">
        <v>1508</v>
      </c>
    </row>
    <row r="1445" spans="1:8" x14ac:dyDescent="0.35">
      <c r="A1445" t="str">
        <f t="shared" si="66"/>
        <v>10</v>
      </c>
      <c r="B1445" t="str">
        <f t="shared" si="67"/>
        <v>067</v>
      </c>
      <c r="C1445" t="str">
        <f t="shared" si="68"/>
        <v>Marcos Paz</v>
      </c>
      <c r="D1445" t="s">
        <v>4371</v>
      </c>
      <c r="E1445">
        <v>1</v>
      </c>
      <c r="F1445">
        <v>10</v>
      </c>
      <c r="G1445">
        <v>10</v>
      </c>
      <c r="H1445" t="s">
        <v>1508</v>
      </c>
    </row>
    <row r="1446" spans="1:8" x14ac:dyDescent="0.35">
      <c r="A1446" t="str">
        <f t="shared" si="66"/>
        <v>10</v>
      </c>
      <c r="B1446" t="str">
        <f t="shared" si="67"/>
        <v>067</v>
      </c>
      <c r="C1446" t="str">
        <f t="shared" si="68"/>
        <v>Marcos Paz</v>
      </c>
      <c r="D1446" t="s">
        <v>4372</v>
      </c>
      <c r="E1446">
        <v>1</v>
      </c>
      <c r="F1446">
        <v>14</v>
      </c>
      <c r="G1446">
        <v>10</v>
      </c>
      <c r="H1446" t="s">
        <v>1508</v>
      </c>
    </row>
    <row r="1447" spans="1:8" x14ac:dyDescent="0.35">
      <c r="A1447" t="str">
        <f t="shared" si="66"/>
        <v>10</v>
      </c>
      <c r="B1447" t="str">
        <f t="shared" si="67"/>
        <v>067</v>
      </c>
      <c r="C1447" t="str">
        <f t="shared" si="68"/>
        <v>Marcos Paz</v>
      </c>
      <c r="D1447" t="s">
        <v>4373</v>
      </c>
      <c r="E1447">
        <v>2</v>
      </c>
      <c r="F1447">
        <v>0</v>
      </c>
      <c r="G1447">
        <v>10</v>
      </c>
      <c r="H1447" t="s">
        <v>1508</v>
      </c>
    </row>
    <row r="1448" spans="1:8" x14ac:dyDescent="0.35">
      <c r="A1448" t="str">
        <f t="shared" si="66"/>
        <v>10</v>
      </c>
      <c r="B1448" t="str">
        <f t="shared" si="67"/>
        <v>067</v>
      </c>
      <c r="C1448" t="str">
        <f t="shared" si="68"/>
        <v>Marcos Paz</v>
      </c>
      <c r="D1448" t="s">
        <v>4374</v>
      </c>
      <c r="E1448">
        <v>1</v>
      </c>
      <c r="F1448">
        <v>6</v>
      </c>
      <c r="G1448">
        <v>10</v>
      </c>
      <c r="H1448" t="s">
        <v>1508</v>
      </c>
    </row>
    <row r="1449" spans="1:8" x14ac:dyDescent="0.35">
      <c r="A1449" t="str">
        <f t="shared" si="66"/>
        <v>10</v>
      </c>
      <c r="B1449" t="str">
        <f t="shared" si="67"/>
        <v>067</v>
      </c>
      <c r="C1449" t="str">
        <f t="shared" si="68"/>
        <v>Marcos Paz</v>
      </c>
      <c r="D1449" t="s">
        <v>4375</v>
      </c>
      <c r="E1449">
        <v>1</v>
      </c>
      <c r="F1449">
        <v>17</v>
      </c>
      <c r="G1449">
        <v>10</v>
      </c>
      <c r="H1449" t="s">
        <v>1508</v>
      </c>
    </row>
    <row r="1450" spans="1:8" x14ac:dyDescent="0.35">
      <c r="A1450" t="str">
        <f t="shared" si="66"/>
        <v>10</v>
      </c>
      <c r="B1450" t="str">
        <f t="shared" si="67"/>
        <v>067</v>
      </c>
      <c r="C1450" t="str">
        <f t="shared" si="68"/>
        <v>Marcos Paz</v>
      </c>
      <c r="D1450" t="s">
        <v>4376</v>
      </c>
      <c r="E1450">
        <v>1</v>
      </c>
      <c r="F1450">
        <v>26</v>
      </c>
      <c r="G1450">
        <v>10</v>
      </c>
      <c r="H1450" t="s">
        <v>1508</v>
      </c>
    </row>
    <row r="1451" spans="1:8" x14ac:dyDescent="0.35">
      <c r="A1451" t="str">
        <f t="shared" si="66"/>
        <v>10</v>
      </c>
      <c r="B1451" t="str">
        <f t="shared" si="67"/>
        <v>067</v>
      </c>
      <c r="C1451" t="str">
        <f t="shared" si="68"/>
        <v>Marcos Paz</v>
      </c>
      <c r="D1451" t="s">
        <v>4377</v>
      </c>
      <c r="E1451">
        <v>1</v>
      </c>
      <c r="F1451">
        <v>13</v>
      </c>
      <c r="G1451">
        <v>10</v>
      </c>
      <c r="H1451" t="s">
        <v>1508</v>
      </c>
    </row>
    <row r="1452" spans="1:8" x14ac:dyDescent="0.35">
      <c r="A1452" t="str">
        <f t="shared" si="66"/>
        <v>10</v>
      </c>
      <c r="B1452" t="str">
        <f t="shared" si="67"/>
        <v>067</v>
      </c>
      <c r="C1452" t="str">
        <f t="shared" si="68"/>
        <v>Marcos Paz</v>
      </c>
      <c r="D1452" t="s">
        <v>4378</v>
      </c>
      <c r="E1452">
        <v>1</v>
      </c>
      <c r="F1452">
        <v>17</v>
      </c>
      <c r="G1452">
        <v>10</v>
      </c>
      <c r="H1452" t="s">
        <v>1508</v>
      </c>
    </row>
    <row r="1453" spans="1:8" x14ac:dyDescent="0.35">
      <c r="A1453" t="str">
        <f t="shared" si="66"/>
        <v>10</v>
      </c>
      <c r="B1453" t="str">
        <f t="shared" si="67"/>
        <v>067</v>
      </c>
      <c r="C1453" t="str">
        <f t="shared" si="68"/>
        <v>Marcos Paz</v>
      </c>
      <c r="D1453" t="s">
        <v>4379</v>
      </c>
      <c r="E1453">
        <v>2</v>
      </c>
      <c r="F1453">
        <v>35</v>
      </c>
      <c r="G1453">
        <v>10</v>
      </c>
      <c r="H1453" t="s">
        <v>1508</v>
      </c>
    </row>
    <row r="1454" spans="1:8" x14ac:dyDescent="0.35">
      <c r="A1454" t="str">
        <f t="shared" si="66"/>
        <v>10</v>
      </c>
      <c r="B1454" t="str">
        <f t="shared" si="67"/>
        <v>067</v>
      </c>
      <c r="C1454" t="str">
        <f t="shared" si="68"/>
        <v>Marcos Paz</v>
      </c>
      <c r="D1454" t="s">
        <v>4380</v>
      </c>
      <c r="E1454">
        <v>1</v>
      </c>
      <c r="F1454">
        <v>14</v>
      </c>
      <c r="G1454">
        <v>10</v>
      </c>
      <c r="H1454" t="s">
        <v>1508</v>
      </c>
    </row>
    <row r="1455" spans="1:8" x14ac:dyDescent="0.35">
      <c r="A1455" t="str">
        <f t="shared" si="66"/>
        <v>10</v>
      </c>
      <c r="B1455" t="str">
        <f t="shared" si="67"/>
        <v>067</v>
      </c>
      <c r="C1455" t="str">
        <f t="shared" si="68"/>
        <v>Marcos Paz</v>
      </c>
      <c r="D1455" t="s">
        <v>4381</v>
      </c>
      <c r="E1455">
        <v>1</v>
      </c>
      <c r="F1455">
        <v>6</v>
      </c>
      <c r="G1455">
        <v>10</v>
      </c>
      <c r="H1455" t="s">
        <v>1508</v>
      </c>
    </row>
    <row r="1456" spans="1:8" x14ac:dyDescent="0.35">
      <c r="A1456" t="str">
        <f t="shared" si="66"/>
        <v>10</v>
      </c>
      <c r="B1456" t="str">
        <f t="shared" si="67"/>
        <v>067</v>
      </c>
      <c r="C1456" t="str">
        <f t="shared" si="68"/>
        <v>Marcos Paz</v>
      </c>
      <c r="D1456" t="s">
        <v>4382</v>
      </c>
      <c r="E1456">
        <v>1</v>
      </c>
      <c r="F1456">
        <v>6</v>
      </c>
      <c r="G1456">
        <v>10</v>
      </c>
      <c r="H1456" t="s">
        <v>1508</v>
      </c>
    </row>
    <row r="1457" spans="1:8" x14ac:dyDescent="0.35">
      <c r="A1457" t="str">
        <f t="shared" si="66"/>
        <v>10</v>
      </c>
      <c r="B1457" t="str">
        <f t="shared" si="67"/>
        <v>067</v>
      </c>
      <c r="C1457" t="str">
        <f t="shared" si="68"/>
        <v>Marcos Paz</v>
      </c>
      <c r="D1457" t="s">
        <v>4383</v>
      </c>
      <c r="E1457">
        <v>1</v>
      </c>
      <c r="F1457">
        <v>6</v>
      </c>
      <c r="G1457">
        <v>10</v>
      </c>
      <c r="H1457" t="s">
        <v>1508</v>
      </c>
    </row>
    <row r="1458" spans="1:8" x14ac:dyDescent="0.35">
      <c r="A1458" t="str">
        <f t="shared" si="66"/>
        <v>10</v>
      </c>
      <c r="B1458" t="str">
        <f t="shared" si="67"/>
        <v>070</v>
      </c>
      <c r="C1458" t="str">
        <f t="shared" si="68"/>
        <v>Mercedes</v>
      </c>
      <c r="D1458" t="s">
        <v>4384</v>
      </c>
      <c r="E1458">
        <v>1</v>
      </c>
      <c r="F1458">
        <v>17</v>
      </c>
      <c r="G1458">
        <v>10</v>
      </c>
      <c r="H1458" t="s">
        <v>1766</v>
      </c>
    </row>
    <row r="1459" spans="1:8" x14ac:dyDescent="0.35">
      <c r="A1459" t="str">
        <f t="shared" si="66"/>
        <v>10</v>
      </c>
      <c r="B1459" t="str">
        <f t="shared" si="67"/>
        <v>070</v>
      </c>
      <c r="C1459" t="str">
        <f t="shared" si="68"/>
        <v>Mercedes</v>
      </c>
      <c r="D1459" t="s">
        <v>4385</v>
      </c>
      <c r="E1459">
        <v>3</v>
      </c>
      <c r="F1459">
        <v>40</v>
      </c>
      <c r="G1459">
        <v>10</v>
      </c>
      <c r="H1459" t="s">
        <v>1766</v>
      </c>
    </row>
    <row r="1460" spans="1:8" x14ac:dyDescent="0.35">
      <c r="A1460" t="str">
        <f t="shared" si="66"/>
        <v>10</v>
      </c>
      <c r="B1460" t="str">
        <f t="shared" si="67"/>
        <v>070</v>
      </c>
      <c r="C1460" t="str">
        <f t="shared" si="68"/>
        <v>Mercedes</v>
      </c>
      <c r="D1460" t="s">
        <v>4386</v>
      </c>
      <c r="E1460">
        <v>2</v>
      </c>
      <c r="F1460">
        <v>54</v>
      </c>
      <c r="G1460">
        <v>10</v>
      </c>
      <c r="H1460" t="s">
        <v>1766</v>
      </c>
    </row>
    <row r="1461" spans="1:8" x14ac:dyDescent="0.35">
      <c r="A1461" t="str">
        <f t="shared" si="66"/>
        <v>10</v>
      </c>
      <c r="B1461" t="str">
        <f t="shared" si="67"/>
        <v>070</v>
      </c>
      <c r="C1461" t="str">
        <f t="shared" si="68"/>
        <v>Mercedes</v>
      </c>
      <c r="D1461" t="s">
        <v>4387</v>
      </c>
      <c r="E1461">
        <v>1</v>
      </c>
      <c r="F1461">
        <v>18</v>
      </c>
      <c r="G1461">
        <v>10</v>
      </c>
      <c r="H1461" t="s">
        <v>1766</v>
      </c>
    </row>
    <row r="1462" spans="1:8" x14ac:dyDescent="0.35">
      <c r="A1462" t="str">
        <f t="shared" si="66"/>
        <v>10</v>
      </c>
      <c r="B1462" t="str">
        <f t="shared" si="67"/>
        <v>070</v>
      </c>
      <c r="C1462" t="str">
        <f t="shared" si="68"/>
        <v>Mercedes</v>
      </c>
      <c r="D1462" t="s">
        <v>4388</v>
      </c>
      <c r="E1462">
        <v>1</v>
      </c>
      <c r="F1462">
        <v>11</v>
      </c>
      <c r="G1462">
        <v>10</v>
      </c>
      <c r="H1462" t="s">
        <v>1766</v>
      </c>
    </row>
    <row r="1463" spans="1:8" x14ac:dyDescent="0.35">
      <c r="A1463" t="str">
        <f t="shared" si="66"/>
        <v>10</v>
      </c>
      <c r="B1463" t="str">
        <f t="shared" si="67"/>
        <v>070</v>
      </c>
      <c r="C1463" t="str">
        <f t="shared" si="68"/>
        <v>Mercedes</v>
      </c>
      <c r="D1463" t="s">
        <v>4389</v>
      </c>
      <c r="E1463">
        <v>1</v>
      </c>
      <c r="F1463">
        <v>20</v>
      </c>
      <c r="G1463">
        <v>10</v>
      </c>
      <c r="H1463" t="s">
        <v>1766</v>
      </c>
    </row>
    <row r="1464" spans="1:8" x14ac:dyDescent="0.35">
      <c r="A1464" t="str">
        <f t="shared" si="66"/>
        <v>10</v>
      </c>
      <c r="B1464" t="str">
        <f t="shared" si="67"/>
        <v>070</v>
      </c>
      <c r="C1464" t="str">
        <f t="shared" si="68"/>
        <v>Mercedes</v>
      </c>
      <c r="D1464" t="s">
        <v>3532</v>
      </c>
      <c r="E1464">
        <v>1</v>
      </c>
      <c r="F1464">
        <v>17</v>
      </c>
      <c r="G1464">
        <v>10</v>
      </c>
      <c r="H1464" t="s">
        <v>1766</v>
      </c>
    </row>
    <row r="1465" spans="1:8" x14ac:dyDescent="0.35">
      <c r="A1465" t="str">
        <f t="shared" si="66"/>
        <v>10</v>
      </c>
      <c r="B1465" t="str">
        <f t="shared" si="67"/>
        <v>070</v>
      </c>
      <c r="C1465" t="str">
        <f t="shared" si="68"/>
        <v>Mercedes</v>
      </c>
      <c r="D1465" t="s">
        <v>4390</v>
      </c>
      <c r="E1465">
        <v>1</v>
      </c>
      <c r="F1465">
        <v>21</v>
      </c>
      <c r="G1465">
        <v>10</v>
      </c>
      <c r="H1465" t="s">
        <v>1766</v>
      </c>
    </row>
    <row r="1466" spans="1:8" x14ac:dyDescent="0.35">
      <c r="A1466" t="str">
        <f t="shared" si="66"/>
        <v>10</v>
      </c>
      <c r="B1466" t="str">
        <f t="shared" si="67"/>
        <v>070</v>
      </c>
      <c r="C1466" t="str">
        <f t="shared" si="68"/>
        <v>Mercedes</v>
      </c>
      <c r="D1466" t="s">
        <v>4391</v>
      </c>
      <c r="E1466">
        <v>1</v>
      </c>
      <c r="F1466">
        <v>16</v>
      </c>
      <c r="G1466">
        <v>10</v>
      </c>
      <c r="H1466" t="s">
        <v>1766</v>
      </c>
    </row>
    <row r="1467" spans="1:8" x14ac:dyDescent="0.35">
      <c r="A1467" t="str">
        <f t="shared" si="66"/>
        <v>10</v>
      </c>
      <c r="B1467" t="str">
        <f t="shared" si="67"/>
        <v>070</v>
      </c>
      <c r="C1467" t="str">
        <f t="shared" si="68"/>
        <v>Mercedes</v>
      </c>
      <c r="D1467" t="s">
        <v>4392</v>
      </c>
      <c r="E1467">
        <v>1</v>
      </c>
      <c r="F1467">
        <v>15</v>
      </c>
      <c r="G1467">
        <v>10</v>
      </c>
      <c r="H1467" t="s">
        <v>1766</v>
      </c>
    </row>
    <row r="1468" spans="1:8" x14ac:dyDescent="0.35">
      <c r="A1468" t="str">
        <f t="shared" si="66"/>
        <v>10</v>
      </c>
      <c r="B1468" t="str">
        <f t="shared" si="67"/>
        <v>074</v>
      </c>
      <c r="C1468" t="str">
        <f t="shared" si="68"/>
        <v>Navarro</v>
      </c>
      <c r="D1468" t="s">
        <v>4393</v>
      </c>
      <c r="E1468">
        <v>1</v>
      </c>
      <c r="F1468">
        <v>17</v>
      </c>
      <c r="G1468">
        <v>10</v>
      </c>
      <c r="H1468" t="s">
        <v>1921</v>
      </c>
    </row>
    <row r="1469" spans="1:8" x14ac:dyDescent="0.35">
      <c r="A1469" t="str">
        <f t="shared" si="66"/>
        <v>10</v>
      </c>
      <c r="B1469" t="str">
        <f t="shared" si="67"/>
        <v>074</v>
      </c>
      <c r="C1469" t="str">
        <f t="shared" si="68"/>
        <v>Navarro</v>
      </c>
      <c r="D1469" t="s">
        <v>4394</v>
      </c>
      <c r="E1469">
        <v>1</v>
      </c>
      <c r="F1469">
        <v>13</v>
      </c>
      <c r="G1469">
        <v>10</v>
      </c>
      <c r="H1469" t="s">
        <v>1921</v>
      </c>
    </row>
    <row r="1470" spans="1:8" x14ac:dyDescent="0.35">
      <c r="A1470" t="str">
        <f t="shared" si="66"/>
        <v>10</v>
      </c>
      <c r="B1470" t="str">
        <f t="shared" si="67"/>
        <v>074</v>
      </c>
      <c r="C1470" t="str">
        <f t="shared" si="68"/>
        <v>Navarro</v>
      </c>
      <c r="D1470" t="s">
        <v>4395</v>
      </c>
      <c r="E1470">
        <v>1</v>
      </c>
      <c r="F1470">
        <v>22</v>
      </c>
      <c r="G1470">
        <v>10</v>
      </c>
      <c r="H1470" t="s">
        <v>1921</v>
      </c>
    </row>
    <row r="1471" spans="1:8" x14ac:dyDescent="0.35">
      <c r="A1471" t="str">
        <f t="shared" si="66"/>
        <v>10</v>
      </c>
      <c r="B1471" t="str">
        <f t="shared" si="67"/>
        <v>074</v>
      </c>
      <c r="C1471" t="str">
        <f t="shared" si="68"/>
        <v>Navarro</v>
      </c>
      <c r="D1471" t="s">
        <v>4396</v>
      </c>
      <c r="E1471">
        <v>1</v>
      </c>
      <c r="F1471">
        <v>14</v>
      </c>
      <c r="G1471">
        <v>10</v>
      </c>
      <c r="H1471" t="s">
        <v>1921</v>
      </c>
    </row>
    <row r="1472" spans="1:8" x14ac:dyDescent="0.35">
      <c r="A1472" t="str">
        <f t="shared" si="66"/>
        <v>10</v>
      </c>
      <c r="B1472" t="str">
        <f t="shared" si="67"/>
        <v>074</v>
      </c>
      <c r="C1472" t="str">
        <f t="shared" si="68"/>
        <v>Navarro</v>
      </c>
      <c r="D1472" t="s">
        <v>4397</v>
      </c>
      <c r="E1472">
        <v>1</v>
      </c>
      <c r="F1472">
        <v>13</v>
      </c>
      <c r="G1472">
        <v>10</v>
      </c>
      <c r="H1472" t="s">
        <v>1921</v>
      </c>
    </row>
    <row r="1473" spans="1:8" x14ac:dyDescent="0.35">
      <c r="A1473" t="str">
        <f t="shared" si="66"/>
        <v>10</v>
      </c>
      <c r="B1473" t="str">
        <f t="shared" si="67"/>
        <v>074</v>
      </c>
      <c r="C1473" t="str">
        <f t="shared" si="68"/>
        <v>Navarro</v>
      </c>
      <c r="D1473" t="s">
        <v>4398</v>
      </c>
      <c r="E1473">
        <v>3</v>
      </c>
      <c r="F1473">
        <v>72</v>
      </c>
      <c r="G1473">
        <v>10</v>
      </c>
      <c r="H1473" t="s">
        <v>1921</v>
      </c>
    </row>
    <row r="1474" spans="1:8" x14ac:dyDescent="0.35">
      <c r="A1474" t="str">
        <f t="shared" si="66"/>
        <v>10</v>
      </c>
      <c r="B1474" t="str">
        <f t="shared" si="67"/>
        <v>074</v>
      </c>
      <c r="C1474" t="str">
        <f t="shared" si="68"/>
        <v>Navarro</v>
      </c>
      <c r="D1474" t="s">
        <v>4399</v>
      </c>
      <c r="E1474">
        <v>2</v>
      </c>
      <c r="F1474">
        <v>44</v>
      </c>
      <c r="G1474">
        <v>10</v>
      </c>
      <c r="H1474" t="s">
        <v>1921</v>
      </c>
    </row>
    <row r="1475" spans="1:8" x14ac:dyDescent="0.35">
      <c r="A1475" t="str">
        <f t="shared" ref="A1475:A1538" si="69">+VLOOKUP(H1475,$K:$N,2,FALSE)</f>
        <v>10</v>
      </c>
      <c r="B1475" t="str">
        <f t="shared" ref="B1475:B1538" si="70">+VLOOKUP(H1475,$K:$N,3,FALSE)</f>
        <v>074</v>
      </c>
      <c r="C1475" t="str">
        <f t="shared" ref="C1475:C1538" si="71">+VLOOKUP(H1475,$K:$N,4,FALSE)</f>
        <v>Navarro</v>
      </c>
      <c r="D1475" t="s">
        <v>4400</v>
      </c>
      <c r="E1475">
        <v>1</v>
      </c>
      <c r="F1475">
        <v>30</v>
      </c>
      <c r="G1475">
        <v>10</v>
      </c>
      <c r="H1475" t="s">
        <v>1921</v>
      </c>
    </row>
    <row r="1476" spans="1:8" x14ac:dyDescent="0.35">
      <c r="A1476" t="str">
        <f t="shared" si="69"/>
        <v>10</v>
      </c>
      <c r="B1476" t="str">
        <f t="shared" si="70"/>
        <v>093</v>
      </c>
      <c r="C1476" t="str">
        <f t="shared" si="71"/>
        <v>San Andrés de Giles</v>
      </c>
      <c r="D1476" t="s">
        <v>2205</v>
      </c>
      <c r="E1476">
        <v>3</v>
      </c>
      <c r="F1476">
        <v>53</v>
      </c>
      <c r="G1476">
        <v>10</v>
      </c>
      <c r="H1476" t="s">
        <v>2200</v>
      </c>
    </row>
    <row r="1477" spans="1:8" x14ac:dyDescent="0.35">
      <c r="A1477" t="str">
        <f t="shared" si="69"/>
        <v>10</v>
      </c>
      <c r="B1477" t="str">
        <f t="shared" si="70"/>
        <v>093</v>
      </c>
      <c r="C1477" t="str">
        <f t="shared" si="71"/>
        <v>San Andrés de Giles</v>
      </c>
      <c r="D1477" t="s">
        <v>4401</v>
      </c>
      <c r="E1477">
        <v>3</v>
      </c>
      <c r="F1477">
        <v>71</v>
      </c>
      <c r="G1477">
        <v>10</v>
      </c>
      <c r="H1477" t="s">
        <v>2200</v>
      </c>
    </row>
    <row r="1478" spans="1:8" x14ac:dyDescent="0.35">
      <c r="A1478" t="str">
        <f t="shared" si="69"/>
        <v>10</v>
      </c>
      <c r="B1478" t="str">
        <f t="shared" si="70"/>
        <v>093</v>
      </c>
      <c r="C1478" t="str">
        <f t="shared" si="71"/>
        <v>San Andrés de Giles</v>
      </c>
      <c r="D1478" t="s">
        <v>4402</v>
      </c>
      <c r="E1478">
        <v>2</v>
      </c>
      <c r="F1478">
        <v>36</v>
      </c>
      <c r="G1478">
        <v>10</v>
      </c>
      <c r="H1478" t="s">
        <v>2200</v>
      </c>
    </row>
    <row r="1479" spans="1:8" x14ac:dyDescent="0.35">
      <c r="A1479" t="str">
        <f t="shared" si="69"/>
        <v>10</v>
      </c>
      <c r="B1479" t="str">
        <f t="shared" si="70"/>
        <v>093</v>
      </c>
      <c r="C1479" t="str">
        <f t="shared" si="71"/>
        <v>San Andrés de Giles</v>
      </c>
      <c r="D1479" t="s">
        <v>4403</v>
      </c>
      <c r="E1479">
        <v>2</v>
      </c>
      <c r="F1479">
        <v>49</v>
      </c>
      <c r="G1479">
        <v>10</v>
      </c>
      <c r="H1479" t="s">
        <v>2200</v>
      </c>
    </row>
    <row r="1480" spans="1:8" x14ac:dyDescent="0.35">
      <c r="A1480" t="str">
        <f t="shared" si="69"/>
        <v>10</v>
      </c>
      <c r="B1480" t="str">
        <f t="shared" si="70"/>
        <v>093</v>
      </c>
      <c r="C1480" t="str">
        <f t="shared" si="71"/>
        <v>San Andrés de Giles</v>
      </c>
      <c r="D1480" t="s">
        <v>4404</v>
      </c>
      <c r="E1480">
        <v>1</v>
      </c>
      <c r="F1480">
        <v>17</v>
      </c>
      <c r="G1480">
        <v>10</v>
      </c>
      <c r="H1480" t="s">
        <v>2200</v>
      </c>
    </row>
    <row r="1481" spans="1:8" x14ac:dyDescent="0.35">
      <c r="A1481" t="str">
        <f t="shared" si="69"/>
        <v>10</v>
      </c>
      <c r="B1481" t="str">
        <f t="shared" si="70"/>
        <v>101</v>
      </c>
      <c r="C1481" t="str">
        <f t="shared" si="71"/>
        <v>Suipacha</v>
      </c>
      <c r="D1481" t="s">
        <v>4405</v>
      </c>
      <c r="E1481">
        <v>1</v>
      </c>
      <c r="F1481">
        <v>9</v>
      </c>
      <c r="G1481">
        <v>10</v>
      </c>
      <c r="H1481" t="s">
        <v>2392</v>
      </c>
    </row>
    <row r="1482" spans="1:8" x14ac:dyDescent="0.35">
      <c r="A1482" t="str">
        <f t="shared" si="69"/>
        <v>10</v>
      </c>
      <c r="B1482" t="str">
        <f t="shared" si="70"/>
        <v>101</v>
      </c>
      <c r="C1482" t="str">
        <f t="shared" si="71"/>
        <v>Suipacha</v>
      </c>
      <c r="D1482" t="s">
        <v>4406</v>
      </c>
      <c r="E1482">
        <v>1</v>
      </c>
      <c r="F1482">
        <v>17</v>
      </c>
      <c r="G1482">
        <v>10</v>
      </c>
      <c r="H1482" t="s">
        <v>2392</v>
      </c>
    </row>
    <row r="1483" spans="1:8" x14ac:dyDescent="0.35">
      <c r="A1483" t="str">
        <f t="shared" si="69"/>
        <v>10</v>
      </c>
      <c r="B1483" t="str">
        <f t="shared" si="70"/>
        <v>101</v>
      </c>
      <c r="C1483" t="str">
        <f t="shared" si="71"/>
        <v>Suipacha</v>
      </c>
      <c r="D1483" t="s">
        <v>4407</v>
      </c>
      <c r="E1483">
        <v>1</v>
      </c>
      <c r="F1483">
        <v>17</v>
      </c>
      <c r="G1483">
        <v>10</v>
      </c>
      <c r="H1483" t="s">
        <v>2392</v>
      </c>
    </row>
    <row r="1484" spans="1:8" x14ac:dyDescent="0.35">
      <c r="A1484" t="str">
        <f t="shared" si="69"/>
        <v>10</v>
      </c>
      <c r="B1484" t="str">
        <f t="shared" si="70"/>
        <v>101</v>
      </c>
      <c r="C1484" t="str">
        <f t="shared" si="71"/>
        <v>Suipacha</v>
      </c>
      <c r="D1484" t="s">
        <v>4408</v>
      </c>
      <c r="E1484">
        <v>1</v>
      </c>
      <c r="F1484">
        <v>18</v>
      </c>
      <c r="G1484">
        <v>10</v>
      </c>
      <c r="H1484" t="s">
        <v>2392</v>
      </c>
    </row>
    <row r="1485" spans="1:8" x14ac:dyDescent="0.35">
      <c r="A1485" t="str">
        <f t="shared" si="69"/>
        <v>10</v>
      </c>
      <c r="B1485" t="str">
        <f t="shared" si="70"/>
        <v>101</v>
      </c>
      <c r="C1485" t="str">
        <f t="shared" si="71"/>
        <v>Suipacha</v>
      </c>
      <c r="D1485" t="s">
        <v>4409</v>
      </c>
      <c r="E1485">
        <v>3</v>
      </c>
      <c r="F1485">
        <v>49</v>
      </c>
      <c r="G1485">
        <v>10</v>
      </c>
      <c r="H1485" t="s">
        <v>2392</v>
      </c>
    </row>
    <row r="1486" spans="1:8" x14ac:dyDescent="0.35">
      <c r="A1486" t="str">
        <f t="shared" si="69"/>
        <v>11</v>
      </c>
      <c r="B1486" t="str">
        <f t="shared" si="70"/>
        <v>015</v>
      </c>
      <c r="C1486" t="str">
        <f t="shared" si="71"/>
        <v>Campana</v>
      </c>
      <c r="D1486" t="s">
        <v>4410</v>
      </c>
      <c r="E1486">
        <v>4</v>
      </c>
      <c r="F1486">
        <v>77</v>
      </c>
      <c r="G1486">
        <v>11</v>
      </c>
      <c r="H1486" t="s">
        <v>611</v>
      </c>
    </row>
    <row r="1487" spans="1:8" x14ac:dyDescent="0.35">
      <c r="A1487" t="str">
        <f t="shared" si="69"/>
        <v>11</v>
      </c>
      <c r="B1487" t="str">
        <f t="shared" si="70"/>
        <v>015</v>
      </c>
      <c r="C1487" t="str">
        <f t="shared" si="71"/>
        <v>Campana</v>
      </c>
      <c r="D1487" t="s">
        <v>4370</v>
      </c>
      <c r="E1487">
        <v>3</v>
      </c>
      <c r="F1487">
        <v>41</v>
      </c>
      <c r="G1487">
        <v>11</v>
      </c>
      <c r="H1487" t="s">
        <v>611</v>
      </c>
    </row>
    <row r="1488" spans="1:8" x14ac:dyDescent="0.35">
      <c r="A1488" t="str">
        <f t="shared" si="69"/>
        <v>11</v>
      </c>
      <c r="B1488" t="str">
        <f t="shared" si="70"/>
        <v>015</v>
      </c>
      <c r="C1488" t="str">
        <f t="shared" si="71"/>
        <v>Campana</v>
      </c>
      <c r="D1488" t="s">
        <v>4411</v>
      </c>
      <c r="E1488">
        <v>1</v>
      </c>
      <c r="F1488">
        <v>19</v>
      </c>
      <c r="G1488">
        <v>11</v>
      </c>
      <c r="H1488" t="s">
        <v>611</v>
      </c>
    </row>
    <row r="1489" spans="1:8" x14ac:dyDescent="0.35">
      <c r="A1489" t="str">
        <f t="shared" si="69"/>
        <v>11</v>
      </c>
      <c r="B1489" t="str">
        <f t="shared" si="70"/>
        <v>015</v>
      </c>
      <c r="C1489" t="str">
        <f t="shared" si="71"/>
        <v>Campana</v>
      </c>
      <c r="D1489" t="s">
        <v>4412</v>
      </c>
      <c r="E1489">
        <v>3</v>
      </c>
      <c r="F1489">
        <v>60</v>
      </c>
      <c r="G1489">
        <v>11</v>
      </c>
      <c r="H1489" t="s">
        <v>611</v>
      </c>
    </row>
    <row r="1490" spans="1:8" x14ac:dyDescent="0.35">
      <c r="A1490" t="str">
        <f t="shared" si="69"/>
        <v>11</v>
      </c>
      <c r="B1490" t="str">
        <f t="shared" si="70"/>
        <v>015</v>
      </c>
      <c r="C1490" t="str">
        <f t="shared" si="71"/>
        <v>Campana</v>
      </c>
      <c r="D1490" t="s">
        <v>4413</v>
      </c>
      <c r="E1490">
        <v>3</v>
      </c>
      <c r="F1490">
        <v>52</v>
      </c>
      <c r="G1490">
        <v>11</v>
      </c>
      <c r="H1490" t="s">
        <v>611</v>
      </c>
    </row>
    <row r="1491" spans="1:8" x14ac:dyDescent="0.35">
      <c r="A1491" t="str">
        <f t="shared" si="69"/>
        <v>11</v>
      </c>
      <c r="B1491" t="str">
        <f t="shared" si="70"/>
        <v>015</v>
      </c>
      <c r="C1491" t="str">
        <f t="shared" si="71"/>
        <v>Campana</v>
      </c>
      <c r="D1491" t="s">
        <v>4414</v>
      </c>
      <c r="E1491">
        <v>1</v>
      </c>
      <c r="F1491">
        <v>16</v>
      </c>
      <c r="G1491">
        <v>11</v>
      </c>
      <c r="H1491" t="s">
        <v>611</v>
      </c>
    </row>
    <row r="1492" spans="1:8" x14ac:dyDescent="0.35">
      <c r="A1492" t="str">
        <f t="shared" si="69"/>
        <v>11</v>
      </c>
      <c r="B1492" t="str">
        <f t="shared" si="70"/>
        <v>015</v>
      </c>
      <c r="C1492" t="str">
        <f t="shared" si="71"/>
        <v>Campana</v>
      </c>
      <c r="D1492" t="s">
        <v>4415</v>
      </c>
      <c r="E1492">
        <v>3</v>
      </c>
      <c r="F1492">
        <v>53</v>
      </c>
      <c r="G1492">
        <v>11</v>
      </c>
      <c r="H1492" t="s">
        <v>611</v>
      </c>
    </row>
    <row r="1493" spans="1:8" x14ac:dyDescent="0.35">
      <c r="A1493" t="str">
        <f t="shared" si="69"/>
        <v>11</v>
      </c>
      <c r="B1493" t="str">
        <f t="shared" si="70"/>
        <v>015</v>
      </c>
      <c r="C1493" t="str">
        <f t="shared" si="71"/>
        <v>Campana</v>
      </c>
      <c r="D1493" t="s">
        <v>4416</v>
      </c>
      <c r="E1493">
        <v>1</v>
      </c>
      <c r="F1493">
        <v>15</v>
      </c>
      <c r="G1493">
        <v>11</v>
      </c>
      <c r="H1493" t="s">
        <v>611</v>
      </c>
    </row>
    <row r="1494" spans="1:8" x14ac:dyDescent="0.35">
      <c r="A1494" t="str">
        <f t="shared" si="69"/>
        <v>11</v>
      </c>
      <c r="B1494" t="str">
        <f t="shared" si="70"/>
        <v>015</v>
      </c>
      <c r="C1494" t="str">
        <f t="shared" si="71"/>
        <v>Campana</v>
      </c>
      <c r="D1494" t="s">
        <v>4417</v>
      </c>
      <c r="E1494">
        <v>3</v>
      </c>
      <c r="F1494">
        <v>47</v>
      </c>
      <c r="G1494">
        <v>11</v>
      </c>
      <c r="H1494" t="s">
        <v>611</v>
      </c>
    </row>
    <row r="1495" spans="1:8" x14ac:dyDescent="0.35">
      <c r="A1495" t="str">
        <f t="shared" si="69"/>
        <v>11</v>
      </c>
      <c r="B1495" t="str">
        <f t="shared" si="70"/>
        <v>015</v>
      </c>
      <c r="C1495" t="str">
        <f t="shared" si="71"/>
        <v>Campana</v>
      </c>
      <c r="D1495" t="s">
        <v>4418</v>
      </c>
      <c r="E1495">
        <v>1</v>
      </c>
      <c r="F1495">
        <v>18</v>
      </c>
      <c r="G1495">
        <v>11</v>
      </c>
      <c r="H1495" t="s">
        <v>611</v>
      </c>
    </row>
    <row r="1496" spans="1:8" x14ac:dyDescent="0.35">
      <c r="A1496" t="str">
        <f t="shared" si="69"/>
        <v>11</v>
      </c>
      <c r="B1496" t="str">
        <f t="shared" si="70"/>
        <v>015</v>
      </c>
      <c r="C1496" t="str">
        <f t="shared" si="71"/>
        <v>Campana</v>
      </c>
      <c r="D1496" t="s">
        <v>4419</v>
      </c>
      <c r="E1496">
        <v>1</v>
      </c>
      <c r="F1496">
        <v>0</v>
      </c>
      <c r="G1496">
        <v>11</v>
      </c>
      <c r="H1496" t="s">
        <v>611</v>
      </c>
    </row>
    <row r="1497" spans="1:8" x14ac:dyDescent="0.35">
      <c r="A1497" t="str">
        <f t="shared" si="69"/>
        <v>11</v>
      </c>
      <c r="B1497" t="str">
        <f t="shared" si="70"/>
        <v>015</v>
      </c>
      <c r="C1497" t="str">
        <f t="shared" si="71"/>
        <v>Campana</v>
      </c>
      <c r="D1497" t="s">
        <v>4420</v>
      </c>
      <c r="E1497">
        <v>1</v>
      </c>
      <c r="F1497">
        <v>16</v>
      </c>
      <c r="G1497">
        <v>11</v>
      </c>
      <c r="H1497" t="s">
        <v>611</v>
      </c>
    </row>
    <row r="1498" spans="1:8" x14ac:dyDescent="0.35">
      <c r="A1498" t="str">
        <f t="shared" si="69"/>
        <v>11</v>
      </c>
      <c r="B1498" t="str">
        <f t="shared" si="70"/>
        <v>015</v>
      </c>
      <c r="C1498" t="str">
        <f t="shared" si="71"/>
        <v>Campana</v>
      </c>
      <c r="D1498" t="s">
        <v>4421</v>
      </c>
      <c r="E1498">
        <v>1</v>
      </c>
      <c r="F1498">
        <v>15</v>
      </c>
      <c r="G1498">
        <v>11</v>
      </c>
      <c r="H1498" t="s">
        <v>611</v>
      </c>
    </row>
    <row r="1499" spans="1:8" x14ac:dyDescent="0.35">
      <c r="A1499" t="str">
        <f t="shared" si="69"/>
        <v>11</v>
      </c>
      <c r="B1499" t="str">
        <f t="shared" si="70"/>
        <v>015</v>
      </c>
      <c r="C1499" t="str">
        <f t="shared" si="71"/>
        <v>Campana</v>
      </c>
      <c r="D1499" t="s">
        <v>4422</v>
      </c>
      <c r="E1499">
        <v>1</v>
      </c>
      <c r="F1499">
        <v>15</v>
      </c>
      <c r="G1499">
        <v>11</v>
      </c>
      <c r="H1499" t="s">
        <v>611</v>
      </c>
    </row>
    <row r="1500" spans="1:8" x14ac:dyDescent="0.35">
      <c r="A1500" t="str">
        <f t="shared" si="69"/>
        <v>11</v>
      </c>
      <c r="B1500" t="str">
        <f t="shared" si="70"/>
        <v>015</v>
      </c>
      <c r="C1500" t="str">
        <f t="shared" si="71"/>
        <v>Campana</v>
      </c>
      <c r="D1500" t="s">
        <v>4423</v>
      </c>
      <c r="E1500">
        <v>6</v>
      </c>
      <c r="F1500">
        <v>245</v>
      </c>
      <c r="G1500">
        <v>11</v>
      </c>
      <c r="H1500" t="s">
        <v>611</v>
      </c>
    </row>
    <row r="1501" spans="1:8" x14ac:dyDescent="0.35">
      <c r="A1501" t="str">
        <f t="shared" si="69"/>
        <v>11</v>
      </c>
      <c r="B1501" t="str">
        <f t="shared" si="70"/>
        <v>116</v>
      </c>
      <c r="C1501" t="str">
        <f t="shared" si="71"/>
        <v>Escobar</v>
      </c>
      <c r="D1501">
        <v>46312</v>
      </c>
      <c r="E1501">
        <v>1</v>
      </c>
      <c r="F1501">
        <v>22</v>
      </c>
      <c r="G1501">
        <v>11</v>
      </c>
      <c r="H1501" t="s">
        <v>2603</v>
      </c>
    </row>
    <row r="1502" spans="1:8" x14ac:dyDescent="0.35">
      <c r="A1502" t="str">
        <f t="shared" si="69"/>
        <v>11</v>
      </c>
      <c r="B1502" t="str">
        <f t="shared" si="70"/>
        <v>116</v>
      </c>
      <c r="C1502" t="str">
        <f t="shared" si="71"/>
        <v>Escobar</v>
      </c>
      <c r="D1502" t="s">
        <v>4424</v>
      </c>
      <c r="E1502">
        <v>2</v>
      </c>
      <c r="F1502">
        <v>36</v>
      </c>
      <c r="G1502">
        <v>11</v>
      </c>
      <c r="H1502" t="s">
        <v>2603</v>
      </c>
    </row>
    <row r="1503" spans="1:8" x14ac:dyDescent="0.35">
      <c r="A1503" t="str">
        <f t="shared" si="69"/>
        <v>11</v>
      </c>
      <c r="B1503" t="str">
        <f t="shared" si="70"/>
        <v>116</v>
      </c>
      <c r="C1503" t="str">
        <f t="shared" si="71"/>
        <v>Escobar</v>
      </c>
      <c r="D1503" t="s">
        <v>4425</v>
      </c>
      <c r="E1503">
        <v>1</v>
      </c>
      <c r="F1503">
        <v>15</v>
      </c>
      <c r="G1503">
        <v>11</v>
      </c>
      <c r="H1503" t="s">
        <v>2603</v>
      </c>
    </row>
    <row r="1504" spans="1:8" x14ac:dyDescent="0.35">
      <c r="A1504" t="str">
        <f t="shared" si="69"/>
        <v>11</v>
      </c>
      <c r="B1504" t="str">
        <f t="shared" si="70"/>
        <v>116</v>
      </c>
      <c r="C1504" t="str">
        <f t="shared" si="71"/>
        <v>Escobar</v>
      </c>
      <c r="D1504" t="s">
        <v>4426</v>
      </c>
      <c r="E1504">
        <v>2</v>
      </c>
      <c r="F1504">
        <v>61</v>
      </c>
      <c r="G1504">
        <v>11</v>
      </c>
      <c r="H1504" t="s">
        <v>2603</v>
      </c>
    </row>
    <row r="1505" spans="1:8" x14ac:dyDescent="0.35">
      <c r="A1505" t="str">
        <f t="shared" si="69"/>
        <v>11</v>
      </c>
      <c r="B1505" t="str">
        <f t="shared" si="70"/>
        <v>116</v>
      </c>
      <c r="C1505" t="str">
        <f t="shared" si="71"/>
        <v>Escobar</v>
      </c>
      <c r="D1505" t="s">
        <v>4427</v>
      </c>
      <c r="E1505">
        <v>2</v>
      </c>
      <c r="F1505">
        <v>41</v>
      </c>
      <c r="G1505">
        <v>11</v>
      </c>
      <c r="H1505" t="s">
        <v>2603</v>
      </c>
    </row>
    <row r="1506" spans="1:8" x14ac:dyDescent="0.35">
      <c r="A1506" t="str">
        <f t="shared" si="69"/>
        <v>11</v>
      </c>
      <c r="B1506" t="str">
        <f t="shared" si="70"/>
        <v>116</v>
      </c>
      <c r="C1506" t="str">
        <f t="shared" si="71"/>
        <v>Escobar</v>
      </c>
      <c r="D1506" t="s">
        <v>4428</v>
      </c>
      <c r="E1506">
        <v>1</v>
      </c>
      <c r="F1506">
        <v>11</v>
      </c>
      <c r="G1506">
        <v>11</v>
      </c>
      <c r="H1506" t="s">
        <v>2603</v>
      </c>
    </row>
    <row r="1507" spans="1:8" x14ac:dyDescent="0.35">
      <c r="A1507" t="str">
        <f t="shared" si="69"/>
        <v>11</v>
      </c>
      <c r="B1507" t="str">
        <f t="shared" si="70"/>
        <v>116</v>
      </c>
      <c r="C1507" t="str">
        <f t="shared" si="71"/>
        <v>Escobar</v>
      </c>
      <c r="D1507" t="s">
        <v>4370</v>
      </c>
      <c r="E1507">
        <v>3</v>
      </c>
      <c r="F1507">
        <v>56</v>
      </c>
      <c r="G1507">
        <v>11</v>
      </c>
      <c r="H1507" t="s">
        <v>2603</v>
      </c>
    </row>
    <row r="1508" spans="1:8" x14ac:dyDescent="0.35">
      <c r="A1508" t="str">
        <f t="shared" si="69"/>
        <v>11</v>
      </c>
      <c r="B1508" t="str">
        <f t="shared" si="70"/>
        <v>116</v>
      </c>
      <c r="C1508" t="str">
        <f t="shared" si="71"/>
        <v>Escobar</v>
      </c>
      <c r="D1508" t="s">
        <v>4429</v>
      </c>
      <c r="E1508">
        <v>5</v>
      </c>
      <c r="F1508">
        <v>111</v>
      </c>
      <c r="G1508">
        <v>11</v>
      </c>
      <c r="H1508" t="s">
        <v>2603</v>
      </c>
    </row>
    <row r="1509" spans="1:8" x14ac:dyDescent="0.35">
      <c r="A1509" t="str">
        <f t="shared" si="69"/>
        <v>11</v>
      </c>
      <c r="B1509" t="str">
        <f t="shared" si="70"/>
        <v>116</v>
      </c>
      <c r="C1509" t="str">
        <f t="shared" si="71"/>
        <v>Escobar</v>
      </c>
      <c r="D1509" t="s">
        <v>4430</v>
      </c>
      <c r="E1509">
        <v>5</v>
      </c>
      <c r="F1509">
        <v>150</v>
      </c>
      <c r="G1509">
        <v>11</v>
      </c>
      <c r="H1509" t="s">
        <v>2603</v>
      </c>
    </row>
    <row r="1510" spans="1:8" x14ac:dyDescent="0.35">
      <c r="A1510" t="str">
        <f t="shared" si="69"/>
        <v>11</v>
      </c>
      <c r="B1510" t="str">
        <f t="shared" si="70"/>
        <v>116</v>
      </c>
      <c r="C1510" t="str">
        <f t="shared" si="71"/>
        <v>Escobar</v>
      </c>
      <c r="D1510" t="s">
        <v>4431</v>
      </c>
      <c r="E1510">
        <v>5</v>
      </c>
      <c r="F1510">
        <v>69</v>
      </c>
      <c r="G1510">
        <v>11</v>
      </c>
      <c r="H1510" t="s">
        <v>2603</v>
      </c>
    </row>
    <row r="1511" spans="1:8" x14ac:dyDescent="0.35">
      <c r="A1511" t="str">
        <f t="shared" si="69"/>
        <v>11</v>
      </c>
      <c r="B1511" t="str">
        <f t="shared" si="70"/>
        <v>116</v>
      </c>
      <c r="C1511" t="str">
        <f t="shared" si="71"/>
        <v>Escobar</v>
      </c>
      <c r="D1511" t="s">
        <v>4432</v>
      </c>
      <c r="E1511">
        <v>4</v>
      </c>
      <c r="F1511">
        <v>84</v>
      </c>
      <c r="G1511">
        <v>11</v>
      </c>
      <c r="H1511" t="s">
        <v>2603</v>
      </c>
    </row>
    <row r="1512" spans="1:8" x14ac:dyDescent="0.35">
      <c r="A1512" t="str">
        <f t="shared" si="69"/>
        <v>11</v>
      </c>
      <c r="B1512" t="str">
        <f t="shared" si="70"/>
        <v>116</v>
      </c>
      <c r="C1512" t="str">
        <f t="shared" si="71"/>
        <v>Escobar</v>
      </c>
      <c r="D1512" t="s">
        <v>4433</v>
      </c>
      <c r="E1512">
        <v>1</v>
      </c>
      <c r="F1512">
        <v>0</v>
      </c>
      <c r="G1512">
        <v>11</v>
      </c>
      <c r="H1512" t="s">
        <v>2603</v>
      </c>
    </row>
    <row r="1513" spans="1:8" x14ac:dyDescent="0.35">
      <c r="A1513" t="str">
        <f t="shared" si="69"/>
        <v>11</v>
      </c>
      <c r="B1513" t="str">
        <f t="shared" si="70"/>
        <v>116</v>
      </c>
      <c r="C1513" t="str">
        <f t="shared" si="71"/>
        <v>Escobar</v>
      </c>
      <c r="D1513" t="s">
        <v>4434</v>
      </c>
      <c r="E1513">
        <v>1</v>
      </c>
      <c r="F1513">
        <v>21</v>
      </c>
      <c r="G1513">
        <v>11</v>
      </c>
      <c r="H1513" t="s">
        <v>2603</v>
      </c>
    </row>
    <row r="1514" spans="1:8" x14ac:dyDescent="0.35">
      <c r="A1514" t="str">
        <f t="shared" si="69"/>
        <v>11</v>
      </c>
      <c r="B1514" t="str">
        <f t="shared" si="70"/>
        <v>116</v>
      </c>
      <c r="C1514" t="str">
        <f t="shared" si="71"/>
        <v>Escobar</v>
      </c>
      <c r="D1514" t="s">
        <v>4435</v>
      </c>
      <c r="E1514">
        <v>1</v>
      </c>
      <c r="F1514">
        <v>15</v>
      </c>
      <c r="G1514">
        <v>11</v>
      </c>
      <c r="H1514" t="s">
        <v>2603</v>
      </c>
    </row>
    <row r="1515" spans="1:8" x14ac:dyDescent="0.35">
      <c r="A1515" t="str">
        <f t="shared" si="69"/>
        <v>11</v>
      </c>
      <c r="B1515" t="str">
        <f t="shared" si="70"/>
        <v>116</v>
      </c>
      <c r="C1515" t="str">
        <f t="shared" si="71"/>
        <v>Escobar</v>
      </c>
      <c r="D1515" t="s">
        <v>4436</v>
      </c>
      <c r="E1515">
        <v>1</v>
      </c>
      <c r="F1515">
        <v>17</v>
      </c>
      <c r="G1515">
        <v>11</v>
      </c>
      <c r="H1515" t="s">
        <v>2603</v>
      </c>
    </row>
    <row r="1516" spans="1:8" x14ac:dyDescent="0.35">
      <c r="A1516" t="str">
        <f t="shared" si="69"/>
        <v>11</v>
      </c>
      <c r="B1516" t="str">
        <f t="shared" si="70"/>
        <v>116</v>
      </c>
      <c r="C1516" t="str">
        <f t="shared" si="71"/>
        <v>Escobar</v>
      </c>
      <c r="D1516" t="s">
        <v>4437</v>
      </c>
      <c r="E1516">
        <v>1</v>
      </c>
      <c r="F1516">
        <v>20</v>
      </c>
      <c r="G1516">
        <v>11</v>
      </c>
      <c r="H1516" t="s">
        <v>2603</v>
      </c>
    </row>
    <row r="1517" spans="1:8" x14ac:dyDescent="0.35">
      <c r="A1517" t="str">
        <f t="shared" si="69"/>
        <v>11</v>
      </c>
      <c r="B1517" t="str">
        <f t="shared" si="70"/>
        <v>116</v>
      </c>
      <c r="C1517" t="str">
        <f t="shared" si="71"/>
        <v>Escobar</v>
      </c>
      <c r="D1517" t="s">
        <v>4438</v>
      </c>
      <c r="E1517">
        <v>1</v>
      </c>
      <c r="F1517">
        <v>16</v>
      </c>
      <c r="G1517">
        <v>11</v>
      </c>
      <c r="H1517" t="s">
        <v>2603</v>
      </c>
    </row>
    <row r="1518" spans="1:8" x14ac:dyDescent="0.35">
      <c r="A1518" t="str">
        <f t="shared" si="69"/>
        <v>11</v>
      </c>
      <c r="B1518" t="str">
        <f t="shared" si="70"/>
        <v>116</v>
      </c>
      <c r="C1518" t="str">
        <f t="shared" si="71"/>
        <v>Escobar</v>
      </c>
      <c r="D1518" t="s">
        <v>4439</v>
      </c>
      <c r="E1518">
        <v>2</v>
      </c>
      <c r="F1518">
        <v>48</v>
      </c>
      <c r="G1518">
        <v>11</v>
      </c>
      <c r="H1518" t="s">
        <v>2603</v>
      </c>
    </row>
    <row r="1519" spans="1:8" x14ac:dyDescent="0.35">
      <c r="A1519" t="str">
        <f t="shared" si="69"/>
        <v>11</v>
      </c>
      <c r="B1519" t="str">
        <f t="shared" si="70"/>
        <v>116</v>
      </c>
      <c r="C1519" t="str">
        <f t="shared" si="71"/>
        <v>Escobar</v>
      </c>
      <c r="D1519" t="s">
        <v>4440</v>
      </c>
      <c r="E1519">
        <v>1</v>
      </c>
      <c r="F1519">
        <v>17</v>
      </c>
      <c r="G1519">
        <v>11</v>
      </c>
      <c r="H1519" t="s">
        <v>2603</v>
      </c>
    </row>
    <row r="1520" spans="1:8" x14ac:dyDescent="0.35">
      <c r="A1520" t="str">
        <f t="shared" si="69"/>
        <v>11</v>
      </c>
      <c r="B1520" t="str">
        <f t="shared" si="70"/>
        <v>031</v>
      </c>
      <c r="C1520" t="str">
        <f t="shared" si="71"/>
        <v>Exaltación de la Cruz</v>
      </c>
      <c r="D1520" t="s">
        <v>4441</v>
      </c>
      <c r="E1520">
        <v>1</v>
      </c>
      <c r="F1520">
        <v>17</v>
      </c>
      <c r="G1520">
        <v>11</v>
      </c>
      <c r="H1520" t="s">
        <v>808</v>
      </c>
    </row>
    <row r="1521" spans="1:8" x14ac:dyDescent="0.35">
      <c r="A1521" t="str">
        <f t="shared" si="69"/>
        <v>11</v>
      </c>
      <c r="B1521" t="str">
        <f t="shared" si="70"/>
        <v>031</v>
      </c>
      <c r="C1521" t="str">
        <f t="shared" si="71"/>
        <v>Exaltación de la Cruz</v>
      </c>
      <c r="D1521" t="s">
        <v>4442</v>
      </c>
      <c r="E1521">
        <v>1</v>
      </c>
      <c r="F1521">
        <v>23</v>
      </c>
      <c r="G1521">
        <v>11</v>
      </c>
      <c r="H1521" t="s">
        <v>808</v>
      </c>
    </row>
    <row r="1522" spans="1:8" x14ac:dyDescent="0.35">
      <c r="A1522" t="str">
        <f t="shared" si="69"/>
        <v>11</v>
      </c>
      <c r="B1522" t="str">
        <f t="shared" si="70"/>
        <v>031</v>
      </c>
      <c r="C1522" t="str">
        <f t="shared" si="71"/>
        <v>Exaltación de la Cruz</v>
      </c>
      <c r="D1522" t="s">
        <v>4443</v>
      </c>
      <c r="E1522">
        <v>1</v>
      </c>
      <c r="F1522">
        <v>16</v>
      </c>
      <c r="G1522">
        <v>11</v>
      </c>
      <c r="H1522" t="s">
        <v>808</v>
      </c>
    </row>
    <row r="1523" spans="1:8" x14ac:dyDescent="0.35">
      <c r="A1523" t="str">
        <f t="shared" si="69"/>
        <v>11</v>
      </c>
      <c r="B1523" t="str">
        <f t="shared" si="70"/>
        <v>031</v>
      </c>
      <c r="C1523" t="str">
        <f t="shared" si="71"/>
        <v>Exaltación de la Cruz</v>
      </c>
      <c r="D1523" t="s">
        <v>3904</v>
      </c>
      <c r="E1523">
        <v>3</v>
      </c>
      <c r="F1523">
        <v>86</v>
      </c>
      <c r="G1523">
        <v>11</v>
      </c>
      <c r="H1523" t="s">
        <v>808</v>
      </c>
    </row>
    <row r="1524" spans="1:8" x14ac:dyDescent="0.35">
      <c r="A1524" t="str">
        <f t="shared" si="69"/>
        <v>11</v>
      </c>
      <c r="B1524" t="str">
        <f t="shared" si="70"/>
        <v>031</v>
      </c>
      <c r="C1524" t="str">
        <f t="shared" si="71"/>
        <v>Exaltación de la Cruz</v>
      </c>
      <c r="D1524" t="s">
        <v>4444</v>
      </c>
      <c r="E1524">
        <v>4</v>
      </c>
      <c r="F1524">
        <v>92</v>
      </c>
      <c r="G1524">
        <v>11</v>
      </c>
      <c r="H1524" t="s">
        <v>808</v>
      </c>
    </row>
    <row r="1525" spans="1:8" x14ac:dyDescent="0.35">
      <c r="A1525" t="str">
        <f t="shared" si="69"/>
        <v>11</v>
      </c>
      <c r="B1525" t="str">
        <f t="shared" si="70"/>
        <v>031</v>
      </c>
      <c r="C1525" t="str">
        <f t="shared" si="71"/>
        <v>Exaltación de la Cruz</v>
      </c>
      <c r="D1525" t="s">
        <v>4445</v>
      </c>
      <c r="E1525">
        <v>3</v>
      </c>
      <c r="F1525">
        <v>73</v>
      </c>
      <c r="G1525">
        <v>11</v>
      </c>
      <c r="H1525" t="s">
        <v>808</v>
      </c>
    </row>
    <row r="1526" spans="1:8" x14ac:dyDescent="0.35">
      <c r="A1526" t="str">
        <f t="shared" si="69"/>
        <v>11</v>
      </c>
      <c r="B1526" t="str">
        <f t="shared" si="70"/>
        <v>031</v>
      </c>
      <c r="C1526" t="str">
        <f t="shared" si="71"/>
        <v>Exaltación de la Cruz</v>
      </c>
      <c r="D1526" t="s">
        <v>4446</v>
      </c>
      <c r="E1526">
        <v>3</v>
      </c>
      <c r="F1526">
        <v>56</v>
      </c>
      <c r="G1526">
        <v>11</v>
      </c>
      <c r="H1526" t="s">
        <v>808</v>
      </c>
    </row>
    <row r="1527" spans="1:8" x14ac:dyDescent="0.35">
      <c r="A1527" t="str">
        <f t="shared" si="69"/>
        <v>11</v>
      </c>
      <c r="B1527" t="str">
        <f t="shared" si="70"/>
        <v>083</v>
      </c>
      <c r="C1527" t="str">
        <f t="shared" si="71"/>
        <v>Pilar</v>
      </c>
      <c r="D1527" t="s">
        <v>4447</v>
      </c>
      <c r="E1527">
        <v>2</v>
      </c>
      <c r="F1527">
        <v>50</v>
      </c>
      <c r="G1527">
        <v>11</v>
      </c>
      <c r="H1527" t="s">
        <v>2048</v>
      </c>
    </row>
    <row r="1528" spans="1:8" x14ac:dyDescent="0.35">
      <c r="A1528" t="str">
        <f t="shared" si="69"/>
        <v>11</v>
      </c>
      <c r="B1528" t="str">
        <f t="shared" si="70"/>
        <v>083</v>
      </c>
      <c r="C1528" t="str">
        <f t="shared" si="71"/>
        <v>Pilar</v>
      </c>
      <c r="D1528" t="s">
        <v>4448</v>
      </c>
      <c r="E1528">
        <v>3</v>
      </c>
      <c r="F1528">
        <v>116</v>
      </c>
      <c r="G1528">
        <v>11</v>
      </c>
      <c r="H1528" t="s">
        <v>2048</v>
      </c>
    </row>
    <row r="1529" spans="1:8" x14ac:dyDescent="0.35">
      <c r="A1529" t="str">
        <f t="shared" si="69"/>
        <v>11</v>
      </c>
      <c r="B1529" t="str">
        <f t="shared" si="70"/>
        <v>083</v>
      </c>
      <c r="C1529" t="str">
        <f t="shared" si="71"/>
        <v>Pilar</v>
      </c>
      <c r="D1529" t="s">
        <v>4449</v>
      </c>
      <c r="E1529">
        <v>3</v>
      </c>
      <c r="F1529">
        <v>83</v>
      </c>
      <c r="G1529">
        <v>11</v>
      </c>
      <c r="H1529" t="s">
        <v>2048</v>
      </c>
    </row>
    <row r="1530" spans="1:8" x14ac:dyDescent="0.35">
      <c r="A1530" t="str">
        <f t="shared" si="69"/>
        <v>11</v>
      </c>
      <c r="B1530" t="str">
        <f t="shared" si="70"/>
        <v>083</v>
      </c>
      <c r="C1530" t="str">
        <f t="shared" si="71"/>
        <v>Pilar</v>
      </c>
      <c r="D1530" t="s">
        <v>4450</v>
      </c>
      <c r="E1530">
        <v>4</v>
      </c>
      <c r="F1530">
        <v>83</v>
      </c>
      <c r="G1530">
        <v>11</v>
      </c>
      <c r="H1530" t="s">
        <v>2048</v>
      </c>
    </row>
    <row r="1531" spans="1:8" x14ac:dyDescent="0.35">
      <c r="A1531" t="str">
        <f t="shared" si="69"/>
        <v>11</v>
      </c>
      <c r="B1531" t="str">
        <f t="shared" si="70"/>
        <v>083</v>
      </c>
      <c r="C1531" t="str">
        <f t="shared" si="71"/>
        <v>Pilar</v>
      </c>
      <c r="D1531" t="s">
        <v>4451</v>
      </c>
      <c r="E1531">
        <v>3</v>
      </c>
      <c r="F1531">
        <v>90</v>
      </c>
      <c r="G1531">
        <v>11</v>
      </c>
      <c r="H1531" t="s">
        <v>2048</v>
      </c>
    </row>
    <row r="1532" spans="1:8" x14ac:dyDescent="0.35">
      <c r="A1532" t="str">
        <f t="shared" si="69"/>
        <v>11</v>
      </c>
      <c r="B1532" t="str">
        <f t="shared" si="70"/>
        <v>083</v>
      </c>
      <c r="C1532" t="str">
        <f t="shared" si="71"/>
        <v>Pilar</v>
      </c>
      <c r="D1532" t="s">
        <v>4452</v>
      </c>
      <c r="E1532">
        <v>1</v>
      </c>
      <c r="F1532">
        <v>22</v>
      </c>
      <c r="G1532">
        <v>11</v>
      </c>
      <c r="H1532" t="s">
        <v>2048</v>
      </c>
    </row>
    <row r="1533" spans="1:8" x14ac:dyDescent="0.35">
      <c r="A1533" t="str">
        <f t="shared" si="69"/>
        <v>11</v>
      </c>
      <c r="B1533" t="str">
        <f t="shared" si="70"/>
        <v>083</v>
      </c>
      <c r="C1533" t="str">
        <f t="shared" si="71"/>
        <v>Pilar</v>
      </c>
      <c r="D1533" t="s">
        <v>4453</v>
      </c>
      <c r="E1533">
        <v>1</v>
      </c>
      <c r="F1533">
        <v>23</v>
      </c>
      <c r="G1533">
        <v>11</v>
      </c>
      <c r="H1533" t="s">
        <v>2048</v>
      </c>
    </row>
    <row r="1534" spans="1:8" x14ac:dyDescent="0.35">
      <c r="A1534" t="str">
        <f t="shared" si="69"/>
        <v>11</v>
      </c>
      <c r="B1534" t="str">
        <f t="shared" si="70"/>
        <v>083</v>
      </c>
      <c r="C1534" t="str">
        <f t="shared" si="71"/>
        <v>Pilar</v>
      </c>
      <c r="D1534" t="s">
        <v>4454</v>
      </c>
      <c r="E1534">
        <v>1</v>
      </c>
      <c r="F1534">
        <v>16</v>
      </c>
      <c r="G1534">
        <v>11</v>
      </c>
      <c r="H1534" t="s">
        <v>2048</v>
      </c>
    </row>
    <row r="1535" spans="1:8" x14ac:dyDescent="0.35">
      <c r="A1535" t="str">
        <f t="shared" si="69"/>
        <v>11</v>
      </c>
      <c r="B1535" t="str">
        <f t="shared" si="70"/>
        <v>083</v>
      </c>
      <c r="C1535" t="str">
        <f t="shared" si="71"/>
        <v>Pilar</v>
      </c>
      <c r="D1535" t="s">
        <v>4455</v>
      </c>
      <c r="E1535">
        <v>1</v>
      </c>
      <c r="F1535">
        <v>23</v>
      </c>
      <c r="G1535">
        <v>11</v>
      </c>
      <c r="H1535" t="s">
        <v>2048</v>
      </c>
    </row>
    <row r="1536" spans="1:8" x14ac:dyDescent="0.35">
      <c r="A1536" t="str">
        <f t="shared" si="69"/>
        <v>11</v>
      </c>
      <c r="B1536" t="str">
        <f t="shared" si="70"/>
        <v>083</v>
      </c>
      <c r="C1536" t="str">
        <f t="shared" si="71"/>
        <v>Pilar</v>
      </c>
      <c r="D1536" t="s">
        <v>4456</v>
      </c>
      <c r="E1536">
        <v>1</v>
      </c>
      <c r="F1536">
        <v>18</v>
      </c>
      <c r="G1536">
        <v>11</v>
      </c>
      <c r="H1536" t="s">
        <v>2048</v>
      </c>
    </row>
    <row r="1537" spans="1:8" x14ac:dyDescent="0.35">
      <c r="A1537" t="str">
        <f t="shared" si="69"/>
        <v>11</v>
      </c>
      <c r="B1537" t="str">
        <f t="shared" si="70"/>
        <v>083</v>
      </c>
      <c r="C1537" t="str">
        <f t="shared" si="71"/>
        <v>Pilar</v>
      </c>
      <c r="D1537" t="s">
        <v>4457</v>
      </c>
      <c r="E1537">
        <v>2</v>
      </c>
      <c r="F1537">
        <v>45</v>
      </c>
      <c r="G1537">
        <v>11</v>
      </c>
      <c r="H1537" t="s">
        <v>2048</v>
      </c>
    </row>
    <row r="1538" spans="1:8" x14ac:dyDescent="0.35">
      <c r="A1538" t="str">
        <f t="shared" si="69"/>
        <v>11</v>
      </c>
      <c r="B1538" t="str">
        <f t="shared" si="70"/>
        <v>083</v>
      </c>
      <c r="C1538" t="str">
        <f t="shared" si="71"/>
        <v>Pilar</v>
      </c>
      <c r="D1538" t="s">
        <v>4458</v>
      </c>
      <c r="E1538">
        <v>2</v>
      </c>
      <c r="F1538">
        <v>48</v>
      </c>
      <c r="G1538">
        <v>11</v>
      </c>
      <c r="H1538" t="s">
        <v>2048</v>
      </c>
    </row>
    <row r="1539" spans="1:8" x14ac:dyDescent="0.35">
      <c r="A1539" t="str">
        <f t="shared" ref="A1539:A1602" si="72">+VLOOKUP(H1539,$K:$N,2,FALSE)</f>
        <v>11</v>
      </c>
      <c r="B1539" t="str">
        <f t="shared" ref="B1539:B1602" si="73">+VLOOKUP(H1539,$K:$N,3,FALSE)</f>
        <v>083</v>
      </c>
      <c r="C1539" t="str">
        <f t="shared" ref="C1539:C1602" si="74">+VLOOKUP(H1539,$K:$N,4,FALSE)</f>
        <v>Pilar</v>
      </c>
      <c r="D1539" t="s">
        <v>4459</v>
      </c>
      <c r="E1539">
        <v>3</v>
      </c>
      <c r="F1539">
        <v>78</v>
      </c>
      <c r="G1539">
        <v>11</v>
      </c>
      <c r="H1539" t="s">
        <v>2048</v>
      </c>
    </row>
    <row r="1540" spans="1:8" x14ac:dyDescent="0.35">
      <c r="A1540" t="str">
        <f t="shared" si="72"/>
        <v>11</v>
      </c>
      <c r="B1540" t="str">
        <f t="shared" si="73"/>
        <v>083</v>
      </c>
      <c r="C1540" t="str">
        <f t="shared" si="74"/>
        <v>Pilar</v>
      </c>
      <c r="D1540" t="s">
        <v>4460</v>
      </c>
      <c r="E1540">
        <v>3</v>
      </c>
      <c r="F1540">
        <v>78</v>
      </c>
      <c r="G1540">
        <v>11</v>
      </c>
      <c r="H1540" t="s">
        <v>2048</v>
      </c>
    </row>
    <row r="1541" spans="1:8" x14ac:dyDescent="0.35">
      <c r="A1541" t="str">
        <f t="shared" si="72"/>
        <v>11</v>
      </c>
      <c r="B1541" t="str">
        <f t="shared" si="73"/>
        <v>083</v>
      </c>
      <c r="C1541" t="str">
        <f t="shared" si="74"/>
        <v>Pilar</v>
      </c>
      <c r="D1541" t="s">
        <v>4461</v>
      </c>
      <c r="E1541">
        <v>4</v>
      </c>
      <c r="F1541">
        <v>68</v>
      </c>
      <c r="G1541">
        <v>11</v>
      </c>
      <c r="H1541" t="s">
        <v>2048</v>
      </c>
    </row>
    <row r="1542" spans="1:8" x14ac:dyDescent="0.35">
      <c r="A1542" t="str">
        <f t="shared" si="72"/>
        <v>11</v>
      </c>
      <c r="B1542" t="str">
        <f t="shared" si="73"/>
        <v>083</v>
      </c>
      <c r="C1542" t="str">
        <f t="shared" si="74"/>
        <v>Pilar</v>
      </c>
      <c r="D1542" t="s">
        <v>4462</v>
      </c>
      <c r="E1542">
        <v>2</v>
      </c>
      <c r="F1542">
        <v>32</v>
      </c>
      <c r="G1542">
        <v>11</v>
      </c>
      <c r="H1542" t="s">
        <v>2048</v>
      </c>
    </row>
    <row r="1543" spans="1:8" x14ac:dyDescent="0.35">
      <c r="A1543" t="str">
        <f t="shared" si="72"/>
        <v>11</v>
      </c>
      <c r="B1543" t="str">
        <f t="shared" si="73"/>
        <v>083</v>
      </c>
      <c r="C1543" t="str">
        <f t="shared" si="74"/>
        <v>Pilar</v>
      </c>
      <c r="D1543" t="s">
        <v>4463</v>
      </c>
      <c r="E1543">
        <v>1</v>
      </c>
      <c r="F1543">
        <v>55</v>
      </c>
      <c r="G1543">
        <v>11</v>
      </c>
      <c r="H1543" t="s">
        <v>2048</v>
      </c>
    </row>
    <row r="1544" spans="1:8" x14ac:dyDescent="0.35">
      <c r="A1544" t="str">
        <f t="shared" si="72"/>
        <v>11</v>
      </c>
      <c r="B1544" t="str">
        <f t="shared" si="73"/>
        <v>083</v>
      </c>
      <c r="C1544" t="str">
        <f t="shared" si="74"/>
        <v>Pilar</v>
      </c>
      <c r="D1544" t="s">
        <v>4464</v>
      </c>
      <c r="E1544">
        <v>3</v>
      </c>
      <c r="F1544">
        <v>54</v>
      </c>
      <c r="G1544">
        <v>11</v>
      </c>
      <c r="H1544" t="s">
        <v>2048</v>
      </c>
    </row>
    <row r="1545" spans="1:8" x14ac:dyDescent="0.35">
      <c r="A1545" t="str">
        <f t="shared" si="72"/>
        <v>11</v>
      </c>
      <c r="B1545" t="str">
        <f t="shared" si="73"/>
        <v>083</v>
      </c>
      <c r="C1545" t="str">
        <f t="shared" si="74"/>
        <v>Pilar</v>
      </c>
      <c r="D1545" t="s">
        <v>4465</v>
      </c>
      <c r="E1545">
        <v>1</v>
      </c>
      <c r="F1545">
        <v>22</v>
      </c>
      <c r="G1545">
        <v>11</v>
      </c>
      <c r="H1545" t="s">
        <v>2048</v>
      </c>
    </row>
    <row r="1546" spans="1:8" x14ac:dyDescent="0.35">
      <c r="A1546" t="str">
        <f t="shared" si="72"/>
        <v>11</v>
      </c>
      <c r="B1546" t="str">
        <f t="shared" si="73"/>
        <v>083</v>
      </c>
      <c r="C1546" t="str">
        <f t="shared" si="74"/>
        <v>Pilar</v>
      </c>
      <c r="D1546" t="s">
        <v>4319</v>
      </c>
      <c r="E1546">
        <v>3</v>
      </c>
      <c r="F1546">
        <v>87</v>
      </c>
      <c r="G1546">
        <v>11</v>
      </c>
      <c r="H1546" t="s">
        <v>2048</v>
      </c>
    </row>
    <row r="1547" spans="1:8" x14ac:dyDescent="0.35">
      <c r="A1547" t="str">
        <f t="shared" si="72"/>
        <v>11</v>
      </c>
      <c r="B1547" t="str">
        <f t="shared" si="73"/>
        <v>083</v>
      </c>
      <c r="C1547" t="str">
        <f t="shared" si="74"/>
        <v>Pilar</v>
      </c>
      <c r="D1547" t="s">
        <v>4466</v>
      </c>
      <c r="E1547">
        <v>5</v>
      </c>
      <c r="F1547">
        <v>132</v>
      </c>
      <c r="G1547">
        <v>11</v>
      </c>
      <c r="H1547" t="s">
        <v>2048</v>
      </c>
    </row>
    <row r="1548" spans="1:8" x14ac:dyDescent="0.35">
      <c r="A1548" t="str">
        <f t="shared" si="72"/>
        <v>11</v>
      </c>
      <c r="B1548" t="str">
        <f t="shared" si="73"/>
        <v>083</v>
      </c>
      <c r="C1548" t="str">
        <f t="shared" si="74"/>
        <v>Pilar</v>
      </c>
      <c r="D1548" t="s">
        <v>4467</v>
      </c>
      <c r="E1548">
        <v>2</v>
      </c>
      <c r="F1548">
        <v>48</v>
      </c>
      <c r="G1548">
        <v>11</v>
      </c>
      <c r="H1548" t="s">
        <v>2048</v>
      </c>
    </row>
    <row r="1549" spans="1:8" x14ac:dyDescent="0.35">
      <c r="A1549" t="str">
        <f t="shared" si="72"/>
        <v>11</v>
      </c>
      <c r="B1549" t="str">
        <f t="shared" si="73"/>
        <v>083</v>
      </c>
      <c r="C1549" t="str">
        <f t="shared" si="74"/>
        <v>Pilar</v>
      </c>
      <c r="D1549" t="s">
        <v>4468</v>
      </c>
      <c r="E1549">
        <v>3</v>
      </c>
      <c r="F1549">
        <v>71</v>
      </c>
      <c r="G1549">
        <v>11</v>
      </c>
      <c r="H1549" t="s">
        <v>2048</v>
      </c>
    </row>
    <row r="1550" spans="1:8" x14ac:dyDescent="0.35">
      <c r="A1550" t="str">
        <f t="shared" si="72"/>
        <v>11</v>
      </c>
      <c r="B1550" t="str">
        <f t="shared" si="73"/>
        <v>083</v>
      </c>
      <c r="C1550" t="str">
        <f t="shared" si="74"/>
        <v>Pilar</v>
      </c>
      <c r="D1550" t="s">
        <v>4469</v>
      </c>
      <c r="E1550">
        <v>6</v>
      </c>
      <c r="F1550">
        <v>113</v>
      </c>
      <c r="G1550">
        <v>11</v>
      </c>
      <c r="H1550" t="s">
        <v>2048</v>
      </c>
    </row>
    <row r="1551" spans="1:8" x14ac:dyDescent="0.35">
      <c r="A1551" t="str">
        <f t="shared" si="72"/>
        <v>11</v>
      </c>
      <c r="B1551" t="str">
        <f t="shared" si="73"/>
        <v>083</v>
      </c>
      <c r="C1551" t="str">
        <f t="shared" si="74"/>
        <v>Pilar</v>
      </c>
      <c r="D1551" t="s">
        <v>4470</v>
      </c>
      <c r="E1551">
        <v>3</v>
      </c>
      <c r="F1551">
        <v>72</v>
      </c>
      <c r="G1551">
        <v>11</v>
      </c>
      <c r="H1551" t="s">
        <v>2048</v>
      </c>
    </row>
    <row r="1552" spans="1:8" x14ac:dyDescent="0.35">
      <c r="A1552" t="str">
        <f t="shared" si="72"/>
        <v>11</v>
      </c>
      <c r="B1552" t="str">
        <f t="shared" si="73"/>
        <v>083</v>
      </c>
      <c r="C1552" t="str">
        <f t="shared" si="74"/>
        <v>Pilar</v>
      </c>
      <c r="D1552" t="s">
        <v>4471</v>
      </c>
      <c r="E1552">
        <v>2</v>
      </c>
      <c r="F1552">
        <v>72</v>
      </c>
      <c r="G1552">
        <v>11</v>
      </c>
      <c r="H1552" t="s">
        <v>2048</v>
      </c>
    </row>
    <row r="1553" spans="1:8" x14ac:dyDescent="0.35">
      <c r="A1553" t="str">
        <f t="shared" si="72"/>
        <v>11</v>
      </c>
      <c r="B1553" t="str">
        <f t="shared" si="73"/>
        <v>083</v>
      </c>
      <c r="C1553" t="str">
        <f t="shared" si="74"/>
        <v>Pilar</v>
      </c>
      <c r="D1553" t="s">
        <v>4472</v>
      </c>
      <c r="E1553">
        <v>2</v>
      </c>
      <c r="F1553">
        <v>37</v>
      </c>
      <c r="G1553">
        <v>11</v>
      </c>
      <c r="H1553" t="s">
        <v>2048</v>
      </c>
    </row>
    <row r="1554" spans="1:8" x14ac:dyDescent="0.35">
      <c r="A1554" t="str">
        <f t="shared" si="72"/>
        <v>11</v>
      </c>
      <c r="B1554" t="str">
        <f t="shared" si="73"/>
        <v>083</v>
      </c>
      <c r="C1554" t="str">
        <f t="shared" si="74"/>
        <v>Pilar</v>
      </c>
      <c r="D1554" t="s">
        <v>4473</v>
      </c>
      <c r="E1554">
        <v>3</v>
      </c>
      <c r="F1554">
        <v>98</v>
      </c>
      <c r="G1554">
        <v>11</v>
      </c>
      <c r="H1554" t="s">
        <v>2048</v>
      </c>
    </row>
    <row r="1555" spans="1:8" x14ac:dyDescent="0.35">
      <c r="A1555" t="str">
        <f t="shared" si="72"/>
        <v>11</v>
      </c>
      <c r="B1555" t="str">
        <f t="shared" si="73"/>
        <v>083</v>
      </c>
      <c r="C1555" t="str">
        <f t="shared" si="74"/>
        <v>Pilar</v>
      </c>
      <c r="D1555" t="s">
        <v>4474</v>
      </c>
      <c r="E1555">
        <v>4</v>
      </c>
      <c r="F1555">
        <v>107</v>
      </c>
      <c r="G1555">
        <v>11</v>
      </c>
      <c r="H1555" t="s">
        <v>2048</v>
      </c>
    </row>
    <row r="1556" spans="1:8" x14ac:dyDescent="0.35">
      <c r="A1556" t="str">
        <f t="shared" si="72"/>
        <v>11</v>
      </c>
      <c r="B1556" t="str">
        <f t="shared" si="73"/>
        <v>083</v>
      </c>
      <c r="C1556" t="str">
        <f t="shared" si="74"/>
        <v>Pilar</v>
      </c>
      <c r="D1556" t="s">
        <v>4475</v>
      </c>
      <c r="E1556">
        <v>2</v>
      </c>
      <c r="F1556">
        <v>50</v>
      </c>
      <c r="G1556">
        <v>11</v>
      </c>
      <c r="H1556" t="s">
        <v>2048</v>
      </c>
    </row>
    <row r="1557" spans="1:8" x14ac:dyDescent="0.35">
      <c r="A1557" t="str">
        <f t="shared" si="72"/>
        <v>11</v>
      </c>
      <c r="B1557" t="str">
        <f t="shared" si="73"/>
        <v>083</v>
      </c>
      <c r="C1557" t="str">
        <f t="shared" si="74"/>
        <v>Pilar</v>
      </c>
      <c r="D1557" t="s">
        <v>4476</v>
      </c>
      <c r="E1557">
        <v>1</v>
      </c>
      <c r="F1557">
        <v>36</v>
      </c>
      <c r="G1557">
        <v>11</v>
      </c>
      <c r="H1557" t="s">
        <v>2048</v>
      </c>
    </row>
    <row r="1558" spans="1:8" x14ac:dyDescent="0.35">
      <c r="A1558" t="str">
        <f t="shared" si="72"/>
        <v>11</v>
      </c>
      <c r="B1558" t="str">
        <f t="shared" si="73"/>
        <v>083</v>
      </c>
      <c r="C1558" t="str">
        <f t="shared" si="74"/>
        <v>Pilar</v>
      </c>
      <c r="D1558" t="s">
        <v>4477</v>
      </c>
      <c r="E1558">
        <v>1</v>
      </c>
      <c r="F1558">
        <v>16</v>
      </c>
      <c r="G1558">
        <v>11</v>
      </c>
      <c r="H1558" t="s">
        <v>2048</v>
      </c>
    </row>
    <row r="1559" spans="1:8" x14ac:dyDescent="0.35">
      <c r="A1559" t="str">
        <f t="shared" si="72"/>
        <v>11</v>
      </c>
      <c r="B1559" t="str">
        <f t="shared" si="73"/>
        <v>083</v>
      </c>
      <c r="C1559" t="str">
        <f t="shared" si="74"/>
        <v>Pilar</v>
      </c>
      <c r="D1559" t="s">
        <v>4478</v>
      </c>
      <c r="E1559">
        <v>1</v>
      </c>
      <c r="F1559">
        <v>26</v>
      </c>
      <c r="G1559">
        <v>11</v>
      </c>
      <c r="H1559" t="s">
        <v>2048</v>
      </c>
    </row>
    <row r="1560" spans="1:8" x14ac:dyDescent="0.35">
      <c r="A1560" t="str">
        <f t="shared" si="72"/>
        <v>11</v>
      </c>
      <c r="B1560" t="str">
        <f t="shared" si="73"/>
        <v>083</v>
      </c>
      <c r="C1560" t="str">
        <f t="shared" si="74"/>
        <v>Pilar</v>
      </c>
      <c r="D1560" t="s">
        <v>4479</v>
      </c>
      <c r="E1560">
        <v>1</v>
      </c>
      <c r="F1560">
        <v>34</v>
      </c>
      <c r="G1560">
        <v>11</v>
      </c>
      <c r="H1560" t="s">
        <v>2048</v>
      </c>
    </row>
    <row r="1561" spans="1:8" x14ac:dyDescent="0.35">
      <c r="A1561" t="str">
        <f t="shared" si="72"/>
        <v>11</v>
      </c>
      <c r="B1561" t="str">
        <f t="shared" si="73"/>
        <v>083</v>
      </c>
      <c r="C1561" t="str">
        <f t="shared" si="74"/>
        <v>Pilar</v>
      </c>
      <c r="D1561" t="s">
        <v>4480</v>
      </c>
      <c r="E1561">
        <v>1</v>
      </c>
      <c r="F1561">
        <v>14</v>
      </c>
      <c r="G1561">
        <v>11</v>
      </c>
      <c r="H1561" t="s">
        <v>2048</v>
      </c>
    </row>
    <row r="1562" spans="1:8" x14ac:dyDescent="0.35">
      <c r="A1562" t="str">
        <f t="shared" si="72"/>
        <v>11</v>
      </c>
      <c r="B1562" t="str">
        <f t="shared" si="73"/>
        <v>083</v>
      </c>
      <c r="C1562" t="str">
        <f t="shared" si="74"/>
        <v>Pilar</v>
      </c>
      <c r="D1562" t="s">
        <v>4481</v>
      </c>
      <c r="E1562">
        <v>1</v>
      </c>
      <c r="F1562">
        <v>29</v>
      </c>
      <c r="G1562">
        <v>11</v>
      </c>
      <c r="H1562" t="s">
        <v>2048</v>
      </c>
    </row>
    <row r="1563" spans="1:8" x14ac:dyDescent="0.35">
      <c r="A1563" t="str">
        <f t="shared" si="72"/>
        <v>11</v>
      </c>
      <c r="B1563" t="str">
        <f t="shared" si="73"/>
        <v>083</v>
      </c>
      <c r="C1563" t="str">
        <f t="shared" si="74"/>
        <v>Pilar</v>
      </c>
      <c r="D1563" t="s">
        <v>4482</v>
      </c>
      <c r="E1563">
        <v>1</v>
      </c>
      <c r="F1563">
        <v>16</v>
      </c>
      <c r="G1563">
        <v>11</v>
      </c>
      <c r="H1563" t="s">
        <v>2048</v>
      </c>
    </row>
    <row r="1564" spans="1:8" x14ac:dyDescent="0.35">
      <c r="A1564" t="str">
        <f t="shared" si="72"/>
        <v>11</v>
      </c>
      <c r="B1564" t="str">
        <f t="shared" si="73"/>
        <v>083</v>
      </c>
      <c r="C1564" t="str">
        <f t="shared" si="74"/>
        <v>Pilar</v>
      </c>
      <c r="D1564" t="s">
        <v>4483</v>
      </c>
      <c r="E1564">
        <v>1</v>
      </c>
      <c r="F1564">
        <v>37</v>
      </c>
      <c r="G1564">
        <v>11</v>
      </c>
      <c r="H1564" t="s">
        <v>2048</v>
      </c>
    </row>
    <row r="1565" spans="1:8" x14ac:dyDescent="0.35">
      <c r="A1565" t="str">
        <f t="shared" si="72"/>
        <v>11</v>
      </c>
      <c r="B1565" t="str">
        <f t="shared" si="73"/>
        <v>083</v>
      </c>
      <c r="C1565" t="str">
        <f t="shared" si="74"/>
        <v>Pilar</v>
      </c>
      <c r="D1565" t="s">
        <v>4484</v>
      </c>
      <c r="E1565">
        <v>1</v>
      </c>
      <c r="F1565">
        <v>23</v>
      </c>
      <c r="G1565">
        <v>11</v>
      </c>
      <c r="H1565" t="s">
        <v>2048</v>
      </c>
    </row>
    <row r="1566" spans="1:8" x14ac:dyDescent="0.35">
      <c r="A1566" t="str">
        <f t="shared" si="72"/>
        <v>11</v>
      </c>
      <c r="B1566" t="str">
        <f t="shared" si="73"/>
        <v>083</v>
      </c>
      <c r="C1566" t="str">
        <f t="shared" si="74"/>
        <v>Pilar</v>
      </c>
      <c r="D1566" t="s">
        <v>4485</v>
      </c>
      <c r="E1566">
        <v>2</v>
      </c>
      <c r="F1566">
        <v>56</v>
      </c>
      <c r="G1566">
        <v>11</v>
      </c>
      <c r="H1566" t="s">
        <v>2048</v>
      </c>
    </row>
    <row r="1567" spans="1:8" x14ac:dyDescent="0.35">
      <c r="A1567" t="str">
        <f t="shared" si="72"/>
        <v>11</v>
      </c>
      <c r="B1567" t="str">
        <f t="shared" si="73"/>
        <v>083</v>
      </c>
      <c r="C1567" t="str">
        <f t="shared" si="74"/>
        <v>Pilar</v>
      </c>
      <c r="D1567" t="s">
        <v>4486</v>
      </c>
      <c r="E1567">
        <v>1</v>
      </c>
      <c r="F1567">
        <v>12</v>
      </c>
      <c r="G1567">
        <v>11</v>
      </c>
      <c r="H1567" t="s">
        <v>2048</v>
      </c>
    </row>
    <row r="1568" spans="1:8" x14ac:dyDescent="0.35">
      <c r="A1568" t="str">
        <f t="shared" si="72"/>
        <v>11</v>
      </c>
      <c r="B1568" t="str">
        <f t="shared" si="73"/>
        <v>083</v>
      </c>
      <c r="C1568" t="str">
        <f t="shared" si="74"/>
        <v>Pilar</v>
      </c>
      <c r="D1568" t="s">
        <v>4487</v>
      </c>
      <c r="E1568">
        <v>1</v>
      </c>
      <c r="F1568">
        <v>16</v>
      </c>
      <c r="G1568">
        <v>11</v>
      </c>
      <c r="H1568" t="s">
        <v>2048</v>
      </c>
    </row>
    <row r="1569" spans="1:8" x14ac:dyDescent="0.35">
      <c r="A1569" t="str">
        <f t="shared" si="72"/>
        <v>11</v>
      </c>
      <c r="B1569" t="str">
        <f t="shared" si="73"/>
        <v>083</v>
      </c>
      <c r="C1569" t="str">
        <f t="shared" si="74"/>
        <v>Pilar</v>
      </c>
      <c r="D1569" t="s">
        <v>4488</v>
      </c>
      <c r="E1569">
        <v>3</v>
      </c>
      <c r="F1569">
        <v>88</v>
      </c>
      <c r="G1569">
        <v>11</v>
      </c>
      <c r="H1569" t="s">
        <v>2048</v>
      </c>
    </row>
    <row r="1570" spans="1:8" x14ac:dyDescent="0.35">
      <c r="A1570" t="str">
        <f t="shared" si="72"/>
        <v>11</v>
      </c>
      <c r="B1570" t="str">
        <f t="shared" si="73"/>
        <v>083</v>
      </c>
      <c r="C1570" t="str">
        <f t="shared" si="74"/>
        <v>Pilar</v>
      </c>
      <c r="D1570" t="s">
        <v>4489</v>
      </c>
      <c r="E1570">
        <v>1</v>
      </c>
      <c r="F1570">
        <v>18</v>
      </c>
      <c r="G1570">
        <v>11</v>
      </c>
      <c r="H1570" t="s">
        <v>2048</v>
      </c>
    </row>
    <row r="1571" spans="1:8" x14ac:dyDescent="0.35">
      <c r="A1571" t="str">
        <f t="shared" si="72"/>
        <v>11</v>
      </c>
      <c r="B1571" t="str">
        <f t="shared" si="73"/>
        <v>083</v>
      </c>
      <c r="C1571" t="str">
        <f t="shared" si="74"/>
        <v>Pilar</v>
      </c>
      <c r="D1571" t="s">
        <v>4490</v>
      </c>
      <c r="E1571">
        <v>2</v>
      </c>
      <c r="F1571">
        <v>40</v>
      </c>
      <c r="G1571">
        <v>11</v>
      </c>
      <c r="H1571" t="s">
        <v>2048</v>
      </c>
    </row>
    <row r="1572" spans="1:8" x14ac:dyDescent="0.35">
      <c r="A1572" t="str">
        <f t="shared" si="72"/>
        <v>11</v>
      </c>
      <c r="B1572" t="str">
        <f t="shared" si="73"/>
        <v>083</v>
      </c>
      <c r="C1572" t="str">
        <f t="shared" si="74"/>
        <v>Pilar</v>
      </c>
      <c r="D1572" t="s">
        <v>2072</v>
      </c>
      <c r="E1572">
        <v>1</v>
      </c>
      <c r="F1572">
        <v>17</v>
      </c>
      <c r="G1572">
        <v>11</v>
      </c>
      <c r="H1572" t="s">
        <v>2048</v>
      </c>
    </row>
    <row r="1573" spans="1:8" x14ac:dyDescent="0.35">
      <c r="A1573" t="str">
        <f t="shared" si="72"/>
        <v>11</v>
      </c>
      <c r="B1573" t="str">
        <f t="shared" si="73"/>
        <v>083</v>
      </c>
      <c r="C1573" t="str">
        <f t="shared" si="74"/>
        <v>Pilar</v>
      </c>
      <c r="D1573" t="s">
        <v>4491</v>
      </c>
      <c r="E1573">
        <v>1</v>
      </c>
      <c r="F1573">
        <v>21</v>
      </c>
      <c r="G1573">
        <v>11</v>
      </c>
      <c r="H1573" t="s">
        <v>2048</v>
      </c>
    </row>
    <row r="1574" spans="1:8" x14ac:dyDescent="0.35">
      <c r="A1574" t="str">
        <f t="shared" si="72"/>
        <v>11</v>
      </c>
      <c r="B1574" t="str">
        <f t="shared" si="73"/>
        <v>083</v>
      </c>
      <c r="C1574" t="str">
        <f t="shared" si="74"/>
        <v>Pilar</v>
      </c>
      <c r="D1574" t="s">
        <v>4492</v>
      </c>
      <c r="E1574">
        <v>2</v>
      </c>
      <c r="F1574">
        <v>36</v>
      </c>
      <c r="G1574">
        <v>11</v>
      </c>
      <c r="H1574" t="s">
        <v>2048</v>
      </c>
    </row>
    <row r="1575" spans="1:8" x14ac:dyDescent="0.35">
      <c r="A1575" t="str">
        <f t="shared" si="72"/>
        <v>11</v>
      </c>
      <c r="B1575" t="str">
        <f t="shared" si="73"/>
        <v>083</v>
      </c>
      <c r="C1575" t="str">
        <f t="shared" si="74"/>
        <v>Pilar</v>
      </c>
      <c r="D1575" t="s">
        <v>4493</v>
      </c>
      <c r="E1575">
        <v>2</v>
      </c>
      <c r="F1575">
        <v>31</v>
      </c>
      <c r="G1575">
        <v>11</v>
      </c>
      <c r="H1575" t="s">
        <v>2048</v>
      </c>
    </row>
    <row r="1576" spans="1:8" x14ac:dyDescent="0.35">
      <c r="A1576" t="str">
        <f t="shared" si="72"/>
        <v>11</v>
      </c>
      <c r="B1576" t="str">
        <f t="shared" si="73"/>
        <v>083</v>
      </c>
      <c r="C1576" t="str">
        <f t="shared" si="74"/>
        <v>Pilar</v>
      </c>
      <c r="D1576" t="s">
        <v>4494</v>
      </c>
      <c r="E1576">
        <v>2</v>
      </c>
      <c r="F1576">
        <v>37</v>
      </c>
      <c r="G1576">
        <v>11</v>
      </c>
      <c r="H1576" t="s">
        <v>2048</v>
      </c>
    </row>
    <row r="1577" spans="1:8" x14ac:dyDescent="0.35">
      <c r="A1577" t="str">
        <f t="shared" si="72"/>
        <v>11</v>
      </c>
      <c r="B1577" t="str">
        <f t="shared" si="73"/>
        <v>083</v>
      </c>
      <c r="C1577" t="str">
        <f t="shared" si="74"/>
        <v>Pilar</v>
      </c>
      <c r="D1577" t="s">
        <v>4495</v>
      </c>
      <c r="E1577">
        <v>2</v>
      </c>
      <c r="F1577">
        <v>62</v>
      </c>
      <c r="G1577">
        <v>11</v>
      </c>
      <c r="H1577" t="s">
        <v>2048</v>
      </c>
    </row>
    <row r="1578" spans="1:8" x14ac:dyDescent="0.35">
      <c r="A1578" t="str">
        <f t="shared" si="72"/>
        <v>11</v>
      </c>
      <c r="B1578" t="str">
        <f t="shared" si="73"/>
        <v>083</v>
      </c>
      <c r="C1578" t="str">
        <f t="shared" si="74"/>
        <v>Pilar</v>
      </c>
      <c r="D1578" t="s">
        <v>4496</v>
      </c>
      <c r="E1578">
        <v>2</v>
      </c>
      <c r="F1578">
        <v>38</v>
      </c>
      <c r="G1578">
        <v>11</v>
      </c>
      <c r="H1578" t="s">
        <v>2048</v>
      </c>
    </row>
    <row r="1579" spans="1:8" x14ac:dyDescent="0.35">
      <c r="A1579" t="str">
        <f t="shared" si="72"/>
        <v>11</v>
      </c>
      <c r="B1579" t="str">
        <f t="shared" si="73"/>
        <v>047</v>
      </c>
      <c r="C1579" t="str">
        <f t="shared" si="74"/>
        <v>Zárate</v>
      </c>
      <c r="D1579" t="s">
        <v>4498</v>
      </c>
      <c r="E1579">
        <v>1</v>
      </c>
      <c r="F1579">
        <v>12</v>
      </c>
      <c r="G1579">
        <v>11</v>
      </c>
      <c r="H1579" t="s">
        <v>4497</v>
      </c>
    </row>
    <row r="1580" spans="1:8" x14ac:dyDescent="0.35">
      <c r="A1580" t="str">
        <f t="shared" si="72"/>
        <v>11</v>
      </c>
      <c r="B1580" t="str">
        <f t="shared" si="73"/>
        <v>047</v>
      </c>
      <c r="C1580" t="str">
        <f t="shared" si="74"/>
        <v>Zárate</v>
      </c>
      <c r="D1580" t="s">
        <v>4499</v>
      </c>
      <c r="E1580">
        <v>2</v>
      </c>
      <c r="F1580">
        <v>56</v>
      </c>
      <c r="G1580">
        <v>11</v>
      </c>
      <c r="H1580" t="s">
        <v>4497</v>
      </c>
    </row>
    <row r="1581" spans="1:8" x14ac:dyDescent="0.35">
      <c r="A1581" t="str">
        <f t="shared" si="72"/>
        <v>11</v>
      </c>
      <c r="B1581" t="str">
        <f t="shared" si="73"/>
        <v>047</v>
      </c>
      <c r="C1581" t="str">
        <f t="shared" si="74"/>
        <v>Zárate</v>
      </c>
      <c r="D1581" t="s">
        <v>4319</v>
      </c>
      <c r="E1581">
        <v>4</v>
      </c>
      <c r="F1581">
        <v>121</v>
      </c>
      <c r="G1581">
        <v>11</v>
      </c>
      <c r="H1581" t="s">
        <v>4497</v>
      </c>
    </row>
    <row r="1582" spans="1:8" x14ac:dyDescent="0.35">
      <c r="A1582" t="str">
        <f t="shared" si="72"/>
        <v>11</v>
      </c>
      <c r="B1582" t="str">
        <f t="shared" si="73"/>
        <v>047</v>
      </c>
      <c r="C1582" t="str">
        <f t="shared" si="74"/>
        <v>Zárate</v>
      </c>
      <c r="D1582" t="s">
        <v>4500</v>
      </c>
      <c r="E1582">
        <v>2</v>
      </c>
      <c r="F1582">
        <v>47</v>
      </c>
      <c r="G1582">
        <v>11</v>
      </c>
      <c r="H1582" t="s">
        <v>4497</v>
      </c>
    </row>
    <row r="1583" spans="1:8" x14ac:dyDescent="0.35">
      <c r="A1583" t="str">
        <f t="shared" si="72"/>
        <v>11</v>
      </c>
      <c r="B1583" t="str">
        <f t="shared" si="73"/>
        <v>047</v>
      </c>
      <c r="C1583" t="str">
        <f t="shared" si="74"/>
        <v>Zárate</v>
      </c>
      <c r="D1583" t="s">
        <v>3883</v>
      </c>
      <c r="E1583">
        <v>2</v>
      </c>
      <c r="F1583">
        <v>59</v>
      </c>
      <c r="G1583">
        <v>11</v>
      </c>
      <c r="H1583" t="s">
        <v>4497</v>
      </c>
    </row>
    <row r="1584" spans="1:8" x14ac:dyDescent="0.35">
      <c r="A1584" t="str">
        <f t="shared" si="72"/>
        <v>11</v>
      </c>
      <c r="B1584" t="str">
        <f t="shared" si="73"/>
        <v>047</v>
      </c>
      <c r="C1584" t="str">
        <f t="shared" si="74"/>
        <v>Zárate</v>
      </c>
      <c r="D1584" t="s">
        <v>1178</v>
      </c>
      <c r="E1584">
        <v>1</v>
      </c>
      <c r="F1584">
        <v>16</v>
      </c>
      <c r="G1584">
        <v>11</v>
      </c>
      <c r="H1584" t="s">
        <v>4497</v>
      </c>
    </row>
    <row r="1585" spans="1:8" x14ac:dyDescent="0.35">
      <c r="A1585" t="str">
        <f t="shared" si="72"/>
        <v>11</v>
      </c>
      <c r="B1585" t="str">
        <f t="shared" si="73"/>
        <v>047</v>
      </c>
      <c r="C1585" t="str">
        <f t="shared" si="74"/>
        <v>Zárate</v>
      </c>
      <c r="D1585" t="s">
        <v>4501</v>
      </c>
      <c r="E1585">
        <v>1</v>
      </c>
      <c r="F1585">
        <v>16</v>
      </c>
      <c r="G1585">
        <v>11</v>
      </c>
      <c r="H1585" t="s">
        <v>4497</v>
      </c>
    </row>
    <row r="1586" spans="1:8" x14ac:dyDescent="0.35">
      <c r="A1586" t="str">
        <f t="shared" si="72"/>
        <v>11</v>
      </c>
      <c r="B1586" t="str">
        <f t="shared" si="73"/>
        <v>047</v>
      </c>
      <c r="C1586" t="str">
        <f t="shared" si="74"/>
        <v>Zárate</v>
      </c>
      <c r="D1586" t="s">
        <v>4502</v>
      </c>
      <c r="E1586">
        <v>1</v>
      </c>
      <c r="F1586">
        <v>18</v>
      </c>
      <c r="G1586">
        <v>11</v>
      </c>
      <c r="H1586" t="s">
        <v>4497</v>
      </c>
    </row>
    <row r="1587" spans="1:8" x14ac:dyDescent="0.35">
      <c r="A1587" t="str">
        <f t="shared" si="72"/>
        <v>11</v>
      </c>
      <c r="B1587" t="str">
        <f t="shared" si="73"/>
        <v>047</v>
      </c>
      <c r="C1587" t="str">
        <f t="shared" si="74"/>
        <v>Zárate</v>
      </c>
      <c r="D1587" t="s">
        <v>4503</v>
      </c>
      <c r="E1587">
        <v>1</v>
      </c>
      <c r="F1587">
        <v>10</v>
      </c>
      <c r="G1587">
        <v>11</v>
      </c>
      <c r="H1587" t="s">
        <v>4497</v>
      </c>
    </row>
    <row r="1588" spans="1:8" x14ac:dyDescent="0.35">
      <c r="A1588" t="str">
        <f t="shared" si="72"/>
        <v>11</v>
      </c>
      <c r="B1588" t="str">
        <f t="shared" si="73"/>
        <v>047</v>
      </c>
      <c r="C1588" t="str">
        <f t="shared" si="74"/>
        <v>Zárate</v>
      </c>
      <c r="D1588" t="s">
        <v>4504</v>
      </c>
      <c r="E1588">
        <v>1</v>
      </c>
      <c r="F1588">
        <v>12</v>
      </c>
      <c r="G1588">
        <v>11</v>
      </c>
      <c r="H1588" t="s">
        <v>4497</v>
      </c>
    </row>
    <row r="1589" spans="1:8" x14ac:dyDescent="0.35">
      <c r="A1589" t="str">
        <f t="shared" si="72"/>
        <v>11</v>
      </c>
      <c r="B1589" t="str">
        <f t="shared" si="73"/>
        <v>047</v>
      </c>
      <c r="C1589" t="str">
        <f t="shared" si="74"/>
        <v>Zárate</v>
      </c>
      <c r="D1589" t="s">
        <v>4505</v>
      </c>
      <c r="E1589">
        <v>3</v>
      </c>
      <c r="F1589">
        <v>109</v>
      </c>
      <c r="G1589">
        <v>11</v>
      </c>
      <c r="H1589" t="s">
        <v>4497</v>
      </c>
    </row>
    <row r="1590" spans="1:8" x14ac:dyDescent="0.35">
      <c r="A1590" t="str">
        <f t="shared" si="72"/>
        <v>12</v>
      </c>
      <c r="B1590" t="str">
        <f t="shared" si="73"/>
        <v>011</v>
      </c>
      <c r="C1590" t="str">
        <f t="shared" si="74"/>
        <v>Arrecifes</v>
      </c>
      <c r="D1590" t="s">
        <v>4506</v>
      </c>
      <c r="E1590">
        <v>1</v>
      </c>
      <c r="F1590">
        <v>16</v>
      </c>
      <c r="G1590">
        <v>12</v>
      </c>
      <c r="H1590" t="s">
        <v>559</v>
      </c>
    </row>
    <row r="1591" spans="1:8" x14ac:dyDescent="0.35">
      <c r="A1591" t="str">
        <f t="shared" si="72"/>
        <v>12</v>
      </c>
      <c r="B1591" t="str">
        <f t="shared" si="73"/>
        <v>011</v>
      </c>
      <c r="C1591" t="str">
        <f t="shared" si="74"/>
        <v>Arrecifes</v>
      </c>
      <c r="D1591" t="s">
        <v>4507</v>
      </c>
      <c r="E1591">
        <v>5</v>
      </c>
      <c r="F1591">
        <v>183</v>
      </c>
      <c r="G1591">
        <v>12</v>
      </c>
      <c r="H1591" t="s">
        <v>559</v>
      </c>
    </row>
    <row r="1592" spans="1:8" x14ac:dyDescent="0.35">
      <c r="A1592" t="str">
        <f t="shared" si="72"/>
        <v>12</v>
      </c>
      <c r="B1592" t="str">
        <f t="shared" si="73"/>
        <v>011</v>
      </c>
      <c r="C1592" t="str">
        <f t="shared" si="74"/>
        <v>Arrecifes</v>
      </c>
      <c r="D1592" t="s">
        <v>4508</v>
      </c>
      <c r="E1592">
        <v>1</v>
      </c>
      <c r="F1592">
        <v>20</v>
      </c>
      <c r="G1592">
        <v>12</v>
      </c>
      <c r="H1592" t="s">
        <v>559</v>
      </c>
    </row>
    <row r="1593" spans="1:8" x14ac:dyDescent="0.35">
      <c r="A1593" t="str">
        <f t="shared" si="72"/>
        <v>12</v>
      </c>
      <c r="B1593" t="str">
        <f t="shared" si="73"/>
        <v>011</v>
      </c>
      <c r="C1593" t="str">
        <f t="shared" si="74"/>
        <v>Arrecifes</v>
      </c>
      <c r="D1593" t="s">
        <v>4509</v>
      </c>
      <c r="E1593">
        <v>1</v>
      </c>
      <c r="F1593">
        <v>47</v>
      </c>
      <c r="G1593">
        <v>12</v>
      </c>
      <c r="H1593" t="s">
        <v>559</v>
      </c>
    </row>
    <row r="1594" spans="1:8" x14ac:dyDescent="0.35">
      <c r="A1594" t="str">
        <f t="shared" si="72"/>
        <v>12</v>
      </c>
      <c r="B1594" t="str">
        <f t="shared" si="73"/>
        <v>011</v>
      </c>
      <c r="C1594" t="str">
        <f t="shared" si="74"/>
        <v>Arrecifes</v>
      </c>
      <c r="D1594" t="s">
        <v>4510</v>
      </c>
      <c r="E1594">
        <v>1</v>
      </c>
      <c r="F1594">
        <v>36</v>
      </c>
      <c r="G1594">
        <v>12</v>
      </c>
      <c r="H1594" t="s">
        <v>559</v>
      </c>
    </row>
    <row r="1595" spans="1:8" x14ac:dyDescent="0.35">
      <c r="A1595" t="str">
        <f t="shared" si="72"/>
        <v>12</v>
      </c>
      <c r="B1595" t="str">
        <f t="shared" si="73"/>
        <v>011</v>
      </c>
      <c r="C1595" t="str">
        <f t="shared" si="74"/>
        <v>Arrecifes</v>
      </c>
      <c r="D1595" t="s">
        <v>4511</v>
      </c>
      <c r="E1595">
        <v>1</v>
      </c>
      <c r="F1595">
        <v>27</v>
      </c>
      <c r="G1595">
        <v>12</v>
      </c>
      <c r="H1595" t="s">
        <v>559</v>
      </c>
    </row>
    <row r="1596" spans="1:8" x14ac:dyDescent="0.35">
      <c r="A1596" t="str">
        <f t="shared" si="72"/>
        <v>12</v>
      </c>
      <c r="B1596" t="str">
        <f t="shared" si="73"/>
        <v>010</v>
      </c>
      <c r="C1596" t="str">
        <f t="shared" si="74"/>
        <v>Baradero</v>
      </c>
      <c r="D1596" t="s">
        <v>4429</v>
      </c>
      <c r="E1596">
        <v>3</v>
      </c>
      <c r="F1596">
        <v>77</v>
      </c>
      <c r="G1596">
        <v>12</v>
      </c>
      <c r="H1596" t="s">
        <v>541</v>
      </c>
    </row>
    <row r="1597" spans="1:8" x14ac:dyDescent="0.35">
      <c r="A1597" t="str">
        <f t="shared" si="72"/>
        <v>12</v>
      </c>
      <c r="B1597" t="str">
        <f t="shared" si="73"/>
        <v>010</v>
      </c>
      <c r="C1597" t="str">
        <f t="shared" si="74"/>
        <v>Baradero</v>
      </c>
      <c r="D1597" t="s">
        <v>4512</v>
      </c>
      <c r="E1597">
        <v>1</v>
      </c>
      <c r="F1597">
        <v>31</v>
      </c>
      <c r="G1597">
        <v>12</v>
      </c>
      <c r="H1597" t="s">
        <v>541</v>
      </c>
    </row>
    <row r="1598" spans="1:8" x14ac:dyDescent="0.35">
      <c r="A1598" t="str">
        <f t="shared" si="72"/>
        <v>12</v>
      </c>
      <c r="B1598" t="str">
        <f t="shared" si="73"/>
        <v>010</v>
      </c>
      <c r="C1598" t="str">
        <f t="shared" si="74"/>
        <v>Baradero</v>
      </c>
      <c r="D1598" t="s">
        <v>4513</v>
      </c>
      <c r="E1598">
        <v>2</v>
      </c>
      <c r="F1598">
        <v>16</v>
      </c>
      <c r="G1598">
        <v>12</v>
      </c>
      <c r="H1598" t="s">
        <v>541</v>
      </c>
    </row>
    <row r="1599" spans="1:8" x14ac:dyDescent="0.35">
      <c r="A1599" t="str">
        <f t="shared" si="72"/>
        <v>12</v>
      </c>
      <c r="B1599" t="str">
        <f t="shared" si="73"/>
        <v>010</v>
      </c>
      <c r="C1599" t="str">
        <f t="shared" si="74"/>
        <v>Baradero</v>
      </c>
      <c r="D1599" t="s">
        <v>4514</v>
      </c>
      <c r="E1599">
        <v>1</v>
      </c>
      <c r="F1599">
        <v>16</v>
      </c>
      <c r="G1599">
        <v>12</v>
      </c>
      <c r="H1599" t="s">
        <v>541</v>
      </c>
    </row>
    <row r="1600" spans="1:8" x14ac:dyDescent="0.35">
      <c r="A1600" t="str">
        <f t="shared" si="72"/>
        <v>12</v>
      </c>
      <c r="B1600" t="str">
        <f t="shared" si="73"/>
        <v>010</v>
      </c>
      <c r="C1600" t="str">
        <f t="shared" si="74"/>
        <v>Baradero</v>
      </c>
      <c r="D1600" t="s">
        <v>4515</v>
      </c>
      <c r="E1600">
        <v>1</v>
      </c>
      <c r="F1600">
        <v>19</v>
      </c>
      <c r="G1600">
        <v>12</v>
      </c>
      <c r="H1600" t="s">
        <v>541</v>
      </c>
    </row>
    <row r="1601" spans="1:8" x14ac:dyDescent="0.35">
      <c r="A1601" t="str">
        <f t="shared" si="72"/>
        <v>12</v>
      </c>
      <c r="B1601" t="str">
        <f t="shared" si="73"/>
        <v>121</v>
      </c>
      <c r="C1601" t="str">
        <f t="shared" si="74"/>
        <v>Capitán Sarmiento</v>
      </c>
      <c r="D1601" t="s">
        <v>4516</v>
      </c>
      <c r="E1601">
        <v>1</v>
      </c>
      <c r="F1601">
        <v>15</v>
      </c>
      <c r="G1601">
        <v>12</v>
      </c>
      <c r="H1601" t="s">
        <v>2714</v>
      </c>
    </row>
    <row r="1602" spans="1:8" x14ac:dyDescent="0.35">
      <c r="A1602" t="str">
        <f t="shared" si="72"/>
        <v>12</v>
      </c>
      <c r="B1602" t="str">
        <f t="shared" si="73"/>
        <v>121</v>
      </c>
      <c r="C1602" t="str">
        <f t="shared" si="74"/>
        <v>Capitán Sarmiento</v>
      </c>
      <c r="D1602" t="s">
        <v>4517</v>
      </c>
      <c r="E1602">
        <v>2</v>
      </c>
      <c r="F1602">
        <v>30</v>
      </c>
      <c r="G1602">
        <v>12</v>
      </c>
      <c r="H1602" t="s">
        <v>2714</v>
      </c>
    </row>
    <row r="1603" spans="1:8" x14ac:dyDescent="0.35">
      <c r="A1603" t="str">
        <f t="shared" ref="A1603:A1666" si="75">+VLOOKUP(H1603,$K:$N,2,FALSE)</f>
        <v>12</v>
      </c>
      <c r="B1603" t="str">
        <f t="shared" ref="B1603:B1666" si="76">+VLOOKUP(H1603,$K:$N,3,FALSE)</f>
        <v>121</v>
      </c>
      <c r="C1603" t="str">
        <f t="shared" ref="C1603:C1666" si="77">+VLOOKUP(H1603,$K:$N,4,FALSE)</f>
        <v>Capitán Sarmiento</v>
      </c>
      <c r="D1603" t="s">
        <v>4518</v>
      </c>
      <c r="E1603">
        <v>2</v>
      </c>
      <c r="F1603">
        <v>26</v>
      </c>
      <c r="G1603">
        <v>12</v>
      </c>
      <c r="H1603" t="s">
        <v>2714</v>
      </c>
    </row>
    <row r="1604" spans="1:8" x14ac:dyDescent="0.35">
      <c r="A1604" t="str">
        <f t="shared" si="75"/>
        <v>12</v>
      </c>
      <c r="B1604" t="str">
        <f t="shared" si="76"/>
        <v>086</v>
      </c>
      <c r="C1604" t="str">
        <f t="shared" si="77"/>
        <v>Ramallo</v>
      </c>
      <c r="D1604" t="s">
        <v>4519</v>
      </c>
      <c r="E1604">
        <v>1</v>
      </c>
      <c r="F1604">
        <v>16</v>
      </c>
      <c r="G1604">
        <v>12</v>
      </c>
      <c r="H1604" t="s">
        <v>2150</v>
      </c>
    </row>
    <row r="1605" spans="1:8" x14ac:dyDescent="0.35">
      <c r="A1605" t="str">
        <f t="shared" si="75"/>
        <v>12</v>
      </c>
      <c r="B1605" t="str">
        <f t="shared" si="76"/>
        <v>086</v>
      </c>
      <c r="C1605" t="str">
        <f t="shared" si="77"/>
        <v>Ramallo</v>
      </c>
      <c r="D1605" t="s">
        <v>4520</v>
      </c>
      <c r="E1605">
        <v>1</v>
      </c>
      <c r="F1605">
        <v>14</v>
      </c>
      <c r="G1605">
        <v>12</v>
      </c>
      <c r="H1605" t="s">
        <v>2150</v>
      </c>
    </row>
    <row r="1606" spans="1:8" x14ac:dyDescent="0.35">
      <c r="A1606" t="str">
        <f t="shared" si="75"/>
        <v>12</v>
      </c>
      <c r="B1606" t="str">
        <f t="shared" si="76"/>
        <v>086</v>
      </c>
      <c r="C1606" t="str">
        <f t="shared" si="77"/>
        <v>Ramallo</v>
      </c>
      <c r="D1606" t="s">
        <v>4521</v>
      </c>
      <c r="E1606">
        <v>3</v>
      </c>
      <c r="F1606">
        <v>66</v>
      </c>
      <c r="G1606">
        <v>12</v>
      </c>
      <c r="H1606" t="s">
        <v>2150</v>
      </c>
    </row>
    <row r="1607" spans="1:8" x14ac:dyDescent="0.35">
      <c r="A1607" t="str">
        <f t="shared" si="75"/>
        <v>12</v>
      </c>
      <c r="B1607" t="str">
        <f t="shared" si="76"/>
        <v>086</v>
      </c>
      <c r="C1607" t="str">
        <f t="shared" si="77"/>
        <v>Ramallo</v>
      </c>
      <c r="D1607" t="s">
        <v>4522</v>
      </c>
      <c r="E1607">
        <v>1</v>
      </c>
      <c r="F1607">
        <v>11</v>
      </c>
      <c r="G1607">
        <v>12</v>
      </c>
      <c r="H1607" t="s">
        <v>2150</v>
      </c>
    </row>
    <row r="1608" spans="1:8" x14ac:dyDescent="0.35">
      <c r="A1608" t="str">
        <f t="shared" si="75"/>
        <v>12</v>
      </c>
      <c r="B1608" t="str">
        <f t="shared" si="76"/>
        <v>086</v>
      </c>
      <c r="C1608" t="str">
        <f t="shared" si="77"/>
        <v>Ramallo</v>
      </c>
      <c r="D1608" t="s">
        <v>4523</v>
      </c>
      <c r="E1608">
        <v>2</v>
      </c>
      <c r="F1608">
        <v>33</v>
      </c>
      <c r="G1608">
        <v>12</v>
      </c>
      <c r="H1608" t="s">
        <v>2150</v>
      </c>
    </row>
    <row r="1609" spans="1:8" x14ac:dyDescent="0.35">
      <c r="A1609" t="str">
        <f t="shared" si="75"/>
        <v>12</v>
      </c>
      <c r="B1609" t="str">
        <f t="shared" si="76"/>
        <v>086</v>
      </c>
      <c r="C1609" t="str">
        <f t="shared" si="77"/>
        <v>Ramallo</v>
      </c>
      <c r="D1609" t="s">
        <v>4524</v>
      </c>
      <c r="E1609">
        <v>1</v>
      </c>
      <c r="F1609">
        <v>24</v>
      </c>
      <c r="G1609">
        <v>12</v>
      </c>
      <c r="H1609" t="s">
        <v>2150</v>
      </c>
    </row>
    <row r="1610" spans="1:8" x14ac:dyDescent="0.35">
      <c r="A1610" t="str">
        <f t="shared" si="75"/>
        <v>12</v>
      </c>
      <c r="B1610" t="str">
        <f t="shared" si="76"/>
        <v>086</v>
      </c>
      <c r="C1610" t="str">
        <f t="shared" si="77"/>
        <v>Ramallo</v>
      </c>
      <c r="D1610" t="s">
        <v>3926</v>
      </c>
      <c r="E1610">
        <v>1</v>
      </c>
      <c r="F1610">
        <v>26</v>
      </c>
      <c r="G1610">
        <v>12</v>
      </c>
      <c r="H1610" t="s">
        <v>2150</v>
      </c>
    </row>
    <row r="1611" spans="1:8" x14ac:dyDescent="0.35">
      <c r="A1611" t="str">
        <f t="shared" si="75"/>
        <v>12</v>
      </c>
      <c r="B1611" t="str">
        <f t="shared" si="76"/>
        <v>086</v>
      </c>
      <c r="C1611" t="str">
        <f t="shared" si="77"/>
        <v>Ramallo</v>
      </c>
      <c r="D1611" t="s">
        <v>4525</v>
      </c>
      <c r="E1611">
        <v>1</v>
      </c>
      <c r="F1611">
        <v>15</v>
      </c>
      <c r="G1611">
        <v>12</v>
      </c>
      <c r="H1611" t="s">
        <v>2150</v>
      </c>
    </row>
    <row r="1612" spans="1:8" x14ac:dyDescent="0.35">
      <c r="A1612" t="str">
        <f t="shared" si="75"/>
        <v>12</v>
      </c>
      <c r="B1612" t="str">
        <f t="shared" si="76"/>
        <v>097</v>
      </c>
      <c r="C1612" t="str">
        <f t="shared" si="77"/>
        <v>San Nicolás</v>
      </c>
      <c r="D1612" t="s">
        <v>4526</v>
      </c>
      <c r="E1612">
        <v>1</v>
      </c>
      <c r="F1612">
        <v>9</v>
      </c>
      <c r="G1612">
        <v>12</v>
      </c>
      <c r="H1612" t="s">
        <v>2278</v>
      </c>
    </row>
    <row r="1613" spans="1:8" x14ac:dyDescent="0.35">
      <c r="A1613" t="str">
        <f t="shared" si="75"/>
        <v>12</v>
      </c>
      <c r="B1613" t="str">
        <f t="shared" si="76"/>
        <v>097</v>
      </c>
      <c r="C1613" t="str">
        <f t="shared" si="77"/>
        <v>San Nicolás</v>
      </c>
      <c r="D1613" t="s">
        <v>4527</v>
      </c>
      <c r="E1613">
        <v>1</v>
      </c>
      <c r="F1613">
        <v>8</v>
      </c>
      <c r="G1613">
        <v>12</v>
      </c>
      <c r="H1613" t="s">
        <v>2278</v>
      </c>
    </row>
    <row r="1614" spans="1:8" x14ac:dyDescent="0.35">
      <c r="A1614" t="str">
        <f t="shared" si="75"/>
        <v>12</v>
      </c>
      <c r="B1614" t="str">
        <f t="shared" si="76"/>
        <v>097</v>
      </c>
      <c r="C1614" t="str">
        <f t="shared" si="77"/>
        <v>San Nicolás</v>
      </c>
      <c r="D1614" t="s">
        <v>4528</v>
      </c>
      <c r="E1614">
        <v>1</v>
      </c>
      <c r="F1614">
        <v>9</v>
      </c>
      <c r="G1614">
        <v>12</v>
      </c>
      <c r="H1614" t="s">
        <v>2278</v>
      </c>
    </row>
    <row r="1615" spans="1:8" x14ac:dyDescent="0.35">
      <c r="A1615" t="str">
        <f t="shared" si="75"/>
        <v>12</v>
      </c>
      <c r="B1615" t="str">
        <f t="shared" si="76"/>
        <v>097</v>
      </c>
      <c r="C1615" t="str">
        <f t="shared" si="77"/>
        <v>San Nicolás</v>
      </c>
      <c r="D1615" t="s">
        <v>4529</v>
      </c>
      <c r="E1615">
        <v>1</v>
      </c>
      <c r="F1615">
        <v>21</v>
      </c>
      <c r="G1615">
        <v>12</v>
      </c>
      <c r="H1615" t="s">
        <v>2278</v>
      </c>
    </row>
    <row r="1616" spans="1:8" x14ac:dyDescent="0.35">
      <c r="A1616" t="str">
        <f t="shared" si="75"/>
        <v>12</v>
      </c>
      <c r="B1616" t="str">
        <f t="shared" si="76"/>
        <v>097</v>
      </c>
      <c r="C1616" t="str">
        <f t="shared" si="77"/>
        <v>San Nicolás</v>
      </c>
      <c r="D1616" t="s">
        <v>4530</v>
      </c>
      <c r="E1616">
        <v>1</v>
      </c>
      <c r="F1616">
        <v>15</v>
      </c>
      <c r="G1616">
        <v>12</v>
      </c>
      <c r="H1616" t="s">
        <v>2278</v>
      </c>
    </row>
    <row r="1617" spans="1:8" x14ac:dyDescent="0.35">
      <c r="A1617" t="str">
        <f t="shared" si="75"/>
        <v>12</v>
      </c>
      <c r="B1617" t="str">
        <f t="shared" si="76"/>
        <v>097</v>
      </c>
      <c r="C1617" t="str">
        <f t="shared" si="77"/>
        <v>San Nicolás</v>
      </c>
      <c r="D1617" t="s">
        <v>4531</v>
      </c>
      <c r="E1617">
        <v>7</v>
      </c>
      <c r="F1617">
        <v>165</v>
      </c>
      <c r="G1617">
        <v>12</v>
      </c>
      <c r="H1617" t="s">
        <v>2278</v>
      </c>
    </row>
    <row r="1618" spans="1:8" x14ac:dyDescent="0.35">
      <c r="A1618" t="str">
        <f t="shared" si="75"/>
        <v>12</v>
      </c>
      <c r="B1618" t="str">
        <f t="shared" si="76"/>
        <v>097</v>
      </c>
      <c r="C1618" t="str">
        <f t="shared" si="77"/>
        <v>San Nicolás</v>
      </c>
      <c r="D1618" t="s">
        <v>4532</v>
      </c>
      <c r="E1618">
        <v>1</v>
      </c>
      <c r="F1618">
        <v>18</v>
      </c>
      <c r="G1618">
        <v>12</v>
      </c>
      <c r="H1618" t="s">
        <v>2278</v>
      </c>
    </row>
    <row r="1619" spans="1:8" x14ac:dyDescent="0.35">
      <c r="A1619" t="str">
        <f t="shared" si="75"/>
        <v>12</v>
      </c>
      <c r="B1619" t="str">
        <f t="shared" si="76"/>
        <v>097</v>
      </c>
      <c r="C1619" t="str">
        <f t="shared" si="77"/>
        <v>San Nicolás</v>
      </c>
      <c r="D1619" t="s">
        <v>4533</v>
      </c>
      <c r="E1619">
        <v>1</v>
      </c>
      <c r="F1619">
        <v>29</v>
      </c>
      <c r="G1619">
        <v>12</v>
      </c>
      <c r="H1619" t="s">
        <v>2278</v>
      </c>
    </row>
    <row r="1620" spans="1:8" x14ac:dyDescent="0.35">
      <c r="A1620" t="str">
        <f t="shared" si="75"/>
        <v>12</v>
      </c>
      <c r="B1620" t="str">
        <f t="shared" si="76"/>
        <v>097</v>
      </c>
      <c r="C1620" t="str">
        <f t="shared" si="77"/>
        <v>San Nicolás</v>
      </c>
      <c r="D1620" t="s">
        <v>4534</v>
      </c>
      <c r="E1620">
        <v>1</v>
      </c>
      <c r="F1620">
        <v>14</v>
      </c>
      <c r="G1620">
        <v>12</v>
      </c>
      <c r="H1620" t="s">
        <v>2278</v>
      </c>
    </row>
    <row r="1621" spans="1:8" x14ac:dyDescent="0.35">
      <c r="A1621" t="str">
        <f t="shared" si="75"/>
        <v>12</v>
      </c>
      <c r="B1621" t="str">
        <f t="shared" si="76"/>
        <v>097</v>
      </c>
      <c r="C1621" t="str">
        <f t="shared" si="77"/>
        <v>San Nicolás</v>
      </c>
      <c r="D1621" t="s">
        <v>4535</v>
      </c>
      <c r="E1621">
        <v>1</v>
      </c>
      <c r="F1621">
        <v>13</v>
      </c>
      <c r="G1621">
        <v>12</v>
      </c>
      <c r="H1621" t="s">
        <v>2278</v>
      </c>
    </row>
    <row r="1622" spans="1:8" x14ac:dyDescent="0.35">
      <c r="A1622" t="str">
        <f t="shared" si="75"/>
        <v>12</v>
      </c>
      <c r="B1622" t="str">
        <f t="shared" si="76"/>
        <v>097</v>
      </c>
      <c r="C1622" t="str">
        <f t="shared" si="77"/>
        <v>San Nicolás</v>
      </c>
      <c r="D1622" t="s">
        <v>4536</v>
      </c>
      <c r="E1622">
        <v>1</v>
      </c>
      <c r="F1622">
        <v>18</v>
      </c>
      <c r="G1622">
        <v>12</v>
      </c>
      <c r="H1622" t="s">
        <v>2278</v>
      </c>
    </row>
    <row r="1623" spans="1:8" x14ac:dyDescent="0.35">
      <c r="A1623" t="str">
        <f t="shared" si="75"/>
        <v>12</v>
      </c>
      <c r="B1623" t="str">
        <f t="shared" si="76"/>
        <v>097</v>
      </c>
      <c r="C1623" t="str">
        <f t="shared" si="77"/>
        <v>San Nicolás</v>
      </c>
      <c r="D1623" t="s">
        <v>4537</v>
      </c>
      <c r="E1623">
        <v>1</v>
      </c>
      <c r="F1623">
        <v>14</v>
      </c>
      <c r="G1623">
        <v>12</v>
      </c>
      <c r="H1623" t="s">
        <v>2278</v>
      </c>
    </row>
    <row r="1624" spans="1:8" x14ac:dyDescent="0.35">
      <c r="A1624" t="str">
        <f t="shared" si="75"/>
        <v>12</v>
      </c>
      <c r="B1624" t="str">
        <f t="shared" si="76"/>
        <v>097</v>
      </c>
      <c r="C1624" t="str">
        <f t="shared" si="77"/>
        <v>San Nicolás</v>
      </c>
      <c r="D1624" t="s">
        <v>4538</v>
      </c>
      <c r="E1624">
        <v>1</v>
      </c>
      <c r="F1624">
        <v>16</v>
      </c>
      <c r="G1624">
        <v>12</v>
      </c>
      <c r="H1624" t="s">
        <v>2278</v>
      </c>
    </row>
    <row r="1625" spans="1:8" x14ac:dyDescent="0.35">
      <c r="A1625" t="str">
        <f t="shared" si="75"/>
        <v>12</v>
      </c>
      <c r="B1625" t="str">
        <f t="shared" si="76"/>
        <v>098</v>
      </c>
      <c r="C1625" t="str">
        <f t="shared" si="77"/>
        <v>San Pedro</v>
      </c>
      <c r="D1625" t="s">
        <v>2421</v>
      </c>
      <c r="E1625">
        <v>1</v>
      </c>
      <c r="F1625">
        <v>27</v>
      </c>
      <c r="G1625">
        <v>12</v>
      </c>
      <c r="H1625" t="s">
        <v>2323</v>
      </c>
    </row>
    <row r="1626" spans="1:8" x14ac:dyDescent="0.35">
      <c r="A1626" t="str">
        <f t="shared" si="75"/>
        <v>12</v>
      </c>
      <c r="B1626" t="str">
        <f t="shared" si="76"/>
        <v>098</v>
      </c>
      <c r="C1626" t="str">
        <f t="shared" si="77"/>
        <v>San Pedro</v>
      </c>
      <c r="D1626" t="s">
        <v>4539</v>
      </c>
      <c r="E1626">
        <v>1</v>
      </c>
      <c r="F1626">
        <v>19</v>
      </c>
      <c r="G1626">
        <v>12</v>
      </c>
      <c r="H1626" t="s">
        <v>2323</v>
      </c>
    </row>
    <row r="1627" spans="1:8" x14ac:dyDescent="0.35">
      <c r="A1627" t="str">
        <f t="shared" si="75"/>
        <v>12</v>
      </c>
      <c r="B1627" t="str">
        <f t="shared" si="76"/>
        <v>098</v>
      </c>
      <c r="C1627" t="str">
        <f t="shared" si="77"/>
        <v>San Pedro</v>
      </c>
      <c r="D1627" t="s">
        <v>4540</v>
      </c>
      <c r="E1627">
        <v>1</v>
      </c>
      <c r="F1627">
        <v>31</v>
      </c>
      <c r="G1627">
        <v>12</v>
      </c>
      <c r="H1627" t="s">
        <v>2323</v>
      </c>
    </row>
    <row r="1628" spans="1:8" x14ac:dyDescent="0.35">
      <c r="A1628" t="str">
        <f t="shared" si="75"/>
        <v>12</v>
      </c>
      <c r="B1628" t="str">
        <f t="shared" si="76"/>
        <v>098</v>
      </c>
      <c r="C1628" t="str">
        <f t="shared" si="77"/>
        <v>San Pedro</v>
      </c>
      <c r="D1628" t="s">
        <v>4541</v>
      </c>
      <c r="E1628">
        <v>1</v>
      </c>
      <c r="F1628">
        <v>9</v>
      </c>
      <c r="G1628">
        <v>12</v>
      </c>
      <c r="H1628" t="s">
        <v>2323</v>
      </c>
    </row>
    <row r="1629" spans="1:8" x14ac:dyDescent="0.35">
      <c r="A1629" t="str">
        <f t="shared" si="75"/>
        <v>12</v>
      </c>
      <c r="B1629" t="str">
        <f t="shared" si="76"/>
        <v>098</v>
      </c>
      <c r="C1629" t="str">
        <f t="shared" si="77"/>
        <v>San Pedro</v>
      </c>
      <c r="D1629" t="s">
        <v>4542</v>
      </c>
      <c r="E1629">
        <v>1</v>
      </c>
      <c r="F1629">
        <v>11</v>
      </c>
      <c r="G1629">
        <v>12</v>
      </c>
      <c r="H1629" t="s">
        <v>2323</v>
      </c>
    </row>
    <row r="1630" spans="1:8" x14ac:dyDescent="0.35">
      <c r="A1630" t="str">
        <f t="shared" si="75"/>
        <v>12</v>
      </c>
      <c r="B1630" t="str">
        <f t="shared" si="76"/>
        <v>098</v>
      </c>
      <c r="C1630" t="str">
        <f t="shared" si="77"/>
        <v>San Pedro</v>
      </c>
      <c r="D1630" t="s">
        <v>4543</v>
      </c>
      <c r="E1630">
        <v>1</v>
      </c>
      <c r="F1630">
        <v>15</v>
      </c>
      <c r="G1630">
        <v>12</v>
      </c>
      <c r="H1630" t="s">
        <v>2323</v>
      </c>
    </row>
    <row r="1631" spans="1:8" x14ac:dyDescent="0.35">
      <c r="A1631" t="str">
        <f t="shared" si="75"/>
        <v>12</v>
      </c>
      <c r="B1631" t="str">
        <f t="shared" si="76"/>
        <v>098</v>
      </c>
      <c r="C1631" t="str">
        <f t="shared" si="77"/>
        <v>San Pedro</v>
      </c>
      <c r="D1631" t="s">
        <v>4544</v>
      </c>
      <c r="E1631">
        <v>1</v>
      </c>
      <c r="F1631">
        <v>14</v>
      </c>
      <c r="G1631">
        <v>12</v>
      </c>
      <c r="H1631" t="s">
        <v>2323</v>
      </c>
    </row>
    <row r="1632" spans="1:8" x14ac:dyDescent="0.35">
      <c r="A1632" t="str">
        <f t="shared" si="75"/>
        <v>12</v>
      </c>
      <c r="B1632" t="str">
        <f t="shared" si="76"/>
        <v>098</v>
      </c>
      <c r="C1632" t="str">
        <f t="shared" si="77"/>
        <v>San Pedro</v>
      </c>
      <c r="D1632" t="s">
        <v>4545</v>
      </c>
      <c r="E1632">
        <v>1</v>
      </c>
      <c r="F1632">
        <v>13</v>
      </c>
      <c r="G1632">
        <v>12</v>
      </c>
      <c r="H1632" t="s">
        <v>2323</v>
      </c>
    </row>
    <row r="1633" spans="1:8" x14ac:dyDescent="0.35">
      <c r="A1633" t="str">
        <f t="shared" si="75"/>
        <v>12</v>
      </c>
      <c r="B1633" t="str">
        <f t="shared" si="76"/>
        <v>098</v>
      </c>
      <c r="C1633" t="str">
        <f t="shared" si="77"/>
        <v>San Pedro</v>
      </c>
      <c r="D1633" t="s">
        <v>4546</v>
      </c>
      <c r="E1633">
        <v>1</v>
      </c>
      <c r="F1633">
        <v>10</v>
      </c>
      <c r="G1633">
        <v>12</v>
      </c>
      <c r="H1633" t="s">
        <v>2323</v>
      </c>
    </row>
    <row r="1634" spans="1:8" x14ac:dyDescent="0.35">
      <c r="A1634" t="str">
        <f t="shared" si="75"/>
        <v>12</v>
      </c>
      <c r="B1634" t="str">
        <f t="shared" si="76"/>
        <v>098</v>
      </c>
      <c r="C1634" t="str">
        <f t="shared" si="77"/>
        <v>San Pedro</v>
      </c>
      <c r="D1634" t="s">
        <v>4547</v>
      </c>
      <c r="E1634">
        <v>1</v>
      </c>
      <c r="F1634">
        <v>10</v>
      </c>
      <c r="G1634">
        <v>12</v>
      </c>
      <c r="H1634" t="s">
        <v>2323</v>
      </c>
    </row>
    <row r="1635" spans="1:8" x14ac:dyDescent="0.35">
      <c r="A1635" t="str">
        <f t="shared" si="75"/>
        <v>12</v>
      </c>
      <c r="B1635" t="str">
        <f t="shared" si="76"/>
        <v>098</v>
      </c>
      <c r="C1635" t="str">
        <f t="shared" si="77"/>
        <v>San Pedro</v>
      </c>
      <c r="D1635" t="s">
        <v>4548</v>
      </c>
      <c r="E1635">
        <v>1</v>
      </c>
      <c r="F1635">
        <v>12</v>
      </c>
      <c r="G1635">
        <v>12</v>
      </c>
      <c r="H1635" t="s">
        <v>2323</v>
      </c>
    </row>
    <row r="1636" spans="1:8" x14ac:dyDescent="0.35">
      <c r="A1636" t="str">
        <f t="shared" si="75"/>
        <v>12</v>
      </c>
      <c r="B1636" t="str">
        <f t="shared" si="76"/>
        <v>098</v>
      </c>
      <c r="C1636" t="str">
        <f t="shared" si="77"/>
        <v>San Pedro</v>
      </c>
      <c r="D1636" t="s">
        <v>4549</v>
      </c>
      <c r="E1636">
        <v>3</v>
      </c>
      <c r="F1636">
        <v>73</v>
      </c>
      <c r="G1636">
        <v>12</v>
      </c>
      <c r="H1636" t="s">
        <v>2323</v>
      </c>
    </row>
    <row r="1637" spans="1:8" x14ac:dyDescent="0.35">
      <c r="A1637" t="str">
        <f t="shared" si="75"/>
        <v>12</v>
      </c>
      <c r="B1637" t="str">
        <f t="shared" si="76"/>
        <v>098</v>
      </c>
      <c r="C1637" t="str">
        <f t="shared" si="77"/>
        <v>San Pedro</v>
      </c>
      <c r="D1637" t="s">
        <v>4550</v>
      </c>
      <c r="E1637">
        <v>1</v>
      </c>
      <c r="F1637">
        <v>17</v>
      </c>
      <c r="G1637">
        <v>12</v>
      </c>
      <c r="H1637" t="s">
        <v>2323</v>
      </c>
    </row>
    <row r="1638" spans="1:8" x14ac:dyDescent="0.35">
      <c r="A1638" t="str">
        <f t="shared" si="75"/>
        <v>13</v>
      </c>
      <c r="B1638" t="str">
        <f t="shared" si="76"/>
        <v>019</v>
      </c>
      <c r="C1638" t="str">
        <f t="shared" si="77"/>
        <v>Carmen de Areco</v>
      </c>
      <c r="D1638" t="s">
        <v>4552</v>
      </c>
      <c r="E1638">
        <v>3</v>
      </c>
      <c r="F1638">
        <v>59</v>
      </c>
      <c r="G1638">
        <v>13</v>
      </c>
      <c r="H1638" t="s">
        <v>4551</v>
      </c>
    </row>
    <row r="1639" spans="1:8" x14ac:dyDescent="0.35">
      <c r="A1639" t="str">
        <f t="shared" si="75"/>
        <v>13</v>
      </c>
      <c r="B1639" t="str">
        <f t="shared" si="76"/>
        <v>019</v>
      </c>
      <c r="C1639" t="str">
        <f t="shared" si="77"/>
        <v>Carmen de Areco</v>
      </c>
      <c r="D1639" t="s">
        <v>4553</v>
      </c>
      <c r="E1639">
        <v>1</v>
      </c>
      <c r="F1639">
        <v>34</v>
      </c>
      <c r="G1639">
        <v>13</v>
      </c>
      <c r="H1639" t="s">
        <v>4551</v>
      </c>
    </row>
    <row r="1640" spans="1:8" x14ac:dyDescent="0.35">
      <c r="A1640" t="str">
        <f t="shared" si="75"/>
        <v>13</v>
      </c>
      <c r="B1640" t="str">
        <f t="shared" si="76"/>
        <v>019</v>
      </c>
      <c r="C1640" t="str">
        <f t="shared" si="77"/>
        <v>Carmen de Areco</v>
      </c>
      <c r="D1640" t="s">
        <v>4554</v>
      </c>
      <c r="E1640">
        <v>1</v>
      </c>
      <c r="F1640">
        <v>11</v>
      </c>
      <c r="G1640">
        <v>13</v>
      </c>
      <c r="H1640" t="s">
        <v>4551</v>
      </c>
    </row>
    <row r="1641" spans="1:8" x14ac:dyDescent="0.35">
      <c r="A1641" t="str">
        <f t="shared" si="75"/>
        <v>13</v>
      </c>
      <c r="B1641" t="str">
        <f t="shared" si="76"/>
        <v>022</v>
      </c>
      <c r="C1641" t="str">
        <f t="shared" si="77"/>
        <v>Colón</v>
      </c>
      <c r="D1641" t="s">
        <v>4555</v>
      </c>
      <c r="E1641">
        <v>1</v>
      </c>
      <c r="F1641">
        <v>11</v>
      </c>
      <c r="G1641">
        <v>13</v>
      </c>
      <c r="H1641" t="s">
        <v>694</v>
      </c>
    </row>
    <row r="1642" spans="1:8" x14ac:dyDescent="0.35">
      <c r="A1642" t="str">
        <f t="shared" si="75"/>
        <v>13</v>
      </c>
      <c r="B1642" t="str">
        <f t="shared" si="76"/>
        <v>022</v>
      </c>
      <c r="C1642" t="str">
        <f t="shared" si="77"/>
        <v>Colón</v>
      </c>
      <c r="D1642" t="s">
        <v>4556</v>
      </c>
      <c r="E1642">
        <v>5</v>
      </c>
      <c r="F1642">
        <v>117</v>
      </c>
      <c r="G1642">
        <v>13</v>
      </c>
      <c r="H1642" t="s">
        <v>694</v>
      </c>
    </row>
    <row r="1643" spans="1:8" x14ac:dyDescent="0.35">
      <c r="A1643" t="str">
        <f t="shared" si="75"/>
        <v>13</v>
      </c>
      <c r="B1643" t="str">
        <f t="shared" si="76"/>
        <v>081</v>
      </c>
      <c r="C1643" t="str">
        <f t="shared" si="77"/>
        <v>Pergamino</v>
      </c>
      <c r="D1643" t="s">
        <v>4557</v>
      </c>
      <c r="E1643">
        <v>1</v>
      </c>
      <c r="F1643">
        <v>21</v>
      </c>
      <c r="G1643">
        <v>13</v>
      </c>
      <c r="H1643" t="s">
        <v>2028</v>
      </c>
    </row>
    <row r="1644" spans="1:8" x14ac:dyDescent="0.35">
      <c r="A1644" t="str">
        <f t="shared" si="75"/>
        <v>13</v>
      </c>
      <c r="B1644" t="str">
        <f t="shared" si="76"/>
        <v>081</v>
      </c>
      <c r="C1644" t="str">
        <f t="shared" si="77"/>
        <v>Pergamino</v>
      </c>
      <c r="D1644" t="s">
        <v>4558</v>
      </c>
      <c r="E1644">
        <v>1</v>
      </c>
      <c r="F1644">
        <v>27</v>
      </c>
      <c r="G1644">
        <v>13</v>
      </c>
      <c r="H1644" t="s">
        <v>2028</v>
      </c>
    </row>
    <row r="1645" spans="1:8" x14ac:dyDescent="0.35">
      <c r="A1645" t="str">
        <f t="shared" si="75"/>
        <v>13</v>
      </c>
      <c r="B1645" t="str">
        <f t="shared" si="76"/>
        <v>081</v>
      </c>
      <c r="C1645" t="str">
        <f t="shared" si="77"/>
        <v>Pergamino</v>
      </c>
      <c r="D1645" t="s">
        <v>4559</v>
      </c>
      <c r="E1645">
        <v>1</v>
      </c>
      <c r="F1645">
        <v>15</v>
      </c>
      <c r="G1645">
        <v>13</v>
      </c>
      <c r="H1645" t="s">
        <v>2028</v>
      </c>
    </row>
    <row r="1646" spans="1:8" x14ac:dyDescent="0.35">
      <c r="A1646" t="str">
        <f t="shared" si="75"/>
        <v>13</v>
      </c>
      <c r="B1646" t="str">
        <f t="shared" si="76"/>
        <v>081</v>
      </c>
      <c r="C1646" t="str">
        <f t="shared" si="77"/>
        <v>Pergamino</v>
      </c>
      <c r="D1646" t="s">
        <v>4560</v>
      </c>
      <c r="E1646">
        <v>1</v>
      </c>
      <c r="F1646">
        <v>20</v>
      </c>
      <c r="G1646">
        <v>13</v>
      </c>
      <c r="H1646" t="s">
        <v>2028</v>
      </c>
    </row>
    <row r="1647" spans="1:8" x14ac:dyDescent="0.35">
      <c r="A1647" t="str">
        <f t="shared" si="75"/>
        <v>13</v>
      </c>
      <c r="B1647" t="str">
        <f t="shared" si="76"/>
        <v>081</v>
      </c>
      <c r="C1647" t="str">
        <f t="shared" si="77"/>
        <v>Pergamino</v>
      </c>
      <c r="D1647" t="s">
        <v>4561</v>
      </c>
      <c r="E1647">
        <v>1</v>
      </c>
      <c r="F1647">
        <v>16</v>
      </c>
      <c r="G1647">
        <v>13</v>
      </c>
      <c r="H1647" t="s">
        <v>2028</v>
      </c>
    </row>
    <row r="1648" spans="1:8" x14ac:dyDescent="0.35">
      <c r="A1648" t="str">
        <f t="shared" si="75"/>
        <v>13</v>
      </c>
      <c r="B1648" t="str">
        <f t="shared" si="76"/>
        <v>081</v>
      </c>
      <c r="C1648" t="str">
        <f t="shared" si="77"/>
        <v>Pergamino</v>
      </c>
      <c r="D1648" t="s">
        <v>4562</v>
      </c>
      <c r="E1648">
        <v>1</v>
      </c>
      <c r="F1648">
        <v>15</v>
      </c>
      <c r="G1648">
        <v>13</v>
      </c>
      <c r="H1648" t="s">
        <v>2028</v>
      </c>
    </row>
    <row r="1649" spans="1:8" x14ac:dyDescent="0.35">
      <c r="A1649" t="str">
        <f t="shared" si="75"/>
        <v>13</v>
      </c>
      <c r="B1649" t="str">
        <f t="shared" si="76"/>
        <v>081</v>
      </c>
      <c r="C1649" t="str">
        <f t="shared" si="77"/>
        <v>Pergamino</v>
      </c>
      <c r="D1649" t="s">
        <v>3884</v>
      </c>
      <c r="E1649">
        <v>1</v>
      </c>
      <c r="F1649">
        <v>27</v>
      </c>
      <c r="G1649">
        <v>13</v>
      </c>
      <c r="H1649" t="s">
        <v>2028</v>
      </c>
    </row>
    <row r="1650" spans="1:8" x14ac:dyDescent="0.35">
      <c r="A1650" t="str">
        <f t="shared" si="75"/>
        <v>13</v>
      </c>
      <c r="B1650" t="str">
        <f t="shared" si="76"/>
        <v>081</v>
      </c>
      <c r="C1650" t="str">
        <f t="shared" si="77"/>
        <v>Pergamino</v>
      </c>
      <c r="D1650" t="s">
        <v>3898</v>
      </c>
      <c r="E1650">
        <v>6</v>
      </c>
      <c r="F1650">
        <v>181</v>
      </c>
      <c r="G1650">
        <v>13</v>
      </c>
      <c r="H1650" t="s">
        <v>2028</v>
      </c>
    </row>
    <row r="1651" spans="1:8" x14ac:dyDescent="0.35">
      <c r="A1651" t="str">
        <f t="shared" si="75"/>
        <v>13</v>
      </c>
      <c r="B1651" t="str">
        <f t="shared" si="76"/>
        <v>081</v>
      </c>
      <c r="C1651" t="str">
        <f t="shared" si="77"/>
        <v>Pergamino</v>
      </c>
      <c r="D1651" t="s">
        <v>4563</v>
      </c>
      <c r="E1651">
        <v>5</v>
      </c>
      <c r="F1651">
        <v>182</v>
      </c>
      <c r="G1651">
        <v>13</v>
      </c>
      <c r="H1651" t="s">
        <v>2028</v>
      </c>
    </row>
    <row r="1652" spans="1:8" x14ac:dyDescent="0.35">
      <c r="A1652" t="str">
        <f t="shared" si="75"/>
        <v>13</v>
      </c>
      <c r="B1652" t="str">
        <f t="shared" si="76"/>
        <v>081</v>
      </c>
      <c r="C1652" t="str">
        <f t="shared" si="77"/>
        <v>Pergamino</v>
      </c>
      <c r="D1652" t="s">
        <v>4564</v>
      </c>
      <c r="E1652">
        <v>1</v>
      </c>
      <c r="F1652">
        <v>25</v>
      </c>
      <c r="G1652">
        <v>13</v>
      </c>
      <c r="H1652" t="s">
        <v>2028</v>
      </c>
    </row>
    <row r="1653" spans="1:8" x14ac:dyDescent="0.35">
      <c r="A1653" t="str">
        <f t="shared" si="75"/>
        <v>13</v>
      </c>
      <c r="B1653" t="str">
        <f t="shared" si="76"/>
        <v>081</v>
      </c>
      <c r="C1653" t="str">
        <f t="shared" si="77"/>
        <v>Pergamino</v>
      </c>
      <c r="D1653" t="s">
        <v>4565</v>
      </c>
      <c r="E1653">
        <v>1</v>
      </c>
      <c r="F1653">
        <v>34</v>
      </c>
      <c r="G1653">
        <v>13</v>
      </c>
      <c r="H1653" t="s">
        <v>2028</v>
      </c>
    </row>
    <row r="1654" spans="1:8" x14ac:dyDescent="0.35">
      <c r="A1654" t="str">
        <f t="shared" si="75"/>
        <v>13</v>
      </c>
      <c r="B1654" t="str">
        <f t="shared" si="76"/>
        <v>081</v>
      </c>
      <c r="C1654" t="str">
        <f t="shared" si="77"/>
        <v>Pergamino</v>
      </c>
      <c r="D1654" t="s">
        <v>4566</v>
      </c>
      <c r="E1654">
        <v>5</v>
      </c>
      <c r="F1654">
        <v>129</v>
      </c>
      <c r="G1654">
        <v>13</v>
      </c>
      <c r="H1654" t="s">
        <v>2028</v>
      </c>
    </row>
    <row r="1655" spans="1:8" x14ac:dyDescent="0.35">
      <c r="A1655" t="str">
        <f t="shared" si="75"/>
        <v>13</v>
      </c>
      <c r="B1655" t="str">
        <f t="shared" si="76"/>
        <v>081</v>
      </c>
      <c r="C1655" t="str">
        <f t="shared" si="77"/>
        <v>Pergamino</v>
      </c>
      <c r="D1655" t="s">
        <v>4567</v>
      </c>
      <c r="E1655">
        <v>1</v>
      </c>
      <c r="F1655">
        <v>14</v>
      </c>
      <c r="G1655">
        <v>13</v>
      </c>
      <c r="H1655" t="s">
        <v>2028</v>
      </c>
    </row>
    <row r="1656" spans="1:8" x14ac:dyDescent="0.35">
      <c r="A1656" t="str">
        <f t="shared" si="75"/>
        <v>13</v>
      </c>
      <c r="B1656" t="str">
        <f t="shared" si="76"/>
        <v>081</v>
      </c>
      <c r="C1656" t="str">
        <f t="shared" si="77"/>
        <v>Pergamino</v>
      </c>
      <c r="D1656" t="s">
        <v>4568</v>
      </c>
      <c r="E1656">
        <v>1</v>
      </c>
      <c r="F1656">
        <v>16</v>
      </c>
      <c r="G1656">
        <v>13</v>
      </c>
      <c r="H1656" t="s">
        <v>2028</v>
      </c>
    </row>
    <row r="1657" spans="1:8" x14ac:dyDescent="0.35">
      <c r="A1657" t="str">
        <f t="shared" si="75"/>
        <v>13</v>
      </c>
      <c r="B1657" t="str">
        <f t="shared" si="76"/>
        <v>081</v>
      </c>
      <c r="C1657" t="str">
        <f t="shared" si="77"/>
        <v>Pergamino</v>
      </c>
      <c r="D1657" t="s">
        <v>4569</v>
      </c>
      <c r="E1657">
        <v>1</v>
      </c>
      <c r="F1657">
        <v>19</v>
      </c>
      <c r="G1657">
        <v>13</v>
      </c>
      <c r="H1657" t="s">
        <v>2028</v>
      </c>
    </row>
    <row r="1658" spans="1:8" x14ac:dyDescent="0.35">
      <c r="A1658" t="str">
        <f t="shared" si="75"/>
        <v>13</v>
      </c>
      <c r="B1658" t="str">
        <f t="shared" si="76"/>
        <v>081</v>
      </c>
      <c r="C1658" t="str">
        <f t="shared" si="77"/>
        <v>Pergamino</v>
      </c>
      <c r="D1658" t="s">
        <v>4570</v>
      </c>
      <c r="E1658">
        <v>1</v>
      </c>
      <c r="F1658">
        <v>14</v>
      </c>
      <c r="G1658">
        <v>13</v>
      </c>
      <c r="H1658" t="s">
        <v>2028</v>
      </c>
    </row>
    <row r="1659" spans="1:8" x14ac:dyDescent="0.35">
      <c r="A1659" t="str">
        <f t="shared" si="75"/>
        <v>13</v>
      </c>
      <c r="B1659" t="str">
        <f t="shared" si="76"/>
        <v>081</v>
      </c>
      <c r="C1659" t="str">
        <f t="shared" si="77"/>
        <v>Pergamino</v>
      </c>
      <c r="D1659" t="s">
        <v>4571</v>
      </c>
      <c r="E1659">
        <v>1</v>
      </c>
      <c r="F1659">
        <v>7</v>
      </c>
      <c r="G1659">
        <v>13</v>
      </c>
      <c r="H1659" t="s">
        <v>2028</v>
      </c>
    </row>
    <row r="1660" spans="1:8" x14ac:dyDescent="0.35">
      <c r="A1660" t="str">
        <f t="shared" si="75"/>
        <v>13</v>
      </c>
      <c r="B1660" t="str">
        <f t="shared" si="76"/>
        <v>081</v>
      </c>
      <c r="C1660" t="str">
        <f t="shared" si="77"/>
        <v>Pergamino</v>
      </c>
      <c r="D1660" t="s">
        <v>3219</v>
      </c>
      <c r="E1660">
        <v>1</v>
      </c>
      <c r="F1660">
        <v>17</v>
      </c>
      <c r="G1660">
        <v>13</v>
      </c>
      <c r="H1660" t="s">
        <v>2028</v>
      </c>
    </row>
    <row r="1661" spans="1:8" x14ac:dyDescent="0.35">
      <c r="A1661" t="str">
        <f t="shared" si="75"/>
        <v>13</v>
      </c>
      <c r="B1661" t="str">
        <f t="shared" si="76"/>
        <v>081</v>
      </c>
      <c r="C1661" t="str">
        <f t="shared" si="77"/>
        <v>Pergamino</v>
      </c>
      <c r="D1661" t="s">
        <v>4572</v>
      </c>
      <c r="E1661">
        <v>1</v>
      </c>
      <c r="F1661">
        <v>18</v>
      </c>
      <c r="G1661">
        <v>13</v>
      </c>
      <c r="H1661" t="s">
        <v>2028</v>
      </c>
    </row>
    <row r="1662" spans="1:8" x14ac:dyDescent="0.35">
      <c r="A1662" t="str">
        <f t="shared" si="75"/>
        <v>13</v>
      </c>
      <c r="B1662" t="str">
        <f t="shared" si="76"/>
        <v>089</v>
      </c>
      <c r="C1662" t="str">
        <f t="shared" si="77"/>
        <v>Rojas</v>
      </c>
      <c r="D1662" t="s">
        <v>4573</v>
      </c>
      <c r="E1662">
        <v>1</v>
      </c>
      <c r="F1662">
        <v>12</v>
      </c>
      <c r="G1662">
        <v>13</v>
      </c>
      <c r="H1662" t="s">
        <v>2172</v>
      </c>
    </row>
    <row r="1663" spans="1:8" x14ac:dyDescent="0.35">
      <c r="A1663" t="str">
        <f t="shared" si="75"/>
        <v>13</v>
      </c>
      <c r="B1663" t="str">
        <f t="shared" si="76"/>
        <v>089</v>
      </c>
      <c r="C1663" t="str">
        <f t="shared" si="77"/>
        <v>Rojas</v>
      </c>
      <c r="D1663" t="s">
        <v>4574</v>
      </c>
      <c r="E1663">
        <v>4</v>
      </c>
      <c r="F1663">
        <v>82</v>
      </c>
      <c r="G1663">
        <v>13</v>
      </c>
      <c r="H1663" t="s">
        <v>2172</v>
      </c>
    </row>
    <row r="1664" spans="1:8" x14ac:dyDescent="0.35">
      <c r="A1664" t="str">
        <f t="shared" si="75"/>
        <v>13</v>
      </c>
      <c r="B1664" t="str">
        <f t="shared" si="76"/>
        <v>066</v>
      </c>
      <c r="C1664" t="str">
        <f t="shared" si="77"/>
        <v>Salto</v>
      </c>
      <c r="D1664" t="s">
        <v>4575</v>
      </c>
      <c r="E1664">
        <v>1</v>
      </c>
      <c r="F1664">
        <v>12</v>
      </c>
      <c r="G1664">
        <v>13</v>
      </c>
      <c r="H1664" t="s">
        <v>1500</v>
      </c>
    </row>
    <row r="1665" spans="1:8" x14ac:dyDescent="0.35">
      <c r="A1665" t="str">
        <f t="shared" si="75"/>
        <v>13</v>
      </c>
      <c r="B1665" t="str">
        <f t="shared" si="76"/>
        <v>066</v>
      </c>
      <c r="C1665" t="str">
        <f t="shared" si="77"/>
        <v>Salto</v>
      </c>
      <c r="D1665" t="s">
        <v>3844</v>
      </c>
      <c r="E1665">
        <v>4</v>
      </c>
      <c r="F1665">
        <v>126</v>
      </c>
      <c r="G1665">
        <v>13</v>
      </c>
      <c r="H1665" t="s">
        <v>1500</v>
      </c>
    </row>
    <row r="1666" spans="1:8" x14ac:dyDescent="0.35">
      <c r="A1666" t="str">
        <f t="shared" si="75"/>
        <v>13</v>
      </c>
      <c r="B1666" t="str">
        <f t="shared" si="76"/>
        <v>066</v>
      </c>
      <c r="C1666" t="str">
        <f t="shared" si="77"/>
        <v>Salto</v>
      </c>
      <c r="D1666" t="s">
        <v>4576</v>
      </c>
      <c r="E1666">
        <v>3</v>
      </c>
      <c r="F1666">
        <v>123</v>
      </c>
      <c r="G1666">
        <v>13</v>
      </c>
      <c r="H1666" t="s">
        <v>1500</v>
      </c>
    </row>
    <row r="1667" spans="1:8" x14ac:dyDescent="0.35">
      <c r="A1667" t="str">
        <f t="shared" ref="A1667:A1730" si="78">+VLOOKUP(H1667,$K:$N,2,FALSE)</f>
        <v>13</v>
      </c>
      <c r="B1667" t="str">
        <f t="shared" ref="B1667:B1730" si="79">+VLOOKUP(H1667,$K:$N,3,FALSE)</f>
        <v>066</v>
      </c>
      <c r="C1667" t="str">
        <f t="shared" ref="C1667:C1730" si="80">+VLOOKUP(H1667,$K:$N,4,FALSE)</f>
        <v>Salto</v>
      </c>
      <c r="D1667" t="s">
        <v>4577</v>
      </c>
      <c r="E1667">
        <v>1</v>
      </c>
      <c r="F1667">
        <v>39</v>
      </c>
      <c r="G1667">
        <v>13</v>
      </c>
      <c r="H1667" t="s">
        <v>1500</v>
      </c>
    </row>
    <row r="1668" spans="1:8" x14ac:dyDescent="0.35">
      <c r="A1668" t="str">
        <f t="shared" si="78"/>
        <v>13</v>
      </c>
      <c r="B1668" t="str">
        <f t="shared" si="79"/>
        <v>066</v>
      </c>
      <c r="C1668" t="str">
        <f t="shared" si="80"/>
        <v>Salto</v>
      </c>
      <c r="D1668" t="s">
        <v>4578</v>
      </c>
      <c r="E1668">
        <v>1</v>
      </c>
      <c r="F1668">
        <v>27</v>
      </c>
      <c r="G1668">
        <v>13</v>
      </c>
      <c r="H1668" t="s">
        <v>1500</v>
      </c>
    </row>
    <row r="1669" spans="1:8" x14ac:dyDescent="0.35">
      <c r="A1669" t="str">
        <f t="shared" si="78"/>
        <v>13</v>
      </c>
      <c r="B1669" t="str">
        <f t="shared" si="79"/>
        <v>094</v>
      </c>
      <c r="C1669" t="str">
        <f t="shared" si="80"/>
        <v>San Antonio de Areco</v>
      </c>
      <c r="D1669" t="s">
        <v>4579</v>
      </c>
      <c r="E1669">
        <v>1</v>
      </c>
      <c r="F1669">
        <v>14</v>
      </c>
      <c r="G1669">
        <v>13</v>
      </c>
      <c r="H1669" t="s">
        <v>2207</v>
      </c>
    </row>
    <row r="1670" spans="1:8" x14ac:dyDescent="0.35">
      <c r="A1670" t="str">
        <f t="shared" si="78"/>
        <v>14</v>
      </c>
      <c r="B1670" t="str">
        <f t="shared" si="79"/>
        <v>026</v>
      </c>
      <c r="C1670" t="str">
        <f t="shared" si="80"/>
        <v>Chacabuco</v>
      </c>
      <c r="D1670" t="s">
        <v>4580</v>
      </c>
      <c r="E1670">
        <v>4</v>
      </c>
      <c r="F1670">
        <v>81</v>
      </c>
      <c r="G1670">
        <v>14</v>
      </c>
      <c r="H1670" t="s">
        <v>728</v>
      </c>
    </row>
    <row r="1671" spans="1:8" x14ac:dyDescent="0.35">
      <c r="A1671" t="str">
        <f t="shared" si="78"/>
        <v>14</v>
      </c>
      <c r="B1671" t="str">
        <f t="shared" si="79"/>
        <v>026</v>
      </c>
      <c r="C1671" t="str">
        <f t="shared" si="80"/>
        <v>Chacabuco</v>
      </c>
      <c r="D1671" t="s">
        <v>4581</v>
      </c>
      <c r="E1671">
        <v>2</v>
      </c>
      <c r="F1671">
        <v>31</v>
      </c>
      <c r="G1671">
        <v>14</v>
      </c>
      <c r="H1671" t="s">
        <v>728</v>
      </c>
    </row>
    <row r="1672" spans="1:8" x14ac:dyDescent="0.35">
      <c r="A1672" t="str">
        <f t="shared" si="78"/>
        <v>14</v>
      </c>
      <c r="B1672" t="str">
        <f t="shared" si="79"/>
        <v>026</v>
      </c>
      <c r="C1672" t="str">
        <f t="shared" si="80"/>
        <v>Chacabuco</v>
      </c>
      <c r="D1672" t="s">
        <v>4582</v>
      </c>
      <c r="E1672">
        <v>1</v>
      </c>
      <c r="F1672">
        <v>19</v>
      </c>
      <c r="G1672">
        <v>14</v>
      </c>
      <c r="H1672" t="s">
        <v>728</v>
      </c>
    </row>
    <row r="1673" spans="1:8" x14ac:dyDescent="0.35">
      <c r="A1673" t="str">
        <f t="shared" si="78"/>
        <v>14</v>
      </c>
      <c r="B1673" t="str">
        <f t="shared" si="79"/>
        <v>026</v>
      </c>
      <c r="C1673" t="str">
        <f t="shared" si="80"/>
        <v>Chacabuco</v>
      </c>
      <c r="D1673" t="s">
        <v>4583</v>
      </c>
      <c r="E1673">
        <v>3</v>
      </c>
      <c r="F1673">
        <v>59</v>
      </c>
      <c r="G1673">
        <v>14</v>
      </c>
      <c r="H1673" t="s">
        <v>728</v>
      </c>
    </row>
    <row r="1674" spans="1:8" x14ac:dyDescent="0.35">
      <c r="A1674" t="str">
        <f t="shared" si="78"/>
        <v>14</v>
      </c>
      <c r="B1674" t="str">
        <f t="shared" si="79"/>
        <v>026</v>
      </c>
      <c r="C1674" t="str">
        <f t="shared" si="80"/>
        <v>Chacabuco</v>
      </c>
      <c r="D1674" t="s">
        <v>4584</v>
      </c>
      <c r="E1674">
        <v>3</v>
      </c>
      <c r="F1674">
        <v>38</v>
      </c>
      <c r="G1674">
        <v>14</v>
      </c>
      <c r="H1674" t="s">
        <v>728</v>
      </c>
    </row>
    <row r="1675" spans="1:8" x14ac:dyDescent="0.35">
      <c r="A1675" t="str">
        <f t="shared" si="78"/>
        <v>14</v>
      </c>
      <c r="B1675" t="str">
        <f t="shared" si="79"/>
        <v>026</v>
      </c>
      <c r="C1675" t="str">
        <f t="shared" si="80"/>
        <v>Chacabuco</v>
      </c>
      <c r="D1675" t="s">
        <v>4585</v>
      </c>
      <c r="E1675">
        <v>1</v>
      </c>
      <c r="F1675">
        <v>19</v>
      </c>
      <c r="G1675">
        <v>14</v>
      </c>
      <c r="H1675" t="s">
        <v>728</v>
      </c>
    </row>
    <row r="1676" spans="1:8" x14ac:dyDescent="0.35">
      <c r="A1676" t="str">
        <f t="shared" si="78"/>
        <v>14</v>
      </c>
      <c r="B1676" t="str">
        <f t="shared" si="79"/>
        <v>128</v>
      </c>
      <c r="C1676" t="str">
        <f t="shared" si="80"/>
        <v>Florentino Ameghino</v>
      </c>
      <c r="D1676" t="s">
        <v>4586</v>
      </c>
      <c r="E1676">
        <v>1</v>
      </c>
      <c r="F1676">
        <v>16</v>
      </c>
      <c r="G1676">
        <v>14</v>
      </c>
      <c r="H1676" t="s">
        <v>2754</v>
      </c>
    </row>
    <row r="1677" spans="1:8" x14ac:dyDescent="0.35">
      <c r="A1677" t="str">
        <f t="shared" si="78"/>
        <v>14</v>
      </c>
      <c r="B1677" t="str">
        <f t="shared" si="79"/>
        <v>128</v>
      </c>
      <c r="C1677" t="str">
        <f t="shared" si="80"/>
        <v>Florentino Ameghino</v>
      </c>
      <c r="D1677" t="s">
        <v>4587</v>
      </c>
      <c r="E1677">
        <v>1</v>
      </c>
      <c r="F1677">
        <v>11</v>
      </c>
      <c r="G1677">
        <v>14</v>
      </c>
      <c r="H1677" t="s">
        <v>2754</v>
      </c>
    </row>
    <row r="1678" spans="1:8" x14ac:dyDescent="0.35">
      <c r="A1678" t="str">
        <f t="shared" si="78"/>
        <v>14</v>
      </c>
      <c r="B1678" t="str">
        <f t="shared" si="79"/>
        <v>128</v>
      </c>
      <c r="C1678" t="str">
        <f t="shared" si="80"/>
        <v>Florentino Ameghino</v>
      </c>
      <c r="D1678" t="s">
        <v>4588</v>
      </c>
      <c r="E1678">
        <v>1</v>
      </c>
      <c r="F1678">
        <v>15</v>
      </c>
      <c r="G1678">
        <v>14</v>
      </c>
      <c r="H1678" t="s">
        <v>2754</v>
      </c>
    </row>
    <row r="1679" spans="1:8" x14ac:dyDescent="0.35">
      <c r="A1679" t="str">
        <f t="shared" si="78"/>
        <v>14</v>
      </c>
      <c r="B1679" t="str">
        <f t="shared" si="79"/>
        <v>128</v>
      </c>
      <c r="C1679" t="str">
        <f t="shared" si="80"/>
        <v>Florentino Ameghino</v>
      </c>
      <c r="D1679" t="s">
        <v>4589</v>
      </c>
      <c r="E1679">
        <v>2</v>
      </c>
      <c r="F1679">
        <v>27</v>
      </c>
      <c r="G1679">
        <v>14</v>
      </c>
      <c r="H1679" t="s">
        <v>2754</v>
      </c>
    </row>
    <row r="1680" spans="1:8" x14ac:dyDescent="0.35">
      <c r="A1680" t="str">
        <f t="shared" si="78"/>
        <v>14</v>
      </c>
      <c r="B1680" t="str">
        <f t="shared" si="79"/>
        <v>035</v>
      </c>
      <c r="C1680" t="str">
        <f t="shared" si="80"/>
        <v>General Arenales</v>
      </c>
      <c r="D1680" t="s">
        <v>4590</v>
      </c>
      <c r="E1680">
        <v>1</v>
      </c>
      <c r="F1680">
        <v>12</v>
      </c>
      <c r="G1680">
        <v>14</v>
      </c>
      <c r="H1680" t="s">
        <v>897</v>
      </c>
    </row>
    <row r="1681" spans="1:8" x14ac:dyDescent="0.35">
      <c r="A1681" t="str">
        <f t="shared" si="78"/>
        <v>14</v>
      </c>
      <c r="B1681" t="str">
        <f t="shared" si="79"/>
        <v>035</v>
      </c>
      <c r="C1681" t="str">
        <f t="shared" si="80"/>
        <v>General Arenales</v>
      </c>
      <c r="D1681" t="s">
        <v>4591</v>
      </c>
      <c r="E1681">
        <v>1</v>
      </c>
      <c r="F1681">
        <v>18</v>
      </c>
      <c r="G1681">
        <v>14</v>
      </c>
      <c r="H1681" t="s">
        <v>897</v>
      </c>
    </row>
    <row r="1682" spans="1:8" x14ac:dyDescent="0.35">
      <c r="A1682" t="str">
        <f t="shared" si="78"/>
        <v>14</v>
      </c>
      <c r="B1682" t="str">
        <f t="shared" si="79"/>
        <v>035</v>
      </c>
      <c r="C1682" t="str">
        <f t="shared" si="80"/>
        <v>General Arenales</v>
      </c>
      <c r="D1682" t="s">
        <v>4592</v>
      </c>
      <c r="E1682">
        <v>1</v>
      </c>
      <c r="F1682">
        <v>5</v>
      </c>
      <c r="G1682">
        <v>14</v>
      </c>
      <c r="H1682" t="s">
        <v>897</v>
      </c>
    </row>
    <row r="1683" spans="1:8" x14ac:dyDescent="0.35">
      <c r="A1683" t="str">
        <f t="shared" si="78"/>
        <v>14</v>
      </c>
      <c r="B1683" t="str">
        <f t="shared" si="79"/>
        <v>035</v>
      </c>
      <c r="C1683" t="str">
        <f t="shared" si="80"/>
        <v>General Arenales</v>
      </c>
      <c r="D1683" t="s">
        <v>4593</v>
      </c>
      <c r="E1683">
        <v>1</v>
      </c>
      <c r="F1683">
        <v>18</v>
      </c>
      <c r="G1683">
        <v>14</v>
      </c>
      <c r="H1683" t="s">
        <v>897</v>
      </c>
    </row>
    <row r="1684" spans="1:8" x14ac:dyDescent="0.35">
      <c r="A1684" t="str">
        <f t="shared" si="78"/>
        <v>14</v>
      </c>
      <c r="B1684" t="str">
        <f t="shared" si="79"/>
        <v>035</v>
      </c>
      <c r="C1684" t="str">
        <f t="shared" si="80"/>
        <v>General Arenales</v>
      </c>
      <c r="D1684" t="s">
        <v>4594</v>
      </c>
      <c r="E1684">
        <v>1</v>
      </c>
      <c r="F1684">
        <v>20</v>
      </c>
      <c r="G1684">
        <v>14</v>
      </c>
      <c r="H1684" t="s">
        <v>897</v>
      </c>
    </row>
    <row r="1685" spans="1:8" x14ac:dyDescent="0.35">
      <c r="A1685" t="str">
        <f t="shared" si="78"/>
        <v>14</v>
      </c>
      <c r="B1685" t="str">
        <f t="shared" si="79"/>
        <v>035</v>
      </c>
      <c r="C1685" t="str">
        <f t="shared" si="80"/>
        <v>General Arenales</v>
      </c>
      <c r="D1685" t="s">
        <v>4595</v>
      </c>
      <c r="E1685">
        <v>2</v>
      </c>
      <c r="F1685">
        <v>21</v>
      </c>
      <c r="G1685">
        <v>14</v>
      </c>
      <c r="H1685" t="s">
        <v>897</v>
      </c>
    </row>
    <row r="1686" spans="1:8" x14ac:dyDescent="0.35">
      <c r="A1686" t="str">
        <f t="shared" si="78"/>
        <v>14</v>
      </c>
      <c r="B1686" t="str">
        <f t="shared" si="79"/>
        <v>042</v>
      </c>
      <c r="C1686" t="str">
        <f t="shared" si="80"/>
        <v>General Pinto</v>
      </c>
      <c r="D1686" t="s">
        <v>4596</v>
      </c>
      <c r="E1686">
        <v>3</v>
      </c>
      <c r="F1686">
        <v>44</v>
      </c>
      <c r="G1686">
        <v>14</v>
      </c>
      <c r="H1686" t="s">
        <v>937</v>
      </c>
    </row>
    <row r="1687" spans="1:8" x14ac:dyDescent="0.35">
      <c r="A1687" t="str">
        <f t="shared" si="78"/>
        <v>14</v>
      </c>
      <c r="B1687" t="str">
        <f t="shared" si="79"/>
        <v>042</v>
      </c>
      <c r="C1687" t="str">
        <f t="shared" si="80"/>
        <v>General Pinto</v>
      </c>
      <c r="D1687" t="s">
        <v>4597</v>
      </c>
      <c r="E1687">
        <v>4</v>
      </c>
      <c r="F1687">
        <v>63</v>
      </c>
      <c r="G1687">
        <v>14</v>
      </c>
      <c r="H1687" t="s">
        <v>937</v>
      </c>
    </row>
    <row r="1688" spans="1:8" x14ac:dyDescent="0.35">
      <c r="A1688" t="str">
        <f t="shared" si="78"/>
        <v>14</v>
      </c>
      <c r="B1688" t="str">
        <f t="shared" si="79"/>
        <v>048</v>
      </c>
      <c r="C1688" t="str">
        <f t="shared" si="80"/>
        <v>General Viamonte</v>
      </c>
      <c r="D1688" t="s">
        <v>4598</v>
      </c>
      <c r="E1688">
        <v>3</v>
      </c>
      <c r="F1688">
        <v>59</v>
      </c>
      <c r="G1688">
        <v>14</v>
      </c>
      <c r="H1688" t="s">
        <v>1180</v>
      </c>
    </row>
    <row r="1689" spans="1:8" x14ac:dyDescent="0.35">
      <c r="A1689" t="str">
        <f t="shared" si="78"/>
        <v>14</v>
      </c>
      <c r="B1689" t="str">
        <f t="shared" si="79"/>
        <v>048</v>
      </c>
      <c r="C1689" t="str">
        <f t="shared" si="80"/>
        <v>General Viamonte</v>
      </c>
      <c r="D1689" t="s">
        <v>4599</v>
      </c>
      <c r="E1689">
        <v>3</v>
      </c>
      <c r="F1689">
        <v>47</v>
      </c>
      <c r="G1689">
        <v>14</v>
      </c>
      <c r="H1689" t="s">
        <v>1180</v>
      </c>
    </row>
    <row r="1690" spans="1:8" x14ac:dyDescent="0.35">
      <c r="A1690" t="str">
        <f t="shared" si="78"/>
        <v>14</v>
      </c>
      <c r="B1690" t="str">
        <f t="shared" si="79"/>
        <v>048</v>
      </c>
      <c r="C1690" t="str">
        <f t="shared" si="80"/>
        <v>General Viamonte</v>
      </c>
      <c r="D1690" t="s">
        <v>4600</v>
      </c>
      <c r="E1690">
        <v>1</v>
      </c>
      <c r="F1690">
        <v>15</v>
      </c>
      <c r="G1690">
        <v>14</v>
      </c>
      <c r="H1690" t="s">
        <v>1180</v>
      </c>
    </row>
    <row r="1691" spans="1:8" x14ac:dyDescent="0.35">
      <c r="A1691" t="str">
        <f t="shared" si="78"/>
        <v>14</v>
      </c>
      <c r="B1691" t="str">
        <f t="shared" si="79"/>
        <v>048</v>
      </c>
      <c r="C1691" t="str">
        <f t="shared" si="80"/>
        <v>General Viamonte</v>
      </c>
      <c r="D1691" t="s">
        <v>4601</v>
      </c>
      <c r="E1691">
        <v>1</v>
      </c>
      <c r="F1691">
        <v>10</v>
      </c>
      <c r="G1691">
        <v>14</v>
      </c>
      <c r="H1691" t="s">
        <v>1180</v>
      </c>
    </row>
    <row r="1692" spans="1:8" x14ac:dyDescent="0.35">
      <c r="A1692" t="str">
        <f t="shared" si="78"/>
        <v>14</v>
      </c>
      <c r="B1692" t="str">
        <f t="shared" si="79"/>
        <v>048</v>
      </c>
      <c r="C1692" t="str">
        <f t="shared" si="80"/>
        <v>General Viamonte</v>
      </c>
      <c r="D1692" t="s">
        <v>4602</v>
      </c>
      <c r="E1692">
        <v>1</v>
      </c>
      <c r="F1692">
        <v>4</v>
      </c>
      <c r="G1692">
        <v>14</v>
      </c>
      <c r="H1692" t="s">
        <v>1180</v>
      </c>
    </row>
    <row r="1693" spans="1:8" x14ac:dyDescent="0.35">
      <c r="A1693" t="str">
        <f t="shared" si="78"/>
        <v>14</v>
      </c>
      <c r="B1693" t="str">
        <f t="shared" si="79"/>
        <v>048</v>
      </c>
      <c r="C1693" t="str">
        <f t="shared" si="80"/>
        <v>General Viamonte</v>
      </c>
      <c r="D1693" t="s">
        <v>4603</v>
      </c>
      <c r="E1693">
        <v>1</v>
      </c>
      <c r="F1693">
        <v>20</v>
      </c>
      <c r="G1693">
        <v>14</v>
      </c>
      <c r="H1693" t="s">
        <v>1180</v>
      </c>
    </row>
    <row r="1694" spans="1:8" x14ac:dyDescent="0.35">
      <c r="A1694" t="str">
        <f t="shared" si="78"/>
        <v>14</v>
      </c>
      <c r="B1694" t="str">
        <f t="shared" si="79"/>
        <v>053</v>
      </c>
      <c r="C1694" t="str">
        <f t="shared" si="80"/>
        <v>Junín</v>
      </c>
      <c r="D1694" t="s">
        <v>4604</v>
      </c>
      <c r="E1694">
        <v>1</v>
      </c>
      <c r="F1694">
        <v>16</v>
      </c>
      <c r="G1694">
        <v>14</v>
      </c>
      <c r="H1694" t="s">
        <v>1218</v>
      </c>
    </row>
    <row r="1695" spans="1:8" x14ac:dyDescent="0.35">
      <c r="A1695" t="str">
        <f t="shared" si="78"/>
        <v>14</v>
      </c>
      <c r="B1695" t="str">
        <f t="shared" si="79"/>
        <v>053</v>
      </c>
      <c r="C1695" t="str">
        <f t="shared" si="80"/>
        <v>Junín</v>
      </c>
      <c r="D1695" t="s">
        <v>4605</v>
      </c>
      <c r="E1695">
        <v>1</v>
      </c>
      <c r="F1695">
        <v>17</v>
      </c>
      <c r="G1695">
        <v>14</v>
      </c>
      <c r="H1695" t="s">
        <v>1218</v>
      </c>
    </row>
    <row r="1696" spans="1:8" x14ac:dyDescent="0.35">
      <c r="A1696" t="str">
        <f t="shared" si="78"/>
        <v>14</v>
      </c>
      <c r="B1696" t="str">
        <f t="shared" si="79"/>
        <v>053</v>
      </c>
      <c r="C1696" t="str">
        <f t="shared" si="80"/>
        <v>Junín</v>
      </c>
      <c r="D1696" t="s">
        <v>4606</v>
      </c>
      <c r="E1696">
        <v>3</v>
      </c>
      <c r="F1696">
        <v>61</v>
      </c>
      <c r="G1696">
        <v>14</v>
      </c>
      <c r="H1696" t="s">
        <v>1218</v>
      </c>
    </row>
    <row r="1697" spans="1:8" x14ac:dyDescent="0.35">
      <c r="A1697" t="str">
        <f t="shared" si="78"/>
        <v>14</v>
      </c>
      <c r="B1697" t="str">
        <f t="shared" si="79"/>
        <v>053</v>
      </c>
      <c r="C1697" t="str">
        <f t="shared" si="80"/>
        <v>Junín</v>
      </c>
      <c r="D1697" t="s">
        <v>4607</v>
      </c>
      <c r="E1697">
        <v>2</v>
      </c>
      <c r="F1697">
        <v>38</v>
      </c>
      <c r="G1697">
        <v>14</v>
      </c>
      <c r="H1697" t="s">
        <v>1218</v>
      </c>
    </row>
    <row r="1698" spans="1:8" x14ac:dyDescent="0.35">
      <c r="A1698" t="str">
        <f t="shared" si="78"/>
        <v>14</v>
      </c>
      <c r="B1698" t="str">
        <f t="shared" si="79"/>
        <v>053</v>
      </c>
      <c r="C1698" t="str">
        <f t="shared" si="80"/>
        <v>Junín</v>
      </c>
      <c r="D1698" t="s">
        <v>4608</v>
      </c>
      <c r="E1698">
        <v>1</v>
      </c>
      <c r="F1698">
        <v>20</v>
      </c>
      <c r="G1698">
        <v>14</v>
      </c>
      <c r="H1698" t="s">
        <v>1218</v>
      </c>
    </row>
    <row r="1699" spans="1:8" x14ac:dyDescent="0.35">
      <c r="A1699" t="str">
        <f t="shared" si="78"/>
        <v>14</v>
      </c>
      <c r="B1699" t="str">
        <f t="shared" si="79"/>
        <v>053</v>
      </c>
      <c r="C1699" t="str">
        <f t="shared" si="80"/>
        <v>Junín</v>
      </c>
      <c r="D1699" t="s">
        <v>4609</v>
      </c>
      <c r="E1699">
        <v>1</v>
      </c>
      <c r="F1699">
        <v>16</v>
      </c>
      <c r="G1699">
        <v>14</v>
      </c>
      <c r="H1699" t="s">
        <v>1218</v>
      </c>
    </row>
    <row r="1700" spans="1:8" x14ac:dyDescent="0.35">
      <c r="A1700" t="str">
        <f t="shared" si="78"/>
        <v>14</v>
      </c>
      <c r="B1700" t="str">
        <f t="shared" si="79"/>
        <v>053</v>
      </c>
      <c r="C1700" t="str">
        <f t="shared" si="80"/>
        <v>Junín</v>
      </c>
      <c r="D1700" t="s">
        <v>4610</v>
      </c>
      <c r="E1700">
        <v>1</v>
      </c>
      <c r="F1700">
        <v>19</v>
      </c>
      <c r="G1700">
        <v>14</v>
      </c>
      <c r="H1700" t="s">
        <v>1218</v>
      </c>
    </row>
    <row r="1701" spans="1:8" x14ac:dyDescent="0.35">
      <c r="A1701" t="str">
        <f t="shared" si="78"/>
        <v>14</v>
      </c>
      <c r="B1701" t="str">
        <f t="shared" si="79"/>
        <v>053</v>
      </c>
      <c r="C1701" t="str">
        <f t="shared" si="80"/>
        <v>Junín</v>
      </c>
      <c r="D1701" t="s">
        <v>4611</v>
      </c>
      <c r="E1701">
        <v>1</v>
      </c>
      <c r="F1701">
        <v>7</v>
      </c>
      <c r="G1701">
        <v>14</v>
      </c>
      <c r="H1701" t="s">
        <v>1218</v>
      </c>
    </row>
    <row r="1702" spans="1:8" x14ac:dyDescent="0.35">
      <c r="A1702" t="str">
        <f t="shared" si="78"/>
        <v>14</v>
      </c>
      <c r="B1702" t="str">
        <f t="shared" si="79"/>
        <v>053</v>
      </c>
      <c r="C1702" t="str">
        <f t="shared" si="80"/>
        <v>Junín</v>
      </c>
      <c r="D1702" t="s">
        <v>4612</v>
      </c>
      <c r="E1702">
        <v>1</v>
      </c>
      <c r="F1702">
        <v>20</v>
      </c>
      <c r="G1702">
        <v>14</v>
      </c>
      <c r="H1702" t="s">
        <v>1218</v>
      </c>
    </row>
    <row r="1703" spans="1:8" x14ac:dyDescent="0.35">
      <c r="A1703" t="str">
        <f t="shared" si="78"/>
        <v>14</v>
      </c>
      <c r="B1703" t="str">
        <f t="shared" si="79"/>
        <v>053</v>
      </c>
      <c r="C1703" t="str">
        <f t="shared" si="80"/>
        <v>Junín</v>
      </c>
      <c r="D1703" t="s">
        <v>4613</v>
      </c>
      <c r="E1703">
        <v>1</v>
      </c>
      <c r="F1703">
        <v>24</v>
      </c>
      <c r="G1703">
        <v>14</v>
      </c>
      <c r="H1703" t="s">
        <v>1218</v>
      </c>
    </row>
    <row r="1704" spans="1:8" x14ac:dyDescent="0.35">
      <c r="A1704" t="str">
        <f t="shared" si="78"/>
        <v>14</v>
      </c>
      <c r="B1704" t="str">
        <f t="shared" si="79"/>
        <v>053</v>
      </c>
      <c r="C1704" t="str">
        <f t="shared" si="80"/>
        <v>Junín</v>
      </c>
      <c r="D1704" t="s">
        <v>4614</v>
      </c>
      <c r="E1704">
        <v>1</v>
      </c>
      <c r="F1704">
        <v>17</v>
      </c>
      <c r="G1704">
        <v>14</v>
      </c>
      <c r="H1704" t="s">
        <v>1218</v>
      </c>
    </row>
    <row r="1705" spans="1:8" x14ac:dyDescent="0.35">
      <c r="A1705" t="str">
        <f t="shared" si="78"/>
        <v>14</v>
      </c>
      <c r="B1705" t="str">
        <f t="shared" si="79"/>
        <v>053</v>
      </c>
      <c r="C1705" t="str">
        <f t="shared" si="80"/>
        <v>Junín</v>
      </c>
      <c r="D1705" t="s">
        <v>4615</v>
      </c>
      <c r="E1705">
        <v>1</v>
      </c>
      <c r="F1705">
        <v>12</v>
      </c>
      <c r="G1705">
        <v>14</v>
      </c>
      <c r="H1705" t="s">
        <v>1218</v>
      </c>
    </row>
    <row r="1706" spans="1:8" x14ac:dyDescent="0.35">
      <c r="A1706" t="str">
        <f t="shared" si="78"/>
        <v>14</v>
      </c>
      <c r="B1706" t="str">
        <f t="shared" si="79"/>
        <v>058</v>
      </c>
      <c r="C1706" t="str">
        <f t="shared" si="80"/>
        <v>Leandro N. Alem</v>
      </c>
      <c r="D1706" t="s">
        <v>3729</v>
      </c>
      <c r="E1706">
        <v>1</v>
      </c>
      <c r="F1706">
        <v>19</v>
      </c>
      <c r="G1706">
        <v>14</v>
      </c>
      <c r="H1706" t="s">
        <v>4616</v>
      </c>
    </row>
    <row r="1707" spans="1:8" x14ac:dyDescent="0.35">
      <c r="A1707" t="str">
        <f t="shared" si="78"/>
        <v>14</v>
      </c>
      <c r="B1707" t="str">
        <f t="shared" si="79"/>
        <v>058</v>
      </c>
      <c r="C1707" t="str">
        <f t="shared" si="80"/>
        <v>Leandro N. Alem</v>
      </c>
      <c r="D1707" t="s">
        <v>4617</v>
      </c>
      <c r="E1707">
        <v>1</v>
      </c>
      <c r="F1707">
        <v>9</v>
      </c>
      <c r="G1707">
        <v>14</v>
      </c>
      <c r="H1707" t="s">
        <v>4616</v>
      </c>
    </row>
    <row r="1708" spans="1:8" x14ac:dyDescent="0.35">
      <c r="A1708" t="str">
        <f t="shared" si="78"/>
        <v>14</v>
      </c>
      <c r="B1708" t="str">
        <f t="shared" si="79"/>
        <v>058</v>
      </c>
      <c r="C1708" t="str">
        <f t="shared" si="80"/>
        <v>Leandro N. Alem</v>
      </c>
      <c r="D1708" t="s">
        <v>4618</v>
      </c>
      <c r="E1708">
        <v>1</v>
      </c>
      <c r="F1708">
        <v>26</v>
      </c>
      <c r="G1708">
        <v>14</v>
      </c>
      <c r="H1708" t="s">
        <v>4616</v>
      </c>
    </row>
    <row r="1709" spans="1:8" x14ac:dyDescent="0.35">
      <c r="A1709" t="str">
        <f t="shared" si="78"/>
        <v>14</v>
      </c>
      <c r="B1709" t="str">
        <f t="shared" si="79"/>
        <v>058</v>
      </c>
      <c r="C1709" t="str">
        <f t="shared" si="80"/>
        <v>Leandro N. Alem</v>
      </c>
      <c r="D1709" t="s">
        <v>4619</v>
      </c>
      <c r="E1709">
        <v>1</v>
      </c>
      <c r="F1709">
        <v>30</v>
      </c>
      <c r="G1709">
        <v>14</v>
      </c>
      <c r="H1709" t="s">
        <v>4616</v>
      </c>
    </row>
    <row r="1710" spans="1:8" x14ac:dyDescent="0.35">
      <c r="A1710" t="str">
        <f t="shared" si="78"/>
        <v>14</v>
      </c>
      <c r="B1710" t="str">
        <f t="shared" si="79"/>
        <v>058</v>
      </c>
      <c r="C1710" t="str">
        <f t="shared" si="80"/>
        <v>Leandro N. Alem</v>
      </c>
      <c r="D1710" t="s">
        <v>4620</v>
      </c>
      <c r="E1710">
        <v>1</v>
      </c>
      <c r="F1710">
        <v>30</v>
      </c>
      <c r="G1710">
        <v>14</v>
      </c>
      <c r="H1710" t="s">
        <v>4616</v>
      </c>
    </row>
    <row r="1711" spans="1:8" x14ac:dyDescent="0.35">
      <c r="A1711" t="str">
        <f t="shared" si="78"/>
        <v>14</v>
      </c>
      <c r="B1711" t="str">
        <f t="shared" si="79"/>
        <v>058</v>
      </c>
      <c r="C1711" t="str">
        <f t="shared" si="80"/>
        <v>Leandro N. Alem</v>
      </c>
      <c r="D1711" t="s">
        <v>4621</v>
      </c>
      <c r="E1711">
        <v>1</v>
      </c>
      <c r="F1711">
        <v>30</v>
      </c>
      <c r="G1711">
        <v>14</v>
      </c>
      <c r="H1711" t="s">
        <v>4616</v>
      </c>
    </row>
    <row r="1712" spans="1:8" x14ac:dyDescent="0.35">
      <c r="A1712" t="str">
        <f t="shared" si="78"/>
        <v>14</v>
      </c>
      <c r="B1712" t="str">
        <f t="shared" si="79"/>
        <v>059</v>
      </c>
      <c r="C1712" t="str">
        <f t="shared" si="80"/>
        <v>Lincoln</v>
      </c>
      <c r="D1712" t="s">
        <v>4622</v>
      </c>
      <c r="E1712">
        <v>6</v>
      </c>
      <c r="F1712">
        <v>127</v>
      </c>
      <c r="G1712">
        <v>14</v>
      </c>
      <c r="H1712" t="s">
        <v>1331</v>
      </c>
    </row>
    <row r="1713" spans="1:8" x14ac:dyDescent="0.35">
      <c r="A1713" t="str">
        <f t="shared" si="78"/>
        <v>14</v>
      </c>
      <c r="B1713" t="str">
        <f t="shared" si="79"/>
        <v>059</v>
      </c>
      <c r="C1713" t="str">
        <f t="shared" si="80"/>
        <v>Lincoln</v>
      </c>
      <c r="D1713" t="s">
        <v>4623</v>
      </c>
      <c r="E1713">
        <v>1</v>
      </c>
      <c r="F1713">
        <v>9</v>
      </c>
      <c r="G1713">
        <v>14</v>
      </c>
      <c r="H1713" t="s">
        <v>1331</v>
      </c>
    </row>
    <row r="1714" spans="1:8" x14ac:dyDescent="0.35">
      <c r="A1714" t="str">
        <f t="shared" si="78"/>
        <v>15</v>
      </c>
      <c r="B1714" t="str">
        <f t="shared" si="79"/>
        <v>076</v>
      </c>
      <c r="C1714" t="str">
        <f t="shared" si="80"/>
        <v>9 de Julio</v>
      </c>
      <c r="D1714" t="s">
        <v>4625</v>
      </c>
      <c r="E1714">
        <v>1</v>
      </c>
      <c r="F1714">
        <v>7</v>
      </c>
      <c r="G1714">
        <v>15</v>
      </c>
      <c r="H1714" t="s">
        <v>4624</v>
      </c>
    </row>
    <row r="1715" spans="1:8" x14ac:dyDescent="0.35">
      <c r="A1715" t="str">
        <f t="shared" si="78"/>
        <v>15</v>
      </c>
      <c r="B1715" t="str">
        <f t="shared" si="79"/>
        <v>076</v>
      </c>
      <c r="C1715" t="str">
        <f t="shared" si="80"/>
        <v>9 de Julio</v>
      </c>
      <c r="D1715" t="s">
        <v>4626</v>
      </c>
      <c r="E1715">
        <v>1</v>
      </c>
      <c r="F1715">
        <v>10</v>
      </c>
      <c r="G1715">
        <v>15</v>
      </c>
      <c r="H1715" t="s">
        <v>4624</v>
      </c>
    </row>
    <row r="1716" spans="1:8" x14ac:dyDescent="0.35">
      <c r="A1716" t="str">
        <f t="shared" si="78"/>
        <v>15</v>
      </c>
      <c r="B1716" t="str">
        <f t="shared" si="79"/>
        <v>076</v>
      </c>
      <c r="C1716" t="str">
        <f t="shared" si="80"/>
        <v>9 de Julio</v>
      </c>
      <c r="D1716" t="s">
        <v>4627</v>
      </c>
      <c r="E1716">
        <v>1</v>
      </c>
      <c r="F1716">
        <v>7</v>
      </c>
      <c r="G1716">
        <v>15</v>
      </c>
      <c r="H1716" t="s">
        <v>4624</v>
      </c>
    </row>
    <row r="1717" spans="1:8" x14ac:dyDescent="0.35">
      <c r="A1717" t="str">
        <f t="shared" si="78"/>
        <v>15</v>
      </c>
      <c r="B1717" t="str">
        <f t="shared" si="79"/>
        <v>076</v>
      </c>
      <c r="C1717" t="str">
        <f t="shared" si="80"/>
        <v>9 de Julio</v>
      </c>
      <c r="D1717" t="s">
        <v>4628</v>
      </c>
      <c r="E1717">
        <v>1</v>
      </c>
      <c r="F1717">
        <v>21</v>
      </c>
      <c r="G1717">
        <v>15</v>
      </c>
      <c r="H1717" t="s">
        <v>4624</v>
      </c>
    </row>
    <row r="1718" spans="1:8" x14ac:dyDescent="0.35">
      <c r="A1718" t="str">
        <f t="shared" si="78"/>
        <v>15</v>
      </c>
      <c r="B1718" t="str">
        <f t="shared" si="79"/>
        <v>076</v>
      </c>
      <c r="C1718" t="str">
        <f t="shared" si="80"/>
        <v>9 de Julio</v>
      </c>
      <c r="D1718" t="s">
        <v>4629</v>
      </c>
      <c r="E1718">
        <v>1</v>
      </c>
      <c r="F1718">
        <v>15</v>
      </c>
      <c r="G1718">
        <v>15</v>
      </c>
      <c r="H1718" t="s">
        <v>4624</v>
      </c>
    </row>
    <row r="1719" spans="1:8" x14ac:dyDescent="0.35">
      <c r="A1719" t="str">
        <f t="shared" si="78"/>
        <v>15</v>
      </c>
      <c r="B1719" t="str">
        <f t="shared" si="79"/>
        <v>003</v>
      </c>
      <c r="C1719" t="str">
        <f t="shared" si="80"/>
        <v>Alberti</v>
      </c>
      <c r="D1719" t="s">
        <v>4630</v>
      </c>
      <c r="E1719">
        <v>1</v>
      </c>
      <c r="F1719">
        <v>23</v>
      </c>
      <c r="G1719">
        <v>15</v>
      </c>
      <c r="H1719" t="s">
        <v>245</v>
      </c>
    </row>
    <row r="1720" spans="1:8" x14ac:dyDescent="0.35">
      <c r="A1720" t="str">
        <f t="shared" si="78"/>
        <v>15</v>
      </c>
      <c r="B1720" t="str">
        <f t="shared" si="79"/>
        <v>003</v>
      </c>
      <c r="C1720" t="str">
        <f t="shared" si="80"/>
        <v>Alberti</v>
      </c>
      <c r="D1720" t="s">
        <v>4631</v>
      </c>
      <c r="E1720">
        <v>1</v>
      </c>
      <c r="F1720">
        <v>13</v>
      </c>
      <c r="G1720">
        <v>15</v>
      </c>
      <c r="H1720" t="s">
        <v>245</v>
      </c>
    </row>
    <row r="1721" spans="1:8" x14ac:dyDescent="0.35">
      <c r="A1721" t="str">
        <f t="shared" si="78"/>
        <v>15</v>
      </c>
      <c r="B1721" t="str">
        <f t="shared" si="79"/>
        <v>003</v>
      </c>
      <c r="C1721" t="str">
        <f t="shared" si="80"/>
        <v>Alberti</v>
      </c>
      <c r="D1721" t="s">
        <v>4632</v>
      </c>
      <c r="E1721">
        <v>1</v>
      </c>
      <c r="F1721">
        <v>15</v>
      </c>
      <c r="G1721">
        <v>15</v>
      </c>
      <c r="H1721" t="s">
        <v>245</v>
      </c>
    </row>
    <row r="1722" spans="1:8" x14ac:dyDescent="0.35">
      <c r="A1722" t="str">
        <f t="shared" si="78"/>
        <v>15</v>
      </c>
      <c r="B1722" t="str">
        <f t="shared" si="79"/>
        <v>013</v>
      </c>
      <c r="C1722" t="str">
        <f t="shared" si="80"/>
        <v>Bragado</v>
      </c>
      <c r="D1722" t="s">
        <v>4633</v>
      </c>
      <c r="E1722">
        <v>1</v>
      </c>
      <c r="F1722">
        <v>9</v>
      </c>
      <c r="G1722">
        <v>15</v>
      </c>
      <c r="H1722" t="s">
        <v>591</v>
      </c>
    </row>
    <row r="1723" spans="1:8" x14ac:dyDescent="0.35">
      <c r="A1723" t="str">
        <f t="shared" si="78"/>
        <v>15</v>
      </c>
      <c r="B1723" t="str">
        <f t="shared" si="79"/>
        <v>013</v>
      </c>
      <c r="C1723" t="str">
        <f t="shared" si="80"/>
        <v>Bragado</v>
      </c>
      <c r="D1723" t="s">
        <v>4634</v>
      </c>
      <c r="E1723">
        <v>1</v>
      </c>
      <c r="F1723">
        <v>9</v>
      </c>
      <c r="G1723">
        <v>15</v>
      </c>
      <c r="H1723" t="s">
        <v>591</v>
      </c>
    </row>
    <row r="1724" spans="1:8" x14ac:dyDescent="0.35">
      <c r="A1724" t="str">
        <f t="shared" si="78"/>
        <v>15</v>
      </c>
      <c r="B1724" t="str">
        <f t="shared" si="79"/>
        <v>013</v>
      </c>
      <c r="C1724" t="str">
        <f t="shared" si="80"/>
        <v>Bragado</v>
      </c>
      <c r="D1724" t="s">
        <v>4635</v>
      </c>
      <c r="E1724">
        <v>3</v>
      </c>
      <c r="F1724">
        <v>64</v>
      </c>
      <c r="G1724">
        <v>15</v>
      </c>
      <c r="H1724" t="s">
        <v>591</v>
      </c>
    </row>
    <row r="1725" spans="1:8" x14ac:dyDescent="0.35">
      <c r="A1725" t="str">
        <f t="shared" si="78"/>
        <v>15</v>
      </c>
      <c r="B1725" t="str">
        <f t="shared" si="79"/>
        <v>013</v>
      </c>
      <c r="C1725" t="str">
        <f t="shared" si="80"/>
        <v>Bragado</v>
      </c>
      <c r="D1725" t="s">
        <v>4636</v>
      </c>
      <c r="E1725">
        <v>1</v>
      </c>
      <c r="F1725">
        <v>9</v>
      </c>
      <c r="G1725">
        <v>15</v>
      </c>
      <c r="H1725" t="s">
        <v>591</v>
      </c>
    </row>
    <row r="1726" spans="1:8" x14ac:dyDescent="0.35">
      <c r="A1726" t="str">
        <f t="shared" si="78"/>
        <v>15</v>
      </c>
      <c r="B1726" t="str">
        <f t="shared" si="79"/>
        <v>013</v>
      </c>
      <c r="C1726" t="str">
        <f t="shared" si="80"/>
        <v>Bragado</v>
      </c>
      <c r="D1726" t="s">
        <v>2451</v>
      </c>
      <c r="E1726">
        <v>1</v>
      </c>
      <c r="F1726">
        <v>9</v>
      </c>
      <c r="G1726">
        <v>15</v>
      </c>
      <c r="H1726" t="s">
        <v>591</v>
      </c>
    </row>
    <row r="1727" spans="1:8" x14ac:dyDescent="0.35">
      <c r="A1727" t="str">
        <f t="shared" si="78"/>
        <v>15</v>
      </c>
      <c r="B1727" t="str">
        <f t="shared" si="79"/>
        <v>013</v>
      </c>
      <c r="C1727" t="str">
        <f t="shared" si="80"/>
        <v>Bragado</v>
      </c>
      <c r="D1727" t="s">
        <v>4637</v>
      </c>
      <c r="E1727">
        <v>1</v>
      </c>
      <c r="F1727">
        <v>5</v>
      </c>
      <c r="G1727">
        <v>15</v>
      </c>
      <c r="H1727" t="s">
        <v>591</v>
      </c>
    </row>
    <row r="1728" spans="1:8" x14ac:dyDescent="0.35">
      <c r="A1728" t="str">
        <f t="shared" si="78"/>
        <v>15</v>
      </c>
      <c r="B1728" t="str">
        <f t="shared" si="79"/>
        <v>013</v>
      </c>
      <c r="C1728" t="str">
        <f t="shared" si="80"/>
        <v>Bragado</v>
      </c>
      <c r="D1728" t="s">
        <v>4638</v>
      </c>
      <c r="E1728">
        <v>1</v>
      </c>
      <c r="F1728">
        <v>10</v>
      </c>
      <c r="G1728">
        <v>15</v>
      </c>
      <c r="H1728" t="s">
        <v>591</v>
      </c>
    </row>
    <row r="1729" spans="1:8" x14ac:dyDescent="0.35">
      <c r="A1729" t="str">
        <f t="shared" si="78"/>
        <v>15</v>
      </c>
      <c r="B1729" t="str">
        <f t="shared" si="79"/>
        <v>013</v>
      </c>
      <c r="C1729" t="str">
        <f t="shared" si="80"/>
        <v>Bragado</v>
      </c>
      <c r="D1729" t="s">
        <v>4639</v>
      </c>
      <c r="E1729">
        <v>1</v>
      </c>
      <c r="F1729">
        <v>8</v>
      </c>
      <c r="G1729">
        <v>15</v>
      </c>
      <c r="H1729" t="s">
        <v>591</v>
      </c>
    </row>
    <row r="1730" spans="1:8" x14ac:dyDescent="0.35">
      <c r="A1730" t="str">
        <f t="shared" si="78"/>
        <v>15</v>
      </c>
      <c r="B1730" t="str">
        <f t="shared" si="79"/>
        <v>017</v>
      </c>
      <c r="C1730" t="str">
        <f t="shared" si="80"/>
        <v>Carlos Casares</v>
      </c>
      <c r="D1730" t="s">
        <v>4640</v>
      </c>
      <c r="E1730">
        <v>1</v>
      </c>
      <c r="F1730">
        <v>26</v>
      </c>
      <c r="G1730">
        <v>15</v>
      </c>
      <c r="H1730" t="s">
        <v>655</v>
      </c>
    </row>
    <row r="1731" spans="1:8" x14ac:dyDescent="0.35">
      <c r="A1731" t="str">
        <f t="shared" ref="A1731:A1794" si="81">+VLOOKUP(H1731,$K:$N,2,FALSE)</f>
        <v>15</v>
      </c>
      <c r="B1731" t="str">
        <f t="shared" ref="B1731:B1794" si="82">+VLOOKUP(H1731,$K:$N,3,FALSE)</f>
        <v>017</v>
      </c>
      <c r="C1731" t="str">
        <f t="shared" ref="C1731:C1794" si="83">+VLOOKUP(H1731,$K:$N,4,FALSE)</f>
        <v>Carlos Casares</v>
      </c>
      <c r="D1731" t="s">
        <v>4641</v>
      </c>
      <c r="E1731">
        <v>1</v>
      </c>
      <c r="F1731">
        <v>6</v>
      </c>
      <c r="G1731">
        <v>15</v>
      </c>
      <c r="H1731" t="s">
        <v>655</v>
      </c>
    </row>
    <row r="1732" spans="1:8" x14ac:dyDescent="0.35">
      <c r="A1732" t="str">
        <f t="shared" si="81"/>
        <v>15</v>
      </c>
      <c r="B1732" t="str">
        <f t="shared" si="82"/>
        <v>017</v>
      </c>
      <c r="C1732" t="str">
        <f t="shared" si="83"/>
        <v>Carlos Casares</v>
      </c>
      <c r="D1732" t="s">
        <v>4642</v>
      </c>
      <c r="E1732">
        <v>1</v>
      </c>
      <c r="F1732">
        <v>4</v>
      </c>
      <c r="G1732">
        <v>15</v>
      </c>
      <c r="H1732" t="s">
        <v>655</v>
      </c>
    </row>
    <row r="1733" spans="1:8" x14ac:dyDescent="0.35">
      <c r="A1733" t="str">
        <f t="shared" si="81"/>
        <v>15</v>
      </c>
      <c r="B1733" t="str">
        <f t="shared" si="82"/>
        <v>017</v>
      </c>
      <c r="C1733" t="str">
        <f t="shared" si="83"/>
        <v>Carlos Casares</v>
      </c>
      <c r="D1733" t="s">
        <v>4643</v>
      </c>
      <c r="E1733">
        <v>1</v>
      </c>
      <c r="F1733">
        <v>2</v>
      </c>
      <c r="G1733">
        <v>15</v>
      </c>
      <c r="H1733" t="s">
        <v>655</v>
      </c>
    </row>
    <row r="1734" spans="1:8" x14ac:dyDescent="0.35">
      <c r="A1734" t="str">
        <f t="shared" si="81"/>
        <v>15</v>
      </c>
      <c r="B1734" t="str">
        <f t="shared" si="82"/>
        <v>017</v>
      </c>
      <c r="C1734" t="str">
        <f t="shared" si="83"/>
        <v>Carlos Casares</v>
      </c>
      <c r="D1734" t="s">
        <v>4644</v>
      </c>
      <c r="E1734">
        <v>1</v>
      </c>
      <c r="F1734">
        <v>3</v>
      </c>
      <c r="G1734">
        <v>15</v>
      </c>
      <c r="H1734" t="s">
        <v>655</v>
      </c>
    </row>
    <row r="1735" spans="1:8" x14ac:dyDescent="0.35">
      <c r="A1735" t="str">
        <f t="shared" si="81"/>
        <v>15</v>
      </c>
      <c r="B1735" t="str">
        <f t="shared" si="82"/>
        <v>028</v>
      </c>
      <c r="C1735" t="str">
        <f t="shared" si="83"/>
        <v>Chivilcoy</v>
      </c>
      <c r="D1735" t="s">
        <v>4645</v>
      </c>
      <c r="E1735">
        <v>8</v>
      </c>
      <c r="F1735">
        <v>245</v>
      </c>
      <c r="G1735">
        <v>15</v>
      </c>
      <c r="H1735" t="s">
        <v>750</v>
      </c>
    </row>
    <row r="1736" spans="1:8" x14ac:dyDescent="0.35">
      <c r="A1736" t="str">
        <f t="shared" si="81"/>
        <v>15</v>
      </c>
      <c r="B1736" t="str">
        <f t="shared" si="82"/>
        <v>028</v>
      </c>
      <c r="C1736" t="str">
        <f t="shared" si="83"/>
        <v>Chivilcoy</v>
      </c>
      <c r="D1736" t="s">
        <v>4646</v>
      </c>
      <c r="E1736">
        <v>1</v>
      </c>
      <c r="F1736">
        <v>0</v>
      </c>
      <c r="G1736">
        <v>15</v>
      </c>
      <c r="H1736" t="s">
        <v>750</v>
      </c>
    </row>
    <row r="1737" spans="1:8" x14ac:dyDescent="0.35">
      <c r="A1737" t="str">
        <f t="shared" si="81"/>
        <v>15</v>
      </c>
      <c r="B1737" t="str">
        <f t="shared" si="82"/>
        <v>118</v>
      </c>
      <c r="C1737" t="str">
        <f t="shared" si="83"/>
        <v>Hipólito Yrigoyen</v>
      </c>
      <c r="D1737" t="s">
        <v>4556</v>
      </c>
      <c r="E1737">
        <v>1</v>
      </c>
      <c r="F1737">
        <v>10</v>
      </c>
      <c r="G1737">
        <v>15</v>
      </c>
      <c r="H1737" t="s">
        <v>4647</v>
      </c>
    </row>
    <row r="1738" spans="1:8" x14ac:dyDescent="0.35">
      <c r="A1738" t="str">
        <f t="shared" si="81"/>
        <v>15</v>
      </c>
      <c r="B1738" t="str">
        <f t="shared" si="82"/>
        <v>118</v>
      </c>
      <c r="C1738" t="str">
        <f t="shared" si="83"/>
        <v>Hipólito Yrigoyen</v>
      </c>
      <c r="D1738" t="s">
        <v>4648</v>
      </c>
      <c r="E1738">
        <v>1</v>
      </c>
      <c r="F1738">
        <v>5</v>
      </c>
      <c r="G1738">
        <v>15</v>
      </c>
      <c r="H1738" t="s">
        <v>4647</v>
      </c>
    </row>
    <row r="1739" spans="1:8" x14ac:dyDescent="0.35">
      <c r="A1739" t="str">
        <f t="shared" si="81"/>
        <v>15</v>
      </c>
      <c r="B1739" t="str">
        <f t="shared" si="82"/>
        <v>118</v>
      </c>
      <c r="C1739" t="str">
        <f t="shared" si="83"/>
        <v>Hipólito Yrigoyen</v>
      </c>
      <c r="D1739" t="s">
        <v>4649</v>
      </c>
      <c r="E1739">
        <v>1</v>
      </c>
      <c r="F1739">
        <v>21</v>
      </c>
      <c r="G1739">
        <v>15</v>
      </c>
      <c r="H1739" t="s">
        <v>4647</v>
      </c>
    </row>
    <row r="1740" spans="1:8" x14ac:dyDescent="0.35">
      <c r="A1740" t="str">
        <f t="shared" si="81"/>
        <v>15</v>
      </c>
      <c r="B1740" t="str">
        <f t="shared" si="82"/>
        <v>079</v>
      </c>
      <c r="C1740" t="str">
        <f t="shared" si="83"/>
        <v>Pehuajó</v>
      </c>
      <c r="D1740" t="s">
        <v>4651</v>
      </c>
      <c r="E1740">
        <v>1</v>
      </c>
      <c r="F1740">
        <v>14</v>
      </c>
      <c r="G1740">
        <v>15</v>
      </c>
      <c r="H1740" t="s">
        <v>4650</v>
      </c>
    </row>
    <row r="1741" spans="1:8" x14ac:dyDescent="0.35">
      <c r="A1741" t="str">
        <f t="shared" si="81"/>
        <v>15</v>
      </c>
      <c r="B1741" t="str">
        <f t="shared" si="82"/>
        <v>079</v>
      </c>
      <c r="C1741" t="str">
        <f t="shared" si="83"/>
        <v>Pehuajó</v>
      </c>
      <c r="D1741" t="s">
        <v>4652</v>
      </c>
      <c r="E1741">
        <v>1</v>
      </c>
      <c r="F1741">
        <v>6</v>
      </c>
      <c r="G1741">
        <v>15</v>
      </c>
      <c r="H1741" t="s">
        <v>4650</v>
      </c>
    </row>
    <row r="1742" spans="1:8" x14ac:dyDescent="0.35">
      <c r="A1742" t="str">
        <f t="shared" si="81"/>
        <v>15</v>
      </c>
      <c r="B1742" t="str">
        <f t="shared" si="82"/>
        <v>079</v>
      </c>
      <c r="C1742" t="str">
        <f t="shared" si="83"/>
        <v>Pehuajó</v>
      </c>
      <c r="D1742" t="s">
        <v>4540</v>
      </c>
      <c r="E1742">
        <v>1</v>
      </c>
      <c r="F1742">
        <v>18</v>
      </c>
      <c r="G1742">
        <v>15</v>
      </c>
      <c r="H1742" t="s">
        <v>4650</v>
      </c>
    </row>
    <row r="1743" spans="1:8" x14ac:dyDescent="0.35">
      <c r="A1743" t="str">
        <f t="shared" si="81"/>
        <v>15</v>
      </c>
      <c r="B1743" t="str">
        <f t="shared" si="82"/>
        <v>079</v>
      </c>
      <c r="C1743" t="str">
        <f t="shared" si="83"/>
        <v>Pehuajó</v>
      </c>
      <c r="D1743" t="s">
        <v>4653</v>
      </c>
      <c r="E1743">
        <v>3</v>
      </c>
      <c r="F1743">
        <v>36</v>
      </c>
      <c r="G1743">
        <v>15</v>
      </c>
      <c r="H1743" t="s">
        <v>4650</v>
      </c>
    </row>
    <row r="1744" spans="1:8" x14ac:dyDescent="0.35">
      <c r="A1744" t="str">
        <f t="shared" si="81"/>
        <v>15</v>
      </c>
      <c r="B1744" t="str">
        <f t="shared" si="82"/>
        <v>079</v>
      </c>
      <c r="C1744" t="str">
        <f t="shared" si="83"/>
        <v>Pehuajó</v>
      </c>
      <c r="D1744" t="s">
        <v>4654</v>
      </c>
      <c r="E1744">
        <v>1</v>
      </c>
      <c r="F1744">
        <v>5</v>
      </c>
      <c r="G1744">
        <v>15</v>
      </c>
      <c r="H1744" t="s">
        <v>4650</v>
      </c>
    </row>
    <row r="1745" spans="1:8" x14ac:dyDescent="0.35">
      <c r="A1745" t="str">
        <f t="shared" si="81"/>
        <v>16</v>
      </c>
      <c r="B1745" t="str">
        <f t="shared" si="82"/>
        <v>018</v>
      </c>
      <c r="C1745" t="str">
        <f t="shared" si="83"/>
        <v>Carlos Tejedor</v>
      </c>
      <c r="D1745" t="s">
        <v>4655</v>
      </c>
      <c r="E1745">
        <v>1</v>
      </c>
      <c r="F1745">
        <v>19</v>
      </c>
      <c r="G1745">
        <v>16</v>
      </c>
      <c r="H1745" t="s">
        <v>666</v>
      </c>
    </row>
    <row r="1746" spans="1:8" x14ac:dyDescent="0.35">
      <c r="A1746" t="str">
        <f t="shared" si="81"/>
        <v>16</v>
      </c>
      <c r="B1746" t="str">
        <f t="shared" si="82"/>
        <v>018</v>
      </c>
      <c r="C1746" t="str">
        <f t="shared" si="83"/>
        <v>Carlos Tejedor</v>
      </c>
      <c r="D1746" t="s">
        <v>4656</v>
      </c>
      <c r="E1746">
        <v>1</v>
      </c>
      <c r="F1746">
        <v>17</v>
      </c>
      <c r="G1746">
        <v>16</v>
      </c>
      <c r="H1746" t="s">
        <v>666</v>
      </c>
    </row>
    <row r="1747" spans="1:8" x14ac:dyDescent="0.35">
      <c r="A1747" t="str">
        <f t="shared" si="81"/>
        <v>16</v>
      </c>
      <c r="B1747" t="str">
        <f t="shared" si="82"/>
        <v>049</v>
      </c>
      <c r="C1747" t="str">
        <f t="shared" si="83"/>
        <v>General Villegas</v>
      </c>
      <c r="D1747" t="s">
        <v>4657</v>
      </c>
      <c r="E1747">
        <v>1</v>
      </c>
      <c r="F1747">
        <v>13</v>
      </c>
      <c r="G1747">
        <v>16</v>
      </c>
      <c r="H1747" t="s">
        <v>1184</v>
      </c>
    </row>
    <row r="1748" spans="1:8" x14ac:dyDescent="0.35">
      <c r="A1748" t="str">
        <f t="shared" si="81"/>
        <v>16</v>
      </c>
      <c r="B1748" t="str">
        <f t="shared" si="82"/>
        <v>049</v>
      </c>
      <c r="C1748" t="str">
        <f t="shared" si="83"/>
        <v>General Villegas</v>
      </c>
      <c r="D1748" t="s">
        <v>4658</v>
      </c>
      <c r="E1748">
        <v>1</v>
      </c>
      <c r="F1748">
        <v>16</v>
      </c>
      <c r="G1748">
        <v>16</v>
      </c>
      <c r="H1748" t="s">
        <v>1184</v>
      </c>
    </row>
    <row r="1749" spans="1:8" x14ac:dyDescent="0.35">
      <c r="A1749" t="str">
        <f t="shared" si="81"/>
        <v>16</v>
      </c>
      <c r="B1749" t="str">
        <f t="shared" si="82"/>
        <v>049</v>
      </c>
      <c r="C1749" t="str">
        <f t="shared" si="83"/>
        <v>General Villegas</v>
      </c>
      <c r="D1749" t="s">
        <v>4659</v>
      </c>
      <c r="E1749">
        <v>1</v>
      </c>
      <c r="F1749">
        <v>15</v>
      </c>
      <c r="G1749">
        <v>16</v>
      </c>
      <c r="H1749" t="s">
        <v>1184</v>
      </c>
    </row>
    <row r="1750" spans="1:8" x14ac:dyDescent="0.35">
      <c r="A1750" t="str">
        <f t="shared" si="81"/>
        <v>16</v>
      </c>
      <c r="B1750" t="str">
        <f t="shared" si="82"/>
        <v>049</v>
      </c>
      <c r="C1750" t="str">
        <f t="shared" si="83"/>
        <v>General Villegas</v>
      </c>
      <c r="D1750" t="s">
        <v>4660</v>
      </c>
      <c r="E1750">
        <v>3</v>
      </c>
      <c r="F1750">
        <v>68</v>
      </c>
      <c r="G1750">
        <v>16</v>
      </c>
      <c r="H1750" t="s">
        <v>1184</v>
      </c>
    </row>
    <row r="1751" spans="1:8" x14ac:dyDescent="0.35">
      <c r="A1751" t="str">
        <f t="shared" si="81"/>
        <v>16</v>
      </c>
      <c r="B1751" t="str">
        <f t="shared" si="82"/>
        <v>049</v>
      </c>
      <c r="C1751" t="str">
        <f t="shared" si="83"/>
        <v>General Villegas</v>
      </c>
      <c r="D1751" t="s">
        <v>4661</v>
      </c>
      <c r="E1751">
        <v>1</v>
      </c>
      <c r="F1751">
        <v>20</v>
      </c>
      <c r="G1751">
        <v>16</v>
      </c>
      <c r="H1751" t="s">
        <v>1184</v>
      </c>
    </row>
    <row r="1752" spans="1:8" x14ac:dyDescent="0.35">
      <c r="A1752" t="str">
        <f t="shared" si="81"/>
        <v>16</v>
      </c>
      <c r="B1752" t="str">
        <f t="shared" si="82"/>
        <v>049</v>
      </c>
      <c r="C1752" t="str">
        <f t="shared" si="83"/>
        <v>General Villegas</v>
      </c>
      <c r="D1752" t="s">
        <v>4662</v>
      </c>
      <c r="E1752">
        <v>1</v>
      </c>
      <c r="F1752">
        <v>18</v>
      </c>
      <c r="G1752">
        <v>16</v>
      </c>
      <c r="H1752" t="s">
        <v>1184</v>
      </c>
    </row>
    <row r="1753" spans="1:8" x14ac:dyDescent="0.35">
      <c r="A1753" t="str">
        <f t="shared" si="81"/>
        <v>16</v>
      </c>
      <c r="B1753" t="str">
        <f t="shared" si="82"/>
        <v>049</v>
      </c>
      <c r="C1753" t="str">
        <f t="shared" si="83"/>
        <v>General Villegas</v>
      </c>
      <c r="D1753" t="s">
        <v>4663</v>
      </c>
      <c r="E1753">
        <v>1</v>
      </c>
      <c r="F1753">
        <v>14</v>
      </c>
      <c r="G1753">
        <v>16</v>
      </c>
      <c r="H1753" t="s">
        <v>1184</v>
      </c>
    </row>
    <row r="1754" spans="1:8" x14ac:dyDescent="0.35">
      <c r="A1754" t="str">
        <f t="shared" si="81"/>
        <v>16</v>
      </c>
      <c r="B1754" t="str">
        <f t="shared" si="82"/>
        <v>088</v>
      </c>
      <c r="C1754" t="str">
        <f t="shared" si="83"/>
        <v>Rivadavia</v>
      </c>
      <c r="D1754" t="s">
        <v>4664</v>
      </c>
      <c r="E1754">
        <v>1</v>
      </c>
      <c r="F1754">
        <v>19</v>
      </c>
      <c r="G1754">
        <v>16</v>
      </c>
      <c r="H1754" t="s">
        <v>2166</v>
      </c>
    </row>
    <row r="1755" spans="1:8" x14ac:dyDescent="0.35">
      <c r="A1755" t="str">
        <f t="shared" si="81"/>
        <v>16</v>
      </c>
      <c r="B1755" t="str">
        <f t="shared" si="82"/>
        <v>088</v>
      </c>
      <c r="C1755" t="str">
        <f t="shared" si="83"/>
        <v>Rivadavia</v>
      </c>
      <c r="D1755" t="s">
        <v>4665</v>
      </c>
      <c r="E1755">
        <v>1</v>
      </c>
      <c r="F1755">
        <v>11</v>
      </c>
      <c r="G1755">
        <v>16</v>
      </c>
      <c r="H1755" t="s">
        <v>2166</v>
      </c>
    </row>
    <row r="1756" spans="1:8" x14ac:dyDescent="0.35">
      <c r="A1756" t="str">
        <f t="shared" si="81"/>
        <v>16</v>
      </c>
      <c r="B1756" t="str">
        <f t="shared" si="82"/>
        <v>120</v>
      </c>
      <c r="C1756" t="str">
        <f t="shared" si="83"/>
        <v>Salliqueló</v>
      </c>
      <c r="D1756" t="s">
        <v>4667</v>
      </c>
      <c r="E1756">
        <v>1</v>
      </c>
      <c r="F1756">
        <v>17</v>
      </c>
      <c r="G1756">
        <v>16</v>
      </c>
      <c r="H1756" t="s">
        <v>4666</v>
      </c>
    </row>
    <row r="1757" spans="1:8" x14ac:dyDescent="0.35">
      <c r="A1757" t="str">
        <f t="shared" si="81"/>
        <v>16</v>
      </c>
      <c r="B1757" t="str">
        <f t="shared" si="82"/>
        <v>106</v>
      </c>
      <c r="C1757" t="str">
        <f t="shared" si="83"/>
        <v>Trenque Lauquen</v>
      </c>
      <c r="D1757" t="s">
        <v>4668</v>
      </c>
      <c r="E1757">
        <v>1</v>
      </c>
      <c r="F1757">
        <v>18</v>
      </c>
      <c r="G1757">
        <v>16</v>
      </c>
      <c r="H1757" t="s">
        <v>2434</v>
      </c>
    </row>
    <row r="1758" spans="1:8" x14ac:dyDescent="0.35">
      <c r="A1758" t="str">
        <f t="shared" si="81"/>
        <v>16</v>
      </c>
      <c r="B1758" t="str">
        <f t="shared" si="82"/>
        <v>106</v>
      </c>
      <c r="C1758" t="str">
        <f t="shared" si="83"/>
        <v>Trenque Lauquen</v>
      </c>
      <c r="D1758" t="s">
        <v>4669</v>
      </c>
      <c r="E1758">
        <v>1</v>
      </c>
      <c r="F1758">
        <v>19</v>
      </c>
      <c r="G1758">
        <v>16</v>
      </c>
      <c r="H1758" t="s">
        <v>2434</v>
      </c>
    </row>
    <row r="1759" spans="1:8" x14ac:dyDescent="0.35">
      <c r="A1759" t="str">
        <f t="shared" si="81"/>
        <v>16</v>
      </c>
      <c r="B1759" t="str">
        <f t="shared" si="82"/>
        <v>106</v>
      </c>
      <c r="C1759" t="str">
        <f t="shared" si="83"/>
        <v>Trenque Lauquen</v>
      </c>
      <c r="D1759" t="s">
        <v>4670</v>
      </c>
      <c r="E1759">
        <v>1</v>
      </c>
      <c r="F1759">
        <v>10</v>
      </c>
      <c r="G1759">
        <v>16</v>
      </c>
      <c r="H1759" t="s">
        <v>2434</v>
      </c>
    </row>
    <row r="1760" spans="1:8" x14ac:dyDescent="0.35">
      <c r="A1760" t="str">
        <f t="shared" si="81"/>
        <v>16</v>
      </c>
      <c r="B1760" t="str">
        <f t="shared" si="82"/>
        <v>106</v>
      </c>
      <c r="C1760" t="str">
        <f t="shared" si="83"/>
        <v>Trenque Lauquen</v>
      </c>
      <c r="D1760" t="s">
        <v>4671</v>
      </c>
      <c r="E1760">
        <v>3</v>
      </c>
      <c r="F1760">
        <v>74</v>
      </c>
      <c r="G1760">
        <v>16</v>
      </c>
      <c r="H1760" t="s">
        <v>2434</v>
      </c>
    </row>
    <row r="1761" spans="1:8" x14ac:dyDescent="0.35">
      <c r="A1761" t="str">
        <f t="shared" si="81"/>
        <v>16</v>
      </c>
      <c r="B1761" t="str">
        <f t="shared" si="82"/>
        <v>106</v>
      </c>
      <c r="C1761" t="str">
        <f t="shared" si="83"/>
        <v>Trenque Lauquen</v>
      </c>
      <c r="D1761" t="s">
        <v>4672</v>
      </c>
      <c r="E1761">
        <v>1</v>
      </c>
      <c r="F1761">
        <v>16</v>
      </c>
      <c r="G1761">
        <v>16</v>
      </c>
      <c r="H1761" t="s">
        <v>2434</v>
      </c>
    </row>
    <row r="1762" spans="1:8" x14ac:dyDescent="0.35">
      <c r="A1762" t="str">
        <f t="shared" si="81"/>
        <v>16</v>
      </c>
      <c r="B1762" t="str">
        <f t="shared" si="82"/>
        <v>106</v>
      </c>
      <c r="C1762" t="str">
        <f t="shared" si="83"/>
        <v>Trenque Lauquen</v>
      </c>
      <c r="D1762" t="s">
        <v>4673</v>
      </c>
      <c r="E1762">
        <v>1</v>
      </c>
      <c r="F1762">
        <v>17</v>
      </c>
      <c r="G1762">
        <v>16</v>
      </c>
      <c r="H1762" t="s">
        <v>2434</v>
      </c>
    </row>
    <row r="1763" spans="1:8" x14ac:dyDescent="0.35">
      <c r="A1763" t="str">
        <f t="shared" si="81"/>
        <v>16</v>
      </c>
      <c r="B1763" t="str">
        <f t="shared" si="82"/>
        <v>127</v>
      </c>
      <c r="C1763" t="str">
        <f t="shared" si="83"/>
        <v>Tres Lomas</v>
      </c>
      <c r="D1763" t="s">
        <v>4674</v>
      </c>
      <c r="E1763">
        <v>1</v>
      </c>
      <c r="F1763">
        <v>17</v>
      </c>
      <c r="G1763">
        <v>16</v>
      </c>
      <c r="H1763" t="s">
        <v>2749</v>
      </c>
    </row>
    <row r="1764" spans="1:8" x14ac:dyDescent="0.35">
      <c r="A1764" t="str">
        <f t="shared" si="81"/>
        <v>17</v>
      </c>
      <c r="B1764" t="str">
        <f t="shared" si="82"/>
        <v>027</v>
      </c>
      <c r="C1764" t="str">
        <f t="shared" si="83"/>
        <v>Chascomús</v>
      </c>
      <c r="D1764" t="s">
        <v>4675</v>
      </c>
      <c r="E1764">
        <v>1</v>
      </c>
      <c r="F1764">
        <v>0</v>
      </c>
      <c r="G1764">
        <v>17</v>
      </c>
      <c r="H1764" t="s">
        <v>740</v>
      </c>
    </row>
    <row r="1765" spans="1:8" x14ac:dyDescent="0.35">
      <c r="A1765" t="str">
        <f t="shared" si="81"/>
        <v>17</v>
      </c>
      <c r="B1765" t="str">
        <f t="shared" si="82"/>
        <v>027</v>
      </c>
      <c r="C1765" t="str">
        <f t="shared" si="83"/>
        <v>Chascomús</v>
      </c>
      <c r="D1765" t="s">
        <v>4676</v>
      </c>
      <c r="E1765">
        <v>1</v>
      </c>
      <c r="F1765">
        <v>31</v>
      </c>
      <c r="G1765">
        <v>17</v>
      </c>
      <c r="H1765" t="s">
        <v>740</v>
      </c>
    </row>
    <row r="1766" spans="1:8" x14ac:dyDescent="0.35">
      <c r="A1766" t="str">
        <f t="shared" si="81"/>
        <v>17</v>
      </c>
      <c r="B1766" t="str">
        <f t="shared" si="82"/>
        <v>027</v>
      </c>
      <c r="C1766" t="str">
        <f t="shared" si="83"/>
        <v>Chascomús</v>
      </c>
      <c r="D1766" t="s">
        <v>4677</v>
      </c>
      <c r="E1766">
        <v>1</v>
      </c>
      <c r="F1766">
        <v>0</v>
      </c>
      <c r="G1766">
        <v>17</v>
      </c>
      <c r="H1766" t="s">
        <v>740</v>
      </c>
    </row>
    <row r="1767" spans="1:8" x14ac:dyDescent="0.35">
      <c r="A1767" t="str">
        <f t="shared" si="81"/>
        <v>17</v>
      </c>
      <c r="B1767" t="str">
        <f t="shared" si="82"/>
        <v>027</v>
      </c>
      <c r="C1767" t="str">
        <f t="shared" si="83"/>
        <v>Chascomús</v>
      </c>
      <c r="D1767" t="s">
        <v>4678</v>
      </c>
      <c r="E1767">
        <v>1</v>
      </c>
      <c r="F1767">
        <v>10</v>
      </c>
      <c r="G1767">
        <v>17</v>
      </c>
      <c r="H1767" t="s">
        <v>740</v>
      </c>
    </row>
    <row r="1768" spans="1:8" x14ac:dyDescent="0.35">
      <c r="A1768" t="str">
        <f t="shared" si="81"/>
        <v>17</v>
      </c>
      <c r="B1768" t="str">
        <f t="shared" si="82"/>
        <v>027</v>
      </c>
      <c r="C1768" t="str">
        <f t="shared" si="83"/>
        <v>Chascomús</v>
      </c>
      <c r="D1768" t="s">
        <v>4679</v>
      </c>
      <c r="E1768">
        <v>1</v>
      </c>
      <c r="F1768">
        <v>0</v>
      </c>
      <c r="G1768">
        <v>17</v>
      </c>
      <c r="H1768" t="s">
        <v>740</v>
      </c>
    </row>
    <row r="1769" spans="1:8" x14ac:dyDescent="0.35">
      <c r="A1769" t="str">
        <f t="shared" si="81"/>
        <v>17</v>
      </c>
      <c r="B1769" t="str">
        <f t="shared" si="82"/>
        <v>027</v>
      </c>
      <c r="C1769" t="str">
        <f t="shared" si="83"/>
        <v>Chascomús</v>
      </c>
      <c r="D1769" t="s">
        <v>4680</v>
      </c>
      <c r="E1769">
        <v>1</v>
      </c>
      <c r="F1769">
        <v>11</v>
      </c>
      <c r="G1769">
        <v>17</v>
      </c>
      <c r="H1769" t="s">
        <v>740</v>
      </c>
    </row>
    <row r="1770" spans="1:8" x14ac:dyDescent="0.35">
      <c r="A1770" t="str">
        <f t="shared" si="81"/>
        <v>17</v>
      </c>
      <c r="B1770" t="str">
        <f t="shared" si="82"/>
        <v>027</v>
      </c>
      <c r="C1770" t="str">
        <f t="shared" si="83"/>
        <v>Chascomús</v>
      </c>
      <c r="D1770" t="s">
        <v>4681</v>
      </c>
      <c r="E1770">
        <v>1</v>
      </c>
      <c r="F1770">
        <v>0</v>
      </c>
      <c r="G1770">
        <v>17</v>
      </c>
      <c r="H1770" t="s">
        <v>740</v>
      </c>
    </row>
    <row r="1771" spans="1:8" x14ac:dyDescent="0.35">
      <c r="A1771" t="str">
        <f t="shared" si="81"/>
        <v>17</v>
      </c>
      <c r="B1771" t="str">
        <f t="shared" si="82"/>
        <v>036</v>
      </c>
      <c r="C1771" t="str">
        <f t="shared" si="83"/>
        <v>General Belgrano</v>
      </c>
      <c r="D1771" t="s">
        <v>4682</v>
      </c>
      <c r="E1771">
        <v>1</v>
      </c>
      <c r="F1771">
        <v>13</v>
      </c>
      <c r="G1771">
        <v>17</v>
      </c>
      <c r="H1771" t="s">
        <v>904</v>
      </c>
    </row>
    <row r="1772" spans="1:8" x14ac:dyDescent="0.35">
      <c r="A1772" t="str">
        <f t="shared" si="81"/>
        <v>17</v>
      </c>
      <c r="B1772" t="str">
        <f t="shared" si="82"/>
        <v>036</v>
      </c>
      <c r="C1772" t="str">
        <f t="shared" si="83"/>
        <v>General Belgrano</v>
      </c>
      <c r="D1772" t="s">
        <v>4683</v>
      </c>
      <c r="E1772">
        <v>1</v>
      </c>
      <c r="F1772">
        <v>17</v>
      </c>
      <c r="G1772">
        <v>17</v>
      </c>
      <c r="H1772" t="s">
        <v>904</v>
      </c>
    </row>
    <row r="1773" spans="1:8" x14ac:dyDescent="0.35">
      <c r="A1773" t="str">
        <f t="shared" si="81"/>
        <v>17</v>
      </c>
      <c r="B1773" t="str">
        <f t="shared" si="82"/>
        <v>036</v>
      </c>
      <c r="C1773" t="str">
        <f t="shared" si="83"/>
        <v>General Belgrano</v>
      </c>
      <c r="D1773" t="s">
        <v>4684</v>
      </c>
      <c r="E1773">
        <v>2</v>
      </c>
      <c r="F1773">
        <v>33</v>
      </c>
      <c r="G1773">
        <v>17</v>
      </c>
      <c r="H1773" t="s">
        <v>904</v>
      </c>
    </row>
    <row r="1774" spans="1:8" x14ac:dyDescent="0.35">
      <c r="A1774" t="str">
        <f t="shared" si="81"/>
        <v>17</v>
      </c>
      <c r="B1774" t="str">
        <f t="shared" si="82"/>
        <v>041</v>
      </c>
      <c r="C1774" t="str">
        <f t="shared" si="83"/>
        <v>General Paz</v>
      </c>
      <c r="D1774" t="s">
        <v>4685</v>
      </c>
      <c r="E1774">
        <v>1</v>
      </c>
      <c r="F1774">
        <v>0</v>
      </c>
      <c r="G1774">
        <v>17</v>
      </c>
      <c r="H1774" t="s">
        <v>931</v>
      </c>
    </row>
    <row r="1775" spans="1:8" x14ac:dyDescent="0.35">
      <c r="A1775" t="str">
        <f t="shared" si="81"/>
        <v>17</v>
      </c>
      <c r="B1775" t="str">
        <f t="shared" si="82"/>
        <v>041</v>
      </c>
      <c r="C1775" t="str">
        <f t="shared" si="83"/>
        <v>General Paz</v>
      </c>
      <c r="D1775" t="s">
        <v>4686</v>
      </c>
      <c r="E1775">
        <v>1</v>
      </c>
      <c r="F1775">
        <v>0</v>
      </c>
      <c r="G1775">
        <v>17</v>
      </c>
      <c r="H1775" t="s">
        <v>931</v>
      </c>
    </row>
    <row r="1776" spans="1:8" x14ac:dyDescent="0.35">
      <c r="A1776" t="str">
        <f t="shared" si="81"/>
        <v>17</v>
      </c>
      <c r="B1776" t="str">
        <f t="shared" si="82"/>
        <v>041</v>
      </c>
      <c r="C1776" t="str">
        <f t="shared" si="83"/>
        <v>General Paz</v>
      </c>
      <c r="D1776" t="s">
        <v>4687</v>
      </c>
      <c r="E1776">
        <v>1</v>
      </c>
      <c r="F1776">
        <v>1</v>
      </c>
      <c r="G1776">
        <v>17</v>
      </c>
      <c r="H1776" t="s">
        <v>931</v>
      </c>
    </row>
    <row r="1777" spans="1:8" x14ac:dyDescent="0.35">
      <c r="A1777" t="str">
        <f t="shared" si="81"/>
        <v>17</v>
      </c>
      <c r="B1777" t="str">
        <f t="shared" si="82"/>
        <v>137</v>
      </c>
      <c r="C1777" t="str">
        <f t="shared" si="83"/>
        <v>Lezama</v>
      </c>
      <c r="D1777" t="s">
        <v>4688</v>
      </c>
      <c r="E1777">
        <v>1</v>
      </c>
      <c r="F1777">
        <v>6</v>
      </c>
      <c r="G1777">
        <v>17</v>
      </c>
      <c r="H1777" t="s">
        <v>2905</v>
      </c>
    </row>
    <row r="1778" spans="1:8" x14ac:dyDescent="0.35">
      <c r="A1778" t="str">
        <f t="shared" si="81"/>
        <v>17</v>
      </c>
      <c r="B1778" t="str">
        <f t="shared" si="82"/>
        <v>137</v>
      </c>
      <c r="C1778" t="str">
        <f t="shared" si="83"/>
        <v>Lezama</v>
      </c>
      <c r="D1778" t="s">
        <v>4689</v>
      </c>
      <c r="E1778">
        <v>1</v>
      </c>
      <c r="F1778">
        <v>11</v>
      </c>
      <c r="G1778">
        <v>17</v>
      </c>
      <c r="H1778" t="s">
        <v>2905</v>
      </c>
    </row>
    <row r="1779" spans="1:8" x14ac:dyDescent="0.35">
      <c r="A1779" t="str">
        <f t="shared" si="81"/>
        <v>17</v>
      </c>
      <c r="B1779" t="str">
        <f t="shared" si="82"/>
        <v>137</v>
      </c>
      <c r="C1779" t="str">
        <f t="shared" si="83"/>
        <v>Lezama</v>
      </c>
      <c r="D1779" t="s">
        <v>4690</v>
      </c>
      <c r="E1779">
        <v>1</v>
      </c>
      <c r="F1779">
        <v>1</v>
      </c>
      <c r="G1779">
        <v>17</v>
      </c>
      <c r="H1779" t="s">
        <v>2905</v>
      </c>
    </row>
    <row r="1780" spans="1:8" x14ac:dyDescent="0.35">
      <c r="A1780" t="str">
        <f t="shared" si="81"/>
        <v>17</v>
      </c>
      <c r="B1780" t="str">
        <f t="shared" si="82"/>
        <v>072</v>
      </c>
      <c r="C1780" t="str">
        <f t="shared" si="83"/>
        <v>Monte</v>
      </c>
      <c r="D1780" t="s">
        <v>4691</v>
      </c>
      <c r="E1780">
        <v>1</v>
      </c>
      <c r="F1780">
        <v>22</v>
      </c>
      <c r="G1780">
        <v>17</v>
      </c>
      <c r="H1780" t="s">
        <v>1851</v>
      </c>
    </row>
    <row r="1781" spans="1:8" x14ac:dyDescent="0.35">
      <c r="A1781" t="str">
        <f t="shared" si="81"/>
        <v>17</v>
      </c>
      <c r="B1781" t="str">
        <f t="shared" si="82"/>
        <v>072</v>
      </c>
      <c r="C1781" t="str">
        <f t="shared" si="83"/>
        <v>Monte</v>
      </c>
      <c r="D1781" t="s">
        <v>4692</v>
      </c>
      <c r="E1781">
        <v>2</v>
      </c>
      <c r="F1781">
        <v>26</v>
      </c>
      <c r="G1781">
        <v>17</v>
      </c>
      <c r="H1781" t="s">
        <v>1851</v>
      </c>
    </row>
    <row r="1782" spans="1:8" x14ac:dyDescent="0.35">
      <c r="A1782" t="str">
        <f t="shared" si="81"/>
        <v>17</v>
      </c>
      <c r="B1782" t="str">
        <f t="shared" si="82"/>
        <v>072</v>
      </c>
      <c r="C1782" t="str">
        <f t="shared" si="83"/>
        <v>Monte</v>
      </c>
      <c r="D1782" t="s">
        <v>4693</v>
      </c>
      <c r="E1782">
        <v>3</v>
      </c>
      <c r="F1782">
        <v>55</v>
      </c>
      <c r="G1782">
        <v>17</v>
      </c>
      <c r="H1782" t="s">
        <v>1851</v>
      </c>
    </row>
    <row r="1783" spans="1:8" x14ac:dyDescent="0.35">
      <c r="A1783" t="str">
        <f t="shared" si="81"/>
        <v>17</v>
      </c>
      <c r="B1783" t="str">
        <f t="shared" si="82"/>
        <v>072</v>
      </c>
      <c r="C1783" t="str">
        <f t="shared" si="83"/>
        <v>Monte</v>
      </c>
      <c r="D1783" t="s">
        <v>4694</v>
      </c>
      <c r="E1783">
        <v>1</v>
      </c>
      <c r="F1783">
        <v>11</v>
      </c>
      <c r="G1783">
        <v>17</v>
      </c>
      <c r="H1783" t="s">
        <v>1851</v>
      </c>
    </row>
    <row r="1784" spans="1:8" x14ac:dyDescent="0.35">
      <c r="A1784" t="str">
        <f t="shared" si="81"/>
        <v>17</v>
      </c>
      <c r="B1784" t="str">
        <f t="shared" si="82"/>
        <v>072</v>
      </c>
      <c r="C1784" t="str">
        <f t="shared" si="83"/>
        <v>Monte</v>
      </c>
      <c r="D1784" t="s">
        <v>4695</v>
      </c>
      <c r="E1784">
        <v>1</v>
      </c>
      <c r="F1784">
        <v>11</v>
      </c>
      <c r="G1784">
        <v>17</v>
      </c>
      <c r="H1784" t="s">
        <v>1851</v>
      </c>
    </row>
    <row r="1785" spans="1:8" x14ac:dyDescent="0.35">
      <c r="A1785" t="str">
        <f t="shared" si="81"/>
        <v>17</v>
      </c>
      <c r="B1785" t="str">
        <f t="shared" si="82"/>
        <v>072</v>
      </c>
      <c r="C1785" t="str">
        <f t="shared" si="83"/>
        <v>Monte</v>
      </c>
      <c r="D1785" t="s">
        <v>4696</v>
      </c>
      <c r="E1785">
        <v>1</v>
      </c>
      <c r="F1785">
        <v>8</v>
      </c>
      <c r="G1785">
        <v>17</v>
      </c>
      <c r="H1785" t="s">
        <v>1851</v>
      </c>
    </row>
    <row r="1786" spans="1:8" x14ac:dyDescent="0.35">
      <c r="A1786" t="str">
        <f t="shared" si="81"/>
        <v>17</v>
      </c>
      <c r="B1786" t="str">
        <f t="shared" si="82"/>
        <v>082</v>
      </c>
      <c r="C1786" t="str">
        <f t="shared" si="83"/>
        <v>Pila</v>
      </c>
      <c r="D1786" t="s">
        <v>4697</v>
      </c>
      <c r="E1786">
        <v>1</v>
      </c>
      <c r="F1786">
        <v>10</v>
      </c>
      <c r="G1786">
        <v>17</v>
      </c>
      <c r="H1786" t="s">
        <v>2044</v>
      </c>
    </row>
    <row r="1787" spans="1:8" x14ac:dyDescent="0.35">
      <c r="A1787" t="str">
        <f t="shared" si="81"/>
        <v>17</v>
      </c>
      <c r="B1787" t="str">
        <f t="shared" si="82"/>
        <v>082</v>
      </c>
      <c r="C1787" t="str">
        <f t="shared" si="83"/>
        <v>Pila</v>
      </c>
      <c r="D1787" t="s">
        <v>4698</v>
      </c>
      <c r="E1787">
        <v>1</v>
      </c>
      <c r="F1787">
        <v>15</v>
      </c>
      <c r="G1787">
        <v>17</v>
      </c>
      <c r="H1787" t="s">
        <v>2044</v>
      </c>
    </row>
    <row r="1788" spans="1:8" x14ac:dyDescent="0.35">
      <c r="A1788" t="str">
        <f t="shared" si="81"/>
        <v>17</v>
      </c>
      <c r="B1788" t="str">
        <f t="shared" si="82"/>
        <v>087</v>
      </c>
      <c r="C1788" t="str">
        <f t="shared" si="83"/>
        <v>Rauch</v>
      </c>
      <c r="D1788" t="s">
        <v>4699</v>
      </c>
      <c r="E1788">
        <v>1</v>
      </c>
      <c r="F1788">
        <v>13</v>
      </c>
      <c r="G1788">
        <v>17</v>
      </c>
      <c r="H1788" t="s">
        <v>2161</v>
      </c>
    </row>
    <row r="1789" spans="1:8" x14ac:dyDescent="0.35">
      <c r="A1789" t="str">
        <f t="shared" si="81"/>
        <v>17</v>
      </c>
      <c r="B1789" t="str">
        <f t="shared" si="82"/>
        <v>087</v>
      </c>
      <c r="C1789" t="str">
        <f t="shared" si="83"/>
        <v>Rauch</v>
      </c>
      <c r="D1789" t="s">
        <v>4700</v>
      </c>
      <c r="E1789">
        <v>2</v>
      </c>
      <c r="F1789">
        <v>36</v>
      </c>
      <c r="G1789">
        <v>17</v>
      </c>
      <c r="H1789" t="s">
        <v>2161</v>
      </c>
    </row>
    <row r="1790" spans="1:8" x14ac:dyDescent="0.35">
      <c r="A1790" t="str">
        <f t="shared" si="81"/>
        <v>18</v>
      </c>
      <c r="B1790" t="str">
        <f t="shared" si="82"/>
        <v>006</v>
      </c>
      <c r="C1790" t="str">
        <f t="shared" si="83"/>
        <v>Ayacucho</v>
      </c>
      <c r="D1790" t="s">
        <v>4701</v>
      </c>
      <c r="E1790">
        <v>1</v>
      </c>
      <c r="F1790">
        <v>21</v>
      </c>
      <c r="G1790">
        <v>18</v>
      </c>
      <c r="H1790" t="s">
        <v>425</v>
      </c>
    </row>
    <row r="1791" spans="1:8" x14ac:dyDescent="0.35">
      <c r="A1791" t="str">
        <f t="shared" si="81"/>
        <v>18</v>
      </c>
      <c r="B1791" t="str">
        <f t="shared" si="82"/>
        <v>006</v>
      </c>
      <c r="C1791" t="str">
        <f t="shared" si="83"/>
        <v>Ayacucho</v>
      </c>
      <c r="D1791" t="s">
        <v>4702</v>
      </c>
      <c r="E1791">
        <v>1</v>
      </c>
      <c r="F1791">
        <v>32</v>
      </c>
      <c r="G1791">
        <v>18</v>
      </c>
      <c r="H1791" t="s">
        <v>425</v>
      </c>
    </row>
    <row r="1792" spans="1:8" x14ac:dyDescent="0.35">
      <c r="A1792" t="str">
        <f t="shared" si="81"/>
        <v>18</v>
      </c>
      <c r="B1792" t="str">
        <f t="shared" si="82"/>
        <v>006</v>
      </c>
      <c r="C1792" t="str">
        <f t="shared" si="83"/>
        <v>Ayacucho</v>
      </c>
      <c r="D1792" t="s">
        <v>4703</v>
      </c>
      <c r="E1792">
        <v>1</v>
      </c>
      <c r="F1792">
        <v>0</v>
      </c>
      <c r="G1792">
        <v>18</v>
      </c>
      <c r="H1792" t="s">
        <v>425</v>
      </c>
    </row>
    <row r="1793" spans="1:8" x14ac:dyDescent="0.35">
      <c r="A1793" t="str">
        <f t="shared" si="81"/>
        <v>18</v>
      </c>
      <c r="B1793" t="str">
        <f t="shared" si="82"/>
        <v>006</v>
      </c>
      <c r="C1793" t="str">
        <f t="shared" si="83"/>
        <v>Ayacucho</v>
      </c>
      <c r="D1793" t="s">
        <v>4704</v>
      </c>
      <c r="E1793">
        <v>1</v>
      </c>
      <c r="F1793">
        <v>14</v>
      </c>
      <c r="G1793">
        <v>18</v>
      </c>
      <c r="H1793" t="s">
        <v>425</v>
      </c>
    </row>
    <row r="1794" spans="1:8" x14ac:dyDescent="0.35">
      <c r="A1794" t="str">
        <f t="shared" si="81"/>
        <v>18</v>
      </c>
      <c r="B1794" t="str">
        <f t="shared" si="82"/>
        <v>006</v>
      </c>
      <c r="C1794" t="str">
        <f t="shared" si="83"/>
        <v>Ayacucho</v>
      </c>
      <c r="D1794" t="s">
        <v>4705</v>
      </c>
      <c r="E1794">
        <v>1</v>
      </c>
      <c r="F1794">
        <v>11</v>
      </c>
      <c r="G1794">
        <v>18</v>
      </c>
      <c r="H1794" t="s">
        <v>425</v>
      </c>
    </row>
    <row r="1795" spans="1:8" x14ac:dyDescent="0.35">
      <c r="A1795" t="str">
        <f t="shared" ref="A1795:A1858" si="84">+VLOOKUP(H1795,$K:$N,2,FALSE)</f>
        <v>18</v>
      </c>
      <c r="B1795" t="str">
        <f t="shared" ref="B1795:B1858" si="85">+VLOOKUP(H1795,$K:$N,3,FALSE)</f>
        <v>006</v>
      </c>
      <c r="C1795" t="str">
        <f t="shared" ref="C1795:C1858" si="86">+VLOOKUP(H1795,$K:$N,4,FALSE)</f>
        <v>Ayacucho</v>
      </c>
      <c r="D1795" t="s">
        <v>4706</v>
      </c>
      <c r="E1795">
        <v>1</v>
      </c>
      <c r="F1795">
        <v>24</v>
      </c>
      <c r="G1795">
        <v>18</v>
      </c>
      <c r="H1795" t="s">
        <v>425</v>
      </c>
    </row>
    <row r="1796" spans="1:8" x14ac:dyDescent="0.35">
      <c r="A1796" t="str">
        <f t="shared" si="84"/>
        <v>18</v>
      </c>
      <c r="B1796" t="str">
        <f t="shared" si="85"/>
        <v>006</v>
      </c>
      <c r="C1796" t="str">
        <f t="shared" si="86"/>
        <v>Ayacucho</v>
      </c>
      <c r="D1796" t="s">
        <v>4707</v>
      </c>
      <c r="E1796">
        <v>1</v>
      </c>
      <c r="F1796">
        <v>24</v>
      </c>
      <c r="G1796">
        <v>18</v>
      </c>
      <c r="H1796" t="s">
        <v>425</v>
      </c>
    </row>
    <row r="1797" spans="1:8" x14ac:dyDescent="0.35">
      <c r="A1797" t="str">
        <f t="shared" si="84"/>
        <v>18</v>
      </c>
      <c r="B1797" t="str">
        <f t="shared" si="85"/>
        <v>006</v>
      </c>
      <c r="C1797" t="str">
        <f t="shared" si="86"/>
        <v>Ayacucho</v>
      </c>
      <c r="D1797" t="s">
        <v>4708</v>
      </c>
      <c r="E1797">
        <v>1</v>
      </c>
      <c r="F1797">
        <v>12</v>
      </c>
      <c r="G1797">
        <v>18</v>
      </c>
      <c r="H1797" t="s">
        <v>425</v>
      </c>
    </row>
    <row r="1798" spans="1:8" x14ac:dyDescent="0.35">
      <c r="A1798" t="str">
        <f t="shared" si="84"/>
        <v>18</v>
      </c>
      <c r="B1798" t="str">
        <f t="shared" si="85"/>
        <v>006</v>
      </c>
      <c r="C1798" t="str">
        <f t="shared" si="86"/>
        <v>Ayacucho</v>
      </c>
      <c r="D1798" t="s">
        <v>4709</v>
      </c>
      <c r="E1798">
        <v>2</v>
      </c>
      <c r="F1798">
        <v>22</v>
      </c>
      <c r="G1798">
        <v>18</v>
      </c>
      <c r="H1798" t="s">
        <v>425</v>
      </c>
    </row>
    <row r="1799" spans="1:8" x14ac:dyDescent="0.35">
      <c r="A1799" t="str">
        <f t="shared" si="84"/>
        <v>18</v>
      </c>
      <c r="B1799" t="str">
        <f t="shared" si="85"/>
        <v>006</v>
      </c>
      <c r="C1799" t="str">
        <f t="shared" si="86"/>
        <v>Ayacucho</v>
      </c>
      <c r="D1799" t="s">
        <v>4710</v>
      </c>
      <c r="E1799">
        <v>1</v>
      </c>
      <c r="F1799">
        <v>7</v>
      </c>
      <c r="G1799">
        <v>18</v>
      </c>
      <c r="H1799" t="s">
        <v>425</v>
      </c>
    </row>
    <row r="1800" spans="1:8" x14ac:dyDescent="0.35">
      <c r="A1800" t="str">
        <f t="shared" si="84"/>
        <v>18</v>
      </c>
      <c r="B1800" t="str">
        <f t="shared" si="85"/>
        <v>006</v>
      </c>
      <c r="C1800" t="str">
        <f t="shared" si="86"/>
        <v>Ayacucho</v>
      </c>
      <c r="D1800" t="s">
        <v>4711</v>
      </c>
      <c r="E1800">
        <v>2</v>
      </c>
      <c r="F1800">
        <v>44</v>
      </c>
      <c r="G1800">
        <v>18</v>
      </c>
      <c r="H1800" t="s">
        <v>425</v>
      </c>
    </row>
    <row r="1801" spans="1:8" x14ac:dyDescent="0.35">
      <c r="A1801" t="str">
        <f t="shared" si="84"/>
        <v>18</v>
      </c>
      <c r="B1801" t="str">
        <f t="shared" si="85"/>
        <v>006</v>
      </c>
      <c r="C1801" t="str">
        <f t="shared" si="86"/>
        <v>Ayacucho</v>
      </c>
      <c r="D1801" t="s">
        <v>4712</v>
      </c>
      <c r="E1801">
        <v>1</v>
      </c>
      <c r="F1801">
        <v>19</v>
      </c>
      <c r="G1801">
        <v>18</v>
      </c>
      <c r="H1801" t="s">
        <v>425</v>
      </c>
    </row>
    <row r="1802" spans="1:8" x14ac:dyDescent="0.35">
      <c r="A1802" t="str">
        <f t="shared" si="84"/>
        <v>18</v>
      </c>
      <c r="B1802" t="str">
        <f t="shared" si="85"/>
        <v>021</v>
      </c>
      <c r="C1802" t="str">
        <f t="shared" si="86"/>
        <v>Castelli</v>
      </c>
      <c r="D1802" t="s">
        <v>4713</v>
      </c>
      <c r="E1802">
        <v>1</v>
      </c>
      <c r="F1802">
        <v>0</v>
      </c>
      <c r="G1802">
        <v>18</v>
      </c>
      <c r="H1802" t="s">
        <v>689</v>
      </c>
    </row>
    <row r="1803" spans="1:8" x14ac:dyDescent="0.35">
      <c r="A1803" t="str">
        <f t="shared" si="84"/>
        <v>18</v>
      </c>
      <c r="B1803" t="str">
        <f t="shared" si="85"/>
        <v>021</v>
      </c>
      <c r="C1803" t="str">
        <f t="shared" si="86"/>
        <v>Castelli</v>
      </c>
      <c r="D1803" t="s">
        <v>4714</v>
      </c>
      <c r="E1803">
        <v>2</v>
      </c>
      <c r="F1803">
        <v>21</v>
      </c>
      <c r="G1803">
        <v>18</v>
      </c>
      <c r="H1803" t="s">
        <v>689</v>
      </c>
    </row>
    <row r="1804" spans="1:8" x14ac:dyDescent="0.35">
      <c r="A1804" t="str">
        <f t="shared" si="84"/>
        <v>18</v>
      </c>
      <c r="B1804" t="str">
        <f t="shared" si="85"/>
        <v>021</v>
      </c>
      <c r="C1804" t="str">
        <f t="shared" si="86"/>
        <v>Castelli</v>
      </c>
      <c r="D1804" t="s">
        <v>4715</v>
      </c>
      <c r="E1804">
        <v>1</v>
      </c>
      <c r="F1804">
        <v>14</v>
      </c>
      <c r="G1804">
        <v>18</v>
      </c>
      <c r="H1804" t="s">
        <v>689</v>
      </c>
    </row>
    <row r="1805" spans="1:8" x14ac:dyDescent="0.35">
      <c r="A1805" t="str">
        <f t="shared" si="84"/>
        <v>18</v>
      </c>
      <c r="B1805" t="str">
        <f t="shared" si="85"/>
        <v>029</v>
      </c>
      <c r="C1805" t="str">
        <f t="shared" si="86"/>
        <v>Dolores</v>
      </c>
      <c r="D1805" t="s">
        <v>4716</v>
      </c>
      <c r="E1805">
        <v>1</v>
      </c>
      <c r="F1805">
        <v>1</v>
      </c>
      <c r="G1805">
        <v>18</v>
      </c>
      <c r="H1805" t="s">
        <v>761</v>
      </c>
    </row>
    <row r="1806" spans="1:8" x14ac:dyDescent="0.35">
      <c r="A1806" t="str">
        <f t="shared" si="84"/>
        <v>18</v>
      </c>
      <c r="B1806" t="str">
        <f t="shared" si="85"/>
        <v>029</v>
      </c>
      <c r="C1806" t="str">
        <f t="shared" si="86"/>
        <v>Dolores</v>
      </c>
      <c r="D1806" t="s">
        <v>4717</v>
      </c>
      <c r="E1806">
        <v>2</v>
      </c>
      <c r="F1806">
        <v>47</v>
      </c>
      <c r="G1806">
        <v>18</v>
      </c>
      <c r="H1806" t="s">
        <v>761</v>
      </c>
    </row>
    <row r="1807" spans="1:8" x14ac:dyDescent="0.35">
      <c r="A1807" t="str">
        <f t="shared" si="84"/>
        <v>18</v>
      </c>
      <c r="B1807" t="str">
        <f t="shared" si="85"/>
        <v>029</v>
      </c>
      <c r="C1807" t="str">
        <f t="shared" si="86"/>
        <v>Dolores</v>
      </c>
      <c r="D1807" t="s">
        <v>4718</v>
      </c>
      <c r="E1807">
        <v>2</v>
      </c>
      <c r="F1807">
        <v>30</v>
      </c>
      <c r="G1807">
        <v>18</v>
      </c>
      <c r="H1807" t="s">
        <v>761</v>
      </c>
    </row>
    <row r="1808" spans="1:8" x14ac:dyDescent="0.35">
      <c r="A1808" t="str">
        <f t="shared" si="84"/>
        <v>18</v>
      </c>
      <c r="B1808" t="str">
        <f t="shared" si="85"/>
        <v>029</v>
      </c>
      <c r="C1808" t="str">
        <f t="shared" si="86"/>
        <v>Dolores</v>
      </c>
      <c r="D1808" t="s">
        <v>4719</v>
      </c>
      <c r="E1808">
        <v>1</v>
      </c>
      <c r="F1808">
        <v>14</v>
      </c>
      <c r="G1808">
        <v>18</v>
      </c>
      <c r="H1808" t="s">
        <v>761</v>
      </c>
    </row>
    <row r="1809" spans="1:8" x14ac:dyDescent="0.35">
      <c r="A1809" t="str">
        <f t="shared" si="84"/>
        <v>18</v>
      </c>
      <c r="B1809" t="str">
        <f t="shared" si="85"/>
        <v>039</v>
      </c>
      <c r="C1809" t="str">
        <f t="shared" si="86"/>
        <v>General Lavalle</v>
      </c>
      <c r="D1809" t="s">
        <v>4720</v>
      </c>
      <c r="E1809">
        <v>1</v>
      </c>
      <c r="F1809">
        <v>4</v>
      </c>
      <c r="G1809">
        <v>18</v>
      </c>
      <c r="H1809" t="s">
        <v>919</v>
      </c>
    </row>
    <row r="1810" spans="1:8" x14ac:dyDescent="0.35">
      <c r="A1810" t="str">
        <f t="shared" si="84"/>
        <v>18</v>
      </c>
      <c r="B1810" t="str">
        <f t="shared" si="85"/>
        <v>039</v>
      </c>
      <c r="C1810" t="str">
        <f t="shared" si="86"/>
        <v>General Lavalle</v>
      </c>
      <c r="D1810" t="s">
        <v>4721</v>
      </c>
      <c r="E1810">
        <v>1</v>
      </c>
      <c r="F1810">
        <v>13</v>
      </c>
      <c r="G1810">
        <v>18</v>
      </c>
      <c r="H1810" t="s">
        <v>919</v>
      </c>
    </row>
    <row r="1811" spans="1:8" x14ac:dyDescent="0.35">
      <c r="A1811" t="str">
        <f t="shared" si="84"/>
        <v>18</v>
      </c>
      <c r="B1811" t="str">
        <f t="shared" si="85"/>
        <v>040</v>
      </c>
      <c r="C1811" t="str">
        <f t="shared" si="86"/>
        <v>General Juan Madariaga</v>
      </c>
      <c r="D1811" t="s">
        <v>4723</v>
      </c>
      <c r="E1811">
        <v>1</v>
      </c>
      <c r="F1811">
        <v>21</v>
      </c>
      <c r="G1811">
        <v>18</v>
      </c>
      <c r="H1811" t="s">
        <v>4722</v>
      </c>
    </row>
    <row r="1812" spans="1:8" x14ac:dyDescent="0.35">
      <c r="A1812" t="str">
        <f t="shared" si="84"/>
        <v>18</v>
      </c>
      <c r="B1812" t="str">
        <f t="shared" si="85"/>
        <v>040</v>
      </c>
      <c r="C1812" t="str">
        <f t="shared" si="86"/>
        <v>General Juan Madariaga</v>
      </c>
      <c r="D1812" t="s">
        <v>4724</v>
      </c>
      <c r="E1812">
        <v>1</v>
      </c>
      <c r="F1812">
        <v>11</v>
      </c>
      <c r="G1812">
        <v>18</v>
      </c>
      <c r="H1812" t="s">
        <v>4722</v>
      </c>
    </row>
    <row r="1813" spans="1:8" x14ac:dyDescent="0.35">
      <c r="A1813" t="str">
        <f t="shared" si="84"/>
        <v>18</v>
      </c>
      <c r="B1813" t="str">
        <f t="shared" si="85"/>
        <v>040</v>
      </c>
      <c r="C1813" t="str">
        <f t="shared" si="86"/>
        <v>General Juan Madariaga</v>
      </c>
      <c r="D1813" t="s">
        <v>4725</v>
      </c>
      <c r="E1813">
        <v>1</v>
      </c>
      <c r="F1813">
        <v>0</v>
      </c>
      <c r="G1813">
        <v>18</v>
      </c>
      <c r="H1813" t="s">
        <v>4722</v>
      </c>
    </row>
    <row r="1814" spans="1:8" x14ac:dyDescent="0.35">
      <c r="A1814" t="str">
        <f t="shared" si="84"/>
        <v>18</v>
      </c>
      <c r="B1814" t="str">
        <f t="shared" si="85"/>
        <v>037</v>
      </c>
      <c r="C1814" t="str">
        <f t="shared" si="86"/>
        <v>General Guido</v>
      </c>
      <c r="D1814" t="s">
        <v>4727</v>
      </c>
      <c r="E1814">
        <v>3</v>
      </c>
      <c r="F1814">
        <v>26</v>
      </c>
      <c r="G1814">
        <v>18</v>
      </c>
      <c r="H1814" t="s">
        <v>4726</v>
      </c>
    </row>
    <row r="1815" spans="1:8" x14ac:dyDescent="0.35">
      <c r="A1815" t="str">
        <f t="shared" si="84"/>
        <v>18</v>
      </c>
      <c r="B1815" t="str">
        <f t="shared" si="85"/>
        <v>065</v>
      </c>
      <c r="C1815" t="str">
        <f t="shared" si="86"/>
        <v>Maipú</v>
      </c>
      <c r="D1815" t="s">
        <v>4729</v>
      </c>
      <c r="E1815">
        <v>3</v>
      </c>
      <c r="F1815">
        <v>61</v>
      </c>
      <c r="G1815">
        <v>18</v>
      </c>
      <c r="H1815" t="s">
        <v>4728</v>
      </c>
    </row>
    <row r="1816" spans="1:8" x14ac:dyDescent="0.35">
      <c r="A1816" t="str">
        <f t="shared" si="84"/>
        <v>18</v>
      </c>
      <c r="B1816" t="str">
        <f t="shared" si="85"/>
        <v>065</v>
      </c>
      <c r="C1816" t="str">
        <f t="shared" si="86"/>
        <v>Maipú</v>
      </c>
      <c r="D1816" t="s">
        <v>4730</v>
      </c>
      <c r="E1816">
        <v>1</v>
      </c>
      <c r="F1816">
        <v>15</v>
      </c>
      <c r="G1816">
        <v>18</v>
      </c>
      <c r="H1816" t="s">
        <v>4728</v>
      </c>
    </row>
    <row r="1817" spans="1:8" x14ac:dyDescent="0.35">
      <c r="A1817" t="str">
        <f t="shared" si="84"/>
        <v>18</v>
      </c>
      <c r="B1817" t="str">
        <f t="shared" si="85"/>
        <v>065</v>
      </c>
      <c r="C1817" t="str">
        <f t="shared" si="86"/>
        <v>Maipú</v>
      </c>
      <c r="D1817" t="s">
        <v>4731</v>
      </c>
      <c r="E1817">
        <v>1</v>
      </c>
      <c r="F1817">
        <v>5</v>
      </c>
      <c r="G1817">
        <v>18</v>
      </c>
      <c r="H1817" t="s">
        <v>4728</v>
      </c>
    </row>
    <row r="1818" spans="1:8" x14ac:dyDescent="0.35">
      <c r="A1818" t="str">
        <f t="shared" si="84"/>
        <v>18</v>
      </c>
      <c r="B1818" t="str">
        <f t="shared" si="85"/>
        <v>123</v>
      </c>
      <c r="C1818" t="str">
        <f t="shared" si="86"/>
        <v>La Costa</v>
      </c>
      <c r="D1818" t="s">
        <v>4733</v>
      </c>
      <c r="E1818">
        <v>1</v>
      </c>
      <c r="F1818">
        <v>0</v>
      </c>
      <c r="G1818">
        <v>18</v>
      </c>
      <c r="H1818" t="s">
        <v>4732</v>
      </c>
    </row>
    <row r="1819" spans="1:8" x14ac:dyDescent="0.35">
      <c r="A1819" t="str">
        <f t="shared" si="84"/>
        <v>18</v>
      </c>
      <c r="B1819" t="str">
        <f t="shared" si="85"/>
        <v>123</v>
      </c>
      <c r="C1819" t="str">
        <f t="shared" si="86"/>
        <v>La Costa</v>
      </c>
      <c r="D1819" t="s">
        <v>4734</v>
      </c>
      <c r="E1819">
        <v>1</v>
      </c>
      <c r="F1819">
        <v>7</v>
      </c>
      <c r="G1819">
        <v>18</v>
      </c>
      <c r="H1819" t="s">
        <v>4732</v>
      </c>
    </row>
    <row r="1820" spans="1:8" x14ac:dyDescent="0.35">
      <c r="A1820" t="str">
        <f t="shared" si="84"/>
        <v>18</v>
      </c>
      <c r="B1820" t="str">
        <f t="shared" si="85"/>
        <v>123</v>
      </c>
      <c r="C1820" t="str">
        <f t="shared" si="86"/>
        <v>La Costa</v>
      </c>
      <c r="D1820" t="s">
        <v>4735</v>
      </c>
      <c r="E1820">
        <v>2</v>
      </c>
      <c r="F1820">
        <v>29</v>
      </c>
      <c r="G1820">
        <v>18</v>
      </c>
      <c r="H1820" t="s">
        <v>4732</v>
      </c>
    </row>
    <row r="1821" spans="1:8" x14ac:dyDescent="0.35">
      <c r="A1821" t="str">
        <f t="shared" si="84"/>
        <v>18</v>
      </c>
      <c r="B1821" t="str">
        <f t="shared" si="85"/>
        <v>123</v>
      </c>
      <c r="C1821" t="str">
        <f t="shared" si="86"/>
        <v>La Costa</v>
      </c>
      <c r="D1821" t="s">
        <v>4736</v>
      </c>
      <c r="E1821">
        <v>1</v>
      </c>
      <c r="F1821">
        <v>19</v>
      </c>
      <c r="G1821">
        <v>18</v>
      </c>
      <c r="H1821" t="s">
        <v>4732</v>
      </c>
    </row>
    <row r="1822" spans="1:8" x14ac:dyDescent="0.35">
      <c r="A1822" t="str">
        <f t="shared" si="84"/>
        <v>18</v>
      </c>
      <c r="B1822" t="str">
        <f t="shared" si="85"/>
        <v>123</v>
      </c>
      <c r="C1822" t="str">
        <f t="shared" si="86"/>
        <v>La Costa</v>
      </c>
      <c r="D1822" t="s">
        <v>4737</v>
      </c>
      <c r="E1822">
        <v>1</v>
      </c>
      <c r="F1822">
        <v>13</v>
      </c>
      <c r="G1822">
        <v>18</v>
      </c>
      <c r="H1822" t="s">
        <v>4732</v>
      </c>
    </row>
    <row r="1823" spans="1:8" x14ac:dyDescent="0.35">
      <c r="A1823" t="str">
        <f t="shared" si="84"/>
        <v>18</v>
      </c>
      <c r="B1823" t="str">
        <f t="shared" si="85"/>
        <v>123</v>
      </c>
      <c r="C1823" t="str">
        <f t="shared" si="86"/>
        <v>La Costa</v>
      </c>
      <c r="D1823" t="s">
        <v>4738</v>
      </c>
      <c r="E1823">
        <v>1</v>
      </c>
      <c r="F1823">
        <v>16</v>
      </c>
      <c r="G1823">
        <v>18</v>
      </c>
      <c r="H1823" t="s">
        <v>4732</v>
      </c>
    </row>
    <row r="1824" spans="1:8" x14ac:dyDescent="0.35">
      <c r="A1824" t="str">
        <f t="shared" si="84"/>
        <v>18</v>
      </c>
      <c r="B1824" t="str">
        <f t="shared" si="85"/>
        <v>123</v>
      </c>
      <c r="C1824" t="str">
        <f t="shared" si="86"/>
        <v>La Costa</v>
      </c>
      <c r="D1824" t="s">
        <v>4739</v>
      </c>
      <c r="E1824">
        <v>1</v>
      </c>
      <c r="F1824">
        <v>11</v>
      </c>
      <c r="G1824">
        <v>18</v>
      </c>
      <c r="H1824" t="s">
        <v>4732</v>
      </c>
    </row>
    <row r="1825" spans="1:8" x14ac:dyDescent="0.35">
      <c r="A1825" t="str">
        <f t="shared" si="84"/>
        <v>18</v>
      </c>
      <c r="B1825" t="str">
        <f t="shared" si="85"/>
        <v>123</v>
      </c>
      <c r="C1825" t="str">
        <f t="shared" si="86"/>
        <v>La Costa</v>
      </c>
      <c r="D1825" t="s">
        <v>4740</v>
      </c>
      <c r="E1825">
        <v>5</v>
      </c>
      <c r="F1825">
        <v>121</v>
      </c>
      <c r="G1825">
        <v>18</v>
      </c>
      <c r="H1825" t="s">
        <v>4732</v>
      </c>
    </row>
    <row r="1826" spans="1:8" x14ac:dyDescent="0.35">
      <c r="A1826" t="str">
        <f t="shared" si="84"/>
        <v>18</v>
      </c>
      <c r="B1826" t="str">
        <f t="shared" si="85"/>
        <v>123</v>
      </c>
      <c r="C1826" t="str">
        <f t="shared" si="86"/>
        <v>La Costa</v>
      </c>
      <c r="D1826" t="s">
        <v>4577</v>
      </c>
      <c r="E1826">
        <v>4</v>
      </c>
      <c r="F1826">
        <v>74</v>
      </c>
      <c r="G1826">
        <v>18</v>
      </c>
      <c r="H1826" t="s">
        <v>4732</v>
      </c>
    </row>
    <row r="1827" spans="1:8" x14ac:dyDescent="0.35">
      <c r="A1827" t="str">
        <f t="shared" si="84"/>
        <v>18</v>
      </c>
      <c r="B1827" t="str">
        <f t="shared" si="85"/>
        <v>123</v>
      </c>
      <c r="C1827" t="str">
        <f t="shared" si="86"/>
        <v>La Costa</v>
      </c>
      <c r="D1827" t="s">
        <v>4741</v>
      </c>
      <c r="E1827">
        <v>3</v>
      </c>
      <c r="F1827">
        <v>78</v>
      </c>
      <c r="G1827">
        <v>18</v>
      </c>
      <c r="H1827" t="s">
        <v>4732</v>
      </c>
    </row>
    <row r="1828" spans="1:8" x14ac:dyDescent="0.35">
      <c r="A1828" t="str">
        <f t="shared" si="84"/>
        <v>18</v>
      </c>
      <c r="B1828" t="str">
        <f t="shared" si="85"/>
        <v>123</v>
      </c>
      <c r="C1828" t="str">
        <f t="shared" si="86"/>
        <v>La Costa</v>
      </c>
      <c r="D1828" t="s">
        <v>4742</v>
      </c>
      <c r="E1828">
        <v>5</v>
      </c>
      <c r="F1828">
        <v>121</v>
      </c>
      <c r="G1828">
        <v>18</v>
      </c>
      <c r="H1828" t="s">
        <v>4732</v>
      </c>
    </row>
    <row r="1829" spans="1:8" x14ac:dyDescent="0.35">
      <c r="A1829" t="str">
        <f t="shared" si="84"/>
        <v>18</v>
      </c>
      <c r="B1829" t="str">
        <f t="shared" si="85"/>
        <v>123</v>
      </c>
      <c r="C1829" t="str">
        <f t="shared" si="86"/>
        <v>La Costa</v>
      </c>
      <c r="D1829" t="s">
        <v>4743</v>
      </c>
      <c r="E1829">
        <v>1</v>
      </c>
      <c r="F1829">
        <v>8</v>
      </c>
      <c r="G1829">
        <v>18</v>
      </c>
      <c r="H1829" t="s">
        <v>4732</v>
      </c>
    </row>
    <row r="1830" spans="1:8" x14ac:dyDescent="0.35">
      <c r="A1830" t="str">
        <f t="shared" si="84"/>
        <v>18</v>
      </c>
      <c r="B1830" t="str">
        <f t="shared" si="85"/>
        <v>123</v>
      </c>
      <c r="C1830" t="str">
        <f t="shared" si="86"/>
        <v>La Costa</v>
      </c>
      <c r="D1830" t="s">
        <v>4744</v>
      </c>
      <c r="E1830">
        <v>2</v>
      </c>
      <c r="F1830">
        <v>15</v>
      </c>
      <c r="G1830">
        <v>18</v>
      </c>
      <c r="H1830" t="s">
        <v>4732</v>
      </c>
    </row>
    <row r="1831" spans="1:8" x14ac:dyDescent="0.35">
      <c r="A1831" t="str">
        <f t="shared" si="84"/>
        <v>18</v>
      </c>
      <c r="B1831" t="str">
        <f t="shared" si="85"/>
        <v>123</v>
      </c>
      <c r="C1831" t="str">
        <f t="shared" si="86"/>
        <v>La Costa</v>
      </c>
      <c r="D1831" t="s">
        <v>4745</v>
      </c>
      <c r="E1831">
        <v>3</v>
      </c>
      <c r="F1831">
        <v>18</v>
      </c>
      <c r="G1831">
        <v>18</v>
      </c>
      <c r="H1831" t="s">
        <v>4732</v>
      </c>
    </row>
    <row r="1832" spans="1:8" x14ac:dyDescent="0.35">
      <c r="A1832" t="str">
        <f t="shared" si="84"/>
        <v>18</v>
      </c>
      <c r="B1832" t="str">
        <f t="shared" si="85"/>
        <v>123</v>
      </c>
      <c r="C1832" t="str">
        <f t="shared" si="86"/>
        <v>La Costa</v>
      </c>
      <c r="D1832" t="s">
        <v>4746</v>
      </c>
      <c r="E1832">
        <v>1</v>
      </c>
      <c r="F1832">
        <v>28</v>
      </c>
      <c r="G1832">
        <v>18</v>
      </c>
      <c r="H1832" t="s">
        <v>4732</v>
      </c>
    </row>
    <row r="1833" spans="1:8" x14ac:dyDescent="0.35">
      <c r="A1833" t="str">
        <f t="shared" si="84"/>
        <v>18</v>
      </c>
      <c r="B1833" t="str">
        <f t="shared" si="85"/>
        <v>123</v>
      </c>
      <c r="C1833" t="str">
        <f t="shared" si="86"/>
        <v>La Costa</v>
      </c>
      <c r="D1833" t="s">
        <v>4747</v>
      </c>
      <c r="E1833">
        <v>5</v>
      </c>
      <c r="F1833">
        <v>81</v>
      </c>
      <c r="G1833">
        <v>18</v>
      </c>
      <c r="H1833" t="s">
        <v>4732</v>
      </c>
    </row>
    <row r="1834" spans="1:8" x14ac:dyDescent="0.35">
      <c r="A1834" t="str">
        <f t="shared" si="84"/>
        <v>18</v>
      </c>
      <c r="B1834" t="str">
        <f t="shared" si="85"/>
        <v>123</v>
      </c>
      <c r="C1834" t="str">
        <f t="shared" si="86"/>
        <v>La Costa</v>
      </c>
      <c r="D1834" t="s">
        <v>4748</v>
      </c>
      <c r="E1834">
        <v>8</v>
      </c>
      <c r="F1834">
        <v>176</v>
      </c>
      <c r="G1834">
        <v>18</v>
      </c>
      <c r="H1834" t="s">
        <v>4732</v>
      </c>
    </row>
    <row r="1835" spans="1:8" x14ac:dyDescent="0.35">
      <c r="A1835" t="str">
        <f t="shared" si="84"/>
        <v>18</v>
      </c>
      <c r="B1835" t="str">
        <f t="shared" si="85"/>
        <v>123</v>
      </c>
      <c r="C1835" t="str">
        <f t="shared" si="86"/>
        <v>La Costa</v>
      </c>
      <c r="D1835" t="s">
        <v>4749</v>
      </c>
      <c r="E1835">
        <v>4</v>
      </c>
      <c r="F1835">
        <v>68</v>
      </c>
      <c r="G1835">
        <v>18</v>
      </c>
      <c r="H1835" t="s">
        <v>4732</v>
      </c>
    </row>
    <row r="1836" spans="1:8" x14ac:dyDescent="0.35">
      <c r="A1836" t="str">
        <f t="shared" si="84"/>
        <v>18</v>
      </c>
      <c r="B1836" t="str">
        <f t="shared" si="85"/>
        <v>124</v>
      </c>
      <c r="C1836" t="str">
        <f t="shared" si="86"/>
        <v>Pinamar</v>
      </c>
      <c r="D1836" t="s">
        <v>4750</v>
      </c>
      <c r="E1836">
        <v>4</v>
      </c>
      <c r="F1836">
        <v>96</v>
      </c>
      <c r="G1836">
        <v>18</v>
      </c>
      <c r="H1836" t="s">
        <v>2733</v>
      </c>
    </row>
    <row r="1837" spans="1:8" x14ac:dyDescent="0.35">
      <c r="A1837" t="str">
        <f t="shared" si="84"/>
        <v>18</v>
      </c>
      <c r="B1837" t="str">
        <f t="shared" si="85"/>
        <v>124</v>
      </c>
      <c r="C1837" t="str">
        <f t="shared" si="86"/>
        <v>Pinamar</v>
      </c>
      <c r="D1837" t="s">
        <v>4751</v>
      </c>
      <c r="E1837">
        <v>4</v>
      </c>
      <c r="F1837">
        <v>88</v>
      </c>
      <c r="G1837">
        <v>18</v>
      </c>
      <c r="H1837" t="s">
        <v>2733</v>
      </c>
    </row>
    <row r="1838" spans="1:8" x14ac:dyDescent="0.35">
      <c r="A1838" t="str">
        <f t="shared" si="84"/>
        <v>18</v>
      </c>
      <c r="B1838" t="str">
        <f t="shared" si="85"/>
        <v>104</v>
      </c>
      <c r="C1838" t="str">
        <f t="shared" si="86"/>
        <v>Tordillo</v>
      </c>
      <c r="D1838" t="s">
        <v>4144</v>
      </c>
      <c r="E1838">
        <v>1</v>
      </c>
      <c r="F1838">
        <v>10</v>
      </c>
      <c r="G1838">
        <v>18</v>
      </c>
      <c r="H1838" t="s">
        <v>2427</v>
      </c>
    </row>
    <row r="1839" spans="1:8" x14ac:dyDescent="0.35">
      <c r="A1839" t="str">
        <f t="shared" si="84"/>
        <v>18</v>
      </c>
      <c r="B1839" t="str">
        <f t="shared" si="85"/>
        <v>104</v>
      </c>
      <c r="C1839" t="str">
        <f t="shared" si="86"/>
        <v>Tordillo</v>
      </c>
      <c r="D1839" t="s">
        <v>4752</v>
      </c>
      <c r="E1839">
        <v>1</v>
      </c>
      <c r="F1839">
        <v>19</v>
      </c>
      <c r="G1839">
        <v>18</v>
      </c>
      <c r="H1839" t="s">
        <v>2427</v>
      </c>
    </row>
    <row r="1840" spans="1:8" x14ac:dyDescent="0.35">
      <c r="A1840" t="str">
        <f t="shared" si="84"/>
        <v>18</v>
      </c>
      <c r="B1840" t="str">
        <f t="shared" si="85"/>
        <v>125</v>
      </c>
      <c r="C1840" t="str">
        <f t="shared" si="86"/>
        <v>Villa Gesell</v>
      </c>
      <c r="D1840" t="s">
        <v>4753</v>
      </c>
      <c r="E1840">
        <v>1</v>
      </c>
      <c r="F1840">
        <v>25</v>
      </c>
      <c r="G1840">
        <v>18</v>
      </c>
      <c r="H1840" t="s">
        <v>2739</v>
      </c>
    </row>
    <row r="1841" spans="1:8" x14ac:dyDescent="0.35">
      <c r="A1841" t="str">
        <f t="shared" si="84"/>
        <v>18</v>
      </c>
      <c r="B1841" t="str">
        <f t="shared" si="85"/>
        <v>125</v>
      </c>
      <c r="C1841" t="str">
        <f t="shared" si="86"/>
        <v>Villa Gesell</v>
      </c>
      <c r="D1841" t="s">
        <v>4754</v>
      </c>
      <c r="E1841">
        <v>3</v>
      </c>
      <c r="F1841">
        <v>47</v>
      </c>
      <c r="G1841">
        <v>18</v>
      </c>
      <c r="H1841" t="s">
        <v>2739</v>
      </c>
    </row>
    <row r="1842" spans="1:8" x14ac:dyDescent="0.35">
      <c r="A1842" t="str">
        <f t="shared" si="84"/>
        <v>18</v>
      </c>
      <c r="B1842" t="str">
        <f t="shared" si="85"/>
        <v>125</v>
      </c>
      <c r="C1842" t="str">
        <f t="shared" si="86"/>
        <v>Villa Gesell</v>
      </c>
      <c r="D1842" t="s">
        <v>4755</v>
      </c>
      <c r="E1842">
        <v>1</v>
      </c>
      <c r="F1842">
        <v>15</v>
      </c>
      <c r="G1842">
        <v>18</v>
      </c>
      <c r="H1842" t="s">
        <v>2739</v>
      </c>
    </row>
    <row r="1843" spans="1:8" x14ac:dyDescent="0.35">
      <c r="A1843" t="str">
        <f t="shared" si="84"/>
        <v>18</v>
      </c>
      <c r="B1843" t="str">
        <f t="shared" si="85"/>
        <v>125</v>
      </c>
      <c r="C1843" t="str">
        <f t="shared" si="86"/>
        <v>Villa Gesell</v>
      </c>
      <c r="D1843" t="s">
        <v>4756</v>
      </c>
      <c r="E1843">
        <v>1</v>
      </c>
      <c r="F1843">
        <v>15</v>
      </c>
      <c r="G1843">
        <v>18</v>
      </c>
      <c r="H1843" t="s">
        <v>2739</v>
      </c>
    </row>
    <row r="1844" spans="1:8" x14ac:dyDescent="0.35">
      <c r="A1844" t="str">
        <f t="shared" si="84"/>
        <v>18</v>
      </c>
      <c r="B1844" t="str">
        <f t="shared" si="85"/>
        <v>125</v>
      </c>
      <c r="C1844" t="str">
        <f t="shared" si="86"/>
        <v>Villa Gesell</v>
      </c>
      <c r="D1844" t="s">
        <v>4757</v>
      </c>
      <c r="E1844">
        <v>1</v>
      </c>
      <c r="F1844">
        <v>16</v>
      </c>
      <c r="G1844">
        <v>18</v>
      </c>
      <c r="H1844" t="s">
        <v>2739</v>
      </c>
    </row>
    <row r="1845" spans="1:8" x14ac:dyDescent="0.35">
      <c r="A1845" t="str">
        <f t="shared" si="84"/>
        <v>18</v>
      </c>
      <c r="B1845" t="str">
        <f t="shared" si="85"/>
        <v>125</v>
      </c>
      <c r="C1845" t="str">
        <f t="shared" si="86"/>
        <v>Villa Gesell</v>
      </c>
      <c r="D1845" t="s">
        <v>4758</v>
      </c>
      <c r="E1845">
        <v>1</v>
      </c>
      <c r="F1845">
        <v>10</v>
      </c>
      <c r="G1845">
        <v>18</v>
      </c>
      <c r="H1845" t="s">
        <v>2739</v>
      </c>
    </row>
    <row r="1846" spans="1:8" x14ac:dyDescent="0.35">
      <c r="A1846" t="str">
        <f t="shared" si="84"/>
        <v>18</v>
      </c>
      <c r="B1846" t="str">
        <f t="shared" si="85"/>
        <v>125</v>
      </c>
      <c r="C1846" t="str">
        <f t="shared" si="86"/>
        <v>Villa Gesell</v>
      </c>
      <c r="D1846" t="s">
        <v>4759</v>
      </c>
      <c r="E1846">
        <v>1</v>
      </c>
      <c r="F1846">
        <v>40</v>
      </c>
      <c r="G1846">
        <v>18</v>
      </c>
      <c r="H1846" t="s">
        <v>2739</v>
      </c>
    </row>
    <row r="1847" spans="1:8" x14ac:dyDescent="0.35">
      <c r="A1847" t="str">
        <f t="shared" si="84"/>
        <v>18</v>
      </c>
      <c r="B1847" t="str">
        <f t="shared" si="85"/>
        <v>125</v>
      </c>
      <c r="C1847" t="str">
        <f t="shared" si="86"/>
        <v>Villa Gesell</v>
      </c>
      <c r="D1847" t="s">
        <v>4760</v>
      </c>
      <c r="E1847">
        <v>1</v>
      </c>
      <c r="F1847">
        <v>16</v>
      </c>
      <c r="G1847">
        <v>18</v>
      </c>
      <c r="H1847" t="s">
        <v>2739</v>
      </c>
    </row>
    <row r="1848" spans="1:8" x14ac:dyDescent="0.35">
      <c r="A1848" t="str">
        <f t="shared" si="84"/>
        <v>18</v>
      </c>
      <c r="B1848" t="str">
        <f t="shared" si="85"/>
        <v>125</v>
      </c>
      <c r="C1848" t="str">
        <f t="shared" si="86"/>
        <v>Villa Gesell</v>
      </c>
      <c r="D1848" t="s">
        <v>4761</v>
      </c>
      <c r="E1848">
        <v>1</v>
      </c>
      <c r="F1848">
        <v>9</v>
      </c>
      <c r="G1848">
        <v>18</v>
      </c>
      <c r="H1848" t="s">
        <v>2739</v>
      </c>
    </row>
    <row r="1849" spans="1:8" x14ac:dyDescent="0.35">
      <c r="A1849" t="str">
        <f t="shared" si="84"/>
        <v>18</v>
      </c>
      <c r="B1849" t="str">
        <f t="shared" si="85"/>
        <v>125</v>
      </c>
      <c r="C1849" t="str">
        <f t="shared" si="86"/>
        <v>Villa Gesell</v>
      </c>
      <c r="D1849" t="s">
        <v>4762</v>
      </c>
      <c r="E1849">
        <v>1</v>
      </c>
      <c r="F1849">
        <v>10</v>
      </c>
      <c r="G1849">
        <v>18</v>
      </c>
      <c r="H1849" t="s">
        <v>2739</v>
      </c>
    </row>
    <row r="1850" spans="1:8" x14ac:dyDescent="0.35">
      <c r="A1850" t="str">
        <f t="shared" si="84"/>
        <v>19</v>
      </c>
      <c r="B1850" t="str">
        <f t="shared" si="85"/>
        <v>033</v>
      </c>
      <c r="C1850" t="str">
        <f t="shared" si="86"/>
        <v>General Alvarado</v>
      </c>
      <c r="D1850" t="s">
        <v>4763</v>
      </c>
      <c r="E1850">
        <v>1</v>
      </c>
      <c r="F1850">
        <v>8</v>
      </c>
      <c r="G1850">
        <v>19</v>
      </c>
      <c r="H1850" t="s">
        <v>877</v>
      </c>
    </row>
    <row r="1851" spans="1:8" x14ac:dyDescent="0.35">
      <c r="A1851" t="str">
        <f t="shared" si="84"/>
        <v>19</v>
      </c>
      <c r="B1851" t="str">
        <f t="shared" si="85"/>
        <v>033</v>
      </c>
      <c r="C1851" t="str">
        <f t="shared" si="86"/>
        <v>General Alvarado</v>
      </c>
      <c r="D1851" t="s">
        <v>4764</v>
      </c>
      <c r="E1851">
        <v>3</v>
      </c>
      <c r="F1851">
        <v>58</v>
      </c>
      <c r="G1851">
        <v>19</v>
      </c>
      <c r="H1851" t="s">
        <v>877</v>
      </c>
    </row>
    <row r="1852" spans="1:8" x14ac:dyDescent="0.35">
      <c r="A1852" t="str">
        <f t="shared" si="84"/>
        <v>19</v>
      </c>
      <c r="B1852" t="str">
        <f t="shared" si="85"/>
        <v>033</v>
      </c>
      <c r="C1852" t="str">
        <f t="shared" si="86"/>
        <v>General Alvarado</v>
      </c>
      <c r="D1852" t="s">
        <v>4765</v>
      </c>
      <c r="E1852">
        <v>2</v>
      </c>
      <c r="F1852">
        <v>30</v>
      </c>
      <c r="G1852">
        <v>19</v>
      </c>
      <c r="H1852" t="s">
        <v>877</v>
      </c>
    </row>
    <row r="1853" spans="1:8" x14ac:dyDescent="0.35">
      <c r="A1853" t="str">
        <f t="shared" si="84"/>
        <v>19</v>
      </c>
      <c r="B1853" t="str">
        <f t="shared" si="85"/>
        <v>033</v>
      </c>
      <c r="C1853" t="str">
        <f t="shared" si="86"/>
        <v>General Alvarado</v>
      </c>
      <c r="D1853" t="s">
        <v>4766</v>
      </c>
      <c r="E1853">
        <v>1</v>
      </c>
      <c r="F1853">
        <v>14</v>
      </c>
      <c r="G1853">
        <v>19</v>
      </c>
      <c r="H1853" t="s">
        <v>877</v>
      </c>
    </row>
    <row r="1854" spans="1:8" x14ac:dyDescent="0.35">
      <c r="A1854" t="str">
        <f t="shared" si="84"/>
        <v>19</v>
      </c>
      <c r="B1854" t="str">
        <f t="shared" si="85"/>
        <v>033</v>
      </c>
      <c r="C1854" t="str">
        <f t="shared" si="86"/>
        <v>General Alvarado</v>
      </c>
      <c r="D1854" t="s">
        <v>4767</v>
      </c>
      <c r="E1854">
        <v>3</v>
      </c>
      <c r="F1854">
        <v>0</v>
      </c>
      <c r="G1854">
        <v>19</v>
      </c>
      <c r="H1854" t="s">
        <v>877</v>
      </c>
    </row>
    <row r="1855" spans="1:8" x14ac:dyDescent="0.35">
      <c r="A1855" t="str">
        <f t="shared" si="84"/>
        <v>19</v>
      </c>
      <c r="B1855" t="str">
        <f t="shared" si="85"/>
        <v>033</v>
      </c>
      <c r="C1855" t="str">
        <f t="shared" si="86"/>
        <v>General Alvarado</v>
      </c>
      <c r="D1855" t="s">
        <v>4768</v>
      </c>
      <c r="E1855">
        <v>1</v>
      </c>
      <c r="F1855">
        <v>0</v>
      </c>
      <c r="G1855">
        <v>19</v>
      </c>
      <c r="H1855" t="s">
        <v>877</v>
      </c>
    </row>
    <row r="1856" spans="1:8" x14ac:dyDescent="0.35">
      <c r="A1856" t="str">
        <f t="shared" si="84"/>
        <v>19</v>
      </c>
      <c r="B1856" t="str">
        <f t="shared" si="85"/>
        <v>033</v>
      </c>
      <c r="C1856" t="str">
        <f t="shared" si="86"/>
        <v>General Alvarado</v>
      </c>
      <c r="D1856" t="s">
        <v>4769</v>
      </c>
      <c r="E1856">
        <v>2</v>
      </c>
      <c r="F1856">
        <v>32</v>
      </c>
      <c r="G1856">
        <v>19</v>
      </c>
      <c r="H1856" t="s">
        <v>877</v>
      </c>
    </row>
    <row r="1857" spans="1:8" x14ac:dyDescent="0.35">
      <c r="A1857" t="str">
        <f t="shared" si="84"/>
        <v>19</v>
      </c>
      <c r="B1857" t="str">
        <f t="shared" si="85"/>
        <v>033</v>
      </c>
      <c r="C1857" t="str">
        <f t="shared" si="86"/>
        <v>General Alvarado</v>
      </c>
      <c r="D1857" t="s">
        <v>4770</v>
      </c>
      <c r="E1857">
        <v>3</v>
      </c>
      <c r="F1857">
        <v>45</v>
      </c>
      <c r="G1857">
        <v>19</v>
      </c>
      <c r="H1857" t="s">
        <v>877</v>
      </c>
    </row>
    <row r="1858" spans="1:8" x14ac:dyDescent="0.35">
      <c r="A1858" t="str">
        <f t="shared" si="84"/>
        <v>19</v>
      </c>
      <c r="B1858" t="str">
        <f t="shared" si="85"/>
        <v>033</v>
      </c>
      <c r="C1858" t="str">
        <f t="shared" si="86"/>
        <v>General Alvarado</v>
      </c>
      <c r="D1858" t="s">
        <v>4771</v>
      </c>
      <c r="E1858">
        <v>1</v>
      </c>
      <c r="F1858">
        <v>0</v>
      </c>
      <c r="G1858">
        <v>19</v>
      </c>
      <c r="H1858" t="s">
        <v>877</v>
      </c>
    </row>
    <row r="1859" spans="1:8" x14ac:dyDescent="0.35">
      <c r="A1859" t="str">
        <f t="shared" ref="A1859:A1922" si="87">+VLOOKUP(H1859,$K:$N,2,FALSE)</f>
        <v>19</v>
      </c>
      <c r="B1859" t="str">
        <f t="shared" ref="B1859:B1922" si="88">+VLOOKUP(H1859,$K:$N,3,FALSE)</f>
        <v>033</v>
      </c>
      <c r="C1859" t="str">
        <f t="shared" ref="C1859:C1922" si="89">+VLOOKUP(H1859,$K:$N,4,FALSE)</f>
        <v>General Alvarado</v>
      </c>
      <c r="D1859" t="s">
        <v>4772</v>
      </c>
      <c r="E1859">
        <v>1</v>
      </c>
      <c r="F1859">
        <v>11</v>
      </c>
      <c r="G1859">
        <v>19</v>
      </c>
      <c r="H1859" t="s">
        <v>877</v>
      </c>
    </row>
    <row r="1860" spans="1:8" x14ac:dyDescent="0.35">
      <c r="A1860" t="str">
        <f t="shared" si="87"/>
        <v>19</v>
      </c>
      <c r="B1860" t="str">
        <f t="shared" si="88"/>
        <v>033</v>
      </c>
      <c r="C1860" t="str">
        <f t="shared" si="89"/>
        <v>General Alvarado</v>
      </c>
      <c r="D1860" t="s">
        <v>3926</v>
      </c>
      <c r="E1860">
        <v>1</v>
      </c>
      <c r="F1860">
        <v>19</v>
      </c>
      <c r="G1860">
        <v>19</v>
      </c>
      <c r="H1860" t="s">
        <v>877</v>
      </c>
    </row>
    <row r="1861" spans="1:8" x14ac:dyDescent="0.35">
      <c r="A1861" t="str">
        <f t="shared" si="87"/>
        <v>19</v>
      </c>
      <c r="B1861" t="str">
        <f t="shared" si="88"/>
        <v>043</v>
      </c>
      <c r="C1861" t="str">
        <f t="shared" si="89"/>
        <v>General Pueyrredón</v>
      </c>
      <c r="D1861" t="s">
        <v>4774</v>
      </c>
      <c r="E1861">
        <v>1</v>
      </c>
      <c r="F1861">
        <v>11</v>
      </c>
      <c r="G1861">
        <v>19</v>
      </c>
      <c r="H1861" t="s">
        <v>4773</v>
      </c>
    </row>
    <row r="1862" spans="1:8" x14ac:dyDescent="0.35">
      <c r="A1862" t="str">
        <f t="shared" si="87"/>
        <v>19</v>
      </c>
      <c r="B1862" t="str">
        <f t="shared" si="88"/>
        <v>043</v>
      </c>
      <c r="C1862" t="str">
        <f t="shared" si="89"/>
        <v>General Pueyrredón</v>
      </c>
      <c r="D1862" t="s">
        <v>4775</v>
      </c>
      <c r="E1862">
        <v>1</v>
      </c>
      <c r="F1862">
        <v>14</v>
      </c>
      <c r="G1862">
        <v>19</v>
      </c>
      <c r="H1862" t="s">
        <v>4773</v>
      </c>
    </row>
    <row r="1863" spans="1:8" x14ac:dyDescent="0.35">
      <c r="A1863" t="str">
        <f t="shared" si="87"/>
        <v>19</v>
      </c>
      <c r="B1863" t="str">
        <f t="shared" si="88"/>
        <v>043</v>
      </c>
      <c r="C1863" t="str">
        <f t="shared" si="89"/>
        <v>General Pueyrredón</v>
      </c>
      <c r="D1863" t="s">
        <v>4776</v>
      </c>
      <c r="E1863">
        <v>2</v>
      </c>
      <c r="F1863">
        <v>68</v>
      </c>
      <c r="G1863">
        <v>19</v>
      </c>
      <c r="H1863" t="s">
        <v>4773</v>
      </c>
    </row>
    <row r="1864" spans="1:8" x14ac:dyDescent="0.35">
      <c r="A1864" t="str">
        <f t="shared" si="87"/>
        <v>19</v>
      </c>
      <c r="B1864" t="str">
        <f t="shared" si="88"/>
        <v>043</v>
      </c>
      <c r="C1864" t="str">
        <f t="shared" si="89"/>
        <v>General Pueyrredón</v>
      </c>
      <c r="D1864" t="s">
        <v>4777</v>
      </c>
      <c r="E1864">
        <v>3</v>
      </c>
      <c r="F1864">
        <v>114</v>
      </c>
      <c r="G1864">
        <v>19</v>
      </c>
      <c r="H1864" t="s">
        <v>4773</v>
      </c>
    </row>
    <row r="1865" spans="1:8" x14ac:dyDescent="0.35">
      <c r="A1865" t="str">
        <f t="shared" si="87"/>
        <v>19</v>
      </c>
      <c r="B1865" t="str">
        <f t="shared" si="88"/>
        <v>043</v>
      </c>
      <c r="C1865" t="str">
        <f t="shared" si="89"/>
        <v>General Pueyrredón</v>
      </c>
      <c r="D1865" t="s">
        <v>4778</v>
      </c>
      <c r="E1865">
        <v>1</v>
      </c>
      <c r="F1865">
        <v>20</v>
      </c>
      <c r="G1865">
        <v>19</v>
      </c>
      <c r="H1865" t="s">
        <v>4773</v>
      </c>
    </row>
    <row r="1866" spans="1:8" x14ac:dyDescent="0.35">
      <c r="A1866" t="str">
        <f t="shared" si="87"/>
        <v>19</v>
      </c>
      <c r="B1866" t="str">
        <f t="shared" si="88"/>
        <v>043</v>
      </c>
      <c r="C1866" t="str">
        <f t="shared" si="89"/>
        <v>General Pueyrredón</v>
      </c>
      <c r="D1866" t="s">
        <v>4779</v>
      </c>
      <c r="E1866">
        <v>1</v>
      </c>
      <c r="F1866">
        <v>0</v>
      </c>
      <c r="G1866">
        <v>19</v>
      </c>
      <c r="H1866" t="s">
        <v>4773</v>
      </c>
    </row>
    <row r="1867" spans="1:8" x14ac:dyDescent="0.35">
      <c r="A1867" t="str">
        <f t="shared" si="87"/>
        <v>19</v>
      </c>
      <c r="B1867" t="str">
        <f t="shared" si="88"/>
        <v>043</v>
      </c>
      <c r="C1867" t="str">
        <f t="shared" si="89"/>
        <v>General Pueyrredón</v>
      </c>
      <c r="D1867" t="s">
        <v>4780</v>
      </c>
      <c r="E1867">
        <v>1</v>
      </c>
      <c r="F1867">
        <v>13</v>
      </c>
      <c r="G1867">
        <v>19</v>
      </c>
      <c r="H1867" t="s">
        <v>4773</v>
      </c>
    </row>
    <row r="1868" spans="1:8" x14ac:dyDescent="0.35">
      <c r="A1868" t="str">
        <f t="shared" si="87"/>
        <v>19</v>
      </c>
      <c r="B1868" t="str">
        <f t="shared" si="88"/>
        <v>043</v>
      </c>
      <c r="C1868" t="str">
        <f t="shared" si="89"/>
        <v>General Pueyrredón</v>
      </c>
      <c r="D1868" t="s">
        <v>4781</v>
      </c>
      <c r="E1868">
        <v>1</v>
      </c>
      <c r="F1868">
        <v>0</v>
      </c>
      <c r="G1868">
        <v>19</v>
      </c>
      <c r="H1868" t="s">
        <v>4773</v>
      </c>
    </row>
    <row r="1869" spans="1:8" x14ac:dyDescent="0.35">
      <c r="A1869" t="str">
        <f t="shared" si="87"/>
        <v>19</v>
      </c>
      <c r="B1869" t="str">
        <f t="shared" si="88"/>
        <v>043</v>
      </c>
      <c r="C1869" t="str">
        <f t="shared" si="89"/>
        <v>General Pueyrredón</v>
      </c>
      <c r="D1869" t="s">
        <v>4782</v>
      </c>
      <c r="E1869">
        <v>1</v>
      </c>
      <c r="F1869">
        <v>13</v>
      </c>
      <c r="G1869">
        <v>19</v>
      </c>
      <c r="H1869" t="s">
        <v>4773</v>
      </c>
    </row>
    <row r="1870" spans="1:8" x14ac:dyDescent="0.35">
      <c r="A1870" t="str">
        <f t="shared" si="87"/>
        <v>19</v>
      </c>
      <c r="B1870" t="str">
        <f t="shared" si="88"/>
        <v>043</v>
      </c>
      <c r="C1870" t="str">
        <f t="shared" si="89"/>
        <v>General Pueyrredón</v>
      </c>
      <c r="D1870" t="s">
        <v>4783</v>
      </c>
      <c r="E1870">
        <v>1</v>
      </c>
      <c r="F1870">
        <v>16</v>
      </c>
      <c r="G1870">
        <v>19</v>
      </c>
      <c r="H1870" t="s">
        <v>4773</v>
      </c>
    </row>
    <row r="1871" spans="1:8" x14ac:dyDescent="0.35">
      <c r="A1871" t="str">
        <f t="shared" si="87"/>
        <v>19</v>
      </c>
      <c r="B1871" t="str">
        <f t="shared" si="88"/>
        <v>043</v>
      </c>
      <c r="C1871" t="str">
        <f t="shared" si="89"/>
        <v>General Pueyrredón</v>
      </c>
      <c r="D1871" t="s">
        <v>4784</v>
      </c>
      <c r="E1871">
        <v>1</v>
      </c>
      <c r="F1871">
        <v>27</v>
      </c>
      <c r="G1871">
        <v>19</v>
      </c>
      <c r="H1871" t="s">
        <v>4773</v>
      </c>
    </row>
    <row r="1872" spans="1:8" x14ac:dyDescent="0.35">
      <c r="A1872" t="str">
        <f t="shared" si="87"/>
        <v>19</v>
      </c>
      <c r="B1872" t="str">
        <f t="shared" si="88"/>
        <v>043</v>
      </c>
      <c r="C1872" t="str">
        <f t="shared" si="89"/>
        <v>General Pueyrredón</v>
      </c>
      <c r="D1872" t="s">
        <v>4785</v>
      </c>
      <c r="E1872">
        <v>1</v>
      </c>
      <c r="F1872">
        <v>25</v>
      </c>
      <c r="G1872">
        <v>19</v>
      </c>
      <c r="H1872" t="s">
        <v>4773</v>
      </c>
    </row>
    <row r="1873" spans="1:8" x14ac:dyDescent="0.35">
      <c r="A1873" t="str">
        <f t="shared" si="87"/>
        <v>19</v>
      </c>
      <c r="B1873" t="str">
        <f t="shared" si="88"/>
        <v>043</v>
      </c>
      <c r="C1873" t="str">
        <f t="shared" si="89"/>
        <v>General Pueyrredón</v>
      </c>
      <c r="D1873" t="s">
        <v>4786</v>
      </c>
      <c r="E1873">
        <v>1</v>
      </c>
      <c r="F1873">
        <v>0</v>
      </c>
      <c r="G1873">
        <v>19</v>
      </c>
      <c r="H1873" t="s">
        <v>4773</v>
      </c>
    </row>
    <row r="1874" spans="1:8" x14ac:dyDescent="0.35">
      <c r="A1874" t="str">
        <f t="shared" si="87"/>
        <v>19</v>
      </c>
      <c r="B1874" t="str">
        <f t="shared" si="88"/>
        <v>043</v>
      </c>
      <c r="C1874" t="str">
        <f t="shared" si="89"/>
        <v>General Pueyrredón</v>
      </c>
      <c r="D1874" t="s">
        <v>653</v>
      </c>
      <c r="E1874">
        <v>1</v>
      </c>
      <c r="F1874">
        <v>21</v>
      </c>
      <c r="G1874">
        <v>19</v>
      </c>
      <c r="H1874" t="s">
        <v>4773</v>
      </c>
    </row>
    <row r="1875" spans="1:8" x14ac:dyDescent="0.35">
      <c r="A1875" t="str">
        <f t="shared" si="87"/>
        <v>19</v>
      </c>
      <c r="B1875" t="str">
        <f t="shared" si="88"/>
        <v>043</v>
      </c>
      <c r="C1875" t="str">
        <f t="shared" si="89"/>
        <v>General Pueyrredón</v>
      </c>
      <c r="D1875" t="s">
        <v>4787</v>
      </c>
      <c r="E1875">
        <v>1</v>
      </c>
      <c r="F1875">
        <v>26</v>
      </c>
      <c r="G1875">
        <v>19</v>
      </c>
      <c r="H1875" t="s">
        <v>4773</v>
      </c>
    </row>
    <row r="1876" spans="1:8" x14ac:dyDescent="0.35">
      <c r="A1876" t="str">
        <f t="shared" si="87"/>
        <v>19</v>
      </c>
      <c r="B1876" t="str">
        <f t="shared" si="88"/>
        <v>043</v>
      </c>
      <c r="C1876" t="str">
        <f t="shared" si="89"/>
        <v>General Pueyrredón</v>
      </c>
      <c r="D1876" t="s">
        <v>4788</v>
      </c>
      <c r="E1876">
        <v>1</v>
      </c>
      <c r="F1876">
        <v>0</v>
      </c>
      <c r="G1876">
        <v>19</v>
      </c>
      <c r="H1876" t="s">
        <v>4773</v>
      </c>
    </row>
    <row r="1877" spans="1:8" x14ac:dyDescent="0.35">
      <c r="A1877" t="str">
        <f t="shared" si="87"/>
        <v>19</v>
      </c>
      <c r="B1877" t="str">
        <f t="shared" si="88"/>
        <v>043</v>
      </c>
      <c r="C1877" t="str">
        <f t="shared" si="89"/>
        <v>General Pueyrredón</v>
      </c>
      <c r="D1877" t="s">
        <v>4789</v>
      </c>
      <c r="E1877">
        <v>10</v>
      </c>
      <c r="F1877">
        <v>221</v>
      </c>
      <c r="G1877">
        <v>19</v>
      </c>
      <c r="H1877" t="s">
        <v>4773</v>
      </c>
    </row>
    <row r="1878" spans="1:8" x14ac:dyDescent="0.35">
      <c r="A1878" t="str">
        <f t="shared" si="87"/>
        <v>19</v>
      </c>
      <c r="B1878" t="str">
        <f t="shared" si="88"/>
        <v>043</v>
      </c>
      <c r="C1878" t="str">
        <f t="shared" si="89"/>
        <v>General Pueyrredón</v>
      </c>
      <c r="D1878" t="s">
        <v>4790</v>
      </c>
      <c r="E1878">
        <v>1</v>
      </c>
      <c r="F1878">
        <v>17</v>
      </c>
      <c r="G1878">
        <v>19</v>
      </c>
      <c r="H1878" t="s">
        <v>4773</v>
      </c>
    </row>
    <row r="1879" spans="1:8" x14ac:dyDescent="0.35">
      <c r="A1879" t="str">
        <f t="shared" si="87"/>
        <v>19</v>
      </c>
      <c r="B1879" t="str">
        <f t="shared" si="88"/>
        <v>043</v>
      </c>
      <c r="C1879" t="str">
        <f t="shared" si="89"/>
        <v>General Pueyrredón</v>
      </c>
      <c r="D1879" t="s">
        <v>4791</v>
      </c>
      <c r="E1879">
        <v>2</v>
      </c>
      <c r="F1879">
        <v>43</v>
      </c>
      <c r="G1879">
        <v>19</v>
      </c>
      <c r="H1879" t="s">
        <v>4773</v>
      </c>
    </row>
    <row r="1880" spans="1:8" x14ac:dyDescent="0.35">
      <c r="A1880" t="str">
        <f t="shared" si="87"/>
        <v>19</v>
      </c>
      <c r="B1880" t="str">
        <f t="shared" si="88"/>
        <v>043</v>
      </c>
      <c r="C1880" t="str">
        <f t="shared" si="89"/>
        <v>General Pueyrredón</v>
      </c>
      <c r="D1880" t="s">
        <v>4792</v>
      </c>
      <c r="E1880">
        <v>2</v>
      </c>
      <c r="F1880">
        <v>30</v>
      </c>
      <c r="G1880">
        <v>19</v>
      </c>
      <c r="H1880" t="s">
        <v>4773</v>
      </c>
    </row>
    <row r="1881" spans="1:8" x14ac:dyDescent="0.35">
      <c r="A1881" t="str">
        <f t="shared" si="87"/>
        <v>19</v>
      </c>
      <c r="B1881" t="str">
        <f t="shared" si="88"/>
        <v>043</v>
      </c>
      <c r="C1881" t="str">
        <f t="shared" si="89"/>
        <v>General Pueyrredón</v>
      </c>
      <c r="D1881" t="s">
        <v>4793</v>
      </c>
      <c r="E1881">
        <v>1</v>
      </c>
      <c r="F1881">
        <v>23</v>
      </c>
      <c r="G1881">
        <v>19</v>
      </c>
      <c r="H1881" t="s">
        <v>4773</v>
      </c>
    </row>
    <row r="1882" spans="1:8" x14ac:dyDescent="0.35">
      <c r="A1882" t="str">
        <f t="shared" si="87"/>
        <v>19</v>
      </c>
      <c r="B1882" t="str">
        <f t="shared" si="88"/>
        <v>043</v>
      </c>
      <c r="C1882" t="str">
        <f t="shared" si="89"/>
        <v>General Pueyrredón</v>
      </c>
      <c r="D1882" t="s">
        <v>4794</v>
      </c>
      <c r="E1882">
        <v>1</v>
      </c>
      <c r="F1882">
        <v>11</v>
      </c>
      <c r="G1882">
        <v>19</v>
      </c>
      <c r="H1882" t="s">
        <v>4773</v>
      </c>
    </row>
    <row r="1883" spans="1:8" x14ac:dyDescent="0.35">
      <c r="A1883" t="str">
        <f t="shared" si="87"/>
        <v>19</v>
      </c>
      <c r="B1883" t="str">
        <f t="shared" si="88"/>
        <v>043</v>
      </c>
      <c r="C1883" t="str">
        <f t="shared" si="89"/>
        <v>General Pueyrredón</v>
      </c>
      <c r="D1883" t="s">
        <v>4795</v>
      </c>
      <c r="E1883">
        <v>2</v>
      </c>
      <c r="F1883">
        <v>0</v>
      </c>
      <c r="G1883">
        <v>19</v>
      </c>
      <c r="H1883" t="s">
        <v>4773</v>
      </c>
    </row>
    <row r="1884" spans="1:8" x14ac:dyDescent="0.35">
      <c r="A1884" t="str">
        <f t="shared" si="87"/>
        <v>19</v>
      </c>
      <c r="B1884" t="str">
        <f t="shared" si="88"/>
        <v>043</v>
      </c>
      <c r="C1884" t="str">
        <f t="shared" si="89"/>
        <v>General Pueyrredón</v>
      </c>
      <c r="D1884" t="s">
        <v>4796</v>
      </c>
      <c r="E1884">
        <v>1</v>
      </c>
      <c r="F1884">
        <v>13</v>
      </c>
      <c r="G1884">
        <v>19</v>
      </c>
      <c r="H1884" t="s">
        <v>4773</v>
      </c>
    </row>
    <row r="1885" spans="1:8" x14ac:dyDescent="0.35">
      <c r="A1885" t="str">
        <f t="shared" si="87"/>
        <v>19</v>
      </c>
      <c r="B1885" t="str">
        <f t="shared" si="88"/>
        <v>043</v>
      </c>
      <c r="C1885" t="str">
        <f t="shared" si="89"/>
        <v>General Pueyrredón</v>
      </c>
      <c r="D1885" t="s">
        <v>4797</v>
      </c>
      <c r="E1885">
        <v>1</v>
      </c>
      <c r="F1885">
        <v>18</v>
      </c>
      <c r="G1885">
        <v>19</v>
      </c>
      <c r="H1885" t="s">
        <v>4773</v>
      </c>
    </row>
    <row r="1886" spans="1:8" x14ac:dyDescent="0.35">
      <c r="A1886" t="str">
        <f t="shared" si="87"/>
        <v>19</v>
      </c>
      <c r="B1886" t="str">
        <f t="shared" si="88"/>
        <v>043</v>
      </c>
      <c r="C1886" t="str">
        <f t="shared" si="89"/>
        <v>General Pueyrredón</v>
      </c>
      <c r="D1886" t="s">
        <v>4798</v>
      </c>
      <c r="E1886">
        <v>4</v>
      </c>
      <c r="F1886">
        <v>106</v>
      </c>
      <c r="G1886">
        <v>19</v>
      </c>
      <c r="H1886" t="s">
        <v>4773</v>
      </c>
    </row>
    <row r="1887" spans="1:8" x14ac:dyDescent="0.35">
      <c r="A1887" t="str">
        <f t="shared" si="87"/>
        <v>19</v>
      </c>
      <c r="B1887" t="str">
        <f t="shared" si="88"/>
        <v>043</v>
      </c>
      <c r="C1887" t="str">
        <f t="shared" si="89"/>
        <v>General Pueyrredón</v>
      </c>
      <c r="D1887" t="s">
        <v>4799</v>
      </c>
      <c r="E1887">
        <v>1</v>
      </c>
      <c r="F1887">
        <v>38</v>
      </c>
      <c r="G1887">
        <v>19</v>
      </c>
      <c r="H1887" t="s">
        <v>4773</v>
      </c>
    </row>
    <row r="1888" spans="1:8" x14ac:dyDescent="0.35">
      <c r="A1888" t="str">
        <f t="shared" si="87"/>
        <v>19</v>
      </c>
      <c r="B1888" t="str">
        <f t="shared" si="88"/>
        <v>043</v>
      </c>
      <c r="C1888" t="str">
        <f t="shared" si="89"/>
        <v>General Pueyrredón</v>
      </c>
      <c r="D1888" t="s">
        <v>4800</v>
      </c>
      <c r="E1888">
        <v>1</v>
      </c>
      <c r="F1888">
        <v>0</v>
      </c>
      <c r="G1888">
        <v>19</v>
      </c>
      <c r="H1888" t="s">
        <v>4773</v>
      </c>
    </row>
    <row r="1889" spans="1:8" x14ac:dyDescent="0.35">
      <c r="A1889" t="str">
        <f t="shared" si="87"/>
        <v>19</v>
      </c>
      <c r="B1889" t="str">
        <f t="shared" si="88"/>
        <v>043</v>
      </c>
      <c r="C1889" t="str">
        <f t="shared" si="89"/>
        <v>General Pueyrredón</v>
      </c>
      <c r="D1889" t="s">
        <v>4801</v>
      </c>
      <c r="E1889">
        <v>1</v>
      </c>
      <c r="F1889">
        <v>15</v>
      </c>
      <c r="G1889">
        <v>19</v>
      </c>
      <c r="H1889" t="s">
        <v>4773</v>
      </c>
    </row>
    <row r="1890" spans="1:8" x14ac:dyDescent="0.35">
      <c r="A1890" t="str">
        <f t="shared" si="87"/>
        <v>19</v>
      </c>
      <c r="B1890" t="str">
        <f t="shared" si="88"/>
        <v>043</v>
      </c>
      <c r="C1890" t="str">
        <f t="shared" si="89"/>
        <v>General Pueyrredón</v>
      </c>
      <c r="D1890" t="s">
        <v>4802</v>
      </c>
      <c r="E1890">
        <v>1</v>
      </c>
      <c r="F1890">
        <v>0</v>
      </c>
      <c r="G1890">
        <v>19</v>
      </c>
      <c r="H1890" t="s">
        <v>4773</v>
      </c>
    </row>
    <row r="1891" spans="1:8" x14ac:dyDescent="0.35">
      <c r="A1891" t="str">
        <f t="shared" si="87"/>
        <v>19</v>
      </c>
      <c r="B1891" t="str">
        <f t="shared" si="88"/>
        <v>043</v>
      </c>
      <c r="C1891" t="str">
        <f t="shared" si="89"/>
        <v>General Pueyrredón</v>
      </c>
      <c r="D1891" t="s">
        <v>4803</v>
      </c>
      <c r="E1891">
        <v>1</v>
      </c>
      <c r="F1891">
        <v>16</v>
      </c>
      <c r="G1891">
        <v>19</v>
      </c>
      <c r="H1891" t="s">
        <v>4773</v>
      </c>
    </row>
    <row r="1892" spans="1:8" x14ac:dyDescent="0.35">
      <c r="A1892" t="str">
        <f t="shared" si="87"/>
        <v>19</v>
      </c>
      <c r="B1892" t="str">
        <f t="shared" si="88"/>
        <v>043</v>
      </c>
      <c r="C1892" t="str">
        <f t="shared" si="89"/>
        <v>General Pueyrredón</v>
      </c>
      <c r="D1892" t="s">
        <v>4804</v>
      </c>
      <c r="E1892">
        <v>3</v>
      </c>
      <c r="F1892">
        <v>65</v>
      </c>
      <c r="G1892">
        <v>19</v>
      </c>
      <c r="H1892" t="s">
        <v>4773</v>
      </c>
    </row>
    <row r="1893" spans="1:8" x14ac:dyDescent="0.35">
      <c r="A1893" t="str">
        <f t="shared" si="87"/>
        <v>19</v>
      </c>
      <c r="B1893" t="str">
        <f t="shared" si="88"/>
        <v>043</v>
      </c>
      <c r="C1893" t="str">
        <f t="shared" si="89"/>
        <v>General Pueyrredón</v>
      </c>
      <c r="D1893" t="s">
        <v>4805</v>
      </c>
      <c r="E1893">
        <v>3</v>
      </c>
      <c r="F1893">
        <v>77</v>
      </c>
      <c r="G1893">
        <v>19</v>
      </c>
      <c r="H1893" t="s">
        <v>4773</v>
      </c>
    </row>
    <row r="1894" spans="1:8" x14ac:dyDescent="0.35">
      <c r="A1894" t="str">
        <f t="shared" si="87"/>
        <v>19</v>
      </c>
      <c r="B1894" t="str">
        <f t="shared" si="88"/>
        <v>043</v>
      </c>
      <c r="C1894" t="str">
        <f t="shared" si="89"/>
        <v>General Pueyrredón</v>
      </c>
      <c r="D1894" t="s">
        <v>4806</v>
      </c>
      <c r="E1894">
        <v>1</v>
      </c>
      <c r="F1894">
        <v>31</v>
      </c>
      <c r="G1894">
        <v>19</v>
      </c>
      <c r="H1894" t="s">
        <v>4773</v>
      </c>
    </row>
    <row r="1895" spans="1:8" x14ac:dyDescent="0.35">
      <c r="A1895" t="str">
        <f t="shared" si="87"/>
        <v>19</v>
      </c>
      <c r="B1895" t="str">
        <f t="shared" si="88"/>
        <v>043</v>
      </c>
      <c r="C1895" t="str">
        <f t="shared" si="89"/>
        <v>General Pueyrredón</v>
      </c>
      <c r="D1895" t="s">
        <v>4807</v>
      </c>
      <c r="E1895">
        <v>2</v>
      </c>
      <c r="F1895">
        <v>23</v>
      </c>
      <c r="G1895">
        <v>19</v>
      </c>
      <c r="H1895" t="s">
        <v>4773</v>
      </c>
    </row>
    <row r="1896" spans="1:8" x14ac:dyDescent="0.35">
      <c r="A1896" t="str">
        <f t="shared" si="87"/>
        <v>19</v>
      </c>
      <c r="B1896" t="str">
        <f t="shared" si="88"/>
        <v>043</v>
      </c>
      <c r="C1896" t="str">
        <f t="shared" si="89"/>
        <v>General Pueyrredón</v>
      </c>
      <c r="D1896" t="s">
        <v>4808</v>
      </c>
      <c r="E1896">
        <v>1</v>
      </c>
      <c r="F1896">
        <v>13</v>
      </c>
      <c r="G1896">
        <v>19</v>
      </c>
      <c r="H1896" t="s">
        <v>4773</v>
      </c>
    </row>
    <row r="1897" spans="1:8" x14ac:dyDescent="0.35">
      <c r="A1897" t="str">
        <f t="shared" si="87"/>
        <v>19</v>
      </c>
      <c r="B1897" t="str">
        <f t="shared" si="88"/>
        <v>043</v>
      </c>
      <c r="C1897" t="str">
        <f t="shared" si="89"/>
        <v>General Pueyrredón</v>
      </c>
      <c r="D1897" t="s">
        <v>4809</v>
      </c>
      <c r="E1897">
        <v>3</v>
      </c>
      <c r="F1897">
        <v>71</v>
      </c>
      <c r="G1897">
        <v>19</v>
      </c>
      <c r="H1897" t="s">
        <v>4773</v>
      </c>
    </row>
    <row r="1898" spans="1:8" x14ac:dyDescent="0.35">
      <c r="A1898" t="str">
        <f t="shared" si="87"/>
        <v>19</v>
      </c>
      <c r="B1898" t="str">
        <f t="shared" si="88"/>
        <v>043</v>
      </c>
      <c r="C1898" t="str">
        <f t="shared" si="89"/>
        <v>General Pueyrredón</v>
      </c>
      <c r="D1898" t="s">
        <v>4810</v>
      </c>
      <c r="E1898">
        <v>1</v>
      </c>
      <c r="F1898">
        <v>31</v>
      </c>
      <c r="G1898">
        <v>19</v>
      </c>
      <c r="H1898" t="s">
        <v>4773</v>
      </c>
    </row>
    <row r="1899" spans="1:8" x14ac:dyDescent="0.35">
      <c r="A1899" t="str">
        <f t="shared" si="87"/>
        <v>19</v>
      </c>
      <c r="B1899" t="str">
        <f t="shared" si="88"/>
        <v>043</v>
      </c>
      <c r="C1899" t="str">
        <f t="shared" si="89"/>
        <v>General Pueyrredón</v>
      </c>
      <c r="D1899" t="s">
        <v>4811</v>
      </c>
      <c r="E1899">
        <v>1</v>
      </c>
      <c r="F1899">
        <v>18</v>
      </c>
      <c r="G1899">
        <v>19</v>
      </c>
      <c r="H1899" t="s">
        <v>4773</v>
      </c>
    </row>
    <row r="1900" spans="1:8" x14ac:dyDescent="0.35">
      <c r="A1900" t="str">
        <f t="shared" si="87"/>
        <v>19</v>
      </c>
      <c r="B1900" t="str">
        <f t="shared" si="88"/>
        <v>043</v>
      </c>
      <c r="C1900" t="str">
        <f t="shared" si="89"/>
        <v>General Pueyrredón</v>
      </c>
      <c r="D1900" t="s">
        <v>4812</v>
      </c>
      <c r="E1900">
        <v>1</v>
      </c>
      <c r="F1900">
        <v>17</v>
      </c>
      <c r="G1900">
        <v>19</v>
      </c>
      <c r="H1900" t="s">
        <v>4773</v>
      </c>
    </row>
    <row r="1901" spans="1:8" x14ac:dyDescent="0.35">
      <c r="A1901" t="str">
        <f t="shared" si="87"/>
        <v>19</v>
      </c>
      <c r="B1901" t="str">
        <f t="shared" si="88"/>
        <v>043</v>
      </c>
      <c r="C1901" t="str">
        <f t="shared" si="89"/>
        <v>General Pueyrredón</v>
      </c>
      <c r="D1901" t="s">
        <v>4813</v>
      </c>
      <c r="E1901">
        <v>1</v>
      </c>
      <c r="F1901">
        <v>24</v>
      </c>
      <c r="G1901">
        <v>19</v>
      </c>
      <c r="H1901" t="s">
        <v>4773</v>
      </c>
    </row>
    <row r="1902" spans="1:8" x14ac:dyDescent="0.35">
      <c r="A1902" t="str">
        <f t="shared" si="87"/>
        <v>19</v>
      </c>
      <c r="B1902" t="str">
        <f t="shared" si="88"/>
        <v>043</v>
      </c>
      <c r="C1902" t="str">
        <f t="shared" si="89"/>
        <v>General Pueyrredón</v>
      </c>
      <c r="D1902" t="s">
        <v>4814</v>
      </c>
      <c r="E1902">
        <v>1</v>
      </c>
      <c r="F1902">
        <v>14</v>
      </c>
      <c r="G1902">
        <v>19</v>
      </c>
      <c r="H1902" t="s">
        <v>4773</v>
      </c>
    </row>
    <row r="1903" spans="1:8" x14ac:dyDescent="0.35">
      <c r="A1903" t="str">
        <f t="shared" si="87"/>
        <v>19</v>
      </c>
      <c r="B1903" t="str">
        <f t="shared" si="88"/>
        <v>043</v>
      </c>
      <c r="C1903" t="str">
        <f t="shared" si="89"/>
        <v>General Pueyrredón</v>
      </c>
      <c r="D1903" t="s">
        <v>4815</v>
      </c>
      <c r="E1903">
        <v>1</v>
      </c>
      <c r="F1903">
        <v>8</v>
      </c>
      <c r="G1903">
        <v>19</v>
      </c>
      <c r="H1903" t="s">
        <v>4773</v>
      </c>
    </row>
    <row r="1904" spans="1:8" x14ac:dyDescent="0.35">
      <c r="A1904" t="str">
        <f t="shared" si="87"/>
        <v>19</v>
      </c>
      <c r="B1904" t="str">
        <f t="shared" si="88"/>
        <v>043</v>
      </c>
      <c r="C1904" t="str">
        <f t="shared" si="89"/>
        <v>General Pueyrredón</v>
      </c>
      <c r="D1904" t="s">
        <v>4816</v>
      </c>
      <c r="E1904">
        <v>1</v>
      </c>
      <c r="F1904">
        <v>14</v>
      </c>
      <c r="G1904">
        <v>19</v>
      </c>
      <c r="H1904" t="s">
        <v>4773</v>
      </c>
    </row>
    <row r="1905" spans="1:8" x14ac:dyDescent="0.35">
      <c r="A1905" t="str">
        <f t="shared" si="87"/>
        <v>19</v>
      </c>
      <c r="B1905" t="str">
        <f t="shared" si="88"/>
        <v>043</v>
      </c>
      <c r="C1905" t="str">
        <f t="shared" si="89"/>
        <v>General Pueyrredón</v>
      </c>
      <c r="D1905" t="s">
        <v>4817</v>
      </c>
      <c r="E1905">
        <v>2</v>
      </c>
      <c r="F1905">
        <v>40</v>
      </c>
      <c r="G1905">
        <v>19</v>
      </c>
      <c r="H1905" t="s">
        <v>4773</v>
      </c>
    </row>
    <row r="1906" spans="1:8" x14ac:dyDescent="0.35">
      <c r="A1906" t="str">
        <f t="shared" si="87"/>
        <v>19</v>
      </c>
      <c r="B1906" t="str">
        <f t="shared" si="88"/>
        <v>043</v>
      </c>
      <c r="C1906" t="str">
        <f t="shared" si="89"/>
        <v>General Pueyrredón</v>
      </c>
      <c r="D1906" t="s">
        <v>4818</v>
      </c>
      <c r="E1906">
        <v>1</v>
      </c>
      <c r="F1906">
        <v>21</v>
      </c>
      <c r="G1906">
        <v>19</v>
      </c>
      <c r="H1906" t="s">
        <v>4773</v>
      </c>
    </row>
    <row r="1907" spans="1:8" x14ac:dyDescent="0.35">
      <c r="A1907" t="str">
        <f t="shared" si="87"/>
        <v>19</v>
      </c>
      <c r="B1907" t="str">
        <f t="shared" si="88"/>
        <v>043</v>
      </c>
      <c r="C1907" t="str">
        <f t="shared" si="89"/>
        <v>General Pueyrredón</v>
      </c>
      <c r="D1907" t="s">
        <v>4819</v>
      </c>
      <c r="E1907">
        <v>1</v>
      </c>
      <c r="F1907">
        <v>0</v>
      </c>
      <c r="G1907">
        <v>19</v>
      </c>
      <c r="H1907" t="s">
        <v>4773</v>
      </c>
    </row>
    <row r="1908" spans="1:8" x14ac:dyDescent="0.35">
      <c r="A1908" t="str">
        <f t="shared" si="87"/>
        <v>19</v>
      </c>
      <c r="B1908" t="str">
        <f t="shared" si="88"/>
        <v>043</v>
      </c>
      <c r="C1908" t="str">
        <f t="shared" si="89"/>
        <v>General Pueyrredón</v>
      </c>
      <c r="D1908" t="s">
        <v>4820</v>
      </c>
      <c r="E1908">
        <v>2</v>
      </c>
      <c r="F1908">
        <v>19</v>
      </c>
      <c r="G1908">
        <v>19</v>
      </c>
      <c r="H1908" t="s">
        <v>4773</v>
      </c>
    </row>
    <row r="1909" spans="1:8" x14ac:dyDescent="0.35">
      <c r="A1909" t="str">
        <f t="shared" si="87"/>
        <v>19</v>
      </c>
      <c r="B1909" t="str">
        <f t="shared" si="88"/>
        <v>043</v>
      </c>
      <c r="C1909" t="str">
        <f t="shared" si="89"/>
        <v>General Pueyrredón</v>
      </c>
      <c r="D1909" t="s">
        <v>4821</v>
      </c>
      <c r="E1909">
        <v>1</v>
      </c>
      <c r="F1909">
        <v>10</v>
      </c>
      <c r="G1909">
        <v>19</v>
      </c>
      <c r="H1909" t="s">
        <v>4773</v>
      </c>
    </row>
    <row r="1910" spans="1:8" x14ac:dyDescent="0.35">
      <c r="A1910" t="str">
        <f t="shared" si="87"/>
        <v>19</v>
      </c>
      <c r="B1910" t="str">
        <f t="shared" si="88"/>
        <v>043</v>
      </c>
      <c r="C1910" t="str">
        <f t="shared" si="89"/>
        <v>General Pueyrredón</v>
      </c>
      <c r="D1910" t="s">
        <v>4822</v>
      </c>
      <c r="E1910">
        <v>2</v>
      </c>
      <c r="F1910">
        <v>37</v>
      </c>
      <c r="G1910">
        <v>19</v>
      </c>
      <c r="H1910" t="s">
        <v>4773</v>
      </c>
    </row>
    <row r="1911" spans="1:8" x14ac:dyDescent="0.35">
      <c r="A1911" t="str">
        <f t="shared" si="87"/>
        <v>19</v>
      </c>
      <c r="B1911" t="str">
        <f t="shared" si="88"/>
        <v>043</v>
      </c>
      <c r="C1911" t="str">
        <f t="shared" si="89"/>
        <v>General Pueyrredón</v>
      </c>
      <c r="D1911" t="s">
        <v>4823</v>
      </c>
      <c r="E1911">
        <v>1</v>
      </c>
      <c r="F1911">
        <v>0</v>
      </c>
      <c r="G1911">
        <v>19</v>
      </c>
      <c r="H1911" t="s">
        <v>4773</v>
      </c>
    </row>
    <row r="1912" spans="1:8" x14ac:dyDescent="0.35">
      <c r="A1912" t="str">
        <f t="shared" si="87"/>
        <v>19</v>
      </c>
      <c r="B1912" t="str">
        <f t="shared" si="88"/>
        <v>043</v>
      </c>
      <c r="C1912" t="str">
        <f t="shared" si="89"/>
        <v>General Pueyrredón</v>
      </c>
      <c r="D1912" t="s">
        <v>4824</v>
      </c>
      <c r="E1912">
        <v>1</v>
      </c>
      <c r="F1912">
        <v>36</v>
      </c>
      <c r="G1912">
        <v>19</v>
      </c>
      <c r="H1912" t="s">
        <v>4773</v>
      </c>
    </row>
    <row r="1913" spans="1:8" x14ac:dyDescent="0.35">
      <c r="A1913" t="str">
        <f t="shared" si="87"/>
        <v>19</v>
      </c>
      <c r="B1913" t="str">
        <f t="shared" si="88"/>
        <v>043</v>
      </c>
      <c r="C1913" t="str">
        <f t="shared" si="89"/>
        <v>General Pueyrredón</v>
      </c>
      <c r="D1913" t="s">
        <v>4825</v>
      </c>
      <c r="E1913">
        <v>1</v>
      </c>
      <c r="F1913">
        <v>10</v>
      </c>
      <c r="G1913">
        <v>19</v>
      </c>
      <c r="H1913" t="s">
        <v>4773</v>
      </c>
    </row>
    <row r="1914" spans="1:8" x14ac:dyDescent="0.35">
      <c r="A1914" t="str">
        <f t="shared" si="87"/>
        <v>19</v>
      </c>
      <c r="B1914" t="str">
        <f t="shared" si="88"/>
        <v>043</v>
      </c>
      <c r="C1914" t="str">
        <f t="shared" si="89"/>
        <v>General Pueyrredón</v>
      </c>
      <c r="D1914" t="s">
        <v>4826</v>
      </c>
      <c r="E1914">
        <v>2</v>
      </c>
      <c r="F1914">
        <v>43</v>
      </c>
      <c r="G1914">
        <v>19</v>
      </c>
      <c r="H1914" t="s">
        <v>4773</v>
      </c>
    </row>
    <row r="1915" spans="1:8" x14ac:dyDescent="0.35">
      <c r="A1915" t="str">
        <f t="shared" si="87"/>
        <v>19</v>
      </c>
      <c r="B1915" t="str">
        <f t="shared" si="88"/>
        <v>043</v>
      </c>
      <c r="C1915" t="str">
        <f t="shared" si="89"/>
        <v>General Pueyrredón</v>
      </c>
      <c r="D1915" t="s">
        <v>4827</v>
      </c>
      <c r="E1915">
        <v>1</v>
      </c>
      <c r="F1915">
        <v>21</v>
      </c>
      <c r="G1915">
        <v>19</v>
      </c>
      <c r="H1915" t="s">
        <v>4773</v>
      </c>
    </row>
    <row r="1916" spans="1:8" x14ac:dyDescent="0.35">
      <c r="A1916" t="str">
        <f t="shared" si="87"/>
        <v>19</v>
      </c>
      <c r="B1916" t="str">
        <f t="shared" si="88"/>
        <v>043</v>
      </c>
      <c r="C1916" t="str">
        <f t="shared" si="89"/>
        <v>General Pueyrredón</v>
      </c>
      <c r="D1916" t="s">
        <v>4828</v>
      </c>
      <c r="E1916">
        <v>1</v>
      </c>
      <c r="F1916">
        <v>15</v>
      </c>
      <c r="G1916">
        <v>19</v>
      </c>
      <c r="H1916" t="s">
        <v>4773</v>
      </c>
    </row>
    <row r="1917" spans="1:8" x14ac:dyDescent="0.35">
      <c r="A1917" t="str">
        <f t="shared" si="87"/>
        <v>19</v>
      </c>
      <c r="B1917" t="str">
        <f t="shared" si="88"/>
        <v>043</v>
      </c>
      <c r="C1917" t="str">
        <f t="shared" si="89"/>
        <v>General Pueyrredón</v>
      </c>
      <c r="D1917" t="s">
        <v>4829</v>
      </c>
      <c r="E1917">
        <v>1</v>
      </c>
      <c r="F1917">
        <v>13</v>
      </c>
      <c r="G1917">
        <v>19</v>
      </c>
      <c r="H1917" t="s">
        <v>4773</v>
      </c>
    </row>
    <row r="1918" spans="1:8" x14ac:dyDescent="0.35">
      <c r="A1918" t="str">
        <f t="shared" si="87"/>
        <v>19</v>
      </c>
      <c r="B1918" t="str">
        <f t="shared" si="88"/>
        <v>043</v>
      </c>
      <c r="C1918" t="str">
        <f t="shared" si="89"/>
        <v>General Pueyrredón</v>
      </c>
      <c r="D1918" t="s">
        <v>4830</v>
      </c>
      <c r="E1918">
        <v>4</v>
      </c>
      <c r="F1918">
        <v>101</v>
      </c>
      <c r="G1918">
        <v>19</v>
      </c>
      <c r="H1918" t="s">
        <v>4773</v>
      </c>
    </row>
    <row r="1919" spans="1:8" x14ac:dyDescent="0.35">
      <c r="A1919" t="str">
        <f t="shared" si="87"/>
        <v>19</v>
      </c>
      <c r="B1919" t="str">
        <f t="shared" si="88"/>
        <v>043</v>
      </c>
      <c r="C1919" t="str">
        <f t="shared" si="89"/>
        <v>General Pueyrredón</v>
      </c>
      <c r="D1919" t="s">
        <v>4831</v>
      </c>
      <c r="E1919">
        <v>1</v>
      </c>
      <c r="F1919">
        <v>39</v>
      </c>
      <c r="G1919">
        <v>19</v>
      </c>
      <c r="H1919" t="s">
        <v>4773</v>
      </c>
    </row>
    <row r="1920" spans="1:8" x14ac:dyDescent="0.35">
      <c r="A1920" t="str">
        <f t="shared" si="87"/>
        <v>19</v>
      </c>
      <c r="B1920" t="str">
        <f t="shared" si="88"/>
        <v>043</v>
      </c>
      <c r="C1920" t="str">
        <f t="shared" si="89"/>
        <v>General Pueyrredón</v>
      </c>
      <c r="D1920" t="s">
        <v>4832</v>
      </c>
      <c r="E1920">
        <v>3</v>
      </c>
      <c r="F1920">
        <v>60</v>
      </c>
      <c r="G1920">
        <v>19</v>
      </c>
      <c r="H1920" t="s">
        <v>4773</v>
      </c>
    </row>
    <row r="1921" spans="1:8" x14ac:dyDescent="0.35">
      <c r="A1921" t="str">
        <f t="shared" si="87"/>
        <v>19</v>
      </c>
      <c r="B1921" t="str">
        <f t="shared" si="88"/>
        <v>043</v>
      </c>
      <c r="C1921" t="str">
        <f t="shared" si="89"/>
        <v>General Pueyrredón</v>
      </c>
      <c r="D1921" t="s">
        <v>4833</v>
      </c>
      <c r="E1921">
        <v>7</v>
      </c>
      <c r="F1921">
        <v>220</v>
      </c>
      <c r="G1921">
        <v>19</v>
      </c>
      <c r="H1921" t="s">
        <v>4773</v>
      </c>
    </row>
    <row r="1922" spans="1:8" x14ac:dyDescent="0.35">
      <c r="A1922" t="str">
        <f t="shared" si="87"/>
        <v>19</v>
      </c>
      <c r="B1922" t="str">
        <f t="shared" si="88"/>
        <v>043</v>
      </c>
      <c r="C1922" t="str">
        <f t="shared" si="89"/>
        <v>General Pueyrredón</v>
      </c>
      <c r="D1922" t="s">
        <v>4834</v>
      </c>
      <c r="E1922">
        <v>1</v>
      </c>
      <c r="F1922">
        <v>13</v>
      </c>
      <c r="G1922">
        <v>19</v>
      </c>
      <c r="H1922" t="s">
        <v>4773</v>
      </c>
    </row>
    <row r="1923" spans="1:8" x14ac:dyDescent="0.35">
      <c r="A1923" t="str">
        <f t="shared" ref="A1923:A1986" si="90">+VLOOKUP(H1923,$K:$N,2,FALSE)</f>
        <v>19</v>
      </c>
      <c r="B1923" t="str">
        <f t="shared" ref="B1923:B1986" si="91">+VLOOKUP(H1923,$K:$N,3,FALSE)</f>
        <v>043</v>
      </c>
      <c r="C1923" t="str">
        <f t="shared" ref="C1923:C1986" si="92">+VLOOKUP(H1923,$K:$N,4,FALSE)</f>
        <v>General Pueyrredón</v>
      </c>
      <c r="D1923" t="s">
        <v>4835</v>
      </c>
      <c r="E1923">
        <v>3</v>
      </c>
      <c r="F1923">
        <v>63</v>
      </c>
      <c r="G1923">
        <v>19</v>
      </c>
      <c r="H1923" t="s">
        <v>4773</v>
      </c>
    </row>
    <row r="1924" spans="1:8" x14ac:dyDescent="0.35">
      <c r="A1924" t="str">
        <f t="shared" si="90"/>
        <v>19</v>
      </c>
      <c r="B1924" t="str">
        <f t="shared" si="91"/>
        <v>043</v>
      </c>
      <c r="C1924" t="str">
        <f t="shared" si="92"/>
        <v>General Pueyrredón</v>
      </c>
      <c r="D1924" t="s">
        <v>4836</v>
      </c>
      <c r="E1924">
        <v>3</v>
      </c>
      <c r="F1924">
        <v>45</v>
      </c>
      <c r="G1924">
        <v>19</v>
      </c>
      <c r="H1924" t="s">
        <v>4773</v>
      </c>
    </row>
    <row r="1925" spans="1:8" x14ac:dyDescent="0.35">
      <c r="A1925" t="str">
        <f t="shared" si="90"/>
        <v>19</v>
      </c>
      <c r="B1925" t="str">
        <f t="shared" si="91"/>
        <v>043</v>
      </c>
      <c r="C1925" t="str">
        <f t="shared" si="92"/>
        <v>General Pueyrredón</v>
      </c>
      <c r="D1925" t="s">
        <v>4837</v>
      </c>
      <c r="E1925">
        <v>1</v>
      </c>
      <c r="F1925">
        <v>29</v>
      </c>
      <c r="G1925">
        <v>19</v>
      </c>
      <c r="H1925" t="s">
        <v>4773</v>
      </c>
    </row>
    <row r="1926" spans="1:8" x14ac:dyDescent="0.35">
      <c r="A1926" t="str">
        <f t="shared" si="90"/>
        <v>19</v>
      </c>
      <c r="B1926" t="str">
        <f t="shared" si="91"/>
        <v>043</v>
      </c>
      <c r="C1926" t="str">
        <f t="shared" si="92"/>
        <v>General Pueyrredón</v>
      </c>
      <c r="D1926" t="s">
        <v>4838</v>
      </c>
      <c r="E1926">
        <v>1</v>
      </c>
      <c r="F1926">
        <v>22</v>
      </c>
      <c r="G1926">
        <v>19</v>
      </c>
      <c r="H1926" t="s">
        <v>4773</v>
      </c>
    </row>
    <row r="1927" spans="1:8" x14ac:dyDescent="0.35">
      <c r="A1927" t="str">
        <f t="shared" si="90"/>
        <v>19</v>
      </c>
      <c r="B1927" t="str">
        <f t="shared" si="91"/>
        <v>043</v>
      </c>
      <c r="C1927" t="str">
        <f t="shared" si="92"/>
        <v>General Pueyrredón</v>
      </c>
      <c r="D1927" t="s">
        <v>4839</v>
      </c>
      <c r="E1927">
        <v>1</v>
      </c>
      <c r="F1927">
        <v>18</v>
      </c>
      <c r="G1927">
        <v>19</v>
      </c>
      <c r="H1927" t="s">
        <v>4773</v>
      </c>
    </row>
    <row r="1928" spans="1:8" x14ac:dyDescent="0.35">
      <c r="A1928" t="str">
        <f t="shared" si="90"/>
        <v>19</v>
      </c>
      <c r="B1928" t="str">
        <f t="shared" si="91"/>
        <v>043</v>
      </c>
      <c r="C1928" t="str">
        <f t="shared" si="92"/>
        <v>General Pueyrredón</v>
      </c>
      <c r="D1928" t="s">
        <v>4840</v>
      </c>
      <c r="E1928">
        <v>1</v>
      </c>
      <c r="F1928">
        <v>0</v>
      </c>
      <c r="G1928">
        <v>19</v>
      </c>
      <c r="H1928" t="s">
        <v>4773</v>
      </c>
    </row>
    <row r="1929" spans="1:8" x14ac:dyDescent="0.35">
      <c r="A1929" t="str">
        <f t="shared" si="90"/>
        <v>19</v>
      </c>
      <c r="B1929" t="str">
        <f t="shared" si="91"/>
        <v>043</v>
      </c>
      <c r="C1929" t="str">
        <f t="shared" si="92"/>
        <v>General Pueyrredón</v>
      </c>
      <c r="D1929" t="s">
        <v>4841</v>
      </c>
      <c r="E1929">
        <v>1</v>
      </c>
      <c r="F1929">
        <v>0</v>
      </c>
      <c r="G1929">
        <v>19</v>
      </c>
      <c r="H1929" t="s">
        <v>4773</v>
      </c>
    </row>
    <row r="1930" spans="1:8" x14ac:dyDescent="0.35">
      <c r="A1930" t="str">
        <f t="shared" si="90"/>
        <v>19</v>
      </c>
      <c r="B1930" t="str">
        <f t="shared" si="91"/>
        <v>043</v>
      </c>
      <c r="C1930" t="str">
        <f t="shared" si="92"/>
        <v>General Pueyrredón</v>
      </c>
      <c r="D1930" t="s">
        <v>4842</v>
      </c>
      <c r="E1930">
        <v>1</v>
      </c>
      <c r="F1930">
        <v>14</v>
      </c>
      <c r="G1930">
        <v>19</v>
      </c>
      <c r="H1930" t="s">
        <v>4773</v>
      </c>
    </row>
    <row r="1931" spans="1:8" x14ac:dyDescent="0.35">
      <c r="A1931" t="str">
        <f t="shared" si="90"/>
        <v>19</v>
      </c>
      <c r="B1931" t="str">
        <f t="shared" si="91"/>
        <v>043</v>
      </c>
      <c r="C1931" t="str">
        <f t="shared" si="92"/>
        <v>General Pueyrredón</v>
      </c>
      <c r="D1931" t="s">
        <v>4843</v>
      </c>
      <c r="E1931">
        <v>1</v>
      </c>
      <c r="F1931">
        <v>21</v>
      </c>
      <c r="G1931">
        <v>19</v>
      </c>
      <c r="H1931" t="s">
        <v>4773</v>
      </c>
    </row>
    <row r="1932" spans="1:8" x14ac:dyDescent="0.35">
      <c r="A1932" t="str">
        <f t="shared" si="90"/>
        <v>19</v>
      </c>
      <c r="B1932" t="str">
        <f t="shared" si="91"/>
        <v>043</v>
      </c>
      <c r="C1932" t="str">
        <f t="shared" si="92"/>
        <v>General Pueyrredón</v>
      </c>
      <c r="D1932" t="s">
        <v>4844</v>
      </c>
      <c r="E1932">
        <v>2</v>
      </c>
      <c r="F1932">
        <v>31</v>
      </c>
      <c r="G1932">
        <v>19</v>
      </c>
      <c r="H1932" t="s">
        <v>4773</v>
      </c>
    </row>
    <row r="1933" spans="1:8" x14ac:dyDescent="0.35">
      <c r="A1933" t="str">
        <f t="shared" si="90"/>
        <v>19</v>
      </c>
      <c r="B1933" t="str">
        <f t="shared" si="91"/>
        <v>043</v>
      </c>
      <c r="C1933" t="str">
        <f t="shared" si="92"/>
        <v>General Pueyrredón</v>
      </c>
      <c r="D1933" t="s">
        <v>4845</v>
      </c>
      <c r="E1933">
        <v>1</v>
      </c>
      <c r="F1933">
        <v>10</v>
      </c>
      <c r="G1933">
        <v>19</v>
      </c>
      <c r="H1933" t="s">
        <v>4773</v>
      </c>
    </row>
    <row r="1934" spans="1:8" x14ac:dyDescent="0.35">
      <c r="A1934" t="str">
        <f t="shared" si="90"/>
        <v>19</v>
      </c>
      <c r="B1934" t="str">
        <f t="shared" si="91"/>
        <v>043</v>
      </c>
      <c r="C1934" t="str">
        <f t="shared" si="92"/>
        <v>General Pueyrredón</v>
      </c>
      <c r="D1934" t="s">
        <v>4846</v>
      </c>
      <c r="E1934">
        <v>4</v>
      </c>
      <c r="F1934">
        <v>121</v>
      </c>
      <c r="G1934">
        <v>19</v>
      </c>
      <c r="H1934" t="s">
        <v>4773</v>
      </c>
    </row>
    <row r="1935" spans="1:8" x14ac:dyDescent="0.35">
      <c r="A1935" t="str">
        <f t="shared" si="90"/>
        <v>19</v>
      </c>
      <c r="B1935" t="str">
        <f t="shared" si="91"/>
        <v>043</v>
      </c>
      <c r="C1935" t="str">
        <f t="shared" si="92"/>
        <v>General Pueyrredón</v>
      </c>
      <c r="D1935" t="s">
        <v>4847</v>
      </c>
      <c r="E1935">
        <v>1</v>
      </c>
      <c r="F1935">
        <v>0</v>
      </c>
      <c r="G1935">
        <v>19</v>
      </c>
      <c r="H1935" t="s">
        <v>4773</v>
      </c>
    </row>
    <row r="1936" spans="1:8" x14ac:dyDescent="0.35">
      <c r="A1936" t="str">
        <f t="shared" si="90"/>
        <v>19</v>
      </c>
      <c r="B1936" t="str">
        <f t="shared" si="91"/>
        <v>043</v>
      </c>
      <c r="C1936" t="str">
        <f t="shared" si="92"/>
        <v>General Pueyrredón</v>
      </c>
      <c r="D1936" t="s">
        <v>4848</v>
      </c>
      <c r="E1936">
        <v>1</v>
      </c>
      <c r="F1936">
        <v>15</v>
      </c>
      <c r="G1936">
        <v>19</v>
      </c>
      <c r="H1936" t="s">
        <v>4773</v>
      </c>
    </row>
    <row r="1937" spans="1:8" x14ac:dyDescent="0.35">
      <c r="A1937" t="str">
        <f t="shared" si="90"/>
        <v>19</v>
      </c>
      <c r="B1937" t="str">
        <f t="shared" si="91"/>
        <v>043</v>
      </c>
      <c r="C1937" t="str">
        <f t="shared" si="92"/>
        <v>General Pueyrredón</v>
      </c>
      <c r="D1937" t="s">
        <v>4849</v>
      </c>
      <c r="E1937">
        <v>2</v>
      </c>
      <c r="F1937">
        <v>54</v>
      </c>
      <c r="G1937">
        <v>19</v>
      </c>
      <c r="H1937" t="s">
        <v>4773</v>
      </c>
    </row>
    <row r="1938" spans="1:8" x14ac:dyDescent="0.35">
      <c r="A1938" t="str">
        <f t="shared" si="90"/>
        <v>19</v>
      </c>
      <c r="B1938" t="str">
        <f t="shared" si="91"/>
        <v>043</v>
      </c>
      <c r="C1938" t="str">
        <f t="shared" si="92"/>
        <v>General Pueyrredón</v>
      </c>
      <c r="D1938" t="s">
        <v>4850</v>
      </c>
      <c r="E1938">
        <v>1</v>
      </c>
      <c r="F1938">
        <v>35</v>
      </c>
      <c r="G1938">
        <v>19</v>
      </c>
      <c r="H1938" t="s">
        <v>4773</v>
      </c>
    </row>
    <row r="1939" spans="1:8" x14ac:dyDescent="0.35">
      <c r="A1939" t="str">
        <f t="shared" si="90"/>
        <v>19</v>
      </c>
      <c r="B1939" t="str">
        <f t="shared" si="91"/>
        <v>043</v>
      </c>
      <c r="C1939" t="str">
        <f t="shared" si="92"/>
        <v>General Pueyrredón</v>
      </c>
      <c r="D1939" t="s">
        <v>4851</v>
      </c>
      <c r="E1939">
        <v>1</v>
      </c>
      <c r="F1939">
        <v>42</v>
      </c>
      <c r="G1939">
        <v>19</v>
      </c>
      <c r="H1939" t="s">
        <v>4773</v>
      </c>
    </row>
    <row r="1940" spans="1:8" x14ac:dyDescent="0.35">
      <c r="A1940" t="str">
        <f t="shared" si="90"/>
        <v>19</v>
      </c>
      <c r="B1940" t="str">
        <f t="shared" si="91"/>
        <v>043</v>
      </c>
      <c r="C1940" t="str">
        <f t="shared" si="92"/>
        <v>General Pueyrredón</v>
      </c>
      <c r="D1940" t="s">
        <v>4852</v>
      </c>
      <c r="E1940">
        <v>1</v>
      </c>
      <c r="F1940">
        <v>17</v>
      </c>
      <c r="G1940">
        <v>19</v>
      </c>
      <c r="H1940" t="s">
        <v>4773</v>
      </c>
    </row>
    <row r="1941" spans="1:8" x14ac:dyDescent="0.35">
      <c r="A1941" t="str">
        <f t="shared" si="90"/>
        <v>19</v>
      </c>
      <c r="B1941" t="str">
        <f t="shared" si="91"/>
        <v>043</v>
      </c>
      <c r="C1941" t="str">
        <f t="shared" si="92"/>
        <v>General Pueyrredón</v>
      </c>
      <c r="D1941" t="s">
        <v>4853</v>
      </c>
      <c r="E1941">
        <v>2</v>
      </c>
      <c r="F1941">
        <v>35</v>
      </c>
      <c r="G1941">
        <v>19</v>
      </c>
      <c r="H1941" t="s">
        <v>4773</v>
      </c>
    </row>
    <row r="1942" spans="1:8" x14ac:dyDescent="0.35">
      <c r="A1942" t="str">
        <f t="shared" si="90"/>
        <v>19</v>
      </c>
      <c r="B1942" t="str">
        <f t="shared" si="91"/>
        <v>043</v>
      </c>
      <c r="C1942" t="str">
        <f t="shared" si="92"/>
        <v>General Pueyrredón</v>
      </c>
      <c r="D1942" t="s">
        <v>4854</v>
      </c>
      <c r="E1942">
        <v>1</v>
      </c>
      <c r="F1942">
        <v>6</v>
      </c>
      <c r="G1942">
        <v>19</v>
      </c>
      <c r="H1942" t="s">
        <v>4773</v>
      </c>
    </row>
    <row r="1943" spans="1:8" x14ac:dyDescent="0.35">
      <c r="A1943" t="str">
        <f t="shared" si="90"/>
        <v>19</v>
      </c>
      <c r="B1943" t="str">
        <f t="shared" si="91"/>
        <v>043</v>
      </c>
      <c r="C1943" t="str">
        <f t="shared" si="92"/>
        <v>General Pueyrredón</v>
      </c>
      <c r="D1943" t="s">
        <v>4855</v>
      </c>
      <c r="E1943">
        <v>1</v>
      </c>
      <c r="F1943">
        <v>20</v>
      </c>
      <c r="G1943">
        <v>19</v>
      </c>
      <c r="H1943" t="s">
        <v>4773</v>
      </c>
    </row>
    <row r="1944" spans="1:8" x14ac:dyDescent="0.35">
      <c r="A1944" t="str">
        <f t="shared" si="90"/>
        <v>19</v>
      </c>
      <c r="B1944" t="str">
        <f t="shared" si="91"/>
        <v>043</v>
      </c>
      <c r="C1944" t="str">
        <f t="shared" si="92"/>
        <v>General Pueyrredón</v>
      </c>
      <c r="D1944" t="s">
        <v>4856</v>
      </c>
      <c r="E1944">
        <v>1</v>
      </c>
      <c r="F1944">
        <v>30</v>
      </c>
      <c r="G1944">
        <v>19</v>
      </c>
      <c r="H1944" t="s">
        <v>4773</v>
      </c>
    </row>
    <row r="1945" spans="1:8" x14ac:dyDescent="0.35">
      <c r="A1945" t="str">
        <f t="shared" si="90"/>
        <v>19</v>
      </c>
      <c r="B1945" t="str">
        <f t="shared" si="91"/>
        <v>043</v>
      </c>
      <c r="C1945" t="str">
        <f t="shared" si="92"/>
        <v>General Pueyrredón</v>
      </c>
      <c r="D1945" t="s">
        <v>4857</v>
      </c>
      <c r="E1945">
        <v>1</v>
      </c>
      <c r="F1945">
        <v>7</v>
      </c>
      <c r="G1945">
        <v>19</v>
      </c>
      <c r="H1945" t="s">
        <v>4773</v>
      </c>
    </row>
    <row r="1946" spans="1:8" x14ac:dyDescent="0.35">
      <c r="A1946" t="str">
        <f t="shared" si="90"/>
        <v>19</v>
      </c>
      <c r="B1946" t="str">
        <f t="shared" si="91"/>
        <v>043</v>
      </c>
      <c r="C1946" t="str">
        <f t="shared" si="92"/>
        <v>General Pueyrredón</v>
      </c>
      <c r="D1946" t="s">
        <v>4858</v>
      </c>
      <c r="E1946">
        <v>1</v>
      </c>
      <c r="F1946">
        <v>0</v>
      </c>
      <c r="G1946">
        <v>19</v>
      </c>
      <c r="H1946" t="s">
        <v>4773</v>
      </c>
    </row>
    <row r="1947" spans="1:8" x14ac:dyDescent="0.35">
      <c r="A1947" t="str">
        <f t="shared" si="90"/>
        <v>19</v>
      </c>
      <c r="B1947" t="str">
        <f t="shared" si="91"/>
        <v>043</v>
      </c>
      <c r="C1947" t="str">
        <f t="shared" si="92"/>
        <v>General Pueyrredón</v>
      </c>
      <c r="D1947" t="s">
        <v>4859</v>
      </c>
      <c r="E1947">
        <v>2</v>
      </c>
      <c r="F1947">
        <v>59</v>
      </c>
      <c r="G1947">
        <v>19</v>
      </c>
      <c r="H1947" t="s">
        <v>4773</v>
      </c>
    </row>
    <row r="1948" spans="1:8" x14ac:dyDescent="0.35">
      <c r="A1948" t="str">
        <f t="shared" si="90"/>
        <v>19</v>
      </c>
      <c r="B1948" t="str">
        <f t="shared" si="91"/>
        <v>043</v>
      </c>
      <c r="C1948" t="str">
        <f t="shared" si="92"/>
        <v>General Pueyrredón</v>
      </c>
      <c r="D1948" t="s">
        <v>4860</v>
      </c>
      <c r="E1948">
        <v>1</v>
      </c>
      <c r="F1948">
        <v>0</v>
      </c>
      <c r="G1948">
        <v>19</v>
      </c>
      <c r="H1948" t="s">
        <v>4773</v>
      </c>
    </row>
    <row r="1949" spans="1:8" x14ac:dyDescent="0.35">
      <c r="A1949" t="str">
        <f t="shared" si="90"/>
        <v>19</v>
      </c>
      <c r="B1949" t="str">
        <f t="shared" si="91"/>
        <v>043</v>
      </c>
      <c r="C1949" t="str">
        <f t="shared" si="92"/>
        <v>General Pueyrredón</v>
      </c>
      <c r="D1949" t="s">
        <v>4861</v>
      </c>
      <c r="E1949">
        <v>1</v>
      </c>
      <c r="F1949">
        <v>13</v>
      </c>
      <c r="G1949">
        <v>19</v>
      </c>
      <c r="H1949" t="s">
        <v>4773</v>
      </c>
    </row>
    <row r="1950" spans="1:8" x14ac:dyDescent="0.35">
      <c r="A1950" t="str">
        <f t="shared" si="90"/>
        <v>19</v>
      </c>
      <c r="B1950" t="str">
        <f t="shared" si="91"/>
        <v>043</v>
      </c>
      <c r="C1950" t="str">
        <f t="shared" si="92"/>
        <v>General Pueyrredón</v>
      </c>
      <c r="D1950" t="s">
        <v>4862</v>
      </c>
      <c r="E1950">
        <v>1</v>
      </c>
      <c r="F1950">
        <v>15</v>
      </c>
      <c r="G1950">
        <v>19</v>
      </c>
      <c r="H1950" t="s">
        <v>4773</v>
      </c>
    </row>
    <row r="1951" spans="1:8" x14ac:dyDescent="0.35">
      <c r="A1951" t="str">
        <f t="shared" si="90"/>
        <v>19</v>
      </c>
      <c r="B1951" t="str">
        <f t="shared" si="91"/>
        <v>043</v>
      </c>
      <c r="C1951" t="str">
        <f t="shared" si="92"/>
        <v>General Pueyrredón</v>
      </c>
      <c r="D1951" t="s">
        <v>4863</v>
      </c>
      <c r="E1951">
        <v>2</v>
      </c>
      <c r="F1951">
        <v>30</v>
      </c>
      <c r="G1951">
        <v>19</v>
      </c>
      <c r="H1951" t="s">
        <v>4773</v>
      </c>
    </row>
    <row r="1952" spans="1:8" x14ac:dyDescent="0.35">
      <c r="A1952" t="str">
        <f t="shared" si="90"/>
        <v>19</v>
      </c>
      <c r="B1952" t="str">
        <f t="shared" si="91"/>
        <v>043</v>
      </c>
      <c r="C1952" t="str">
        <f t="shared" si="92"/>
        <v>General Pueyrredón</v>
      </c>
      <c r="D1952" t="s">
        <v>4864</v>
      </c>
      <c r="E1952">
        <v>2</v>
      </c>
      <c r="F1952">
        <v>48</v>
      </c>
      <c r="G1952">
        <v>19</v>
      </c>
      <c r="H1952" t="s">
        <v>4773</v>
      </c>
    </row>
    <row r="1953" spans="1:8" x14ac:dyDescent="0.35">
      <c r="A1953" t="str">
        <f t="shared" si="90"/>
        <v>19</v>
      </c>
      <c r="B1953" t="str">
        <f t="shared" si="91"/>
        <v>043</v>
      </c>
      <c r="C1953" t="str">
        <f t="shared" si="92"/>
        <v>General Pueyrredón</v>
      </c>
      <c r="D1953" t="s">
        <v>4865</v>
      </c>
      <c r="E1953">
        <v>1</v>
      </c>
      <c r="F1953">
        <v>10</v>
      </c>
      <c r="G1953">
        <v>19</v>
      </c>
      <c r="H1953" t="s">
        <v>4773</v>
      </c>
    </row>
    <row r="1954" spans="1:8" x14ac:dyDescent="0.35">
      <c r="A1954" t="str">
        <f t="shared" si="90"/>
        <v>19</v>
      </c>
      <c r="B1954" t="str">
        <f t="shared" si="91"/>
        <v>043</v>
      </c>
      <c r="C1954" t="str">
        <f t="shared" si="92"/>
        <v>General Pueyrredón</v>
      </c>
      <c r="D1954" t="s">
        <v>4866</v>
      </c>
      <c r="E1954">
        <v>1</v>
      </c>
      <c r="F1954">
        <v>16</v>
      </c>
      <c r="G1954">
        <v>19</v>
      </c>
      <c r="H1954" t="s">
        <v>4773</v>
      </c>
    </row>
    <row r="1955" spans="1:8" x14ac:dyDescent="0.35">
      <c r="A1955" t="str">
        <f t="shared" si="90"/>
        <v>19</v>
      </c>
      <c r="B1955" t="str">
        <f t="shared" si="91"/>
        <v>043</v>
      </c>
      <c r="C1955" t="str">
        <f t="shared" si="92"/>
        <v>General Pueyrredón</v>
      </c>
      <c r="D1955" t="s">
        <v>4867</v>
      </c>
      <c r="E1955">
        <v>1</v>
      </c>
      <c r="F1955">
        <v>0</v>
      </c>
      <c r="G1955">
        <v>19</v>
      </c>
      <c r="H1955" t="s">
        <v>4773</v>
      </c>
    </row>
    <row r="1956" spans="1:8" x14ac:dyDescent="0.35">
      <c r="A1956" t="str">
        <f t="shared" si="90"/>
        <v>19</v>
      </c>
      <c r="B1956" t="str">
        <f t="shared" si="91"/>
        <v>043</v>
      </c>
      <c r="C1956" t="str">
        <f t="shared" si="92"/>
        <v>General Pueyrredón</v>
      </c>
      <c r="D1956" t="s">
        <v>4167</v>
      </c>
      <c r="E1956">
        <v>1</v>
      </c>
      <c r="F1956">
        <v>20</v>
      </c>
      <c r="G1956">
        <v>19</v>
      </c>
      <c r="H1956" t="s">
        <v>4773</v>
      </c>
    </row>
    <row r="1957" spans="1:8" x14ac:dyDescent="0.35">
      <c r="A1957" t="str">
        <f t="shared" si="90"/>
        <v>19</v>
      </c>
      <c r="B1957" t="str">
        <f t="shared" si="91"/>
        <v>043</v>
      </c>
      <c r="C1957" t="str">
        <f t="shared" si="92"/>
        <v>General Pueyrredón</v>
      </c>
      <c r="D1957" t="s">
        <v>4868</v>
      </c>
      <c r="E1957">
        <v>1</v>
      </c>
      <c r="F1957">
        <v>15</v>
      </c>
      <c r="G1957">
        <v>19</v>
      </c>
      <c r="H1957" t="s">
        <v>4773</v>
      </c>
    </row>
    <row r="1958" spans="1:8" x14ac:dyDescent="0.35">
      <c r="A1958" t="str">
        <f t="shared" si="90"/>
        <v>19</v>
      </c>
      <c r="B1958" t="str">
        <f t="shared" si="91"/>
        <v>043</v>
      </c>
      <c r="C1958" t="str">
        <f t="shared" si="92"/>
        <v>General Pueyrredón</v>
      </c>
      <c r="D1958" t="s">
        <v>4869</v>
      </c>
      <c r="E1958">
        <v>1</v>
      </c>
      <c r="F1958">
        <v>18</v>
      </c>
      <c r="G1958">
        <v>19</v>
      </c>
      <c r="H1958" t="s">
        <v>4773</v>
      </c>
    </row>
    <row r="1959" spans="1:8" x14ac:dyDescent="0.35">
      <c r="A1959" t="str">
        <f t="shared" si="90"/>
        <v>19</v>
      </c>
      <c r="B1959" t="str">
        <f t="shared" si="91"/>
        <v>043</v>
      </c>
      <c r="C1959" t="str">
        <f t="shared" si="92"/>
        <v>General Pueyrredón</v>
      </c>
      <c r="D1959" t="s">
        <v>4870</v>
      </c>
      <c r="E1959">
        <v>1</v>
      </c>
      <c r="F1959">
        <v>13</v>
      </c>
      <c r="G1959">
        <v>19</v>
      </c>
      <c r="H1959" t="s">
        <v>4773</v>
      </c>
    </row>
    <row r="1960" spans="1:8" x14ac:dyDescent="0.35">
      <c r="A1960" t="str">
        <f t="shared" si="90"/>
        <v>19</v>
      </c>
      <c r="B1960" t="str">
        <f t="shared" si="91"/>
        <v>043</v>
      </c>
      <c r="C1960" t="str">
        <f t="shared" si="92"/>
        <v>General Pueyrredón</v>
      </c>
      <c r="D1960" t="s">
        <v>4871</v>
      </c>
      <c r="E1960">
        <v>1</v>
      </c>
      <c r="F1960">
        <v>17</v>
      </c>
      <c r="G1960">
        <v>19</v>
      </c>
      <c r="H1960" t="s">
        <v>4773</v>
      </c>
    </row>
    <row r="1961" spans="1:8" x14ac:dyDescent="0.35">
      <c r="A1961" t="str">
        <f t="shared" si="90"/>
        <v>19</v>
      </c>
      <c r="B1961" t="str">
        <f t="shared" si="91"/>
        <v>043</v>
      </c>
      <c r="C1961" t="str">
        <f t="shared" si="92"/>
        <v>General Pueyrredón</v>
      </c>
      <c r="D1961" t="s">
        <v>4872</v>
      </c>
      <c r="E1961">
        <v>1</v>
      </c>
      <c r="F1961">
        <v>25</v>
      </c>
      <c r="G1961">
        <v>19</v>
      </c>
      <c r="H1961" t="s">
        <v>4773</v>
      </c>
    </row>
    <row r="1962" spans="1:8" x14ac:dyDescent="0.35">
      <c r="A1962" t="str">
        <f t="shared" si="90"/>
        <v>19</v>
      </c>
      <c r="B1962" t="str">
        <f t="shared" si="91"/>
        <v>043</v>
      </c>
      <c r="C1962" t="str">
        <f t="shared" si="92"/>
        <v>General Pueyrredón</v>
      </c>
      <c r="D1962" t="s">
        <v>4873</v>
      </c>
      <c r="E1962">
        <v>1</v>
      </c>
      <c r="F1962">
        <v>13</v>
      </c>
      <c r="G1962">
        <v>19</v>
      </c>
      <c r="H1962" t="s">
        <v>4773</v>
      </c>
    </row>
    <row r="1963" spans="1:8" x14ac:dyDescent="0.35">
      <c r="A1963" t="str">
        <f t="shared" si="90"/>
        <v>19</v>
      </c>
      <c r="B1963" t="str">
        <f t="shared" si="91"/>
        <v>043</v>
      </c>
      <c r="C1963" t="str">
        <f t="shared" si="92"/>
        <v>General Pueyrredón</v>
      </c>
      <c r="D1963" t="s">
        <v>4874</v>
      </c>
      <c r="E1963">
        <v>2</v>
      </c>
      <c r="F1963">
        <v>59</v>
      </c>
      <c r="G1963">
        <v>19</v>
      </c>
      <c r="H1963" t="s">
        <v>4773</v>
      </c>
    </row>
    <row r="1964" spans="1:8" x14ac:dyDescent="0.35">
      <c r="A1964" t="str">
        <f t="shared" si="90"/>
        <v>19</v>
      </c>
      <c r="B1964" t="str">
        <f t="shared" si="91"/>
        <v>043</v>
      </c>
      <c r="C1964" t="str">
        <f t="shared" si="92"/>
        <v>General Pueyrredón</v>
      </c>
      <c r="D1964" t="s">
        <v>4875</v>
      </c>
      <c r="E1964">
        <v>2</v>
      </c>
      <c r="F1964">
        <v>55</v>
      </c>
      <c r="G1964">
        <v>19</v>
      </c>
      <c r="H1964" t="s">
        <v>4773</v>
      </c>
    </row>
    <row r="1965" spans="1:8" x14ac:dyDescent="0.35">
      <c r="A1965" t="str">
        <f t="shared" si="90"/>
        <v>19</v>
      </c>
      <c r="B1965" t="str">
        <f t="shared" si="91"/>
        <v>043</v>
      </c>
      <c r="C1965" t="str">
        <f t="shared" si="92"/>
        <v>General Pueyrredón</v>
      </c>
      <c r="D1965" t="s">
        <v>4876</v>
      </c>
      <c r="E1965">
        <v>1</v>
      </c>
      <c r="F1965">
        <v>0</v>
      </c>
      <c r="G1965">
        <v>19</v>
      </c>
      <c r="H1965" t="s">
        <v>4773</v>
      </c>
    </row>
    <row r="1966" spans="1:8" x14ac:dyDescent="0.35">
      <c r="A1966" t="str">
        <f t="shared" si="90"/>
        <v>19</v>
      </c>
      <c r="B1966" t="str">
        <f t="shared" si="91"/>
        <v>043</v>
      </c>
      <c r="C1966" t="str">
        <f t="shared" si="92"/>
        <v>General Pueyrredón</v>
      </c>
      <c r="D1966" t="s">
        <v>4877</v>
      </c>
      <c r="E1966">
        <v>1</v>
      </c>
      <c r="F1966">
        <v>10</v>
      </c>
      <c r="G1966">
        <v>19</v>
      </c>
      <c r="H1966" t="s">
        <v>4773</v>
      </c>
    </row>
    <row r="1967" spans="1:8" x14ac:dyDescent="0.35">
      <c r="A1967" t="str">
        <f t="shared" si="90"/>
        <v>19</v>
      </c>
      <c r="B1967" t="str">
        <f t="shared" si="91"/>
        <v>043</v>
      </c>
      <c r="C1967" t="str">
        <f t="shared" si="92"/>
        <v>General Pueyrredón</v>
      </c>
      <c r="D1967" t="s">
        <v>4878</v>
      </c>
      <c r="E1967">
        <v>1</v>
      </c>
      <c r="F1967">
        <v>16</v>
      </c>
      <c r="G1967">
        <v>19</v>
      </c>
      <c r="H1967" t="s">
        <v>4773</v>
      </c>
    </row>
    <row r="1968" spans="1:8" x14ac:dyDescent="0.35">
      <c r="A1968" t="str">
        <f t="shared" si="90"/>
        <v>19</v>
      </c>
      <c r="B1968" t="str">
        <f t="shared" si="91"/>
        <v>043</v>
      </c>
      <c r="C1968" t="str">
        <f t="shared" si="92"/>
        <v>General Pueyrredón</v>
      </c>
      <c r="D1968" t="s">
        <v>4879</v>
      </c>
      <c r="E1968">
        <v>2</v>
      </c>
      <c r="F1968">
        <v>59</v>
      </c>
      <c r="G1968">
        <v>19</v>
      </c>
      <c r="H1968" t="s">
        <v>4773</v>
      </c>
    </row>
    <row r="1969" spans="1:8" x14ac:dyDescent="0.35">
      <c r="A1969" t="str">
        <f t="shared" si="90"/>
        <v>19</v>
      </c>
      <c r="B1969" t="str">
        <f t="shared" si="91"/>
        <v>043</v>
      </c>
      <c r="C1969" t="str">
        <f t="shared" si="92"/>
        <v>General Pueyrredón</v>
      </c>
      <c r="D1969" t="s">
        <v>4880</v>
      </c>
      <c r="E1969">
        <v>3</v>
      </c>
      <c r="F1969">
        <v>63</v>
      </c>
      <c r="G1969">
        <v>19</v>
      </c>
      <c r="H1969" t="s">
        <v>4773</v>
      </c>
    </row>
    <row r="1970" spans="1:8" x14ac:dyDescent="0.35">
      <c r="A1970" t="str">
        <f t="shared" si="90"/>
        <v>19</v>
      </c>
      <c r="B1970" t="str">
        <f t="shared" si="91"/>
        <v>043</v>
      </c>
      <c r="C1970" t="str">
        <f t="shared" si="92"/>
        <v>General Pueyrredón</v>
      </c>
      <c r="D1970" t="s">
        <v>4881</v>
      </c>
      <c r="E1970">
        <v>2</v>
      </c>
      <c r="F1970">
        <v>53</v>
      </c>
      <c r="G1970">
        <v>19</v>
      </c>
      <c r="H1970" t="s">
        <v>4773</v>
      </c>
    </row>
    <row r="1971" spans="1:8" x14ac:dyDescent="0.35">
      <c r="A1971" t="str">
        <f t="shared" si="90"/>
        <v>19</v>
      </c>
      <c r="B1971" t="str">
        <f t="shared" si="91"/>
        <v>043</v>
      </c>
      <c r="C1971" t="str">
        <f t="shared" si="92"/>
        <v>General Pueyrredón</v>
      </c>
      <c r="D1971" t="s">
        <v>4882</v>
      </c>
      <c r="E1971">
        <v>1</v>
      </c>
      <c r="F1971">
        <v>6</v>
      </c>
      <c r="G1971">
        <v>19</v>
      </c>
      <c r="H1971" t="s">
        <v>4773</v>
      </c>
    </row>
    <row r="1972" spans="1:8" x14ac:dyDescent="0.35">
      <c r="A1972" t="str">
        <f t="shared" si="90"/>
        <v>19</v>
      </c>
      <c r="B1972" t="str">
        <f t="shared" si="91"/>
        <v>043</v>
      </c>
      <c r="C1972" t="str">
        <f t="shared" si="92"/>
        <v>General Pueyrredón</v>
      </c>
      <c r="D1972" t="s">
        <v>4883</v>
      </c>
      <c r="E1972">
        <v>3</v>
      </c>
      <c r="F1972">
        <v>103</v>
      </c>
      <c r="G1972">
        <v>19</v>
      </c>
      <c r="H1972" t="s">
        <v>4773</v>
      </c>
    </row>
    <row r="1973" spans="1:8" x14ac:dyDescent="0.35">
      <c r="A1973" t="str">
        <f t="shared" si="90"/>
        <v>19</v>
      </c>
      <c r="B1973" t="str">
        <f t="shared" si="91"/>
        <v>043</v>
      </c>
      <c r="C1973" t="str">
        <f t="shared" si="92"/>
        <v>General Pueyrredón</v>
      </c>
      <c r="D1973" t="s">
        <v>4884</v>
      </c>
      <c r="E1973">
        <v>2</v>
      </c>
      <c r="F1973">
        <v>48</v>
      </c>
      <c r="G1973">
        <v>19</v>
      </c>
      <c r="H1973" t="s">
        <v>4773</v>
      </c>
    </row>
    <row r="1974" spans="1:8" x14ac:dyDescent="0.35">
      <c r="A1974" t="str">
        <f t="shared" si="90"/>
        <v>19</v>
      </c>
      <c r="B1974" t="str">
        <f t="shared" si="91"/>
        <v>043</v>
      </c>
      <c r="C1974" t="str">
        <f t="shared" si="92"/>
        <v>General Pueyrredón</v>
      </c>
      <c r="D1974" t="s">
        <v>4885</v>
      </c>
      <c r="E1974">
        <v>1</v>
      </c>
      <c r="F1974">
        <v>10</v>
      </c>
      <c r="G1974">
        <v>19</v>
      </c>
      <c r="H1974" t="s">
        <v>4773</v>
      </c>
    </row>
    <row r="1975" spans="1:8" x14ac:dyDescent="0.35">
      <c r="A1975" t="str">
        <f t="shared" si="90"/>
        <v>19</v>
      </c>
      <c r="B1975" t="str">
        <f t="shared" si="91"/>
        <v>043</v>
      </c>
      <c r="C1975" t="str">
        <f t="shared" si="92"/>
        <v>General Pueyrredón</v>
      </c>
      <c r="D1975" t="s">
        <v>4886</v>
      </c>
      <c r="E1975">
        <v>1</v>
      </c>
      <c r="F1975">
        <v>0</v>
      </c>
      <c r="G1975">
        <v>19</v>
      </c>
      <c r="H1975" t="s">
        <v>4773</v>
      </c>
    </row>
    <row r="1976" spans="1:8" x14ac:dyDescent="0.35">
      <c r="A1976" t="str">
        <f t="shared" si="90"/>
        <v>19</v>
      </c>
      <c r="B1976" t="str">
        <f t="shared" si="91"/>
        <v>043</v>
      </c>
      <c r="C1976" t="str">
        <f t="shared" si="92"/>
        <v>General Pueyrredón</v>
      </c>
      <c r="D1976" t="s">
        <v>3601</v>
      </c>
      <c r="E1976">
        <v>1</v>
      </c>
      <c r="F1976">
        <v>19</v>
      </c>
      <c r="G1976">
        <v>19</v>
      </c>
      <c r="H1976" t="s">
        <v>4773</v>
      </c>
    </row>
    <row r="1977" spans="1:8" x14ac:dyDescent="0.35">
      <c r="A1977" t="str">
        <f t="shared" si="90"/>
        <v>19</v>
      </c>
      <c r="B1977" t="str">
        <f t="shared" si="91"/>
        <v>043</v>
      </c>
      <c r="C1977" t="str">
        <f t="shared" si="92"/>
        <v>General Pueyrredón</v>
      </c>
      <c r="D1977" t="s">
        <v>4887</v>
      </c>
      <c r="E1977">
        <v>1</v>
      </c>
      <c r="F1977">
        <v>18</v>
      </c>
      <c r="G1977">
        <v>19</v>
      </c>
      <c r="H1977" t="s">
        <v>4773</v>
      </c>
    </row>
    <row r="1978" spans="1:8" x14ac:dyDescent="0.35">
      <c r="A1978" t="str">
        <f t="shared" si="90"/>
        <v>19</v>
      </c>
      <c r="B1978" t="str">
        <f t="shared" si="91"/>
        <v>043</v>
      </c>
      <c r="C1978" t="str">
        <f t="shared" si="92"/>
        <v>General Pueyrredón</v>
      </c>
      <c r="D1978" t="s">
        <v>4888</v>
      </c>
      <c r="E1978">
        <v>1</v>
      </c>
      <c r="F1978">
        <v>33</v>
      </c>
      <c r="G1978">
        <v>19</v>
      </c>
      <c r="H1978" t="s">
        <v>4773</v>
      </c>
    </row>
    <row r="1979" spans="1:8" x14ac:dyDescent="0.35">
      <c r="A1979" t="str">
        <f t="shared" si="90"/>
        <v>19</v>
      </c>
      <c r="B1979" t="str">
        <f t="shared" si="91"/>
        <v>043</v>
      </c>
      <c r="C1979" t="str">
        <f t="shared" si="92"/>
        <v>General Pueyrredón</v>
      </c>
      <c r="D1979" t="s">
        <v>4889</v>
      </c>
      <c r="E1979">
        <v>3</v>
      </c>
      <c r="F1979">
        <v>83</v>
      </c>
      <c r="G1979">
        <v>19</v>
      </c>
      <c r="H1979" t="s">
        <v>4773</v>
      </c>
    </row>
    <row r="1980" spans="1:8" x14ac:dyDescent="0.35">
      <c r="A1980" t="str">
        <f t="shared" si="90"/>
        <v>19</v>
      </c>
      <c r="B1980" t="str">
        <f t="shared" si="91"/>
        <v>043</v>
      </c>
      <c r="C1980" t="str">
        <f t="shared" si="92"/>
        <v>General Pueyrredón</v>
      </c>
      <c r="D1980" t="s">
        <v>4890</v>
      </c>
      <c r="E1980">
        <v>1</v>
      </c>
      <c r="F1980">
        <v>33</v>
      </c>
      <c r="G1980">
        <v>19</v>
      </c>
      <c r="H1980" t="s">
        <v>4773</v>
      </c>
    </row>
    <row r="1981" spans="1:8" x14ac:dyDescent="0.35">
      <c r="A1981" t="str">
        <f t="shared" si="90"/>
        <v>19</v>
      </c>
      <c r="B1981" t="str">
        <f t="shared" si="91"/>
        <v>043</v>
      </c>
      <c r="C1981" t="str">
        <f t="shared" si="92"/>
        <v>General Pueyrredón</v>
      </c>
      <c r="D1981" t="s">
        <v>4891</v>
      </c>
      <c r="E1981">
        <v>3</v>
      </c>
      <c r="F1981">
        <v>0</v>
      </c>
      <c r="G1981">
        <v>19</v>
      </c>
      <c r="H1981" t="s">
        <v>4773</v>
      </c>
    </row>
    <row r="1982" spans="1:8" x14ac:dyDescent="0.35">
      <c r="A1982" t="str">
        <f t="shared" si="90"/>
        <v>19</v>
      </c>
      <c r="B1982" t="str">
        <f t="shared" si="91"/>
        <v>043</v>
      </c>
      <c r="C1982" t="str">
        <f t="shared" si="92"/>
        <v>General Pueyrredón</v>
      </c>
      <c r="D1982" t="s">
        <v>4892</v>
      </c>
      <c r="E1982">
        <v>1</v>
      </c>
      <c r="F1982">
        <v>15</v>
      </c>
      <c r="G1982">
        <v>19</v>
      </c>
      <c r="H1982" t="s">
        <v>4773</v>
      </c>
    </row>
    <row r="1983" spans="1:8" x14ac:dyDescent="0.35">
      <c r="A1983" t="str">
        <f t="shared" si="90"/>
        <v>19</v>
      </c>
      <c r="B1983" t="str">
        <f t="shared" si="91"/>
        <v>043</v>
      </c>
      <c r="C1983" t="str">
        <f t="shared" si="92"/>
        <v>General Pueyrredón</v>
      </c>
      <c r="D1983" t="s">
        <v>4893</v>
      </c>
      <c r="E1983">
        <v>2</v>
      </c>
      <c r="F1983">
        <v>38</v>
      </c>
      <c r="G1983">
        <v>19</v>
      </c>
      <c r="H1983" t="s">
        <v>4773</v>
      </c>
    </row>
    <row r="1984" spans="1:8" x14ac:dyDescent="0.35">
      <c r="A1984" t="str">
        <f t="shared" si="90"/>
        <v>19</v>
      </c>
      <c r="B1984" t="str">
        <f t="shared" si="91"/>
        <v>043</v>
      </c>
      <c r="C1984" t="str">
        <f t="shared" si="92"/>
        <v>General Pueyrredón</v>
      </c>
      <c r="D1984" t="s">
        <v>3193</v>
      </c>
      <c r="E1984">
        <v>1</v>
      </c>
      <c r="F1984">
        <v>17</v>
      </c>
      <c r="G1984">
        <v>19</v>
      </c>
      <c r="H1984" t="s">
        <v>4773</v>
      </c>
    </row>
    <row r="1985" spans="1:8" x14ac:dyDescent="0.35">
      <c r="A1985" t="str">
        <f t="shared" si="90"/>
        <v>19</v>
      </c>
      <c r="B1985" t="str">
        <f t="shared" si="91"/>
        <v>043</v>
      </c>
      <c r="C1985" t="str">
        <f t="shared" si="92"/>
        <v>General Pueyrredón</v>
      </c>
      <c r="D1985" t="s">
        <v>4894</v>
      </c>
      <c r="E1985">
        <v>1</v>
      </c>
      <c r="F1985">
        <v>0</v>
      </c>
      <c r="G1985">
        <v>19</v>
      </c>
      <c r="H1985" t="s">
        <v>4773</v>
      </c>
    </row>
    <row r="1986" spans="1:8" x14ac:dyDescent="0.35">
      <c r="A1986" t="str">
        <f t="shared" si="90"/>
        <v>19</v>
      </c>
      <c r="B1986" t="str">
        <f t="shared" si="91"/>
        <v>068</v>
      </c>
      <c r="C1986" t="str">
        <f t="shared" si="92"/>
        <v>Mar Chiquita</v>
      </c>
      <c r="D1986" t="s">
        <v>4895</v>
      </c>
      <c r="E1986">
        <v>2</v>
      </c>
      <c r="F1986">
        <v>41</v>
      </c>
      <c r="G1986">
        <v>19</v>
      </c>
      <c r="H1986" t="s">
        <v>1522</v>
      </c>
    </row>
    <row r="1987" spans="1:8" x14ac:dyDescent="0.35">
      <c r="A1987" t="str">
        <f t="shared" ref="A1987:A2050" si="93">+VLOOKUP(H1987,$K:$N,2,FALSE)</f>
        <v>19</v>
      </c>
      <c r="B1987" t="str">
        <f t="shared" ref="B1987:B2050" si="94">+VLOOKUP(H1987,$K:$N,3,FALSE)</f>
        <v>068</v>
      </c>
      <c r="C1987" t="str">
        <f t="shared" ref="C1987:C2050" si="95">+VLOOKUP(H1987,$K:$N,4,FALSE)</f>
        <v>Mar Chiquita</v>
      </c>
      <c r="D1987" t="s">
        <v>4896</v>
      </c>
      <c r="E1987">
        <v>1</v>
      </c>
      <c r="F1987">
        <v>15</v>
      </c>
      <c r="G1987">
        <v>19</v>
      </c>
      <c r="H1987" t="s">
        <v>1522</v>
      </c>
    </row>
    <row r="1988" spans="1:8" x14ac:dyDescent="0.35">
      <c r="A1988" t="str">
        <f t="shared" si="93"/>
        <v>19</v>
      </c>
      <c r="B1988" t="str">
        <f t="shared" si="94"/>
        <v>068</v>
      </c>
      <c r="C1988" t="str">
        <f t="shared" si="95"/>
        <v>Mar Chiquita</v>
      </c>
      <c r="D1988" t="s">
        <v>4897</v>
      </c>
      <c r="E1988">
        <v>1</v>
      </c>
      <c r="F1988">
        <v>19</v>
      </c>
      <c r="G1988">
        <v>19</v>
      </c>
      <c r="H1988" t="s">
        <v>1522</v>
      </c>
    </row>
    <row r="1989" spans="1:8" x14ac:dyDescent="0.35">
      <c r="A1989" t="str">
        <f t="shared" si="93"/>
        <v>19</v>
      </c>
      <c r="B1989" t="str">
        <f t="shared" si="94"/>
        <v>068</v>
      </c>
      <c r="C1989" t="str">
        <f t="shared" si="95"/>
        <v>Mar Chiquita</v>
      </c>
      <c r="D1989" t="s">
        <v>4898</v>
      </c>
      <c r="E1989">
        <v>1</v>
      </c>
      <c r="F1989">
        <v>16</v>
      </c>
      <c r="G1989">
        <v>19</v>
      </c>
      <c r="H1989" t="s">
        <v>1522</v>
      </c>
    </row>
    <row r="1990" spans="1:8" x14ac:dyDescent="0.35">
      <c r="A1990" t="str">
        <f t="shared" si="93"/>
        <v>19</v>
      </c>
      <c r="B1990" t="str">
        <f t="shared" si="94"/>
        <v>068</v>
      </c>
      <c r="C1990" t="str">
        <f t="shared" si="95"/>
        <v>Mar Chiquita</v>
      </c>
      <c r="D1990" t="s">
        <v>4899</v>
      </c>
      <c r="E1990">
        <v>2</v>
      </c>
      <c r="F1990">
        <v>50</v>
      </c>
      <c r="G1990">
        <v>19</v>
      </c>
      <c r="H1990" t="s">
        <v>1522</v>
      </c>
    </row>
    <row r="1991" spans="1:8" x14ac:dyDescent="0.35">
      <c r="A1991" t="str">
        <f t="shared" si="93"/>
        <v>19</v>
      </c>
      <c r="B1991" t="str">
        <f t="shared" si="94"/>
        <v>068</v>
      </c>
      <c r="C1991" t="str">
        <f t="shared" si="95"/>
        <v>Mar Chiquita</v>
      </c>
      <c r="D1991" t="s">
        <v>4900</v>
      </c>
      <c r="E1991">
        <v>1</v>
      </c>
      <c r="F1991">
        <v>21</v>
      </c>
      <c r="G1991">
        <v>19</v>
      </c>
      <c r="H1991" t="s">
        <v>1522</v>
      </c>
    </row>
    <row r="1992" spans="1:8" x14ac:dyDescent="0.35">
      <c r="A1992" t="str">
        <f t="shared" si="93"/>
        <v>19</v>
      </c>
      <c r="B1992" t="str">
        <f t="shared" si="94"/>
        <v>068</v>
      </c>
      <c r="C1992" t="str">
        <f t="shared" si="95"/>
        <v>Mar Chiquita</v>
      </c>
      <c r="D1992" t="s">
        <v>4901</v>
      </c>
      <c r="E1992">
        <v>1</v>
      </c>
      <c r="F1992">
        <v>18</v>
      </c>
      <c r="G1992">
        <v>19</v>
      </c>
      <c r="H1992" t="s">
        <v>1522</v>
      </c>
    </row>
    <row r="1993" spans="1:8" x14ac:dyDescent="0.35">
      <c r="A1993" t="str">
        <f t="shared" si="93"/>
        <v>19</v>
      </c>
      <c r="B1993" t="str">
        <f t="shared" si="94"/>
        <v>068</v>
      </c>
      <c r="C1993" t="str">
        <f t="shared" si="95"/>
        <v>Mar Chiquita</v>
      </c>
      <c r="D1993" t="s">
        <v>4902</v>
      </c>
      <c r="E1993">
        <v>1</v>
      </c>
      <c r="F1993">
        <v>16</v>
      </c>
      <c r="G1993">
        <v>19</v>
      </c>
      <c r="H1993" t="s">
        <v>1522</v>
      </c>
    </row>
    <row r="1994" spans="1:8" x14ac:dyDescent="0.35">
      <c r="A1994" t="str">
        <f t="shared" si="93"/>
        <v>19</v>
      </c>
      <c r="B1994" t="str">
        <f t="shared" si="94"/>
        <v>068</v>
      </c>
      <c r="C1994" t="str">
        <f t="shared" si="95"/>
        <v>Mar Chiquita</v>
      </c>
      <c r="D1994" t="s">
        <v>4903</v>
      </c>
      <c r="E1994">
        <v>2</v>
      </c>
      <c r="F1994">
        <v>43</v>
      </c>
      <c r="G1994">
        <v>19</v>
      </c>
      <c r="H1994" t="s">
        <v>1522</v>
      </c>
    </row>
    <row r="1995" spans="1:8" x14ac:dyDescent="0.35">
      <c r="A1995" t="str">
        <f t="shared" si="93"/>
        <v>19</v>
      </c>
      <c r="B1995" t="str">
        <f t="shared" si="94"/>
        <v>068</v>
      </c>
      <c r="C1995" t="str">
        <f t="shared" si="95"/>
        <v>Mar Chiquita</v>
      </c>
      <c r="D1995" t="s">
        <v>4904</v>
      </c>
      <c r="E1995">
        <v>1</v>
      </c>
      <c r="F1995">
        <v>21</v>
      </c>
      <c r="G1995">
        <v>19</v>
      </c>
      <c r="H1995" t="s">
        <v>1522</v>
      </c>
    </row>
    <row r="1996" spans="1:8" x14ac:dyDescent="0.35">
      <c r="A1996" t="str">
        <f t="shared" si="93"/>
        <v>19</v>
      </c>
      <c r="B1996" t="str">
        <f t="shared" si="94"/>
        <v>068</v>
      </c>
      <c r="C1996" t="str">
        <f t="shared" si="95"/>
        <v>Mar Chiquita</v>
      </c>
      <c r="D1996" t="s">
        <v>4905</v>
      </c>
      <c r="E1996">
        <v>1</v>
      </c>
      <c r="F1996">
        <v>21</v>
      </c>
      <c r="G1996">
        <v>19</v>
      </c>
      <c r="H1996" t="s">
        <v>1522</v>
      </c>
    </row>
    <row r="1997" spans="1:8" x14ac:dyDescent="0.35">
      <c r="A1997" t="str">
        <f t="shared" si="93"/>
        <v>19</v>
      </c>
      <c r="B1997" t="str">
        <f t="shared" si="94"/>
        <v>068</v>
      </c>
      <c r="C1997" t="str">
        <f t="shared" si="95"/>
        <v>Mar Chiquita</v>
      </c>
      <c r="D1997" t="s">
        <v>4906</v>
      </c>
      <c r="E1997">
        <v>1</v>
      </c>
      <c r="F1997">
        <v>24</v>
      </c>
      <c r="G1997">
        <v>19</v>
      </c>
      <c r="H1997" t="s">
        <v>1522</v>
      </c>
    </row>
    <row r="1998" spans="1:8" x14ac:dyDescent="0.35">
      <c r="A1998" t="str">
        <f t="shared" si="93"/>
        <v>19</v>
      </c>
      <c r="B1998" t="str">
        <f t="shared" si="94"/>
        <v>068</v>
      </c>
      <c r="C1998" t="str">
        <f t="shared" si="95"/>
        <v>Mar Chiquita</v>
      </c>
      <c r="D1998" t="s">
        <v>4907</v>
      </c>
      <c r="E1998">
        <v>1</v>
      </c>
      <c r="F1998">
        <v>22</v>
      </c>
      <c r="G1998">
        <v>19</v>
      </c>
      <c r="H1998" t="s">
        <v>1522</v>
      </c>
    </row>
    <row r="1999" spans="1:8" x14ac:dyDescent="0.35">
      <c r="A1999" t="str">
        <f t="shared" si="93"/>
        <v>19</v>
      </c>
      <c r="B1999" t="str">
        <f t="shared" si="94"/>
        <v>068</v>
      </c>
      <c r="C1999" t="str">
        <f t="shared" si="95"/>
        <v>Mar Chiquita</v>
      </c>
      <c r="D1999" t="s">
        <v>4908</v>
      </c>
      <c r="E1999">
        <v>1</v>
      </c>
      <c r="F1999">
        <v>15</v>
      </c>
      <c r="G1999">
        <v>19</v>
      </c>
      <c r="H1999" t="s">
        <v>1522</v>
      </c>
    </row>
    <row r="2000" spans="1:8" x14ac:dyDescent="0.35">
      <c r="A2000" t="str">
        <f t="shared" si="93"/>
        <v>19</v>
      </c>
      <c r="B2000" t="str">
        <f t="shared" si="94"/>
        <v>068</v>
      </c>
      <c r="C2000" t="str">
        <f t="shared" si="95"/>
        <v>Mar Chiquita</v>
      </c>
      <c r="D2000" t="s">
        <v>4909</v>
      </c>
      <c r="E2000">
        <v>1</v>
      </c>
      <c r="F2000">
        <v>15</v>
      </c>
      <c r="G2000">
        <v>19</v>
      </c>
      <c r="H2000" t="s">
        <v>1522</v>
      </c>
    </row>
    <row r="2001" spans="1:8" x14ac:dyDescent="0.35">
      <c r="A2001" t="str">
        <f t="shared" si="93"/>
        <v>20</v>
      </c>
      <c r="B2001" t="str">
        <f t="shared" si="94"/>
        <v>009</v>
      </c>
      <c r="C2001" t="str">
        <f t="shared" si="95"/>
        <v>Balcarce</v>
      </c>
      <c r="D2001" t="s">
        <v>4910</v>
      </c>
      <c r="E2001">
        <v>4</v>
      </c>
      <c r="F2001">
        <v>114</v>
      </c>
      <c r="G2001">
        <v>20</v>
      </c>
      <c r="H2001" t="s">
        <v>523</v>
      </c>
    </row>
    <row r="2002" spans="1:8" x14ac:dyDescent="0.35">
      <c r="A2002" t="str">
        <f t="shared" si="93"/>
        <v>20</v>
      </c>
      <c r="B2002" t="str">
        <f t="shared" si="94"/>
        <v>009</v>
      </c>
      <c r="C2002" t="str">
        <f t="shared" si="95"/>
        <v>Balcarce</v>
      </c>
      <c r="D2002" t="s">
        <v>4911</v>
      </c>
      <c r="E2002">
        <v>1</v>
      </c>
      <c r="F2002">
        <v>9</v>
      </c>
      <c r="G2002">
        <v>20</v>
      </c>
      <c r="H2002" t="s">
        <v>523</v>
      </c>
    </row>
    <row r="2003" spans="1:8" x14ac:dyDescent="0.35">
      <c r="A2003" t="str">
        <f t="shared" si="93"/>
        <v>20</v>
      </c>
      <c r="B2003" t="str">
        <f t="shared" si="94"/>
        <v>009</v>
      </c>
      <c r="C2003" t="str">
        <f t="shared" si="95"/>
        <v>Balcarce</v>
      </c>
      <c r="D2003" t="s">
        <v>4912</v>
      </c>
      <c r="E2003">
        <v>1</v>
      </c>
      <c r="F2003">
        <v>17</v>
      </c>
      <c r="G2003">
        <v>20</v>
      </c>
      <c r="H2003" t="s">
        <v>523</v>
      </c>
    </row>
    <row r="2004" spans="1:8" x14ac:dyDescent="0.35">
      <c r="A2004" t="str">
        <f t="shared" si="93"/>
        <v>20</v>
      </c>
      <c r="B2004" t="str">
        <f t="shared" si="94"/>
        <v>009</v>
      </c>
      <c r="C2004" t="str">
        <f t="shared" si="95"/>
        <v>Balcarce</v>
      </c>
      <c r="D2004" t="s">
        <v>4913</v>
      </c>
      <c r="E2004">
        <v>1</v>
      </c>
      <c r="F2004">
        <v>17</v>
      </c>
      <c r="G2004">
        <v>20</v>
      </c>
      <c r="H2004" t="s">
        <v>523</v>
      </c>
    </row>
    <row r="2005" spans="1:8" x14ac:dyDescent="0.35">
      <c r="A2005" t="str">
        <f t="shared" si="93"/>
        <v>20</v>
      </c>
      <c r="B2005" t="str">
        <f t="shared" si="94"/>
        <v>009</v>
      </c>
      <c r="C2005" t="str">
        <f t="shared" si="95"/>
        <v>Balcarce</v>
      </c>
      <c r="D2005" t="s">
        <v>4914</v>
      </c>
      <c r="E2005">
        <v>1</v>
      </c>
      <c r="F2005">
        <v>16</v>
      </c>
      <c r="G2005">
        <v>20</v>
      </c>
      <c r="H2005" t="s">
        <v>523</v>
      </c>
    </row>
    <row r="2006" spans="1:8" x14ac:dyDescent="0.35">
      <c r="A2006" t="str">
        <f t="shared" si="93"/>
        <v>20</v>
      </c>
      <c r="B2006" t="str">
        <f t="shared" si="94"/>
        <v>060</v>
      </c>
      <c r="C2006" t="str">
        <f t="shared" si="95"/>
        <v>Lobería</v>
      </c>
      <c r="D2006" t="s">
        <v>4915</v>
      </c>
      <c r="E2006">
        <v>1</v>
      </c>
      <c r="F2006">
        <v>8</v>
      </c>
      <c r="G2006">
        <v>20</v>
      </c>
      <c r="H2006" t="s">
        <v>1339</v>
      </c>
    </row>
    <row r="2007" spans="1:8" x14ac:dyDescent="0.35">
      <c r="A2007" t="str">
        <f t="shared" si="93"/>
        <v>20</v>
      </c>
      <c r="B2007" t="str">
        <f t="shared" si="94"/>
        <v>060</v>
      </c>
      <c r="C2007" t="str">
        <f t="shared" si="95"/>
        <v>Lobería</v>
      </c>
      <c r="D2007" t="s">
        <v>4916</v>
      </c>
      <c r="E2007">
        <v>1</v>
      </c>
      <c r="F2007">
        <v>13</v>
      </c>
      <c r="G2007">
        <v>20</v>
      </c>
      <c r="H2007" t="s">
        <v>1339</v>
      </c>
    </row>
    <row r="2008" spans="1:8" x14ac:dyDescent="0.35">
      <c r="A2008" t="str">
        <f t="shared" si="93"/>
        <v>20</v>
      </c>
      <c r="B2008" t="str">
        <f t="shared" si="94"/>
        <v>060</v>
      </c>
      <c r="C2008" t="str">
        <f t="shared" si="95"/>
        <v>Lobería</v>
      </c>
      <c r="D2008" t="s">
        <v>4917</v>
      </c>
      <c r="E2008">
        <v>1</v>
      </c>
      <c r="F2008">
        <v>19</v>
      </c>
      <c r="G2008">
        <v>20</v>
      </c>
      <c r="H2008" t="s">
        <v>1339</v>
      </c>
    </row>
    <row r="2009" spans="1:8" x14ac:dyDescent="0.35">
      <c r="A2009" t="str">
        <f t="shared" si="93"/>
        <v>20</v>
      </c>
      <c r="B2009" t="str">
        <f t="shared" si="94"/>
        <v>060</v>
      </c>
      <c r="C2009" t="str">
        <f t="shared" si="95"/>
        <v>Lobería</v>
      </c>
      <c r="D2009" t="s">
        <v>4918</v>
      </c>
      <c r="E2009">
        <v>1</v>
      </c>
      <c r="F2009">
        <v>20</v>
      </c>
      <c r="G2009">
        <v>20</v>
      </c>
      <c r="H2009" t="s">
        <v>1339</v>
      </c>
    </row>
    <row r="2010" spans="1:8" x14ac:dyDescent="0.35">
      <c r="A2010" t="str">
        <f t="shared" si="93"/>
        <v>20</v>
      </c>
      <c r="B2010" t="str">
        <f t="shared" si="94"/>
        <v>060</v>
      </c>
      <c r="C2010" t="str">
        <f t="shared" si="95"/>
        <v>Lobería</v>
      </c>
      <c r="D2010" t="s">
        <v>3863</v>
      </c>
      <c r="E2010">
        <v>1</v>
      </c>
      <c r="F2010">
        <v>21</v>
      </c>
      <c r="G2010">
        <v>20</v>
      </c>
      <c r="H2010" t="s">
        <v>1339</v>
      </c>
    </row>
    <row r="2011" spans="1:8" x14ac:dyDescent="0.35">
      <c r="A2011" t="str">
        <f t="shared" si="93"/>
        <v>20</v>
      </c>
      <c r="B2011" t="str">
        <f t="shared" si="94"/>
        <v>060</v>
      </c>
      <c r="C2011" t="str">
        <f t="shared" si="95"/>
        <v>Lobería</v>
      </c>
      <c r="D2011" t="s">
        <v>4919</v>
      </c>
      <c r="E2011">
        <v>1</v>
      </c>
      <c r="F2011">
        <v>8</v>
      </c>
      <c r="G2011">
        <v>20</v>
      </c>
      <c r="H2011" t="s">
        <v>1339</v>
      </c>
    </row>
    <row r="2012" spans="1:8" x14ac:dyDescent="0.35">
      <c r="A2012" t="str">
        <f t="shared" si="93"/>
        <v>20</v>
      </c>
      <c r="B2012" t="str">
        <f t="shared" si="94"/>
        <v>075</v>
      </c>
      <c r="C2012" t="str">
        <f t="shared" si="95"/>
        <v>Necochea</v>
      </c>
      <c r="D2012" t="s">
        <v>4920</v>
      </c>
      <c r="E2012">
        <v>1</v>
      </c>
      <c r="F2012">
        <v>24</v>
      </c>
      <c r="G2012">
        <v>20</v>
      </c>
      <c r="H2012" t="s">
        <v>1925</v>
      </c>
    </row>
    <row r="2013" spans="1:8" x14ac:dyDescent="0.35">
      <c r="A2013" t="str">
        <f t="shared" si="93"/>
        <v>20</v>
      </c>
      <c r="B2013" t="str">
        <f t="shared" si="94"/>
        <v>075</v>
      </c>
      <c r="C2013" t="str">
        <f t="shared" si="95"/>
        <v>Necochea</v>
      </c>
      <c r="D2013" t="s">
        <v>4921</v>
      </c>
      <c r="E2013">
        <v>1</v>
      </c>
      <c r="F2013">
        <v>29</v>
      </c>
      <c r="G2013">
        <v>20</v>
      </c>
      <c r="H2013" t="s">
        <v>1925</v>
      </c>
    </row>
    <row r="2014" spans="1:8" x14ac:dyDescent="0.35">
      <c r="A2014" t="str">
        <f t="shared" si="93"/>
        <v>20</v>
      </c>
      <c r="B2014" t="str">
        <f t="shared" si="94"/>
        <v>075</v>
      </c>
      <c r="C2014" t="str">
        <f t="shared" si="95"/>
        <v>Necochea</v>
      </c>
      <c r="D2014" t="s">
        <v>4922</v>
      </c>
      <c r="E2014">
        <v>4</v>
      </c>
      <c r="F2014">
        <v>91</v>
      </c>
      <c r="G2014">
        <v>20</v>
      </c>
      <c r="H2014" t="s">
        <v>1925</v>
      </c>
    </row>
    <row r="2015" spans="1:8" x14ac:dyDescent="0.35">
      <c r="A2015" t="str">
        <f t="shared" si="93"/>
        <v>20</v>
      </c>
      <c r="B2015" t="str">
        <f t="shared" si="94"/>
        <v>075</v>
      </c>
      <c r="C2015" t="str">
        <f t="shared" si="95"/>
        <v>Necochea</v>
      </c>
      <c r="D2015" t="s">
        <v>4923</v>
      </c>
      <c r="E2015">
        <v>1</v>
      </c>
      <c r="F2015">
        <v>23</v>
      </c>
      <c r="G2015">
        <v>20</v>
      </c>
      <c r="H2015" t="s">
        <v>1925</v>
      </c>
    </row>
    <row r="2016" spans="1:8" x14ac:dyDescent="0.35">
      <c r="A2016" t="str">
        <f t="shared" si="93"/>
        <v>20</v>
      </c>
      <c r="B2016" t="str">
        <f t="shared" si="94"/>
        <v>075</v>
      </c>
      <c r="C2016" t="str">
        <f t="shared" si="95"/>
        <v>Necochea</v>
      </c>
      <c r="D2016" t="s">
        <v>4924</v>
      </c>
      <c r="E2016">
        <v>3</v>
      </c>
      <c r="F2016">
        <v>86</v>
      </c>
      <c r="G2016">
        <v>20</v>
      </c>
      <c r="H2016" t="s">
        <v>1925</v>
      </c>
    </row>
    <row r="2017" spans="1:8" x14ac:dyDescent="0.35">
      <c r="A2017" t="str">
        <f t="shared" si="93"/>
        <v>20</v>
      </c>
      <c r="B2017" t="str">
        <f t="shared" si="94"/>
        <v>075</v>
      </c>
      <c r="C2017" t="str">
        <f t="shared" si="95"/>
        <v>Necochea</v>
      </c>
      <c r="D2017" t="s">
        <v>4925</v>
      </c>
      <c r="E2017">
        <v>1</v>
      </c>
      <c r="F2017">
        <v>25</v>
      </c>
      <c r="G2017">
        <v>20</v>
      </c>
      <c r="H2017" t="s">
        <v>1925</v>
      </c>
    </row>
    <row r="2018" spans="1:8" x14ac:dyDescent="0.35">
      <c r="A2018" t="str">
        <f t="shared" si="93"/>
        <v>20</v>
      </c>
      <c r="B2018" t="str">
        <f t="shared" si="94"/>
        <v>075</v>
      </c>
      <c r="C2018" t="str">
        <f t="shared" si="95"/>
        <v>Necochea</v>
      </c>
      <c r="D2018" t="s">
        <v>4926</v>
      </c>
      <c r="E2018">
        <v>1</v>
      </c>
      <c r="F2018">
        <v>16</v>
      </c>
      <c r="G2018">
        <v>20</v>
      </c>
      <c r="H2018" t="s">
        <v>1925</v>
      </c>
    </row>
    <row r="2019" spans="1:8" x14ac:dyDescent="0.35">
      <c r="A2019" t="str">
        <f t="shared" si="93"/>
        <v>20</v>
      </c>
      <c r="B2019" t="str">
        <f t="shared" si="94"/>
        <v>075</v>
      </c>
      <c r="C2019" t="str">
        <f t="shared" si="95"/>
        <v>Necochea</v>
      </c>
      <c r="D2019" t="s">
        <v>4927</v>
      </c>
      <c r="E2019">
        <v>1</v>
      </c>
      <c r="F2019">
        <v>16</v>
      </c>
      <c r="G2019">
        <v>20</v>
      </c>
      <c r="H2019" t="s">
        <v>1925</v>
      </c>
    </row>
    <row r="2020" spans="1:8" x14ac:dyDescent="0.35">
      <c r="A2020" t="str">
        <f t="shared" si="93"/>
        <v>20</v>
      </c>
      <c r="B2020" t="str">
        <f t="shared" si="94"/>
        <v>075</v>
      </c>
      <c r="C2020" t="str">
        <f t="shared" si="95"/>
        <v>Necochea</v>
      </c>
      <c r="D2020" t="s">
        <v>4928</v>
      </c>
      <c r="E2020">
        <v>1</v>
      </c>
      <c r="F2020">
        <v>25</v>
      </c>
      <c r="G2020">
        <v>20</v>
      </c>
      <c r="H2020" t="s">
        <v>1925</v>
      </c>
    </row>
    <row r="2021" spans="1:8" x14ac:dyDescent="0.35">
      <c r="A2021" t="str">
        <f t="shared" si="93"/>
        <v>20</v>
      </c>
      <c r="B2021" t="str">
        <f t="shared" si="94"/>
        <v>075</v>
      </c>
      <c r="C2021" t="str">
        <f t="shared" si="95"/>
        <v>Necochea</v>
      </c>
      <c r="D2021" t="s">
        <v>3926</v>
      </c>
      <c r="E2021">
        <v>1</v>
      </c>
      <c r="F2021">
        <v>19</v>
      </c>
      <c r="G2021">
        <v>20</v>
      </c>
      <c r="H2021" t="s">
        <v>1925</v>
      </c>
    </row>
    <row r="2022" spans="1:8" x14ac:dyDescent="0.35">
      <c r="A2022" t="str">
        <f t="shared" si="93"/>
        <v>20</v>
      </c>
      <c r="B2022" t="str">
        <f t="shared" si="94"/>
        <v>075</v>
      </c>
      <c r="C2022" t="str">
        <f t="shared" si="95"/>
        <v>Necochea</v>
      </c>
      <c r="D2022" t="s">
        <v>4440</v>
      </c>
      <c r="E2022">
        <v>2</v>
      </c>
      <c r="F2022">
        <v>40</v>
      </c>
      <c r="G2022">
        <v>20</v>
      </c>
      <c r="H2022" t="s">
        <v>1925</v>
      </c>
    </row>
    <row r="2023" spans="1:8" x14ac:dyDescent="0.35">
      <c r="A2023" t="str">
        <f t="shared" si="93"/>
        <v>20</v>
      </c>
      <c r="B2023" t="str">
        <f t="shared" si="94"/>
        <v>115</v>
      </c>
      <c r="C2023" t="str">
        <f t="shared" si="95"/>
        <v>San Cayetano</v>
      </c>
      <c r="D2023" t="s">
        <v>4929</v>
      </c>
      <c r="E2023">
        <v>2</v>
      </c>
      <c r="F2023">
        <v>25</v>
      </c>
      <c r="G2023">
        <v>20</v>
      </c>
      <c r="H2023" t="s">
        <v>2600</v>
      </c>
    </row>
    <row r="2024" spans="1:8" x14ac:dyDescent="0.35">
      <c r="A2024" t="str">
        <f t="shared" si="93"/>
        <v>20</v>
      </c>
      <c r="B2024" t="str">
        <f t="shared" si="94"/>
        <v>115</v>
      </c>
      <c r="C2024" t="str">
        <f t="shared" si="95"/>
        <v>San Cayetano</v>
      </c>
      <c r="D2024" t="s">
        <v>4930</v>
      </c>
      <c r="E2024">
        <v>1</v>
      </c>
      <c r="F2024">
        <v>6</v>
      </c>
      <c r="G2024">
        <v>20</v>
      </c>
      <c r="H2024" t="s">
        <v>2600</v>
      </c>
    </row>
    <row r="2025" spans="1:8" x14ac:dyDescent="0.35">
      <c r="A2025" t="str">
        <f t="shared" si="93"/>
        <v>20</v>
      </c>
      <c r="B2025" t="str">
        <f t="shared" si="94"/>
        <v>102</v>
      </c>
      <c r="C2025" t="str">
        <f t="shared" si="95"/>
        <v>Tandil</v>
      </c>
      <c r="D2025" t="s">
        <v>4931</v>
      </c>
      <c r="E2025">
        <v>2</v>
      </c>
      <c r="F2025">
        <v>43</v>
      </c>
      <c r="G2025">
        <v>20</v>
      </c>
      <c r="H2025" t="s">
        <v>2397</v>
      </c>
    </row>
    <row r="2026" spans="1:8" x14ac:dyDescent="0.35">
      <c r="A2026" t="str">
        <f t="shared" si="93"/>
        <v>20</v>
      </c>
      <c r="B2026" t="str">
        <f t="shared" si="94"/>
        <v>102</v>
      </c>
      <c r="C2026" t="str">
        <f t="shared" si="95"/>
        <v>Tandil</v>
      </c>
      <c r="D2026" t="s">
        <v>4932</v>
      </c>
      <c r="E2026">
        <v>1</v>
      </c>
      <c r="F2026">
        <v>15</v>
      </c>
      <c r="G2026">
        <v>20</v>
      </c>
      <c r="H2026" t="s">
        <v>2397</v>
      </c>
    </row>
    <row r="2027" spans="1:8" x14ac:dyDescent="0.35">
      <c r="A2027" t="str">
        <f t="shared" si="93"/>
        <v>20</v>
      </c>
      <c r="B2027" t="str">
        <f t="shared" si="94"/>
        <v>102</v>
      </c>
      <c r="C2027" t="str">
        <f t="shared" si="95"/>
        <v>Tandil</v>
      </c>
      <c r="D2027" t="s">
        <v>4933</v>
      </c>
      <c r="E2027">
        <v>1</v>
      </c>
      <c r="F2027">
        <v>17</v>
      </c>
      <c r="G2027">
        <v>20</v>
      </c>
      <c r="H2027" t="s">
        <v>2397</v>
      </c>
    </row>
    <row r="2028" spans="1:8" x14ac:dyDescent="0.35">
      <c r="A2028" t="str">
        <f t="shared" si="93"/>
        <v>20</v>
      </c>
      <c r="B2028" t="str">
        <f t="shared" si="94"/>
        <v>102</v>
      </c>
      <c r="C2028" t="str">
        <f t="shared" si="95"/>
        <v>Tandil</v>
      </c>
      <c r="D2028" t="s">
        <v>4934</v>
      </c>
      <c r="E2028">
        <v>1</v>
      </c>
      <c r="F2028">
        <v>14</v>
      </c>
      <c r="G2028">
        <v>20</v>
      </c>
      <c r="H2028" t="s">
        <v>2397</v>
      </c>
    </row>
    <row r="2029" spans="1:8" x14ac:dyDescent="0.35">
      <c r="A2029" t="str">
        <f t="shared" si="93"/>
        <v>20</v>
      </c>
      <c r="B2029" t="str">
        <f t="shared" si="94"/>
        <v>102</v>
      </c>
      <c r="C2029" t="str">
        <f t="shared" si="95"/>
        <v>Tandil</v>
      </c>
      <c r="D2029" t="s">
        <v>4935</v>
      </c>
      <c r="E2029">
        <v>1</v>
      </c>
      <c r="F2029">
        <v>15</v>
      </c>
      <c r="G2029">
        <v>20</v>
      </c>
      <c r="H2029" t="s">
        <v>2397</v>
      </c>
    </row>
    <row r="2030" spans="1:8" x14ac:dyDescent="0.35">
      <c r="A2030" t="str">
        <f t="shared" si="93"/>
        <v>20</v>
      </c>
      <c r="B2030" t="str">
        <f t="shared" si="94"/>
        <v>102</v>
      </c>
      <c r="C2030" t="str">
        <f t="shared" si="95"/>
        <v>Tandil</v>
      </c>
      <c r="D2030" t="s">
        <v>4936</v>
      </c>
      <c r="E2030">
        <v>1</v>
      </c>
      <c r="F2030">
        <v>25</v>
      </c>
      <c r="G2030">
        <v>20</v>
      </c>
      <c r="H2030" t="s">
        <v>2397</v>
      </c>
    </row>
    <row r="2031" spans="1:8" x14ac:dyDescent="0.35">
      <c r="A2031" t="str">
        <f t="shared" si="93"/>
        <v>20</v>
      </c>
      <c r="B2031" t="str">
        <f t="shared" si="94"/>
        <v>102</v>
      </c>
      <c r="C2031" t="str">
        <f t="shared" si="95"/>
        <v>Tandil</v>
      </c>
      <c r="D2031" t="s">
        <v>4937</v>
      </c>
      <c r="E2031">
        <v>1</v>
      </c>
      <c r="F2031">
        <v>18</v>
      </c>
      <c r="G2031">
        <v>20</v>
      </c>
      <c r="H2031" t="s">
        <v>2397</v>
      </c>
    </row>
    <row r="2032" spans="1:8" x14ac:dyDescent="0.35">
      <c r="A2032" t="str">
        <f t="shared" si="93"/>
        <v>20</v>
      </c>
      <c r="B2032" t="str">
        <f t="shared" si="94"/>
        <v>102</v>
      </c>
      <c r="C2032" t="str">
        <f t="shared" si="95"/>
        <v>Tandil</v>
      </c>
      <c r="D2032" t="s">
        <v>4938</v>
      </c>
      <c r="E2032">
        <v>1</v>
      </c>
      <c r="F2032">
        <v>18</v>
      </c>
      <c r="G2032">
        <v>20</v>
      </c>
      <c r="H2032" t="s">
        <v>2397</v>
      </c>
    </row>
    <row r="2033" spans="1:8" x14ac:dyDescent="0.35">
      <c r="A2033" t="str">
        <f t="shared" si="93"/>
        <v>20</v>
      </c>
      <c r="B2033" t="str">
        <f t="shared" si="94"/>
        <v>102</v>
      </c>
      <c r="C2033" t="str">
        <f t="shared" si="95"/>
        <v>Tandil</v>
      </c>
      <c r="D2033" t="s">
        <v>3751</v>
      </c>
      <c r="E2033">
        <v>1</v>
      </c>
      <c r="F2033">
        <v>17</v>
      </c>
      <c r="G2033">
        <v>20</v>
      </c>
      <c r="H2033" t="s">
        <v>2397</v>
      </c>
    </row>
    <row r="2034" spans="1:8" x14ac:dyDescent="0.35">
      <c r="A2034" t="str">
        <f t="shared" si="93"/>
        <v>20</v>
      </c>
      <c r="B2034" t="str">
        <f t="shared" si="94"/>
        <v>102</v>
      </c>
      <c r="C2034" t="str">
        <f t="shared" si="95"/>
        <v>Tandil</v>
      </c>
      <c r="D2034" t="s">
        <v>4939</v>
      </c>
      <c r="E2034">
        <v>2</v>
      </c>
      <c r="F2034">
        <v>49</v>
      </c>
      <c r="G2034">
        <v>20</v>
      </c>
      <c r="H2034" t="s">
        <v>2397</v>
      </c>
    </row>
    <row r="2035" spans="1:8" x14ac:dyDescent="0.35">
      <c r="A2035" t="str">
        <f t="shared" si="93"/>
        <v>20</v>
      </c>
      <c r="B2035" t="str">
        <f t="shared" si="94"/>
        <v>102</v>
      </c>
      <c r="C2035" t="str">
        <f t="shared" si="95"/>
        <v>Tandil</v>
      </c>
      <c r="D2035" t="s">
        <v>4940</v>
      </c>
      <c r="E2035">
        <v>1</v>
      </c>
      <c r="F2035">
        <v>19</v>
      </c>
      <c r="G2035">
        <v>20</v>
      </c>
      <c r="H2035" t="s">
        <v>2397</v>
      </c>
    </row>
    <row r="2036" spans="1:8" x14ac:dyDescent="0.35">
      <c r="A2036" t="str">
        <f t="shared" si="93"/>
        <v>20</v>
      </c>
      <c r="B2036" t="str">
        <f t="shared" si="94"/>
        <v>102</v>
      </c>
      <c r="C2036" t="str">
        <f t="shared" si="95"/>
        <v>Tandil</v>
      </c>
      <c r="D2036" t="s">
        <v>4941</v>
      </c>
      <c r="E2036">
        <v>4</v>
      </c>
      <c r="F2036">
        <v>70</v>
      </c>
      <c r="G2036">
        <v>20</v>
      </c>
      <c r="H2036" t="s">
        <v>2397</v>
      </c>
    </row>
    <row r="2037" spans="1:8" x14ac:dyDescent="0.35">
      <c r="A2037" t="str">
        <f t="shared" si="93"/>
        <v>20</v>
      </c>
      <c r="B2037" t="str">
        <f t="shared" si="94"/>
        <v>102</v>
      </c>
      <c r="C2037" t="str">
        <f t="shared" si="95"/>
        <v>Tandil</v>
      </c>
      <c r="D2037" t="s">
        <v>4942</v>
      </c>
      <c r="E2037">
        <v>6</v>
      </c>
      <c r="F2037">
        <v>142</v>
      </c>
      <c r="G2037">
        <v>20</v>
      </c>
      <c r="H2037" t="s">
        <v>2397</v>
      </c>
    </row>
    <row r="2038" spans="1:8" x14ac:dyDescent="0.35">
      <c r="A2038" t="str">
        <f t="shared" si="93"/>
        <v>20</v>
      </c>
      <c r="B2038" t="str">
        <f t="shared" si="94"/>
        <v>102</v>
      </c>
      <c r="C2038" t="str">
        <f t="shared" si="95"/>
        <v>Tandil</v>
      </c>
      <c r="D2038" t="s">
        <v>4943</v>
      </c>
      <c r="E2038">
        <v>1</v>
      </c>
      <c r="F2038">
        <v>11</v>
      </c>
      <c r="G2038">
        <v>20</v>
      </c>
      <c r="H2038" t="s">
        <v>2397</v>
      </c>
    </row>
    <row r="2039" spans="1:8" x14ac:dyDescent="0.35">
      <c r="A2039" t="str">
        <f t="shared" si="93"/>
        <v>20</v>
      </c>
      <c r="B2039" t="str">
        <f t="shared" si="94"/>
        <v>102</v>
      </c>
      <c r="C2039" t="str">
        <f t="shared" si="95"/>
        <v>Tandil</v>
      </c>
      <c r="D2039" t="s">
        <v>4944</v>
      </c>
      <c r="E2039">
        <v>5</v>
      </c>
      <c r="F2039">
        <v>83</v>
      </c>
      <c r="G2039">
        <v>20</v>
      </c>
      <c r="H2039" t="s">
        <v>2397</v>
      </c>
    </row>
    <row r="2040" spans="1:8" x14ac:dyDescent="0.35">
      <c r="A2040" t="str">
        <f t="shared" si="93"/>
        <v>20</v>
      </c>
      <c r="B2040" t="str">
        <f t="shared" si="94"/>
        <v>102</v>
      </c>
      <c r="C2040" t="str">
        <f t="shared" si="95"/>
        <v>Tandil</v>
      </c>
      <c r="D2040" t="s">
        <v>4945</v>
      </c>
      <c r="E2040">
        <v>1</v>
      </c>
      <c r="F2040">
        <v>14</v>
      </c>
      <c r="G2040">
        <v>20</v>
      </c>
      <c r="H2040" t="s">
        <v>2397</v>
      </c>
    </row>
    <row r="2041" spans="1:8" x14ac:dyDescent="0.35">
      <c r="A2041" t="str">
        <f t="shared" si="93"/>
        <v>20</v>
      </c>
      <c r="B2041" t="str">
        <f t="shared" si="94"/>
        <v>102</v>
      </c>
      <c r="C2041" t="str">
        <f t="shared" si="95"/>
        <v>Tandil</v>
      </c>
      <c r="D2041" t="s">
        <v>2420</v>
      </c>
      <c r="E2041">
        <v>1</v>
      </c>
      <c r="F2041">
        <v>20</v>
      </c>
      <c r="G2041">
        <v>20</v>
      </c>
      <c r="H2041" t="s">
        <v>2397</v>
      </c>
    </row>
    <row r="2042" spans="1:8" x14ac:dyDescent="0.35">
      <c r="A2042" t="str">
        <f t="shared" si="93"/>
        <v>20</v>
      </c>
      <c r="B2042" t="str">
        <f t="shared" si="94"/>
        <v>102</v>
      </c>
      <c r="C2042" t="str">
        <f t="shared" si="95"/>
        <v>Tandil</v>
      </c>
      <c r="D2042" t="s">
        <v>4946</v>
      </c>
      <c r="E2042">
        <v>1</v>
      </c>
      <c r="F2042">
        <v>0</v>
      </c>
      <c r="G2042">
        <v>20</v>
      </c>
      <c r="H2042" t="s">
        <v>2397</v>
      </c>
    </row>
    <row r="2043" spans="1:8" x14ac:dyDescent="0.35">
      <c r="A2043" t="str">
        <f t="shared" si="93"/>
        <v>20</v>
      </c>
      <c r="B2043" t="str">
        <f t="shared" si="94"/>
        <v>102</v>
      </c>
      <c r="C2043" t="str">
        <f t="shared" si="95"/>
        <v>Tandil</v>
      </c>
      <c r="D2043" t="s">
        <v>4947</v>
      </c>
      <c r="E2043">
        <v>1</v>
      </c>
      <c r="F2043">
        <v>16</v>
      </c>
      <c r="G2043">
        <v>20</v>
      </c>
      <c r="H2043" t="s">
        <v>2397</v>
      </c>
    </row>
    <row r="2044" spans="1:8" x14ac:dyDescent="0.35">
      <c r="A2044" t="str">
        <f t="shared" si="93"/>
        <v>20</v>
      </c>
      <c r="B2044" t="str">
        <f t="shared" si="94"/>
        <v>102</v>
      </c>
      <c r="C2044" t="str">
        <f t="shared" si="95"/>
        <v>Tandil</v>
      </c>
      <c r="D2044" t="s">
        <v>4948</v>
      </c>
      <c r="E2044">
        <v>1</v>
      </c>
      <c r="F2044">
        <v>18</v>
      </c>
      <c r="G2044">
        <v>20</v>
      </c>
      <c r="H2044" t="s">
        <v>2397</v>
      </c>
    </row>
    <row r="2045" spans="1:8" x14ac:dyDescent="0.35">
      <c r="A2045" t="str">
        <f t="shared" si="93"/>
        <v>20</v>
      </c>
      <c r="B2045" t="str">
        <f t="shared" si="94"/>
        <v>102</v>
      </c>
      <c r="C2045" t="str">
        <f t="shared" si="95"/>
        <v>Tandil</v>
      </c>
      <c r="D2045" t="s">
        <v>4949</v>
      </c>
      <c r="E2045">
        <v>1</v>
      </c>
      <c r="F2045">
        <v>17</v>
      </c>
      <c r="G2045">
        <v>20</v>
      </c>
      <c r="H2045" t="s">
        <v>2397</v>
      </c>
    </row>
    <row r="2046" spans="1:8" x14ac:dyDescent="0.35">
      <c r="A2046" t="str">
        <f t="shared" si="93"/>
        <v>20</v>
      </c>
      <c r="B2046" t="str">
        <f t="shared" si="94"/>
        <v>102</v>
      </c>
      <c r="C2046" t="str">
        <f t="shared" si="95"/>
        <v>Tandil</v>
      </c>
      <c r="D2046" t="s">
        <v>4950</v>
      </c>
      <c r="E2046">
        <v>1</v>
      </c>
      <c r="F2046">
        <v>0</v>
      </c>
      <c r="G2046">
        <v>20</v>
      </c>
      <c r="H2046" t="s">
        <v>2397</v>
      </c>
    </row>
    <row r="2047" spans="1:8" x14ac:dyDescent="0.35">
      <c r="A2047" t="str">
        <f t="shared" si="93"/>
        <v>20</v>
      </c>
      <c r="B2047" t="str">
        <f t="shared" si="94"/>
        <v>102</v>
      </c>
      <c r="C2047" t="str">
        <f t="shared" si="95"/>
        <v>Tandil</v>
      </c>
      <c r="D2047" t="s">
        <v>4951</v>
      </c>
      <c r="E2047">
        <v>1</v>
      </c>
      <c r="F2047">
        <v>21</v>
      </c>
      <c r="G2047">
        <v>20</v>
      </c>
      <c r="H2047" t="s">
        <v>2397</v>
      </c>
    </row>
    <row r="2048" spans="1:8" x14ac:dyDescent="0.35">
      <c r="A2048" t="str">
        <f t="shared" si="93"/>
        <v>20</v>
      </c>
      <c r="B2048" t="str">
        <f t="shared" si="94"/>
        <v>102</v>
      </c>
      <c r="C2048" t="str">
        <f t="shared" si="95"/>
        <v>Tandil</v>
      </c>
      <c r="D2048" t="s">
        <v>4952</v>
      </c>
      <c r="E2048">
        <v>1</v>
      </c>
      <c r="F2048">
        <v>26</v>
      </c>
      <c r="G2048">
        <v>20</v>
      </c>
      <c r="H2048" t="s">
        <v>2397</v>
      </c>
    </row>
    <row r="2049" spans="1:8" x14ac:dyDescent="0.35">
      <c r="A2049" t="str">
        <f t="shared" si="93"/>
        <v>21</v>
      </c>
      <c r="B2049" t="str">
        <f t="shared" si="94"/>
        <v>050</v>
      </c>
      <c r="C2049" t="str">
        <f t="shared" si="95"/>
        <v>Adolfo Gonzales Chaves</v>
      </c>
      <c r="D2049" t="s">
        <v>4953</v>
      </c>
      <c r="E2049">
        <v>1</v>
      </c>
      <c r="F2049">
        <v>10</v>
      </c>
      <c r="G2049">
        <v>21</v>
      </c>
      <c r="H2049" t="s">
        <v>1191</v>
      </c>
    </row>
    <row r="2050" spans="1:8" x14ac:dyDescent="0.35">
      <c r="A2050" t="str">
        <f t="shared" si="93"/>
        <v>21</v>
      </c>
      <c r="B2050" t="str">
        <f t="shared" si="94"/>
        <v>050</v>
      </c>
      <c r="C2050" t="str">
        <f t="shared" si="95"/>
        <v>Adolfo Gonzales Chaves</v>
      </c>
      <c r="D2050" t="s">
        <v>4954</v>
      </c>
      <c r="E2050">
        <v>1</v>
      </c>
      <c r="F2050">
        <v>13</v>
      </c>
      <c r="G2050">
        <v>21</v>
      </c>
      <c r="H2050" t="s">
        <v>1191</v>
      </c>
    </row>
    <row r="2051" spans="1:8" x14ac:dyDescent="0.35">
      <c r="A2051" t="str">
        <f t="shared" ref="A2051:A2114" si="96">+VLOOKUP(H2051,$K:$N,2,FALSE)</f>
        <v>21</v>
      </c>
      <c r="B2051" t="str">
        <f t="shared" ref="B2051:B2114" si="97">+VLOOKUP(H2051,$K:$N,3,FALSE)</f>
        <v>050</v>
      </c>
      <c r="C2051" t="str">
        <f t="shared" ref="C2051:C2114" si="98">+VLOOKUP(H2051,$K:$N,4,FALSE)</f>
        <v>Adolfo Gonzales Chaves</v>
      </c>
      <c r="D2051" t="s">
        <v>4955</v>
      </c>
      <c r="E2051">
        <v>1</v>
      </c>
      <c r="F2051">
        <v>0</v>
      </c>
      <c r="G2051">
        <v>21</v>
      </c>
      <c r="H2051" t="s">
        <v>1191</v>
      </c>
    </row>
    <row r="2052" spans="1:8" x14ac:dyDescent="0.35">
      <c r="A2052" t="str">
        <f t="shared" si="96"/>
        <v>21</v>
      </c>
      <c r="B2052" t="str">
        <f t="shared" si="97"/>
        <v>050</v>
      </c>
      <c r="C2052" t="str">
        <f t="shared" si="98"/>
        <v>Adolfo Gonzales Chaves</v>
      </c>
      <c r="D2052" t="s">
        <v>4956</v>
      </c>
      <c r="E2052">
        <v>1</v>
      </c>
      <c r="F2052">
        <v>2</v>
      </c>
      <c r="G2052">
        <v>21</v>
      </c>
      <c r="H2052" t="s">
        <v>1191</v>
      </c>
    </row>
    <row r="2053" spans="1:8" x14ac:dyDescent="0.35">
      <c r="A2053" t="str">
        <f t="shared" si="96"/>
        <v>21</v>
      </c>
      <c r="B2053" t="str">
        <f t="shared" si="97"/>
        <v>052</v>
      </c>
      <c r="C2053" t="str">
        <f t="shared" si="98"/>
        <v>Benito Juárez</v>
      </c>
      <c r="D2053" t="s">
        <v>1208</v>
      </c>
      <c r="E2053">
        <v>1</v>
      </c>
      <c r="F2053">
        <v>15</v>
      </c>
      <c r="G2053">
        <v>21</v>
      </c>
      <c r="H2053" t="s">
        <v>4957</v>
      </c>
    </row>
    <row r="2054" spans="1:8" x14ac:dyDescent="0.35">
      <c r="A2054" t="str">
        <f t="shared" si="96"/>
        <v>21</v>
      </c>
      <c r="B2054" t="str">
        <f t="shared" si="97"/>
        <v>052</v>
      </c>
      <c r="C2054" t="str">
        <f t="shared" si="98"/>
        <v>Benito Juárez</v>
      </c>
      <c r="D2054" t="s">
        <v>4958</v>
      </c>
      <c r="E2054">
        <v>1</v>
      </c>
      <c r="F2054">
        <v>29</v>
      </c>
      <c r="G2054">
        <v>21</v>
      </c>
      <c r="H2054" t="s">
        <v>4957</v>
      </c>
    </row>
    <row r="2055" spans="1:8" x14ac:dyDescent="0.35">
      <c r="A2055" t="str">
        <f t="shared" si="96"/>
        <v>21</v>
      </c>
      <c r="B2055" t="str">
        <f t="shared" si="97"/>
        <v>052</v>
      </c>
      <c r="C2055" t="str">
        <f t="shared" si="98"/>
        <v>Benito Juárez</v>
      </c>
      <c r="D2055" t="s">
        <v>4959</v>
      </c>
      <c r="E2055">
        <v>1</v>
      </c>
      <c r="F2055">
        <v>15</v>
      </c>
      <c r="G2055">
        <v>21</v>
      </c>
      <c r="H2055" t="s">
        <v>4957</v>
      </c>
    </row>
    <row r="2056" spans="1:8" x14ac:dyDescent="0.35">
      <c r="A2056" t="str">
        <f t="shared" si="96"/>
        <v>21</v>
      </c>
      <c r="B2056" t="str">
        <f t="shared" si="97"/>
        <v>052</v>
      </c>
      <c r="C2056" t="str">
        <f t="shared" si="98"/>
        <v>Benito Juárez</v>
      </c>
      <c r="D2056" t="s">
        <v>4960</v>
      </c>
      <c r="E2056">
        <v>1</v>
      </c>
      <c r="F2056">
        <v>16</v>
      </c>
      <c r="G2056">
        <v>21</v>
      </c>
      <c r="H2056" t="s">
        <v>4957</v>
      </c>
    </row>
    <row r="2057" spans="1:8" x14ac:dyDescent="0.35">
      <c r="A2057" t="str">
        <f t="shared" si="96"/>
        <v>21</v>
      </c>
      <c r="B2057" t="str">
        <f t="shared" si="97"/>
        <v>052</v>
      </c>
      <c r="C2057" t="str">
        <f t="shared" si="98"/>
        <v>Benito Juárez</v>
      </c>
      <c r="D2057" t="s">
        <v>4961</v>
      </c>
      <c r="E2057">
        <v>1</v>
      </c>
      <c r="F2057">
        <v>21</v>
      </c>
      <c r="G2057">
        <v>21</v>
      </c>
      <c r="H2057" t="s">
        <v>4957</v>
      </c>
    </row>
    <row r="2058" spans="1:8" x14ac:dyDescent="0.35">
      <c r="A2058" t="str">
        <f t="shared" si="96"/>
        <v>21</v>
      </c>
      <c r="B2058" t="str">
        <f t="shared" si="97"/>
        <v>052</v>
      </c>
      <c r="C2058" t="str">
        <f t="shared" si="98"/>
        <v>Benito Juárez</v>
      </c>
      <c r="D2058" t="s">
        <v>4962</v>
      </c>
      <c r="E2058">
        <v>1</v>
      </c>
      <c r="F2058">
        <v>16</v>
      </c>
      <c r="G2058">
        <v>21</v>
      </c>
      <c r="H2058" t="s">
        <v>4957</v>
      </c>
    </row>
    <row r="2059" spans="1:8" x14ac:dyDescent="0.35">
      <c r="A2059" t="str">
        <f t="shared" si="96"/>
        <v>21</v>
      </c>
      <c r="B2059" t="str">
        <f t="shared" si="97"/>
        <v>052</v>
      </c>
      <c r="C2059" t="str">
        <f t="shared" si="98"/>
        <v>Benito Juárez</v>
      </c>
      <c r="D2059" t="s">
        <v>4963</v>
      </c>
      <c r="E2059">
        <v>1</v>
      </c>
      <c r="F2059">
        <v>9</v>
      </c>
      <c r="G2059">
        <v>21</v>
      </c>
      <c r="H2059" t="s">
        <v>4957</v>
      </c>
    </row>
    <row r="2060" spans="1:8" x14ac:dyDescent="0.35">
      <c r="A2060" t="str">
        <f t="shared" si="96"/>
        <v>21</v>
      </c>
      <c r="B2060" t="str">
        <f t="shared" si="97"/>
        <v>052</v>
      </c>
      <c r="C2060" t="str">
        <f t="shared" si="98"/>
        <v>Benito Juárez</v>
      </c>
      <c r="D2060" t="s">
        <v>4964</v>
      </c>
      <c r="E2060">
        <v>1</v>
      </c>
      <c r="F2060">
        <v>18</v>
      </c>
      <c r="G2060">
        <v>21</v>
      </c>
      <c r="H2060" t="s">
        <v>4957</v>
      </c>
    </row>
    <row r="2061" spans="1:8" x14ac:dyDescent="0.35">
      <c r="A2061" t="str">
        <f t="shared" si="96"/>
        <v>21</v>
      </c>
      <c r="B2061" t="str">
        <f t="shared" si="97"/>
        <v>023</v>
      </c>
      <c r="C2061" t="str">
        <f t="shared" si="98"/>
        <v>Coronel Dorrego</v>
      </c>
      <c r="D2061" t="s">
        <v>4641</v>
      </c>
      <c r="E2061">
        <v>3</v>
      </c>
      <c r="F2061">
        <v>59</v>
      </c>
      <c r="G2061">
        <v>21</v>
      </c>
      <c r="H2061" t="s">
        <v>701</v>
      </c>
    </row>
    <row r="2062" spans="1:8" x14ac:dyDescent="0.35">
      <c r="A2062" t="str">
        <f t="shared" si="96"/>
        <v>21</v>
      </c>
      <c r="B2062" t="str">
        <f t="shared" si="97"/>
        <v>023</v>
      </c>
      <c r="C2062" t="str">
        <f t="shared" si="98"/>
        <v>Coronel Dorrego</v>
      </c>
      <c r="D2062" t="s">
        <v>4965</v>
      </c>
      <c r="E2062">
        <v>3</v>
      </c>
      <c r="F2062">
        <v>5</v>
      </c>
      <c r="G2062">
        <v>21</v>
      </c>
      <c r="H2062" t="s">
        <v>701</v>
      </c>
    </row>
    <row r="2063" spans="1:8" x14ac:dyDescent="0.35">
      <c r="A2063" t="str">
        <f t="shared" si="96"/>
        <v>21</v>
      </c>
      <c r="B2063" t="str">
        <f t="shared" si="97"/>
        <v>024</v>
      </c>
      <c r="C2063" t="str">
        <f t="shared" si="98"/>
        <v>Coronel Pringles</v>
      </c>
      <c r="D2063" t="s">
        <v>4966</v>
      </c>
      <c r="E2063">
        <v>1</v>
      </c>
      <c r="F2063">
        <v>12</v>
      </c>
      <c r="G2063">
        <v>21</v>
      </c>
      <c r="H2063" t="s">
        <v>710</v>
      </c>
    </row>
    <row r="2064" spans="1:8" x14ac:dyDescent="0.35">
      <c r="A2064" t="str">
        <f t="shared" si="96"/>
        <v>21</v>
      </c>
      <c r="B2064" t="str">
        <f t="shared" si="97"/>
        <v>024</v>
      </c>
      <c r="C2064" t="str">
        <f t="shared" si="98"/>
        <v>Coronel Pringles</v>
      </c>
      <c r="D2064" t="s">
        <v>4967</v>
      </c>
      <c r="E2064">
        <v>1</v>
      </c>
      <c r="F2064">
        <v>12</v>
      </c>
      <c r="G2064">
        <v>21</v>
      </c>
      <c r="H2064" t="s">
        <v>710</v>
      </c>
    </row>
    <row r="2065" spans="1:8" x14ac:dyDescent="0.35">
      <c r="A2065" t="str">
        <f t="shared" si="96"/>
        <v>21</v>
      </c>
      <c r="B2065" t="str">
        <f t="shared" si="97"/>
        <v>024</v>
      </c>
      <c r="C2065" t="str">
        <f t="shared" si="98"/>
        <v>Coronel Pringles</v>
      </c>
      <c r="D2065" t="s">
        <v>4968</v>
      </c>
      <c r="E2065">
        <v>1</v>
      </c>
      <c r="F2065">
        <v>13</v>
      </c>
      <c r="G2065">
        <v>21</v>
      </c>
      <c r="H2065" t="s">
        <v>710</v>
      </c>
    </row>
    <row r="2066" spans="1:8" x14ac:dyDescent="0.35">
      <c r="A2066" t="str">
        <f t="shared" si="96"/>
        <v>21</v>
      </c>
      <c r="B2066" t="str">
        <f t="shared" si="97"/>
        <v>024</v>
      </c>
      <c r="C2066" t="str">
        <f t="shared" si="98"/>
        <v>Coronel Pringles</v>
      </c>
      <c r="D2066" t="s">
        <v>4969</v>
      </c>
      <c r="E2066">
        <v>2</v>
      </c>
      <c r="F2066">
        <v>29</v>
      </c>
      <c r="G2066">
        <v>21</v>
      </c>
      <c r="H2066" t="s">
        <v>710</v>
      </c>
    </row>
    <row r="2067" spans="1:8" x14ac:dyDescent="0.35">
      <c r="A2067" t="str">
        <f t="shared" si="96"/>
        <v>21</v>
      </c>
      <c r="B2067" t="str">
        <f t="shared" si="97"/>
        <v>024</v>
      </c>
      <c r="C2067" t="str">
        <f t="shared" si="98"/>
        <v>Coronel Pringles</v>
      </c>
      <c r="D2067" t="s">
        <v>4970</v>
      </c>
      <c r="E2067">
        <v>1</v>
      </c>
      <c r="F2067">
        <v>8</v>
      </c>
      <c r="G2067">
        <v>21</v>
      </c>
      <c r="H2067" t="s">
        <v>710</v>
      </c>
    </row>
    <row r="2068" spans="1:8" x14ac:dyDescent="0.35">
      <c r="A2068" t="str">
        <f t="shared" si="96"/>
        <v>21</v>
      </c>
      <c r="B2068" t="str">
        <f t="shared" si="97"/>
        <v>024</v>
      </c>
      <c r="C2068" t="str">
        <f t="shared" si="98"/>
        <v>Coronel Pringles</v>
      </c>
      <c r="D2068" t="s">
        <v>4971</v>
      </c>
      <c r="E2068">
        <v>1</v>
      </c>
      <c r="F2068">
        <v>11</v>
      </c>
      <c r="G2068">
        <v>21</v>
      </c>
      <c r="H2068" t="s">
        <v>710</v>
      </c>
    </row>
    <row r="2069" spans="1:8" x14ac:dyDescent="0.35">
      <c r="A2069" t="str">
        <f t="shared" si="96"/>
        <v>21</v>
      </c>
      <c r="B2069" t="str">
        <f t="shared" si="97"/>
        <v>054</v>
      </c>
      <c r="C2069" t="str">
        <f t="shared" si="98"/>
        <v>Laprida</v>
      </c>
      <c r="D2069" t="s">
        <v>4972</v>
      </c>
      <c r="E2069">
        <v>3</v>
      </c>
      <c r="F2069">
        <v>49</v>
      </c>
      <c r="G2069">
        <v>21</v>
      </c>
      <c r="H2069" t="s">
        <v>1250</v>
      </c>
    </row>
    <row r="2070" spans="1:8" x14ac:dyDescent="0.35">
      <c r="A2070" t="str">
        <f t="shared" si="96"/>
        <v>21</v>
      </c>
      <c r="B2070" t="str">
        <f t="shared" si="97"/>
        <v>054</v>
      </c>
      <c r="C2070" t="str">
        <f t="shared" si="98"/>
        <v>Laprida</v>
      </c>
      <c r="D2070" t="s">
        <v>4973</v>
      </c>
      <c r="E2070">
        <v>1</v>
      </c>
      <c r="F2070">
        <v>5</v>
      </c>
      <c r="G2070">
        <v>21</v>
      </c>
      <c r="H2070" t="s">
        <v>1250</v>
      </c>
    </row>
    <row r="2071" spans="1:8" x14ac:dyDescent="0.35">
      <c r="A2071" t="str">
        <f t="shared" si="96"/>
        <v>21</v>
      </c>
      <c r="B2071" t="str">
        <f t="shared" si="97"/>
        <v>054</v>
      </c>
      <c r="C2071" t="str">
        <f t="shared" si="98"/>
        <v>Laprida</v>
      </c>
      <c r="D2071" t="s">
        <v>4974</v>
      </c>
      <c r="E2071">
        <v>1</v>
      </c>
      <c r="F2071">
        <v>2</v>
      </c>
      <c r="G2071">
        <v>21</v>
      </c>
      <c r="H2071" t="s">
        <v>1250</v>
      </c>
    </row>
    <row r="2072" spans="1:8" x14ac:dyDescent="0.35">
      <c r="A2072" t="str">
        <f t="shared" si="96"/>
        <v>21</v>
      </c>
      <c r="B2072" t="str">
        <f t="shared" si="97"/>
        <v>107</v>
      </c>
      <c r="C2072" t="str">
        <f t="shared" si="98"/>
        <v>Tres Arroyos</v>
      </c>
      <c r="D2072" t="s">
        <v>4975</v>
      </c>
      <c r="E2072">
        <v>1</v>
      </c>
      <c r="F2072">
        <v>0</v>
      </c>
      <c r="G2072">
        <v>21</v>
      </c>
      <c r="H2072" t="s">
        <v>2452</v>
      </c>
    </row>
    <row r="2073" spans="1:8" x14ac:dyDescent="0.35">
      <c r="A2073" t="str">
        <f t="shared" si="96"/>
        <v>21</v>
      </c>
      <c r="B2073" t="str">
        <f t="shared" si="97"/>
        <v>107</v>
      </c>
      <c r="C2073" t="str">
        <f t="shared" si="98"/>
        <v>Tres Arroyos</v>
      </c>
      <c r="D2073" t="s">
        <v>4976</v>
      </c>
      <c r="E2073">
        <v>1</v>
      </c>
      <c r="F2073">
        <v>0</v>
      </c>
      <c r="G2073">
        <v>21</v>
      </c>
      <c r="H2073" t="s">
        <v>2452</v>
      </c>
    </row>
    <row r="2074" spans="1:8" x14ac:dyDescent="0.35">
      <c r="A2074" t="str">
        <f t="shared" si="96"/>
        <v>21</v>
      </c>
      <c r="B2074" t="str">
        <f t="shared" si="97"/>
        <v>107</v>
      </c>
      <c r="C2074" t="str">
        <f t="shared" si="98"/>
        <v>Tres Arroyos</v>
      </c>
      <c r="D2074" t="s">
        <v>4977</v>
      </c>
      <c r="E2074">
        <v>1</v>
      </c>
      <c r="F2074">
        <v>0</v>
      </c>
      <c r="G2074">
        <v>21</v>
      </c>
      <c r="H2074" t="s">
        <v>2452</v>
      </c>
    </row>
    <row r="2075" spans="1:8" x14ac:dyDescent="0.35">
      <c r="A2075" t="str">
        <f t="shared" si="96"/>
        <v>21</v>
      </c>
      <c r="B2075" t="str">
        <f t="shared" si="97"/>
        <v>107</v>
      </c>
      <c r="C2075" t="str">
        <f t="shared" si="98"/>
        <v>Tres Arroyos</v>
      </c>
      <c r="D2075" t="s">
        <v>4978</v>
      </c>
      <c r="E2075">
        <v>1</v>
      </c>
      <c r="F2075">
        <v>0</v>
      </c>
      <c r="G2075">
        <v>21</v>
      </c>
      <c r="H2075" t="s">
        <v>2452</v>
      </c>
    </row>
    <row r="2076" spans="1:8" x14ac:dyDescent="0.35">
      <c r="A2076" t="str">
        <f t="shared" si="96"/>
        <v>21</v>
      </c>
      <c r="B2076" t="str">
        <f t="shared" si="97"/>
        <v>107</v>
      </c>
      <c r="C2076" t="str">
        <f t="shared" si="98"/>
        <v>Tres Arroyos</v>
      </c>
      <c r="D2076" t="s">
        <v>4979</v>
      </c>
      <c r="E2076">
        <v>2</v>
      </c>
      <c r="F2076">
        <v>36</v>
      </c>
      <c r="G2076">
        <v>21</v>
      </c>
      <c r="H2076" t="s">
        <v>2452</v>
      </c>
    </row>
    <row r="2077" spans="1:8" x14ac:dyDescent="0.35">
      <c r="A2077" t="str">
        <f t="shared" si="96"/>
        <v>21</v>
      </c>
      <c r="B2077" t="str">
        <f t="shared" si="97"/>
        <v>107</v>
      </c>
      <c r="C2077" t="str">
        <f t="shared" si="98"/>
        <v>Tres Arroyos</v>
      </c>
      <c r="D2077" t="s">
        <v>4980</v>
      </c>
      <c r="E2077">
        <v>1</v>
      </c>
      <c r="F2077">
        <v>0</v>
      </c>
      <c r="G2077">
        <v>21</v>
      </c>
      <c r="H2077" t="s">
        <v>2452</v>
      </c>
    </row>
    <row r="2078" spans="1:8" x14ac:dyDescent="0.35">
      <c r="A2078" t="str">
        <f t="shared" si="96"/>
        <v>21</v>
      </c>
      <c r="B2078" t="str">
        <f t="shared" si="97"/>
        <v>107</v>
      </c>
      <c r="C2078" t="str">
        <f t="shared" si="98"/>
        <v>Tres Arroyos</v>
      </c>
      <c r="D2078" t="s">
        <v>3926</v>
      </c>
      <c r="E2078">
        <v>1</v>
      </c>
      <c r="F2078">
        <v>13</v>
      </c>
      <c r="G2078">
        <v>21</v>
      </c>
      <c r="H2078" t="s">
        <v>2452</v>
      </c>
    </row>
    <row r="2079" spans="1:8" x14ac:dyDescent="0.35">
      <c r="A2079" t="str">
        <f t="shared" si="96"/>
        <v>21</v>
      </c>
      <c r="B2079" t="str">
        <f t="shared" si="97"/>
        <v>107</v>
      </c>
      <c r="C2079" t="str">
        <f t="shared" si="98"/>
        <v>Tres Arroyos</v>
      </c>
      <c r="D2079" t="s">
        <v>4981</v>
      </c>
      <c r="E2079">
        <v>1</v>
      </c>
      <c r="F2079">
        <v>0</v>
      </c>
      <c r="G2079">
        <v>21</v>
      </c>
      <c r="H2079" t="s">
        <v>2452</v>
      </c>
    </row>
    <row r="2080" spans="1:8" x14ac:dyDescent="0.35">
      <c r="A2080" t="str">
        <f t="shared" si="96"/>
        <v>22</v>
      </c>
      <c r="B2080" t="str">
        <f t="shared" si="97"/>
        <v>008</v>
      </c>
      <c r="C2080" t="str">
        <f t="shared" si="98"/>
        <v>Bahía Blanca</v>
      </c>
      <c r="D2080" t="s">
        <v>4983</v>
      </c>
      <c r="E2080">
        <v>1</v>
      </c>
      <c r="F2080">
        <v>23</v>
      </c>
      <c r="G2080">
        <v>22</v>
      </c>
      <c r="H2080" t="s">
        <v>4982</v>
      </c>
    </row>
    <row r="2081" spans="1:8" x14ac:dyDescent="0.35">
      <c r="A2081" t="str">
        <f t="shared" si="96"/>
        <v>22</v>
      </c>
      <c r="B2081" t="str">
        <f t="shared" si="97"/>
        <v>008</v>
      </c>
      <c r="C2081" t="str">
        <f t="shared" si="98"/>
        <v>Bahía Blanca</v>
      </c>
      <c r="D2081" t="s">
        <v>4984</v>
      </c>
      <c r="E2081">
        <v>1</v>
      </c>
      <c r="F2081">
        <v>22</v>
      </c>
      <c r="G2081">
        <v>22</v>
      </c>
      <c r="H2081" t="s">
        <v>4982</v>
      </c>
    </row>
    <row r="2082" spans="1:8" x14ac:dyDescent="0.35">
      <c r="A2082" t="str">
        <f t="shared" si="96"/>
        <v>22</v>
      </c>
      <c r="B2082" t="str">
        <f t="shared" si="97"/>
        <v>008</v>
      </c>
      <c r="C2082" t="str">
        <f t="shared" si="98"/>
        <v>Bahía Blanca</v>
      </c>
      <c r="D2082" t="s">
        <v>4985</v>
      </c>
      <c r="E2082">
        <v>1</v>
      </c>
      <c r="F2082">
        <v>23</v>
      </c>
      <c r="G2082">
        <v>22</v>
      </c>
      <c r="H2082" t="s">
        <v>4982</v>
      </c>
    </row>
    <row r="2083" spans="1:8" x14ac:dyDescent="0.35">
      <c r="A2083" t="str">
        <f t="shared" si="96"/>
        <v>22</v>
      </c>
      <c r="B2083" t="str">
        <f t="shared" si="97"/>
        <v>008</v>
      </c>
      <c r="C2083" t="str">
        <f t="shared" si="98"/>
        <v>Bahía Blanca</v>
      </c>
      <c r="D2083" t="s">
        <v>4986</v>
      </c>
      <c r="E2083">
        <v>1</v>
      </c>
      <c r="F2083">
        <v>33</v>
      </c>
      <c r="G2083">
        <v>22</v>
      </c>
      <c r="H2083" t="s">
        <v>4982</v>
      </c>
    </row>
    <row r="2084" spans="1:8" x14ac:dyDescent="0.35">
      <c r="A2084" t="str">
        <f t="shared" si="96"/>
        <v>22</v>
      </c>
      <c r="B2084" t="str">
        <f t="shared" si="97"/>
        <v>008</v>
      </c>
      <c r="C2084" t="str">
        <f t="shared" si="98"/>
        <v>Bahía Blanca</v>
      </c>
      <c r="D2084" t="s">
        <v>4987</v>
      </c>
      <c r="E2084">
        <v>1</v>
      </c>
      <c r="F2084">
        <v>15</v>
      </c>
      <c r="G2084">
        <v>22</v>
      </c>
      <c r="H2084" t="s">
        <v>4982</v>
      </c>
    </row>
    <row r="2085" spans="1:8" x14ac:dyDescent="0.35">
      <c r="A2085" t="str">
        <f t="shared" si="96"/>
        <v>22</v>
      </c>
      <c r="B2085" t="str">
        <f t="shared" si="97"/>
        <v>008</v>
      </c>
      <c r="C2085" t="str">
        <f t="shared" si="98"/>
        <v>Bahía Blanca</v>
      </c>
      <c r="D2085" t="s">
        <v>4988</v>
      </c>
      <c r="E2085">
        <v>1</v>
      </c>
      <c r="F2085">
        <v>15</v>
      </c>
      <c r="G2085">
        <v>22</v>
      </c>
      <c r="H2085" t="s">
        <v>4982</v>
      </c>
    </row>
    <row r="2086" spans="1:8" x14ac:dyDescent="0.35">
      <c r="A2086" t="str">
        <f t="shared" si="96"/>
        <v>22</v>
      </c>
      <c r="B2086" t="str">
        <f t="shared" si="97"/>
        <v>008</v>
      </c>
      <c r="C2086" t="str">
        <f t="shared" si="98"/>
        <v>Bahía Blanca</v>
      </c>
      <c r="D2086" t="s">
        <v>4989</v>
      </c>
      <c r="E2086">
        <v>5</v>
      </c>
      <c r="F2086">
        <v>128</v>
      </c>
      <c r="G2086">
        <v>22</v>
      </c>
      <c r="H2086" t="s">
        <v>4982</v>
      </c>
    </row>
    <row r="2087" spans="1:8" x14ac:dyDescent="0.35">
      <c r="A2087" t="str">
        <f t="shared" si="96"/>
        <v>22</v>
      </c>
      <c r="B2087" t="str">
        <f t="shared" si="97"/>
        <v>008</v>
      </c>
      <c r="C2087" t="str">
        <f t="shared" si="98"/>
        <v>Bahía Blanca</v>
      </c>
      <c r="D2087" t="s">
        <v>4990</v>
      </c>
      <c r="E2087">
        <v>1</v>
      </c>
      <c r="F2087">
        <v>14</v>
      </c>
      <c r="G2087">
        <v>22</v>
      </c>
      <c r="H2087" t="s">
        <v>4982</v>
      </c>
    </row>
    <row r="2088" spans="1:8" x14ac:dyDescent="0.35">
      <c r="A2088" t="str">
        <f t="shared" si="96"/>
        <v>22</v>
      </c>
      <c r="B2088" t="str">
        <f t="shared" si="97"/>
        <v>008</v>
      </c>
      <c r="C2088" t="str">
        <f t="shared" si="98"/>
        <v>Bahía Blanca</v>
      </c>
      <c r="D2088" t="s">
        <v>4991</v>
      </c>
      <c r="E2088">
        <v>1</v>
      </c>
      <c r="F2088">
        <v>32</v>
      </c>
      <c r="G2088">
        <v>22</v>
      </c>
      <c r="H2088" t="s">
        <v>4982</v>
      </c>
    </row>
    <row r="2089" spans="1:8" x14ac:dyDescent="0.35">
      <c r="A2089" t="str">
        <f t="shared" si="96"/>
        <v>22</v>
      </c>
      <c r="B2089" t="str">
        <f t="shared" si="97"/>
        <v>008</v>
      </c>
      <c r="C2089" t="str">
        <f t="shared" si="98"/>
        <v>Bahía Blanca</v>
      </c>
      <c r="D2089" t="s">
        <v>4992</v>
      </c>
      <c r="E2089">
        <v>1</v>
      </c>
      <c r="F2089">
        <v>18</v>
      </c>
      <c r="G2089">
        <v>22</v>
      </c>
      <c r="H2089" t="s">
        <v>4982</v>
      </c>
    </row>
    <row r="2090" spans="1:8" x14ac:dyDescent="0.35">
      <c r="A2090" t="str">
        <f t="shared" si="96"/>
        <v>22</v>
      </c>
      <c r="B2090" t="str">
        <f t="shared" si="97"/>
        <v>008</v>
      </c>
      <c r="C2090" t="str">
        <f t="shared" si="98"/>
        <v>Bahía Blanca</v>
      </c>
      <c r="D2090" t="s">
        <v>4993</v>
      </c>
      <c r="E2090">
        <v>1</v>
      </c>
      <c r="F2090">
        <v>28</v>
      </c>
      <c r="G2090">
        <v>22</v>
      </c>
      <c r="H2090" t="s">
        <v>4982</v>
      </c>
    </row>
    <row r="2091" spans="1:8" x14ac:dyDescent="0.35">
      <c r="A2091" t="str">
        <f t="shared" si="96"/>
        <v>22</v>
      </c>
      <c r="B2091" t="str">
        <f t="shared" si="97"/>
        <v>008</v>
      </c>
      <c r="C2091" t="str">
        <f t="shared" si="98"/>
        <v>Bahía Blanca</v>
      </c>
      <c r="D2091" t="s">
        <v>4994</v>
      </c>
      <c r="E2091">
        <v>1</v>
      </c>
      <c r="F2091">
        <v>16</v>
      </c>
      <c r="G2091">
        <v>22</v>
      </c>
      <c r="H2091" t="s">
        <v>4982</v>
      </c>
    </row>
    <row r="2092" spans="1:8" x14ac:dyDescent="0.35">
      <c r="A2092" t="str">
        <f t="shared" si="96"/>
        <v>22</v>
      </c>
      <c r="B2092" t="str">
        <f t="shared" si="97"/>
        <v>008</v>
      </c>
      <c r="C2092" t="str">
        <f t="shared" si="98"/>
        <v>Bahía Blanca</v>
      </c>
      <c r="D2092" t="s">
        <v>4995</v>
      </c>
      <c r="E2092">
        <v>1</v>
      </c>
      <c r="F2092">
        <v>28</v>
      </c>
      <c r="G2092">
        <v>22</v>
      </c>
      <c r="H2092" t="s">
        <v>4982</v>
      </c>
    </row>
    <row r="2093" spans="1:8" x14ac:dyDescent="0.35">
      <c r="A2093" t="str">
        <f t="shared" si="96"/>
        <v>22</v>
      </c>
      <c r="B2093" t="str">
        <f t="shared" si="97"/>
        <v>008</v>
      </c>
      <c r="C2093" t="str">
        <f t="shared" si="98"/>
        <v>Bahía Blanca</v>
      </c>
      <c r="D2093" t="s">
        <v>4996</v>
      </c>
      <c r="E2093">
        <v>1</v>
      </c>
      <c r="F2093">
        <v>16</v>
      </c>
      <c r="G2093">
        <v>22</v>
      </c>
      <c r="H2093" t="s">
        <v>4982</v>
      </c>
    </row>
    <row r="2094" spans="1:8" x14ac:dyDescent="0.35">
      <c r="A2094" t="str">
        <f t="shared" si="96"/>
        <v>22</v>
      </c>
      <c r="B2094" t="str">
        <f t="shared" si="97"/>
        <v>008</v>
      </c>
      <c r="C2094" t="str">
        <f t="shared" si="98"/>
        <v>Bahía Blanca</v>
      </c>
      <c r="D2094" t="s">
        <v>4997</v>
      </c>
      <c r="E2094">
        <v>1</v>
      </c>
      <c r="F2094">
        <v>22</v>
      </c>
      <c r="G2094">
        <v>22</v>
      </c>
      <c r="H2094" t="s">
        <v>4982</v>
      </c>
    </row>
    <row r="2095" spans="1:8" x14ac:dyDescent="0.35">
      <c r="A2095" t="str">
        <f t="shared" si="96"/>
        <v>22</v>
      </c>
      <c r="B2095" t="str">
        <f t="shared" si="97"/>
        <v>008</v>
      </c>
      <c r="C2095" t="str">
        <f t="shared" si="98"/>
        <v>Bahía Blanca</v>
      </c>
      <c r="D2095" t="s">
        <v>4998</v>
      </c>
      <c r="E2095">
        <v>1</v>
      </c>
      <c r="F2095">
        <v>15</v>
      </c>
      <c r="G2095">
        <v>22</v>
      </c>
      <c r="H2095" t="s">
        <v>4982</v>
      </c>
    </row>
    <row r="2096" spans="1:8" x14ac:dyDescent="0.35">
      <c r="A2096" t="str">
        <f t="shared" si="96"/>
        <v>22</v>
      </c>
      <c r="B2096" t="str">
        <f t="shared" si="97"/>
        <v>008</v>
      </c>
      <c r="C2096" t="str">
        <f t="shared" si="98"/>
        <v>Bahía Blanca</v>
      </c>
      <c r="D2096" t="s">
        <v>4999</v>
      </c>
      <c r="E2096">
        <v>1</v>
      </c>
      <c r="F2096">
        <v>22</v>
      </c>
      <c r="G2096">
        <v>22</v>
      </c>
      <c r="H2096" t="s">
        <v>4982</v>
      </c>
    </row>
    <row r="2097" spans="1:8" x14ac:dyDescent="0.35">
      <c r="A2097" t="str">
        <f t="shared" si="96"/>
        <v>22</v>
      </c>
      <c r="B2097" t="str">
        <f t="shared" si="97"/>
        <v>008</v>
      </c>
      <c r="C2097" t="str">
        <f t="shared" si="98"/>
        <v>Bahía Blanca</v>
      </c>
      <c r="D2097" t="s">
        <v>5000</v>
      </c>
      <c r="E2097">
        <v>1</v>
      </c>
      <c r="F2097">
        <v>21</v>
      </c>
      <c r="G2097">
        <v>22</v>
      </c>
      <c r="H2097" t="s">
        <v>4982</v>
      </c>
    </row>
    <row r="2098" spans="1:8" x14ac:dyDescent="0.35">
      <c r="A2098" t="str">
        <f t="shared" si="96"/>
        <v>22</v>
      </c>
      <c r="B2098" t="str">
        <f t="shared" si="97"/>
        <v>078</v>
      </c>
      <c r="C2098" t="str">
        <f t="shared" si="98"/>
        <v>Patagones</v>
      </c>
      <c r="D2098" t="s">
        <v>4339</v>
      </c>
      <c r="E2098">
        <v>1</v>
      </c>
      <c r="F2098">
        <v>21</v>
      </c>
      <c r="G2098">
        <v>22</v>
      </c>
      <c r="H2098" t="s">
        <v>5001</v>
      </c>
    </row>
    <row r="2099" spans="1:8" x14ac:dyDescent="0.35">
      <c r="A2099" t="str">
        <f t="shared" si="96"/>
        <v>22</v>
      </c>
      <c r="B2099" t="str">
        <f t="shared" si="97"/>
        <v>078</v>
      </c>
      <c r="C2099" t="str">
        <f t="shared" si="98"/>
        <v>Patagones</v>
      </c>
      <c r="D2099" t="s">
        <v>5002</v>
      </c>
      <c r="E2099">
        <v>1</v>
      </c>
      <c r="F2099">
        <v>17</v>
      </c>
      <c r="G2099">
        <v>22</v>
      </c>
      <c r="H2099" t="s">
        <v>5001</v>
      </c>
    </row>
    <row r="2100" spans="1:8" x14ac:dyDescent="0.35">
      <c r="A2100" t="str">
        <f t="shared" si="96"/>
        <v>22</v>
      </c>
      <c r="B2100" t="str">
        <f t="shared" si="97"/>
        <v>078</v>
      </c>
      <c r="C2100" t="str">
        <f t="shared" si="98"/>
        <v>Patagones</v>
      </c>
      <c r="D2100" t="s">
        <v>5003</v>
      </c>
      <c r="E2100">
        <v>1</v>
      </c>
      <c r="F2100">
        <v>18</v>
      </c>
      <c r="G2100">
        <v>22</v>
      </c>
      <c r="H2100" t="s">
        <v>5001</v>
      </c>
    </row>
    <row r="2101" spans="1:8" x14ac:dyDescent="0.35">
      <c r="A2101" t="str">
        <f t="shared" si="96"/>
        <v>22</v>
      </c>
      <c r="B2101" t="str">
        <f t="shared" si="97"/>
        <v>078</v>
      </c>
      <c r="C2101" t="str">
        <f t="shared" si="98"/>
        <v>Patagones</v>
      </c>
      <c r="D2101" t="s">
        <v>5004</v>
      </c>
      <c r="E2101">
        <v>1</v>
      </c>
      <c r="F2101">
        <v>14</v>
      </c>
      <c r="G2101">
        <v>22</v>
      </c>
      <c r="H2101" t="s">
        <v>5001</v>
      </c>
    </row>
    <row r="2102" spans="1:8" x14ac:dyDescent="0.35">
      <c r="A2102" t="str">
        <f t="shared" si="96"/>
        <v>22</v>
      </c>
      <c r="B2102" t="str">
        <f t="shared" si="97"/>
        <v>078</v>
      </c>
      <c r="C2102" t="str">
        <f t="shared" si="98"/>
        <v>Patagones</v>
      </c>
      <c r="D2102" t="s">
        <v>5005</v>
      </c>
      <c r="E2102">
        <v>1</v>
      </c>
      <c r="F2102">
        <v>10</v>
      </c>
      <c r="G2102">
        <v>22</v>
      </c>
      <c r="H2102" t="s">
        <v>5001</v>
      </c>
    </row>
    <row r="2103" spans="1:8" x14ac:dyDescent="0.35">
      <c r="A2103" t="str">
        <f t="shared" si="96"/>
        <v>22</v>
      </c>
      <c r="B2103" t="str">
        <f t="shared" si="97"/>
        <v>078</v>
      </c>
      <c r="C2103" t="str">
        <f t="shared" si="98"/>
        <v>Patagones</v>
      </c>
      <c r="D2103" t="s">
        <v>5006</v>
      </c>
      <c r="E2103">
        <v>1</v>
      </c>
      <c r="F2103">
        <v>26</v>
      </c>
      <c r="G2103">
        <v>22</v>
      </c>
      <c r="H2103" t="s">
        <v>5001</v>
      </c>
    </row>
    <row r="2104" spans="1:8" x14ac:dyDescent="0.35">
      <c r="A2104" t="str">
        <f t="shared" si="96"/>
        <v>22</v>
      </c>
      <c r="B2104" t="str">
        <f t="shared" si="97"/>
        <v>078</v>
      </c>
      <c r="C2104" t="str">
        <f t="shared" si="98"/>
        <v>Patagones</v>
      </c>
      <c r="D2104" t="s">
        <v>4144</v>
      </c>
      <c r="E2104">
        <v>3</v>
      </c>
      <c r="F2104">
        <v>52</v>
      </c>
      <c r="G2104">
        <v>22</v>
      </c>
      <c r="H2104" t="s">
        <v>5001</v>
      </c>
    </row>
    <row r="2105" spans="1:8" x14ac:dyDescent="0.35">
      <c r="A2105" t="str">
        <f t="shared" si="96"/>
        <v>22</v>
      </c>
      <c r="B2105" t="str">
        <f t="shared" si="97"/>
        <v>078</v>
      </c>
      <c r="C2105" t="str">
        <f t="shared" si="98"/>
        <v>Patagones</v>
      </c>
      <c r="D2105" t="s">
        <v>5007</v>
      </c>
      <c r="E2105">
        <v>1</v>
      </c>
      <c r="F2105">
        <v>29</v>
      </c>
      <c r="G2105">
        <v>22</v>
      </c>
      <c r="H2105" t="s">
        <v>5001</v>
      </c>
    </row>
    <row r="2106" spans="1:8" x14ac:dyDescent="0.35">
      <c r="A2106" t="str">
        <f t="shared" si="96"/>
        <v>22</v>
      </c>
      <c r="B2106" t="str">
        <f t="shared" si="97"/>
        <v>078</v>
      </c>
      <c r="C2106" t="str">
        <f t="shared" si="98"/>
        <v>Patagones</v>
      </c>
      <c r="D2106" t="s">
        <v>5008</v>
      </c>
      <c r="E2106">
        <v>1</v>
      </c>
      <c r="F2106">
        <v>14</v>
      </c>
      <c r="G2106">
        <v>22</v>
      </c>
      <c r="H2106" t="s">
        <v>5001</v>
      </c>
    </row>
    <row r="2107" spans="1:8" x14ac:dyDescent="0.35">
      <c r="A2107" t="str">
        <f t="shared" si="96"/>
        <v>22</v>
      </c>
      <c r="B2107" t="str">
        <f t="shared" si="97"/>
        <v>112</v>
      </c>
      <c r="C2107" t="str">
        <f t="shared" si="98"/>
        <v>Coronel de Marina L. Rosales</v>
      </c>
      <c r="D2107" t="s">
        <v>5010</v>
      </c>
      <c r="E2107">
        <v>2</v>
      </c>
      <c r="F2107">
        <v>27</v>
      </c>
      <c r="G2107">
        <v>22</v>
      </c>
      <c r="H2107" t="s">
        <v>5009</v>
      </c>
    </row>
    <row r="2108" spans="1:8" x14ac:dyDescent="0.35">
      <c r="A2108" t="str">
        <f t="shared" si="96"/>
        <v>22</v>
      </c>
      <c r="B2108" t="str">
        <f t="shared" si="97"/>
        <v>112</v>
      </c>
      <c r="C2108" t="str">
        <f t="shared" si="98"/>
        <v>Coronel de Marina L. Rosales</v>
      </c>
      <c r="D2108" t="s">
        <v>4673</v>
      </c>
      <c r="E2108">
        <v>1</v>
      </c>
      <c r="F2108">
        <v>21</v>
      </c>
      <c r="G2108">
        <v>22</v>
      </c>
      <c r="H2108" t="s">
        <v>5009</v>
      </c>
    </row>
    <row r="2109" spans="1:8" x14ac:dyDescent="0.35">
      <c r="A2109" t="str">
        <f t="shared" si="96"/>
        <v>22</v>
      </c>
      <c r="B2109" t="str">
        <f t="shared" si="97"/>
        <v>110</v>
      </c>
      <c r="C2109" t="str">
        <f t="shared" si="98"/>
        <v>Villarino</v>
      </c>
      <c r="D2109" t="s">
        <v>5011</v>
      </c>
      <c r="E2109">
        <v>2</v>
      </c>
      <c r="F2109">
        <v>5</v>
      </c>
      <c r="G2109">
        <v>22</v>
      </c>
      <c r="H2109" t="s">
        <v>2491</v>
      </c>
    </row>
    <row r="2110" spans="1:8" x14ac:dyDescent="0.35">
      <c r="A2110" t="str">
        <f t="shared" si="96"/>
        <v>22</v>
      </c>
      <c r="B2110" t="str">
        <f t="shared" si="97"/>
        <v>110</v>
      </c>
      <c r="C2110" t="str">
        <f t="shared" si="98"/>
        <v>Villarino</v>
      </c>
      <c r="D2110" t="s">
        <v>5012</v>
      </c>
      <c r="E2110">
        <v>2</v>
      </c>
      <c r="F2110">
        <v>20</v>
      </c>
      <c r="G2110">
        <v>22</v>
      </c>
      <c r="H2110" t="s">
        <v>2491</v>
      </c>
    </row>
    <row r="2111" spans="1:8" x14ac:dyDescent="0.35">
      <c r="A2111" t="str">
        <f t="shared" si="96"/>
        <v>22</v>
      </c>
      <c r="B2111" t="str">
        <f t="shared" si="97"/>
        <v>110</v>
      </c>
      <c r="C2111" t="str">
        <f t="shared" si="98"/>
        <v>Villarino</v>
      </c>
      <c r="D2111" t="s">
        <v>5013</v>
      </c>
      <c r="E2111">
        <v>2</v>
      </c>
      <c r="F2111">
        <v>48</v>
      </c>
      <c r="G2111">
        <v>22</v>
      </c>
      <c r="H2111" t="s">
        <v>2491</v>
      </c>
    </row>
    <row r="2112" spans="1:8" x14ac:dyDescent="0.35">
      <c r="A2112" t="str">
        <f t="shared" si="96"/>
        <v>23</v>
      </c>
      <c r="B2112" t="str">
        <f t="shared" si="97"/>
        <v>002</v>
      </c>
      <c r="C2112" t="str">
        <f t="shared" si="98"/>
        <v>Adolfo Alsina</v>
      </c>
      <c r="D2112" t="s">
        <v>5014</v>
      </c>
      <c r="E2112">
        <v>1</v>
      </c>
      <c r="F2112">
        <v>9</v>
      </c>
      <c r="G2112">
        <v>23</v>
      </c>
      <c r="H2112" t="s">
        <v>231</v>
      </c>
    </row>
    <row r="2113" spans="1:8" x14ac:dyDescent="0.35">
      <c r="A2113" t="str">
        <f t="shared" si="96"/>
        <v>23</v>
      </c>
      <c r="B2113" t="str">
        <f t="shared" si="97"/>
        <v>002</v>
      </c>
      <c r="C2113" t="str">
        <f t="shared" si="98"/>
        <v>Adolfo Alsina</v>
      </c>
      <c r="D2113" t="s">
        <v>5015</v>
      </c>
      <c r="E2113">
        <v>1</v>
      </c>
      <c r="F2113">
        <v>0</v>
      </c>
      <c r="G2113">
        <v>23</v>
      </c>
      <c r="H2113" t="s">
        <v>231</v>
      </c>
    </row>
    <row r="2114" spans="1:8" x14ac:dyDescent="0.35">
      <c r="A2114" t="str">
        <f t="shared" si="96"/>
        <v>23</v>
      </c>
      <c r="B2114" t="str">
        <f t="shared" si="97"/>
        <v>002</v>
      </c>
      <c r="C2114" t="str">
        <f t="shared" si="98"/>
        <v>Adolfo Alsina</v>
      </c>
      <c r="D2114" t="s">
        <v>5016</v>
      </c>
      <c r="E2114">
        <v>1</v>
      </c>
      <c r="F2114">
        <v>0</v>
      </c>
      <c r="G2114">
        <v>23</v>
      </c>
      <c r="H2114" t="s">
        <v>231</v>
      </c>
    </row>
    <row r="2115" spans="1:8" x14ac:dyDescent="0.35">
      <c r="A2115" t="str">
        <f t="shared" ref="A2115:A2178" si="99">+VLOOKUP(H2115,$K:$N,2,FALSE)</f>
        <v>23</v>
      </c>
      <c r="B2115" t="str">
        <f t="shared" ref="B2115:B2178" si="100">+VLOOKUP(H2115,$K:$N,3,FALSE)</f>
        <v>025</v>
      </c>
      <c r="C2115" t="str">
        <f t="shared" ref="C2115:C2178" si="101">+VLOOKUP(H2115,$K:$N,4,FALSE)</f>
        <v>Coronel Suárez</v>
      </c>
      <c r="D2115" t="s">
        <v>5018</v>
      </c>
      <c r="E2115">
        <v>4</v>
      </c>
      <c r="F2115">
        <v>90</v>
      </c>
      <c r="G2115">
        <v>23</v>
      </c>
      <c r="H2115" t="s">
        <v>5017</v>
      </c>
    </row>
    <row r="2116" spans="1:8" x14ac:dyDescent="0.35">
      <c r="A2116" t="str">
        <f t="shared" si="99"/>
        <v>23</v>
      </c>
      <c r="B2116" t="str">
        <f t="shared" si="100"/>
        <v>025</v>
      </c>
      <c r="C2116" t="str">
        <f t="shared" si="101"/>
        <v>Coronel Suárez</v>
      </c>
      <c r="D2116" t="s">
        <v>5019</v>
      </c>
      <c r="E2116">
        <v>1</v>
      </c>
      <c r="F2116">
        <v>18</v>
      </c>
      <c r="G2116">
        <v>23</v>
      </c>
      <c r="H2116" t="s">
        <v>5017</v>
      </c>
    </row>
    <row r="2117" spans="1:8" x14ac:dyDescent="0.35">
      <c r="A2117" t="str">
        <f t="shared" si="99"/>
        <v>23</v>
      </c>
      <c r="B2117" t="str">
        <f t="shared" si="100"/>
        <v>020</v>
      </c>
      <c r="C2117" t="str">
        <f t="shared" si="101"/>
        <v>Daireaux</v>
      </c>
      <c r="D2117" t="s">
        <v>5020</v>
      </c>
      <c r="E2117">
        <v>1</v>
      </c>
      <c r="F2117">
        <v>28</v>
      </c>
      <c r="G2117">
        <v>23</v>
      </c>
      <c r="H2117" t="s">
        <v>684</v>
      </c>
    </row>
    <row r="2118" spans="1:8" x14ac:dyDescent="0.35">
      <c r="A2118" t="str">
        <f t="shared" si="99"/>
        <v>23</v>
      </c>
      <c r="B2118" t="str">
        <f t="shared" si="100"/>
        <v>020</v>
      </c>
      <c r="C2118" t="str">
        <f t="shared" si="101"/>
        <v>Daireaux</v>
      </c>
      <c r="D2118" t="s">
        <v>5021</v>
      </c>
      <c r="E2118">
        <v>1</v>
      </c>
      <c r="F2118">
        <v>14</v>
      </c>
      <c r="G2118">
        <v>23</v>
      </c>
      <c r="H2118" t="s">
        <v>684</v>
      </c>
    </row>
    <row r="2119" spans="1:8" x14ac:dyDescent="0.35">
      <c r="A2119" t="str">
        <f t="shared" si="99"/>
        <v>23</v>
      </c>
      <c r="B2119" t="str">
        <f t="shared" si="100"/>
        <v>020</v>
      </c>
      <c r="C2119" t="str">
        <f t="shared" si="101"/>
        <v>Daireaux</v>
      </c>
      <c r="D2119" t="s">
        <v>5022</v>
      </c>
      <c r="E2119">
        <v>1</v>
      </c>
      <c r="F2119">
        <v>6</v>
      </c>
      <c r="G2119">
        <v>23</v>
      </c>
      <c r="H2119" t="s">
        <v>684</v>
      </c>
    </row>
    <row r="2120" spans="1:8" x14ac:dyDescent="0.35">
      <c r="A2120" t="str">
        <f t="shared" si="99"/>
        <v>23</v>
      </c>
      <c r="B2120" t="str">
        <f t="shared" si="100"/>
        <v>020</v>
      </c>
      <c r="C2120" t="str">
        <f t="shared" si="101"/>
        <v>Daireaux</v>
      </c>
      <c r="D2120" t="s">
        <v>5023</v>
      </c>
      <c r="E2120">
        <v>1</v>
      </c>
      <c r="F2120">
        <v>10</v>
      </c>
      <c r="G2120">
        <v>23</v>
      </c>
      <c r="H2120" t="s">
        <v>684</v>
      </c>
    </row>
    <row r="2121" spans="1:8" x14ac:dyDescent="0.35">
      <c r="A2121" t="str">
        <f t="shared" si="99"/>
        <v>23</v>
      </c>
      <c r="B2121" t="str">
        <f t="shared" si="100"/>
        <v>038</v>
      </c>
      <c r="C2121" t="str">
        <f t="shared" si="101"/>
        <v>General La Madrid</v>
      </c>
      <c r="D2121" t="s">
        <v>5025</v>
      </c>
      <c r="E2121">
        <v>1</v>
      </c>
      <c r="F2121">
        <v>11</v>
      </c>
      <c r="G2121">
        <v>23</v>
      </c>
      <c r="H2121" t="s">
        <v>5024</v>
      </c>
    </row>
    <row r="2122" spans="1:8" x14ac:dyDescent="0.35">
      <c r="A2122" t="str">
        <f t="shared" si="99"/>
        <v>23</v>
      </c>
      <c r="B2122" t="str">
        <f t="shared" si="100"/>
        <v>038</v>
      </c>
      <c r="C2122" t="str">
        <f t="shared" si="101"/>
        <v>General La Madrid</v>
      </c>
      <c r="D2122" t="s">
        <v>5026</v>
      </c>
      <c r="E2122">
        <v>1</v>
      </c>
      <c r="F2122">
        <v>14</v>
      </c>
      <c r="G2122">
        <v>23</v>
      </c>
      <c r="H2122" t="s">
        <v>5024</v>
      </c>
    </row>
    <row r="2123" spans="1:8" x14ac:dyDescent="0.35">
      <c r="A2123" t="str">
        <f t="shared" si="99"/>
        <v>23</v>
      </c>
      <c r="B2123" t="str">
        <f t="shared" si="100"/>
        <v>051</v>
      </c>
      <c r="C2123" t="str">
        <f t="shared" si="101"/>
        <v>Guaminí</v>
      </c>
      <c r="D2123" t="s">
        <v>5028</v>
      </c>
      <c r="E2123">
        <v>1</v>
      </c>
      <c r="F2123">
        <v>16</v>
      </c>
      <c r="G2123">
        <v>23</v>
      </c>
      <c r="H2123" t="s">
        <v>5027</v>
      </c>
    </row>
    <row r="2124" spans="1:8" x14ac:dyDescent="0.35">
      <c r="A2124" t="str">
        <f t="shared" si="99"/>
        <v>23</v>
      </c>
      <c r="B2124" t="str">
        <f t="shared" si="100"/>
        <v>051</v>
      </c>
      <c r="C2124" t="str">
        <f t="shared" si="101"/>
        <v>Guaminí</v>
      </c>
      <c r="D2124" t="s">
        <v>5029</v>
      </c>
      <c r="E2124">
        <v>1</v>
      </c>
      <c r="F2124">
        <v>14</v>
      </c>
      <c r="G2124">
        <v>23</v>
      </c>
      <c r="H2124" t="s">
        <v>5027</v>
      </c>
    </row>
    <row r="2125" spans="1:8" x14ac:dyDescent="0.35">
      <c r="A2125" t="str">
        <f t="shared" si="99"/>
        <v>23</v>
      </c>
      <c r="B2125" t="str">
        <f t="shared" si="100"/>
        <v>084</v>
      </c>
      <c r="C2125" t="str">
        <f t="shared" si="101"/>
        <v>Puan</v>
      </c>
      <c r="D2125" t="s">
        <v>5030</v>
      </c>
      <c r="E2125">
        <v>2</v>
      </c>
      <c r="F2125">
        <v>24</v>
      </c>
      <c r="G2125">
        <v>23</v>
      </c>
      <c r="H2125" t="s">
        <v>2075</v>
      </c>
    </row>
    <row r="2126" spans="1:8" x14ac:dyDescent="0.35">
      <c r="A2126" t="str">
        <f t="shared" si="99"/>
        <v>23</v>
      </c>
      <c r="B2126" t="str">
        <f t="shared" si="100"/>
        <v>091</v>
      </c>
      <c r="C2126" t="str">
        <f t="shared" si="101"/>
        <v>Saavedra</v>
      </c>
      <c r="D2126" t="s">
        <v>5031</v>
      </c>
      <c r="E2126">
        <v>1</v>
      </c>
      <c r="F2126">
        <v>10</v>
      </c>
      <c r="G2126">
        <v>23</v>
      </c>
      <c r="H2126" t="s">
        <v>2185</v>
      </c>
    </row>
    <row r="2127" spans="1:8" x14ac:dyDescent="0.35">
      <c r="A2127" t="str">
        <f t="shared" si="99"/>
        <v>23</v>
      </c>
      <c r="B2127" t="str">
        <f t="shared" si="100"/>
        <v>091</v>
      </c>
      <c r="C2127" t="str">
        <f t="shared" si="101"/>
        <v>Saavedra</v>
      </c>
      <c r="D2127" t="s">
        <v>5032</v>
      </c>
      <c r="E2127">
        <v>1</v>
      </c>
      <c r="F2127">
        <v>10</v>
      </c>
      <c r="G2127">
        <v>23</v>
      </c>
      <c r="H2127" t="s">
        <v>2185</v>
      </c>
    </row>
    <row r="2128" spans="1:8" x14ac:dyDescent="0.35">
      <c r="A2128" t="str">
        <f t="shared" si="99"/>
        <v>23</v>
      </c>
      <c r="B2128" t="str">
        <f t="shared" si="100"/>
        <v>091</v>
      </c>
      <c r="C2128" t="str">
        <f t="shared" si="101"/>
        <v>Saavedra</v>
      </c>
      <c r="D2128" t="s">
        <v>5033</v>
      </c>
      <c r="E2128">
        <v>1</v>
      </c>
      <c r="F2128">
        <v>10</v>
      </c>
      <c r="G2128">
        <v>23</v>
      </c>
      <c r="H2128" t="s">
        <v>2185</v>
      </c>
    </row>
    <row r="2129" spans="1:8" x14ac:dyDescent="0.35">
      <c r="A2129" t="str">
        <f t="shared" si="99"/>
        <v>23</v>
      </c>
      <c r="B2129" t="str">
        <f t="shared" si="100"/>
        <v>091</v>
      </c>
      <c r="C2129" t="str">
        <f t="shared" si="101"/>
        <v>Saavedra</v>
      </c>
      <c r="D2129" t="s">
        <v>5034</v>
      </c>
      <c r="E2129">
        <v>1</v>
      </c>
      <c r="F2129">
        <v>20</v>
      </c>
      <c r="G2129">
        <v>23</v>
      </c>
      <c r="H2129" t="s">
        <v>2185</v>
      </c>
    </row>
    <row r="2130" spans="1:8" x14ac:dyDescent="0.35">
      <c r="A2130" t="str">
        <f t="shared" si="99"/>
        <v>23</v>
      </c>
      <c r="B2130" t="str">
        <f t="shared" si="100"/>
        <v>091</v>
      </c>
      <c r="C2130" t="str">
        <f t="shared" si="101"/>
        <v>Saavedra</v>
      </c>
      <c r="D2130" t="s">
        <v>5035</v>
      </c>
      <c r="E2130">
        <v>1</v>
      </c>
      <c r="F2130">
        <v>12</v>
      </c>
      <c r="G2130">
        <v>23</v>
      </c>
      <c r="H2130" t="s">
        <v>2185</v>
      </c>
    </row>
    <row r="2131" spans="1:8" x14ac:dyDescent="0.35">
      <c r="A2131" t="str">
        <f t="shared" si="99"/>
        <v>23</v>
      </c>
      <c r="B2131" t="str">
        <f t="shared" si="100"/>
        <v>105</v>
      </c>
      <c r="C2131" t="str">
        <f t="shared" si="101"/>
        <v>Tornquist</v>
      </c>
      <c r="D2131" t="s">
        <v>5036</v>
      </c>
      <c r="E2131">
        <v>1</v>
      </c>
      <c r="F2131">
        <v>26</v>
      </c>
      <c r="G2131">
        <v>23</v>
      </c>
      <c r="H2131" t="s">
        <v>2430</v>
      </c>
    </row>
    <row r="2132" spans="1:8" x14ac:dyDescent="0.35">
      <c r="A2132" t="str">
        <f t="shared" si="99"/>
        <v>23</v>
      </c>
      <c r="B2132" t="str">
        <f t="shared" si="100"/>
        <v>105</v>
      </c>
      <c r="C2132" t="str">
        <f t="shared" si="101"/>
        <v>Tornquist</v>
      </c>
      <c r="D2132" t="s">
        <v>5037</v>
      </c>
      <c r="E2132">
        <v>1</v>
      </c>
      <c r="F2132">
        <v>11</v>
      </c>
      <c r="G2132">
        <v>23</v>
      </c>
      <c r="H2132" t="s">
        <v>2430</v>
      </c>
    </row>
    <row r="2133" spans="1:8" x14ac:dyDescent="0.35">
      <c r="A2133" t="str">
        <f t="shared" si="99"/>
        <v>23</v>
      </c>
      <c r="B2133" t="str">
        <f t="shared" si="100"/>
        <v>105</v>
      </c>
      <c r="C2133" t="str">
        <f t="shared" si="101"/>
        <v>Tornquist</v>
      </c>
      <c r="D2133" t="s">
        <v>5038</v>
      </c>
      <c r="E2133">
        <v>1</v>
      </c>
      <c r="F2133">
        <v>9</v>
      </c>
      <c r="G2133">
        <v>23</v>
      </c>
      <c r="H2133" t="s">
        <v>2430</v>
      </c>
    </row>
    <row r="2134" spans="1:8" x14ac:dyDescent="0.35">
      <c r="A2134" t="str">
        <f t="shared" si="99"/>
        <v>23</v>
      </c>
      <c r="B2134" t="str">
        <f t="shared" si="100"/>
        <v>105</v>
      </c>
      <c r="C2134" t="str">
        <f t="shared" si="101"/>
        <v>Tornquist</v>
      </c>
      <c r="D2134" t="s">
        <v>5039</v>
      </c>
      <c r="E2134">
        <v>2</v>
      </c>
      <c r="F2134">
        <v>46</v>
      </c>
      <c r="G2134">
        <v>23</v>
      </c>
      <c r="H2134" t="s">
        <v>2430</v>
      </c>
    </row>
    <row r="2135" spans="1:8" x14ac:dyDescent="0.35">
      <c r="A2135" t="str">
        <f t="shared" si="99"/>
        <v>24</v>
      </c>
      <c r="B2135" t="str">
        <f t="shared" si="100"/>
        <v>108</v>
      </c>
      <c r="C2135" t="str">
        <f t="shared" si="101"/>
        <v>25 de Mayo</v>
      </c>
      <c r="D2135" t="s">
        <v>5041</v>
      </c>
      <c r="E2135">
        <v>1</v>
      </c>
      <c r="F2135">
        <v>14</v>
      </c>
      <c r="G2135">
        <v>24</v>
      </c>
      <c r="H2135" t="s">
        <v>5040</v>
      </c>
    </row>
    <row r="2136" spans="1:8" x14ac:dyDescent="0.35">
      <c r="A2136" t="str">
        <f t="shared" si="99"/>
        <v>24</v>
      </c>
      <c r="B2136" t="str">
        <f t="shared" si="100"/>
        <v>108</v>
      </c>
      <c r="C2136" t="str">
        <f t="shared" si="101"/>
        <v>25 de Mayo</v>
      </c>
      <c r="D2136" t="s">
        <v>5042</v>
      </c>
      <c r="E2136">
        <v>4</v>
      </c>
      <c r="F2136">
        <v>101</v>
      </c>
      <c r="G2136">
        <v>24</v>
      </c>
      <c r="H2136" t="s">
        <v>5040</v>
      </c>
    </row>
    <row r="2137" spans="1:8" x14ac:dyDescent="0.35">
      <c r="A2137" t="str">
        <f t="shared" si="99"/>
        <v>24</v>
      </c>
      <c r="B2137" t="str">
        <f t="shared" si="100"/>
        <v>108</v>
      </c>
      <c r="C2137" t="str">
        <f t="shared" si="101"/>
        <v>25 de Mayo</v>
      </c>
      <c r="D2137" t="s">
        <v>5043</v>
      </c>
      <c r="E2137">
        <v>1</v>
      </c>
      <c r="F2137">
        <v>22</v>
      </c>
      <c r="G2137">
        <v>24</v>
      </c>
      <c r="H2137" t="s">
        <v>5040</v>
      </c>
    </row>
    <row r="2138" spans="1:8" x14ac:dyDescent="0.35">
      <c r="A2138" t="str">
        <f t="shared" si="99"/>
        <v>24</v>
      </c>
      <c r="B2138" t="str">
        <f t="shared" si="100"/>
        <v>108</v>
      </c>
      <c r="C2138" t="str">
        <f t="shared" si="101"/>
        <v>25 de Mayo</v>
      </c>
      <c r="D2138" t="s">
        <v>5044</v>
      </c>
      <c r="E2138">
        <v>1</v>
      </c>
      <c r="F2138">
        <v>12</v>
      </c>
      <c r="G2138">
        <v>24</v>
      </c>
      <c r="H2138" t="s">
        <v>5040</v>
      </c>
    </row>
    <row r="2139" spans="1:8" x14ac:dyDescent="0.35">
      <c r="A2139" t="str">
        <f t="shared" si="99"/>
        <v>24</v>
      </c>
      <c r="B2139" t="str">
        <f t="shared" si="100"/>
        <v>108</v>
      </c>
      <c r="C2139" t="str">
        <f t="shared" si="101"/>
        <v>25 de Mayo</v>
      </c>
      <c r="D2139" t="s">
        <v>5045</v>
      </c>
      <c r="E2139">
        <v>1</v>
      </c>
      <c r="F2139">
        <v>6</v>
      </c>
      <c r="G2139">
        <v>24</v>
      </c>
      <c r="H2139" t="s">
        <v>5040</v>
      </c>
    </row>
    <row r="2140" spans="1:8" x14ac:dyDescent="0.35">
      <c r="A2140" t="str">
        <f t="shared" si="99"/>
        <v>24</v>
      </c>
      <c r="B2140" t="str">
        <f t="shared" si="100"/>
        <v>108</v>
      </c>
      <c r="C2140" t="str">
        <f t="shared" si="101"/>
        <v>25 de Mayo</v>
      </c>
      <c r="D2140" t="s">
        <v>5046</v>
      </c>
      <c r="E2140">
        <v>1</v>
      </c>
      <c r="F2140">
        <v>14</v>
      </c>
      <c r="G2140">
        <v>24</v>
      </c>
      <c r="H2140" t="s">
        <v>5040</v>
      </c>
    </row>
    <row r="2141" spans="1:8" x14ac:dyDescent="0.35">
      <c r="A2141" t="str">
        <f t="shared" si="99"/>
        <v>24</v>
      </c>
      <c r="B2141" t="str">
        <f t="shared" si="100"/>
        <v>034</v>
      </c>
      <c r="C2141" t="str">
        <f t="shared" si="101"/>
        <v>General Alvear</v>
      </c>
      <c r="D2141" t="s">
        <v>5047</v>
      </c>
      <c r="E2141">
        <v>1</v>
      </c>
      <c r="F2141">
        <v>0</v>
      </c>
      <c r="G2141">
        <v>24</v>
      </c>
      <c r="H2141" t="s">
        <v>891</v>
      </c>
    </row>
    <row r="2142" spans="1:8" x14ac:dyDescent="0.35">
      <c r="A2142" t="str">
        <f t="shared" si="99"/>
        <v>24</v>
      </c>
      <c r="B2142" t="str">
        <f t="shared" si="100"/>
        <v>034</v>
      </c>
      <c r="C2142" t="str">
        <f t="shared" si="101"/>
        <v>General Alvear</v>
      </c>
      <c r="D2142" t="s">
        <v>5048</v>
      </c>
      <c r="E2142">
        <v>1</v>
      </c>
      <c r="F2142">
        <v>4</v>
      </c>
      <c r="G2142">
        <v>24</v>
      </c>
      <c r="H2142" t="s">
        <v>891</v>
      </c>
    </row>
    <row r="2143" spans="1:8" x14ac:dyDescent="0.35">
      <c r="A2143" t="str">
        <f t="shared" si="99"/>
        <v>24</v>
      </c>
      <c r="B2143" t="str">
        <f t="shared" si="100"/>
        <v>034</v>
      </c>
      <c r="C2143" t="str">
        <f t="shared" si="101"/>
        <v>General Alvear</v>
      </c>
      <c r="D2143" t="s">
        <v>5049</v>
      </c>
      <c r="E2143">
        <v>1</v>
      </c>
      <c r="F2143">
        <v>6</v>
      </c>
      <c r="G2143">
        <v>24</v>
      </c>
      <c r="H2143" t="s">
        <v>891</v>
      </c>
    </row>
    <row r="2144" spans="1:8" x14ac:dyDescent="0.35">
      <c r="A2144" t="str">
        <f t="shared" si="99"/>
        <v>24</v>
      </c>
      <c r="B2144" t="str">
        <f t="shared" si="100"/>
        <v>056</v>
      </c>
      <c r="C2144" t="str">
        <f t="shared" si="101"/>
        <v>Las Flores</v>
      </c>
      <c r="D2144" t="s">
        <v>5050</v>
      </c>
      <c r="E2144">
        <v>4</v>
      </c>
      <c r="F2144">
        <v>134</v>
      </c>
      <c r="G2144">
        <v>24</v>
      </c>
      <c r="H2144" t="s">
        <v>1315</v>
      </c>
    </row>
    <row r="2145" spans="1:8" x14ac:dyDescent="0.35">
      <c r="A2145" t="str">
        <f t="shared" si="99"/>
        <v>24</v>
      </c>
      <c r="B2145" t="str">
        <f t="shared" si="100"/>
        <v>056</v>
      </c>
      <c r="C2145" t="str">
        <f t="shared" si="101"/>
        <v>Las Flores</v>
      </c>
      <c r="D2145" t="s">
        <v>5051</v>
      </c>
      <c r="E2145">
        <v>2</v>
      </c>
      <c r="F2145">
        <v>41</v>
      </c>
      <c r="G2145">
        <v>24</v>
      </c>
      <c r="H2145" t="s">
        <v>1315</v>
      </c>
    </row>
    <row r="2146" spans="1:8" x14ac:dyDescent="0.35">
      <c r="A2146" t="str">
        <f t="shared" si="99"/>
        <v>24</v>
      </c>
      <c r="B2146" t="str">
        <f t="shared" si="100"/>
        <v>061</v>
      </c>
      <c r="C2146" t="str">
        <f t="shared" si="101"/>
        <v>Lobos</v>
      </c>
      <c r="D2146" t="s">
        <v>5052</v>
      </c>
      <c r="E2146">
        <v>1</v>
      </c>
      <c r="F2146">
        <v>18</v>
      </c>
      <c r="G2146">
        <v>24</v>
      </c>
      <c r="H2146" t="s">
        <v>1349</v>
      </c>
    </row>
    <row r="2147" spans="1:8" x14ac:dyDescent="0.35">
      <c r="A2147" t="str">
        <f t="shared" si="99"/>
        <v>24</v>
      </c>
      <c r="B2147" t="str">
        <f t="shared" si="100"/>
        <v>061</v>
      </c>
      <c r="C2147" t="str">
        <f t="shared" si="101"/>
        <v>Lobos</v>
      </c>
      <c r="D2147" t="s">
        <v>5053</v>
      </c>
      <c r="E2147">
        <v>3</v>
      </c>
      <c r="F2147">
        <v>54</v>
      </c>
      <c r="G2147">
        <v>24</v>
      </c>
      <c r="H2147" t="s">
        <v>1349</v>
      </c>
    </row>
    <row r="2148" spans="1:8" x14ac:dyDescent="0.35">
      <c r="A2148" t="str">
        <f t="shared" si="99"/>
        <v>24</v>
      </c>
      <c r="B2148" t="str">
        <f t="shared" si="100"/>
        <v>061</v>
      </c>
      <c r="C2148" t="str">
        <f t="shared" si="101"/>
        <v>Lobos</v>
      </c>
      <c r="D2148" t="s">
        <v>5054</v>
      </c>
      <c r="E2148">
        <v>3</v>
      </c>
      <c r="F2148">
        <v>47</v>
      </c>
      <c r="G2148">
        <v>24</v>
      </c>
      <c r="H2148" t="s">
        <v>1349</v>
      </c>
    </row>
    <row r="2149" spans="1:8" x14ac:dyDescent="0.35">
      <c r="A2149" t="str">
        <f t="shared" si="99"/>
        <v>24</v>
      </c>
      <c r="B2149" t="str">
        <f t="shared" si="100"/>
        <v>061</v>
      </c>
      <c r="C2149" t="str">
        <f t="shared" si="101"/>
        <v>Lobos</v>
      </c>
      <c r="D2149" t="s">
        <v>5055</v>
      </c>
      <c r="E2149">
        <v>2</v>
      </c>
      <c r="F2149">
        <v>21</v>
      </c>
      <c r="G2149">
        <v>24</v>
      </c>
      <c r="H2149" t="s">
        <v>1349</v>
      </c>
    </row>
    <row r="2150" spans="1:8" x14ac:dyDescent="0.35">
      <c r="A2150" t="str">
        <f t="shared" si="99"/>
        <v>24</v>
      </c>
      <c r="B2150" t="str">
        <f t="shared" si="100"/>
        <v>090</v>
      </c>
      <c r="C2150" t="str">
        <f t="shared" si="101"/>
        <v>Roque Pérez</v>
      </c>
      <c r="D2150" t="s">
        <v>5057</v>
      </c>
      <c r="E2150">
        <v>1</v>
      </c>
      <c r="F2150">
        <v>7</v>
      </c>
      <c r="G2150">
        <v>24</v>
      </c>
      <c r="H2150" t="s">
        <v>5056</v>
      </c>
    </row>
    <row r="2151" spans="1:8" x14ac:dyDescent="0.35">
      <c r="A2151" t="str">
        <f t="shared" si="99"/>
        <v>24</v>
      </c>
      <c r="B2151" t="str">
        <f t="shared" si="100"/>
        <v>090</v>
      </c>
      <c r="C2151" t="str">
        <f t="shared" si="101"/>
        <v>Roque Pérez</v>
      </c>
      <c r="D2151" t="s">
        <v>5058</v>
      </c>
      <c r="E2151">
        <v>1</v>
      </c>
      <c r="F2151">
        <v>5</v>
      </c>
      <c r="G2151">
        <v>24</v>
      </c>
      <c r="H2151" t="s">
        <v>5056</v>
      </c>
    </row>
    <row r="2152" spans="1:8" x14ac:dyDescent="0.35">
      <c r="A2152" t="str">
        <f t="shared" si="99"/>
        <v>24</v>
      </c>
      <c r="B2152" t="str">
        <f t="shared" si="100"/>
        <v>092</v>
      </c>
      <c r="C2152" t="str">
        <f t="shared" si="101"/>
        <v>Saladillo</v>
      </c>
      <c r="D2152" t="s">
        <v>5059</v>
      </c>
      <c r="E2152">
        <v>1</v>
      </c>
      <c r="F2152">
        <v>9</v>
      </c>
      <c r="G2152">
        <v>24</v>
      </c>
      <c r="H2152" t="s">
        <v>2196</v>
      </c>
    </row>
    <row r="2153" spans="1:8" x14ac:dyDescent="0.35">
      <c r="A2153" t="str">
        <f t="shared" si="99"/>
        <v>24</v>
      </c>
      <c r="B2153" t="str">
        <f t="shared" si="100"/>
        <v>092</v>
      </c>
      <c r="C2153" t="str">
        <f t="shared" si="101"/>
        <v>Saladillo</v>
      </c>
      <c r="D2153" t="s">
        <v>5060</v>
      </c>
      <c r="E2153">
        <v>3</v>
      </c>
      <c r="F2153">
        <v>64</v>
      </c>
      <c r="G2153">
        <v>24</v>
      </c>
      <c r="H2153" t="s">
        <v>2196</v>
      </c>
    </row>
    <row r="2154" spans="1:8" x14ac:dyDescent="0.35">
      <c r="A2154" t="str">
        <f t="shared" si="99"/>
        <v>24</v>
      </c>
      <c r="B2154" t="str">
        <f t="shared" si="100"/>
        <v>092</v>
      </c>
      <c r="C2154" t="str">
        <f t="shared" si="101"/>
        <v>Saladillo</v>
      </c>
      <c r="D2154" t="s">
        <v>5061</v>
      </c>
      <c r="E2154">
        <v>3</v>
      </c>
      <c r="F2154">
        <v>58</v>
      </c>
      <c r="G2154">
        <v>24</v>
      </c>
      <c r="H2154" t="s">
        <v>2196</v>
      </c>
    </row>
    <row r="2155" spans="1:8" x14ac:dyDescent="0.35">
      <c r="A2155" t="str">
        <f t="shared" si="99"/>
        <v>25</v>
      </c>
      <c r="B2155" t="str">
        <f t="shared" si="100"/>
        <v>007</v>
      </c>
      <c r="C2155" t="str">
        <f t="shared" si="101"/>
        <v>Azul</v>
      </c>
      <c r="D2155" t="s">
        <v>3130</v>
      </c>
      <c r="E2155">
        <v>1</v>
      </c>
      <c r="F2155">
        <v>19</v>
      </c>
      <c r="G2155">
        <v>25</v>
      </c>
      <c r="H2155" t="s">
        <v>432</v>
      </c>
    </row>
    <row r="2156" spans="1:8" x14ac:dyDescent="0.35">
      <c r="A2156" t="str">
        <f t="shared" si="99"/>
        <v>25</v>
      </c>
      <c r="B2156" t="str">
        <f t="shared" si="100"/>
        <v>007</v>
      </c>
      <c r="C2156" t="str">
        <f t="shared" si="101"/>
        <v>Azul</v>
      </c>
      <c r="D2156" t="s">
        <v>5062</v>
      </c>
      <c r="E2156">
        <v>1</v>
      </c>
      <c r="F2156">
        <v>20</v>
      </c>
      <c r="G2156">
        <v>25</v>
      </c>
      <c r="H2156" t="s">
        <v>432</v>
      </c>
    </row>
    <row r="2157" spans="1:8" x14ac:dyDescent="0.35">
      <c r="A2157" t="str">
        <f t="shared" si="99"/>
        <v>25</v>
      </c>
      <c r="B2157" t="str">
        <f t="shared" si="100"/>
        <v>007</v>
      </c>
      <c r="C2157" t="str">
        <f t="shared" si="101"/>
        <v>Azul</v>
      </c>
      <c r="D2157" t="s">
        <v>5063</v>
      </c>
      <c r="E2157">
        <v>1</v>
      </c>
      <c r="F2157">
        <v>22</v>
      </c>
      <c r="G2157">
        <v>25</v>
      </c>
      <c r="H2157" t="s">
        <v>432</v>
      </c>
    </row>
    <row r="2158" spans="1:8" x14ac:dyDescent="0.35">
      <c r="A2158" t="str">
        <f t="shared" si="99"/>
        <v>25</v>
      </c>
      <c r="B2158" t="str">
        <f t="shared" si="100"/>
        <v>007</v>
      </c>
      <c r="C2158" t="str">
        <f t="shared" si="101"/>
        <v>Azul</v>
      </c>
      <c r="D2158" t="s">
        <v>5064</v>
      </c>
      <c r="E2158">
        <v>1</v>
      </c>
      <c r="F2158">
        <v>12</v>
      </c>
      <c r="G2158">
        <v>25</v>
      </c>
      <c r="H2158" t="s">
        <v>432</v>
      </c>
    </row>
    <row r="2159" spans="1:8" x14ac:dyDescent="0.35">
      <c r="A2159" t="str">
        <f t="shared" si="99"/>
        <v>25</v>
      </c>
      <c r="B2159" t="str">
        <f t="shared" si="100"/>
        <v>007</v>
      </c>
      <c r="C2159" t="str">
        <f t="shared" si="101"/>
        <v>Azul</v>
      </c>
      <c r="D2159" t="s">
        <v>5065</v>
      </c>
      <c r="E2159">
        <v>2</v>
      </c>
      <c r="F2159">
        <v>44</v>
      </c>
      <c r="G2159">
        <v>25</v>
      </c>
      <c r="H2159" t="s">
        <v>432</v>
      </c>
    </row>
    <row r="2160" spans="1:8" x14ac:dyDescent="0.35">
      <c r="A2160" t="str">
        <f t="shared" si="99"/>
        <v>25</v>
      </c>
      <c r="B2160" t="str">
        <f t="shared" si="100"/>
        <v>007</v>
      </c>
      <c r="C2160" t="str">
        <f t="shared" si="101"/>
        <v>Azul</v>
      </c>
      <c r="D2160" t="s">
        <v>5066</v>
      </c>
      <c r="E2160">
        <v>1</v>
      </c>
      <c r="F2160">
        <v>16</v>
      </c>
      <c r="G2160">
        <v>25</v>
      </c>
      <c r="H2160" t="s">
        <v>432</v>
      </c>
    </row>
    <row r="2161" spans="1:8" x14ac:dyDescent="0.35">
      <c r="A2161" t="str">
        <f t="shared" si="99"/>
        <v>25</v>
      </c>
      <c r="B2161" t="str">
        <f t="shared" si="100"/>
        <v>007</v>
      </c>
      <c r="C2161" t="str">
        <f t="shared" si="101"/>
        <v>Azul</v>
      </c>
      <c r="D2161" t="s">
        <v>5067</v>
      </c>
      <c r="E2161">
        <v>2</v>
      </c>
      <c r="F2161">
        <v>58</v>
      </c>
      <c r="G2161">
        <v>25</v>
      </c>
      <c r="H2161" t="s">
        <v>432</v>
      </c>
    </row>
    <row r="2162" spans="1:8" x14ac:dyDescent="0.35">
      <c r="A2162" t="str">
        <f t="shared" si="99"/>
        <v>25</v>
      </c>
      <c r="B2162" t="str">
        <f t="shared" si="100"/>
        <v>007</v>
      </c>
      <c r="C2162" t="str">
        <f t="shared" si="101"/>
        <v>Azul</v>
      </c>
      <c r="D2162" t="s">
        <v>5068</v>
      </c>
      <c r="E2162">
        <v>3</v>
      </c>
      <c r="F2162">
        <v>62</v>
      </c>
      <c r="G2162">
        <v>25</v>
      </c>
      <c r="H2162" t="s">
        <v>432</v>
      </c>
    </row>
    <row r="2163" spans="1:8" x14ac:dyDescent="0.35">
      <c r="A2163" t="str">
        <f t="shared" si="99"/>
        <v>25</v>
      </c>
      <c r="B2163" t="str">
        <f t="shared" si="100"/>
        <v>007</v>
      </c>
      <c r="C2163" t="str">
        <f t="shared" si="101"/>
        <v>Azul</v>
      </c>
      <c r="D2163" t="s">
        <v>5069</v>
      </c>
      <c r="E2163">
        <v>1</v>
      </c>
      <c r="F2163">
        <v>12</v>
      </c>
      <c r="G2163">
        <v>25</v>
      </c>
      <c r="H2163" t="s">
        <v>432</v>
      </c>
    </row>
    <row r="2164" spans="1:8" x14ac:dyDescent="0.35">
      <c r="A2164" t="str">
        <f t="shared" si="99"/>
        <v>25</v>
      </c>
      <c r="B2164" t="str">
        <f t="shared" si="100"/>
        <v>007</v>
      </c>
      <c r="C2164" t="str">
        <f t="shared" si="101"/>
        <v>Azul</v>
      </c>
      <c r="D2164" t="s">
        <v>5070</v>
      </c>
      <c r="E2164">
        <v>1</v>
      </c>
      <c r="F2164">
        <v>20</v>
      </c>
      <c r="G2164">
        <v>25</v>
      </c>
      <c r="H2164" t="s">
        <v>432</v>
      </c>
    </row>
    <row r="2165" spans="1:8" x14ac:dyDescent="0.35">
      <c r="A2165" t="str">
        <f t="shared" si="99"/>
        <v>25</v>
      </c>
      <c r="B2165" t="str">
        <f t="shared" si="100"/>
        <v>007</v>
      </c>
      <c r="C2165" t="str">
        <f t="shared" si="101"/>
        <v>Azul</v>
      </c>
      <c r="D2165" t="s">
        <v>5071</v>
      </c>
      <c r="E2165">
        <v>1</v>
      </c>
      <c r="F2165">
        <v>18</v>
      </c>
      <c r="G2165">
        <v>25</v>
      </c>
      <c r="H2165" t="s">
        <v>432</v>
      </c>
    </row>
    <row r="2166" spans="1:8" x14ac:dyDescent="0.35">
      <c r="A2166" t="str">
        <f t="shared" si="99"/>
        <v>25</v>
      </c>
      <c r="B2166" t="str">
        <f t="shared" si="100"/>
        <v>007</v>
      </c>
      <c r="C2166" t="str">
        <f t="shared" si="101"/>
        <v>Azul</v>
      </c>
      <c r="D2166" t="s">
        <v>5072</v>
      </c>
      <c r="E2166">
        <v>1</v>
      </c>
      <c r="F2166">
        <v>16</v>
      </c>
      <c r="G2166">
        <v>25</v>
      </c>
      <c r="H2166" t="s">
        <v>432</v>
      </c>
    </row>
    <row r="2167" spans="1:8" x14ac:dyDescent="0.35">
      <c r="A2167" t="str">
        <f t="shared" si="99"/>
        <v>25</v>
      </c>
      <c r="B2167" t="str">
        <f t="shared" si="100"/>
        <v>007</v>
      </c>
      <c r="C2167" t="str">
        <f t="shared" si="101"/>
        <v>Azul</v>
      </c>
      <c r="D2167" t="s">
        <v>5073</v>
      </c>
      <c r="E2167">
        <v>1</v>
      </c>
      <c r="F2167">
        <v>21</v>
      </c>
      <c r="G2167">
        <v>25</v>
      </c>
      <c r="H2167" t="s">
        <v>432</v>
      </c>
    </row>
    <row r="2168" spans="1:8" x14ac:dyDescent="0.35">
      <c r="A2168" t="str">
        <f t="shared" si="99"/>
        <v>25</v>
      </c>
      <c r="B2168" t="str">
        <f t="shared" si="100"/>
        <v>007</v>
      </c>
      <c r="C2168" t="str">
        <f t="shared" si="101"/>
        <v>Azul</v>
      </c>
      <c r="D2168" t="s">
        <v>5074</v>
      </c>
      <c r="E2168">
        <v>1</v>
      </c>
      <c r="F2168">
        <v>19</v>
      </c>
      <c r="G2168">
        <v>25</v>
      </c>
      <c r="H2168" t="s">
        <v>432</v>
      </c>
    </row>
    <row r="2169" spans="1:8" x14ac:dyDescent="0.35">
      <c r="A2169" t="str">
        <f t="shared" si="99"/>
        <v>25</v>
      </c>
      <c r="B2169" t="str">
        <f t="shared" si="100"/>
        <v>007</v>
      </c>
      <c r="C2169" t="str">
        <f t="shared" si="101"/>
        <v>Azul</v>
      </c>
      <c r="D2169" t="s">
        <v>5075</v>
      </c>
      <c r="E2169">
        <v>1</v>
      </c>
      <c r="F2169">
        <v>24</v>
      </c>
      <c r="G2169">
        <v>25</v>
      </c>
      <c r="H2169" t="s">
        <v>432</v>
      </c>
    </row>
    <row r="2170" spans="1:8" x14ac:dyDescent="0.35">
      <c r="A2170" t="str">
        <f t="shared" si="99"/>
        <v>25</v>
      </c>
      <c r="B2170" t="str">
        <f t="shared" si="100"/>
        <v>012</v>
      </c>
      <c r="C2170" t="str">
        <f t="shared" si="101"/>
        <v>Bolívar</v>
      </c>
      <c r="D2170" t="s">
        <v>5077</v>
      </c>
      <c r="E2170">
        <v>1</v>
      </c>
      <c r="F2170">
        <v>19</v>
      </c>
      <c r="G2170">
        <v>25</v>
      </c>
      <c r="H2170" t="s">
        <v>5076</v>
      </c>
    </row>
    <row r="2171" spans="1:8" x14ac:dyDescent="0.35">
      <c r="A2171" t="str">
        <f t="shared" si="99"/>
        <v>25</v>
      </c>
      <c r="B2171" t="str">
        <f t="shared" si="100"/>
        <v>012</v>
      </c>
      <c r="C2171" t="str">
        <f t="shared" si="101"/>
        <v>Bolívar</v>
      </c>
      <c r="D2171" t="s">
        <v>5078</v>
      </c>
      <c r="E2171">
        <v>1</v>
      </c>
      <c r="F2171">
        <v>2</v>
      </c>
      <c r="G2171">
        <v>25</v>
      </c>
      <c r="H2171" t="s">
        <v>5076</v>
      </c>
    </row>
    <row r="2172" spans="1:8" x14ac:dyDescent="0.35">
      <c r="A2172" t="str">
        <f t="shared" si="99"/>
        <v>25</v>
      </c>
      <c r="B2172" t="str">
        <f t="shared" si="100"/>
        <v>012</v>
      </c>
      <c r="C2172" t="str">
        <f t="shared" si="101"/>
        <v>Bolívar</v>
      </c>
      <c r="D2172" t="s">
        <v>5079</v>
      </c>
      <c r="E2172">
        <v>1</v>
      </c>
      <c r="F2172">
        <v>1</v>
      </c>
      <c r="G2172">
        <v>25</v>
      </c>
      <c r="H2172" t="s">
        <v>5076</v>
      </c>
    </row>
    <row r="2173" spans="1:8" x14ac:dyDescent="0.35">
      <c r="A2173" t="str">
        <f t="shared" si="99"/>
        <v>25</v>
      </c>
      <c r="B2173" t="str">
        <f t="shared" si="100"/>
        <v>012</v>
      </c>
      <c r="C2173" t="str">
        <f t="shared" si="101"/>
        <v>Bolívar</v>
      </c>
      <c r="D2173" t="s">
        <v>5080</v>
      </c>
      <c r="E2173">
        <v>1</v>
      </c>
      <c r="F2173">
        <v>2</v>
      </c>
      <c r="G2173">
        <v>25</v>
      </c>
      <c r="H2173" t="s">
        <v>5076</v>
      </c>
    </row>
    <row r="2174" spans="1:8" x14ac:dyDescent="0.35">
      <c r="A2174" t="str">
        <f t="shared" si="99"/>
        <v>25</v>
      </c>
      <c r="B2174" t="str">
        <f t="shared" si="100"/>
        <v>012</v>
      </c>
      <c r="C2174" t="str">
        <f t="shared" si="101"/>
        <v>Bolívar</v>
      </c>
      <c r="D2174" t="s">
        <v>5081</v>
      </c>
      <c r="E2174">
        <v>1</v>
      </c>
      <c r="F2174">
        <v>8</v>
      </c>
      <c r="G2174">
        <v>25</v>
      </c>
      <c r="H2174" t="s">
        <v>5076</v>
      </c>
    </row>
    <row r="2175" spans="1:8" x14ac:dyDescent="0.35">
      <c r="A2175" t="str">
        <f t="shared" si="99"/>
        <v>25</v>
      </c>
      <c r="B2175" t="str">
        <f t="shared" si="100"/>
        <v>077</v>
      </c>
      <c r="C2175" t="str">
        <f t="shared" si="101"/>
        <v>Olavarría</v>
      </c>
      <c r="D2175" t="s">
        <v>5083</v>
      </c>
      <c r="E2175">
        <v>1</v>
      </c>
      <c r="F2175">
        <v>9</v>
      </c>
      <c r="G2175">
        <v>25</v>
      </c>
      <c r="H2175" t="s">
        <v>5082</v>
      </c>
    </row>
    <row r="2176" spans="1:8" x14ac:dyDescent="0.35">
      <c r="A2176" t="str">
        <f t="shared" si="99"/>
        <v>25</v>
      </c>
      <c r="B2176" t="str">
        <f t="shared" si="100"/>
        <v>077</v>
      </c>
      <c r="C2176" t="str">
        <f t="shared" si="101"/>
        <v>Olavarría</v>
      </c>
      <c r="D2176" t="s">
        <v>5084</v>
      </c>
      <c r="E2176">
        <v>1</v>
      </c>
      <c r="F2176">
        <v>35</v>
      </c>
      <c r="G2176">
        <v>25</v>
      </c>
      <c r="H2176" t="s">
        <v>5082</v>
      </c>
    </row>
    <row r="2177" spans="1:8" x14ac:dyDescent="0.35">
      <c r="A2177" t="str">
        <f t="shared" si="99"/>
        <v>25</v>
      </c>
      <c r="B2177" t="str">
        <f t="shared" si="100"/>
        <v>077</v>
      </c>
      <c r="C2177" t="str">
        <f t="shared" si="101"/>
        <v>Olavarría</v>
      </c>
      <c r="D2177" t="s">
        <v>5085</v>
      </c>
      <c r="E2177">
        <v>1</v>
      </c>
      <c r="F2177">
        <v>49</v>
      </c>
      <c r="G2177">
        <v>25</v>
      </c>
      <c r="H2177" t="s">
        <v>5082</v>
      </c>
    </row>
    <row r="2178" spans="1:8" x14ac:dyDescent="0.35">
      <c r="A2178" t="str">
        <f t="shared" si="99"/>
        <v>25</v>
      </c>
      <c r="B2178" t="str">
        <f t="shared" si="100"/>
        <v>077</v>
      </c>
      <c r="C2178" t="str">
        <f t="shared" si="101"/>
        <v>Olavarría</v>
      </c>
      <c r="D2178" t="s">
        <v>5086</v>
      </c>
      <c r="E2178">
        <v>1</v>
      </c>
      <c r="F2178">
        <v>26</v>
      </c>
      <c r="G2178">
        <v>25</v>
      </c>
      <c r="H2178" t="s">
        <v>5082</v>
      </c>
    </row>
    <row r="2179" spans="1:8" x14ac:dyDescent="0.35">
      <c r="A2179" t="str">
        <f t="shared" ref="A2179:A2191" si="102">+VLOOKUP(H2179,$K:$N,2,FALSE)</f>
        <v>25</v>
      </c>
      <c r="B2179" t="str">
        <f t="shared" ref="B2179:B2191" si="103">+VLOOKUP(H2179,$K:$N,3,FALSE)</f>
        <v>077</v>
      </c>
      <c r="C2179" t="str">
        <f t="shared" ref="C2179:C2191" si="104">+VLOOKUP(H2179,$K:$N,4,FALSE)</f>
        <v>Olavarría</v>
      </c>
      <c r="D2179" t="s">
        <v>5087</v>
      </c>
      <c r="E2179">
        <v>2</v>
      </c>
      <c r="F2179">
        <v>51</v>
      </c>
      <c r="G2179">
        <v>25</v>
      </c>
      <c r="H2179" t="s">
        <v>5082</v>
      </c>
    </row>
    <row r="2180" spans="1:8" x14ac:dyDescent="0.35">
      <c r="A2180" t="str">
        <f t="shared" si="102"/>
        <v>25</v>
      </c>
      <c r="B2180" t="str">
        <f t="shared" si="103"/>
        <v>077</v>
      </c>
      <c r="C2180" t="str">
        <f t="shared" si="104"/>
        <v>Olavarría</v>
      </c>
      <c r="D2180" t="s">
        <v>5088</v>
      </c>
      <c r="E2180">
        <v>1</v>
      </c>
      <c r="F2180">
        <v>20</v>
      </c>
      <c r="G2180">
        <v>25</v>
      </c>
      <c r="H2180" t="s">
        <v>5082</v>
      </c>
    </row>
    <row r="2181" spans="1:8" x14ac:dyDescent="0.35">
      <c r="A2181" t="str">
        <f t="shared" si="102"/>
        <v>25</v>
      </c>
      <c r="B2181" t="str">
        <f t="shared" si="103"/>
        <v>077</v>
      </c>
      <c r="C2181" t="str">
        <f t="shared" si="104"/>
        <v>Olavarría</v>
      </c>
      <c r="D2181" t="s">
        <v>5089</v>
      </c>
      <c r="E2181">
        <v>1</v>
      </c>
      <c r="F2181">
        <v>31</v>
      </c>
      <c r="G2181">
        <v>25</v>
      </c>
      <c r="H2181" t="s">
        <v>5082</v>
      </c>
    </row>
    <row r="2182" spans="1:8" x14ac:dyDescent="0.35">
      <c r="A2182" t="str">
        <f t="shared" si="102"/>
        <v>25</v>
      </c>
      <c r="B2182" t="str">
        <f t="shared" si="103"/>
        <v>077</v>
      </c>
      <c r="C2182" t="str">
        <f t="shared" si="104"/>
        <v>Olavarría</v>
      </c>
      <c r="D2182" t="s">
        <v>5090</v>
      </c>
      <c r="E2182">
        <v>1</v>
      </c>
      <c r="F2182">
        <v>16</v>
      </c>
      <c r="G2182">
        <v>25</v>
      </c>
      <c r="H2182" t="s">
        <v>5082</v>
      </c>
    </row>
    <row r="2183" spans="1:8" x14ac:dyDescent="0.35">
      <c r="A2183" t="str">
        <f t="shared" si="102"/>
        <v>25</v>
      </c>
      <c r="B2183" t="str">
        <f t="shared" si="103"/>
        <v>077</v>
      </c>
      <c r="C2183" t="str">
        <f t="shared" si="104"/>
        <v>Olavarría</v>
      </c>
      <c r="D2183" t="s">
        <v>5091</v>
      </c>
      <c r="E2183">
        <v>1</v>
      </c>
      <c r="F2183">
        <v>19</v>
      </c>
      <c r="G2183">
        <v>25</v>
      </c>
      <c r="H2183" t="s">
        <v>5082</v>
      </c>
    </row>
    <row r="2184" spans="1:8" x14ac:dyDescent="0.35">
      <c r="A2184" t="str">
        <f t="shared" si="102"/>
        <v>25</v>
      </c>
      <c r="B2184" t="str">
        <f t="shared" si="103"/>
        <v>077</v>
      </c>
      <c r="C2184" t="str">
        <f t="shared" si="104"/>
        <v>Olavarría</v>
      </c>
      <c r="D2184" t="s">
        <v>3856</v>
      </c>
      <c r="E2184">
        <v>1</v>
      </c>
      <c r="F2184">
        <v>28</v>
      </c>
      <c r="G2184">
        <v>25</v>
      </c>
      <c r="H2184" t="s">
        <v>5082</v>
      </c>
    </row>
    <row r="2185" spans="1:8" x14ac:dyDescent="0.35">
      <c r="A2185" t="str">
        <f t="shared" si="102"/>
        <v>25</v>
      </c>
      <c r="B2185" t="str">
        <f t="shared" si="103"/>
        <v>077</v>
      </c>
      <c r="C2185" t="str">
        <f t="shared" si="104"/>
        <v>Olavarría</v>
      </c>
      <c r="D2185" t="s">
        <v>5092</v>
      </c>
      <c r="E2185">
        <v>2</v>
      </c>
      <c r="F2185">
        <v>34</v>
      </c>
      <c r="G2185">
        <v>25</v>
      </c>
      <c r="H2185" t="s">
        <v>5082</v>
      </c>
    </row>
    <row r="2186" spans="1:8" x14ac:dyDescent="0.35">
      <c r="A2186" t="str">
        <f t="shared" si="102"/>
        <v>25</v>
      </c>
      <c r="B2186" t="str">
        <f t="shared" si="103"/>
        <v>077</v>
      </c>
      <c r="C2186" t="str">
        <f t="shared" si="104"/>
        <v>Olavarría</v>
      </c>
      <c r="D2186" t="s">
        <v>5093</v>
      </c>
      <c r="E2186">
        <v>1</v>
      </c>
      <c r="F2186">
        <v>21</v>
      </c>
      <c r="G2186">
        <v>25</v>
      </c>
      <c r="H2186" t="s">
        <v>5082</v>
      </c>
    </row>
    <row r="2187" spans="1:8" x14ac:dyDescent="0.35">
      <c r="A2187" t="str">
        <f t="shared" si="102"/>
        <v>25</v>
      </c>
      <c r="B2187" t="str">
        <f t="shared" si="103"/>
        <v>077</v>
      </c>
      <c r="C2187" t="str">
        <f t="shared" si="104"/>
        <v>Olavarría</v>
      </c>
      <c r="D2187" t="s">
        <v>5094</v>
      </c>
      <c r="E2187">
        <v>1</v>
      </c>
      <c r="F2187">
        <v>16</v>
      </c>
      <c r="G2187">
        <v>25</v>
      </c>
      <c r="H2187" t="s">
        <v>5082</v>
      </c>
    </row>
    <row r="2188" spans="1:8" x14ac:dyDescent="0.35">
      <c r="A2188" t="str">
        <f t="shared" si="102"/>
        <v>25</v>
      </c>
      <c r="B2188" t="str">
        <f t="shared" si="103"/>
        <v>077</v>
      </c>
      <c r="C2188" t="str">
        <f t="shared" si="104"/>
        <v>Olavarría</v>
      </c>
      <c r="D2188" t="s">
        <v>5095</v>
      </c>
      <c r="E2188">
        <v>1</v>
      </c>
      <c r="F2188">
        <v>8</v>
      </c>
      <c r="G2188">
        <v>25</v>
      </c>
      <c r="H2188" t="s">
        <v>5082</v>
      </c>
    </row>
    <row r="2189" spans="1:8" x14ac:dyDescent="0.35">
      <c r="A2189" t="str">
        <f t="shared" si="102"/>
        <v>25</v>
      </c>
      <c r="B2189" t="str">
        <f t="shared" si="103"/>
        <v>103</v>
      </c>
      <c r="C2189" t="str">
        <f t="shared" si="104"/>
        <v>Tapalqué</v>
      </c>
      <c r="D2189" t="s">
        <v>5097</v>
      </c>
      <c r="E2189">
        <v>1</v>
      </c>
      <c r="F2189">
        <v>19</v>
      </c>
      <c r="G2189">
        <v>25</v>
      </c>
      <c r="H2189" t="s">
        <v>5096</v>
      </c>
    </row>
    <row r="2190" spans="1:8" x14ac:dyDescent="0.35">
      <c r="A2190" t="str">
        <f t="shared" si="102"/>
        <v>25</v>
      </c>
      <c r="B2190" t="str">
        <f t="shared" si="103"/>
        <v>103</v>
      </c>
      <c r="C2190" t="str">
        <f t="shared" si="104"/>
        <v>Tapalqué</v>
      </c>
      <c r="D2190" t="s">
        <v>5098</v>
      </c>
      <c r="E2190">
        <v>1</v>
      </c>
      <c r="F2190">
        <v>10</v>
      </c>
      <c r="G2190">
        <v>25</v>
      </c>
      <c r="H2190" t="s">
        <v>5096</v>
      </c>
    </row>
    <row r="2191" spans="1:8" x14ac:dyDescent="0.35">
      <c r="A2191" t="str">
        <f t="shared" si="102"/>
        <v>25</v>
      </c>
      <c r="B2191" t="str">
        <f t="shared" si="103"/>
        <v>103</v>
      </c>
      <c r="C2191" t="str">
        <f t="shared" si="104"/>
        <v>Tapalqué</v>
      </c>
      <c r="D2191" t="s">
        <v>3926</v>
      </c>
      <c r="E2191">
        <v>2</v>
      </c>
      <c r="F2191">
        <v>25</v>
      </c>
      <c r="G2191">
        <v>25</v>
      </c>
      <c r="H2191" t="s">
        <v>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Nómina</vt:lpstr>
      <vt:lpstr>IVSET-Escuelas</vt:lpstr>
      <vt:lpstr>IVSET-Fines</vt:lpstr>
      <vt:lpstr>Estratos</vt:lpstr>
      <vt:lpstr>Fines-Sedes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Mariana Lucotti</cp:lastModifiedBy>
  <dcterms:created xsi:type="dcterms:W3CDTF">2026-05-26T16:32:49Z</dcterms:created>
  <dcterms:modified xsi:type="dcterms:W3CDTF">2026-05-28T14:22:36Z</dcterms:modified>
</cp:coreProperties>
</file>